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ДИРИ\ДРИ\8. Прочее (разное)\4. Конкурсная документация\Конкурсы_2019\VL1 СМР\"/>
    </mc:Choice>
  </mc:AlternateContent>
  <bookViews>
    <workbookView xWindow="0" yWindow="0" windowWidth="30720" windowHeight="12870"/>
  </bookViews>
  <sheets>
    <sheet name="Пояснительная записка " sheetId="23" r:id="rId1"/>
    <sheet name="НМЦ" sheetId="22" r:id="rId2"/>
    <sheet name="Смета на реализацию" sheetId="21" r:id="rId3"/>
    <sheet name="Расчет дефляторов " sheetId="16" r:id="rId4"/>
    <sheet name="(рабочий файл)" sheetId="19" r:id="rId5"/>
    <sheet name="Затраты подрядчика 3 кв и деф" sheetId="14" r:id="rId6"/>
    <sheet name="Сводный сметный расчет" sheetId="2" r:id="rId7"/>
    <sheet name="Расчет 1 (команд.)" sheetId="8" r:id="rId8"/>
    <sheet name="Расчет №2 (перевозка)" sheetId="9" r:id="rId9"/>
    <sheet name="стройконтроль" sheetId="10" r:id="rId10"/>
    <sheet name="Лист1" sheetId="6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Titles" localSheetId="5">'Затраты подрядчика 3 кв и деф'!$21:$21</definedName>
    <definedName name="_xlnm.Print_Titles" localSheetId="8">'Расчет №2 (перевозка)'!$14:$14</definedName>
    <definedName name="_xlnm.Print_Titles" localSheetId="6">'Сводный сметный расчет'!$24:$24</definedName>
    <definedName name="_xlnm.Print_Area" localSheetId="5">'Затраты подрядчика 3 кв и деф'!$A$1:$H$311</definedName>
    <definedName name="_xlnm.Print_Area" localSheetId="1">НМЦ!$A$1:$E$254</definedName>
    <definedName name="_xlnm.Print_Area" localSheetId="6">'Сводный сметный расчет'!$A$1:$H$121</definedName>
    <definedName name="_xlnm.Print_Area" localSheetId="2">'Смета на реализацию'!$A$1:$E$250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48" i="22" l="1"/>
  <c r="D248" i="22" s="1"/>
  <c r="E248" i="22" s="1"/>
  <c r="E247" i="22"/>
  <c r="D247" i="22"/>
  <c r="C247" i="22"/>
  <c r="D246" i="22"/>
  <c r="C246" i="22"/>
  <c r="E246" i="22" s="1"/>
  <c r="C245" i="22"/>
  <c r="E244" i="22"/>
  <c r="D244" i="22"/>
  <c r="C244" i="22"/>
  <c r="E243" i="22"/>
  <c r="D243" i="22"/>
  <c r="C243" i="22"/>
  <c r="D242" i="22"/>
  <c r="C242" i="22"/>
  <c r="E242" i="22" s="1"/>
  <c r="C241" i="22"/>
  <c r="C240" i="22"/>
  <c r="D240" i="22" s="1"/>
  <c r="E240" i="22" s="1"/>
  <c r="E239" i="22"/>
  <c r="D239" i="22"/>
  <c r="C239" i="22"/>
  <c r="D238" i="22"/>
  <c r="C238" i="22"/>
  <c r="E238" i="22" s="1"/>
  <c r="C237" i="22"/>
  <c r="C236" i="22" s="1"/>
  <c r="E231" i="22"/>
  <c r="D231" i="22"/>
  <c r="C231" i="22"/>
  <c r="D230" i="22"/>
  <c r="C230" i="22"/>
  <c r="E230" i="22" s="1"/>
  <c r="C229" i="22"/>
  <c r="C228" i="22" s="1"/>
  <c r="E227" i="22"/>
  <c r="D227" i="22"/>
  <c r="C227" i="22"/>
  <c r="D226" i="22"/>
  <c r="C226" i="22"/>
  <c r="E226" i="22" s="1"/>
  <c r="C224" i="22"/>
  <c r="C222" i="22"/>
  <c r="D222" i="22" s="1"/>
  <c r="E222" i="22" s="1"/>
  <c r="E218" i="22"/>
  <c r="D218" i="22"/>
  <c r="C218" i="22"/>
  <c r="E217" i="22"/>
  <c r="D217" i="22"/>
  <c r="C217" i="22"/>
  <c r="D216" i="22"/>
  <c r="C216" i="22"/>
  <c r="C215" i="22" s="1"/>
  <c r="C214" i="22"/>
  <c r="D214" i="22" s="1"/>
  <c r="E214" i="22" s="1"/>
  <c r="E213" i="22"/>
  <c r="D213" i="22"/>
  <c r="C213" i="22"/>
  <c r="C212" i="22" s="1"/>
  <c r="C209" i="22"/>
  <c r="E208" i="22"/>
  <c r="D208" i="22"/>
  <c r="C208" i="22"/>
  <c r="C207" i="22" s="1"/>
  <c r="D206" i="22"/>
  <c r="C206" i="22"/>
  <c r="E206" i="22" s="1"/>
  <c r="C205" i="22"/>
  <c r="C204" i="22"/>
  <c r="D204" i="22" s="1"/>
  <c r="E204" i="22" s="1"/>
  <c r="E203" i="22"/>
  <c r="D203" i="22"/>
  <c r="C203" i="22"/>
  <c r="D202" i="22"/>
  <c r="C202" i="22"/>
  <c r="E202" i="22" s="1"/>
  <c r="C200" i="22"/>
  <c r="E199" i="22"/>
  <c r="D199" i="22"/>
  <c r="C199" i="22"/>
  <c r="E198" i="22"/>
  <c r="D198" i="22"/>
  <c r="C198" i="22"/>
  <c r="D197" i="22"/>
  <c r="C197" i="22"/>
  <c r="E197" i="22" s="1"/>
  <c r="C196" i="22"/>
  <c r="C195" i="22"/>
  <c r="D195" i="22" s="1"/>
  <c r="D192" i="22"/>
  <c r="C192" i="22"/>
  <c r="E192" i="22" s="1"/>
  <c r="C191" i="22"/>
  <c r="E190" i="22"/>
  <c r="D190" i="22"/>
  <c r="C190" i="22"/>
  <c r="E189" i="22"/>
  <c r="D189" i="22"/>
  <c r="C189" i="22"/>
  <c r="D188" i="22"/>
  <c r="C188" i="22"/>
  <c r="E188" i="22" s="1"/>
  <c r="C187" i="22"/>
  <c r="C186" i="22"/>
  <c r="D186" i="22" s="1"/>
  <c r="E186" i="22" s="1"/>
  <c r="E185" i="22"/>
  <c r="D185" i="22"/>
  <c r="C185" i="22"/>
  <c r="D184" i="22"/>
  <c r="C184" i="22"/>
  <c r="E184" i="22" s="1"/>
  <c r="C183" i="22"/>
  <c r="E182" i="22"/>
  <c r="D182" i="22"/>
  <c r="C182" i="22"/>
  <c r="E181" i="22"/>
  <c r="D181" i="22"/>
  <c r="C181" i="22"/>
  <c r="D180" i="22"/>
  <c r="C180" i="22"/>
  <c r="E180" i="22" s="1"/>
  <c r="C179" i="22"/>
  <c r="C178" i="22"/>
  <c r="D178" i="22" s="1"/>
  <c r="E178" i="22" s="1"/>
  <c r="E177" i="22"/>
  <c r="D177" i="22"/>
  <c r="C177" i="22"/>
  <c r="D176" i="22"/>
  <c r="C176" i="22"/>
  <c r="E176" i="22" s="1"/>
  <c r="C175" i="22"/>
  <c r="E174" i="22"/>
  <c r="D174" i="22"/>
  <c r="C174" i="22"/>
  <c r="E173" i="22"/>
  <c r="D173" i="22"/>
  <c r="C173" i="22"/>
  <c r="D172" i="22"/>
  <c r="C172" i="22"/>
  <c r="E172" i="22" s="1"/>
  <c r="C171" i="22"/>
  <c r="C169" i="22"/>
  <c r="D169" i="22" s="1"/>
  <c r="E169" i="22" s="1"/>
  <c r="E168" i="22"/>
  <c r="D168" i="22"/>
  <c r="C168" i="22"/>
  <c r="D167" i="22"/>
  <c r="C167" i="22"/>
  <c r="E167" i="22" s="1"/>
  <c r="C166" i="22"/>
  <c r="E165" i="22"/>
  <c r="D165" i="22"/>
  <c r="C165" i="22"/>
  <c r="E164" i="22"/>
  <c r="D164" i="22"/>
  <c r="C164" i="22"/>
  <c r="D163" i="22"/>
  <c r="C163" i="22"/>
  <c r="E163" i="22" s="1"/>
  <c r="C162" i="22"/>
  <c r="C161" i="22"/>
  <c r="D161" i="22" s="1"/>
  <c r="E161" i="22" s="1"/>
  <c r="E159" i="22"/>
  <c r="D159" i="22"/>
  <c r="C159" i="22"/>
  <c r="D158" i="22"/>
  <c r="C158" i="22"/>
  <c r="E158" i="22" s="1"/>
  <c r="C157" i="22"/>
  <c r="E156" i="22"/>
  <c r="D156" i="22"/>
  <c r="C156" i="22"/>
  <c r="E155" i="22"/>
  <c r="D155" i="22"/>
  <c r="C155" i="22"/>
  <c r="D154" i="22"/>
  <c r="C154" i="22"/>
  <c r="C149" i="22" s="1"/>
  <c r="C153" i="22"/>
  <c r="C152" i="22"/>
  <c r="D152" i="22" s="1"/>
  <c r="E152" i="22" s="1"/>
  <c r="E151" i="22"/>
  <c r="D151" i="22"/>
  <c r="C151" i="22"/>
  <c r="C148" i="22"/>
  <c r="E147" i="22"/>
  <c r="D147" i="22"/>
  <c r="C147" i="22"/>
  <c r="E146" i="22"/>
  <c r="D146" i="22"/>
  <c r="C146" i="22"/>
  <c r="D145" i="22"/>
  <c r="C145" i="22"/>
  <c r="E145" i="22" s="1"/>
  <c r="C144" i="22"/>
  <c r="C142" i="22"/>
  <c r="D142" i="22" s="1"/>
  <c r="E142" i="22" s="1"/>
  <c r="E141" i="22"/>
  <c r="D141" i="22"/>
  <c r="C141" i="22"/>
  <c r="C140" i="22"/>
  <c r="C139" i="22"/>
  <c r="C137" i="22" s="1"/>
  <c r="D136" i="22"/>
  <c r="E136" i="22" s="1"/>
  <c r="C136" i="22"/>
  <c r="D135" i="22"/>
  <c r="C135" i="22"/>
  <c r="E135" i="22" s="1"/>
  <c r="C134" i="22"/>
  <c r="C133" i="22"/>
  <c r="D133" i="22" s="1"/>
  <c r="E133" i="22" s="1"/>
  <c r="E131" i="22"/>
  <c r="D131" i="22"/>
  <c r="C131" i="22"/>
  <c r="C130" i="22"/>
  <c r="C129" i="22"/>
  <c r="C128" i="22" s="1"/>
  <c r="D127" i="22"/>
  <c r="E127" i="22" s="1"/>
  <c r="C127" i="22"/>
  <c r="D126" i="22"/>
  <c r="D125" i="22" s="1"/>
  <c r="C126" i="22"/>
  <c r="C125" i="22" s="1"/>
  <c r="E125" i="22" s="1"/>
  <c r="C124" i="22"/>
  <c r="D124" i="22" s="1"/>
  <c r="E124" i="22" s="1"/>
  <c r="E122" i="22"/>
  <c r="D122" i="22"/>
  <c r="C122" i="22"/>
  <c r="C121" i="22"/>
  <c r="C120" i="22"/>
  <c r="E119" i="22"/>
  <c r="D119" i="22"/>
  <c r="C119" i="22"/>
  <c r="D118" i="22"/>
  <c r="E118" i="22" s="1"/>
  <c r="C118" i="22"/>
  <c r="D117" i="22"/>
  <c r="C117" i="22"/>
  <c r="C115" i="22" s="1"/>
  <c r="C110" i="22"/>
  <c r="C107" i="22" s="1"/>
  <c r="E109" i="22"/>
  <c r="D109" i="22"/>
  <c r="C109" i="22"/>
  <c r="D108" i="22"/>
  <c r="E108" i="22" s="1"/>
  <c r="C108" i="22"/>
  <c r="C106" i="22"/>
  <c r="D106" i="22" s="1"/>
  <c r="E106" i="22" s="1"/>
  <c r="C105" i="22"/>
  <c r="D105" i="22" s="1"/>
  <c r="E105" i="22" s="1"/>
  <c r="E104" i="22"/>
  <c r="D104" i="22"/>
  <c r="C104" i="22"/>
  <c r="C103" i="22"/>
  <c r="C102" i="22"/>
  <c r="E101" i="22"/>
  <c r="D101" i="22"/>
  <c r="C101" i="22"/>
  <c r="D100" i="22"/>
  <c r="E100" i="22" s="1"/>
  <c r="C100" i="22"/>
  <c r="D99" i="22"/>
  <c r="C99" i="22"/>
  <c r="C95" i="22" s="1"/>
  <c r="C98" i="22"/>
  <c r="C97" i="22"/>
  <c r="D97" i="22" s="1"/>
  <c r="E97" i="22" s="1"/>
  <c r="E96" i="22"/>
  <c r="D96" i="22"/>
  <c r="C96" i="22"/>
  <c r="C94" i="22"/>
  <c r="E93" i="22"/>
  <c r="D93" i="22"/>
  <c r="C93" i="22"/>
  <c r="D92" i="22"/>
  <c r="E92" i="22" s="1"/>
  <c r="C92" i="22"/>
  <c r="D91" i="22"/>
  <c r="C91" i="22"/>
  <c r="E91" i="22" s="1"/>
  <c r="C90" i="22"/>
  <c r="C89" i="22"/>
  <c r="D89" i="22" s="1"/>
  <c r="E89" i="22" s="1"/>
  <c r="E88" i="22"/>
  <c r="D88" i="22"/>
  <c r="C88" i="22"/>
  <c r="C87" i="22"/>
  <c r="C86" i="22"/>
  <c r="E85" i="22"/>
  <c r="D85" i="22"/>
  <c r="C85" i="22"/>
  <c r="D84" i="22"/>
  <c r="E84" i="22" s="1"/>
  <c r="C84" i="22"/>
  <c r="D83" i="22"/>
  <c r="C83" i="22"/>
  <c r="E83" i="22" s="1"/>
  <c r="C82" i="22"/>
  <c r="D82" i="22" s="1"/>
  <c r="E82" i="22" s="1"/>
  <c r="C81" i="22"/>
  <c r="D81" i="22" s="1"/>
  <c r="E81" i="22" s="1"/>
  <c r="E80" i="22"/>
  <c r="D80" i="22"/>
  <c r="C80" i="22"/>
  <c r="C79" i="22"/>
  <c r="C78" i="22"/>
  <c r="E77" i="22"/>
  <c r="D77" i="22"/>
  <c r="C77" i="22"/>
  <c r="D76" i="22"/>
  <c r="E76" i="22" s="1"/>
  <c r="C76" i="22"/>
  <c r="D75" i="22"/>
  <c r="C75" i="22"/>
  <c r="C71" i="22" s="1"/>
  <c r="C74" i="22"/>
  <c r="D74" i="22" s="1"/>
  <c r="E74" i="22" s="1"/>
  <c r="C73" i="22"/>
  <c r="D73" i="22" s="1"/>
  <c r="E73" i="22" s="1"/>
  <c r="E72" i="22"/>
  <c r="D72" i="22"/>
  <c r="C72" i="22"/>
  <c r="C70" i="22"/>
  <c r="E68" i="22"/>
  <c r="D68" i="22"/>
  <c r="C68" i="22"/>
  <c r="D67" i="22"/>
  <c r="E67" i="22" s="1"/>
  <c r="C67" i="22"/>
  <c r="D66" i="22"/>
  <c r="D65" i="22" s="1"/>
  <c r="C66" i="22"/>
  <c r="C65" i="22" s="1"/>
  <c r="E65" i="22" s="1"/>
  <c r="C64" i="22"/>
  <c r="D64" i="22" s="1"/>
  <c r="E64" i="22" s="1"/>
  <c r="E63" i="22"/>
  <c r="D63" i="22"/>
  <c r="C63" i="22"/>
  <c r="C62" i="22"/>
  <c r="C61" i="22"/>
  <c r="E60" i="22"/>
  <c r="D60" i="22"/>
  <c r="C60" i="22"/>
  <c r="D59" i="22"/>
  <c r="E59" i="22" s="1"/>
  <c r="C59" i="22"/>
  <c r="D58" i="22"/>
  <c r="C58" i="22"/>
  <c r="E58" i="22" s="1"/>
  <c r="C57" i="22"/>
  <c r="D57" i="22" s="1"/>
  <c r="E57" i="22" s="1"/>
  <c r="C56" i="22"/>
  <c r="D56" i="22" s="1"/>
  <c r="E56" i="22" s="1"/>
  <c r="E55" i="22"/>
  <c r="D55" i="22"/>
  <c r="C55" i="22"/>
  <c r="C54" i="22"/>
  <c r="C53" i="22"/>
  <c r="E52" i="22"/>
  <c r="D52" i="22"/>
  <c r="C52" i="22"/>
  <c r="C51" i="22" s="1"/>
  <c r="D50" i="22"/>
  <c r="C50" i="22"/>
  <c r="E50" i="22" s="1"/>
  <c r="C49" i="22"/>
  <c r="D49" i="22" s="1"/>
  <c r="E49" i="22" s="1"/>
  <c r="C48" i="22"/>
  <c r="D48" i="22" s="1"/>
  <c r="E48" i="22" s="1"/>
  <c r="E47" i="22"/>
  <c r="D47" i="22"/>
  <c r="C47" i="22"/>
  <c r="C46" i="22"/>
  <c r="C45" i="22"/>
  <c r="E44" i="22"/>
  <c r="D44" i="22"/>
  <c r="C44" i="22"/>
  <c r="D43" i="22"/>
  <c r="E43" i="22" s="1"/>
  <c r="C43" i="22"/>
  <c r="D42" i="22"/>
  <c r="C42" i="22"/>
  <c r="E42" i="22" s="1"/>
  <c r="C41" i="22"/>
  <c r="D41" i="22" s="1"/>
  <c r="E41" i="22" s="1"/>
  <c r="C40" i="22"/>
  <c r="D40" i="22" s="1"/>
  <c r="E40" i="22" s="1"/>
  <c r="E39" i="22"/>
  <c r="D39" i="22"/>
  <c r="C39" i="22"/>
  <c r="C38" i="22"/>
  <c r="C37" i="22"/>
  <c r="E36" i="22"/>
  <c r="D36" i="22"/>
  <c r="C36" i="22"/>
  <c r="D35" i="22"/>
  <c r="E35" i="22" s="1"/>
  <c r="C35" i="22"/>
  <c r="D34" i="22"/>
  <c r="C34" i="22"/>
  <c r="C31" i="22" s="1"/>
  <c r="C33" i="22"/>
  <c r="D33" i="22" s="1"/>
  <c r="E33" i="22" s="1"/>
  <c r="C32" i="22"/>
  <c r="D32" i="22" s="1"/>
  <c r="C30" i="22"/>
  <c r="C28" i="22"/>
  <c r="E27" i="22"/>
  <c r="D27" i="22"/>
  <c r="C27" i="22"/>
  <c r="D26" i="22"/>
  <c r="E26" i="22" s="1"/>
  <c r="C26" i="22"/>
  <c r="D25" i="22"/>
  <c r="C25" i="22"/>
  <c r="E25" i="22" s="1"/>
  <c r="C24" i="22"/>
  <c r="D24" i="22" s="1"/>
  <c r="E24" i="22" s="1"/>
  <c r="C23" i="22"/>
  <c r="D23" i="22" s="1"/>
  <c r="E23" i="22" s="1"/>
  <c r="E22" i="22"/>
  <c r="D22" i="22"/>
  <c r="C22" i="22"/>
  <c r="C21" i="22"/>
  <c r="C20" i="22"/>
  <c r="C19" i="22" s="1"/>
  <c r="C229" i="21"/>
  <c r="C246" i="21"/>
  <c r="D246" i="21" s="1"/>
  <c r="E246" i="21" s="1"/>
  <c r="C245" i="21"/>
  <c r="C244" i="21"/>
  <c r="C243" i="21"/>
  <c r="D243" i="21" s="1"/>
  <c r="E243" i="21" s="1"/>
  <c r="C242" i="21"/>
  <c r="D242" i="21" s="1"/>
  <c r="C241" i="21"/>
  <c r="D241" i="21" s="1"/>
  <c r="E241" i="21" s="1"/>
  <c r="C240" i="21"/>
  <c r="D240" i="21" s="1"/>
  <c r="C239" i="21"/>
  <c r="D239" i="21" s="1"/>
  <c r="C238" i="21"/>
  <c r="D238" i="21" s="1"/>
  <c r="E238" i="21" s="1"/>
  <c r="C237" i="21"/>
  <c r="C236" i="21"/>
  <c r="D236" i="21" s="1"/>
  <c r="C235" i="21"/>
  <c r="C228" i="21"/>
  <c r="D228" i="21" s="1"/>
  <c r="E228" i="21" s="1"/>
  <c r="C227" i="21"/>
  <c r="C225" i="21"/>
  <c r="D225" i="21" s="1"/>
  <c r="E225" i="21" s="1"/>
  <c r="C224" i="21"/>
  <c r="C222" i="21"/>
  <c r="C220" i="21"/>
  <c r="D220" i="21" s="1"/>
  <c r="E220" i="21" s="1"/>
  <c r="C216" i="21"/>
  <c r="D216" i="21" s="1"/>
  <c r="C215" i="21"/>
  <c r="D215" i="21" s="1"/>
  <c r="E215" i="21" s="1"/>
  <c r="C214" i="21"/>
  <c r="C212" i="21"/>
  <c r="D212" i="21" s="1"/>
  <c r="E212" i="21" s="1"/>
  <c r="C211" i="21"/>
  <c r="C207" i="21"/>
  <c r="D207" i="21" s="1"/>
  <c r="C206" i="21"/>
  <c r="D206" i="21" s="1"/>
  <c r="C204" i="21"/>
  <c r="C203" i="21"/>
  <c r="D203" i="21" s="1"/>
  <c r="C202" i="21"/>
  <c r="D202" i="21" s="1"/>
  <c r="E202" i="21" s="1"/>
  <c r="C201" i="21"/>
  <c r="C200" i="21"/>
  <c r="D200" i="21" s="1"/>
  <c r="E200" i="21" s="1"/>
  <c r="C198" i="21"/>
  <c r="C197" i="21"/>
  <c r="D197" i="21" s="1"/>
  <c r="C196" i="21"/>
  <c r="D196" i="21" s="1"/>
  <c r="E196" i="21" s="1"/>
  <c r="C195" i="21"/>
  <c r="C194" i="21"/>
  <c r="D194" i="21" s="1"/>
  <c r="C193" i="21"/>
  <c r="C190" i="21"/>
  <c r="D190" i="21" s="1"/>
  <c r="E190" i="21" s="1"/>
  <c r="C189" i="21"/>
  <c r="C188" i="21"/>
  <c r="D188" i="21" s="1"/>
  <c r="C187" i="21"/>
  <c r="D187" i="21" s="1"/>
  <c r="E187" i="21" s="1"/>
  <c r="C186" i="21"/>
  <c r="C185" i="21"/>
  <c r="C184" i="21"/>
  <c r="D184" i="21" s="1"/>
  <c r="E184" i="21" s="1"/>
  <c r="C183" i="21"/>
  <c r="C182" i="21"/>
  <c r="D182" i="21" s="1"/>
  <c r="E182" i="21" s="1"/>
  <c r="C181" i="21"/>
  <c r="D181" i="21" s="1"/>
  <c r="C180" i="21"/>
  <c r="D180" i="21" s="1"/>
  <c r="C179" i="21"/>
  <c r="D179" i="21" s="1"/>
  <c r="E179" i="21" s="1"/>
  <c r="C178" i="21"/>
  <c r="C177" i="21"/>
  <c r="C176" i="21"/>
  <c r="D176" i="21" s="1"/>
  <c r="E176" i="21" s="1"/>
  <c r="C175" i="21"/>
  <c r="D175" i="21" s="1"/>
  <c r="C174" i="21"/>
  <c r="D174" i="21" s="1"/>
  <c r="E174" i="21" s="1"/>
  <c r="C173" i="21"/>
  <c r="D173" i="21" s="1"/>
  <c r="C172" i="21"/>
  <c r="D172" i="21" s="1"/>
  <c r="C171" i="21"/>
  <c r="D171" i="21" s="1"/>
  <c r="E171" i="21" s="1"/>
  <c r="C170" i="21"/>
  <c r="C169" i="21"/>
  <c r="C167" i="21"/>
  <c r="D167" i="21" s="1"/>
  <c r="E167" i="21" s="1"/>
  <c r="C166" i="21"/>
  <c r="C165" i="21"/>
  <c r="D165" i="21" s="1"/>
  <c r="E165" i="21" s="1"/>
  <c r="C164" i="21"/>
  <c r="D164" i="21" s="1"/>
  <c r="C163" i="21"/>
  <c r="D163" i="21" s="1"/>
  <c r="C162" i="21"/>
  <c r="D162" i="21" s="1"/>
  <c r="E162" i="21" s="1"/>
  <c r="C161" i="21"/>
  <c r="C160" i="21"/>
  <c r="C159" i="21"/>
  <c r="D159" i="21" s="1"/>
  <c r="E159" i="21" s="1"/>
  <c r="C157" i="21"/>
  <c r="D157" i="21" s="1"/>
  <c r="C156" i="21"/>
  <c r="D156" i="21" s="1"/>
  <c r="E156" i="21" s="1"/>
  <c r="C155" i="21"/>
  <c r="D155" i="21" s="1"/>
  <c r="C154" i="21"/>
  <c r="D154" i="21" s="1"/>
  <c r="C153" i="21"/>
  <c r="D153" i="21" s="1"/>
  <c r="E153" i="21" s="1"/>
  <c r="C152" i="21"/>
  <c r="C151" i="21"/>
  <c r="C150" i="21"/>
  <c r="D150" i="21" s="1"/>
  <c r="E150" i="21" s="1"/>
  <c r="C149" i="21"/>
  <c r="C146" i="21"/>
  <c r="C145" i="21"/>
  <c r="D145" i="21" s="1"/>
  <c r="C144" i="21"/>
  <c r="D144" i="21" s="1"/>
  <c r="E144" i="21" s="1"/>
  <c r="C143" i="21"/>
  <c r="C142" i="21"/>
  <c r="C140" i="21"/>
  <c r="D140" i="21" s="1"/>
  <c r="E140" i="21" s="1"/>
  <c r="C139" i="21"/>
  <c r="D139" i="21" s="1"/>
  <c r="C138" i="21"/>
  <c r="D138" i="21" s="1"/>
  <c r="E138" i="21" s="1"/>
  <c r="C137" i="21"/>
  <c r="C134" i="21"/>
  <c r="D134" i="21" s="1"/>
  <c r="E134" i="21" s="1"/>
  <c r="C133" i="21"/>
  <c r="C132" i="21"/>
  <c r="D132" i="21" s="1"/>
  <c r="C131" i="21"/>
  <c r="D131" i="21" s="1"/>
  <c r="E131" i="21" s="1"/>
  <c r="C129" i="21"/>
  <c r="D129" i="21" s="1"/>
  <c r="C128" i="21"/>
  <c r="D128" i="21" s="1"/>
  <c r="E128" i="21" s="1"/>
  <c r="C127" i="21"/>
  <c r="C125" i="21"/>
  <c r="D125" i="21" s="1"/>
  <c r="E125" i="21" s="1"/>
  <c r="C124" i="21"/>
  <c r="C122" i="21"/>
  <c r="D122" i="21" s="1"/>
  <c r="E122" i="21" s="1"/>
  <c r="C120" i="21"/>
  <c r="C119" i="21"/>
  <c r="D119" i="21" s="1"/>
  <c r="E119" i="21" s="1"/>
  <c r="C118" i="21"/>
  <c r="D118" i="21" s="1"/>
  <c r="C117" i="21"/>
  <c r="D117" i="21" s="1"/>
  <c r="C116" i="21"/>
  <c r="D116" i="21" s="1"/>
  <c r="E116" i="21" s="1"/>
  <c r="C115" i="21"/>
  <c r="C109" i="21"/>
  <c r="C108" i="21"/>
  <c r="D108" i="21" s="1"/>
  <c r="C107" i="21"/>
  <c r="D107" i="21" s="1"/>
  <c r="E107" i="21" s="1"/>
  <c r="C105" i="21"/>
  <c r="C104" i="21"/>
  <c r="D104" i="21" s="1"/>
  <c r="E104" i="21" s="1"/>
  <c r="C103" i="21"/>
  <c r="C102" i="21"/>
  <c r="D102" i="21" s="1"/>
  <c r="E102" i="21" s="1"/>
  <c r="C101" i="21"/>
  <c r="C100" i="21"/>
  <c r="D100" i="21" s="1"/>
  <c r="C99" i="21"/>
  <c r="D99" i="21" s="1"/>
  <c r="E99" i="21" s="1"/>
  <c r="C98" i="21"/>
  <c r="C97" i="21"/>
  <c r="C96" i="21"/>
  <c r="D96" i="21" s="1"/>
  <c r="E96" i="21" s="1"/>
  <c r="C95" i="21"/>
  <c r="C93" i="21"/>
  <c r="D93" i="21" s="1"/>
  <c r="C92" i="21"/>
  <c r="D92" i="21" s="1"/>
  <c r="C91" i="21"/>
  <c r="D91" i="21" s="1"/>
  <c r="E91" i="21" s="1"/>
  <c r="C90" i="21"/>
  <c r="C89" i="21"/>
  <c r="C88" i="21"/>
  <c r="D88" i="21" s="1"/>
  <c r="E88" i="21" s="1"/>
  <c r="C87" i="21"/>
  <c r="C86" i="21"/>
  <c r="D86" i="21" s="1"/>
  <c r="E86" i="21" s="1"/>
  <c r="C85" i="21"/>
  <c r="C84" i="21"/>
  <c r="D84" i="21" s="1"/>
  <c r="C83" i="21"/>
  <c r="D83" i="21" s="1"/>
  <c r="E83" i="21" s="1"/>
  <c r="C82" i="21"/>
  <c r="C81" i="21"/>
  <c r="C80" i="21"/>
  <c r="D80" i="21" s="1"/>
  <c r="E80" i="21" s="1"/>
  <c r="C79" i="21"/>
  <c r="C78" i="21"/>
  <c r="D78" i="21" s="1"/>
  <c r="E78" i="21" s="1"/>
  <c r="C77" i="21"/>
  <c r="D77" i="21" s="1"/>
  <c r="C76" i="21"/>
  <c r="D76" i="21" s="1"/>
  <c r="C75" i="21"/>
  <c r="D75" i="21" s="1"/>
  <c r="E75" i="21" s="1"/>
  <c r="C74" i="21"/>
  <c r="C73" i="21"/>
  <c r="C72" i="21"/>
  <c r="D72" i="21" s="1"/>
  <c r="E72" i="21" s="1"/>
  <c r="C71" i="21"/>
  <c r="C69" i="21"/>
  <c r="C67" i="21"/>
  <c r="D67" i="21" s="1"/>
  <c r="C66" i="21"/>
  <c r="D66" i="21" s="1"/>
  <c r="E66" i="21" s="1"/>
  <c r="C65" i="21"/>
  <c r="C63" i="21"/>
  <c r="D63" i="21" s="1"/>
  <c r="E63" i="21" s="1"/>
  <c r="C62" i="21"/>
  <c r="C61" i="21"/>
  <c r="D61" i="21" s="1"/>
  <c r="E61" i="21" s="1"/>
  <c r="C60" i="21"/>
  <c r="D60" i="21" s="1"/>
  <c r="C59" i="21"/>
  <c r="D59" i="21" s="1"/>
  <c r="C58" i="21"/>
  <c r="D58" i="21" s="1"/>
  <c r="E58" i="21" s="1"/>
  <c r="C57" i="21"/>
  <c r="C56" i="21"/>
  <c r="C55" i="21"/>
  <c r="D55" i="21" s="1"/>
  <c r="E55" i="21" s="1"/>
  <c r="C54" i="21"/>
  <c r="C53" i="21"/>
  <c r="D53" i="21" s="1"/>
  <c r="E53" i="21" s="1"/>
  <c r="C52" i="21"/>
  <c r="C51" i="21"/>
  <c r="D51" i="21" s="1"/>
  <c r="C49" i="21"/>
  <c r="C48" i="21"/>
  <c r="D48" i="21" s="1"/>
  <c r="C47" i="21"/>
  <c r="D47" i="21" s="1"/>
  <c r="E47" i="21" s="1"/>
  <c r="C46" i="21"/>
  <c r="D46" i="21" s="1"/>
  <c r="C45" i="21"/>
  <c r="D45" i="21" s="1"/>
  <c r="E45" i="21" s="1"/>
  <c r="C44" i="21"/>
  <c r="C43" i="21"/>
  <c r="D43" i="21" s="1"/>
  <c r="C42" i="21"/>
  <c r="D42" i="21" s="1"/>
  <c r="E42" i="21" s="1"/>
  <c r="C41" i="21"/>
  <c r="C40" i="21"/>
  <c r="C39" i="21"/>
  <c r="D39" i="21" s="1"/>
  <c r="E39" i="21" s="1"/>
  <c r="C38" i="21"/>
  <c r="C37" i="21"/>
  <c r="D37" i="21" s="1"/>
  <c r="E37" i="21" s="1"/>
  <c r="C36" i="21"/>
  <c r="C35" i="21"/>
  <c r="D35" i="21" s="1"/>
  <c r="C34" i="21"/>
  <c r="D34" i="21" s="1"/>
  <c r="E34" i="21" s="1"/>
  <c r="C33" i="21"/>
  <c r="C32" i="21"/>
  <c r="D32" i="21" s="1"/>
  <c r="C31" i="21"/>
  <c r="C29" i="21"/>
  <c r="D29" i="21" s="1"/>
  <c r="E29" i="21" s="1"/>
  <c r="C27" i="21"/>
  <c r="C26" i="21"/>
  <c r="D26" i="21" s="1"/>
  <c r="C25" i="21"/>
  <c r="D25" i="21" s="1"/>
  <c r="E25" i="21" s="1"/>
  <c r="C24" i="21"/>
  <c r="C23" i="21"/>
  <c r="D23" i="21" s="1"/>
  <c r="C22" i="21"/>
  <c r="D22" i="21" s="1"/>
  <c r="E22" i="21" s="1"/>
  <c r="C21" i="21"/>
  <c r="C20" i="21"/>
  <c r="D20" i="21" s="1"/>
  <c r="E20" i="21" s="1"/>
  <c r="C19" i="21"/>
  <c r="E28" i="22" l="1"/>
  <c r="E70" i="22"/>
  <c r="E121" i="22"/>
  <c r="E187" i="22"/>
  <c r="D215" i="22"/>
  <c r="E215" i="22" s="1"/>
  <c r="E175" i="22"/>
  <c r="E32" i="22"/>
  <c r="E90" i="22"/>
  <c r="E191" i="22"/>
  <c r="E61" i="22"/>
  <c r="E86" i="22"/>
  <c r="E30" i="22"/>
  <c r="E195" i="22"/>
  <c r="D212" i="22"/>
  <c r="E212" i="22" s="1"/>
  <c r="C253" i="22"/>
  <c r="E245" i="22"/>
  <c r="E54" i="22"/>
  <c r="E79" i="22"/>
  <c r="E102" i="22"/>
  <c r="E200" i="22"/>
  <c r="D20" i="22"/>
  <c r="D19" i="22" s="1"/>
  <c r="E19" i="22" s="1"/>
  <c r="D28" i="22"/>
  <c r="E34" i="22"/>
  <c r="D37" i="22"/>
  <c r="E37" i="22" s="1"/>
  <c r="D45" i="22"/>
  <c r="E45" i="22" s="1"/>
  <c r="D53" i="22"/>
  <c r="E53" i="22" s="1"/>
  <c r="D61" i="22"/>
  <c r="E66" i="22"/>
  <c r="D70" i="22"/>
  <c r="E75" i="22"/>
  <c r="D78" i="22"/>
  <c r="E78" i="22" s="1"/>
  <c r="D86" i="22"/>
  <c r="D94" i="22"/>
  <c r="E94" i="22" s="1"/>
  <c r="E99" i="22"/>
  <c r="D102" i="22"/>
  <c r="D110" i="22"/>
  <c r="D107" i="22" s="1"/>
  <c r="E107" i="22" s="1"/>
  <c r="E117" i="22"/>
  <c r="D120" i="22"/>
  <c r="E120" i="22" s="1"/>
  <c r="E126" i="22"/>
  <c r="D129" i="22"/>
  <c r="D139" i="22"/>
  <c r="E139" i="22" s="1"/>
  <c r="D148" i="22"/>
  <c r="E148" i="22" s="1"/>
  <c r="E154" i="22"/>
  <c r="D157" i="22"/>
  <c r="E157" i="22" s="1"/>
  <c r="D166" i="22"/>
  <c r="E166" i="22" s="1"/>
  <c r="D175" i="22"/>
  <c r="D183" i="22"/>
  <c r="E183" i="22" s="1"/>
  <c r="D191" i="22"/>
  <c r="D200" i="22"/>
  <c r="D209" i="22"/>
  <c r="D207" i="22" s="1"/>
  <c r="E207" i="22" s="1"/>
  <c r="E216" i="22"/>
  <c r="D229" i="22"/>
  <c r="D228" i="22" s="1"/>
  <c r="E228" i="22" s="1"/>
  <c r="D237" i="22"/>
  <c r="D236" i="22" s="1"/>
  <c r="D245" i="22"/>
  <c r="E110" i="22"/>
  <c r="E129" i="22"/>
  <c r="E229" i="22"/>
  <c r="D21" i="22"/>
  <c r="E21" i="22" s="1"/>
  <c r="D30" i="22"/>
  <c r="D54" i="22"/>
  <c r="D62" i="22"/>
  <c r="E62" i="22" s="1"/>
  <c r="D79" i="22"/>
  <c r="D87" i="22"/>
  <c r="D71" i="22" s="1"/>
  <c r="E71" i="22" s="1"/>
  <c r="D103" i="22"/>
  <c r="E103" i="22" s="1"/>
  <c r="D121" i="22"/>
  <c r="D130" i="22"/>
  <c r="E130" i="22" s="1"/>
  <c r="D140" i="22"/>
  <c r="E140" i="22" s="1"/>
  <c r="D38" i="22"/>
  <c r="E38" i="22" s="1"/>
  <c r="D46" i="22"/>
  <c r="D31" i="22" s="1"/>
  <c r="E31" i="22" s="1"/>
  <c r="D90" i="22"/>
  <c r="D98" i="22"/>
  <c r="E98" i="22" s="1"/>
  <c r="D134" i="22"/>
  <c r="E134" i="22" s="1"/>
  <c r="D144" i="22"/>
  <c r="E144" i="22" s="1"/>
  <c r="D153" i="22"/>
  <c r="E153" i="22" s="1"/>
  <c r="D162" i="22"/>
  <c r="E162" i="22" s="1"/>
  <c r="D171" i="22"/>
  <c r="E171" i="22" s="1"/>
  <c r="D179" i="22"/>
  <c r="E179" i="22" s="1"/>
  <c r="D187" i="22"/>
  <c r="D196" i="22"/>
  <c r="E196" i="22" s="1"/>
  <c r="D205" i="22"/>
  <c r="E205" i="22" s="1"/>
  <c r="D224" i="22"/>
  <c r="E224" i="22" s="1"/>
  <c r="D241" i="22"/>
  <c r="E241" i="22" s="1"/>
  <c r="C193" i="22"/>
  <c r="C64" i="21"/>
  <c r="C126" i="21"/>
  <c r="C210" i="21"/>
  <c r="C213" i="21"/>
  <c r="D213" i="21" s="1"/>
  <c r="E213" i="21" s="1"/>
  <c r="C226" i="21"/>
  <c r="C18" i="21"/>
  <c r="C123" i="21"/>
  <c r="D19" i="21"/>
  <c r="E19" i="21" s="1"/>
  <c r="C135" i="21"/>
  <c r="C30" i="21"/>
  <c r="D36" i="21"/>
  <c r="E36" i="21" s="1"/>
  <c r="D105" i="21"/>
  <c r="E105" i="21" s="1"/>
  <c r="E242" i="21"/>
  <c r="E181" i="21"/>
  <c r="E236" i="21"/>
  <c r="E32" i="21"/>
  <c r="E48" i="21"/>
  <c r="D54" i="21"/>
  <c r="E54" i="21" s="1"/>
  <c r="E60" i="21"/>
  <c r="D73" i="21"/>
  <c r="E73" i="21" s="1"/>
  <c r="D89" i="21"/>
  <c r="E89" i="21" s="1"/>
  <c r="D95" i="21"/>
  <c r="E95" i="21" s="1"/>
  <c r="D127" i="21"/>
  <c r="E127" i="21" s="1"/>
  <c r="D146" i="21"/>
  <c r="E146" i="21" s="1"/>
  <c r="D201" i="21"/>
  <c r="E201" i="21" s="1"/>
  <c r="E207" i="21"/>
  <c r="D79" i="21"/>
  <c r="E79" i="21" s="1"/>
  <c r="D101" i="21"/>
  <c r="E101" i="21" s="1"/>
  <c r="C113" i="21"/>
  <c r="D120" i="21"/>
  <c r="E120" i="21" s="1"/>
  <c r="D160" i="21"/>
  <c r="E160" i="21" s="1"/>
  <c r="D177" i="21"/>
  <c r="E177" i="21" s="1"/>
  <c r="D38" i="21"/>
  <c r="E38" i="21" s="1"/>
  <c r="D85" i="21"/>
  <c r="E85" i="21" s="1"/>
  <c r="E129" i="21"/>
  <c r="D142" i="21"/>
  <c r="E142" i="21" s="1"/>
  <c r="D149" i="21"/>
  <c r="E149" i="21" s="1"/>
  <c r="E155" i="21"/>
  <c r="D166" i="21"/>
  <c r="E166" i="21" s="1"/>
  <c r="E173" i="21"/>
  <c r="D183" i="21"/>
  <c r="E183" i="21" s="1"/>
  <c r="E203" i="21"/>
  <c r="D211" i="21"/>
  <c r="D210" i="21" s="1"/>
  <c r="D44" i="21"/>
  <c r="E44" i="21" s="1"/>
  <c r="D56" i="21"/>
  <c r="E56" i="21" s="1"/>
  <c r="D69" i="21"/>
  <c r="E69" i="21" s="1"/>
  <c r="D97" i="21"/>
  <c r="E97" i="21" s="1"/>
  <c r="D189" i="21"/>
  <c r="E189" i="21" s="1"/>
  <c r="D227" i="21"/>
  <c r="D226" i="21" s="1"/>
  <c r="D244" i="21"/>
  <c r="E244" i="21" s="1"/>
  <c r="E139" i="21"/>
  <c r="E164" i="21"/>
  <c r="D21" i="21"/>
  <c r="E21" i="21" s="1"/>
  <c r="D62" i="21"/>
  <c r="E62" i="21" s="1"/>
  <c r="D81" i="21"/>
  <c r="E81" i="21" s="1"/>
  <c r="D103" i="21"/>
  <c r="E103" i="21" s="1"/>
  <c r="D109" i="21"/>
  <c r="E109" i="21" s="1"/>
  <c r="D137" i="21"/>
  <c r="E137" i="21" s="1"/>
  <c r="E240" i="21"/>
  <c r="D229" i="21"/>
  <c r="E229" i="21" s="1"/>
  <c r="E23" i="21"/>
  <c r="E194" i="21"/>
  <c r="D27" i="21"/>
  <c r="E27" i="21" s="1"/>
  <c r="D40" i="21"/>
  <c r="E40" i="21" s="1"/>
  <c r="E46" i="21"/>
  <c r="D52" i="21"/>
  <c r="E52" i="21" s="1"/>
  <c r="D71" i="21"/>
  <c r="E71" i="21" s="1"/>
  <c r="E77" i="21"/>
  <c r="D87" i="21"/>
  <c r="E87" i="21" s="1"/>
  <c r="E93" i="21"/>
  <c r="E118" i="21"/>
  <c r="E132" i="21"/>
  <c r="D151" i="21"/>
  <c r="E151" i="21" s="1"/>
  <c r="E157" i="21"/>
  <c r="D169" i="21"/>
  <c r="E169" i="21" s="1"/>
  <c r="E175" i="21"/>
  <c r="D185" i="21"/>
  <c r="E185" i="21" s="1"/>
  <c r="C191" i="21"/>
  <c r="D198" i="21"/>
  <c r="E198" i="21" s="1"/>
  <c r="D205" i="21"/>
  <c r="D222" i="21"/>
  <c r="E222" i="21" s="1"/>
  <c r="C234" i="21"/>
  <c r="E26" i="21"/>
  <c r="E35" i="21"/>
  <c r="E59" i="21"/>
  <c r="E67" i="21"/>
  <c r="E92" i="21"/>
  <c r="E100" i="21"/>
  <c r="E145" i="21"/>
  <c r="E172" i="21"/>
  <c r="E180" i="21"/>
  <c r="E188" i="21"/>
  <c r="E197" i="21"/>
  <c r="E206" i="21"/>
  <c r="E216" i="21"/>
  <c r="E239" i="21"/>
  <c r="E43" i="21"/>
  <c r="E51" i="21"/>
  <c r="E76" i="21"/>
  <c r="E108" i="21"/>
  <c r="E117" i="21"/>
  <c r="E154" i="21"/>
  <c r="E163" i="21"/>
  <c r="D24" i="21"/>
  <c r="E24" i="21" s="1"/>
  <c r="D33" i="21"/>
  <c r="E33" i="21" s="1"/>
  <c r="D41" i="21"/>
  <c r="E41" i="21" s="1"/>
  <c r="D49" i="21"/>
  <c r="E49" i="21" s="1"/>
  <c r="D57" i="21"/>
  <c r="D65" i="21"/>
  <c r="D64" i="21" s="1"/>
  <c r="D74" i="21"/>
  <c r="D82" i="21"/>
  <c r="E82" i="21" s="1"/>
  <c r="D90" i="21"/>
  <c r="E90" i="21" s="1"/>
  <c r="D98" i="21"/>
  <c r="D115" i="21"/>
  <c r="D124" i="21"/>
  <c r="D123" i="21" s="1"/>
  <c r="D133" i="21"/>
  <c r="D143" i="21"/>
  <c r="D152" i="21"/>
  <c r="E152" i="21" s="1"/>
  <c r="D161" i="21"/>
  <c r="E161" i="21" s="1"/>
  <c r="D170" i="21"/>
  <c r="E170" i="21" s="1"/>
  <c r="D178" i="21"/>
  <c r="E178" i="21" s="1"/>
  <c r="D186" i="21"/>
  <c r="E186" i="21" s="1"/>
  <c r="D195" i="21"/>
  <c r="E195" i="21" s="1"/>
  <c r="D204" i="21"/>
  <c r="E204" i="21" s="1"/>
  <c r="D214" i="21"/>
  <c r="E214" i="21" s="1"/>
  <c r="D224" i="21"/>
  <c r="E224" i="21" s="1"/>
  <c r="D237" i="21"/>
  <c r="E237" i="21" s="1"/>
  <c r="D245" i="21"/>
  <c r="E245" i="21" s="1"/>
  <c r="E84" i="21"/>
  <c r="C106" i="21"/>
  <c r="D31" i="21"/>
  <c r="C50" i="21"/>
  <c r="D193" i="21"/>
  <c r="C205" i="21"/>
  <c r="D235" i="21"/>
  <c r="C70" i="21"/>
  <c r="C94" i="21"/>
  <c r="C147" i="21"/>
  <c r="D149" i="22" l="1"/>
  <c r="E149" i="22" s="1"/>
  <c r="E46" i="22"/>
  <c r="D95" i="22"/>
  <c r="E95" i="22" s="1"/>
  <c r="E193" i="22"/>
  <c r="D253" i="22"/>
  <c r="E253" i="22" s="1"/>
  <c r="D193" i="22"/>
  <c r="D137" i="22"/>
  <c r="E137" i="22" s="1"/>
  <c r="E236" i="22"/>
  <c r="E20" i="22"/>
  <c r="D128" i="22"/>
  <c r="E128" i="22" s="1"/>
  <c r="E87" i="22"/>
  <c r="D115" i="22"/>
  <c r="E115" i="22" s="1"/>
  <c r="D51" i="22"/>
  <c r="E51" i="22" s="1"/>
  <c r="E209" i="22"/>
  <c r="E237" i="22"/>
  <c r="C249" i="21"/>
  <c r="D126" i="21"/>
  <c r="E126" i="21" s="1"/>
  <c r="E210" i="21"/>
  <c r="E205" i="21"/>
  <c r="E65" i="21"/>
  <c r="E64" i="21"/>
  <c r="D113" i="21"/>
  <c r="E113" i="21" s="1"/>
  <c r="E226" i="21"/>
  <c r="E211" i="21"/>
  <c r="D106" i="21"/>
  <c r="E106" i="21" s="1"/>
  <c r="E123" i="21"/>
  <c r="E227" i="21"/>
  <c r="D135" i="21"/>
  <c r="E135" i="21" s="1"/>
  <c r="D50" i="21"/>
  <c r="E50" i="21" s="1"/>
  <c r="D94" i="21"/>
  <c r="E94" i="21" s="1"/>
  <c r="D18" i="21"/>
  <c r="E18" i="21" s="1"/>
  <c r="E98" i="21"/>
  <c r="D147" i="21"/>
  <c r="E147" i="21" s="1"/>
  <c r="E57" i="21"/>
  <c r="E124" i="21"/>
  <c r="D70" i="21"/>
  <c r="E70" i="21" s="1"/>
  <c r="E143" i="21"/>
  <c r="E31" i="21"/>
  <c r="D30" i="21"/>
  <c r="E30" i="21" s="1"/>
  <c r="E74" i="21"/>
  <c r="E133" i="21"/>
  <c r="E235" i="21"/>
  <c r="D234" i="21"/>
  <c r="E115" i="21"/>
  <c r="E193" i="21"/>
  <c r="D191" i="21"/>
  <c r="E191" i="21" s="1"/>
  <c r="E234" i="21" l="1"/>
  <c r="D249" i="21"/>
  <c r="E249" i="21" s="1"/>
  <c r="C246" i="19" l="1"/>
  <c r="D246" i="19" s="1"/>
  <c r="E246" i="19" s="1"/>
  <c r="C245" i="19"/>
  <c r="C247" i="19"/>
  <c r="D247" i="19"/>
  <c r="C65" i="19"/>
  <c r="C64" i="19"/>
  <c r="C63" i="19"/>
  <c r="C241" i="19"/>
  <c r="D241" i="19" s="1"/>
  <c r="E241" i="19" s="1"/>
  <c r="C240" i="19"/>
  <c r="D240" i="19" s="1"/>
  <c r="E240" i="19" s="1"/>
  <c r="C239" i="19"/>
  <c r="D239" i="19" s="1"/>
  <c r="E239" i="19" s="1"/>
  <c r="C238" i="19"/>
  <c r="D238" i="19" s="1"/>
  <c r="E238" i="19" s="1"/>
  <c r="C237" i="19"/>
  <c r="D237" i="19" s="1"/>
  <c r="C236" i="19"/>
  <c r="D236" i="19" s="1"/>
  <c r="E236" i="19" s="1"/>
  <c r="C235" i="19"/>
  <c r="D235" i="19" s="1"/>
  <c r="E235" i="19" s="1"/>
  <c r="C234" i="19"/>
  <c r="C233" i="19"/>
  <c r="D233" i="19" s="1"/>
  <c r="E233" i="19" s="1"/>
  <c r="C232" i="19"/>
  <c r="D232" i="19" s="1"/>
  <c r="E232" i="19" s="1"/>
  <c r="C231" i="19"/>
  <c r="D231" i="19" s="1"/>
  <c r="E231" i="19" s="1"/>
  <c r="C230" i="19"/>
  <c r="D230" i="19" s="1"/>
  <c r="C227" i="19"/>
  <c r="C226" i="19"/>
  <c r="D226" i="19" s="1"/>
  <c r="C224" i="19"/>
  <c r="C223" i="19"/>
  <c r="C221" i="19"/>
  <c r="C219" i="19"/>
  <c r="C215" i="19"/>
  <c r="C214" i="19"/>
  <c r="D214" i="19" s="1"/>
  <c r="E214" i="19" s="1"/>
  <c r="C213" i="19"/>
  <c r="D213" i="19" s="1"/>
  <c r="E213" i="19" s="1"/>
  <c r="C211" i="19"/>
  <c r="D211" i="19" s="1"/>
  <c r="E211" i="19" s="1"/>
  <c r="C210" i="19"/>
  <c r="C206" i="19"/>
  <c r="C205" i="19"/>
  <c r="C203" i="19"/>
  <c r="D203" i="19" s="1"/>
  <c r="E203" i="19" s="1"/>
  <c r="C202" i="19"/>
  <c r="D202" i="19" s="1"/>
  <c r="E202" i="19" s="1"/>
  <c r="C201" i="19"/>
  <c r="D201" i="19" s="1"/>
  <c r="E201" i="19" s="1"/>
  <c r="C200" i="19"/>
  <c r="D200" i="19" s="1"/>
  <c r="C199" i="19"/>
  <c r="D199" i="19" s="1"/>
  <c r="E199" i="19" s="1"/>
  <c r="C197" i="19"/>
  <c r="D197" i="19" s="1"/>
  <c r="E197" i="19" s="1"/>
  <c r="C196" i="19"/>
  <c r="D196" i="19" s="1"/>
  <c r="E196" i="19" s="1"/>
  <c r="C195" i="19"/>
  <c r="C194" i="19"/>
  <c r="D194" i="19" s="1"/>
  <c r="E194" i="19" s="1"/>
  <c r="C193" i="19"/>
  <c r="D193" i="19" s="1"/>
  <c r="E193" i="19" s="1"/>
  <c r="C192" i="19"/>
  <c r="D192" i="19" s="1"/>
  <c r="E192" i="19" s="1"/>
  <c r="C189" i="19"/>
  <c r="C188" i="19"/>
  <c r="D188" i="19" s="1"/>
  <c r="E188" i="19" s="1"/>
  <c r="C187" i="19"/>
  <c r="C186" i="19"/>
  <c r="D186" i="19" s="1"/>
  <c r="E186" i="19" s="1"/>
  <c r="C185" i="19"/>
  <c r="C184" i="19"/>
  <c r="D184" i="19" s="1"/>
  <c r="E184" i="19" s="1"/>
  <c r="C183" i="19"/>
  <c r="C182" i="19"/>
  <c r="D182" i="19" s="1"/>
  <c r="E182" i="19" s="1"/>
  <c r="C181" i="19"/>
  <c r="C180" i="19"/>
  <c r="D180" i="19" s="1"/>
  <c r="E180" i="19" s="1"/>
  <c r="C179" i="19"/>
  <c r="D179" i="19" s="1"/>
  <c r="E179" i="19" s="1"/>
  <c r="C178" i="19"/>
  <c r="D178" i="19" s="1"/>
  <c r="E178" i="19" s="1"/>
  <c r="C177" i="19"/>
  <c r="C176" i="19"/>
  <c r="D176" i="19" s="1"/>
  <c r="E176" i="19" s="1"/>
  <c r="C175" i="19"/>
  <c r="D175" i="19" s="1"/>
  <c r="C174" i="19"/>
  <c r="D174" i="19" s="1"/>
  <c r="E174" i="19" s="1"/>
  <c r="C173" i="19"/>
  <c r="C172" i="19"/>
  <c r="D172" i="19" s="1"/>
  <c r="E172" i="19" s="1"/>
  <c r="C171" i="19"/>
  <c r="C170" i="19"/>
  <c r="D170" i="19" s="1"/>
  <c r="E170" i="19" s="1"/>
  <c r="C169" i="19"/>
  <c r="D169" i="19" s="1"/>
  <c r="C168" i="19"/>
  <c r="D168" i="19" s="1"/>
  <c r="E168" i="19" s="1"/>
  <c r="C166" i="19"/>
  <c r="C165" i="19"/>
  <c r="C164" i="19"/>
  <c r="D164" i="19" s="1"/>
  <c r="E164" i="19" s="1"/>
  <c r="C163" i="19"/>
  <c r="D163" i="19" s="1"/>
  <c r="E163" i="19" s="1"/>
  <c r="C162" i="19"/>
  <c r="D162" i="19" s="1"/>
  <c r="E162" i="19" s="1"/>
  <c r="C161" i="19"/>
  <c r="C160" i="19"/>
  <c r="D160" i="19" s="1"/>
  <c r="E160" i="19" s="1"/>
  <c r="C159" i="19"/>
  <c r="D159" i="19" s="1"/>
  <c r="E159" i="19" s="1"/>
  <c r="C158" i="19"/>
  <c r="D158" i="19" s="1"/>
  <c r="C156" i="19"/>
  <c r="D156" i="19" s="1"/>
  <c r="E156" i="19" s="1"/>
  <c r="C155" i="19"/>
  <c r="D155" i="19" s="1"/>
  <c r="E155" i="19" s="1"/>
  <c r="C154" i="19"/>
  <c r="D154" i="19" s="1"/>
  <c r="E154" i="19" s="1"/>
  <c r="C153" i="19"/>
  <c r="C152" i="19"/>
  <c r="D152" i="19" s="1"/>
  <c r="E152" i="19" s="1"/>
  <c r="C151" i="19"/>
  <c r="D151" i="19" s="1"/>
  <c r="E151" i="19" s="1"/>
  <c r="C150" i="19"/>
  <c r="D150" i="19" s="1"/>
  <c r="E150" i="19" s="1"/>
  <c r="C149" i="19"/>
  <c r="C148" i="19"/>
  <c r="D148" i="19" s="1"/>
  <c r="C145" i="19"/>
  <c r="D145" i="19" s="1"/>
  <c r="E145" i="19" s="1"/>
  <c r="C144" i="19"/>
  <c r="D144" i="19" s="1"/>
  <c r="E144" i="19" s="1"/>
  <c r="C143" i="19"/>
  <c r="D143" i="19" s="1"/>
  <c r="E143" i="19" s="1"/>
  <c r="C142" i="19"/>
  <c r="D142" i="19" s="1"/>
  <c r="E142" i="19" s="1"/>
  <c r="C141" i="19"/>
  <c r="C139" i="19"/>
  <c r="D139" i="19" s="1"/>
  <c r="E139" i="19" s="1"/>
  <c r="C138" i="19"/>
  <c r="D138" i="19" s="1"/>
  <c r="E138" i="19" s="1"/>
  <c r="C137" i="19"/>
  <c r="D137" i="19" s="1"/>
  <c r="E137" i="19" s="1"/>
  <c r="C136" i="19"/>
  <c r="D136" i="19" s="1"/>
  <c r="C133" i="19"/>
  <c r="D133" i="19" s="1"/>
  <c r="E133" i="19" s="1"/>
  <c r="C132" i="19"/>
  <c r="D132" i="19" s="1"/>
  <c r="E132" i="19" s="1"/>
  <c r="C131" i="19"/>
  <c r="D131" i="19" s="1"/>
  <c r="E131" i="19" s="1"/>
  <c r="C130" i="19"/>
  <c r="D130" i="19" s="1"/>
  <c r="E130" i="19" s="1"/>
  <c r="C128" i="19"/>
  <c r="C127" i="19"/>
  <c r="D127" i="19" s="1"/>
  <c r="E127" i="19" s="1"/>
  <c r="C126" i="19"/>
  <c r="D126" i="19" s="1"/>
  <c r="C124" i="19"/>
  <c r="C123" i="19"/>
  <c r="C121" i="19"/>
  <c r="C118" i="19"/>
  <c r="D118" i="19" s="1"/>
  <c r="E118" i="19" s="1"/>
  <c r="C119" i="19"/>
  <c r="D119" i="19" s="1"/>
  <c r="E119" i="19" s="1"/>
  <c r="C117" i="19"/>
  <c r="D117" i="19" s="1"/>
  <c r="E117" i="19" s="1"/>
  <c r="C116" i="19"/>
  <c r="C115" i="19"/>
  <c r="D115" i="19" s="1"/>
  <c r="E115" i="19" s="1"/>
  <c r="C114" i="19"/>
  <c r="D114" i="19" s="1"/>
  <c r="E114" i="19" s="1"/>
  <c r="C107" i="19"/>
  <c r="D107" i="19" s="1"/>
  <c r="E107" i="19" s="1"/>
  <c r="C106" i="19"/>
  <c r="D106" i="19" s="1"/>
  <c r="C105" i="19"/>
  <c r="C103" i="19"/>
  <c r="D103" i="19" s="1"/>
  <c r="E103" i="19" s="1"/>
  <c r="C102" i="19"/>
  <c r="D102" i="19" s="1"/>
  <c r="E102" i="19" s="1"/>
  <c r="C101" i="19"/>
  <c r="D101" i="19" s="1"/>
  <c r="E101" i="19" s="1"/>
  <c r="C100" i="19"/>
  <c r="C99" i="19"/>
  <c r="D99" i="19" s="1"/>
  <c r="C98" i="19"/>
  <c r="D98" i="19" s="1"/>
  <c r="E98" i="19" s="1"/>
  <c r="C97" i="19"/>
  <c r="D97" i="19" s="1"/>
  <c r="E97" i="19" s="1"/>
  <c r="C96" i="19"/>
  <c r="C95" i="19"/>
  <c r="D95" i="19" s="1"/>
  <c r="E95" i="19" s="1"/>
  <c r="C94" i="19"/>
  <c r="D94" i="19" s="1"/>
  <c r="E94" i="19" s="1"/>
  <c r="C93" i="19"/>
  <c r="D93" i="19" s="1"/>
  <c r="E93" i="19" s="1"/>
  <c r="C91" i="19"/>
  <c r="C90" i="19"/>
  <c r="D90" i="19" s="1"/>
  <c r="E90" i="19" s="1"/>
  <c r="C89" i="19"/>
  <c r="D89" i="19" s="1"/>
  <c r="E89" i="19" s="1"/>
  <c r="C88" i="19"/>
  <c r="D88" i="19" s="1"/>
  <c r="E88" i="19" s="1"/>
  <c r="C87" i="19"/>
  <c r="D87" i="19" s="1"/>
  <c r="E87" i="19" s="1"/>
  <c r="C86" i="19"/>
  <c r="D86" i="19" s="1"/>
  <c r="E86" i="19" s="1"/>
  <c r="C85" i="19"/>
  <c r="D85" i="19" s="1"/>
  <c r="E85" i="19" s="1"/>
  <c r="C84" i="19"/>
  <c r="D84" i="19" s="1"/>
  <c r="E84" i="19" s="1"/>
  <c r="C83" i="19"/>
  <c r="C82" i="19"/>
  <c r="D82" i="19" s="1"/>
  <c r="E82" i="19" s="1"/>
  <c r="C81" i="19"/>
  <c r="D81" i="19" s="1"/>
  <c r="E81" i="19" s="1"/>
  <c r="C80" i="19"/>
  <c r="D80" i="19" s="1"/>
  <c r="E80" i="19" s="1"/>
  <c r="C79" i="19"/>
  <c r="D79" i="19" s="1"/>
  <c r="E79" i="19" s="1"/>
  <c r="C78" i="19"/>
  <c r="D78" i="19" s="1"/>
  <c r="E78" i="19" s="1"/>
  <c r="C77" i="19"/>
  <c r="D77" i="19" s="1"/>
  <c r="E77" i="19" s="1"/>
  <c r="C76" i="19"/>
  <c r="D76" i="19" s="1"/>
  <c r="E76" i="19" s="1"/>
  <c r="C75" i="19"/>
  <c r="C74" i="19"/>
  <c r="D74" i="19" s="1"/>
  <c r="E74" i="19" s="1"/>
  <c r="C73" i="19"/>
  <c r="C72" i="19"/>
  <c r="D72" i="19" s="1"/>
  <c r="E72" i="19" s="1"/>
  <c r="C71" i="19"/>
  <c r="C70" i="19"/>
  <c r="D70" i="19" s="1"/>
  <c r="E70" i="19" s="1"/>
  <c r="C69" i="19"/>
  <c r="D69" i="19" s="1"/>
  <c r="C67" i="19"/>
  <c r="D64" i="19"/>
  <c r="E64" i="19" s="1"/>
  <c r="C61" i="19"/>
  <c r="D61" i="19" s="1"/>
  <c r="E61" i="19" s="1"/>
  <c r="C60" i="19"/>
  <c r="D60" i="19" s="1"/>
  <c r="E60" i="19" s="1"/>
  <c r="C59" i="19"/>
  <c r="C58" i="19"/>
  <c r="D58" i="19" s="1"/>
  <c r="E58" i="19" s="1"/>
  <c r="C57" i="19"/>
  <c r="C56" i="19"/>
  <c r="D56" i="19" s="1"/>
  <c r="E56" i="19" s="1"/>
  <c r="C55" i="19"/>
  <c r="D55" i="19" s="1"/>
  <c r="E55" i="19" s="1"/>
  <c r="C54" i="19"/>
  <c r="D54" i="19" s="1"/>
  <c r="E54" i="19" s="1"/>
  <c r="C53" i="19"/>
  <c r="C52" i="19"/>
  <c r="D52" i="19" s="1"/>
  <c r="E52" i="19" s="1"/>
  <c r="C51" i="19"/>
  <c r="D51" i="19" s="1"/>
  <c r="E51" i="19" s="1"/>
  <c r="C50" i="19"/>
  <c r="D50" i="19" s="1"/>
  <c r="E50" i="19" s="1"/>
  <c r="C49" i="19"/>
  <c r="D49" i="19" s="1"/>
  <c r="E49" i="19" s="1"/>
  <c r="C47" i="19"/>
  <c r="C46" i="19"/>
  <c r="D46" i="19" s="1"/>
  <c r="E46" i="19" s="1"/>
  <c r="C45" i="19"/>
  <c r="D45" i="19" s="1"/>
  <c r="E45" i="19" s="1"/>
  <c r="C44" i="19"/>
  <c r="D44" i="19" s="1"/>
  <c r="E44" i="19" s="1"/>
  <c r="C43" i="19"/>
  <c r="D43" i="19" s="1"/>
  <c r="E43" i="19" s="1"/>
  <c r="C42" i="19"/>
  <c r="D42" i="19" s="1"/>
  <c r="E42" i="19" s="1"/>
  <c r="C41" i="19"/>
  <c r="D41" i="19" s="1"/>
  <c r="E41" i="19" s="1"/>
  <c r="C40" i="19"/>
  <c r="D40" i="19" s="1"/>
  <c r="E40" i="19" s="1"/>
  <c r="C39" i="19"/>
  <c r="D39" i="19" s="1"/>
  <c r="E39" i="19" s="1"/>
  <c r="C38" i="19"/>
  <c r="D38" i="19" s="1"/>
  <c r="E38" i="19" s="1"/>
  <c r="C37" i="19"/>
  <c r="D37" i="19" s="1"/>
  <c r="E37" i="19" s="1"/>
  <c r="C36" i="19"/>
  <c r="D36" i="19" s="1"/>
  <c r="E36" i="19" s="1"/>
  <c r="C35" i="19"/>
  <c r="D35" i="19" s="1"/>
  <c r="E35" i="19" s="1"/>
  <c r="C34" i="19"/>
  <c r="D34" i="19" s="1"/>
  <c r="E34" i="19" s="1"/>
  <c r="C33" i="19"/>
  <c r="D33" i="19" s="1"/>
  <c r="E33" i="19" s="1"/>
  <c r="C32" i="19"/>
  <c r="D32" i="19" s="1"/>
  <c r="E32" i="19" s="1"/>
  <c r="C31" i="19"/>
  <c r="D31" i="19" s="1"/>
  <c r="E31" i="19" s="1"/>
  <c r="C30" i="19"/>
  <c r="D30" i="19" s="1"/>
  <c r="E30" i="19" s="1"/>
  <c r="C29" i="19"/>
  <c r="C27" i="19"/>
  <c r="C25" i="19"/>
  <c r="C24" i="19"/>
  <c r="C23" i="19"/>
  <c r="D23" i="19" s="1"/>
  <c r="E23" i="19" s="1"/>
  <c r="C22" i="19"/>
  <c r="C21" i="19"/>
  <c r="D21" i="19" s="1"/>
  <c r="E21" i="19" s="1"/>
  <c r="C20" i="19"/>
  <c r="D20" i="19" s="1"/>
  <c r="E20" i="19" s="1"/>
  <c r="C19" i="19"/>
  <c r="D19" i="19" s="1"/>
  <c r="E19" i="19" s="1"/>
  <c r="C18" i="19"/>
  <c r="D18" i="19" s="1"/>
  <c r="E18" i="19" s="1"/>
  <c r="C17" i="19"/>
  <c r="E247" i="19" l="1"/>
  <c r="C244" i="19"/>
  <c r="D245" i="19"/>
  <c r="D244" i="19" s="1"/>
  <c r="E230" i="19"/>
  <c r="E237" i="19"/>
  <c r="D234" i="19"/>
  <c r="D229" i="19" s="1"/>
  <c r="C229" i="19"/>
  <c r="E226" i="19"/>
  <c r="C225" i="19"/>
  <c r="D227" i="19"/>
  <c r="D225" i="19" s="1"/>
  <c r="C212" i="19"/>
  <c r="D215" i="19"/>
  <c r="E215" i="19" s="1"/>
  <c r="C209" i="19"/>
  <c r="D210" i="19"/>
  <c r="D209" i="19" s="1"/>
  <c r="C204" i="19"/>
  <c r="D205" i="19"/>
  <c r="D206" i="19"/>
  <c r="E206" i="19" s="1"/>
  <c r="E200" i="19"/>
  <c r="C190" i="19"/>
  <c r="D195" i="19"/>
  <c r="D190" i="19" s="1"/>
  <c r="D149" i="19"/>
  <c r="E149" i="19" s="1"/>
  <c r="E158" i="19"/>
  <c r="E175" i="19"/>
  <c r="E148" i="19"/>
  <c r="D185" i="19"/>
  <c r="E185" i="19" s="1"/>
  <c r="E169" i="19"/>
  <c r="D181" i="19"/>
  <c r="E181" i="19" s="1"/>
  <c r="D165" i="19"/>
  <c r="E165" i="19" s="1"/>
  <c r="D171" i="19"/>
  <c r="E171" i="19" s="1"/>
  <c r="D187" i="19"/>
  <c r="E187" i="19" s="1"/>
  <c r="D153" i="19"/>
  <c r="E153" i="19" s="1"/>
  <c r="D177" i="19"/>
  <c r="E177" i="19" s="1"/>
  <c r="C146" i="19"/>
  <c r="D161" i="19"/>
  <c r="E161" i="19" s="1"/>
  <c r="D166" i="19"/>
  <c r="E166" i="19" s="1"/>
  <c r="D183" i="19"/>
  <c r="E183" i="19" s="1"/>
  <c r="D173" i="19"/>
  <c r="E173" i="19" s="1"/>
  <c r="D189" i="19"/>
  <c r="E189" i="19" s="1"/>
  <c r="D141" i="19"/>
  <c r="E141" i="19" s="1"/>
  <c r="E136" i="19"/>
  <c r="C134" i="19"/>
  <c r="C125" i="19"/>
  <c r="E126" i="19"/>
  <c r="D128" i="19"/>
  <c r="E128" i="19" s="1"/>
  <c r="C122" i="19"/>
  <c r="D123" i="19"/>
  <c r="D124" i="19"/>
  <c r="E124" i="19" s="1"/>
  <c r="C112" i="19"/>
  <c r="D116" i="19"/>
  <c r="E116" i="19" s="1"/>
  <c r="C104" i="19"/>
  <c r="E106" i="19"/>
  <c r="D105" i="19"/>
  <c r="D104" i="19" s="1"/>
  <c r="D100" i="19"/>
  <c r="E100" i="19" s="1"/>
  <c r="C92" i="19"/>
  <c r="E99" i="19"/>
  <c r="D96" i="19"/>
  <c r="E96" i="19" s="1"/>
  <c r="C68" i="19"/>
  <c r="E69" i="19"/>
  <c r="D73" i="19"/>
  <c r="E73" i="19" s="1"/>
  <c r="D75" i="19"/>
  <c r="E75" i="19" s="1"/>
  <c r="D83" i="19"/>
  <c r="E83" i="19" s="1"/>
  <c r="D71" i="19"/>
  <c r="E71" i="19" s="1"/>
  <c r="C62" i="19"/>
  <c r="D63" i="19"/>
  <c r="E63" i="19" s="1"/>
  <c r="D65" i="19"/>
  <c r="E65" i="19" s="1"/>
  <c r="C48" i="19"/>
  <c r="D57" i="19"/>
  <c r="E57" i="19" s="1"/>
  <c r="D53" i="19"/>
  <c r="E53" i="19" s="1"/>
  <c r="D59" i="19"/>
  <c r="E59" i="19" s="1"/>
  <c r="C28" i="19"/>
  <c r="D29" i="19"/>
  <c r="D22" i="19"/>
  <c r="E22" i="19" s="1"/>
  <c r="C16" i="19"/>
  <c r="D17" i="19"/>
  <c r="P133" i="14"/>
  <c r="P132" i="14"/>
  <c r="D921" i="16"/>
  <c r="E921" i="16" s="1"/>
  <c r="D918" i="16"/>
  <c r="E918" i="16" s="1"/>
  <c r="D915" i="16"/>
  <c r="E915" i="16" s="1"/>
  <c r="D912" i="16"/>
  <c r="E912" i="16" s="1"/>
  <c r="D909" i="16"/>
  <c r="E909" i="16" s="1"/>
  <c r="D979" i="16"/>
  <c r="E979" i="16" s="1"/>
  <c r="D976" i="16"/>
  <c r="E976" i="16" s="1"/>
  <c r="D973" i="16"/>
  <c r="E973" i="16" s="1"/>
  <c r="D970" i="16"/>
  <c r="E970" i="16" s="1"/>
  <c r="C962" i="16"/>
  <c r="C961" i="16"/>
  <c r="C963" i="16" s="1"/>
  <c r="E984" i="16" s="1"/>
  <c r="D950" i="16"/>
  <c r="E950" i="16" s="1"/>
  <c r="D947" i="16"/>
  <c r="E947" i="16" s="1"/>
  <c r="D944" i="16"/>
  <c r="E944" i="16" s="1"/>
  <c r="D941" i="16"/>
  <c r="E941" i="16" s="1"/>
  <c r="C934" i="16"/>
  <c r="E954" i="16" s="1"/>
  <c r="C900" i="16"/>
  <c r="C899" i="16"/>
  <c r="D887" i="16"/>
  <c r="E887" i="16" s="1"/>
  <c r="D884" i="16"/>
  <c r="E884" i="16" s="1"/>
  <c r="D881" i="16"/>
  <c r="E881" i="16" s="1"/>
  <c r="D878" i="16"/>
  <c r="E878" i="16" s="1"/>
  <c r="D875" i="16"/>
  <c r="E875" i="16" s="1"/>
  <c r="C867" i="16"/>
  <c r="E893" i="16" s="1"/>
  <c r="E244" i="19" l="1"/>
  <c r="E245" i="19"/>
  <c r="E234" i="19"/>
  <c r="E227" i="19"/>
  <c r="E210" i="19"/>
  <c r="D204" i="19"/>
  <c r="E204" i="19" s="1"/>
  <c r="E205" i="19"/>
  <c r="E195" i="19"/>
  <c r="D146" i="19"/>
  <c r="E146" i="19" s="1"/>
  <c r="D134" i="19"/>
  <c r="E134" i="19" s="1"/>
  <c r="D125" i="19"/>
  <c r="D122" i="19"/>
  <c r="E123" i="19"/>
  <c r="D112" i="19"/>
  <c r="E112" i="19" s="1"/>
  <c r="E105" i="19"/>
  <c r="D92" i="19"/>
  <c r="D68" i="19"/>
  <c r="D62" i="19"/>
  <c r="D48" i="19"/>
  <c r="E48" i="19" s="1"/>
  <c r="E29" i="19"/>
  <c r="D28" i="19"/>
  <c r="E28" i="19" s="1"/>
  <c r="E17" i="19"/>
  <c r="D16" i="19"/>
  <c r="D224" i="19"/>
  <c r="E224" i="19" s="1"/>
  <c r="E190" i="19"/>
  <c r="E229" i="19"/>
  <c r="D27" i="19"/>
  <c r="E27" i="19" s="1"/>
  <c r="E225" i="19"/>
  <c r="D47" i="19"/>
  <c r="E47" i="19" s="1"/>
  <c r="D221" i="19"/>
  <c r="E221" i="19" s="1"/>
  <c r="D223" i="19"/>
  <c r="E223" i="19" s="1"/>
  <c r="D923" i="16"/>
  <c r="E923" i="16" s="1"/>
  <c r="E924" i="16" s="1"/>
  <c r="E928" i="16" s="1"/>
  <c r="E929" i="16" s="1"/>
  <c r="E930" i="16" s="1"/>
  <c r="D981" i="16"/>
  <c r="E981" i="16" s="1"/>
  <c r="E985" i="16" s="1"/>
  <c r="E986" i="16" s="1"/>
  <c r="E987" i="16" s="1"/>
  <c r="C901" i="16"/>
  <c r="E927" i="16" s="1"/>
  <c r="E951" i="16"/>
  <c r="E955" i="16" s="1"/>
  <c r="E956" i="16" s="1"/>
  <c r="E957" i="16" s="1"/>
  <c r="D889" i="16"/>
  <c r="E889" i="16" s="1"/>
  <c r="E890" i="16" s="1"/>
  <c r="E894" i="16" s="1"/>
  <c r="E895" i="16" s="1"/>
  <c r="E896" i="16" s="1"/>
  <c r="D854" i="16"/>
  <c r="E854" i="16" s="1"/>
  <c r="D851" i="16"/>
  <c r="E851" i="16" s="1"/>
  <c r="D848" i="16"/>
  <c r="E848" i="16" s="1"/>
  <c r="D845" i="16"/>
  <c r="E845" i="16" s="1"/>
  <c r="D842" i="16"/>
  <c r="E842" i="16" s="1"/>
  <c r="C834" i="16"/>
  <c r="E860" i="16" s="1"/>
  <c r="E62" i="19" l="1"/>
  <c r="E209" i="19"/>
  <c r="E92" i="19"/>
  <c r="E122" i="19"/>
  <c r="D25" i="19"/>
  <c r="E25" i="19" s="1"/>
  <c r="E16" i="19"/>
  <c r="D219" i="19"/>
  <c r="E219" i="19" s="1"/>
  <c r="D67" i="19"/>
  <c r="E67" i="19" s="1"/>
  <c r="D121" i="19"/>
  <c r="E121" i="19" s="1"/>
  <c r="E125" i="19"/>
  <c r="E68" i="19"/>
  <c r="D212" i="19"/>
  <c r="E212" i="19" s="1"/>
  <c r="D91" i="19"/>
  <c r="E91" i="19" s="1"/>
  <c r="E104" i="19"/>
  <c r="D24" i="19"/>
  <c r="E24" i="19" s="1"/>
  <c r="E931" i="16"/>
  <c r="F930" i="16"/>
  <c r="E988" i="16"/>
  <c r="F987" i="16"/>
  <c r="E958" i="16"/>
  <c r="F957" i="16"/>
  <c r="E897" i="16"/>
  <c r="F896" i="16"/>
  <c r="D856" i="16"/>
  <c r="E856" i="16" s="1"/>
  <c r="E857" i="16" s="1"/>
  <c r="E861" i="16" s="1"/>
  <c r="E862" i="16" s="1"/>
  <c r="E863" i="16" s="1"/>
  <c r="P250" i="14" l="1"/>
  <c r="P249" i="14"/>
  <c r="P260" i="14"/>
  <c r="P259" i="14"/>
  <c r="P258" i="14"/>
  <c r="P257" i="14"/>
  <c r="P264" i="14"/>
  <c r="P256" i="14"/>
  <c r="P263" i="14"/>
  <c r="P255" i="14"/>
  <c r="P262" i="14"/>
  <c r="P254" i="14"/>
  <c r="P261" i="14"/>
  <c r="P253" i="14"/>
  <c r="P57" i="14"/>
  <c r="E864" i="16"/>
  <c r="F863" i="16"/>
  <c r="P103" i="14" l="1"/>
  <c r="D817" i="16" l="1"/>
  <c r="E817" i="16" s="1"/>
  <c r="D823" i="16"/>
  <c r="E823" i="16" s="1"/>
  <c r="D820" i="16"/>
  <c r="E820" i="16" s="1"/>
  <c r="D814" i="16"/>
  <c r="E814" i="16" s="1"/>
  <c r="D811" i="16"/>
  <c r="E811" i="16" s="1"/>
  <c r="C804" i="16"/>
  <c r="E828" i="16" s="1"/>
  <c r="D791" i="16"/>
  <c r="E791" i="16" s="1"/>
  <c r="D788" i="16"/>
  <c r="E788" i="16" s="1"/>
  <c r="D785" i="16"/>
  <c r="E785" i="16" s="1"/>
  <c r="D782" i="16"/>
  <c r="E782" i="16" s="1"/>
  <c r="D779" i="16"/>
  <c r="E779" i="16" s="1"/>
  <c r="C771" i="16"/>
  <c r="E797" i="16" s="1"/>
  <c r="D761" i="16"/>
  <c r="E761" i="16" s="1"/>
  <c r="D758" i="16"/>
  <c r="E758" i="16" s="1"/>
  <c r="D755" i="16"/>
  <c r="E755" i="16" s="1"/>
  <c r="D752" i="16"/>
  <c r="E752" i="16" s="1"/>
  <c r="C742" i="16"/>
  <c r="D732" i="16"/>
  <c r="E732" i="16" s="1"/>
  <c r="D729" i="16"/>
  <c r="E729" i="16" s="1"/>
  <c r="D726" i="16"/>
  <c r="E726" i="16" s="1"/>
  <c r="D723" i="16"/>
  <c r="E723" i="16" s="1"/>
  <c r="C714" i="16"/>
  <c r="C713" i="16"/>
  <c r="C712" i="16"/>
  <c r="D703" i="16"/>
  <c r="E703" i="16" s="1"/>
  <c r="D700" i="16"/>
  <c r="E700" i="16" s="1"/>
  <c r="D697" i="16"/>
  <c r="E697" i="16" s="1"/>
  <c r="D694" i="16"/>
  <c r="E694" i="16" s="1"/>
  <c r="C685" i="16"/>
  <c r="C684" i="16"/>
  <c r="D675" i="16"/>
  <c r="E675" i="16" s="1"/>
  <c r="D672" i="16"/>
  <c r="E672" i="16" s="1"/>
  <c r="D669" i="16"/>
  <c r="E669" i="16" s="1"/>
  <c r="D666" i="16"/>
  <c r="E666" i="16" s="1"/>
  <c r="C658" i="16"/>
  <c r="E678" i="16" s="1"/>
  <c r="D649" i="16"/>
  <c r="E649" i="16" s="1"/>
  <c r="D646" i="16"/>
  <c r="E646" i="16" s="1"/>
  <c r="D643" i="16"/>
  <c r="E643" i="16" s="1"/>
  <c r="C636" i="16"/>
  <c r="E652" i="16" s="1"/>
  <c r="D626" i="16"/>
  <c r="E626" i="16" s="1"/>
  <c r="D623" i="16"/>
  <c r="E623" i="16" s="1"/>
  <c r="D620" i="16"/>
  <c r="E620" i="16" s="1"/>
  <c r="C613" i="16"/>
  <c r="E629" i="16" s="1"/>
  <c r="D603" i="16"/>
  <c r="E603" i="16" s="1"/>
  <c r="D600" i="16"/>
  <c r="E600" i="16" s="1"/>
  <c r="D597" i="16"/>
  <c r="E597" i="16" s="1"/>
  <c r="C590" i="16"/>
  <c r="E606" i="16" s="1"/>
  <c r="D581" i="16"/>
  <c r="E581" i="16" s="1"/>
  <c r="D578" i="16"/>
  <c r="E578" i="16" s="1"/>
  <c r="D575" i="16"/>
  <c r="E575" i="16" s="1"/>
  <c r="C567" i="16"/>
  <c r="C566" i="16"/>
  <c r="C565" i="16"/>
  <c r="C564" i="16"/>
  <c r="C563" i="16"/>
  <c r="D554" i="16"/>
  <c r="E554" i="16" s="1"/>
  <c r="D551" i="16"/>
  <c r="E551" i="16" s="1"/>
  <c r="D548" i="16"/>
  <c r="E548" i="16" s="1"/>
  <c r="C540" i="16"/>
  <c r="C539" i="16"/>
  <c r="D529" i="16"/>
  <c r="E529" i="16" s="1"/>
  <c r="D526" i="16"/>
  <c r="E526" i="16" s="1"/>
  <c r="D523" i="16"/>
  <c r="E523" i="16" s="1"/>
  <c r="C516" i="16"/>
  <c r="E532" i="16" s="1"/>
  <c r="D505" i="16"/>
  <c r="E505" i="16" s="1"/>
  <c r="D502" i="16"/>
  <c r="E502" i="16" s="1"/>
  <c r="D499" i="16"/>
  <c r="E499" i="16" s="1"/>
  <c r="D496" i="16"/>
  <c r="E496" i="16" s="1"/>
  <c r="D493" i="16"/>
  <c r="E493" i="16" s="1"/>
  <c r="C486" i="16"/>
  <c r="E510" i="16" s="1"/>
  <c r="D474" i="16"/>
  <c r="D471" i="16"/>
  <c r="E471" i="16" s="1"/>
  <c r="D468" i="16"/>
  <c r="E468" i="16" s="1"/>
  <c r="D465" i="16"/>
  <c r="E465" i="16" s="1"/>
  <c r="C456" i="16"/>
  <c r="C426" i="16"/>
  <c r="C425" i="16"/>
  <c r="C424" i="16"/>
  <c r="D411" i="16"/>
  <c r="E411" i="16" s="1"/>
  <c r="D408" i="16"/>
  <c r="D405" i="16"/>
  <c r="E405" i="16" s="1"/>
  <c r="D402" i="16"/>
  <c r="E402" i="16" s="1"/>
  <c r="D399" i="16"/>
  <c r="E399" i="16" s="1"/>
  <c r="C390" i="16"/>
  <c r="C389" i="16"/>
  <c r="C388" i="16"/>
  <c r="C387" i="16"/>
  <c r="C386" i="16"/>
  <c r="C385" i="16"/>
  <c r="C384" i="16"/>
  <c r="C383" i="16"/>
  <c r="C382" i="16"/>
  <c r="C381" i="16"/>
  <c r="C380" i="16"/>
  <c r="C354" i="16"/>
  <c r="E373" i="16" s="1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277" i="16"/>
  <c r="E296" i="16" s="1"/>
  <c r="C248" i="16"/>
  <c r="C247" i="16"/>
  <c r="C246" i="16"/>
  <c r="D233" i="16"/>
  <c r="E233" i="16" s="1"/>
  <c r="D230" i="16"/>
  <c r="D227" i="16"/>
  <c r="E227" i="16" s="1"/>
  <c r="D224" i="16"/>
  <c r="E224" i="16" s="1"/>
  <c r="D221" i="16"/>
  <c r="E221" i="16" s="1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175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D118" i="16"/>
  <c r="E118" i="16" s="1"/>
  <c r="D115" i="16"/>
  <c r="E115" i="16" s="1"/>
  <c r="D112" i="16"/>
  <c r="E112" i="16" s="1"/>
  <c r="C104" i="16"/>
  <c r="E121" i="16" s="1"/>
  <c r="D93" i="16"/>
  <c r="E93" i="16" s="1"/>
  <c r="D90" i="16"/>
  <c r="E90" i="16" s="1"/>
  <c r="D87" i="16"/>
  <c r="E87" i="16" s="1"/>
  <c r="C80" i="16"/>
  <c r="E96" i="16" s="1"/>
  <c r="D825" i="16" l="1"/>
  <c r="E582" i="16"/>
  <c r="E585" i="16" s="1"/>
  <c r="C715" i="16"/>
  <c r="E735" i="16" s="1"/>
  <c r="E825" i="16"/>
  <c r="D793" i="16"/>
  <c r="E793" i="16" s="1"/>
  <c r="E794" i="16" s="1"/>
  <c r="E798" i="16" s="1"/>
  <c r="E799" i="16" s="1"/>
  <c r="E800" i="16" s="1"/>
  <c r="C686" i="16"/>
  <c r="E706" i="16" s="1"/>
  <c r="E762" i="16"/>
  <c r="E765" i="16" s="1"/>
  <c r="E733" i="16"/>
  <c r="E736" i="16" s="1"/>
  <c r="E704" i="16"/>
  <c r="E707" i="16" s="1"/>
  <c r="E676" i="16"/>
  <c r="E679" i="16" s="1"/>
  <c r="E680" i="16" s="1"/>
  <c r="E681" i="16" s="1"/>
  <c r="E650" i="16"/>
  <c r="E653" i="16" s="1"/>
  <c r="E654" i="16" s="1"/>
  <c r="E655" i="16" s="1"/>
  <c r="E627" i="16"/>
  <c r="E630" i="16" s="1"/>
  <c r="E631" i="16" s="1"/>
  <c r="E632" i="16" s="1"/>
  <c r="C568" i="16"/>
  <c r="E584" i="16" s="1"/>
  <c r="C541" i="16"/>
  <c r="E557" i="16" s="1"/>
  <c r="E604" i="16"/>
  <c r="E607" i="16" s="1"/>
  <c r="E608" i="16" s="1"/>
  <c r="E609" i="16" s="1"/>
  <c r="E555" i="16"/>
  <c r="E558" i="16" s="1"/>
  <c r="E530" i="16"/>
  <c r="E533" i="16" s="1"/>
  <c r="E534" i="16" s="1"/>
  <c r="E535" i="16" s="1"/>
  <c r="E507" i="16"/>
  <c r="E511" i="16" s="1"/>
  <c r="E512" i="16" s="1"/>
  <c r="E513" i="16" s="1"/>
  <c r="E474" i="16"/>
  <c r="D476" i="16" s="1"/>
  <c r="E476" i="16" s="1"/>
  <c r="E480" i="16" s="1"/>
  <c r="C427" i="16"/>
  <c r="E448" i="16" s="1"/>
  <c r="E408" i="16"/>
  <c r="D413" i="16" s="1"/>
  <c r="E413" i="16" s="1"/>
  <c r="E414" i="16" s="1"/>
  <c r="E418" i="16" s="1"/>
  <c r="C391" i="16"/>
  <c r="C326" i="16"/>
  <c r="E346" i="16" s="1"/>
  <c r="C249" i="16"/>
  <c r="E269" i="16" s="1"/>
  <c r="E230" i="16"/>
  <c r="D235" i="16" s="1"/>
  <c r="E235" i="16" s="1"/>
  <c r="E236" i="16" s="1"/>
  <c r="E240" i="16" s="1"/>
  <c r="C214" i="16"/>
  <c r="E239" i="16" s="1"/>
  <c r="C146" i="16"/>
  <c r="E168" i="16" s="1"/>
  <c r="E119" i="16"/>
  <c r="E122" i="16" s="1"/>
  <c r="E123" i="16" s="1"/>
  <c r="E124" i="16" s="1"/>
  <c r="E94" i="16"/>
  <c r="E97" i="16" s="1"/>
  <c r="E98" i="16" s="1"/>
  <c r="E99" i="16" s="1"/>
  <c r="C57" i="16"/>
  <c r="E73" i="16" s="1"/>
  <c r="C32" i="16"/>
  <c r="C31" i="16"/>
  <c r="C30" i="16"/>
  <c r="C29" i="16"/>
  <c r="C28" i="16"/>
  <c r="C27" i="16"/>
  <c r="C26" i="16"/>
  <c r="C6" i="16"/>
  <c r="C5" i="16"/>
  <c r="C4" i="16"/>
  <c r="D445" i="16"/>
  <c r="E445" i="16" s="1"/>
  <c r="D442" i="16"/>
  <c r="E442" i="16" s="1"/>
  <c r="D439" i="16"/>
  <c r="E439" i="16" s="1"/>
  <c r="D436" i="16"/>
  <c r="E436" i="16" s="1"/>
  <c r="D370" i="16"/>
  <c r="E370" i="16" s="1"/>
  <c r="D367" i="16"/>
  <c r="E367" i="16" s="1"/>
  <c r="D364" i="16"/>
  <c r="E364" i="16" s="1"/>
  <c r="D361" i="16"/>
  <c r="E361" i="16" s="1"/>
  <c r="D343" i="16"/>
  <c r="E343" i="16" s="1"/>
  <c r="D340" i="16"/>
  <c r="E340" i="16" s="1"/>
  <c r="D337" i="16"/>
  <c r="E337" i="16" s="1"/>
  <c r="D334" i="16"/>
  <c r="E334" i="16" s="1"/>
  <c r="D293" i="16"/>
  <c r="E293" i="16" s="1"/>
  <c r="D290" i="16"/>
  <c r="E290" i="16" s="1"/>
  <c r="D287" i="16"/>
  <c r="E287" i="16" s="1"/>
  <c r="D284" i="16"/>
  <c r="E284" i="16" s="1"/>
  <c r="D266" i="16"/>
  <c r="E266" i="16" s="1"/>
  <c r="D263" i="16"/>
  <c r="E263" i="16" s="1"/>
  <c r="D260" i="16"/>
  <c r="E260" i="16" s="1"/>
  <c r="D257" i="16"/>
  <c r="E257" i="16" s="1"/>
  <c r="D191" i="16"/>
  <c r="E191" i="16" s="1"/>
  <c r="D188" i="16"/>
  <c r="E188" i="16" s="1"/>
  <c r="D185" i="16"/>
  <c r="E185" i="16" s="1"/>
  <c r="D182" i="16"/>
  <c r="E182" i="16" s="1"/>
  <c r="E194" i="16"/>
  <c r="D163" i="16"/>
  <c r="E163" i="16" s="1"/>
  <c r="D160" i="16"/>
  <c r="D157" i="16"/>
  <c r="E157" i="16" s="1"/>
  <c r="D154" i="16"/>
  <c r="E154" i="16" s="1"/>
  <c r="D70" i="16"/>
  <c r="E70" i="16" s="1"/>
  <c r="D67" i="16"/>
  <c r="E67" i="16" s="1"/>
  <c r="D64" i="16"/>
  <c r="E64" i="16" s="1"/>
  <c r="D46" i="16"/>
  <c r="E46" i="16" s="1"/>
  <c r="D43" i="16"/>
  <c r="E43" i="16" s="1"/>
  <c r="D40" i="16"/>
  <c r="E40" i="16" s="1"/>
  <c r="D16" i="16"/>
  <c r="E16" i="16" s="1"/>
  <c r="D13" i="16"/>
  <c r="E13" i="16" s="1"/>
  <c r="E826" i="16" l="1"/>
  <c r="E829" i="16" s="1"/>
  <c r="E830" i="16" s="1"/>
  <c r="E831" i="16" s="1"/>
  <c r="E586" i="16"/>
  <c r="E587" i="16" s="1"/>
  <c r="E588" i="16" s="1"/>
  <c r="E737" i="16"/>
  <c r="E738" i="16" s="1"/>
  <c r="F738" i="16" s="1"/>
  <c r="F800" i="16"/>
  <c r="E801" i="16"/>
  <c r="E708" i="16"/>
  <c r="E709" i="16" s="1"/>
  <c r="E710" i="16" s="1"/>
  <c r="F681" i="16"/>
  <c r="E682" i="16"/>
  <c r="E656" i="16"/>
  <c r="F655" i="16"/>
  <c r="E633" i="16"/>
  <c r="F632" i="16"/>
  <c r="E559" i="16"/>
  <c r="E560" i="16" s="1"/>
  <c r="F560" i="16" s="1"/>
  <c r="F609" i="16"/>
  <c r="E610" i="16"/>
  <c r="F535" i="16"/>
  <c r="E536" i="16"/>
  <c r="E514" i="16"/>
  <c r="F513" i="16"/>
  <c r="E417" i="16"/>
  <c r="E419" i="16" s="1"/>
  <c r="E420" i="16" s="1"/>
  <c r="E241" i="16"/>
  <c r="E242" i="16" s="1"/>
  <c r="E243" i="16" s="1"/>
  <c r="E125" i="16"/>
  <c r="F124" i="16"/>
  <c r="E100" i="16"/>
  <c r="F99" i="16"/>
  <c r="C33" i="16"/>
  <c r="E49" i="16" s="1"/>
  <c r="E192" i="16"/>
  <c r="E195" i="16" s="1"/>
  <c r="E196" i="16" s="1"/>
  <c r="E197" i="16" s="1"/>
  <c r="E446" i="16"/>
  <c r="E449" i="16" s="1"/>
  <c r="E450" i="16" s="1"/>
  <c r="E451" i="16" s="1"/>
  <c r="E267" i="16"/>
  <c r="E270" i="16" s="1"/>
  <c r="E271" i="16" s="1"/>
  <c r="E272" i="16" s="1"/>
  <c r="E344" i="16"/>
  <c r="E347" i="16" s="1"/>
  <c r="E348" i="16" s="1"/>
  <c r="E349" i="16" s="1"/>
  <c r="E47" i="16"/>
  <c r="E50" i="16" s="1"/>
  <c r="E294" i="16"/>
  <c r="E297" i="16" s="1"/>
  <c r="E298" i="16" s="1"/>
  <c r="E299" i="16" s="1"/>
  <c r="E71" i="16"/>
  <c r="E74" i="16" s="1"/>
  <c r="E75" i="16" s="1"/>
  <c r="E76" i="16" s="1"/>
  <c r="E371" i="16"/>
  <c r="E374" i="16" s="1"/>
  <c r="E375" i="16" s="1"/>
  <c r="E376" i="16" s="1"/>
  <c r="E17" i="16"/>
  <c r="E20" i="16" s="1"/>
  <c r="E160" i="16"/>
  <c r="D165" i="16" s="1"/>
  <c r="E165" i="16" s="1"/>
  <c r="E166" i="16" s="1"/>
  <c r="E169" i="16" s="1"/>
  <c r="E170" i="16" s="1"/>
  <c r="E171" i="16" s="1"/>
  <c r="F587" i="16" l="1"/>
  <c r="E832" i="16"/>
  <c r="F831" i="16"/>
  <c r="P131" i="14" s="1"/>
  <c r="Q131" i="14" s="1"/>
  <c r="E739" i="16"/>
  <c r="F709" i="16"/>
  <c r="P128" i="14"/>
  <c r="P129" i="14"/>
  <c r="P126" i="14"/>
  <c r="P71" i="14"/>
  <c r="P220" i="14"/>
  <c r="P221" i="14"/>
  <c r="E561" i="16"/>
  <c r="P149" i="14"/>
  <c r="P140" i="14"/>
  <c r="P148" i="14"/>
  <c r="P139" i="14"/>
  <c r="P147" i="14"/>
  <c r="P138" i="14"/>
  <c r="P146" i="14"/>
  <c r="P145" i="14"/>
  <c r="P143" i="14"/>
  <c r="P141" i="14"/>
  <c r="P142" i="14"/>
  <c r="P218" i="14"/>
  <c r="P210" i="14"/>
  <c r="P202" i="14"/>
  <c r="P193" i="14"/>
  <c r="P184" i="14"/>
  <c r="P217" i="14"/>
  <c r="P209" i="14"/>
  <c r="P201" i="14"/>
  <c r="P192" i="14"/>
  <c r="P183" i="14"/>
  <c r="P216" i="14"/>
  <c r="P208" i="14"/>
  <c r="P200" i="14"/>
  <c r="P191" i="14"/>
  <c r="P182" i="14"/>
  <c r="P215" i="14"/>
  <c r="P207" i="14"/>
  <c r="P199" i="14"/>
  <c r="P190" i="14"/>
  <c r="P181" i="14"/>
  <c r="P214" i="14"/>
  <c r="P206" i="14"/>
  <c r="P198" i="14"/>
  <c r="P189" i="14"/>
  <c r="P180" i="14"/>
  <c r="P205" i="14"/>
  <c r="P197" i="14"/>
  <c r="P179" i="14"/>
  <c r="P212" i="14"/>
  <c r="P187" i="14"/>
  <c r="P178" i="14"/>
  <c r="P213" i="14"/>
  <c r="P188" i="14"/>
  <c r="P204" i="14"/>
  <c r="P195" i="14"/>
  <c r="P211" i="14"/>
  <c r="P203" i="14"/>
  <c r="P194" i="14"/>
  <c r="P185" i="14"/>
  <c r="P177" i="14"/>
  <c r="P227" i="14"/>
  <c r="P225" i="14"/>
  <c r="P224" i="14"/>
  <c r="P223" i="14"/>
  <c r="P160" i="14"/>
  <c r="P152" i="14"/>
  <c r="P158" i="14"/>
  <c r="P167" i="14"/>
  <c r="P166" i="14"/>
  <c r="P168" i="14"/>
  <c r="P174" i="14"/>
  <c r="P165" i="14"/>
  <c r="P170" i="14"/>
  <c r="P173" i="14"/>
  <c r="P172" i="14"/>
  <c r="P171" i="14"/>
  <c r="P154" i="14"/>
  <c r="P151" i="14"/>
  <c r="P25" i="14"/>
  <c r="P236" i="14"/>
  <c r="P234" i="14"/>
  <c r="P232" i="14"/>
  <c r="P235" i="14"/>
  <c r="P233" i="14"/>
  <c r="P231" i="14"/>
  <c r="F420" i="16"/>
  <c r="E421" i="16"/>
  <c r="F242" i="16"/>
  <c r="P64" i="14" s="1"/>
  <c r="P33" i="14"/>
  <c r="P123" i="14"/>
  <c r="E51" i="16"/>
  <c r="E52" i="16" s="1"/>
  <c r="E53" i="16" s="1"/>
  <c r="E198" i="16"/>
  <c r="F197" i="16"/>
  <c r="E377" i="16"/>
  <c r="F376" i="16"/>
  <c r="E172" i="16"/>
  <c r="F171" i="16"/>
  <c r="E77" i="16"/>
  <c r="F76" i="16"/>
  <c r="F349" i="16"/>
  <c r="E350" i="16"/>
  <c r="E452" i="16"/>
  <c r="F451" i="16"/>
  <c r="F299" i="16"/>
  <c r="E300" i="16"/>
  <c r="E273" i="16"/>
  <c r="F272" i="16"/>
  <c r="P115" i="14" l="1"/>
  <c r="P127" i="14"/>
  <c r="P102" i="14"/>
  <c r="P100" i="14"/>
  <c r="P101" i="14"/>
  <c r="P58" i="14"/>
  <c r="P112" i="14"/>
  <c r="P104" i="14"/>
  <c r="P111" i="14"/>
  <c r="P110" i="14"/>
  <c r="P109" i="14"/>
  <c r="P108" i="14"/>
  <c r="P107" i="14"/>
  <c r="P114" i="14"/>
  <c r="P106" i="14"/>
  <c r="P113" i="14"/>
  <c r="P105" i="14"/>
  <c r="P66" i="14"/>
  <c r="P60" i="14"/>
  <c r="P96" i="14"/>
  <c r="P99" i="14"/>
  <c r="P89" i="14"/>
  <c r="P81" i="14"/>
  <c r="P76" i="14"/>
  <c r="P98" i="14"/>
  <c r="P88" i="14"/>
  <c r="P80" i="14"/>
  <c r="P92" i="14"/>
  <c r="P97" i="14"/>
  <c r="P87" i="14"/>
  <c r="P79" i="14"/>
  <c r="P94" i="14"/>
  <c r="P86" i="14"/>
  <c r="P78" i="14"/>
  <c r="P93" i="14"/>
  <c r="P85" i="14"/>
  <c r="P77" i="14"/>
  <c r="P84" i="14"/>
  <c r="P83" i="14"/>
  <c r="P90" i="14"/>
  <c r="P82" i="14"/>
  <c r="P91" i="14"/>
  <c r="P59" i="14"/>
  <c r="P61" i="14"/>
  <c r="P67" i="14"/>
  <c r="P68" i="14"/>
  <c r="P62" i="14"/>
  <c r="P65" i="14"/>
  <c r="P70" i="14"/>
  <c r="P69" i="14"/>
  <c r="P63" i="14"/>
  <c r="P75" i="14"/>
  <c r="P56" i="14"/>
  <c r="P55" i="14"/>
  <c r="P54" i="14"/>
  <c r="P50" i="14"/>
  <c r="P47" i="14"/>
  <c r="P39" i="14"/>
  <c r="P38" i="14"/>
  <c r="P45" i="14"/>
  <c r="P37" i="14"/>
  <c r="P44" i="14"/>
  <c r="P48" i="14"/>
  <c r="P46" i="14"/>
  <c r="P36" i="14"/>
  <c r="P53" i="14"/>
  <c r="P43" i="14"/>
  <c r="P35" i="14"/>
  <c r="P52" i="14"/>
  <c r="P42" i="14"/>
  <c r="P34" i="14"/>
  <c r="P51" i="14"/>
  <c r="P41" i="14"/>
  <c r="P40" i="14"/>
  <c r="F52" i="16"/>
  <c r="P119" i="14" s="1"/>
  <c r="P124" i="14"/>
  <c r="P120" i="14" l="1"/>
  <c r="P122" i="14"/>
  <c r="P121" i="14"/>
  <c r="P32" i="14"/>
  <c r="P74" i="14"/>
  <c r="P118" i="14"/>
  <c r="O131" i="14" l="1"/>
  <c r="M125" i="14"/>
  <c r="M131" i="14"/>
  <c r="H131" i="14"/>
  <c r="F131" i="14"/>
  <c r="F125" i="14"/>
  <c r="K189" i="14" l="1"/>
  <c r="K188" i="14"/>
  <c r="K199" i="14"/>
  <c r="K198" i="14"/>
  <c r="S175" i="14"/>
  <c r="R175" i="14"/>
  <c r="S163" i="14"/>
  <c r="S159" i="14"/>
  <c r="S157" i="14"/>
  <c r="K136" i="14"/>
  <c r="O136" i="14"/>
  <c r="S136" i="14" s="1"/>
  <c r="L136" i="14"/>
  <c r="M136" i="14"/>
  <c r="L116" i="14"/>
  <c r="R237" i="14" l="1"/>
  <c r="R230" i="14"/>
  <c r="O236" i="14"/>
  <c r="O235" i="14"/>
  <c r="O234" i="14"/>
  <c r="O233" i="14"/>
  <c r="O232" i="14"/>
  <c r="O231" i="14"/>
  <c r="O230" i="14"/>
  <c r="K236" i="14"/>
  <c r="K235" i="14"/>
  <c r="K234" i="14"/>
  <c r="K233" i="14"/>
  <c r="K232" i="14"/>
  <c r="K231" i="14"/>
  <c r="R228" i="14"/>
  <c r="L228" i="14"/>
  <c r="L226" i="14"/>
  <c r="L227" i="14"/>
  <c r="K227" i="14"/>
  <c r="O225" i="14"/>
  <c r="O223" i="14"/>
  <c r="L222" i="14"/>
  <c r="L225" i="14"/>
  <c r="L224" i="14"/>
  <c r="K225" i="14"/>
  <c r="K224" i="14"/>
  <c r="K223" i="14"/>
  <c r="O221" i="14"/>
  <c r="O220" i="14"/>
  <c r="O219" i="14"/>
  <c r="K221" i="14"/>
  <c r="K220" i="14"/>
  <c r="L175" i="14"/>
  <c r="O218" i="14"/>
  <c r="O217" i="14"/>
  <c r="O216" i="14"/>
  <c r="O215" i="14"/>
  <c r="O214" i="14"/>
  <c r="O213" i="14"/>
  <c r="O212" i="14"/>
  <c r="L218" i="14"/>
  <c r="L217" i="14"/>
  <c r="L216" i="14"/>
  <c r="L212" i="14"/>
  <c r="K215" i="14"/>
  <c r="K214" i="14"/>
  <c r="K213" i="14"/>
  <c r="K212" i="14"/>
  <c r="O211" i="14"/>
  <c r="O210" i="14"/>
  <c r="O209" i="14"/>
  <c r="L211" i="14"/>
  <c r="L210" i="14"/>
  <c r="L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K208" i="14"/>
  <c r="K207" i="14"/>
  <c r="K206" i="14"/>
  <c r="K205" i="14"/>
  <c r="K204" i="14"/>
  <c r="K203" i="14"/>
  <c r="K202" i="14"/>
  <c r="K201" i="14"/>
  <c r="K200" i="14"/>
  <c r="K197" i="14"/>
  <c r="K196" i="14"/>
  <c r="O195" i="14"/>
  <c r="O194" i="14"/>
  <c r="O193" i="14"/>
  <c r="O192" i="14"/>
  <c r="O191" i="14"/>
  <c r="O190" i="14"/>
  <c r="O189" i="14"/>
  <c r="O188" i="14"/>
  <c r="O187" i="14"/>
  <c r="O186" i="14"/>
  <c r="K195" i="14"/>
  <c r="K194" i="14"/>
  <c r="K193" i="14"/>
  <c r="K192" i="14"/>
  <c r="K191" i="14"/>
  <c r="K190" i="14"/>
  <c r="K187" i="14"/>
  <c r="K186" i="14"/>
  <c r="O185" i="14"/>
  <c r="O184" i="14"/>
  <c r="O183" i="14"/>
  <c r="O182" i="14"/>
  <c r="O181" i="14"/>
  <c r="O180" i="14"/>
  <c r="O179" i="14"/>
  <c r="O178" i="14"/>
  <c r="O177" i="14"/>
  <c r="O176" i="14"/>
  <c r="K177" i="14"/>
  <c r="K185" i="14"/>
  <c r="K184" i="14"/>
  <c r="K183" i="14"/>
  <c r="K182" i="14"/>
  <c r="K181" i="14"/>
  <c r="K180" i="14"/>
  <c r="K179" i="14"/>
  <c r="K178" i="14"/>
  <c r="K176" i="14"/>
  <c r="R174" i="14"/>
  <c r="R173" i="14"/>
  <c r="R172" i="14"/>
  <c r="R169" i="14"/>
  <c r="R164" i="14"/>
  <c r="R163" i="14"/>
  <c r="L163" i="14"/>
  <c r="O174" i="14"/>
  <c r="O173" i="14"/>
  <c r="O172" i="14"/>
  <c r="L173" i="14"/>
  <c r="L172" i="14"/>
  <c r="K174" i="14"/>
  <c r="K173" i="14"/>
  <c r="K172" i="14"/>
  <c r="O171" i="14"/>
  <c r="O170" i="14"/>
  <c r="O169" i="14"/>
  <c r="O168" i="14"/>
  <c r="O167" i="14"/>
  <c r="O166" i="14"/>
  <c r="O165" i="14"/>
  <c r="O164" i="14"/>
  <c r="K171" i="14"/>
  <c r="K170" i="14"/>
  <c r="K169" i="14"/>
  <c r="K168" i="14"/>
  <c r="K167" i="14"/>
  <c r="K166" i="14"/>
  <c r="K165" i="14"/>
  <c r="K164" i="14"/>
  <c r="R161" i="14"/>
  <c r="R159" i="14"/>
  <c r="R157" i="14"/>
  <c r="R155" i="14"/>
  <c r="O161" i="14"/>
  <c r="L161" i="14"/>
  <c r="O160" i="14"/>
  <c r="O159" i="14"/>
  <c r="O158" i="14"/>
  <c r="O157" i="14"/>
  <c r="L159" i="14"/>
  <c r="L157" i="14"/>
  <c r="L160" i="14"/>
  <c r="L158" i="14"/>
  <c r="K160" i="14"/>
  <c r="K158" i="14"/>
  <c r="R153" i="14"/>
  <c r="R150" i="14"/>
  <c r="R136" i="14"/>
  <c r="R28" i="14"/>
  <c r="O24" i="14"/>
  <c r="O23" i="14"/>
  <c r="O155" i="14"/>
  <c r="L155" i="14"/>
  <c r="O154" i="14"/>
  <c r="O153" i="14"/>
  <c r="L153" i="14"/>
  <c r="L154" i="14"/>
  <c r="K154" i="14"/>
  <c r="O152" i="14"/>
  <c r="O151" i="14"/>
  <c r="O150" i="14"/>
  <c r="L150" i="14"/>
  <c r="L152" i="14"/>
  <c r="L151" i="14"/>
  <c r="K152" i="14"/>
  <c r="K151" i="14"/>
  <c r="O149" i="14"/>
  <c r="L149" i="14"/>
  <c r="L145" i="14"/>
  <c r="L146" i="14"/>
  <c r="L147" i="14"/>
  <c r="L148" i="14"/>
  <c r="L144" i="14"/>
  <c r="O143" i="14"/>
  <c r="O142" i="14"/>
  <c r="O141" i="14"/>
  <c r="O140" i="14"/>
  <c r="O139" i="14"/>
  <c r="O138" i="14"/>
  <c r="O137" i="14"/>
  <c r="K143" i="14"/>
  <c r="K142" i="14"/>
  <c r="K141" i="14"/>
  <c r="K140" i="14"/>
  <c r="K139" i="14"/>
  <c r="K138" i="14"/>
  <c r="K137" i="14"/>
  <c r="O133" i="14"/>
  <c r="O132" i="14"/>
  <c r="L133" i="14"/>
  <c r="L132" i="14"/>
  <c r="O130" i="14"/>
  <c r="O129" i="14"/>
  <c r="O128" i="14"/>
  <c r="O126" i="14"/>
  <c r="L129" i="14"/>
  <c r="L128" i="14"/>
  <c r="L126" i="14"/>
  <c r="K130" i="14"/>
  <c r="K127" i="14"/>
  <c r="O127" i="14" s="1"/>
  <c r="K126" i="14"/>
  <c r="L125" i="14"/>
  <c r="K125" i="14"/>
  <c r="O125" i="14" s="1"/>
  <c r="K124" i="14"/>
  <c r="O124" i="14" s="1"/>
  <c r="K123" i="14"/>
  <c r="O123" i="14" s="1"/>
  <c r="K122" i="14"/>
  <c r="O122" i="14" s="1"/>
  <c r="K121" i="14"/>
  <c r="O121" i="14" s="1"/>
  <c r="K120" i="14"/>
  <c r="O120" i="14" s="1"/>
  <c r="K119" i="14"/>
  <c r="O119" i="14" s="1"/>
  <c r="K118" i="14"/>
  <c r="O118" i="14" s="1"/>
  <c r="K117" i="14"/>
  <c r="K116" i="14" s="1"/>
  <c r="L115" i="14"/>
  <c r="L114" i="14"/>
  <c r="L113" i="14"/>
  <c r="L112" i="14"/>
  <c r="L111" i="14"/>
  <c r="L110" i="14"/>
  <c r="L109" i="14"/>
  <c r="L108" i="14"/>
  <c r="L107" i="14"/>
  <c r="L106" i="14"/>
  <c r="L104" i="14"/>
  <c r="L72" i="14" s="1"/>
  <c r="O103" i="14"/>
  <c r="L103" i="14"/>
  <c r="K106" i="14"/>
  <c r="K105" i="14"/>
  <c r="O105" i="14" s="1"/>
  <c r="K104" i="14"/>
  <c r="K103" i="14"/>
  <c r="O101" i="14"/>
  <c r="O98" i="14"/>
  <c r="O97" i="14"/>
  <c r="O96" i="14"/>
  <c r="O95" i="14"/>
  <c r="K96" i="14"/>
  <c r="K102" i="14"/>
  <c r="O102" i="14" s="1"/>
  <c r="K101" i="14"/>
  <c r="K100" i="14"/>
  <c r="O100" i="14" s="1"/>
  <c r="K99" i="14"/>
  <c r="O99" i="14" s="1"/>
  <c r="K98" i="14"/>
  <c r="K97" i="14"/>
  <c r="K95" i="14"/>
  <c r="O90" i="14"/>
  <c r="O82" i="14"/>
  <c r="O74" i="14"/>
  <c r="O73" i="14"/>
  <c r="K94" i="14"/>
  <c r="O94" i="14" s="1"/>
  <c r="K93" i="14"/>
  <c r="O93" i="14" s="1"/>
  <c r="K92" i="14"/>
  <c r="O92" i="14" s="1"/>
  <c r="K91" i="14"/>
  <c r="O91" i="14" s="1"/>
  <c r="K90" i="14"/>
  <c r="K89" i="14"/>
  <c r="O89" i="14" s="1"/>
  <c r="K88" i="14"/>
  <c r="O88" i="14" s="1"/>
  <c r="K87" i="14"/>
  <c r="O87" i="14" s="1"/>
  <c r="K86" i="14"/>
  <c r="O86" i="14" s="1"/>
  <c r="K85" i="14"/>
  <c r="O85" i="14" s="1"/>
  <c r="K84" i="14"/>
  <c r="O84" i="14" s="1"/>
  <c r="K83" i="14"/>
  <c r="O83" i="14" s="1"/>
  <c r="K82" i="14"/>
  <c r="K81" i="14"/>
  <c r="O81" i="14" s="1"/>
  <c r="K80" i="14"/>
  <c r="O80" i="14" s="1"/>
  <c r="K79" i="14"/>
  <c r="O79" i="14" s="1"/>
  <c r="K78" i="14"/>
  <c r="O78" i="14" s="1"/>
  <c r="K77" i="14"/>
  <c r="O77" i="14" s="1"/>
  <c r="K76" i="14"/>
  <c r="O76" i="14" s="1"/>
  <c r="K75" i="14"/>
  <c r="O75" i="14" s="1"/>
  <c r="K74" i="14"/>
  <c r="K73" i="14"/>
  <c r="K50" i="14"/>
  <c r="K33" i="14"/>
  <c r="O33" i="14" s="1"/>
  <c r="K32" i="14"/>
  <c r="O32" i="14" s="1"/>
  <c r="O58" i="14"/>
  <c r="O57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O59" i="14" s="1"/>
  <c r="L58" i="14"/>
  <c r="L30" i="14" s="1"/>
  <c r="L134" i="14" s="1"/>
  <c r="L238" i="14" s="1"/>
  <c r="L267" i="14" s="1"/>
  <c r="L277" i="14" s="1"/>
  <c r="L57" i="14"/>
  <c r="K70" i="14"/>
  <c r="K60" i="14"/>
  <c r="K59" i="14"/>
  <c r="K58" i="14"/>
  <c r="K57" i="14"/>
  <c r="O54" i="14"/>
  <c r="O50" i="14"/>
  <c r="O49" i="14"/>
  <c r="O46" i="14"/>
  <c r="O38" i="14"/>
  <c r="O31" i="14"/>
  <c r="O27" i="14"/>
  <c r="O26" i="14"/>
  <c r="O25" i="14"/>
  <c r="K56" i="14"/>
  <c r="O56" i="14" s="1"/>
  <c r="K55" i="14"/>
  <c r="O55" i="14" s="1"/>
  <c r="K54" i="14"/>
  <c r="K53" i="14"/>
  <c r="O53" i="14" s="1"/>
  <c r="K52" i="14"/>
  <c r="O52" i="14" s="1"/>
  <c r="K51" i="14"/>
  <c r="O51" i="14" s="1"/>
  <c r="K49" i="14"/>
  <c r="K48" i="14"/>
  <c r="O48" i="14" s="1"/>
  <c r="K47" i="14"/>
  <c r="O47" i="14" s="1"/>
  <c r="K46" i="14"/>
  <c r="K45" i="14"/>
  <c r="O45" i="14" s="1"/>
  <c r="K44" i="14"/>
  <c r="O44" i="14" s="1"/>
  <c r="K43" i="14"/>
  <c r="O43" i="14" s="1"/>
  <c r="K42" i="14"/>
  <c r="O42" i="14" s="1"/>
  <c r="K41" i="14"/>
  <c r="O41" i="14" s="1"/>
  <c r="K40" i="14"/>
  <c r="O40" i="14" s="1"/>
  <c r="K39" i="14"/>
  <c r="O39" i="14" s="1"/>
  <c r="K38" i="14"/>
  <c r="K37" i="14"/>
  <c r="O37" i="14" s="1"/>
  <c r="K36" i="14"/>
  <c r="O36" i="14" s="1"/>
  <c r="K35" i="14"/>
  <c r="O35" i="14" s="1"/>
  <c r="K34" i="14"/>
  <c r="O34" i="14" s="1"/>
  <c r="K31" i="14"/>
  <c r="K27" i="14"/>
  <c r="K26" i="14"/>
  <c r="K25" i="14"/>
  <c r="O117" i="14" l="1"/>
  <c r="N238" i="14"/>
  <c r="N28" i="14"/>
  <c r="N23" i="14"/>
  <c r="G28" i="14"/>
  <c r="N264" i="14"/>
  <c r="O264" i="14" s="1"/>
  <c r="N263" i="14"/>
  <c r="O263" i="14" s="1"/>
  <c r="N262" i="14"/>
  <c r="O262" i="14" s="1"/>
  <c r="N261" i="14"/>
  <c r="N260" i="14"/>
  <c r="O260" i="14" s="1"/>
  <c r="N259" i="14"/>
  <c r="O259" i="14" s="1"/>
  <c r="N258" i="14"/>
  <c r="O258" i="14" s="1"/>
  <c r="N257" i="14"/>
  <c r="N256" i="14"/>
  <c r="O256" i="14" s="1"/>
  <c r="N255" i="14"/>
  <c r="N254" i="14"/>
  <c r="O254" i="14" s="1"/>
  <c r="N253" i="14"/>
  <c r="O253" i="14" s="1"/>
  <c r="N251" i="14"/>
  <c r="M227" i="14"/>
  <c r="O227" i="14" s="1"/>
  <c r="M224" i="14"/>
  <c r="O224" i="14" s="1"/>
  <c r="M217" i="14"/>
  <c r="M216" i="14"/>
  <c r="M212" i="14"/>
  <c r="M173" i="14"/>
  <c r="M160" i="14"/>
  <c r="M149" i="14"/>
  <c r="M148" i="14"/>
  <c r="O148" i="14" s="1"/>
  <c r="M147" i="14"/>
  <c r="O147" i="14" s="1"/>
  <c r="M146" i="14"/>
  <c r="O146" i="14" s="1"/>
  <c r="M145" i="14"/>
  <c r="O145" i="14" s="1"/>
  <c r="M144" i="14"/>
  <c r="M133" i="14"/>
  <c r="M115" i="14"/>
  <c r="O115" i="14" s="1"/>
  <c r="M114" i="14"/>
  <c r="O114" i="14" s="1"/>
  <c r="M113" i="14"/>
  <c r="O113" i="14" s="1"/>
  <c r="M112" i="14"/>
  <c r="O112" i="14" s="1"/>
  <c r="M111" i="14"/>
  <c r="O111" i="14" s="1"/>
  <c r="M110" i="14"/>
  <c r="O110" i="14" s="1"/>
  <c r="M109" i="14"/>
  <c r="O109" i="14" s="1"/>
  <c r="M108" i="14"/>
  <c r="O108" i="14" s="1"/>
  <c r="M107" i="14"/>
  <c r="O107" i="14" s="1"/>
  <c r="M106" i="14"/>
  <c r="O106" i="14" s="1"/>
  <c r="M104" i="14"/>
  <c r="O104" i="14" s="1"/>
  <c r="M71" i="14"/>
  <c r="O71" i="14" s="1"/>
  <c r="M70" i="14"/>
  <c r="O70" i="14" s="1"/>
  <c r="M69" i="14"/>
  <c r="O69" i="14" s="1"/>
  <c r="M68" i="14"/>
  <c r="O68" i="14" s="1"/>
  <c r="M67" i="14"/>
  <c r="O67" i="14" s="1"/>
  <c r="M66" i="14"/>
  <c r="O66" i="14" s="1"/>
  <c r="M65" i="14"/>
  <c r="O65" i="14" s="1"/>
  <c r="M64" i="14"/>
  <c r="O64" i="14" s="1"/>
  <c r="M63" i="14"/>
  <c r="O63" i="14" s="1"/>
  <c r="M62" i="14"/>
  <c r="O62" i="14" s="1"/>
  <c r="M61" i="14"/>
  <c r="O61" i="14" s="1"/>
  <c r="M60" i="14"/>
  <c r="O60" i="14" s="1"/>
  <c r="M58" i="14"/>
  <c r="M57" i="14"/>
  <c r="I275" i="14"/>
  <c r="I274" i="14"/>
  <c r="G274" i="14"/>
  <c r="N274" i="14" s="1"/>
  <c r="G265" i="14"/>
  <c r="N265" i="14" s="1"/>
  <c r="O265" i="14" s="1"/>
  <c r="C743" i="16" s="1"/>
  <c r="C744" i="16" s="1"/>
  <c r="E764" i="16" s="1"/>
  <c r="E766" i="16" s="1"/>
  <c r="E767" i="16" s="1"/>
  <c r="O261" i="14"/>
  <c r="O257" i="14"/>
  <c r="O255" i="14"/>
  <c r="G252" i="14"/>
  <c r="G251" i="14"/>
  <c r="G250" i="14"/>
  <c r="N250" i="14" s="1"/>
  <c r="O250" i="14" s="1"/>
  <c r="G249" i="14"/>
  <c r="H249" i="14" s="1"/>
  <c r="G248" i="14"/>
  <c r="N248" i="14" s="1"/>
  <c r="O248" i="14" s="1"/>
  <c r="Q248" i="14" s="1"/>
  <c r="G247" i="14"/>
  <c r="H247" i="14" s="1"/>
  <c r="G246" i="14"/>
  <c r="D230" i="14"/>
  <c r="D237" i="14" s="1"/>
  <c r="K226" i="14"/>
  <c r="F226" i="14"/>
  <c r="E226" i="14"/>
  <c r="D226" i="14"/>
  <c r="F222" i="14"/>
  <c r="E222" i="14"/>
  <c r="D222" i="14"/>
  <c r="D219" i="14"/>
  <c r="H219" i="14" s="1"/>
  <c r="H208" i="14"/>
  <c r="H207" i="14"/>
  <c r="H206" i="14"/>
  <c r="H205" i="14"/>
  <c r="H204" i="14"/>
  <c r="H203" i="14"/>
  <c r="H202" i="14"/>
  <c r="H201" i="14"/>
  <c r="H200" i="14"/>
  <c r="H199" i="14"/>
  <c r="D199" i="14"/>
  <c r="D198" i="14"/>
  <c r="H197" i="14"/>
  <c r="H195" i="14"/>
  <c r="H194" i="14"/>
  <c r="H193" i="14"/>
  <c r="H192" i="14"/>
  <c r="H191" i="14"/>
  <c r="D190" i="14"/>
  <c r="H189" i="14"/>
  <c r="D189" i="14"/>
  <c r="H188" i="14"/>
  <c r="H187" i="14"/>
  <c r="H185" i="14"/>
  <c r="H184" i="14"/>
  <c r="H183" i="14"/>
  <c r="H182" i="14"/>
  <c r="H181" i="14"/>
  <c r="H180" i="14"/>
  <c r="H179" i="14"/>
  <c r="H178" i="14"/>
  <c r="H177" i="14"/>
  <c r="F175" i="14"/>
  <c r="E175" i="14"/>
  <c r="D175" i="14"/>
  <c r="H171" i="14"/>
  <c r="H170" i="14"/>
  <c r="H168" i="14"/>
  <c r="H167" i="14"/>
  <c r="D166" i="14"/>
  <c r="H165" i="14"/>
  <c r="M163" i="14"/>
  <c r="F163" i="14"/>
  <c r="E163" i="14"/>
  <c r="D163" i="14"/>
  <c r="M159" i="14"/>
  <c r="M161" i="14" s="1"/>
  <c r="F159" i="14"/>
  <c r="F161" i="14" s="1"/>
  <c r="E159" i="14"/>
  <c r="D159" i="14"/>
  <c r="E157" i="14"/>
  <c r="D157" i="14"/>
  <c r="D161" i="14" s="1"/>
  <c r="F155" i="14"/>
  <c r="E153" i="14"/>
  <c r="E155" i="14" s="1"/>
  <c r="D153" i="14"/>
  <c r="D155" i="14" s="1"/>
  <c r="E148" i="14"/>
  <c r="E147" i="14"/>
  <c r="H147" i="14" s="1"/>
  <c r="H146" i="14"/>
  <c r="E146" i="14"/>
  <c r="E145" i="14"/>
  <c r="H143" i="14"/>
  <c r="H142" i="14"/>
  <c r="H141" i="14"/>
  <c r="H140" i="14"/>
  <c r="H139" i="14"/>
  <c r="D138" i="14"/>
  <c r="H138" i="14" s="1"/>
  <c r="H132" i="14"/>
  <c r="H130" i="14"/>
  <c r="H129" i="14"/>
  <c r="H128" i="14"/>
  <c r="H127" i="14"/>
  <c r="E126" i="14"/>
  <c r="F116" i="14"/>
  <c r="F134" i="14" s="1"/>
  <c r="H124" i="14"/>
  <c r="H123" i="14"/>
  <c r="H122" i="14"/>
  <c r="H121" i="14"/>
  <c r="H120" i="14"/>
  <c r="H119" i="14"/>
  <c r="H118" i="14"/>
  <c r="H117" i="14"/>
  <c r="E116" i="14"/>
  <c r="E134" i="14" s="1"/>
  <c r="D116" i="14"/>
  <c r="D102" i="14"/>
  <c r="H102" i="14" s="1"/>
  <c r="H101" i="14"/>
  <c r="H100" i="14"/>
  <c r="H99" i="14"/>
  <c r="H98" i="14"/>
  <c r="H97" i="14"/>
  <c r="D96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56" i="14"/>
  <c r="H55" i="14"/>
  <c r="H54" i="14"/>
  <c r="H53" i="14"/>
  <c r="H52" i="14"/>
  <c r="H51" i="14"/>
  <c r="H50" i="14"/>
  <c r="D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D24" i="14"/>
  <c r="H24" i="14" s="1"/>
  <c r="H28" i="14" s="1"/>
  <c r="F767" i="16" l="1"/>
  <c r="E768" i="16"/>
  <c r="H230" i="14"/>
  <c r="H237" i="14" s="1"/>
  <c r="M155" i="14"/>
  <c r="O144" i="14"/>
  <c r="D28" i="14"/>
  <c r="H175" i="14"/>
  <c r="E161" i="14"/>
  <c r="D228" i="14"/>
  <c r="H222" i="14"/>
  <c r="H226" i="14"/>
  <c r="H250" i="14"/>
  <c r="H157" i="14"/>
  <c r="H198" i="14"/>
  <c r="O251" i="14"/>
  <c r="H116" i="14"/>
  <c r="H134" i="14" s="1"/>
  <c r="H125" i="14"/>
  <c r="E228" i="14"/>
  <c r="H166" i="14"/>
  <c r="H248" i="14"/>
  <c r="H48" i="14"/>
  <c r="H148" i="14"/>
  <c r="H153" i="14"/>
  <c r="H155" i="14" s="1"/>
  <c r="H159" i="14"/>
  <c r="H161" i="14" s="1"/>
  <c r="F228" i="14"/>
  <c r="F238" i="14" s="1"/>
  <c r="F243" i="14" s="1"/>
  <c r="F267" i="14" s="1"/>
  <c r="F277" i="14" s="1"/>
  <c r="F279" i="14" s="1"/>
  <c r="F280" i="14" s="1"/>
  <c r="F281" i="14" s="1"/>
  <c r="H163" i="14"/>
  <c r="H265" i="14"/>
  <c r="N247" i="14"/>
  <c r="N249" i="14"/>
  <c r="O249" i="14" s="1"/>
  <c r="N252" i="14"/>
  <c r="O252" i="14" s="1"/>
  <c r="K230" i="14"/>
  <c r="K237" i="14" s="1"/>
  <c r="M222" i="14"/>
  <c r="O222" i="14" s="1"/>
  <c r="K175" i="14"/>
  <c r="K157" i="14"/>
  <c r="M30" i="14"/>
  <c r="K30" i="14"/>
  <c r="K159" i="14"/>
  <c r="M226" i="14"/>
  <c r="O226" i="14" s="1"/>
  <c r="G266" i="14"/>
  <c r="G267" i="14" s="1"/>
  <c r="H145" i="14"/>
  <c r="K150" i="14"/>
  <c r="H252" i="14"/>
  <c r="H274" i="14"/>
  <c r="H276" i="14" s="1"/>
  <c r="G276" i="14"/>
  <c r="H96" i="14"/>
  <c r="M72" i="14"/>
  <c r="O72" i="14" s="1"/>
  <c r="K24" i="14"/>
  <c r="K28" i="14" s="1"/>
  <c r="K72" i="14"/>
  <c r="M175" i="14"/>
  <c r="M228" i="14" s="1"/>
  <c r="D134" i="14"/>
  <c r="K222" i="14"/>
  <c r="K153" i="14"/>
  <c r="K219" i="14"/>
  <c r="O237" i="14"/>
  <c r="H246" i="14"/>
  <c r="K163" i="14"/>
  <c r="O163" i="14" s="1"/>
  <c r="I285" i="14"/>
  <c r="M116" i="14"/>
  <c r="O116" i="14" s="1"/>
  <c r="R116" i="14" s="1"/>
  <c r="H126" i="14"/>
  <c r="H190" i="14"/>
  <c r="H251" i="14"/>
  <c r="P130" i="14" l="1"/>
  <c r="P265" i="14"/>
  <c r="Q265" i="14" s="1"/>
  <c r="E238" i="14"/>
  <c r="H228" i="14"/>
  <c r="S116" i="14"/>
  <c r="O30" i="14"/>
  <c r="S72" i="14"/>
  <c r="R72" i="14"/>
  <c r="O175" i="14"/>
  <c r="D238" i="14"/>
  <c r="H238" i="14" s="1"/>
  <c r="K161" i="14"/>
  <c r="M134" i="14"/>
  <c r="M238" i="14" s="1"/>
  <c r="M267" i="14" s="1"/>
  <c r="M277" i="14" s="1"/>
  <c r="M279" i="14" s="1"/>
  <c r="M280" i="14" s="1"/>
  <c r="M292" i="14" s="1"/>
  <c r="O274" i="14"/>
  <c r="C3" i="16" s="1"/>
  <c r="C7" i="16" s="1"/>
  <c r="E19" i="16" s="1"/>
  <c r="E21" i="16" s="1"/>
  <c r="E22" i="16" s="1"/>
  <c r="N276" i="14"/>
  <c r="O276" i="14" s="1"/>
  <c r="R276" i="14" s="1"/>
  <c r="K228" i="14"/>
  <c r="O247" i="14"/>
  <c r="C455" i="16" s="1"/>
  <c r="C457" i="16" s="1"/>
  <c r="E479" i="16" s="1"/>
  <c r="E481" i="16" s="1"/>
  <c r="E482" i="16" s="1"/>
  <c r="N246" i="14"/>
  <c r="E240" i="14"/>
  <c r="O28" i="14"/>
  <c r="G277" i="14"/>
  <c r="K134" i="14"/>
  <c r="K155" i="14"/>
  <c r="E483" i="16" l="1"/>
  <c r="F482" i="16"/>
  <c r="C221" i="22"/>
  <c r="C219" i="21"/>
  <c r="D219" i="21" s="1"/>
  <c r="E219" i="21" s="1"/>
  <c r="C218" i="19"/>
  <c r="D218" i="19" s="1"/>
  <c r="E218" i="19" s="1"/>
  <c r="E23" i="16"/>
  <c r="F22" i="16"/>
  <c r="R30" i="14"/>
  <c r="O134" i="14"/>
  <c r="R134" i="14" s="1"/>
  <c r="S30" i="14"/>
  <c r="D240" i="14"/>
  <c r="D242" i="14" s="1"/>
  <c r="O228" i="14"/>
  <c r="M293" i="14"/>
  <c r="M294" i="14" s="1"/>
  <c r="E241" i="14"/>
  <c r="E243" i="14" s="1"/>
  <c r="E242" i="14"/>
  <c r="L279" i="14" s="1"/>
  <c r="L280" i="14" s="1"/>
  <c r="L292" i="14" s="1"/>
  <c r="L293" i="14" s="1"/>
  <c r="L294" i="14" s="1"/>
  <c r="K238" i="14"/>
  <c r="K267" i="14" s="1"/>
  <c r="K277" i="14" s="1"/>
  <c r="O246" i="14"/>
  <c r="N266" i="14"/>
  <c r="N267" i="14" s="1"/>
  <c r="N277" i="14" s="1"/>
  <c r="G279" i="14"/>
  <c r="G280" i="14" s="1"/>
  <c r="G281" i="14" s="1"/>
  <c r="Q138" i="14"/>
  <c r="Q96" i="14"/>
  <c r="Q75" i="14"/>
  <c r="Q54" i="14"/>
  <c r="Q51" i="14"/>
  <c r="Q50" i="14"/>
  <c r="Q33" i="14"/>
  <c r="P23" i="14" l="1"/>
  <c r="P27" i="14"/>
  <c r="P274" i="14"/>
  <c r="Q274" i="14" s="1"/>
  <c r="P26" i="14"/>
  <c r="D221" i="22"/>
  <c r="E221" i="22" s="1"/>
  <c r="P251" i="14"/>
  <c r="Q251" i="14" s="1"/>
  <c r="P247" i="14"/>
  <c r="O266" i="14"/>
  <c r="K279" i="14"/>
  <c r="K280" i="14" s="1"/>
  <c r="K292" i="14" s="1"/>
  <c r="H240" i="14"/>
  <c r="H241" i="14" s="1"/>
  <c r="H243" i="14" s="1"/>
  <c r="D241" i="14"/>
  <c r="D243" i="14" s="1"/>
  <c r="D245" i="14" s="1"/>
  <c r="Q221" i="14"/>
  <c r="Q220" i="14"/>
  <c r="Q149" i="14"/>
  <c r="Q216" i="14"/>
  <c r="Q215" i="14"/>
  <c r="Q218" i="14"/>
  <c r="Q217" i="14"/>
  <c r="Q211" i="14"/>
  <c r="Q100" i="14"/>
  <c r="Q99" i="14"/>
  <c r="Q98" i="14"/>
  <c r="Q250" i="14"/>
  <c r="Q249" i="14"/>
  <c r="Q66" i="14"/>
  <c r="Q60" i="14"/>
  <c r="Q62" i="14"/>
  <c r="Q65" i="14"/>
  <c r="Q59" i="14"/>
  <c r="Q71" i="14"/>
  <c r="Q64" i="14"/>
  <c r="Q69" i="14"/>
  <c r="Q70" i="14"/>
  <c r="Q63" i="14"/>
  <c r="Q58" i="14"/>
  <c r="Q57" i="14"/>
  <c r="Q68" i="14"/>
  <c r="Q61" i="14"/>
  <c r="Q67" i="14"/>
  <c r="Q210" i="14"/>
  <c r="Q209" i="14"/>
  <c r="Q214" i="14"/>
  <c r="Q213" i="14"/>
  <c r="Q212" i="14"/>
  <c r="Q195" i="14"/>
  <c r="Q184" i="14"/>
  <c r="Q181" i="14"/>
  <c r="Q178" i="14"/>
  <c r="Q173" i="14"/>
  <c r="Q165" i="14"/>
  <c r="Q179" i="14"/>
  <c r="Q191" i="14"/>
  <c r="Q188" i="14"/>
  <c r="Q168" i="14"/>
  <c r="Q194" i="14"/>
  <c r="Q177" i="14"/>
  <c r="Q172" i="14"/>
  <c r="Q193" i="14"/>
  <c r="Q187" i="14"/>
  <c r="Q183" i="14"/>
  <c r="Q180" i="14"/>
  <c r="Q171" i="14"/>
  <c r="Q167" i="14"/>
  <c r="Q190" i="14"/>
  <c r="Q170" i="14"/>
  <c r="Q192" i="14"/>
  <c r="Q189" i="14"/>
  <c r="Q185" i="14"/>
  <c r="Q182" i="14"/>
  <c r="Q166" i="14"/>
  <c r="Q174" i="14"/>
  <c r="G331" i="14"/>
  <c r="Q55" i="14"/>
  <c r="Q56" i="14"/>
  <c r="Q158" i="14"/>
  <c r="Q157" i="14" s="1"/>
  <c r="Q160" i="14"/>
  <c r="Q159" i="14" s="1"/>
  <c r="O238" i="14"/>
  <c r="N279" i="14"/>
  <c r="E245" i="14"/>
  <c r="E266" i="14" s="1"/>
  <c r="E267" i="14" s="1"/>
  <c r="E277" i="14" s="1"/>
  <c r="H242" i="14"/>
  <c r="C114" i="22" l="1"/>
  <c r="D114" i="22" s="1"/>
  <c r="E114" i="22" s="1"/>
  <c r="C112" i="21"/>
  <c r="D112" i="21" s="1"/>
  <c r="E112" i="21" s="1"/>
  <c r="C111" i="19"/>
  <c r="D111" i="19" s="1"/>
  <c r="E111" i="19" s="1"/>
  <c r="C9" i="22"/>
  <c r="C9" i="21"/>
  <c r="C8" i="19"/>
  <c r="Q276" i="14"/>
  <c r="O279" i="14"/>
  <c r="O267" i="14"/>
  <c r="R238" i="14"/>
  <c r="Q219" i="14"/>
  <c r="Q176" i="14"/>
  <c r="Q102" i="14"/>
  <c r="Q97" i="14"/>
  <c r="Q101" i="14"/>
  <c r="Q111" i="14"/>
  <c r="Q105" i="14"/>
  <c r="Q110" i="14"/>
  <c r="Q115" i="14"/>
  <c r="Q104" i="14"/>
  <c r="Q114" i="14"/>
  <c r="Q108" i="14"/>
  <c r="Q109" i="14"/>
  <c r="Q103" i="14"/>
  <c r="Q113" i="14"/>
  <c r="Q112" i="14"/>
  <c r="Q107" i="14"/>
  <c r="Q106" i="14"/>
  <c r="Q227" i="14"/>
  <c r="Q226" i="14" s="1"/>
  <c r="Q223" i="14"/>
  <c r="Q225" i="14"/>
  <c r="Q224" i="14"/>
  <c r="Q164" i="14"/>
  <c r="Q161" i="14"/>
  <c r="Q147" i="14"/>
  <c r="Q146" i="14"/>
  <c r="Q145" i="14"/>
  <c r="Q148" i="14"/>
  <c r="Q128" i="14"/>
  <c r="Q130" i="14"/>
  <c r="Q126" i="14"/>
  <c r="Q129" i="14"/>
  <c r="Q127" i="14"/>
  <c r="Q169" i="14"/>
  <c r="Q206" i="14"/>
  <c r="Q207" i="14"/>
  <c r="Q198" i="14"/>
  <c r="Q199" i="14"/>
  <c r="Q208" i="14"/>
  <c r="Q205" i="14"/>
  <c r="Q202" i="14"/>
  <c r="Q201" i="14"/>
  <c r="Q204" i="14"/>
  <c r="Q200" i="14"/>
  <c r="Q197" i="14"/>
  <c r="Q203" i="14"/>
  <c r="Q259" i="14"/>
  <c r="Q253" i="14"/>
  <c r="Q233" i="14"/>
  <c r="Q255" i="14"/>
  <c r="Q258" i="14"/>
  <c r="Q247" i="14"/>
  <c r="Q232" i="14"/>
  <c r="Q236" i="14"/>
  <c r="Q261" i="14"/>
  <c r="Q264" i="14"/>
  <c r="Q257" i="14"/>
  <c r="Q231" i="14"/>
  <c r="Q256" i="14"/>
  <c r="Q263" i="14"/>
  <c r="Q262" i="14"/>
  <c r="Q235" i="14"/>
  <c r="Q234" i="14"/>
  <c r="Q260" i="14"/>
  <c r="Q254" i="14"/>
  <c r="Q74" i="14"/>
  <c r="Q121" i="14"/>
  <c r="Q23" i="14"/>
  <c r="Q27" i="14"/>
  <c r="Q25" i="14"/>
  <c r="Q26" i="14"/>
  <c r="Q154" i="14"/>
  <c r="Q153" i="14" s="1"/>
  <c r="Q151" i="14"/>
  <c r="Q152" i="14"/>
  <c r="Q87" i="14"/>
  <c r="Q123" i="14"/>
  <c r="Q83" i="14"/>
  <c r="Q77" i="14"/>
  <c r="Q88" i="14"/>
  <c r="Q94" i="14"/>
  <c r="Q78" i="14"/>
  <c r="Q92" i="14"/>
  <c r="Q89" i="14"/>
  <c r="Q86" i="14"/>
  <c r="Q79" i="14"/>
  <c r="Q76" i="14"/>
  <c r="Q81" i="14"/>
  <c r="Q91" i="14"/>
  <c r="Q85" i="14"/>
  <c r="Q82" i="14"/>
  <c r="Q84" i="14"/>
  <c r="Q90" i="14"/>
  <c r="Q93" i="14"/>
  <c r="Q80" i="14"/>
  <c r="Q120" i="14"/>
  <c r="Q32" i="14"/>
  <c r="Q119" i="14"/>
  <c r="Q122" i="14"/>
  <c r="Q118" i="14"/>
  <c r="Q52" i="14"/>
  <c r="Q53" i="14"/>
  <c r="Q48" i="14"/>
  <c r="Q36" i="14"/>
  <c r="Q39" i="14"/>
  <c r="Q43" i="14"/>
  <c r="Q47" i="14"/>
  <c r="Q35" i="14"/>
  <c r="Q46" i="14"/>
  <c r="Q44" i="14"/>
  <c r="Q41" i="14"/>
  <c r="Q38" i="14"/>
  <c r="Q34" i="14"/>
  <c r="Q124" i="14"/>
  <c r="Q40" i="14"/>
  <c r="Q37" i="14"/>
  <c r="Q45" i="14"/>
  <c r="Q42" i="14"/>
  <c r="Q143" i="14"/>
  <c r="Q139" i="14"/>
  <c r="Q142" i="14"/>
  <c r="Q141" i="14"/>
  <c r="Q140" i="14"/>
  <c r="Q133" i="14"/>
  <c r="Q132" i="14"/>
  <c r="Q186" i="14"/>
  <c r="E279" i="14"/>
  <c r="E280" i="14" s="1"/>
  <c r="E281" i="14" s="1"/>
  <c r="K293" i="14"/>
  <c r="D266" i="14"/>
  <c r="D267" i="14" s="1"/>
  <c r="H245" i="14"/>
  <c r="H266" i="14" s="1"/>
  <c r="N280" i="14"/>
  <c r="N292" i="14" s="1"/>
  <c r="O280" i="14"/>
  <c r="C15" i="21" l="1"/>
  <c r="D15" i="21" s="1"/>
  <c r="E15" i="21" s="1"/>
  <c r="C15" i="22"/>
  <c r="D15" i="22" s="1"/>
  <c r="E15" i="22" s="1"/>
  <c r="C12" i="19"/>
  <c r="D12" i="19" s="1"/>
  <c r="E12" i="19" s="1"/>
  <c r="D8" i="19"/>
  <c r="D9" i="21"/>
  <c r="C10" i="21"/>
  <c r="D10" i="21" s="1"/>
  <c r="E10" i="21" s="1"/>
  <c r="E8" i="21" s="1"/>
  <c r="E9" i="21"/>
  <c r="D9" i="22"/>
  <c r="E9" i="22" s="1"/>
  <c r="C10" i="22"/>
  <c r="C14" i="22"/>
  <c r="C14" i="21"/>
  <c r="D14" i="21" s="1"/>
  <c r="E14" i="21" s="1"/>
  <c r="C11" i="19"/>
  <c r="D11" i="19" s="1"/>
  <c r="E11" i="19" s="1"/>
  <c r="C13" i="21"/>
  <c r="C13" i="22"/>
  <c r="C10" i="19"/>
  <c r="Q246" i="14"/>
  <c r="C113" i="22"/>
  <c r="C111" i="21"/>
  <c r="C110" i="19"/>
  <c r="C218" i="21"/>
  <c r="C220" i="22"/>
  <c r="C217" i="19"/>
  <c r="Q125" i="14"/>
  <c r="Q49" i="14"/>
  <c r="R280" i="14"/>
  <c r="K294" i="14"/>
  <c r="O277" i="14"/>
  <c r="R267" i="14"/>
  <c r="Q150" i="14"/>
  <c r="Q163" i="14"/>
  <c r="Q73" i="14"/>
  <c r="Q252" i="14"/>
  <c r="Q266" i="14" s="1"/>
  <c r="Q230" i="14"/>
  <c r="Q237" i="14" s="1"/>
  <c r="Q31" i="14"/>
  <c r="Q196" i="14"/>
  <c r="Q175" i="14" s="1"/>
  <c r="Q24" i="14"/>
  <c r="Q28" i="14" s="1"/>
  <c r="Q222" i="14"/>
  <c r="Q95" i="14"/>
  <c r="Q137" i="14"/>
  <c r="Q117" i="14"/>
  <c r="Q144" i="14"/>
  <c r="H267" i="14"/>
  <c r="D277" i="14"/>
  <c r="N293" i="14"/>
  <c r="O293" i="14" s="1"/>
  <c r="O300" i="14" s="1"/>
  <c r="D10" i="22" l="1"/>
  <c r="D8" i="22" s="1"/>
  <c r="D8" i="21"/>
  <c r="D218" i="21"/>
  <c r="D217" i="21" s="1"/>
  <c r="E217" i="21" s="1"/>
  <c r="C217" i="21"/>
  <c r="E218" i="21"/>
  <c r="D111" i="21"/>
  <c r="D110" i="21" s="1"/>
  <c r="C110" i="21"/>
  <c r="E110" i="21" s="1"/>
  <c r="E111" i="21"/>
  <c r="D10" i="19"/>
  <c r="E10" i="19" s="1"/>
  <c r="C9" i="19"/>
  <c r="D13" i="21"/>
  <c r="E13" i="21" s="1"/>
  <c r="C12" i="21"/>
  <c r="C8" i="21"/>
  <c r="D13" i="22"/>
  <c r="E13" i="22" s="1"/>
  <c r="C12" i="22"/>
  <c r="E8" i="19"/>
  <c r="C8" i="22"/>
  <c r="D110" i="19"/>
  <c r="D109" i="19" s="1"/>
  <c r="E110" i="19"/>
  <c r="C109" i="19"/>
  <c r="E109" i="19" s="1"/>
  <c r="D113" i="22"/>
  <c r="D112" i="22" s="1"/>
  <c r="E112" i="22" s="1"/>
  <c r="C112" i="22"/>
  <c r="D14" i="22"/>
  <c r="E14" i="22" s="1"/>
  <c r="C216" i="19"/>
  <c r="D217" i="19"/>
  <c r="D220" i="22"/>
  <c r="D219" i="22" s="1"/>
  <c r="C219" i="22"/>
  <c r="Q30" i="14"/>
  <c r="R277" i="14"/>
  <c r="O292" i="14"/>
  <c r="R292" i="14" s="1"/>
  <c r="Q136" i="14"/>
  <c r="Q155" i="14" s="1"/>
  <c r="Q228" i="14"/>
  <c r="Q116" i="14"/>
  <c r="Q72" i="14"/>
  <c r="N294" i="14"/>
  <c r="D279" i="14"/>
  <c r="H277" i="14"/>
  <c r="E220" i="22" l="1"/>
  <c r="E113" i="22"/>
  <c r="E219" i="22"/>
  <c r="E217" i="19"/>
  <c r="D216" i="19"/>
  <c r="D9" i="19"/>
  <c r="E216" i="19"/>
  <c r="D12" i="22"/>
  <c r="D12" i="21"/>
  <c r="E12" i="21"/>
  <c r="E10" i="22"/>
  <c r="E8" i="22" s="1"/>
  <c r="O294" i="14"/>
  <c r="R294" i="14" s="1"/>
  <c r="Q134" i="14"/>
  <c r="Q238" i="14" s="1"/>
  <c r="Q267" i="14" s="1"/>
  <c r="Q277" i="14" s="1"/>
  <c r="D280" i="14"/>
  <c r="H279" i="14"/>
  <c r="E12" i="22" l="1"/>
  <c r="E9" i="19"/>
  <c r="Q279" i="14"/>
  <c r="C248" i="19" s="1"/>
  <c r="H280" i="14"/>
  <c r="D281" i="14"/>
  <c r="D248" i="19" l="1"/>
  <c r="D249" i="19" s="1"/>
  <c r="C234" i="22"/>
  <c r="C232" i="21"/>
  <c r="E248" i="19"/>
  <c r="C249" i="19"/>
  <c r="E249" i="19"/>
  <c r="Q280" i="14"/>
  <c r="Q292" i="14" s="1"/>
  <c r="H281" i="14"/>
  <c r="D232" i="21" l="1"/>
  <c r="E232" i="21" s="1"/>
  <c r="I245" i="19"/>
  <c r="I244" i="19"/>
  <c r="H245" i="19"/>
  <c r="H244" i="19"/>
  <c r="D234" i="22"/>
  <c r="E234" i="22"/>
  <c r="Q293" i="14"/>
  <c r="Q300" i="14" s="1"/>
  <c r="F48" i="2"/>
  <c r="E48" i="2"/>
  <c r="D48" i="2"/>
  <c r="C251" i="22" l="1"/>
  <c r="C247" i="21"/>
  <c r="C252" i="22"/>
  <c r="C248" i="21"/>
  <c r="D248" i="21" s="1"/>
  <c r="E248" i="21" s="1"/>
  <c r="C232" i="22"/>
  <c r="C230" i="21"/>
  <c r="C233" i="22"/>
  <c r="D233" i="22" s="1"/>
  <c r="E233" i="22" s="1"/>
  <c r="C231" i="21"/>
  <c r="D231" i="21" s="1"/>
  <c r="E231" i="21" s="1"/>
  <c r="Q294" i="14"/>
  <c r="G77" i="2"/>
  <c r="D252" i="22" l="1"/>
  <c r="E252" i="22" s="1"/>
  <c r="D230" i="21"/>
  <c r="C11" i="21"/>
  <c r="D232" i="22"/>
  <c r="C11" i="22"/>
  <c r="C254" i="22" s="1"/>
  <c r="D251" i="22"/>
  <c r="C235" i="22"/>
  <c r="D247" i="21"/>
  <c r="D233" i="21" s="1"/>
  <c r="C233" i="21"/>
  <c r="G76" i="2"/>
  <c r="G93" i="2" s="1"/>
  <c r="G75" i="2"/>
  <c r="G74" i="2"/>
  <c r="E251" i="22" l="1"/>
  <c r="E235" i="22" s="1"/>
  <c r="D235" i="22"/>
  <c r="E232" i="22"/>
  <c r="E11" i="22" s="1"/>
  <c r="E254" i="22" s="1"/>
  <c r="B23" i="23" s="1"/>
  <c r="D11" i="22"/>
  <c r="D254" i="22" s="1"/>
  <c r="E230" i="21"/>
  <c r="E11" i="21" s="1"/>
  <c r="D11" i="21"/>
  <c r="D250" i="21" s="1"/>
  <c r="E247" i="21"/>
  <c r="E233" i="21" s="1"/>
  <c r="C250" i="21"/>
  <c r="G99" i="2"/>
  <c r="H99" i="2" s="1"/>
  <c r="I77" i="2"/>
  <c r="G90" i="2"/>
  <c r="I76" i="2"/>
  <c r="G91" i="2"/>
  <c r="G92" i="2"/>
  <c r="F56" i="2"/>
  <c r="G56" i="2"/>
  <c r="E52" i="2"/>
  <c r="F52" i="2"/>
  <c r="G52" i="2"/>
  <c r="G49" i="2"/>
  <c r="G42" i="2"/>
  <c r="E28" i="2"/>
  <c r="F28" i="2"/>
  <c r="G65" i="2"/>
  <c r="H65" i="2" s="1"/>
  <c r="G64" i="2"/>
  <c r="E250" i="21" l="1"/>
  <c r="G100" i="2"/>
  <c r="F44" i="9"/>
  <c r="C44" i="9"/>
  <c r="F41" i="9"/>
  <c r="C41" i="9"/>
  <c r="D36" i="9"/>
  <c r="F37" i="9" s="1"/>
  <c r="F34" i="9"/>
  <c r="AB11" i="9"/>
  <c r="AA4" i="9"/>
  <c r="A1" i="9"/>
  <c r="E14" i="8"/>
  <c r="E12" i="8"/>
  <c r="E9" i="8"/>
  <c r="F38" i="9" l="1"/>
  <c r="G63" i="2" s="1"/>
  <c r="E15" i="8"/>
  <c r="E16" i="8" s="1"/>
  <c r="G62" i="2" s="1"/>
  <c r="G67" i="2"/>
  <c r="G61" i="2" l="1"/>
  <c r="G26" i="2" l="1"/>
  <c r="G88" i="2" s="1"/>
  <c r="D27" i="2" l="1"/>
  <c r="F68" i="2" l="1"/>
  <c r="F41" i="2" l="1"/>
  <c r="E41" i="2"/>
  <c r="D41" i="2"/>
  <c r="E40" i="2" l="1"/>
  <c r="D40" i="2"/>
  <c r="E37" i="2" l="1"/>
  <c r="D37" i="2"/>
  <c r="H100" i="2" l="1"/>
  <c r="G66" i="2" l="1"/>
  <c r="G87" i="2" s="1"/>
  <c r="D51" i="2" l="1"/>
  <c r="F47" i="2" l="1"/>
  <c r="E47" i="2"/>
  <c r="D47" i="2"/>
  <c r="D46" i="2" l="1"/>
  <c r="F45" i="2" l="1"/>
  <c r="E45" i="2"/>
  <c r="D45" i="2"/>
  <c r="F44" i="2" l="1"/>
  <c r="E44" i="2"/>
  <c r="D44" i="2"/>
  <c r="H37" i="2" l="1"/>
  <c r="E36" i="2"/>
  <c r="D36" i="2"/>
  <c r="F35" i="2" l="1"/>
  <c r="F38" i="2" s="1"/>
  <c r="E35" i="2"/>
  <c r="E38" i="2" s="1"/>
  <c r="D35" i="2"/>
  <c r="D38" i="2" s="1"/>
  <c r="F32" i="2" l="1"/>
  <c r="E32" i="2"/>
  <c r="D32" i="2"/>
  <c r="F31" i="2" l="1"/>
  <c r="E31" i="2"/>
  <c r="D31" i="2"/>
  <c r="F30" i="2" l="1"/>
  <c r="E30" i="2"/>
  <c r="D30" i="2"/>
  <c r="G68" i="2" l="1"/>
  <c r="F42" i="2" l="1"/>
  <c r="H67" i="2" l="1"/>
  <c r="H62" i="2" l="1"/>
  <c r="H63" i="2"/>
  <c r="H64" i="2"/>
  <c r="H88" i="2"/>
  <c r="H93" i="2" l="1"/>
  <c r="H76" i="2"/>
  <c r="H92" i="2" l="1"/>
  <c r="H77" i="2"/>
  <c r="H66" i="2"/>
  <c r="H74" i="2"/>
  <c r="H91" i="2"/>
  <c r="H75" i="2"/>
  <c r="H90" i="2"/>
  <c r="G78" i="2"/>
  <c r="H78" i="2" l="1"/>
  <c r="H61" i="2"/>
  <c r="D52" i="2" l="1"/>
  <c r="H51" i="2" l="1"/>
  <c r="H52" i="2" s="1"/>
  <c r="H48" i="2" l="1"/>
  <c r="H47" i="2" l="1"/>
  <c r="H46" i="2" l="1"/>
  <c r="H45" i="2" l="1"/>
  <c r="F49" i="2" l="1"/>
  <c r="E49" i="2"/>
  <c r="D49" i="2"/>
  <c r="H44" i="2" l="1"/>
  <c r="H49" i="2" s="1"/>
  <c r="H41" i="2" l="1"/>
  <c r="E42" i="2" l="1"/>
  <c r="D42" i="2"/>
  <c r="H40" i="2" l="1"/>
  <c r="H42" i="2" s="1"/>
  <c r="H36" i="2" l="1"/>
  <c r="H35" i="2" l="1"/>
  <c r="H38" i="2" s="1"/>
  <c r="F33" i="2" l="1"/>
  <c r="E33" i="2"/>
  <c r="E53" i="2" s="1"/>
  <c r="D33" i="2"/>
  <c r="H31" i="2"/>
  <c r="H32" i="2"/>
  <c r="F53" i="2" l="1"/>
  <c r="F58" i="2" s="1"/>
  <c r="E55" i="2"/>
  <c r="H30" i="2"/>
  <c r="H33" i="2" s="1"/>
  <c r="F69" i="2" l="1"/>
  <c r="F79" i="2" s="1"/>
  <c r="E57" i="2"/>
  <c r="E56" i="2"/>
  <c r="E58" i="2" s="1"/>
  <c r="D28" i="2"/>
  <c r="D53" i="2" s="1"/>
  <c r="H27" i="2"/>
  <c r="E98" i="2" l="1"/>
  <c r="E97" i="2"/>
  <c r="F81" i="2"/>
  <c r="F82" i="2" s="1"/>
  <c r="F83" i="2" s="1"/>
  <c r="F86" i="2" s="1"/>
  <c r="E60" i="2"/>
  <c r="E68" i="2" s="1"/>
  <c r="D55" i="2"/>
  <c r="G28" i="2"/>
  <c r="G53" i="2" s="1"/>
  <c r="G58" i="2" s="1"/>
  <c r="F94" i="2" l="1"/>
  <c r="H86" i="2"/>
  <c r="E69" i="2"/>
  <c r="E79" i="2" s="1"/>
  <c r="H87" i="2"/>
  <c r="H53" i="2"/>
  <c r="D57" i="2"/>
  <c r="D56" i="2"/>
  <c r="D58" i="2" s="1"/>
  <c r="H55" i="2"/>
  <c r="H56" i="2" s="1"/>
  <c r="H26" i="2"/>
  <c r="H28" i="2" s="1"/>
  <c r="F95" i="2" l="1"/>
  <c r="F96" i="2" s="1"/>
  <c r="D98" i="2"/>
  <c r="H98" i="2" s="1"/>
  <c r="D97" i="2"/>
  <c r="H97" i="2" s="1"/>
  <c r="E81" i="2"/>
  <c r="E82" i="2" s="1"/>
  <c r="E83" i="2" s="1"/>
  <c r="E85" i="2" s="1"/>
  <c r="E94" i="2" s="1"/>
  <c r="H58" i="2"/>
  <c r="D60" i="2"/>
  <c r="D68" i="2" s="1"/>
  <c r="H68" i="2" s="1"/>
  <c r="H57" i="2"/>
  <c r="E95" i="2" l="1"/>
  <c r="E96" i="2" s="1"/>
  <c r="H60" i="2"/>
  <c r="G69" i="2"/>
  <c r="D69" i="2" l="1"/>
  <c r="H69" i="2" s="1"/>
  <c r="D4" i="10" s="1"/>
  <c r="D5" i="10" s="1"/>
  <c r="D6" i="10" s="1"/>
  <c r="D7" i="10" s="1"/>
  <c r="D8" i="10" l="1"/>
  <c r="D10" i="10" s="1"/>
  <c r="G71" i="2" s="1"/>
  <c r="G89" i="2" s="1"/>
  <c r="D79" i="2"/>
  <c r="I87" i="2" l="1"/>
  <c r="G94" i="2"/>
  <c r="D81" i="2"/>
  <c r="G72" i="2"/>
  <c r="G79" i="2" s="1"/>
  <c r="H71" i="2"/>
  <c r="H72" i="2" s="1"/>
  <c r="H89" i="2" l="1"/>
  <c r="G81" i="2"/>
  <c r="G82" i="2" s="1"/>
  <c r="G83" i="2" s="1"/>
  <c r="H79" i="2"/>
  <c r="G95" i="2"/>
  <c r="D82" i="2"/>
  <c r="D83" i="2" s="1"/>
  <c r="D85" i="2" s="1"/>
  <c r="D94" i="2" l="1"/>
  <c r="H85" i="2"/>
  <c r="H94" i="2" s="1"/>
  <c r="H81" i="2"/>
  <c r="H83" i="2"/>
  <c r="H82" i="2"/>
  <c r="D95" i="2" l="1"/>
  <c r="H95" i="2" s="1"/>
  <c r="G96" i="2"/>
  <c r="D96" i="2" l="1"/>
  <c r="H96" i="2" s="1"/>
</calcChain>
</file>

<file path=xl/comments1.xml><?xml version="1.0" encoding="utf-8"?>
<comments xmlns="http://schemas.openxmlformats.org/spreadsheetml/2006/main">
  <authors>
    <author>Татаринова Елена Александровна</author>
  </authors>
  <commentList>
    <comment ref="F125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В СД не учтены заготовительно-складские расходы. В расчете учтен шеф-монтаж</t>
        </r>
      </text>
    </comment>
    <comment ref="F131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В СД не учтены заготовительно-складские расходы. В расчете учтен шеф-монтаж</t>
        </r>
      </text>
    </comment>
  </commentList>
</comments>
</file>

<file path=xl/comments2.xml><?xml version="1.0" encoding="utf-8"?>
<comments xmlns="http://schemas.openxmlformats.org/spreadsheetml/2006/main">
  <authors>
    <author>Зацепилина М.В.</author>
  </authors>
  <commentList>
    <comment ref="D4" authorId="0" shapeId="0">
      <text>
        <r>
          <rPr>
            <b/>
            <sz val="9"/>
            <color indexed="81"/>
            <rFont val="Tahoma"/>
            <family val="2"/>
            <charset val="204"/>
          </rPr>
          <t>Зацепилина М.В.:</t>
        </r>
        <r>
          <rPr>
            <sz val="9"/>
            <color indexed="81"/>
            <rFont val="Tahoma"/>
            <family val="2"/>
            <charset val="204"/>
          </rPr>
          <t xml:space="preserve">
Забивается только эта цифра: Итог глав 1-9+глава12
</t>
        </r>
      </text>
    </comment>
  </commentList>
</comments>
</file>

<file path=xl/sharedStrings.xml><?xml version="1.0" encoding="utf-8"?>
<sst xmlns="http://schemas.openxmlformats.org/spreadsheetml/2006/main" count="7592" uniqueCount="1100">
  <si>
    <t>(наименование стройки)</t>
  </si>
  <si>
    <t>№ пп</t>
  </si>
  <si>
    <t>монтажных работ</t>
  </si>
  <si>
    <t>оборудования, мебели, инвентаря</t>
  </si>
  <si>
    <t>прочих</t>
  </si>
  <si>
    <t>Форма № 1</t>
  </si>
  <si>
    <t>СВОДНЫЙ СМЕТНЫЙ РАСЧЕТ СТОИМОСТИ СТРОИТЕЛЬСТВА</t>
  </si>
  <si>
    <t xml:space="preserve">Заказчик </t>
  </si>
  <si>
    <t>(наименование организации)</t>
  </si>
  <si>
    <t>(ссылка на документ об утверждении)</t>
  </si>
  <si>
    <t>Номера сметных расчетов и смет</t>
  </si>
  <si>
    <t>Наименование глав, объектов, работ и затрат</t>
  </si>
  <si>
    <t>строитель-
ных работ</t>
  </si>
  <si>
    <t>Сметная стоимость, тыс. руб.</t>
  </si>
  <si>
    <t>Общая сметная стоимость, тыс. руб.</t>
  </si>
  <si>
    <t>Глава 1. Подготовка территории строительства</t>
  </si>
  <si>
    <t>Смета</t>
  </si>
  <si>
    <t>Подготовительные работы</t>
  </si>
  <si>
    <t>Итого по Главе 1. "Подготовка территории строительства"</t>
  </si>
  <si>
    <t>Глава 2. Основные объекты строительства</t>
  </si>
  <si>
    <t>ОСР № 02-01</t>
  </si>
  <si>
    <t>Канатная дорога</t>
  </si>
  <si>
    <t>ОСР № 02-02</t>
  </si>
  <si>
    <t>ОСР № 02-03</t>
  </si>
  <si>
    <t>Итого по Главе 2. "Основные объекты строительства"</t>
  </si>
  <si>
    <t>Глава 4. Объекты энергетического хозяйства</t>
  </si>
  <si>
    <t>Итого по Главе 4. "Объекты энергетического хозяйства"</t>
  </si>
  <si>
    <t>Глава 5. Объекты транспортного хозяйства и связи</t>
  </si>
  <si>
    <t>Наружные сети связи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</si>
  <si>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</si>
  <si>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</si>
  <si>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Наружные сети водоснабжения</t>
  </si>
  <si>
    <t>ОСР № 06-04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</si>
  <si>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</si>
  <si>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</si>
  <si>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Схема планировочной организации земельного участка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</si>
  <si>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</si>
  <si>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</si>
  <si>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</si>
  <si>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ГСН-81-05-01-2001 п.4.9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</si>
  <si>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</si>
  <si>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</si>
  <si>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</si>
  <si>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ГСН-81-05-02-2007 п.11.4</t>
  </si>
  <si>
    <t>Геотехнический мониторинг</t>
  </si>
  <si>
    <t>Расчет № 1</t>
  </si>
  <si>
    <t>Расчет № 2</t>
  </si>
  <si>
    <t>Расчет № 09-02</t>
  </si>
  <si>
    <t>Пусконаладочные работы "вхолостую"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</si>
  <si>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</si>
  <si>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</si>
  <si>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</si>
  <si>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Итого по Главе 10. "Содержание службы заказчика. Строительный контроль"</t>
  </si>
  <si>
    <t>Итого по Главам 1-12</t>
  </si>
  <si>
    <t>Непредвиденные затраты</t>
  </si>
  <si>
    <t>МДС 81-35.2004 п.4.96</t>
  </si>
  <si>
    <t>Итого "Непредвиденные затраты"</t>
  </si>
  <si>
    <t>Итого по сводному расчету в ценах на 01.01.2000 г.</t>
  </si>
  <si>
    <t>Стоимость пусконаладочных работ, К=13,48</t>
  </si>
  <si>
    <t xml:space="preserve">в т.ч. возвратные суммы </t>
  </si>
  <si>
    <t>Главный инженер проекта</t>
  </si>
  <si>
    <t>С.В.Халимов</t>
  </si>
  <si>
    <t>"Утвержден" «    »________________2019 г.</t>
  </si>
  <si>
    <t>«    »________________2019 г.</t>
  </si>
  <si>
    <t>Составлена в ценах по состоянию на 01.01.2000 г. с пересчетом в текущие цены по состоянию на II квартал 2019 г.</t>
  </si>
  <si>
    <t>ОСР № 01-01</t>
  </si>
  <si>
    <t>Нижняя станция</t>
  </si>
  <si>
    <t>Верхняя станция</t>
  </si>
  <si>
    <t>Наружные сети электроснабжения.</t>
  </si>
  <si>
    <t>Трансформаторные подстанции 10/0,4 кВ</t>
  </si>
  <si>
    <t>Сети связи. Автоматизация системы технического водоснабжения СИС</t>
  </si>
  <si>
    <t>Водозаборный узел</t>
  </si>
  <si>
    <t>Насосные станции PS100, PS200, PS 300</t>
  </si>
  <si>
    <t xml:space="preserve"> Резервуары противопожарного запаса воды</t>
  </si>
  <si>
    <t xml:space="preserve"> Наружные сети водоотведения</t>
  </si>
  <si>
    <t>ОСР № 06-05</t>
  </si>
  <si>
    <t>ОСР № 06-01</t>
  </si>
  <si>
    <t>ОСР № 06-02</t>
  </si>
  <si>
    <t>ОСР № 06-03</t>
  </si>
  <si>
    <t>Временные здания и сооружения 2,3%</t>
  </si>
  <si>
    <t xml:space="preserve">Производство работ в зимнее время 0,5% </t>
  </si>
  <si>
    <t>Стоимость строительно-монтажных работ, К=6,86</t>
  </si>
  <si>
    <t>Стоимость изыскательских работ, К=4,23*1,266</t>
  </si>
  <si>
    <t>ИТОГО по сводному сметному расчету в текущих ценах по состоянию на II квартал 2019 г. без НДС</t>
  </si>
  <si>
    <t>ВСЕГО по сводному сметному расчету в текущих ценах по состоянию на II квартал 2019 г. с НДС</t>
  </si>
  <si>
    <t>Затраты на авиаперевозки</t>
  </si>
  <si>
    <t>(Наименование стройки)</t>
  </si>
  <si>
    <t>(объектная смета)</t>
  </si>
  <si>
    <t>№ п/п</t>
  </si>
  <si>
    <t xml:space="preserve">Составил  </t>
  </si>
  <si>
    <t>[должность,подпись(инициалы,фамилия)]</t>
  </si>
  <si>
    <t xml:space="preserve">Проверил:  </t>
  </si>
  <si>
    <t>РАСЧЕТ №</t>
  </si>
  <si>
    <t>Наименование данных</t>
  </si>
  <si>
    <t>Ед.изм.</t>
  </si>
  <si>
    <t>Кол-во</t>
  </si>
  <si>
    <t>Расчет</t>
  </si>
  <si>
    <t>Показатели</t>
  </si>
  <si>
    <t>Обоснование</t>
  </si>
  <si>
    <t>ИСХОДНЫЕ ДАННЫЕ, согласованные (принятые) на стадии подготовки расчета</t>
  </si>
  <si>
    <t>Продолжительность смены</t>
  </si>
  <si>
    <t>час</t>
  </si>
  <si>
    <t>Количество рабочих дней в неделю</t>
  </si>
  <si>
    <t>Срок вахтового периода</t>
  </si>
  <si>
    <t>дн.</t>
  </si>
  <si>
    <t>дней</t>
  </si>
  <si>
    <t>Количество рабочих по расчетному сроку строительства</t>
  </si>
  <si>
    <t>чел</t>
  </si>
  <si>
    <t>В соответствии с согласованным графиком производства работ - 1 месяц</t>
  </si>
  <si>
    <t>Расчетное количество поездок на вахту</t>
  </si>
  <si>
    <t>Рабочих</t>
  </si>
  <si>
    <t>Транспортная схема доставки рабочих:</t>
  </si>
  <si>
    <t>Автомобильные перевозки</t>
  </si>
  <si>
    <t>предполагаемый пункт сбора</t>
  </si>
  <si>
    <t>г. Грозный</t>
  </si>
  <si>
    <t>расстояние</t>
  </si>
  <si>
    <t>км</t>
  </si>
  <si>
    <t>вместимость автобуса</t>
  </si>
  <si>
    <t>время автобуса в пути с учетом времени сбора рабочих</t>
  </si>
  <si>
    <t>(80/40+0,2)+0,8</t>
  </si>
  <si>
    <t>40 км/ч - средняя скорость движения автобуса, 0,2 час. - суммарное время посадки-высадки пассажиров, 0,8 час - время работы автобуса с момента выезда из гаража до места посадки пассажиров в автобус</t>
  </si>
  <si>
    <t>руб</t>
  </si>
  <si>
    <t>шт</t>
  </si>
  <si>
    <t>мес</t>
  </si>
  <si>
    <t>время в пути с учетом времени сбора рабочих</t>
  </si>
  <si>
    <t>автобус НЕФАЗ-4208-34</t>
  </si>
  <si>
    <t>доставка рабочих на площадку водозаборного узла и обратно -3,8 км, 4 рейса в день (доставка на работу, на обед, с обеда, с работы в вахтовый городок), 0,2 час - время для посадки-высадки, средняя скорость движения - 20 км/час</t>
  </si>
  <si>
    <t>(3,8/20+0,2)*4</t>
  </si>
  <si>
    <t>Стоимость оборудования, К=3,98</t>
  </si>
  <si>
    <t>Переустройство ВЛ-10 кВ</t>
  </si>
  <si>
    <t xml:space="preserve">Изыскательские работы </t>
  </si>
  <si>
    <t>Проектные работы</t>
  </si>
  <si>
    <t>Разработка рабочей документации</t>
  </si>
  <si>
    <t>Всесезонный туристско-рекреационный комплекс "Ведучи", Чеченская республика. 
Пассажирская подвесная канатная дорога VL1. Пусконаладочные работы</t>
  </si>
  <si>
    <t>ОСР № 09-03</t>
  </si>
  <si>
    <t>Стоимость работ по созданию геодезической разбивочной основы, на геотехнический мониторинг К=4,23*1,266</t>
  </si>
  <si>
    <t>Стоимость экспертизы проектной документации, К=5,29</t>
  </si>
  <si>
    <t>Расчет № 09-04-01</t>
  </si>
  <si>
    <t xml:space="preserve">ПП № 468 
от 21 июня 2010 г.  </t>
  </si>
  <si>
    <t>количество рейсов</t>
  </si>
  <si>
    <t>руб.</t>
  </si>
  <si>
    <t>РАСЧЕТ № 1</t>
  </si>
  <si>
    <t>затрат по командированию рабочих и машинистов строительной техники для производства СМР на объекте:</t>
  </si>
  <si>
    <t>№№</t>
  </si>
  <si>
    <t>Наименование затрат</t>
  </si>
  <si>
    <t>Ед изм.</t>
  </si>
  <si>
    <t xml:space="preserve"> Работы ведутся в 2 смены/сутки.  Продолжительность смены</t>
  </si>
  <si>
    <t>час/см</t>
  </si>
  <si>
    <t>Срок выполнения работ  согласно ПОС - 30 месяцев в режиме непрерывного производства работ в течение 30 дней</t>
  </si>
  <si>
    <t>дни</t>
  </si>
  <si>
    <t>в т.ч. рабочих дней (6-ти дневная рабочая неделя)</t>
  </si>
  <si>
    <t xml:space="preserve"> Кол-во рабочих, необходимых для выполнения строительно-монтажных работ согласно ПОС</t>
  </si>
  <si>
    <t xml:space="preserve">Затраты, связанные с проживанием на 1чел. в 1день </t>
  </si>
  <si>
    <t>Постановление Правительства РФ от 02.10.2002 N 729     ( не более 550 руб.)
(КП от ООО "ВЕРШИНА" 
700 руб.)</t>
  </si>
  <si>
    <t>Всего затрат, связанных с проживанием</t>
  </si>
  <si>
    <t xml:space="preserve">Затраты, связанные с выплатой суточных на 1чел. в 1день </t>
  </si>
  <si>
    <t>Постановление Правительства РФ от 02.10.2002 N 729     (100 руб.)</t>
  </si>
  <si>
    <t>Всего затрат, связанных с выплатой суточных</t>
  </si>
  <si>
    <t>Итого затрат по командированию рабочих</t>
  </si>
  <si>
    <t>Составил :</t>
  </si>
  <si>
    <t>Проверил:</t>
  </si>
  <si>
    <t>РАСЧЕТ ЗАТРАТ НА ПЕРЕВОЗКУ РАБОЧИХ</t>
  </si>
  <si>
    <t>Срок строительства</t>
  </si>
  <si>
    <t>30</t>
  </si>
  <si>
    <t>рабочих дней</t>
  </si>
  <si>
    <t>720</t>
  </si>
  <si>
    <t>Раздел 1. РАСЧЕТ ЗАТРАТ НА ПРОЕЗД РАБОТНИКОВ  ДО МЕСТА РАСПОЛОЖЕНИЯ ЦЕНТРА АКТИВНОГО ТУРИЗМА И ОТДЫХА "ЧЕЧЕНСКИЙ"</t>
  </si>
  <si>
    <t>30 мес/1 мес = 30 поездок (туда и обратно)</t>
  </si>
  <si>
    <t>Стоимость машино-часа работы</t>
  </si>
  <si>
    <t>руб./м.час</t>
  </si>
  <si>
    <t>Применительно
ФСЭМ-91.13.03-111</t>
  </si>
  <si>
    <t>122 / 30</t>
  </si>
  <si>
    <t>Стоимость затрат на перевозку рабочих до места расположения центра активного туризма и отдыха "чеченский", без НДС на 01.01.2000 г.</t>
  </si>
  <si>
    <t>189,95х4х3х2х30</t>
  </si>
  <si>
    <t>Раздел 2. РАСЧЕТ ЗАТРАТ НА ПРОЕЗД РАБОТНИКОВ  ОТ МЕСТА РАСПОЛОЖЕНИЯ ЦЕНТРА АКТИВНОГО ТУРИЗМА И ОТДЫХА "ЧЕЧЕНСКИЙ" ДО МЕСТА СТРОИТЕЛЬНЫХ РАБОТ</t>
  </si>
  <si>
    <t>Стоимость затрат на перевозку рабочих от места расположения центра активного туризма и отдыха "чеченский" до места строительных работ, без НДС на 01.01.2000 г.</t>
  </si>
  <si>
    <t>1,56х92,86х720</t>
  </si>
  <si>
    <t>для расчета принимаем 
ФСЭМ-91.13.03-112 спецмашины типа УАЗ - 92,86 руб/маш.час в ценах 2000 г.</t>
  </si>
  <si>
    <t>ИТОГО СТОИОМСТЬ ЗАТРАТ НА ПЕРЕВОЗКУ РАБОЧИХ, без НДС на 01.01.2000 г.</t>
  </si>
  <si>
    <t>Затраты по командированию рабочих и машинистов строительной техники для производства СМР</t>
  </si>
  <si>
    <t>Затраты, связанные с перевозкой рабочих</t>
  </si>
  <si>
    <t>Расчет:</t>
  </si>
  <si>
    <r>
      <rPr>
        <b/>
        <sz val="12"/>
        <color theme="1"/>
        <rFont val="Calibri"/>
        <family val="2"/>
        <charset val="204"/>
        <scheme val="minor"/>
      </rPr>
      <t>С</t>
    </r>
    <r>
      <rPr>
        <sz val="12"/>
        <color theme="1"/>
        <rFont val="Calibri"/>
        <family val="2"/>
        <charset val="204"/>
        <scheme val="minor"/>
      </rPr>
      <t xml:space="preserve"> тыс.руб =</t>
    </r>
  </si>
  <si>
    <r>
      <rPr>
        <b/>
        <sz val="12"/>
        <color theme="1"/>
        <rFont val="Calibri"/>
        <family val="2"/>
        <charset val="204"/>
        <scheme val="minor"/>
      </rPr>
      <t xml:space="preserve">С </t>
    </r>
    <r>
      <rPr>
        <sz val="12"/>
        <color theme="1"/>
        <rFont val="Calibri"/>
        <family val="2"/>
        <charset val="204"/>
        <scheme val="minor"/>
      </rPr>
      <t>млн.руб.=</t>
    </r>
  </si>
  <si>
    <t>Н =</t>
  </si>
  <si>
    <t>%=</t>
  </si>
  <si>
    <t>стройконтроль</t>
  </si>
  <si>
    <t>тыс.руб.</t>
  </si>
  <si>
    <t>Итого в ценах 01.01.2000 г. (Индекс изменения сметной стоимости прочих работ и затрат к уровню цен 01.01.2000 г на 2 квартал 2019 г. Согласно Письму Минстроя России от 17.05.2019 N 17798-ДВ/09), 10,51</t>
  </si>
  <si>
    <t>/1000/10,51</t>
  </si>
  <si>
    <t>Постан №145</t>
  </si>
  <si>
    <t>Непредвиденные затраты для объектов социальной сферы - 2%</t>
  </si>
  <si>
    <t>Стоимость проектных работ, К=4,15*1,19</t>
  </si>
  <si>
    <t>Затраты на проведение производственного экологического контроля (мониторинга) 
(92821,28 /1000/10,51)</t>
  </si>
  <si>
    <t>Расчет платы за негативное воздействие на окружающую среду (выбросы загрязняющих веществ в атмосферный воздух  и платы за размещение отходов 
 (9281,86 1+121917,81 )/1000/10,51=12,48</t>
  </si>
  <si>
    <t>Затраты на проведение стоительного контроля
 ( 1,06% от глав 1-9 и 12)</t>
  </si>
  <si>
    <t>Итого по Главе 12. «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работы»</t>
  </si>
  <si>
    <t>Глава 12. «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работы»</t>
  </si>
  <si>
    <t>Стоимость прочих работ и затрат, К=10,51</t>
  </si>
  <si>
    <t>Стоимость разработки рабочей документации, К=4,15*1,19</t>
  </si>
  <si>
    <t>Экспертиза проектной документации
 (2 342,33 + 6 039,24) × 0.0615=515,47 тыс.руб</t>
  </si>
  <si>
    <t>Сводный сметный расчет в сумме 5 625 656,26 тыс. руб.</t>
  </si>
  <si>
    <t>В том числе возвратных сумм 2 856,25 тыс. руб.</t>
  </si>
  <si>
    <t xml:space="preserve">Всесезонный туристско-рекреационный комплекс "Ведучи", Чеченская республика. 
Пассажирская подвесная канатная дорога VL1. </t>
  </si>
  <si>
    <t>Геодезические разбивочные работы</t>
  </si>
  <si>
    <t>ОСР № 04-01</t>
  </si>
  <si>
    <t>ОСР № 04-02</t>
  </si>
  <si>
    <t>ОСР № 04-03</t>
  </si>
  <si>
    <t>ОСР № 05-01</t>
  </si>
  <si>
    <t>в т.ч. возвратные суммы в базисном уровне цен (без непредвиденных затрат)</t>
  </si>
  <si>
    <t>в т.ч. возвратные суммы в текущих ценах с НДС (без непредвиденных затрат)</t>
  </si>
  <si>
    <t>в т.ч ПИР в базисном уровне цен (без непредвиденных затрат)</t>
  </si>
  <si>
    <t>НДС 20%</t>
  </si>
  <si>
    <t>в т.ч ПИР в текущих ценах с НДС (без непредвиденных затрат)</t>
  </si>
  <si>
    <t>2003/</t>
  </si>
  <si>
    <t>дв/09</t>
  </si>
  <si>
    <t>Перевод в текущие цены по состоянию на II квартал 2019 г.
 (&lt;Письмо&gt; Минстроя России от 17.05.2019 N 17798-ДВ/09;
 Письмо&gt; Минстроя России от 04.06.2019 N 20003-ДВ/09)</t>
  </si>
  <si>
    <t>ОСР № 05-02</t>
  </si>
  <si>
    <t>ОСР № 07-01</t>
  </si>
  <si>
    <t>ОСР №09-01</t>
  </si>
  <si>
    <t>АКЦИОНЕРНОЕ ОБЩЕСТВО "КУРОРТЫ СЕВЕРНОГО КАВКАЗА"</t>
  </si>
  <si>
    <t>Генеральный директор ОБЩЕСТВО С ОГРАНИЧЕННОЙ ОТВЕТСТВЕННОСТЬЮ "НАЦИОНАЛЬНЫЕ КАНАТНЫЕ ДОРОГИ"  _____________________ Б.Г. Шлом</t>
  </si>
  <si>
    <t xml:space="preserve">                     (должность, подпись, расшифровка)</t>
  </si>
  <si>
    <t>Главный инженер проекта _____________________ В.В. Конев</t>
  </si>
  <si>
    <t>Составил _____________________М.В. Поленова</t>
  </si>
  <si>
    <t>Генеральный директор АКЦИОНЕРНОЕ ОБЩЕСТВО "КУРОРТЫ СЕВЕРНОГО КАВКАЗА"  _____________________ Х.Х. Тимижев</t>
  </si>
  <si>
    <t>ЗАТРАТЫ ПОДРЯДЧИКА</t>
  </si>
  <si>
    <t>01-01-01</t>
  </si>
  <si>
    <t>Перенос русла реки</t>
  </si>
  <si>
    <t>01-01-02</t>
  </si>
  <si>
    <t>Планировка территории</t>
  </si>
  <si>
    <t>01-01-03</t>
  </si>
  <si>
    <t>Вырубка деревьев и кустарников</t>
  </si>
  <si>
    <t>02-01-01</t>
  </si>
  <si>
    <t>Конструктивные решения</t>
  </si>
  <si>
    <t>02-01-02</t>
  </si>
  <si>
    <t>Архитектурные решения</t>
  </si>
  <si>
    <t>02-01-03</t>
  </si>
  <si>
    <t>Внутреннее электрооборудование и электроосвещение</t>
  </si>
  <si>
    <t>02-01-04</t>
  </si>
  <si>
    <t>Система водоснабжения</t>
  </si>
  <si>
    <t>02-01-05</t>
  </si>
  <si>
    <t>Система водоотведения</t>
  </si>
  <si>
    <t>02-01-06</t>
  </si>
  <si>
    <t>Отопление, вентиляция, кондиционирование воздуха.</t>
  </si>
  <si>
    <t>02-01-07</t>
  </si>
  <si>
    <t>Внутренние сети связи</t>
  </si>
  <si>
    <t>02-01-08</t>
  </si>
  <si>
    <t>Система оповещения и управления эвакуацией</t>
  </si>
  <si>
    <t>02-01-09</t>
  </si>
  <si>
    <t>Система охранного телевидения</t>
  </si>
  <si>
    <t>02-01-10</t>
  </si>
  <si>
    <t>Система охранно-тревожной сигнализации</t>
  </si>
  <si>
    <t>02-01-11</t>
  </si>
  <si>
    <t>Система контроля и управления доступом</t>
  </si>
  <si>
    <t>02-01-12</t>
  </si>
  <si>
    <t>Система оперативной диспетчерской связи</t>
  </si>
  <si>
    <t>02-01-13</t>
  </si>
  <si>
    <t>Система экстренной связи</t>
  </si>
  <si>
    <t>02-01-14</t>
  </si>
  <si>
    <t>Автоматическая установка пожарной сигнализации</t>
  </si>
  <si>
    <t>02-01-15</t>
  </si>
  <si>
    <t>Автоматическая установка порошкового пожаротушения</t>
  </si>
  <si>
    <t>02-01-16</t>
  </si>
  <si>
    <t>Автоматизация и диспетчеризация инженерных систем</t>
  </si>
  <si>
    <t>02-01-17</t>
  </si>
  <si>
    <t>Технологическое оборудование</t>
  </si>
  <si>
    <t>02-02-01</t>
  </si>
  <si>
    <t>02-02-02</t>
  </si>
  <si>
    <t>02-02-03</t>
  </si>
  <si>
    <t>02-02-04</t>
  </si>
  <si>
    <t>02-02-05</t>
  </si>
  <si>
    <t>02-02-06</t>
  </si>
  <si>
    <t>02-02-07</t>
  </si>
  <si>
    <t>02-02-08</t>
  </si>
  <si>
    <t>02-02-09</t>
  </si>
  <si>
    <t>02-02-10</t>
  </si>
  <si>
    <t>02-02-11</t>
  </si>
  <si>
    <t>02-02-12</t>
  </si>
  <si>
    <t>02-02-13</t>
  </si>
  <si>
    <t>02-02-14</t>
  </si>
  <si>
    <t>02-02-15</t>
  </si>
  <si>
    <t>02-03-01</t>
  </si>
  <si>
    <t>02-03-02</t>
  </si>
  <si>
    <t>Канатная дорога VL-1</t>
  </si>
  <si>
    <t>02-03-03</t>
  </si>
  <si>
    <t>Электрооборудование и система автоматизации</t>
  </si>
  <si>
    <t>02-03-04</t>
  </si>
  <si>
    <t>Система охраны опор канатной дороги</t>
  </si>
  <si>
    <t>04-01-01</t>
  </si>
  <si>
    <t>04-01-02</t>
  </si>
  <si>
    <t>Трансформаторные подстанции 10/0,4 кВ КТП-1, КТП-2, КТП-3</t>
  </si>
  <si>
    <t>04-01-03</t>
  </si>
  <si>
    <t>Трансформаторная подстанция 10/0,4 кВ ТП-12</t>
  </si>
  <si>
    <t>04-02-01</t>
  </si>
  <si>
    <t>Сети электроснабжения 10 кВ, 0,4 кВ</t>
  </si>
  <si>
    <t>04-02-02</t>
  </si>
  <si>
    <t>Сети электроснабжения 0,4 кВ технического водоснабжения СИС</t>
  </si>
  <si>
    <t>04-03</t>
  </si>
  <si>
    <t>05-01</t>
  </si>
  <si>
    <t>05-02</t>
  </si>
  <si>
    <t>06-01-01</t>
  </si>
  <si>
    <t>06-01-02</t>
  </si>
  <si>
    <t>Водоприемная галерея</t>
  </si>
  <si>
    <t>06-01-03</t>
  </si>
  <si>
    <t>06-01-04</t>
  </si>
  <si>
    <t>06-01-05</t>
  </si>
  <si>
    <t>Отопление и вентиляция</t>
  </si>
  <si>
    <t>06-02-01</t>
  </si>
  <si>
    <t>Архитектуро-конструктивные решения. Насосная станция PS100</t>
  </si>
  <si>
    <t>06-02-02</t>
  </si>
  <si>
    <t>Архитектуро-конструктивные решения. Насосная станция PS200</t>
  </si>
  <si>
    <t>06-02-03</t>
  </si>
  <si>
    <t>Архитектуро-конструктивные решения. Насосная станция PS300</t>
  </si>
  <si>
    <t>06-02-04</t>
  </si>
  <si>
    <t>Электрооборудование и электроосвещение. PS100</t>
  </si>
  <si>
    <t>06-02-05</t>
  </si>
  <si>
    <t>Электрооборудование и электроосвещение. PS200</t>
  </si>
  <si>
    <t>06-02-06</t>
  </si>
  <si>
    <t>Электрооборудование и электроосвещение. PS300</t>
  </si>
  <si>
    <t>06-02-07</t>
  </si>
  <si>
    <t>Система водоснабжения. Насосные станции PS100, PS200, PS 300</t>
  </si>
  <si>
    <t>06-02-08</t>
  </si>
  <si>
    <t>Отопление, вентиляция. PS100</t>
  </si>
  <si>
    <t>06-02-09</t>
  </si>
  <si>
    <t>Отопление, вентиляция. PS200</t>
  </si>
  <si>
    <t>06-02-10</t>
  </si>
  <si>
    <t>Отопление, вентиляция. PS300</t>
  </si>
  <si>
    <t>06-02-11</t>
  </si>
  <si>
    <t>06-02-12</t>
  </si>
  <si>
    <t>06-02-13</t>
  </si>
  <si>
    <t>06-03-01</t>
  </si>
  <si>
    <t>06-03-02</t>
  </si>
  <si>
    <t>Вентиляция</t>
  </si>
  <si>
    <t>06-04-01</t>
  </si>
  <si>
    <t>Конструктивные решения. Фундаменты ЛОС</t>
  </si>
  <si>
    <t>06-04-02</t>
  </si>
  <si>
    <t>Внутриплощадочные сети, сооружения водоснабжения</t>
  </si>
  <si>
    <t>06-04-03</t>
  </si>
  <si>
    <t>Водопроводы технического водоснабжения СИС</t>
  </si>
  <si>
    <t>06-05-01</t>
  </si>
  <si>
    <t>Наружные сети водоотведения</t>
  </si>
  <si>
    <t>07-01-01</t>
  </si>
  <si>
    <t>07-01-02</t>
  </si>
  <si>
    <t>07-01-03</t>
  </si>
  <si>
    <t>Насосная станция PS100</t>
  </si>
  <si>
    <t>07-01-04</t>
  </si>
  <si>
    <t>Насосная станция PS200</t>
  </si>
  <si>
    <t>07-01-05</t>
  </si>
  <si>
    <t>Насосная станция PS300</t>
  </si>
  <si>
    <t>07-01-06</t>
  </si>
  <si>
    <t>Резервуар</t>
  </si>
  <si>
    <t>09-01</t>
  </si>
  <si>
    <t>09-03-01</t>
  </si>
  <si>
    <t>Системы вентиляции</t>
  </si>
  <si>
    <t>09-03-02</t>
  </si>
  <si>
    <t>Автоматизация инженерных систем</t>
  </si>
  <si>
    <t>09-03-03</t>
  </si>
  <si>
    <t>09-03-04</t>
  </si>
  <si>
    <t>09-03-05</t>
  </si>
  <si>
    <t>Электротехнические устройства</t>
  </si>
  <si>
    <t>09-03-06</t>
  </si>
  <si>
    <t>Наружные сети электроснабжения 10 кВ</t>
  </si>
  <si>
    <t>09-03-07</t>
  </si>
  <si>
    <t>Наружные сети электроснабжения 0,4 кВ</t>
  </si>
  <si>
    <t>09-03-08</t>
  </si>
  <si>
    <t>09-03-09</t>
  </si>
  <si>
    <t>Внутреннее электрооборудование и электроосвещение. Насосные станции PS100 PS200 PS300</t>
  </si>
  <si>
    <t>09-03-10</t>
  </si>
  <si>
    <t>09-03-11</t>
  </si>
  <si>
    <t>Система водоснабжения. Насосный станции PS100, PS200, PS 300</t>
  </si>
  <si>
    <t>09-03-12</t>
  </si>
  <si>
    <t>Оборудование</t>
  </si>
  <si>
    <t>Прочие</t>
  </si>
  <si>
    <t>Итого:</t>
  </si>
  <si>
    <t>ПОЯСНИТЕЛЬНАЯ ЗАПИСКА</t>
  </si>
  <si>
    <t>К РАСЧЕТУ НАЧАЛЬНОЙ МАКСИМАЛЬНОЙ ЦЕНЫ ДОГОВОРА</t>
  </si>
  <si>
    <t xml:space="preserve">Начальная максимальная цена договора ( далее - НМЦД) определена в соответствии с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письма Минстроя России от 23.03.2015 N 7830-ЛС/03. </t>
  </si>
  <si>
    <t>Расчет стоимости проектных работ и строительства выполнен проектно- сметным методом.</t>
  </si>
  <si>
    <t>Цена работ учитывает все затраты Подрядчика, включая стоимость приобретения материалов и оборудования поставки Подрядчика, стоимость строительно-монтажных и пусконаладочных работ,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</si>
  <si>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</t>
  </si>
  <si>
    <t xml:space="preserve">Индекс-дефлятор определен в соответствии с данными Минэкономразвития РФ.  </t>
  </si>
  <si>
    <t>Описание метода расчета стоимости строительства</t>
  </si>
  <si>
    <t>Стоимость проживания рабочих на объекте строительства принята в размере 550 руб. в сутки на человека, размер суточных- 100 руб. в сутки на человека  согласно Постановления Правительства РФ от 02.10.2002 г. № 729</t>
  </si>
  <si>
    <t>В расчете учтены непредвиденные затраты в размере 2 %.</t>
  </si>
  <si>
    <t>Индекс-дефлятор на продолжительность проектных работ и строительства выполнен в соответствии с графиком и с учетом авансирования объекта в размере 30% от цены работ.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</si>
  <si>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</si>
  <si>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</si>
  <si>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</si>
  <si>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 xml:space="preserve">по объекту "Всесезонный туристско-рекреационный комплекс "Ведучи", Чеченская республика. 
Пассажирская подвесная канатная дорога VL1". </t>
  </si>
  <si>
    <t>Для расчета цены проектных работ стадии "Рабочая документация" использован сводный сметный расчет, получивший положительное заключение  федерального автономного учреждения «Главное управление государственной экспертизы» от 30.08.2019 № 01060-19/ГГЭ-19510/07-01 (№ в Реестре 00-1-1827-19).</t>
  </si>
  <si>
    <t>Для расчета цены строительства  использован сводный сметный расчет, получивший положительное заключение федерального автономного учреждения «Главное управление государственной экспертизы» от 30.08.2019 № 01060-19/ГГЭ-19510/07-01 (№ в Реестре 00-1-1827-19).</t>
  </si>
  <si>
    <t>Земляные работы</t>
  </si>
  <si>
    <t>Фундаментная плита</t>
  </si>
  <si>
    <t>Стены 1 этажа</t>
  </si>
  <si>
    <t>Площадка с пандусами</t>
  </si>
  <si>
    <t>Закладные изделия</t>
  </si>
  <si>
    <t>Гидро- теплоизоляции и стяжки</t>
  </si>
  <si>
    <t>Фермы и покрытия</t>
  </si>
  <si>
    <t>Колонны</t>
  </si>
  <si>
    <t>Балки</t>
  </si>
  <si>
    <t>Связи и распорки</t>
  </si>
  <si>
    <t>Перон</t>
  </si>
  <si>
    <t>Фальшпол</t>
  </si>
  <si>
    <t>Монорельсы</t>
  </si>
  <si>
    <t>Фахверк</t>
  </si>
  <si>
    <t>Лестницы</t>
  </si>
  <si>
    <t>Анкерные крепления</t>
  </si>
  <si>
    <t>Антикоррозионные покрытия</t>
  </si>
  <si>
    <t>Кровля</t>
  </si>
  <si>
    <t>Стены и перегородки</t>
  </si>
  <si>
    <t>Проемы</t>
  </si>
  <si>
    <t>Двери и ворота</t>
  </si>
  <si>
    <t>Окна</t>
  </si>
  <si>
    <t>Полы</t>
  </si>
  <si>
    <t xml:space="preserve">Наружная отделка. </t>
  </si>
  <si>
    <t xml:space="preserve">Внутренняя отделка. </t>
  </si>
  <si>
    <t xml:space="preserve">Стены </t>
  </si>
  <si>
    <t>Перекрытие ригельное</t>
  </si>
  <si>
    <t>Лестницы внутренние</t>
  </si>
  <si>
    <t>Крыльца</t>
  </si>
  <si>
    <t>Стены подпорные</t>
  </si>
  <si>
    <t>Фермы покрытия</t>
  </si>
  <si>
    <t>Щиты</t>
  </si>
  <si>
    <t>Земляные работы. Опора № 1</t>
  </si>
  <si>
    <t>Земляные работы. Опора № 2</t>
  </si>
  <si>
    <t>Земляные работы. Опора № 3</t>
  </si>
  <si>
    <t>Земляные работы. Приводная станция</t>
  </si>
  <si>
    <t>Земляные работы. Обводная станция</t>
  </si>
  <si>
    <t>Монолитные ж\б конструкции. Приводная станция</t>
  </si>
  <si>
    <t>Монолитные ж\б конструкции. Обводная станция</t>
  </si>
  <si>
    <t>Канаты тяговый и несущие</t>
  </si>
  <si>
    <t>Подвижной состав</t>
  </si>
  <si>
    <t>Опоры линейные</t>
  </si>
  <si>
    <t>Станция приводная-натяжная</t>
  </si>
  <si>
    <t>Станция обводная верхняя</t>
  </si>
  <si>
    <t>КТП-1, КТП-2, КТП-3. Фундаментная плита</t>
  </si>
  <si>
    <t>КТП-1, КТП-2, КТП-3. Отмостка</t>
  </si>
  <si>
    <t xml:space="preserve">КТП-1, КТП-2, КТП-3. Гидроизоляция </t>
  </si>
  <si>
    <t>ДГУ. Фундаментная плита.</t>
  </si>
  <si>
    <t xml:space="preserve">ДГУ.Гидроизоляция </t>
  </si>
  <si>
    <t>Монтаж КТП-2</t>
  </si>
  <si>
    <t>Монтаж КТП-1</t>
  </si>
  <si>
    <t>Монтаж КТП-3</t>
  </si>
  <si>
    <t>Монтаж ДГУ</t>
  </si>
  <si>
    <t xml:space="preserve">Ж/Б конструкции. </t>
  </si>
  <si>
    <t>Металлические конструкции</t>
  </si>
  <si>
    <t>Испытание емкостей на водонепроницаемость</t>
  </si>
  <si>
    <t>Монолитные ж\б конструкции</t>
  </si>
  <si>
    <t>Металлоконструкции</t>
  </si>
  <si>
    <t>Ограждающие конструкции из сэндвич-панелей</t>
  </si>
  <si>
    <t>Перегородки</t>
  </si>
  <si>
    <t>Стеллажи</t>
  </si>
  <si>
    <t>Эксплуатируемая площадка над резервуаром</t>
  </si>
  <si>
    <t>Колодец VP11000</t>
  </si>
  <si>
    <t>Колодец VP10000</t>
  </si>
  <si>
    <t>2019  год</t>
  </si>
  <si>
    <t xml:space="preserve">ИД1- индекс -дефлятор Минэкономразвития РФ на капвложения </t>
  </si>
  <si>
    <t>Рост цен                               Р1= (ИД1-100)/100*Т1/12</t>
  </si>
  <si>
    <t>Индекс роста цен                                     ИРт1=(1+Р1)</t>
  </si>
  <si>
    <t xml:space="preserve">ИД2- индекс -дефлятор Минэкономразвития РФ на капвложения </t>
  </si>
  <si>
    <t>Рост цен                               Р2= (ИД2-100)/100*Т2/12</t>
  </si>
  <si>
    <t>Индекс роста цен                                     ИРт3=(1+0,5*Р3)</t>
  </si>
  <si>
    <t>2020  год</t>
  </si>
  <si>
    <t xml:space="preserve">ИД3- индекс -дефлятор Минэкономразвития РФ на капвложения </t>
  </si>
  <si>
    <t>Рост цен                               Р3= (ИД3-100)/100*Т3/12</t>
  </si>
  <si>
    <t>Индекс роста цен                                     ИРт3=(1+Р3)</t>
  </si>
  <si>
    <t>Итого индекс роста цен за период выполнения работ</t>
  </si>
  <si>
    <t>Итого индекс роста цен</t>
  </si>
  <si>
    <t>РАСЧЕТ СТОИМОСТИ РАБОТ</t>
  </si>
  <si>
    <t>Стоимость работ</t>
  </si>
  <si>
    <t>Дефлятор</t>
  </si>
  <si>
    <t>Стоимость работ  с учетом дефлятора</t>
  </si>
  <si>
    <t>С учетом авансирования- 30%</t>
  </si>
  <si>
    <t xml:space="preserve"> Н(м)ЦД(1-1)А=СС1+(Н(м)ЦД1-1-СС1)*(1-А/100)                     </t>
  </si>
  <si>
    <t>Инфляционная составляющая</t>
  </si>
  <si>
    <t xml:space="preserve">Продолжительность работ в соответствие с Графиком - </t>
  </si>
  <si>
    <t>месяцев</t>
  </si>
  <si>
    <t xml:space="preserve">Начало работ - </t>
  </si>
  <si>
    <t xml:space="preserve">Окончание работ - </t>
  </si>
  <si>
    <t>месяц</t>
  </si>
  <si>
    <t>РАСЧЕТ ИНДЕКСА -ДЕФЛЯТОРА</t>
  </si>
  <si>
    <t>Т1 - Продолжительность периода  от момента формирования текущих цен до конца года , мес</t>
  </si>
  <si>
    <t>Т2 - Продолжительность периода  от начала года (выполнения работ) до  окончания выполнения работ , мес</t>
  </si>
  <si>
    <t>ИРТ1*ИРТ2</t>
  </si>
  <si>
    <t>Индекс-дефлятор на период выполнения работ</t>
  </si>
  <si>
    <t>Т2 - Продолжительность периода  от начала года до  начала выполнения работ , мес</t>
  </si>
  <si>
    <t>Т3 - Продолжительность периода  от начала выполнения работ до окончания выполнения работ , мес</t>
  </si>
  <si>
    <t>ИРТ1*ИРТ2*ИРТ3</t>
  </si>
  <si>
    <t>Т3 - Продолжительность периода  от начала выполнения работ до конца года , мес</t>
  </si>
  <si>
    <t>2021  год</t>
  </si>
  <si>
    <t xml:space="preserve">ИД4- индекс -дефлятор Минэкономразвития РФ на капвложения </t>
  </si>
  <si>
    <t>Рост цен                               Р4= (ИД4-100)/100*Т4/12</t>
  </si>
  <si>
    <t>Индекс роста цен                                     ИРт4=(1+Р4)</t>
  </si>
  <si>
    <t>Т4 - Продолжительность периода  от начала года до окончания работ , мес</t>
  </si>
  <si>
    <t>ИРт5=(1+0,5*Р5)</t>
  </si>
  <si>
    <t>ИРТ1*ИРТ2*ИРТ5</t>
  </si>
  <si>
    <t>Индекс роста цен                                     ИРт2=(1+Р2)</t>
  </si>
  <si>
    <t>Индекс роста цен                                     ИРт2=(1+0,5*Р2)</t>
  </si>
  <si>
    <t>Т2 - Продолжительность периода  от начала года до  конца года , мес</t>
  </si>
  <si>
    <t>Т3 - Продолжительность периода  от начала года до начала выполнения работ  , мес</t>
  </si>
  <si>
    <t>Т4 - Продолжительность периода  от начала выполнения работ до  окончания работ , мес</t>
  </si>
  <si>
    <t>Индекс роста цен                                     ИРт4=(1+0,5*Р4)</t>
  </si>
  <si>
    <t>ИРТ1*ИРТ2*ИРТ3*ИРТ4</t>
  </si>
  <si>
    <t>месяца</t>
  </si>
  <si>
    <t>Итого</t>
  </si>
  <si>
    <t>1 августа 2021 г.</t>
  </si>
  <si>
    <t>Т4 - Продолжительность периода  от начала выполнения работ до  конца года , мес</t>
  </si>
  <si>
    <t>2022  год</t>
  </si>
  <si>
    <t xml:space="preserve">ИД5- индекс -дефлятор Минэкономразвития РФ на капвложения </t>
  </si>
  <si>
    <t>Т5 - Продолжительность периода  от начала года до окончания работ , мес</t>
  </si>
  <si>
    <t>Рост цен                               Р5= (ИД5-100)/100*Т5/12</t>
  </si>
  <si>
    <t>Индекс роста цен                                     ИРт5=(1+Р5)</t>
  </si>
  <si>
    <t>ИРт6=(1+0,5*Р6)</t>
  </si>
  <si>
    <t>ИРТ1*ИРТ2*ИРТ3*ИРТ6</t>
  </si>
  <si>
    <t>Т3 - Продолжительность периода  от начала года до конца года  , мес</t>
  </si>
  <si>
    <t>Т4 - Продолжительность периода  от начала года (начала выполнения работ) до  окончания выполнения работ , мес</t>
  </si>
  <si>
    <t>Т4 - Продолжительность периода  от начала года до начала выполнения работ, мес</t>
  </si>
  <si>
    <t>Индекс роста цен                                     ИРт5=(1+0,5*Р5)</t>
  </si>
  <si>
    <t>Т5 - Продолжительность периода  от начала выполнения работ до окончания выполнения работ, мес</t>
  </si>
  <si>
    <t>ИРТ1*ИРТ2*ИРТ3*ИРТ4*ИРТ5</t>
  </si>
  <si>
    <t>ИТОГО по сводному сметному расчету в текущих ценах по состоянию на III квартал 2019 г. без НДС</t>
  </si>
  <si>
    <t>ВСЕГО по сводному сметному расчету в текущих ценах по состоянию на III квартал 2019 г. с НДС</t>
  </si>
  <si>
    <t>В текущем уровне цен 3 квартала 2019 г., руб. (РД-4,21, ГТМ и ГРО-4,29 СМР-6,96, ПНР-13,69 по письму Минстроя России от 04.10.2019 N 37341-ДВ/09 ;
 Оборудование-4,03 и прочие-10,64 по письму Минстроя России от 09.10.2019 N 38021-ЮГ/09).</t>
  </si>
  <si>
    <t>С учетом индекса-дефлятора на период выполнения работ, руб.</t>
  </si>
  <si>
    <t>Виды (наименования) работ</t>
  </si>
  <si>
    <t>Общестроительные работы</t>
  </si>
  <si>
    <t>3.1.</t>
  </si>
  <si>
    <t>3.2.</t>
  </si>
  <si>
    <t>3.3.</t>
  </si>
  <si>
    <t>3.4.</t>
  </si>
  <si>
    <t>3.5.</t>
  </si>
  <si>
    <t>3.6.</t>
  </si>
  <si>
    <t>3.7.</t>
  </si>
  <si>
    <t>3.8.</t>
  </si>
  <si>
    <t>Монтажные работы</t>
  </si>
  <si>
    <t>4.1.</t>
  </si>
  <si>
    <t>4.2.</t>
  </si>
  <si>
    <t>Монтаж кровли ВСКД</t>
  </si>
  <si>
    <t>4.3.</t>
  </si>
  <si>
    <t>4.4.</t>
  </si>
  <si>
    <t>Монтаж кровли НСКД</t>
  </si>
  <si>
    <t>4.5.</t>
  </si>
  <si>
    <t>4.6.</t>
  </si>
  <si>
    <t>Монтаж линейных опор</t>
  </si>
  <si>
    <t>Установка канатов</t>
  </si>
  <si>
    <t>Счалка канатов</t>
  </si>
  <si>
    <t>Электротехнические работы</t>
  </si>
  <si>
    <t>5.1.</t>
  </si>
  <si>
    <t>ВСКД</t>
  </si>
  <si>
    <t>5.2.</t>
  </si>
  <si>
    <t>НСКД</t>
  </si>
  <si>
    <t>Пусконаладочные работы</t>
  </si>
  <si>
    <t>6.1.</t>
  </si>
  <si>
    <t>6.2.</t>
  </si>
  <si>
    <t>Мероприятия по вводу в эксплуатацию</t>
  </si>
  <si>
    <t>Оборудование (шеф-монтаж)</t>
  </si>
  <si>
    <t>Бетонные работы ВСКД (фундамент технологической части)</t>
  </si>
  <si>
    <t>Бетонные работы НСКД (фундамент технологической части)</t>
  </si>
  <si>
    <t>Дороги к опорам и ВСКД</t>
  </si>
  <si>
    <t>Фундамент здания</t>
  </si>
  <si>
    <t>Ограждающие конструкции</t>
  </si>
  <si>
    <t>Инженерные системы здания</t>
  </si>
  <si>
    <t>Внутренняя и наружная отделка НСКД</t>
  </si>
  <si>
    <t>Внутренняя и наружная отделка ВСКД</t>
  </si>
  <si>
    <t xml:space="preserve">Здание ВСКД </t>
  </si>
  <si>
    <t>3.9.</t>
  </si>
  <si>
    <t>Фундаменты опор 1,2,3</t>
  </si>
  <si>
    <t>Сопутствующая инфраструктура</t>
  </si>
  <si>
    <t>3.10.</t>
  </si>
  <si>
    <t>Временный отвод русла р. Хачарой-Ахк</t>
  </si>
  <si>
    <t>3.11.</t>
  </si>
  <si>
    <t>3.12.</t>
  </si>
  <si>
    <t>3.13.</t>
  </si>
  <si>
    <t>3.14.</t>
  </si>
  <si>
    <t>3.15.</t>
  </si>
  <si>
    <t>Трансформаторные подстанции и ДГУ</t>
  </si>
  <si>
    <t>3.16.</t>
  </si>
  <si>
    <t xml:space="preserve">Монтаж оборудования ВСКД </t>
  </si>
  <si>
    <t>5.3.</t>
  </si>
  <si>
    <t>Электрооборудование КД, система автоматизации КД, система охраны опор КД</t>
  </si>
  <si>
    <t>Геотехнический и экологический мониторинг</t>
  </si>
  <si>
    <t>Благоустройство территории</t>
  </si>
  <si>
    <t>3.5.1.</t>
  </si>
  <si>
    <t>3.5.2.</t>
  </si>
  <si>
    <t>3.5.3.</t>
  </si>
  <si>
    <t>3.5.4.</t>
  </si>
  <si>
    <t>3.5.5.</t>
  </si>
  <si>
    <t>3.6.1.</t>
  </si>
  <si>
    <t>3.6.2.</t>
  </si>
  <si>
    <t>3.6.3.</t>
  </si>
  <si>
    <t>3.6.4.</t>
  </si>
  <si>
    <t>3.6.5.</t>
  </si>
  <si>
    <t>Сети водоснабжения и водоотведения,  сети связи, сети электроснабжения СИС, автоматизация СИС</t>
  </si>
  <si>
    <t>Резервуары водоснабжения</t>
  </si>
  <si>
    <t>Шеф-монтаж (включая обучение персонала)</t>
  </si>
  <si>
    <t>Пусконаладочные работы под нагрузкой</t>
  </si>
  <si>
    <t>Непредвиденные работы и затраты</t>
  </si>
  <si>
    <t>Всего:</t>
  </si>
  <si>
    <t xml:space="preserve">Пусконаладочные работы </t>
  </si>
  <si>
    <t>30 декабря 2019 г.</t>
  </si>
  <si>
    <t>18 мая 2020 г.</t>
  </si>
  <si>
    <t>6 августа 2020 г.</t>
  </si>
  <si>
    <t>Земляные работы НС</t>
  </si>
  <si>
    <t>Земляные работы ВС</t>
  </si>
  <si>
    <t>4 декабря 2020 г.</t>
  </si>
  <si>
    <t>7 июля 2020 г.</t>
  </si>
  <si>
    <t>4 ноября 2020 г.</t>
  </si>
  <si>
    <t>Здание НСКД</t>
  </si>
  <si>
    <t xml:space="preserve"> Фундаментная плита</t>
  </si>
  <si>
    <t>27 июля 2020 г.</t>
  </si>
  <si>
    <t>25 октября 2020 г.</t>
  </si>
  <si>
    <t>23 апреля 2021 г.</t>
  </si>
  <si>
    <t>Кровля НСКД</t>
  </si>
  <si>
    <t>10 октября 2021 г.</t>
  </si>
  <si>
    <t>9 декабря 2021 г.</t>
  </si>
  <si>
    <t>29 ноября 2021 г.</t>
  </si>
  <si>
    <t>28 апреля 2022 г.</t>
  </si>
  <si>
    <t>29 декабря 2021 г.</t>
  </si>
  <si>
    <t>Здание ВСКД</t>
  </si>
  <si>
    <t>8 апреля 2021 г.</t>
  </si>
  <si>
    <t>6 августа 2021 г.</t>
  </si>
  <si>
    <t>20 октября 2021 г.</t>
  </si>
  <si>
    <t>18 апреля 2022 г.</t>
  </si>
  <si>
    <t>21 августа 2021 г.</t>
  </si>
  <si>
    <t>Экологический мониторинг</t>
  </si>
  <si>
    <t>26 августа 2022 г.</t>
  </si>
  <si>
    <t>Т2 - Продолжительность периода  от начала выполнения работ до  конца года , мес</t>
  </si>
  <si>
    <t>Т4 - Продолжительность периода  от начала года до окончания выполнения работ  , мес</t>
  </si>
  <si>
    <t>Р5= ИРт1*ИРт2*ИРт3*ИРт4-1</t>
  </si>
  <si>
    <t>Р6= (ИРт4*ИРт5-1)</t>
  </si>
  <si>
    <t>Р5= (ИРт3*ИРт4-1)</t>
  </si>
  <si>
    <t>27 июля 2022 г.</t>
  </si>
  <si>
    <t>28 мая 2020 г.</t>
  </si>
  <si>
    <t>14 декабря 2020 г.</t>
  </si>
  <si>
    <t>14 ноября 2020 г.</t>
  </si>
  <si>
    <t>7 июня 2020 г.</t>
  </si>
  <si>
    <t>24 ноября 2020 г.</t>
  </si>
  <si>
    <t>5 сентября 2020 г.</t>
  </si>
  <si>
    <t>13 мая 2021 г.</t>
  </si>
  <si>
    <t>10 сентября 2021 г.</t>
  </si>
  <si>
    <t>2 июня 2021 г.</t>
  </si>
  <si>
    <t>12 февраля 2021 г.</t>
  </si>
  <si>
    <t>2 февраля 2021 г.</t>
  </si>
  <si>
    <t>22 июля 2021 г.</t>
  </si>
  <si>
    <t>18 мая 2022 г.</t>
  </si>
  <si>
    <t>26 августа 2020 г.</t>
  </si>
  <si>
    <t>31 августа 2022 г.</t>
  </si>
  <si>
    <t>Т2 - Продолжительность периода  от начала года до начала выполнения работвыполнения работ  , мес</t>
  </si>
  <si>
    <t>Т3 - Продолжительность периода  от начала  выполнения работ до конца года , мес</t>
  </si>
  <si>
    <t>Т4 - Продолжительность периода  от начала года до конца года  , мес</t>
  </si>
  <si>
    <t>Т5 - Продолжительность периода  от начала года до окончания выполнения работ  , мес</t>
  </si>
  <si>
    <t>Р6= ИРт3*ИРт4*ИРт5-1</t>
  </si>
  <si>
    <t xml:space="preserve">Итого индекс роста цен </t>
  </si>
  <si>
    <t>ИРт1*ИРт2*ИРт6</t>
  </si>
  <si>
    <t>30 октября 2021 г.</t>
  </si>
  <si>
    <t>Внутреннее электрооборудование и электроосвещение ВСКД</t>
  </si>
  <si>
    <t>Внутреннее электрооборудование и электроосвещение НСКД</t>
  </si>
  <si>
    <t>31 августа 2021 г.</t>
  </si>
  <si>
    <t>27 февраля 2022 г.</t>
  </si>
  <si>
    <t xml:space="preserve">Расчет платы за негативное воздействие на окружающую среду (выбросы загрязняющих веществ в атмосферный воздух  и платы за размещение отходов 
</t>
  </si>
  <si>
    <t>Электрооборудование и система автоматизации КД</t>
  </si>
  <si>
    <t>28 марта 2022 г.</t>
  </si>
  <si>
    <t>НДС-20%</t>
  </si>
  <si>
    <t>СМЕТА НА РЕАЛИЗАЦИЮ ДОГОВОРА</t>
  </si>
  <si>
    <t>2</t>
  </si>
  <si>
    <t>2.1</t>
  </si>
  <si>
    <t>2.2</t>
  </si>
  <si>
    <t>2.3</t>
  </si>
  <si>
    <t>Конструктивные решения, в том числе:</t>
  </si>
  <si>
    <t>3.1</t>
  </si>
  <si>
    <t>3.3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</si>
  <si>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</si>
  <si>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</si>
  <si>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</si>
  <si>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</si>
  <si>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</si>
  <si>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</si>
  <si>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</si>
  <si>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</si>
  <si>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</si>
  <si>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</si>
  <si>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</si>
  <si>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</si>
  <si>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3.2</t>
  </si>
  <si>
    <t>3.2.1</t>
  </si>
  <si>
    <t>3.2.2</t>
  </si>
  <si>
    <t>3.2.3</t>
  </si>
  <si>
    <t>3.2.4</t>
  </si>
  <si>
    <t>3.2.5</t>
  </si>
  <si>
    <t>3.2.6</t>
  </si>
  <si>
    <t>3.2.7</t>
  </si>
  <si>
    <t>3.4</t>
  </si>
  <si>
    <t>7.1</t>
  </si>
  <si>
    <t>4.1.1</t>
  </si>
  <si>
    <t>4.1.2</t>
  </si>
  <si>
    <t>4.2.1</t>
  </si>
  <si>
    <t>4.2.2</t>
  </si>
  <si>
    <t>4.2.3</t>
  </si>
  <si>
    <t>6.1.1</t>
  </si>
  <si>
    <t>6.1.2</t>
  </si>
  <si>
    <t>6.1.3</t>
  </si>
  <si>
    <t>6.1.4</t>
  </si>
  <si>
    <t>6.1.5</t>
  </si>
  <si>
    <t>6.1.6</t>
  </si>
  <si>
    <t>Трансформаторные подстанции 10/0,4 кВ КТП-1, КТП-2, КТП-3, в том числе:</t>
  </si>
  <si>
    <t>7.2</t>
  </si>
  <si>
    <t>Архитектуро-конструктивные решения. Насосная станция PS200, в том числе:</t>
  </si>
  <si>
    <t>Архитектуро-конструктивные решения. Насосная станция PS300, в том числе:</t>
  </si>
  <si>
    <t xml:space="preserve">Подготовительные работы, в том числе:
</t>
  </si>
  <si>
    <t xml:space="preserve">Земляные работы по фундаментам, в том числе: </t>
  </si>
  <si>
    <t>Схема планировочной организации земельного участка, в том числе:</t>
  </si>
  <si>
    <t>Наружные сети водоснабжения, в том числе:</t>
  </si>
  <si>
    <t>Водоприемная галере,в том числе:</t>
  </si>
  <si>
    <t>Архитектуро-конструктивные решения. Насосная станция PS100,в том числе:</t>
  </si>
  <si>
    <t xml:space="preserve">Монтаж оборудования НСКД, подвижной состав </t>
  </si>
  <si>
    <t>Прочие затраты</t>
  </si>
  <si>
    <t>Разработка проектной документации (стадия "Рабочая документация")</t>
  </si>
  <si>
    <t>Всесезонный туристско-рекреационный комплекс "Ведучи", Чеченская республика. 
Пассажирская подвесная канатная дорога VL1</t>
  </si>
  <si>
    <t>Итого, руб.</t>
  </si>
  <si>
    <t>Всего с учетом НДС, руб.</t>
  </si>
  <si>
    <t>3.5.2.1</t>
  </si>
  <si>
    <t>3.5.2.2</t>
  </si>
  <si>
    <t>3.5.2.3</t>
  </si>
  <si>
    <t>3.5.2.4</t>
  </si>
  <si>
    <t>3.5.2.5</t>
  </si>
  <si>
    <t>3.5.2.6</t>
  </si>
  <si>
    <t>3.5.2.7</t>
  </si>
  <si>
    <t>3.5.2.8</t>
  </si>
  <si>
    <t>3.5.2.9</t>
  </si>
  <si>
    <t>3.5.2.10</t>
  </si>
  <si>
    <t>3.5.2.11</t>
  </si>
  <si>
    <t>3.5.2.12</t>
  </si>
  <si>
    <t>3.5.2.13</t>
  </si>
  <si>
    <t>3.5.2.14</t>
  </si>
  <si>
    <t>3.5.2.15</t>
  </si>
  <si>
    <t>3.5.2.16</t>
  </si>
  <si>
    <t>3.5.2.17</t>
  </si>
  <si>
    <t>3.5.2.18</t>
  </si>
  <si>
    <t>3.5.4.1</t>
  </si>
  <si>
    <t>3.5.5.1</t>
  </si>
  <si>
    <t>3.5.4.2</t>
  </si>
  <si>
    <t>3.5.4.5</t>
  </si>
  <si>
    <t>3.5.4.9</t>
  </si>
  <si>
    <t>3.5.4.3</t>
  </si>
  <si>
    <t>3.5.4.4</t>
  </si>
  <si>
    <t>3.5.4.6</t>
  </si>
  <si>
    <t>3.5.4.7</t>
  </si>
  <si>
    <t>3.5.4.8</t>
  </si>
  <si>
    <t>3.5.4.10</t>
  </si>
  <si>
    <t>3.5.4.11</t>
  </si>
  <si>
    <t>3.5.4.12</t>
  </si>
  <si>
    <t>3.5.4.13</t>
  </si>
  <si>
    <t>3.5.5.2</t>
  </si>
  <si>
    <t>3.5.5.3</t>
  </si>
  <si>
    <t>3.6.2.1</t>
  </si>
  <si>
    <t>3.6.2.4</t>
  </si>
  <si>
    <t>3.6.2.2</t>
  </si>
  <si>
    <t>3.6.2.3</t>
  </si>
  <si>
    <t>3.6.2.8</t>
  </si>
  <si>
    <t>3.6.2.5</t>
  </si>
  <si>
    <t>3.6.2.6</t>
  </si>
  <si>
    <t>3.6.2.7</t>
  </si>
  <si>
    <t>3.6.2.9</t>
  </si>
  <si>
    <t>3.6.2.10</t>
  </si>
  <si>
    <t>3.6.2.11</t>
  </si>
  <si>
    <t>3.6.2.12</t>
  </si>
  <si>
    <t>3.6.2.13</t>
  </si>
  <si>
    <t>3.6.2.14</t>
  </si>
  <si>
    <t>3.6.2.15</t>
  </si>
  <si>
    <t>3.6.2.16</t>
  </si>
  <si>
    <t>3.6.2.17</t>
  </si>
  <si>
    <t>3.6.2.18</t>
  </si>
  <si>
    <t>3.6.2.19</t>
  </si>
  <si>
    <t>3.6.2.20</t>
  </si>
  <si>
    <t>3.6.2.21</t>
  </si>
  <si>
    <t>3.6.2.22</t>
  </si>
  <si>
    <t>3.6.4.1</t>
  </si>
  <si>
    <t>3.6.4.2</t>
  </si>
  <si>
    <t>3.6.4.3</t>
  </si>
  <si>
    <t>3.6.4.4</t>
  </si>
  <si>
    <t>3.6.4.5</t>
  </si>
  <si>
    <t>3.6.4.6</t>
  </si>
  <si>
    <t>3.6.4.7</t>
  </si>
  <si>
    <t>3.6.4.8</t>
  </si>
  <si>
    <t>3.6.4.9</t>
  </si>
  <si>
    <t>3.6.4.10</t>
  </si>
  <si>
    <t>3.6.4.11</t>
  </si>
  <si>
    <t>3.6.5.1</t>
  </si>
  <si>
    <t>3.6.5.2</t>
  </si>
  <si>
    <t>3.6.5.3</t>
  </si>
  <si>
    <t>3.8.1</t>
  </si>
  <si>
    <t>3.8.2</t>
  </si>
  <si>
    <t>3.9.1</t>
  </si>
  <si>
    <t>3.9.2</t>
  </si>
  <si>
    <t>3.9.6</t>
  </si>
  <si>
    <t>3.9.5</t>
  </si>
  <si>
    <t>3.9.3</t>
  </si>
  <si>
    <t>3.9.4</t>
  </si>
  <si>
    <t>3.11.1</t>
  </si>
  <si>
    <t>3.11.2</t>
  </si>
  <si>
    <t>3.12.1</t>
  </si>
  <si>
    <t>3.12.3</t>
  </si>
  <si>
    <t>3.12.4</t>
  </si>
  <si>
    <t>3.12.7</t>
  </si>
  <si>
    <t>3.12.2</t>
  </si>
  <si>
    <t>3.12.5</t>
  </si>
  <si>
    <t>3.12.6</t>
  </si>
  <si>
    <t>3.13.1</t>
  </si>
  <si>
    <t>2.13.11</t>
  </si>
  <si>
    <t>2.13.1</t>
  </si>
  <si>
    <t>3.13.2</t>
  </si>
  <si>
    <t>3.13.3</t>
  </si>
  <si>
    <t>3.13.5</t>
  </si>
  <si>
    <t>3.13.8</t>
  </si>
  <si>
    <t>3.13.4</t>
  </si>
  <si>
    <t>3.13.6</t>
  </si>
  <si>
    <t>3.13.7</t>
  </si>
  <si>
    <t>3.13.9</t>
  </si>
  <si>
    <t>3.14.1</t>
  </si>
  <si>
    <t>3.14.2</t>
  </si>
  <si>
    <t>3.14.3</t>
  </si>
  <si>
    <t>3.14.4</t>
  </si>
  <si>
    <t>3.14.5</t>
  </si>
  <si>
    <t>3.14.6</t>
  </si>
  <si>
    <t>3.14.7</t>
  </si>
  <si>
    <t>3.14.8</t>
  </si>
  <si>
    <t>3.14.9</t>
  </si>
  <si>
    <t>3.14.10</t>
  </si>
  <si>
    <t>3.14.11</t>
  </si>
  <si>
    <t>3.14.12</t>
  </si>
  <si>
    <t>3.14.15</t>
  </si>
  <si>
    <t>3.14.13</t>
  </si>
  <si>
    <t>3.14.19</t>
  </si>
  <si>
    <t>3.14.14</t>
  </si>
  <si>
    <t>3.14.18</t>
  </si>
  <si>
    <t>3.14.16</t>
  </si>
  <si>
    <t>3.14.17</t>
  </si>
  <si>
    <t>3.14.20</t>
  </si>
  <si>
    <t>3.14.21</t>
  </si>
  <si>
    <t>3.14.22</t>
  </si>
  <si>
    <t>3.14.23</t>
  </si>
  <si>
    <t>3.14.24</t>
  </si>
  <si>
    <t>3.14.25</t>
  </si>
  <si>
    <t>3.14.26</t>
  </si>
  <si>
    <t>3.14.27</t>
  </si>
  <si>
    <t>3.14.28</t>
  </si>
  <si>
    <t>3.14.29</t>
  </si>
  <si>
    <t>3.14.30</t>
  </si>
  <si>
    <t>3.14.31</t>
  </si>
  <si>
    <t>3.14.32</t>
  </si>
  <si>
    <t>3.14.33</t>
  </si>
  <si>
    <t>3.14.34</t>
  </si>
  <si>
    <t>3.14.35</t>
  </si>
  <si>
    <t>3.14.36</t>
  </si>
  <si>
    <t>3.14.37</t>
  </si>
  <si>
    <t>3.14.38</t>
  </si>
  <si>
    <t>3.14.39</t>
  </si>
  <si>
    <t>3.14.40</t>
  </si>
  <si>
    <t>3.15.1</t>
  </si>
  <si>
    <t>3.15.2</t>
  </si>
  <si>
    <t>3.15.3</t>
  </si>
  <si>
    <t>3.15.4</t>
  </si>
  <si>
    <t>3.15.5</t>
  </si>
  <si>
    <t>3.15.6</t>
  </si>
  <si>
    <t>3.15.7</t>
  </si>
  <si>
    <t>3.15.8</t>
  </si>
  <si>
    <t>3.15.9</t>
  </si>
  <si>
    <t>3.15.10</t>
  </si>
  <si>
    <t>3.15.11</t>
  </si>
  <si>
    <t>3.16.1</t>
  </si>
  <si>
    <t>2.16.2</t>
  </si>
  <si>
    <t>3.16.2</t>
  </si>
  <si>
    <t>4.3.1</t>
  </si>
  <si>
    <t>4.3.2</t>
  </si>
  <si>
    <t>5.3.1</t>
  </si>
  <si>
    <t>5.3.2</t>
  </si>
  <si>
    <t>2.1.1</t>
  </si>
  <si>
    <t>6.1.7</t>
  </si>
  <si>
    <t>6.1.8</t>
  </si>
  <si>
    <t>6.1.9</t>
  </si>
  <si>
    <t>6.1.10</t>
  </si>
  <si>
    <t>6.1.11</t>
  </si>
  <si>
    <t>6.1.12</t>
  </si>
  <si>
    <t>7.3</t>
  </si>
  <si>
    <t xml:space="preserve">Плата за негативное воздействие на окружающую среду (выбросы загрязняющих веществ в атмосферный воздух  и платы за размещение отходов) 
</t>
  </si>
  <si>
    <r>
      <t>Здание НСКД</t>
    </r>
    <r>
      <rPr>
        <sz val="12"/>
        <color rgb="FFFF0000"/>
        <rFont val="Times New Roman"/>
        <family val="1"/>
        <charset val="204"/>
      </rPr>
      <t xml:space="preserve"> </t>
    </r>
  </si>
  <si>
    <t>НАЧАЛЬНАЯ МАКСИМАЛЬНАЯ ЦЕНА ДОГОВОРА</t>
  </si>
  <si>
    <t>Рабочая документация</t>
  </si>
  <si>
    <t>1.1</t>
  </si>
  <si>
    <t>1.2</t>
  </si>
  <si>
    <t>Строительство (строительно-монтажные работы, оборудование, прочие затраты)</t>
  </si>
  <si>
    <t>2.2.1</t>
  </si>
  <si>
    <t>2.2.2</t>
  </si>
  <si>
    <t>2.2.3</t>
  </si>
  <si>
    <t>2.2.4</t>
  </si>
  <si>
    <t>2.2.5</t>
  </si>
  <si>
    <t>2.2.6</t>
  </si>
  <si>
    <t>2.2.7</t>
  </si>
  <si>
    <t>2.4</t>
  </si>
  <si>
    <t>2.5</t>
  </si>
  <si>
    <t>2.6</t>
  </si>
  <si>
    <t>2.7</t>
  </si>
  <si>
    <t>2.8</t>
  </si>
  <si>
    <t>2.8.1</t>
  </si>
  <si>
    <t>2.8.2</t>
  </si>
  <si>
    <t>2.8.3</t>
  </si>
  <si>
    <t>2.9</t>
  </si>
  <si>
    <t>2.10</t>
  </si>
  <si>
    <t>2.11</t>
  </si>
  <si>
    <t>2.12</t>
  </si>
  <si>
    <t>2.13</t>
  </si>
  <si>
    <t>2.14</t>
  </si>
  <si>
    <t xml:space="preserve">в том числе на </t>
  </si>
  <si>
    <t>СМР</t>
  </si>
  <si>
    <t>Пусконаладка</t>
  </si>
  <si>
    <t xml:space="preserve">Затраты по командированию </t>
  </si>
  <si>
    <t>команд</t>
  </si>
  <si>
    <t>перевозка</t>
  </si>
  <si>
    <t>2.1.2</t>
  </si>
  <si>
    <t>2.1.3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</si>
  <si>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</si>
  <si>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</si>
  <si>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</si>
  <si>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</si>
  <si>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</si>
  <si>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</si>
  <si>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</si>
  <si>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</si>
  <si>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</si>
  <si>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</si>
  <si>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</si>
  <si>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</si>
  <si>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</si>
  <si>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2.6.14</t>
  </si>
  <si>
    <t>2.6.15</t>
  </si>
  <si>
    <t>2.6.16</t>
  </si>
  <si>
    <t>2.6.17</t>
  </si>
  <si>
    <t>2.6.18</t>
  </si>
  <si>
    <t>2.8.4</t>
  </si>
  <si>
    <t>2.8.5</t>
  </si>
  <si>
    <t>2.8.6</t>
  </si>
  <si>
    <t>2.8.7</t>
  </si>
  <si>
    <t>2.8.8</t>
  </si>
  <si>
    <t>2.8.9</t>
  </si>
  <si>
    <t>2.8.10</t>
  </si>
  <si>
    <t>2.8.11</t>
  </si>
  <si>
    <t>2.8.12</t>
  </si>
  <si>
    <t>2.8.13</t>
  </si>
  <si>
    <t>2.9.1</t>
  </si>
  <si>
    <t>2.9.2</t>
  </si>
  <si>
    <t>2.9.3</t>
  </si>
  <si>
    <t>2.11.1</t>
  </si>
  <si>
    <t>2.11.2</t>
  </si>
  <si>
    <t>2.11.3</t>
  </si>
  <si>
    <t>2.11.4</t>
  </si>
  <si>
    <t>2.11.5</t>
  </si>
  <si>
    <t>2.11.6</t>
  </si>
  <si>
    <t>2.11.7</t>
  </si>
  <si>
    <t>2.11.8</t>
  </si>
  <si>
    <t>2.11.9</t>
  </si>
  <si>
    <t>2.11.10</t>
  </si>
  <si>
    <t>2.11.11</t>
  </si>
  <si>
    <t>2.11.12</t>
  </si>
  <si>
    <t>2.11.13</t>
  </si>
  <si>
    <t>2.11.14</t>
  </si>
  <si>
    <t>2.11.15</t>
  </si>
  <si>
    <t>2.11.16</t>
  </si>
  <si>
    <t>2.11.17</t>
  </si>
  <si>
    <t>2.11.18</t>
  </si>
  <si>
    <t>2.11.19</t>
  </si>
  <si>
    <t>2.11.20</t>
  </si>
  <si>
    <t>2.11.21</t>
  </si>
  <si>
    <t>2.11.22</t>
  </si>
  <si>
    <t>2.13.2</t>
  </si>
  <si>
    <t>2.13.3</t>
  </si>
  <si>
    <t>2.13.4</t>
  </si>
  <si>
    <t>2.13.5</t>
  </si>
  <si>
    <t>2.13.6</t>
  </si>
  <si>
    <t>2.13.7</t>
  </si>
  <si>
    <t>2.13.8</t>
  </si>
  <si>
    <t>2.13.9</t>
  </si>
  <si>
    <t>2.13.10</t>
  </si>
  <si>
    <t>2.14.1</t>
  </si>
  <si>
    <t>2.14.2</t>
  </si>
  <si>
    <t>2.14.3</t>
  </si>
  <si>
    <t>2.15</t>
  </si>
  <si>
    <t>2.15.1</t>
  </si>
  <si>
    <t>2.15.2</t>
  </si>
  <si>
    <t>2.16</t>
  </si>
  <si>
    <t>2.16.1</t>
  </si>
  <si>
    <t>2.16.3</t>
  </si>
  <si>
    <t>2.16.4</t>
  </si>
  <si>
    <t>2.16.5</t>
  </si>
  <si>
    <t>2.16.6</t>
  </si>
  <si>
    <t>2.17</t>
  </si>
  <si>
    <t>2.18</t>
  </si>
  <si>
    <t>2.18.1</t>
  </si>
  <si>
    <t>2.18.2</t>
  </si>
  <si>
    <t>2.19</t>
  </si>
  <si>
    <t>2.19.1</t>
  </si>
  <si>
    <t>2.19.2</t>
  </si>
  <si>
    <t>2.19.3</t>
  </si>
  <si>
    <t>2.19.4</t>
  </si>
  <si>
    <t>2.19.5</t>
  </si>
  <si>
    <t>2.19.6</t>
  </si>
  <si>
    <t>2.19.7</t>
  </si>
  <si>
    <t>2.19.8</t>
  </si>
  <si>
    <t>2.20</t>
  </si>
  <si>
    <t>2.20.1</t>
  </si>
  <si>
    <t>2.20.2</t>
  </si>
  <si>
    <t>2.20.3</t>
  </si>
  <si>
    <t>2.20.4</t>
  </si>
  <si>
    <t>2.20.5</t>
  </si>
  <si>
    <t>2.20.6</t>
  </si>
  <si>
    <t>2.20.7</t>
  </si>
  <si>
    <t>2.20.8</t>
  </si>
  <si>
    <t>2.20.9</t>
  </si>
  <si>
    <t>2.20.10</t>
  </si>
  <si>
    <t>2.21</t>
  </si>
  <si>
    <t>2.21.1</t>
  </si>
  <si>
    <t>2.21.2</t>
  </si>
  <si>
    <t>2.21.3</t>
  </si>
  <si>
    <t>2.21.4</t>
  </si>
  <si>
    <t>2.21.5</t>
  </si>
  <si>
    <t>2.21.6</t>
  </si>
  <si>
    <t>2.21.7</t>
  </si>
  <si>
    <t>2.21.8</t>
  </si>
  <si>
    <t>2.21.9</t>
  </si>
  <si>
    <t>2.21.10</t>
  </si>
  <si>
    <t>2.21.11</t>
  </si>
  <si>
    <t>2.21.12</t>
  </si>
  <si>
    <t>2.21.13</t>
  </si>
  <si>
    <t>2.21.14</t>
  </si>
  <si>
    <t>2.21.15</t>
  </si>
  <si>
    <t>2.21.16</t>
  </si>
  <si>
    <t>2.21.17</t>
  </si>
  <si>
    <t>2.21.18</t>
  </si>
  <si>
    <t>2.21.19</t>
  </si>
  <si>
    <t>2.21.20</t>
  </si>
  <si>
    <t>2.21.21</t>
  </si>
  <si>
    <t>2.21.22</t>
  </si>
  <si>
    <t>2.21.23</t>
  </si>
  <si>
    <t>2.21.24</t>
  </si>
  <si>
    <t>2.21.25</t>
  </si>
  <si>
    <t>2.21.26</t>
  </si>
  <si>
    <t>2.21.27</t>
  </si>
  <si>
    <t>2.21.28</t>
  </si>
  <si>
    <t>2.21.29</t>
  </si>
  <si>
    <t>2.21.30</t>
  </si>
  <si>
    <t>2.21.31</t>
  </si>
  <si>
    <t>2.21.32</t>
  </si>
  <si>
    <t>2.21.33</t>
  </si>
  <si>
    <t>2.21.34</t>
  </si>
  <si>
    <t>2.21.35</t>
  </si>
  <si>
    <t>2.21.36</t>
  </si>
  <si>
    <t>2.21.37</t>
  </si>
  <si>
    <t>2.21.38</t>
  </si>
  <si>
    <t>2.21.39</t>
  </si>
  <si>
    <t>2.21.40</t>
  </si>
  <si>
    <t>2.22</t>
  </si>
  <si>
    <t>2.22.1</t>
  </si>
  <si>
    <t>2.22.2</t>
  </si>
  <si>
    <t>2.22.3</t>
  </si>
  <si>
    <t>2.22.4</t>
  </si>
  <si>
    <t>2.22.5</t>
  </si>
  <si>
    <t>2.22.6</t>
  </si>
  <si>
    <t>2.22.7</t>
  </si>
  <si>
    <t>2.22.8</t>
  </si>
  <si>
    <t>2.22.9</t>
  </si>
  <si>
    <t>2.22.10</t>
  </si>
  <si>
    <t>2.22.11</t>
  </si>
  <si>
    <t>2.23</t>
  </si>
  <si>
    <t>2.23.1</t>
  </si>
  <si>
    <t>2.23.2</t>
  </si>
  <si>
    <t>2.24</t>
  </si>
  <si>
    <t>2.24.1</t>
  </si>
  <si>
    <t>2.24.2</t>
  </si>
  <si>
    <t>2.25</t>
  </si>
  <si>
    <t>2.25.1</t>
  </si>
  <si>
    <t>2.25.2</t>
  </si>
  <si>
    <t>2.25.3</t>
  </si>
  <si>
    <t>2.26</t>
  </si>
  <si>
    <t>2.26.1</t>
  </si>
  <si>
    <t>2.26.2</t>
  </si>
  <si>
    <t>2.27</t>
  </si>
  <si>
    <t>Установка канатов, счалка канатов</t>
  </si>
  <si>
    <t>2.28</t>
  </si>
  <si>
    <t>2.29</t>
  </si>
  <si>
    <t>2.30</t>
  </si>
  <si>
    <t>2.31</t>
  </si>
  <si>
    <t>2.31.1</t>
  </si>
  <si>
    <t>2.31.2</t>
  </si>
  <si>
    <t>2.32</t>
  </si>
  <si>
    <t>2.33</t>
  </si>
  <si>
    <t>2.34</t>
  </si>
  <si>
    <t>2.35</t>
  </si>
  <si>
    <t>Индекс пересчета в текущие цены  на  3 квартал 2019 г. принят согласно Письма Минстроя России  от 04.10.2019 N 37341-ДВ/09</t>
  </si>
  <si>
    <t>Индекс пересчета в текущие цены  на  3 квартал 2019 г. принят согласно Письмам Минстроя России : от 04.10.2019 N 37341-ДВ/09 ;
от 09.10.2019 N 38021-ЮГ/09.</t>
  </si>
  <si>
    <t>Подготовительные работы, в том числе: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</si>
</sst>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#,##0.00;[Red]\-\ #,##0.00"/>
    <numFmt numFmtId="165" formatCode="0.000"/>
    <numFmt numFmtId="166" formatCode="0.0000"/>
    <numFmt numFmtId="167" formatCode="#,##0.000"/>
    <numFmt numFmtId="168" formatCode="_-* #,##0.00\ _₽_-;\-* #,##0.00\ _₽_-;_-* &quot;-&quot;????\ _₽_-;_-@_-"/>
  </numFmts>
  <fonts count="5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9"/>
      <name val="Arial"/>
      <family val="2"/>
      <charset val="204"/>
    </font>
    <font>
      <b/>
      <sz val="10"/>
      <name val="Arial Cyr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0"/>
      <color rgb="FF0070C0"/>
      <name val="Arial"/>
      <family val="2"/>
      <charset val="204"/>
    </font>
    <font>
      <i/>
      <sz val="10"/>
      <color theme="4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theme="9" tint="-0.249977111117893"/>
      <name val="Arial"/>
      <family val="2"/>
      <charset val="204"/>
    </font>
    <font>
      <i/>
      <sz val="10"/>
      <color theme="9" tint="-0.249977111117893"/>
      <name val="Arial"/>
      <family val="2"/>
      <charset val="204"/>
    </font>
    <font>
      <sz val="10"/>
      <color theme="9"/>
      <name val="Arial"/>
      <family val="2"/>
      <charset val="204"/>
    </font>
    <font>
      <i/>
      <sz val="10"/>
      <color theme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0"/>
      <color theme="9" tint="-0.249977111117893"/>
      <name val="Times New Roman"/>
      <family val="1"/>
      <charset val="204"/>
    </font>
    <font>
      <i/>
      <sz val="10"/>
      <color rgb="FF0070C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i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0" fillId="0" borderId="0" applyFont="0" applyFill="0" applyBorder="0" applyAlignment="0" applyProtection="0"/>
    <xf numFmtId="0" fontId="11" fillId="0" borderId="0"/>
    <xf numFmtId="0" fontId="17" fillId="0" borderId="0"/>
    <xf numFmtId="43" fontId="17" fillId="0" borderId="0" applyFont="0" applyFill="0" applyBorder="0" applyAlignment="0" applyProtection="0"/>
    <xf numFmtId="0" fontId="10" fillId="0" borderId="0"/>
    <xf numFmtId="0" fontId="4" fillId="0" borderId="0"/>
    <xf numFmtId="0" fontId="3" fillId="0" borderId="0"/>
    <xf numFmtId="0" fontId="34" fillId="0" borderId="0"/>
  </cellStyleXfs>
  <cellXfs count="553">
    <xf numFmtId="0" fontId="0" fillId="0" borderId="0" xfId="0"/>
    <xf numFmtId="0" fontId="4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Fill="1" applyBorder="1" applyAlignment="1">
      <alignment horizontal="left" vertical="top" wrapText="1"/>
    </xf>
    <xf numFmtId="49" fontId="9" fillId="0" borderId="0" xfId="0" applyNumberFormat="1" applyFont="1" applyAlignment="1">
      <alignment horizontal="center" vertical="top"/>
    </xf>
    <xf numFmtId="0" fontId="17" fillId="0" borderId="0" xfId="3"/>
    <xf numFmtId="0" fontId="19" fillId="0" borderId="0" xfId="3" applyFont="1" applyAlignment="1">
      <alignment horizontal="center" vertical="center" wrapText="1"/>
    </xf>
    <xf numFmtId="0" fontId="18" fillId="0" borderId="2" xfId="3" applyFont="1" applyBorder="1" applyAlignment="1">
      <alignment horizontal="center" vertical="center" wrapText="1"/>
    </xf>
    <xf numFmtId="0" fontId="20" fillId="0" borderId="2" xfId="3" applyFont="1" applyBorder="1" applyAlignment="1">
      <alignment horizontal="center" vertical="center" wrapText="1"/>
    </xf>
    <xf numFmtId="0" fontId="20" fillId="0" borderId="2" xfId="3" applyFont="1" applyBorder="1" applyAlignment="1">
      <alignment vertical="center" wrapText="1"/>
    </xf>
    <xf numFmtId="3" fontId="20" fillId="0" borderId="2" xfId="3" applyNumberFormat="1" applyFont="1" applyBorder="1" applyAlignment="1">
      <alignment horizontal="center" vertical="center" wrapText="1"/>
    </xf>
    <xf numFmtId="4" fontId="20" fillId="0" borderId="2" xfId="3" applyNumberFormat="1" applyFont="1" applyBorder="1" applyAlignment="1">
      <alignment horizontal="center" vertical="center" wrapText="1"/>
    </xf>
    <xf numFmtId="0" fontId="18" fillId="0" borderId="2" xfId="3" applyFont="1" applyBorder="1" applyAlignment="1">
      <alignment vertical="center" wrapText="1"/>
    </xf>
    <xf numFmtId="4" fontId="18" fillId="0" borderId="2" xfId="3" applyNumberFormat="1" applyFont="1" applyBorder="1" applyAlignment="1">
      <alignment horizontal="center" vertical="center" wrapText="1"/>
    </xf>
    <xf numFmtId="0" fontId="20" fillId="0" borderId="0" xfId="3" applyFont="1" applyAlignment="1">
      <alignment horizontal="justify" vertical="center"/>
    </xf>
    <xf numFmtId="0" fontId="19" fillId="0" borderId="0" xfId="3" applyFont="1"/>
    <xf numFmtId="0" fontId="20" fillId="0" borderId="0" xfId="3" applyFont="1" applyAlignment="1">
      <alignment horizontal="left" vertical="center"/>
    </xf>
    <xf numFmtId="0" fontId="4" fillId="0" borderId="0" xfId="6"/>
    <xf numFmtId="0" fontId="13" fillId="0" borderId="0" xfId="6" applyFont="1" applyAlignment="1"/>
    <xf numFmtId="1" fontId="14" fillId="0" borderId="0" xfId="6" applyNumberFormat="1" applyFont="1"/>
    <xf numFmtId="0" fontId="14" fillId="0" borderId="0" xfId="6" applyFont="1"/>
    <xf numFmtId="0" fontId="14" fillId="0" borderId="0" xfId="6" applyFont="1" applyBorder="1" applyAlignment="1">
      <alignment vertical="center" wrapText="1"/>
    </xf>
    <xf numFmtId="0" fontId="15" fillId="0" borderId="1" xfId="6" applyFont="1" applyBorder="1" applyAlignment="1">
      <alignment horizontal="center" vertical="center" wrapText="1"/>
    </xf>
    <xf numFmtId="1" fontId="13" fillId="0" borderId="0" xfId="6" applyNumberFormat="1" applyFont="1" applyAlignment="1">
      <alignment vertical="center" wrapText="1"/>
    </xf>
    <xf numFmtId="1" fontId="15" fillId="0" borderId="0" xfId="6" applyNumberFormat="1" applyFont="1" applyBorder="1" applyAlignment="1">
      <alignment vertical="center" wrapText="1"/>
    </xf>
    <xf numFmtId="0" fontId="14" fillId="0" borderId="0" xfId="6" applyFont="1" applyBorder="1" applyAlignment="1"/>
    <xf numFmtId="0" fontId="12" fillId="0" borderId="0" xfId="6" applyFont="1" applyBorder="1" applyAlignment="1"/>
    <xf numFmtId="0" fontId="15" fillId="0" borderId="1" xfId="6" applyFont="1" applyBorder="1" applyAlignment="1">
      <alignment horizontal="left" vertical="center" wrapText="1"/>
    </xf>
    <xf numFmtId="0" fontId="14" fillId="0" borderId="3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/>
    </xf>
    <xf numFmtId="0" fontId="14" fillId="0" borderId="3" xfId="6" applyFont="1" applyBorder="1" applyAlignment="1">
      <alignment horizontal="left" vertical="center" wrapText="1"/>
    </xf>
    <xf numFmtId="164" fontId="14" fillId="0" borderId="3" xfId="6" applyNumberFormat="1" applyFont="1" applyBorder="1" applyAlignment="1">
      <alignment horizontal="center" vertical="center" wrapText="1"/>
    </xf>
    <xf numFmtId="49" fontId="14" fillId="0" borderId="3" xfId="6" applyNumberFormat="1" applyFont="1" applyBorder="1" applyAlignment="1">
      <alignment horizontal="center" vertical="center" wrapText="1"/>
    </xf>
    <xf numFmtId="0" fontId="14" fillId="0" borderId="5" xfId="6" applyFont="1" applyBorder="1" applyAlignment="1">
      <alignment horizontal="center" vertical="center" wrapText="1"/>
    </xf>
    <xf numFmtId="49" fontId="14" fillId="0" borderId="5" xfId="6" applyNumberFormat="1" applyFont="1" applyBorder="1" applyAlignment="1">
      <alignment horizontal="center" vertical="center" wrapText="1"/>
    </xf>
    <xf numFmtId="0" fontId="14" fillId="0" borderId="11" xfId="6" applyFont="1" applyBorder="1" applyAlignment="1">
      <alignment horizontal="center" vertical="center" wrapText="1"/>
    </xf>
    <xf numFmtId="164" fontId="14" fillId="0" borderId="11" xfId="6" applyNumberFormat="1" applyFont="1" applyBorder="1" applyAlignment="1">
      <alignment horizontal="center" vertical="center" wrapText="1"/>
    </xf>
    <xf numFmtId="0" fontId="13" fillId="0" borderId="3" xfId="6" applyFont="1" applyBorder="1" applyAlignment="1">
      <alignment horizontal="left" vertical="center" wrapText="1"/>
    </xf>
    <xf numFmtId="0" fontId="14" fillId="0" borderId="2" xfId="6" applyFont="1" applyBorder="1" applyAlignment="1">
      <alignment horizontal="left" vertical="center" wrapText="1"/>
    </xf>
    <xf numFmtId="164" fontId="14" fillId="0" borderId="2" xfId="6" applyNumberFormat="1" applyFont="1" applyBorder="1" applyAlignment="1">
      <alignment horizontal="center" vertical="center" wrapText="1"/>
    </xf>
    <xf numFmtId="0" fontId="4" fillId="0" borderId="0" xfId="6" applyFont="1"/>
    <xf numFmtId="164" fontId="14" fillId="0" borderId="3" xfId="6" applyNumberFormat="1" applyFont="1" applyBorder="1" applyAlignment="1">
      <alignment horizontal="left" vertical="center" wrapText="1"/>
    </xf>
    <xf numFmtId="0" fontId="19" fillId="0" borderId="2" xfId="3" applyFont="1" applyBorder="1" applyAlignment="1">
      <alignment horizontal="center" vertical="center"/>
    </xf>
    <xf numFmtId="0" fontId="13" fillId="0" borderId="2" xfId="6" applyFont="1" applyBorder="1" applyAlignment="1">
      <alignment horizontal="center" vertical="center" wrapText="1"/>
    </xf>
    <xf numFmtId="164" fontId="14" fillId="0" borderId="2" xfId="6" applyNumberFormat="1" applyFont="1" applyBorder="1" applyAlignment="1">
      <alignment horizontal="left" vertical="center" wrapText="1"/>
    </xf>
    <xf numFmtId="0" fontId="13" fillId="0" borderId="2" xfId="6" applyFont="1" applyBorder="1" applyAlignment="1">
      <alignment horizontal="left" vertical="center" wrapText="1"/>
    </xf>
    <xf numFmtId="164" fontId="13" fillId="0" borderId="2" xfId="6" applyNumberFormat="1" applyFont="1" applyBorder="1" applyAlignment="1">
      <alignment horizontal="center" vertical="center" wrapText="1"/>
    </xf>
    <xf numFmtId="0" fontId="14" fillId="0" borderId="0" xfId="6" applyFont="1" applyBorder="1" applyAlignment="1">
      <alignment horizontal="center" vertical="center" wrapText="1"/>
    </xf>
    <xf numFmtId="164" fontId="14" fillId="0" borderId="0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right"/>
    </xf>
    <xf numFmtId="0" fontId="14" fillId="0" borderId="1" xfId="6" applyFont="1" applyBorder="1" applyAlignment="1">
      <alignment horizontal="left" vertical="center"/>
    </xf>
    <xf numFmtId="0" fontId="14" fillId="0" borderId="1" xfId="6" applyFont="1" applyBorder="1"/>
    <xf numFmtId="0" fontId="14" fillId="0" borderId="0" xfId="6" applyFont="1" applyBorder="1" applyAlignment="1">
      <alignment horizontal="left" vertical="center"/>
    </xf>
    <xf numFmtId="0" fontId="14" fillId="0" borderId="0" xfId="6" applyFont="1" applyBorder="1"/>
    <xf numFmtId="0" fontId="14" fillId="0" borderId="0" xfId="6" applyFont="1" applyBorder="1" applyAlignment="1">
      <alignment horizontal="center"/>
    </xf>
    <xf numFmtId="0" fontId="3" fillId="0" borderId="0" xfId="7"/>
    <xf numFmtId="0" fontId="21" fillId="0" borderId="0" xfId="7" applyFont="1"/>
    <xf numFmtId="0" fontId="22" fillId="0" borderId="0" xfId="7" applyFont="1"/>
    <xf numFmtId="0" fontId="24" fillId="0" borderId="0" xfId="7" applyFont="1"/>
    <xf numFmtId="165" fontId="21" fillId="0" borderId="0" xfId="7" applyNumberFormat="1" applyFont="1"/>
    <xf numFmtId="0" fontId="16" fillId="0" borderId="0" xfId="7" applyFont="1"/>
    <xf numFmtId="43" fontId="22" fillId="2" borderId="0" xfId="7" applyNumberFormat="1" applyFont="1" applyFill="1"/>
    <xf numFmtId="0" fontId="20" fillId="0" borderId="2" xfId="3" applyFont="1" applyBorder="1" applyAlignment="1">
      <alignment horizontal="justify" vertical="center"/>
    </xf>
    <xf numFmtId="0" fontId="17" fillId="0" borderId="2" xfId="3" applyBorder="1"/>
    <xf numFmtId="43" fontId="17" fillId="0" borderId="2" xfId="1" applyFont="1" applyBorder="1"/>
    <xf numFmtId="166" fontId="21" fillId="0" borderId="0" xfId="7" applyNumberFormat="1" applyFont="1"/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right" vertical="top" wrapText="1"/>
    </xf>
    <xf numFmtId="43" fontId="4" fillId="0" borderId="2" xfId="1" applyFont="1" applyFill="1" applyBorder="1" applyAlignment="1">
      <alignment horizontal="right" vertical="top" wrapText="1"/>
    </xf>
    <xf numFmtId="43" fontId="4" fillId="0" borderId="2" xfId="0" applyNumberFormat="1" applyFont="1" applyFill="1" applyBorder="1" applyAlignment="1">
      <alignment horizontal="right" vertical="top" wrapText="1"/>
    </xf>
    <xf numFmtId="0" fontId="4" fillId="0" borderId="0" xfId="0" applyFont="1" applyFill="1" applyAlignment="1">
      <alignment horizontal="center" vertical="top"/>
    </xf>
    <xf numFmtId="49" fontId="4" fillId="0" borderId="0" xfId="0" applyNumberFormat="1" applyFont="1" applyFill="1" applyAlignment="1">
      <alignment horizontal="left" vertical="top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/>
    </xf>
    <xf numFmtId="0" fontId="4" fillId="0" borderId="0" xfId="0" applyFont="1" applyFill="1"/>
    <xf numFmtId="49" fontId="4" fillId="0" borderId="1" xfId="0" applyNumberFormat="1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top"/>
    </xf>
    <xf numFmtId="49" fontId="4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Alignment="1">
      <alignment horizontal="left" vertical="top"/>
    </xf>
    <xf numFmtId="49" fontId="6" fillId="0" borderId="0" xfId="0" applyNumberFormat="1" applyFont="1" applyFill="1" applyAlignment="1">
      <alignment horizontal="left" vertical="top"/>
    </xf>
    <xf numFmtId="0" fontId="4" fillId="0" borderId="1" xfId="0" applyFont="1" applyFill="1" applyBorder="1" applyAlignment="1">
      <alignment horizontal="right" vertical="top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7" fillId="0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43" fontId="5" fillId="0" borderId="2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left" vertical="top" wrapText="1"/>
    </xf>
    <xf numFmtId="2" fontId="6" fillId="0" borderId="2" xfId="0" applyNumberFormat="1" applyFont="1" applyFill="1" applyBorder="1" applyAlignment="1">
      <alignment horizontal="right" vertical="top" wrapText="1"/>
    </xf>
    <xf numFmtId="2" fontId="6" fillId="0" borderId="2" xfId="0" applyNumberFormat="1" applyFont="1" applyFill="1" applyBorder="1" applyAlignment="1">
      <alignment horizontal="right" vertical="top"/>
    </xf>
    <xf numFmtId="0" fontId="6" fillId="0" borderId="2" xfId="0" applyFont="1" applyFill="1" applyBorder="1" applyAlignment="1">
      <alignment horizontal="right" vertical="top"/>
    </xf>
    <xf numFmtId="43" fontId="4" fillId="0" borderId="0" xfId="0" applyNumberFormat="1" applyFont="1" applyFill="1"/>
    <xf numFmtId="0" fontId="5" fillId="0" borderId="2" xfId="0" applyFont="1" applyFill="1" applyBorder="1" applyAlignment="1">
      <alignment horizontal="right" vertical="top"/>
    </xf>
    <xf numFmtId="4" fontId="4" fillId="0" borderId="0" xfId="0" applyNumberFormat="1" applyFont="1" applyFill="1"/>
    <xf numFmtId="49" fontId="4" fillId="0" borderId="2" xfId="0" applyNumberFormat="1" applyFont="1" applyFill="1" applyBorder="1" applyAlignment="1">
      <alignment horizontal="left" vertical="top"/>
    </xf>
    <xf numFmtId="49" fontId="5" fillId="0" borderId="2" xfId="0" applyNumberFormat="1" applyFont="1" applyFill="1" applyBorder="1" applyAlignment="1">
      <alignment horizontal="left" vertical="top" wrapText="1"/>
    </xf>
    <xf numFmtId="43" fontId="6" fillId="0" borderId="2" xfId="1" applyFont="1" applyFill="1" applyBorder="1" applyAlignment="1">
      <alignment horizontal="right" vertical="top" wrapText="1"/>
    </xf>
    <xf numFmtId="43" fontId="6" fillId="0" borderId="2" xfId="0" applyNumberFormat="1" applyFont="1" applyFill="1" applyBorder="1" applyAlignment="1">
      <alignment horizontal="right" vertical="top" wrapText="1"/>
    </xf>
    <xf numFmtId="49" fontId="6" fillId="0" borderId="2" xfId="0" applyNumberFormat="1" applyFont="1" applyFill="1" applyBorder="1" applyAlignment="1">
      <alignment horizontal="left" vertical="top"/>
    </xf>
    <xf numFmtId="43" fontId="6" fillId="0" borderId="2" xfId="0" applyNumberFormat="1" applyFont="1" applyFill="1" applyBorder="1" applyAlignment="1">
      <alignment horizontal="right" vertical="top"/>
    </xf>
    <xf numFmtId="0" fontId="6" fillId="0" borderId="0" xfId="0" applyFont="1" applyFill="1"/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right" vertical="top"/>
    </xf>
    <xf numFmtId="0" fontId="5" fillId="3" borderId="2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right" vertical="top" wrapText="1"/>
    </xf>
    <xf numFmtId="2" fontId="5" fillId="3" borderId="2" xfId="0" applyNumberFormat="1" applyFont="1" applyFill="1" applyBorder="1" applyAlignment="1">
      <alignment horizontal="right" vertical="top" wrapText="1"/>
    </xf>
    <xf numFmtId="43" fontId="5" fillId="3" borderId="2" xfId="0" applyNumberFormat="1" applyFont="1" applyFill="1" applyBorder="1" applyAlignment="1">
      <alignment horizontal="right" vertical="top" wrapText="1"/>
    </xf>
    <xf numFmtId="0" fontId="4" fillId="3" borderId="2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vertical="top" wrapText="1"/>
    </xf>
    <xf numFmtId="49" fontId="4" fillId="3" borderId="2" xfId="0" applyNumberFormat="1" applyFont="1" applyFill="1" applyBorder="1" applyAlignment="1">
      <alignment horizontal="left" vertical="top" wrapText="1"/>
    </xf>
    <xf numFmtId="49" fontId="6" fillId="3" borderId="2" xfId="0" applyNumberFormat="1" applyFont="1" applyFill="1" applyBorder="1" applyAlignment="1">
      <alignment horizontal="left" vertical="top" wrapText="1"/>
    </xf>
    <xf numFmtId="2" fontId="6" fillId="3" borderId="2" xfId="0" applyNumberFormat="1" applyFont="1" applyFill="1" applyBorder="1" applyAlignment="1">
      <alignment horizontal="right" vertical="top" wrapText="1"/>
    </xf>
    <xf numFmtId="2" fontId="6" fillId="3" borderId="2" xfId="0" applyNumberFormat="1" applyFont="1" applyFill="1" applyBorder="1" applyAlignment="1">
      <alignment horizontal="right" vertical="top"/>
    </xf>
    <xf numFmtId="0" fontId="6" fillId="3" borderId="2" xfId="0" applyFont="1" applyFill="1" applyBorder="1" applyAlignment="1">
      <alignment horizontal="right" vertical="top"/>
    </xf>
    <xf numFmtId="0" fontId="5" fillId="3" borderId="2" xfId="0" applyFont="1" applyFill="1" applyBorder="1" applyAlignment="1">
      <alignment horizontal="right" vertical="top"/>
    </xf>
    <xf numFmtId="49" fontId="4" fillId="3" borderId="3" xfId="0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left" wrapText="1"/>
    </xf>
    <xf numFmtId="164" fontId="27" fillId="0" borderId="3" xfId="0" applyNumberFormat="1" applyFont="1" applyBorder="1" applyAlignment="1">
      <alignment horizontal="right" wrapText="1"/>
    </xf>
    <xf numFmtId="49" fontId="27" fillId="0" borderId="2" xfId="0" applyNumberFormat="1" applyFont="1" applyFill="1" applyBorder="1" applyAlignment="1">
      <alignment horizontal="left" vertical="top" wrapText="1"/>
    </xf>
    <xf numFmtId="43" fontId="27" fillId="0" borderId="2" xfId="1" applyFont="1" applyFill="1" applyBorder="1" applyAlignment="1">
      <alignment horizontal="right" vertical="top" wrapText="1"/>
    </xf>
    <xf numFmtId="0" fontId="27" fillId="0" borderId="2" xfId="0" applyFont="1" applyFill="1" applyBorder="1" applyAlignment="1">
      <alignment horizontal="right" vertical="top" wrapText="1"/>
    </xf>
    <xf numFmtId="0" fontId="27" fillId="0" borderId="2" xfId="0" applyFont="1" applyFill="1" applyBorder="1" applyAlignment="1">
      <alignment horizontal="right" vertical="top"/>
    </xf>
    <xf numFmtId="43" fontId="27" fillId="0" borderId="2" xfId="0" applyNumberFormat="1" applyFont="1" applyFill="1" applyBorder="1" applyAlignment="1">
      <alignment horizontal="right" vertical="top" wrapText="1"/>
    </xf>
    <xf numFmtId="43" fontId="4" fillId="4" borderId="2" xfId="1" applyFont="1" applyFill="1" applyBorder="1" applyAlignment="1">
      <alignment horizontal="right" vertical="top" wrapText="1"/>
    </xf>
    <xf numFmtId="2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/>
    </xf>
    <xf numFmtId="43" fontId="4" fillId="4" borderId="2" xfId="0" applyNumberFormat="1" applyFont="1" applyFill="1" applyBorder="1" applyAlignment="1">
      <alignment horizontal="right" vertical="top" wrapText="1"/>
    </xf>
    <xf numFmtId="43" fontId="27" fillId="4" borderId="2" xfId="1" applyFont="1" applyFill="1" applyBorder="1" applyAlignment="1">
      <alignment horizontal="right" vertical="top" wrapText="1"/>
    </xf>
    <xf numFmtId="2" fontId="27" fillId="4" borderId="2" xfId="0" applyNumberFormat="1" applyFont="1" applyFill="1" applyBorder="1" applyAlignment="1">
      <alignment horizontal="right" vertical="top" wrapText="1"/>
    </xf>
    <xf numFmtId="0" fontId="27" fillId="4" borderId="2" xfId="0" applyFont="1" applyFill="1" applyBorder="1" applyAlignment="1">
      <alignment horizontal="right" vertical="top"/>
    </xf>
    <xf numFmtId="43" fontId="27" fillId="4" borderId="2" xfId="0" applyNumberFormat="1" applyFont="1" applyFill="1" applyBorder="1" applyAlignment="1">
      <alignment horizontal="right" vertical="top" wrapText="1"/>
    </xf>
    <xf numFmtId="0" fontId="27" fillId="4" borderId="2" xfId="0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0" fontId="27" fillId="0" borderId="2" xfId="0" applyFont="1" applyFill="1" applyBorder="1" applyAlignment="1">
      <alignment horizontal="center" vertical="top" wrapText="1"/>
    </xf>
    <xf numFmtId="0" fontId="4" fillId="0" borderId="2" xfId="0" applyFont="1" applyFill="1" applyBorder="1"/>
    <xf numFmtId="43" fontId="4" fillId="0" borderId="2" xfId="0" applyNumberFormat="1" applyFont="1" applyFill="1" applyBorder="1"/>
    <xf numFmtId="0" fontId="4" fillId="3" borderId="2" xfId="0" applyFont="1" applyFill="1" applyBorder="1"/>
    <xf numFmtId="4" fontId="4" fillId="0" borderId="2" xfId="0" applyNumberFormat="1" applyFont="1" applyFill="1" applyBorder="1"/>
    <xf numFmtId="4" fontId="4" fillId="0" borderId="2" xfId="0" applyNumberFormat="1" applyFont="1" applyFill="1" applyBorder="1" applyAlignment="1">
      <alignment horizontal="center"/>
    </xf>
    <xf numFmtId="4" fontId="27" fillId="0" borderId="2" xfId="0" applyNumberFormat="1" applyFont="1" applyFill="1" applyBorder="1" applyAlignment="1">
      <alignment horizontal="center"/>
    </xf>
    <xf numFmtId="4" fontId="5" fillId="3" borderId="2" xfId="0" applyNumberFormat="1" applyFont="1" applyFill="1" applyBorder="1" applyAlignment="1">
      <alignment vertical="top"/>
    </xf>
    <xf numFmtId="43" fontId="5" fillId="3" borderId="2" xfId="0" applyNumberFormat="1" applyFont="1" applyFill="1" applyBorder="1"/>
    <xf numFmtId="43" fontId="5" fillId="3" borderId="2" xfId="0" applyNumberFormat="1" applyFont="1" applyFill="1" applyBorder="1" applyAlignment="1">
      <alignment vertical="top"/>
    </xf>
    <xf numFmtId="0" fontId="5" fillId="3" borderId="2" xfId="0" applyFont="1" applyFill="1" applyBorder="1"/>
    <xf numFmtId="0" fontId="5" fillId="3" borderId="2" xfId="0" applyFont="1" applyFill="1" applyBorder="1" applyAlignment="1">
      <alignment vertical="top"/>
    </xf>
    <xf numFmtId="4" fontId="4" fillId="0" borderId="2" xfId="0" applyNumberFormat="1" applyFont="1" applyFill="1" applyBorder="1" applyAlignment="1">
      <alignment vertical="top"/>
    </xf>
    <xf numFmtId="4" fontId="27" fillId="0" borderId="2" xfId="0" applyNumberFormat="1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top"/>
    </xf>
    <xf numFmtId="2" fontId="27" fillId="0" borderId="2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vertical="top"/>
    </xf>
    <xf numFmtId="43" fontId="4" fillId="0" borderId="2" xfId="0" applyNumberFormat="1" applyFont="1" applyFill="1" applyBorder="1" applyAlignment="1">
      <alignment vertical="top"/>
    </xf>
    <xf numFmtId="43" fontId="28" fillId="0" borderId="2" xfId="0" applyNumberFormat="1" applyFont="1" applyFill="1" applyBorder="1" applyAlignment="1">
      <alignment vertical="top"/>
    </xf>
    <xf numFmtId="4" fontId="28" fillId="0" borderId="2" xfId="0" applyNumberFormat="1" applyFont="1" applyFill="1" applyBorder="1" applyAlignment="1">
      <alignment vertical="top"/>
    </xf>
    <xf numFmtId="4" fontId="28" fillId="0" borderId="2" xfId="0" applyNumberFormat="1" applyFont="1" applyFill="1" applyBorder="1" applyAlignment="1">
      <alignment horizontal="center" vertical="top"/>
    </xf>
    <xf numFmtId="4" fontId="4" fillId="0" borderId="2" xfId="0" applyNumberFormat="1" applyFont="1" applyFill="1" applyBorder="1" applyAlignment="1">
      <alignment horizontal="center" vertical="top"/>
    </xf>
    <xf numFmtId="49" fontId="4" fillId="3" borderId="2" xfId="0" applyNumberFormat="1" applyFont="1" applyFill="1" applyBorder="1" applyAlignment="1">
      <alignment horizontal="left" vertical="top"/>
    </xf>
    <xf numFmtId="49" fontId="5" fillId="3" borderId="2" xfId="0" applyNumberFormat="1" applyFont="1" applyFill="1" applyBorder="1" applyAlignment="1">
      <alignment horizontal="left" vertical="top" wrapText="1"/>
    </xf>
    <xf numFmtId="0" fontId="4" fillId="3" borderId="0" xfId="0" applyFont="1" applyFill="1"/>
    <xf numFmtId="43" fontId="5" fillId="4" borderId="2" xfId="0" applyNumberFormat="1" applyFont="1" applyFill="1" applyBorder="1" applyAlignment="1">
      <alignment vertical="top"/>
    </xf>
    <xf numFmtId="0" fontId="5" fillId="4" borderId="2" xfId="0" applyFont="1" applyFill="1" applyBorder="1" applyAlignment="1">
      <alignment vertical="top"/>
    </xf>
    <xf numFmtId="49" fontId="29" fillId="0" borderId="0" xfId="0" applyNumberFormat="1" applyFont="1" applyFill="1" applyAlignment="1">
      <alignment horizontal="left" vertical="top"/>
    </xf>
    <xf numFmtId="49" fontId="31" fillId="0" borderId="2" xfId="0" applyNumberFormat="1" applyFont="1" applyFill="1" applyBorder="1" applyAlignment="1">
      <alignment horizontal="left" vertical="top" wrapText="1"/>
    </xf>
    <xf numFmtId="43" fontId="31" fillId="4" borderId="2" xfId="1" applyFont="1" applyFill="1" applyBorder="1" applyAlignment="1">
      <alignment horizontal="right" vertical="top" wrapText="1"/>
    </xf>
    <xf numFmtId="2" fontId="31" fillId="4" borderId="2" xfId="0" applyNumberFormat="1" applyFont="1" applyFill="1" applyBorder="1" applyAlignment="1">
      <alignment horizontal="right" vertical="top" wrapText="1"/>
    </xf>
    <xf numFmtId="0" fontId="31" fillId="4" borderId="2" xfId="0" applyFont="1" applyFill="1" applyBorder="1" applyAlignment="1">
      <alignment horizontal="right" vertical="top"/>
    </xf>
    <xf numFmtId="43" fontId="31" fillId="4" borderId="2" xfId="0" applyNumberFormat="1" applyFont="1" applyFill="1" applyBorder="1" applyAlignment="1">
      <alignment horizontal="right" vertical="top" wrapText="1"/>
    </xf>
    <xf numFmtId="0" fontId="30" fillId="0" borderId="0" xfId="0" applyFont="1" applyFill="1"/>
    <xf numFmtId="4" fontId="31" fillId="0" borderId="2" xfId="0" applyNumberFormat="1" applyFont="1" applyFill="1" applyBorder="1" applyAlignment="1">
      <alignment horizontal="center"/>
    </xf>
    <xf numFmtId="2" fontId="31" fillId="0" borderId="2" xfId="0" applyNumberFormat="1" applyFont="1" applyFill="1" applyBorder="1" applyAlignment="1">
      <alignment vertical="top"/>
    </xf>
    <xf numFmtId="0" fontId="30" fillId="0" borderId="2" xfId="0" applyFont="1" applyFill="1" applyBorder="1" applyAlignment="1">
      <alignment vertical="top"/>
    </xf>
    <xf numFmtId="4" fontId="31" fillId="0" borderId="2" xfId="0" applyNumberFormat="1" applyFont="1" applyFill="1" applyBorder="1" applyAlignment="1">
      <alignment vertical="top"/>
    </xf>
    <xf numFmtId="0" fontId="31" fillId="0" borderId="0" xfId="0" applyFont="1" applyFill="1"/>
    <xf numFmtId="0" fontId="31" fillId="0" borderId="2" xfId="0" applyFont="1" applyFill="1" applyBorder="1" applyAlignment="1">
      <alignment vertical="top"/>
    </xf>
    <xf numFmtId="49" fontId="30" fillId="0" borderId="2" xfId="0" applyNumberFormat="1" applyFont="1" applyFill="1" applyBorder="1" applyAlignment="1">
      <alignment horizontal="left" vertical="top" wrapText="1"/>
    </xf>
    <xf numFmtId="4" fontId="31" fillId="0" borderId="2" xfId="0" applyNumberFormat="1" applyFont="1" applyFill="1" applyBorder="1" applyAlignment="1">
      <alignment horizontal="right"/>
    </xf>
    <xf numFmtId="0" fontId="31" fillId="4" borderId="2" xfId="0" applyFont="1" applyFill="1" applyBorder="1" applyAlignment="1">
      <alignment horizontal="right" vertical="top" wrapText="1"/>
    </xf>
    <xf numFmtId="49" fontId="27" fillId="0" borderId="3" xfId="0" applyNumberFormat="1" applyFont="1" applyFill="1" applyBorder="1" applyAlignment="1">
      <alignment horizontal="left" vertical="top" wrapText="1"/>
    </xf>
    <xf numFmtId="43" fontId="27" fillId="4" borderId="3" xfId="1" applyFont="1" applyFill="1" applyBorder="1" applyAlignment="1">
      <alignment horizontal="right" vertical="top" wrapText="1"/>
    </xf>
    <xf numFmtId="2" fontId="27" fillId="4" borderId="3" xfId="0" applyNumberFormat="1" applyFont="1" applyFill="1" applyBorder="1" applyAlignment="1">
      <alignment horizontal="right" vertical="top" wrapText="1"/>
    </xf>
    <xf numFmtId="0" fontId="27" fillId="4" borderId="3" xfId="0" applyFont="1" applyFill="1" applyBorder="1" applyAlignment="1">
      <alignment horizontal="right" vertical="top"/>
    </xf>
    <xf numFmtId="43" fontId="27" fillId="4" borderId="3" xfId="0" applyNumberFormat="1" applyFont="1" applyFill="1" applyBorder="1" applyAlignment="1">
      <alignment horizontal="right" vertical="top" wrapText="1"/>
    </xf>
    <xf numFmtId="4" fontId="27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vertical="top"/>
    </xf>
    <xf numFmtId="49" fontId="27" fillId="0" borderId="5" xfId="0" applyNumberFormat="1" applyFont="1" applyFill="1" applyBorder="1" applyAlignment="1">
      <alignment horizontal="left" vertical="top" wrapText="1"/>
    </xf>
    <xf numFmtId="43" fontId="27" fillId="4" borderId="5" xfId="1" applyFont="1" applyFill="1" applyBorder="1" applyAlignment="1">
      <alignment horizontal="right" vertical="top" wrapText="1"/>
    </xf>
    <xf numFmtId="0" fontId="27" fillId="4" borderId="5" xfId="0" applyFont="1" applyFill="1" applyBorder="1" applyAlignment="1">
      <alignment horizontal="right" vertical="top" wrapText="1"/>
    </xf>
    <xf numFmtId="0" fontId="27" fillId="4" borderId="5" xfId="0" applyFont="1" applyFill="1" applyBorder="1" applyAlignment="1">
      <alignment horizontal="right" vertical="top"/>
    </xf>
    <xf numFmtId="43" fontId="27" fillId="4" borderId="5" xfId="0" applyNumberFormat="1" applyFont="1" applyFill="1" applyBorder="1" applyAlignment="1">
      <alignment horizontal="right" vertical="top" wrapText="1"/>
    </xf>
    <xf numFmtId="4" fontId="27" fillId="0" borderId="5" xfId="0" applyNumberFormat="1" applyFont="1" applyFill="1" applyBorder="1" applyAlignment="1">
      <alignment horizontal="center"/>
    </xf>
    <xf numFmtId="2" fontId="27" fillId="0" borderId="5" xfId="0" applyNumberFormat="1" applyFont="1" applyFill="1" applyBorder="1" applyAlignment="1">
      <alignment vertical="top"/>
    </xf>
    <xf numFmtId="0" fontId="4" fillId="0" borderId="5" xfId="0" applyFont="1" applyFill="1" applyBorder="1" applyAlignment="1">
      <alignment vertical="top"/>
    </xf>
    <xf numFmtId="0" fontId="30" fillId="0" borderId="2" xfId="0" applyFont="1" applyFill="1" applyBorder="1"/>
    <xf numFmtId="4" fontId="31" fillId="0" borderId="2" xfId="0" applyNumberFormat="1" applyFont="1" applyFill="1" applyBorder="1" applyAlignment="1">
      <alignment horizontal="right" vertical="top" wrapText="1"/>
    </xf>
    <xf numFmtId="4" fontId="31" fillId="0" borderId="2" xfId="0" applyNumberFormat="1" applyFont="1" applyFill="1" applyBorder="1" applyAlignment="1">
      <alignment horizontal="left" vertical="top" wrapText="1"/>
    </xf>
    <xf numFmtId="43" fontId="31" fillId="4" borderId="2" xfId="0" applyNumberFormat="1" applyFont="1" applyFill="1" applyBorder="1" applyAlignment="1">
      <alignment horizontal="right" vertical="top"/>
    </xf>
    <xf numFmtId="4" fontId="27" fillId="0" borderId="2" xfId="0" applyNumberFormat="1" applyFont="1" applyFill="1" applyBorder="1" applyAlignment="1">
      <alignment horizontal="center" vertical="top"/>
    </xf>
    <xf numFmtId="4" fontId="31" fillId="0" borderId="2" xfId="0" applyNumberFormat="1" applyFont="1" applyFill="1" applyBorder="1" applyAlignment="1">
      <alignment horizontal="center" vertical="top"/>
    </xf>
    <xf numFmtId="0" fontId="32" fillId="0" borderId="2" xfId="0" applyFont="1" applyFill="1" applyBorder="1" applyAlignment="1">
      <alignment horizontal="center" vertical="top" wrapText="1"/>
    </xf>
    <xf numFmtId="49" fontId="33" fillId="0" borderId="2" xfId="0" applyNumberFormat="1" applyFont="1" applyFill="1" applyBorder="1" applyAlignment="1">
      <alignment horizontal="left" vertical="top" wrapText="1"/>
    </xf>
    <xf numFmtId="43" fontId="33" fillId="0" borderId="2" xfId="1" applyFont="1" applyFill="1" applyBorder="1" applyAlignment="1">
      <alignment horizontal="right" vertical="top" wrapText="1"/>
    </xf>
    <xf numFmtId="0" fontId="33" fillId="0" borderId="2" xfId="0" applyFont="1" applyFill="1" applyBorder="1" applyAlignment="1">
      <alignment horizontal="right" vertical="top" wrapText="1"/>
    </xf>
    <xf numFmtId="0" fontId="33" fillId="0" borderId="2" xfId="0" applyFont="1" applyFill="1" applyBorder="1" applyAlignment="1">
      <alignment horizontal="right" vertical="top"/>
    </xf>
    <xf numFmtId="43" fontId="33" fillId="0" borderId="2" xfId="0" applyNumberFormat="1" applyFont="1" applyFill="1" applyBorder="1" applyAlignment="1">
      <alignment horizontal="right" vertical="top" wrapText="1"/>
    </xf>
    <xf numFmtId="0" fontId="32" fillId="0" borderId="0" xfId="0" applyFont="1" applyFill="1"/>
    <xf numFmtId="4" fontId="33" fillId="0" borderId="2" xfId="0" applyNumberFormat="1" applyFont="1" applyFill="1" applyBorder="1" applyAlignment="1">
      <alignment horizontal="center" vertical="center"/>
    </xf>
    <xf numFmtId="2" fontId="33" fillId="0" borderId="2" xfId="0" applyNumberFormat="1" applyFont="1" applyFill="1" applyBorder="1" applyAlignment="1">
      <alignment vertical="top"/>
    </xf>
    <xf numFmtId="0" fontId="32" fillId="0" borderId="2" xfId="0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4" fillId="3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 applyAlignment="1">
      <alignment vertical="top" wrapText="1"/>
    </xf>
    <xf numFmtId="49" fontId="4" fillId="0" borderId="2" xfId="0" applyNumberFormat="1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wrapText="1"/>
    </xf>
    <xf numFmtId="0" fontId="4" fillId="0" borderId="0" xfId="0" applyFont="1" applyAlignment="1">
      <alignment vertical="top"/>
    </xf>
    <xf numFmtId="0" fontId="34" fillId="4" borderId="0" xfId="8" applyFill="1"/>
    <xf numFmtId="0" fontId="0" fillId="4" borderId="2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167" fontId="2" fillId="4" borderId="2" xfId="0" applyNumberFormat="1" applyFont="1" applyFill="1" applyBorder="1" applyAlignment="1">
      <alignment horizontal="center"/>
    </xf>
    <xf numFmtId="167" fontId="0" fillId="4" borderId="2" xfId="0" applyNumberFormat="1" applyFill="1" applyBorder="1" applyAlignment="1">
      <alignment horizontal="center"/>
    </xf>
    <xf numFmtId="0" fontId="0" fillId="4" borderId="2" xfId="0" applyFill="1" applyBorder="1"/>
    <xf numFmtId="167" fontId="0" fillId="4" borderId="2" xfId="0" applyNumberForma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167" fontId="0" fillId="4" borderId="2" xfId="0" applyNumberForma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/>
    </xf>
    <xf numFmtId="167" fontId="0" fillId="4" borderId="2" xfId="0" applyNumberFormat="1" applyFont="1" applyFill="1" applyBorder="1" applyAlignment="1">
      <alignment horizontal="center"/>
    </xf>
    <xf numFmtId="0" fontId="0" fillId="4" borderId="0" xfId="0" applyFill="1"/>
    <xf numFmtId="0" fontId="37" fillId="4" borderId="0" xfId="0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8" fillId="4" borderId="0" xfId="0" applyFont="1" applyFill="1" applyAlignment="1">
      <alignment horizontal="center" vertical="center"/>
    </xf>
    <xf numFmtId="4" fontId="0" fillId="4" borderId="2" xfId="0" applyNumberFormat="1" applyFon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4" fontId="35" fillId="4" borderId="2" xfId="0" applyNumberFormat="1" applyFont="1" applyFill="1" applyBorder="1" applyAlignment="1">
      <alignment horizontal="center"/>
    </xf>
    <xf numFmtId="4" fontId="36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 vertical="top"/>
    </xf>
    <xf numFmtId="4" fontId="27" fillId="0" borderId="2" xfId="0" applyNumberFormat="1" applyFont="1" applyFill="1" applyBorder="1"/>
    <xf numFmtId="0" fontId="0" fillId="0" borderId="2" xfId="0" applyBorder="1"/>
    <xf numFmtId="4" fontId="8" fillId="0" borderId="2" xfId="0" applyNumberFormat="1" applyFont="1" applyBorder="1"/>
    <xf numFmtId="4" fontId="31" fillId="0" borderId="2" xfId="0" applyNumberFormat="1" applyFont="1" applyFill="1" applyBorder="1"/>
    <xf numFmtId="0" fontId="8" fillId="0" borderId="2" xfId="0" applyFont="1" applyBorder="1"/>
    <xf numFmtId="0" fontId="8" fillId="0" borderId="2" xfId="0" applyFont="1" applyBorder="1" applyAlignment="1">
      <alignment horizontal="right"/>
    </xf>
    <xf numFmtId="49" fontId="40" fillId="0" borderId="2" xfId="0" applyNumberFormat="1" applyFont="1" applyFill="1" applyBorder="1" applyAlignment="1">
      <alignment horizontal="left" vertical="top" wrapText="1"/>
    </xf>
    <xf numFmtId="4" fontId="27" fillId="0" borderId="2" xfId="0" applyNumberFormat="1" applyFont="1" applyFill="1" applyBorder="1" applyAlignment="1">
      <alignment vertical="top"/>
    </xf>
    <xf numFmtId="4" fontId="27" fillId="0" borderId="2" xfId="0" applyNumberFormat="1" applyFont="1" applyFill="1" applyBorder="1" applyAlignment="1">
      <alignment horizontal="right" vertical="top"/>
    </xf>
    <xf numFmtId="0" fontId="0" fillId="4" borderId="7" xfId="0" applyFill="1" applyBorder="1" applyAlignment="1">
      <alignment horizontal="center"/>
    </xf>
    <xf numFmtId="0" fontId="0" fillId="4" borderId="8" xfId="0" applyFill="1" applyBorder="1"/>
    <xf numFmtId="167" fontId="0" fillId="4" borderId="8" xfId="0" applyNumberFormat="1" applyFill="1" applyBorder="1" applyAlignment="1">
      <alignment horizontal="center" vertical="center" wrapText="1"/>
    </xf>
    <xf numFmtId="167" fontId="0" fillId="4" borderId="9" xfId="0" applyNumberFormat="1" applyFill="1" applyBorder="1" applyAlignment="1">
      <alignment horizontal="center"/>
    </xf>
    <xf numFmtId="43" fontId="0" fillId="0" borderId="2" xfId="0" applyNumberFormat="1" applyBorder="1"/>
    <xf numFmtId="43" fontId="8" fillId="0" borderId="2" xfId="0" applyNumberFormat="1" applyFont="1" applyBorder="1"/>
    <xf numFmtId="4" fontId="4" fillId="0" borderId="0" xfId="0" applyNumberFormat="1" applyFont="1" applyAlignment="1">
      <alignment horizontal="right" vertical="top"/>
    </xf>
    <xf numFmtId="0" fontId="4" fillId="3" borderId="2" xfId="0" applyFont="1" applyFill="1" applyBorder="1" applyAlignment="1">
      <alignment vertical="center" wrapText="1"/>
    </xf>
    <xf numFmtId="0" fontId="4" fillId="4" borderId="0" xfId="0" applyFont="1" applyFill="1" applyBorder="1"/>
    <xf numFmtId="4" fontId="4" fillId="4" borderId="0" xfId="0" applyNumberFormat="1" applyFont="1" applyFill="1" applyBorder="1" applyAlignment="1">
      <alignment vertical="top"/>
    </xf>
    <xf numFmtId="43" fontId="4" fillId="0" borderId="0" xfId="0" applyNumberFormat="1" applyFont="1" applyAlignment="1">
      <alignment horizontal="right" vertical="top"/>
    </xf>
    <xf numFmtId="4" fontId="4" fillId="2" borderId="0" xfId="0" applyNumberFormat="1" applyFont="1" applyFill="1" applyAlignment="1">
      <alignment horizontal="center" vertical="center"/>
    </xf>
    <xf numFmtId="49" fontId="31" fillId="0" borderId="5" xfId="0" applyNumberFormat="1" applyFont="1" applyFill="1" applyBorder="1" applyAlignment="1">
      <alignment horizontal="left" vertical="top" wrapText="1"/>
    </xf>
    <xf numFmtId="4" fontId="31" fillId="0" borderId="5" xfId="0" applyNumberFormat="1" applyFont="1" applyFill="1" applyBorder="1" applyAlignment="1">
      <alignment horizontal="right" vertical="top" wrapText="1"/>
    </xf>
    <xf numFmtId="43" fontId="31" fillId="4" borderId="5" xfId="1" applyFont="1" applyFill="1" applyBorder="1" applyAlignment="1">
      <alignment horizontal="right" vertical="top" wrapText="1"/>
    </xf>
    <xf numFmtId="2" fontId="31" fillId="4" borderId="5" xfId="0" applyNumberFormat="1" applyFont="1" applyFill="1" applyBorder="1" applyAlignment="1">
      <alignment horizontal="right" vertical="top" wrapText="1"/>
    </xf>
    <xf numFmtId="43" fontId="31" fillId="4" borderId="5" xfId="0" applyNumberFormat="1" applyFont="1" applyFill="1" applyBorder="1" applyAlignment="1">
      <alignment horizontal="right" vertical="top"/>
    </xf>
    <xf numFmtId="43" fontId="31" fillId="4" borderId="0" xfId="0" applyNumberFormat="1" applyFont="1" applyFill="1" applyBorder="1" applyAlignment="1">
      <alignment horizontal="right" vertical="top" wrapText="1"/>
    </xf>
    <xf numFmtId="0" fontId="30" fillId="0" borderId="0" xfId="0" applyFont="1" applyFill="1" applyBorder="1"/>
    <xf numFmtId="4" fontId="31" fillId="0" borderId="5" xfId="0" applyNumberFormat="1" applyFont="1" applyFill="1" applyBorder="1" applyAlignment="1">
      <alignment horizontal="center"/>
    </xf>
    <xf numFmtId="2" fontId="31" fillId="0" borderId="5" xfId="0" applyNumberFormat="1" applyFont="1" applyFill="1" applyBorder="1" applyAlignment="1">
      <alignment vertical="top"/>
    </xf>
    <xf numFmtId="4" fontId="27" fillId="0" borderId="3" xfId="0" applyNumberFormat="1" applyFont="1" applyFill="1" applyBorder="1" applyAlignment="1">
      <alignment vertical="top"/>
    </xf>
    <xf numFmtId="0" fontId="36" fillId="4" borderId="7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 vertical="top" wrapText="1"/>
    </xf>
    <xf numFmtId="2" fontId="0" fillId="0" borderId="0" xfId="0" applyNumberFormat="1"/>
    <xf numFmtId="4" fontId="28" fillId="4" borderId="2" xfId="0" applyNumberFormat="1" applyFont="1" applyFill="1" applyBorder="1" applyAlignment="1">
      <alignment vertical="top"/>
    </xf>
    <xf numFmtId="4" fontId="31" fillId="4" borderId="2" xfId="0" applyNumberFormat="1" applyFont="1" applyFill="1" applyBorder="1" applyAlignment="1">
      <alignment vertical="top"/>
    </xf>
    <xf numFmtId="4" fontId="28" fillId="4" borderId="3" xfId="0" applyNumberFormat="1" applyFont="1" applyFill="1" applyBorder="1" applyAlignment="1">
      <alignment vertical="top"/>
    </xf>
    <xf numFmtId="4" fontId="31" fillId="4" borderId="5" xfId="0" applyNumberFormat="1" applyFont="1" applyFill="1" applyBorder="1" applyAlignment="1">
      <alignment vertical="top"/>
    </xf>
    <xf numFmtId="4" fontId="33" fillId="4" borderId="2" xfId="0" applyNumberFormat="1" applyFont="1" applyFill="1" applyBorder="1" applyAlignment="1">
      <alignment vertical="top"/>
    </xf>
    <xf numFmtId="49" fontId="0" fillId="0" borderId="0" xfId="0" applyNumberFormat="1"/>
    <xf numFmtId="4" fontId="4" fillId="4" borderId="2" xfId="0" applyNumberFormat="1" applyFont="1" applyFill="1" applyBorder="1"/>
    <xf numFmtId="4" fontId="4" fillId="4" borderId="2" xfId="0" applyNumberFormat="1" applyFont="1" applyFill="1" applyBorder="1" applyAlignment="1">
      <alignment vertical="top"/>
    </xf>
    <xf numFmtId="4" fontId="28" fillId="4" borderId="5" xfId="0" applyNumberFormat="1" applyFont="1" applyFill="1" applyBorder="1" applyAlignment="1">
      <alignment vertical="top"/>
    </xf>
    <xf numFmtId="43" fontId="4" fillId="4" borderId="2" xfId="0" applyNumberFormat="1" applyFont="1" applyFill="1" applyBorder="1" applyAlignment="1">
      <alignment vertical="top"/>
    </xf>
    <xf numFmtId="43" fontId="28" fillId="4" borderId="2" xfId="0" applyNumberFormat="1" applyFont="1" applyFill="1" applyBorder="1" applyAlignment="1">
      <alignment vertical="top"/>
    </xf>
    <xf numFmtId="0" fontId="0" fillId="0" borderId="0" xfId="0" applyBorder="1"/>
    <xf numFmtId="4" fontId="0" fillId="0" borderId="0" xfId="0" applyNumberFormat="1" applyBorder="1"/>
    <xf numFmtId="0" fontId="41" fillId="0" borderId="0" xfId="0" applyFont="1"/>
    <xf numFmtId="2" fontId="41" fillId="0" borderId="0" xfId="0" applyNumberFormat="1" applyFont="1"/>
    <xf numFmtId="4" fontId="41" fillId="0" borderId="0" xfId="0" applyNumberFormat="1" applyFont="1"/>
    <xf numFmtId="49" fontId="41" fillId="0" borderId="0" xfId="0" applyNumberFormat="1" applyFont="1"/>
    <xf numFmtId="0" fontId="42" fillId="0" borderId="0" xfId="0" applyFont="1" applyAlignment="1"/>
    <xf numFmtId="43" fontId="41" fillId="0" borderId="0" xfId="0" applyNumberFormat="1" applyFont="1"/>
    <xf numFmtId="166" fontId="0" fillId="0" borderId="0" xfId="0" applyNumberFormat="1"/>
    <xf numFmtId="166" fontId="4" fillId="4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vertical="top"/>
    </xf>
    <xf numFmtId="166" fontId="28" fillId="0" borderId="2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vertical="top"/>
    </xf>
    <xf numFmtId="166" fontId="28" fillId="0" borderId="2" xfId="0" applyNumberFormat="1" applyFont="1" applyFill="1" applyBorder="1" applyAlignment="1">
      <alignment vertical="top"/>
    </xf>
    <xf numFmtId="166" fontId="31" fillId="0" borderId="2" xfId="0" applyNumberFormat="1" applyFont="1" applyFill="1" applyBorder="1" applyAlignment="1">
      <alignment horizontal="center" vertical="top"/>
    </xf>
    <xf numFmtId="166" fontId="28" fillId="0" borderId="2" xfId="0" applyNumberFormat="1" applyFont="1" applyFill="1" applyBorder="1" applyAlignment="1">
      <alignment horizontal="center" vertical="top"/>
    </xf>
    <xf numFmtId="166" fontId="28" fillId="0" borderId="3" xfId="0" applyNumberFormat="1" applyFont="1" applyFill="1" applyBorder="1" applyAlignment="1">
      <alignment vertical="top"/>
    </xf>
    <xf numFmtId="166" fontId="31" fillId="0" borderId="2" xfId="0" applyNumberFormat="1" applyFont="1" applyFill="1" applyBorder="1" applyAlignment="1">
      <alignment horizontal="center" vertical="center"/>
    </xf>
    <xf numFmtId="166" fontId="31" fillId="0" borderId="5" xfId="0" applyNumberFormat="1" applyFont="1" applyFill="1" applyBorder="1" applyAlignment="1">
      <alignment horizontal="center" vertical="center"/>
    </xf>
    <xf numFmtId="166" fontId="28" fillId="0" borderId="5" xfId="0" applyNumberFormat="1" applyFont="1" applyFill="1" applyBorder="1" applyAlignment="1">
      <alignment horizontal="center" vertical="top"/>
    </xf>
    <xf numFmtId="166" fontId="33" fillId="0" borderId="2" xfId="0" applyNumberFormat="1" applyFont="1" applyFill="1" applyBorder="1" applyAlignment="1">
      <alignment horizontal="center" vertical="top"/>
    </xf>
    <xf numFmtId="166" fontId="27" fillId="0" borderId="2" xfId="0" applyNumberFormat="1" applyFont="1" applyFill="1" applyBorder="1" applyAlignment="1">
      <alignment horizontal="center" vertical="top"/>
    </xf>
    <xf numFmtId="166" fontId="5" fillId="3" borderId="2" xfId="0" applyNumberFormat="1" applyFont="1" applyFill="1" applyBorder="1"/>
    <xf numFmtId="166" fontId="4" fillId="3" borderId="2" xfId="0" applyNumberFormat="1" applyFont="1" applyFill="1" applyBorder="1" applyAlignment="1">
      <alignment vertical="top"/>
    </xf>
    <xf numFmtId="166" fontId="4" fillId="4" borderId="2" xfId="0" applyNumberFormat="1" applyFont="1" applyFill="1" applyBorder="1" applyAlignment="1">
      <alignment vertical="top"/>
    </xf>
    <xf numFmtId="166" fontId="5" fillId="4" borderId="2" xfId="0" applyNumberFormat="1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43" fillId="0" borderId="2" xfId="0" applyFont="1" applyBorder="1" applyAlignment="1">
      <alignment horizontal="left" wrapText="1"/>
    </xf>
    <xf numFmtId="4" fontId="43" fillId="0" borderId="2" xfId="0" applyNumberFormat="1" applyFont="1" applyFill="1" applyBorder="1" applyAlignment="1">
      <alignment horizontal="right" vertical="top"/>
    </xf>
    <xf numFmtId="0" fontId="6" fillId="0" borderId="3" xfId="0" applyFont="1" applyBorder="1" applyAlignment="1">
      <alignment horizontal="left" wrapText="1"/>
    </xf>
    <xf numFmtId="4" fontId="6" fillId="0" borderId="2" xfId="0" applyNumberFormat="1" applyFont="1" applyBorder="1" applyAlignment="1">
      <alignment horizontal="center"/>
    </xf>
    <xf numFmtId="43" fontId="6" fillId="0" borderId="2" xfId="0" applyNumberFormat="1" applyFont="1" applyBorder="1" applyAlignment="1"/>
    <xf numFmtId="4" fontId="6" fillId="0" borderId="2" xfId="0" applyNumberFormat="1" applyFont="1" applyFill="1" applyBorder="1" applyAlignment="1"/>
    <xf numFmtId="4" fontId="6" fillId="0" borderId="2" xfId="0" applyNumberFormat="1" applyFont="1" applyBorder="1" applyAlignment="1"/>
    <xf numFmtId="0" fontId="44" fillId="0" borderId="2" xfId="0" applyFont="1" applyBorder="1"/>
    <xf numFmtId="0" fontId="6" fillId="0" borderId="0" xfId="0" applyFont="1"/>
    <xf numFmtId="4" fontId="6" fillId="4" borderId="2" xfId="0" applyNumberFormat="1" applyFont="1" applyFill="1" applyBorder="1" applyAlignment="1">
      <alignment horizontal="center" vertical="center" wrapText="1"/>
    </xf>
    <xf numFmtId="0" fontId="43" fillId="0" borderId="2" xfId="0" applyFont="1" applyBorder="1"/>
    <xf numFmtId="4" fontId="43" fillId="0" borderId="2" xfId="0" applyNumberFormat="1" applyFont="1" applyBorder="1" applyAlignment="1">
      <alignment horizontal="center"/>
    </xf>
    <xf numFmtId="0" fontId="43" fillId="0" borderId="0" xfId="0" applyFont="1" applyBorder="1"/>
    <xf numFmtId="4" fontId="43" fillId="0" borderId="0" xfId="0" applyNumberFormat="1" applyFont="1" applyBorder="1" applyAlignment="1">
      <alignment horizontal="center"/>
    </xf>
    <xf numFmtId="4" fontId="44" fillId="0" borderId="2" xfId="0" applyNumberFormat="1" applyFont="1" applyBorder="1"/>
    <xf numFmtId="0" fontId="37" fillId="4" borderId="2" xfId="0" applyFont="1" applyFill="1" applyBorder="1" applyAlignment="1">
      <alignment vertical="center"/>
    </xf>
    <xf numFmtId="0" fontId="45" fillId="4" borderId="2" xfId="0" applyFont="1" applyFill="1" applyBorder="1" applyAlignment="1">
      <alignment vertical="center"/>
    </xf>
    <xf numFmtId="0" fontId="43" fillId="4" borderId="2" xfId="0" applyFont="1" applyFill="1" applyBorder="1" applyAlignment="1">
      <alignment vertical="center"/>
    </xf>
    <xf numFmtId="0" fontId="6" fillId="4" borderId="2" xfId="0" applyFont="1" applyFill="1" applyBorder="1" applyAlignment="1">
      <alignment vertical="center"/>
    </xf>
    <xf numFmtId="4" fontId="6" fillId="4" borderId="2" xfId="0" applyNumberFormat="1" applyFont="1" applyFill="1" applyBorder="1" applyAlignment="1">
      <alignment vertical="center"/>
    </xf>
    <xf numFmtId="4" fontId="37" fillId="4" borderId="2" xfId="0" applyNumberFormat="1" applyFont="1" applyFill="1" applyBorder="1" applyAlignment="1">
      <alignment vertical="center"/>
    </xf>
    <xf numFmtId="49" fontId="6" fillId="0" borderId="3" xfId="0" applyNumberFormat="1" applyFont="1" applyFill="1" applyBorder="1" applyAlignment="1">
      <alignment horizontal="left" vertical="top" wrapText="1"/>
    </xf>
    <xf numFmtId="0" fontId="38" fillId="4" borderId="2" xfId="0" applyFont="1" applyFill="1" applyBorder="1" applyAlignment="1">
      <alignment vertical="center"/>
    </xf>
    <xf numFmtId="4" fontId="47" fillId="4" borderId="2" xfId="0" applyNumberFormat="1" applyFont="1" applyFill="1" applyBorder="1" applyAlignment="1">
      <alignment vertical="center"/>
    </xf>
    <xf numFmtId="0" fontId="47" fillId="4" borderId="2" xfId="0" applyFont="1" applyFill="1" applyBorder="1" applyAlignment="1">
      <alignment vertical="center"/>
    </xf>
    <xf numFmtId="49" fontId="48" fillId="0" borderId="2" xfId="0" applyNumberFormat="1" applyFont="1" applyFill="1" applyBorder="1" applyAlignment="1">
      <alignment horizontal="left" vertical="top" wrapText="1"/>
    </xf>
    <xf numFmtId="49" fontId="40" fillId="0" borderId="0" xfId="0" applyNumberFormat="1" applyFont="1" applyFill="1" applyBorder="1" applyAlignment="1">
      <alignment horizontal="left" vertical="top" wrapText="1"/>
    </xf>
    <xf numFmtId="49" fontId="39" fillId="0" borderId="0" xfId="0" applyNumberFormat="1" applyFont="1" applyFill="1" applyBorder="1" applyAlignment="1">
      <alignment horizontal="left" vertical="top" wrapText="1"/>
    </xf>
    <xf numFmtId="49" fontId="49" fillId="0" borderId="2" xfId="0" applyNumberFormat="1" applyFont="1" applyFill="1" applyBorder="1" applyAlignment="1">
      <alignment horizontal="right" vertical="top" wrapText="1"/>
    </xf>
    <xf numFmtId="4" fontId="8" fillId="0" borderId="2" xfId="0" applyNumberFormat="1" applyFont="1" applyBorder="1" applyAlignment="1">
      <alignment horizontal="right"/>
    </xf>
    <xf numFmtId="0" fontId="38" fillId="4" borderId="0" xfId="0" applyFont="1" applyFill="1" applyBorder="1" applyAlignment="1">
      <alignment vertical="center"/>
    </xf>
    <xf numFmtId="49" fontId="49" fillId="0" borderId="2" xfId="0" applyNumberFormat="1" applyFont="1" applyFill="1" applyBorder="1" applyAlignment="1">
      <alignment horizontal="left" vertical="top" wrapText="1"/>
    </xf>
    <xf numFmtId="0" fontId="50" fillId="4" borderId="2" xfId="0" applyFont="1" applyFill="1" applyBorder="1" applyAlignment="1">
      <alignment vertical="center"/>
    </xf>
    <xf numFmtId="0" fontId="36" fillId="4" borderId="0" xfId="0" applyFont="1" applyFill="1" applyBorder="1" applyAlignment="1">
      <alignment horizontal="center" wrapText="1"/>
    </xf>
    <xf numFmtId="4" fontId="36" fillId="4" borderId="0" xfId="0" applyNumberFormat="1" applyFont="1" applyFill="1" applyBorder="1" applyAlignment="1">
      <alignment horizontal="center"/>
    </xf>
    <xf numFmtId="4" fontId="46" fillId="4" borderId="2" xfId="0" applyNumberFormat="1" applyFont="1" applyFill="1" applyBorder="1" applyAlignment="1">
      <alignment vertical="center"/>
    </xf>
    <xf numFmtId="0" fontId="37" fillId="4" borderId="0" xfId="0" applyFont="1" applyFill="1" applyBorder="1" applyAlignment="1">
      <alignment vertical="center"/>
    </xf>
    <xf numFmtId="0" fontId="45" fillId="4" borderId="0" xfId="0" applyFont="1" applyFill="1" applyBorder="1" applyAlignment="1">
      <alignment vertical="center"/>
    </xf>
    <xf numFmtId="4" fontId="37" fillId="4" borderId="0" xfId="0" applyNumberFormat="1" applyFont="1" applyFill="1" applyBorder="1" applyAlignment="1">
      <alignment vertical="center"/>
    </xf>
    <xf numFmtId="0" fontId="8" fillId="0" borderId="0" xfId="0" applyFont="1" applyBorder="1"/>
    <xf numFmtId="4" fontId="8" fillId="0" borderId="0" xfId="0" applyNumberFormat="1" applyFont="1" applyBorder="1"/>
    <xf numFmtId="0" fontId="51" fillId="0" borderId="2" xfId="0" applyFont="1" applyBorder="1"/>
    <xf numFmtId="4" fontId="51" fillId="0" borderId="2" xfId="0" applyNumberFormat="1" applyFont="1" applyBorder="1"/>
    <xf numFmtId="0" fontId="1" fillId="4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top"/>
    </xf>
    <xf numFmtId="0" fontId="6" fillId="0" borderId="2" xfId="0" applyFont="1" applyBorder="1" applyAlignment="1">
      <alignment horizontal="left" wrapText="1"/>
    </xf>
    <xf numFmtId="0" fontId="51" fillId="0" borderId="2" xfId="0" applyFont="1" applyBorder="1" applyAlignment="1">
      <alignment horizontal="right"/>
    </xf>
    <xf numFmtId="4" fontId="51" fillId="0" borderId="2" xfId="0" applyNumberFormat="1" applyFont="1" applyBorder="1" applyAlignment="1">
      <alignment horizontal="right"/>
    </xf>
    <xf numFmtId="4" fontId="44" fillId="0" borderId="2" xfId="0" applyNumberFormat="1" applyFont="1" applyBorder="1" applyAlignment="1">
      <alignment vertical="center"/>
    </xf>
    <xf numFmtId="49" fontId="6" fillId="0" borderId="2" xfId="0" applyNumberFormat="1" applyFont="1" applyFill="1" applyBorder="1" applyAlignment="1">
      <alignment horizontal="left" vertical="center" wrapText="1"/>
    </xf>
    <xf numFmtId="49" fontId="44" fillId="0" borderId="2" xfId="0" applyNumberFormat="1" applyFont="1" applyBorder="1"/>
    <xf numFmtId="166" fontId="4" fillId="4" borderId="2" xfId="0" applyNumberFormat="1" applyFont="1" applyFill="1" applyBorder="1" applyAlignment="1">
      <alignment horizontal="center" vertical="top"/>
    </xf>
    <xf numFmtId="168" fontId="4" fillId="0" borderId="2" xfId="0" applyNumberFormat="1" applyFont="1" applyFill="1" applyBorder="1"/>
    <xf numFmtId="4" fontId="4" fillId="2" borderId="0" xfId="0" applyNumberFormat="1" applyFont="1" applyFill="1" applyAlignment="1">
      <alignment horizontal="center" vertical="top"/>
    </xf>
    <xf numFmtId="43" fontId="41" fillId="4" borderId="0" xfId="0" applyNumberFormat="1" applyFont="1" applyFill="1"/>
    <xf numFmtId="0" fontId="37" fillId="0" borderId="0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43" fontId="53" fillId="0" borderId="2" xfId="0" applyNumberFormat="1" applyFont="1" applyBorder="1" applyAlignment="1">
      <alignment horizontal="center" vertical="center"/>
    </xf>
    <xf numFmtId="49" fontId="54" fillId="0" borderId="2" xfId="0" applyNumberFormat="1" applyFont="1" applyBorder="1" applyAlignment="1">
      <alignment horizontal="center" vertical="center" wrapText="1"/>
    </xf>
    <xf numFmtId="43" fontId="54" fillId="0" borderId="2" xfId="0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justify" vertical="center" wrapText="1"/>
    </xf>
    <xf numFmtId="0" fontId="55" fillId="0" borderId="2" xfId="0" applyFont="1" applyBorder="1" applyAlignment="1">
      <alignment horizontal="justify" vertical="center" wrapText="1"/>
    </xf>
    <xf numFmtId="0" fontId="19" fillId="0" borderId="2" xfId="0" applyFont="1" applyBorder="1" applyAlignment="1">
      <alignment horizontal="justify" vertical="center" wrapText="1"/>
    </xf>
    <xf numFmtId="0" fontId="19" fillId="0" borderId="2" xfId="0" applyFont="1" applyFill="1" applyBorder="1" applyAlignment="1">
      <alignment horizontal="justify" vertical="center" wrapText="1"/>
    </xf>
    <xf numFmtId="49" fontId="54" fillId="0" borderId="2" xfId="0" applyNumberFormat="1" applyFont="1" applyFill="1" applyBorder="1" applyAlignment="1">
      <alignment horizontal="left" vertical="center" wrapText="1"/>
    </xf>
    <xf numFmtId="0" fontId="53" fillId="0" borderId="2" xfId="0" applyFont="1" applyBorder="1" applyAlignment="1">
      <alignment horizontal="justify" vertical="center" wrapText="1"/>
    </xf>
    <xf numFmtId="0" fontId="53" fillId="0" borderId="2" xfId="0" applyFont="1" applyFill="1" applyBorder="1" applyAlignment="1">
      <alignment horizontal="justify" vertical="center" wrapText="1"/>
    </xf>
    <xf numFmtId="0" fontId="19" fillId="0" borderId="11" xfId="0" applyFont="1" applyFill="1" applyBorder="1" applyAlignment="1">
      <alignment horizontal="justify" vertical="center" wrapText="1"/>
    </xf>
    <xf numFmtId="43" fontId="54" fillId="0" borderId="3" xfId="0" applyNumberFormat="1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 wrapText="1"/>
    </xf>
    <xf numFmtId="0" fontId="53" fillId="0" borderId="3" xfId="0" applyFont="1" applyBorder="1" applyAlignment="1">
      <alignment vertical="center" wrapText="1"/>
    </xf>
    <xf numFmtId="0" fontId="55" fillId="0" borderId="3" xfId="0" applyFont="1" applyBorder="1" applyAlignment="1">
      <alignment vertical="center" wrapText="1"/>
    </xf>
    <xf numFmtId="0" fontId="55" fillId="0" borderId="2" xfId="0" applyFont="1" applyBorder="1" applyAlignment="1">
      <alignment horizontal="center" vertical="center"/>
    </xf>
    <xf numFmtId="0" fontId="53" fillId="4" borderId="2" xfId="0" applyFont="1" applyFill="1" applyBorder="1" applyAlignment="1">
      <alignment horizontal="center" vertical="center"/>
    </xf>
    <xf numFmtId="0" fontId="53" fillId="4" borderId="2" xfId="0" applyFont="1" applyFill="1" applyBorder="1" applyAlignment="1">
      <alignment vertical="center"/>
    </xf>
    <xf numFmtId="43" fontId="53" fillId="4" borderId="2" xfId="0" applyNumberFormat="1" applyFont="1" applyFill="1" applyBorder="1" applyAlignment="1">
      <alignment horizontal="center" vertical="center"/>
    </xf>
    <xf numFmtId="49" fontId="54" fillId="4" borderId="2" xfId="0" applyNumberFormat="1" applyFont="1" applyFill="1" applyBorder="1" applyAlignment="1">
      <alignment horizontal="center" vertical="center"/>
    </xf>
    <xf numFmtId="43" fontId="54" fillId="4" borderId="2" xfId="0" applyNumberFormat="1" applyFont="1" applyFill="1" applyBorder="1" applyAlignment="1">
      <alignment horizontal="center" vertical="center"/>
    </xf>
    <xf numFmtId="0" fontId="52" fillId="3" borderId="2" xfId="0" applyFont="1" applyFill="1" applyBorder="1" applyAlignment="1">
      <alignment vertical="center"/>
    </xf>
    <xf numFmtId="43" fontId="52" fillId="3" borderId="2" xfId="0" applyNumberFormat="1" applyFont="1" applyFill="1" applyBorder="1" applyAlignment="1">
      <alignment horizontal="center" vertical="center"/>
    </xf>
    <xf numFmtId="0" fontId="56" fillId="0" borderId="0" xfId="0" applyFont="1"/>
    <xf numFmtId="0" fontId="57" fillId="0" borderId="0" xfId="0" applyFont="1"/>
    <xf numFmtId="0" fontId="58" fillId="0" borderId="0" xfId="0" applyFont="1"/>
    <xf numFmtId="0" fontId="54" fillId="0" borderId="3" xfId="0" applyFont="1" applyBorder="1" applyAlignment="1">
      <alignment horizontal="left" vertical="center" wrapText="1"/>
    </xf>
    <xf numFmtId="43" fontId="57" fillId="0" borderId="0" xfId="0" applyNumberFormat="1" applyFont="1"/>
    <xf numFmtId="0" fontId="37" fillId="6" borderId="2" xfId="0" applyFont="1" applyFill="1" applyBorder="1" applyAlignment="1">
      <alignment horizontal="center" vertical="center" wrapText="1"/>
    </xf>
    <xf numFmtId="0" fontId="37" fillId="6" borderId="2" xfId="0" applyFont="1" applyFill="1" applyBorder="1" applyAlignment="1">
      <alignment horizontal="left" vertical="center" wrapText="1"/>
    </xf>
    <xf numFmtId="49" fontId="19" fillId="0" borderId="2" xfId="0" applyNumberFormat="1" applyFont="1" applyBorder="1" applyAlignment="1">
      <alignment horizontal="center" vertical="center" wrapText="1"/>
    </xf>
    <xf numFmtId="43" fontId="52" fillId="6" borderId="2" xfId="0" applyNumberFormat="1" applyFont="1" applyFill="1" applyBorder="1" applyAlignment="1">
      <alignment horizontal="center" vertical="center"/>
    </xf>
    <xf numFmtId="49" fontId="37" fillId="6" borderId="2" xfId="0" applyNumberFormat="1" applyFont="1" applyFill="1" applyBorder="1" applyAlignment="1">
      <alignment horizontal="center" vertical="center" wrapText="1"/>
    </xf>
    <xf numFmtId="49" fontId="53" fillId="0" borderId="2" xfId="0" applyNumberFormat="1" applyFont="1" applyBorder="1" applyAlignment="1">
      <alignment horizontal="center" vertical="center" wrapText="1"/>
    </xf>
    <xf numFmtId="49" fontId="53" fillId="0" borderId="2" xfId="0" applyNumberFormat="1" applyFont="1" applyFill="1" applyBorder="1" applyAlignment="1">
      <alignment horizontal="left" vertical="center" wrapText="1"/>
    </xf>
    <xf numFmtId="0" fontId="37" fillId="5" borderId="2" xfId="0" applyFont="1" applyFill="1" applyBorder="1" applyAlignment="1">
      <alignment horizontal="justify" vertical="center" wrapText="1"/>
    </xf>
    <xf numFmtId="43" fontId="52" fillId="5" borderId="2" xfId="0" applyNumberFormat="1" applyFont="1" applyFill="1" applyBorder="1" applyAlignment="1">
      <alignment horizontal="center" vertical="center"/>
    </xf>
    <xf numFmtId="49" fontId="37" fillId="5" borderId="2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37" fillId="0" borderId="0" xfId="0" applyFont="1" applyBorder="1"/>
    <xf numFmtId="4" fontId="37" fillId="0" borderId="0" xfId="0" applyNumberFormat="1" applyFont="1" applyBorder="1" applyAlignment="1">
      <alignment horizontal="right"/>
    </xf>
    <xf numFmtId="0" fontId="53" fillId="0" borderId="0" xfId="0" applyFont="1" applyBorder="1" applyAlignment="1">
      <alignment horizontal="left" vertical="top" wrapText="1"/>
    </xf>
    <xf numFmtId="0" fontId="37" fillId="0" borderId="0" xfId="0" applyFont="1" applyBorder="1" applyAlignment="1">
      <alignment horizontal="center"/>
    </xf>
    <xf numFmtId="0" fontId="37" fillId="0" borderId="0" xfId="0" quotePrefix="1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top" wrapText="1"/>
    </xf>
    <xf numFmtId="0" fontId="52" fillId="0" borderId="0" xfId="0" applyFont="1" applyBorder="1" applyAlignment="1">
      <alignment horizontal="center" vertical="top" wrapText="1"/>
    </xf>
    <xf numFmtId="0" fontId="53" fillId="0" borderId="0" xfId="0" applyFont="1" applyBorder="1" applyAlignment="1">
      <alignment horizontal="left" vertical="center" wrapText="1"/>
    </xf>
    <xf numFmtId="49" fontId="53" fillId="0" borderId="0" xfId="0" applyNumberFormat="1" applyFont="1" applyFill="1" applyBorder="1" applyAlignment="1">
      <alignment horizontal="justify" vertical="center" wrapText="1"/>
    </xf>
    <xf numFmtId="0" fontId="19" fillId="0" borderId="0" xfId="0" applyFont="1" applyBorder="1" applyAlignment="1">
      <alignment vertical="center" wrapText="1"/>
    </xf>
    <xf numFmtId="0" fontId="53" fillId="0" borderId="0" xfId="0" applyFont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left" vertical="center" wrapText="1"/>
    </xf>
    <xf numFmtId="0" fontId="52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 wrapText="1"/>
    </xf>
    <xf numFmtId="0" fontId="53" fillId="3" borderId="2" xfId="0" applyFont="1" applyFill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49" fontId="19" fillId="0" borderId="5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43" fontId="53" fillId="0" borderId="3" xfId="0" applyNumberFormat="1" applyFont="1" applyBorder="1" applyAlignment="1">
      <alignment horizontal="center" vertical="center"/>
    </xf>
    <xf numFmtId="43" fontId="53" fillId="0" borderId="5" xfId="0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35" fillId="4" borderId="2" xfId="0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wrapText="1"/>
    </xf>
    <xf numFmtId="0" fontId="36" fillId="4" borderId="9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0" fillId="4" borderId="7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/>
    </xf>
    <xf numFmtId="0" fontId="35" fillId="4" borderId="7" xfId="0" applyFont="1" applyFill="1" applyBorder="1" applyAlignment="1">
      <alignment horizontal="center" vertical="center"/>
    </xf>
    <xf numFmtId="0" fontId="35" fillId="4" borderId="8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4" fillId="0" borderId="0" xfId="0" applyFont="1" applyAlignment="1">
      <alignment horizontal="center" vertical="top"/>
    </xf>
    <xf numFmtId="0" fontId="29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/>
    </xf>
    <xf numFmtId="43" fontId="6" fillId="0" borderId="0" xfId="0" applyNumberFormat="1" applyFont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right" vertical="top" wrapText="1"/>
    </xf>
    <xf numFmtId="0" fontId="8" fillId="3" borderId="2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left" vertical="top" wrapText="1"/>
    </xf>
    <xf numFmtId="49" fontId="4" fillId="0" borderId="2" xfId="0" applyNumberFormat="1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right" vertical="top" wrapText="1"/>
    </xf>
    <xf numFmtId="49" fontId="5" fillId="3" borderId="9" xfId="0" applyNumberFormat="1" applyFont="1" applyFill="1" applyBorder="1" applyAlignment="1">
      <alignment horizontal="right"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left" vertical="top" wrapText="1"/>
    </xf>
    <xf numFmtId="0" fontId="5" fillId="4" borderId="8" xfId="0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top" wrapText="1"/>
    </xf>
    <xf numFmtId="0" fontId="0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wrapText="1"/>
    </xf>
    <xf numFmtId="0" fontId="8" fillId="0" borderId="2" xfId="0" applyFont="1" applyFill="1" applyBorder="1" applyAlignment="1">
      <alignment vertical="top" wrapText="1"/>
    </xf>
    <xf numFmtId="49" fontId="9" fillId="0" borderId="0" xfId="0" applyNumberFormat="1" applyFont="1" applyAlignment="1">
      <alignment horizontal="right" vertical="top"/>
    </xf>
    <xf numFmtId="0" fontId="18" fillId="0" borderId="0" xfId="3" applyFont="1" applyAlignment="1">
      <alignment horizontal="center" vertical="center"/>
    </xf>
    <xf numFmtId="0" fontId="18" fillId="0" borderId="0" xfId="3" applyFont="1" applyAlignment="1">
      <alignment horizontal="center" vertical="center" wrapText="1"/>
    </xf>
    <xf numFmtId="0" fontId="19" fillId="0" borderId="0" xfId="3" applyFont="1" applyAlignment="1">
      <alignment horizontal="center" vertical="center" wrapText="1"/>
    </xf>
    <xf numFmtId="0" fontId="17" fillId="0" borderId="7" xfId="3" applyBorder="1" applyAlignment="1">
      <alignment horizontal="left" wrapText="1"/>
    </xf>
    <xf numFmtId="0" fontId="17" fillId="0" borderId="9" xfId="3" applyBorder="1" applyAlignment="1">
      <alignment horizontal="left" wrapText="1"/>
    </xf>
    <xf numFmtId="0" fontId="13" fillId="0" borderId="7" xfId="6" applyFont="1" applyBorder="1" applyAlignment="1">
      <alignment horizontal="left" vertical="center" wrapText="1"/>
    </xf>
    <xf numFmtId="0" fontId="13" fillId="0" borderId="8" xfId="6" applyFont="1" applyBorder="1" applyAlignment="1">
      <alignment horizontal="left" vertical="center" wrapText="1"/>
    </xf>
    <xf numFmtId="0" fontId="13" fillId="0" borderId="9" xfId="6" applyFont="1" applyBorder="1" applyAlignment="1">
      <alignment horizontal="left" vertical="center" wrapText="1"/>
    </xf>
    <xf numFmtId="0" fontId="14" fillId="0" borderId="7" xfId="6" applyFont="1" applyBorder="1" applyAlignment="1">
      <alignment horizontal="center" vertical="center" wrapText="1"/>
    </xf>
    <xf numFmtId="0" fontId="14" fillId="0" borderId="8" xfId="6" applyFont="1" applyBorder="1" applyAlignment="1">
      <alignment horizontal="center" vertical="center" wrapText="1"/>
    </xf>
    <xf numFmtId="0" fontId="14" fillId="0" borderId="9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/>
    </xf>
    <xf numFmtId="0" fontId="15" fillId="0" borderId="0" xfId="6" applyFont="1" applyBorder="1" applyAlignment="1">
      <alignment horizontal="center" vertical="center" wrapText="1"/>
    </xf>
    <xf numFmtId="0" fontId="14" fillId="0" borderId="7" xfId="6" applyFont="1" applyBorder="1" applyAlignment="1">
      <alignment horizontal="left" vertical="center" wrapText="1"/>
    </xf>
    <xf numFmtId="0" fontId="14" fillId="0" borderId="8" xfId="6" applyFont="1" applyBorder="1" applyAlignment="1">
      <alignment horizontal="left" vertical="center" wrapText="1"/>
    </xf>
    <xf numFmtId="0" fontId="14" fillId="0" borderId="9" xfId="6" applyFont="1" applyBorder="1" applyAlignment="1">
      <alignment horizontal="left" vertical="center" wrapText="1"/>
    </xf>
    <xf numFmtId="0" fontId="14" fillId="0" borderId="3" xfId="6" applyFont="1" applyBorder="1" applyAlignment="1">
      <alignment horizontal="center" vertical="center" wrapText="1"/>
    </xf>
    <xf numFmtId="0" fontId="14" fillId="0" borderId="5" xfId="6" applyFont="1" applyBorder="1" applyAlignment="1">
      <alignment horizontal="center" vertical="center" wrapText="1"/>
    </xf>
    <xf numFmtId="0" fontId="14" fillId="0" borderId="6" xfId="6" applyFont="1" applyBorder="1" applyAlignment="1">
      <alignment horizontal="center" vertical="center" wrapText="1"/>
    </xf>
    <xf numFmtId="0" fontId="14" fillId="0" borderId="10" xfId="6" applyFont="1" applyBorder="1" applyAlignment="1">
      <alignment horizontal="center" vertical="center" wrapText="1"/>
    </xf>
    <xf numFmtId="164" fontId="14" fillId="0" borderId="3" xfId="6" applyNumberFormat="1" applyFont="1" applyBorder="1" applyAlignment="1">
      <alignment horizontal="center" vertical="center" wrapText="1"/>
    </xf>
    <xf numFmtId="164" fontId="14" fillId="0" borderId="5" xfId="6" applyNumberFormat="1" applyFont="1" applyBorder="1" applyAlignment="1">
      <alignment horizontal="center" vertical="center" wrapText="1"/>
    </xf>
    <xf numFmtId="0" fontId="12" fillId="0" borderId="0" xfId="6" applyFont="1"/>
    <xf numFmtId="0" fontId="15" fillId="0" borderId="1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1" fontId="15" fillId="0" borderId="0" xfId="6" applyNumberFormat="1" applyFont="1" applyAlignment="1">
      <alignment horizontal="right" vertical="center" wrapText="1"/>
    </xf>
    <xf numFmtId="1" fontId="15" fillId="0" borderId="1" xfId="6" applyNumberFormat="1" applyFont="1" applyBorder="1" applyAlignment="1">
      <alignment horizontal="center" vertical="center" wrapText="1"/>
    </xf>
    <xf numFmtId="0" fontId="53" fillId="4" borderId="2" xfId="0" applyFont="1" applyFill="1" applyBorder="1" applyAlignment="1">
      <alignment vertical="center" wrapText="1"/>
    </xf>
    <xf numFmtId="0" fontId="52" fillId="3" borderId="2" xfId="0" applyFont="1" applyFill="1" applyBorder="1" applyAlignment="1">
      <alignment vertical="center" wrapText="1"/>
    </xf>
  </cellXfs>
  <cellStyles count="9">
    <cellStyle name="Excel Built-in Normal" xfId="8"/>
    <cellStyle name="Обычный" xfId="0" builtinId="0"/>
    <cellStyle name="Обычный 2" xfId="2"/>
    <cellStyle name="Обычный 2 2" xfId="5"/>
    <cellStyle name="Обычный 2 3" xfId="6"/>
    <cellStyle name="Обычный 3" xfId="3"/>
    <cellStyle name="Обычный 4" xfId="7"/>
    <cellStyle name="Финансовый" xfId="1" builtinId="3"/>
    <cellStyle name="Финансов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533400</xdr:colOff>
      <xdr:row>4</xdr:row>
      <xdr:rowOff>185737</xdr:rowOff>
    </xdr:from>
    <xdr:ext cx="914400" cy="2677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1143000" y="1004887"/>
              <a:ext cx="914400" cy="2677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ru-RU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100" b="1" i="1">
                          <a:latin typeface="Cambria Math"/>
                        </a:rPr>
                        <m:t>С</m:t>
                      </m:r>
                    </m:e>
                    <m:sup>
                      <m:r>
                        <a:rPr lang="ru-RU" sz="1100" b="0" i="1">
                          <a:latin typeface="Cambria Math"/>
                        </a:rPr>
                        <m:t>0,8022</m:t>
                      </m:r>
                    </m:sup>
                  </m:sSup>
                </m:oMath>
              </a14:m>
              <a:r>
                <a:rPr lang="ru-RU" sz="1100"/>
                <a:t>=</a:t>
              </a:r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1143000" y="1004887"/>
              <a:ext cx="914400" cy="2677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r>
                <a:rPr lang="ru-RU" sz="1100" b="1" i="0">
                  <a:latin typeface="Cambria Math"/>
                </a:rPr>
                <a:t>С^</a:t>
              </a:r>
              <a:r>
                <a:rPr lang="ru-RU" sz="1100" b="0" i="0">
                  <a:latin typeface="Cambria Math"/>
                </a:rPr>
                <a:t>0,8022</a:t>
              </a:r>
              <a:r>
                <a:rPr lang="ru-RU" sz="1100"/>
                <a:t>=</a:t>
              </a:r>
            </a:p>
          </xdr:txBody>
        </xdr:sp>
      </mc:Fallback>
    </mc:AlternateContent>
    <xdr:clientData/>
  </xdr:oneCellAnchor>
  <xdr:twoCellAnchor>
    <xdr:from>
      <xdr:col>4</xdr:col>
      <xdr:colOff>66675</xdr:colOff>
      <xdr:row>1</xdr:row>
      <xdr:rowOff>114299</xdr:rowOff>
    </xdr:from>
    <xdr:to>
      <xdr:col>7</xdr:col>
      <xdr:colOff>142874</xdr:colOff>
      <xdr:row>5</xdr:row>
      <xdr:rowOff>123825</xdr:rowOff>
    </xdr:to>
    <xdr:sp macro="" textlink="">
      <xdr:nvSpPr>
        <xdr:cNvPr id="3" name="Стрелка влево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971800" y="304799"/>
          <a:ext cx="1904999" cy="838201"/>
        </a:xfrm>
        <a:prstGeom prst="leftArrow">
          <a:avLst>
            <a:gd name="adj1" fmla="val 59091"/>
            <a:gd name="adj2" fmla="val 26000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Ставится сумма</a:t>
          </a:r>
          <a:r>
            <a:rPr lang="ru-RU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глав 1-9 и 12 в тыс.руб.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1-01%20&#1055;&#1086;&#1076;&#1075;&#1086;&#1090;&#1086;&#1074;&#1080;&#1090;&#1077;&#1083;&#1100;&#1085;&#1099;&#1077;%20&#1088;&#1072;&#1073;&#1086;&#1090;&#1099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7-01%20&#1057;&#1055;&#1047;&#105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30-08-2019_00-00-00\09-01%20&#1043;&#1058;&#1052;_29.8.1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9-01%20&#1055;&#1091;&#1089;&#1082;&#1086;&#1085;&#1072;&#1083;&#1072;&#1076;&#1086;&#1095;&#1085;&#1099;&#1077;%20&#1088;&#1072;&#1073;&#1086;&#1090;&#109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9-04%20&#1079;&#1072;&#1090;&#1088;&#1072;&#1090;&#1099;%20&#1085;&#1072;%20&#1072;&#1074;&#1080;&#1072;&#1087;&#1077;&#1088;&#1077;&#1074;&#1086;&#1079;&#1082;&#1080;%20&#1055;&#1050;&#1044;%20(002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&#1055;&#1088;&#1086;&#1095;&#1080;&#1077;%20&#1080;%20&#1055;&#1048;&#1056;\&#1057;&#1084;&#1077;&#1090;&#1099;%20&#1085;&#1072;%20&#1055;&#1048;&#1056;_30.8.19_&#1082;&#1086;&#1088;&#1088;&#1077;&#1082;&#1090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30-08-2019_00-00-00\06-03-17_&#1043;&#1056;&#1054;_29.8.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2-01%20&#1053;&#1080;&#1078;&#1085;&#1103;&#1103;%20&#1089;&#1090;&#1072;&#1085;&#1094;&#1080;&#1103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2-02%20&#1042;&#1077;&#1088;&#1093;&#1085;&#1103;&#1103;%20&#1089;&#1090;&#1072;&#1085;&#1094;&#1080;&#1103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2-03%20&#1050;&#1072;&#1085;&#1072;&#1090;&#1085;&#1072;&#1103;%20&#1076;&#1086;&#1088;&#1086;&#1075;&#1072;.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4-01%20&#1058;&#1088;&#1072;&#1085;&#1089;&#1092;&#1086;&#1088;&#1084;&#1072;&#1090;&#1086;&#1088;&#1085;&#1099;&#1077;%20&#1087;&#1086;&#1076;&#1089;&#1090;&#1072;&#1085;&#1094;&#1080;&#1080;%20100,4%20&#1082;&#104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4-03%20&#1055;&#1077;&#1088;&#1077;&#1091;&#1089;&#1090;&#1088;&#1086;&#1081;&#1089;&#1090;&#1074;&#1086;%20&#1042;&#1051;-10%20&#1082;&#1042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4-02%20&#1053;&#1072;&#1088;&#1091;&#1078;&#1085;&#1099;&#1077;%20&#1089;&#1077;&#1090;&#1080;%20&#1101;&#1083;&#1077;&#1082;&#1090;&#1088;&#1086;&#1089;&#1085;&#1072;&#1073;&#1078;&#1077;&#1085;&#1080;&#1103;.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29-08-2019_20-19-10\09-01%20&#1055;&#1091;&#1089;&#1082;&#1086;&#1085;&#1072;&#1083;&#1072;&#1076;&#1086;&#1095;&#1085;&#1099;&#1077;%20&#1088;&#1072;&#1073;&#1086;&#1090;&#109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5-01%20&#1053;&#1072;&#1088;&#1091;&#1078;&#1085;&#1099;&#1077;%20&#1089;&#1077;&#1090;&#1080;%20&#1089;&#1074;&#1103;&#1079;&#108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5-02%20&#1057;&#1077;&#1090;&#1080;%20&#1089;&#1074;&#1103;&#1079;&#1080;.%20&#1040;&#1074;&#1090;&#1086;&#1084;&#1072;&#1090;&#1080;&#1079;&#1072;&#1094;&#1080;&#1103;%20&#1089;&#1080;&#1089;&#1090;&#1077;&#1084;&#1099;%20&#1090;&#1077;&#1093;&#1085;&#1080;&#1095;&#1077;&#1089;&#1082;&#1086;&#1075;&#1086;%20&#1074;&#1086;&#1076;&#1086;&#1089;&#1085;&#1072;&#1073;&#1078;&#1077;&#1085;&#1080;&#1103;%20&#1057;&#1048;&#105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6-01%20&#1042;&#1086;&#1076;&#1086;&#1079;&#1072;&#1073;&#1086;&#1088;&#1085;&#1099;&#1081;%20&#1091;&#1079;&#1077;&#108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6-02%20&#1053;&#1072;&#1089;&#1086;&#1089;&#1085;&#1072;&#1103;%20&#1089;&#1090;&#1072;&#1085;&#1094;&#1080;&#1103;.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6-03%20&#1056;&#1077;&#1079;&#1077;&#1088;&#1074;&#1091;&#1072;&#1088;&#1099;%20&#1087;&#1088;&#1086;&#1090;&#1080;&#1074;&#1086;&#1087;&#1086;&#1078;&#1072;&#1088;&#1085;&#1086;&#1075;&#1086;%20&#1079;&#1072;&#1087;&#1072;&#1089;&#1072;%20&#1074;&#1086;&#1076;&#109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6-04%20&#1053;&#1072;&#1088;&#1091;&#1078;&#1085;&#1099;&#1077;%20&#1089;&#1077;&#1090;&#1080;%20&#1074;&#1086;&#1076;&#1086;&#1089;&#1085;&#1072;&#1073;&#1078;&#1077;&#1085;&#1080;&#1103;.~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oris.SHLOM\AppData\Local\Microsoft\Windows\INetCache\Content.Outlook\AZV0J2TE\+06-05%20&#1053;&#1072;&#1088;&#1091;&#1078;&#1085;&#1099;&#1077;%20&#1089;&#1077;&#1090;&#1080;%20&#1074;&#1086;&#1076;&#1086;&#1086;&#1090;&#1074;&#1077;&#1076;&#1077;&#1085;&#1080;&#1103;.~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01-01"/>
      <sheetName val="01-01-02"/>
      <sheetName val="01-01-03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>
        <row r="27">
          <cell r="D27">
            <v>282.529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Смета 11 граф c НР и СП_3"/>
      <sheetName val="Смета 11 граф c НР и СП_4"/>
      <sheetName val="Смета 11 граф c НР и СП_5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>
        <row r="30">
          <cell r="D30">
            <v>2427.7170000000001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ЕОДЕЗ"/>
    </sheetNames>
    <sheetDataSet>
      <sheetData sheetId="0" refreshError="1">
        <row r="30">
          <cell r="L30">
            <v>401755.57555582572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01-01"/>
      <sheetName val="09-01-02"/>
      <sheetName val="09-01-03"/>
      <sheetName val="09-01-04"/>
      <sheetName val="09-01-05"/>
      <sheetName val="09-01-06"/>
      <sheetName val="09-01-07"/>
      <sheetName val="09-01-08"/>
      <sheetName val="09-01-09"/>
      <sheetName val="09-01-10"/>
      <sheetName val="09-01-11"/>
      <sheetName val="09-01-12"/>
      <sheetName val="Объектная смета"/>
      <sheetName val="Source"/>
      <sheetName val="SourceObSm"/>
      <sheetName val="SmtRes"/>
      <sheetName val="Etalon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6">
          <cell r="G36">
            <v>294.815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иа"/>
    </sheetNames>
    <sheetDataSet>
      <sheetData sheetId="0">
        <row r="21">
          <cell r="E21">
            <v>784966.7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еодезия"/>
      <sheetName val="ИГИ"/>
      <sheetName val="геофизика"/>
      <sheetName val="гидромет"/>
      <sheetName val="ИЭИ"/>
      <sheetName val="12-01-01"/>
      <sheetName val="12-01-02 "/>
      <sheetName val="Cводная смета ПИ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8">
          <cell r="G18">
            <v>2342325.86</v>
          </cell>
        </row>
        <row r="20">
          <cell r="G20">
            <v>6039242.71</v>
          </cell>
        </row>
        <row r="21">
          <cell r="G21">
            <v>8700764.9900000002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еодезия"/>
    </sheetNames>
    <sheetDataSet>
      <sheetData sheetId="0" refreshError="1">
        <row r="40">
          <cell r="J40">
            <v>242280.06319115323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-01-01"/>
      <sheetName val="02-01-02"/>
      <sheetName val="02-01-03"/>
      <sheetName val="02-01-04"/>
      <sheetName val="02-01-05"/>
      <sheetName val="02-01-06"/>
      <sheetName val="02-01-07"/>
      <sheetName val="02-01-08"/>
      <sheetName val="02-01-09"/>
      <sheetName val="02-01-10"/>
      <sheetName val="02-01-11"/>
      <sheetName val="02-01-12"/>
      <sheetName val="02-01-13"/>
      <sheetName val="02-01-14"/>
      <sheetName val="02-01-15"/>
      <sheetName val="02-01-16"/>
      <sheetName val="02-01-17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1">
          <cell r="D41">
            <v>16220.569</v>
          </cell>
          <cell r="E41">
            <v>1108.953</v>
          </cell>
          <cell r="F41">
            <v>5672.6469999999999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-02-01"/>
      <sheetName val="02-02-02"/>
      <sheetName val="02-02-03"/>
      <sheetName val="02-02-04"/>
      <sheetName val="02-02-05"/>
      <sheetName val="02-02-06"/>
      <sheetName val="02-02-07"/>
      <sheetName val="02-02-08"/>
      <sheetName val="02-02-09"/>
      <sheetName val="02-02-10"/>
      <sheetName val="02-02-11"/>
      <sheetName val="02-02-12"/>
      <sheetName val="02-02-13"/>
      <sheetName val="02-02-14"/>
      <sheetName val="02-02-15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9">
          <cell r="D39">
            <v>11223.909</v>
          </cell>
          <cell r="E39">
            <v>1551.329</v>
          </cell>
          <cell r="F39">
            <v>5475.0439999999999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-03-01"/>
      <sheetName val="02-03-02"/>
      <sheetName val="02-03-03"/>
      <sheetName val="02-03-04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>
        <row r="28">
          <cell r="D28">
            <v>13288.108</v>
          </cell>
          <cell r="E28">
            <v>5809.8459999999995</v>
          </cell>
          <cell r="F28">
            <v>876290.83299999998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-01-01"/>
      <sheetName val="04-01-02"/>
      <sheetName val="04-01-03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>
        <row r="27">
          <cell r="D27">
            <v>80.864999999999995</v>
          </cell>
          <cell r="E27">
            <v>1671.8</v>
          </cell>
          <cell r="F27">
            <v>4592.6970000000001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-03-01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115.764</v>
          </cell>
          <cell r="E25">
            <v>1107.598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-02-01"/>
      <sheetName val="04-02-02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>
        <row r="26">
          <cell r="D26">
            <v>316.45100000000002</v>
          </cell>
          <cell r="E26">
            <v>18780.473000000002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01-01"/>
      <sheetName val="09-01-02"/>
      <sheetName val="09-01-03"/>
      <sheetName val="09-01-04"/>
      <sheetName val="09-01-05"/>
      <sheetName val="09-01-06"/>
      <sheetName val="09-01-07"/>
      <sheetName val="09-01-08"/>
      <sheetName val="09-01-09"/>
      <sheetName val="09-01-10"/>
      <sheetName val="09-01-11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4">
          <cell r="G94">
            <v>408.05799999999999</v>
          </cell>
        </row>
      </sheetData>
      <sheetData sheetId="12"/>
      <sheetData sheetId="13">
        <row r="1">
          <cell r="B1" t="str">
            <v>Smeta.RU  (495) 974-1589</v>
          </cell>
        </row>
        <row r="12">
          <cell r="F12" t="str">
            <v>09-01</v>
          </cell>
          <cell r="G12" t="str">
            <v>+09-01 Горнолыжная инфраструктура на североориентированном склоне ВТРК "Ведучи". 1 этап. Пассажирская подвесная канатная дорога VL1 (КД VL1). Пусконаладочные работы</v>
          </cell>
          <cell r="AB12" t="str">
            <v>Поленова М.В.</v>
          </cell>
          <cell r="AC12" t="str">
            <v/>
          </cell>
          <cell r="AD12" t="str">
            <v/>
          </cell>
          <cell r="AE12" t="str">
            <v/>
          </cell>
        </row>
      </sheetData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1716.9659999999999</v>
          </cell>
          <cell r="E25">
            <v>1010.261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57.747</v>
          </cell>
          <cell r="E25">
            <v>98.882000000000005</v>
          </cell>
          <cell r="F25">
            <v>2836.3589999999999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Смета 11 граф c НР и СП_3"/>
      <sheetName val="Смета 11 граф c НР и СП_4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>
        <row r="29">
          <cell r="D29">
            <v>2944.922</v>
          </cell>
          <cell r="E29">
            <v>115.631</v>
          </cell>
          <cell r="F29">
            <v>613.38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Смета 11 граф c НР и СП_3"/>
      <sheetName val="Смета 11 граф c НР и СП_4"/>
      <sheetName val="Смета 11 граф c НР и СП_5"/>
      <sheetName val="Смета 11 граф c НР и СП_6"/>
      <sheetName val="Смета 11 граф c НР и СП_7"/>
      <sheetName val="Смета 11 граф c НР и СП_8"/>
      <sheetName val="Смета 11 граф c НР и СП_9"/>
      <sheetName val="Смета 11 граф c НР и СП_10"/>
      <sheetName val="Смета 11 граф c НР и СП_11"/>
      <sheetName val="Смета 11 граф c НР и СП_12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7">
          <cell r="D37">
            <v>5114.7330000000002</v>
          </cell>
          <cell r="E37">
            <v>577.74699999999996</v>
          </cell>
          <cell r="F37">
            <v>8830.9509999999991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>
        <row r="26">
          <cell r="D26">
            <v>3346.0059999999999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>
        <row r="27">
          <cell r="D27">
            <v>8474.4410000000007</v>
          </cell>
          <cell r="E27">
            <v>166.102</v>
          </cell>
          <cell r="F27">
            <v>2624.982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2947.1869999999999</v>
          </cell>
          <cell r="E25">
            <v>15.143000000000001</v>
          </cell>
          <cell r="F25">
            <v>1784.8050000000001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abSelected="1" workbookViewId="0">
      <selection activeCell="B23" sqref="B23"/>
    </sheetView>
  </sheetViews>
  <sheetFormatPr defaultRowHeight="12.75" x14ac:dyDescent="0.2"/>
  <cols>
    <col min="1" max="1" width="24.28515625" customWidth="1"/>
    <col min="2" max="2" width="34.28515625" customWidth="1"/>
    <col min="3" max="3" width="40.140625" customWidth="1"/>
  </cols>
  <sheetData>
    <row r="1" spans="1:3" ht="23.25" customHeight="1" x14ac:dyDescent="0.25">
      <c r="A1" s="428" t="s">
        <v>375</v>
      </c>
      <c r="B1" s="428"/>
      <c r="C1" s="428"/>
    </row>
    <row r="2" spans="1:3" ht="33" customHeight="1" x14ac:dyDescent="0.25">
      <c r="A2" s="428" t="s">
        <v>376</v>
      </c>
      <c r="B2" s="428"/>
      <c r="C2" s="428"/>
    </row>
    <row r="3" spans="1:3" ht="73.5" customHeight="1" x14ac:dyDescent="0.2">
      <c r="A3" s="429" t="s">
        <v>389</v>
      </c>
      <c r="B3" s="430"/>
      <c r="C3" s="430"/>
    </row>
    <row r="4" spans="1:3" ht="66.75" customHeight="1" x14ac:dyDescent="0.2">
      <c r="A4" s="431" t="s">
        <v>377</v>
      </c>
      <c r="B4" s="431"/>
      <c r="C4" s="431"/>
    </row>
    <row r="5" spans="1:3" ht="20.25" customHeight="1" x14ac:dyDescent="0.2">
      <c r="A5" s="432" t="s">
        <v>378</v>
      </c>
      <c r="B5" s="432"/>
      <c r="C5" s="432"/>
    </row>
    <row r="6" spans="1:3" ht="70.5" customHeight="1" x14ac:dyDescent="0.2">
      <c r="A6" s="432" t="s">
        <v>379</v>
      </c>
      <c r="B6" s="432"/>
      <c r="C6" s="432"/>
    </row>
    <row r="7" spans="1:3" ht="15.75" x14ac:dyDescent="0.2">
      <c r="A7" s="433" t="s">
        <v>380</v>
      </c>
      <c r="B7" s="433"/>
      <c r="C7" s="433"/>
    </row>
    <row r="8" spans="1:3" ht="63.75" customHeight="1" x14ac:dyDescent="0.2">
      <c r="A8" s="434" t="s">
        <v>390</v>
      </c>
      <c r="B8" s="434"/>
      <c r="C8" s="434"/>
    </row>
    <row r="9" spans="1:3" ht="31.5" customHeight="1" x14ac:dyDescent="0.2">
      <c r="A9" s="435" t="s">
        <v>1097</v>
      </c>
      <c r="B9" s="435"/>
      <c r="C9" s="435"/>
    </row>
    <row r="10" spans="1:3" ht="15.75" x14ac:dyDescent="0.2">
      <c r="A10" s="436" t="s">
        <v>381</v>
      </c>
      <c r="B10" s="436"/>
      <c r="C10" s="436"/>
    </row>
    <row r="11" spans="1:3" ht="15.75" x14ac:dyDescent="0.2">
      <c r="A11" s="430" t="s">
        <v>382</v>
      </c>
      <c r="B11" s="430"/>
      <c r="C11" s="430"/>
    </row>
    <row r="12" spans="1:3" ht="63.75" customHeight="1" x14ac:dyDescent="0.2">
      <c r="A12" s="427" t="s">
        <v>391</v>
      </c>
      <c r="B12" s="427"/>
      <c r="C12" s="427"/>
    </row>
    <row r="13" spans="1:3" ht="47.25" customHeight="1" x14ac:dyDescent="0.2">
      <c r="A13" s="427" t="s">
        <v>383</v>
      </c>
      <c r="B13" s="427"/>
      <c r="C13" s="427"/>
    </row>
    <row r="14" spans="1:3" ht="47.25" customHeight="1" x14ac:dyDescent="0.2">
      <c r="A14" s="435" t="s">
        <v>1098</v>
      </c>
      <c r="B14" s="435"/>
      <c r="C14" s="435"/>
    </row>
    <row r="15" spans="1:3" ht="15.75" x14ac:dyDescent="0.2">
      <c r="A15" s="436" t="s">
        <v>381</v>
      </c>
      <c r="B15" s="436"/>
      <c r="C15" s="436"/>
    </row>
    <row r="16" spans="1:3" ht="15.75" x14ac:dyDescent="0.2">
      <c r="A16" s="424"/>
      <c r="B16" s="424"/>
      <c r="C16" s="424"/>
    </row>
    <row r="17" spans="1:3" ht="15.75" x14ac:dyDescent="0.2">
      <c r="A17" s="438" t="s">
        <v>384</v>
      </c>
      <c r="B17" s="438"/>
      <c r="C17" s="438"/>
    </row>
    <row r="18" spans="1:3" ht="31.5" customHeight="1" x14ac:dyDescent="0.2">
      <c r="A18" s="431" t="s">
        <v>385</v>
      </c>
      <c r="B18" s="431"/>
      <c r="C18" s="431"/>
    </row>
    <row r="19" spans="1:3" ht="15.75" x14ac:dyDescent="0.2">
      <c r="A19" s="434" t="s">
        <v>386</v>
      </c>
      <c r="B19" s="434"/>
      <c r="C19" s="434"/>
    </row>
    <row r="20" spans="1:3" ht="15.75" x14ac:dyDescent="0.2">
      <c r="A20" s="424"/>
      <c r="B20" s="424"/>
      <c r="C20" s="424"/>
    </row>
    <row r="21" spans="1:3" ht="15.75" x14ac:dyDescent="0.25">
      <c r="A21" s="425" t="s">
        <v>387</v>
      </c>
      <c r="B21" s="426"/>
      <c r="C21" s="425"/>
    </row>
    <row r="22" spans="1:3" ht="15.75" x14ac:dyDescent="0.2">
      <c r="A22" s="437"/>
      <c r="B22" s="436"/>
      <c r="C22" s="436"/>
    </row>
    <row r="23" spans="1:3" ht="15.75" x14ac:dyDescent="0.25">
      <c r="A23" s="425"/>
      <c r="B23" s="426">
        <f>НМЦ!E254</f>
        <v>1285330352.8199999</v>
      </c>
      <c r="C23" s="425" t="s">
        <v>388</v>
      </c>
    </row>
  </sheetData>
  <mergeCells count="19">
    <mergeCell ref="A22:C22"/>
    <mergeCell ref="A13:C13"/>
    <mergeCell ref="A14:C14"/>
    <mergeCell ref="A15:C15"/>
    <mergeCell ref="A17:C17"/>
    <mergeCell ref="A18:C18"/>
    <mergeCell ref="A19:C19"/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E10"/>
  <sheetViews>
    <sheetView workbookViewId="0">
      <selection activeCell="H28" sqref="H28"/>
    </sheetView>
  </sheetViews>
  <sheetFormatPr defaultColWidth="9.140625" defaultRowHeight="15" x14ac:dyDescent="0.25"/>
  <cols>
    <col min="1" max="2" width="9.140625" style="60"/>
    <col min="3" max="3" width="12.5703125" style="60" customWidth="1"/>
    <col min="4" max="4" width="17.42578125" style="60" customWidth="1"/>
    <col min="5" max="16384" width="9.140625" style="60"/>
  </cols>
  <sheetData>
    <row r="3" spans="2:5" ht="18.75" x14ac:dyDescent="0.3">
      <c r="C3" s="61" t="s">
        <v>181</v>
      </c>
      <c r="D3" s="62"/>
    </row>
    <row r="4" spans="2:5" ht="15.75" x14ac:dyDescent="0.25">
      <c r="C4" s="62" t="s">
        <v>182</v>
      </c>
      <c r="D4" s="66">
        <f>'Сводный сметный расчет'!H69+'Сводный сметный расчет'!H78</f>
        <v>1036232.08</v>
      </c>
    </row>
    <row r="5" spans="2:5" ht="15.75" x14ac:dyDescent="0.25">
      <c r="C5" s="62" t="s">
        <v>183</v>
      </c>
      <c r="D5" s="62">
        <f>(D4)/1000</f>
        <v>1036.23208</v>
      </c>
    </row>
    <row r="6" spans="2:5" ht="15.75" x14ac:dyDescent="0.25">
      <c r="C6" s="62"/>
      <c r="D6" s="62">
        <f>POWER(D5,0.8022)</f>
        <v>262.42163198770697</v>
      </c>
    </row>
    <row r="7" spans="2:5" ht="18.75" x14ac:dyDescent="0.3">
      <c r="C7" s="63" t="s">
        <v>184</v>
      </c>
      <c r="D7" s="70">
        <f>0.04193*D6/D5</f>
        <v>1.06E-2</v>
      </c>
    </row>
    <row r="8" spans="2:5" ht="18.75" x14ac:dyDescent="0.3">
      <c r="C8" s="61" t="s">
        <v>185</v>
      </c>
      <c r="D8" s="64">
        <f>D7*100</f>
        <v>1.06</v>
      </c>
    </row>
    <row r="10" spans="2:5" ht="18.75" x14ac:dyDescent="0.3">
      <c r="B10" s="61" t="s">
        <v>186</v>
      </c>
      <c r="C10" s="61"/>
      <c r="D10" s="61">
        <f>D4*D8/100</f>
        <v>10984.060047999999</v>
      </c>
      <c r="E10" s="65" t="s">
        <v>187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112"/>
  <sheetViews>
    <sheetView topLeftCell="A80" workbookViewId="0">
      <selection activeCell="B4" sqref="B4:B112"/>
    </sheetView>
  </sheetViews>
  <sheetFormatPr defaultRowHeight="12.75" x14ac:dyDescent="0.2"/>
  <sheetData>
    <row r="4" spans="2:2" x14ac:dyDescent="0.2">
      <c r="B4">
        <v>1</v>
      </c>
    </row>
    <row r="5" spans="2:2" x14ac:dyDescent="0.2">
      <c r="B5">
        <v>3</v>
      </c>
    </row>
    <row r="6" spans="2:2" x14ac:dyDescent="0.2">
      <c r="B6">
        <v>4</v>
      </c>
    </row>
    <row r="7" spans="2:2" x14ac:dyDescent="0.2">
      <c r="B7">
        <v>4</v>
      </c>
    </row>
    <row r="8" spans="2:2" x14ac:dyDescent="0.2">
      <c r="B8">
        <v>2</v>
      </c>
    </row>
    <row r="9" spans="2:2" x14ac:dyDescent="0.2">
      <c r="B9">
        <v>4</v>
      </c>
    </row>
    <row r="10" spans="2:2" x14ac:dyDescent="0.2">
      <c r="B10">
        <v>12</v>
      </c>
    </row>
    <row r="11" spans="2:2" x14ac:dyDescent="0.2">
      <c r="B11">
        <v>36</v>
      </c>
    </row>
    <row r="12" spans="2:2" x14ac:dyDescent="0.2">
      <c r="B12">
        <v>10</v>
      </c>
    </row>
    <row r="13" spans="2:2" x14ac:dyDescent="0.2">
      <c r="B13">
        <v>5</v>
      </c>
    </row>
    <row r="14" spans="2:2" x14ac:dyDescent="0.2">
      <c r="B14">
        <v>4</v>
      </c>
    </row>
    <row r="15" spans="2:2" x14ac:dyDescent="0.2">
      <c r="B15">
        <v>9</v>
      </c>
    </row>
    <row r="16" spans="2:2" x14ac:dyDescent="0.2">
      <c r="B16">
        <v>14</v>
      </c>
    </row>
    <row r="17" spans="2:2" x14ac:dyDescent="0.2">
      <c r="B17">
        <v>6</v>
      </c>
    </row>
    <row r="18" spans="2:2" x14ac:dyDescent="0.2">
      <c r="B18">
        <v>5</v>
      </c>
    </row>
    <row r="19" spans="2:2" x14ac:dyDescent="0.2">
      <c r="B19">
        <v>3</v>
      </c>
    </row>
    <row r="20" spans="2:2" x14ac:dyDescent="0.2">
      <c r="B20">
        <v>3</v>
      </c>
    </row>
    <row r="21" spans="2:2" x14ac:dyDescent="0.2">
      <c r="B21">
        <v>3</v>
      </c>
    </row>
    <row r="22" spans="2:2" x14ac:dyDescent="0.2">
      <c r="B22">
        <v>2</v>
      </c>
    </row>
    <row r="23" spans="2:2" x14ac:dyDescent="0.2">
      <c r="B23">
        <v>4</v>
      </c>
    </row>
    <row r="24" spans="2:2" x14ac:dyDescent="0.2">
      <c r="B24">
        <v>4</v>
      </c>
    </row>
    <row r="25" spans="2:2" x14ac:dyDescent="0.2">
      <c r="B25">
        <v>3</v>
      </c>
    </row>
    <row r="26" spans="2:2" x14ac:dyDescent="0.2">
      <c r="B26">
        <v>10</v>
      </c>
    </row>
    <row r="27" spans="2:2" x14ac:dyDescent="0.2">
      <c r="B27">
        <v>4</v>
      </c>
    </row>
    <row r="28" spans="2:2" x14ac:dyDescent="0.2">
      <c r="B28">
        <v>15</v>
      </c>
    </row>
    <row r="29" spans="2:2" x14ac:dyDescent="0.2">
      <c r="B29">
        <v>39</v>
      </c>
    </row>
    <row r="30" spans="2:2" x14ac:dyDescent="0.2">
      <c r="B30">
        <v>10</v>
      </c>
    </row>
    <row r="31" spans="2:2" x14ac:dyDescent="0.2">
      <c r="B31">
        <v>9</v>
      </c>
    </row>
    <row r="32" spans="2:2" x14ac:dyDescent="0.2">
      <c r="B32">
        <v>4</v>
      </c>
    </row>
    <row r="33" spans="2:2" x14ac:dyDescent="0.2">
      <c r="B33">
        <v>15</v>
      </c>
    </row>
    <row r="34" spans="2:2" x14ac:dyDescent="0.2">
      <c r="B34">
        <v>9</v>
      </c>
    </row>
    <row r="35" spans="2:2" x14ac:dyDescent="0.2">
      <c r="B35">
        <v>6</v>
      </c>
    </row>
    <row r="36" spans="2:2" x14ac:dyDescent="0.2">
      <c r="B36">
        <v>7</v>
      </c>
    </row>
    <row r="37" spans="2:2" x14ac:dyDescent="0.2">
      <c r="B37">
        <v>3</v>
      </c>
    </row>
    <row r="38" spans="2:2" x14ac:dyDescent="0.2">
      <c r="B38">
        <v>4</v>
      </c>
    </row>
    <row r="39" spans="2:2" x14ac:dyDescent="0.2">
      <c r="B39">
        <v>6</v>
      </c>
    </row>
    <row r="40" spans="2:2" x14ac:dyDescent="0.2">
      <c r="B40">
        <v>4</v>
      </c>
    </row>
    <row r="41" spans="2:2" x14ac:dyDescent="0.2">
      <c r="B41">
        <v>3</v>
      </c>
    </row>
    <row r="42" spans="2:2" x14ac:dyDescent="0.2">
      <c r="B42">
        <v>10</v>
      </c>
    </row>
    <row r="43" spans="2:2" x14ac:dyDescent="0.2">
      <c r="B43">
        <v>4</v>
      </c>
    </row>
    <row r="44" spans="2:2" x14ac:dyDescent="0.2">
      <c r="B44">
        <v>8</v>
      </c>
    </row>
    <row r="45" spans="2:2" x14ac:dyDescent="0.2">
      <c r="B45">
        <v>3</v>
      </c>
    </row>
    <row r="46" spans="2:2" x14ac:dyDescent="0.2">
      <c r="B46">
        <v>2</v>
      </c>
    </row>
    <row r="47" spans="2:2" x14ac:dyDescent="0.2">
      <c r="B47">
        <v>4</v>
      </c>
    </row>
    <row r="48" spans="2:2" x14ac:dyDescent="0.2">
      <c r="B48">
        <v>4</v>
      </c>
    </row>
    <row r="49" spans="2:2" x14ac:dyDescent="0.2">
      <c r="B49">
        <v>12</v>
      </c>
    </row>
    <row r="50" spans="2:2" x14ac:dyDescent="0.2">
      <c r="B50">
        <v>4</v>
      </c>
    </row>
    <row r="51" spans="2:2" x14ac:dyDescent="0.2">
      <c r="B51">
        <v>7</v>
      </c>
    </row>
    <row r="52" spans="2:2" x14ac:dyDescent="0.2">
      <c r="B52">
        <v>4</v>
      </c>
    </row>
    <row r="53" spans="2:2" x14ac:dyDescent="0.2">
      <c r="B53">
        <v>7</v>
      </c>
    </row>
    <row r="54" spans="2:2" x14ac:dyDescent="0.2">
      <c r="B54">
        <v>5</v>
      </c>
    </row>
    <row r="55" spans="2:2" x14ac:dyDescent="0.2">
      <c r="B55">
        <v>4</v>
      </c>
    </row>
    <row r="56" spans="2:2" x14ac:dyDescent="0.2">
      <c r="B56">
        <v>6</v>
      </c>
    </row>
    <row r="57" spans="2:2" x14ac:dyDescent="0.2">
      <c r="B57">
        <v>4</v>
      </c>
    </row>
    <row r="58" spans="2:2" x14ac:dyDescent="0.2">
      <c r="B58">
        <v>6</v>
      </c>
    </row>
    <row r="59" spans="2:2" x14ac:dyDescent="0.2">
      <c r="B59">
        <v>4</v>
      </c>
    </row>
    <row r="60" spans="2:2" x14ac:dyDescent="0.2">
      <c r="B60">
        <v>8</v>
      </c>
    </row>
    <row r="61" spans="2:2" x14ac:dyDescent="0.2">
      <c r="B61">
        <v>6</v>
      </c>
    </row>
    <row r="62" spans="2:2" x14ac:dyDescent="0.2">
      <c r="B62">
        <v>5</v>
      </c>
    </row>
    <row r="63" spans="2:2" x14ac:dyDescent="0.2">
      <c r="B63">
        <v>2</v>
      </c>
    </row>
    <row r="64" spans="2:2" x14ac:dyDescent="0.2">
      <c r="B64">
        <v>4</v>
      </c>
    </row>
    <row r="65" spans="2:2" x14ac:dyDescent="0.2">
      <c r="B65">
        <v>12</v>
      </c>
    </row>
    <row r="66" spans="2:2" x14ac:dyDescent="0.2">
      <c r="B66">
        <v>11</v>
      </c>
    </row>
    <row r="67" spans="2:2" x14ac:dyDescent="0.2">
      <c r="B67">
        <v>17</v>
      </c>
    </row>
    <row r="68" spans="2:2" x14ac:dyDescent="0.2">
      <c r="B68">
        <v>7</v>
      </c>
    </row>
    <row r="69" spans="2:2" x14ac:dyDescent="0.2">
      <c r="B69">
        <v>7</v>
      </c>
    </row>
    <row r="70" spans="2:2" x14ac:dyDescent="0.2">
      <c r="B70">
        <v>7</v>
      </c>
    </row>
    <row r="71" spans="2:2" x14ac:dyDescent="0.2">
      <c r="B71">
        <v>35</v>
      </c>
    </row>
    <row r="72" spans="2:2" x14ac:dyDescent="0.2">
      <c r="B72">
        <v>3</v>
      </c>
    </row>
    <row r="73" spans="2:2" x14ac:dyDescent="0.2">
      <c r="B73">
        <v>3</v>
      </c>
    </row>
    <row r="74" spans="2:2" x14ac:dyDescent="0.2">
      <c r="B74">
        <v>3</v>
      </c>
    </row>
    <row r="75" spans="2:2" x14ac:dyDescent="0.2">
      <c r="B75">
        <v>3</v>
      </c>
    </row>
    <row r="76" spans="2:2" x14ac:dyDescent="0.2">
      <c r="B76">
        <v>3</v>
      </c>
    </row>
    <row r="77" spans="2:2" x14ac:dyDescent="0.2">
      <c r="B77">
        <v>2</v>
      </c>
    </row>
    <row r="78" spans="2:2" x14ac:dyDescent="0.2">
      <c r="B78">
        <v>4</v>
      </c>
    </row>
    <row r="79" spans="2:2" x14ac:dyDescent="0.2">
      <c r="B79">
        <v>5</v>
      </c>
    </row>
    <row r="80" spans="2:2" x14ac:dyDescent="0.2">
      <c r="B80">
        <v>2</v>
      </c>
    </row>
    <row r="81" spans="2:2" x14ac:dyDescent="0.2">
      <c r="B81">
        <v>4</v>
      </c>
    </row>
    <row r="82" spans="2:2" x14ac:dyDescent="0.2">
      <c r="B82">
        <v>2</v>
      </c>
    </row>
    <row r="83" spans="2:2" x14ac:dyDescent="0.2">
      <c r="B83">
        <v>13</v>
      </c>
    </row>
    <row r="84" spans="2:2" x14ac:dyDescent="0.2">
      <c r="B84">
        <v>11</v>
      </c>
    </row>
    <row r="85" spans="2:2" x14ac:dyDescent="0.2">
      <c r="B85">
        <v>4</v>
      </c>
    </row>
    <row r="86" spans="2:2" x14ac:dyDescent="0.2">
      <c r="B86">
        <v>9</v>
      </c>
    </row>
    <row r="87" spans="2:2" x14ac:dyDescent="0.2">
      <c r="B87">
        <v>4</v>
      </c>
    </row>
    <row r="88" spans="2:2" x14ac:dyDescent="0.2">
      <c r="B88">
        <v>8</v>
      </c>
    </row>
    <row r="89" spans="2:2" x14ac:dyDescent="0.2">
      <c r="B89">
        <v>4</v>
      </c>
    </row>
    <row r="90" spans="2:2" x14ac:dyDescent="0.2">
      <c r="B90">
        <v>3</v>
      </c>
    </row>
    <row r="91" spans="2:2" x14ac:dyDescent="0.2">
      <c r="B91">
        <v>3</v>
      </c>
    </row>
    <row r="92" spans="2:2" x14ac:dyDescent="0.2">
      <c r="B92">
        <v>3</v>
      </c>
    </row>
    <row r="93" spans="2:2" x14ac:dyDescent="0.2">
      <c r="B93">
        <v>3</v>
      </c>
    </row>
    <row r="94" spans="2:2" x14ac:dyDescent="0.2">
      <c r="B94">
        <v>4</v>
      </c>
    </row>
    <row r="95" spans="2:2" x14ac:dyDescent="0.2">
      <c r="B95">
        <v>4</v>
      </c>
    </row>
    <row r="96" spans="2:2" x14ac:dyDescent="0.2">
      <c r="B96">
        <v>7</v>
      </c>
    </row>
    <row r="97" spans="2:2" x14ac:dyDescent="0.2">
      <c r="B97">
        <v>4</v>
      </c>
    </row>
    <row r="98" spans="2:2" x14ac:dyDescent="0.2">
      <c r="B98">
        <v>2</v>
      </c>
    </row>
    <row r="99" spans="2:2" x14ac:dyDescent="0.2">
      <c r="B99">
        <v>2</v>
      </c>
    </row>
    <row r="100" spans="2:2" x14ac:dyDescent="0.2">
      <c r="B100">
        <v>2</v>
      </c>
    </row>
    <row r="101" spans="2:2" x14ac:dyDescent="0.2">
      <c r="B101">
        <v>1</v>
      </c>
    </row>
    <row r="102" spans="2:2" x14ac:dyDescent="0.2">
      <c r="B102">
        <v>6</v>
      </c>
    </row>
    <row r="103" spans="2:2" x14ac:dyDescent="0.2">
      <c r="B103">
        <v>1</v>
      </c>
    </row>
    <row r="104" spans="2:2" x14ac:dyDescent="0.2">
      <c r="B104">
        <v>1</v>
      </c>
    </row>
    <row r="105" spans="2:2" x14ac:dyDescent="0.2">
      <c r="B105">
        <v>6</v>
      </c>
    </row>
    <row r="106" spans="2:2" x14ac:dyDescent="0.2">
      <c r="B106">
        <v>1</v>
      </c>
    </row>
    <row r="107" spans="2:2" x14ac:dyDescent="0.2">
      <c r="B107">
        <v>2</v>
      </c>
    </row>
    <row r="108" spans="2:2" x14ac:dyDescent="0.2">
      <c r="B108">
        <v>2</v>
      </c>
    </row>
    <row r="109" spans="2:2" x14ac:dyDescent="0.2">
      <c r="B109">
        <v>1</v>
      </c>
    </row>
    <row r="110" spans="2:2" x14ac:dyDescent="0.2">
      <c r="B110">
        <v>4</v>
      </c>
    </row>
    <row r="111" spans="2:2" x14ac:dyDescent="0.2">
      <c r="B111">
        <v>2</v>
      </c>
    </row>
    <row r="112" spans="2:2" x14ac:dyDescent="0.2">
      <c r="B112">
        <v>4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workbookViewId="0">
      <selection sqref="A1:E254"/>
    </sheetView>
  </sheetViews>
  <sheetFormatPr defaultRowHeight="12.75" outlineLevelRow="1" x14ac:dyDescent="0.2"/>
  <cols>
    <col min="1" max="1" width="11.28515625" bestFit="1" customWidth="1"/>
    <col min="2" max="2" width="54.42578125" customWidth="1"/>
    <col min="3" max="3" width="26" customWidth="1"/>
    <col min="4" max="4" width="24.7109375" customWidth="1"/>
    <col min="5" max="5" width="29.28515625" customWidth="1"/>
    <col min="6" max="7" width="18.28515625" bestFit="1" customWidth="1"/>
    <col min="8" max="8" width="16.7109375" customWidth="1"/>
  </cols>
  <sheetData>
    <row r="1" spans="1:8" ht="29.25" customHeight="1" x14ac:dyDescent="0.25">
      <c r="A1" s="439" t="s">
        <v>887</v>
      </c>
      <c r="B1" s="439"/>
      <c r="C1" s="439"/>
      <c r="D1" s="439"/>
      <c r="E1" s="439"/>
    </row>
    <row r="2" spans="1:8" x14ac:dyDescent="0.2">
      <c r="A2" s="440" t="s">
        <v>718</v>
      </c>
      <c r="B2" s="441"/>
      <c r="C2" s="441"/>
      <c r="D2" s="441"/>
      <c r="E2" s="441"/>
      <c r="F2" s="301"/>
      <c r="G2" s="301"/>
      <c r="H2" s="301"/>
    </row>
    <row r="3" spans="1:8" ht="23.25" customHeight="1" x14ac:dyDescent="0.2">
      <c r="A3" s="442"/>
      <c r="B3" s="442"/>
      <c r="C3" s="442"/>
      <c r="D3" s="442"/>
      <c r="E3" s="442"/>
      <c r="F3" s="301"/>
      <c r="G3" s="301"/>
      <c r="H3" s="301"/>
    </row>
    <row r="4" spans="1:8" ht="15.75" x14ac:dyDescent="0.2">
      <c r="A4" s="381"/>
      <c r="B4" s="381"/>
      <c r="C4" s="381"/>
      <c r="D4" s="381"/>
      <c r="E4" s="381"/>
      <c r="F4" s="301"/>
      <c r="G4" s="301"/>
      <c r="H4" s="301"/>
    </row>
    <row r="5" spans="1:8" ht="54" customHeight="1" x14ac:dyDescent="0.2">
      <c r="A5" s="443" t="s">
        <v>1</v>
      </c>
      <c r="B5" s="443" t="s">
        <v>525</v>
      </c>
      <c r="C5" s="444" t="s">
        <v>719</v>
      </c>
      <c r="D5" s="444" t="s">
        <v>663</v>
      </c>
      <c r="E5" s="444" t="s">
        <v>720</v>
      </c>
      <c r="F5" s="301"/>
      <c r="G5" s="301"/>
      <c r="H5" s="301"/>
    </row>
    <row r="6" spans="1:8" x14ac:dyDescent="0.2">
      <c r="A6" s="443"/>
      <c r="B6" s="443"/>
      <c r="C6" s="444"/>
      <c r="D6" s="444"/>
      <c r="E6" s="444"/>
      <c r="F6" s="301"/>
      <c r="G6" s="301"/>
      <c r="H6" s="301"/>
    </row>
    <row r="7" spans="1:8" ht="15.75" x14ac:dyDescent="0.2">
      <c r="A7" s="382">
        <v>1</v>
      </c>
      <c r="B7" s="382">
        <v>2</v>
      </c>
      <c r="C7" s="383">
        <v>3</v>
      </c>
      <c r="D7" s="383">
        <v>4</v>
      </c>
      <c r="E7" s="383">
        <v>5</v>
      </c>
      <c r="F7" s="301"/>
      <c r="G7" s="301"/>
      <c r="H7" s="301"/>
    </row>
    <row r="8" spans="1:8" ht="32.25" customHeight="1" x14ac:dyDescent="0.2">
      <c r="A8" s="414">
        <v>1</v>
      </c>
      <c r="B8" s="415" t="s">
        <v>888</v>
      </c>
      <c r="C8" s="417">
        <f>C9+C10</f>
        <v>45177570.219999999</v>
      </c>
      <c r="D8" s="417">
        <f>D9+D10</f>
        <v>9035514.0399999991</v>
      </c>
      <c r="E8" s="417">
        <f>E9+E10</f>
        <v>54213084.259999998</v>
      </c>
      <c r="F8" s="301"/>
      <c r="G8" s="301"/>
      <c r="H8" s="301"/>
    </row>
    <row r="9" spans="1:8" ht="45" hidden="1" customHeight="1" outlineLevel="1" x14ac:dyDescent="0.2">
      <c r="A9" s="416" t="s">
        <v>889</v>
      </c>
      <c r="B9" s="385" t="s">
        <v>717</v>
      </c>
      <c r="C9" s="386">
        <f>'Затраты подрядчика 3 кв и деф'!Q274</f>
        <v>44291735.509999998</v>
      </c>
      <c r="D9" s="386">
        <f>C9*0.2</f>
        <v>8858347.0999999996</v>
      </c>
      <c r="E9" s="386">
        <f>C9+D9</f>
        <v>53150082.609999999</v>
      </c>
      <c r="F9" s="301"/>
      <c r="G9" s="301"/>
      <c r="H9" s="301"/>
    </row>
    <row r="10" spans="1:8" ht="34.5" hidden="1" customHeight="1" outlineLevel="1" x14ac:dyDescent="0.2">
      <c r="A10" s="416" t="s">
        <v>890</v>
      </c>
      <c r="B10" s="403" t="s">
        <v>597</v>
      </c>
      <c r="C10" s="386">
        <f>C9*0.02</f>
        <v>885834.71</v>
      </c>
      <c r="D10" s="386">
        <f>C10*0.2</f>
        <v>177166.94</v>
      </c>
      <c r="E10" s="386">
        <f>C10+D10</f>
        <v>1063001.6499999999</v>
      </c>
      <c r="F10" s="301"/>
      <c r="G10" s="301"/>
      <c r="H10" s="301"/>
    </row>
    <row r="11" spans="1:8" ht="34.5" customHeight="1" collapsed="1" x14ac:dyDescent="0.2">
      <c r="A11" s="418" t="s">
        <v>665</v>
      </c>
      <c r="B11" s="415" t="s">
        <v>891</v>
      </c>
      <c r="C11" s="417">
        <f>C12+C19+C27+C28+C30+C31+C50+C51+C65+C70+C71+C94+C95+C107+C112+C115+C124+C125+C128+C137+C149+C193+C207+C212+C215+C219+C222+C224+C226+C227+C228+C231+C232+C233+C234</f>
        <v>1021217017.42</v>
      </c>
      <c r="D11" s="417">
        <f>D12+D19+D27+D28+D30+D31+D50+D51+D65+D70+D71+D94+D95+D107+D112+D115+D124+D125+D128+D137+D149+D193+D207+D212+D215+D219+D222+D224+D226+D227+D228+D231+D232+D233+D234</f>
        <v>204243403.52000001</v>
      </c>
      <c r="E11" s="417">
        <f>E12+E19+E27+E28+E30+E31+E50+E51+E65+E70+E71+E94+E95+E107+E112+E115+E124+E125+E128+E137+E149+E193+E207+E212+E215+E219+E222+E224+E226+E227+E228+E231+E232+E233+E234</f>
        <v>1225460420.9400001</v>
      </c>
      <c r="F11" s="301"/>
      <c r="G11" s="301"/>
      <c r="H11" s="301"/>
    </row>
    <row r="12" spans="1:8" ht="34.5" hidden="1" customHeight="1" outlineLevel="1" x14ac:dyDescent="0.2">
      <c r="A12" s="416" t="s">
        <v>666</v>
      </c>
      <c r="B12" s="385" t="s">
        <v>709</v>
      </c>
      <c r="C12" s="386">
        <f>C13+C14+C15</f>
        <v>3103445.87</v>
      </c>
      <c r="D12" s="386">
        <f>C12*0.2</f>
        <v>620689.17000000004</v>
      </c>
      <c r="E12" s="386">
        <f>C12+D12</f>
        <v>3724135.04</v>
      </c>
      <c r="F12" s="301"/>
      <c r="G12" s="301"/>
      <c r="H12" s="301"/>
    </row>
    <row r="13" spans="1:8" ht="19.5" hidden="1" customHeight="1" outlineLevel="1" x14ac:dyDescent="0.2">
      <c r="A13" s="387" t="s">
        <v>877</v>
      </c>
      <c r="B13" s="393" t="s">
        <v>204</v>
      </c>
      <c r="C13" s="388">
        <f>'Затраты подрядчика 3 кв и деф'!Q23</f>
        <v>1337041.8899999999</v>
      </c>
      <c r="D13" s="388">
        <f>C13*0.2</f>
        <v>267408.38</v>
      </c>
      <c r="E13" s="388">
        <f>C13+D13</f>
        <v>1604450.27</v>
      </c>
      <c r="F13" s="301"/>
      <c r="G13" s="301"/>
      <c r="H13" s="301"/>
    </row>
    <row r="14" spans="1:8" ht="19.5" hidden="1" customHeight="1" outlineLevel="1" x14ac:dyDescent="0.2">
      <c r="A14" s="387" t="s">
        <v>919</v>
      </c>
      <c r="B14" s="412" t="s">
        <v>230</v>
      </c>
      <c r="C14" s="388">
        <f>'Затраты подрядчика 3 кв и деф'!Q26</f>
        <v>1699591.36</v>
      </c>
      <c r="D14" s="388">
        <f>C14*0.2</f>
        <v>339918.27</v>
      </c>
      <c r="E14" s="388">
        <f>C14+D14</f>
        <v>2039509.63</v>
      </c>
      <c r="F14" s="301"/>
      <c r="G14" s="301"/>
      <c r="H14" s="301"/>
    </row>
    <row r="15" spans="1:8" ht="15.75" hidden="1" customHeight="1" outlineLevel="1" x14ac:dyDescent="0.2">
      <c r="A15" s="387" t="s">
        <v>920</v>
      </c>
      <c r="B15" s="412" t="s">
        <v>232</v>
      </c>
      <c r="C15" s="388">
        <f>'Затраты подрядчика 3 кв и деф'!Q27</f>
        <v>66812.62</v>
      </c>
      <c r="D15" s="388">
        <f>C15*0.2</f>
        <v>13362.52</v>
      </c>
      <c r="E15" s="388">
        <f>C15+D15</f>
        <v>80175.14</v>
      </c>
      <c r="F15" s="301"/>
      <c r="G15" s="301"/>
      <c r="H15" s="301"/>
    </row>
    <row r="16" spans="1:8" ht="15.75" hidden="1" outlineLevel="1" x14ac:dyDescent="0.2">
      <c r="A16" s="416"/>
      <c r="B16" s="389" t="s">
        <v>526</v>
      </c>
      <c r="C16" s="383"/>
      <c r="D16" s="383"/>
      <c r="E16" s="383"/>
      <c r="F16" s="301"/>
      <c r="G16" s="301"/>
      <c r="H16" s="301"/>
    </row>
    <row r="17" spans="1:8" ht="15.75" hidden="1" outlineLevel="1" x14ac:dyDescent="0.2">
      <c r="A17" s="416"/>
      <c r="B17" s="389" t="s">
        <v>21</v>
      </c>
      <c r="C17" s="383"/>
      <c r="D17" s="383"/>
      <c r="E17" s="383"/>
      <c r="F17" s="301"/>
      <c r="G17" s="301"/>
      <c r="H17" s="301"/>
    </row>
    <row r="18" spans="1:8" ht="15.75" hidden="1" outlineLevel="1" x14ac:dyDescent="0.2">
      <c r="A18" s="416" t="s">
        <v>527</v>
      </c>
      <c r="B18" s="390" t="s">
        <v>559</v>
      </c>
      <c r="C18" s="383"/>
      <c r="D18" s="383"/>
      <c r="E18" s="383"/>
      <c r="F18" s="301"/>
      <c r="G18" s="301"/>
      <c r="H18" s="301"/>
    </row>
    <row r="19" spans="1:8" ht="15.75" hidden="1" outlineLevel="1" x14ac:dyDescent="0.2">
      <c r="A19" s="416" t="s">
        <v>667</v>
      </c>
      <c r="B19" s="391" t="s">
        <v>710</v>
      </c>
      <c r="C19" s="386">
        <f>C20+C21+C22+C23+C24+C25+C26</f>
        <v>33618628.189999998</v>
      </c>
      <c r="D19" s="386">
        <f>D20+D21+D22+D23+D24+D25+D26</f>
        <v>6723725.6500000004</v>
      </c>
      <c r="E19" s="386">
        <f t="shared" ref="E19:E28" si="0">C19+D19</f>
        <v>40342353.840000004</v>
      </c>
      <c r="F19" s="301"/>
      <c r="G19" s="301"/>
      <c r="H19" s="301"/>
    </row>
    <row r="20" spans="1:8" ht="15.75" hidden="1" outlineLevel="1" x14ac:dyDescent="0.2">
      <c r="A20" s="387" t="s">
        <v>892</v>
      </c>
      <c r="B20" s="393" t="s">
        <v>603</v>
      </c>
      <c r="C20" s="388">
        <f>'Затраты подрядчика 3 кв и деф'!Q32</f>
        <v>5143619.6399999997</v>
      </c>
      <c r="D20" s="388">
        <f t="shared" ref="D20:D26" si="1">C20*0.2</f>
        <v>1028723.93</v>
      </c>
      <c r="E20" s="388">
        <f t="shared" ref="E20:E26" si="2">C20+D20</f>
        <v>6172343.5700000003</v>
      </c>
      <c r="F20" s="301"/>
      <c r="G20" s="301"/>
      <c r="H20" s="301"/>
    </row>
    <row r="21" spans="1:8" ht="15.75" hidden="1" outlineLevel="1" x14ac:dyDescent="0.2">
      <c r="A21" s="387" t="s">
        <v>893</v>
      </c>
      <c r="B21" s="393" t="s">
        <v>604</v>
      </c>
      <c r="C21" s="388">
        <f>'Затраты подрядчика 3 кв и деф'!Q74</f>
        <v>2364070.7999999998</v>
      </c>
      <c r="D21" s="388">
        <f t="shared" si="1"/>
        <v>472814.16</v>
      </c>
      <c r="E21" s="388">
        <f t="shared" si="2"/>
        <v>2836884.96</v>
      </c>
      <c r="F21" s="301"/>
      <c r="G21" s="301"/>
      <c r="H21" s="301"/>
    </row>
    <row r="22" spans="1:8" ht="15.75" hidden="1" outlineLevel="1" x14ac:dyDescent="0.2">
      <c r="A22" s="387" t="s">
        <v>894</v>
      </c>
      <c r="B22" s="393" t="s">
        <v>424</v>
      </c>
      <c r="C22" s="388">
        <f>'Затраты подрядчика 3 кв и деф'!Q118</f>
        <v>3646550.63</v>
      </c>
      <c r="D22" s="388">
        <f t="shared" si="1"/>
        <v>729310.13</v>
      </c>
      <c r="E22" s="388">
        <f t="shared" si="2"/>
        <v>4375860.76</v>
      </c>
      <c r="F22" s="301"/>
      <c r="G22" s="301"/>
      <c r="H22" s="301"/>
    </row>
    <row r="23" spans="1:8" ht="15.75" hidden="1" outlineLevel="1" x14ac:dyDescent="0.2">
      <c r="A23" s="387" t="s">
        <v>895</v>
      </c>
      <c r="B23" s="393" t="s">
        <v>425</v>
      </c>
      <c r="C23" s="388">
        <f>'Затраты подрядчика 3 кв и деф'!Q119</f>
        <v>5784603.1299999999</v>
      </c>
      <c r="D23" s="388">
        <f t="shared" si="1"/>
        <v>1156920.6299999999</v>
      </c>
      <c r="E23" s="388">
        <f t="shared" si="2"/>
        <v>6941523.7599999998</v>
      </c>
      <c r="F23" s="301"/>
      <c r="G23" s="301"/>
      <c r="H23" s="301"/>
    </row>
    <row r="24" spans="1:8" ht="15.75" hidden="1" outlineLevel="1" x14ac:dyDescent="0.2">
      <c r="A24" s="387" t="s">
        <v>896</v>
      </c>
      <c r="B24" s="393" t="s">
        <v>426</v>
      </c>
      <c r="C24" s="388">
        <f>'Затраты подрядчика 3 кв и деф'!Q120</f>
        <v>5292418.07</v>
      </c>
      <c r="D24" s="388">
        <f t="shared" si="1"/>
        <v>1058483.6100000001</v>
      </c>
      <c r="E24" s="388">
        <f t="shared" si="2"/>
        <v>6350901.6799999997</v>
      </c>
      <c r="F24" s="301"/>
      <c r="G24" s="301"/>
      <c r="H24" s="301"/>
    </row>
    <row r="25" spans="1:8" ht="15.75" hidden="1" outlineLevel="1" x14ac:dyDescent="0.2">
      <c r="A25" s="387" t="s">
        <v>897</v>
      </c>
      <c r="B25" s="393" t="s">
        <v>427</v>
      </c>
      <c r="C25" s="388">
        <f>'Затраты подрядчика 3 кв и деф'!Q121</f>
        <v>8613751.4399999995</v>
      </c>
      <c r="D25" s="388">
        <f t="shared" si="1"/>
        <v>1722750.29</v>
      </c>
      <c r="E25" s="388">
        <f t="shared" si="2"/>
        <v>10336501.73</v>
      </c>
      <c r="F25" s="301"/>
      <c r="G25" s="301"/>
      <c r="H25" s="301"/>
    </row>
    <row r="26" spans="1:8" ht="15.75" hidden="1" outlineLevel="1" x14ac:dyDescent="0.2">
      <c r="A26" s="387" t="s">
        <v>898</v>
      </c>
      <c r="B26" s="393" t="s">
        <v>428</v>
      </c>
      <c r="C26" s="388">
        <f>'Затраты подрядчика 3 кв и деф'!Q122</f>
        <v>2773614.48</v>
      </c>
      <c r="D26" s="388">
        <f t="shared" si="1"/>
        <v>554722.9</v>
      </c>
      <c r="E26" s="388">
        <f t="shared" si="2"/>
        <v>3328337.38</v>
      </c>
      <c r="F26" s="301"/>
      <c r="G26" s="301"/>
      <c r="H26" s="301"/>
    </row>
    <row r="27" spans="1:8" ht="31.5" hidden="1" outlineLevel="1" x14ac:dyDescent="0.2">
      <c r="A27" s="416" t="s">
        <v>668</v>
      </c>
      <c r="B27" s="391" t="s">
        <v>557</v>
      </c>
      <c r="C27" s="386">
        <f>'Затраты подрядчика 3 кв и деф'!Q124</f>
        <v>18195813.949999999</v>
      </c>
      <c r="D27" s="386">
        <f t="shared" ref="D27:D28" si="3">C27*0.2</f>
        <v>3639162.79</v>
      </c>
      <c r="E27" s="386">
        <f t="shared" si="0"/>
        <v>21834976.739999998</v>
      </c>
      <c r="F27" s="301"/>
      <c r="G27" s="301"/>
      <c r="H27" s="301"/>
    </row>
    <row r="28" spans="1:8" ht="31.5" hidden="1" outlineLevel="1" x14ac:dyDescent="0.2">
      <c r="A28" s="416" t="s">
        <v>899</v>
      </c>
      <c r="B28" s="392" t="s">
        <v>558</v>
      </c>
      <c r="C28" s="386">
        <f>'Затраты подрядчика 3 кв и деф'!Q123</f>
        <v>26280816.969999999</v>
      </c>
      <c r="D28" s="386">
        <f t="shared" si="3"/>
        <v>5256163.3899999997</v>
      </c>
      <c r="E28" s="386">
        <f t="shared" si="0"/>
        <v>31536980.359999999</v>
      </c>
      <c r="F28" s="301"/>
      <c r="G28" s="301"/>
      <c r="H28" s="301"/>
    </row>
    <row r="29" spans="1:8" ht="15.75" hidden="1" outlineLevel="1" x14ac:dyDescent="0.2">
      <c r="A29" s="416"/>
      <c r="B29" s="391" t="s">
        <v>886</v>
      </c>
      <c r="C29" s="383"/>
      <c r="D29" s="383"/>
      <c r="E29" s="383"/>
      <c r="F29" s="302"/>
      <c r="G29" s="301"/>
      <c r="H29" s="301"/>
    </row>
    <row r="30" spans="1:8" ht="15.75" hidden="1" outlineLevel="1" x14ac:dyDescent="0.2">
      <c r="A30" s="416" t="s">
        <v>900</v>
      </c>
      <c r="B30" s="391" t="s">
        <v>560</v>
      </c>
      <c r="C30" s="386">
        <f>'Затраты подрядчика 3 кв и деф'!Q33</f>
        <v>21962989.109999999</v>
      </c>
      <c r="D30" s="386">
        <f t="shared" ref="D30:D64" si="4">C30*0.2</f>
        <v>4392597.82</v>
      </c>
      <c r="E30" s="386">
        <f t="shared" ref="E30:E68" si="5">C30+D30</f>
        <v>26355586.93</v>
      </c>
      <c r="F30" s="301"/>
      <c r="G30" s="301"/>
      <c r="H30" s="301"/>
    </row>
    <row r="31" spans="1:8" ht="15.75" hidden="1" outlineLevel="1" x14ac:dyDescent="0.2">
      <c r="A31" s="416" t="s">
        <v>901</v>
      </c>
      <c r="B31" s="391" t="s">
        <v>561</v>
      </c>
      <c r="C31" s="386">
        <f>C32+C33+C34+C35+C36+C37+C38+C39+C40+C41+C42+C43+C44+C45+C46+C47+C48+C49</f>
        <v>53159531.32</v>
      </c>
      <c r="D31" s="386">
        <f>D32+D33+D34+D35+D36+D37+D38+D39+D40+D41+D42+D43+D44+D45+D46+D47+D48+D49</f>
        <v>10631906.27</v>
      </c>
      <c r="E31" s="386">
        <f t="shared" si="5"/>
        <v>63791437.590000004</v>
      </c>
      <c r="F31" s="303"/>
      <c r="G31" s="301"/>
      <c r="H31" s="301"/>
    </row>
    <row r="32" spans="1:8" ht="15.75" hidden="1" outlineLevel="1" x14ac:dyDescent="0.2">
      <c r="A32" s="387" t="s">
        <v>921</v>
      </c>
      <c r="B32" s="393" t="s">
        <v>394</v>
      </c>
      <c r="C32" s="388">
        <f>'Затраты подрядчика 3 кв и деф'!Q34</f>
        <v>21060028.239999998</v>
      </c>
      <c r="D32" s="388">
        <f>C32*0.2</f>
        <v>4212005.6500000004</v>
      </c>
      <c r="E32" s="388">
        <f>C32+D32</f>
        <v>25272033.890000001</v>
      </c>
      <c r="F32" s="303"/>
      <c r="G32" s="301"/>
      <c r="H32" s="301"/>
    </row>
    <row r="33" spans="1:8" ht="15.75" hidden="1" outlineLevel="1" x14ac:dyDescent="0.2">
      <c r="A33" s="387" t="s">
        <v>922</v>
      </c>
      <c r="B33" s="393" t="s">
        <v>395</v>
      </c>
      <c r="C33" s="388">
        <f>'Затраты подрядчика 3 кв и деф'!Q35</f>
        <v>333360.53999999998</v>
      </c>
      <c r="D33" s="388">
        <f>C33*0.2</f>
        <v>66672.11</v>
      </c>
      <c r="E33" s="388">
        <f>C33+D33</f>
        <v>400032.65</v>
      </c>
      <c r="F33" s="303"/>
      <c r="G33" s="301"/>
      <c r="H33" s="301"/>
    </row>
    <row r="34" spans="1:8" ht="15.75" hidden="1" outlineLevel="1" x14ac:dyDescent="0.2">
      <c r="A34" s="387" t="s">
        <v>923</v>
      </c>
      <c r="B34" s="393" t="s">
        <v>396</v>
      </c>
      <c r="C34" s="388">
        <f>'Затраты подрядчика 3 кв и деф'!Q36</f>
        <v>546205.91</v>
      </c>
      <c r="D34" s="388">
        <f t="shared" ref="D34:D49" si="6">C34*0.2</f>
        <v>109241.18</v>
      </c>
      <c r="E34" s="388">
        <f t="shared" ref="E34:E49" si="7">C34+D34</f>
        <v>655447.09</v>
      </c>
      <c r="F34" s="303"/>
      <c r="G34" s="301"/>
      <c r="H34" s="301"/>
    </row>
    <row r="35" spans="1:8" ht="15.75" hidden="1" outlineLevel="1" x14ac:dyDescent="0.2">
      <c r="A35" s="387" t="s">
        <v>924</v>
      </c>
      <c r="B35" s="393" t="s">
        <v>397</v>
      </c>
      <c r="C35" s="388">
        <f>'Затраты подрядчика 3 кв и деф'!Q37</f>
        <v>4476929.72</v>
      </c>
      <c r="D35" s="388">
        <f t="shared" si="6"/>
        <v>895385.94</v>
      </c>
      <c r="E35" s="388">
        <f t="shared" si="7"/>
        <v>5372315.6600000001</v>
      </c>
      <c r="F35" s="303"/>
      <c r="G35" s="301"/>
      <c r="H35" s="301"/>
    </row>
    <row r="36" spans="1:8" ht="15.75" hidden="1" outlineLevel="1" x14ac:dyDescent="0.2">
      <c r="A36" s="387" t="s">
        <v>925</v>
      </c>
      <c r="B36" s="393" t="s">
        <v>398</v>
      </c>
      <c r="C36" s="388">
        <f>'Затраты подрядчика 3 кв и деф'!Q38</f>
        <v>3053101.14</v>
      </c>
      <c r="D36" s="388">
        <f t="shared" si="6"/>
        <v>610620.23</v>
      </c>
      <c r="E36" s="388">
        <f t="shared" si="7"/>
        <v>3663721.37</v>
      </c>
      <c r="F36" s="303"/>
      <c r="G36" s="301"/>
      <c r="H36" s="301"/>
    </row>
    <row r="37" spans="1:8" ht="15.75" hidden="1" outlineLevel="1" x14ac:dyDescent="0.2">
      <c r="A37" s="387" t="s">
        <v>926</v>
      </c>
      <c r="B37" s="393" t="s">
        <v>399</v>
      </c>
      <c r="C37" s="388">
        <f>'Затраты подрядчика 3 кв и деф'!Q39</f>
        <v>922404.67</v>
      </c>
      <c r="D37" s="388">
        <f t="shared" si="6"/>
        <v>184480.93</v>
      </c>
      <c r="E37" s="388">
        <f t="shared" si="7"/>
        <v>1106885.6000000001</v>
      </c>
      <c r="F37" s="303"/>
      <c r="G37" s="301"/>
      <c r="H37" s="301"/>
    </row>
    <row r="38" spans="1:8" ht="15.75" hidden="1" outlineLevel="1" x14ac:dyDescent="0.2">
      <c r="A38" s="387" t="s">
        <v>927</v>
      </c>
      <c r="B38" s="393" t="s">
        <v>400</v>
      </c>
      <c r="C38" s="388">
        <f>'Затраты подрядчика 3 кв и деф'!Q40</f>
        <v>5564257.7699999996</v>
      </c>
      <c r="D38" s="388">
        <f t="shared" si="6"/>
        <v>1112851.55</v>
      </c>
      <c r="E38" s="388">
        <f t="shared" si="7"/>
        <v>6677109.3200000003</v>
      </c>
      <c r="F38" s="303"/>
      <c r="G38" s="301"/>
      <c r="H38" s="301"/>
    </row>
    <row r="39" spans="1:8" ht="15.75" hidden="1" outlineLevel="1" x14ac:dyDescent="0.2">
      <c r="A39" s="387" t="s">
        <v>928</v>
      </c>
      <c r="B39" s="393" t="s">
        <v>401</v>
      </c>
      <c r="C39" s="388">
        <f>'Затраты подрядчика 3 кв и деф'!Q41</f>
        <v>489536.86</v>
      </c>
      <c r="D39" s="388">
        <f t="shared" si="6"/>
        <v>97907.37</v>
      </c>
      <c r="E39" s="388">
        <f t="shared" si="7"/>
        <v>587444.23</v>
      </c>
      <c r="F39" s="303"/>
      <c r="G39" s="301"/>
      <c r="H39" s="301"/>
    </row>
    <row r="40" spans="1:8" ht="15.75" hidden="1" outlineLevel="1" x14ac:dyDescent="0.2">
      <c r="A40" s="387" t="s">
        <v>929</v>
      </c>
      <c r="B40" s="393" t="s">
        <v>402</v>
      </c>
      <c r="C40" s="388">
        <f>'Затраты подрядчика 3 кв и деф'!Q42</f>
        <v>2045991.94</v>
      </c>
      <c r="D40" s="388">
        <f t="shared" si="6"/>
        <v>409198.39</v>
      </c>
      <c r="E40" s="388">
        <f t="shared" si="7"/>
        <v>2455190.33</v>
      </c>
      <c r="F40" s="303"/>
      <c r="G40" s="301"/>
      <c r="H40" s="301"/>
    </row>
    <row r="41" spans="1:8" ht="15.75" hidden="1" outlineLevel="1" x14ac:dyDescent="0.2">
      <c r="A41" s="387" t="s">
        <v>930</v>
      </c>
      <c r="B41" s="393" t="s">
        <v>403</v>
      </c>
      <c r="C41" s="388">
        <f>'Затраты подрядчика 3 кв и деф'!Q43</f>
        <v>290597.09000000003</v>
      </c>
      <c r="D41" s="388">
        <f t="shared" si="6"/>
        <v>58119.42</v>
      </c>
      <c r="E41" s="388">
        <f t="shared" si="7"/>
        <v>348716.51</v>
      </c>
      <c r="F41" s="303"/>
      <c r="G41" s="301"/>
      <c r="H41" s="301"/>
    </row>
    <row r="42" spans="1:8" ht="15.75" hidden="1" outlineLevel="1" x14ac:dyDescent="0.2">
      <c r="A42" s="387" t="s">
        <v>931</v>
      </c>
      <c r="B42" s="393" t="s">
        <v>404</v>
      </c>
      <c r="C42" s="388">
        <f>'Затраты подрядчика 3 кв и деф'!Q44</f>
        <v>1255167.1299999999</v>
      </c>
      <c r="D42" s="388">
        <f t="shared" si="6"/>
        <v>251033.43</v>
      </c>
      <c r="E42" s="388">
        <f t="shared" si="7"/>
        <v>1506200.56</v>
      </c>
      <c r="F42" s="303"/>
      <c r="G42" s="301"/>
      <c r="H42" s="301"/>
    </row>
    <row r="43" spans="1:8" ht="15.75" hidden="1" outlineLevel="1" x14ac:dyDescent="0.2">
      <c r="A43" s="387" t="s">
        <v>932</v>
      </c>
      <c r="B43" s="393" t="s">
        <v>405</v>
      </c>
      <c r="C43" s="388">
        <f>'Затраты подрядчика 3 кв и деф'!Q45</f>
        <v>503591.98</v>
      </c>
      <c r="D43" s="388">
        <f t="shared" si="6"/>
        <v>100718.39999999999</v>
      </c>
      <c r="E43" s="388">
        <f t="shared" si="7"/>
        <v>604310.38</v>
      </c>
      <c r="F43" s="303"/>
      <c r="G43" s="301"/>
      <c r="H43" s="301"/>
    </row>
    <row r="44" spans="1:8" ht="15.75" hidden="1" outlineLevel="1" x14ac:dyDescent="0.2">
      <c r="A44" s="387" t="s">
        <v>933</v>
      </c>
      <c r="B44" s="393" t="s">
        <v>406</v>
      </c>
      <c r="C44" s="388">
        <f>'Затраты подрядчика 3 кв и деф'!Q46</f>
        <v>115580.93</v>
      </c>
      <c r="D44" s="388">
        <f t="shared" si="6"/>
        <v>23116.19</v>
      </c>
      <c r="E44" s="388">
        <f t="shared" si="7"/>
        <v>138697.12</v>
      </c>
      <c r="F44" s="303"/>
      <c r="G44" s="301"/>
      <c r="H44" s="301"/>
    </row>
    <row r="45" spans="1:8" ht="15.75" hidden="1" outlineLevel="1" x14ac:dyDescent="0.2">
      <c r="A45" s="387" t="s">
        <v>934</v>
      </c>
      <c r="B45" s="393" t="s">
        <v>407</v>
      </c>
      <c r="C45" s="388">
        <f>'Затраты подрядчика 3 кв и деф'!Q47</f>
        <v>1176293.98</v>
      </c>
      <c r="D45" s="388">
        <f t="shared" si="6"/>
        <v>235258.8</v>
      </c>
      <c r="E45" s="388">
        <f t="shared" si="7"/>
        <v>1411552.78</v>
      </c>
      <c r="F45" s="303"/>
      <c r="G45" s="301"/>
      <c r="H45" s="301"/>
    </row>
    <row r="46" spans="1:8" ht="15.75" hidden="1" outlineLevel="1" x14ac:dyDescent="0.2">
      <c r="A46" s="387" t="s">
        <v>935</v>
      </c>
      <c r="B46" s="393" t="s">
        <v>408</v>
      </c>
      <c r="C46" s="388">
        <f>'Затраты подрядчика 3 кв и деф'!Q48</f>
        <v>419485.54</v>
      </c>
      <c r="D46" s="388">
        <f t="shared" si="6"/>
        <v>83897.11</v>
      </c>
      <c r="E46" s="388">
        <f t="shared" si="7"/>
        <v>503382.65</v>
      </c>
      <c r="F46" s="303"/>
      <c r="G46" s="301"/>
      <c r="H46" s="301"/>
    </row>
    <row r="47" spans="1:8" ht="15.75" hidden="1" outlineLevel="1" x14ac:dyDescent="0.2">
      <c r="A47" s="387" t="s">
        <v>936</v>
      </c>
      <c r="B47" s="393" t="s">
        <v>410</v>
      </c>
      <c r="C47" s="388">
        <f>'Затраты подрядчика 3 кв и деф'!Q51</f>
        <v>6756475.9000000004</v>
      </c>
      <c r="D47" s="388">
        <f t="shared" si="6"/>
        <v>1351295.18</v>
      </c>
      <c r="E47" s="388">
        <f t="shared" si="7"/>
        <v>8107771.0800000001</v>
      </c>
      <c r="F47" s="303"/>
      <c r="G47" s="301"/>
      <c r="H47" s="301"/>
    </row>
    <row r="48" spans="1:8" ht="15.75" hidden="1" outlineLevel="1" x14ac:dyDescent="0.2">
      <c r="A48" s="387" t="s">
        <v>937</v>
      </c>
      <c r="B48" s="393" t="s">
        <v>412</v>
      </c>
      <c r="C48" s="388">
        <f>'Затраты подрядчика 3 кв и деф'!Q52</f>
        <v>1316022.81</v>
      </c>
      <c r="D48" s="388">
        <f t="shared" si="6"/>
        <v>263204.56</v>
      </c>
      <c r="E48" s="388">
        <f t="shared" si="7"/>
        <v>1579227.37</v>
      </c>
      <c r="F48" s="303"/>
      <c r="G48" s="301"/>
      <c r="H48" s="301"/>
    </row>
    <row r="49" spans="1:8" ht="15.75" hidden="1" outlineLevel="1" x14ac:dyDescent="0.2">
      <c r="A49" s="387" t="s">
        <v>938</v>
      </c>
      <c r="B49" s="393" t="s">
        <v>413</v>
      </c>
      <c r="C49" s="388">
        <f>'Затраты подрядчика 3 кв и деф'!Q53</f>
        <v>2834499.17</v>
      </c>
      <c r="D49" s="388">
        <f t="shared" si="6"/>
        <v>566899.82999999996</v>
      </c>
      <c r="E49" s="388">
        <f t="shared" si="7"/>
        <v>3401399</v>
      </c>
      <c r="F49" s="303"/>
      <c r="G49" s="301"/>
      <c r="H49" s="301"/>
    </row>
    <row r="50" spans="1:8" ht="15.75" hidden="1" outlineLevel="1" x14ac:dyDescent="0.2">
      <c r="A50" s="416" t="s">
        <v>902</v>
      </c>
      <c r="B50" s="391" t="s">
        <v>541</v>
      </c>
      <c r="C50" s="386">
        <f>'Затраты подрядчика 3 кв и деф'!Q50</f>
        <v>7886521.8300000001</v>
      </c>
      <c r="D50" s="386">
        <f t="shared" si="4"/>
        <v>1577304.37</v>
      </c>
      <c r="E50" s="386">
        <f t="shared" si="5"/>
        <v>9463826.1999999993</v>
      </c>
      <c r="F50" s="301"/>
      <c r="G50" s="301"/>
      <c r="H50" s="301"/>
    </row>
    <row r="51" spans="1:8" ht="15.75" hidden="1" outlineLevel="1" x14ac:dyDescent="0.2">
      <c r="A51" s="416" t="s">
        <v>903</v>
      </c>
      <c r="B51" s="391" t="s">
        <v>562</v>
      </c>
      <c r="C51" s="386">
        <f>C52+C53+C54+C55+C56+C57+C58+C59+C60+C61+C62+C63+C64</f>
        <v>29093283.93</v>
      </c>
      <c r="D51" s="386">
        <f>D52+D53+D54+D55+D56+D57+D58+D59+D60+D61+D62+D63+D64</f>
        <v>5818656.7999999998</v>
      </c>
      <c r="E51" s="386">
        <f t="shared" si="5"/>
        <v>34911940.729999997</v>
      </c>
      <c r="F51" s="301"/>
      <c r="G51" s="301"/>
      <c r="H51" s="301"/>
    </row>
    <row r="52" spans="1:8" ht="15.75" hidden="1" outlineLevel="1" x14ac:dyDescent="0.2">
      <c r="A52" s="387" t="s">
        <v>904</v>
      </c>
      <c r="B52" s="393" t="s">
        <v>240</v>
      </c>
      <c r="C52" s="388">
        <f>'Затраты подрядчика 3 кв и деф'!Q58</f>
        <v>2401482.2599999998</v>
      </c>
      <c r="D52" s="388">
        <f t="shared" si="4"/>
        <v>480296.45</v>
      </c>
      <c r="E52" s="388">
        <f t="shared" si="5"/>
        <v>2881778.71</v>
      </c>
      <c r="F52" s="301"/>
      <c r="G52" s="301"/>
      <c r="H52" s="301"/>
    </row>
    <row r="53" spans="1:8" ht="15.75" hidden="1" outlineLevel="1" x14ac:dyDescent="0.2">
      <c r="A53" s="387" t="s">
        <v>905</v>
      </c>
      <c r="B53" s="393" t="s">
        <v>242</v>
      </c>
      <c r="C53" s="388">
        <f>'Затраты подрядчика 3 кв и деф'!Q59</f>
        <v>678253.93</v>
      </c>
      <c r="D53" s="388">
        <f t="shared" si="4"/>
        <v>135650.79</v>
      </c>
      <c r="E53" s="388">
        <f t="shared" si="5"/>
        <v>813904.72</v>
      </c>
      <c r="F53" s="301"/>
      <c r="G53" s="301"/>
      <c r="H53" s="301"/>
    </row>
    <row r="54" spans="1:8" ht="31.5" hidden="1" outlineLevel="1" x14ac:dyDescent="0.2">
      <c r="A54" s="387" t="s">
        <v>906</v>
      </c>
      <c r="B54" s="393" t="s">
        <v>244</v>
      </c>
      <c r="C54" s="388">
        <f>'Затраты подрядчика 3 кв и деф'!Q60</f>
        <v>2293578.71</v>
      </c>
      <c r="D54" s="388">
        <f t="shared" si="4"/>
        <v>458715.74</v>
      </c>
      <c r="E54" s="388">
        <f t="shared" si="5"/>
        <v>2752294.45</v>
      </c>
      <c r="F54" s="301"/>
      <c r="G54" s="301"/>
      <c r="H54" s="301"/>
    </row>
    <row r="55" spans="1:8" ht="15.75" hidden="1" outlineLevel="1" x14ac:dyDescent="0.2">
      <c r="A55" s="387" t="s">
        <v>939</v>
      </c>
      <c r="B55" s="393" t="s">
        <v>246</v>
      </c>
      <c r="C55" s="388">
        <f>'Затраты подрядчика 3 кв и деф'!Q61</f>
        <v>14145093.550000001</v>
      </c>
      <c r="D55" s="388">
        <f t="shared" si="4"/>
        <v>2829018.71</v>
      </c>
      <c r="E55" s="388">
        <f t="shared" si="5"/>
        <v>16974112.260000002</v>
      </c>
      <c r="F55" s="301"/>
      <c r="G55" s="301"/>
      <c r="H55" s="301"/>
    </row>
    <row r="56" spans="1:8" ht="15.75" hidden="1" outlineLevel="1" x14ac:dyDescent="0.2">
      <c r="A56" s="387" t="s">
        <v>940</v>
      </c>
      <c r="B56" s="393" t="s">
        <v>248</v>
      </c>
      <c r="C56" s="388">
        <f>'Затраты подрядчика 3 кв и деф'!Q62</f>
        <v>842525.16</v>
      </c>
      <c r="D56" s="388">
        <f t="shared" si="4"/>
        <v>168505.03</v>
      </c>
      <c r="E56" s="388">
        <f t="shared" si="5"/>
        <v>1011030.19</v>
      </c>
      <c r="F56" s="301"/>
      <c r="G56" s="301"/>
      <c r="H56" s="301"/>
    </row>
    <row r="57" spans="1:8" ht="15.75" hidden="1" outlineLevel="1" x14ac:dyDescent="0.2">
      <c r="A57" s="387" t="s">
        <v>941</v>
      </c>
      <c r="B57" s="393" t="s">
        <v>250</v>
      </c>
      <c r="C57" s="388">
        <f>'Затраты подрядчика 3 кв и деф'!Q63</f>
        <v>1272341.8799999999</v>
      </c>
      <c r="D57" s="388">
        <f t="shared" si="4"/>
        <v>254468.38</v>
      </c>
      <c r="E57" s="388">
        <f t="shared" si="5"/>
        <v>1526810.26</v>
      </c>
      <c r="F57" s="301"/>
      <c r="G57" s="301"/>
      <c r="H57" s="301"/>
    </row>
    <row r="58" spans="1:8" ht="15.75" hidden="1" outlineLevel="1" x14ac:dyDescent="0.2">
      <c r="A58" s="387" t="s">
        <v>942</v>
      </c>
      <c r="B58" s="393" t="s">
        <v>252</v>
      </c>
      <c r="C58" s="388">
        <f>'Затраты подрядчика 3 кв и деф'!Q64</f>
        <v>213386.59</v>
      </c>
      <c r="D58" s="388">
        <f t="shared" si="4"/>
        <v>42677.32</v>
      </c>
      <c r="E58" s="388">
        <f t="shared" si="5"/>
        <v>256063.91</v>
      </c>
      <c r="F58" s="301"/>
      <c r="G58" s="301"/>
      <c r="H58" s="301"/>
    </row>
    <row r="59" spans="1:8" ht="15.75" hidden="1" outlineLevel="1" x14ac:dyDescent="0.2">
      <c r="A59" s="387" t="s">
        <v>943</v>
      </c>
      <c r="B59" s="393" t="s">
        <v>254</v>
      </c>
      <c r="C59" s="388">
        <f>'Затраты подрядчика 3 кв и деф'!Q65</f>
        <v>234515.98</v>
      </c>
      <c r="D59" s="388">
        <f t="shared" si="4"/>
        <v>46903.199999999997</v>
      </c>
      <c r="E59" s="388">
        <f t="shared" si="5"/>
        <v>281419.18</v>
      </c>
      <c r="F59" s="301"/>
      <c r="G59" s="301"/>
      <c r="H59" s="301"/>
    </row>
    <row r="60" spans="1:8" ht="15.75" hidden="1" outlineLevel="1" x14ac:dyDescent="0.2">
      <c r="A60" s="387" t="s">
        <v>944</v>
      </c>
      <c r="B60" s="393" t="s">
        <v>256</v>
      </c>
      <c r="C60" s="388">
        <f>'Затраты подрядчика 3 кв и деф'!Q66</f>
        <v>682808.91</v>
      </c>
      <c r="D60" s="388">
        <f t="shared" si="4"/>
        <v>136561.78</v>
      </c>
      <c r="E60" s="388">
        <f t="shared" si="5"/>
        <v>819370.69</v>
      </c>
      <c r="F60" s="301"/>
      <c r="G60" s="301"/>
      <c r="H60" s="301"/>
    </row>
    <row r="61" spans="1:8" ht="15.75" hidden="1" outlineLevel="1" x14ac:dyDescent="0.2">
      <c r="A61" s="387" t="s">
        <v>945</v>
      </c>
      <c r="B61" s="393" t="s">
        <v>258</v>
      </c>
      <c r="C61" s="388">
        <f>'Затраты подрядчика 3 кв и деф'!Q67</f>
        <v>5861738.9299999997</v>
      </c>
      <c r="D61" s="388">
        <f t="shared" si="4"/>
        <v>1172347.79</v>
      </c>
      <c r="E61" s="388">
        <f t="shared" si="5"/>
        <v>7034086.7199999997</v>
      </c>
      <c r="F61" s="301"/>
      <c r="G61" s="301"/>
      <c r="H61" s="301"/>
    </row>
    <row r="62" spans="1:8" ht="15.75" hidden="1" outlineLevel="1" x14ac:dyDescent="0.2">
      <c r="A62" s="387" t="s">
        <v>946</v>
      </c>
      <c r="B62" s="393" t="s">
        <v>260</v>
      </c>
      <c r="C62" s="388">
        <f>'Затраты подрядчика 3 кв и деф'!Q68</f>
        <v>234990.18</v>
      </c>
      <c r="D62" s="388">
        <f t="shared" si="4"/>
        <v>46998.04</v>
      </c>
      <c r="E62" s="388">
        <f t="shared" si="5"/>
        <v>281988.21999999997</v>
      </c>
      <c r="F62" s="301"/>
      <c r="G62" s="301"/>
      <c r="H62" s="301"/>
    </row>
    <row r="63" spans="1:8" ht="31.5" hidden="1" outlineLevel="1" x14ac:dyDescent="0.2">
      <c r="A63" s="387" t="s">
        <v>947</v>
      </c>
      <c r="B63" s="393" t="s">
        <v>262</v>
      </c>
      <c r="C63" s="388">
        <f>'Затраты подрядчика 3 кв и деф'!Q69</f>
        <v>54023.06</v>
      </c>
      <c r="D63" s="388">
        <f t="shared" si="4"/>
        <v>10804.61</v>
      </c>
      <c r="E63" s="388">
        <f t="shared" si="5"/>
        <v>64827.67</v>
      </c>
      <c r="F63" s="301"/>
      <c r="G63" s="301"/>
      <c r="H63" s="301"/>
    </row>
    <row r="64" spans="1:8" ht="31.5" hidden="1" outlineLevel="1" x14ac:dyDescent="0.2">
      <c r="A64" s="387" t="s">
        <v>948</v>
      </c>
      <c r="B64" s="393" t="s">
        <v>264</v>
      </c>
      <c r="C64" s="388">
        <f>'Затраты подрядчика 3 кв и деф'!Q70</f>
        <v>178544.79</v>
      </c>
      <c r="D64" s="388">
        <f t="shared" si="4"/>
        <v>35708.959999999999</v>
      </c>
      <c r="E64" s="388">
        <f t="shared" si="5"/>
        <v>214253.75</v>
      </c>
      <c r="F64" s="301"/>
      <c r="G64" s="301"/>
      <c r="H64" s="301"/>
    </row>
    <row r="65" spans="1:8" ht="15.75" hidden="1" outlineLevel="1" x14ac:dyDescent="0.2">
      <c r="A65" s="416" t="s">
        <v>907</v>
      </c>
      <c r="B65" s="391" t="s">
        <v>563</v>
      </c>
      <c r="C65" s="386">
        <f>C66+C67+C68</f>
        <v>30834059.27</v>
      </c>
      <c r="D65" s="386">
        <f>D66+D67+D68</f>
        <v>6166811.8499999996</v>
      </c>
      <c r="E65" s="386">
        <f t="shared" si="5"/>
        <v>37000871.119999997</v>
      </c>
      <c r="F65" s="301"/>
      <c r="G65" s="301"/>
      <c r="H65" s="301"/>
    </row>
    <row r="66" spans="1:8" ht="15.75" hidden="1" outlineLevel="1" x14ac:dyDescent="0.2">
      <c r="A66" s="387" t="s">
        <v>949</v>
      </c>
      <c r="B66" s="393" t="s">
        <v>414</v>
      </c>
      <c r="C66" s="388">
        <f>'Затраты подрядчика 3 кв и деф'!Q54</f>
        <v>9105628.0199999996</v>
      </c>
      <c r="D66" s="388">
        <f t="shared" ref="D66:D68" si="8">C66*0.2</f>
        <v>1821125.6</v>
      </c>
      <c r="E66" s="388">
        <f t="shared" si="5"/>
        <v>10926753.619999999</v>
      </c>
      <c r="F66" s="301"/>
      <c r="G66" s="301"/>
      <c r="H66" s="301"/>
    </row>
    <row r="67" spans="1:8" ht="15.75" hidden="1" outlineLevel="1" x14ac:dyDescent="0.2">
      <c r="A67" s="387" t="s">
        <v>950</v>
      </c>
      <c r="B67" s="393" t="s">
        <v>416</v>
      </c>
      <c r="C67" s="388">
        <f>'Затраты подрядчика 3 кв и деф'!Q55</f>
        <v>4050607.93</v>
      </c>
      <c r="D67" s="388">
        <f t="shared" si="8"/>
        <v>810121.59</v>
      </c>
      <c r="E67" s="388">
        <f t="shared" si="5"/>
        <v>4860729.5199999996</v>
      </c>
      <c r="F67" s="301"/>
      <c r="G67" s="301"/>
      <c r="H67" s="301"/>
    </row>
    <row r="68" spans="1:8" ht="15.75" hidden="1" outlineLevel="1" x14ac:dyDescent="0.2">
      <c r="A68" s="387" t="s">
        <v>951</v>
      </c>
      <c r="B68" s="393" t="s">
        <v>415</v>
      </c>
      <c r="C68" s="388">
        <f>'Затраты подрядчика 3 кв и деф'!Q56</f>
        <v>17677823.32</v>
      </c>
      <c r="D68" s="388">
        <f t="shared" si="8"/>
        <v>3535564.66</v>
      </c>
      <c r="E68" s="388">
        <f t="shared" si="5"/>
        <v>21213387.98</v>
      </c>
      <c r="F68" s="301"/>
      <c r="G68" s="301"/>
      <c r="H68" s="301"/>
    </row>
    <row r="69" spans="1:8" ht="15.75" hidden="1" outlineLevel="1" x14ac:dyDescent="0.2">
      <c r="A69" s="416"/>
      <c r="B69" s="391" t="s">
        <v>565</v>
      </c>
      <c r="C69" s="383"/>
      <c r="D69" s="383"/>
      <c r="E69" s="383"/>
      <c r="F69" s="301"/>
      <c r="G69" s="301"/>
      <c r="H69" s="301"/>
    </row>
    <row r="70" spans="1:8" ht="15.75" hidden="1" outlineLevel="1" x14ac:dyDescent="0.2">
      <c r="A70" s="416" t="s">
        <v>908</v>
      </c>
      <c r="B70" s="391" t="s">
        <v>560</v>
      </c>
      <c r="C70" s="386">
        <f>'Затраты подрядчика 3 кв и деф'!Q75</f>
        <v>5933273.4699999997</v>
      </c>
      <c r="D70" s="386">
        <f t="shared" ref="D70:D110" si="9">C70*0.2</f>
        <v>1186654.69</v>
      </c>
      <c r="E70" s="386">
        <f t="shared" ref="E70:E110" si="10">C70+D70</f>
        <v>7119928.1600000001</v>
      </c>
      <c r="F70" s="301"/>
      <c r="G70" s="301"/>
      <c r="H70" s="301"/>
    </row>
    <row r="71" spans="1:8" ht="15.75" hidden="1" outlineLevel="1" x14ac:dyDescent="0.2">
      <c r="A71" s="416" t="s">
        <v>909</v>
      </c>
      <c r="B71" s="391" t="s">
        <v>561</v>
      </c>
      <c r="C71" s="386">
        <f>C72+C73+C74+C75+C76+C77+C78+C79+C80+C81+C82+C83+C84+C85+C86+C87+C88+C89+C90+C91+C92+C93</f>
        <v>40751062.689999998</v>
      </c>
      <c r="D71" s="386">
        <f>D72+D73+D74+D75+D76+D77+D78+D79+D80+D81+D82+D83+D84+D85+D86+D87+D88+D89+D90+D91+D92+D93</f>
        <v>8150212.54</v>
      </c>
      <c r="E71" s="386">
        <f t="shared" si="10"/>
        <v>48901275.229999997</v>
      </c>
      <c r="F71" s="301"/>
      <c r="G71" s="301"/>
      <c r="H71" s="301"/>
    </row>
    <row r="72" spans="1:8" ht="15.75" hidden="1" outlineLevel="1" x14ac:dyDescent="0.2">
      <c r="A72" s="387" t="s">
        <v>952</v>
      </c>
      <c r="B72" s="393" t="s">
        <v>417</v>
      </c>
      <c r="C72" s="388">
        <f>'Затраты подрядчика 3 кв и деф'!Q76</f>
        <v>15084496.84</v>
      </c>
      <c r="D72" s="388">
        <f t="shared" si="9"/>
        <v>3016899.37</v>
      </c>
      <c r="E72" s="388">
        <f t="shared" si="10"/>
        <v>18101396.210000001</v>
      </c>
      <c r="F72" s="301"/>
      <c r="G72" s="301"/>
      <c r="H72" s="301"/>
    </row>
    <row r="73" spans="1:8" ht="15.75" hidden="1" outlineLevel="1" x14ac:dyDescent="0.2">
      <c r="A73" s="387" t="s">
        <v>953</v>
      </c>
      <c r="B73" s="393" t="s">
        <v>399</v>
      </c>
      <c r="C73" s="388">
        <f>'Затраты подрядчика 3 кв и деф'!Q77</f>
        <v>355386.29</v>
      </c>
      <c r="D73" s="388">
        <f t="shared" si="9"/>
        <v>71077.259999999995</v>
      </c>
      <c r="E73" s="388">
        <f t="shared" si="10"/>
        <v>426463.55</v>
      </c>
      <c r="F73" s="301"/>
      <c r="G73" s="301"/>
      <c r="H73" s="301"/>
    </row>
    <row r="74" spans="1:8" ht="15.75" hidden="1" outlineLevel="1" x14ac:dyDescent="0.2">
      <c r="A74" s="387" t="s">
        <v>954</v>
      </c>
      <c r="B74" s="393" t="s">
        <v>418</v>
      </c>
      <c r="C74" s="388">
        <f>'Затраты подрядчика 3 кв и деф'!Q78</f>
        <v>2731548.46</v>
      </c>
      <c r="D74" s="388">
        <f t="shared" si="9"/>
        <v>546309.68999999994</v>
      </c>
      <c r="E74" s="388">
        <f t="shared" si="10"/>
        <v>3277858.15</v>
      </c>
      <c r="F74" s="301"/>
      <c r="G74" s="301"/>
      <c r="H74" s="301"/>
    </row>
    <row r="75" spans="1:8" ht="15.75" hidden="1" outlineLevel="1" x14ac:dyDescent="0.2">
      <c r="A75" s="387" t="s">
        <v>955</v>
      </c>
      <c r="B75" s="393" t="s">
        <v>419</v>
      </c>
      <c r="C75" s="388">
        <f>'Затраты подрядчика 3 кв и деф'!Q79</f>
        <v>80745.23</v>
      </c>
      <c r="D75" s="388">
        <f t="shared" si="9"/>
        <v>16149.05</v>
      </c>
      <c r="E75" s="388">
        <f t="shared" si="10"/>
        <v>96894.28</v>
      </c>
      <c r="F75" s="301"/>
      <c r="G75" s="301"/>
      <c r="H75" s="301"/>
    </row>
    <row r="76" spans="1:8" ht="15.75" hidden="1" outlineLevel="1" x14ac:dyDescent="0.2">
      <c r="A76" s="387" t="s">
        <v>956</v>
      </c>
      <c r="B76" s="393" t="s">
        <v>420</v>
      </c>
      <c r="C76" s="388">
        <f>'Затраты подрядчика 3 кв и деф'!Q80</f>
        <v>413761.87</v>
      </c>
      <c r="D76" s="388">
        <f t="shared" si="9"/>
        <v>82752.37</v>
      </c>
      <c r="E76" s="388">
        <f t="shared" si="10"/>
        <v>496514.24</v>
      </c>
      <c r="F76" s="301"/>
      <c r="G76" s="301"/>
      <c r="H76" s="301"/>
    </row>
    <row r="77" spans="1:8" ht="15.75" hidden="1" outlineLevel="1" x14ac:dyDescent="0.2">
      <c r="A77" s="387" t="s">
        <v>957</v>
      </c>
      <c r="B77" s="393" t="s">
        <v>421</v>
      </c>
      <c r="C77" s="388">
        <f>'Затраты подрядчика 3 кв и деф'!Q81</f>
        <v>396218.55</v>
      </c>
      <c r="D77" s="388">
        <f t="shared" si="9"/>
        <v>79243.710000000006</v>
      </c>
      <c r="E77" s="388">
        <f t="shared" si="10"/>
        <v>475462.26</v>
      </c>
      <c r="F77" s="301"/>
      <c r="G77" s="301"/>
      <c r="H77" s="301"/>
    </row>
    <row r="78" spans="1:8" ht="15.75" hidden="1" outlineLevel="1" x14ac:dyDescent="0.2">
      <c r="A78" s="387" t="s">
        <v>958</v>
      </c>
      <c r="B78" s="393" t="s">
        <v>396</v>
      </c>
      <c r="C78" s="388">
        <f>'Затраты подрядчика 3 кв и деф'!Q82</f>
        <v>1057272.28</v>
      </c>
      <c r="D78" s="388">
        <f t="shared" si="9"/>
        <v>211454.46</v>
      </c>
      <c r="E78" s="388">
        <f t="shared" si="10"/>
        <v>1268726.74</v>
      </c>
      <c r="F78" s="301"/>
      <c r="G78" s="301"/>
      <c r="H78" s="301"/>
    </row>
    <row r="79" spans="1:8" ht="15.75" hidden="1" outlineLevel="1" x14ac:dyDescent="0.2">
      <c r="A79" s="387" t="s">
        <v>959</v>
      </c>
      <c r="B79" s="393" t="s">
        <v>397</v>
      </c>
      <c r="C79" s="388">
        <f>'Затраты подрядчика 3 кв и деф'!Q83</f>
        <v>3691451.5</v>
      </c>
      <c r="D79" s="388">
        <f t="shared" si="9"/>
        <v>738290.3</v>
      </c>
      <c r="E79" s="388">
        <f t="shared" si="10"/>
        <v>4429741.8</v>
      </c>
      <c r="F79" s="301"/>
      <c r="G79" s="301"/>
      <c r="H79" s="301"/>
    </row>
    <row r="80" spans="1:8" ht="15.75" hidden="1" outlineLevel="1" x14ac:dyDescent="0.2">
      <c r="A80" s="387" t="s">
        <v>960</v>
      </c>
      <c r="B80" s="393" t="s">
        <v>422</v>
      </c>
      <c r="C80" s="388">
        <f>'Затраты подрядчика 3 кв и деф'!Q84</f>
        <v>3287189.06</v>
      </c>
      <c r="D80" s="388">
        <f t="shared" si="9"/>
        <v>657437.81000000006</v>
      </c>
      <c r="E80" s="388">
        <f t="shared" si="10"/>
        <v>3944626.87</v>
      </c>
      <c r="F80" s="301"/>
      <c r="G80" s="301"/>
      <c r="H80" s="301"/>
    </row>
    <row r="81" spans="1:8" ht="15.75" hidden="1" outlineLevel="1" x14ac:dyDescent="0.2">
      <c r="A81" s="387" t="s">
        <v>961</v>
      </c>
      <c r="B81" s="393" t="s">
        <v>400</v>
      </c>
      <c r="C81" s="388">
        <f>'Затраты подрядчика 3 кв и деф'!Q85</f>
        <v>546983.84</v>
      </c>
      <c r="D81" s="388">
        <f t="shared" si="9"/>
        <v>109396.77</v>
      </c>
      <c r="E81" s="388">
        <f t="shared" si="10"/>
        <v>656380.61</v>
      </c>
      <c r="F81" s="301"/>
      <c r="G81" s="301"/>
      <c r="H81" s="301"/>
    </row>
    <row r="82" spans="1:8" ht="15.75" hidden="1" outlineLevel="1" x14ac:dyDescent="0.2">
      <c r="A82" s="387" t="s">
        <v>962</v>
      </c>
      <c r="B82" s="393" t="s">
        <v>401</v>
      </c>
      <c r="C82" s="388">
        <f>'Затраты подрядчика 3 кв и деф'!Q86</f>
        <v>776809</v>
      </c>
      <c r="D82" s="388">
        <f t="shared" si="9"/>
        <v>155361.79999999999</v>
      </c>
      <c r="E82" s="388">
        <f t="shared" si="10"/>
        <v>932170.8</v>
      </c>
      <c r="F82" s="301"/>
      <c r="G82" s="301"/>
      <c r="H82" s="301"/>
    </row>
    <row r="83" spans="1:8" ht="15.75" hidden="1" outlineLevel="1" x14ac:dyDescent="0.2">
      <c r="A83" s="387" t="s">
        <v>963</v>
      </c>
      <c r="B83" s="393" t="s">
        <v>402</v>
      </c>
      <c r="C83" s="388">
        <f>'Затраты подрядчика 3 кв и деф'!Q87</f>
        <v>1872462.07</v>
      </c>
      <c r="D83" s="388">
        <f t="shared" si="9"/>
        <v>374492.41</v>
      </c>
      <c r="E83" s="388">
        <f t="shared" si="10"/>
        <v>2246954.48</v>
      </c>
      <c r="F83" s="301"/>
      <c r="G83" s="301"/>
      <c r="H83" s="301"/>
    </row>
    <row r="84" spans="1:8" ht="15.75" hidden="1" outlineLevel="1" x14ac:dyDescent="0.2">
      <c r="A84" s="387" t="s">
        <v>964</v>
      </c>
      <c r="B84" s="393" t="s">
        <v>403</v>
      </c>
      <c r="C84" s="388">
        <f>'Затраты подрядчика 3 кв и деф'!Q88</f>
        <v>651171.24</v>
      </c>
      <c r="D84" s="388">
        <f t="shared" si="9"/>
        <v>130234.25</v>
      </c>
      <c r="E84" s="388">
        <f t="shared" si="10"/>
        <v>781405.49</v>
      </c>
      <c r="F84" s="301"/>
      <c r="G84" s="301"/>
      <c r="H84" s="301"/>
    </row>
    <row r="85" spans="1:8" ht="15.75" hidden="1" outlineLevel="1" x14ac:dyDescent="0.2">
      <c r="A85" s="387" t="s">
        <v>965</v>
      </c>
      <c r="B85" s="393" t="s">
        <v>404</v>
      </c>
      <c r="C85" s="388">
        <f>'Затраты подрядчика 3 кв и деф'!Q89</f>
        <v>54851.61</v>
      </c>
      <c r="D85" s="388">
        <f t="shared" si="9"/>
        <v>10970.32</v>
      </c>
      <c r="E85" s="388">
        <f t="shared" si="10"/>
        <v>65821.929999999993</v>
      </c>
      <c r="F85" s="301"/>
      <c r="G85" s="301"/>
      <c r="H85" s="301"/>
    </row>
    <row r="86" spans="1:8" ht="15.75" hidden="1" outlineLevel="1" x14ac:dyDescent="0.2">
      <c r="A86" s="387" t="s">
        <v>966</v>
      </c>
      <c r="B86" s="393" t="s">
        <v>405</v>
      </c>
      <c r="C86" s="388">
        <f>'Затраты подрядчика 3 кв и деф'!Q90</f>
        <v>1002880.33</v>
      </c>
      <c r="D86" s="388">
        <f t="shared" si="9"/>
        <v>200576.07</v>
      </c>
      <c r="E86" s="388">
        <f t="shared" si="10"/>
        <v>1203456.3999999999</v>
      </c>
      <c r="F86" s="301"/>
      <c r="G86" s="301"/>
      <c r="H86" s="301"/>
    </row>
    <row r="87" spans="1:8" ht="15.75" hidden="1" outlineLevel="1" x14ac:dyDescent="0.2">
      <c r="A87" s="387" t="s">
        <v>967</v>
      </c>
      <c r="B87" s="393" t="s">
        <v>406</v>
      </c>
      <c r="C87" s="388">
        <f>'Затраты подрядчика 3 кв и деф'!Q91</f>
        <v>118896.2</v>
      </c>
      <c r="D87" s="388">
        <f t="shared" si="9"/>
        <v>23779.24</v>
      </c>
      <c r="E87" s="388">
        <f t="shared" si="10"/>
        <v>142675.44</v>
      </c>
      <c r="F87" s="301"/>
      <c r="G87" s="301"/>
      <c r="H87" s="301"/>
    </row>
    <row r="88" spans="1:8" ht="15.75" hidden="1" outlineLevel="1" x14ac:dyDescent="0.2">
      <c r="A88" s="387" t="s">
        <v>968</v>
      </c>
      <c r="B88" s="393" t="s">
        <v>423</v>
      </c>
      <c r="C88" s="388">
        <f>'Затраты подрядчика 3 кв и деф'!Q92</f>
        <v>338149.39</v>
      </c>
      <c r="D88" s="388">
        <f t="shared" si="9"/>
        <v>67629.88</v>
      </c>
      <c r="E88" s="388">
        <f t="shared" si="10"/>
        <v>405779.27</v>
      </c>
      <c r="F88" s="301"/>
      <c r="G88" s="301"/>
      <c r="H88" s="301"/>
    </row>
    <row r="89" spans="1:8" ht="15.75" hidden="1" outlineLevel="1" x14ac:dyDescent="0.2">
      <c r="A89" s="387" t="s">
        <v>969</v>
      </c>
      <c r="B89" s="393" t="s">
        <v>407</v>
      </c>
      <c r="C89" s="388">
        <f>'Затраты подрядчика 3 кв и деф'!Q93</f>
        <v>482709.42</v>
      </c>
      <c r="D89" s="388">
        <f t="shared" si="9"/>
        <v>96541.88</v>
      </c>
      <c r="E89" s="388">
        <f t="shared" si="10"/>
        <v>579251.30000000005</v>
      </c>
      <c r="F89" s="301"/>
      <c r="G89" s="301"/>
      <c r="H89" s="301"/>
    </row>
    <row r="90" spans="1:8" ht="15.75" hidden="1" outlineLevel="1" x14ac:dyDescent="0.2">
      <c r="A90" s="387" t="s">
        <v>970</v>
      </c>
      <c r="B90" s="393" t="s">
        <v>408</v>
      </c>
      <c r="C90" s="388">
        <f>'Затраты подрядчика 3 кв и деф'!Q94</f>
        <v>318001.40000000002</v>
      </c>
      <c r="D90" s="388">
        <f t="shared" si="9"/>
        <v>63600.28</v>
      </c>
      <c r="E90" s="388">
        <f t="shared" si="10"/>
        <v>381601.68</v>
      </c>
      <c r="F90" s="301"/>
      <c r="G90" s="301"/>
      <c r="H90" s="301"/>
    </row>
    <row r="91" spans="1:8" ht="15.75" hidden="1" outlineLevel="1" x14ac:dyDescent="0.2">
      <c r="A91" s="387" t="s">
        <v>971</v>
      </c>
      <c r="B91" s="393" t="s">
        <v>410</v>
      </c>
      <c r="C91" s="388">
        <f>'Затраты подрядчика 3 кв и деф'!Q97</f>
        <v>2834663.35</v>
      </c>
      <c r="D91" s="388">
        <f t="shared" si="9"/>
        <v>566932.67000000004</v>
      </c>
      <c r="E91" s="388">
        <f t="shared" si="10"/>
        <v>3401596.02</v>
      </c>
      <c r="F91" s="301"/>
      <c r="G91" s="301"/>
      <c r="H91" s="301"/>
    </row>
    <row r="92" spans="1:8" ht="15.75" hidden="1" outlineLevel="1" x14ac:dyDescent="0.2">
      <c r="A92" s="387" t="s">
        <v>972</v>
      </c>
      <c r="B92" s="393" t="s">
        <v>412</v>
      </c>
      <c r="C92" s="388">
        <f>'Затраты подрядчика 3 кв и деф'!Q98</f>
        <v>1631069.06</v>
      </c>
      <c r="D92" s="388">
        <f t="shared" si="9"/>
        <v>326213.81</v>
      </c>
      <c r="E92" s="388">
        <f t="shared" si="10"/>
        <v>1957282.87</v>
      </c>
      <c r="F92" s="301"/>
      <c r="G92" s="301"/>
      <c r="H92" s="301"/>
    </row>
    <row r="93" spans="1:8" ht="15.75" hidden="1" outlineLevel="1" x14ac:dyDescent="0.2">
      <c r="A93" s="387" t="s">
        <v>973</v>
      </c>
      <c r="B93" s="393" t="s">
        <v>413</v>
      </c>
      <c r="C93" s="388">
        <f>'Затраты подрядчика 3 кв и деф'!Q99</f>
        <v>3024345.7</v>
      </c>
      <c r="D93" s="388">
        <f t="shared" si="9"/>
        <v>604869.14</v>
      </c>
      <c r="E93" s="388">
        <f t="shared" si="10"/>
        <v>3629214.84</v>
      </c>
      <c r="F93" s="301"/>
      <c r="G93" s="301"/>
      <c r="H93" s="301"/>
    </row>
    <row r="94" spans="1:8" ht="15.75" hidden="1" outlineLevel="1" x14ac:dyDescent="0.2">
      <c r="A94" s="416" t="s">
        <v>910</v>
      </c>
      <c r="B94" s="392" t="s">
        <v>538</v>
      </c>
      <c r="C94" s="386">
        <f>'Затраты подрядчика 3 кв и деф'!Q96</f>
        <v>2963415.68</v>
      </c>
      <c r="D94" s="386">
        <f t="shared" si="9"/>
        <v>592683.14</v>
      </c>
      <c r="E94" s="386">
        <f t="shared" si="10"/>
        <v>3556098.82</v>
      </c>
      <c r="F94" s="301"/>
      <c r="G94" s="301"/>
      <c r="H94" s="301"/>
    </row>
    <row r="95" spans="1:8" ht="15.75" hidden="1" outlineLevel="1" x14ac:dyDescent="0.2">
      <c r="A95" s="416" t="s">
        <v>911</v>
      </c>
      <c r="B95" s="391" t="s">
        <v>562</v>
      </c>
      <c r="C95" s="386">
        <f>C96+C97+C98+C99+C100+C101+C102+C103+C104+C105+C106</f>
        <v>24879837.52</v>
      </c>
      <c r="D95" s="386">
        <f>D96+D97+D98+D99+D100+D101+D102+D103+D104+D105+D106</f>
        <v>4975967.5</v>
      </c>
      <c r="E95" s="386">
        <f t="shared" si="10"/>
        <v>29855805.02</v>
      </c>
      <c r="F95" s="301"/>
      <c r="G95" s="301"/>
      <c r="H95" s="301"/>
    </row>
    <row r="96" spans="1:8" ht="15.75" hidden="1" outlineLevel="1" x14ac:dyDescent="0.2">
      <c r="A96" s="387" t="s">
        <v>810</v>
      </c>
      <c r="B96" s="393" t="s">
        <v>240</v>
      </c>
      <c r="C96" s="388">
        <f>'Затраты подрядчика 3 кв и деф'!Q104</f>
        <v>7309636.0899999999</v>
      </c>
      <c r="D96" s="388">
        <f t="shared" ref="D96:D106" si="11">C96*0.2</f>
        <v>1461927.22</v>
      </c>
      <c r="E96" s="388">
        <f t="shared" si="10"/>
        <v>8771563.3100000005</v>
      </c>
      <c r="F96" s="301"/>
      <c r="G96" s="301"/>
      <c r="H96" s="301"/>
    </row>
    <row r="97" spans="1:8" ht="15.75" hidden="1" outlineLevel="1" x14ac:dyDescent="0.2">
      <c r="A97" s="387" t="s">
        <v>974</v>
      </c>
      <c r="B97" s="393" t="s">
        <v>242</v>
      </c>
      <c r="C97" s="388">
        <f>'Затраты подрядчика 3 кв и деф'!Q105</f>
        <v>562493.1</v>
      </c>
      <c r="D97" s="388">
        <f t="shared" si="11"/>
        <v>112498.62</v>
      </c>
      <c r="E97" s="388">
        <f t="shared" si="10"/>
        <v>674991.72</v>
      </c>
      <c r="F97" s="301"/>
      <c r="G97" s="301"/>
      <c r="H97" s="301"/>
    </row>
    <row r="98" spans="1:8" ht="31.5" hidden="1" outlineLevel="1" x14ac:dyDescent="0.2">
      <c r="A98" s="387" t="s">
        <v>975</v>
      </c>
      <c r="B98" s="393" t="s">
        <v>244</v>
      </c>
      <c r="C98" s="388">
        <f>'Затраты подрядчика 3 кв и деф'!Q106</f>
        <v>3598010.42</v>
      </c>
      <c r="D98" s="388">
        <f t="shared" si="11"/>
        <v>719602.08</v>
      </c>
      <c r="E98" s="388">
        <f t="shared" si="10"/>
        <v>4317612.5</v>
      </c>
      <c r="F98" s="301"/>
      <c r="G98" s="301"/>
      <c r="H98" s="301"/>
    </row>
    <row r="99" spans="1:8" ht="15.75" hidden="1" outlineLevel="1" x14ac:dyDescent="0.2">
      <c r="A99" s="387" t="s">
        <v>976</v>
      </c>
      <c r="B99" s="393" t="s">
        <v>246</v>
      </c>
      <c r="C99" s="388">
        <f>'Затраты подрядчика 3 кв и деф'!Q107</f>
        <v>7936314.4699999997</v>
      </c>
      <c r="D99" s="388">
        <f t="shared" si="11"/>
        <v>1587262.89</v>
      </c>
      <c r="E99" s="388">
        <f t="shared" si="10"/>
        <v>9523577.3599999994</v>
      </c>
      <c r="F99" s="301"/>
      <c r="G99" s="301"/>
      <c r="H99" s="301"/>
    </row>
    <row r="100" spans="1:8" ht="15.75" hidden="1" outlineLevel="1" x14ac:dyDescent="0.2">
      <c r="A100" s="387" t="s">
        <v>977</v>
      </c>
      <c r="B100" s="393" t="s">
        <v>248</v>
      </c>
      <c r="C100" s="388">
        <f>'Затраты подрядчика 3 кв и деф'!Q108</f>
        <v>935475.94</v>
      </c>
      <c r="D100" s="388">
        <f t="shared" si="11"/>
        <v>187095.19</v>
      </c>
      <c r="E100" s="388">
        <f t="shared" si="10"/>
        <v>1122571.1299999999</v>
      </c>
      <c r="F100" s="301"/>
      <c r="G100" s="301"/>
      <c r="H100" s="301"/>
    </row>
    <row r="101" spans="1:8" ht="15.75" hidden="1" outlineLevel="1" x14ac:dyDescent="0.2">
      <c r="A101" s="387" t="s">
        <v>978</v>
      </c>
      <c r="B101" s="393" t="s">
        <v>250</v>
      </c>
      <c r="C101" s="388">
        <f>'Затраты подрядчика 3 кв и деф'!Q109</f>
        <v>2426640.17</v>
      </c>
      <c r="D101" s="388">
        <f t="shared" si="11"/>
        <v>485328.03</v>
      </c>
      <c r="E101" s="388">
        <f t="shared" si="10"/>
        <v>2911968.2</v>
      </c>
      <c r="F101" s="301"/>
      <c r="G101" s="301"/>
      <c r="H101" s="301"/>
    </row>
    <row r="102" spans="1:8" ht="15.75" hidden="1" outlineLevel="1" x14ac:dyDescent="0.2">
      <c r="A102" s="387" t="s">
        <v>979</v>
      </c>
      <c r="B102" s="393" t="s">
        <v>252</v>
      </c>
      <c r="C102" s="388">
        <f>'Затраты подрядчика 3 кв и деф'!Q110</f>
        <v>207028.61</v>
      </c>
      <c r="D102" s="388">
        <f t="shared" si="11"/>
        <v>41405.72</v>
      </c>
      <c r="E102" s="388">
        <f t="shared" si="10"/>
        <v>248434.33</v>
      </c>
      <c r="F102" s="301"/>
      <c r="G102" s="301"/>
      <c r="H102" s="301"/>
    </row>
    <row r="103" spans="1:8" ht="15.75" hidden="1" outlineLevel="1" x14ac:dyDescent="0.2">
      <c r="A103" s="387" t="s">
        <v>980</v>
      </c>
      <c r="B103" s="393" t="s">
        <v>254</v>
      </c>
      <c r="C103" s="388">
        <f>'Затраты подрядчика 3 кв и деф'!Q111</f>
        <v>221893.43</v>
      </c>
      <c r="D103" s="388">
        <f t="shared" si="11"/>
        <v>44378.69</v>
      </c>
      <c r="E103" s="388">
        <f t="shared" si="10"/>
        <v>266272.12</v>
      </c>
      <c r="F103" s="301"/>
      <c r="G103" s="301"/>
      <c r="H103" s="301"/>
    </row>
    <row r="104" spans="1:8" ht="15.75" hidden="1" outlineLevel="1" x14ac:dyDescent="0.2">
      <c r="A104" s="387" t="s">
        <v>981</v>
      </c>
      <c r="B104" s="393" t="s">
        <v>260</v>
      </c>
      <c r="C104" s="388">
        <f>'Затраты подрядчика 3 кв и деф'!Q112</f>
        <v>981988.01</v>
      </c>
      <c r="D104" s="388">
        <f t="shared" si="11"/>
        <v>196397.6</v>
      </c>
      <c r="E104" s="388">
        <f t="shared" si="10"/>
        <v>1178385.6100000001</v>
      </c>
      <c r="F104" s="301"/>
      <c r="G104" s="301"/>
      <c r="H104" s="301"/>
    </row>
    <row r="105" spans="1:8" ht="31.5" hidden="1" outlineLevel="1" x14ac:dyDescent="0.2">
      <c r="A105" s="387" t="s">
        <v>982</v>
      </c>
      <c r="B105" s="393" t="s">
        <v>262</v>
      </c>
      <c r="C105" s="388">
        <f>'Затраты подрядчика 3 кв и деф'!Q113</f>
        <v>53971.69</v>
      </c>
      <c r="D105" s="388">
        <f t="shared" si="11"/>
        <v>10794.34</v>
      </c>
      <c r="E105" s="388">
        <f t="shared" si="10"/>
        <v>64766.03</v>
      </c>
      <c r="F105" s="301"/>
      <c r="G105" s="301"/>
      <c r="H105" s="301"/>
    </row>
    <row r="106" spans="1:8" ht="31.5" hidden="1" outlineLevel="1" x14ac:dyDescent="0.2">
      <c r="A106" s="387" t="s">
        <v>809</v>
      </c>
      <c r="B106" s="393" t="s">
        <v>264</v>
      </c>
      <c r="C106" s="388">
        <f>'Затраты подрядчика 3 кв и деф'!Q114</f>
        <v>646385.59</v>
      </c>
      <c r="D106" s="388">
        <f t="shared" si="11"/>
        <v>129277.12</v>
      </c>
      <c r="E106" s="388">
        <f t="shared" si="10"/>
        <v>775662.71</v>
      </c>
      <c r="F106" s="301"/>
      <c r="G106" s="301"/>
      <c r="H106" s="301"/>
    </row>
    <row r="107" spans="1:8" ht="15.75" hidden="1" outlineLevel="1" x14ac:dyDescent="0.2">
      <c r="A107" s="416" t="s">
        <v>912</v>
      </c>
      <c r="B107" s="391" t="s">
        <v>564</v>
      </c>
      <c r="C107" s="386">
        <f>C108+C109+C110</f>
        <v>25176916.82</v>
      </c>
      <c r="D107" s="386">
        <f>D108+D109+D110</f>
        <v>5035383.3600000003</v>
      </c>
      <c r="E107" s="386">
        <f t="shared" si="10"/>
        <v>30212300.18</v>
      </c>
      <c r="F107" s="301"/>
      <c r="G107" s="301"/>
      <c r="H107" s="301"/>
    </row>
    <row r="108" spans="1:8" ht="15.75" hidden="1" outlineLevel="1" x14ac:dyDescent="0.2">
      <c r="A108" s="387" t="s">
        <v>983</v>
      </c>
      <c r="B108" s="393" t="s">
        <v>414</v>
      </c>
      <c r="C108" s="388">
        <f>'Затраты подрядчика 3 кв и деф'!Q100</f>
        <v>9785117.5199999996</v>
      </c>
      <c r="D108" s="388">
        <f t="shared" si="9"/>
        <v>1957023.5</v>
      </c>
      <c r="E108" s="388">
        <f t="shared" si="10"/>
        <v>11742141.02</v>
      </c>
      <c r="F108" s="301"/>
      <c r="G108" s="301"/>
      <c r="H108" s="301"/>
    </row>
    <row r="109" spans="1:8" ht="15.75" hidden="1" outlineLevel="1" x14ac:dyDescent="0.2">
      <c r="A109" s="387" t="s">
        <v>984</v>
      </c>
      <c r="B109" s="393" t="s">
        <v>416</v>
      </c>
      <c r="C109" s="388">
        <f>'Затраты подрядчика 3 кв и деф'!Q101</f>
        <v>2195328.2200000002</v>
      </c>
      <c r="D109" s="388">
        <f t="shared" si="9"/>
        <v>439065.64</v>
      </c>
      <c r="E109" s="388">
        <f t="shared" si="10"/>
        <v>2634393.86</v>
      </c>
      <c r="F109" s="301"/>
      <c r="G109" s="301"/>
      <c r="H109" s="301"/>
    </row>
    <row r="110" spans="1:8" ht="15.75" hidden="1" outlineLevel="1" x14ac:dyDescent="0.2">
      <c r="A110" s="387" t="s">
        <v>985</v>
      </c>
      <c r="B110" s="393" t="s">
        <v>415</v>
      </c>
      <c r="C110" s="388">
        <f>'Затраты подрядчика 3 кв и деф'!Q102</f>
        <v>13196471.08</v>
      </c>
      <c r="D110" s="388">
        <f t="shared" si="9"/>
        <v>2639294.2200000002</v>
      </c>
      <c r="E110" s="388">
        <f t="shared" si="10"/>
        <v>15835765.300000001</v>
      </c>
      <c r="F110" s="301"/>
      <c r="G110" s="301"/>
      <c r="H110" s="301"/>
    </row>
    <row r="111" spans="1:8" ht="15.75" hidden="1" outlineLevel="1" x14ac:dyDescent="0.2">
      <c r="A111" s="416" t="s">
        <v>533</v>
      </c>
      <c r="B111" s="390" t="s">
        <v>567</v>
      </c>
      <c r="C111" s="383"/>
      <c r="D111" s="383"/>
      <c r="E111" s="383"/>
      <c r="F111" s="301"/>
      <c r="G111" s="301"/>
      <c r="H111" s="301"/>
    </row>
    <row r="112" spans="1:8" ht="15.75" hidden="1" outlineLevel="1" x14ac:dyDescent="0.2">
      <c r="A112" s="416" t="s">
        <v>986</v>
      </c>
      <c r="B112" s="391" t="s">
        <v>581</v>
      </c>
      <c r="C112" s="386">
        <f>C113+C114</f>
        <v>2400233.7599999998</v>
      </c>
      <c r="D112" s="386">
        <f>D113+D114</f>
        <v>480046.75</v>
      </c>
      <c r="E112" s="386">
        <f t="shared" ref="E112:E207" si="12">C112+D112</f>
        <v>2880280.51</v>
      </c>
      <c r="F112" s="301"/>
      <c r="G112" s="301"/>
      <c r="H112" s="301"/>
    </row>
    <row r="113" spans="1:25" ht="15.75" hidden="1" outlineLevel="1" x14ac:dyDescent="0.2">
      <c r="A113" s="387" t="s">
        <v>987</v>
      </c>
      <c r="B113" s="393" t="s">
        <v>44</v>
      </c>
      <c r="C113" s="388">
        <f>'Затраты подрядчика 3 кв и деф'!Q247</f>
        <v>2301152.8199999998</v>
      </c>
      <c r="D113" s="388">
        <f t="shared" ref="D113:D127" si="13">C113*0.2</f>
        <v>460230.56</v>
      </c>
      <c r="E113" s="388">
        <f t="shared" si="12"/>
        <v>2761383.38</v>
      </c>
      <c r="F113" s="301"/>
      <c r="G113" s="301"/>
      <c r="H113" s="301"/>
    </row>
    <row r="114" spans="1:25" ht="15.75" hidden="1" outlineLevel="1" x14ac:dyDescent="0.2">
      <c r="A114" s="387" t="s">
        <v>988</v>
      </c>
      <c r="B114" s="393" t="s">
        <v>625</v>
      </c>
      <c r="C114" s="388">
        <f>'Затраты подрядчика 3 кв и деф'!Q251</f>
        <v>99080.94</v>
      </c>
      <c r="D114" s="388">
        <f t="shared" si="13"/>
        <v>19816.189999999999</v>
      </c>
      <c r="E114" s="388">
        <f t="shared" si="12"/>
        <v>118897.13</v>
      </c>
      <c r="F114" s="301"/>
      <c r="G114" s="301"/>
      <c r="H114" s="301"/>
    </row>
    <row r="115" spans="1:25" ht="15.75" hidden="1" outlineLevel="1" x14ac:dyDescent="0.2">
      <c r="A115" s="416" t="s">
        <v>989</v>
      </c>
      <c r="B115" s="391" t="s">
        <v>582</v>
      </c>
      <c r="C115" s="386">
        <f>C117+C118+C119+C120+C121+C122</f>
        <v>19083232.129999999</v>
      </c>
      <c r="D115" s="386">
        <f>D117+D118+D119+D120+D121+D122</f>
        <v>3816646.42</v>
      </c>
      <c r="E115" s="386">
        <f t="shared" si="12"/>
        <v>22899878.550000001</v>
      </c>
      <c r="F115" s="301"/>
      <c r="G115" s="301"/>
      <c r="H115" s="301"/>
    </row>
    <row r="116" spans="1:25" ht="31.5" hidden="1" outlineLevel="1" x14ac:dyDescent="0.2">
      <c r="A116" s="387"/>
      <c r="B116" s="393" t="s">
        <v>711</v>
      </c>
      <c r="C116" s="386"/>
      <c r="D116" s="386"/>
      <c r="E116" s="386"/>
      <c r="F116" s="301"/>
      <c r="G116" s="301"/>
      <c r="H116" s="301"/>
    </row>
    <row r="117" spans="1:25" ht="15.75" hidden="1" outlineLevel="1" x14ac:dyDescent="0.2">
      <c r="A117" s="387" t="s">
        <v>990</v>
      </c>
      <c r="B117" s="393" t="s">
        <v>66</v>
      </c>
      <c r="C117" s="388">
        <f>'Затраты подрядчика 3 кв и деф'!Q231</f>
        <v>5304125</v>
      </c>
      <c r="D117" s="388">
        <f t="shared" ref="D117:D122" si="14">C117*0.2</f>
        <v>1060825</v>
      </c>
      <c r="E117" s="388">
        <f t="shared" ref="E117:E122" si="15">C117+D117</f>
        <v>6364950</v>
      </c>
      <c r="F117" s="301"/>
      <c r="G117" s="301"/>
      <c r="H117" s="301"/>
    </row>
    <row r="118" spans="1:25" ht="15.75" hidden="1" outlineLevel="1" x14ac:dyDescent="0.2">
      <c r="A118" s="387" t="s">
        <v>871</v>
      </c>
      <c r="B118" s="393" t="s">
        <v>67</v>
      </c>
      <c r="C118" s="388">
        <f>'Затраты подрядчика 3 кв и деф'!Q232</f>
        <v>9995207.6600000001</v>
      </c>
      <c r="D118" s="388">
        <f t="shared" si="14"/>
        <v>1999041.53</v>
      </c>
      <c r="E118" s="388">
        <f t="shared" si="15"/>
        <v>11994249.189999999</v>
      </c>
      <c r="F118" s="301"/>
      <c r="G118" s="301"/>
      <c r="H118" s="301"/>
    </row>
    <row r="119" spans="1:25" ht="15.75" hidden="1" outlineLevel="1" x14ac:dyDescent="0.2">
      <c r="A119" s="387" t="s">
        <v>991</v>
      </c>
      <c r="B119" s="393" t="s">
        <v>345</v>
      </c>
      <c r="C119" s="388">
        <f>'Затраты подрядчика 3 кв и деф'!Q233</f>
        <v>607304.15</v>
      </c>
      <c r="D119" s="388">
        <f t="shared" si="14"/>
        <v>121460.83</v>
      </c>
      <c r="E119" s="388">
        <f t="shared" si="15"/>
        <v>728764.98</v>
      </c>
      <c r="F119" s="301"/>
      <c r="G119" s="301"/>
      <c r="H119" s="301"/>
    </row>
    <row r="120" spans="1:25" ht="15.75" hidden="1" outlineLevel="1" x14ac:dyDescent="0.2">
      <c r="A120" s="387" t="s">
        <v>992</v>
      </c>
      <c r="B120" s="393" t="s">
        <v>347</v>
      </c>
      <c r="C120" s="388">
        <f>'Затраты подрядчика 3 кв и деф'!Q234</f>
        <v>716565.45</v>
      </c>
      <c r="D120" s="388">
        <f t="shared" si="14"/>
        <v>143313.09</v>
      </c>
      <c r="E120" s="388">
        <f t="shared" si="15"/>
        <v>859878.54</v>
      </c>
      <c r="F120" s="301"/>
      <c r="G120" s="301"/>
      <c r="H120" s="301"/>
    </row>
    <row r="121" spans="1:25" ht="15.75" hidden="1" outlineLevel="1" x14ac:dyDescent="0.2">
      <c r="A121" s="387" t="s">
        <v>993</v>
      </c>
      <c r="B121" s="393" t="s">
        <v>349</v>
      </c>
      <c r="C121" s="388">
        <f>'Затраты подрядчика 3 кв и деф'!Q235</f>
        <v>2076593.47</v>
      </c>
      <c r="D121" s="388">
        <f t="shared" si="14"/>
        <v>415318.69</v>
      </c>
      <c r="E121" s="388">
        <f t="shared" si="15"/>
        <v>2491912.16</v>
      </c>
      <c r="F121" s="301"/>
      <c r="G121" s="301"/>
      <c r="H121" s="301"/>
    </row>
    <row r="122" spans="1:25" ht="15.75" hidden="1" outlineLevel="1" x14ac:dyDescent="0.2">
      <c r="A122" s="387" t="s">
        <v>994</v>
      </c>
      <c r="B122" s="393" t="s">
        <v>351</v>
      </c>
      <c r="C122" s="388">
        <f>'Затраты подрядчика 3 кв и деф'!Q236</f>
        <v>383436.4</v>
      </c>
      <c r="D122" s="388">
        <f t="shared" si="14"/>
        <v>76687.28</v>
      </c>
      <c r="E122" s="388">
        <f t="shared" si="15"/>
        <v>460123.68</v>
      </c>
      <c r="F122" s="301"/>
      <c r="G122" s="301"/>
      <c r="H122" s="301"/>
    </row>
    <row r="123" spans="1:25" ht="15.75" hidden="1" outlineLevel="1" x14ac:dyDescent="0.2">
      <c r="A123" s="416"/>
      <c r="B123" s="389" t="s">
        <v>568</v>
      </c>
      <c r="C123" s="383"/>
      <c r="D123" s="386"/>
      <c r="E123" s="386"/>
      <c r="F123" s="301"/>
      <c r="G123" s="301"/>
      <c r="H123" s="301"/>
    </row>
    <row r="124" spans="1:25" ht="15.75" hidden="1" outlineLevel="1" x14ac:dyDescent="0.2">
      <c r="A124" s="416" t="s">
        <v>995</v>
      </c>
      <c r="B124" s="391" t="s">
        <v>570</v>
      </c>
      <c r="C124" s="386">
        <f>'Затраты подрядчика 3 кв и деф'!Q25</f>
        <v>285978.55</v>
      </c>
      <c r="D124" s="386">
        <f t="shared" si="13"/>
        <v>57195.71</v>
      </c>
      <c r="E124" s="386">
        <f t="shared" si="12"/>
        <v>343174.26</v>
      </c>
      <c r="F124" s="301"/>
      <c r="G124" s="301"/>
      <c r="H124" s="301"/>
    </row>
    <row r="125" spans="1:25" ht="15.75" hidden="1" outlineLevel="1" x14ac:dyDescent="0.2">
      <c r="A125" s="416" t="s">
        <v>996</v>
      </c>
      <c r="B125" s="394" t="s">
        <v>295</v>
      </c>
      <c r="C125" s="386">
        <f>C126+C127</f>
        <v>142545276.91</v>
      </c>
      <c r="D125" s="386">
        <f>D126+D127</f>
        <v>28509055.379999999</v>
      </c>
      <c r="E125" s="386">
        <f t="shared" si="12"/>
        <v>171054332.28999999</v>
      </c>
      <c r="F125" s="301"/>
      <c r="G125" s="301"/>
      <c r="H125" s="304"/>
    </row>
    <row r="126" spans="1:25" ht="15.75" hidden="1" outlineLevel="1" x14ac:dyDescent="0.2">
      <c r="A126" s="387" t="s">
        <v>997</v>
      </c>
      <c r="B126" s="393" t="s">
        <v>295</v>
      </c>
      <c r="C126" s="388">
        <f>'Затраты подрядчика 3 кв и деф'!Q151</f>
        <v>133533639.79000001</v>
      </c>
      <c r="D126" s="388">
        <f t="shared" si="13"/>
        <v>26706727.960000001</v>
      </c>
      <c r="E126" s="388">
        <f t="shared" si="12"/>
        <v>160240367.75</v>
      </c>
      <c r="F126" s="301"/>
      <c r="G126" s="301"/>
      <c r="H126" s="304"/>
    </row>
    <row r="127" spans="1:25" ht="15.75" hidden="1" outlineLevel="1" x14ac:dyDescent="0.2">
      <c r="A127" s="387" t="s">
        <v>998</v>
      </c>
      <c r="B127" s="393" t="s">
        <v>129</v>
      </c>
      <c r="C127" s="388">
        <f>'Затраты подрядчика 3 кв и деф'!Q154</f>
        <v>9011637.1199999992</v>
      </c>
      <c r="D127" s="388">
        <f t="shared" si="13"/>
        <v>1802327.42</v>
      </c>
      <c r="E127" s="388">
        <f t="shared" si="12"/>
        <v>10813964.539999999</v>
      </c>
      <c r="F127" s="301"/>
      <c r="G127" s="301"/>
      <c r="H127" s="304"/>
    </row>
    <row r="128" spans="1:25" ht="31.5" hidden="1" outlineLevel="1" x14ac:dyDescent="0.2">
      <c r="A128" s="416" t="s">
        <v>999</v>
      </c>
      <c r="B128" s="394" t="s">
        <v>593</v>
      </c>
      <c r="C128" s="386">
        <f>C129+C130+C131+C133+C134+C135+C136</f>
        <v>144016414.40000001</v>
      </c>
      <c r="D128" s="386">
        <f>D129+D130+D131+D133+D134+D135+D136</f>
        <v>28803282.890000001</v>
      </c>
      <c r="E128" s="386">
        <f t="shared" si="12"/>
        <v>172819697.28999999</v>
      </c>
      <c r="F128" s="301"/>
      <c r="G128" s="301"/>
      <c r="H128" s="301"/>
      <c r="K128" s="293"/>
      <c r="N128" s="293"/>
      <c r="U128" s="293"/>
      <c r="Y128" s="293"/>
    </row>
    <row r="129" spans="1:25" ht="31.5" hidden="1" outlineLevel="1" x14ac:dyDescent="0.2">
      <c r="A129" s="387" t="s">
        <v>1000</v>
      </c>
      <c r="B129" s="393" t="s">
        <v>297</v>
      </c>
      <c r="C129" s="388">
        <f>'Затраты подрядчика 3 кв и деф'!Q152</f>
        <v>7140007.54</v>
      </c>
      <c r="D129" s="388">
        <f t="shared" ref="D129:D136" si="16">C129*0.2</f>
        <v>1428001.51</v>
      </c>
      <c r="E129" s="388">
        <f t="shared" si="12"/>
        <v>8568009.0500000007</v>
      </c>
      <c r="F129" s="301"/>
      <c r="G129" s="301"/>
      <c r="H129" s="301"/>
      <c r="K129" s="293"/>
      <c r="N129" s="293"/>
      <c r="U129" s="293"/>
      <c r="Y129" s="293"/>
    </row>
    <row r="130" spans="1:25" ht="15.75" hidden="1" outlineLevel="1" x14ac:dyDescent="0.2">
      <c r="A130" s="387" t="s">
        <v>1001</v>
      </c>
      <c r="B130" s="393" t="s">
        <v>28</v>
      </c>
      <c r="C130" s="388">
        <f>'Затраты подрядчика 3 кв и деф'!Q158</f>
        <v>20089595.140000001</v>
      </c>
      <c r="D130" s="388">
        <f t="shared" si="16"/>
        <v>4017919.03</v>
      </c>
      <c r="E130" s="388">
        <f t="shared" si="12"/>
        <v>24107514.170000002</v>
      </c>
      <c r="F130" s="301"/>
      <c r="G130" s="301"/>
      <c r="H130" s="301"/>
      <c r="K130" s="293"/>
      <c r="N130" s="293"/>
      <c r="U130" s="293"/>
      <c r="Y130" s="293"/>
    </row>
    <row r="131" spans="1:25" ht="31.5" hidden="1" outlineLevel="1" x14ac:dyDescent="0.2">
      <c r="A131" s="387" t="s">
        <v>1002</v>
      </c>
      <c r="B131" s="393" t="s">
        <v>70</v>
      </c>
      <c r="C131" s="388">
        <f>'Затраты подрядчика 3 кв и деф'!Q160</f>
        <v>12960378.880000001</v>
      </c>
      <c r="D131" s="388">
        <f t="shared" si="16"/>
        <v>2592075.7799999998</v>
      </c>
      <c r="E131" s="388">
        <f t="shared" si="12"/>
        <v>15552454.66</v>
      </c>
      <c r="F131" s="301"/>
      <c r="G131" s="301"/>
      <c r="H131" s="301"/>
      <c r="K131" s="293"/>
      <c r="N131" s="293"/>
      <c r="U131" s="293"/>
      <c r="Y131" s="293"/>
    </row>
    <row r="132" spans="1:25" ht="15.75" hidden="1" outlineLevel="1" x14ac:dyDescent="0.2">
      <c r="A132" s="387" t="s">
        <v>1003</v>
      </c>
      <c r="B132" s="393" t="s">
        <v>712</v>
      </c>
      <c r="C132" s="388"/>
      <c r="D132" s="388"/>
      <c r="E132" s="388"/>
      <c r="F132" s="301"/>
      <c r="G132" s="301"/>
      <c r="H132" s="301"/>
      <c r="K132" s="293"/>
      <c r="N132" s="293"/>
      <c r="U132" s="293"/>
      <c r="Y132" s="293"/>
    </row>
    <row r="133" spans="1:25" ht="15.75" hidden="1" outlineLevel="1" x14ac:dyDescent="0.2">
      <c r="A133" s="387" t="s">
        <v>1004</v>
      </c>
      <c r="B133" s="393" t="s">
        <v>335</v>
      </c>
      <c r="C133" s="388">
        <f>'Затраты подрядчика 3 кв и деф'!Q223</f>
        <v>2316848.77</v>
      </c>
      <c r="D133" s="388">
        <f t="shared" si="16"/>
        <v>463369.75</v>
      </c>
      <c r="E133" s="388">
        <f t="shared" si="12"/>
        <v>2780218.52</v>
      </c>
      <c r="F133" s="301"/>
      <c r="G133" s="301"/>
      <c r="H133" s="301"/>
      <c r="K133" s="293"/>
      <c r="N133" s="293"/>
      <c r="U133" s="293"/>
      <c r="Y133" s="293"/>
    </row>
    <row r="134" spans="1:25" ht="31.5" hidden="1" outlineLevel="1" x14ac:dyDescent="0.2">
      <c r="A134" s="387" t="s">
        <v>1005</v>
      </c>
      <c r="B134" s="393" t="s">
        <v>337</v>
      </c>
      <c r="C134" s="388">
        <f>'Затраты подрядчика 3 кв и деф'!Q224</f>
        <v>17475348.579999998</v>
      </c>
      <c r="D134" s="388">
        <f t="shared" si="16"/>
        <v>3495069.72</v>
      </c>
      <c r="E134" s="388">
        <f t="shared" si="12"/>
        <v>20970418.300000001</v>
      </c>
      <c r="F134" s="301"/>
      <c r="G134" s="301"/>
      <c r="H134" s="301"/>
      <c r="K134" s="293"/>
      <c r="N134" s="293"/>
      <c r="U134" s="293"/>
      <c r="Y134" s="293"/>
    </row>
    <row r="135" spans="1:25" ht="15.75" hidden="1" outlineLevel="1" x14ac:dyDescent="0.2">
      <c r="A135" s="387" t="s">
        <v>1006</v>
      </c>
      <c r="B135" s="393" t="s">
        <v>339</v>
      </c>
      <c r="C135" s="388">
        <f>'Затраты подрядчика 3 кв и деф'!Q225</f>
        <v>54783396.25</v>
      </c>
      <c r="D135" s="388">
        <f t="shared" si="16"/>
        <v>10956679.25</v>
      </c>
      <c r="E135" s="388">
        <f t="shared" si="12"/>
        <v>65740075.5</v>
      </c>
      <c r="F135" s="301"/>
      <c r="G135" s="301"/>
      <c r="H135" s="301"/>
      <c r="K135" s="293"/>
      <c r="N135" s="293"/>
      <c r="U135" s="293"/>
      <c r="Y135" s="293"/>
    </row>
    <row r="136" spans="1:25" ht="15.75" hidden="1" outlineLevel="1" x14ac:dyDescent="0.2">
      <c r="A136" s="387" t="s">
        <v>1007</v>
      </c>
      <c r="B136" s="393" t="s">
        <v>74</v>
      </c>
      <c r="C136" s="388">
        <f>'Затраты подрядчика 3 кв и деф'!Q227</f>
        <v>29250839.239999998</v>
      </c>
      <c r="D136" s="388">
        <f t="shared" si="16"/>
        <v>5850167.8499999996</v>
      </c>
      <c r="E136" s="388">
        <f t="shared" si="12"/>
        <v>35101007.090000004</v>
      </c>
      <c r="F136" s="301"/>
      <c r="G136" s="301"/>
      <c r="H136" s="301"/>
      <c r="K136" s="293"/>
      <c r="N136" s="293"/>
      <c r="U136" s="293"/>
      <c r="Y136" s="293"/>
    </row>
    <row r="137" spans="1:25" ht="15.75" hidden="1" outlineLevel="1" x14ac:dyDescent="0.2">
      <c r="A137" s="416" t="s">
        <v>1008</v>
      </c>
      <c r="B137" s="391" t="s">
        <v>71</v>
      </c>
      <c r="C137" s="386">
        <f>C139+C140+C141+C142+C144+C145+C146+C147+C148</f>
        <v>25098177.98</v>
      </c>
      <c r="D137" s="386">
        <f>D139+D140+D141+D142+D144+D145+D146+D147+D148</f>
        <v>5019635.5999999996</v>
      </c>
      <c r="E137" s="386">
        <f t="shared" si="12"/>
        <v>30117813.579999998</v>
      </c>
      <c r="F137" s="301"/>
      <c r="G137" s="301"/>
      <c r="H137" s="301"/>
    </row>
    <row r="138" spans="1:25" ht="15.75" hidden="1" outlineLevel="1" x14ac:dyDescent="0.2">
      <c r="A138" s="387"/>
      <c r="B138" s="393" t="s">
        <v>669</v>
      </c>
      <c r="C138" s="386"/>
      <c r="D138" s="386"/>
      <c r="E138" s="386"/>
      <c r="F138" s="301"/>
      <c r="G138" s="301"/>
      <c r="H138" s="301"/>
    </row>
    <row r="139" spans="1:25" ht="15.75" hidden="1" outlineLevel="1" x14ac:dyDescent="0.2">
      <c r="A139" s="387" t="s">
        <v>1009</v>
      </c>
      <c r="B139" s="393" t="s">
        <v>392</v>
      </c>
      <c r="C139" s="388">
        <f>'Затраты подрядчика 3 кв и деф'!Q165</f>
        <v>1579924.09</v>
      </c>
      <c r="D139" s="388">
        <f t="shared" ref="D139:D142" si="17">C139*0.2</f>
        <v>315984.82</v>
      </c>
      <c r="E139" s="388">
        <f t="shared" ref="E139:E142" si="18">C139+D139</f>
        <v>1895908.91</v>
      </c>
      <c r="F139" s="301"/>
      <c r="G139" s="301"/>
      <c r="H139" s="301"/>
    </row>
    <row r="140" spans="1:25" ht="15.75" hidden="1" outlineLevel="1" x14ac:dyDescent="0.2">
      <c r="A140" s="387" t="s">
        <v>1010</v>
      </c>
      <c r="B140" s="393" t="s">
        <v>445</v>
      </c>
      <c r="C140" s="388">
        <f>'Затраты подрядчика 3 кв и деф'!Q166</f>
        <v>6720349.4199999999</v>
      </c>
      <c r="D140" s="388">
        <f t="shared" si="17"/>
        <v>1344069.88</v>
      </c>
      <c r="E140" s="388">
        <f t="shared" si="18"/>
        <v>8064419.2999999998</v>
      </c>
      <c r="F140" s="301"/>
      <c r="G140" s="301"/>
      <c r="H140" s="301"/>
    </row>
    <row r="141" spans="1:25" ht="15.75" hidden="1" outlineLevel="1" x14ac:dyDescent="0.2">
      <c r="A141" s="387" t="s">
        <v>1011</v>
      </c>
      <c r="B141" s="393" t="s">
        <v>446</v>
      </c>
      <c r="C141" s="388">
        <f>'Затраты подрядчика 3 кв и деф'!Q167</f>
        <v>26224.03</v>
      </c>
      <c r="D141" s="388">
        <f t="shared" si="17"/>
        <v>5244.81</v>
      </c>
      <c r="E141" s="388">
        <f t="shared" si="18"/>
        <v>31468.84</v>
      </c>
      <c r="F141" s="301"/>
      <c r="G141" s="301"/>
      <c r="H141" s="301"/>
    </row>
    <row r="142" spans="1:25" ht="15.75" hidden="1" outlineLevel="1" x14ac:dyDescent="0.2">
      <c r="A142" s="387" t="s">
        <v>1012</v>
      </c>
      <c r="B142" s="393" t="s">
        <v>447</v>
      </c>
      <c r="C142" s="388">
        <f>'Затраты подрядчика 3 кв и деф'!Q168</f>
        <v>11712.41</v>
      </c>
      <c r="D142" s="388">
        <f t="shared" si="17"/>
        <v>2342.48</v>
      </c>
      <c r="E142" s="388">
        <f t="shared" si="18"/>
        <v>14054.89</v>
      </c>
      <c r="F142" s="301"/>
      <c r="G142" s="301"/>
      <c r="H142" s="301"/>
    </row>
    <row r="143" spans="1:25" ht="15.75" hidden="1" outlineLevel="1" x14ac:dyDescent="0.2">
      <c r="A143" s="387" t="s">
        <v>1013</v>
      </c>
      <c r="B143" s="393" t="s">
        <v>713</v>
      </c>
      <c r="C143" s="388"/>
      <c r="D143" s="388"/>
      <c r="E143" s="388"/>
      <c r="F143" s="301"/>
      <c r="G143" s="301"/>
      <c r="H143" s="301"/>
    </row>
    <row r="144" spans="1:25" ht="15.75" hidden="1" outlineLevel="1" x14ac:dyDescent="0.2">
      <c r="A144" s="387" t="s">
        <v>1014</v>
      </c>
      <c r="B144" s="393" t="s">
        <v>392</v>
      </c>
      <c r="C144" s="388">
        <f>'Затраты подрядчика 3 кв и деф'!Q170</f>
        <v>4901462.55</v>
      </c>
      <c r="D144" s="388">
        <f t="shared" ref="D144:D148" si="19">C144*0.2</f>
        <v>980292.51</v>
      </c>
      <c r="E144" s="388">
        <f t="shared" ref="E144:E148" si="20">C144+D144</f>
        <v>5881755.0599999996</v>
      </c>
      <c r="F144" s="301"/>
      <c r="G144" s="301"/>
      <c r="H144" s="301"/>
    </row>
    <row r="145" spans="1:8" ht="15.75" hidden="1" outlineLevel="1" x14ac:dyDescent="0.2">
      <c r="A145" s="387" t="s">
        <v>1015</v>
      </c>
      <c r="B145" s="393" t="s">
        <v>445</v>
      </c>
      <c r="C145" s="388">
        <f>'Затраты подрядчика 3 кв и деф'!Q171</f>
        <v>6578916.4500000002</v>
      </c>
      <c r="D145" s="388">
        <f t="shared" si="19"/>
        <v>1315783.29</v>
      </c>
      <c r="E145" s="388">
        <f t="shared" si="20"/>
        <v>7894699.7400000002</v>
      </c>
      <c r="F145" s="301"/>
      <c r="G145" s="301"/>
      <c r="H145" s="301"/>
    </row>
    <row r="146" spans="1:8" ht="31.5" hidden="1" outlineLevel="1" x14ac:dyDescent="0.2">
      <c r="A146" s="387" t="s">
        <v>1016</v>
      </c>
      <c r="B146" s="393" t="s">
        <v>238</v>
      </c>
      <c r="C146" s="388">
        <f>'Затраты подрядчика 3 кв и деф'!Q172</f>
        <v>855890.43</v>
      </c>
      <c r="D146" s="388">
        <f t="shared" si="19"/>
        <v>171178.09</v>
      </c>
      <c r="E146" s="388">
        <f t="shared" si="20"/>
        <v>1027068.52</v>
      </c>
      <c r="F146" s="301"/>
      <c r="G146" s="301"/>
      <c r="H146" s="301"/>
    </row>
    <row r="147" spans="1:8" ht="15.75" hidden="1" outlineLevel="1" x14ac:dyDescent="0.2">
      <c r="A147" s="387" t="s">
        <v>1017</v>
      </c>
      <c r="B147" s="393" t="s">
        <v>240</v>
      </c>
      <c r="C147" s="388">
        <f>'Затраты подрядчика 3 кв и деф'!Q173</f>
        <v>4390992.22</v>
      </c>
      <c r="D147" s="388">
        <f t="shared" si="19"/>
        <v>878198.44</v>
      </c>
      <c r="E147" s="388">
        <f t="shared" si="20"/>
        <v>5269190.66</v>
      </c>
      <c r="F147" s="301"/>
      <c r="G147" s="301"/>
      <c r="H147" s="301"/>
    </row>
    <row r="148" spans="1:8" ht="15.75" hidden="1" outlineLevel="1" x14ac:dyDescent="0.2">
      <c r="A148" s="387" t="s">
        <v>1018</v>
      </c>
      <c r="B148" s="393" t="s">
        <v>307</v>
      </c>
      <c r="C148" s="388">
        <f>'Затраты подрядчика 3 кв и деф'!Q174</f>
        <v>32706.38</v>
      </c>
      <c r="D148" s="388">
        <f t="shared" si="19"/>
        <v>6541.28</v>
      </c>
      <c r="E148" s="388">
        <f t="shared" si="20"/>
        <v>39247.660000000003</v>
      </c>
      <c r="F148" s="301"/>
      <c r="G148" s="301"/>
      <c r="H148" s="301"/>
    </row>
    <row r="149" spans="1:8" ht="15.75" hidden="1" outlineLevel="1" x14ac:dyDescent="0.2">
      <c r="A149" s="416" t="s">
        <v>1019</v>
      </c>
      <c r="B149" s="395" t="s">
        <v>72</v>
      </c>
      <c r="C149" s="386">
        <f>C151+C152+C153+C154+C155+C156+C157+C158+C159+C161+C162+C163+C164+C165+C166+C167+C168+C169+C171+C172+C173+C174+C175+C176+C177+C178+C179+C180+C181+C182+C183+C184+C185+C186+C187+C188+C189+C190+C191+C192</f>
        <v>78745301.379999995</v>
      </c>
      <c r="D149" s="386">
        <f>D151+D152+D153+D154+D155+D156+D157+D158+D159+D161+D162+D163+D164+D165+D166+D167+D168+D169+D171+D172+D173+D174+D175+D176+D177+D178+D179+D180+D181+D182+D183+D184+D185+D186+D187+D188+D189+D190+D191+D192</f>
        <v>15749060.289999999</v>
      </c>
      <c r="E149" s="386">
        <f t="shared" si="12"/>
        <v>94494361.670000002</v>
      </c>
      <c r="F149" s="301"/>
      <c r="G149" s="301"/>
      <c r="H149" s="301"/>
    </row>
    <row r="150" spans="1:8" ht="31.5" hidden="1" outlineLevel="1" x14ac:dyDescent="0.2">
      <c r="A150" s="387"/>
      <c r="B150" s="393" t="s">
        <v>714</v>
      </c>
      <c r="C150" s="388"/>
      <c r="D150" s="388"/>
      <c r="E150" s="388"/>
      <c r="F150" s="301"/>
      <c r="G150" s="301"/>
      <c r="H150" s="301"/>
    </row>
    <row r="151" spans="1:8" ht="15.75" hidden="1" outlineLevel="1" x14ac:dyDescent="0.2">
      <c r="A151" s="387" t="s">
        <v>1020</v>
      </c>
      <c r="B151" s="393" t="s">
        <v>392</v>
      </c>
      <c r="C151" s="388">
        <f>'Затраты подрядчика 3 кв и деф'!Q177</f>
        <v>69290.16</v>
      </c>
      <c r="D151" s="388">
        <f t="shared" ref="D151:D159" si="21">C151*0.2</f>
        <v>13858.03</v>
      </c>
      <c r="E151" s="388">
        <f t="shared" ref="E151:E159" si="22">C151+D151</f>
        <v>83148.19</v>
      </c>
      <c r="F151" s="301"/>
      <c r="G151" s="301"/>
      <c r="H151" s="301"/>
    </row>
    <row r="152" spans="1:8" ht="15.75" hidden="1" outlineLevel="1" x14ac:dyDescent="0.2">
      <c r="A152" s="387" t="s">
        <v>1021</v>
      </c>
      <c r="B152" s="393" t="s">
        <v>448</v>
      </c>
      <c r="C152" s="388">
        <f>'Затраты подрядчика 3 кв и деф'!Q178</f>
        <v>1208523.3899999999</v>
      </c>
      <c r="D152" s="388">
        <f t="shared" si="21"/>
        <v>241704.68</v>
      </c>
      <c r="E152" s="388">
        <f t="shared" si="22"/>
        <v>1450228.07</v>
      </c>
      <c r="F152" s="301"/>
      <c r="G152" s="301"/>
      <c r="H152" s="301"/>
    </row>
    <row r="153" spans="1:8" ht="15.75" hidden="1" outlineLevel="1" x14ac:dyDescent="0.2">
      <c r="A153" s="387" t="s">
        <v>1022</v>
      </c>
      <c r="B153" s="393" t="s">
        <v>449</v>
      </c>
      <c r="C153" s="388">
        <f>'Затраты подрядчика 3 кв и деф'!Q179</f>
        <v>1725103.58</v>
      </c>
      <c r="D153" s="388">
        <f t="shared" si="21"/>
        <v>345020.72</v>
      </c>
      <c r="E153" s="388">
        <f t="shared" si="22"/>
        <v>2070124.3</v>
      </c>
      <c r="F153" s="301"/>
      <c r="G153" s="301"/>
      <c r="H153" s="301"/>
    </row>
    <row r="154" spans="1:8" ht="15.75" hidden="1" outlineLevel="1" x14ac:dyDescent="0.2">
      <c r="A154" s="387" t="s">
        <v>1023</v>
      </c>
      <c r="B154" s="393" t="s">
        <v>409</v>
      </c>
      <c r="C154" s="388">
        <f>'Затраты подрядчика 3 кв и деф'!Q180</f>
        <v>4723303.07</v>
      </c>
      <c r="D154" s="388">
        <f t="shared" si="21"/>
        <v>944660.61</v>
      </c>
      <c r="E154" s="388">
        <f t="shared" si="22"/>
        <v>5667963.6799999997</v>
      </c>
      <c r="F154" s="301"/>
      <c r="G154" s="301"/>
      <c r="H154" s="301"/>
    </row>
    <row r="155" spans="1:8" ht="15.75" hidden="1" outlineLevel="1" x14ac:dyDescent="0.2">
      <c r="A155" s="387" t="s">
        <v>1024</v>
      </c>
      <c r="B155" s="393" t="s">
        <v>450</v>
      </c>
      <c r="C155" s="388">
        <f>'Затраты подрядчика 3 кв и деф'!Q181</f>
        <v>832661.19</v>
      </c>
      <c r="D155" s="388">
        <f t="shared" si="21"/>
        <v>166532.24</v>
      </c>
      <c r="E155" s="388">
        <f t="shared" si="22"/>
        <v>999193.43</v>
      </c>
      <c r="F155" s="301"/>
      <c r="G155" s="301"/>
      <c r="H155" s="301"/>
    </row>
    <row r="156" spans="1:8" ht="15.75" hidden="1" outlineLevel="1" x14ac:dyDescent="0.2">
      <c r="A156" s="387" t="s">
        <v>1025</v>
      </c>
      <c r="B156" s="393" t="s">
        <v>451</v>
      </c>
      <c r="C156" s="388">
        <f>'Затраты подрядчика 3 кв и деф'!Q182</f>
        <v>17543.68</v>
      </c>
      <c r="D156" s="388">
        <f t="shared" si="21"/>
        <v>3508.74</v>
      </c>
      <c r="E156" s="388">
        <f t="shared" si="22"/>
        <v>21052.42</v>
      </c>
      <c r="F156" s="301"/>
      <c r="G156" s="301"/>
      <c r="H156" s="301"/>
    </row>
    <row r="157" spans="1:8" ht="15.75" hidden="1" outlineLevel="1" x14ac:dyDescent="0.2">
      <c r="A157" s="387" t="s">
        <v>1026</v>
      </c>
      <c r="B157" s="393" t="s">
        <v>411</v>
      </c>
      <c r="C157" s="388">
        <f>'Затраты подрядчика 3 кв и деф'!Q183</f>
        <v>300969.87</v>
      </c>
      <c r="D157" s="388">
        <f t="shared" si="21"/>
        <v>60193.97</v>
      </c>
      <c r="E157" s="388">
        <f t="shared" si="22"/>
        <v>361163.84</v>
      </c>
      <c r="F157" s="301"/>
      <c r="G157" s="301"/>
      <c r="H157" s="301"/>
    </row>
    <row r="158" spans="1:8" ht="15.75" hidden="1" outlineLevel="1" x14ac:dyDescent="0.2">
      <c r="A158" s="387" t="s">
        <v>1027</v>
      </c>
      <c r="B158" s="393" t="s">
        <v>414</v>
      </c>
      <c r="C158" s="388">
        <f>'Затраты подрядчика 3 кв и деф'!Q184</f>
        <v>1484873.15</v>
      </c>
      <c r="D158" s="388">
        <f t="shared" si="21"/>
        <v>296974.63</v>
      </c>
      <c r="E158" s="388">
        <f t="shared" si="22"/>
        <v>1781847.78</v>
      </c>
      <c r="F158" s="301"/>
      <c r="G158" s="301"/>
      <c r="H158" s="301"/>
    </row>
    <row r="159" spans="1:8" ht="15.75" hidden="1" outlineLevel="1" x14ac:dyDescent="0.2">
      <c r="A159" s="387" t="s">
        <v>1028</v>
      </c>
      <c r="B159" s="393" t="s">
        <v>452</v>
      </c>
      <c r="C159" s="388">
        <f>'Затраты подрядчика 3 кв и деф'!Q185</f>
        <v>127597.07</v>
      </c>
      <c r="D159" s="388">
        <f t="shared" si="21"/>
        <v>25519.41</v>
      </c>
      <c r="E159" s="388">
        <f t="shared" si="22"/>
        <v>153116.48000000001</v>
      </c>
      <c r="F159" s="301"/>
      <c r="G159" s="301"/>
      <c r="H159" s="301"/>
    </row>
    <row r="160" spans="1:8" ht="31.5" hidden="1" outlineLevel="1" x14ac:dyDescent="0.2">
      <c r="A160" s="387"/>
      <c r="B160" s="393" t="s">
        <v>707</v>
      </c>
      <c r="C160" s="388"/>
      <c r="D160" s="388"/>
      <c r="E160" s="388"/>
      <c r="F160" s="301"/>
      <c r="G160" s="301"/>
      <c r="H160" s="301"/>
    </row>
    <row r="161" spans="1:8" ht="15.75" hidden="1" outlineLevel="1" x14ac:dyDescent="0.2">
      <c r="A161" s="387" t="s">
        <v>1029</v>
      </c>
      <c r="B161" s="393" t="s">
        <v>392</v>
      </c>
      <c r="C161" s="388">
        <f>'Затраты подрядчика 3 кв и деф'!Q187</f>
        <v>77398.570000000007</v>
      </c>
      <c r="D161" s="388">
        <f t="shared" ref="D161:D169" si="23">C161*0.2</f>
        <v>15479.71</v>
      </c>
      <c r="E161" s="388">
        <f t="shared" ref="E161:E169" si="24">C161+D161</f>
        <v>92878.28</v>
      </c>
      <c r="F161" s="301"/>
      <c r="G161" s="301"/>
      <c r="H161" s="301"/>
    </row>
    <row r="162" spans="1:8" ht="15.75" hidden="1" outlineLevel="1" x14ac:dyDescent="0.2">
      <c r="A162" s="387" t="s">
        <v>1030</v>
      </c>
      <c r="B162" s="393" t="s">
        <v>448</v>
      </c>
      <c r="C162" s="388">
        <f>'Затраты подрядчика 3 кв и деф'!Q188</f>
        <v>1281278.04</v>
      </c>
      <c r="D162" s="388">
        <f t="shared" si="23"/>
        <v>256255.61</v>
      </c>
      <c r="E162" s="388">
        <f t="shared" si="24"/>
        <v>1537533.65</v>
      </c>
      <c r="F162" s="301"/>
      <c r="G162" s="301"/>
      <c r="H162" s="301"/>
    </row>
    <row r="163" spans="1:8" ht="15.75" hidden="1" outlineLevel="1" x14ac:dyDescent="0.2">
      <c r="A163" s="387" t="s">
        <v>1031</v>
      </c>
      <c r="B163" s="393" t="s">
        <v>449</v>
      </c>
      <c r="C163" s="388">
        <f>'Затраты подрядчика 3 кв и деф'!Q189</f>
        <v>1912260.68</v>
      </c>
      <c r="D163" s="388">
        <f t="shared" si="23"/>
        <v>382452.14</v>
      </c>
      <c r="E163" s="388">
        <f t="shared" si="24"/>
        <v>2294712.8199999998</v>
      </c>
      <c r="F163" s="301"/>
      <c r="G163" s="301"/>
      <c r="H163" s="301"/>
    </row>
    <row r="164" spans="1:8" ht="15.75" hidden="1" outlineLevel="1" x14ac:dyDescent="0.2">
      <c r="A164" s="387" t="s">
        <v>1032</v>
      </c>
      <c r="B164" s="393" t="s">
        <v>409</v>
      </c>
      <c r="C164" s="388">
        <f>'Затраты подрядчика 3 кв и деф'!Q190</f>
        <v>4793551.49</v>
      </c>
      <c r="D164" s="388">
        <f t="shared" si="23"/>
        <v>958710.3</v>
      </c>
      <c r="E164" s="388">
        <f t="shared" si="24"/>
        <v>5752261.79</v>
      </c>
      <c r="F164" s="301"/>
      <c r="G164" s="301"/>
      <c r="H164" s="301"/>
    </row>
    <row r="165" spans="1:8" ht="15.75" hidden="1" outlineLevel="1" x14ac:dyDescent="0.2">
      <c r="A165" s="387" t="s">
        <v>1033</v>
      </c>
      <c r="B165" s="393" t="s">
        <v>450</v>
      </c>
      <c r="C165" s="388">
        <f>'Затраты подрядчика 3 кв и деф'!Q191</f>
        <v>887061.34</v>
      </c>
      <c r="D165" s="388">
        <f t="shared" si="23"/>
        <v>177412.27</v>
      </c>
      <c r="E165" s="388">
        <f t="shared" si="24"/>
        <v>1064473.6100000001</v>
      </c>
      <c r="F165" s="301"/>
      <c r="G165" s="301"/>
      <c r="H165" s="301"/>
    </row>
    <row r="166" spans="1:8" ht="15.75" hidden="1" outlineLevel="1" x14ac:dyDescent="0.2">
      <c r="A166" s="387" t="s">
        <v>1034</v>
      </c>
      <c r="B166" s="393" t="s">
        <v>451</v>
      </c>
      <c r="C166" s="388">
        <f>'Затраты подрядчика 3 кв и деф'!Q192</f>
        <v>17985.95</v>
      </c>
      <c r="D166" s="388">
        <f t="shared" si="23"/>
        <v>3597.19</v>
      </c>
      <c r="E166" s="388">
        <f t="shared" si="24"/>
        <v>21583.14</v>
      </c>
      <c r="F166" s="301"/>
      <c r="G166" s="301"/>
      <c r="H166" s="301"/>
    </row>
    <row r="167" spans="1:8" ht="15.75" hidden="1" outlineLevel="1" x14ac:dyDescent="0.2">
      <c r="A167" s="387" t="s">
        <v>1035</v>
      </c>
      <c r="B167" s="393" t="s">
        <v>411</v>
      </c>
      <c r="C167" s="388">
        <f>'Затраты подрядчика 3 кв и деф'!Q193</f>
        <v>304802.94</v>
      </c>
      <c r="D167" s="388">
        <f t="shared" si="23"/>
        <v>60960.59</v>
      </c>
      <c r="E167" s="388">
        <f t="shared" si="24"/>
        <v>365763.53</v>
      </c>
      <c r="F167" s="301"/>
      <c r="G167" s="301"/>
      <c r="H167" s="301"/>
    </row>
    <row r="168" spans="1:8" ht="15.75" hidden="1" outlineLevel="1" x14ac:dyDescent="0.2">
      <c r="A168" s="387" t="s">
        <v>1036</v>
      </c>
      <c r="B168" s="393" t="s">
        <v>414</v>
      </c>
      <c r="C168" s="388">
        <f>'Затраты подрядчика 3 кв и деф'!Q194</f>
        <v>1533892.25</v>
      </c>
      <c r="D168" s="388">
        <f t="shared" si="23"/>
        <v>306778.45</v>
      </c>
      <c r="E168" s="388">
        <f t="shared" si="24"/>
        <v>1840670.7</v>
      </c>
      <c r="F168" s="301"/>
      <c r="G168" s="301"/>
      <c r="H168" s="301"/>
    </row>
    <row r="169" spans="1:8" ht="15.75" hidden="1" outlineLevel="1" x14ac:dyDescent="0.2">
      <c r="A169" s="387" t="s">
        <v>1037</v>
      </c>
      <c r="B169" s="393" t="s">
        <v>452</v>
      </c>
      <c r="C169" s="388">
        <f>'Затраты подрядчика 3 кв и деф'!Q195</f>
        <v>135042.07999999999</v>
      </c>
      <c r="D169" s="388">
        <f t="shared" si="23"/>
        <v>27008.42</v>
      </c>
      <c r="E169" s="388">
        <f t="shared" si="24"/>
        <v>162050.5</v>
      </c>
      <c r="F169" s="301"/>
      <c r="G169" s="301"/>
      <c r="H169" s="301"/>
    </row>
    <row r="170" spans="1:8" ht="31.5" hidden="1" outlineLevel="1" x14ac:dyDescent="0.2">
      <c r="A170" s="387"/>
      <c r="B170" s="393" t="s">
        <v>708</v>
      </c>
      <c r="C170" s="388"/>
      <c r="D170" s="388"/>
      <c r="E170" s="388"/>
      <c r="F170" s="301"/>
      <c r="G170" s="301"/>
      <c r="H170" s="301"/>
    </row>
    <row r="171" spans="1:8" ht="15.75" hidden="1" outlineLevel="1" x14ac:dyDescent="0.2">
      <c r="A171" s="387" t="s">
        <v>1038</v>
      </c>
      <c r="B171" s="393" t="s">
        <v>392</v>
      </c>
      <c r="C171" s="388">
        <f>'Затраты подрядчика 3 кв и деф'!Q197</f>
        <v>101428.99</v>
      </c>
      <c r="D171" s="388">
        <f t="shared" ref="D171:D192" si="25">C171*0.2</f>
        <v>20285.8</v>
      </c>
      <c r="E171" s="388">
        <f t="shared" ref="E171:E192" si="26">C171+D171</f>
        <v>121714.79</v>
      </c>
      <c r="F171" s="301"/>
      <c r="G171" s="301"/>
      <c r="H171" s="301"/>
    </row>
    <row r="172" spans="1:8" ht="15.75" hidden="1" outlineLevel="1" x14ac:dyDescent="0.2">
      <c r="A172" s="387" t="s">
        <v>1039</v>
      </c>
      <c r="B172" s="393" t="s">
        <v>448</v>
      </c>
      <c r="C172" s="388">
        <f>'Затраты подрядчика 3 кв и деф'!Q198</f>
        <v>4990364.99</v>
      </c>
      <c r="D172" s="388">
        <f t="shared" si="25"/>
        <v>998073</v>
      </c>
      <c r="E172" s="388">
        <f t="shared" si="26"/>
        <v>5988437.9900000002</v>
      </c>
      <c r="F172" s="301"/>
      <c r="G172" s="301"/>
      <c r="H172" s="301"/>
    </row>
    <row r="173" spans="1:8" ht="15.75" hidden="1" outlineLevel="1" x14ac:dyDescent="0.2">
      <c r="A173" s="387" t="s">
        <v>1040</v>
      </c>
      <c r="B173" s="393" t="s">
        <v>449</v>
      </c>
      <c r="C173" s="388">
        <f>'Затраты подрядчика 3 кв и деф'!Q199</f>
        <v>2319672.0099999998</v>
      </c>
      <c r="D173" s="388">
        <f t="shared" si="25"/>
        <v>463934.4</v>
      </c>
      <c r="E173" s="388">
        <f t="shared" si="26"/>
        <v>2783606.41</v>
      </c>
      <c r="F173" s="301"/>
      <c r="G173" s="301"/>
      <c r="H173" s="301"/>
    </row>
    <row r="174" spans="1:8" ht="15.75" hidden="1" outlineLevel="1" x14ac:dyDescent="0.2">
      <c r="A174" s="387" t="s">
        <v>1041</v>
      </c>
      <c r="B174" s="393" t="s">
        <v>409</v>
      </c>
      <c r="C174" s="388">
        <f>'Затраты подрядчика 3 кв и деф'!Q200</f>
        <v>230058.04</v>
      </c>
      <c r="D174" s="388">
        <f t="shared" si="25"/>
        <v>46011.61</v>
      </c>
      <c r="E174" s="388">
        <f t="shared" si="26"/>
        <v>276069.65000000002</v>
      </c>
      <c r="F174" s="301"/>
      <c r="G174" s="301"/>
      <c r="H174" s="301"/>
    </row>
    <row r="175" spans="1:8" ht="15.75" hidden="1" outlineLevel="1" x14ac:dyDescent="0.2">
      <c r="A175" s="387" t="s">
        <v>1042</v>
      </c>
      <c r="B175" s="393" t="s">
        <v>450</v>
      </c>
      <c r="C175" s="388">
        <f>'Затраты подрядчика 3 кв и деф'!Q201</f>
        <v>887061.34</v>
      </c>
      <c r="D175" s="388">
        <f t="shared" si="25"/>
        <v>177412.27</v>
      </c>
      <c r="E175" s="388">
        <f t="shared" si="26"/>
        <v>1064473.6100000001</v>
      </c>
      <c r="F175" s="301"/>
      <c r="G175" s="301"/>
      <c r="H175" s="301"/>
    </row>
    <row r="176" spans="1:8" ht="15.75" hidden="1" outlineLevel="1" x14ac:dyDescent="0.2">
      <c r="A176" s="387" t="s">
        <v>1043</v>
      </c>
      <c r="B176" s="393" t="s">
        <v>451</v>
      </c>
      <c r="C176" s="388">
        <f>'Затраты подрядчика 3 кв и деф'!Q202</f>
        <v>17985.95</v>
      </c>
      <c r="D176" s="388">
        <f t="shared" si="25"/>
        <v>3597.19</v>
      </c>
      <c r="E176" s="388">
        <f t="shared" si="26"/>
        <v>21583.14</v>
      </c>
      <c r="F176" s="301"/>
      <c r="G176" s="301"/>
      <c r="H176" s="301"/>
    </row>
    <row r="177" spans="1:8" ht="15.75" hidden="1" outlineLevel="1" x14ac:dyDescent="0.2">
      <c r="A177" s="387" t="s">
        <v>1044</v>
      </c>
      <c r="B177" s="393" t="s">
        <v>411</v>
      </c>
      <c r="C177" s="388">
        <f>'Затраты подрядчика 3 кв и деф'!Q203</f>
        <v>359866.5</v>
      </c>
      <c r="D177" s="388">
        <f t="shared" si="25"/>
        <v>71973.3</v>
      </c>
      <c r="E177" s="388">
        <f t="shared" si="26"/>
        <v>431839.8</v>
      </c>
      <c r="F177" s="301"/>
      <c r="G177" s="301"/>
      <c r="H177" s="301"/>
    </row>
    <row r="178" spans="1:8" ht="15.75" hidden="1" outlineLevel="1" x14ac:dyDescent="0.2">
      <c r="A178" s="387" t="s">
        <v>1045</v>
      </c>
      <c r="B178" s="393" t="s">
        <v>414</v>
      </c>
      <c r="C178" s="388">
        <f>'Затраты подрядчика 3 кв и деф'!Q204</f>
        <v>734033.3</v>
      </c>
      <c r="D178" s="388">
        <f t="shared" si="25"/>
        <v>146806.66</v>
      </c>
      <c r="E178" s="388">
        <f t="shared" si="26"/>
        <v>880839.96</v>
      </c>
      <c r="F178" s="301"/>
      <c r="G178" s="301"/>
      <c r="H178" s="301"/>
    </row>
    <row r="179" spans="1:8" ht="15.75" hidden="1" outlineLevel="1" x14ac:dyDescent="0.2">
      <c r="A179" s="387" t="s">
        <v>1046</v>
      </c>
      <c r="B179" s="393" t="s">
        <v>452</v>
      </c>
      <c r="C179" s="388">
        <f>'Затраты подрядчика 3 кв и деф'!Q205</f>
        <v>135042.07999999999</v>
      </c>
      <c r="D179" s="388">
        <f t="shared" si="25"/>
        <v>27008.42</v>
      </c>
      <c r="E179" s="388">
        <f t="shared" si="26"/>
        <v>162050.5</v>
      </c>
      <c r="F179" s="301"/>
      <c r="G179" s="301"/>
      <c r="H179" s="301"/>
    </row>
    <row r="180" spans="1:8" ht="15.75" hidden="1" outlineLevel="1" x14ac:dyDescent="0.2">
      <c r="A180" s="387" t="s">
        <v>1047</v>
      </c>
      <c r="B180" s="393" t="s">
        <v>453</v>
      </c>
      <c r="C180" s="388">
        <f>'Затраты подрядчика 3 кв и деф'!Q206</f>
        <v>425986.99</v>
      </c>
      <c r="D180" s="388">
        <f t="shared" si="25"/>
        <v>85197.4</v>
      </c>
      <c r="E180" s="388">
        <f t="shared" si="26"/>
        <v>511184.39</v>
      </c>
      <c r="F180" s="301"/>
      <c r="G180" s="301"/>
      <c r="H180" s="301"/>
    </row>
    <row r="181" spans="1:8" ht="15.75" hidden="1" outlineLevel="1" x14ac:dyDescent="0.2">
      <c r="A181" s="387" t="s">
        <v>1048</v>
      </c>
      <c r="B181" s="393" t="s">
        <v>454</v>
      </c>
      <c r="C181" s="388">
        <f>'Затраты подрядчика 3 кв и деф'!Q207</f>
        <v>80199.66</v>
      </c>
      <c r="D181" s="388">
        <f t="shared" si="25"/>
        <v>16039.93</v>
      </c>
      <c r="E181" s="388">
        <f t="shared" si="26"/>
        <v>96239.59</v>
      </c>
      <c r="F181" s="301"/>
      <c r="G181" s="301"/>
      <c r="H181" s="301"/>
    </row>
    <row r="182" spans="1:8" ht="15.75" hidden="1" outlineLevel="1" x14ac:dyDescent="0.2">
      <c r="A182" s="387" t="s">
        <v>1049</v>
      </c>
      <c r="B182" s="393" t="s">
        <v>455</v>
      </c>
      <c r="C182" s="388">
        <f>'Затраты подрядчика 3 кв и деф'!Q208</f>
        <v>132535.84</v>
      </c>
      <c r="D182" s="388">
        <f t="shared" si="25"/>
        <v>26507.17</v>
      </c>
      <c r="E182" s="388">
        <f t="shared" si="26"/>
        <v>159043.01</v>
      </c>
      <c r="F182" s="301"/>
      <c r="G182" s="301"/>
      <c r="H182" s="301"/>
    </row>
    <row r="183" spans="1:8" ht="15.75" hidden="1" outlineLevel="1" x14ac:dyDescent="0.2">
      <c r="A183" s="387" t="s">
        <v>1050</v>
      </c>
      <c r="B183" s="393" t="s">
        <v>315</v>
      </c>
      <c r="C183" s="388">
        <f>'Затраты подрядчика 3 кв и деф'!Q209</f>
        <v>630245.51</v>
      </c>
      <c r="D183" s="388">
        <f t="shared" si="25"/>
        <v>126049.1</v>
      </c>
      <c r="E183" s="388">
        <f t="shared" si="26"/>
        <v>756294.61</v>
      </c>
      <c r="F183" s="301"/>
      <c r="G183" s="301"/>
      <c r="H183" s="301"/>
    </row>
    <row r="184" spans="1:8" ht="15.75" hidden="1" outlineLevel="1" x14ac:dyDescent="0.2">
      <c r="A184" s="387" t="s">
        <v>1051</v>
      </c>
      <c r="B184" s="393" t="s">
        <v>317</v>
      </c>
      <c r="C184" s="388">
        <f>'Затраты подрядчика 3 кв и деф'!Q210</f>
        <v>639459.62</v>
      </c>
      <c r="D184" s="388">
        <f t="shared" si="25"/>
        <v>127891.92</v>
      </c>
      <c r="E184" s="388">
        <f t="shared" si="26"/>
        <v>767351.54</v>
      </c>
      <c r="F184" s="301"/>
      <c r="G184" s="301"/>
      <c r="H184" s="301"/>
    </row>
    <row r="185" spans="1:8" ht="15.75" hidden="1" outlineLevel="1" x14ac:dyDescent="0.2">
      <c r="A185" s="387" t="s">
        <v>1052</v>
      </c>
      <c r="B185" s="393" t="s">
        <v>319</v>
      </c>
      <c r="C185" s="388">
        <f>'Затраты подрядчика 3 кв и деф'!Q211</f>
        <v>637469.37</v>
      </c>
      <c r="D185" s="388">
        <f t="shared" si="25"/>
        <v>127493.87</v>
      </c>
      <c r="E185" s="388">
        <f t="shared" si="26"/>
        <v>764963.24</v>
      </c>
      <c r="F185" s="301"/>
      <c r="G185" s="301"/>
      <c r="H185" s="301"/>
    </row>
    <row r="186" spans="1:8" ht="31.5" hidden="1" outlineLevel="1" x14ac:dyDescent="0.2">
      <c r="A186" s="387" t="s">
        <v>1053</v>
      </c>
      <c r="B186" s="393" t="s">
        <v>321</v>
      </c>
      <c r="C186" s="388">
        <f>'Затраты подрядчика 3 кв и деф'!Q212</f>
        <v>41257057.460000001</v>
      </c>
      <c r="D186" s="388">
        <f t="shared" si="25"/>
        <v>8251411.4900000002</v>
      </c>
      <c r="E186" s="388">
        <f t="shared" si="26"/>
        <v>49508468.950000003</v>
      </c>
      <c r="F186" s="301"/>
      <c r="G186" s="301"/>
      <c r="H186" s="301"/>
    </row>
    <row r="187" spans="1:8" ht="15.75" hidden="1" outlineLevel="1" x14ac:dyDescent="0.2">
      <c r="A187" s="387" t="s">
        <v>1054</v>
      </c>
      <c r="B187" s="393" t="s">
        <v>323</v>
      </c>
      <c r="C187" s="388">
        <f>'Затраты подрядчика 3 кв и деф'!Q213</f>
        <v>514295.07</v>
      </c>
      <c r="D187" s="388">
        <f t="shared" si="25"/>
        <v>102859.01</v>
      </c>
      <c r="E187" s="388">
        <f t="shared" si="26"/>
        <v>617154.07999999996</v>
      </c>
      <c r="F187" s="301"/>
      <c r="G187" s="301"/>
      <c r="H187" s="301"/>
    </row>
    <row r="188" spans="1:8" ht="15.75" hidden="1" outlineLevel="1" x14ac:dyDescent="0.2">
      <c r="A188" s="387" t="s">
        <v>1055</v>
      </c>
      <c r="B188" s="393" t="s">
        <v>325</v>
      </c>
      <c r="C188" s="388">
        <f>'Затраты подрядчика 3 кв и деф'!Q214</f>
        <v>516137.9</v>
      </c>
      <c r="D188" s="388">
        <f t="shared" si="25"/>
        <v>103227.58</v>
      </c>
      <c r="E188" s="388">
        <f t="shared" si="26"/>
        <v>619365.48</v>
      </c>
      <c r="F188" s="301"/>
      <c r="G188" s="301"/>
      <c r="H188" s="301"/>
    </row>
    <row r="189" spans="1:8" ht="15.75" hidden="1" outlineLevel="1" x14ac:dyDescent="0.2">
      <c r="A189" s="387" t="s">
        <v>1056</v>
      </c>
      <c r="B189" s="393" t="s">
        <v>327</v>
      </c>
      <c r="C189" s="388">
        <f>'Затраты подрядчика 3 кв и деф'!Q215</f>
        <v>516137.9</v>
      </c>
      <c r="D189" s="388">
        <f t="shared" si="25"/>
        <v>103227.58</v>
      </c>
      <c r="E189" s="388">
        <f t="shared" si="26"/>
        <v>619365.48</v>
      </c>
      <c r="F189" s="301"/>
      <c r="G189" s="301"/>
      <c r="H189" s="301"/>
    </row>
    <row r="190" spans="1:8" ht="15.75" hidden="1" outlineLevel="1" x14ac:dyDescent="0.2">
      <c r="A190" s="387" t="s">
        <v>1057</v>
      </c>
      <c r="B190" s="393" t="s">
        <v>260</v>
      </c>
      <c r="C190" s="388">
        <f>'Затраты подрядчика 3 кв и деф'!Q216</f>
        <v>1338824.68</v>
      </c>
      <c r="D190" s="388">
        <f t="shared" si="25"/>
        <v>267764.94</v>
      </c>
      <c r="E190" s="388">
        <f t="shared" si="26"/>
        <v>1606589.62</v>
      </c>
      <c r="F190" s="301"/>
      <c r="G190" s="301"/>
      <c r="H190" s="301"/>
    </row>
    <row r="191" spans="1:8" ht="15.75" hidden="1" outlineLevel="1" x14ac:dyDescent="0.2">
      <c r="A191" s="387" t="s">
        <v>1058</v>
      </c>
      <c r="B191" s="393" t="s">
        <v>250</v>
      </c>
      <c r="C191" s="388">
        <f>'Затраты подрядчика 3 кв и деф'!Q217</f>
        <v>707729.13</v>
      </c>
      <c r="D191" s="388">
        <f t="shared" si="25"/>
        <v>141545.82999999999</v>
      </c>
      <c r="E191" s="388">
        <f t="shared" si="26"/>
        <v>849274.96</v>
      </c>
      <c r="F191" s="301"/>
      <c r="G191" s="301"/>
      <c r="H191" s="301"/>
    </row>
    <row r="192" spans="1:8" ht="15.75" hidden="1" outlineLevel="1" x14ac:dyDescent="0.2">
      <c r="A192" s="387" t="s">
        <v>1059</v>
      </c>
      <c r="B192" s="393" t="s">
        <v>252</v>
      </c>
      <c r="C192" s="388">
        <f>'Затраты подрядчика 3 кв и деф'!Q218</f>
        <v>140570.54999999999</v>
      </c>
      <c r="D192" s="388">
        <f t="shared" si="25"/>
        <v>28114.11</v>
      </c>
      <c r="E192" s="388">
        <f t="shared" si="26"/>
        <v>168684.66</v>
      </c>
      <c r="F192" s="301"/>
      <c r="G192" s="301"/>
      <c r="H192" s="301"/>
    </row>
    <row r="193" spans="1:8" ht="15.75" hidden="1" outlineLevel="1" x14ac:dyDescent="0.2">
      <c r="A193" s="416" t="s">
        <v>1060</v>
      </c>
      <c r="B193" s="396" t="s">
        <v>576</v>
      </c>
      <c r="C193" s="386">
        <f>C195+C196+C197+C198+C199+C200+C202+C203+C204+C205+C206</f>
        <v>32158440.620000001</v>
      </c>
      <c r="D193" s="386">
        <f>D195+D196+D197+D198+D199+D200+D202+D203+D204+D205+D206</f>
        <v>6431688.1200000001</v>
      </c>
      <c r="E193" s="386">
        <f t="shared" si="12"/>
        <v>38590128.740000002</v>
      </c>
      <c r="F193" s="301"/>
      <c r="G193" s="301"/>
      <c r="H193" s="301"/>
    </row>
    <row r="194" spans="1:8" ht="15.75" hidden="1" outlineLevel="1" x14ac:dyDescent="0.2">
      <c r="A194" s="387"/>
      <c r="B194" s="393" t="s">
        <v>669</v>
      </c>
      <c r="C194" s="388"/>
      <c r="D194" s="388"/>
      <c r="E194" s="388"/>
      <c r="F194" s="301"/>
      <c r="G194" s="301"/>
      <c r="H194" s="301"/>
    </row>
    <row r="195" spans="1:8" ht="15.75" hidden="1" outlineLevel="1" x14ac:dyDescent="0.2">
      <c r="A195" s="387" t="s">
        <v>1061</v>
      </c>
      <c r="B195" s="393" t="s">
        <v>392</v>
      </c>
      <c r="C195" s="388">
        <f>'Затраты подрядчика 3 кв и деф'!Q138</f>
        <v>236088.41</v>
      </c>
      <c r="D195" s="388">
        <f t="shared" ref="D195:D200" si="27">C195*0.2</f>
        <v>47217.68</v>
      </c>
      <c r="E195" s="388">
        <f t="shared" ref="E195:E200" si="28">C195+D195</f>
        <v>283306.09000000003</v>
      </c>
      <c r="F195" s="301"/>
      <c r="G195" s="301"/>
      <c r="H195" s="301"/>
    </row>
    <row r="196" spans="1:8" ht="15.75" hidden="1" outlineLevel="1" x14ac:dyDescent="0.2">
      <c r="A196" s="387" t="s">
        <v>1062</v>
      </c>
      <c r="B196" s="393" t="s">
        <v>436</v>
      </c>
      <c r="C196" s="388">
        <f>'Затраты подрядчика 3 кв и деф'!Q139</f>
        <v>50812.26</v>
      </c>
      <c r="D196" s="388">
        <f t="shared" si="27"/>
        <v>10162.450000000001</v>
      </c>
      <c r="E196" s="388">
        <f t="shared" si="28"/>
        <v>60974.71</v>
      </c>
      <c r="F196" s="301"/>
      <c r="G196" s="301"/>
      <c r="H196" s="301"/>
    </row>
    <row r="197" spans="1:8" ht="15.75" hidden="1" outlineLevel="1" x14ac:dyDescent="0.2">
      <c r="A197" s="387" t="s">
        <v>1063</v>
      </c>
      <c r="B197" s="393" t="s">
        <v>437</v>
      </c>
      <c r="C197" s="388">
        <f>'Затраты подрядчика 3 кв и деф'!Q140</f>
        <v>27588.02</v>
      </c>
      <c r="D197" s="388">
        <f t="shared" si="27"/>
        <v>5517.6</v>
      </c>
      <c r="E197" s="388">
        <f t="shared" si="28"/>
        <v>33105.620000000003</v>
      </c>
      <c r="F197" s="301"/>
      <c r="G197" s="301"/>
      <c r="H197" s="301"/>
    </row>
    <row r="198" spans="1:8" ht="15.75" hidden="1" outlineLevel="1" x14ac:dyDescent="0.2">
      <c r="A198" s="387" t="s">
        <v>1064</v>
      </c>
      <c r="B198" s="393" t="s">
        <v>438</v>
      </c>
      <c r="C198" s="388">
        <f>'Затраты подрядчика 3 кв и деф'!Q141</f>
        <v>10206.83</v>
      </c>
      <c r="D198" s="388">
        <f t="shared" si="27"/>
        <v>2041.37</v>
      </c>
      <c r="E198" s="388">
        <f t="shared" si="28"/>
        <v>12248.2</v>
      </c>
      <c r="F198" s="301"/>
      <c r="G198" s="301"/>
      <c r="H198" s="301"/>
    </row>
    <row r="199" spans="1:8" ht="15.75" hidden="1" outlineLevel="1" x14ac:dyDescent="0.2">
      <c r="A199" s="387" t="s">
        <v>1065</v>
      </c>
      <c r="B199" s="393" t="s">
        <v>439</v>
      </c>
      <c r="C199" s="388">
        <f>'Затраты подрядчика 3 кв и деф'!Q142</f>
        <v>254505.08</v>
      </c>
      <c r="D199" s="388">
        <f t="shared" si="27"/>
        <v>50901.02</v>
      </c>
      <c r="E199" s="388">
        <f t="shared" si="28"/>
        <v>305406.09999999998</v>
      </c>
      <c r="F199" s="301"/>
      <c r="G199" s="301"/>
      <c r="H199" s="301"/>
    </row>
    <row r="200" spans="1:8" ht="15.75" hidden="1" outlineLevel="1" x14ac:dyDescent="0.2">
      <c r="A200" s="387" t="s">
        <v>1066</v>
      </c>
      <c r="B200" s="393" t="s">
        <v>440</v>
      </c>
      <c r="C200" s="388">
        <f>'Затраты подрядчика 3 кв и деф'!Q143</f>
        <v>18934.41</v>
      </c>
      <c r="D200" s="388">
        <f t="shared" si="27"/>
        <v>3786.88</v>
      </c>
      <c r="E200" s="388">
        <f t="shared" si="28"/>
        <v>22721.29</v>
      </c>
      <c r="F200" s="301"/>
      <c r="G200" s="301"/>
      <c r="H200" s="301"/>
    </row>
    <row r="201" spans="1:8" ht="31.5" hidden="1" outlineLevel="1" x14ac:dyDescent="0.2">
      <c r="A201" s="387"/>
      <c r="B201" s="393" t="s">
        <v>705</v>
      </c>
      <c r="C201" s="388"/>
      <c r="D201" s="388"/>
      <c r="E201" s="388"/>
      <c r="F201" s="301"/>
      <c r="G201" s="301"/>
      <c r="H201" s="301"/>
    </row>
    <row r="202" spans="1:8" ht="15.75" hidden="1" outlineLevel="1" x14ac:dyDescent="0.2">
      <c r="A202" s="387" t="s">
        <v>1067</v>
      </c>
      <c r="B202" s="393" t="s">
        <v>442</v>
      </c>
      <c r="C202" s="388">
        <f>'Затраты подрядчика 3 кв и деф'!Q145</f>
        <v>3499856.11</v>
      </c>
      <c r="D202" s="388">
        <f t="shared" ref="D202:D206" si="29">C202*0.2</f>
        <v>699971.22</v>
      </c>
      <c r="E202" s="388">
        <f t="shared" ref="E202:E206" si="30">C202+D202</f>
        <v>4199827.33</v>
      </c>
      <c r="F202" s="301"/>
      <c r="G202" s="301"/>
      <c r="H202" s="301"/>
    </row>
    <row r="203" spans="1:8" ht="15.75" hidden="1" outlineLevel="1" x14ac:dyDescent="0.2">
      <c r="A203" s="387" t="s">
        <v>1068</v>
      </c>
      <c r="B203" s="393" t="s">
        <v>441</v>
      </c>
      <c r="C203" s="388">
        <f>'Затраты подрядчика 3 кв и деф'!Q146</f>
        <v>3499930.08</v>
      </c>
      <c r="D203" s="388">
        <f t="shared" si="29"/>
        <v>699986.02</v>
      </c>
      <c r="E203" s="388">
        <f t="shared" si="30"/>
        <v>4199916.0999999996</v>
      </c>
      <c r="F203" s="301"/>
      <c r="G203" s="301"/>
      <c r="H203" s="301"/>
    </row>
    <row r="204" spans="1:8" ht="15.75" hidden="1" outlineLevel="1" x14ac:dyDescent="0.2">
      <c r="A204" s="387" t="s">
        <v>1069</v>
      </c>
      <c r="B204" s="393" t="s">
        <v>443</v>
      </c>
      <c r="C204" s="388">
        <f>'Затраты подрядчика 3 кв и деф'!Q147</f>
        <v>3668448.67</v>
      </c>
      <c r="D204" s="388">
        <f t="shared" si="29"/>
        <v>733689.73</v>
      </c>
      <c r="E204" s="388">
        <f t="shared" si="30"/>
        <v>4402138.4000000004</v>
      </c>
      <c r="F204" s="301"/>
      <c r="G204" s="301"/>
      <c r="H204" s="301"/>
    </row>
    <row r="205" spans="1:8" ht="15.75" hidden="1" outlineLevel="1" x14ac:dyDescent="0.2">
      <c r="A205" s="387" t="s">
        <v>1070</v>
      </c>
      <c r="B205" s="393" t="s">
        <v>444</v>
      </c>
      <c r="C205" s="388">
        <f>'Затраты подрядчика 3 кв и деф'!Q148</f>
        <v>2771291.73</v>
      </c>
      <c r="D205" s="388">
        <f t="shared" si="29"/>
        <v>554258.35</v>
      </c>
      <c r="E205" s="388">
        <f t="shared" si="30"/>
        <v>3325550.08</v>
      </c>
      <c r="F205" s="301"/>
      <c r="G205" s="301"/>
      <c r="H205" s="301"/>
    </row>
    <row r="206" spans="1:8" ht="15.75" hidden="1" outlineLevel="1" x14ac:dyDescent="0.2">
      <c r="A206" s="387" t="s">
        <v>1071</v>
      </c>
      <c r="B206" s="393" t="s">
        <v>293</v>
      </c>
      <c r="C206" s="388">
        <f>'Затраты подрядчика 3 кв и деф'!Q149</f>
        <v>18120779.02</v>
      </c>
      <c r="D206" s="388">
        <f t="shared" si="29"/>
        <v>3624155.8</v>
      </c>
      <c r="E206" s="388">
        <f t="shared" si="30"/>
        <v>21744934.82</v>
      </c>
      <c r="F206" s="301"/>
      <c r="G206" s="301"/>
      <c r="H206" s="301"/>
    </row>
    <row r="207" spans="1:8" ht="15.75" hidden="1" outlineLevel="1" x14ac:dyDescent="0.2">
      <c r="A207" s="416" t="s">
        <v>1072</v>
      </c>
      <c r="B207" s="391" t="s">
        <v>594</v>
      </c>
      <c r="C207" s="386">
        <f>C208+C209</f>
        <v>25449422.870000001</v>
      </c>
      <c r="D207" s="386">
        <f>D208+D209</f>
        <v>5089884.57</v>
      </c>
      <c r="E207" s="386">
        <f t="shared" si="12"/>
        <v>30539307.440000001</v>
      </c>
      <c r="F207" s="301"/>
      <c r="G207" s="301"/>
      <c r="H207" s="301"/>
    </row>
    <row r="208" spans="1:8" ht="15.75" hidden="1" outlineLevel="1" x14ac:dyDescent="0.2">
      <c r="A208" s="387" t="s">
        <v>1073</v>
      </c>
      <c r="B208" s="393" t="s">
        <v>234</v>
      </c>
      <c r="C208" s="388">
        <f>'Затраты подрядчика 3 кв и деф'!Q220</f>
        <v>25436949.149999999</v>
      </c>
      <c r="D208" s="388">
        <f t="shared" ref="D208:D209" si="31">C208*0.2</f>
        <v>5087389.83</v>
      </c>
      <c r="E208" s="388">
        <f t="shared" ref="E208:E209" si="32">C208+D208</f>
        <v>30524338.98</v>
      </c>
      <c r="F208" s="301"/>
      <c r="G208" s="301"/>
      <c r="H208" s="301"/>
    </row>
    <row r="209" spans="1:8" ht="15.75" hidden="1" outlineLevel="1" x14ac:dyDescent="0.2">
      <c r="A209" s="387" t="s">
        <v>1074</v>
      </c>
      <c r="B209" s="393" t="s">
        <v>333</v>
      </c>
      <c r="C209" s="388">
        <f>'Затраты подрядчика 3 кв и деф'!Q221</f>
        <v>12473.72</v>
      </c>
      <c r="D209" s="388">
        <f t="shared" si="31"/>
        <v>2494.7399999999998</v>
      </c>
      <c r="E209" s="388">
        <f t="shared" si="32"/>
        <v>14968.46</v>
      </c>
      <c r="F209" s="301"/>
      <c r="G209" s="301"/>
      <c r="H209" s="301"/>
    </row>
    <row r="210" spans="1:8" ht="15.75" hidden="1" outlineLevel="1" x14ac:dyDescent="0.2">
      <c r="A210" s="416"/>
      <c r="B210" s="389" t="s">
        <v>535</v>
      </c>
      <c r="C210" s="383"/>
      <c r="D210" s="383"/>
      <c r="E210" s="383"/>
      <c r="F210" s="301"/>
      <c r="G210" s="301"/>
      <c r="H210" s="301"/>
    </row>
    <row r="211" spans="1:8" ht="15.75" hidden="1" outlineLevel="1" x14ac:dyDescent="0.2">
      <c r="A211" s="416"/>
      <c r="B211" s="389" t="s">
        <v>21</v>
      </c>
      <c r="C211" s="383"/>
      <c r="D211" s="383"/>
      <c r="E211" s="383"/>
      <c r="F211" s="301"/>
      <c r="G211" s="301"/>
      <c r="H211" s="301"/>
    </row>
    <row r="212" spans="1:8" ht="15.75" hidden="1" outlineLevel="1" x14ac:dyDescent="0.2">
      <c r="A212" s="416" t="s">
        <v>1075</v>
      </c>
      <c r="B212" s="394" t="s">
        <v>578</v>
      </c>
      <c r="C212" s="386">
        <f>C213+C214</f>
        <v>18897567.84</v>
      </c>
      <c r="D212" s="386">
        <f>D213+D214</f>
        <v>3779513.57</v>
      </c>
      <c r="E212" s="386">
        <f t="shared" ref="E212:E222" si="33">C212+D212</f>
        <v>22677081.41</v>
      </c>
      <c r="F212" s="301"/>
      <c r="G212" s="301"/>
      <c r="H212" s="301"/>
    </row>
    <row r="213" spans="1:8" ht="15.75" hidden="1" outlineLevel="1" x14ac:dyDescent="0.2">
      <c r="A213" s="387" t="s">
        <v>1076</v>
      </c>
      <c r="B213" s="393" t="s">
        <v>266</v>
      </c>
      <c r="C213" s="388">
        <f>'Затраты подрядчика 3 кв и деф'!Q115</f>
        <v>14432625.73</v>
      </c>
      <c r="D213" s="388">
        <f t="shared" ref="D213:D248" si="34">C213*0.2</f>
        <v>2886525.15</v>
      </c>
      <c r="E213" s="388">
        <f t="shared" si="33"/>
        <v>17319150.879999999</v>
      </c>
      <c r="F213" s="301"/>
      <c r="G213" s="301"/>
      <c r="H213" s="301"/>
    </row>
    <row r="214" spans="1:8" ht="15.75" hidden="1" outlineLevel="1" x14ac:dyDescent="0.2">
      <c r="A214" s="387" t="s">
        <v>1077</v>
      </c>
      <c r="B214" s="393" t="s">
        <v>435</v>
      </c>
      <c r="C214" s="388">
        <f>'Затраты подрядчика 3 кв и деф'!Q127</f>
        <v>4464942.1100000003</v>
      </c>
      <c r="D214" s="388">
        <f t="shared" si="34"/>
        <v>892988.42</v>
      </c>
      <c r="E214" s="388">
        <f t="shared" si="33"/>
        <v>5357930.53</v>
      </c>
      <c r="F214" s="301"/>
      <c r="G214" s="301"/>
      <c r="H214" s="301"/>
    </row>
    <row r="215" spans="1:8" ht="15.75" hidden="1" outlineLevel="1" x14ac:dyDescent="0.2">
      <c r="A215" s="416" t="s">
        <v>1078</v>
      </c>
      <c r="B215" s="394" t="s">
        <v>715</v>
      </c>
      <c r="C215" s="386">
        <f>C216+C217+C218</f>
        <v>10144633.630000001</v>
      </c>
      <c r="D215" s="386">
        <f t="shared" si="34"/>
        <v>2028926.73</v>
      </c>
      <c r="E215" s="386">
        <f t="shared" si="33"/>
        <v>12173560.359999999</v>
      </c>
      <c r="F215" s="301"/>
      <c r="G215" s="301"/>
      <c r="H215" s="301"/>
    </row>
    <row r="216" spans="1:8" ht="15.75" hidden="1" outlineLevel="1" x14ac:dyDescent="0.2">
      <c r="A216" s="387" t="s">
        <v>1079</v>
      </c>
      <c r="B216" s="393" t="s">
        <v>266</v>
      </c>
      <c r="C216" s="388">
        <f>'Затраты подрядчика 3 кв и деф'!Q71</f>
        <v>2815890.83</v>
      </c>
      <c r="D216" s="388">
        <f t="shared" si="34"/>
        <v>563178.17000000004</v>
      </c>
      <c r="E216" s="388">
        <f t="shared" si="33"/>
        <v>3379069</v>
      </c>
      <c r="F216" s="301"/>
      <c r="G216" s="301"/>
      <c r="H216" s="301"/>
    </row>
    <row r="217" spans="1:8" ht="15.75" hidden="1" outlineLevel="1" x14ac:dyDescent="0.2">
      <c r="A217" s="387" t="s">
        <v>1080</v>
      </c>
      <c r="B217" s="393" t="s">
        <v>434</v>
      </c>
      <c r="C217" s="388">
        <f>'Затраты подрядчика 3 кв и деф'!Q126</f>
        <v>3610974.85</v>
      </c>
      <c r="D217" s="388">
        <f t="shared" si="34"/>
        <v>722194.97</v>
      </c>
      <c r="E217" s="388">
        <f t="shared" si="33"/>
        <v>4333169.82</v>
      </c>
      <c r="F217" s="301"/>
      <c r="G217" s="301"/>
      <c r="H217" s="301"/>
    </row>
    <row r="218" spans="1:8" ht="15.75" hidden="1" outlineLevel="1" x14ac:dyDescent="0.2">
      <c r="A218" s="387" t="s">
        <v>1081</v>
      </c>
      <c r="B218" s="393" t="s">
        <v>432</v>
      </c>
      <c r="C218" s="388">
        <f>'Затраты подрядчика 3 кв и деф'!Q129</f>
        <v>3717767.95</v>
      </c>
      <c r="D218" s="388">
        <f t="shared" si="34"/>
        <v>743553.59</v>
      </c>
      <c r="E218" s="388">
        <f t="shared" si="33"/>
        <v>4461321.54</v>
      </c>
      <c r="F218" s="301"/>
      <c r="G218" s="301"/>
      <c r="H218" s="301"/>
    </row>
    <row r="219" spans="1:8" ht="15.75" hidden="1" outlineLevel="1" x14ac:dyDescent="0.2">
      <c r="A219" s="416" t="s">
        <v>1082</v>
      </c>
      <c r="B219" s="391" t="s">
        <v>544</v>
      </c>
      <c r="C219" s="386">
        <f>C220+C221</f>
        <v>29826461.190000001</v>
      </c>
      <c r="D219" s="386">
        <f>D220+D221</f>
        <v>5965292.2400000002</v>
      </c>
      <c r="E219" s="386">
        <f t="shared" si="33"/>
        <v>35791753.43</v>
      </c>
      <c r="F219" s="301"/>
      <c r="G219" s="301"/>
      <c r="H219" s="301"/>
    </row>
    <row r="220" spans="1:8" ht="15.75" hidden="1" outlineLevel="1" x14ac:dyDescent="0.2">
      <c r="A220" s="387" t="s">
        <v>1083</v>
      </c>
      <c r="B220" s="393" t="s">
        <v>433</v>
      </c>
      <c r="C220" s="397">
        <f>'Затраты подрядчика 3 кв и деф'!Q130</f>
        <v>20994970.949999999</v>
      </c>
      <c r="D220" s="388">
        <f t="shared" si="34"/>
        <v>4198994.1900000004</v>
      </c>
      <c r="E220" s="388">
        <f t="shared" si="33"/>
        <v>25193965.140000001</v>
      </c>
      <c r="F220" s="301"/>
      <c r="G220" s="301"/>
      <c r="H220" s="301"/>
    </row>
    <row r="221" spans="1:8" ht="15.75" hidden="1" outlineLevel="1" x14ac:dyDescent="0.2">
      <c r="A221" s="387" t="s">
        <v>1084</v>
      </c>
      <c r="B221" s="393" t="s">
        <v>85</v>
      </c>
      <c r="C221" s="397">
        <f>'Затраты подрядчика 3 кв и деф'!Q265</f>
        <v>8831490.2400000002</v>
      </c>
      <c r="D221" s="388">
        <f t="shared" si="34"/>
        <v>1766298.05</v>
      </c>
      <c r="E221" s="388">
        <f t="shared" si="33"/>
        <v>10597788.289999999</v>
      </c>
      <c r="F221" s="301"/>
      <c r="G221" s="301"/>
      <c r="H221" s="301"/>
    </row>
    <row r="222" spans="1:8" ht="15.75" hidden="1" customHeight="1" outlineLevel="1" x14ac:dyDescent="0.2">
      <c r="A222" s="445" t="s">
        <v>1085</v>
      </c>
      <c r="B222" s="447" t="s">
        <v>1086</v>
      </c>
      <c r="C222" s="449">
        <f>'Затраты подрядчика 3 кв и деф'!Q128</f>
        <v>39258647.369999997</v>
      </c>
      <c r="D222" s="449">
        <f t="shared" si="34"/>
        <v>7851729.4699999997</v>
      </c>
      <c r="E222" s="449">
        <f t="shared" si="33"/>
        <v>47110376.840000004</v>
      </c>
      <c r="F222" s="301"/>
      <c r="G222" s="301"/>
      <c r="H222" s="301"/>
    </row>
    <row r="223" spans="1:8" ht="15.75" hidden="1" customHeight="1" outlineLevel="1" x14ac:dyDescent="0.2">
      <c r="A223" s="446"/>
      <c r="B223" s="448"/>
      <c r="C223" s="450"/>
      <c r="D223" s="450"/>
      <c r="E223" s="450"/>
      <c r="F223" s="301"/>
      <c r="G223" s="301"/>
      <c r="H223" s="301"/>
    </row>
    <row r="224" spans="1:8" ht="15.75" hidden="1" outlineLevel="1" x14ac:dyDescent="0.2">
      <c r="A224" s="416" t="s">
        <v>1087</v>
      </c>
      <c r="B224" s="394" t="s">
        <v>595</v>
      </c>
      <c r="C224" s="386">
        <f>'Затраты подрядчика 3 кв и деф'!Q131</f>
        <v>47975597.149999999</v>
      </c>
      <c r="D224" s="386">
        <f t="shared" si="34"/>
        <v>9595119.4299999997</v>
      </c>
      <c r="E224" s="386">
        <f t="shared" ref="E224" si="35">C224+D224</f>
        <v>57570716.579999998</v>
      </c>
      <c r="F224" s="301"/>
      <c r="G224" s="301"/>
      <c r="H224" s="301"/>
    </row>
    <row r="225" spans="1:8" ht="15.75" hidden="1" outlineLevel="1" x14ac:dyDescent="0.2">
      <c r="A225" s="416"/>
      <c r="B225" s="389" t="s">
        <v>547</v>
      </c>
      <c r="C225" s="383"/>
      <c r="D225" s="383"/>
      <c r="E225" s="383"/>
      <c r="F225" s="301"/>
      <c r="G225" s="301"/>
      <c r="H225" s="301"/>
    </row>
    <row r="226" spans="1:8" ht="15.75" hidden="1" outlineLevel="1" x14ac:dyDescent="0.2">
      <c r="A226" s="416" t="s">
        <v>1088</v>
      </c>
      <c r="B226" s="391" t="s">
        <v>549</v>
      </c>
      <c r="C226" s="386">
        <f>'Затраты подрядчика 3 кв и деф'!Q103</f>
        <v>5268148.9000000004</v>
      </c>
      <c r="D226" s="386">
        <f t="shared" si="34"/>
        <v>1053629.78</v>
      </c>
      <c r="E226" s="386">
        <f t="shared" ref="E226:E230" si="36">C226+D226</f>
        <v>6321778.6799999997</v>
      </c>
      <c r="F226" s="304"/>
      <c r="G226" s="301"/>
      <c r="H226" s="301"/>
    </row>
    <row r="227" spans="1:8" ht="15.75" hidden="1" outlineLevel="1" x14ac:dyDescent="0.2">
      <c r="A227" s="416" t="s">
        <v>1089</v>
      </c>
      <c r="B227" s="391" t="s">
        <v>551</v>
      </c>
      <c r="C227" s="386">
        <f>'Затраты подрядчика 3 кв и деф'!Q57</f>
        <v>4628048.93</v>
      </c>
      <c r="D227" s="386">
        <f t="shared" si="34"/>
        <v>925609.79</v>
      </c>
      <c r="E227" s="386">
        <f t="shared" si="36"/>
        <v>5553658.7199999997</v>
      </c>
      <c r="F227" s="301"/>
      <c r="G227" s="301"/>
      <c r="H227" s="301"/>
    </row>
    <row r="228" spans="1:8" ht="31.5" hidden="1" outlineLevel="1" x14ac:dyDescent="0.2">
      <c r="A228" s="419" t="s">
        <v>1090</v>
      </c>
      <c r="B228" s="394" t="s">
        <v>580</v>
      </c>
      <c r="C228" s="386">
        <f>C229+C230</f>
        <v>1324906.6100000001</v>
      </c>
      <c r="D228" s="386">
        <f>D229+D230</f>
        <v>264981.32</v>
      </c>
      <c r="E228" s="386">
        <f t="shared" si="36"/>
        <v>1589887.93</v>
      </c>
      <c r="F228" s="301"/>
      <c r="G228" s="301"/>
      <c r="H228" s="301"/>
    </row>
    <row r="229" spans="1:8" ht="15.75" hidden="1" outlineLevel="1" x14ac:dyDescent="0.2">
      <c r="A229" s="387" t="s">
        <v>1091</v>
      </c>
      <c r="B229" s="393" t="s">
        <v>661</v>
      </c>
      <c r="C229" s="388">
        <f>'Затраты подрядчика 3 кв и деф'!Q132</f>
        <v>177925.24</v>
      </c>
      <c r="D229" s="388">
        <f t="shared" ref="D229:D230" si="37">C229*0.2</f>
        <v>35585.050000000003</v>
      </c>
      <c r="E229" s="388">
        <f t="shared" si="36"/>
        <v>213510.29</v>
      </c>
      <c r="F229" s="301"/>
      <c r="G229" s="301"/>
      <c r="H229" s="301"/>
    </row>
    <row r="230" spans="1:8" ht="15.75" hidden="1" outlineLevel="1" x14ac:dyDescent="0.2">
      <c r="A230" s="387" t="s">
        <v>1092</v>
      </c>
      <c r="B230" s="393" t="s">
        <v>288</v>
      </c>
      <c r="C230" s="388">
        <f>'Затраты подрядчика 3 кв и деф'!Q133</f>
        <v>1146981.3700000001</v>
      </c>
      <c r="D230" s="388">
        <f t="shared" si="37"/>
        <v>229396.27</v>
      </c>
      <c r="E230" s="388">
        <f t="shared" si="36"/>
        <v>1376377.64</v>
      </c>
      <c r="F230" s="301"/>
      <c r="G230" s="301"/>
      <c r="H230" s="301"/>
    </row>
    <row r="231" spans="1:8" ht="78.75" hidden="1" outlineLevel="1" x14ac:dyDescent="0.2">
      <c r="A231" s="419" t="s">
        <v>1093</v>
      </c>
      <c r="B231" s="420" t="s">
        <v>885</v>
      </c>
      <c r="C231" s="404">
        <f>'Затраты подрядчика 3 кв и деф'!Q250</f>
        <v>140037.38</v>
      </c>
      <c r="D231" s="386">
        <f>C231*0.2</f>
        <v>28007.48</v>
      </c>
      <c r="E231" s="386">
        <f>C231+D231</f>
        <v>168044.86</v>
      </c>
      <c r="F231" s="301"/>
      <c r="G231" s="301"/>
      <c r="H231" s="301"/>
    </row>
    <row r="232" spans="1:8" ht="15.75" hidden="1" outlineLevel="1" x14ac:dyDescent="0.2">
      <c r="A232" s="419" t="s">
        <v>1094</v>
      </c>
      <c r="B232" s="420" t="s">
        <v>916</v>
      </c>
      <c r="C232" s="386">
        <f>'(рабочий файл)'!H244</f>
        <v>47361150.549999997</v>
      </c>
      <c r="D232" s="386">
        <f t="shared" ref="D232:D234" si="38">C232*0.2</f>
        <v>9472230.1099999994</v>
      </c>
      <c r="E232" s="386">
        <f t="shared" ref="E232:E234" si="39">C232+D232</f>
        <v>56833380.659999996</v>
      </c>
      <c r="F232" s="301"/>
      <c r="G232" s="301"/>
      <c r="H232" s="301"/>
    </row>
    <row r="233" spans="1:8" ht="15.75" hidden="1" outlineLevel="1" x14ac:dyDescent="0.2">
      <c r="A233" s="419" t="s">
        <v>1095</v>
      </c>
      <c r="B233" s="420" t="s">
        <v>180</v>
      </c>
      <c r="C233" s="386">
        <f>'(рабочий файл)'!I244</f>
        <v>2692477.41</v>
      </c>
      <c r="D233" s="386">
        <f t="shared" si="38"/>
        <v>538495.48</v>
      </c>
      <c r="E233" s="386">
        <f t="shared" si="39"/>
        <v>3230972.89</v>
      </c>
      <c r="F233" s="301"/>
      <c r="G233" s="301"/>
      <c r="H233" s="301"/>
    </row>
    <row r="234" spans="1:8" ht="15.75" hidden="1" outlineLevel="1" x14ac:dyDescent="0.2">
      <c r="A234" s="419" t="s">
        <v>1096</v>
      </c>
      <c r="B234" s="403" t="s">
        <v>597</v>
      </c>
      <c r="C234" s="386">
        <f>'(рабочий файл)'!C248-НМЦ!C10-НМЦ!C253</f>
        <v>20077265.239999998</v>
      </c>
      <c r="D234" s="386">
        <f t="shared" si="38"/>
        <v>4015453.05</v>
      </c>
      <c r="E234" s="386">
        <f t="shared" si="39"/>
        <v>24092718.289999999</v>
      </c>
      <c r="F234" s="301"/>
      <c r="G234" s="301"/>
      <c r="H234" s="301"/>
    </row>
    <row r="235" spans="1:8" ht="27" customHeight="1" collapsed="1" x14ac:dyDescent="0.2">
      <c r="A235" s="423">
        <v>3</v>
      </c>
      <c r="B235" s="421" t="s">
        <v>552</v>
      </c>
      <c r="C235" s="422">
        <f>C236+C251+C252+C253</f>
        <v>4714039.68</v>
      </c>
      <c r="D235" s="422">
        <f>D236+D251+D252+D253</f>
        <v>942807.94</v>
      </c>
      <c r="E235" s="422">
        <f>E236+E251+E252+E253</f>
        <v>5656847.6200000001</v>
      </c>
      <c r="F235" s="301"/>
      <c r="G235" s="301"/>
      <c r="H235" s="301"/>
    </row>
    <row r="236" spans="1:8" ht="20.45" hidden="1" customHeight="1" outlineLevel="1" x14ac:dyDescent="0.2">
      <c r="A236" s="416" t="s">
        <v>670</v>
      </c>
      <c r="B236" s="399" t="s">
        <v>599</v>
      </c>
      <c r="C236" s="386">
        <f>C237+C238+C239+C240+C241+C242+C243+C244+C245+C246+C247+C248</f>
        <v>4394819.29</v>
      </c>
      <c r="D236" s="386">
        <f>D237+D238+D239+D240+D241+D242+D243+D244+D245+D246+D247+D248</f>
        <v>878963.86</v>
      </c>
      <c r="E236" s="386">
        <f t="shared" ref="E236:E248" si="40">C236+D236</f>
        <v>5273783.1500000004</v>
      </c>
      <c r="F236" s="305"/>
      <c r="G236" s="305"/>
      <c r="H236" s="301"/>
    </row>
    <row r="237" spans="1:8" ht="17.25" hidden="1" customHeight="1" outlineLevel="1" x14ac:dyDescent="0.2">
      <c r="A237" s="387" t="s">
        <v>672</v>
      </c>
      <c r="B237" s="393" t="s">
        <v>354</v>
      </c>
      <c r="C237" s="388">
        <f>'Затраты подрядчика 3 кв и деф'!Q253</f>
        <v>142988.34</v>
      </c>
      <c r="D237" s="388">
        <f t="shared" si="34"/>
        <v>28597.67</v>
      </c>
      <c r="E237" s="388">
        <f t="shared" si="40"/>
        <v>171586.01</v>
      </c>
      <c r="F237" s="305"/>
      <c r="G237" s="305"/>
      <c r="H237" s="301"/>
    </row>
    <row r="238" spans="1:8" ht="20.25" hidden="1" customHeight="1" outlineLevel="1" x14ac:dyDescent="0.2">
      <c r="A238" s="387" t="s">
        <v>673</v>
      </c>
      <c r="B238" s="393" t="s">
        <v>356</v>
      </c>
      <c r="C238" s="388">
        <f>'Затраты подрядчика 3 кв и деф'!Q254</f>
        <v>463281.02</v>
      </c>
      <c r="D238" s="388">
        <f t="shared" si="34"/>
        <v>92656.2</v>
      </c>
      <c r="E238" s="388">
        <f t="shared" si="40"/>
        <v>555937.22</v>
      </c>
      <c r="F238" s="305"/>
      <c r="G238" s="305"/>
      <c r="H238" s="301"/>
    </row>
    <row r="239" spans="1:8" ht="20.25" hidden="1" customHeight="1" outlineLevel="1" x14ac:dyDescent="0.2">
      <c r="A239" s="387" t="s">
        <v>674</v>
      </c>
      <c r="B239" s="393" t="s">
        <v>266</v>
      </c>
      <c r="C239" s="388">
        <f>'Затраты подрядчика 3 кв и деф'!Q255</f>
        <v>96985.21</v>
      </c>
      <c r="D239" s="388">
        <f t="shared" si="34"/>
        <v>19397.04</v>
      </c>
      <c r="E239" s="388">
        <f t="shared" si="40"/>
        <v>116382.25</v>
      </c>
      <c r="F239" s="305"/>
      <c r="G239" s="305"/>
      <c r="H239" s="301"/>
    </row>
    <row r="240" spans="1:8" ht="20.25" hidden="1" customHeight="1" outlineLevel="1" x14ac:dyDescent="0.2">
      <c r="A240" s="387" t="s">
        <v>675</v>
      </c>
      <c r="B240" s="393" t="s">
        <v>21</v>
      </c>
      <c r="C240" s="388">
        <f>'Затраты подрядчика 3 кв и деф'!Q256</f>
        <v>122327.18</v>
      </c>
      <c r="D240" s="388">
        <f t="shared" si="34"/>
        <v>24465.439999999999</v>
      </c>
      <c r="E240" s="388">
        <f t="shared" si="40"/>
        <v>146792.62</v>
      </c>
      <c r="F240" s="305"/>
      <c r="G240" s="305"/>
      <c r="H240" s="301"/>
    </row>
    <row r="241" spans="1:8" ht="20.25" hidden="1" customHeight="1" outlineLevel="1" x14ac:dyDescent="0.2">
      <c r="A241" s="387" t="s">
        <v>676</v>
      </c>
      <c r="B241" s="393" t="s">
        <v>360</v>
      </c>
      <c r="C241" s="388">
        <f>'Затраты подрядчика 3 кв и деф'!Q257</f>
        <v>311959.65000000002</v>
      </c>
      <c r="D241" s="388">
        <f t="shared" si="34"/>
        <v>62391.93</v>
      </c>
      <c r="E241" s="388">
        <f t="shared" si="40"/>
        <v>374351.58</v>
      </c>
      <c r="F241" s="305"/>
      <c r="G241" s="305"/>
      <c r="H241" s="301"/>
    </row>
    <row r="242" spans="1:8" ht="20.25" hidden="1" customHeight="1" outlineLevel="1" x14ac:dyDescent="0.2">
      <c r="A242" s="387" t="s">
        <v>677</v>
      </c>
      <c r="B242" s="393" t="s">
        <v>362</v>
      </c>
      <c r="C242" s="388">
        <f>'Затраты подрядчика 3 кв и деф'!Q258</f>
        <v>7945.45</v>
      </c>
      <c r="D242" s="388">
        <f t="shared" si="34"/>
        <v>1589.09</v>
      </c>
      <c r="E242" s="388">
        <f t="shared" si="40"/>
        <v>9534.5400000000009</v>
      </c>
      <c r="F242" s="305"/>
      <c r="G242" s="305"/>
      <c r="H242" s="301"/>
    </row>
    <row r="243" spans="1:8" ht="20.25" hidden="1" customHeight="1" outlineLevel="1" x14ac:dyDescent="0.2">
      <c r="A243" s="387" t="s">
        <v>678</v>
      </c>
      <c r="B243" s="393" t="s">
        <v>364</v>
      </c>
      <c r="C243" s="388">
        <f>'Затраты подрядчика 3 кв и деф'!Q259</f>
        <v>104036.24</v>
      </c>
      <c r="D243" s="388">
        <f t="shared" si="34"/>
        <v>20807.25</v>
      </c>
      <c r="E243" s="388">
        <f t="shared" si="40"/>
        <v>124843.49</v>
      </c>
      <c r="F243" s="305"/>
      <c r="G243" s="305"/>
      <c r="H243" s="301"/>
    </row>
    <row r="244" spans="1:8" ht="20.45" hidden="1" customHeight="1" outlineLevel="1" x14ac:dyDescent="0.2">
      <c r="A244" s="387" t="s">
        <v>679</v>
      </c>
      <c r="B244" s="393" t="s">
        <v>129</v>
      </c>
      <c r="C244" s="388">
        <f>'Затраты подрядчика 3 кв и деф'!Q260</f>
        <v>4621.18</v>
      </c>
      <c r="D244" s="388">
        <f t="shared" si="34"/>
        <v>924.24</v>
      </c>
      <c r="E244" s="388">
        <f t="shared" si="40"/>
        <v>5545.42</v>
      </c>
      <c r="F244" s="305"/>
      <c r="G244" s="305"/>
      <c r="H244" s="301"/>
    </row>
    <row r="245" spans="1:8" ht="49.5" hidden="1" customHeight="1" outlineLevel="1" x14ac:dyDescent="0.2">
      <c r="A245" s="387" t="s">
        <v>680</v>
      </c>
      <c r="B245" s="393" t="s">
        <v>367</v>
      </c>
      <c r="C245" s="388">
        <f>'Затраты подрядчика 3 кв и деф'!Q261</f>
        <v>55484.01</v>
      </c>
      <c r="D245" s="388">
        <f t="shared" si="34"/>
        <v>11096.8</v>
      </c>
      <c r="E245" s="388">
        <f t="shared" si="40"/>
        <v>66580.81</v>
      </c>
      <c r="F245" s="305"/>
      <c r="G245" s="305"/>
      <c r="H245" s="301"/>
    </row>
    <row r="246" spans="1:8" ht="21" hidden="1" customHeight="1" outlineLevel="1" x14ac:dyDescent="0.2">
      <c r="A246" s="387" t="s">
        <v>681</v>
      </c>
      <c r="B246" s="393" t="s">
        <v>71</v>
      </c>
      <c r="C246" s="388">
        <f>'Затраты подрядчика 3 кв и деф'!Q262</f>
        <v>40681.31</v>
      </c>
      <c r="D246" s="388">
        <f t="shared" si="34"/>
        <v>8136.26</v>
      </c>
      <c r="E246" s="388">
        <f t="shared" si="40"/>
        <v>48817.57</v>
      </c>
      <c r="F246" s="305"/>
      <c r="G246" s="305"/>
      <c r="H246" s="301"/>
    </row>
    <row r="247" spans="1:8" ht="36" hidden="1" customHeight="1" outlineLevel="1" x14ac:dyDescent="0.2">
      <c r="A247" s="387" t="s">
        <v>682</v>
      </c>
      <c r="B247" s="393" t="s">
        <v>370</v>
      </c>
      <c r="C247" s="388">
        <f>'Затраты подрядчика 3 кв и деф'!Q263</f>
        <v>936072.73</v>
      </c>
      <c r="D247" s="388">
        <f t="shared" si="34"/>
        <v>187214.55</v>
      </c>
      <c r="E247" s="388">
        <f t="shared" si="40"/>
        <v>1123287.28</v>
      </c>
      <c r="F247" s="305"/>
      <c r="G247" s="305"/>
      <c r="H247" s="301"/>
    </row>
    <row r="248" spans="1:8" ht="35.25" hidden="1" customHeight="1" outlineLevel="1" x14ac:dyDescent="0.2">
      <c r="A248" s="387" t="s">
        <v>683</v>
      </c>
      <c r="B248" s="393" t="s">
        <v>70</v>
      </c>
      <c r="C248" s="388">
        <f>'Затраты подрядчика 3 кв и деф'!Q264</f>
        <v>2108436.9700000002</v>
      </c>
      <c r="D248" s="388">
        <f t="shared" si="34"/>
        <v>421687.39</v>
      </c>
      <c r="E248" s="388">
        <f t="shared" si="40"/>
        <v>2530124.36</v>
      </c>
      <c r="F248" s="305"/>
      <c r="G248" s="305"/>
      <c r="H248" s="301"/>
    </row>
    <row r="249" spans="1:8" ht="15.75" hidden="1" outlineLevel="1" x14ac:dyDescent="0.2">
      <c r="A249" s="416" t="s">
        <v>554</v>
      </c>
      <c r="B249" s="400" t="s">
        <v>596</v>
      </c>
      <c r="C249" s="401"/>
      <c r="D249" s="401"/>
      <c r="E249" s="401"/>
      <c r="F249" s="305"/>
      <c r="G249" s="305"/>
      <c r="H249" s="301"/>
    </row>
    <row r="250" spans="1:8" ht="15.75" hidden="1" outlineLevel="1" x14ac:dyDescent="0.2">
      <c r="A250" s="416">
        <v>7</v>
      </c>
      <c r="B250" s="389" t="s">
        <v>555</v>
      </c>
      <c r="C250" s="383"/>
      <c r="D250" s="383"/>
      <c r="E250" s="383"/>
      <c r="F250" s="301"/>
      <c r="G250" s="301"/>
      <c r="H250" s="301"/>
    </row>
    <row r="251" spans="1:8" ht="23.25" hidden="1" customHeight="1" outlineLevel="1" x14ac:dyDescent="0.2">
      <c r="A251" s="419" t="s">
        <v>684</v>
      </c>
      <c r="B251" s="420" t="s">
        <v>916</v>
      </c>
      <c r="C251" s="386">
        <f>'(рабочий файл)'!H245</f>
        <v>218880.65</v>
      </c>
      <c r="D251" s="404">
        <f>C251*0.2</f>
        <v>43776.13</v>
      </c>
      <c r="E251" s="404">
        <f>C251+D251</f>
        <v>262656.78000000003</v>
      </c>
      <c r="F251" s="301"/>
      <c r="G251" s="301"/>
      <c r="H251" s="301"/>
    </row>
    <row r="252" spans="1:8" ht="31.5" hidden="1" customHeight="1" outlineLevel="1" x14ac:dyDescent="0.2">
      <c r="A252" s="419" t="s">
        <v>671</v>
      </c>
      <c r="B252" s="420" t="s">
        <v>180</v>
      </c>
      <c r="C252" s="386">
        <f>'(рабочий файл)'!I245</f>
        <v>12443.35</v>
      </c>
      <c r="D252" s="404">
        <f>C252*0.2</f>
        <v>2488.67</v>
      </c>
      <c r="E252" s="404">
        <f>C252+D252</f>
        <v>14932.02</v>
      </c>
      <c r="F252" s="301"/>
      <c r="G252" s="301"/>
      <c r="H252" s="301"/>
    </row>
    <row r="253" spans="1:8" ht="27" hidden="1" customHeight="1" outlineLevel="1" x14ac:dyDescent="0.2">
      <c r="A253" s="419" t="s">
        <v>692</v>
      </c>
      <c r="B253" s="403" t="s">
        <v>597</v>
      </c>
      <c r="C253" s="386">
        <f>C236*0.02</f>
        <v>87896.39</v>
      </c>
      <c r="D253" s="404">
        <f>C253*0.2</f>
        <v>17579.28</v>
      </c>
      <c r="E253" s="404">
        <f>C253+D253</f>
        <v>105475.67</v>
      </c>
      <c r="F253" s="301"/>
      <c r="G253" s="301"/>
      <c r="H253" s="301"/>
    </row>
    <row r="254" spans="1:8" ht="15.75" collapsed="1" x14ac:dyDescent="0.2">
      <c r="A254" s="407"/>
      <c r="B254" s="407" t="s">
        <v>598</v>
      </c>
      <c r="C254" s="408">
        <f>C8+C11+C235</f>
        <v>1071108627.3200001</v>
      </c>
      <c r="D254" s="408">
        <f>D8+D11+D235</f>
        <v>214221725.5</v>
      </c>
      <c r="E254" s="408">
        <f>E8+E11+E235</f>
        <v>1285330352.8199999</v>
      </c>
      <c r="F254" s="306"/>
      <c r="G254" s="306"/>
      <c r="H254" s="301"/>
    </row>
    <row r="255" spans="1:8" x14ac:dyDescent="0.2">
      <c r="A255" s="409"/>
      <c r="B255" s="409"/>
      <c r="C255" s="409"/>
      <c r="D255" s="409"/>
      <c r="E255" s="409"/>
      <c r="F255" s="301"/>
      <c r="G255" s="301"/>
      <c r="H255" s="301"/>
    </row>
    <row r="256" spans="1:8" x14ac:dyDescent="0.2">
      <c r="A256" s="410"/>
      <c r="B256" s="410"/>
      <c r="C256" s="410"/>
      <c r="D256" s="410"/>
      <c r="E256" s="413"/>
    </row>
    <row r="257" spans="1:5" x14ac:dyDescent="0.2">
      <c r="A257" s="411"/>
      <c r="B257" s="410"/>
      <c r="C257" s="410"/>
      <c r="D257" s="410"/>
      <c r="E257" s="410"/>
    </row>
    <row r="258" spans="1:5" x14ac:dyDescent="0.2">
      <c r="A258" s="410"/>
      <c r="B258" s="410"/>
      <c r="C258" s="410"/>
      <c r="D258" s="410"/>
      <c r="E258" s="410"/>
    </row>
  </sheetData>
  <mergeCells count="12">
    <mergeCell ref="A222:A223"/>
    <mergeCell ref="B222:B223"/>
    <mergeCell ref="C222:C223"/>
    <mergeCell ref="D222:D223"/>
    <mergeCell ref="E222:E223"/>
    <mergeCell ref="A1:E1"/>
    <mergeCell ref="A2:E3"/>
    <mergeCell ref="A5:A6"/>
    <mergeCell ref="B5:B6"/>
    <mergeCell ref="C5:C6"/>
    <mergeCell ref="D5:D6"/>
    <mergeCell ref="E5:E6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4"/>
  <sheetViews>
    <sheetView topLeftCell="A40" workbookViewId="0">
      <selection activeCell="I49" sqref="I49"/>
    </sheetView>
  </sheetViews>
  <sheetFormatPr defaultRowHeight="12.75" outlineLevelRow="1" x14ac:dyDescent="0.2"/>
  <cols>
    <col min="1" max="1" width="8.5703125" customWidth="1"/>
    <col min="2" max="2" width="34.5703125" customWidth="1"/>
    <col min="3" max="3" width="20.140625" customWidth="1"/>
    <col min="4" max="4" width="18.85546875" customWidth="1"/>
    <col min="5" max="5" width="20.42578125" customWidth="1"/>
    <col min="6" max="7" width="18.28515625" bestFit="1" customWidth="1"/>
    <col min="8" max="8" width="16.7109375" customWidth="1"/>
  </cols>
  <sheetData>
    <row r="1" spans="1:8" ht="29.25" customHeight="1" x14ac:dyDescent="0.2">
      <c r="A1" s="451" t="s">
        <v>664</v>
      </c>
      <c r="B1" s="451"/>
      <c r="C1" s="451"/>
      <c r="D1" s="451"/>
      <c r="E1" s="451"/>
    </row>
    <row r="2" spans="1:8" x14ac:dyDescent="0.2">
      <c r="A2" s="440" t="s">
        <v>718</v>
      </c>
      <c r="B2" s="441"/>
      <c r="C2" s="441"/>
      <c r="D2" s="441"/>
      <c r="E2" s="441"/>
      <c r="F2" s="301"/>
      <c r="G2" s="301"/>
      <c r="H2" s="301"/>
    </row>
    <row r="3" spans="1:8" ht="23.25" customHeight="1" x14ac:dyDescent="0.2">
      <c r="A3" s="442"/>
      <c r="B3" s="442"/>
      <c r="C3" s="442"/>
      <c r="D3" s="442"/>
      <c r="E3" s="442"/>
      <c r="F3" s="301"/>
      <c r="G3" s="301"/>
      <c r="H3" s="301"/>
    </row>
    <row r="4" spans="1:8" ht="15.75" x14ac:dyDescent="0.2">
      <c r="A4" s="381"/>
      <c r="B4" s="381"/>
      <c r="C4" s="381"/>
      <c r="D4" s="381"/>
      <c r="E4" s="381"/>
      <c r="F4" s="301"/>
      <c r="G4" s="301"/>
      <c r="H4" s="301"/>
    </row>
    <row r="5" spans="1:8" ht="54" customHeight="1" x14ac:dyDescent="0.2">
      <c r="A5" s="443" t="s">
        <v>1</v>
      </c>
      <c r="B5" s="443" t="s">
        <v>525</v>
      </c>
      <c r="C5" s="444" t="s">
        <v>719</v>
      </c>
      <c r="D5" s="444" t="s">
        <v>663</v>
      </c>
      <c r="E5" s="444" t="s">
        <v>720</v>
      </c>
      <c r="F5" s="301"/>
      <c r="G5" s="301"/>
      <c r="H5" s="301"/>
    </row>
    <row r="6" spans="1:8" x14ac:dyDescent="0.2">
      <c r="A6" s="443"/>
      <c r="B6" s="443"/>
      <c r="C6" s="444"/>
      <c r="D6" s="444"/>
      <c r="E6" s="444"/>
      <c r="F6" s="301"/>
      <c r="G6" s="301"/>
      <c r="H6" s="301"/>
    </row>
    <row r="7" spans="1:8" ht="15.75" x14ac:dyDescent="0.2">
      <c r="A7" s="382">
        <v>1</v>
      </c>
      <c r="B7" s="382">
        <v>2</v>
      </c>
      <c r="C7" s="383">
        <v>3</v>
      </c>
      <c r="D7" s="383">
        <v>4</v>
      </c>
      <c r="E7" s="383">
        <v>5</v>
      </c>
      <c r="F7" s="301"/>
      <c r="G7" s="301"/>
      <c r="H7" s="301"/>
    </row>
    <row r="8" spans="1:8" ht="39" customHeight="1" x14ac:dyDescent="0.2">
      <c r="A8" s="414">
        <v>1</v>
      </c>
      <c r="B8" s="415" t="s">
        <v>888</v>
      </c>
      <c r="C8" s="417">
        <f>C9+C10</f>
        <v>45177570.219999999</v>
      </c>
      <c r="D8" s="417">
        <f>D9+D10</f>
        <v>9035514.0399999991</v>
      </c>
      <c r="E8" s="417">
        <f>E9+E10</f>
        <v>54213084.259999998</v>
      </c>
      <c r="F8" s="301"/>
      <c r="G8" s="301"/>
      <c r="H8" s="301"/>
    </row>
    <row r="9" spans="1:8" ht="50.25" customHeight="1" outlineLevel="1" x14ac:dyDescent="0.2">
      <c r="A9" s="416" t="s">
        <v>889</v>
      </c>
      <c r="B9" s="385" t="s">
        <v>717</v>
      </c>
      <c r="C9" s="386">
        <f>'Затраты подрядчика 3 кв и деф'!Q274</f>
        <v>44291735.509999998</v>
      </c>
      <c r="D9" s="386">
        <f>C9*0.2</f>
        <v>8858347.0999999996</v>
      </c>
      <c r="E9" s="386">
        <f>C9+D9</f>
        <v>53150082.609999999</v>
      </c>
      <c r="F9" s="301"/>
      <c r="G9" s="301"/>
      <c r="H9" s="301"/>
    </row>
    <row r="10" spans="1:8" ht="35.25" customHeight="1" outlineLevel="1" x14ac:dyDescent="0.2">
      <c r="A10" s="416" t="s">
        <v>890</v>
      </c>
      <c r="B10" s="551" t="s">
        <v>597</v>
      </c>
      <c r="C10" s="386">
        <f>C9*0.02</f>
        <v>885834.71</v>
      </c>
      <c r="D10" s="386">
        <f>C10*0.2</f>
        <v>177166.94</v>
      </c>
      <c r="E10" s="386">
        <f>C10+D10</f>
        <v>1063001.6499999999</v>
      </c>
      <c r="F10" s="301"/>
      <c r="G10" s="301"/>
      <c r="H10" s="301"/>
    </row>
    <row r="11" spans="1:8" ht="53.25" customHeight="1" x14ac:dyDescent="0.2">
      <c r="A11" s="418" t="s">
        <v>665</v>
      </c>
      <c r="B11" s="415" t="s">
        <v>891</v>
      </c>
      <c r="C11" s="417">
        <f>C12+C18+C26+C27+C29+C30+C49+C50+C64+C69+C70+C93+C94+C106+C110+C113+C122+C123+C126+C135+C147+C191+C205+C210+C213+C217+C220+C222+C224+C225+C226+C229+C230+C231+C232</f>
        <v>1021217017.42</v>
      </c>
      <c r="D11" s="417">
        <f>D12+D18+D26+D27+D29+D30+D49+D50+D64+D69+D70+D93+D94+D106+D110+D113+D122+D123+D126+D135+D147+D191+D205+D210+D213+D217+D220+D222+D224+D225+D226+D229+D230+D231+D232</f>
        <v>204243403.52000001</v>
      </c>
      <c r="E11" s="417">
        <f>E12+E18+E26+E27+E29+E30+E49+E50+E64+E69+E70+E93+E94+E106+E110+E113+E122+E123+E126+E135+E147+E191+E205+E210+E213+E217+E220+E222+E224+E225+E226+E229+E230+E231+E232</f>
        <v>1225460420.9400001</v>
      </c>
      <c r="F11" s="301"/>
      <c r="G11" s="301"/>
      <c r="H11" s="301"/>
    </row>
    <row r="12" spans="1:8" ht="34.5" customHeight="1" outlineLevel="1" x14ac:dyDescent="0.2">
      <c r="A12" s="416" t="s">
        <v>666</v>
      </c>
      <c r="B12" s="385" t="s">
        <v>1099</v>
      </c>
      <c r="C12" s="386">
        <f>C13+C14+C15</f>
        <v>3103445.87</v>
      </c>
      <c r="D12" s="386">
        <f>C12*0.2</f>
        <v>620689.17000000004</v>
      </c>
      <c r="E12" s="386">
        <f>C12+D12</f>
        <v>3724135.04</v>
      </c>
      <c r="F12" s="301"/>
      <c r="G12" s="301"/>
      <c r="H12" s="301"/>
    </row>
    <row r="13" spans="1:8" ht="36" customHeight="1" outlineLevel="1" x14ac:dyDescent="0.2">
      <c r="A13" s="387" t="s">
        <v>877</v>
      </c>
      <c r="B13" s="393" t="s">
        <v>204</v>
      </c>
      <c r="C13" s="388">
        <f>'Затраты подрядчика 3 кв и деф'!Q23</f>
        <v>1337041.8899999999</v>
      </c>
      <c r="D13" s="388">
        <f>C13*0.2</f>
        <v>267408.38</v>
      </c>
      <c r="E13" s="388">
        <f>C13+D13</f>
        <v>1604450.27</v>
      </c>
      <c r="F13" s="301"/>
      <c r="G13" s="301"/>
      <c r="H13" s="301"/>
    </row>
    <row r="14" spans="1:8" ht="19.5" customHeight="1" outlineLevel="1" x14ac:dyDescent="0.2">
      <c r="A14" s="387" t="s">
        <v>919</v>
      </c>
      <c r="B14" s="412" t="s">
        <v>230</v>
      </c>
      <c r="C14" s="388">
        <f>'Затраты подрядчика 3 кв и деф'!Q26</f>
        <v>1699591.36</v>
      </c>
      <c r="D14" s="388">
        <f>C14*0.2</f>
        <v>339918.27</v>
      </c>
      <c r="E14" s="388">
        <f>C14+D14</f>
        <v>2039509.63</v>
      </c>
      <c r="F14" s="301"/>
      <c r="G14" s="301"/>
      <c r="H14" s="301"/>
    </row>
    <row r="15" spans="1:8" ht="15.75" customHeight="1" outlineLevel="1" x14ac:dyDescent="0.2">
      <c r="A15" s="387" t="s">
        <v>920</v>
      </c>
      <c r="B15" s="412" t="s">
        <v>232</v>
      </c>
      <c r="C15" s="388">
        <f>'Затраты подрядчика 3 кв и деф'!Q27</f>
        <v>66812.62</v>
      </c>
      <c r="D15" s="388">
        <f>C15*0.2</f>
        <v>13362.52</v>
      </c>
      <c r="E15" s="388">
        <f>C15+D15</f>
        <v>80175.14</v>
      </c>
      <c r="F15" s="301"/>
      <c r="G15" s="301"/>
      <c r="H15" s="301"/>
    </row>
    <row r="16" spans="1:8" ht="15.75" outlineLevel="1" x14ac:dyDescent="0.2">
      <c r="A16" s="416"/>
      <c r="B16" s="389" t="s">
        <v>526</v>
      </c>
      <c r="C16" s="383"/>
      <c r="D16" s="383"/>
      <c r="E16" s="383"/>
      <c r="F16" s="301"/>
      <c r="G16" s="301"/>
      <c r="H16" s="301"/>
    </row>
    <row r="17" spans="1:8" ht="15.75" outlineLevel="1" x14ac:dyDescent="0.2">
      <c r="A17" s="416"/>
      <c r="B17" s="389" t="s">
        <v>21</v>
      </c>
      <c r="C17" s="383"/>
      <c r="D17" s="383"/>
      <c r="E17" s="383"/>
      <c r="F17" s="301"/>
      <c r="G17" s="301"/>
      <c r="H17" s="301"/>
    </row>
    <row r="18" spans="1:8" ht="31.5" outlineLevel="1" x14ac:dyDescent="0.2">
      <c r="A18" s="416" t="s">
        <v>667</v>
      </c>
      <c r="B18" s="391" t="s">
        <v>710</v>
      </c>
      <c r="C18" s="386">
        <f>C19+C20+C21+C22+C23+C24+C25</f>
        <v>33618628.189999998</v>
      </c>
      <c r="D18" s="386">
        <f>D19+D20+D21+D22+D23+D24+D25</f>
        <v>6723725.6500000004</v>
      </c>
      <c r="E18" s="386">
        <f t="shared" ref="E18:E27" si="0">C18+D18</f>
        <v>40342353.840000004</v>
      </c>
      <c r="F18" s="301"/>
      <c r="G18" s="301"/>
      <c r="H18" s="301"/>
    </row>
    <row r="19" spans="1:8" ht="15.75" outlineLevel="1" x14ac:dyDescent="0.2">
      <c r="A19" s="387" t="s">
        <v>892</v>
      </c>
      <c r="B19" s="393" t="s">
        <v>603</v>
      </c>
      <c r="C19" s="388">
        <f>'Затраты подрядчика 3 кв и деф'!Q32</f>
        <v>5143619.6399999997</v>
      </c>
      <c r="D19" s="388">
        <f t="shared" ref="D19:D25" si="1">C19*0.2</f>
        <v>1028723.93</v>
      </c>
      <c r="E19" s="388">
        <f t="shared" ref="E19:E25" si="2">C19+D19</f>
        <v>6172343.5700000003</v>
      </c>
      <c r="F19" s="301"/>
      <c r="G19" s="301"/>
      <c r="H19" s="301"/>
    </row>
    <row r="20" spans="1:8" ht="15.75" outlineLevel="1" x14ac:dyDescent="0.2">
      <c r="A20" s="387" t="s">
        <v>893</v>
      </c>
      <c r="B20" s="393" t="s">
        <v>604</v>
      </c>
      <c r="C20" s="388">
        <f>'Затраты подрядчика 3 кв и деф'!Q74</f>
        <v>2364070.7999999998</v>
      </c>
      <c r="D20" s="388">
        <f t="shared" si="1"/>
        <v>472814.16</v>
      </c>
      <c r="E20" s="388">
        <f t="shared" si="2"/>
        <v>2836884.96</v>
      </c>
      <c r="F20" s="301"/>
      <c r="G20" s="301"/>
      <c r="H20" s="301"/>
    </row>
    <row r="21" spans="1:8" ht="15.75" outlineLevel="1" x14ac:dyDescent="0.2">
      <c r="A21" s="387" t="s">
        <v>894</v>
      </c>
      <c r="B21" s="393" t="s">
        <v>424</v>
      </c>
      <c r="C21" s="388">
        <f>'Затраты подрядчика 3 кв и деф'!Q118</f>
        <v>3646550.63</v>
      </c>
      <c r="D21" s="388">
        <f t="shared" si="1"/>
        <v>729310.13</v>
      </c>
      <c r="E21" s="388">
        <f t="shared" si="2"/>
        <v>4375860.76</v>
      </c>
      <c r="F21" s="301"/>
      <c r="G21" s="301"/>
      <c r="H21" s="301"/>
    </row>
    <row r="22" spans="1:8" ht="15.75" outlineLevel="1" x14ac:dyDescent="0.2">
      <c r="A22" s="387" t="s">
        <v>895</v>
      </c>
      <c r="B22" s="393" t="s">
        <v>425</v>
      </c>
      <c r="C22" s="388">
        <f>'Затраты подрядчика 3 кв и деф'!Q119</f>
        <v>5784603.1299999999</v>
      </c>
      <c r="D22" s="388">
        <f t="shared" si="1"/>
        <v>1156920.6299999999</v>
      </c>
      <c r="E22" s="388">
        <f t="shared" si="2"/>
        <v>6941523.7599999998</v>
      </c>
      <c r="F22" s="301"/>
      <c r="G22" s="301"/>
      <c r="H22" s="301"/>
    </row>
    <row r="23" spans="1:8" ht="15.75" outlineLevel="1" x14ac:dyDescent="0.2">
      <c r="A23" s="387" t="s">
        <v>896</v>
      </c>
      <c r="B23" s="393" t="s">
        <v>426</v>
      </c>
      <c r="C23" s="388">
        <f>'Затраты подрядчика 3 кв и деф'!Q120</f>
        <v>5292418.07</v>
      </c>
      <c r="D23" s="388">
        <f t="shared" si="1"/>
        <v>1058483.6100000001</v>
      </c>
      <c r="E23" s="388">
        <f t="shared" si="2"/>
        <v>6350901.6799999997</v>
      </c>
      <c r="F23" s="301"/>
      <c r="G23" s="301"/>
      <c r="H23" s="301"/>
    </row>
    <row r="24" spans="1:8" ht="31.5" outlineLevel="1" x14ac:dyDescent="0.2">
      <c r="A24" s="387" t="s">
        <v>897</v>
      </c>
      <c r="B24" s="393" t="s">
        <v>427</v>
      </c>
      <c r="C24" s="388">
        <f>'Затраты подрядчика 3 кв и деф'!Q121</f>
        <v>8613751.4399999995</v>
      </c>
      <c r="D24" s="388">
        <f t="shared" si="1"/>
        <v>1722750.29</v>
      </c>
      <c r="E24" s="388">
        <f t="shared" si="2"/>
        <v>10336501.73</v>
      </c>
      <c r="F24" s="301"/>
      <c r="G24" s="301"/>
      <c r="H24" s="301"/>
    </row>
    <row r="25" spans="1:8" ht="31.5" outlineLevel="1" x14ac:dyDescent="0.2">
      <c r="A25" s="387" t="s">
        <v>898</v>
      </c>
      <c r="B25" s="393" t="s">
        <v>428</v>
      </c>
      <c r="C25" s="388">
        <f>'Затраты подрядчика 3 кв и деф'!Q122</f>
        <v>2773614.48</v>
      </c>
      <c r="D25" s="388">
        <f t="shared" si="1"/>
        <v>554722.9</v>
      </c>
      <c r="E25" s="388">
        <f t="shared" si="2"/>
        <v>3328337.38</v>
      </c>
      <c r="F25" s="301"/>
      <c r="G25" s="301"/>
      <c r="H25" s="301"/>
    </row>
    <row r="26" spans="1:8" ht="47.25" outlineLevel="1" x14ac:dyDescent="0.2">
      <c r="A26" s="416" t="s">
        <v>668</v>
      </c>
      <c r="B26" s="391" t="s">
        <v>557</v>
      </c>
      <c r="C26" s="386">
        <f>'Затраты подрядчика 3 кв и деф'!Q124</f>
        <v>18195813.949999999</v>
      </c>
      <c r="D26" s="386">
        <f t="shared" ref="D26:D27" si="3">C26*0.2</f>
        <v>3639162.79</v>
      </c>
      <c r="E26" s="386">
        <f t="shared" si="0"/>
        <v>21834976.739999998</v>
      </c>
      <c r="F26" s="301"/>
      <c r="G26" s="301"/>
      <c r="H26" s="301"/>
    </row>
    <row r="27" spans="1:8" ht="47.25" outlineLevel="1" x14ac:dyDescent="0.2">
      <c r="A27" s="416" t="s">
        <v>899</v>
      </c>
      <c r="B27" s="392" t="s">
        <v>558</v>
      </c>
      <c r="C27" s="386">
        <f>'Затраты подрядчика 3 кв и деф'!Q123</f>
        <v>26280816.969999999</v>
      </c>
      <c r="D27" s="386">
        <f t="shared" si="3"/>
        <v>5256163.3899999997</v>
      </c>
      <c r="E27" s="386">
        <f t="shared" si="0"/>
        <v>31536980.359999999</v>
      </c>
      <c r="F27" s="301"/>
      <c r="G27" s="301"/>
      <c r="H27" s="301"/>
    </row>
    <row r="28" spans="1:8" ht="15.75" outlineLevel="1" x14ac:dyDescent="0.2">
      <c r="A28" s="416"/>
      <c r="B28" s="391" t="s">
        <v>886</v>
      </c>
      <c r="C28" s="383"/>
      <c r="D28" s="383"/>
      <c r="E28" s="383"/>
      <c r="F28" s="302"/>
      <c r="G28" s="301"/>
      <c r="H28" s="301"/>
    </row>
    <row r="29" spans="1:8" ht="15.75" outlineLevel="1" x14ac:dyDescent="0.2">
      <c r="A29" s="416" t="s">
        <v>900</v>
      </c>
      <c r="B29" s="391" t="s">
        <v>560</v>
      </c>
      <c r="C29" s="386">
        <f>'Затраты подрядчика 3 кв и деф'!Q33</f>
        <v>21962989.109999999</v>
      </c>
      <c r="D29" s="386">
        <f t="shared" ref="D29:D63" si="4">C29*0.2</f>
        <v>4392597.82</v>
      </c>
      <c r="E29" s="386">
        <f t="shared" ref="E29:E67" si="5">C29+D29</f>
        <v>26355586.93</v>
      </c>
      <c r="F29" s="301"/>
      <c r="G29" s="301"/>
      <c r="H29" s="301"/>
    </row>
    <row r="30" spans="1:8" ht="15.75" outlineLevel="1" x14ac:dyDescent="0.2">
      <c r="A30" s="416" t="s">
        <v>901</v>
      </c>
      <c r="B30" s="391" t="s">
        <v>561</v>
      </c>
      <c r="C30" s="386">
        <f>C31+C32+C33+C34+C35+C36+C37+C38+C39+C40+C41+C42+C43+C44+C45+C46+C47+C48</f>
        <v>53159531.32</v>
      </c>
      <c r="D30" s="386">
        <f>D31+D32+D33+D34+D35+D36+D37+D38+D39+D40+D41+D42+D43+D44+D45+D46+D47+D48</f>
        <v>10631906.27</v>
      </c>
      <c r="E30" s="386">
        <f t="shared" si="5"/>
        <v>63791437.590000004</v>
      </c>
      <c r="F30" s="303"/>
      <c r="G30" s="301"/>
      <c r="H30" s="301"/>
    </row>
    <row r="31" spans="1:8" ht="15.75" outlineLevel="1" x14ac:dyDescent="0.2">
      <c r="A31" s="387" t="s">
        <v>921</v>
      </c>
      <c r="B31" s="393" t="s">
        <v>394</v>
      </c>
      <c r="C31" s="388">
        <f>'Затраты подрядчика 3 кв и деф'!Q34</f>
        <v>21060028.239999998</v>
      </c>
      <c r="D31" s="388">
        <f>C31*0.2</f>
        <v>4212005.6500000004</v>
      </c>
      <c r="E31" s="388">
        <f>C31+D31</f>
        <v>25272033.890000001</v>
      </c>
      <c r="F31" s="303"/>
      <c r="G31" s="301"/>
      <c r="H31" s="301"/>
    </row>
    <row r="32" spans="1:8" ht="15.75" outlineLevel="1" x14ac:dyDescent="0.2">
      <c r="A32" s="387" t="s">
        <v>922</v>
      </c>
      <c r="B32" s="393" t="s">
        <v>395</v>
      </c>
      <c r="C32" s="388">
        <f>'Затраты подрядчика 3 кв и деф'!Q35</f>
        <v>333360.53999999998</v>
      </c>
      <c r="D32" s="388">
        <f>C32*0.2</f>
        <v>66672.11</v>
      </c>
      <c r="E32" s="388">
        <f>C32+D32</f>
        <v>400032.65</v>
      </c>
      <c r="F32" s="303"/>
      <c r="G32" s="301"/>
      <c r="H32" s="301"/>
    </row>
    <row r="33" spans="1:8" ht="15.75" outlineLevel="1" x14ac:dyDescent="0.2">
      <c r="A33" s="387" t="s">
        <v>923</v>
      </c>
      <c r="B33" s="393" t="s">
        <v>396</v>
      </c>
      <c r="C33" s="388">
        <f>'Затраты подрядчика 3 кв и деф'!Q36</f>
        <v>546205.91</v>
      </c>
      <c r="D33" s="388">
        <f t="shared" ref="D33:D48" si="6">C33*0.2</f>
        <v>109241.18</v>
      </c>
      <c r="E33" s="388">
        <f t="shared" ref="E33:E48" si="7">C33+D33</f>
        <v>655447.09</v>
      </c>
      <c r="F33" s="303"/>
      <c r="G33" s="301"/>
      <c r="H33" s="301"/>
    </row>
    <row r="34" spans="1:8" ht="15.75" outlineLevel="1" x14ac:dyDescent="0.2">
      <c r="A34" s="387" t="s">
        <v>924</v>
      </c>
      <c r="B34" s="393" t="s">
        <v>397</v>
      </c>
      <c r="C34" s="388">
        <f>'Затраты подрядчика 3 кв и деф'!Q37</f>
        <v>4476929.72</v>
      </c>
      <c r="D34" s="388">
        <f t="shared" si="6"/>
        <v>895385.94</v>
      </c>
      <c r="E34" s="388">
        <f t="shared" si="7"/>
        <v>5372315.6600000001</v>
      </c>
      <c r="F34" s="303"/>
      <c r="G34" s="301"/>
      <c r="H34" s="301"/>
    </row>
    <row r="35" spans="1:8" ht="15.75" outlineLevel="1" x14ac:dyDescent="0.2">
      <c r="A35" s="387" t="s">
        <v>925</v>
      </c>
      <c r="B35" s="393" t="s">
        <v>398</v>
      </c>
      <c r="C35" s="388">
        <f>'Затраты подрядчика 3 кв и деф'!Q38</f>
        <v>3053101.14</v>
      </c>
      <c r="D35" s="388">
        <f t="shared" si="6"/>
        <v>610620.23</v>
      </c>
      <c r="E35" s="388">
        <f t="shared" si="7"/>
        <v>3663721.37</v>
      </c>
      <c r="F35" s="303"/>
      <c r="G35" s="301"/>
      <c r="H35" s="301"/>
    </row>
    <row r="36" spans="1:8" ht="15.75" outlineLevel="1" x14ac:dyDescent="0.2">
      <c r="A36" s="387" t="s">
        <v>926</v>
      </c>
      <c r="B36" s="393" t="s">
        <v>399</v>
      </c>
      <c r="C36" s="388">
        <f>'Затраты подрядчика 3 кв и деф'!Q39</f>
        <v>922404.67</v>
      </c>
      <c r="D36" s="388">
        <f t="shared" si="6"/>
        <v>184480.93</v>
      </c>
      <c r="E36" s="388">
        <f t="shared" si="7"/>
        <v>1106885.6000000001</v>
      </c>
      <c r="F36" s="303"/>
      <c r="G36" s="301"/>
      <c r="H36" s="301"/>
    </row>
    <row r="37" spans="1:8" ht="15.75" outlineLevel="1" x14ac:dyDescent="0.2">
      <c r="A37" s="387" t="s">
        <v>927</v>
      </c>
      <c r="B37" s="393" t="s">
        <v>400</v>
      </c>
      <c r="C37" s="388">
        <f>'Затраты подрядчика 3 кв и деф'!Q40</f>
        <v>5564257.7699999996</v>
      </c>
      <c r="D37" s="388">
        <f t="shared" si="6"/>
        <v>1112851.55</v>
      </c>
      <c r="E37" s="388">
        <f t="shared" si="7"/>
        <v>6677109.3200000003</v>
      </c>
      <c r="F37" s="303"/>
      <c r="G37" s="301"/>
      <c r="H37" s="301"/>
    </row>
    <row r="38" spans="1:8" ht="15.75" outlineLevel="1" x14ac:dyDescent="0.2">
      <c r="A38" s="387" t="s">
        <v>928</v>
      </c>
      <c r="B38" s="393" t="s">
        <v>401</v>
      </c>
      <c r="C38" s="388">
        <f>'Затраты подрядчика 3 кв и деф'!Q41</f>
        <v>489536.86</v>
      </c>
      <c r="D38" s="388">
        <f t="shared" si="6"/>
        <v>97907.37</v>
      </c>
      <c r="E38" s="388">
        <f t="shared" si="7"/>
        <v>587444.23</v>
      </c>
      <c r="F38" s="303"/>
      <c r="G38" s="301"/>
      <c r="H38" s="301"/>
    </row>
    <row r="39" spans="1:8" ht="15.75" outlineLevel="1" x14ac:dyDescent="0.2">
      <c r="A39" s="387" t="s">
        <v>929</v>
      </c>
      <c r="B39" s="393" t="s">
        <v>402</v>
      </c>
      <c r="C39" s="388">
        <f>'Затраты подрядчика 3 кв и деф'!Q42</f>
        <v>2045991.94</v>
      </c>
      <c r="D39" s="388">
        <f t="shared" si="6"/>
        <v>409198.39</v>
      </c>
      <c r="E39" s="388">
        <f t="shared" si="7"/>
        <v>2455190.33</v>
      </c>
      <c r="F39" s="303"/>
      <c r="G39" s="301"/>
      <c r="H39" s="301"/>
    </row>
    <row r="40" spans="1:8" ht="15.75" outlineLevel="1" x14ac:dyDescent="0.2">
      <c r="A40" s="387" t="s">
        <v>930</v>
      </c>
      <c r="B40" s="393" t="s">
        <v>403</v>
      </c>
      <c r="C40" s="388">
        <f>'Затраты подрядчика 3 кв и деф'!Q43</f>
        <v>290597.09000000003</v>
      </c>
      <c r="D40" s="388">
        <f t="shared" si="6"/>
        <v>58119.42</v>
      </c>
      <c r="E40" s="388">
        <f t="shared" si="7"/>
        <v>348716.51</v>
      </c>
      <c r="F40" s="303"/>
      <c r="G40" s="301"/>
      <c r="H40" s="301"/>
    </row>
    <row r="41" spans="1:8" ht="15.75" outlineLevel="1" x14ac:dyDescent="0.2">
      <c r="A41" s="387" t="s">
        <v>931</v>
      </c>
      <c r="B41" s="393" t="s">
        <v>404</v>
      </c>
      <c r="C41" s="388">
        <f>'Затраты подрядчика 3 кв и деф'!Q44</f>
        <v>1255167.1299999999</v>
      </c>
      <c r="D41" s="388">
        <f t="shared" si="6"/>
        <v>251033.43</v>
      </c>
      <c r="E41" s="388">
        <f t="shared" si="7"/>
        <v>1506200.56</v>
      </c>
      <c r="F41" s="303"/>
      <c r="G41" s="301"/>
      <c r="H41" s="301"/>
    </row>
    <row r="42" spans="1:8" ht="15.75" outlineLevel="1" x14ac:dyDescent="0.2">
      <c r="A42" s="387" t="s">
        <v>932</v>
      </c>
      <c r="B42" s="393" t="s">
        <v>405</v>
      </c>
      <c r="C42" s="388">
        <f>'Затраты подрядчика 3 кв и деф'!Q45</f>
        <v>503591.98</v>
      </c>
      <c r="D42" s="388">
        <f t="shared" si="6"/>
        <v>100718.39999999999</v>
      </c>
      <c r="E42" s="388">
        <f t="shared" si="7"/>
        <v>604310.38</v>
      </c>
      <c r="F42" s="303"/>
      <c r="G42" s="301"/>
      <c r="H42" s="301"/>
    </row>
    <row r="43" spans="1:8" ht="15.75" outlineLevel="1" x14ac:dyDescent="0.2">
      <c r="A43" s="387" t="s">
        <v>933</v>
      </c>
      <c r="B43" s="393" t="s">
        <v>406</v>
      </c>
      <c r="C43" s="388">
        <f>'Затраты подрядчика 3 кв и деф'!Q46</f>
        <v>115580.93</v>
      </c>
      <c r="D43" s="388">
        <f t="shared" si="6"/>
        <v>23116.19</v>
      </c>
      <c r="E43" s="388">
        <f t="shared" si="7"/>
        <v>138697.12</v>
      </c>
      <c r="F43" s="303"/>
      <c r="G43" s="301"/>
      <c r="H43" s="301"/>
    </row>
    <row r="44" spans="1:8" ht="15.75" outlineLevel="1" x14ac:dyDescent="0.2">
      <c r="A44" s="387" t="s">
        <v>934</v>
      </c>
      <c r="B44" s="393" t="s">
        <v>407</v>
      </c>
      <c r="C44" s="388">
        <f>'Затраты подрядчика 3 кв и деф'!Q47</f>
        <v>1176293.98</v>
      </c>
      <c r="D44" s="388">
        <f t="shared" si="6"/>
        <v>235258.8</v>
      </c>
      <c r="E44" s="388">
        <f t="shared" si="7"/>
        <v>1411552.78</v>
      </c>
      <c r="F44" s="303"/>
      <c r="G44" s="301"/>
      <c r="H44" s="301"/>
    </row>
    <row r="45" spans="1:8" ht="15.75" outlineLevel="1" x14ac:dyDescent="0.2">
      <c r="A45" s="387" t="s">
        <v>935</v>
      </c>
      <c r="B45" s="393" t="s">
        <v>408</v>
      </c>
      <c r="C45" s="388">
        <f>'Затраты подрядчика 3 кв и деф'!Q48</f>
        <v>419485.54</v>
      </c>
      <c r="D45" s="388">
        <f t="shared" si="6"/>
        <v>83897.11</v>
      </c>
      <c r="E45" s="388">
        <f t="shared" si="7"/>
        <v>503382.65</v>
      </c>
      <c r="F45" s="303"/>
      <c r="G45" s="301"/>
      <c r="H45" s="301"/>
    </row>
    <row r="46" spans="1:8" ht="15.75" outlineLevel="1" x14ac:dyDescent="0.2">
      <c r="A46" s="387" t="s">
        <v>936</v>
      </c>
      <c r="B46" s="393" t="s">
        <v>410</v>
      </c>
      <c r="C46" s="388">
        <f>'Затраты подрядчика 3 кв и деф'!Q51</f>
        <v>6756475.9000000004</v>
      </c>
      <c r="D46" s="388">
        <f t="shared" si="6"/>
        <v>1351295.18</v>
      </c>
      <c r="E46" s="388">
        <f t="shared" si="7"/>
        <v>8107771.0800000001</v>
      </c>
      <c r="F46" s="303"/>
      <c r="G46" s="301"/>
      <c r="H46" s="301"/>
    </row>
    <row r="47" spans="1:8" ht="15.75" outlineLevel="1" x14ac:dyDescent="0.2">
      <c r="A47" s="387" t="s">
        <v>937</v>
      </c>
      <c r="B47" s="393" t="s">
        <v>412</v>
      </c>
      <c r="C47" s="388">
        <f>'Затраты подрядчика 3 кв и деф'!Q52</f>
        <v>1316022.81</v>
      </c>
      <c r="D47" s="388">
        <f t="shared" si="6"/>
        <v>263204.56</v>
      </c>
      <c r="E47" s="388">
        <f t="shared" si="7"/>
        <v>1579227.37</v>
      </c>
      <c r="F47" s="303"/>
      <c r="G47" s="301"/>
      <c r="H47" s="301"/>
    </row>
    <row r="48" spans="1:8" ht="15.75" outlineLevel="1" x14ac:dyDescent="0.2">
      <c r="A48" s="387" t="s">
        <v>938</v>
      </c>
      <c r="B48" s="393" t="s">
        <v>413</v>
      </c>
      <c r="C48" s="388">
        <f>'Затраты подрядчика 3 кв и деф'!Q53</f>
        <v>2834499.17</v>
      </c>
      <c r="D48" s="388">
        <f t="shared" si="6"/>
        <v>566899.82999999996</v>
      </c>
      <c r="E48" s="388">
        <f t="shared" si="7"/>
        <v>3401399</v>
      </c>
      <c r="F48" s="303"/>
      <c r="G48" s="301"/>
      <c r="H48" s="301"/>
    </row>
    <row r="49" spans="1:8" ht="15.75" outlineLevel="1" x14ac:dyDescent="0.2">
      <c r="A49" s="416" t="s">
        <v>902</v>
      </c>
      <c r="B49" s="391" t="s">
        <v>541</v>
      </c>
      <c r="C49" s="386">
        <f>'Затраты подрядчика 3 кв и деф'!Q50</f>
        <v>7886521.8300000001</v>
      </c>
      <c r="D49" s="386">
        <f t="shared" si="4"/>
        <v>1577304.37</v>
      </c>
      <c r="E49" s="386">
        <f t="shared" si="5"/>
        <v>9463826.1999999993</v>
      </c>
      <c r="F49" s="301"/>
      <c r="G49" s="301"/>
      <c r="H49" s="301"/>
    </row>
    <row r="50" spans="1:8" ht="15.75" outlineLevel="1" x14ac:dyDescent="0.2">
      <c r="A50" s="416" t="s">
        <v>903</v>
      </c>
      <c r="B50" s="391" t="s">
        <v>562</v>
      </c>
      <c r="C50" s="386">
        <f>C51+C52+C53+C54+C55+C56+C57+C58+C59+C60+C61+C62+C63</f>
        <v>29093283.93</v>
      </c>
      <c r="D50" s="386">
        <f>D51+D52+D53+D54+D55+D56+D57+D58+D59+D60+D61+D62+D63</f>
        <v>5818656.7999999998</v>
      </c>
      <c r="E50" s="386">
        <f t="shared" si="5"/>
        <v>34911940.729999997</v>
      </c>
      <c r="F50" s="301"/>
      <c r="G50" s="301"/>
      <c r="H50" s="301"/>
    </row>
    <row r="51" spans="1:8" ht="15.75" outlineLevel="1" x14ac:dyDescent="0.2">
      <c r="A51" s="387" t="s">
        <v>904</v>
      </c>
      <c r="B51" s="393" t="s">
        <v>240</v>
      </c>
      <c r="C51" s="388">
        <f>'Затраты подрядчика 3 кв и деф'!Q58</f>
        <v>2401482.2599999998</v>
      </c>
      <c r="D51" s="388">
        <f t="shared" si="4"/>
        <v>480296.45</v>
      </c>
      <c r="E51" s="388">
        <f t="shared" si="5"/>
        <v>2881778.71</v>
      </c>
      <c r="F51" s="301"/>
      <c r="G51" s="301"/>
      <c r="H51" s="301"/>
    </row>
    <row r="52" spans="1:8" ht="15.75" outlineLevel="1" x14ac:dyDescent="0.2">
      <c r="A52" s="387" t="s">
        <v>905</v>
      </c>
      <c r="B52" s="393" t="s">
        <v>242</v>
      </c>
      <c r="C52" s="388">
        <f>'Затраты подрядчика 3 кв и деф'!Q59</f>
        <v>678253.93</v>
      </c>
      <c r="D52" s="388">
        <f t="shared" si="4"/>
        <v>135650.79</v>
      </c>
      <c r="E52" s="388">
        <f t="shared" si="5"/>
        <v>813904.72</v>
      </c>
      <c r="F52" s="301"/>
      <c r="G52" s="301"/>
      <c r="H52" s="301"/>
    </row>
    <row r="53" spans="1:8" ht="31.5" outlineLevel="1" x14ac:dyDescent="0.2">
      <c r="A53" s="387" t="s">
        <v>906</v>
      </c>
      <c r="B53" s="393" t="s">
        <v>244</v>
      </c>
      <c r="C53" s="388">
        <f>'Затраты подрядчика 3 кв и деф'!Q60</f>
        <v>2293578.71</v>
      </c>
      <c r="D53" s="388">
        <f t="shared" si="4"/>
        <v>458715.74</v>
      </c>
      <c r="E53" s="388">
        <f t="shared" si="5"/>
        <v>2752294.45</v>
      </c>
      <c r="F53" s="301"/>
      <c r="G53" s="301"/>
      <c r="H53" s="301"/>
    </row>
    <row r="54" spans="1:8" ht="15.75" outlineLevel="1" x14ac:dyDescent="0.2">
      <c r="A54" s="387" t="s">
        <v>939</v>
      </c>
      <c r="B54" s="393" t="s">
        <v>246</v>
      </c>
      <c r="C54" s="388">
        <f>'Затраты подрядчика 3 кв и деф'!Q61</f>
        <v>14145093.550000001</v>
      </c>
      <c r="D54" s="388">
        <f t="shared" si="4"/>
        <v>2829018.71</v>
      </c>
      <c r="E54" s="388">
        <f t="shared" si="5"/>
        <v>16974112.260000002</v>
      </c>
      <c r="F54" s="301"/>
      <c r="G54" s="301"/>
      <c r="H54" s="301"/>
    </row>
    <row r="55" spans="1:8" ht="31.5" customHeight="1" outlineLevel="1" x14ac:dyDescent="0.2">
      <c r="A55" s="387" t="s">
        <v>940</v>
      </c>
      <c r="B55" s="393" t="s">
        <v>248</v>
      </c>
      <c r="C55" s="388">
        <f>'Затраты подрядчика 3 кв и деф'!Q62</f>
        <v>842525.16</v>
      </c>
      <c r="D55" s="388">
        <f t="shared" si="4"/>
        <v>168505.03</v>
      </c>
      <c r="E55" s="388">
        <f t="shared" si="5"/>
        <v>1011030.19</v>
      </c>
      <c r="F55" s="301"/>
      <c r="G55" s="301"/>
      <c r="H55" s="301"/>
    </row>
    <row r="56" spans="1:8" ht="15.75" outlineLevel="1" x14ac:dyDescent="0.2">
      <c r="A56" s="387" t="s">
        <v>941</v>
      </c>
      <c r="B56" s="393" t="s">
        <v>250</v>
      </c>
      <c r="C56" s="388">
        <f>'Затраты подрядчика 3 кв и деф'!Q63</f>
        <v>1272341.8799999999</v>
      </c>
      <c r="D56" s="388">
        <f t="shared" si="4"/>
        <v>254468.38</v>
      </c>
      <c r="E56" s="388">
        <f t="shared" si="5"/>
        <v>1526810.26</v>
      </c>
      <c r="F56" s="301"/>
      <c r="G56" s="301"/>
      <c r="H56" s="301"/>
    </row>
    <row r="57" spans="1:8" ht="33" customHeight="1" outlineLevel="1" x14ac:dyDescent="0.2">
      <c r="A57" s="387" t="s">
        <v>942</v>
      </c>
      <c r="B57" s="393" t="s">
        <v>252</v>
      </c>
      <c r="C57" s="388">
        <f>'Затраты подрядчика 3 кв и деф'!Q64</f>
        <v>213386.59</v>
      </c>
      <c r="D57" s="388">
        <f t="shared" si="4"/>
        <v>42677.32</v>
      </c>
      <c r="E57" s="388">
        <f t="shared" si="5"/>
        <v>256063.91</v>
      </c>
      <c r="F57" s="301"/>
      <c r="G57" s="301"/>
      <c r="H57" s="301"/>
    </row>
    <row r="58" spans="1:8" ht="31.5" outlineLevel="1" x14ac:dyDescent="0.2">
      <c r="A58" s="387" t="s">
        <v>943</v>
      </c>
      <c r="B58" s="393" t="s">
        <v>254</v>
      </c>
      <c r="C58" s="388">
        <f>'Затраты подрядчика 3 кв и деф'!Q65</f>
        <v>234515.98</v>
      </c>
      <c r="D58" s="388">
        <f t="shared" si="4"/>
        <v>46903.199999999997</v>
      </c>
      <c r="E58" s="388">
        <f t="shared" si="5"/>
        <v>281419.18</v>
      </c>
      <c r="F58" s="301"/>
      <c r="G58" s="301"/>
      <c r="H58" s="301"/>
    </row>
    <row r="59" spans="1:8" ht="31.5" outlineLevel="1" x14ac:dyDescent="0.2">
      <c r="A59" s="387" t="s">
        <v>944</v>
      </c>
      <c r="B59" s="393" t="s">
        <v>256</v>
      </c>
      <c r="C59" s="388">
        <f>'Затраты подрядчика 3 кв и деф'!Q66</f>
        <v>682808.91</v>
      </c>
      <c r="D59" s="388">
        <f t="shared" si="4"/>
        <v>136561.78</v>
      </c>
      <c r="E59" s="388">
        <f t="shared" si="5"/>
        <v>819370.69</v>
      </c>
      <c r="F59" s="301"/>
      <c r="G59" s="301"/>
      <c r="H59" s="301"/>
    </row>
    <row r="60" spans="1:8" ht="15.75" outlineLevel="1" x14ac:dyDescent="0.2">
      <c r="A60" s="387" t="s">
        <v>945</v>
      </c>
      <c r="B60" s="393" t="s">
        <v>258</v>
      </c>
      <c r="C60" s="388">
        <f>'Затраты подрядчика 3 кв и деф'!Q67</f>
        <v>5861738.9299999997</v>
      </c>
      <c r="D60" s="388">
        <f t="shared" si="4"/>
        <v>1172347.79</v>
      </c>
      <c r="E60" s="388">
        <f t="shared" si="5"/>
        <v>7034086.7199999997</v>
      </c>
      <c r="F60" s="301"/>
      <c r="G60" s="301"/>
      <c r="H60" s="301"/>
    </row>
    <row r="61" spans="1:8" ht="31.5" outlineLevel="1" x14ac:dyDescent="0.2">
      <c r="A61" s="387" t="s">
        <v>946</v>
      </c>
      <c r="B61" s="393" t="s">
        <v>260</v>
      </c>
      <c r="C61" s="388">
        <f>'Затраты подрядчика 3 кв и деф'!Q68</f>
        <v>234990.18</v>
      </c>
      <c r="D61" s="388">
        <f t="shared" si="4"/>
        <v>46998.04</v>
      </c>
      <c r="E61" s="388">
        <f t="shared" si="5"/>
        <v>281988.21999999997</v>
      </c>
      <c r="F61" s="301"/>
      <c r="G61" s="301"/>
      <c r="H61" s="301"/>
    </row>
    <row r="62" spans="1:8" ht="31.5" outlineLevel="1" x14ac:dyDescent="0.2">
      <c r="A62" s="387" t="s">
        <v>947</v>
      </c>
      <c r="B62" s="393" t="s">
        <v>262</v>
      </c>
      <c r="C62" s="388">
        <f>'Затраты подрядчика 3 кв и деф'!Q69</f>
        <v>54023.06</v>
      </c>
      <c r="D62" s="388">
        <f t="shared" si="4"/>
        <v>10804.61</v>
      </c>
      <c r="E62" s="388">
        <f t="shared" si="5"/>
        <v>64827.67</v>
      </c>
      <c r="F62" s="301"/>
      <c r="G62" s="301"/>
      <c r="H62" s="301"/>
    </row>
    <row r="63" spans="1:8" ht="47.25" outlineLevel="1" x14ac:dyDescent="0.2">
      <c r="A63" s="387" t="s">
        <v>948</v>
      </c>
      <c r="B63" s="393" t="s">
        <v>264</v>
      </c>
      <c r="C63" s="388">
        <f>'Затраты подрядчика 3 кв и деф'!Q70</f>
        <v>178544.79</v>
      </c>
      <c r="D63" s="388">
        <f t="shared" si="4"/>
        <v>35708.959999999999</v>
      </c>
      <c r="E63" s="388">
        <f t="shared" si="5"/>
        <v>214253.75</v>
      </c>
      <c r="F63" s="301"/>
      <c r="G63" s="301"/>
      <c r="H63" s="301"/>
    </row>
    <row r="64" spans="1:8" ht="31.5" outlineLevel="1" x14ac:dyDescent="0.2">
      <c r="A64" s="416" t="s">
        <v>907</v>
      </c>
      <c r="B64" s="391" t="s">
        <v>563</v>
      </c>
      <c r="C64" s="386">
        <f>C65+C66+C67</f>
        <v>30834059.27</v>
      </c>
      <c r="D64" s="386">
        <f>D65+D66+D67</f>
        <v>6166811.8499999996</v>
      </c>
      <c r="E64" s="386">
        <f t="shared" si="5"/>
        <v>37000871.119999997</v>
      </c>
      <c r="F64" s="301"/>
      <c r="G64" s="301"/>
      <c r="H64" s="301"/>
    </row>
    <row r="65" spans="1:8" ht="15.75" outlineLevel="1" x14ac:dyDescent="0.2">
      <c r="A65" s="387" t="s">
        <v>949</v>
      </c>
      <c r="B65" s="393" t="s">
        <v>414</v>
      </c>
      <c r="C65" s="388">
        <f>'Затраты подрядчика 3 кв и деф'!Q54</f>
        <v>9105628.0199999996</v>
      </c>
      <c r="D65" s="388">
        <f t="shared" ref="D65:D67" si="8">C65*0.2</f>
        <v>1821125.6</v>
      </c>
      <c r="E65" s="388">
        <f t="shared" si="5"/>
        <v>10926753.619999999</v>
      </c>
      <c r="F65" s="301"/>
      <c r="G65" s="301"/>
      <c r="H65" s="301"/>
    </row>
    <row r="66" spans="1:8" ht="15.75" outlineLevel="1" x14ac:dyDescent="0.2">
      <c r="A66" s="387" t="s">
        <v>950</v>
      </c>
      <c r="B66" s="393" t="s">
        <v>416</v>
      </c>
      <c r="C66" s="388">
        <f>'Затраты подрядчика 3 кв и деф'!Q55</f>
        <v>4050607.93</v>
      </c>
      <c r="D66" s="388">
        <f t="shared" si="8"/>
        <v>810121.59</v>
      </c>
      <c r="E66" s="388">
        <f t="shared" si="5"/>
        <v>4860729.5199999996</v>
      </c>
      <c r="F66" s="301"/>
      <c r="G66" s="301"/>
      <c r="H66" s="301"/>
    </row>
    <row r="67" spans="1:8" ht="15.75" outlineLevel="1" x14ac:dyDescent="0.2">
      <c r="A67" s="387" t="s">
        <v>951</v>
      </c>
      <c r="B67" s="393" t="s">
        <v>415</v>
      </c>
      <c r="C67" s="388">
        <f>'Затраты подрядчика 3 кв и деф'!Q56</f>
        <v>17677823.32</v>
      </c>
      <c r="D67" s="388">
        <f t="shared" si="8"/>
        <v>3535564.66</v>
      </c>
      <c r="E67" s="388">
        <f t="shared" si="5"/>
        <v>21213387.98</v>
      </c>
      <c r="F67" s="301"/>
      <c r="G67" s="301"/>
      <c r="H67" s="301"/>
    </row>
    <row r="68" spans="1:8" ht="15.75" outlineLevel="1" x14ac:dyDescent="0.2">
      <c r="A68" s="416"/>
      <c r="B68" s="391" t="s">
        <v>565</v>
      </c>
      <c r="C68" s="383"/>
      <c r="D68" s="383"/>
      <c r="E68" s="383"/>
      <c r="F68" s="301"/>
      <c r="G68" s="301"/>
      <c r="H68" s="301"/>
    </row>
    <row r="69" spans="1:8" ht="15.75" outlineLevel="1" x14ac:dyDescent="0.2">
      <c r="A69" s="416" t="s">
        <v>908</v>
      </c>
      <c r="B69" s="391" t="s">
        <v>560</v>
      </c>
      <c r="C69" s="386">
        <f>'Затраты подрядчика 3 кв и деф'!Q75</f>
        <v>5933273.4699999997</v>
      </c>
      <c r="D69" s="386">
        <f t="shared" ref="D69:D109" si="9">C69*0.2</f>
        <v>1186654.69</v>
      </c>
      <c r="E69" s="386">
        <f t="shared" ref="E69:E109" si="10">C69+D69</f>
        <v>7119928.1600000001</v>
      </c>
      <c r="F69" s="301"/>
      <c r="G69" s="301"/>
      <c r="H69" s="301"/>
    </row>
    <row r="70" spans="1:8" ht="15.75" outlineLevel="1" x14ac:dyDescent="0.2">
      <c r="A70" s="416" t="s">
        <v>909</v>
      </c>
      <c r="B70" s="391" t="s">
        <v>561</v>
      </c>
      <c r="C70" s="386">
        <f>C71+C72+C73+C74+C75+C76+C77+C78+C79+C80+C81+C82+C83+C84+C85+C86+C87+C88+C89+C90+C91+C92</f>
        <v>40751062.689999998</v>
      </c>
      <c r="D70" s="386">
        <f>D71+D72+D73+D74+D75+D76+D77+D78+D79+D80+D81+D82+D83+D84+D85+D86+D87+D88+D89+D90+D91+D92</f>
        <v>8150212.54</v>
      </c>
      <c r="E70" s="386">
        <f t="shared" si="10"/>
        <v>48901275.229999997</v>
      </c>
      <c r="F70" s="301"/>
      <c r="G70" s="301"/>
      <c r="H70" s="301"/>
    </row>
    <row r="71" spans="1:8" ht="15.75" outlineLevel="1" x14ac:dyDescent="0.2">
      <c r="A71" s="387" t="s">
        <v>952</v>
      </c>
      <c r="B71" s="393" t="s">
        <v>417</v>
      </c>
      <c r="C71" s="388">
        <f>'Затраты подрядчика 3 кв и деф'!Q76</f>
        <v>15084496.84</v>
      </c>
      <c r="D71" s="388">
        <f t="shared" si="9"/>
        <v>3016899.37</v>
      </c>
      <c r="E71" s="388">
        <f t="shared" si="10"/>
        <v>18101396.210000001</v>
      </c>
      <c r="F71" s="301"/>
      <c r="G71" s="301"/>
      <c r="H71" s="301"/>
    </row>
    <row r="72" spans="1:8" ht="15.75" outlineLevel="1" x14ac:dyDescent="0.2">
      <c r="A72" s="387" t="s">
        <v>953</v>
      </c>
      <c r="B72" s="393" t="s">
        <v>399</v>
      </c>
      <c r="C72" s="388">
        <f>'Затраты подрядчика 3 кв и деф'!Q77</f>
        <v>355386.29</v>
      </c>
      <c r="D72" s="388">
        <f t="shared" si="9"/>
        <v>71077.259999999995</v>
      </c>
      <c r="E72" s="388">
        <f t="shared" si="10"/>
        <v>426463.55</v>
      </c>
      <c r="F72" s="301"/>
      <c r="G72" s="301"/>
      <c r="H72" s="301"/>
    </row>
    <row r="73" spans="1:8" ht="15.75" outlineLevel="1" x14ac:dyDescent="0.2">
      <c r="A73" s="387" t="s">
        <v>954</v>
      </c>
      <c r="B73" s="393" t="s">
        <v>418</v>
      </c>
      <c r="C73" s="388">
        <f>'Затраты подрядчика 3 кв и деф'!Q78</f>
        <v>2731548.46</v>
      </c>
      <c r="D73" s="388">
        <f t="shared" si="9"/>
        <v>546309.68999999994</v>
      </c>
      <c r="E73" s="388">
        <f t="shared" si="10"/>
        <v>3277858.15</v>
      </c>
      <c r="F73" s="301"/>
      <c r="G73" s="301"/>
      <c r="H73" s="301"/>
    </row>
    <row r="74" spans="1:8" ht="15.75" outlineLevel="1" x14ac:dyDescent="0.2">
      <c r="A74" s="387" t="s">
        <v>955</v>
      </c>
      <c r="B74" s="393" t="s">
        <v>419</v>
      </c>
      <c r="C74" s="388">
        <f>'Затраты подрядчика 3 кв и деф'!Q79</f>
        <v>80745.23</v>
      </c>
      <c r="D74" s="388">
        <f t="shared" si="9"/>
        <v>16149.05</v>
      </c>
      <c r="E74" s="388">
        <f t="shared" si="10"/>
        <v>96894.28</v>
      </c>
      <c r="F74" s="301"/>
      <c r="G74" s="301"/>
      <c r="H74" s="301"/>
    </row>
    <row r="75" spans="1:8" ht="15.75" outlineLevel="1" x14ac:dyDescent="0.2">
      <c r="A75" s="387" t="s">
        <v>956</v>
      </c>
      <c r="B75" s="393" t="s">
        <v>420</v>
      </c>
      <c r="C75" s="388">
        <f>'Затраты подрядчика 3 кв и деф'!Q80</f>
        <v>413761.87</v>
      </c>
      <c r="D75" s="388">
        <f t="shared" si="9"/>
        <v>82752.37</v>
      </c>
      <c r="E75" s="388">
        <f t="shared" si="10"/>
        <v>496514.24</v>
      </c>
      <c r="F75" s="301"/>
      <c r="G75" s="301"/>
      <c r="H75" s="301"/>
    </row>
    <row r="76" spans="1:8" ht="15.75" outlineLevel="1" x14ac:dyDescent="0.2">
      <c r="A76" s="387" t="s">
        <v>957</v>
      </c>
      <c r="B76" s="393" t="s">
        <v>421</v>
      </c>
      <c r="C76" s="388">
        <f>'Затраты подрядчика 3 кв и деф'!Q81</f>
        <v>396218.55</v>
      </c>
      <c r="D76" s="388">
        <f t="shared" si="9"/>
        <v>79243.710000000006</v>
      </c>
      <c r="E76" s="388">
        <f t="shared" si="10"/>
        <v>475462.26</v>
      </c>
      <c r="F76" s="301"/>
      <c r="G76" s="301"/>
      <c r="H76" s="301"/>
    </row>
    <row r="77" spans="1:8" ht="15.75" outlineLevel="1" x14ac:dyDescent="0.2">
      <c r="A77" s="387" t="s">
        <v>958</v>
      </c>
      <c r="B77" s="393" t="s">
        <v>396</v>
      </c>
      <c r="C77" s="388">
        <f>'Затраты подрядчика 3 кв и деф'!Q82</f>
        <v>1057272.28</v>
      </c>
      <c r="D77" s="388">
        <f t="shared" si="9"/>
        <v>211454.46</v>
      </c>
      <c r="E77" s="388">
        <f t="shared" si="10"/>
        <v>1268726.74</v>
      </c>
      <c r="F77" s="301"/>
      <c r="G77" s="301"/>
      <c r="H77" s="301"/>
    </row>
    <row r="78" spans="1:8" ht="15.75" outlineLevel="1" x14ac:dyDescent="0.2">
      <c r="A78" s="387" t="s">
        <v>959</v>
      </c>
      <c r="B78" s="393" t="s">
        <v>397</v>
      </c>
      <c r="C78" s="388">
        <f>'Затраты подрядчика 3 кв и деф'!Q83</f>
        <v>3691451.5</v>
      </c>
      <c r="D78" s="388">
        <f t="shared" si="9"/>
        <v>738290.3</v>
      </c>
      <c r="E78" s="388">
        <f t="shared" si="10"/>
        <v>4429741.8</v>
      </c>
      <c r="F78" s="301"/>
      <c r="G78" s="301"/>
      <c r="H78" s="301"/>
    </row>
    <row r="79" spans="1:8" ht="15.75" outlineLevel="1" x14ac:dyDescent="0.2">
      <c r="A79" s="387" t="s">
        <v>960</v>
      </c>
      <c r="B79" s="393" t="s">
        <v>422</v>
      </c>
      <c r="C79" s="388">
        <f>'Затраты подрядчика 3 кв и деф'!Q84</f>
        <v>3287189.06</v>
      </c>
      <c r="D79" s="388">
        <f t="shared" si="9"/>
        <v>657437.81000000006</v>
      </c>
      <c r="E79" s="388">
        <f t="shared" si="10"/>
        <v>3944626.87</v>
      </c>
      <c r="F79" s="301"/>
      <c r="G79" s="301"/>
      <c r="H79" s="301"/>
    </row>
    <row r="80" spans="1:8" ht="15.75" outlineLevel="1" x14ac:dyDescent="0.2">
      <c r="A80" s="387" t="s">
        <v>961</v>
      </c>
      <c r="B80" s="393" t="s">
        <v>400</v>
      </c>
      <c r="C80" s="388">
        <f>'Затраты подрядчика 3 кв и деф'!Q85</f>
        <v>546983.84</v>
      </c>
      <c r="D80" s="388">
        <f t="shared" si="9"/>
        <v>109396.77</v>
      </c>
      <c r="E80" s="388">
        <f t="shared" si="10"/>
        <v>656380.61</v>
      </c>
      <c r="F80" s="301"/>
      <c r="G80" s="301"/>
      <c r="H80" s="301"/>
    </row>
    <row r="81" spans="1:8" ht="15.75" outlineLevel="1" x14ac:dyDescent="0.2">
      <c r="A81" s="387" t="s">
        <v>962</v>
      </c>
      <c r="B81" s="393" t="s">
        <v>401</v>
      </c>
      <c r="C81" s="388">
        <f>'Затраты подрядчика 3 кв и деф'!Q86</f>
        <v>776809</v>
      </c>
      <c r="D81" s="388">
        <f t="shared" si="9"/>
        <v>155361.79999999999</v>
      </c>
      <c r="E81" s="388">
        <f t="shared" si="10"/>
        <v>932170.8</v>
      </c>
      <c r="F81" s="301"/>
      <c r="G81" s="301"/>
      <c r="H81" s="301"/>
    </row>
    <row r="82" spans="1:8" ht="15.75" outlineLevel="1" x14ac:dyDescent="0.2">
      <c r="A82" s="387" t="s">
        <v>963</v>
      </c>
      <c r="B82" s="393" t="s">
        <v>402</v>
      </c>
      <c r="C82" s="388">
        <f>'Затраты подрядчика 3 кв и деф'!Q87</f>
        <v>1872462.07</v>
      </c>
      <c r="D82" s="388">
        <f t="shared" si="9"/>
        <v>374492.41</v>
      </c>
      <c r="E82" s="388">
        <f t="shared" si="10"/>
        <v>2246954.48</v>
      </c>
      <c r="F82" s="301"/>
      <c r="G82" s="301"/>
      <c r="H82" s="301"/>
    </row>
    <row r="83" spans="1:8" ht="15.75" outlineLevel="1" x14ac:dyDescent="0.2">
      <c r="A83" s="387" t="s">
        <v>964</v>
      </c>
      <c r="B83" s="393" t="s">
        <v>403</v>
      </c>
      <c r="C83" s="388">
        <f>'Затраты подрядчика 3 кв и деф'!Q88</f>
        <v>651171.24</v>
      </c>
      <c r="D83" s="388">
        <f t="shared" si="9"/>
        <v>130234.25</v>
      </c>
      <c r="E83" s="388">
        <f t="shared" si="10"/>
        <v>781405.49</v>
      </c>
      <c r="F83" s="301"/>
      <c r="G83" s="301"/>
      <c r="H83" s="301"/>
    </row>
    <row r="84" spans="1:8" ht="15.75" outlineLevel="1" x14ac:dyDescent="0.2">
      <c r="A84" s="387" t="s">
        <v>965</v>
      </c>
      <c r="B84" s="393" t="s">
        <v>404</v>
      </c>
      <c r="C84" s="388">
        <f>'Затраты подрядчика 3 кв и деф'!Q89</f>
        <v>54851.61</v>
      </c>
      <c r="D84" s="388">
        <f t="shared" si="9"/>
        <v>10970.32</v>
      </c>
      <c r="E84" s="388">
        <f t="shared" si="10"/>
        <v>65821.929999999993</v>
      </c>
      <c r="F84" s="301"/>
      <c r="G84" s="301"/>
      <c r="H84" s="301"/>
    </row>
    <row r="85" spans="1:8" ht="15.75" outlineLevel="1" x14ac:dyDescent="0.2">
      <c r="A85" s="387" t="s">
        <v>966</v>
      </c>
      <c r="B85" s="393" t="s">
        <v>405</v>
      </c>
      <c r="C85" s="388">
        <f>'Затраты подрядчика 3 кв и деф'!Q90</f>
        <v>1002880.33</v>
      </c>
      <c r="D85" s="388">
        <f t="shared" si="9"/>
        <v>200576.07</v>
      </c>
      <c r="E85" s="388">
        <f t="shared" si="10"/>
        <v>1203456.3999999999</v>
      </c>
      <c r="F85" s="301"/>
      <c r="G85" s="301"/>
      <c r="H85" s="301"/>
    </row>
    <row r="86" spans="1:8" ht="15.75" outlineLevel="1" x14ac:dyDescent="0.2">
      <c r="A86" s="387" t="s">
        <v>967</v>
      </c>
      <c r="B86" s="393" t="s">
        <v>406</v>
      </c>
      <c r="C86" s="388">
        <f>'Затраты подрядчика 3 кв и деф'!Q91</f>
        <v>118896.2</v>
      </c>
      <c r="D86" s="388">
        <f t="shared" si="9"/>
        <v>23779.24</v>
      </c>
      <c r="E86" s="388">
        <f t="shared" si="10"/>
        <v>142675.44</v>
      </c>
      <c r="F86" s="301"/>
      <c r="G86" s="301"/>
      <c r="H86" s="301"/>
    </row>
    <row r="87" spans="1:8" ht="15.75" outlineLevel="1" x14ac:dyDescent="0.2">
      <c r="A87" s="387" t="s">
        <v>968</v>
      </c>
      <c r="B87" s="393" t="s">
        <v>423</v>
      </c>
      <c r="C87" s="388">
        <f>'Затраты подрядчика 3 кв и деф'!Q92</f>
        <v>338149.39</v>
      </c>
      <c r="D87" s="388">
        <f t="shared" si="9"/>
        <v>67629.88</v>
      </c>
      <c r="E87" s="388">
        <f t="shared" si="10"/>
        <v>405779.27</v>
      </c>
      <c r="F87" s="301"/>
      <c r="G87" s="301"/>
      <c r="H87" s="301"/>
    </row>
    <row r="88" spans="1:8" ht="15.75" outlineLevel="1" x14ac:dyDescent="0.2">
      <c r="A88" s="387" t="s">
        <v>969</v>
      </c>
      <c r="B88" s="393" t="s">
        <v>407</v>
      </c>
      <c r="C88" s="388">
        <f>'Затраты подрядчика 3 кв и деф'!Q93</f>
        <v>482709.42</v>
      </c>
      <c r="D88" s="388">
        <f t="shared" si="9"/>
        <v>96541.88</v>
      </c>
      <c r="E88" s="388">
        <f t="shared" si="10"/>
        <v>579251.30000000005</v>
      </c>
      <c r="F88" s="301"/>
      <c r="G88" s="301"/>
      <c r="H88" s="301"/>
    </row>
    <row r="89" spans="1:8" ht="15.75" outlineLevel="1" x14ac:dyDescent="0.2">
      <c r="A89" s="387" t="s">
        <v>970</v>
      </c>
      <c r="B89" s="393" t="s">
        <v>408</v>
      </c>
      <c r="C89" s="388">
        <f>'Затраты подрядчика 3 кв и деф'!Q94</f>
        <v>318001.40000000002</v>
      </c>
      <c r="D89" s="388">
        <f t="shared" si="9"/>
        <v>63600.28</v>
      </c>
      <c r="E89" s="388">
        <f t="shared" si="10"/>
        <v>381601.68</v>
      </c>
      <c r="F89" s="301"/>
      <c r="G89" s="301"/>
      <c r="H89" s="301"/>
    </row>
    <row r="90" spans="1:8" ht="15.75" outlineLevel="1" x14ac:dyDescent="0.2">
      <c r="A90" s="387" t="s">
        <v>971</v>
      </c>
      <c r="B90" s="393" t="s">
        <v>410</v>
      </c>
      <c r="C90" s="388">
        <f>'Затраты подрядчика 3 кв и деф'!Q97</f>
        <v>2834663.35</v>
      </c>
      <c r="D90" s="388">
        <f t="shared" si="9"/>
        <v>566932.67000000004</v>
      </c>
      <c r="E90" s="388">
        <f t="shared" si="10"/>
        <v>3401596.02</v>
      </c>
      <c r="F90" s="301"/>
      <c r="G90" s="301"/>
      <c r="H90" s="301"/>
    </row>
    <row r="91" spans="1:8" ht="15.75" outlineLevel="1" x14ac:dyDescent="0.2">
      <c r="A91" s="387" t="s">
        <v>972</v>
      </c>
      <c r="B91" s="393" t="s">
        <v>412</v>
      </c>
      <c r="C91" s="388">
        <f>'Затраты подрядчика 3 кв и деф'!Q98</f>
        <v>1631069.06</v>
      </c>
      <c r="D91" s="388">
        <f t="shared" si="9"/>
        <v>326213.81</v>
      </c>
      <c r="E91" s="388">
        <f t="shared" si="10"/>
        <v>1957282.87</v>
      </c>
      <c r="F91" s="301"/>
      <c r="G91" s="301"/>
      <c r="H91" s="301"/>
    </row>
    <row r="92" spans="1:8" ht="15.75" outlineLevel="1" x14ac:dyDescent="0.2">
      <c r="A92" s="387" t="s">
        <v>973</v>
      </c>
      <c r="B92" s="393" t="s">
        <v>413</v>
      </c>
      <c r="C92" s="388">
        <f>'Затраты подрядчика 3 кв и деф'!Q99</f>
        <v>3024345.7</v>
      </c>
      <c r="D92" s="388">
        <f t="shared" si="9"/>
        <v>604869.14</v>
      </c>
      <c r="E92" s="388">
        <f t="shared" si="10"/>
        <v>3629214.84</v>
      </c>
      <c r="F92" s="301"/>
      <c r="G92" s="301"/>
      <c r="H92" s="301"/>
    </row>
    <row r="93" spans="1:8" ht="15.75" outlineLevel="1" x14ac:dyDescent="0.2">
      <c r="A93" s="416" t="s">
        <v>910</v>
      </c>
      <c r="B93" s="392" t="s">
        <v>538</v>
      </c>
      <c r="C93" s="386">
        <f>'Затраты подрядчика 3 кв и деф'!Q96</f>
        <v>2963415.68</v>
      </c>
      <c r="D93" s="386">
        <f t="shared" si="9"/>
        <v>592683.14</v>
      </c>
      <c r="E93" s="386">
        <f t="shared" si="10"/>
        <v>3556098.82</v>
      </c>
      <c r="F93" s="301"/>
      <c r="G93" s="301"/>
      <c r="H93" s="301"/>
    </row>
    <row r="94" spans="1:8" ht="15.75" outlineLevel="1" x14ac:dyDescent="0.2">
      <c r="A94" s="416" t="s">
        <v>911</v>
      </c>
      <c r="B94" s="391" t="s">
        <v>562</v>
      </c>
      <c r="C94" s="386">
        <f>C95+C96+C97+C98+C99+C100+C101+C102+C103+C104+C105</f>
        <v>24879837.52</v>
      </c>
      <c r="D94" s="386">
        <f>D95+D96+D97+D98+D99+D100+D101+D102+D103+D104+D105</f>
        <v>4975967.5</v>
      </c>
      <c r="E94" s="386">
        <f t="shared" si="10"/>
        <v>29855805.02</v>
      </c>
      <c r="F94" s="301"/>
      <c r="G94" s="301"/>
      <c r="H94" s="301"/>
    </row>
    <row r="95" spans="1:8" ht="15.75" outlineLevel="1" x14ac:dyDescent="0.2">
      <c r="A95" s="387" t="s">
        <v>810</v>
      </c>
      <c r="B95" s="393" t="s">
        <v>240</v>
      </c>
      <c r="C95" s="388">
        <f>'Затраты подрядчика 3 кв и деф'!Q104</f>
        <v>7309636.0899999999</v>
      </c>
      <c r="D95" s="388">
        <f t="shared" ref="D95:D105" si="11">C95*0.2</f>
        <v>1461927.22</v>
      </c>
      <c r="E95" s="388">
        <f t="shared" si="10"/>
        <v>8771563.3100000005</v>
      </c>
      <c r="F95" s="301"/>
      <c r="G95" s="301"/>
      <c r="H95" s="301"/>
    </row>
    <row r="96" spans="1:8" ht="15.75" outlineLevel="1" x14ac:dyDescent="0.2">
      <c r="A96" s="387" t="s">
        <v>974</v>
      </c>
      <c r="B96" s="393" t="s">
        <v>242</v>
      </c>
      <c r="C96" s="388">
        <f>'Затраты подрядчика 3 кв и деф'!Q105</f>
        <v>562493.1</v>
      </c>
      <c r="D96" s="388">
        <f t="shared" si="11"/>
        <v>112498.62</v>
      </c>
      <c r="E96" s="388">
        <f t="shared" si="10"/>
        <v>674991.72</v>
      </c>
      <c r="F96" s="301"/>
      <c r="G96" s="301"/>
      <c r="H96" s="301"/>
    </row>
    <row r="97" spans="1:8" ht="31.5" outlineLevel="1" x14ac:dyDescent="0.2">
      <c r="A97" s="387" t="s">
        <v>975</v>
      </c>
      <c r="B97" s="393" t="s">
        <v>244</v>
      </c>
      <c r="C97" s="388">
        <f>'Затраты подрядчика 3 кв и деф'!Q106</f>
        <v>3598010.42</v>
      </c>
      <c r="D97" s="388">
        <f t="shared" si="11"/>
        <v>719602.08</v>
      </c>
      <c r="E97" s="388">
        <f t="shared" si="10"/>
        <v>4317612.5</v>
      </c>
      <c r="F97" s="301"/>
      <c r="G97" s="301"/>
      <c r="H97" s="301"/>
    </row>
    <row r="98" spans="1:8" ht="15.75" outlineLevel="1" x14ac:dyDescent="0.2">
      <c r="A98" s="387" t="s">
        <v>976</v>
      </c>
      <c r="B98" s="393" t="s">
        <v>246</v>
      </c>
      <c r="C98" s="388">
        <f>'Затраты подрядчика 3 кв и деф'!Q107</f>
        <v>7936314.4699999997</v>
      </c>
      <c r="D98" s="388">
        <f t="shared" si="11"/>
        <v>1587262.89</v>
      </c>
      <c r="E98" s="388">
        <f t="shared" si="10"/>
        <v>9523577.3599999994</v>
      </c>
      <c r="F98" s="301"/>
      <c r="G98" s="301"/>
      <c r="H98" s="301"/>
    </row>
    <row r="99" spans="1:8" ht="31.5" outlineLevel="1" x14ac:dyDescent="0.2">
      <c r="A99" s="387" t="s">
        <v>977</v>
      </c>
      <c r="B99" s="393" t="s">
        <v>248</v>
      </c>
      <c r="C99" s="388">
        <f>'Затраты подрядчика 3 кв и деф'!Q108</f>
        <v>935475.94</v>
      </c>
      <c r="D99" s="388">
        <f t="shared" si="11"/>
        <v>187095.19</v>
      </c>
      <c r="E99" s="388">
        <f t="shared" si="10"/>
        <v>1122571.1299999999</v>
      </c>
      <c r="F99" s="301"/>
      <c r="G99" s="301"/>
      <c r="H99" s="301"/>
    </row>
    <row r="100" spans="1:8" ht="15.75" outlineLevel="1" x14ac:dyDescent="0.2">
      <c r="A100" s="387" t="s">
        <v>978</v>
      </c>
      <c r="B100" s="393" t="s">
        <v>250</v>
      </c>
      <c r="C100" s="388">
        <f>'Затраты подрядчика 3 кв и деф'!Q109</f>
        <v>2426640.17</v>
      </c>
      <c r="D100" s="388">
        <f t="shared" si="11"/>
        <v>485328.03</v>
      </c>
      <c r="E100" s="388">
        <f t="shared" si="10"/>
        <v>2911968.2</v>
      </c>
      <c r="F100" s="301"/>
      <c r="G100" s="301"/>
      <c r="H100" s="301"/>
    </row>
    <row r="101" spans="1:8" ht="31.5" outlineLevel="1" x14ac:dyDescent="0.2">
      <c r="A101" s="387" t="s">
        <v>979</v>
      </c>
      <c r="B101" s="393" t="s">
        <v>252</v>
      </c>
      <c r="C101" s="388">
        <f>'Затраты подрядчика 3 кв и деф'!Q110</f>
        <v>207028.61</v>
      </c>
      <c r="D101" s="388">
        <f t="shared" si="11"/>
        <v>41405.72</v>
      </c>
      <c r="E101" s="388">
        <f t="shared" si="10"/>
        <v>248434.33</v>
      </c>
      <c r="F101" s="301"/>
      <c r="G101" s="301"/>
      <c r="H101" s="301"/>
    </row>
    <row r="102" spans="1:8" ht="31.5" outlineLevel="1" x14ac:dyDescent="0.2">
      <c r="A102" s="387" t="s">
        <v>980</v>
      </c>
      <c r="B102" s="393" t="s">
        <v>254</v>
      </c>
      <c r="C102" s="388">
        <f>'Затраты подрядчика 3 кв и деф'!Q111</f>
        <v>221893.43</v>
      </c>
      <c r="D102" s="388">
        <f t="shared" si="11"/>
        <v>44378.69</v>
      </c>
      <c r="E102" s="388">
        <f t="shared" si="10"/>
        <v>266272.12</v>
      </c>
      <c r="F102" s="301"/>
      <c r="G102" s="301"/>
      <c r="H102" s="301"/>
    </row>
    <row r="103" spans="1:8" ht="31.5" outlineLevel="1" x14ac:dyDescent="0.2">
      <c r="A103" s="387" t="s">
        <v>981</v>
      </c>
      <c r="B103" s="393" t="s">
        <v>260</v>
      </c>
      <c r="C103" s="388">
        <f>'Затраты подрядчика 3 кв и деф'!Q112</f>
        <v>981988.01</v>
      </c>
      <c r="D103" s="388">
        <f t="shared" si="11"/>
        <v>196397.6</v>
      </c>
      <c r="E103" s="388">
        <f t="shared" si="10"/>
        <v>1178385.6100000001</v>
      </c>
      <c r="F103" s="301"/>
      <c r="G103" s="301"/>
      <c r="H103" s="301"/>
    </row>
    <row r="104" spans="1:8" ht="31.5" outlineLevel="1" x14ac:dyDescent="0.2">
      <c r="A104" s="387" t="s">
        <v>982</v>
      </c>
      <c r="B104" s="393" t="s">
        <v>262</v>
      </c>
      <c r="C104" s="388">
        <f>'Затраты подрядчика 3 кв и деф'!Q113</f>
        <v>53971.69</v>
      </c>
      <c r="D104" s="388">
        <f t="shared" si="11"/>
        <v>10794.34</v>
      </c>
      <c r="E104" s="388">
        <f t="shared" si="10"/>
        <v>64766.03</v>
      </c>
      <c r="F104" s="301"/>
      <c r="G104" s="301"/>
      <c r="H104" s="301"/>
    </row>
    <row r="105" spans="1:8" ht="47.25" outlineLevel="1" x14ac:dyDescent="0.2">
      <c r="A105" s="387" t="s">
        <v>809</v>
      </c>
      <c r="B105" s="393" t="s">
        <v>264</v>
      </c>
      <c r="C105" s="388">
        <f>'Затраты подрядчика 3 кв и деф'!Q114</f>
        <v>646385.59</v>
      </c>
      <c r="D105" s="388">
        <f t="shared" si="11"/>
        <v>129277.12</v>
      </c>
      <c r="E105" s="388">
        <f t="shared" si="10"/>
        <v>775662.71</v>
      </c>
      <c r="F105" s="301"/>
      <c r="G105" s="301"/>
      <c r="H105" s="301"/>
    </row>
    <row r="106" spans="1:8" ht="31.5" outlineLevel="1" x14ac:dyDescent="0.2">
      <c r="A106" s="416" t="s">
        <v>912</v>
      </c>
      <c r="B106" s="391" t="s">
        <v>564</v>
      </c>
      <c r="C106" s="386">
        <f>C107+C108+C109</f>
        <v>25176916.82</v>
      </c>
      <c r="D106" s="386">
        <f>D107+D108+D109</f>
        <v>5035383.3600000003</v>
      </c>
      <c r="E106" s="386">
        <f t="shared" si="10"/>
        <v>30212300.18</v>
      </c>
      <c r="F106" s="301"/>
      <c r="G106" s="301"/>
      <c r="H106" s="301"/>
    </row>
    <row r="107" spans="1:8" ht="15.75" outlineLevel="1" x14ac:dyDescent="0.2">
      <c r="A107" s="387" t="s">
        <v>983</v>
      </c>
      <c r="B107" s="393" t="s">
        <v>414</v>
      </c>
      <c r="C107" s="388">
        <f>'Затраты подрядчика 3 кв и деф'!Q100</f>
        <v>9785117.5199999996</v>
      </c>
      <c r="D107" s="388">
        <f t="shared" si="9"/>
        <v>1957023.5</v>
      </c>
      <c r="E107" s="388">
        <f t="shared" si="10"/>
        <v>11742141.02</v>
      </c>
      <c r="F107" s="301"/>
      <c r="G107" s="301"/>
      <c r="H107" s="301"/>
    </row>
    <row r="108" spans="1:8" ht="15.75" outlineLevel="1" x14ac:dyDescent="0.2">
      <c r="A108" s="387" t="s">
        <v>984</v>
      </c>
      <c r="B108" s="393" t="s">
        <v>416</v>
      </c>
      <c r="C108" s="388">
        <f>'Затраты подрядчика 3 кв и деф'!Q101</f>
        <v>2195328.2200000002</v>
      </c>
      <c r="D108" s="388">
        <f t="shared" si="9"/>
        <v>439065.64</v>
      </c>
      <c r="E108" s="388">
        <f t="shared" si="10"/>
        <v>2634393.86</v>
      </c>
      <c r="F108" s="301"/>
      <c r="G108" s="301"/>
      <c r="H108" s="301"/>
    </row>
    <row r="109" spans="1:8" ht="15.75" outlineLevel="1" x14ac:dyDescent="0.2">
      <c r="A109" s="387" t="s">
        <v>985</v>
      </c>
      <c r="B109" s="393" t="s">
        <v>415</v>
      </c>
      <c r="C109" s="388">
        <f>'Затраты подрядчика 3 кв и деф'!Q102</f>
        <v>13196471.08</v>
      </c>
      <c r="D109" s="388">
        <f t="shared" si="9"/>
        <v>2639294.2200000002</v>
      </c>
      <c r="E109" s="388">
        <f t="shared" si="10"/>
        <v>15835765.300000001</v>
      </c>
      <c r="F109" s="301"/>
      <c r="G109" s="301"/>
      <c r="H109" s="301"/>
    </row>
    <row r="110" spans="1:8" ht="31.5" outlineLevel="1" x14ac:dyDescent="0.2">
      <c r="A110" s="416" t="s">
        <v>986</v>
      </c>
      <c r="B110" s="391" t="s">
        <v>581</v>
      </c>
      <c r="C110" s="386">
        <f>C111+C112</f>
        <v>2400233.7599999998</v>
      </c>
      <c r="D110" s="386">
        <f>D111+D112</f>
        <v>480046.75</v>
      </c>
      <c r="E110" s="386">
        <f t="shared" ref="E110:E205" si="12">C110+D110</f>
        <v>2880280.51</v>
      </c>
      <c r="F110" s="301"/>
      <c r="G110" s="301"/>
      <c r="H110" s="301"/>
    </row>
    <row r="111" spans="1:8" ht="15.75" outlineLevel="1" x14ac:dyDescent="0.2">
      <c r="A111" s="387" t="s">
        <v>987</v>
      </c>
      <c r="B111" s="393" t="s">
        <v>44</v>
      </c>
      <c r="C111" s="388">
        <f>'Затраты подрядчика 3 кв и деф'!Q247</f>
        <v>2301152.8199999998</v>
      </c>
      <c r="D111" s="388">
        <f t="shared" ref="D111:D125" si="13">C111*0.2</f>
        <v>460230.56</v>
      </c>
      <c r="E111" s="388">
        <f t="shared" si="12"/>
        <v>2761383.38</v>
      </c>
      <c r="F111" s="301"/>
      <c r="G111" s="301"/>
      <c r="H111" s="301"/>
    </row>
    <row r="112" spans="1:8" ht="15.75" outlineLevel="1" x14ac:dyDescent="0.2">
      <c r="A112" s="387" t="s">
        <v>988</v>
      </c>
      <c r="B112" s="393" t="s">
        <v>625</v>
      </c>
      <c r="C112" s="388">
        <f>'Затраты подрядчика 3 кв и деф'!Q251</f>
        <v>99080.94</v>
      </c>
      <c r="D112" s="388">
        <f t="shared" si="13"/>
        <v>19816.189999999999</v>
      </c>
      <c r="E112" s="388">
        <f t="shared" si="12"/>
        <v>118897.13</v>
      </c>
      <c r="F112" s="301"/>
      <c r="G112" s="301"/>
      <c r="H112" s="301"/>
    </row>
    <row r="113" spans="1:25" ht="15.75" outlineLevel="1" x14ac:dyDescent="0.2">
      <c r="A113" s="416" t="s">
        <v>989</v>
      </c>
      <c r="B113" s="391" t="s">
        <v>582</v>
      </c>
      <c r="C113" s="386">
        <f>C115+C116+C117+C118+C119+C120</f>
        <v>19083232.129999999</v>
      </c>
      <c r="D113" s="386">
        <f>D115+D116+D117+D118+D119+D120</f>
        <v>3816646.42</v>
      </c>
      <c r="E113" s="386">
        <f t="shared" si="12"/>
        <v>22899878.550000001</v>
      </c>
      <c r="F113" s="301"/>
      <c r="G113" s="301"/>
      <c r="H113" s="301"/>
    </row>
    <row r="114" spans="1:25" ht="47.25" outlineLevel="1" x14ac:dyDescent="0.2">
      <c r="A114" s="387"/>
      <c r="B114" s="393" t="s">
        <v>711</v>
      </c>
      <c r="C114" s="386"/>
      <c r="D114" s="386"/>
      <c r="E114" s="386"/>
      <c r="F114" s="301"/>
      <c r="G114" s="301"/>
      <c r="H114" s="301"/>
    </row>
    <row r="115" spans="1:25" ht="15.75" outlineLevel="1" x14ac:dyDescent="0.2">
      <c r="A115" s="387" t="s">
        <v>990</v>
      </c>
      <c r="B115" s="393" t="s">
        <v>66</v>
      </c>
      <c r="C115" s="388">
        <f>'Затраты подрядчика 3 кв и деф'!Q231</f>
        <v>5304125</v>
      </c>
      <c r="D115" s="388">
        <f t="shared" ref="D115:D120" si="14">C115*0.2</f>
        <v>1060825</v>
      </c>
      <c r="E115" s="388">
        <f t="shared" ref="E115:E120" si="15">C115+D115</f>
        <v>6364950</v>
      </c>
      <c r="F115" s="301"/>
      <c r="G115" s="301"/>
      <c r="H115" s="301"/>
    </row>
    <row r="116" spans="1:25" ht="15.75" outlineLevel="1" x14ac:dyDescent="0.2">
      <c r="A116" s="387" t="s">
        <v>871</v>
      </c>
      <c r="B116" s="393" t="s">
        <v>67</v>
      </c>
      <c r="C116" s="388">
        <f>'Затраты подрядчика 3 кв и деф'!Q232</f>
        <v>9995207.6600000001</v>
      </c>
      <c r="D116" s="388">
        <f t="shared" si="14"/>
        <v>1999041.53</v>
      </c>
      <c r="E116" s="388">
        <f t="shared" si="15"/>
        <v>11994249.189999999</v>
      </c>
      <c r="F116" s="301"/>
      <c r="G116" s="301"/>
      <c r="H116" s="301"/>
    </row>
    <row r="117" spans="1:25" ht="15.75" outlineLevel="1" x14ac:dyDescent="0.2">
      <c r="A117" s="387" t="s">
        <v>991</v>
      </c>
      <c r="B117" s="393" t="s">
        <v>345</v>
      </c>
      <c r="C117" s="388">
        <f>'Затраты подрядчика 3 кв и деф'!Q233</f>
        <v>607304.15</v>
      </c>
      <c r="D117" s="388">
        <f t="shared" si="14"/>
        <v>121460.83</v>
      </c>
      <c r="E117" s="388">
        <f t="shared" si="15"/>
        <v>728764.98</v>
      </c>
      <c r="F117" s="301"/>
      <c r="G117" s="301"/>
      <c r="H117" s="301"/>
    </row>
    <row r="118" spans="1:25" ht="15.75" outlineLevel="1" x14ac:dyDescent="0.2">
      <c r="A118" s="387" t="s">
        <v>992</v>
      </c>
      <c r="B118" s="393" t="s">
        <v>347</v>
      </c>
      <c r="C118" s="388">
        <f>'Затраты подрядчика 3 кв и деф'!Q234</f>
        <v>716565.45</v>
      </c>
      <c r="D118" s="388">
        <f t="shared" si="14"/>
        <v>143313.09</v>
      </c>
      <c r="E118" s="388">
        <f t="shared" si="15"/>
        <v>859878.54</v>
      </c>
      <c r="F118" s="301"/>
      <c r="G118" s="301"/>
      <c r="H118" s="301"/>
    </row>
    <row r="119" spans="1:25" ht="15.75" outlineLevel="1" x14ac:dyDescent="0.2">
      <c r="A119" s="387" t="s">
        <v>993</v>
      </c>
      <c r="B119" s="393" t="s">
        <v>349</v>
      </c>
      <c r="C119" s="388">
        <f>'Затраты подрядчика 3 кв и деф'!Q235</f>
        <v>2076593.47</v>
      </c>
      <c r="D119" s="388">
        <f t="shared" si="14"/>
        <v>415318.69</v>
      </c>
      <c r="E119" s="388">
        <f t="shared" si="15"/>
        <v>2491912.16</v>
      </c>
      <c r="F119" s="301"/>
      <c r="G119" s="301"/>
      <c r="H119" s="301"/>
    </row>
    <row r="120" spans="1:25" ht="15.75" outlineLevel="1" x14ac:dyDescent="0.2">
      <c r="A120" s="387" t="s">
        <v>994</v>
      </c>
      <c r="B120" s="393" t="s">
        <v>351</v>
      </c>
      <c r="C120" s="388">
        <f>'Затраты подрядчика 3 кв и деф'!Q236</f>
        <v>383436.4</v>
      </c>
      <c r="D120" s="388">
        <f t="shared" si="14"/>
        <v>76687.28</v>
      </c>
      <c r="E120" s="388">
        <f t="shared" si="15"/>
        <v>460123.68</v>
      </c>
      <c r="F120" s="301"/>
      <c r="G120" s="301"/>
      <c r="H120" s="301"/>
    </row>
    <row r="121" spans="1:25" ht="31.5" outlineLevel="1" x14ac:dyDescent="0.2">
      <c r="A121" s="416"/>
      <c r="B121" s="389" t="s">
        <v>568</v>
      </c>
      <c r="C121" s="383"/>
      <c r="D121" s="386"/>
      <c r="E121" s="386"/>
      <c r="F121" s="301"/>
      <c r="G121" s="301"/>
      <c r="H121" s="301"/>
    </row>
    <row r="122" spans="1:25" ht="31.5" outlineLevel="1" x14ac:dyDescent="0.2">
      <c r="A122" s="416" t="s">
        <v>995</v>
      </c>
      <c r="B122" s="391" t="s">
        <v>570</v>
      </c>
      <c r="C122" s="386">
        <f>'Затраты подрядчика 3 кв и деф'!Q25</f>
        <v>285978.55</v>
      </c>
      <c r="D122" s="386">
        <f t="shared" si="13"/>
        <v>57195.71</v>
      </c>
      <c r="E122" s="386">
        <f t="shared" si="12"/>
        <v>343174.26</v>
      </c>
      <c r="F122" s="301"/>
      <c r="G122" s="301"/>
      <c r="H122" s="301"/>
    </row>
    <row r="123" spans="1:25" ht="31.5" outlineLevel="1" x14ac:dyDescent="0.2">
      <c r="A123" s="416" t="s">
        <v>996</v>
      </c>
      <c r="B123" s="394" t="s">
        <v>295</v>
      </c>
      <c r="C123" s="386">
        <f>C124+C125</f>
        <v>142545276.91</v>
      </c>
      <c r="D123" s="386">
        <f>D124+D125</f>
        <v>28509055.379999999</v>
      </c>
      <c r="E123" s="386">
        <f t="shared" si="12"/>
        <v>171054332.28999999</v>
      </c>
      <c r="F123" s="301"/>
      <c r="G123" s="301"/>
      <c r="H123" s="304"/>
    </row>
    <row r="124" spans="1:25" ht="31.5" outlineLevel="1" x14ac:dyDescent="0.2">
      <c r="A124" s="387" t="s">
        <v>997</v>
      </c>
      <c r="B124" s="393" t="s">
        <v>295</v>
      </c>
      <c r="C124" s="388">
        <f>'Затраты подрядчика 3 кв и деф'!Q151</f>
        <v>133533639.79000001</v>
      </c>
      <c r="D124" s="388">
        <f t="shared" si="13"/>
        <v>26706727.960000001</v>
      </c>
      <c r="E124" s="388">
        <f t="shared" si="12"/>
        <v>160240367.75</v>
      </c>
      <c r="F124" s="301"/>
      <c r="G124" s="301"/>
      <c r="H124" s="304"/>
    </row>
    <row r="125" spans="1:25" ht="15.75" outlineLevel="1" x14ac:dyDescent="0.2">
      <c r="A125" s="387" t="s">
        <v>998</v>
      </c>
      <c r="B125" s="393" t="s">
        <v>129</v>
      </c>
      <c r="C125" s="388">
        <f>'Затраты подрядчика 3 кв и деф'!Q154</f>
        <v>9011637.1199999992</v>
      </c>
      <c r="D125" s="388">
        <f t="shared" si="13"/>
        <v>1802327.42</v>
      </c>
      <c r="E125" s="388">
        <f t="shared" si="12"/>
        <v>10813964.539999999</v>
      </c>
      <c r="F125" s="301"/>
      <c r="G125" s="301"/>
      <c r="H125" s="304"/>
    </row>
    <row r="126" spans="1:25" ht="63" outlineLevel="1" x14ac:dyDescent="0.2">
      <c r="A126" s="416" t="s">
        <v>999</v>
      </c>
      <c r="B126" s="394" t="s">
        <v>593</v>
      </c>
      <c r="C126" s="386">
        <f>C127+C128+C129+C131+C132+C133+C134</f>
        <v>144016414.40000001</v>
      </c>
      <c r="D126" s="386">
        <f>D127+D128+D129+D131+D132+D133+D134</f>
        <v>28803282.890000001</v>
      </c>
      <c r="E126" s="386">
        <f t="shared" si="12"/>
        <v>172819697.28999999</v>
      </c>
      <c r="F126" s="301"/>
      <c r="G126" s="301"/>
      <c r="H126" s="301"/>
      <c r="K126" s="293"/>
      <c r="N126" s="293"/>
      <c r="U126" s="293"/>
      <c r="Y126" s="293"/>
    </row>
    <row r="127" spans="1:25" ht="47.25" outlineLevel="1" x14ac:dyDescent="0.2">
      <c r="A127" s="387" t="s">
        <v>1000</v>
      </c>
      <c r="B127" s="393" t="s">
        <v>297</v>
      </c>
      <c r="C127" s="388">
        <f>'Затраты подрядчика 3 кв и деф'!Q152</f>
        <v>7140007.54</v>
      </c>
      <c r="D127" s="388">
        <f t="shared" ref="D127:D134" si="16">C127*0.2</f>
        <v>1428001.51</v>
      </c>
      <c r="E127" s="388">
        <f t="shared" si="12"/>
        <v>8568009.0500000007</v>
      </c>
      <c r="F127" s="301"/>
      <c r="G127" s="301"/>
      <c r="H127" s="301"/>
      <c r="K127" s="293"/>
      <c r="N127" s="293"/>
      <c r="U127" s="293"/>
      <c r="Y127" s="293"/>
    </row>
    <row r="128" spans="1:25" ht="15.75" outlineLevel="1" x14ac:dyDescent="0.2">
      <c r="A128" s="387" t="s">
        <v>1001</v>
      </c>
      <c r="B128" s="393" t="s">
        <v>28</v>
      </c>
      <c r="C128" s="388">
        <f>'Затраты подрядчика 3 кв и деф'!Q158</f>
        <v>20089595.140000001</v>
      </c>
      <c r="D128" s="388">
        <f t="shared" si="16"/>
        <v>4017919.03</v>
      </c>
      <c r="E128" s="388">
        <f t="shared" si="12"/>
        <v>24107514.170000002</v>
      </c>
      <c r="F128" s="301"/>
      <c r="G128" s="301"/>
      <c r="H128" s="301"/>
      <c r="K128" s="293"/>
      <c r="N128" s="293"/>
      <c r="U128" s="293"/>
      <c r="Y128" s="293"/>
    </row>
    <row r="129" spans="1:25" ht="47.25" outlineLevel="1" x14ac:dyDescent="0.2">
      <c r="A129" s="387" t="s">
        <v>1002</v>
      </c>
      <c r="B129" s="393" t="s">
        <v>70</v>
      </c>
      <c r="C129" s="388">
        <f>'Затраты подрядчика 3 кв и деф'!Q160</f>
        <v>12960378.880000001</v>
      </c>
      <c r="D129" s="388">
        <f t="shared" si="16"/>
        <v>2592075.7799999998</v>
      </c>
      <c r="E129" s="388">
        <f t="shared" si="12"/>
        <v>15552454.66</v>
      </c>
      <c r="F129" s="301"/>
      <c r="G129" s="301"/>
      <c r="H129" s="301"/>
      <c r="K129" s="293"/>
      <c r="N129" s="293"/>
      <c r="U129" s="293"/>
      <c r="Y129" s="293"/>
    </row>
    <row r="130" spans="1:25" ht="31.5" outlineLevel="1" x14ac:dyDescent="0.2">
      <c r="A130" s="387" t="s">
        <v>1003</v>
      </c>
      <c r="B130" s="393" t="s">
        <v>712</v>
      </c>
      <c r="C130" s="388"/>
      <c r="D130" s="388"/>
      <c r="E130" s="388"/>
      <c r="F130" s="301"/>
      <c r="G130" s="301"/>
      <c r="H130" s="301"/>
      <c r="K130" s="293"/>
      <c r="N130" s="293"/>
      <c r="U130" s="293"/>
      <c r="Y130" s="293"/>
    </row>
    <row r="131" spans="1:25" ht="31.5" outlineLevel="1" x14ac:dyDescent="0.2">
      <c r="A131" s="387" t="s">
        <v>1004</v>
      </c>
      <c r="B131" s="393" t="s">
        <v>335</v>
      </c>
      <c r="C131" s="388">
        <f>'Затраты подрядчика 3 кв и деф'!Q223</f>
        <v>2316848.77</v>
      </c>
      <c r="D131" s="388">
        <f t="shared" si="16"/>
        <v>463369.75</v>
      </c>
      <c r="E131" s="388">
        <f t="shared" si="12"/>
        <v>2780218.52</v>
      </c>
      <c r="F131" s="301"/>
      <c r="G131" s="301"/>
      <c r="H131" s="301"/>
      <c r="K131" s="293"/>
      <c r="N131" s="293"/>
      <c r="U131" s="293"/>
      <c r="Y131" s="293"/>
    </row>
    <row r="132" spans="1:25" ht="31.5" outlineLevel="1" x14ac:dyDescent="0.2">
      <c r="A132" s="387" t="s">
        <v>1005</v>
      </c>
      <c r="B132" s="393" t="s">
        <v>337</v>
      </c>
      <c r="C132" s="388">
        <f>'Затраты подрядчика 3 кв и деф'!Q224</f>
        <v>17475348.579999998</v>
      </c>
      <c r="D132" s="388">
        <f t="shared" si="16"/>
        <v>3495069.72</v>
      </c>
      <c r="E132" s="388">
        <f t="shared" si="12"/>
        <v>20970418.300000001</v>
      </c>
      <c r="F132" s="301"/>
      <c r="G132" s="301"/>
      <c r="H132" s="301"/>
      <c r="K132" s="293"/>
      <c r="N132" s="293"/>
      <c r="U132" s="293"/>
      <c r="Y132" s="293"/>
    </row>
    <row r="133" spans="1:25" ht="31.5" outlineLevel="1" x14ac:dyDescent="0.2">
      <c r="A133" s="387" t="s">
        <v>1006</v>
      </c>
      <c r="B133" s="393" t="s">
        <v>339</v>
      </c>
      <c r="C133" s="388">
        <f>'Затраты подрядчика 3 кв и деф'!Q225</f>
        <v>54783396.25</v>
      </c>
      <c r="D133" s="388">
        <f t="shared" si="16"/>
        <v>10956679.25</v>
      </c>
      <c r="E133" s="388">
        <f t="shared" si="12"/>
        <v>65740075.5</v>
      </c>
      <c r="F133" s="301"/>
      <c r="G133" s="301"/>
      <c r="H133" s="301"/>
      <c r="K133" s="293"/>
      <c r="N133" s="293"/>
      <c r="U133" s="293"/>
      <c r="Y133" s="293"/>
    </row>
    <row r="134" spans="1:25" ht="15.75" outlineLevel="1" x14ac:dyDescent="0.2">
      <c r="A134" s="387" t="s">
        <v>1007</v>
      </c>
      <c r="B134" s="393" t="s">
        <v>74</v>
      </c>
      <c r="C134" s="388">
        <f>'Затраты подрядчика 3 кв и деф'!Q227</f>
        <v>29250839.239999998</v>
      </c>
      <c r="D134" s="388">
        <f t="shared" si="16"/>
        <v>5850167.8499999996</v>
      </c>
      <c r="E134" s="388">
        <f t="shared" si="12"/>
        <v>35101007.090000004</v>
      </c>
      <c r="F134" s="301"/>
      <c r="G134" s="301"/>
      <c r="H134" s="301"/>
      <c r="K134" s="293"/>
      <c r="N134" s="293"/>
      <c r="U134" s="293"/>
      <c r="Y134" s="293"/>
    </row>
    <row r="135" spans="1:25" ht="15.75" outlineLevel="1" x14ac:dyDescent="0.2">
      <c r="A135" s="416" t="s">
        <v>1008</v>
      </c>
      <c r="B135" s="391" t="s">
        <v>71</v>
      </c>
      <c r="C135" s="386">
        <f>C137+C138+C139+C140+C142+C143+C144+C145+C146</f>
        <v>25098177.98</v>
      </c>
      <c r="D135" s="386">
        <f>D137+D138+D139+D140+D142+D143+D144+D145+D146</f>
        <v>5019635.5999999996</v>
      </c>
      <c r="E135" s="386">
        <f t="shared" si="12"/>
        <v>30117813.579999998</v>
      </c>
      <c r="F135" s="301"/>
      <c r="G135" s="301"/>
      <c r="H135" s="301"/>
    </row>
    <row r="136" spans="1:25" ht="31.5" outlineLevel="1" x14ac:dyDescent="0.2">
      <c r="A136" s="387"/>
      <c r="B136" s="393" t="s">
        <v>669</v>
      </c>
      <c r="C136" s="386"/>
      <c r="D136" s="386"/>
      <c r="E136" s="386"/>
      <c r="F136" s="301"/>
      <c r="G136" s="301"/>
      <c r="H136" s="301"/>
    </row>
    <row r="137" spans="1:25" ht="15.75" outlineLevel="1" x14ac:dyDescent="0.2">
      <c r="A137" s="387" t="s">
        <v>1009</v>
      </c>
      <c r="B137" s="393" t="s">
        <v>392</v>
      </c>
      <c r="C137" s="388">
        <f>'Затраты подрядчика 3 кв и деф'!Q165</f>
        <v>1579924.09</v>
      </c>
      <c r="D137" s="388">
        <f t="shared" ref="D137:D140" si="17">C137*0.2</f>
        <v>315984.82</v>
      </c>
      <c r="E137" s="388">
        <f t="shared" ref="E137:E140" si="18">C137+D137</f>
        <v>1895908.91</v>
      </c>
      <c r="F137" s="301"/>
      <c r="G137" s="301"/>
      <c r="H137" s="301"/>
    </row>
    <row r="138" spans="1:25" ht="15.75" outlineLevel="1" x14ac:dyDescent="0.2">
      <c r="A138" s="387" t="s">
        <v>1010</v>
      </c>
      <c r="B138" s="393" t="s">
        <v>445</v>
      </c>
      <c r="C138" s="388">
        <f>'Затраты подрядчика 3 кв и деф'!Q166</f>
        <v>6720349.4199999999</v>
      </c>
      <c r="D138" s="388">
        <f t="shared" si="17"/>
        <v>1344069.88</v>
      </c>
      <c r="E138" s="388">
        <f t="shared" si="18"/>
        <v>8064419.2999999998</v>
      </c>
      <c r="F138" s="301"/>
      <c r="G138" s="301"/>
      <c r="H138" s="301"/>
    </row>
    <row r="139" spans="1:25" ht="15.75" outlineLevel="1" x14ac:dyDescent="0.2">
      <c r="A139" s="387" t="s">
        <v>1011</v>
      </c>
      <c r="B139" s="393" t="s">
        <v>446</v>
      </c>
      <c r="C139" s="388">
        <f>'Затраты подрядчика 3 кв и деф'!Q167</f>
        <v>26224.03</v>
      </c>
      <c r="D139" s="388">
        <f t="shared" si="17"/>
        <v>5244.81</v>
      </c>
      <c r="E139" s="388">
        <f t="shared" si="18"/>
        <v>31468.84</v>
      </c>
      <c r="F139" s="301"/>
      <c r="G139" s="301"/>
      <c r="H139" s="301"/>
    </row>
    <row r="140" spans="1:25" ht="31.5" outlineLevel="1" x14ac:dyDescent="0.2">
      <c r="A140" s="387" t="s">
        <v>1012</v>
      </c>
      <c r="B140" s="393" t="s">
        <v>447</v>
      </c>
      <c r="C140" s="388">
        <f>'Затраты подрядчика 3 кв и деф'!Q168</f>
        <v>11712.41</v>
      </c>
      <c r="D140" s="388">
        <f t="shared" si="17"/>
        <v>2342.48</v>
      </c>
      <c r="E140" s="388">
        <f t="shared" si="18"/>
        <v>14054.89</v>
      </c>
      <c r="F140" s="301"/>
      <c r="G140" s="301"/>
      <c r="H140" s="301"/>
    </row>
    <row r="141" spans="1:25" ht="31.5" outlineLevel="1" x14ac:dyDescent="0.2">
      <c r="A141" s="387" t="s">
        <v>1013</v>
      </c>
      <c r="B141" s="393" t="s">
        <v>713</v>
      </c>
      <c r="C141" s="388"/>
      <c r="D141" s="388"/>
      <c r="E141" s="388"/>
      <c r="F141" s="301"/>
      <c r="G141" s="301"/>
      <c r="H141" s="301"/>
    </row>
    <row r="142" spans="1:25" ht="15.75" outlineLevel="1" x14ac:dyDescent="0.2">
      <c r="A142" s="387" t="s">
        <v>1014</v>
      </c>
      <c r="B142" s="393" t="s">
        <v>392</v>
      </c>
      <c r="C142" s="388">
        <f>'Затраты подрядчика 3 кв и деф'!Q170</f>
        <v>4901462.55</v>
      </c>
      <c r="D142" s="388">
        <f t="shared" ref="D142:D146" si="19">C142*0.2</f>
        <v>980292.51</v>
      </c>
      <c r="E142" s="388">
        <f t="shared" ref="E142:E146" si="20">C142+D142</f>
        <v>5881755.0599999996</v>
      </c>
      <c r="F142" s="301"/>
      <c r="G142" s="301"/>
      <c r="H142" s="301"/>
    </row>
    <row r="143" spans="1:25" ht="15.75" outlineLevel="1" x14ac:dyDescent="0.2">
      <c r="A143" s="387" t="s">
        <v>1015</v>
      </c>
      <c r="B143" s="393" t="s">
        <v>445</v>
      </c>
      <c r="C143" s="388">
        <f>'Затраты подрядчика 3 кв и деф'!Q171</f>
        <v>6578916.4500000002</v>
      </c>
      <c r="D143" s="388">
        <f t="shared" si="19"/>
        <v>1315783.29</v>
      </c>
      <c r="E143" s="388">
        <f t="shared" si="20"/>
        <v>7894699.7400000002</v>
      </c>
      <c r="F143" s="301"/>
      <c r="G143" s="301"/>
      <c r="H143" s="301"/>
    </row>
    <row r="144" spans="1:25" ht="47.25" outlineLevel="1" x14ac:dyDescent="0.2">
      <c r="A144" s="387" t="s">
        <v>1016</v>
      </c>
      <c r="B144" s="393" t="s">
        <v>238</v>
      </c>
      <c r="C144" s="388">
        <f>'Затраты подрядчика 3 кв и деф'!Q172</f>
        <v>855890.43</v>
      </c>
      <c r="D144" s="388">
        <f t="shared" si="19"/>
        <v>171178.09</v>
      </c>
      <c r="E144" s="388">
        <f t="shared" si="20"/>
        <v>1027068.52</v>
      </c>
      <c r="F144" s="301"/>
      <c r="G144" s="301"/>
      <c r="H144" s="301"/>
    </row>
    <row r="145" spans="1:8" ht="15.75" outlineLevel="1" x14ac:dyDescent="0.2">
      <c r="A145" s="387" t="s">
        <v>1017</v>
      </c>
      <c r="B145" s="393" t="s">
        <v>240</v>
      </c>
      <c r="C145" s="388">
        <f>'Затраты подрядчика 3 кв и деф'!Q173</f>
        <v>4390992.22</v>
      </c>
      <c r="D145" s="388">
        <f t="shared" si="19"/>
        <v>878198.44</v>
      </c>
      <c r="E145" s="388">
        <f t="shared" si="20"/>
        <v>5269190.66</v>
      </c>
      <c r="F145" s="301"/>
      <c r="G145" s="301"/>
      <c r="H145" s="301"/>
    </row>
    <row r="146" spans="1:8" ht="15.75" outlineLevel="1" x14ac:dyDescent="0.2">
      <c r="A146" s="387" t="s">
        <v>1018</v>
      </c>
      <c r="B146" s="393" t="s">
        <v>307</v>
      </c>
      <c r="C146" s="388">
        <f>'Затраты подрядчика 3 кв и деф'!Q174</f>
        <v>32706.38</v>
      </c>
      <c r="D146" s="388">
        <f t="shared" si="19"/>
        <v>6541.28</v>
      </c>
      <c r="E146" s="388">
        <f t="shared" si="20"/>
        <v>39247.660000000003</v>
      </c>
      <c r="F146" s="301"/>
      <c r="G146" s="301"/>
      <c r="H146" s="301"/>
    </row>
    <row r="147" spans="1:8" ht="35.25" customHeight="1" outlineLevel="1" x14ac:dyDescent="0.2">
      <c r="A147" s="416" t="s">
        <v>1019</v>
      </c>
      <c r="B147" s="395" t="s">
        <v>72</v>
      </c>
      <c r="C147" s="386">
        <f>C149+C150+C151+C152+C153+C154+C155+C156+C157+C159+C160+C161+C162+C163+C164+C165+C166+C167+C169+C170+C171+C172+C173+C174+C175+C176+C177+C178+C179+C180+C181+C182+C183+C184+C185+C186+C187+C188+C189+C190</f>
        <v>78745301.379999995</v>
      </c>
      <c r="D147" s="386">
        <f>D149+D150+D151+D152+D153+D154+D155+D156+D157+D159+D160+D161+D162+D163+D164+D165+D166+D167+D169+D170+D171+D172+D173+D174+D175+D176+D177+D178+D179+D180+D181+D182+D183+D184+D185+D186+D187+D188+D189+D190</f>
        <v>15749060.289999999</v>
      </c>
      <c r="E147" s="386">
        <f t="shared" si="12"/>
        <v>94494361.670000002</v>
      </c>
      <c r="F147" s="301"/>
      <c r="G147" s="301"/>
      <c r="H147" s="301"/>
    </row>
    <row r="148" spans="1:8" ht="47.25" outlineLevel="1" x14ac:dyDescent="0.2">
      <c r="A148" s="387"/>
      <c r="B148" s="393" t="s">
        <v>714</v>
      </c>
      <c r="C148" s="388"/>
      <c r="D148" s="388"/>
      <c r="E148" s="388"/>
      <c r="F148" s="301"/>
      <c r="G148" s="301"/>
      <c r="H148" s="301"/>
    </row>
    <row r="149" spans="1:8" ht="15.75" outlineLevel="1" x14ac:dyDescent="0.2">
      <c r="A149" s="387" t="s">
        <v>1020</v>
      </c>
      <c r="B149" s="393" t="s">
        <v>392</v>
      </c>
      <c r="C149" s="388">
        <f>'Затраты подрядчика 3 кв и деф'!Q177</f>
        <v>69290.16</v>
      </c>
      <c r="D149" s="388">
        <f t="shared" ref="D149:D157" si="21">C149*0.2</f>
        <v>13858.03</v>
      </c>
      <c r="E149" s="388">
        <f t="shared" ref="E149:E157" si="22">C149+D149</f>
        <v>83148.19</v>
      </c>
      <c r="F149" s="301"/>
      <c r="G149" s="301"/>
      <c r="H149" s="301"/>
    </row>
    <row r="150" spans="1:8" ht="15.75" outlineLevel="1" x14ac:dyDescent="0.2">
      <c r="A150" s="387" t="s">
        <v>1021</v>
      </c>
      <c r="B150" s="393" t="s">
        <v>448</v>
      </c>
      <c r="C150" s="388">
        <f>'Затраты подрядчика 3 кв и деф'!Q178</f>
        <v>1208523.3899999999</v>
      </c>
      <c r="D150" s="388">
        <f t="shared" si="21"/>
        <v>241704.68</v>
      </c>
      <c r="E150" s="388">
        <f t="shared" si="22"/>
        <v>1450228.07</v>
      </c>
      <c r="F150" s="301"/>
      <c r="G150" s="301"/>
      <c r="H150" s="301"/>
    </row>
    <row r="151" spans="1:8" ht="15.75" outlineLevel="1" x14ac:dyDescent="0.2">
      <c r="A151" s="387" t="s">
        <v>1022</v>
      </c>
      <c r="B151" s="393" t="s">
        <v>449</v>
      </c>
      <c r="C151" s="388">
        <f>'Затраты подрядчика 3 кв и деф'!Q179</f>
        <v>1725103.58</v>
      </c>
      <c r="D151" s="388">
        <f t="shared" si="21"/>
        <v>345020.72</v>
      </c>
      <c r="E151" s="388">
        <f t="shared" si="22"/>
        <v>2070124.3</v>
      </c>
      <c r="F151" s="301"/>
      <c r="G151" s="301"/>
      <c r="H151" s="301"/>
    </row>
    <row r="152" spans="1:8" ht="15.75" outlineLevel="1" x14ac:dyDescent="0.2">
      <c r="A152" s="387" t="s">
        <v>1023</v>
      </c>
      <c r="B152" s="393" t="s">
        <v>409</v>
      </c>
      <c r="C152" s="388">
        <f>'Затраты подрядчика 3 кв и деф'!Q180</f>
        <v>4723303.07</v>
      </c>
      <c r="D152" s="388">
        <f t="shared" si="21"/>
        <v>944660.61</v>
      </c>
      <c r="E152" s="388">
        <f t="shared" si="22"/>
        <v>5667963.6799999997</v>
      </c>
      <c r="F152" s="301"/>
      <c r="G152" s="301"/>
      <c r="H152" s="301"/>
    </row>
    <row r="153" spans="1:8" ht="31.5" outlineLevel="1" x14ac:dyDescent="0.2">
      <c r="A153" s="387" t="s">
        <v>1024</v>
      </c>
      <c r="B153" s="393" t="s">
        <v>450</v>
      </c>
      <c r="C153" s="388">
        <f>'Затраты подрядчика 3 кв и деф'!Q181</f>
        <v>832661.19</v>
      </c>
      <c r="D153" s="388">
        <f t="shared" si="21"/>
        <v>166532.24</v>
      </c>
      <c r="E153" s="388">
        <f t="shared" si="22"/>
        <v>999193.43</v>
      </c>
      <c r="F153" s="301"/>
      <c r="G153" s="301"/>
      <c r="H153" s="301"/>
    </row>
    <row r="154" spans="1:8" ht="15.75" outlineLevel="1" x14ac:dyDescent="0.2">
      <c r="A154" s="387" t="s">
        <v>1025</v>
      </c>
      <c r="B154" s="393" t="s">
        <v>451</v>
      </c>
      <c r="C154" s="388">
        <f>'Затраты подрядчика 3 кв и деф'!Q182</f>
        <v>17543.68</v>
      </c>
      <c r="D154" s="388">
        <f t="shared" si="21"/>
        <v>3508.74</v>
      </c>
      <c r="E154" s="388">
        <f t="shared" si="22"/>
        <v>21052.42</v>
      </c>
      <c r="F154" s="301"/>
      <c r="G154" s="301"/>
      <c r="H154" s="301"/>
    </row>
    <row r="155" spans="1:8" ht="15.75" outlineLevel="1" x14ac:dyDescent="0.2">
      <c r="A155" s="387" t="s">
        <v>1026</v>
      </c>
      <c r="B155" s="393" t="s">
        <v>411</v>
      </c>
      <c r="C155" s="388">
        <f>'Затраты подрядчика 3 кв и деф'!Q183</f>
        <v>300969.87</v>
      </c>
      <c r="D155" s="388">
        <f t="shared" si="21"/>
        <v>60193.97</v>
      </c>
      <c r="E155" s="388">
        <f t="shared" si="22"/>
        <v>361163.84</v>
      </c>
      <c r="F155" s="301"/>
      <c r="G155" s="301"/>
      <c r="H155" s="301"/>
    </row>
    <row r="156" spans="1:8" ht="15.75" outlineLevel="1" x14ac:dyDescent="0.2">
      <c r="A156" s="387" t="s">
        <v>1027</v>
      </c>
      <c r="B156" s="393" t="s">
        <v>414</v>
      </c>
      <c r="C156" s="388">
        <f>'Затраты подрядчика 3 кв и деф'!Q184</f>
        <v>1484873.15</v>
      </c>
      <c r="D156" s="388">
        <f t="shared" si="21"/>
        <v>296974.63</v>
      </c>
      <c r="E156" s="388">
        <f t="shared" si="22"/>
        <v>1781847.78</v>
      </c>
      <c r="F156" s="301"/>
      <c r="G156" s="301"/>
      <c r="H156" s="301"/>
    </row>
    <row r="157" spans="1:8" ht="15.75" outlineLevel="1" x14ac:dyDescent="0.2">
      <c r="A157" s="387" t="s">
        <v>1028</v>
      </c>
      <c r="B157" s="393" t="s">
        <v>452</v>
      </c>
      <c r="C157" s="388">
        <f>'Затраты подрядчика 3 кв и деф'!Q185</f>
        <v>127597.07</v>
      </c>
      <c r="D157" s="388">
        <f t="shared" si="21"/>
        <v>25519.41</v>
      </c>
      <c r="E157" s="388">
        <f t="shared" si="22"/>
        <v>153116.48000000001</v>
      </c>
      <c r="F157" s="301"/>
      <c r="G157" s="301"/>
      <c r="H157" s="301"/>
    </row>
    <row r="158" spans="1:8" ht="47.25" outlineLevel="1" x14ac:dyDescent="0.2">
      <c r="A158" s="387"/>
      <c r="B158" s="393" t="s">
        <v>707</v>
      </c>
      <c r="C158" s="388"/>
      <c r="D158" s="388"/>
      <c r="E158" s="388"/>
      <c r="F158" s="301"/>
      <c r="G158" s="301"/>
      <c r="H158" s="301"/>
    </row>
    <row r="159" spans="1:8" ht="15.75" outlineLevel="1" x14ac:dyDescent="0.2">
      <c r="A159" s="387" t="s">
        <v>1029</v>
      </c>
      <c r="B159" s="393" t="s">
        <v>392</v>
      </c>
      <c r="C159" s="388">
        <f>'Затраты подрядчика 3 кв и деф'!Q187</f>
        <v>77398.570000000007</v>
      </c>
      <c r="D159" s="388">
        <f t="shared" ref="D159:D167" si="23">C159*0.2</f>
        <v>15479.71</v>
      </c>
      <c r="E159" s="388">
        <f t="shared" ref="E159:E167" si="24">C159+D159</f>
        <v>92878.28</v>
      </c>
      <c r="F159" s="301"/>
      <c r="G159" s="301"/>
      <c r="H159" s="301"/>
    </row>
    <row r="160" spans="1:8" ht="15.75" outlineLevel="1" x14ac:dyDescent="0.2">
      <c r="A160" s="387" t="s">
        <v>1030</v>
      </c>
      <c r="B160" s="393" t="s">
        <v>448</v>
      </c>
      <c r="C160" s="388">
        <f>'Затраты подрядчика 3 кв и деф'!Q188</f>
        <v>1281278.04</v>
      </c>
      <c r="D160" s="388">
        <f t="shared" si="23"/>
        <v>256255.61</v>
      </c>
      <c r="E160" s="388">
        <f t="shared" si="24"/>
        <v>1537533.65</v>
      </c>
      <c r="F160" s="301"/>
      <c r="G160" s="301"/>
      <c r="H160" s="301"/>
    </row>
    <row r="161" spans="1:8" ht="15.75" outlineLevel="1" x14ac:dyDescent="0.2">
      <c r="A161" s="387" t="s">
        <v>1031</v>
      </c>
      <c r="B161" s="393" t="s">
        <v>449</v>
      </c>
      <c r="C161" s="388">
        <f>'Затраты подрядчика 3 кв и деф'!Q189</f>
        <v>1912260.68</v>
      </c>
      <c r="D161" s="388">
        <f t="shared" si="23"/>
        <v>382452.14</v>
      </c>
      <c r="E161" s="388">
        <f t="shared" si="24"/>
        <v>2294712.8199999998</v>
      </c>
      <c r="F161" s="301"/>
      <c r="G161" s="301"/>
      <c r="H161" s="301"/>
    </row>
    <row r="162" spans="1:8" ht="15.75" outlineLevel="1" x14ac:dyDescent="0.2">
      <c r="A162" s="387" t="s">
        <v>1032</v>
      </c>
      <c r="B162" s="393" t="s">
        <v>409</v>
      </c>
      <c r="C162" s="388">
        <f>'Затраты подрядчика 3 кв и деф'!Q190</f>
        <v>4793551.49</v>
      </c>
      <c r="D162" s="388">
        <f t="shared" si="23"/>
        <v>958710.3</v>
      </c>
      <c r="E162" s="388">
        <f t="shared" si="24"/>
        <v>5752261.79</v>
      </c>
      <c r="F162" s="301"/>
      <c r="G162" s="301"/>
      <c r="H162" s="301"/>
    </row>
    <row r="163" spans="1:8" ht="31.5" outlineLevel="1" x14ac:dyDescent="0.2">
      <c r="A163" s="387" t="s">
        <v>1033</v>
      </c>
      <c r="B163" s="393" t="s">
        <v>450</v>
      </c>
      <c r="C163" s="388">
        <f>'Затраты подрядчика 3 кв и деф'!Q191</f>
        <v>887061.34</v>
      </c>
      <c r="D163" s="388">
        <f t="shared" si="23"/>
        <v>177412.27</v>
      </c>
      <c r="E163" s="388">
        <f t="shared" si="24"/>
        <v>1064473.6100000001</v>
      </c>
      <c r="F163" s="301"/>
      <c r="G163" s="301"/>
      <c r="H163" s="301"/>
    </row>
    <row r="164" spans="1:8" ht="15.75" outlineLevel="1" x14ac:dyDescent="0.2">
      <c r="A164" s="387" t="s">
        <v>1034</v>
      </c>
      <c r="B164" s="393" t="s">
        <v>451</v>
      </c>
      <c r="C164" s="388">
        <f>'Затраты подрядчика 3 кв и деф'!Q192</f>
        <v>17985.95</v>
      </c>
      <c r="D164" s="388">
        <f t="shared" si="23"/>
        <v>3597.19</v>
      </c>
      <c r="E164" s="388">
        <f t="shared" si="24"/>
        <v>21583.14</v>
      </c>
      <c r="F164" s="301"/>
      <c r="G164" s="301"/>
      <c r="H164" s="301"/>
    </row>
    <row r="165" spans="1:8" ht="15.75" outlineLevel="1" x14ac:dyDescent="0.2">
      <c r="A165" s="387" t="s">
        <v>1035</v>
      </c>
      <c r="B165" s="393" t="s">
        <v>411</v>
      </c>
      <c r="C165" s="388">
        <f>'Затраты подрядчика 3 кв и деф'!Q193</f>
        <v>304802.94</v>
      </c>
      <c r="D165" s="388">
        <f t="shared" si="23"/>
        <v>60960.59</v>
      </c>
      <c r="E165" s="388">
        <f t="shared" si="24"/>
        <v>365763.53</v>
      </c>
      <c r="F165" s="301"/>
      <c r="G165" s="301"/>
      <c r="H165" s="301"/>
    </row>
    <row r="166" spans="1:8" ht="15.75" outlineLevel="1" x14ac:dyDescent="0.2">
      <c r="A166" s="387" t="s">
        <v>1036</v>
      </c>
      <c r="B166" s="393" t="s">
        <v>414</v>
      </c>
      <c r="C166" s="388">
        <f>'Затраты подрядчика 3 кв и деф'!Q194</f>
        <v>1533892.25</v>
      </c>
      <c r="D166" s="388">
        <f t="shared" si="23"/>
        <v>306778.45</v>
      </c>
      <c r="E166" s="388">
        <f t="shared" si="24"/>
        <v>1840670.7</v>
      </c>
      <c r="F166" s="301"/>
      <c r="G166" s="301"/>
      <c r="H166" s="301"/>
    </row>
    <row r="167" spans="1:8" ht="15.75" outlineLevel="1" x14ac:dyDescent="0.2">
      <c r="A167" s="387" t="s">
        <v>1037</v>
      </c>
      <c r="B167" s="393" t="s">
        <v>452</v>
      </c>
      <c r="C167" s="388">
        <f>'Затраты подрядчика 3 кв и деф'!Q195</f>
        <v>135042.07999999999</v>
      </c>
      <c r="D167" s="388">
        <f t="shared" si="23"/>
        <v>27008.42</v>
      </c>
      <c r="E167" s="388">
        <f t="shared" si="24"/>
        <v>162050.5</v>
      </c>
      <c r="F167" s="301"/>
      <c r="G167" s="301"/>
      <c r="H167" s="301"/>
    </row>
    <row r="168" spans="1:8" ht="47.25" outlineLevel="1" x14ac:dyDescent="0.2">
      <c r="A168" s="387"/>
      <c r="B168" s="393" t="s">
        <v>708</v>
      </c>
      <c r="C168" s="388"/>
      <c r="D168" s="388"/>
      <c r="E168" s="388"/>
      <c r="F168" s="301"/>
      <c r="G168" s="301"/>
      <c r="H168" s="301"/>
    </row>
    <row r="169" spans="1:8" ht="15.75" outlineLevel="1" x14ac:dyDescent="0.2">
      <c r="A169" s="387" t="s">
        <v>1038</v>
      </c>
      <c r="B169" s="393" t="s">
        <v>392</v>
      </c>
      <c r="C169" s="388">
        <f>'Затраты подрядчика 3 кв и деф'!Q197</f>
        <v>101428.99</v>
      </c>
      <c r="D169" s="388">
        <f t="shared" ref="D169:D190" si="25">C169*0.2</f>
        <v>20285.8</v>
      </c>
      <c r="E169" s="388">
        <f t="shared" ref="E169:E190" si="26">C169+D169</f>
        <v>121714.79</v>
      </c>
      <c r="F169" s="301"/>
      <c r="G169" s="301"/>
      <c r="H169" s="301"/>
    </row>
    <row r="170" spans="1:8" ht="15.75" outlineLevel="1" x14ac:dyDescent="0.2">
      <c r="A170" s="387" t="s">
        <v>1039</v>
      </c>
      <c r="B170" s="393" t="s">
        <v>448</v>
      </c>
      <c r="C170" s="388">
        <f>'Затраты подрядчика 3 кв и деф'!Q198</f>
        <v>4990364.99</v>
      </c>
      <c r="D170" s="388">
        <f t="shared" si="25"/>
        <v>998073</v>
      </c>
      <c r="E170" s="388">
        <f t="shared" si="26"/>
        <v>5988437.9900000002</v>
      </c>
      <c r="F170" s="301"/>
      <c r="G170" s="301"/>
      <c r="H170" s="301"/>
    </row>
    <row r="171" spans="1:8" ht="15.75" outlineLevel="1" x14ac:dyDescent="0.2">
      <c r="A171" s="387" t="s">
        <v>1040</v>
      </c>
      <c r="B171" s="393" t="s">
        <v>449</v>
      </c>
      <c r="C171" s="388">
        <f>'Затраты подрядчика 3 кв и деф'!Q199</f>
        <v>2319672.0099999998</v>
      </c>
      <c r="D171" s="388">
        <f t="shared" si="25"/>
        <v>463934.4</v>
      </c>
      <c r="E171" s="388">
        <f t="shared" si="26"/>
        <v>2783606.41</v>
      </c>
      <c r="F171" s="301"/>
      <c r="G171" s="301"/>
      <c r="H171" s="301"/>
    </row>
    <row r="172" spans="1:8" ht="15.75" outlineLevel="1" x14ac:dyDescent="0.2">
      <c r="A172" s="387" t="s">
        <v>1041</v>
      </c>
      <c r="B172" s="393" t="s">
        <v>409</v>
      </c>
      <c r="C172" s="388">
        <f>'Затраты подрядчика 3 кв и деф'!Q200</f>
        <v>230058.04</v>
      </c>
      <c r="D172" s="388">
        <f t="shared" si="25"/>
        <v>46011.61</v>
      </c>
      <c r="E172" s="388">
        <f t="shared" si="26"/>
        <v>276069.65000000002</v>
      </c>
      <c r="F172" s="301"/>
      <c r="G172" s="301"/>
      <c r="H172" s="301"/>
    </row>
    <row r="173" spans="1:8" ht="31.5" outlineLevel="1" x14ac:dyDescent="0.2">
      <c r="A173" s="387" t="s">
        <v>1042</v>
      </c>
      <c r="B173" s="393" t="s">
        <v>450</v>
      </c>
      <c r="C173" s="388">
        <f>'Затраты подрядчика 3 кв и деф'!Q201</f>
        <v>887061.34</v>
      </c>
      <c r="D173" s="388">
        <f t="shared" si="25"/>
        <v>177412.27</v>
      </c>
      <c r="E173" s="388">
        <f t="shared" si="26"/>
        <v>1064473.6100000001</v>
      </c>
      <c r="F173" s="301"/>
      <c r="G173" s="301"/>
      <c r="H173" s="301"/>
    </row>
    <row r="174" spans="1:8" ht="15.75" outlineLevel="1" x14ac:dyDescent="0.2">
      <c r="A174" s="387" t="s">
        <v>1043</v>
      </c>
      <c r="B174" s="393" t="s">
        <v>451</v>
      </c>
      <c r="C174" s="388">
        <f>'Затраты подрядчика 3 кв и деф'!Q202</f>
        <v>17985.95</v>
      </c>
      <c r="D174" s="388">
        <f t="shared" si="25"/>
        <v>3597.19</v>
      </c>
      <c r="E174" s="388">
        <f t="shared" si="26"/>
        <v>21583.14</v>
      </c>
      <c r="F174" s="301"/>
      <c r="G174" s="301"/>
      <c r="H174" s="301"/>
    </row>
    <row r="175" spans="1:8" ht="15.75" outlineLevel="1" x14ac:dyDescent="0.2">
      <c r="A175" s="387" t="s">
        <v>1044</v>
      </c>
      <c r="B175" s="393" t="s">
        <v>411</v>
      </c>
      <c r="C175" s="388">
        <f>'Затраты подрядчика 3 кв и деф'!Q203</f>
        <v>359866.5</v>
      </c>
      <c r="D175" s="388">
        <f t="shared" si="25"/>
        <v>71973.3</v>
      </c>
      <c r="E175" s="388">
        <f t="shared" si="26"/>
        <v>431839.8</v>
      </c>
      <c r="F175" s="301"/>
      <c r="G175" s="301"/>
      <c r="H175" s="301"/>
    </row>
    <row r="176" spans="1:8" ht="15.75" outlineLevel="1" x14ac:dyDescent="0.2">
      <c r="A176" s="387" t="s">
        <v>1045</v>
      </c>
      <c r="B176" s="393" t="s">
        <v>414</v>
      </c>
      <c r="C176" s="388">
        <f>'Затраты подрядчика 3 кв и деф'!Q204</f>
        <v>734033.3</v>
      </c>
      <c r="D176" s="388">
        <f t="shared" si="25"/>
        <v>146806.66</v>
      </c>
      <c r="E176" s="388">
        <f t="shared" si="26"/>
        <v>880839.96</v>
      </c>
      <c r="F176" s="301"/>
      <c r="G176" s="301"/>
      <c r="H176" s="301"/>
    </row>
    <row r="177" spans="1:8" ht="15.75" outlineLevel="1" x14ac:dyDescent="0.2">
      <c r="A177" s="387" t="s">
        <v>1046</v>
      </c>
      <c r="B177" s="393" t="s">
        <v>452</v>
      </c>
      <c r="C177" s="388">
        <f>'Затраты подрядчика 3 кв и деф'!Q205</f>
        <v>135042.07999999999</v>
      </c>
      <c r="D177" s="388">
        <f t="shared" si="25"/>
        <v>27008.42</v>
      </c>
      <c r="E177" s="388">
        <f t="shared" si="26"/>
        <v>162050.5</v>
      </c>
      <c r="F177" s="301"/>
      <c r="G177" s="301"/>
      <c r="H177" s="301"/>
    </row>
    <row r="178" spans="1:8" ht="31.5" outlineLevel="1" x14ac:dyDescent="0.2">
      <c r="A178" s="387" t="s">
        <v>1047</v>
      </c>
      <c r="B178" s="393" t="s">
        <v>453</v>
      </c>
      <c r="C178" s="388">
        <f>'Затраты подрядчика 3 кв и деф'!Q206</f>
        <v>425986.99</v>
      </c>
      <c r="D178" s="388">
        <f t="shared" si="25"/>
        <v>85197.4</v>
      </c>
      <c r="E178" s="388">
        <f t="shared" si="26"/>
        <v>511184.39</v>
      </c>
      <c r="F178" s="301"/>
      <c r="G178" s="301"/>
      <c r="H178" s="301"/>
    </row>
    <row r="179" spans="1:8" ht="15.75" outlineLevel="1" x14ac:dyDescent="0.2">
      <c r="A179" s="387" t="s">
        <v>1048</v>
      </c>
      <c r="B179" s="393" t="s">
        <v>454</v>
      </c>
      <c r="C179" s="388">
        <f>'Затраты подрядчика 3 кв и деф'!Q207</f>
        <v>80199.66</v>
      </c>
      <c r="D179" s="388">
        <f t="shared" si="25"/>
        <v>16039.93</v>
      </c>
      <c r="E179" s="388">
        <f t="shared" si="26"/>
        <v>96239.59</v>
      </c>
      <c r="F179" s="301"/>
      <c r="G179" s="301"/>
      <c r="H179" s="301"/>
    </row>
    <row r="180" spans="1:8" ht="15.75" outlineLevel="1" x14ac:dyDescent="0.2">
      <c r="A180" s="387" t="s">
        <v>1049</v>
      </c>
      <c r="B180" s="393" t="s">
        <v>455</v>
      </c>
      <c r="C180" s="388">
        <f>'Затраты подрядчика 3 кв и деф'!Q208</f>
        <v>132535.84</v>
      </c>
      <c r="D180" s="388">
        <f t="shared" si="25"/>
        <v>26507.17</v>
      </c>
      <c r="E180" s="388">
        <f t="shared" si="26"/>
        <v>159043.01</v>
      </c>
      <c r="F180" s="301"/>
      <c r="G180" s="301"/>
      <c r="H180" s="301"/>
    </row>
    <row r="181" spans="1:8" ht="31.5" outlineLevel="1" x14ac:dyDescent="0.2">
      <c r="A181" s="387" t="s">
        <v>1050</v>
      </c>
      <c r="B181" s="393" t="s">
        <v>315</v>
      </c>
      <c r="C181" s="388">
        <f>'Затраты подрядчика 3 кв и деф'!Q209</f>
        <v>630245.51</v>
      </c>
      <c r="D181" s="388">
        <f t="shared" si="25"/>
        <v>126049.1</v>
      </c>
      <c r="E181" s="388">
        <f t="shared" si="26"/>
        <v>756294.61</v>
      </c>
      <c r="F181" s="301"/>
      <c r="G181" s="301"/>
      <c r="H181" s="301"/>
    </row>
    <row r="182" spans="1:8" ht="31.5" outlineLevel="1" x14ac:dyDescent="0.2">
      <c r="A182" s="387" t="s">
        <v>1051</v>
      </c>
      <c r="B182" s="393" t="s">
        <v>317</v>
      </c>
      <c r="C182" s="388">
        <f>'Затраты подрядчика 3 кв и деф'!Q210</f>
        <v>639459.62</v>
      </c>
      <c r="D182" s="388">
        <f t="shared" si="25"/>
        <v>127891.92</v>
      </c>
      <c r="E182" s="388">
        <f t="shared" si="26"/>
        <v>767351.54</v>
      </c>
      <c r="F182" s="301"/>
      <c r="G182" s="301"/>
      <c r="H182" s="301"/>
    </row>
    <row r="183" spans="1:8" ht="31.5" outlineLevel="1" x14ac:dyDescent="0.2">
      <c r="A183" s="387" t="s">
        <v>1052</v>
      </c>
      <c r="B183" s="393" t="s">
        <v>319</v>
      </c>
      <c r="C183" s="388">
        <f>'Затраты подрядчика 3 кв и деф'!Q211</f>
        <v>637469.37</v>
      </c>
      <c r="D183" s="388">
        <f t="shared" si="25"/>
        <v>127493.87</v>
      </c>
      <c r="E183" s="388">
        <f t="shared" si="26"/>
        <v>764963.24</v>
      </c>
      <c r="F183" s="301"/>
      <c r="G183" s="301"/>
      <c r="H183" s="301"/>
    </row>
    <row r="184" spans="1:8" ht="47.25" outlineLevel="1" x14ac:dyDescent="0.2">
      <c r="A184" s="387" t="s">
        <v>1053</v>
      </c>
      <c r="B184" s="393" t="s">
        <v>321</v>
      </c>
      <c r="C184" s="388">
        <f>'Затраты подрядчика 3 кв и деф'!Q212</f>
        <v>41257057.460000001</v>
      </c>
      <c r="D184" s="388">
        <f t="shared" si="25"/>
        <v>8251411.4900000002</v>
      </c>
      <c r="E184" s="388">
        <f t="shared" si="26"/>
        <v>49508468.950000003</v>
      </c>
      <c r="F184" s="301"/>
      <c r="G184" s="301"/>
      <c r="H184" s="301"/>
    </row>
    <row r="185" spans="1:8" ht="15.75" outlineLevel="1" x14ac:dyDescent="0.2">
      <c r="A185" s="387" t="s">
        <v>1054</v>
      </c>
      <c r="B185" s="393" t="s">
        <v>323</v>
      </c>
      <c r="C185" s="388">
        <f>'Затраты подрядчика 3 кв и деф'!Q213</f>
        <v>514295.07</v>
      </c>
      <c r="D185" s="388">
        <f t="shared" si="25"/>
        <v>102859.01</v>
      </c>
      <c r="E185" s="388">
        <f t="shared" si="26"/>
        <v>617154.07999999996</v>
      </c>
      <c r="F185" s="301"/>
      <c r="G185" s="301"/>
      <c r="H185" s="301"/>
    </row>
    <row r="186" spans="1:8" ht="15.75" outlineLevel="1" x14ac:dyDescent="0.2">
      <c r="A186" s="387" t="s">
        <v>1055</v>
      </c>
      <c r="B186" s="393" t="s">
        <v>325</v>
      </c>
      <c r="C186" s="388">
        <f>'Затраты подрядчика 3 кв и деф'!Q214</f>
        <v>516137.9</v>
      </c>
      <c r="D186" s="388">
        <f t="shared" si="25"/>
        <v>103227.58</v>
      </c>
      <c r="E186" s="388">
        <f t="shared" si="26"/>
        <v>619365.48</v>
      </c>
      <c r="F186" s="301"/>
      <c r="G186" s="301"/>
      <c r="H186" s="301"/>
    </row>
    <row r="187" spans="1:8" ht="15.75" outlineLevel="1" x14ac:dyDescent="0.2">
      <c r="A187" s="387" t="s">
        <v>1056</v>
      </c>
      <c r="B187" s="393" t="s">
        <v>327</v>
      </c>
      <c r="C187" s="388">
        <f>'Затраты подрядчика 3 кв и деф'!Q215</f>
        <v>516137.9</v>
      </c>
      <c r="D187" s="388">
        <f t="shared" si="25"/>
        <v>103227.58</v>
      </c>
      <c r="E187" s="388">
        <f t="shared" si="26"/>
        <v>619365.48</v>
      </c>
      <c r="F187" s="301"/>
      <c r="G187" s="301"/>
      <c r="H187" s="301"/>
    </row>
    <row r="188" spans="1:8" ht="31.5" outlineLevel="1" x14ac:dyDescent="0.2">
      <c r="A188" s="387" t="s">
        <v>1057</v>
      </c>
      <c r="B188" s="393" t="s">
        <v>260</v>
      </c>
      <c r="C188" s="388">
        <f>'Затраты подрядчика 3 кв и деф'!Q216</f>
        <v>1338824.68</v>
      </c>
      <c r="D188" s="388">
        <f t="shared" si="25"/>
        <v>267764.94</v>
      </c>
      <c r="E188" s="388">
        <f t="shared" si="26"/>
        <v>1606589.62</v>
      </c>
      <c r="F188" s="301"/>
      <c r="G188" s="301"/>
      <c r="H188" s="301"/>
    </row>
    <row r="189" spans="1:8" ht="15.75" outlineLevel="1" x14ac:dyDescent="0.2">
      <c r="A189" s="387" t="s">
        <v>1058</v>
      </c>
      <c r="B189" s="393" t="s">
        <v>250</v>
      </c>
      <c r="C189" s="388">
        <f>'Затраты подрядчика 3 кв и деф'!Q217</f>
        <v>707729.13</v>
      </c>
      <c r="D189" s="388">
        <f t="shared" si="25"/>
        <v>141545.82999999999</v>
      </c>
      <c r="E189" s="388">
        <f t="shared" si="26"/>
        <v>849274.96</v>
      </c>
      <c r="F189" s="301"/>
      <c r="G189" s="301"/>
      <c r="H189" s="301"/>
    </row>
    <row r="190" spans="1:8" ht="31.5" outlineLevel="1" x14ac:dyDescent="0.2">
      <c r="A190" s="387" t="s">
        <v>1059</v>
      </c>
      <c r="B190" s="393" t="s">
        <v>252</v>
      </c>
      <c r="C190" s="388">
        <f>'Затраты подрядчика 3 кв и деф'!Q218</f>
        <v>140570.54999999999</v>
      </c>
      <c r="D190" s="388">
        <f t="shared" si="25"/>
        <v>28114.11</v>
      </c>
      <c r="E190" s="388">
        <f t="shared" si="26"/>
        <v>168684.66</v>
      </c>
      <c r="F190" s="301"/>
      <c r="G190" s="301"/>
      <c r="H190" s="301"/>
    </row>
    <row r="191" spans="1:8" ht="31.5" outlineLevel="1" x14ac:dyDescent="0.2">
      <c r="A191" s="416" t="s">
        <v>1060</v>
      </c>
      <c r="B191" s="396" t="s">
        <v>576</v>
      </c>
      <c r="C191" s="386">
        <f>C193+C194+C195+C196+C197+C198+C200+C201+C202+C203+C204</f>
        <v>32158440.620000001</v>
      </c>
      <c r="D191" s="386">
        <f>D193+D194+D195+D196+D197+D198+D200+D201+D202+D203+D204</f>
        <v>6431688.1200000001</v>
      </c>
      <c r="E191" s="386">
        <f t="shared" si="12"/>
        <v>38590128.740000002</v>
      </c>
      <c r="F191" s="301"/>
      <c r="G191" s="301"/>
      <c r="H191" s="301"/>
    </row>
    <row r="192" spans="1:8" ht="31.5" outlineLevel="1" x14ac:dyDescent="0.2">
      <c r="A192" s="387"/>
      <c r="B192" s="393" t="s">
        <v>669</v>
      </c>
      <c r="C192" s="388"/>
      <c r="D192" s="388"/>
      <c r="E192" s="388"/>
      <c r="F192" s="301"/>
      <c r="G192" s="301"/>
      <c r="H192" s="301"/>
    </row>
    <row r="193" spans="1:8" ht="15.75" outlineLevel="1" x14ac:dyDescent="0.2">
      <c r="A193" s="387" t="s">
        <v>1061</v>
      </c>
      <c r="B193" s="393" t="s">
        <v>392</v>
      </c>
      <c r="C193" s="388">
        <f>'Затраты подрядчика 3 кв и деф'!Q138</f>
        <v>236088.41</v>
      </c>
      <c r="D193" s="388">
        <f t="shared" ref="D193:D198" si="27">C193*0.2</f>
        <v>47217.68</v>
      </c>
      <c r="E193" s="388">
        <f t="shared" ref="E193:E198" si="28">C193+D193</f>
        <v>283306.09000000003</v>
      </c>
      <c r="F193" s="301"/>
      <c r="G193" s="301"/>
      <c r="H193" s="301"/>
    </row>
    <row r="194" spans="1:8" ht="31.5" outlineLevel="1" x14ac:dyDescent="0.2">
      <c r="A194" s="387" t="s">
        <v>1062</v>
      </c>
      <c r="B194" s="393" t="s">
        <v>436</v>
      </c>
      <c r="C194" s="388">
        <f>'Затраты подрядчика 3 кв и деф'!Q139</f>
        <v>50812.26</v>
      </c>
      <c r="D194" s="388">
        <f t="shared" si="27"/>
        <v>10162.450000000001</v>
      </c>
      <c r="E194" s="388">
        <f t="shared" si="28"/>
        <v>60974.71</v>
      </c>
      <c r="F194" s="301"/>
      <c r="G194" s="301"/>
      <c r="H194" s="301"/>
    </row>
    <row r="195" spans="1:8" ht="15.75" outlineLevel="1" x14ac:dyDescent="0.2">
      <c r="A195" s="387" t="s">
        <v>1063</v>
      </c>
      <c r="B195" s="393" t="s">
        <v>437</v>
      </c>
      <c r="C195" s="388">
        <f>'Затраты подрядчика 3 кв и деф'!Q140</f>
        <v>27588.02</v>
      </c>
      <c r="D195" s="388">
        <f t="shared" si="27"/>
        <v>5517.6</v>
      </c>
      <c r="E195" s="388">
        <f t="shared" si="28"/>
        <v>33105.620000000003</v>
      </c>
      <c r="F195" s="301"/>
      <c r="G195" s="301"/>
      <c r="H195" s="301"/>
    </row>
    <row r="196" spans="1:8" ht="31.5" outlineLevel="1" x14ac:dyDescent="0.2">
      <c r="A196" s="387" t="s">
        <v>1064</v>
      </c>
      <c r="B196" s="393" t="s">
        <v>438</v>
      </c>
      <c r="C196" s="388">
        <f>'Затраты подрядчика 3 кв и деф'!Q141</f>
        <v>10206.83</v>
      </c>
      <c r="D196" s="388">
        <f t="shared" si="27"/>
        <v>2041.37</v>
      </c>
      <c r="E196" s="388">
        <f t="shared" si="28"/>
        <v>12248.2</v>
      </c>
      <c r="F196" s="301"/>
      <c r="G196" s="301"/>
      <c r="H196" s="301"/>
    </row>
    <row r="197" spans="1:8" ht="15.75" outlineLevel="1" x14ac:dyDescent="0.2">
      <c r="A197" s="387" t="s">
        <v>1065</v>
      </c>
      <c r="B197" s="393" t="s">
        <v>439</v>
      </c>
      <c r="C197" s="388">
        <f>'Затраты подрядчика 3 кв и деф'!Q142</f>
        <v>254505.08</v>
      </c>
      <c r="D197" s="388">
        <f t="shared" si="27"/>
        <v>50901.02</v>
      </c>
      <c r="E197" s="388">
        <f t="shared" si="28"/>
        <v>305406.09999999998</v>
      </c>
      <c r="F197" s="301"/>
      <c r="G197" s="301"/>
      <c r="H197" s="301"/>
    </row>
    <row r="198" spans="1:8" ht="15.75" outlineLevel="1" x14ac:dyDescent="0.2">
      <c r="A198" s="387" t="s">
        <v>1066</v>
      </c>
      <c r="B198" s="393" t="s">
        <v>440</v>
      </c>
      <c r="C198" s="388">
        <f>'Затраты подрядчика 3 кв и деф'!Q143</f>
        <v>18934.41</v>
      </c>
      <c r="D198" s="388">
        <f t="shared" si="27"/>
        <v>3786.88</v>
      </c>
      <c r="E198" s="388">
        <f t="shared" si="28"/>
        <v>22721.29</v>
      </c>
      <c r="F198" s="301"/>
      <c r="G198" s="301"/>
      <c r="H198" s="301"/>
    </row>
    <row r="199" spans="1:8" ht="47.25" outlineLevel="1" x14ac:dyDescent="0.2">
      <c r="A199" s="387"/>
      <c r="B199" s="393" t="s">
        <v>705</v>
      </c>
      <c r="C199" s="388"/>
      <c r="D199" s="388"/>
      <c r="E199" s="388"/>
      <c r="F199" s="301"/>
      <c r="G199" s="301"/>
      <c r="H199" s="301"/>
    </row>
    <row r="200" spans="1:8" ht="15.75" outlineLevel="1" x14ac:dyDescent="0.2">
      <c r="A200" s="387" t="s">
        <v>1067</v>
      </c>
      <c r="B200" s="393" t="s">
        <v>442</v>
      </c>
      <c r="C200" s="388">
        <f>'Затраты подрядчика 3 кв и деф'!Q145</f>
        <v>3499856.11</v>
      </c>
      <c r="D200" s="388">
        <f t="shared" ref="D200:D204" si="29">C200*0.2</f>
        <v>699971.22</v>
      </c>
      <c r="E200" s="388">
        <f t="shared" ref="E200:E204" si="30">C200+D200</f>
        <v>4199827.33</v>
      </c>
      <c r="F200" s="301"/>
      <c r="G200" s="301"/>
      <c r="H200" s="301"/>
    </row>
    <row r="201" spans="1:8" ht="15.75" outlineLevel="1" x14ac:dyDescent="0.2">
      <c r="A201" s="387" t="s">
        <v>1068</v>
      </c>
      <c r="B201" s="393" t="s">
        <v>441</v>
      </c>
      <c r="C201" s="388">
        <f>'Затраты подрядчика 3 кв и деф'!Q146</f>
        <v>3499930.08</v>
      </c>
      <c r="D201" s="388">
        <f t="shared" si="29"/>
        <v>699986.02</v>
      </c>
      <c r="E201" s="388">
        <f t="shared" si="30"/>
        <v>4199916.0999999996</v>
      </c>
      <c r="F201" s="301"/>
      <c r="G201" s="301"/>
      <c r="H201" s="301"/>
    </row>
    <row r="202" spans="1:8" ht="15.75" outlineLevel="1" x14ac:dyDescent="0.2">
      <c r="A202" s="387" t="s">
        <v>1069</v>
      </c>
      <c r="B202" s="393" t="s">
        <v>443</v>
      </c>
      <c r="C202" s="388">
        <f>'Затраты подрядчика 3 кв и деф'!Q147</f>
        <v>3668448.67</v>
      </c>
      <c r="D202" s="388">
        <f t="shared" si="29"/>
        <v>733689.73</v>
      </c>
      <c r="E202" s="388">
        <f t="shared" si="30"/>
        <v>4402138.4000000004</v>
      </c>
      <c r="F202" s="301"/>
      <c r="G202" s="301"/>
      <c r="H202" s="301"/>
    </row>
    <row r="203" spans="1:8" ht="15.75" outlineLevel="1" x14ac:dyDescent="0.2">
      <c r="A203" s="387" t="s">
        <v>1070</v>
      </c>
      <c r="B203" s="393" t="s">
        <v>444</v>
      </c>
      <c r="C203" s="388">
        <f>'Затраты подрядчика 3 кв и деф'!Q148</f>
        <v>2771291.73</v>
      </c>
      <c r="D203" s="388">
        <f t="shared" si="29"/>
        <v>554258.35</v>
      </c>
      <c r="E203" s="388">
        <f t="shared" si="30"/>
        <v>3325550.08</v>
      </c>
      <c r="F203" s="301"/>
      <c r="G203" s="301"/>
      <c r="H203" s="301"/>
    </row>
    <row r="204" spans="1:8" ht="31.5" outlineLevel="1" x14ac:dyDescent="0.2">
      <c r="A204" s="387" t="s">
        <v>1071</v>
      </c>
      <c r="B204" s="393" t="s">
        <v>293</v>
      </c>
      <c r="C204" s="388">
        <f>'Затраты подрядчика 3 кв и деф'!Q149</f>
        <v>18120779.02</v>
      </c>
      <c r="D204" s="388">
        <f t="shared" si="29"/>
        <v>3624155.8</v>
      </c>
      <c r="E204" s="388">
        <f t="shared" si="30"/>
        <v>21744934.82</v>
      </c>
      <c r="F204" s="301"/>
      <c r="G204" s="301"/>
      <c r="H204" s="301"/>
    </row>
    <row r="205" spans="1:8" ht="15.75" outlineLevel="1" x14ac:dyDescent="0.2">
      <c r="A205" s="416" t="s">
        <v>1072</v>
      </c>
      <c r="B205" s="391" t="s">
        <v>594</v>
      </c>
      <c r="C205" s="386">
        <f>C206+C207</f>
        <v>25449422.870000001</v>
      </c>
      <c r="D205" s="386">
        <f>D206+D207</f>
        <v>5089884.57</v>
      </c>
      <c r="E205" s="386">
        <f t="shared" si="12"/>
        <v>30539307.440000001</v>
      </c>
      <c r="F205" s="301"/>
      <c r="G205" s="301"/>
      <c r="H205" s="301"/>
    </row>
    <row r="206" spans="1:8" ht="15.75" outlineLevel="1" x14ac:dyDescent="0.2">
      <c r="A206" s="387" t="s">
        <v>1073</v>
      </c>
      <c r="B206" s="393" t="s">
        <v>234</v>
      </c>
      <c r="C206" s="388">
        <f>'Затраты подрядчика 3 кв и деф'!Q220</f>
        <v>25436949.149999999</v>
      </c>
      <c r="D206" s="388">
        <f t="shared" ref="D206:D207" si="31">C206*0.2</f>
        <v>5087389.83</v>
      </c>
      <c r="E206" s="388">
        <f t="shared" ref="E206:E207" si="32">C206+D206</f>
        <v>30524338.98</v>
      </c>
      <c r="F206" s="301"/>
      <c r="G206" s="301"/>
      <c r="H206" s="301"/>
    </row>
    <row r="207" spans="1:8" ht="15.75" outlineLevel="1" x14ac:dyDescent="0.2">
      <c r="A207" s="387" t="s">
        <v>1074</v>
      </c>
      <c r="B207" s="393" t="s">
        <v>333</v>
      </c>
      <c r="C207" s="388">
        <f>'Затраты подрядчика 3 кв и деф'!Q221</f>
        <v>12473.72</v>
      </c>
      <c r="D207" s="388">
        <f t="shared" si="31"/>
        <v>2494.7399999999998</v>
      </c>
      <c r="E207" s="388">
        <f t="shared" si="32"/>
        <v>14968.46</v>
      </c>
      <c r="F207" s="301"/>
      <c r="G207" s="301"/>
      <c r="H207" s="301"/>
    </row>
    <row r="208" spans="1:8" ht="15.75" outlineLevel="1" x14ac:dyDescent="0.2">
      <c r="A208" s="416"/>
      <c r="B208" s="389" t="s">
        <v>535</v>
      </c>
      <c r="C208" s="383"/>
      <c r="D208" s="383"/>
      <c r="E208" s="383"/>
      <c r="F208" s="301"/>
      <c r="G208" s="301"/>
      <c r="H208" s="301"/>
    </row>
    <row r="209" spans="1:8" ht="15.75" outlineLevel="1" x14ac:dyDescent="0.2">
      <c r="A209" s="416"/>
      <c r="B209" s="389" t="s">
        <v>21</v>
      </c>
      <c r="C209" s="383"/>
      <c r="D209" s="383"/>
      <c r="E209" s="383"/>
      <c r="F209" s="301"/>
      <c r="G209" s="301"/>
      <c r="H209" s="301"/>
    </row>
    <row r="210" spans="1:8" ht="15.75" outlineLevel="1" x14ac:dyDescent="0.2">
      <c r="A210" s="416" t="s">
        <v>1075</v>
      </c>
      <c r="B210" s="394" t="s">
        <v>578</v>
      </c>
      <c r="C210" s="386">
        <f>C211+C212</f>
        <v>18897567.84</v>
      </c>
      <c r="D210" s="386">
        <f>D211+D212</f>
        <v>3779513.57</v>
      </c>
      <c r="E210" s="386">
        <f t="shared" ref="E210:E220" si="33">C210+D210</f>
        <v>22677081.41</v>
      </c>
      <c r="F210" s="301"/>
      <c r="G210" s="301"/>
      <c r="H210" s="301"/>
    </row>
    <row r="211" spans="1:8" ht="15.75" outlineLevel="1" x14ac:dyDescent="0.2">
      <c r="A211" s="387" t="s">
        <v>1076</v>
      </c>
      <c r="B211" s="393" t="s">
        <v>266</v>
      </c>
      <c r="C211" s="388">
        <f>'Затраты подрядчика 3 кв и деф'!Q115</f>
        <v>14432625.73</v>
      </c>
      <c r="D211" s="388">
        <f t="shared" ref="D211:D246" si="34">C211*0.2</f>
        <v>2886525.15</v>
      </c>
      <c r="E211" s="388">
        <f t="shared" si="33"/>
        <v>17319150.879999999</v>
      </c>
      <c r="F211" s="301"/>
      <c r="G211" s="301"/>
      <c r="H211" s="301"/>
    </row>
    <row r="212" spans="1:8" ht="15.75" outlineLevel="1" x14ac:dyDescent="0.2">
      <c r="A212" s="387" t="s">
        <v>1077</v>
      </c>
      <c r="B212" s="393" t="s">
        <v>435</v>
      </c>
      <c r="C212" s="388">
        <f>'Затраты подрядчика 3 кв и деф'!Q127</f>
        <v>4464942.1100000003</v>
      </c>
      <c r="D212" s="388">
        <f t="shared" si="34"/>
        <v>892988.42</v>
      </c>
      <c r="E212" s="388">
        <f t="shared" si="33"/>
        <v>5357930.53</v>
      </c>
      <c r="F212" s="301"/>
      <c r="G212" s="301"/>
      <c r="H212" s="301"/>
    </row>
    <row r="213" spans="1:8" ht="31.5" outlineLevel="1" x14ac:dyDescent="0.2">
      <c r="A213" s="416" t="s">
        <v>1078</v>
      </c>
      <c r="B213" s="394" t="s">
        <v>715</v>
      </c>
      <c r="C213" s="386">
        <f>C214+C215+C216</f>
        <v>10144633.630000001</v>
      </c>
      <c r="D213" s="386">
        <f t="shared" si="34"/>
        <v>2028926.73</v>
      </c>
      <c r="E213" s="386">
        <f t="shared" si="33"/>
        <v>12173560.359999999</v>
      </c>
      <c r="F213" s="301"/>
      <c r="G213" s="301"/>
      <c r="H213" s="301"/>
    </row>
    <row r="214" spans="1:8" ht="15.75" outlineLevel="1" x14ac:dyDescent="0.2">
      <c r="A214" s="387" t="s">
        <v>1079</v>
      </c>
      <c r="B214" s="393" t="s">
        <v>266</v>
      </c>
      <c r="C214" s="388">
        <f>'Затраты подрядчика 3 кв и деф'!Q71</f>
        <v>2815890.83</v>
      </c>
      <c r="D214" s="388">
        <f t="shared" si="34"/>
        <v>563178.17000000004</v>
      </c>
      <c r="E214" s="388">
        <f t="shared" si="33"/>
        <v>3379069</v>
      </c>
      <c r="F214" s="301"/>
      <c r="G214" s="301"/>
      <c r="H214" s="301"/>
    </row>
    <row r="215" spans="1:8" ht="15.75" outlineLevel="1" x14ac:dyDescent="0.2">
      <c r="A215" s="387" t="s">
        <v>1080</v>
      </c>
      <c r="B215" s="393" t="s">
        <v>434</v>
      </c>
      <c r="C215" s="388">
        <f>'Затраты подрядчика 3 кв и деф'!Q126</f>
        <v>3610974.85</v>
      </c>
      <c r="D215" s="388">
        <f t="shared" si="34"/>
        <v>722194.97</v>
      </c>
      <c r="E215" s="388">
        <f t="shared" si="33"/>
        <v>4333169.82</v>
      </c>
      <c r="F215" s="301"/>
      <c r="G215" s="301"/>
      <c r="H215" s="301"/>
    </row>
    <row r="216" spans="1:8" ht="15.75" outlineLevel="1" x14ac:dyDescent="0.2">
      <c r="A216" s="387" t="s">
        <v>1081</v>
      </c>
      <c r="B216" s="393" t="s">
        <v>432</v>
      </c>
      <c r="C216" s="388">
        <f>'Затраты подрядчика 3 кв и деф'!Q129</f>
        <v>3717767.95</v>
      </c>
      <c r="D216" s="388">
        <f t="shared" si="34"/>
        <v>743553.59</v>
      </c>
      <c r="E216" s="388">
        <f t="shared" si="33"/>
        <v>4461321.54</v>
      </c>
      <c r="F216" s="301"/>
      <c r="G216" s="301"/>
      <c r="H216" s="301"/>
    </row>
    <row r="217" spans="1:8" ht="15.75" outlineLevel="1" x14ac:dyDescent="0.2">
      <c r="A217" s="416" t="s">
        <v>1082</v>
      </c>
      <c r="B217" s="391" t="s">
        <v>544</v>
      </c>
      <c r="C217" s="386">
        <f>C218+C219</f>
        <v>29826461.190000001</v>
      </c>
      <c r="D217" s="386">
        <f>D218+D219</f>
        <v>5965292.2400000002</v>
      </c>
      <c r="E217" s="386">
        <f t="shared" si="33"/>
        <v>35791753.43</v>
      </c>
      <c r="F217" s="301"/>
      <c r="G217" s="301"/>
      <c r="H217" s="301"/>
    </row>
    <row r="218" spans="1:8" ht="15.75" outlineLevel="1" x14ac:dyDescent="0.2">
      <c r="A218" s="387" t="s">
        <v>1083</v>
      </c>
      <c r="B218" s="393" t="s">
        <v>433</v>
      </c>
      <c r="C218" s="397">
        <f>'Затраты подрядчика 3 кв и деф'!Q130</f>
        <v>20994970.949999999</v>
      </c>
      <c r="D218" s="388">
        <f t="shared" si="34"/>
        <v>4198994.1900000004</v>
      </c>
      <c r="E218" s="388">
        <f t="shared" si="33"/>
        <v>25193965.140000001</v>
      </c>
      <c r="F218" s="301"/>
      <c r="G218" s="301"/>
      <c r="H218" s="301"/>
    </row>
    <row r="219" spans="1:8" ht="15.75" outlineLevel="1" x14ac:dyDescent="0.2">
      <c r="A219" s="387" t="s">
        <v>1084</v>
      </c>
      <c r="B219" s="393" t="s">
        <v>85</v>
      </c>
      <c r="C219" s="397">
        <f>'Затраты подрядчика 3 кв и деф'!Q265</f>
        <v>8831490.2400000002</v>
      </c>
      <c r="D219" s="388">
        <f t="shared" si="34"/>
        <v>1766298.05</v>
      </c>
      <c r="E219" s="388">
        <f t="shared" si="33"/>
        <v>10597788.289999999</v>
      </c>
      <c r="F219" s="301"/>
      <c r="G219" s="301"/>
      <c r="H219" s="301"/>
    </row>
    <row r="220" spans="1:8" ht="15.75" customHeight="1" outlineLevel="1" x14ac:dyDescent="0.2">
      <c r="A220" s="445" t="s">
        <v>1085</v>
      </c>
      <c r="B220" s="447" t="s">
        <v>1086</v>
      </c>
      <c r="C220" s="449">
        <f>'Затраты подрядчика 3 кв и деф'!Q128</f>
        <v>39258647.369999997</v>
      </c>
      <c r="D220" s="449">
        <f t="shared" si="34"/>
        <v>7851729.4699999997</v>
      </c>
      <c r="E220" s="449">
        <f t="shared" si="33"/>
        <v>47110376.840000004</v>
      </c>
      <c r="F220" s="301"/>
      <c r="G220" s="301"/>
      <c r="H220" s="301"/>
    </row>
    <row r="221" spans="1:8" ht="15.75" customHeight="1" outlineLevel="1" x14ac:dyDescent="0.2">
      <c r="A221" s="446"/>
      <c r="B221" s="448"/>
      <c r="C221" s="450"/>
      <c r="D221" s="450"/>
      <c r="E221" s="450"/>
      <c r="F221" s="301"/>
      <c r="G221" s="301"/>
      <c r="H221" s="301"/>
    </row>
    <row r="222" spans="1:8" ht="31.5" outlineLevel="1" x14ac:dyDescent="0.2">
      <c r="A222" s="416" t="s">
        <v>1087</v>
      </c>
      <c r="B222" s="394" t="s">
        <v>595</v>
      </c>
      <c r="C222" s="386">
        <f>'Затраты подрядчика 3 кв и деф'!Q131</f>
        <v>47975597.149999999</v>
      </c>
      <c r="D222" s="386">
        <f t="shared" si="34"/>
        <v>9595119.4299999997</v>
      </c>
      <c r="E222" s="386">
        <f t="shared" ref="E222" si="35">C222+D222</f>
        <v>57570716.579999998</v>
      </c>
      <c r="F222" s="301"/>
      <c r="G222" s="301"/>
      <c r="H222" s="301"/>
    </row>
    <row r="223" spans="1:8" ht="15.75" outlineLevel="1" x14ac:dyDescent="0.2">
      <c r="A223" s="416"/>
      <c r="B223" s="389" t="s">
        <v>547</v>
      </c>
      <c r="C223" s="383"/>
      <c r="D223" s="383"/>
      <c r="E223" s="383"/>
      <c r="F223" s="301"/>
      <c r="G223" s="301"/>
      <c r="H223" s="301"/>
    </row>
    <row r="224" spans="1:8" ht="15.75" outlineLevel="1" x14ac:dyDescent="0.2">
      <c r="A224" s="416" t="s">
        <v>1088</v>
      </c>
      <c r="B224" s="391" t="s">
        <v>549</v>
      </c>
      <c r="C224" s="386">
        <f>'Затраты подрядчика 3 кв и деф'!Q103</f>
        <v>5268148.9000000004</v>
      </c>
      <c r="D224" s="386">
        <f t="shared" si="34"/>
        <v>1053629.78</v>
      </c>
      <c r="E224" s="386">
        <f t="shared" ref="E224:E228" si="36">C224+D224</f>
        <v>6321778.6799999997</v>
      </c>
      <c r="F224" s="304"/>
      <c r="G224" s="301"/>
      <c r="H224" s="301"/>
    </row>
    <row r="225" spans="1:8" ht="15.75" outlineLevel="1" x14ac:dyDescent="0.2">
      <c r="A225" s="416" t="s">
        <v>1089</v>
      </c>
      <c r="B225" s="391" t="s">
        <v>551</v>
      </c>
      <c r="C225" s="386">
        <f>'Затраты подрядчика 3 кв и деф'!Q57</f>
        <v>4628048.93</v>
      </c>
      <c r="D225" s="386">
        <f t="shared" si="34"/>
        <v>925609.79</v>
      </c>
      <c r="E225" s="386">
        <f t="shared" si="36"/>
        <v>5553658.7199999997</v>
      </c>
      <c r="F225" s="301"/>
      <c r="G225" s="301"/>
      <c r="H225" s="301"/>
    </row>
    <row r="226" spans="1:8" ht="47.25" outlineLevel="1" x14ac:dyDescent="0.2">
      <c r="A226" s="419" t="s">
        <v>1090</v>
      </c>
      <c r="B226" s="394" t="s">
        <v>580</v>
      </c>
      <c r="C226" s="386">
        <f>C227+C228</f>
        <v>1324906.6100000001</v>
      </c>
      <c r="D226" s="386">
        <f>D227+D228</f>
        <v>264981.32</v>
      </c>
      <c r="E226" s="386">
        <f t="shared" si="36"/>
        <v>1589887.93</v>
      </c>
      <c r="F226" s="301"/>
      <c r="G226" s="301"/>
      <c r="H226" s="301"/>
    </row>
    <row r="227" spans="1:8" ht="31.5" outlineLevel="1" x14ac:dyDescent="0.2">
      <c r="A227" s="387" t="s">
        <v>1091</v>
      </c>
      <c r="B227" s="393" t="s">
        <v>661</v>
      </c>
      <c r="C227" s="388">
        <f>'Затраты подрядчика 3 кв и деф'!Q132</f>
        <v>177925.24</v>
      </c>
      <c r="D227" s="388">
        <f t="shared" ref="D227:D228" si="37">C227*0.2</f>
        <v>35585.050000000003</v>
      </c>
      <c r="E227" s="388">
        <f t="shared" si="36"/>
        <v>213510.29</v>
      </c>
      <c r="F227" s="301"/>
      <c r="G227" s="301"/>
      <c r="H227" s="301"/>
    </row>
    <row r="228" spans="1:8" ht="31.5" outlineLevel="1" x14ac:dyDescent="0.2">
      <c r="A228" s="387" t="s">
        <v>1092</v>
      </c>
      <c r="B228" s="393" t="s">
        <v>288</v>
      </c>
      <c r="C228" s="388">
        <f>'Затраты подрядчика 3 кв и деф'!Q133</f>
        <v>1146981.3700000001</v>
      </c>
      <c r="D228" s="388">
        <f t="shared" si="37"/>
        <v>229396.27</v>
      </c>
      <c r="E228" s="388">
        <f t="shared" si="36"/>
        <v>1376377.64</v>
      </c>
      <c r="F228" s="301"/>
      <c r="G228" s="301"/>
      <c r="H228" s="301"/>
    </row>
    <row r="229" spans="1:8" ht="94.5" outlineLevel="1" x14ac:dyDescent="0.2">
      <c r="A229" s="419" t="s">
        <v>1093</v>
      </c>
      <c r="B229" s="420" t="s">
        <v>885</v>
      </c>
      <c r="C229" s="404">
        <f>'Затраты подрядчика 3 кв и деф'!Q250</f>
        <v>140037.38</v>
      </c>
      <c r="D229" s="386">
        <f>C229*0.2</f>
        <v>28007.48</v>
      </c>
      <c r="E229" s="386">
        <f>C229+D229</f>
        <v>168044.86</v>
      </c>
      <c r="F229" s="301"/>
      <c r="G229" s="301"/>
      <c r="H229" s="301"/>
    </row>
    <row r="230" spans="1:8" ht="15.75" outlineLevel="1" x14ac:dyDescent="0.2">
      <c r="A230" s="419" t="s">
        <v>1094</v>
      </c>
      <c r="B230" s="420" t="s">
        <v>916</v>
      </c>
      <c r="C230" s="386">
        <f>'(рабочий файл)'!H244</f>
        <v>47361150.549999997</v>
      </c>
      <c r="D230" s="386">
        <f t="shared" ref="D230" si="38">C230*0.2</f>
        <v>9472230.1099999994</v>
      </c>
      <c r="E230" s="386">
        <f t="shared" ref="E230" si="39">C230+D230</f>
        <v>56833380.659999996</v>
      </c>
      <c r="F230" s="301"/>
      <c r="G230" s="301"/>
      <c r="H230" s="301"/>
    </row>
    <row r="231" spans="1:8" ht="31.5" outlineLevel="1" x14ac:dyDescent="0.2">
      <c r="A231" s="419" t="s">
        <v>1095</v>
      </c>
      <c r="B231" s="420" t="s">
        <v>180</v>
      </c>
      <c r="C231" s="386">
        <f>'(рабочий файл)'!I244</f>
        <v>2692477.41</v>
      </c>
      <c r="D231" s="386">
        <f t="shared" ref="D231" si="40">C231*0.2</f>
        <v>538495.48</v>
      </c>
      <c r="E231" s="386">
        <f t="shared" ref="E231" si="41">C231+D231</f>
        <v>3230972.89</v>
      </c>
      <c r="F231" s="301"/>
      <c r="G231" s="301"/>
      <c r="H231" s="301"/>
    </row>
    <row r="232" spans="1:8" ht="31.5" outlineLevel="1" x14ac:dyDescent="0.2">
      <c r="A232" s="419" t="s">
        <v>1096</v>
      </c>
      <c r="B232" s="551" t="s">
        <v>597</v>
      </c>
      <c r="C232" s="386">
        <f>'(рабочий файл)'!C248-'Смета на реализацию'!C10-'Смета на реализацию'!C249</f>
        <v>20077265.239999998</v>
      </c>
      <c r="D232" s="386">
        <f t="shared" ref="D232" si="42">C232*0.2</f>
        <v>4015453.05</v>
      </c>
      <c r="E232" s="386">
        <f t="shared" ref="E232" si="43">C232+D232</f>
        <v>24092718.289999999</v>
      </c>
      <c r="F232" s="301"/>
      <c r="G232" s="301"/>
      <c r="H232" s="301"/>
    </row>
    <row r="233" spans="1:8" ht="27" customHeight="1" x14ac:dyDescent="0.2">
      <c r="A233" s="423">
        <v>3</v>
      </c>
      <c r="B233" s="421" t="s">
        <v>552</v>
      </c>
      <c r="C233" s="422">
        <f>C234+C247+C248+C249</f>
        <v>4714039.68</v>
      </c>
      <c r="D233" s="422">
        <f>D234+D247+D248+D249</f>
        <v>942807.94</v>
      </c>
      <c r="E233" s="422">
        <f>E234+E247+E248+E249</f>
        <v>5656847.6200000001</v>
      </c>
      <c r="F233" s="301"/>
      <c r="G233" s="301"/>
      <c r="H233" s="301"/>
    </row>
    <row r="234" spans="1:8" ht="20.45" customHeight="1" outlineLevel="1" x14ac:dyDescent="0.2">
      <c r="A234" s="416" t="s">
        <v>670</v>
      </c>
      <c r="B234" s="399" t="s">
        <v>599</v>
      </c>
      <c r="C234" s="386">
        <f>C235+C236+C237+C238+C239+C240+C241+C242+C243+C244+C245+C246</f>
        <v>4394819.29</v>
      </c>
      <c r="D234" s="386">
        <f>D235+D236+D237+D238+D239+D240+D241+D242+D243+D244+D245+D246</f>
        <v>878963.86</v>
      </c>
      <c r="E234" s="386">
        <f t="shared" ref="E234:E246" si="44">C234+D234</f>
        <v>5273783.1500000004</v>
      </c>
      <c r="F234" s="305"/>
      <c r="G234" s="305"/>
      <c r="H234" s="301"/>
    </row>
    <row r="235" spans="1:8" ht="17.25" customHeight="1" outlineLevel="1" x14ac:dyDescent="0.2">
      <c r="A235" s="387" t="s">
        <v>672</v>
      </c>
      <c r="B235" s="393" t="s">
        <v>354</v>
      </c>
      <c r="C235" s="388">
        <f>'Затраты подрядчика 3 кв и деф'!Q253</f>
        <v>142988.34</v>
      </c>
      <c r="D235" s="388">
        <f t="shared" si="34"/>
        <v>28597.67</v>
      </c>
      <c r="E235" s="388">
        <f t="shared" si="44"/>
        <v>171586.01</v>
      </c>
      <c r="F235" s="305"/>
      <c r="G235" s="305"/>
      <c r="H235" s="301"/>
    </row>
    <row r="236" spans="1:8" ht="20.25" customHeight="1" outlineLevel="1" x14ac:dyDescent="0.2">
      <c r="A236" s="387" t="s">
        <v>673</v>
      </c>
      <c r="B236" s="393" t="s">
        <v>356</v>
      </c>
      <c r="C236" s="388">
        <f>'Затраты подрядчика 3 кв и деф'!Q254</f>
        <v>463281.02</v>
      </c>
      <c r="D236" s="388">
        <f t="shared" si="34"/>
        <v>92656.2</v>
      </c>
      <c r="E236" s="388">
        <f t="shared" si="44"/>
        <v>555937.22</v>
      </c>
      <c r="F236" s="305"/>
      <c r="G236" s="305"/>
      <c r="H236" s="301"/>
    </row>
    <row r="237" spans="1:8" ht="20.25" customHeight="1" outlineLevel="1" x14ac:dyDescent="0.2">
      <c r="A237" s="387" t="s">
        <v>674</v>
      </c>
      <c r="B237" s="393" t="s">
        <v>266</v>
      </c>
      <c r="C237" s="388">
        <f>'Затраты подрядчика 3 кв и деф'!Q255</f>
        <v>96985.21</v>
      </c>
      <c r="D237" s="388">
        <f t="shared" si="34"/>
        <v>19397.04</v>
      </c>
      <c r="E237" s="388">
        <f t="shared" si="44"/>
        <v>116382.25</v>
      </c>
      <c r="F237" s="305"/>
      <c r="G237" s="305"/>
      <c r="H237" s="301"/>
    </row>
    <row r="238" spans="1:8" ht="20.25" customHeight="1" outlineLevel="1" x14ac:dyDescent="0.2">
      <c r="A238" s="387" t="s">
        <v>675</v>
      </c>
      <c r="B238" s="393" t="s">
        <v>21</v>
      </c>
      <c r="C238" s="388">
        <f>'Затраты подрядчика 3 кв и деф'!Q256</f>
        <v>122327.18</v>
      </c>
      <c r="D238" s="388">
        <f t="shared" si="34"/>
        <v>24465.439999999999</v>
      </c>
      <c r="E238" s="388">
        <f t="shared" si="44"/>
        <v>146792.62</v>
      </c>
      <c r="F238" s="305"/>
      <c r="G238" s="305"/>
      <c r="H238" s="301"/>
    </row>
    <row r="239" spans="1:8" ht="20.25" customHeight="1" outlineLevel="1" x14ac:dyDescent="0.2">
      <c r="A239" s="387" t="s">
        <v>676</v>
      </c>
      <c r="B239" s="393" t="s">
        <v>360</v>
      </c>
      <c r="C239" s="388">
        <f>'Затраты подрядчика 3 кв и деф'!Q257</f>
        <v>311959.65000000002</v>
      </c>
      <c r="D239" s="388">
        <f t="shared" si="34"/>
        <v>62391.93</v>
      </c>
      <c r="E239" s="388">
        <f t="shared" si="44"/>
        <v>374351.58</v>
      </c>
      <c r="F239" s="305"/>
      <c r="G239" s="305"/>
      <c r="H239" s="301"/>
    </row>
    <row r="240" spans="1:8" ht="20.25" customHeight="1" outlineLevel="1" x14ac:dyDescent="0.2">
      <c r="A240" s="387" t="s">
        <v>677</v>
      </c>
      <c r="B240" s="393" t="s">
        <v>362</v>
      </c>
      <c r="C240" s="388">
        <f>'Затраты подрядчика 3 кв и деф'!Q258</f>
        <v>7945.45</v>
      </c>
      <c r="D240" s="388">
        <f t="shared" si="34"/>
        <v>1589.09</v>
      </c>
      <c r="E240" s="388">
        <f t="shared" si="44"/>
        <v>9534.5400000000009</v>
      </c>
      <c r="F240" s="305"/>
      <c r="G240" s="305"/>
      <c r="H240" s="301"/>
    </row>
    <row r="241" spans="1:8" ht="20.25" customHeight="1" outlineLevel="1" x14ac:dyDescent="0.2">
      <c r="A241" s="387" t="s">
        <v>678</v>
      </c>
      <c r="B241" s="393" t="s">
        <v>364</v>
      </c>
      <c r="C241" s="388">
        <f>'Затраты подрядчика 3 кв и деф'!Q259</f>
        <v>104036.24</v>
      </c>
      <c r="D241" s="388">
        <f t="shared" si="34"/>
        <v>20807.25</v>
      </c>
      <c r="E241" s="388">
        <f t="shared" si="44"/>
        <v>124843.49</v>
      </c>
      <c r="F241" s="305"/>
      <c r="G241" s="305"/>
      <c r="H241" s="301"/>
    </row>
    <row r="242" spans="1:8" ht="20.45" customHeight="1" outlineLevel="1" x14ac:dyDescent="0.2">
      <c r="A242" s="387" t="s">
        <v>679</v>
      </c>
      <c r="B242" s="393" t="s">
        <v>129</v>
      </c>
      <c r="C242" s="388">
        <f>'Затраты подрядчика 3 кв и деф'!Q260</f>
        <v>4621.18</v>
      </c>
      <c r="D242" s="388">
        <f t="shared" si="34"/>
        <v>924.24</v>
      </c>
      <c r="E242" s="388">
        <f t="shared" si="44"/>
        <v>5545.42</v>
      </c>
      <c r="F242" s="305"/>
      <c r="G242" s="305"/>
      <c r="H242" s="301"/>
    </row>
    <row r="243" spans="1:8" ht="49.5" customHeight="1" outlineLevel="1" x14ac:dyDescent="0.2">
      <c r="A243" s="387" t="s">
        <v>680</v>
      </c>
      <c r="B243" s="393" t="s">
        <v>367</v>
      </c>
      <c r="C243" s="388">
        <f>'Затраты подрядчика 3 кв и деф'!Q261</f>
        <v>55484.01</v>
      </c>
      <c r="D243" s="388">
        <f t="shared" si="34"/>
        <v>11096.8</v>
      </c>
      <c r="E243" s="388">
        <f t="shared" si="44"/>
        <v>66580.81</v>
      </c>
      <c r="F243" s="305"/>
      <c r="G243" s="305"/>
      <c r="H243" s="301"/>
    </row>
    <row r="244" spans="1:8" ht="21" customHeight="1" outlineLevel="1" x14ac:dyDescent="0.2">
      <c r="A244" s="387" t="s">
        <v>681</v>
      </c>
      <c r="B244" s="393" t="s">
        <v>71</v>
      </c>
      <c r="C244" s="388">
        <f>'Затраты подрядчика 3 кв и деф'!Q262</f>
        <v>40681.31</v>
      </c>
      <c r="D244" s="388">
        <f t="shared" si="34"/>
        <v>8136.26</v>
      </c>
      <c r="E244" s="388">
        <f t="shared" si="44"/>
        <v>48817.57</v>
      </c>
      <c r="F244" s="305"/>
      <c r="G244" s="305"/>
      <c r="H244" s="301"/>
    </row>
    <row r="245" spans="1:8" ht="36" customHeight="1" outlineLevel="1" x14ac:dyDescent="0.2">
      <c r="A245" s="387" t="s">
        <v>682</v>
      </c>
      <c r="B245" s="393" t="s">
        <v>370</v>
      </c>
      <c r="C245" s="388">
        <f>'Затраты подрядчика 3 кв и деф'!Q263</f>
        <v>936072.73</v>
      </c>
      <c r="D245" s="388">
        <f t="shared" si="34"/>
        <v>187214.55</v>
      </c>
      <c r="E245" s="388">
        <f t="shared" si="44"/>
        <v>1123287.28</v>
      </c>
      <c r="F245" s="305"/>
      <c r="G245" s="305"/>
      <c r="H245" s="301"/>
    </row>
    <row r="246" spans="1:8" ht="35.25" customHeight="1" outlineLevel="1" x14ac:dyDescent="0.2">
      <c r="A246" s="387" t="s">
        <v>683</v>
      </c>
      <c r="B246" s="393" t="s">
        <v>70</v>
      </c>
      <c r="C246" s="388">
        <f>'Затраты подрядчика 3 кв и деф'!Q264</f>
        <v>2108436.9700000002</v>
      </c>
      <c r="D246" s="388">
        <f t="shared" si="34"/>
        <v>421687.39</v>
      </c>
      <c r="E246" s="388">
        <f t="shared" si="44"/>
        <v>2530124.36</v>
      </c>
      <c r="F246" s="305"/>
      <c r="G246" s="305"/>
      <c r="H246" s="301"/>
    </row>
    <row r="247" spans="1:8" ht="23.25" customHeight="1" outlineLevel="1" x14ac:dyDescent="0.2">
      <c r="A247" s="419" t="s">
        <v>684</v>
      </c>
      <c r="B247" s="420" t="s">
        <v>916</v>
      </c>
      <c r="C247" s="386">
        <f>'(рабочий файл)'!H245</f>
        <v>218880.65</v>
      </c>
      <c r="D247" s="404">
        <f>C247*0.2</f>
        <v>43776.13</v>
      </c>
      <c r="E247" s="404">
        <f>C247+D247</f>
        <v>262656.78000000003</v>
      </c>
      <c r="F247" s="301"/>
      <c r="G247" s="301"/>
      <c r="H247" s="301"/>
    </row>
    <row r="248" spans="1:8" ht="31.5" customHeight="1" outlineLevel="1" x14ac:dyDescent="0.2">
      <c r="A248" s="419" t="s">
        <v>671</v>
      </c>
      <c r="B248" s="420" t="s">
        <v>180</v>
      </c>
      <c r="C248" s="386">
        <f>'(рабочий файл)'!I245</f>
        <v>12443.35</v>
      </c>
      <c r="D248" s="404">
        <f>C248*0.2</f>
        <v>2488.67</v>
      </c>
      <c r="E248" s="404">
        <f>C248+D248</f>
        <v>14932.02</v>
      </c>
      <c r="F248" s="301"/>
      <c r="G248" s="301"/>
      <c r="H248" s="301"/>
    </row>
    <row r="249" spans="1:8" ht="27" customHeight="1" outlineLevel="1" x14ac:dyDescent="0.2">
      <c r="A249" s="419" t="s">
        <v>692</v>
      </c>
      <c r="B249" s="551" t="s">
        <v>597</v>
      </c>
      <c r="C249" s="386">
        <f>C234*0.02</f>
        <v>87896.39</v>
      </c>
      <c r="D249" s="404">
        <f>C249*0.2</f>
        <v>17579.28</v>
      </c>
      <c r="E249" s="404">
        <f>C249+D249</f>
        <v>105475.67</v>
      </c>
      <c r="F249" s="301"/>
      <c r="G249" s="301"/>
      <c r="H249" s="301"/>
    </row>
    <row r="250" spans="1:8" ht="36.75" customHeight="1" x14ac:dyDescent="0.2">
      <c r="A250" s="407"/>
      <c r="B250" s="552" t="s">
        <v>598</v>
      </c>
      <c r="C250" s="408">
        <f>C8+C11+C233</f>
        <v>1071108627.3200001</v>
      </c>
      <c r="D250" s="408">
        <f>D8+D11+D233</f>
        <v>214221725.5</v>
      </c>
      <c r="E250" s="408">
        <f>E8+E11+E233</f>
        <v>1285330352.8199999</v>
      </c>
      <c r="F250" s="306"/>
      <c r="G250" s="306"/>
      <c r="H250" s="301"/>
    </row>
    <row r="251" spans="1:8" x14ac:dyDescent="0.2">
      <c r="A251" s="409"/>
      <c r="B251" s="409"/>
      <c r="C251" s="409"/>
      <c r="D251" s="409"/>
      <c r="E251" s="409"/>
      <c r="F251" s="301"/>
      <c r="G251" s="301"/>
      <c r="H251" s="301"/>
    </row>
    <row r="252" spans="1:8" x14ac:dyDescent="0.2">
      <c r="A252" s="410"/>
      <c r="B252" s="410"/>
      <c r="C252" s="410"/>
      <c r="D252" s="410"/>
      <c r="E252" s="413"/>
    </row>
    <row r="253" spans="1:8" x14ac:dyDescent="0.2">
      <c r="A253" s="411"/>
      <c r="B253" s="410"/>
      <c r="C253" s="410"/>
      <c r="D253" s="410"/>
      <c r="E253" s="410"/>
    </row>
    <row r="254" spans="1:8" x14ac:dyDescent="0.2">
      <c r="A254" s="410"/>
      <c r="B254" s="410"/>
      <c r="C254" s="410"/>
      <c r="D254" s="410"/>
      <c r="E254" s="410"/>
    </row>
  </sheetData>
  <mergeCells count="12">
    <mergeCell ref="C220:C221"/>
    <mergeCell ref="D220:D221"/>
    <mergeCell ref="E220:E221"/>
    <mergeCell ref="A220:A221"/>
    <mergeCell ref="B220:B221"/>
    <mergeCell ref="A1:E1"/>
    <mergeCell ref="A2:E3"/>
    <mergeCell ref="A5:A6"/>
    <mergeCell ref="B5:B6"/>
    <mergeCell ref="C5:C6"/>
    <mergeCell ref="D5:D6"/>
    <mergeCell ref="E5:E6"/>
  </mergeCells>
  <printOptions horizontalCentered="1"/>
  <pageMargins left="0" right="0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8"/>
  <sheetViews>
    <sheetView workbookViewId="0">
      <selection activeCell="B899" sqref="B899:B900"/>
    </sheetView>
  </sheetViews>
  <sheetFormatPr defaultRowHeight="12.75" x14ac:dyDescent="0.2"/>
  <cols>
    <col min="1" max="1" width="10.140625" bestFit="1" customWidth="1"/>
    <col min="2" max="2" width="30" customWidth="1"/>
    <col min="3" max="3" width="27.7109375" customWidth="1"/>
    <col min="4" max="4" width="24.7109375" customWidth="1"/>
    <col min="5" max="5" width="20.85546875" customWidth="1"/>
    <col min="6" max="6" width="11.28515625" customWidth="1"/>
    <col min="8" max="8" width="11.5703125" bestFit="1" customWidth="1"/>
  </cols>
  <sheetData>
    <row r="1" spans="1:13" x14ac:dyDescent="0.2">
      <c r="A1" s="471" t="s">
        <v>481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3" spans="1:13" ht="25.5" x14ac:dyDescent="0.2">
      <c r="A3" s="102" t="s">
        <v>16</v>
      </c>
      <c r="B3" s="102" t="s">
        <v>132</v>
      </c>
      <c r="C3" s="330">
        <f>'Затраты подрядчика 3 кв и деф'!O274</f>
        <v>43589937.520000003</v>
      </c>
      <c r="D3" s="325"/>
      <c r="E3" s="230"/>
    </row>
    <row r="4" spans="1:13" ht="34.15" customHeight="1" x14ac:dyDescent="0.2">
      <c r="A4" s="102" t="s">
        <v>16</v>
      </c>
      <c r="B4" s="102" t="s">
        <v>204</v>
      </c>
      <c r="C4" s="331">
        <f>'Затраты подрядчика 3 кв и деф'!O23</f>
        <v>1315856.6000000001</v>
      </c>
      <c r="D4" s="117"/>
      <c r="E4" s="84"/>
    </row>
    <row r="5" spans="1:13" ht="30" customHeight="1" x14ac:dyDescent="0.2">
      <c r="A5" s="328" t="s">
        <v>229</v>
      </c>
      <c r="B5" s="328" t="s">
        <v>230</v>
      </c>
      <c r="C5" s="332">
        <f>'Затраты подрядчика 3 кв и деф'!O26</f>
        <v>1672661.51</v>
      </c>
      <c r="D5" s="117"/>
      <c r="E5" s="84"/>
    </row>
    <row r="6" spans="1:13" ht="32.450000000000003" customHeight="1" x14ac:dyDescent="0.2">
      <c r="A6" s="328" t="s">
        <v>231</v>
      </c>
      <c r="B6" s="328" t="s">
        <v>232</v>
      </c>
      <c r="C6" s="332">
        <f>'Затраты подрядчика 3 кв и деф'!O27</f>
        <v>65753.98</v>
      </c>
      <c r="D6" s="117"/>
      <c r="E6" s="84"/>
    </row>
    <row r="7" spans="1:13" ht="17.45" customHeight="1" x14ac:dyDescent="0.2">
      <c r="A7" s="326"/>
      <c r="B7" s="326" t="s">
        <v>374</v>
      </c>
      <c r="C7" s="327">
        <f>C3+C4+C5+C6</f>
        <v>46644209.609999999</v>
      </c>
      <c r="D7" s="117"/>
      <c r="E7" s="84"/>
    </row>
    <row r="8" spans="1:13" ht="15.75" x14ac:dyDescent="0.2">
      <c r="A8" s="245" t="s">
        <v>476</v>
      </c>
      <c r="B8" s="245"/>
      <c r="C8" s="245"/>
      <c r="D8" s="247">
        <v>4.5999999999999996</v>
      </c>
      <c r="E8" s="245" t="s">
        <v>477</v>
      </c>
    </row>
    <row r="9" spans="1:13" ht="15.75" x14ac:dyDescent="0.2">
      <c r="A9" s="245" t="s">
        <v>478</v>
      </c>
      <c r="B9" s="245"/>
      <c r="C9" s="245"/>
      <c r="D9" s="246" t="s">
        <v>600</v>
      </c>
      <c r="E9" s="245"/>
    </row>
    <row r="10" spans="1:13" ht="15.75" x14ac:dyDescent="0.2">
      <c r="A10" s="245" t="s">
        <v>479</v>
      </c>
      <c r="B10" s="245"/>
      <c r="C10" s="245"/>
      <c r="D10" s="246" t="s">
        <v>601</v>
      </c>
      <c r="E10" s="245"/>
    </row>
    <row r="11" spans="1:13" ht="15" x14ac:dyDescent="0.2">
      <c r="A11" s="455" t="s">
        <v>456</v>
      </c>
      <c r="B11" s="456"/>
      <c r="C11" s="456"/>
      <c r="D11" s="456"/>
      <c r="E11" s="457"/>
    </row>
    <row r="12" spans="1:13" ht="71.45" customHeight="1" x14ac:dyDescent="0.2">
      <c r="A12" s="285"/>
      <c r="B12" s="232" t="s">
        <v>457</v>
      </c>
      <c r="C12" s="233" t="s">
        <v>482</v>
      </c>
      <c r="D12" s="233" t="s">
        <v>458</v>
      </c>
      <c r="E12" s="232" t="s">
        <v>459</v>
      </c>
    </row>
    <row r="13" spans="1:13" ht="15" x14ac:dyDescent="0.25">
      <c r="A13" s="234">
        <v>1</v>
      </c>
      <c r="B13" s="234">
        <v>105</v>
      </c>
      <c r="C13" s="234">
        <v>3</v>
      </c>
      <c r="D13" s="235">
        <f>(B13-100)/100*C13/12</f>
        <v>1.2999999999999999E-2</v>
      </c>
      <c r="E13" s="236">
        <f>1+D13</f>
        <v>1.0129999999999999</v>
      </c>
    </row>
    <row r="14" spans="1:13" ht="15" x14ac:dyDescent="0.2">
      <c r="A14" s="455" t="s">
        <v>463</v>
      </c>
      <c r="B14" s="456"/>
      <c r="C14" s="456"/>
      <c r="D14" s="456"/>
      <c r="E14" s="457"/>
    </row>
    <row r="15" spans="1:13" ht="72" customHeight="1" x14ac:dyDescent="0.2">
      <c r="A15" s="285"/>
      <c r="B15" s="232" t="s">
        <v>460</v>
      </c>
      <c r="C15" s="233" t="s">
        <v>483</v>
      </c>
      <c r="D15" s="233" t="s">
        <v>461</v>
      </c>
      <c r="E15" s="232" t="s">
        <v>498</v>
      </c>
    </row>
    <row r="16" spans="1:13" ht="15" x14ac:dyDescent="0.25">
      <c r="A16" s="234">
        <v>2</v>
      </c>
      <c r="B16" s="234">
        <v>105.1</v>
      </c>
      <c r="C16" s="234">
        <v>4.5999999999999996</v>
      </c>
      <c r="D16" s="235">
        <f>(B16-100)/100*C16/12</f>
        <v>0.02</v>
      </c>
      <c r="E16" s="236">
        <f>1+0.5*D16</f>
        <v>1.01</v>
      </c>
    </row>
    <row r="17" spans="1:6" x14ac:dyDescent="0.2">
      <c r="A17" s="239">
        <v>3</v>
      </c>
      <c r="B17" s="240" t="s">
        <v>468</v>
      </c>
      <c r="C17" s="240"/>
      <c r="D17" s="232" t="s">
        <v>484</v>
      </c>
      <c r="E17" s="241">
        <f>E13*E16</f>
        <v>1.0229999999999999</v>
      </c>
    </row>
    <row r="18" spans="1:6" x14ac:dyDescent="0.2">
      <c r="A18" s="459" t="s">
        <v>469</v>
      </c>
      <c r="B18" s="460"/>
      <c r="C18" s="460"/>
      <c r="D18" s="460"/>
      <c r="E18" s="461"/>
    </row>
    <row r="19" spans="1:6" x14ac:dyDescent="0.2">
      <c r="A19" s="462" t="s">
        <v>470</v>
      </c>
      <c r="B19" s="463"/>
      <c r="C19" s="464"/>
      <c r="D19" s="242"/>
      <c r="E19" s="248">
        <f>C7</f>
        <v>46644209.609999999</v>
      </c>
    </row>
    <row r="20" spans="1:6" x14ac:dyDescent="0.2">
      <c r="A20" s="462" t="s">
        <v>471</v>
      </c>
      <c r="B20" s="463"/>
      <c r="C20" s="464"/>
      <c r="D20" s="242"/>
      <c r="E20" s="243">
        <f>E17</f>
        <v>1.0229999999999999</v>
      </c>
    </row>
    <row r="21" spans="1:6" x14ac:dyDescent="0.2">
      <c r="A21" s="468" t="s">
        <v>472</v>
      </c>
      <c r="B21" s="469"/>
      <c r="C21" s="470"/>
      <c r="D21" s="237"/>
      <c r="E21" s="249">
        <f>E19*E20</f>
        <v>47717026.43</v>
      </c>
    </row>
    <row r="22" spans="1:6" ht="15" x14ac:dyDescent="0.25">
      <c r="A22" s="465" t="s">
        <v>473</v>
      </c>
      <c r="B22" s="466"/>
      <c r="C22" s="452" t="s">
        <v>474</v>
      </c>
      <c r="D22" s="452"/>
      <c r="E22" s="250">
        <f>E19+(E21-E19)*(1-30/100)</f>
        <v>47395181.380000003</v>
      </c>
      <c r="F22" s="307">
        <f>E22/E19</f>
        <v>1.0161</v>
      </c>
    </row>
    <row r="23" spans="1:6" x14ac:dyDescent="0.2">
      <c r="A23" s="244"/>
      <c r="B23" s="244"/>
      <c r="C23" s="453" t="s">
        <v>475</v>
      </c>
      <c r="D23" s="454"/>
      <c r="E23" s="251">
        <f>E22-E19</f>
        <v>750971.77</v>
      </c>
    </row>
    <row r="26" spans="1:6" x14ac:dyDescent="0.2">
      <c r="A26" s="102" t="s">
        <v>233</v>
      </c>
      <c r="B26" s="102" t="s">
        <v>603</v>
      </c>
      <c r="C26" s="335">
        <f>'Затраты подрядчика 3 кв и деф'!O32</f>
        <v>5006930.4400000004</v>
      </c>
      <c r="D26" s="334"/>
      <c r="E26" s="334"/>
    </row>
    <row r="27" spans="1:6" x14ac:dyDescent="0.2">
      <c r="A27" s="102" t="s">
        <v>267</v>
      </c>
      <c r="B27" s="102" t="s">
        <v>604</v>
      </c>
      <c r="C27" s="335">
        <f>'Затраты подрядчика 3 кв и деф'!O74</f>
        <v>2301246.7599999998</v>
      </c>
      <c r="D27" s="334"/>
      <c r="E27" s="334"/>
    </row>
    <row r="28" spans="1:6" x14ac:dyDescent="0.2">
      <c r="A28" s="102" t="s">
        <v>282</v>
      </c>
      <c r="B28" s="102" t="s">
        <v>424</v>
      </c>
      <c r="C28" s="335">
        <f>'Затраты подрядчика 3 кв и деф'!O118</f>
        <v>3549645.31</v>
      </c>
      <c r="D28" s="334"/>
      <c r="E28" s="334"/>
    </row>
    <row r="29" spans="1:6" x14ac:dyDescent="0.2">
      <c r="A29" s="102" t="s">
        <v>282</v>
      </c>
      <c r="B29" s="102" t="s">
        <v>425</v>
      </c>
      <c r="C29" s="335">
        <f>'Затраты подрядчика 3 кв и деф'!O119</f>
        <v>5630880.0999999996</v>
      </c>
      <c r="D29" s="334"/>
      <c r="E29" s="334"/>
    </row>
    <row r="30" spans="1:6" x14ac:dyDescent="0.2">
      <c r="A30" s="102" t="s">
        <v>282</v>
      </c>
      <c r="B30" s="102" t="s">
        <v>426</v>
      </c>
      <c r="C30" s="335">
        <f>'Затраты подрядчика 3 кв и деф'!O120</f>
        <v>5151774.62</v>
      </c>
      <c r="D30" s="334"/>
      <c r="E30" s="334"/>
    </row>
    <row r="31" spans="1:6" ht="25.5" x14ac:dyDescent="0.2">
      <c r="A31" s="102" t="s">
        <v>282</v>
      </c>
      <c r="B31" s="102" t="s">
        <v>427</v>
      </c>
      <c r="C31" s="335">
        <f>'Затраты подрядчика 3 кв и деф'!O121</f>
        <v>8384845.1699999999</v>
      </c>
      <c r="D31" s="334"/>
      <c r="E31" s="334"/>
    </row>
    <row r="32" spans="1:6" ht="25.5" x14ac:dyDescent="0.2">
      <c r="A32" s="102" t="s">
        <v>282</v>
      </c>
      <c r="B32" s="102" t="s">
        <v>428</v>
      </c>
      <c r="C32" s="329">
        <f>'Затраты подрядчика 3 кв и деф'!O122</f>
        <v>2699907.02</v>
      </c>
      <c r="D32" s="334"/>
      <c r="E32" s="334"/>
    </row>
    <row r="33" spans="1:5" x14ac:dyDescent="0.2">
      <c r="A33" s="336"/>
      <c r="B33" s="336" t="s">
        <v>374</v>
      </c>
      <c r="C33" s="337">
        <f>SUM(C26:C32)</f>
        <v>32725229.420000002</v>
      </c>
      <c r="D33" s="334"/>
      <c r="E33" s="334"/>
    </row>
    <row r="34" spans="1:5" x14ac:dyDescent="0.2">
      <c r="A34" s="338"/>
      <c r="B34" s="338"/>
      <c r="C34" s="339"/>
      <c r="D34" s="334"/>
      <c r="E34" s="334"/>
    </row>
    <row r="35" spans="1:5" ht="15.75" x14ac:dyDescent="0.2">
      <c r="A35" s="245" t="s">
        <v>476</v>
      </c>
      <c r="B35" s="245"/>
      <c r="C35" s="245"/>
      <c r="D35" s="247">
        <v>2.6</v>
      </c>
      <c r="E35" s="245" t="s">
        <v>504</v>
      </c>
    </row>
    <row r="36" spans="1:5" ht="15.75" x14ac:dyDescent="0.2">
      <c r="A36" s="245" t="s">
        <v>478</v>
      </c>
      <c r="B36" s="245"/>
      <c r="C36" s="245"/>
      <c r="D36" s="246" t="s">
        <v>601</v>
      </c>
      <c r="E36" s="245"/>
    </row>
    <row r="37" spans="1:5" ht="15.75" x14ac:dyDescent="0.2">
      <c r="A37" s="245" t="s">
        <v>479</v>
      </c>
      <c r="B37" s="245"/>
      <c r="C37" s="245"/>
      <c r="D37" s="246" t="s">
        <v>602</v>
      </c>
      <c r="E37" s="245"/>
    </row>
    <row r="38" spans="1:5" ht="15" x14ac:dyDescent="0.2">
      <c r="A38" s="455" t="s">
        <v>456</v>
      </c>
      <c r="B38" s="456"/>
      <c r="C38" s="456"/>
      <c r="D38" s="456"/>
      <c r="E38" s="457"/>
    </row>
    <row r="39" spans="1:5" ht="60" x14ac:dyDescent="0.2">
      <c r="A39" s="285"/>
      <c r="B39" s="232" t="s">
        <v>457</v>
      </c>
      <c r="C39" s="233" t="s">
        <v>482</v>
      </c>
      <c r="D39" s="233" t="s">
        <v>458</v>
      </c>
      <c r="E39" s="232" t="s">
        <v>459</v>
      </c>
    </row>
    <row r="40" spans="1:5" ht="15" x14ac:dyDescent="0.25">
      <c r="A40" s="234">
        <v>1</v>
      </c>
      <c r="B40" s="234">
        <v>105</v>
      </c>
      <c r="C40" s="234">
        <v>3</v>
      </c>
      <c r="D40" s="235">
        <f>(B40-100)/100*C40/12</f>
        <v>1.2999999999999999E-2</v>
      </c>
      <c r="E40" s="236">
        <f>1+D40</f>
        <v>1.0129999999999999</v>
      </c>
    </row>
    <row r="41" spans="1:5" ht="15" x14ac:dyDescent="0.2">
      <c r="A41" s="455" t="s">
        <v>463</v>
      </c>
      <c r="B41" s="456"/>
      <c r="C41" s="456"/>
      <c r="D41" s="456"/>
      <c r="E41" s="457"/>
    </row>
    <row r="42" spans="1:5" ht="60" x14ac:dyDescent="0.2">
      <c r="A42" s="285"/>
      <c r="B42" s="232" t="s">
        <v>460</v>
      </c>
      <c r="C42" s="233" t="s">
        <v>486</v>
      </c>
      <c r="D42" s="233" t="s">
        <v>461</v>
      </c>
      <c r="E42" s="232" t="s">
        <v>497</v>
      </c>
    </row>
    <row r="43" spans="1:5" ht="15" x14ac:dyDescent="0.25">
      <c r="A43" s="234">
        <v>2</v>
      </c>
      <c r="B43" s="234">
        <v>105.1</v>
      </c>
      <c r="C43" s="234">
        <v>4.5999999999999996</v>
      </c>
      <c r="D43" s="235">
        <f>(B43-100)/100*C43/12</f>
        <v>0.02</v>
      </c>
      <c r="E43" s="236">
        <f>1+D43</f>
        <v>1.02</v>
      </c>
    </row>
    <row r="44" spans="1:5" ht="15" x14ac:dyDescent="0.2">
      <c r="A44" s="458" t="s">
        <v>463</v>
      </c>
      <c r="B44" s="458"/>
      <c r="C44" s="458"/>
      <c r="D44" s="458"/>
      <c r="E44" s="458"/>
    </row>
    <row r="45" spans="1:5" ht="75" x14ac:dyDescent="0.2">
      <c r="A45" s="285"/>
      <c r="B45" s="232" t="s">
        <v>464</v>
      </c>
      <c r="C45" s="233" t="s">
        <v>487</v>
      </c>
      <c r="D45" s="233" t="s">
        <v>465</v>
      </c>
      <c r="E45" s="232" t="s">
        <v>462</v>
      </c>
    </row>
    <row r="46" spans="1:5" ht="15" x14ac:dyDescent="0.25">
      <c r="A46" s="234">
        <v>3</v>
      </c>
      <c r="B46" s="234">
        <v>105.1</v>
      </c>
      <c r="C46" s="234">
        <v>2.6</v>
      </c>
      <c r="D46" s="235">
        <f>(B46-100)/100*C46/12</f>
        <v>1.0999999999999999E-2</v>
      </c>
      <c r="E46" s="236">
        <f>1+0.5*D46</f>
        <v>1.006</v>
      </c>
    </row>
    <row r="47" spans="1:5" x14ac:dyDescent="0.2">
      <c r="A47" s="239">
        <v>4</v>
      </c>
      <c r="B47" s="240" t="s">
        <v>468</v>
      </c>
      <c r="C47" s="240"/>
      <c r="D47" s="232" t="s">
        <v>488</v>
      </c>
      <c r="E47" s="241">
        <f>E40*E43*E46</f>
        <v>1.0389999999999999</v>
      </c>
    </row>
    <row r="48" spans="1:5" x14ac:dyDescent="0.2">
      <c r="A48" s="459" t="s">
        <v>469</v>
      </c>
      <c r="B48" s="460"/>
      <c r="C48" s="460"/>
      <c r="D48" s="460"/>
      <c r="E48" s="461"/>
    </row>
    <row r="49" spans="1:8" x14ac:dyDescent="0.2">
      <c r="A49" s="462" t="s">
        <v>470</v>
      </c>
      <c r="B49" s="463"/>
      <c r="C49" s="464"/>
      <c r="D49" s="242"/>
      <c r="E49" s="248">
        <f>C33</f>
        <v>32725229.420000002</v>
      </c>
    </row>
    <row r="50" spans="1:8" x14ac:dyDescent="0.2">
      <c r="A50" s="462" t="s">
        <v>471</v>
      </c>
      <c r="B50" s="463"/>
      <c r="C50" s="464"/>
      <c r="D50" s="242"/>
      <c r="E50" s="243">
        <f>E47</f>
        <v>1.0389999999999999</v>
      </c>
    </row>
    <row r="51" spans="1:8" x14ac:dyDescent="0.2">
      <c r="A51" s="468" t="s">
        <v>472</v>
      </c>
      <c r="B51" s="469"/>
      <c r="C51" s="470"/>
      <c r="D51" s="237"/>
      <c r="E51" s="249">
        <f>E49*E50</f>
        <v>34001513.369999997</v>
      </c>
    </row>
    <row r="52" spans="1:8" ht="15" x14ac:dyDescent="0.25">
      <c r="A52" s="465" t="s">
        <v>473</v>
      </c>
      <c r="B52" s="466"/>
      <c r="C52" s="452" t="s">
        <v>474</v>
      </c>
      <c r="D52" s="452"/>
      <c r="E52" s="250">
        <f>E49+(E51-E49)*(1-30/100)</f>
        <v>33618628.189999998</v>
      </c>
      <c r="F52" s="307">
        <f>E52/E49</f>
        <v>1.0273000000000001</v>
      </c>
      <c r="H52" s="287"/>
    </row>
    <row r="53" spans="1:8" x14ac:dyDescent="0.2">
      <c r="A53" s="244"/>
      <c r="B53" s="244"/>
      <c r="C53" s="453" t="s">
        <v>475</v>
      </c>
      <c r="D53" s="454"/>
      <c r="E53" s="251">
        <f>E52-E49</f>
        <v>893398.77</v>
      </c>
    </row>
    <row r="57" spans="1:8" ht="25.5" x14ac:dyDescent="0.2">
      <c r="A57" s="102" t="s">
        <v>282</v>
      </c>
      <c r="B57" s="102" t="s">
        <v>430</v>
      </c>
      <c r="C57" s="340">
        <f>'Затраты подрядчика 3 кв и деф'!O124</f>
        <v>17533064.129999999</v>
      </c>
    </row>
    <row r="59" spans="1:8" ht="15.75" x14ac:dyDescent="0.2">
      <c r="A59" s="245" t="s">
        <v>476</v>
      </c>
      <c r="B59" s="245"/>
      <c r="C59" s="245"/>
      <c r="D59" s="247">
        <v>3.9</v>
      </c>
      <c r="E59" s="245" t="s">
        <v>480</v>
      </c>
    </row>
    <row r="60" spans="1:8" ht="15.75" x14ac:dyDescent="0.2">
      <c r="A60" s="245" t="s">
        <v>478</v>
      </c>
      <c r="B60" s="245"/>
      <c r="C60" s="245"/>
      <c r="D60" s="246" t="s">
        <v>602</v>
      </c>
      <c r="E60" s="245"/>
    </row>
    <row r="61" spans="1:8" ht="15.75" x14ac:dyDescent="0.2">
      <c r="A61" s="245" t="s">
        <v>479</v>
      </c>
      <c r="B61" s="245"/>
      <c r="C61" s="245"/>
      <c r="D61" s="246" t="s">
        <v>605</v>
      </c>
      <c r="E61" s="245"/>
    </row>
    <row r="62" spans="1:8" ht="15" x14ac:dyDescent="0.2">
      <c r="A62" s="455" t="s">
        <v>456</v>
      </c>
      <c r="B62" s="456"/>
      <c r="C62" s="456"/>
      <c r="D62" s="456"/>
      <c r="E62" s="457"/>
    </row>
    <row r="63" spans="1:8" ht="60" x14ac:dyDescent="0.2">
      <c r="A63" s="285"/>
      <c r="B63" s="232" t="s">
        <v>457</v>
      </c>
      <c r="C63" s="233" t="s">
        <v>482</v>
      </c>
      <c r="D63" s="233" t="s">
        <v>458</v>
      </c>
      <c r="E63" s="232" t="s">
        <v>459</v>
      </c>
    </row>
    <row r="64" spans="1:8" ht="15" x14ac:dyDescent="0.25">
      <c r="A64" s="234">
        <v>1</v>
      </c>
      <c r="B64" s="234">
        <v>105</v>
      </c>
      <c r="C64" s="234">
        <v>3</v>
      </c>
      <c r="D64" s="235">
        <f>(B64-100)/100*C64/12</f>
        <v>1.2999999999999999E-2</v>
      </c>
      <c r="E64" s="236">
        <f>1+D64</f>
        <v>1.0129999999999999</v>
      </c>
    </row>
    <row r="65" spans="1:6" ht="15" x14ac:dyDescent="0.2">
      <c r="A65" s="455" t="s">
        <v>463</v>
      </c>
      <c r="B65" s="456"/>
      <c r="C65" s="456"/>
      <c r="D65" s="456"/>
      <c r="E65" s="457"/>
    </row>
    <row r="66" spans="1:6" ht="60" x14ac:dyDescent="0.2">
      <c r="A66" s="285"/>
      <c r="B66" s="232" t="s">
        <v>460</v>
      </c>
      <c r="C66" s="233" t="s">
        <v>486</v>
      </c>
      <c r="D66" s="233" t="s">
        <v>461</v>
      </c>
      <c r="E66" s="232" t="s">
        <v>497</v>
      </c>
    </row>
    <row r="67" spans="1:6" ht="15" x14ac:dyDescent="0.25">
      <c r="A67" s="234">
        <v>2</v>
      </c>
      <c r="B67" s="234">
        <v>105.1</v>
      </c>
      <c r="C67" s="234">
        <v>7.2</v>
      </c>
      <c r="D67" s="235">
        <f>(B67-100)/100*C67/12</f>
        <v>3.1E-2</v>
      </c>
      <c r="E67" s="236">
        <f>1+D67</f>
        <v>1.0309999999999999</v>
      </c>
    </row>
    <row r="68" spans="1:6" ht="15" x14ac:dyDescent="0.2">
      <c r="A68" s="458" t="s">
        <v>463</v>
      </c>
      <c r="B68" s="458"/>
      <c r="C68" s="458"/>
      <c r="D68" s="458"/>
      <c r="E68" s="458"/>
    </row>
    <row r="69" spans="1:6" ht="75" x14ac:dyDescent="0.2">
      <c r="A69" s="285"/>
      <c r="B69" s="232" t="s">
        <v>464</v>
      </c>
      <c r="C69" s="233" t="s">
        <v>487</v>
      </c>
      <c r="D69" s="233" t="s">
        <v>465</v>
      </c>
      <c r="E69" s="232" t="s">
        <v>462</v>
      </c>
    </row>
    <row r="70" spans="1:6" ht="15" x14ac:dyDescent="0.25">
      <c r="A70" s="234">
        <v>3</v>
      </c>
      <c r="B70" s="234">
        <v>105.1</v>
      </c>
      <c r="C70" s="234">
        <v>3.9</v>
      </c>
      <c r="D70" s="235">
        <f>(B70-100)/100*C70/12</f>
        <v>1.7000000000000001E-2</v>
      </c>
      <c r="E70" s="236">
        <f>1+0.5*D70</f>
        <v>1.0089999999999999</v>
      </c>
    </row>
    <row r="71" spans="1:6" x14ac:dyDescent="0.2">
      <c r="A71" s="239">
        <v>4</v>
      </c>
      <c r="B71" s="240" t="s">
        <v>468</v>
      </c>
      <c r="C71" s="240"/>
      <c r="D71" s="232" t="s">
        <v>488</v>
      </c>
      <c r="E71" s="241">
        <f>E64*E67*E70</f>
        <v>1.054</v>
      </c>
    </row>
    <row r="72" spans="1:6" x14ac:dyDescent="0.2">
      <c r="A72" s="459" t="s">
        <v>469</v>
      </c>
      <c r="B72" s="460"/>
      <c r="C72" s="460"/>
      <c r="D72" s="460"/>
      <c r="E72" s="461"/>
    </row>
    <row r="73" spans="1:6" x14ac:dyDescent="0.2">
      <c r="A73" s="462" t="s">
        <v>470</v>
      </c>
      <c r="B73" s="463"/>
      <c r="C73" s="464"/>
      <c r="D73" s="242"/>
      <c r="E73" s="248">
        <f>C57</f>
        <v>17533064.129999999</v>
      </c>
    </row>
    <row r="74" spans="1:6" x14ac:dyDescent="0.2">
      <c r="A74" s="462" t="s">
        <v>471</v>
      </c>
      <c r="B74" s="463"/>
      <c r="C74" s="464"/>
      <c r="D74" s="242"/>
      <c r="E74" s="243">
        <f>E71</f>
        <v>1.054</v>
      </c>
    </row>
    <row r="75" spans="1:6" x14ac:dyDescent="0.2">
      <c r="A75" s="468" t="s">
        <v>472</v>
      </c>
      <c r="B75" s="469"/>
      <c r="C75" s="470"/>
      <c r="D75" s="237"/>
      <c r="E75" s="249">
        <f>E73*E74</f>
        <v>18479849.59</v>
      </c>
    </row>
    <row r="76" spans="1:6" ht="15" x14ac:dyDescent="0.25">
      <c r="A76" s="465" t="s">
        <v>473</v>
      </c>
      <c r="B76" s="466"/>
      <c r="C76" s="452" t="s">
        <v>474</v>
      </c>
      <c r="D76" s="452"/>
      <c r="E76" s="250">
        <f>E73+(E75-E73)*(1-30/100)</f>
        <v>18195813.949999999</v>
      </c>
      <c r="F76" s="307">
        <f>E76/E73</f>
        <v>1.0378000000000001</v>
      </c>
    </row>
    <row r="77" spans="1:6" x14ac:dyDescent="0.2">
      <c r="A77" s="244"/>
      <c r="B77" s="244"/>
      <c r="C77" s="453" t="s">
        <v>475</v>
      </c>
      <c r="D77" s="454"/>
      <c r="E77" s="251">
        <f>E76-E73</f>
        <v>662749.81999999995</v>
      </c>
    </row>
    <row r="80" spans="1:6" ht="25.5" x14ac:dyDescent="0.2">
      <c r="A80" s="102" t="s">
        <v>282</v>
      </c>
      <c r="B80" s="102" t="s">
        <v>429</v>
      </c>
      <c r="C80" s="340">
        <f>'Затраты подрядчика 3 кв и деф'!O123</f>
        <v>25409278.710000001</v>
      </c>
    </row>
    <row r="82" spans="1:5" ht="15.75" x14ac:dyDescent="0.2">
      <c r="A82" s="245" t="s">
        <v>476</v>
      </c>
      <c r="B82" s="245"/>
      <c r="C82" s="245"/>
      <c r="D82" s="247">
        <v>3.9</v>
      </c>
      <c r="E82" s="245" t="s">
        <v>504</v>
      </c>
    </row>
    <row r="83" spans="1:5" ht="15.75" x14ac:dyDescent="0.2">
      <c r="A83" s="245" t="s">
        <v>478</v>
      </c>
      <c r="B83" s="245"/>
      <c r="C83" s="245"/>
      <c r="D83" s="246" t="s">
        <v>606</v>
      </c>
      <c r="E83" s="245"/>
    </row>
    <row r="84" spans="1:5" ht="15.75" x14ac:dyDescent="0.2">
      <c r="A84" s="245" t="s">
        <v>479</v>
      </c>
      <c r="B84" s="245"/>
      <c r="C84" s="245"/>
      <c r="D84" s="246" t="s">
        <v>607</v>
      </c>
      <c r="E84" s="245"/>
    </row>
    <row r="85" spans="1:5" ht="15" x14ac:dyDescent="0.2">
      <c r="A85" s="455" t="s">
        <v>456</v>
      </c>
      <c r="B85" s="456"/>
      <c r="C85" s="456"/>
      <c r="D85" s="456"/>
      <c r="E85" s="457"/>
    </row>
    <row r="86" spans="1:5" ht="60" x14ac:dyDescent="0.2">
      <c r="A86" s="285"/>
      <c r="B86" s="232" t="s">
        <v>457</v>
      </c>
      <c r="C86" s="233" t="s">
        <v>482</v>
      </c>
      <c r="D86" s="233" t="s">
        <v>458</v>
      </c>
      <c r="E86" s="232" t="s">
        <v>459</v>
      </c>
    </row>
    <row r="87" spans="1:5" ht="15" x14ac:dyDescent="0.25">
      <c r="A87" s="234">
        <v>1</v>
      </c>
      <c r="B87" s="234">
        <v>105</v>
      </c>
      <c r="C87" s="234">
        <v>3</v>
      </c>
      <c r="D87" s="235">
        <f>(B87-100)/100*C87/12</f>
        <v>1.2999999999999999E-2</v>
      </c>
      <c r="E87" s="236">
        <f>1+D87</f>
        <v>1.0129999999999999</v>
      </c>
    </row>
    <row r="88" spans="1:5" ht="15" x14ac:dyDescent="0.2">
      <c r="A88" s="455" t="s">
        <v>463</v>
      </c>
      <c r="B88" s="456"/>
      <c r="C88" s="456"/>
      <c r="D88" s="456"/>
      <c r="E88" s="457"/>
    </row>
    <row r="89" spans="1:5" ht="60" x14ac:dyDescent="0.2">
      <c r="A89" s="285"/>
      <c r="B89" s="232" t="s">
        <v>460</v>
      </c>
      <c r="C89" s="233" t="s">
        <v>486</v>
      </c>
      <c r="D89" s="233" t="s">
        <v>461</v>
      </c>
      <c r="E89" s="232" t="s">
        <v>497</v>
      </c>
    </row>
    <row r="90" spans="1:5" ht="15" x14ac:dyDescent="0.25">
      <c r="A90" s="234">
        <v>2</v>
      </c>
      <c r="B90" s="234">
        <v>105.1</v>
      </c>
      <c r="C90" s="234">
        <v>6.2</v>
      </c>
      <c r="D90" s="235">
        <f>(B90-100)/100*C90/12</f>
        <v>2.5999999999999999E-2</v>
      </c>
      <c r="E90" s="236">
        <f>1+D90</f>
        <v>1.026</v>
      </c>
    </row>
    <row r="91" spans="1:5" ht="15" x14ac:dyDescent="0.2">
      <c r="A91" s="458" t="s">
        <v>463</v>
      </c>
      <c r="B91" s="458"/>
      <c r="C91" s="458"/>
      <c r="D91" s="458"/>
      <c r="E91" s="458"/>
    </row>
    <row r="92" spans="1:5" ht="75" x14ac:dyDescent="0.2">
      <c r="A92" s="285"/>
      <c r="B92" s="232" t="s">
        <v>464</v>
      </c>
      <c r="C92" s="233" t="s">
        <v>487</v>
      </c>
      <c r="D92" s="233" t="s">
        <v>465</v>
      </c>
      <c r="E92" s="232" t="s">
        <v>462</v>
      </c>
    </row>
    <row r="93" spans="1:5" ht="15" x14ac:dyDescent="0.25">
      <c r="A93" s="234">
        <v>3</v>
      </c>
      <c r="B93" s="234">
        <v>105.1</v>
      </c>
      <c r="C93" s="234">
        <v>3.9</v>
      </c>
      <c r="D93" s="235">
        <f>(B93-100)/100*C93/12</f>
        <v>1.7000000000000001E-2</v>
      </c>
      <c r="E93" s="236">
        <f>1+0.5*D93</f>
        <v>1.0089999999999999</v>
      </c>
    </row>
    <row r="94" spans="1:5" x14ac:dyDescent="0.2">
      <c r="A94" s="239">
        <v>4</v>
      </c>
      <c r="B94" s="240" t="s">
        <v>468</v>
      </c>
      <c r="C94" s="240"/>
      <c r="D94" s="232" t="s">
        <v>488</v>
      </c>
      <c r="E94" s="241">
        <f>E87*E90*E93</f>
        <v>1.0489999999999999</v>
      </c>
    </row>
    <row r="95" spans="1:5" x14ac:dyDescent="0.2">
      <c r="A95" s="459" t="s">
        <v>469</v>
      </c>
      <c r="B95" s="460"/>
      <c r="C95" s="460"/>
      <c r="D95" s="460"/>
      <c r="E95" s="461"/>
    </row>
    <row r="96" spans="1:5" x14ac:dyDescent="0.2">
      <c r="A96" s="462" t="s">
        <v>470</v>
      </c>
      <c r="B96" s="463"/>
      <c r="C96" s="464"/>
      <c r="D96" s="242"/>
      <c r="E96" s="248">
        <f>C80</f>
        <v>25409278.710000001</v>
      </c>
    </row>
    <row r="97" spans="1:6" x14ac:dyDescent="0.2">
      <c r="A97" s="462" t="s">
        <v>471</v>
      </c>
      <c r="B97" s="463"/>
      <c r="C97" s="464"/>
      <c r="D97" s="242"/>
      <c r="E97" s="243">
        <f>E94</f>
        <v>1.0489999999999999</v>
      </c>
    </row>
    <row r="98" spans="1:6" x14ac:dyDescent="0.2">
      <c r="A98" s="468" t="s">
        <v>472</v>
      </c>
      <c r="B98" s="469"/>
      <c r="C98" s="470"/>
      <c r="D98" s="237"/>
      <c r="E98" s="249">
        <f>E96*E97</f>
        <v>26654333.370000001</v>
      </c>
    </row>
    <row r="99" spans="1:6" ht="15" x14ac:dyDescent="0.25">
      <c r="A99" s="465" t="s">
        <v>473</v>
      </c>
      <c r="B99" s="466"/>
      <c r="C99" s="452" t="s">
        <v>474</v>
      </c>
      <c r="D99" s="452"/>
      <c r="E99" s="250">
        <f>E96+(E98-E96)*(1-30/100)</f>
        <v>26280816.969999999</v>
      </c>
      <c r="F99" s="307">
        <f>E99/E96</f>
        <v>1.0343</v>
      </c>
    </row>
    <row r="100" spans="1:6" x14ac:dyDescent="0.2">
      <c r="A100" s="244"/>
      <c r="B100" s="244"/>
      <c r="C100" s="453" t="s">
        <v>475</v>
      </c>
      <c r="D100" s="454"/>
      <c r="E100" s="251">
        <f>E99-E96</f>
        <v>871538.26</v>
      </c>
    </row>
    <row r="101" spans="1:6" ht="15.75" x14ac:dyDescent="0.2">
      <c r="A101" s="245"/>
      <c r="B101" s="245"/>
      <c r="C101" s="245"/>
      <c r="D101" s="246"/>
      <c r="E101" s="245"/>
    </row>
    <row r="102" spans="1:6" ht="15.75" x14ac:dyDescent="0.2">
      <c r="A102" s="245"/>
      <c r="B102" s="245"/>
      <c r="C102" s="245"/>
      <c r="D102" s="246"/>
      <c r="E102" s="245"/>
    </row>
    <row r="103" spans="1:6" ht="15.75" x14ac:dyDescent="0.2">
      <c r="A103" s="343"/>
      <c r="B103" s="102" t="s">
        <v>608</v>
      </c>
      <c r="C103" s="343"/>
      <c r="D103" s="246"/>
      <c r="E103" s="245"/>
    </row>
    <row r="104" spans="1:6" ht="15.75" x14ac:dyDescent="0.2">
      <c r="A104" s="344" t="s">
        <v>233</v>
      </c>
      <c r="B104" s="344" t="s">
        <v>609</v>
      </c>
      <c r="C104" s="345">
        <f>'Затраты подрядчика 3 кв и деф'!O33</f>
        <v>21220279.329999998</v>
      </c>
      <c r="D104" s="246"/>
      <c r="E104" s="245"/>
    </row>
    <row r="105" spans="1:6" ht="15.75" x14ac:dyDescent="0.2">
      <c r="A105" s="245"/>
      <c r="B105" s="245"/>
      <c r="C105" s="245"/>
      <c r="D105" s="246"/>
      <c r="E105" s="245"/>
    </row>
    <row r="106" spans="1:6" ht="15.75" x14ac:dyDescent="0.2">
      <c r="A106" s="245" t="s">
        <v>476</v>
      </c>
      <c r="B106" s="245"/>
      <c r="C106" s="245"/>
      <c r="D106" s="247">
        <v>3</v>
      </c>
      <c r="E106" s="245" t="s">
        <v>504</v>
      </c>
    </row>
    <row r="107" spans="1:6" ht="15.75" x14ac:dyDescent="0.2">
      <c r="A107" s="245" t="s">
        <v>478</v>
      </c>
      <c r="B107" s="245"/>
      <c r="C107" s="245"/>
      <c r="D107" s="246" t="s">
        <v>610</v>
      </c>
      <c r="E107" s="245"/>
    </row>
    <row r="108" spans="1:6" ht="15.75" x14ac:dyDescent="0.2">
      <c r="A108" s="245" t="s">
        <v>479</v>
      </c>
      <c r="B108" s="245"/>
      <c r="C108" s="245"/>
      <c r="D108" s="246" t="s">
        <v>611</v>
      </c>
      <c r="E108" s="245"/>
    </row>
    <row r="109" spans="1:6" ht="15.75" x14ac:dyDescent="0.2">
      <c r="A109" s="245"/>
      <c r="B109" s="245"/>
      <c r="C109" s="245"/>
      <c r="D109" s="246"/>
      <c r="E109" s="245"/>
    </row>
    <row r="110" spans="1:6" ht="15" x14ac:dyDescent="0.2">
      <c r="A110" s="455" t="s">
        <v>456</v>
      </c>
      <c r="B110" s="456"/>
      <c r="C110" s="456"/>
      <c r="D110" s="456"/>
      <c r="E110" s="457"/>
    </row>
    <row r="111" spans="1:6" ht="60" x14ac:dyDescent="0.2">
      <c r="A111" s="285"/>
      <c r="B111" s="232" t="s">
        <v>457</v>
      </c>
      <c r="C111" s="233" t="s">
        <v>482</v>
      </c>
      <c r="D111" s="233" t="s">
        <v>458</v>
      </c>
      <c r="E111" s="232" t="s">
        <v>459</v>
      </c>
    </row>
    <row r="112" spans="1:6" ht="15" x14ac:dyDescent="0.25">
      <c r="A112" s="234">
        <v>1</v>
      </c>
      <c r="B112" s="234">
        <v>105</v>
      </c>
      <c r="C112" s="234">
        <v>3</v>
      </c>
      <c r="D112" s="235">
        <f>(B112-100)/100*C112/12</f>
        <v>1.2999999999999999E-2</v>
      </c>
      <c r="E112" s="236">
        <f>1+D112</f>
        <v>1.0129999999999999</v>
      </c>
    </row>
    <row r="113" spans="1:6" ht="15" x14ac:dyDescent="0.2">
      <c r="A113" s="455" t="s">
        <v>463</v>
      </c>
      <c r="B113" s="456"/>
      <c r="C113" s="456"/>
      <c r="D113" s="456"/>
      <c r="E113" s="457"/>
    </row>
    <row r="114" spans="1:6" ht="60" x14ac:dyDescent="0.2">
      <c r="A114" s="285"/>
      <c r="B114" s="232" t="s">
        <v>460</v>
      </c>
      <c r="C114" s="233" t="s">
        <v>486</v>
      </c>
      <c r="D114" s="233" t="s">
        <v>461</v>
      </c>
      <c r="E114" s="232" t="s">
        <v>497</v>
      </c>
    </row>
    <row r="115" spans="1:6" ht="15" x14ac:dyDescent="0.25">
      <c r="A115" s="234">
        <v>2</v>
      </c>
      <c r="B115" s="234">
        <v>105.1</v>
      </c>
      <c r="C115" s="234">
        <v>6.9</v>
      </c>
      <c r="D115" s="235">
        <f>(B115-100)/100*C115/12</f>
        <v>2.9000000000000001E-2</v>
      </c>
      <c r="E115" s="236">
        <f>1+D115</f>
        <v>1.0289999999999999</v>
      </c>
    </row>
    <row r="116" spans="1:6" ht="15" x14ac:dyDescent="0.2">
      <c r="A116" s="458" t="s">
        <v>463</v>
      </c>
      <c r="B116" s="458"/>
      <c r="C116" s="458"/>
      <c r="D116" s="458"/>
      <c r="E116" s="458"/>
    </row>
    <row r="117" spans="1:6" ht="75" x14ac:dyDescent="0.2">
      <c r="A117" s="285"/>
      <c r="B117" s="232" t="s">
        <v>464</v>
      </c>
      <c r="C117" s="233" t="s">
        <v>487</v>
      </c>
      <c r="D117" s="233" t="s">
        <v>465</v>
      </c>
      <c r="E117" s="232" t="s">
        <v>462</v>
      </c>
    </row>
    <row r="118" spans="1:6" ht="15" x14ac:dyDescent="0.25">
      <c r="A118" s="234">
        <v>3</v>
      </c>
      <c r="B118" s="234">
        <v>105.1</v>
      </c>
      <c r="C118" s="234">
        <v>3</v>
      </c>
      <c r="D118" s="235">
        <f>(B118-100)/100*C118/12</f>
        <v>1.2999999999999999E-2</v>
      </c>
      <c r="E118" s="236">
        <f>1+0.5*D118</f>
        <v>1.0069999999999999</v>
      </c>
    </row>
    <row r="119" spans="1:6" x14ac:dyDescent="0.2">
      <c r="A119" s="239">
        <v>4</v>
      </c>
      <c r="B119" s="240" t="s">
        <v>468</v>
      </c>
      <c r="C119" s="240"/>
      <c r="D119" s="232" t="s">
        <v>488</v>
      </c>
      <c r="E119" s="241">
        <f>E112*E115*E118</f>
        <v>1.05</v>
      </c>
    </row>
    <row r="120" spans="1:6" x14ac:dyDescent="0.2">
      <c r="A120" s="459" t="s">
        <v>469</v>
      </c>
      <c r="B120" s="460"/>
      <c r="C120" s="460"/>
      <c r="D120" s="460"/>
      <c r="E120" s="461"/>
    </row>
    <row r="121" spans="1:6" x14ac:dyDescent="0.2">
      <c r="A121" s="462" t="s">
        <v>470</v>
      </c>
      <c r="B121" s="463"/>
      <c r="C121" s="464"/>
      <c r="D121" s="242"/>
      <c r="E121" s="248">
        <f>C104</f>
        <v>21220279.329999998</v>
      </c>
    </row>
    <row r="122" spans="1:6" x14ac:dyDescent="0.2">
      <c r="A122" s="462" t="s">
        <v>471</v>
      </c>
      <c r="B122" s="463"/>
      <c r="C122" s="464"/>
      <c r="D122" s="242"/>
      <c r="E122" s="243">
        <f>E119</f>
        <v>1.05</v>
      </c>
    </row>
    <row r="123" spans="1:6" x14ac:dyDescent="0.2">
      <c r="A123" s="468" t="s">
        <v>472</v>
      </c>
      <c r="B123" s="469"/>
      <c r="C123" s="470"/>
      <c r="D123" s="237"/>
      <c r="E123" s="249">
        <f>E121*E122</f>
        <v>22281293.300000001</v>
      </c>
    </row>
    <row r="124" spans="1:6" ht="14.45" customHeight="1" x14ac:dyDescent="0.25">
      <c r="A124" s="465" t="s">
        <v>473</v>
      </c>
      <c r="B124" s="466"/>
      <c r="C124" s="452" t="s">
        <v>474</v>
      </c>
      <c r="D124" s="452"/>
      <c r="E124" s="250">
        <f>E121+(E123-E121)*(1-30/100)</f>
        <v>21962989.109999999</v>
      </c>
      <c r="F124" s="307">
        <f>E124/E121</f>
        <v>1.0349999999999999</v>
      </c>
    </row>
    <row r="125" spans="1:6" ht="13.15" customHeight="1" x14ac:dyDescent="0.2">
      <c r="A125" s="244"/>
      <c r="B125" s="244"/>
      <c r="C125" s="453" t="s">
        <v>475</v>
      </c>
      <c r="D125" s="454"/>
      <c r="E125" s="251">
        <f>E124-E121</f>
        <v>742709.78</v>
      </c>
    </row>
    <row r="126" spans="1:6" ht="15.75" x14ac:dyDescent="0.2">
      <c r="A126" s="245"/>
      <c r="B126" s="245"/>
      <c r="C126" s="245"/>
      <c r="D126" s="246"/>
      <c r="E126" s="245"/>
    </row>
    <row r="127" spans="1:6" ht="15.75" x14ac:dyDescent="0.2">
      <c r="A127" s="341"/>
      <c r="B127" s="347" t="s">
        <v>608</v>
      </c>
      <c r="C127" s="341"/>
      <c r="D127" s="348"/>
      <c r="E127" s="245"/>
    </row>
    <row r="128" spans="1:6" ht="15.75" x14ac:dyDescent="0.2">
      <c r="A128" s="344" t="s">
        <v>233</v>
      </c>
      <c r="B128" s="102" t="s">
        <v>394</v>
      </c>
      <c r="C128" s="349">
        <f>'Затраты подрядчика 3 кв и деф'!O34</f>
        <v>20089695.93</v>
      </c>
      <c r="D128" s="350"/>
      <c r="E128" s="245"/>
    </row>
    <row r="129" spans="1:5" ht="15.75" x14ac:dyDescent="0.2">
      <c r="A129" s="344" t="s">
        <v>233</v>
      </c>
      <c r="B129" s="102" t="s">
        <v>395</v>
      </c>
      <c r="C129" s="349">
        <f>'Затраты подрядчика 3 кв и деф'!O35</f>
        <v>318001.09000000003</v>
      </c>
      <c r="D129" s="350"/>
      <c r="E129" s="245"/>
    </row>
    <row r="130" spans="1:5" ht="15.75" x14ac:dyDescent="0.2">
      <c r="A130" s="344" t="s">
        <v>233</v>
      </c>
      <c r="B130" s="102" t="s">
        <v>396</v>
      </c>
      <c r="C130" s="349">
        <f>'Затраты подрядчика 3 кв и деф'!O36</f>
        <v>521039.69</v>
      </c>
      <c r="D130" s="350"/>
      <c r="E130" s="245"/>
    </row>
    <row r="131" spans="1:5" ht="25.5" x14ac:dyDescent="0.2">
      <c r="A131" s="344" t="s">
        <v>233</v>
      </c>
      <c r="B131" s="102" t="s">
        <v>397</v>
      </c>
      <c r="C131" s="349">
        <f>'Затраты подрядчика 3 кв и деф'!O37</f>
        <v>4270656.99</v>
      </c>
      <c r="D131" s="350"/>
      <c r="E131" s="245"/>
    </row>
    <row r="132" spans="1:5" ht="15.75" x14ac:dyDescent="0.2">
      <c r="A132" s="344" t="s">
        <v>233</v>
      </c>
      <c r="B132" s="102" t="s">
        <v>398</v>
      </c>
      <c r="C132" s="349">
        <f>'Затраты подрядчика 3 кв и деф'!O38</f>
        <v>2912430.74</v>
      </c>
      <c r="D132" s="350"/>
      <c r="E132" s="245"/>
    </row>
    <row r="133" spans="1:5" ht="15.75" x14ac:dyDescent="0.2">
      <c r="A133" s="344" t="s">
        <v>233</v>
      </c>
      <c r="B133" s="102" t="s">
        <v>399</v>
      </c>
      <c r="C133" s="349">
        <f>'Затраты подрядчика 3 кв и деф'!O39</f>
        <v>879905.25</v>
      </c>
      <c r="D133" s="350"/>
      <c r="E133" s="245"/>
    </row>
    <row r="134" spans="1:5" ht="15.75" x14ac:dyDescent="0.2">
      <c r="A134" s="344" t="s">
        <v>233</v>
      </c>
      <c r="B134" s="102" t="s">
        <v>400</v>
      </c>
      <c r="C134" s="349">
        <f>'Затраты подрядчика 3 кв и деф'!O40</f>
        <v>5307886.84</v>
      </c>
      <c r="D134" s="350"/>
      <c r="E134" s="245"/>
    </row>
    <row r="135" spans="1:5" ht="15.75" x14ac:dyDescent="0.2">
      <c r="A135" s="344" t="s">
        <v>233</v>
      </c>
      <c r="B135" s="102" t="s">
        <v>401</v>
      </c>
      <c r="C135" s="349">
        <f>'Затраты подрядчика 3 кв и деф'!O41</f>
        <v>466981.65</v>
      </c>
      <c r="D135" s="350"/>
      <c r="E135" s="245"/>
    </row>
    <row r="136" spans="1:5" ht="15.75" x14ac:dyDescent="0.2">
      <c r="A136" s="344" t="s">
        <v>233</v>
      </c>
      <c r="B136" s="102" t="s">
        <v>402</v>
      </c>
      <c r="C136" s="349">
        <f>'Затраты подрядчика 3 кв и деф'!O42</f>
        <v>1951723.69</v>
      </c>
      <c r="D136" s="350"/>
      <c r="E136" s="245"/>
    </row>
    <row r="137" spans="1:5" ht="15.75" x14ac:dyDescent="0.2">
      <c r="A137" s="344" t="s">
        <v>233</v>
      </c>
      <c r="B137" s="102" t="s">
        <v>403</v>
      </c>
      <c r="C137" s="349">
        <f>'Затраты подрядчика 3 кв и деф'!O43</f>
        <v>277207.95</v>
      </c>
      <c r="D137" s="350"/>
      <c r="E137" s="245"/>
    </row>
    <row r="138" spans="1:5" ht="15.75" x14ac:dyDescent="0.2">
      <c r="A138" s="344" t="s">
        <v>233</v>
      </c>
      <c r="B138" s="102" t="s">
        <v>404</v>
      </c>
      <c r="C138" s="349">
        <f>'Затраты подрядчика 3 кв и деф'!O44</f>
        <v>1197335.81</v>
      </c>
      <c r="D138" s="350"/>
      <c r="E138" s="245"/>
    </row>
    <row r="139" spans="1:5" ht="15.75" x14ac:dyDescent="0.2">
      <c r="A139" s="344" t="s">
        <v>233</v>
      </c>
      <c r="B139" s="102" t="s">
        <v>405</v>
      </c>
      <c r="C139" s="349">
        <f>'Затраты подрядчика 3 кв и деф'!O45</f>
        <v>480389.18</v>
      </c>
      <c r="D139" s="350"/>
      <c r="E139" s="245"/>
    </row>
    <row r="140" spans="1:5" ht="15.75" x14ac:dyDescent="0.2">
      <c r="A140" s="344" t="s">
        <v>233</v>
      </c>
      <c r="B140" s="102" t="s">
        <v>406</v>
      </c>
      <c r="C140" s="349">
        <f>'Затраты подрядчика 3 кв и деф'!O46</f>
        <v>110255.59</v>
      </c>
      <c r="D140" s="350"/>
      <c r="E140" s="245"/>
    </row>
    <row r="141" spans="1:5" ht="15.75" x14ac:dyDescent="0.2">
      <c r="A141" s="344" t="s">
        <v>233</v>
      </c>
      <c r="B141" s="102" t="s">
        <v>407</v>
      </c>
      <c r="C141" s="349">
        <f>'Затраты подрядчика 3 кв и деф'!O47</f>
        <v>1122096.71</v>
      </c>
      <c r="D141" s="350"/>
      <c r="E141" s="245"/>
    </row>
    <row r="142" spans="1:5" ht="15.75" x14ac:dyDescent="0.2">
      <c r="A142" s="344" t="s">
        <v>233</v>
      </c>
      <c r="B142" s="102" t="s">
        <v>408</v>
      </c>
      <c r="C142" s="349">
        <f>'Затраты подрядчика 3 кв и деф'!O48</f>
        <v>400157.91</v>
      </c>
      <c r="D142" s="350"/>
      <c r="E142" s="245"/>
    </row>
    <row r="143" spans="1:5" ht="15.75" x14ac:dyDescent="0.2">
      <c r="A143" s="102" t="s">
        <v>235</v>
      </c>
      <c r="B143" s="102" t="s">
        <v>410</v>
      </c>
      <c r="C143" s="349">
        <f>'Затраты подрядчика 3 кв и деф'!O51</f>
        <v>6445174</v>
      </c>
      <c r="D143" s="350"/>
      <c r="E143" s="245"/>
    </row>
    <row r="144" spans="1:5" ht="15.75" x14ac:dyDescent="0.2">
      <c r="A144" s="102" t="s">
        <v>235</v>
      </c>
      <c r="B144" s="102" t="s">
        <v>412</v>
      </c>
      <c r="C144" s="349">
        <f>'Затраты подрядчика 3 кв и деф'!O52</f>
        <v>1255387.5900000001</v>
      </c>
      <c r="D144" s="350"/>
      <c r="E144" s="245"/>
    </row>
    <row r="145" spans="1:5" ht="15.75" x14ac:dyDescent="0.2">
      <c r="A145" s="102" t="s">
        <v>235</v>
      </c>
      <c r="B145" s="102" t="s">
        <v>413</v>
      </c>
      <c r="C145" s="349">
        <f>'Затраты подрядчика 3 кв и деф'!O53</f>
        <v>2703900.76</v>
      </c>
      <c r="D145" s="350"/>
      <c r="E145" s="245"/>
    </row>
    <row r="146" spans="1:5" ht="15.75" x14ac:dyDescent="0.2">
      <c r="A146" s="341"/>
      <c r="B146" s="341" t="s">
        <v>374</v>
      </c>
      <c r="C146" s="346">
        <f>SUM(C128:C145)</f>
        <v>50710227.369999997</v>
      </c>
      <c r="D146" s="348"/>
      <c r="E146" s="245"/>
    </row>
    <row r="147" spans="1:5" ht="15.75" x14ac:dyDescent="0.2">
      <c r="A147" s="245"/>
      <c r="B147" s="245"/>
      <c r="C147" s="245"/>
      <c r="D147" s="246"/>
      <c r="E147" s="245"/>
    </row>
    <row r="148" spans="1:5" ht="15.75" x14ac:dyDescent="0.2">
      <c r="A148" s="245" t="s">
        <v>476</v>
      </c>
      <c r="B148" s="245"/>
      <c r="C148" s="245"/>
      <c r="D148" s="247">
        <v>6</v>
      </c>
      <c r="E148" s="245" t="s">
        <v>477</v>
      </c>
    </row>
    <row r="149" spans="1:5" ht="15.75" x14ac:dyDescent="0.2">
      <c r="A149" s="245" t="s">
        <v>478</v>
      </c>
      <c r="B149" s="245"/>
      <c r="C149" s="245"/>
      <c r="D149" s="246" t="s">
        <v>611</v>
      </c>
      <c r="E149" s="245"/>
    </row>
    <row r="150" spans="1:5" ht="15.75" x14ac:dyDescent="0.2">
      <c r="A150" s="245" t="s">
        <v>479</v>
      </c>
      <c r="B150" s="245"/>
      <c r="C150" s="245"/>
      <c r="D150" s="246" t="s">
        <v>612</v>
      </c>
      <c r="E150" s="245"/>
    </row>
    <row r="151" spans="1:5" ht="15.75" x14ac:dyDescent="0.2">
      <c r="A151" s="245"/>
      <c r="B151" s="245"/>
      <c r="C151" s="245"/>
      <c r="D151" s="246"/>
      <c r="E151" s="245"/>
    </row>
    <row r="152" spans="1:5" ht="15" x14ac:dyDescent="0.2">
      <c r="A152" s="455" t="s">
        <v>456</v>
      </c>
      <c r="B152" s="456"/>
      <c r="C152" s="456"/>
      <c r="D152" s="456"/>
      <c r="E152" s="457"/>
    </row>
    <row r="153" spans="1:5" ht="60" x14ac:dyDescent="0.2">
      <c r="A153" s="285"/>
      <c r="B153" s="232" t="s">
        <v>457</v>
      </c>
      <c r="C153" s="233" t="s">
        <v>482</v>
      </c>
      <c r="D153" s="233" t="s">
        <v>458</v>
      </c>
      <c r="E153" s="232" t="s">
        <v>459</v>
      </c>
    </row>
    <row r="154" spans="1:5" ht="15" x14ac:dyDescent="0.25">
      <c r="A154" s="234">
        <v>1</v>
      </c>
      <c r="B154" s="234">
        <v>105</v>
      </c>
      <c r="C154" s="234">
        <v>3</v>
      </c>
      <c r="D154" s="235">
        <f>(B154-100)/100*C154/12</f>
        <v>1.2999999999999999E-2</v>
      </c>
      <c r="E154" s="236">
        <f>1+D154</f>
        <v>1.0129999999999999</v>
      </c>
    </row>
    <row r="155" spans="1:5" ht="15" x14ac:dyDescent="0.2">
      <c r="A155" s="455" t="s">
        <v>463</v>
      </c>
      <c r="B155" s="456"/>
      <c r="C155" s="456"/>
      <c r="D155" s="456"/>
      <c r="E155" s="457"/>
    </row>
    <row r="156" spans="1:5" ht="60" x14ac:dyDescent="0.2">
      <c r="A156" s="285"/>
      <c r="B156" s="232" t="s">
        <v>460</v>
      </c>
      <c r="C156" s="233" t="s">
        <v>486</v>
      </c>
      <c r="D156" s="233" t="s">
        <v>461</v>
      </c>
      <c r="E156" s="232" t="s">
        <v>497</v>
      </c>
    </row>
    <row r="157" spans="1:5" ht="15" x14ac:dyDescent="0.25">
      <c r="A157" s="234">
        <v>2</v>
      </c>
      <c r="B157" s="234">
        <v>105.1</v>
      </c>
      <c r="C157" s="234">
        <v>9.8000000000000007</v>
      </c>
      <c r="D157" s="235">
        <f>(B157-100)/100*C157/12</f>
        <v>4.2000000000000003E-2</v>
      </c>
      <c r="E157" s="236">
        <f>1+D157</f>
        <v>1.042</v>
      </c>
    </row>
    <row r="158" spans="1:5" ht="15" x14ac:dyDescent="0.2">
      <c r="A158" s="458" t="s">
        <v>463</v>
      </c>
      <c r="B158" s="458"/>
      <c r="C158" s="458"/>
      <c r="D158" s="458"/>
      <c r="E158" s="458"/>
    </row>
    <row r="159" spans="1:5" ht="60" x14ac:dyDescent="0.2">
      <c r="A159" s="285"/>
      <c r="B159" s="232" t="s">
        <v>464</v>
      </c>
      <c r="C159" s="233" t="s">
        <v>489</v>
      </c>
      <c r="D159" s="233" t="s">
        <v>465</v>
      </c>
      <c r="E159" s="232" t="s">
        <v>466</v>
      </c>
    </row>
    <row r="160" spans="1:5" ht="15" x14ac:dyDescent="0.25">
      <c r="A160" s="234">
        <v>3</v>
      </c>
      <c r="B160" s="234">
        <v>105.1</v>
      </c>
      <c r="C160" s="234">
        <v>2.2000000000000002</v>
      </c>
      <c r="D160" s="235">
        <f>(B160-100)/100*C160/12</f>
        <v>8.9999999999999993E-3</v>
      </c>
      <c r="E160" s="236">
        <f>1+D160</f>
        <v>1.0089999999999999</v>
      </c>
    </row>
    <row r="161" spans="1:6" ht="15" x14ac:dyDescent="0.2">
      <c r="A161" s="458" t="s">
        <v>490</v>
      </c>
      <c r="B161" s="458"/>
      <c r="C161" s="458"/>
      <c r="D161" s="458"/>
      <c r="E161" s="458"/>
    </row>
    <row r="162" spans="1:6" ht="45" x14ac:dyDescent="0.2">
      <c r="A162" s="285"/>
      <c r="B162" s="232" t="s">
        <v>491</v>
      </c>
      <c r="C162" s="233" t="s">
        <v>494</v>
      </c>
      <c r="D162" s="233" t="s">
        <v>492</v>
      </c>
      <c r="E162" s="232" t="s">
        <v>493</v>
      </c>
    </row>
    <row r="163" spans="1:6" ht="15" x14ac:dyDescent="0.25">
      <c r="A163" s="234">
        <v>4</v>
      </c>
      <c r="B163" s="234">
        <v>105.1</v>
      </c>
      <c r="C163" s="234">
        <v>3.8</v>
      </c>
      <c r="D163" s="235">
        <f>(B163-100)/100*C163/12</f>
        <v>1.6E-2</v>
      </c>
      <c r="E163" s="236">
        <f>1+D163</f>
        <v>1.016</v>
      </c>
    </row>
    <row r="164" spans="1:6" x14ac:dyDescent="0.2">
      <c r="A164" s="234">
        <v>5</v>
      </c>
      <c r="B164" s="237" t="s">
        <v>467</v>
      </c>
      <c r="C164" s="237"/>
      <c r="D164" s="232" t="s">
        <v>631</v>
      </c>
      <c r="E164" s="236" t="s">
        <v>495</v>
      </c>
    </row>
    <row r="165" spans="1:6" x14ac:dyDescent="0.2">
      <c r="A165" s="234"/>
      <c r="B165" s="237"/>
      <c r="C165" s="237"/>
      <c r="D165" s="238">
        <f>E160*E163-1</f>
        <v>2.5000000000000001E-2</v>
      </c>
      <c r="E165" s="236">
        <f>1+0.5*D165</f>
        <v>1.0129999999999999</v>
      </c>
    </row>
    <row r="166" spans="1:6" x14ac:dyDescent="0.2">
      <c r="A166" s="239">
        <v>6</v>
      </c>
      <c r="B166" s="240" t="s">
        <v>468</v>
      </c>
      <c r="C166" s="240"/>
      <c r="D166" s="232" t="s">
        <v>496</v>
      </c>
      <c r="E166" s="241">
        <f>E154*E157*E165</f>
        <v>1.069</v>
      </c>
    </row>
    <row r="167" spans="1:6" x14ac:dyDescent="0.2">
      <c r="A167" s="459" t="s">
        <v>469</v>
      </c>
      <c r="B167" s="460"/>
      <c r="C167" s="460"/>
      <c r="D167" s="460"/>
      <c r="E167" s="461"/>
    </row>
    <row r="168" spans="1:6" x14ac:dyDescent="0.2">
      <c r="A168" s="462" t="s">
        <v>470</v>
      </c>
      <c r="B168" s="463"/>
      <c r="C168" s="464"/>
      <c r="D168" s="242"/>
      <c r="E168" s="248">
        <f>C146</f>
        <v>50710227.369999997</v>
      </c>
    </row>
    <row r="169" spans="1:6" x14ac:dyDescent="0.2">
      <c r="A169" s="462" t="s">
        <v>471</v>
      </c>
      <c r="B169" s="463"/>
      <c r="C169" s="464"/>
      <c r="D169" s="242"/>
      <c r="E169" s="243">
        <f>E166</f>
        <v>1.069</v>
      </c>
    </row>
    <row r="170" spans="1:6" x14ac:dyDescent="0.2">
      <c r="A170" s="468" t="s">
        <v>472</v>
      </c>
      <c r="B170" s="469"/>
      <c r="C170" s="470"/>
      <c r="D170" s="237"/>
      <c r="E170" s="249">
        <f>E168*E169</f>
        <v>54209233.060000002</v>
      </c>
    </row>
    <row r="171" spans="1:6" ht="15" x14ac:dyDescent="0.25">
      <c r="A171" s="465" t="s">
        <v>473</v>
      </c>
      <c r="B171" s="466"/>
      <c r="C171" s="452" t="s">
        <v>474</v>
      </c>
      <c r="D171" s="452"/>
      <c r="E171" s="250">
        <f>E168+(E170-E168)*(1-30/100)</f>
        <v>53159531.350000001</v>
      </c>
      <c r="F171" s="307">
        <f>E171/E168</f>
        <v>1.0483</v>
      </c>
    </row>
    <row r="172" spans="1:6" x14ac:dyDescent="0.2">
      <c r="A172" s="244"/>
      <c r="B172" s="244"/>
      <c r="C172" s="453" t="s">
        <v>475</v>
      </c>
      <c r="D172" s="454"/>
      <c r="E172" s="251">
        <f>E171-E168</f>
        <v>2449303.98</v>
      </c>
    </row>
    <row r="175" spans="1:6" x14ac:dyDescent="0.2">
      <c r="A175" s="351" t="s">
        <v>235</v>
      </c>
      <c r="B175" s="102" t="s">
        <v>613</v>
      </c>
      <c r="C175" s="340">
        <f>'Затраты подрядчика 3 кв и деф'!O50</f>
        <v>7313169.3499999996</v>
      </c>
    </row>
    <row r="177" spans="1:5" ht="15.75" x14ac:dyDescent="0.2">
      <c r="A177" s="245" t="s">
        <v>476</v>
      </c>
      <c r="B177" s="245"/>
      <c r="C177" s="245"/>
      <c r="D177" s="247">
        <v>2</v>
      </c>
      <c r="E177" s="245" t="s">
        <v>504</v>
      </c>
    </row>
    <row r="178" spans="1:5" ht="15.75" x14ac:dyDescent="0.2">
      <c r="A178" s="245" t="s">
        <v>478</v>
      </c>
      <c r="B178" s="245"/>
      <c r="C178" s="245"/>
      <c r="D178" s="246" t="s">
        <v>614</v>
      </c>
      <c r="E178" s="245"/>
    </row>
    <row r="179" spans="1:5" ht="15.75" x14ac:dyDescent="0.2">
      <c r="A179" s="245" t="s">
        <v>479</v>
      </c>
      <c r="B179" s="245"/>
      <c r="C179" s="245"/>
      <c r="D179" s="246" t="s">
        <v>615</v>
      </c>
      <c r="E179" s="245"/>
    </row>
    <row r="180" spans="1:5" ht="15" x14ac:dyDescent="0.2">
      <c r="A180" s="455" t="s">
        <v>456</v>
      </c>
      <c r="B180" s="456"/>
      <c r="C180" s="456"/>
      <c r="D180" s="456"/>
      <c r="E180" s="457"/>
    </row>
    <row r="181" spans="1:5" ht="60" x14ac:dyDescent="0.2">
      <c r="A181" s="285"/>
      <c r="B181" s="232" t="s">
        <v>457</v>
      </c>
      <c r="C181" s="233" t="s">
        <v>482</v>
      </c>
      <c r="D181" s="233" t="s">
        <v>458</v>
      </c>
      <c r="E181" s="232" t="s">
        <v>459</v>
      </c>
    </row>
    <row r="182" spans="1:5" ht="15" x14ac:dyDescent="0.25">
      <c r="A182" s="234">
        <v>1</v>
      </c>
      <c r="B182" s="234">
        <v>105</v>
      </c>
      <c r="C182" s="234">
        <v>3</v>
      </c>
      <c r="D182" s="235">
        <f>(B182-100)/100*C182/12</f>
        <v>1.2999999999999999E-2</v>
      </c>
      <c r="E182" s="236">
        <f>1+D182</f>
        <v>1.0129999999999999</v>
      </c>
    </row>
    <row r="183" spans="1:5" ht="15" x14ac:dyDescent="0.2">
      <c r="A183" s="455" t="s">
        <v>463</v>
      </c>
      <c r="B183" s="456"/>
      <c r="C183" s="456"/>
      <c r="D183" s="456"/>
      <c r="E183" s="457"/>
    </row>
    <row r="184" spans="1:5" ht="45" x14ac:dyDescent="0.2">
      <c r="A184" s="285"/>
      <c r="B184" s="232" t="s">
        <v>460</v>
      </c>
      <c r="C184" s="233" t="s">
        <v>499</v>
      </c>
      <c r="D184" s="233" t="s">
        <v>461</v>
      </c>
      <c r="E184" s="232" t="s">
        <v>497</v>
      </c>
    </row>
    <row r="185" spans="1:5" ht="15" x14ac:dyDescent="0.25">
      <c r="A185" s="234">
        <v>2</v>
      </c>
      <c r="B185" s="234">
        <v>105.1</v>
      </c>
      <c r="C185" s="234">
        <v>12</v>
      </c>
      <c r="D185" s="235">
        <f>(B185-100)/100*C185/12</f>
        <v>5.0999999999999997E-2</v>
      </c>
      <c r="E185" s="236">
        <f>1+D185</f>
        <v>1.0509999999999999</v>
      </c>
    </row>
    <row r="186" spans="1:5" ht="15" x14ac:dyDescent="0.2">
      <c r="A186" s="458" t="s">
        <v>490</v>
      </c>
      <c r="B186" s="458"/>
      <c r="C186" s="458"/>
      <c r="D186" s="458"/>
      <c r="E186" s="458"/>
    </row>
    <row r="187" spans="1:5" ht="60" x14ac:dyDescent="0.2">
      <c r="A187" s="285"/>
      <c r="B187" s="232" t="s">
        <v>464</v>
      </c>
      <c r="C187" s="233" t="s">
        <v>500</v>
      </c>
      <c r="D187" s="233" t="s">
        <v>465</v>
      </c>
      <c r="E187" s="232" t="s">
        <v>466</v>
      </c>
    </row>
    <row r="188" spans="1:5" ht="15" x14ac:dyDescent="0.25">
      <c r="A188" s="234">
        <v>3</v>
      </c>
      <c r="B188" s="234">
        <v>105.1</v>
      </c>
      <c r="C188" s="234">
        <v>9.3000000000000007</v>
      </c>
      <c r="D188" s="235">
        <f>(B188-100)/100*C188/12</f>
        <v>0.04</v>
      </c>
      <c r="E188" s="236">
        <f>1+D188</f>
        <v>1.04</v>
      </c>
    </row>
    <row r="189" spans="1:5" ht="15" x14ac:dyDescent="0.2">
      <c r="A189" s="458" t="s">
        <v>490</v>
      </c>
      <c r="B189" s="458"/>
      <c r="C189" s="458"/>
      <c r="D189" s="458"/>
      <c r="E189" s="458"/>
    </row>
    <row r="190" spans="1:5" ht="60" x14ac:dyDescent="0.2">
      <c r="A190" s="285"/>
      <c r="B190" s="232" t="s">
        <v>491</v>
      </c>
      <c r="C190" s="233" t="s">
        <v>501</v>
      </c>
      <c r="D190" s="233" t="s">
        <v>492</v>
      </c>
      <c r="E190" s="232" t="s">
        <v>502</v>
      </c>
    </row>
    <row r="191" spans="1:5" ht="15" x14ac:dyDescent="0.25">
      <c r="A191" s="234">
        <v>4</v>
      </c>
      <c r="B191" s="234">
        <v>105.1</v>
      </c>
      <c r="C191" s="234">
        <v>2</v>
      </c>
      <c r="D191" s="235">
        <f>(B191-100)/100*C191/12</f>
        <v>8.0000000000000002E-3</v>
      </c>
      <c r="E191" s="236">
        <f>1+0.5*D191</f>
        <v>1.004</v>
      </c>
    </row>
    <row r="192" spans="1:5" x14ac:dyDescent="0.2">
      <c r="A192" s="239">
        <v>6</v>
      </c>
      <c r="B192" s="240" t="s">
        <v>468</v>
      </c>
      <c r="C192" s="240"/>
      <c r="D192" s="232" t="s">
        <v>503</v>
      </c>
      <c r="E192" s="241">
        <f>E182*E185*E188*E191</f>
        <v>1.1120000000000001</v>
      </c>
    </row>
    <row r="193" spans="1:6" x14ac:dyDescent="0.2">
      <c r="A193" s="459" t="s">
        <v>469</v>
      </c>
      <c r="B193" s="460"/>
      <c r="C193" s="460"/>
      <c r="D193" s="460"/>
      <c r="E193" s="461"/>
    </row>
    <row r="194" spans="1:6" x14ac:dyDescent="0.2">
      <c r="A194" s="462" t="s">
        <v>470</v>
      </c>
      <c r="B194" s="463"/>
      <c r="C194" s="464"/>
      <c r="D194" s="242"/>
      <c r="E194" s="248">
        <f>C175</f>
        <v>7313169.3499999996</v>
      </c>
    </row>
    <row r="195" spans="1:6" x14ac:dyDescent="0.2">
      <c r="A195" s="462" t="s">
        <v>471</v>
      </c>
      <c r="B195" s="463"/>
      <c r="C195" s="464"/>
      <c r="D195" s="242"/>
      <c r="E195" s="243">
        <f>E192</f>
        <v>1.1120000000000001</v>
      </c>
    </row>
    <row r="196" spans="1:6" x14ac:dyDescent="0.2">
      <c r="A196" s="468" t="s">
        <v>472</v>
      </c>
      <c r="B196" s="469"/>
      <c r="C196" s="470"/>
      <c r="D196" s="237"/>
      <c r="E196" s="249">
        <f>E194*E195</f>
        <v>8132244.3200000003</v>
      </c>
    </row>
    <row r="197" spans="1:6" ht="15" x14ac:dyDescent="0.25">
      <c r="A197" s="465" t="s">
        <v>473</v>
      </c>
      <c r="B197" s="466"/>
      <c r="C197" s="452" t="s">
        <v>474</v>
      </c>
      <c r="D197" s="452"/>
      <c r="E197" s="250">
        <f>E194+(E196-E194)*(1-30/100)</f>
        <v>7886521.8300000001</v>
      </c>
      <c r="F197" s="307">
        <f>E197/E194</f>
        <v>1.0784</v>
      </c>
    </row>
    <row r="198" spans="1:6" x14ac:dyDescent="0.2">
      <c r="A198" s="244"/>
      <c r="B198" s="244"/>
      <c r="C198" s="453" t="s">
        <v>475</v>
      </c>
      <c r="D198" s="454"/>
      <c r="E198" s="251">
        <f>E197-E194</f>
        <v>573352.48</v>
      </c>
    </row>
    <row r="200" spans="1:6" ht="15.75" x14ac:dyDescent="0.2">
      <c r="A200" s="341"/>
      <c r="B200" s="347" t="s">
        <v>608</v>
      </c>
      <c r="C200" s="341"/>
      <c r="D200" s="356"/>
    </row>
    <row r="201" spans="1:6" x14ac:dyDescent="0.2">
      <c r="A201" s="102" t="s">
        <v>239</v>
      </c>
      <c r="B201" s="102" t="s">
        <v>240</v>
      </c>
      <c r="C201" s="340">
        <f>'Затраты подрядчика 3 кв и деф'!O58</f>
        <v>2205420.39</v>
      </c>
    </row>
    <row r="202" spans="1:6" x14ac:dyDescent="0.2">
      <c r="A202" s="102" t="s">
        <v>241</v>
      </c>
      <c r="B202" s="102" t="s">
        <v>242</v>
      </c>
      <c r="C202" s="340">
        <f>'Затраты подрядчика 3 кв и деф'!O59</f>
        <v>622879.91</v>
      </c>
    </row>
    <row r="203" spans="1:6" ht="25.5" x14ac:dyDescent="0.2">
      <c r="A203" s="102" t="s">
        <v>243</v>
      </c>
      <c r="B203" s="102" t="s">
        <v>244</v>
      </c>
      <c r="C203" s="340">
        <f>'Затраты подрядчика 3 кв и деф'!O60</f>
        <v>2106326.2999999998</v>
      </c>
    </row>
    <row r="204" spans="1:6" x14ac:dyDescent="0.2">
      <c r="A204" s="102" t="s">
        <v>245</v>
      </c>
      <c r="B204" s="102" t="s">
        <v>246</v>
      </c>
      <c r="C204" s="340">
        <f>'Затраты подрядчика 3 кв и деф'!O61</f>
        <v>12990259.48</v>
      </c>
    </row>
    <row r="205" spans="1:6" ht="25.5" x14ac:dyDescent="0.2">
      <c r="A205" s="102" t="s">
        <v>247</v>
      </c>
      <c r="B205" s="102" t="s">
        <v>248</v>
      </c>
      <c r="C205" s="340">
        <f>'Затраты подрядчика 3 кв и деф'!O62</f>
        <v>773739.7</v>
      </c>
    </row>
    <row r="206" spans="1:6" ht="25.5" x14ac:dyDescent="0.2">
      <c r="A206" s="102" t="s">
        <v>249</v>
      </c>
      <c r="B206" s="102" t="s">
        <v>250</v>
      </c>
      <c r="C206" s="340">
        <f>'Затраты подрядчика 3 кв и деф'!O63</f>
        <v>1168465.31</v>
      </c>
    </row>
    <row r="207" spans="1:6" ht="25.5" x14ac:dyDescent="0.2">
      <c r="A207" s="102" t="s">
        <v>251</v>
      </c>
      <c r="B207" s="102" t="s">
        <v>252</v>
      </c>
      <c r="C207" s="340">
        <f>'Затраты подрядчика 3 кв и деф'!O64</f>
        <v>195965.28</v>
      </c>
    </row>
    <row r="208" spans="1:6" ht="25.5" x14ac:dyDescent="0.2">
      <c r="A208" s="102" t="s">
        <v>253</v>
      </c>
      <c r="B208" s="102" t="s">
        <v>254</v>
      </c>
      <c r="C208" s="340">
        <f>'Затраты подрядчика 3 кв и деф'!O65</f>
        <v>215369.62</v>
      </c>
    </row>
    <row r="209" spans="1:5" ht="25.5" x14ac:dyDescent="0.2">
      <c r="A209" s="102" t="s">
        <v>255</v>
      </c>
      <c r="B209" s="102" t="s">
        <v>256</v>
      </c>
      <c r="C209" s="340">
        <f>'Затраты подрядчика 3 кв и деф'!O66</f>
        <v>627063.01</v>
      </c>
    </row>
    <row r="210" spans="1:5" x14ac:dyDescent="0.2">
      <c r="A210" s="102" t="s">
        <v>257</v>
      </c>
      <c r="B210" s="102" t="s">
        <v>258</v>
      </c>
      <c r="C210" s="340">
        <f>'Затраты подрядчика 3 кв и деф'!O67</f>
        <v>5383174.7000000002</v>
      </c>
    </row>
    <row r="211" spans="1:5" ht="25.5" x14ac:dyDescent="0.2">
      <c r="A211" s="102" t="s">
        <v>259</v>
      </c>
      <c r="B211" s="102" t="s">
        <v>260</v>
      </c>
      <c r="C211" s="340">
        <f>'Затраты подрядчика 3 кв и деф'!O68</f>
        <v>215805.11</v>
      </c>
    </row>
    <row r="212" spans="1:5" ht="25.5" x14ac:dyDescent="0.2">
      <c r="A212" s="102" t="s">
        <v>261</v>
      </c>
      <c r="B212" s="102" t="s">
        <v>262</v>
      </c>
      <c r="C212" s="340">
        <f>'Затраты подрядчика 3 кв и деф'!O69</f>
        <v>49612.51</v>
      </c>
    </row>
    <row r="213" spans="1:5" ht="38.25" x14ac:dyDescent="0.2">
      <c r="A213" s="102" t="s">
        <v>263</v>
      </c>
      <c r="B213" s="102" t="s">
        <v>264</v>
      </c>
      <c r="C213" s="340">
        <f>'Затраты подрядчика 3 кв и деф'!O70</f>
        <v>163968.03</v>
      </c>
    </row>
    <row r="214" spans="1:5" ht="13.5" x14ac:dyDescent="0.2">
      <c r="A214" s="259"/>
      <c r="B214" s="354" t="s">
        <v>374</v>
      </c>
      <c r="C214" s="355">
        <f>SUM(C201:C213)</f>
        <v>26718049.350000001</v>
      </c>
    </row>
    <row r="215" spans="1:5" x14ac:dyDescent="0.2">
      <c r="A215" s="352"/>
      <c r="B215" s="353"/>
      <c r="C215" s="300"/>
    </row>
    <row r="216" spans="1:5" ht="15.75" x14ac:dyDescent="0.2">
      <c r="A216" s="245" t="s">
        <v>476</v>
      </c>
      <c r="B216" s="245"/>
      <c r="C216" s="245"/>
      <c r="D216" s="247">
        <v>5</v>
      </c>
      <c r="E216" s="245" t="s">
        <v>477</v>
      </c>
    </row>
    <row r="217" spans="1:5" ht="15.75" x14ac:dyDescent="0.2">
      <c r="A217" s="245" t="s">
        <v>478</v>
      </c>
      <c r="B217" s="245"/>
      <c r="C217" s="245"/>
      <c r="D217" s="246" t="s">
        <v>616</v>
      </c>
      <c r="E217" s="245"/>
    </row>
    <row r="218" spans="1:5" ht="15.75" x14ac:dyDescent="0.2">
      <c r="A218" s="245" t="s">
        <v>479</v>
      </c>
      <c r="B218" s="245"/>
      <c r="C218" s="245"/>
      <c r="D218" s="246" t="s">
        <v>617</v>
      </c>
      <c r="E218" s="245"/>
    </row>
    <row r="219" spans="1:5" ht="15" x14ac:dyDescent="0.2">
      <c r="A219" s="455" t="s">
        <v>456</v>
      </c>
      <c r="B219" s="456"/>
      <c r="C219" s="456"/>
      <c r="D219" s="456"/>
      <c r="E219" s="457"/>
    </row>
    <row r="220" spans="1:5" ht="60" x14ac:dyDescent="0.2">
      <c r="A220" s="285"/>
      <c r="B220" s="232" t="s">
        <v>457</v>
      </c>
      <c r="C220" s="233" t="s">
        <v>482</v>
      </c>
      <c r="D220" s="233" t="s">
        <v>458</v>
      </c>
      <c r="E220" s="232" t="s">
        <v>459</v>
      </c>
    </row>
    <row r="221" spans="1:5" ht="15" x14ac:dyDescent="0.25">
      <c r="A221" s="234">
        <v>1</v>
      </c>
      <c r="B221" s="234">
        <v>105</v>
      </c>
      <c r="C221" s="234">
        <v>3</v>
      </c>
      <c r="D221" s="235">
        <f>(B221-100)/100*C221/12</f>
        <v>1.2999999999999999E-2</v>
      </c>
      <c r="E221" s="236">
        <f>1+D221</f>
        <v>1.0129999999999999</v>
      </c>
    </row>
    <row r="222" spans="1:5" ht="15" x14ac:dyDescent="0.2">
      <c r="A222" s="455" t="s">
        <v>463</v>
      </c>
      <c r="B222" s="456"/>
      <c r="C222" s="456"/>
      <c r="D222" s="456"/>
      <c r="E222" s="457"/>
    </row>
    <row r="223" spans="1:5" ht="45" x14ac:dyDescent="0.2">
      <c r="A223" s="285"/>
      <c r="B223" s="232" t="s">
        <v>460</v>
      </c>
      <c r="C223" s="233" t="s">
        <v>499</v>
      </c>
      <c r="D223" s="233" t="s">
        <v>461</v>
      </c>
      <c r="E223" s="232" t="s">
        <v>497</v>
      </c>
    </row>
    <row r="224" spans="1:5" ht="15" x14ac:dyDescent="0.25">
      <c r="A224" s="234">
        <v>2</v>
      </c>
      <c r="B224" s="234">
        <v>105.1</v>
      </c>
      <c r="C224" s="234">
        <v>12</v>
      </c>
      <c r="D224" s="235">
        <f>(B224-100)/100*C224/12</f>
        <v>5.0999999999999997E-2</v>
      </c>
      <c r="E224" s="236">
        <f>1+D224</f>
        <v>1.0509999999999999</v>
      </c>
    </row>
    <row r="225" spans="1:5" ht="15" x14ac:dyDescent="0.2">
      <c r="A225" s="458" t="s">
        <v>490</v>
      </c>
      <c r="B225" s="458"/>
      <c r="C225" s="458"/>
      <c r="D225" s="458"/>
      <c r="E225" s="458"/>
    </row>
    <row r="226" spans="1:5" ht="60" x14ac:dyDescent="0.2">
      <c r="A226" s="285"/>
      <c r="B226" s="232" t="s">
        <v>464</v>
      </c>
      <c r="C226" s="233" t="s">
        <v>500</v>
      </c>
      <c r="D226" s="233" t="s">
        <v>465</v>
      </c>
      <c r="E226" s="232" t="s">
        <v>466</v>
      </c>
    </row>
    <row r="227" spans="1:5" ht="15" x14ac:dyDescent="0.25">
      <c r="A227" s="234">
        <v>3</v>
      </c>
      <c r="B227" s="234">
        <v>105.1</v>
      </c>
      <c r="C227" s="234">
        <v>11</v>
      </c>
      <c r="D227" s="235">
        <f>(B227-100)/100*C227/12</f>
        <v>4.7E-2</v>
      </c>
      <c r="E227" s="236">
        <f>1+D227</f>
        <v>1.0469999999999999</v>
      </c>
    </row>
    <row r="228" spans="1:5" ht="15" x14ac:dyDescent="0.2">
      <c r="A228" s="458" t="s">
        <v>490</v>
      </c>
      <c r="B228" s="458"/>
      <c r="C228" s="458"/>
      <c r="D228" s="458"/>
      <c r="E228" s="458"/>
    </row>
    <row r="229" spans="1:5" ht="60" x14ac:dyDescent="0.2">
      <c r="A229" s="285"/>
      <c r="B229" s="232" t="s">
        <v>491</v>
      </c>
      <c r="C229" s="233" t="s">
        <v>507</v>
      </c>
      <c r="D229" s="233" t="s">
        <v>492</v>
      </c>
      <c r="E229" s="232" t="s">
        <v>493</v>
      </c>
    </row>
    <row r="230" spans="1:5" ht="15" x14ac:dyDescent="0.25">
      <c r="A230" s="234">
        <v>4</v>
      </c>
      <c r="B230" s="234">
        <v>105.1</v>
      </c>
      <c r="C230" s="234">
        <v>1</v>
      </c>
      <c r="D230" s="235">
        <f>(B230-100)/100*C230/12</f>
        <v>4.0000000000000001E-3</v>
      </c>
      <c r="E230" s="236">
        <f>1+D230</f>
        <v>1.004</v>
      </c>
    </row>
    <row r="231" spans="1:5" ht="15" x14ac:dyDescent="0.2">
      <c r="A231" s="458" t="s">
        <v>508</v>
      </c>
      <c r="B231" s="458"/>
      <c r="C231" s="458"/>
      <c r="D231" s="458"/>
      <c r="E231" s="458"/>
    </row>
    <row r="232" spans="1:5" ht="45" x14ac:dyDescent="0.2">
      <c r="A232" s="285"/>
      <c r="B232" s="232" t="s">
        <v>509</v>
      </c>
      <c r="C232" s="233" t="s">
        <v>510</v>
      </c>
      <c r="D232" s="233" t="s">
        <v>511</v>
      </c>
      <c r="E232" s="232" t="s">
        <v>512</v>
      </c>
    </row>
    <row r="233" spans="1:5" ht="15" x14ac:dyDescent="0.25">
      <c r="A233" s="234">
        <v>5</v>
      </c>
      <c r="B233" s="234">
        <v>105</v>
      </c>
      <c r="C233" s="234">
        <v>4</v>
      </c>
      <c r="D233" s="235">
        <f>(B233-100)/100*C233/12</f>
        <v>1.7000000000000001E-2</v>
      </c>
      <c r="E233" s="236">
        <f>1+D233</f>
        <v>1.0169999999999999</v>
      </c>
    </row>
    <row r="234" spans="1:5" x14ac:dyDescent="0.2">
      <c r="A234" s="234">
        <v>6</v>
      </c>
      <c r="B234" s="237" t="s">
        <v>467</v>
      </c>
      <c r="C234" s="237"/>
      <c r="D234" s="232" t="s">
        <v>630</v>
      </c>
      <c r="E234" s="236" t="s">
        <v>513</v>
      </c>
    </row>
    <row r="235" spans="1:5" x14ac:dyDescent="0.2">
      <c r="A235" s="234"/>
      <c r="B235" s="237"/>
      <c r="C235" s="237"/>
      <c r="D235" s="238">
        <f>E230*E233-1</f>
        <v>2.1000000000000001E-2</v>
      </c>
      <c r="E235" s="236">
        <f>1+0.5*D235</f>
        <v>1.0109999999999999</v>
      </c>
    </row>
    <row r="236" spans="1:5" x14ac:dyDescent="0.2">
      <c r="A236" s="239">
        <v>7</v>
      </c>
      <c r="B236" s="240" t="s">
        <v>468</v>
      </c>
      <c r="C236" s="240"/>
      <c r="D236" s="232" t="s">
        <v>514</v>
      </c>
      <c r="E236" s="241">
        <f>E221*E224*E227*E235</f>
        <v>1.127</v>
      </c>
    </row>
    <row r="237" spans="1:5" x14ac:dyDescent="0.2">
      <c r="A237" s="262"/>
      <c r="B237" s="263"/>
      <c r="C237" s="263"/>
      <c r="D237" s="264"/>
      <c r="E237" s="265"/>
    </row>
    <row r="238" spans="1:5" x14ac:dyDescent="0.2">
      <c r="A238" s="459" t="s">
        <v>469</v>
      </c>
      <c r="B238" s="460"/>
      <c r="C238" s="460"/>
      <c r="D238" s="460"/>
      <c r="E238" s="461"/>
    </row>
    <row r="239" spans="1:5" x14ac:dyDescent="0.2">
      <c r="A239" s="462" t="s">
        <v>470</v>
      </c>
      <c r="B239" s="463"/>
      <c r="C239" s="464"/>
      <c r="D239" s="242"/>
      <c r="E239" s="248">
        <f>C214</f>
        <v>26718049.350000001</v>
      </c>
    </row>
    <row r="240" spans="1:5" x14ac:dyDescent="0.2">
      <c r="A240" s="462" t="s">
        <v>471</v>
      </c>
      <c r="B240" s="463"/>
      <c r="C240" s="464"/>
      <c r="D240" s="242"/>
      <c r="E240" s="243">
        <f>E236</f>
        <v>1.127</v>
      </c>
    </row>
    <row r="241" spans="1:6" x14ac:dyDescent="0.2">
      <c r="A241" s="468" t="s">
        <v>472</v>
      </c>
      <c r="B241" s="469"/>
      <c r="C241" s="470"/>
      <c r="D241" s="237"/>
      <c r="E241" s="249">
        <f>E239*E240</f>
        <v>30111241.620000001</v>
      </c>
    </row>
    <row r="242" spans="1:6" ht="14.45" customHeight="1" x14ac:dyDescent="0.25">
      <c r="A242" s="465" t="s">
        <v>473</v>
      </c>
      <c r="B242" s="466"/>
      <c r="C242" s="452" t="s">
        <v>474</v>
      </c>
      <c r="D242" s="452"/>
      <c r="E242" s="250">
        <f>E239+(E241-E239)*(1-30/100)</f>
        <v>29093283.940000001</v>
      </c>
      <c r="F242" s="307">
        <f>E242/E239</f>
        <v>1.0889</v>
      </c>
    </row>
    <row r="243" spans="1:6" ht="13.15" customHeight="1" x14ac:dyDescent="0.2">
      <c r="A243" s="244"/>
      <c r="B243" s="244"/>
      <c r="C243" s="453" t="s">
        <v>475</v>
      </c>
      <c r="D243" s="454"/>
      <c r="E243" s="251">
        <f>E242-E239</f>
        <v>2375234.59</v>
      </c>
    </row>
    <row r="244" spans="1:6" x14ac:dyDescent="0.2">
      <c r="A244" s="352"/>
      <c r="B244" s="353"/>
      <c r="C244" s="300"/>
    </row>
    <row r="245" spans="1:6" ht="15.75" x14ac:dyDescent="0.2">
      <c r="A245" s="341"/>
      <c r="B245" s="347" t="s">
        <v>608</v>
      </c>
      <c r="C245" s="341"/>
    </row>
    <row r="246" spans="1:6" x14ac:dyDescent="0.2">
      <c r="A246" s="102" t="s">
        <v>235</v>
      </c>
      <c r="B246" s="102" t="s">
        <v>414</v>
      </c>
      <c r="C246" s="340">
        <f>'Затраты подрядчика 3 кв и деф'!O54</f>
        <v>8432698.6699999999</v>
      </c>
    </row>
    <row r="247" spans="1:6" x14ac:dyDescent="0.2">
      <c r="A247" s="102" t="s">
        <v>235</v>
      </c>
      <c r="B247" s="102" t="s">
        <v>416</v>
      </c>
      <c r="C247" s="340">
        <f>'Затраты подрядчика 3 кв и деф'!O55</f>
        <v>3751257.58</v>
      </c>
    </row>
    <row r="248" spans="1:6" x14ac:dyDescent="0.2">
      <c r="A248" s="102" t="s">
        <v>235</v>
      </c>
      <c r="B248" s="102" t="s">
        <v>415</v>
      </c>
      <c r="C248" s="340">
        <f>'Затраты подрядчика 3 кв и деф'!O56</f>
        <v>16371386.66</v>
      </c>
    </row>
    <row r="249" spans="1:6" ht="13.5" x14ac:dyDescent="0.2">
      <c r="A249" s="259"/>
      <c r="B249" s="357" t="s">
        <v>374</v>
      </c>
      <c r="C249" s="255">
        <f>SUM(C246:C248)</f>
        <v>28555342.91</v>
      </c>
    </row>
    <row r="250" spans="1:6" x14ac:dyDescent="0.2">
      <c r="A250" s="352"/>
      <c r="B250" s="353"/>
      <c r="C250" s="300"/>
    </row>
    <row r="252" spans="1:6" ht="15.75" x14ac:dyDescent="0.2">
      <c r="A252" s="245" t="s">
        <v>476</v>
      </c>
      <c r="B252" s="245"/>
      <c r="C252" s="245"/>
      <c r="D252" s="247">
        <v>2.7</v>
      </c>
      <c r="E252" s="245" t="s">
        <v>504</v>
      </c>
    </row>
    <row r="253" spans="1:6" ht="15.75" x14ac:dyDescent="0.2">
      <c r="A253" s="245" t="s">
        <v>478</v>
      </c>
      <c r="B253" s="245"/>
      <c r="C253" s="245"/>
      <c r="D253" s="246" t="s">
        <v>614</v>
      </c>
      <c r="E253" s="245"/>
    </row>
    <row r="254" spans="1:6" ht="15.75" x14ac:dyDescent="0.2">
      <c r="A254" s="245" t="s">
        <v>479</v>
      </c>
      <c r="B254" s="245"/>
      <c r="C254" s="245"/>
      <c r="D254" s="246" t="s">
        <v>618</v>
      </c>
      <c r="E254" s="245"/>
    </row>
    <row r="255" spans="1:6" ht="15" x14ac:dyDescent="0.2">
      <c r="A255" s="455" t="s">
        <v>456</v>
      </c>
      <c r="B255" s="456"/>
      <c r="C255" s="456"/>
      <c r="D255" s="456"/>
      <c r="E255" s="457"/>
    </row>
    <row r="256" spans="1:6" ht="60" x14ac:dyDescent="0.2">
      <c r="A256" s="285"/>
      <c r="B256" s="232" t="s">
        <v>457</v>
      </c>
      <c r="C256" s="233" t="s">
        <v>482</v>
      </c>
      <c r="D256" s="233" t="s">
        <v>458</v>
      </c>
      <c r="E256" s="232" t="s">
        <v>459</v>
      </c>
    </row>
    <row r="257" spans="1:6" ht="15" x14ac:dyDescent="0.25">
      <c r="A257" s="234">
        <v>1</v>
      </c>
      <c r="B257" s="234">
        <v>105</v>
      </c>
      <c r="C257" s="234">
        <v>3</v>
      </c>
      <c r="D257" s="235">
        <f>(B257-100)/100*C257/12</f>
        <v>1.2999999999999999E-2</v>
      </c>
      <c r="E257" s="236">
        <f>1+D257</f>
        <v>1.0129999999999999</v>
      </c>
    </row>
    <row r="258" spans="1:6" ht="15" x14ac:dyDescent="0.2">
      <c r="A258" s="455" t="s">
        <v>463</v>
      </c>
      <c r="B258" s="456"/>
      <c r="C258" s="456"/>
      <c r="D258" s="456"/>
      <c r="E258" s="457"/>
    </row>
    <row r="259" spans="1:6" ht="45" x14ac:dyDescent="0.2">
      <c r="A259" s="285"/>
      <c r="B259" s="232" t="s">
        <v>460</v>
      </c>
      <c r="C259" s="233" t="s">
        <v>499</v>
      </c>
      <c r="D259" s="233" t="s">
        <v>461</v>
      </c>
      <c r="E259" s="232" t="s">
        <v>497</v>
      </c>
    </row>
    <row r="260" spans="1:6" ht="15" x14ac:dyDescent="0.25">
      <c r="A260" s="234">
        <v>2</v>
      </c>
      <c r="B260" s="234">
        <v>105.1</v>
      </c>
      <c r="C260" s="234">
        <v>12</v>
      </c>
      <c r="D260" s="235">
        <f>(B260-100)/100*C260/12</f>
        <v>5.0999999999999997E-2</v>
      </c>
      <c r="E260" s="236">
        <f>1+D260</f>
        <v>1.0509999999999999</v>
      </c>
    </row>
    <row r="261" spans="1:6" ht="15" x14ac:dyDescent="0.2">
      <c r="A261" s="458" t="s">
        <v>490</v>
      </c>
      <c r="B261" s="458"/>
      <c r="C261" s="458"/>
      <c r="D261" s="458"/>
      <c r="E261" s="458"/>
    </row>
    <row r="262" spans="1:6" ht="60" x14ac:dyDescent="0.2">
      <c r="A262" s="285"/>
      <c r="B262" s="232" t="s">
        <v>464</v>
      </c>
      <c r="C262" s="233" t="s">
        <v>500</v>
      </c>
      <c r="D262" s="233" t="s">
        <v>465</v>
      </c>
      <c r="E262" s="232" t="s">
        <v>466</v>
      </c>
    </row>
    <row r="263" spans="1:6" ht="15" x14ac:dyDescent="0.25">
      <c r="A263" s="234">
        <v>3</v>
      </c>
      <c r="B263" s="234">
        <v>105.1</v>
      </c>
      <c r="C263" s="234">
        <v>9.3000000000000007</v>
      </c>
      <c r="D263" s="235">
        <f>(B263-100)/100*C263/12</f>
        <v>0.04</v>
      </c>
      <c r="E263" s="236">
        <f>1+D263</f>
        <v>1.04</v>
      </c>
    </row>
    <row r="264" spans="1:6" ht="15" x14ac:dyDescent="0.2">
      <c r="A264" s="458" t="s">
        <v>490</v>
      </c>
      <c r="B264" s="458"/>
      <c r="C264" s="458"/>
      <c r="D264" s="458"/>
      <c r="E264" s="458"/>
    </row>
    <row r="265" spans="1:6" ht="60" x14ac:dyDescent="0.2">
      <c r="A265" s="285"/>
      <c r="B265" s="232" t="s">
        <v>491</v>
      </c>
      <c r="C265" s="233" t="s">
        <v>501</v>
      </c>
      <c r="D265" s="233" t="s">
        <v>492</v>
      </c>
      <c r="E265" s="232" t="s">
        <v>502</v>
      </c>
    </row>
    <row r="266" spans="1:6" ht="15" x14ac:dyDescent="0.25">
      <c r="A266" s="234">
        <v>4</v>
      </c>
      <c r="B266" s="234">
        <v>105.1</v>
      </c>
      <c r="C266" s="234">
        <v>2.7</v>
      </c>
      <c r="D266" s="235">
        <f>(B266-100)/100*C266/12</f>
        <v>1.0999999999999999E-2</v>
      </c>
      <c r="E266" s="236">
        <f>1+0.5*D266</f>
        <v>1.006</v>
      </c>
    </row>
    <row r="267" spans="1:6" x14ac:dyDescent="0.2">
      <c r="A267" s="239">
        <v>6</v>
      </c>
      <c r="B267" s="240" t="s">
        <v>468</v>
      </c>
      <c r="C267" s="240"/>
      <c r="D267" s="232" t="s">
        <v>503</v>
      </c>
      <c r="E267" s="241">
        <f>E257*E260*E263*E266</f>
        <v>1.1140000000000001</v>
      </c>
    </row>
    <row r="268" spans="1:6" x14ac:dyDescent="0.2">
      <c r="A268" s="459" t="s">
        <v>469</v>
      </c>
      <c r="B268" s="460"/>
      <c r="C268" s="460"/>
      <c r="D268" s="460"/>
      <c r="E268" s="461"/>
    </row>
    <row r="269" spans="1:6" x14ac:dyDescent="0.2">
      <c r="A269" s="462" t="s">
        <v>470</v>
      </c>
      <c r="B269" s="463"/>
      <c r="C269" s="464"/>
      <c r="D269" s="242"/>
      <c r="E269" s="248">
        <f>C249</f>
        <v>28555342.91</v>
      </c>
    </row>
    <row r="270" spans="1:6" x14ac:dyDescent="0.2">
      <c r="A270" s="462" t="s">
        <v>471</v>
      </c>
      <c r="B270" s="463"/>
      <c r="C270" s="464"/>
      <c r="D270" s="242"/>
      <c r="E270" s="243">
        <f>E267</f>
        <v>1.1140000000000001</v>
      </c>
    </row>
    <row r="271" spans="1:6" x14ac:dyDescent="0.2">
      <c r="A271" s="468" t="s">
        <v>472</v>
      </c>
      <c r="B271" s="469"/>
      <c r="C271" s="470"/>
      <c r="D271" s="237"/>
      <c r="E271" s="249">
        <f>E269*E270</f>
        <v>31810652</v>
      </c>
    </row>
    <row r="272" spans="1:6" ht="15" x14ac:dyDescent="0.25">
      <c r="A272" s="465" t="s">
        <v>473</v>
      </c>
      <c r="B272" s="466"/>
      <c r="C272" s="452" t="s">
        <v>474</v>
      </c>
      <c r="D272" s="452"/>
      <c r="E272" s="250">
        <f>E269+(E271-E269)*(1-30/100)</f>
        <v>30834059.27</v>
      </c>
      <c r="F272" s="307">
        <f>E272/E269</f>
        <v>1.0798000000000001</v>
      </c>
    </row>
    <row r="273" spans="1:5" x14ac:dyDescent="0.2">
      <c r="A273" s="244"/>
      <c r="B273" s="244"/>
      <c r="C273" s="453" t="s">
        <v>475</v>
      </c>
      <c r="D273" s="454"/>
      <c r="E273" s="251">
        <f>E272-E269</f>
        <v>2278716.36</v>
      </c>
    </row>
    <row r="276" spans="1:5" ht="15.75" x14ac:dyDescent="0.2">
      <c r="A276" s="358"/>
      <c r="B276" s="347" t="s">
        <v>619</v>
      </c>
      <c r="C276" s="358"/>
    </row>
    <row r="277" spans="1:5" x14ac:dyDescent="0.2">
      <c r="A277" s="351" t="s">
        <v>267</v>
      </c>
      <c r="B277" s="351" t="s">
        <v>393</v>
      </c>
      <c r="C277" s="340">
        <f>'Затраты подрядчика 3 кв и деф'!O75</f>
        <v>5585308.7400000002</v>
      </c>
    </row>
    <row r="279" spans="1:5" ht="15.75" x14ac:dyDescent="0.2">
      <c r="A279" s="245" t="s">
        <v>476</v>
      </c>
      <c r="B279" s="245"/>
      <c r="C279" s="245"/>
      <c r="D279" s="247">
        <v>4</v>
      </c>
      <c r="E279" s="245" t="s">
        <v>504</v>
      </c>
    </row>
    <row r="280" spans="1:5" ht="15.75" x14ac:dyDescent="0.2">
      <c r="A280" s="245" t="s">
        <v>478</v>
      </c>
      <c r="B280" s="245"/>
      <c r="C280" s="245"/>
      <c r="D280" s="246" t="s">
        <v>620</v>
      </c>
      <c r="E280" s="245"/>
    </row>
    <row r="281" spans="1:5" ht="15.75" x14ac:dyDescent="0.2">
      <c r="A281" s="245" t="s">
        <v>479</v>
      </c>
      <c r="B281" s="245"/>
      <c r="C281" s="245"/>
      <c r="D281" s="246" t="s">
        <v>621</v>
      </c>
      <c r="E281" s="245"/>
    </row>
    <row r="282" spans="1:5" ht="15" x14ac:dyDescent="0.2">
      <c r="A282" s="455" t="s">
        <v>456</v>
      </c>
      <c r="B282" s="456"/>
      <c r="C282" s="456"/>
      <c r="D282" s="456"/>
      <c r="E282" s="457"/>
    </row>
    <row r="283" spans="1:5" ht="60" x14ac:dyDescent="0.2">
      <c r="A283" s="285"/>
      <c r="B283" s="232" t="s">
        <v>457</v>
      </c>
      <c r="C283" s="233" t="s">
        <v>482</v>
      </c>
      <c r="D283" s="233" t="s">
        <v>458</v>
      </c>
      <c r="E283" s="232" t="s">
        <v>459</v>
      </c>
    </row>
    <row r="284" spans="1:5" ht="15" x14ac:dyDescent="0.25">
      <c r="A284" s="234">
        <v>1</v>
      </c>
      <c r="B284" s="234">
        <v>105</v>
      </c>
      <c r="C284" s="234">
        <v>3</v>
      </c>
      <c r="D284" s="235">
        <f>(B284-100)/100*C284/12</f>
        <v>1.2999999999999999E-2</v>
      </c>
      <c r="E284" s="236">
        <f>1+D284</f>
        <v>1.0129999999999999</v>
      </c>
    </row>
    <row r="285" spans="1:5" ht="15" x14ac:dyDescent="0.2">
      <c r="A285" s="455" t="s">
        <v>463</v>
      </c>
      <c r="B285" s="456"/>
      <c r="C285" s="456"/>
      <c r="D285" s="456"/>
      <c r="E285" s="457"/>
    </row>
    <row r="286" spans="1:5" ht="45" x14ac:dyDescent="0.2">
      <c r="A286" s="285"/>
      <c r="B286" s="232" t="s">
        <v>460</v>
      </c>
      <c r="C286" s="233" t="s">
        <v>499</v>
      </c>
      <c r="D286" s="233" t="s">
        <v>461</v>
      </c>
      <c r="E286" s="232" t="s">
        <v>497</v>
      </c>
    </row>
    <row r="287" spans="1:5" ht="15" x14ac:dyDescent="0.25">
      <c r="A287" s="234">
        <v>2</v>
      </c>
      <c r="B287" s="234">
        <v>105.1</v>
      </c>
      <c r="C287" s="234">
        <v>12</v>
      </c>
      <c r="D287" s="235">
        <f>(B287-100)/100*C287/12</f>
        <v>5.0999999999999997E-2</v>
      </c>
      <c r="E287" s="236">
        <f>1+D287</f>
        <v>1.0509999999999999</v>
      </c>
    </row>
    <row r="288" spans="1:5" ht="15" x14ac:dyDescent="0.2">
      <c r="A288" s="458" t="s">
        <v>490</v>
      </c>
      <c r="B288" s="458"/>
      <c r="C288" s="458"/>
      <c r="D288" s="458"/>
      <c r="E288" s="458"/>
    </row>
    <row r="289" spans="1:6" ht="60" x14ac:dyDescent="0.2">
      <c r="A289" s="285"/>
      <c r="B289" s="232" t="s">
        <v>464</v>
      </c>
      <c r="C289" s="233" t="s">
        <v>500</v>
      </c>
      <c r="D289" s="233" t="s">
        <v>465</v>
      </c>
      <c r="E289" s="232" t="s">
        <v>466</v>
      </c>
    </row>
    <row r="290" spans="1:6" ht="15" x14ac:dyDescent="0.25">
      <c r="A290" s="234">
        <v>3</v>
      </c>
      <c r="B290" s="234">
        <v>105.1</v>
      </c>
      <c r="C290" s="234">
        <v>3.3</v>
      </c>
      <c r="D290" s="235">
        <f>(B290-100)/100*C290/12</f>
        <v>1.4E-2</v>
      </c>
      <c r="E290" s="236">
        <f>1+D290</f>
        <v>1.014</v>
      </c>
    </row>
    <row r="291" spans="1:6" ht="15" x14ac:dyDescent="0.2">
      <c r="A291" s="458" t="s">
        <v>490</v>
      </c>
      <c r="B291" s="458"/>
      <c r="C291" s="458"/>
      <c r="D291" s="458"/>
      <c r="E291" s="458"/>
    </row>
    <row r="292" spans="1:6" ht="60" x14ac:dyDescent="0.2">
      <c r="A292" s="285"/>
      <c r="B292" s="232" t="s">
        <v>491</v>
      </c>
      <c r="C292" s="233" t="s">
        <v>501</v>
      </c>
      <c r="D292" s="233" t="s">
        <v>492</v>
      </c>
      <c r="E292" s="232" t="s">
        <v>502</v>
      </c>
    </row>
    <row r="293" spans="1:6" ht="15" x14ac:dyDescent="0.25">
      <c r="A293" s="234">
        <v>4</v>
      </c>
      <c r="B293" s="234">
        <v>105.1</v>
      </c>
      <c r="C293" s="234">
        <v>4</v>
      </c>
      <c r="D293" s="235">
        <f>(B293-100)/100*C293/12</f>
        <v>1.7000000000000001E-2</v>
      </c>
      <c r="E293" s="236">
        <f>1+0.5*D293</f>
        <v>1.0089999999999999</v>
      </c>
    </row>
    <row r="294" spans="1:6" x14ac:dyDescent="0.2">
      <c r="A294" s="239">
        <v>6</v>
      </c>
      <c r="B294" s="240" t="s">
        <v>468</v>
      </c>
      <c r="C294" s="240"/>
      <c r="D294" s="232" t="s">
        <v>503</v>
      </c>
      <c r="E294" s="241">
        <f>E284*E287*E290*E293</f>
        <v>1.089</v>
      </c>
    </row>
    <row r="295" spans="1:6" x14ac:dyDescent="0.2">
      <c r="A295" s="459" t="s">
        <v>469</v>
      </c>
      <c r="B295" s="460"/>
      <c r="C295" s="460"/>
      <c r="D295" s="460"/>
      <c r="E295" s="461"/>
    </row>
    <row r="296" spans="1:6" x14ac:dyDescent="0.2">
      <c r="A296" s="462" t="s">
        <v>470</v>
      </c>
      <c r="B296" s="463"/>
      <c r="C296" s="464"/>
      <c r="D296" s="242"/>
      <c r="E296" s="248">
        <f>C277</f>
        <v>5585308.7400000002</v>
      </c>
    </row>
    <row r="297" spans="1:6" x14ac:dyDescent="0.2">
      <c r="A297" s="462" t="s">
        <v>471</v>
      </c>
      <c r="B297" s="463"/>
      <c r="C297" s="464"/>
      <c r="D297" s="242"/>
      <c r="E297" s="243">
        <f>E294</f>
        <v>1.089</v>
      </c>
    </row>
    <row r="298" spans="1:6" x14ac:dyDescent="0.2">
      <c r="A298" s="468" t="s">
        <v>472</v>
      </c>
      <c r="B298" s="469"/>
      <c r="C298" s="470"/>
      <c r="D298" s="237"/>
      <c r="E298" s="249">
        <f>E296*E297</f>
        <v>6082401.2199999997</v>
      </c>
    </row>
    <row r="299" spans="1:6" ht="15" x14ac:dyDescent="0.25">
      <c r="A299" s="465" t="s">
        <v>473</v>
      </c>
      <c r="B299" s="466"/>
      <c r="C299" s="452" t="s">
        <v>474</v>
      </c>
      <c r="D299" s="452"/>
      <c r="E299" s="250">
        <f>E296+(E298-E296)*(1-30/100)</f>
        <v>5933273.4800000004</v>
      </c>
      <c r="F299" s="307">
        <f>E299/E296</f>
        <v>1.0623</v>
      </c>
    </row>
    <row r="300" spans="1:6" x14ac:dyDescent="0.2">
      <c r="A300" s="244"/>
      <c r="B300" s="244"/>
      <c r="C300" s="453" t="s">
        <v>475</v>
      </c>
      <c r="D300" s="454"/>
      <c r="E300" s="251">
        <f>E299-E296</f>
        <v>347964.74</v>
      </c>
    </row>
    <row r="303" spans="1:6" ht="15.75" x14ac:dyDescent="0.2">
      <c r="A303" s="358"/>
      <c r="B303" s="347" t="s">
        <v>619</v>
      </c>
      <c r="C303" s="358"/>
    </row>
    <row r="304" spans="1:6" x14ac:dyDescent="0.2">
      <c r="A304" s="351" t="s">
        <v>267</v>
      </c>
      <c r="B304" s="102" t="s">
        <v>417</v>
      </c>
      <c r="C304" s="340">
        <f>'Затраты подрядчика 3 кв и деф'!O76</f>
        <v>14042540.35</v>
      </c>
    </row>
    <row r="305" spans="1:3" x14ac:dyDescent="0.2">
      <c r="A305" s="351" t="s">
        <v>267</v>
      </c>
      <c r="B305" s="102" t="s">
        <v>399</v>
      </c>
      <c r="C305" s="340">
        <f>'Затраты подрядчика 3 кв и деф'!O77</f>
        <v>330838.09999999998</v>
      </c>
    </row>
    <row r="306" spans="1:3" x14ac:dyDescent="0.2">
      <c r="A306" s="351" t="s">
        <v>267</v>
      </c>
      <c r="B306" s="102" t="s">
        <v>418</v>
      </c>
      <c r="C306" s="340">
        <f>'Затраты подрядчика 3 кв и деф'!O78</f>
        <v>2542867.6800000002</v>
      </c>
    </row>
    <row r="307" spans="1:3" x14ac:dyDescent="0.2">
      <c r="A307" s="351" t="s">
        <v>267</v>
      </c>
      <c r="B307" s="102" t="s">
        <v>419</v>
      </c>
      <c r="C307" s="340">
        <f>'Затраты подрядчика 3 кв и деф'!O79</f>
        <v>75167.78</v>
      </c>
    </row>
    <row r="308" spans="1:3" x14ac:dyDescent="0.2">
      <c r="A308" s="351" t="s">
        <v>267</v>
      </c>
      <c r="B308" s="102" t="s">
        <v>420</v>
      </c>
      <c r="C308" s="340">
        <f>'Затраты подрядчика 3 кв и деф'!O80</f>
        <v>385181.41</v>
      </c>
    </row>
    <row r="309" spans="1:3" x14ac:dyDescent="0.2">
      <c r="A309" s="351" t="s">
        <v>267</v>
      </c>
      <c r="B309" s="102" t="s">
        <v>421</v>
      </c>
      <c r="C309" s="340">
        <f>'Затраты подрядчика 3 кв и деф'!O81</f>
        <v>368849.89</v>
      </c>
    </row>
    <row r="310" spans="1:3" x14ac:dyDescent="0.2">
      <c r="A310" s="351" t="s">
        <v>267</v>
      </c>
      <c r="B310" s="102" t="s">
        <v>396</v>
      </c>
      <c r="C310" s="340">
        <f>'Затраты подрядчика 3 кв и деф'!O82</f>
        <v>984241.56</v>
      </c>
    </row>
    <row r="311" spans="1:3" ht="25.5" x14ac:dyDescent="0.2">
      <c r="A311" s="351" t="s">
        <v>267</v>
      </c>
      <c r="B311" s="102" t="s">
        <v>397</v>
      </c>
      <c r="C311" s="340">
        <f>'Затраты подрядчика 3 кв и деф'!O83</f>
        <v>3436465.74</v>
      </c>
    </row>
    <row r="312" spans="1:3" x14ac:dyDescent="0.2">
      <c r="A312" s="351" t="s">
        <v>267</v>
      </c>
      <c r="B312" s="102" t="s">
        <v>422</v>
      </c>
      <c r="C312" s="340">
        <f>'Затраты подрядчика 3 кв и деф'!O84</f>
        <v>3060127.59</v>
      </c>
    </row>
    <row r="313" spans="1:3" x14ac:dyDescent="0.2">
      <c r="A313" s="351" t="s">
        <v>267</v>
      </c>
      <c r="B313" s="102" t="s">
        <v>400</v>
      </c>
      <c r="C313" s="340">
        <f>'Затраты подрядчика 3 кв и деф'!O85</f>
        <v>509201.12</v>
      </c>
    </row>
    <row r="314" spans="1:3" x14ac:dyDescent="0.2">
      <c r="A314" s="351" t="s">
        <v>267</v>
      </c>
      <c r="B314" s="102" t="s">
        <v>401</v>
      </c>
      <c r="C314" s="340">
        <f>'Затраты подрядчика 3 кв и деф'!O86</f>
        <v>723151.18</v>
      </c>
    </row>
    <row r="315" spans="1:3" x14ac:dyDescent="0.2">
      <c r="A315" s="351" t="s">
        <v>267</v>
      </c>
      <c r="B315" s="102" t="s">
        <v>402</v>
      </c>
      <c r="C315" s="340">
        <f>'Затраты подрядчика 3 кв и деф'!O87</f>
        <v>1743122.39</v>
      </c>
    </row>
    <row r="316" spans="1:3" x14ac:dyDescent="0.2">
      <c r="A316" s="351" t="s">
        <v>267</v>
      </c>
      <c r="B316" s="102" t="s">
        <v>403</v>
      </c>
      <c r="C316" s="340">
        <f>'Затраты подрядчика 3 кв и деф'!O88</f>
        <v>606191.81000000006</v>
      </c>
    </row>
    <row r="317" spans="1:3" x14ac:dyDescent="0.2">
      <c r="A317" s="351" t="s">
        <v>267</v>
      </c>
      <c r="B317" s="102" t="s">
        <v>404</v>
      </c>
      <c r="C317" s="340">
        <f>'Затраты подрядчика 3 кв и деф'!O89</f>
        <v>51062.75</v>
      </c>
    </row>
    <row r="318" spans="1:3" x14ac:dyDescent="0.2">
      <c r="A318" s="351" t="s">
        <v>267</v>
      </c>
      <c r="B318" s="102" t="s">
        <v>405</v>
      </c>
      <c r="C318" s="340">
        <f>'Затраты подрядчика 3 кв и деф'!O90</f>
        <v>933606.71</v>
      </c>
    </row>
    <row r="319" spans="1:3" x14ac:dyDescent="0.2">
      <c r="A319" s="351" t="s">
        <v>267</v>
      </c>
      <c r="B319" s="102" t="s">
        <v>406</v>
      </c>
      <c r="C319" s="340">
        <f>'Затраты подрядчика 3 кв и деф'!O91</f>
        <v>110683.49</v>
      </c>
    </row>
    <row r="320" spans="1:3" x14ac:dyDescent="0.2">
      <c r="A320" s="351" t="s">
        <v>267</v>
      </c>
      <c r="B320" s="102" t="s">
        <v>423</v>
      </c>
      <c r="C320" s="340">
        <f>'Затраты подрядчика 3 кв и деф'!O92</f>
        <v>314791.84000000003</v>
      </c>
    </row>
    <row r="321" spans="1:5" x14ac:dyDescent="0.2">
      <c r="A321" s="351" t="s">
        <v>267</v>
      </c>
      <c r="B321" s="102" t="s">
        <v>407</v>
      </c>
      <c r="C321" s="340">
        <f>'Затраты подрядчика 3 кв и деф'!O93</f>
        <v>449366.43</v>
      </c>
    </row>
    <row r="322" spans="1:5" x14ac:dyDescent="0.2">
      <c r="A322" s="351" t="s">
        <v>267</v>
      </c>
      <c r="B322" s="102" t="s">
        <v>408</v>
      </c>
      <c r="C322" s="340">
        <f>'Затраты подрядчика 3 кв и деф'!O94</f>
        <v>296035.56</v>
      </c>
    </row>
    <row r="323" spans="1:5" x14ac:dyDescent="0.2">
      <c r="A323" s="351" t="s">
        <v>268</v>
      </c>
      <c r="B323" s="102" t="s">
        <v>410</v>
      </c>
      <c r="C323" s="340">
        <f>'Затраты подрядчика 3 кв и деф'!O97</f>
        <v>2638859.94</v>
      </c>
    </row>
    <row r="324" spans="1:5" x14ac:dyDescent="0.2">
      <c r="A324" s="351" t="s">
        <v>268</v>
      </c>
      <c r="B324" s="102" t="s">
        <v>412</v>
      </c>
      <c r="C324" s="340">
        <f>'Затраты подрядчика 3 кв и деф'!O98</f>
        <v>1518403.52</v>
      </c>
    </row>
    <row r="325" spans="1:5" x14ac:dyDescent="0.2">
      <c r="A325" s="351" t="s">
        <v>268</v>
      </c>
      <c r="B325" s="102" t="s">
        <v>413</v>
      </c>
      <c r="C325" s="340">
        <f>'Затраты подрядчика 3 кв и деф'!O99</f>
        <v>2815440.05</v>
      </c>
    </row>
    <row r="326" spans="1:5" ht="13.5" x14ac:dyDescent="0.2">
      <c r="A326" s="357"/>
      <c r="B326" s="357" t="s">
        <v>374</v>
      </c>
      <c r="C326" s="255">
        <f>SUM(C304:C325)</f>
        <v>37936196.890000001</v>
      </c>
    </row>
    <row r="327" spans="1:5" x14ac:dyDescent="0.2">
      <c r="A327" s="352"/>
      <c r="B327" s="353"/>
      <c r="C327" s="300"/>
    </row>
    <row r="329" spans="1:5" ht="15.75" x14ac:dyDescent="0.2">
      <c r="A329" s="245" t="s">
        <v>476</v>
      </c>
      <c r="B329" s="245"/>
      <c r="C329" s="245"/>
      <c r="D329" s="247">
        <v>4</v>
      </c>
      <c r="E329" s="245" t="s">
        <v>480</v>
      </c>
    </row>
    <row r="330" spans="1:5" ht="15.75" x14ac:dyDescent="0.2">
      <c r="A330" s="245" t="s">
        <v>478</v>
      </c>
      <c r="B330" s="245"/>
      <c r="C330" s="245"/>
      <c r="D330" s="246" t="s">
        <v>506</v>
      </c>
      <c r="E330" s="245"/>
    </row>
    <row r="331" spans="1:5" ht="15.75" x14ac:dyDescent="0.2">
      <c r="A331" s="245" t="s">
        <v>479</v>
      </c>
      <c r="B331" s="245"/>
      <c r="C331" s="245"/>
      <c r="D331" s="246" t="s">
        <v>616</v>
      </c>
      <c r="E331" s="245"/>
    </row>
    <row r="332" spans="1:5" ht="15" x14ac:dyDescent="0.2">
      <c r="A332" s="455" t="s">
        <v>456</v>
      </c>
      <c r="B332" s="456"/>
      <c r="C332" s="456"/>
      <c r="D332" s="456"/>
      <c r="E332" s="457"/>
    </row>
    <row r="333" spans="1:5" ht="60" x14ac:dyDescent="0.2">
      <c r="A333" s="285"/>
      <c r="B333" s="232" t="s">
        <v>457</v>
      </c>
      <c r="C333" s="233" t="s">
        <v>482</v>
      </c>
      <c r="D333" s="233" t="s">
        <v>458</v>
      </c>
      <c r="E333" s="232" t="s">
        <v>459</v>
      </c>
    </row>
    <row r="334" spans="1:5" ht="15" x14ac:dyDescent="0.25">
      <c r="A334" s="234">
        <v>1</v>
      </c>
      <c r="B334" s="234">
        <v>105</v>
      </c>
      <c r="C334" s="234">
        <v>3</v>
      </c>
      <c r="D334" s="235">
        <f>(B334-100)/100*C334/12</f>
        <v>1.2999999999999999E-2</v>
      </c>
      <c r="E334" s="236">
        <f>1+D334</f>
        <v>1.0129999999999999</v>
      </c>
    </row>
    <row r="335" spans="1:5" ht="15" x14ac:dyDescent="0.2">
      <c r="A335" s="455" t="s">
        <v>463</v>
      </c>
      <c r="B335" s="456"/>
      <c r="C335" s="456"/>
      <c r="D335" s="456"/>
      <c r="E335" s="457"/>
    </row>
    <row r="336" spans="1:5" ht="45" x14ac:dyDescent="0.2">
      <c r="A336" s="285"/>
      <c r="B336" s="232" t="s">
        <v>460</v>
      </c>
      <c r="C336" s="233" t="s">
        <v>499</v>
      </c>
      <c r="D336" s="233" t="s">
        <v>461</v>
      </c>
      <c r="E336" s="232" t="s">
        <v>497</v>
      </c>
    </row>
    <row r="337" spans="1:6" ht="15" x14ac:dyDescent="0.25">
      <c r="A337" s="234">
        <v>2</v>
      </c>
      <c r="B337" s="234">
        <v>105.1</v>
      </c>
      <c r="C337" s="234">
        <v>12</v>
      </c>
      <c r="D337" s="235">
        <f>(B337-100)/100*C337/12</f>
        <v>5.0999999999999997E-2</v>
      </c>
      <c r="E337" s="236">
        <f>1+D337</f>
        <v>1.0509999999999999</v>
      </c>
    </row>
    <row r="338" spans="1:6" ht="15" x14ac:dyDescent="0.2">
      <c r="A338" s="458" t="s">
        <v>490</v>
      </c>
      <c r="B338" s="458"/>
      <c r="C338" s="458"/>
      <c r="D338" s="458"/>
      <c r="E338" s="458"/>
    </row>
    <row r="339" spans="1:6" ht="60" x14ac:dyDescent="0.2">
      <c r="A339" s="285"/>
      <c r="B339" s="232" t="s">
        <v>464</v>
      </c>
      <c r="C339" s="233" t="s">
        <v>500</v>
      </c>
      <c r="D339" s="233" t="s">
        <v>465</v>
      </c>
      <c r="E339" s="232" t="s">
        <v>466</v>
      </c>
    </row>
    <row r="340" spans="1:6" ht="15" x14ac:dyDescent="0.25">
      <c r="A340" s="234">
        <v>3</v>
      </c>
      <c r="B340" s="234">
        <v>105.1</v>
      </c>
      <c r="C340" s="234">
        <v>7</v>
      </c>
      <c r="D340" s="235">
        <f>(B340-100)/100*C340/12</f>
        <v>0.03</v>
      </c>
      <c r="E340" s="236">
        <f>1+D340</f>
        <v>1.03</v>
      </c>
    </row>
    <row r="341" spans="1:6" ht="15" x14ac:dyDescent="0.2">
      <c r="A341" s="458" t="s">
        <v>490</v>
      </c>
      <c r="B341" s="458"/>
      <c r="C341" s="458"/>
      <c r="D341" s="458"/>
      <c r="E341" s="458"/>
    </row>
    <row r="342" spans="1:6" ht="60" x14ac:dyDescent="0.2">
      <c r="A342" s="285"/>
      <c r="B342" s="232" t="s">
        <v>491</v>
      </c>
      <c r="C342" s="233" t="s">
        <v>501</v>
      </c>
      <c r="D342" s="233" t="s">
        <v>492</v>
      </c>
      <c r="E342" s="232" t="s">
        <v>502</v>
      </c>
    </row>
    <row r="343" spans="1:6" ht="15" x14ac:dyDescent="0.25">
      <c r="A343" s="234">
        <v>4</v>
      </c>
      <c r="B343" s="234">
        <v>105.1</v>
      </c>
      <c r="C343" s="234">
        <v>4</v>
      </c>
      <c r="D343" s="235">
        <f>(B343-100)/100*C343/12</f>
        <v>1.7000000000000001E-2</v>
      </c>
      <c r="E343" s="236">
        <f>1+0.5*D343</f>
        <v>1.0089999999999999</v>
      </c>
    </row>
    <row r="344" spans="1:6" x14ac:dyDescent="0.2">
      <c r="A344" s="239">
        <v>6</v>
      </c>
      <c r="B344" s="240" t="s">
        <v>468</v>
      </c>
      <c r="C344" s="240"/>
      <c r="D344" s="232" t="s">
        <v>503</v>
      </c>
      <c r="E344" s="241">
        <f>E334*E337*E340*E343</f>
        <v>1.1060000000000001</v>
      </c>
    </row>
    <row r="345" spans="1:6" x14ac:dyDescent="0.2">
      <c r="A345" s="459" t="s">
        <v>469</v>
      </c>
      <c r="B345" s="460"/>
      <c r="C345" s="460"/>
      <c r="D345" s="460"/>
      <c r="E345" s="461"/>
    </row>
    <row r="346" spans="1:6" x14ac:dyDescent="0.2">
      <c r="A346" s="462" t="s">
        <v>470</v>
      </c>
      <c r="B346" s="463"/>
      <c r="C346" s="464"/>
      <c r="D346" s="242"/>
      <c r="E346" s="248">
        <f>C326</f>
        <v>37936196.890000001</v>
      </c>
    </row>
    <row r="347" spans="1:6" x14ac:dyDescent="0.2">
      <c r="A347" s="462" t="s">
        <v>471</v>
      </c>
      <c r="B347" s="463"/>
      <c r="C347" s="464"/>
      <c r="D347" s="242"/>
      <c r="E347" s="243">
        <f>E344</f>
        <v>1.1060000000000001</v>
      </c>
    </row>
    <row r="348" spans="1:6" x14ac:dyDescent="0.2">
      <c r="A348" s="468" t="s">
        <v>472</v>
      </c>
      <c r="B348" s="469"/>
      <c r="C348" s="470"/>
      <c r="D348" s="237"/>
      <c r="E348" s="249">
        <f>E346*E347</f>
        <v>41957433.759999998</v>
      </c>
    </row>
    <row r="349" spans="1:6" ht="15" x14ac:dyDescent="0.25">
      <c r="A349" s="465" t="s">
        <v>473</v>
      </c>
      <c r="B349" s="466"/>
      <c r="C349" s="452" t="s">
        <v>474</v>
      </c>
      <c r="D349" s="452"/>
      <c r="E349" s="250">
        <f>E346+(E348-E346)*(1-30/100)</f>
        <v>40751062.700000003</v>
      </c>
      <c r="F349" s="307">
        <f>E349/E346</f>
        <v>1.0742</v>
      </c>
    </row>
    <row r="350" spans="1:6" x14ac:dyDescent="0.2">
      <c r="A350" s="244"/>
      <c r="B350" s="244"/>
      <c r="C350" s="453" t="s">
        <v>475</v>
      </c>
      <c r="D350" s="454"/>
      <c r="E350" s="251">
        <f>E349-E346</f>
        <v>2814865.81</v>
      </c>
    </row>
    <row r="353" spans="1:5" ht="15.75" x14ac:dyDescent="0.2">
      <c r="A353" s="358"/>
      <c r="B353" s="347" t="s">
        <v>619</v>
      </c>
      <c r="C353" s="358"/>
    </row>
    <row r="354" spans="1:5" x14ac:dyDescent="0.2">
      <c r="A354" s="351" t="s">
        <v>268</v>
      </c>
      <c r="B354" s="102" t="s">
        <v>409</v>
      </c>
      <c r="C354" s="340">
        <f>'Затраты подрядчика 3 кв и деф'!O96</f>
        <v>2747974.48</v>
      </c>
    </row>
    <row r="356" spans="1:5" ht="15.75" x14ac:dyDescent="0.2">
      <c r="A356" s="245" t="s">
        <v>476</v>
      </c>
      <c r="B356" s="245"/>
      <c r="C356" s="245"/>
      <c r="D356" s="247">
        <v>2</v>
      </c>
      <c r="E356" s="245" t="s">
        <v>477</v>
      </c>
    </row>
    <row r="357" spans="1:5" ht="15.75" x14ac:dyDescent="0.2">
      <c r="A357" s="245" t="s">
        <v>478</v>
      </c>
      <c r="B357" s="245"/>
      <c r="C357" s="245"/>
      <c r="D357" s="246" t="s">
        <v>614</v>
      </c>
      <c r="E357" s="245"/>
    </row>
    <row r="358" spans="1:5" ht="15.75" x14ac:dyDescent="0.2">
      <c r="A358" s="245" t="s">
        <v>479</v>
      </c>
      <c r="B358" s="245"/>
      <c r="C358" s="245"/>
      <c r="D358" s="246" t="s">
        <v>615</v>
      </c>
      <c r="E358" s="245"/>
    </row>
    <row r="359" spans="1:5" ht="15" x14ac:dyDescent="0.2">
      <c r="A359" s="455" t="s">
        <v>456</v>
      </c>
      <c r="B359" s="456"/>
      <c r="C359" s="456"/>
      <c r="D359" s="456"/>
      <c r="E359" s="457"/>
    </row>
    <row r="360" spans="1:5" ht="60" x14ac:dyDescent="0.2">
      <c r="A360" s="285"/>
      <c r="B360" s="232" t="s">
        <v>457</v>
      </c>
      <c r="C360" s="233" t="s">
        <v>482</v>
      </c>
      <c r="D360" s="233" t="s">
        <v>458</v>
      </c>
      <c r="E360" s="232" t="s">
        <v>459</v>
      </c>
    </row>
    <row r="361" spans="1:5" ht="15" x14ac:dyDescent="0.25">
      <c r="A361" s="234">
        <v>1</v>
      </c>
      <c r="B361" s="234">
        <v>105</v>
      </c>
      <c r="C361" s="234">
        <v>3</v>
      </c>
      <c r="D361" s="235">
        <f>(B361-100)/100*C361/12</f>
        <v>1.2999999999999999E-2</v>
      </c>
      <c r="E361" s="236">
        <f>1+D361</f>
        <v>1.0129999999999999</v>
      </c>
    </row>
    <row r="362" spans="1:5" ht="15" x14ac:dyDescent="0.2">
      <c r="A362" s="455" t="s">
        <v>463</v>
      </c>
      <c r="B362" s="456"/>
      <c r="C362" s="456"/>
      <c r="D362" s="456"/>
      <c r="E362" s="457"/>
    </row>
    <row r="363" spans="1:5" ht="45" x14ac:dyDescent="0.2">
      <c r="A363" s="285"/>
      <c r="B363" s="232" t="s">
        <v>460</v>
      </c>
      <c r="C363" s="233" t="s">
        <v>499</v>
      </c>
      <c r="D363" s="233" t="s">
        <v>461</v>
      </c>
      <c r="E363" s="232" t="s">
        <v>497</v>
      </c>
    </row>
    <row r="364" spans="1:5" ht="15" x14ac:dyDescent="0.25">
      <c r="A364" s="234">
        <v>2</v>
      </c>
      <c r="B364" s="234">
        <v>105.1</v>
      </c>
      <c r="C364" s="234">
        <v>12</v>
      </c>
      <c r="D364" s="235">
        <f>(B364-100)/100*C364/12</f>
        <v>5.0999999999999997E-2</v>
      </c>
      <c r="E364" s="236">
        <f>1+D364</f>
        <v>1.0509999999999999</v>
      </c>
    </row>
    <row r="365" spans="1:5" ht="15" x14ac:dyDescent="0.2">
      <c r="A365" s="458" t="s">
        <v>490</v>
      </c>
      <c r="B365" s="458"/>
      <c r="C365" s="458"/>
      <c r="D365" s="458"/>
      <c r="E365" s="458"/>
    </row>
    <row r="366" spans="1:5" ht="60" x14ac:dyDescent="0.2">
      <c r="A366" s="285"/>
      <c r="B366" s="232" t="s">
        <v>464</v>
      </c>
      <c r="C366" s="233" t="s">
        <v>500</v>
      </c>
      <c r="D366" s="233" t="s">
        <v>465</v>
      </c>
      <c r="E366" s="232" t="s">
        <v>466</v>
      </c>
    </row>
    <row r="367" spans="1:5" ht="15" x14ac:dyDescent="0.25">
      <c r="A367" s="234">
        <v>3</v>
      </c>
      <c r="B367" s="234">
        <v>105.1</v>
      </c>
      <c r="C367" s="234">
        <v>9.3000000000000007</v>
      </c>
      <c r="D367" s="235">
        <f>(B367-100)/100*C367/12</f>
        <v>0.04</v>
      </c>
      <c r="E367" s="236">
        <f>1+D367</f>
        <v>1.04</v>
      </c>
    </row>
    <row r="368" spans="1:5" ht="15" x14ac:dyDescent="0.2">
      <c r="A368" s="458" t="s">
        <v>490</v>
      </c>
      <c r="B368" s="458"/>
      <c r="C368" s="458"/>
      <c r="D368" s="458"/>
      <c r="E368" s="458"/>
    </row>
    <row r="369" spans="1:6" ht="60" x14ac:dyDescent="0.2">
      <c r="A369" s="285"/>
      <c r="B369" s="232" t="s">
        <v>491</v>
      </c>
      <c r="C369" s="233" t="s">
        <v>501</v>
      </c>
      <c r="D369" s="233" t="s">
        <v>492</v>
      </c>
      <c r="E369" s="232" t="s">
        <v>502</v>
      </c>
    </row>
    <row r="370" spans="1:6" ht="15" x14ac:dyDescent="0.25">
      <c r="A370" s="234">
        <v>4</v>
      </c>
      <c r="B370" s="234">
        <v>105.1</v>
      </c>
      <c r="C370" s="234">
        <v>2</v>
      </c>
      <c r="D370" s="235">
        <f>(B370-100)/100*C370/12</f>
        <v>8.0000000000000002E-3</v>
      </c>
      <c r="E370" s="236">
        <f>1+0.5*D370</f>
        <v>1.004</v>
      </c>
    </row>
    <row r="371" spans="1:6" x14ac:dyDescent="0.2">
      <c r="A371" s="239">
        <v>6</v>
      </c>
      <c r="B371" s="240" t="s">
        <v>468</v>
      </c>
      <c r="C371" s="240"/>
      <c r="D371" s="232" t="s">
        <v>503</v>
      </c>
      <c r="E371" s="241">
        <f>E361*E364*E367*E370</f>
        <v>1.1120000000000001</v>
      </c>
    </row>
    <row r="372" spans="1:6" x14ac:dyDescent="0.2">
      <c r="A372" s="459" t="s">
        <v>469</v>
      </c>
      <c r="B372" s="460"/>
      <c r="C372" s="460"/>
      <c r="D372" s="460"/>
      <c r="E372" s="461"/>
    </row>
    <row r="373" spans="1:6" x14ac:dyDescent="0.2">
      <c r="A373" s="462" t="s">
        <v>470</v>
      </c>
      <c r="B373" s="463"/>
      <c r="C373" s="464"/>
      <c r="D373" s="242"/>
      <c r="E373" s="248">
        <f>C354</f>
        <v>2747974.48</v>
      </c>
    </row>
    <row r="374" spans="1:6" x14ac:dyDescent="0.2">
      <c r="A374" s="462" t="s">
        <v>471</v>
      </c>
      <c r="B374" s="463"/>
      <c r="C374" s="464"/>
      <c r="D374" s="242"/>
      <c r="E374" s="243">
        <f>E371</f>
        <v>1.1120000000000001</v>
      </c>
    </row>
    <row r="375" spans="1:6" x14ac:dyDescent="0.2">
      <c r="A375" s="468" t="s">
        <v>472</v>
      </c>
      <c r="B375" s="469"/>
      <c r="C375" s="470"/>
      <c r="D375" s="237"/>
      <c r="E375" s="249">
        <f>E373*E374</f>
        <v>3055747.62</v>
      </c>
    </row>
    <row r="376" spans="1:6" ht="15" x14ac:dyDescent="0.25">
      <c r="A376" s="465" t="s">
        <v>473</v>
      </c>
      <c r="B376" s="466"/>
      <c r="C376" s="452" t="s">
        <v>474</v>
      </c>
      <c r="D376" s="452"/>
      <c r="E376" s="250">
        <f>E373+(E375-E373)*(1-30/100)</f>
        <v>2963415.68</v>
      </c>
      <c r="F376" s="307">
        <f>E376/E373</f>
        <v>1.0784</v>
      </c>
    </row>
    <row r="377" spans="1:6" x14ac:dyDescent="0.2">
      <c r="A377" s="244"/>
      <c r="B377" s="244"/>
      <c r="C377" s="453" t="s">
        <v>475</v>
      </c>
      <c r="D377" s="454"/>
      <c r="E377" s="251">
        <f>E376-E373</f>
        <v>215441.2</v>
      </c>
    </row>
    <row r="379" spans="1:6" ht="15.75" x14ac:dyDescent="0.2">
      <c r="A379" s="358"/>
      <c r="B379" s="347" t="s">
        <v>619</v>
      </c>
      <c r="C379" s="358"/>
    </row>
    <row r="380" spans="1:6" x14ac:dyDescent="0.2">
      <c r="A380" s="102" t="s">
        <v>270</v>
      </c>
      <c r="B380" s="102" t="s">
        <v>240</v>
      </c>
      <c r="C380" s="340">
        <f>'Затраты подрядчика 3 кв и деф'!O104</f>
        <v>6730168.5800000001</v>
      </c>
    </row>
    <row r="381" spans="1:6" x14ac:dyDescent="0.2">
      <c r="A381" s="102" t="s">
        <v>271</v>
      </c>
      <c r="B381" s="102" t="s">
        <v>242</v>
      </c>
      <c r="C381" s="340">
        <f>'Затраты подрядчика 3 кв и деф'!O105</f>
        <v>517901.76</v>
      </c>
    </row>
    <row r="382" spans="1:6" ht="25.5" x14ac:dyDescent="0.2">
      <c r="A382" s="102" t="s">
        <v>272</v>
      </c>
      <c r="B382" s="102" t="s">
        <v>244</v>
      </c>
      <c r="C382" s="340">
        <f>'Затраты подрядчика 3 кв и деф'!O106</f>
        <v>3312780.06</v>
      </c>
    </row>
    <row r="383" spans="1:6" x14ac:dyDescent="0.2">
      <c r="A383" s="102" t="s">
        <v>273</v>
      </c>
      <c r="B383" s="102" t="s">
        <v>246</v>
      </c>
      <c r="C383" s="340">
        <f>'Затраты подрядчика 3 кв и деф'!O107</f>
        <v>7307167.3600000003</v>
      </c>
    </row>
    <row r="384" spans="1:6" ht="25.5" x14ac:dyDescent="0.2">
      <c r="A384" s="102" t="s">
        <v>274</v>
      </c>
      <c r="B384" s="102" t="s">
        <v>248</v>
      </c>
      <c r="C384" s="340">
        <f>'Затраты подрядчика 3 кв и деф'!O108</f>
        <v>861316.58</v>
      </c>
    </row>
    <row r="385" spans="1:5" ht="25.5" x14ac:dyDescent="0.2">
      <c r="A385" s="102" t="s">
        <v>275</v>
      </c>
      <c r="B385" s="102" t="s">
        <v>250</v>
      </c>
      <c r="C385" s="340">
        <f>'Затраты подрядчика 3 кв и деф'!O109</f>
        <v>2234269.56</v>
      </c>
    </row>
    <row r="386" spans="1:5" ht="25.5" x14ac:dyDescent="0.2">
      <c r="A386" s="102" t="s">
        <v>276</v>
      </c>
      <c r="B386" s="102" t="s">
        <v>252</v>
      </c>
      <c r="C386" s="340">
        <f>'Затраты подрядчика 3 кв и деф'!O110</f>
        <v>190616.53</v>
      </c>
    </row>
    <row r="387" spans="1:5" ht="25.5" x14ac:dyDescent="0.2">
      <c r="A387" s="102" t="s">
        <v>277</v>
      </c>
      <c r="B387" s="102" t="s">
        <v>254</v>
      </c>
      <c r="C387" s="340">
        <f>'Затраты подрядчика 3 кв и деф'!O111</f>
        <v>204302.95</v>
      </c>
    </row>
    <row r="388" spans="1:5" ht="25.5" x14ac:dyDescent="0.2">
      <c r="A388" s="102" t="s">
        <v>278</v>
      </c>
      <c r="B388" s="102" t="s">
        <v>260</v>
      </c>
      <c r="C388" s="340">
        <f>'Затраты подрядчика 3 кв и деф'!O112</f>
        <v>904141.43</v>
      </c>
    </row>
    <row r="389" spans="1:5" ht="25.5" x14ac:dyDescent="0.2">
      <c r="A389" s="102" t="s">
        <v>279</v>
      </c>
      <c r="B389" s="102" t="s">
        <v>262</v>
      </c>
      <c r="C389" s="340">
        <f>'Затраты подрядчика 3 кв и деф'!O113</f>
        <v>49693.11</v>
      </c>
    </row>
    <row r="390" spans="1:5" ht="38.25" x14ac:dyDescent="0.2">
      <c r="A390" s="102" t="s">
        <v>280</v>
      </c>
      <c r="B390" s="102" t="s">
        <v>264</v>
      </c>
      <c r="C390" s="340">
        <f>'Затраты подрядчика 3 кв и деф'!O114</f>
        <v>595143.72</v>
      </c>
    </row>
    <row r="391" spans="1:5" x14ac:dyDescent="0.2">
      <c r="A391" s="254"/>
      <c r="B391" s="257" t="s">
        <v>505</v>
      </c>
      <c r="C391" s="255">
        <f>SUM(C380:C390)</f>
        <v>22907501.640000001</v>
      </c>
    </row>
    <row r="393" spans="1:5" ht="15.75" x14ac:dyDescent="0.2">
      <c r="A393" s="245" t="s">
        <v>476</v>
      </c>
      <c r="B393" s="245"/>
      <c r="C393" s="245"/>
      <c r="D393" s="247">
        <v>6</v>
      </c>
      <c r="E393" s="245" t="s">
        <v>477</v>
      </c>
    </row>
    <row r="394" spans="1:5" ht="15.75" x14ac:dyDescent="0.2">
      <c r="A394" s="245" t="s">
        <v>478</v>
      </c>
      <c r="B394" s="245"/>
      <c r="C394" s="245"/>
      <c r="D394" s="246" t="s">
        <v>622</v>
      </c>
      <c r="E394" s="245"/>
    </row>
    <row r="395" spans="1:5" ht="15.75" x14ac:dyDescent="0.2">
      <c r="A395" s="245" t="s">
        <v>479</v>
      </c>
      <c r="B395" s="245"/>
      <c r="C395" s="245"/>
      <c r="D395" s="246" t="s">
        <v>623</v>
      </c>
      <c r="E395" s="245"/>
    </row>
    <row r="396" spans="1:5" ht="15.75" x14ac:dyDescent="0.2">
      <c r="A396" s="245"/>
      <c r="B396" s="245"/>
      <c r="C396" s="245"/>
      <c r="D396" s="246"/>
      <c r="E396" s="245"/>
    </row>
    <row r="397" spans="1:5" ht="15" x14ac:dyDescent="0.2">
      <c r="A397" s="455" t="s">
        <v>456</v>
      </c>
      <c r="B397" s="456"/>
      <c r="C397" s="456"/>
      <c r="D397" s="456"/>
      <c r="E397" s="457"/>
    </row>
    <row r="398" spans="1:5" ht="60" x14ac:dyDescent="0.2">
      <c r="A398" s="285"/>
      <c r="B398" s="232" t="s">
        <v>457</v>
      </c>
      <c r="C398" s="233" t="s">
        <v>482</v>
      </c>
      <c r="D398" s="233" t="s">
        <v>458</v>
      </c>
      <c r="E398" s="232" t="s">
        <v>459</v>
      </c>
    </row>
    <row r="399" spans="1:5" ht="15" x14ac:dyDescent="0.25">
      <c r="A399" s="234">
        <v>1</v>
      </c>
      <c r="B399" s="234">
        <v>105</v>
      </c>
      <c r="C399" s="234">
        <v>3</v>
      </c>
      <c r="D399" s="235">
        <f>(B399-100)/100*C399/12</f>
        <v>1.2999999999999999E-2</v>
      </c>
      <c r="E399" s="236">
        <f>1+D399</f>
        <v>1.0129999999999999</v>
      </c>
    </row>
    <row r="400" spans="1:5" ht="15" x14ac:dyDescent="0.2">
      <c r="A400" s="455" t="s">
        <v>463</v>
      </c>
      <c r="B400" s="456"/>
      <c r="C400" s="456"/>
      <c r="D400" s="456"/>
      <c r="E400" s="457"/>
    </row>
    <row r="401" spans="1:5" ht="45" x14ac:dyDescent="0.2">
      <c r="A401" s="285"/>
      <c r="B401" s="232" t="s">
        <v>460</v>
      </c>
      <c r="C401" s="233" t="s">
        <v>499</v>
      </c>
      <c r="D401" s="233" t="s">
        <v>461</v>
      </c>
      <c r="E401" s="232" t="s">
        <v>497</v>
      </c>
    </row>
    <row r="402" spans="1:5" ht="15" x14ac:dyDescent="0.25">
      <c r="A402" s="234">
        <v>2</v>
      </c>
      <c r="B402" s="234">
        <v>105.1</v>
      </c>
      <c r="C402" s="234">
        <v>12</v>
      </c>
      <c r="D402" s="235">
        <f>(B402-100)/100*C402/12</f>
        <v>5.0999999999999997E-2</v>
      </c>
      <c r="E402" s="236">
        <f>1+D402</f>
        <v>1.0509999999999999</v>
      </c>
    </row>
    <row r="403" spans="1:5" ht="15" x14ac:dyDescent="0.2">
      <c r="A403" s="458" t="s">
        <v>490</v>
      </c>
      <c r="B403" s="458"/>
      <c r="C403" s="458"/>
      <c r="D403" s="458"/>
      <c r="E403" s="458"/>
    </row>
    <row r="404" spans="1:5" ht="60" x14ac:dyDescent="0.2">
      <c r="A404" s="285"/>
      <c r="B404" s="232" t="s">
        <v>464</v>
      </c>
      <c r="C404" s="233" t="s">
        <v>500</v>
      </c>
      <c r="D404" s="233" t="s">
        <v>465</v>
      </c>
      <c r="E404" s="232" t="s">
        <v>466</v>
      </c>
    </row>
    <row r="405" spans="1:5" ht="15" x14ac:dyDescent="0.25">
      <c r="A405" s="234">
        <v>3</v>
      </c>
      <c r="B405" s="234">
        <v>105.1</v>
      </c>
      <c r="C405" s="234">
        <v>9.6</v>
      </c>
      <c r="D405" s="235">
        <f>(B405-100)/100*C405/12</f>
        <v>4.1000000000000002E-2</v>
      </c>
      <c r="E405" s="236">
        <f>1+D405</f>
        <v>1.0409999999999999</v>
      </c>
    </row>
    <row r="406" spans="1:5" ht="15" x14ac:dyDescent="0.2">
      <c r="A406" s="458" t="s">
        <v>490</v>
      </c>
      <c r="B406" s="458"/>
      <c r="C406" s="458"/>
      <c r="D406" s="458"/>
      <c r="E406" s="458"/>
    </row>
    <row r="407" spans="1:5" ht="60" x14ac:dyDescent="0.2">
      <c r="A407" s="285"/>
      <c r="B407" s="232" t="s">
        <v>491</v>
      </c>
      <c r="C407" s="233" t="s">
        <v>507</v>
      </c>
      <c r="D407" s="233" t="s">
        <v>492</v>
      </c>
      <c r="E407" s="232" t="s">
        <v>493</v>
      </c>
    </row>
    <row r="408" spans="1:5" ht="15" x14ac:dyDescent="0.25">
      <c r="A408" s="234">
        <v>4</v>
      </c>
      <c r="B408" s="234">
        <v>105.1</v>
      </c>
      <c r="C408" s="234">
        <v>2.4</v>
      </c>
      <c r="D408" s="235">
        <f>(B408-100)/100*C408/12</f>
        <v>0.01</v>
      </c>
      <c r="E408" s="236">
        <f>1+D408</f>
        <v>1.01</v>
      </c>
    </row>
    <row r="409" spans="1:5" ht="15" x14ac:dyDescent="0.2">
      <c r="A409" s="458" t="s">
        <v>508</v>
      </c>
      <c r="B409" s="458"/>
      <c r="C409" s="458"/>
      <c r="D409" s="458"/>
      <c r="E409" s="458"/>
    </row>
    <row r="410" spans="1:5" ht="45" x14ac:dyDescent="0.2">
      <c r="A410" s="285"/>
      <c r="B410" s="232" t="s">
        <v>509</v>
      </c>
      <c r="C410" s="233" t="s">
        <v>510</v>
      </c>
      <c r="D410" s="233" t="s">
        <v>511</v>
      </c>
      <c r="E410" s="232" t="s">
        <v>512</v>
      </c>
    </row>
    <row r="411" spans="1:5" ht="15" x14ac:dyDescent="0.25">
      <c r="A411" s="234">
        <v>5</v>
      </c>
      <c r="B411" s="234">
        <v>105</v>
      </c>
      <c r="C411" s="234">
        <v>3.6</v>
      </c>
      <c r="D411" s="235">
        <f>(B411-100)/100*C411/12</f>
        <v>1.4999999999999999E-2</v>
      </c>
      <c r="E411" s="236">
        <f>1+D411</f>
        <v>1.0149999999999999</v>
      </c>
    </row>
    <row r="412" spans="1:5" x14ac:dyDescent="0.2">
      <c r="A412" s="234">
        <v>6</v>
      </c>
      <c r="B412" s="237" t="s">
        <v>467</v>
      </c>
      <c r="C412" s="237"/>
      <c r="D412" s="232" t="s">
        <v>630</v>
      </c>
      <c r="E412" s="236" t="s">
        <v>513</v>
      </c>
    </row>
    <row r="413" spans="1:5" x14ac:dyDescent="0.2">
      <c r="A413" s="234"/>
      <c r="B413" s="237"/>
      <c r="C413" s="237"/>
      <c r="D413" s="238">
        <f>E408*E411-1</f>
        <v>2.5000000000000001E-2</v>
      </c>
      <c r="E413" s="236">
        <f>1+0.5*D413</f>
        <v>1.0129999999999999</v>
      </c>
    </row>
    <row r="414" spans="1:5" x14ac:dyDescent="0.2">
      <c r="A414" s="239">
        <v>7</v>
      </c>
      <c r="B414" s="240" t="s">
        <v>468</v>
      </c>
      <c r="C414" s="240"/>
      <c r="D414" s="232" t="s">
        <v>514</v>
      </c>
      <c r="E414" s="241">
        <f>E399*E402*E405*E413</f>
        <v>1.123</v>
      </c>
    </row>
    <row r="415" spans="1:5" x14ac:dyDescent="0.2">
      <c r="A415" s="262"/>
      <c r="B415" s="263"/>
      <c r="C415" s="263"/>
      <c r="D415" s="264"/>
      <c r="E415" s="265"/>
    </row>
    <row r="416" spans="1:5" x14ac:dyDescent="0.2">
      <c r="A416" s="459" t="s">
        <v>469</v>
      </c>
      <c r="B416" s="460"/>
      <c r="C416" s="460"/>
      <c r="D416" s="460"/>
      <c r="E416" s="461"/>
    </row>
    <row r="417" spans="1:6" x14ac:dyDescent="0.2">
      <c r="A417" s="462" t="s">
        <v>470</v>
      </c>
      <c r="B417" s="463"/>
      <c r="C417" s="464"/>
      <c r="D417" s="242"/>
      <c r="E417" s="248">
        <f>C391</f>
        <v>22907501.640000001</v>
      </c>
    </row>
    <row r="418" spans="1:6" x14ac:dyDescent="0.2">
      <c r="A418" s="462" t="s">
        <v>471</v>
      </c>
      <c r="B418" s="463"/>
      <c r="C418" s="464"/>
      <c r="D418" s="242"/>
      <c r="E418" s="243">
        <f>E414</f>
        <v>1.123</v>
      </c>
    </row>
    <row r="419" spans="1:6" x14ac:dyDescent="0.2">
      <c r="A419" s="468" t="s">
        <v>472</v>
      </c>
      <c r="B419" s="469"/>
      <c r="C419" s="470"/>
      <c r="D419" s="237"/>
      <c r="E419" s="249">
        <f>E417*E418</f>
        <v>25725124.34</v>
      </c>
    </row>
    <row r="420" spans="1:6" ht="15" x14ac:dyDescent="0.25">
      <c r="A420" s="465" t="s">
        <v>473</v>
      </c>
      <c r="B420" s="466"/>
      <c r="C420" s="452" t="s">
        <v>474</v>
      </c>
      <c r="D420" s="452"/>
      <c r="E420" s="250">
        <f>E417+(E419-E417)*(1-30/100)</f>
        <v>24879837.530000001</v>
      </c>
      <c r="F420" s="307">
        <f>E420/E417</f>
        <v>1.0861000000000001</v>
      </c>
    </row>
    <row r="421" spans="1:6" x14ac:dyDescent="0.2">
      <c r="A421" s="244"/>
      <c r="B421" s="244"/>
      <c r="C421" s="453" t="s">
        <v>475</v>
      </c>
      <c r="D421" s="454"/>
      <c r="E421" s="251">
        <f>E420-E417</f>
        <v>1972335.89</v>
      </c>
    </row>
    <row r="422" spans="1:6" x14ac:dyDescent="0.2">
      <c r="A422" s="244"/>
      <c r="B422" s="244"/>
      <c r="C422" s="284"/>
      <c r="D422" s="359"/>
      <c r="E422" s="360"/>
    </row>
    <row r="423" spans="1:6" ht="15.75" x14ac:dyDescent="0.2">
      <c r="A423" s="358"/>
      <c r="B423" s="347" t="s">
        <v>619</v>
      </c>
      <c r="C423" s="358"/>
      <c r="D423" s="246"/>
      <c r="E423" s="245"/>
    </row>
    <row r="424" spans="1:6" ht="15.75" x14ac:dyDescent="0.2">
      <c r="A424" s="351" t="s">
        <v>268</v>
      </c>
      <c r="B424" s="102" t="s">
        <v>414</v>
      </c>
      <c r="C424" s="361">
        <f>'Затраты подрядчика 3 кв и деф'!O100</f>
        <v>9085531.5899999999</v>
      </c>
      <c r="D424" s="246"/>
      <c r="E424" s="245"/>
    </row>
    <row r="425" spans="1:6" ht="15.75" x14ac:dyDescent="0.2">
      <c r="A425" s="351" t="s">
        <v>268</v>
      </c>
      <c r="B425" s="102" t="s">
        <v>416</v>
      </c>
      <c r="C425" s="361">
        <f>'Затраты подрядчика 3 кв и деф'!O101</f>
        <v>2038373.46</v>
      </c>
      <c r="D425" s="246"/>
      <c r="E425" s="245"/>
    </row>
    <row r="426" spans="1:6" ht="15.75" x14ac:dyDescent="0.2">
      <c r="A426" s="351" t="s">
        <v>268</v>
      </c>
      <c r="B426" s="102" t="s">
        <v>415</v>
      </c>
      <c r="C426" s="361">
        <f>'Затраты подрядчика 3 кв и деф'!O102</f>
        <v>12252990.789999999</v>
      </c>
      <c r="D426" s="246"/>
      <c r="E426" s="245"/>
    </row>
    <row r="427" spans="1:6" ht="15.75" x14ac:dyDescent="0.2">
      <c r="A427" s="341"/>
      <c r="B427" s="342" t="s">
        <v>374</v>
      </c>
      <c r="C427" s="346">
        <f>SUM(C424:C426)</f>
        <v>23376895.84</v>
      </c>
      <c r="D427" s="246"/>
      <c r="E427" s="245"/>
    </row>
    <row r="428" spans="1:6" ht="15.75" x14ac:dyDescent="0.2">
      <c r="A428" s="362"/>
      <c r="B428" s="363"/>
      <c r="C428" s="364"/>
      <c r="D428" s="246"/>
      <c r="E428" s="245"/>
    </row>
    <row r="429" spans="1:6" ht="15.75" x14ac:dyDescent="0.2">
      <c r="A429" s="362"/>
      <c r="B429" s="363"/>
      <c r="C429" s="364"/>
      <c r="D429" s="246"/>
      <c r="E429" s="245"/>
    </row>
    <row r="430" spans="1:6" ht="15.75" x14ac:dyDescent="0.2">
      <c r="A430" s="245" t="s">
        <v>476</v>
      </c>
      <c r="B430" s="245"/>
      <c r="C430" s="245"/>
      <c r="D430" s="247">
        <v>4.3</v>
      </c>
      <c r="E430" s="245" t="s">
        <v>477</v>
      </c>
    </row>
    <row r="431" spans="1:6" ht="15.75" x14ac:dyDescent="0.2">
      <c r="A431" s="245" t="s">
        <v>478</v>
      </c>
      <c r="B431" s="245"/>
      <c r="C431" s="245"/>
      <c r="D431" s="246" t="s">
        <v>624</v>
      </c>
      <c r="E431" s="245"/>
    </row>
    <row r="432" spans="1:6" ht="15.75" x14ac:dyDescent="0.2">
      <c r="A432" s="245" t="s">
        <v>479</v>
      </c>
      <c r="B432" s="245"/>
      <c r="C432" s="245"/>
      <c r="D432" s="246" t="s">
        <v>618</v>
      </c>
      <c r="E432" s="245"/>
    </row>
    <row r="433" spans="1:5" ht="15.75" x14ac:dyDescent="0.2">
      <c r="A433" s="362"/>
      <c r="B433" s="363"/>
      <c r="C433" s="364"/>
      <c r="D433" s="246"/>
      <c r="E433" s="245"/>
    </row>
    <row r="434" spans="1:5" ht="15" x14ac:dyDescent="0.2">
      <c r="A434" s="455" t="s">
        <v>456</v>
      </c>
      <c r="B434" s="456"/>
      <c r="C434" s="456"/>
      <c r="D434" s="456"/>
      <c r="E434" s="457"/>
    </row>
    <row r="435" spans="1:5" ht="60" x14ac:dyDescent="0.2">
      <c r="A435" s="285"/>
      <c r="B435" s="232" t="s">
        <v>457</v>
      </c>
      <c r="C435" s="233" t="s">
        <v>482</v>
      </c>
      <c r="D435" s="233" t="s">
        <v>458</v>
      </c>
      <c r="E435" s="232" t="s">
        <v>459</v>
      </c>
    </row>
    <row r="436" spans="1:5" ht="15" x14ac:dyDescent="0.25">
      <c r="A436" s="234">
        <v>1</v>
      </c>
      <c r="B436" s="234">
        <v>105</v>
      </c>
      <c r="C436" s="234">
        <v>3</v>
      </c>
      <c r="D436" s="235">
        <f>(B436-100)/100*C436/12</f>
        <v>1.2999999999999999E-2</v>
      </c>
      <c r="E436" s="236">
        <f>1+D436</f>
        <v>1.0129999999999999</v>
      </c>
    </row>
    <row r="437" spans="1:5" ht="15" x14ac:dyDescent="0.2">
      <c r="A437" s="455" t="s">
        <v>463</v>
      </c>
      <c r="B437" s="456"/>
      <c r="C437" s="456"/>
      <c r="D437" s="456"/>
      <c r="E437" s="457"/>
    </row>
    <row r="438" spans="1:5" ht="45" x14ac:dyDescent="0.2">
      <c r="A438" s="285"/>
      <c r="B438" s="232" t="s">
        <v>460</v>
      </c>
      <c r="C438" s="233" t="s">
        <v>499</v>
      </c>
      <c r="D438" s="233" t="s">
        <v>461</v>
      </c>
      <c r="E438" s="232" t="s">
        <v>497</v>
      </c>
    </row>
    <row r="439" spans="1:5" ht="15" x14ac:dyDescent="0.25">
      <c r="A439" s="234">
        <v>2</v>
      </c>
      <c r="B439" s="234">
        <v>105.1</v>
      </c>
      <c r="C439" s="234">
        <v>12</v>
      </c>
      <c r="D439" s="235">
        <f>(B439-100)/100*C439/12</f>
        <v>5.0999999999999997E-2</v>
      </c>
      <c r="E439" s="236">
        <f>1+D439</f>
        <v>1.0509999999999999</v>
      </c>
    </row>
    <row r="440" spans="1:5" ht="15" x14ac:dyDescent="0.2">
      <c r="A440" s="458" t="s">
        <v>490</v>
      </c>
      <c r="B440" s="458"/>
      <c r="C440" s="458"/>
      <c r="D440" s="458"/>
      <c r="E440" s="458"/>
    </row>
    <row r="441" spans="1:5" ht="60" x14ac:dyDescent="0.2">
      <c r="A441" s="285"/>
      <c r="B441" s="232" t="s">
        <v>464</v>
      </c>
      <c r="C441" s="233" t="s">
        <v>500</v>
      </c>
      <c r="D441" s="233" t="s">
        <v>465</v>
      </c>
      <c r="E441" s="232" t="s">
        <v>466</v>
      </c>
    </row>
    <row r="442" spans="1:5" ht="15" x14ac:dyDescent="0.25">
      <c r="A442" s="234">
        <v>3</v>
      </c>
      <c r="B442" s="234">
        <v>105.1</v>
      </c>
      <c r="C442" s="234">
        <v>7.7</v>
      </c>
      <c r="D442" s="235">
        <f>(B442-100)/100*C442/12</f>
        <v>3.3000000000000002E-2</v>
      </c>
      <c r="E442" s="236">
        <f>1+D442</f>
        <v>1.0329999999999999</v>
      </c>
    </row>
    <row r="443" spans="1:5" ht="15" x14ac:dyDescent="0.2">
      <c r="A443" s="458" t="s">
        <v>490</v>
      </c>
      <c r="B443" s="458"/>
      <c r="C443" s="458"/>
      <c r="D443" s="458"/>
      <c r="E443" s="458"/>
    </row>
    <row r="444" spans="1:5" ht="60" x14ac:dyDescent="0.2">
      <c r="A444" s="285"/>
      <c r="B444" s="232" t="s">
        <v>491</v>
      </c>
      <c r="C444" s="233" t="s">
        <v>501</v>
      </c>
      <c r="D444" s="233" t="s">
        <v>492</v>
      </c>
      <c r="E444" s="232" t="s">
        <v>502</v>
      </c>
    </row>
    <row r="445" spans="1:5" ht="15" x14ac:dyDescent="0.25">
      <c r="A445" s="234">
        <v>4</v>
      </c>
      <c r="B445" s="234">
        <v>105.1</v>
      </c>
      <c r="C445" s="234">
        <v>4.3</v>
      </c>
      <c r="D445" s="235">
        <f>(B445-100)/100*C445/12</f>
        <v>1.7999999999999999E-2</v>
      </c>
      <c r="E445" s="236">
        <f>1+0.5*D445</f>
        <v>1.0089999999999999</v>
      </c>
    </row>
    <row r="446" spans="1:5" x14ac:dyDescent="0.2">
      <c r="A446" s="239">
        <v>6</v>
      </c>
      <c r="B446" s="240" t="s">
        <v>468</v>
      </c>
      <c r="C446" s="240"/>
      <c r="D446" s="232" t="s">
        <v>503</v>
      </c>
      <c r="E446" s="241">
        <f>E436*E439*E442*E445</f>
        <v>1.1100000000000001</v>
      </c>
    </row>
    <row r="447" spans="1:5" x14ac:dyDescent="0.2">
      <c r="A447" s="459" t="s">
        <v>469</v>
      </c>
      <c r="B447" s="460"/>
      <c r="C447" s="460"/>
      <c r="D447" s="460"/>
      <c r="E447" s="461"/>
    </row>
    <row r="448" spans="1:5" x14ac:dyDescent="0.2">
      <c r="A448" s="462" t="s">
        <v>470</v>
      </c>
      <c r="B448" s="463"/>
      <c r="C448" s="464"/>
      <c r="D448" s="242"/>
      <c r="E448" s="248">
        <f>C427</f>
        <v>23376895.84</v>
      </c>
    </row>
    <row r="449" spans="1:6" x14ac:dyDescent="0.2">
      <c r="A449" s="462" t="s">
        <v>471</v>
      </c>
      <c r="B449" s="463"/>
      <c r="C449" s="464"/>
      <c r="D449" s="242"/>
      <c r="E449" s="243">
        <f>E446</f>
        <v>1.1100000000000001</v>
      </c>
    </row>
    <row r="450" spans="1:6" x14ac:dyDescent="0.2">
      <c r="A450" s="468" t="s">
        <v>472</v>
      </c>
      <c r="B450" s="469"/>
      <c r="C450" s="470"/>
      <c r="D450" s="237"/>
      <c r="E450" s="249">
        <f>E448*E449</f>
        <v>25948354.379999999</v>
      </c>
    </row>
    <row r="451" spans="1:6" ht="15" x14ac:dyDescent="0.25">
      <c r="A451" s="465" t="s">
        <v>473</v>
      </c>
      <c r="B451" s="466"/>
      <c r="C451" s="452" t="s">
        <v>474</v>
      </c>
      <c r="D451" s="452"/>
      <c r="E451" s="250">
        <f>E448+(E450-E448)*(1-30/100)</f>
        <v>25176916.82</v>
      </c>
      <c r="F451" s="307">
        <f>E451/E448</f>
        <v>1.077</v>
      </c>
    </row>
    <row r="452" spans="1:6" x14ac:dyDescent="0.2">
      <c r="A452" s="244"/>
      <c r="B452" s="244"/>
      <c r="C452" s="453" t="s">
        <v>475</v>
      </c>
      <c r="D452" s="454"/>
      <c r="E452" s="251">
        <f>E451-E448</f>
        <v>1800020.98</v>
      </c>
    </row>
    <row r="455" spans="1:6" x14ac:dyDescent="0.2">
      <c r="A455" s="102" t="s">
        <v>352</v>
      </c>
      <c r="B455" s="102" t="s">
        <v>44</v>
      </c>
      <c r="C455" s="340">
        <f>'Затраты подрядчика 3 кв и деф'!O247</f>
        <v>2182014.81</v>
      </c>
    </row>
    <row r="456" spans="1:6" x14ac:dyDescent="0.2">
      <c r="A456" s="351"/>
      <c r="B456" s="102" t="s">
        <v>625</v>
      </c>
      <c r="C456" s="340">
        <f>'Затраты подрядчика 3 кв и деф'!O251</f>
        <v>93951.2</v>
      </c>
    </row>
    <row r="457" spans="1:6" x14ac:dyDescent="0.2">
      <c r="A457" s="333"/>
      <c r="B457" s="367" t="s">
        <v>505</v>
      </c>
      <c r="C457" s="368">
        <f>SUM(C455:C456)</f>
        <v>2275966.0099999998</v>
      </c>
    </row>
    <row r="458" spans="1:6" x14ac:dyDescent="0.2">
      <c r="A458" s="299"/>
      <c r="B458" s="365"/>
      <c r="C458" s="366"/>
    </row>
    <row r="459" spans="1:6" x14ac:dyDescent="0.2">
      <c r="A459" s="299"/>
      <c r="B459" s="365"/>
      <c r="C459" s="366"/>
    </row>
    <row r="460" spans="1:6" ht="15.75" x14ac:dyDescent="0.2">
      <c r="A460" s="245" t="s">
        <v>476</v>
      </c>
      <c r="B460" s="245"/>
      <c r="C460" s="245"/>
      <c r="D460" s="247">
        <v>32</v>
      </c>
      <c r="E460" s="245" t="s">
        <v>477</v>
      </c>
    </row>
    <row r="461" spans="1:6" ht="15.75" x14ac:dyDescent="0.2">
      <c r="A461" s="245" t="s">
        <v>478</v>
      </c>
      <c r="B461" s="245"/>
      <c r="C461" s="245"/>
      <c r="D461" s="246" t="s">
        <v>600</v>
      </c>
      <c r="E461" s="245"/>
    </row>
    <row r="462" spans="1:6" ht="15.75" x14ac:dyDescent="0.2">
      <c r="A462" s="245" t="s">
        <v>479</v>
      </c>
      <c r="B462" s="245"/>
      <c r="C462" s="245"/>
      <c r="D462" s="246" t="s">
        <v>626</v>
      </c>
      <c r="E462" s="245"/>
    </row>
    <row r="463" spans="1:6" ht="15" x14ac:dyDescent="0.2">
      <c r="A463" s="455" t="s">
        <v>456</v>
      </c>
      <c r="B463" s="456"/>
      <c r="C463" s="456"/>
      <c r="D463" s="456"/>
      <c r="E463" s="457"/>
    </row>
    <row r="464" spans="1:6" ht="60" x14ac:dyDescent="0.2">
      <c r="A464" s="285"/>
      <c r="B464" s="232" t="s">
        <v>457</v>
      </c>
      <c r="C464" s="233" t="s">
        <v>482</v>
      </c>
      <c r="D464" s="233" t="s">
        <v>458</v>
      </c>
      <c r="E464" s="232" t="s">
        <v>459</v>
      </c>
    </row>
    <row r="465" spans="1:5" ht="15" x14ac:dyDescent="0.25">
      <c r="A465" s="234">
        <v>1</v>
      </c>
      <c r="B465" s="234">
        <v>105</v>
      </c>
      <c r="C465" s="234">
        <v>3</v>
      </c>
      <c r="D465" s="235">
        <f>(B465-100)/100*C465/12</f>
        <v>1.2999999999999999E-2</v>
      </c>
      <c r="E465" s="236">
        <f>1+D465</f>
        <v>1.0129999999999999</v>
      </c>
    </row>
    <row r="466" spans="1:5" ht="15" x14ac:dyDescent="0.2">
      <c r="A466" s="455" t="s">
        <v>463</v>
      </c>
      <c r="B466" s="456"/>
      <c r="C466" s="456"/>
      <c r="D466" s="456"/>
      <c r="E466" s="457"/>
    </row>
    <row r="467" spans="1:5" ht="60" x14ac:dyDescent="0.2">
      <c r="A467" s="285"/>
      <c r="B467" s="232" t="s">
        <v>460</v>
      </c>
      <c r="C467" s="369" t="s">
        <v>627</v>
      </c>
      <c r="D467" s="233" t="s">
        <v>461</v>
      </c>
      <c r="E467" s="232" t="s">
        <v>497</v>
      </c>
    </row>
    <row r="468" spans="1:5" ht="15" x14ac:dyDescent="0.25">
      <c r="A468" s="234">
        <v>2</v>
      </c>
      <c r="B468" s="234">
        <v>105.1</v>
      </c>
      <c r="C468" s="234">
        <v>12</v>
      </c>
      <c r="D468" s="235">
        <f>(B468-100)/100*C468/12</f>
        <v>5.0999999999999997E-2</v>
      </c>
      <c r="E468" s="236">
        <f>1+D468</f>
        <v>1.0509999999999999</v>
      </c>
    </row>
    <row r="469" spans="1:5" ht="15" x14ac:dyDescent="0.2">
      <c r="A469" s="458" t="s">
        <v>490</v>
      </c>
      <c r="B469" s="458"/>
      <c r="C469" s="458"/>
      <c r="D469" s="458"/>
      <c r="E469" s="458"/>
    </row>
    <row r="470" spans="1:5" ht="45" x14ac:dyDescent="0.2">
      <c r="A470" s="285"/>
      <c r="B470" s="232" t="s">
        <v>464</v>
      </c>
      <c r="C470" s="369" t="s">
        <v>515</v>
      </c>
      <c r="D470" s="233" t="s">
        <v>465</v>
      </c>
      <c r="E470" s="232" t="s">
        <v>466</v>
      </c>
    </row>
    <row r="471" spans="1:5" ht="15" x14ac:dyDescent="0.25">
      <c r="A471" s="234">
        <v>3</v>
      </c>
      <c r="B471" s="234">
        <v>105.1</v>
      </c>
      <c r="C471" s="234">
        <v>12</v>
      </c>
      <c r="D471" s="235">
        <f>(B471-100)/100*C471/12</f>
        <v>5.0999999999999997E-2</v>
      </c>
      <c r="E471" s="236">
        <f>1+D471</f>
        <v>1.0509999999999999</v>
      </c>
    </row>
    <row r="472" spans="1:5" ht="15" x14ac:dyDescent="0.2">
      <c r="A472" s="467" t="s">
        <v>508</v>
      </c>
      <c r="B472" s="458"/>
      <c r="C472" s="458"/>
      <c r="D472" s="458"/>
      <c r="E472" s="458"/>
    </row>
    <row r="473" spans="1:5" ht="60" x14ac:dyDescent="0.2">
      <c r="A473" s="285"/>
      <c r="B473" s="232" t="s">
        <v>491</v>
      </c>
      <c r="C473" s="369" t="s">
        <v>628</v>
      </c>
      <c r="D473" s="233" t="s">
        <v>492</v>
      </c>
      <c r="E473" s="232" t="s">
        <v>493</v>
      </c>
    </row>
    <row r="474" spans="1:5" ht="15" x14ac:dyDescent="0.25">
      <c r="A474" s="234">
        <v>4</v>
      </c>
      <c r="B474" s="234">
        <v>105</v>
      </c>
      <c r="C474" s="234">
        <v>7.8</v>
      </c>
      <c r="D474" s="235">
        <f>(B474-100)/100*C474/12</f>
        <v>3.3000000000000002E-2</v>
      </c>
      <c r="E474" s="236">
        <f>1+D474</f>
        <v>1.0329999999999999</v>
      </c>
    </row>
    <row r="475" spans="1:5" ht="25.5" x14ac:dyDescent="0.2">
      <c r="A475" s="234">
        <v>5</v>
      </c>
      <c r="B475" s="237" t="s">
        <v>467</v>
      </c>
      <c r="C475" s="237"/>
      <c r="D475" s="232" t="s">
        <v>629</v>
      </c>
      <c r="E475" s="236" t="s">
        <v>495</v>
      </c>
    </row>
    <row r="476" spans="1:5" x14ac:dyDescent="0.2">
      <c r="A476" s="234"/>
      <c r="B476" s="237"/>
      <c r="C476" s="237"/>
      <c r="D476" s="238">
        <f>E465*E468*E471*E474-1</f>
        <v>0.156</v>
      </c>
      <c r="E476" s="236">
        <f>1+0.5*D476</f>
        <v>1.0780000000000001</v>
      </c>
    </row>
    <row r="477" spans="1:5" x14ac:dyDescent="0.2">
      <c r="A477" s="262"/>
      <c r="B477" s="263"/>
      <c r="C477" s="263"/>
      <c r="D477" s="264"/>
      <c r="E477" s="265"/>
    </row>
    <row r="478" spans="1:5" x14ac:dyDescent="0.2">
      <c r="A478" s="459" t="s">
        <v>469</v>
      </c>
      <c r="B478" s="460"/>
      <c r="C478" s="460"/>
      <c r="D478" s="460"/>
      <c r="E478" s="461"/>
    </row>
    <row r="479" spans="1:5" x14ac:dyDescent="0.2">
      <c r="A479" s="462" t="s">
        <v>470</v>
      </c>
      <c r="B479" s="463"/>
      <c r="C479" s="464"/>
      <c r="D479" s="242"/>
      <c r="E479" s="248">
        <f>C457</f>
        <v>2275966.0099999998</v>
      </c>
    </row>
    <row r="480" spans="1:5" x14ac:dyDescent="0.2">
      <c r="A480" s="462" t="s">
        <v>471</v>
      </c>
      <c r="B480" s="463"/>
      <c r="C480" s="464"/>
      <c r="D480" s="242"/>
      <c r="E480" s="243">
        <f>E476</f>
        <v>1.0780000000000001</v>
      </c>
    </row>
    <row r="481" spans="1:6" x14ac:dyDescent="0.2">
      <c r="A481" s="468" t="s">
        <v>472</v>
      </c>
      <c r="B481" s="469"/>
      <c r="C481" s="470"/>
      <c r="D481" s="237"/>
      <c r="E481" s="249">
        <f>E479*E480</f>
        <v>2453491.36</v>
      </c>
    </row>
    <row r="482" spans="1:6" ht="15" x14ac:dyDescent="0.25">
      <c r="A482" s="465" t="s">
        <v>473</v>
      </c>
      <c r="B482" s="466"/>
      <c r="C482" s="452" t="s">
        <v>474</v>
      </c>
      <c r="D482" s="452"/>
      <c r="E482" s="250">
        <f>E479+(E481-E479)*(1-30/100)</f>
        <v>2400233.7599999998</v>
      </c>
      <c r="F482" s="307">
        <f>E482/E479</f>
        <v>1.0546</v>
      </c>
    </row>
    <row r="483" spans="1:6" x14ac:dyDescent="0.2">
      <c r="A483" s="244"/>
      <c r="B483" s="244"/>
      <c r="C483" s="453" t="s">
        <v>475</v>
      </c>
      <c r="D483" s="454"/>
      <c r="E483" s="251">
        <f>E482-E479</f>
        <v>124267.75</v>
      </c>
    </row>
    <row r="484" spans="1:6" x14ac:dyDescent="0.2">
      <c r="A484" s="299"/>
      <c r="B484" s="365"/>
      <c r="C484" s="366"/>
    </row>
    <row r="485" spans="1:6" x14ac:dyDescent="0.2">
      <c r="A485" s="299"/>
      <c r="B485" s="365"/>
      <c r="C485" s="366"/>
    </row>
    <row r="486" spans="1:6" ht="38.25" x14ac:dyDescent="0.2">
      <c r="A486" s="102" t="s">
        <v>218</v>
      </c>
      <c r="B486" s="102" t="s">
        <v>35</v>
      </c>
      <c r="C486" s="340">
        <f>'Затраты подрядчика 3 кв и деф'!O230</f>
        <v>17313765.32</v>
      </c>
    </row>
    <row r="487" spans="1:6" x14ac:dyDescent="0.2">
      <c r="A487" s="299"/>
      <c r="B487" s="365"/>
      <c r="C487" s="366"/>
    </row>
    <row r="488" spans="1:6" ht="15.75" x14ac:dyDescent="0.2">
      <c r="A488" s="245" t="s">
        <v>476</v>
      </c>
      <c r="B488" s="245"/>
      <c r="C488" s="245"/>
      <c r="D488" s="247">
        <v>3</v>
      </c>
      <c r="E488" s="245" t="s">
        <v>477</v>
      </c>
    </row>
    <row r="489" spans="1:6" ht="15.75" x14ac:dyDescent="0.2">
      <c r="A489" s="245" t="s">
        <v>478</v>
      </c>
      <c r="B489" s="245"/>
      <c r="C489" s="245"/>
      <c r="D489" s="246" t="s">
        <v>617</v>
      </c>
      <c r="E489" s="245"/>
    </row>
    <row r="490" spans="1:6" ht="15.75" x14ac:dyDescent="0.2">
      <c r="A490" s="245" t="s">
        <v>479</v>
      </c>
      <c r="B490" s="245"/>
      <c r="C490" s="245"/>
      <c r="D490" s="246" t="s">
        <v>632</v>
      </c>
      <c r="E490" s="245"/>
    </row>
    <row r="491" spans="1:6" ht="15" x14ac:dyDescent="0.2">
      <c r="A491" s="455" t="s">
        <v>456</v>
      </c>
      <c r="B491" s="456"/>
      <c r="C491" s="456"/>
      <c r="D491" s="456"/>
      <c r="E491" s="457"/>
    </row>
    <row r="492" spans="1:6" ht="60" x14ac:dyDescent="0.2">
      <c r="A492" s="285"/>
      <c r="B492" s="232" t="s">
        <v>457</v>
      </c>
      <c r="C492" s="233" t="s">
        <v>482</v>
      </c>
      <c r="D492" s="233" t="s">
        <v>458</v>
      </c>
      <c r="E492" s="232" t="s">
        <v>459</v>
      </c>
    </row>
    <row r="493" spans="1:6" ht="15" x14ac:dyDescent="0.25">
      <c r="A493" s="234">
        <v>1</v>
      </c>
      <c r="B493" s="234">
        <v>105</v>
      </c>
      <c r="C493" s="234">
        <v>3</v>
      </c>
      <c r="D493" s="235">
        <f>(B493-100)/100*C493/12</f>
        <v>1.2999999999999999E-2</v>
      </c>
      <c r="E493" s="236">
        <f>1+D493</f>
        <v>1.0129999999999999</v>
      </c>
    </row>
    <row r="494" spans="1:6" ht="15" x14ac:dyDescent="0.2">
      <c r="A494" s="455" t="s">
        <v>463</v>
      </c>
      <c r="B494" s="456"/>
      <c r="C494" s="456"/>
      <c r="D494" s="456"/>
      <c r="E494" s="457"/>
    </row>
    <row r="495" spans="1:6" ht="45" x14ac:dyDescent="0.2">
      <c r="A495" s="285"/>
      <c r="B495" s="232" t="s">
        <v>460</v>
      </c>
      <c r="C495" s="233" t="s">
        <v>499</v>
      </c>
      <c r="D495" s="233" t="s">
        <v>461</v>
      </c>
      <c r="E495" s="232" t="s">
        <v>497</v>
      </c>
    </row>
    <row r="496" spans="1:6" ht="15" x14ac:dyDescent="0.25">
      <c r="A496" s="234">
        <v>2</v>
      </c>
      <c r="B496" s="234">
        <v>105.1</v>
      </c>
      <c r="C496" s="234">
        <v>12</v>
      </c>
      <c r="D496" s="235">
        <f>(B496-100)/100*C496/12</f>
        <v>5.0999999999999997E-2</v>
      </c>
      <c r="E496" s="236">
        <f>1+D496</f>
        <v>1.0509999999999999</v>
      </c>
    </row>
    <row r="497" spans="1:5" ht="15" x14ac:dyDescent="0.2">
      <c r="A497" s="458" t="s">
        <v>490</v>
      </c>
      <c r="B497" s="458"/>
      <c r="C497" s="458"/>
      <c r="D497" s="458"/>
      <c r="E497" s="458"/>
    </row>
    <row r="498" spans="1:5" ht="45" x14ac:dyDescent="0.2">
      <c r="A498" s="285"/>
      <c r="B498" s="232" t="s">
        <v>464</v>
      </c>
      <c r="C498" s="233" t="s">
        <v>515</v>
      </c>
      <c r="D498" s="233" t="s">
        <v>465</v>
      </c>
      <c r="E498" s="232" t="s">
        <v>466</v>
      </c>
    </row>
    <row r="499" spans="1:5" ht="15" x14ac:dyDescent="0.25">
      <c r="A499" s="234">
        <v>3</v>
      </c>
      <c r="B499" s="234">
        <v>105.1</v>
      </c>
      <c r="C499" s="234">
        <v>12</v>
      </c>
      <c r="D499" s="235">
        <f>(B499-100)/100*C499/12</f>
        <v>5.0999999999999997E-2</v>
      </c>
      <c r="E499" s="236">
        <f>1+D499</f>
        <v>1.0509999999999999</v>
      </c>
    </row>
    <row r="500" spans="1:5" ht="15" x14ac:dyDescent="0.2">
      <c r="A500" s="458" t="s">
        <v>508</v>
      </c>
      <c r="B500" s="458"/>
      <c r="C500" s="458"/>
      <c r="D500" s="458"/>
      <c r="E500" s="458"/>
    </row>
    <row r="501" spans="1:5" ht="60" x14ac:dyDescent="0.2">
      <c r="A501" s="285"/>
      <c r="B501" s="232" t="s">
        <v>491</v>
      </c>
      <c r="C501" s="233" t="s">
        <v>517</v>
      </c>
      <c r="D501" s="233" t="s">
        <v>492</v>
      </c>
      <c r="E501" s="232" t="s">
        <v>493</v>
      </c>
    </row>
    <row r="502" spans="1:5" ht="15" x14ac:dyDescent="0.25">
      <c r="A502" s="234">
        <v>4</v>
      </c>
      <c r="B502" s="234">
        <v>105</v>
      </c>
      <c r="C502" s="234">
        <v>4</v>
      </c>
      <c r="D502" s="235">
        <f>(B502-100)/100*C502/12</f>
        <v>1.7000000000000001E-2</v>
      </c>
      <c r="E502" s="236">
        <f>1+D502</f>
        <v>1.0169999999999999</v>
      </c>
    </row>
    <row r="503" spans="1:5" ht="15" x14ac:dyDescent="0.2">
      <c r="A503" s="458" t="s">
        <v>508</v>
      </c>
      <c r="B503" s="458"/>
      <c r="C503" s="458"/>
      <c r="D503" s="458"/>
      <c r="E503" s="458"/>
    </row>
    <row r="504" spans="1:5" ht="75" x14ac:dyDescent="0.2">
      <c r="A504" s="285"/>
      <c r="B504" s="232" t="s">
        <v>509</v>
      </c>
      <c r="C504" s="233" t="s">
        <v>519</v>
      </c>
      <c r="D504" s="233" t="s">
        <v>511</v>
      </c>
      <c r="E504" s="232" t="s">
        <v>518</v>
      </c>
    </row>
    <row r="505" spans="1:5" ht="15" x14ac:dyDescent="0.25">
      <c r="A505" s="234">
        <v>5</v>
      </c>
      <c r="B505" s="234">
        <v>105</v>
      </c>
      <c r="C505" s="234">
        <v>3</v>
      </c>
      <c r="D505" s="235">
        <f>(B505-100)/100*C505/12</f>
        <v>1.2999999999999999E-2</v>
      </c>
      <c r="E505" s="236">
        <f>1+0.5*D505</f>
        <v>1.0069999999999999</v>
      </c>
    </row>
    <row r="506" spans="1:5" ht="15" x14ac:dyDescent="0.25">
      <c r="A506" s="234"/>
      <c r="B506" s="234"/>
      <c r="C506" s="234"/>
      <c r="D506" s="235"/>
      <c r="E506" s="236"/>
    </row>
    <row r="507" spans="1:5" ht="25.5" x14ac:dyDescent="0.2">
      <c r="A507" s="239">
        <v>6</v>
      </c>
      <c r="B507" s="240" t="s">
        <v>468</v>
      </c>
      <c r="C507" s="240"/>
      <c r="D507" s="232" t="s">
        <v>520</v>
      </c>
      <c r="E507" s="241">
        <f>E493*E496*E499*E502*E505</f>
        <v>1.1459999999999999</v>
      </c>
    </row>
    <row r="508" spans="1:5" x14ac:dyDescent="0.2">
      <c r="A508" s="262"/>
      <c r="B508" s="263"/>
      <c r="C508" s="263"/>
      <c r="D508" s="264"/>
      <c r="E508" s="265"/>
    </row>
    <row r="509" spans="1:5" x14ac:dyDescent="0.2">
      <c r="A509" s="459" t="s">
        <v>469</v>
      </c>
      <c r="B509" s="460"/>
      <c r="C509" s="460"/>
      <c r="D509" s="460"/>
      <c r="E509" s="461"/>
    </row>
    <row r="510" spans="1:5" x14ac:dyDescent="0.2">
      <c r="A510" s="462" t="s">
        <v>470</v>
      </c>
      <c r="B510" s="463"/>
      <c r="C510" s="464"/>
      <c r="D510" s="242"/>
      <c r="E510" s="248">
        <f>C486</f>
        <v>17313765.32</v>
      </c>
    </row>
    <row r="511" spans="1:5" x14ac:dyDescent="0.2">
      <c r="A511" s="462" t="s">
        <v>471</v>
      </c>
      <c r="B511" s="463"/>
      <c r="C511" s="464"/>
      <c r="D511" s="242"/>
      <c r="E511" s="243">
        <f>E507</f>
        <v>1.1459999999999999</v>
      </c>
    </row>
    <row r="512" spans="1:5" x14ac:dyDescent="0.2">
      <c r="A512" s="468" t="s">
        <v>472</v>
      </c>
      <c r="B512" s="469"/>
      <c r="C512" s="470"/>
      <c r="D512" s="237"/>
      <c r="E512" s="249">
        <f>E510*E511</f>
        <v>19841575.059999999</v>
      </c>
    </row>
    <row r="513" spans="1:6" ht="15" x14ac:dyDescent="0.25">
      <c r="A513" s="465" t="s">
        <v>473</v>
      </c>
      <c r="B513" s="466"/>
      <c r="C513" s="452" t="s">
        <v>474</v>
      </c>
      <c r="D513" s="452"/>
      <c r="E513" s="250">
        <f>E510+(E512-E510)*(1-30/100)</f>
        <v>19083232.140000001</v>
      </c>
      <c r="F513" s="307">
        <f>E513/E510</f>
        <v>1.1022000000000001</v>
      </c>
    </row>
    <row r="514" spans="1:6" x14ac:dyDescent="0.2">
      <c r="A514" s="244"/>
      <c r="B514" s="244"/>
      <c r="C514" s="453" t="s">
        <v>475</v>
      </c>
      <c r="D514" s="454"/>
      <c r="E514" s="251">
        <f>E513-E510</f>
        <v>1769466.82</v>
      </c>
    </row>
    <row r="515" spans="1:6" x14ac:dyDescent="0.2">
      <c r="A515" s="299"/>
      <c r="B515" s="365"/>
      <c r="C515" s="366"/>
    </row>
    <row r="516" spans="1:6" x14ac:dyDescent="0.2">
      <c r="A516" s="371" t="s">
        <v>227</v>
      </c>
      <c r="B516" s="371" t="s">
        <v>228</v>
      </c>
      <c r="C516" s="340">
        <f>'Затраты подрядчика 3 кв и деф'!O25</f>
        <v>276494.78000000003</v>
      </c>
    </row>
    <row r="517" spans="1:6" x14ac:dyDescent="0.2">
      <c r="A517" s="299"/>
      <c r="B517" s="365"/>
      <c r="C517" s="366"/>
    </row>
    <row r="518" spans="1:6" ht="15.75" x14ac:dyDescent="0.2">
      <c r="A518" s="245" t="s">
        <v>476</v>
      </c>
      <c r="B518" s="245"/>
      <c r="C518" s="245"/>
      <c r="D518" s="247">
        <v>6.6</v>
      </c>
      <c r="E518" s="245" t="s">
        <v>504</v>
      </c>
    </row>
    <row r="519" spans="1:6" ht="15.75" x14ac:dyDescent="0.2">
      <c r="A519" s="245" t="s">
        <v>478</v>
      </c>
      <c r="B519" s="245"/>
      <c r="C519" s="245"/>
      <c r="D519" s="246" t="s">
        <v>633</v>
      </c>
      <c r="E519" s="245"/>
    </row>
    <row r="520" spans="1:6" ht="15.75" x14ac:dyDescent="0.2">
      <c r="A520" s="245" t="s">
        <v>479</v>
      </c>
      <c r="B520" s="245"/>
      <c r="C520" s="245"/>
      <c r="D520" s="246" t="s">
        <v>634</v>
      </c>
      <c r="E520" s="245"/>
    </row>
    <row r="521" spans="1:6" ht="15" x14ac:dyDescent="0.2">
      <c r="A521" s="455" t="s">
        <v>456</v>
      </c>
      <c r="B521" s="456"/>
      <c r="C521" s="456"/>
      <c r="D521" s="456"/>
      <c r="E521" s="457"/>
    </row>
    <row r="522" spans="1:6" ht="60" x14ac:dyDescent="0.2">
      <c r="A522" s="285"/>
      <c r="B522" s="232" t="s">
        <v>457</v>
      </c>
      <c r="C522" s="233" t="s">
        <v>482</v>
      </c>
      <c r="D522" s="233" t="s">
        <v>458</v>
      </c>
      <c r="E522" s="232" t="s">
        <v>459</v>
      </c>
    </row>
    <row r="523" spans="1:6" ht="15" x14ac:dyDescent="0.25">
      <c r="A523" s="234">
        <v>1</v>
      </c>
      <c r="B523" s="234">
        <v>105</v>
      </c>
      <c r="C523" s="234">
        <v>3</v>
      </c>
      <c r="D523" s="235">
        <f>(B523-100)/100*C523/12</f>
        <v>1.2999999999999999E-2</v>
      </c>
      <c r="E523" s="236">
        <f>1+D523</f>
        <v>1.0129999999999999</v>
      </c>
    </row>
    <row r="524" spans="1:6" ht="15" x14ac:dyDescent="0.2">
      <c r="A524" s="455" t="s">
        <v>463</v>
      </c>
      <c r="B524" s="456"/>
      <c r="C524" s="456"/>
      <c r="D524" s="456"/>
      <c r="E524" s="457"/>
    </row>
    <row r="525" spans="1:6" ht="60" x14ac:dyDescent="0.2">
      <c r="A525" s="285"/>
      <c r="B525" s="232" t="s">
        <v>460</v>
      </c>
      <c r="C525" s="233" t="s">
        <v>486</v>
      </c>
      <c r="D525" s="233" t="s">
        <v>461</v>
      </c>
      <c r="E525" s="232" t="s">
        <v>497</v>
      </c>
    </row>
    <row r="526" spans="1:6" ht="15" x14ac:dyDescent="0.25">
      <c r="A526" s="234">
        <v>2</v>
      </c>
      <c r="B526" s="234">
        <v>105.1</v>
      </c>
      <c r="C526" s="234">
        <v>4.9000000000000004</v>
      </c>
      <c r="D526" s="235">
        <f>(B526-100)/100*C526/12</f>
        <v>2.1000000000000001E-2</v>
      </c>
      <c r="E526" s="236">
        <f>1+D526</f>
        <v>1.0209999999999999</v>
      </c>
    </row>
    <row r="527" spans="1:6" ht="15" x14ac:dyDescent="0.2">
      <c r="A527" s="458" t="s">
        <v>463</v>
      </c>
      <c r="B527" s="458"/>
      <c r="C527" s="458"/>
      <c r="D527" s="458"/>
      <c r="E527" s="458"/>
    </row>
    <row r="528" spans="1:6" ht="75" x14ac:dyDescent="0.2">
      <c r="A528" s="285"/>
      <c r="B528" s="232" t="s">
        <v>464</v>
      </c>
      <c r="C528" s="233" t="s">
        <v>487</v>
      </c>
      <c r="D528" s="233" t="s">
        <v>465</v>
      </c>
      <c r="E528" s="232" t="s">
        <v>462</v>
      </c>
    </row>
    <row r="529" spans="1:6" ht="15" x14ac:dyDescent="0.25">
      <c r="A529" s="234">
        <v>3</v>
      </c>
      <c r="B529" s="234">
        <v>105.1</v>
      </c>
      <c r="C529" s="234">
        <v>6.6</v>
      </c>
      <c r="D529" s="235">
        <f>(B529-100)/100*C529/12</f>
        <v>2.8000000000000001E-2</v>
      </c>
      <c r="E529" s="236">
        <f>1+0.5*D529</f>
        <v>1.014</v>
      </c>
    </row>
    <row r="530" spans="1:6" x14ac:dyDescent="0.2">
      <c r="A530" s="239">
        <v>4</v>
      </c>
      <c r="B530" s="240" t="s">
        <v>468</v>
      </c>
      <c r="C530" s="240"/>
      <c r="D530" s="232" t="s">
        <v>488</v>
      </c>
      <c r="E530" s="241">
        <f>E523*E526*E529</f>
        <v>1.0489999999999999</v>
      </c>
    </row>
    <row r="531" spans="1:6" x14ac:dyDescent="0.2">
      <c r="A531" s="459" t="s">
        <v>469</v>
      </c>
      <c r="B531" s="460"/>
      <c r="C531" s="460"/>
      <c r="D531" s="460"/>
      <c r="E531" s="461"/>
    </row>
    <row r="532" spans="1:6" x14ac:dyDescent="0.2">
      <c r="A532" s="462" t="s">
        <v>470</v>
      </c>
      <c r="B532" s="463"/>
      <c r="C532" s="464"/>
      <c r="D532" s="242"/>
      <c r="E532" s="248">
        <f>C516</f>
        <v>276494.78000000003</v>
      </c>
    </row>
    <row r="533" spans="1:6" x14ac:dyDescent="0.2">
      <c r="A533" s="462" t="s">
        <v>471</v>
      </c>
      <c r="B533" s="463"/>
      <c r="C533" s="464"/>
      <c r="D533" s="242"/>
      <c r="E533" s="243">
        <f>E530</f>
        <v>1.0489999999999999</v>
      </c>
    </row>
    <row r="534" spans="1:6" x14ac:dyDescent="0.2">
      <c r="A534" s="468" t="s">
        <v>472</v>
      </c>
      <c r="B534" s="469"/>
      <c r="C534" s="470"/>
      <c r="D534" s="237"/>
      <c r="E534" s="249">
        <f>E532*E533</f>
        <v>290043.02</v>
      </c>
    </row>
    <row r="535" spans="1:6" ht="15" x14ac:dyDescent="0.25">
      <c r="A535" s="465" t="s">
        <v>473</v>
      </c>
      <c r="B535" s="466"/>
      <c r="C535" s="452" t="s">
        <v>474</v>
      </c>
      <c r="D535" s="452"/>
      <c r="E535" s="250">
        <f>E532+(E534-E532)*(1-30/100)</f>
        <v>285978.55</v>
      </c>
      <c r="F535" s="307">
        <f>E535/E532</f>
        <v>1.0343</v>
      </c>
    </row>
    <row r="536" spans="1:6" x14ac:dyDescent="0.2">
      <c r="A536" s="244"/>
      <c r="B536" s="244"/>
      <c r="C536" s="453" t="s">
        <v>475</v>
      </c>
      <c r="D536" s="454"/>
      <c r="E536" s="251">
        <f>E535-E532</f>
        <v>9483.77</v>
      </c>
    </row>
    <row r="537" spans="1:6" x14ac:dyDescent="0.2">
      <c r="A537" s="299"/>
      <c r="B537" s="365"/>
      <c r="C537" s="366"/>
    </row>
    <row r="538" spans="1:6" x14ac:dyDescent="0.2">
      <c r="A538" s="299"/>
      <c r="B538" s="365"/>
      <c r="C538" s="366"/>
    </row>
    <row r="539" spans="1:6" ht="25.5" x14ac:dyDescent="0.2">
      <c r="A539" s="102" t="s">
        <v>294</v>
      </c>
      <c r="B539" s="102" t="s">
        <v>295</v>
      </c>
      <c r="C539" s="340">
        <f>'Затраты подрядчика 3 кв и деф'!O151</f>
        <v>129280317.34999999</v>
      </c>
    </row>
    <row r="540" spans="1:6" x14ac:dyDescent="0.2">
      <c r="A540" s="102" t="s">
        <v>298</v>
      </c>
      <c r="B540" s="102" t="s">
        <v>129</v>
      </c>
      <c r="C540" s="340">
        <f>'Затраты подрядчика 3 кв и деф'!O154</f>
        <v>8724597.8499999996</v>
      </c>
    </row>
    <row r="541" spans="1:6" x14ac:dyDescent="0.2">
      <c r="A541" s="254"/>
      <c r="B541" s="372" t="s">
        <v>505</v>
      </c>
      <c r="C541" s="373">
        <f>SUM(C539:C540)</f>
        <v>138004915.19999999</v>
      </c>
    </row>
    <row r="542" spans="1:6" x14ac:dyDescent="0.2">
      <c r="A542" s="299"/>
      <c r="B542" s="365"/>
      <c r="C542" s="366"/>
    </row>
    <row r="543" spans="1:6" ht="15.75" x14ac:dyDescent="0.2">
      <c r="A543" s="245" t="s">
        <v>476</v>
      </c>
      <c r="B543" s="245"/>
      <c r="C543" s="245"/>
      <c r="D543" s="247">
        <v>5.9</v>
      </c>
      <c r="E543" s="245" t="s">
        <v>504</v>
      </c>
    </row>
    <row r="544" spans="1:6" ht="15.75" x14ac:dyDescent="0.2">
      <c r="A544" s="245" t="s">
        <v>478</v>
      </c>
      <c r="B544" s="245"/>
      <c r="C544" s="245"/>
      <c r="D544" s="246" t="s">
        <v>601</v>
      </c>
      <c r="E544" s="245"/>
    </row>
    <row r="545" spans="1:6" ht="15.75" x14ac:dyDescent="0.2">
      <c r="A545" s="245" t="s">
        <v>479</v>
      </c>
      <c r="B545" s="245"/>
      <c r="C545" s="245"/>
      <c r="D545" s="246" t="s">
        <v>635</v>
      </c>
      <c r="E545" s="245"/>
    </row>
    <row r="546" spans="1:6" ht="15" x14ac:dyDescent="0.2">
      <c r="A546" s="455" t="s">
        <v>456</v>
      </c>
      <c r="B546" s="456"/>
      <c r="C546" s="456"/>
      <c r="D546" s="456"/>
      <c r="E546" s="457"/>
    </row>
    <row r="547" spans="1:6" ht="60" x14ac:dyDescent="0.2">
      <c r="A547" s="285"/>
      <c r="B547" s="232" t="s">
        <v>457</v>
      </c>
      <c r="C547" s="233" t="s">
        <v>482</v>
      </c>
      <c r="D547" s="233" t="s">
        <v>458</v>
      </c>
      <c r="E547" s="232" t="s">
        <v>459</v>
      </c>
    </row>
    <row r="548" spans="1:6" ht="15" x14ac:dyDescent="0.25">
      <c r="A548" s="234">
        <v>1</v>
      </c>
      <c r="B548" s="234">
        <v>105</v>
      </c>
      <c r="C548" s="234">
        <v>3</v>
      </c>
      <c r="D548" s="235">
        <f>(B548-100)/100*C548/12</f>
        <v>1.2999999999999999E-2</v>
      </c>
      <c r="E548" s="236">
        <f>1+D548</f>
        <v>1.0129999999999999</v>
      </c>
    </row>
    <row r="549" spans="1:6" ht="15" x14ac:dyDescent="0.2">
      <c r="A549" s="455" t="s">
        <v>463</v>
      </c>
      <c r="B549" s="456"/>
      <c r="C549" s="456"/>
      <c r="D549" s="456"/>
      <c r="E549" s="457"/>
    </row>
    <row r="550" spans="1:6" ht="60" x14ac:dyDescent="0.2">
      <c r="A550" s="285"/>
      <c r="B550" s="232" t="s">
        <v>460</v>
      </c>
      <c r="C550" s="233" t="s">
        <v>486</v>
      </c>
      <c r="D550" s="233" t="s">
        <v>461</v>
      </c>
      <c r="E550" s="232" t="s">
        <v>497</v>
      </c>
    </row>
    <row r="551" spans="1:6" ht="15" x14ac:dyDescent="0.25">
      <c r="A551" s="234">
        <v>2</v>
      </c>
      <c r="B551" s="234">
        <v>105.1</v>
      </c>
      <c r="C551" s="234">
        <v>4.5999999999999996</v>
      </c>
      <c r="D551" s="235">
        <f>(B551-100)/100*C551/12</f>
        <v>0.02</v>
      </c>
      <c r="E551" s="236">
        <f>1+D551</f>
        <v>1.02</v>
      </c>
    </row>
    <row r="552" spans="1:6" ht="15" x14ac:dyDescent="0.2">
      <c r="A552" s="458" t="s">
        <v>463</v>
      </c>
      <c r="B552" s="458"/>
      <c r="C552" s="458"/>
      <c r="D552" s="458"/>
      <c r="E552" s="458"/>
    </row>
    <row r="553" spans="1:6" ht="75" x14ac:dyDescent="0.2">
      <c r="A553" s="285"/>
      <c r="B553" s="232" t="s">
        <v>464</v>
      </c>
      <c r="C553" s="233" t="s">
        <v>487</v>
      </c>
      <c r="D553" s="233" t="s">
        <v>465</v>
      </c>
      <c r="E553" s="232" t="s">
        <v>462</v>
      </c>
    </row>
    <row r="554" spans="1:6" ht="15" x14ac:dyDescent="0.25">
      <c r="A554" s="234">
        <v>3</v>
      </c>
      <c r="B554" s="234">
        <v>105.1</v>
      </c>
      <c r="C554" s="234">
        <v>5.9</v>
      </c>
      <c r="D554" s="235">
        <f>(B554-100)/100*C554/12</f>
        <v>2.5000000000000001E-2</v>
      </c>
      <c r="E554" s="236">
        <f>1+0.5*D554</f>
        <v>1.0129999999999999</v>
      </c>
    </row>
    <row r="555" spans="1:6" x14ac:dyDescent="0.2">
      <c r="A555" s="239">
        <v>4</v>
      </c>
      <c r="B555" s="240" t="s">
        <v>468</v>
      </c>
      <c r="C555" s="240"/>
      <c r="D555" s="232" t="s">
        <v>488</v>
      </c>
      <c r="E555" s="241">
        <f>E548*E551*E554</f>
        <v>1.0469999999999999</v>
      </c>
    </row>
    <row r="556" spans="1:6" x14ac:dyDescent="0.2">
      <c r="A556" s="459" t="s">
        <v>469</v>
      </c>
      <c r="B556" s="460"/>
      <c r="C556" s="460"/>
      <c r="D556" s="460"/>
      <c r="E556" s="461"/>
    </row>
    <row r="557" spans="1:6" x14ac:dyDescent="0.2">
      <c r="A557" s="462" t="s">
        <v>470</v>
      </c>
      <c r="B557" s="463"/>
      <c r="C557" s="464"/>
      <c r="D557" s="242"/>
      <c r="E557" s="248">
        <f>C541</f>
        <v>138004915.19999999</v>
      </c>
    </row>
    <row r="558" spans="1:6" x14ac:dyDescent="0.2">
      <c r="A558" s="462" t="s">
        <v>471</v>
      </c>
      <c r="B558" s="463"/>
      <c r="C558" s="464"/>
      <c r="D558" s="242"/>
      <c r="E558" s="243">
        <f>E555</f>
        <v>1.0469999999999999</v>
      </c>
    </row>
    <row r="559" spans="1:6" x14ac:dyDescent="0.2">
      <c r="A559" s="468" t="s">
        <v>472</v>
      </c>
      <c r="B559" s="469"/>
      <c r="C559" s="470"/>
      <c r="D559" s="237"/>
      <c r="E559" s="249">
        <f>E557*E558</f>
        <v>144491146.21000001</v>
      </c>
    </row>
    <row r="560" spans="1:6" ht="15" x14ac:dyDescent="0.25">
      <c r="A560" s="465" t="s">
        <v>473</v>
      </c>
      <c r="B560" s="466"/>
      <c r="C560" s="452" t="s">
        <v>474</v>
      </c>
      <c r="D560" s="452"/>
      <c r="E560" s="250">
        <f>E557+(E559-E557)*(1-30/100)</f>
        <v>142545276.91</v>
      </c>
      <c r="F560" s="307">
        <f>E560/E557</f>
        <v>1.0328999999999999</v>
      </c>
    </row>
    <row r="561" spans="1:5" x14ac:dyDescent="0.2">
      <c r="A561" s="244"/>
      <c r="B561" s="244"/>
      <c r="C561" s="453" t="s">
        <v>475</v>
      </c>
      <c r="D561" s="454"/>
      <c r="E561" s="251">
        <f>E560-E557</f>
        <v>4540361.71</v>
      </c>
    </row>
    <row r="562" spans="1:5" x14ac:dyDescent="0.2">
      <c r="A562" s="299"/>
      <c r="B562" s="365"/>
      <c r="C562" s="366"/>
    </row>
    <row r="563" spans="1:5" ht="38.25" x14ac:dyDescent="0.2">
      <c r="A563" s="375" t="s">
        <v>296</v>
      </c>
      <c r="B563" s="375" t="s">
        <v>297</v>
      </c>
      <c r="C563" s="374">
        <f>'Затраты подрядчика 3 кв и деф'!O152</f>
        <v>6912583.54</v>
      </c>
    </row>
    <row r="564" spans="1:5" x14ac:dyDescent="0.2">
      <c r="A564" s="375" t="s">
        <v>299</v>
      </c>
      <c r="B564" s="375" t="s">
        <v>28</v>
      </c>
      <c r="C564" s="374">
        <f>'Затраты подрядчика 3 кв и деф'!O158</f>
        <v>19449700.010000002</v>
      </c>
    </row>
    <row r="565" spans="1:5" ht="38.25" x14ac:dyDescent="0.2">
      <c r="A565" s="375" t="s">
        <v>300</v>
      </c>
      <c r="B565" s="375" t="s">
        <v>70</v>
      </c>
      <c r="C565" s="374">
        <f>'Затраты подрядчика 3 кв и деф'!O160</f>
        <v>12547564.02</v>
      </c>
    </row>
    <row r="566" spans="1:5" ht="25.5" x14ac:dyDescent="0.2">
      <c r="A566" s="375" t="s">
        <v>32</v>
      </c>
      <c r="B566" s="375" t="s">
        <v>31</v>
      </c>
      <c r="C566" s="374">
        <f>'Затраты подрядчика 3 кв и деф'!O222</f>
        <v>72200206.799999997</v>
      </c>
    </row>
    <row r="567" spans="1:5" ht="25.5" x14ac:dyDescent="0.2">
      <c r="A567" s="375" t="s">
        <v>75</v>
      </c>
      <c r="B567" s="375" t="s">
        <v>74</v>
      </c>
      <c r="C567" s="374">
        <f>'Затраты подрядчика 3 кв и деф'!O226</f>
        <v>28319139.550000001</v>
      </c>
    </row>
    <row r="568" spans="1:5" x14ac:dyDescent="0.2">
      <c r="A568" s="257"/>
      <c r="B568" s="257" t="s">
        <v>374</v>
      </c>
      <c r="C568" s="255">
        <f>SUM(C563:C567)</f>
        <v>139429193.91999999</v>
      </c>
    </row>
    <row r="569" spans="1:5" x14ac:dyDescent="0.2">
      <c r="A569" s="299"/>
      <c r="B569" s="365"/>
      <c r="C569" s="366"/>
    </row>
    <row r="570" spans="1:5" ht="15.75" x14ac:dyDescent="0.2">
      <c r="A570" s="245" t="s">
        <v>476</v>
      </c>
      <c r="B570" s="245"/>
      <c r="C570" s="245"/>
      <c r="D570" s="247">
        <v>5.9</v>
      </c>
      <c r="E570" s="245" t="s">
        <v>504</v>
      </c>
    </row>
    <row r="571" spans="1:5" ht="15.75" x14ac:dyDescent="0.2">
      <c r="A571" s="245" t="s">
        <v>478</v>
      </c>
      <c r="B571" s="245"/>
      <c r="C571" s="245"/>
      <c r="D571" s="246" t="s">
        <v>601</v>
      </c>
      <c r="E571" s="245"/>
    </row>
    <row r="572" spans="1:5" ht="15.75" x14ac:dyDescent="0.2">
      <c r="A572" s="245" t="s">
        <v>479</v>
      </c>
      <c r="B572" s="245"/>
      <c r="C572" s="245"/>
      <c r="D572" s="246" t="s">
        <v>635</v>
      </c>
      <c r="E572" s="245"/>
    </row>
    <row r="573" spans="1:5" ht="15" x14ac:dyDescent="0.2">
      <c r="A573" s="455" t="s">
        <v>456</v>
      </c>
      <c r="B573" s="456"/>
      <c r="C573" s="456"/>
      <c r="D573" s="456"/>
      <c r="E573" s="457"/>
    </row>
    <row r="574" spans="1:5" ht="60" x14ac:dyDescent="0.2">
      <c r="A574" s="285"/>
      <c r="B574" s="232" t="s">
        <v>457</v>
      </c>
      <c r="C574" s="233" t="s">
        <v>482</v>
      </c>
      <c r="D574" s="233" t="s">
        <v>458</v>
      </c>
      <c r="E574" s="232" t="s">
        <v>459</v>
      </c>
    </row>
    <row r="575" spans="1:5" ht="15" x14ac:dyDescent="0.25">
      <c r="A575" s="234">
        <v>1</v>
      </c>
      <c r="B575" s="234">
        <v>105</v>
      </c>
      <c r="C575" s="234">
        <v>3</v>
      </c>
      <c r="D575" s="235">
        <f>(B575-100)/100*C575/12</f>
        <v>1.2999999999999999E-2</v>
      </c>
      <c r="E575" s="236">
        <f>1+D575</f>
        <v>1.0129999999999999</v>
      </c>
    </row>
    <row r="576" spans="1:5" ht="15" x14ac:dyDescent="0.2">
      <c r="A576" s="455" t="s">
        <v>463</v>
      </c>
      <c r="B576" s="456"/>
      <c r="C576" s="456"/>
      <c r="D576" s="456"/>
      <c r="E576" s="457"/>
    </row>
    <row r="577" spans="1:6" ht="60" x14ac:dyDescent="0.2">
      <c r="A577" s="285"/>
      <c r="B577" s="232" t="s">
        <v>460</v>
      </c>
      <c r="C577" s="233" t="s">
        <v>486</v>
      </c>
      <c r="D577" s="233" t="s">
        <v>461</v>
      </c>
      <c r="E577" s="232" t="s">
        <v>497</v>
      </c>
    </row>
    <row r="578" spans="1:6" ht="15" x14ac:dyDescent="0.25">
      <c r="A578" s="234">
        <v>2</v>
      </c>
      <c r="B578" s="234">
        <v>105.1</v>
      </c>
      <c r="C578" s="234">
        <v>4.5999999999999996</v>
      </c>
      <c r="D578" s="235">
        <f>(B578-100)/100*C578/12</f>
        <v>0.02</v>
      </c>
      <c r="E578" s="236">
        <f>1+D578</f>
        <v>1.02</v>
      </c>
    </row>
    <row r="579" spans="1:6" ht="15" x14ac:dyDescent="0.2">
      <c r="A579" s="458" t="s">
        <v>463</v>
      </c>
      <c r="B579" s="458"/>
      <c r="C579" s="458"/>
      <c r="D579" s="458"/>
      <c r="E579" s="458"/>
    </row>
    <row r="580" spans="1:6" ht="75" x14ac:dyDescent="0.2">
      <c r="A580" s="285"/>
      <c r="B580" s="232" t="s">
        <v>464</v>
      </c>
      <c r="C580" s="233" t="s">
        <v>487</v>
      </c>
      <c r="D580" s="233" t="s">
        <v>465</v>
      </c>
      <c r="E580" s="232" t="s">
        <v>462</v>
      </c>
    </row>
    <row r="581" spans="1:6" ht="15" x14ac:dyDescent="0.25">
      <c r="A581" s="234">
        <v>3</v>
      </c>
      <c r="B581" s="234">
        <v>105.1</v>
      </c>
      <c r="C581" s="234">
        <v>5.9</v>
      </c>
      <c r="D581" s="235">
        <f>(B581-100)/100*C581/12</f>
        <v>2.5000000000000001E-2</v>
      </c>
      <c r="E581" s="236">
        <f>1+0.5*D581</f>
        <v>1.0129999999999999</v>
      </c>
    </row>
    <row r="582" spans="1:6" x14ac:dyDescent="0.2">
      <c r="A582" s="239">
        <v>4</v>
      </c>
      <c r="B582" s="240" t="s">
        <v>468</v>
      </c>
      <c r="C582" s="240"/>
      <c r="D582" s="232" t="s">
        <v>488</v>
      </c>
      <c r="E582" s="241">
        <f>E575*E578*E581</f>
        <v>1.0469999999999999</v>
      </c>
    </row>
    <row r="583" spans="1:6" x14ac:dyDescent="0.2">
      <c r="A583" s="459" t="s">
        <v>469</v>
      </c>
      <c r="B583" s="460"/>
      <c r="C583" s="460"/>
      <c r="D583" s="460"/>
      <c r="E583" s="461"/>
    </row>
    <row r="584" spans="1:6" x14ac:dyDescent="0.2">
      <c r="A584" s="462" t="s">
        <v>470</v>
      </c>
      <c r="B584" s="463"/>
      <c r="C584" s="464"/>
      <c r="D584" s="242"/>
      <c r="E584" s="248">
        <f>C568</f>
        <v>139429193.91999999</v>
      </c>
    </row>
    <row r="585" spans="1:6" x14ac:dyDescent="0.2">
      <c r="A585" s="462" t="s">
        <v>471</v>
      </c>
      <c r="B585" s="463"/>
      <c r="C585" s="464"/>
      <c r="D585" s="242"/>
      <c r="E585" s="243">
        <f>E582</f>
        <v>1.0469999999999999</v>
      </c>
    </row>
    <row r="586" spans="1:6" x14ac:dyDescent="0.2">
      <c r="A586" s="468" t="s">
        <v>472</v>
      </c>
      <c r="B586" s="469"/>
      <c r="C586" s="470"/>
      <c r="D586" s="237"/>
      <c r="E586" s="249">
        <f>E584*E585</f>
        <v>145982366.03</v>
      </c>
    </row>
    <row r="587" spans="1:6" ht="15" x14ac:dyDescent="0.25">
      <c r="A587" s="465" t="s">
        <v>473</v>
      </c>
      <c r="B587" s="466"/>
      <c r="C587" s="452" t="s">
        <v>474</v>
      </c>
      <c r="D587" s="452"/>
      <c r="E587" s="250">
        <f>E584+(E586-E584)*(1-30/100)</f>
        <v>144016414.40000001</v>
      </c>
      <c r="F587" s="307">
        <f>E587/E584</f>
        <v>1.0328999999999999</v>
      </c>
    </row>
    <row r="588" spans="1:6" x14ac:dyDescent="0.2">
      <c r="A588" s="244"/>
      <c r="B588" s="244"/>
      <c r="C588" s="453" t="s">
        <v>475</v>
      </c>
      <c r="D588" s="454"/>
      <c r="E588" s="251">
        <f>E587-E584</f>
        <v>4587220.4800000004</v>
      </c>
    </row>
    <row r="589" spans="1:6" x14ac:dyDescent="0.2">
      <c r="A589" s="299"/>
      <c r="B589" s="365"/>
      <c r="C589" s="366"/>
    </row>
    <row r="590" spans="1:6" ht="25.5" x14ac:dyDescent="0.2">
      <c r="A590" s="375" t="s">
        <v>76</v>
      </c>
      <c r="B590" s="375" t="s">
        <v>71</v>
      </c>
      <c r="C590" s="374">
        <f>'Затраты подрядчика 3 кв и деф'!O163</f>
        <v>24298749.129999999</v>
      </c>
    </row>
    <row r="591" spans="1:6" x14ac:dyDescent="0.2">
      <c r="A591" s="299"/>
      <c r="B591" s="365"/>
      <c r="C591" s="366"/>
    </row>
    <row r="592" spans="1:6" ht="15.75" x14ac:dyDescent="0.2">
      <c r="A592" s="245" t="s">
        <v>476</v>
      </c>
      <c r="B592" s="245"/>
      <c r="C592" s="245"/>
      <c r="D592" s="247">
        <v>4.9000000000000004</v>
      </c>
      <c r="E592" s="245" t="s">
        <v>504</v>
      </c>
    </row>
    <row r="593" spans="1:5" ht="15.75" x14ac:dyDescent="0.2">
      <c r="A593" s="245" t="s">
        <v>478</v>
      </c>
      <c r="B593" s="245"/>
      <c r="C593" s="245"/>
      <c r="D593" s="246" t="s">
        <v>636</v>
      </c>
      <c r="E593" s="245"/>
    </row>
    <row r="594" spans="1:5" ht="15.75" x14ac:dyDescent="0.2">
      <c r="A594" s="245" t="s">
        <v>479</v>
      </c>
      <c r="B594" s="245"/>
      <c r="C594" s="245"/>
      <c r="D594" s="246" t="s">
        <v>607</v>
      </c>
      <c r="E594" s="245"/>
    </row>
    <row r="595" spans="1:5" ht="15" x14ac:dyDescent="0.2">
      <c r="A595" s="455" t="s">
        <v>456</v>
      </c>
      <c r="B595" s="456"/>
      <c r="C595" s="456"/>
      <c r="D595" s="456"/>
      <c r="E595" s="457"/>
    </row>
    <row r="596" spans="1:5" ht="60" x14ac:dyDescent="0.2">
      <c r="A596" s="285"/>
      <c r="B596" s="232" t="s">
        <v>457</v>
      </c>
      <c r="C596" s="233" t="s">
        <v>482</v>
      </c>
      <c r="D596" s="233" t="s">
        <v>458</v>
      </c>
      <c r="E596" s="232" t="s">
        <v>459</v>
      </c>
    </row>
    <row r="597" spans="1:5" ht="15" x14ac:dyDescent="0.25">
      <c r="A597" s="234">
        <v>1</v>
      </c>
      <c r="B597" s="234">
        <v>105</v>
      </c>
      <c r="C597" s="234">
        <v>3</v>
      </c>
      <c r="D597" s="235">
        <f>(B597-100)/100*C597/12</f>
        <v>1.2999999999999999E-2</v>
      </c>
      <c r="E597" s="236">
        <f>1+D597</f>
        <v>1.0129999999999999</v>
      </c>
    </row>
    <row r="598" spans="1:5" ht="15" x14ac:dyDescent="0.2">
      <c r="A598" s="455" t="s">
        <v>463</v>
      </c>
      <c r="B598" s="456"/>
      <c r="C598" s="456"/>
      <c r="D598" s="456"/>
      <c r="E598" s="457"/>
    </row>
    <row r="599" spans="1:5" ht="60" x14ac:dyDescent="0.2">
      <c r="A599" s="285"/>
      <c r="B599" s="232" t="s">
        <v>460</v>
      </c>
      <c r="C599" s="233" t="s">
        <v>486</v>
      </c>
      <c r="D599" s="233" t="s">
        <v>461</v>
      </c>
      <c r="E599" s="232" t="s">
        <v>497</v>
      </c>
    </row>
    <row r="600" spans="1:5" ht="15" x14ac:dyDescent="0.25">
      <c r="A600" s="234">
        <v>2</v>
      </c>
      <c r="B600" s="234">
        <v>105.1</v>
      </c>
      <c r="C600" s="234">
        <v>5.2</v>
      </c>
      <c r="D600" s="235">
        <f>(B600-100)/100*C600/12</f>
        <v>2.1999999999999999E-2</v>
      </c>
      <c r="E600" s="236">
        <f>1+D600</f>
        <v>1.022</v>
      </c>
    </row>
    <row r="601" spans="1:5" ht="15" x14ac:dyDescent="0.2">
      <c r="A601" s="458" t="s">
        <v>463</v>
      </c>
      <c r="B601" s="458"/>
      <c r="C601" s="458"/>
      <c r="D601" s="458"/>
      <c r="E601" s="458"/>
    </row>
    <row r="602" spans="1:5" ht="75" x14ac:dyDescent="0.2">
      <c r="A602" s="285"/>
      <c r="B602" s="232" t="s">
        <v>464</v>
      </c>
      <c r="C602" s="233" t="s">
        <v>487</v>
      </c>
      <c r="D602" s="233" t="s">
        <v>465</v>
      </c>
      <c r="E602" s="232" t="s">
        <v>462</v>
      </c>
    </row>
    <row r="603" spans="1:5" ht="15" x14ac:dyDescent="0.25">
      <c r="A603" s="234">
        <v>3</v>
      </c>
      <c r="B603" s="234">
        <v>105.1</v>
      </c>
      <c r="C603" s="234">
        <v>4.9000000000000004</v>
      </c>
      <c r="D603" s="235">
        <f>(B603-100)/100*C603/12</f>
        <v>2.1000000000000001E-2</v>
      </c>
      <c r="E603" s="236">
        <f>1+0.5*D603</f>
        <v>1.0109999999999999</v>
      </c>
    </row>
    <row r="604" spans="1:5" x14ac:dyDescent="0.2">
      <c r="A604" s="239">
        <v>4</v>
      </c>
      <c r="B604" s="240" t="s">
        <v>468</v>
      </c>
      <c r="C604" s="240"/>
      <c r="D604" s="232" t="s">
        <v>488</v>
      </c>
      <c r="E604" s="241">
        <f>E597*E600*E603</f>
        <v>1.0469999999999999</v>
      </c>
    </row>
    <row r="605" spans="1:5" x14ac:dyDescent="0.2">
      <c r="A605" s="459" t="s">
        <v>469</v>
      </c>
      <c r="B605" s="460"/>
      <c r="C605" s="460"/>
      <c r="D605" s="460"/>
      <c r="E605" s="461"/>
    </row>
    <row r="606" spans="1:5" x14ac:dyDescent="0.2">
      <c r="A606" s="462" t="s">
        <v>470</v>
      </c>
      <c r="B606" s="463"/>
      <c r="C606" s="464"/>
      <c r="D606" s="242"/>
      <c r="E606" s="248">
        <f>C590</f>
        <v>24298749.129999999</v>
      </c>
    </row>
    <row r="607" spans="1:5" x14ac:dyDescent="0.2">
      <c r="A607" s="462" t="s">
        <v>471</v>
      </c>
      <c r="B607" s="463"/>
      <c r="C607" s="464"/>
      <c r="D607" s="242"/>
      <c r="E607" s="243">
        <f>E604</f>
        <v>1.0469999999999999</v>
      </c>
    </row>
    <row r="608" spans="1:5" x14ac:dyDescent="0.2">
      <c r="A608" s="468" t="s">
        <v>472</v>
      </c>
      <c r="B608" s="469"/>
      <c r="C608" s="470"/>
      <c r="D608" s="237"/>
      <c r="E608" s="249">
        <f>E606*E607</f>
        <v>25440790.34</v>
      </c>
    </row>
    <row r="609" spans="1:6" ht="14.45" customHeight="1" x14ac:dyDescent="0.25">
      <c r="A609" s="465" t="s">
        <v>473</v>
      </c>
      <c r="B609" s="466"/>
      <c r="C609" s="452" t="s">
        <v>474</v>
      </c>
      <c r="D609" s="452"/>
      <c r="E609" s="250">
        <f>E606+(E608-E606)*(1-30/100)</f>
        <v>25098177.98</v>
      </c>
      <c r="F609" s="307">
        <f>E609/E606</f>
        <v>1.0328999999999999</v>
      </c>
    </row>
    <row r="610" spans="1:6" ht="13.15" customHeight="1" x14ac:dyDescent="0.2">
      <c r="A610" s="244"/>
      <c r="B610" s="244"/>
      <c r="C610" s="453" t="s">
        <v>475</v>
      </c>
      <c r="D610" s="454"/>
      <c r="E610" s="251">
        <f>E609-E606</f>
        <v>799428.85</v>
      </c>
    </row>
    <row r="611" spans="1:6" x14ac:dyDescent="0.2">
      <c r="A611" s="299"/>
      <c r="B611" s="365"/>
      <c r="C611" s="366"/>
    </row>
    <row r="612" spans="1:6" x14ac:dyDescent="0.2">
      <c r="A612" s="299"/>
      <c r="B612" s="365"/>
      <c r="C612" s="366"/>
    </row>
    <row r="613" spans="1:6" ht="25.5" x14ac:dyDescent="0.2">
      <c r="A613" s="375" t="s">
        <v>77</v>
      </c>
      <c r="B613" s="375" t="s">
        <v>72</v>
      </c>
      <c r="C613" s="374">
        <f>'Затраты подрядчика 3 кв и деф'!O175</f>
        <v>76185469.620000005</v>
      </c>
    </row>
    <row r="614" spans="1:6" x14ac:dyDescent="0.2">
      <c r="A614" s="299"/>
      <c r="B614" s="365"/>
      <c r="C614" s="366"/>
    </row>
    <row r="615" spans="1:6" ht="15.75" x14ac:dyDescent="0.2">
      <c r="A615" s="245" t="s">
        <v>476</v>
      </c>
      <c r="B615" s="245"/>
      <c r="C615" s="245"/>
      <c r="D615" s="247">
        <v>5.9</v>
      </c>
      <c r="E615" s="245" t="s">
        <v>504</v>
      </c>
    </row>
    <row r="616" spans="1:6" ht="15.75" x14ac:dyDescent="0.2">
      <c r="A616" s="245" t="s">
        <v>478</v>
      </c>
      <c r="B616" s="245"/>
      <c r="C616" s="245"/>
      <c r="D616" s="246" t="s">
        <v>633</v>
      </c>
      <c r="E616" s="245"/>
    </row>
    <row r="617" spans="1:6" ht="15.75" x14ac:dyDescent="0.2">
      <c r="A617" s="245" t="s">
        <v>479</v>
      </c>
      <c r="B617" s="245"/>
      <c r="C617" s="245"/>
      <c r="D617" s="246" t="s">
        <v>637</v>
      </c>
      <c r="E617" s="245"/>
    </row>
    <row r="618" spans="1:6" ht="15" x14ac:dyDescent="0.2">
      <c r="A618" s="455" t="s">
        <v>456</v>
      </c>
      <c r="B618" s="456"/>
      <c r="C618" s="456"/>
      <c r="D618" s="456"/>
      <c r="E618" s="457"/>
    </row>
    <row r="619" spans="1:6" ht="60" x14ac:dyDescent="0.2">
      <c r="A619" s="285"/>
      <c r="B619" s="232" t="s">
        <v>457</v>
      </c>
      <c r="C619" s="233" t="s">
        <v>482</v>
      </c>
      <c r="D619" s="233" t="s">
        <v>458</v>
      </c>
      <c r="E619" s="232" t="s">
        <v>459</v>
      </c>
    </row>
    <row r="620" spans="1:6" ht="15" x14ac:dyDescent="0.25">
      <c r="A620" s="234">
        <v>1</v>
      </c>
      <c r="B620" s="234">
        <v>105</v>
      </c>
      <c r="C620" s="234">
        <v>3</v>
      </c>
      <c r="D620" s="235">
        <f>(B620-100)/100*C620/12</f>
        <v>1.2999999999999999E-2</v>
      </c>
      <c r="E620" s="236">
        <f>1+D620</f>
        <v>1.0129999999999999</v>
      </c>
    </row>
    <row r="621" spans="1:6" ht="15" x14ac:dyDescent="0.2">
      <c r="A621" s="455" t="s">
        <v>463</v>
      </c>
      <c r="B621" s="456"/>
      <c r="C621" s="456"/>
      <c r="D621" s="456"/>
      <c r="E621" s="457"/>
    </row>
    <row r="622" spans="1:6" ht="60" x14ac:dyDescent="0.2">
      <c r="A622" s="285"/>
      <c r="B622" s="232" t="s">
        <v>460</v>
      </c>
      <c r="C622" s="233" t="s">
        <v>486</v>
      </c>
      <c r="D622" s="233" t="s">
        <v>461</v>
      </c>
      <c r="E622" s="232" t="s">
        <v>497</v>
      </c>
    </row>
    <row r="623" spans="1:6" ht="15" x14ac:dyDescent="0.25">
      <c r="A623" s="234">
        <v>2</v>
      </c>
      <c r="B623" s="234">
        <v>105.1</v>
      </c>
      <c r="C623" s="234">
        <v>4.9000000000000004</v>
      </c>
      <c r="D623" s="235">
        <f>(B623-100)/100*C623/12</f>
        <v>2.1000000000000001E-2</v>
      </c>
      <c r="E623" s="236">
        <f>1+D623</f>
        <v>1.0209999999999999</v>
      </c>
    </row>
    <row r="624" spans="1:6" ht="15" x14ac:dyDescent="0.2">
      <c r="A624" s="458" t="s">
        <v>463</v>
      </c>
      <c r="B624" s="458"/>
      <c r="C624" s="458"/>
      <c r="D624" s="458"/>
      <c r="E624" s="458"/>
    </row>
    <row r="625" spans="1:6" ht="75" x14ac:dyDescent="0.2">
      <c r="A625" s="285"/>
      <c r="B625" s="232" t="s">
        <v>464</v>
      </c>
      <c r="C625" s="233" t="s">
        <v>487</v>
      </c>
      <c r="D625" s="233" t="s">
        <v>465</v>
      </c>
      <c r="E625" s="232" t="s">
        <v>462</v>
      </c>
    </row>
    <row r="626" spans="1:6" ht="15" x14ac:dyDescent="0.25">
      <c r="A626" s="234">
        <v>3</v>
      </c>
      <c r="B626" s="234">
        <v>105.1</v>
      </c>
      <c r="C626" s="234">
        <v>5.9</v>
      </c>
      <c r="D626" s="235">
        <f>(B626-100)/100*C626/12</f>
        <v>2.5000000000000001E-2</v>
      </c>
      <c r="E626" s="236">
        <f>1+0.5*D626</f>
        <v>1.0129999999999999</v>
      </c>
    </row>
    <row r="627" spans="1:6" x14ac:dyDescent="0.2">
      <c r="A627" s="239">
        <v>4</v>
      </c>
      <c r="B627" s="240" t="s">
        <v>468</v>
      </c>
      <c r="C627" s="240"/>
      <c r="D627" s="232" t="s">
        <v>488</v>
      </c>
      <c r="E627" s="241">
        <f>E620*E623*E626</f>
        <v>1.048</v>
      </c>
    </row>
    <row r="628" spans="1:6" x14ac:dyDescent="0.2">
      <c r="A628" s="459" t="s">
        <v>469</v>
      </c>
      <c r="B628" s="460"/>
      <c r="C628" s="460"/>
      <c r="D628" s="460"/>
      <c r="E628" s="461"/>
    </row>
    <row r="629" spans="1:6" x14ac:dyDescent="0.2">
      <c r="A629" s="462" t="s">
        <v>470</v>
      </c>
      <c r="B629" s="463"/>
      <c r="C629" s="464"/>
      <c r="D629" s="242"/>
      <c r="E629" s="248">
        <f>C613</f>
        <v>76185469.620000005</v>
      </c>
    </row>
    <row r="630" spans="1:6" x14ac:dyDescent="0.2">
      <c r="A630" s="462" t="s">
        <v>471</v>
      </c>
      <c r="B630" s="463"/>
      <c r="C630" s="464"/>
      <c r="D630" s="242"/>
      <c r="E630" s="243">
        <f>E627</f>
        <v>1.048</v>
      </c>
    </row>
    <row r="631" spans="1:6" x14ac:dyDescent="0.2">
      <c r="A631" s="468" t="s">
        <v>472</v>
      </c>
      <c r="B631" s="469"/>
      <c r="C631" s="470"/>
      <c r="D631" s="237"/>
      <c r="E631" s="249">
        <f>E629*E630</f>
        <v>79842372.159999996</v>
      </c>
    </row>
    <row r="632" spans="1:6" ht="15" x14ac:dyDescent="0.25">
      <c r="A632" s="465" t="s">
        <v>473</v>
      </c>
      <c r="B632" s="466"/>
      <c r="C632" s="452" t="s">
        <v>474</v>
      </c>
      <c r="D632" s="452"/>
      <c r="E632" s="250">
        <f>E629+(E631-E629)*(1-30/100)</f>
        <v>78745301.400000006</v>
      </c>
      <c r="F632" s="307">
        <f>E632/E629</f>
        <v>1.0336000000000001</v>
      </c>
    </row>
    <row r="633" spans="1:6" x14ac:dyDescent="0.2">
      <c r="A633" s="244"/>
      <c r="B633" s="244"/>
      <c r="C633" s="453" t="s">
        <v>475</v>
      </c>
      <c r="D633" s="454"/>
      <c r="E633" s="251">
        <f>E632-E629</f>
        <v>2559831.7799999998</v>
      </c>
    </row>
    <row r="634" spans="1:6" x14ac:dyDescent="0.2">
      <c r="A634" s="299"/>
      <c r="B634" s="365"/>
      <c r="C634" s="366"/>
    </row>
    <row r="635" spans="1:6" x14ac:dyDescent="0.2">
      <c r="A635" s="299"/>
      <c r="B635" s="365"/>
      <c r="C635" s="366"/>
    </row>
    <row r="636" spans="1:6" ht="25.5" x14ac:dyDescent="0.2">
      <c r="A636" s="375" t="s">
        <v>205</v>
      </c>
      <c r="B636" s="375" t="s">
        <v>69</v>
      </c>
      <c r="C636" s="374">
        <f>'Затраты подрядчика 3 кв и деф'!O136</f>
        <v>31008042.25</v>
      </c>
    </row>
    <row r="637" spans="1:6" x14ac:dyDescent="0.2">
      <c r="A637" s="299"/>
      <c r="B637" s="365"/>
      <c r="C637" s="366"/>
    </row>
    <row r="638" spans="1:6" ht="15.75" x14ac:dyDescent="0.2">
      <c r="A638" s="245" t="s">
        <v>476</v>
      </c>
      <c r="B638" s="245"/>
      <c r="C638" s="245"/>
      <c r="D638" s="247">
        <v>1.9</v>
      </c>
      <c r="E638" s="245" t="s">
        <v>504</v>
      </c>
    </row>
    <row r="639" spans="1:6" ht="15.75" x14ac:dyDescent="0.2">
      <c r="A639" s="245" t="s">
        <v>478</v>
      </c>
      <c r="B639" s="245"/>
      <c r="C639" s="245"/>
      <c r="D639" s="246" t="s">
        <v>638</v>
      </c>
      <c r="E639" s="245"/>
    </row>
    <row r="640" spans="1:6" ht="15.75" x14ac:dyDescent="0.2">
      <c r="A640" s="245" t="s">
        <v>479</v>
      </c>
      <c r="B640" s="245"/>
      <c r="C640" s="245"/>
      <c r="D640" s="246" t="s">
        <v>607</v>
      </c>
      <c r="E640" s="245"/>
    </row>
    <row r="641" spans="1:6" ht="15" x14ac:dyDescent="0.2">
      <c r="A641" s="455" t="s">
        <v>456</v>
      </c>
      <c r="B641" s="456"/>
      <c r="C641" s="456"/>
      <c r="D641" s="456"/>
      <c r="E641" s="457"/>
    </row>
    <row r="642" spans="1:6" ht="60" x14ac:dyDescent="0.2">
      <c r="A642" s="285"/>
      <c r="B642" s="232" t="s">
        <v>457</v>
      </c>
      <c r="C642" s="233" t="s">
        <v>482</v>
      </c>
      <c r="D642" s="233" t="s">
        <v>458</v>
      </c>
      <c r="E642" s="232" t="s">
        <v>459</v>
      </c>
    </row>
    <row r="643" spans="1:6" ht="15" x14ac:dyDescent="0.25">
      <c r="A643" s="234">
        <v>1</v>
      </c>
      <c r="B643" s="234">
        <v>105</v>
      </c>
      <c r="C643" s="234">
        <v>3</v>
      </c>
      <c r="D643" s="235">
        <f>(B643-100)/100*C643/12</f>
        <v>1.2999999999999999E-2</v>
      </c>
      <c r="E643" s="236">
        <f>1+D643</f>
        <v>1.0129999999999999</v>
      </c>
    </row>
    <row r="644" spans="1:6" ht="15" x14ac:dyDescent="0.2">
      <c r="A644" s="455" t="s">
        <v>463</v>
      </c>
      <c r="B644" s="456"/>
      <c r="C644" s="456"/>
      <c r="D644" s="456"/>
      <c r="E644" s="457"/>
    </row>
    <row r="645" spans="1:6" ht="60" x14ac:dyDescent="0.2">
      <c r="A645" s="285"/>
      <c r="B645" s="232" t="s">
        <v>460</v>
      </c>
      <c r="C645" s="233" t="s">
        <v>486</v>
      </c>
      <c r="D645" s="233" t="s">
        <v>461</v>
      </c>
      <c r="E645" s="232" t="s">
        <v>497</v>
      </c>
    </row>
    <row r="646" spans="1:6" ht="15" x14ac:dyDescent="0.25">
      <c r="A646" s="234">
        <v>2</v>
      </c>
      <c r="B646" s="234">
        <v>105.1</v>
      </c>
      <c r="C646" s="234">
        <v>8.1999999999999993</v>
      </c>
      <c r="D646" s="235">
        <f>(B646-100)/100*C646/12</f>
        <v>3.5000000000000003E-2</v>
      </c>
      <c r="E646" s="236">
        <f>1+D646</f>
        <v>1.0349999999999999</v>
      </c>
    </row>
    <row r="647" spans="1:6" ht="15" x14ac:dyDescent="0.2">
      <c r="A647" s="458" t="s">
        <v>463</v>
      </c>
      <c r="B647" s="458"/>
      <c r="C647" s="458"/>
      <c r="D647" s="458"/>
      <c r="E647" s="458"/>
    </row>
    <row r="648" spans="1:6" ht="75" x14ac:dyDescent="0.2">
      <c r="A648" s="285"/>
      <c r="B648" s="232" t="s">
        <v>464</v>
      </c>
      <c r="C648" s="233" t="s">
        <v>487</v>
      </c>
      <c r="D648" s="233" t="s">
        <v>465</v>
      </c>
      <c r="E648" s="232" t="s">
        <v>462</v>
      </c>
    </row>
    <row r="649" spans="1:6" ht="15" x14ac:dyDescent="0.25">
      <c r="A649" s="234">
        <v>3</v>
      </c>
      <c r="B649" s="234">
        <v>105.1</v>
      </c>
      <c r="C649" s="234">
        <v>1.9</v>
      </c>
      <c r="D649" s="235">
        <f>(B649-100)/100*C649/12</f>
        <v>8.0000000000000002E-3</v>
      </c>
      <c r="E649" s="236">
        <f>1+0.5*D649</f>
        <v>1.004</v>
      </c>
    </row>
    <row r="650" spans="1:6" x14ac:dyDescent="0.2">
      <c r="A650" s="239">
        <v>4</v>
      </c>
      <c r="B650" s="240" t="s">
        <v>468</v>
      </c>
      <c r="C650" s="240"/>
      <c r="D650" s="232" t="s">
        <v>488</v>
      </c>
      <c r="E650" s="241">
        <f>E643*E646*E649</f>
        <v>1.0529999999999999</v>
      </c>
    </row>
    <row r="651" spans="1:6" x14ac:dyDescent="0.2">
      <c r="A651" s="459" t="s">
        <v>469</v>
      </c>
      <c r="B651" s="460"/>
      <c r="C651" s="460"/>
      <c r="D651" s="460"/>
      <c r="E651" s="461"/>
    </row>
    <row r="652" spans="1:6" x14ac:dyDescent="0.2">
      <c r="A652" s="462" t="s">
        <v>470</v>
      </c>
      <c r="B652" s="463"/>
      <c r="C652" s="464"/>
      <c r="D652" s="242"/>
      <c r="E652" s="248">
        <f>C636</f>
        <v>31008042.25</v>
      </c>
    </row>
    <row r="653" spans="1:6" x14ac:dyDescent="0.2">
      <c r="A653" s="462" t="s">
        <v>471</v>
      </c>
      <c r="B653" s="463"/>
      <c r="C653" s="464"/>
      <c r="D653" s="242"/>
      <c r="E653" s="243">
        <f>E650</f>
        <v>1.0529999999999999</v>
      </c>
    </row>
    <row r="654" spans="1:6" x14ac:dyDescent="0.2">
      <c r="A654" s="468" t="s">
        <v>472</v>
      </c>
      <c r="B654" s="469"/>
      <c r="C654" s="470"/>
      <c r="D654" s="237"/>
      <c r="E654" s="249">
        <f>E652*E653</f>
        <v>32651468.489999998</v>
      </c>
    </row>
    <row r="655" spans="1:6" ht="15" x14ac:dyDescent="0.25">
      <c r="A655" s="465" t="s">
        <v>473</v>
      </c>
      <c r="B655" s="466"/>
      <c r="C655" s="452" t="s">
        <v>474</v>
      </c>
      <c r="D655" s="452"/>
      <c r="E655" s="250">
        <f>E652+(E654-E652)*(1-30/100)</f>
        <v>32158440.620000001</v>
      </c>
      <c r="F655" s="307">
        <f>E655/E652</f>
        <v>1.0370999999999999</v>
      </c>
    </row>
    <row r="656" spans="1:6" x14ac:dyDescent="0.2">
      <c r="A656" s="244"/>
      <c r="B656" s="244"/>
      <c r="C656" s="453" t="s">
        <v>475</v>
      </c>
      <c r="D656" s="454"/>
      <c r="E656" s="251">
        <f>E655-E652</f>
        <v>1150398.3700000001</v>
      </c>
    </row>
    <row r="657" spans="1:5" x14ac:dyDescent="0.2">
      <c r="A657" s="299"/>
      <c r="B657" s="365"/>
      <c r="C657" s="366"/>
    </row>
    <row r="658" spans="1:5" ht="38.25" x14ac:dyDescent="0.2">
      <c r="A658" s="375" t="s">
        <v>78</v>
      </c>
      <c r="B658" s="375" t="s">
        <v>73</v>
      </c>
      <c r="C658" s="374">
        <f>'Затраты подрядчика 3 кв и деф'!O219</f>
        <v>23862562.469999999</v>
      </c>
    </row>
    <row r="659" spans="1:5" x14ac:dyDescent="0.2">
      <c r="A659" s="299"/>
      <c r="B659" s="365"/>
      <c r="C659" s="366"/>
    </row>
    <row r="660" spans="1:5" ht="15.75" x14ac:dyDescent="0.2">
      <c r="A660" s="245" t="s">
        <v>476</v>
      </c>
      <c r="B660" s="245"/>
      <c r="C660" s="245"/>
      <c r="D660" s="247">
        <v>3.9</v>
      </c>
      <c r="E660" s="245" t="s">
        <v>477</v>
      </c>
    </row>
    <row r="661" spans="1:5" ht="15.75" x14ac:dyDescent="0.2">
      <c r="A661" s="245" t="s">
        <v>478</v>
      </c>
      <c r="B661" s="245"/>
      <c r="C661" s="245"/>
      <c r="D661" s="246" t="s">
        <v>639</v>
      </c>
      <c r="E661" s="245"/>
    </row>
    <row r="662" spans="1:5" ht="15.75" x14ac:dyDescent="0.2">
      <c r="A662" s="245" t="s">
        <v>479</v>
      </c>
      <c r="B662" s="245"/>
      <c r="C662" s="245"/>
      <c r="D662" s="246" t="s">
        <v>640</v>
      </c>
      <c r="E662" s="245"/>
    </row>
    <row r="663" spans="1:5" ht="15.75" x14ac:dyDescent="0.2">
      <c r="A663" s="362"/>
      <c r="B663" s="363"/>
      <c r="C663" s="364"/>
      <c r="D663" s="246"/>
      <c r="E663" s="245"/>
    </row>
    <row r="664" spans="1:5" ht="15" x14ac:dyDescent="0.2">
      <c r="A664" s="455" t="s">
        <v>456</v>
      </c>
      <c r="B664" s="456"/>
      <c r="C664" s="456"/>
      <c r="D664" s="456"/>
      <c r="E664" s="457"/>
    </row>
    <row r="665" spans="1:5" ht="60" x14ac:dyDescent="0.2">
      <c r="A665" s="285"/>
      <c r="B665" s="232" t="s">
        <v>457</v>
      </c>
      <c r="C665" s="233" t="s">
        <v>482</v>
      </c>
      <c r="D665" s="233" t="s">
        <v>458</v>
      </c>
      <c r="E665" s="232" t="s">
        <v>459</v>
      </c>
    </row>
    <row r="666" spans="1:5" ht="15" x14ac:dyDescent="0.25">
      <c r="A666" s="234">
        <v>1</v>
      </c>
      <c r="B666" s="234">
        <v>105</v>
      </c>
      <c r="C666" s="234">
        <v>3</v>
      </c>
      <c r="D666" s="235">
        <f>(B666-100)/100*C666/12</f>
        <v>1.2999999999999999E-2</v>
      </c>
      <c r="E666" s="236">
        <f>1+D666</f>
        <v>1.0129999999999999</v>
      </c>
    </row>
    <row r="667" spans="1:5" ht="15" x14ac:dyDescent="0.2">
      <c r="A667" s="455" t="s">
        <v>463</v>
      </c>
      <c r="B667" s="456"/>
      <c r="C667" s="456"/>
      <c r="D667" s="456"/>
      <c r="E667" s="457"/>
    </row>
    <row r="668" spans="1:5" ht="45" x14ac:dyDescent="0.2">
      <c r="A668" s="285"/>
      <c r="B668" s="232" t="s">
        <v>460</v>
      </c>
      <c r="C668" s="233" t="s">
        <v>499</v>
      </c>
      <c r="D668" s="233" t="s">
        <v>461</v>
      </c>
      <c r="E668" s="232" t="s">
        <v>497</v>
      </c>
    </row>
    <row r="669" spans="1:5" ht="15" x14ac:dyDescent="0.25">
      <c r="A669" s="234">
        <v>2</v>
      </c>
      <c r="B669" s="234">
        <v>105.1</v>
      </c>
      <c r="C669" s="234">
        <v>12</v>
      </c>
      <c r="D669" s="235">
        <f>(B669-100)/100*C669/12</f>
        <v>5.0999999999999997E-2</v>
      </c>
      <c r="E669" s="236">
        <f>1+D669</f>
        <v>1.0509999999999999</v>
      </c>
    </row>
    <row r="670" spans="1:5" ht="15" x14ac:dyDescent="0.2">
      <c r="A670" s="458" t="s">
        <v>490</v>
      </c>
      <c r="B670" s="458"/>
      <c r="C670" s="458"/>
      <c r="D670" s="458"/>
      <c r="E670" s="458"/>
    </row>
    <row r="671" spans="1:5" ht="60" x14ac:dyDescent="0.2">
      <c r="A671" s="285"/>
      <c r="B671" s="232" t="s">
        <v>464</v>
      </c>
      <c r="C671" s="233" t="s">
        <v>500</v>
      </c>
      <c r="D671" s="233" t="s">
        <v>465</v>
      </c>
      <c r="E671" s="232" t="s">
        <v>466</v>
      </c>
    </row>
    <row r="672" spans="1:5" ht="15" x14ac:dyDescent="0.25">
      <c r="A672" s="234">
        <v>3</v>
      </c>
      <c r="B672" s="234">
        <v>105.1</v>
      </c>
      <c r="C672" s="234">
        <v>4.4000000000000004</v>
      </c>
      <c r="D672" s="235">
        <f>(B672-100)/100*C672/12</f>
        <v>1.9E-2</v>
      </c>
      <c r="E672" s="236">
        <f>1+D672</f>
        <v>1.0189999999999999</v>
      </c>
    </row>
    <row r="673" spans="1:6" ht="15" x14ac:dyDescent="0.2">
      <c r="A673" s="458" t="s">
        <v>490</v>
      </c>
      <c r="B673" s="458"/>
      <c r="C673" s="458"/>
      <c r="D673" s="458"/>
      <c r="E673" s="458"/>
    </row>
    <row r="674" spans="1:6" ht="60" x14ac:dyDescent="0.2">
      <c r="A674" s="285"/>
      <c r="B674" s="232" t="s">
        <v>491</v>
      </c>
      <c r="C674" s="233" t="s">
        <v>501</v>
      </c>
      <c r="D674" s="233" t="s">
        <v>492</v>
      </c>
      <c r="E674" s="232" t="s">
        <v>502</v>
      </c>
    </row>
    <row r="675" spans="1:6" ht="15" x14ac:dyDescent="0.25">
      <c r="A675" s="234">
        <v>4</v>
      </c>
      <c r="B675" s="234">
        <v>105.1</v>
      </c>
      <c r="C675" s="234">
        <v>3.9</v>
      </c>
      <c r="D675" s="235">
        <f>(B675-100)/100*C675/12</f>
        <v>1.7000000000000001E-2</v>
      </c>
      <c r="E675" s="236">
        <f>1+0.5*D675</f>
        <v>1.0089999999999999</v>
      </c>
    </row>
    <row r="676" spans="1:6" x14ac:dyDescent="0.2">
      <c r="A676" s="239">
        <v>6</v>
      </c>
      <c r="B676" s="240" t="s">
        <v>468</v>
      </c>
      <c r="C676" s="240"/>
      <c r="D676" s="232" t="s">
        <v>503</v>
      </c>
      <c r="E676" s="241">
        <f>E666*E669*E672*E675</f>
        <v>1.095</v>
      </c>
    </row>
    <row r="677" spans="1:6" x14ac:dyDescent="0.2">
      <c r="A677" s="459" t="s">
        <v>469</v>
      </c>
      <c r="B677" s="460"/>
      <c r="C677" s="460"/>
      <c r="D677" s="460"/>
      <c r="E677" s="461"/>
    </row>
    <row r="678" spans="1:6" x14ac:dyDescent="0.2">
      <c r="A678" s="462" t="s">
        <v>470</v>
      </c>
      <c r="B678" s="463"/>
      <c r="C678" s="464"/>
      <c r="D678" s="242"/>
      <c r="E678" s="248">
        <f>C658</f>
        <v>23862562.469999999</v>
      </c>
    </row>
    <row r="679" spans="1:6" x14ac:dyDescent="0.2">
      <c r="A679" s="462" t="s">
        <v>471</v>
      </c>
      <c r="B679" s="463"/>
      <c r="C679" s="464"/>
      <c r="D679" s="242"/>
      <c r="E679" s="243">
        <f>E676</f>
        <v>1.095</v>
      </c>
    </row>
    <row r="680" spans="1:6" x14ac:dyDescent="0.2">
      <c r="A680" s="468" t="s">
        <v>472</v>
      </c>
      <c r="B680" s="469"/>
      <c r="C680" s="470"/>
      <c r="D680" s="237"/>
      <c r="E680" s="249">
        <f>E678*E679</f>
        <v>26129505.899999999</v>
      </c>
    </row>
    <row r="681" spans="1:6" ht="15" x14ac:dyDescent="0.25">
      <c r="A681" s="465" t="s">
        <v>473</v>
      </c>
      <c r="B681" s="466"/>
      <c r="C681" s="452" t="s">
        <v>474</v>
      </c>
      <c r="D681" s="452"/>
      <c r="E681" s="250">
        <f>E678+(E680-E678)*(1-30/100)</f>
        <v>25449422.870000001</v>
      </c>
      <c r="F681" s="307">
        <f>E681/E678</f>
        <v>1.0665</v>
      </c>
    </row>
    <row r="682" spans="1:6" x14ac:dyDescent="0.2">
      <c r="A682" s="244"/>
      <c r="B682" s="244"/>
      <c r="C682" s="453" t="s">
        <v>475</v>
      </c>
      <c r="D682" s="454"/>
      <c r="E682" s="251">
        <f>E681-E678</f>
        <v>1586860.4</v>
      </c>
    </row>
    <row r="683" spans="1:6" x14ac:dyDescent="0.2">
      <c r="A683" s="299"/>
      <c r="B683" s="365"/>
      <c r="C683" s="366"/>
    </row>
    <row r="684" spans="1:6" x14ac:dyDescent="0.2">
      <c r="A684" s="102" t="s">
        <v>281</v>
      </c>
      <c r="B684" s="102" t="s">
        <v>266</v>
      </c>
      <c r="C684" s="340">
        <f>'Затраты подрядчика 3 кв и деф'!O115</f>
        <v>13470809.9</v>
      </c>
    </row>
    <row r="685" spans="1:6" x14ac:dyDescent="0.2">
      <c r="A685" s="376" t="s">
        <v>283</v>
      </c>
      <c r="B685" s="102" t="s">
        <v>435</v>
      </c>
      <c r="C685" s="340">
        <f>'Затраты подрядчика 3 кв и деф'!O127</f>
        <v>4167390.43</v>
      </c>
    </row>
    <row r="686" spans="1:6" x14ac:dyDescent="0.2">
      <c r="A686" s="257"/>
      <c r="B686" s="257" t="s">
        <v>374</v>
      </c>
      <c r="C686" s="255">
        <f>SUM(C684:C685)</f>
        <v>17638200.329999998</v>
      </c>
    </row>
    <row r="687" spans="1:6" x14ac:dyDescent="0.2">
      <c r="A687" s="299"/>
      <c r="B687" s="365"/>
      <c r="C687" s="366"/>
    </row>
    <row r="688" spans="1:6" ht="15.75" x14ac:dyDescent="0.2">
      <c r="A688" s="245" t="s">
        <v>476</v>
      </c>
      <c r="B688" s="245"/>
      <c r="C688" s="245"/>
      <c r="D688" s="247">
        <v>6.3</v>
      </c>
      <c r="E688" s="245" t="s">
        <v>477</v>
      </c>
    </row>
    <row r="689" spans="1:5" ht="15.75" x14ac:dyDescent="0.2">
      <c r="A689" s="245" t="s">
        <v>478</v>
      </c>
      <c r="B689" s="245"/>
      <c r="C689" s="245"/>
      <c r="D689" s="246" t="s">
        <v>641</v>
      </c>
      <c r="E689" s="245"/>
    </row>
    <row r="690" spans="1:5" ht="15.75" x14ac:dyDescent="0.2">
      <c r="A690" s="245" t="s">
        <v>479</v>
      </c>
      <c r="B690" s="245"/>
      <c r="C690" s="245"/>
      <c r="D690" s="246" t="s">
        <v>615</v>
      </c>
      <c r="E690" s="245"/>
    </row>
    <row r="691" spans="1:5" ht="15.75" x14ac:dyDescent="0.2">
      <c r="A691" s="362"/>
      <c r="B691" s="363"/>
      <c r="C691" s="364"/>
      <c r="D691" s="246"/>
      <c r="E691" s="245"/>
    </row>
    <row r="692" spans="1:5" ht="15" x14ac:dyDescent="0.2">
      <c r="A692" s="455" t="s">
        <v>456</v>
      </c>
      <c r="B692" s="456"/>
      <c r="C692" s="456"/>
      <c r="D692" s="456"/>
      <c r="E692" s="457"/>
    </row>
    <row r="693" spans="1:5" ht="60" x14ac:dyDescent="0.2">
      <c r="A693" s="285"/>
      <c r="B693" s="232" t="s">
        <v>457</v>
      </c>
      <c r="C693" s="233" t="s">
        <v>482</v>
      </c>
      <c r="D693" s="233" t="s">
        <v>458</v>
      </c>
      <c r="E693" s="232" t="s">
        <v>459</v>
      </c>
    </row>
    <row r="694" spans="1:5" ht="15" x14ac:dyDescent="0.25">
      <c r="A694" s="234">
        <v>1</v>
      </c>
      <c r="B694" s="234">
        <v>105</v>
      </c>
      <c r="C694" s="234">
        <v>3</v>
      </c>
      <c r="D694" s="235">
        <f>(B694-100)/100*C694/12</f>
        <v>1.2999999999999999E-2</v>
      </c>
      <c r="E694" s="236">
        <f>1+D694</f>
        <v>1.0129999999999999</v>
      </c>
    </row>
    <row r="695" spans="1:5" ht="15" x14ac:dyDescent="0.2">
      <c r="A695" s="455" t="s">
        <v>463</v>
      </c>
      <c r="B695" s="456"/>
      <c r="C695" s="456"/>
      <c r="D695" s="456"/>
      <c r="E695" s="457"/>
    </row>
    <row r="696" spans="1:5" ht="45" x14ac:dyDescent="0.2">
      <c r="A696" s="285"/>
      <c r="B696" s="232" t="s">
        <v>460</v>
      </c>
      <c r="C696" s="233" t="s">
        <v>499</v>
      </c>
      <c r="D696" s="233" t="s">
        <v>461</v>
      </c>
      <c r="E696" s="232" t="s">
        <v>497</v>
      </c>
    </row>
    <row r="697" spans="1:5" ht="15" x14ac:dyDescent="0.25">
      <c r="A697" s="234">
        <v>2</v>
      </c>
      <c r="B697" s="234">
        <v>105.1</v>
      </c>
      <c r="C697" s="234">
        <v>12</v>
      </c>
      <c r="D697" s="235">
        <f>(B697-100)/100*C697/12</f>
        <v>5.0999999999999997E-2</v>
      </c>
      <c r="E697" s="236">
        <f>1+D697</f>
        <v>1.0509999999999999</v>
      </c>
    </row>
    <row r="698" spans="1:5" ht="15" x14ac:dyDescent="0.2">
      <c r="A698" s="458" t="s">
        <v>490</v>
      </c>
      <c r="B698" s="458"/>
      <c r="C698" s="458"/>
      <c r="D698" s="458"/>
      <c r="E698" s="458"/>
    </row>
    <row r="699" spans="1:5" ht="60" x14ac:dyDescent="0.2">
      <c r="A699" s="285"/>
      <c r="B699" s="232" t="s">
        <v>464</v>
      </c>
      <c r="C699" s="233" t="s">
        <v>500</v>
      </c>
      <c r="D699" s="233" t="s">
        <v>465</v>
      </c>
      <c r="E699" s="232" t="s">
        <v>466</v>
      </c>
    </row>
    <row r="700" spans="1:5" ht="15" x14ac:dyDescent="0.25">
      <c r="A700" s="234">
        <v>3</v>
      </c>
      <c r="B700" s="234">
        <v>105.1</v>
      </c>
      <c r="C700" s="234">
        <v>5</v>
      </c>
      <c r="D700" s="235">
        <f>(B700-100)/100*C700/12</f>
        <v>2.1000000000000001E-2</v>
      </c>
      <c r="E700" s="236">
        <f>1+D700</f>
        <v>1.0209999999999999</v>
      </c>
    </row>
    <row r="701" spans="1:5" ht="15" x14ac:dyDescent="0.2">
      <c r="A701" s="458" t="s">
        <v>490</v>
      </c>
      <c r="B701" s="458"/>
      <c r="C701" s="458"/>
      <c r="D701" s="458"/>
      <c r="E701" s="458"/>
    </row>
    <row r="702" spans="1:5" ht="60" x14ac:dyDescent="0.2">
      <c r="A702" s="285"/>
      <c r="B702" s="232" t="s">
        <v>491</v>
      </c>
      <c r="C702" s="233" t="s">
        <v>501</v>
      </c>
      <c r="D702" s="233" t="s">
        <v>492</v>
      </c>
      <c r="E702" s="232" t="s">
        <v>502</v>
      </c>
    </row>
    <row r="703" spans="1:5" ht="15" x14ac:dyDescent="0.25">
      <c r="A703" s="234">
        <v>4</v>
      </c>
      <c r="B703" s="234">
        <v>105.1</v>
      </c>
      <c r="C703" s="234">
        <v>6.3</v>
      </c>
      <c r="D703" s="235">
        <f>(B703-100)/100*C703/12</f>
        <v>2.7E-2</v>
      </c>
      <c r="E703" s="236">
        <f>1+0.5*D703</f>
        <v>1.014</v>
      </c>
    </row>
    <row r="704" spans="1:5" x14ac:dyDescent="0.2">
      <c r="A704" s="239">
        <v>6</v>
      </c>
      <c r="B704" s="240" t="s">
        <v>468</v>
      </c>
      <c r="C704" s="240"/>
      <c r="D704" s="232" t="s">
        <v>503</v>
      </c>
      <c r="E704" s="241">
        <f>E694*E697*E700*E703</f>
        <v>1.1020000000000001</v>
      </c>
    </row>
    <row r="705" spans="1:6" x14ac:dyDescent="0.2">
      <c r="A705" s="459" t="s">
        <v>469</v>
      </c>
      <c r="B705" s="460"/>
      <c r="C705" s="460"/>
      <c r="D705" s="460"/>
      <c r="E705" s="461"/>
    </row>
    <row r="706" spans="1:6" x14ac:dyDescent="0.2">
      <c r="A706" s="462" t="s">
        <v>470</v>
      </c>
      <c r="B706" s="463"/>
      <c r="C706" s="464"/>
      <c r="D706" s="242"/>
      <c r="E706" s="248">
        <f>C686</f>
        <v>17638200.329999998</v>
      </c>
    </row>
    <row r="707" spans="1:6" x14ac:dyDescent="0.2">
      <c r="A707" s="462" t="s">
        <v>471</v>
      </c>
      <c r="B707" s="463"/>
      <c r="C707" s="464"/>
      <c r="D707" s="242"/>
      <c r="E707" s="243">
        <f>E704</f>
        <v>1.1020000000000001</v>
      </c>
    </row>
    <row r="708" spans="1:6" x14ac:dyDescent="0.2">
      <c r="A708" s="468" t="s">
        <v>472</v>
      </c>
      <c r="B708" s="469"/>
      <c r="C708" s="470"/>
      <c r="D708" s="237"/>
      <c r="E708" s="249">
        <f>E706*E707</f>
        <v>19437296.760000002</v>
      </c>
    </row>
    <row r="709" spans="1:6" ht="15" x14ac:dyDescent="0.25">
      <c r="A709" s="465" t="s">
        <v>473</v>
      </c>
      <c r="B709" s="466"/>
      <c r="C709" s="452" t="s">
        <v>474</v>
      </c>
      <c r="D709" s="452"/>
      <c r="E709" s="250">
        <f>E706+(E708-E706)*(1-30/100)</f>
        <v>18897567.829999998</v>
      </c>
      <c r="F709" s="307">
        <f>E709/E706</f>
        <v>1.0713999999999999</v>
      </c>
    </row>
    <row r="710" spans="1:6" x14ac:dyDescent="0.2">
      <c r="A710" s="244"/>
      <c r="B710" s="244"/>
      <c r="C710" s="453" t="s">
        <v>475</v>
      </c>
      <c r="D710" s="454"/>
      <c r="E710" s="251">
        <f>E709-E706</f>
        <v>1259367.5</v>
      </c>
    </row>
    <row r="711" spans="1:6" x14ac:dyDescent="0.2">
      <c r="A711" s="299"/>
      <c r="B711" s="365"/>
      <c r="C711" s="366"/>
    </row>
    <row r="712" spans="1:6" x14ac:dyDescent="0.2">
      <c r="A712" s="102" t="s">
        <v>265</v>
      </c>
      <c r="B712" s="102" t="s">
        <v>266</v>
      </c>
      <c r="C712" s="340">
        <f>'Затраты подрядчика 3 кв и деф'!O71</f>
        <v>2642044.31</v>
      </c>
    </row>
    <row r="713" spans="1:6" x14ac:dyDescent="0.2">
      <c r="A713" s="102" t="s">
        <v>283</v>
      </c>
      <c r="B713" s="102" t="s">
        <v>434</v>
      </c>
      <c r="C713" s="340">
        <f>'Затраты подрядчика 3 кв и деф'!O126</f>
        <v>3388041.71</v>
      </c>
    </row>
    <row r="714" spans="1:6" x14ac:dyDescent="0.2">
      <c r="A714" s="102" t="s">
        <v>283</v>
      </c>
      <c r="B714" s="102" t="s">
        <v>432</v>
      </c>
      <c r="C714" s="340">
        <f>'Затраты подрядчика 3 кв и деф'!O129</f>
        <v>3488241.65</v>
      </c>
    </row>
    <row r="715" spans="1:6" x14ac:dyDescent="0.2">
      <c r="A715" s="257"/>
      <c r="B715" s="367" t="s">
        <v>374</v>
      </c>
      <c r="C715" s="368">
        <f>SUM(C712:C714)</f>
        <v>9518327.6699999999</v>
      </c>
    </row>
    <row r="716" spans="1:6" x14ac:dyDescent="0.2">
      <c r="A716" s="299"/>
      <c r="B716" s="365"/>
      <c r="C716" s="366"/>
    </row>
    <row r="717" spans="1:6" ht="15.75" x14ac:dyDescent="0.2">
      <c r="A717" s="245" t="s">
        <v>476</v>
      </c>
      <c r="B717" s="245"/>
      <c r="C717" s="245"/>
      <c r="D717" s="247">
        <v>9.9</v>
      </c>
      <c r="E717" s="245" t="s">
        <v>477</v>
      </c>
    </row>
    <row r="718" spans="1:6" ht="15.75" x14ac:dyDescent="0.2">
      <c r="A718" s="245" t="s">
        <v>478</v>
      </c>
      <c r="B718" s="245"/>
      <c r="C718" s="245"/>
      <c r="D718" s="246" t="s">
        <v>642</v>
      </c>
      <c r="E718" s="245"/>
    </row>
    <row r="719" spans="1:6" ht="15.75" x14ac:dyDescent="0.2">
      <c r="A719" s="245" t="s">
        <v>479</v>
      </c>
      <c r="B719" s="245"/>
      <c r="C719" s="245"/>
      <c r="D719" s="246" t="s">
        <v>615</v>
      </c>
      <c r="E719" s="245"/>
    </row>
    <row r="720" spans="1:6" ht="15.75" x14ac:dyDescent="0.2">
      <c r="A720" s="362"/>
      <c r="B720" s="363"/>
      <c r="C720" s="364"/>
      <c r="D720" s="246"/>
      <c r="E720" s="245"/>
    </row>
    <row r="721" spans="1:5" ht="15" x14ac:dyDescent="0.2">
      <c r="A721" s="455" t="s">
        <v>456</v>
      </c>
      <c r="B721" s="456"/>
      <c r="C721" s="456"/>
      <c r="D721" s="456"/>
      <c r="E721" s="457"/>
    </row>
    <row r="722" spans="1:5" ht="60" x14ac:dyDescent="0.2">
      <c r="A722" s="285"/>
      <c r="B722" s="232" t="s">
        <v>457</v>
      </c>
      <c r="C722" s="233" t="s">
        <v>482</v>
      </c>
      <c r="D722" s="233" t="s">
        <v>458</v>
      </c>
      <c r="E722" s="232" t="s">
        <v>459</v>
      </c>
    </row>
    <row r="723" spans="1:5" ht="15" x14ac:dyDescent="0.25">
      <c r="A723" s="234">
        <v>1</v>
      </c>
      <c r="B723" s="234">
        <v>105</v>
      </c>
      <c r="C723" s="234">
        <v>3</v>
      </c>
      <c r="D723" s="235">
        <f>(B723-100)/100*C723/12</f>
        <v>1.2999999999999999E-2</v>
      </c>
      <c r="E723" s="236">
        <f>1+D723</f>
        <v>1.0129999999999999</v>
      </c>
    </row>
    <row r="724" spans="1:5" ht="15" x14ac:dyDescent="0.2">
      <c r="A724" s="455" t="s">
        <v>463</v>
      </c>
      <c r="B724" s="456"/>
      <c r="C724" s="456"/>
      <c r="D724" s="456"/>
      <c r="E724" s="457"/>
    </row>
    <row r="725" spans="1:5" ht="45" x14ac:dyDescent="0.2">
      <c r="A725" s="285"/>
      <c r="B725" s="232" t="s">
        <v>460</v>
      </c>
      <c r="C725" s="233" t="s">
        <v>499</v>
      </c>
      <c r="D725" s="233" t="s">
        <v>461</v>
      </c>
      <c r="E725" s="232" t="s">
        <v>497</v>
      </c>
    </row>
    <row r="726" spans="1:5" ht="15" x14ac:dyDescent="0.25">
      <c r="A726" s="234">
        <v>2</v>
      </c>
      <c r="B726" s="234">
        <v>105.1</v>
      </c>
      <c r="C726" s="234">
        <v>12</v>
      </c>
      <c r="D726" s="235">
        <f>(B726-100)/100*C726/12</f>
        <v>5.0999999999999997E-2</v>
      </c>
      <c r="E726" s="236">
        <f>1+D726</f>
        <v>1.0509999999999999</v>
      </c>
    </row>
    <row r="727" spans="1:5" ht="15" x14ac:dyDescent="0.2">
      <c r="A727" s="458" t="s">
        <v>490</v>
      </c>
      <c r="B727" s="458"/>
      <c r="C727" s="458"/>
      <c r="D727" s="458"/>
      <c r="E727" s="458"/>
    </row>
    <row r="728" spans="1:5" ht="60" x14ac:dyDescent="0.2">
      <c r="A728" s="285"/>
      <c r="B728" s="232" t="s">
        <v>464</v>
      </c>
      <c r="C728" s="233" t="s">
        <v>500</v>
      </c>
      <c r="D728" s="233" t="s">
        <v>465</v>
      </c>
      <c r="E728" s="232" t="s">
        <v>466</v>
      </c>
    </row>
    <row r="729" spans="1:5" ht="15" x14ac:dyDescent="0.25">
      <c r="A729" s="234">
        <v>3</v>
      </c>
      <c r="B729" s="234">
        <v>105.1</v>
      </c>
      <c r="C729" s="234">
        <v>1.4</v>
      </c>
      <c r="D729" s="235">
        <f>(B729-100)/100*C729/12</f>
        <v>6.0000000000000001E-3</v>
      </c>
      <c r="E729" s="236">
        <f>1+D729</f>
        <v>1.006</v>
      </c>
    </row>
    <row r="730" spans="1:5" ht="15" x14ac:dyDescent="0.2">
      <c r="A730" s="458" t="s">
        <v>490</v>
      </c>
      <c r="B730" s="458"/>
      <c r="C730" s="458"/>
      <c r="D730" s="458"/>
      <c r="E730" s="458"/>
    </row>
    <row r="731" spans="1:5" ht="60" x14ac:dyDescent="0.2">
      <c r="A731" s="285"/>
      <c r="B731" s="232" t="s">
        <v>491</v>
      </c>
      <c r="C731" s="233" t="s">
        <v>501</v>
      </c>
      <c r="D731" s="233" t="s">
        <v>492</v>
      </c>
      <c r="E731" s="232" t="s">
        <v>502</v>
      </c>
    </row>
    <row r="732" spans="1:5" ht="15" x14ac:dyDescent="0.25">
      <c r="A732" s="234">
        <v>4</v>
      </c>
      <c r="B732" s="234">
        <v>105.1</v>
      </c>
      <c r="C732" s="234">
        <v>9.9</v>
      </c>
      <c r="D732" s="235">
        <f>(B732-100)/100*C732/12</f>
        <v>4.2000000000000003E-2</v>
      </c>
      <c r="E732" s="236">
        <f>1+0.5*D732</f>
        <v>1.0209999999999999</v>
      </c>
    </row>
    <row r="733" spans="1:5" x14ac:dyDescent="0.2">
      <c r="A733" s="239">
        <v>6</v>
      </c>
      <c r="B733" s="240" t="s">
        <v>468</v>
      </c>
      <c r="C733" s="240"/>
      <c r="D733" s="232" t="s">
        <v>503</v>
      </c>
      <c r="E733" s="241">
        <f>E723*E726*E729*E732</f>
        <v>1.0940000000000001</v>
      </c>
    </row>
    <row r="734" spans="1:5" x14ac:dyDescent="0.2">
      <c r="A734" s="459" t="s">
        <v>469</v>
      </c>
      <c r="B734" s="460"/>
      <c r="C734" s="460"/>
      <c r="D734" s="460"/>
      <c r="E734" s="461"/>
    </row>
    <row r="735" spans="1:5" x14ac:dyDescent="0.2">
      <c r="A735" s="462" t="s">
        <v>470</v>
      </c>
      <c r="B735" s="463"/>
      <c r="C735" s="464"/>
      <c r="D735" s="242"/>
      <c r="E735" s="248">
        <f>C715</f>
        <v>9518327.6699999999</v>
      </c>
    </row>
    <row r="736" spans="1:5" x14ac:dyDescent="0.2">
      <c r="A736" s="462" t="s">
        <v>471</v>
      </c>
      <c r="B736" s="463"/>
      <c r="C736" s="464"/>
      <c r="D736" s="242"/>
      <c r="E736" s="243">
        <f>E733</f>
        <v>1.0940000000000001</v>
      </c>
    </row>
    <row r="737" spans="1:6" x14ac:dyDescent="0.2">
      <c r="A737" s="468" t="s">
        <v>472</v>
      </c>
      <c r="B737" s="469"/>
      <c r="C737" s="470"/>
      <c r="D737" s="237"/>
      <c r="E737" s="249">
        <f>E735*E736</f>
        <v>10413050.470000001</v>
      </c>
    </row>
    <row r="738" spans="1:6" ht="15" x14ac:dyDescent="0.25">
      <c r="A738" s="465" t="s">
        <v>473</v>
      </c>
      <c r="B738" s="466"/>
      <c r="C738" s="452" t="s">
        <v>474</v>
      </c>
      <c r="D738" s="452"/>
      <c r="E738" s="250">
        <f>E735+(E737-E735)*(1-30/100)</f>
        <v>10144633.630000001</v>
      </c>
      <c r="F738" s="307">
        <f>E738/E735</f>
        <v>1.0658000000000001</v>
      </c>
    </row>
    <row r="739" spans="1:6" x14ac:dyDescent="0.2">
      <c r="A739" s="244"/>
      <c r="B739" s="244"/>
      <c r="C739" s="453" t="s">
        <v>475</v>
      </c>
      <c r="D739" s="454"/>
      <c r="E739" s="251">
        <f>E738-E735</f>
        <v>626305.96</v>
      </c>
    </row>
    <row r="740" spans="1:6" x14ac:dyDescent="0.2">
      <c r="A740" s="299"/>
      <c r="B740" s="365"/>
      <c r="C740" s="366"/>
    </row>
    <row r="741" spans="1:6" x14ac:dyDescent="0.2">
      <c r="A741" s="299"/>
      <c r="B741" s="365"/>
      <c r="C741" s="366"/>
    </row>
    <row r="742" spans="1:6" x14ac:dyDescent="0.2">
      <c r="A742" s="375" t="s">
        <v>283</v>
      </c>
      <c r="B742" s="375" t="s">
        <v>433</v>
      </c>
      <c r="C742" s="374">
        <f>'Затраты подрядчика 3 кв и деф'!O130</f>
        <v>19855277.989999998</v>
      </c>
    </row>
    <row r="743" spans="1:6" ht="38.25" x14ac:dyDescent="0.2">
      <c r="A743" s="375" t="s">
        <v>137</v>
      </c>
      <c r="B743" s="375" t="s">
        <v>85</v>
      </c>
      <c r="C743" s="374">
        <f>'Затраты подрядчика 3 кв и деф'!O265</f>
        <v>8352080.7999999998</v>
      </c>
    </row>
    <row r="744" spans="1:6" x14ac:dyDescent="0.2">
      <c r="A744" s="367"/>
      <c r="B744" s="367" t="s">
        <v>374</v>
      </c>
      <c r="C744" s="368">
        <f>SUM(C742:C743)</f>
        <v>28207358.789999999</v>
      </c>
    </row>
    <row r="745" spans="1:6" x14ac:dyDescent="0.2">
      <c r="A745" s="299"/>
      <c r="B745" s="365"/>
      <c r="C745" s="366"/>
    </row>
    <row r="746" spans="1:6" ht="15.75" x14ac:dyDescent="0.2">
      <c r="A746" s="245" t="s">
        <v>476</v>
      </c>
      <c r="B746" s="245"/>
      <c r="C746" s="245"/>
      <c r="D746" s="247">
        <v>5.7</v>
      </c>
      <c r="E746" s="245" t="s">
        <v>477</v>
      </c>
    </row>
    <row r="747" spans="1:6" ht="15.75" x14ac:dyDescent="0.2">
      <c r="A747" s="245" t="s">
        <v>478</v>
      </c>
      <c r="B747" s="245"/>
      <c r="C747" s="245"/>
      <c r="D747" s="246" t="s">
        <v>643</v>
      </c>
      <c r="E747" s="245"/>
    </row>
    <row r="748" spans="1:6" ht="15.75" x14ac:dyDescent="0.2">
      <c r="A748" s="245" t="s">
        <v>479</v>
      </c>
      <c r="B748" s="245"/>
      <c r="C748" s="245"/>
      <c r="D748" s="246" t="s">
        <v>644</v>
      </c>
      <c r="E748" s="245"/>
    </row>
    <row r="749" spans="1:6" ht="15.75" x14ac:dyDescent="0.2">
      <c r="A749" s="362"/>
      <c r="B749" s="363"/>
      <c r="C749" s="364"/>
      <c r="D749" s="246"/>
      <c r="E749" s="245"/>
    </row>
    <row r="750" spans="1:6" ht="15" x14ac:dyDescent="0.2">
      <c r="A750" s="455" t="s">
        <v>456</v>
      </c>
      <c r="B750" s="456"/>
      <c r="C750" s="456"/>
      <c r="D750" s="456"/>
      <c r="E750" s="457"/>
    </row>
    <row r="751" spans="1:6" ht="60" x14ac:dyDescent="0.2">
      <c r="A751" s="285"/>
      <c r="B751" s="232" t="s">
        <v>457</v>
      </c>
      <c r="C751" s="233" t="s">
        <v>482</v>
      </c>
      <c r="D751" s="233" t="s">
        <v>458</v>
      </c>
      <c r="E751" s="232" t="s">
        <v>459</v>
      </c>
    </row>
    <row r="752" spans="1:6" ht="15" x14ac:dyDescent="0.25">
      <c r="A752" s="234">
        <v>1</v>
      </c>
      <c r="B752" s="234">
        <v>105</v>
      </c>
      <c r="C752" s="234">
        <v>3</v>
      </c>
      <c r="D752" s="235">
        <f>(B752-100)/100*C752/12</f>
        <v>1.2999999999999999E-2</v>
      </c>
      <c r="E752" s="236">
        <f>1+D752</f>
        <v>1.0129999999999999</v>
      </c>
    </row>
    <row r="753" spans="1:6" ht="15" x14ac:dyDescent="0.2">
      <c r="A753" s="455" t="s">
        <v>463</v>
      </c>
      <c r="B753" s="456"/>
      <c r="C753" s="456"/>
      <c r="D753" s="456"/>
      <c r="E753" s="457"/>
    </row>
    <row r="754" spans="1:6" ht="45" x14ac:dyDescent="0.2">
      <c r="A754" s="285"/>
      <c r="B754" s="232" t="s">
        <v>460</v>
      </c>
      <c r="C754" s="233" t="s">
        <v>499</v>
      </c>
      <c r="D754" s="233" t="s">
        <v>461</v>
      </c>
      <c r="E754" s="232" t="s">
        <v>497</v>
      </c>
    </row>
    <row r="755" spans="1:6" ht="15" x14ac:dyDescent="0.25">
      <c r="A755" s="234">
        <v>2</v>
      </c>
      <c r="B755" s="234">
        <v>105.1</v>
      </c>
      <c r="C755" s="234">
        <v>12</v>
      </c>
      <c r="D755" s="235">
        <f>(B755-100)/100*C755/12</f>
        <v>5.0999999999999997E-2</v>
      </c>
      <c r="E755" s="236">
        <f>1+D755</f>
        <v>1.0509999999999999</v>
      </c>
    </row>
    <row r="756" spans="1:6" ht="15" x14ac:dyDescent="0.2">
      <c r="A756" s="458" t="s">
        <v>490</v>
      </c>
      <c r="B756" s="458"/>
      <c r="C756" s="458"/>
      <c r="D756" s="458"/>
      <c r="E756" s="458"/>
    </row>
    <row r="757" spans="1:6" ht="60" x14ac:dyDescent="0.2">
      <c r="A757" s="285"/>
      <c r="B757" s="232" t="s">
        <v>464</v>
      </c>
      <c r="C757" s="233" t="s">
        <v>500</v>
      </c>
      <c r="D757" s="233" t="s">
        <v>465</v>
      </c>
      <c r="E757" s="232" t="s">
        <v>466</v>
      </c>
    </row>
    <row r="758" spans="1:6" ht="15" x14ac:dyDescent="0.25">
      <c r="A758" s="234">
        <v>3</v>
      </c>
      <c r="B758" s="234">
        <v>105.1</v>
      </c>
      <c r="C758" s="234">
        <v>1</v>
      </c>
      <c r="D758" s="235">
        <f>(B758-100)/100*C758/12</f>
        <v>4.0000000000000001E-3</v>
      </c>
      <c r="E758" s="236">
        <f>1+D758</f>
        <v>1.004</v>
      </c>
    </row>
    <row r="759" spans="1:6" ht="15" x14ac:dyDescent="0.2">
      <c r="A759" s="458" t="s">
        <v>490</v>
      </c>
      <c r="B759" s="458"/>
      <c r="C759" s="458"/>
      <c r="D759" s="458"/>
      <c r="E759" s="458"/>
    </row>
    <row r="760" spans="1:6" ht="60" x14ac:dyDescent="0.2">
      <c r="A760" s="285"/>
      <c r="B760" s="232" t="s">
        <v>491</v>
      </c>
      <c r="C760" s="233" t="s">
        <v>501</v>
      </c>
      <c r="D760" s="233" t="s">
        <v>492</v>
      </c>
      <c r="E760" s="232" t="s">
        <v>502</v>
      </c>
    </row>
    <row r="761" spans="1:6" ht="15" x14ac:dyDescent="0.25">
      <c r="A761" s="234">
        <v>4</v>
      </c>
      <c r="B761" s="234">
        <v>105.1</v>
      </c>
      <c r="C761" s="234">
        <v>5.7</v>
      </c>
      <c r="D761" s="235">
        <f>(B761-100)/100*C761/12</f>
        <v>2.4E-2</v>
      </c>
      <c r="E761" s="236">
        <f>1+0.5*D761</f>
        <v>1.012</v>
      </c>
    </row>
    <row r="762" spans="1:6" x14ac:dyDescent="0.2">
      <c r="A762" s="239">
        <v>6</v>
      </c>
      <c r="B762" s="240" t="s">
        <v>468</v>
      </c>
      <c r="C762" s="240"/>
      <c r="D762" s="232" t="s">
        <v>503</v>
      </c>
      <c r="E762" s="241">
        <f>E752*E755*E758*E761</f>
        <v>1.0820000000000001</v>
      </c>
    </row>
    <row r="763" spans="1:6" x14ac:dyDescent="0.2">
      <c r="A763" s="459" t="s">
        <v>469</v>
      </c>
      <c r="B763" s="460"/>
      <c r="C763" s="460"/>
      <c r="D763" s="460"/>
      <c r="E763" s="461"/>
    </row>
    <row r="764" spans="1:6" x14ac:dyDescent="0.2">
      <c r="A764" s="462" t="s">
        <v>470</v>
      </c>
      <c r="B764" s="463"/>
      <c r="C764" s="464"/>
      <c r="D764" s="242"/>
      <c r="E764" s="248">
        <f>C744</f>
        <v>28207358.789999999</v>
      </c>
    </row>
    <row r="765" spans="1:6" x14ac:dyDescent="0.2">
      <c r="A765" s="462" t="s">
        <v>471</v>
      </c>
      <c r="B765" s="463"/>
      <c r="C765" s="464"/>
      <c r="D765" s="242"/>
      <c r="E765" s="243">
        <f>E762</f>
        <v>1.0820000000000001</v>
      </c>
    </row>
    <row r="766" spans="1:6" x14ac:dyDescent="0.2">
      <c r="A766" s="468" t="s">
        <v>472</v>
      </c>
      <c r="B766" s="469"/>
      <c r="C766" s="470"/>
      <c r="D766" s="237"/>
      <c r="E766" s="249">
        <f>E764*E765</f>
        <v>30520362.210000001</v>
      </c>
    </row>
    <row r="767" spans="1:6" ht="15" x14ac:dyDescent="0.25">
      <c r="A767" s="465" t="s">
        <v>473</v>
      </c>
      <c r="B767" s="466"/>
      <c r="C767" s="452" t="s">
        <v>474</v>
      </c>
      <c r="D767" s="452"/>
      <c r="E767" s="250">
        <f>E764+(E766-E764)*(1-30/100)</f>
        <v>29826461.18</v>
      </c>
      <c r="F767" s="307">
        <f>E767/E764</f>
        <v>1.0573999999999999</v>
      </c>
    </row>
    <row r="768" spans="1:6" x14ac:dyDescent="0.2">
      <c r="A768" s="244"/>
      <c r="B768" s="244"/>
      <c r="C768" s="453" t="s">
        <v>475</v>
      </c>
      <c r="D768" s="454"/>
      <c r="E768" s="251">
        <f>E767-E764</f>
        <v>1619102.39</v>
      </c>
    </row>
    <row r="769" spans="1:5" x14ac:dyDescent="0.2">
      <c r="A769" s="299"/>
      <c r="B769" s="365"/>
      <c r="C769" s="366"/>
    </row>
    <row r="770" spans="1:5" x14ac:dyDescent="0.2">
      <c r="A770" s="299"/>
      <c r="B770" s="365"/>
      <c r="C770" s="366"/>
    </row>
    <row r="771" spans="1:5" x14ac:dyDescent="0.2">
      <c r="A771" s="375" t="s">
        <v>283</v>
      </c>
      <c r="B771" s="102" t="s">
        <v>431</v>
      </c>
      <c r="C771" s="340">
        <f>'Затраты подрядчика 3 кв и деф'!O128</f>
        <v>36030329.82</v>
      </c>
    </row>
    <row r="772" spans="1:5" x14ac:dyDescent="0.2">
      <c r="A772" s="299"/>
      <c r="B772" s="365"/>
      <c r="C772" s="366"/>
    </row>
    <row r="773" spans="1:5" ht="15.75" x14ac:dyDescent="0.2">
      <c r="A773" s="245" t="s">
        <v>476</v>
      </c>
      <c r="B773" s="245"/>
      <c r="C773" s="245"/>
      <c r="D773" s="247">
        <v>5.6</v>
      </c>
      <c r="E773" s="245" t="s">
        <v>477</v>
      </c>
    </row>
    <row r="774" spans="1:5" ht="15.75" x14ac:dyDescent="0.2">
      <c r="A774" s="245" t="s">
        <v>478</v>
      </c>
      <c r="B774" s="245"/>
      <c r="C774" s="245"/>
      <c r="D774" s="246" t="s">
        <v>616</v>
      </c>
      <c r="E774" s="245"/>
    </row>
    <row r="775" spans="1:5" ht="15.75" x14ac:dyDescent="0.2">
      <c r="A775" s="245" t="s">
        <v>479</v>
      </c>
      <c r="B775" s="245"/>
      <c r="C775" s="245"/>
      <c r="D775" s="246" t="s">
        <v>645</v>
      </c>
      <c r="E775" s="245"/>
    </row>
    <row r="776" spans="1:5" ht="15.75" x14ac:dyDescent="0.2">
      <c r="A776" s="245"/>
      <c r="B776" s="245"/>
      <c r="C776" s="245"/>
      <c r="D776" s="246"/>
      <c r="E776" s="245"/>
    </row>
    <row r="777" spans="1:5" ht="15" x14ac:dyDescent="0.2">
      <c r="A777" s="455" t="s">
        <v>456</v>
      </c>
      <c r="B777" s="456"/>
      <c r="C777" s="456"/>
      <c r="D777" s="456"/>
      <c r="E777" s="457"/>
    </row>
    <row r="778" spans="1:5" ht="60" x14ac:dyDescent="0.2">
      <c r="A778" s="285"/>
      <c r="B778" s="232" t="s">
        <v>457</v>
      </c>
      <c r="C778" s="233" t="s">
        <v>482</v>
      </c>
      <c r="D778" s="233" t="s">
        <v>458</v>
      </c>
      <c r="E778" s="232" t="s">
        <v>459</v>
      </c>
    </row>
    <row r="779" spans="1:5" ht="15" x14ac:dyDescent="0.25">
      <c r="A779" s="234">
        <v>1</v>
      </c>
      <c r="B779" s="234">
        <v>105</v>
      </c>
      <c r="C779" s="234">
        <v>3</v>
      </c>
      <c r="D779" s="235">
        <f>(B779-100)/100*C779/12</f>
        <v>1.2999999999999999E-2</v>
      </c>
      <c r="E779" s="236">
        <f>1+D779</f>
        <v>1.0129999999999999</v>
      </c>
    </row>
    <row r="780" spans="1:5" ht="15" x14ac:dyDescent="0.2">
      <c r="A780" s="455" t="s">
        <v>463</v>
      </c>
      <c r="B780" s="456"/>
      <c r="C780" s="456"/>
      <c r="D780" s="456"/>
      <c r="E780" s="457"/>
    </row>
    <row r="781" spans="1:5" ht="45" x14ac:dyDescent="0.2">
      <c r="A781" s="285"/>
      <c r="B781" s="232" t="s">
        <v>460</v>
      </c>
      <c r="C781" s="233" t="s">
        <v>499</v>
      </c>
      <c r="D781" s="233" t="s">
        <v>461</v>
      </c>
      <c r="E781" s="232" t="s">
        <v>497</v>
      </c>
    </row>
    <row r="782" spans="1:5" ht="15" x14ac:dyDescent="0.25">
      <c r="A782" s="234">
        <v>2</v>
      </c>
      <c r="B782" s="234">
        <v>105.1</v>
      </c>
      <c r="C782" s="234">
        <v>12</v>
      </c>
      <c r="D782" s="235">
        <f>(B782-100)/100*C782/12</f>
        <v>5.0999999999999997E-2</v>
      </c>
      <c r="E782" s="236">
        <f>1+D782</f>
        <v>1.0509999999999999</v>
      </c>
    </row>
    <row r="783" spans="1:5" ht="15" x14ac:dyDescent="0.2">
      <c r="A783" s="458" t="s">
        <v>490</v>
      </c>
      <c r="B783" s="458"/>
      <c r="C783" s="458"/>
      <c r="D783" s="458"/>
      <c r="E783" s="458"/>
    </row>
    <row r="784" spans="1:5" ht="60" x14ac:dyDescent="0.2">
      <c r="A784" s="285"/>
      <c r="B784" s="232" t="s">
        <v>464</v>
      </c>
      <c r="C784" s="233" t="s">
        <v>500</v>
      </c>
      <c r="D784" s="233" t="s">
        <v>465</v>
      </c>
      <c r="E784" s="232" t="s">
        <v>466</v>
      </c>
    </row>
    <row r="785" spans="1:6" ht="15" x14ac:dyDescent="0.25">
      <c r="A785" s="234">
        <v>3</v>
      </c>
      <c r="B785" s="234">
        <v>105.1</v>
      </c>
      <c r="C785" s="234">
        <v>11</v>
      </c>
      <c r="D785" s="235">
        <f>(B785-100)/100*C785/12</f>
        <v>4.7E-2</v>
      </c>
      <c r="E785" s="236">
        <f>1+D785</f>
        <v>1.0469999999999999</v>
      </c>
    </row>
    <row r="786" spans="1:6" ht="15" x14ac:dyDescent="0.2">
      <c r="A786" s="458" t="s">
        <v>490</v>
      </c>
      <c r="B786" s="458"/>
      <c r="C786" s="458"/>
      <c r="D786" s="458"/>
      <c r="E786" s="458"/>
    </row>
    <row r="787" spans="1:6" ht="60" x14ac:dyDescent="0.2">
      <c r="A787" s="285"/>
      <c r="B787" s="232" t="s">
        <v>491</v>
      </c>
      <c r="C787" s="233" t="s">
        <v>507</v>
      </c>
      <c r="D787" s="233" t="s">
        <v>492</v>
      </c>
      <c r="E787" s="232" t="s">
        <v>493</v>
      </c>
    </row>
    <row r="788" spans="1:6" ht="15" x14ac:dyDescent="0.25">
      <c r="A788" s="234">
        <v>4</v>
      </c>
      <c r="B788" s="234">
        <v>105.1</v>
      </c>
      <c r="C788" s="234">
        <v>1</v>
      </c>
      <c r="D788" s="235">
        <f>(B788-100)/100*C788/12</f>
        <v>4.0000000000000001E-3</v>
      </c>
      <c r="E788" s="236">
        <f>1+D788</f>
        <v>1.004</v>
      </c>
    </row>
    <row r="789" spans="1:6" ht="15" x14ac:dyDescent="0.2">
      <c r="A789" s="458" t="s">
        <v>508</v>
      </c>
      <c r="B789" s="458"/>
      <c r="C789" s="458"/>
      <c r="D789" s="458"/>
      <c r="E789" s="458"/>
    </row>
    <row r="790" spans="1:6" ht="45" x14ac:dyDescent="0.2">
      <c r="A790" s="285"/>
      <c r="B790" s="232" t="s">
        <v>509</v>
      </c>
      <c r="C790" s="233" t="s">
        <v>510</v>
      </c>
      <c r="D790" s="233" t="s">
        <v>511</v>
      </c>
      <c r="E790" s="232" t="s">
        <v>512</v>
      </c>
    </row>
    <row r="791" spans="1:6" ht="15" x14ac:dyDescent="0.25">
      <c r="A791" s="234">
        <v>5</v>
      </c>
      <c r="B791" s="234">
        <v>105</v>
      </c>
      <c r="C791" s="234">
        <v>4.5999999999999996</v>
      </c>
      <c r="D791" s="235">
        <f>(B791-100)/100*C791/12</f>
        <v>1.9E-2</v>
      </c>
      <c r="E791" s="236">
        <f>1+D791</f>
        <v>1.0189999999999999</v>
      </c>
    </row>
    <row r="792" spans="1:6" x14ac:dyDescent="0.2">
      <c r="A792" s="234">
        <v>6</v>
      </c>
      <c r="B792" s="237" t="s">
        <v>467</v>
      </c>
      <c r="C792" s="237"/>
      <c r="D792" s="232" t="s">
        <v>630</v>
      </c>
      <c r="E792" s="236" t="s">
        <v>513</v>
      </c>
    </row>
    <row r="793" spans="1:6" x14ac:dyDescent="0.2">
      <c r="A793" s="234"/>
      <c r="B793" s="237"/>
      <c r="C793" s="237"/>
      <c r="D793" s="238">
        <f>E788*E791-1</f>
        <v>2.3E-2</v>
      </c>
      <c r="E793" s="236">
        <f>1+0.5*D793</f>
        <v>1.012</v>
      </c>
    </row>
    <row r="794" spans="1:6" x14ac:dyDescent="0.2">
      <c r="A794" s="239">
        <v>7</v>
      </c>
      <c r="B794" s="240" t="s">
        <v>468</v>
      </c>
      <c r="C794" s="240"/>
      <c r="D794" s="232" t="s">
        <v>514</v>
      </c>
      <c r="E794" s="241">
        <f>E779*E782*E785*E793</f>
        <v>1.1279999999999999</v>
      </c>
    </row>
    <row r="795" spans="1:6" x14ac:dyDescent="0.2">
      <c r="A795" s="262"/>
      <c r="B795" s="263"/>
      <c r="C795" s="263"/>
      <c r="D795" s="264"/>
      <c r="E795" s="265"/>
    </row>
    <row r="796" spans="1:6" x14ac:dyDescent="0.2">
      <c r="A796" s="459" t="s">
        <v>469</v>
      </c>
      <c r="B796" s="460"/>
      <c r="C796" s="460"/>
      <c r="D796" s="460"/>
      <c r="E796" s="461"/>
    </row>
    <row r="797" spans="1:6" x14ac:dyDescent="0.2">
      <c r="A797" s="462" t="s">
        <v>470</v>
      </c>
      <c r="B797" s="463"/>
      <c r="C797" s="464"/>
      <c r="D797" s="242"/>
      <c r="E797" s="248">
        <f>C771</f>
        <v>36030329.82</v>
      </c>
    </row>
    <row r="798" spans="1:6" x14ac:dyDescent="0.2">
      <c r="A798" s="462" t="s">
        <v>471</v>
      </c>
      <c r="B798" s="463"/>
      <c r="C798" s="464"/>
      <c r="D798" s="242"/>
      <c r="E798" s="243">
        <f>E794</f>
        <v>1.1279999999999999</v>
      </c>
    </row>
    <row r="799" spans="1:6" x14ac:dyDescent="0.2">
      <c r="A799" s="468" t="s">
        <v>472</v>
      </c>
      <c r="B799" s="469"/>
      <c r="C799" s="470"/>
      <c r="D799" s="237"/>
      <c r="E799" s="249">
        <f>E797*E798</f>
        <v>40642212.039999999</v>
      </c>
    </row>
    <row r="800" spans="1:6" ht="15" x14ac:dyDescent="0.25">
      <c r="A800" s="465" t="s">
        <v>473</v>
      </c>
      <c r="B800" s="466"/>
      <c r="C800" s="452" t="s">
        <v>474</v>
      </c>
      <c r="D800" s="452"/>
      <c r="E800" s="250">
        <f>E797+(E799-E797)*(1-30/100)</f>
        <v>39258647.369999997</v>
      </c>
      <c r="F800" s="307">
        <f>E800/E797</f>
        <v>1.0895999999999999</v>
      </c>
    </row>
    <row r="801" spans="1:5" x14ac:dyDescent="0.2">
      <c r="A801" s="244"/>
      <c r="B801" s="244"/>
      <c r="C801" s="453" t="s">
        <v>475</v>
      </c>
      <c r="D801" s="454"/>
      <c r="E801" s="251">
        <f>E800-E797</f>
        <v>3228317.55</v>
      </c>
    </row>
    <row r="802" spans="1:5" x14ac:dyDescent="0.2">
      <c r="A802" s="299"/>
      <c r="B802" s="365"/>
      <c r="C802" s="366"/>
    </row>
    <row r="803" spans="1:5" x14ac:dyDescent="0.2">
      <c r="A803" s="299"/>
      <c r="B803" s="365"/>
      <c r="C803" s="366"/>
    </row>
    <row r="804" spans="1:5" x14ac:dyDescent="0.2">
      <c r="A804" s="375" t="s">
        <v>283</v>
      </c>
      <c r="B804" s="102" t="s">
        <v>556</v>
      </c>
      <c r="C804" s="340">
        <f>'Затраты подрядчика 3 кв и деф'!O131</f>
        <v>44778418.100000001</v>
      </c>
    </row>
    <row r="805" spans="1:5" x14ac:dyDescent="0.2">
      <c r="A805" s="299"/>
      <c r="B805" s="365"/>
      <c r="C805" s="366"/>
    </row>
    <row r="806" spans="1:5" ht="15.75" x14ac:dyDescent="0.2">
      <c r="A806" s="245" t="s">
        <v>476</v>
      </c>
      <c r="B806" s="245"/>
      <c r="C806" s="245"/>
      <c r="D806" s="247">
        <v>24.2</v>
      </c>
      <c r="E806" s="245" t="s">
        <v>477</v>
      </c>
    </row>
    <row r="807" spans="1:5" ht="15.75" x14ac:dyDescent="0.2">
      <c r="A807" s="245" t="s">
        <v>478</v>
      </c>
      <c r="B807" s="245"/>
      <c r="C807" s="245"/>
      <c r="D807" s="246" t="s">
        <v>646</v>
      </c>
      <c r="E807" s="245"/>
    </row>
    <row r="808" spans="1:5" ht="15.75" x14ac:dyDescent="0.2">
      <c r="A808" s="245" t="s">
        <v>479</v>
      </c>
      <c r="B808" s="245"/>
      <c r="C808" s="245"/>
      <c r="D808" s="246" t="s">
        <v>647</v>
      </c>
      <c r="E808" s="245"/>
    </row>
    <row r="809" spans="1:5" ht="15" x14ac:dyDescent="0.2">
      <c r="A809" s="455" t="s">
        <v>456</v>
      </c>
      <c r="B809" s="456"/>
      <c r="C809" s="456"/>
      <c r="D809" s="456"/>
      <c r="E809" s="457"/>
    </row>
    <row r="810" spans="1:5" ht="60" x14ac:dyDescent="0.2">
      <c r="A810" s="285"/>
      <c r="B810" s="232" t="s">
        <v>457</v>
      </c>
      <c r="C810" s="233" t="s">
        <v>482</v>
      </c>
      <c r="D810" s="233" t="s">
        <v>458</v>
      </c>
      <c r="E810" s="232" t="s">
        <v>459</v>
      </c>
    </row>
    <row r="811" spans="1:5" ht="15" x14ac:dyDescent="0.25">
      <c r="A811" s="234">
        <v>1</v>
      </c>
      <c r="B811" s="234">
        <v>105</v>
      </c>
      <c r="C811" s="234">
        <v>3</v>
      </c>
      <c r="D811" s="235">
        <f>(B811-100)/100*C811/12</f>
        <v>1.2999999999999999E-2</v>
      </c>
      <c r="E811" s="236">
        <f>1+D811</f>
        <v>1.0129999999999999</v>
      </c>
    </row>
    <row r="812" spans="1:5" ht="15" x14ac:dyDescent="0.2">
      <c r="A812" s="455" t="s">
        <v>463</v>
      </c>
      <c r="B812" s="456"/>
      <c r="C812" s="456"/>
      <c r="D812" s="456"/>
      <c r="E812" s="457"/>
    </row>
    <row r="813" spans="1:5" ht="75" x14ac:dyDescent="0.2">
      <c r="A813" s="285"/>
      <c r="B813" s="232" t="s">
        <v>460</v>
      </c>
      <c r="C813" s="369" t="s">
        <v>648</v>
      </c>
      <c r="D813" s="233" t="s">
        <v>461</v>
      </c>
      <c r="E813" s="232" t="s">
        <v>497</v>
      </c>
    </row>
    <row r="814" spans="1:5" ht="15" x14ac:dyDescent="0.25">
      <c r="A814" s="234">
        <v>2</v>
      </c>
      <c r="B814" s="234">
        <v>105.1</v>
      </c>
      <c r="C814" s="234">
        <v>7.8</v>
      </c>
      <c r="D814" s="235">
        <f>(B814-100)/100*C814/12</f>
        <v>3.3000000000000002E-2</v>
      </c>
      <c r="E814" s="236">
        <f>1+D814</f>
        <v>1.0329999999999999</v>
      </c>
    </row>
    <row r="815" spans="1:5" ht="15" x14ac:dyDescent="0.2">
      <c r="A815" s="455" t="s">
        <v>463</v>
      </c>
      <c r="B815" s="456"/>
      <c r="C815" s="456"/>
      <c r="D815" s="456"/>
      <c r="E815" s="457"/>
    </row>
    <row r="816" spans="1:5" ht="60" x14ac:dyDescent="0.2">
      <c r="A816" s="285"/>
      <c r="B816" s="232" t="s">
        <v>464</v>
      </c>
      <c r="C816" s="369" t="s">
        <v>649</v>
      </c>
      <c r="D816" s="369" t="s">
        <v>465</v>
      </c>
      <c r="E816" s="232" t="s">
        <v>466</v>
      </c>
    </row>
    <row r="817" spans="1:6" ht="15" x14ac:dyDescent="0.25">
      <c r="A817" s="234">
        <v>3</v>
      </c>
      <c r="B817" s="234">
        <v>105.1</v>
      </c>
      <c r="C817" s="234">
        <v>4.2</v>
      </c>
      <c r="D817" s="235">
        <f>(B817-100)/100*C817/12</f>
        <v>1.7999999999999999E-2</v>
      </c>
      <c r="E817" s="236">
        <f>1+D817</f>
        <v>1.018</v>
      </c>
    </row>
    <row r="818" spans="1:6" ht="15" x14ac:dyDescent="0.2">
      <c r="A818" s="458" t="s">
        <v>490</v>
      </c>
      <c r="B818" s="458"/>
      <c r="C818" s="458"/>
      <c r="D818" s="458"/>
      <c r="E818" s="458"/>
    </row>
    <row r="819" spans="1:6" ht="45" x14ac:dyDescent="0.2">
      <c r="A819" s="285"/>
      <c r="B819" s="232" t="s">
        <v>491</v>
      </c>
      <c r="C819" s="369" t="s">
        <v>650</v>
      </c>
      <c r="D819" s="369" t="s">
        <v>492</v>
      </c>
      <c r="E819" s="232" t="s">
        <v>493</v>
      </c>
    </row>
    <row r="820" spans="1:6" ht="15" x14ac:dyDescent="0.25">
      <c r="A820" s="234">
        <v>4</v>
      </c>
      <c r="B820" s="234">
        <v>105.1</v>
      </c>
      <c r="C820" s="234">
        <v>12</v>
      </c>
      <c r="D820" s="235">
        <f>(B820-100)/100*C820/12</f>
        <v>5.0999999999999997E-2</v>
      </c>
      <c r="E820" s="236">
        <f>1+D820</f>
        <v>1.0509999999999999</v>
      </c>
    </row>
    <row r="821" spans="1:6" ht="15" x14ac:dyDescent="0.2">
      <c r="A821" s="467" t="s">
        <v>508</v>
      </c>
      <c r="B821" s="458"/>
      <c r="C821" s="458"/>
      <c r="D821" s="458"/>
      <c r="E821" s="458"/>
    </row>
    <row r="822" spans="1:6" ht="60" x14ac:dyDescent="0.2">
      <c r="A822" s="285"/>
      <c r="B822" s="232" t="s">
        <v>509</v>
      </c>
      <c r="C822" s="369" t="s">
        <v>651</v>
      </c>
      <c r="D822" s="369" t="s">
        <v>511</v>
      </c>
      <c r="E822" s="232" t="s">
        <v>512</v>
      </c>
    </row>
    <row r="823" spans="1:6" ht="15" x14ac:dyDescent="0.25">
      <c r="A823" s="234">
        <v>5</v>
      </c>
      <c r="B823" s="234">
        <v>105</v>
      </c>
      <c r="C823" s="234">
        <v>8</v>
      </c>
      <c r="D823" s="235">
        <f>(B823-100)/100*C823/12</f>
        <v>3.3000000000000002E-2</v>
      </c>
      <c r="E823" s="236">
        <f>1+D823</f>
        <v>1.0329999999999999</v>
      </c>
    </row>
    <row r="824" spans="1:6" x14ac:dyDescent="0.2">
      <c r="A824" s="234">
        <v>6</v>
      </c>
      <c r="B824" s="237" t="s">
        <v>467</v>
      </c>
      <c r="C824" s="237"/>
      <c r="D824" s="232" t="s">
        <v>652</v>
      </c>
      <c r="E824" s="236" t="s">
        <v>513</v>
      </c>
    </row>
    <row r="825" spans="1:6" x14ac:dyDescent="0.2">
      <c r="A825" s="234"/>
      <c r="B825" s="237"/>
      <c r="C825" s="237"/>
      <c r="D825" s="238">
        <f>E817*E820*E823-1</f>
        <v>0.105</v>
      </c>
      <c r="E825" s="236">
        <f>1+0.5*D825</f>
        <v>1.0529999999999999</v>
      </c>
    </row>
    <row r="826" spans="1:6" x14ac:dyDescent="0.2">
      <c r="A826" s="262"/>
      <c r="B826" s="263" t="s">
        <v>653</v>
      </c>
      <c r="C826" s="263"/>
      <c r="D826" s="264" t="s">
        <v>654</v>
      </c>
      <c r="E826" s="265">
        <f>E811*E814*E825</f>
        <v>1.1020000000000001</v>
      </c>
    </row>
    <row r="827" spans="1:6" x14ac:dyDescent="0.2">
      <c r="A827" s="459" t="s">
        <v>469</v>
      </c>
      <c r="B827" s="460"/>
      <c r="C827" s="460"/>
      <c r="D827" s="460"/>
      <c r="E827" s="461"/>
    </row>
    <row r="828" spans="1:6" x14ac:dyDescent="0.2">
      <c r="A828" s="462" t="s">
        <v>470</v>
      </c>
      <c r="B828" s="463"/>
      <c r="C828" s="464"/>
      <c r="D828" s="242"/>
      <c r="E828" s="248">
        <f>C804</f>
        <v>44778418.100000001</v>
      </c>
    </row>
    <row r="829" spans="1:6" x14ac:dyDescent="0.2">
      <c r="A829" s="462" t="s">
        <v>471</v>
      </c>
      <c r="B829" s="463"/>
      <c r="C829" s="464"/>
      <c r="D829" s="242"/>
      <c r="E829" s="243">
        <f>E826</f>
        <v>1.1020000000000001</v>
      </c>
    </row>
    <row r="830" spans="1:6" x14ac:dyDescent="0.2">
      <c r="A830" s="468" t="s">
        <v>472</v>
      </c>
      <c r="B830" s="469"/>
      <c r="C830" s="470"/>
      <c r="D830" s="237"/>
      <c r="E830" s="249">
        <f>E828*E829</f>
        <v>49345816.75</v>
      </c>
    </row>
    <row r="831" spans="1:6" ht="15" x14ac:dyDescent="0.25">
      <c r="A831" s="465" t="s">
        <v>473</v>
      </c>
      <c r="B831" s="466"/>
      <c r="C831" s="452" t="s">
        <v>474</v>
      </c>
      <c r="D831" s="452"/>
      <c r="E831" s="250">
        <f>E828+(E830-E828)*(1-30/100)</f>
        <v>47975597.159999996</v>
      </c>
      <c r="F831" s="307">
        <f>E831/E828</f>
        <v>1.0713999999999999</v>
      </c>
    </row>
    <row r="832" spans="1:6" x14ac:dyDescent="0.2">
      <c r="A832" s="244"/>
      <c r="B832" s="244"/>
      <c r="C832" s="453" t="s">
        <v>475</v>
      </c>
      <c r="D832" s="454"/>
      <c r="E832" s="251">
        <f>E831-E828</f>
        <v>3197179.06</v>
      </c>
    </row>
    <row r="833" spans="1:5" x14ac:dyDescent="0.2">
      <c r="A833" s="299"/>
      <c r="B833" s="365"/>
      <c r="C833" s="366"/>
    </row>
    <row r="834" spans="1:5" ht="38.25" x14ac:dyDescent="0.2">
      <c r="A834" s="102" t="s">
        <v>269</v>
      </c>
      <c r="B834" s="102" t="s">
        <v>656</v>
      </c>
      <c r="C834" s="340">
        <f>'Затраты подрядчика 3 кв и деф'!O103</f>
        <v>4847395.01</v>
      </c>
    </row>
    <row r="835" spans="1:5" x14ac:dyDescent="0.2">
      <c r="A835" s="299"/>
      <c r="B835" s="365"/>
      <c r="C835" s="366"/>
    </row>
    <row r="836" spans="1:5" ht="15.75" x14ac:dyDescent="0.2">
      <c r="A836" s="245" t="s">
        <v>476</v>
      </c>
      <c r="B836" s="245"/>
      <c r="C836" s="245"/>
      <c r="D836" s="247">
        <v>5.9</v>
      </c>
      <c r="E836" s="245" t="s">
        <v>477</v>
      </c>
    </row>
    <row r="837" spans="1:5" ht="15.75" x14ac:dyDescent="0.2">
      <c r="A837" s="245" t="s">
        <v>478</v>
      </c>
      <c r="B837" s="245"/>
      <c r="C837" s="245"/>
      <c r="D837" s="246" t="s">
        <v>655</v>
      </c>
      <c r="E837" s="245"/>
    </row>
    <row r="838" spans="1:5" ht="15.75" x14ac:dyDescent="0.2">
      <c r="A838" s="245" t="s">
        <v>479</v>
      </c>
      <c r="B838" s="245"/>
      <c r="C838" s="245"/>
      <c r="D838" s="246" t="s">
        <v>617</v>
      </c>
      <c r="E838" s="245"/>
    </row>
    <row r="839" spans="1:5" ht="15.75" x14ac:dyDescent="0.2">
      <c r="A839" s="245"/>
      <c r="B839" s="245"/>
      <c r="C839" s="245"/>
      <c r="D839" s="246"/>
      <c r="E839" s="245"/>
    </row>
    <row r="840" spans="1:5" ht="15" x14ac:dyDescent="0.2">
      <c r="A840" s="455" t="s">
        <v>456</v>
      </c>
      <c r="B840" s="456"/>
      <c r="C840" s="456"/>
      <c r="D840" s="456"/>
      <c r="E840" s="457"/>
    </row>
    <row r="841" spans="1:5" ht="60" x14ac:dyDescent="0.2">
      <c r="A841" s="285"/>
      <c r="B841" s="232" t="s">
        <v>457</v>
      </c>
      <c r="C841" s="233" t="s">
        <v>482</v>
      </c>
      <c r="D841" s="233" t="s">
        <v>458</v>
      </c>
      <c r="E841" s="232" t="s">
        <v>459</v>
      </c>
    </row>
    <row r="842" spans="1:5" ht="15" x14ac:dyDescent="0.25">
      <c r="A842" s="234">
        <v>1</v>
      </c>
      <c r="B842" s="234">
        <v>105</v>
      </c>
      <c r="C842" s="234">
        <v>3</v>
      </c>
      <c r="D842" s="235">
        <f>(B842-100)/100*C842/12</f>
        <v>1.2999999999999999E-2</v>
      </c>
      <c r="E842" s="236">
        <f>1+D842</f>
        <v>1.0129999999999999</v>
      </c>
    </row>
    <row r="843" spans="1:5" ht="15" x14ac:dyDescent="0.2">
      <c r="A843" s="455" t="s">
        <v>463</v>
      </c>
      <c r="B843" s="456"/>
      <c r="C843" s="456"/>
      <c r="D843" s="456"/>
      <c r="E843" s="457"/>
    </row>
    <row r="844" spans="1:5" ht="45" x14ac:dyDescent="0.2">
      <c r="A844" s="285"/>
      <c r="B844" s="232" t="s">
        <v>460</v>
      </c>
      <c r="C844" s="233" t="s">
        <v>499</v>
      </c>
      <c r="D844" s="233" t="s">
        <v>461</v>
      </c>
      <c r="E844" s="232" t="s">
        <v>497</v>
      </c>
    </row>
    <row r="845" spans="1:5" ht="15" x14ac:dyDescent="0.25">
      <c r="A845" s="234">
        <v>2</v>
      </c>
      <c r="B845" s="234">
        <v>105.1</v>
      </c>
      <c r="C845" s="234">
        <v>12</v>
      </c>
      <c r="D845" s="235">
        <f>(B845-100)/100*C845/12</f>
        <v>5.0999999999999997E-2</v>
      </c>
      <c r="E845" s="236">
        <f>1+D845</f>
        <v>1.0509999999999999</v>
      </c>
    </row>
    <row r="846" spans="1:5" ht="15" x14ac:dyDescent="0.2">
      <c r="A846" s="458" t="s">
        <v>490</v>
      </c>
      <c r="B846" s="458"/>
      <c r="C846" s="458"/>
      <c r="D846" s="458"/>
      <c r="E846" s="458"/>
    </row>
    <row r="847" spans="1:5" ht="60" x14ac:dyDescent="0.2">
      <c r="A847" s="285"/>
      <c r="B847" s="232" t="s">
        <v>464</v>
      </c>
      <c r="C847" s="233" t="s">
        <v>500</v>
      </c>
      <c r="D847" s="233" t="s">
        <v>465</v>
      </c>
      <c r="E847" s="232" t="s">
        <v>466</v>
      </c>
    </row>
    <row r="848" spans="1:5" ht="15" x14ac:dyDescent="0.25">
      <c r="A848" s="234">
        <v>3</v>
      </c>
      <c r="B848" s="234">
        <v>105.1</v>
      </c>
      <c r="C848" s="234">
        <v>10</v>
      </c>
      <c r="D848" s="235">
        <f>(B848-100)/100*C848/12</f>
        <v>4.2999999999999997E-2</v>
      </c>
      <c r="E848" s="236">
        <f>1+D848</f>
        <v>1.0429999999999999</v>
      </c>
    </row>
    <row r="849" spans="1:6" ht="15" x14ac:dyDescent="0.2">
      <c r="A849" s="458" t="s">
        <v>490</v>
      </c>
      <c r="B849" s="458"/>
      <c r="C849" s="458"/>
      <c r="D849" s="458"/>
      <c r="E849" s="458"/>
    </row>
    <row r="850" spans="1:6" ht="60" x14ac:dyDescent="0.2">
      <c r="A850" s="285"/>
      <c r="B850" s="232" t="s">
        <v>491</v>
      </c>
      <c r="C850" s="233" t="s">
        <v>507</v>
      </c>
      <c r="D850" s="233" t="s">
        <v>492</v>
      </c>
      <c r="E850" s="232" t="s">
        <v>493</v>
      </c>
    </row>
    <row r="851" spans="1:6" ht="15" x14ac:dyDescent="0.25">
      <c r="A851" s="234">
        <v>4</v>
      </c>
      <c r="B851" s="234">
        <v>105.1</v>
      </c>
      <c r="C851" s="234">
        <v>2</v>
      </c>
      <c r="D851" s="235">
        <f>(B851-100)/100*C851/12</f>
        <v>8.0000000000000002E-3</v>
      </c>
      <c r="E851" s="236">
        <f>1+D851</f>
        <v>1.008</v>
      </c>
    </row>
    <row r="852" spans="1:6" ht="15" x14ac:dyDescent="0.2">
      <c r="A852" s="458" t="s">
        <v>508</v>
      </c>
      <c r="B852" s="458"/>
      <c r="C852" s="458"/>
      <c r="D852" s="458"/>
      <c r="E852" s="458"/>
    </row>
    <row r="853" spans="1:6" ht="45" x14ac:dyDescent="0.2">
      <c r="A853" s="285"/>
      <c r="B853" s="232" t="s">
        <v>509</v>
      </c>
      <c r="C853" s="233" t="s">
        <v>510</v>
      </c>
      <c r="D853" s="233" t="s">
        <v>511</v>
      </c>
      <c r="E853" s="232" t="s">
        <v>512</v>
      </c>
    </row>
    <row r="854" spans="1:6" ht="15" x14ac:dyDescent="0.25">
      <c r="A854" s="234">
        <v>5</v>
      </c>
      <c r="B854" s="234">
        <v>105</v>
      </c>
      <c r="C854" s="234">
        <v>3.9</v>
      </c>
      <c r="D854" s="235">
        <f>(B854-100)/100*C854/12</f>
        <v>1.6E-2</v>
      </c>
      <c r="E854" s="236">
        <f>1+D854</f>
        <v>1.016</v>
      </c>
    </row>
    <row r="855" spans="1:6" x14ac:dyDescent="0.2">
      <c r="A855" s="234">
        <v>6</v>
      </c>
      <c r="B855" s="237" t="s">
        <v>467</v>
      </c>
      <c r="C855" s="237"/>
      <c r="D855" s="232" t="s">
        <v>630</v>
      </c>
      <c r="E855" s="236" t="s">
        <v>513</v>
      </c>
    </row>
    <row r="856" spans="1:6" x14ac:dyDescent="0.2">
      <c r="A856" s="234"/>
      <c r="B856" s="237"/>
      <c r="C856" s="237"/>
      <c r="D856" s="238">
        <f>E851*E854-1</f>
        <v>2.4E-2</v>
      </c>
      <c r="E856" s="236">
        <f>1+0.5*D856</f>
        <v>1.012</v>
      </c>
    </row>
    <row r="857" spans="1:6" x14ac:dyDescent="0.2">
      <c r="A857" s="239">
        <v>7</v>
      </c>
      <c r="B857" s="240" t="s">
        <v>468</v>
      </c>
      <c r="C857" s="240"/>
      <c r="D857" s="232" t="s">
        <v>514</v>
      </c>
      <c r="E857" s="241">
        <f>E842*E845*E848*E856</f>
        <v>1.1240000000000001</v>
      </c>
    </row>
    <row r="858" spans="1:6" x14ac:dyDescent="0.2">
      <c r="A858" s="262"/>
      <c r="B858" s="263"/>
      <c r="C858" s="263"/>
      <c r="D858" s="264"/>
      <c r="E858" s="265"/>
    </row>
    <row r="859" spans="1:6" x14ac:dyDescent="0.2">
      <c r="A859" s="459" t="s">
        <v>469</v>
      </c>
      <c r="B859" s="460"/>
      <c r="C859" s="460"/>
      <c r="D859" s="460"/>
      <c r="E859" s="461"/>
    </row>
    <row r="860" spans="1:6" x14ac:dyDescent="0.2">
      <c r="A860" s="462" t="s">
        <v>470</v>
      </c>
      <c r="B860" s="463"/>
      <c r="C860" s="464"/>
      <c r="D860" s="242"/>
      <c r="E860" s="248">
        <f>C834</f>
        <v>4847395.01</v>
      </c>
    </row>
    <row r="861" spans="1:6" x14ac:dyDescent="0.2">
      <c r="A861" s="462" t="s">
        <v>471</v>
      </c>
      <c r="B861" s="463"/>
      <c r="C861" s="464"/>
      <c r="D861" s="242"/>
      <c r="E861" s="243">
        <f>E857</f>
        <v>1.1240000000000001</v>
      </c>
    </row>
    <row r="862" spans="1:6" x14ac:dyDescent="0.2">
      <c r="A862" s="468" t="s">
        <v>472</v>
      </c>
      <c r="B862" s="469"/>
      <c r="C862" s="470"/>
      <c r="D862" s="237"/>
      <c r="E862" s="249">
        <f>E860*E861</f>
        <v>5448471.9900000002</v>
      </c>
    </row>
    <row r="863" spans="1:6" ht="15" x14ac:dyDescent="0.25">
      <c r="A863" s="465" t="s">
        <v>473</v>
      </c>
      <c r="B863" s="466"/>
      <c r="C863" s="452" t="s">
        <v>474</v>
      </c>
      <c r="D863" s="452"/>
      <c r="E863" s="250">
        <f>E860+(E862-E860)*(1-30/100)</f>
        <v>5268148.9000000004</v>
      </c>
      <c r="F863" s="307">
        <f>E863/E860</f>
        <v>1.0868</v>
      </c>
    </row>
    <row r="864" spans="1:6" x14ac:dyDescent="0.2">
      <c r="A864" s="244"/>
      <c r="B864" s="244"/>
      <c r="C864" s="453" t="s">
        <v>475</v>
      </c>
      <c r="D864" s="454"/>
      <c r="E864" s="251">
        <f>E863-E860</f>
        <v>420753.89</v>
      </c>
    </row>
    <row r="865" spans="1:5" x14ac:dyDescent="0.2">
      <c r="A865" s="299"/>
      <c r="B865" s="365"/>
      <c r="C865" s="366"/>
    </row>
    <row r="866" spans="1:5" x14ac:dyDescent="0.2">
      <c r="A866" s="299"/>
      <c r="B866" s="365"/>
      <c r="C866" s="366"/>
    </row>
    <row r="867" spans="1:5" ht="38.25" x14ac:dyDescent="0.2">
      <c r="A867" s="375" t="s">
        <v>237</v>
      </c>
      <c r="B867" s="375" t="s">
        <v>657</v>
      </c>
      <c r="C867" s="374">
        <f>'Затраты подрядчика 3 кв и деф'!O57</f>
        <v>4283247.51</v>
      </c>
    </row>
    <row r="868" spans="1:5" x14ac:dyDescent="0.2">
      <c r="A868" s="299"/>
      <c r="B868" s="365"/>
      <c r="C868" s="366"/>
    </row>
    <row r="869" spans="1:5" ht="15.75" x14ac:dyDescent="0.2">
      <c r="A869" s="245" t="s">
        <v>476</v>
      </c>
      <c r="B869" s="245"/>
      <c r="C869" s="245"/>
      <c r="D869" s="247">
        <v>5.9</v>
      </c>
      <c r="E869" s="245" t="s">
        <v>477</v>
      </c>
    </row>
    <row r="870" spans="1:5" ht="15.75" x14ac:dyDescent="0.2">
      <c r="A870" s="245" t="s">
        <v>478</v>
      </c>
      <c r="B870" s="245"/>
      <c r="C870" s="245"/>
      <c r="D870" s="246" t="s">
        <v>658</v>
      </c>
      <c r="E870" s="245"/>
    </row>
    <row r="871" spans="1:5" ht="15.75" x14ac:dyDescent="0.2">
      <c r="A871" s="245" t="s">
        <v>479</v>
      </c>
      <c r="B871" s="245"/>
      <c r="C871" s="245"/>
      <c r="D871" s="246" t="s">
        <v>659</v>
      </c>
      <c r="E871" s="245"/>
    </row>
    <row r="872" spans="1:5" ht="15.75" x14ac:dyDescent="0.2">
      <c r="A872" s="245"/>
      <c r="B872" s="245"/>
      <c r="C872" s="245"/>
      <c r="D872" s="246"/>
      <c r="E872" s="245"/>
    </row>
    <row r="873" spans="1:5" ht="15" x14ac:dyDescent="0.2">
      <c r="A873" s="455" t="s">
        <v>456</v>
      </c>
      <c r="B873" s="456"/>
      <c r="C873" s="456"/>
      <c r="D873" s="456"/>
      <c r="E873" s="457"/>
    </row>
    <row r="874" spans="1:5" ht="60" x14ac:dyDescent="0.2">
      <c r="A874" s="285"/>
      <c r="B874" s="232" t="s">
        <v>457</v>
      </c>
      <c r="C874" s="233" t="s">
        <v>482</v>
      </c>
      <c r="D874" s="233" t="s">
        <v>458</v>
      </c>
      <c r="E874" s="232" t="s">
        <v>459</v>
      </c>
    </row>
    <row r="875" spans="1:5" ht="15" x14ac:dyDescent="0.25">
      <c r="A875" s="234">
        <v>1</v>
      </c>
      <c r="B875" s="234">
        <v>105</v>
      </c>
      <c r="C875" s="234">
        <v>3</v>
      </c>
      <c r="D875" s="235">
        <f>(B875-100)/100*C875/12</f>
        <v>1.2999999999999999E-2</v>
      </c>
      <c r="E875" s="236">
        <f>1+D875</f>
        <v>1.0129999999999999</v>
      </c>
    </row>
    <row r="876" spans="1:5" ht="15" x14ac:dyDescent="0.2">
      <c r="A876" s="455" t="s">
        <v>463</v>
      </c>
      <c r="B876" s="456"/>
      <c r="C876" s="456"/>
      <c r="D876" s="456"/>
      <c r="E876" s="457"/>
    </row>
    <row r="877" spans="1:5" ht="45" x14ac:dyDescent="0.2">
      <c r="A877" s="285"/>
      <c r="B877" s="232" t="s">
        <v>460</v>
      </c>
      <c r="C877" s="233" t="s">
        <v>499</v>
      </c>
      <c r="D877" s="233" t="s">
        <v>461</v>
      </c>
      <c r="E877" s="232" t="s">
        <v>497</v>
      </c>
    </row>
    <row r="878" spans="1:5" ht="15" x14ac:dyDescent="0.25">
      <c r="A878" s="234">
        <v>2</v>
      </c>
      <c r="B878" s="234">
        <v>105.1</v>
      </c>
      <c r="C878" s="234">
        <v>12</v>
      </c>
      <c r="D878" s="235">
        <f>(B878-100)/100*C878/12</f>
        <v>5.0999999999999997E-2</v>
      </c>
      <c r="E878" s="236">
        <f>1+D878</f>
        <v>1.0509999999999999</v>
      </c>
    </row>
    <row r="879" spans="1:5" ht="15" x14ac:dyDescent="0.2">
      <c r="A879" s="458" t="s">
        <v>490</v>
      </c>
      <c r="B879" s="458"/>
      <c r="C879" s="458"/>
      <c r="D879" s="458"/>
      <c r="E879" s="458"/>
    </row>
    <row r="880" spans="1:5" ht="60" x14ac:dyDescent="0.2">
      <c r="A880" s="285"/>
      <c r="B880" s="232" t="s">
        <v>464</v>
      </c>
      <c r="C880" s="233" t="s">
        <v>500</v>
      </c>
      <c r="D880" s="233" t="s">
        <v>465</v>
      </c>
      <c r="E880" s="232" t="s">
        <v>466</v>
      </c>
    </row>
    <row r="881" spans="1:6" ht="15" x14ac:dyDescent="0.25">
      <c r="A881" s="234">
        <v>3</v>
      </c>
      <c r="B881" s="234">
        <v>105.1</v>
      </c>
      <c r="C881" s="234">
        <v>8</v>
      </c>
      <c r="D881" s="235">
        <f>(B881-100)/100*C881/12</f>
        <v>3.4000000000000002E-2</v>
      </c>
      <c r="E881" s="236">
        <f>1+D881</f>
        <v>1.034</v>
      </c>
    </row>
    <row r="882" spans="1:6" ht="15" x14ac:dyDescent="0.2">
      <c r="A882" s="458" t="s">
        <v>490</v>
      </c>
      <c r="B882" s="458"/>
      <c r="C882" s="458"/>
      <c r="D882" s="458"/>
      <c r="E882" s="458"/>
    </row>
    <row r="883" spans="1:6" ht="60" x14ac:dyDescent="0.2">
      <c r="A883" s="285"/>
      <c r="B883" s="232" t="s">
        <v>491</v>
      </c>
      <c r="C883" s="233" t="s">
        <v>507</v>
      </c>
      <c r="D883" s="233" t="s">
        <v>492</v>
      </c>
      <c r="E883" s="232" t="s">
        <v>493</v>
      </c>
    </row>
    <row r="884" spans="1:6" ht="15" x14ac:dyDescent="0.25">
      <c r="A884" s="234">
        <v>4</v>
      </c>
      <c r="B884" s="234">
        <v>105.1</v>
      </c>
      <c r="C884" s="234">
        <v>4</v>
      </c>
      <c r="D884" s="235">
        <f>(B884-100)/100*C884/12</f>
        <v>1.7000000000000001E-2</v>
      </c>
      <c r="E884" s="236">
        <f>1+D884</f>
        <v>1.0169999999999999</v>
      </c>
    </row>
    <row r="885" spans="1:6" ht="15" x14ac:dyDescent="0.2">
      <c r="A885" s="458" t="s">
        <v>508</v>
      </c>
      <c r="B885" s="458"/>
      <c r="C885" s="458"/>
      <c r="D885" s="458"/>
      <c r="E885" s="458"/>
    </row>
    <row r="886" spans="1:6" ht="45" x14ac:dyDescent="0.2">
      <c r="A886" s="285"/>
      <c r="B886" s="232" t="s">
        <v>509</v>
      </c>
      <c r="C886" s="233" t="s">
        <v>510</v>
      </c>
      <c r="D886" s="233" t="s">
        <v>511</v>
      </c>
      <c r="E886" s="232" t="s">
        <v>512</v>
      </c>
    </row>
    <row r="887" spans="1:6" ht="15" x14ac:dyDescent="0.25">
      <c r="A887" s="234">
        <v>5</v>
      </c>
      <c r="B887" s="234">
        <v>105</v>
      </c>
      <c r="C887" s="234">
        <v>1.9</v>
      </c>
      <c r="D887" s="235">
        <f>(B887-100)/100*C887/12</f>
        <v>8.0000000000000002E-3</v>
      </c>
      <c r="E887" s="236">
        <f>1+D887</f>
        <v>1.008</v>
      </c>
    </row>
    <row r="888" spans="1:6" x14ac:dyDescent="0.2">
      <c r="A888" s="234">
        <v>6</v>
      </c>
      <c r="B888" s="237" t="s">
        <v>467</v>
      </c>
      <c r="C888" s="237"/>
      <c r="D888" s="232" t="s">
        <v>630</v>
      </c>
      <c r="E888" s="236" t="s">
        <v>513</v>
      </c>
    </row>
    <row r="889" spans="1:6" x14ac:dyDescent="0.2">
      <c r="A889" s="234"/>
      <c r="B889" s="237"/>
      <c r="C889" s="237"/>
      <c r="D889" s="238">
        <f>E884*E887-1</f>
        <v>2.5000000000000001E-2</v>
      </c>
      <c r="E889" s="236">
        <f>1+0.5*D889</f>
        <v>1.0129999999999999</v>
      </c>
    </row>
    <row r="890" spans="1:6" x14ac:dyDescent="0.2">
      <c r="A890" s="239">
        <v>7</v>
      </c>
      <c r="B890" s="240" t="s">
        <v>468</v>
      </c>
      <c r="C890" s="240"/>
      <c r="D890" s="232" t="s">
        <v>514</v>
      </c>
      <c r="E890" s="241">
        <f>E875*E878*E881*E889</f>
        <v>1.115</v>
      </c>
    </row>
    <row r="891" spans="1:6" x14ac:dyDescent="0.2">
      <c r="A891" s="262"/>
      <c r="B891" s="263"/>
      <c r="C891" s="263"/>
      <c r="D891" s="264"/>
      <c r="E891" s="265"/>
    </row>
    <row r="892" spans="1:6" x14ac:dyDescent="0.2">
      <c r="A892" s="459" t="s">
        <v>469</v>
      </c>
      <c r="B892" s="460"/>
      <c r="C892" s="460"/>
      <c r="D892" s="460"/>
      <c r="E892" s="461"/>
    </row>
    <row r="893" spans="1:6" x14ac:dyDescent="0.2">
      <c r="A893" s="462" t="s">
        <v>470</v>
      </c>
      <c r="B893" s="463"/>
      <c r="C893" s="464"/>
      <c r="D893" s="242"/>
      <c r="E893" s="248">
        <f>C867</f>
        <v>4283247.51</v>
      </c>
    </row>
    <row r="894" spans="1:6" x14ac:dyDescent="0.2">
      <c r="A894" s="462" t="s">
        <v>471</v>
      </c>
      <c r="B894" s="463"/>
      <c r="C894" s="464"/>
      <c r="D894" s="242"/>
      <c r="E894" s="243">
        <f>E890</f>
        <v>1.115</v>
      </c>
    </row>
    <row r="895" spans="1:6" x14ac:dyDescent="0.2">
      <c r="A895" s="468" t="s">
        <v>472</v>
      </c>
      <c r="B895" s="469"/>
      <c r="C895" s="470"/>
      <c r="D895" s="237"/>
      <c r="E895" s="249">
        <f>E893*E894</f>
        <v>4775820.97</v>
      </c>
    </row>
    <row r="896" spans="1:6" ht="15" x14ac:dyDescent="0.25">
      <c r="A896" s="465" t="s">
        <v>473</v>
      </c>
      <c r="B896" s="466"/>
      <c r="C896" s="452" t="s">
        <v>474</v>
      </c>
      <c r="D896" s="452"/>
      <c r="E896" s="250">
        <f>E893+(E895-E893)*(1-30/100)</f>
        <v>4628048.93</v>
      </c>
      <c r="F896" s="307">
        <f>E896/E893</f>
        <v>1.0805</v>
      </c>
    </row>
    <row r="897" spans="1:5" x14ac:dyDescent="0.2">
      <c r="A897" s="244"/>
      <c r="B897" s="244"/>
      <c r="C897" s="453" t="s">
        <v>475</v>
      </c>
      <c r="D897" s="454"/>
      <c r="E897" s="251">
        <f>E896-E893</f>
        <v>344801.42</v>
      </c>
    </row>
    <row r="898" spans="1:5" x14ac:dyDescent="0.2">
      <c r="A898" s="299"/>
      <c r="B898" s="365"/>
      <c r="C898" s="366"/>
    </row>
    <row r="899" spans="1:5" ht="25.5" x14ac:dyDescent="0.2">
      <c r="A899" s="102" t="s">
        <v>285</v>
      </c>
      <c r="B899" s="102" t="s">
        <v>661</v>
      </c>
      <c r="C899" s="340">
        <f>'Затраты подрядчика 3 кв и деф'!O132</f>
        <v>164456.26999999999</v>
      </c>
    </row>
    <row r="900" spans="1:5" ht="25.5" x14ac:dyDescent="0.2">
      <c r="A900" s="102" t="s">
        <v>287</v>
      </c>
      <c r="B900" s="102" t="s">
        <v>288</v>
      </c>
      <c r="C900" s="340">
        <f>'Затраты подрядчика 3 кв и деф'!O133</f>
        <v>1060154.7</v>
      </c>
    </row>
    <row r="901" spans="1:5" x14ac:dyDescent="0.2">
      <c r="A901" s="257"/>
      <c r="B901" s="257" t="s">
        <v>374</v>
      </c>
      <c r="C901" s="255">
        <f>SUM(C899:C900)</f>
        <v>1224610.97</v>
      </c>
    </row>
    <row r="902" spans="1:5" x14ac:dyDescent="0.2">
      <c r="A902" s="299"/>
      <c r="B902" s="365"/>
      <c r="C902" s="366"/>
    </row>
    <row r="903" spans="1:5" ht="15.75" x14ac:dyDescent="0.2">
      <c r="A903" s="245" t="s">
        <v>476</v>
      </c>
      <c r="B903" s="245"/>
      <c r="C903" s="245"/>
      <c r="D903" s="247">
        <v>6.9</v>
      </c>
      <c r="E903" s="245" t="s">
        <v>477</v>
      </c>
    </row>
    <row r="904" spans="1:5" ht="15.75" x14ac:dyDescent="0.2">
      <c r="A904" s="245" t="s">
        <v>478</v>
      </c>
      <c r="B904" s="245"/>
      <c r="C904" s="245"/>
      <c r="D904" s="246" t="s">
        <v>658</v>
      </c>
      <c r="E904" s="245"/>
    </row>
    <row r="905" spans="1:5" ht="15.75" x14ac:dyDescent="0.2">
      <c r="A905" s="245" t="s">
        <v>479</v>
      </c>
      <c r="B905" s="245"/>
      <c r="C905" s="245"/>
      <c r="D905" s="246" t="s">
        <v>662</v>
      </c>
      <c r="E905" s="245"/>
    </row>
    <row r="906" spans="1:5" ht="15.75" x14ac:dyDescent="0.2">
      <c r="A906" s="245"/>
      <c r="B906" s="245"/>
      <c r="C906" s="245"/>
      <c r="D906" s="246"/>
      <c r="E906" s="245"/>
    </row>
    <row r="907" spans="1:5" ht="15" x14ac:dyDescent="0.2">
      <c r="A907" s="455" t="s">
        <v>456</v>
      </c>
      <c r="B907" s="456"/>
      <c r="C907" s="456"/>
      <c r="D907" s="456"/>
      <c r="E907" s="457"/>
    </row>
    <row r="908" spans="1:5" ht="60" x14ac:dyDescent="0.2">
      <c r="A908" s="285"/>
      <c r="B908" s="232" t="s">
        <v>457</v>
      </c>
      <c r="C908" s="233" t="s">
        <v>482</v>
      </c>
      <c r="D908" s="233" t="s">
        <v>458</v>
      </c>
      <c r="E908" s="232" t="s">
        <v>459</v>
      </c>
    </row>
    <row r="909" spans="1:5" ht="15" x14ac:dyDescent="0.25">
      <c r="A909" s="234">
        <v>1</v>
      </c>
      <c r="B909" s="234">
        <v>105</v>
      </c>
      <c r="C909" s="234">
        <v>3</v>
      </c>
      <c r="D909" s="235">
        <f>(B909-100)/100*C909/12</f>
        <v>1.2999999999999999E-2</v>
      </c>
      <c r="E909" s="236">
        <f>1+D909</f>
        <v>1.0129999999999999</v>
      </c>
    </row>
    <row r="910" spans="1:5" ht="15" x14ac:dyDescent="0.2">
      <c r="A910" s="455" t="s">
        <v>463</v>
      </c>
      <c r="B910" s="456"/>
      <c r="C910" s="456"/>
      <c r="D910" s="456"/>
      <c r="E910" s="457"/>
    </row>
    <row r="911" spans="1:5" ht="45" x14ac:dyDescent="0.2">
      <c r="A911" s="285"/>
      <c r="B911" s="232" t="s">
        <v>460</v>
      </c>
      <c r="C911" s="233" t="s">
        <v>499</v>
      </c>
      <c r="D911" s="233" t="s">
        <v>461</v>
      </c>
      <c r="E911" s="232" t="s">
        <v>497</v>
      </c>
    </row>
    <row r="912" spans="1:5" ht="15" x14ac:dyDescent="0.25">
      <c r="A912" s="234">
        <v>2</v>
      </c>
      <c r="B912" s="234">
        <v>105.1</v>
      </c>
      <c r="C912" s="234">
        <v>12</v>
      </c>
      <c r="D912" s="235">
        <f>(B912-100)/100*C912/12</f>
        <v>5.0999999999999997E-2</v>
      </c>
      <c r="E912" s="236">
        <f>1+D912</f>
        <v>1.0509999999999999</v>
      </c>
    </row>
    <row r="913" spans="1:5" ht="15" x14ac:dyDescent="0.2">
      <c r="A913" s="458" t="s">
        <v>490</v>
      </c>
      <c r="B913" s="458"/>
      <c r="C913" s="458"/>
      <c r="D913" s="458"/>
      <c r="E913" s="458"/>
    </row>
    <row r="914" spans="1:5" ht="60" x14ac:dyDescent="0.2">
      <c r="A914" s="285"/>
      <c r="B914" s="232" t="s">
        <v>464</v>
      </c>
      <c r="C914" s="233" t="s">
        <v>500</v>
      </c>
      <c r="D914" s="233" t="s">
        <v>465</v>
      </c>
      <c r="E914" s="232" t="s">
        <v>466</v>
      </c>
    </row>
    <row r="915" spans="1:5" ht="15" x14ac:dyDescent="0.25">
      <c r="A915" s="234">
        <v>3</v>
      </c>
      <c r="B915" s="234">
        <v>105.1</v>
      </c>
      <c r="C915" s="234">
        <v>8</v>
      </c>
      <c r="D915" s="235">
        <f>(B915-100)/100*C915/12</f>
        <v>3.4000000000000002E-2</v>
      </c>
      <c r="E915" s="236">
        <f>1+D915</f>
        <v>1.034</v>
      </c>
    </row>
    <row r="916" spans="1:5" ht="15" x14ac:dyDescent="0.2">
      <c r="A916" s="458" t="s">
        <v>490</v>
      </c>
      <c r="B916" s="458"/>
      <c r="C916" s="458"/>
      <c r="D916" s="458"/>
      <c r="E916" s="458"/>
    </row>
    <row r="917" spans="1:5" ht="60" x14ac:dyDescent="0.2">
      <c r="A917" s="285"/>
      <c r="B917" s="232" t="s">
        <v>491</v>
      </c>
      <c r="C917" s="233" t="s">
        <v>507</v>
      </c>
      <c r="D917" s="233" t="s">
        <v>492</v>
      </c>
      <c r="E917" s="232" t="s">
        <v>493</v>
      </c>
    </row>
    <row r="918" spans="1:5" ht="15" x14ac:dyDescent="0.25">
      <c r="A918" s="234">
        <v>4</v>
      </c>
      <c r="B918" s="234">
        <v>105.1</v>
      </c>
      <c r="C918" s="234">
        <v>4</v>
      </c>
      <c r="D918" s="235">
        <f>(B918-100)/100*C918/12</f>
        <v>1.7000000000000001E-2</v>
      </c>
      <c r="E918" s="236">
        <f>1+D918</f>
        <v>1.0169999999999999</v>
      </c>
    </row>
    <row r="919" spans="1:5" ht="15" x14ac:dyDescent="0.2">
      <c r="A919" s="458" t="s">
        <v>508</v>
      </c>
      <c r="B919" s="458"/>
      <c r="C919" s="458"/>
      <c r="D919" s="458"/>
      <c r="E919" s="458"/>
    </row>
    <row r="920" spans="1:5" ht="45" x14ac:dyDescent="0.2">
      <c r="A920" s="285"/>
      <c r="B920" s="232" t="s">
        <v>509</v>
      </c>
      <c r="C920" s="233" t="s">
        <v>510</v>
      </c>
      <c r="D920" s="233" t="s">
        <v>511</v>
      </c>
      <c r="E920" s="232" t="s">
        <v>512</v>
      </c>
    </row>
    <row r="921" spans="1:5" ht="15" x14ac:dyDescent="0.25">
      <c r="A921" s="234">
        <v>5</v>
      </c>
      <c r="B921" s="234">
        <v>105</v>
      </c>
      <c r="C921" s="234">
        <v>2.9</v>
      </c>
      <c r="D921" s="235">
        <f>(B921-100)/100*C921/12</f>
        <v>1.2E-2</v>
      </c>
      <c r="E921" s="236">
        <f>1+D921</f>
        <v>1.012</v>
      </c>
    </row>
    <row r="922" spans="1:5" x14ac:dyDescent="0.2">
      <c r="A922" s="234">
        <v>6</v>
      </c>
      <c r="B922" s="237" t="s">
        <v>467</v>
      </c>
      <c r="C922" s="237"/>
      <c r="D922" s="232" t="s">
        <v>630</v>
      </c>
      <c r="E922" s="236" t="s">
        <v>513</v>
      </c>
    </row>
    <row r="923" spans="1:5" x14ac:dyDescent="0.2">
      <c r="A923" s="234"/>
      <c r="B923" s="237"/>
      <c r="C923" s="237"/>
      <c r="D923" s="238">
        <f>E918*E921-1</f>
        <v>2.9000000000000001E-2</v>
      </c>
      <c r="E923" s="236">
        <f>1+0.5*D923</f>
        <v>1.0149999999999999</v>
      </c>
    </row>
    <row r="924" spans="1:5" x14ac:dyDescent="0.2">
      <c r="A924" s="239">
        <v>7</v>
      </c>
      <c r="B924" s="240" t="s">
        <v>468</v>
      </c>
      <c r="C924" s="240"/>
      <c r="D924" s="232" t="s">
        <v>514</v>
      </c>
      <c r="E924" s="241">
        <f>E909*E912*E915*E923</f>
        <v>1.117</v>
      </c>
    </row>
    <row r="925" spans="1:5" x14ac:dyDescent="0.2">
      <c r="A925" s="262"/>
      <c r="B925" s="263"/>
      <c r="C925" s="263"/>
      <c r="D925" s="264"/>
      <c r="E925" s="265"/>
    </row>
    <row r="926" spans="1:5" x14ac:dyDescent="0.2">
      <c r="A926" s="459" t="s">
        <v>469</v>
      </c>
      <c r="B926" s="460"/>
      <c r="C926" s="460"/>
      <c r="D926" s="460"/>
      <c r="E926" s="461"/>
    </row>
    <row r="927" spans="1:5" x14ac:dyDescent="0.2">
      <c r="A927" s="462" t="s">
        <v>470</v>
      </c>
      <c r="B927" s="463"/>
      <c r="C927" s="464"/>
      <c r="D927" s="242"/>
      <c r="E927" s="248">
        <f>C901</f>
        <v>1224610.97</v>
      </c>
    </row>
    <row r="928" spans="1:5" x14ac:dyDescent="0.2">
      <c r="A928" s="462" t="s">
        <v>471</v>
      </c>
      <c r="B928" s="463"/>
      <c r="C928" s="464"/>
      <c r="D928" s="242"/>
      <c r="E928" s="243">
        <f>E924</f>
        <v>1.117</v>
      </c>
    </row>
    <row r="929" spans="1:6" x14ac:dyDescent="0.2">
      <c r="A929" s="468" t="s">
        <v>472</v>
      </c>
      <c r="B929" s="469"/>
      <c r="C929" s="470"/>
      <c r="D929" s="237"/>
      <c r="E929" s="249">
        <f>E927*E928</f>
        <v>1367890.45</v>
      </c>
    </row>
    <row r="930" spans="1:6" ht="15" x14ac:dyDescent="0.25">
      <c r="A930" s="465" t="s">
        <v>473</v>
      </c>
      <c r="B930" s="466"/>
      <c r="C930" s="452" t="s">
        <v>474</v>
      </c>
      <c r="D930" s="452"/>
      <c r="E930" s="250">
        <f>E927+(E929-E927)*(1-30/100)</f>
        <v>1324906.6100000001</v>
      </c>
      <c r="F930" s="307">
        <f>E930/E927</f>
        <v>1.0819000000000001</v>
      </c>
    </row>
    <row r="931" spans="1:6" x14ac:dyDescent="0.2">
      <c r="A931" s="244"/>
      <c r="B931" s="244"/>
      <c r="C931" s="453" t="s">
        <v>475</v>
      </c>
      <c r="D931" s="454"/>
      <c r="E931" s="251">
        <f>E930-E927</f>
        <v>100295.64</v>
      </c>
    </row>
    <row r="932" spans="1:6" x14ac:dyDescent="0.2">
      <c r="A932" s="299"/>
      <c r="B932" s="365"/>
      <c r="C932" s="366"/>
    </row>
    <row r="933" spans="1:6" x14ac:dyDescent="0.2">
      <c r="A933" s="299"/>
      <c r="B933" s="365"/>
      <c r="C933" s="366"/>
    </row>
    <row r="934" spans="1:6" ht="25.5" x14ac:dyDescent="0.2">
      <c r="A934" s="102" t="s">
        <v>134</v>
      </c>
      <c r="B934" s="102" t="s">
        <v>48</v>
      </c>
      <c r="C934" s="374">
        <f>'Затраты подрядчика 3 кв и деф'!O252</f>
        <v>4036017.35</v>
      </c>
    </row>
    <row r="935" spans="1:6" x14ac:dyDescent="0.2">
      <c r="A935" s="299"/>
      <c r="B935" s="365"/>
      <c r="C935" s="366"/>
    </row>
    <row r="936" spans="1:6" ht="15.75" x14ac:dyDescent="0.2">
      <c r="A936" s="245" t="s">
        <v>476</v>
      </c>
      <c r="B936" s="245"/>
      <c r="C936" s="245"/>
      <c r="D936" s="247">
        <v>3.3</v>
      </c>
      <c r="E936" s="245" t="s">
        <v>477</v>
      </c>
    </row>
    <row r="937" spans="1:6" ht="15.75" x14ac:dyDescent="0.2">
      <c r="A937" s="245" t="s">
        <v>478</v>
      </c>
      <c r="B937" s="245"/>
      <c r="C937" s="245"/>
      <c r="D937" s="246" t="s">
        <v>645</v>
      </c>
      <c r="E937" s="245"/>
    </row>
    <row r="938" spans="1:6" ht="15.75" x14ac:dyDescent="0.2">
      <c r="A938" s="245" t="s">
        <v>479</v>
      </c>
      <c r="B938" s="245"/>
      <c r="C938" s="245"/>
      <c r="D938" s="246" t="s">
        <v>626</v>
      </c>
      <c r="E938" s="245"/>
    </row>
    <row r="939" spans="1:6" ht="15" x14ac:dyDescent="0.2">
      <c r="A939" s="455" t="s">
        <v>456</v>
      </c>
      <c r="B939" s="456"/>
      <c r="C939" s="456"/>
      <c r="D939" s="456"/>
      <c r="E939" s="457"/>
    </row>
    <row r="940" spans="1:6" ht="60" x14ac:dyDescent="0.2">
      <c r="A940" s="285"/>
      <c r="B940" s="232" t="s">
        <v>457</v>
      </c>
      <c r="C940" s="233" t="s">
        <v>482</v>
      </c>
      <c r="D940" s="233" t="s">
        <v>458</v>
      </c>
      <c r="E940" s="232" t="s">
        <v>459</v>
      </c>
    </row>
    <row r="941" spans="1:6" ht="15" x14ac:dyDescent="0.25">
      <c r="A941" s="234">
        <v>1</v>
      </c>
      <c r="B941" s="234">
        <v>105</v>
      </c>
      <c r="C941" s="234">
        <v>3</v>
      </c>
      <c r="D941" s="235">
        <f>(B941-100)/100*C941/12</f>
        <v>1.2999999999999999E-2</v>
      </c>
      <c r="E941" s="236">
        <f>1+D941</f>
        <v>1.0129999999999999</v>
      </c>
    </row>
    <row r="942" spans="1:6" ht="15" x14ac:dyDescent="0.2">
      <c r="A942" s="455" t="s">
        <v>463</v>
      </c>
      <c r="B942" s="456"/>
      <c r="C942" s="456"/>
      <c r="D942" s="456"/>
      <c r="E942" s="457"/>
    </row>
    <row r="943" spans="1:6" ht="45" x14ac:dyDescent="0.2">
      <c r="A943" s="285"/>
      <c r="B943" s="232" t="s">
        <v>460</v>
      </c>
      <c r="C943" s="233" t="s">
        <v>499</v>
      </c>
      <c r="D943" s="233" t="s">
        <v>461</v>
      </c>
      <c r="E943" s="232" t="s">
        <v>497</v>
      </c>
    </row>
    <row r="944" spans="1:6" ht="15" x14ac:dyDescent="0.25">
      <c r="A944" s="234">
        <v>2</v>
      </c>
      <c r="B944" s="234">
        <v>105.1</v>
      </c>
      <c r="C944" s="234">
        <v>12</v>
      </c>
      <c r="D944" s="235">
        <f>(B944-100)/100*C944/12</f>
        <v>5.0999999999999997E-2</v>
      </c>
      <c r="E944" s="236">
        <f>1+D944</f>
        <v>1.0509999999999999</v>
      </c>
    </row>
    <row r="945" spans="1:6" ht="15" x14ac:dyDescent="0.2">
      <c r="A945" s="458" t="s">
        <v>490</v>
      </c>
      <c r="B945" s="458"/>
      <c r="C945" s="458"/>
      <c r="D945" s="458"/>
      <c r="E945" s="458"/>
    </row>
    <row r="946" spans="1:6" ht="45" x14ac:dyDescent="0.2">
      <c r="A946" s="285"/>
      <c r="B946" s="232" t="s">
        <v>464</v>
      </c>
      <c r="C946" s="233" t="s">
        <v>515</v>
      </c>
      <c r="D946" s="233" t="s">
        <v>465</v>
      </c>
      <c r="E946" s="232" t="s">
        <v>466</v>
      </c>
    </row>
    <row r="947" spans="1:6" ht="15" x14ac:dyDescent="0.25">
      <c r="A947" s="234">
        <v>3</v>
      </c>
      <c r="B947" s="234">
        <v>105.1</v>
      </c>
      <c r="C947" s="234">
        <v>12</v>
      </c>
      <c r="D947" s="235">
        <f>(B947-100)/100*C947/12</f>
        <v>5.0999999999999997E-2</v>
      </c>
      <c r="E947" s="236">
        <f>1+D947</f>
        <v>1.0509999999999999</v>
      </c>
    </row>
    <row r="948" spans="1:6" ht="15" x14ac:dyDescent="0.2">
      <c r="A948" s="458" t="s">
        <v>508</v>
      </c>
      <c r="B948" s="458"/>
      <c r="C948" s="458"/>
      <c r="D948" s="458"/>
      <c r="E948" s="458"/>
    </row>
    <row r="949" spans="1:6" ht="75" x14ac:dyDescent="0.2">
      <c r="A949" s="285"/>
      <c r="B949" s="232" t="s">
        <v>491</v>
      </c>
      <c r="C949" s="233" t="s">
        <v>516</v>
      </c>
      <c r="D949" s="233" t="s">
        <v>492</v>
      </c>
      <c r="E949" s="232" t="s">
        <v>502</v>
      </c>
    </row>
    <row r="950" spans="1:6" ht="15" x14ac:dyDescent="0.25">
      <c r="A950" s="234">
        <v>4</v>
      </c>
      <c r="B950" s="234">
        <v>105</v>
      </c>
      <c r="C950" s="234">
        <v>3.3</v>
      </c>
      <c r="D950" s="235">
        <f>(B950-100)/100*C950/12</f>
        <v>1.4E-2</v>
      </c>
      <c r="E950" s="236">
        <f>1+0.5*D950</f>
        <v>1.0069999999999999</v>
      </c>
    </row>
    <row r="951" spans="1:6" x14ac:dyDescent="0.2">
      <c r="A951" s="239">
        <v>7</v>
      </c>
      <c r="B951" s="240" t="s">
        <v>468</v>
      </c>
      <c r="C951" s="240"/>
      <c r="D951" s="232" t="s">
        <v>503</v>
      </c>
      <c r="E951" s="241">
        <f>E941*E944*E947*E950</f>
        <v>1.127</v>
      </c>
    </row>
    <row r="952" spans="1:6" x14ac:dyDescent="0.2">
      <c r="A952" s="262"/>
      <c r="B952" s="263"/>
      <c r="C952" s="263"/>
      <c r="D952" s="264"/>
      <c r="E952" s="265"/>
    </row>
    <row r="953" spans="1:6" x14ac:dyDescent="0.2">
      <c r="A953" s="459" t="s">
        <v>469</v>
      </c>
      <c r="B953" s="460"/>
      <c r="C953" s="460"/>
      <c r="D953" s="460"/>
      <c r="E953" s="461"/>
    </row>
    <row r="954" spans="1:6" x14ac:dyDescent="0.2">
      <c r="A954" s="462" t="s">
        <v>470</v>
      </c>
      <c r="B954" s="463"/>
      <c r="C954" s="464"/>
      <c r="D954" s="242"/>
      <c r="E954" s="248">
        <f>C934</f>
        <v>4036017.35</v>
      </c>
    </row>
    <row r="955" spans="1:6" x14ac:dyDescent="0.2">
      <c r="A955" s="462" t="s">
        <v>471</v>
      </c>
      <c r="B955" s="463"/>
      <c r="C955" s="464"/>
      <c r="D955" s="242"/>
      <c r="E955" s="243">
        <f>E951</f>
        <v>1.127</v>
      </c>
    </row>
    <row r="956" spans="1:6" x14ac:dyDescent="0.2">
      <c r="A956" s="468" t="s">
        <v>472</v>
      </c>
      <c r="B956" s="469"/>
      <c r="C956" s="470"/>
      <c r="D956" s="237"/>
      <c r="E956" s="249">
        <f>E954*E955</f>
        <v>4548591.55</v>
      </c>
    </row>
    <row r="957" spans="1:6" ht="15" x14ac:dyDescent="0.25">
      <c r="A957" s="465" t="s">
        <v>473</v>
      </c>
      <c r="B957" s="466"/>
      <c r="C957" s="452" t="s">
        <v>474</v>
      </c>
      <c r="D957" s="452"/>
      <c r="E957" s="250">
        <f>E954+(E956-E954)*(1-30/100)</f>
        <v>4394819.29</v>
      </c>
      <c r="F957" s="307">
        <f>E957/E954</f>
        <v>1.0889</v>
      </c>
    </row>
    <row r="958" spans="1:6" x14ac:dyDescent="0.2">
      <c r="A958" s="244"/>
      <c r="B958" s="244"/>
      <c r="C958" s="453" t="s">
        <v>475</v>
      </c>
      <c r="D958" s="454"/>
      <c r="E958" s="251">
        <f>E957-E954</f>
        <v>358801.94</v>
      </c>
    </row>
    <row r="960" spans="1:6" ht="13.15" customHeight="1" x14ac:dyDescent="0.2"/>
    <row r="961" spans="1:5" ht="25.5" x14ac:dyDescent="0.2">
      <c r="A961" s="286" t="s">
        <v>46</v>
      </c>
      <c r="B961" s="286" t="s">
        <v>180</v>
      </c>
      <c r="C961" s="266">
        <f>'Затраты подрядчика 3 кв и деф'!O249</f>
        <v>2564878.4</v>
      </c>
    </row>
    <row r="962" spans="1:5" ht="67.150000000000006" customHeight="1" x14ac:dyDescent="0.2">
      <c r="A962" s="286" t="s">
        <v>47</v>
      </c>
      <c r="B962" s="286" t="s">
        <v>660</v>
      </c>
      <c r="C962" s="266">
        <f>'Затраты подрядчика 3 кв и деф'!O250</f>
        <v>132787.20000000001</v>
      </c>
    </row>
    <row r="963" spans="1:5" x14ac:dyDescent="0.2">
      <c r="A963" s="254"/>
      <c r="B963" s="258" t="s">
        <v>374</v>
      </c>
      <c r="C963" s="267">
        <f>SUM(C961:C962)</f>
        <v>2697665.6</v>
      </c>
    </row>
    <row r="965" spans="1:5" ht="15.75" x14ac:dyDescent="0.2">
      <c r="A965" s="245" t="s">
        <v>476</v>
      </c>
      <c r="B965" s="245"/>
      <c r="C965" s="245"/>
      <c r="D965" s="247">
        <v>32</v>
      </c>
      <c r="E965" s="245" t="s">
        <v>477</v>
      </c>
    </row>
    <row r="966" spans="1:5" ht="15.75" x14ac:dyDescent="0.2">
      <c r="A966" s="245" t="s">
        <v>478</v>
      </c>
      <c r="B966" s="245"/>
      <c r="C966" s="245"/>
      <c r="D966" s="246" t="s">
        <v>600</v>
      </c>
      <c r="E966" s="245"/>
    </row>
    <row r="967" spans="1:5" ht="15.75" x14ac:dyDescent="0.2">
      <c r="A967" s="245" t="s">
        <v>479</v>
      </c>
      <c r="B967" s="245"/>
      <c r="C967" s="245"/>
      <c r="D967" s="246" t="s">
        <v>626</v>
      </c>
      <c r="E967" s="245"/>
    </row>
    <row r="968" spans="1:5" ht="15" x14ac:dyDescent="0.2">
      <c r="A968" s="455" t="s">
        <v>456</v>
      </c>
      <c r="B968" s="456"/>
      <c r="C968" s="456"/>
      <c r="D968" s="456"/>
      <c r="E968" s="457"/>
    </row>
    <row r="969" spans="1:5" ht="60" x14ac:dyDescent="0.2">
      <c r="A969" s="285"/>
      <c r="B969" s="232" t="s">
        <v>457</v>
      </c>
      <c r="C969" s="233" t="s">
        <v>482</v>
      </c>
      <c r="D969" s="233" t="s">
        <v>458</v>
      </c>
      <c r="E969" s="232" t="s">
        <v>459</v>
      </c>
    </row>
    <row r="970" spans="1:5" ht="15" x14ac:dyDescent="0.25">
      <c r="A970" s="234">
        <v>1</v>
      </c>
      <c r="B970" s="234">
        <v>105</v>
      </c>
      <c r="C970" s="234">
        <v>3</v>
      </c>
      <c r="D970" s="235">
        <f>(B970-100)/100*C970/12</f>
        <v>1.2999999999999999E-2</v>
      </c>
      <c r="E970" s="236">
        <f>1+D970</f>
        <v>1.0129999999999999</v>
      </c>
    </row>
    <row r="971" spans="1:5" ht="15" x14ac:dyDescent="0.2">
      <c r="A971" s="455" t="s">
        <v>463</v>
      </c>
      <c r="B971" s="456"/>
      <c r="C971" s="456"/>
      <c r="D971" s="456"/>
      <c r="E971" s="457"/>
    </row>
    <row r="972" spans="1:5" ht="60" x14ac:dyDescent="0.2">
      <c r="A972" s="285"/>
      <c r="B972" s="232" t="s">
        <v>460</v>
      </c>
      <c r="C972" s="369" t="s">
        <v>627</v>
      </c>
      <c r="D972" s="233" t="s">
        <v>461</v>
      </c>
      <c r="E972" s="232" t="s">
        <v>497</v>
      </c>
    </row>
    <row r="973" spans="1:5" ht="15" x14ac:dyDescent="0.25">
      <c r="A973" s="234">
        <v>2</v>
      </c>
      <c r="B973" s="234">
        <v>105.1</v>
      </c>
      <c r="C973" s="234">
        <v>12</v>
      </c>
      <c r="D973" s="235">
        <f>(B973-100)/100*C973/12</f>
        <v>5.0999999999999997E-2</v>
      </c>
      <c r="E973" s="236">
        <f>1+D973</f>
        <v>1.0509999999999999</v>
      </c>
    </row>
    <row r="974" spans="1:5" ht="15" x14ac:dyDescent="0.2">
      <c r="A974" s="458" t="s">
        <v>490</v>
      </c>
      <c r="B974" s="458"/>
      <c r="C974" s="458"/>
      <c r="D974" s="458"/>
      <c r="E974" s="458"/>
    </row>
    <row r="975" spans="1:5" ht="45" x14ac:dyDescent="0.2">
      <c r="A975" s="285"/>
      <c r="B975" s="232" t="s">
        <v>464</v>
      </c>
      <c r="C975" s="369" t="s">
        <v>515</v>
      </c>
      <c r="D975" s="233" t="s">
        <v>465</v>
      </c>
      <c r="E975" s="232" t="s">
        <v>466</v>
      </c>
    </row>
    <row r="976" spans="1:5" ht="15" x14ac:dyDescent="0.25">
      <c r="A976" s="234">
        <v>3</v>
      </c>
      <c r="B976" s="234">
        <v>105.1</v>
      </c>
      <c r="C976" s="234">
        <v>12</v>
      </c>
      <c r="D976" s="235">
        <f>(B976-100)/100*C976/12</f>
        <v>5.0999999999999997E-2</v>
      </c>
      <c r="E976" s="236">
        <f>1+D976</f>
        <v>1.0509999999999999</v>
      </c>
    </row>
    <row r="977" spans="1:6" ht="15" x14ac:dyDescent="0.2">
      <c r="A977" s="467" t="s">
        <v>508</v>
      </c>
      <c r="B977" s="458"/>
      <c r="C977" s="458"/>
      <c r="D977" s="458"/>
      <c r="E977" s="458"/>
    </row>
    <row r="978" spans="1:6" ht="60" x14ac:dyDescent="0.2">
      <c r="A978" s="285"/>
      <c r="B978" s="232" t="s">
        <v>491</v>
      </c>
      <c r="C978" s="369" t="s">
        <v>628</v>
      </c>
      <c r="D978" s="233" t="s">
        <v>492</v>
      </c>
      <c r="E978" s="232" t="s">
        <v>493</v>
      </c>
    </row>
    <row r="979" spans="1:6" ht="15" x14ac:dyDescent="0.25">
      <c r="A979" s="234">
        <v>4</v>
      </c>
      <c r="B979" s="234">
        <v>105</v>
      </c>
      <c r="C979" s="234">
        <v>7.8</v>
      </c>
      <c r="D979" s="235">
        <f>(B979-100)/100*C979/12</f>
        <v>3.3000000000000002E-2</v>
      </c>
      <c r="E979" s="236">
        <f>1+D979</f>
        <v>1.0329999999999999</v>
      </c>
    </row>
    <row r="980" spans="1:6" ht="25.5" x14ac:dyDescent="0.2">
      <c r="A980" s="234">
        <v>5</v>
      </c>
      <c r="B980" s="237" t="s">
        <v>467</v>
      </c>
      <c r="C980" s="237"/>
      <c r="D980" s="232" t="s">
        <v>629</v>
      </c>
      <c r="E980" s="236" t="s">
        <v>495</v>
      </c>
    </row>
    <row r="981" spans="1:6" x14ac:dyDescent="0.2">
      <c r="A981" s="234"/>
      <c r="B981" s="237"/>
      <c r="C981" s="237"/>
      <c r="D981" s="238">
        <f>E970*E973*E976*E979-1</f>
        <v>0.156</v>
      </c>
      <c r="E981" s="236">
        <f>1+0.5*D981</f>
        <v>1.0780000000000001</v>
      </c>
    </row>
    <row r="982" spans="1:6" x14ac:dyDescent="0.2">
      <c r="A982" s="262"/>
      <c r="B982" s="263"/>
      <c r="C982" s="263"/>
      <c r="D982" s="264"/>
      <c r="E982" s="265"/>
    </row>
    <row r="983" spans="1:6" x14ac:dyDescent="0.2">
      <c r="A983" s="459" t="s">
        <v>469</v>
      </c>
      <c r="B983" s="460"/>
      <c r="C983" s="460"/>
      <c r="D983" s="460"/>
      <c r="E983" s="461"/>
    </row>
    <row r="984" spans="1:6" x14ac:dyDescent="0.2">
      <c r="A984" s="462" t="s">
        <v>470</v>
      </c>
      <c r="B984" s="463"/>
      <c r="C984" s="464"/>
      <c r="D984" s="242"/>
      <c r="E984" s="248">
        <f>C963</f>
        <v>2697665.6</v>
      </c>
    </row>
    <row r="985" spans="1:6" x14ac:dyDescent="0.2">
      <c r="A985" s="462" t="s">
        <v>471</v>
      </c>
      <c r="B985" s="463"/>
      <c r="C985" s="464"/>
      <c r="D985" s="242"/>
      <c r="E985" s="243">
        <f>E981</f>
        <v>1.0780000000000001</v>
      </c>
    </row>
    <row r="986" spans="1:6" x14ac:dyDescent="0.2">
      <c r="A986" s="468" t="s">
        <v>472</v>
      </c>
      <c r="B986" s="469"/>
      <c r="C986" s="470"/>
      <c r="D986" s="237"/>
      <c r="E986" s="249">
        <f>E984*E985</f>
        <v>2908083.52</v>
      </c>
    </row>
    <row r="987" spans="1:6" ht="15" x14ac:dyDescent="0.25">
      <c r="A987" s="465" t="s">
        <v>473</v>
      </c>
      <c r="B987" s="466"/>
      <c r="C987" s="452" t="s">
        <v>474</v>
      </c>
      <c r="D987" s="452"/>
      <c r="E987" s="250">
        <f>E984+(E986-E984)*(1-30/100)</f>
        <v>2844958.14</v>
      </c>
      <c r="F987" s="307">
        <f>E987/E984</f>
        <v>1.0546</v>
      </c>
    </row>
    <row r="988" spans="1:6" x14ac:dyDescent="0.2">
      <c r="A988" s="244"/>
      <c r="B988" s="244"/>
      <c r="C988" s="453" t="s">
        <v>475</v>
      </c>
      <c r="D988" s="454"/>
      <c r="E988" s="251">
        <f>E987-E984</f>
        <v>147292.54</v>
      </c>
    </row>
  </sheetData>
  <mergeCells count="360">
    <mergeCell ref="A21:C21"/>
    <mergeCell ref="A22:B22"/>
    <mergeCell ref="C22:D22"/>
    <mergeCell ref="C23:D23"/>
    <mergeCell ref="A38:E38"/>
    <mergeCell ref="A41:E41"/>
    <mergeCell ref="A1:M1"/>
    <mergeCell ref="A11:E11"/>
    <mergeCell ref="A14:E14"/>
    <mergeCell ref="A18:E18"/>
    <mergeCell ref="A19:C19"/>
    <mergeCell ref="A20:C20"/>
    <mergeCell ref="C53:D53"/>
    <mergeCell ref="A62:E62"/>
    <mergeCell ref="A65:E65"/>
    <mergeCell ref="A68:E68"/>
    <mergeCell ref="A72:E72"/>
    <mergeCell ref="A73:C73"/>
    <mergeCell ref="A44:E44"/>
    <mergeCell ref="A48:E48"/>
    <mergeCell ref="A49:C49"/>
    <mergeCell ref="A50:C50"/>
    <mergeCell ref="A51:C51"/>
    <mergeCell ref="A52:B52"/>
    <mergeCell ref="C52:D52"/>
    <mergeCell ref="A167:E167"/>
    <mergeCell ref="A168:C168"/>
    <mergeCell ref="A169:C169"/>
    <mergeCell ref="A74:C74"/>
    <mergeCell ref="A75:C75"/>
    <mergeCell ref="A76:B76"/>
    <mergeCell ref="C76:D76"/>
    <mergeCell ref="C77:D77"/>
    <mergeCell ref="A152:E152"/>
    <mergeCell ref="A98:C98"/>
    <mergeCell ref="A99:B99"/>
    <mergeCell ref="C99:D99"/>
    <mergeCell ref="C100:D100"/>
    <mergeCell ref="A110:E110"/>
    <mergeCell ref="A113:E113"/>
    <mergeCell ref="A116:E116"/>
    <mergeCell ref="A120:E120"/>
    <mergeCell ref="A121:C121"/>
    <mergeCell ref="A122:C122"/>
    <mergeCell ref="A85:E85"/>
    <mergeCell ref="A88:E88"/>
    <mergeCell ref="A91:E91"/>
    <mergeCell ref="A95:E95"/>
    <mergeCell ref="A96:C96"/>
    <mergeCell ref="A225:E225"/>
    <mergeCell ref="A228:E228"/>
    <mergeCell ref="A231:E231"/>
    <mergeCell ref="A238:E238"/>
    <mergeCell ref="A186:E186"/>
    <mergeCell ref="A189:E189"/>
    <mergeCell ref="A193:E193"/>
    <mergeCell ref="A194:C194"/>
    <mergeCell ref="A195:C195"/>
    <mergeCell ref="A196:C196"/>
    <mergeCell ref="A264:E264"/>
    <mergeCell ref="A268:E268"/>
    <mergeCell ref="A269:C269"/>
    <mergeCell ref="A270:C270"/>
    <mergeCell ref="A271:C271"/>
    <mergeCell ref="A272:B272"/>
    <mergeCell ref="C272:D272"/>
    <mergeCell ref="A255:E255"/>
    <mergeCell ref="A258:E258"/>
    <mergeCell ref="A261:E261"/>
    <mergeCell ref="A296:C296"/>
    <mergeCell ref="A297:C297"/>
    <mergeCell ref="A298:C298"/>
    <mergeCell ref="A299:B299"/>
    <mergeCell ref="C299:D299"/>
    <mergeCell ref="C300:D300"/>
    <mergeCell ref="C273:D273"/>
    <mergeCell ref="A282:E282"/>
    <mergeCell ref="A285:E285"/>
    <mergeCell ref="A288:E288"/>
    <mergeCell ref="A291:E291"/>
    <mergeCell ref="A295:E295"/>
    <mergeCell ref="A347:C347"/>
    <mergeCell ref="A348:C348"/>
    <mergeCell ref="A349:B349"/>
    <mergeCell ref="C349:D349"/>
    <mergeCell ref="C350:D350"/>
    <mergeCell ref="A359:E359"/>
    <mergeCell ref="A332:E332"/>
    <mergeCell ref="A335:E335"/>
    <mergeCell ref="A338:E338"/>
    <mergeCell ref="A341:E341"/>
    <mergeCell ref="A345:E345"/>
    <mergeCell ref="A346:C346"/>
    <mergeCell ref="A437:E437"/>
    <mergeCell ref="A397:E397"/>
    <mergeCell ref="A400:E400"/>
    <mergeCell ref="A403:E403"/>
    <mergeCell ref="A406:E406"/>
    <mergeCell ref="A362:E362"/>
    <mergeCell ref="A365:E365"/>
    <mergeCell ref="A368:E368"/>
    <mergeCell ref="A372:E372"/>
    <mergeCell ref="A373:C373"/>
    <mergeCell ref="A374:C374"/>
    <mergeCell ref="A985:C985"/>
    <mergeCell ref="A986:C986"/>
    <mergeCell ref="A987:B987"/>
    <mergeCell ref="A968:E968"/>
    <mergeCell ref="A451:B451"/>
    <mergeCell ref="C451:D451"/>
    <mergeCell ref="C452:D452"/>
    <mergeCell ref="A478:E478"/>
    <mergeCell ref="A479:C479"/>
    <mergeCell ref="A480:C480"/>
    <mergeCell ref="A481:C481"/>
    <mergeCell ref="A500:E500"/>
    <mergeCell ref="A503:E503"/>
    <mergeCell ref="A509:E509"/>
    <mergeCell ref="A510:C510"/>
    <mergeCell ref="A511:C511"/>
    <mergeCell ref="A512:C512"/>
    <mergeCell ref="A482:B482"/>
    <mergeCell ref="C482:D482"/>
    <mergeCell ref="C483:D483"/>
    <mergeCell ref="A491:E491"/>
    <mergeCell ref="A494:E494"/>
    <mergeCell ref="A497:E497"/>
    <mergeCell ref="A531:E531"/>
    <mergeCell ref="A97:C97"/>
    <mergeCell ref="A239:C239"/>
    <mergeCell ref="A240:C240"/>
    <mergeCell ref="A241:C241"/>
    <mergeCell ref="A242:B242"/>
    <mergeCell ref="C242:D242"/>
    <mergeCell ref="C243:D243"/>
    <mergeCell ref="A123:C123"/>
    <mergeCell ref="A124:B124"/>
    <mergeCell ref="C124:D124"/>
    <mergeCell ref="C125:D125"/>
    <mergeCell ref="A219:E219"/>
    <mergeCell ref="A222:E222"/>
    <mergeCell ref="A197:B197"/>
    <mergeCell ref="C197:D197"/>
    <mergeCell ref="C198:D198"/>
    <mergeCell ref="A170:C170"/>
    <mergeCell ref="A171:B171"/>
    <mergeCell ref="C171:D171"/>
    <mergeCell ref="C172:D172"/>
    <mergeCell ref="A180:E180"/>
    <mergeCell ref="A183:E183"/>
    <mergeCell ref="A155:E155"/>
    <mergeCell ref="A158:E158"/>
    <mergeCell ref="A161:E161"/>
    <mergeCell ref="C421:D421"/>
    <mergeCell ref="A463:E463"/>
    <mergeCell ref="A466:E466"/>
    <mergeCell ref="A469:E469"/>
    <mergeCell ref="A472:E472"/>
    <mergeCell ref="A409:E409"/>
    <mergeCell ref="A416:E416"/>
    <mergeCell ref="A417:C417"/>
    <mergeCell ref="A418:C418"/>
    <mergeCell ref="A419:C419"/>
    <mergeCell ref="A420:B420"/>
    <mergeCell ref="C420:D420"/>
    <mergeCell ref="A440:E440"/>
    <mergeCell ref="A443:E443"/>
    <mergeCell ref="A447:E447"/>
    <mergeCell ref="A448:C448"/>
    <mergeCell ref="A449:C449"/>
    <mergeCell ref="A450:C450"/>
    <mergeCell ref="A375:C375"/>
    <mergeCell ref="A376:B376"/>
    <mergeCell ref="C376:D376"/>
    <mergeCell ref="C377:D377"/>
    <mergeCell ref="A434:E434"/>
    <mergeCell ref="A532:C532"/>
    <mergeCell ref="A533:C533"/>
    <mergeCell ref="A534:C534"/>
    <mergeCell ref="A535:B535"/>
    <mergeCell ref="C535:D535"/>
    <mergeCell ref="A513:B513"/>
    <mergeCell ref="C513:D513"/>
    <mergeCell ref="C514:D514"/>
    <mergeCell ref="A521:E521"/>
    <mergeCell ref="A524:E524"/>
    <mergeCell ref="A527:E527"/>
    <mergeCell ref="A558:C558"/>
    <mergeCell ref="A559:C559"/>
    <mergeCell ref="A560:B560"/>
    <mergeCell ref="C560:D560"/>
    <mergeCell ref="C561:D561"/>
    <mergeCell ref="A573:E573"/>
    <mergeCell ref="C536:D536"/>
    <mergeCell ref="A546:E546"/>
    <mergeCell ref="A549:E549"/>
    <mergeCell ref="A552:E552"/>
    <mergeCell ref="A556:E556"/>
    <mergeCell ref="A557:C557"/>
    <mergeCell ref="A587:B587"/>
    <mergeCell ref="C587:D587"/>
    <mergeCell ref="C588:D588"/>
    <mergeCell ref="A595:E595"/>
    <mergeCell ref="A598:E598"/>
    <mergeCell ref="A601:E601"/>
    <mergeCell ref="A576:E576"/>
    <mergeCell ref="A579:E579"/>
    <mergeCell ref="A583:E583"/>
    <mergeCell ref="A584:C584"/>
    <mergeCell ref="A585:C585"/>
    <mergeCell ref="A586:C586"/>
    <mergeCell ref="C610:D610"/>
    <mergeCell ref="A618:E618"/>
    <mergeCell ref="A621:E621"/>
    <mergeCell ref="A624:E624"/>
    <mergeCell ref="A628:E628"/>
    <mergeCell ref="A629:C629"/>
    <mergeCell ref="A605:E605"/>
    <mergeCell ref="A606:C606"/>
    <mergeCell ref="A607:C607"/>
    <mergeCell ref="A608:C608"/>
    <mergeCell ref="A609:B609"/>
    <mergeCell ref="C609:D609"/>
    <mergeCell ref="A644:E644"/>
    <mergeCell ref="A647:E647"/>
    <mergeCell ref="A651:E651"/>
    <mergeCell ref="A652:C652"/>
    <mergeCell ref="A653:C653"/>
    <mergeCell ref="A654:C654"/>
    <mergeCell ref="A630:C630"/>
    <mergeCell ref="A631:C631"/>
    <mergeCell ref="A632:B632"/>
    <mergeCell ref="C632:D632"/>
    <mergeCell ref="C633:D633"/>
    <mergeCell ref="A641:E641"/>
    <mergeCell ref="A673:E673"/>
    <mergeCell ref="A677:E677"/>
    <mergeCell ref="A678:C678"/>
    <mergeCell ref="A679:C679"/>
    <mergeCell ref="A680:C680"/>
    <mergeCell ref="A681:B681"/>
    <mergeCell ref="C681:D681"/>
    <mergeCell ref="A655:B655"/>
    <mergeCell ref="C655:D655"/>
    <mergeCell ref="C656:D656"/>
    <mergeCell ref="A664:E664"/>
    <mergeCell ref="A667:E667"/>
    <mergeCell ref="A670:E670"/>
    <mergeCell ref="A706:C706"/>
    <mergeCell ref="A707:C707"/>
    <mergeCell ref="A708:C708"/>
    <mergeCell ref="A709:B709"/>
    <mergeCell ref="C709:D709"/>
    <mergeCell ref="C710:D710"/>
    <mergeCell ref="C682:D682"/>
    <mergeCell ref="A692:E692"/>
    <mergeCell ref="A695:E695"/>
    <mergeCell ref="A698:E698"/>
    <mergeCell ref="A701:E701"/>
    <mergeCell ref="A705:E705"/>
    <mergeCell ref="A736:C736"/>
    <mergeCell ref="A737:C737"/>
    <mergeCell ref="A738:B738"/>
    <mergeCell ref="C738:D738"/>
    <mergeCell ref="C739:D739"/>
    <mergeCell ref="A750:E750"/>
    <mergeCell ref="A721:E721"/>
    <mergeCell ref="A724:E724"/>
    <mergeCell ref="A727:E727"/>
    <mergeCell ref="A730:E730"/>
    <mergeCell ref="A734:E734"/>
    <mergeCell ref="A735:C735"/>
    <mergeCell ref="A766:C766"/>
    <mergeCell ref="A767:B767"/>
    <mergeCell ref="C767:D767"/>
    <mergeCell ref="C768:D768"/>
    <mergeCell ref="A777:E777"/>
    <mergeCell ref="A780:E780"/>
    <mergeCell ref="A753:E753"/>
    <mergeCell ref="A756:E756"/>
    <mergeCell ref="A759:E759"/>
    <mergeCell ref="A763:E763"/>
    <mergeCell ref="A764:C764"/>
    <mergeCell ref="A765:C765"/>
    <mergeCell ref="A799:C799"/>
    <mergeCell ref="A800:B800"/>
    <mergeCell ref="C800:D800"/>
    <mergeCell ref="C801:D801"/>
    <mergeCell ref="A809:E809"/>
    <mergeCell ref="A812:E812"/>
    <mergeCell ref="A783:E783"/>
    <mergeCell ref="A786:E786"/>
    <mergeCell ref="A789:E789"/>
    <mergeCell ref="A796:E796"/>
    <mergeCell ref="A797:C797"/>
    <mergeCell ref="A798:C798"/>
    <mergeCell ref="A815:E815"/>
    <mergeCell ref="A840:E840"/>
    <mergeCell ref="A843:E843"/>
    <mergeCell ref="A818:E818"/>
    <mergeCell ref="A821:E821"/>
    <mergeCell ref="A827:E827"/>
    <mergeCell ref="A828:C828"/>
    <mergeCell ref="A829:C829"/>
    <mergeCell ref="A830:C830"/>
    <mergeCell ref="A846:E846"/>
    <mergeCell ref="A849:E849"/>
    <mergeCell ref="A852:E852"/>
    <mergeCell ref="A859:E859"/>
    <mergeCell ref="A860:C860"/>
    <mergeCell ref="A861:C861"/>
    <mergeCell ref="A831:B831"/>
    <mergeCell ref="C831:D831"/>
    <mergeCell ref="C832:D832"/>
    <mergeCell ref="A879:E879"/>
    <mergeCell ref="A882:E882"/>
    <mergeCell ref="A885:E885"/>
    <mergeCell ref="A892:E892"/>
    <mergeCell ref="A893:C893"/>
    <mergeCell ref="A894:C894"/>
    <mergeCell ref="A862:C862"/>
    <mergeCell ref="A863:B863"/>
    <mergeCell ref="C863:D863"/>
    <mergeCell ref="C864:D864"/>
    <mergeCell ref="A873:E873"/>
    <mergeCell ref="A876:E876"/>
    <mergeCell ref="A895:C895"/>
    <mergeCell ref="A896:B896"/>
    <mergeCell ref="C896:D896"/>
    <mergeCell ref="C897:D897"/>
    <mergeCell ref="A939:E939"/>
    <mergeCell ref="A942:E942"/>
    <mergeCell ref="A929:C929"/>
    <mergeCell ref="A930:B930"/>
    <mergeCell ref="C930:D930"/>
    <mergeCell ref="C931:D931"/>
    <mergeCell ref="C987:D987"/>
    <mergeCell ref="C988:D988"/>
    <mergeCell ref="A907:E907"/>
    <mergeCell ref="A910:E910"/>
    <mergeCell ref="A913:E913"/>
    <mergeCell ref="A916:E916"/>
    <mergeCell ref="A919:E919"/>
    <mergeCell ref="A926:E926"/>
    <mergeCell ref="A927:C927"/>
    <mergeCell ref="A928:C928"/>
    <mergeCell ref="A957:B957"/>
    <mergeCell ref="C957:D957"/>
    <mergeCell ref="C958:D958"/>
    <mergeCell ref="A971:E971"/>
    <mergeCell ref="A974:E974"/>
    <mergeCell ref="A977:E977"/>
    <mergeCell ref="A945:E945"/>
    <mergeCell ref="A948:E948"/>
    <mergeCell ref="A953:E953"/>
    <mergeCell ref="A954:C954"/>
    <mergeCell ref="A955:C955"/>
    <mergeCell ref="A956:C956"/>
    <mergeCell ref="A983:E983"/>
    <mergeCell ref="A984:C98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3"/>
  <sheetViews>
    <sheetView topLeftCell="A241" workbookViewId="0">
      <selection activeCell="C263" sqref="C263"/>
    </sheetView>
  </sheetViews>
  <sheetFormatPr defaultRowHeight="12.75" outlineLevelCol="1" x14ac:dyDescent="0.2"/>
  <cols>
    <col min="1" max="1" width="11.28515625" bestFit="1" customWidth="1"/>
    <col min="2" max="2" width="54.42578125" customWidth="1"/>
    <col min="3" max="3" width="30.28515625" customWidth="1" outlineLevel="1"/>
    <col min="4" max="4" width="29.140625" customWidth="1" outlineLevel="1"/>
    <col min="5" max="5" width="29.28515625" customWidth="1"/>
    <col min="6" max="7" width="18.28515625" bestFit="1" customWidth="1"/>
    <col min="8" max="8" width="16.7109375" customWidth="1"/>
    <col min="9" max="9" width="11.7109375" bestFit="1" customWidth="1"/>
  </cols>
  <sheetData>
    <row r="1" spans="1:8" ht="29.25" customHeight="1" x14ac:dyDescent="0.2">
      <c r="A1" s="451" t="s">
        <v>664</v>
      </c>
      <c r="B1" s="451"/>
      <c r="C1" s="451"/>
      <c r="D1" s="451"/>
      <c r="E1" s="451"/>
    </row>
    <row r="2" spans="1:8" x14ac:dyDescent="0.2">
      <c r="A2" s="440" t="s">
        <v>718</v>
      </c>
      <c r="B2" s="441"/>
      <c r="C2" s="441"/>
      <c r="D2" s="441"/>
      <c r="E2" s="441"/>
      <c r="F2" s="301"/>
      <c r="G2" s="301"/>
      <c r="H2" s="301"/>
    </row>
    <row r="3" spans="1:8" ht="23.25" customHeight="1" x14ac:dyDescent="0.2">
      <c r="A3" s="442"/>
      <c r="B3" s="442"/>
      <c r="C3" s="442"/>
      <c r="D3" s="442"/>
      <c r="E3" s="442"/>
      <c r="F3" s="301"/>
      <c r="G3" s="301"/>
      <c r="H3" s="301"/>
    </row>
    <row r="4" spans="1:8" ht="15.75" x14ac:dyDescent="0.2">
      <c r="A4" s="381"/>
      <c r="B4" s="381"/>
      <c r="C4" s="381"/>
      <c r="D4" s="381"/>
      <c r="E4" s="381"/>
      <c r="F4" s="301"/>
      <c r="G4" s="301"/>
      <c r="H4" s="301"/>
    </row>
    <row r="5" spans="1:8" ht="54" customHeight="1" x14ac:dyDescent="0.2">
      <c r="A5" s="443" t="s">
        <v>1</v>
      </c>
      <c r="B5" s="443" t="s">
        <v>525</v>
      </c>
      <c r="C5" s="444" t="s">
        <v>719</v>
      </c>
      <c r="D5" s="444" t="s">
        <v>663</v>
      </c>
      <c r="E5" s="444" t="s">
        <v>720</v>
      </c>
      <c r="F5" s="301"/>
      <c r="G5" s="301"/>
      <c r="H5" s="301"/>
    </row>
    <row r="6" spans="1:8" x14ac:dyDescent="0.2">
      <c r="A6" s="443"/>
      <c r="B6" s="443"/>
      <c r="C6" s="444"/>
      <c r="D6" s="444"/>
      <c r="E6" s="444"/>
      <c r="F6" s="301"/>
      <c r="G6" s="301"/>
      <c r="H6" s="301"/>
    </row>
    <row r="7" spans="1:8" ht="15.75" x14ac:dyDescent="0.2">
      <c r="A7" s="382">
        <v>1</v>
      </c>
      <c r="B7" s="382">
        <v>2</v>
      </c>
      <c r="C7" s="383">
        <v>3</v>
      </c>
      <c r="D7" s="383">
        <v>4</v>
      </c>
      <c r="E7" s="383">
        <v>5</v>
      </c>
      <c r="F7" s="301"/>
      <c r="G7" s="301"/>
      <c r="H7" s="301"/>
    </row>
    <row r="8" spans="1:8" ht="45" customHeight="1" x14ac:dyDescent="0.2">
      <c r="A8" s="384">
        <v>1</v>
      </c>
      <c r="B8" s="385" t="s">
        <v>717</v>
      </c>
      <c r="C8" s="386">
        <f>'Затраты подрядчика 3 кв и деф'!Q274</f>
        <v>44291735.509999998</v>
      </c>
      <c r="D8" s="386">
        <f>C8*0.2</f>
        <v>8858347.0999999996</v>
      </c>
      <c r="E8" s="386">
        <f>C8+D8</f>
        <v>53150082.609999999</v>
      </c>
      <c r="F8" s="301"/>
      <c r="G8" s="301"/>
      <c r="H8" s="301"/>
    </row>
    <row r="9" spans="1:8" ht="34.5" customHeight="1" x14ac:dyDescent="0.2">
      <c r="A9" s="384">
        <v>2</v>
      </c>
      <c r="B9" s="385" t="s">
        <v>709</v>
      </c>
      <c r="C9" s="386">
        <f>C10+C11+C12</f>
        <v>3103445.87</v>
      </c>
      <c r="D9" s="386">
        <f>C9*0.2</f>
        <v>620689.17000000004</v>
      </c>
      <c r="E9" s="386">
        <f>C9+D9</f>
        <v>3724135.04</v>
      </c>
      <c r="F9" s="301"/>
      <c r="G9" s="301"/>
      <c r="H9" s="301"/>
    </row>
    <row r="10" spans="1:8" ht="19.5" customHeight="1" x14ac:dyDescent="0.2">
      <c r="A10" s="387" t="s">
        <v>666</v>
      </c>
      <c r="B10" s="393" t="s">
        <v>204</v>
      </c>
      <c r="C10" s="388">
        <f>'Затраты подрядчика 3 кв и деф'!Q23</f>
        <v>1337041.8899999999</v>
      </c>
      <c r="D10" s="388">
        <f>C10*0.2</f>
        <v>267408.38</v>
      </c>
      <c r="E10" s="388">
        <f>C10+D10</f>
        <v>1604450.27</v>
      </c>
      <c r="F10" s="301"/>
      <c r="G10" s="301"/>
      <c r="H10" s="301"/>
    </row>
    <row r="11" spans="1:8" ht="19.5" customHeight="1" x14ac:dyDescent="0.2">
      <c r="A11" s="387" t="s">
        <v>667</v>
      </c>
      <c r="B11" s="412" t="s">
        <v>230</v>
      </c>
      <c r="C11" s="388">
        <f>'Затраты подрядчика 3 кв и деф'!Q26</f>
        <v>1699591.36</v>
      </c>
      <c r="D11" s="388">
        <f>C11*0.2</f>
        <v>339918.27</v>
      </c>
      <c r="E11" s="388">
        <f>C11+D11</f>
        <v>2039509.63</v>
      </c>
      <c r="F11" s="301"/>
      <c r="G11" s="301"/>
      <c r="H11" s="301"/>
    </row>
    <row r="12" spans="1:8" ht="15.75" customHeight="1" x14ac:dyDescent="0.2">
      <c r="A12" s="387" t="s">
        <v>668</v>
      </c>
      <c r="B12" s="412" t="s">
        <v>232</v>
      </c>
      <c r="C12" s="388">
        <f>'Затраты подрядчика 3 кв и деф'!Q27</f>
        <v>66812.62</v>
      </c>
      <c r="D12" s="388">
        <f>C12*0.2</f>
        <v>13362.52</v>
      </c>
      <c r="E12" s="388">
        <f>C12+D12</f>
        <v>80175.14</v>
      </c>
      <c r="F12" s="301"/>
      <c r="G12" s="301"/>
      <c r="H12" s="301"/>
    </row>
    <row r="13" spans="1:8" ht="15.75" x14ac:dyDescent="0.2">
      <c r="A13" s="384">
        <v>3</v>
      </c>
      <c r="B13" s="389" t="s">
        <v>526</v>
      </c>
      <c r="C13" s="383"/>
      <c r="D13" s="383"/>
      <c r="E13" s="383"/>
      <c r="F13" s="301"/>
      <c r="G13" s="301"/>
      <c r="H13" s="301"/>
    </row>
    <row r="14" spans="1:8" ht="15.75" x14ac:dyDescent="0.2">
      <c r="A14" s="384"/>
      <c r="B14" s="389" t="s">
        <v>21</v>
      </c>
      <c r="C14" s="383"/>
      <c r="D14" s="383"/>
      <c r="E14" s="383"/>
      <c r="F14" s="301"/>
      <c r="G14" s="301"/>
      <c r="H14" s="301"/>
    </row>
    <row r="15" spans="1:8" ht="15.75" hidden="1" x14ac:dyDescent="0.2">
      <c r="A15" s="384" t="s">
        <v>527</v>
      </c>
      <c r="B15" s="390" t="s">
        <v>559</v>
      </c>
      <c r="C15" s="383"/>
      <c r="D15" s="383"/>
      <c r="E15" s="383"/>
      <c r="F15" s="301"/>
      <c r="G15" s="301"/>
      <c r="H15" s="301"/>
    </row>
    <row r="16" spans="1:8" ht="15.75" x14ac:dyDescent="0.2">
      <c r="A16" s="384" t="s">
        <v>528</v>
      </c>
      <c r="B16" s="391" t="s">
        <v>710</v>
      </c>
      <c r="C16" s="386">
        <f>C17+C18+C19+C20+C21+C22+C23</f>
        <v>33618628.189999998</v>
      </c>
      <c r="D16" s="386">
        <f>D17+D18+D19+D20+D21+D22+D23</f>
        <v>6723725.6500000004</v>
      </c>
      <c r="E16" s="386">
        <f t="shared" ref="E16:E25" si="0">C16+D16</f>
        <v>40342353.840000004</v>
      </c>
      <c r="F16" s="301"/>
      <c r="G16" s="301"/>
      <c r="H16" s="301"/>
    </row>
    <row r="17" spans="1:8" ht="15.75" x14ac:dyDescent="0.2">
      <c r="A17" s="387" t="s">
        <v>685</v>
      </c>
      <c r="B17" s="393" t="s">
        <v>603</v>
      </c>
      <c r="C17" s="388">
        <f>'Затраты подрядчика 3 кв и деф'!Q32</f>
        <v>5143619.6399999997</v>
      </c>
      <c r="D17" s="388">
        <f t="shared" ref="D17:D23" si="1">C17*0.2</f>
        <v>1028723.93</v>
      </c>
      <c r="E17" s="388">
        <f t="shared" ref="E17:E23" si="2">C17+D17</f>
        <v>6172343.5700000003</v>
      </c>
      <c r="F17" s="301"/>
      <c r="G17" s="301"/>
      <c r="H17" s="301"/>
    </row>
    <row r="18" spans="1:8" ht="15.75" x14ac:dyDescent="0.2">
      <c r="A18" s="387" t="s">
        <v>686</v>
      </c>
      <c r="B18" s="393" t="s">
        <v>604</v>
      </c>
      <c r="C18" s="388">
        <f>'Затраты подрядчика 3 кв и деф'!Q74</f>
        <v>2364070.7999999998</v>
      </c>
      <c r="D18" s="388">
        <f t="shared" si="1"/>
        <v>472814.16</v>
      </c>
      <c r="E18" s="388">
        <f t="shared" si="2"/>
        <v>2836884.96</v>
      </c>
      <c r="F18" s="301"/>
      <c r="G18" s="301"/>
      <c r="H18" s="301"/>
    </row>
    <row r="19" spans="1:8" ht="15.75" x14ac:dyDescent="0.2">
      <c r="A19" s="387" t="s">
        <v>687</v>
      </c>
      <c r="B19" s="393" t="s">
        <v>424</v>
      </c>
      <c r="C19" s="388">
        <f>'Затраты подрядчика 3 кв и деф'!Q118</f>
        <v>3646550.63</v>
      </c>
      <c r="D19" s="388">
        <f t="shared" si="1"/>
        <v>729310.13</v>
      </c>
      <c r="E19" s="388">
        <f t="shared" si="2"/>
        <v>4375860.76</v>
      </c>
      <c r="F19" s="301"/>
      <c r="G19" s="301"/>
      <c r="H19" s="301"/>
    </row>
    <row r="20" spans="1:8" ht="15.75" x14ac:dyDescent="0.2">
      <c r="A20" s="387" t="s">
        <v>688</v>
      </c>
      <c r="B20" s="393" t="s">
        <v>425</v>
      </c>
      <c r="C20" s="388">
        <f>'Затраты подрядчика 3 кв и деф'!Q119</f>
        <v>5784603.1299999999</v>
      </c>
      <c r="D20" s="388">
        <f t="shared" si="1"/>
        <v>1156920.6299999999</v>
      </c>
      <c r="E20" s="388">
        <f t="shared" si="2"/>
        <v>6941523.7599999998</v>
      </c>
      <c r="F20" s="301"/>
      <c r="G20" s="301"/>
      <c r="H20" s="301"/>
    </row>
    <row r="21" spans="1:8" ht="15.75" x14ac:dyDescent="0.2">
      <c r="A21" s="387" t="s">
        <v>689</v>
      </c>
      <c r="B21" s="393" t="s">
        <v>426</v>
      </c>
      <c r="C21" s="388">
        <f>'Затраты подрядчика 3 кв и деф'!Q120</f>
        <v>5292418.07</v>
      </c>
      <c r="D21" s="388">
        <f t="shared" si="1"/>
        <v>1058483.6100000001</v>
      </c>
      <c r="E21" s="388">
        <f t="shared" si="2"/>
        <v>6350901.6799999997</v>
      </c>
      <c r="F21" s="301"/>
      <c r="G21" s="301"/>
      <c r="H21" s="301"/>
    </row>
    <row r="22" spans="1:8" ht="15.75" x14ac:dyDescent="0.2">
      <c r="A22" s="387" t="s">
        <v>690</v>
      </c>
      <c r="B22" s="393" t="s">
        <v>427</v>
      </c>
      <c r="C22" s="388">
        <f>'Затраты подрядчика 3 кв и деф'!Q121</f>
        <v>8613751.4399999995</v>
      </c>
      <c r="D22" s="388">
        <f t="shared" si="1"/>
        <v>1722750.29</v>
      </c>
      <c r="E22" s="388">
        <f t="shared" si="2"/>
        <v>10336501.73</v>
      </c>
      <c r="F22" s="301"/>
      <c r="G22" s="301"/>
      <c r="H22" s="301"/>
    </row>
    <row r="23" spans="1:8" ht="15.75" x14ac:dyDescent="0.2">
      <c r="A23" s="387" t="s">
        <v>691</v>
      </c>
      <c r="B23" s="393" t="s">
        <v>428</v>
      </c>
      <c r="C23" s="388">
        <f>'Затраты подрядчика 3 кв и деф'!Q122</f>
        <v>2773614.48</v>
      </c>
      <c r="D23" s="388">
        <f t="shared" si="1"/>
        <v>554722.9</v>
      </c>
      <c r="E23" s="388">
        <f t="shared" si="2"/>
        <v>3328337.38</v>
      </c>
      <c r="F23" s="301"/>
      <c r="G23" s="301"/>
      <c r="H23" s="301"/>
    </row>
    <row r="24" spans="1:8" ht="31.5" x14ac:dyDescent="0.2">
      <c r="A24" s="384" t="s">
        <v>529</v>
      </c>
      <c r="B24" s="391" t="s">
        <v>557</v>
      </c>
      <c r="C24" s="386">
        <f>'Затраты подрядчика 3 кв и деф'!Q124</f>
        <v>18195813.949999999</v>
      </c>
      <c r="D24" s="386">
        <f t="shared" ref="D24:D25" si="3">C24*0.2</f>
        <v>3639162.79</v>
      </c>
      <c r="E24" s="386">
        <f t="shared" si="0"/>
        <v>21834976.739999998</v>
      </c>
      <c r="F24" s="301"/>
      <c r="G24" s="301"/>
      <c r="H24" s="301"/>
    </row>
    <row r="25" spans="1:8" ht="31.5" x14ac:dyDescent="0.2">
      <c r="A25" s="384" t="s">
        <v>530</v>
      </c>
      <c r="B25" s="392" t="s">
        <v>558</v>
      </c>
      <c r="C25" s="386">
        <f>'Затраты подрядчика 3 кв и деф'!Q123</f>
        <v>26280816.969999999</v>
      </c>
      <c r="D25" s="386">
        <f t="shared" si="3"/>
        <v>5256163.3899999997</v>
      </c>
      <c r="E25" s="386">
        <f t="shared" si="0"/>
        <v>31536980.359999999</v>
      </c>
      <c r="F25" s="301"/>
      <c r="G25" s="301"/>
      <c r="H25" s="301"/>
    </row>
    <row r="26" spans="1:8" ht="15.75" x14ac:dyDescent="0.2">
      <c r="A26" s="384" t="s">
        <v>531</v>
      </c>
      <c r="B26" s="391" t="s">
        <v>886</v>
      </c>
      <c r="C26" s="383"/>
      <c r="D26" s="383"/>
      <c r="E26" s="383"/>
      <c r="F26" s="302"/>
      <c r="G26" s="301"/>
      <c r="H26" s="301"/>
    </row>
    <row r="27" spans="1:8" ht="15.75" x14ac:dyDescent="0.2">
      <c r="A27" s="384" t="s">
        <v>583</v>
      </c>
      <c r="B27" s="391" t="s">
        <v>560</v>
      </c>
      <c r="C27" s="386">
        <f>'Затраты подрядчика 3 кв и деф'!Q33</f>
        <v>21962989.109999999</v>
      </c>
      <c r="D27" s="386">
        <f t="shared" ref="D27:D61" si="4">C27*0.2</f>
        <v>4392597.82</v>
      </c>
      <c r="E27" s="386">
        <f t="shared" ref="E27:E62" si="5">C27+D27</f>
        <v>26355586.93</v>
      </c>
      <c r="F27" s="301"/>
      <c r="G27" s="301"/>
      <c r="H27" s="301"/>
    </row>
    <row r="28" spans="1:8" ht="15.75" x14ac:dyDescent="0.2">
      <c r="A28" s="384" t="s">
        <v>584</v>
      </c>
      <c r="B28" s="391" t="s">
        <v>561</v>
      </c>
      <c r="C28" s="386">
        <f>C29+C30+C31+C32+C33+C34+C35+C36+C37+C38+C39+C40+C41+C42+C43+C44+C45+C46</f>
        <v>53159531.32</v>
      </c>
      <c r="D28" s="386">
        <f>D29+D30+D31+D32+D33+D34+D35+D36+D37+D38+D39+D40+D41+D42+D43+D44+D45+D46</f>
        <v>10631906.27</v>
      </c>
      <c r="E28" s="386">
        <f t="shared" si="5"/>
        <v>63791437.590000004</v>
      </c>
      <c r="F28" s="303"/>
      <c r="G28" s="301"/>
      <c r="H28" s="301"/>
    </row>
    <row r="29" spans="1:8" ht="15.75" x14ac:dyDescent="0.2">
      <c r="A29" s="387" t="s">
        <v>721</v>
      </c>
      <c r="B29" s="393" t="s">
        <v>394</v>
      </c>
      <c r="C29" s="388">
        <f>'Затраты подрядчика 3 кв и деф'!Q34</f>
        <v>21060028.239999998</v>
      </c>
      <c r="D29" s="388">
        <f>C29*0.2</f>
        <v>4212005.6500000004</v>
      </c>
      <c r="E29" s="388">
        <f>C29+D29</f>
        <v>25272033.890000001</v>
      </c>
      <c r="F29" s="303"/>
      <c r="G29" s="301"/>
      <c r="H29" s="301"/>
    </row>
    <row r="30" spans="1:8" ht="15.75" x14ac:dyDescent="0.2">
      <c r="A30" s="387" t="s">
        <v>722</v>
      </c>
      <c r="B30" s="393" t="s">
        <v>395</v>
      </c>
      <c r="C30" s="388">
        <f>'Затраты подрядчика 3 кв и деф'!Q35</f>
        <v>333360.53999999998</v>
      </c>
      <c r="D30" s="388">
        <f>C30*0.2</f>
        <v>66672.11</v>
      </c>
      <c r="E30" s="388">
        <f>C30+D30</f>
        <v>400032.65</v>
      </c>
      <c r="F30" s="303"/>
      <c r="G30" s="301"/>
      <c r="H30" s="301"/>
    </row>
    <row r="31" spans="1:8" ht="15.75" x14ac:dyDescent="0.2">
      <c r="A31" s="387" t="s">
        <v>723</v>
      </c>
      <c r="B31" s="393" t="s">
        <v>396</v>
      </c>
      <c r="C31" s="388">
        <f>'Затраты подрядчика 3 кв и деф'!Q36</f>
        <v>546205.91</v>
      </c>
      <c r="D31" s="388">
        <f t="shared" ref="D31:D46" si="6">C31*0.2</f>
        <v>109241.18</v>
      </c>
      <c r="E31" s="388">
        <f t="shared" ref="E31:E46" si="7">C31+D31</f>
        <v>655447.09</v>
      </c>
      <c r="F31" s="303"/>
      <c r="G31" s="301"/>
      <c r="H31" s="301"/>
    </row>
    <row r="32" spans="1:8" ht="15.75" x14ac:dyDescent="0.2">
      <c r="A32" s="387" t="s">
        <v>724</v>
      </c>
      <c r="B32" s="393" t="s">
        <v>397</v>
      </c>
      <c r="C32" s="388">
        <f>'Затраты подрядчика 3 кв и деф'!Q37</f>
        <v>4476929.72</v>
      </c>
      <c r="D32" s="388">
        <f t="shared" si="6"/>
        <v>895385.94</v>
      </c>
      <c r="E32" s="388">
        <f t="shared" si="7"/>
        <v>5372315.6600000001</v>
      </c>
      <c r="F32" s="303"/>
      <c r="G32" s="301"/>
      <c r="H32" s="301"/>
    </row>
    <row r="33" spans="1:8" ht="15.75" x14ac:dyDescent="0.2">
      <c r="A33" s="387" t="s">
        <v>725</v>
      </c>
      <c r="B33" s="393" t="s">
        <v>398</v>
      </c>
      <c r="C33" s="388">
        <f>'Затраты подрядчика 3 кв и деф'!Q38</f>
        <v>3053101.14</v>
      </c>
      <c r="D33" s="388">
        <f t="shared" si="6"/>
        <v>610620.23</v>
      </c>
      <c r="E33" s="388">
        <f t="shared" si="7"/>
        <v>3663721.37</v>
      </c>
      <c r="F33" s="303"/>
      <c r="G33" s="301"/>
      <c r="H33" s="301"/>
    </row>
    <row r="34" spans="1:8" ht="15.75" x14ac:dyDescent="0.2">
      <c r="A34" s="387" t="s">
        <v>726</v>
      </c>
      <c r="B34" s="393" t="s">
        <v>399</v>
      </c>
      <c r="C34" s="388">
        <f>'Затраты подрядчика 3 кв и деф'!Q39</f>
        <v>922404.67</v>
      </c>
      <c r="D34" s="388">
        <f t="shared" si="6"/>
        <v>184480.93</v>
      </c>
      <c r="E34" s="388">
        <f t="shared" si="7"/>
        <v>1106885.6000000001</v>
      </c>
      <c r="F34" s="303"/>
      <c r="G34" s="301"/>
      <c r="H34" s="301"/>
    </row>
    <row r="35" spans="1:8" ht="15.75" x14ac:dyDescent="0.2">
      <c r="A35" s="387" t="s">
        <v>727</v>
      </c>
      <c r="B35" s="393" t="s">
        <v>400</v>
      </c>
      <c r="C35" s="388">
        <f>'Затраты подрядчика 3 кв и деф'!Q40</f>
        <v>5564257.7699999996</v>
      </c>
      <c r="D35" s="388">
        <f t="shared" si="6"/>
        <v>1112851.55</v>
      </c>
      <c r="E35" s="388">
        <f t="shared" si="7"/>
        <v>6677109.3200000003</v>
      </c>
      <c r="F35" s="303"/>
      <c r="G35" s="301"/>
      <c r="H35" s="301"/>
    </row>
    <row r="36" spans="1:8" ht="15.75" x14ac:dyDescent="0.2">
      <c r="A36" s="387" t="s">
        <v>728</v>
      </c>
      <c r="B36" s="393" t="s">
        <v>401</v>
      </c>
      <c r="C36" s="388">
        <f>'Затраты подрядчика 3 кв и деф'!Q41</f>
        <v>489536.86</v>
      </c>
      <c r="D36" s="388">
        <f t="shared" si="6"/>
        <v>97907.37</v>
      </c>
      <c r="E36" s="388">
        <f t="shared" si="7"/>
        <v>587444.23</v>
      </c>
      <c r="F36" s="303"/>
      <c r="G36" s="301"/>
      <c r="H36" s="301"/>
    </row>
    <row r="37" spans="1:8" ht="15.75" x14ac:dyDescent="0.2">
      <c r="A37" s="387" t="s">
        <v>729</v>
      </c>
      <c r="B37" s="393" t="s">
        <v>402</v>
      </c>
      <c r="C37" s="388">
        <f>'Затраты подрядчика 3 кв и деф'!Q42</f>
        <v>2045991.94</v>
      </c>
      <c r="D37" s="388">
        <f t="shared" si="6"/>
        <v>409198.39</v>
      </c>
      <c r="E37" s="388">
        <f t="shared" si="7"/>
        <v>2455190.33</v>
      </c>
      <c r="F37" s="303"/>
      <c r="G37" s="301"/>
      <c r="H37" s="301"/>
    </row>
    <row r="38" spans="1:8" ht="15.75" x14ac:dyDescent="0.2">
      <c r="A38" s="387" t="s">
        <v>730</v>
      </c>
      <c r="B38" s="393" t="s">
        <v>403</v>
      </c>
      <c r="C38" s="388">
        <f>'Затраты подрядчика 3 кв и деф'!Q43</f>
        <v>290597.09000000003</v>
      </c>
      <c r="D38" s="388">
        <f t="shared" si="6"/>
        <v>58119.42</v>
      </c>
      <c r="E38" s="388">
        <f t="shared" si="7"/>
        <v>348716.51</v>
      </c>
      <c r="F38" s="303"/>
      <c r="G38" s="301"/>
      <c r="H38" s="301"/>
    </row>
    <row r="39" spans="1:8" ht="15.75" x14ac:dyDescent="0.2">
      <c r="A39" s="387" t="s">
        <v>731</v>
      </c>
      <c r="B39" s="393" t="s">
        <v>404</v>
      </c>
      <c r="C39" s="388">
        <f>'Затраты подрядчика 3 кв и деф'!Q44</f>
        <v>1255167.1299999999</v>
      </c>
      <c r="D39" s="388">
        <f t="shared" si="6"/>
        <v>251033.43</v>
      </c>
      <c r="E39" s="388">
        <f t="shared" si="7"/>
        <v>1506200.56</v>
      </c>
      <c r="F39" s="303"/>
      <c r="G39" s="301"/>
      <c r="H39" s="301"/>
    </row>
    <row r="40" spans="1:8" ht="15.75" x14ac:dyDescent="0.2">
      <c r="A40" s="387" t="s">
        <v>732</v>
      </c>
      <c r="B40" s="393" t="s">
        <v>405</v>
      </c>
      <c r="C40" s="388">
        <f>'Затраты подрядчика 3 кв и деф'!Q45</f>
        <v>503591.98</v>
      </c>
      <c r="D40" s="388">
        <f t="shared" si="6"/>
        <v>100718.39999999999</v>
      </c>
      <c r="E40" s="388">
        <f t="shared" si="7"/>
        <v>604310.38</v>
      </c>
      <c r="F40" s="303"/>
      <c r="G40" s="301"/>
      <c r="H40" s="301"/>
    </row>
    <row r="41" spans="1:8" ht="15.75" x14ac:dyDescent="0.2">
      <c r="A41" s="387" t="s">
        <v>733</v>
      </c>
      <c r="B41" s="393" t="s">
        <v>406</v>
      </c>
      <c r="C41" s="388">
        <f>'Затраты подрядчика 3 кв и деф'!Q46</f>
        <v>115580.93</v>
      </c>
      <c r="D41" s="388">
        <f t="shared" si="6"/>
        <v>23116.19</v>
      </c>
      <c r="E41" s="388">
        <f t="shared" si="7"/>
        <v>138697.12</v>
      </c>
      <c r="F41" s="303"/>
      <c r="G41" s="301"/>
      <c r="H41" s="301"/>
    </row>
    <row r="42" spans="1:8" ht="15.75" x14ac:dyDescent="0.2">
      <c r="A42" s="387" t="s">
        <v>734</v>
      </c>
      <c r="B42" s="393" t="s">
        <v>407</v>
      </c>
      <c r="C42" s="388">
        <f>'Затраты подрядчика 3 кв и деф'!Q47</f>
        <v>1176293.98</v>
      </c>
      <c r="D42" s="388">
        <f t="shared" si="6"/>
        <v>235258.8</v>
      </c>
      <c r="E42" s="388">
        <f t="shared" si="7"/>
        <v>1411552.78</v>
      </c>
      <c r="F42" s="303"/>
      <c r="G42" s="301"/>
      <c r="H42" s="301"/>
    </row>
    <row r="43" spans="1:8" ht="15.75" x14ac:dyDescent="0.2">
      <c r="A43" s="387" t="s">
        <v>735</v>
      </c>
      <c r="B43" s="393" t="s">
        <v>408</v>
      </c>
      <c r="C43" s="388">
        <f>'Затраты подрядчика 3 кв и деф'!Q48</f>
        <v>419485.54</v>
      </c>
      <c r="D43" s="388">
        <f t="shared" si="6"/>
        <v>83897.11</v>
      </c>
      <c r="E43" s="388">
        <f t="shared" si="7"/>
        <v>503382.65</v>
      </c>
      <c r="F43" s="303"/>
      <c r="G43" s="301"/>
      <c r="H43" s="301"/>
    </row>
    <row r="44" spans="1:8" ht="15.75" x14ac:dyDescent="0.2">
      <c r="A44" s="387" t="s">
        <v>736</v>
      </c>
      <c r="B44" s="393" t="s">
        <v>410</v>
      </c>
      <c r="C44" s="388">
        <f>'Затраты подрядчика 3 кв и деф'!Q51</f>
        <v>6756475.9000000004</v>
      </c>
      <c r="D44" s="388">
        <f t="shared" si="6"/>
        <v>1351295.18</v>
      </c>
      <c r="E44" s="388">
        <f t="shared" si="7"/>
        <v>8107771.0800000001</v>
      </c>
      <c r="F44" s="303"/>
      <c r="G44" s="301"/>
      <c r="H44" s="301"/>
    </row>
    <row r="45" spans="1:8" ht="15.75" x14ac:dyDescent="0.2">
      <c r="A45" s="387" t="s">
        <v>737</v>
      </c>
      <c r="B45" s="393" t="s">
        <v>412</v>
      </c>
      <c r="C45" s="388">
        <f>'Затраты подрядчика 3 кв и деф'!Q52</f>
        <v>1316022.81</v>
      </c>
      <c r="D45" s="388">
        <f t="shared" si="6"/>
        <v>263204.56</v>
      </c>
      <c r="E45" s="388">
        <f t="shared" si="7"/>
        <v>1579227.37</v>
      </c>
      <c r="F45" s="303"/>
      <c r="G45" s="301"/>
      <c r="H45" s="301"/>
    </row>
    <row r="46" spans="1:8" ht="15.75" x14ac:dyDescent="0.2">
      <c r="A46" s="387" t="s">
        <v>738</v>
      </c>
      <c r="B46" s="393" t="s">
        <v>413</v>
      </c>
      <c r="C46" s="388">
        <f>'Затраты подрядчика 3 кв и деф'!Q53</f>
        <v>2834499.17</v>
      </c>
      <c r="D46" s="388">
        <f t="shared" si="6"/>
        <v>566899.82999999996</v>
      </c>
      <c r="E46" s="388">
        <f t="shared" si="7"/>
        <v>3401399</v>
      </c>
      <c r="F46" s="303"/>
      <c r="G46" s="301"/>
      <c r="H46" s="301"/>
    </row>
    <row r="47" spans="1:8" ht="15.75" x14ac:dyDescent="0.2">
      <c r="A47" s="384" t="s">
        <v>585</v>
      </c>
      <c r="B47" s="391" t="s">
        <v>541</v>
      </c>
      <c r="C47" s="386">
        <f>'Затраты подрядчика 3 кв и деф'!Q50</f>
        <v>7886521.8300000001</v>
      </c>
      <c r="D47" s="386">
        <f t="shared" si="4"/>
        <v>1577304.37</v>
      </c>
      <c r="E47" s="386">
        <f t="shared" si="5"/>
        <v>9463826.1999999993</v>
      </c>
      <c r="F47" s="301"/>
      <c r="G47" s="301"/>
      <c r="H47" s="301"/>
    </row>
    <row r="48" spans="1:8" ht="15.75" x14ac:dyDescent="0.2">
      <c r="A48" s="384" t="s">
        <v>586</v>
      </c>
      <c r="B48" s="391" t="s">
        <v>562</v>
      </c>
      <c r="C48" s="386">
        <f>C49+C50+C51+C52+C53+C54+C55+C56+C57+C58+C59+C60+C61</f>
        <v>29093283.93</v>
      </c>
      <c r="D48" s="386">
        <f>D49+D50+D51+D52+D53+D54+D55+D56+D57+D58+D59+D60+D61</f>
        <v>5818656.7999999998</v>
      </c>
      <c r="E48" s="386">
        <f t="shared" si="5"/>
        <v>34911940.729999997</v>
      </c>
      <c r="F48" s="301"/>
      <c r="G48" s="301"/>
      <c r="H48" s="301"/>
    </row>
    <row r="49" spans="1:8" ht="15.75" x14ac:dyDescent="0.2">
      <c r="A49" s="387" t="s">
        <v>739</v>
      </c>
      <c r="B49" s="393" t="s">
        <v>240</v>
      </c>
      <c r="C49" s="388">
        <f>'Затраты подрядчика 3 кв и деф'!Q58</f>
        <v>2401482.2599999998</v>
      </c>
      <c r="D49" s="388">
        <f t="shared" si="4"/>
        <v>480296.45</v>
      </c>
      <c r="E49" s="388">
        <f t="shared" si="5"/>
        <v>2881778.71</v>
      </c>
      <c r="F49" s="301"/>
      <c r="G49" s="301"/>
      <c r="H49" s="301"/>
    </row>
    <row r="50" spans="1:8" ht="15.75" x14ac:dyDescent="0.2">
      <c r="A50" s="387" t="s">
        <v>741</v>
      </c>
      <c r="B50" s="393" t="s">
        <v>242</v>
      </c>
      <c r="C50" s="388">
        <f>'Затраты подрядчика 3 кв и деф'!Q59</f>
        <v>678253.93</v>
      </c>
      <c r="D50" s="388">
        <f t="shared" si="4"/>
        <v>135650.79</v>
      </c>
      <c r="E50" s="388">
        <f t="shared" si="5"/>
        <v>813904.72</v>
      </c>
      <c r="F50" s="301"/>
      <c r="G50" s="301"/>
      <c r="H50" s="301"/>
    </row>
    <row r="51" spans="1:8" ht="31.5" x14ac:dyDescent="0.2">
      <c r="A51" s="387" t="s">
        <v>744</v>
      </c>
      <c r="B51" s="393" t="s">
        <v>244</v>
      </c>
      <c r="C51" s="388">
        <f>'Затраты подрядчика 3 кв и деф'!Q60</f>
        <v>2293578.71</v>
      </c>
      <c r="D51" s="388">
        <f t="shared" si="4"/>
        <v>458715.74</v>
      </c>
      <c r="E51" s="388">
        <f t="shared" si="5"/>
        <v>2752294.45</v>
      </c>
      <c r="F51" s="301"/>
      <c r="G51" s="301"/>
      <c r="H51" s="301"/>
    </row>
    <row r="52" spans="1:8" ht="15.75" x14ac:dyDescent="0.2">
      <c r="A52" s="387" t="s">
        <v>745</v>
      </c>
      <c r="B52" s="393" t="s">
        <v>246</v>
      </c>
      <c r="C52" s="388">
        <f>'Затраты подрядчика 3 кв и деф'!Q61</f>
        <v>14145093.550000001</v>
      </c>
      <c r="D52" s="388">
        <f t="shared" si="4"/>
        <v>2829018.71</v>
      </c>
      <c r="E52" s="388">
        <f t="shared" si="5"/>
        <v>16974112.260000002</v>
      </c>
      <c r="F52" s="301"/>
      <c r="G52" s="301"/>
      <c r="H52" s="301"/>
    </row>
    <row r="53" spans="1:8" ht="15.75" x14ac:dyDescent="0.2">
      <c r="A53" s="387" t="s">
        <v>742</v>
      </c>
      <c r="B53" s="393" t="s">
        <v>248</v>
      </c>
      <c r="C53" s="388">
        <f>'Затраты подрядчика 3 кв и деф'!Q62</f>
        <v>842525.16</v>
      </c>
      <c r="D53" s="388">
        <f t="shared" si="4"/>
        <v>168505.03</v>
      </c>
      <c r="E53" s="388">
        <f t="shared" si="5"/>
        <v>1011030.19</v>
      </c>
      <c r="F53" s="301"/>
      <c r="G53" s="301"/>
      <c r="H53" s="301"/>
    </row>
    <row r="54" spans="1:8" ht="15.75" x14ac:dyDescent="0.2">
      <c r="A54" s="387" t="s">
        <v>746</v>
      </c>
      <c r="B54" s="393" t="s">
        <v>250</v>
      </c>
      <c r="C54" s="388">
        <f>'Затраты подрядчика 3 кв и деф'!Q63</f>
        <v>1272341.8799999999</v>
      </c>
      <c r="D54" s="388">
        <f t="shared" si="4"/>
        <v>254468.38</v>
      </c>
      <c r="E54" s="388">
        <f t="shared" si="5"/>
        <v>1526810.26</v>
      </c>
      <c r="F54" s="301"/>
      <c r="G54" s="301"/>
      <c r="H54" s="301"/>
    </row>
    <row r="55" spans="1:8" ht="15.75" x14ac:dyDescent="0.2">
      <c r="A55" s="387" t="s">
        <v>747</v>
      </c>
      <c r="B55" s="393" t="s">
        <v>252</v>
      </c>
      <c r="C55" s="388">
        <f>'Затраты подрядчика 3 кв и деф'!Q64</f>
        <v>213386.59</v>
      </c>
      <c r="D55" s="388">
        <f t="shared" si="4"/>
        <v>42677.32</v>
      </c>
      <c r="E55" s="388">
        <f t="shared" si="5"/>
        <v>256063.91</v>
      </c>
      <c r="F55" s="301"/>
      <c r="G55" s="301"/>
      <c r="H55" s="301"/>
    </row>
    <row r="56" spans="1:8" ht="15.75" x14ac:dyDescent="0.2">
      <c r="A56" s="387" t="s">
        <v>748</v>
      </c>
      <c r="B56" s="393" t="s">
        <v>254</v>
      </c>
      <c r="C56" s="388">
        <f>'Затраты подрядчика 3 кв и деф'!Q65</f>
        <v>234515.98</v>
      </c>
      <c r="D56" s="388">
        <f t="shared" si="4"/>
        <v>46903.199999999997</v>
      </c>
      <c r="E56" s="388">
        <f t="shared" si="5"/>
        <v>281419.18</v>
      </c>
      <c r="F56" s="301"/>
      <c r="G56" s="301"/>
      <c r="H56" s="301"/>
    </row>
    <row r="57" spans="1:8" ht="15.75" x14ac:dyDescent="0.2">
      <c r="A57" s="387" t="s">
        <v>743</v>
      </c>
      <c r="B57" s="393" t="s">
        <v>256</v>
      </c>
      <c r="C57" s="388">
        <f>'Затраты подрядчика 3 кв и деф'!Q66</f>
        <v>682808.91</v>
      </c>
      <c r="D57" s="388">
        <f t="shared" si="4"/>
        <v>136561.78</v>
      </c>
      <c r="E57" s="388">
        <f t="shared" si="5"/>
        <v>819370.69</v>
      </c>
      <c r="F57" s="301"/>
      <c r="G57" s="301"/>
      <c r="H57" s="301"/>
    </row>
    <row r="58" spans="1:8" ht="15.75" x14ac:dyDescent="0.2">
      <c r="A58" s="387" t="s">
        <v>749</v>
      </c>
      <c r="B58" s="393" t="s">
        <v>258</v>
      </c>
      <c r="C58" s="388">
        <f>'Затраты подрядчика 3 кв и деф'!Q67</f>
        <v>5861738.9299999997</v>
      </c>
      <c r="D58" s="388">
        <f t="shared" si="4"/>
        <v>1172347.79</v>
      </c>
      <c r="E58" s="388">
        <f t="shared" si="5"/>
        <v>7034086.7199999997</v>
      </c>
      <c r="F58" s="301"/>
      <c r="G58" s="301"/>
      <c r="H58" s="301"/>
    </row>
    <row r="59" spans="1:8" ht="15.75" x14ac:dyDescent="0.2">
      <c r="A59" s="387" t="s">
        <v>750</v>
      </c>
      <c r="B59" s="393" t="s">
        <v>260</v>
      </c>
      <c r="C59" s="388">
        <f>'Затраты подрядчика 3 кв и деф'!Q68</f>
        <v>234990.18</v>
      </c>
      <c r="D59" s="388">
        <f t="shared" si="4"/>
        <v>46998.04</v>
      </c>
      <c r="E59" s="388">
        <f t="shared" si="5"/>
        <v>281988.21999999997</v>
      </c>
      <c r="F59" s="301"/>
      <c r="G59" s="301"/>
      <c r="H59" s="301"/>
    </row>
    <row r="60" spans="1:8" ht="31.5" x14ac:dyDescent="0.2">
      <c r="A60" s="387" t="s">
        <v>751</v>
      </c>
      <c r="B60" s="393" t="s">
        <v>262</v>
      </c>
      <c r="C60" s="388">
        <f>'Затраты подрядчика 3 кв и деф'!Q69</f>
        <v>54023.06</v>
      </c>
      <c r="D60" s="388">
        <f t="shared" si="4"/>
        <v>10804.61</v>
      </c>
      <c r="E60" s="388">
        <f t="shared" si="5"/>
        <v>64827.67</v>
      </c>
      <c r="F60" s="301"/>
      <c r="G60" s="301"/>
      <c r="H60" s="301"/>
    </row>
    <row r="61" spans="1:8" ht="31.5" x14ac:dyDescent="0.2">
      <c r="A61" s="387" t="s">
        <v>752</v>
      </c>
      <c r="B61" s="393" t="s">
        <v>264</v>
      </c>
      <c r="C61" s="388">
        <f>'Затраты подрядчика 3 кв и деф'!Q70</f>
        <v>178544.79</v>
      </c>
      <c r="D61" s="388">
        <f t="shared" si="4"/>
        <v>35708.959999999999</v>
      </c>
      <c r="E61" s="388">
        <f t="shared" si="5"/>
        <v>214253.75</v>
      </c>
      <c r="F61" s="301"/>
      <c r="G61" s="301"/>
      <c r="H61" s="301"/>
    </row>
    <row r="62" spans="1:8" ht="15.75" x14ac:dyDescent="0.2">
      <c r="A62" s="384" t="s">
        <v>587</v>
      </c>
      <c r="B62" s="391" t="s">
        <v>563</v>
      </c>
      <c r="C62" s="386">
        <f>C63+C64+C65</f>
        <v>30834059.27</v>
      </c>
      <c r="D62" s="386">
        <f>D63+D64+D65</f>
        <v>6166811.8499999996</v>
      </c>
      <c r="E62" s="386">
        <f t="shared" si="5"/>
        <v>37000871.119999997</v>
      </c>
      <c r="F62" s="301"/>
      <c r="G62" s="301"/>
      <c r="H62" s="301"/>
    </row>
    <row r="63" spans="1:8" ht="15.75" x14ac:dyDescent="0.2">
      <c r="A63" s="387" t="s">
        <v>740</v>
      </c>
      <c r="B63" s="393" t="s">
        <v>414</v>
      </c>
      <c r="C63" s="388">
        <f>'Затраты подрядчика 3 кв и деф'!Q54</f>
        <v>9105628.0199999996</v>
      </c>
      <c r="D63" s="388">
        <f t="shared" ref="D63:D65" si="8">C63*0.2</f>
        <v>1821125.6</v>
      </c>
      <c r="E63" s="388">
        <f t="shared" ref="E63:E65" si="9">C63+D63</f>
        <v>10926753.619999999</v>
      </c>
      <c r="F63" s="301"/>
      <c r="G63" s="301"/>
      <c r="H63" s="301"/>
    </row>
    <row r="64" spans="1:8" ht="15.75" x14ac:dyDescent="0.2">
      <c r="A64" s="387" t="s">
        <v>753</v>
      </c>
      <c r="B64" s="393" t="s">
        <v>416</v>
      </c>
      <c r="C64" s="388">
        <f>'Затраты подрядчика 3 кв и деф'!Q55</f>
        <v>4050607.93</v>
      </c>
      <c r="D64" s="388">
        <f t="shared" si="8"/>
        <v>810121.59</v>
      </c>
      <c r="E64" s="388">
        <f t="shared" si="9"/>
        <v>4860729.5199999996</v>
      </c>
      <c r="F64" s="301"/>
      <c r="G64" s="301"/>
      <c r="H64" s="301"/>
    </row>
    <row r="65" spans="1:8" ht="15.75" x14ac:dyDescent="0.2">
      <c r="A65" s="387" t="s">
        <v>754</v>
      </c>
      <c r="B65" s="393" t="s">
        <v>415</v>
      </c>
      <c r="C65" s="388">
        <f>'Затраты подрядчика 3 кв и деф'!Q56</f>
        <v>17677823.32</v>
      </c>
      <c r="D65" s="388">
        <f t="shared" si="8"/>
        <v>3535564.66</v>
      </c>
      <c r="E65" s="388">
        <f t="shared" si="9"/>
        <v>21213387.98</v>
      </c>
      <c r="F65" s="301"/>
      <c r="G65" s="301"/>
      <c r="H65" s="301"/>
    </row>
    <row r="66" spans="1:8" ht="15.75" x14ac:dyDescent="0.2">
      <c r="A66" s="384" t="s">
        <v>532</v>
      </c>
      <c r="B66" s="391" t="s">
        <v>565</v>
      </c>
      <c r="C66" s="383"/>
      <c r="D66" s="383"/>
      <c r="E66" s="383"/>
      <c r="F66" s="301"/>
      <c r="G66" s="301"/>
      <c r="H66" s="301"/>
    </row>
    <row r="67" spans="1:8" ht="15.75" x14ac:dyDescent="0.2">
      <c r="A67" s="384" t="s">
        <v>588</v>
      </c>
      <c r="B67" s="391" t="s">
        <v>560</v>
      </c>
      <c r="C67" s="386">
        <f>'Затраты подрядчика 3 кв и деф'!Q75</f>
        <v>5933273.4699999997</v>
      </c>
      <c r="D67" s="386">
        <f t="shared" ref="D67:D107" si="10">C67*0.2</f>
        <v>1186654.69</v>
      </c>
      <c r="E67" s="386">
        <f t="shared" ref="E67:E107" si="11">C67+D67</f>
        <v>7119928.1600000001</v>
      </c>
      <c r="F67" s="301"/>
      <c r="G67" s="301"/>
      <c r="H67" s="301"/>
    </row>
    <row r="68" spans="1:8" ht="15.75" x14ac:dyDescent="0.2">
      <c r="A68" s="384" t="s">
        <v>589</v>
      </c>
      <c r="B68" s="391" t="s">
        <v>561</v>
      </c>
      <c r="C68" s="386">
        <f>C69+C70+C71+C72+C73+C74+C75+C76+C77+C78+C79+C80+C81+C82+C83+C84+C85+C86+C87+C88+C89+C90</f>
        <v>40751062.689999998</v>
      </c>
      <c r="D68" s="386">
        <f>D69+D70+D71+D72+D73+D74+D75+D76+D77+D78+D79+D80+D81+D82+D83+D84+D85+D86+D87+D88+D89+D90</f>
        <v>8150212.54</v>
      </c>
      <c r="E68" s="386">
        <f t="shared" si="11"/>
        <v>48901275.229999997</v>
      </c>
      <c r="F68" s="301"/>
      <c r="G68" s="301"/>
      <c r="H68" s="301"/>
    </row>
    <row r="69" spans="1:8" ht="15.75" x14ac:dyDescent="0.2">
      <c r="A69" s="387" t="s">
        <v>755</v>
      </c>
      <c r="B69" s="393" t="s">
        <v>417</v>
      </c>
      <c r="C69" s="388">
        <f>'Затраты подрядчика 3 кв и деф'!Q76</f>
        <v>15084496.84</v>
      </c>
      <c r="D69" s="388">
        <f t="shared" si="10"/>
        <v>3016899.37</v>
      </c>
      <c r="E69" s="388">
        <f t="shared" si="11"/>
        <v>18101396.210000001</v>
      </c>
      <c r="F69" s="301"/>
      <c r="G69" s="301"/>
      <c r="H69" s="301"/>
    </row>
    <row r="70" spans="1:8" ht="15.75" x14ac:dyDescent="0.2">
      <c r="A70" s="387" t="s">
        <v>757</v>
      </c>
      <c r="B70" s="393" t="s">
        <v>399</v>
      </c>
      <c r="C70" s="388">
        <f>'Затраты подрядчика 3 кв и деф'!Q77</f>
        <v>355386.29</v>
      </c>
      <c r="D70" s="388">
        <f t="shared" si="10"/>
        <v>71077.259999999995</v>
      </c>
      <c r="E70" s="388">
        <f t="shared" si="11"/>
        <v>426463.55</v>
      </c>
      <c r="F70" s="301"/>
      <c r="G70" s="301"/>
      <c r="H70" s="301"/>
    </row>
    <row r="71" spans="1:8" ht="15.75" x14ac:dyDescent="0.2">
      <c r="A71" s="387" t="s">
        <v>758</v>
      </c>
      <c r="B71" s="393" t="s">
        <v>418</v>
      </c>
      <c r="C71" s="388">
        <f>'Затраты подрядчика 3 кв и деф'!Q78</f>
        <v>2731548.46</v>
      </c>
      <c r="D71" s="388">
        <f t="shared" si="10"/>
        <v>546309.68999999994</v>
      </c>
      <c r="E71" s="388">
        <f t="shared" si="11"/>
        <v>3277858.15</v>
      </c>
      <c r="F71" s="301"/>
      <c r="G71" s="301"/>
      <c r="H71" s="301"/>
    </row>
    <row r="72" spans="1:8" ht="15.75" x14ac:dyDescent="0.2">
      <c r="A72" s="387" t="s">
        <v>756</v>
      </c>
      <c r="B72" s="393" t="s">
        <v>419</v>
      </c>
      <c r="C72" s="388">
        <f>'Затраты подрядчика 3 кв и деф'!Q79</f>
        <v>80745.23</v>
      </c>
      <c r="D72" s="388">
        <f t="shared" si="10"/>
        <v>16149.05</v>
      </c>
      <c r="E72" s="388">
        <f t="shared" si="11"/>
        <v>96894.28</v>
      </c>
      <c r="F72" s="301"/>
      <c r="G72" s="301"/>
      <c r="H72" s="301"/>
    </row>
    <row r="73" spans="1:8" ht="15.75" x14ac:dyDescent="0.2">
      <c r="A73" s="387" t="s">
        <v>760</v>
      </c>
      <c r="B73" s="393" t="s">
        <v>420</v>
      </c>
      <c r="C73" s="388">
        <f>'Затраты подрядчика 3 кв и деф'!Q80</f>
        <v>413761.87</v>
      </c>
      <c r="D73" s="388">
        <f t="shared" si="10"/>
        <v>82752.37</v>
      </c>
      <c r="E73" s="388">
        <f t="shared" si="11"/>
        <v>496514.24</v>
      </c>
      <c r="F73" s="301"/>
      <c r="G73" s="301"/>
      <c r="H73" s="301"/>
    </row>
    <row r="74" spans="1:8" ht="15.75" x14ac:dyDescent="0.2">
      <c r="A74" s="387" t="s">
        <v>761</v>
      </c>
      <c r="B74" s="393" t="s">
        <v>421</v>
      </c>
      <c r="C74" s="388">
        <f>'Затраты подрядчика 3 кв и деф'!Q81</f>
        <v>396218.55</v>
      </c>
      <c r="D74" s="388">
        <f t="shared" si="10"/>
        <v>79243.710000000006</v>
      </c>
      <c r="E74" s="388">
        <f t="shared" si="11"/>
        <v>475462.26</v>
      </c>
      <c r="F74" s="301"/>
      <c r="G74" s="301"/>
      <c r="H74" s="301"/>
    </row>
    <row r="75" spans="1:8" ht="15.75" x14ac:dyDescent="0.2">
      <c r="A75" s="387" t="s">
        <v>762</v>
      </c>
      <c r="B75" s="393" t="s">
        <v>396</v>
      </c>
      <c r="C75" s="388">
        <f>'Затраты подрядчика 3 кв и деф'!Q82</f>
        <v>1057272.28</v>
      </c>
      <c r="D75" s="388">
        <f t="shared" si="10"/>
        <v>211454.46</v>
      </c>
      <c r="E75" s="388">
        <f t="shared" si="11"/>
        <v>1268726.74</v>
      </c>
      <c r="F75" s="301"/>
      <c r="G75" s="301"/>
      <c r="H75" s="301"/>
    </row>
    <row r="76" spans="1:8" ht="15.75" x14ac:dyDescent="0.2">
      <c r="A76" s="387" t="s">
        <v>759</v>
      </c>
      <c r="B76" s="393" t="s">
        <v>397</v>
      </c>
      <c r="C76" s="388">
        <f>'Затраты подрядчика 3 кв и деф'!Q83</f>
        <v>3691451.5</v>
      </c>
      <c r="D76" s="388">
        <f t="shared" si="10"/>
        <v>738290.3</v>
      </c>
      <c r="E76" s="388">
        <f t="shared" si="11"/>
        <v>4429741.8</v>
      </c>
      <c r="F76" s="301"/>
      <c r="G76" s="301"/>
      <c r="H76" s="301"/>
    </row>
    <row r="77" spans="1:8" ht="15.75" x14ac:dyDescent="0.2">
      <c r="A77" s="387" t="s">
        <v>763</v>
      </c>
      <c r="B77" s="393" t="s">
        <v>422</v>
      </c>
      <c r="C77" s="388">
        <f>'Затраты подрядчика 3 кв и деф'!Q84</f>
        <v>3287189.06</v>
      </c>
      <c r="D77" s="388">
        <f t="shared" si="10"/>
        <v>657437.81000000006</v>
      </c>
      <c r="E77" s="388">
        <f t="shared" si="11"/>
        <v>3944626.87</v>
      </c>
      <c r="F77" s="301"/>
      <c r="G77" s="301"/>
      <c r="H77" s="301"/>
    </row>
    <row r="78" spans="1:8" ht="15.75" x14ac:dyDescent="0.2">
      <c r="A78" s="387" t="s">
        <v>764</v>
      </c>
      <c r="B78" s="393" t="s">
        <v>400</v>
      </c>
      <c r="C78" s="388">
        <f>'Затраты подрядчика 3 кв и деф'!Q85</f>
        <v>546983.84</v>
      </c>
      <c r="D78" s="388">
        <f t="shared" si="10"/>
        <v>109396.77</v>
      </c>
      <c r="E78" s="388">
        <f t="shared" si="11"/>
        <v>656380.61</v>
      </c>
      <c r="F78" s="301"/>
      <c r="G78" s="301"/>
      <c r="H78" s="301"/>
    </row>
    <row r="79" spans="1:8" ht="15.75" x14ac:dyDescent="0.2">
      <c r="A79" s="387" t="s">
        <v>765</v>
      </c>
      <c r="B79" s="393" t="s">
        <v>401</v>
      </c>
      <c r="C79" s="388">
        <f>'Затраты подрядчика 3 кв и деф'!Q86</f>
        <v>776809</v>
      </c>
      <c r="D79" s="388">
        <f t="shared" si="10"/>
        <v>155361.79999999999</v>
      </c>
      <c r="E79" s="388">
        <f t="shared" si="11"/>
        <v>932170.8</v>
      </c>
      <c r="F79" s="301"/>
      <c r="G79" s="301"/>
      <c r="H79" s="301"/>
    </row>
    <row r="80" spans="1:8" ht="15.75" x14ac:dyDescent="0.2">
      <c r="A80" s="387" t="s">
        <v>766</v>
      </c>
      <c r="B80" s="393" t="s">
        <v>402</v>
      </c>
      <c r="C80" s="388">
        <f>'Затраты подрядчика 3 кв и деф'!Q87</f>
        <v>1872462.07</v>
      </c>
      <c r="D80" s="388">
        <f t="shared" si="10"/>
        <v>374492.41</v>
      </c>
      <c r="E80" s="388">
        <f t="shared" si="11"/>
        <v>2246954.48</v>
      </c>
      <c r="F80" s="301"/>
      <c r="G80" s="301"/>
      <c r="H80" s="301"/>
    </row>
    <row r="81" spans="1:8" ht="15.75" x14ac:dyDescent="0.2">
      <c r="A81" s="387" t="s">
        <v>767</v>
      </c>
      <c r="B81" s="393" t="s">
        <v>403</v>
      </c>
      <c r="C81" s="388">
        <f>'Затраты подрядчика 3 кв и деф'!Q88</f>
        <v>651171.24</v>
      </c>
      <c r="D81" s="388">
        <f t="shared" si="10"/>
        <v>130234.25</v>
      </c>
      <c r="E81" s="388">
        <f t="shared" si="11"/>
        <v>781405.49</v>
      </c>
      <c r="F81" s="301"/>
      <c r="G81" s="301"/>
      <c r="H81" s="301"/>
    </row>
    <row r="82" spans="1:8" ht="15.75" x14ac:dyDescent="0.2">
      <c r="A82" s="387" t="s">
        <v>768</v>
      </c>
      <c r="B82" s="393" t="s">
        <v>404</v>
      </c>
      <c r="C82" s="388">
        <f>'Затраты подрядчика 3 кв и деф'!Q89</f>
        <v>54851.61</v>
      </c>
      <c r="D82" s="388">
        <f t="shared" si="10"/>
        <v>10970.32</v>
      </c>
      <c r="E82" s="388">
        <f t="shared" si="11"/>
        <v>65821.929999999993</v>
      </c>
      <c r="F82" s="301"/>
      <c r="G82" s="301"/>
      <c r="H82" s="301"/>
    </row>
    <row r="83" spans="1:8" ht="15.75" x14ac:dyDescent="0.2">
      <c r="A83" s="387" t="s">
        <v>769</v>
      </c>
      <c r="B83" s="393" t="s">
        <v>405</v>
      </c>
      <c r="C83" s="388">
        <f>'Затраты подрядчика 3 кв и деф'!Q90</f>
        <v>1002880.33</v>
      </c>
      <c r="D83" s="388">
        <f t="shared" si="10"/>
        <v>200576.07</v>
      </c>
      <c r="E83" s="388">
        <f t="shared" si="11"/>
        <v>1203456.3999999999</v>
      </c>
      <c r="F83" s="301"/>
      <c r="G83" s="301"/>
      <c r="H83" s="301"/>
    </row>
    <row r="84" spans="1:8" ht="15.75" x14ac:dyDescent="0.2">
      <c r="A84" s="387" t="s">
        <v>770</v>
      </c>
      <c r="B84" s="393" t="s">
        <v>406</v>
      </c>
      <c r="C84" s="388">
        <f>'Затраты подрядчика 3 кв и деф'!Q91</f>
        <v>118896.2</v>
      </c>
      <c r="D84" s="388">
        <f t="shared" si="10"/>
        <v>23779.24</v>
      </c>
      <c r="E84" s="388">
        <f t="shared" si="11"/>
        <v>142675.44</v>
      </c>
      <c r="F84" s="301"/>
      <c r="G84" s="301"/>
      <c r="H84" s="301"/>
    </row>
    <row r="85" spans="1:8" ht="15.75" x14ac:dyDescent="0.2">
      <c r="A85" s="387" t="s">
        <v>771</v>
      </c>
      <c r="B85" s="393" t="s">
        <v>423</v>
      </c>
      <c r="C85" s="388">
        <f>'Затраты подрядчика 3 кв и деф'!Q92</f>
        <v>338149.39</v>
      </c>
      <c r="D85" s="388">
        <f t="shared" si="10"/>
        <v>67629.88</v>
      </c>
      <c r="E85" s="388">
        <f t="shared" si="11"/>
        <v>405779.27</v>
      </c>
      <c r="F85" s="301"/>
      <c r="G85" s="301"/>
      <c r="H85" s="301"/>
    </row>
    <row r="86" spans="1:8" ht="15.75" x14ac:dyDescent="0.2">
      <c r="A86" s="387" t="s">
        <v>772</v>
      </c>
      <c r="B86" s="393" t="s">
        <v>407</v>
      </c>
      <c r="C86" s="388">
        <f>'Затраты подрядчика 3 кв и деф'!Q93</f>
        <v>482709.42</v>
      </c>
      <c r="D86" s="388">
        <f t="shared" si="10"/>
        <v>96541.88</v>
      </c>
      <c r="E86" s="388">
        <f t="shared" si="11"/>
        <v>579251.30000000005</v>
      </c>
      <c r="F86" s="301"/>
      <c r="G86" s="301"/>
      <c r="H86" s="301"/>
    </row>
    <row r="87" spans="1:8" ht="15.75" x14ac:dyDescent="0.2">
      <c r="A87" s="387" t="s">
        <v>773</v>
      </c>
      <c r="B87" s="393" t="s">
        <v>408</v>
      </c>
      <c r="C87" s="388">
        <f>'Затраты подрядчика 3 кв и деф'!Q94</f>
        <v>318001.40000000002</v>
      </c>
      <c r="D87" s="388">
        <f t="shared" si="10"/>
        <v>63600.28</v>
      </c>
      <c r="E87" s="388">
        <f t="shared" si="11"/>
        <v>381601.68</v>
      </c>
      <c r="F87" s="301"/>
      <c r="G87" s="301"/>
      <c r="H87" s="301"/>
    </row>
    <row r="88" spans="1:8" ht="15.75" x14ac:dyDescent="0.2">
      <c r="A88" s="387" t="s">
        <v>774</v>
      </c>
      <c r="B88" s="393" t="s">
        <v>410</v>
      </c>
      <c r="C88" s="388">
        <f>'Затраты подрядчика 3 кв и деф'!Q97</f>
        <v>2834663.35</v>
      </c>
      <c r="D88" s="388">
        <f t="shared" si="10"/>
        <v>566932.67000000004</v>
      </c>
      <c r="E88" s="388">
        <f t="shared" si="11"/>
        <v>3401596.02</v>
      </c>
      <c r="F88" s="301"/>
      <c r="G88" s="301"/>
      <c r="H88" s="301"/>
    </row>
    <row r="89" spans="1:8" ht="15.75" x14ac:dyDescent="0.2">
      <c r="A89" s="387" t="s">
        <v>775</v>
      </c>
      <c r="B89" s="393" t="s">
        <v>412</v>
      </c>
      <c r="C89" s="388">
        <f>'Затраты подрядчика 3 кв и деф'!Q98</f>
        <v>1631069.06</v>
      </c>
      <c r="D89" s="388">
        <f t="shared" si="10"/>
        <v>326213.81</v>
      </c>
      <c r="E89" s="388">
        <f t="shared" si="11"/>
        <v>1957282.87</v>
      </c>
      <c r="F89" s="301"/>
      <c r="G89" s="301"/>
      <c r="H89" s="301"/>
    </row>
    <row r="90" spans="1:8" ht="15.75" x14ac:dyDescent="0.2">
      <c r="A90" s="387" t="s">
        <v>776</v>
      </c>
      <c r="B90" s="393" t="s">
        <v>413</v>
      </c>
      <c r="C90" s="388">
        <f>'Затраты подрядчика 3 кв и деф'!Q99</f>
        <v>3024345.7</v>
      </c>
      <c r="D90" s="388">
        <f t="shared" si="10"/>
        <v>604869.14</v>
      </c>
      <c r="E90" s="388">
        <f t="shared" si="11"/>
        <v>3629214.84</v>
      </c>
      <c r="F90" s="301"/>
      <c r="G90" s="301"/>
      <c r="H90" s="301"/>
    </row>
    <row r="91" spans="1:8" ht="15.75" x14ac:dyDescent="0.2">
      <c r="A91" s="384" t="s">
        <v>590</v>
      </c>
      <c r="B91" s="392" t="s">
        <v>538</v>
      </c>
      <c r="C91" s="386">
        <f>'Затраты подрядчика 3 кв и деф'!Q96</f>
        <v>2963415.68</v>
      </c>
      <c r="D91" s="386">
        <f t="shared" si="10"/>
        <v>592683.14</v>
      </c>
      <c r="E91" s="386">
        <f t="shared" si="11"/>
        <v>3556098.82</v>
      </c>
      <c r="F91" s="301"/>
      <c r="G91" s="301"/>
      <c r="H91" s="301"/>
    </row>
    <row r="92" spans="1:8" ht="15.75" x14ac:dyDescent="0.2">
      <c r="A92" s="384" t="s">
        <v>591</v>
      </c>
      <c r="B92" s="391" t="s">
        <v>562</v>
      </c>
      <c r="C92" s="386">
        <f>C93+C94+C95+C96+C97+C98+C99+C100+C101+C102+C103</f>
        <v>24879837.52</v>
      </c>
      <c r="D92" s="386">
        <f>D93+D94+D95+D96+D97+D98+D99+D100+D101+D102+D103</f>
        <v>4975967.5</v>
      </c>
      <c r="E92" s="386">
        <f t="shared" si="11"/>
        <v>29855805.02</v>
      </c>
      <c r="F92" s="301"/>
      <c r="G92" s="301"/>
      <c r="H92" s="301"/>
    </row>
    <row r="93" spans="1:8" ht="15.75" x14ac:dyDescent="0.2">
      <c r="A93" s="387" t="s">
        <v>777</v>
      </c>
      <c r="B93" s="393" t="s">
        <v>240</v>
      </c>
      <c r="C93" s="388">
        <f>'Затраты подрядчика 3 кв и деф'!Q104</f>
        <v>7309636.0899999999</v>
      </c>
      <c r="D93" s="388">
        <f t="shared" ref="D93:D103" si="12">C93*0.2</f>
        <v>1461927.22</v>
      </c>
      <c r="E93" s="388">
        <f t="shared" ref="E93:E103" si="13">C93+D93</f>
        <v>8771563.3100000005</v>
      </c>
      <c r="F93" s="301"/>
      <c r="G93" s="301"/>
      <c r="H93" s="301"/>
    </row>
    <row r="94" spans="1:8" ht="15.75" x14ac:dyDescent="0.2">
      <c r="A94" s="387" t="s">
        <v>778</v>
      </c>
      <c r="B94" s="393" t="s">
        <v>242</v>
      </c>
      <c r="C94" s="388">
        <f>'Затраты подрядчика 3 кв и деф'!Q105</f>
        <v>562493.1</v>
      </c>
      <c r="D94" s="388">
        <f t="shared" si="12"/>
        <v>112498.62</v>
      </c>
      <c r="E94" s="388">
        <f t="shared" si="13"/>
        <v>674991.72</v>
      </c>
      <c r="F94" s="301"/>
      <c r="G94" s="301"/>
      <c r="H94" s="301"/>
    </row>
    <row r="95" spans="1:8" ht="31.5" x14ac:dyDescent="0.2">
      <c r="A95" s="387" t="s">
        <v>779</v>
      </c>
      <c r="B95" s="393" t="s">
        <v>244</v>
      </c>
      <c r="C95" s="388">
        <f>'Затраты подрядчика 3 кв и деф'!Q106</f>
        <v>3598010.42</v>
      </c>
      <c r="D95" s="388">
        <f t="shared" si="12"/>
        <v>719602.08</v>
      </c>
      <c r="E95" s="388">
        <f t="shared" si="13"/>
        <v>4317612.5</v>
      </c>
      <c r="F95" s="301"/>
      <c r="G95" s="301"/>
      <c r="H95" s="301"/>
    </row>
    <row r="96" spans="1:8" ht="15.75" x14ac:dyDescent="0.2">
      <c r="A96" s="387" t="s">
        <v>780</v>
      </c>
      <c r="B96" s="393" t="s">
        <v>246</v>
      </c>
      <c r="C96" s="388">
        <f>'Затраты подрядчика 3 кв и деф'!Q107</f>
        <v>7936314.4699999997</v>
      </c>
      <c r="D96" s="388">
        <f t="shared" si="12"/>
        <v>1587262.89</v>
      </c>
      <c r="E96" s="388">
        <f t="shared" si="13"/>
        <v>9523577.3599999994</v>
      </c>
      <c r="F96" s="301"/>
      <c r="G96" s="301"/>
      <c r="H96" s="301"/>
    </row>
    <row r="97" spans="1:8" ht="15.75" x14ac:dyDescent="0.2">
      <c r="A97" s="387" t="s">
        <v>781</v>
      </c>
      <c r="B97" s="393" t="s">
        <v>248</v>
      </c>
      <c r="C97" s="388">
        <f>'Затраты подрядчика 3 кв и деф'!Q108</f>
        <v>935475.94</v>
      </c>
      <c r="D97" s="388">
        <f t="shared" si="12"/>
        <v>187095.19</v>
      </c>
      <c r="E97" s="388">
        <f t="shared" si="13"/>
        <v>1122571.1299999999</v>
      </c>
      <c r="F97" s="301"/>
      <c r="G97" s="301"/>
      <c r="H97" s="301"/>
    </row>
    <row r="98" spans="1:8" ht="15.75" x14ac:dyDescent="0.2">
      <c r="A98" s="387" t="s">
        <v>782</v>
      </c>
      <c r="B98" s="393" t="s">
        <v>250</v>
      </c>
      <c r="C98" s="388">
        <f>'Затраты подрядчика 3 кв и деф'!Q109</f>
        <v>2426640.17</v>
      </c>
      <c r="D98" s="388">
        <f t="shared" si="12"/>
        <v>485328.03</v>
      </c>
      <c r="E98" s="388">
        <f t="shared" si="13"/>
        <v>2911968.2</v>
      </c>
      <c r="F98" s="301"/>
      <c r="G98" s="301"/>
      <c r="H98" s="301"/>
    </row>
    <row r="99" spans="1:8" ht="15.75" x14ac:dyDescent="0.2">
      <c r="A99" s="387" t="s">
        <v>783</v>
      </c>
      <c r="B99" s="393" t="s">
        <v>252</v>
      </c>
      <c r="C99" s="388">
        <f>'Затраты подрядчика 3 кв и деф'!Q110</f>
        <v>207028.61</v>
      </c>
      <c r="D99" s="388">
        <f t="shared" si="12"/>
        <v>41405.72</v>
      </c>
      <c r="E99" s="388">
        <f t="shared" si="13"/>
        <v>248434.33</v>
      </c>
      <c r="F99" s="301"/>
      <c r="G99" s="301"/>
      <c r="H99" s="301"/>
    </row>
    <row r="100" spans="1:8" ht="15.75" x14ac:dyDescent="0.2">
      <c r="A100" s="387" t="s">
        <v>784</v>
      </c>
      <c r="B100" s="393" t="s">
        <v>254</v>
      </c>
      <c r="C100" s="388">
        <f>'Затраты подрядчика 3 кв и деф'!Q111</f>
        <v>221893.43</v>
      </c>
      <c r="D100" s="388">
        <f t="shared" si="12"/>
        <v>44378.69</v>
      </c>
      <c r="E100" s="388">
        <f t="shared" si="13"/>
        <v>266272.12</v>
      </c>
      <c r="F100" s="301"/>
      <c r="G100" s="301"/>
      <c r="H100" s="301"/>
    </row>
    <row r="101" spans="1:8" ht="15.75" x14ac:dyDescent="0.2">
      <c r="A101" s="387" t="s">
        <v>785</v>
      </c>
      <c r="B101" s="393" t="s">
        <v>260</v>
      </c>
      <c r="C101" s="388">
        <f>'Затраты подрядчика 3 кв и деф'!Q112</f>
        <v>981988.01</v>
      </c>
      <c r="D101" s="388">
        <f t="shared" si="12"/>
        <v>196397.6</v>
      </c>
      <c r="E101" s="388">
        <f t="shared" si="13"/>
        <v>1178385.6100000001</v>
      </c>
      <c r="F101" s="301"/>
      <c r="G101" s="301"/>
      <c r="H101" s="301"/>
    </row>
    <row r="102" spans="1:8" ht="31.5" x14ac:dyDescent="0.2">
      <c r="A102" s="387" t="s">
        <v>786</v>
      </c>
      <c r="B102" s="393" t="s">
        <v>262</v>
      </c>
      <c r="C102" s="388">
        <f>'Затраты подрядчика 3 кв и деф'!Q113</f>
        <v>53971.69</v>
      </c>
      <c r="D102" s="388">
        <f t="shared" si="12"/>
        <v>10794.34</v>
      </c>
      <c r="E102" s="388">
        <f t="shared" si="13"/>
        <v>64766.03</v>
      </c>
      <c r="F102" s="301"/>
      <c r="G102" s="301"/>
      <c r="H102" s="301"/>
    </row>
    <row r="103" spans="1:8" ht="31.5" x14ac:dyDescent="0.2">
      <c r="A103" s="387" t="s">
        <v>787</v>
      </c>
      <c r="B103" s="393" t="s">
        <v>264</v>
      </c>
      <c r="C103" s="388">
        <f>'Затраты подрядчика 3 кв и деф'!Q114</f>
        <v>646385.59</v>
      </c>
      <c r="D103" s="388">
        <f t="shared" si="12"/>
        <v>129277.12</v>
      </c>
      <c r="E103" s="388">
        <f t="shared" si="13"/>
        <v>775662.71</v>
      </c>
      <c r="F103" s="301"/>
      <c r="G103" s="301"/>
      <c r="H103" s="301"/>
    </row>
    <row r="104" spans="1:8" ht="15.75" x14ac:dyDescent="0.2">
      <c r="A104" s="384" t="s">
        <v>592</v>
      </c>
      <c r="B104" s="391" t="s">
        <v>564</v>
      </c>
      <c r="C104" s="386">
        <f>C105+C106+C107</f>
        <v>25176916.82</v>
      </c>
      <c r="D104" s="386">
        <f>D105+D106+D107</f>
        <v>5035383.3600000003</v>
      </c>
      <c r="E104" s="386">
        <f t="shared" si="11"/>
        <v>30212300.18</v>
      </c>
      <c r="F104" s="301"/>
      <c r="G104" s="301"/>
      <c r="H104" s="301"/>
    </row>
    <row r="105" spans="1:8" ht="15.75" x14ac:dyDescent="0.2">
      <c r="A105" s="387" t="s">
        <v>788</v>
      </c>
      <c r="B105" s="393" t="s">
        <v>414</v>
      </c>
      <c r="C105" s="388">
        <f>'Затраты подрядчика 3 кв и деф'!Q100</f>
        <v>9785117.5199999996</v>
      </c>
      <c r="D105" s="388">
        <f t="shared" si="10"/>
        <v>1957023.5</v>
      </c>
      <c r="E105" s="388">
        <f t="shared" si="11"/>
        <v>11742141.02</v>
      </c>
      <c r="F105" s="301"/>
      <c r="G105" s="301"/>
      <c r="H105" s="301"/>
    </row>
    <row r="106" spans="1:8" ht="15.75" x14ac:dyDescent="0.2">
      <c r="A106" s="387" t="s">
        <v>789</v>
      </c>
      <c r="B106" s="393" t="s">
        <v>416</v>
      </c>
      <c r="C106" s="388">
        <f>'Затраты подрядчика 3 кв и деф'!Q101</f>
        <v>2195328.2200000002</v>
      </c>
      <c r="D106" s="388">
        <f t="shared" si="10"/>
        <v>439065.64</v>
      </c>
      <c r="E106" s="388">
        <f t="shared" si="11"/>
        <v>2634393.86</v>
      </c>
      <c r="F106" s="301"/>
      <c r="G106" s="301"/>
      <c r="H106" s="301"/>
    </row>
    <row r="107" spans="1:8" ht="15.75" x14ac:dyDescent="0.2">
      <c r="A107" s="387" t="s">
        <v>790</v>
      </c>
      <c r="B107" s="393" t="s">
        <v>415</v>
      </c>
      <c r="C107" s="388">
        <f>'Затраты подрядчика 3 кв и деф'!Q102</f>
        <v>13196471.08</v>
      </c>
      <c r="D107" s="388">
        <f t="shared" si="10"/>
        <v>2639294.2200000002</v>
      </c>
      <c r="E107" s="388">
        <f t="shared" si="11"/>
        <v>15835765.300000001</v>
      </c>
      <c r="F107" s="301"/>
      <c r="G107" s="301"/>
      <c r="H107" s="301"/>
    </row>
    <row r="108" spans="1:8" ht="15.75" hidden="1" x14ac:dyDescent="0.2">
      <c r="A108" s="384" t="s">
        <v>533</v>
      </c>
      <c r="B108" s="390" t="s">
        <v>567</v>
      </c>
      <c r="C108" s="383"/>
      <c r="D108" s="383"/>
      <c r="E108" s="383"/>
      <c r="F108" s="301"/>
      <c r="G108" s="301"/>
      <c r="H108" s="301"/>
    </row>
    <row r="109" spans="1:8" ht="15.75" x14ac:dyDescent="0.2">
      <c r="A109" s="384" t="s">
        <v>534</v>
      </c>
      <c r="B109" s="391" t="s">
        <v>581</v>
      </c>
      <c r="C109" s="386">
        <f>C110+C111</f>
        <v>2400233.7599999998</v>
      </c>
      <c r="D109" s="386">
        <f>D110+D111</f>
        <v>480046.75</v>
      </c>
      <c r="E109" s="386">
        <f t="shared" ref="E109:E204" si="14">C109+D109</f>
        <v>2880280.51</v>
      </c>
      <c r="F109" s="301"/>
      <c r="G109" s="301"/>
      <c r="H109" s="301"/>
    </row>
    <row r="110" spans="1:8" ht="15.75" x14ac:dyDescent="0.2">
      <c r="A110" s="387" t="s">
        <v>791</v>
      </c>
      <c r="B110" s="393" t="s">
        <v>44</v>
      </c>
      <c r="C110" s="388">
        <f>'Затраты подрядчика 3 кв и деф'!Q247</f>
        <v>2301152.8199999998</v>
      </c>
      <c r="D110" s="388">
        <f t="shared" ref="D110:D124" si="15">C110*0.2</f>
        <v>460230.56</v>
      </c>
      <c r="E110" s="388">
        <f t="shared" si="14"/>
        <v>2761383.38</v>
      </c>
      <c r="F110" s="301"/>
      <c r="G110" s="301"/>
      <c r="H110" s="301"/>
    </row>
    <row r="111" spans="1:8" ht="15.75" x14ac:dyDescent="0.2">
      <c r="A111" s="387" t="s">
        <v>792</v>
      </c>
      <c r="B111" s="393" t="s">
        <v>625</v>
      </c>
      <c r="C111" s="388">
        <f>'Затраты подрядчика 3 кв и деф'!Q251</f>
        <v>99080.94</v>
      </c>
      <c r="D111" s="388">
        <f t="shared" si="15"/>
        <v>19816.189999999999</v>
      </c>
      <c r="E111" s="388">
        <f t="shared" si="14"/>
        <v>118897.13</v>
      </c>
      <c r="F111" s="301"/>
      <c r="G111" s="301"/>
      <c r="H111" s="301"/>
    </row>
    <row r="112" spans="1:8" ht="15.75" x14ac:dyDescent="0.2">
      <c r="A112" s="384" t="s">
        <v>566</v>
      </c>
      <c r="B112" s="391" t="s">
        <v>582</v>
      </c>
      <c r="C112" s="386">
        <f>C114+C115+C116+C117+C118+C119</f>
        <v>19083232.129999999</v>
      </c>
      <c r="D112" s="386">
        <f>D114+D115+D116+D117+D118+D119</f>
        <v>3816646.42</v>
      </c>
      <c r="E112" s="386">
        <f t="shared" si="14"/>
        <v>22899878.550000001</v>
      </c>
      <c r="F112" s="301"/>
      <c r="G112" s="301"/>
      <c r="H112" s="301"/>
    </row>
    <row r="113" spans="1:25" ht="31.5" x14ac:dyDescent="0.2">
      <c r="A113" s="387"/>
      <c r="B113" s="393" t="s">
        <v>711</v>
      </c>
      <c r="C113" s="386"/>
      <c r="D113" s="386"/>
      <c r="E113" s="386"/>
      <c r="F113" s="301"/>
      <c r="G113" s="301"/>
      <c r="H113" s="301"/>
    </row>
    <row r="114" spans="1:25" ht="15.75" x14ac:dyDescent="0.2">
      <c r="A114" s="387" t="s">
        <v>793</v>
      </c>
      <c r="B114" s="393" t="s">
        <v>66</v>
      </c>
      <c r="C114" s="388">
        <f>'Затраты подрядчика 3 кв и деф'!Q231</f>
        <v>5304125</v>
      </c>
      <c r="D114" s="388">
        <f t="shared" ref="D114:D119" si="16">C114*0.2</f>
        <v>1060825</v>
      </c>
      <c r="E114" s="388">
        <f t="shared" ref="E114:E119" si="17">C114+D114</f>
        <v>6364950</v>
      </c>
      <c r="F114" s="301"/>
      <c r="G114" s="301"/>
      <c r="H114" s="301"/>
    </row>
    <row r="115" spans="1:25" ht="15.75" x14ac:dyDescent="0.2">
      <c r="A115" s="387" t="s">
        <v>794</v>
      </c>
      <c r="B115" s="393" t="s">
        <v>67</v>
      </c>
      <c r="C115" s="388">
        <f>'Затраты подрядчика 3 кв и деф'!Q232</f>
        <v>9995207.6600000001</v>
      </c>
      <c r="D115" s="388">
        <f t="shared" si="16"/>
        <v>1999041.53</v>
      </c>
      <c r="E115" s="388">
        <f t="shared" si="17"/>
        <v>11994249.189999999</v>
      </c>
      <c r="F115" s="301"/>
      <c r="G115" s="301"/>
      <c r="H115" s="301"/>
    </row>
    <row r="116" spans="1:25" ht="15.75" x14ac:dyDescent="0.2">
      <c r="A116" s="387" t="s">
        <v>797</v>
      </c>
      <c r="B116" s="393" t="s">
        <v>345</v>
      </c>
      <c r="C116" s="388">
        <f>'Затраты подрядчика 3 кв и деф'!Q233</f>
        <v>607304.15</v>
      </c>
      <c r="D116" s="388">
        <f t="shared" si="16"/>
        <v>121460.83</v>
      </c>
      <c r="E116" s="388">
        <f t="shared" si="17"/>
        <v>728764.98</v>
      </c>
      <c r="F116" s="301"/>
      <c r="G116" s="301"/>
      <c r="H116" s="301"/>
    </row>
    <row r="117" spans="1:25" ht="15.75" x14ac:dyDescent="0.2">
      <c r="A117" s="387" t="s">
        <v>798</v>
      </c>
      <c r="B117" s="393" t="s">
        <v>347</v>
      </c>
      <c r="C117" s="388">
        <f>'Затраты подрядчика 3 кв и деф'!Q234</f>
        <v>716565.45</v>
      </c>
      <c r="D117" s="388">
        <f t="shared" si="16"/>
        <v>143313.09</v>
      </c>
      <c r="E117" s="388">
        <f t="shared" si="17"/>
        <v>859878.54</v>
      </c>
      <c r="F117" s="301"/>
      <c r="G117" s="301"/>
      <c r="H117" s="301"/>
    </row>
    <row r="118" spans="1:25" ht="15.75" x14ac:dyDescent="0.2">
      <c r="A118" s="387" t="s">
        <v>796</v>
      </c>
      <c r="B118" s="393" t="s">
        <v>349</v>
      </c>
      <c r="C118" s="388">
        <f>'Затраты подрядчика 3 кв и деф'!Q235</f>
        <v>2076593.47</v>
      </c>
      <c r="D118" s="388">
        <f t="shared" si="16"/>
        <v>415318.69</v>
      </c>
      <c r="E118" s="388">
        <f t="shared" si="17"/>
        <v>2491912.16</v>
      </c>
      <c r="F118" s="301"/>
      <c r="G118" s="301"/>
      <c r="H118" s="301"/>
    </row>
    <row r="119" spans="1:25" ht="15.75" x14ac:dyDescent="0.2">
      <c r="A119" s="387" t="s">
        <v>795</v>
      </c>
      <c r="B119" s="393" t="s">
        <v>351</v>
      </c>
      <c r="C119" s="388">
        <f>'Затраты подрядчика 3 кв и деф'!Q236</f>
        <v>383436.4</v>
      </c>
      <c r="D119" s="388">
        <f t="shared" si="16"/>
        <v>76687.28</v>
      </c>
      <c r="E119" s="388">
        <f t="shared" si="17"/>
        <v>460123.68</v>
      </c>
      <c r="F119" s="301"/>
      <c r="G119" s="301"/>
      <c r="H119" s="301"/>
    </row>
    <row r="120" spans="1:25" ht="15.75" x14ac:dyDescent="0.2">
      <c r="A120" s="384"/>
      <c r="B120" s="389" t="s">
        <v>568</v>
      </c>
      <c r="C120" s="383"/>
      <c r="D120" s="386"/>
      <c r="E120" s="386"/>
      <c r="F120" s="301"/>
      <c r="G120" s="301"/>
      <c r="H120" s="301"/>
    </row>
    <row r="121" spans="1:25" ht="15.75" x14ac:dyDescent="0.2">
      <c r="A121" s="384" t="s">
        <v>569</v>
      </c>
      <c r="B121" s="391" t="s">
        <v>570</v>
      </c>
      <c r="C121" s="386">
        <f>'Затраты подрядчика 3 кв и деф'!Q25</f>
        <v>285978.55</v>
      </c>
      <c r="D121" s="386">
        <f t="shared" si="15"/>
        <v>57195.71</v>
      </c>
      <c r="E121" s="386">
        <f t="shared" si="14"/>
        <v>343174.26</v>
      </c>
      <c r="F121" s="301"/>
      <c r="G121" s="301"/>
      <c r="H121" s="301"/>
    </row>
    <row r="122" spans="1:25" ht="15.75" x14ac:dyDescent="0.2">
      <c r="A122" s="384" t="s">
        <v>571</v>
      </c>
      <c r="B122" s="394" t="s">
        <v>295</v>
      </c>
      <c r="C122" s="386">
        <f>C123+C124</f>
        <v>142545276.91</v>
      </c>
      <c r="D122" s="386">
        <f>D123+D124</f>
        <v>28509055.379999999</v>
      </c>
      <c r="E122" s="386">
        <f t="shared" si="14"/>
        <v>171054332.28999999</v>
      </c>
      <c r="F122" s="301"/>
      <c r="G122" s="301"/>
      <c r="H122" s="304"/>
    </row>
    <row r="123" spans="1:25" ht="15.75" x14ac:dyDescent="0.2">
      <c r="A123" s="387" t="s">
        <v>799</v>
      </c>
      <c r="B123" s="393" t="s">
        <v>295</v>
      </c>
      <c r="C123" s="388">
        <f>'Затраты подрядчика 3 кв и деф'!Q151</f>
        <v>133533639.79000001</v>
      </c>
      <c r="D123" s="388">
        <f t="shared" si="15"/>
        <v>26706727.960000001</v>
      </c>
      <c r="E123" s="388">
        <f t="shared" si="14"/>
        <v>160240367.75</v>
      </c>
      <c r="F123" s="301"/>
      <c r="G123" s="301"/>
      <c r="H123" s="304"/>
    </row>
    <row r="124" spans="1:25" ht="15.75" x14ac:dyDescent="0.2">
      <c r="A124" s="387" t="s">
        <v>800</v>
      </c>
      <c r="B124" s="393" t="s">
        <v>129</v>
      </c>
      <c r="C124" s="388">
        <f>'Затраты подрядчика 3 кв и деф'!Q154</f>
        <v>9011637.1199999992</v>
      </c>
      <c r="D124" s="388">
        <f t="shared" si="15"/>
        <v>1802327.42</v>
      </c>
      <c r="E124" s="388">
        <f t="shared" si="14"/>
        <v>10813964.539999999</v>
      </c>
      <c r="F124" s="301"/>
      <c r="G124" s="301"/>
      <c r="H124" s="304"/>
    </row>
    <row r="125" spans="1:25" ht="31.5" x14ac:dyDescent="0.2">
      <c r="A125" s="384" t="s">
        <v>572</v>
      </c>
      <c r="B125" s="394" t="s">
        <v>593</v>
      </c>
      <c r="C125" s="386">
        <f>C126+C127+C128+C130+C131+C132+C133</f>
        <v>144016414.40000001</v>
      </c>
      <c r="D125" s="386">
        <f>D126+D127+D128+D130+D131+D132+D133</f>
        <v>28803282.890000001</v>
      </c>
      <c r="E125" s="386">
        <f t="shared" si="14"/>
        <v>172819697.28999999</v>
      </c>
      <c r="F125" s="301"/>
      <c r="G125" s="301"/>
      <c r="H125" s="301"/>
      <c r="K125" s="293"/>
      <c r="N125" s="293"/>
      <c r="U125" s="293"/>
      <c r="Y125" s="293"/>
    </row>
    <row r="126" spans="1:25" ht="31.5" x14ac:dyDescent="0.2">
      <c r="A126" s="387" t="s">
        <v>801</v>
      </c>
      <c r="B126" s="393" t="s">
        <v>297</v>
      </c>
      <c r="C126" s="388">
        <f>'Затраты подрядчика 3 кв и деф'!Q152</f>
        <v>7140007.54</v>
      </c>
      <c r="D126" s="388">
        <f t="shared" ref="D126:D133" si="18">C126*0.2</f>
        <v>1428001.51</v>
      </c>
      <c r="E126" s="388">
        <f t="shared" ref="E126:E133" si="19">C126+D126</f>
        <v>8568009.0500000007</v>
      </c>
      <c r="F126" s="301"/>
      <c r="G126" s="301"/>
      <c r="H126" s="301"/>
      <c r="K126" s="293"/>
      <c r="N126" s="293"/>
      <c r="U126" s="293"/>
      <c r="Y126" s="293"/>
    </row>
    <row r="127" spans="1:25" ht="15.75" x14ac:dyDescent="0.2">
      <c r="A127" s="387" t="s">
        <v>805</v>
      </c>
      <c r="B127" s="393" t="s">
        <v>28</v>
      </c>
      <c r="C127" s="388">
        <f>'Затраты подрядчика 3 кв и деф'!Q158</f>
        <v>20089595.140000001</v>
      </c>
      <c r="D127" s="388">
        <f t="shared" si="18"/>
        <v>4017919.03</v>
      </c>
      <c r="E127" s="388">
        <f t="shared" si="19"/>
        <v>24107514.170000002</v>
      </c>
      <c r="F127" s="301"/>
      <c r="G127" s="301"/>
      <c r="H127" s="301"/>
      <c r="K127" s="293"/>
      <c r="N127" s="293"/>
      <c r="U127" s="293"/>
      <c r="Y127" s="293"/>
    </row>
    <row r="128" spans="1:25" ht="31.5" x14ac:dyDescent="0.2">
      <c r="A128" s="387" t="s">
        <v>802</v>
      </c>
      <c r="B128" s="393" t="s">
        <v>70</v>
      </c>
      <c r="C128" s="388">
        <f>'Затраты подрядчика 3 кв и деф'!Q160</f>
        <v>12960378.880000001</v>
      </c>
      <c r="D128" s="388">
        <f t="shared" si="18"/>
        <v>2592075.7799999998</v>
      </c>
      <c r="E128" s="388">
        <f t="shared" si="19"/>
        <v>15552454.66</v>
      </c>
      <c r="F128" s="301"/>
      <c r="G128" s="301"/>
      <c r="H128" s="301"/>
      <c r="K128" s="293"/>
      <c r="N128" s="293"/>
      <c r="U128" s="293"/>
      <c r="Y128" s="293"/>
    </row>
    <row r="129" spans="1:25" ht="15.75" x14ac:dyDescent="0.2">
      <c r="A129" s="387"/>
      <c r="B129" s="393" t="s">
        <v>712</v>
      </c>
      <c r="C129" s="388"/>
      <c r="D129" s="388"/>
      <c r="E129" s="388"/>
      <c r="F129" s="301"/>
      <c r="G129" s="301"/>
      <c r="H129" s="301"/>
      <c r="K129" s="293"/>
      <c r="N129" s="293"/>
      <c r="U129" s="293"/>
      <c r="Y129" s="293"/>
    </row>
    <row r="130" spans="1:25" ht="15.75" x14ac:dyDescent="0.2">
      <c r="A130" s="387" t="s">
        <v>803</v>
      </c>
      <c r="B130" s="393" t="s">
        <v>335</v>
      </c>
      <c r="C130" s="388">
        <f>'Затраты подрядчика 3 кв и деф'!Q223</f>
        <v>2316848.77</v>
      </c>
      <c r="D130" s="388">
        <f t="shared" si="18"/>
        <v>463369.75</v>
      </c>
      <c r="E130" s="388">
        <f t="shared" si="19"/>
        <v>2780218.52</v>
      </c>
      <c r="F130" s="301"/>
      <c r="G130" s="301"/>
      <c r="H130" s="301"/>
      <c r="K130" s="293"/>
      <c r="N130" s="293"/>
      <c r="U130" s="293"/>
      <c r="Y130" s="293"/>
    </row>
    <row r="131" spans="1:25" ht="31.5" x14ac:dyDescent="0.2">
      <c r="A131" s="387" t="s">
        <v>806</v>
      </c>
      <c r="B131" s="393" t="s">
        <v>337</v>
      </c>
      <c r="C131" s="388">
        <f>'Затраты подрядчика 3 кв и деф'!Q224</f>
        <v>17475348.579999998</v>
      </c>
      <c r="D131" s="388">
        <f t="shared" si="18"/>
        <v>3495069.72</v>
      </c>
      <c r="E131" s="388">
        <f t="shared" si="19"/>
        <v>20970418.300000001</v>
      </c>
      <c r="F131" s="301"/>
      <c r="G131" s="301"/>
      <c r="H131" s="301"/>
      <c r="K131" s="293"/>
      <c r="N131" s="293"/>
      <c r="U131" s="293"/>
      <c r="Y131" s="293"/>
    </row>
    <row r="132" spans="1:25" ht="15.75" x14ac:dyDescent="0.2">
      <c r="A132" s="387" t="s">
        <v>807</v>
      </c>
      <c r="B132" s="393" t="s">
        <v>339</v>
      </c>
      <c r="C132" s="388">
        <f>'Затраты подрядчика 3 кв и деф'!Q225</f>
        <v>54783396.25</v>
      </c>
      <c r="D132" s="388">
        <f t="shared" si="18"/>
        <v>10956679.25</v>
      </c>
      <c r="E132" s="388">
        <f t="shared" si="19"/>
        <v>65740075.5</v>
      </c>
      <c r="F132" s="301"/>
      <c r="G132" s="301"/>
      <c r="H132" s="301"/>
      <c r="K132" s="293"/>
      <c r="N132" s="293"/>
      <c r="U132" s="293"/>
      <c r="Y132" s="293"/>
    </row>
    <row r="133" spans="1:25" ht="15.75" x14ac:dyDescent="0.2">
      <c r="A133" s="387" t="s">
        <v>804</v>
      </c>
      <c r="B133" s="393" t="s">
        <v>74</v>
      </c>
      <c r="C133" s="388">
        <f>'Затраты подрядчика 3 кв и деф'!Q227</f>
        <v>29250839.239999998</v>
      </c>
      <c r="D133" s="388">
        <f t="shared" si="18"/>
        <v>5850167.8499999996</v>
      </c>
      <c r="E133" s="388">
        <f t="shared" si="19"/>
        <v>35101007.090000004</v>
      </c>
      <c r="F133" s="301"/>
      <c r="G133" s="301"/>
      <c r="H133" s="301"/>
      <c r="K133" s="293"/>
      <c r="N133" s="293"/>
      <c r="U133" s="293"/>
      <c r="Y133" s="293"/>
    </row>
    <row r="134" spans="1:25" ht="15.75" x14ac:dyDescent="0.2">
      <c r="A134" s="384" t="s">
        <v>573</v>
      </c>
      <c r="B134" s="391" t="s">
        <v>71</v>
      </c>
      <c r="C134" s="386">
        <f>C136+C137+C138+C139+C141+C142+C143+C144+C145</f>
        <v>25098177.98</v>
      </c>
      <c r="D134" s="386">
        <f>D136+D137+D138+D139+D141+D142+D143+D144+D145</f>
        <v>5019635.5999999996</v>
      </c>
      <c r="E134" s="386">
        <f t="shared" si="14"/>
        <v>30117813.579999998</v>
      </c>
      <c r="F134" s="301"/>
      <c r="G134" s="301"/>
      <c r="H134" s="301"/>
    </row>
    <row r="135" spans="1:25" ht="15.75" x14ac:dyDescent="0.2">
      <c r="A135" s="387"/>
      <c r="B135" s="393" t="s">
        <v>669</v>
      </c>
      <c r="C135" s="386"/>
      <c r="D135" s="386"/>
      <c r="E135" s="386"/>
      <c r="F135" s="301"/>
      <c r="G135" s="301"/>
      <c r="H135" s="301"/>
    </row>
    <row r="136" spans="1:25" ht="15.75" x14ac:dyDescent="0.2">
      <c r="A136" s="387" t="s">
        <v>808</v>
      </c>
      <c r="B136" s="393" t="s">
        <v>392</v>
      </c>
      <c r="C136" s="388">
        <f>'Затраты подрядчика 3 кв и деф'!Q165</f>
        <v>1579924.09</v>
      </c>
      <c r="D136" s="388">
        <f t="shared" ref="D136:D139" si="20">C136*0.2</f>
        <v>315984.82</v>
      </c>
      <c r="E136" s="388">
        <f t="shared" ref="E136:E139" si="21">C136+D136</f>
        <v>1895908.91</v>
      </c>
      <c r="F136" s="301"/>
      <c r="G136" s="301"/>
      <c r="H136" s="301"/>
    </row>
    <row r="137" spans="1:25" ht="15.75" x14ac:dyDescent="0.2">
      <c r="A137" s="387" t="s">
        <v>811</v>
      </c>
      <c r="B137" s="393" t="s">
        <v>445</v>
      </c>
      <c r="C137" s="388">
        <f>'Затраты подрядчика 3 кв и деф'!Q166</f>
        <v>6720349.4199999999</v>
      </c>
      <c r="D137" s="388">
        <f t="shared" si="20"/>
        <v>1344069.88</v>
      </c>
      <c r="E137" s="388">
        <f t="shared" si="21"/>
        <v>8064419.2999999998</v>
      </c>
      <c r="F137" s="301"/>
      <c r="G137" s="301"/>
      <c r="H137" s="301"/>
    </row>
    <row r="138" spans="1:25" ht="15.75" x14ac:dyDescent="0.2">
      <c r="A138" s="387" t="s">
        <v>812</v>
      </c>
      <c r="B138" s="393" t="s">
        <v>446</v>
      </c>
      <c r="C138" s="388">
        <f>'Затраты подрядчика 3 кв и деф'!Q167</f>
        <v>26224.03</v>
      </c>
      <c r="D138" s="388">
        <f t="shared" si="20"/>
        <v>5244.81</v>
      </c>
      <c r="E138" s="388">
        <f t="shared" si="21"/>
        <v>31468.84</v>
      </c>
      <c r="F138" s="301"/>
      <c r="G138" s="301"/>
      <c r="H138" s="301"/>
    </row>
    <row r="139" spans="1:25" ht="15.75" x14ac:dyDescent="0.2">
      <c r="A139" s="387" t="s">
        <v>815</v>
      </c>
      <c r="B139" s="393" t="s">
        <v>447</v>
      </c>
      <c r="C139" s="388">
        <f>'Затраты подрядчика 3 кв и деф'!Q168</f>
        <v>11712.41</v>
      </c>
      <c r="D139" s="388">
        <f t="shared" si="20"/>
        <v>2342.48</v>
      </c>
      <c r="E139" s="388">
        <f t="shared" si="21"/>
        <v>14054.89</v>
      </c>
      <c r="F139" s="301"/>
      <c r="G139" s="301"/>
      <c r="H139" s="301"/>
    </row>
    <row r="140" spans="1:25" ht="15.75" x14ac:dyDescent="0.2">
      <c r="A140" s="387"/>
      <c r="B140" s="393" t="s">
        <v>713</v>
      </c>
      <c r="C140" s="388"/>
      <c r="D140" s="388"/>
      <c r="E140" s="388"/>
      <c r="F140" s="301"/>
      <c r="G140" s="301"/>
      <c r="H140" s="301"/>
    </row>
    <row r="141" spans="1:25" ht="15.75" x14ac:dyDescent="0.2">
      <c r="A141" s="387" t="s">
        <v>813</v>
      </c>
      <c r="B141" s="393" t="s">
        <v>392</v>
      </c>
      <c r="C141" s="388">
        <f>'Затраты подрядчика 3 кв и деф'!Q170</f>
        <v>4901462.55</v>
      </c>
      <c r="D141" s="388">
        <f t="shared" ref="D141:D145" si="22">C141*0.2</f>
        <v>980292.51</v>
      </c>
      <c r="E141" s="388">
        <f t="shared" ref="E141:E145" si="23">C141+D141</f>
        <v>5881755.0599999996</v>
      </c>
      <c r="F141" s="301"/>
      <c r="G141" s="301"/>
      <c r="H141" s="301"/>
    </row>
    <row r="142" spans="1:25" ht="15.75" x14ac:dyDescent="0.2">
      <c r="A142" s="387" t="s">
        <v>816</v>
      </c>
      <c r="B142" s="393" t="s">
        <v>445</v>
      </c>
      <c r="C142" s="388">
        <f>'Затраты подрядчика 3 кв и деф'!Q171</f>
        <v>6578916.4500000002</v>
      </c>
      <c r="D142" s="388">
        <f t="shared" si="22"/>
        <v>1315783.29</v>
      </c>
      <c r="E142" s="388">
        <f t="shared" si="23"/>
        <v>7894699.7400000002</v>
      </c>
      <c r="F142" s="301"/>
      <c r="G142" s="301"/>
      <c r="H142" s="301"/>
    </row>
    <row r="143" spans="1:25" ht="31.5" x14ac:dyDescent="0.2">
      <c r="A143" s="387" t="s">
        <v>817</v>
      </c>
      <c r="B143" s="393" t="s">
        <v>238</v>
      </c>
      <c r="C143" s="388">
        <f>'Затраты подрядчика 3 кв и деф'!Q172</f>
        <v>855890.43</v>
      </c>
      <c r="D143" s="388">
        <f t="shared" si="22"/>
        <v>171178.09</v>
      </c>
      <c r="E143" s="388">
        <f t="shared" si="23"/>
        <v>1027068.52</v>
      </c>
      <c r="F143" s="301"/>
      <c r="G143" s="301"/>
      <c r="H143" s="301"/>
    </row>
    <row r="144" spans="1:25" ht="15.75" x14ac:dyDescent="0.2">
      <c r="A144" s="387" t="s">
        <v>814</v>
      </c>
      <c r="B144" s="393" t="s">
        <v>240</v>
      </c>
      <c r="C144" s="388">
        <f>'Затраты подрядчика 3 кв и деф'!Q173</f>
        <v>4390992.22</v>
      </c>
      <c r="D144" s="388">
        <f t="shared" si="22"/>
        <v>878198.44</v>
      </c>
      <c r="E144" s="388">
        <f t="shared" si="23"/>
        <v>5269190.66</v>
      </c>
      <c r="F144" s="301"/>
      <c r="G144" s="301"/>
      <c r="H144" s="301"/>
    </row>
    <row r="145" spans="1:8" ht="15.75" x14ac:dyDescent="0.2">
      <c r="A145" s="387" t="s">
        <v>818</v>
      </c>
      <c r="B145" s="393" t="s">
        <v>307</v>
      </c>
      <c r="C145" s="388">
        <f>'Затраты подрядчика 3 кв и деф'!Q174</f>
        <v>32706.38</v>
      </c>
      <c r="D145" s="388">
        <f t="shared" si="22"/>
        <v>6541.28</v>
      </c>
      <c r="E145" s="388">
        <f t="shared" si="23"/>
        <v>39247.660000000003</v>
      </c>
      <c r="F145" s="301"/>
      <c r="G145" s="301"/>
      <c r="H145" s="301"/>
    </row>
    <row r="146" spans="1:8" ht="15.75" x14ac:dyDescent="0.2">
      <c r="A146" s="384" t="s">
        <v>574</v>
      </c>
      <c r="B146" s="395" t="s">
        <v>72</v>
      </c>
      <c r="C146" s="386">
        <f>C148+C149+C150+C151+C152+C153+C154+C155+C156+C158+C159+C160+C161+C162+C163+C164+C165+C166+C168+C169+C170+C171+C172+C173+C174+C175+C176+C177+C178+C179+C180+C181+C182+C183+C184+C185+C186+C187+C188+C189</f>
        <v>78745301.379999995</v>
      </c>
      <c r="D146" s="386">
        <f>D148+D149+D150+D151+D152+D153+D154+D155+D156+D158+D159+D160+D161+D162+D163+D164+D165+D166+D168+D169+D170+D171+D172+D173+D174+D175+D176+D177+D178+D179+D180+D181+D182+D183+D184+D185+D186+D187+D188+D189</f>
        <v>15749060.289999999</v>
      </c>
      <c r="E146" s="386">
        <f t="shared" si="14"/>
        <v>94494361.670000002</v>
      </c>
      <c r="F146" s="301"/>
      <c r="G146" s="301"/>
      <c r="H146" s="301"/>
    </row>
    <row r="147" spans="1:8" ht="31.5" x14ac:dyDescent="0.2">
      <c r="A147" s="387"/>
      <c r="B147" s="393" t="s">
        <v>714</v>
      </c>
      <c r="C147" s="388"/>
      <c r="D147" s="388"/>
      <c r="E147" s="388"/>
      <c r="F147" s="301"/>
      <c r="G147" s="301"/>
      <c r="H147" s="301"/>
    </row>
    <row r="148" spans="1:8" ht="15.75" x14ac:dyDescent="0.2">
      <c r="A148" s="387" t="s">
        <v>819</v>
      </c>
      <c r="B148" s="393" t="s">
        <v>392</v>
      </c>
      <c r="C148" s="388">
        <f>'Затраты подрядчика 3 кв и деф'!Q177</f>
        <v>69290.16</v>
      </c>
      <c r="D148" s="388">
        <f t="shared" ref="D148:D156" si="24">C148*0.2</f>
        <v>13858.03</v>
      </c>
      <c r="E148" s="388">
        <f t="shared" ref="E148:E156" si="25">C148+D148</f>
        <v>83148.19</v>
      </c>
      <c r="F148" s="301"/>
      <c r="G148" s="301"/>
      <c r="H148" s="301"/>
    </row>
    <row r="149" spans="1:8" ht="15.75" x14ac:dyDescent="0.2">
      <c r="A149" s="387" t="s">
        <v>820</v>
      </c>
      <c r="B149" s="393" t="s">
        <v>448</v>
      </c>
      <c r="C149" s="388">
        <f>'Затраты подрядчика 3 кв и деф'!Q178</f>
        <v>1208523.3899999999</v>
      </c>
      <c r="D149" s="388">
        <f t="shared" si="24"/>
        <v>241704.68</v>
      </c>
      <c r="E149" s="388">
        <f t="shared" si="25"/>
        <v>1450228.07</v>
      </c>
      <c r="F149" s="301"/>
      <c r="G149" s="301"/>
      <c r="H149" s="301"/>
    </row>
    <row r="150" spans="1:8" ht="15.75" x14ac:dyDescent="0.2">
      <c r="A150" s="387" t="s">
        <v>821</v>
      </c>
      <c r="B150" s="393" t="s">
        <v>449</v>
      </c>
      <c r="C150" s="388">
        <f>'Затраты подрядчика 3 кв и деф'!Q179</f>
        <v>1725103.58</v>
      </c>
      <c r="D150" s="388">
        <f t="shared" si="24"/>
        <v>345020.72</v>
      </c>
      <c r="E150" s="388">
        <f t="shared" si="25"/>
        <v>2070124.3</v>
      </c>
      <c r="F150" s="301"/>
      <c r="G150" s="301"/>
      <c r="H150" s="301"/>
    </row>
    <row r="151" spans="1:8" ht="15.75" x14ac:dyDescent="0.2">
      <c r="A151" s="387" t="s">
        <v>822</v>
      </c>
      <c r="B151" s="393" t="s">
        <v>409</v>
      </c>
      <c r="C151" s="388">
        <f>'Затраты подрядчика 3 кв и деф'!Q180</f>
        <v>4723303.07</v>
      </c>
      <c r="D151" s="388">
        <f t="shared" si="24"/>
        <v>944660.61</v>
      </c>
      <c r="E151" s="388">
        <f t="shared" si="25"/>
        <v>5667963.6799999997</v>
      </c>
      <c r="F151" s="301"/>
      <c r="G151" s="301"/>
      <c r="H151" s="301"/>
    </row>
    <row r="152" spans="1:8" ht="15.75" x14ac:dyDescent="0.2">
      <c r="A152" s="387" t="s">
        <v>823</v>
      </c>
      <c r="B152" s="393" t="s">
        <v>450</v>
      </c>
      <c r="C152" s="388">
        <f>'Затраты подрядчика 3 кв и деф'!Q181</f>
        <v>832661.19</v>
      </c>
      <c r="D152" s="388">
        <f t="shared" si="24"/>
        <v>166532.24</v>
      </c>
      <c r="E152" s="388">
        <f t="shared" si="25"/>
        <v>999193.43</v>
      </c>
      <c r="F152" s="301"/>
      <c r="G152" s="301"/>
      <c r="H152" s="301"/>
    </row>
    <row r="153" spans="1:8" ht="15.75" x14ac:dyDescent="0.2">
      <c r="A153" s="387" t="s">
        <v>824</v>
      </c>
      <c r="B153" s="393" t="s">
        <v>451</v>
      </c>
      <c r="C153" s="388">
        <f>'Затраты подрядчика 3 кв и деф'!Q182</f>
        <v>17543.68</v>
      </c>
      <c r="D153" s="388">
        <f t="shared" si="24"/>
        <v>3508.74</v>
      </c>
      <c r="E153" s="388">
        <f t="shared" si="25"/>
        <v>21052.42</v>
      </c>
      <c r="F153" s="301"/>
      <c r="G153" s="301"/>
      <c r="H153" s="301"/>
    </row>
    <row r="154" spans="1:8" ht="15.75" x14ac:dyDescent="0.2">
      <c r="A154" s="387" t="s">
        <v>825</v>
      </c>
      <c r="B154" s="393" t="s">
        <v>411</v>
      </c>
      <c r="C154" s="388">
        <f>'Затраты подрядчика 3 кв и деф'!Q183</f>
        <v>300969.87</v>
      </c>
      <c r="D154" s="388">
        <f t="shared" si="24"/>
        <v>60193.97</v>
      </c>
      <c r="E154" s="388">
        <f t="shared" si="25"/>
        <v>361163.84</v>
      </c>
      <c r="F154" s="301"/>
      <c r="G154" s="301"/>
      <c r="H154" s="301"/>
    </row>
    <row r="155" spans="1:8" ht="15.75" x14ac:dyDescent="0.2">
      <c r="A155" s="387" t="s">
        <v>826</v>
      </c>
      <c r="B155" s="393" t="s">
        <v>414</v>
      </c>
      <c r="C155" s="388">
        <f>'Затраты подрядчика 3 кв и деф'!Q184</f>
        <v>1484873.15</v>
      </c>
      <c r="D155" s="388">
        <f t="shared" si="24"/>
        <v>296974.63</v>
      </c>
      <c r="E155" s="388">
        <f t="shared" si="25"/>
        <v>1781847.78</v>
      </c>
      <c r="F155" s="301"/>
      <c r="G155" s="301"/>
      <c r="H155" s="301"/>
    </row>
    <row r="156" spans="1:8" ht="15.75" x14ac:dyDescent="0.2">
      <c r="A156" s="387" t="s">
        <v>827</v>
      </c>
      <c r="B156" s="393" t="s">
        <v>452</v>
      </c>
      <c r="C156" s="388">
        <f>'Затраты подрядчика 3 кв и деф'!Q185</f>
        <v>127597.07</v>
      </c>
      <c r="D156" s="388">
        <f t="shared" si="24"/>
        <v>25519.41</v>
      </c>
      <c r="E156" s="388">
        <f t="shared" si="25"/>
        <v>153116.48000000001</v>
      </c>
      <c r="F156" s="301"/>
      <c r="G156" s="301"/>
      <c r="H156" s="301"/>
    </row>
    <row r="157" spans="1:8" ht="31.5" x14ac:dyDescent="0.2">
      <c r="A157" s="387"/>
      <c r="B157" s="393" t="s">
        <v>707</v>
      </c>
      <c r="C157" s="388"/>
      <c r="D157" s="388"/>
      <c r="E157" s="388"/>
      <c r="F157" s="301"/>
      <c r="G157" s="301"/>
      <c r="H157" s="301"/>
    </row>
    <row r="158" spans="1:8" ht="15.75" x14ac:dyDescent="0.2">
      <c r="A158" s="387" t="s">
        <v>828</v>
      </c>
      <c r="B158" s="393" t="s">
        <v>392</v>
      </c>
      <c r="C158" s="388">
        <f>'Затраты подрядчика 3 кв и деф'!Q187</f>
        <v>77398.570000000007</v>
      </c>
      <c r="D158" s="388">
        <f t="shared" ref="D158:D166" si="26">C158*0.2</f>
        <v>15479.71</v>
      </c>
      <c r="E158" s="388">
        <f t="shared" ref="E158:E166" si="27">C158+D158</f>
        <v>92878.28</v>
      </c>
      <c r="F158" s="301"/>
      <c r="G158" s="301"/>
      <c r="H158" s="301"/>
    </row>
    <row r="159" spans="1:8" ht="15.75" x14ac:dyDescent="0.2">
      <c r="A159" s="387" t="s">
        <v>829</v>
      </c>
      <c r="B159" s="393" t="s">
        <v>448</v>
      </c>
      <c r="C159" s="388">
        <f>'Затраты подрядчика 3 кв и деф'!Q188</f>
        <v>1281278.04</v>
      </c>
      <c r="D159" s="388">
        <f t="shared" si="26"/>
        <v>256255.61</v>
      </c>
      <c r="E159" s="388">
        <f t="shared" si="27"/>
        <v>1537533.65</v>
      </c>
      <c r="F159" s="301"/>
      <c r="G159" s="301"/>
      <c r="H159" s="301"/>
    </row>
    <row r="160" spans="1:8" ht="15.75" x14ac:dyDescent="0.2">
      <c r="A160" s="387" t="s">
        <v>830</v>
      </c>
      <c r="B160" s="393" t="s">
        <v>449</v>
      </c>
      <c r="C160" s="388">
        <f>'Затраты подрядчика 3 кв и деф'!Q189</f>
        <v>1912260.68</v>
      </c>
      <c r="D160" s="388">
        <f t="shared" si="26"/>
        <v>382452.14</v>
      </c>
      <c r="E160" s="388">
        <f t="shared" si="27"/>
        <v>2294712.8199999998</v>
      </c>
      <c r="F160" s="301"/>
      <c r="G160" s="301"/>
      <c r="H160" s="301"/>
    </row>
    <row r="161" spans="1:8" ht="15.75" x14ac:dyDescent="0.2">
      <c r="A161" s="387" t="s">
        <v>832</v>
      </c>
      <c r="B161" s="393" t="s">
        <v>409</v>
      </c>
      <c r="C161" s="388">
        <f>'Затраты подрядчика 3 кв и деф'!Q190</f>
        <v>4793551.49</v>
      </c>
      <c r="D161" s="388">
        <f t="shared" si="26"/>
        <v>958710.3</v>
      </c>
      <c r="E161" s="388">
        <f t="shared" si="27"/>
        <v>5752261.79</v>
      </c>
      <c r="F161" s="301"/>
      <c r="G161" s="301"/>
      <c r="H161" s="301"/>
    </row>
    <row r="162" spans="1:8" ht="15.75" x14ac:dyDescent="0.2">
      <c r="A162" s="387" t="s">
        <v>834</v>
      </c>
      <c r="B162" s="393" t="s">
        <v>450</v>
      </c>
      <c r="C162" s="388">
        <f>'Затраты подрядчика 3 кв и деф'!Q191</f>
        <v>887061.34</v>
      </c>
      <c r="D162" s="388">
        <f t="shared" si="26"/>
        <v>177412.27</v>
      </c>
      <c r="E162" s="388">
        <f t="shared" si="27"/>
        <v>1064473.6100000001</v>
      </c>
      <c r="F162" s="301"/>
      <c r="G162" s="301"/>
      <c r="H162" s="301"/>
    </row>
    <row r="163" spans="1:8" ht="15.75" x14ac:dyDescent="0.2">
      <c r="A163" s="387" t="s">
        <v>831</v>
      </c>
      <c r="B163" s="393" t="s">
        <v>451</v>
      </c>
      <c r="C163" s="388">
        <f>'Затраты подрядчика 3 кв и деф'!Q192</f>
        <v>17985.95</v>
      </c>
      <c r="D163" s="388">
        <f t="shared" si="26"/>
        <v>3597.19</v>
      </c>
      <c r="E163" s="388">
        <f t="shared" si="27"/>
        <v>21583.14</v>
      </c>
      <c r="F163" s="301"/>
      <c r="G163" s="301"/>
      <c r="H163" s="301"/>
    </row>
    <row r="164" spans="1:8" ht="15.75" x14ac:dyDescent="0.2">
      <c r="A164" s="387" t="s">
        <v>836</v>
      </c>
      <c r="B164" s="393" t="s">
        <v>411</v>
      </c>
      <c r="C164" s="388">
        <f>'Затраты подрядчика 3 кв и деф'!Q193</f>
        <v>304802.94</v>
      </c>
      <c r="D164" s="388">
        <f t="shared" si="26"/>
        <v>60960.59</v>
      </c>
      <c r="E164" s="388">
        <f t="shared" si="27"/>
        <v>365763.53</v>
      </c>
      <c r="F164" s="301"/>
      <c r="G164" s="301"/>
      <c r="H164" s="301"/>
    </row>
    <row r="165" spans="1:8" ht="15.75" x14ac:dyDescent="0.2">
      <c r="A165" s="387" t="s">
        <v>837</v>
      </c>
      <c r="B165" s="393" t="s">
        <v>414</v>
      </c>
      <c r="C165" s="388">
        <f>'Затраты подрядчика 3 кв и деф'!Q194</f>
        <v>1533892.25</v>
      </c>
      <c r="D165" s="388">
        <f t="shared" si="26"/>
        <v>306778.45</v>
      </c>
      <c r="E165" s="388">
        <f t="shared" si="27"/>
        <v>1840670.7</v>
      </c>
      <c r="F165" s="301"/>
      <c r="G165" s="301"/>
      <c r="H165" s="301"/>
    </row>
    <row r="166" spans="1:8" ht="15.75" x14ac:dyDescent="0.2">
      <c r="A166" s="387" t="s">
        <v>835</v>
      </c>
      <c r="B166" s="393" t="s">
        <v>452</v>
      </c>
      <c r="C166" s="388">
        <f>'Затраты подрядчика 3 кв и деф'!Q195</f>
        <v>135042.07999999999</v>
      </c>
      <c r="D166" s="388">
        <f t="shared" si="26"/>
        <v>27008.42</v>
      </c>
      <c r="E166" s="388">
        <f t="shared" si="27"/>
        <v>162050.5</v>
      </c>
      <c r="F166" s="301"/>
      <c r="G166" s="301"/>
      <c r="H166" s="301"/>
    </row>
    <row r="167" spans="1:8" ht="31.5" x14ac:dyDescent="0.2">
      <c r="A167" s="387"/>
      <c r="B167" s="393" t="s">
        <v>708</v>
      </c>
      <c r="C167" s="388"/>
      <c r="D167" s="388"/>
      <c r="E167" s="388"/>
      <c r="F167" s="301"/>
      <c r="G167" s="301"/>
      <c r="H167" s="301"/>
    </row>
    <row r="168" spans="1:8" ht="15.75" x14ac:dyDescent="0.2">
      <c r="A168" s="387" t="s">
        <v>833</v>
      </c>
      <c r="B168" s="393" t="s">
        <v>392</v>
      </c>
      <c r="C168" s="388">
        <f>'Затраты подрядчика 3 кв и деф'!Q197</f>
        <v>101428.99</v>
      </c>
      <c r="D168" s="388">
        <f t="shared" ref="D168:D189" si="28">C168*0.2</f>
        <v>20285.8</v>
      </c>
      <c r="E168" s="388">
        <f t="shared" ref="E168:E189" si="29">C168+D168</f>
        <v>121714.79</v>
      </c>
      <c r="F168" s="301"/>
      <c r="G168" s="301"/>
      <c r="H168" s="301"/>
    </row>
    <row r="169" spans="1:8" ht="15.75" x14ac:dyDescent="0.2">
      <c r="A169" s="387" t="s">
        <v>838</v>
      </c>
      <c r="B169" s="393" t="s">
        <v>448</v>
      </c>
      <c r="C169" s="388">
        <f>'Затраты подрядчика 3 кв и деф'!Q198</f>
        <v>4990364.99</v>
      </c>
      <c r="D169" s="388">
        <f t="shared" si="28"/>
        <v>998073</v>
      </c>
      <c r="E169" s="388">
        <f t="shared" si="29"/>
        <v>5988437.9900000002</v>
      </c>
      <c r="F169" s="301"/>
      <c r="G169" s="301"/>
      <c r="H169" s="301"/>
    </row>
    <row r="170" spans="1:8" ht="15.75" x14ac:dyDescent="0.2">
      <c r="A170" s="387" t="s">
        <v>839</v>
      </c>
      <c r="B170" s="393" t="s">
        <v>449</v>
      </c>
      <c r="C170" s="388">
        <f>'Затраты подрядчика 3 кв и деф'!Q199</f>
        <v>2319672.0099999998</v>
      </c>
      <c r="D170" s="388">
        <f t="shared" si="28"/>
        <v>463934.4</v>
      </c>
      <c r="E170" s="388">
        <f t="shared" si="29"/>
        <v>2783606.41</v>
      </c>
      <c r="F170" s="301"/>
      <c r="G170" s="301"/>
      <c r="H170" s="301"/>
    </row>
    <row r="171" spans="1:8" ht="15.75" x14ac:dyDescent="0.2">
      <c r="A171" s="387" t="s">
        <v>840</v>
      </c>
      <c r="B171" s="393" t="s">
        <v>409</v>
      </c>
      <c r="C171" s="388">
        <f>'Затраты подрядчика 3 кв и деф'!Q200</f>
        <v>230058.04</v>
      </c>
      <c r="D171" s="388">
        <f t="shared" si="28"/>
        <v>46011.61</v>
      </c>
      <c r="E171" s="388">
        <f t="shared" si="29"/>
        <v>276069.65000000002</v>
      </c>
      <c r="F171" s="301"/>
      <c r="G171" s="301"/>
      <c r="H171" s="301"/>
    </row>
    <row r="172" spans="1:8" ht="15.75" x14ac:dyDescent="0.2">
      <c r="A172" s="387" t="s">
        <v>841</v>
      </c>
      <c r="B172" s="393" t="s">
        <v>450</v>
      </c>
      <c r="C172" s="388">
        <f>'Затраты подрядчика 3 кв и деф'!Q201</f>
        <v>887061.34</v>
      </c>
      <c r="D172" s="388">
        <f t="shared" si="28"/>
        <v>177412.27</v>
      </c>
      <c r="E172" s="388">
        <f t="shared" si="29"/>
        <v>1064473.6100000001</v>
      </c>
      <c r="F172" s="301"/>
      <c r="G172" s="301"/>
      <c r="H172" s="301"/>
    </row>
    <row r="173" spans="1:8" ht="15.75" x14ac:dyDescent="0.2">
      <c r="A173" s="387" t="s">
        <v>842</v>
      </c>
      <c r="B173" s="393" t="s">
        <v>451</v>
      </c>
      <c r="C173" s="388">
        <f>'Затраты подрядчика 3 кв и деф'!Q202</f>
        <v>17985.95</v>
      </c>
      <c r="D173" s="388">
        <f t="shared" si="28"/>
        <v>3597.19</v>
      </c>
      <c r="E173" s="388">
        <f t="shared" si="29"/>
        <v>21583.14</v>
      </c>
      <c r="F173" s="301"/>
      <c r="G173" s="301"/>
      <c r="H173" s="301"/>
    </row>
    <row r="174" spans="1:8" ht="15.75" x14ac:dyDescent="0.2">
      <c r="A174" s="387" t="s">
        <v>843</v>
      </c>
      <c r="B174" s="393" t="s">
        <v>411</v>
      </c>
      <c r="C174" s="388">
        <f>'Затраты подрядчика 3 кв и деф'!Q203</f>
        <v>359866.5</v>
      </c>
      <c r="D174" s="388">
        <f t="shared" si="28"/>
        <v>71973.3</v>
      </c>
      <c r="E174" s="388">
        <f t="shared" si="29"/>
        <v>431839.8</v>
      </c>
      <c r="F174" s="301"/>
      <c r="G174" s="301"/>
      <c r="H174" s="301"/>
    </row>
    <row r="175" spans="1:8" ht="15.75" x14ac:dyDescent="0.2">
      <c r="A175" s="387" t="s">
        <v>844</v>
      </c>
      <c r="B175" s="393" t="s">
        <v>414</v>
      </c>
      <c r="C175" s="388">
        <f>'Затраты подрядчика 3 кв и деф'!Q204</f>
        <v>734033.3</v>
      </c>
      <c r="D175" s="388">
        <f t="shared" si="28"/>
        <v>146806.66</v>
      </c>
      <c r="E175" s="388">
        <f t="shared" si="29"/>
        <v>880839.96</v>
      </c>
      <c r="F175" s="301"/>
      <c r="G175" s="301"/>
      <c r="H175" s="301"/>
    </row>
    <row r="176" spans="1:8" ht="15.75" x14ac:dyDescent="0.2">
      <c r="A176" s="387" t="s">
        <v>845</v>
      </c>
      <c r="B176" s="393" t="s">
        <v>452</v>
      </c>
      <c r="C176" s="388">
        <f>'Затраты подрядчика 3 кв и деф'!Q205</f>
        <v>135042.07999999999</v>
      </c>
      <c r="D176" s="388">
        <f t="shared" si="28"/>
        <v>27008.42</v>
      </c>
      <c r="E176" s="388">
        <f t="shared" si="29"/>
        <v>162050.5</v>
      </c>
      <c r="F176" s="301"/>
      <c r="G176" s="301"/>
      <c r="H176" s="301"/>
    </row>
    <row r="177" spans="1:8" ht="15.75" x14ac:dyDescent="0.2">
      <c r="A177" s="387" t="s">
        <v>846</v>
      </c>
      <c r="B177" s="393" t="s">
        <v>453</v>
      </c>
      <c r="C177" s="388">
        <f>'Затраты подрядчика 3 кв и деф'!Q206</f>
        <v>425986.99</v>
      </c>
      <c r="D177" s="388">
        <f t="shared" si="28"/>
        <v>85197.4</v>
      </c>
      <c r="E177" s="388">
        <f t="shared" si="29"/>
        <v>511184.39</v>
      </c>
      <c r="F177" s="301"/>
      <c r="G177" s="301"/>
      <c r="H177" s="301"/>
    </row>
    <row r="178" spans="1:8" ht="15.75" x14ac:dyDescent="0.2">
      <c r="A178" s="387" t="s">
        <v>847</v>
      </c>
      <c r="B178" s="393" t="s">
        <v>454</v>
      </c>
      <c r="C178" s="388">
        <f>'Затраты подрядчика 3 кв и деф'!Q207</f>
        <v>80199.66</v>
      </c>
      <c r="D178" s="388">
        <f t="shared" si="28"/>
        <v>16039.93</v>
      </c>
      <c r="E178" s="388">
        <f t="shared" si="29"/>
        <v>96239.59</v>
      </c>
      <c r="F178" s="301"/>
      <c r="G178" s="301"/>
      <c r="H178" s="301"/>
    </row>
    <row r="179" spans="1:8" ht="15.75" x14ac:dyDescent="0.2">
      <c r="A179" s="387" t="s">
        <v>848</v>
      </c>
      <c r="B179" s="393" t="s">
        <v>455</v>
      </c>
      <c r="C179" s="388">
        <f>'Затраты подрядчика 3 кв и деф'!Q208</f>
        <v>132535.84</v>
      </c>
      <c r="D179" s="388">
        <f t="shared" si="28"/>
        <v>26507.17</v>
      </c>
      <c r="E179" s="388">
        <f t="shared" si="29"/>
        <v>159043.01</v>
      </c>
      <c r="F179" s="301"/>
      <c r="G179" s="301"/>
      <c r="H179" s="301"/>
    </row>
    <row r="180" spans="1:8" ht="15.75" x14ac:dyDescent="0.2">
      <c r="A180" s="387" t="s">
        <v>849</v>
      </c>
      <c r="B180" s="393" t="s">
        <v>315</v>
      </c>
      <c r="C180" s="388">
        <f>'Затраты подрядчика 3 кв и деф'!Q209</f>
        <v>630245.51</v>
      </c>
      <c r="D180" s="388">
        <f t="shared" si="28"/>
        <v>126049.1</v>
      </c>
      <c r="E180" s="388">
        <f t="shared" si="29"/>
        <v>756294.61</v>
      </c>
      <c r="F180" s="301"/>
      <c r="G180" s="301"/>
      <c r="H180" s="301"/>
    </row>
    <row r="181" spans="1:8" ht="15.75" x14ac:dyDescent="0.2">
      <c r="A181" s="387" t="s">
        <v>850</v>
      </c>
      <c r="B181" s="393" t="s">
        <v>317</v>
      </c>
      <c r="C181" s="388">
        <f>'Затраты подрядчика 3 кв и деф'!Q210</f>
        <v>639459.62</v>
      </c>
      <c r="D181" s="388">
        <f t="shared" si="28"/>
        <v>127891.92</v>
      </c>
      <c r="E181" s="388">
        <f t="shared" si="29"/>
        <v>767351.54</v>
      </c>
      <c r="F181" s="301"/>
      <c r="G181" s="301"/>
      <c r="H181" s="301"/>
    </row>
    <row r="182" spans="1:8" ht="15.75" x14ac:dyDescent="0.2">
      <c r="A182" s="387" t="s">
        <v>851</v>
      </c>
      <c r="B182" s="393" t="s">
        <v>319</v>
      </c>
      <c r="C182" s="388">
        <f>'Затраты подрядчика 3 кв и деф'!Q211</f>
        <v>637469.37</v>
      </c>
      <c r="D182" s="388">
        <f t="shared" si="28"/>
        <v>127493.87</v>
      </c>
      <c r="E182" s="388">
        <f t="shared" si="29"/>
        <v>764963.24</v>
      </c>
      <c r="F182" s="301"/>
      <c r="G182" s="301"/>
      <c r="H182" s="301"/>
    </row>
    <row r="183" spans="1:8" ht="31.5" x14ac:dyDescent="0.2">
      <c r="A183" s="387" t="s">
        <v>852</v>
      </c>
      <c r="B183" s="393" t="s">
        <v>321</v>
      </c>
      <c r="C183" s="388">
        <f>'Затраты подрядчика 3 кв и деф'!Q212</f>
        <v>41257057.460000001</v>
      </c>
      <c r="D183" s="388">
        <f t="shared" si="28"/>
        <v>8251411.4900000002</v>
      </c>
      <c r="E183" s="388">
        <f t="shared" si="29"/>
        <v>49508468.950000003</v>
      </c>
      <c r="F183" s="301"/>
      <c r="G183" s="301"/>
      <c r="H183" s="301"/>
    </row>
    <row r="184" spans="1:8" ht="15.75" x14ac:dyDescent="0.2">
      <c r="A184" s="387" t="s">
        <v>853</v>
      </c>
      <c r="B184" s="393" t="s">
        <v>323</v>
      </c>
      <c r="C184" s="388">
        <f>'Затраты подрядчика 3 кв и деф'!Q213</f>
        <v>514295.07</v>
      </c>
      <c r="D184" s="388">
        <f t="shared" si="28"/>
        <v>102859.01</v>
      </c>
      <c r="E184" s="388">
        <f t="shared" si="29"/>
        <v>617154.07999999996</v>
      </c>
      <c r="F184" s="301"/>
      <c r="G184" s="301"/>
      <c r="H184" s="301"/>
    </row>
    <row r="185" spans="1:8" ht="15.75" x14ac:dyDescent="0.2">
      <c r="A185" s="387" t="s">
        <v>854</v>
      </c>
      <c r="B185" s="393" t="s">
        <v>325</v>
      </c>
      <c r="C185" s="388">
        <f>'Затраты подрядчика 3 кв и деф'!Q214</f>
        <v>516137.9</v>
      </c>
      <c r="D185" s="388">
        <f t="shared" si="28"/>
        <v>103227.58</v>
      </c>
      <c r="E185" s="388">
        <f t="shared" si="29"/>
        <v>619365.48</v>
      </c>
      <c r="F185" s="301"/>
      <c r="G185" s="301"/>
      <c r="H185" s="301"/>
    </row>
    <row r="186" spans="1:8" ht="15.75" x14ac:dyDescent="0.2">
      <c r="A186" s="387" t="s">
        <v>855</v>
      </c>
      <c r="B186" s="393" t="s">
        <v>327</v>
      </c>
      <c r="C186" s="388">
        <f>'Затраты подрядчика 3 кв и деф'!Q215</f>
        <v>516137.9</v>
      </c>
      <c r="D186" s="388">
        <f t="shared" si="28"/>
        <v>103227.58</v>
      </c>
      <c r="E186" s="388">
        <f t="shared" si="29"/>
        <v>619365.48</v>
      </c>
      <c r="F186" s="301"/>
      <c r="G186" s="301"/>
      <c r="H186" s="301"/>
    </row>
    <row r="187" spans="1:8" ht="15.75" x14ac:dyDescent="0.2">
      <c r="A187" s="387" t="s">
        <v>856</v>
      </c>
      <c r="B187" s="393" t="s">
        <v>260</v>
      </c>
      <c r="C187" s="388">
        <f>'Затраты подрядчика 3 кв и деф'!Q216</f>
        <v>1338824.68</v>
      </c>
      <c r="D187" s="388">
        <f t="shared" si="28"/>
        <v>267764.94</v>
      </c>
      <c r="E187" s="388">
        <f t="shared" si="29"/>
        <v>1606589.62</v>
      </c>
      <c r="F187" s="301"/>
      <c r="G187" s="301"/>
      <c r="H187" s="301"/>
    </row>
    <row r="188" spans="1:8" ht="15.75" x14ac:dyDescent="0.2">
      <c r="A188" s="387" t="s">
        <v>857</v>
      </c>
      <c r="B188" s="393" t="s">
        <v>250</v>
      </c>
      <c r="C188" s="388">
        <f>'Затраты подрядчика 3 кв и деф'!Q217</f>
        <v>707729.13</v>
      </c>
      <c r="D188" s="388">
        <f t="shared" si="28"/>
        <v>141545.82999999999</v>
      </c>
      <c r="E188" s="388">
        <f t="shared" si="29"/>
        <v>849274.96</v>
      </c>
      <c r="F188" s="301"/>
      <c r="G188" s="301"/>
      <c r="H188" s="301"/>
    </row>
    <row r="189" spans="1:8" ht="15.75" x14ac:dyDescent="0.2">
      <c r="A189" s="387" t="s">
        <v>858</v>
      </c>
      <c r="B189" s="393" t="s">
        <v>252</v>
      </c>
      <c r="C189" s="388">
        <f>'Затраты подрядчика 3 кв и деф'!Q218</f>
        <v>140570.54999999999</v>
      </c>
      <c r="D189" s="388">
        <f t="shared" si="28"/>
        <v>28114.11</v>
      </c>
      <c r="E189" s="388">
        <f t="shared" si="29"/>
        <v>168684.66</v>
      </c>
      <c r="F189" s="301"/>
      <c r="G189" s="301"/>
      <c r="H189" s="301"/>
    </row>
    <row r="190" spans="1:8" ht="15.75" x14ac:dyDescent="0.2">
      <c r="A190" s="384" t="s">
        <v>575</v>
      </c>
      <c r="B190" s="396" t="s">
        <v>576</v>
      </c>
      <c r="C190" s="386">
        <f>C192+C193+C194+C195+C196+C197+C199+C200+C201+C202+C203</f>
        <v>32158440.620000001</v>
      </c>
      <c r="D190" s="386">
        <f>D192+D193+D194+D195+D196+D197+D199+D200+D201+D202+D203</f>
        <v>6431688.1200000001</v>
      </c>
      <c r="E190" s="386">
        <f t="shared" si="14"/>
        <v>38590128.740000002</v>
      </c>
      <c r="F190" s="301"/>
      <c r="G190" s="301"/>
      <c r="H190" s="301"/>
    </row>
    <row r="191" spans="1:8" ht="15.75" x14ac:dyDescent="0.2">
      <c r="A191" s="387"/>
      <c r="B191" s="393" t="s">
        <v>669</v>
      </c>
      <c r="C191" s="388"/>
      <c r="D191" s="388"/>
      <c r="E191" s="388"/>
      <c r="F191" s="301"/>
      <c r="G191" s="301"/>
      <c r="H191" s="301"/>
    </row>
    <row r="192" spans="1:8" ht="15.75" x14ac:dyDescent="0.2">
      <c r="A192" s="387" t="s">
        <v>859</v>
      </c>
      <c r="B192" s="393" t="s">
        <v>392</v>
      </c>
      <c r="C192" s="388">
        <f>'Затраты подрядчика 3 кв и деф'!Q138</f>
        <v>236088.41</v>
      </c>
      <c r="D192" s="388">
        <f t="shared" ref="D192:D197" si="30">C192*0.2</f>
        <v>47217.68</v>
      </c>
      <c r="E192" s="388">
        <f t="shared" ref="E192:E197" si="31">C192+D192</f>
        <v>283306.09000000003</v>
      </c>
      <c r="F192" s="301"/>
      <c r="G192" s="301"/>
      <c r="H192" s="301"/>
    </row>
    <row r="193" spans="1:8" ht="15.75" x14ac:dyDescent="0.2">
      <c r="A193" s="387" t="s">
        <v>860</v>
      </c>
      <c r="B193" s="393" t="s">
        <v>436</v>
      </c>
      <c r="C193" s="388">
        <f>'Затраты подрядчика 3 кв и деф'!Q139</f>
        <v>50812.26</v>
      </c>
      <c r="D193" s="388">
        <f t="shared" si="30"/>
        <v>10162.450000000001</v>
      </c>
      <c r="E193" s="388">
        <f t="shared" si="31"/>
        <v>60974.71</v>
      </c>
      <c r="F193" s="301"/>
      <c r="G193" s="301"/>
      <c r="H193" s="301"/>
    </row>
    <row r="194" spans="1:8" ht="15.75" x14ac:dyDescent="0.2">
      <c r="A194" s="387" t="s">
        <v>861</v>
      </c>
      <c r="B194" s="393" t="s">
        <v>437</v>
      </c>
      <c r="C194" s="388">
        <f>'Затраты подрядчика 3 кв и деф'!Q140</f>
        <v>27588.02</v>
      </c>
      <c r="D194" s="388">
        <f t="shared" si="30"/>
        <v>5517.6</v>
      </c>
      <c r="E194" s="388">
        <f t="shared" si="31"/>
        <v>33105.620000000003</v>
      </c>
      <c r="F194" s="301"/>
      <c r="G194" s="301"/>
      <c r="H194" s="301"/>
    </row>
    <row r="195" spans="1:8" ht="15.75" x14ac:dyDescent="0.2">
      <c r="A195" s="387" t="s">
        <v>862</v>
      </c>
      <c r="B195" s="393" t="s">
        <v>438</v>
      </c>
      <c r="C195" s="388">
        <f>'Затраты подрядчика 3 кв и деф'!Q141</f>
        <v>10206.83</v>
      </c>
      <c r="D195" s="388">
        <f t="shared" si="30"/>
        <v>2041.37</v>
      </c>
      <c r="E195" s="388">
        <f t="shared" si="31"/>
        <v>12248.2</v>
      </c>
      <c r="F195" s="301"/>
      <c r="G195" s="301"/>
      <c r="H195" s="301"/>
    </row>
    <row r="196" spans="1:8" ht="15.75" x14ac:dyDescent="0.2">
      <c r="A196" s="387" t="s">
        <v>863</v>
      </c>
      <c r="B196" s="393" t="s">
        <v>439</v>
      </c>
      <c r="C196" s="388">
        <f>'Затраты подрядчика 3 кв и деф'!Q142</f>
        <v>254505.08</v>
      </c>
      <c r="D196" s="388">
        <f t="shared" si="30"/>
        <v>50901.02</v>
      </c>
      <c r="E196" s="388">
        <f t="shared" si="31"/>
        <v>305406.09999999998</v>
      </c>
      <c r="F196" s="301"/>
      <c r="G196" s="301"/>
      <c r="H196" s="301"/>
    </row>
    <row r="197" spans="1:8" ht="15.75" x14ac:dyDescent="0.2">
      <c r="A197" s="387" t="s">
        <v>864</v>
      </c>
      <c r="B197" s="393" t="s">
        <v>440</v>
      </c>
      <c r="C197" s="388">
        <f>'Затраты подрядчика 3 кв и деф'!Q143</f>
        <v>18934.41</v>
      </c>
      <c r="D197" s="388">
        <f t="shared" si="30"/>
        <v>3786.88</v>
      </c>
      <c r="E197" s="388">
        <f t="shared" si="31"/>
        <v>22721.29</v>
      </c>
      <c r="F197" s="301"/>
      <c r="G197" s="301"/>
      <c r="H197" s="301"/>
    </row>
    <row r="198" spans="1:8" ht="31.5" x14ac:dyDescent="0.2">
      <c r="A198" s="387"/>
      <c r="B198" s="393" t="s">
        <v>705</v>
      </c>
      <c r="C198" s="388"/>
      <c r="D198" s="388"/>
      <c r="E198" s="388"/>
      <c r="F198" s="301"/>
      <c r="G198" s="301"/>
      <c r="H198" s="301"/>
    </row>
    <row r="199" spans="1:8" ht="15.75" x14ac:dyDescent="0.2">
      <c r="A199" s="387" t="s">
        <v>865</v>
      </c>
      <c r="B199" s="393" t="s">
        <v>442</v>
      </c>
      <c r="C199" s="388">
        <f>'Затраты подрядчика 3 кв и деф'!Q145</f>
        <v>3499856.11</v>
      </c>
      <c r="D199" s="388">
        <f t="shared" ref="D199:D203" si="32">C199*0.2</f>
        <v>699971.22</v>
      </c>
      <c r="E199" s="388">
        <f t="shared" ref="E199:E203" si="33">C199+D199</f>
        <v>4199827.33</v>
      </c>
      <c r="F199" s="301"/>
      <c r="G199" s="301"/>
      <c r="H199" s="301"/>
    </row>
    <row r="200" spans="1:8" ht="15.75" x14ac:dyDescent="0.2">
      <c r="A200" s="387" t="s">
        <v>866</v>
      </c>
      <c r="B200" s="393" t="s">
        <v>441</v>
      </c>
      <c r="C200" s="388">
        <f>'Затраты подрядчика 3 кв и деф'!Q146</f>
        <v>3499930.08</v>
      </c>
      <c r="D200" s="388">
        <f t="shared" si="32"/>
        <v>699986.02</v>
      </c>
      <c r="E200" s="388">
        <f t="shared" si="33"/>
        <v>4199916.0999999996</v>
      </c>
      <c r="F200" s="301"/>
      <c r="G200" s="301"/>
      <c r="H200" s="301"/>
    </row>
    <row r="201" spans="1:8" ht="15.75" x14ac:dyDescent="0.2">
      <c r="A201" s="387" t="s">
        <v>867</v>
      </c>
      <c r="B201" s="393" t="s">
        <v>443</v>
      </c>
      <c r="C201" s="388">
        <f>'Затраты подрядчика 3 кв и деф'!Q147</f>
        <v>3668448.67</v>
      </c>
      <c r="D201" s="388">
        <f t="shared" si="32"/>
        <v>733689.73</v>
      </c>
      <c r="E201" s="388">
        <f t="shared" si="33"/>
        <v>4402138.4000000004</v>
      </c>
      <c r="F201" s="301"/>
      <c r="G201" s="301"/>
      <c r="H201" s="301"/>
    </row>
    <row r="202" spans="1:8" ht="15.75" x14ac:dyDescent="0.2">
      <c r="A202" s="387" t="s">
        <v>868</v>
      </c>
      <c r="B202" s="393" t="s">
        <v>444</v>
      </c>
      <c r="C202" s="388">
        <f>'Затраты подрядчика 3 кв и деф'!Q148</f>
        <v>2771291.73</v>
      </c>
      <c r="D202" s="388">
        <f t="shared" si="32"/>
        <v>554258.35</v>
      </c>
      <c r="E202" s="388">
        <f t="shared" si="33"/>
        <v>3325550.08</v>
      </c>
      <c r="F202" s="301"/>
      <c r="G202" s="301"/>
      <c r="H202" s="301"/>
    </row>
    <row r="203" spans="1:8" ht="15.75" x14ac:dyDescent="0.2">
      <c r="A203" s="387" t="s">
        <v>869</v>
      </c>
      <c r="B203" s="393" t="s">
        <v>293</v>
      </c>
      <c r="C203" s="388">
        <f>'Затраты подрядчика 3 кв и деф'!Q149</f>
        <v>18120779.02</v>
      </c>
      <c r="D203" s="388">
        <f t="shared" si="32"/>
        <v>3624155.8</v>
      </c>
      <c r="E203" s="388">
        <f t="shared" si="33"/>
        <v>21744934.82</v>
      </c>
      <c r="F203" s="301"/>
      <c r="G203" s="301"/>
      <c r="H203" s="301"/>
    </row>
    <row r="204" spans="1:8" ht="15.75" x14ac:dyDescent="0.2">
      <c r="A204" s="384" t="s">
        <v>577</v>
      </c>
      <c r="B204" s="391" t="s">
        <v>594</v>
      </c>
      <c r="C204" s="386">
        <f>C205+C206</f>
        <v>25449422.870000001</v>
      </c>
      <c r="D204" s="386">
        <f>D205+D206</f>
        <v>5089884.57</v>
      </c>
      <c r="E204" s="386">
        <f t="shared" si="14"/>
        <v>30539307.440000001</v>
      </c>
      <c r="F204" s="301"/>
      <c r="G204" s="301"/>
      <c r="H204" s="301"/>
    </row>
    <row r="205" spans="1:8" ht="15.75" x14ac:dyDescent="0.2">
      <c r="A205" s="387" t="s">
        <v>870</v>
      </c>
      <c r="B205" s="393" t="s">
        <v>234</v>
      </c>
      <c r="C205" s="388">
        <f>'Затраты подрядчика 3 кв и деф'!Q220</f>
        <v>25436949.149999999</v>
      </c>
      <c r="D205" s="388">
        <f t="shared" ref="D205:D206" si="34">C205*0.2</f>
        <v>5087389.83</v>
      </c>
      <c r="E205" s="388">
        <f t="shared" ref="E205:E206" si="35">C205+D205</f>
        <v>30524338.98</v>
      </c>
      <c r="F205" s="301"/>
      <c r="G205" s="301"/>
      <c r="H205" s="301"/>
    </row>
    <row r="206" spans="1:8" ht="15.75" x14ac:dyDescent="0.2">
      <c r="A206" s="387" t="s">
        <v>872</v>
      </c>
      <c r="B206" s="393" t="s">
        <v>333</v>
      </c>
      <c r="C206" s="388">
        <f>'Затраты подрядчика 3 кв и деф'!Q221</f>
        <v>12473.72</v>
      </c>
      <c r="D206" s="388">
        <f t="shared" si="34"/>
        <v>2494.7399999999998</v>
      </c>
      <c r="E206" s="388">
        <f t="shared" si="35"/>
        <v>14968.46</v>
      </c>
      <c r="F206" s="301"/>
      <c r="G206" s="301"/>
      <c r="H206" s="301"/>
    </row>
    <row r="207" spans="1:8" ht="15.75" x14ac:dyDescent="0.2">
      <c r="A207" s="384">
        <v>4</v>
      </c>
      <c r="B207" s="389" t="s">
        <v>535</v>
      </c>
      <c r="C207" s="383"/>
      <c r="D207" s="383"/>
      <c r="E207" s="383"/>
      <c r="F207" s="301"/>
      <c r="G207" s="301"/>
      <c r="H207" s="301"/>
    </row>
    <row r="208" spans="1:8" ht="15.75" x14ac:dyDescent="0.2">
      <c r="A208" s="384"/>
      <c r="B208" s="389" t="s">
        <v>21</v>
      </c>
      <c r="C208" s="383"/>
      <c r="D208" s="383"/>
      <c r="E208" s="383"/>
      <c r="F208" s="301"/>
      <c r="G208" s="301"/>
      <c r="H208" s="301"/>
    </row>
    <row r="209" spans="1:8" ht="15.75" x14ac:dyDescent="0.2">
      <c r="A209" s="384" t="s">
        <v>536</v>
      </c>
      <c r="B209" s="394" t="s">
        <v>578</v>
      </c>
      <c r="C209" s="386">
        <f>C210+C211</f>
        <v>18897567.84</v>
      </c>
      <c r="D209" s="386">
        <f>D210+D211</f>
        <v>3779513.57</v>
      </c>
      <c r="E209" s="386">
        <f t="shared" ref="E209:E219" si="36">C209+D209</f>
        <v>22677081.41</v>
      </c>
      <c r="F209" s="301"/>
      <c r="G209" s="301"/>
      <c r="H209" s="301"/>
    </row>
    <row r="210" spans="1:8" ht="15.75" x14ac:dyDescent="0.2">
      <c r="A210" s="387" t="s">
        <v>694</v>
      </c>
      <c r="B210" s="393" t="s">
        <v>266</v>
      </c>
      <c r="C210" s="388">
        <f>'Затраты подрядчика 3 кв и деф'!Q115</f>
        <v>14432625.73</v>
      </c>
      <c r="D210" s="388">
        <f t="shared" ref="D210:D241" si="37">C210*0.2</f>
        <v>2886525.15</v>
      </c>
      <c r="E210" s="388">
        <f t="shared" si="36"/>
        <v>17319150.879999999</v>
      </c>
      <c r="F210" s="301"/>
      <c r="G210" s="301"/>
      <c r="H210" s="301"/>
    </row>
    <row r="211" spans="1:8" ht="15.75" x14ac:dyDescent="0.2">
      <c r="A211" s="387" t="s">
        <v>695</v>
      </c>
      <c r="B211" s="393" t="s">
        <v>435</v>
      </c>
      <c r="C211" s="388">
        <f>'Затраты подрядчика 3 кв и деф'!Q127</f>
        <v>4464942.1100000003</v>
      </c>
      <c r="D211" s="388">
        <f t="shared" si="37"/>
        <v>892988.42</v>
      </c>
      <c r="E211" s="388">
        <f t="shared" si="36"/>
        <v>5357930.53</v>
      </c>
      <c r="F211" s="301"/>
      <c r="G211" s="301"/>
      <c r="H211" s="301"/>
    </row>
    <row r="212" spans="1:8" ht="15.75" x14ac:dyDescent="0.2">
      <c r="A212" s="384" t="s">
        <v>537</v>
      </c>
      <c r="B212" s="394" t="s">
        <v>715</v>
      </c>
      <c r="C212" s="386">
        <f>C213+C214+C215</f>
        <v>10144633.630000001</v>
      </c>
      <c r="D212" s="386">
        <f t="shared" si="37"/>
        <v>2028926.73</v>
      </c>
      <c r="E212" s="386">
        <f t="shared" si="36"/>
        <v>12173560.359999999</v>
      </c>
      <c r="F212" s="301"/>
      <c r="G212" s="301"/>
      <c r="H212" s="301"/>
    </row>
    <row r="213" spans="1:8" ht="15.75" x14ac:dyDescent="0.2">
      <c r="A213" s="387" t="s">
        <v>696</v>
      </c>
      <c r="B213" s="393" t="s">
        <v>266</v>
      </c>
      <c r="C213" s="388">
        <f>'Затраты подрядчика 3 кв и деф'!Q71</f>
        <v>2815890.83</v>
      </c>
      <c r="D213" s="388">
        <f t="shared" ref="D213:D215" si="38">C213*0.2</f>
        <v>563178.17000000004</v>
      </c>
      <c r="E213" s="388">
        <f t="shared" ref="E213:E215" si="39">C213+D213</f>
        <v>3379069</v>
      </c>
      <c r="F213" s="301"/>
      <c r="G213" s="301"/>
      <c r="H213" s="301"/>
    </row>
    <row r="214" spans="1:8" ht="15.75" x14ac:dyDescent="0.2">
      <c r="A214" s="387" t="s">
        <v>697</v>
      </c>
      <c r="B214" s="393" t="s">
        <v>434</v>
      </c>
      <c r="C214" s="388">
        <f>'Затраты подрядчика 3 кв и деф'!Q126</f>
        <v>3610974.85</v>
      </c>
      <c r="D214" s="388">
        <f t="shared" si="38"/>
        <v>722194.97</v>
      </c>
      <c r="E214" s="388">
        <f t="shared" si="39"/>
        <v>4333169.82</v>
      </c>
      <c r="F214" s="301"/>
      <c r="G214" s="301"/>
      <c r="H214" s="301"/>
    </row>
    <row r="215" spans="1:8" ht="15.75" x14ac:dyDescent="0.2">
      <c r="A215" s="387" t="s">
        <v>698</v>
      </c>
      <c r="B215" s="393" t="s">
        <v>432</v>
      </c>
      <c r="C215" s="388">
        <f>'Затраты подрядчика 3 кв и деф'!Q129</f>
        <v>3717767.95</v>
      </c>
      <c r="D215" s="388">
        <f t="shared" si="38"/>
        <v>743553.59</v>
      </c>
      <c r="E215" s="388">
        <f t="shared" si="39"/>
        <v>4461321.54</v>
      </c>
      <c r="F215" s="301"/>
      <c r="G215" s="301"/>
      <c r="H215" s="301"/>
    </row>
    <row r="216" spans="1:8" ht="15.75" x14ac:dyDescent="0.2">
      <c r="A216" s="384" t="s">
        <v>539</v>
      </c>
      <c r="B216" s="391" t="s">
        <v>544</v>
      </c>
      <c r="C216" s="386">
        <f>C217+C218</f>
        <v>29826461.190000001</v>
      </c>
      <c r="D216" s="386">
        <f>D217+D218</f>
        <v>5965292.2400000002</v>
      </c>
      <c r="E216" s="386">
        <f t="shared" si="36"/>
        <v>35791753.43</v>
      </c>
      <c r="F216" s="301"/>
      <c r="G216" s="301"/>
      <c r="H216" s="301"/>
    </row>
    <row r="217" spans="1:8" ht="15.75" x14ac:dyDescent="0.2">
      <c r="A217" s="387" t="s">
        <v>873</v>
      </c>
      <c r="B217" s="393" t="s">
        <v>433</v>
      </c>
      <c r="C217" s="397">
        <f>'Затраты подрядчика 3 кв и деф'!Q130</f>
        <v>20994970.949999999</v>
      </c>
      <c r="D217" s="388">
        <f t="shared" si="37"/>
        <v>4198994.1900000004</v>
      </c>
      <c r="E217" s="388">
        <f t="shared" si="36"/>
        <v>25193965.140000001</v>
      </c>
      <c r="F217" s="301"/>
      <c r="G217" s="301"/>
      <c r="H217" s="301"/>
    </row>
    <row r="218" spans="1:8" ht="15.75" x14ac:dyDescent="0.2">
      <c r="A218" s="387" t="s">
        <v>874</v>
      </c>
      <c r="B218" s="393" t="s">
        <v>85</v>
      </c>
      <c r="C218" s="397">
        <f>'Затраты подрядчика 3 кв и деф'!Q265</f>
        <v>8831490.2400000002</v>
      </c>
      <c r="D218" s="388">
        <f t="shared" si="37"/>
        <v>1766298.05</v>
      </c>
      <c r="E218" s="388">
        <f t="shared" si="36"/>
        <v>10597788.289999999</v>
      </c>
      <c r="F218" s="301"/>
      <c r="G218" s="301"/>
      <c r="H218" s="301"/>
    </row>
    <row r="219" spans="1:8" ht="15.75" x14ac:dyDescent="0.2">
      <c r="A219" s="384" t="s">
        <v>540</v>
      </c>
      <c r="B219" s="391" t="s">
        <v>545</v>
      </c>
      <c r="C219" s="449">
        <f>'Затраты подрядчика 3 кв и деф'!Q128</f>
        <v>39258647.369999997</v>
      </c>
      <c r="D219" s="449">
        <f t="shared" si="37"/>
        <v>7851729.4699999997</v>
      </c>
      <c r="E219" s="449">
        <f t="shared" si="36"/>
        <v>47110376.840000004</v>
      </c>
      <c r="F219" s="301"/>
      <c r="G219" s="301"/>
      <c r="H219" s="301"/>
    </row>
    <row r="220" spans="1:8" ht="15.75" x14ac:dyDescent="0.2">
      <c r="A220" s="384" t="s">
        <v>542</v>
      </c>
      <c r="B220" s="391" t="s">
        <v>546</v>
      </c>
      <c r="C220" s="450"/>
      <c r="D220" s="450"/>
      <c r="E220" s="450"/>
      <c r="F220" s="301"/>
      <c r="G220" s="301"/>
      <c r="H220" s="301"/>
    </row>
    <row r="221" spans="1:8" ht="15.75" x14ac:dyDescent="0.2">
      <c r="A221" s="384" t="s">
        <v>543</v>
      </c>
      <c r="B221" s="394" t="s">
        <v>595</v>
      </c>
      <c r="C221" s="386">
        <f>'Затраты подрядчика 3 кв и деф'!Q131</f>
        <v>47975597.149999999</v>
      </c>
      <c r="D221" s="386">
        <f t="shared" si="37"/>
        <v>9595119.4299999997</v>
      </c>
      <c r="E221" s="386">
        <f t="shared" ref="E221" si="40">C221+D221</f>
        <v>57570716.579999998</v>
      </c>
      <c r="F221" s="301"/>
      <c r="G221" s="301"/>
      <c r="H221" s="301"/>
    </row>
    <row r="222" spans="1:8" ht="15.75" x14ac:dyDescent="0.2">
      <c r="A222" s="384">
        <v>5</v>
      </c>
      <c r="B222" s="389" t="s">
        <v>547</v>
      </c>
      <c r="C222" s="383"/>
      <c r="D222" s="383"/>
      <c r="E222" s="383"/>
      <c r="F222" s="301"/>
      <c r="G222" s="301"/>
      <c r="H222" s="301"/>
    </row>
    <row r="223" spans="1:8" ht="15.75" x14ac:dyDescent="0.2">
      <c r="A223" s="384" t="s">
        <v>548</v>
      </c>
      <c r="B223" s="391" t="s">
        <v>549</v>
      </c>
      <c r="C223" s="386">
        <f>'Затраты подрядчика 3 кв и деф'!Q103</f>
        <v>5268148.9000000004</v>
      </c>
      <c r="D223" s="386">
        <f t="shared" si="37"/>
        <v>1053629.78</v>
      </c>
      <c r="E223" s="386">
        <f t="shared" ref="E223:E227" si="41">C223+D223</f>
        <v>6321778.6799999997</v>
      </c>
      <c r="F223" s="304"/>
      <c r="G223" s="301"/>
      <c r="H223" s="301"/>
    </row>
    <row r="224" spans="1:8" ht="15.75" x14ac:dyDescent="0.2">
      <c r="A224" s="384" t="s">
        <v>550</v>
      </c>
      <c r="B224" s="391" t="s">
        <v>551</v>
      </c>
      <c r="C224" s="386">
        <f>'Затраты подрядчика 3 кв и деф'!Q57</f>
        <v>4628048.93</v>
      </c>
      <c r="D224" s="386">
        <f t="shared" si="37"/>
        <v>925609.79</v>
      </c>
      <c r="E224" s="386">
        <f t="shared" si="41"/>
        <v>5553658.7199999997</v>
      </c>
      <c r="F224" s="301"/>
      <c r="G224" s="301"/>
      <c r="H224" s="301"/>
    </row>
    <row r="225" spans="1:8" ht="31.5" x14ac:dyDescent="0.2">
      <c r="A225" s="398" t="s">
        <v>579</v>
      </c>
      <c r="B225" s="394" t="s">
        <v>580</v>
      </c>
      <c r="C225" s="386">
        <f>C226+C227</f>
        <v>1324906.6100000001</v>
      </c>
      <c r="D225" s="386">
        <f>D226+D227</f>
        <v>264981.32</v>
      </c>
      <c r="E225" s="386">
        <f t="shared" si="41"/>
        <v>1589887.93</v>
      </c>
      <c r="F225" s="301"/>
      <c r="G225" s="301"/>
      <c r="H225" s="301"/>
    </row>
    <row r="226" spans="1:8" ht="15.75" x14ac:dyDescent="0.2">
      <c r="A226" s="387" t="s">
        <v>875</v>
      </c>
      <c r="B226" s="393" t="s">
        <v>661</v>
      </c>
      <c r="C226" s="388">
        <f>'Затраты подрядчика 3 кв и деф'!Q132</f>
        <v>177925.24</v>
      </c>
      <c r="D226" s="388">
        <f t="shared" ref="D226:D227" si="42">C226*0.2</f>
        <v>35585.050000000003</v>
      </c>
      <c r="E226" s="388">
        <f t="shared" si="41"/>
        <v>213510.29</v>
      </c>
      <c r="F226" s="301"/>
      <c r="G226" s="301"/>
      <c r="H226" s="301"/>
    </row>
    <row r="227" spans="1:8" ht="15.75" x14ac:dyDescent="0.2">
      <c r="A227" s="387" t="s">
        <v>876</v>
      </c>
      <c r="B227" s="393" t="s">
        <v>288</v>
      </c>
      <c r="C227" s="388">
        <f>'Затраты подрядчика 3 кв и деф'!Q133</f>
        <v>1146981.3700000001</v>
      </c>
      <c r="D227" s="388">
        <f t="shared" si="42"/>
        <v>229396.27</v>
      </c>
      <c r="E227" s="388">
        <f t="shared" si="41"/>
        <v>1376377.64</v>
      </c>
      <c r="F227" s="301"/>
      <c r="G227" s="301"/>
      <c r="H227" s="301"/>
    </row>
    <row r="228" spans="1:8" ht="15.75" x14ac:dyDescent="0.2">
      <c r="A228" s="384">
        <v>6</v>
      </c>
      <c r="B228" s="389" t="s">
        <v>552</v>
      </c>
      <c r="C228" s="383"/>
      <c r="D228" s="383"/>
      <c r="E228" s="383"/>
      <c r="F228" s="301"/>
      <c r="G228" s="301"/>
      <c r="H228" s="301"/>
    </row>
    <row r="229" spans="1:8" ht="20.45" customHeight="1" x14ac:dyDescent="0.2">
      <c r="A229" s="384" t="s">
        <v>553</v>
      </c>
      <c r="B229" s="399" t="s">
        <v>599</v>
      </c>
      <c r="C229" s="386">
        <f>C230+C231+C232+C233+C234+C235+C236+C237+C238+C239+C240+C241</f>
        <v>4394819.29</v>
      </c>
      <c r="D229" s="386">
        <f>D230+D231+D232+D233+D234+D235+D236+D237+D238+D239+D240+D241</f>
        <v>878963.86</v>
      </c>
      <c r="E229" s="386">
        <f t="shared" ref="E229:E241" si="43">C229+D229</f>
        <v>5273783.1500000004</v>
      </c>
      <c r="F229" s="305"/>
      <c r="G229" s="305"/>
      <c r="H229" s="301"/>
    </row>
    <row r="230" spans="1:8" ht="17.25" customHeight="1" x14ac:dyDescent="0.2">
      <c r="A230" s="387" t="s">
        <v>699</v>
      </c>
      <c r="B230" s="393" t="s">
        <v>354</v>
      </c>
      <c r="C230" s="388">
        <f>'Затраты подрядчика 3 кв и деф'!Q253</f>
        <v>142988.34</v>
      </c>
      <c r="D230" s="388">
        <f t="shared" si="37"/>
        <v>28597.67</v>
      </c>
      <c r="E230" s="388">
        <f t="shared" si="43"/>
        <v>171586.01</v>
      </c>
      <c r="F230" s="305"/>
      <c r="G230" s="305"/>
      <c r="H230" s="301"/>
    </row>
    <row r="231" spans="1:8" ht="20.25" customHeight="1" x14ac:dyDescent="0.2">
      <c r="A231" s="387" t="s">
        <v>700</v>
      </c>
      <c r="B231" s="393" t="s">
        <v>356</v>
      </c>
      <c r="C231" s="388">
        <f>'Затраты подрядчика 3 кв и деф'!Q254</f>
        <v>463281.02</v>
      </c>
      <c r="D231" s="388">
        <f t="shared" si="37"/>
        <v>92656.2</v>
      </c>
      <c r="E231" s="388">
        <f t="shared" si="43"/>
        <v>555937.22</v>
      </c>
      <c r="F231" s="305"/>
      <c r="G231" s="305"/>
      <c r="H231" s="301"/>
    </row>
    <row r="232" spans="1:8" ht="20.25" customHeight="1" x14ac:dyDescent="0.2">
      <c r="A232" s="387" t="s">
        <v>701</v>
      </c>
      <c r="B232" s="393" t="s">
        <v>266</v>
      </c>
      <c r="C232" s="388">
        <f>'Затраты подрядчика 3 кв и деф'!Q255</f>
        <v>96985.21</v>
      </c>
      <c r="D232" s="388">
        <f t="shared" si="37"/>
        <v>19397.04</v>
      </c>
      <c r="E232" s="388">
        <f t="shared" si="43"/>
        <v>116382.25</v>
      </c>
      <c r="F232" s="305"/>
      <c r="G232" s="305"/>
      <c r="H232" s="301"/>
    </row>
    <row r="233" spans="1:8" ht="20.25" customHeight="1" x14ac:dyDescent="0.2">
      <c r="A233" s="387" t="s">
        <v>702</v>
      </c>
      <c r="B233" s="393" t="s">
        <v>21</v>
      </c>
      <c r="C233" s="388">
        <f>'Затраты подрядчика 3 кв и деф'!Q256</f>
        <v>122327.18</v>
      </c>
      <c r="D233" s="388">
        <f t="shared" si="37"/>
        <v>24465.439999999999</v>
      </c>
      <c r="E233" s="388">
        <f t="shared" si="43"/>
        <v>146792.62</v>
      </c>
      <c r="F233" s="305"/>
      <c r="G233" s="305"/>
      <c r="H233" s="301"/>
    </row>
    <row r="234" spans="1:8" ht="20.25" customHeight="1" x14ac:dyDescent="0.2">
      <c r="A234" s="387" t="s">
        <v>703</v>
      </c>
      <c r="B234" s="393" t="s">
        <v>360</v>
      </c>
      <c r="C234" s="388">
        <f>'Затраты подрядчика 3 кв и деф'!Q257</f>
        <v>311959.65000000002</v>
      </c>
      <c r="D234" s="388">
        <f t="shared" si="37"/>
        <v>62391.93</v>
      </c>
      <c r="E234" s="388">
        <f t="shared" si="43"/>
        <v>374351.58</v>
      </c>
      <c r="F234" s="305"/>
      <c r="G234" s="305"/>
      <c r="H234" s="301"/>
    </row>
    <row r="235" spans="1:8" ht="20.25" customHeight="1" x14ac:dyDescent="0.2">
      <c r="A235" s="387" t="s">
        <v>704</v>
      </c>
      <c r="B235" s="393" t="s">
        <v>362</v>
      </c>
      <c r="C235" s="388">
        <f>'Затраты подрядчика 3 кв и деф'!Q258</f>
        <v>7945.45</v>
      </c>
      <c r="D235" s="388">
        <f t="shared" si="37"/>
        <v>1589.09</v>
      </c>
      <c r="E235" s="388">
        <f t="shared" si="43"/>
        <v>9534.5400000000009</v>
      </c>
      <c r="F235" s="305"/>
      <c r="G235" s="305"/>
      <c r="H235" s="301"/>
    </row>
    <row r="236" spans="1:8" ht="20.25" customHeight="1" x14ac:dyDescent="0.2">
      <c r="A236" s="387" t="s">
        <v>878</v>
      </c>
      <c r="B236" s="393" t="s">
        <v>364</v>
      </c>
      <c r="C236" s="388">
        <f>'Затраты подрядчика 3 кв и деф'!Q259</f>
        <v>104036.24</v>
      </c>
      <c r="D236" s="388">
        <f t="shared" si="37"/>
        <v>20807.25</v>
      </c>
      <c r="E236" s="388">
        <f t="shared" si="43"/>
        <v>124843.49</v>
      </c>
      <c r="F236" s="305"/>
      <c r="G236" s="305"/>
      <c r="H236" s="301"/>
    </row>
    <row r="237" spans="1:8" ht="20.45" customHeight="1" x14ac:dyDescent="0.2">
      <c r="A237" s="387" t="s">
        <v>879</v>
      </c>
      <c r="B237" s="393" t="s">
        <v>129</v>
      </c>
      <c r="C237" s="388">
        <f>'Затраты подрядчика 3 кв и деф'!Q260</f>
        <v>4621.18</v>
      </c>
      <c r="D237" s="388">
        <f t="shared" si="37"/>
        <v>924.24</v>
      </c>
      <c r="E237" s="388">
        <f t="shared" si="43"/>
        <v>5545.42</v>
      </c>
      <c r="F237" s="305"/>
      <c r="G237" s="305"/>
      <c r="H237" s="301"/>
    </row>
    <row r="238" spans="1:8" ht="49.5" customHeight="1" x14ac:dyDescent="0.2">
      <c r="A238" s="387" t="s">
        <v>880</v>
      </c>
      <c r="B238" s="393" t="s">
        <v>367</v>
      </c>
      <c r="C238" s="388">
        <f>'Затраты подрядчика 3 кв и деф'!Q261</f>
        <v>55484.01</v>
      </c>
      <c r="D238" s="388">
        <f t="shared" si="37"/>
        <v>11096.8</v>
      </c>
      <c r="E238" s="388">
        <f t="shared" si="43"/>
        <v>66580.81</v>
      </c>
      <c r="F238" s="305"/>
      <c r="G238" s="305"/>
      <c r="H238" s="301"/>
    </row>
    <row r="239" spans="1:8" ht="21" customHeight="1" x14ac:dyDescent="0.2">
      <c r="A239" s="387" t="s">
        <v>881</v>
      </c>
      <c r="B239" s="393" t="s">
        <v>71</v>
      </c>
      <c r="C239" s="388">
        <f>'Затраты подрядчика 3 кв и деф'!Q262</f>
        <v>40681.31</v>
      </c>
      <c r="D239" s="388">
        <f t="shared" si="37"/>
        <v>8136.26</v>
      </c>
      <c r="E239" s="388">
        <f t="shared" si="43"/>
        <v>48817.57</v>
      </c>
      <c r="F239" s="305"/>
      <c r="G239" s="305"/>
      <c r="H239" s="301"/>
    </row>
    <row r="240" spans="1:8" ht="36" customHeight="1" x14ac:dyDescent="0.2">
      <c r="A240" s="387" t="s">
        <v>882</v>
      </c>
      <c r="B240" s="393" t="s">
        <v>370</v>
      </c>
      <c r="C240" s="388">
        <f>'Затраты подрядчика 3 кв и деф'!Q263</f>
        <v>936072.73</v>
      </c>
      <c r="D240" s="388">
        <f t="shared" si="37"/>
        <v>187214.55</v>
      </c>
      <c r="E240" s="388">
        <f t="shared" si="43"/>
        <v>1123287.28</v>
      </c>
      <c r="F240" s="305"/>
      <c r="G240" s="305"/>
      <c r="H240" s="301"/>
    </row>
    <row r="241" spans="1:9" ht="35.25" customHeight="1" x14ac:dyDescent="0.2">
      <c r="A241" s="387" t="s">
        <v>883</v>
      </c>
      <c r="B241" s="393" t="s">
        <v>70</v>
      </c>
      <c r="C241" s="388">
        <f>'Затраты подрядчика 3 кв и деф'!Q264</f>
        <v>2108436.9700000002</v>
      </c>
      <c r="D241" s="388">
        <f t="shared" si="37"/>
        <v>421687.39</v>
      </c>
      <c r="E241" s="388">
        <f t="shared" si="43"/>
        <v>2530124.36</v>
      </c>
      <c r="F241" s="305"/>
      <c r="G241" s="305"/>
      <c r="H241" s="301" t="s">
        <v>917</v>
      </c>
      <c r="I241" t="s">
        <v>918</v>
      </c>
    </row>
    <row r="242" spans="1:9" ht="15.75" hidden="1" x14ac:dyDescent="0.2">
      <c r="A242" s="384" t="s">
        <v>554</v>
      </c>
      <c r="B242" s="400" t="s">
        <v>596</v>
      </c>
      <c r="C242" s="401"/>
      <c r="D242" s="401"/>
      <c r="E242" s="401"/>
      <c r="F242" s="305"/>
      <c r="G242" s="305"/>
      <c r="H242" s="301"/>
    </row>
    <row r="243" spans="1:9" ht="15.75" hidden="1" x14ac:dyDescent="0.2">
      <c r="A243" s="384">
        <v>7</v>
      </c>
      <c r="B243" s="389" t="s">
        <v>555</v>
      </c>
      <c r="C243" s="383"/>
      <c r="D243" s="383"/>
      <c r="E243" s="383"/>
      <c r="F243" s="301"/>
      <c r="G243" s="301"/>
      <c r="H243" s="301"/>
    </row>
    <row r="244" spans="1:9" ht="15.75" x14ac:dyDescent="0.2">
      <c r="A244" s="402">
        <v>7</v>
      </c>
      <c r="B244" s="403" t="s">
        <v>716</v>
      </c>
      <c r="C244" s="404">
        <f>C245+C246+C247</f>
        <v>50424989.340000004</v>
      </c>
      <c r="D244" s="404">
        <f>D245+D246+D247</f>
        <v>10084997.869999999</v>
      </c>
      <c r="E244" s="404">
        <f>C244+D244</f>
        <v>60509987.210000001</v>
      </c>
      <c r="F244" s="380" t="s">
        <v>913</v>
      </c>
      <c r="G244" s="380" t="s">
        <v>914</v>
      </c>
      <c r="H244" s="380">
        <f>(C245)/(C249-C248-C244-C8)*(C249-C248-C244-C8-C229)</f>
        <v>47361150.549999997</v>
      </c>
      <c r="I244" s="380">
        <f>C246/(C249-C248-C244-C8)*(C249-C248-C244-C8-C229)</f>
        <v>2692477.41</v>
      </c>
    </row>
    <row r="245" spans="1:9" ht="31.5" x14ac:dyDescent="0.2">
      <c r="A245" s="405" t="s">
        <v>693</v>
      </c>
      <c r="B245" s="393" t="s">
        <v>179</v>
      </c>
      <c r="C245" s="406">
        <f>'Затраты подрядчика 3 кв и деф'!Q248</f>
        <v>47580031.200000003</v>
      </c>
      <c r="D245" s="388">
        <f t="shared" ref="D245:D247" si="44">C245*0.2</f>
        <v>9516006.2400000002</v>
      </c>
      <c r="E245" s="388">
        <f t="shared" ref="E245:E247" si="45">C245+D245</f>
        <v>57096037.439999998</v>
      </c>
      <c r="F245" s="380"/>
      <c r="G245" s="380" t="s">
        <v>915</v>
      </c>
      <c r="H245" s="380">
        <f>(C245)/(C249-C248-C244-C8)*C229</f>
        <v>218880.65</v>
      </c>
      <c r="I245" s="380">
        <f>C246/(C249-C248-C244-C8)*C229</f>
        <v>12443.35</v>
      </c>
    </row>
    <row r="246" spans="1:9" ht="15.75" x14ac:dyDescent="0.2">
      <c r="A246" s="405" t="s">
        <v>706</v>
      </c>
      <c r="B246" s="393" t="s">
        <v>180</v>
      </c>
      <c r="C246" s="406">
        <f>'Затраты подрядчика 3 кв и деф'!Q249</f>
        <v>2704920.76</v>
      </c>
      <c r="D246" s="388">
        <f t="shared" si="44"/>
        <v>540984.15</v>
      </c>
      <c r="E246" s="388">
        <f t="shared" si="45"/>
        <v>3245904.91</v>
      </c>
      <c r="F246" s="380"/>
      <c r="G246" s="380"/>
      <c r="H246" s="380"/>
    </row>
    <row r="247" spans="1:9" ht="78.75" x14ac:dyDescent="0.2">
      <c r="A247" s="405" t="s">
        <v>884</v>
      </c>
      <c r="B247" s="393" t="s">
        <v>885</v>
      </c>
      <c r="C247" s="406">
        <f>'Затраты подрядчика 3 кв и деф'!Q250</f>
        <v>140037.38</v>
      </c>
      <c r="D247" s="388">
        <f t="shared" si="44"/>
        <v>28007.48</v>
      </c>
      <c r="E247" s="388">
        <f t="shared" si="45"/>
        <v>168044.86</v>
      </c>
      <c r="F247" s="380"/>
      <c r="G247" s="380"/>
      <c r="H247" s="380"/>
    </row>
    <row r="248" spans="1:9" ht="15.75" x14ac:dyDescent="0.2">
      <c r="A248" s="402">
        <v>8</v>
      </c>
      <c r="B248" s="403" t="s">
        <v>597</v>
      </c>
      <c r="C248" s="404">
        <f>'Затраты подрядчика 3 кв и деф'!Q279</f>
        <v>21050996.34</v>
      </c>
      <c r="D248" s="404">
        <f>C248*0.2</f>
        <v>4210199.2699999996</v>
      </c>
      <c r="E248" s="404">
        <f>C248+D248</f>
        <v>25261195.609999999</v>
      </c>
      <c r="F248" s="306"/>
      <c r="G248" s="301"/>
      <c r="H248" s="301"/>
    </row>
    <row r="249" spans="1:9" ht="15.75" x14ac:dyDescent="0.2">
      <c r="A249" s="407"/>
      <c r="B249" s="407" t="s">
        <v>598</v>
      </c>
      <c r="C249" s="408">
        <f>C8+C9+C16+C24+C25+C27+C28+C47+C48+C62+C67+C68+C91+C92+C104+C109+C112+C121+C122+C125+C134+C146+C190+C204+C209+C212+C216+C219+C221+C223+C224+C225+C229+C244+C248</f>
        <v>1071108627.3200001</v>
      </c>
      <c r="D249" s="408">
        <f>D8+D9+D16+D24+D25+D27+D28+D47+D48+D62+D67+D68+D91+D92+D104+D109+D112+D121+D122+D125+D134+D146+D190+D204+D209+D212+D216+D219+D221+D223+D224+D225+D229+D244+D248</f>
        <v>214221725.5</v>
      </c>
      <c r="E249" s="408">
        <f>E8+E9+E16+E24+E25+E27+E28+E47+E48+E62+E67+E68+E91+E92+E104+E109+E112+E121+E122+E125+E134+E146+E190+E204+E209+E212+E216+E219+E221+E223+E224+E225+E229+E244+E248</f>
        <v>1285330352.8199999</v>
      </c>
      <c r="F249" s="306"/>
      <c r="G249" s="306"/>
      <c r="H249" s="301"/>
    </row>
    <row r="250" spans="1:9" x14ac:dyDescent="0.2">
      <c r="A250" s="409"/>
      <c r="B250" s="409"/>
      <c r="C250" s="409"/>
      <c r="D250" s="409"/>
      <c r="E250" s="409"/>
      <c r="F250" s="301"/>
      <c r="G250" s="301"/>
      <c r="H250" s="301"/>
    </row>
    <row r="251" spans="1:9" x14ac:dyDescent="0.2">
      <c r="A251" s="410"/>
      <c r="B251" s="410"/>
      <c r="C251" s="410"/>
      <c r="D251" s="410"/>
      <c r="E251" s="413"/>
    </row>
    <row r="252" spans="1:9" x14ac:dyDescent="0.2">
      <c r="A252" s="411"/>
      <c r="B252" s="410"/>
      <c r="C252" s="410"/>
      <c r="D252" s="410"/>
      <c r="E252" s="410"/>
    </row>
    <row r="253" spans="1:9" x14ac:dyDescent="0.2">
      <c r="A253" s="410"/>
      <c r="B253" s="410"/>
      <c r="C253" s="410"/>
      <c r="D253" s="410"/>
      <c r="E253" s="410"/>
    </row>
  </sheetData>
  <mergeCells count="10">
    <mergeCell ref="A2:E3"/>
    <mergeCell ref="A1:E1"/>
    <mergeCell ref="C5:C6"/>
    <mergeCell ref="D5:D6"/>
    <mergeCell ref="E5:E6"/>
    <mergeCell ref="C219:C220"/>
    <mergeCell ref="D219:D220"/>
    <mergeCell ref="E219:E220"/>
    <mergeCell ref="A5:A6"/>
    <mergeCell ref="B5:B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XFD332"/>
  <sheetViews>
    <sheetView showGridLines="0" zoomScale="85" zoomScaleNormal="85" zoomScaleSheetLayoutView="85" workbookViewId="0">
      <selection activeCell="K17" sqref="K17:O18"/>
    </sheetView>
  </sheetViews>
  <sheetFormatPr defaultColWidth="9.140625" defaultRowHeight="12.75" x14ac:dyDescent="0.2"/>
  <cols>
    <col min="1" max="1" width="5" style="76" customWidth="1"/>
    <col min="2" max="2" width="19.28515625" style="77" customWidth="1"/>
    <col min="3" max="3" width="51.28515625" style="77" customWidth="1"/>
    <col min="4" max="4" width="15.28515625" style="84" customWidth="1"/>
    <col min="5" max="5" width="13" style="84" customWidth="1"/>
    <col min="6" max="6" width="14.42578125" style="84" customWidth="1"/>
    <col min="7" max="8" width="15.85546875" style="84" customWidth="1"/>
    <col min="9" max="9" width="14.5703125" style="80" hidden="1" customWidth="1"/>
    <col min="10" max="10" width="12.7109375" style="80" hidden="1" customWidth="1"/>
    <col min="11" max="12" width="18.5703125" style="80" customWidth="1"/>
    <col min="13" max="13" width="17.28515625" style="80" customWidth="1"/>
    <col min="14" max="14" width="19.140625" style="80" customWidth="1"/>
    <col min="15" max="15" width="24.28515625" style="80" customWidth="1"/>
    <col min="16" max="16" width="17" style="80" customWidth="1"/>
    <col min="17" max="17" width="18.7109375" style="80" customWidth="1"/>
    <col min="18" max="18" width="15.85546875" style="80" bestFit="1" customWidth="1"/>
    <col min="19" max="19" width="17" style="80" bestFit="1" customWidth="1"/>
    <col min="20" max="20" width="25" style="80" customWidth="1"/>
    <col min="21" max="16384" width="9.140625" style="80"/>
  </cols>
  <sheetData>
    <row r="1" spans="1:8" x14ac:dyDescent="0.2">
      <c r="A1" s="510" t="s">
        <v>226</v>
      </c>
      <c r="B1" s="510"/>
      <c r="C1" s="510"/>
      <c r="D1" s="510"/>
      <c r="E1" s="510"/>
      <c r="F1" s="510"/>
      <c r="G1" s="510"/>
      <c r="H1" s="510"/>
    </row>
    <row r="2" spans="1:8" s="4" customFormat="1" ht="4.1500000000000004" customHeight="1" x14ac:dyDescent="0.2">
      <c r="A2" s="510"/>
      <c r="B2" s="510"/>
      <c r="C2" s="510"/>
      <c r="D2" s="510"/>
      <c r="E2" s="510"/>
      <c r="F2" s="510"/>
      <c r="G2" s="510"/>
      <c r="H2" s="510"/>
    </row>
    <row r="3" spans="1:8" hidden="1" x14ac:dyDescent="0.2">
      <c r="A3" s="510"/>
      <c r="B3" s="510"/>
      <c r="C3" s="510"/>
      <c r="D3" s="510"/>
      <c r="E3" s="510"/>
      <c r="F3" s="510"/>
      <c r="G3" s="510"/>
      <c r="H3" s="510"/>
    </row>
    <row r="4" spans="1:8" hidden="1" x14ac:dyDescent="0.2">
      <c r="A4" s="510"/>
      <c r="B4" s="510"/>
      <c r="C4" s="510"/>
      <c r="D4" s="510"/>
      <c r="E4" s="510"/>
      <c r="F4" s="510"/>
      <c r="G4" s="510"/>
      <c r="H4" s="510"/>
    </row>
    <row r="5" spans="1:8" hidden="1" x14ac:dyDescent="0.2">
      <c r="A5" s="510"/>
      <c r="B5" s="510"/>
      <c r="C5" s="510"/>
      <c r="D5" s="510"/>
      <c r="E5" s="510"/>
      <c r="F5" s="510"/>
      <c r="G5" s="510"/>
      <c r="H5" s="510"/>
    </row>
    <row r="6" spans="1:8" hidden="1" x14ac:dyDescent="0.2">
      <c r="A6" s="510"/>
      <c r="B6" s="510"/>
      <c r="C6" s="510"/>
      <c r="D6" s="510"/>
      <c r="E6" s="510"/>
      <c r="F6" s="510"/>
      <c r="G6" s="510"/>
      <c r="H6" s="510"/>
    </row>
    <row r="7" spans="1:8" hidden="1" x14ac:dyDescent="0.2">
      <c r="A7" s="510"/>
      <c r="B7" s="510"/>
      <c r="C7" s="510"/>
      <c r="D7" s="510"/>
      <c r="E7" s="510"/>
      <c r="F7" s="510"/>
      <c r="G7" s="510"/>
      <c r="H7" s="510"/>
    </row>
    <row r="8" spans="1:8" hidden="1" x14ac:dyDescent="0.2">
      <c r="A8" s="510"/>
      <c r="B8" s="510"/>
      <c r="C8" s="510"/>
      <c r="D8" s="510"/>
      <c r="E8" s="510"/>
      <c r="F8" s="510"/>
      <c r="G8" s="510"/>
      <c r="H8" s="510"/>
    </row>
    <row r="9" spans="1:8" hidden="1" x14ac:dyDescent="0.2">
      <c r="A9" s="510"/>
      <c r="B9" s="510"/>
      <c r="C9" s="510"/>
      <c r="D9" s="510"/>
      <c r="E9" s="510"/>
      <c r="F9" s="510"/>
      <c r="G9" s="510"/>
      <c r="H9" s="510"/>
    </row>
    <row r="10" spans="1:8" hidden="1" x14ac:dyDescent="0.2">
      <c r="A10" s="510"/>
      <c r="B10" s="510"/>
      <c r="C10" s="510"/>
      <c r="D10" s="510"/>
      <c r="E10" s="510"/>
      <c r="F10" s="510"/>
      <c r="G10" s="510"/>
      <c r="H10" s="510"/>
    </row>
    <row r="11" spans="1:8" hidden="1" x14ac:dyDescent="0.2">
      <c r="A11" s="510"/>
      <c r="B11" s="510"/>
      <c r="C11" s="510"/>
      <c r="D11" s="510"/>
      <c r="E11" s="510"/>
      <c r="F11" s="510"/>
      <c r="G11" s="510"/>
      <c r="H11" s="510"/>
    </row>
    <row r="12" spans="1:8" hidden="1" x14ac:dyDescent="0.2">
      <c r="A12" s="510"/>
      <c r="B12" s="510"/>
      <c r="C12" s="510"/>
      <c r="D12" s="510"/>
      <c r="E12" s="510"/>
      <c r="F12" s="510"/>
      <c r="G12" s="510"/>
      <c r="H12" s="510"/>
    </row>
    <row r="13" spans="1:8" hidden="1" x14ac:dyDescent="0.2">
      <c r="A13" s="510"/>
      <c r="B13" s="510"/>
      <c r="C13" s="510"/>
      <c r="D13" s="510"/>
      <c r="E13" s="510"/>
      <c r="F13" s="510"/>
      <c r="G13" s="510"/>
      <c r="H13" s="510"/>
    </row>
    <row r="14" spans="1:8" x14ac:dyDescent="0.2">
      <c r="D14" s="90"/>
      <c r="F14" s="78"/>
      <c r="G14" s="78"/>
      <c r="H14" s="78"/>
    </row>
    <row r="15" spans="1:8" ht="30.75" customHeight="1" x14ac:dyDescent="0.2">
      <c r="A15" s="511" t="s">
        <v>203</v>
      </c>
      <c r="B15" s="511"/>
      <c r="C15" s="511"/>
      <c r="D15" s="511"/>
      <c r="E15" s="511"/>
      <c r="F15" s="511"/>
      <c r="G15" s="511"/>
      <c r="H15" s="511"/>
    </row>
    <row r="16" spans="1:8" x14ac:dyDescent="0.2">
      <c r="D16" s="90"/>
      <c r="E16" s="78"/>
      <c r="F16" s="78"/>
      <c r="G16" s="78"/>
      <c r="H16" s="78"/>
    </row>
    <row r="17" spans="1:19" ht="12.75" customHeight="1" x14ac:dyDescent="0.2">
      <c r="A17" s="507" t="s">
        <v>1</v>
      </c>
      <c r="B17" s="512" t="s">
        <v>10</v>
      </c>
      <c r="C17" s="512" t="s">
        <v>11</v>
      </c>
      <c r="D17" s="513" t="s">
        <v>13</v>
      </c>
      <c r="E17" s="513"/>
      <c r="F17" s="513"/>
      <c r="G17" s="513"/>
      <c r="H17" s="507" t="s">
        <v>14</v>
      </c>
      <c r="K17" s="499" t="s">
        <v>523</v>
      </c>
      <c r="L17" s="500"/>
      <c r="M17" s="501"/>
      <c r="N17" s="501"/>
      <c r="O17" s="502"/>
      <c r="P17" s="486" t="s">
        <v>485</v>
      </c>
      <c r="Q17" s="486" t="s">
        <v>524</v>
      </c>
    </row>
    <row r="18" spans="1:19" ht="37.15" customHeight="1" x14ac:dyDescent="0.2">
      <c r="A18" s="507"/>
      <c r="B18" s="512"/>
      <c r="C18" s="512"/>
      <c r="D18" s="507" t="s">
        <v>12</v>
      </c>
      <c r="E18" s="486" t="s">
        <v>2</v>
      </c>
      <c r="F18" s="507" t="s">
        <v>3</v>
      </c>
      <c r="G18" s="507" t="s">
        <v>4</v>
      </c>
      <c r="H18" s="507"/>
      <c r="K18" s="503"/>
      <c r="L18" s="504"/>
      <c r="M18" s="504"/>
      <c r="N18" s="504"/>
      <c r="O18" s="505"/>
      <c r="P18" s="487"/>
      <c r="Q18" s="487"/>
    </row>
    <row r="19" spans="1:19" ht="13.15" customHeight="1" x14ac:dyDescent="0.2">
      <c r="A19" s="507"/>
      <c r="B19" s="512"/>
      <c r="C19" s="512"/>
      <c r="D19" s="507"/>
      <c r="E19" s="487"/>
      <c r="F19" s="507"/>
      <c r="G19" s="507"/>
      <c r="H19" s="507"/>
      <c r="K19" s="486" t="s">
        <v>12</v>
      </c>
      <c r="L19" s="486" t="s">
        <v>2</v>
      </c>
      <c r="M19" s="508" t="s">
        <v>372</v>
      </c>
      <c r="N19" s="508" t="s">
        <v>373</v>
      </c>
      <c r="O19" s="508" t="s">
        <v>374</v>
      </c>
      <c r="P19" s="487"/>
      <c r="Q19" s="487"/>
    </row>
    <row r="20" spans="1:19" x14ac:dyDescent="0.2">
      <c r="A20" s="507"/>
      <c r="B20" s="512"/>
      <c r="C20" s="512"/>
      <c r="D20" s="507"/>
      <c r="E20" s="506"/>
      <c r="F20" s="507"/>
      <c r="G20" s="507"/>
      <c r="H20" s="507"/>
      <c r="K20" s="506"/>
      <c r="L20" s="487"/>
      <c r="M20" s="509"/>
      <c r="N20" s="509"/>
      <c r="O20" s="509"/>
      <c r="P20" s="506"/>
      <c r="Q20" s="506"/>
    </row>
    <row r="21" spans="1:19" x14ac:dyDescent="0.2">
      <c r="A21" s="225">
        <v>1</v>
      </c>
      <c r="B21" s="130">
        <v>2</v>
      </c>
      <c r="C21" s="130">
        <v>3</v>
      </c>
      <c r="D21" s="225">
        <v>4</v>
      </c>
      <c r="E21" s="225">
        <v>5</v>
      </c>
      <c r="F21" s="225">
        <v>6</v>
      </c>
      <c r="G21" s="225">
        <v>7</v>
      </c>
      <c r="H21" s="225">
        <v>8</v>
      </c>
      <c r="K21" s="269"/>
      <c r="L21" s="269"/>
      <c r="M21" s="151"/>
      <c r="N21" s="151"/>
      <c r="O21" s="151"/>
      <c r="P21" s="151"/>
      <c r="Q21" s="151"/>
    </row>
    <row r="22" spans="1:19" x14ac:dyDescent="0.2">
      <c r="A22" s="483" t="s">
        <v>15</v>
      </c>
      <c r="B22" s="484"/>
      <c r="C22" s="484"/>
      <c r="D22" s="485"/>
      <c r="E22" s="485"/>
      <c r="F22" s="485"/>
      <c r="G22" s="485"/>
      <c r="H22" s="485"/>
      <c r="K22" s="149"/>
      <c r="L22" s="149"/>
      <c r="M22" s="149"/>
      <c r="N22" s="149"/>
      <c r="O22" s="149"/>
      <c r="P22" s="149"/>
      <c r="Q22" s="149"/>
    </row>
    <row r="23" spans="1:19" x14ac:dyDescent="0.2">
      <c r="A23" s="94">
        <v>1</v>
      </c>
      <c r="B23" s="228" t="s">
        <v>16</v>
      </c>
      <c r="C23" s="228" t="s">
        <v>204</v>
      </c>
      <c r="D23" s="95"/>
      <c r="E23" s="95"/>
      <c r="F23" s="95"/>
      <c r="G23" s="73">
        <v>242.28</v>
      </c>
      <c r="H23" s="73">
        <v>242.28</v>
      </c>
      <c r="K23" s="149"/>
      <c r="L23" s="149"/>
      <c r="M23" s="149"/>
      <c r="N23" s="152">
        <f>G23*1.266*4.29*1000</f>
        <v>1315856.6000000001</v>
      </c>
      <c r="O23" s="294">
        <f>N23+M23+L23+K23</f>
        <v>1315856.6000000001</v>
      </c>
      <c r="P23" s="308">
        <f>'Расчет дефляторов '!F22</f>
        <v>1.0161</v>
      </c>
      <c r="Q23" s="152">
        <f>O23*P23</f>
        <v>1337041.8899999999</v>
      </c>
    </row>
    <row r="24" spans="1:19" x14ac:dyDescent="0.2">
      <c r="A24" s="94">
        <v>2</v>
      </c>
      <c r="B24" s="228" t="s">
        <v>65</v>
      </c>
      <c r="C24" s="228" t="s">
        <v>17</v>
      </c>
      <c r="D24" s="73">
        <f>ROUND('[1]Объектная смета'!$D$27,2)</f>
        <v>282.52999999999997</v>
      </c>
      <c r="E24" s="95"/>
      <c r="F24" s="95"/>
      <c r="G24" s="95"/>
      <c r="H24" s="73">
        <f>SUM(D24:G24)</f>
        <v>282.52999999999997</v>
      </c>
      <c r="K24" s="152">
        <f>K25+K26+K27</f>
        <v>2014910.27</v>
      </c>
      <c r="L24" s="152"/>
      <c r="M24" s="160"/>
      <c r="N24" s="163"/>
      <c r="O24" s="295">
        <f>N24+M24+L24+K24</f>
        <v>2014910.27</v>
      </c>
      <c r="P24" s="309"/>
      <c r="Q24" s="152">
        <f>Q25+Q26+Q27</f>
        <v>2052382.53</v>
      </c>
    </row>
    <row r="25" spans="1:19" x14ac:dyDescent="0.2">
      <c r="A25" s="94"/>
      <c r="B25" s="131" t="s">
        <v>227</v>
      </c>
      <c r="C25" s="131" t="s">
        <v>228</v>
      </c>
      <c r="D25" s="132">
        <v>38.770000000000003</v>
      </c>
      <c r="E25" s="132"/>
      <c r="F25" s="132"/>
      <c r="G25" s="132"/>
      <c r="H25" s="132">
        <v>38.770000000000003</v>
      </c>
      <c r="K25" s="154">
        <f>((D25)*1.023*1.005-(D25)*0.023*0.15)*6.96*1000</f>
        <v>276494.78000000003</v>
      </c>
      <c r="L25" s="154"/>
      <c r="M25" s="164"/>
      <c r="N25" s="163"/>
      <c r="O25" s="288">
        <f>N25+M25+L25+K25</f>
        <v>276494.78000000003</v>
      </c>
      <c r="P25" s="310">
        <f>'Расчет дефляторов '!F535</f>
        <v>1.0343</v>
      </c>
      <c r="Q25" s="253">
        <f>O25*P25</f>
        <v>285978.55</v>
      </c>
    </row>
    <row r="26" spans="1:19" x14ac:dyDescent="0.2">
      <c r="A26" s="94"/>
      <c r="B26" s="131" t="s">
        <v>229</v>
      </c>
      <c r="C26" s="131" t="s">
        <v>230</v>
      </c>
      <c r="D26" s="132">
        <v>234.54</v>
      </c>
      <c r="E26" s="132"/>
      <c r="F26" s="132"/>
      <c r="G26" s="132"/>
      <c r="H26" s="132">
        <v>234.54</v>
      </c>
      <c r="K26" s="154">
        <f>((D26)*1.023*1.005-(D26)*0.023*0.15)*6.96*1000</f>
        <v>1672661.51</v>
      </c>
      <c r="L26" s="154"/>
      <c r="M26" s="164"/>
      <c r="N26" s="163"/>
      <c r="O26" s="288">
        <f>N26+M26+L26+K26</f>
        <v>1672661.51</v>
      </c>
      <c r="P26" s="310">
        <f>'Расчет дефляторов '!F22</f>
        <v>1.0161</v>
      </c>
      <c r="Q26" s="253">
        <f>O26*P26</f>
        <v>1699591.36</v>
      </c>
    </row>
    <row r="27" spans="1:19" x14ac:dyDescent="0.2">
      <c r="A27" s="94"/>
      <c r="B27" s="131" t="s">
        <v>231</v>
      </c>
      <c r="C27" s="131" t="s">
        <v>232</v>
      </c>
      <c r="D27" s="132">
        <v>9.2200000000000006</v>
      </c>
      <c r="E27" s="132"/>
      <c r="F27" s="132"/>
      <c r="G27" s="132"/>
      <c r="H27" s="132">
        <v>9.2200000000000006</v>
      </c>
      <c r="K27" s="154">
        <f>((D27)*1.023*1.005-(D27)*0.023*0.15)*6.96*1000</f>
        <v>65753.98</v>
      </c>
      <c r="L27" s="154"/>
      <c r="M27" s="164"/>
      <c r="N27" s="163"/>
      <c r="O27" s="288">
        <f>N27+M27+L27+K27</f>
        <v>65753.98</v>
      </c>
      <c r="P27" s="310">
        <f>'Расчет дефляторов '!F22</f>
        <v>1.0161</v>
      </c>
      <c r="Q27" s="253">
        <f>O27*P27</f>
        <v>66812.62</v>
      </c>
    </row>
    <row r="28" spans="1:19" ht="23.25" customHeight="1" x14ac:dyDescent="0.2">
      <c r="A28" s="118">
        <v>3</v>
      </c>
      <c r="B28" s="481" t="s">
        <v>18</v>
      </c>
      <c r="C28" s="482"/>
      <c r="D28" s="119">
        <f>D23+D24</f>
        <v>282.52999999999997</v>
      </c>
      <c r="E28" s="120"/>
      <c r="F28" s="120"/>
      <c r="G28" s="120">
        <f>G23</f>
        <v>242.28</v>
      </c>
      <c r="H28" s="119">
        <f>H23+H24</f>
        <v>524.80999999999995</v>
      </c>
      <c r="K28" s="155">
        <f>K23+K24</f>
        <v>2014910.27</v>
      </c>
      <c r="L28" s="155"/>
      <c r="M28" s="165"/>
      <c r="N28" s="155">
        <f>N23</f>
        <v>1315856.6000000001</v>
      </c>
      <c r="O28" s="155">
        <f>O23+O24</f>
        <v>3330766.87</v>
      </c>
      <c r="P28" s="311"/>
      <c r="Q28" s="155">
        <f>Q23+Q24</f>
        <v>3389424.42</v>
      </c>
      <c r="R28" s="108">
        <f>O28-N28-M28-L28-K28</f>
        <v>0</v>
      </c>
    </row>
    <row r="29" spans="1:19" x14ac:dyDescent="0.2">
      <c r="A29" s="483" t="s">
        <v>19</v>
      </c>
      <c r="B29" s="484"/>
      <c r="C29" s="484"/>
      <c r="D29" s="485"/>
      <c r="E29" s="485"/>
      <c r="F29" s="485"/>
      <c r="G29" s="485"/>
      <c r="H29" s="485"/>
      <c r="K29" s="149"/>
      <c r="L29" s="149"/>
      <c r="M29" s="163"/>
      <c r="N29" s="163"/>
      <c r="O29" s="163"/>
      <c r="P29" s="309"/>
      <c r="Q29" s="149"/>
    </row>
    <row r="30" spans="1:19" x14ac:dyDescent="0.2">
      <c r="A30" s="94">
        <v>4</v>
      </c>
      <c r="B30" s="228" t="s">
        <v>20</v>
      </c>
      <c r="C30" s="228" t="s">
        <v>66</v>
      </c>
      <c r="D30" s="138">
        <v>16220.57</v>
      </c>
      <c r="E30" s="138">
        <v>1108.95</v>
      </c>
      <c r="F30" s="139">
        <v>5672.65</v>
      </c>
      <c r="G30" s="140"/>
      <c r="H30" s="141">
        <v>23002.17</v>
      </c>
      <c r="K30" s="152">
        <f>K31+K49+K57+K58+K59+K60+K61+K62+K63+K64+K65+K66+K67+K68+K69+K70+K71</f>
        <v>115679726.5</v>
      </c>
      <c r="L30" s="152">
        <f>L31+L49+L57+L58+L59+L60+L61+L62+L63+L64+L65+L66+L67+L68+L69+L70+L71</f>
        <v>7908663.6699999999</v>
      </c>
      <c r="M30" s="152">
        <f>M31+M49+M57+M58+M59+M60+M61+M62+M63+M64+M65+M66+M67+M68+M69+M70+M71</f>
        <v>22860900.399999999</v>
      </c>
      <c r="N30" s="163"/>
      <c r="O30" s="160">
        <f>N30+M30+L30+K30</f>
        <v>146449290.56999999</v>
      </c>
      <c r="P30" s="309"/>
      <c r="Q30" s="152">
        <f>Q31+Q49+Q57+Q58+Q59+Q60+Q61+Q62+Q63+Q64+Q65+Q66+Q67+Q68+Q69+Q70+Q71</f>
        <v>155523944.86000001</v>
      </c>
      <c r="R30" s="108">
        <f>O30-N30-M30-L30-K30</f>
        <v>0</v>
      </c>
      <c r="S30" s="108">
        <f>O31+O49+O57+O58+O59+O60+O61+O62+O63+O64+O65+O66+O67+O68+O69+O70+O71-O30</f>
        <v>0</v>
      </c>
    </row>
    <row r="31" spans="1:19" x14ac:dyDescent="0.2">
      <c r="A31" s="94"/>
      <c r="B31" s="133" t="s">
        <v>233</v>
      </c>
      <c r="C31" s="133" t="s">
        <v>234</v>
      </c>
      <c r="D31" s="142">
        <v>9329.23</v>
      </c>
      <c r="E31" s="142"/>
      <c r="F31" s="143"/>
      <c r="G31" s="144"/>
      <c r="H31" s="145">
        <v>9329.23</v>
      </c>
      <c r="K31" s="154">
        <f>((D31)*1.023*1.005-(D31)*0.023*0.15)*6.96*1000</f>
        <v>66532974.789999999</v>
      </c>
      <c r="L31" s="154"/>
      <c r="M31" s="164"/>
      <c r="N31" s="163"/>
      <c r="O31" s="168">
        <f>N31+M31+L31+K31</f>
        <v>66532974.789999999</v>
      </c>
      <c r="P31" s="312"/>
      <c r="Q31" s="168">
        <f>Q32+Q33+Q34+Q35+Q36+Q37+Q38+Q39+Q40+Q41+Q42+Q43+Q44+Q45+Q46+Q47+Q48</f>
        <v>69359142.189999998</v>
      </c>
    </row>
    <row r="32" spans="1:19" x14ac:dyDescent="0.2">
      <c r="A32" s="94"/>
      <c r="B32" s="189"/>
      <c r="C32" s="177" t="s">
        <v>392</v>
      </c>
      <c r="D32" s="178">
        <v>702.07</v>
      </c>
      <c r="E32" s="178"/>
      <c r="F32" s="179"/>
      <c r="G32" s="180"/>
      <c r="H32" s="181">
        <f>D32</f>
        <v>702.07</v>
      </c>
      <c r="I32" s="187"/>
      <c r="J32" s="187"/>
      <c r="K32" s="190">
        <f>((D32)*1.023*1.005-(D32)*0.023*0.15)*6.96*1000+0.01</f>
        <v>5006930.4400000004</v>
      </c>
      <c r="L32" s="190"/>
      <c r="M32" s="184"/>
      <c r="N32" s="188"/>
      <c r="O32" s="289">
        <f>N32+M32+L32+K32</f>
        <v>5006930.4400000004</v>
      </c>
      <c r="P32" s="313">
        <f>'Расчет дефляторов '!F52</f>
        <v>1.0273000000000001</v>
      </c>
      <c r="Q32" s="256">
        <f>O32*P32</f>
        <v>5143619.6399999997</v>
      </c>
    </row>
    <row r="33" spans="1:17" x14ac:dyDescent="0.2">
      <c r="A33" s="94"/>
      <c r="B33" s="189"/>
      <c r="C33" s="177" t="s">
        <v>393</v>
      </c>
      <c r="D33" s="178">
        <v>2975.5</v>
      </c>
      <c r="E33" s="178"/>
      <c r="F33" s="179"/>
      <c r="G33" s="180"/>
      <c r="H33" s="181">
        <f t="shared" ref="H33:H48" si="0">D33</f>
        <v>2975.5</v>
      </c>
      <c r="I33" s="187"/>
      <c r="J33" s="187"/>
      <c r="K33" s="190">
        <f>((D33)*1.023*1.005-(D33)*0.023*0.15)*6.96*1000+0.01</f>
        <v>21220279.329999998</v>
      </c>
      <c r="L33" s="190"/>
      <c r="M33" s="184"/>
      <c r="N33" s="188"/>
      <c r="O33" s="289">
        <f t="shared" ref="O33:O56" si="1">N33+M33+L33+K33</f>
        <v>21220279.329999998</v>
      </c>
      <c r="P33" s="313">
        <f>'Расчет дефляторов '!F124</f>
        <v>1.0349999999999999</v>
      </c>
      <c r="Q33" s="256">
        <f>O33*P33</f>
        <v>21962989.109999999</v>
      </c>
    </row>
    <row r="34" spans="1:17" x14ac:dyDescent="0.2">
      <c r="A34" s="94"/>
      <c r="B34" s="189"/>
      <c r="C34" s="177" t="s">
        <v>394</v>
      </c>
      <c r="D34" s="178">
        <v>2816.97</v>
      </c>
      <c r="E34" s="178"/>
      <c r="F34" s="179"/>
      <c r="G34" s="180"/>
      <c r="H34" s="181">
        <f t="shared" si="0"/>
        <v>2816.97</v>
      </c>
      <c r="I34" s="187"/>
      <c r="J34" s="187"/>
      <c r="K34" s="190">
        <f t="shared" ref="K34:K56" si="2">((D34)*1.023*1.005-(D34)*0.023*0.15)*6.96*1000</f>
        <v>20089695.93</v>
      </c>
      <c r="L34" s="190"/>
      <c r="M34" s="184"/>
      <c r="N34" s="188"/>
      <c r="O34" s="289">
        <f t="shared" si="1"/>
        <v>20089695.93</v>
      </c>
      <c r="P34" s="313">
        <f>'Расчет дефляторов '!F171</f>
        <v>1.0483</v>
      </c>
      <c r="Q34" s="256">
        <f t="shared" ref="Q34:Q48" si="3">O34*P34</f>
        <v>21060028.239999998</v>
      </c>
    </row>
    <row r="35" spans="1:17" x14ac:dyDescent="0.2">
      <c r="A35" s="94"/>
      <c r="B35" s="189"/>
      <c r="C35" s="177" t="s">
        <v>395</v>
      </c>
      <c r="D35" s="178">
        <v>44.59</v>
      </c>
      <c r="E35" s="178"/>
      <c r="F35" s="179"/>
      <c r="G35" s="180"/>
      <c r="H35" s="181">
        <f t="shared" si="0"/>
        <v>44.59</v>
      </c>
      <c r="I35" s="187"/>
      <c r="J35" s="187"/>
      <c r="K35" s="190">
        <f t="shared" si="2"/>
        <v>318001.09000000003</v>
      </c>
      <c r="L35" s="190"/>
      <c r="M35" s="184"/>
      <c r="N35" s="188"/>
      <c r="O35" s="289">
        <f t="shared" si="1"/>
        <v>318001.09000000003</v>
      </c>
      <c r="P35" s="313">
        <f>'Расчет дефляторов '!F171</f>
        <v>1.0483</v>
      </c>
      <c r="Q35" s="256">
        <f t="shared" si="3"/>
        <v>333360.53999999998</v>
      </c>
    </row>
    <row r="36" spans="1:17" x14ac:dyDescent="0.2">
      <c r="A36" s="94"/>
      <c r="B36" s="189"/>
      <c r="C36" s="177" t="s">
        <v>396</v>
      </c>
      <c r="D36" s="178">
        <v>73.06</v>
      </c>
      <c r="E36" s="178"/>
      <c r="F36" s="179"/>
      <c r="G36" s="180"/>
      <c r="H36" s="181">
        <f t="shared" si="0"/>
        <v>73.06</v>
      </c>
      <c r="I36" s="187"/>
      <c r="J36" s="187"/>
      <c r="K36" s="190">
        <f t="shared" si="2"/>
        <v>521039.69</v>
      </c>
      <c r="L36" s="190"/>
      <c r="M36" s="184"/>
      <c r="N36" s="188"/>
      <c r="O36" s="289">
        <f t="shared" si="1"/>
        <v>521039.69</v>
      </c>
      <c r="P36" s="313">
        <f>'Расчет дефляторов '!F171</f>
        <v>1.0483</v>
      </c>
      <c r="Q36" s="256">
        <f t="shared" si="3"/>
        <v>546205.91</v>
      </c>
    </row>
    <row r="37" spans="1:17" x14ac:dyDescent="0.2">
      <c r="A37" s="94"/>
      <c r="B37" s="189"/>
      <c r="C37" s="177" t="s">
        <v>397</v>
      </c>
      <c r="D37" s="178">
        <v>598.83000000000004</v>
      </c>
      <c r="E37" s="178"/>
      <c r="F37" s="179"/>
      <c r="G37" s="180"/>
      <c r="H37" s="181">
        <f t="shared" si="0"/>
        <v>598.83000000000004</v>
      </c>
      <c r="I37" s="187"/>
      <c r="J37" s="187"/>
      <c r="K37" s="190">
        <f t="shared" si="2"/>
        <v>4270656.99</v>
      </c>
      <c r="L37" s="190"/>
      <c r="M37" s="184"/>
      <c r="N37" s="188"/>
      <c r="O37" s="289">
        <f t="shared" si="1"/>
        <v>4270656.99</v>
      </c>
      <c r="P37" s="313">
        <f>'Расчет дефляторов '!F171</f>
        <v>1.0483</v>
      </c>
      <c r="Q37" s="256">
        <f t="shared" si="3"/>
        <v>4476929.72</v>
      </c>
    </row>
    <row r="38" spans="1:17" x14ac:dyDescent="0.2">
      <c r="A38" s="94"/>
      <c r="B38" s="189"/>
      <c r="C38" s="177" t="s">
        <v>398</v>
      </c>
      <c r="D38" s="178">
        <v>408.38</v>
      </c>
      <c r="E38" s="178"/>
      <c r="F38" s="179"/>
      <c r="G38" s="180"/>
      <c r="H38" s="181">
        <f t="shared" si="0"/>
        <v>408.38</v>
      </c>
      <c r="I38" s="187"/>
      <c r="J38" s="187"/>
      <c r="K38" s="190">
        <f t="shared" si="2"/>
        <v>2912430.74</v>
      </c>
      <c r="L38" s="190"/>
      <c r="M38" s="184"/>
      <c r="N38" s="188"/>
      <c r="O38" s="289">
        <f t="shared" si="1"/>
        <v>2912430.74</v>
      </c>
      <c r="P38" s="313">
        <f>'Расчет дефляторов '!F171</f>
        <v>1.0483</v>
      </c>
      <c r="Q38" s="256">
        <f t="shared" si="3"/>
        <v>3053101.14</v>
      </c>
    </row>
    <row r="39" spans="1:17" x14ac:dyDescent="0.2">
      <c r="A39" s="94"/>
      <c r="B39" s="189"/>
      <c r="C39" s="177" t="s">
        <v>399</v>
      </c>
      <c r="D39" s="178">
        <v>123.38</v>
      </c>
      <c r="E39" s="178"/>
      <c r="F39" s="179"/>
      <c r="G39" s="180"/>
      <c r="H39" s="181">
        <f t="shared" si="0"/>
        <v>123.38</v>
      </c>
      <c r="I39" s="187"/>
      <c r="J39" s="187"/>
      <c r="K39" s="190">
        <f t="shared" si="2"/>
        <v>879905.25</v>
      </c>
      <c r="L39" s="190"/>
      <c r="M39" s="184"/>
      <c r="N39" s="188"/>
      <c r="O39" s="289">
        <f t="shared" si="1"/>
        <v>879905.25</v>
      </c>
      <c r="P39" s="313">
        <f>'Расчет дефляторов '!F171</f>
        <v>1.0483</v>
      </c>
      <c r="Q39" s="256">
        <f t="shared" si="3"/>
        <v>922404.67</v>
      </c>
    </row>
    <row r="40" spans="1:17" x14ac:dyDescent="0.2">
      <c r="A40" s="94"/>
      <c r="B40" s="189"/>
      <c r="C40" s="177" t="s">
        <v>400</v>
      </c>
      <c r="D40" s="178">
        <v>744.27</v>
      </c>
      <c r="E40" s="178"/>
      <c r="F40" s="179"/>
      <c r="G40" s="180"/>
      <c r="H40" s="181">
        <f t="shared" si="0"/>
        <v>744.27</v>
      </c>
      <c r="I40" s="187"/>
      <c r="J40" s="187"/>
      <c r="K40" s="190">
        <f t="shared" si="2"/>
        <v>5307886.84</v>
      </c>
      <c r="L40" s="190"/>
      <c r="M40" s="184"/>
      <c r="N40" s="188"/>
      <c r="O40" s="289">
        <f t="shared" si="1"/>
        <v>5307886.84</v>
      </c>
      <c r="P40" s="313">
        <f>'Расчет дефляторов '!F171</f>
        <v>1.0483</v>
      </c>
      <c r="Q40" s="256">
        <f t="shared" si="3"/>
        <v>5564257.7699999996</v>
      </c>
    </row>
    <row r="41" spans="1:17" x14ac:dyDescent="0.2">
      <c r="A41" s="94"/>
      <c r="B41" s="189"/>
      <c r="C41" s="177" t="s">
        <v>401</v>
      </c>
      <c r="D41" s="178">
        <v>65.48</v>
      </c>
      <c r="E41" s="178"/>
      <c r="F41" s="179"/>
      <c r="G41" s="180"/>
      <c r="H41" s="181">
        <f t="shared" si="0"/>
        <v>65.48</v>
      </c>
      <c r="I41" s="187"/>
      <c r="J41" s="187"/>
      <c r="K41" s="190">
        <f t="shared" si="2"/>
        <v>466981.65</v>
      </c>
      <c r="L41" s="190"/>
      <c r="M41" s="184"/>
      <c r="N41" s="188"/>
      <c r="O41" s="289">
        <f t="shared" si="1"/>
        <v>466981.65</v>
      </c>
      <c r="P41" s="313">
        <f>'Расчет дефляторов '!F171</f>
        <v>1.0483</v>
      </c>
      <c r="Q41" s="256">
        <f t="shared" si="3"/>
        <v>489536.86</v>
      </c>
    </row>
    <row r="42" spans="1:17" x14ac:dyDescent="0.2">
      <c r="A42" s="94"/>
      <c r="B42" s="189"/>
      <c r="C42" s="177" t="s">
        <v>402</v>
      </c>
      <c r="D42" s="178">
        <v>273.67</v>
      </c>
      <c r="E42" s="178"/>
      <c r="F42" s="179"/>
      <c r="G42" s="180"/>
      <c r="H42" s="181">
        <f t="shared" si="0"/>
        <v>273.67</v>
      </c>
      <c r="I42" s="187"/>
      <c r="J42" s="187"/>
      <c r="K42" s="190">
        <f t="shared" si="2"/>
        <v>1951723.69</v>
      </c>
      <c r="L42" s="190"/>
      <c r="M42" s="184"/>
      <c r="N42" s="188"/>
      <c r="O42" s="289">
        <f t="shared" si="1"/>
        <v>1951723.69</v>
      </c>
      <c r="P42" s="313">
        <f>'Расчет дефляторов '!F171</f>
        <v>1.0483</v>
      </c>
      <c r="Q42" s="256">
        <f t="shared" si="3"/>
        <v>2045991.94</v>
      </c>
    </row>
    <row r="43" spans="1:17" x14ac:dyDescent="0.2">
      <c r="A43" s="94"/>
      <c r="B43" s="189"/>
      <c r="C43" s="177" t="s">
        <v>403</v>
      </c>
      <c r="D43" s="178">
        <v>38.869999999999997</v>
      </c>
      <c r="E43" s="178"/>
      <c r="F43" s="179"/>
      <c r="G43" s="180"/>
      <c r="H43" s="181">
        <f t="shared" si="0"/>
        <v>38.869999999999997</v>
      </c>
      <c r="I43" s="187"/>
      <c r="J43" s="187"/>
      <c r="K43" s="190">
        <f t="shared" si="2"/>
        <v>277207.95</v>
      </c>
      <c r="L43" s="190"/>
      <c r="M43" s="184"/>
      <c r="N43" s="188"/>
      <c r="O43" s="289">
        <f t="shared" si="1"/>
        <v>277207.95</v>
      </c>
      <c r="P43" s="313">
        <f>'Расчет дефляторов '!F171</f>
        <v>1.0483</v>
      </c>
      <c r="Q43" s="256">
        <f t="shared" si="3"/>
        <v>290597.09000000003</v>
      </c>
    </row>
    <row r="44" spans="1:17" x14ac:dyDescent="0.2">
      <c r="A44" s="94"/>
      <c r="B44" s="189"/>
      <c r="C44" s="177" t="s">
        <v>404</v>
      </c>
      <c r="D44" s="178">
        <v>167.89</v>
      </c>
      <c r="E44" s="178"/>
      <c r="F44" s="179"/>
      <c r="G44" s="180"/>
      <c r="H44" s="181">
        <f t="shared" si="0"/>
        <v>167.89</v>
      </c>
      <c r="I44" s="187"/>
      <c r="J44" s="187"/>
      <c r="K44" s="190">
        <f t="shared" si="2"/>
        <v>1197335.81</v>
      </c>
      <c r="L44" s="190"/>
      <c r="M44" s="184"/>
      <c r="N44" s="188"/>
      <c r="O44" s="289">
        <f t="shared" si="1"/>
        <v>1197335.81</v>
      </c>
      <c r="P44" s="313">
        <f>'Расчет дефляторов '!F171</f>
        <v>1.0483</v>
      </c>
      <c r="Q44" s="256">
        <f t="shared" si="3"/>
        <v>1255167.1299999999</v>
      </c>
    </row>
    <row r="45" spans="1:17" x14ac:dyDescent="0.2">
      <c r="A45" s="94"/>
      <c r="B45" s="189"/>
      <c r="C45" s="177" t="s">
        <v>405</v>
      </c>
      <c r="D45" s="178">
        <v>67.36</v>
      </c>
      <c r="E45" s="178"/>
      <c r="F45" s="179"/>
      <c r="G45" s="180"/>
      <c r="H45" s="181">
        <f t="shared" si="0"/>
        <v>67.36</v>
      </c>
      <c r="I45" s="187"/>
      <c r="J45" s="187"/>
      <c r="K45" s="190">
        <f t="shared" si="2"/>
        <v>480389.18</v>
      </c>
      <c r="L45" s="190"/>
      <c r="M45" s="184"/>
      <c r="N45" s="188"/>
      <c r="O45" s="289">
        <f t="shared" si="1"/>
        <v>480389.18</v>
      </c>
      <c r="P45" s="313">
        <f>'Расчет дефляторов '!F171</f>
        <v>1.0483</v>
      </c>
      <c r="Q45" s="256">
        <f t="shared" si="3"/>
        <v>503591.98</v>
      </c>
    </row>
    <row r="46" spans="1:17" x14ac:dyDescent="0.2">
      <c r="A46" s="94"/>
      <c r="B46" s="189"/>
      <c r="C46" s="177" t="s">
        <v>406</v>
      </c>
      <c r="D46" s="178">
        <v>15.46</v>
      </c>
      <c r="E46" s="178"/>
      <c r="F46" s="179"/>
      <c r="G46" s="180"/>
      <c r="H46" s="181">
        <f t="shared" si="0"/>
        <v>15.46</v>
      </c>
      <c r="I46" s="187"/>
      <c r="J46" s="187"/>
      <c r="K46" s="190">
        <f t="shared" si="2"/>
        <v>110255.59</v>
      </c>
      <c r="L46" s="190"/>
      <c r="M46" s="184"/>
      <c r="N46" s="188"/>
      <c r="O46" s="289">
        <f t="shared" si="1"/>
        <v>110255.59</v>
      </c>
      <c r="P46" s="313">
        <f>'Расчет дефляторов '!F171</f>
        <v>1.0483</v>
      </c>
      <c r="Q46" s="256">
        <f t="shared" si="3"/>
        <v>115580.93</v>
      </c>
    </row>
    <row r="47" spans="1:17" x14ac:dyDescent="0.2">
      <c r="A47" s="94"/>
      <c r="B47" s="189"/>
      <c r="C47" s="177" t="s">
        <v>407</v>
      </c>
      <c r="D47" s="178">
        <v>157.34</v>
      </c>
      <c r="E47" s="178"/>
      <c r="F47" s="179"/>
      <c r="G47" s="180"/>
      <c r="H47" s="181">
        <f t="shared" si="0"/>
        <v>157.34</v>
      </c>
      <c r="I47" s="187"/>
      <c r="J47" s="187"/>
      <c r="K47" s="190">
        <f t="shared" si="2"/>
        <v>1122096.71</v>
      </c>
      <c r="L47" s="190"/>
      <c r="M47" s="184"/>
      <c r="N47" s="188"/>
      <c r="O47" s="289">
        <f t="shared" si="1"/>
        <v>1122096.71</v>
      </c>
      <c r="P47" s="313">
        <f>'Расчет дефляторов '!F171</f>
        <v>1.0483</v>
      </c>
      <c r="Q47" s="256">
        <f t="shared" si="3"/>
        <v>1176293.98</v>
      </c>
    </row>
    <row r="48" spans="1:17" x14ac:dyDescent="0.2">
      <c r="A48" s="94"/>
      <c r="B48" s="189"/>
      <c r="C48" s="177" t="s">
        <v>408</v>
      </c>
      <c r="D48" s="178">
        <f>56.12-0.01</f>
        <v>56.11</v>
      </c>
      <c r="E48" s="178"/>
      <c r="F48" s="179"/>
      <c r="G48" s="180"/>
      <c r="H48" s="181">
        <f t="shared" si="0"/>
        <v>56.11</v>
      </c>
      <c r="I48" s="187"/>
      <c r="J48" s="187"/>
      <c r="K48" s="190">
        <f t="shared" si="2"/>
        <v>400157.91</v>
      </c>
      <c r="L48" s="190"/>
      <c r="M48" s="184"/>
      <c r="N48" s="188"/>
      <c r="O48" s="289">
        <f t="shared" si="1"/>
        <v>400157.91</v>
      </c>
      <c r="P48" s="313">
        <f>'Расчет дефляторов '!F171</f>
        <v>1.0483</v>
      </c>
      <c r="Q48" s="256">
        <f t="shared" si="3"/>
        <v>419485.54</v>
      </c>
    </row>
    <row r="49" spans="1:17" x14ac:dyDescent="0.2">
      <c r="A49" s="94"/>
      <c r="B49" s="133" t="s">
        <v>235</v>
      </c>
      <c r="C49" s="133" t="s">
        <v>236</v>
      </c>
      <c r="D49" s="142">
        <v>6488.38</v>
      </c>
      <c r="E49" s="142"/>
      <c r="F49" s="143"/>
      <c r="G49" s="144"/>
      <c r="H49" s="145">
        <v>6488.38</v>
      </c>
      <c r="K49" s="154">
        <f>((D49)*1.023*1.005-(D49)*0.023*0.15)*6.96*1000</f>
        <v>46272974.609999999</v>
      </c>
      <c r="L49" s="154"/>
      <c r="M49" s="164"/>
      <c r="N49" s="163"/>
      <c r="O49" s="168">
        <f>N49+M49+L49+K49</f>
        <v>46272974.609999999</v>
      </c>
      <c r="P49" s="312"/>
      <c r="Q49" s="253">
        <f>Q50+Q51+Q52+Q53+Q54+Q55+Q56</f>
        <v>49627578.979999997</v>
      </c>
    </row>
    <row r="50" spans="1:17" x14ac:dyDescent="0.2">
      <c r="A50" s="94"/>
      <c r="B50" s="177"/>
      <c r="C50" s="177" t="s">
        <v>409</v>
      </c>
      <c r="D50" s="178">
        <v>1025.45</v>
      </c>
      <c r="E50" s="178"/>
      <c r="F50" s="179"/>
      <c r="G50" s="180"/>
      <c r="H50" s="181">
        <f>D50</f>
        <v>1025.45</v>
      </c>
      <c r="I50" s="182"/>
      <c r="J50" s="182"/>
      <c r="K50" s="190">
        <f>((D50)*1.023*1.005-(D50)*0.023*0.15)*6.96*1000-0.01</f>
        <v>7313169.3499999996</v>
      </c>
      <c r="L50" s="190"/>
      <c r="M50" s="184"/>
      <c r="N50" s="185"/>
      <c r="O50" s="289">
        <f t="shared" si="1"/>
        <v>7313169.3499999996</v>
      </c>
      <c r="P50" s="313">
        <f>'Расчет дефляторов '!F197</f>
        <v>1.0784</v>
      </c>
      <c r="Q50" s="256">
        <f t="shared" ref="Q50:Q71" si="4">O50*P50</f>
        <v>7886521.8300000001</v>
      </c>
    </row>
    <row r="51" spans="1:17" x14ac:dyDescent="0.2">
      <c r="A51" s="94"/>
      <c r="B51" s="177"/>
      <c r="C51" s="177" t="s">
        <v>410</v>
      </c>
      <c r="D51" s="178">
        <v>903.74</v>
      </c>
      <c r="E51" s="178"/>
      <c r="F51" s="179"/>
      <c r="G51" s="180"/>
      <c r="H51" s="181">
        <f t="shared" ref="H51:H56" si="5">D51</f>
        <v>903.74</v>
      </c>
      <c r="I51" s="182"/>
      <c r="J51" s="182"/>
      <c r="K51" s="190">
        <f t="shared" si="2"/>
        <v>6445174</v>
      </c>
      <c r="L51" s="190"/>
      <c r="M51" s="184"/>
      <c r="N51" s="185"/>
      <c r="O51" s="289">
        <f t="shared" si="1"/>
        <v>6445174</v>
      </c>
      <c r="P51" s="313">
        <f>'Расчет дефляторов '!F171</f>
        <v>1.0483</v>
      </c>
      <c r="Q51" s="256">
        <f t="shared" si="4"/>
        <v>6756475.9000000004</v>
      </c>
    </row>
    <row r="52" spans="1:17" x14ac:dyDescent="0.2">
      <c r="A52" s="94"/>
      <c r="B52" s="177"/>
      <c r="C52" s="177" t="s">
        <v>412</v>
      </c>
      <c r="D52" s="178">
        <v>176.03</v>
      </c>
      <c r="E52" s="178"/>
      <c r="F52" s="179"/>
      <c r="G52" s="180"/>
      <c r="H52" s="181">
        <f t="shared" si="5"/>
        <v>176.03</v>
      </c>
      <c r="I52" s="182"/>
      <c r="J52" s="182"/>
      <c r="K52" s="190">
        <f t="shared" si="2"/>
        <v>1255387.5900000001</v>
      </c>
      <c r="L52" s="190"/>
      <c r="M52" s="184"/>
      <c r="N52" s="185"/>
      <c r="O52" s="289">
        <f t="shared" si="1"/>
        <v>1255387.5900000001</v>
      </c>
      <c r="P52" s="313">
        <f>'Расчет дефляторов '!F171</f>
        <v>1.0483</v>
      </c>
      <c r="Q52" s="256">
        <f t="shared" si="4"/>
        <v>1316022.81</v>
      </c>
    </row>
    <row r="53" spans="1:17" x14ac:dyDescent="0.2">
      <c r="A53" s="94"/>
      <c r="B53" s="177"/>
      <c r="C53" s="177" t="s">
        <v>413</v>
      </c>
      <c r="D53" s="178">
        <v>379.14</v>
      </c>
      <c r="E53" s="178"/>
      <c r="F53" s="179"/>
      <c r="G53" s="180"/>
      <c r="H53" s="181">
        <f t="shared" si="5"/>
        <v>379.14</v>
      </c>
      <c r="I53" s="182"/>
      <c r="J53" s="182"/>
      <c r="K53" s="190">
        <f t="shared" si="2"/>
        <v>2703900.76</v>
      </c>
      <c r="L53" s="190"/>
      <c r="M53" s="184"/>
      <c r="N53" s="185"/>
      <c r="O53" s="289">
        <f t="shared" si="1"/>
        <v>2703900.76</v>
      </c>
      <c r="P53" s="313">
        <f>'Расчет дефляторов '!F171</f>
        <v>1.0483</v>
      </c>
      <c r="Q53" s="256">
        <f t="shared" si="4"/>
        <v>2834499.17</v>
      </c>
    </row>
    <row r="54" spans="1:17" x14ac:dyDescent="0.2">
      <c r="A54" s="94"/>
      <c r="B54" s="177"/>
      <c r="C54" s="177" t="s">
        <v>414</v>
      </c>
      <c r="D54" s="178">
        <v>1182.43</v>
      </c>
      <c r="E54" s="178"/>
      <c r="F54" s="179"/>
      <c r="G54" s="180"/>
      <c r="H54" s="181">
        <f t="shared" si="5"/>
        <v>1182.43</v>
      </c>
      <c r="I54" s="182"/>
      <c r="J54" s="182"/>
      <c r="K54" s="190">
        <f t="shared" si="2"/>
        <v>8432698.6699999999</v>
      </c>
      <c r="L54" s="190"/>
      <c r="M54" s="184"/>
      <c r="N54" s="185"/>
      <c r="O54" s="289">
        <f t="shared" si="1"/>
        <v>8432698.6699999999</v>
      </c>
      <c r="P54" s="313">
        <f>'Расчет дефляторов '!F272</f>
        <v>1.0798000000000001</v>
      </c>
      <c r="Q54" s="256">
        <f t="shared" si="4"/>
        <v>9105628.0199999996</v>
      </c>
    </row>
    <row r="55" spans="1:17" x14ac:dyDescent="0.2">
      <c r="A55" s="94"/>
      <c r="B55" s="177"/>
      <c r="C55" s="177" t="s">
        <v>416</v>
      </c>
      <c r="D55" s="178">
        <v>526</v>
      </c>
      <c r="E55" s="178"/>
      <c r="F55" s="179"/>
      <c r="G55" s="180"/>
      <c r="H55" s="181">
        <f t="shared" si="5"/>
        <v>526</v>
      </c>
      <c r="I55" s="182"/>
      <c r="J55" s="182"/>
      <c r="K55" s="190">
        <f t="shared" si="2"/>
        <v>3751257.58</v>
      </c>
      <c r="L55" s="190"/>
      <c r="M55" s="184"/>
      <c r="N55" s="185"/>
      <c r="O55" s="289">
        <f t="shared" si="1"/>
        <v>3751257.58</v>
      </c>
      <c r="P55" s="313">
        <f>'Расчет дефляторов '!F272</f>
        <v>1.0798000000000001</v>
      </c>
      <c r="Q55" s="256">
        <f t="shared" si="4"/>
        <v>4050607.93</v>
      </c>
    </row>
    <row r="56" spans="1:17" x14ac:dyDescent="0.2">
      <c r="A56" s="94"/>
      <c r="B56" s="177"/>
      <c r="C56" s="177" t="s">
        <v>415</v>
      </c>
      <c r="D56" s="178">
        <v>2295.59</v>
      </c>
      <c r="E56" s="178"/>
      <c r="F56" s="179"/>
      <c r="G56" s="180"/>
      <c r="H56" s="181">
        <f t="shared" si="5"/>
        <v>2295.59</v>
      </c>
      <c r="I56" s="182"/>
      <c r="J56" s="182"/>
      <c r="K56" s="190">
        <f t="shared" si="2"/>
        <v>16371386.66</v>
      </c>
      <c r="L56" s="190"/>
      <c r="M56" s="184"/>
      <c r="N56" s="185"/>
      <c r="O56" s="289">
        <f t="shared" si="1"/>
        <v>16371386.66</v>
      </c>
      <c r="P56" s="313">
        <f>'Расчет дефляторов '!F272</f>
        <v>1.0798000000000001</v>
      </c>
      <c r="Q56" s="256">
        <f t="shared" si="4"/>
        <v>17677823.32</v>
      </c>
    </row>
    <row r="57" spans="1:17" ht="25.5" x14ac:dyDescent="0.2">
      <c r="A57" s="94"/>
      <c r="B57" s="133" t="s">
        <v>237</v>
      </c>
      <c r="C57" s="133" t="s">
        <v>238</v>
      </c>
      <c r="D57" s="142">
        <v>6.86</v>
      </c>
      <c r="E57" s="142">
        <v>564.95000000000005</v>
      </c>
      <c r="F57" s="143">
        <v>50.94</v>
      </c>
      <c r="G57" s="144"/>
      <c r="H57" s="145">
        <v>622.75</v>
      </c>
      <c r="K57" s="211">
        <f>((D57)*1.023*1.005-(D57)*0.023*0.15)*6.96*1000</f>
        <v>48923.25</v>
      </c>
      <c r="L57" s="211">
        <f>((E57)*1.023*1.005-(E57)*0.023*0.15)*6.96*1000</f>
        <v>4029036.06</v>
      </c>
      <c r="M57" s="164">
        <f>F57*4.03*1000</f>
        <v>205288.2</v>
      </c>
      <c r="N57" s="163"/>
      <c r="O57" s="288">
        <f>N57+M57+L57+K57</f>
        <v>4283247.51</v>
      </c>
      <c r="P57" s="314">
        <f>'Расчет дефляторов '!F896</f>
        <v>1.0805</v>
      </c>
      <c r="Q57" s="261">
        <f t="shared" si="4"/>
        <v>4628048.93</v>
      </c>
    </row>
    <row r="58" spans="1:17" x14ac:dyDescent="0.2">
      <c r="A58" s="94"/>
      <c r="B58" s="133" t="s">
        <v>239</v>
      </c>
      <c r="C58" s="133" t="s">
        <v>240</v>
      </c>
      <c r="D58" s="142">
        <v>221.87</v>
      </c>
      <c r="E58" s="142">
        <v>69.72</v>
      </c>
      <c r="F58" s="143">
        <v>31.24</v>
      </c>
      <c r="G58" s="144"/>
      <c r="H58" s="145">
        <v>322.82</v>
      </c>
      <c r="K58" s="211">
        <f t="shared" ref="K58:K70" si="6">((D58)*1.023*1.005-(D58)*0.023*0.15)*6.96*1000</f>
        <v>1582303.27</v>
      </c>
      <c r="L58" s="211">
        <f t="shared" ref="L58:L71" si="7">((E58)*1.023*1.005-(E58)*0.023*0.15)*6.96*1000</f>
        <v>497219.92</v>
      </c>
      <c r="M58" s="164">
        <f>F58*4.03*1000</f>
        <v>125897.2</v>
      </c>
      <c r="N58" s="163"/>
      <c r="O58" s="288">
        <f t="shared" ref="O58:O71" si="8">N58+M58+L58+K58</f>
        <v>2205420.39</v>
      </c>
      <c r="P58" s="314">
        <f>'Расчет дефляторов '!F242</f>
        <v>1.0889</v>
      </c>
      <c r="Q58" s="261">
        <f t="shared" si="4"/>
        <v>2401482.2599999998</v>
      </c>
    </row>
    <row r="59" spans="1:17" x14ac:dyDescent="0.2">
      <c r="A59" s="94"/>
      <c r="B59" s="133" t="s">
        <v>241</v>
      </c>
      <c r="C59" s="133" t="s">
        <v>242</v>
      </c>
      <c r="D59" s="142">
        <v>76.8</v>
      </c>
      <c r="E59" s="142">
        <v>10.54</v>
      </c>
      <c r="F59" s="143"/>
      <c r="G59" s="144"/>
      <c r="H59" s="145">
        <v>87.35</v>
      </c>
      <c r="K59" s="211">
        <f t="shared" si="6"/>
        <v>547712.13</v>
      </c>
      <c r="L59" s="211">
        <f t="shared" si="7"/>
        <v>75167.78</v>
      </c>
      <c r="M59" s="164"/>
      <c r="N59" s="163"/>
      <c r="O59" s="288">
        <f t="shared" si="8"/>
        <v>622879.91</v>
      </c>
      <c r="P59" s="314">
        <f>'Расчет дефляторов '!F242</f>
        <v>1.0889</v>
      </c>
      <c r="Q59" s="261">
        <f t="shared" si="4"/>
        <v>678253.93</v>
      </c>
    </row>
    <row r="60" spans="1:17" x14ac:dyDescent="0.2">
      <c r="A60" s="94"/>
      <c r="B60" s="133" t="s">
        <v>243</v>
      </c>
      <c r="C60" s="133" t="s">
        <v>244</v>
      </c>
      <c r="D60" s="142">
        <v>88.71</v>
      </c>
      <c r="E60" s="142">
        <v>8.09</v>
      </c>
      <c r="F60" s="143">
        <v>351.36</v>
      </c>
      <c r="G60" s="144"/>
      <c r="H60" s="145">
        <v>448.15</v>
      </c>
      <c r="K60" s="211">
        <f t="shared" si="6"/>
        <v>632650.30000000005</v>
      </c>
      <c r="L60" s="211">
        <f t="shared" si="7"/>
        <v>57695.199999999997</v>
      </c>
      <c r="M60" s="164">
        <f t="shared" ref="M60:M71" si="9">F60*4.03*1000</f>
        <v>1415980.8</v>
      </c>
      <c r="N60" s="163"/>
      <c r="O60" s="288">
        <f t="shared" si="8"/>
        <v>2106326.2999999998</v>
      </c>
      <c r="P60" s="314">
        <f>'Расчет дефляторов '!F242</f>
        <v>1.0889</v>
      </c>
      <c r="Q60" s="261">
        <f t="shared" si="4"/>
        <v>2293578.71</v>
      </c>
    </row>
    <row r="61" spans="1:17" x14ac:dyDescent="0.2">
      <c r="A61" s="94"/>
      <c r="B61" s="133" t="s">
        <v>245</v>
      </c>
      <c r="C61" s="133" t="s">
        <v>246</v>
      </c>
      <c r="D61" s="142"/>
      <c r="E61" s="142">
        <v>132.44999999999999</v>
      </c>
      <c r="F61" s="143">
        <v>2989</v>
      </c>
      <c r="G61" s="144"/>
      <c r="H61" s="145">
        <v>3121.45</v>
      </c>
      <c r="K61" s="211"/>
      <c r="L61" s="211">
        <f t="shared" si="7"/>
        <v>944589.48</v>
      </c>
      <c r="M61" s="164">
        <f t="shared" si="9"/>
        <v>12045670</v>
      </c>
      <c r="N61" s="163"/>
      <c r="O61" s="288">
        <f t="shared" si="8"/>
        <v>12990259.48</v>
      </c>
      <c r="P61" s="314">
        <f>'Расчет дефляторов '!F242</f>
        <v>1.0889</v>
      </c>
      <c r="Q61" s="261">
        <f t="shared" si="4"/>
        <v>14145093.550000001</v>
      </c>
    </row>
    <row r="62" spans="1:17" x14ac:dyDescent="0.2">
      <c r="A62" s="94"/>
      <c r="B62" s="133" t="s">
        <v>247</v>
      </c>
      <c r="C62" s="133" t="s">
        <v>248</v>
      </c>
      <c r="D62" s="142"/>
      <c r="E62" s="142">
        <v>26.85</v>
      </c>
      <c r="F62" s="143">
        <v>144.47999999999999</v>
      </c>
      <c r="G62" s="144"/>
      <c r="H62" s="145">
        <v>171.32</v>
      </c>
      <c r="K62" s="211"/>
      <c r="L62" s="211">
        <f t="shared" si="7"/>
        <v>191485.3</v>
      </c>
      <c r="M62" s="164">
        <f t="shared" si="9"/>
        <v>582254.4</v>
      </c>
      <c r="N62" s="163"/>
      <c r="O62" s="288">
        <f t="shared" si="8"/>
        <v>773739.7</v>
      </c>
      <c r="P62" s="314">
        <f>'Расчет дефляторов '!F242</f>
        <v>1.0889</v>
      </c>
      <c r="Q62" s="261">
        <f t="shared" si="4"/>
        <v>842525.16</v>
      </c>
    </row>
    <row r="63" spans="1:17" x14ac:dyDescent="0.2">
      <c r="A63" s="94"/>
      <c r="B63" s="133" t="s">
        <v>249</v>
      </c>
      <c r="C63" s="133" t="s">
        <v>250</v>
      </c>
      <c r="D63" s="142"/>
      <c r="E63" s="142">
        <v>82.3</v>
      </c>
      <c r="F63" s="143">
        <v>144.30000000000001</v>
      </c>
      <c r="G63" s="144"/>
      <c r="H63" s="145">
        <v>226.6</v>
      </c>
      <c r="K63" s="211"/>
      <c r="L63" s="211">
        <f t="shared" si="7"/>
        <v>586936.31000000006</v>
      </c>
      <c r="M63" s="164">
        <f t="shared" si="9"/>
        <v>581529</v>
      </c>
      <c r="N63" s="163"/>
      <c r="O63" s="288">
        <f t="shared" si="8"/>
        <v>1168465.31</v>
      </c>
      <c r="P63" s="314">
        <f>'Расчет дефляторов '!F242</f>
        <v>1.0889</v>
      </c>
      <c r="Q63" s="261">
        <f t="shared" si="4"/>
        <v>1272341.8799999999</v>
      </c>
    </row>
    <row r="64" spans="1:17" x14ac:dyDescent="0.2">
      <c r="A64" s="94"/>
      <c r="B64" s="133" t="s">
        <v>251</v>
      </c>
      <c r="C64" s="133" t="s">
        <v>252</v>
      </c>
      <c r="D64" s="142"/>
      <c r="E64" s="142">
        <v>25.28</v>
      </c>
      <c r="F64" s="143">
        <v>3.89</v>
      </c>
      <c r="G64" s="144"/>
      <c r="H64" s="145">
        <v>29.17</v>
      </c>
      <c r="K64" s="211"/>
      <c r="L64" s="211">
        <f t="shared" si="7"/>
        <v>180288.58</v>
      </c>
      <c r="M64" s="164">
        <f t="shared" si="9"/>
        <v>15676.7</v>
      </c>
      <c r="N64" s="163"/>
      <c r="O64" s="288">
        <f t="shared" si="8"/>
        <v>195965.28</v>
      </c>
      <c r="P64" s="314">
        <f>'Расчет дефляторов '!F242</f>
        <v>1.0889</v>
      </c>
      <c r="Q64" s="261">
        <f t="shared" si="4"/>
        <v>213386.59</v>
      </c>
    </row>
    <row r="65" spans="1:19" x14ac:dyDescent="0.2">
      <c r="A65" s="94"/>
      <c r="B65" s="133" t="s">
        <v>253</v>
      </c>
      <c r="C65" s="133" t="s">
        <v>254</v>
      </c>
      <c r="D65" s="142"/>
      <c r="E65" s="142">
        <v>20.57</v>
      </c>
      <c r="F65" s="143">
        <v>17.04</v>
      </c>
      <c r="G65" s="144"/>
      <c r="H65" s="145">
        <v>37.6</v>
      </c>
      <c r="K65" s="211"/>
      <c r="L65" s="211">
        <f t="shared" si="7"/>
        <v>146698.42000000001</v>
      </c>
      <c r="M65" s="164">
        <f t="shared" si="9"/>
        <v>68671.199999999997</v>
      </c>
      <c r="N65" s="163"/>
      <c r="O65" s="288">
        <f t="shared" si="8"/>
        <v>215369.62</v>
      </c>
      <c r="P65" s="314">
        <f>'Расчет дефляторов '!F242</f>
        <v>1.0889</v>
      </c>
      <c r="Q65" s="261">
        <f t="shared" si="4"/>
        <v>234515.98</v>
      </c>
    </row>
    <row r="66" spans="1:19" x14ac:dyDescent="0.2">
      <c r="A66" s="94"/>
      <c r="B66" s="133" t="s">
        <v>255</v>
      </c>
      <c r="C66" s="133" t="s">
        <v>256</v>
      </c>
      <c r="D66" s="142"/>
      <c r="E66" s="142">
        <v>24.88</v>
      </c>
      <c r="F66" s="143">
        <v>111.57</v>
      </c>
      <c r="G66" s="144"/>
      <c r="H66" s="145">
        <v>136.44999999999999</v>
      </c>
      <c r="K66" s="211"/>
      <c r="L66" s="211">
        <f t="shared" si="7"/>
        <v>177435.91</v>
      </c>
      <c r="M66" s="164">
        <f t="shared" si="9"/>
        <v>449627.1</v>
      </c>
      <c r="N66" s="163"/>
      <c r="O66" s="288">
        <f t="shared" si="8"/>
        <v>627063.01</v>
      </c>
      <c r="P66" s="314">
        <f>'Расчет дефляторов '!F242</f>
        <v>1.0889</v>
      </c>
      <c r="Q66" s="261">
        <f t="shared" si="4"/>
        <v>682808.91</v>
      </c>
    </row>
    <row r="67" spans="1:19" x14ac:dyDescent="0.2">
      <c r="A67" s="94"/>
      <c r="B67" s="133" t="s">
        <v>257</v>
      </c>
      <c r="C67" s="133" t="s">
        <v>258</v>
      </c>
      <c r="D67" s="142"/>
      <c r="E67" s="142">
        <v>1.8</v>
      </c>
      <c r="F67" s="143">
        <v>1332.59</v>
      </c>
      <c r="G67" s="144"/>
      <c r="H67" s="145">
        <v>1334.39</v>
      </c>
      <c r="K67" s="211"/>
      <c r="L67" s="211">
        <f t="shared" si="7"/>
        <v>12837</v>
      </c>
      <c r="M67" s="164">
        <f t="shared" si="9"/>
        <v>5370337.7000000002</v>
      </c>
      <c r="N67" s="163"/>
      <c r="O67" s="288">
        <f t="shared" si="8"/>
        <v>5383174.7000000002</v>
      </c>
      <c r="P67" s="314">
        <f>'Расчет дефляторов '!F242</f>
        <v>1.0889</v>
      </c>
      <c r="Q67" s="261">
        <f t="shared" si="4"/>
        <v>5861738.9299999997</v>
      </c>
    </row>
    <row r="68" spans="1:19" x14ac:dyDescent="0.2">
      <c r="A68" s="94"/>
      <c r="B68" s="133" t="s">
        <v>259</v>
      </c>
      <c r="C68" s="133" t="s">
        <v>260</v>
      </c>
      <c r="D68" s="142"/>
      <c r="E68" s="142">
        <v>25.18</v>
      </c>
      <c r="F68" s="143">
        <v>8.99</v>
      </c>
      <c r="G68" s="144"/>
      <c r="H68" s="145">
        <v>34.18</v>
      </c>
      <c r="K68" s="211"/>
      <c r="L68" s="211">
        <f t="shared" si="7"/>
        <v>179575.41</v>
      </c>
      <c r="M68" s="164">
        <f t="shared" si="9"/>
        <v>36229.699999999997</v>
      </c>
      <c r="N68" s="163"/>
      <c r="O68" s="288">
        <f t="shared" si="8"/>
        <v>215805.11</v>
      </c>
      <c r="P68" s="314">
        <f>'Расчет дефляторов '!F242</f>
        <v>1.0889</v>
      </c>
      <c r="Q68" s="261">
        <f t="shared" si="4"/>
        <v>234990.18</v>
      </c>
    </row>
    <row r="69" spans="1:19" ht="25.5" x14ac:dyDescent="0.2">
      <c r="A69" s="94"/>
      <c r="B69" s="133" t="s">
        <v>261</v>
      </c>
      <c r="C69" s="133" t="s">
        <v>262</v>
      </c>
      <c r="D69" s="142"/>
      <c r="E69" s="142">
        <v>5.64</v>
      </c>
      <c r="F69" s="143">
        <v>2.33</v>
      </c>
      <c r="G69" s="144"/>
      <c r="H69" s="145">
        <v>7.97</v>
      </c>
      <c r="K69" s="211"/>
      <c r="L69" s="211">
        <f t="shared" si="7"/>
        <v>40222.61</v>
      </c>
      <c r="M69" s="164">
        <f t="shared" si="9"/>
        <v>9389.9</v>
      </c>
      <c r="N69" s="163"/>
      <c r="O69" s="288">
        <f t="shared" si="8"/>
        <v>49612.51</v>
      </c>
      <c r="P69" s="314">
        <f>'Расчет дефляторов '!F242</f>
        <v>1.0889</v>
      </c>
      <c r="Q69" s="261">
        <f t="shared" si="4"/>
        <v>54023.06</v>
      </c>
    </row>
    <row r="70" spans="1:19" ht="25.5" x14ac:dyDescent="0.2">
      <c r="A70" s="94"/>
      <c r="B70" s="133" t="s">
        <v>263</v>
      </c>
      <c r="C70" s="133" t="s">
        <v>264</v>
      </c>
      <c r="D70" s="142">
        <v>8.7200000000000006</v>
      </c>
      <c r="E70" s="142">
        <v>9.6999999999999993</v>
      </c>
      <c r="F70" s="143">
        <v>8.09</v>
      </c>
      <c r="G70" s="144"/>
      <c r="H70" s="145">
        <v>26.51</v>
      </c>
      <c r="K70" s="211">
        <f t="shared" si="6"/>
        <v>62188.15</v>
      </c>
      <c r="L70" s="211">
        <f t="shared" si="7"/>
        <v>69177.179999999993</v>
      </c>
      <c r="M70" s="164">
        <f t="shared" si="9"/>
        <v>32602.7</v>
      </c>
      <c r="N70" s="163"/>
      <c r="O70" s="288">
        <f t="shared" si="8"/>
        <v>163968.03</v>
      </c>
      <c r="P70" s="314">
        <f>'Расчет дефляторов '!F242</f>
        <v>1.0889</v>
      </c>
      <c r="Q70" s="261">
        <f t="shared" si="4"/>
        <v>178544.79</v>
      </c>
    </row>
    <row r="71" spans="1:19" x14ac:dyDescent="0.2">
      <c r="A71" s="94"/>
      <c r="B71" s="133" t="s">
        <v>265</v>
      </c>
      <c r="C71" s="133" t="s">
        <v>266</v>
      </c>
      <c r="D71" s="142"/>
      <c r="E71" s="142">
        <v>101</v>
      </c>
      <c r="F71" s="143">
        <v>476.86</v>
      </c>
      <c r="G71" s="144"/>
      <c r="H71" s="145">
        <v>577.86</v>
      </c>
      <c r="K71" s="211"/>
      <c r="L71" s="211">
        <f t="shared" si="7"/>
        <v>720298.51</v>
      </c>
      <c r="M71" s="164">
        <f t="shared" si="9"/>
        <v>1921745.8</v>
      </c>
      <c r="N71" s="163"/>
      <c r="O71" s="288">
        <f t="shared" si="8"/>
        <v>2642044.31</v>
      </c>
      <c r="P71" s="314">
        <f>'Расчет дефляторов '!F738</f>
        <v>1.0658000000000001</v>
      </c>
      <c r="Q71" s="261">
        <f t="shared" si="4"/>
        <v>2815890.83</v>
      </c>
    </row>
    <row r="72" spans="1:19" x14ac:dyDescent="0.2">
      <c r="A72" s="94">
        <v>5</v>
      </c>
      <c r="B72" s="228" t="s">
        <v>22</v>
      </c>
      <c r="C72" s="228" t="s">
        <v>67</v>
      </c>
      <c r="D72" s="138">
        <v>11223.91</v>
      </c>
      <c r="E72" s="138">
        <v>1551.33</v>
      </c>
      <c r="F72" s="138">
        <v>5475.04</v>
      </c>
      <c r="G72" s="140"/>
      <c r="H72" s="141">
        <v>18250.28</v>
      </c>
      <c r="K72" s="152">
        <f>K73+K95+K103+K104+K105+K106+K107+K108+K109+K110+K111+K112+K113+K114+K115</f>
        <v>80045275.599999994</v>
      </c>
      <c r="L72" s="152">
        <f>L73+L95+L103+L104+L105+L106+L107+L108+L109+L110+L111+L112+L113+L114+L115</f>
        <v>11063642.460000001</v>
      </c>
      <c r="M72" s="152">
        <f>M73+M95+M103+M104+M105+M106+M107+M108+M109+M110+M111+M112+M113+M114+M115</f>
        <v>22064411.199999999</v>
      </c>
      <c r="N72" s="163"/>
      <c r="O72" s="160">
        <f>N72+M72+L72+K72</f>
        <v>113173329.26000001</v>
      </c>
      <c r="P72" s="309"/>
      <c r="Q72" s="152">
        <f>Q73+Q95+Q103+Q104+Q105+Q106+Q107+Q108+Q109+Q110+Q111+Q112+Q113+Q114+Q115</f>
        <v>121769351.61</v>
      </c>
      <c r="R72" s="108">
        <f>O72-N72-M72-L72-K72</f>
        <v>0</v>
      </c>
      <c r="S72" s="108">
        <f>O72-O73-O95-O103-O104-O105-O106-O107-O108-O109-O110-O111-O112-O113-O114-O115</f>
        <v>0</v>
      </c>
    </row>
    <row r="73" spans="1:19" x14ac:dyDescent="0.2">
      <c r="A73" s="94"/>
      <c r="B73" s="133" t="s">
        <v>267</v>
      </c>
      <c r="C73" s="133" t="s">
        <v>234</v>
      </c>
      <c r="D73" s="142">
        <v>5447.54</v>
      </c>
      <c r="E73" s="142"/>
      <c r="F73" s="146"/>
      <c r="G73" s="144"/>
      <c r="H73" s="145">
        <v>5447.54</v>
      </c>
      <c r="K73" s="154">
        <f>((D73)*1.023*1.005-(D73)*0.023*0.15)*6.96*1000</f>
        <v>38850048.880000003</v>
      </c>
      <c r="L73" s="154"/>
      <c r="M73" s="164"/>
      <c r="N73" s="163"/>
      <c r="O73" s="168">
        <f>N73+M73+L73+K73</f>
        <v>38850048.880000003</v>
      </c>
      <c r="P73" s="312"/>
      <c r="Q73" s="253">
        <f>Q74+Q75+Q76+Q77+Q78+Q79+Q80+Q81+Q82+Q83+Q84+Q85+Q86+Q87+Q88+Q89+Q90+Q91+Q92+Q93+Q94</f>
        <v>41558328.850000001</v>
      </c>
    </row>
    <row r="74" spans="1:19" x14ac:dyDescent="0.2">
      <c r="A74" s="94"/>
      <c r="B74" s="177"/>
      <c r="C74" s="177" t="s">
        <v>392</v>
      </c>
      <c r="D74" s="178">
        <v>322.68</v>
      </c>
      <c r="E74" s="178"/>
      <c r="F74" s="191"/>
      <c r="G74" s="180"/>
      <c r="H74" s="181">
        <f>D74</f>
        <v>322.68</v>
      </c>
      <c r="I74" s="187"/>
      <c r="J74" s="187"/>
      <c r="K74" s="183">
        <f>((D74)*1.023*1.005-(D74)*0.023*0.15)*6.96*1000</f>
        <v>2301246.7599999998</v>
      </c>
      <c r="L74" s="183"/>
      <c r="M74" s="184"/>
      <c r="N74" s="188"/>
      <c r="O74" s="289">
        <f>N74+M74+L74+K74</f>
        <v>2301246.7599999998</v>
      </c>
      <c r="P74" s="313">
        <f>'Расчет дефляторов '!F52</f>
        <v>1.0273000000000001</v>
      </c>
      <c r="Q74" s="256">
        <f>O74*P74</f>
        <v>2364070.7999999998</v>
      </c>
    </row>
    <row r="75" spans="1:19" x14ac:dyDescent="0.2">
      <c r="A75" s="94"/>
      <c r="B75" s="177"/>
      <c r="C75" s="177" t="s">
        <v>393</v>
      </c>
      <c r="D75" s="178">
        <v>783.17</v>
      </c>
      <c r="E75" s="178"/>
      <c r="F75" s="191"/>
      <c r="G75" s="180"/>
      <c r="H75" s="181">
        <f t="shared" ref="H75:H94" si="10">D75</f>
        <v>783.17</v>
      </c>
      <c r="I75" s="187"/>
      <c r="J75" s="187"/>
      <c r="K75" s="183">
        <f t="shared" ref="K75:K94" si="11">((D75)*1.023*1.005-(D75)*0.023*0.15)*6.96*1000</f>
        <v>5585308.7400000002</v>
      </c>
      <c r="L75" s="183"/>
      <c r="M75" s="184"/>
      <c r="N75" s="188"/>
      <c r="O75" s="289">
        <f t="shared" ref="O75:O94" si="12">N75+M75+L75+K75</f>
        <v>5585308.7400000002</v>
      </c>
      <c r="P75" s="313">
        <f>'Расчет дефляторов '!F299</f>
        <v>1.0623</v>
      </c>
      <c r="Q75" s="256">
        <f>O75*P75</f>
        <v>5933273.4699999997</v>
      </c>
    </row>
    <row r="76" spans="1:19" x14ac:dyDescent="0.2">
      <c r="A76" s="94"/>
      <c r="B76" s="177"/>
      <c r="C76" s="177" t="s">
        <v>417</v>
      </c>
      <c r="D76" s="178">
        <v>1969.04</v>
      </c>
      <c r="E76" s="178"/>
      <c r="F76" s="191"/>
      <c r="G76" s="180"/>
      <c r="H76" s="181">
        <f t="shared" si="10"/>
        <v>1969.04</v>
      </c>
      <c r="I76" s="187"/>
      <c r="J76" s="187"/>
      <c r="K76" s="183">
        <f t="shared" si="11"/>
        <v>14042540.35</v>
      </c>
      <c r="L76" s="183"/>
      <c r="M76" s="184"/>
      <c r="N76" s="188"/>
      <c r="O76" s="289">
        <f t="shared" si="12"/>
        <v>14042540.35</v>
      </c>
      <c r="P76" s="313">
        <f>'Расчет дефляторов '!F349</f>
        <v>1.0742</v>
      </c>
      <c r="Q76" s="256">
        <f>O76*P76</f>
        <v>15084496.84</v>
      </c>
    </row>
    <row r="77" spans="1:19" x14ac:dyDescent="0.2">
      <c r="A77" s="94"/>
      <c r="B77" s="177"/>
      <c r="C77" s="177" t="s">
        <v>399</v>
      </c>
      <c r="D77" s="178">
        <v>46.39</v>
      </c>
      <c r="E77" s="178"/>
      <c r="F77" s="191"/>
      <c r="G77" s="180"/>
      <c r="H77" s="181">
        <f t="shared" si="10"/>
        <v>46.39</v>
      </c>
      <c r="I77" s="187"/>
      <c r="J77" s="187"/>
      <c r="K77" s="183">
        <f t="shared" si="11"/>
        <v>330838.09999999998</v>
      </c>
      <c r="L77" s="183"/>
      <c r="M77" s="184"/>
      <c r="N77" s="188"/>
      <c r="O77" s="289">
        <f t="shared" si="12"/>
        <v>330838.09999999998</v>
      </c>
      <c r="P77" s="313">
        <f>'Расчет дефляторов '!F349</f>
        <v>1.0742</v>
      </c>
      <c r="Q77" s="256">
        <f t="shared" ref="Q77:Q102" si="13">O77*P77</f>
        <v>355386.29</v>
      </c>
    </row>
    <row r="78" spans="1:19" x14ac:dyDescent="0.2">
      <c r="A78" s="94"/>
      <c r="B78" s="177"/>
      <c r="C78" s="177" t="s">
        <v>418</v>
      </c>
      <c r="D78" s="178">
        <v>356.56</v>
      </c>
      <c r="E78" s="178"/>
      <c r="F78" s="191"/>
      <c r="G78" s="180"/>
      <c r="H78" s="181">
        <f t="shared" si="10"/>
        <v>356.56</v>
      </c>
      <c r="I78" s="187"/>
      <c r="J78" s="187"/>
      <c r="K78" s="183">
        <f t="shared" si="11"/>
        <v>2542867.6800000002</v>
      </c>
      <c r="L78" s="183"/>
      <c r="M78" s="184"/>
      <c r="N78" s="188"/>
      <c r="O78" s="289">
        <f t="shared" si="12"/>
        <v>2542867.6800000002</v>
      </c>
      <c r="P78" s="313">
        <f>'Расчет дефляторов '!F349</f>
        <v>1.0742</v>
      </c>
      <c r="Q78" s="256">
        <f t="shared" si="13"/>
        <v>2731548.46</v>
      </c>
    </row>
    <row r="79" spans="1:19" x14ac:dyDescent="0.2">
      <c r="A79" s="94"/>
      <c r="B79" s="177"/>
      <c r="C79" s="177" t="s">
        <v>419</v>
      </c>
      <c r="D79" s="178">
        <v>10.54</v>
      </c>
      <c r="E79" s="178"/>
      <c r="F79" s="191"/>
      <c r="G79" s="180"/>
      <c r="H79" s="181">
        <f t="shared" si="10"/>
        <v>10.54</v>
      </c>
      <c r="I79" s="187"/>
      <c r="J79" s="187"/>
      <c r="K79" s="183">
        <f t="shared" si="11"/>
        <v>75167.78</v>
      </c>
      <c r="L79" s="183"/>
      <c r="M79" s="184"/>
      <c r="N79" s="188"/>
      <c r="O79" s="289">
        <f t="shared" si="12"/>
        <v>75167.78</v>
      </c>
      <c r="P79" s="313">
        <f>'Расчет дефляторов '!F349</f>
        <v>1.0742</v>
      </c>
      <c r="Q79" s="256">
        <f t="shared" si="13"/>
        <v>80745.23</v>
      </c>
    </row>
    <row r="80" spans="1:19" x14ac:dyDescent="0.2">
      <c r="A80" s="94"/>
      <c r="B80" s="177"/>
      <c r="C80" s="177" t="s">
        <v>420</v>
      </c>
      <c r="D80" s="178">
        <v>54.01</v>
      </c>
      <c r="E80" s="178"/>
      <c r="F80" s="191"/>
      <c r="G80" s="180"/>
      <c r="H80" s="181">
        <f t="shared" si="10"/>
        <v>54.01</v>
      </c>
      <c r="I80" s="187"/>
      <c r="J80" s="187"/>
      <c r="K80" s="183">
        <f t="shared" si="11"/>
        <v>385181.41</v>
      </c>
      <c r="L80" s="183"/>
      <c r="M80" s="184"/>
      <c r="N80" s="188"/>
      <c r="O80" s="289">
        <f t="shared" si="12"/>
        <v>385181.41</v>
      </c>
      <c r="P80" s="313">
        <f>'Расчет дефляторов '!F349</f>
        <v>1.0742</v>
      </c>
      <c r="Q80" s="256">
        <f t="shared" si="13"/>
        <v>413761.87</v>
      </c>
    </row>
    <row r="81" spans="1:17" x14ac:dyDescent="0.2">
      <c r="A81" s="94"/>
      <c r="B81" s="177"/>
      <c r="C81" s="177" t="s">
        <v>421</v>
      </c>
      <c r="D81" s="178">
        <v>51.72</v>
      </c>
      <c r="E81" s="178"/>
      <c r="F81" s="191"/>
      <c r="G81" s="180"/>
      <c r="H81" s="181">
        <f t="shared" si="10"/>
        <v>51.72</v>
      </c>
      <c r="I81" s="187"/>
      <c r="J81" s="187"/>
      <c r="K81" s="183">
        <f t="shared" si="11"/>
        <v>368849.89</v>
      </c>
      <c r="L81" s="183"/>
      <c r="M81" s="184"/>
      <c r="N81" s="188"/>
      <c r="O81" s="289">
        <f t="shared" si="12"/>
        <v>368849.89</v>
      </c>
      <c r="P81" s="313">
        <f>'Расчет дефляторов '!F349</f>
        <v>1.0742</v>
      </c>
      <c r="Q81" s="256">
        <f t="shared" si="13"/>
        <v>396218.55</v>
      </c>
    </row>
    <row r="82" spans="1:17" x14ac:dyDescent="0.2">
      <c r="A82" s="94"/>
      <c r="B82" s="177"/>
      <c r="C82" s="177" t="s">
        <v>396</v>
      </c>
      <c r="D82" s="178">
        <v>138.01</v>
      </c>
      <c r="E82" s="178"/>
      <c r="F82" s="191"/>
      <c r="G82" s="180"/>
      <c r="H82" s="181">
        <f t="shared" si="10"/>
        <v>138.01</v>
      </c>
      <c r="I82" s="187"/>
      <c r="J82" s="187"/>
      <c r="K82" s="183">
        <f t="shared" si="11"/>
        <v>984241.56</v>
      </c>
      <c r="L82" s="183"/>
      <c r="M82" s="184"/>
      <c r="N82" s="188"/>
      <c r="O82" s="289">
        <f t="shared" si="12"/>
        <v>984241.56</v>
      </c>
      <c r="P82" s="313">
        <f>'Расчет дефляторов '!F349</f>
        <v>1.0742</v>
      </c>
      <c r="Q82" s="256">
        <f t="shared" si="13"/>
        <v>1057272.28</v>
      </c>
    </row>
    <row r="83" spans="1:17" x14ac:dyDescent="0.2">
      <c r="A83" s="94"/>
      <c r="B83" s="177"/>
      <c r="C83" s="177" t="s">
        <v>397</v>
      </c>
      <c r="D83" s="178">
        <v>481.86</v>
      </c>
      <c r="E83" s="178"/>
      <c r="F83" s="191"/>
      <c r="G83" s="180"/>
      <c r="H83" s="181">
        <f t="shared" si="10"/>
        <v>481.86</v>
      </c>
      <c r="I83" s="187"/>
      <c r="J83" s="187"/>
      <c r="K83" s="183">
        <f t="shared" si="11"/>
        <v>3436465.74</v>
      </c>
      <c r="L83" s="183"/>
      <c r="M83" s="184"/>
      <c r="N83" s="188"/>
      <c r="O83" s="289">
        <f t="shared" si="12"/>
        <v>3436465.74</v>
      </c>
      <c r="P83" s="313">
        <f>'Расчет дефляторов '!F349</f>
        <v>1.0742</v>
      </c>
      <c r="Q83" s="256">
        <f t="shared" si="13"/>
        <v>3691451.5</v>
      </c>
    </row>
    <row r="84" spans="1:17" x14ac:dyDescent="0.2">
      <c r="A84" s="94"/>
      <c r="B84" s="177"/>
      <c r="C84" s="177" t="s">
        <v>422</v>
      </c>
      <c r="D84" s="178">
        <v>429.09</v>
      </c>
      <c r="E84" s="178"/>
      <c r="F84" s="191"/>
      <c r="G84" s="180"/>
      <c r="H84" s="181">
        <f t="shared" si="10"/>
        <v>429.09</v>
      </c>
      <c r="I84" s="187"/>
      <c r="J84" s="187"/>
      <c r="K84" s="183">
        <f t="shared" si="11"/>
        <v>3060127.59</v>
      </c>
      <c r="L84" s="183"/>
      <c r="M84" s="184"/>
      <c r="N84" s="188"/>
      <c r="O84" s="289">
        <f t="shared" si="12"/>
        <v>3060127.59</v>
      </c>
      <c r="P84" s="313">
        <f>'Расчет дефляторов '!F349</f>
        <v>1.0742</v>
      </c>
      <c r="Q84" s="256">
        <f t="shared" si="13"/>
        <v>3287189.06</v>
      </c>
    </row>
    <row r="85" spans="1:17" x14ac:dyDescent="0.2">
      <c r="A85" s="94"/>
      <c r="B85" s="177"/>
      <c r="C85" s="177" t="s">
        <v>400</v>
      </c>
      <c r="D85" s="178">
        <v>71.400000000000006</v>
      </c>
      <c r="E85" s="178"/>
      <c r="F85" s="191"/>
      <c r="G85" s="180"/>
      <c r="H85" s="181">
        <f t="shared" si="10"/>
        <v>71.400000000000006</v>
      </c>
      <c r="I85" s="187"/>
      <c r="J85" s="187"/>
      <c r="K85" s="183">
        <f t="shared" si="11"/>
        <v>509201.12</v>
      </c>
      <c r="L85" s="183"/>
      <c r="M85" s="184"/>
      <c r="N85" s="188"/>
      <c r="O85" s="289">
        <f t="shared" si="12"/>
        <v>509201.12</v>
      </c>
      <c r="P85" s="313">
        <f>'Расчет дефляторов '!F349</f>
        <v>1.0742</v>
      </c>
      <c r="Q85" s="256">
        <f t="shared" si="13"/>
        <v>546983.84</v>
      </c>
    </row>
    <row r="86" spans="1:17" x14ac:dyDescent="0.2">
      <c r="A86" s="94"/>
      <c r="B86" s="177"/>
      <c r="C86" s="177" t="s">
        <v>401</v>
      </c>
      <c r="D86" s="178">
        <v>101.4</v>
      </c>
      <c r="E86" s="178"/>
      <c r="F86" s="191"/>
      <c r="G86" s="180"/>
      <c r="H86" s="181">
        <f t="shared" si="10"/>
        <v>101.4</v>
      </c>
      <c r="I86" s="187"/>
      <c r="J86" s="187"/>
      <c r="K86" s="183">
        <f t="shared" si="11"/>
        <v>723151.18</v>
      </c>
      <c r="L86" s="183"/>
      <c r="M86" s="184"/>
      <c r="N86" s="188"/>
      <c r="O86" s="289">
        <f t="shared" si="12"/>
        <v>723151.18</v>
      </c>
      <c r="P86" s="313">
        <f>'Расчет дефляторов '!F349</f>
        <v>1.0742</v>
      </c>
      <c r="Q86" s="256">
        <f t="shared" si="13"/>
        <v>776809</v>
      </c>
    </row>
    <row r="87" spans="1:17" x14ac:dyDescent="0.2">
      <c r="A87" s="94"/>
      <c r="B87" s="177"/>
      <c r="C87" s="177" t="s">
        <v>402</v>
      </c>
      <c r="D87" s="178">
        <v>244.42</v>
      </c>
      <c r="E87" s="178"/>
      <c r="F87" s="191"/>
      <c r="G87" s="180"/>
      <c r="H87" s="181">
        <f t="shared" si="10"/>
        <v>244.42</v>
      </c>
      <c r="I87" s="187"/>
      <c r="J87" s="187"/>
      <c r="K87" s="183">
        <f t="shared" si="11"/>
        <v>1743122.39</v>
      </c>
      <c r="L87" s="183"/>
      <c r="M87" s="184"/>
      <c r="N87" s="188"/>
      <c r="O87" s="289">
        <f t="shared" si="12"/>
        <v>1743122.39</v>
      </c>
      <c r="P87" s="313">
        <f>'Расчет дефляторов '!F349</f>
        <v>1.0742</v>
      </c>
      <c r="Q87" s="256">
        <f t="shared" si="13"/>
        <v>1872462.07</v>
      </c>
    </row>
    <row r="88" spans="1:17" x14ac:dyDescent="0.2">
      <c r="A88" s="94"/>
      <c r="B88" s="177"/>
      <c r="C88" s="177" t="s">
        <v>403</v>
      </c>
      <c r="D88" s="178">
        <v>85</v>
      </c>
      <c r="E88" s="178"/>
      <c r="F88" s="191"/>
      <c r="G88" s="180"/>
      <c r="H88" s="181">
        <f t="shared" si="10"/>
        <v>85</v>
      </c>
      <c r="I88" s="187"/>
      <c r="J88" s="187"/>
      <c r="K88" s="183">
        <f t="shared" si="11"/>
        <v>606191.81000000006</v>
      </c>
      <c r="L88" s="183"/>
      <c r="M88" s="184"/>
      <c r="N88" s="188"/>
      <c r="O88" s="289">
        <f t="shared" si="12"/>
        <v>606191.81000000006</v>
      </c>
      <c r="P88" s="313">
        <f>'Расчет дефляторов '!F349</f>
        <v>1.0742</v>
      </c>
      <c r="Q88" s="256">
        <f t="shared" si="13"/>
        <v>651171.24</v>
      </c>
    </row>
    <row r="89" spans="1:17" x14ac:dyDescent="0.2">
      <c r="A89" s="94"/>
      <c r="B89" s="177"/>
      <c r="C89" s="177" t="s">
        <v>404</v>
      </c>
      <c r="D89" s="178">
        <v>7.16</v>
      </c>
      <c r="E89" s="178"/>
      <c r="F89" s="191"/>
      <c r="G89" s="180"/>
      <c r="H89" s="181">
        <f t="shared" si="10"/>
        <v>7.16</v>
      </c>
      <c r="I89" s="187"/>
      <c r="J89" s="187"/>
      <c r="K89" s="183">
        <f t="shared" si="11"/>
        <v>51062.75</v>
      </c>
      <c r="L89" s="183"/>
      <c r="M89" s="184"/>
      <c r="N89" s="188"/>
      <c r="O89" s="289">
        <f t="shared" si="12"/>
        <v>51062.75</v>
      </c>
      <c r="P89" s="313">
        <f>'Расчет дефляторов '!F349</f>
        <v>1.0742</v>
      </c>
      <c r="Q89" s="256">
        <f t="shared" si="13"/>
        <v>54851.61</v>
      </c>
    </row>
    <row r="90" spans="1:17" x14ac:dyDescent="0.2">
      <c r="A90" s="94"/>
      <c r="B90" s="177"/>
      <c r="C90" s="177" t="s">
        <v>405</v>
      </c>
      <c r="D90" s="178">
        <v>130.91</v>
      </c>
      <c r="E90" s="178"/>
      <c r="F90" s="191"/>
      <c r="G90" s="180"/>
      <c r="H90" s="181">
        <f t="shared" si="10"/>
        <v>130.91</v>
      </c>
      <c r="I90" s="187"/>
      <c r="J90" s="187"/>
      <c r="K90" s="183">
        <f t="shared" si="11"/>
        <v>933606.71</v>
      </c>
      <c r="L90" s="183"/>
      <c r="M90" s="184"/>
      <c r="N90" s="188"/>
      <c r="O90" s="289">
        <f t="shared" si="12"/>
        <v>933606.71</v>
      </c>
      <c r="P90" s="313">
        <f>'Расчет дефляторов '!F349</f>
        <v>1.0742</v>
      </c>
      <c r="Q90" s="256">
        <f t="shared" si="13"/>
        <v>1002880.33</v>
      </c>
    </row>
    <row r="91" spans="1:17" x14ac:dyDescent="0.2">
      <c r="A91" s="94"/>
      <c r="B91" s="177"/>
      <c r="C91" s="177" t="s">
        <v>406</v>
      </c>
      <c r="D91" s="178">
        <v>15.52</v>
      </c>
      <c r="E91" s="178"/>
      <c r="F91" s="191"/>
      <c r="G91" s="180"/>
      <c r="H91" s="181">
        <f t="shared" si="10"/>
        <v>15.52</v>
      </c>
      <c r="I91" s="187"/>
      <c r="J91" s="187"/>
      <c r="K91" s="183">
        <f t="shared" si="11"/>
        <v>110683.49</v>
      </c>
      <c r="L91" s="183"/>
      <c r="M91" s="184"/>
      <c r="N91" s="188"/>
      <c r="O91" s="289">
        <f t="shared" si="12"/>
        <v>110683.49</v>
      </c>
      <c r="P91" s="313">
        <f>'Расчет дефляторов '!F349</f>
        <v>1.0742</v>
      </c>
      <c r="Q91" s="256">
        <f t="shared" si="13"/>
        <v>118896.2</v>
      </c>
    </row>
    <row r="92" spans="1:17" x14ac:dyDescent="0.2">
      <c r="A92" s="94"/>
      <c r="B92" s="177"/>
      <c r="C92" s="177" t="s">
        <v>423</v>
      </c>
      <c r="D92" s="178">
        <v>44.14</v>
      </c>
      <c r="E92" s="178"/>
      <c r="F92" s="191"/>
      <c r="G92" s="180"/>
      <c r="H92" s="181">
        <f t="shared" si="10"/>
        <v>44.14</v>
      </c>
      <c r="I92" s="187"/>
      <c r="J92" s="187"/>
      <c r="K92" s="183">
        <f t="shared" si="11"/>
        <v>314791.84000000003</v>
      </c>
      <c r="L92" s="183"/>
      <c r="M92" s="184"/>
      <c r="N92" s="188"/>
      <c r="O92" s="289">
        <f t="shared" si="12"/>
        <v>314791.84000000003</v>
      </c>
      <c r="P92" s="313">
        <f>'Расчет дефляторов '!F349</f>
        <v>1.0742</v>
      </c>
      <c r="Q92" s="256">
        <f t="shared" si="13"/>
        <v>338149.39</v>
      </c>
    </row>
    <row r="93" spans="1:17" x14ac:dyDescent="0.2">
      <c r="A93" s="94"/>
      <c r="B93" s="177"/>
      <c r="C93" s="177" t="s">
        <v>407</v>
      </c>
      <c r="D93" s="178">
        <v>63.01</v>
      </c>
      <c r="E93" s="178"/>
      <c r="F93" s="191"/>
      <c r="G93" s="180"/>
      <c r="H93" s="181">
        <f t="shared" si="10"/>
        <v>63.01</v>
      </c>
      <c r="I93" s="187"/>
      <c r="J93" s="187"/>
      <c r="K93" s="183">
        <f t="shared" si="11"/>
        <v>449366.43</v>
      </c>
      <c r="L93" s="183"/>
      <c r="M93" s="184"/>
      <c r="N93" s="188"/>
      <c r="O93" s="289">
        <f t="shared" si="12"/>
        <v>449366.43</v>
      </c>
      <c r="P93" s="313">
        <f>'Расчет дефляторов '!F349</f>
        <v>1.0742</v>
      </c>
      <c r="Q93" s="256">
        <f t="shared" si="13"/>
        <v>482709.42</v>
      </c>
    </row>
    <row r="94" spans="1:17" x14ac:dyDescent="0.2">
      <c r="A94" s="94"/>
      <c r="B94" s="177"/>
      <c r="C94" s="177" t="s">
        <v>408</v>
      </c>
      <c r="D94" s="178">
        <v>41.51</v>
      </c>
      <c r="E94" s="178"/>
      <c r="F94" s="191"/>
      <c r="G94" s="180"/>
      <c r="H94" s="181">
        <f t="shared" si="10"/>
        <v>41.51</v>
      </c>
      <c r="I94" s="187"/>
      <c r="J94" s="187"/>
      <c r="K94" s="183">
        <f t="shared" si="11"/>
        <v>296035.56</v>
      </c>
      <c r="L94" s="183"/>
      <c r="M94" s="184"/>
      <c r="N94" s="188"/>
      <c r="O94" s="289">
        <f t="shared" si="12"/>
        <v>296035.56</v>
      </c>
      <c r="P94" s="313">
        <f>'Расчет дефляторов '!F349</f>
        <v>1.0742</v>
      </c>
      <c r="Q94" s="256">
        <f t="shared" si="13"/>
        <v>318001.40000000002</v>
      </c>
    </row>
    <row r="95" spans="1:17" x14ac:dyDescent="0.2">
      <c r="A95" s="94"/>
      <c r="B95" s="133" t="s">
        <v>268</v>
      </c>
      <c r="C95" s="133" t="s">
        <v>236</v>
      </c>
      <c r="D95" s="142">
        <v>4640.93</v>
      </c>
      <c r="E95" s="142"/>
      <c r="F95" s="146"/>
      <c r="G95" s="144"/>
      <c r="H95" s="145">
        <v>4640.93</v>
      </c>
      <c r="K95" s="154">
        <f>((D95)*1.023*1.005-(D95)*0.023*0.15)*6.96*1000</f>
        <v>33097573.829999998</v>
      </c>
      <c r="L95" s="154"/>
      <c r="M95" s="164"/>
      <c r="N95" s="163"/>
      <c r="O95" s="288">
        <f>N95+M95+L95+K95</f>
        <v>33097573.829999998</v>
      </c>
      <c r="P95" s="312"/>
      <c r="Q95" s="253">
        <f>Q96+Q97+Q98+Q99+Q100+Q101+Q102</f>
        <v>35630410.609999999</v>
      </c>
    </row>
    <row r="96" spans="1:17" x14ac:dyDescent="0.2">
      <c r="A96" s="94"/>
      <c r="B96" s="133"/>
      <c r="C96" s="177" t="s">
        <v>409</v>
      </c>
      <c r="D96" s="178">
        <f>385.31+0.01</f>
        <v>385.32</v>
      </c>
      <c r="E96" s="178"/>
      <c r="F96" s="191"/>
      <c r="G96" s="180"/>
      <c r="H96" s="181">
        <f>D96</f>
        <v>385.32</v>
      </c>
      <c r="I96" s="182"/>
      <c r="J96" s="182"/>
      <c r="K96" s="183">
        <f>((D96)*1.023*1.005-(D96)*0.023*0.15)*6.96*1000+0.01</f>
        <v>2747974.48</v>
      </c>
      <c r="L96" s="183"/>
      <c r="M96" s="184"/>
      <c r="N96" s="185"/>
      <c r="O96" s="289">
        <f>N96+M96+L96+K96</f>
        <v>2747974.48</v>
      </c>
      <c r="P96" s="313">
        <f>'Расчет дефляторов '!F376</f>
        <v>1.0784</v>
      </c>
      <c r="Q96" s="256">
        <f t="shared" si="13"/>
        <v>2963415.68</v>
      </c>
    </row>
    <row r="97" spans="1:17" x14ac:dyDescent="0.2">
      <c r="A97" s="94"/>
      <c r="B97" s="133"/>
      <c r="C97" s="177" t="s">
        <v>410</v>
      </c>
      <c r="D97" s="178">
        <v>370.02</v>
      </c>
      <c r="E97" s="178"/>
      <c r="F97" s="191"/>
      <c r="G97" s="180"/>
      <c r="H97" s="181">
        <f t="shared" ref="H97:H102" si="14">D97</f>
        <v>370.02</v>
      </c>
      <c r="I97" s="182"/>
      <c r="J97" s="182"/>
      <c r="K97" s="183">
        <f t="shared" ref="K97:K102" si="15">((D97)*1.023*1.005-(D97)*0.023*0.15)*6.96*1000</f>
        <v>2638859.94</v>
      </c>
      <c r="L97" s="183"/>
      <c r="M97" s="184"/>
      <c r="N97" s="185"/>
      <c r="O97" s="289">
        <f t="shared" ref="O97:O102" si="16">N97+M97+L97+K97</f>
        <v>2638859.94</v>
      </c>
      <c r="P97" s="313">
        <f>'Расчет дефляторов '!F349</f>
        <v>1.0742</v>
      </c>
      <c r="Q97" s="256">
        <f t="shared" si="13"/>
        <v>2834663.35</v>
      </c>
    </row>
    <row r="98" spans="1:17" x14ac:dyDescent="0.2">
      <c r="A98" s="94"/>
      <c r="B98" s="133"/>
      <c r="C98" s="177" t="s">
        <v>412</v>
      </c>
      <c r="D98" s="178">
        <v>212.91</v>
      </c>
      <c r="E98" s="178"/>
      <c r="F98" s="191"/>
      <c r="G98" s="180"/>
      <c r="H98" s="181">
        <f t="shared" si="14"/>
        <v>212.91</v>
      </c>
      <c r="I98" s="182"/>
      <c r="J98" s="182"/>
      <c r="K98" s="183">
        <f t="shared" si="15"/>
        <v>1518403.52</v>
      </c>
      <c r="L98" s="183"/>
      <c r="M98" s="184"/>
      <c r="N98" s="185"/>
      <c r="O98" s="289">
        <f t="shared" si="16"/>
        <v>1518403.52</v>
      </c>
      <c r="P98" s="313">
        <f>'Расчет дефляторов '!F349</f>
        <v>1.0742</v>
      </c>
      <c r="Q98" s="256">
        <f t="shared" si="13"/>
        <v>1631069.06</v>
      </c>
    </row>
    <row r="99" spans="1:17" x14ac:dyDescent="0.2">
      <c r="A99" s="94"/>
      <c r="B99" s="133"/>
      <c r="C99" s="177" t="s">
        <v>413</v>
      </c>
      <c r="D99" s="178">
        <v>394.78</v>
      </c>
      <c r="E99" s="178"/>
      <c r="F99" s="191"/>
      <c r="G99" s="180"/>
      <c r="H99" s="181">
        <f t="shared" si="14"/>
        <v>394.78</v>
      </c>
      <c r="I99" s="182"/>
      <c r="J99" s="182"/>
      <c r="K99" s="183">
        <f t="shared" si="15"/>
        <v>2815440.05</v>
      </c>
      <c r="L99" s="183"/>
      <c r="M99" s="184"/>
      <c r="N99" s="185"/>
      <c r="O99" s="289">
        <f t="shared" si="16"/>
        <v>2815440.05</v>
      </c>
      <c r="P99" s="313">
        <f>'Расчет дефляторов '!F349</f>
        <v>1.0742</v>
      </c>
      <c r="Q99" s="256">
        <f t="shared" si="13"/>
        <v>3024345.7</v>
      </c>
    </row>
    <row r="100" spans="1:17" x14ac:dyDescent="0.2">
      <c r="A100" s="94"/>
      <c r="B100" s="133"/>
      <c r="C100" s="177" t="s">
        <v>414</v>
      </c>
      <c r="D100" s="178">
        <v>1273.97</v>
      </c>
      <c r="E100" s="178"/>
      <c r="F100" s="191"/>
      <c r="G100" s="180"/>
      <c r="H100" s="181">
        <f t="shared" si="14"/>
        <v>1273.97</v>
      </c>
      <c r="I100" s="182"/>
      <c r="J100" s="182"/>
      <c r="K100" s="183">
        <f t="shared" si="15"/>
        <v>9085531.5899999999</v>
      </c>
      <c r="L100" s="183"/>
      <c r="M100" s="184"/>
      <c r="N100" s="185"/>
      <c r="O100" s="289">
        <f t="shared" si="16"/>
        <v>9085531.5899999999</v>
      </c>
      <c r="P100" s="313">
        <f>'Расчет дефляторов '!F451</f>
        <v>1.077</v>
      </c>
      <c r="Q100" s="256">
        <f t="shared" si="13"/>
        <v>9785117.5199999996</v>
      </c>
    </row>
    <row r="101" spans="1:17" x14ac:dyDescent="0.2">
      <c r="A101" s="94"/>
      <c r="B101" s="133"/>
      <c r="C101" s="177" t="s">
        <v>416</v>
      </c>
      <c r="D101" s="178">
        <v>285.82</v>
      </c>
      <c r="E101" s="178"/>
      <c r="F101" s="191"/>
      <c r="G101" s="180"/>
      <c r="H101" s="181">
        <f t="shared" si="14"/>
        <v>285.82</v>
      </c>
      <c r="I101" s="182"/>
      <c r="J101" s="182"/>
      <c r="K101" s="183">
        <f t="shared" si="15"/>
        <v>2038373.46</v>
      </c>
      <c r="L101" s="183"/>
      <c r="M101" s="184"/>
      <c r="N101" s="185"/>
      <c r="O101" s="289">
        <f t="shared" si="16"/>
        <v>2038373.46</v>
      </c>
      <c r="P101" s="313">
        <f>'Расчет дефляторов '!F451</f>
        <v>1.077</v>
      </c>
      <c r="Q101" s="256">
        <f t="shared" si="13"/>
        <v>2195328.2200000002</v>
      </c>
    </row>
    <row r="102" spans="1:17" x14ac:dyDescent="0.2">
      <c r="A102" s="94"/>
      <c r="B102" s="133"/>
      <c r="C102" s="177" t="s">
        <v>415</v>
      </c>
      <c r="D102" s="178">
        <f>1718.1+0.01</f>
        <v>1718.11</v>
      </c>
      <c r="E102" s="178"/>
      <c r="F102" s="191"/>
      <c r="G102" s="180"/>
      <c r="H102" s="181">
        <f t="shared" si="14"/>
        <v>1718.11</v>
      </c>
      <c r="I102" s="182"/>
      <c r="J102" s="182"/>
      <c r="K102" s="183">
        <f t="shared" si="15"/>
        <v>12252990.789999999</v>
      </c>
      <c r="L102" s="183"/>
      <c r="M102" s="184"/>
      <c r="N102" s="185"/>
      <c r="O102" s="289">
        <f t="shared" si="16"/>
        <v>12252990.789999999</v>
      </c>
      <c r="P102" s="313">
        <f>'Расчет дефляторов '!F451</f>
        <v>1.077</v>
      </c>
      <c r="Q102" s="256">
        <f t="shared" si="13"/>
        <v>13196471.08</v>
      </c>
    </row>
    <row r="103" spans="1:17" ht="25.5" x14ac:dyDescent="0.2">
      <c r="A103" s="94"/>
      <c r="B103" s="133" t="s">
        <v>269</v>
      </c>
      <c r="C103" s="133" t="s">
        <v>238</v>
      </c>
      <c r="D103" s="142">
        <v>4.41</v>
      </c>
      <c r="E103" s="142">
        <v>675.29</v>
      </c>
      <c r="F103" s="146"/>
      <c r="G103" s="144"/>
      <c r="H103" s="145">
        <v>679.7</v>
      </c>
      <c r="K103" s="211">
        <f>((D103)*1.023*1.005-(D103)*0.023*0.15)*6.96*1000</f>
        <v>31450.66</v>
      </c>
      <c r="L103" s="211">
        <f>((E103)*1.023*1.005-(E103)*0.023*0.15)*6.96*1000</f>
        <v>4815944.3499999996</v>
      </c>
      <c r="M103" s="164"/>
      <c r="N103" s="163"/>
      <c r="O103" s="288">
        <f>N103+M103+L103+K103</f>
        <v>4847395.01</v>
      </c>
      <c r="P103" s="314">
        <f>'Расчет дефляторов '!F863</f>
        <v>1.0868</v>
      </c>
      <c r="Q103" s="261">
        <f>O103*P103</f>
        <v>5268148.9000000004</v>
      </c>
    </row>
    <row r="104" spans="1:17" x14ac:dyDescent="0.2">
      <c r="A104" s="94"/>
      <c r="B104" s="133" t="s">
        <v>270</v>
      </c>
      <c r="C104" s="133" t="s">
        <v>240</v>
      </c>
      <c r="D104" s="142">
        <v>774.65</v>
      </c>
      <c r="E104" s="142">
        <v>39.409999999999997</v>
      </c>
      <c r="F104" s="143">
        <v>229.42</v>
      </c>
      <c r="G104" s="144"/>
      <c r="H104" s="145">
        <v>1043.48</v>
      </c>
      <c r="K104" s="211">
        <f t="shared" ref="K104:K106" si="17">((D104)*1.023*1.005-(D104)*0.023*0.15)*6.96*1000</f>
        <v>5524546.9299999997</v>
      </c>
      <c r="L104" s="211">
        <f t="shared" ref="L104:L115" si="18">((E104)*1.023*1.005-(E104)*0.023*0.15)*6.96*1000</f>
        <v>281059.05</v>
      </c>
      <c r="M104" s="260">
        <f>F104*4.03*1000</f>
        <v>924562.6</v>
      </c>
      <c r="N104" s="163"/>
      <c r="O104" s="288">
        <f t="shared" ref="O104:O115" si="19">N104+M104+L104+K104</f>
        <v>6730168.5800000001</v>
      </c>
      <c r="P104" s="314">
        <f>'Расчет дефляторов '!F420</f>
        <v>1.0861000000000001</v>
      </c>
      <c r="Q104" s="261">
        <f t="shared" ref="Q104:Q115" si="20">O104*P104</f>
        <v>7309636.0899999999</v>
      </c>
    </row>
    <row r="105" spans="1:17" x14ac:dyDescent="0.2">
      <c r="A105" s="94"/>
      <c r="B105" s="133" t="s">
        <v>271</v>
      </c>
      <c r="C105" s="133" t="s">
        <v>242</v>
      </c>
      <c r="D105" s="142">
        <v>72.62</v>
      </c>
      <c r="E105" s="142"/>
      <c r="F105" s="146"/>
      <c r="G105" s="144"/>
      <c r="H105" s="145">
        <v>72.62</v>
      </c>
      <c r="K105" s="211">
        <f t="shared" si="17"/>
        <v>517901.76</v>
      </c>
      <c r="L105" s="211"/>
      <c r="M105" s="260"/>
      <c r="N105" s="163"/>
      <c r="O105" s="288">
        <f t="shared" si="19"/>
        <v>517901.76</v>
      </c>
      <c r="P105" s="314">
        <f>'Расчет дефляторов '!F420</f>
        <v>1.0861000000000001</v>
      </c>
      <c r="Q105" s="261">
        <f t="shared" si="20"/>
        <v>562493.1</v>
      </c>
    </row>
    <row r="106" spans="1:17" x14ac:dyDescent="0.2">
      <c r="A106" s="94"/>
      <c r="B106" s="133" t="s">
        <v>272</v>
      </c>
      <c r="C106" s="133" t="s">
        <v>244</v>
      </c>
      <c r="D106" s="142">
        <v>283.77</v>
      </c>
      <c r="E106" s="142">
        <v>9.3000000000000007</v>
      </c>
      <c r="F106" s="143">
        <v>303.39999999999998</v>
      </c>
      <c r="G106" s="144"/>
      <c r="H106" s="145">
        <v>596.47</v>
      </c>
      <c r="K106" s="211">
        <f t="shared" si="17"/>
        <v>2023753.54</v>
      </c>
      <c r="L106" s="211">
        <f t="shared" si="18"/>
        <v>66324.52</v>
      </c>
      <c r="M106" s="260">
        <f t="shared" ref="M106:M115" si="21">F106*4.03*1000</f>
        <v>1222702</v>
      </c>
      <c r="N106" s="163"/>
      <c r="O106" s="288">
        <f t="shared" si="19"/>
        <v>3312780.06</v>
      </c>
      <c r="P106" s="314">
        <f>'Расчет дефляторов '!F420</f>
        <v>1.0861000000000001</v>
      </c>
      <c r="Q106" s="261">
        <f t="shared" si="20"/>
        <v>3598010.42</v>
      </c>
    </row>
    <row r="107" spans="1:17" x14ac:dyDescent="0.2">
      <c r="A107" s="94"/>
      <c r="B107" s="133" t="s">
        <v>273</v>
      </c>
      <c r="C107" s="133" t="s">
        <v>246</v>
      </c>
      <c r="D107" s="142"/>
      <c r="E107" s="142">
        <v>196.51</v>
      </c>
      <c r="F107" s="143">
        <v>1465.44</v>
      </c>
      <c r="G107" s="144"/>
      <c r="H107" s="145">
        <v>1661.95</v>
      </c>
      <c r="K107" s="211"/>
      <c r="L107" s="211">
        <f t="shared" si="18"/>
        <v>1401444.16</v>
      </c>
      <c r="M107" s="260">
        <f t="shared" si="21"/>
        <v>5905723.2000000002</v>
      </c>
      <c r="N107" s="163"/>
      <c r="O107" s="288">
        <f t="shared" si="19"/>
        <v>7307167.3600000003</v>
      </c>
      <c r="P107" s="314">
        <f>'Расчет дефляторов '!F420</f>
        <v>1.0861000000000001</v>
      </c>
      <c r="Q107" s="261">
        <f t="shared" si="20"/>
        <v>7936314.4699999997</v>
      </c>
    </row>
    <row r="108" spans="1:17" x14ac:dyDescent="0.2">
      <c r="A108" s="94"/>
      <c r="B108" s="133" t="s">
        <v>274</v>
      </c>
      <c r="C108" s="133" t="s">
        <v>248</v>
      </c>
      <c r="D108" s="142"/>
      <c r="E108" s="142">
        <v>39.130000000000003</v>
      </c>
      <c r="F108" s="143">
        <v>144.47999999999999</v>
      </c>
      <c r="G108" s="144"/>
      <c r="H108" s="145">
        <v>183.6</v>
      </c>
      <c r="K108" s="211"/>
      <c r="L108" s="211">
        <f t="shared" si="18"/>
        <v>279062.18</v>
      </c>
      <c r="M108" s="260">
        <f t="shared" si="21"/>
        <v>582254.4</v>
      </c>
      <c r="N108" s="163"/>
      <c r="O108" s="288">
        <f t="shared" si="19"/>
        <v>861316.58</v>
      </c>
      <c r="P108" s="314">
        <f>'Расчет дефляторов '!F420</f>
        <v>1.0861000000000001</v>
      </c>
      <c r="Q108" s="261">
        <f t="shared" si="20"/>
        <v>935475.94</v>
      </c>
    </row>
    <row r="109" spans="1:17" x14ac:dyDescent="0.2">
      <c r="A109" s="94"/>
      <c r="B109" s="133" t="s">
        <v>275</v>
      </c>
      <c r="C109" s="133" t="s">
        <v>250</v>
      </c>
      <c r="D109" s="142"/>
      <c r="E109" s="142">
        <v>120.99</v>
      </c>
      <c r="F109" s="143">
        <v>340.3</v>
      </c>
      <c r="G109" s="144"/>
      <c r="H109" s="145">
        <v>461.28</v>
      </c>
      <c r="K109" s="211"/>
      <c r="L109" s="211">
        <f t="shared" si="18"/>
        <v>862860.56</v>
      </c>
      <c r="M109" s="260">
        <f t="shared" si="21"/>
        <v>1371409</v>
      </c>
      <c r="N109" s="163"/>
      <c r="O109" s="288">
        <f t="shared" si="19"/>
        <v>2234269.56</v>
      </c>
      <c r="P109" s="314">
        <f>'Расчет дефляторов '!F420</f>
        <v>1.0861000000000001</v>
      </c>
      <c r="Q109" s="261">
        <f t="shared" si="20"/>
        <v>2426640.17</v>
      </c>
    </row>
    <row r="110" spans="1:17" x14ac:dyDescent="0.2">
      <c r="A110" s="94"/>
      <c r="B110" s="133" t="s">
        <v>276</v>
      </c>
      <c r="C110" s="133" t="s">
        <v>252</v>
      </c>
      <c r="D110" s="142"/>
      <c r="E110" s="142">
        <v>24.53</v>
      </c>
      <c r="F110" s="143">
        <v>3.89</v>
      </c>
      <c r="G110" s="144"/>
      <c r="H110" s="145">
        <v>28.42</v>
      </c>
      <c r="K110" s="211"/>
      <c r="L110" s="211">
        <f t="shared" si="18"/>
        <v>174939.83</v>
      </c>
      <c r="M110" s="260">
        <f t="shared" si="21"/>
        <v>15676.7</v>
      </c>
      <c r="N110" s="163"/>
      <c r="O110" s="288">
        <f t="shared" si="19"/>
        <v>190616.53</v>
      </c>
      <c r="P110" s="314">
        <f>'Расчет дефляторов '!F420</f>
        <v>1.0861000000000001</v>
      </c>
      <c r="Q110" s="261">
        <f t="shared" si="20"/>
        <v>207028.61</v>
      </c>
    </row>
    <row r="111" spans="1:17" x14ac:dyDescent="0.2">
      <c r="A111" s="94"/>
      <c r="B111" s="133" t="s">
        <v>277</v>
      </c>
      <c r="C111" s="133" t="s">
        <v>254</v>
      </c>
      <c r="D111" s="142"/>
      <c r="E111" s="142">
        <v>20.77</v>
      </c>
      <c r="F111" s="143">
        <v>13.94</v>
      </c>
      <c r="G111" s="144"/>
      <c r="H111" s="145">
        <v>34.72</v>
      </c>
      <c r="K111" s="211"/>
      <c r="L111" s="211">
        <f t="shared" si="18"/>
        <v>148124.75</v>
      </c>
      <c r="M111" s="260">
        <f t="shared" si="21"/>
        <v>56178.2</v>
      </c>
      <c r="N111" s="163"/>
      <c r="O111" s="288">
        <f t="shared" si="19"/>
        <v>204302.95</v>
      </c>
      <c r="P111" s="314">
        <f>'Расчет дефляторов '!F420</f>
        <v>1.0861000000000001</v>
      </c>
      <c r="Q111" s="261">
        <f t="shared" si="20"/>
        <v>221893.43</v>
      </c>
    </row>
    <row r="112" spans="1:17" x14ac:dyDescent="0.2">
      <c r="A112" s="94"/>
      <c r="B112" s="133" t="s">
        <v>278</v>
      </c>
      <c r="C112" s="133" t="s">
        <v>260</v>
      </c>
      <c r="D112" s="142"/>
      <c r="E112" s="142">
        <v>54.86</v>
      </c>
      <c r="F112" s="143">
        <v>127.27</v>
      </c>
      <c r="G112" s="144"/>
      <c r="H112" s="145">
        <v>182.14</v>
      </c>
      <c r="K112" s="211"/>
      <c r="L112" s="211">
        <f t="shared" si="18"/>
        <v>391243.33</v>
      </c>
      <c r="M112" s="260">
        <f t="shared" si="21"/>
        <v>512898.1</v>
      </c>
      <c r="N112" s="163"/>
      <c r="O112" s="288">
        <f t="shared" si="19"/>
        <v>904141.43</v>
      </c>
      <c r="P112" s="314">
        <f>'Расчет дефляторов '!F420</f>
        <v>1.0861000000000001</v>
      </c>
      <c r="Q112" s="261">
        <f t="shared" si="20"/>
        <v>981988.01</v>
      </c>
    </row>
    <row r="113" spans="1:19" ht="25.5" x14ac:dyDescent="0.2">
      <c r="A113" s="94"/>
      <c r="B113" s="133" t="s">
        <v>279</v>
      </c>
      <c r="C113" s="133" t="s">
        <v>262</v>
      </c>
      <c r="D113" s="142"/>
      <c r="E113" s="142">
        <v>5.64</v>
      </c>
      <c r="F113" s="143">
        <v>2.35</v>
      </c>
      <c r="G113" s="144"/>
      <c r="H113" s="145">
        <v>7.99</v>
      </c>
      <c r="K113" s="211"/>
      <c r="L113" s="211">
        <f t="shared" si="18"/>
        <v>40222.61</v>
      </c>
      <c r="M113" s="260">
        <f t="shared" si="21"/>
        <v>9470.5</v>
      </c>
      <c r="N113" s="163"/>
      <c r="O113" s="288">
        <f t="shared" si="19"/>
        <v>49693.11</v>
      </c>
      <c r="P113" s="314">
        <f>'Расчет дефляторов '!F420</f>
        <v>1.0861000000000001</v>
      </c>
      <c r="Q113" s="261">
        <f t="shared" si="20"/>
        <v>53971.69</v>
      </c>
    </row>
    <row r="114" spans="1:19" ht="25.5" x14ac:dyDescent="0.2">
      <c r="A114" s="94"/>
      <c r="B114" s="133" t="s">
        <v>280</v>
      </c>
      <c r="C114" s="133" t="s">
        <v>264</v>
      </c>
      <c r="D114" s="142"/>
      <c r="E114" s="142">
        <v>20.149999999999999</v>
      </c>
      <c r="F114" s="143">
        <v>112.02</v>
      </c>
      <c r="G114" s="144"/>
      <c r="H114" s="145">
        <v>132.16999999999999</v>
      </c>
      <c r="K114" s="211"/>
      <c r="L114" s="211">
        <f t="shared" si="18"/>
        <v>143703.12</v>
      </c>
      <c r="M114" s="260">
        <f t="shared" si="21"/>
        <v>451440.6</v>
      </c>
      <c r="N114" s="163"/>
      <c r="O114" s="288">
        <f t="shared" si="19"/>
        <v>595143.72</v>
      </c>
      <c r="P114" s="314">
        <f>'Расчет дефляторов '!F420</f>
        <v>1.0861000000000001</v>
      </c>
      <c r="Q114" s="261">
        <f t="shared" si="20"/>
        <v>646385.59</v>
      </c>
    </row>
    <row r="115" spans="1:19" x14ac:dyDescent="0.2">
      <c r="A115" s="94"/>
      <c r="B115" s="133" t="s">
        <v>281</v>
      </c>
      <c r="C115" s="133" t="s">
        <v>266</v>
      </c>
      <c r="D115" s="142"/>
      <c r="E115" s="142">
        <v>344.76</v>
      </c>
      <c r="F115" s="143">
        <v>2732.53</v>
      </c>
      <c r="G115" s="144"/>
      <c r="H115" s="145">
        <v>3077.29</v>
      </c>
      <c r="K115" s="211"/>
      <c r="L115" s="211">
        <f t="shared" si="18"/>
        <v>2458714</v>
      </c>
      <c r="M115" s="260">
        <f t="shared" si="21"/>
        <v>11012095.9</v>
      </c>
      <c r="N115" s="163"/>
      <c r="O115" s="288">
        <f t="shared" si="19"/>
        <v>13470809.9</v>
      </c>
      <c r="P115" s="314">
        <f>'Расчет дефляторов '!F709</f>
        <v>1.0713999999999999</v>
      </c>
      <c r="Q115" s="261">
        <f t="shared" si="20"/>
        <v>14432625.73</v>
      </c>
    </row>
    <row r="116" spans="1:19" x14ac:dyDescent="0.2">
      <c r="A116" s="94">
        <v>6</v>
      </c>
      <c r="B116" s="228" t="s">
        <v>23</v>
      </c>
      <c r="C116" s="228" t="s">
        <v>21</v>
      </c>
      <c r="D116" s="138">
        <f>D117+D125+D132+D133</f>
        <v>13288.11</v>
      </c>
      <c r="E116" s="138">
        <f>E117+E125+E132+E133</f>
        <v>5809.85</v>
      </c>
      <c r="F116" s="138">
        <f>F117+F125+F132+F133</f>
        <v>11188.93</v>
      </c>
      <c r="G116" s="140"/>
      <c r="H116" s="138">
        <f>D116+E116+F116+G116</f>
        <v>30286.89</v>
      </c>
      <c r="K116" s="150">
        <f>K117+K125</f>
        <v>94766394.180000007</v>
      </c>
      <c r="L116" s="150">
        <f>L125+L132+L133</f>
        <v>41433923.649999999</v>
      </c>
      <c r="M116" s="150">
        <f>M117+M125+M132+M133</f>
        <v>45091387.899999999</v>
      </c>
      <c r="N116" s="163"/>
      <c r="O116" s="295">
        <f>N116+M116+L116+K116</f>
        <v>181291705.72999999</v>
      </c>
      <c r="P116" s="309"/>
      <c r="Q116" s="152">
        <f>Q117+Q125+Q132+Q133</f>
        <v>191935375.66</v>
      </c>
      <c r="R116" s="108">
        <f>O116-N116-M116-L116-K116</f>
        <v>0</v>
      </c>
      <c r="S116" s="108">
        <f>O116-O117-O125-O132-O133</f>
        <v>0</v>
      </c>
    </row>
    <row r="117" spans="1:19" x14ac:dyDescent="0.2">
      <c r="A117" s="94"/>
      <c r="B117" s="133" t="s">
        <v>282</v>
      </c>
      <c r="C117" s="133" t="s">
        <v>234</v>
      </c>
      <c r="D117" s="142">
        <v>9585.33</v>
      </c>
      <c r="E117" s="142"/>
      <c r="F117" s="146"/>
      <c r="G117" s="144"/>
      <c r="H117" s="145">
        <f>G117+F117+E117+D117</f>
        <v>9585.33</v>
      </c>
      <c r="K117" s="154">
        <f t="shared" ref="K117:K127" si="22">((D117)*1.023*1.005-(D117)*0.023*0.15)*6.96*1000</f>
        <v>68359395.060000002</v>
      </c>
      <c r="L117" s="154"/>
      <c r="M117" s="164"/>
      <c r="N117" s="163"/>
      <c r="O117" s="288">
        <f>N117+M117+L117+K117</f>
        <v>68359395.060000002</v>
      </c>
      <c r="P117" s="312"/>
      <c r="Q117" s="253">
        <f>Q118+Q119+Q120+Q121+Q122+Q123+Q124</f>
        <v>70587568.670000002</v>
      </c>
    </row>
    <row r="118" spans="1:19" x14ac:dyDescent="0.2">
      <c r="A118" s="94"/>
      <c r="B118" s="133"/>
      <c r="C118" s="177" t="s">
        <v>424</v>
      </c>
      <c r="D118" s="178">
        <v>497.73</v>
      </c>
      <c r="E118" s="178"/>
      <c r="F118" s="191"/>
      <c r="G118" s="180"/>
      <c r="H118" s="181">
        <f t="shared" ref="H118:H124" si="23">D118</f>
        <v>497.73</v>
      </c>
      <c r="I118" s="187"/>
      <c r="J118" s="187"/>
      <c r="K118" s="183">
        <f t="shared" si="22"/>
        <v>3549645.31</v>
      </c>
      <c r="L118" s="183"/>
      <c r="M118" s="184"/>
      <c r="N118" s="188"/>
      <c r="O118" s="289">
        <f>N118+M118+L118+K118</f>
        <v>3549645.31</v>
      </c>
      <c r="P118" s="313">
        <f>'Расчет дефляторов '!F52</f>
        <v>1.0273000000000001</v>
      </c>
      <c r="Q118" s="256">
        <f t="shared" ref="Q118:Q124" si="24">O118*P118</f>
        <v>3646550.63</v>
      </c>
    </row>
    <row r="119" spans="1:19" x14ac:dyDescent="0.2">
      <c r="A119" s="94"/>
      <c r="B119" s="133"/>
      <c r="C119" s="177" t="s">
        <v>425</v>
      </c>
      <c r="D119" s="178">
        <v>789.56</v>
      </c>
      <c r="E119" s="178"/>
      <c r="F119" s="191"/>
      <c r="G119" s="180"/>
      <c r="H119" s="181">
        <f t="shared" si="23"/>
        <v>789.56</v>
      </c>
      <c r="I119" s="187"/>
      <c r="J119" s="187"/>
      <c r="K119" s="183">
        <f t="shared" si="22"/>
        <v>5630880.0999999996</v>
      </c>
      <c r="L119" s="183"/>
      <c r="M119" s="184"/>
      <c r="N119" s="188"/>
      <c r="O119" s="289">
        <f t="shared" ref="O119:O124" si="25">N119+M119+L119+K119</f>
        <v>5630880.0999999996</v>
      </c>
      <c r="P119" s="313">
        <f>'Расчет дефляторов '!F52</f>
        <v>1.0273000000000001</v>
      </c>
      <c r="Q119" s="256">
        <f t="shared" si="24"/>
        <v>5784603.1299999999</v>
      </c>
    </row>
    <row r="120" spans="1:19" x14ac:dyDescent="0.2">
      <c r="A120" s="94"/>
      <c r="B120" s="133"/>
      <c r="C120" s="177" t="s">
        <v>426</v>
      </c>
      <c r="D120" s="178">
        <v>722.38</v>
      </c>
      <c r="E120" s="178"/>
      <c r="F120" s="191"/>
      <c r="G120" s="180"/>
      <c r="H120" s="181">
        <f t="shared" si="23"/>
        <v>722.38</v>
      </c>
      <c r="I120" s="187"/>
      <c r="J120" s="187"/>
      <c r="K120" s="183">
        <f t="shared" si="22"/>
        <v>5151774.62</v>
      </c>
      <c r="L120" s="183"/>
      <c r="M120" s="184"/>
      <c r="N120" s="188"/>
      <c r="O120" s="289">
        <f t="shared" si="25"/>
        <v>5151774.62</v>
      </c>
      <c r="P120" s="313">
        <f>'Расчет дефляторов '!F52</f>
        <v>1.0273000000000001</v>
      </c>
      <c r="Q120" s="256">
        <f t="shared" si="24"/>
        <v>5292418.07</v>
      </c>
    </row>
    <row r="121" spans="1:19" x14ac:dyDescent="0.2">
      <c r="A121" s="94"/>
      <c r="B121" s="133"/>
      <c r="C121" s="177" t="s">
        <v>427</v>
      </c>
      <c r="D121" s="178">
        <v>1175.72</v>
      </c>
      <c r="E121" s="178"/>
      <c r="F121" s="191"/>
      <c r="G121" s="180"/>
      <c r="H121" s="181">
        <f t="shared" si="23"/>
        <v>1175.72</v>
      </c>
      <c r="I121" s="187"/>
      <c r="J121" s="187"/>
      <c r="K121" s="183">
        <f t="shared" si="22"/>
        <v>8384845.1699999999</v>
      </c>
      <c r="L121" s="183"/>
      <c r="M121" s="184"/>
      <c r="N121" s="188"/>
      <c r="O121" s="289">
        <f t="shared" si="25"/>
        <v>8384845.1699999999</v>
      </c>
      <c r="P121" s="313">
        <f>'Расчет дефляторов '!F52</f>
        <v>1.0273000000000001</v>
      </c>
      <c r="Q121" s="256">
        <f t="shared" si="24"/>
        <v>8613751.4399999995</v>
      </c>
    </row>
    <row r="122" spans="1:19" x14ac:dyDescent="0.2">
      <c r="A122" s="94"/>
      <c r="B122" s="133"/>
      <c r="C122" s="177" t="s">
        <v>428</v>
      </c>
      <c r="D122" s="178">
        <v>378.58</v>
      </c>
      <c r="E122" s="178"/>
      <c r="F122" s="191"/>
      <c r="G122" s="180"/>
      <c r="H122" s="181">
        <f t="shared" si="23"/>
        <v>378.58</v>
      </c>
      <c r="I122" s="187"/>
      <c r="J122" s="187"/>
      <c r="K122" s="183">
        <f t="shared" si="22"/>
        <v>2699907.02</v>
      </c>
      <c r="L122" s="183"/>
      <c r="M122" s="184"/>
      <c r="N122" s="188"/>
      <c r="O122" s="289">
        <f t="shared" si="25"/>
        <v>2699907.02</v>
      </c>
      <c r="P122" s="313">
        <f>'Расчет дефляторов '!F52</f>
        <v>1.0273000000000001</v>
      </c>
      <c r="Q122" s="256">
        <f t="shared" si="24"/>
        <v>2773614.48</v>
      </c>
    </row>
    <row r="123" spans="1:19" x14ac:dyDescent="0.2">
      <c r="A123" s="94"/>
      <c r="B123" s="133"/>
      <c r="C123" s="177" t="s">
        <v>429</v>
      </c>
      <c r="D123" s="178">
        <v>3562.88</v>
      </c>
      <c r="E123" s="178"/>
      <c r="F123" s="191"/>
      <c r="G123" s="180"/>
      <c r="H123" s="181">
        <f t="shared" si="23"/>
        <v>3562.88</v>
      </c>
      <c r="I123" s="187"/>
      <c r="J123" s="187"/>
      <c r="K123" s="183">
        <f t="shared" si="22"/>
        <v>25409278.710000001</v>
      </c>
      <c r="L123" s="183"/>
      <c r="M123" s="184"/>
      <c r="N123" s="188"/>
      <c r="O123" s="289">
        <f t="shared" si="25"/>
        <v>25409278.710000001</v>
      </c>
      <c r="P123" s="313">
        <f>'Расчет дефляторов '!F99</f>
        <v>1.0343</v>
      </c>
      <c r="Q123" s="256">
        <f t="shared" si="24"/>
        <v>26280816.969999999</v>
      </c>
    </row>
    <row r="124" spans="1:19" x14ac:dyDescent="0.2">
      <c r="A124" s="94"/>
      <c r="B124" s="133"/>
      <c r="C124" s="177" t="s">
        <v>430</v>
      </c>
      <c r="D124" s="178">
        <v>2458.48</v>
      </c>
      <c r="E124" s="178"/>
      <c r="F124" s="191"/>
      <c r="G124" s="180"/>
      <c r="H124" s="181">
        <f t="shared" si="23"/>
        <v>2458.48</v>
      </c>
      <c r="I124" s="187"/>
      <c r="J124" s="187"/>
      <c r="K124" s="183">
        <f t="shared" si="22"/>
        <v>17533064.129999999</v>
      </c>
      <c r="L124" s="183"/>
      <c r="M124" s="184"/>
      <c r="N124" s="188"/>
      <c r="O124" s="289">
        <f t="shared" si="25"/>
        <v>17533064.129999999</v>
      </c>
      <c r="P124" s="313">
        <f>'Расчет дефляторов '!F76</f>
        <v>1.0378000000000001</v>
      </c>
      <c r="Q124" s="256">
        <f t="shared" si="24"/>
        <v>18195813.949999999</v>
      </c>
    </row>
    <row r="125" spans="1:19" x14ac:dyDescent="0.2">
      <c r="A125" s="94"/>
      <c r="B125" s="133" t="s">
        <v>283</v>
      </c>
      <c r="C125" s="192" t="s">
        <v>284</v>
      </c>
      <c r="D125" s="193">
        <v>3702.78</v>
      </c>
      <c r="E125" s="193">
        <v>5682.02</v>
      </c>
      <c r="F125" s="194">
        <f>876213.18*0+53067445.44/3.98/1.2/1000</f>
        <v>11111.27</v>
      </c>
      <c r="G125" s="195"/>
      <c r="H125" s="196">
        <f>G125+F125+E125+D125</f>
        <v>20496.07</v>
      </c>
      <c r="K125" s="197">
        <f t="shared" si="22"/>
        <v>26406999.120000001</v>
      </c>
      <c r="L125" s="197">
        <f>((E125)*1.023*1.005-(E125)*0.023*0.15)*6.96*1000</f>
        <v>40522282.479999997</v>
      </c>
      <c r="M125" s="283">
        <f>M131</f>
        <v>44778418.100000001</v>
      </c>
      <c r="N125" s="198"/>
      <c r="O125" s="290">
        <f t="shared" ref="O125:O133" si="26">N125+M125+L125+K125</f>
        <v>111707699.7</v>
      </c>
      <c r="P125" s="315"/>
      <c r="Q125" s="253">
        <f>Q126+Q127+Q128+Q129+Q130+Q131</f>
        <v>120022900.38</v>
      </c>
    </row>
    <row r="126" spans="1:19" x14ac:dyDescent="0.2">
      <c r="A126" s="94"/>
      <c r="B126" s="133"/>
      <c r="C126" s="177" t="s">
        <v>434</v>
      </c>
      <c r="D126" s="208">
        <v>334.33</v>
      </c>
      <c r="E126" s="178">
        <f>140.75-0.01</f>
        <v>140.74</v>
      </c>
      <c r="F126" s="178"/>
      <c r="G126" s="179"/>
      <c r="H126" s="210">
        <f>D126+E126</f>
        <v>475.07</v>
      </c>
      <c r="I126" s="181"/>
      <c r="J126" s="207"/>
      <c r="K126" s="183">
        <f t="shared" si="22"/>
        <v>2384330.7000000002</v>
      </c>
      <c r="L126" s="183">
        <f>((E126)*1.023*1.005-(E126)*0.023*0.15)*6.96*1000</f>
        <v>1003711.01</v>
      </c>
      <c r="M126" s="183"/>
      <c r="N126" s="184"/>
      <c r="O126" s="289">
        <f t="shared" si="26"/>
        <v>3388041.71</v>
      </c>
      <c r="P126" s="313">
        <f>'Расчет дефляторов '!F738</f>
        <v>1.0658000000000001</v>
      </c>
      <c r="Q126" s="256">
        <f t="shared" ref="Q126:Q133" si="27">O126*P126</f>
        <v>3610974.85</v>
      </c>
    </row>
    <row r="127" spans="1:19" x14ac:dyDescent="0.2">
      <c r="A127" s="94"/>
      <c r="B127" s="133"/>
      <c r="C127" s="177" t="s">
        <v>435</v>
      </c>
      <c r="D127" s="208">
        <v>584.35</v>
      </c>
      <c r="E127" s="178"/>
      <c r="F127" s="178"/>
      <c r="G127" s="179"/>
      <c r="H127" s="210">
        <f>D127+E127</f>
        <v>584.35</v>
      </c>
      <c r="I127" s="181"/>
      <c r="J127" s="207"/>
      <c r="K127" s="183">
        <f t="shared" si="22"/>
        <v>4167390.43</v>
      </c>
      <c r="L127" s="183"/>
      <c r="M127" s="183"/>
      <c r="N127" s="184"/>
      <c r="O127" s="289">
        <f t="shared" si="26"/>
        <v>4167390.43</v>
      </c>
      <c r="P127" s="316">
        <f>'Расчет дефляторов '!F709</f>
        <v>1.0713999999999999</v>
      </c>
      <c r="Q127" s="256">
        <f t="shared" si="27"/>
        <v>4464942.1100000003</v>
      </c>
    </row>
    <row r="128" spans="1:19" x14ac:dyDescent="0.2">
      <c r="A128" s="94"/>
      <c r="B128" s="133"/>
      <c r="C128" s="177" t="s">
        <v>431</v>
      </c>
      <c r="D128" s="209"/>
      <c r="E128" s="178">
        <v>5052.16</v>
      </c>
      <c r="F128" s="178"/>
      <c r="G128" s="179"/>
      <c r="H128" s="210">
        <f>D128+E128</f>
        <v>5052.16</v>
      </c>
      <c r="I128" s="181"/>
      <c r="J128" s="207"/>
      <c r="K128" s="183"/>
      <c r="L128" s="183">
        <f>((E128)*1.023*1.005-(E128)*0.023*0.15)*6.96*1000</f>
        <v>36030329.82</v>
      </c>
      <c r="M128" s="183"/>
      <c r="N128" s="184"/>
      <c r="O128" s="289">
        <f t="shared" si="26"/>
        <v>36030329.82</v>
      </c>
      <c r="P128" s="316">
        <f>'Расчет дефляторов '!F800</f>
        <v>1.0895999999999999</v>
      </c>
      <c r="Q128" s="256">
        <f t="shared" si="27"/>
        <v>39258647.369999997</v>
      </c>
    </row>
    <row r="129" spans="1:19" x14ac:dyDescent="0.2">
      <c r="A129" s="94"/>
      <c r="B129" s="133"/>
      <c r="C129" s="177" t="s">
        <v>432</v>
      </c>
      <c r="D129" s="209"/>
      <c r="E129" s="178">
        <v>489.12</v>
      </c>
      <c r="F129" s="178"/>
      <c r="G129" s="179"/>
      <c r="H129" s="210">
        <f>D129+E129</f>
        <v>489.12</v>
      </c>
      <c r="I129" s="181"/>
      <c r="J129" s="207"/>
      <c r="K129" s="183"/>
      <c r="L129" s="183">
        <f>((E129)*1.023*1.005-(E129)*0.023*0.15)*6.96*1000</f>
        <v>3488241.65</v>
      </c>
      <c r="M129" s="183"/>
      <c r="N129" s="184"/>
      <c r="O129" s="289">
        <f t="shared" si="26"/>
        <v>3488241.65</v>
      </c>
      <c r="P129" s="316">
        <f>'Расчет дефляторов '!F738</f>
        <v>1.0658000000000001</v>
      </c>
      <c r="Q129" s="256">
        <f t="shared" si="27"/>
        <v>3717767.95</v>
      </c>
    </row>
    <row r="130" spans="1:19" x14ac:dyDescent="0.2">
      <c r="A130" s="94"/>
      <c r="B130" s="133"/>
      <c r="C130" s="177" t="s">
        <v>433</v>
      </c>
      <c r="D130" s="208">
        <v>2784.1</v>
      </c>
      <c r="E130" s="178"/>
      <c r="F130" s="178"/>
      <c r="G130" s="179"/>
      <c r="H130" s="210">
        <f>D130+E130</f>
        <v>2784.1</v>
      </c>
      <c r="I130" s="181"/>
      <c r="J130" s="207"/>
      <c r="K130" s="183">
        <f>((D130)*1.023*1.005-(D130)*0.023*0.15)*6.96*1000</f>
        <v>19855277.989999998</v>
      </c>
      <c r="L130" s="183"/>
      <c r="M130" s="183"/>
      <c r="N130" s="184"/>
      <c r="O130" s="289">
        <f t="shared" si="26"/>
        <v>19855277.989999998</v>
      </c>
      <c r="P130" s="316">
        <f>'Расчет дефляторов '!F767</f>
        <v>1.0573999999999999</v>
      </c>
      <c r="Q130" s="256">
        <f t="shared" si="27"/>
        <v>20994970.949999999</v>
      </c>
    </row>
    <row r="131" spans="1:19" x14ac:dyDescent="0.2">
      <c r="A131" s="94"/>
      <c r="B131" s="133"/>
      <c r="C131" s="274" t="s">
        <v>556</v>
      </c>
      <c r="D131" s="275"/>
      <c r="E131" s="276"/>
      <c r="F131" s="179">
        <f>876213.18*0+53067445.44/3.98/1.2/1000</f>
        <v>11111.27</v>
      </c>
      <c r="G131" s="277"/>
      <c r="H131" s="278">
        <f>F131</f>
        <v>11111.27</v>
      </c>
      <c r="I131" s="279"/>
      <c r="J131" s="280"/>
      <c r="K131" s="183"/>
      <c r="L131" s="281"/>
      <c r="M131" s="186">
        <f t="shared" ref="M131" si="28">F131*4.03*1000</f>
        <v>44778418.100000001</v>
      </c>
      <c r="N131" s="282"/>
      <c r="O131" s="291">
        <f>N131+M131+L131+K131</f>
        <v>44778418.100000001</v>
      </c>
      <c r="P131" s="317">
        <f>'Расчет дефляторов '!F831</f>
        <v>1.0713999999999999</v>
      </c>
      <c r="Q131" s="256">
        <f t="shared" si="27"/>
        <v>47975597.149999999</v>
      </c>
    </row>
    <row r="132" spans="1:19" x14ac:dyDescent="0.2">
      <c r="A132" s="94"/>
      <c r="B132" s="133" t="s">
        <v>285</v>
      </c>
      <c r="C132" s="199" t="s">
        <v>286</v>
      </c>
      <c r="D132" s="200"/>
      <c r="E132" s="200">
        <v>23.06</v>
      </c>
      <c r="F132" s="201"/>
      <c r="G132" s="202"/>
      <c r="H132" s="203">
        <f>G132+F132+E132+D132</f>
        <v>23.06</v>
      </c>
      <c r="K132" s="149"/>
      <c r="L132" s="204">
        <f>((E132)*1.023*1.005-(E132)*0.023*0.15)*6.96*1000</f>
        <v>164456.26999999999</v>
      </c>
      <c r="M132" s="205"/>
      <c r="N132" s="206"/>
      <c r="O132" s="296">
        <f t="shared" si="26"/>
        <v>164456.26999999999</v>
      </c>
      <c r="P132" s="318">
        <f>'Расчет дефляторов '!F930</f>
        <v>1.0819000000000001</v>
      </c>
      <c r="Q132" s="253">
        <f t="shared" si="27"/>
        <v>177925.24</v>
      </c>
    </row>
    <row r="133" spans="1:19" x14ac:dyDescent="0.2">
      <c r="A133" s="94"/>
      <c r="B133" s="133" t="s">
        <v>287</v>
      </c>
      <c r="C133" s="133" t="s">
        <v>288</v>
      </c>
      <c r="D133" s="142"/>
      <c r="E133" s="142">
        <v>104.77</v>
      </c>
      <c r="F133" s="143">
        <v>77.66</v>
      </c>
      <c r="G133" s="144"/>
      <c r="H133" s="145">
        <v>182.42</v>
      </c>
      <c r="K133" s="149"/>
      <c r="L133" s="204">
        <f>((E133)*1.023*1.005-(E133)*0.023*0.15)*6.96*1000</f>
        <v>747184.9</v>
      </c>
      <c r="M133" s="260">
        <f>F133*4.03*1000</f>
        <v>312969.8</v>
      </c>
      <c r="N133" s="163"/>
      <c r="O133" s="296">
        <f t="shared" si="26"/>
        <v>1060154.7</v>
      </c>
      <c r="P133" s="314">
        <f>'Расчет дефляторов '!F930</f>
        <v>1.0819000000000001</v>
      </c>
      <c r="Q133" s="253">
        <f t="shared" si="27"/>
        <v>1146981.3700000001</v>
      </c>
    </row>
    <row r="134" spans="1:19" ht="27.95" customHeight="1" x14ac:dyDescent="0.2">
      <c r="A134" s="118">
        <v>7</v>
      </c>
      <c r="B134" s="481" t="s">
        <v>24</v>
      </c>
      <c r="C134" s="482"/>
      <c r="D134" s="121">
        <f>D30+D72+D116</f>
        <v>40732.589999999997</v>
      </c>
      <c r="E134" s="121">
        <f>E30+E72+E116</f>
        <v>8470.1299999999992</v>
      </c>
      <c r="F134" s="121">
        <f>F30+F72+F116</f>
        <v>22336.62</v>
      </c>
      <c r="G134" s="120"/>
      <c r="H134" s="121">
        <f>H30+H72+H116</f>
        <v>71539.34</v>
      </c>
      <c r="K134" s="157">
        <f>K30+K72+K116</f>
        <v>290491396.27999997</v>
      </c>
      <c r="L134" s="157">
        <f>L30+L72+L116</f>
        <v>60406229.780000001</v>
      </c>
      <c r="M134" s="157">
        <f>M30+M72+M116</f>
        <v>90016699.5</v>
      </c>
      <c r="N134" s="165"/>
      <c r="O134" s="157">
        <f>O30+O72+O116</f>
        <v>440914325.56</v>
      </c>
      <c r="P134" s="311"/>
      <c r="Q134" s="155">
        <f>Q30+Q72+Q116</f>
        <v>469228672.13</v>
      </c>
      <c r="R134" s="108">
        <f>O134-N134-M134-L134-K134</f>
        <v>0</v>
      </c>
    </row>
    <row r="135" spans="1:19" x14ac:dyDescent="0.2">
      <c r="A135" s="483" t="s">
        <v>25</v>
      </c>
      <c r="B135" s="484"/>
      <c r="C135" s="484"/>
      <c r="D135" s="485"/>
      <c r="E135" s="485"/>
      <c r="F135" s="485"/>
      <c r="G135" s="485"/>
      <c r="H135" s="485"/>
      <c r="K135" s="149"/>
      <c r="L135" s="149"/>
      <c r="M135" s="163"/>
      <c r="N135" s="163"/>
      <c r="O135" s="163"/>
      <c r="P135" s="309"/>
      <c r="Q135" s="149"/>
    </row>
    <row r="136" spans="1:19" x14ac:dyDescent="0.2">
      <c r="A136" s="94">
        <v>8</v>
      </c>
      <c r="B136" s="228" t="s">
        <v>205</v>
      </c>
      <c r="C136" s="228" t="s">
        <v>69</v>
      </c>
      <c r="D136" s="138">
        <v>80.87</v>
      </c>
      <c r="E136" s="138">
        <v>1671.8</v>
      </c>
      <c r="F136" s="138">
        <v>4592.7</v>
      </c>
      <c r="G136" s="140"/>
      <c r="H136" s="138">
        <v>6345.37</v>
      </c>
      <c r="K136" s="150">
        <f>K137+K144+K149</f>
        <v>576738.02</v>
      </c>
      <c r="L136" s="150">
        <f>L137+L144+L149</f>
        <v>11922723.23</v>
      </c>
      <c r="M136" s="150">
        <f>M137+M144+M149</f>
        <v>18508581</v>
      </c>
      <c r="N136" s="163"/>
      <c r="O136" s="295">
        <f>N136+M136+L136+K136</f>
        <v>31008042.25</v>
      </c>
      <c r="P136" s="309"/>
      <c r="Q136" s="152">
        <f>Q137+Q144+Q149</f>
        <v>32158440.620000001</v>
      </c>
      <c r="R136" s="108">
        <f>O136-N136-M136-L136-K136</f>
        <v>0</v>
      </c>
      <c r="S136" s="108">
        <f>O136-O137-O144-O149</f>
        <v>0</v>
      </c>
    </row>
    <row r="137" spans="1:19" x14ac:dyDescent="0.2">
      <c r="A137" s="94"/>
      <c r="B137" s="133" t="s">
        <v>289</v>
      </c>
      <c r="C137" s="133" t="s">
        <v>234</v>
      </c>
      <c r="D137" s="142">
        <v>80.87</v>
      </c>
      <c r="E137" s="142"/>
      <c r="F137" s="143"/>
      <c r="G137" s="144"/>
      <c r="H137" s="145">
        <v>80.87</v>
      </c>
      <c r="K137" s="154">
        <f>((D137)*1.023*1.005-(D137)*0.023*0.15)*6.96*1000</f>
        <v>576738.02</v>
      </c>
      <c r="L137" s="154"/>
      <c r="M137" s="164"/>
      <c r="N137" s="163"/>
      <c r="O137" s="288">
        <f>N137+M137+L137+K137</f>
        <v>576738.02</v>
      </c>
      <c r="P137" s="312"/>
      <c r="Q137" s="253">
        <f>Q138+Q139+Q140+Q141+Q142+Q143</f>
        <v>598135.01</v>
      </c>
    </row>
    <row r="138" spans="1:19" x14ac:dyDescent="0.2">
      <c r="A138" s="94"/>
      <c r="B138" s="133"/>
      <c r="C138" s="177" t="s">
        <v>392</v>
      </c>
      <c r="D138" s="178">
        <f>31.93-0.01</f>
        <v>31.92</v>
      </c>
      <c r="E138" s="178"/>
      <c r="F138" s="179"/>
      <c r="G138" s="180"/>
      <c r="H138" s="181">
        <f>D138</f>
        <v>31.92</v>
      </c>
      <c r="I138" s="182"/>
      <c r="J138" s="182"/>
      <c r="K138" s="183">
        <f>((D138)*1.023*1.005-(D138)*0.023*0.15)*6.96*1000</f>
        <v>227642.86</v>
      </c>
      <c r="L138" s="183"/>
      <c r="M138" s="184"/>
      <c r="N138" s="185"/>
      <c r="O138" s="289">
        <f>N138+M138+L138+K138</f>
        <v>227642.86</v>
      </c>
      <c r="P138" s="313">
        <f>'Расчет дефляторов '!F655</f>
        <v>1.0370999999999999</v>
      </c>
      <c r="Q138" s="256">
        <f t="shared" ref="Q138:Q143" si="29">O138*P138</f>
        <v>236088.41</v>
      </c>
    </row>
    <row r="139" spans="1:19" x14ac:dyDescent="0.2">
      <c r="A139" s="94"/>
      <c r="B139" s="133"/>
      <c r="C139" s="177" t="s">
        <v>436</v>
      </c>
      <c r="D139" s="178">
        <v>6.87</v>
      </c>
      <c r="E139" s="178"/>
      <c r="F139" s="179"/>
      <c r="G139" s="180"/>
      <c r="H139" s="181">
        <f t="shared" ref="H139:H143" si="30">D139</f>
        <v>6.87</v>
      </c>
      <c r="I139" s="182"/>
      <c r="J139" s="182"/>
      <c r="K139" s="183">
        <f>((D139)*1.023*1.005-(D139)*0.023*0.15)*6.96*1000</f>
        <v>48994.559999999998</v>
      </c>
      <c r="L139" s="183"/>
      <c r="M139" s="184"/>
      <c r="N139" s="185"/>
      <c r="O139" s="289">
        <f t="shared" ref="O139:O143" si="31">N139+M139+L139+K139</f>
        <v>48994.559999999998</v>
      </c>
      <c r="P139" s="313">
        <f>'Расчет дефляторов '!F655</f>
        <v>1.0370999999999999</v>
      </c>
      <c r="Q139" s="256">
        <f t="shared" si="29"/>
        <v>50812.26</v>
      </c>
    </row>
    <row r="140" spans="1:19" x14ac:dyDescent="0.2">
      <c r="A140" s="94"/>
      <c r="B140" s="133"/>
      <c r="C140" s="177" t="s">
        <v>437</v>
      </c>
      <c r="D140" s="178">
        <v>3.73</v>
      </c>
      <c r="E140" s="178"/>
      <c r="F140" s="179"/>
      <c r="G140" s="180"/>
      <c r="H140" s="181">
        <f t="shared" si="30"/>
        <v>3.73</v>
      </c>
      <c r="I140" s="182"/>
      <c r="J140" s="182"/>
      <c r="K140" s="183">
        <f>((D140)*1.023*1.005-(D140)*0.023*0.15)*6.96*1000</f>
        <v>26601.119999999999</v>
      </c>
      <c r="L140" s="183"/>
      <c r="M140" s="184"/>
      <c r="N140" s="185"/>
      <c r="O140" s="289">
        <f t="shared" si="31"/>
        <v>26601.119999999999</v>
      </c>
      <c r="P140" s="313">
        <f>'Расчет дефляторов '!F655</f>
        <v>1.0370999999999999</v>
      </c>
      <c r="Q140" s="256">
        <f t="shared" si="29"/>
        <v>27588.02</v>
      </c>
    </row>
    <row r="141" spans="1:19" x14ac:dyDescent="0.2">
      <c r="A141" s="94"/>
      <c r="B141" s="133"/>
      <c r="C141" s="177" t="s">
        <v>438</v>
      </c>
      <c r="D141" s="178">
        <v>1.38</v>
      </c>
      <c r="E141" s="178"/>
      <c r="F141" s="179"/>
      <c r="G141" s="180"/>
      <c r="H141" s="181">
        <f t="shared" si="30"/>
        <v>1.38</v>
      </c>
      <c r="I141" s="182"/>
      <c r="J141" s="182"/>
      <c r="K141" s="183">
        <f>((D141)*1.023*1.005-(D141)*0.023*0.15)*6.96*1000</f>
        <v>9841.7000000000007</v>
      </c>
      <c r="L141" s="183"/>
      <c r="M141" s="184"/>
      <c r="N141" s="185"/>
      <c r="O141" s="289">
        <f t="shared" si="31"/>
        <v>9841.7000000000007</v>
      </c>
      <c r="P141" s="313">
        <f>'Расчет дефляторов '!F655</f>
        <v>1.0370999999999999</v>
      </c>
      <c r="Q141" s="256">
        <f t="shared" si="29"/>
        <v>10206.83</v>
      </c>
    </row>
    <row r="142" spans="1:19" x14ac:dyDescent="0.2">
      <c r="A142" s="94"/>
      <c r="B142" s="133"/>
      <c r="C142" s="177" t="s">
        <v>439</v>
      </c>
      <c r="D142" s="178">
        <v>34.409999999999997</v>
      </c>
      <c r="E142" s="178"/>
      <c r="F142" s="179"/>
      <c r="G142" s="180"/>
      <c r="H142" s="181">
        <f t="shared" si="30"/>
        <v>34.409999999999997</v>
      </c>
      <c r="I142" s="182"/>
      <c r="J142" s="182"/>
      <c r="K142" s="183">
        <f t="shared" ref="K142:K143" si="32">((D142)*1.023*1.005-(D142)*0.023*0.15)*6.96*1000</f>
        <v>245400.71</v>
      </c>
      <c r="L142" s="183"/>
      <c r="M142" s="184"/>
      <c r="N142" s="185"/>
      <c r="O142" s="289">
        <f t="shared" si="31"/>
        <v>245400.71</v>
      </c>
      <c r="P142" s="313">
        <f>'Расчет дефляторов '!F655</f>
        <v>1.0370999999999999</v>
      </c>
      <c r="Q142" s="256">
        <f t="shared" si="29"/>
        <v>254505.08</v>
      </c>
    </row>
    <row r="143" spans="1:19" x14ac:dyDescent="0.2">
      <c r="A143" s="94"/>
      <c r="B143" s="133"/>
      <c r="C143" s="177" t="s">
        <v>440</v>
      </c>
      <c r="D143" s="178">
        <v>2.56</v>
      </c>
      <c r="E143" s="178"/>
      <c r="F143" s="179"/>
      <c r="G143" s="180"/>
      <c r="H143" s="181">
        <f t="shared" si="30"/>
        <v>2.56</v>
      </c>
      <c r="I143" s="182"/>
      <c r="J143" s="182"/>
      <c r="K143" s="183">
        <f t="shared" si="32"/>
        <v>18257.07</v>
      </c>
      <c r="L143" s="183"/>
      <c r="M143" s="184"/>
      <c r="N143" s="185"/>
      <c r="O143" s="289">
        <f t="shared" si="31"/>
        <v>18257.07</v>
      </c>
      <c r="P143" s="313">
        <f>'Расчет дефляторов '!F655</f>
        <v>1.0370999999999999</v>
      </c>
      <c r="Q143" s="256">
        <f t="shared" si="29"/>
        <v>18934.41</v>
      </c>
    </row>
    <row r="144" spans="1:19" ht="25.5" x14ac:dyDescent="0.2">
      <c r="A144" s="94"/>
      <c r="B144" s="133" t="s">
        <v>290</v>
      </c>
      <c r="C144" s="133" t="s">
        <v>291</v>
      </c>
      <c r="D144" s="142"/>
      <c r="E144" s="142">
        <v>100.53</v>
      </c>
      <c r="F144" s="143">
        <v>3037.67</v>
      </c>
      <c r="G144" s="144"/>
      <c r="H144" s="145">
        <v>3138.2</v>
      </c>
      <c r="K144" s="149"/>
      <c r="L144" s="211">
        <f t="shared" ref="L144:L149" si="33">((E144)*1.023*1.005-(E144)*0.023*0.15)*6.96*1000</f>
        <v>716946.62</v>
      </c>
      <c r="M144" s="260">
        <f t="shared" ref="M144:M149" si="34">F144*4.03*1000</f>
        <v>12241810.1</v>
      </c>
      <c r="N144" s="163"/>
      <c r="O144" s="288">
        <f>N144+M144+L144+K144</f>
        <v>12958756.720000001</v>
      </c>
      <c r="P144" s="312"/>
      <c r="Q144" s="260">
        <f>Q145+Q146+Q147+Q148</f>
        <v>13439526.59</v>
      </c>
    </row>
    <row r="145" spans="1:19" x14ac:dyDescent="0.2">
      <c r="A145" s="94"/>
      <c r="B145" s="133"/>
      <c r="C145" s="177" t="s">
        <v>442</v>
      </c>
      <c r="D145" s="178"/>
      <c r="E145" s="178">
        <f>816.19-F145-0.01</f>
        <v>27.55</v>
      </c>
      <c r="F145" s="179">
        <v>788.63</v>
      </c>
      <c r="G145" s="180"/>
      <c r="H145" s="181">
        <f>E145+F145</f>
        <v>816.18</v>
      </c>
      <c r="I145" s="182"/>
      <c r="J145" s="182"/>
      <c r="K145" s="149"/>
      <c r="L145" s="212">
        <f t="shared" si="33"/>
        <v>196477.46</v>
      </c>
      <c r="M145" s="186">
        <f t="shared" si="34"/>
        <v>3178178.9</v>
      </c>
      <c r="N145" s="185"/>
      <c r="O145" s="289">
        <f>N145+M145+L145+K145</f>
        <v>3374656.36</v>
      </c>
      <c r="P145" s="313">
        <f>'Расчет дефляторов '!F655</f>
        <v>1.0370999999999999</v>
      </c>
      <c r="Q145" s="256">
        <f>O145*P145</f>
        <v>3499856.11</v>
      </c>
    </row>
    <row r="146" spans="1:19" x14ac:dyDescent="0.2">
      <c r="A146" s="94"/>
      <c r="B146" s="133"/>
      <c r="C146" s="177" t="s">
        <v>441</v>
      </c>
      <c r="D146" s="178"/>
      <c r="E146" s="178">
        <f>816.19-F146</f>
        <v>27.56</v>
      </c>
      <c r="F146" s="179">
        <v>788.63</v>
      </c>
      <c r="G146" s="180"/>
      <c r="H146" s="181">
        <f>E146+F146</f>
        <v>816.19</v>
      </c>
      <c r="I146" s="182"/>
      <c r="J146" s="182"/>
      <c r="K146" s="149"/>
      <c r="L146" s="212">
        <f t="shared" si="33"/>
        <v>196548.78</v>
      </c>
      <c r="M146" s="186">
        <f t="shared" si="34"/>
        <v>3178178.9</v>
      </c>
      <c r="N146" s="185"/>
      <c r="O146" s="289">
        <f>N146+M146+L146+K146</f>
        <v>3374727.68</v>
      </c>
      <c r="P146" s="313">
        <f>'Расчет дефляторов '!F655</f>
        <v>1.0370999999999999</v>
      </c>
      <c r="Q146" s="256">
        <f>O146*P146</f>
        <v>3499930.08</v>
      </c>
    </row>
    <row r="147" spans="1:19" x14ac:dyDescent="0.2">
      <c r="A147" s="94"/>
      <c r="B147" s="133"/>
      <c r="C147" s="177" t="s">
        <v>443</v>
      </c>
      <c r="D147" s="178"/>
      <c r="E147" s="178">
        <f>846.22-F147</f>
        <v>40.93</v>
      </c>
      <c r="F147" s="179">
        <v>805.29</v>
      </c>
      <c r="G147" s="180"/>
      <c r="H147" s="181">
        <f>E147+F147</f>
        <v>846.22</v>
      </c>
      <c r="I147" s="182"/>
      <c r="J147" s="182"/>
      <c r="K147" s="149"/>
      <c r="L147" s="212">
        <f t="shared" si="33"/>
        <v>291899.19</v>
      </c>
      <c r="M147" s="186">
        <f t="shared" si="34"/>
        <v>3245318.7</v>
      </c>
      <c r="N147" s="185"/>
      <c r="O147" s="289">
        <f>N147+M147+L147+K147</f>
        <v>3537217.89</v>
      </c>
      <c r="P147" s="313">
        <f>'Расчет дефляторов '!F655</f>
        <v>1.0370999999999999</v>
      </c>
      <c r="Q147" s="256">
        <f>O147*P147</f>
        <v>3668448.67</v>
      </c>
    </row>
    <row r="148" spans="1:19" x14ac:dyDescent="0.2">
      <c r="A148" s="94"/>
      <c r="B148" s="133"/>
      <c r="C148" s="177" t="s">
        <v>444</v>
      </c>
      <c r="D148" s="178"/>
      <c r="E148" s="178">
        <f>659.61-F148</f>
        <v>4.49</v>
      </c>
      <c r="F148" s="179">
        <v>655.12</v>
      </c>
      <c r="G148" s="180"/>
      <c r="H148" s="181">
        <f>E148+F148</f>
        <v>659.61</v>
      </c>
      <c r="I148" s="182"/>
      <c r="J148" s="182"/>
      <c r="K148" s="149"/>
      <c r="L148" s="212">
        <f t="shared" si="33"/>
        <v>32021.19</v>
      </c>
      <c r="M148" s="186">
        <f t="shared" si="34"/>
        <v>2640133.6</v>
      </c>
      <c r="N148" s="185"/>
      <c r="O148" s="289">
        <f>N148+M148+L148+K148</f>
        <v>2672154.79</v>
      </c>
      <c r="P148" s="313">
        <f>'Расчет дефляторов '!F655</f>
        <v>1.0370999999999999</v>
      </c>
      <c r="Q148" s="256">
        <f>O148*P148</f>
        <v>2771291.73</v>
      </c>
    </row>
    <row r="149" spans="1:19" x14ac:dyDescent="0.2">
      <c r="A149" s="94"/>
      <c r="B149" s="133" t="s">
        <v>292</v>
      </c>
      <c r="C149" s="133" t="s">
        <v>293</v>
      </c>
      <c r="D149" s="142"/>
      <c r="E149" s="142">
        <v>1571.27</v>
      </c>
      <c r="F149" s="143">
        <v>1555.03</v>
      </c>
      <c r="G149" s="144"/>
      <c r="H149" s="145">
        <v>3126.3</v>
      </c>
      <c r="L149" s="154">
        <f t="shared" si="33"/>
        <v>11205776.609999999</v>
      </c>
      <c r="M149" s="260">
        <f t="shared" si="34"/>
        <v>6266770.9000000004</v>
      </c>
      <c r="N149" s="163"/>
      <c r="O149" s="288">
        <f>N149+M149+L149</f>
        <v>17472547.510000002</v>
      </c>
      <c r="P149" s="314">
        <f>'Расчет дефляторов '!F655</f>
        <v>1.0370999999999999</v>
      </c>
      <c r="Q149" s="253">
        <f>O149*P149</f>
        <v>18120779.02</v>
      </c>
    </row>
    <row r="150" spans="1:19" x14ac:dyDescent="0.2">
      <c r="A150" s="94">
        <v>9</v>
      </c>
      <c r="B150" s="228" t="s">
        <v>206</v>
      </c>
      <c r="C150" s="228" t="s">
        <v>68</v>
      </c>
      <c r="D150" s="138">
        <v>316.45</v>
      </c>
      <c r="E150" s="138">
        <v>18780.47</v>
      </c>
      <c r="F150" s="147"/>
      <c r="G150" s="140"/>
      <c r="H150" s="141">
        <v>19096.919999999998</v>
      </c>
      <c r="K150" s="150">
        <f>K151+K152</f>
        <v>2256816.46</v>
      </c>
      <c r="L150" s="150">
        <f>L151+L152</f>
        <v>133936084.43000001</v>
      </c>
      <c r="M150" s="150"/>
      <c r="N150" s="163"/>
      <c r="O150" s="295">
        <f>N150+M150+L150+K150</f>
        <v>136192900.88999999</v>
      </c>
      <c r="P150" s="309"/>
      <c r="Q150" s="152">
        <f>Q151+Q152</f>
        <v>140673647.33000001</v>
      </c>
      <c r="R150" s="108">
        <f>O150-N150-M150-L150-K150</f>
        <v>0</v>
      </c>
      <c r="S150" s="106"/>
    </row>
    <row r="151" spans="1:19" x14ac:dyDescent="0.2">
      <c r="A151" s="94"/>
      <c r="B151" s="133" t="s">
        <v>294</v>
      </c>
      <c r="C151" s="133" t="s">
        <v>295</v>
      </c>
      <c r="D151" s="142">
        <v>291.97000000000003</v>
      </c>
      <c r="E151" s="142">
        <v>17835.669999999998</v>
      </c>
      <c r="F151" s="146"/>
      <c r="G151" s="144"/>
      <c r="H151" s="145">
        <v>18127.650000000001</v>
      </c>
      <c r="K151" s="154">
        <f>((D151)*1.023*1.005-(D151)*0.023*0.15)*6.96*1000</f>
        <v>2082233.22</v>
      </c>
      <c r="L151" s="154">
        <f>((E151)*1.023*1.005-(E151)*0.023*0.15)*6.96*1000</f>
        <v>127198084.13</v>
      </c>
      <c r="M151" s="164"/>
      <c r="N151" s="163"/>
      <c r="O151" s="288">
        <f>N151+M151+L151+K151</f>
        <v>129280317.34999999</v>
      </c>
      <c r="P151" s="314">
        <f>'Расчет дефляторов '!F560</f>
        <v>1.0328999999999999</v>
      </c>
      <c r="Q151" s="253">
        <f>O151*P151</f>
        <v>133533639.79000001</v>
      </c>
    </row>
    <row r="152" spans="1:19" ht="25.5" x14ac:dyDescent="0.2">
      <c r="A152" s="94"/>
      <c r="B152" s="133" t="s">
        <v>296</v>
      </c>
      <c r="C152" s="133" t="s">
        <v>297</v>
      </c>
      <c r="D152" s="142">
        <v>24.48</v>
      </c>
      <c r="E152" s="142">
        <v>944.8</v>
      </c>
      <c r="F152" s="146"/>
      <c r="G152" s="144"/>
      <c r="H152" s="145">
        <v>969.28</v>
      </c>
      <c r="K152" s="154">
        <f>((D152)*1.023*1.005-(D152)*0.023*0.15)*6.96*1000</f>
        <v>174583.24</v>
      </c>
      <c r="L152" s="154">
        <f>((E152)*1.023*1.005-(E152)*0.023*0.15)*6.96*1000</f>
        <v>6738000.2999999998</v>
      </c>
      <c r="M152" s="164"/>
      <c r="N152" s="163"/>
      <c r="O152" s="288">
        <f>N152+M152+L152+K152</f>
        <v>6912583.54</v>
      </c>
      <c r="P152" s="314">
        <f>'Расчет дефляторов '!F587</f>
        <v>1.0328999999999999</v>
      </c>
      <c r="Q152" s="253">
        <f>O152*P152</f>
        <v>7140007.54</v>
      </c>
    </row>
    <row r="153" spans="1:19" x14ac:dyDescent="0.2">
      <c r="A153" s="94">
        <v>10</v>
      </c>
      <c r="B153" s="228" t="s">
        <v>207</v>
      </c>
      <c r="C153" s="228" t="s">
        <v>129</v>
      </c>
      <c r="D153" s="74">
        <f>ROUND('[2]Объектная смета'!$D$25,2)</f>
        <v>115.76</v>
      </c>
      <c r="E153" s="74">
        <f>ROUND('[2]Объектная смета'!$E$25,2)</f>
        <v>1107.5999999999999</v>
      </c>
      <c r="F153" s="73"/>
      <c r="G153" s="95"/>
      <c r="H153" s="75">
        <f>SUM(D153:G153)</f>
        <v>1223.3599999999999</v>
      </c>
      <c r="K153" s="153">
        <f>K154</f>
        <v>825561.93</v>
      </c>
      <c r="L153" s="153">
        <f>L154</f>
        <v>7899035.9199999999</v>
      </c>
      <c r="M153" s="163"/>
      <c r="N153" s="163"/>
      <c r="O153" s="295">
        <f>N153+M153+L153+K153</f>
        <v>8724597.8499999996</v>
      </c>
      <c r="P153" s="309"/>
      <c r="Q153" s="152">
        <f>Q154</f>
        <v>9011637.1199999992</v>
      </c>
      <c r="R153" s="108">
        <f>O153-N153-M153-L153-K153</f>
        <v>0</v>
      </c>
    </row>
    <row r="154" spans="1:19" x14ac:dyDescent="0.2">
      <c r="A154" s="94"/>
      <c r="B154" s="133" t="s">
        <v>298</v>
      </c>
      <c r="C154" s="133" t="s">
        <v>129</v>
      </c>
      <c r="D154" s="134">
        <v>115.76</v>
      </c>
      <c r="E154" s="134">
        <v>1107.5999999999999</v>
      </c>
      <c r="F154" s="135"/>
      <c r="G154" s="136"/>
      <c r="H154" s="137">
        <v>1223.3599999999999</v>
      </c>
      <c r="K154" s="154">
        <f>((D154)*1.023*1.005-(D154)*0.023*0.15)*6.96*1000</f>
        <v>825561.93</v>
      </c>
      <c r="L154" s="154">
        <f>((E154)*1.023*1.005-(E154)*0.023*0.15)*6.96*1000</f>
        <v>7899035.9199999999</v>
      </c>
      <c r="M154" s="164"/>
      <c r="N154" s="163"/>
      <c r="O154" s="288">
        <f>N154+M154+L154+K154</f>
        <v>8724597.8499999996</v>
      </c>
      <c r="P154" s="314">
        <f>'Расчет дефляторов '!F560</f>
        <v>1.0328999999999999</v>
      </c>
      <c r="Q154" s="253">
        <f>O154*P154</f>
        <v>9011637.1199999992</v>
      </c>
    </row>
    <row r="155" spans="1:19" ht="27.95" customHeight="1" x14ac:dyDescent="0.2">
      <c r="A155" s="118">
        <v>11</v>
      </c>
      <c r="B155" s="488" t="s">
        <v>26</v>
      </c>
      <c r="C155" s="489"/>
      <c r="D155" s="121">
        <f>D136+D150+D153</f>
        <v>513.08000000000004</v>
      </c>
      <c r="E155" s="121">
        <f>E136+E150+E153</f>
        <v>21559.87</v>
      </c>
      <c r="F155" s="121">
        <f>F136+F150+F153</f>
        <v>4592.7</v>
      </c>
      <c r="G155" s="121"/>
      <c r="H155" s="121">
        <f>H136+H150+H153</f>
        <v>26665.65</v>
      </c>
      <c r="K155" s="157">
        <f>K136+K150+K153</f>
        <v>3659116.41</v>
      </c>
      <c r="L155" s="157">
        <f>L136+L150+L153</f>
        <v>153757843.58000001</v>
      </c>
      <c r="M155" s="157">
        <f>M136+M150+M153</f>
        <v>18508581</v>
      </c>
      <c r="N155" s="159"/>
      <c r="O155" s="157">
        <f>O136+O150+O153</f>
        <v>175925540.99000001</v>
      </c>
      <c r="P155" s="311"/>
      <c r="Q155" s="157">
        <f>Q136+Q150+Q153</f>
        <v>181843725.06999999</v>
      </c>
      <c r="R155" s="271">
        <f>R151+R153</f>
        <v>0</v>
      </c>
    </row>
    <row r="156" spans="1:19" ht="13.15" customHeight="1" x14ac:dyDescent="0.2">
      <c r="A156" s="490" t="s">
        <v>27</v>
      </c>
      <c r="B156" s="491"/>
      <c r="C156" s="491"/>
      <c r="D156" s="491"/>
      <c r="E156" s="491"/>
      <c r="F156" s="491"/>
      <c r="G156" s="491"/>
      <c r="H156" s="492"/>
      <c r="K156" s="149"/>
      <c r="L156" s="149"/>
      <c r="M156" s="163"/>
      <c r="N156" s="163"/>
      <c r="O156" s="163"/>
      <c r="P156" s="309"/>
      <c r="Q156" s="149"/>
      <c r="R156" s="270"/>
    </row>
    <row r="157" spans="1:19" x14ac:dyDescent="0.2">
      <c r="A157" s="94">
        <v>12</v>
      </c>
      <c r="B157" s="228" t="s">
        <v>208</v>
      </c>
      <c r="C157" s="228" t="s">
        <v>28</v>
      </c>
      <c r="D157" s="74">
        <f>ROUND('[3]Объектная смета'!$D$25,2)</f>
        <v>1716.97</v>
      </c>
      <c r="E157" s="74">
        <f>ROUND('[3]Объектная смета'!$E$25,2)</f>
        <v>1010.26</v>
      </c>
      <c r="F157" s="73"/>
      <c r="G157" s="95"/>
      <c r="H157" s="75">
        <f>SUM(D157:G157)</f>
        <v>2727.23</v>
      </c>
      <c r="K157" s="162">
        <f>K158</f>
        <v>12244860.689999999</v>
      </c>
      <c r="L157" s="162">
        <f>L158</f>
        <v>7204839.3200000003</v>
      </c>
      <c r="M157" s="163"/>
      <c r="N157" s="163"/>
      <c r="O157" s="295">
        <f>N157+M157+L157+K157</f>
        <v>19449700.010000002</v>
      </c>
      <c r="P157" s="309"/>
      <c r="Q157" s="152">
        <f>Q158</f>
        <v>20089595.140000001</v>
      </c>
      <c r="R157" s="271">
        <f>R153+R155</f>
        <v>0</v>
      </c>
      <c r="S157" s="108">
        <f>O157-N157-M157-L157-K157</f>
        <v>0</v>
      </c>
    </row>
    <row r="158" spans="1:19" x14ac:dyDescent="0.2">
      <c r="A158" s="94"/>
      <c r="B158" s="133" t="s">
        <v>299</v>
      </c>
      <c r="C158" s="133" t="s">
        <v>28</v>
      </c>
      <c r="D158" s="134">
        <v>1716.97</v>
      </c>
      <c r="E158" s="134">
        <v>1010.26</v>
      </c>
      <c r="F158" s="135"/>
      <c r="G158" s="136"/>
      <c r="H158" s="137">
        <v>2727.23</v>
      </c>
      <c r="K158" s="161">
        <f>((D158)*1.023*1.005-(D158)*0.023*0.15)*6.96*1000</f>
        <v>12244860.689999999</v>
      </c>
      <c r="L158" s="161">
        <f>((E158)*1.023*1.005-(E158)*0.023*0.15)*6.96*1000</f>
        <v>7204839.3200000003</v>
      </c>
      <c r="M158" s="164"/>
      <c r="N158" s="163"/>
      <c r="O158" s="288">
        <f>N158+M158+L158+K158</f>
        <v>19449700.010000002</v>
      </c>
      <c r="P158" s="314">
        <f>'Расчет дефляторов '!F587</f>
        <v>1.0328999999999999</v>
      </c>
      <c r="Q158" s="253">
        <f>O158*P158</f>
        <v>20089595.140000001</v>
      </c>
      <c r="R158" s="270"/>
    </row>
    <row r="159" spans="1:19" ht="25.5" x14ac:dyDescent="0.2">
      <c r="A159" s="94">
        <v>13</v>
      </c>
      <c r="B159" s="228" t="s">
        <v>217</v>
      </c>
      <c r="C159" s="228" t="s">
        <v>70</v>
      </c>
      <c r="D159" s="74">
        <f>ROUND('[4]Объектная смета'!$D$25,2)</f>
        <v>57.75</v>
      </c>
      <c r="E159" s="74">
        <f>ROUND('[4]Объектная смета'!$E$25,2)</f>
        <v>98.88</v>
      </c>
      <c r="F159" s="74">
        <f>ROUND('[4]Объектная смета'!$F$25,2)</f>
        <v>2836.36</v>
      </c>
      <c r="G159" s="95"/>
      <c r="H159" s="75">
        <f t="shared" ref="H159" si="35">SUM(D159:G159)</f>
        <v>2992.99</v>
      </c>
      <c r="K159" s="162">
        <f>K160</f>
        <v>411853.85</v>
      </c>
      <c r="L159" s="162">
        <f>L160</f>
        <v>705179.37</v>
      </c>
      <c r="M159" s="162">
        <f>M160</f>
        <v>11430530.800000001</v>
      </c>
      <c r="N159" s="163"/>
      <c r="O159" s="295">
        <f>N159+M159+L159+K159</f>
        <v>12547564.02</v>
      </c>
      <c r="P159" s="309"/>
      <c r="Q159" s="160">
        <f>Q160</f>
        <v>12960378.880000001</v>
      </c>
      <c r="R159" s="271">
        <f>R155+R157</f>
        <v>0</v>
      </c>
      <c r="S159" s="108">
        <f>O159-N159-M159-L159-K159</f>
        <v>0</v>
      </c>
    </row>
    <row r="160" spans="1:19" ht="25.5" x14ac:dyDescent="0.2">
      <c r="A160" s="94"/>
      <c r="B160" s="133" t="s">
        <v>300</v>
      </c>
      <c r="C160" s="133" t="s">
        <v>70</v>
      </c>
      <c r="D160" s="134">
        <v>57.75</v>
      </c>
      <c r="E160" s="134">
        <v>98.88</v>
      </c>
      <c r="F160" s="134">
        <v>2836.36</v>
      </c>
      <c r="G160" s="136"/>
      <c r="H160" s="137">
        <v>2992.99</v>
      </c>
      <c r="K160" s="161">
        <f>((D160)*1.023*1.005-(D160)*0.023*0.15)*6.96*1000</f>
        <v>411853.85</v>
      </c>
      <c r="L160" s="161">
        <f>((E160)*1.023*1.005-(E160)*0.023*0.15)*6.96*1000</f>
        <v>705179.37</v>
      </c>
      <c r="M160" s="164">
        <f>F160*4.03*1000</f>
        <v>11430530.800000001</v>
      </c>
      <c r="N160" s="163"/>
      <c r="O160" s="288">
        <f>N160+M160+L160+K160</f>
        <v>12547564.02</v>
      </c>
      <c r="P160" s="314">
        <f>'Расчет дефляторов '!F587</f>
        <v>1.0328999999999999</v>
      </c>
      <c r="Q160" s="260">
        <f>O160*P160</f>
        <v>12960378.880000001</v>
      </c>
      <c r="R160" s="270"/>
    </row>
    <row r="161" spans="1:19" ht="27.95" customHeight="1" x14ac:dyDescent="0.2">
      <c r="A161" s="122">
        <v>14</v>
      </c>
      <c r="B161" s="488" t="s">
        <v>29</v>
      </c>
      <c r="C161" s="489"/>
      <c r="D161" s="121">
        <f>D157+D159</f>
        <v>1774.72</v>
      </c>
      <c r="E161" s="121">
        <f>E157+E159</f>
        <v>1109.1400000000001</v>
      </c>
      <c r="F161" s="121">
        <f>F157+F159</f>
        <v>2836.36</v>
      </c>
      <c r="G161" s="121"/>
      <c r="H161" s="121">
        <f>H157+H159</f>
        <v>5720.22</v>
      </c>
      <c r="K161" s="155">
        <f>K157+K159</f>
        <v>12656714.539999999</v>
      </c>
      <c r="L161" s="155">
        <f>L157+L159</f>
        <v>7910018.6900000004</v>
      </c>
      <c r="M161" s="155">
        <f>M157+M159</f>
        <v>11430530.800000001</v>
      </c>
      <c r="N161" s="159"/>
      <c r="O161" s="155">
        <f>O157+O159</f>
        <v>31997264.030000001</v>
      </c>
      <c r="P161" s="311"/>
      <c r="Q161" s="155">
        <f>Q157+Q159</f>
        <v>33049974.02</v>
      </c>
      <c r="R161" s="271">
        <f>R157+R159</f>
        <v>0</v>
      </c>
    </row>
    <row r="162" spans="1:19" ht="13.15" customHeight="1" x14ac:dyDescent="0.2">
      <c r="A162" s="490" t="s">
        <v>30</v>
      </c>
      <c r="B162" s="491"/>
      <c r="C162" s="491"/>
      <c r="D162" s="491"/>
      <c r="E162" s="491"/>
      <c r="F162" s="491"/>
      <c r="G162" s="491"/>
      <c r="H162" s="492"/>
      <c r="K162" s="149"/>
      <c r="L162" s="149"/>
      <c r="M162" s="163"/>
      <c r="N162" s="163"/>
      <c r="O162" s="163"/>
      <c r="P162" s="309"/>
      <c r="Q162" s="149"/>
    </row>
    <row r="163" spans="1:19" x14ac:dyDescent="0.2">
      <c r="A163" s="94">
        <v>15</v>
      </c>
      <c r="B163" s="228" t="s">
        <v>76</v>
      </c>
      <c r="C163" s="228" t="s">
        <v>71</v>
      </c>
      <c r="D163" s="74">
        <f>ROUND('[5]Объектная смета'!$D$29,2)</f>
        <v>2944.92</v>
      </c>
      <c r="E163" s="74">
        <f>ROUND('[5]Объектная смета'!$E$29,2)</f>
        <v>115.63</v>
      </c>
      <c r="F163" s="73">
        <f>ROUND('[5]Объектная смета'!$F$29,2)</f>
        <v>613.38</v>
      </c>
      <c r="G163" s="95"/>
      <c r="H163" s="75">
        <f t="shared" ref="H163:H226" si="36">SUM(D163:G163)</f>
        <v>3673.93</v>
      </c>
      <c r="K163" s="153">
        <f>K164+K169+K172+K173+K174</f>
        <v>21002192.91</v>
      </c>
      <c r="L163" s="153">
        <f>L164+L169+L172+L173+L174</f>
        <v>824634.82</v>
      </c>
      <c r="M163" s="153">
        <f>M164+M169+M172+M173+M174</f>
        <v>2471921.4</v>
      </c>
      <c r="N163" s="163"/>
      <c r="O163" s="295">
        <f>N163+M163+L163+K163</f>
        <v>24298749.129999999</v>
      </c>
      <c r="P163" s="309"/>
      <c r="Q163" s="160">
        <f>Q164+Q169+Q172+Q173+Q174</f>
        <v>25098177.98</v>
      </c>
      <c r="R163" s="271">
        <f>R159+R161</f>
        <v>0</v>
      </c>
      <c r="S163" s="108">
        <f>O164+O169+O172+O173+O174-O163</f>
        <v>0</v>
      </c>
    </row>
    <row r="164" spans="1:19" x14ac:dyDescent="0.2">
      <c r="A164" s="94"/>
      <c r="B164" s="133" t="s">
        <v>301</v>
      </c>
      <c r="C164" s="133" t="s">
        <v>234</v>
      </c>
      <c r="D164" s="134">
        <v>1131.94</v>
      </c>
      <c r="E164" s="134"/>
      <c r="F164" s="135"/>
      <c r="G164" s="136"/>
      <c r="H164" s="137">
        <v>1131.94</v>
      </c>
      <c r="K164" s="161">
        <f t="shared" ref="K164:K174" si="37">((D164)*1.023*1.005-(D164)*0.023*0.15)*6.96*1000</f>
        <v>8072620.7300000004</v>
      </c>
      <c r="L164" s="161"/>
      <c r="M164" s="164"/>
      <c r="N164" s="163"/>
      <c r="O164" s="288">
        <f>N164+M164+L164+K164</f>
        <v>8072620.7300000004</v>
      </c>
      <c r="P164" s="312"/>
      <c r="Q164" s="253">
        <f>Q165+Q166+Q167+Q168</f>
        <v>8338209.9500000002</v>
      </c>
      <c r="R164" s="271">
        <f>R160+R162</f>
        <v>0</v>
      </c>
    </row>
    <row r="165" spans="1:19" x14ac:dyDescent="0.2">
      <c r="A165" s="213"/>
      <c r="B165" s="214"/>
      <c r="C165" s="214" t="s">
        <v>392</v>
      </c>
      <c r="D165" s="215">
        <v>214.48</v>
      </c>
      <c r="E165" s="215"/>
      <c r="F165" s="216"/>
      <c r="G165" s="217"/>
      <c r="H165" s="218">
        <f>D165</f>
        <v>214.48</v>
      </c>
      <c r="I165" s="219"/>
      <c r="J165" s="219"/>
      <c r="K165" s="220">
        <f t="shared" si="37"/>
        <v>1529600.24</v>
      </c>
      <c r="L165" s="220"/>
      <c r="M165" s="221"/>
      <c r="N165" s="222"/>
      <c r="O165" s="292">
        <f>N165+M165+L165+K165</f>
        <v>1529600.24</v>
      </c>
      <c r="P165" s="319">
        <f>'Расчет дефляторов '!F609</f>
        <v>1.0328999999999999</v>
      </c>
      <c r="Q165" s="256">
        <f>O165*P165</f>
        <v>1579924.09</v>
      </c>
    </row>
    <row r="166" spans="1:19" x14ac:dyDescent="0.2">
      <c r="A166" s="213"/>
      <c r="B166" s="214"/>
      <c r="C166" s="214" t="s">
        <v>445</v>
      </c>
      <c r="D166" s="215">
        <f>912.32-0.01</f>
        <v>912.31</v>
      </c>
      <c r="E166" s="215"/>
      <c r="F166" s="216"/>
      <c r="G166" s="217"/>
      <c r="H166" s="218">
        <f>D166</f>
        <v>912.31</v>
      </c>
      <c r="I166" s="219"/>
      <c r="J166" s="219"/>
      <c r="K166" s="220">
        <f t="shared" si="37"/>
        <v>6506292.4000000004</v>
      </c>
      <c r="L166" s="220"/>
      <c r="M166" s="221"/>
      <c r="N166" s="222"/>
      <c r="O166" s="292">
        <f t="shared" ref="O166:O171" si="38">N166+M166+L166+K166</f>
        <v>6506292.4000000004</v>
      </c>
      <c r="P166" s="319">
        <f>'Расчет дефляторов '!F609</f>
        <v>1.0328999999999999</v>
      </c>
      <c r="Q166" s="256">
        <f>O166*P166</f>
        <v>6720349.4199999999</v>
      </c>
    </row>
    <row r="167" spans="1:19" x14ac:dyDescent="0.2">
      <c r="A167" s="213"/>
      <c r="B167" s="214"/>
      <c r="C167" s="214" t="s">
        <v>446</v>
      </c>
      <c r="D167" s="215">
        <v>3.56</v>
      </c>
      <c r="E167" s="215"/>
      <c r="F167" s="216"/>
      <c r="G167" s="217"/>
      <c r="H167" s="218">
        <f>D167</f>
        <v>3.56</v>
      </c>
      <c r="I167" s="219"/>
      <c r="J167" s="219"/>
      <c r="K167" s="220">
        <f t="shared" si="37"/>
        <v>25388.74</v>
      </c>
      <c r="L167" s="220"/>
      <c r="M167" s="221"/>
      <c r="N167" s="222"/>
      <c r="O167" s="292">
        <f t="shared" si="38"/>
        <v>25388.74</v>
      </c>
      <c r="P167" s="319">
        <f>'Расчет дефляторов '!F609</f>
        <v>1.0328999999999999</v>
      </c>
      <c r="Q167" s="256">
        <f>O167*P167</f>
        <v>26224.03</v>
      </c>
    </row>
    <row r="168" spans="1:19" x14ac:dyDescent="0.2">
      <c r="A168" s="213"/>
      <c r="B168" s="214"/>
      <c r="C168" s="214" t="s">
        <v>447</v>
      </c>
      <c r="D168" s="215">
        <v>1.59</v>
      </c>
      <c r="E168" s="215"/>
      <c r="F168" s="216"/>
      <c r="G168" s="217"/>
      <c r="H168" s="218">
        <f>D168</f>
        <v>1.59</v>
      </c>
      <c r="I168" s="219"/>
      <c r="J168" s="219"/>
      <c r="K168" s="220">
        <f t="shared" si="37"/>
        <v>11339.35</v>
      </c>
      <c r="L168" s="220"/>
      <c r="M168" s="221"/>
      <c r="N168" s="222"/>
      <c r="O168" s="292">
        <f t="shared" si="38"/>
        <v>11339.35</v>
      </c>
      <c r="P168" s="319">
        <f>'Расчет дефляторов '!F609</f>
        <v>1.0328999999999999</v>
      </c>
      <c r="Q168" s="256">
        <f>O168*P168</f>
        <v>11712.41</v>
      </c>
    </row>
    <row r="169" spans="1:19" x14ac:dyDescent="0.2">
      <c r="A169" s="94"/>
      <c r="B169" s="133" t="s">
        <v>302</v>
      </c>
      <c r="C169" s="133" t="s">
        <v>303</v>
      </c>
      <c r="D169" s="134">
        <v>1558.5</v>
      </c>
      <c r="E169" s="134"/>
      <c r="F169" s="135"/>
      <c r="G169" s="136"/>
      <c r="H169" s="137">
        <v>1558.5</v>
      </c>
      <c r="K169" s="161">
        <f t="shared" si="37"/>
        <v>11114705.199999999</v>
      </c>
      <c r="L169" s="161"/>
      <c r="M169" s="164"/>
      <c r="N169" s="163"/>
      <c r="O169" s="288">
        <f>N169+M169+L169+K169</f>
        <v>11114705.199999999</v>
      </c>
      <c r="P169" s="312"/>
      <c r="Q169" s="253">
        <f>Q170+Q171</f>
        <v>11480379</v>
      </c>
      <c r="R169" s="271">
        <f>R165+R167</f>
        <v>0</v>
      </c>
    </row>
    <row r="170" spans="1:19" x14ac:dyDescent="0.2">
      <c r="A170" s="94"/>
      <c r="B170" s="133"/>
      <c r="C170" s="214" t="s">
        <v>392</v>
      </c>
      <c r="D170" s="215">
        <v>665.39</v>
      </c>
      <c r="E170" s="215"/>
      <c r="F170" s="216"/>
      <c r="G170" s="217"/>
      <c r="H170" s="218">
        <f>D170</f>
        <v>665.39</v>
      </c>
      <c r="I170" s="219"/>
      <c r="J170" s="219"/>
      <c r="K170" s="220">
        <f t="shared" si="37"/>
        <v>4745340.84</v>
      </c>
      <c r="L170" s="220"/>
      <c r="M170" s="221"/>
      <c r="N170" s="222"/>
      <c r="O170" s="292">
        <f t="shared" si="38"/>
        <v>4745340.84</v>
      </c>
      <c r="P170" s="319">
        <f>'Расчет дефляторов '!F609</f>
        <v>1.0328999999999999</v>
      </c>
      <c r="Q170" s="256">
        <f>O170*P170</f>
        <v>4901462.55</v>
      </c>
    </row>
    <row r="171" spans="1:19" x14ac:dyDescent="0.2">
      <c r="A171" s="94"/>
      <c r="B171" s="133"/>
      <c r="C171" s="214" t="s">
        <v>445</v>
      </c>
      <c r="D171" s="215">
        <v>893.11</v>
      </c>
      <c r="E171" s="215"/>
      <c r="F171" s="216"/>
      <c r="G171" s="217"/>
      <c r="H171" s="218">
        <f>D171</f>
        <v>893.11</v>
      </c>
      <c r="I171" s="219"/>
      <c r="J171" s="219"/>
      <c r="K171" s="220">
        <f t="shared" si="37"/>
        <v>6369364.3600000003</v>
      </c>
      <c r="L171" s="220"/>
      <c r="M171" s="221"/>
      <c r="N171" s="222"/>
      <c r="O171" s="292">
        <f t="shared" si="38"/>
        <v>6369364.3600000003</v>
      </c>
      <c r="P171" s="319">
        <f>'Расчет дефляторов '!F609</f>
        <v>1.0328999999999999</v>
      </c>
      <c r="Q171" s="256">
        <f>O171*P171</f>
        <v>6578916.4500000002</v>
      </c>
    </row>
    <row r="172" spans="1:19" ht="25.5" x14ac:dyDescent="0.2">
      <c r="A172" s="94"/>
      <c r="B172" s="133" t="s">
        <v>304</v>
      </c>
      <c r="C172" s="133" t="s">
        <v>238</v>
      </c>
      <c r="D172" s="134">
        <v>42.01</v>
      </c>
      <c r="E172" s="134">
        <v>74.180000000000007</v>
      </c>
      <c r="F172" s="135"/>
      <c r="G172" s="136"/>
      <c r="H172" s="137">
        <v>116.19</v>
      </c>
      <c r="K172" s="161">
        <f t="shared" si="37"/>
        <v>299601.39</v>
      </c>
      <c r="L172" s="161">
        <f>((E172)*1.023*1.005-(E172)*0.023*0.15)*6.96*1000</f>
        <v>529027.16</v>
      </c>
      <c r="M172" s="164"/>
      <c r="N172" s="163"/>
      <c r="O172" s="288">
        <f>N172+M172+L172+K172</f>
        <v>828628.55</v>
      </c>
      <c r="P172" s="314">
        <f>'Расчет дефляторов '!F609</f>
        <v>1.0328999999999999</v>
      </c>
      <c r="Q172" s="261">
        <f>O172*P172</f>
        <v>855890.43</v>
      </c>
      <c r="R172" s="271">
        <f>R168+R170</f>
        <v>0</v>
      </c>
    </row>
    <row r="173" spans="1:19" x14ac:dyDescent="0.2">
      <c r="A173" s="94"/>
      <c r="B173" s="133" t="s">
        <v>305</v>
      </c>
      <c r="C173" s="133" t="s">
        <v>240</v>
      </c>
      <c r="D173" s="134">
        <v>208.03</v>
      </c>
      <c r="E173" s="134">
        <v>41.45</v>
      </c>
      <c r="F173" s="135">
        <v>613.38</v>
      </c>
      <c r="G173" s="136"/>
      <c r="H173" s="137">
        <v>862.86</v>
      </c>
      <c r="K173" s="161">
        <f t="shared" si="37"/>
        <v>1483600.98</v>
      </c>
      <c r="L173" s="161">
        <f>((E173)*1.023*1.005-(E173)*0.023*0.15)*6.96*1000</f>
        <v>295607.65999999997</v>
      </c>
      <c r="M173" s="164">
        <f>F173*4.03*1000</f>
        <v>2471921.4</v>
      </c>
      <c r="N173" s="163"/>
      <c r="O173" s="288">
        <f t="shared" ref="O173:O174" si="39">N173+M173+L173+K173</f>
        <v>4251130.04</v>
      </c>
      <c r="P173" s="314">
        <f>'Расчет дефляторов '!F609</f>
        <v>1.0328999999999999</v>
      </c>
      <c r="Q173" s="261">
        <f>O173*P173</f>
        <v>4390992.22</v>
      </c>
      <c r="R173" s="271">
        <f>R169+R171</f>
        <v>0</v>
      </c>
    </row>
    <row r="174" spans="1:19" x14ac:dyDescent="0.2">
      <c r="A174" s="94"/>
      <c r="B174" s="133" t="s">
        <v>306</v>
      </c>
      <c r="C174" s="133" t="s">
        <v>307</v>
      </c>
      <c r="D174" s="134">
        <v>4.4400000000000004</v>
      </c>
      <c r="E174" s="134"/>
      <c r="F174" s="135"/>
      <c r="G174" s="136"/>
      <c r="H174" s="137">
        <v>4.4400000000000004</v>
      </c>
      <c r="K174" s="161">
        <f t="shared" si="37"/>
        <v>31664.61</v>
      </c>
      <c r="L174" s="161"/>
      <c r="M174" s="164"/>
      <c r="N174" s="163"/>
      <c r="O174" s="288">
        <f t="shared" si="39"/>
        <v>31664.61</v>
      </c>
      <c r="P174" s="314">
        <f>'Расчет дефляторов '!F609</f>
        <v>1.0328999999999999</v>
      </c>
      <c r="Q174" s="261">
        <f>O174*P174</f>
        <v>32706.38</v>
      </c>
      <c r="R174" s="271">
        <f>R170+R172</f>
        <v>0</v>
      </c>
    </row>
    <row r="175" spans="1:19" x14ac:dyDescent="0.2">
      <c r="A175" s="94">
        <v>16</v>
      </c>
      <c r="B175" s="228" t="s">
        <v>77</v>
      </c>
      <c r="C175" s="228" t="s">
        <v>72</v>
      </c>
      <c r="D175" s="74">
        <f>ROUND('[6]Объектная смета'!$D$37,2)</f>
        <v>5114.7299999999996</v>
      </c>
      <c r="E175" s="74">
        <f>ROUND('[6]Объектная смета'!$E$37,2)</f>
        <v>577.75</v>
      </c>
      <c r="F175" s="73">
        <f>ROUND('[6]Объектная смета'!$F$37,2)</f>
        <v>8830.9500000000007</v>
      </c>
      <c r="G175" s="95"/>
      <c r="H175" s="75">
        <f t="shared" si="36"/>
        <v>14523.43</v>
      </c>
      <c r="K175" s="153">
        <f>K176+K186+K196+L209+L210+L211+K212+K213+K214+K215+K216+K217+K218</f>
        <v>38321663.549999997</v>
      </c>
      <c r="L175" s="153">
        <f>L176+L186+L196+M209+M210+M211+L212+L213+L214+L215+L216+L217+L218</f>
        <v>2275073.54</v>
      </c>
      <c r="M175" s="153">
        <f>M176+M186+M196+M209+M210+M211+M212+M213+M214+M215+M216+M217+M218</f>
        <v>35588732.530000001</v>
      </c>
      <c r="N175" s="163"/>
      <c r="O175" s="295">
        <f>N175+M175+L175+K175</f>
        <v>76185469.620000005</v>
      </c>
      <c r="P175" s="309"/>
      <c r="Q175" s="152">
        <f>Q176+Q186+Q196+Q209+Q210+Q211+Q212+Q213+Q214+Q215+Q216+Q217+Q218</f>
        <v>78745301.379999995</v>
      </c>
      <c r="R175" s="271">
        <f>O175-N175-M175-L175-K175</f>
        <v>0</v>
      </c>
      <c r="S175" s="108">
        <f>O176+O186+O196+O209+O210+O211+O212+O213+O214+O215+O216+O217+O218-O175</f>
        <v>0</v>
      </c>
    </row>
    <row r="176" spans="1:19" ht="25.5" x14ac:dyDescent="0.2">
      <c r="A176" s="94"/>
      <c r="B176" s="133" t="s">
        <v>308</v>
      </c>
      <c r="C176" s="133" t="s">
        <v>309</v>
      </c>
      <c r="D176" s="134">
        <v>1423.07</v>
      </c>
      <c r="E176" s="134"/>
      <c r="F176" s="135"/>
      <c r="G176" s="136"/>
      <c r="H176" s="137">
        <v>1423.07</v>
      </c>
      <c r="K176" s="161">
        <f>((D176)*1.023*1.005-(D176)*0.023*0.15)*6.96*1000</f>
        <v>10148863.35</v>
      </c>
      <c r="L176" s="161"/>
      <c r="M176" s="164"/>
      <c r="N176" s="163"/>
      <c r="O176" s="288">
        <f>N176+M176+L176+K176</f>
        <v>10148863.35</v>
      </c>
      <c r="P176" s="312"/>
      <c r="Q176" s="260">
        <f>Q177+Q178+Q179+Q180+Q181+Q182+Q183+Q184+Q185</f>
        <v>10489865.16</v>
      </c>
    </row>
    <row r="177" spans="1:17" x14ac:dyDescent="0.2">
      <c r="A177" s="94"/>
      <c r="B177" s="133"/>
      <c r="C177" s="214" t="s">
        <v>392</v>
      </c>
      <c r="D177" s="215">
        <v>9.4</v>
      </c>
      <c r="E177" s="215"/>
      <c r="F177" s="216"/>
      <c r="G177" s="217"/>
      <c r="H177" s="218">
        <f t="shared" ref="H177:H185" si="40">D177</f>
        <v>9.4</v>
      </c>
      <c r="I177" s="219"/>
      <c r="J177" s="219"/>
      <c r="K177" s="220">
        <f>((D177)*1.023*1.005-(D177)*0.023*0.15)*6.96*1000+0.01</f>
        <v>67037.69</v>
      </c>
      <c r="L177" s="220"/>
      <c r="M177" s="221"/>
      <c r="N177" s="222"/>
      <c r="O177" s="292">
        <f>N177+M177+L177+K177</f>
        <v>67037.69</v>
      </c>
      <c r="P177" s="319">
        <f>'Расчет дефляторов '!F632</f>
        <v>1.0336000000000001</v>
      </c>
      <c r="Q177" s="256">
        <f t="shared" ref="Q177:Q185" si="41">O177*P177</f>
        <v>69290.16</v>
      </c>
    </row>
    <row r="178" spans="1:17" x14ac:dyDescent="0.2">
      <c r="A178" s="94"/>
      <c r="B178" s="133"/>
      <c r="C178" s="214" t="s">
        <v>448</v>
      </c>
      <c r="D178" s="215">
        <v>163.95</v>
      </c>
      <c r="E178" s="215"/>
      <c r="F178" s="216"/>
      <c r="G178" s="217"/>
      <c r="H178" s="218">
        <f t="shared" si="40"/>
        <v>163.95</v>
      </c>
      <c r="I178" s="219"/>
      <c r="J178" s="219"/>
      <c r="K178" s="220">
        <f t="shared" ref="K178:K185" si="42">((D178)*1.023*1.005-(D178)*0.023*0.15)*6.96*1000</f>
        <v>1169237.03</v>
      </c>
      <c r="L178" s="220"/>
      <c r="M178" s="221"/>
      <c r="N178" s="222"/>
      <c r="O178" s="292">
        <f t="shared" ref="O178:O195" si="43">N178+M178+L178+K178</f>
        <v>1169237.03</v>
      </c>
      <c r="P178" s="319">
        <f>'Расчет дефляторов '!F632</f>
        <v>1.0336000000000001</v>
      </c>
      <c r="Q178" s="256">
        <f t="shared" si="41"/>
        <v>1208523.3899999999</v>
      </c>
    </row>
    <row r="179" spans="1:17" x14ac:dyDescent="0.2">
      <c r="A179" s="94"/>
      <c r="B179" s="133"/>
      <c r="C179" s="214" t="s">
        <v>449</v>
      </c>
      <c r="D179" s="215">
        <v>234.03</v>
      </c>
      <c r="E179" s="215"/>
      <c r="F179" s="216"/>
      <c r="G179" s="217"/>
      <c r="H179" s="218">
        <f t="shared" si="40"/>
        <v>234.03</v>
      </c>
      <c r="I179" s="219"/>
      <c r="J179" s="219"/>
      <c r="K179" s="220">
        <f t="shared" si="42"/>
        <v>1669024.36</v>
      </c>
      <c r="L179" s="220"/>
      <c r="M179" s="221"/>
      <c r="N179" s="222"/>
      <c r="O179" s="292">
        <f t="shared" si="43"/>
        <v>1669024.36</v>
      </c>
      <c r="P179" s="319">
        <f>'Расчет дефляторов '!F632</f>
        <v>1.0336000000000001</v>
      </c>
      <c r="Q179" s="256">
        <f t="shared" si="41"/>
        <v>1725103.58</v>
      </c>
    </row>
    <row r="180" spans="1:17" x14ac:dyDescent="0.2">
      <c r="A180" s="94"/>
      <c r="B180" s="133"/>
      <c r="C180" s="214" t="s">
        <v>409</v>
      </c>
      <c r="D180" s="215">
        <v>640.77</v>
      </c>
      <c r="E180" s="215"/>
      <c r="F180" s="216"/>
      <c r="G180" s="217"/>
      <c r="H180" s="218">
        <f t="shared" si="40"/>
        <v>640.77</v>
      </c>
      <c r="I180" s="219"/>
      <c r="J180" s="219"/>
      <c r="K180" s="220">
        <f t="shared" si="42"/>
        <v>4569759.16</v>
      </c>
      <c r="L180" s="220"/>
      <c r="M180" s="221"/>
      <c r="N180" s="222"/>
      <c r="O180" s="292">
        <f t="shared" si="43"/>
        <v>4569759.16</v>
      </c>
      <c r="P180" s="319">
        <f>'Расчет дефляторов '!F632</f>
        <v>1.0336000000000001</v>
      </c>
      <c r="Q180" s="256">
        <f t="shared" si="41"/>
        <v>4723303.07</v>
      </c>
    </row>
    <row r="181" spans="1:17" x14ac:dyDescent="0.2">
      <c r="A181" s="94"/>
      <c r="B181" s="133"/>
      <c r="C181" s="214" t="s">
        <v>450</v>
      </c>
      <c r="D181" s="215">
        <v>112.96</v>
      </c>
      <c r="E181" s="215"/>
      <c r="F181" s="216"/>
      <c r="G181" s="217"/>
      <c r="H181" s="218">
        <f t="shared" si="40"/>
        <v>112.96</v>
      </c>
      <c r="I181" s="219"/>
      <c r="J181" s="219"/>
      <c r="K181" s="220">
        <f t="shared" si="42"/>
        <v>805593.26</v>
      </c>
      <c r="L181" s="220"/>
      <c r="M181" s="221"/>
      <c r="N181" s="222"/>
      <c r="O181" s="292">
        <f t="shared" si="43"/>
        <v>805593.26</v>
      </c>
      <c r="P181" s="319">
        <f>'Расчет дефляторов '!F632</f>
        <v>1.0336000000000001</v>
      </c>
      <c r="Q181" s="256">
        <f t="shared" si="41"/>
        <v>832661.19</v>
      </c>
    </row>
    <row r="182" spans="1:17" x14ac:dyDescent="0.2">
      <c r="A182" s="94"/>
      <c r="B182" s="133"/>
      <c r="C182" s="214" t="s">
        <v>451</v>
      </c>
      <c r="D182" s="215">
        <v>2.38</v>
      </c>
      <c r="E182" s="215"/>
      <c r="F182" s="216"/>
      <c r="G182" s="217"/>
      <c r="H182" s="218">
        <f t="shared" si="40"/>
        <v>2.38</v>
      </c>
      <c r="I182" s="219"/>
      <c r="J182" s="219"/>
      <c r="K182" s="220">
        <f t="shared" si="42"/>
        <v>16973.37</v>
      </c>
      <c r="L182" s="220"/>
      <c r="M182" s="221"/>
      <c r="N182" s="222"/>
      <c r="O182" s="292">
        <f t="shared" si="43"/>
        <v>16973.37</v>
      </c>
      <c r="P182" s="319">
        <f>'Расчет дефляторов '!F632</f>
        <v>1.0336000000000001</v>
      </c>
      <c r="Q182" s="256">
        <f t="shared" si="41"/>
        <v>17543.68</v>
      </c>
    </row>
    <row r="183" spans="1:17" x14ac:dyDescent="0.2">
      <c r="A183" s="94"/>
      <c r="B183" s="133"/>
      <c r="C183" s="214" t="s">
        <v>411</v>
      </c>
      <c r="D183" s="215">
        <v>40.83</v>
      </c>
      <c r="E183" s="215"/>
      <c r="F183" s="216"/>
      <c r="G183" s="217"/>
      <c r="H183" s="218">
        <f t="shared" si="40"/>
        <v>40.83</v>
      </c>
      <c r="I183" s="219"/>
      <c r="J183" s="219"/>
      <c r="K183" s="220">
        <f t="shared" si="42"/>
        <v>291186.02</v>
      </c>
      <c r="L183" s="220"/>
      <c r="M183" s="221"/>
      <c r="N183" s="222"/>
      <c r="O183" s="292">
        <f t="shared" si="43"/>
        <v>291186.02</v>
      </c>
      <c r="P183" s="319">
        <f>'Расчет дефляторов '!F632</f>
        <v>1.0336000000000001</v>
      </c>
      <c r="Q183" s="256">
        <f t="shared" si="41"/>
        <v>300969.87</v>
      </c>
    </row>
    <row r="184" spans="1:17" x14ac:dyDescent="0.2">
      <c r="A184" s="94"/>
      <c r="B184" s="133"/>
      <c r="C184" s="214" t="s">
        <v>414</v>
      </c>
      <c r="D184" s="215">
        <v>201.44</v>
      </c>
      <c r="E184" s="215"/>
      <c r="F184" s="216"/>
      <c r="G184" s="217"/>
      <c r="H184" s="218">
        <f t="shared" si="40"/>
        <v>201.44</v>
      </c>
      <c r="I184" s="219"/>
      <c r="J184" s="219"/>
      <c r="K184" s="220">
        <f t="shared" si="42"/>
        <v>1436603.28</v>
      </c>
      <c r="L184" s="220"/>
      <c r="M184" s="221"/>
      <c r="N184" s="222"/>
      <c r="O184" s="292">
        <f t="shared" si="43"/>
        <v>1436603.28</v>
      </c>
      <c r="P184" s="319">
        <f>'Расчет дефляторов '!F632</f>
        <v>1.0336000000000001</v>
      </c>
      <c r="Q184" s="256">
        <f t="shared" si="41"/>
        <v>1484873.15</v>
      </c>
    </row>
    <row r="185" spans="1:17" x14ac:dyDescent="0.2">
      <c r="A185" s="94"/>
      <c r="B185" s="133"/>
      <c r="C185" s="214" t="s">
        <v>452</v>
      </c>
      <c r="D185" s="215">
        <v>17.309999999999999</v>
      </c>
      <c r="E185" s="215"/>
      <c r="F185" s="216"/>
      <c r="G185" s="217"/>
      <c r="H185" s="218">
        <f t="shared" si="40"/>
        <v>17.309999999999999</v>
      </c>
      <c r="I185" s="219"/>
      <c r="J185" s="219"/>
      <c r="K185" s="220">
        <f t="shared" si="42"/>
        <v>123449.18</v>
      </c>
      <c r="L185" s="220"/>
      <c r="M185" s="221"/>
      <c r="N185" s="222"/>
      <c r="O185" s="292">
        <f t="shared" si="43"/>
        <v>123449.18</v>
      </c>
      <c r="P185" s="319">
        <f>'Расчет дефляторов '!F632</f>
        <v>1.0336000000000001</v>
      </c>
      <c r="Q185" s="256">
        <f t="shared" si="41"/>
        <v>127597.07</v>
      </c>
    </row>
    <row r="186" spans="1:17" ht="25.5" x14ac:dyDescent="0.2">
      <c r="A186" s="94"/>
      <c r="B186" s="133" t="s">
        <v>310</v>
      </c>
      <c r="C186" s="133" t="s">
        <v>311</v>
      </c>
      <c r="D186" s="134">
        <v>1484.58</v>
      </c>
      <c r="E186" s="134"/>
      <c r="F186" s="135"/>
      <c r="G186" s="136"/>
      <c r="H186" s="137">
        <v>1484.58</v>
      </c>
      <c r="K186" s="161">
        <f>((D186)*1.023*1.005-(D186)*0.023*0.15)*6.96*1000</f>
        <v>10587532.27</v>
      </c>
      <c r="L186" s="161"/>
      <c r="M186" s="164"/>
      <c r="N186" s="163"/>
      <c r="O186" s="288">
        <f>N186+M186+L186+K186</f>
        <v>10587532.27</v>
      </c>
      <c r="P186" s="312"/>
      <c r="Q186" s="260">
        <f>Q187+Q188+Q189+Q190+Q191+Q192+Q193+Q194+Q195</f>
        <v>10943273.34</v>
      </c>
    </row>
    <row r="187" spans="1:17" x14ac:dyDescent="0.2">
      <c r="A187" s="94"/>
      <c r="B187" s="133"/>
      <c r="C187" s="214" t="s">
        <v>392</v>
      </c>
      <c r="D187" s="215">
        <v>10.5</v>
      </c>
      <c r="E187" s="215"/>
      <c r="F187" s="216"/>
      <c r="G187" s="217"/>
      <c r="H187" s="218">
        <f t="shared" ref="H187:H195" si="44">D187</f>
        <v>10.5</v>
      </c>
      <c r="I187" s="219"/>
      <c r="J187" s="219"/>
      <c r="K187" s="220">
        <f>((D187)*1.023*1.005-(D187)*0.023*0.15)*6.96*1000</f>
        <v>74882.52</v>
      </c>
      <c r="L187" s="220"/>
      <c r="M187" s="221"/>
      <c r="N187" s="222"/>
      <c r="O187" s="292">
        <f t="shared" si="43"/>
        <v>74882.52</v>
      </c>
      <c r="P187" s="319">
        <f>'Расчет дефляторов '!F632</f>
        <v>1.0336000000000001</v>
      </c>
      <c r="Q187" s="256">
        <f t="shared" ref="Q187:Q195" si="45">O187*P187</f>
        <v>77398.570000000007</v>
      </c>
    </row>
    <row r="188" spans="1:17" x14ac:dyDescent="0.2">
      <c r="A188" s="94"/>
      <c r="B188" s="133"/>
      <c r="C188" s="214" t="s">
        <v>448</v>
      </c>
      <c r="D188" s="215">
        <v>173.82</v>
      </c>
      <c r="E188" s="215"/>
      <c r="F188" s="216"/>
      <c r="G188" s="217"/>
      <c r="H188" s="218">
        <f t="shared" si="44"/>
        <v>173.82</v>
      </c>
      <c r="I188" s="219"/>
      <c r="J188" s="219"/>
      <c r="K188" s="220">
        <f>((D188)*1.023*1.005-(D188)*0.023*0.15)*6.96*1000-0.01</f>
        <v>1239626.5900000001</v>
      </c>
      <c r="L188" s="220"/>
      <c r="M188" s="221"/>
      <c r="N188" s="222"/>
      <c r="O188" s="292">
        <f t="shared" si="43"/>
        <v>1239626.5900000001</v>
      </c>
      <c r="P188" s="319">
        <f>'Расчет дефляторов '!F632</f>
        <v>1.0336000000000001</v>
      </c>
      <c r="Q188" s="256">
        <f t="shared" si="45"/>
        <v>1281278.04</v>
      </c>
    </row>
    <row r="189" spans="1:17" x14ac:dyDescent="0.2">
      <c r="A189" s="94"/>
      <c r="B189" s="133"/>
      <c r="C189" s="214" t="s">
        <v>449</v>
      </c>
      <c r="D189" s="215">
        <f>259.43-0.01</f>
        <v>259.42</v>
      </c>
      <c r="E189" s="215"/>
      <c r="F189" s="216"/>
      <c r="G189" s="217"/>
      <c r="H189" s="218">
        <f t="shared" si="44"/>
        <v>259.42</v>
      </c>
      <c r="I189" s="219"/>
      <c r="J189" s="219"/>
      <c r="K189" s="220">
        <f>((D189)*1.023*1.005-(D189)*0.023*0.15)*6.96*1000-0.01</f>
        <v>1850097.41</v>
      </c>
      <c r="L189" s="220"/>
      <c r="M189" s="221"/>
      <c r="N189" s="222"/>
      <c r="O189" s="292">
        <f t="shared" si="43"/>
        <v>1850097.41</v>
      </c>
      <c r="P189" s="319">
        <f>'Расчет дефляторов '!F632</f>
        <v>1.0336000000000001</v>
      </c>
      <c r="Q189" s="256">
        <f t="shared" si="45"/>
        <v>1912260.68</v>
      </c>
    </row>
    <row r="190" spans="1:17" x14ac:dyDescent="0.2">
      <c r="A190" s="94"/>
      <c r="B190" s="133"/>
      <c r="C190" s="214" t="s">
        <v>409</v>
      </c>
      <c r="D190" s="215">
        <f>650.31-0.01</f>
        <v>650.29999999999995</v>
      </c>
      <c r="E190" s="215"/>
      <c r="F190" s="216"/>
      <c r="G190" s="217"/>
      <c r="H190" s="218">
        <f t="shared" si="44"/>
        <v>650.29999999999995</v>
      </c>
      <c r="I190" s="219"/>
      <c r="J190" s="219"/>
      <c r="K190" s="220">
        <f t="shared" ref="K190:K195" si="46">((D190)*1.023*1.005-(D190)*0.023*0.15)*6.96*1000</f>
        <v>4637723.96</v>
      </c>
      <c r="L190" s="220"/>
      <c r="M190" s="221"/>
      <c r="N190" s="222"/>
      <c r="O190" s="292">
        <f t="shared" si="43"/>
        <v>4637723.96</v>
      </c>
      <c r="P190" s="319">
        <f>'Расчет дефляторов '!F632</f>
        <v>1.0336000000000001</v>
      </c>
      <c r="Q190" s="256">
        <f t="shared" si="45"/>
        <v>4793551.49</v>
      </c>
    </row>
    <row r="191" spans="1:17" x14ac:dyDescent="0.2">
      <c r="A191" s="94"/>
      <c r="B191" s="133"/>
      <c r="C191" s="214" t="s">
        <v>450</v>
      </c>
      <c r="D191" s="215">
        <v>120.34</v>
      </c>
      <c r="E191" s="215"/>
      <c r="F191" s="216"/>
      <c r="G191" s="217"/>
      <c r="H191" s="218">
        <f t="shared" si="44"/>
        <v>120.34</v>
      </c>
      <c r="I191" s="219"/>
      <c r="J191" s="219"/>
      <c r="K191" s="220">
        <f t="shared" si="46"/>
        <v>858224.98</v>
      </c>
      <c r="L191" s="220"/>
      <c r="M191" s="221"/>
      <c r="N191" s="222"/>
      <c r="O191" s="292">
        <f t="shared" si="43"/>
        <v>858224.98</v>
      </c>
      <c r="P191" s="319">
        <f>'Расчет дефляторов '!F632</f>
        <v>1.0336000000000001</v>
      </c>
      <c r="Q191" s="256">
        <f t="shared" si="45"/>
        <v>887061.34</v>
      </c>
    </row>
    <row r="192" spans="1:17" x14ac:dyDescent="0.2">
      <c r="A192" s="94"/>
      <c r="B192" s="133"/>
      <c r="C192" s="214" t="s">
        <v>451</v>
      </c>
      <c r="D192" s="215">
        <v>2.44</v>
      </c>
      <c r="E192" s="215"/>
      <c r="F192" s="216"/>
      <c r="G192" s="217"/>
      <c r="H192" s="218">
        <f t="shared" si="44"/>
        <v>2.44</v>
      </c>
      <c r="I192" s="219"/>
      <c r="J192" s="219"/>
      <c r="K192" s="220">
        <f t="shared" si="46"/>
        <v>17401.27</v>
      </c>
      <c r="L192" s="220"/>
      <c r="M192" s="221"/>
      <c r="N192" s="222"/>
      <c r="O192" s="292">
        <f t="shared" si="43"/>
        <v>17401.27</v>
      </c>
      <c r="P192" s="319">
        <f>'Расчет дефляторов '!F632</f>
        <v>1.0336000000000001</v>
      </c>
      <c r="Q192" s="256">
        <f t="shared" si="45"/>
        <v>17985.95</v>
      </c>
    </row>
    <row r="193" spans="1:17" x14ac:dyDescent="0.2">
      <c r="A193" s="94"/>
      <c r="B193" s="133"/>
      <c r="C193" s="214" t="s">
        <v>411</v>
      </c>
      <c r="D193" s="215">
        <v>41.35</v>
      </c>
      <c r="E193" s="215"/>
      <c r="F193" s="216"/>
      <c r="G193" s="217"/>
      <c r="H193" s="218">
        <f t="shared" si="44"/>
        <v>41.35</v>
      </c>
      <c r="I193" s="219"/>
      <c r="J193" s="219"/>
      <c r="K193" s="220">
        <f t="shared" si="46"/>
        <v>294894.49</v>
      </c>
      <c r="L193" s="220"/>
      <c r="M193" s="221"/>
      <c r="N193" s="222"/>
      <c r="O193" s="292">
        <f t="shared" si="43"/>
        <v>294894.49</v>
      </c>
      <c r="P193" s="319">
        <f>'Расчет дефляторов '!F632</f>
        <v>1.0336000000000001</v>
      </c>
      <c r="Q193" s="256">
        <f t="shared" si="45"/>
        <v>304802.94</v>
      </c>
    </row>
    <row r="194" spans="1:17" x14ac:dyDescent="0.2">
      <c r="A194" s="94"/>
      <c r="B194" s="133"/>
      <c r="C194" s="214" t="s">
        <v>414</v>
      </c>
      <c r="D194" s="215">
        <v>208.09</v>
      </c>
      <c r="E194" s="215"/>
      <c r="F194" s="216"/>
      <c r="G194" s="217"/>
      <c r="H194" s="218">
        <f t="shared" si="44"/>
        <v>208.09</v>
      </c>
      <c r="I194" s="219"/>
      <c r="J194" s="219"/>
      <c r="K194" s="220">
        <f t="shared" si="46"/>
        <v>1484028.88</v>
      </c>
      <c r="L194" s="220"/>
      <c r="M194" s="221"/>
      <c r="N194" s="222"/>
      <c r="O194" s="292">
        <f t="shared" si="43"/>
        <v>1484028.88</v>
      </c>
      <c r="P194" s="319">
        <f>'Расчет дефляторов '!F632</f>
        <v>1.0336000000000001</v>
      </c>
      <c r="Q194" s="256">
        <f t="shared" si="45"/>
        <v>1533892.25</v>
      </c>
    </row>
    <row r="195" spans="1:17" x14ac:dyDescent="0.2">
      <c r="A195" s="94"/>
      <c r="B195" s="133"/>
      <c r="C195" s="214" t="s">
        <v>452</v>
      </c>
      <c r="D195" s="215">
        <v>18.32</v>
      </c>
      <c r="E195" s="215"/>
      <c r="F195" s="216"/>
      <c r="G195" s="217"/>
      <c r="H195" s="218">
        <f t="shared" si="44"/>
        <v>18.32</v>
      </c>
      <c r="I195" s="219"/>
      <c r="J195" s="219"/>
      <c r="K195" s="220">
        <f t="shared" si="46"/>
        <v>130652.17</v>
      </c>
      <c r="L195" s="220"/>
      <c r="M195" s="221"/>
      <c r="N195" s="222"/>
      <c r="O195" s="292">
        <f t="shared" si="43"/>
        <v>130652.17</v>
      </c>
      <c r="P195" s="319">
        <f>'Расчет дефляторов '!F632</f>
        <v>1.0336000000000001</v>
      </c>
      <c r="Q195" s="256">
        <f t="shared" si="45"/>
        <v>135042.07999999999</v>
      </c>
    </row>
    <row r="196" spans="1:17" ht="25.5" x14ac:dyDescent="0.2">
      <c r="A196" s="94"/>
      <c r="B196" s="133" t="s">
        <v>312</v>
      </c>
      <c r="C196" s="133" t="s">
        <v>313</v>
      </c>
      <c r="D196" s="134">
        <v>1412.81</v>
      </c>
      <c r="E196" s="134"/>
      <c r="F196" s="135"/>
      <c r="G196" s="136"/>
      <c r="H196" s="137">
        <v>1412.81</v>
      </c>
      <c r="K196" s="161">
        <f>((D196)*1.023*1.005-(D196)*0.023*0.15)*6.96*1000</f>
        <v>10075692.43</v>
      </c>
      <c r="L196" s="161"/>
      <c r="M196" s="164"/>
      <c r="N196" s="163"/>
      <c r="O196" s="288">
        <f>N196+M196+L196+K196</f>
        <v>10075692.43</v>
      </c>
      <c r="P196" s="314"/>
      <c r="Q196" s="260">
        <f>Q197+Q198+Q199+Q200+Q201+Q202+Q203+Q204+Q205+Q206+Q207+Q208</f>
        <v>10414235.689999999</v>
      </c>
    </row>
    <row r="197" spans="1:17" x14ac:dyDescent="0.2">
      <c r="A197" s="94"/>
      <c r="B197" s="133"/>
      <c r="C197" s="214" t="s">
        <v>392</v>
      </c>
      <c r="D197" s="215">
        <v>13.76</v>
      </c>
      <c r="E197" s="215"/>
      <c r="F197" s="216"/>
      <c r="G197" s="217"/>
      <c r="H197" s="218">
        <f t="shared" ref="H197:H208" si="47">D197</f>
        <v>13.76</v>
      </c>
      <c r="I197" s="219"/>
      <c r="J197" s="219"/>
      <c r="K197" s="220">
        <f>((D197)*1.023*1.005-(D197)*0.023*0.15)*6.96*1000</f>
        <v>98131.76</v>
      </c>
      <c r="L197" s="220"/>
      <c r="M197" s="221"/>
      <c r="N197" s="222"/>
      <c r="O197" s="292">
        <f>N197+M197+L197+K197</f>
        <v>98131.76</v>
      </c>
      <c r="P197" s="319">
        <f>'Расчет дефляторов '!F632</f>
        <v>1.0336000000000001</v>
      </c>
      <c r="Q197" s="256">
        <f t="shared" ref="Q197:Q218" si="48">O197*P197</f>
        <v>101428.99</v>
      </c>
    </row>
    <row r="198" spans="1:17" x14ac:dyDescent="0.2">
      <c r="A198" s="94"/>
      <c r="B198" s="133"/>
      <c r="C198" s="214" t="s">
        <v>448</v>
      </c>
      <c r="D198" s="215">
        <f>677.01-0.01</f>
        <v>677</v>
      </c>
      <c r="E198" s="215"/>
      <c r="F198" s="216"/>
      <c r="G198" s="217"/>
      <c r="H198" s="218">
        <f t="shared" si="47"/>
        <v>677</v>
      </c>
      <c r="I198" s="219"/>
      <c r="J198" s="219"/>
      <c r="K198" s="220">
        <f>((D198)*1.023*1.005-(D198)*0.023*0.15)*6.96*1000-0.01</f>
        <v>4828139.5</v>
      </c>
      <c r="L198" s="220"/>
      <c r="M198" s="221"/>
      <c r="N198" s="222"/>
      <c r="O198" s="292">
        <f t="shared" ref="O198:O208" si="49">N198+M198+L198+K198</f>
        <v>4828139.5</v>
      </c>
      <c r="P198" s="319">
        <f>'Расчет дефляторов '!F632</f>
        <v>1.0336000000000001</v>
      </c>
      <c r="Q198" s="256">
        <f t="shared" si="48"/>
        <v>4990364.99</v>
      </c>
    </row>
    <row r="199" spans="1:17" x14ac:dyDescent="0.2">
      <c r="A199" s="94"/>
      <c r="B199" s="133"/>
      <c r="C199" s="214" t="s">
        <v>449</v>
      </c>
      <c r="D199" s="215">
        <f>314.7-0.01</f>
        <v>314.69</v>
      </c>
      <c r="E199" s="215"/>
      <c r="F199" s="216"/>
      <c r="G199" s="217"/>
      <c r="H199" s="218">
        <f t="shared" si="47"/>
        <v>314.69</v>
      </c>
      <c r="I199" s="219"/>
      <c r="J199" s="219"/>
      <c r="K199" s="220">
        <f>((D199)*1.023*1.005-(D199)*0.023*0.15)*6.96*1000-0.01</f>
        <v>2244264.7200000002</v>
      </c>
      <c r="L199" s="220"/>
      <c r="M199" s="221"/>
      <c r="N199" s="222"/>
      <c r="O199" s="292">
        <f t="shared" si="49"/>
        <v>2244264.7200000002</v>
      </c>
      <c r="P199" s="319">
        <f>'Расчет дефляторов '!F632</f>
        <v>1.0336000000000001</v>
      </c>
      <c r="Q199" s="256">
        <f t="shared" si="48"/>
        <v>2319672.0099999998</v>
      </c>
    </row>
    <row r="200" spans="1:17" x14ac:dyDescent="0.2">
      <c r="A200" s="94"/>
      <c r="B200" s="133"/>
      <c r="C200" s="214" t="s">
        <v>409</v>
      </c>
      <c r="D200" s="215">
        <v>31.21</v>
      </c>
      <c r="E200" s="215"/>
      <c r="F200" s="216"/>
      <c r="G200" s="217"/>
      <c r="H200" s="218">
        <f t="shared" si="47"/>
        <v>31.21</v>
      </c>
      <c r="I200" s="219"/>
      <c r="J200" s="219"/>
      <c r="K200" s="220">
        <f t="shared" ref="K200:K208" si="50">((D200)*1.023*1.005-(D200)*0.023*0.15)*6.96*1000</f>
        <v>222579.37</v>
      </c>
      <c r="L200" s="220"/>
      <c r="M200" s="221"/>
      <c r="N200" s="222"/>
      <c r="O200" s="292">
        <f t="shared" si="49"/>
        <v>222579.37</v>
      </c>
      <c r="P200" s="319">
        <f>'Расчет дефляторов '!F632</f>
        <v>1.0336000000000001</v>
      </c>
      <c r="Q200" s="256">
        <f t="shared" si="48"/>
        <v>230058.04</v>
      </c>
    </row>
    <row r="201" spans="1:17" x14ac:dyDescent="0.2">
      <c r="A201" s="94"/>
      <c r="B201" s="133"/>
      <c r="C201" s="214" t="s">
        <v>450</v>
      </c>
      <c r="D201" s="215">
        <v>120.34</v>
      </c>
      <c r="E201" s="215"/>
      <c r="F201" s="216"/>
      <c r="G201" s="217"/>
      <c r="H201" s="218">
        <f t="shared" si="47"/>
        <v>120.34</v>
      </c>
      <c r="I201" s="219"/>
      <c r="J201" s="219"/>
      <c r="K201" s="220">
        <f t="shared" si="50"/>
        <v>858224.98</v>
      </c>
      <c r="L201" s="220"/>
      <c r="M201" s="221"/>
      <c r="N201" s="222"/>
      <c r="O201" s="292">
        <f t="shared" si="49"/>
        <v>858224.98</v>
      </c>
      <c r="P201" s="319">
        <f>'Расчет дефляторов '!F632</f>
        <v>1.0336000000000001</v>
      </c>
      <c r="Q201" s="256">
        <f t="shared" si="48"/>
        <v>887061.34</v>
      </c>
    </row>
    <row r="202" spans="1:17" x14ac:dyDescent="0.2">
      <c r="A202" s="94"/>
      <c r="B202" s="133"/>
      <c r="C202" s="214" t="s">
        <v>451</v>
      </c>
      <c r="D202" s="215">
        <v>2.44</v>
      </c>
      <c r="E202" s="215"/>
      <c r="F202" s="216"/>
      <c r="G202" s="217"/>
      <c r="H202" s="218">
        <f t="shared" si="47"/>
        <v>2.44</v>
      </c>
      <c r="I202" s="219"/>
      <c r="J202" s="219"/>
      <c r="K202" s="220">
        <f t="shared" si="50"/>
        <v>17401.27</v>
      </c>
      <c r="L202" s="220"/>
      <c r="M202" s="221"/>
      <c r="N202" s="222"/>
      <c r="O202" s="292">
        <f t="shared" si="49"/>
        <v>17401.27</v>
      </c>
      <c r="P202" s="319">
        <f>'Расчет дефляторов '!F632</f>
        <v>1.0336000000000001</v>
      </c>
      <c r="Q202" s="256">
        <f t="shared" si="48"/>
        <v>17985.95</v>
      </c>
    </row>
    <row r="203" spans="1:17" x14ac:dyDescent="0.2">
      <c r="A203" s="94"/>
      <c r="B203" s="133"/>
      <c r="C203" s="214" t="s">
        <v>411</v>
      </c>
      <c r="D203" s="215">
        <v>48.82</v>
      </c>
      <c r="E203" s="215"/>
      <c r="F203" s="216"/>
      <c r="G203" s="217"/>
      <c r="H203" s="218">
        <f t="shared" si="47"/>
        <v>48.82</v>
      </c>
      <c r="I203" s="219"/>
      <c r="J203" s="219"/>
      <c r="K203" s="220">
        <f t="shared" si="50"/>
        <v>348168.05</v>
      </c>
      <c r="L203" s="220"/>
      <c r="M203" s="221"/>
      <c r="N203" s="222"/>
      <c r="O203" s="292">
        <f t="shared" si="49"/>
        <v>348168.05</v>
      </c>
      <c r="P203" s="319">
        <f>'Расчет дефляторов '!F632</f>
        <v>1.0336000000000001</v>
      </c>
      <c r="Q203" s="256">
        <f t="shared" si="48"/>
        <v>359866.5</v>
      </c>
    </row>
    <row r="204" spans="1:17" x14ac:dyDescent="0.2">
      <c r="A204" s="94"/>
      <c r="B204" s="133"/>
      <c r="C204" s="214" t="s">
        <v>414</v>
      </c>
      <c r="D204" s="215">
        <v>99.58</v>
      </c>
      <c r="E204" s="215"/>
      <c r="F204" s="216"/>
      <c r="G204" s="217"/>
      <c r="H204" s="218">
        <f t="shared" si="47"/>
        <v>99.58</v>
      </c>
      <c r="I204" s="219"/>
      <c r="J204" s="219"/>
      <c r="K204" s="220">
        <f t="shared" si="50"/>
        <v>710171.54</v>
      </c>
      <c r="L204" s="220"/>
      <c r="M204" s="221"/>
      <c r="N204" s="222"/>
      <c r="O204" s="292">
        <f t="shared" si="49"/>
        <v>710171.54</v>
      </c>
      <c r="P204" s="319">
        <f>'Расчет дефляторов '!F632</f>
        <v>1.0336000000000001</v>
      </c>
      <c r="Q204" s="256">
        <f t="shared" si="48"/>
        <v>734033.3</v>
      </c>
    </row>
    <row r="205" spans="1:17" x14ac:dyDescent="0.2">
      <c r="A205" s="94"/>
      <c r="B205" s="133"/>
      <c r="C205" s="214" t="s">
        <v>452</v>
      </c>
      <c r="D205" s="215">
        <v>18.32</v>
      </c>
      <c r="E205" s="215"/>
      <c r="F205" s="216"/>
      <c r="G205" s="217"/>
      <c r="H205" s="218">
        <f t="shared" si="47"/>
        <v>18.32</v>
      </c>
      <c r="I205" s="219"/>
      <c r="J205" s="219"/>
      <c r="K205" s="220">
        <f t="shared" si="50"/>
        <v>130652.17</v>
      </c>
      <c r="L205" s="220"/>
      <c r="M205" s="221"/>
      <c r="N205" s="222"/>
      <c r="O205" s="292">
        <f t="shared" si="49"/>
        <v>130652.17</v>
      </c>
      <c r="P205" s="319">
        <f>'Расчет дефляторов '!F632</f>
        <v>1.0336000000000001</v>
      </c>
      <c r="Q205" s="256">
        <f t="shared" si="48"/>
        <v>135042.07999999999</v>
      </c>
    </row>
    <row r="206" spans="1:17" x14ac:dyDescent="0.2">
      <c r="A206" s="94"/>
      <c r="B206" s="133"/>
      <c r="C206" s="214" t="s">
        <v>453</v>
      </c>
      <c r="D206" s="215">
        <v>57.79</v>
      </c>
      <c r="E206" s="215"/>
      <c r="F206" s="216"/>
      <c r="G206" s="217"/>
      <c r="H206" s="218">
        <f t="shared" si="47"/>
        <v>57.79</v>
      </c>
      <c r="I206" s="219"/>
      <c r="J206" s="219"/>
      <c r="K206" s="220">
        <f t="shared" si="50"/>
        <v>412139.12</v>
      </c>
      <c r="L206" s="220"/>
      <c r="M206" s="221"/>
      <c r="N206" s="222"/>
      <c r="O206" s="292">
        <f t="shared" si="49"/>
        <v>412139.12</v>
      </c>
      <c r="P206" s="319">
        <f>'Расчет дефляторов '!F632</f>
        <v>1.0336000000000001</v>
      </c>
      <c r="Q206" s="256">
        <f t="shared" si="48"/>
        <v>425986.99</v>
      </c>
    </row>
    <row r="207" spans="1:17" x14ac:dyDescent="0.2">
      <c r="A207" s="94"/>
      <c r="B207" s="133"/>
      <c r="C207" s="214" t="s">
        <v>454</v>
      </c>
      <c r="D207" s="215">
        <v>10.88</v>
      </c>
      <c r="E207" s="215"/>
      <c r="F207" s="216"/>
      <c r="G207" s="217"/>
      <c r="H207" s="218">
        <f t="shared" si="47"/>
        <v>10.88</v>
      </c>
      <c r="I207" s="219"/>
      <c r="J207" s="219"/>
      <c r="K207" s="220">
        <f t="shared" si="50"/>
        <v>77592.55</v>
      </c>
      <c r="L207" s="220"/>
      <c r="M207" s="221"/>
      <c r="N207" s="222"/>
      <c r="O207" s="292">
        <f t="shared" si="49"/>
        <v>77592.55</v>
      </c>
      <c r="P207" s="319">
        <f>'Расчет дефляторов '!F632</f>
        <v>1.0336000000000001</v>
      </c>
      <c r="Q207" s="256">
        <f t="shared" si="48"/>
        <v>80199.66</v>
      </c>
    </row>
    <row r="208" spans="1:17" x14ac:dyDescent="0.2">
      <c r="A208" s="94"/>
      <c r="B208" s="133"/>
      <c r="C208" s="214" t="s">
        <v>455</v>
      </c>
      <c r="D208" s="215">
        <v>17.98</v>
      </c>
      <c r="E208" s="215"/>
      <c r="F208" s="216"/>
      <c r="G208" s="217"/>
      <c r="H208" s="218">
        <f t="shared" si="47"/>
        <v>17.98</v>
      </c>
      <c r="I208" s="219"/>
      <c r="J208" s="219"/>
      <c r="K208" s="220">
        <f t="shared" si="50"/>
        <v>128227.4</v>
      </c>
      <c r="L208" s="220"/>
      <c r="M208" s="221"/>
      <c r="N208" s="222"/>
      <c r="O208" s="292">
        <f t="shared" si="49"/>
        <v>128227.4</v>
      </c>
      <c r="P208" s="319">
        <f>'Расчет дефляторов '!F632</f>
        <v>1.0336000000000001</v>
      </c>
      <c r="Q208" s="256">
        <f t="shared" si="48"/>
        <v>132535.84</v>
      </c>
    </row>
    <row r="209" spans="1:17" x14ac:dyDescent="0.2">
      <c r="A209" s="94"/>
      <c r="B209" s="133" t="s">
        <v>314</v>
      </c>
      <c r="C209" s="133" t="s">
        <v>315</v>
      </c>
      <c r="D209" s="134"/>
      <c r="E209" s="134">
        <v>85.5</v>
      </c>
      <c r="F209" s="135"/>
      <c r="G209" s="136"/>
      <c r="H209" s="137">
        <v>85.5</v>
      </c>
      <c r="K209" s="149"/>
      <c r="L209" s="161">
        <f>((E209)*1.023*1.005-(E209)*0.023*0.15)*6.96*1000</f>
        <v>609757.65</v>
      </c>
      <c r="M209" s="164"/>
      <c r="N209" s="163"/>
      <c r="O209" s="288">
        <f>N209+M209+L209+K209</f>
        <v>609757.65</v>
      </c>
      <c r="P209" s="314">
        <f>'Расчет дефляторов '!F632</f>
        <v>1.0336000000000001</v>
      </c>
      <c r="Q209" s="253">
        <f t="shared" si="48"/>
        <v>630245.51</v>
      </c>
    </row>
    <row r="210" spans="1:17" x14ac:dyDescent="0.2">
      <c r="A210" s="94"/>
      <c r="B210" s="133" t="s">
        <v>316</v>
      </c>
      <c r="C210" s="133" t="s">
        <v>317</v>
      </c>
      <c r="D210" s="134"/>
      <c r="E210" s="134">
        <v>86.75</v>
      </c>
      <c r="F210" s="135"/>
      <c r="G210" s="136"/>
      <c r="H210" s="137">
        <v>86.75</v>
      </c>
      <c r="K210" s="149"/>
      <c r="L210" s="161">
        <f t="shared" ref="L210:L211" si="51">((E210)*1.023*1.005-(E210)*0.023*0.15)*6.96*1000</f>
        <v>618672.23</v>
      </c>
      <c r="M210" s="164"/>
      <c r="N210" s="163"/>
      <c r="O210" s="288">
        <f>N210+M210+L210+K210</f>
        <v>618672.23</v>
      </c>
      <c r="P210" s="314">
        <f>'Расчет дефляторов '!F632</f>
        <v>1.0336000000000001</v>
      </c>
      <c r="Q210" s="253">
        <f t="shared" si="48"/>
        <v>639459.62</v>
      </c>
    </row>
    <row r="211" spans="1:17" x14ac:dyDescent="0.2">
      <c r="A211" s="94"/>
      <c r="B211" s="133" t="s">
        <v>318</v>
      </c>
      <c r="C211" s="133" t="s">
        <v>319</v>
      </c>
      <c r="D211" s="134"/>
      <c r="E211" s="134">
        <v>86.48</v>
      </c>
      <c r="F211" s="135"/>
      <c r="G211" s="136"/>
      <c r="H211" s="137">
        <v>86.48</v>
      </c>
      <c r="K211" s="149"/>
      <c r="L211" s="161">
        <f t="shared" si="51"/>
        <v>616746.68000000005</v>
      </c>
      <c r="M211" s="164"/>
      <c r="N211" s="163"/>
      <c r="O211" s="288">
        <f>N211+M211+L211+K211</f>
        <v>616746.68000000005</v>
      </c>
      <c r="P211" s="314">
        <f>'Расчет дефляторов '!F632</f>
        <v>1.0336000000000001</v>
      </c>
      <c r="Q211" s="253">
        <f t="shared" si="48"/>
        <v>637469.37</v>
      </c>
    </row>
    <row r="212" spans="1:17" ht="25.5" x14ac:dyDescent="0.2">
      <c r="A212" s="94"/>
      <c r="B212" s="133" t="s">
        <v>320</v>
      </c>
      <c r="C212" s="133" t="s">
        <v>321</v>
      </c>
      <c r="D212" s="134">
        <v>584.45000000000005</v>
      </c>
      <c r="E212" s="134">
        <v>237.26</v>
      </c>
      <c r="F212" s="135">
        <v>8450.5509999999995</v>
      </c>
      <c r="G212" s="136"/>
      <c r="H212" s="137">
        <v>9272.26</v>
      </c>
      <c r="K212" s="161">
        <f>((D212)*1.023*1.005-(D212)*0.023*0.15)*6.96*1000</f>
        <v>4168103.6</v>
      </c>
      <c r="L212" s="161">
        <f>((E212)*1.023*1.005-(E212)*0.023*0.15)*6.96*1000</f>
        <v>1692059.64</v>
      </c>
      <c r="M212" s="260">
        <f>F212*4.03*1000</f>
        <v>34055720.530000001</v>
      </c>
      <c r="N212" s="163"/>
      <c r="O212" s="288">
        <f>N212+M212+L212+K212</f>
        <v>39915883.770000003</v>
      </c>
      <c r="P212" s="314">
        <f>'Расчет дефляторов '!F632</f>
        <v>1.0336000000000001</v>
      </c>
      <c r="Q212" s="260">
        <f t="shared" si="48"/>
        <v>41257057.460000001</v>
      </c>
    </row>
    <row r="213" spans="1:17" x14ac:dyDescent="0.2">
      <c r="A213" s="94"/>
      <c r="B213" s="133" t="s">
        <v>322</v>
      </c>
      <c r="C213" s="133" t="s">
        <v>323</v>
      </c>
      <c r="D213" s="134">
        <v>69.77</v>
      </c>
      <c r="E213" s="134"/>
      <c r="F213" s="135"/>
      <c r="G213" s="136"/>
      <c r="H213" s="137">
        <v>69.77</v>
      </c>
      <c r="K213" s="161">
        <f t="shared" ref="K213:L218" si="52">((D213)*1.023*1.005-(D213)*0.023*0.15)*6.96*1000</f>
        <v>497576.5</v>
      </c>
      <c r="L213" s="161"/>
      <c r="M213" s="260"/>
      <c r="N213" s="163"/>
      <c r="O213" s="288">
        <f t="shared" ref="O213:O218" si="53">N213+M213+L213+K213</f>
        <v>497576.5</v>
      </c>
      <c r="P213" s="314">
        <f>'Расчет дефляторов '!F632</f>
        <v>1.0336000000000001</v>
      </c>
      <c r="Q213" s="253">
        <f t="shared" si="48"/>
        <v>514295.07</v>
      </c>
    </row>
    <row r="214" spans="1:17" x14ac:dyDescent="0.2">
      <c r="A214" s="94"/>
      <c r="B214" s="133" t="s">
        <v>324</v>
      </c>
      <c r="C214" s="133" t="s">
        <v>325</v>
      </c>
      <c r="D214" s="134">
        <v>70.02</v>
      </c>
      <c r="E214" s="134"/>
      <c r="F214" s="135"/>
      <c r="G214" s="136"/>
      <c r="H214" s="137">
        <v>70.02</v>
      </c>
      <c r="K214" s="161">
        <f t="shared" si="52"/>
        <v>499359.42</v>
      </c>
      <c r="L214" s="161"/>
      <c r="M214" s="260"/>
      <c r="N214" s="163"/>
      <c r="O214" s="288">
        <f t="shared" si="53"/>
        <v>499359.42</v>
      </c>
      <c r="P214" s="314">
        <f>'Расчет дефляторов '!F632</f>
        <v>1.0336000000000001</v>
      </c>
      <c r="Q214" s="253">
        <f t="shared" si="48"/>
        <v>516137.9</v>
      </c>
    </row>
    <row r="215" spans="1:17" x14ac:dyDescent="0.2">
      <c r="A215" s="94"/>
      <c r="B215" s="133" t="s">
        <v>326</v>
      </c>
      <c r="C215" s="133" t="s">
        <v>327</v>
      </c>
      <c r="D215" s="134">
        <v>70.02</v>
      </c>
      <c r="E215" s="134"/>
      <c r="F215" s="135"/>
      <c r="G215" s="136"/>
      <c r="H215" s="137">
        <v>70.02</v>
      </c>
      <c r="K215" s="161">
        <f t="shared" si="52"/>
        <v>499359.42</v>
      </c>
      <c r="L215" s="161"/>
      <c r="M215" s="260"/>
      <c r="N215" s="163"/>
      <c r="O215" s="288">
        <f t="shared" si="53"/>
        <v>499359.42</v>
      </c>
      <c r="P215" s="314">
        <f>'Расчет дефляторов '!F632</f>
        <v>1.0336000000000001</v>
      </c>
      <c r="Q215" s="253">
        <f t="shared" si="48"/>
        <v>516137.9</v>
      </c>
    </row>
    <row r="216" spans="1:17" x14ac:dyDescent="0.2">
      <c r="A216" s="94"/>
      <c r="B216" s="133" t="s">
        <v>328</v>
      </c>
      <c r="C216" s="133" t="s">
        <v>260</v>
      </c>
      <c r="D216" s="134"/>
      <c r="E216" s="134">
        <v>46.12</v>
      </c>
      <c r="F216" s="135">
        <v>239.79900000000001</v>
      </c>
      <c r="G216" s="136"/>
      <c r="H216" s="137">
        <v>285.92</v>
      </c>
      <c r="K216" s="161"/>
      <c r="L216" s="161">
        <f t="shared" si="52"/>
        <v>328912.55</v>
      </c>
      <c r="M216" s="260">
        <f>F216*4.03*1000</f>
        <v>966389.97</v>
      </c>
      <c r="N216" s="163"/>
      <c r="O216" s="288">
        <f t="shared" si="53"/>
        <v>1295302.52</v>
      </c>
      <c r="P216" s="314">
        <f>'Расчет дефляторов '!F632</f>
        <v>1.0336000000000001</v>
      </c>
      <c r="Q216" s="253">
        <f t="shared" si="48"/>
        <v>1338824.68</v>
      </c>
    </row>
    <row r="217" spans="1:17" x14ac:dyDescent="0.2">
      <c r="A217" s="94"/>
      <c r="B217" s="133" t="s">
        <v>329</v>
      </c>
      <c r="C217" s="133" t="s">
        <v>250</v>
      </c>
      <c r="D217" s="134"/>
      <c r="E217" s="134">
        <v>16.559999999999999</v>
      </c>
      <c r="F217" s="135">
        <v>140.601</v>
      </c>
      <c r="G217" s="136"/>
      <c r="H217" s="137">
        <v>157.16</v>
      </c>
      <c r="K217" s="161"/>
      <c r="L217" s="161">
        <f t="shared" si="52"/>
        <v>118100.43</v>
      </c>
      <c r="M217" s="260">
        <f>F217*4.03*1000</f>
        <v>566622.03</v>
      </c>
      <c r="N217" s="163"/>
      <c r="O217" s="288">
        <f t="shared" si="53"/>
        <v>684722.46</v>
      </c>
      <c r="P217" s="314">
        <f>'Расчет дефляторов '!F632</f>
        <v>1.0336000000000001</v>
      </c>
      <c r="Q217" s="253">
        <f t="shared" si="48"/>
        <v>707729.13</v>
      </c>
    </row>
    <row r="218" spans="1:17" x14ac:dyDescent="0.2">
      <c r="A218" s="94"/>
      <c r="B218" s="133" t="s">
        <v>330</v>
      </c>
      <c r="C218" s="133" t="s">
        <v>252</v>
      </c>
      <c r="D218" s="134"/>
      <c r="E218" s="134">
        <v>19.07</v>
      </c>
      <c r="F218" s="135"/>
      <c r="G218" s="136"/>
      <c r="H218" s="137">
        <v>19.07</v>
      </c>
      <c r="K218" s="161"/>
      <c r="L218" s="161">
        <f t="shared" si="52"/>
        <v>136000.92000000001</v>
      </c>
      <c r="M218" s="260"/>
      <c r="N218" s="163"/>
      <c r="O218" s="288">
        <f t="shared" si="53"/>
        <v>136000.92000000001</v>
      </c>
      <c r="P218" s="314">
        <f>'Расчет дефляторов '!F632</f>
        <v>1.0336000000000001</v>
      </c>
      <c r="Q218" s="253">
        <f t="shared" si="48"/>
        <v>140570.54999999999</v>
      </c>
    </row>
    <row r="219" spans="1:17" x14ac:dyDescent="0.2">
      <c r="A219" s="94">
        <v>17</v>
      </c>
      <c r="B219" s="228" t="s">
        <v>78</v>
      </c>
      <c r="C219" s="228" t="s">
        <v>73</v>
      </c>
      <c r="D219" s="74">
        <f>ROUND('[7]Объектная смета'!$D$26,2)</f>
        <v>3346.01</v>
      </c>
      <c r="E219" s="74"/>
      <c r="F219" s="73"/>
      <c r="G219" s="95"/>
      <c r="H219" s="75">
        <f t="shared" si="36"/>
        <v>3346.01</v>
      </c>
      <c r="K219" s="153">
        <f>K220+K221</f>
        <v>23862562.469999999</v>
      </c>
      <c r="L219" s="153"/>
      <c r="M219" s="153"/>
      <c r="N219" s="163"/>
      <c r="O219" s="295">
        <f>N219+M219+L219+K219</f>
        <v>23862562.469999999</v>
      </c>
      <c r="P219" s="309"/>
      <c r="Q219" s="152">
        <f>Q220+Q221</f>
        <v>25449422.870000001</v>
      </c>
    </row>
    <row r="220" spans="1:17" x14ac:dyDescent="0.2">
      <c r="A220" s="94"/>
      <c r="B220" s="133" t="s">
        <v>331</v>
      </c>
      <c r="C220" s="133" t="s">
        <v>234</v>
      </c>
      <c r="D220" s="134">
        <v>3344.36</v>
      </c>
      <c r="E220" s="134"/>
      <c r="F220" s="135"/>
      <c r="G220" s="136"/>
      <c r="H220" s="137">
        <v>3344.36</v>
      </c>
      <c r="K220" s="161">
        <f>((D220)*1.023*1.005-(D220)*0.023*0.15)*6.96*1000</f>
        <v>23850866.530000001</v>
      </c>
      <c r="L220" s="161"/>
      <c r="M220" s="164"/>
      <c r="N220" s="163"/>
      <c r="O220" s="288">
        <f>N220+M220+L220+K220</f>
        <v>23850866.530000001</v>
      </c>
      <c r="P220" s="314">
        <f>'Расчет дефляторов '!F681</f>
        <v>1.0665</v>
      </c>
      <c r="Q220" s="253">
        <f>O220*P220</f>
        <v>25436949.149999999</v>
      </c>
    </row>
    <row r="221" spans="1:17" x14ac:dyDescent="0.2">
      <c r="A221" s="94"/>
      <c r="B221" s="133" t="s">
        <v>332</v>
      </c>
      <c r="C221" s="133" t="s">
        <v>333</v>
      </c>
      <c r="D221" s="134">
        <v>1.64</v>
      </c>
      <c r="E221" s="134"/>
      <c r="F221" s="135"/>
      <c r="G221" s="136"/>
      <c r="H221" s="137">
        <v>1.64</v>
      </c>
      <c r="K221" s="161">
        <f>((D221)*1.023*1.005-(D221)*0.023*0.15)*6.96*1000</f>
        <v>11695.94</v>
      </c>
      <c r="L221" s="161"/>
      <c r="M221" s="164"/>
      <c r="N221" s="163"/>
      <c r="O221" s="288">
        <f>N221+M221+L221+K221</f>
        <v>11695.94</v>
      </c>
      <c r="P221" s="314">
        <f>'Расчет дефляторов '!F681</f>
        <v>1.0665</v>
      </c>
      <c r="Q221" s="253">
        <f>O221*P221</f>
        <v>12473.72</v>
      </c>
    </row>
    <row r="222" spans="1:17" x14ac:dyDescent="0.2">
      <c r="A222" s="94">
        <v>18</v>
      </c>
      <c r="B222" s="228" t="s">
        <v>32</v>
      </c>
      <c r="C222" s="228" t="s">
        <v>31</v>
      </c>
      <c r="D222" s="74">
        <f>ROUND('[8]Объектная смета'!$D$27,2)</f>
        <v>8474.44</v>
      </c>
      <c r="E222" s="74">
        <f>ROUND('[8]Объектная смета'!$E$27,2)</f>
        <v>166.1</v>
      </c>
      <c r="F222" s="74">
        <f>ROUND('[8]Объектная смета'!$F$27,2)</f>
        <v>2624.98</v>
      </c>
      <c r="G222" s="95"/>
      <c r="H222" s="75">
        <f t="shared" si="36"/>
        <v>11265.52</v>
      </c>
      <c r="K222" s="153">
        <f>K223+K224+K225</f>
        <v>60436895.960000001</v>
      </c>
      <c r="L222" s="153">
        <f>L223+L224+L225</f>
        <v>1184641.44</v>
      </c>
      <c r="M222" s="153">
        <f>M223+M224+M225</f>
        <v>10578669.4</v>
      </c>
      <c r="N222" s="163"/>
      <c r="O222" s="295">
        <f>N222+M222+L222+K222</f>
        <v>72200206.799999997</v>
      </c>
      <c r="P222" s="309"/>
      <c r="Q222" s="152">
        <f>Q223+Q224+Q225</f>
        <v>74575593.599999994</v>
      </c>
    </row>
    <row r="223" spans="1:17" x14ac:dyDescent="0.2">
      <c r="A223" s="94"/>
      <c r="B223" s="133" t="s">
        <v>334</v>
      </c>
      <c r="C223" s="133" t="s">
        <v>335</v>
      </c>
      <c r="D223" s="134">
        <v>314.52</v>
      </c>
      <c r="E223" s="134"/>
      <c r="F223" s="134"/>
      <c r="G223" s="136"/>
      <c r="H223" s="137">
        <v>314.52</v>
      </c>
      <c r="K223" s="161">
        <f>((D223)*1.023*1.005-(D223)*0.023*0.15)*6.96*1000</f>
        <v>2243052.35</v>
      </c>
      <c r="L223" s="161"/>
      <c r="M223" s="260"/>
      <c r="N223" s="163"/>
      <c r="O223" s="288">
        <f>N223+M223+L223+K223</f>
        <v>2243052.35</v>
      </c>
      <c r="P223" s="314">
        <f>'Расчет дефляторов '!F587</f>
        <v>1.0328999999999999</v>
      </c>
      <c r="Q223" s="253">
        <f>O223*P223</f>
        <v>2316848.77</v>
      </c>
    </row>
    <row r="224" spans="1:17" ht="25.5" x14ac:dyDescent="0.2">
      <c r="A224" s="94"/>
      <c r="B224" s="133" t="s">
        <v>336</v>
      </c>
      <c r="C224" s="133" t="s">
        <v>337</v>
      </c>
      <c r="D224" s="134">
        <v>875.69</v>
      </c>
      <c r="E224" s="134">
        <v>13.31</v>
      </c>
      <c r="F224" s="134">
        <v>2624.98</v>
      </c>
      <c r="G224" s="136"/>
      <c r="H224" s="137">
        <v>3513.98</v>
      </c>
      <c r="K224" s="161">
        <f t="shared" ref="K224:L225" si="54">((D224)*1.023*1.005-(D224)*0.023*0.15)*6.96*1000</f>
        <v>6245130.7000000002</v>
      </c>
      <c r="L224" s="161">
        <f t="shared" si="54"/>
        <v>94922.51</v>
      </c>
      <c r="M224" s="211">
        <f>F224*4.03*1000</f>
        <v>10578669.4</v>
      </c>
      <c r="N224" s="163"/>
      <c r="O224" s="288">
        <f t="shared" ref="O224:O225" si="55">N224+M224+L224+K224</f>
        <v>16918722.609999999</v>
      </c>
      <c r="P224" s="314">
        <f>'Расчет дефляторов '!F587</f>
        <v>1.0328999999999999</v>
      </c>
      <c r="Q224" s="253">
        <f>O224*P224</f>
        <v>17475348.579999998</v>
      </c>
    </row>
    <row r="225" spans="1:18" x14ac:dyDescent="0.2">
      <c r="A225" s="94"/>
      <c r="B225" s="133" t="s">
        <v>338</v>
      </c>
      <c r="C225" s="133" t="s">
        <v>339</v>
      </c>
      <c r="D225" s="134">
        <v>7284.23</v>
      </c>
      <c r="E225" s="134">
        <v>152.80000000000001</v>
      </c>
      <c r="F225" s="134"/>
      <c r="G225" s="136"/>
      <c r="H225" s="137">
        <v>7437.03</v>
      </c>
      <c r="K225" s="161">
        <f t="shared" si="54"/>
        <v>51948712.909999996</v>
      </c>
      <c r="L225" s="161">
        <f t="shared" si="54"/>
        <v>1089718.93</v>
      </c>
      <c r="M225" s="260"/>
      <c r="N225" s="163"/>
      <c r="O225" s="288">
        <f t="shared" si="55"/>
        <v>53038431.840000004</v>
      </c>
      <c r="P225" s="314">
        <f>'Расчет дефляторов '!F587</f>
        <v>1.0328999999999999</v>
      </c>
      <c r="Q225" s="253">
        <f>O225*P225</f>
        <v>54783396.25</v>
      </c>
    </row>
    <row r="226" spans="1:18" x14ac:dyDescent="0.2">
      <c r="A226" s="94">
        <v>19</v>
      </c>
      <c r="B226" s="228" t="s">
        <v>75</v>
      </c>
      <c r="C226" s="228" t="s">
        <v>74</v>
      </c>
      <c r="D226" s="74">
        <f>ROUND('[9]Объектная смета'!$D$25,2)</f>
        <v>2947.19</v>
      </c>
      <c r="E226" s="74">
        <f>ROUND('[9]Объектная смета'!$E$25,2)</f>
        <v>15.14</v>
      </c>
      <c r="F226" s="74">
        <f>ROUND('[9]Объектная смета'!$F$25,2)</f>
        <v>1784.81</v>
      </c>
      <c r="G226" s="95"/>
      <c r="H226" s="75">
        <f t="shared" si="36"/>
        <v>4747.1400000000003</v>
      </c>
      <c r="K226" s="153">
        <f>K227</f>
        <v>21018381.789999999</v>
      </c>
      <c r="L226" s="153">
        <f>L227</f>
        <v>107973.46</v>
      </c>
      <c r="M226" s="153">
        <f>M227</f>
        <v>7192784.2999999998</v>
      </c>
      <c r="N226" s="163"/>
      <c r="O226" s="295">
        <f>N226+M226+L226+K226</f>
        <v>28319139.550000001</v>
      </c>
      <c r="P226" s="309"/>
      <c r="Q226" s="152">
        <f>Q227</f>
        <v>29250839.239999998</v>
      </c>
    </row>
    <row r="227" spans="1:18" x14ac:dyDescent="0.2">
      <c r="A227" s="94"/>
      <c r="B227" s="133" t="s">
        <v>340</v>
      </c>
      <c r="C227" s="133" t="s">
        <v>341</v>
      </c>
      <c r="D227" s="134">
        <v>2947.19</v>
      </c>
      <c r="E227" s="134">
        <v>15.14</v>
      </c>
      <c r="F227" s="134">
        <v>1784.81</v>
      </c>
      <c r="G227" s="136"/>
      <c r="H227" s="137">
        <v>4747.1400000000003</v>
      </c>
      <c r="K227" s="161">
        <f>((D227)*1.023*1.005-(D227)*0.023*0.15)*6.96*1000</f>
        <v>21018381.789999999</v>
      </c>
      <c r="L227" s="161">
        <f>((E227)*1.023*1.005-(E227)*0.023*0.15)*6.96*1000</f>
        <v>107973.46</v>
      </c>
      <c r="M227" s="211">
        <f>F227*4.03*1000</f>
        <v>7192784.2999999998</v>
      </c>
      <c r="N227" s="163"/>
      <c r="O227" s="288">
        <f>N227+M227+L227+K227</f>
        <v>28319139.550000001</v>
      </c>
      <c r="P227" s="314">
        <f>'Расчет дефляторов '!F587</f>
        <v>1.0328999999999999</v>
      </c>
      <c r="Q227" s="253">
        <f>O227*P227</f>
        <v>29250839.239999998</v>
      </c>
    </row>
    <row r="228" spans="1:18" ht="27.95" customHeight="1" x14ac:dyDescent="0.2">
      <c r="A228" s="118">
        <v>20</v>
      </c>
      <c r="B228" s="488" t="s">
        <v>33</v>
      </c>
      <c r="C228" s="489"/>
      <c r="D228" s="121">
        <f>D163+D175+D219+D222+D226</f>
        <v>22827.29</v>
      </c>
      <c r="E228" s="121">
        <f>E163+E175+E219+E222+E226</f>
        <v>874.62</v>
      </c>
      <c r="F228" s="121">
        <f>F163+F175+F219+F222+F226</f>
        <v>13854.12</v>
      </c>
      <c r="G228" s="121"/>
      <c r="H228" s="121">
        <f>H163+H175+H219+H222+H226</f>
        <v>37556.03</v>
      </c>
      <c r="K228" s="155">
        <f>K163+K175+K219+K222+K226</f>
        <v>164641696.68000001</v>
      </c>
      <c r="L228" s="155">
        <f>L163+L175+L219+L222+L226</f>
        <v>4392323.26</v>
      </c>
      <c r="M228" s="155">
        <f>M163+M175+M219+M222+M226</f>
        <v>55832107.630000003</v>
      </c>
      <c r="N228" s="165"/>
      <c r="O228" s="155">
        <f>O163+O175+O219+O222+O226</f>
        <v>224866127.56999999</v>
      </c>
      <c r="P228" s="311"/>
      <c r="Q228" s="155">
        <f>Q163+Q175+Q219+Q222+Q226</f>
        <v>233119335.06999999</v>
      </c>
      <c r="R228" s="108">
        <f>O228-N228-M228-L228-K228</f>
        <v>0</v>
      </c>
    </row>
    <row r="229" spans="1:18" ht="13.15" customHeight="1" x14ac:dyDescent="0.2">
      <c r="A229" s="490" t="s">
        <v>34</v>
      </c>
      <c r="B229" s="491"/>
      <c r="C229" s="491"/>
      <c r="D229" s="491"/>
      <c r="E229" s="491"/>
      <c r="F229" s="491"/>
      <c r="G229" s="491"/>
      <c r="H229" s="492"/>
      <c r="K229" s="149"/>
      <c r="L229" s="149"/>
      <c r="M229" s="163"/>
      <c r="N229" s="163"/>
      <c r="O229" s="163"/>
      <c r="P229" s="309"/>
      <c r="Q229" s="149"/>
    </row>
    <row r="230" spans="1:18" x14ac:dyDescent="0.2">
      <c r="A230" s="94">
        <v>21</v>
      </c>
      <c r="B230" s="228" t="s">
        <v>218</v>
      </c>
      <c r="C230" s="228" t="s">
        <v>35</v>
      </c>
      <c r="D230" s="74">
        <f>ROUND('[10]Объектная смета'!$D$30,2)</f>
        <v>2427.7199999999998</v>
      </c>
      <c r="E230" s="74"/>
      <c r="F230" s="74"/>
      <c r="G230" s="95"/>
      <c r="H230" s="75">
        <f t="shared" ref="H230" si="56">SUM(D230:G230)</f>
        <v>2427.7199999999998</v>
      </c>
      <c r="K230" s="162">
        <f>K231+K232+K233+K234+K235+K236</f>
        <v>17313765.32</v>
      </c>
      <c r="L230" s="162"/>
      <c r="M230" s="163"/>
      <c r="N230" s="163"/>
      <c r="O230" s="295">
        <f>N230+M230+L230+K230</f>
        <v>17313765.32</v>
      </c>
      <c r="P230" s="309"/>
      <c r="Q230" s="152">
        <f>Q231+Q232+Q233+Q234+Q235+Q236</f>
        <v>19083232.129999999</v>
      </c>
      <c r="R230" s="108">
        <f>O230-N230-M230-L230-K230</f>
        <v>0</v>
      </c>
    </row>
    <row r="231" spans="1:18" x14ac:dyDescent="0.2">
      <c r="A231" s="94"/>
      <c r="B231" s="133" t="s">
        <v>342</v>
      </c>
      <c r="C231" s="133" t="s">
        <v>66</v>
      </c>
      <c r="D231" s="134">
        <v>674.78</v>
      </c>
      <c r="E231" s="134"/>
      <c r="F231" s="134"/>
      <c r="G231" s="136"/>
      <c r="H231" s="137">
        <v>674.78</v>
      </c>
      <c r="K231" s="161">
        <f>((D231)*1.023*1.005-(D231)*0.023*0.15)*6.96*1000</f>
        <v>4812307.2</v>
      </c>
      <c r="L231" s="161"/>
      <c r="M231" s="164"/>
      <c r="N231" s="163"/>
      <c r="O231" s="288">
        <f>N231+M231+L231+K231</f>
        <v>4812307.2</v>
      </c>
      <c r="P231" s="320">
        <f>'Расчет дефляторов '!F513</f>
        <v>1.1022000000000001</v>
      </c>
      <c r="Q231" s="253">
        <f t="shared" ref="Q231:Q236" si="57">O231*P231</f>
        <v>5304125</v>
      </c>
    </row>
    <row r="232" spans="1:18" x14ac:dyDescent="0.2">
      <c r="A232" s="94"/>
      <c r="B232" s="133" t="s">
        <v>343</v>
      </c>
      <c r="C232" s="133" t="s">
        <v>67</v>
      </c>
      <c r="D232" s="134">
        <v>1271.57</v>
      </c>
      <c r="E232" s="134"/>
      <c r="F232" s="134"/>
      <c r="G232" s="136"/>
      <c r="H232" s="137">
        <v>1271.57</v>
      </c>
      <c r="K232" s="161">
        <f t="shared" ref="K232:K236" si="58">((D232)*1.023*1.005-(D232)*0.023*0.15)*6.96*1000</f>
        <v>9068415.5899999999</v>
      </c>
      <c r="L232" s="161"/>
      <c r="M232" s="164"/>
      <c r="N232" s="163"/>
      <c r="O232" s="288">
        <f t="shared" ref="O232:O236" si="59">N232+M232+L232+K232</f>
        <v>9068415.5899999999</v>
      </c>
      <c r="P232" s="320">
        <f>'Расчет дефляторов '!F513</f>
        <v>1.1022000000000001</v>
      </c>
      <c r="Q232" s="253">
        <f t="shared" si="57"/>
        <v>9995207.6600000001</v>
      </c>
    </row>
    <row r="233" spans="1:18" x14ac:dyDescent="0.2">
      <c r="A233" s="94"/>
      <c r="B233" s="133" t="s">
        <v>344</v>
      </c>
      <c r="C233" s="133" t="s">
        <v>345</v>
      </c>
      <c r="D233" s="134">
        <v>77.260000000000005</v>
      </c>
      <c r="E233" s="134"/>
      <c r="F233" s="134"/>
      <c r="G233" s="136"/>
      <c r="H233" s="137">
        <v>77.260000000000005</v>
      </c>
      <c r="K233" s="161">
        <f t="shared" si="58"/>
        <v>550992.69999999995</v>
      </c>
      <c r="L233" s="161"/>
      <c r="M233" s="164"/>
      <c r="N233" s="163"/>
      <c r="O233" s="288">
        <f t="shared" si="59"/>
        <v>550992.69999999995</v>
      </c>
      <c r="P233" s="320">
        <f>'Расчет дефляторов '!F513</f>
        <v>1.1022000000000001</v>
      </c>
      <c r="Q233" s="253">
        <f t="shared" si="57"/>
        <v>607304.15</v>
      </c>
    </row>
    <row r="234" spans="1:18" x14ac:dyDescent="0.2">
      <c r="A234" s="94"/>
      <c r="B234" s="133" t="s">
        <v>346</v>
      </c>
      <c r="C234" s="133" t="s">
        <v>347</v>
      </c>
      <c r="D234" s="134">
        <v>91.16</v>
      </c>
      <c r="E234" s="134"/>
      <c r="F234" s="134"/>
      <c r="G234" s="136"/>
      <c r="H234" s="137">
        <v>91.16</v>
      </c>
      <c r="K234" s="161">
        <f t="shared" si="58"/>
        <v>650122.89</v>
      </c>
      <c r="L234" s="161"/>
      <c r="M234" s="164"/>
      <c r="N234" s="163"/>
      <c r="O234" s="288">
        <f t="shared" si="59"/>
        <v>650122.89</v>
      </c>
      <c r="P234" s="320">
        <f>'Расчет дефляторов '!F513</f>
        <v>1.1022000000000001</v>
      </c>
      <c r="Q234" s="253">
        <f t="shared" si="57"/>
        <v>716565.45</v>
      </c>
    </row>
    <row r="235" spans="1:18" x14ac:dyDescent="0.2">
      <c r="A235" s="94"/>
      <c r="B235" s="133" t="s">
        <v>348</v>
      </c>
      <c r="C235" s="133" t="s">
        <v>349</v>
      </c>
      <c r="D235" s="134">
        <v>264.18</v>
      </c>
      <c r="E235" s="134"/>
      <c r="F235" s="134"/>
      <c r="G235" s="136"/>
      <c r="H235" s="137">
        <v>264.18</v>
      </c>
      <c r="K235" s="161">
        <f t="shared" si="58"/>
        <v>1884044.16</v>
      </c>
      <c r="L235" s="161"/>
      <c r="M235" s="164"/>
      <c r="N235" s="163"/>
      <c r="O235" s="288">
        <f t="shared" si="59"/>
        <v>1884044.16</v>
      </c>
      <c r="P235" s="320">
        <f>'Расчет дефляторов '!F513</f>
        <v>1.1022000000000001</v>
      </c>
      <c r="Q235" s="253">
        <f t="shared" si="57"/>
        <v>2076593.47</v>
      </c>
    </row>
    <row r="236" spans="1:18" x14ac:dyDescent="0.2">
      <c r="A236" s="94"/>
      <c r="B236" s="133" t="s">
        <v>350</v>
      </c>
      <c r="C236" s="133" t="s">
        <v>351</v>
      </c>
      <c r="D236" s="134">
        <v>48.78</v>
      </c>
      <c r="E236" s="134"/>
      <c r="F236" s="134"/>
      <c r="G236" s="136"/>
      <c r="H236" s="137">
        <v>48.78</v>
      </c>
      <c r="K236" s="161">
        <f t="shared" si="58"/>
        <v>347882.78</v>
      </c>
      <c r="L236" s="161"/>
      <c r="M236" s="164"/>
      <c r="N236" s="163"/>
      <c r="O236" s="288">
        <f t="shared" si="59"/>
        <v>347882.78</v>
      </c>
      <c r="P236" s="320">
        <f>'Расчет дефляторов '!F513</f>
        <v>1.1022000000000001</v>
      </c>
      <c r="Q236" s="253">
        <f t="shared" si="57"/>
        <v>383436.4</v>
      </c>
    </row>
    <row r="237" spans="1:18" ht="27.95" customHeight="1" x14ac:dyDescent="0.2">
      <c r="A237" s="122">
        <v>22</v>
      </c>
      <c r="B237" s="488" t="s">
        <v>36</v>
      </c>
      <c r="C237" s="489"/>
      <c r="D237" s="121">
        <f>SUM(D230)</f>
        <v>2427.7199999999998</v>
      </c>
      <c r="E237" s="120"/>
      <c r="F237" s="120"/>
      <c r="G237" s="120"/>
      <c r="H237" s="121">
        <f>SUM(H230)</f>
        <v>2427.7199999999998</v>
      </c>
      <c r="K237" s="155">
        <f>K230</f>
        <v>17313765.32</v>
      </c>
      <c r="L237" s="155"/>
      <c r="M237" s="165"/>
      <c r="N237" s="165"/>
      <c r="O237" s="155">
        <f>O230</f>
        <v>17313765.32</v>
      </c>
      <c r="P237" s="311"/>
      <c r="Q237" s="155">
        <f>Q230</f>
        <v>19083232.129999999</v>
      </c>
      <c r="R237" s="108">
        <f>O237-N237-M237-L237-K237</f>
        <v>0</v>
      </c>
    </row>
    <row r="238" spans="1:18" ht="13.15" customHeight="1" x14ac:dyDescent="0.2">
      <c r="A238" s="122">
        <v>23</v>
      </c>
      <c r="B238" s="488" t="s">
        <v>37</v>
      </c>
      <c r="C238" s="489"/>
      <c r="D238" s="121">
        <f>D28+D134+D155+D161+D228+D237</f>
        <v>68557.929999999993</v>
      </c>
      <c r="E238" s="121">
        <f>E28+E134+E155+E161+E228+E237</f>
        <v>32013.759999999998</v>
      </c>
      <c r="F238" s="121">
        <f>F28+F134+F155+F161+F228+F237</f>
        <v>43619.8</v>
      </c>
      <c r="G238" s="121"/>
      <c r="H238" s="121">
        <f>SUM(D238:G238)</f>
        <v>144191.49</v>
      </c>
      <c r="K238" s="156">
        <f>K28+K134+K155+K161+K228+K237</f>
        <v>490777599.5</v>
      </c>
      <c r="L238" s="156">
        <f>L28+L134+L155+L161+L228+L237</f>
        <v>226466415.31</v>
      </c>
      <c r="M238" s="156">
        <f>M28+M134+M155+M161+M228+M237</f>
        <v>175787918.93000001</v>
      </c>
      <c r="N238" s="156">
        <f>N28+N134+N155+N161+N228+N237</f>
        <v>1315856.6000000001</v>
      </c>
      <c r="O238" s="156">
        <f>O28+O134+O155+O161+O228+O237</f>
        <v>894347790.34000003</v>
      </c>
      <c r="P238" s="321"/>
      <c r="Q238" s="156">
        <f>Q28+Q134+Q155+Q161+Q228+Q237</f>
        <v>939714362.84000003</v>
      </c>
      <c r="R238" s="108">
        <f>O238-N238-M238-L238-K238</f>
        <v>0</v>
      </c>
    </row>
    <row r="239" spans="1:18" ht="13.15" customHeight="1" x14ac:dyDescent="0.2">
      <c r="A239" s="490" t="s">
        <v>38</v>
      </c>
      <c r="B239" s="491"/>
      <c r="C239" s="491"/>
      <c r="D239" s="491"/>
      <c r="E239" s="491"/>
      <c r="F239" s="491"/>
      <c r="G239" s="491"/>
      <c r="H239" s="492"/>
      <c r="K239" s="150"/>
      <c r="L239" s="150"/>
      <c r="M239" s="166"/>
      <c r="N239" s="163"/>
      <c r="O239" s="163"/>
      <c r="P239" s="309"/>
      <c r="Q239" s="149"/>
    </row>
    <row r="240" spans="1:18" ht="25.5" x14ac:dyDescent="0.2">
      <c r="A240" s="94">
        <v>24</v>
      </c>
      <c r="B240" s="228" t="s">
        <v>39</v>
      </c>
      <c r="C240" s="228" t="s">
        <v>79</v>
      </c>
      <c r="D240" s="75">
        <f>ROUND(D238*2.3%,2)</f>
        <v>1576.83</v>
      </c>
      <c r="E240" s="75">
        <f>ROUND(E238*2.3%,2)</f>
        <v>736.32</v>
      </c>
      <c r="F240" s="95"/>
      <c r="G240" s="95"/>
      <c r="H240" s="75">
        <f>SUM(D240:G240)</f>
        <v>2313.15</v>
      </c>
      <c r="K240" s="149"/>
      <c r="L240" s="149"/>
      <c r="M240" s="163"/>
      <c r="N240" s="163"/>
      <c r="O240" s="163"/>
      <c r="P240" s="309"/>
      <c r="Q240" s="149"/>
    </row>
    <row r="241" spans="1:17" ht="13.15" customHeight="1" x14ac:dyDescent="0.2">
      <c r="A241" s="122">
        <v>25</v>
      </c>
      <c r="B241" s="488" t="s">
        <v>40</v>
      </c>
      <c r="C241" s="489"/>
      <c r="D241" s="121">
        <f>SUM(D240:D240)</f>
        <v>1576.83</v>
      </c>
      <c r="E241" s="121">
        <f>SUM(E240:E240)</f>
        <v>736.32</v>
      </c>
      <c r="F241" s="120"/>
      <c r="G241" s="120"/>
      <c r="H241" s="121">
        <f>SUM(H240:H240)</f>
        <v>2313.15</v>
      </c>
      <c r="K241" s="151"/>
      <c r="L241" s="151"/>
      <c r="M241" s="165"/>
      <c r="N241" s="165"/>
      <c r="O241" s="165"/>
      <c r="P241" s="322"/>
      <c r="Q241" s="151"/>
    </row>
    <row r="242" spans="1:17" x14ac:dyDescent="0.2">
      <c r="A242" s="123">
        <v>26</v>
      </c>
      <c r="B242" s="124"/>
      <c r="C242" s="125" t="s">
        <v>59</v>
      </c>
      <c r="D242" s="126">
        <f>D240*0.15</f>
        <v>236.52</v>
      </c>
      <c r="E242" s="127">
        <f>E240*0.15</f>
        <v>110.45</v>
      </c>
      <c r="F242" s="128"/>
      <c r="G242" s="128"/>
      <c r="H242" s="126">
        <f>SUM(D242:G242)</f>
        <v>346.97</v>
      </c>
      <c r="K242" s="151"/>
      <c r="L242" s="151"/>
      <c r="M242" s="165"/>
      <c r="N242" s="165"/>
      <c r="O242" s="165"/>
      <c r="P242" s="322"/>
      <c r="Q242" s="151"/>
    </row>
    <row r="243" spans="1:17" ht="13.15" customHeight="1" x14ac:dyDescent="0.2">
      <c r="A243" s="122"/>
      <c r="B243" s="488" t="s">
        <v>41</v>
      </c>
      <c r="C243" s="489"/>
      <c r="D243" s="121">
        <f>D238+D241</f>
        <v>70134.759999999995</v>
      </c>
      <c r="E243" s="121">
        <f>E238+E241</f>
        <v>32750.080000000002</v>
      </c>
      <c r="F243" s="121">
        <f>F238+F241</f>
        <v>43619.8</v>
      </c>
      <c r="G243" s="121"/>
      <c r="H243" s="121">
        <f>H238+H241</f>
        <v>146504.64000000001</v>
      </c>
      <c r="K243" s="151"/>
      <c r="L243" s="151"/>
      <c r="M243" s="165"/>
      <c r="N243" s="165"/>
      <c r="O243" s="165"/>
      <c r="P243" s="322"/>
      <c r="Q243" s="151"/>
    </row>
    <row r="244" spans="1:17" ht="13.15" customHeight="1" x14ac:dyDescent="0.2">
      <c r="A244" s="490" t="s">
        <v>42</v>
      </c>
      <c r="B244" s="491"/>
      <c r="C244" s="491"/>
      <c r="D244" s="491"/>
      <c r="E244" s="491"/>
      <c r="F244" s="491"/>
      <c r="G244" s="491"/>
      <c r="H244" s="492"/>
      <c r="K244" s="149"/>
      <c r="L244" s="149"/>
      <c r="M244" s="163"/>
      <c r="N244" s="163"/>
      <c r="O244" s="163"/>
      <c r="P244" s="309"/>
      <c r="Q244" s="149"/>
    </row>
    <row r="245" spans="1:17" ht="25.5" x14ac:dyDescent="0.2">
      <c r="A245" s="94">
        <v>27</v>
      </c>
      <c r="B245" s="228" t="s">
        <v>43</v>
      </c>
      <c r="C245" s="228" t="s">
        <v>80</v>
      </c>
      <c r="D245" s="75">
        <f>ROUND(D243*0.5%,2)</f>
        <v>350.67</v>
      </c>
      <c r="E245" s="75">
        <f>ROUND(E243*0.5%,2)</f>
        <v>163.75</v>
      </c>
      <c r="F245" s="95"/>
      <c r="G245" s="95"/>
      <c r="H245" s="75">
        <f>SUM(D245:G245)</f>
        <v>514.41999999999996</v>
      </c>
      <c r="K245" s="149"/>
      <c r="L245" s="149"/>
      <c r="M245" s="163"/>
      <c r="N245" s="163"/>
      <c r="O245" s="163"/>
      <c r="P245" s="309"/>
      <c r="Q245" s="149"/>
    </row>
    <row r="246" spans="1:17" x14ac:dyDescent="0.2">
      <c r="A246" s="94">
        <v>28</v>
      </c>
      <c r="B246" s="228" t="s">
        <v>219</v>
      </c>
      <c r="C246" s="228" t="s">
        <v>44</v>
      </c>
      <c r="D246" s="95"/>
      <c r="E246" s="95"/>
      <c r="F246" s="95"/>
      <c r="G246" s="74">
        <f>ROUND([11]ГЕОДЕЗ!$L$30/1000,2)</f>
        <v>401.76</v>
      </c>
      <c r="H246" s="75">
        <f t="shared" ref="H246:H265" si="60">SUM(D246:G246)</f>
        <v>401.76</v>
      </c>
      <c r="I246" s="80">
        <v>1.266</v>
      </c>
      <c r="K246" s="149"/>
      <c r="L246" s="149"/>
      <c r="M246" s="163"/>
      <c r="N246" s="166">
        <f>N247</f>
        <v>2182014.81</v>
      </c>
      <c r="O246" s="297">
        <f t="shared" ref="O246:O264" si="61">N246</f>
        <v>2182014.81</v>
      </c>
      <c r="P246" s="309"/>
      <c r="Q246" s="152">
        <f>Q247</f>
        <v>2301152.8199999998</v>
      </c>
    </row>
    <row r="247" spans="1:17" x14ac:dyDescent="0.2">
      <c r="A247" s="148"/>
      <c r="B247" s="133" t="s">
        <v>352</v>
      </c>
      <c r="C247" s="133" t="s">
        <v>44</v>
      </c>
      <c r="D247" s="136"/>
      <c r="E247" s="136"/>
      <c r="F247" s="136"/>
      <c r="G247" s="134">
        <f>ROUND([11]ГЕОДЕЗ!$L$30/1000,2)</f>
        <v>401.76</v>
      </c>
      <c r="H247" s="137">
        <f t="shared" si="60"/>
        <v>401.76</v>
      </c>
      <c r="K247" s="149"/>
      <c r="L247" s="149"/>
      <c r="M247" s="163"/>
      <c r="N247" s="167">
        <f>G247*1.266*4.29*1000</f>
        <v>2182014.81</v>
      </c>
      <c r="O247" s="298">
        <f t="shared" si="61"/>
        <v>2182014.81</v>
      </c>
      <c r="P247" s="314">
        <f>'Расчет дефляторов '!F482</f>
        <v>1.0546</v>
      </c>
      <c r="Q247" s="253">
        <f>O247*P247</f>
        <v>2301152.8199999998</v>
      </c>
    </row>
    <row r="248" spans="1:17" ht="25.5" x14ac:dyDescent="0.2">
      <c r="A248" s="94">
        <v>29</v>
      </c>
      <c r="B248" s="228" t="s">
        <v>45</v>
      </c>
      <c r="C248" s="228" t="s">
        <v>179</v>
      </c>
      <c r="D248" s="95"/>
      <c r="E248" s="95"/>
      <c r="F248" s="95"/>
      <c r="G248" s="74">
        <f>ROUND('Расчет 1 (команд.)'!E16/1000,2)</f>
        <v>4527.12</v>
      </c>
      <c r="H248" s="75">
        <f t="shared" si="60"/>
        <v>4527.12</v>
      </c>
      <c r="K248" s="149"/>
      <c r="L248" s="149"/>
      <c r="M248" s="163"/>
      <c r="N248" s="166">
        <f>G248*10.51*1000</f>
        <v>47580031.200000003</v>
      </c>
      <c r="O248" s="166">
        <f t="shared" si="61"/>
        <v>47580031.200000003</v>
      </c>
      <c r="P248" s="370">
        <v>1</v>
      </c>
      <c r="Q248" s="166">
        <f>O248*P248</f>
        <v>47580031.200000003</v>
      </c>
    </row>
    <row r="249" spans="1:17" x14ac:dyDescent="0.2">
      <c r="A249" s="94">
        <v>30</v>
      </c>
      <c r="B249" s="228" t="s">
        <v>46</v>
      </c>
      <c r="C249" s="228" t="s">
        <v>180</v>
      </c>
      <c r="D249" s="95"/>
      <c r="E249" s="95"/>
      <c r="F249" s="95"/>
      <c r="G249" s="75">
        <f>ROUND('Расчет №2 (перевозка)'!F38/1000,2)</f>
        <v>241.06</v>
      </c>
      <c r="H249" s="75">
        <f t="shared" si="60"/>
        <v>241.06</v>
      </c>
      <c r="K249" s="149"/>
      <c r="L249" s="149"/>
      <c r="M249" s="163"/>
      <c r="N249" s="166">
        <f>G249*10.64*1000</f>
        <v>2564878.4</v>
      </c>
      <c r="O249" s="166">
        <f t="shared" si="61"/>
        <v>2564878.4</v>
      </c>
      <c r="P249" s="370">
        <f>'Расчет дефляторов '!F987</f>
        <v>1.0546</v>
      </c>
      <c r="Q249" s="152">
        <f>O249*P249</f>
        <v>2704920.76</v>
      </c>
    </row>
    <row r="250" spans="1:17" ht="63.75" x14ac:dyDescent="0.2">
      <c r="A250" s="94">
        <v>31</v>
      </c>
      <c r="B250" s="228" t="s">
        <v>47</v>
      </c>
      <c r="C250" s="228" t="s">
        <v>194</v>
      </c>
      <c r="D250" s="95"/>
      <c r="E250" s="95"/>
      <c r="F250" s="95"/>
      <c r="G250" s="73">
        <f>ROUND((9281.861+121917.81)/1000/10.51,2)</f>
        <v>12.48</v>
      </c>
      <c r="H250" s="75">
        <f t="shared" si="60"/>
        <v>12.48</v>
      </c>
      <c r="I250" s="80" t="s">
        <v>189</v>
      </c>
      <c r="K250" s="149"/>
      <c r="L250" s="149"/>
      <c r="M250" s="163"/>
      <c r="N250" s="166">
        <f>G250*10.64*1000</f>
        <v>132787.20000000001</v>
      </c>
      <c r="O250" s="166">
        <f t="shared" si="61"/>
        <v>132787.20000000001</v>
      </c>
      <c r="P250" s="370">
        <f>'Расчет дефляторов '!F987</f>
        <v>1.0546</v>
      </c>
      <c r="Q250" s="160">
        <f>O250*P250</f>
        <v>140037.38</v>
      </c>
    </row>
    <row r="251" spans="1:17" ht="38.25" x14ac:dyDescent="0.2">
      <c r="A251" s="94">
        <v>32</v>
      </c>
      <c r="B251" s="228"/>
      <c r="C251" s="228" t="s">
        <v>193</v>
      </c>
      <c r="D251" s="95"/>
      <c r="E251" s="95"/>
      <c r="F251" s="95"/>
      <c r="G251" s="73">
        <f>ROUND(92821.28 /1000/10.51,2)</f>
        <v>8.83</v>
      </c>
      <c r="H251" s="75">
        <f t="shared" si="60"/>
        <v>8.83</v>
      </c>
      <c r="I251" s="80" t="s">
        <v>189</v>
      </c>
      <c r="J251" s="80">
        <v>8.83</v>
      </c>
      <c r="K251" s="149"/>
      <c r="L251" s="149"/>
      <c r="M251" s="163"/>
      <c r="N251" s="166">
        <f>G251*10.64*1000</f>
        <v>93951.2</v>
      </c>
      <c r="O251" s="297">
        <f t="shared" si="61"/>
        <v>93951.2</v>
      </c>
      <c r="P251" s="370">
        <f>'Расчет дефляторов '!F482</f>
        <v>1.0546</v>
      </c>
      <c r="Q251" s="160">
        <f>O251*P251</f>
        <v>99080.94</v>
      </c>
    </row>
    <row r="252" spans="1:17" x14ac:dyDescent="0.2">
      <c r="A252" s="94">
        <v>33</v>
      </c>
      <c r="B252" s="228" t="s">
        <v>134</v>
      </c>
      <c r="C252" s="228" t="s">
        <v>48</v>
      </c>
      <c r="D252" s="95"/>
      <c r="E252" s="95"/>
      <c r="F252" s="95"/>
      <c r="G252" s="95">
        <f>ROUND('[12]Объектная смета'!$G$36,2)</f>
        <v>294.82</v>
      </c>
      <c r="H252" s="75">
        <f t="shared" si="60"/>
        <v>294.82</v>
      </c>
      <c r="K252" s="149"/>
      <c r="L252" s="149"/>
      <c r="M252" s="163"/>
      <c r="N252" s="170">
        <f>N253+N254+N255+N256+N257+N258+N259+N260+N261+N262+N263+N264</f>
        <v>4036017.35</v>
      </c>
      <c r="O252" s="295">
        <f t="shared" si="61"/>
        <v>4036017.35</v>
      </c>
      <c r="P252" s="309"/>
      <c r="Q252" s="152">
        <f>Q253+Q254+Q255+Q256+Q257+Q258+Q259+Q260+Q261+Q262+Q263+Q264</f>
        <v>4394819.29</v>
      </c>
    </row>
    <row r="253" spans="1:17" x14ac:dyDescent="0.2">
      <c r="A253" s="94"/>
      <c r="B253" s="133" t="s">
        <v>353</v>
      </c>
      <c r="C253" s="133" t="s">
        <v>354</v>
      </c>
      <c r="D253" s="136"/>
      <c r="E253" s="136"/>
      <c r="F253" s="136"/>
      <c r="G253" s="136">
        <v>9.5920000000000005</v>
      </c>
      <c r="H253" s="137">
        <v>9.59</v>
      </c>
      <c r="K253" s="149"/>
      <c r="L253" s="149"/>
      <c r="M253" s="163"/>
      <c r="N253" s="169">
        <f t="shared" ref="N253:N264" si="62">G253*13.69*1000</f>
        <v>131314.48000000001</v>
      </c>
      <c r="O253" s="288">
        <f t="shared" si="61"/>
        <v>131314.48000000001</v>
      </c>
      <c r="P253" s="314">
        <f>'Расчет дефляторов '!F957</f>
        <v>1.0889</v>
      </c>
      <c r="Q253" s="253">
        <f t="shared" ref="Q253:Q264" si="63">O253*P253</f>
        <v>142988.34</v>
      </c>
    </row>
    <row r="254" spans="1:17" x14ac:dyDescent="0.2">
      <c r="A254" s="94"/>
      <c r="B254" s="133" t="s">
        <v>355</v>
      </c>
      <c r="C254" s="133" t="s">
        <v>356</v>
      </c>
      <c r="D254" s="136"/>
      <c r="E254" s="136"/>
      <c r="F254" s="136"/>
      <c r="G254" s="136">
        <v>31.077999999999999</v>
      </c>
      <c r="H254" s="137">
        <v>31.08</v>
      </c>
      <c r="K254" s="149"/>
      <c r="L254" s="149"/>
      <c r="M254" s="163"/>
      <c r="N254" s="169">
        <f t="shared" si="62"/>
        <v>425457.82</v>
      </c>
      <c r="O254" s="288">
        <f t="shared" si="61"/>
        <v>425457.82</v>
      </c>
      <c r="P254" s="314">
        <f>'Расчет дефляторов '!F957</f>
        <v>1.0889</v>
      </c>
      <c r="Q254" s="253">
        <f t="shared" si="63"/>
        <v>463281.02</v>
      </c>
    </row>
    <row r="255" spans="1:17" x14ac:dyDescent="0.2">
      <c r="A255" s="94"/>
      <c r="B255" s="133" t="s">
        <v>357</v>
      </c>
      <c r="C255" s="133" t="s">
        <v>266</v>
      </c>
      <c r="D255" s="136"/>
      <c r="E255" s="136"/>
      <c r="F255" s="136"/>
      <c r="G255" s="136">
        <v>6.5060000000000002</v>
      </c>
      <c r="H255" s="137">
        <v>6.51</v>
      </c>
      <c r="K255" s="149"/>
      <c r="L255" s="149"/>
      <c r="M255" s="163"/>
      <c r="N255" s="169">
        <f t="shared" si="62"/>
        <v>89067.14</v>
      </c>
      <c r="O255" s="288">
        <f t="shared" si="61"/>
        <v>89067.14</v>
      </c>
      <c r="P255" s="314">
        <f>'Расчет дефляторов '!F957</f>
        <v>1.0889</v>
      </c>
      <c r="Q255" s="253">
        <f t="shared" si="63"/>
        <v>96985.21</v>
      </c>
    </row>
    <row r="256" spans="1:17" x14ac:dyDescent="0.2">
      <c r="A256" s="94"/>
      <c r="B256" s="133" t="s">
        <v>358</v>
      </c>
      <c r="C256" s="133" t="s">
        <v>21</v>
      </c>
      <c r="D256" s="136"/>
      <c r="E256" s="136"/>
      <c r="F256" s="136"/>
      <c r="G256" s="136">
        <v>8.2059999999999995</v>
      </c>
      <c r="H256" s="137">
        <v>8.2100000000000009</v>
      </c>
      <c r="K256" s="149"/>
      <c r="L256" s="149"/>
      <c r="M256" s="163"/>
      <c r="N256" s="169">
        <f t="shared" si="62"/>
        <v>112340.14</v>
      </c>
      <c r="O256" s="288">
        <f t="shared" si="61"/>
        <v>112340.14</v>
      </c>
      <c r="P256" s="314">
        <f>'Расчет дефляторов '!F957</f>
        <v>1.0889</v>
      </c>
      <c r="Q256" s="253">
        <f t="shared" si="63"/>
        <v>122327.18</v>
      </c>
    </row>
    <row r="257" spans="1:19" x14ac:dyDescent="0.2">
      <c r="A257" s="94"/>
      <c r="B257" s="133" t="s">
        <v>359</v>
      </c>
      <c r="C257" s="133" t="s">
        <v>360</v>
      </c>
      <c r="D257" s="136"/>
      <c r="E257" s="136"/>
      <c r="F257" s="136"/>
      <c r="G257" s="136">
        <v>20.927</v>
      </c>
      <c r="H257" s="137">
        <v>20.93</v>
      </c>
      <c r="K257" s="149"/>
      <c r="L257" s="149"/>
      <c r="M257" s="163"/>
      <c r="N257" s="169">
        <f t="shared" si="62"/>
        <v>286490.63</v>
      </c>
      <c r="O257" s="288">
        <f t="shared" si="61"/>
        <v>286490.63</v>
      </c>
      <c r="P257" s="314">
        <f>'Расчет дефляторов '!F957</f>
        <v>1.0889</v>
      </c>
      <c r="Q257" s="253">
        <f t="shared" si="63"/>
        <v>311959.65000000002</v>
      </c>
      <c r="S257" s="108"/>
    </row>
    <row r="258" spans="1:19" x14ac:dyDescent="0.2">
      <c r="A258" s="94"/>
      <c r="B258" s="133" t="s">
        <v>361</v>
      </c>
      <c r="C258" s="133" t="s">
        <v>362</v>
      </c>
      <c r="D258" s="136"/>
      <c r="E258" s="136"/>
      <c r="F258" s="136"/>
      <c r="G258" s="136">
        <v>0.53300000000000003</v>
      </c>
      <c r="H258" s="137">
        <v>0.53</v>
      </c>
      <c r="K258" s="149"/>
      <c r="L258" s="149"/>
      <c r="M258" s="163"/>
      <c r="N258" s="169">
        <f t="shared" si="62"/>
        <v>7296.77</v>
      </c>
      <c r="O258" s="288">
        <f t="shared" si="61"/>
        <v>7296.77</v>
      </c>
      <c r="P258" s="314">
        <f>'Расчет дефляторов '!F957</f>
        <v>1.0889</v>
      </c>
      <c r="Q258" s="253">
        <f t="shared" si="63"/>
        <v>7945.45</v>
      </c>
    </row>
    <row r="259" spans="1:19" x14ac:dyDescent="0.2">
      <c r="A259" s="94"/>
      <c r="B259" s="133" t="s">
        <v>363</v>
      </c>
      <c r="C259" s="133" t="s">
        <v>364</v>
      </c>
      <c r="D259" s="136"/>
      <c r="E259" s="136"/>
      <c r="F259" s="136"/>
      <c r="G259" s="136">
        <v>6.9790000000000001</v>
      </c>
      <c r="H259" s="137">
        <v>6.98</v>
      </c>
      <c r="K259" s="149"/>
      <c r="L259" s="149"/>
      <c r="M259" s="163"/>
      <c r="N259" s="169">
        <f t="shared" si="62"/>
        <v>95542.51</v>
      </c>
      <c r="O259" s="288">
        <f t="shared" si="61"/>
        <v>95542.51</v>
      </c>
      <c r="P259" s="314">
        <f>'Расчет дефляторов '!F957</f>
        <v>1.0889</v>
      </c>
      <c r="Q259" s="253">
        <f t="shared" si="63"/>
        <v>104036.24</v>
      </c>
    </row>
    <row r="260" spans="1:19" x14ac:dyDescent="0.2">
      <c r="A260" s="94"/>
      <c r="B260" s="133" t="s">
        <v>365</v>
      </c>
      <c r="C260" s="133" t="s">
        <v>129</v>
      </c>
      <c r="D260" s="136"/>
      <c r="E260" s="136"/>
      <c r="F260" s="136"/>
      <c r="G260" s="136">
        <v>0.31</v>
      </c>
      <c r="H260" s="137">
        <v>0.31</v>
      </c>
      <c r="K260" s="149"/>
      <c r="L260" s="149"/>
      <c r="M260" s="163"/>
      <c r="N260" s="169">
        <f t="shared" si="62"/>
        <v>4243.8999999999996</v>
      </c>
      <c r="O260" s="288">
        <f t="shared" si="61"/>
        <v>4243.8999999999996</v>
      </c>
      <c r="P260" s="314">
        <f>'Расчет дефляторов '!F957</f>
        <v>1.0889</v>
      </c>
      <c r="Q260" s="253">
        <f t="shared" si="63"/>
        <v>4621.18</v>
      </c>
    </row>
    <row r="261" spans="1:19" ht="38.25" x14ac:dyDescent="0.2">
      <c r="A261" s="94"/>
      <c r="B261" s="133" t="s">
        <v>366</v>
      </c>
      <c r="C261" s="133" t="s">
        <v>367</v>
      </c>
      <c r="D261" s="136"/>
      <c r="E261" s="136"/>
      <c r="F261" s="136"/>
      <c r="G261" s="136">
        <v>3.722</v>
      </c>
      <c r="H261" s="137">
        <v>3.72</v>
      </c>
      <c r="K261" s="149"/>
      <c r="L261" s="149"/>
      <c r="M261" s="163"/>
      <c r="N261" s="169">
        <f t="shared" si="62"/>
        <v>50954.18</v>
      </c>
      <c r="O261" s="288">
        <f t="shared" si="61"/>
        <v>50954.18</v>
      </c>
      <c r="P261" s="314">
        <f>'Расчет дефляторов '!F957</f>
        <v>1.0889</v>
      </c>
      <c r="Q261" s="253">
        <f t="shared" si="63"/>
        <v>55484.01</v>
      </c>
    </row>
    <row r="262" spans="1:19" x14ac:dyDescent="0.2">
      <c r="A262" s="94"/>
      <c r="B262" s="133" t="s">
        <v>368</v>
      </c>
      <c r="C262" s="133" t="s">
        <v>71</v>
      </c>
      <c r="D262" s="136"/>
      <c r="E262" s="136"/>
      <c r="F262" s="136"/>
      <c r="G262" s="136">
        <v>2.7290000000000001</v>
      </c>
      <c r="H262" s="137">
        <v>2.73</v>
      </c>
      <c r="K262" s="149"/>
      <c r="L262" s="149"/>
      <c r="M262" s="163"/>
      <c r="N262" s="169">
        <f t="shared" si="62"/>
        <v>37360.01</v>
      </c>
      <c r="O262" s="288">
        <f t="shared" si="61"/>
        <v>37360.01</v>
      </c>
      <c r="P262" s="314">
        <f>'Расчет дефляторов '!F957</f>
        <v>1.0889</v>
      </c>
      <c r="Q262" s="253">
        <f t="shared" si="63"/>
        <v>40681.31</v>
      </c>
    </row>
    <row r="263" spans="1:19" ht="25.5" x14ac:dyDescent="0.2">
      <c r="A263" s="94"/>
      <c r="B263" s="133" t="s">
        <v>369</v>
      </c>
      <c r="C263" s="133" t="s">
        <v>370</v>
      </c>
      <c r="D263" s="136"/>
      <c r="E263" s="136"/>
      <c r="F263" s="136"/>
      <c r="G263" s="136">
        <v>62.793999999999997</v>
      </c>
      <c r="H263" s="137">
        <v>62.79</v>
      </c>
      <c r="K263" s="149"/>
      <c r="L263" s="149"/>
      <c r="M263" s="163"/>
      <c r="N263" s="169">
        <f t="shared" si="62"/>
        <v>859649.86</v>
      </c>
      <c r="O263" s="288">
        <f t="shared" si="61"/>
        <v>859649.86</v>
      </c>
      <c r="P263" s="314">
        <f>'Расчет дефляторов '!F957</f>
        <v>1.0889</v>
      </c>
      <c r="Q263" s="253">
        <f t="shared" si="63"/>
        <v>936072.73</v>
      </c>
    </row>
    <row r="264" spans="1:19" ht="25.5" x14ac:dyDescent="0.2">
      <c r="A264" s="94"/>
      <c r="B264" s="133" t="s">
        <v>371</v>
      </c>
      <c r="C264" s="133" t="s">
        <v>70</v>
      </c>
      <c r="D264" s="136"/>
      <c r="E264" s="136"/>
      <c r="F264" s="136"/>
      <c r="G264" s="136">
        <v>141.43899999999999</v>
      </c>
      <c r="H264" s="137">
        <v>141.44</v>
      </c>
      <c r="K264" s="149"/>
      <c r="L264" s="149"/>
      <c r="M264" s="163"/>
      <c r="N264" s="169">
        <f t="shared" si="62"/>
        <v>1936299.91</v>
      </c>
      <c r="O264" s="288">
        <f t="shared" si="61"/>
        <v>1936299.91</v>
      </c>
      <c r="P264" s="314">
        <f>'Расчет дефляторов '!F957</f>
        <v>1.0889</v>
      </c>
      <c r="Q264" s="253">
        <f t="shared" si="63"/>
        <v>2108436.9700000002</v>
      </c>
    </row>
    <row r="265" spans="1:19" x14ac:dyDescent="0.2">
      <c r="A265" s="94">
        <v>34</v>
      </c>
      <c r="B265" s="228" t="s">
        <v>137</v>
      </c>
      <c r="C265" s="228" t="s">
        <v>85</v>
      </c>
      <c r="D265" s="95"/>
      <c r="E265" s="95"/>
      <c r="F265" s="95"/>
      <c r="G265" s="75">
        <f>ROUND([13]авиа!$E$21/1000,2)</f>
        <v>784.97</v>
      </c>
      <c r="H265" s="75">
        <f t="shared" si="60"/>
        <v>784.97</v>
      </c>
      <c r="K265" s="149"/>
      <c r="L265" s="149"/>
      <c r="M265" s="163"/>
      <c r="N265" s="166">
        <f>G265*10.64*1000</f>
        <v>8352080.7999999998</v>
      </c>
      <c r="O265" s="297">
        <f>N265</f>
        <v>8352080.7999999998</v>
      </c>
      <c r="P265" s="377">
        <f>'Расчет дефляторов '!F767</f>
        <v>1.0573999999999999</v>
      </c>
      <c r="Q265" s="378">
        <f>O265*P265</f>
        <v>8831490.2400000002</v>
      </c>
    </row>
    <row r="266" spans="1:19" ht="13.15" customHeight="1" x14ac:dyDescent="0.2">
      <c r="A266" s="122">
        <v>35</v>
      </c>
      <c r="B266" s="488" t="s">
        <v>49</v>
      </c>
      <c r="C266" s="489"/>
      <c r="D266" s="121">
        <f>D245+D246+D248+D249+D250+D251+D252+D265</f>
        <v>350.67</v>
      </c>
      <c r="E266" s="121">
        <f>E245+E246+E248+E249+E250+E251+E252+E265</f>
        <v>163.75</v>
      </c>
      <c r="F266" s="121"/>
      <c r="G266" s="121">
        <f>G245+G246+G248+G249+G250+G251+G252+G265</f>
        <v>6271.04</v>
      </c>
      <c r="H266" s="121">
        <f>H245+H246+H248+H249+H250+H251+H252+H265</f>
        <v>6785.46</v>
      </c>
      <c r="K266" s="158"/>
      <c r="L266" s="158"/>
      <c r="M266" s="159"/>
      <c r="N266" s="157">
        <f>N246+N248+N249+N250+N251+N252+N265</f>
        <v>64941760.960000001</v>
      </c>
      <c r="O266" s="157">
        <f>O246+O248+O249+O250+O251+O252+O265</f>
        <v>64941760.960000001</v>
      </c>
      <c r="P266" s="311"/>
      <c r="Q266" s="157">
        <f>Q246+Q248+Q249+Q250+Q251+Q252+Q265</f>
        <v>66051532.630000003</v>
      </c>
    </row>
    <row r="267" spans="1:19" ht="13.15" customHeight="1" x14ac:dyDescent="0.2">
      <c r="A267" s="122">
        <v>36</v>
      </c>
      <c r="B267" s="488" t="s">
        <v>50</v>
      </c>
      <c r="C267" s="489"/>
      <c r="D267" s="121">
        <f>D243+D266</f>
        <v>70485.429999999993</v>
      </c>
      <c r="E267" s="121">
        <f>E243+E266</f>
        <v>32913.83</v>
      </c>
      <c r="F267" s="121">
        <f>F243+F266</f>
        <v>43619.8</v>
      </c>
      <c r="G267" s="121">
        <f>G243+G266</f>
        <v>6271.04</v>
      </c>
      <c r="H267" s="121">
        <f>SUM(D267:G267)</f>
        <v>153290.1</v>
      </c>
      <c r="I267" s="80">
        <v>1018629.57</v>
      </c>
      <c r="K267" s="156">
        <f>K238+K266</f>
        <v>490777599.5</v>
      </c>
      <c r="L267" s="156">
        <f>L238+L266</f>
        <v>226466415.31</v>
      </c>
      <c r="M267" s="156">
        <f>M238+M266</f>
        <v>175787918.93000001</v>
      </c>
      <c r="N267" s="156">
        <f>N238+N266</f>
        <v>66257617.560000002</v>
      </c>
      <c r="O267" s="156">
        <f>O238+O266</f>
        <v>959289551.29999995</v>
      </c>
      <c r="P267" s="321"/>
      <c r="Q267" s="156">
        <f>Q238+Q266</f>
        <v>1005765895.47</v>
      </c>
      <c r="R267" s="108">
        <f>O267-N267-M267-L267-K267</f>
        <v>0</v>
      </c>
      <c r="S267" s="106"/>
    </row>
    <row r="268" spans="1:19" ht="13.15" customHeight="1" x14ac:dyDescent="0.2">
      <c r="A268" s="490" t="s">
        <v>51</v>
      </c>
      <c r="B268" s="491"/>
      <c r="C268" s="491"/>
      <c r="D268" s="491"/>
      <c r="E268" s="491"/>
      <c r="F268" s="491"/>
      <c r="G268" s="491"/>
      <c r="H268" s="492"/>
      <c r="K268" s="149"/>
      <c r="L268" s="149"/>
      <c r="M268" s="163"/>
      <c r="N268" s="163"/>
      <c r="O268" s="163"/>
      <c r="P268" s="309"/>
      <c r="Q268" s="149"/>
    </row>
    <row r="269" spans="1:19" ht="25.5" x14ac:dyDescent="0.2">
      <c r="A269" s="94">
        <v>37</v>
      </c>
      <c r="B269" s="228" t="s">
        <v>138</v>
      </c>
      <c r="C269" s="228" t="s">
        <v>195</v>
      </c>
      <c r="D269" s="95"/>
      <c r="E269" s="95"/>
      <c r="F269" s="95"/>
      <c r="G269" s="74"/>
      <c r="H269" s="75"/>
      <c r="I269" s="106"/>
      <c r="K269" s="149"/>
      <c r="L269" s="149"/>
      <c r="M269" s="163"/>
      <c r="N269" s="163"/>
      <c r="O269" s="163"/>
      <c r="P269" s="309"/>
      <c r="Q269" s="149"/>
    </row>
    <row r="270" spans="1:19" ht="27.95" customHeight="1" x14ac:dyDescent="0.2">
      <c r="A270" s="122">
        <v>38</v>
      </c>
      <c r="B270" s="488" t="s">
        <v>52</v>
      </c>
      <c r="C270" s="489"/>
      <c r="D270" s="129"/>
      <c r="E270" s="129"/>
      <c r="F270" s="129"/>
      <c r="G270" s="121"/>
      <c r="H270" s="121"/>
      <c r="K270" s="151"/>
      <c r="L270" s="151"/>
      <c r="M270" s="165"/>
      <c r="N270" s="165"/>
      <c r="O270" s="165"/>
      <c r="P270" s="322"/>
      <c r="Q270" s="158"/>
    </row>
    <row r="271" spans="1:19" ht="56.25" customHeight="1" x14ac:dyDescent="0.2">
      <c r="A271" s="496" t="s">
        <v>197</v>
      </c>
      <c r="B271" s="497"/>
      <c r="C271" s="497"/>
      <c r="D271" s="497"/>
      <c r="E271" s="497"/>
      <c r="F271" s="497"/>
      <c r="G271" s="497"/>
      <c r="H271" s="498"/>
      <c r="K271" s="149"/>
      <c r="L271" s="149"/>
      <c r="M271" s="163"/>
      <c r="N271" s="163"/>
      <c r="O271" s="163"/>
      <c r="P271" s="309"/>
      <c r="Q271" s="149"/>
    </row>
    <row r="272" spans="1:19" x14ac:dyDescent="0.2">
      <c r="A272" s="94">
        <v>39</v>
      </c>
      <c r="B272" s="228" t="s">
        <v>16</v>
      </c>
      <c r="C272" s="228" t="s">
        <v>130</v>
      </c>
      <c r="D272" s="95"/>
      <c r="E272" s="95"/>
      <c r="F272" s="95"/>
      <c r="G272" s="74"/>
      <c r="H272" s="74"/>
      <c r="I272" s="108"/>
      <c r="K272" s="149"/>
      <c r="L272" s="149"/>
      <c r="M272" s="163"/>
      <c r="N272" s="163"/>
      <c r="O272" s="163"/>
      <c r="P272" s="309"/>
      <c r="Q272" s="149"/>
    </row>
    <row r="273" spans="1:19" x14ac:dyDescent="0.2">
      <c r="A273" s="94">
        <v>40</v>
      </c>
      <c r="B273" s="228" t="s">
        <v>16</v>
      </c>
      <c r="C273" s="228" t="s">
        <v>131</v>
      </c>
      <c r="D273" s="95"/>
      <c r="E273" s="95"/>
      <c r="F273" s="95"/>
      <c r="G273" s="74"/>
      <c r="H273" s="74"/>
      <c r="K273" s="149"/>
      <c r="L273" s="149"/>
      <c r="M273" s="163"/>
      <c r="N273" s="163"/>
      <c r="O273" s="163"/>
      <c r="P273" s="309"/>
      <c r="Q273" s="149"/>
    </row>
    <row r="274" spans="1:19" x14ac:dyDescent="0.2">
      <c r="A274" s="94">
        <v>41</v>
      </c>
      <c r="B274" s="228" t="s">
        <v>16</v>
      </c>
      <c r="C274" s="228" t="s">
        <v>132</v>
      </c>
      <c r="D274" s="95"/>
      <c r="E274" s="95"/>
      <c r="F274" s="95"/>
      <c r="G274" s="74">
        <f>ROUND('[14]Cводная смета ПИР'!$G$21/1000,2)</f>
        <v>8700.76</v>
      </c>
      <c r="H274" s="74">
        <f t="shared" ref="H274" si="64">SUM(D274:G274)</f>
        <v>8700.76</v>
      </c>
      <c r="I274" s="108">
        <f>G272*1.266*1000</f>
        <v>0</v>
      </c>
      <c r="K274" s="149"/>
      <c r="L274" s="149"/>
      <c r="M274" s="163"/>
      <c r="N274" s="166">
        <f>G274*1.19*4.21*1000</f>
        <v>43589937.520000003</v>
      </c>
      <c r="O274" s="297">
        <f>N274</f>
        <v>43589937.520000003</v>
      </c>
      <c r="P274" s="323">
        <f>'Расчет дефляторов '!F22</f>
        <v>1.0161</v>
      </c>
      <c r="Q274" s="152">
        <f>O274*P274</f>
        <v>44291735.509999998</v>
      </c>
    </row>
    <row r="275" spans="1:19" ht="40.5" customHeight="1" x14ac:dyDescent="0.2">
      <c r="A275" s="94">
        <v>42</v>
      </c>
      <c r="B275" s="228" t="s">
        <v>190</v>
      </c>
      <c r="C275" s="228" t="s">
        <v>200</v>
      </c>
      <c r="D275" s="95"/>
      <c r="E275" s="95"/>
      <c r="F275" s="95"/>
      <c r="G275" s="74"/>
      <c r="H275" s="74"/>
      <c r="I275" s="108">
        <f>(G273*1.19)*1000</f>
        <v>0</v>
      </c>
      <c r="K275" s="149"/>
      <c r="L275" s="149"/>
      <c r="M275" s="163"/>
      <c r="N275" s="163"/>
      <c r="O275" s="163"/>
      <c r="P275" s="309"/>
      <c r="Q275" s="149"/>
    </row>
    <row r="276" spans="1:19" ht="129.6" customHeight="1" x14ac:dyDescent="0.2">
      <c r="A276" s="122">
        <v>43</v>
      </c>
      <c r="B276" s="488" t="s">
        <v>196</v>
      </c>
      <c r="C276" s="489"/>
      <c r="D276" s="129"/>
      <c r="E276" s="129"/>
      <c r="F276" s="129"/>
      <c r="G276" s="121">
        <f>SUM(G272:G275)</f>
        <v>8700.76</v>
      </c>
      <c r="H276" s="121">
        <f>SUM(H272:H275)</f>
        <v>8700.76</v>
      </c>
      <c r="K276" s="158"/>
      <c r="L276" s="158"/>
      <c r="M276" s="159"/>
      <c r="N276" s="157">
        <f>N274</f>
        <v>43589937.520000003</v>
      </c>
      <c r="O276" s="157">
        <f>N276</f>
        <v>43589937.520000003</v>
      </c>
      <c r="P276" s="311"/>
      <c r="Q276" s="155">
        <f>Q274</f>
        <v>44291735.509999998</v>
      </c>
      <c r="R276" s="108">
        <f>O276-N276-M276-L276-K276</f>
        <v>0</v>
      </c>
    </row>
    <row r="277" spans="1:19" ht="27.6" customHeight="1" x14ac:dyDescent="0.2">
      <c r="A277" s="122">
        <v>44</v>
      </c>
      <c r="B277" s="488" t="s">
        <v>53</v>
      </c>
      <c r="C277" s="489"/>
      <c r="D277" s="121">
        <f>D267+D270+D276</f>
        <v>70485.429999999993</v>
      </c>
      <c r="E277" s="121">
        <f>E267+E270+E276</f>
        <v>32913.83</v>
      </c>
      <c r="F277" s="121">
        <f>F267+F270+F276</f>
        <v>43619.8</v>
      </c>
      <c r="G277" s="121">
        <f>G267+G270+G276</f>
        <v>14971.8</v>
      </c>
      <c r="H277" s="121">
        <f>SUM(D277:G277)</f>
        <v>161990.85999999999</v>
      </c>
      <c r="K277" s="157">
        <f>K267</f>
        <v>490777599.5</v>
      </c>
      <c r="L277" s="157">
        <f>L267</f>
        <v>226466415.31</v>
      </c>
      <c r="M277" s="157">
        <f>M267</f>
        <v>175787918.93000001</v>
      </c>
      <c r="N277" s="157">
        <f>N267+N276</f>
        <v>109847555.08</v>
      </c>
      <c r="O277" s="157">
        <f>O267+O276</f>
        <v>1002879488.8200001</v>
      </c>
      <c r="P277" s="311"/>
      <c r="Q277" s="157">
        <f>Q267+Q276</f>
        <v>1050057630.98</v>
      </c>
      <c r="R277" s="108">
        <f>O277-N277-M277-L277-K277</f>
        <v>0</v>
      </c>
    </row>
    <row r="278" spans="1:19" ht="13.15" customHeight="1" x14ac:dyDescent="0.2">
      <c r="A278" s="490" t="s">
        <v>54</v>
      </c>
      <c r="B278" s="491"/>
      <c r="C278" s="491"/>
      <c r="D278" s="491"/>
      <c r="E278" s="491"/>
      <c r="F278" s="491"/>
      <c r="G278" s="491"/>
      <c r="H278" s="492"/>
      <c r="K278" s="149"/>
      <c r="L278" s="149"/>
      <c r="M278" s="163"/>
      <c r="N278" s="163"/>
      <c r="O278" s="163"/>
      <c r="P278" s="309"/>
      <c r="Q278" s="149"/>
    </row>
    <row r="279" spans="1:19" ht="25.5" x14ac:dyDescent="0.2">
      <c r="A279" s="94">
        <v>45</v>
      </c>
      <c r="B279" s="228" t="s">
        <v>55</v>
      </c>
      <c r="C279" s="228" t="s">
        <v>191</v>
      </c>
      <c r="D279" s="75">
        <f>ROUND(D277*2%,2)</f>
        <v>1409.71</v>
      </c>
      <c r="E279" s="75">
        <f t="shared" ref="E279:G279" si="65">ROUND(E277*2%,2)</f>
        <v>658.28</v>
      </c>
      <c r="F279" s="75">
        <f t="shared" si="65"/>
        <v>872.4</v>
      </c>
      <c r="G279" s="75">
        <f t="shared" si="65"/>
        <v>299.44</v>
      </c>
      <c r="H279" s="75">
        <f>SUM(D279:G279)</f>
        <v>3239.83</v>
      </c>
      <c r="K279" s="166">
        <f>(K277+(D242)*6.86*1000)*0.02</f>
        <v>9848002.5299999993</v>
      </c>
      <c r="L279" s="166">
        <f>(L277+(E242)*6.86*1000)*0.02</f>
        <v>4544482.05</v>
      </c>
      <c r="M279" s="166">
        <f>M277*0.02</f>
        <v>3515758.38</v>
      </c>
      <c r="N279" s="166">
        <f>N277*0.02</f>
        <v>2196951.1</v>
      </c>
      <c r="O279" s="166">
        <f>N279+M279+L279+K279</f>
        <v>20105194.059999999</v>
      </c>
      <c r="P279" s="309"/>
      <c r="Q279" s="166">
        <f>Q277/O277*O279</f>
        <v>21050996.34</v>
      </c>
      <c r="S279" s="106"/>
    </row>
    <row r="280" spans="1:19" ht="13.15" customHeight="1" x14ac:dyDescent="0.2">
      <c r="A280" s="122">
        <v>46</v>
      </c>
      <c r="B280" s="488" t="s">
        <v>56</v>
      </c>
      <c r="C280" s="489"/>
      <c r="D280" s="121">
        <f>D279</f>
        <v>1409.71</v>
      </c>
      <c r="E280" s="121">
        <f t="shared" ref="E280:G280" si="66">E279</f>
        <v>658.28</v>
      </c>
      <c r="F280" s="121">
        <f t="shared" si="66"/>
        <v>872.4</v>
      </c>
      <c r="G280" s="121">
        <f t="shared" si="66"/>
        <v>299.44</v>
      </c>
      <c r="H280" s="121">
        <f>SUM(D280:G280)</f>
        <v>3239.83</v>
      </c>
      <c r="K280" s="156">
        <f>K279</f>
        <v>9848002.5299999993</v>
      </c>
      <c r="L280" s="156">
        <f>L279</f>
        <v>4544482.05</v>
      </c>
      <c r="M280" s="157">
        <f>M279</f>
        <v>3515758.38</v>
      </c>
      <c r="N280" s="157">
        <f>N279</f>
        <v>2196951.1</v>
      </c>
      <c r="O280" s="157">
        <f>O279</f>
        <v>20105194.059999999</v>
      </c>
      <c r="P280" s="311"/>
      <c r="Q280" s="156">
        <f>Q279</f>
        <v>21050996.34</v>
      </c>
      <c r="R280" s="108">
        <f>O280-N280-M280-L280-K280</f>
        <v>0</v>
      </c>
    </row>
    <row r="281" spans="1:19" ht="13.15" customHeight="1" x14ac:dyDescent="0.2">
      <c r="A281" s="122">
        <v>47</v>
      </c>
      <c r="B281" s="488" t="s">
        <v>57</v>
      </c>
      <c r="C281" s="489"/>
      <c r="D281" s="121">
        <f>D277+D280</f>
        <v>71895.14</v>
      </c>
      <c r="E281" s="121">
        <f t="shared" ref="E281:G281" si="67">E277+E280</f>
        <v>33572.11</v>
      </c>
      <c r="F281" s="121">
        <f t="shared" si="67"/>
        <v>44492.2</v>
      </c>
      <c r="G281" s="121">
        <f t="shared" si="67"/>
        <v>15271.24</v>
      </c>
      <c r="H281" s="121">
        <f>SUM(D281:G281)</f>
        <v>165230.69</v>
      </c>
      <c r="K281" s="158"/>
      <c r="L281" s="158"/>
      <c r="M281" s="159"/>
      <c r="N281" s="159"/>
      <c r="O281" s="159"/>
      <c r="P281" s="311"/>
      <c r="Q281" s="158"/>
    </row>
    <row r="282" spans="1:19" ht="45.75" hidden="1" customHeight="1" x14ac:dyDescent="0.2">
      <c r="A282" s="493"/>
      <c r="B282" s="494"/>
      <c r="C282" s="495"/>
      <c r="D282" s="229"/>
      <c r="E282" s="229"/>
      <c r="F282" s="229"/>
      <c r="G282" s="229"/>
      <c r="H282" s="229"/>
      <c r="I282" s="80" t="s">
        <v>214</v>
      </c>
      <c r="K282" s="174"/>
      <c r="L282" s="174"/>
      <c r="M282" s="174"/>
      <c r="N282" s="174"/>
      <c r="O282" s="175"/>
      <c r="P282" s="324"/>
      <c r="Q282" s="149"/>
    </row>
    <row r="283" spans="1:19" ht="15" hidden="1" customHeight="1" x14ac:dyDescent="0.2">
      <c r="A283" s="94"/>
      <c r="B283" s="109"/>
      <c r="C283" s="228"/>
      <c r="D283" s="75"/>
      <c r="E283" s="75"/>
      <c r="F283" s="95"/>
      <c r="G283" s="95"/>
      <c r="H283" s="75"/>
      <c r="I283" s="106" t="s">
        <v>215</v>
      </c>
      <c r="K283" s="149"/>
      <c r="L283" s="149"/>
      <c r="M283" s="163"/>
      <c r="N283" s="163"/>
      <c r="O283" s="163"/>
      <c r="P283" s="309"/>
      <c r="Q283" s="150"/>
    </row>
    <row r="284" spans="1:19" ht="15" hidden="1" customHeight="1" x14ac:dyDescent="0.2">
      <c r="A284" s="94"/>
      <c r="B284" s="109"/>
      <c r="C284" s="228"/>
      <c r="D284" s="95"/>
      <c r="E284" s="95"/>
      <c r="F284" s="75"/>
      <c r="G284" s="95"/>
      <c r="H284" s="75"/>
      <c r="I284" s="106"/>
      <c r="K284" s="149"/>
      <c r="L284" s="149"/>
      <c r="M284" s="163"/>
      <c r="N284" s="163"/>
      <c r="O284" s="163"/>
      <c r="P284" s="309"/>
      <c r="Q284" s="149"/>
    </row>
    <row r="285" spans="1:19" ht="15" hidden="1" customHeight="1" x14ac:dyDescent="0.2">
      <c r="A285" s="94"/>
      <c r="B285" s="109"/>
      <c r="C285" s="228"/>
      <c r="D285" s="95"/>
      <c r="E285" s="95"/>
      <c r="F285" s="95"/>
      <c r="G285" s="75"/>
      <c r="H285" s="75"/>
      <c r="I285" s="75">
        <f>ROUND(G23*1.266*4.23*1.02+G246*1.266*4.23*1.02+(G248+G249+G250+G251+G265)*10.51*1.02+G252*13.48*1.02+G269*10.51*1.02+G272*1.266*4.23*1.02+(G273+G274)*1.19*4.15*1.02+(G272*1.266+G273*1.19)*0.0615*5.29*1.02,2)</f>
        <v>111158.99</v>
      </c>
      <c r="K285" s="149"/>
      <c r="L285" s="149"/>
      <c r="M285" s="163"/>
      <c r="N285" s="163"/>
      <c r="O285" s="163"/>
      <c r="P285" s="309"/>
      <c r="Q285" s="149"/>
    </row>
    <row r="286" spans="1:19" hidden="1" x14ac:dyDescent="0.2">
      <c r="A286" s="94"/>
      <c r="B286" s="109"/>
      <c r="C286" s="228"/>
      <c r="D286" s="95"/>
      <c r="E286" s="95"/>
      <c r="F286" s="95"/>
      <c r="G286" s="74"/>
      <c r="H286" s="74"/>
      <c r="K286" s="149"/>
      <c r="L286" s="149"/>
      <c r="M286" s="163"/>
      <c r="N286" s="163"/>
      <c r="O286" s="163"/>
      <c r="P286" s="309"/>
      <c r="Q286" s="149"/>
    </row>
    <row r="287" spans="1:19" hidden="1" x14ac:dyDescent="0.2">
      <c r="A287" s="94"/>
      <c r="B287" s="109"/>
      <c r="C287" s="228"/>
      <c r="D287" s="95"/>
      <c r="E287" s="95"/>
      <c r="F287" s="95"/>
      <c r="G287" s="75"/>
      <c r="H287" s="74"/>
      <c r="K287" s="149"/>
      <c r="L287" s="149"/>
      <c r="M287" s="163"/>
      <c r="N287" s="163"/>
      <c r="O287" s="163"/>
      <c r="P287" s="309"/>
      <c r="Q287" s="149"/>
    </row>
    <row r="288" spans="1:19" ht="15" hidden="1" customHeight="1" x14ac:dyDescent="0.2">
      <c r="A288" s="94"/>
      <c r="B288" s="109"/>
      <c r="C288" s="228"/>
      <c r="D288" s="95"/>
      <c r="E288" s="95"/>
      <c r="F288" s="95"/>
      <c r="G288" s="75"/>
      <c r="H288" s="74"/>
      <c r="K288" s="149"/>
      <c r="L288" s="149"/>
      <c r="M288" s="163"/>
      <c r="N288" s="163"/>
      <c r="O288" s="163"/>
      <c r="P288" s="309"/>
      <c r="Q288" s="149"/>
    </row>
    <row r="289" spans="1:16384" ht="15" hidden="1" customHeight="1" x14ac:dyDescent="0.2">
      <c r="A289" s="94"/>
      <c r="B289" s="109"/>
      <c r="C289" s="228"/>
      <c r="D289" s="95"/>
      <c r="E289" s="95"/>
      <c r="F289" s="95"/>
      <c r="G289" s="75"/>
      <c r="H289" s="74"/>
      <c r="K289" s="149"/>
      <c r="L289" s="149"/>
      <c r="M289" s="163"/>
      <c r="N289" s="163"/>
      <c r="O289" s="163"/>
      <c r="P289" s="309"/>
      <c r="Q289" s="149"/>
    </row>
    <row r="290" spans="1:16384" ht="15" hidden="1" customHeight="1" x14ac:dyDescent="0.2">
      <c r="A290" s="94"/>
      <c r="B290" s="109"/>
      <c r="C290" s="228"/>
      <c r="D290" s="95"/>
      <c r="E290" s="95"/>
      <c r="F290" s="95"/>
      <c r="G290" s="75"/>
      <c r="H290" s="74"/>
      <c r="K290" s="149"/>
      <c r="L290" s="149"/>
      <c r="M290" s="163"/>
      <c r="N290" s="163"/>
      <c r="O290" s="163"/>
      <c r="P290" s="309"/>
      <c r="Q290" s="149"/>
    </row>
    <row r="291" spans="1:16384" hidden="1" x14ac:dyDescent="0.2">
      <c r="A291" s="94"/>
      <c r="B291" s="109"/>
      <c r="C291" s="228"/>
      <c r="D291" s="95"/>
      <c r="E291" s="95"/>
      <c r="F291" s="95"/>
      <c r="G291" s="75"/>
      <c r="H291" s="74"/>
      <c r="K291" s="149"/>
      <c r="L291" s="149"/>
      <c r="M291" s="163"/>
      <c r="N291" s="163"/>
      <c r="O291" s="163"/>
      <c r="P291" s="309"/>
      <c r="Q291" s="149"/>
    </row>
    <row r="292" spans="1:16384" ht="25.5" x14ac:dyDescent="0.2">
      <c r="A292" s="123">
        <v>57</v>
      </c>
      <c r="B292" s="171"/>
      <c r="C292" s="172" t="s">
        <v>521</v>
      </c>
      <c r="D292" s="121"/>
      <c r="E292" s="121"/>
      <c r="F292" s="121"/>
      <c r="G292" s="121"/>
      <c r="H292" s="121"/>
      <c r="I292" s="173"/>
      <c r="J292" s="173"/>
      <c r="K292" s="157">
        <f>K277+K280</f>
        <v>500625602.02999997</v>
      </c>
      <c r="L292" s="157">
        <f>L277+L280</f>
        <v>231010897.36000001</v>
      </c>
      <c r="M292" s="157">
        <f>M277+M280</f>
        <v>179303677.31</v>
      </c>
      <c r="N292" s="157">
        <f>N277+N280</f>
        <v>112044506.18000001</v>
      </c>
      <c r="O292" s="157">
        <f>O277+O280</f>
        <v>1022984682.88</v>
      </c>
      <c r="P292" s="311"/>
      <c r="Q292" s="157">
        <f>Q277+Q280</f>
        <v>1071108627.3200001</v>
      </c>
      <c r="R292" s="108">
        <f>O292-N292-M292-L292-K292</f>
        <v>0</v>
      </c>
    </row>
    <row r="293" spans="1:16384" x14ac:dyDescent="0.2">
      <c r="A293" s="94">
        <v>58</v>
      </c>
      <c r="B293" s="109"/>
      <c r="C293" s="228" t="s">
        <v>212</v>
      </c>
      <c r="D293" s="75"/>
      <c r="E293" s="75"/>
      <c r="F293" s="75"/>
      <c r="G293" s="75"/>
      <c r="H293" s="74"/>
      <c r="K293" s="150">
        <f>K292*0.2</f>
        <v>100125120.41</v>
      </c>
      <c r="L293" s="150">
        <f>L292*0.2</f>
        <v>46202179.469999999</v>
      </c>
      <c r="M293" s="150">
        <f>M292*0.2</f>
        <v>35860735.460000001</v>
      </c>
      <c r="N293" s="150">
        <f>N292*0.2</f>
        <v>22408901.239999998</v>
      </c>
      <c r="O293" s="166">
        <f>N293+M293+L293+K293</f>
        <v>204596936.58000001</v>
      </c>
      <c r="P293" s="309"/>
      <c r="Q293" s="150">
        <f>Q292*0.2</f>
        <v>214221725.46000001</v>
      </c>
    </row>
    <row r="294" spans="1:16384" ht="25.5" x14ac:dyDescent="0.2">
      <c r="A294" s="123">
        <v>59</v>
      </c>
      <c r="B294" s="171"/>
      <c r="C294" s="172" t="s">
        <v>522</v>
      </c>
      <c r="D294" s="121"/>
      <c r="E294" s="121"/>
      <c r="F294" s="121"/>
      <c r="G294" s="121"/>
      <c r="H294" s="121"/>
      <c r="I294" s="173"/>
      <c r="J294" s="173"/>
      <c r="K294" s="157">
        <f>K292+K293</f>
        <v>600750722.44000006</v>
      </c>
      <c r="L294" s="157">
        <f>L292+L293</f>
        <v>277213076.82999998</v>
      </c>
      <c r="M294" s="157">
        <f>M292+M293</f>
        <v>215164412.77000001</v>
      </c>
      <c r="N294" s="157">
        <f>N292+N293</f>
        <v>134453407.41999999</v>
      </c>
      <c r="O294" s="157">
        <f>O292+O293</f>
        <v>1227581619.46</v>
      </c>
      <c r="P294" s="311"/>
      <c r="Q294" s="157">
        <f>Q292+Q293</f>
        <v>1285330352.78</v>
      </c>
      <c r="R294" s="108">
        <f>O294-N294-M294-L294-K294</f>
        <v>0</v>
      </c>
      <c r="S294" s="108"/>
      <c r="T294" s="106"/>
    </row>
    <row r="295" spans="1:16384" s="4" customFormat="1" x14ac:dyDescent="0.2">
      <c r="A295" s="223"/>
      <c r="B295" s="2"/>
      <c r="C295" s="2"/>
      <c r="D295" s="5"/>
      <c r="E295" s="5"/>
      <c r="F295" s="5"/>
      <c r="G295" s="5"/>
      <c r="H295" s="5"/>
    </row>
    <row r="296" spans="1:16384" s="4" customFormat="1" x14ac:dyDescent="0.2">
      <c r="A296" s="223"/>
      <c r="B296" s="2"/>
      <c r="C296" s="2"/>
      <c r="D296" s="5"/>
      <c r="E296" s="5"/>
      <c r="F296" s="5"/>
      <c r="G296" s="5"/>
      <c r="H296" s="5"/>
      <c r="I296" s="223"/>
      <c r="J296" s="2"/>
      <c r="K296" s="2"/>
      <c r="L296" s="2"/>
      <c r="M296" s="5"/>
      <c r="N296" s="5"/>
      <c r="O296" s="268"/>
      <c r="P296" s="5"/>
      <c r="Q296" s="223"/>
      <c r="R296" s="2"/>
      <c r="S296" s="2"/>
      <c r="T296" s="5"/>
      <c r="U296" s="5"/>
      <c r="V296" s="5"/>
      <c r="W296" s="5"/>
      <c r="X296" s="5"/>
      <c r="Y296" s="223"/>
      <c r="Z296" s="2"/>
      <c r="AA296" s="2"/>
      <c r="AB296" s="5"/>
      <c r="AC296" s="5"/>
      <c r="AD296" s="5"/>
      <c r="AE296" s="5"/>
      <c r="AF296" s="5"/>
      <c r="AG296" s="223"/>
      <c r="AH296" s="2"/>
      <c r="AI296" s="2"/>
      <c r="AJ296" s="5"/>
      <c r="AK296" s="5"/>
      <c r="AL296" s="5"/>
      <c r="AM296" s="5"/>
      <c r="AN296" s="5"/>
      <c r="AO296" s="223"/>
      <c r="AP296" s="2"/>
      <c r="AQ296" s="2"/>
      <c r="AR296" s="5"/>
      <c r="AS296" s="5"/>
      <c r="AT296" s="5"/>
      <c r="AU296" s="5"/>
      <c r="AV296" s="5"/>
      <c r="AW296" s="223"/>
      <c r="AX296" s="2"/>
      <c r="AY296" s="2"/>
      <c r="AZ296" s="5"/>
      <c r="BA296" s="5"/>
      <c r="BB296" s="5"/>
      <c r="BC296" s="5"/>
      <c r="BD296" s="5"/>
      <c r="BE296" s="223"/>
      <c r="BF296" s="2"/>
      <c r="BG296" s="2"/>
      <c r="BH296" s="5"/>
      <c r="BI296" s="5"/>
      <c r="BJ296" s="5"/>
      <c r="BK296" s="5"/>
      <c r="BL296" s="5"/>
      <c r="BM296" s="223"/>
      <c r="BN296" s="2"/>
      <c r="BO296" s="2"/>
      <c r="BP296" s="5"/>
      <c r="BQ296" s="5"/>
      <c r="BR296" s="5"/>
      <c r="BS296" s="5"/>
      <c r="BT296" s="5"/>
      <c r="BU296" s="223"/>
      <c r="BV296" s="2"/>
      <c r="BW296" s="2"/>
      <c r="BX296" s="5"/>
      <c r="BY296" s="5"/>
      <c r="BZ296" s="5"/>
      <c r="CA296" s="5"/>
      <c r="CB296" s="5"/>
      <c r="CC296" s="223"/>
      <c r="CD296" s="2"/>
      <c r="CE296" s="2"/>
      <c r="CF296" s="5"/>
      <c r="CG296" s="5"/>
      <c r="CH296" s="5"/>
      <c r="CI296" s="5"/>
      <c r="CJ296" s="5"/>
      <c r="CK296" s="223"/>
      <c r="CL296" s="2"/>
      <c r="CM296" s="2"/>
      <c r="CN296" s="5"/>
      <c r="CO296" s="5"/>
      <c r="CP296" s="5"/>
      <c r="CQ296" s="5"/>
      <c r="CR296" s="5"/>
      <c r="CS296" s="223"/>
      <c r="CT296" s="2"/>
      <c r="CU296" s="2"/>
      <c r="CV296" s="5"/>
      <c r="CW296" s="5"/>
      <c r="CX296" s="5"/>
      <c r="CY296" s="5"/>
      <c r="CZ296" s="5"/>
      <c r="DA296" s="223"/>
      <c r="DB296" s="2"/>
      <c r="DC296" s="2"/>
      <c r="DD296" s="5"/>
      <c r="DE296" s="5"/>
      <c r="DF296" s="5"/>
      <c r="DG296" s="5"/>
      <c r="DH296" s="5"/>
      <c r="DI296" s="223"/>
      <c r="DJ296" s="2"/>
      <c r="DK296" s="2"/>
      <c r="DL296" s="5"/>
      <c r="DM296" s="5"/>
      <c r="DN296" s="5"/>
      <c r="DO296" s="5"/>
      <c r="DP296" s="5"/>
      <c r="DQ296" s="223"/>
      <c r="DR296" s="2"/>
      <c r="DS296" s="2"/>
      <c r="DT296" s="5"/>
      <c r="DU296" s="5"/>
      <c r="DV296" s="5"/>
      <c r="DW296" s="5"/>
      <c r="DX296" s="5"/>
      <c r="DY296" s="223"/>
      <c r="DZ296" s="2"/>
      <c r="EA296" s="2"/>
      <c r="EB296" s="5"/>
      <c r="EC296" s="5"/>
      <c r="ED296" s="5"/>
      <c r="EE296" s="5"/>
      <c r="EF296" s="5"/>
      <c r="EG296" s="223"/>
      <c r="EH296" s="2"/>
      <c r="EI296" s="2"/>
      <c r="EJ296" s="5"/>
      <c r="EK296" s="5"/>
      <c r="EL296" s="5"/>
      <c r="EM296" s="5"/>
      <c r="EN296" s="5"/>
      <c r="EO296" s="223"/>
      <c r="EP296" s="2"/>
      <c r="EQ296" s="2"/>
      <c r="ER296" s="5"/>
      <c r="ES296" s="5"/>
      <c r="ET296" s="5"/>
      <c r="EU296" s="5"/>
      <c r="EV296" s="5"/>
      <c r="EW296" s="223"/>
      <c r="EX296" s="2"/>
      <c r="EY296" s="2"/>
      <c r="EZ296" s="5"/>
      <c r="FA296" s="5"/>
      <c r="FB296" s="5"/>
      <c r="FC296" s="5"/>
      <c r="FD296" s="5"/>
      <c r="FE296" s="223"/>
      <c r="FF296" s="2"/>
      <c r="FG296" s="2"/>
      <c r="FH296" s="5"/>
      <c r="FI296" s="5"/>
      <c r="FJ296" s="5"/>
      <c r="FK296" s="5"/>
      <c r="FL296" s="5"/>
      <c r="FM296" s="223"/>
      <c r="FN296" s="2"/>
      <c r="FO296" s="2"/>
      <c r="FP296" s="5"/>
      <c r="FQ296" s="5"/>
      <c r="FR296" s="5"/>
      <c r="FS296" s="5"/>
      <c r="FT296" s="5"/>
      <c r="FU296" s="223"/>
      <c r="FV296" s="2"/>
      <c r="FW296" s="2"/>
      <c r="FX296" s="5"/>
      <c r="FY296" s="5"/>
      <c r="FZ296" s="5"/>
      <c r="GA296" s="5"/>
      <c r="GB296" s="5"/>
      <c r="GC296" s="223"/>
      <c r="GD296" s="2"/>
      <c r="GE296" s="2"/>
      <c r="GF296" s="5"/>
      <c r="GG296" s="5"/>
      <c r="GH296" s="5"/>
      <c r="GI296" s="5"/>
      <c r="GJ296" s="5"/>
      <c r="GK296" s="223"/>
      <c r="GL296" s="2"/>
      <c r="GM296" s="2"/>
      <c r="GN296" s="5"/>
      <c r="GO296" s="5"/>
      <c r="GP296" s="5"/>
      <c r="GQ296" s="5"/>
      <c r="GR296" s="5"/>
      <c r="GS296" s="223"/>
      <c r="GT296" s="2"/>
      <c r="GU296" s="2"/>
      <c r="GV296" s="5"/>
      <c r="GW296" s="5"/>
      <c r="GX296" s="5"/>
      <c r="GY296" s="5"/>
      <c r="GZ296" s="5"/>
      <c r="HA296" s="223"/>
      <c r="HB296" s="2"/>
      <c r="HC296" s="2"/>
      <c r="HD296" s="5"/>
      <c r="HE296" s="5"/>
      <c r="HF296" s="5"/>
      <c r="HG296" s="5"/>
      <c r="HH296" s="5"/>
      <c r="HI296" s="223"/>
      <c r="HJ296" s="2"/>
      <c r="HK296" s="2"/>
      <c r="HL296" s="5"/>
      <c r="HM296" s="5"/>
      <c r="HN296" s="5"/>
      <c r="HO296" s="5"/>
      <c r="HP296" s="5"/>
      <c r="HQ296" s="223"/>
      <c r="HR296" s="2"/>
      <c r="HS296" s="2"/>
      <c r="HT296" s="5"/>
      <c r="HU296" s="5"/>
      <c r="HV296" s="5"/>
      <c r="HW296" s="5"/>
      <c r="HX296" s="5"/>
      <c r="HY296" s="223"/>
      <c r="HZ296" s="2"/>
      <c r="IA296" s="2"/>
      <c r="IB296" s="5"/>
      <c r="IC296" s="5"/>
      <c r="ID296" s="5"/>
      <c r="IE296" s="5"/>
      <c r="IF296" s="5"/>
      <c r="IG296" s="223"/>
      <c r="IH296" s="2"/>
      <c r="II296" s="2"/>
      <c r="IJ296" s="5"/>
      <c r="IK296" s="5"/>
      <c r="IL296" s="5"/>
      <c r="IM296" s="5"/>
      <c r="IN296" s="5"/>
      <c r="IO296" s="223"/>
      <c r="IP296" s="2"/>
      <c r="IQ296" s="2"/>
      <c r="IR296" s="5"/>
      <c r="IS296" s="5"/>
      <c r="IT296" s="5"/>
      <c r="IU296" s="5"/>
      <c r="IV296" s="5"/>
      <c r="IW296" s="223"/>
      <c r="IX296" s="2"/>
      <c r="IY296" s="2"/>
      <c r="IZ296" s="5"/>
      <c r="JA296" s="5"/>
      <c r="JB296" s="5"/>
      <c r="JC296" s="5"/>
      <c r="JD296" s="5"/>
      <c r="JE296" s="223"/>
      <c r="JF296" s="2"/>
      <c r="JG296" s="2"/>
      <c r="JH296" s="5"/>
      <c r="JI296" s="5"/>
      <c r="JJ296" s="5"/>
      <c r="JK296" s="5"/>
      <c r="JL296" s="5"/>
      <c r="JM296" s="223"/>
      <c r="JN296" s="2"/>
      <c r="JO296" s="2"/>
      <c r="JP296" s="5"/>
      <c r="JQ296" s="5"/>
      <c r="JR296" s="5"/>
      <c r="JS296" s="5"/>
      <c r="JT296" s="5"/>
      <c r="JU296" s="223"/>
      <c r="JV296" s="2"/>
      <c r="JW296" s="2"/>
      <c r="JX296" s="5"/>
      <c r="JY296" s="5"/>
      <c r="JZ296" s="5"/>
      <c r="KA296" s="5"/>
      <c r="KB296" s="5"/>
      <c r="KC296" s="223"/>
      <c r="KD296" s="2"/>
      <c r="KE296" s="2"/>
      <c r="KF296" s="5"/>
      <c r="KG296" s="5"/>
      <c r="KH296" s="5"/>
      <c r="KI296" s="5"/>
      <c r="KJ296" s="5"/>
      <c r="KK296" s="223"/>
      <c r="KL296" s="2"/>
      <c r="KM296" s="2"/>
      <c r="KN296" s="5"/>
      <c r="KO296" s="5"/>
      <c r="KP296" s="5"/>
      <c r="KQ296" s="5"/>
      <c r="KR296" s="5"/>
      <c r="KS296" s="223"/>
      <c r="KT296" s="2"/>
      <c r="KU296" s="2"/>
      <c r="KV296" s="5"/>
      <c r="KW296" s="5"/>
      <c r="KX296" s="5"/>
      <c r="KY296" s="5"/>
      <c r="KZ296" s="5"/>
      <c r="LA296" s="223"/>
      <c r="LB296" s="2"/>
      <c r="LC296" s="2"/>
      <c r="LD296" s="5"/>
      <c r="LE296" s="5"/>
      <c r="LF296" s="5"/>
      <c r="LG296" s="5"/>
      <c r="LH296" s="5"/>
      <c r="LI296" s="223"/>
      <c r="LJ296" s="2"/>
      <c r="LK296" s="2"/>
      <c r="LL296" s="5"/>
      <c r="LM296" s="5"/>
      <c r="LN296" s="5"/>
      <c r="LO296" s="5"/>
      <c r="LP296" s="5"/>
      <c r="LQ296" s="223"/>
      <c r="LR296" s="2"/>
      <c r="LS296" s="2"/>
      <c r="LT296" s="5"/>
      <c r="LU296" s="5"/>
      <c r="LV296" s="5"/>
      <c r="LW296" s="5"/>
      <c r="LX296" s="5"/>
      <c r="LY296" s="223"/>
      <c r="LZ296" s="2"/>
      <c r="MA296" s="2"/>
      <c r="MB296" s="5"/>
      <c r="MC296" s="5"/>
      <c r="MD296" s="5"/>
      <c r="ME296" s="5"/>
      <c r="MF296" s="5"/>
      <c r="MG296" s="223"/>
      <c r="MH296" s="2"/>
      <c r="MI296" s="2"/>
      <c r="MJ296" s="5"/>
      <c r="MK296" s="5"/>
      <c r="ML296" s="5"/>
      <c r="MM296" s="5"/>
      <c r="MN296" s="5"/>
      <c r="MO296" s="223"/>
      <c r="MP296" s="2"/>
      <c r="MQ296" s="2"/>
      <c r="MR296" s="5"/>
      <c r="MS296" s="5"/>
      <c r="MT296" s="5"/>
      <c r="MU296" s="5"/>
      <c r="MV296" s="5"/>
      <c r="MW296" s="223"/>
      <c r="MX296" s="2"/>
      <c r="MY296" s="2"/>
      <c r="MZ296" s="5"/>
      <c r="NA296" s="5"/>
      <c r="NB296" s="5"/>
      <c r="NC296" s="5"/>
      <c r="ND296" s="5"/>
      <c r="NE296" s="223"/>
      <c r="NF296" s="2"/>
      <c r="NG296" s="2"/>
      <c r="NH296" s="5"/>
      <c r="NI296" s="5"/>
      <c r="NJ296" s="5"/>
      <c r="NK296" s="5"/>
      <c r="NL296" s="5"/>
      <c r="NM296" s="223"/>
      <c r="NN296" s="2"/>
      <c r="NO296" s="2"/>
      <c r="NP296" s="5"/>
      <c r="NQ296" s="5"/>
      <c r="NR296" s="5"/>
      <c r="NS296" s="5"/>
      <c r="NT296" s="5"/>
      <c r="NU296" s="223"/>
      <c r="NV296" s="2"/>
      <c r="NW296" s="2"/>
      <c r="NX296" s="5"/>
      <c r="NY296" s="5"/>
      <c r="NZ296" s="5"/>
      <c r="OA296" s="5"/>
      <c r="OB296" s="5"/>
      <c r="OC296" s="223"/>
      <c r="OD296" s="2"/>
      <c r="OE296" s="2"/>
      <c r="OF296" s="5"/>
      <c r="OG296" s="5"/>
      <c r="OH296" s="5"/>
      <c r="OI296" s="5"/>
      <c r="OJ296" s="5"/>
      <c r="OK296" s="223"/>
      <c r="OL296" s="2"/>
      <c r="OM296" s="2"/>
      <c r="ON296" s="5"/>
      <c r="OO296" s="5"/>
      <c r="OP296" s="5"/>
      <c r="OQ296" s="5"/>
      <c r="OR296" s="5"/>
      <c r="OS296" s="223"/>
      <c r="OT296" s="2"/>
      <c r="OU296" s="2"/>
      <c r="OV296" s="5"/>
      <c r="OW296" s="5"/>
      <c r="OX296" s="5"/>
      <c r="OY296" s="5"/>
      <c r="OZ296" s="5"/>
      <c r="PA296" s="223"/>
      <c r="PB296" s="2"/>
      <c r="PC296" s="2"/>
      <c r="PD296" s="5"/>
      <c r="PE296" s="5"/>
      <c r="PF296" s="5"/>
      <c r="PG296" s="5"/>
      <c r="PH296" s="5"/>
      <c r="PI296" s="223"/>
      <c r="PJ296" s="2"/>
      <c r="PK296" s="2"/>
      <c r="PL296" s="5"/>
      <c r="PM296" s="5"/>
      <c r="PN296" s="5"/>
      <c r="PO296" s="5"/>
      <c r="PP296" s="5"/>
      <c r="PQ296" s="223"/>
      <c r="PR296" s="2"/>
      <c r="PS296" s="2"/>
      <c r="PT296" s="5"/>
      <c r="PU296" s="5"/>
      <c r="PV296" s="5"/>
      <c r="PW296" s="5"/>
      <c r="PX296" s="5"/>
      <c r="PY296" s="223"/>
      <c r="PZ296" s="2"/>
      <c r="QA296" s="2"/>
      <c r="QB296" s="5"/>
      <c r="QC296" s="5"/>
      <c r="QD296" s="5"/>
      <c r="QE296" s="5"/>
      <c r="QF296" s="5"/>
      <c r="QG296" s="223"/>
      <c r="QH296" s="2"/>
      <c r="QI296" s="2"/>
      <c r="QJ296" s="5"/>
      <c r="QK296" s="5"/>
      <c r="QL296" s="5"/>
      <c r="QM296" s="5"/>
      <c r="QN296" s="5"/>
      <c r="QO296" s="223"/>
      <c r="QP296" s="2"/>
      <c r="QQ296" s="2"/>
      <c r="QR296" s="5"/>
      <c r="QS296" s="5"/>
      <c r="QT296" s="5"/>
      <c r="QU296" s="5"/>
      <c r="QV296" s="5"/>
      <c r="QW296" s="223"/>
      <c r="QX296" s="2"/>
      <c r="QY296" s="2"/>
      <c r="QZ296" s="5"/>
      <c r="RA296" s="5"/>
      <c r="RB296" s="5"/>
      <c r="RC296" s="5"/>
      <c r="RD296" s="5"/>
      <c r="RE296" s="223"/>
      <c r="RF296" s="2"/>
      <c r="RG296" s="2"/>
      <c r="RH296" s="5"/>
      <c r="RI296" s="5"/>
      <c r="RJ296" s="5"/>
      <c r="RK296" s="5"/>
      <c r="RL296" s="5"/>
      <c r="RM296" s="223"/>
      <c r="RN296" s="2"/>
      <c r="RO296" s="2"/>
      <c r="RP296" s="5"/>
      <c r="RQ296" s="5"/>
      <c r="RR296" s="5"/>
      <c r="RS296" s="5"/>
      <c r="RT296" s="5"/>
      <c r="RU296" s="223"/>
      <c r="RV296" s="2"/>
      <c r="RW296" s="2"/>
      <c r="RX296" s="5"/>
      <c r="RY296" s="5"/>
      <c r="RZ296" s="5"/>
      <c r="SA296" s="5"/>
      <c r="SB296" s="5"/>
      <c r="SC296" s="223"/>
      <c r="SD296" s="2"/>
      <c r="SE296" s="2"/>
      <c r="SF296" s="5"/>
      <c r="SG296" s="5"/>
      <c r="SH296" s="5"/>
      <c r="SI296" s="5"/>
      <c r="SJ296" s="5"/>
      <c r="SK296" s="223"/>
      <c r="SL296" s="2"/>
      <c r="SM296" s="2"/>
      <c r="SN296" s="5"/>
      <c r="SO296" s="5"/>
      <c r="SP296" s="5"/>
      <c r="SQ296" s="5"/>
      <c r="SR296" s="5"/>
      <c r="SS296" s="223"/>
      <c r="ST296" s="2"/>
      <c r="SU296" s="2"/>
      <c r="SV296" s="5"/>
      <c r="SW296" s="5"/>
      <c r="SX296" s="5"/>
      <c r="SY296" s="5"/>
      <c r="SZ296" s="5"/>
      <c r="TA296" s="223"/>
      <c r="TB296" s="2"/>
      <c r="TC296" s="2"/>
      <c r="TD296" s="5"/>
      <c r="TE296" s="5"/>
      <c r="TF296" s="5"/>
      <c r="TG296" s="5"/>
      <c r="TH296" s="5"/>
      <c r="TI296" s="223"/>
      <c r="TJ296" s="2"/>
      <c r="TK296" s="2"/>
      <c r="TL296" s="5"/>
      <c r="TM296" s="5"/>
      <c r="TN296" s="5"/>
      <c r="TO296" s="5"/>
      <c r="TP296" s="5"/>
      <c r="TQ296" s="223"/>
      <c r="TR296" s="2"/>
      <c r="TS296" s="2"/>
      <c r="TT296" s="5"/>
      <c r="TU296" s="5"/>
      <c r="TV296" s="5"/>
      <c r="TW296" s="5"/>
      <c r="TX296" s="5"/>
      <c r="TY296" s="223"/>
      <c r="TZ296" s="2"/>
      <c r="UA296" s="2"/>
      <c r="UB296" s="5"/>
      <c r="UC296" s="5"/>
      <c r="UD296" s="5"/>
      <c r="UE296" s="5"/>
      <c r="UF296" s="5"/>
      <c r="UG296" s="223"/>
      <c r="UH296" s="2"/>
      <c r="UI296" s="2"/>
      <c r="UJ296" s="5"/>
      <c r="UK296" s="5"/>
      <c r="UL296" s="5"/>
      <c r="UM296" s="5"/>
      <c r="UN296" s="5"/>
      <c r="UO296" s="223"/>
      <c r="UP296" s="2"/>
      <c r="UQ296" s="2"/>
      <c r="UR296" s="5"/>
      <c r="US296" s="5"/>
      <c r="UT296" s="5"/>
      <c r="UU296" s="5"/>
      <c r="UV296" s="5"/>
      <c r="UW296" s="223"/>
      <c r="UX296" s="2"/>
      <c r="UY296" s="2"/>
      <c r="UZ296" s="5"/>
      <c r="VA296" s="5"/>
      <c r="VB296" s="5"/>
      <c r="VC296" s="5"/>
      <c r="VD296" s="5"/>
      <c r="VE296" s="223"/>
      <c r="VF296" s="2"/>
      <c r="VG296" s="2"/>
      <c r="VH296" s="5"/>
      <c r="VI296" s="5"/>
      <c r="VJ296" s="5"/>
      <c r="VK296" s="5"/>
      <c r="VL296" s="5"/>
      <c r="VM296" s="223"/>
      <c r="VN296" s="2"/>
      <c r="VO296" s="2"/>
      <c r="VP296" s="5"/>
      <c r="VQ296" s="5"/>
      <c r="VR296" s="5"/>
      <c r="VS296" s="5"/>
      <c r="VT296" s="5"/>
      <c r="VU296" s="223"/>
      <c r="VV296" s="2"/>
      <c r="VW296" s="2"/>
      <c r="VX296" s="5"/>
      <c r="VY296" s="5"/>
      <c r="VZ296" s="5"/>
      <c r="WA296" s="5"/>
      <c r="WB296" s="5"/>
      <c r="WC296" s="223"/>
      <c r="WD296" s="2"/>
      <c r="WE296" s="2"/>
      <c r="WF296" s="5"/>
      <c r="WG296" s="5"/>
      <c r="WH296" s="5"/>
      <c r="WI296" s="5"/>
      <c r="WJ296" s="5"/>
      <c r="WK296" s="223"/>
      <c r="WL296" s="2"/>
      <c r="WM296" s="2"/>
      <c r="WN296" s="5"/>
      <c r="WO296" s="5"/>
      <c r="WP296" s="5"/>
      <c r="WQ296" s="5"/>
      <c r="WR296" s="5"/>
      <c r="WS296" s="223"/>
      <c r="WT296" s="2"/>
      <c r="WU296" s="2"/>
      <c r="WV296" s="5"/>
      <c r="WW296" s="5"/>
      <c r="WX296" s="5"/>
      <c r="WY296" s="5"/>
      <c r="WZ296" s="5"/>
      <c r="XA296" s="223"/>
      <c r="XB296" s="2"/>
      <c r="XC296" s="2"/>
      <c r="XD296" s="5"/>
      <c r="XE296" s="5"/>
      <c r="XF296" s="5"/>
      <c r="XG296" s="5"/>
      <c r="XH296" s="5"/>
      <c r="XI296" s="223"/>
      <c r="XJ296" s="2"/>
      <c r="XK296" s="2"/>
      <c r="XL296" s="5"/>
      <c r="XM296" s="5"/>
      <c r="XN296" s="5"/>
      <c r="XO296" s="5"/>
      <c r="XP296" s="5"/>
      <c r="XQ296" s="223"/>
      <c r="XR296" s="2"/>
      <c r="XS296" s="2"/>
      <c r="XT296" s="5"/>
      <c r="XU296" s="5"/>
      <c r="XV296" s="5"/>
      <c r="XW296" s="5"/>
      <c r="XX296" s="5"/>
      <c r="XY296" s="223"/>
      <c r="XZ296" s="2"/>
      <c r="YA296" s="2"/>
      <c r="YB296" s="5"/>
      <c r="YC296" s="5"/>
      <c r="YD296" s="5"/>
      <c r="YE296" s="5"/>
      <c r="YF296" s="5"/>
      <c r="YG296" s="223"/>
      <c r="YH296" s="2"/>
      <c r="YI296" s="2"/>
      <c r="YJ296" s="5"/>
      <c r="YK296" s="5"/>
      <c r="YL296" s="5"/>
      <c r="YM296" s="5"/>
      <c r="YN296" s="5"/>
      <c r="YO296" s="223"/>
      <c r="YP296" s="2"/>
      <c r="YQ296" s="2"/>
      <c r="YR296" s="5"/>
      <c r="YS296" s="5"/>
      <c r="YT296" s="5"/>
      <c r="YU296" s="5"/>
      <c r="YV296" s="5"/>
      <c r="YW296" s="223"/>
      <c r="YX296" s="2"/>
      <c r="YY296" s="2"/>
      <c r="YZ296" s="5"/>
      <c r="ZA296" s="5"/>
      <c r="ZB296" s="5"/>
      <c r="ZC296" s="5"/>
      <c r="ZD296" s="5"/>
      <c r="ZE296" s="223"/>
      <c r="ZF296" s="2"/>
      <c r="ZG296" s="2"/>
      <c r="ZH296" s="5"/>
      <c r="ZI296" s="5"/>
      <c r="ZJ296" s="5"/>
      <c r="ZK296" s="5"/>
      <c r="ZL296" s="5"/>
      <c r="ZM296" s="223"/>
      <c r="ZN296" s="2"/>
      <c r="ZO296" s="2"/>
      <c r="ZP296" s="5"/>
      <c r="ZQ296" s="5"/>
      <c r="ZR296" s="5"/>
      <c r="ZS296" s="5"/>
      <c r="ZT296" s="5"/>
      <c r="ZU296" s="223"/>
      <c r="ZV296" s="2"/>
      <c r="ZW296" s="2"/>
      <c r="ZX296" s="5"/>
      <c r="ZY296" s="5"/>
      <c r="ZZ296" s="5"/>
      <c r="AAA296" s="5"/>
      <c r="AAB296" s="5"/>
      <c r="AAC296" s="223"/>
      <c r="AAD296" s="2"/>
      <c r="AAE296" s="2"/>
      <c r="AAF296" s="5"/>
      <c r="AAG296" s="5"/>
      <c r="AAH296" s="5"/>
      <c r="AAI296" s="5"/>
      <c r="AAJ296" s="5"/>
      <c r="AAK296" s="223"/>
      <c r="AAL296" s="2"/>
      <c r="AAM296" s="2"/>
      <c r="AAN296" s="5"/>
      <c r="AAO296" s="5"/>
      <c r="AAP296" s="5"/>
      <c r="AAQ296" s="5"/>
      <c r="AAR296" s="5"/>
      <c r="AAS296" s="223"/>
      <c r="AAT296" s="2"/>
      <c r="AAU296" s="2"/>
      <c r="AAV296" s="5"/>
      <c r="AAW296" s="5"/>
      <c r="AAX296" s="5"/>
      <c r="AAY296" s="5"/>
      <c r="AAZ296" s="5"/>
      <c r="ABA296" s="223"/>
      <c r="ABB296" s="2"/>
      <c r="ABC296" s="2"/>
      <c r="ABD296" s="5"/>
      <c r="ABE296" s="5"/>
      <c r="ABF296" s="5"/>
      <c r="ABG296" s="5"/>
      <c r="ABH296" s="5"/>
      <c r="ABI296" s="223"/>
      <c r="ABJ296" s="2"/>
      <c r="ABK296" s="2"/>
      <c r="ABL296" s="5"/>
      <c r="ABM296" s="5"/>
      <c r="ABN296" s="5"/>
      <c r="ABO296" s="5"/>
      <c r="ABP296" s="5"/>
      <c r="ABQ296" s="223"/>
      <c r="ABR296" s="2"/>
      <c r="ABS296" s="2"/>
      <c r="ABT296" s="5"/>
      <c r="ABU296" s="5"/>
      <c r="ABV296" s="5"/>
      <c r="ABW296" s="5"/>
      <c r="ABX296" s="5"/>
      <c r="ABY296" s="223"/>
      <c r="ABZ296" s="2"/>
      <c r="ACA296" s="2"/>
      <c r="ACB296" s="5"/>
      <c r="ACC296" s="5"/>
      <c r="ACD296" s="5"/>
      <c r="ACE296" s="5"/>
      <c r="ACF296" s="5"/>
      <c r="ACG296" s="223"/>
      <c r="ACH296" s="2"/>
      <c r="ACI296" s="2"/>
      <c r="ACJ296" s="5"/>
      <c r="ACK296" s="5"/>
      <c r="ACL296" s="5"/>
      <c r="ACM296" s="5"/>
      <c r="ACN296" s="5"/>
      <c r="ACO296" s="223"/>
      <c r="ACP296" s="2"/>
      <c r="ACQ296" s="2"/>
      <c r="ACR296" s="5"/>
      <c r="ACS296" s="5"/>
      <c r="ACT296" s="5"/>
      <c r="ACU296" s="5"/>
      <c r="ACV296" s="5"/>
      <c r="ACW296" s="223"/>
      <c r="ACX296" s="2"/>
      <c r="ACY296" s="2"/>
      <c r="ACZ296" s="5"/>
      <c r="ADA296" s="5"/>
      <c r="ADB296" s="5"/>
      <c r="ADC296" s="5"/>
      <c r="ADD296" s="5"/>
      <c r="ADE296" s="223"/>
      <c r="ADF296" s="2"/>
      <c r="ADG296" s="2"/>
      <c r="ADH296" s="5"/>
      <c r="ADI296" s="5"/>
      <c r="ADJ296" s="5"/>
      <c r="ADK296" s="5"/>
      <c r="ADL296" s="5"/>
      <c r="ADM296" s="223"/>
      <c r="ADN296" s="2"/>
      <c r="ADO296" s="2"/>
      <c r="ADP296" s="5"/>
      <c r="ADQ296" s="5"/>
      <c r="ADR296" s="5"/>
      <c r="ADS296" s="5"/>
      <c r="ADT296" s="5"/>
      <c r="ADU296" s="223"/>
      <c r="ADV296" s="2"/>
      <c r="ADW296" s="2"/>
      <c r="ADX296" s="5"/>
      <c r="ADY296" s="5"/>
      <c r="ADZ296" s="5"/>
      <c r="AEA296" s="5"/>
      <c r="AEB296" s="5"/>
      <c r="AEC296" s="223"/>
      <c r="AED296" s="2"/>
      <c r="AEE296" s="2"/>
      <c r="AEF296" s="5"/>
      <c r="AEG296" s="5"/>
      <c r="AEH296" s="5"/>
      <c r="AEI296" s="5"/>
      <c r="AEJ296" s="5"/>
      <c r="AEK296" s="223"/>
      <c r="AEL296" s="2"/>
      <c r="AEM296" s="2"/>
      <c r="AEN296" s="5"/>
      <c r="AEO296" s="5"/>
      <c r="AEP296" s="5"/>
      <c r="AEQ296" s="5"/>
      <c r="AER296" s="5"/>
      <c r="AES296" s="223"/>
      <c r="AET296" s="2"/>
      <c r="AEU296" s="2"/>
      <c r="AEV296" s="5"/>
      <c r="AEW296" s="5"/>
      <c r="AEX296" s="5"/>
      <c r="AEY296" s="5"/>
      <c r="AEZ296" s="5"/>
      <c r="AFA296" s="223"/>
      <c r="AFB296" s="2"/>
      <c r="AFC296" s="2"/>
      <c r="AFD296" s="5"/>
      <c r="AFE296" s="5"/>
      <c r="AFF296" s="5"/>
      <c r="AFG296" s="5"/>
      <c r="AFH296" s="5"/>
      <c r="AFI296" s="223"/>
      <c r="AFJ296" s="2"/>
      <c r="AFK296" s="2"/>
      <c r="AFL296" s="5"/>
      <c r="AFM296" s="5"/>
      <c r="AFN296" s="5"/>
      <c r="AFO296" s="5"/>
      <c r="AFP296" s="5"/>
      <c r="AFQ296" s="223"/>
      <c r="AFR296" s="2"/>
      <c r="AFS296" s="2"/>
      <c r="AFT296" s="5"/>
      <c r="AFU296" s="5"/>
      <c r="AFV296" s="5"/>
      <c r="AFW296" s="5"/>
      <c r="AFX296" s="5"/>
      <c r="AFY296" s="223"/>
      <c r="AFZ296" s="2"/>
      <c r="AGA296" s="2"/>
      <c r="AGB296" s="5"/>
      <c r="AGC296" s="5"/>
      <c r="AGD296" s="5"/>
      <c r="AGE296" s="5"/>
      <c r="AGF296" s="5"/>
      <c r="AGG296" s="223"/>
      <c r="AGH296" s="2"/>
      <c r="AGI296" s="2"/>
      <c r="AGJ296" s="5"/>
      <c r="AGK296" s="5"/>
      <c r="AGL296" s="5"/>
      <c r="AGM296" s="5"/>
      <c r="AGN296" s="5"/>
      <c r="AGO296" s="223"/>
      <c r="AGP296" s="2"/>
      <c r="AGQ296" s="2"/>
      <c r="AGR296" s="5"/>
      <c r="AGS296" s="5"/>
      <c r="AGT296" s="5"/>
      <c r="AGU296" s="5"/>
      <c r="AGV296" s="5"/>
      <c r="AGW296" s="223"/>
      <c r="AGX296" s="2"/>
      <c r="AGY296" s="2"/>
      <c r="AGZ296" s="5"/>
      <c r="AHA296" s="5"/>
      <c r="AHB296" s="5"/>
      <c r="AHC296" s="5"/>
      <c r="AHD296" s="5"/>
      <c r="AHE296" s="223"/>
      <c r="AHF296" s="2"/>
      <c r="AHG296" s="2"/>
      <c r="AHH296" s="5"/>
      <c r="AHI296" s="5"/>
      <c r="AHJ296" s="5"/>
      <c r="AHK296" s="5"/>
      <c r="AHL296" s="5"/>
      <c r="AHM296" s="223"/>
      <c r="AHN296" s="2"/>
      <c r="AHO296" s="2"/>
      <c r="AHP296" s="5"/>
      <c r="AHQ296" s="5"/>
      <c r="AHR296" s="5"/>
      <c r="AHS296" s="5"/>
      <c r="AHT296" s="5"/>
      <c r="AHU296" s="223"/>
      <c r="AHV296" s="2"/>
      <c r="AHW296" s="2"/>
      <c r="AHX296" s="5"/>
      <c r="AHY296" s="5"/>
      <c r="AHZ296" s="5"/>
      <c r="AIA296" s="5"/>
      <c r="AIB296" s="5"/>
      <c r="AIC296" s="223"/>
      <c r="AID296" s="2"/>
      <c r="AIE296" s="2"/>
      <c r="AIF296" s="5"/>
      <c r="AIG296" s="5"/>
      <c r="AIH296" s="5"/>
      <c r="AII296" s="5"/>
      <c r="AIJ296" s="5"/>
      <c r="AIK296" s="223"/>
      <c r="AIL296" s="2"/>
      <c r="AIM296" s="2"/>
      <c r="AIN296" s="5"/>
      <c r="AIO296" s="5"/>
      <c r="AIP296" s="5"/>
      <c r="AIQ296" s="5"/>
      <c r="AIR296" s="5"/>
      <c r="AIS296" s="223"/>
      <c r="AIT296" s="2"/>
      <c r="AIU296" s="2"/>
      <c r="AIV296" s="5"/>
      <c r="AIW296" s="5"/>
      <c r="AIX296" s="5"/>
      <c r="AIY296" s="5"/>
      <c r="AIZ296" s="5"/>
      <c r="AJA296" s="223"/>
      <c r="AJB296" s="2"/>
      <c r="AJC296" s="2"/>
      <c r="AJD296" s="5"/>
      <c r="AJE296" s="5"/>
      <c r="AJF296" s="5"/>
      <c r="AJG296" s="5"/>
      <c r="AJH296" s="5"/>
      <c r="AJI296" s="223"/>
      <c r="AJJ296" s="2"/>
      <c r="AJK296" s="2"/>
      <c r="AJL296" s="5"/>
      <c r="AJM296" s="5"/>
      <c r="AJN296" s="5"/>
      <c r="AJO296" s="5"/>
      <c r="AJP296" s="5"/>
      <c r="AJQ296" s="223"/>
      <c r="AJR296" s="2"/>
      <c r="AJS296" s="2"/>
      <c r="AJT296" s="5"/>
      <c r="AJU296" s="5"/>
      <c r="AJV296" s="5"/>
      <c r="AJW296" s="5"/>
      <c r="AJX296" s="5"/>
      <c r="AJY296" s="223"/>
      <c r="AJZ296" s="2"/>
      <c r="AKA296" s="2"/>
      <c r="AKB296" s="5"/>
      <c r="AKC296" s="5"/>
      <c r="AKD296" s="5"/>
      <c r="AKE296" s="5"/>
      <c r="AKF296" s="5"/>
      <c r="AKG296" s="223"/>
      <c r="AKH296" s="2"/>
      <c r="AKI296" s="2"/>
      <c r="AKJ296" s="5"/>
      <c r="AKK296" s="5"/>
      <c r="AKL296" s="5"/>
      <c r="AKM296" s="5"/>
      <c r="AKN296" s="5"/>
      <c r="AKO296" s="223"/>
      <c r="AKP296" s="2"/>
      <c r="AKQ296" s="2"/>
      <c r="AKR296" s="5"/>
      <c r="AKS296" s="5"/>
      <c r="AKT296" s="5"/>
      <c r="AKU296" s="5"/>
      <c r="AKV296" s="5"/>
      <c r="AKW296" s="223"/>
      <c r="AKX296" s="2"/>
      <c r="AKY296" s="2"/>
      <c r="AKZ296" s="5"/>
      <c r="ALA296" s="5"/>
      <c r="ALB296" s="5"/>
      <c r="ALC296" s="5"/>
      <c r="ALD296" s="5"/>
      <c r="ALE296" s="223"/>
      <c r="ALF296" s="2"/>
      <c r="ALG296" s="2"/>
      <c r="ALH296" s="5"/>
      <c r="ALI296" s="5"/>
      <c r="ALJ296" s="5"/>
      <c r="ALK296" s="5"/>
      <c r="ALL296" s="5"/>
      <c r="ALM296" s="223"/>
      <c r="ALN296" s="2"/>
      <c r="ALO296" s="2"/>
      <c r="ALP296" s="5"/>
      <c r="ALQ296" s="5"/>
      <c r="ALR296" s="5"/>
      <c r="ALS296" s="5"/>
      <c r="ALT296" s="5"/>
      <c r="ALU296" s="223"/>
      <c r="ALV296" s="2"/>
      <c r="ALW296" s="2"/>
      <c r="ALX296" s="5"/>
      <c r="ALY296" s="5"/>
      <c r="ALZ296" s="5"/>
      <c r="AMA296" s="5"/>
      <c r="AMB296" s="5"/>
      <c r="AMC296" s="223"/>
      <c r="AMD296" s="2"/>
      <c r="AME296" s="2"/>
      <c r="AMF296" s="5"/>
      <c r="AMG296" s="5"/>
      <c r="AMH296" s="5"/>
      <c r="AMI296" s="5"/>
      <c r="AMJ296" s="5"/>
      <c r="AMK296" s="223"/>
      <c r="AML296" s="2"/>
      <c r="AMM296" s="2"/>
      <c r="AMN296" s="5"/>
      <c r="AMO296" s="5"/>
      <c r="AMP296" s="5"/>
      <c r="AMQ296" s="5"/>
      <c r="AMR296" s="5"/>
      <c r="AMS296" s="223"/>
      <c r="AMT296" s="2"/>
      <c r="AMU296" s="2"/>
      <c r="AMV296" s="5"/>
      <c r="AMW296" s="5"/>
      <c r="AMX296" s="5"/>
      <c r="AMY296" s="5"/>
      <c r="AMZ296" s="5"/>
      <c r="ANA296" s="223"/>
      <c r="ANB296" s="2"/>
      <c r="ANC296" s="2"/>
      <c r="AND296" s="5"/>
      <c r="ANE296" s="5"/>
      <c r="ANF296" s="5"/>
      <c r="ANG296" s="5"/>
      <c r="ANH296" s="5"/>
      <c r="ANI296" s="223"/>
      <c r="ANJ296" s="2"/>
      <c r="ANK296" s="2"/>
      <c r="ANL296" s="5"/>
      <c r="ANM296" s="5"/>
      <c r="ANN296" s="5"/>
      <c r="ANO296" s="5"/>
      <c r="ANP296" s="5"/>
      <c r="ANQ296" s="223"/>
      <c r="ANR296" s="2"/>
      <c r="ANS296" s="2"/>
      <c r="ANT296" s="5"/>
      <c r="ANU296" s="5"/>
      <c r="ANV296" s="5"/>
      <c r="ANW296" s="5"/>
      <c r="ANX296" s="5"/>
      <c r="ANY296" s="223"/>
      <c r="ANZ296" s="2"/>
      <c r="AOA296" s="2"/>
      <c r="AOB296" s="5"/>
      <c r="AOC296" s="5"/>
      <c r="AOD296" s="5"/>
      <c r="AOE296" s="5"/>
      <c r="AOF296" s="5"/>
      <c r="AOG296" s="223"/>
      <c r="AOH296" s="2"/>
      <c r="AOI296" s="2"/>
      <c r="AOJ296" s="5"/>
      <c r="AOK296" s="5"/>
      <c r="AOL296" s="5"/>
      <c r="AOM296" s="5"/>
      <c r="AON296" s="5"/>
      <c r="AOO296" s="223"/>
      <c r="AOP296" s="2"/>
      <c r="AOQ296" s="2"/>
      <c r="AOR296" s="5"/>
      <c r="AOS296" s="5"/>
      <c r="AOT296" s="5"/>
      <c r="AOU296" s="5"/>
      <c r="AOV296" s="5"/>
      <c r="AOW296" s="223"/>
      <c r="AOX296" s="2"/>
      <c r="AOY296" s="2"/>
      <c r="AOZ296" s="5"/>
      <c r="APA296" s="5"/>
      <c r="APB296" s="5"/>
      <c r="APC296" s="5"/>
      <c r="APD296" s="5"/>
      <c r="APE296" s="223"/>
      <c r="APF296" s="2"/>
      <c r="APG296" s="2"/>
      <c r="APH296" s="5"/>
      <c r="API296" s="5"/>
      <c r="APJ296" s="5"/>
      <c r="APK296" s="5"/>
      <c r="APL296" s="5"/>
      <c r="APM296" s="223"/>
      <c r="APN296" s="2"/>
      <c r="APO296" s="2"/>
      <c r="APP296" s="5"/>
      <c r="APQ296" s="5"/>
      <c r="APR296" s="5"/>
      <c r="APS296" s="5"/>
      <c r="APT296" s="5"/>
      <c r="APU296" s="223"/>
      <c r="APV296" s="2"/>
      <c r="APW296" s="2"/>
      <c r="APX296" s="5"/>
      <c r="APY296" s="5"/>
      <c r="APZ296" s="5"/>
      <c r="AQA296" s="5"/>
      <c r="AQB296" s="5"/>
      <c r="AQC296" s="223"/>
      <c r="AQD296" s="2"/>
      <c r="AQE296" s="2"/>
      <c r="AQF296" s="5"/>
      <c r="AQG296" s="5"/>
      <c r="AQH296" s="5"/>
      <c r="AQI296" s="5"/>
      <c r="AQJ296" s="5"/>
      <c r="AQK296" s="223"/>
      <c r="AQL296" s="2"/>
      <c r="AQM296" s="2"/>
      <c r="AQN296" s="5"/>
      <c r="AQO296" s="5"/>
      <c r="AQP296" s="5"/>
      <c r="AQQ296" s="5"/>
      <c r="AQR296" s="5"/>
      <c r="AQS296" s="223"/>
      <c r="AQT296" s="2"/>
      <c r="AQU296" s="2"/>
      <c r="AQV296" s="5"/>
      <c r="AQW296" s="5"/>
      <c r="AQX296" s="5"/>
      <c r="AQY296" s="5"/>
      <c r="AQZ296" s="5"/>
      <c r="ARA296" s="223"/>
      <c r="ARB296" s="2"/>
      <c r="ARC296" s="2"/>
      <c r="ARD296" s="5"/>
      <c r="ARE296" s="5"/>
      <c r="ARF296" s="5"/>
      <c r="ARG296" s="5"/>
      <c r="ARH296" s="5"/>
      <c r="ARI296" s="223"/>
      <c r="ARJ296" s="2"/>
      <c r="ARK296" s="2"/>
      <c r="ARL296" s="5"/>
      <c r="ARM296" s="5"/>
      <c r="ARN296" s="5"/>
      <c r="ARO296" s="5"/>
      <c r="ARP296" s="5"/>
      <c r="ARQ296" s="223"/>
      <c r="ARR296" s="2"/>
      <c r="ARS296" s="2"/>
      <c r="ART296" s="5"/>
      <c r="ARU296" s="5"/>
      <c r="ARV296" s="5"/>
      <c r="ARW296" s="5"/>
      <c r="ARX296" s="5"/>
      <c r="ARY296" s="223"/>
      <c r="ARZ296" s="2"/>
      <c r="ASA296" s="2"/>
      <c r="ASB296" s="5"/>
      <c r="ASC296" s="5"/>
      <c r="ASD296" s="5"/>
      <c r="ASE296" s="5"/>
      <c r="ASF296" s="5"/>
      <c r="ASG296" s="223"/>
      <c r="ASH296" s="2"/>
      <c r="ASI296" s="2"/>
      <c r="ASJ296" s="5"/>
      <c r="ASK296" s="5"/>
      <c r="ASL296" s="5"/>
      <c r="ASM296" s="5"/>
      <c r="ASN296" s="5"/>
      <c r="ASO296" s="223"/>
      <c r="ASP296" s="2"/>
      <c r="ASQ296" s="2"/>
      <c r="ASR296" s="5"/>
      <c r="ASS296" s="5"/>
      <c r="AST296" s="5"/>
      <c r="ASU296" s="5"/>
      <c r="ASV296" s="5"/>
      <c r="ASW296" s="223"/>
      <c r="ASX296" s="2"/>
      <c r="ASY296" s="2"/>
      <c r="ASZ296" s="5"/>
      <c r="ATA296" s="5"/>
      <c r="ATB296" s="5"/>
      <c r="ATC296" s="5"/>
      <c r="ATD296" s="5"/>
      <c r="ATE296" s="223"/>
      <c r="ATF296" s="2"/>
      <c r="ATG296" s="2"/>
      <c r="ATH296" s="5"/>
      <c r="ATI296" s="5"/>
      <c r="ATJ296" s="5"/>
      <c r="ATK296" s="5"/>
      <c r="ATL296" s="5"/>
      <c r="ATM296" s="223"/>
      <c r="ATN296" s="2"/>
      <c r="ATO296" s="2"/>
      <c r="ATP296" s="5"/>
      <c r="ATQ296" s="5"/>
      <c r="ATR296" s="5"/>
      <c r="ATS296" s="5"/>
      <c r="ATT296" s="5"/>
      <c r="ATU296" s="223"/>
      <c r="ATV296" s="2"/>
      <c r="ATW296" s="2"/>
      <c r="ATX296" s="5"/>
      <c r="ATY296" s="5"/>
      <c r="ATZ296" s="5"/>
      <c r="AUA296" s="5"/>
      <c r="AUB296" s="5"/>
      <c r="AUC296" s="223"/>
      <c r="AUD296" s="2"/>
      <c r="AUE296" s="2"/>
      <c r="AUF296" s="5"/>
      <c r="AUG296" s="5"/>
      <c r="AUH296" s="5"/>
      <c r="AUI296" s="5"/>
      <c r="AUJ296" s="5"/>
      <c r="AUK296" s="223"/>
      <c r="AUL296" s="2"/>
      <c r="AUM296" s="2"/>
      <c r="AUN296" s="5"/>
      <c r="AUO296" s="5"/>
      <c r="AUP296" s="5"/>
      <c r="AUQ296" s="5"/>
      <c r="AUR296" s="5"/>
      <c r="AUS296" s="223"/>
      <c r="AUT296" s="2"/>
      <c r="AUU296" s="2"/>
      <c r="AUV296" s="5"/>
      <c r="AUW296" s="5"/>
      <c r="AUX296" s="5"/>
      <c r="AUY296" s="5"/>
      <c r="AUZ296" s="5"/>
      <c r="AVA296" s="223"/>
      <c r="AVB296" s="2"/>
      <c r="AVC296" s="2"/>
      <c r="AVD296" s="5"/>
      <c r="AVE296" s="5"/>
      <c r="AVF296" s="5"/>
      <c r="AVG296" s="5"/>
      <c r="AVH296" s="5"/>
      <c r="AVI296" s="223"/>
      <c r="AVJ296" s="2"/>
      <c r="AVK296" s="2"/>
      <c r="AVL296" s="5"/>
      <c r="AVM296" s="5"/>
      <c r="AVN296" s="5"/>
      <c r="AVO296" s="5"/>
      <c r="AVP296" s="5"/>
      <c r="AVQ296" s="223"/>
      <c r="AVR296" s="2"/>
      <c r="AVS296" s="2"/>
      <c r="AVT296" s="5"/>
      <c r="AVU296" s="5"/>
      <c r="AVV296" s="5"/>
      <c r="AVW296" s="5"/>
      <c r="AVX296" s="5"/>
      <c r="AVY296" s="223"/>
      <c r="AVZ296" s="2"/>
      <c r="AWA296" s="2"/>
      <c r="AWB296" s="5"/>
      <c r="AWC296" s="5"/>
      <c r="AWD296" s="5"/>
      <c r="AWE296" s="5"/>
      <c r="AWF296" s="5"/>
      <c r="AWG296" s="223"/>
      <c r="AWH296" s="2"/>
      <c r="AWI296" s="2"/>
      <c r="AWJ296" s="5"/>
      <c r="AWK296" s="5"/>
      <c r="AWL296" s="5"/>
      <c r="AWM296" s="5"/>
      <c r="AWN296" s="5"/>
      <c r="AWO296" s="223"/>
      <c r="AWP296" s="2"/>
      <c r="AWQ296" s="2"/>
      <c r="AWR296" s="5"/>
      <c r="AWS296" s="5"/>
      <c r="AWT296" s="5"/>
      <c r="AWU296" s="5"/>
      <c r="AWV296" s="5"/>
      <c r="AWW296" s="223"/>
      <c r="AWX296" s="2"/>
      <c r="AWY296" s="2"/>
      <c r="AWZ296" s="5"/>
      <c r="AXA296" s="5"/>
      <c r="AXB296" s="5"/>
      <c r="AXC296" s="5"/>
      <c r="AXD296" s="5"/>
      <c r="AXE296" s="223"/>
      <c r="AXF296" s="2"/>
      <c r="AXG296" s="2"/>
      <c r="AXH296" s="5"/>
      <c r="AXI296" s="5"/>
      <c r="AXJ296" s="5"/>
      <c r="AXK296" s="5"/>
      <c r="AXL296" s="5"/>
      <c r="AXM296" s="223"/>
      <c r="AXN296" s="2"/>
      <c r="AXO296" s="2"/>
      <c r="AXP296" s="5"/>
      <c r="AXQ296" s="5"/>
      <c r="AXR296" s="5"/>
      <c r="AXS296" s="5"/>
      <c r="AXT296" s="5"/>
      <c r="AXU296" s="223"/>
      <c r="AXV296" s="2"/>
      <c r="AXW296" s="2"/>
      <c r="AXX296" s="5"/>
      <c r="AXY296" s="5"/>
      <c r="AXZ296" s="5"/>
      <c r="AYA296" s="5"/>
      <c r="AYB296" s="5"/>
      <c r="AYC296" s="223"/>
      <c r="AYD296" s="2"/>
      <c r="AYE296" s="2"/>
      <c r="AYF296" s="5"/>
      <c r="AYG296" s="5"/>
      <c r="AYH296" s="5"/>
      <c r="AYI296" s="5"/>
      <c r="AYJ296" s="5"/>
      <c r="AYK296" s="223"/>
      <c r="AYL296" s="2"/>
      <c r="AYM296" s="2"/>
      <c r="AYN296" s="5"/>
      <c r="AYO296" s="5"/>
      <c r="AYP296" s="5"/>
      <c r="AYQ296" s="5"/>
      <c r="AYR296" s="5"/>
      <c r="AYS296" s="223"/>
      <c r="AYT296" s="2"/>
      <c r="AYU296" s="2"/>
      <c r="AYV296" s="5"/>
      <c r="AYW296" s="5"/>
      <c r="AYX296" s="5"/>
      <c r="AYY296" s="5"/>
      <c r="AYZ296" s="5"/>
      <c r="AZA296" s="223"/>
      <c r="AZB296" s="2"/>
      <c r="AZC296" s="2"/>
      <c r="AZD296" s="5"/>
      <c r="AZE296" s="5"/>
      <c r="AZF296" s="5"/>
      <c r="AZG296" s="5"/>
      <c r="AZH296" s="5"/>
      <c r="AZI296" s="223"/>
      <c r="AZJ296" s="2"/>
      <c r="AZK296" s="2"/>
      <c r="AZL296" s="5"/>
      <c r="AZM296" s="5"/>
      <c r="AZN296" s="5"/>
      <c r="AZO296" s="5"/>
      <c r="AZP296" s="5"/>
      <c r="AZQ296" s="223"/>
      <c r="AZR296" s="2"/>
      <c r="AZS296" s="2"/>
      <c r="AZT296" s="5"/>
      <c r="AZU296" s="5"/>
      <c r="AZV296" s="5"/>
      <c r="AZW296" s="5"/>
      <c r="AZX296" s="5"/>
      <c r="AZY296" s="223"/>
      <c r="AZZ296" s="2"/>
      <c r="BAA296" s="2"/>
      <c r="BAB296" s="5"/>
      <c r="BAC296" s="5"/>
      <c r="BAD296" s="5"/>
      <c r="BAE296" s="5"/>
      <c r="BAF296" s="5"/>
      <c r="BAG296" s="223"/>
      <c r="BAH296" s="2"/>
      <c r="BAI296" s="2"/>
      <c r="BAJ296" s="5"/>
      <c r="BAK296" s="5"/>
      <c r="BAL296" s="5"/>
      <c r="BAM296" s="5"/>
      <c r="BAN296" s="5"/>
      <c r="BAO296" s="223"/>
      <c r="BAP296" s="2"/>
      <c r="BAQ296" s="2"/>
      <c r="BAR296" s="5"/>
      <c r="BAS296" s="5"/>
      <c r="BAT296" s="5"/>
      <c r="BAU296" s="5"/>
      <c r="BAV296" s="5"/>
      <c r="BAW296" s="223"/>
      <c r="BAX296" s="2"/>
      <c r="BAY296" s="2"/>
      <c r="BAZ296" s="5"/>
      <c r="BBA296" s="5"/>
      <c r="BBB296" s="5"/>
      <c r="BBC296" s="5"/>
      <c r="BBD296" s="5"/>
      <c r="BBE296" s="223"/>
      <c r="BBF296" s="2"/>
      <c r="BBG296" s="2"/>
      <c r="BBH296" s="5"/>
      <c r="BBI296" s="5"/>
      <c r="BBJ296" s="5"/>
      <c r="BBK296" s="5"/>
      <c r="BBL296" s="5"/>
      <c r="BBM296" s="223"/>
      <c r="BBN296" s="2"/>
      <c r="BBO296" s="2"/>
      <c r="BBP296" s="5"/>
      <c r="BBQ296" s="5"/>
      <c r="BBR296" s="5"/>
      <c r="BBS296" s="5"/>
      <c r="BBT296" s="5"/>
      <c r="BBU296" s="223"/>
      <c r="BBV296" s="2"/>
      <c r="BBW296" s="2"/>
      <c r="BBX296" s="5"/>
      <c r="BBY296" s="5"/>
      <c r="BBZ296" s="5"/>
      <c r="BCA296" s="5"/>
      <c r="BCB296" s="5"/>
      <c r="BCC296" s="223"/>
      <c r="BCD296" s="2"/>
      <c r="BCE296" s="2"/>
      <c r="BCF296" s="5"/>
      <c r="BCG296" s="5"/>
      <c r="BCH296" s="5"/>
      <c r="BCI296" s="5"/>
      <c r="BCJ296" s="5"/>
      <c r="BCK296" s="223"/>
      <c r="BCL296" s="2"/>
      <c r="BCM296" s="2"/>
      <c r="BCN296" s="5"/>
      <c r="BCO296" s="5"/>
      <c r="BCP296" s="5"/>
      <c r="BCQ296" s="5"/>
      <c r="BCR296" s="5"/>
      <c r="BCS296" s="223"/>
      <c r="BCT296" s="2"/>
      <c r="BCU296" s="2"/>
      <c r="BCV296" s="5"/>
      <c r="BCW296" s="5"/>
      <c r="BCX296" s="5"/>
      <c r="BCY296" s="5"/>
      <c r="BCZ296" s="5"/>
      <c r="BDA296" s="223"/>
      <c r="BDB296" s="2"/>
      <c r="BDC296" s="2"/>
      <c r="BDD296" s="5"/>
      <c r="BDE296" s="5"/>
      <c r="BDF296" s="5"/>
      <c r="BDG296" s="5"/>
      <c r="BDH296" s="5"/>
      <c r="BDI296" s="223"/>
      <c r="BDJ296" s="2"/>
      <c r="BDK296" s="2"/>
      <c r="BDL296" s="5"/>
      <c r="BDM296" s="5"/>
      <c r="BDN296" s="5"/>
      <c r="BDO296" s="5"/>
      <c r="BDP296" s="5"/>
      <c r="BDQ296" s="223"/>
      <c r="BDR296" s="2"/>
      <c r="BDS296" s="2"/>
      <c r="BDT296" s="5"/>
      <c r="BDU296" s="5"/>
      <c r="BDV296" s="5"/>
      <c r="BDW296" s="5"/>
      <c r="BDX296" s="5"/>
      <c r="BDY296" s="223"/>
      <c r="BDZ296" s="2"/>
      <c r="BEA296" s="2"/>
      <c r="BEB296" s="5"/>
      <c r="BEC296" s="5"/>
      <c r="BED296" s="5"/>
      <c r="BEE296" s="5"/>
      <c r="BEF296" s="5"/>
      <c r="BEG296" s="223"/>
      <c r="BEH296" s="2"/>
      <c r="BEI296" s="2"/>
      <c r="BEJ296" s="5"/>
      <c r="BEK296" s="5"/>
      <c r="BEL296" s="5"/>
      <c r="BEM296" s="5"/>
      <c r="BEN296" s="5"/>
      <c r="BEO296" s="223"/>
      <c r="BEP296" s="2"/>
      <c r="BEQ296" s="2"/>
      <c r="BER296" s="5"/>
      <c r="BES296" s="5"/>
      <c r="BET296" s="5"/>
      <c r="BEU296" s="5"/>
      <c r="BEV296" s="5"/>
      <c r="BEW296" s="223"/>
      <c r="BEX296" s="2"/>
      <c r="BEY296" s="2"/>
      <c r="BEZ296" s="5"/>
      <c r="BFA296" s="5"/>
      <c r="BFB296" s="5"/>
      <c r="BFC296" s="5"/>
      <c r="BFD296" s="5"/>
      <c r="BFE296" s="223"/>
      <c r="BFF296" s="2"/>
      <c r="BFG296" s="2"/>
      <c r="BFH296" s="5"/>
      <c r="BFI296" s="5"/>
      <c r="BFJ296" s="5"/>
      <c r="BFK296" s="5"/>
      <c r="BFL296" s="5"/>
      <c r="BFM296" s="223"/>
      <c r="BFN296" s="2"/>
      <c r="BFO296" s="2"/>
      <c r="BFP296" s="5"/>
      <c r="BFQ296" s="5"/>
      <c r="BFR296" s="5"/>
      <c r="BFS296" s="5"/>
      <c r="BFT296" s="5"/>
      <c r="BFU296" s="223"/>
      <c r="BFV296" s="2"/>
      <c r="BFW296" s="2"/>
      <c r="BFX296" s="5"/>
      <c r="BFY296" s="5"/>
      <c r="BFZ296" s="5"/>
      <c r="BGA296" s="5"/>
      <c r="BGB296" s="5"/>
      <c r="BGC296" s="223"/>
      <c r="BGD296" s="2"/>
      <c r="BGE296" s="2"/>
      <c r="BGF296" s="5"/>
      <c r="BGG296" s="5"/>
      <c r="BGH296" s="5"/>
      <c r="BGI296" s="5"/>
      <c r="BGJ296" s="5"/>
      <c r="BGK296" s="223"/>
      <c r="BGL296" s="2"/>
      <c r="BGM296" s="2"/>
      <c r="BGN296" s="5"/>
      <c r="BGO296" s="5"/>
      <c r="BGP296" s="5"/>
      <c r="BGQ296" s="5"/>
      <c r="BGR296" s="5"/>
      <c r="BGS296" s="223"/>
      <c r="BGT296" s="2"/>
      <c r="BGU296" s="2"/>
      <c r="BGV296" s="5"/>
      <c r="BGW296" s="5"/>
      <c r="BGX296" s="5"/>
      <c r="BGY296" s="5"/>
      <c r="BGZ296" s="5"/>
      <c r="BHA296" s="223"/>
      <c r="BHB296" s="2"/>
      <c r="BHC296" s="2"/>
      <c r="BHD296" s="5"/>
      <c r="BHE296" s="5"/>
      <c r="BHF296" s="5"/>
      <c r="BHG296" s="5"/>
      <c r="BHH296" s="5"/>
      <c r="BHI296" s="223"/>
      <c r="BHJ296" s="2"/>
      <c r="BHK296" s="2"/>
      <c r="BHL296" s="5"/>
      <c r="BHM296" s="5"/>
      <c r="BHN296" s="5"/>
      <c r="BHO296" s="5"/>
      <c r="BHP296" s="5"/>
      <c r="BHQ296" s="223"/>
      <c r="BHR296" s="2"/>
      <c r="BHS296" s="2"/>
      <c r="BHT296" s="5"/>
      <c r="BHU296" s="5"/>
      <c r="BHV296" s="5"/>
      <c r="BHW296" s="5"/>
      <c r="BHX296" s="5"/>
      <c r="BHY296" s="223"/>
      <c r="BHZ296" s="2"/>
      <c r="BIA296" s="2"/>
      <c r="BIB296" s="5"/>
      <c r="BIC296" s="5"/>
      <c r="BID296" s="5"/>
      <c r="BIE296" s="5"/>
      <c r="BIF296" s="5"/>
      <c r="BIG296" s="223"/>
      <c r="BIH296" s="2"/>
      <c r="BII296" s="2"/>
      <c r="BIJ296" s="5"/>
      <c r="BIK296" s="5"/>
      <c r="BIL296" s="5"/>
      <c r="BIM296" s="5"/>
      <c r="BIN296" s="5"/>
      <c r="BIO296" s="223"/>
      <c r="BIP296" s="2"/>
      <c r="BIQ296" s="2"/>
      <c r="BIR296" s="5"/>
      <c r="BIS296" s="5"/>
      <c r="BIT296" s="5"/>
      <c r="BIU296" s="5"/>
      <c r="BIV296" s="5"/>
      <c r="BIW296" s="223"/>
      <c r="BIX296" s="2"/>
      <c r="BIY296" s="2"/>
      <c r="BIZ296" s="5"/>
      <c r="BJA296" s="5"/>
      <c r="BJB296" s="5"/>
      <c r="BJC296" s="5"/>
      <c r="BJD296" s="5"/>
      <c r="BJE296" s="223"/>
      <c r="BJF296" s="2"/>
      <c r="BJG296" s="2"/>
      <c r="BJH296" s="5"/>
      <c r="BJI296" s="5"/>
      <c r="BJJ296" s="5"/>
      <c r="BJK296" s="5"/>
      <c r="BJL296" s="5"/>
      <c r="BJM296" s="223"/>
      <c r="BJN296" s="2"/>
      <c r="BJO296" s="2"/>
      <c r="BJP296" s="5"/>
      <c r="BJQ296" s="5"/>
      <c r="BJR296" s="5"/>
      <c r="BJS296" s="5"/>
      <c r="BJT296" s="5"/>
      <c r="BJU296" s="223"/>
      <c r="BJV296" s="2"/>
      <c r="BJW296" s="2"/>
      <c r="BJX296" s="5"/>
      <c r="BJY296" s="5"/>
      <c r="BJZ296" s="5"/>
      <c r="BKA296" s="5"/>
      <c r="BKB296" s="5"/>
      <c r="BKC296" s="223"/>
      <c r="BKD296" s="2"/>
      <c r="BKE296" s="2"/>
      <c r="BKF296" s="5"/>
      <c r="BKG296" s="5"/>
      <c r="BKH296" s="5"/>
      <c r="BKI296" s="5"/>
      <c r="BKJ296" s="5"/>
      <c r="BKK296" s="223"/>
      <c r="BKL296" s="2"/>
      <c r="BKM296" s="2"/>
      <c r="BKN296" s="5"/>
      <c r="BKO296" s="5"/>
      <c r="BKP296" s="5"/>
      <c r="BKQ296" s="5"/>
      <c r="BKR296" s="5"/>
      <c r="BKS296" s="223"/>
      <c r="BKT296" s="2"/>
      <c r="BKU296" s="2"/>
      <c r="BKV296" s="5"/>
      <c r="BKW296" s="5"/>
      <c r="BKX296" s="5"/>
      <c r="BKY296" s="5"/>
      <c r="BKZ296" s="5"/>
      <c r="BLA296" s="223"/>
      <c r="BLB296" s="2"/>
      <c r="BLC296" s="2"/>
      <c r="BLD296" s="5"/>
      <c r="BLE296" s="5"/>
      <c r="BLF296" s="5"/>
      <c r="BLG296" s="5"/>
      <c r="BLH296" s="5"/>
      <c r="BLI296" s="223"/>
      <c r="BLJ296" s="2"/>
      <c r="BLK296" s="2"/>
      <c r="BLL296" s="5"/>
      <c r="BLM296" s="5"/>
      <c r="BLN296" s="5"/>
      <c r="BLO296" s="5"/>
      <c r="BLP296" s="5"/>
      <c r="BLQ296" s="223"/>
      <c r="BLR296" s="2"/>
      <c r="BLS296" s="2"/>
      <c r="BLT296" s="5"/>
      <c r="BLU296" s="5"/>
      <c r="BLV296" s="5"/>
      <c r="BLW296" s="5"/>
      <c r="BLX296" s="5"/>
      <c r="BLY296" s="223"/>
      <c r="BLZ296" s="2"/>
      <c r="BMA296" s="2"/>
      <c r="BMB296" s="5"/>
      <c r="BMC296" s="5"/>
      <c r="BMD296" s="5"/>
      <c r="BME296" s="5"/>
      <c r="BMF296" s="5"/>
      <c r="BMG296" s="223"/>
      <c r="BMH296" s="2"/>
      <c r="BMI296" s="2"/>
      <c r="BMJ296" s="5"/>
      <c r="BMK296" s="5"/>
      <c r="BML296" s="5"/>
      <c r="BMM296" s="5"/>
      <c r="BMN296" s="5"/>
      <c r="BMO296" s="223"/>
      <c r="BMP296" s="2"/>
      <c r="BMQ296" s="2"/>
      <c r="BMR296" s="5"/>
      <c r="BMS296" s="5"/>
      <c r="BMT296" s="5"/>
      <c r="BMU296" s="5"/>
      <c r="BMV296" s="5"/>
      <c r="BMW296" s="223"/>
      <c r="BMX296" s="2"/>
      <c r="BMY296" s="2"/>
      <c r="BMZ296" s="5"/>
      <c r="BNA296" s="5"/>
      <c r="BNB296" s="5"/>
      <c r="BNC296" s="5"/>
      <c r="BND296" s="5"/>
      <c r="BNE296" s="223"/>
      <c r="BNF296" s="2"/>
      <c r="BNG296" s="2"/>
      <c r="BNH296" s="5"/>
      <c r="BNI296" s="5"/>
      <c r="BNJ296" s="5"/>
      <c r="BNK296" s="5"/>
      <c r="BNL296" s="5"/>
      <c r="BNM296" s="223"/>
      <c r="BNN296" s="2"/>
      <c r="BNO296" s="2"/>
      <c r="BNP296" s="5"/>
      <c r="BNQ296" s="5"/>
      <c r="BNR296" s="5"/>
      <c r="BNS296" s="5"/>
      <c r="BNT296" s="5"/>
      <c r="BNU296" s="223"/>
      <c r="BNV296" s="2"/>
      <c r="BNW296" s="2"/>
      <c r="BNX296" s="5"/>
      <c r="BNY296" s="5"/>
      <c r="BNZ296" s="5"/>
      <c r="BOA296" s="5"/>
      <c r="BOB296" s="5"/>
      <c r="BOC296" s="223"/>
      <c r="BOD296" s="2"/>
      <c r="BOE296" s="2"/>
      <c r="BOF296" s="5"/>
      <c r="BOG296" s="5"/>
      <c r="BOH296" s="5"/>
      <c r="BOI296" s="5"/>
      <c r="BOJ296" s="5"/>
      <c r="BOK296" s="223"/>
      <c r="BOL296" s="2"/>
      <c r="BOM296" s="2"/>
      <c r="BON296" s="5"/>
      <c r="BOO296" s="5"/>
      <c r="BOP296" s="5"/>
      <c r="BOQ296" s="5"/>
      <c r="BOR296" s="5"/>
      <c r="BOS296" s="223"/>
      <c r="BOT296" s="2"/>
      <c r="BOU296" s="2"/>
      <c r="BOV296" s="5"/>
      <c r="BOW296" s="5"/>
      <c r="BOX296" s="5"/>
      <c r="BOY296" s="5"/>
      <c r="BOZ296" s="5"/>
      <c r="BPA296" s="223"/>
      <c r="BPB296" s="2"/>
      <c r="BPC296" s="2"/>
      <c r="BPD296" s="5"/>
      <c r="BPE296" s="5"/>
      <c r="BPF296" s="5"/>
      <c r="BPG296" s="5"/>
      <c r="BPH296" s="5"/>
      <c r="BPI296" s="223"/>
      <c r="BPJ296" s="2"/>
      <c r="BPK296" s="2"/>
      <c r="BPL296" s="5"/>
      <c r="BPM296" s="5"/>
      <c r="BPN296" s="5"/>
      <c r="BPO296" s="5"/>
      <c r="BPP296" s="5"/>
      <c r="BPQ296" s="223"/>
      <c r="BPR296" s="2"/>
      <c r="BPS296" s="2"/>
      <c r="BPT296" s="5"/>
      <c r="BPU296" s="5"/>
      <c r="BPV296" s="5"/>
      <c r="BPW296" s="5"/>
      <c r="BPX296" s="5"/>
      <c r="BPY296" s="223"/>
      <c r="BPZ296" s="2"/>
      <c r="BQA296" s="2"/>
      <c r="BQB296" s="5"/>
      <c r="BQC296" s="5"/>
      <c r="BQD296" s="5"/>
      <c r="BQE296" s="5"/>
      <c r="BQF296" s="5"/>
      <c r="BQG296" s="223"/>
      <c r="BQH296" s="2"/>
      <c r="BQI296" s="2"/>
      <c r="BQJ296" s="5"/>
      <c r="BQK296" s="5"/>
      <c r="BQL296" s="5"/>
      <c r="BQM296" s="5"/>
      <c r="BQN296" s="5"/>
      <c r="BQO296" s="223"/>
      <c r="BQP296" s="2"/>
      <c r="BQQ296" s="2"/>
      <c r="BQR296" s="5"/>
      <c r="BQS296" s="5"/>
      <c r="BQT296" s="5"/>
      <c r="BQU296" s="5"/>
      <c r="BQV296" s="5"/>
      <c r="BQW296" s="223"/>
      <c r="BQX296" s="2"/>
      <c r="BQY296" s="2"/>
      <c r="BQZ296" s="5"/>
      <c r="BRA296" s="5"/>
      <c r="BRB296" s="5"/>
      <c r="BRC296" s="5"/>
      <c r="BRD296" s="5"/>
      <c r="BRE296" s="223"/>
      <c r="BRF296" s="2"/>
      <c r="BRG296" s="2"/>
      <c r="BRH296" s="5"/>
      <c r="BRI296" s="5"/>
      <c r="BRJ296" s="5"/>
      <c r="BRK296" s="5"/>
      <c r="BRL296" s="5"/>
      <c r="BRM296" s="223"/>
      <c r="BRN296" s="2"/>
      <c r="BRO296" s="2"/>
      <c r="BRP296" s="5"/>
      <c r="BRQ296" s="5"/>
      <c r="BRR296" s="5"/>
      <c r="BRS296" s="5"/>
      <c r="BRT296" s="5"/>
      <c r="BRU296" s="223"/>
      <c r="BRV296" s="2"/>
      <c r="BRW296" s="2"/>
      <c r="BRX296" s="5"/>
      <c r="BRY296" s="5"/>
      <c r="BRZ296" s="5"/>
      <c r="BSA296" s="5"/>
      <c r="BSB296" s="5"/>
      <c r="BSC296" s="223"/>
      <c r="BSD296" s="2"/>
      <c r="BSE296" s="2"/>
      <c r="BSF296" s="5"/>
      <c r="BSG296" s="5"/>
      <c r="BSH296" s="5"/>
      <c r="BSI296" s="5"/>
      <c r="BSJ296" s="5"/>
      <c r="BSK296" s="223"/>
      <c r="BSL296" s="2"/>
      <c r="BSM296" s="2"/>
      <c r="BSN296" s="5"/>
      <c r="BSO296" s="5"/>
      <c r="BSP296" s="5"/>
      <c r="BSQ296" s="5"/>
      <c r="BSR296" s="5"/>
      <c r="BSS296" s="223"/>
      <c r="BST296" s="2"/>
      <c r="BSU296" s="2"/>
      <c r="BSV296" s="5"/>
      <c r="BSW296" s="5"/>
      <c r="BSX296" s="5"/>
      <c r="BSY296" s="5"/>
      <c r="BSZ296" s="5"/>
      <c r="BTA296" s="223"/>
      <c r="BTB296" s="2"/>
      <c r="BTC296" s="2"/>
      <c r="BTD296" s="5"/>
      <c r="BTE296" s="5"/>
      <c r="BTF296" s="5"/>
      <c r="BTG296" s="5"/>
      <c r="BTH296" s="5"/>
      <c r="BTI296" s="223"/>
      <c r="BTJ296" s="2"/>
      <c r="BTK296" s="2"/>
      <c r="BTL296" s="5"/>
      <c r="BTM296" s="5"/>
      <c r="BTN296" s="5"/>
      <c r="BTO296" s="5"/>
      <c r="BTP296" s="5"/>
      <c r="BTQ296" s="223"/>
      <c r="BTR296" s="2"/>
      <c r="BTS296" s="2"/>
      <c r="BTT296" s="5"/>
      <c r="BTU296" s="5"/>
      <c r="BTV296" s="5"/>
      <c r="BTW296" s="5"/>
      <c r="BTX296" s="5"/>
      <c r="BTY296" s="223"/>
      <c r="BTZ296" s="2"/>
      <c r="BUA296" s="2"/>
      <c r="BUB296" s="5"/>
      <c r="BUC296" s="5"/>
      <c r="BUD296" s="5"/>
      <c r="BUE296" s="5"/>
      <c r="BUF296" s="5"/>
      <c r="BUG296" s="223"/>
      <c r="BUH296" s="2"/>
      <c r="BUI296" s="2"/>
      <c r="BUJ296" s="5"/>
      <c r="BUK296" s="5"/>
      <c r="BUL296" s="5"/>
      <c r="BUM296" s="5"/>
      <c r="BUN296" s="5"/>
      <c r="BUO296" s="223"/>
      <c r="BUP296" s="2"/>
      <c r="BUQ296" s="2"/>
      <c r="BUR296" s="5"/>
      <c r="BUS296" s="5"/>
      <c r="BUT296" s="5"/>
      <c r="BUU296" s="5"/>
      <c r="BUV296" s="5"/>
      <c r="BUW296" s="223"/>
      <c r="BUX296" s="2"/>
      <c r="BUY296" s="2"/>
      <c r="BUZ296" s="5"/>
      <c r="BVA296" s="5"/>
      <c r="BVB296" s="5"/>
      <c r="BVC296" s="5"/>
      <c r="BVD296" s="5"/>
      <c r="BVE296" s="223"/>
      <c r="BVF296" s="2"/>
      <c r="BVG296" s="2"/>
      <c r="BVH296" s="5"/>
      <c r="BVI296" s="5"/>
      <c r="BVJ296" s="5"/>
      <c r="BVK296" s="5"/>
      <c r="BVL296" s="5"/>
      <c r="BVM296" s="223"/>
      <c r="BVN296" s="2"/>
      <c r="BVO296" s="2"/>
      <c r="BVP296" s="5"/>
      <c r="BVQ296" s="5"/>
      <c r="BVR296" s="5"/>
      <c r="BVS296" s="5"/>
      <c r="BVT296" s="5"/>
      <c r="BVU296" s="223"/>
      <c r="BVV296" s="2"/>
      <c r="BVW296" s="2"/>
      <c r="BVX296" s="5"/>
      <c r="BVY296" s="5"/>
      <c r="BVZ296" s="5"/>
      <c r="BWA296" s="5"/>
      <c r="BWB296" s="5"/>
      <c r="BWC296" s="223"/>
      <c r="BWD296" s="2"/>
      <c r="BWE296" s="2"/>
      <c r="BWF296" s="5"/>
      <c r="BWG296" s="5"/>
      <c r="BWH296" s="5"/>
      <c r="BWI296" s="5"/>
      <c r="BWJ296" s="5"/>
      <c r="BWK296" s="223"/>
      <c r="BWL296" s="2"/>
      <c r="BWM296" s="2"/>
      <c r="BWN296" s="5"/>
      <c r="BWO296" s="5"/>
      <c r="BWP296" s="5"/>
      <c r="BWQ296" s="5"/>
      <c r="BWR296" s="5"/>
      <c r="BWS296" s="223"/>
      <c r="BWT296" s="2"/>
      <c r="BWU296" s="2"/>
      <c r="BWV296" s="5"/>
      <c r="BWW296" s="5"/>
      <c r="BWX296" s="5"/>
      <c r="BWY296" s="5"/>
      <c r="BWZ296" s="5"/>
      <c r="BXA296" s="223"/>
      <c r="BXB296" s="2"/>
      <c r="BXC296" s="2"/>
      <c r="BXD296" s="5"/>
      <c r="BXE296" s="5"/>
      <c r="BXF296" s="5"/>
      <c r="BXG296" s="5"/>
      <c r="BXH296" s="5"/>
      <c r="BXI296" s="223"/>
      <c r="BXJ296" s="2"/>
      <c r="BXK296" s="2"/>
      <c r="BXL296" s="5"/>
      <c r="BXM296" s="5"/>
      <c r="BXN296" s="5"/>
      <c r="BXO296" s="5"/>
      <c r="BXP296" s="5"/>
      <c r="BXQ296" s="223"/>
      <c r="BXR296" s="2"/>
      <c r="BXS296" s="2"/>
      <c r="BXT296" s="5"/>
      <c r="BXU296" s="5"/>
      <c r="BXV296" s="5"/>
      <c r="BXW296" s="5"/>
      <c r="BXX296" s="5"/>
      <c r="BXY296" s="223"/>
      <c r="BXZ296" s="2"/>
      <c r="BYA296" s="2"/>
      <c r="BYB296" s="5"/>
      <c r="BYC296" s="5"/>
      <c r="BYD296" s="5"/>
      <c r="BYE296" s="5"/>
      <c r="BYF296" s="5"/>
      <c r="BYG296" s="223"/>
      <c r="BYH296" s="2"/>
      <c r="BYI296" s="2"/>
      <c r="BYJ296" s="5"/>
      <c r="BYK296" s="5"/>
      <c r="BYL296" s="5"/>
      <c r="BYM296" s="5"/>
      <c r="BYN296" s="5"/>
      <c r="BYO296" s="223"/>
      <c r="BYP296" s="2"/>
      <c r="BYQ296" s="2"/>
      <c r="BYR296" s="5"/>
      <c r="BYS296" s="5"/>
      <c r="BYT296" s="5"/>
      <c r="BYU296" s="5"/>
      <c r="BYV296" s="5"/>
      <c r="BYW296" s="223"/>
      <c r="BYX296" s="2"/>
      <c r="BYY296" s="2"/>
      <c r="BYZ296" s="5"/>
      <c r="BZA296" s="5"/>
      <c r="BZB296" s="5"/>
      <c r="BZC296" s="5"/>
      <c r="BZD296" s="5"/>
      <c r="BZE296" s="223"/>
      <c r="BZF296" s="2"/>
      <c r="BZG296" s="2"/>
      <c r="BZH296" s="5"/>
      <c r="BZI296" s="5"/>
      <c r="BZJ296" s="5"/>
      <c r="BZK296" s="5"/>
      <c r="BZL296" s="5"/>
      <c r="BZM296" s="223"/>
      <c r="BZN296" s="2"/>
      <c r="BZO296" s="2"/>
      <c r="BZP296" s="5"/>
      <c r="BZQ296" s="5"/>
      <c r="BZR296" s="5"/>
      <c r="BZS296" s="5"/>
      <c r="BZT296" s="5"/>
      <c r="BZU296" s="223"/>
      <c r="BZV296" s="2"/>
      <c r="BZW296" s="2"/>
      <c r="BZX296" s="5"/>
      <c r="BZY296" s="5"/>
      <c r="BZZ296" s="5"/>
      <c r="CAA296" s="5"/>
      <c r="CAB296" s="5"/>
      <c r="CAC296" s="223"/>
      <c r="CAD296" s="2"/>
      <c r="CAE296" s="2"/>
      <c r="CAF296" s="5"/>
      <c r="CAG296" s="5"/>
      <c r="CAH296" s="5"/>
      <c r="CAI296" s="5"/>
      <c r="CAJ296" s="5"/>
      <c r="CAK296" s="223"/>
      <c r="CAL296" s="2"/>
      <c r="CAM296" s="2"/>
      <c r="CAN296" s="5"/>
      <c r="CAO296" s="5"/>
      <c r="CAP296" s="5"/>
      <c r="CAQ296" s="5"/>
      <c r="CAR296" s="5"/>
      <c r="CAS296" s="223"/>
      <c r="CAT296" s="2"/>
      <c r="CAU296" s="2"/>
      <c r="CAV296" s="5"/>
      <c r="CAW296" s="5"/>
      <c r="CAX296" s="5"/>
      <c r="CAY296" s="5"/>
      <c r="CAZ296" s="5"/>
      <c r="CBA296" s="223"/>
      <c r="CBB296" s="2"/>
      <c r="CBC296" s="2"/>
      <c r="CBD296" s="5"/>
      <c r="CBE296" s="5"/>
      <c r="CBF296" s="5"/>
      <c r="CBG296" s="5"/>
      <c r="CBH296" s="5"/>
      <c r="CBI296" s="223"/>
      <c r="CBJ296" s="2"/>
      <c r="CBK296" s="2"/>
      <c r="CBL296" s="5"/>
      <c r="CBM296" s="5"/>
      <c r="CBN296" s="5"/>
      <c r="CBO296" s="5"/>
      <c r="CBP296" s="5"/>
      <c r="CBQ296" s="223"/>
      <c r="CBR296" s="2"/>
      <c r="CBS296" s="2"/>
      <c r="CBT296" s="5"/>
      <c r="CBU296" s="5"/>
      <c r="CBV296" s="5"/>
      <c r="CBW296" s="5"/>
      <c r="CBX296" s="5"/>
      <c r="CBY296" s="223"/>
      <c r="CBZ296" s="2"/>
      <c r="CCA296" s="2"/>
      <c r="CCB296" s="5"/>
      <c r="CCC296" s="5"/>
      <c r="CCD296" s="5"/>
      <c r="CCE296" s="5"/>
      <c r="CCF296" s="5"/>
      <c r="CCG296" s="223"/>
      <c r="CCH296" s="2"/>
      <c r="CCI296" s="2"/>
      <c r="CCJ296" s="5"/>
      <c r="CCK296" s="5"/>
      <c r="CCL296" s="5"/>
      <c r="CCM296" s="5"/>
      <c r="CCN296" s="5"/>
      <c r="CCO296" s="223"/>
      <c r="CCP296" s="2"/>
      <c r="CCQ296" s="2"/>
      <c r="CCR296" s="5"/>
      <c r="CCS296" s="5"/>
      <c r="CCT296" s="5"/>
      <c r="CCU296" s="5"/>
      <c r="CCV296" s="5"/>
      <c r="CCW296" s="223"/>
      <c r="CCX296" s="2"/>
      <c r="CCY296" s="2"/>
      <c r="CCZ296" s="5"/>
      <c r="CDA296" s="5"/>
      <c r="CDB296" s="5"/>
      <c r="CDC296" s="5"/>
      <c r="CDD296" s="5"/>
      <c r="CDE296" s="223"/>
      <c r="CDF296" s="2"/>
      <c r="CDG296" s="2"/>
      <c r="CDH296" s="5"/>
      <c r="CDI296" s="5"/>
      <c r="CDJ296" s="5"/>
      <c r="CDK296" s="5"/>
      <c r="CDL296" s="5"/>
      <c r="CDM296" s="223"/>
      <c r="CDN296" s="2"/>
      <c r="CDO296" s="2"/>
      <c r="CDP296" s="5"/>
      <c r="CDQ296" s="5"/>
      <c r="CDR296" s="5"/>
      <c r="CDS296" s="5"/>
      <c r="CDT296" s="5"/>
      <c r="CDU296" s="223"/>
      <c r="CDV296" s="2"/>
      <c r="CDW296" s="2"/>
      <c r="CDX296" s="5"/>
      <c r="CDY296" s="5"/>
      <c r="CDZ296" s="5"/>
      <c r="CEA296" s="5"/>
      <c r="CEB296" s="5"/>
      <c r="CEC296" s="223"/>
      <c r="CED296" s="2"/>
      <c r="CEE296" s="2"/>
      <c r="CEF296" s="5"/>
      <c r="CEG296" s="5"/>
      <c r="CEH296" s="5"/>
      <c r="CEI296" s="5"/>
      <c r="CEJ296" s="5"/>
      <c r="CEK296" s="223"/>
      <c r="CEL296" s="2"/>
      <c r="CEM296" s="2"/>
      <c r="CEN296" s="5"/>
      <c r="CEO296" s="5"/>
      <c r="CEP296" s="5"/>
      <c r="CEQ296" s="5"/>
      <c r="CER296" s="5"/>
      <c r="CES296" s="223"/>
      <c r="CET296" s="2"/>
      <c r="CEU296" s="2"/>
      <c r="CEV296" s="5"/>
      <c r="CEW296" s="5"/>
      <c r="CEX296" s="5"/>
      <c r="CEY296" s="5"/>
      <c r="CEZ296" s="5"/>
      <c r="CFA296" s="223"/>
      <c r="CFB296" s="2"/>
      <c r="CFC296" s="2"/>
      <c r="CFD296" s="5"/>
      <c r="CFE296" s="5"/>
      <c r="CFF296" s="5"/>
      <c r="CFG296" s="5"/>
      <c r="CFH296" s="5"/>
      <c r="CFI296" s="223"/>
      <c r="CFJ296" s="2"/>
      <c r="CFK296" s="2"/>
      <c r="CFL296" s="5"/>
      <c r="CFM296" s="5"/>
      <c r="CFN296" s="5"/>
      <c r="CFO296" s="5"/>
      <c r="CFP296" s="5"/>
      <c r="CFQ296" s="223"/>
      <c r="CFR296" s="2"/>
      <c r="CFS296" s="2"/>
      <c r="CFT296" s="5"/>
      <c r="CFU296" s="5"/>
      <c r="CFV296" s="5"/>
      <c r="CFW296" s="5"/>
      <c r="CFX296" s="5"/>
      <c r="CFY296" s="223"/>
      <c r="CFZ296" s="2"/>
      <c r="CGA296" s="2"/>
      <c r="CGB296" s="5"/>
      <c r="CGC296" s="5"/>
      <c r="CGD296" s="5"/>
      <c r="CGE296" s="5"/>
      <c r="CGF296" s="5"/>
      <c r="CGG296" s="223"/>
      <c r="CGH296" s="2"/>
      <c r="CGI296" s="2"/>
      <c r="CGJ296" s="5"/>
      <c r="CGK296" s="5"/>
      <c r="CGL296" s="5"/>
      <c r="CGM296" s="5"/>
      <c r="CGN296" s="5"/>
      <c r="CGO296" s="223"/>
      <c r="CGP296" s="2"/>
      <c r="CGQ296" s="2"/>
      <c r="CGR296" s="5"/>
      <c r="CGS296" s="5"/>
      <c r="CGT296" s="5"/>
      <c r="CGU296" s="5"/>
      <c r="CGV296" s="5"/>
      <c r="CGW296" s="223"/>
      <c r="CGX296" s="2"/>
      <c r="CGY296" s="2"/>
      <c r="CGZ296" s="5"/>
      <c r="CHA296" s="5"/>
      <c r="CHB296" s="5"/>
      <c r="CHC296" s="5"/>
      <c r="CHD296" s="5"/>
      <c r="CHE296" s="223"/>
      <c r="CHF296" s="2"/>
      <c r="CHG296" s="2"/>
      <c r="CHH296" s="5"/>
      <c r="CHI296" s="5"/>
      <c r="CHJ296" s="5"/>
      <c r="CHK296" s="5"/>
      <c r="CHL296" s="5"/>
      <c r="CHM296" s="223"/>
      <c r="CHN296" s="2"/>
      <c r="CHO296" s="2"/>
      <c r="CHP296" s="5"/>
      <c r="CHQ296" s="5"/>
      <c r="CHR296" s="5"/>
      <c r="CHS296" s="5"/>
      <c r="CHT296" s="5"/>
      <c r="CHU296" s="223"/>
      <c r="CHV296" s="2"/>
      <c r="CHW296" s="2"/>
      <c r="CHX296" s="5"/>
      <c r="CHY296" s="5"/>
      <c r="CHZ296" s="5"/>
      <c r="CIA296" s="5"/>
      <c r="CIB296" s="5"/>
      <c r="CIC296" s="223"/>
      <c r="CID296" s="2"/>
      <c r="CIE296" s="2"/>
      <c r="CIF296" s="5"/>
      <c r="CIG296" s="5"/>
      <c r="CIH296" s="5"/>
      <c r="CII296" s="5"/>
      <c r="CIJ296" s="5"/>
      <c r="CIK296" s="223"/>
      <c r="CIL296" s="2"/>
      <c r="CIM296" s="2"/>
      <c r="CIN296" s="5"/>
      <c r="CIO296" s="5"/>
      <c r="CIP296" s="5"/>
      <c r="CIQ296" s="5"/>
      <c r="CIR296" s="5"/>
      <c r="CIS296" s="223"/>
      <c r="CIT296" s="2"/>
      <c r="CIU296" s="2"/>
      <c r="CIV296" s="5"/>
      <c r="CIW296" s="5"/>
      <c r="CIX296" s="5"/>
      <c r="CIY296" s="5"/>
      <c r="CIZ296" s="5"/>
      <c r="CJA296" s="223"/>
      <c r="CJB296" s="2"/>
      <c r="CJC296" s="2"/>
      <c r="CJD296" s="5"/>
      <c r="CJE296" s="5"/>
      <c r="CJF296" s="5"/>
      <c r="CJG296" s="5"/>
      <c r="CJH296" s="5"/>
      <c r="CJI296" s="223"/>
      <c r="CJJ296" s="2"/>
      <c r="CJK296" s="2"/>
      <c r="CJL296" s="5"/>
      <c r="CJM296" s="5"/>
      <c r="CJN296" s="5"/>
      <c r="CJO296" s="5"/>
      <c r="CJP296" s="5"/>
      <c r="CJQ296" s="223"/>
      <c r="CJR296" s="2"/>
      <c r="CJS296" s="2"/>
      <c r="CJT296" s="5"/>
      <c r="CJU296" s="5"/>
      <c r="CJV296" s="5"/>
      <c r="CJW296" s="5"/>
      <c r="CJX296" s="5"/>
      <c r="CJY296" s="223"/>
      <c r="CJZ296" s="2"/>
      <c r="CKA296" s="2"/>
      <c r="CKB296" s="5"/>
      <c r="CKC296" s="5"/>
      <c r="CKD296" s="5"/>
      <c r="CKE296" s="5"/>
      <c r="CKF296" s="5"/>
      <c r="CKG296" s="223"/>
      <c r="CKH296" s="2"/>
      <c r="CKI296" s="2"/>
      <c r="CKJ296" s="5"/>
      <c r="CKK296" s="5"/>
      <c r="CKL296" s="5"/>
      <c r="CKM296" s="5"/>
      <c r="CKN296" s="5"/>
      <c r="CKO296" s="223"/>
      <c r="CKP296" s="2"/>
      <c r="CKQ296" s="2"/>
      <c r="CKR296" s="5"/>
      <c r="CKS296" s="5"/>
      <c r="CKT296" s="5"/>
      <c r="CKU296" s="5"/>
      <c r="CKV296" s="5"/>
      <c r="CKW296" s="223"/>
      <c r="CKX296" s="2"/>
      <c r="CKY296" s="2"/>
      <c r="CKZ296" s="5"/>
      <c r="CLA296" s="5"/>
      <c r="CLB296" s="5"/>
      <c r="CLC296" s="5"/>
      <c r="CLD296" s="5"/>
      <c r="CLE296" s="223"/>
      <c r="CLF296" s="2"/>
      <c r="CLG296" s="2"/>
      <c r="CLH296" s="5"/>
      <c r="CLI296" s="5"/>
      <c r="CLJ296" s="5"/>
      <c r="CLK296" s="5"/>
      <c r="CLL296" s="5"/>
      <c r="CLM296" s="223"/>
      <c r="CLN296" s="2"/>
      <c r="CLO296" s="2"/>
      <c r="CLP296" s="5"/>
      <c r="CLQ296" s="5"/>
      <c r="CLR296" s="5"/>
      <c r="CLS296" s="5"/>
      <c r="CLT296" s="5"/>
      <c r="CLU296" s="223"/>
      <c r="CLV296" s="2"/>
      <c r="CLW296" s="2"/>
      <c r="CLX296" s="5"/>
      <c r="CLY296" s="5"/>
      <c r="CLZ296" s="5"/>
      <c r="CMA296" s="5"/>
      <c r="CMB296" s="5"/>
      <c r="CMC296" s="223"/>
      <c r="CMD296" s="2"/>
      <c r="CME296" s="2"/>
      <c r="CMF296" s="5"/>
      <c r="CMG296" s="5"/>
      <c r="CMH296" s="5"/>
      <c r="CMI296" s="5"/>
      <c r="CMJ296" s="5"/>
      <c r="CMK296" s="223"/>
      <c r="CML296" s="2"/>
      <c r="CMM296" s="2"/>
      <c r="CMN296" s="5"/>
      <c r="CMO296" s="5"/>
      <c r="CMP296" s="5"/>
      <c r="CMQ296" s="5"/>
      <c r="CMR296" s="5"/>
      <c r="CMS296" s="223"/>
      <c r="CMT296" s="2"/>
      <c r="CMU296" s="2"/>
      <c r="CMV296" s="5"/>
      <c r="CMW296" s="5"/>
      <c r="CMX296" s="5"/>
      <c r="CMY296" s="5"/>
      <c r="CMZ296" s="5"/>
      <c r="CNA296" s="223"/>
      <c r="CNB296" s="2"/>
      <c r="CNC296" s="2"/>
      <c r="CND296" s="5"/>
      <c r="CNE296" s="5"/>
      <c r="CNF296" s="5"/>
      <c r="CNG296" s="5"/>
      <c r="CNH296" s="5"/>
      <c r="CNI296" s="223"/>
      <c r="CNJ296" s="2"/>
      <c r="CNK296" s="2"/>
      <c r="CNL296" s="5"/>
      <c r="CNM296" s="5"/>
      <c r="CNN296" s="5"/>
      <c r="CNO296" s="5"/>
      <c r="CNP296" s="5"/>
      <c r="CNQ296" s="223"/>
      <c r="CNR296" s="2"/>
      <c r="CNS296" s="2"/>
      <c r="CNT296" s="5"/>
      <c r="CNU296" s="5"/>
      <c r="CNV296" s="5"/>
      <c r="CNW296" s="5"/>
      <c r="CNX296" s="5"/>
      <c r="CNY296" s="223"/>
      <c r="CNZ296" s="2"/>
      <c r="COA296" s="2"/>
      <c r="COB296" s="5"/>
      <c r="COC296" s="5"/>
      <c r="COD296" s="5"/>
      <c r="COE296" s="5"/>
      <c r="COF296" s="5"/>
      <c r="COG296" s="223"/>
      <c r="COH296" s="2"/>
      <c r="COI296" s="2"/>
      <c r="COJ296" s="5"/>
      <c r="COK296" s="5"/>
      <c r="COL296" s="5"/>
      <c r="COM296" s="5"/>
      <c r="CON296" s="5"/>
      <c r="COO296" s="223"/>
      <c r="COP296" s="2"/>
      <c r="COQ296" s="2"/>
      <c r="COR296" s="5"/>
      <c r="COS296" s="5"/>
      <c r="COT296" s="5"/>
      <c r="COU296" s="5"/>
      <c r="COV296" s="5"/>
      <c r="COW296" s="223"/>
      <c r="COX296" s="2"/>
      <c r="COY296" s="2"/>
      <c r="COZ296" s="5"/>
      <c r="CPA296" s="5"/>
      <c r="CPB296" s="5"/>
      <c r="CPC296" s="5"/>
      <c r="CPD296" s="5"/>
      <c r="CPE296" s="223"/>
      <c r="CPF296" s="2"/>
      <c r="CPG296" s="2"/>
      <c r="CPH296" s="5"/>
      <c r="CPI296" s="5"/>
      <c r="CPJ296" s="5"/>
      <c r="CPK296" s="5"/>
      <c r="CPL296" s="5"/>
      <c r="CPM296" s="223"/>
      <c r="CPN296" s="2"/>
      <c r="CPO296" s="2"/>
      <c r="CPP296" s="5"/>
      <c r="CPQ296" s="5"/>
      <c r="CPR296" s="5"/>
      <c r="CPS296" s="5"/>
      <c r="CPT296" s="5"/>
      <c r="CPU296" s="223"/>
      <c r="CPV296" s="2"/>
      <c r="CPW296" s="2"/>
      <c r="CPX296" s="5"/>
      <c r="CPY296" s="5"/>
      <c r="CPZ296" s="5"/>
      <c r="CQA296" s="5"/>
      <c r="CQB296" s="5"/>
      <c r="CQC296" s="223"/>
      <c r="CQD296" s="2"/>
      <c r="CQE296" s="2"/>
      <c r="CQF296" s="5"/>
      <c r="CQG296" s="5"/>
      <c r="CQH296" s="5"/>
      <c r="CQI296" s="5"/>
      <c r="CQJ296" s="5"/>
      <c r="CQK296" s="223"/>
      <c r="CQL296" s="2"/>
      <c r="CQM296" s="2"/>
      <c r="CQN296" s="5"/>
      <c r="CQO296" s="5"/>
      <c r="CQP296" s="5"/>
      <c r="CQQ296" s="5"/>
      <c r="CQR296" s="5"/>
      <c r="CQS296" s="223"/>
      <c r="CQT296" s="2"/>
      <c r="CQU296" s="2"/>
      <c r="CQV296" s="5"/>
      <c r="CQW296" s="5"/>
      <c r="CQX296" s="5"/>
      <c r="CQY296" s="5"/>
      <c r="CQZ296" s="5"/>
      <c r="CRA296" s="223"/>
      <c r="CRB296" s="2"/>
      <c r="CRC296" s="2"/>
      <c r="CRD296" s="5"/>
      <c r="CRE296" s="5"/>
      <c r="CRF296" s="5"/>
      <c r="CRG296" s="5"/>
      <c r="CRH296" s="5"/>
      <c r="CRI296" s="223"/>
      <c r="CRJ296" s="2"/>
      <c r="CRK296" s="2"/>
      <c r="CRL296" s="5"/>
      <c r="CRM296" s="5"/>
      <c r="CRN296" s="5"/>
      <c r="CRO296" s="5"/>
      <c r="CRP296" s="5"/>
      <c r="CRQ296" s="223"/>
      <c r="CRR296" s="2"/>
      <c r="CRS296" s="2"/>
      <c r="CRT296" s="5"/>
      <c r="CRU296" s="5"/>
      <c r="CRV296" s="5"/>
      <c r="CRW296" s="5"/>
      <c r="CRX296" s="5"/>
      <c r="CRY296" s="223"/>
      <c r="CRZ296" s="2"/>
      <c r="CSA296" s="2"/>
      <c r="CSB296" s="5"/>
      <c r="CSC296" s="5"/>
      <c r="CSD296" s="5"/>
      <c r="CSE296" s="5"/>
      <c r="CSF296" s="5"/>
      <c r="CSG296" s="223"/>
      <c r="CSH296" s="2"/>
      <c r="CSI296" s="2"/>
      <c r="CSJ296" s="5"/>
      <c r="CSK296" s="5"/>
      <c r="CSL296" s="5"/>
      <c r="CSM296" s="5"/>
      <c r="CSN296" s="5"/>
      <c r="CSO296" s="223"/>
      <c r="CSP296" s="2"/>
      <c r="CSQ296" s="2"/>
      <c r="CSR296" s="5"/>
      <c r="CSS296" s="5"/>
      <c r="CST296" s="5"/>
      <c r="CSU296" s="5"/>
      <c r="CSV296" s="5"/>
      <c r="CSW296" s="223"/>
      <c r="CSX296" s="2"/>
      <c r="CSY296" s="2"/>
      <c r="CSZ296" s="5"/>
      <c r="CTA296" s="5"/>
      <c r="CTB296" s="5"/>
      <c r="CTC296" s="5"/>
      <c r="CTD296" s="5"/>
      <c r="CTE296" s="223"/>
      <c r="CTF296" s="2"/>
      <c r="CTG296" s="2"/>
      <c r="CTH296" s="5"/>
      <c r="CTI296" s="5"/>
      <c r="CTJ296" s="5"/>
      <c r="CTK296" s="5"/>
      <c r="CTL296" s="5"/>
      <c r="CTM296" s="223"/>
      <c r="CTN296" s="2"/>
      <c r="CTO296" s="2"/>
      <c r="CTP296" s="5"/>
      <c r="CTQ296" s="5"/>
      <c r="CTR296" s="5"/>
      <c r="CTS296" s="5"/>
      <c r="CTT296" s="5"/>
      <c r="CTU296" s="223"/>
      <c r="CTV296" s="2"/>
      <c r="CTW296" s="2"/>
      <c r="CTX296" s="5"/>
      <c r="CTY296" s="5"/>
      <c r="CTZ296" s="5"/>
      <c r="CUA296" s="5"/>
      <c r="CUB296" s="5"/>
      <c r="CUC296" s="223"/>
      <c r="CUD296" s="2"/>
      <c r="CUE296" s="2"/>
      <c r="CUF296" s="5"/>
      <c r="CUG296" s="5"/>
      <c r="CUH296" s="5"/>
      <c r="CUI296" s="5"/>
      <c r="CUJ296" s="5"/>
      <c r="CUK296" s="223"/>
      <c r="CUL296" s="2"/>
      <c r="CUM296" s="2"/>
      <c r="CUN296" s="5"/>
      <c r="CUO296" s="5"/>
      <c r="CUP296" s="5"/>
      <c r="CUQ296" s="5"/>
      <c r="CUR296" s="5"/>
      <c r="CUS296" s="223"/>
      <c r="CUT296" s="2"/>
      <c r="CUU296" s="2"/>
      <c r="CUV296" s="5"/>
      <c r="CUW296" s="5"/>
      <c r="CUX296" s="5"/>
      <c r="CUY296" s="5"/>
      <c r="CUZ296" s="5"/>
      <c r="CVA296" s="223"/>
      <c r="CVB296" s="2"/>
      <c r="CVC296" s="2"/>
      <c r="CVD296" s="5"/>
      <c r="CVE296" s="5"/>
      <c r="CVF296" s="5"/>
      <c r="CVG296" s="5"/>
      <c r="CVH296" s="5"/>
      <c r="CVI296" s="223"/>
      <c r="CVJ296" s="2"/>
      <c r="CVK296" s="2"/>
      <c r="CVL296" s="5"/>
      <c r="CVM296" s="5"/>
      <c r="CVN296" s="5"/>
      <c r="CVO296" s="5"/>
      <c r="CVP296" s="5"/>
      <c r="CVQ296" s="223"/>
      <c r="CVR296" s="2"/>
      <c r="CVS296" s="2"/>
      <c r="CVT296" s="5"/>
      <c r="CVU296" s="5"/>
      <c r="CVV296" s="5"/>
      <c r="CVW296" s="5"/>
      <c r="CVX296" s="5"/>
      <c r="CVY296" s="223"/>
      <c r="CVZ296" s="2"/>
      <c r="CWA296" s="2"/>
      <c r="CWB296" s="5"/>
      <c r="CWC296" s="5"/>
      <c r="CWD296" s="5"/>
      <c r="CWE296" s="5"/>
      <c r="CWF296" s="5"/>
      <c r="CWG296" s="223"/>
      <c r="CWH296" s="2"/>
      <c r="CWI296" s="2"/>
      <c r="CWJ296" s="5"/>
      <c r="CWK296" s="5"/>
      <c r="CWL296" s="5"/>
      <c r="CWM296" s="5"/>
      <c r="CWN296" s="5"/>
      <c r="CWO296" s="223"/>
      <c r="CWP296" s="2"/>
      <c r="CWQ296" s="2"/>
      <c r="CWR296" s="5"/>
      <c r="CWS296" s="5"/>
      <c r="CWT296" s="5"/>
      <c r="CWU296" s="5"/>
      <c r="CWV296" s="5"/>
      <c r="CWW296" s="223"/>
      <c r="CWX296" s="2"/>
      <c r="CWY296" s="2"/>
      <c r="CWZ296" s="5"/>
      <c r="CXA296" s="5"/>
      <c r="CXB296" s="5"/>
      <c r="CXC296" s="5"/>
      <c r="CXD296" s="5"/>
      <c r="CXE296" s="223"/>
      <c r="CXF296" s="2"/>
      <c r="CXG296" s="2"/>
      <c r="CXH296" s="5"/>
      <c r="CXI296" s="5"/>
      <c r="CXJ296" s="5"/>
      <c r="CXK296" s="5"/>
      <c r="CXL296" s="5"/>
      <c r="CXM296" s="223"/>
      <c r="CXN296" s="2"/>
      <c r="CXO296" s="2"/>
      <c r="CXP296" s="5"/>
      <c r="CXQ296" s="5"/>
      <c r="CXR296" s="5"/>
      <c r="CXS296" s="5"/>
      <c r="CXT296" s="5"/>
      <c r="CXU296" s="223"/>
      <c r="CXV296" s="2"/>
      <c r="CXW296" s="2"/>
      <c r="CXX296" s="5"/>
      <c r="CXY296" s="5"/>
      <c r="CXZ296" s="5"/>
      <c r="CYA296" s="5"/>
      <c r="CYB296" s="5"/>
      <c r="CYC296" s="223"/>
      <c r="CYD296" s="2"/>
      <c r="CYE296" s="2"/>
      <c r="CYF296" s="5"/>
      <c r="CYG296" s="5"/>
      <c r="CYH296" s="5"/>
      <c r="CYI296" s="5"/>
      <c r="CYJ296" s="5"/>
      <c r="CYK296" s="223"/>
      <c r="CYL296" s="2"/>
      <c r="CYM296" s="2"/>
      <c r="CYN296" s="5"/>
      <c r="CYO296" s="5"/>
      <c r="CYP296" s="5"/>
      <c r="CYQ296" s="5"/>
      <c r="CYR296" s="5"/>
      <c r="CYS296" s="223"/>
      <c r="CYT296" s="2"/>
      <c r="CYU296" s="2"/>
      <c r="CYV296" s="5"/>
      <c r="CYW296" s="5"/>
      <c r="CYX296" s="5"/>
      <c r="CYY296" s="5"/>
      <c r="CYZ296" s="5"/>
      <c r="CZA296" s="223"/>
      <c r="CZB296" s="2"/>
      <c r="CZC296" s="2"/>
      <c r="CZD296" s="5"/>
      <c r="CZE296" s="5"/>
      <c r="CZF296" s="5"/>
      <c r="CZG296" s="5"/>
      <c r="CZH296" s="5"/>
      <c r="CZI296" s="223"/>
      <c r="CZJ296" s="2"/>
      <c r="CZK296" s="2"/>
      <c r="CZL296" s="5"/>
      <c r="CZM296" s="5"/>
      <c r="CZN296" s="5"/>
      <c r="CZO296" s="5"/>
      <c r="CZP296" s="5"/>
      <c r="CZQ296" s="223"/>
      <c r="CZR296" s="2"/>
      <c r="CZS296" s="2"/>
      <c r="CZT296" s="5"/>
      <c r="CZU296" s="5"/>
      <c r="CZV296" s="5"/>
      <c r="CZW296" s="5"/>
      <c r="CZX296" s="5"/>
      <c r="CZY296" s="223"/>
      <c r="CZZ296" s="2"/>
      <c r="DAA296" s="2"/>
      <c r="DAB296" s="5"/>
      <c r="DAC296" s="5"/>
      <c r="DAD296" s="5"/>
      <c r="DAE296" s="5"/>
      <c r="DAF296" s="5"/>
      <c r="DAG296" s="223"/>
      <c r="DAH296" s="2"/>
      <c r="DAI296" s="2"/>
      <c r="DAJ296" s="5"/>
      <c r="DAK296" s="5"/>
      <c r="DAL296" s="5"/>
      <c r="DAM296" s="5"/>
      <c r="DAN296" s="5"/>
      <c r="DAO296" s="223"/>
      <c r="DAP296" s="2"/>
      <c r="DAQ296" s="2"/>
      <c r="DAR296" s="5"/>
      <c r="DAS296" s="5"/>
      <c r="DAT296" s="5"/>
      <c r="DAU296" s="5"/>
      <c r="DAV296" s="5"/>
      <c r="DAW296" s="223"/>
      <c r="DAX296" s="2"/>
      <c r="DAY296" s="2"/>
      <c r="DAZ296" s="5"/>
      <c r="DBA296" s="5"/>
      <c r="DBB296" s="5"/>
      <c r="DBC296" s="5"/>
      <c r="DBD296" s="5"/>
      <c r="DBE296" s="223"/>
      <c r="DBF296" s="2"/>
      <c r="DBG296" s="2"/>
      <c r="DBH296" s="5"/>
      <c r="DBI296" s="5"/>
      <c r="DBJ296" s="5"/>
      <c r="DBK296" s="5"/>
      <c r="DBL296" s="5"/>
      <c r="DBM296" s="223"/>
      <c r="DBN296" s="2"/>
      <c r="DBO296" s="2"/>
      <c r="DBP296" s="5"/>
      <c r="DBQ296" s="5"/>
      <c r="DBR296" s="5"/>
      <c r="DBS296" s="5"/>
      <c r="DBT296" s="5"/>
      <c r="DBU296" s="223"/>
      <c r="DBV296" s="2"/>
      <c r="DBW296" s="2"/>
      <c r="DBX296" s="5"/>
      <c r="DBY296" s="5"/>
      <c r="DBZ296" s="5"/>
      <c r="DCA296" s="5"/>
      <c r="DCB296" s="5"/>
      <c r="DCC296" s="223"/>
      <c r="DCD296" s="2"/>
      <c r="DCE296" s="2"/>
      <c r="DCF296" s="5"/>
      <c r="DCG296" s="5"/>
      <c r="DCH296" s="5"/>
      <c r="DCI296" s="5"/>
      <c r="DCJ296" s="5"/>
      <c r="DCK296" s="223"/>
      <c r="DCL296" s="2"/>
      <c r="DCM296" s="2"/>
      <c r="DCN296" s="5"/>
      <c r="DCO296" s="5"/>
      <c r="DCP296" s="5"/>
      <c r="DCQ296" s="5"/>
      <c r="DCR296" s="5"/>
      <c r="DCS296" s="223"/>
      <c r="DCT296" s="2"/>
      <c r="DCU296" s="2"/>
      <c r="DCV296" s="5"/>
      <c r="DCW296" s="5"/>
      <c r="DCX296" s="5"/>
      <c r="DCY296" s="5"/>
      <c r="DCZ296" s="5"/>
      <c r="DDA296" s="223"/>
      <c r="DDB296" s="2"/>
      <c r="DDC296" s="2"/>
      <c r="DDD296" s="5"/>
      <c r="DDE296" s="5"/>
      <c r="DDF296" s="5"/>
      <c r="DDG296" s="5"/>
      <c r="DDH296" s="5"/>
      <c r="DDI296" s="223"/>
      <c r="DDJ296" s="2"/>
      <c r="DDK296" s="2"/>
      <c r="DDL296" s="5"/>
      <c r="DDM296" s="5"/>
      <c r="DDN296" s="5"/>
      <c r="DDO296" s="5"/>
      <c r="DDP296" s="5"/>
      <c r="DDQ296" s="223"/>
      <c r="DDR296" s="2"/>
      <c r="DDS296" s="2"/>
      <c r="DDT296" s="5"/>
      <c r="DDU296" s="5"/>
      <c r="DDV296" s="5"/>
      <c r="DDW296" s="5"/>
      <c r="DDX296" s="5"/>
      <c r="DDY296" s="223"/>
      <c r="DDZ296" s="2"/>
      <c r="DEA296" s="2"/>
      <c r="DEB296" s="5"/>
      <c r="DEC296" s="5"/>
      <c r="DED296" s="5"/>
      <c r="DEE296" s="5"/>
      <c r="DEF296" s="5"/>
      <c r="DEG296" s="223"/>
      <c r="DEH296" s="2"/>
      <c r="DEI296" s="2"/>
      <c r="DEJ296" s="5"/>
      <c r="DEK296" s="5"/>
      <c r="DEL296" s="5"/>
      <c r="DEM296" s="5"/>
      <c r="DEN296" s="5"/>
      <c r="DEO296" s="223"/>
      <c r="DEP296" s="2"/>
      <c r="DEQ296" s="2"/>
      <c r="DER296" s="5"/>
      <c r="DES296" s="5"/>
      <c r="DET296" s="5"/>
      <c r="DEU296" s="5"/>
      <c r="DEV296" s="5"/>
      <c r="DEW296" s="223"/>
      <c r="DEX296" s="2"/>
      <c r="DEY296" s="2"/>
      <c r="DEZ296" s="5"/>
      <c r="DFA296" s="5"/>
      <c r="DFB296" s="5"/>
      <c r="DFC296" s="5"/>
      <c r="DFD296" s="5"/>
      <c r="DFE296" s="223"/>
      <c r="DFF296" s="2"/>
      <c r="DFG296" s="2"/>
      <c r="DFH296" s="5"/>
      <c r="DFI296" s="5"/>
      <c r="DFJ296" s="5"/>
      <c r="DFK296" s="5"/>
      <c r="DFL296" s="5"/>
      <c r="DFM296" s="223"/>
      <c r="DFN296" s="2"/>
      <c r="DFO296" s="2"/>
      <c r="DFP296" s="5"/>
      <c r="DFQ296" s="5"/>
      <c r="DFR296" s="5"/>
      <c r="DFS296" s="5"/>
      <c r="DFT296" s="5"/>
      <c r="DFU296" s="223"/>
      <c r="DFV296" s="2"/>
      <c r="DFW296" s="2"/>
      <c r="DFX296" s="5"/>
      <c r="DFY296" s="5"/>
      <c r="DFZ296" s="5"/>
      <c r="DGA296" s="5"/>
      <c r="DGB296" s="5"/>
      <c r="DGC296" s="223"/>
      <c r="DGD296" s="2"/>
      <c r="DGE296" s="2"/>
      <c r="DGF296" s="5"/>
      <c r="DGG296" s="5"/>
      <c r="DGH296" s="5"/>
      <c r="DGI296" s="5"/>
      <c r="DGJ296" s="5"/>
      <c r="DGK296" s="223"/>
      <c r="DGL296" s="2"/>
      <c r="DGM296" s="2"/>
      <c r="DGN296" s="5"/>
      <c r="DGO296" s="5"/>
      <c r="DGP296" s="5"/>
      <c r="DGQ296" s="5"/>
      <c r="DGR296" s="5"/>
      <c r="DGS296" s="223"/>
      <c r="DGT296" s="2"/>
      <c r="DGU296" s="2"/>
      <c r="DGV296" s="5"/>
      <c r="DGW296" s="5"/>
      <c r="DGX296" s="5"/>
      <c r="DGY296" s="5"/>
      <c r="DGZ296" s="5"/>
      <c r="DHA296" s="223"/>
      <c r="DHB296" s="2"/>
      <c r="DHC296" s="2"/>
      <c r="DHD296" s="5"/>
      <c r="DHE296" s="5"/>
      <c r="DHF296" s="5"/>
      <c r="DHG296" s="5"/>
      <c r="DHH296" s="5"/>
      <c r="DHI296" s="223"/>
      <c r="DHJ296" s="2"/>
      <c r="DHK296" s="2"/>
      <c r="DHL296" s="5"/>
      <c r="DHM296" s="5"/>
      <c r="DHN296" s="5"/>
      <c r="DHO296" s="5"/>
      <c r="DHP296" s="5"/>
      <c r="DHQ296" s="223"/>
      <c r="DHR296" s="2"/>
      <c r="DHS296" s="2"/>
      <c r="DHT296" s="5"/>
      <c r="DHU296" s="5"/>
      <c r="DHV296" s="5"/>
      <c r="DHW296" s="5"/>
      <c r="DHX296" s="5"/>
      <c r="DHY296" s="223"/>
      <c r="DHZ296" s="2"/>
      <c r="DIA296" s="2"/>
      <c r="DIB296" s="5"/>
      <c r="DIC296" s="5"/>
      <c r="DID296" s="5"/>
      <c r="DIE296" s="5"/>
      <c r="DIF296" s="5"/>
      <c r="DIG296" s="223"/>
      <c r="DIH296" s="2"/>
      <c r="DII296" s="2"/>
      <c r="DIJ296" s="5"/>
      <c r="DIK296" s="5"/>
      <c r="DIL296" s="5"/>
      <c r="DIM296" s="5"/>
      <c r="DIN296" s="5"/>
      <c r="DIO296" s="223"/>
      <c r="DIP296" s="2"/>
      <c r="DIQ296" s="2"/>
      <c r="DIR296" s="5"/>
      <c r="DIS296" s="5"/>
      <c r="DIT296" s="5"/>
      <c r="DIU296" s="5"/>
      <c r="DIV296" s="5"/>
      <c r="DIW296" s="223"/>
      <c r="DIX296" s="2"/>
      <c r="DIY296" s="2"/>
      <c r="DIZ296" s="5"/>
      <c r="DJA296" s="5"/>
      <c r="DJB296" s="5"/>
      <c r="DJC296" s="5"/>
      <c r="DJD296" s="5"/>
      <c r="DJE296" s="223"/>
      <c r="DJF296" s="2"/>
      <c r="DJG296" s="2"/>
      <c r="DJH296" s="5"/>
      <c r="DJI296" s="5"/>
      <c r="DJJ296" s="5"/>
      <c r="DJK296" s="5"/>
      <c r="DJL296" s="5"/>
      <c r="DJM296" s="223"/>
      <c r="DJN296" s="2"/>
      <c r="DJO296" s="2"/>
      <c r="DJP296" s="5"/>
      <c r="DJQ296" s="5"/>
      <c r="DJR296" s="5"/>
      <c r="DJS296" s="5"/>
      <c r="DJT296" s="5"/>
      <c r="DJU296" s="223"/>
      <c r="DJV296" s="2"/>
      <c r="DJW296" s="2"/>
      <c r="DJX296" s="5"/>
      <c r="DJY296" s="5"/>
      <c r="DJZ296" s="5"/>
      <c r="DKA296" s="5"/>
      <c r="DKB296" s="5"/>
      <c r="DKC296" s="223"/>
      <c r="DKD296" s="2"/>
      <c r="DKE296" s="2"/>
      <c r="DKF296" s="5"/>
      <c r="DKG296" s="5"/>
      <c r="DKH296" s="5"/>
      <c r="DKI296" s="5"/>
      <c r="DKJ296" s="5"/>
      <c r="DKK296" s="223"/>
      <c r="DKL296" s="2"/>
      <c r="DKM296" s="2"/>
      <c r="DKN296" s="5"/>
      <c r="DKO296" s="5"/>
      <c r="DKP296" s="5"/>
      <c r="DKQ296" s="5"/>
      <c r="DKR296" s="5"/>
      <c r="DKS296" s="223"/>
      <c r="DKT296" s="2"/>
      <c r="DKU296" s="2"/>
      <c r="DKV296" s="5"/>
      <c r="DKW296" s="5"/>
      <c r="DKX296" s="5"/>
      <c r="DKY296" s="5"/>
      <c r="DKZ296" s="5"/>
      <c r="DLA296" s="223"/>
      <c r="DLB296" s="2"/>
      <c r="DLC296" s="2"/>
      <c r="DLD296" s="5"/>
      <c r="DLE296" s="5"/>
      <c r="DLF296" s="5"/>
      <c r="DLG296" s="5"/>
      <c r="DLH296" s="5"/>
      <c r="DLI296" s="223"/>
      <c r="DLJ296" s="2"/>
      <c r="DLK296" s="2"/>
      <c r="DLL296" s="5"/>
      <c r="DLM296" s="5"/>
      <c r="DLN296" s="5"/>
      <c r="DLO296" s="5"/>
      <c r="DLP296" s="5"/>
      <c r="DLQ296" s="223"/>
      <c r="DLR296" s="2"/>
      <c r="DLS296" s="2"/>
      <c r="DLT296" s="5"/>
      <c r="DLU296" s="5"/>
      <c r="DLV296" s="5"/>
      <c r="DLW296" s="5"/>
      <c r="DLX296" s="5"/>
      <c r="DLY296" s="223"/>
      <c r="DLZ296" s="2"/>
      <c r="DMA296" s="2"/>
      <c r="DMB296" s="5"/>
      <c r="DMC296" s="5"/>
      <c r="DMD296" s="5"/>
      <c r="DME296" s="5"/>
      <c r="DMF296" s="5"/>
      <c r="DMG296" s="223"/>
      <c r="DMH296" s="2"/>
      <c r="DMI296" s="2"/>
      <c r="DMJ296" s="5"/>
      <c r="DMK296" s="5"/>
      <c r="DML296" s="5"/>
      <c r="DMM296" s="5"/>
      <c r="DMN296" s="5"/>
      <c r="DMO296" s="223"/>
      <c r="DMP296" s="2"/>
      <c r="DMQ296" s="2"/>
      <c r="DMR296" s="5"/>
      <c r="DMS296" s="5"/>
      <c r="DMT296" s="5"/>
      <c r="DMU296" s="5"/>
      <c r="DMV296" s="5"/>
      <c r="DMW296" s="223"/>
      <c r="DMX296" s="2"/>
      <c r="DMY296" s="2"/>
      <c r="DMZ296" s="5"/>
      <c r="DNA296" s="5"/>
      <c r="DNB296" s="5"/>
      <c r="DNC296" s="5"/>
      <c r="DND296" s="5"/>
      <c r="DNE296" s="223"/>
      <c r="DNF296" s="2"/>
      <c r="DNG296" s="2"/>
      <c r="DNH296" s="5"/>
      <c r="DNI296" s="5"/>
      <c r="DNJ296" s="5"/>
      <c r="DNK296" s="5"/>
      <c r="DNL296" s="5"/>
      <c r="DNM296" s="223"/>
      <c r="DNN296" s="2"/>
      <c r="DNO296" s="2"/>
      <c r="DNP296" s="5"/>
      <c r="DNQ296" s="5"/>
      <c r="DNR296" s="5"/>
      <c r="DNS296" s="5"/>
      <c r="DNT296" s="5"/>
      <c r="DNU296" s="223"/>
      <c r="DNV296" s="2"/>
      <c r="DNW296" s="2"/>
      <c r="DNX296" s="5"/>
      <c r="DNY296" s="5"/>
      <c r="DNZ296" s="5"/>
      <c r="DOA296" s="5"/>
      <c r="DOB296" s="5"/>
      <c r="DOC296" s="223"/>
      <c r="DOD296" s="2"/>
      <c r="DOE296" s="2"/>
      <c r="DOF296" s="5"/>
      <c r="DOG296" s="5"/>
      <c r="DOH296" s="5"/>
      <c r="DOI296" s="5"/>
      <c r="DOJ296" s="5"/>
      <c r="DOK296" s="223"/>
      <c r="DOL296" s="2"/>
      <c r="DOM296" s="2"/>
      <c r="DON296" s="5"/>
      <c r="DOO296" s="5"/>
      <c r="DOP296" s="5"/>
      <c r="DOQ296" s="5"/>
      <c r="DOR296" s="5"/>
      <c r="DOS296" s="223"/>
      <c r="DOT296" s="2"/>
      <c r="DOU296" s="2"/>
      <c r="DOV296" s="5"/>
      <c r="DOW296" s="5"/>
      <c r="DOX296" s="5"/>
      <c r="DOY296" s="5"/>
      <c r="DOZ296" s="5"/>
      <c r="DPA296" s="223"/>
      <c r="DPB296" s="2"/>
      <c r="DPC296" s="2"/>
      <c r="DPD296" s="5"/>
      <c r="DPE296" s="5"/>
      <c r="DPF296" s="5"/>
      <c r="DPG296" s="5"/>
      <c r="DPH296" s="5"/>
      <c r="DPI296" s="223"/>
      <c r="DPJ296" s="2"/>
      <c r="DPK296" s="2"/>
      <c r="DPL296" s="5"/>
      <c r="DPM296" s="5"/>
      <c r="DPN296" s="5"/>
      <c r="DPO296" s="5"/>
      <c r="DPP296" s="5"/>
      <c r="DPQ296" s="223"/>
      <c r="DPR296" s="2"/>
      <c r="DPS296" s="2"/>
      <c r="DPT296" s="5"/>
      <c r="DPU296" s="5"/>
      <c r="DPV296" s="5"/>
      <c r="DPW296" s="5"/>
      <c r="DPX296" s="5"/>
      <c r="DPY296" s="223"/>
      <c r="DPZ296" s="2"/>
      <c r="DQA296" s="2"/>
      <c r="DQB296" s="5"/>
      <c r="DQC296" s="5"/>
      <c r="DQD296" s="5"/>
      <c r="DQE296" s="5"/>
      <c r="DQF296" s="5"/>
      <c r="DQG296" s="223"/>
      <c r="DQH296" s="2"/>
      <c r="DQI296" s="2"/>
      <c r="DQJ296" s="5"/>
      <c r="DQK296" s="5"/>
      <c r="DQL296" s="5"/>
      <c r="DQM296" s="5"/>
      <c r="DQN296" s="5"/>
      <c r="DQO296" s="223"/>
      <c r="DQP296" s="2"/>
      <c r="DQQ296" s="2"/>
      <c r="DQR296" s="5"/>
      <c r="DQS296" s="5"/>
      <c r="DQT296" s="5"/>
      <c r="DQU296" s="5"/>
      <c r="DQV296" s="5"/>
      <c r="DQW296" s="223"/>
      <c r="DQX296" s="2"/>
      <c r="DQY296" s="2"/>
      <c r="DQZ296" s="5"/>
      <c r="DRA296" s="5"/>
      <c r="DRB296" s="5"/>
      <c r="DRC296" s="5"/>
      <c r="DRD296" s="5"/>
      <c r="DRE296" s="223"/>
      <c r="DRF296" s="2"/>
      <c r="DRG296" s="2"/>
      <c r="DRH296" s="5"/>
      <c r="DRI296" s="5"/>
      <c r="DRJ296" s="5"/>
      <c r="DRK296" s="5"/>
      <c r="DRL296" s="5"/>
      <c r="DRM296" s="223"/>
      <c r="DRN296" s="2"/>
      <c r="DRO296" s="2"/>
      <c r="DRP296" s="5"/>
      <c r="DRQ296" s="5"/>
      <c r="DRR296" s="5"/>
      <c r="DRS296" s="5"/>
      <c r="DRT296" s="5"/>
      <c r="DRU296" s="223"/>
      <c r="DRV296" s="2"/>
      <c r="DRW296" s="2"/>
      <c r="DRX296" s="5"/>
      <c r="DRY296" s="5"/>
      <c r="DRZ296" s="5"/>
      <c r="DSA296" s="5"/>
      <c r="DSB296" s="5"/>
      <c r="DSC296" s="223"/>
      <c r="DSD296" s="2"/>
      <c r="DSE296" s="2"/>
      <c r="DSF296" s="5"/>
      <c r="DSG296" s="5"/>
      <c r="DSH296" s="5"/>
      <c r="DSI296" s="5"/>
      <c r="DSJ296" s="5"/>
      <c r="DSK296" s="223"/>
      <c r="DSL296" s="2"/>
      <c r="DSM296" s="2"/>
      <c r="DSN296" s="5"/>
      <c r="DSO296" s="5"/>
      <c r="DSP296" s="5"/>
      <c r="DSQ296" s="5"/>
      <c r="DSR296" s="5"/>
      <c r="DSS296" s="223"/>
      <c r="DST296" s="2"/>
      <c r="DSU296" s="2"/>
      <c r="DSV296" s="5"/>
      <c r="DSW296" s="5"/>
      <c r="DSX296" s="5"/>
      <c r="DSY296" s="5"/>
      <c r="DSZ296" s="5"/>
      <c r="DTA296" s="223"/>
      <c r="DTB296" s="2"/>
      <c r="DTC296" s="2"/>
      <c r="DTD296" s="5"/>
      <c r="DTE296" s="5"/>
      <c r="DTF296" s="5"/>
      <c r="DTG296" s="5"/>
      <c r="DTH296" s="5"/>
      <c r="DTI296" s="223"/>
      <c r="DTJ296" s="2"/>
      <c r="DTK296" s="2"/>
      <c r="DTL296" s="5"/>
      <c r="DTM296" s="5"/>
      <c r="DTN296" s="5"/>
      <c r="DTO296" s="5"/>
      <c r="DTP296" s="5"/>
      <c r="DTQ296" s="223"/>
      <c r="DTR296" s="2"/>
      <c r="DTS296" s="2"/>
      <c r="DTT296" s="5"/>
      <c r="DTU296" s="5"/>
      <c r="DTV296" s="5"/>
      <c r="DTW296" s="5"/>
      <c r="DTX296" s="5"/>
      <c r="DTY296" s="223"/>
      <c r="DTZ296" s="2"/>
      <c r="DUA296" s="2"/>
      <c r="DUB296" s="5"/>
      <c r="DUC296" s="5"/>
      <c r="DUD296" s="5"/>
      <c r="DUE296" s="5"/>
      <c r="DUF296" s="5"/>
      <c r="DUG296" s="223"/>
      <c r="DUH296" s="2"/>
      <c r="DUI296" s="2"/>
      <c r="DUJ296" s="5"/>
      <c r="DUK296" s="5"/>
      <c r="DUL296" s="5"/>
      <c r="DUM296" s="5"/>
      <c r="DUN296" s="5"/>
      <c r="DUO296" s="223"/>
      <c r="DUP296" s="2"/>
      <c r="DUQ296" s="2"/>
      <c r="DUR296" s="5"/>
      <c r="DUS296" s="5"/>
      <c r="DUT296" s="5"/>
      <c r="DUU296" s="5"/>
      <c r="DUV296" s="5"/>
      <c r="DUW296" s="223"/>
      <c r="DUX296" s="2"/>
      <c r="DUY296" s="2"/>
      <c r="DUZ296" s="5"/>
      <c r="DVA296" s="5"/>
      <c r="DVB296" s="5"/>
      <c r="DVC296" s="5"/>
      <c r="DVD296" s="5"/>
      <c r="DVE296" s="223"/>
      <c r="DVF296" s="2"/>
      <c r="DVG296" s="2"/>
      <c r="DVH296" s="5"/>
      <c r="DVI296" s="5"/>
      <c r="DVJ296" s="5"/>
      <c r="DVK296" s="5"/>
      <c r="DVL296" s="5"/>
      <c r="DVM296" s="223"/>
      <c r="DVN296" s="2"/>
      <c r="DVO296" s="2"/>
      <c r="DVP296" s="5"/>
      <c r="DVQ296" s="5"/>
      <c r="DVR296" s="5"/>
      <c r="DVS296" s="5"/>
      <c r="DVT296" s="5"/>
      <c r="DVU296" s="223"/>
      <c r="DVV296" s="2"/>
      <c r="DVW296" s="2"/>
      <c r="DVX296" s="5"/>
      <c r="DVY296" s="5"/>
      <c r="DVZ296" s="5"/>
      <c r="DWA296" s="5"/>
      <c r="DWB296" s="5"/>
      <c r="DWC296" s="223"/>
      <c r="DWD296" s="2"/>
      <c r="DWE296" s="2"/>
      <c r="DWF296" s="5"/>
      <c r="DWG296" s="5"/>
      <c r="DWH296" s="5"/>
      <c r="DWI296" s="5"/>
      <c r="DWJ296" s="5"/>
      <c r="DWK296" s="223"/>
      <c r="DWL296" s="2"/>
      <c r="DWM296" s="2"/>
      <c r="DWN296" s="5"/>
      <c r="DWO296" s="5"/>
      <c r="DWP296" s="5"/>
      <c r="DWQ296" s="5"/>
      <c r="DWR296" s="5"/>
      <c r="DWS296" s="223"/>
      <c r="DWT296" s="2"/>
      <c r="DWU296" s="2"/>
      <c r="DWV296" s="5"/>
      <c r="DWW296" s="5"/>
      <c r="DWX296" s="5"/>
      <c r="DWY296" s="5"/>
      <c r="DWZ296" s="5"/>
      <c r="DXA296" s="223"/>
      <c r="DXB296" s="2"/>
      <c r="DXC296" s="2"/>
      <c r="DXD296" s="5"/>
      <c r="DXE296" s="5"/>
      <c r="DXF296" s="5"/>
      <c r="DXG296" s="5"/>
      <c r="DXH296" s="5"/>
      <c r="DXI296" s="223"/>
      <c r="DXJ296" s="2"/>
      <c r="DXK296" s="2"/>
      <c r="DXL296" s="5"/>
      <c r="DXM296" s="5"/>
      <c r="DXN296" s="5"/>
      <c r="DXO296" s="5"/>
      <c r="DXP296" s="5"/>
      <c r="DXQ296" s="223"/>
      <c r="DXR296" s="2"/>
      <c r="DXS296" s="2"/>
      <c r="DXT296" s="5"/>
      <c r="DXU296" s="5"/>
      <c r="DXV296" s="5"/>
      <c r="DXW296" s="5"/>
      <c r="DXX296" s="5"/>
      <c r="DXY296" s="223"/>
      <c r="DXZ296" s="2"/>
      <c r="DYA296" s="2"/>
      <c r="DYB296" s="5"/>
      <c r="DYC296" s="5"/>
      <c r="DYD296" s="5"/>
      <c r="DYE296" s="5"/>
      <c r="DYF296" s="5"/>
      <c r="DYG296" s="223"/>
      <c r="DYH296" s="2"/>
      <c r="DYI296" s="2"/>
      <c r="DYJ296" s="5"/>
      <c r="DYK296" s="5"/>
      <c r="DYL296" s="5"/>
      <c r="DYM296" s="5"/>
      <c r="DYN296" s="5"/>
      <c r="DYO296" s="223"/>
      <c r="DYP296" s="2"/>
      <c r="DYQ296" s="2"/>
      <c r="DYR296" s="5"/>
      <c r="DYS296" s="5"/>
      <c r="DYT296" s="5"/>
      <c r="DYU296" s="5"/>
      <c r="DYV296" s="5"/>
      <c r="DYW296" s="223"/>
      <c r="DYX296" s="2"/>
      <c r="DYY296" s="2"/>
      <c r="DYZ296" s="5"/>
      <c r="DZA296" s="5"/>
      <c r="DZB296" s="5"/>
      <c r="DZC296" s="5"/>
      <c r="DZD296" s="5"/>
      <c r="DZE296" s="223"/>
      <c r="DZF296" s="2"/>
      <c r="DZG296" s="2"/>
      <c r="DZH296" s="5"/>
      <c r="DZI296" s="5"/>
      <c r="DZJ296" s="5"/>
      <c r="DZK296" s="5"/>
      <c r="DZL296" s="5"/>
      <c r="DZM296" s="223"/>
      <c r="DZN296" s="2"/>
      <c r="DZO296" s="2"/>
      <c r="DZP296" s="5"/>
      <c r="DZQ296" s="5"/>
      <c r="DZR296" s="5"/>
      <c r="DZS296" s="5"/>
      <c r="DZT296" s="5"/>
      <c r="DZU296" s="223"/>
      <c r="DZV296" s="2"/>
      <c r="DZW296" s="2"/>
      <c r="DZX296" s="5"/>
      <c r="DZY296" s="5"/>
      <c r="DZZ296" s="5"/>
      <c r="EAA296" s="5"/>
      <c r="EAB296" s="5"/>
      <c r="EAC296" s="223"/>
      <c r="EAD296" s="2"/>
      <c r="EAE296" s="2"/>
      <c r="EAF296" s="5"/>
      <c r="EAG296" s="5"/>
      <c r="EAH296" s="5"/>
      <c r="EAI296" s="5"/>
      <c r="EAJ296" s="5"/>
      <c r="EAK296" s="223"/>
      <c r="EAL296" s="2"/>
      <c r="EAM296" s="2"/>
      <c r="EAN296" s="5"/>
      <c r="EAO296" s="5"/>
      <c r="EAP296" s="5"/>
      <c r="EAQ296" s="5"/>
      <c r="EAR296" s="5"/>
      <c r="EAS296" s="223"/>
      <c r="EAT296" s="2"/>
      <c r="EAU296" s="2"/>
      <c r="EAV296" s="5"/>
      <c r="EAW296" s="5"/>
      <c r="EAX296" s="5"/>
      <c r="EAY296" s="5"/>
      <c r="EAZ296" s="5"/>
      <c r="EBA296" s="223"/>
      <c r="EBB296" s="2"/>
      <c r="EBC296" s="2"/>
      <c r="EBD296" s="5"/>
      <c r="EBE296" s="5"/>
      <c r="EBF296" s="5"/>
      <c r="EBG296" s="5"/>
      <c r="EBH296" s="5"/>
      <c r="EBI296" s="223"/>
      <c r="EBJ296" s="2"/>
      <c r="EBK296" s="2"/>
      <c r="EBL296" s="5"/>
      <c r="EBM296" s="5"/>
      <c r="EBN296" s="5"/>
      <c r="EBO296" s="5"/>
      <c r="EBP296" s="5"/>
      <c r="EBQ296" s="223"/>
      <c r="EBR296" s="2"/>
      <c r="EBS296" s="2"/>
      <c r="EBT296" s="5"/>
      <c r="EBU296" s="5"/>
      <c r="EBV296" s="5"/>
      <c r="EBW296" s="5"/>
      <c r="EBX296" s="5"/>
      <c r="EBY296" s="223"/>
      <c r="EBZ296" s="2"/>
      <c r="ECA296" s="2"/>
      <c r="ECB296" s="5"/>
      <c r="ECC296" s="5"/>
      <c r="ECD296" s="5"/>
      <c r="ECE296" s="5"/>
      <c r="ECF296" s="5"/>
      <c r="ECG296" s="223"/>
      <c r="ECH296" s="2"/>
      <c r="ECI296" s="2"/>
      <c r="ECJ296" s="5"/>
      <c r="ECK296" s="5"/>
      <c r="ECL296" s="5"/>
      <c r="ECM296" s="5"/>
      <c r="ECN296" s="5"/>
      <c r="ECO296" s="223"/>
      <c r="ECP296" s="2"/>
      <c r="ECQ296" s="2"/>
      <c r="ECR296" s="5"/>
      <c r="ECS296" s="5"/>
      <c r="ECT296" s="5"/>
      <c r="ECU296" s="5"/>
      <c r="ECV296" s="5"/>
      <c r="ECW296" s="223"/>
      <c r="ECX296" s="2"/>
      <c r="ECY296" s="2"/>
      <c r="ECZ296" s="5"/>
      <c r="EDA296" s="5"/>
      <c r="EDB296" s="5"/>
      <c r="EDC296" s="5"/>
      <c r="EDD296" s="5"/>
      <c r="EDE296" s="223"/>
      <c r="EDF296" s="2"/>
      <c r="EDG296" s="2"/>
      <c r="EDH296" s="5"/>
      <c r="EDI296" s="5"/>
      <c r="EDJ296" s="5"/>
      <c r="EDK296" s="5"/>
      <c r="EDL296" s="5"/>
      <c r="EDM296" s="223"/>
      <c r="EDN296" s="2"/>
      <c r="EDO296" s="2"/>
      <c r="EDP296" s="5"/>
      <c r="EDQ296" s="5"/>
      <c r="EDR296" s="5"/>
      <c r="EDS296" s="5"/>
      <c r="EDT296" s="5"/>
      <c r="EDU296" s="223"/>
      <c r="EDV296" s="2"/>
      <c r="EDW296" s="2"/>
      <c r="EDX296" s="5"/>
      <c r="EDY296" s="5"/>
      <c r="EDZ296" s="5"/>
      <c r="EEA296" s="5"/>
      <c r="EEB296" s="5"/>
      <c r="EEC296" s="223"/>
      <c r="EED296" s="2"/>
      <c r="EEE296" s="2"/>
      <c r="EEF296" s="5"/>
      <c r="EEG296" s="5"/>
      <c r="EEH296" s="5"/>
      <c r="EEI296" s="5"/>
      <c r="EEJ296" s="5"/>
      <c r="EEK296" s="223"/>
      <c r="EEL296" s="2"/>
      <c r="EEM296" s="2"/>
      <c r="EEN296" s="5"/>
      <c r="EEO296" s="5"/>
      <c r="EEP296" s="5"/>
      <c r="EEQ296" s="5"/>
      <c r="EER296" s="5"/>
      <c r="EES296" s="223"/>
      <c r="EET296" s="2"/>
      <c r="EEU296" s="2"/>
      <c r="EEV296" s="5"/>
      <c r="EEW296" s="5"/>
      <c r="EEX296" s="5"/>
      <c r="EEY296" s="5"/>
      <c r="EEZ296" s="5"/>
      <c r="EFA296" s="223"/>
      <c r="EFB296" s="2"/>
      <c r="EFC296" s="2"/>
      <c r="EFD296" s="5"/>
      <c r="EFE296" s="5"/>
      <c r="EFF296" s="5"/>
      <c r="EFG296" s="5"/>
      <c r="EFH296" s="5"/>
      <c r="EFI296" s="223"/>
      <c r="EFJ296" s="2"/>
      <c r="EFK296" s="2"/>
      <c r="EFL296" s="5"/>
      <c r="EFM296" s="5"/>
      <c r="EFN296" s="5"/>
      <c r="EFO296" s="5"/>
      <c r="EFP296" s="5"/>
      <c r="EFQ296" s="223"/>
      <c r="EFR296" s="2"/>
      <c r="EFS296" s="2"/>
      <c r="EFT296" s="5"/>
      <c r="EFU296" s="5"/>
      <c r="EFV296" s="5"/>
      <c r="EFW296" s="5"/>
      <c r="EFX296" s="5"/>
      <c r="EFY296" s="223"/>
      <c r="EFZ296" s="2"/>
      <c r="EGA296" s="2"/>
      <c r="EGB296" s="5"/>
      <c r="EGC296" s="5"/>
      <c r="EGD296" s="5"/>
      <c r="EGE296" s="5"/>
      <c r="EGF296" s="5"/>
      <c r="EGG296" s="223"/>
      <c r="EGH296" s="2"/>
      <c r="EGI296" s="2"/>
      <c r="EGJ296" s="5"/>
      <c r="EGK296" s="5"/>
      <c r="EGL296" s="5"/>
      <c r="EGM296" s="5"/>
      <c r="EGN296" s="5"/>
      <c r="EGO296" s="223"/>
      <c r="EGP296" s="2"/>
      <c r="EGQ296" s="2"/>
      <c r="EGR296" s="5"/>
      <c r="EGS296" s="5"/>
      <c r="EGT296" s="5"/>
      <c r="EGU296" s="5"/>
      <c r="EGV296" s="5"/>
      <c r="EGW296" s="223"/>
      <c r="EGX296" s="2"/>
      <c r="EGY296" s="2"/>
      <c r="EGZ296" s="5"/>
      <c r="EHA296" s="5"/>
      <c r="EHB296" s="5"/>
      <c r="EHC296" s="5"/>
      <c r="EHD296" s="5"/>
      <c r="EHE296" s="223"/>
      <c r="EHF296" s="2"/>
      <c r="EHG296" s="2"/>
      <c r="EHH296" s="5"/>
      <c r="EHI296" s="5"/>
      <c r="EHJ296" s="5"/>
      <c r="EHK296" s="5"/>
      <c r="EHL296" s="5"/>
      <c r="EHM296" s="223"/>
      <c r="EHN296" s="2"/>
      <c r="EHO296" s="2"/>
      <c r="EHP296" s="5"/>
      <c r="EHQ296" s="5"/>
      <c r="EHR296" s="5"/>
      <c r="EHS296" s="5"/>
      <c r="EHT296" s="5"/>
      <c r="EHU296" s="223"/>
      <c r="EHV296" s="2"/>
      <c r="EHW296" s="2"/>
      <c r="EHX296" s="5"/>
      <c r="EHY296" s="5"/>
      <c r="EHZ296" s="5"/>
      <c r="EIA296" s="5"/>
      <c r="EIB296" s="5"/>
      <c r="EIC296" s="223"/>
      <c r="EID296" s="2"/>
      <c r="EIE296" s="2"/>
      <c r="EIF296" s="5"/>
      <c r="EIG296" s="5"/>
      <c r="EIH296" s="5"/>
      <c r="EII296" s="5"/>
      <c r="EIJ296" s="5"/>
      <c r="EIK296" s="223"/>
      <c r="EIL296" s="2"/>
      <c r="EIM296" s="2"/>
      <c r="EIN296" s="5"/>
      <c r="EIO296" s="5"/>
      <c r="EIP296" s="5"/>
      <c r="EIQ296" s="5"/>
      <c r="EIR296" s="5"/>
      <c r="EIS296" s="223"/>
      <c r="EIT296" s="2"/>
      <c r="EIU296" s="2"/>
      <c r="EIV296" s="5"/>
      <c r="EIW296" s="5"/>
      <c r="EIX296" s="5"/>
      <c r="EIY296" s="5"/>
      <c r="EIZ296" s="5"/>
      <c r="EJA296" s="223"/>
      <c r="EJB296" s="2"/>
      <c r="EJC296" s="2"/>
      <c r="EJD296" s="5"/>
      <c r="EJE296" s="5"/>
      <c r="EJF296" s="5"/>
      <c r="EJG296" s="5"/>
      <c r="EJH296" s="5"/>
      <c r="EJI296" s="223"/>
      <c r="EJJ296" s="2"/>
      <c r="EJK296" s="2"/>
      <c r="EJL296" s="5"/>
      <c r="EJM296" s="5"/>
      <c r="EJN296" s="5"/>
      <c r="EJO296" s="5"/>
      <c r="EJP296" s="5"/>
      <c r="EJQ296" s="223"/>
      <c r="EJR296" s="2"/>
      <c r="EJS296" s="2"/>
      <c r="EJT296" s="5"/>
      <c r="EJU296" s="5"/>
      <c r="EJV296" s="5"/>
      <c r="EJW296" s="5"/>
      <c r="EJX296" s="5"/>
      <c r="EJY296" s="223"/>
      <c r="EJZ296" s="2"/>
      <c r="EKA296" s="2"/>
      <c r="EKB296" s="5"/>
      <c r="EKC296" s="5"/>
      <c r="EKD296" s="5"/>
      <c r="EKE296" s="5"/>
      <c r="EKF296" s="5"/>
      <c r="EKG296" s="223"/>
      <c r="EKH296" s="2"/>
      <c r="EKI296" s="2"/>
      <c r="EKJ296" s="5"/>
      <c r="EKK296" s="5"/>
      <c r="EKL296" s="5"/>
      <c r="EKM296" s="5"/>
      <c r="EKN296" s="5"/>
      <c r="EKO296" s="223"/>
      <c r="EKP296" s="2"/>
      <c r="EKQ296" s="2"/>
      <c r="EKR296" s="5"/>
      <c r="EKS296" s="5"/>
      <c r="EKT296" s="5"/>
      <c r="EKU296" s="5"/>
      <c r="EKV296" s="5"/>
      <c r="EKW296" s="223"/>
      <c r="EKX296" s="2"/>
      <c r="EKY296" s="2"/>
      <c r="EKZ296" s="5"/>
      <c r="ELA296" s="5"/>
      <c r="ELB296" s="5"/>
      <c r="ELC296" s="5"/>
      <c r="ELD296" s="5"/>
      <c r="ELE296" s="223"/>
      <c r="ELF296" s="2"/>
      <c r="ELG296" s="2"/>
      <c r="ELH296" s="5"/>
      <c r="ELI296" s="5"/>
      <c r="ELJ296" s="5"/>
      <c r="ELK296" s="5"/>
      <c r="ELL296" s="5"/>
      <c r="ELM296" s="223"/>
      <c r="ELN296" s="2"/>
      <c r="ELO296" s="2"/>
      <c r="ELP296" s="5"/>
      <c r="ELQ296" s="5"/>
      <c r="ELR296" s="5"/>
      <c r="ELS296" s="5"/>
      <c r="ELT296" s="5"/>
      <c r="ELU296" s="223"/>
      <c r="ELV296" s="2"/>
      <c r="ELW296" s="2"/>
      <c r="ELX296" s="5"/>
      <c r="ELY296" s="5"/>
      <c r="ELZ296" s="5"/>
      <c r="EMA296" s="5"/>
      <c r="EMB296" s="5"/>
      <c r="EMC296" s="223"/>
      <c r="EMD296" s="2"/>
      <c r="EME296" s="2"/>
      <c r="EMF296" s="5"/>
      <c r="EMG296" s="5"/>
      <c r="EMH296" s="5"/>
      <c r="EMI296" s="5"/>
      <c r="EMJ296" s="5"/>
      <c r="EMK296" s="223"/>
      <c r="EML296" s="2"/>
      <c r="EMM296" s="2"/>
      <c r="EMN296" s="5"/>
      <c r="EMO296" s="5"/>
      <c r="EMP296" s="5"/>
      <c r="EMQ296" s="5"/>
      <c r="EMR296" s="5"/>
      <c r="EMS296" s="223"/>
      <c r="EMT296" s="2"/>
      <c r="EMU296" s="2"/>
      <c r="EMV296" s="5"/>
      <c r="EMW296" s="5"/>
      <c r="EMX296" s="5"/>
      <c r="EMY296" s="5"/>
      <c r="EMZ296" s="5"/>
      <c r="ENA296" s="223"/>
      <c r="ENB296" s="2"/>
      <c r="ENC296" s="2"/>
      <c r="END296" s="5"/>
      <c r="ENE296" s="5"/>
      <c r="ENF296" s="5"/>
      <c r="ENG296" s="5"/>
      <c r="ENH296" s="5"/>
      <c r="ENI296" s="223"/>
      <c r="ENJ296" s="2"/>
      <c r="ENK296" s="2"/>
      <c r="ENL296" s="5"/>
      <c r="ENM296" s="5"/>
      <c r="ENN296" s="5"/>
      <c r="ENO296" s="5"/>
      <c r="ENP296" s="5"/>
      <c r="ENQ296" s="223"/>
      <c r="ENR296" s="2"/>
      <c r="ENS296" s="2"/>
      <c r="ENT296" s="5"/>
      <c r="ENU296" s="5"/>
      <c r="ENV296" s="5"/>
      <c r="ENW296" s="5"/>
      <c r="ENX296" s="5"/>
      <c r="ENY296" s="223"/>
      <c r="ENZ296" s="2"/>
      <c r="EOA296" s="2"/>
      <c r="EOB296" s="5"/>
      <c r="EOC296" s="5"/>
      <c r="EOD296" s="5"/>
      <c r="EOE296" s="5"/>
      <c r="EOF296" s="5"/>
      <c r="EOG296" s="223"/>
      <c r="EOH296" s="2"/>
      <c r="EOI296" s="2"/>
      <c r="EOJ296" s="5"/>
      <c r="EOK296" s="5"/>
      <c r="EOL296" s="5"/>
      <c r="EOM296" s="5"/>
      <c r="EON296" s="5"/>
      <c r="EOO296" s="223"/>
      <c r="EOP296" s="2"/>
      <c r="EOQ296" s="2"/>
      <c r="EOR296" s="5"/>
      <c r="EOS296" s="5"/>
      <c r="EOT296" s="5"/>
      <c r="EOU296" s="5"/>
      <c r="EOV296" s="5"/>
      <c r="EOW296" s="223"/>
      <c r="EOX296" s="2"/>
      <c r="EOY296" s="2"/>
      <c r="EOZ296" s="5"/>
      <c r="EPA296" s="5"/>
      <c r="EPB296" s="5"/>
      <c r="EPC296" s="5"/>
      <c r="EPD296" s="5"/>
      <c r="EPE296" s="223"/>
      <c r="EPF296" s="2"/>
      <c r="EPG296" s="2"/>
      <c r="EPH296" s="5"/>
      <c r="EPI296" s="5"/>
      <c r="EPJ296" s="5"/>
      <c r="EPK296" s="5"/>
      <c r="EPL296" s="5"/>
      <c r="EPM296" s="223"/>
      <c r="EPN296" s="2"/>
      <c r="EPO296" s="2"/>
      <c r="EPP296" s="5"/>
      <c r="EPQ296" s="5"/>
      <c r="EPR296" s="5"/>
      <c r="EPS296" s="5"/>
      <c r="EPT296" s="5"/>
      <c r="EPU296" s="223"/>
      <c r="EPV296" s="2"/>
      <c r="EPW296" s="2"/>
      <c r="EPX296" s="5"/>
      <c r="EPY296" s="5"/>
      <c r="EPZ296" s="5"/>
      <c r="EQA296" s="5"/>
      <c r="EQB296" s="5"/>
      <c r="EQC296" s="223"/>
      <c r="EQD296" s="2"/>
      <c r="EQE296" s="2"/>
      <c r="EQF296" s="5"/>
      <c r="EQG296" s="5"/>
      <c r="EQH296" s="5"/>
      <c r="EQI296" s="5"/>
      <c r="EQJ296" s="5"/>
      <c r="EQK296" s="223"/>
      <c r="EQL296" s="2"/>
      <c r="EQM296" s="2"/>
      <c r="EQN296" s="5"/>
      <c r="EQO296" s="5"/>
      <c r="EQP296" s="5"/>
      <c r="EQQ296" s="5"/>
      <c r="EQR296" s="5"/>
      <c r="EQS296" s="223"/>
      <c r="EQT296" s="2"/>
      <c r="EQU296" s="2"/>
      <c r="EQV296" s="5"/>
      <c r="EQW296" s="5"/>
      <c r="EQX296" s="5"/>
      <c r="EQY296" s="5"/>
      <c r="EQZ296" s="5"/>
      <c r="ERA296" s="223"/>
      <c r="ERB296" s="2"/>
      <c r="ERC296" s="2"/>
      <c r="ERD296" s="5"/>
      <c r="ERE296" s="5"/>
      <c r="ERF296" s="5"/>
      <c r="ERG296" s="5"/>
      <c r="ERH296" s="5"/>
      <c r="ERI296" s="223"/>
      <c r="ERJ296" s="2"/>
      <c r="ERK296" s="2"/>
      <c r="ERL296" s="5"/>
      <c r="ERM296" s="5"/>
      <c r="ERN296" s="5"/>
      <c r="ERO296" s="5"/>
      <c r="ERP296" s="5"/>
      <c r="ERQ296" s="223"/>
      <c r="ERR296" s="2"/>
      <c r="ERS296" s="2"/>
      <c r="ERT296" s="5"/>
      <c r="ERU296" s="5"/>
      <c r="ERV296" s="5"/>
      <c r="ERW296" s="5"/>
      <c r="ERX296" s="5"/>
      <c r="ERY296" s="223"/>
      <c r="ERZ296" s="2"/>
      <c r="ESA296" s="2"/>
      <c r="ESB296" s="5"/>
      <c r="ESC296" s="5"/>
      <c r="ESD296" s="5"/>
      <c r="ESE296" s="5"/>
      <c r="ESF296" s="5"/>
      <c r="ESG296" s="223"/>
      <c r="ESH296" s="2"/>
      <c r="ESI296" s="2"/>
      <c r="ESJ296" s="5"/>
      <c r="ESK296" s="5"/>
      <c r="ESL296" s="5"/>
      <c r="ESM296" s="5"/>
      <c r="ESN296" s="5"/>
      <c r="ESO296" s="223"/>
      <c r="ESP296" s="2"/>
      <c r="ESQ296" s="2"/>
      <c r="ESR296" s="5"/>
      <c r="ESS296" s="5"/>
      <c r="EST296" s="5"/>
      <c r="ESU296" s="5"/>
      <c r="ESV296" s="5"/>
      <c r="ESW296" s="223"/>
      <c r="ESX296" s="2"/>
      <c r="ESY296" s="2"/>
      <c r="ESZ296" s="5"/>
      <c r="ETA296" s="5"/>
      <c r="ETB296" s="5"/>
      <c r="ETC296" s="5"/>
      <c r="ETD296" s="5"/>
      <c r="ETE296" s="223"/>
      <c r="ETF296" s="2"/>
      <c r="ETG296" s="2"/>
      <c r="ETH296" s="5"/>
      <c r="ETI296" s="5"/>
      <c r="ETJ296" s="5"/>
      <c r="ETK296" s="5"/>
      <c r="ETL296" s="5"/>
      <c r="ETM296" s="223"/>
      <c r="ETN296" s="2"/>
      <c r="ETO296" s="2"/>
      <c r="ETP296" s="5"/>
      <c r="ETQ296" s="5"/>
      <c r="ETR296" s="5"/>
      <c r="ETS296" s="5"/>
      <c r="ETT296" s="5"/>
      <c r="ETU296" s="223"/>
      <c r="ETV296" s="2"/>
      <c r="ETW296" s="2"/>
      <c r="ETX296" s="5"/>
      <c r="ETY296" s="5"/>
      <c r="ETZ296" s="5"/>
      <c r="EUA296" s="5"/>
      <c r="EUB296" s="5"/>
      <c r="EUC296" s="223"/>
      <c r="EUD296" s="2"/>
      <c r="EUE296" s="2"/>
      <c r="EUF296" s="5"/>
      <c r="EUG296" s="5"/>
      <c r="EUH296" s="5"/>
      <c r="EUI296" s="5"/>
      <c r="EUJ296" s="5"/>
      <c r="EUK296" s="223"/>
      <c r="EUL296" s="2"/>
      <c r="EUM296" s="2"/>
      <c r="EUN296" s="5"/>
      <c r="EUO296" s="5"/>
      <c r="EUP296" s="5"/>
      <c r="EUQ296" s="5"/>
      <c r="EUR296" s="5"/>
      <c r="EUS296" s="223"/>
      <c r="EUT296" s="2"/>
      <c r="EUU296" s="2"/>
      <c r="EUV296" s="5"/>
      <c r="EUW296" s="5"/>
      <c r="EUX296" s="5"/>
      <c r="EUY296" s="5"/>
      <c r="EUZ296" s="5"/>
      <c r="EVA296" s="223"/>
      <c r="EVB296" s="2"/>
      <c r="EVC296" s="2"/>
      <c r="EVD296" s="5"/>
      <c r="EVE296" s="5"/>
      <c r="EVF296" s="5"/>
      <c r="EVG296" s="5"/>
      <c r="EVH296" s="5"/>
      <c r="EVI296" s="223"/>
      <c r="EVJ296" s="2"/>
      <c r="EVK296" s="2"/>
      <c r="EVL296" s="5"/>
      <c r="EVM296" s="5"/>
      <c r="EVN296" s="5"/>
      <c r="EVO296" s="5"/>
      <c r="EVP296" s="5"/>
      <c r="EVQ296" s="223"/>
      <c r="EVR296" s="2"/>
      <c r="EVS296" s="2"/>
      <c r="EVT296" s="5"/>
      <c r="EVU296" s="5"/>
      <c r="EVV296" s="5"/>
      <c r="EVW296" s="5"/>
      <c r="EVX296" s="5"/>
      <c r="EVY296" s="223"/>
      <c r="EVZ296" s="2"/>
      <c r="EWA296" s="2"/>
      <c r="EWB296" s="5"/>
      <c r="EWC296" s="5"/>
      <c r="EWD296" s="5"/>
      <c r="EWE296" s="5"/>
      <c r="EWF296" s="5"/>
      <c r="EWG296" s="223"/>
      <c r="EWH296" s="2"/>
      <c r="EWI296" s="2"/>
      <c r="EWJ296" s="5"/>
      <c r="EWK296" s="5"/>
      <c r="EWL296" s="5"/>
      <c r="EWM296" s="5"/>
      <c r="EWN296" s="5"/>
      <c r="EWO296" s="223"/>
      <c r="EWP296" s="2"/>
      <c r="EWQ296" s="2"/>
      <c r="EWR296" s="5"/>
      <c r="EWS296" s="5"/>
      <c r="EWT296" s="5"/>
      <c r="EWU296" s="5"/>
      <c r="EWV296" s="5"/>
      <c r="EWW296" s="223"/>
      <c r="EWX296" s="2"/>
      <c r="EWY296" s="2"/>
      <c r="EWZ296" s="5"/>
      <c r="EXA296" s="5"/>
      <c r="EXB296" s="5"/>
      <c r="EXC296" s="5"/>
      <c r="EXD296" s="5"/>
      <c r="EXE296" s="223"/>
      <c r="EXF296" s="2"/>
      <c r="EXG296" s="2"/>
      <c r="EXH296" s="5"/>
      <c r="EXI296" s="5"/>
      <c r="EXJ296" s="5"/>
      <c r="EXK296" s="5"/>
      <c r="EXL296" s="5"/>
      <c r="EXM296" s="223"/>
      <c r="EXN296" s="2"/>
      <c r="EXO296" s="2"/>
      <c r="EXP296" s="5"/>
      <c r="EXQ296" s="5"/>
      <c r="EXR296" s="5"/>
      <c r="EXS296" s="5"/>
      <c r="EXT296" s="5"/>
      <c r="EXU296" s="223"/>
      <c r="EXV296" s="2"/>
      <c r="EXW296" s="2"/>
      <c r="EXX296" s="5"/>
      <c r="EXY296" s="5"/>
      <c r="EXZ296" s="5"/>
      <c r="EYA296" s="5"/>
      <c r="EYB296" s="5"/>
      <c r="EYC296" s="223"/>
      <c r="EYD296" s="2"/>
      <c r="EYE296" s="2"/>
      <c r="EYF296" s="5"/>
      <c r="EYG296" s="5"/>
      <c r="EYH296" s="5"/>
      <c r="EYI296" s="5"/>
      <c r="EYJ296" s="5"/>
      <c r="EYK296" s="223"/>
      <c r="EYL296" s="2"/>
      <c r="EYM296" s="2"/>
      <c r="EYN296" s="5"/>
      <c r="EYO296" s="5"/>
      <c r="EYP296" s="5"/>
      <c r="EYQ296" s="5"/>
      <c r="EYR296" s="5"/>
      <c r="EYS296" s="223"/>
      <c r="EYT296" s="2"/>
      <c r="EYU296" s="2"/>
      <c r="EYV296" s="5"/>
      <c r="EYW296" s="5"/>
      <c r="EYX296" s="5"/>
      <c r="EYY296" s="5"/>
      <c r="EYZ296" s="5"/>
      <c r="EZA296" s="223"/>
      <c r="EZB296" s="2"/>
      <c r="EZC296" s="2"/>
      <c r="EZD296" s="5"/>
      <c r="EZE296" s="5"/>
      <c r="EZF296" s="5"/>
      <c r="EZG296" s="5"/>
      <c r="EZH296" s="5"/>
      <c r="EZI296" s="223"/>
      <c r="EZJ296" s="2"/>
      <c r="EZK296" s="2"/>
      <c r="EZL296" s="5"/>
      <c r="EZM296" s="5"/>
      <c r="EZN296" s="5"/>
      <c r="EZO296" s="5"/>
      <c r="EZP296" s="5"/>
      <c r="EZQ296" s="223"/>
      <c r="EZR296" s="2"/>
      <c r="EZS296" s="2"/>
      <c r="EZT296" s="5"/>
      <c r="EZU296" s="5"/>
      <c r="EZV296" s="5"/>
      <c r="EZW296" s="5"/>
      <c r="EZX296" s="5"/>
      <c r="EZY296" s="223"/>
      <c r="EZZ296" s="2"/>
      <c r="FAA296" s="2"/>
      <c r="FAB296" s="5"/>
      <c r="FAC296" s="5"/>
      <c r="FAD296" s="5"/>
      <c r="FAE296" s="5"/>
      <c r="FAF296" s="5"/>
      <c r="FAG296" s="223"/>
      <c r="FAH296" s="2"/>
      <c r="FAI296" s="2"/>
      <c r="FAJ296" s="5"/>
      <c r="FAK296" s="5"/>
      <c r="FAL296" s="5"/>
      <c r="FAM296" s="5"/>
      <c r="FAN296" s="5"/>
      <c r="FAO296" s="223"/>
      <c r="FAP296" s="2"/>
      <c r="FAQ296" s="2"/>
      <c r="FAR296" s="5"/>
      <c r="FAS296" s="5"/>
      <c r="FAT296" s="5"/>
      <c r="FAU296" s="5"/>
      <c r="FAV296" s="5"/>
      <c r="FAW296" s="223"/>
      <c r="FAX296" s="2"/>
      <c r="FAY296" s="2"/>
      <c r="FAZ296" s="5"/>
      <c r="FBA296" s="5"/>
      <c r="FBB296" s="5"/>
      <c r="FBC296" s="5"/>
      <c r="FBD296" s="5"/>
      <c r="FBE296" s="223"/>
      <c r="FBF296" s="2"/>
      <c r="FBG296" s="2"/>
      <c r="FBH296" s="5"/>
      <c r="FBI296" s="5"/>
      <c r="FBJ296" s="5"/>
      <c r="FBK296" s="5"/>
      <c r="FBL296" s="5"/>
      <c r="FBM296" s="223"/>
      <c r="FBN296" s="2"/>
      <c r="FBO296" s="2"/>
      <c r="FBP296" s="5"/>
      <c r="FBQ296" s="5"/>
      <c r="FBR296" s="5"/>
      <c r="FBS296" s="5"/>
      <c r="FBT296" s="5"/>
      <c r="FBU296" s="223"/>
      <c r="FBV296" s="2"/>
      <c r="FBW296" s="2"/>
      <c r="FBX296" s="5"/>
      <c r="FBY296" s="5"/>
      <c r="FBZ296" s="5"/>
      <c r="FCA296" s="5"/>
      <c r="FCB296" s="5"/>
      <c r="FCC296" s="223"/>
      <c r="FCD296" s="2"/>
      <c r="FCE296" s="2"/>
      <c r="FCF296" s="5"/>
      <c r="FCG296" s="5"/>
      <c r="FCH296" s="5"/>
      <c r="FCI296" s="5"/>
      <c r="FCJ296" s="5"/>
      <c r="FCK296" s="223"/>
      <c r="FCL296" s="2"/>
      <c r="FCM296" s="2"/>
      <c r="FCN296" s="5"/>
      <c r="FCO296" s="5"/>
      <c r="FCP296" s="5"/>
      <c r="FCQ296" s="5"/>
      <c r="FCR296" s="5"/>
      <c r="FCS296" s="223"/>
      <c r="FCT296" s="2"/>
      <c r="FCU296" s="2"/>
      <c r="FCV296" s="5"/>
      <c r="FCW296" s="5"/>
      <c r="FCX296" s="5"/>
      <c r="FCY296" s="5"/>
      <c r="FCZ296" s="5"/>
      <c r="FDA296" s="223"/>
      <c r="FDB296" s="2"/>
      <c r="FDC296" s="2"/>
      <c r="FDD296" s="5"/>
      <c r="FDE296" s="5"/>
      <c r="FDF296" s="5"/>
      <c r="FDG296" s="5"/>
      <c r="FDH296" s="5"/>
      <c r="FDI296" s="223"/>
      <c r="FDJ296" s="2"/>
      <c r="FDK296" s="2"/>
      <c r="FDL296" s="5"/>
      <c r="FDM296" s="5"/>
      <c r="FDN296" s="5"/>
      <c r="FDO296" s="5"/>
      <c r="FDP296" s="5"/>
      <c r="FDQ296" s="223"/>
      <c r="FDR296" s="2"/>
      <c r="FDS296" s="2"/>
      <c r="FDT296" s="5"/>
      <c r="FDU296" s="5"/>
      <c r="FDV296" s="5"/>
      <c r="FDW296" s="5"/>
      <c r="FDX296" s="5"/>
      <c r="FDY296" s="223"/>
      <c r="FDZ296" s="2"/>
      <c r="FEA296" s="2"/>
      <c r="FEB296" s="5"/>
      <c r="FEC296" s="5"/>
      <c r="FED296" s="5"/>
      <c r="FEE296" s="5"/>
      <c r="FEF296" s="5"/>
      <c r="FEG296" s="223"/>
      <c r="FEH296" s="2"/>
      <c r="FEI296" s="2"/>
      <c r="FEJ296" s="5"/>
      <c r="FEK296" s="5"/>
      <c r="FEL296" s="5"/>
      <c r="FEM296" s="5"/>
      <c r="FEN296" s="5"/>
      <c r="FEO296" s="223"/>
      <c r="FEP296" s="2"/>
      <c r="FEQ296" s="2"/>
      <c r="FER296" s="5"/>
      <c r="FES296" s="5"/>
      <c r="FET296" s="5"/>
      <c r="FEU296" s="5"/>
      <c r="FEV296" s="5"/>
      <c r="FEW296" s="223"/>
      <c r="FEX296" s="2"/>
      <c r="FEY296" s="2"/>
      <c r="FEZ296" s="5"/>
      <c r="FFA296" s="5"/>
      <c r="FFB296" s="5"/>
      <c r="FFC296" s="5"/>
      <c r="FFD296" s="5"/>
      <c r="FFE296" s="223"/>
      <c r="FFF296" s="2"/>
      <c r="FFG296" s="2"/>
      <c r="FFH296" s="5"/>
      <c r="FFI296" s="5"/>
      <c r="FFJ296" s="5"/>
      <c r="FFK296" s="5"/>
      <c r="FFL296" s="5"/>
      <c r="FFM296" s="223"/>
      <c r="FFN296" s="2"/>
      <c r="FFO296" s="2"/>
      <c r="FFP296" s="5"/>
      <c r="FFQ296" s="5"/>
      <c r="FFR296" s="5"/>
      <c r="FFS296" s="5"/>
      <c r="FFT296" s="5"/>
      <c r="FFU296" s="223"/>
      <c r="FFV296" s="2"/>
      <c r="FFW296" s="2"/>
      <c r="FFX296" s="5"/>
      <c r="FFY296" s="5"/>
      <c r="FFZ296" s="5"/>
      <c r="FGA296" s="5"/>
      <c r="FGB296" s="5"/>
      <c r="FGC296" s="223"/>
      <c r="FGD296" s="2"/>
      <c r="FGE296" s="2"/>
      <c r="FGF296" s="5"/>
      <c r="FGG296" s="5"/>
      <c r="FGH296" s="5"/>
      <c r="FGI296" s="5"/>
      <c r="FGJ296" s="5"/>
      <c r="FGK296" s="223"/>
      <c r="FGL296" s="2"/>
      <c r="FGM296" s="2"/>
      <c r="FGN296" s="5"/>
      <c r="FGO296" s="5"/>
      <c r="FGP296" s="5"/>
      <c r="FGQ296" s="5"/>
      <c r="FGR296" s="5"/>
      <c r="FGS296" s="223"/>
      <c r="FGT296" s="2"/>
      <c r="FGU296" s="2"/>
      <c r="FGV296" s="5"/>
      <c r="FGW296" s="5"/>
      <c r="FGX296" s="5"/>
      <c r="FGY296" s="5"/>
      <c r="FGZ296" s="5"/>
      <c r="FHA296" s="223"/>
      <c r="FHB296" s="2"/>
      <c r="FHC296" s="2"/>
      <c r="FHD296" s="5"/>
      <c r="FHE296" s="5"/>
      <c r="FHF296" s="5"/>
      <c r="FHG296" s="5"/>
      <c r="FHH296" s="5"/>
      <c r="FHI296" s="223"/>
      <c r="FHJ296" s="2"/>
      <c r="FHK296" s="2"/>
      <c r="FHL296" s="5"/>
      <c r="FHM296" s="5"/>
      <c r="FHN296" s="5"/>
      <c r="FHO296" s="5"/>
      <c r="FHP296" s="5"/>
      <c r="FHQ296" s="223"/>
      <c r="FHR296" s="2"/>
      <c r="FHS296" s="2"/>
      <c r="FHT296" s="5"/>
      <c r="FHU296" s="5"/>
      <c r="FHV296" s="5"/>
      <c r="FHW296" s="5"/>
      <c r="FHX296" s="5"/>
      <c r="FHY296" s="223"/>
      <c r="FHZ296" s="2"/>
      <c r="FIA296" s="2"/>
      <c r="FIB296" s="5"/>
      <c r="FIC296" s="5"/>
      <c r="FID296" s="5"/>
      <c r="FIE296" s="5"/>
      <c r="FIF296" s="5"/>
      <c r="FIG296" s="223"/>
      <c r="FIH296" s="2"/>
      <c r="FII296" s="2"/>
      <c r="FIJ296" s="5"/>
      <c r="FIK296" s="5"/>
      <c r="FIL296" s="5"/>
      <c r="FIM296" s="5"/>
      <c r="FIN296" s="5"/>
      <c r="FIO296" s="223"/>
      <c r="FIP296" s="2"/>
      <c r="FIQ296" s="2"/>
      <c r="FIR296" s="5"/>
      <c r="FIS296" s="5"/>
      <c r="FIT296" s="5"/>
      <c r="FIU296" s="5"/>
      <c r="FIV296" s="5"/>
      <c r="FIW296" s="223"/>
      <c r="FIX296" s="2"/>
      <c r="FIY296" s="2"/>
      <c r="FIZ296" s="5"/>
      <c r="FJA296" s="5"/>
      <c r="FJB296" s="5"/>
      <c r="FJC296" s="5"/>
      <c r="FJD296" s="5"/>
      <c r="FJE296" s="223"/>
      <c r="FJF296" s="2"/>
      <c r="FJG296" s="2"/>
      <c r="FJH296" s="5"/>
      <c r="FJI296" s="5"/>
      <c r="FJJ296" s="5"/>
      <c r="FJK296" s="5"/>
      <c r="FJL296" s="5"/>
      <c r="FJM296" s="223"/>
      <c r="FJN296" s="2"/>
      <c r="FJO296" s="2"/>
      <c r="FJP296" s="5"/>
      <c r="FJQ296" s="5"/>
      <c r="FJR296" s="5"/>
      <c r="FJS296" s="5"/>
      <c r="FJT296" s="5"/>
      <c r="FJU296" s="223"/>
      <c r="FJV296" s="2"/>
      <c r="FJW296" s="2"/>
      <c r="FJX296" s="5"/>
      <c r="FJY296" s="5"/>
      <c r="FJZ296" s="5"/>
      <c r="FKA296" s="5"/>
      <c r="FKB296" s="5"/>
      <c r="FKC296" s="223"/>
      <c r="FKD296" s="2"/>
      <c r="FKE296" s="2"/>
      <c r="FKF296" s="5"/>
      <c r="FKG296" s="5"/>
      <c r="FKH296" s="5"/>
      <c r="FKI296" s="5"/>
      <c r="FKJ296" s="5"/>
      <c r="FKK296" s="223"/>
      <c r="FKL296" s="2"/>
      <c r="FKM296" s="2"/>
      <c r="FKN296" s="5"/>
      <c r="FKO296" s="5"/>
      <c r="FKP296" s="5"/>
      <c r="FKQ296" s="5"/>
      <c r="FKR296" s="5"/>
      <c r="FKS296" s="223"/>
      <c r="FKT296" s="2"/>
      <c r="FKU296" s="2"/>
      <c r="FKV296" s="5"/>
      <c r="FKW296" s="5"/>
      <c r="FKX296" s="5"/>
      <c r="FKY296" s="5"/>
      <c r="FKZ296" s="5"/>
      <c r="FLA296" s="223"/>
      <c r="FLB296" s="2"/>
      <c r="FLC296" s="2"/>
      <c r="FLD296" s="5"/>
      <c r="FLE296" s="5"/>
      <c r="FLF296" s="5"/>
      <c r="FLG296" s="5"/>
      <c r="FLH296" s="5"/>
      <c r="FLI296" s="223"/>
      <c r="FLJ296" s="2"/>
      <c r="FLK296" s="2"/>
      <c r="FLL296" s="5"/>
      <c r="FLM296" s="5"/>
      <c r="FLN296" s="5"/>
      <c r="FLO296" s="5"/>
      <c r="FLP296" s="5"/>
      <c r="FLQ296" s="223"/>
      <c r="FLR296" s="2"/>
      <c r="FLS296" s="2"/>
      <c r="FLT296" s="5"/>
      <c r="FLU296" s="5"/>
      <c r="FLV296" s="5"/>
      <c r="FLW296" s="5"/>
      <c r="FLX296" s="5"/>
      <c r="FLY296" s="223"/>
      <c r="FLZ296" s="2"/>
      <c r="FMA296" s="2"/>
      <c r="FMB296" s="5"/>
      <c r="FMC296" s="5"/>
      <c r="FMD296" s="5"/>
      <c r="FME296" s="5"/>
      <c r="FMF296" s="5"/>
      <c r="FMG296" s="223"/>
      <c r="FMH296" s="2"/>
      <c r="FMI296" s="2"/>
      <c r="FMJ296" s="5"/>
      <c r="FMK296" s="5"/>
      <c r="FML296" s="5"/>
      <c r="FMM296" s="5"/>
      <c r="FMN296" s="5"/>
      <c r="FMO296" s="223"/>
      <c r="FMP296" s="2"/>
      <c r="FMQ296" s="2"/>
      <c r="FMR296" s="5"/>
      <c r="FMS296" s="5"/>
      <c r="FMT296" s="5"/>
      <c r="FMU296" s="5"/>
      <c r="FMV296" s="5"/>
      <c r="FMW296" s="223"/>
      <c r="FMX296" s="2"/>
      <c r="FMY296" s="2"/>
      <c r="FMZ296" s="5"/>
      <c r="FNA296" s="5"/>
      <c r="FNB296" s="5"/>
      <c r="FNC296" s="5"/>
      <c r="FND296" s="5"/>
      <c r="FNE296" s="223"/>
      <c r="FNF296" s="2"/>
      <c r="FNG296" s="2"/>
      <c r="FNH296" s="5"/>
      <c r="FNI296" s="5"/>
      <c r="FNJ296" s="5"/>
      <c r="FNK296" s="5"/>
      <c r="FNL296" s="5"/>
      <c r="FNM296" s="223"/>
      <c r="FNN296" s="2"/>
      <c r="FNO296" s="2"/>
      <c r="FNP296" s="5"/>
      <c r="FNQ296" s="5"/>
      <c r="FNR296" s="5"/>
      <c r="FNS296" s="5"/>
      <c r="FNT296" s="5"/>
      <c r="FNU296" s="223"/>
      <c r="FNV296" s="2"/>
      <c r="FNW296" s="2"/>
      <c r="FNX296" s="5"/>
      <c r="FNY296" s="5"/>
      <c r="FNZ296" s="5"/>
      <c r="FOA296" s="5"/>
      <c r="FOB296" s="5"/>
      <c r="FOC296" s="223"/>
      <c r="FOD296" s="2"/>
      <c r="FOE296" s="2"/>
      <c r="FOF296" s="5"/>
      <c r="FOG296" s="5"/>
      <c r="FOH296" s="5"/>
      <c r="FOI296" s="5"/>
      <c r="FOJ296" s="5"/>
      <c r="FOK296" s="223"/>
      <c r="FOL296" s="2"/>
      <c r="FOM296" s="2"/>
      <c r="FON296" s="5"/>
      <c r="FOO296" s="5"/>
      <c r="FOP296" s="5"/>
      <c r="FOQ296" s="5"/>
      <c r="FOR296" s="5"/>
      <c r="FOS296" s="223"/>
      <c r="FOT296" s="2"/>
      <c r="FOU296" s="2"/>
      <c r="FOV296" s="5"/>
      <c r="FOW296" s="5"/>
      <c r="FOX296" s="5"/>
      <c r="FOY296" s="5"/>
      <c r="FOZ296" s="5"/>
      <c r="FPA296" s="223"/>
      <c r="FPB296" s="2"/>
      <c r="FPC296" s="2"/>
      <c r="FPD296" s="5"/>
      <c r="FPE296" s="5"/>
      <c r="FPF296" s="5"/>
      <c r="FPG296" s="5"/>
      <c r="FPH296" s="5"/>
      <c r="FPI296" s="223"/>
      <c r="FPJ296" s="2"/>
      <c r="FPK296" s="2"/>
      <c r="FPL296" s="5"/>
      <c r="FPM296" s="5"/>
      <c r="FPN296" s="5"/>
      <c r="FPO296" s="5"/>
      <c r="FPP296" s="5"/>
      <c r="FPQ296" s="223"/>
      <c r="FPR296" s="2"/>
      <c r="FPS296" s="2"/>
      <c r="FPT296" s="5"/>
      <c r="FPU296" s="5"/>
      <c r="FPV296" s="5"/>
      <c r="FPW296" s="5"/>
      <c r="FPX296" s="5"/>
      <c r="FPY296" s="223"/>
      <c r="FPZ296" s="2"/>
      <c r="FQA296" s="2"/>
      <c r="FQB296" s="5"/>
      <c r="FQC296" s="5"/>
      <c r="FQD296" s="5"/>
      <c r="FQE296" s="5"/>
      <c r="FQF296" s="5"/>
      <c r="FQG296" s="223"/>
      <c r="FQH296" s="2"/>
      <c r="FQI296" s="2"/>
      <c r="FQJ296" s="5"/>
      <c r="FQK296" s="5"/>
      <c r="FQL296" s="5"/>
      <c r="FQM296" s="5"/>
      <c r="FQN296" s="5"/>
      <c r="FQO296" s="223"/>
      <c r="FQP296" s="2"/>
      <c r="FQQ296" s="2"/>
      <c r="FQR296" s="5"/>
      <c r="FQS296" s="5"/>
      <c r="FQT296" s="5"/>
      <c r="FQU296" s="5"/>
      <c r="FQV296" s="5"/>
      <c r="FQW296" s="223"/>
      <c r="FQX296" s="2"/>
      <c r="FQY296" s="2"/>
      <c r="FQZ296" s="5"/>
      <c r="FRA296" s="5"/>
      <c r="FRB296" s="5"/>
      <c r="FRC296" s="5"/>
      <c r="FRD296" s="5"/>
      <c r="FRE296" s="223"/>
      <c r="FRF296" s="2"/>
      <c r="FRG296" s="2"/>
      <c r="FRH296" s="5"/>
      <c r="FRI296" s="5"/>
      <c r="FRJ296" s="5"/>
      <c r="FRK296" s="5"/>
      <c r="FRL296" s="5"/>
      <c r="FRM296" s="223"/>
      <c r="FRN296" s="2"/>
      <c r="FRO296" s="2"/>
      <c r="FRP296" s="5"/>
      <c r="FRQ296" s="5"/>
      <c r="FRR296" s="5"/>
      <c r="FRS296" s="5"/>
      <c r="FRT296" s="5"/>
      <c r="FRU296" s="223"/>
      <c r="FRV296" s="2"/>
      <c r="FRW296" s="2"/>
      <c r="FRX296" s="5"/>
      <c r="FRY296" s="5"/>
      <c r="FRZ296" s="5"/>
      <c r="FSA296" s="5"/>
      <c r="FSB296" s="5"/>
      <c r="FSC296" s="223"/>
      <c r="FSD296" s="2"/>
      <c r="FSE296" s="2"/>
      <c r="FSF296" s="5"/>
      <c r="FSG296" s="5"/>
      <c r="FSH296" s="5"/>
      <c r="FSI296" s="5"/>
      <c r="FSJ296" s="5"/>
      <c r="FSK296" s="223"/>
      <c r="FSL296" s="2"/>
      <c r="FSM296" s="2"/>
      <c r="FSN296" s="5"/>
      <c r="FSO296" s="5"/>
      <c r="FSP296" s="5"/>
      <c r="FSQ296" s="5"/>
      <c r="FSR296" s="5"/>
      <c r="FSS296" s="223"/>
      <c r="FST296" s="2"/>
      <c r="FSU296" s="2"/>
      <c r="FSV296" s="5"/>
      <c r="FSW296" s="5"/>
      <c r="FSX296" s="5"/>
      <c r="FSY296" s="5"/>
      <c r="FSZ296" s="5"/>
      <c r="FTA296" s="223"/>
      <c r="FTB296" s="2"/>
      <c r="FTC296" s="2"/>
      <c r="FTD296" s="5"/>
      <c r="FTE296" s="5"/>
      <c r="FTF296" s="5"/>
      <c r="FTG296" s="5"/>
      <c r="FTH296" s="5"/>
      <c r="FTI296" s="223"/>
      <c r="FTJ296" s="2"/>
      <c r="FTK296" s="2"/>
      <c r="FTL296" s="5"/>
      <c r="FTM296" s="5"/>
      <c r="FTN296" s="5"/>
      <c r="FTO296" s="5"/>
      <c r="FTP296" s="5"/>
      <c r="FTQ296" s="223"/>
      <c r="FTR296" s="2"/>
      <c r="FTS296" s="2"/>
      <c r="FTT296" s="5"/>
      <c r="FTU296" s="5"/>
      <c r="FTV296" s="5"/>
      <c r="FTW296" s="5"/>
      <c r="FTX296" s="5"/>
      <c r="FTY296" s="223"/>
      <c r="FTZ296" s="2"/>
      <c r="FUA296" s="2"/>
      <c r="FUB296" s="5"/>
      <c r="FUC296" s="5"/>
      <c r="FUD296" s="5"/>
      <c r="FUE296" s="5"/>
      <c r="FUF296" s="5"/>
      <c r="FUG296" s="223"/>
      <c r="FUH296" s="2"/>
      <c r="FUI296" s="2"/>
      <c r="FUJ296" s="5"/>
      <c r="FUK296" s="5"/>
      <c r="FUL296" s="5"/>
      <c r="FUM296" s="5"/>
      <c r="FUN296" s="5"/>
      <c r="FUO296" s="223"/>
      <c r="FUP296" s="2"/>
      <c r="FUQ296" s="2"/>
      <c r="FUR296" s="5"/>
      <c r="FUS296" s="5"/>
      <c r="FUT296" s="5"/>
      <c r="FUU296" s="5"/>
      <c r="FUV296" s="5"/>
      <c r="FUW296" s="223"/>
      <c r="FUX296" s="2"/>
      <c r="FUY296" s="2"/>
      <c r="FUZ296" s="5"/>
      <c r="FVA296" s="5"/>
      <c r="FVB296" s="5"/>
      <c r="FVC296" s="5"/>
      <c r="FVD296" s="5"/>
      <c r="FVE296" s="223"/>
      <c r="FVF296" s="2"/>
      <c r="FVG296" s="2"/>
      <c r="FVH296" s="5"/>
      <c r="FVI296" s="5"/>
      <c r="FVJ296" s="5"/>
      <c r="FVK296" s="5"/>
      <c r="FVL296" s="5"/>
      <c r="FVM296" s="223"/>
      <c r="FVN296" s="2"/>
      <c r="FVO296" s="2"/>
      <c r="FVP296" s="5"/>
      <c r="FVQ296" s="5"/>
      <c r="FVR296" s="5"/>
      <c r="FVS296" s="5"/>
      <c r="FVT296" s="5"/>
      <c r="FVU296" s="223"/>
      <c r="FVV296" s="2"/>
      <c r="FVW296" s="2"/>
      <c r="FVX296" s="5"/>
      <c r="FVY296" s="5"/>
      <c r="FVZ296" s="5"/>
      <c r="FWA296" s="5"/>
      <c r="FWB296" s="5"/>
      <c r="FWC296" s="223"/>
      <c r="FWD296" s="2"/>
      <c r="FWE296" s="2"/>
      <c r="FWF296" s="5"/>
      <c r="FWG296" s="5"/>
      <c r="FWH296" s="5"/>
      <c r="FWI296" s="5"/>
      <c r="FWJ296" s="5"/>
      <c r="FWK296" s="223"/>
      <c r="FWL296" s="2"/>
      <c r="FWM296" s="2"/>
      <c r="FWN296" s="5"/>
      <c r="FWO296" s="5"/>
      <c r="FWP296" s="5"/>
      <c r="FWQ296" s="5"/>
      <c r="FWR296" s="5"/>
      <c r="FWS296" s="223"/>
      <c r="FWT296" s="2"/>
      <c r="FWU296" s="2"/>
      <c r="FWV296" s="5"/>
      <c r="FWW296" s="5"/>
      <c r="FWX296" s="5"/>
      <c r="FWY296" s="5"/>
      <c r="FWZ296" s="5"/>
      <c r="FXA296" s="223"/>
      <c r="FXB296" s="2"/>
      <c r="FXC296" s="2"/>
      <c r="FXD296" s="5"/>
      <c r="FXE296" s="5"/>
      <c r="FXF296" s="5"/>
      <c r="FXG296" s="5"/>
      <c r="FXH296" s="5"/>
      <c r="FXI296" s="223"/>
      <c r="FXJ296" s="2"/>
      <c r="FXK296" s="2"/>
      <c r="FXL296" s="5"/>
      <c r="FXM296" s="5"/>
      <c r="FXN296" s="5"/>
      <c r="FXO296" s="5"/>
      <c r="FXP296" s="5"/>
      <c r="FXQ296" s="223"/>
      <c r="FXR296" s="2"/>
      <c r="FXS296" s="2"/>
      <c r="FXT296" s="5"/>
      <c r="FXU296" s="5"/>
      <c r="FXV296" s="5"/>
      <c r="FXW296" s="5"/>
      <c r="FXX296" s="5"/>
      <c r="FXY296" s="223"/>
      <c r="FXZ296" s="2"/>
      <c r="FYA296" s="2"/>
      <c r="FYB296" s="5"/>
      <c r="FYC296" s="5"/>
      <c r="FYD296" s="5"/>
      <c r="FYE296" s="5"/>
      <c r="FYF296" s="5"/>
      <c r="FYG296" s="223"/>
      <c r="FYH296" s="2"/>
      <c r="FYI296" s="2"/>
      <c r="FYJ296" s="5"/>
      <c r="FYK296" s="5"/>
      <c r="FYL296" s="5"/>
      <c r="FYM296" s="5"/>
      <c r="FYN296" s="5"/>
      <c r="FYO296" s="223"/>
      <c r="FYP296" s="2"/>
      <c r="FYQ296" s="2"/>
      <c r="FYR296" s="5"/>
      <c r="FYS296" s="5"/>
      <c r="FYT296" s="5"/>
      <c r="FYU296" s="5"/>
      <c r="FYV296" s="5"/>
      <c r="FYW296" s="223"/>
      <c r="FYX296" s="2"/>
      <c r="FYY296" s="2"/>
      <c r="FYZ296" s="5"/>
      <c r="FZA296" s="5"/>
      <c r="FZB296" s="5"/>
      <c r="FZC296" s="5"/>
      <c r="FZD296" s="5"/>
      <c r="FZE296" s="223"/>
      <c r="FZF296" s="2"/>
      <c r="FZG296" s="2"/>
      <c r="FZH296" s="5"/>
      <c r="FZI296" s="5"/>
      <c r="FZJ296" s="5"/>
      <c r="FZK296" s="5"/>
      <c r="FZL296" s="5"/>
      <c r="FZM296" s="223"/>
      <c r="FZN296" s="2"/>
      <c r="FZO296" s="2"/>
      <c r="FZP296" s="5"/>
      <c r="FZQ296" s="5"/>
      <c r="FZR296" s="5"/>
      <c r="FZS296" s="5"/>
      <c r="FZT296" s="5"/>
      <c r="FZU296" s="223"/>
      <c r="FZV296" s="2"/>
      <c r="FZW296" s="2"/>
      <c r="FZX296" s="5"/>
      <c r="FZY296" s="5"/>
      <c r="FZZ296" s="5"/>
      <c r="GAA296" s="5"/>
      <c r="GAB296" s="5"/>
      <c r="GAC296" s="223"/>
      <c r="GAD296" s="2"/>
      <c r="GAE296" s="2"/>
      <c r="GAF296" s="5"/>
      <c r="GAG296" s="5"/>
      <c r="GAH296" s="5"/>
      <c r="GAI296" s="5"/>
      <c r="GAJ296" s="5"/>
      <c r="GAK296" s="223"/>
      <c r="GAL296" s="2"/>
      <c r="GAM296" s="2"/>
      <c r="GAN296" s="5"/>
      <c r="GAO296" s="5"/>
      <c r="GAP296" s="5"/>
      <c r="GAQ296" s="5"/>
      <c r="GAR296" s="5"/>
      <c r="GAS296" s="223"/>
      <c r="GAT296" s="2"/>
      <c r="GAU296" s="2"/>
      <c r="GAV296" s="5"/>
      <c r="GAW296" s="5"/>
      <c r="GAX296" s="5"/>
      <c r="GAY296" s="5"/>
      <c r="GAZ296" s="5"/>
      <c r="GBA296" s="223"/>
      <c r="GBB296" s="2"/>
      <c r="GBC296" s="2"/>
      <c r="GBD296" s="5"/>
      <c r="GBE296" s="5"/>
      <c r="GBF296" s="5"/>
      <c r="GBG296" s="5"/>
      <c r="GBH296" s="5"/>
      <c r="GBI296" s="223"/>
      <c r="GBJ296" s="2"/>
      <c r="GBK296" s="2"/>
      <c r="GBL296" s="5"/>
      <c r="GBM296" s="5"/>
      <c r="GBN296" s="5"/>
      <c r="GBO296" s="5"/>
      <c r="GBP296" s="5"/>
      <c r="GBQ296" s="223"/>
      <c r="GBR296" s="2"/>
      <c r="GBS296" s="2"/>
      <c r="GBT296" s="5"/>
      <c r="GBU296" s="5"/>
      <c r="GBV296" s="5"/>
      <c r="GBW296" s="5"/>
      <c r="GBX296" s="5"/>
      <c r="GBY296" s="223"/>
      <c r="GBZ296" s="2"/>
      <c r="GCA296" s="2"/>
      <c r="GCB296" s="5"/>
      <c r="GCC296" s="5"/>
      <c r="GCD296" s="5"/>
      <c r="GCE296" s="5"/>
      <c r="GCF296" s="5"/>
      <c r="GCG296" s="223"/>
      <c r="GCH296" s="2"/>
      <c r="GCI296" s="2"/>
      <c r="GCJ296" s="5"/>
      <c r="GCK296" s="5"/>
      <c r="GCL296" s="5"/>
      <c r="GCM296" s="5"/>
      <c r="GCN296" s="5"/>
      <c r="GCO296" s="223"/>
      <c r="GCP296" s="2"/>
      <c r="GCQ296" s="2"/>
      <c r="GCR296" s="5"/>
      <c r="GCS296" s="5"/>
      <c r="GCT296" s="5"/>
      <c r="GCU296" s="5"/>
      <c r="GCV296" s="5"/>
      <c r="GCW296" s="223"/>
      <c r="GCX296" s="2"/>
      <c r="GCY296" s="2"/>
      <c r="GCZ296" s="5"/>
      <c r="GDA296" s="5"/>
      <c r="GDB296" s="5"/>
      <c r="GDC296" s="5"/>
      <c r="GDD296" s="5"/>
      <c r="GDE296" s="223"/>
      <c r="GDF296" s="2"/>
      <c r="GDG296" s="2"/>
      <c r="GDH296" s="5"/>
      <c r="GDI296" s="5"/>
      <c r="GDJ296" s="5"/>
      <c r="GDK296" s="5"/>
      <c r="GDL296" s="5"/>
      <c r="GDM296" s="223"/>
      <c r="GDN296" s="2"/>
      <c r="GDO296" s="2"/>
      <c r="GDP296" s="5"/>
      <c r="GDQ296" s="5"/>
      <c r="GDR296" s="5"/>
      <c r="GDS296" s="5"/>
      <c r="GDT296" s="5"/>
      <c r="GDU296" s="223"/>
      <c r="GDV296" s="2"/>
      <c r="GDW296" s="2"/>
      <c r="GDX296" s="5"/>
      <c r="GDY296" s="5"/>
      <c r="GDZ296" s="5"/>
      <c r="GEA296" s="5"/>
      <c r="GEB296" s="5"/>
      <c r="GEC296" s="223"/>
      <c r="GED296" s="2"/>
      <c r="GEE296" s="2"/>
      <c r="GEF296" s="5"/>
      <c r="GEG296" s="5"/>
      <c r="GEH296" s="5"/>
      <c r="GEI296" s="5"/>
      <c r="GEJ296" s="5"/>
      <c r="GEK296" s="223"/>
      <c r="GEL296" s="2"/>
      <c r="GEM296" s="2"/>
      <c r="GEN296" s="5"/>
      <c r="GEO296" s="5"/>
      <c r="GEP296" s="5"/>
      <c r="GEQ296" s="5"/>
      <c r="GER296" s="5"/>
      <c r="GES296" s="223"/>
      <c r="GET296" s="2"/>
      <c r="GEU296" s="2"/>
      <c r="GEV296" s="5"/>
      <c r="GEW296" s="5"/>
      <c r="GEX296" s="5"/>
      <c r="GEY296" s="5"/>
      <c r="GEZ296" s="5"/>
      <c r="GFA296" s="223"/>
      <c r="GFB296" s="2"/>
      <c r="GFC296" s="2"/>
      <c r="GFD296" s="5"/>
      <c r="GFE296" s="5"/>
      <c r="GFF296" s="5"/>
      <c r="GFG296" s="5"/>
      <c r="GFH296" s="5"/>
      <c r="GFI296" s="223"/>
      <c r="GFJ296" s="2"/>
      <c r="GFK296" s="2"/>
      <c r="GFL296" s="5"/>
      <c r="GFM296" s="5"/>
      <c r="GFN296" s="5"/>
      <c r="GFO296" s="5"/>
      <c r="GFP296" s="5"/>
      <c r="GFQ296" s="223"/>
      <c r="GFR296" s="2"/>
      <c r="GFS296" s="2"/>
      <c r="GFT296" s="5"/>
      <c r="GFU296" s="5"/>
      <c r="GFV296" s="5"/>
      <c r="GFW296" s="5"/>
      <c r="GFX296" s="5"/>
      <c r="GFY296" s="223"/>
      <c r="GFZ296" s="2"/>
      <c r="GGA296" s="2"/>
      <c r="GGB296" s="5"/>
      <c r="GGC296" s="5"/>
      <c r="GGD296" s="5"/>
      <c r="GGE296" s="5"/>
      <c r="GGF296" s="5"/>
      <c r="GGG296" s="223"/>
      <c r="GGH296" s="2"/>
      <c r="GGI296" s="2"/>
      <c r="GGJ296" s="5"/>
      <c r="GGK296" s="5"/>
      <c r="GGL296" s="5"/>
      <c r="GGM296" s="5"/>
      <c r="GGN296" s="5"/>
      <c r="GGO296" s="223"/>
      <c r="GGP296" s="2"/>
      <c r="GGQ296" s="2"/>
      <c r="GGR296" s="5"/>
      <c r="GGS296" s="5"/>
      <c r="GGT296" s="5"/>
      <c r="GGU296" s="5"/>
      <c r="GGV296" s="5"/>
      <c r="GGW296" s="223"/>
      <c r="GGX296" s="2"/>
      <c r="GGY296" s="2"/>
      <c r="GGZ296" s="5"/>
      <c r="GHA296" s="5"/>
      <c r="GHB296" s="5"/>
      <c r="GHC296" s="5"/>
      <c r="GHD296" s="5"/>
      <c r="GHE296" s="223"/>
      <c r="GHF296" s="2"/>
      <c r="GHG296" s="2"/>
      <c r="GHH296" s="5"/>
      <c r="GHI296" s="5"/>
      <c r="GHJ296" s="5"/>
      <c r="GHK296" s="5"/>
      <c r="GHL296" s="5"/>
      <c r="GHM296" s="223"/>
      <c r="GHN296" s="2"/>
      <c r="GHO296" s="2"/>
      <c r="GHP296" s="5"/>
      <c r="GHQ296" s="5"/>
      <c r="GHR296" s="5"/>
      <c r="GHS296" s="5"/>
      <c r="GHT296" s="5"/>
      <c r="GHU296" s="223"/>
      <c r="GHV296" s="2"/>
      <c r="GHW296" s="2"/>
      <c r="GHX296" s="5"/>
      <c r="GHY296" s="5"/>
      <c r="GHZ296" s="5"/>
      <c r="GIA296" s="5"/>
      <c r="GIB296" s="5"/>
      <c r="GIC296" s="223"/>
      <c r="GID296" s="2"/>
      <c r="GIE296" s="2"/>
      <c r="GIF296" s="5"/>
      <c r="GIG296" s="5"/>
      <c r="GIH296" s="5"/>
      <c r="GII296" s="5"/>
      <c r="GIJ296" s="5"/>
      <c r="GIK296" s="223"/>
      <c r="GIL296" s="2"/>
      <c r="GIM296" s="2"/>
      <c r="GIN296" s="5"/>
      <c r="GIO296" s="5"/>
      <c r="GIP296" s="5"/>
      <c r="GIQ296" s="5"/>
      <c r="GIR296" s="5"/>
      <c r="GIS296" s="223"/>
      <c r="GIT296" s="2"/>
      <c r="GIU296" s="2"/>
      <c r="GIV296" s="5"/>
      <c r="GIW296" s="5"/>
      <c r="GIX296" s="5"/>
      <c r="GIY296" s="5"/>
      <c r="GIZ296" s="5"/>
      <c r="GJA296" s="223"/>
      <c r="GJB296" s="2"/>
      <c r="GJC296" s="2"/>
      <c r="GJD296" s="5"/>
      <c r="GJE296" s="5"/>
      <c r="GJF296" s="5"/>
      <c r="GJG296" s="5"/>
      <c r="GJH296" s="5"/>
      <c r="GJI296" s="223"/>
      <c r="GJJ296" s="2"/>
      <c r="GJK296" s="2"/>
      <c r="GJL296" s="5"/>
      <c r="GJM296" s="5"/>
      <c r="GJN296" s="5"/>
      <c r="GJO296" s="5"/>
      <c r="GJP296" s="5"/>
      <c r="GJQ296" s="223"/>
      <c r="GJR296" s="2"/>
      <c r="GJS296" s="2"/>
      <c r="GJT296" s="5"/>
      <c r="GJU296" s="5"/>
      <c r="GJV296" s="5"/>
      <c r="GJW296" s="5"/>
      <c r="GJX296" s="5"/>
      <c r="GJY296" s="223"/>
      <c r="GJZ296" s="2"/>
      <c r="GKA296" s="2"/>
      <c r="GKB296" s="5"/>
      <c r="GKC296" s="5"/>
      <c r="GKD296" s="5"/>
      <c r="GKE296" s="5"/>
      <c r="GKF296" s="5"/>
      <c r="GKG296" s="223"/>
      <c r="GKH296" s="2"/>
      <c r="GKI296" s="2"/>
      <c r="GKJ296" s="5"/>
      <c r="GKK296" s="5"/>
      <c r="GKL296" s="5"/>
      <c r="GKM296" s="5"/>
      <c r="GKN296" s="5"/>
      <c r="GKO296" s="223"/>
      <c r="GKP296" s="2"/>
      <c r="GKQ296" s="2"/>
      <c r="GKR296" s="5"/>
      <c r="GKS296" s="5"/>
      <c r="GKT296" s="5"/>
      <c r="GKU296" s="5"/>
      <c r="GKV296" s="5"/>
      <c r="GKW296" s="223"/>
      <c r="GKX296" s="2"/>
      <c r="GKY296" s="2"/>
      <c r="GKZ296" s="5"/>
      <c r="GLA296" s="5"/>
      <c r="GLB296" s="5"/>
      <c r="GLC296" s="5"/>
      <c r="GLD296" s="5"/>
      <c r="GLE296" s="223"/>
      <c r="GLF296" s="2"/>
      <c r="GLG296" s="2"/>
      <c r="GLH296" s="5"/>
      <c r="GLI296" s="5"/>
      <c r="GLJ296" s="5"/>
      <c r="GLK296" s="5"/>
      <c r="GLL296" s="5"/>
      <c r="GLM296" s="223"/>
      <c r="GLN296" s="2"/>
      <c r="GLO296" s="2"/>
      <c r="GLP296" s="5"/>
      <c r="GLQ296" s="5"/>
      <c r="GLR296" s="5"/>
      <c r="GLS296" s="5"/>
      <c r="GLT296" s="5"/>
      <c r="GLU296" s="223"/>
      <c r="GLV296" s="2"/>
      <c r="GLW296" s="2"/>
      <c r="GLX296" s="5"/>
      <c r="GLY296" s="5"/>
      <c r="GLZ296" s="5"/>
      <c r="GMA296" s="5"/>
      <c r="GMB296" s="5"/>
      <c r="GMC296" s="223"/>
      <c r="GMD296" s="2"/>
      <c r="GME296" s="2"/>
      <c r="GMF296" s="5"/>
      <c r="GMG296" s="5"/>
      <c r="GMH296" s="5"/>
      <c r="GMI296" s="5"/>
      <c r="GMJ296" s="5"/>
      <c r="GMK296" s="223"/>
      <c r="GML296" s="2"/>
      <c r="GMM296" s="2"/>
      <c r="GMN296" s="5"/>
      <c r="GMO296" s="5"/>
      <c r="GMP296" s="5"/>
      <c r="GMQ296" s="5"/>
      <c r="GMR296" s="5"/>
      <c r="GMS296" s="223"/>
      <c r="GMT296" s="2"/>
      <c r="GMU296" s="2"/>
      <c r="GMV296" s="5"/>
      <c r="GMW296" s="5"/>
      <c r="GMX296" s="5"/>
      <c r="GMY296" s="5"/>
      <c r="GMZ296" s="5"/>
      <c r="GNA296" s="223"/>
      <c r="GNB296" s="2"/>
      <c r="GNC296" s="2"/>
      <c r="GND296" s="5"/>
      <c r="GNE296" s="5"/>
      <c r="GNF296" s="5"/>
      <c r="GNG296" s="5"/>
      <c r="GNH296" s="5"/>
      <c r="GNI296" s="223"/>
      <c r="GNJ296" s="2"/>
      <c r="GNK296" s="2"/>
      <c r="GNL296" s="5"/>
      <c r="GNM296" s="5"/>
      <c r="GNN296" s="5"/>
      <c r="GNO296" s="5"/>
      <c r="GNP296" s="5"/>
      <c r="GNQ296" s="223"/>
      <c r="GNR296" s="2"/>
      <c r="GNS296" s="2"/>
      <c r="GNT296" s="5"/>
      <c r="GNU296" s="5"/>
      <c r="GNV296" s="5"/>
      <c r="GNW296" s="5"/>
      <c r="GNX296" s="5"/>
      <c r="GNY296" s="223"/>
      <c r="GNZ296" s="2"/>
      <c r="GOA296" s="2"/>
      <c r="GOB296" s="5"/>
      <c r="GOC296" s="5"/>
      <c r="GOD296" s="5"/>
      <c r="GOE296" s="5"/>
      <c r="GOF296" s="5"/>
      <c r="GOG296" s="223"/>
      <c r="GOH296" s="2"/>
      <c r="GOI296" s="2"/>
      <c r="GOJ296" s="5"/>
      <c r="GOK296" s="5"/>
      <c r="GOL296" s="5"/>
      <c r="GOM296" s="5"/>
      <c r="GON296" s="5"/>
      <c r="GOO296" s="223"/>
      <c r="GOP296" s="2"/>
      <c r="GOQ296" s="2"/>
      <c r="GOR296" s="5"/>
      <c r="GOS296" s="5"/>
      <c r="GOT296" s="5"/>
      <c r="GOU296" s="5"/>
      <c r="GOV296" s="5"/>
      <c r="GOW296" s="223"/>
      <c r="GOX296" s="2"/>
      <c r="GOY296" s="2"/>
      <c r="GOZ296" s="5"/>
      <c r="GPA296" s="5"/>
      <c r="GPB296" s="5"/>
      <c r="GPC296" s="5"/>
      <c r="GPD296" s="5"/>
      <c r="GPE296" s="223"/>
      <c r="GPF296" s="2"/>
      <c r="GPG296" s="2"/>
      <c r="GPH296" s="5"/>
      <c r="GPI296" s="5"/>
      <c r="GPJ296" s="5"/>
      <c r="GPK296" s="5"/>
      <c r="GPL296" s="5"/>
      <c r="GPM296" s="223"/>
      <c r="GPN296" s="2"/>
      <c r="GPO296" s="2"/>
      <c r="GPP296" s="5"/>
      <c r="GPQ296" s="5"/>
      <c r="GPR296" s="5"/>
      <c r="GPS296" s="5"/>
      <c r="GPT296" s="5"/>
      <c r="GPU296" s="223"/>
      <c r="GPV296" s="2"/>
      <c r="GPW296" s="2"/>
      <c r="GPX296" s="5"/>
      <c r="GPY296" s="5"/>
      <c r="GPZ296" s="5"/>
      <c r="GQA296" s="5"/>
      <c r="GQB296" s="5"/>
      <c r="GQC296" s="223"/>
      <c r="GQD296" s="2"/>
      <c r="GQE296" s="2"/>
      <c r="GQF296" s="5"/>
      <c r="GQG296" s="5"/>
      <c r="GQH296" s="5"/>
      <c r="GQI296" s="5"/>
      <c r="GQJ296" s="5"/>
      <c r="GQK296" s="223"/>
      <c r="GQL296" s="2"/>
      <c r="GQM296" s="2"/>
      <c r="GQN296" s="5"/>
      <c r="GQO296" s="5"/>
      <c r="GQP296" s="5"/>
      <c r="GQQ296" s="5"/>
      <c r="GQR296" s="5"/>
      <c r="GQS296" s="223"/>
      <c r="GQT296" s="2"/>
      <c r="GQU296" s="2"/>
      <c r="GQV296" s="5"/>
      <c r="GQW296" s="5"/>
      <c r="GQX296" s="5"/>
      <c r="GQY296" s="5"/>
      <c r="GQZ296" s="5"/>
      <c r="GRA296" s="223"/>
      <c r="GRB296" s="2"/>
      <c r="GRC296" s="2"/>
      <c r="GRD296" s="5"/>
      <c r="GRE296" s="5"/>
      <c r="GRF296" s="5"/>
      <c r="GRG296" s="5"/>
      <c r="GRH296" s="5"/>
      <c r="GRI296" s="223"/>
      <c r="GRJ296" s="2"/>
      <c r="GRK296" s="2"/>
      <c r="GRL296" s="5"/>
      <c r="GRM296" s="5"/>
      <c r="GRN296" s="5"/>
      <c r="GRO296" s="5"/>
      <c r="GRP296" s="5"/>
      <c r="GRQ296" s="223"/>
      <c r="GRR296" s="2"/>
      <c r="GRS296" s="2"/>
      <c r="GRT296" s="5"/>
      <c r="GRU296" s="5"/>
      <c r="GRV296" s="5"/>
      <c r="GRW296" s="5"/>
      <c r="GRX296" s="5"/>
      <c r="GRY296" s="223"/>
      <c r="GRZ296" s="2"/>
      <c r="GSA296" s="2"/>
      <c r="GSB296" s="5"/>
      <c r="GSC296" s="5"/>
      <c r="GSD296" s="5"/>
      <c r="GSE296" s="5"/>
      <c r="GSF296" s="5"/>
      <c r="GSG296" s="223"/>
      <c r="GSH296" s="2"/>
      <c r="GSI296" s="2"/>
      <c r="GSJ296" s="5"/>
      <c r="GSK296" s="5"/>
      <c r="GSL296" s="5"/>
      <c r="GSM296" s="5"/>
      <c r="GSN296" s="5"/>
      <c r="GSO296" s="223"/>
      <c r="GSP296" s="2"/>
      <c r="GSQ296" s="2"/>
      <c r="GSR296" s="5"/>
      <c r="GSS296" s="5"/>
      <c r="GST296" s="5"/>
      <c r="GSU296" s="5"/>
      <c r="GSV296" s="5"/>
      <c r="GSW296" s="223"/>
      <c r="GSX296" s="2"/>
      <c r="GSY296" s="2"/>
      <c r="GSZ296" s="5"/>
      <c r="GTA296" s="5"/>
      <c r="GTB296" s="5"/>
      <c r="GTC296" s="5"/>
      <c r="GTD296" s="5"/>
      <c r="GTE296" s="223"/>
      <c r="GTF296" s="2"/>
      <c r="GTG296" s="2"/>
      <c r="GTH296" s="5"/>
      <c r="GTI296" s="5"/>
      <c r="GTJ296" s="5"/>
      <c r="GTK296" s="5"/>
      <c r="GTL296" s="5"/>
      <c r="GTM296" s="223"/>
      <c r="GTN296" s="2"/>
      <c r="GTO296" s="2"/>
      <c r="GTP296" s="5"/>
      <c r="GTQ296" s="5"/>
      <c r="GTR296" s="5"/>
      <c r="GTS296" s="5"/>
      <c r="GTT296" s="5"/>
      <c r="GTU296" s="223"/>
      <c r="GTV296" s="2"/>
      <c r="GTW296" s="2"/>
      <c r="GTX296" s="5"/>
      <c r="GTY296" s="5"/>
      <c r="GTZ296" s="5"/>
      <c r="GUA296" s="5"/>
      <c r="GUB296" s="5"/>
      <c r="GUC296" s="223"/>
      <c r="GUD296" s="2"/>
      <c r="GUE296" s="2"/>
      <c r="GUF296" s="5"/>
      <c r="GUG296" s="5"/>
      <c r="GUH296" s="5"/>
      <c r="GUI296" s="5"/>
      <c r="GUJ296" s="5"/>
      <c r="GUK296" s="223"/>
      <c r="GUL296" s="2"/>
      <c r="GUM296" s="2"/>
      <c r="GUN296" s="5"/>
      <c r="GUO296" s="5"/>
      <c r="GUP296" s="5"/>
      <c r="GUQ296" s="5"/>
      <c r="GUR296" s="5"/>
      <c r="GUS296" s="223"/>
      <c r="GUT296" s="2"/>
      <c r="GUU296" s="2"/>
      <c r="GUV296" s="5"/>
      <c r="GUW296" s="5"/>
      <c r="GUX296" s="5"/>
      <c r="GUY296" s="5"/>
      <c r="GUZ296" s="5"/>
      <c r="GVA296" s="223"/>
      <c r="GVB296" s="2"/>
      <c r="GVC296" s="2"/>
      <c r="GVD296" s="5"/>
      <c r="GVE296" s="5"/>
      <c r="GVF296" s="5"/>
      <c r="GVG296" s="5"/>
      <c r="GVH296" s="5"/>
      <c r="GVI296" s="223"/>
      <c r="GVJ296" s="2"/>
      <c r="GVK296" s="2"/>
      <c r="GVL296" s="5"/>
      <c r="GVM296" s="5"/>
      <c r="GVN296" s="5"/>
      <c r="GVO296" s="5"/>
      <c r="GVP296" s="5"/>
      <c r="GVQ296" s="223"/>
      <c r="GVR296" s="2"/>
      <c r="GVS296" s="2"/>
      <c r="GVT296" s="5"/>
      <c r="GVU296" s="5"/>
      <c r="GVV296" s="5"/>
      <c r="GVW296" s="5"/>
      <c r="GVX296" s="5"/>
      <c r="GVY296" s="223"/>
      <c r="GVZ296" s="2"/>
      <c r="GWA296" s="2"/>
      <c r="GWB296" s="5"/>
      <c r="GWC296" s="5"/>
      <c r="GWD296" s="5"/>
      <c r="GWE296" s="5"/>
      <c r="GWF296" s="5"/>
      <c r="GWG296" s="223"/>
      <c r="GWH296" s="2"/>
      <c r="GWI296" s="2"/>
      <c r="GWJ296" s="5"/>
      <c r="GWK296" s="5"/>
      <c r="GWL296" s="5"/>
      <c r="GWM296" s="5"/>
      <c r="GWN296" s="5"/>
      <c r="GWO296" s="223"/>
      <c r="GWP296" s="2"/>
      <c r="GWQ296" s="2"/>
      <c r="GWR296" s="5"/>
      <c r="GWS296" s="5"/>
      <c r="GWT296" s="5"/>
      <c r="GWU296" s="5"/>
      <c r="GWV296" s="5"/>
      <c r="GWW296" s="223"/>
      <c r="GWX296" s="2"/>
      <c r="GWY296" s="2"/>
      <c r="GWZ296" s="5"/>
      <c r="GXA296" s="5"/>
      <c r="GXB296" s="5"/>
      <c r="GXC296" s="5"/>
      <c r="GXD296" s="5"/>
      <c r="GXE296" s="223"/>
      <c r="GXF296" s="2"/>
      <c r="GXG296" s="2"/>
      <c r="GXH296" s="5"/>
      <c r="GXI296" s="5"/>
      <c r="GXJ296" s="5"/>
      <c r="GXK296" s="5"/>
      <c r="GXL296" s="5"/>
      <c r="GXM296" s="223"/>
      <c r="GXN296" s="2"/>
      <c r="GXO296" s="2"/>
      <c r="GXP296" s="5"/>
      <c r="GXQ296" s="5"/>
      <c r="GXR296" s="5"/>
      <c r="GXS296" s="5"/>
      <c r="GXT296" s="5"/>
      <c r="GXU296" s="223"/>
      <c r="GXV296" s="2"/>
      <c r="GXW296" s="2"/>
      <c r="GXX296" s="5"/>
      <c r="GXY296" s="5"/>
      <c r="GXZ296" s="5"/>
      <c r="GYA296" s="5"/>
      <c r="GYB296" s="5"/>
      <c r="GYC296" s="223"/>
      <c r="GYD296" s="2"/>
      <c r="GYE296" s="2"/>
      <c r="GYF296" s="5"/>
      <c r="GYG296" s="5"/>
      <c r="GYH296" s="5"/>
      <c r="GYI296" s="5"/>
      <c r="GYJ296" s="5"/>
      <c r="GYK296" s="223"/>
      <c r="GYL296" s="2"/>
      <c r="GYM296" s="2"/>
      <c r="GYN296" s="5"/>
      <c r="GYO296" s="5"/>
      <c r="GYP296" s="5"/>
      <c r="GYQ296" s="5"/>
      <c r="GYR296" s="5"/>
      <c r="GYS296" s="223"/>
      <c r="GYT296" s="2"/>
      <c r="GYU296" s="2"/>
      <c r="GYV296" s="5"/>
      <c r="GYW296" s="5"/>
      <c r="GYX296" s="5"/>
      <c r="GYY296" s="5"/>
      <c r="GYZ296" s="5"/>
      <c r="GZA296" s="223"/>
      <c r="GZB296" s="2"/>
      <c r="GZC296" s="2"/>
      <c r="GZD296" s="5"/>
      <c r="GZE296" s="5"/>
      <c r="GZF296" s="5"/>
      <c r="GZG296" s="5"/>
      <c r="GZH296" s="5"/>
      <c r="GZI296" s="223"/>
      <c r="GZJ296" s="2"/>
      <c r="GZK296" s="2"/>
      <c r="GZL296" s="5"/>
      <c r="GZM296" s="5"/>
      <c r="GZN296" s="5"/>
      <c r="GZO296" s="5"/>
      <c r="GZP296" s="5"/>
      <c r="GZQ296" s="223"/>
      <c r="GZR296" s="2"/>
      <c r="GZS296" s="2"/>
      <c r="GZT296" s="5"/>
      <c r="GZU296" s="5"/>
      <c r="GZV296" s="5"/>
      <c r="GZW296" s="5"/>
      <c r="GZX296" s="5"/>
      <c r="GZY296" s="223"/>
      <c r="GZZ296" s="2"/>
      <c r="HAA296" s="2"/>
      <c r="HAB296" s="5"/>
      <c r="HAC296" s="5"/>
      <c r="HAD296" s="5"/>
      <c r="HAE296" s="5"/>
      <c r="HAF296" s="5"/>
      <c r="HAG296" s="223"/>
      <c r="HAH296" s="2"/>
      <c r="HAI296" s="2"/>
      <c r="HAJ296" s="5"/>
      <c r="HAK296" s="5"/>
      <c r="HAL296" s="5"/>
      <c r="HAM296" s="5"/>
      <c r="HAN296" s="5"/>
      <c r="HAO296" s="223"/>
      <c r="HAP296" s="2"/>
      <c r="HAQ296" s="2"/>
      <c r="HAR296" s="5"/>
      <c r="HAS296" s="5"/>
      <c r="HAT296" s="5"/>
      <c r="HAU296" s="5"/>
      <c r="HAV296" s="5"/>
      <c r="HAW296" s="223"/>
      <c r="HAX296" s="2"/>
      <c r="HAY296" s="2"/>
      <c r="HAZ296" s="5"/>
      <c r="HBA296" s="5"/>
      <c r="HBB296" s="5"/>
      <c r="HBC296" s="5"/>
      <c r="HBD296" s="5"/>
      <c r="HBE296" s="223"/>
      <c r="HBF296" s="2"/>
      <c r="HBG296" s="2"/>
      <c r="HBH296" s="5"/>
      <c r="HBI296" s="5"/>
      <c r="HBJ296" s="5"/>
      <c r="HBK296" s="5"/>
      <c r="HBL296" s="5"/>
      <c r="HBM296" s="223"/>
      <c r="HBN296" s="2"/>
      <c r="HBO296" s="2"/>
      <c r="HBP296" s="5"/>
      <c r="HBQ296" s="5"/>
      <c r="HBR296" s="5"/>
      <c r="HBS296" s="5"/>
      <c r="HBT296" s="5"/>
      <c r="HBU296" s="223"/>
      <c r="HBV296" s="2"/>
      <c r="HBW296" s="2"/>
      <c r="HBX296" s="5"/>
      <c r="HBY296" s="5"/>
      <c r="HBZ296" s="5"/>
      <c r="HCA296" s="5"/>
      <c r="HCB296" s="5"/>
      <c r="HCC296" s="223"/>
      <c r="HCD296" s="2"/>
      <c r="HCE296" s="2"/>
      <c r="HCF296" s="5"/>
      <c r="HCG296" s="5"/>
      <c r="HCH296" s="5"/>
      <c r="HCI296" s="5"/>
      <c r="HCJ296" s="5"/>
      <c r="HCK296" s="223"/>
      <c r="HCL296" s="2"/>
      <c r="HCM296" s="2"/>
      <c r="HCN296" s="5"/>
      <c r="HCO296" s="5"/>
      <c r="HCP296" s="5"/>
      <c r="HCQ296" s="5"/>
      <c r="HCR296" s="5"/>
      <c r="HCS296" s="223"/>
      <c r="HCT296" s="2"/>
      <c r="HCU296" s="2"/>
      <c r="HCV296" s="5"/>
      <c r="HCW296" s="5"/>
      <c r="HCX296" s="5"/>
      <c r="HCY296" s="5"/>
      <c r="HCZ296" s="5"/>
      <c r="HDA296" s="223"/>
      <c r="HDB296" s="2"/>
      <c r="HDC296" s="2"/>
      <c r="HDD296" s="5"/>
      <c r="HDE296" s="5"/>
      <c r="HDF296" s="5"/>
      <c r="HDG296" s="5"/>
      <c r="HDH296" s="5"/>
      <c r="HDI296" s="223"/>
      <c r="HDJ296" s="2"/>
      <c r="HDK296" s="2"/>
      <c r="HDL296" s="5"/>
      <c r="HDM296" s="5"/>
      <c r="HDN296" s="5"/>
      <c r="HDO296" s="5"/>
      <c r="HDP296" s="5"/>
      <c r="HDQ296" s="223"/>
      <c r="HDR296" s="2"/>
      <c r="HDS296" s="2"/>
      <c r="HDT296" s="5"/>
      <c r="HDU296" s="5"/>
      <c r="HDV296" s="5"/>
      <c r="HDW296" s="5"/>
      <c r="HDX296" s="5"/>
      <c r="HDY296" s="223"/>
      <c r="HDZ296" s="2"/>
      <c r="HEA296" s="2"/>
      <c r="HEB296" s="5"/>
      <c r="HEC296" s="5"/>
      <c r="HED296" s="5"/>
      <c r="HEE296" s="5"/>
      <c r="HEF296" s="5"/>
      <c r="HEG296" s="223"/>
      <c r="HEH296" s="2"/>
      <c r="HEI296" s="2"/>
      <c r="HEJ296" s="5"/>
      <c r="HEK296" s="5"/>
      <c r="HEL296" s="5"/>
      <c r="HEM296" s="5"/>
      <c r="HEN296" s="5"/>
      <c r="HEO296" s="223"/>
      <c r="HEP296" s="2"/>
      <c r="HEQ296" s="2"/>
      <c r="HER296" s="5"/>
      <c r="HES296" s="5"/>
      <c r="HET296" s="5"/>
      <c r="HEU296" s="5"/>
      <c r="HEV296" s="5"/>
      <c r="HEW296" s="223"/>
      <c r="HEX296" s="2"/>
      <c r="HEY296" s="2"/>
      <c r="HEZ296" s="5"/>
      <c r="HFA296" s="5"/>
      <c r="HFB296" s="5"/>
      <c r="HFC296" s="5"/>
      <c r="HFD296" s="5"/>
      <c r="HFE296" s="223"/>
      <c r="HFF296" s="2"/>
      <c r="HFG296" s="2"/>
      <c r="HFH296" s="5"/>
      <c r="HFI296" s="5"/>
      <c r="HFJ296" s="5"/>
      <c r="HFK296" s="5"/>
      <c r="HFL296" s="5"/>
      <c r="HFM296" s="223"/>
      <c r="HFN296" s="2"/>
      <c r="HFO296" s="2"/>
      <c r="HFP296" s="5"/>
      <c r="HFQ296" s="5"/>
      <c r="HFR296" s="5"/>
      <c r="HFS296" s="5"/>
      <c r="HFT296" s="5"/>
      <c r="HFU296" s="223"/>
      <c r="HFV296" s="2"/>
      <c r="HFW296" s="2"/>
      <c r="HFX296" s="5"/>
      <c r="HFY296" s="5"/>
      <c r="HFZ296" s="5"/>
      <c r="HGA296" s="5"/>
      <c r="HGB296" s="5"/>
      <c r="HGC296" s="223"/>
      <c r="HGD296" s="2"/>
      <c r="HGE296" s="2"/>
      <c r="HGF296" s="5"/>
      <c r="HGG296" s="5"/>
      <c r="HGH296" s="5"/>
      <c r="HGI296" s="5"/>
      <c r="HGJ296" s="5"/>
      <c r="HGK296" s="223"/>
      <c r="HGL296" s="2"/>
      <c r="HGM296" s="2"/>
      <c r="HGN296" s="5"/>
      <c r="HGO296" s="5"/>
      <c r="HGP296" s="5"/>
      <c r="HGQ296" s="5"/>
      <c r="HGR296" s="5"/>
      <c r="HGS296" s="223"/>
      <c r="HGT296" s="2"/>
      <c r="HGU296" s="2"/>
      <c r="HGV296" s="5"/>
      <c r="HGW296" s="5"/>
      <c r="HGX296" s="5"/>
      <c r="HGY296" s="5"/>
      <c r="HGZ296" s="5"/>
      <c r="HHA296" s="223"/>
      <c r="HHB296" s="2"/>
      <c r="HHC296" s="2"/>
      <c r="HHD296" s="5"/>
      <c r="HHE296" s="5"/>
      <c r="HHF296" s="5"/>
      <c r="HHG296" s="5"/>
      <c r="HHH296" s="5"/>
      <c r="HHI296" s="223"/>
      <c r="HHJ296" s="2"/>
      <c r="HHK296" s="2"/>
      <c r="HHL296" s="5"/>
      <c r="HHM296" s="5"/>
      <c r="HHN296" s="5"/>
      <c r="HHO296" s="5"/>
      <c r="HHP296" s="5"/>
      <c r="HHQ296" s="223"/>
      <c r="HHR296" s="2"/>
      <c r="HHS296" s="2"/>
      <c r="HHT296" s="5"/>
      <c r="HHU296" s="5"/>
      <c r="HHV296" s="5"/>
      <c r="HHW296" s="5"/>
      <c r="HHX296" s="5"/>
      <c r="HHY296" s="223"/>
      <c r="HHZ296" s="2"/>
      <c r="HIA296" s="2"/>
      <c r="HIB296" s="5"/>
      <c r="HIC296" s="5"/>
      <c r="HID296" s="5"/>
      <c r="HIE296" s="5"/>
      <c r="HIF296" s="5"/>
      <c r="HIG296" s="223"/>
      <c r="HIH296" s="2"/>
      <c r="HII296" s="2"/>
      <c r="HIJ296" s="5"/>
      <c r="HIK296" s="5"/>
      <c r="HIL296" s="5"/>
      <c r="HIM296" s="5"/>
      <c r="HIN296" s="5"/>
      <c r="HIO296" s="223"/>
      <c r="HIP296" s="2"/>
      <c r="HIQ296" s="2"/>
      <c r="HIR296" s="5"/>
      <c r="HIS296" s="5"/>
      <c r="HIT296" s="5"/>
      <c r="HIU296" s="5"/>
      <c r="HIV296" s="5"/>
      <c r="HIW296" s="223"/>
      <c r="HIX296" s="2"/>
      <c r="HIY296" s="2"/>
      <c r="HIZ296" s="5"/>
      <c r="HJA296" s="5"/>
      <c r="HJB296" s="5"/>
      <c r="HJC296" s="5"/>
      <c r="HJD296" s="5"/>
      <c r="HJE296" s="223"/>
      <c r="HJF296" s="2"/>
      <c r="HJG296" s="2"/>
      <c r="HJH296" s="5"/>
      <c r="HJI296" s="5"/>
      <c r="HJJ296" s="5"/>
      <c r="HJK296" s="5"/>
      <c r="HJL296" s="5"/>
      <c r="HJM296" s="223"/>
      <c r="HJN296" s="2"/>
      <c r="HJO296" s="2"/>
      <c r="HJP296" s="5"/>
      <c r="HJQ296" s="5"/>
      <c r="HJR296" s="5"/>
      <c r="HJS296" s="5"/>
      <c r="HJT296" s="5"/>
      <c r="HJU296" s="223"/>
      <c r="HJV296" s="2"/>
      <c r="HJW296" s="2"/>
      <c r="HJX296" s="5"/>
      <c r="HJY296" s="5"/>
      <c r="HJZ296" s="5"/>
      <c r="HKA296" s="5"/>
      <c r="HKB296" s="5"/>
      <c r="HKC296" s="223"/>
      <c r="HKD296" s="2"/>
      <c r="HKE296" s="2"/>
      <c r="HKF296" s="5"/>
      <c r="HKG296" s="5"/>
      <c r="HKH296" s="5"/>
      <c r="HKI296" s="5"/>
      <c r="HKJ296" s="5"/>
      <c r="HKK296" s="223"/>
      <c r="HKL296" s="2"/>
      <c r="HKM296" s="2"/>
      <c r="HKN296" s="5"/>
      <c r="HKO296" s="5"/>
      <c r="HKP296" s="5"/>
      <c r="HKQ296" s="5"/>
      <c r="HKR296" s="5"/>
      <c r="HKS296" s="223"/>
      <c r="HKT296" s="2"/>
      <c r="HKU296" s="2"/>
      <c r="HKV296" s="5"/>
      <c r="HKW296" s="5"/>
      <c r="HKX296" s="5"/>
      <c r="HKY296" s="5"/>
      <c r="HKZ296" s="5"/>
      <c r="HLA296" s="223"/>
      <c r="HLB296" s="2"/>
      <c r="HLC296" s="2"/>
      <c r="HLD296" s="5"/>
      <c r="HLE296" s="5"/>
      <c r="HLF296" s="5"/>
      <c r="HLG296" s="5"/>
      <c r="HLH296" s="5"/>
      <c r="HLI296" s="223"/>
      <c r="HLJ296" s="2"/>
      <c r="HLK296" s="2"/>
      <c r="HLL296" s="5"/>
      <c r="HLM296" s="5"/>
      <c r="HLN296" s="5"/>
      <c r="HLO296" s="5"/>
      <c r="HLP296" s="5"/>
      <c r="HLQ296" s="223"/>
      <c r="HLR296" s="2"/>
      <c r="HLS296" s="2"/>
      <c r="HLT296" s="5"/>
      <c r="HLU296" s="5"/>
      <c r="HLV296" s="5"/>
      <c r="HLW296" s="5"/>
      <c r="HLX296" s="5"/>
      <c r="HLY296" s="223"/>
      <c r="HLZ296" s="2"/>
      <c r="HMA296" s="2"/>
      <c r="HMB296" s="5"/>
      <c r="HMC296" s="5"/>
      <c r="HMD296" s="5"/>
      <c r="HME296" s="5"/>
      <c r="HMF296" s="5"/>
      <c r="HMG296" s="223"/>
      <c r="HMH296" s="2"/>
      <c r="HMI296" s="2"/>
      <c r="HMJ296" s="5"/>
      <c r="HMK296" s="5"/>
      <c r="HML296" s="5"/>
      <c r="HMM296" s="5"/>
      <c r="HMN296" s="5"/>
      <c r="HMO296" s="223"/>
      <c r="HMP296" s="2"/>
      <c r="HMQ296" s="2"/>
      <c r="HMR296" s="5"/>
      <c r="HMS296" s="5"/>
      <c r="HMT296" s="5"/>
      <c r="HMU296" s="5"/>
      <c r="HMV296" s="5"/>
      <c r="HMW296" s="223"/>
      <c r="HMX296" s="2"/>
      <c r="HMY296" s="2"/>
      <c r="HMZ296" s="5"/>
      <c r="HNA296" s="5"/>
      <c r="HNB296" s="5"/>
      <c r="HNC296" s="5"/>
      <c r="HND296" s="5"/>
      <c r="HNE296" s="223"/>
      <c r="HNF296" s="2"/>
      <c r="HNG296" s="2"/>
      <c r="HNH296" s="5"/>
      <c r="HNI296" s="5"/>
      <c r="HNJ296" s="5"/>
      <c r="HNK296" s="5"/>
      <c r="HNL296" s="5"/>
      <c r="HNM296" s="223"/>
      <c r="HNN296" s="2"/>
      <c r="HNO296" s="2"/>
      <c r="HNP296" s="5"/>
      <c r="HNQ296" s="5"/>
      <c r="HNR296" s="5"/>
      <c r="HNS296" s="5"/>
      <c r="HNT296" s="5"/>
      <c r="HNU296" s="223"/>
      <c r="HNV296" s="2"/>
      <c r="HNW296" s="2"/>
      <c r="HNX296" s="5"/>
      <c r="HNY296" s="5"/>
      <c r="HNZ296" s="5"/>
      <c r="HOA296" s="5"/>
      <c r="HOB296" s="5"/>
      <c r="HOC296" s="223"/>
      <c r="HOD296" s="2"/>
      <c r="HOE296" s="2"/>
      <c r="HOF296" s="5"/>
      <c r="HOG296" s="5"/>
      <c r="HOH296" s="5"/>
      <c r="HOI296" s="5"/>
      <c r="HOJ296" s="5"/>
      <c r="HOK296" s="223"/>
      <c r="HOL296" s="2"/>
      <c r="HOM296" s="2"/>
      <c r="HON296" s="5"/>
      <c r="HOO296" s="5"/>
      <c r="HOP296" s="5"/>
      <c r="HOQ296" s="5"/>
      <c r="HOR296" s="5"/>
      <c r="HOS296" s="223"/>
      <c r="HOT296" s="2"/>
      <c r="HOU296" s="2"/>
      <c r="HOV296" s="5"/>
      <c r="HOW296" s="5"/>
      <c r="HOX296" s="5"/>
      <c r="HOY296" s="5"/>
      <c r="HOZ296" s="5"/>
      <c r="HPA296" s="223"/>
      <c r="HPB296" s="2"/>
      <c r="HPC296" s="2"/>
      <c r="HPD296" s="5"/>
      <c r="HPE296" s="5"/>
      <c r="HPF296" s="5"/>
      <c r="HPG296" s="5"/>
      <c r="HPH296" s="5"/>
      <c r="HPI296" s="223"/>
      <c r="HPJ296" s="2"/>
      <c r="HPK296" s="2"/>
      <c r="HPL296" s="5"/>
      <c r="HPM296" s="5"/>
      <c r="HPN296" s="5"/>
      <c r="HPO296" s="5"/>
      <c r="HPP296" s="5"/>
      <c r="HPQ296" s="223"/>
      <c r="HPR296" s="2"/>
      <c r="HPS296" s="2"/>
      <c r="HPT296" s="5"/>
      <c r="HPU296" s="5"/>
      <c r="HPV296" s="5"/>
      <c r="HPW296" s="5"/>
      <c r="HPX296" s="5"/>
      <c r="HPY296" s="223"/>
      <c r="HPZ296" s="2"/>
      <c r="HQA296" s="2"/>
      <c r="HQB296" s="5"/>
      <c r="HQC296" s="5"/>
      <c r="HQD296" s="5"/>
      <c r="HQE296" s="5"/>
      <c r="HQF296" s="5"/>
      <c r="HQG296" s="223"/>
      <c r="HQH296" s="2"/>
      <c r="HQI296" s="2"/>
      <c r="HQJ296" s="5"/>
      <c r="HQK296" s="5"/>
      <c r="HQL296" s="5"/>
      <c r="HQM296" s="5"/>
      <c r="HQN296" s="5"/>
      <c r="HQO296" s="223"/>
      <c r="HQP296" s="2"/>
      <c r="HQQ296" s="2"/>
      <c r="HQR296" s="5"/>
      <c r="HQS296" s="5"/>
      <c r="HQT296" s="5"/>
      <c r="HQU296" s="5"/>
      <c r="HQV296" s="5"/>
      <c r="HQW296" s="223"/>
      <c r="HQX296" s="2"/>
      <c r="HQY296" s="2"/>
      <c r="HQZ296" s="5"/>
      <c r="HRA296" s="5"/>
      <c r="HRB296" s="5"/>
      <c r="HRC296" s="5"/>
      <c r="HRD296" s="5"/>
      <c r="HRE296" s="223"/>
      <c r="HRF296" s="2"/>
      <c r="HRG296" s="2"/>
      <c r="HRH296" s="5"/>
      <c r="HRI296" s="5"/>
      <c r="HRJ296" s="5"/>
      <c r="HRK296" s="5"/>
      <c r="HRL296" s="5"/>
      <c r="HRM296" s="223"/>
      <c r="HRN296" s="2"/>
      <c r="HRO296" s="2"/>
      <c r="HRP296" s="5"/>
      <c r="HRQ296" s="5"/>
      <c r="HRR296" s="5"/>
      <c r="HRS296" s="5"/>
      <c r="HRT296" s="5"/>
      <c r="HRU296" s="223"/>
      <c r="HRV296" s="2"/>
      <c r="HRW296" s="2"/>
      <c r="HRX296" s="5"/>
      <c r="HRY296" s="5"/>
      <c r="HRZ296" s="5"/>
      <c r="HSA296" s="5"/>
      <c r="HSB296" s="5"/>
      <c r="HSC296" s="223"/>
      <c r="HSD296" s="2"/>
      <c r="HSE296" s="2"/>
      <c r="HSF296" s="5"/>
      <c r="HSG296" s="5"/>
      <c r="HSH296" s="5"/>
      <c r="HSI296" s="5"/>
      <c r="HSJ296" s="5"/>
      <c r="HSK296" s="223"/>
      <c r="HSL296" s="2"/>
      <c r="HSM296" s="2"/>
      <c r="HSN296" s="5"/>
      <c r="HSO296" s="5"/>
      <c r="HSP296" s="5"/>
      <c r="HSQ296" s="5"/>
      <c r="HSR296" s="5"/>
      <c r="HSS296" s="223"/>
      <c r="HST296" s="2"/>
      <c r="HSU296" s="2"/>
      <c r="HSV296" s="5"/>
      <c r="HSW296" s="5"/>
      <c r="HSX296" s="5"/>
      <c r="HSY296" s="5"/>
      <c r="HSZ296" s="5"/>
      <c r="HTA296" s="223"/>
      <c r="HTB296" s="2"/>
      <c r="HTC296" s="2"/>
      <c r="HTD296" s="5"/>
      <c r="HTE296" s="5"/>
      <c r="HTF296" s="5"/>
      <c r="HTG296" s="5"/>
      <c r="HTH296" s="5"/>
      <c r="HTI296" s="223"/>
      <c r="HTJ296" s="2"/>
      <c r="HTK296" s="2"/>
      <c r="HTL296" s="5"/>
      <c r="HTM296" s="5"/>
      <c r="HTN296" s="5"/>
      <c r="HTO296" s="5"/>
      <c r="HTP296" s="5"/>
      <c r="HTQ296" s="223"/>
      <c r="HTR296" s="2"/>
      <c r="HTS296" s="2"/>
      <c r="HTT296" s="5"/>
      <c r="HTU296" s="5"/>
      <c r="HTV296" s="5"/>
      <c r="HTW296" s="5"/>
      <c r="HTX296" s="5"/>
      <c r="HTY296" s="223"/>
      <c r="HTZ296" s="2"/>
      <c r="HUA296" s="2"/>
      <c r="HUB296" s="5"/>
      <c r="HUC296" s="5"/>
      <c r="HUD296" s="5"/>
      <c r="HUE296" s="5"/>
      <c r="HUF296" s="5"/>
      <c r="HUG296" s="223"/>
      <c r="HUH296" s="2"/>
      <c r="HUI296" s="2"/>
      <c r="HUJ296" s="5"/>
      <c r="HUK296" s="5"/>
      <c r="HUL296" s="5"/>
      <c r="HUM296" s="5"/>
      <c r="HUN296" s="5"/>
      <c r="HUO296" s="223"/>
      <c r="HUP296" s="2"/>
      <c r="HUQ296" s="2"/>
      <c r="HUR296" s="5"/>
      <c r="HUS296" s="5"/>
      <c r="HUT296" s="5"/>
      <c r="HUU296" s="5"/>
      <c r="HUV296" s="5"/>
      <c r="HUW296" s="223"/>
      <c r="HUX296" s="2"/>
      <c r="HUY296" s="2"/>
      <c r="HUZ296" s="5"/>
      <c r="HVA296" s="5"/>
      <c r="HVB296" s="5"/>
      <c r="HVC296" s="5"/>
      <c r="HVD296" s="5"/>
      <c r="HVE296" s="223"/>
      <c r="HVF296" s="2"/>
      <c r="HVG296" s="2"/>
      <c r="HVH296" s="5"/>
      <c r="HVI296" s="5"/>
      <c r="HVJ296" s="5"/>
      <c r="HVK296" s="5"/>
      <c r="HVL296" s="5"/>
      <c r="HVM296" s="223"/>
      <c r="HVN296" s="2"/>
      <c r="HVO296" s="2"/>
      <c r="HVP296" s="5"/>
      <c r="HVQ296" s="5"/>
      <c r="HVR296" s="5"/>
      <c r="HVS296" s="5"/>
      <c r="HVT296" s="5"/>
      <c r="HVU296" s="223"/>
      <c r="HVV296" s="2"/>
      <c r="HVW296" s="2"/>
      <c r="HVX296" s="5"/>
      <c r="HVY296" s="5"/>
      <c r="HVZ296" s="5"/>
      <c r="HWA296" s="5"/>
      <c r="HWB296" s="5"/>
      <c r="HWC296" s="223"/>
      <c r="HWD296" s="2"/>
      <c r="HWE296" s="2"/>
      <c r="HWF296" s="5"/>
      <c r="HWG296" s="5"/>
      <c r="HWH296" s="5"/>
      <c r="HWI296" s="5"/>
      <c r="HWJ296" s="5"/>
      <c r="HWK296" s="223"/>
      <c r="HWL296" s="2"/>
      <c r="HWM296" s="2"/>
      <c r="HWN296" s="5"/>
      <c r="HWO296" s="5"/>
      <c r="HWP296" s="5"/>
      <c r="HWQ296" s="5"/>
      <c r="HWR296" s="5"/>
      <c r="HWS296" s="223"/>
      <c r="HWT296" s="2"/>
      <c r="HWU296" s="2"/>
      <c r="HWV296" s="5"/>
      <c r="HWW296" s="5"/>
      <c r="HWX296" s="5"/>
      <c r="HWY296" s="5"/>
      <c r="HWZ296" s="5"/>
      <c r="HXA296" s="223"/>
      <c r="HXB296" s="2"/>
      <c r="HXC296" s="2"/>
      <c r="HXD296" s="5"/>
      <c r="HXE296" s="5"/>
      <c r="HXF296" s="5"/>
      <c r="HXG296" s="5"/>
      <c r="HXH296" s="5"/>
      <c r="HXI296" s="223"/>
      <c r="HXJ296" s="2"/>
      <c r="HXK296" s="2"/>
      <c r="HXL296" s="5"/>
      <c r="HXM296" s="5"/>
      <c r="HXN296" s="5"/>
      <c r="HXO296" s="5"/>
      <c r="HXP296" s="5"/>
      <c r="HXQ296" s="223"/>
      <c r="HXR296" s="2"/>
      <c r="HXS296" s="2"/>
      <c r="HXT296" s="5"/>
      <c r="HXU296" s="5"/>
      <c r="HXV296" s="5"/>
      <c r="HXW296" s="5"/>
      <c r="HXX296" s="5"/>
      <c r="HXY296" s="223"/>
      <c r="HXZ296" s="2"/>
      <c r="HYA296" s="2"/>
      <c r="HYB296" s="5"/>
      <c r="HYC296" s="5"/>
      <c r="HYD296" s="5"/>
      <c r="HYE296" s="5"/>
      <c r="HYF296" s="5"/>
      <c r="HYG296" s="223"/>
      <c r="HYH296" s="2"/>
      <c r="HYI296" s="2"/>
      <c r="HYJ296" s="5"/>
      <c r="HYK296" s="5"/>
      <c r="HYL296" s="5"/>
      <c r="HYM296" s="5"/>
      <c r="HYN296" s="5"/>
      <c r="HYO296" s="223"/>
      <c r="HYP296" s="2"/>
      <c r="HYQ296" s="2"/>
      <c r="HYR296" s="5"/>
      <c r="HYS296" s="5"/>
      <c r="HYT296" s="5"/>
      <c r="HYU296" s="5"/>
      <c r="HYV296" s="5"/>
      <c r="HYW296" s="223"/>
      <c r="HYX296" s="2"/>
      <c r="HYY296" s="2"/>
      <c r="HYZ296" s="5"/>
      <c r="HZA296" s="5"/>
      <c r="HZB296" s="5"/>
      <c r="HZC296" s="5"/>
      <c r="HZD296" s="5"/>
      <c r="HZE296" s="223"/>
      <c r="HZF296" s="2"/>
      <c r="HZG296" s="2"/>
      <c r="HZH296" s="5"/>
      <c r="HZI296" s="5"/>
      <c r="HZJ296" s="5"/>
      <c r="HZK296" s="5"/>
      <c r="HZL296" s="5"/>
      <c r="HZM296" s="223"/>
      <c r="HZN296" s="2"/>
      <c r="HZO296" s="2"/>
      <c r="HZP296" s="5"/>
      <c r="HZQ296" s="5"/>
      <c r="HZR296" s="5"/>
      <c r="HZS296" s="5"/>
      <c r="HZT296" s="5"/>
      <c r="HZU296" s="223"/>
      <c r="HZV296" s="2"/>
      <c r="HZW296" s="2"/>
      <c r="HZX296" s="5"/>
      <c r="HZY296" s="5"/>
      <c r="HZZ296" s="5"/>
      <c r="IAA296" s="5"/>
      <c r="IAB296" s="5"/>
      <c r="IAC296" s="223"/>
      <c r="IAD296" s="2"/>
      <c r="IAE296" s="2"/>
      <c r="IAF296" s="5"/>
      <c r="IAG296" s="5"/>
      <c r="IAH296" s="5"/>
      <c r="IAI296" s="5"/>
      <c r="IAJ296" s="5"/>
      <c r="IAK296" s="223"/>
      <c r="IAL296" s="2"/>
      <c r="IAM296" s="2"/>
      <c r="IAN296" s="5"/>
      <c r="IAO296" s="5"/>
      <c r="IAP296" s="5"/>
      <c r="IAQ296" s="5"/>
      <c r="IAR296" s="5"/>
      <c r="IAS296" s="223"/>
      <c r="IAT296" s="2"/>
      <c r="IAU296" s="2"/>
      <c r="IAV296" s="5"/>
      <c r="IAW296" s="5"/>
      <c r="IAX296" s="5"/>
      <c r="IAY296" s="5"/>
      <c r="IAZ296" s="5"/>
      <c r="IBA296" s="223"/>
      <c r="IBB296" s="2"/>
      <c r="IBC296" s="2"/>
      <c r="IBD296" s="5"/>
      <c r="IBE296" s="5"/>
      <c r="IBF296" s="5"/>
      <c r="IBG296" s="5"/>
      <c r="IBH296" s="5"/>
      <c r="IBI296" s="223"/>
      <c r="IBJ296" s="2"/>
      <c r="IBK296" s="2"/>
      <c r="IBL296" s="5"/>
      <c r="IBM296" s="5"/>
      <c r="IBN296" s="5"/>
      <c r="IBO296" s="5"/>
      <c r="IBP296" s="5"/>
      <c r="IBQ296" s="223"/>
      <c r="IBR296" s="2"/>
      <c r="IBS296" s="2"/>
      <c r="IBT296" s="5"/>
      <c r="IBU296" s="5"/>
      <c r="IBV296" s="5"/>
      <c r="IBW296" s="5"/>
      <c r="IBX296" s="5"/>
      <c r="IBY296" s="223"/>
      <c r="IBZ296" s="2"/>
      <c r="ICA296" s="2"/>
      <c r="ICB296" s="5"/>
      <c r="ICC296" s="5"/>
      <c r="ICD296" s="5"/>
      <c r="ICE296" s="5"/>
      <c r="ICF296" s="5"/>
      <c r="ICG296" s="223"/>
      <c r="ICH296" s="2"/>
      <c r="ICI296" s="2"/>
      <c r="ICJ296" s="5"/>
      <c r="ICK296" s="5"/>
      <c r="ICL296" s="5"/>
      <c r="ICM296" s="5"/>
      <c r="ICN296" s="5"/>
      <c r="ICO296" s="223"/>
      <c r="ICP296" s="2"/>
      <c r="ICQ296" s="2"/>
      <c r="ICR296" s="5"/>
      <c r="ICS296" s="5"/>
      <c r="ICT296" s="5"/>
      <c r="ICU296" s="5"/>
      <c r="ICV296" s="5"/>
      <c r="ICW296" s="223"/>
      <c r="ICX296" s="2"/>
      <c r="ICY296" s="2"/>
      <c r="ICZ296" s="5"/>
      <c r="IDA296" s="5"/>
      <c r="IDB296" s="5"/>
      <c r="IDC296" s="5"/>
      <c r="IDD296" s="5"/>
      <c r="IDE296" s="223"/>
      <c r="IDF296" s="2"/>
      <c r="IDG296" s="2"/>
      <c r="IDH296" s="5"/>
      <c r="IDI296" s="5"/>
      <c r="IDJ296" s="5"/>
      <c r="IDK296" s="5"/>
      <c r="IDL296" s="5"/>
      <c r="IDM296" s="223"/>
      <c r="IDN296" s="2"/>
      <c r="IDO296" s="2"/>
      <c r="IDP296" s="5"/>
      <c r="IDQ296" s="5"/>
      <c r="IDR296" s="5"/>
      <c r="IDS296" s="5"/>
      <c r="IDT296" s="5"/>
      <c r="IDU296" s="223"/>
      <c r="IDV296" s="2"/>
      <c r="IDW296" s="2"/>
      <c r="IDX296" s="5"/>
      <c r="IDY296" s="5"/>
      <c r="IDZ296" s="5"/>
      <c r="IEA296" s="5"/>
      <c r="IEB296" s="5"/>
      <c r="IEC296" s="223"/>
      <c r="IED296" s="2"/>
      <c r="IEE296" s="2"/>
      <c r="IEF296" s="5"/>
      <c r="IEG296" s="5"/>
      <c r="IEH296" s="5"/>
      <c r="IEI296" s="5"/>
      <c r="IEJ296" s="5"/>
      <c r="IEK296" s="223"/>
      <c r="IEL296" s="2"/>
      <c r="IEM296" s="2"/>
      <c r="IEN296" s="5"/>
      <c r="IEO296" s="5"/>
      <c r="IEP296" s="5"/>
      <c r="IEQ296" s="5"/>
      <c r="IER296" s="5"/>
      <c r="IES296" s="223"/>
      <c r="IET296" s="2"/>
      <c r="IEU296" s="2"/>
      <c r="IEV296" s="5"/>
      <c r="IEW296" s="5"/>
      <c r="IEX296" s="5"/>
      <c r="IEY296" s="5"/>
      <c r="IEZ296" s="5"/>
      <c r="IFA296" s="223"/>
      <c r="IFB296" s="2"/>
      <c r="IFC296" s="2"/>
      <c r="IFD296" s="5"/>
      <c r="IFE296" s="5"/>
      <c r="IFF296" s="5"/>
      <c r="IFG296" s="5"/>
      <c r="IFH296" s="5"/>
      <c r="IFI296" s="223"/>
      <c r="IFJ296" s="2"/>
      <c r="IFK296" s="2"/>
      <c r="IFL296" s="5"/>
      <c r="IFM296" s="5"/>
      <c r="IFN296" s="5"/>
      <c r="IFO296" s="5"/>
      <c r="IFP296" s="5"/>
      <c r="IFQ296" s="223"/>
      <c r="IFR296" s="2"/>
      <c r="IFS296" s="2"/>
      <c r="IFT296" s="5"/>
      <c r="IFU296" s="5"/>
      <c r="IFV296" s="5"/>
      <c r="IFW296" s="5"/>
      <c r="IFX296" s="5"/>
      <c r="IFY296" s="223"/>
      <c r="IFZ296" s="2"/>
      <c r="IGA296" s="2"/>
      <c r="IGB296" s="5"/>
      <c r="IGC296" s="5"/>
      <c r="IGD296" s="5"/>
      <c r="IGE296" s="5"/>
      <c r="IGF296" s="5"/>
      <c r="IGG296" s="223"/>
      <c r="IGH296" s="2"/>
      <c r="IGI296" s="2"/>
      <c r="IGJ296" s="5"/>
      <c r="IGK296" s="5"/>
      <c r="IGL296" s="5"/>
      <c r="IGM296" s="5"/>
      <c r="IGN296" s="5"/>
      <c r="IGO296" s="223"/>
      <c r="IGP296" s="2"/>
      <c r="IGQ296" s="2"/>
      <c r="IGR296" s="5"/>
      <c r="IGS296" s="5"/>
      <c r="IGT296" s="5"/>
      <c r="IGU296" s="5"/>
      <c r="IGV296" s="5"/>
      <c r="IGW296" s="223"/>
      <c r="IGX296" s="2"/>
      <c r="IGY296" s="2"/>
      <c r="IGZ296" s="5"/>
      <c r="IHA296" s="5"/>
      <c r="IHB296" s="5"/>
      <c r="IHC296" s="5"/>
      <c r="IHD296" s="5"/>
      <c r="IHE296" s="223"/>
      <c r="IHF296" s="2"/>
      <c r="IHG296" s="2"/>
      <c r="IHH296" s="5"/>
      <c r="IHI296" s="5"/>
      <c r="IHJ296" s="5"/>
      <c r="IHK296" s="5"/>
      <c r="IHL296" s="5"/>
      <c r="IHM296" s="223"/>
      <c r="IHN296" s="2"/>
      <c r="IHO296" s="2"/>
      <c r="IHP296" s="5"/>
      <c r="IHQ296" s="5"/>
      <c r="IHR296" s="5"/>
      <c r="IHS296" s="5"/>
      <c r="IHT296" s="5"/>
      <c r="IHU296" s="223"/>
      <c r="IHV296" s="2"/>
      <c r="IHW296" s="2"/>
      <c r="IHX296" s="5"/>
      <c r="IHY296" s="5"/>
      <c r="IHZ296" s="5"/>
      <c r="IIA296" s="5"/>
      <c r="IIB296" s="5"/>
      <c r="IIC296" s="223"/>
      <c r="IID296" s="2"/>
      <c r="IIE296" s="2"/>
      <c r="IIF296" s="5"/>
      <c r="IIG296" s="5"/>
      <c r="IIH296" s="5"/>
      <c r="III296" s="5"/>
      <c r="IIJ296" s="5"/>
      <c r="IIK296" s="223"/>
      <c r="IIL296" s="2"/>
      <c r="IIM296" s="2"/>
      <c r="IIN296" s="5"/>
      <c r="IIO296" s="5"/>
      <c r="IIP296" s="5"/>
      <c r="IIQ296" s="5"/>
      <c r="IIR296" s="5"/>
      <c r="IIS296" s="223"/>
      <c r="IIT296" s="2"/>
      <c r="IIU296" s="2"/>
      <c r="IIV296" s="5"/>
      <c r="IIW296" s="5"/>
      <c r="IIX296" s="5"/>
      <c r="IIY296" s="5"/>
      <c r="IIZ296" s="5"/>
      <c r="IJA296" s="223"/>
      <c r="IJB296" s="2"/>
      <c r="IJC296" s="2"/>
      <c r="IJD296" s="5"/>
      <c r="IJE296" s="5"/>
      <c r="IJF296" s="5"/>
      <c r="IJG296" s="5"/>
      <c r="IJH296" s="5"/>
      <c r="IJI296" s="223"/>
      <c r="IJJ296" s="2"/>
      <c r="IJK296" s="2"/>
      <c r="IJL296" s="5"/>
      <c r="IJM296" s="5"/>
      <c r="IJN296" s="5"/>
      <c r="IJO296" s="5"/>
      <c r="IJP296" s="5"/>
      <c r="IJQ296" s="223"/>
      <c r="IJR296" s="2"/>
      <c r="IJS296" s="2"/>
      <c r="IJT296" s="5"/>
      <c r="IJU296" s="5"/>
      <c r="IJV296" s="5"/>
      <c r="IJW296" s="5"/>
      <c r="IJX296" s="5"/>
      <c r="IJY296" s="223"/>
      <c r="IJZ296" s="2"/>
      <c r="IKA296" s="2"/>
      <c r="IKB296" s="5"/>
      <c r="IKC296" s="5"/>
      <c r="IKD296" s="5"/>
      <c r="IKE296" s="5"/>
      <c r="IKF296" s="5"/>
      <c r="IKG296" s="223"/>
      <c r="IKH296" s="2"/>
      <c r="IKI296" s="2"/>
      <c r="IKJ296" s="5"/>
      <c r="IKK296" s="5"/>
      <c r="IKL296" s="5"/>
      <c r="IKM296" s="5"/>
      <c r="IKN296" s="5"/>
      <c r="IKO296" s="223"/>
      <c r="IKP296" s="2"/>
      <c r="IKQ296" s="2"/>
      <c r="IKR296" s="5"/>
      <c r="IKS296" s="5"/>
      <c r="IKT296" s="5"/>
      <c r="IKU296" s="5"/>
      <c r="IKV296" s="5"/>
      <c r="IKW296" s="223"/>
      <c r="IKX296" s="2"/>
      <c r="IKY296" s="2"/>
      <c r="IKZ296" s="5"/>
      <c r="ILA296" s="5"/>
      <c r="ILB296" s="5"/>
      <c r="ILC296" s="5"/>
      <c r="ILD296" s="5"/>
      <c r="ILE296" s="223"/>
      <c r="ILF296" s="2"/>
      <c r="ILG296" s="2"/>
      <c r="ILH296" s="5"/>
      <c r="ILI296" s="5"/>
      <c r="ILJ296" s="5"/>
      <c r="ILK296" s="5"/>
      <c r="ILL296" s="5"/>
      <c r="ILM296" s="223"/>
      <c r="ILN296" s="2"/>
      <c r="ILO296" s="2"/>
      <c r="ILP296" s="5"/>
      <c r="ILQ296" s="5"/>
      <c r="ILR296" s="5"/>
      <c r="ILS296" s="5"/>
      <c r="ILT296" s="5"/>
      <c r="ILU296" s="223"/>
      <c r="ILV296" s="2"/>
      <c r="ILW296" s="2"/>
      <c r="ILX296" s="5"/>
      <c r="ILY296" s="5"/>
      <c r="ILZ296" s="5"/>
      <c r="IMA296" s="5"/>
      <c r="IMB296" s="5"/>
      <c r="IMC296" s="223"/>
      <c r="IMD296" s="2"/>
      <c r="IME296" s="2"/>
      <c r="IMF296" s="5"/>
      <c r="IMG296" s="5"/>
      <c r="IMH296" s="5"/>
      <c r="IMI296" s="5"/>
      <c r="IMJ296" s="5"/>
      <c r="IMK296" s="223"/>
      <c r="IML296" s="2"/>
      <c r="IMM296" s="2"/>
      <c r="IMN296" s="5"/>
      <c r="IMO296" s="5"/>
      <c r="IMP296" s="5"/>
      <c r="IMQ296" s="5"/>
      <c r="IMR296" s="5"/>
      <c r="IMS296" s="223"/>
      <c r="IMT296" s="2"/>
      <c r="IMU296" s="2"/>
      <c r="IMV296" s="5"/>
      <c r="IMW296" s="5"/>
      <c r="IMX296" s="5"/>
      <c r="IMY296" s="5"/>
      <c r="IMZ296" s="5"/>
      <c r="INA296" s="223"/>
      <c r="INB296" s="2"/>
      <c r="INC296" s="2"/>
      <c r="IND296" s="5"/>
      <c r="INE296" s="5"/>
      <c r="INF296" s="5"/>
      <c r="ING296" s="5"/>
      <c r="INH296" s="5"/>
      <c r="INI296" s="223"/>
      <c r="INJ296" s="2"/>
      <c r="INK296" s="2"/>
      <c r="INL296" s="5"/>
      <c r="INM296" s="5"/>
      <c r="INN296" s="5"/>
      <c r="INO296" s="5"/>
      <c r="INP296" s="5"/>
      <c r="INQ296" s="223"/>
      <c r="INR296" s="2"/>
      <c r="INS296" s="2"/>
      <c r="INT296" s="5"/>
      <c r="INU296" s="5"/>
      <c r="INV296" s="5"/>
      <c r="INW296" s="5"/>
      <c r="INX296" s="5"/>
      <c r="INY296" s="223"/>
      <c r="INZ296" s="2"/>
      <c r="IOA296" s="2"/>
      <c r="IOB296" s="5"/>
      <c r="IOC296" s="5"/>
      <c r="IOD296" s="5"/>
      <c r="IOE296" s="5"/>
      <c r="IOF296" s="5"/>
      <c r="IOG296" s="223"/>
      <c r="IOH296" s="2"/>
      <c r="IOI296" s="2"/>
      <c r="IOJ296" s="5"/>
      <c r="IOK296" s="5"/>
      <c r="IOL296" s="5"/>
      <c r="IOM296" s="5"/>
      <c r="ION296" s="5"/>
      <c r="IOO296" s="223"/>
      <c r="IOP296" s="2"/>
      <c r="IOQ296" s="2"/>
      <c r="IOR296" s="5"/>
      <c r="IOS296" s="5"/>
      <c r="IOT296" s="5"/>
      <c r="IOU296" s="5"/>
      <c r="IOV296" s="5"/>
      <c r="IOW296" s="223"/>
      <c r="IOX296" s="2"/>
      <c r="IOY296" s="2"/>
      <c r="IOZ296" s="5"/>
      <c r="IPA296" s="5"/>
      <c r="IPB296" s="5"/>
      <c r="IPC296" s="5"/>
      <c r="IPD296" s="5"/>
      <c r="IPE296" s="223"/>
      <c r="IPF296" s="2"/>
      <c r="IPG296" s="2"/>
      <c r="IPH296" s="5"/>
      <c r="IPI296" s="5"/>
      <c r="IPJ296" s="5"/>
      <c r="IPK296" s="5"/>
      <c r="IPL296" s="5"/>
      <c r="IPM296" s="223"/>
      <c r="IPN296" s="2"/>
      <c r="IPO296" s="2"/>
      <c r="IPP296" s="5"/>
      <c r="IPQ296" s="5"/>
      <c r="IPR296" s="5"/>
      <c r="IPS296" s="5"/>
      <c r="IPT296" s="5"/>
      <c r="IPU296" s="223"/>
      <c r="IPV296" s="2"/>
      <c r="IPW296" s="2"/>
      <c r="IPX296" s="5"/>
      <c r="IPY296" s="5"/>
      <c r="IPZ296" s="5"/>
      <c r="IQA296" s="5"/>
      <c r="IQB296" s="5"/>
      <c r="IQC296" s="223"/>
      <c r="IQD296" s="2"/>
      <c r="IQE296" s="2"/>
      <c r="IQF296" s="5"/>
      <c r="IQG296" s="5"/>
      <c r="IQH296" s="5"/>
      <c r="IQI296" s="5"/>
      <c r="IQJ296" s="5"/>
      <c r="IQK296" s="223"/>
      <c r="IQL296" s="2"/>
      <c r="IQM296" s="2"/>
      <c r="IQN296" s="5"/>
      <c r="IQO296" s="5"/>
      <c r="IQP296" s="5"/>
      <c r="IQQ296" s="5"/>
      <c r="IQR296" s="5"/>
      <c r="IQS296" s="223"/>
      <c r="IQT296" s="2"/>
      <c r="IQU296" s="2"/>
      <c r="IQV296" s="5"/>
      <c r="IQW296" s="5"/>
      <c r="IQX296" s="5"/>
      <c r="IQY296" s="5"/>
      <c r="IQZ296" s="5"/>
      <c r="IRA296" s="223"/>
      <c r="IRB296" s="2"/>
      <c r="IRC296" s="2"/>
      <c r="IRD296" s="5"/>
      <c r="IRE296" s="5"/>
      <c r="IRF296" s="5"/>
      <c r="IRG296" s="5"/>
      <c r="IRH296" s="5"/>
      <c r="IRI296" s="223"/>
      <c r="IRJ296" s="2"/>
      <c r="IRK296" s="2"/>
      <c r="IRL296" s="5"/>
      <c r="IRM296" s="5"/>
      <c r="IRN296" s="5"/>
      <c r="IRO296" s="5"/>
      <c r="IRP296" s="5"/>
      <c r="IRQ296" s="223"/>
      <c r="IRR296" s="2"/>
      <c r="IRS296" s="2"/>
      <c r="IRT296" s="5"/>
      <c r="IRU296" s="5"/>
      <c r="IRV296" s="5"/>
      <c r="IRW296" s="5"/>
      <c r="IRX296" s="5"/>
      <c r="IRY296" s="223"/>
      <c r="IRZ296" s="2"/>
      <c r="ISA296" s="2"/>
      <c r="ISB296" s="5"/>
      <c r="ISC296" s="5"/>
      <c r="ISD296" s="5"/>
      <c r="ISE296" s="5"/>
      <c r="ISF296" s="5"/>
      <c r="ISG296" s="223"/>
      <c r="ISH296" s="2"/>
      <c r="ISI296" s="2"/>
      <c r="ISJ296" s="5"/>
      <c r="ISK296" s="5"/>
      <c r="ISL296" s="5"/>
      <c r="ISM296" s="5"/>
      <c r="ISN296" s="5"/>
      <c r="ISO296" s="223"/>
      <c r="ISP296" s="2"/>
      <c r="ISQ296" s="2"/>
      <c r="ISR296" s="5"/>
      <c r="ISS296" s="5"/>
      <c r="IST296" s="5"/>
      <c r="ISU296" s="5"/>
      <c r="ISV296" s="5"/>
      <c r="ISW296" s="223"/>
      <c r="ISX296" s="2"/>
      <c r="ISY296" s="2"/>
      <c r="ISZ296" s="5"/>
      <c r="ITA296" s="5"/>
      <c r="ITB296" s="5"/>
      <c r="ITC296" s="5"/>
      <c r="ITD296" s="5"/>
      <c r="ITE296" s="223"/>
      <c r="ITF296" s="2"/>
      <c r="ITG296" s="2"/>
      <c r="ITH296" s="5"/>
      <c r="ITI296" s="5"/>
      <c r="ITJ296" s="5"/>
      <c r="ITK296" s="5"/>
      <c r="ITL296" s="5"/>
      <c r="ITM296" s="223"/>
      <c r="ITN296" s="2"/>
      <c r="ITO296" s="2"/>
      <c r="ITP296" s="5"/>
      <c r="ITQ296" s="5"/>
      <c r="ITR296" s="5"/>
      <c r="ITS296" s="5"/>
      <c r="ITT296" s="5"/>
      <c r="ITU296" s="223"/>
      <c r="ITV296" s="2"/>
      <c r="ITW296" s="2"/>
      <c r="ITX296" s="5"/>
      <c r="ITY296" s="5"/>
      <c r="ITZ296" s="5"/>
      <c r="IUA296" s="5"/>
      <c r="IUB296" s="5"/>
      <c r="IUC296" s="223"/>
      <c r="IUD296" s="2"/>
      <c r="IUE296" s="2"/>
      <c r="IUF296" s="5"/>
      <c r="IUG296" s="5"/>
      <c r="IUH296" s="5"/>
      <c r="IUI296" s="5"/>
      <c r="IUJ296" s="5"/>
      <c r="IUK296" s="223"/>
      <c r="IUL296" s="2"/>
      <c r="IUM296" s="2"/>
      <c r="IUN296" s="5"/>
      <c r="IUO296" s="5"/>
      <c r="IUP296" s="5"/>
      <c r="IUQ296" s="5"/>
      <c r="IUR296" s="5"/>
      <c r="IUS296" s="223"/>
      <c r="IUT296" s="2"/>
      <c r="IUU296" s="2"/>
      <c r="IUV296" s="5"/>
      <c r="IUW296" s="5"/>
      <c r="IUX296" s="5"/>
      <c r="IUY296" s="5"/>
      <c r="IUZ296" s="5"/>
      <c r="IVA296" s="223"/>
      <c r="IVB296" s="2"/>
      <c r="IVC296" s="2"/>
      <c r="IVD296" s="5"/>
      <c r="IVE296" s="5"/>
      <c r="IVF296" s="5"/>
      <c r="IVG296" s="5"/>
      <c r="IVH296" s="5"/>
      <c r="IVI296" s="223"/>
      <c r="IVJ296" s="2"/>
      <c r="IVK296" s="2"/>
      <c r="IVL296" s="5"/>
      <c r="IVM296" s="5"/>
      <c r="IVN296" s="5"/>
      <c r="IVO296" s="5"/>
      <c r="IVP296" s="5"/>
      <c r="IVQ296" s="223"/>
      <c r="IVR296" s="2"/>
      <c r="IVS296" s="2"/>
      <c r="IVT296" s="5"/>
      <c r="IVU296" s="5"/>
      <c r="IVV296" s="5"/>
      <c r="IVW296" s="5"/>
      <c r="IVX296" s="5"/>
      <c r="IVY296" s="223"/>
      <c r="IVZ296" s="2"/>
      <c r="IWA296" s="2"/>
      <c r="IWB296" s="5"/>
      <c r="IWC296" s="5"/>
      <c r="IWD296" s="5"/>
      <c r="IWE296" s="5"/>
      <c r="IWF296" s="5"/>
      <c r="IWG296" s="223"/>
      <c r="IWH296" s="2"/>
      <c r="IWI296" s="2"/>
      <c r="IWJ296" s="5"/>
      <c r="IWK296" s="5"/>
      <c r="IWL296" s="5"/>
      <c r="IWM296" s="5"/>
      <c r="IWN296" s="5"/>
      <c r="IWO296" s="223"/>
      <c r="IWP296" s="2"/>
      <c r="IWQ296" s="2"/>
      <c r="IWR296" s="5"/>
      <c r="IWS296" s="5"/>
      <c r="IWT296" s="5"/>
      <c r="IWU296" s="5"/>
      <c r="IWV296" s="5"/>
      <c r="IWW296" s="223"/>
      <c r="IWX296" s="2"/>
      <c r="IWY296" s="2"/>
      <c r="IWZ296" s="5"/>
      <c r="IXA296" s="5"/>
      <c r="IXB296" s="5"/>
      <c r="IXC296" s="5"/>
      <c r="IXD296" s="5"/>
      <c r="IXE296" s="223"/>
      <c r="IXF296" s="2"/>
      <c r="IXG296" s="2"/>
      <c r="IXH296" s="5"/>
      <c r="IXI296" s="5"/>
      <c r="IXJ296" s="5"/>
      <c r="IXK296" s="5"/>
      <c r="IXL296" s="5"/>
      <c r="IXM296" s="223"/>
      <c r="IXN296" s="2"/>
      <c r="IXO296" s="2"/>
      <c r="IXP296" s="5"/>
      <c r="IXQ296" s="5"/>
      <c r="IXR296" s="5"/>
      <c r="IXS296" s="5"/>
      <c r="IXT296" s="5"/>
      <c r="IXU296" s="223"/>
      <c r="IXV296" s="2"/>
      <c r="IXW296" s="2"/>
      <c r="IXX296" s="5"/>
      <c r="IXY296" s="5"/>
      <c r="IXZ296" s="5"/>
      <c r="IYA296" s="5"/>
      <c r="IYB296" s="5"/>
      <c r="IYC296" s="223"/>
      <c r="IYD296" s="2"/>
      <c r="IYE296" s="2"/>
      <c r="IYF296" s="5"/>
      <c r="IYG296" s="5"/>
      <c r="IYH296" s="5"/>
      <c r="IYI296" s="5"/>
      <c r="IYJ296" s="5"/>
      <c r="IYK296" s="223"/>
      <c r="IYL296" s="2"/>
      <c r="IYM296" s="2"/>
      <c r="IYN296" s="5"/>
      <c r="IYO296" s="5"/>
      <c r="IYP296" s="5"/>
      <c r="IYQ296" s="5"/>
      <c r="IYR296" s="5"/>
      <c r="IYS296" s="223"/>
      <c r="IYT296" s="2"/>
      <c r="IYU296" s="2"/>
      <c r="IYV296" s="5"/>
      <c r="IYW296" s="5"/>
      <c r="IYX296" s="5"/>
      <c r="IYY296" s="5"/>
      <c r="IYZ296" s="5"/>
      <c r="IZA296" s="223"/>
      <c r="IZB296" s="2"/>
      <c r="IZC296" s="2"/>
      <c r="IZD296" s="5"/>
      <c r="IZE296" s="5"/>
      <c r="IZF296" s="5"/>
      <c r="IZG296" s="5"/>
      <c r="IZH296" s="5"/>
      <c r="IZI296" s="223"/>
      <c r="IZJ296" s="2"/>
      <c r="IZK296" s="2"/>
      <c r="IZL296" s="5"/>
      <c r="IZM296" s="5"/>
      <c r="IZN296" s="5"/>
      <c r="IZO296" s="5"/>
      <c r="IZP296" s="5"/>
      <c r="IZQ296" s="223"/>
      <c r="IZR296" s="2"/>
      <c r="IZS296" s="2"/>
      <c r="IZT296" s="5"/>
      <c r="IZU296" s="5"/>
      <c r="IZV296" s="5"/>
      <c r="IZW296" s="5"/>
      <c r="IZX296" s="5"/>
      <c r="IZY296" s="223"/>
      <c r="IZZ296" s="2"/>
      <c r="JAA296" s="2"/>
      <c r="JAB296" s="5"/>
      <c r="JAC296" s="5"/>
      <c r="JAD296" s="5"/>
      <c r="JAE296" s="5"/>
      <c r="JAF296" s="5"/>
      <c r="JAG296" s="223"/>
      <c r="JAH296" s="2"/>
      <c r="JAI296" s="2"/>
      <c r="JAJ296" s="5"/>
      <c r="JAK296" s="5"/>
      <c r="JAL296" s="5"/>
      <c r="JAM296" s="5"/>
      <c r="JAN296" s="5"/>
      <c r="JAO296" s="223"/>
      <c r="JAP296" s="2"/>
      <c r="JAQ296" s="2"/>
      <c r="JAR296" s="5"/>
      <c r="JAS296" s="5"/>
      <c r="JAT296" s="5"/>
      <c r="JAU296" s="5"/>
      <c r="JAV296" s="5"/>
      <c r="JAW296" s="223"/>
      <c r="JAX296" s="2"/>
      <c r="JAY296" s="2"/>
      <c r="JAZ296" s="5"/>
      <c r="JBA296" s="5"/>
      <c r="JBB296" s="5"/>
      <c r="JBC296" s="5"/>
      <c r="JBD296" s="5"/>
      <c r="JBE296" s="223"/>
      <c r="JBF296" s="2"/>
      <c r="JBG296" s="2"/>
      <c r="JBH296" s="5"/>
      <c r="JBI296" s="5"/>
      <c r="JBJ296" s="5"/>
      <c r="JBK296" s="5"/>
      <c r="JBL296" s="5"/>
      <c r="JBM296" s="223"/>
      <c r="JBN296" s="2"/>
      <c r="JBO296" s="2"/>
      <c r="JBP296" s="5"/>
      <c r="JBQ296" s="5"/>
      <c r="JBR296" s="5"/>
      <c r="JBS296" s="5"/>
      <c r="JBT296" s="5"/>
      <c r="JBU296" s="223"/>
      <c r="JBV296" s="2"/>
      <c r="JBW296" s="2"/>
      <c r="JBX296" s="5"/>
      <c r="JBY296" s="5"/>
      <c r="JBZ296" s="5"/>
      <c r="JCA296" s="5"/>
      <c r="JCB296" s="5"/>
      <c r="JCC296" s="223"/>
      <c r="JCD296" s="2"/>
      <c r="JCE296" s="2"/>
      <c r="JCF296" s="5"/>
      <c r="JCG296" s="5"/>
      <c r="JCH296" s="5"/>
      <c r="JCI296" s="5"/>
      <c r="JCJ296" s="5"/>
      <c r="JCK296" s="223"/>
      <c r="JCL296" s="2"/>
      <c r="JCM296" s="2"/>
      <c r="JCN296" s="5"/>
      <c r="JCO296" s="5"/>
      <c r="JCP296" s="5"/>
      <c r="JCQ296" s="5"/>
      <c r="JCR296" s="5"/>
      <c r="JCS296" s="223"/>
      <c r="JCT296" s="2"/>
      <c r="JCU296" s="2"/>
      <c r="JCV296" s="5"/>
      <c r="JCW296" s="5"/>
      <c r="JCX296" s="5"/>
      <c r="JCY296" s="5"/>
      <c r="JCZ296" s="5"/>
      <c r="JDA296" s="223"/>
      <c r="JDB296" s="2"/>
      <c r="JDC296" s="2"/>
      <c r="JDD296" s="5"/>
      <c r="JDE296" s="5"/>
      <c r="JDF296" s="5"/>
      <c r="JDG296" s="5"/>
      <c r="JDH296" s="5"/>
      <c r="JDI296" s="223"/>
      <c r="JDJ296" s="2"/>
      <c r="JDK296" s="2"/>
      <c r="JDL296" s="5"/>
      <c r="JDM296" s="5"/>
      <c r="JDN296" s="5"/>
      <c r="JDO296" s="5"/>
      <c r="JDP296" s="5"/>
      <c r="JDQ296" s="223"/>
      <c r="JDR296" s="2"/>
      <c r="JDS296" s="2"/>
      <c r="JDT296" s="5"/>
      <c r="JDU296" s="5"/>
      <c r="JDV296" s="5"/>
      <c r="JDW296" s="5"/>
      <c r="JDX296" s="5"/>
      <c r="JDY296" s="223"/>
      <c r="JDZ296" s="2"/>
      <c r="JEA296" s="2"/>
      <c r="JEB296" s="5"/>
      <c r="JEC296" s="5"/>
      <c r="JED296" s="5"/>
      <c r="JEE296" s="5"/>
      <c r="JEF296" s="5"/>
      <c r="JEG296" s="223"/>
      <c r="JEH296" s="2"/>
      <c r="JEI296" s="2"/>
      <c r="JEJ296" s="5"/>
      <c r="JEK296" s="5"/>
      <c r="JEL296" s="5"/>
      <c r="JEM296" s="5"/>
      <c r="JEN296" s="5"/>
      <c r="JEO296" s="223"/>
      <c r="JEP296" s="2"/>
      <c r="JEQ296" s="2"/>
      <c r="JER296" s="5"/>
      <c r="JES296" s="5"/>
      <c r="JET296" s="5"/>
      <c r="JEU296" s="5"/>
      <c r="JEV296" s="5"/>
      <c r="JEW296" s="223"/>
      <c r="JEX296" s="2"/>
      <c r="JEY296" s="2"/>
      <c r="JEZ296" s="5"/>
      <c r="JFA296" s="5"/>
      <c r="JFB296" s="5"/>
      <c r="JFC296" s="5"/>
      <c r="JFD296" s="5"/>
      <c r="JFE296" s="223"/>
      <c r="JFF296" s="2"/>
      <c r="JFG296" s="2"/>
      <c r="JFH296" s="5"/>
      <c r="JFI296" s="5"/>
      <c r="JFJ296" s="5"/>
      <c r="JFK296" s="5"/>
      <c r="JFL296" s="5"/>
      <c r="JFM296" s="223"/>
      <c r="JFN296" s="2"/>
      <c r="JFO296" s="2"/>
      <c r="JFP296" s="5"/>
      <c r="JFQ296" s="5"/>
      <c r="JFR296" s="5"/>
      <c r="JFS296" s="5"/>
      <c r="JFT296" s="5"/>
      <c r="JFU296" s="223"/>
      <c r="JFV296" s="2"/>
      <c r="JFW296" s="2"/>
      <c r="JFX296" s="5"/>
      <c r="JFY296" s="5"/>
      <c r="JFZ296" s="5"/>
      <c r="JGA296" s="5"/>
      <c r="JGB296" s="5"/>
      <c r="JGC296" s="223"/>
      <c r="JGD296" s="2"/>
      <c r="JGE296" s="2"/>
      <c r="JGF296" s="5"/>
      <c r="JGG296" s="5"/>
      <c r="JGH296" s="5"/>
      <c r="JGI296" s="5"/>
      <c r="JGJ296" s="5"/>
      <c r="JGK296" s="223"/>
      <c r="JGL296" s="2"/>
      <c r="JGM296" s="2"/>
      <c r="JGN296" s="5"/>
      <c r="JGO296" s="5"/>
      <c r="JGP296" s="5"/>
      <c r="JGQ296" s="5"/>
      <c r="JGR296" s="5"/>
      <c r="JGS296" s="223"/>
      <c r="JGT296" s="2"/>
      <c r="JGU296" s="2"/>
      <c r="JGV296" s="5"/>
      <c r="JGW296" s="5"/>
      <c r="JGX296" s="5"/>
      <c r="JGY296" s="5"/>
      <c r="JGZ296" s="5"/>
      <c r="JHA296" s="223"/>
      <c r="JHB296" s="2"/>
      <c r="JHC296" s="2"/>
      <c r="JHD296" s="5"/>
      <c r="JHE296" s="5"/>
      <c r="JHF296" s="5"/>
      <c r="JHG296" s="5"/>
      <c r="JHH296" s="5"/>
      <c r="JHI296" s="223"/>
      <c r="JHJ296" s="2"/>
      <c r="JHK296" s="2"/>
      <c r="JHL296" s="5"/>
      <c r="JHM296" s="5"/>
      <c r="JHN296" s="5"/>
      <c r="JHO296" s="5"/>
      <c r="JHP296" s="5"/>
      <c r="JHQ296" s="223"/>
      <c r="JHR296" s="2"/>
      <c r="JHS296" s="2"/>
      <c r="JHT296" s="5"/>
      <c r="JHU296" s="5"/>
      <c r="JHV296" s="5"/>
      <c r="JHW296" s="5"/>
      <c r="JHX296" s="5"/>
      <c r="JHY296" s="223"/>
      <c r="JHZ296" s="2"/>
      <c r="JIA296" s="2"/>
      <c r="JIB296" s="5"/>
      <c r="JIC296" s="5"/>
      <c r="JID296" s="5"/>
      <c r="JIE296" s="5"/>
      <c r="JIF296" s="5"/>
      <c r="JIG296" s="223"/>
      <c r="JIH296" s="2"/>
      <c r="JII296" s="2"/>
      <c r="JIJ296" s="5"/>
      <c r="JIK296" s="5"/>
      <c r="JIL296" s="5"/>
      <c r="JIM296" s="5"/>
      <c r="JIN296" s="5"/>
      <c r="JIO296" s="223"/>
      <c r="JIP296" s="2"/>
      <c r="JIQ296" s="2"/>
      <c r="JIR296" s="5"/>
      <c r="JIS296" s="5"/>
      <c r="JIT296" s="5"/>
      <c r="JIU296" s="5"/>
      <c r="JIV296" s="5"/>
      <c r="JIW296" s="223"/>
      <c r="JIX296" s="2"/>
      <c r="JIY296" s="2"/>
      <c r="JIZ296" s="5"/>
      <c r="JJA296" s="5"/>
      <c r="JJB296" s="5"/>
      <c r="JJC296" s="5"/>
      <c r="JJD296" s="5"/>
      <c r="JJE296" s="223"/>
      <c r="JJF296" s="2"/>
      <c r="JJG296" s="2"/>
      <c r="JJH296" s="5"/>
      <c r="JJI296" s="5"/>
      <c r="JJJ296" s="5"/>
      <c r="JJK296" s="5"/>
      <c r="JJL296" s="5"/>
      <c r="JJM296" s="223"/>
      <c r="JJN296" s="2"/>
      <c r="JJO296" s="2"/>
      <c r="JJP296" s="5"/>
      <c r="JJQ296" s="5"/>
      <c r="JJR296" s="5"/>
      <c r="JJS296" s="5"/>
      <c r="JJT296" s="5"/>
      <c r="JJU296" s="223"/>
      <c r="JJV296" s="2"/>
      <c r="JJW296" s="2"/>
      <c r="JJX296" s="5"/>
      <c r="JJY296" s="5"/>
      <c r="JJZ296" s="5"/>
      <c r="JKA296" s="5"/>
      <c r="JKB296" s="5"/>
      <c r="JKC296" s="223"/>
      <c r="JKD296" s="2"/>
      <c r="JKE296" s="2"/>
      <c r="JKF296" s="5"/>
      <c r="JKG296" s="5"/>
      <c r="JKH296" s="5"/>
      <c r="JKI296" s="5"/>
      <c r="JKJ296" s="5"/>
      <c r="JKK296" s="223"/>
      <c r="JKL296" s="2"/>
      <c r="JKM296" s="2"/>
      <c r="JKN296" s="5"/>
      <c r="JKO296" s="5"/>
      <c r="JKP296" s="5"/>
      <c r="JKQ296" s="5"/>
      <c r="JKR296" s="5"/>
      <c r="JKS296" s="223"/>
      <c r="JKT296" s="2"/>
      <c r="JKU296" s="2"/>
      <c r="JKV296" s="5"/>
      <c r="JKW296" s="5"/>
      <c r="JKX296" s="5"/>
      <c r="JKY296" s="5"/>
      <c r="JKZ296" s="5"/>
      <c r="JLA296" s="223"/>
      <c r="JLB296" s="2"/>
      <c r="JLC296" s="2"/>
      <c r="JLD296" s="5"/>
      <c r="JLE296" s="5"/>
      <c r="JLF296" s="5"/>
      <c r="JLG296" s="5"/>
      <c r="JLH296" s="5"/>
      <c r="JLI296" s="223"/>
      <c r="JLJ296" s="2"/>
      <c r="JLK296" s="2"/>
      <c r="JLL296" s="5"/>
      <c r="JLM296" s="5"/>
      <c r="JLN296" s="5"/>
      <c r="JLO296" s="5"/>
      <c r="JLP296" s="5"/>
      <c r="JLQ296" s="223"/>
      <c r="JLR296" s="2"/>
      <c r="JLS296" s="2"/>
      <c r="JLT296" s="5"/>
      <c r="JLU296" s="5"/>
      <c r="JLV296" s="5"/>
      <c r="JLW296" s="5"/>
      <c r="JLX296" s="5"/>
      <c r="JLY296" s="223"/>
      <c r="JLZ296" s="2"/>
      <c r="JMA296" s="2"/>
      <c r="JMB296" s="5"/>
      <c r="JMC296" s="5"/>
      <c r="JMD296" s="5"/>
      <c r="JME296" s="5"/>
      <c r="JMF296" s="5"/>
      <c r="JMG296" s="223"/>
      <c r="JMH296" s="2"/>
      <c r="JMI296" s="2"/>
      <c r="JMJ296" s="5"/>
      <c r="JMK296" s="5"/>
      <c r="JML296" s="5"/>
      <c r="JMM296" s="5"/>
      <c r="JMN296" s="5"/>
      <c r="JMO296" s="223"/>
      <c r="JMP296" s="2"/>
      <c r="JMQ296" s="2"/>
      <c r="JMR296" s="5"/>
      <c r="JMS296" s="5"/>
      <c r="JMT296" s="5"/>
      <c r="JMU296" s="5"/>
      <c r="JMV296" s="5"/>
      <c r="JMW296" s="223"/>
      <c r="JMX296" s="2"/>
      <c r="JMY296" s="2"/>
      <c r="JMZ296" s="5"/>
      <c r="JNA296" s="5"/>
      <c r="JNB296" s="5"/>
      <c r="JNC296" s="5"/>
      <c r="JND296" s="5"/>
      <c r="JNE296" s="223"/>
      <c r="JNF296" s="2"/>
      <c r="JNG296" s="2"/>
      <c r="JNH296" s="5"/>
      <c r="JNI296" s="5"/>
      <c r="JNJ296" s="5"/>
      <c r="JNK296" s="5"/>
      <c r="JNL296" s="5"/>
      <c r="JNM296" s="223"/>
      <c r="JNN296" s="2"/>
      <c r="JNO296" s="2"/>
      <c r="JNP296" s="5"/>
      <c r="JNQ296" s="5"/>
      <c r="JNR296" s="5"/>
      <c r="JNS296" s="5"/>
      <c r="JNT296" s="5"/>
      <c r="JNU296" s="223"/>
      <c r="JNV296" s="2"/>
      <c r="JNW296" s="2"/>
      <c r="JNX296" s="5"/>
      <c r="JNY296" s="5"/>
      <c r="JNZ296" s="5"/>
      <c r="JOA296" s="5"/>
      <c r="JOB296" s="5"/>
      <c r="JOC296" s="223"/>
      <c r="JOD296" s="2"/>
      <c r="JOE296" s="2"/>
      <c r="JOF296" s="5"/>
      <c r="JOG296" s="5"/>
      <c r="JOH296" s="5"/>
      <c r="JOI296" s="5"/>
      <c r="JOJ296" s="5"/>
      <c r="JOK296" s="223"/>
      <c r="JOL296" s="2"/>
      <c r="JOM296" s="2"/>
      <c r="JON296" s="5"/>
      <c r="JOO296" s="5"/>
      <c r="JOP296" s="5"/>
      <c r="JOQ296" s="5"/>
      <c r="JOR296" s="5"/>
      <c r="JOS296" s="223"/>
      <c r="JOT296" s="2"/>
      <c r="JOU296" s="2"/>
      <c r="JOV296" s="5"/>
      <c r="JOW296" s="5"/>
      <c r="JOX296" s="5"/>
      <c r="JOY296" s="5"/>
      <c r="JOZ296" s="5"/>
      <c r="JPA296" s="223"/>
      <c r="JPB296" s="2"/>
      <c r="JPC296" s="2"/>
      <c r="JPD296" s="5"/>
      <c r="JPE296" s="5"/>
      <c r="JPF296" s="5"/>
      <c r="JPG296" s="5"/>
      <c r="JPH296" s="5"/>
      <c r="JPI296" s="223"/>
      <c r="JPJ296" s="2"/>
      <c r="JPK296" s="2"/>
      <c r="JPL296" s="5"/>
      <c r="JPM296" s="5"/>
      <c r="JPN296" s="5"/>
      <c r="JPO296" s="5"/>
      <c r="JPP296" s="5"/>
      <c r="JPQ296" s="223"/>
      <c r="JPR296" s="2"/>
      <c r="JPS296" s="2"/>
      <c r="JPT296" s="5"/>
      <c r="JPU296" s="5"/>
      <c r="JPV296" s="5"/>
      <c r="JPW296" s="5"/>
      <c r="JPX296" s="5"/>
      <c r="JPY296" s="223"/>
      <c r="JPZ296" s="2"/>
      <c r="JQA296" s="2"/>
      <c r="JQB296" s="5"/>
      <c r="JQC296" s="5"/>
      <c r="JQD296" s="5"/>
      <c r="JQE296" s="5"/>
      <c r="JQF296" s="5"/>
      <c r="JQG296" s="223"/>
      <c r="JQH296" s="2"/>
      <c r="JQI296" s="2"/>
      <c r="JQJ296" s="5"/>
      <c r="JQK296" s="5"/>
      <c r="JQL296" s="5"/>
      <c r="JQM296" s="5"/>
      <c r="JQN296" s="5"/>
      <c r="JQO296" s="223"/>
      <c r="JQP296" s="2"/>
      <c r="JQQ296" s="2"/>
      <c r="JQR296" s="5"/>
      <c r="JQS296" s="5"/>
      <c r="JQT296" s="5"/>
      <c r="JQU296" s="5"/>
      <c r="JQV296" s="5"/>
      <c r="JQW296" s="223"/>
      <c r="JQX296" s="2"/>
      <c r="JQY296" s="2"/>
      <c r="JQZ296" s="5"/>
      <c r="JRA296" s="5"/>
      <c r="JRB296" s="5"/>
      <c r="JRC296" s="5"/>
      <c r="JRD296" s="5"/>
      <c r="JRE296" s="223"/>
      <c r="JRF296" s="2"/>
      <c r="JRG296" s="2"/>
      <c r="JRH296" s="5"/>
      <c r="JRI296" s="5"/>
      <c r="JRJ296" s="5"/>
      <c r="JRK296" s="5"/>
      <c r="JRL296" s="5"/>
      <c r="JRM296" s="223"/>
      <c r="JRN296" s="2"/>
      <c r="JRO296" s="2"/>
      <c r="JRP296" s="5"/>
      <c r="JRQ296" s="5"/>
      <c r="JRR296" s="5"/>
      <c r="JRS296" s="5"/>
      <c r="JRT296" s="5"/>
      <c r="JRU296" s="223"/>
      <c r="JRV296" s="2"/>
      <c r="JRW296" s="2"/>
      <c r="JRX296" s="5"/>
      <c r="JRY296" s="5"/>
      <c r="JRZ296" s="5"/>
      <c r="JSA296" s="5"/>
      <c r="JSB296" s="5"/>
      <c r="JSC296" s="223"/>
      <c r="JSD296" s="2"/>
      <c r="JSE296" s="2"/>
      <c r="JSF296" s="5"/>
      <c r="JSG296" s="5"/>
      <c r="JSH296" s="5"/>
      <c r="JSI296" s="5"/>
      <c r="JSJ296" s="5"/>
      <c r="JSK296" s="223"/>
      <c r="JSL296" s="2"/>
      <c r="JSM296" s="2"/>
      <c r="JSN296" s="5"/>
      <c r="JSO296" s="5"/>
      <c r="JSP296" s="5"/>
      <c r="JSQ296" s="5"/>
      <c r="JSR296" s="5"/>
      <c r="JSS296" s="223"/>
      <c r="JST296" s="2"/>
      <c r="JSU296" s="2"/>
      <c r="JSV296" s="5"/>
      <c r="JSW296" s="5"/>
      <c r="JSX296" s="5"/>
      <c r="JSY296" s="5"/>
      <c r="JSZ296" s="5"/>
      <c r="JTA296" s="223"/>
      <c r="JTB296" s="2"/>
      <c r="JTC296" s="2"/>
      <c r="JTD296" s="5"/>
      <c r="JTE296" s="5"/>
      <c r="JTF296" s="5"/>
      <c r="JTG296" s="5"/>
      <c r="JTH296" s="5"/>
      <c r="JTI296" s="223"/>
      <c r="JTJ296" s="2"/>
      <c r="JTK296" s="2"/>
      <c r="JTL296" s="5"/>
      <c r="JTM296" s="5"/>
      <c r="JTN296" s="5"/>
      <c r="JTO296" s="5"/>
      <c r="JTP296" s="5"/>
      <c r="JTQ296" s="223"/>
      <c r="JTR296" s="2"/>
      <c r="JTS296" s="2"/>
      <c r="JTT296" s="5"/>
      <c r="JTU296" s="5"/>
      <c r="JTV296" s="5"/>
      <c r="JTW296" s="5"/>
      <c r="JTX296" s="5"/>
      <c r="JTY296" s="223"/>
      <c r="JTZ296" s="2"/>
      <c r="JUA296" s="2"/>
      <c r="JUB296" s="5"/>
      <c r="JUC296" s="5"/>
      <c r="JUD296" s="5"/>
      <c r="JUE296" s="5"/>
      <c r="JUF296" s="5"/>
      <c r="JUG296" s="223"/>
      <c r="JUH296" s="2"/>
      <c r="JUI296" s="2"/>
      <c r="JUJ296" s="5"/>
      <c r="JUK296" s="5"/>
      <c r="JUL296" s="5"/>
      <c r="JUM296" s="5"/>
      <c r="JUN296" s="5"/>
      <c r="JUO296" s="223"/>
      <c r="JUP296" s="2"/>
      <c r="JUQ296" s="2"/>
      <c r="JUR296" s="5"/>
      <c r="JUS296" s="5"/>
      <c r="JUT296" s="5"/>
      <c r="JUU296" s="5"/>
      <c r="JUV296" s="5"/>
      <c r="JUW296" s="223"/>
      <c r="JUX296" s="2"/>
      <c r="JUY296" s="2"/>
      <c r="JUZ296" s="5"/>
      <c r="JVA296" s="5"/>
      <c r="JVB296" s="5"/>
      <c r="JVC296" s="5"/>
      <c r="JVD296" s="5"/>
      <c r="JVE296" s="223"/>
      <c r="JVF296" s="2"/>
      <c r="JVG296" s="2"/>
      <c r="JVH296" s="5"/>
      <c r="JVI296" s="5"/>
      <c r="JVJ296" s="5"/>
      <c r="JVK296" s="5"/>
      <c r="JVL296" s="5"/>
      <c r="JVM296" s="223"/>
      <c r="JVN296" s="2"/>
      <c r="JVO296" s="2"/>
      <c r="JVP296" s="5"/>
      <c r="JVQ296" s="5"/>
      <c r="JVR296" s="5"/>
      <c r="JVS296" s="5"/>
      <c r="JVT296" s="5"/>
      <c r="JVU296" s="223"/>
      <c r="JVV296" s="2"/>
      <c r="JVW296" s="2"/>
      <c r="JVX296" s="5"/>
      <c r="JVY296" s="5"/>
      <c r="JVZ296" s="5"/>
      <c r="JWA296" s="5"/>
      <c r="JWB296" s="5"/>
      <c r="JWC296" s="223"/>
      <c r="JWD296" s="2"/>
      <c r="JWE296" s="2"/>
      <c r="JWF296" s="5"/>
      <c r="JWG296" s="5"/>
      <c r="JWH296" s="5"/>
      <c r="JWI296" s="5"/>
      <c r="JWJ296" s="5"/>
      <c r="JWK296" s="223"/>
      <c r="JWL296" s="2"/>
      <c r="JWM296" s="2"/>
      <c r="JWN296" s="5"/>
      <c r="JWO296" s="5"/>
      <c r="JWP296" s="5"/>
      <c r="JWQ296" s="5"/>
      <c r="JWR296" s="5"/>
      <c r="JWS296" s="223"/>
      <c r="JWT296" s="2"/>
      <c r="JWU296" s="2"/>
      <c r="JWV296" s="5"/>
      <c r="JWW296" s="5"/>
      <c r="JWX296" s="5"/>
      <c r="JWY296" s="5"/>
      <c r="JWZ296" s="5"/>
      <c r="JXA296" s="223"/>
      <c r="JXB296" s="2"/>
      <c r="JXC296" s="2"/>
      <c r="JXD296" s="5"/>
      <c r="JXE296" s="5"/>
      <c r="JXF296" s="5"/>
      <c r="JXG296" s="5"/>
      <c r="JXH296" s="5"/>
      <c r="JXI296" s="223"/>
      <c r="JXJ296" s="2"/>
      <c r="JXK296" s="2"/>
      <c r="JXL296" s="5"/>
      <c r="JXM296" s="5"/>
      <c r="JXN296" s="5"/>
      <c r="JXO296" s="5"/>
      <c r="JXP296" s="5"/>
      <c r="JXQ296" s="223"/>
      <c r="JXR296" s="2"/>
      <c r="JXS296" s="2"/>
      <c r="JXT296" s="5"/>
      <c r="JXU296" s="5"/>
      <c r="JXV296" s="5"/>
      <c r="JXW296" s="5"/>
      <c r="JXX296" s="5"/>
      <c r="JXY296" s="223"/>
      <c r="JXZ296" s="2"/>
      <c r="JYA296" s="2"/>
      <c r="JYB296" s="5"/>
      <c r="JYC296" s="5"/>
      <c r="JYD296" s="5"/>
      <c r="JYE296" s="5"/>
      <c r="JYF296" s="5"/>
      <c r="JYG296" s="223"/>
      <c r="JYH296" s="2"/>
      <c r="JYI296" s="2"/>
      <c r="JYJ296" s="5"/>
      <c r="JYK296" s="5"/>
      <c r="JYL296" s="5"/>
      <c r="JYM296" s="5"/>
      <c r="JYN296" s="5"/>
      <c r="JYO296" s="223"/>
      <c r="JYP296" s="2"/>
      <c r="JYQ296" s="2"/>
      <c r="JYR296" s="5"/>
      <c r="JYS296" s="5"/>
      <c r="JYT296" s="5"/>
      <c r="JYU296" s="5"/>
      <c r="JYV296" s="5"/>
      <c r="JYW296" s="223"/>
      <c r="JYX296" s="2"/>
      <c r="JYY296" s="2"/>
      <c r="JYZ296" s="5"/>
      <c r="JZA296" s="5"/>
      <c r="JZB296" s="5"/>
      <c r="JZC296" s="5"/>
      <c r="JZD296" s="5"/>
      <c r="JZE296" s="223"/>
      <c r="JZF296" s="2"/>
      <c r="JZG296" s="2"/>
      <c r="JZH296" s="5"/>
      <c r="JZI296" s="5"/>
      <c r="JZJ296" s="5"/>
      <c r="JZK296" s="5"/>
      <c r="JZL296" s="5"/>
      <c r="JZM296" s="223"/>
      <c r="JZN296" s="2"/>
      <c r="JZO296" s="2"/>
      <c r="JZP296" s="5"/>
      <c r="JZQ296" s="5"/>
      <c r="JZR296" s="5"/>
      <c r="JZS296" s="5"/>
      <c r="JZT296" s="5"/>
      <c r="JZU296" s="223"/>
      <c r="JZV296" s="2"/>
      <c r="JZW296" s="2"/>
      <c r="JZX296" s="5"/>
      <c r="JZY296" s="5"/>
      <c r="JZZ296" s="5"/>
      <c r="KAA296" s="5"/>
      <c r="KAB296" s="5"/>
      <c r="KAC296" s="223"/>
      <c r="KAD296" s="2"/>
      <c r="KAE296" s="2"/>
      <c r="KAF296" s="5"/>
      <c r="KAG296" s="5"/>
      <c r="KAH296" s="5"/>
      <c r="KAI296" s="5"/>
      <c r="KAJ296" s="5"/>
      <c r="KAK296" s="223"/>
      <c r="KAL296" s="2"/>
      <c r="KAM296" s="2"/>
      <c r="KAN296" s="5"/>
      <c r="KAO296" s="5"/>
      <c r="KAP296" s="5"/>
      <c r="KAQ296" s="5"/>
      <c r="KAR296" s="5"/>
      <c r="KAS296" s="223"/>
      <c r="KAT296" s="2"/>
      <c r="KAU296" s="2"/>
      <c r="KAV296" s="5"/>
      <c r="KAW296" s="5"/>
      <c r="KAX296" s="5"/>
      <c r="KAY296" s="5"/>
      <c r="KAZ296" s="5"/>
      <c r="KBA296" s="223"/>
      <c r="KBB296" s="2"/>
      <c r="KBC296" s="2"/>
      <c r="KBD296" s="5"/>
      <c r="KBE296" s="5"/>
      <c r="KBF296" s="5"/>
      <c r="KBG296" s="5"/>
      <c r="KBH296" s="5"/>
      <c r="KBI296" s="223"/>
      <c r="KBJ296" s="2"/>
      <c r="KBK296" s="2"/>
      <c r="KBL296" s="5"/>
      <c r="KBM296" s="5"/>
      <c r="KBN296" s="5"/>
      <c r="KBO296" s="5"/>
      <c r="KBP296" s="5"/>
      <c r="KBQ296" s="223"/>
      <c r="KBR296" s="2"/>
      <c r="KBS296" s="2"/>
      <c r="KBT296" s="5"/>
      <c r="KBU296" s="5"/>
      <c r="KBV296" s="5"/>
      <c r="KBW296" s="5"/>
      <c r="KBX296" s="5"/>
      <c r="KBY296" s="223"/>
      <c r="KBZ296" s="2"/>
      <c r="KCA296" s="2"/>
      <c r="KCB296" s="5"/>
      <c r="KCC296" s="5"/>
      <c r="KCD296" s="5"/>
      <c r="KCE296" s="5"/>
      <c r="KCF296" s="5"/>
      <c r="KCG296" s="223"/>
      <c r="KCH296" s="2"/>
      <c r="KCI296" s="2"/>
      <c r="KCJ296" s="5"/>
      <c r="KCK296" s="5"/>
      <c r="KCL296" s="5"/>
      <c r="KCM296" s="5"/>
      <c r="KCN296" s="5"/>
      <c r="KCO296" s="223"/>
      <c r="KCP296" s="2"/>
      <c r="KCQ296" s="2"/>
      <c r="KCR296" s="5"/>
      <c r="KCS296" s="5"/>
      <c r="KCT296" s="5"/>
      <c r="KCU296" s="5"/>
      <c r="KCV296" s="5"/>
      <c r="KCW296" s="223"/>
      <c r="KCX296" s="2"/>
      <c r="KCY296" s="2"/>
      <c r="KCZ296" s="5"/>
      <c r="KDA296" s="5"/>
      <c r="KDB296" s="5"/>
      <c r="KDC296" s="5"/>
      <c r="KDD296" s="5"/>
      <c r="KDE296" s="223"/>
      <c r="KDF296" s="2"/>
      <c r="KDG296" s="2"/>
      <c r="KDH296" s="5"/>
      <c r="KDI296" s="5"/>
      <c r="KDJ296" s="5"/>
      <c r="KDK296" s="5"/>
      <c r="KDL296" s="5"/>
      <c r="KDM296" s="223"/>
      <c r="KDN296" s="2"/>
      <c r="KDO296" s="2"/>
      <c r="KDP296" s="5"/>
      <c r="KDQ296" s="5"/>
      <c r="KDR296" s="5"/>
      <c r="KDS296" s="5"/>
      <c r="KDT296" s="5"/>
      <c r="KDU296" s="223"/>
      <c r="KDV296" s="2"/>
      <c r="KDW296" s="2"/>
      <c r="KDX296" s="5"/>
      <c r="KDY296" s="5"/>
      <c r="KDZ296" s="5"/>
      <c r="KEA296" s="5"/>
      <c r="KEB296" s="5"/>
      <c r="KEC296" s="223"/>
      <c r="KED296" s="2"/>
      <c r="KEE296" s="2"/>
      <c r="KEF296" s="5"/>
      <c r="KEG296" s="5"/>
      <c r="KEH296" s="5"/>
      <c r="KEI296" s="5"/>
      <c r="KEJ296" s="5"/>
      <c r="KEK296" s="223"/>
      <c r="KEL296" s="2"/>
      <c r="KEM296" s="2"/>
      <c r="KEN296" s="5"/>
      <c r="KEO296" s="5"/>
      <c r="KEP296" s="5"/>
      <c r="KEQ296" s="5"/>
      <c r="KER296" s="5"/>
      <c r="KES296" s="223"/>
      <c r="KET296" s="2"/>
      <c r="KEU296" s="2"/>
      <c r="KEV296" s="5"/>
      <c r="KEW296" s="5"/>
      <c r="KEX296" s="5"/>
      <c r="KEY296" s="5"/>
      <c r="KEZ296" s="5"/>
      <c r="KFA296" s="223"/>
      <c r="KFB296" s="2"/>
      <c r="KFC296" s="2"/>
      <c r="KFD296" s="5"/>
      <c r="KFE296" s="5"/>
      <c r="KFF296" s="5"/>
      <c r="KFG296" s="5"/>
      <c r="KFH296" s="5"/>
      <c r="KFI296" s="223"/>
      <c r="KFJ296" s="2"/>
      <c r="KFK296" s="2"/>
      <c r="KFL296" s="5"/>
      <c r="KFM296" s="5"/>
      <c r="KFN296" s="5"/>
      <c r="KFO296" s="5"/>
      <c r="KFP296" s="5"/>
      <c r="KFQ296" s="223"/>
      <c r="KFR296" s="2"/>
      <c r="KFS296" s="2"/>
      <c r="KFT296" s="5"/>
      <c r="KFU296" s="5"/>
      <c r="KFV296" s="5"/>
      <c r="KFW296" s="5"/>
      <c r="KFX296" s="5"/>
      <c r="KFY296" s="223"/>
      <c r="KFZ296" s="2"/>
      <c r="KGA296" s="2"/>
      <c r="KGB296" s="5"/>
      <c r="KGC296" s="5"/>
      <c r="KGD296" s="5"/>
      <c r="KGE296" s="5"/>
      <c r="KGF296" s="5"/>
      <c r="KGG296" s="223"/>
      <c r="KGH296" s="2"/>
      <c r="KGI296" s="2"/>
      <c r="KGJ296" s="5"/>
      <c r="KGK296" s="5"/>
      <c r="KGL296" s="5"/>
      <c r="KGM296" s="5"/>
      <c r="KGN296" s="5"/>
      <c r="KGO296" s="223"/>
      <c r="KGP296" s="2"/>
      <c r="KGQ296" s="2"/>
      <c r="KGR296" s="5"/>
      <c r="KGS296" s="5"/>
      <c r="KGT296" s="5"/>
      <c r="KGU296" s="5"/>
      <c r="KGV296" s="5"/>
      <c r="KGW296" s="223"/>
      <c r="KGX296" s="2"/>
      <c r="KGY296" s="2"/>
      <c r="KGZ296" s="5"/>
      <c r="KHA296" s="5"/>
      <c r="KHB296" s="5"/>
      <c r="KHC296" s="5"/>
      <c r="KHD296" s="5"/>
      <c r="KHE296" s="223"/>
      <c r="KHF296" s="2"/>
      <c r="KHG296" s="2"/>
      <c r="KHH296" s="5"/>
      <c r="KHI296" s="5"/>
      <c r="KHJ296" s="5"/>
      <c r="KHK296" s="5"/>
      <c r="KHL296" s="5"/>
      <c r="KHM296" s="223"/>
      <c r="KHN296" s="2"/>
      <c r="KHO296" s="2"/>
      <c r="KHP296" s="5"/>
      <c r="KHQ296" s="5"/>
      <c r="KHR296" s="5"/>
      <c r="KHS296" s="5"/>
      <c r="KHT296" s="5"/>
      <c r="KHU296" s="223"/>
      <c r="KHV296" s="2"/>
      <c r="KHW296" s="2"/>
      <c r="KHX296" s="5"/>
      <c r="KHY296" s="5"/>
      <c r="KHZ296" s="5"/>
      <c r="KIA296" s="5"/>
      <c r="KIB296" s="5"/>
      <c r="KIC296" s="223"/>
      <c r="KID296" s="2"/>
      <c r="KIE296" s="2"/>
      <c r="KIF296" s="5"/>
      <c r="KIG296" s="5"/>
      <c r="KIH296" s="5"/>
      <c r="KII296" s="5"/>
      <c r="KIJ296" s="5"/>
      <c r="KIK296" s="223"/>
      <c r="KIL296" s="2"/>
      <c r="KIM296" s="2"/>
      <c r="KIN296" s="5"/>
      <c r="KIO296" s="5"/>
      <c r="KIP296" s="5"/>
      <c r="KIQ296" s="5"/>
      <c r="KIR296" s="5"/>
      <c r="KIS296" s="223"/>
      <c r="KIT296" s="2"/>
      <c r="KIU296" s="2"/>
      <c r="KIV296" s="5"/>
      <c r="KIW296" s="5"/>
      <c r="KIX296" s="5"/>
      <c r="KIY296" s="5"/>
      <c r="KIZ296" s="5"/>
      <c r="KJA296" s="223"/>
      <c r="KJB296" s="2"/>
      <c r="KJC296" s="2"/>
      <c r="KJD296" s="5"/>
      <c r="KJE296" s="5"/>
      <c r="KJF296" s="5"/>
      <c r="KJG296" s="5"/>
      <c r="KJH296" s="5"/>
      <c r="KJI296" s="223"/>
      <c r="KJJ296" s="2"/>
      <c r="KJK296" s="2"/>
      <c r="KJL296" s="5"/>
      <c r="KJM296" s="5"/>
      <c r="KJN296" s="5"/>
      <c r="KJO296" s="5"/>
      <c r="KJP296" s="5"/>
      <c r="KJQ296" s="223"/>
      <c r="KJR296" s="2"/>
      <c r="KJS296" s="2"/>
      <c r="KJT296" s="5"/>
      <c r="KJU296" s="5"/>
      <c r="KJV296" s="5"/>
      <c r="KJW296" s="5"/>
      <c r="KJX296" s="5"/>
      <c r="KJY296" s="223"/>
      <c r="KJZ296" s="2"/>
      <c r="KKA296" s="2"/>
      <c r="KKB296" s="5"/>
      <c r="KKC296" s="5"/>
      <c r="KKD296" s="5"/>
      <c r="KKE296" s="5"/>
      <c r="KKF296" s="5"/>
      <c r="KKG296" s="223"/>
      <c r="KKH296" s="2"/>
      <c r="KKI296" s="2"/>
      <c r="KKJ296" s="5"/>
      <c r="KKK296" s="5"/>
      <c r="KKL296" s="5"/>
      <c r="KKM296" s="5"/>
      <c r="KKN296" s="5"/>
      <c r="KKO296" s="223"/>
      <c r="KKP296" s="2"/>
      <c r="KKQ296" s="2"/>
      <c r="KKR296" s="5"/>
      <c r="KKS296" s="5"/>
      <c r="KKT296" s="5"/>
      <c r="KKU296" s="5"/>
      <c r="KKV296" s="5"/>
      <c r="KKW296" s="223"/>
      <c r="KKX296" s="2"/>
      <c r="KKY296" s="2"/>
      <c r="KKZ296" s="5"/>
      <c r="KLA296" s="5"/>
      <c r="KLB296" s="5"/>
      <c r="KLC296" s="5"/>
      <c r="KLD296" s="5"/>
      <c r="KLE296" s="223"/>
      <c r="KLF296" s="2"/>
      <c r="KLG296" s="2"/>
      <c r="KLH296" s="5"/>
      <c r="KLI296" s="5"/>
      <c r="KLJ296" s="5"/>
      <c r="KLK296" s="5"/>
      <c r="KLL296" s="5"/>
      <c r="KLM296" s="223"/>
      <c r="KLN296" s="2"/>
      <c r="KLO296" s="2"/>
      <c r="KLP296" s="5"/>
      <c r="KLQ296" s="5"/>
      <c r="KLR296" s="5"/>
      <c r="KLS296" s="5"/>
      <c r="KLT296" s="5"/>
      <c r="KLU296" s="223"/>
      <c r="KLV296" s="2"/>
      <c r="KLW296" s="2"/>
      <c r="KLX296" s="5"/>
      <c r="KLY296" s="5"/>
      <c r="KLZ296" s="5"/>
      <c r="KMA296" s="5"/>
      <c r="KMB296" s="5"/>
      <c r="KMC296" s="223"/>
      <c r="KMD296" s="2"/>
      <c r="KME296" s="2"/>
      <c r="KMF296" s="5"/>
      <c r="KMG296" s="5"/>
      <c r="KMH296" s="5"/>
      <c r="KMI296" s="5"/>
      <c r="KMJ296" s="5"/>
      <c r="KMK296" s="223"/>
      <c r="KML296" s="2"/>
      <c r="KMM296" s="2"/>
      <c r="KMN296" s="5"/>
      <c r="KMO296" s="5"/>
      <c r="KMP296" s="5"/>
      <c r="KMQ296" s="5"/>
      <c r="KMR296" s="5"/>
      <c r="KMS296" s="223"/>
      <c r="KMT296" s="2"/>
      <c r="KMU296" s="2"/>
      <c r="KMV296" s="5"/>
      <c r="KMW296" s="5"/>
      <c r="KMX296" s="5"/>
      <c r="KMY296" s="5"/>
      <c r="KMZ296" s="5"/>
      <c r="KNA296" s="223"/>
      <c r="KNB296" s="2"/>
      <c r="KNC296" s="2"/>
      <c r="KND296" s="5"/>
      <c r="KNE296" s="5"/>
      <c r="KNF296" s="5"/>
      <c r="KNG296" s="5"/>
      <c r="KNH296" s="5"/>
      <c r="KNI296" s="223"/>
      <c r="KNJ296" s="2"/>
      <c r="KNK296" s="2"/>
      <c r="KNL296" s="5"/>
      <c r="KNM296" s="5"/>
      <c r="KNN296" s="5"/>
      <c r="KNO296" s="5"/>
      <c r="KNP296" s="5"/>
      <c r="KNQ296" s="223"/>
      <c r="KNR296" s="2"/>
      <c r="KNS296" s="2"/>
      <c r="KNT296" s="5"/>
      <c r="KNU296" s="5"/>
      <c r="KNV296" s="5"/>
      <c r="KNW296" s="5"/>
      <c r="KNX296" s="5"/>
      <c r="KNY296" s="223"/>
      <c r="KNZ296" s="2"/>
      <c r="KOA296" s="2"/>
      <c r="KOB296" s="5"/>
      <c r="KOC296" s="5"/>
      <c r="KOD296" s="5"/>
      <c r="KOE296" s="5"/>
      <c r="KOF296" s="5"/>
      <c r="KOG296" s="223"/>
      <c r="KOH296" s="2"/>
      <c r="KOI296" s="2"/>
      <c r="KOJ296" s="5"/>
      <c r="KOK296" s="5"/>
      <c r="KOL296" s="5"/>
      <c r="KOM296" s="5"/>
      <c r="KON296" s="5"/>
      <c r="KOO296" s="223"/>
      <c r="KOP296" s="2"/>
      <c r="KOQ296" s="2"/>
      <c r="KOR296" s="5"/>
      <c r="KOS296" s="5"/>
      <c r="KOT296" s="5"/>
      <c r="KOU296" s="5"/>
      <c r="KOV296" s="5"/>
      <c r="KOW296" s="223"/>
      <c r="KOX296" s="2"/>
      <c r="KOY296" s="2"/>
      <c r="KOZ296" s="5"/>
      <c r="KPA296" s="5"/>
      <c r="KPB296" s="5"/>
      <c r="KPC296" s="5"/>
      <c r="KPD296" s="5"/>
      <c r="KPE296" s="223"/>
      <c r="KPF296" s="2"/>
      <c r="KPG296" s="2"/>
      <c r="KPH296" s="5"/>
      <c r="KPI296" s="5"/>
      <c r="KPJ296" s="5"/>
      <c r="KPK296" s="5"/>
      <c r="KPL296" s="5"/>
      <c r="KPM296" s="223"/>
      <c r="KPN296" s="2"/>
      <c r="KPO296" s="2"/>
      <c r="KPP296" s="5"/>
      <c r="KPQ296" s="5"/>
      <c r="KPR296" s="5"/>
      <c r="KPS296" s="5"/>
      <c r="KPT296" s="5"/>
      <c r="KPU296" s="223"/>
      <c r="KPV296" s="2"/>
      <c r="KPW296" s="2"/>
      <c r="KPX296" s="5"/>
      <c r="KPY296" s="5"/>
      <c r="KPZ296" s="5"/>
      <c r="KQA296" s="5"/>
      <c r="KQB296" s="5"/>
      <c r="KQC296" s="223"/>
      <c r="KQD296" s="2"/>
      <c r="KQE296" s="2"/>
      <c r="KQF296" s="5"/>
      <c r="KQG296" s="5"/>
      <c r="KQH296" s="5"/>
      <c r="KQI296" s="5"/>
      <c r="KQJ296" s="5"/>
      <c r="KQK296" s="223"/>
      <c r="KQL296" s="2"/>
      <c r="KQM296" s="2"/>
      <c r="KQN296" s="5"/>
      <c r="KQO296" s="5"/>
      <c r="KQP296" s="5"/>
      <c r="KQQ296" s="5"/>
      <c r="KQR296" s="5"/>
      <c r="KQS296" s="223"/>
      <c r="KQT296" s="2"/>
      <c r="KQU296" s="2"/>
      <c r="KQV296" s="5"/>
      <c r="KQW296" s="5"/>
      <c r="KQX296" s="5"/>
      <c r="KQY296" s="5"/>
      <c r="KQZ296" s="5"/>
      <c r="KRA296" s="223"/>
      <c r="KRB296" s="2"/>
      <c r="KRC296" s="2"/>
      <c r="KRD296" s="5"/>
      <c r="KRE296" s="5"/>
      <c r="KRF296" s="5"/>
      <c r="KRG296" s="5"/>
      <c r="KRH296" s="5"/>
      <c r="KRI296" s="223"/>
      <c r="KRJ296" s="2"/>
      <c r="KRK296" s="2"/>
      <c r="KRL296" s="5"/>
      <c r="KRM296" s="5"/>
      <c r="KRN296" s="5"/>
      <c r="KRO296" s="5"/>
      <c r="KRP296" s="5"/>
      <c r="KRQ296" s="223"/>
      <c r="KRR296" s="2"/>
      <c r="KRS296" s="2"/>
      <c r="KRT296" s="5"/>
      <c r="KRU296" s="5"/>
      <c r="KRV296" s="5"/>
      <c r="KRW296" s="5"/>
      <c r="KRX296" s="5"/>
      <c r="KRY296" s="223"/>
      <c r="KRZ296" s="2"/>
      <c r="KSA296" s="2"/>
      <c r="KSB296" s="5"/>
      <c r="KSC296" s="5"/>
      <c r="KSD296" s="5"/>
      <c r="KSE296" s="5"/>
      <c r="KSF296" s="5"/>
      <c r="KSG296" s="223"/>
      <c r="KSH296" s="2"/>
      <c r="KSI296" s="2"/>
      <c r="KSJ296" s="5"/>
      <c r="KSK296" s="5"/>
      <c r="KSL296" s="5"/>
      <c r="KSM296" s="5"/>
      <c r="KSN296" s="5"/>
      <c r="KSO296" s="223"/>
      <c r="KSP296" s="2"/>
      <c r="KSQ296" s="2"/>
      <c r="KSR296" s="5"/>
      <c r="KSS296" s="5"/>
      <c r="KST296" s="5"/>
      <c r="KSU296" s="5"/>
      <c r="KSV296" s="5"/>
      <c r="KSW296" s="223"/>
      <c r="KSX296" s="2"/>
      <c r="KSY296" s="2"/>
      <c r="KSZ296" s="5"/>
      <c r="KTA296" s="5"/>
      <c r="KTB296" s="5"/>
      <c r="KTC296" s="5"/>
      <c r="KTD296" s="5"/>
      <c r="KTE296" s="223"/>
      <c r="KTF296" s="2"/>
      <c r="KTG296" s="2"/>
      <c r="KTH296" s="5"/>
      <c r="KTI296" s="5"/>
      <c r="KTJ296" s="5"/>
      <c r="KTK296" s="5"/>
      <c r="KTL296" s="5"/>
      <c r="KTM296" s="223"/>
      <c r="KTN296" s="2"/>
      <c r="KTO296" s="2"/>
      <c r="KTP296" s="5"/>
      <c r="KTQ296" s="5"/>
      <c r="KTR296" s="5"/>
      <c r="KTS296" s="5"/>
      <c r="KTT296" s="5"/>
      <c r="KTU296" s="223"/>
      <c r="KTV296" s="2"/>
      <c r="KTW296" s="2"/>
      <c r="KTX296" s="5"/>
      <c r="KTY296" s="5"/>
      <c r="KTZ296" s="5"/>
      <c r="KUA296" s="5"/>
      <c r="KUB296" s="5"/>
      <c r="KUC296" s="223"/>
      <c r="KUD296" s="2"/>
      <c r="KUE296" s="2"/>
      <c r="KUF296" s="5"/>
      <c r="KUG296" s="5"/>
      <c r="KUH296" s="5"/>
      <c r="KUI296" s="5"/>
      <c r="KUJ296" s="5"/>
      <c r="KUK296" s="223"/>
      <c r="KUL296" s="2"/>
      <c r="KUM296" s="2"/>
      <c r="KUN296" s="5"/>
      <c r="KUO296" s="5"/>
      <c r="KUP296" s="5"/>
      <c r="KUQ296" s="5"/>
      <c r="KUR296" s="5"/>
      <c r="KUS296" s="223"/>
      <c r="KUT296" s="2"/>
      <c r="KUU296" s="2"/>
      <c r="KUV296" s="5"/>
      <c r="KUW296" s="5"/>
      <c r="KUX296" s="5"/>
      <c r="KUY296" s="5"/>
      <c r="KUZ296" s="5"/>
      <c r="KVA296" s="223"/>
      <c r="KVB296" s="2"/>
      <c r="KVC296" s="2"/>
      <c r="KVD296" s="5"/>
      <c r="KVE296" s="5"/>
      <c r="KVF296" s="5"/>
      <c r="KVG296" s="5"/>
      <c r="KVH296" s="5"/>
      <c r="KVI296" s="223"/>
      <c r="KVJ296" s="2"/>
      <c r="KVK296" s="2"/>
      <c r="KVL296" s="5"/>
      <c r="KVM296" s="5"/>
      <c r="KVN296" s="5"/>
      <c r="KVO296" s="5"/>
      <c r="KVP296" s="5"/>
      <c r="KVQ296" s="223"/>
      <c r="KVR296" s="2"/>
      <c r="KVS296" s="2"/>
      <c r="KVT296" s="5"/>
      <c r="KVU296" s="5"/>
      <c r="KVV296" s="5"/>
      <c r="KVW296" s="5"/>
      <c r="KVX296" s="5"/>
      <c r="KVY296" s="223"/>
      <c r="KVZ296" s="2"/>
      <c r="KWA296" s="2"/>
      <c r="KWB296" s="5"/>
      <c r="KWC296" s="5"/>
      <c r="KWD296" s="5"/>
      <c r="KWE296" s="5"/>
      <c r="KWF296" s="5"/>
      <c r="KWG296" s="223"/>
      <c r="KWH296" s="2"/>
      <c r="KWI296" s="2"/>
      <c r="KWJ296" s="5"/>
      <c r="KWK296" s="5"/>
      <c r="KWL296" s="5"/>
      <c r="KWM296" s="5"/>
      <c r="KWN296" s="5"/>
      <c r="KWO296" s="223"/>
      <c r="KWP296" s="2"/>
      <c r="KWQ296" s="2"/>
      <c r="KWR296" s="5"/>
      <c r="KWS296" s="5"/>
      <c r="KWT296" s="5"/>
      <c r="KWU296" s="5"/>
      <c r="KWV296" s="5"/>
      <c r="KWW296" s="223"/>
      <c r="KWX296" s="2"/>
      <c r="KWY296" s="2"/>
      <c r="KWZ296" s="5"/>
      <c r="KXA296" s="5"/>
      <c r="KXB296" s="5"/>
      <c r="KXC296" s="5"/>
      <c r="KXD296" s="5"/>
      <c r="KXE296" s="223"/>
      <c r="KXF296" s="2"/>
      <c r="KXG296" s="2"/>
      <c r="KXH296" s="5"/>
      <c r="KXI296" s="5"/>
      <c r="KXJ296" s="5"/>
      <c r="KXK296" s="5"/>
      <c r="KXL296" s="5"/>
      <c r="KXM296" s="223"/>
      <c r="KXN296" s="2"/>
      <c r="KXO296" s="2"/>
      <c r="KXP296" s="5"/>
      <c r="KXQ296" s="5"/>
      <c r="KXR296" s="5"/>
      <c r="KXS296" s="5"/>
      <c r="KXT296" s="5"/>
      <c r="KXU296" s="223"/>
      <c r="KXV296" s="2"/>
      <c r="KXW296" s="2"/>
      <c r="KXX296" s="5"/>
      <c r="KXY296" s="5"/>
      <c r="KXZ296" s="5"/>
      <c r="KYA296" s="5"/>
      <c r="KYB296" s="5"/>
      <c r="KYC296" s="223"/>
      <c r="KYD296" s="2"/>
      <c r="KYE296" s="2"/>
      <c r="KYF296" s="5"/>
      <c r="KYG296" s="5"/>
      <c r="KYH296" s="5"/>
      <c r="KYI296" s="5"/>
      <c r="KYJ296" s="5"/>
      <c r="KYK296" s="223"/>
      <c r="KYL296" s="2"/>
      <c r="KYM296" s="2"/>
      <c r="KYN296" s="5"/>
      <c r="KYO296" s="5"/>
      <c r="KYP296" s="5"/>
      <c r="KYQ296" s="5"/>
      <c r="KYR296" s="5"/>
      <c r="KYS296" s="223"/>
      <c r="KYT296" s="2"/>
      <c r="KYU296" s="2"/>
      <c r="KYV296" s="5"/>
      <c r="KYW296" s="5"/>
      <c r="KYX296" s="5"/>
      <c r="KYY296" s="5"/>
      <c r="KYZ296" s="5"/>
      <c r="KZA296" s="223"/>
      <c r="KZB296" s="2"/>
      <c r="KZC296" s="2"/>
      <c r="KZD296" s="5"/>
      <c r="KZE296" s="5"/>
      <c r="KZF296" s="5"/>
      <c r="KZG296" s="5"/>
      <c r="KZH296" s="5"/>
      <c r="KZI296" s="223"/>
      <c r="KZJ296" s="2"/>
      <c r="KZK296" s="2"/>
      <c r="KZL296" s="5"/>
      <c r="KZM296" s="5"/>
      <c r="KZN296" s="5"/>
      <c r="KZO296" s="5"/>
      <c r="KZP296" s="5"/>
      <c r="KZQ296" s="223"/>
      <c r="KZR296" s="2"/>
      <c r="KZS296" s="2"/>
      <c r="KZT296" s="5"/>
      <c r="KZU296" s="5"/>
      <c r="KZV296" s="5"/>
      <c r="KZW296" s="5"/>
      <c r="KZX296" s="5"/>
      <c r="KZY296" s="223"/>
      <c r="KZZ296" s="2"/>
      <c r="LAA296" s="2"/>
      <c r="LAB296" s="5"/>
      <c r="LAC296" s="5"/>
      <c r="LAD296" s="5"/>
      <c r="LAE296" s="5"/>
      <c r="LAF296" s="5"/>
      <c r="LAG296" s="223"/>
      <c r="LAH296" s="2"/>
      <c r="LAI296" s="2"/>
      <c r="LAJ296" s="5"/>
      <c r="LAK296" s="5"/>
      <c r="LAL296" s="5"/>
      <c r="LAM296" s="5"/>
      <c r="LAN296" s="5"/>
      <c r="LAO296" s="223"/>
      <c r="LAP296" s="2"/>
      <c r="LAQ296" s="2"/>
      <c r="LAR296" s="5"/>
      <c r="LAS296" s="5"/>
      <c r="LAT296" s="5"/>
      <c r="LAU296" s="5"/>
      <c r="LAV296" s="5"/>
      <c r="LAW296" s="223"/>
      <c r="LAX296" s="2"/>
      <c r="LAY296" s="2"/>
      <c r="LAZ296" s="5"/>
      <c r="LBA296" s="5"/>
      <c r="LBB296" s="5"/>
      <c r="LBC296" s="5"/>
      <c r="LBD296" s="5"/>
      <c r="LBE296" s="223"/>
      <c r="LBF296" s="2"/>
      <c r="LBG296" s="2"/>
      <c r="LBH296" s="5"/>
      <c r="LBI296" s="5"/>
      <c r="LBJ296" s="5"/>
      <c r="LBK296" s="5"/>
      <c r="LBL296" s="5"/>
      <c r="LBM296" s="223"/>
      <c r="LBN296" s="2"/>
      <c r="LBO296" s="2"/>
      <c r="LBP296" s="5"/>
      <c r="LBQ296" s="5"/>
      <c r="LBR296" s="5"/>
      <c r="LBS296" s="5"/>
      <c r="LBT296" s="5"/>
      <c r="LBU296" s="223"/>
      <c r="LBV296" s="2"/>
      <c r="LBW296" s="2"/>
      <c r="LBX296" s="5"/>
      <c r="LBY296" s="5"/>
      <c r="LBZ296" s="5"/>
      <c r="LCA296" s="5"/>
      <c r="LCB296" s="5"/>
      <c r="LCC296" s="223"/>
      <c r="LCD296" s="2"/>
      <c r="LCE296" s="2"/>
      <c r="LCF296" s="5"/>
      <c r="LCG296" s="5"/>
      <c r="LCH296" s="5"/>
      <c r="LCI296" s="5"/>
      <c r="LCJ296" s="5"/>
      <c r="LCK296" s="223"/>
      <c r="LCL296" s="2"/>
      <c r="LCM296" s="2"/>
      <c r="LCN296" s="5"/>
      <c r="LCO296" s="5"/>
      <c r="LCP296" s="5"/>
      <c r="LCQ296" s="5"/>
      <c r="LCR296" s="5"/>
      <c r="LCS296" s="223"/>
      <c r="LCT296" s="2"/>
      <c r="LCU296" s="2"/>
      <c r="LCV296" s="5"/>
      <c r="LCW296" s="5"/>
      <c r="LCX296" s="5"/>
      <c r="LCY296" s="5"/>
      <c r="LCZ296" s="5"/>
      <c r="LDA296" s="223"/>
      <c r="LDB296" s="2"/>
      <c r="LDC296" s="2"/>
      <c r="LDD296" s="5"/>
      <c r="LDE296" s="5"/>
      <c r="LDF296" s="5"/>
      <c r="LDG296" s="5"/>
      <c r="LDH296" s="5"/>
      <c r="LDI296" s="223"/>
      <c r="LDJ296" s="2"/>
      <c r="LDK296" s="2"/>
      <c r="LDL296" s="5"/>
      <c r="LDM296" s="5"/>
      <c r="LDN296" s="5"/>
      <c r="LDO296" s="5"/>
      <c r="LDP296" s="5"/>
      <c r="LDQ296" s="223"/>
      <c r="LDR296" s="2"/>
      <c r="LDS296" s="2"/>
      <c r="LDT296" s="5"/>
      <c r="LDU296" s="5"/>
      <c r="LDV296" s="5"/>
      <c r="LDW296" s="5"/>
      <c r="LDX296" s="5"/>
      <c r="LDY296" s="223"/>
      <c r="LDZ296" s="2"/>
      <c r="LEA296" s="2"/>
      <c r="LEB296" s="5"/>
      <c r="LEC296" s="5"/>
      <c r="LED296" s="5"/>
      <c r="LEE296" s="5"/>
      <c r="LEF296" s="5"/>
      <c r="LEG296" s="223"/>
      <c r="LEH296" s="2"/>
      <c r="LEI296" s="2"/>
      <c r="LEJ296" s="5"/>
      <c r="LEK296" s="5"/>
      <c r="LEL296" s="5"/>
      <c r="LEM296" s="5"/>
      <c r="LEN296" s="5"/>
      <c r="LEO296" s="223"/>
      <c r="LEP296" s="2"/>
      <c r="LEQ296" s="2"/>
      <c r="LER296" s="5"/>
      <c r="LES296" s="5"/>
      <c r="LET296" s="5"/>
      <c r="LEU296" s="5"/>
      <c r="LEV296" s="5"/>
      <c r="LEW296" s="223"/>
      <c r="LEX296" s="2"/>
      <c r="LEY296" s="2"/>
      <c r="LEZ296" s="5"/>
      <c r="LFA296" s="5"/>
      <c r="LFB296" s="5"/>
      <c r="LFC296" s="5"/>
      <c r="LFD296" s="5"/>
      <c r="LFE296" s="223"/>
      <c r="LFF296" s="2"/>
      <c r="LFG296" s="2"/>
      <c r="LFH296" s="5"/>
      <c r="LFI296" s="5"/>
      <c r="LFJ296" s="5"/>
      <c r="LFK296" s="5"/>
      <c r="LFL296" s="5"/>
      <c r="LFM296" s="223"/>
      <c r="LFN296" s="2"/>
      <c r="LFO296" s="2"/>
      <c r="LFP296" s="5"/>
      <c r="LFQ296" s="5"/>
      <c r="LFR296" s="5"/>
      <c r="LFS296" s="5"/>
      <c r="LFT296" s="5"/>
      <c r="LFU296" s="223"/>
      <c r="LFV296" s="2"/>
      <c r="LFW296" s="2"/>
      <c r="LFX296" s="5"/>
      <c r="LFY296" s="5"/>
      <c r="LFZ296" s="5"/>
      <c r="LGA296" s="5"/>
      <c r="LGB296" s="5"/>
      <c r="LGC296" s="223"/>
      <c r="LGD296" s="2"/>
      <c r="LGE296" s="2"/>
      <c r="LGF296" s="5"/>
      <c r="LGG296" s="5"/>
      <c r="LGH296" s="5"/>
      <c r="LGI296" s="5"/>
      <c r="LGJ296" s="5"/>
      <c r="LGK296" s="223"/>
      <c r="LGL296" s="2"/>
      <c r="LGM296" s="2"/>
      <c r="LGN296" s="5"/>
      <c r="LGO296" s="5"/>
      <c r="LGP296" s="5"/>
      <c r="LGQ296" s="5"/>
      <c r="LGR296" s="5"/>
      <c r="LGS296" s="223"/>
      <c r="LGT296" s="2"/>
      <c r="LGU296" s="2"/>
      <c r="LGV296" s="5"/>
      <c r="LGW296" s="5"/>
      <c r="LGX296" s="5"/>
      <c r="LGY296" s="5"/>
      <c r="LGZ296" s="5"/>
      <c r="LHA296" s="223"/>
      <c r="LHB296" s="2"/>
      <c r="LHC296" s="2"/>
      <c r="LHD296" s="5"/>
      <c r="LHE296" s="5"/>
      <c r="LHF296" s="5"/>
      <c r="LHG296" s="5"/>
      <c r="LHH296" s="5"/>
      <c r="LHI296" s="223"/>
      <c r="LHJ296" s="2"/>
      <c r="LHK296" s="2"/>
      <c r="LHL296" s="5"/>
      <c r="LHM296" s="5"/>
      <c r="LHN296" s="5"/>
      <c r="LHO296" s="5"/>
      <c r="LHP296" s="5"/>
      <c r="LHQ296" s="223"/>
      <c r="LHR296" s="2"/>
      <c r="LHS296" s="2"/>
      <c r="LHT296" s="5"/>
      <c r="LHU296" s="5"/>
      <c r="LHV296" s="5"/>
      <c r="LHW296" s="5"/>
      <c r="LHX296" s="5"/>
      <c r="LHY296" s="223"/>
      <c r="LHZ296" s="2"/>
      <c r="LIA296" s="2"/>
      <c r="LIB296" s="5"/>
      <c r="LIC296" s="5"/>
      <c r="LID296" s="5"/>
      <c r="LIE296" s="5"/>
      <c r="LIF296" s="5"/>
      <c r="LIG296" s="223"/>
      <c r="LIH296" s="2"/>
      <c r="LII296" s="2"/>
      <c r="LIJ296" s="5"/>
      <c r="LIK296" s="5"/>
      <c r="LIL296" s="5"/>
      <c r="LIM296" s="5"/>
      <c r="LIN296" s="5"/>
      <c r="LIO296" s="223"/>
      <c r="LIP296" s="2"/>
      <c r="LIQ296" s="2"/>
      <c r="LIR296" s="5"/>
      <c r="LIS296" s="5"/>
      <c r="LIT296" s="5"/>
      <c r="LIU296" s="5"/>
      <c r="LIV296" s="5"/>
      <c r="LIW296" s="223"/>
      <c r="LIX296" s="2"/>
      <c r="LIY296" s="2"/>
      <c r="LIZ296" s="5"/>
      <c r="LJA296" s="5"/>
      <c r="LJB296" s="5"/>
      <c r="LJC296" s="5"/>
      <c r="LJD296" s="5"/>
      <c r="LJE296" s="223"/>
      <c r="LJF296" s="2"/>
      <c r="LJG296" s="2"/>
      <c r="LJH296" s="5"/>
      <c r="LJI296" s="5"/>
      <c r="LJJ296" s="5"/>
      <c r="LJK296" s="5"/>
      <c r="LJL296" s="5"/>
      <c r="LJM296" s="223"/>
      <c r="LJN296" s="2"/>
      <c r="LJO296" s="2"/>
      <c r="LJP296" s="5"/>
      <c r="LJQ296" s="5"/>
      <c r="LJR296" s="5"/>
      <c r="LJS296" s="5"/>
      <c r="LJT296" s="5"/>
      <c r="LJU296" s="223"/>
      <c r="LJV296" s="2"/>
      <c r="LJW296" s="2"/>
      <c r="LJX296" s="5"/>
      <c r="LJY296" s="5"/>
      <c r="LJZ296" s="5"/>
      <c r="LKA296" s="5"/>
      <c r="LKB296" s="5"/>
      <c r="LKC296" s="223"/>
      <c r="LKD296" s="2"/>
      <c r="LKE296" s="2"/>
      <c r="LKF296" s="5"/>
      <c r="LKG296" s="5"/>
      <c r="LKH296" s="5"/>
      <c r="LKI296" s="5"/>
      <c r="LKJ296" s="5"/>
      <c r="LKK296" s="223"/>
      <c r="LKL296" s="2"/>
      <c r="LKM296" s="2"/>
      <c r="LKN296" s="5"/>
      <c r="LKO296" s="5"/>
      <c r="LKP296" s="5"/>
      <c r="LKQ296" s="5"/>
      <c r="LKR296" s="5"/>
      <c r="LKS296" s="223"/>
      <c r="LKT296" s="2"/>
      <c r="LKU296" s="2"/>
      <c r="LKV296" s="5"/>
      <c r="LKW296" s="5"/>
      <c r="LKX296" s="5"/>
      <c r="LKY296" s="5"/>
      <c r="LKZ296" s="5"/>
      <c r="LLA296" s="223"/>
      <c r="LLB296" s="2"/>
      <c r="LLC296" s="2"/>
      <c r="LLD296" s="5"/>
      <c r="LLE296" s="5"/>
      <c r="LLF296" s="5"/>
      <c r="LLG296" s="5"/>
      <c r="LLH296" s="5"/>
      <c r="LLI296" s="223"/>
      <c r="LLJ296" s="2"/>
      <c r="LLK296" s="2"/>
      <c r="LLL296" s="5"/>
      <c r="LLM296" s="5"/>
      <c r="LLN296" s="5"/>
      <c r="LLO296" s="5"/>
      <c r="LLP296" s="5"/>
      <c r="LLQ296" s="223"/>
      <c r="LLR296" s="2"/>
      <c r="LLS296" s="2"/>
      <c r="LLT296" s="5"/>
      <c r="LLU296" s="5"/>
      <c r="LLV296" s="5"/>
      <c r="LLW296" s="5"/>
      <c r="LLX296" s="5"/>
      <c r="LLY296" s="223"/>
      <c r="LLZ296" s="2"/>
      <c r="LMA296" s="2"/>
      <c r="LMB296" s="5"/>
      <c r="LMC296" s="5"/>
      <c r="LMD296" s="5"/>
      <c r="LME296" s="5"/>
      <c r="LMF296" s="5"/>
      <c r="LMG296" s="223"/>
      <c r="LMH296" s="2"/>
      <c r="LMI296" s="2"/>
      <c r="LMJ296" s="5"/>
      <c r="LMK296" s="5"/>
      <c r="LML296" s="5"/>
      <c r="LMM296" s="5"/>
      <c r="LMN296" s="5"/>
      <c r="LMO296" s="223"/>
      <c r="LMP296" s="2"/>
      <c r="LMQ296" s="2"/>
      <c r="LMR296" s="5"/>
      <c r="LMS296" s="5"/>
      <c r="LMT296" s="5"/>
      <c r="LMU296" s="5"/>
      <c r="LMV296" s="5"/>
      <c r="LMW296" s="223"/>
      <c r="LMX296" s="2"/>
      <c r="LMY296" s="2"/>
      <c r="LMZ296" s="5"/>
      <c r="LNA296" s="5"/>
      <c r="LNB296" s="5"/>
      <c r="LNC296" s="5"/>
      <c r="LND296" s="5"/>
      <c r="LNE296" s="223"/>
      <c r="LNF296" s="2"/>
      <c r="LNG296" s="2"/>
      <c r="LNH296" s="5"/>
      <c r="LNI296" s="5"/>
      <c r="LNJ296" s="5"/>
      <c r="LNK296" s="5"/>
      <c r="LNL296" s="5"/>
      <c r="LNM296" s="223"/>
      <c r="LNN296" s="2"/>
      <c r="LNO296" s="2"/>
      <c r="LNP296" s="5"/>
      <c r="LNQ296" s="5"/>
      <c r="LNR296" s="5"/>
      <c r="LNS296" s="5"/>
      <c r="LNT296" s="5"/>
      <c r="LNU296" s="223"/>
      <c r="LNV296" s="2"/>
      <c r="LNW296" s="2"/>
      <c r="LNX296" s="5"/>
      <c r="LNY296" s="5"/>
      <c r="LNZ296" s="5"/>
      <c r="LOA296" s="5"/>
      <c r="LOB296" s="5"/>
      <c r="LOC296" s="223"/>
      <c r="LOD296" s="2"/>
      <c r="LOE296" s="2"/>
      <c r="LOF296" s="5"/>
      <c r="LOG296" s="5"/>
      <c r="LOH296" s="5"/>
      <c r="LOI296" s="5"/>
      <c r="LOJ296" s="5"/>
      <c r="LOK296" s="223"/>
      <c r="LOL296" s="2"/>
      <c r="LOM296" s="2"/>
      <c r="LON296" s="5"/>
      <c r="LOO296" s="5"/>
      <c r="LOP296" s="5"/>
      <c r="LOQ296" s="5"/>
      <c r="LOR296" s="5"/>
      <c r="LOS296" s="223"/>
      <c r="LOT296" s="2"/>
      <c r="LOU296" s="2"/>
      <c r="LOV296" s="5"/>
      <c r="LOW296" s="5"/>
      <c r="LOX296" s="5"/>
      <c r="LOY296" s="5"/>
      <c r="LOZ296" s="5"/>
      <c r="LPA296" s="223"/>
      <c r="LPB296" s="2"/>
      <c r="LPC296" s="2"/>
      <c r="LPD296" s="5"/>
      <c r="LPE296" s="5"/>
      <c r="LPF296" s="5"/>
      <c r="LPG296" s="5"/>
      <c r="LPH296" s="5"/>
      <c r="LPI296" s="223"/>
      <c r="LPJ296" s="2"/>
      <c r="LPK296" s="2"/>
      <c r="LPL296" s="5"/>
      <c r="LPM296" s="5"/>
      <c r="LPN296" s="5"/>
      <c r="LPO296" s="5"/>
      <c r="LPP296" s="5"/>
      <c r="LPQ296" s="223"/>
      <c r="LPR296" s="2"/>
      <c r="LPS296" s="2"/>
      <c r="LPT296" s="5"/>
      <c r="LPU296" s="5"/>
      <c r="LPV296" s="5"/>
      <c r="LPW296" s="5"/>
      <c r="LPX296" s="5"/>
      <c r="LPY296" s="223"/>
      <c r="LPZ296" s="2"/>
      <c r="LQA296" s="2"/>
      <c r="LQB296" s="5"/>
      <c r="LQC296" s="5"/>
      <c r="LQD296" s="5"/>
      <c r="LQE296" s="5"/>
      <c r="LQF296" s="5"/>
      <c r="LQG296" s="223"/>
      <c r="LQH296" s="2"/>
      <c r="LQI296" s="2"/>
      <c r="LQJ296" s="5"/>
      <c r="LQK296" s="5"/>
      <c r="LQL296" s="5"/>
      <c r="LQM296" s="5"/>
      <c r="LQN296" s="5"/>
      <c r="LQO296" s="223"/>
      <c r="LQP296" s="2"/>
      <c r="LQQ296" s="2"/>
      <c r="LQR296" s="5"/>
      <c r="LQS296" s="5"/>
      <c r="LQT296" s="5"/>
      <c r="LQU296" s="5"/>
      <c r="LQV296" s="5"/>
      <c r="LQW296" s="223"/>
      <c r="LQX296" s="2"/>
      <c r="LQY296" s="2"/>
      <c r="LQZ296" s="5"/>
      <c r="LRA296" s="5"/>
      <c r="LRB296" s="5"/>
      <c r="LRC296" s="5"/>
      <c r="LRD296" s="5"/>
      <c r="LRE296" s="223"/>
      <c r="LRF296" s="2"/>
      <c r="LRG296" s="2"/>
      <c r="LRH296" s="5"/>
      <c r="LRI296" s="5"/>
      <c r="LRJ296" s="5"/>
      <c r="LRK296" s="5"/>
      <c r="LRL296" s="5"/>
      <c r="LRM296" s="223"/>
      <c r="LRN296" s="2"/>
      <c r="LRO296" s="2"/>
      <c r="LRP296" s="5"/>
      <c r="LRQ296" s="5"/>
      <c r="LRR296" s="5"/>
      <c r="LRS296" s="5"/>
      <c r="LRT296" s="5"/>
      <c r="LRU296" s="223"/>
      <c r="LRV296" s="2"/>
      <c r="LRW296" s="2"/>
      <c r="LRX296" s="5"/>
      <c r="LRY296" s="5"/>
      <c r="LRZ296" s="5"/>
      <c r="LSA296" s="5"/>
      <c r="LSB296" s="5"/>
      <c r="LSC296" s="223"/>
      <c r="LSD296" s="2"/>
      <c r="LSE296" s="2"/>
      <c r="LSF296" s="5"/>
      <c r="LSG296" s="5"/>
      <c r="LSH296" s="5"/>
      <c r="LSI296" s="5"/>
      <c r="LSJ296" s="5"/>
      <c r="LSK296" s="223"/>
      <c r="LSL296" s="2"/>
      <c r="LSM296" s="2"/>
      <c r="LSN296" s="5"/>
      <c r="LSO296" s="5"/>
      <c r="LSP296" s="5"/>
      <c r="LSQ296" s="5"/>
      <c r="LSR296" s="5"/>
      <c r="LSS296" s="223"/>
      <c r="LST296" s="2"/>
      <c r="LSU296" s="2"/>
      <c r="LSV296" s="5"/>
      <c r="LSW296" s="5"/>
      <c r="LSX296" s="5"/>
      <c r="LSY296" s="5"/>
      <c r="LSZ296" s="5"/>
      <c r="LTA296" s="223"/>
      <c r="LTB296" s="2"/>
      <c r="LTC296" s="2"/>
      <c r="LTD296" s="5"/>
      <c r="LTE296" s="5"/>
      <c r="LTF296" s="5"/>
      <c r="LTG296" s="5"/>
      <c r="LTH296" s="5"/>
      <c r="LTI296" s="223"/>
      <c r="LTJ296" s="2"/>
      <c r="LTK296" s="2"/>
      <c r="LTL296" s="5"/>
      <c r="LTM296" s="5"/>
      <c r="LTN296" s="5"/>
      <c r="LTO296" s="5"/>
      <c r="LTP296" s="5"/>
      <c r="LTQ296" s="223"/>
      <c r="LTR296" s="2"/>
      <c r="LTS296" s="2"/>
      <c r="LTT296" s="5"/>
      <c r="LTU296" s="5"/>
      <c r="LTV296" s="5"/>
      <c r="LTW296" s="5"/>
      <c r="LTX296" s="5"/>
      <c r="LTY296" s="223"/>
      <c r="LTZ296" s="2"/>
      <c r="LUA296" s="2"/>
      <c r="LUB296" s="5"/>
      <c r="LUC296" s="5"/>
      <c r="LUD296" s="5"/>
      <c r="LUE296" s="5"/>
      <c r="LUF296" s="5"/>
      <c r="LUG296" s="223"/>
      <c r="LUH296" s="2"/>
      <c r="LUI296" s="2"/>
      <c r="LUJ296" s="5"/>
      <c r="LUK296" s="5"/>
      <c r="LUL296" s="5"/>
      <c r="LUM296" s="5"/>
      <c r="LUN296" s="5"/>
      <c r="LUO296" s="223"/>
      <c r="LUP296" s="2"/>
      <c r="LUQ296" s="2"/>
      <c r="LUR296" s="5"/>
      <c r="LUS296" s="5"/>
      <c r="LUT296" s="5"/>
      <c r="LUU296" s="5"/>
      <c r="LUV296" s="5"/>
      <c r="LUW296" s="223"/>
      <c r="LUX296" s="2"/>
      <c r="LUY296" s="2"/>
      <c r="LUZ296" s="5"/>
      <c r="LVA296" s="5"/>
      <c r="LVB296" s="5"/>
      <c r="LVC296" s="5"/>
      <c r="LVD296" s="5"/>
      <c r="LVE296" s="223"/>
      <c r="LVF296" s="2"/>
      <c r="LVG296" s="2"/>
      <c r="LVH296" s="5"/>
      <c r="LVI296" s="5"/>
      <c r="LVJ296" s="5"/>
      <c r="LVK296" s="5"/>
      <c r="LVL296" s="5"/>
      <c r="LVM296" s="223"/>
      <c r="LVN296" s="2"/>
      <c r="LVO296" s="2"/>
      <c r="LVP296" s="5"/>
      <c r="LVQ296" s="5"/>
      <c r="LVR296" s="5"/>
      <c r="LVS296" s="5"/>
      <c r="LVT296" s="5"/>
      <c r="LVU296" s="223"/>
      <c r="LVV296" s="2"/>
      <c r="LVW296" s="2"/>
      <c r="LVX296" s="5"/>
      <c r="LVY296" s="5"/>
      <c r="LVZ296" s="5"/>
      <c r="LWA296" s="5"/>
      <c r="LWB296" s="5"/>
      <c r="LWC296" s="223"/>
      <c r="LWD296" s="2"/>
      <c r="LWE296" s="2"/>
      <c r="LWF296" s="5"/>
      <c r="LWG296" s="5"/>
      <c r="LWH296" s="5"/>
      <c r="LWI296" s="5"/>
      <c r="LWJ296" s="5"/>
      <c r="LWK296" s="223"/>
      <c r="LWL296" s="2"/>
      <c r="LWM296" s="2"/>
      <c r="LWN296" s="5"/>
      <c r="LWO296" s="5"/>
      <c r="LWP296" s="5"/>
      <c r="LWQ296" s="5"/>
      <c r="LWR296" s="5"/>
      <c r="LWS296" s="223"/>
      <c r="LWT296" s="2"/>
      <c r="LWU296" s="2"/>
      <c r="LWV296" s="5"/>
      <c r="LWW296" s="5"/>
      <c r="LWX296" s="5"/>
      <c r="LWY296" s="5"/>
      <c r="LWZ296" s="5"/>
      <c r="LXA296" s="223"/>
      <c r="LXB296" s="2"/>
      <c r="LXC296" s="2"/>
      <c r="LXD296" s="5"/>
      <c r="LXE296" s="5"/>
      <c r="LXF296" s="5"/>
      <c r="LXG296" s="5"/>
      <c r="LXH296" s="5"/>
      <c r="LXI296" s="223"/>
      <c r="LXJ296" s="2"/>
      <c r="LXK296" s="2"/>
      <c r="LXL296" s="5"/>
      <c r="LXM296" s="5"/>
      <c r="LXN296" s="5"/>
      <c r="LXO296" s="5"/>
      <c r="LXP296" s="5"/>
      <c r="LXQ296" s="223"/>
      <c r="LXR296" s="2"/>
      <c r="LXS296" s="2"/>
      <c r="LXT296" s="5"/>
      <c r="LXU296" s="5"/>
      <c r="LXV296" s="5"/>
      <c r="LXW296" s="5"/>
      <c r="LXX296" s="5"/>
      <c r="LXY296" s="223"/>
      <c r="LXZ296" s="2"/>
      <c r="LYA296" s="2"/>
      <c r="LYB296" s="5"/>
      <c r="LYC296" s="5"/>
      <c r="LYD296" s="5"/>
      <c r="LYE296" s="5"/>
      <c r="LYF296" s="5"/>
      <c r="LYG296" s="223"/>
      <c r="LYH296" s="2"/>
      <c r="LYI296" s="2"/>
      <c r="LYJ296" s="5"/>
      <c r="LYK296" s="5"/>
      <c r="LYL296" s="5"/>
      <c r="LYM296" s="5"/>
      <c r="LYN296" s="5"/>
      <c r="LYO296" s="223"/>
      <c r="LYP296" s="2"/>
      <c r="LYQ296" s="2"/>
      <c r="LYR296" s="5"/>
      <c r="LYS296" s="5"/>
      <c r="LYT296" s="5"/>
      <c r="LYU296" s="5"/>
      <c r="LYV296" s="5"/>
      <c r="LYW296" s="223"/>
      <c r="LYX296" s="2"/>
      <c r="LYY296" s="2"/>
      <c r="LYZ296" s="5"/>
      <c r="LZA296" s="5"/>
      <c r="LZB296" s="5"/>
      <c r="LZC296" s="5"/>
      <c r="LZD296" s="5"/>
      <c r="LZE296" s="223"/>
      <c r="LZF296" s="2"/>
      <c r="LZG296" s="2"/>
      <c r="LZH296" s="5"/>
      <c r="LZI296" s="5"/>
      <c r="LZJ296" s="5"/>
      <c r="LZK296" s="5"/>
      <c r="LZL296" s="5"/>
      <c r="LZM296" s="223"/>
      <c r="LZN296" s="2"/>
      <c r="LZO296" s="2"/>
      <c r="LZP296" s="5"/>
      <c r="LZQ296" s="5"/>
      <c r="LZR296" s="5"/>
      <c r="LZS296" s="5"/>
      <c r="LZT296" s="5"/>
      <c r="LZU296" s="223"/>
      <c r="LZV296" s="2"/>
      <c r="LZW296" s="2"/>
      <c r="LZX296" s="5"/>
      <c r="LZY296" s="5"/>
      <c r="LZZ296" s="5"/>
      <c r="MAA296" s="5"/>
      <c r="MAB296" s="5"/>
      <c r="MAC296" s="223"/>
      <c r="MAD296" s="2"/>
      <c r="MAE296" s="2"/>
      <c r="MAF296" s="5"/>
      <c r="MAG296" s="5"/>
      <c r="MAH296" s="5"/>
      <c r="MAI296" s="5"/>
      <c r="MAJ296" s="5"/>
      <c r="MAK296" s="223"/>
      <c r="MAL296" s="2"/>
      <c r="MAM296" s="2"/>
      <c r="MAN296" s="5"/>
      <c r="MAO296" s="5"/>
      <c r="MAP296" s="5"/>
      <c r="MAQ296" s="5"/>
      <c r="MAR296" s="5"/>
      <c r="MAS296" s="223"/>
      <c r="MAT296" s="2"/>
      <c r="MAU296" s="2"/>
      <c r="MAV296" s="5"/>
      <c r="MAW296" s="5"/>
      <c r="MAX296" s="5"/>
      <c r="MAY296" s="5"/>
      <c r="MAZ296" s="5"/>
      <c r="MBA296" s="223"/>
      <c r="MBB296" s="2"/>
      <c r="MBC296" s="2"/>
      <c r="MBD296" s="5"/>
      <c r="MBE296" s="5"/>
      <c r="MBF296" s="5"/>
      <c r="MBG296" s="5"/>
      <c r="MBH296" s="5"/>
      <c r="MBI296" s="223"/>
      <c r="MBJ296" s="2"/>
      <c r="MBK296" s="2"/>
      <c r="MBL296" s="5"/>
      <c r="MBM296" s="5"/>
      <c r="MBN296" s="5"/>
      <c r="MBO296" s="5"/>
      <c r="MBP296" s="5"/>
      <c r="MBQ296" s="223"/>
      <c r="MBR296" s="2"/>
      <c r="MBS296" s="2"/>
      <c r="MBT296" s="5"/>
      <c r="MBU296" s="5"/>
      <c r="MBV296" s="5"/>
      <c r="MBW296" s="5"/>
      <c r="MBX296" s="5"/>
      <c r="MBY296" s="223"/>
      <c r="MBZ296" s="2"/>
      <c r="MCA296" s="2"/>
      <c r="MCB296" s="5"/>
      <c r="MCC296" s="5"/>
      <c r="MCD296" s="5"/>
      <c r="MCE296" s="5"/>
      <c r="MCF296" s="5"/>
      <c r="MCG296" s="223"/>
      <c r="MCH296" s="2"/>
      <c r="MCI296" s="2"/>
      <c r="MCJ296" s="5"/>
      <c r="MCK296" s="5"/>
      <c r="MCL296" s="5"/>
      <c r="MCM296" s="5"/>
      <c r="MCN296" s="5"/>
      <c r="MCO296" s="223"/>
      <c r="MCP296" s="2"/>
      <c r="MCQ296" s="2"/>
      <c r="MCR296" s="5"/>
      <c r="MCS296" s="5"/>
      <c r="MCT296" s="5"/>
      <c r="MCU296" s="5"/>
      <c r="MCV296" s="5"/>
      <c r="MCW296" s="223"/>
      <c r="MCX296" s="2"/>
      <c r="MCY296" s="2"/>
      <c r="MCZ296" s="5"/>
      <c r="MDA296" s="5"/>
      <c r="MDB296" s="5"/>
      <c r="MDC296" s="5"/>
      <c r="MDD296" s="5"/>
      <c r="MDE296" s="223"/>
      <c r="MDF296" s="2"/>
      <c r="MDG296" s="2"/>
      <c r="MDH296" s="5"/>
      <c r="MDI296" s="5"/>
      <c r="MDJ296" s="5"/>
      <c r="MDK296" s="5"/>
      <c r="MDL296" s="5"/>
      <c r="MDM296" s="223"/>
      <c r="MDN296" s="2"/>
      <c r="MDO296" s="2"/>
      <c r="MDP296" s="5"/>
      <c r="MDQ296" s="5"/>
      <c r="MDR296" s="5"/>
      <c r="MDS296" s="5"/>
      <c r="MDT296" s="5"/>
      <c r="MDU296" s="223"/>
      <c r="MDV296" s="2"/>
      <c r="MDW296" s="2"/>
      <c r="MDX296" s="5"/>
      <c r="MDY296" s="5"/>
      <c r="MDZ296" s="5"/>
      <c r="MEA296" s="5"/>
      <c r="MEB296" s="5"/>
      <c r="MEC296" s="223"/>
      <c r="MED296" s="2"/>
      <c r="MEE296" s="2"/>
      <c r="MEF296" s="5"/>
      <c r="MEG296" s="5"/>
      <c r="MEH296" s="5"/>
      <c r="MEI296" s="5"/>
      <c r="MEJ296" s="5"/>
      <c r="MEK296" s="223"/>
      <c r="MEL296" s="2"/>
      <c r="MEM296" s="2"/>
      <c r="MEN296" s="5"/>
      <c r="MEO296" s="5"/>
      <c r="MEP296" s="5"/>
      <c r="MEQ296" s="5"/>
      <c r="MER296" s="5"/>
      <c r="MES296" s="223"/>
      <c r="MET296" s="2"/>
      <c r="MEU296" s="2"/>
      <c r="MEV296" s="5"/>
      <c r="MEW296" s="5"/>
      <c r="MEX296" s="5"/>
      <c r="MEY296" s="5"/>
      <c r="MEZ296" s="5"/>
      <c r="MFA296" s="223"/>
      <c r="MFB296" s="2"/>
      <c r="MFC296" s="2"/>
      <c r="MFD296" s="5"/>
      <c r="MFE296" s="5"/>
      <c r="MFF296" s="5"/>
      <c r="MFG296" s="5"/>
      <c r="MFH296" s="5"/>
      <c r="MFI296" s="223"/>
      <c r="MFJ296" s="2"/>
      <c r="MFK296" s="2"/>
      <c r="MFL296" s="5"/>
      <c r="MFM296" s="5"/>
      <c r="MFN296" s="5"/>
      <c r="MFO296" s="5"/>
      <c r="MFP296" s="5"/>
      <c r="MFQ296" s="223"/>
      <c r="MFR296" s="2"/>
      <c r="MFS296" s="2"/>
      <c r="MFT296" s="5"/>
      <c r="MFU296" s="5"/>
      <c r="MFV296" s="5"/>
      <c r="MFW296" s="5"/>
      <c r="MFX296" s="5"/>
      <c r="MFY296" s="223"/>
      <c r="MFZ296" s="2"/>
      <c r="MGA296" s="2"/>
      <c r="MGB296" s="5"/>
      <c r="MGC296" s="5"/>
      <c r="MGD296" s="5"/>
      <c r="MGE296" s="5"/>
      <c r="MGF296" s="5"/>
      <c r="MGG296" s="223"/>
      <c r="MGH296" s="2"/>
      <c r="MGI296" s="2"/>
      <c r="MGJ296" s="5"/>
      <c r="MGK296" s="5"/>
      <c r="MGL296" s="5"/>
      <c r="MGM296" s="5"/>
      <c r="MGN296" s="5"/>
      <c r="MGO296" s="223"/>
      <c r="MGP296" s="2"/>
      <c r="MGQ296" s="2"/>
      <c r="MGR296" s="5"/>
      <c r="MGS296" s="5"/>
      <c r="MGT296" s="5"/>
      <c r="MGU296" s="5"/>
      <c r="MGV296" s="5"/>
      <c r="MGW296" s="223"/>
      <c r="MGX296" s="2"/>
      <c r="MGY296" s="2"/>
      <c r="MGZ296" s="5"/>
      <c r="MHA296" s="5"/>
      <c r="MHB296" s="5"/>
      <c r="MHC296" s="5"/>
      <c r="MHD296" s="5"/>
      <c r="MHE296" s="223"/>
      <c r="MHF296" s="2"/>
      <c r="MHG296" s="2"/>
      <c r="MHH296" s="5"/>
      <c r="MHI296" s="5"/>
      <c r="MHJ296" s="5"/>
      <c r="MHK296" s="5"/>
      <c r="MHL296" s="5"/>
      <c r="MHM296" s="223"/>
      <c r="MHN296" s="2"/>
      <c r="MHO296" s="2"/>
      <c r="MHP296" s="5"/>
      <c r="MHQ296" s="5"/>
      <c r="MHR296" s="5"/>
      <c r="MHS296" s="5"/>
      <c r="MHT296" s="5"/>
      <c r="MHU296" s="223"/>
      <c r="MHV296" s="2"/>
      <c r="MHW296" s="2"/>
      <c r="MHX296" s="5"/>
      <c r="MHY296" s="5"/>
      <c r="MHZ296" s="5"/>
      <c r="MIA296" s="5"/>
      <c r="MIB296" s="5"/>
      <c r="MIC296" s="223"/>
      <c r="MID296" s="2"/>
      <c r="MIE296" s="2"/>
      <c r="MIF296" s="5"/>
      <c r="MIG296" s="5"/>
      <c r="MIH296" s="5"/>
      <c r="MII296" s="5"/>
      <c r="MIJ296" s="5"/>
      <c r="MIK296" s="223"/>
      <c r="MIL296" s="2"/>
      <c r="MIM296" s="2"/>
      <c r="MIN296" s="5"/>
      <c r="MIO296" s="5"/>
      <c r="MIP296" s="5"/>
      <c r="MIQ296" s="5"/>
      <c r="MIR296" s="5"/>
      <c r="MIS296" s="223"/>
      <c r="MIT296" s="2"/>
      <c r="MIU296" s="2"/>
      <c r="MIV296" s="5"/>
      <c r="MIW296" s="5"/>
      <c r="MIX296" s="5"/>
      <c r="MIY296" s="5"/>
      <c r="MIZ296" s="5"/>
      <c r="MJA296" s="223"/>
      <c r="MJB296" s="2"/>
      <c r="MJC296" s="2"/>
      <c r="MJD296" s="5"/>
      <c r="MJE296" s="5"/>
      <c r="MJF296" s="5"/>
      <c r="MJG296" s="5"/>
      <c r="MJH296" s="5"/>
      <c r="MJI296" s="223"/>
      <c r="MJJ296" s="2"/>
      <c r="MJK296" s="2"/>
      <c r="MJL296" s="5"/>
      <c r="MJM296" s="5"/>
      <c r="MJN296" s="5"/>
      <c r="MJO296" s="5"/>
      <c r="MJP296" s="5"/>
      <c r="MJQ296" s="223"/>
      <c r="MJR296" s="2"/>
      <c r="MJS296" s="2"/>
      <c r="MJT296" s="5"/>
      <c r="MJU296" s="5"/>
      <c r="MJV296" s="5"/>
      <c r="MJW296" s="5"/>
      <c r="MJX296" s="5"/>
      <c r="MJY296" s="223"/>
      <c r="MJZ296" s="2"/>
      <c r="MKA296" s="2"/>
      <c r="MKB296" s="5"/>
      <c r="MKC296" s="5"/>
      <c r="MKD296" s="5"/>
      <c r="MKE296" s="5"/>
      <c r="MKF296" s="5"/>
      <c r="MKG296" s="223"/>
      <c r="MKH296" s="2"/>
      <c r="MKI296" s="2"/>
      <c r="MKJ296" s="5"/>
      <c r="MKK296" s="5"/>
      <c r="MKL296" s="5"/>
      <c r="MKM296" s="5"/>
      <c r="MKN296" s="5"/>
      <c r="MKO296" s="223"/>
      <c r="MKP296" s="2"/>
      <c r="MKQ296" s="2"/>
      <c r="MKR296" s="5"/>
      <c r="MKS296" s="5"/>
      <c r="MKT296" s="5"/>
      <c r="MKU296" s="5"/>
      <c r="MKV296" s="5"/>
      <c r="MKW296" s="223"/>
      <c r="MKX296" s="2"/>
      <c r="MKY296" s="2"/>
      <c r="MKZ296" s="5"/>
      <c r="MLA296" s="5"/>
      <c r="MLB296" s="5"/>
      <c r="MLC296" s="5"/>
      <c r="MLD296" s="5"/>
      <c r="MLE296" s="223"/>
      <c r="MLF296" s="2"/>
      <c r="MLG296" s="2"/>
      <c r="MLH296" s="5"/>
      <c r="MLI296" s="5"/>
      <c r="MLJ296" s="5"/>
      <c r="MLK296" s="5"/>
      <c r="MLL296" s="5"/>
      <c r="MLM296" s="223"/>
      <c r="MLN296" s="2"/>
      <c r="MLO296" s="2"/>
      <c r="MLP296" s="5"/>
      <c r="MLQ296" s="5"/>
      <c r="MLR296" s="5"/>
      <c r="MLS296" s="5"/>
      <c r="MLT296" s="5"/>
      <c r="MLU296" s="223"/>
      <c r="MLV296" s="2"/>
      <c r="MLW296" s="2"/>
      <c r="MLX296" s="5"/>
      <c r="MLY296" s="5"/>
      <c r="MLZ296" s="5"/>
      <c r="MMA296" s="5"/>
      <c r="MMB296" s="5"/>
      <c r="MMC296" s="223"/>
      <c r="MMD296" s="2"/>
      <c r="MME296" s="2"/>
      <c r="MMF296" s="5"/>
      <c r="MMG296" s="5"/>
      <c r="MMH296" s="5"/>
      <c r="MMI296" s="5"/>
      <c r="MMJ296" s="5"/>
      <c r="MMK296" s="223"/>
      <c r="MML296" s="2"/>
      <c r="MMM296" s="2"/>
      <c r="MMN296" s="5"/>
      <c r="MMO296" s="5"/>
      <c r="MMP296" s="5"/>
      <c r="MMQ296" s="5"/>
      <c r="MMR296" s="5"/>
      <c r="MMS296" s="223"/>
      <c r="MMT296" s="2"/>
      <c r="MMU296" s="2"/>
      <c r="MMV296" s="5"/>
      <c r="MMW296" s="5"/>
      <c r="MMX296" s="5"/>
      <c r="MMY296" s="5"/>
      <c r="MMZ296" s="5"/>
      <c r="MNA296" s="223"/>
      <c r="MNB296" s="2"/>
      <c r="MNC296" s="2"/>
      <c r="MND296" s="5"/>
      <c r="MNE296" s="5"/>
      <c r="MNF296" s="5"/>
      <c r="MNG296" s="5"/>
      <c r="MNH296" s="5"/>
      <c r="MNI296" s="223"/>
      <c r="MNJ296" s="2"/>
      <c r="MNK296" s="2"/>
      <c r="MNL296" s="5"/>
      <c r="MNM296" s="5"/>
      <c r="MNN296" s="5"/>
      <c r="MNO296" s="5"/>
      <c r="MNP296" s="5"/>
      <c r="MNQ296" s="223"/>
      <c r="MNR296" s="2"/>
      <c r="MNS296" s="2"/>
      <c r="MNT296" s="5"/>
      <c r="MNU296" s="5"/>
      <c r="MNV296" s="5"/>
      <c r="MNW296" s="5"/>
      <c r="MNX296" s="5"/>
      <c r="MNY296" s="223"/>
      <c r="MNZ296" s="2"/>
      <c r="MOA296" s="2"/>
      <c r="MOB296" s="5"/>
      <c r="MOC296" s="5"/>
      <c r="MOD296" s="5"/>
      <c r="MOE296" s="5"/>
      <c r="MOF296" s="5"/>
      <c r="MOG296" s="223"/>
      <c r="MOH296" s="2"/>
      <c r="MOI296" s="2"/>
      <c r="MOJ296" s="5"/>
      <c r="MOK296" s="5"/>
      <c r="MOL296" s="5"/>
      <c r="MOM296" s="5"/>
      <c r="MON296" s="5"/>
      <c r="MOO296" s="223"/>
      <c r="MOP296" s="2"/>
      <c r="MOQ296" s="2"/>
      <c r="MOR296" s="5"/>
      <c r="MOS296" s="5"/>
      <c r="MOT296" s="5"/>
      <c r="MOU296" s="5"/>
      <c r="MOV296" s="5"/>
      <c r="MOW296" s="223"/>
      <c r="MOX296" s="2"/>
      <c r="MOY296" s="2"/>
      <c r="MOZ296" s="5"/>
      <c r="MPA296" s="5"/>
      <c r="MPB296" s="5"/>
      <c r="MPC296" s="5"/>
      <c r="MPD296" s="5"/>
      <c r="MPE296" s="223"/>
      <c r="MPF296" s="2"/>
      <c r="MPG296" s="2"/>
      <c r="MPH296" s="5"/>
      <c r="MPI296" s="5"/>
      <c r="MPJ296" s="5"/>
      <c r="MPK296" s="5"/>
      <c r="MPL296" s="5"/>
      <c r="MPM296" s="223"/>
      <c r="MPN296" s="2"/>
      <c r="MPO296" s="2"/>
      <c r="MPP296" s="5"/>
      <c r="MPQ296" s="5"/>
      <c r="MPR296" s="5"/>
      <c r="MPS296" s="5"/>
      <c r="MPT296" s="5"/>
      <c r="MPU296" s="223"/>
      <c r="MPV296" s="2"/>
      <c r="MPW296" s="2"/>
      <c r="MPX296" s="5"/>
      <c r="MPY296" s="5"/>
      <c r="MPZ296" s="5"/>
      <c r="MQA296" s="5"/>
      <c r="MQB296" s="5"/>
      <c r="MQC296" s="223"/>
      <c r="MQD296" s="2"/>
      <c r="MQE296" s="2"/>
      <c r="MQF296" s="5"/>
      <c r="MQG296" s="5"/>
      <c r="MQH296" s="5"/>
      <c r="MQI296" s="5"/>
      <c r="MQJ296" s="5"/>
      <c r="MQK296" s="223"/>
      <c r="MQL296" s="2"/>
      <c r="MQM296" s="2"/>
      <c r="MQN296" s="5"/>
      <c r="MQO296" s="5"/>
      <c r="MQP296" s="5"/>
      <c r="MQQ296" s="5"/>
      <c r="MQR296" s="5"/>
      <c r="MQS296" s="223"/>
      <c r="MQT296" s="2"/>
      <c r="MQU296" s="2"/>
      <c r="MQV296" s="5"/>
      <c r="MQW296" s="5"/>
      <c r="MQX296" s="5"/>
      <c r="MQY296" s="5"/>
      <c r="MQZ296" s="5"/>
      <c r="MRA296" s="223"/>
      <c r="MRB296" s="2"/>
      <c r="MRC296" s="2"/>
      <c r="MRD296" s="5"/>
      <c r="MRE296" s="5"/>
      <c r="MRF296" s="5"/>
      <c r="MRG296" s="5"/>
      <c r="MRH296" s="5"/>
      <c r="MRI296" s="223"/>
      <c r="MRJ296" s="2"/>
      <c r="MRK296" s="2"/>
      <c r="MRL296" s="5"/>
      <c r="MRM296" s="5"/>
      <c r="MRN296" s="5"/>
      <c r="MRO296" s="5"/>
      <c r="MRP296" s="5"/>
      <c r="MRQ296" s="223"/>
      <c r="MRR296" s="2"/>
      <c r="MRS296" s="2"/>
      <c r="MRT296" s="5"/>
      <c r="MRU296" s="5"/>
      <c r="MRV296" s="5"/>
      <c r="MRW296" s="5"/>
      <c r="MRX296" s="5"/>
      <c r="MRY296" s="223"/>
      <c r="MRZ296" s="2"/>
      <c r="MSA296" s="2"/>
      <c r="MSB296" s="5"/>
      <c r="MSC296" s="5"/>
      <c r="MSD296" s="5"/>
      <c r="MSE296" s="5"/>
      <c r="MSF296" s="5"/>
      <c r="MSG296" s="223"/>
      <c r="MSH296" s="2"/>
      <c r="MSI296" s="2"/>
      <c r="MSJ296" s="5"/>
      <c r="MSK296" s="5"/>
      <c r="MSL296" s="5"/>
      <c r="MSM296" s="5"/>
      <c r="MSN296" s="5"/>
      <c r="MSO296" s="223"/>
      <c r="MSP296" s="2"/>
      <c r="MSQ296" s="2"/>
      <c r="MSR296" s="5"/>
      <c r="MSS296" s="5"/>
      <c r="MST296" s="5"/>
      <c r="MSU296" s="5"/>
      <c r="MSV296" s="5"/>
      <c r="MSW296" s="223"/>
      <c r="MSX296" s="2"/>
      <c r="MSY296" s="2"/>
      <c r="MSZ296" s="5"/>
      <c r="MTA296" s="5"/>
      <c r="MTB296" s="5"/>
      <c r="MTC296" s="5"/>
      <c r="MTD296" s="5"/>
      <c r="MTE296" s="223"/>
      <c r="MTF296" s="2"/>
      <c r="MTG296" s="2"/>
      <c r="MTH296" s="5"/>
      <c r="MTI296" s="5"/>
      <c r="MTJ296" s="5"/>
      <c r="MTK296" s="5"/>
      <c r="MTL296" s="5"/>
      <c r="MTM296" s="223"/>
      <c r="MTN296" s="2"/>
      <c r="MTO296" s="2"/>
      <c r="MTP296" s="5"/>
      <c r="MTQ296" s="5"/>
      <c r="MTR296" s="5"/>
      <c r="MTS296" s="5"/>
      <c r="MTT296" s="5"/>
      <c r="MTU296" s="223"/>
      <c r="MTV296" s="2"/>
      <c r="MTW296" s="2"/>
      <c r="MTX296" s="5"/>
      <c r="MTY296" s="5"/>
      <c r="MTZ296" s="5"/>
      <c r="MUA296" s="5"/>
      <c r="MUB296" s="5"/>
      <c r="MUC296" s="223"/>
      <c r="MUD296" s="2"/>
      <c r="MUE296" s="2"/>
      <c r="MUF296" s="5"/>
      <c r="MUG296" s="5"/>
      <c r="MUH296" s="5"/>
      <c r="MUI296" s="5"/>
      <c r="MUJ296" s="5"/>
      <c r="MUK296" s="223"/>
      <c r="MUL296" s="2"/>
      <c r="MUM296" s="2"/>
      <c r="MUN296" s="5"/>
      <c r="MUO296" s="5"/>
      <c r="MUP296" s="5"/>
      <c r="MUQ296" s="5"/>
      <c r="MUR296" s="5"/>
      <c r="MUS296" s="223"/>
      <c r="MUT296" s="2"/>
      <c r="MUU296" s="2"/>
      <c r="MUV296" s="5"/>
      <c r="MUW296" s="5"/>
      <c r="MUX296" s="5"/>
      <c r="MUY296" s="5"/>
      <c r="MUZ296" s="5"/>
      <c r="MVA296" s="223"/>
      <c r="MVB296" s="2"/>
      <c r="MVC296" s="2"/>
      <c r="MVD296" s="5"/>
      <c r="MVE296" s="5"/>
      <c r="MVF296" s="5"/>
      <c r="MVG296" s="5"/>
      <c r="MVH296" s="5"/>
      <c r="MVI296" s="223"/>
      <c r="MVJ296" s="2"/>
      <c r="MVK296" s="2"/>
      <c r="MVL296" s="5"/>
      <c r="MVM296" s="5"/>
      <c r="MVN296" s="5"/>
      <c r="MVO296" s="5"/>
      <c r="MVP296" s="5"/>
      <c r="MVQ296" s="223"/>
      <c r="MVR296" s="2"/>
      <c r="MVS296" s="2"/>
      <c r="MVT296" s="5"/>
      <c r="MVU296" s="5"/>
      <c r="MVV296" s="5"/>
      <c r="MVW296" s="5"/>
      <c r="MVX296" s="5"/>
      <c r="MVY296" s="223"/>
      <c r="MVZ296" s="2"/>
      <c r="MWA296" s="2"/>
      <c r="MWB296" s="5"/>
      <c r="MWC296" s="5"/>
      <c r="MWD296" s="5"/>
      <c r="MWE296" s="5"/>
      <c r="MWF296" s="5"/>
      <c r="MWG296" s="223"/>
      <c r="MWH296" s="2"/>
      <c r="MWI296" s="2"/>
      <c r="MWJ296" s="5"/>
      <c r="MWK296" s="5"/>
      <c r="MWL296" s="5"/>
      <c r="MWM296" s="5"/>
      <c r="MWN296" s="5"/>
      <c r="MWO296" s="223"/>
      <c r="MWP296" s="2"/>
      <c r="MWQ296" s="2"/>
      <c r="MWR296" s="5"/>
      <c r="MWS296" s="5"/>
      <c r="MWT296" s="5"/>
      <c r="MWU296" s="5"/>
      <c r="MWV296" s="5"/>
      <c r="MWW296" s="223"/>
      <c r="MWX296" s="2"/>
      <c r="MWY296" s="2"/>
      <c r="MWZ296" s="5"/>
      <c r="MXA296" s="5"/>
      <c r="MXB296" s="5"/>
      <c r="MXC296" s="5"/>
      <c r="MXD296" s="5"/>
      <c r="MXE296" s="223"/>
      <c r="MXF296" s="2"/>
      <c r="MXG296" s="2"/>
      <c r="MXH296" s="5"/>
      <c r="MXI296" s="5"/>
      <c r="MXJ296" s="5"/>
      <c r="MXK296" s="5"/>
      <c r="MXL296" s="5"/>
      <c r="MXM296" s="223"/>
      <c r="MXN296" s="2"/>
      <c r="MXO296" s="2"/>
      <c r="MXP296" s="5"/>
      <c r="MXQ296" s="5"/>
      <c r="MXR296" s="5"/>
      <c r="MXS296" s="5"/>
      <c r="MXT296" s="5"/>
      <c r="MXU296" s="223"/>
      <c r="MXV296" s="2"/>
      <c r="MXW296" s="2"/>
      <c r="MXX296" s="5"/>
      <c r="MXY296" s="5"/>
      <c r="MXZ296" s="5"/>
      <c r="MYA296" s="5"/>
      <c r="MYB296" s="5"/>
      <c r="MYC296" s="223"/>
      <c r="MYD296" s="2"/>
      <c r="MYE296" s="2"/>
      <c r="MYF296" s="5"/>
      <c r="MYG296" s="5"/>
      <c r="MYH296" s="5"/>
      <c r="MYI296" s="5"/>
      <c r="MYJ296" s="5"/>
      <c r="MYK296" s="223"/>
      <c r="MYL296" s="2"/>
      <c r="MYM296" s="2"/>
      <c r="MYN296" s="5"/>
      <c r="MYO296" s="5"/>
      <c r="MYP296" s="5"/>
      <c r="MYQ296" s="5"/>
      <c r="MYR296" s="5"/>
      <c r="MYS296" s="223"/>
      <c r="MYT296" s="2"/>
      <c r="MYU296" s="2"/>
      <c r="MYV296" s="5"/>
      <c r="MYW296" s="5"/>
      <c r="MYX296" s="5"/>
      <c r="MYY296" s="5"/>
      <c r="MYZ296" s="5"/>
      <c r="MZA296" s="223"/>
      <c r="MZB296" s="2"/>
      <c r="MZC296" s="2"/>
      <c r="MZD296" s="5"/>
      <c r="MZE296" s="5"/>
      <c r="MZF296" s="5"/>
      <c r="MZG296" s="5"/>
      <c r="MZH296" s="5"/>
      <c r="MZI296" s="223"/>
      <c r="MZJ296" s="2"/>
      <c r="MZK296" s="2"/>
      <c r="MZL296" s="5"/>
      <c r="MZM296" s="5"/>
      <c r="MZN296" s="5"/>
      <c r="MZO296" s="5"/>
      <c r="MZP296" s="5"/>
      <c r="MZQ296" s="223"/>
      <c r="MZR296" s="2"/>
      <c r="MZS296" s="2"/>
      <c r="MZT296" s="5"/>
      <c r="MZU296" s="5"/>
      <c r="MZV296" s="5"/>
      <c r="MZW296" s="5"/>
      <c r="MZX296" s="5"/>
      <c r="MZY296" s="223"/>
      <c r="MZZ296" s="2"/>
      <c r="NAA296" s="2"/>
      <c r="NAB296" s="5"/>
      <c r="NAC296" s="5"/>
      <c r="NAD296" s="5"/>
      <c r="NAE296" s="5"/>
      <c r="NAF296" s="5"/>
      <c r="NAG296" s="223"/>
      <c r="NAH296" s="2"/>
      <c r="NAI296" s="2"/>
      <c r="NAJ296" s="5"/>
      <c r="NAK296" s="5"/>
      <c r="NAL296" s="5"/>
      <c r="NAM296" s="5"/>
      <c r="NAN296" s="5"/>
      <c r="NAO296" s="223"/>
      <c r="NAP296" s="2"/>
      <c r="NAQ296" s="2"/>
      <c r="NAR296" s="5"/>
      <c r="NAS296" s="5"/>
      <c r="NAT296" s="5"/>
      <c r="NAU296" s="5"/>
      <c r="NAV296" s="5"/>
      <c r="NAW296" s="223"/>
      <c r="NAX296" s="2"/>
      <c r="NAY296" s="2"/>
      <c r="NAZ296" s="5"/>
      <c r="NBA296" s="5"/>
      <c r="NBB296" s="5"/>
      <c r="NBC296" s="5"/>
      <c r="NBD296" s="5"/>
      <c r="NBE296" s="223"/>
      <c r="NBF296" s="2"/>
      <c r="NBG296" s="2"/>
      <c r="NBH296" s="5"/>
      <c r="NBI296" s="5"/>
      <c r="NBJ296" s="5"/>
      <c r="NBK296" s="5"/>
      <c r="NBL296" s="5"/>
      <c r="NBM296" s="223"/>
      <c r="NBN296" s="2"/>
      <c r="NBO296" s="2"/>
      <c r="NBP296" s="5"/>
      <c r="NBQ296" s="5"/>
      <c r="NBR296" s="5"/>
      <c r="NBS296" s="5"/>
      <c r="NBT296" s="5"/>
      <c r="NBU296" s="223"/>
      <c r="NBV296" s="2"/>
      <c r="NBW296" s="2"/>
      <c r="NBX296" s="5"/>
      <c r="NBY296" s="5"/>
      <c r="NBZ296" s="5"/>
      <c r="NCA296" s="5"/>
      <c r="NCB296" s="5"/>
      <c r="NCC296" s="223"/>
      <c r="NCD296" s="2"/>
      <c r="NCE296" s="2"/>
      <c r="NCF296" s="5"/>
      <c r="NCG296" s="5"/>
      <c r="NCH296" s="5"/>
      <c r="NCI296" s="5"/>
      <c r="NCJ296" s="5"/>
      <c r="NCK296" s="223"/>
      <c r="NCL296" s="2"/>
      <c r="NCM296" s="2"/>
      <c r="NCN296" s="5"/>
      <c r="NCO296" s="5"/>
      <c r="NCP296" s="5"/>
      <c r="NCQ296" s="5"/>
      <c r="NCR296" s="5"/>
      <c r="NCS296" s="223"/>
      <c r="NCT296" s="2"/>
      <c r="NCU296" s="2"/>
      <c r="NCV296" s="5"/>
      <c r="NCW296" s="5"/>
      <c r="NCX296" s="5"/>
      <c r="NCY296" s="5"/>
      <c r="NCZ296" s="5"/>
      <c r="NDA296" s="223"/>
      <c r="NDB296" s="2"/>
      <c r="NDC296" s="2"/>
      <c r="NDD296" s="5"/>
      <c r="NDE296" s="5"/>
      <c r="NDF296" s="5"/>
      <c r="NDG296" s="5"/>
      <c r="NDH296" s="5"/>
      <c r="NDI296" s="223"/>
      <c r="NDJ296" s="2"/>
      <c r="NDK296" s="2"/>
      <c r="NDL296" s="5"/>
      <c r="NDM296" s="5"/>
      <c r="NDN296" s="5"/>
      <c r="NDO296" s="5"/>
      <c r="NDP296" s="5"/>
      <c r="NDQ296" s="223"/>
      <c r="NDR296" s="2"/>
      <c r="NDS296" s="2"/>
      <c r="NDT296" s="5"/>
      <c r="NDU296" s="5"/>
      <c r="NDV296" s="5"/>
      <c r="NDW296" s="5"/>
      <c r="NDX296" s="5"/>
      <c r="NDY296" s="223"/>
      <c r="NDZ296" s="2"/>
      <c r="NEA296" s="2"/>
      <c r="NEB296" s="5"/>
      <c r="NEC296" s="5"/>
      <c r="NED296" s="5"/>
      <c r="NEE296" s="5"/>
      <c r="NEF296" s="5"/>
      <c r="NEG296" s="223"/>
      <c r="NEH296" s="2"/>
      <c r="NEI296" s="2"/>
      <c r="NEJ296" s="5"/>
      <c r="NEK296" s="5"/>
      <c r="NEL296" s="5"/>
      <c r="NEM296" s="5"/>
      <c r="NEN296" s="5"/>
      <c r="NEO296" s="223"/>
      <c r="NEP296" s="2"/>
      <c r="NEQ296" s="2"/>
      <c r="NER296" s="5"/>
      <c r="NES296" s="5"/>
      <c r="NET296" s="5"/>
      <c r="NEU296" s="5"/>
      <c r="NEV296" s="5"/>
      <c r="NEW296" s="223"/>
      <c r="NEX296" s="2"/>
      <c r="NEY296" s="2"/>
      <c r="NEZ296" s="5"/>
      <c r="NFA296" s="5"/>
      <c r="NFB296" s="5"/>
      <c r="NFC296" s="5"/>
      <c r="NFD296" s="5"/>
      <c r="NFE296" s="223"/>
      <c r="NFF296" s="2"/>
      <c r="NFG296" s="2"/>
      <c r="NFH296" s="5"/>
      <c r="NFI296" s="5"/>
      <c r="NFJ296" s="5"/>
      <c r="NFK296" s="5"/>
      <c r="NFL296" s="5"/>
      <c r="NFM296" s="223"/>
      <c r="NFN296" s="2"/>
      <c r="NFO296" s="2"/>
      <c r="NFP296" s="5"/>
      <c r="NFQ296" s="5"/>
      <c r="NFR296" s="5"/>
      <c r="NFS296" s="5"/>
      <c r="NFT296" s="5"/>
      <c r="NFU296" s="223"/>
      <c r="NFV296" s="2"/>
      <c r="NFW296" s="2"/>
      <c r="NFX296" s="5"/>
      <c r="NFY296" s="5"/>
      <c r="NFZ296" s="5"/>
      <c r="NGA296" s="5"/>
      <c r="NGB296" s="5"/>
      <c r="NGC296" s="223"/>
      <c r="NGD296" s="2"/>
      <c r="NGE296" s="2"/>
      <c r="NGF296" s="5"/>
      <c r="NGG296" s="5"/>
      <c r="NGH296" s="5"/>
      <c r="NGI296" s="5"/>
      <c r="NGJ296" s="5"/>
      <c r="NGK296" s="223"/>
      <c r="NGL296" s="2"/>
      <c r="NGM296" s="2"/>
      <c r="NGN296" s="5"/>
      <c r="NGO296" s="5"/>
      <c r="NGP296" s="5"/>
      <c r="NGQ296" s="5"/>
      <c r="NGR296" s="5"/>
      <c r="NGS296" s="223"/>
      <c r="NGT296" s="2"/>
      <c r="NGU296" s="2"/>
      <c r="NGV296" s="5"/>
      <c r="NGW296" s="5"/>
      <c r="NGX296" s="5"/>
      <c r="NGY296" s="5"/>
      <c r="NGZ296" s="5"/>
      <c r="NHA296" s="223"/>
      <c r="NHB296" s="2"/>
      <c r="NHC296" s="2"/>
      <c r="NHD296" s="5"/>
      <c r="NHE296" s="5"/>
      <c r="NHF296" s="5"/>
      <c r="NHG296" s="5"/>
      <c r="NHH296" s="5"/>
      <c r="NHI296" s="223"/>
      <c r="NHJ296" s="2"/>
      <c r="NHK296" s="2"/>
      <c r="NHL296" s="5"/>
      <c r="NHM296" s="5"/>
      <c r="NHN296" s="5"/>
      <c r="NHO296" s="5"/>
      <c r="NHP296" s="5"/>
      <c r="NHQ296" s="223"/>
      <c r="NHR296" s="2"/>
      <c r="NHS296" s="2"/>
      <c r="NHT296" s="5"/>
      <c r="NHU296" s="5"/>
      <c r="NHV296" s="5"/>
      <c r="NHW296" s="5"/>
      <c r="NHX296" s="5"/>
      <c r="NHY296" s="223"/>
      <c r="NHZ296" s="2"/>
      <c r="NIA296" s="2"/>
      <c r="NIB296" s="5"/>
      <c r="NIC296" s="5"/>
      <c r="NID296" s="5"/>
      <c r="NIE296" s="5"/>
      <c r="NIF296" s="5"/>
      <c r="NIG296" s="223"/>
      <c r="NIH296" s="2"/>
      <c r="NII296" s="2"/>
      <c r="NIJ296" s="5"/>
      <c r="NIK296" s="5"/>
      <c r="NIL296" s="5"/>
      <c r="NIM296" s="5"/>
      <c r="NIN296" s="5"/>
      <c r="NIO296" s="223"/>
      <c r="NIP296" s="2"/>
      <c r="NIQ296" s="2"/>
      <c r="NIR296" s="5"/>
      <c r="NIS296" s="5"/>
      <c r="NIT296" s="5"/>
      <c r="NIU296" s="5"/>
      <c r="NIV296" s="5"/>
      <c r="NIW296" s="223"/>
      <c r="NIX296" s="2"/>
      <c r="NIY296" s="2"/>
      <c r="NIZ296" s="5"/>
      <c r="NJA296" s="5"/>
      <c r="NJB296" s="5"/>
      <c r="NJC296" s="5"/>
      <c r="NJD296" s="5"/>
      <c r="NJE296" s="223"/>
      <c r="NJF296" s="2"/>
      <c r="NJG296" s="2"/>
      <c r="NJH296" s="5"/>
      <c r="NJI296" s="5"/>
      <c r="NJJ296" s="5"/>
      <c r="NJK296" s="5"/>
      <c r="NJL296" s="5"/>
      <c r="NJM296" s="223"/>
      <c r="NJN296" s="2"/>
      <c r="NJO296" s="2"/>
      <c r="NJP296" s="5"/>
      <c r="NJQ296" s="5"/>
      <c r="NJR296" s="5"/>
      <c r="NJS296" s="5"/>
      <c r="NJT296" s="5"/>
      <c r="NJU296" s="223"/>
      <c r="NJV296" s="2"/>
      <c r="NJW296" s="2"/>
      <c r="NJX296" s="5"/>
      <c r="NJY296" s="5"/>
      <c r="NJZ296" s="5"/>
      <c r="NKA296" s="5"/>
      <c r="NKB296" s="5"/>
      <c r="NKC296" s="223"/>
      <c r="NKD296" s="2"/>
      <c r="NKE296" s="2"/>
      <c r="NKF296" s="5"/>
      <c r="NKG296" s="5"/>
      <c r="NKH296" s="5"/>
      <c r="NKI296" s="5"/>
      <c r="NKJ296" s="5"/>
      <c r="NKK296" s="223"/>
      <c r="NKL296" s="2"/>
      <c r="NKM296" s="2"/>
      <c r="NKN296" s="5"/>
      <c r="NKO296" s="5"/>
      <c r="NKP296" s="5"/>
      <c r="NKQ296" s="5"/>
      <c r="NKR296" s="5"/>
      <c r="NKS296" s="223"/>
      <c r="NKT296" s="2"/>
      <c r="NKU296" s="2"/>
      <c r="NKV296" s="5"/>
      <c r="NKW296" s="5"/>
      <c r="NKX296" s="5"/>
      <c r="NKY296" s="5"/>
      <c r="NKZ296" s="5"/>
      <c r="NLA296" s="223"/>
      <c r="NLB296" s="2"/>
      <c r="NLC296" s="2"/>
      <c r="NLD296" s="5"/>
      <c r="NLE296" s="5"/>
      <c r="NLF296" s="5"/>
      <c r="NLG296" s="5"/>
      <c r="NLH296" s="5"/>
      <c r="NLI296" s="223"/>
      <c r="NLJ296" s="2"/>
      <c r="NLK296" s="2"/>
      <c r="NLL296" s="5"/>
      <c r="NLM296" s="5"/>
      <c r="NLN296" s="5"/>
      <c r="NLO296" s="5"/>
      <c r="NLP296" s="5"/>
      <c r="NLQ296" s="223"/>
      <c r="NLR296" s="2"/>
      <c r="NLS296" s="2"/>
      <c r="NLT296" s="5"/>
      <c r="NLU296" s="5"/>
      <c r="NLV296" s="5"/>
      <c r="NLW296" s="5"/>
      <c r="NLX296" s="5"/>
      <c r="NLY296" s="223"/>
      <c r="NLZ296" s="2"/>
      <c r="NMA296" s="2"/>
      <c r="NMB296" s="5"/>
      <c r="NMC296" s="5"/>
      <c r="NMD296" s="5"/>
      <c r="NME296" s="5"/>
      <c r="NMF296" s="5"/>
      <c r="NMG296" s="223"/>
      <c r="NMH296" s="2"/>
      <c r="NMI296" s="2"/>
      <c r="NMJ296" s="5"/>
      <c r="NMK296" s="5"/>
      <c r="NML296" s="5"/>
      <c r="NMM296" s="5"/>
      <c r="NMN296" s="5"/>
      <c r="NMO296" s="223"/>
      <c r="NMP296" s="2"/>
      <c r="NMQ296" s="2"/>
      <c r="NMR296" s="5"/>
      <c r="NMS296" s="5"/>
      <c r="NMT296" s="5"/>
      <c r="NMU296" s="5"/>
      <c r="NMV296" s="5"/>
      <c r="NMW296" s="223"/>
      <c r="NMX296" s="2"/>
      <c r="NMY296" s="2"/>
      <c r="NMZ296" s="5"/>
      <c r="NNA296" s="5"/>
      <c r="NNB296" s="5"/>
      <c r="NNC296" s="5"/>
      <c r="NND296" s="5"/>
      <c r="NNE296" s="223"/>
      <c r="NNF296" s="2"/>
      <c r="NNG296" s="2"/>
      <c r="NNH296" s="5"/>
      <c r="NNI296" s="5"/>
      <c r="NNJ296" s="5"/>
      <c r="NNK296" s="5"/>
      <c r="NNL296" s="5"/>
      <c r="NNM296" s="223"/>
      <c r="NNN296" s="2"/>
      <c r="NNO296" s="2"/>
      <c r="NNP296" s="5"/>
      <c r="NNQ296" s="5"/>
      <c r="NNR296" s="5"/>
      <c r="NNS296" s="5"/>
      <c r="NNT296" s="5"/>
      <c r="NNU296" s="223"/>
      <c r="NNV296" s="2"/>
      <c r="NNW296" s="2"/>
      <c r="NNX296" s="5"/>
      <c r="NNY296" s="5"/>
      <c r="NNZ296" s="5"/>
      <c r="NOA296" s="5"/>
      <c r="NOB296" s="5"/>
      <c r="NOC296" s="223"/>
      <c r="NOD296" s="2"/>
      <c r="NOE296" s="2"/>
      <c r="NOF296" s="5"/>
      <c r="NOG296" s="5"/>
      <c r="NOH296" s="5"/>
      <c r="NOI296" s="5"/>
      <c r="NOJ296" s="5"/>
      <c r="NOK296" s="223"/>
      <c r="NOL296" s="2"/>
      <c r="NOM296" s="2"/>
      <c r="NON296" s="5"/>
      <c r="NOO296" s="5"/>
      <c r="NOP296" s="5"/>
      <c r="NOQ296" s="5"/>
      <c r="NOR296" s="5"/>
      <c r="NOS296" s="223"/>
      <c r="NOT296" s="2"/>
      <c r="NOU296" s="2"/>
      <c r="NOV296" s="5"/>
      <c r="NOW296" s="5"/>
      <c r="NOX296" s="5"/>
      <c r="NOY296" s="5"/>
      <c r="NOZ296" s="5"/>
      <c r="NPA296" s="223"/>
      <c r="NPB296" s="2"/>
      <c r="NPC296" s="2"/>
      <c r="NPD296" s="5"/>
      <c r="NPE296" s="5"/>
      <c r="NPF296" s="5"/>
      <c r="NPG296" s="5"/>
      <c r="NPH296" s="5"/>
      <c r="NPI296" s="223"/>
      <c r="NPJ296" s="2"/>
      <c r="NPK296" s="2"/>
      <c r="NPL296" s="5"/>
      <c r="NPM296" s="5"/>
      <c r="NPN296" s="5"/>
      <c r="NPO296" s="5"/>
      <c r="NPP296" s="5"/>
      <c r="NPQ296" s="223"/>
      <c r="NPR296" s="2"/>
      <c r="NPS296" s="2"/>
      <c r="NPT296" s="5"/>
      <c r="NPU296" s="5"/>
      <c r="NPV296" s="5"/>
      <c r="NPW296" s="5"/>
      <c r="NPX296" s="5"/>
      <c r="NPY296" s="223"/>
      <c r="NPZ296" s="2"/>
      <c r="NQA296" s="2"/>
      <c r="NQB296" s="5"/>
      <c r="NQC296" s="5"/>
      <c r="NQD296" s="5"/>
      <c r="NQE296" s="5"/>
      <c r="NQF296" s="5"/>
      <c r="NQG296" s="223"/>
      <c r="NQH296" s="2"/>
      <c r="NQI296" s="2"/>
      <c r="NQJ296" s="5"/>
      <c r="NQK296" s="5"/>
      <c r="NQL296" s="5"/>
      <c r="NQM296" s="5"/>
      <c r="NQN296" s="5"/>
      <c r="NQO296" s="223"/>
      <c r="NQP296" s="2"/>
      <c r="NQQ296" s="2"/>
      <c r="NQR296" s="5"/>
      <c r="NQS296" s="5"/>
      <c r="NQT296" s="5"/>
      <c r="NQU296" s="5"/>
      <c r="NQV296" s="5"/>
      <c r="NQW296" s="223"/>
      <c r="NQX296" s="2"/>
      <c r="NQY296" s="2"/>
      <c r="NQZ296" s="5"/>
      <c r="NRA296" s="5"/>
      <c r="NRB296" s="5"/>
      <c r="NRC296" s="5"/>
      <c r="NRD296" s="5"/>
      <c r="NRE296" s="223"/>
      <c r="NRF296" s="2"/>
      <c r="NRG296" s="2"/>
      <c r="NRH296" s="5"/>
      <c r="NRI296" s="5"/>
      <c r="NRJ296" s="5"/>
      <c r="NRK296" s="5"/>
      <c r="NRL296" s="5"/>
      <c r="NRM296" s="223"/>
      <c r="NRN296" s="2"/>
      <c r="NRO296" s="2"/>
      <c r="NRP296" s="5"/>
      <c r="NRQ296" s="5"/>
      <c r="NRR296" s="5"/>
      <c r="NRS296" s="5"/>
      <c r="NRT296" s="5"/>
      <c r="NRU296" s="223"/>
      <c r="NRV296" s="2"/>
      <c r="NRW296" s="2"/>
      <c r="NRX296" s="5"/>
      <c r="NRY296" s="5"/>
      <c r="NRZ296" s="5"/>
      <c r="NSA296" s="5"/>
      <c r="NSB296" s="5"/>
      <c r="NSC296" s="223"/>
      <c r="NSD296" s="2"/>
      <c r="NSE296" s="2"/>
      <c r="NSF296" s="5"/>
      <c r="NSG296" s="5"/>
      <c r="NSH296" s="5"/>
      <c r="NSI296" s="5"/>
      <c r="NSJ296" s="5"/>
      <c r="NSK296" s="223"/>
      <c r="NSL296" s="2"/>
      <c r="NSM296" s="2"/>
      <c r="NSN296" s="5"/>
      <c r="NSO296" s="5"/>
      <c r="NSP296" s="5"/>
      <c r="NSQ296" s="5"/>
      <c r="NSR296" s="5"/>
      <c r="NSS296" s="223"/>
      <c r="NST296" s="2"/>
      <c r="NSU296" s="2"/>
      <c r="NSV296" s="5"/>
      <c r="NSW296" s="5"/>
      <c r="NSX296" s="5"/>
      <c r="NSY296" s="5"/>
      <c r="NSZ296" s="5"/>
      <c r="NTA296" s="223"/>
      <c r="NTB296" s="2"/>
      <c r="NTC296" s="2"/>
      <c r="NTD296" s="5"/>
      <c r="NTE296" s="5"/>
      <c r="NTF296" s="5"/>
      <c r="NTG296" s="5"/>
      <c r="NTH296" s="5"/>
      <c r="NTI296" s="223"/>
      <c r="NTJ296" s="2"/>
      <c r="NTK296" s="2"/>
      <c r="NTL296" s="5"/>
      <c r="NTM296" s="5"/>
      <c r="NTN296" s="5"/>
      <c r="NTO296" s="5"/>
      <c r="NTP296" s="5"/>
      <c r="NTQ296" s="223"/>
      <c r="NTR296" s="2"/>
      <c r="NTS296" s="2"/>
      <c r="NTT296" s="5"/>
      <c r="NTU296" s="5"/>
      <c r="NTV296" s="5"/>
      <c r="NTW296" s="5"/>
      <c r="NTX296" s="5"/>
      <c r="NTY296" s="223"/>
      <c r="NTZ296" s="2"/>
      <c r="NUA296" s="2"/>
      <c r="NUB296" s="5"/>
      <c r="NUC296" s="5"/>
      <c r="NUD296" s="5"/>
      <c r="NUE296" s="5"/>
      <c r="NUF296" s="5"/>
      <c r="NUG296" s="223"/>
      <c r="NUH296" s="2"/>
      <c r="NUI296" s="2"/>
      <c r="NUJ296" s="5"/>
      <c r="NUK296" s="5"/>
      <c r="NUL296" s="5"/>
      <c r="NUM296" s="5"/>
      <c r="NUN296" s="5"/>
      <c r="NUO296" s="223"/>
      <c r="NUP296" s="2"/>
      <c r="NUQ296" s="2"/>
      <c r="NUR296" s="5"/>
      <c r="NUS296" s="5"/>
      <c r="NUT296" s="5"/>
      <c r="NUU296" s="5"/>
      <c r="NUV296" s="5"/>
      <c r="NUW296" s="223"/>
      <c r="NUX296" s="2"/>
      <c r="NUY296" s="2"/>
      <c r="NUZ296" s="5"/>
      <c r="NVA296" s="5"/>
      <c r="NVB296" s="5"/>
      <c r="NVC296" s="5"/>
      <c r="NVD296" s="5"/>
      <c r="NVE296" s="223"/>
      <c r="NVF296" s="2"/>
      <c r="NVG296" s="2"/>
      <c r="NVH296" s="5"/>
      <c r="NVI296" s="5"/>
      <c r="NVJ296" s="5"/>
      <c r="NVK296" s="5"/>
      <c r="NVL296" s="5"/>
      <c r="NVM296" s="223"/>
      <c r="NVN296" s="2"/>
      <c r="NVO296" s="2"/>
      <c r="NVP296" s="5"/>
      <c r="NVQ296" s="5"/>
      <c r="NVR296" s="5"/>
      <c r="NVS296" s="5"/>
      <c r="NVT296" s="5"/>
      <c r="NVU296" s="223"/>
      <c r="NVV296" s="2"/>
      <c r="NVW296" s="2"/>
      <c r="NVX296" s="5"/>
      <c r="NVY296" s="5"/>
      <c r="NVZ296" s="5"/>
      <c r="NWA296" s="5"/>
      <c r="NWB296" s="5"/>
      <c r="NWC296" s="223"/>
      <c r="NWD296" s="2"/>
      <c r="NWE296" s="2"/>
      <c r="NWF296" s="5"/>
      <c r="NWG296" s="5"/>
      <c r="NWH296" s="5"/>
      <c r="NWI296" s="5"/>
      <c r="NWJ296" s="5"/>
      <c r="NWK296" s="223"/>
      <c r="NWL296" s="2"/>
      <c r="NWM296" s="2"/>
      <c r="NWN296" s="5"/>
      <c r="NWO296" s="5"/>
      <c r="NWP296" s="5"/>
      <c r="NWQ296" s="5"/>
      <c r="NWR296" s="5"/>
      <c r="NWS296" s="223"/>
      <c r="NWT296" s="2"/>
      <c r="NWU296" s="2"/>
      <c r="NWV296" s="5"/>
      <c r="NWW296" s="5"/>
      <c r="NWX296" s="5"/>
      <c r="NWY296" s="5"/>
      <c r="NWZ296" s="5"/>
      <c r="NXA296" s="223"/>
      <c r="NXB296" s="2"/>
      <c r="NXC296" s="2"/>
      <c r="NXD296" s="5"/>
      <c r="NXE296" s="5"/>
      <c r="NXF296" s="5"/>
      <c r="NXG296" s="5"/>
      <c r="NXH296" s="5"/>
      <c r="NXI296" s="223"/>
      <c r="NXJ296" s="2"/>
      <c r="NXK296" s="2"/>
      <c r="NXL296" s="5"/>
      <c r="NXM296" s="5"/>
      <c r="NXN296" s="5"/>
      <c r="NXO296" s="5"/>
      <c r="NXP296" s="5"/>
      <c r="NXQ296" s="223"/>
      <c r="NXR296" s="2"/>
      <c r="NXS296" s="2"/>
      <c r="NXT296" s="5"/>
      <c r="NXU296" s="5"/>
      <c r="NXV296" s="5"/>
      <c r="NXW296" s="5"/>
      <c r="NXX296" s="5"/>
      <c r="NXY296" s="223"/>
      <c r="NXZ296" s="2"/>
      <c r="NYA296" s="2"/>
      <c r="NYB296" s="5"/>
      <c r="NYC296" s="5"/>
      <c r="NYD296" s="5"/>
      <c r="NYE296" s="5"/>
      <c r="NYF296" s="5"/>
      <c r="NYG296" s="223"/>
      <c r="NYH296" s="2"/>
      <c r="NYI296" s="2"/>
      <c r="NYJ296" s="5"/>
      <c r="NYK296" s="5"/>
      <c r="NYL296" s="5"/>
      <c r="NYM296" s="5"/>
      <c r="NYN296" s="5"/>
      <c r="NYO296" s="223"/>
      <c r="NYP296" s="2"/>
      <c r="NYQ296" s="2"/>
      <c r="NYR296" s="5"/>
      <c r="NYS296" s="5"/>
      <c r="NYT296" s="5"/>
      <c r="NYU296" s="5"/>
      <c r="NYV296" s="5"/>
      <c r="NYW296" s="223"/>
      <c r="NYX296" s="2"/>
      <c r="NYY296" s="2"/>
      <c r="NYZ296" s="5"/>
      <c r="NZA296" s="5"/>
      <c r="NZB296" s="5"/>
      <c r="NZC296" s="5"/>
      <c r="NZD296" s="5"/>
      <c r="NZE296" s="223"/>
      <c r="NZF296" s="2"/>
      <c r="NZG296" s="2"/>
      <c r="NZH296" s="5"/>
      <c r="NZI296" s="5"/>
      <c r="NZJ296" s="5"/>
      <c r="NZK296" s="5"/>
      <c r="NZL296" s="5"/>
      <c r="NZM296" s="223"/>
      <c r="NZN296" s="2"/>
      <c r="NZO296" s="2"/>
      <c r="NZP296" s="5"/>
      <c r="NZQ296" s="5"/>
      <c r="NZR296" s="5"/>
      <c r="NZS296" s="5"/>
      <c r="NZT296" s="5"/>
      <c r="NZU296" s="223"/>
      <c r="NZV296" s="2"/>
      <c r="NZW296" s="2"/>
      <c r="NZX296" s="5"/>
      <c r="NZY296" s="5"/>
      <c r="NZZ296" s="5"/>
      <c r="OAA296" s="5"/>
      <c r="OAB296" s="5"/>
      <c r="OAC296" s="223"/>
      <c r="OAD296" s="2"/>
      <c r="OAE296" s="2"/>
      <c r="OAF296" s="5"/>
      <c r="OAG296" s="5"/>
      <c r="OAH296" s="5"/>
      <c r="OAI296" s="5"/>
      <c r="OAJ296" s="5"/>
      <c r="OAK296" s="223"/>
      <c r="OAL296" s="2"/>
      <c r="OAM296" s="2"/>
      <c r="OAN296" s="5"/>
      <c r="OAO296" s="5"/>
      <c r="OAP296" s="5"/>
      <c r="OAQ296" s="5"/>
      <c r="OAR296" s="5"/>
      <c r="OAS296" s="223"/>
      <c r="OAT296" s="2"/>
      <c r="OAU296" s="2"/>
      <c r="OAV296" s="5"/>
      <c r="OAW296" s="5"/>
      <c r="OAX296" s="5"/>
      <c r="OAY296" s="5"/>
      <c r="OAZ296" s="5"/>
      <c r="OBA296" s="223"/>
      <c r="OBB296" s="2"/>
      <c r="OBC296" s="2"/>
      <c r="OBD296" s="5"/>
      <c r="OBE296" s="5"/>
      <c r="OBF296" s="5"/>
      <c r="OBG296" s="5"/>
      <c r="OBH296" s="5"/>
      <c r="OBI296" s="223"/>
      <c r="OBJ296" s="2"/>
      <c r="OBK296" s="2"/>
      <c r="OBL296" s="5"/>
      <c r="OBM296" s="5"/>
      <c r="OBN296" s="5"/>
      <c r="OBO296" s="5"/>
      <c r="OBP296" s="5"/>
      <c r="OBQ296" s="223"/>
      <c r="OBR296" s="2"/>
      <c r="OBS296" s="2"/>
      <c r="OBT296" s="5"/>
      <c r="OBU296" s="5"/>
      <c r="OBV296" s="5"/>
      <c r="OBW296" s="5"/>
      <c r="OBX296" s="5"/>
      <c r="OBY296" s="223"/>
      <c r="OBZ296" s="2"/>
      <c r="OCA296" s="2"/>
      <c r="OCB296" s="5"/>
      <c r="OCC296" s="5"/>
      <c r="OCD296" s="5"/>
      <c r="OCE296" s="5"/>
      <c r="OCF296" s="5"/>
      <c r="OCG296" s="223"/>
      <c r="OCH296" s="2"/>
      <c r="OCI296" s="2"/>
      <c r="OCJ296" s="5"/>
      <c r="OCK296" s="5"/>
      <c r="OCL296" s="5"/>
      <c r="OCM296" s="5"/>
      <c r="OCN296" s="5"/>
      <c r="OCO296" s="223"/>
      <c r="OCP296" s="2"/>
      <c r="OCQ296" s="2"/>
      <c r="OCR296" s="5"/>
      <c r="OCS296" s="5"/>
      <c r="OCT296" s="5"/>
      <c r="OCU296" s="5"/>
      <c r="OCV296" s="5"/>
      <c r="OCW296" s="223"/>
      <c r="OCX296" s="2"/>
      <c r="OCY296" s="2"/>
      <c r="OCZ296" s="5"/>
      <c r="ODA296" s="5"/>
      <c r="ODB296" s="5"/>
      <c r="ODC296" s="5"/>
      <c r="ODD296" s="5"/>
      <c r="ODE296" s="223"/>
      <c r="ODF296" s="2"/>
      <c r="ODG296" s="2"/>
      <c r="ODH296" s="5"/>
      <c r="ODI296" s="5"/>
      <c r="ODJ296" s="5"/>
      <c r="ODK296" s="5"/>
      <c r="ODL296" s="5"/>
      <c r="ODM296" s="223"/>
      <c r="ODN296" s="2"/>
      <c r="ODO296" s="2"/>
      <c r="ODP296" s="5"/>
      <c r="ODQ296" s="5"/>
      <c r="ODR296" s="5"/>
      <c r="ODS296" s="5"/>
      <c r="ODT296" s="5"/>
      <c r="ODU296" s="223"/>
      <c r="ODV296" s="2"/>
      <c r="ODW296" s="2"/>
      <c r="ODX296" s="5"/>
      <c r="ODY296" s="5"/>
      <c r="ODZ296" s="5"/>
      <c r="OEA296" s="5"/>
      <c r="OEB296" s="5"/>
      <c r="OEC296" s="223"/>
      <c r="OED296" s="2"/>
      <c r="OEE296" s="2"/>
      <c r="OEF296" s="5"/>
      <c r="OEG296" s="5"/>
      <c r="OEH296" s="5"/>
      <c r="OEI296" s="5"/>
      <c r="OEJ296" s="5"/>
      <c r="OEK296" s="223"/>
      <c r="OEL296" s="2"/>
      <c r="OEM296" s="2"/>
      <c r="OEN296" s="5"/>
      <c r="OEO296" s="5"/>
      <c r="OEP296" s="5"/>
      <c r="OEQ296" s="5"/>
      <c r="OER296" s="5"/>
      <c r="OES296" s="223"/>
      <c r="OET296" s="2"/>
      <c r="OEU296" s="2"/>
      <c r="OEV296" s="5"/>
      <c r="OEW296" s="5"/>
      <c r="OEX296" s="5"/>
      <c r="OEY296" s="5"/>
      <c r="OEZ296" s="5"/>
      <c r="OFA296" s="223"/>
      <c r="OFB296" s="2"/>
      <c r="OFC296" s="2"/>
      <c r="OFD296" s="5"/>
      <c r="OFE296" s="5"/>
      <c r="OFF296" s="5"/>
      <c r="OFG296" s="5"/>
      <c r="OFH296" s="5"/>
      <c r="OFI296" s="223"/>
      <c r="OFJ296" s="2"/>
      <c r="OFK296" s="2"/>
      <c r="OFL296" s="5"/>
      <c r="OFM296" s="5"/>
      <c r="OFN296" s="5"/>
      <c r="OFO296" s="5"/>
      <c r="OFP296" s="5"/>
      <c r="OFQ296" s="223"/>
      <c r="OFR296" s="2"/>
      <c r="OFS296" s="2"/>
      <c r="OFT296" s="5"/>
      <c r="OFU296" s="5"/>
      <c r="OFV296" s="5"/>
      <c r="OFW296" s="5"/>
      <c r="OFX296" s="5"/>
      <c r="OFY296" s="223"/>
      <c r="OFZ296" s="2"/>
      <c r="OGA296" s="2"/>
      <c r="OGB296" s="5"/>
      <c r="OGC296" s="5"/>
      <c r="OGD296" s="5"/>
      <c r="OGE296" s="5"/>
      <c r="OGF296" s="5"/>
      <c r="OGG296" s="223"/>
      <c r="OGH296" s="2"/>
      <c r="OGI296" s="2"/>
      <c r="OGJ296" s="5"/>
      <c r="OGK296" s="5"/>
      <c r="OGL296" s="5"/>
      <c r="OGM296" s="5"/>
      <c r="OGN296" s="5"/>
      <c r="OGO296" s="223"/>
      <c r="OGP296" s="2"/>
      <c r="OGQ296" s="2"/>
      <c r="OGR296" s="5"/>
      <c r="OGS296" s="5"/>
      <c r="OGT296" s="5"/>
      <c r="OGU296" s="5"/>
      <c r="OGV296" s="5"/>
      <c r="OGW296" s="223"/>
      <c r="OGX296" s="2"/>
      <c r="OGY296" s="2"/>
      <c r="OGZ296" s="5"/>
      <c r="OHA296" s="5"/>
      <c r="OHB296" s="5"/>
      <c r="OHC296" s="5"/>
      <c r="OHD296" s="5"/>
      <c r="OHE296" s="223"/>
      <c r="OHF296" s="2"/>
      <c r="OHG296" s="2"/>
      <c r="OHH296" s="5"/>
      <c r="OHI296" s="5"/>
      <c r="OHJ296" s="5"/>
      <c r="OHK296" s="5"/>
      <c r="OHL296" s="5"/>
      <c r="OHM296" s="223"/>
      <c r="OHN296" s="2"/>
      <c r="OHO296" s="2"/>
      <c r="OHP296" s="5"/>
      <c r="OHQ296" s="5"/>
      <c r="OHR296" s="5"/>
      <c r="OHS296" s="5"/>
      <c r="OHT296" s="5"/>
      <c r="OHU296" s="223"/>
      <c r="OHV296" s="2"/>
      <c r="OHW296" s="2"/>
      <c r="OHX296" s="5"/>
      <c r="OHY296" s="5"/>
      <c r="OHZ296" s="5"/>
      <c r="OIA296" s="5"/>
      <c r="OIB296" s="5"/>
      <c r="OIC296" s="223"/>
      <c r="OID296" s="2"/>
      <c r="OIE296" s="2"/>
      <c r="OIF296" s="5"/>
      <c r="OIG296" s="5"/>
      <c r="OIH296" s="5"/>
      <c r="OII296" s="5"/>
      <c r="OIJ296" s="5"/>
      <c r="OIK296" s="223"/>
      <c r="OIL296" s="2"/>
      <c r="OIM296" s="2"/>
      <c r="OIN296" s="5"/>
      <c r="OIO296" s="5"/>
      <c r="OIP296" s="5"/>
      <c r="OIQ296" s="5"/>
      <c r="OIR296" s="5"/>
      <c r="OIS296" s="223"/>
      <c r="OIT296" s="2"/>
      <c r="OIU296" s="2"/>
      <c r="OIV296" s="5"/>
      <c r="OIW296" s="5"/>
      <c r="OIX296" s="5"/>
      <c r="OIY296" s="5"/>
      <c r="OIZ296" s="5"/>
      <c r="OJA296" s="223"/>
      <c r="OJB296" s="2"/>
      <c r="OJC296" s="2"/>
      <c r="OJD296" s="5"/>
      <c r="OJE296" s="5"/>
      <c r="OJF296" s="5"/>
      <c r="OJG296" s="5"/>
      <c r="OJH296" s="5"/>
      <c r="OJI296" s="223"/>
      <c r="OJJ296" s="2"/>
      <c r="OJK296" s="2"/>
      <c r="OJL296" s="5"/>
      <c r="OJM296" s="5"/>
      <c r="OJN296" s="5"/>
      <c r="OJO296" s="5"/>
      <c r="OJP296" s="5"/>
      <c r="OJQ296" s="223"/>
      <c r="OJR296" s="2"/>
      <c r="OJS296" s="2"/>
      <c r="OJT296" s="5"/>
      <c r="OJU296" s="5"/>
      <c r="OJV296" s="5"/>
      <c r="OJW296" s="5"/>
      <c r="OJX296" s="5"/>
      <c r="OJY296" s="223"/>
      <c r="OJZ296" s="2"/>
      <c r="OKA296" s="2"/>
      <c r="OKB296" s="5"/>
      <c r="OKC296" s="5"/>
      <c r="OKD296" s="5"/>
      <c r="OKE296" s="5"/>
      <c r="OKF296" s="5"/>
      <c r="OKG296" s="223"/>
      <c r="OKH296" s="2"/>
      <c r="OKI296" s="2"/>
      <c r="OKJ296" s="5"/>
      <c r="OKK296" s="5"/>
      <c r="OKL296" s="5"/>
      <c r="OKM296" s="5"/>
      <c r="OKN296" s="5"/>
      <c r="OKO296" s="223"/>
      <c r="OKP296" s="2"/>
      <c r="OKQ296" s="2"/>
      <c r="OKR296" s="5"/>
      <c r="OKS296" s="5"/>
      <c r="OKT296" s="5"/>
      <c r="OKU296" s="5"/>
      <c r="OKV296" s="5"/>
      <c r="OKW296" s="223"/>
      <c r="OKX296" s="2"/>
      <c r="OKY296" s="2"/>
      <c r="OKZ296" s="5"/>
      <c r="OLA296" s="5"/>
      <c r="OLB296" s="5"/>
      <c r="OLC296" s="5"/>
      <c r="OLD296" s="5"/>
      <c r="OLE296" s="223"/>
      <c r="OLF296" s="2"/>
      <c r="OLG296" s="2"/>
      <c r="OLH296" s="5"/>
      <c r="OLI296" s="5"/>
      <c r="OLJ296" s="5"/>
      <c r="OLK296" s="5"/>
      <c r="OLL296" s="5"/>
      <c r="OLM296" s="223"/>
      <c r="OLN296" s="2"/>
      <c r="OLO296" s="2"/>
      <c r="OLP296" s="5"/>
      <c r="OLQ296" s="5"/>
      <c r="OLR296" s="5"/>
      <c r="OLS296" s="5"/>
      <c r="OLT296" s="5"/>
      <c r="OLU296" s="223"/>
      <c r="OLV296" s="2"/>
      <c r="OLW296" s="2"/>
      <c r="OLX296" s="5"/>
      <c r="OLY296" s="5"/>
      <c r="OLZ296" s="5"/>
      <c r="OMA296" s="5"/>
      <c r="OMB296" s="5"/>
      <c r="OMC296" s="223"/>
      <c r="OMD296" s="2"/>
      <c r="OME296" s="2"/>
      <c r="OMF296" s="5"/>
      <c r="OMG296" s="5"/>
      <c r="OMH296" s="5"/>
      <c r="OMI296" s="5"/>
      <c r="OMJ296" s="5"/>
      <c r="OMK296" s="223"/>
      <c r="OML296" s="2"/>
      <c r="OMM296" s="2"/>
      <c r="OMN296" s="5"/>
      <c r="OMO296" s="5"/>
      <c r="OMP296" s="5"/>
      <c r="OMQ296" s="5"/>
      <c r="OMR296" s="5"/>
      <c r="OMS296" s="223"/>
      <c r="OMT296" s="2"/>
      <c r="OMU296" s="2"/>
      <c r="OMV296" s="5"/>
      <c r="OMW296" s="5"/>
      <c r="OMX296" s="5"/>
      <c r="OMY296" s="5"/>
      <c r="OMZ296" s="5"/>
      <c r="ONA296" s="223"/>
      <c r="ONB296" s="2"/>
      <c r="ONC296" s="2"/>
      <c r="OND296" s="5"/>
      <c r="ONE296" s="5"/>
      <c r="ONF296" s="5"/>
      <c r="ONG296" s="5"/>
      <c r="ONH296" s="5"/>
      <c r="ONI296" s="223"/>
      <c r="ONJ296" s="2"/>
      <c r="ONK296" s="2"/>
      <c r="ONL296" s="5"/>
      <c r="ONM296" s="5"/>
      <c r="ONN296" s="5"/>
      <c r="ONO296" s="5"/>
      <c r="ONP296" s="5"/>
      <c r="ONQ296" s="223"/>
      <c r="ONR296" s="2"/>
      <c r="ONS296" s="2"/>
      <c r="ONT296" s="5"/>
      <c r="ONU296" s="5"/>
      <c r="ONV296" s="5"/>
      <c r="ONW296" s="5"/>
      <c r="ONX296" s="5"/>
      <c r="ONY296" s="223"/>
      <c r="ONZ296" s="2"/>
      <c r="OOA296" s="2"/>
      <c r="OOB296" s="5"/>
      <c r="OOC296" s="5"/>
      <c r="OOD296" s="5"/>
      <c r="OOE296" s="5"/>
      <c r="OOF296" s="5"/>
      <c r="OOG296" s="223"/>
      <c r="OOH296" s="2"/>
      <c r="OOI296" s="2"/>
      <c r="OOJ296" s="5"/>
      <c r="OOK296" s="5"/>
      <c r="OOL296" s="5"/>
      <c r="OOM296" s="5"/>
      <c r="OON296" s="5"/>
      <c r="OOO296" s="223"/>
      <c r="OOP296" s="2"/>
      <c r="OOQ296" s="2"/>
      <c r="OOR296" s="5"/>
      <c r="OOS296" s="5"/>
      <c r="OOT296" s="5"/>
      <c r="OOU296" s="5"/>
      <c r="OOV296" s="5"/>
      <c r="OOW296" s="223"/>
      <c r="OOX296" s="2"/>
      <c r="OOY296" s="2"/>
      <c r="OOZ296" s="5"/>
      <c r="OPA296" s="5"/>
      <c r="OPB296" s="5"/>
      <c r="OPC296" s="5"/>
      <c r="OPD296" s="5"/>
      <c r="OPE296" s="223"/>
      <c r="OPF296" s="2"/>
      <c r="OPG296" s="2"/>
      <c r="OPH296" s="5"/>
      <c r="OPI296" s="5"/>
      <c r="OPJ296" s="5"/>
      <c r="OPK296" s="5"/>
      <c r="OPL296" s="5"/>
      <c r="OPM296" s="223"/>
      <c r="OPN296" s="2"/>
      <c r="OPO296" s="2"/>
      <c r="OPP296" s="5"/>
      <c r="OPQ296" s="5"/>
      <c r="OPR296" s="5"/>
      <c r="OPS296" s="5"/>
      <c r="OPT296" s="5"/>
      <c r="OPU296" s="223"/>
      <c r="OPV296" s="2"/>
      <c r="OPW296" s="2"/>
      <c r="OPX296" s="5"/>
      <c r="OPY296" s="5"/>
      <c r="OPZ296" s="5"/>
      <c r="OQA296" s="5"/>
      <c r="OQB296" s="5"/>
      <c r="OQC296" s="223"/>
      <c r="OQD296" s="2"/>
      <c r="OQE296" s="2"/>
      <c r="OQF296" s="5"/>
      <c r="OQG296" s="5"/>
      <c r="OQH296" s="5"/>
      <c r="OQI296" s="5"/>
      <c r="OQJ296" s="5"/>
      <c r="OQK296" s="223"/>
      <c r="OQL296" s="2"/>
      <c r="OQM296" s="2"/>
      <c r="OQN296" s="5"/>
      <c r="OQO296" s="5"/>
      <c r="OQP296" s="5"/>
      <c r="OQQ296" s="5"/>
      <c r="OQR296" s="5"/>
      <c r="OQS296" s="223"/>
      <c r="OQT296" s="2"/>
      <c r="OQU296" s="2"/>
      <c r="OQV296" s="5"/>
      <c r="OQW296" s="5"/>
      <c r="OQX296" s="5"/>
      <c r="OQY296" s="5"/>
      <c r="OQZ296" s="5"/>
      <c r="ORA296" s="223"/>
      <c r="ORB296" s="2"/>
      <c r="ORC296" s="2"/>
      <c r="ORD296" s="5"/>
      <c r="ORE296" s="5"/>
      <c r="ORF296" s="5"/>
      <c r="ORG296" s="5"/>
      <c r="ORH296" s="5"/>
      <c r="ORI296" s="223"/>
      <c r="ORJ296" s="2"/>
      <c r="ORK296" s="2"/>
      <c r="ORL296" s="5"/>
      <c r="ORM296" s="5"/>
      <c r="ORN296" s="5"/>
      <c r="ORO296" s="5"/>
      <c r="ORP296" s="5"/>
      <c r="ORQ296" s="223"/>
      <c r="ORR296" s="2"/>
      <c r="ORS296" s="2"/>
      <c r="ORT296" s="5"/>
      <c r="ORU296" s="5"/>
      <c r="ORV296" s="5"/>
      <c r="ORW296" s="5"/>
      <c r="ORX296" s="5"/>
      <c r="ORY296" s="223"/>
      <c r="ORZ296" s="2"/>
      <c r="OSA296" s="2"/>
      <c r="OSB296" s="5"/>
      <c r="OSC296" s="5"/>
      <c r="OSD296" s="5"/>
      <c r="OSE296" s="5"/>
      <c r="OSF296" s="5"/>
      <c r="OSG296" s="223"/>
      <c r="OSH296" s="2"/>
      <c r="OSI296" s="2"/>
      <c r="OSJ296" s="5"/>
      <c r="OSK296" s="5"/>
      <c r="OSL296" s="5"/>
      <c r="OSM296" s="5"/>
      <c r="OSN296" s="5"/>
      <c r="OSO296" s="223"/>
      <c r="OSP296" s="2"/>
      <c r="OSQ296" s="2"/>
      <c r="OSR296" s="5"/>
      <c r="OSS296" s="5"/>
      <c r="OST296" s="5"/>
      <c r="OSU296" s="5"/>
      <c r="OSV296" s="5"/>
      <c r="OSW296" s="223"/>
      <c r="OSX296" s="2"/>
      <c r="OSY296" s="2"/>
      <c r="OSZ296" s="5"/>
      <c r="OTA296" s="5"/>
      <c r="OTB296" s="5"/>
      <c r="OTC296" s="5"/>
      <c r="OTD296" s="5"/>
      <c r="OTE296" s="223"/>
      <c r="OTF296" s="2"/>
      <c r="OTG296" s="2"/>
      <c r="OTH296" s="5"/>
      <c r="OTI296" s="5"/>
      <c r="OTJ296" s="5"/>
      <c r="OTK296" s="5"/>
      <c r="OTL296" s="5"/>
      <c r="OTM296" s="223"/>
      <c r="OTN296" s="2"/>
      <c r="OTO296" s="2"/>
      <c r="OTP296" s="5"/>
      <c r="OTQ296" s="5"/>
      <c r="OTR296" s="5"/>
      <c r="OTS296" s="5"/>
      <c r="OTT296" s="5"/>
      <c r="OTU296" s="223"/>
      <c r="OTV296" s="2"/>
      <c r="OTW296" s="2"/>
      <c r="OTX296" s="5"/>
      <c r="OTY296" s="5"/>
      <c r="OTZ296" s="5"/>
      <c r="OUA296" s="5"/>
      <c r="OUB296" s="5"/>
      <c r="OUC296" s="223"/>
      <c r="OUD296" s="2"/>
      <c r="OUE296" s="2"/>
      <c r="OUF296" s="5"/>
      <c r="OUG296" s="5"/>
      <c r="OUH296" s="5"/>
      <c r="OUI296" s="5"/>
      <c r="OUJ296" s="5"/>
      <c r="OUK296" s="223"/>
      <c r="OUL296" s="2"/>
      <c r="OUM296" s="2"/>
      <c r="OUN296" s="5"/>
      <c r="OUO296" s="5"/>
      <c r="OUP296" s="5"/>
      <c r="OUQ296" s="5"/>
      <c r="OUR296" s="5"/>
      <c r="OUS296" s="223"/>
      <c r="OUT296" s="2"/>
      <c r="OUU296" s="2"/>
      <c r="OUV296" s="5"/>
      <c r="OUW296" s="5"/>
      <c r="OUX296" s="5"/>
      <c r="OUY296" s="5"/>
      <c r="OUZ296" s="5"/>
      <c r="OVA296" s="223"/>
      <c r="OVB296" s="2"/>
      <c r="OVC296" s="2"/>
      <c r="OVD296" s="5"/>
      <c r="OVE296" s="5"/>
      <c r="OVF296" s="5"/>
      <c r="OVG296" s="5"/>
      <c r="OVH296" s="5"/>
      <c r="OVI296" s="223"/>
      <c r="OVJ296" s="2"/>
      <c r="OVK296" s="2"/>
      <c r="OVL296" s="5"/>
      <c r="OVM296" s="5"/>
      <c r="OVN296" s="5"/>
      <c r="OVO296" s="5"/>
      <c r="OVP296" s="5"/>
      <c r="OVQ296" s="223"/>
      <c r="OVR296" s="2"/>
      <c r="OVS296" s="2"/>
      <c r="OVT296" s="5"/>
      <c r="OVU296" s="5"/>
      <c r="OVV296" s="5"/>
      <c r="OVW296" s="5"/>
      <c r="OVX296" s="5"/>
      <c r="OVY296" s="223"/>
      <c r="OVZ296" s="2"/>
      <c r="OWA296" s="2"/>
      <c r="OWB296" s="5"/>
      <c r="OWC296" s="5"/>
      <c r="OWD296" s="5"/>
      <c r="OWE296" s="5"/>
      <c r="OWF296" s="5"/>
      <c r="OWG296" s="223"/>
      <c r="OWH296" s="2"/>
      <c r="OWI296" s="2"/>
      <c r="OWJ296" s="5"/>
      <c r="OWK296" s="5"/>
      <c r="OWL296" s="5"/>
      <c r="OWM296" s="5"/>
      <c r="OWN296" s="5"/>
      <c r="OWO296" s="223"/>
      <c r="OWP296" s="2"/>
      <c r="OWQ296" s="2"/>
      <c r="OWR296" s="5"/>
      <c r="OWS296" s="5"/>
      <c r="OWT296" s="5"/>
      <c r="OWU296" s="5"/>
      <c r="OWV296" s="5"/>
      <c r="OWW296" s="223"/>
      <c r="OWX296" s="2"/>
      <c r="OWY296" s="2"/>
      <c r="OWZ296" s="5"/>
      <c r="OXA296" s="5"/>
      <c r="OXB296" s="5"/>
      <c r="OXC296" s="5"/>
      <c r="OXD296" s="5"/>
      <c r="OXE296" s="223"/>
      <c r="OXF296" s="2"/>
      <c r="OXG296" s="2"/>
      <c r="OXH296" s="5"/>
      <c r="OXI296" s="5"/>
      <c r="OXJ296" s="5"/>
      <c r="OXK296" s="5"/>
      <c r="OXL296" s="5"/>
      <c r="OXM296" s="223"/>
      <c r="OXN296" s="2"/>
      <c r="OXO296" s="2"/>
      <c r="OXP296" s="5"/>
      <c r="OXQ296" s="5"/>
      <c r="OXR296" s="5"/>
      <c r="OXS296" s="5"/>
      <c r="OXT296" s="5"/>
      <c r="OXU296" s="223"/>
      <c r="OXV296" s="2"/>
      <c r="OXW296" s="2"/>
      <c r="OXX296" s="5"/>
      <c r="OXY296" s="5"/>
      <c r="OXZ296" s="5"/>
      <c r="OYA296" s="5"/>
      <c r="OYB296" s="5"/>
      <c r="OYC296" s="223"/>
      <c r="OYD296" s="2"/>
      <c r="OYE296" s="2"/>
      <c r="OYF296" s="5"/>
      <c r="OYG296" s="5"/>
      <c r="OYH296" s="5"/>
      <c r="OYI296" s="5"/>
      <c r="OYJ296" s="5"/>
      <c r="OYK296" s="223"/>
      <c r="OYL296" s="2"/>
      <c r="OYM296" s="2"/>
      <c r="OYN296" s="5"/>
      <c r="OYO296" s="5"/>
      <c r="OYP296" s="5"/>
      <c r="OYQ296" s="5"/>
      <c r="OYR296" s="5"/>
      <c r="OYS296" s="223"/>
      <c r="OYT296" s="2"/>
      <c r="OYU296" s="2"/>
      <c r="OYV296" s="5"/>
      <c r="OYW296" s="5"/>
      <c r="OYX296" s="5"/>
      <c r="OYY296" s="5"/>
      <c r="OYZ296" s="5"/>
      <c r="OZA296" s="223"/>
      <c r="OZB296" s="2"/>
      <c r="OZC296" s="2"/>
      <c r="OZD296" s="5"/>
      <c r="OZE296" s="5"/>
      <c r="OZF296" s="5"/>
      <c r="OZG296" s="5"/>
      <c r="OZH296" s="5"/>
      <c r="OZI296" s="223"/>
      <c r="OZJ296" s="2"/>
      <c r="OZK296" s="2"/>
      <c r="OZL296" s="5"/>
      <c r="OZM296" s="5"/>
      <c r="OZN296" s="5"/>
      <c r="OZO296" s="5"/>
      <c r="OZP296" s="5"/>
      <c r="OZQ296" s="223"/>
      <c r="OZR296" s="2"/>
      <c r="OZS296" s="2"/>
      <c r="OZT296" s="5"/>
      <c r="OZU296" s="5"/>
      <c r="OZV296" s="5"/>
      <c r="OZW296" s="5"/>
      <c r="OZX296" s="5"/>
      <c r="OZY296" s="223"/>
      <c r="OZZ296" s="2"/>
      <c r="PAA296" s="2"/>
      <c r="PAB296" s="5"/>
      <c r="PAC296" s="5"/>
      <c r="PAD296" s="5"/>
      <c r="PAE296" s="5"/>
      <c r="PAF296" s="5"/>
      <c r="PAG296" s="223"/>
      <c r="PAH296" s="2"/>
      <c r="PAI296" s="2"/>
      <c r="PAJ296" s="5"/>
      <c r="PAK296" s="5"/>
      <c r="PAL296" s="5"/>
      <c r="PAM296" s="5"/>
      <c r="PAN296" s="5"/>
      <c r="PAO296" s="223"/>
      <c r="PAP296" s="2"/>
      <c r="PAQ296" s="2"/>
      <c r="PAR296" s="5"/>
      <c r="PAS296" s="5"/>
      <c r="PAT296" s="5"/>
      <c r="PAU296" s="5"/>
      <c r="PAV296" s="5"/>
      <c r="PAW296" s="223"/>
      <c r="PAX296" s="2"/>
      <c r="PAY296" s="2"/>
      <c r="PAZ296" s="5"/>
      <c r="PBA296" s="5"/>
      <c r="PBB296" s="5"/>
      <c r="PBC296" s="5"/>
      <c r="PBD296" s="5"/>
      <c r="PBE296" s="223"/>
      <c r="PBF296" s="2"/>
      <c r="PBG296" s="2"/>
      <c r="PBH296" s="5"/>
      <c r="PBI296" s="5"/>
      <c r="PBJ296" s="5"/>
      <c r="PBK296" s="5"/>
      <c r="PBL296" s="5"/>
      <c r="PBM296" s="223"/>
      <c r="PBN296" s="2"/>
      <c r="PBO296" s="2"/>
      <c r="PBP296" s="5"/>
      <c r="PBQ296" s="5"/>
      <c r="PBR296" s="5"/>
      <c r="PBS296" s="5"/>
      <c r="PBT296" s="5"/>
      <c r="PBU296" s="223"/>
      <c r="PBV296" s="2"/>
      <c r="PBW296" s="2"/>
      <c r="PBX296" s="5"/>
      <c r="PBY296" s="5"/>
      <c r="PBZ296" s="5"/>
      <c r="PCA296" s="5"/>
      <c r="PCB296" s="5"/>
      <c r="PCC296" s="223"/>
      <c r="PCD296" s="2"/>
      <c r="PCE296" s="2"/>
      <c r="PCF296" s="5"/>
      <c r="PCG296" s="5"/>
      <c r="PCH296" s="5"/>
      <c r="PCI296" s="5"/>
      <c r="PCJ296" s="5"/>
      <c r="PCK296" s="223"/>
      <c r="PCL296" s="2"/>
      <c r="PCM296" s="2"/>
      <c r="PCN296" s="5"/>
      <c r="PCO296" s="5"/>
      <c r="PCP296" s="5"/>
      <c r="PCQ296" s="5"/>
      <c r="PCR296" s="5"/>
      <c r="PCS296" s="223"/>
      <c r="PCT296" s="2"/>
      <c r="PCU296" s="2"/>
      <c r="PCV296" s="5"/>
      <c r="PCW296" s="5"/>
      <c r="PCX296" s="5"/>
      <c r="PCY296" s="5"/>
      <c r="PCZ296" s="5"/>
      <c r="PDA296" s="223"/>
      <c r="PDB296" s="2"/>
      <c r="PDC296" s="2"/>
      <c r="PDD296" s="5"/>
      <c r="PDE296" s="5"/>
      <c r="PDF296" s="5"/>
      <c r="PDG296" s="5"/>
      <c r="PDH296" s="5"/>
      <c r="PDI296" s="223"/>
      <c r="PDJ296" s="2"/>
      <c r="PDK296" s="2"/>
      <c r="PDL296" s="5"/>
      <c r="PDM296" s="5"/>
      <c r="PDN296" s="5"/>
      <c r="PDO296" s="5"/>
      <c r="PDP296" s="5"/>
      <c r="PDQ296" s="223"/>
      <c r="PDR296" s="2"/>
      <c r="PDS296" s="2"/>
      <c r="PDT296" s="5"/>
      <c r="PDU296" s="5"/>
      <c r="PDV296" s="5"/>
      <c r="PDW296" s="5"/>
      <c r="PDX296" s="5"/>
      <c r="PDY296" s="223"/>
      <c r="PDZ296" s="2"/>
      <c r="PEA296" s="2"/>
      <c r="PEB296" s="5"/>
      <c r="PEC296" s="5"/>
      <c r="PED296" s="5"/>
      <c r="PEE296" s="5"/>
      <c r="PEF296" s="5"/>
      <c r="PEG296" s="223"/>
      <c r="PEH296" s="2"/>
      <c r="PEI296" s="2"/>
      <c r="PEJ296" s="5"/>
      <c r="PEK296" s="5"/>
      <c r="PEL296" s="5"/>
      <c r="PEM296" s="5"/>
      <c r="PEN296" s="5"/>
      <c r="PEO296" s="223"/>
      <c r="PEP296" s="2"/>
      <c r="PEQ296" s="2"/>
      <c r="PER296" s="5"/>
      <c r="PES296" s="5"/>
      <c r="PET296" s="5"/>
      <c r="PEU296" s="5"/>
      <c r="PEV296" s="5"/>
      <c r="PEW296" s="223"/>
      <c r="PEX296" s="2"/>
      <c r="PEY296" s="2"/>
      <c r="PEZ296" s="5"/>
      <c r="PFA296" s="5"/>
      <c r="PFB296" s="5"/>
      <c r="PFC296" s="5"/>
      <c r="PFD296" s="5"/>
      <c r="PFE296" s="223"/>
      <c r="PFF296" s="2"/>
      <c r="PFG296" s="2"/>
      <c r="PFH296" s="5"/>
      <c r="PFI296" s="5"/>
      <c r="PFJ296" s="5"/>
      <c r="PFK296" s="5"/>
      <c r="PFL296" s="5"/>
      <c r="PFM296" s="223"/>
      <c r="PFN296" s="2"/>
      <c r="PFO296" s="2"/>
      <c r="PFP296" s="5"/>
      <c r="PFQ296" s="5"/>
      <c r="PFR296" s="5"/>
      <c r="PFS296" s="5"/>
      <c r="PFT296" s="5"/>
      <c r="PFU296" s="223"/>
      <c r="PFV296" s="2"/>
      <c r="PFW296" s="2"/>
      <c r="PFX296" s="5"/>
      <c r="PFY296" s="5"/>
      <c r="PFZ296" s="5"/>
      <c r="PGA296" s="5"/>
      <c r="PGB296" s="5"/>
      <c r="PGC296" s="223"/>
      <c r="PGD296" s="2"/>
      <c r="PGE296" s="2"/>
      <c r="PGF296" s="5"/>
      <c r="PGG296" s="5"/>
      <c r="PGH296" s="5"/>
      <c r="PGI296" s="5"/>
      <c r="PGJ296" s="5"/>
      <c r="PGK296" s="223"/>
      <c r="PGL296" s="2"/>
      <c r="PGM296" s="2"/>
      <c r="PGN296" s="5"/>
      <c r="PGO296" s="5"/>
      <c r="PGP296" s="5"/>
      <c r="PGQ296" s="5"/>
      <c r="PGR296" s="5"/>
      <c r="PGS296" s="223"/>
      <c r="PGT296" s="2"/>
      <c r="PGU296" s="2"/>
      <c r="PGV296" s="5"/>
      <c r="PGW296" s="5"/>
      <c r="PGX296" s="5"/>
      <c r="PGY296" s="5"/>
      <c r="PGZ296" s="5"/>
      <c r="PHA296" s="223"/>
      <c r="PHB296" s="2"/>
      <c r="PHC296" s="2"/>
      <c r="PHD296" s="5"/>
      <c r="PHE296" s="5"/>
      <c r="PHF296" s="5"/>
      <c r="PHG296" s="5"/>
      <c r="PHH296" s="5"/>
      <c r="PHI296" s="223"/>
      <c r="PHJ296" s="2"/>
      <c r="PHK296" s="2"/>
      <c r="PHL296" s="5"/>
      <c r="PHM296" s="5"/>
      <c r="PHN296" s="5"/>
      <c r="PHO296" s="5"/>
      <c r="PHP296" s="5"/>
      <c r="PHQ296" s="223"/>
      <c r="PHR296" s="2"/>
      <c r="PHS296" s="2"/>
      <c r="PHT296" s="5"/>
      <c r="PHU296" s="5"/>
      <c r="PHV296" s="5"/>
      <c r="PHW296" s="5"/>
      <c r="PHX296" s="5"/>
      <c r="PHY296" s="223"/>
      <c r="PHZ296" s="2"/>
      <c r="PIA296" s="2"/>
      <c r="PIB296" s="5"/>
      <c r="PIC296" s="5"/>
      <c r="PID296" s="5"/>
      <c r="PIE296" s="5"/>
      <c r="PIF296" s="5"/>
      <c r="PIG296" s="223"/>
      <c r="PIH296" s="2"/>
      <c r="PII296" s="2"/>
      <c r="PIJ296" s="5"/>
      <c r="PIK296" s="5"/>
      <c r="PIL296" s="5"/>
      <c r="PIM296" s="5"/>
      <c r="PIN296" s="5"/>
      <c r="PIO296" s="223"/>
      <c r="PIP296" s="2"/>
      <c r="PIQ296" s="2"/>
      <c r="PIR296" s="5"/>
      <c r="PIS296" s="5"/>
      <c r="PIT296" s="5"/>
      <c r="PIU296" s="5"/>
      <c r="PIV296" s="5"/>
      <c r="PIW296" s="223"/>
      <c r="PIX296" s="2"/>
      <c r="PIY296" s="2"/>
      <c r="PIZ296" s="5"/>
      <c r="PJA296" s="5"/>
      <c r="PJB296" s="5"/>
      <c r="PJC296" s="5"/>
      <c r="PJD296" s="5"/>
      <c r="PJE296" s="223"/>
      <c r="PJF296" s="2"/>
      <c r="PJG296" s="2"/>
      <c r="PJH296" s="5"/>
      <c r="PJI296" s="5"/>
      <c r="PJJ296" s="5"/>
      <c r="PJK296" s="5"/>
      <c r="PJL296" s="5"/>
      <c r="PJM296" s="223"/>
      <c r="PJN296" s="2"/>
      <c r="PJO296" s="2"/>
      <c r="PJP296" s="5"/>
      <c r="PJQ296" s="5"/>
      <c r="PJR296" s="5"/>
      <c r="PJS296" s="5"/>
      <c r="PJT296" s="5"/>
      <c r="PJU296" s="223"/>
      <c r="PJV296" s="2"/>
      <c r="PJW296" s="2"/>
      <c r="PJX296" s="5"/>
      <c r="PJY296" s="5"/>
      <c r="PJZ296" s="5"/>
      <c r="PKA296" s="5"/>
      <c r="PKB296" s="5"/>
      <c r="PKC296" s="223"/>
      <c r="PKD296" s="2"/>
      <c r="PKE296" s="2"/>
      <c r="PKF296" s="5"/>
      <c r="PKG296" s="5"/>
      <c r="PKH296" s="5"/>
      <c r="PKI296" s="5"/>
      <c r="PKJ296" s="5"/>
      <c r="PKK296" s="223"/>
      <c r="PKL296" s="2"/>
      <c r="PKM296" s="2"/>
      <c r="PKN296" s="5"/>
      <c r="PKO296" s="5"/>
      <c r="PKP296" s="5"/>
      <c r="PKQ296" s="5"/>
      <c r="PKR296" s="5"/>
      <c r="PKS296" s="223"/>
      <c r="PKT296" s="2"/>
      <c r="PKU296" s="2"/>
      <c r="PKV296" s="5"/>
      <c r="PKW296" s="5"/>
      <c r="PKX296" s="5"/>
      <c r="PKY296" s="5"/>
      <c r="PKZ296" s="5"/>
      <c r="PLA296" s="223"/>
      <c r="PLB296" s="2"/>
      <c r="PLC296" s="2"/>
      <c r="PLD296" s="5"/>
      <c r="PLE296" s="5"/>
      <c r="PLF296" s="5"/>
      <c r="PLG296" s="5"/>
      <c r="PLH296" s="5"/>
      <c r="PLI296" s="223"/>
      <c r="PLJ296" s="2"/>
      <c r="PLK296" s="2"/>
      <c r="PLL296" s="5"/>
      <c r="PLM296" s="5"/>
      <c r="PLN296" s="5"/>
      <c r="PLO296" s="5"/>
      <c r="PLP296" s="5"/>
      <c r="PLQ296" s="223"/>
      <c r="PLR296" s="2"/>
      <c r="PLS296" s="2"/>
      <c r="PLT296" s="5"/>
      <c r="PLU296" s="5"/>
      <c r="PLV296" s="5"/>
      <c r="PLW296" s="5"/>
      <c r="PLX296" s="5"/>
      <c r="PLY296" s="223"/>
      <c r="PLZ296" s="2"/>
      <c r="PMA296" s="2"/>
      <c r="PMB296" s="5"/>
      <c r="PMC296" s="5"/>
      <c r="PMD296" s="5"/>
      <c r="PME296" s="5"/>
      <c r="PMF296" s="5"/>
      <c r="PMG296" s="223"/>
      <c r="PMH296" s="2"/>
      <c r="PMI296" s="2"/>
      <c r="PMJ296" s="5"/>
      <c r="PMK296" s="5"/>
      <c r="PML296" s="5"/>
      <c r="PMM296" s="5"/>
      <c r="PMN296" s="5"/>
      <c r="PMO296" s="223"/>
      <c r="PMP296" s="2"/>
      <c r="PMQ296" s="2"/>
      <c r="PMR296" s="5"/>
      <c r="PMS296" s="5"/>
      <c r="PMT296" s="5"/>
      <c r="PMU296" s="5"/>
      <c r="PMV296" s="5"/>
      <c r="PMW296" s="223"/>
      <c r="PMX296" s="2"/>
      <c r="PMY296" s="2"/>
      <c r="PMZ296" s="5"/>
      <c r="PNA296" s="5"/>
      <c r="PNB296" s="5"/>
      <c r="PNC296" s="5"/>
      <c r="PND296" s="5"/>
      <c r="PNE296" s="223"/>
      <c r="PNF296" s="2"/>
      <c r="PNG296" s="2"/>
      <c r="PNH296" s="5"/>
      <c r="PNI296" s="5"/>
      <c r="PNJ296" s="5"/>
      <c r="PNK296" s="5"/>
      <c r="PNL296" s="5"/>
      <c r="PNM296" s="223"/>
      <c r="PNN296" s="2"/>
      <c r="PNO296" s="2"/>
      <c r="PNP296" s="5"/>
      <c r="PNQ296" s="5"/>
      <c r="PNR296" s="5"/>
      <c r="PNS296" s="5"/>
      <c r="PNT296" s="5"/>
      <c r="PNU296" s="223"/>
      <c r="PNV296" s="2"/>
      <c r="PNW296" s="2"/>
      <c r="PNX296" s="5"/>
      <c r="PNY296" s="5"/>
      <c r="PNZ296" s="5"/>
      <c r="POA296" s="5"/>
      <c r="POB296" s="5"/>
      <c r="POC296" s="223"/>
      <c r="POD296" s="2"/>
      <c r="POE296" s="2"/>
      <c r="POF296" s="5"/>
      <c r="POG296" s="5"/>
      <c r="POH296" s="5"/>
      <c r="POI296" s="5"/>
      <c r="POJ296" s="5"/>
      <c r="POK296" s="223"/>
      <c r="POL296" s="2"/>
      <c r="POM296" s="2"/>
      <c r="PON296" s="5"/>
      <c r="POO296" s="5"/>
      <c r="POP296" s="5"/>
      <c r="POQ296" s="5"/>
      <c r="POR296" s="5"/>
      <c r="POS296" s="223"/>
      <c r="POT296" s="2"/>
      <c r="POU296" s="2"/>
      <c r="POV296" s="5"/>
      <c r="POW296" s="5"/>
      <c r="POX296" s="5"/>
      <c r="POY296" s="5"/>
      <c r="POZ296" s="5"/>
      <c r="PPA296" s="223"/>
      <c r="PPB296" s="2"/>
      <c r="PPC296" s="2"/>
      <c r="PPD296" s="5"/>
      <c r="PPE296" s="5"/>
      <c r="PPF296" s="5"/>
      <c r="PPG296" s="5"/>
      <c r="PPH296" s="5"/>
      <c r="PPI296" s="223"/>
      <c r="PPJ296" s="2"/>
      <c r="PPK296" s="2"/>
      <c r="PPL296" s="5"/>
      <c r="PPM296" s="5"/>
      <c r="PPN296" s="5"/>
      <c r="PPO296" s="5"/>
      <c r="PPP296" s="5"/>
      <c r="PPQ296" s="223"/>
      <c r="PPR296" s="2"/>
      <c r="PPS296" s="2"/>
      <c r="PPT296" s="5"/>
      <c r="PPU296" s="5"/>
      <c r="PPV296" s="5"/>
      <c r="PPW296" s="5"/>
      <c r="PPX296" s="5"/>
      <c r="PPY296" s="223"/>
      <c r="PPZ296" s="2"/>
      <c r="PQA296" s="2"/>
      <c r="PQB296" s="5"/>
      <c r="PQC296" s="5"/>
      <c r="PQD296" s="5"/>
      <c r="PQE296" s="5"/>
      <c r="PQF296" s="5"/>
      <c r="PQG296" s="223"/>
      <c r="PQH296" s="2"/>
      <c r="PQI296" s="2"/>
      <c r="PQJ296" s="5"/>
      <c r="PQK296" s="5"/>
      <c r="PQL296" s="5"/>
      <c r="PQM296" s="5"/>
      <c r="PQN296" s="5"/>
      <c r="PQO296" s="223"/>
      <c r="PQP296" s="2"/>
      <c r="PQQ296" s="2"/>
      <c r="PQR296" s="5"/>
      <c r="PQS296" s="5"/>
      <c r="PQT296" s="5"/>
      <c r="PQU296" s="5"/>
      <c r="PQV296" s="5"/>
      <c r="PQW296" s="223"/>
      <c r="PQX296" s="2"/>
      <c r="PQY296" s="2"/>
      <c r="PQZ296" s="5"/>
      <c r="PRA296" s="5"/>
      <c r="PRB296" s="5"/>
      <c r="PRC296" s="5"/>
      <c r="PRD296" s="5"/>
      <c r="PRE296" s="223"/>
      <c r="PRF296" s="2"/>
      <c r="PRG296" s="2"/>
      <c r="PRH296" s="5"/>
      <c r="PRI296" s="5"/>
      <c r="PRJ296" s="5"/>
      <c r="PRK296" s="5"/>
      <c r="PRL296" s="5"/>
      <c r="PRM296" s="223"/>
      <c r="PRN296" s="2"/>
      <c r="PRO296" s="2"/>
      <c r="PRP296" s="5"/>
      <c r="PRQ296" s="5"/>
      <c r="PRR296" s="5"/>
      <c r="PRS296" s="5"/>
      <c r="PRT296" s="5"/>
      <c r="PRU296" s="223"/>
      <c r="PRV296" s="2"/>
      <c r="PRW296" s="2"/>
      <c r="PRX296" s="5"/>
      <c r="PRY296" s="5"/>
      <c r="PRZ296" s="5"/>
      <c r="PSA296" s="5"/>
      <c r="PSB296" s="5"/>
      <c r="PSC296" s="223"/>
      <c r="PSD296" s="2"/>
      <c r="PSE296" s="2"/>
      <c r="PSF296" s="5"/>
      <c r="PSG296" s="5"/>
      <c r="PSH296" s="5"/>
      <c r="PSI296" s="5"/>
      <c r="PSJ296" s="5"/>
      <c r="PSK296" s="223"/>
      <c r="PSL296" s="2"/>
      <c r="PSM296" s="2"/>
      <c r="PSN296" s="5"/>
      <c r="PSO296" s="5"/>
      <c r="PSP296" s="5"/>
      <c r="PSQ296" s="5"/>
      <c r="PSR296" s="5"/>
      <c r="PSS296" s="223"/>
      <c r="PST296" s="2"/>
      <c r="PSU296" s="2"/>
      <c r="PSV296" s="5"/>
      <c r="PSW296" s="5"/>
      <c r="PSX296" s="5"/>
      <c r="PSY296" s="5"/>
      <c r="PSZ296" s="5"/>
      <c r="PTA296" s="223"/>
      <c r="PTB296" s="2"/>
      <c r="PTC296" s="2"/>
      <c r="PTD296" s="5"/>
      <c r="PTE296" s="5"/>
      <c r="PTF296" s="5"/>
      <c r="PTG296" s="5"/>
      <c r="PTH296" s="5"/>
      <c r="PTI296" s="223"/>
      <c r="PTJ296" s="2"/>
      <c r="PTK296" s="2"/>
      <c r="PTL296" s="5"/>
      <c r="PTM296" s="5"/>
      <c r="PTN296" s="5"/>
      <c r="PTO296" s="5"/>
      <c r="PTP296" s="5"/>
      <c r="PTQ296" s="223"/>
      <c r="PTR296" s="2"/>
      <c r="PTS296" s="2"/>
      <c r="PTT296" s="5"/>
      <c r="PTU296" s="5"/>
      <c r="PTV296" s="5"/>
      <c r="PTW296" s="5"/>
      <c r="PTX296" s="5"/>
      <c r="PTY296" s="223"/>
      <c r="PTZ296" s="2"/>
      <c r="PUA296" s="2"/>
      <c r="PUB296" s="5"/>
      <c r="PUC296" s="5"/>
      <c r="PUD296" s="5"/>
      <c r="PUE296" s="5"/>
      <c r="PUF296" s="5"/>
      <c r="PUG296" s="223"/>
      <c r="PUH296" s="2"/>
      <c r="PUI296" s="2"/>
      <c r="PUJ296" s="5"/>
      <c r="PUK296" s="5"/>
      <c r="PUL296" s="5"/>
      <c r="PUM296" s="5"/>
      <c r="PUN296" s="5"/>
      <c r="PUO296" s="223"/>
      <c r="PUP296" s="2"/>
      <c r="PUQ296" s="2"/>
      <c r="PUR296" s="5"/>
      <c r="PUS296" s="5"/>
      <c r="PUT296" s="5"/>
      <c r="PUU296" s="5"/>
      <c r="PUV296" s="5"/>
      <c r="PUW296" s="223"/>
      <c r="PUX296" s="2"/>
      <c r="PUY296" s="2"/>
      <c r="PUZ296" s="5"/>
      <c r="PVA296" s="5"/>
      <c r="PVB296" s="5"/>
      <c r="PVC296" s="5"/>
      <c r="PVD296" s="5"/>
      <c r="PVE296" s="223"/>
      <c r="PVF296" s="2"/>
      <c r="PVG296" s="2"/>
      <c r="PVH296" s="5"/>
      <c r="PVI296" s="5"/>
      <c r="PVJ296" s="5"/>
      <c r="PVK296" s="5"/>
      <c r="PVL296" s="5"/>
      <c r="PVM296" s="223"/>
      <c r="PVN296" s="2"/>
      <c r="PVO296" s="2"/>
      <c r="PVP296" s="5"/>
      <c r="PVQ296" s="5"/>
      <c r="PVR296" s="5"/>
      <c r="PVS296" s="5"/>
      <c r="PVT296" s="5"/>
      <c r="PVU296" s="223"/>
      <c r="PVV296" s="2"/>
      <c r="PVW296" s="2"/>
      <c r="PVX296" s="5"/>
      <c r="PVY296" s="5"/>
      <c r="PVZ296" s="5"/>
      <c r="PWA296" s="5"/>
      <c r="PWB296" s="5"/>
      <c r="PWC296" s="223"/>
      <c r="PWD296" s="2"/>
      <c r="PWE296" s="2"/>
      <c r="PWF296" s="5"/>
      <c r="PWG296" s="5"/>
      <c r="PWH296" s="5"/>
      <c r="PWI296" s="5"/>
      <c r="PWJ296" s="5"/>
      <c r="PWK296" s="223"/>
      <c r="PWL296" s="2"/>
      <c r="PWM296" s="2"/>
      <c r="PWN296" s="5"/>
      <c r="PWO296" s="5"/>
      <c r="PWP296" s="5"/>
      <c r="PWQ296" s="5"/>
      <c r="PWR296" s="5"/>
      <c r="PWS296" s="223"/>
      <c r="PWT296" s="2"/>
      <c r="PWU296" s="2"/>
      <c r="PWV296" s="5"/>
      <c r="PWW296" s="5"/>
      <c r="PWX296" s="5"/>
      <c r="PWY296" s="5"/>
      <c r="PWZ296" s="5"/>
      <c r="PXA296" s="223"/>
      <c r="PXB296" s="2"/>
      <c r="PXC296" s="2"/>
      <c r="PXD296" s="5"/>
      <c r="PXE296" s="5"/>
      <c r="PXF296" s="5"/>
      <c r="PXG296" s="5"/>
      <c r="PXH296" s="5"/>
      <c r="PXI296" s="223"/>
      <c r="PXJ296" s="2"/>
      <c r="PXK296" s="2"/>
      <c r="PXL296" s="5"/>
      <c r="PXM296" s="5"/>
      <c r="PXN296" s="5"/>
      <c r="PXO296" s="5"/>
      <c r="PXP296" s="5"/>
      <c r="PXQ296" s="223"/>
      <c r="PXR296" s="2"/>
      <c r="PXS296" s="2"/>
      <c r="PXT296" s="5"/>
      <c r="PXU296" s="5"/>
      <c r="PXV296" s="5"/>
      <c r="PXW296" s="5"/>
      <c r="PXX296" s="5"/>
      <c r="PXY296" s="223"/>
      <c r="PXZ296" s="2"/>
      <c r="PYA296" s="2"/>
      <c r="PYB296" s="5"/>
      <c r="PYC296" s="5"/>
      <c r="PYD296" s="5"/>
      <c r="PYE296" s="5"/>
      <c r="PYF296" s="5"/>
      <c r="PYG296" s="223"/>
      <c r="PYH296" s="2"/>
      <c r="PYI296" s="2"/>
      <c r="PYJ296" s="5"/>
      <c r="PYK296" s="5"/>
      <c r="PYL296" s="5"/>
      <c r="PYM296" s="5"/>
      <c r="PYN296" s="5"/>
      <c r="PYO296" s="223"/>
      <c r="PYP296" s="2"/>
      <c r="PYQ296" s="2"/>
      <c r="PYR296" s="5"/>
      <c r="PYS296" s="5"/>
      <c r="PYT296" s="5"/>
      <c r="PYU296" s="5"/>
      <c r="PYV296" s="5"/>
      <c r="PYW296" s="223"/>
      <c r="PYX296" s="2"/>
      <c r="PYY296" s="2"/>
      <c r="PYZ296" s="5"/>
      <c r="PZA296" s="5"/>
      <c r="PZB296" s="5"/>
      <c r="PZC296" s="5"/>
      <c r="PZD296" s="5"/>
      <c r="PZE296" s="223"/>
      <c r="PZF296" s="2"/>
      <c r="PZG296" s="2"/>
      <c r="PZH296" s="5"/>
      <c r="PZI296" s="5"/>
      <c r="PZJ296" s="5"/>
      <c r="PZK296" s="5"/>
      <c r="PZL296" s="5"/>
      <c r="PZM296" s="223"/>
      <c r="PZN296" s="2"/>
      <c r="PZO296" s="2"/>
      <c r="PZP296" s="5"/>
      <c r="PZQ296" s="5"/>
      <c r="PZR296" s="5"/>
      <c r="PZS296" s="5"/>
      <c r="PZT296" s="5"/>
      <c r="PZU296" s="223"/>
      <c r="PZV296" s="2"/>
      <c r="PZW296" s="2"/>
      <c r="PZX296" s="5"/>
      <c r="PZY296" s="5"/>
      <c r="PZZ296" s="5"/>
      <c r="QAA296" s="5"/>
      <c r="QAB296" s="5"/>
      <c r="QAC296" s="223"/>
      <c r="QAD296" s="2"/>
      <c r="QAE296" s="2"/>
      <c r="QAF296" s="5"/>
      <c r="QAG296" s="5"/>
      <c r="QAH296" s="5"/>
      <c r="QAI296" s="5"/>
      <c r="QAJ296" s="5"/>
      <c r="QAK296" s="223"/>
      <c r="QAL296" s="2"/>
      <c r="QAM296" s="2"/>
      <c r="QAN296" s="5"/>
      <c r="QAO296" s="5"/>
      <c r="QAP296" s="5"/>
      <c r="QAQ296" s="5"/>
      <c r="QAR296" s="5"/>
      <c r="QAS296" s="223"/>
      <c r="QAT296" s="2"/>
      <c r="QAU296" s="2"/>
      <c r="QAV296" s="5"/>
      <c r="QAW296" s="5"/>
      <c r="QAX296" s="5"/>
      <c r="QAY296" s="5"/>
      <c r="QAZ296" s="5"/>
      <c r="QBA296" s="223"/>
      <c r="QBB296" s="2"/>
      <c r="QBC296" s="2"/>
      <c r="QBD296" s="5"/>
      <c r="QBE296" s="5"/>
      <c r="QBF296" s="5"/>
      <c r="QBG296" s="5"/>
      <c r="QBH296" s="5"/>
      <c r="QBI296" s="223"/>
      <c r="QBJ296" s="2"/>
      <c r="QBK296" s="2"/>
      <c r="QBL296" s="5"/>
      <c r="QBM296" s="5"/>
      <c r="QBN296" s="5"/>
      <c r="QBO296" s="5"/>
      <c r="QBP296" s="5"/>
      <c r="QBQ296" s="223"/>
      <c r="QBR296" s="2"/>
      <c r="QBS296" s="2"/>
      <c r="QBT296" s="5"/>
      <c r="QBU296" s="5"/>
      <c r="QBV296" s="5"/>
      <c r="QBW296" s="5"/>
      <c r="QBX296" s="5"/>
      <c r="QBY296" s="223"/>
      <c r="QBZ296" s="2"/>
      <c r="QCA296" s="2"/>
      <c r="QCB296" s="5"/>
      <c r="QCC296" s="5"/>
      <c r="QCD296" s="5"/>
      <c r="QCE296" s="5"/>
      <c r="QCF296" s="5"/>
      <c r="QCG296" s="223"/>
      <c r="QCH296" s="2"/>
      <c r="QCI296" s="2"/>
      <c r="QCJ296" s="5"/>
      <c r="QCK296" s="5"/>
      <c r="QCL296" s="5"/>
      <c r="QCM296" s="5"/>
      <c r="QCN296" s="5"/>
      <c r="QCO296" s="223"/>
      <c r="QCP296" s="2"/>
      <c r="QCQ296" s="2"/>
      <c r="QCR296" s="5"/>
      <c r="QCS296" s="5"/>
      <c r="QCT296" s="5"/>
      <c r="QCU296" s="5"/>
      <c r="QCV296" s="5"/>
      <c r="QCW296" s="223"/>
      <c r="QCX296" s="2"/>
      <c r="QCY296" s="2"/>
      <c r="QCZ296" s="5"/>
      <c r="QDA296" s="5"/>
      <c r="QDB296" s="5"/>
      <c r="QDC296" s="5"/>
      <c r="QDD296" s="5"/>
      <c r="QDE296" s="223"/>
      <c r="QDF296" s="2"/>
      <c r="QDG296" s="2"/>
      <c r="QDH296" s="5"/>
      <c r="QDI296" s="5"/>
      <c r="QDJ296" s="5"/>
      <c r="QDK296" s="5"/>
      <c r="QDL296" s="5"/>
      <c r="QDM296" s="223"/>
      <c r="QDN296" s="2"/>
      <c r="QDO296" s="2"/>
      <c r="QDP296" s="5"/>
      <c r="QDQ296" s="5"/>
      <c r="QDR296" s="5"/>
      <c r="QDS296" s="5"/>
      <c r="QDT296" s="5"/>
      <c r="QDU296" s="223"/>
      <c r="QDV296" s="2"/>
      <c r="QDW296" s="2"/>
      <c r="QDX296" s="5"/>
      <c r="QDY296" s="5"/>
      <c r="QDZ296" s="5"/>
      <c r="QEA296" s="5"/>
      <c r="QEB296" s="5"/>
      <c r="QEC296" s="223"/>
      <c r="QED296" s="2"/>
      <c r="QEE296" s="2"/>
      <c r="QEF296" s="5"/>
      <c r="QEG296" s="5"/>
      <c r="QEH296" s="5"/>
      <c r="QEI296" s="5"/>
      <c r="QEJ296" s="5"/>
      <c r="QEK296" s="223"/>
      <c r="QEL296" s="2"/>
      <c r="QEM296" s="2"/>
      <c r="QEN296" s="5"/>
      <c r="QEO296" s="5"/>
      <c r="QEP296" s="5"/>
      <c r="QEQ296" s="5"/>
      <c r="QER296" s="5"/>
      <c r="QES296" s="223"/>
      <c r="QET296" s="2"/>
      <c r="QEU296" s="2"/>
      <c r="QEV296" s="5"/>
      <c r="QEW296" s="5"/>
      <c r="QEX296" s="5"/>
      <c r="QEY296" s="5"/>
      <c r="QEZ296" s="5"/>
      <c r="QFA296" s="223"/>
      <c r="QFB296" s="2"/>
      <c r="QFC296" s="2"/>
      <c r="QFD296" s="5"/>
      <c r="QFE296" s="5"/>
      <c r="QFF296" s="5"/>
      <c r="QFG296" s="5"/>
      <c r="QFH296" s="5"/>
      <c r="QFI296" s="223"/>
      <c r="QFJ296" s="2"/>
      <c r="QFK296" s="2"/>
      <c r="QFL296" s="5"/>
      <c r="QFM296" s="5"/>
      <c r="QFN296" s="5"/>
      <c r="QFO296" s="5"/>
      <c r="QFP296" s="5"/>
      <c r="QFQ296" s="223"/>
      <c r="QFR296" s="2"/>
      <c r="QFS296" s="2"/>
      <c r="QFT296" s="5"/>
      <c r="QFU296" s="5"/>
      <c r="QFV296" s="5"/>
      <c r="QFW296" s="5"/>
      <c r="QFX296" s="5"/>
      <c r="QFY296" s="223"/>
      <c r="QFZ296" s="2"/>
      <c r="QGA296" s="2"/>
      <c r="QGB296" s="5"/>
      <c r="QGC296" s="5"/>
      <c r="QGD296" s="5"/>
      <c r="QGE296" s="5"/>
      <c r="QGF296" s="5"/>
      <c r="QGG296" s="223"/>
      <c r="QGH296" s="2"/>
      <c r="QGI296" s="2"/>
      <c r="QGJ296" s="5"/>
      <c r="QGK296" s="5"/>
      <c r="QGL296" s="5"/>
      <c r="QGM296" s="5"/>
      <c r="QGN296" s="5"/>
      <c r="QGO296" s="223"/>
      <c r="QGP296" s="2"/>
      <c r="QGQ296" s="2"/>
      <c r="QGR296" s="5"/>
      <c r="QGS296" s="5"/>
      <c r="QGT296" s="5"/>
      <c r="QGU296" s="5"/>
      <c r="QGV296" s="5"/>
      <c r="QGW296" s="223"/>
      <c r="QGX296" s="2"/>
      <c r="QGY296" s="2"/>
      <c r="QGZ296" s="5"/>
      <c r="QHA296" s="5"/>
      <c r="QHB296" s="5"/>
      <c r="QHC296" s="5"/>
      <c r="QHD296" s="5"/>
      <c r="QHE296" s="223"/>
      <c r="QHF296" s="2"/>
      <c r="QHG296" s="2"/>
      <c r="QHH296" s="5"/>
      <c r="QHI296" s="5"/>
      <c r="QHJ296" s="5"/>
      <c r="QHK296" s="5"/>
      <c r="QHL296" s="5"/>
      <c r="QHM296" s="223"/>
      <c r="QHN296" s="2"/>
      <c r="QHO296" s="2"/>
      <c r="QHP296" s="5"/>
      <c r="QHQ296" s="5"/>
      <c r="QHR296" s="5"/>
      <c r="QHS296" s="5"/>
      <c r="QHT296" s="5"/>
      <c r="QHU296" s="223"/>
      <c r="QHV296" s="2"/>
      <c r="QHW296" s="2"/>
      <c r="QHX296" s="5"/>
      <c r="QHY296" s="5"/>
      <c r="QHZ296" s="5"/>
      <c r="QIA296" s="5"/>
      <c r="QIB296" s="5"/>
      <c r="QIC296" s="223"/>
      <c r="QID296" s="2"/>
      <c r="QIE296" s="2"/>
      <c r="QIF296" s="5"/>
      <c r="QIG296" s="5"/>
      <c r="QIH296" s="5"/>
      <c r="QII296" s="5"/>
      <c r="QIJ296" s="5"/>
      <c r="QIK296" s="223"/>
      <c r="QIL296" s="2"/>
      <c r="QIM296" s="2"/>
      <c r="QIN296" s="5"/>
      <c r="QIO296" s="5"/>
      <c r="QIP296" s="5"/>
      <c r="QIQ296" s="5"/>
      <c r="QIR296" s="5"/>
      <c r="QIS296" s="223"/>
      <c r="QIT296" s="2"/>
      <c r="QIU296" s="2"/>
      <c r="QIV296" s="5"/>
      <c r="QIW296" s="5"/>
      <c r="QIX296" s="5"/>
      <c r="QIY296" s="5"/>
      <c r="QIZ296" s="5"/>
      <c r="QJA296" s="223"/>
      <c r="QJB296" s="2"/>
      <c r="QJC296" s="2"/>
      <c r="QJD296" s="5"/>
      <c r="QJE296" s="5"/>
      <c r="QJF296" s="5"/>
      <c r="QJG296" s="5"/>
      <c r="QJH296" s="5"/>
      <c r="QJI296" s="223"/>
      <c r="QJJ296" s="2"/>
      <c r="QJK296" s="2"/>
      <c r="QJL296" s="5"/>
      <c r="QJM296" s="5"/>
      <c r="QJN296" s="5"/>
      <c r="QJO296" s="5"/>
      <c r="QJP296" s="5"/>
      <c r="QJQ296" s="223"/>
      <c r="QJR296" s="2"/>
      <c r="QJS296" s="2"/>
      <c r="QJT296" s="5"/>
      <c r="QJU296" s="5"/>
      <c r="QJV296" s="5"/>
      <c r="QJW296" s="5"/>
      <c r="QJX296" s="5"/>
      <c r="QJY296" s="223"/>
      <c r="QJZ296" s="2"/>
      <c r="QKA296" s="2"/>
      <c r="QKB296" s="5"/>
      <c r="QKC296" s="5"/>
      <c r="QKD296" s="5"/>
      <c r="QKE296" s="5"/>
      <c r="QKF296" s="5"/>
      <c r="QKG296" s="223"/>
      <c r="QKH296" s="2"/>
      <c r="QKI296" s="2"/>
      <c r="QKJ296" s="5"/>
      <c r="QKK296" s="5"/>
      <c r="QKL296" s="5"/>
      <c r="QKM296" s="5"/>
      <c r="QKN296" s="5"/>
      <c r="QKO296" s="223"/>
      <c r="QKP296" s="2"/>
      <c r="QKQ296" s="2"/>
      <c r="QKR296" s="5"/>
      <c r="QKS296" s="5"/>
      <c r="QKT296" s="5"/>
      <c r="QKU296" s="5"/>
      <c r="QKV296" s="5"/>
      <c r="QKW296" s="223"/>
      <c r="QKX296" s="2"/>
      <c r="QKY296" s="2"/>
      <c r="QKZ296" s="5"/>
      <c r="QLA296" s="5"/>
      <c r="QLB296" s="5"/>
      <c r="QLC296" s="5"/>
      <c r="QLD296" s="5"/>
      <c r="QLE296" s="223"/>
      <c r="QLF296" s="2"/>
      <c r="QLG296" s="2"/>
      <c r="QLH296" s="5"/>
      <c r="QLI296" s="5"/>
      <c r="QLJ296" s="5"/>
      <c r="QLK296" s="5"/>
      <c r="QLL296" s="5"/>
      <c r="QLM296" s="223"/>
      <c r="QLN296" s="2"/>
      <c r="QLO296" s="2"/>
      <c r="QLP296" s="5"/>
      <c r="QLQ296" s="5"/>
      <c r="QLR296" s="5"/>
      <c r="QLS296" s="5"/>
      <c r="QLT296" s="5"/>
      <c r="QLU296" s="223"/>
      <c r="QLV296" s="2"/>
      <c r="QLW296" s="2"/>
      <c r="QLX296" s="5"/>
      <c r="QLY296" s="5"/>
      <c r="QLZ296" s="5"/>
      <c r="QMA296" s="5"/>
      <c r="QMB296" s="5"/>
      <c r="QMC296" s="223"/>
      <c r="QMD296" s="2"/>
      <c r="QME296" s="2"/>
      <c r="QMF296" s="5"/>
      <c r="QMG296" s="5"/>
      <c r="QMH296" s="5"/>
      <c r="QMI296" s="5"/>
      <c r="QMJ296" s="5"/>
      <c r="QMK296" s="223"/>
      <c r="QML296" s="2"/>
      <c r="QMM296" s="2"/>
      <c r="QMN296" s="5"/>
      <c r="QMO296" s="5"/>
      <c r="QMP296" s="5"/>
      <c r="QMQ296" s="5"/>
      <c r="QMR296" s="5"/>
      <c r="QMS296" s="223"/>
      <c r="QMT296" s="2"/>
      <c r="QMU296" s="2"/>
      <c r="QMV296" s="5"/>
      <c r="QMW296" s="5"/>
      <c r="QMX296" s="5"/>
      <c r="QMY296" s="5"/>
      <c r="QMZ296" s="5"/>
      <c r="QNA296" s="223"/>
      <c r="QNB296" s="2"/>
      <c r="QNC296" s="2"/>
      <c r="QND296" s="5"/>
      <c r="QNE296" s="5"/>
      <c r="QNF296" s="5"/>
      <c r="QNG296" s="5"/>
      <c r="QNH296" s="5"/>
      <c r="QNI296" s="223"/>
      <c r="QNJ296" s="2"/>
      <c r="QNK296" s="2"/>
      <c r="QNL296" s="5"/>
      <c r="QNM296" s="5"/>
      <c r="QNN296" s="5"/>
      <c r="QNO296" s="5"/>
      <c r="QNP296" s="5"/>
      <c r="QNQ296" s="223"/>
      <c r="QNR296" s="2"/>
      <c r="QNS296" s="2"/>
      <c r="QNT296" s="5"/>
      <c r="QNU296" s="5"/>
      <c r="QNV296" s="5"/>
      <c r="QNW296" s="5"/>
      <c r="QNX296" s="5"/>
      <c r="QNY296" s="223"/>
      <c r="QNZ296" s="2"/>
      <c r="QOA296" s="2"/>
      <c r="QOB296" s="5"/>
      <c r="QOC296" s="5"/>
      <c r="QOD296" s="5"/>
      <c r="QOE296" s="5"/>
      <c r="QOF296" s="5"/>
      <c r="QOG296" s="223"/>
      <c r="QOH296" s="2"/>
      <c r="QOI296" s="2"/>
      <c r="QOJ296" s="5"/>
      <c r="QOK296" s="5"/>
      <c r="QOL296" s="5"/>
      <c r="QOM296" s="5"/>
      <c r="QON296" s="5"/>
      <c r="QOO296" s="223"/>
      <c r="QOP296" s="2"/>
      <c r="QOQ296" s="2"/>
      <c r="QOR296" s="5"/>
      <c r="QOS296" s="5"/>
      <c r="QOT296" s="5"/>
      <c r="QOU296" s="5"/>
      <c r="QOV296" s="5"/>
      <c r="QOW296" s="223"/>
      <c r="QOX296" s="2"/>
      <c r="QOY296" s="2"/>
      <c r="QOZ296" s="5"/>
      <c r="QPA296" s="5"/>
      <c r="QPB296" s="5"/>
      <c r="QPC296" s="5"/>
      <c r="QPD296" s="5"/>
      <c r="QPE296" s="223"/>
      <c r="QPF296" s="2"/>
      <c r="QPG296" s="2"/>
      <c r="QPH296" s="5"/>
      <c r="QPI296" s="5"/>
      <c r="QPJ296" s="5"/>
      <c r="QPK296" s="5"/>
      <c r="QPL296" s="5"/>
      <c r="QPM296" s="223"/>
      <c r="QPN296" s="2"/>
      <c r="QPO296" s="2"/>
      <c r="QPP296" s="5"/>
      <c r="QPQ296" s="5"/>
      <c r="QPR296" s="5"/>
      <c r="QPS296" s="5"/>
      <c r="QPT296" s="5"/>
      <c r="QPU296" s="223"/>
      <c r="QPV296" s="2"/>
      <c r="QPW296" s="2"/>
      <c r="QPX296" s="5"/>
      <c r="QPY296" s="5"/>
      <c r="QPZ296" s="5"/>
      <c r="QQA296" s="5"/>
      <c r="QQB296" s="5"/>
      <c r="QQC296" s="223"/>
      <c r="QQD296" s="2"/>
      <c r="QQE296" s="2"/>
      <c r="QQF296" s="5"/>
      <c r="QQG296" s="5"/>
      <c r="QQH296" s="5"/>
      <c r="QQI296" s="5"/>
      <c r="QQJ296" s="5"/>
      <c r="QQK296" s="223"/>
      <c r="QQL296" s="2"/>
      <c r="QQM296" s="2"/>
      <c r="QQN296" s="5"/>
      <c r="QQO296" s="5"/>
      <c r="QQP296" s="5"/>
      <c r="QQQ296" s="5"/>
      <c r="QQR296" s="5"/>
      <c r="QQS296" s="223"/>
      <c r="QQT296" s="2"/>
      <c r="QQU296" s="2"/>
      <c r="QQV296" s="5"/>
      <c r="QQW296" s="5"/>
      <c r="QQX296" s="5"/>
      <c r="QQY296" s="5"/>
      <c r="QQZ296" s="5"/>
      <c r="QRA296" s="223"/>
      <c r="QRB296" s="2"/>
      <c r="QRC296" s="2"/>
      <c r="QRD296" s="5"/>
      <c r="QRE296" s="5"/>
      <c r="QRF296" s="5"/>
      <c r="QRG296" s="5"/>
      <c r="QRH296" s="5"/>
      <c r="QRI296" s="223"/>
      <c r="QRJ296" s="2"/>
      <c r="QRK296" s="2"/>
      <c r="QRL296" s="5"/>
      <c r="QRM296" s="5"/>
      <c r="QRN296" s="5"/>
      <c r="QRO296" s="5"/>
      <c r="QRP296" s="5"/>
      <c r="QRQ296" s="223"/>
      <c r="QRR296" s="2"/>
      <c r="QRS296" s="2"/>
      <c r="QRT296" s="5"/>
      <c r="QRU296" s="5"/>
      <c r="QRV296" s="5"/>
      <c r="QRW296" s="5"/>
      <c r="QRX296" s="5"/>
      <c r="QRY296" s="223"/>
      <c r="QRZ296" s="2"/>
      <c r="QSA296" s="2"/>
      <c r="QSB296" s="5"/>
      <c r="QSC296" s="5"/>
      <c r="QSD296" s="5"/>
      <c r="QSE296" s="5"/>
      <c r="QSF296" s="5"/>
      <c r="QSG296" s="223"/>
      <c r="QSH296" s="2"/>
      <c r="QSI296" s="2"/>
      <c r="QSJ296" s="5"/>
      <c r="QSK296" s="5"/>
      <c r="QSL296" s="5"/>
      <c r="QSM296" s="5"/>
      <c r="QSN296" s="5"/>
      <c r="QSO296" s="223"/>
      <c r="QSP296" s="2"/>
      <c r="QSQ296" s="2"/>
      <c r="QSR296" s="5"/>
      <c r="QSS296" s="5"/>
      <c r="QST296" s="5"/>
      <c r="QSU296" s="5"/>
      <c r="QSV296" s="5"/>
      <c r="QSW296" s="223"/>
      <c r="QSX296" s="2"/>
      <c r="QSY296" s="2"/>
      <c r="QSZ296" s="5"/>
      <c r="QTA296" s="5"/>
      <c r="QTB296" s="5"/>
      <c r="QTC296" s="5"/>
      <c r="QTD296" s="5"/>
      <c r="QTE296" s="223"/>
      <c r="QTF296" s="2"/>
      <c r="QTG296" s="2"/>
      <c r="QTH296" s="5"/>
      <c r="QTI296" s="5"/>
      <c r="QTJ296" s="5"/>
      <c r="QTK296" s="5"/>
      <c r="QTL296" s="5"/>
      <c r="QTM296" s="223"/>
      <c r="QTN296" s="2"/>
      <c r="QTO296" s="2"/>
      <c r="QTP296" s="5"/>
      <c r="QTQ296" s="5"/>
      <c r="QTR296" s="5"/>
      <c r="QTS296" s="5"/>
      <c r="QTT296" s="5"/>
      <c r="QTU296" s="223"/>
      <c r="QTV296" s="2"/>
      <c r="QTW296" s="2"/>
      <c r="QTX296" s="5"/>
      <c r="QTY296" s="5"/>
      <c r="QTZ296" s="5"/>
      <c r="QUA296" s="5"/>
      <c r="QUB296" s="5"/>
      <c r="QUC296" s="223"/>
      <c r="QUD296" s="2"/>
      <c r="QUE296" s="2"/>
      <c r="QUF296" s="5"/>
      <c r="QUG296" s="5"/>
      <c r="QUH296" s="5"/>
      <c r="QUI296" s="5"/>
      <c r="QUJ296" s="5"/>
      <c r="QUK296" s="223"/>
      <c r="QUL296" s="2"/>
      <c r="QUM296" s="2"/>
      <c r="QUN296" s="5"/>
      <c r="QUO296" s="5"/>
      <c r="QUP296" s="5"/>
      <c r="QUQ296" s="5"/>
      <c r="QUR296" s="5"/>
      <c r="QUS296" s="223"/>
      <c r="QUT296" s="2"/>
      <c r="QUU296" s="2"/>
      <c r="QUV296" s="5"/>
      <c r="QUW296" s="5"/>
      <c r="QUX296" s="5"/>
      <c r="QUY296" s="5"/>
      <c r="QUZ296" s="5"/>
      <c r="QVA296" s="223"/>
      <c r="QVB296" s="2"/>
      <c r="QVC296" s="2"/>
      <c r="QVD296" s="5"/>
      <c r="QVE296" s="5"/>
      <c r="QVF296" s="5"/>
      <c r="QVG296" s="5"/>
      <c r="QVH296" s="5"/>
      <c r="QVI296" s="223"/>
      <c r="QVJ296" s="2"/>
      <c r="QVK296" s="2"/>
      <c r="QVL296" s="5"/>
      <c r="QVM296" s="5"/>
      <c r="QVN296" s="5"/>
      <c r="QVO296" s="5"/>
      <c r="QVP296" s="5"/>
      <c r="QVQ296" s="223"/>
      <c r="QVR296" s="2"/>
      <c r="QVS296" s="2"/>
      <c r="QVT296" s="5"/>
      <c r="QVU296" s="5"/>
      <c r="QVV296" s="5"/>
      <c r="QVW296" s="5"/>
      <c r="QVX296" s="5"/>
      <c r="QVY296" s="223"/>
      <c r="QVZ296" s="2"/>
      <c r="QWA296" s="2"/>
      <c r="QWB296" s="5"/>
      <c r="QWC296" s="5"/>
      <c r="QWD296" s="5"/>
      <c r="QWE296" s="5"/>
      <c r="QWF296" s="5"/>
      <c r="QWG296" s="223"/>
      <c r="QWH296" s="2"/>
      <c r="QWI296" s="2"/>
      <c r="QWJ296" s="5"/>
      <c r="QWK296" s="5"/>
      <c r="QWL296" s="5"/>
      <c r="QWM296" s="5"/>
      <c r="QWN296" s="5"/>
      <c r="QWO296" s="223"/>
      <c r="QWP296" s="2"/>
      <c r="QWQ296" s="2"/>
      <c r="QWR296" s="5"/>
      <c r="QWS296" s="5"/>
      <c r="QWT296" s="5"/>
      <c r="QWU296" s="5"/>
      <c r="QWV296" s="5"/>
      <c r="QWW296" s="223"/>
      <c r="QWX296" s="2"/>
      <c r="QWY296" s="2"/>
      <c r="QWZ296" s="5"/>
      <c r="QXA296" s="5"/>
      <c r="QXB296" s="5"/>
      <c r="QXC296" s="5"/>
      <c r="QXD296" s="5"/>
      <c r="QXE296" s="223"/>
      <c r="QXF296" s="2"/>
      <c r="QXG296" s="2"/>
      <c r="QXH296" s="5"/>
      <c r="QXI296" s="5"/>
      <c r="QXJ296" s="5"/>
      <c r="QXK296" s="5"/>
      <c r="QXL296" s="5"/>
      <c r="QXM296" s="223"/>
      <c r="QXN296" s="2"/>
      <c r="QXO296" s="2"/>
      <c r="QXP296" s="5"/>
      <c r="QXQ296" s="5"/>
      <c r="QXR296" s="5"/>
      <c r="QXS296" s="5"/>
      <c r="QXT296" s="5"/>
      <c r="QXU296" s="223"/>
      <c r="QXV296" s="2"/>
      <c r="QXW296" s="2"/>
      <c r="QXX296" s="5"/>
      <c r="QXY296" s="5"/>
      <c r="QXZ296" s="5"/>
      <c r="QYA296" s="5"/>
      <c r="QYB296" s="5"/>
      <c r="QYC296" s="223"/>
      <c r="QYD296" s="2"/>
      <c r="QYE296" s="2"/>
      <c r="QYF296" s="5"/>
      <c r="QYG296" s="5"/>
      <c r="QYH296" s="5"/>
      <c r="QYI296" s="5"/>
      <c r="QYJ296" s="5"/>
      <c r="QYK296" s="223"/>
      <c r="QYL296" s="2"/>
      <c r="QYM296" s="2"/>
      <c r="QYN296" s="5"/>
      <c r="QYO296" s="5"/>
      <c r="QYP296" s="5"/>
      <c r="QYQ296" s="5"/>
      <c r="QYR296" s="5"/>
      <c r="QYS296" s="223"/>
      <c r="QYT296" s="2"/>
      <c r="QYU296" s="2"/>
      <c r="QYV296" s="5"/>
      <c r="QYW296" s="5"/>
      <c r="QYX296" s="5"/>
      <c r="QYY296" s="5"/>
      <c r="QYZ296" s="5"/>
      <c r="QZA296" s="223"/>
      <c r="QZB296" s="2"/>
      <c r="QZC296" s="2"/>
      <c r="QZD296" s="5"/>
      <c r="QZE296" s="5"/>
      <c r="QZF296" s="5"/>
      <c r="QZG296" s="5"/>
      <c r="QZH296" s="5"/>
      <c r="QZI296" s="223"/>
      <c r="QZJ296" s="2"/>
      <c r="QZK296" s="2"/>
      <c r="QZL296" s="5"/>
      <c r="QZM296" s="5"/>
      <c r="QZN296" s="5"/>
      <c r="QZO296" s="5"/>
      <c r="QZP296" s="5"/>
      <c r="QZQ296" s="223"/>
      <c r="QZR296" s="2"/>
      <c r="QZS296" s="2"/>
      <c r="QZT296" s="5"/>
      <c r="QZU296" s="5"/>
      <c r="QZV296" s="5"/>
      <c r="QZW296" s="5"/>
      <c r="QZX296" s="5"/>
      <c r="QZY296" s="223"/>
      <c r="QZZ296" s="2"/>
      <c r="RAA296" s="2"/>
      <c r="RAB296" s="5"/>
      <c r="RAC296" s="5"/>
      <c r="RAD296" s="5"/>
      <c r="RAE296" s="5"/>
      <c r="RAF296" s="5"/>
      <c r="RAG296" s="223"/>
      <c r="RAH296" s="2"/>
      <c r="RAI296" s="2"/>
      <c r="RAJ296" s="5"/>
      <c r="RAK296" s="5"/>
      <c r="RAL296" s="5"/>
      <c r="RAM296" s="5"/>
      <c r="RAN296" s="5"/>
      <c r="RAO296" s="223"/>
      <c r="RAP296" s="2"/>
      <c r="RAQ296" s="2"/>
      <c r="RAR296" s="5"/>
      <c r="RAS296" s="5"/>
      <c r="RAT296" s="5"/>
      <c r="RAU296" s="5"/>
      <c r="RAV296" s="5"/>
      <c r="RAW296" s="223"/>
      <c r="RAX296" s="2"/>
      <c r="RAY296" s="2"/>
      <c r="RAZ296" s="5"/>
      <c r="RBA296" s="5"/>
      <c r="RBB296" s="5"/>
      <c r="RBC296" s="5"/>
      <c r="RBD296" s="5"/>
      <c r="RBE296" s="223"/>
      <c r="RBF296" s="2"/>
      <c r="RBG296" s="2"/>
      <c r="RBH296" s="5"/>
      <c r="RBI296" s="5"/>
      <c r="RBJ296" s="5"/>
      <c r="RBK296" s="5"/>
      <c r="RBL296" s="5"/>
      <c r="RBM296" s="223"/>
      <c r="RBN296" s="2"/>
      <c r="RBO296" s="2"/>
      <c r="RBP296" s="5"/>
      <c r="RBQ296" s="5"/>
      <c r="RBR296" s="5"/>
      <c r="RBS296" s="5"/>
      <c r="RBT296" s="5"/>
      <c r="RBU296" s="223"/>
      <c r="RBV296" s="2"/>
      <c r="RBW296" s="2"/>
      <c r="RBX296" s="5"/>
      <c r="RBY296" s="5"/>
      <c r="RBZ296" s="5"/>
      <c r="RCA296" s="5"/>
      <c r="RCB296" s="5"/>
      <c r="RCC296" s="223"/>
      <c r="RCD296" s="2"/>
      <c r="RCE296" s="2"/>
      <c r="RCF296" s="5"/>
      <c r="RCG296" s="5"/>
      <c r="RCH296" s="5"/>
      <c r="RCI296" s="5"/>
      <c r="RCJ296" s="5"/>
      <c r="RCK296" s="223"/>
      <c r="RCL296" s="2"/>
      <c r="RCM296" s="2"/>
      <c r="RCN296" s="5"/>
      <c r="RCO296" s="5"/>
      <c r="RCP296" s="5"/>
      <c r="RCQ296" s="5"/>
      <c r="RCR296" s="5"/>
      <c r="RCS296" s="223"/>
      <c r="RCT296" s="2"/>
      <c r="RCU296" s="2"/>
      <c r="RCV296" s="5"/>
      <c r="RCW296" s="5"/>
      <c r="RCX296" s="5"/>
      <c r="RCY296" s="5"/>
      <c r="RCZ296" s="5"/>
      <c r="RDA296" s="223"/>
      <c r="RDB296" s="2"/>
      <c r="RDC296" s="2"/>
      <c r="RDD296" s="5"/>
      <c r="RDE296" s="5"/>
      <c r="RDF296" s="5"/>
      <c r="RDG296" s="5"/>
      <c r="RDH296" s="5"/>
      <c r="RDI296" s="223"/>
      <c r="RDJ296" s="2"/>
      <c r="RDK296" s="2"/>
      <c r="RDL296" s="5"/>
      <c r="RDM296" s="5"/>
      <c r="RDN296" s="5"/>
      <c r="RDO296" s="5"/>
      <c r="RDP296" s="5"/>
      <c r="RDQ296" s="223"/>
      <c r="RDR296" s="2"/>
      <c r="RDS296" s="2"/>
      <c r="RDT296" s="5"/>
      <c r="RDU296" s="5"/>
      <c r="RDV296" s="5"/>
      <c r="RDW296" s="5"/>
      <c r="RDX296" s="5"/>
      <c r="RDY296" s="223"/>
      <c r="RDZ296" s="2"/>
      <c r="REA296" s="2"/>
      <c r="REB296" s="5"/>
      <c r="REC296" s="5"/>
      <c r="RED296" s="5"/>
      <c r="REE296" s="5"/>
      <c r="REF296" s="5"/>
      <c r="REG296" s="223"/>
      <c r="REH296" s="2"/>
      <c r="REI296" s="2"/>
      <c r="REJ296" s="5"/>
      <c r="REK296" s="5"/>
      <c r="REL296" s="5"/>
      <c r="REM296" s="5"/>
      <c r="REN296" s="5"/>
      <c r="REO296" s="223"/>
      <c r="REP296" s="2"/>
      <c r="REQ296" s="2"/>
      <c r="RER296" s="5"/>
      <c r="RES296" s="5"/>
      <c r="RET296" s="5"/>
      <c r="REU296" s="5"/>
      <c r="REV296" s="5"/>
      <c r="REW296" s="223"/>
      <c r="REX296" s="2"/>
      <c r="REY296" s="2"/>
      <c r="REZ296" s="5"/>
      <c r="RFA296" s="5"/>
      <c r="RFB296" s="5"/>
      <c r="RFC296" s="5"/>
      <c r="RFD296" s="5"/>
      <c r="RFE296" s="223"/>
      <c r="RFF296" s="2"/>
      <c r="RFG296" s="2"/>
      <c r="RFH296" s="5"/>
      <c r="RFI296" s="5"/>
      <c r="RFJ296" s="5"/>
      <c r="RFK296" s="5"/>
      <c r="RFL296" s="5"/>
      <c r="RFM296" s="223"/>
      <c r="RFN296" s="2"/>
      <c r="RFO296" s="2"/>
      <c r="RFP296" s="5"/>
      <c r="RFQ296" s="5"/>
      <c r="RFR296" s="5"/>
      <c r="RFS296" s="5"/>
      <c r="RFT296" s="5"/>
      <c r="RFU296" s="223"/>
      <c r="RFV296" s="2"/>
      <c r="RFW296" s="2"/>
      <c r="RFX296" s="5"/>
      <c r="RFY296" s="5"/>
      <c r="RFZ296" s="5"/>
      <c r="RGA296" s="5"/>
      <c r="RGB296" s="5"/>
      <c r="RGC296" s="223"/>
      <c r="RGD296" s="2"/>
      <c r="RGE296" s="2"/>
      <c r="RGF296" s="5"/>
      <c r="RGG296" s="5"/>
      <c r="RGH296" s="5"/>
      <c r="RGI296" s="5"/>
      <c r="RGJ296" s="5"/>
      <c r="RGK296" s="223"/>
      <c r="RGL296" s="2"/>
      <c r="RGM296" s="2"/>
      <c r="RGN296" s="5"/>
      <c r="RGO296" s="5"/>
      <c r="RGP296" s="5"/>
      <c r="RGQ296" s="5"/>
      <c r="RGR296" s="5"/>
      <c r="RGS296" s="223"/>
      <c r="RGT296" s="2"/>
      <c r="RGU296" s="2"/>
      <c r="RGV296" s="5"/>
      <c r="RGW296" s="5"/>
      <c r="RGX296" s="5"/>
      <c r="RGY296" s="5"/>
      <c r="RGZ296" s="5"/>
      <c r="RHA296" s="223"/>
      <c r="RHB296" s="2"/>
      <c r="RHC296" s="2"/>
      <c r="RHD296" s="5"/>
      <c r="RHE296" s="5"/>
      <c r="RHF296" s="5"/>
      <c r="RHG296" s="5"/>
      <c r="RHH296" s="5"/>
      <c r="RHI296" s="223"/>
      <c r="RHJ296" s="2"/>
      <c r="RHK296" s="2"/>
      <c r="RHL296" s="5"/>
      <c r="RHM296" s="5"/>
      <c r="RHN296" s="5"/>
      <c r="RHO296" s="5"/>
      <c r="RHP296" s="5"/>
      <c r="RHQ296" s="223"/>
      <c r="RHR296" s="2"/>
      <c r="RHS296" s="2"/>
      <c r="RHT296" s="5"/>
      <c r="RHU296" s="5"/>
      <c r="RHV296" s="5"/>
      <c r="RHW296" s="5"/>
      <c r="RHX296" s="5"/>
      <c r="RHY296" s="223"/>
      <c r="RHZ296" s="2"/>
      <c r="RIA296" s="2"/>
      <c r="RIB296" s="5"/>
      <c r="RIC296" s="5"/>
      <c r="RID296" s="5"/>
      <c r="RIE296" s="5"/>
      <c r="RIF296" s="5"/>
      <c r="RIG296" s="223"/>
      <c r="RIH296" s="2"/>
      <c r="RII296" s="2"/>
      <c r="RIJ296" s="5"/>
      <c r="RIK296" s="5"/>
      <c r="RIL296" s="5"/>
      <c r="RIM296" s="5"/>
      <c r="RIN296" s="5"/>
      <c r="RIO296" s="223"/>
      <c r="RIP296" s="2"/>
      <c r="RIQ296" s="2"/>
      <c r="RIR296" s="5"/>
      <c r="RIS296" s="5"/>
      <c r="RIT296" s="5"/>
      <c r="RIU296" s="5"/>
      <c r="RIV296" s="5"/>
      <c r="RIW296" s="223"/>
      <c r="RIX296" s="2"/>
      <c r="RIY296" s="2"/>
      <c r="RIZ296" s="5"/>
      <c r="RJA296" s="5"/>
      <c r="RJB296" s="5"/>
      <c r="RJC296" s="5"/>
      <c r="RJD296" s="5"/>
      <c r="RJE296" s="223"/>
      <c r="RJF296" s="2"/>
      <c r="RJG296" s="2"/>
      <c r="RJH296" s="5"/>
      <c r="RJI296" s="5"/>
      <c r="RJJ296" s="5"/>
      <c r="RJK296" s="5"/>
      <c r="RJL296" s="5"/>
      <c r="RJM296" s="223"/>
      <c r="RJN296" s="2"/>
      <c r="RJO296" s="2"/>
      <c r="RJP296" s="5"/>
      <c r="RJQ296" s="5"/>
      <c r="RJR296" s="5"/>
      <c r="RJS296" s="5"/>
      <c r="RJT296" s="5"/>
      <c r="RJU296" s="223"/>
      <c r="RJV296" s="2"/>
      <c r="RJW296" s="2"/>
      <c r="RJX296" s="5"/>
      <c r="RJY296" s="5"/>
      <c r="RJZ296" s="5"/>
      <c r="RKA296" s="5"/>
      <c r="RKB296" s="5"/>
      <c r="RKC296" s="223"/>
      <c r="RKD296" s="2"/>
      <c r="RKE296" s="2"/>
      <c r="RKF296" s="5"/>
      <c r="RKG296" s="5"/>
      <c r="RKH296" s="5"/>
      <c r="RKI296" s="5"/>
      <c r="RKJ296" s="5"/>
      <c r="RKK296" s="223"/>
      <c r="RKL296" s="2"/>
      <c r="RKM296" s="2"/>
      <c r="RKN296" s="5"/>
      <c r="RKO296" s="5"/>
      <c r="RKP296" s="5"/>
      <c r="RKQ296" s="5"/>
      <c r="RKR296" s="5"/>
      <c r="RKS296" s="223"/>
      <c r="RKT296" s="2"/>
      <c r="RKU296" s="2"/>
      <c r="RKV296" s="5"/>
      <c r="RKW296" s="5"/>
      <c r="RKX296" s="5"/>
      <c r="RKY296" s="5"/>
      <c r="RKZ296" s="5"/>
      <c r="RLA296" s="223"/>
      <c r="RLB296" s="2"/>
      <c r="RLC296" s="2"/>
      <c r="RLD296" s="5"/>
      <c r="RLE296" s="5"/>
      <c r="RLF296" s="5"/>
      <c r="RLG296" s="5"/>
      <c r="RLH296" s="5"/>
      <c r="RLI296" s="223"/>
      <c r="RLJ296" s="2"/>
      <c r="RLK296" s="2"/>
      <c r="RLL296" s="5"/>
      <c r="RLM296" s="5"/>
      <c r="RLN296" s="5"/>
      <c r="RLO296" s="5"/>
      <c r="RLP296" s="5"/>
      <c r="RLQ296" s="223"/>
      <c r="RLR296" s="2"/>
      <c r="RLS296" s="2"/>
      <c r="RLT296" s="5"/>
      <c r="RLU296" s="5"/>
      <c r="RLV296" s="5"/>
      <c r="RLW296" s="5"/>
      <c r="RLX296" s="5"/>
      <c r="RLY296" s="223"/>
      <c r="RLZ296" s="2"/>
      <c r="RMA296" s="2"/>
      <c r="RMB296" s="5"/>
      <c r="RMC296" s="5"/>
      <c r="RMD296" s="5"/>
      <c r="RME296" s="5"/>
      <c r="RMF296" s="5"/>
      <c r="RMG296" s="223"/>
      <c r="RMH296" s="2"/>
      <c r="RMI296" s="2"/>
      <c r="RMJ296" s="5"/>
      <c r="RMK296" s="5"/>
      <c r="RML296" s="5"/>
      <c r="RMM296" s="5"/>
      <c r="RMN296" s="5"/>
      <c r="RMO296" s="223"/>
      <c r="RMP296" s="2"/>
      <c r="RMQ296" s="2"/>
      <c r="RMR296" s="5"/>
      <c r="RMS296" s="5"/>
      <c r="RMT296" s="5"/>
      <c r="RMU296" s="5"/>
      <c r="RMV296" s="5"/>
      <c r="RMW296" s="223"/>
      <c r="RMX296" s="2"/>
      <c r="RMY296" s="2"/>
      <c r="RMZ296" s="5"/>
      <c r="RNA296" s="5"/>
      <c r="RNB296" s="5"/>
      <c r="RNC296" s="5"/>
      <c r="RND296" s="5"/>
      <c r="RNE296" s="223"/>
      <c r="RNF296" s="2"/>
      <c r="RNG296" s="2"/>
      <c r="RNH296" s="5"/>
      <c r="RNI296" s="5"/>
      <c r="RNJ296" s="5"/>
      <c r="RNK296" s="5"/>
      <c r="RNL296" s="5"/>
      <c r="RNM296" s="223"/>
      <c r="RNN296" s="2"/>
      <c r="RNO296" s="2"/>
      <c r="RNP296" s="5"/>
      <c r="RNQ296" s="5"/>
      <c r="RNR296" s="5"/>
      <c r="RNS296" s="5"/>
      <c r="RNT296" s="5"/>
      <c r="RNU296" s="223"/>
      <c r="RNV296" s="2"/>
      <c r="RNW296" s="2"/>
      <c r="RNX296" s="5"/>
      <c r="RNY296" s="5"/>
      <c r="RNZ296" s="5"/>
      <c r="ROA296" s="5"/>
      <c r="ROB296" s="5"/>
      <c r="ROC296" s="223"/>
      <c r="ROD296" s="2"/>
      <c r="ROE296" s="2"/>
      <c r="ROF296" s="5"/>
      <c r="ROG296" s="5"/>
      <c r="ROH296" s="5"/>
      <c r="ROI296" s="5"/>
      <c r="ROJ296" s="5"/>
      <c r="ROK296" s="223"/>
      <c r="ROL296" s="2"/>
      <c r="ROM296" s="2"/>
      <c r="RON296" s="5"/>
      <c r="ROO296" s="5"/>
      <c r="ROP296" s="5"/>
      <c r="ROQ296" s="5"/>
      <c r="ROR296" s="5"/>
      <c r="ROS296" s="223"/>
      <c r="ROT296" s="2"/>
      <c r="ROU296" s="2"/>
      <c r="ROV296" s="5"/>
      <c r="ROW296" s="5"/>
      <c r="ROX296" s="5"/>
      <c r="ROY296" s="5"/>
      <c r="ROZ296" s="5"/>
      <c r="RPA296" s="223"/>
      <c r="RPB296" s="2"/>
      <c r="RPC296" s="2"/>
      <c r="RPD296" s="5"/>
      <c r="RPE296" s="5"/>
      <c r="RPF296" s="5"/>
      <c r="RPG296" s="5"/>
      <c r="RPH296" s="5"/>
      <c r="RPI296" s="223"/>
      <c r="RPJ296" s="2"/>
      <c r="RPK296" s="2"/>
      <c r="RPL296" s="5"/>
      <c r="RPM296" s="5"/>
      <c r="RPN296" s="5"/>
      <c r="RPO296" s="5"/>
      <c r="RPP296" s="5"/>
      <c r="RPQ296" s="223"/>
      <c r="RPR296" s="2"/>
      <c r="RPS296" s="2"/>
      <c r="RPT296" s="5"/>
      <c r="RPU296" s="5"/>
      <c r="RPV296" s="5"/>
      <c r="RPW296" s="5"/>
      <c r="RPX296" s="5"/>
      <c r="RPY296" s="223"/>
      <c r="RPZ296" s="2"/>
      <c r="RQA296" s="2"/>
      <c r="RQB296" s="5"/>
      <c r="RQC296" s="5"/>
      <c r="RQD296" s="5"/>
      <c r="RQE296" s="5"/>
      <c r="RQF296" s="5"/>
      <c r="RQG296" s="223"/>
      <c r="RQH296" s="2"/>
      <c r="RQI296" s="2"/>
      <c r="RQJ296" s="5"/>
      <c r="RQK296" s="5"/>
      <c r="RQL296" s="5"/>
      <c r="RQM296" s="5"/>
      <c r="RQN296" s="5"/>
      <c r="RQO296" s="223"/>
      <c r="RQP296" s="2"/>
      <c r="RQQ296" s="2"/>
      <c r="RQR296" s="5"/>
      <c r="RQS296" s="5"/>
      <c r="RQT296" s="5"/>
      <c r="RQU296" s="5"/>
      <c r="RQV296" s="5"/>
      <c r="RQW296" s="223"/>
      <c r="RQX296" s="2"/>
      <c r="RQY296" s="2"/>
      <c r="RQZ296" s="5"/>
      <c r="RRA296" s="5"/>
      <c r="RRB296" s="5"/>
      <c r="RRC296" s="5"/>
      <c r="RRD296" s="5"/>
      <c r="RRE296" s="223"/>
      <c r="RRF296" s="2"/>
      <c r="RRG296" s="2"/>
      <c r="RRH296" s="5"/>
      <c r="RRI296" s="5"/>
      <c r="RRJ296" s="5"/>
      <c r="RRK296" s="5"/>
      <c r="RRL296" s="5"/>
      <c r="RRM296" s="223"/>
      <c r="RRN296" s="2"/>
      <c r="RRO296" s="2"/>
      <c r="RRP296" s="5"/>
      <c r="RRQ296" s="5"/>
      <c r="RRR296" s="5"/>
      <c r="RRS296" s="5"/>
      <c r="RRT296" s="5"/>
      <c r="RRU296" s="223"/>
      <c r="RRV296" s="2"/>
      <c r="RRW296" s="2"/>
      <c r="RRX296" s="5"/>
      <c r="RRY296" s="5"/>
      <c r="RRZ296" s="5"/>
      <c r="RSA296" s="5"/>
      <c r="RSB296" s="5"/>
      <c r="RSC296" s="223"/>
      <c r="RSD296" s="2"/>
      <c r="RSE296" s="2"/>
      <c r="RSF296" s="5"/>
      <c r="RSG296" s="5"/>
      <c r="RSH296" s="5"/>
      <c r="RSI296" s="5"/>
      <c r="RSJ296" s="5"/>
      <c r="RSK296" s="223"/>
      <c r="RSL296" s="2"/>
      <c r="RSM296" s="2"/>
      <c r="RSN296" s="5"/>
      <c r="RSO296" s="5"/>
      <c r="RSP296" s="5"/>
      <c r="RSQ296" s="5"/>
      <c r="RSR296" s="5"/>
      <c r="RSS296" s="223"/>
      <c r="RST296" s="2"/>
      <c r="RSU296" s="2"/>
      <c r="RSV296" s="5"/>
      <c r="RSW296" s="5"/>
      <c r="RSX296" s="5"/>
      <c r="RSY296" s="5"/>
      <c r="RSZ296" s="5"/>
      <c r="RTA296" s="223"/>
      <c r="RTB296" s="2"/>
      <c r="RTC296" s="2"/>
      <c r="RTD296" s="5"/>
      <c r="RTE296" s="5"/>
      <c r="RTF296" s="5"/>
      <c r="RTG296" s="5"/>
      <c r="RTH296" s="5"/>
      <c r="RTI296" s="223"/>
      <c r="RTJ296" s="2"/>
      <c r="RTK296" s="2"/>
      <c r="RTL296" s="5"/>
      <c r="RTM296" s="5"/>
      <c r="RTN296" s="5"/>
      <c r="RTO296" s="5"/>
      <c r="RTP296" s="5"/>
      <c r="RTQ296" s="223"/>
      <c r="RTR296" s="2"/>
      <c r="RTS296" s="2"/>
      <c r="RTT296" s="5"/>
      <c r="RTU296" s="5"/>
      <c r="RTV296" s="5"/>
      <c r="RTW296" s="5"/>
      <c r="RTX296" s="5"/>
      <c r="RTY296" s="223"/>
      <c r="RTZ296" s="2"/>
      <c r="RUA296" s="2"/>
      <c r="RUB296" s="5"/>
      <c r="RUC296" s="5"/>
      <c r="RUD296" s="5"/>
      <c r="RUE296" s="5"/>
      <c r="RUF296" s="5"/>
      <c r="RUG296" s="223"/>
      <c r="RUH296" s="2"/>
      <c r="RUI296" s="2"/>
      <c r="RUJ296" s="5"/>
      <c r="RUK296" s="5"/>
      <c r="RUL296" s="5"/>
      <c r="RUM296" s="5"/>
      <c r="RUN296" s="5"/>
      <c r="RUO296" s="223"/>
      <c r="RUP296" s="2"/>
      <c r="RUQ296" s="2"/>
      <c r="RUR296" s="5"/>
      <c r="RUS296" s="5"/>
      <c r="RUT296" s="5"/>
      <c r="RUU296" s="5"/>
      <c r="RUV296" s="5"/>
      <c r="RUW296" s="223"/>
      <c r="RUX296" s="2"/>
      <c r="RUY296" s="2"/>
      <c r="RUZ296" s="5"/>
      <c r="RVA296" s="5"/>
      <c r="RVB296" s="5"/>
      <c r="RVC296" s="5"/>
      <c r="RVD296" s="5"/>
      <c r="RVE296" s="223"/>
      <c r="RVF296" s="2"/>
      <c r="RVG296" s="2"/>
      <c r="RVH296" s="5"/>
      <c r="RVI296" s="5"/>
      <c r="RVJ296" s="5"/>
      <c r="RVK296" s="5"/>
      <c r="RVL296" s="5"/>
      <c r="RVM296" s="223"/>
      <c r="RVN296" s="2"/>
      <c r="RVO296" s="2"/>
      <c r="RVP296" s="5"/>
      <c r="RVQ296" s="5"/>
      <c r="RVR296" s="5"/>
      <c r="RVS296" s="5"/>
      <c r="RVT296" s="5"/>
      <c r="RVU296" s="223"/>
      <c r="RVV296" s="2"/>
      <c r="RVW296" s="2"/>
      <c r="RVX296" s="5"/>
      <c r="RVY296" s="5"/>
      <c r="RVZ296" s="5"/>
      <c r="RWA296" s="5"/>
      <c r="RWB296" s="5"/>
      <c r="RWC296" s="223"/>
      <c r="RWD296" s="2"/>
      <c r="RWE296" s="2"/>
      <c r="RWF296" s="5"/>
      <c r="RWG296" s="5"/>
      <c r="RWH296" s="5"/>
      <c r="RWI296" s="5"/>
      <c r="RWJ296" s="5"/>
      <c r="RWK296" s="223"/>
      <c r="RWL296" s="2"/>
      <c r="RWM296" s="2"/>
      <c r="RWN296" s="5"/>
      <c r="RWO296" s="5"/>
      <c r="RWP296" s="5"/>
      <c r="RWQ296" s="5"/>
      <c r="RWR296" s="5"/>
      <c r="RWS296" s="223"/>
      <c r="RWT296" s="2"/>
      <c r="RWU296" s="2"/>
      <c r="RWV296" s="5"/>
      <c r="RWW296" s="5"/>
      <c r="RWX296" s="5"/>
      <c r="RWY296" s="5"/>
      <c r="RWZ296" s="5"/>
      <c r="RXA296" s="223"/>
      <c r="RXB296" s="2"/>
      <c r="RXC296" s="2"/>
      <c r="RXD296" s="5"/>
      <c r="RXE296" s="5"/>
      <c r="RXF296" s="5"/>
      <c r="RXG296" s="5"/>
      <c r="RXH296" s="5"/>
      <c r="RXI296" s="223"/>
      <c r="RXJ296" s="2"/>
      <c r="RXK296" s="2"/>
      <c r="RXL296" s="5"/>
      <c r="RXM296" s="5"/>
      <c r="RXN296" s="5"/>
      <c r="RXO296" s="5"/>
      <c r="RXP296" s="5"/>
      <c r="RXQ296" s="223"/>
      <c r="RXR296" s="2"/>
      <c r="RXS296" s="2"/>
      <c r="RXT296" s="5"/>
      <c r="RXU296" s="5"/>
      <c r="RXV296" s="5"/>
      <c r="RXW296" s="5"/>
      <c r="RXX296" s="5"/>
      <c r="RXY296" s="223"/>
      <c r="RXZ296" s="2"/>
      <c r="RYA296" s="2"/>
      <c r="RYB296" s="5"/>
      <c r="RYC296" s="5"/>
      <c r="RYD296" s="5"/>
      <c r="RYE296" s="5"/>
      <c r="RYF296" s="5"/>
      <c r="RYG296" s="223"/>
      <c r="RYH296" s="2"/>
      <c r="RYI296" s="2"/>
      <c r="RYJ296" s="5"/>
      <c r="RYK296" s="5"/>
      <c r="RYL296" s="5"/>
      <c r="RYM296" s="5"/>
      <c r="RYN296" s="5"/>
      <c r="RYO296" s="223"/>
      <c r="RYP296" s="2"/>
      <c r="RYQ296" s="2"/>
      <c r="RYR296" s="5"/>
      <c r="RYS296" s="5"/>
      <c r="RYT296" s="5"/>
      <c r="RYU296" s="5"/>
      <c r="RYV296" s="5"/>
      <c r="RYW296" s="223"/>
      <c r="RYX296" s="2"/>
      <c r="RYY296" s="2"/>
      <c r="RYZ296" s="5"/>
      <c r="RZA296" s="5"/>
      <c r="RZB296" s="5"/>
      <c r="RZC296" s="5"/>
      <c r="RZD296" s="5"/>
      <c r="RZE296" s="223"/>
      <c r="RZF296" s="2"/>
      <c r="RZG296" s="2"/>
      <c r="RZH296" s="5"/>
      <c r="RZI296" s="5"/>
      <c r="RZJ296" s="5"/>
      <c r="RZK296" s="5"/>
      <c r="RZL296" s="5"/>
      <c r="RZM296" s="223"/>
      <c r="RZN296" s="2"/>
      <c r="RZO296" s="2"/>
      <c r="RZP296" s="5"/>
      <c r="RZQ296" s="5"/>
      <c r="RZR296" s="5"/>
      <c r="RZS296" s="5"/>
      <c r="RZT296" s="5"/>
      <c r="RZU296" s="223"/>
      <c r="RZV296" s="2"/>
      <c r="RZW296" s="2"/>
      <c r="RZX296" s="5"/>
      <c r="RZY296" s="5"/>
      <c r="RZZ296" s="5"/>
      <c r="SAA296" s="5"/>
      <c r="SAB296" s="5"/>
      <c r="SAC296" s="223"/>
      <c r="SAD296" s="2"/>
      <c r="SAE296" s="2"/>
      <c r="SAF296" s="5"/>
      <c r="SAG296" s="5"/>
      <c r="SAH296" s="5"/>
      <c r="SAI296" s="5"/>
      <c r="SAJ296" s="5"/>
      <c r="SAK296" s="223"/>
      <c r="SAL296" s="2"/>
      <c r="SAM296" s="2"/>
      <c r="SAN296" s="5"/>
      <c r="SAO296" s="5"/>
      <c r="SAP296" s="5"/>
      <c r="SAQ296" s="5"/>
      <c r="SAR296" s="5"/>
      <c r="SAS296" s="223"/>
      <c r="SAT296" s="2"/>
      <c r="SAU296" s="2"/>
      <c r="SAV296" s="5"/>
      <c r="SAW296" s="5"/>
      <c r="SAX296" s="5"/>
      <c r="SAY296" s="5"/>
      <c r="SAZ296" s="5"/>
      <c r="SBA296" s="223"/>
      <c r="SBB296" s="2"/>
      <c r="SBC296" s="2"/>
      <c r="SBD296" s="5"/>
      <c r="SBE296" s="5"/>
      <c r="SBF296" s="5"/>
      <c r="SBG296" s="5"/>
      <c r="SBH296" s="5"/>
      <c r="SBI296" s="223"/>
      <c r="SBJ296" s="2"/>
      <c r="SBK296" s="2"/>
      <c r="SBL296" s="5"/>
      <c r="SBM296" s="5"/>
      <c r="SBN296" s="5"/>
      <c r="SBO296" s="5"/>
      <c r="SBP296" s="5"/>
      <c r="SBQ296" s="223"/>
      <c r="SBR296" s="2"/>
      <c r="SBS296" s="2"/>
      <c r="SBT296" s="5"/>
      <c r="SBU296" s="5"/>
      <c r="SBV296" s="5"/>
      <c r="SBW296" s="5"/>
      <c r="SBX296" s="5"/>
      <c r="SBY296" s="223"/>
      <c r="SBZ296" s="2"/>
      <c r="SCA296" s="2"/>
      <c r="SCB296" s="5"/>
      <c r="SCC296" s="5"/>
      <c r="SCD296" s="5"/>
      <c r="SCE296" s="5"/>
      <c r="SCF296" s="5"/>
      <c r="SCG296" s="223"/>
      <c r="SCH296" s="2"/>
      <c r="SCI296" s="2"/>
      <c r="SCJ296" s="5"/>
      <c r="SCK296" s="5"/>
      <c r="SCL296" s="5"/>
      <c r="SCM296" s="5"/>
      <c r="SCN296" s="5"/>
      <c r="SCO296" s="223"/>
      <c r="SCP296" s="2"/>
      <c r="SCQ296" s="2"/>
      <c r="SCR296" s="5"/>
      <c r="SCS296" s="5"/>
      <c r="SCT296" s="5"/>
      <c r="SCU296" s="5"/>
      <c r="SCV296" s="5"/>
      <c r="SCW296" s="223"/>
      <c r="SCX296" s="2"/>
      <c r="SCY296" s="2"/>
      <c r="SCZ296" s="5"/>
      <c r="SDA296" s="5"/>
      <c r="SDB296" s="5"/>
      <c r="SDC296" s="5"/>
      <c r="SDD296" s="5"/>
      <c r="SDE296" s="223"/>
      <c r="SDF296" s="2"/>
      <c r="SDG296" s="2"/>
      <c r="SDH296" s="5"/>
      <c r="SDI296" s="5"/>
      <c r="SDJ296" s="5"/>
      <c r="SDK296" s="5"/>
      <c r="SDL296" s="5"/>
      <c r="SDM296" s="223"/>
      <c r="SDN296" s="2"/>
      <c r="SDO296" s="2"/>
      <c r="SDP296" s="5"/>
      <c r="SDQ296" s="5"/>
      <c r="SDR296" s="5"/>
      <c r="SDS296" s="5"/>
      <c r="SDT296" s="5"/>
      <c r="SDU296" s="223"/>
      <c r="SDV296" s="2"/>
      <c r="SDW296" s="2"/>
      <c r="SDX296" s="5"/>
      <c r="SDY296" s="5"/>
      <c r="SDZ296" s="5"/>
      <c r="SEA296" s="5"/>
      <c r="SEB296" s="5"/>
      <c r="SEC296" s="223"/>
      <c r="SED296" s="2"/>
      <c r="SEE296" s="2"/>
      <c r="SEF296" s="5"/>
      <c r="SEG296" s="5"/>
      <c r="SEH296" s="5"/>
      <c r="SEI296" s="5"/>
      <c r="SEJ296" s="5"/>
      <c r="SEK296" s="223"/>
      <c r="SEL296" s="2"/>
      <c r="SEM296" s="2"/>
      <c r="SEN296" s="5"/>
      <c r="SEO296" s="5"/>
      <c r="SEP296" s="5"/>
      <c r="SEQ296" s="5"/>
      <c r="SER296" s="5"/>
      <c r="SES296" s="223"/>
      <c r="SET296" s="2"/>
      <c r="SEU296" s="2"/>
      <c r="SEV296" s="5"/>
      <c r="SEW296" s="5"/>
      <c r="SEX296" s="5"/>
      <c r="SEY296" s="5"/>
      <c r="SEZ296" s="5"/>
      <c r="SFA296" s="223"/>
      <c r="SFB296" s="2"/>
      <c r="SFC296" s="2"/>
      <c r="SFD296" s="5"/>
      <c r="SFE296" s="5"/>
      <c r="SFF296" s="5"/>
      <c r="SFG296" s="5"/>
      <c r="SFH296" s="5"/>
      <c r="SFI296" s="223"/>
      <c r="SFJ296" s="2"/>
      <c r="SFK296" s="2"/>
      <c r="SFL296" s="5"/>
      <c r="SFM296" s="5"/>
      <c r="SFN296" s="5"/>
      <c r="SFO296" s="5"/>
      <c r="SFP296" s="5"/>
      <c r="SFQ296" s="223"/>
      <c r="SFR296" s="2"/>
      <c r="SFS296" s="2"/>
      <c r="SFT296" s="5"/>
      <c r="SFU296" s="5"/>
      <c r="SFV296" s="5"/>
      <c r="SFW296" s="5"/>
      <c r="SFX296" s="5"/>
      <c r="SFY296" s="223"/>
      <c r="SFZ296" s="2"/>
      <c r="SGA296" s="2"/>
      <c r="SGB296" s="5"/>
      <c r="SGC296" s="5"/>
      <c r="SGD296" s="5"/>
      <c r="SGE296" s="5"/>
      <c r="SGF296" s="5"/>
      <c r="SGG296" s="223"/>
      <c r="SGH296" s="2"/>
      <c r="SGI296" s="2"/>
      <c r="SGJ296" s="5"/>
      <c r="SGK296" s="5"/>
      <c r="SGL296" s="5"/>
      <c r="SGM296" s="5"/>
      <c r="SGN296" s="5"/>
      <c r="SGO296" s="223"/>
      <c r="SGP296" s="2"/>
      <c r="SGQ296" s="2"/>
      <c r="SGR296" s="5"/>
      <c r="SGS296" s="5"/>
      <c r="SGT296" s="5"/>
      <c r="SGU296" s="5"/>
      <c r="SGV296" s="5"/>
      <c r="SGW296" s="223"/>
      <c r="SGX296" s="2"/>
      <c r="SGY296" s="2"/>
      <c r="SGZ296" s="5"/>
      <c r="SHA296" s="5"/>
      <c r="SHB296" s="5"/>
      <c r="SHC296" s="5"/>
      <c r="SHD296" s="5"/>
      <c r="SHE296" s="223"/>
      <c r="SHF296" s="2"/>
      <c r="SHG296" s="2"/>
      <c r="SHH296" s="5"/>
      <c r="SHI296" s="5"/>
      <c r="SHJ296" s="5"/>
      <c r="SHK296" s="5"/>
      <c r="SHL296" s="5"/>
      <c r="SHM296" s="223"/>
      <c r="SHN296" s="2"/>
      <c r="SHO296" s="2"/>
      <c r="SHP296" s="5"/>
      <c r="SHQ296" s="5"/>
      <c r="SHR296" s="5"/>
      <c r="SHS296" s="5"/>
      <c r="SHT296" s="5"/>
      <c r="SHU296" s="223"/>
      <c r="SHV296" s="2"/>
      <c r="SHW296" s="2"/>
      <c r="SHX296" s="5"/>
      <c r="SHY296" s="5"/>
      <c r="SHZ296" s="5"/>
      <c r="SIA296" s="5"/>
      <c r="SIB296" s="5"/>
      <c r="SIC296" s="223"/>
      <c r="SID296" s="2"/>
      <c r="SIE296" s="2"/>
      <c r="SIF296" s="5"/>
      <c r="SIG296" s="5"/>
      <c r="SIH296" s="5"/>
      <c r="SII296" s="5"/>
      <c r="SIJ296" s="5"/>
      <c r="SIK296" s="223"/>
      <c r="SIL296" s="2"/>
      <c r="SIM296" s="2"/>
      <c r="SIN296" s="5"/>
      <c r="SIO296" s="5"/>
      <c r="SIP296" s="5"/>
      <c r="SIQ296" s="5"/>
      <c r="SIR296" s="5"/>
      <c r="SIS296" s="223"/>
      <c r="SIT296" s="2"/>
      <c r="SIU296" s="2"/>
      <c r="SIV296" s="5"/>
      <c r="SIW296" s="5"/>
      <c r="SIX296" s="5"/>
      <c r="SIY296" s="5"/>
      <c r="SIZ296" s="5"/>
      <c r="SJA296" s="223"/>
      <c r="SJB296" s="2"/>
      <c r="SJC296" s="2"/>
      <c r="SJD296" s="5"/>
      <c r="SJE296" s="5"/>
      <c r="SJF296" s="5"/>
      <c r="SJG296" s="5"/>
      <c r="SJH296" s="5"/>
      <c r="SJI296" s="223"/>
      <c r="SJJ296" s="2"/>
      <c r="SJK296" s="2"/>
      <c r="SJL296" s="5"/>
      <c r="SJM296" s="5"/>
      <c r="SJN296" s="5"/>
      <c r="SJO296" s="5"/>
      <c r="SJP296" s="5"/>
      <c r="SJQ296" s="223"/>
      <c r="SJR296" s="2"/>
      <c r="SJS296" s="2"/>
      <c r="SJT296" s="5"/>
      <c r="SJU296" s="5"/>
      <c r="SJV296" s="5"/>
      <c r="SJW296" s="5"/>
      <c r="SJX296" s="5"/>
      <c r="SJY296" s="223"/>
      <c r="SJZ296" s="2"/>
      <c r="SKA296" s="2"/>
      <c r="SKB296" s="5"/>
      <c r="SKC296" s="5"/>
      <c r="SKD296" s="5"/>
      <c r="SKE296" s="5"/>
      <c r="SKF296" s="5"/>
      <c r="SKG296" s="223"/>
      <c r="SKH296" s="2"/>
      <c r="SKI296" s="2"/>
      <c r="SKJ296" s="5"/>
      <c r="SKK296" s="5"/>
      <c r="SKL296" s="5"/>
      <c r="SKM296" s="5"/>
      <c r="SKN296" s="5"/>
      <c r="SKO296" s="223"/>
      <c r="SKP296" s="2"/>
      <c r="SKQ296" s="2"/>
      <c r="SKR296" s="5"/>
      <c r="SKS296" s="5"/>
      <c r="SKT296" s="5"/>
      <c r="SKU296" s="5"/>
      <c r="SKV296" s="5"/>
      <c r="SKW296" s="223"/>
      <c r="SKX296" s="2"/>
      <c r="SKY296" s="2"/>
      <c r="SKZ296" s="5"/>
      <c r="SLA296" s="5"/>
      <c r="SLB296" s="5"/>
      <c r="SLC296" s="5"/>
      <c r="SLD296" s="5"/>
      <c r="SLE296" s="223"/>
      <c r="SLF296" s="2"/>
      <c r="SLG296" s="2"/>
      <c r="SLH296" s="5"/>
      <c r="SLI296" s="5"/>
      <c r="SLJ296" s="5"/>
      <c r="SLK296" s="5"/>
      <c r="SLL296" s="5"/>
      <c r="SLM296" s="223"/>
      <c r="SLN296" s="2"/>
      <c r="SLO296" s="2"/>
      <c r="SLP296" s="5"/>
      <c r="SLQ296" s="5"/>
      <c r="SLR296" s="5"/>
      <c r="SLS296" s="5"/>
      <c r="SLT296" s="5"/>
      <c r="SLU296" s="223"/>
      <c r="SLV296" s="2"/>
      <c r="SLW296" s="2"/>
      <c r="SLX296" s="5"/>
      <c r="SLY296" s="5"/>
      <c r="SLZ296" s="5"/>
      <c r="SMA296" s="5"/>
      <c r="SMB296" s="5"/>
      <c r="SMC296" s="223"/>
      <c r="SMD296" s="2"/>
      <c r="SME296" s="2"/>
      <c r="SMF296" s="5"/>
      <c r="SMG296" s="5"/>
      <c r="SMH296" s="5"/>
      <c r="SMI296" s="5"/>
      <c r="SMJ296" s="5"/>
      <c r="SMK296" s="223"/>
      <c r="SML296" s="2"/>
      <c r="SMM296" s="2"/>
      <c r="SMN296" s="5"/>
      <c r="SMO296" s="5"/>
      <c r="SMP296" s="5"/>
      <c r="SMQ296" s="5"/>
      <c r="SMR296" s="5"/>
      <c r="SMS296" s="223"/>
      <c r="SMT296" s="2"/>
      <c r="SMU296" s="2"/>
      <c r="SMV296" s="5"/>
      <c r="SMW296" s="5"/>
      <c r="SMX296" s="5"/>
      <c r="SMY296" s="5"/>
      <c r="SMZ296" s="5"/>
      <c r="SNA296" s="223"/>
      <c r="SNB296" s="2"/>
      <c r="SNC296" s="2"/>
      <c r="SND296" s="5"/>
      <c r="SNE296" s="5"/>
      <c r="SNF296" s="5"/>
      <c r="SNG296" s="5"/>
      <c r="SNH296" s="5"/>
      <c r="SNI296" s="223"/>
      <c r="SNJ296" s="2"/>
      <c r="SNK296" s="2"/>
      <c r="SNL296" s="5"/>
      <c r="SNM296" s="5"/>
      <c r="SNN296" s="5"/>
      <c r="SNO296" s="5"/>
      <c r="SNP296" s="5"/>
      <c r="SNQ296" s="223"/>
      <c r="SNR296" s="2"/>
      <c r="SNS296" s="2"/>
      <c r="SNT296" s="5"/>
      <c r="SNU296" s="5"/>
      <c r="SNV296" s="5"/>
      <c r="SNW296" s="5"/>
      <c r="SNX296" s="5"/>
      <c r="SNY296" s="223"/>
      <c r="SNZ296" s="2"/>
      <c r="SOA296" s="2"/>
      <c r="SOB296" s="5"/>
      <c r="SOC296" s="5"/>
      <c r="SOD296" s="5"/>
      <c r="SOE296" s="5"/>
      <c r="SOF296" s="5"/>
      <c r="SOG296" s="223"/>
      <c r="SOH296" s="2"/>
      <c r="SOI296" s="2"/>
      <c r="SOJ296" s="5"/>
      <c r="SOK296" s="5"/>
      <c r="SOL296" s="5"/>
      <c r="SOM296" s="5"/>
      <c r="SON296" s="5"/>
      <c r="SOO296" s="223"/>
      <c r="SOP296" s="2"/>
      <c r="SOQ296" s="2"/>
      <c r="SOR296" s="5"/>
      <c r="SOS296" s="5"/>
      <c r="SOT296" s="5"/>
      <c r="SOU296" s="5"/>
      <c r="SOV296" s="5"/>
      <c r="SOW296" s="223"/>
      <c r="SOX296" s="2"/>
      <c r="SOY296" s="2"/>
      <c r="SOZ296" s="5"/>
      <c r="SPA296" s="5"/>
      <c r="SPB296" s="5"/>
      <c r="SPC296" s="5"/>
      <c r="SPD296" s="5"/>
      <c r="SPE296" s="223"/>
      <c r="SPF296" s="2"/>
      <c r="SPG296" s="2"/>
      <c r="SPH296" s="5"/>
      <c r="SPI296" s="5"/>
      <c r="SPJ296" s="5"/>
      <c r="SPK296" s="5"/>
      <c r="SPL296" s="5"/>
      <c r="SPM296" s="223"/>
      <c r="SPN296" s="2"/>
      <c r="SPO296" s="2"/>
      <c r="SPP296" s="5"/>
      <c r="SPQ296" s="5"/>
      <c r="SPR296" s="5"/>
      <c r="SPS296" s="5"/>
      <c r="SPT296" s="5"/>
      <c r="SPU296" s="223"/>
      <c r="SPV296" s="2"/>
      <c r="SPW296" s="2"/>
      <c r="SPX296" s="5"/>
      <c r="SPY296" s="5"/>
      <c r="SPZ296" s="5"/>
      <c r="SQA296" s="5"/>
      <c r="SQB296" s="5"/>
      <c r="SQC296" s="223"/>
      <c r="SQD296" s="2"/>
      <c r="SQE296" s="2"/>
      <c r="SQF296" s="5"/>
      <c r="SQG296" s="5"/>
      <c r="SQH296" s="5"/>
      <c r="SQI296" s="5"/>
      <c r="SQJ296" s="5"/>
      <c r="SQK296" s="223"/>
      <c r="SQL296" s="2"/>
      <c r="SQM296" s="2"/>
      <c r="SQN296" s="5"/>
      <c r="SQO296" s="5"/>
      <c r="SQP296" s="5"/>
      <c r="SQQ296" s="5"/>
      <c r="SQR296" s="5"/>
      <c r="SQS296" s="223"/>
      <c r="SQT296" s="2"/>
      <c r="SQU296" s="2"/>
      <c r="SQV296" s="5"/>
      <c r="SQW296" s="5"/>
      <c r="SQX296" s="5"/>
      <c r="SQY296" s="5"/>
      <c r="SQZ296" s="5"/>
      <c r="SRA296" s="223"/>
      <c r="SRB296" s="2"/>
      <c r="SRC296" s="2"/>
      <c r="SRD296" s="5"/>
      <c r="SRE296" s="5"/>
      <c r="SRF296" s="5"/>
      <c r="SRG296" s="5"/>
      <c r="SRH296" s="5"/>
      <c r="SRI296" s="223"/>
      <c r="SRJ296" s="2"/>
      <c r="SRK296" s="2"/>
      <c r="SRL296" s="5"/>
      <c r="SRM296" s="5"/>
      <c r="SRN296" s="5"/>
      <c r="SRO296" s="5"/>
      <c r="SRP296" s="5"/>
      <c r="SRQ296" s="223"/>
      <c r="SRR296" s="2"/>
      <c r="SRS296" s="2"/>
      <c r="SRT296" s="5"/>
      <c r="SRU296" s="5"/>
      <c r="SRV296" s="5"/>
      <c r="SRW296" s="5"/>
      <c r="SRX296" s="5"/>
      <c r="SRY296" s="223"/>
      <c r="SRZ296" s="2"/>
      <c r="SSA296" s="2"/>
      <c r="SSB296" s="5"/>
      <c r="SSC296" s="5"/>
      <c r="SSD296" s="5"/>
      <c r="SSE296" s="5"/>
      <c r="SSF296" s="5"/>
      <c r="SSG296" s="223"/>
      <c r="SSH296" s="2"/>
      <c r="SSI296" s="2"/>
      <c r="SSJ296" s="5"/>
      <c r="SSK296" s="5"/>
      <c r="SSL296" s="5"/>
      <c r="SSM296" s="5"/>
      <c r="SSN296" s="5"/>
      <c r="SSO296" s="223"/>
      <c r="SSP296" s="2"/>
      <c r="SSQ296" s="2"/>
      <c r="SSR296" s="5"/>
      <c r="SSS296" s="5"/>
      <c r="SST296" s="5"/>
      <c r="SSU296" s="5"/>
      <c r="SSV296" s="5"/>
      <c r="SSW296" s="223"/>
      <c r="SSX296" s="2"/>
      <c r="SSY296" s="2"/>
      <c r="SSZ296" s="5"/>
      <c r="STA296" s="5"/>
      <c r="STB296" s="5"/>
      <c r="STC296" s="5"/>
      <c r="STD296" s="5"/>
      <c r="STE296" s="223"/>
      <c r="STF296" s="2"/>
      <c r="STG296" s="2"/>
      <c r="STH296" s="5"/>
      <c r="STI296" s="5"/>
      <c r="STJ296" s="5"/>
      <c r="STK296" s="5"/>
      <c r="STL296" s="5"/>
      <c r="STM296" s="223"/>
      <c r="STN296" s="2"/>
      <c r="STO296" s="2"/>
      <c r="STP296" s="5"/>
      <c r="STQ296" s="5"/>
      <c r="STR296" s="5"/>
      <c r="STS296" s="5"/>
      <c r="STT296" s="5"/>
      <c r="STU296" s="223"/>
      <c r="STV296" s="2"/>
      <c r="STW296" s="2"/>
      <c r="STX296" s="5"/>
      <c r="STY296" s="5"/>
      <c r="STZ296" s="5"/>
      <c r="SUA296" s="5"/>
      <c r="SUB296" s="5"/>
      <c r="SUC296" s="223"/>
      <c r="SUD296" s="2"/>
      <c r="SUE296" s="2"/>
      <c r="SUF296" s="5"/>
      <c r="SUG296" s="5"/>
      <c r="SUH296" s="5"/>
      <c r="SUI296" s="5"/>
      <c r="SUJ296" s="5"/>
      <c r="SUK296" s="223"/>
      <c r="SUL296" s="2"/>
      <c r="SUM296" s="2"/>
      <c r="SUN296" s="5"/>
      <c r="SUO296" s="5"/>
      <c r="SUP296" s="5"/>
      <c r="SUQ296" s="5"/>
      <c r="SUR296" s="5"/>
      <c r="SUS296" s="223"/>
      <c r="SUT296" s="2"/>
      <c r="SUU296" s="2"/>
      <c r="SUV296" s="5"/>
      <c r="SUW296" s="5"/>
      <c r="SUX296" s="5"/>
      <c r="SUY296" s="5"/>
      <c r="SUZ296" s="5"/>
      <c r="SVA296" s="223"/>
      <c r="SVB296" s="2"/>
      <c r="SVC296" s="2"/>
      <c r="SVD296" s="5"/>
      <c r="SVE296" s="5"/>
      <c r="SVF296" s="5"/>
      <c r="SVG296" s="5"/>
      <c r="SVH296" s="5"/>
      <c r="SVI296" s="223"/>
      <c r="SVJ296" s="2"/>
      <c r="SVK296" s="2"/>
      <c r="SVL296" s="5"/>
      <c r="SVM296" s="5"/>
      <c r="SVN296" s="5"/>
      <c r="SVO296" s="5"/>
      <c r="SVP296" s="5"/>
      <c r="SVQ296" s="223"/>
      <c r="SVR296" s="2"/>
      <c r="SVS296" s="2"/>
      <c r="SVT296" s="5"/>
      <c r="SVU296" s="5"/>
      <c r="SVV296" s="5"/>
      <c r="SVW296" s="5"/>
      <c r="SVX296" s="5"/>
      <c r="SVY296" s="223"/>
      <c r="SVZ296" s="2"/>
      <c r="SWA296" s="2"/>
      <c r="SWB296" s="5"/>
      <c r="SWC296" s="5"/>
      <c r="SWD296" s="5"/>
      <c r="SWE296" s="5"/>
      <c r="SWF296" s="5"/>
      <c r="SWG296" s="223"/>
      <c r="SWH296" s="2"/>
      <c r="SWI296" s="2"/>
      <c r="SWJ296" s="5"/>
      <c r="SWK296" s="5"/>
      <c r="SWL296" s="5"/>
      <c r="SWM296" s="5"/>
      <c r="SWN296" s="5"/>
      <c r="SWO296" s="223"/>
      <c r="SWP296" s="2"/>
      <c r="SWQ296" s="2"/>
      <c r="SWR296" s="5"/>
      <c r="SWS296" s="5"/>
      <c r="SWT296" s="5"/>
      <c r="SWU296" s="5"/>
      <c r="SWV296" s="5"/>
      <c r="SWW296" s="223"/>
      <c r="SWX296" s="2"/>
      <c r="SWY296" s="2"/>
      <c r="SWZ296" s="5"/>
      <c r="SXA296" s="5"/>
      <c r="SXB296" s="5"/>
      <c r="SXC296" s="5"/>
      <c r="SXD296" s="5"/>
      <c r="SXE296" s="223"/>
      <c r="SXF296" s="2"/>
      <c r="SXG296" s="2"/>
      <c r="SXH296" s="5"/>
      <c r="SXI296" s="5"/>
      <c r="SXJ296" s="5"/>
      <c r="SXK296" s="5"/>
      <c r="SXL296" s="5"/>
      <c r="SXM296" s="223"/>
      <c r="SXN296" s="2"/>
      <c r="SXO296" s="2"/>
      <c r="SXP296" s="5"/>
      <c r="SXQ296" s="5"/>
      <c r="SXR296" s="5"/>
      <c r="SXS296" s="5"/>
      <c r="SXT296" s="5"/>
      <c r="SXU296" s="223"/>
      <c r="SXV296" s="2"/>
      <c r="SXW296" s="2"/>
      <c r="SXX296" s="5"/>
      <c r="SXY296" s="5"/>
      <c r="SXZ296" s="5"/>
      <c r="SYA296" s="5"/>
      <c r="SYB296" s="5"/>
      <c r="SYC296" s="223"/>
      <c r="SYD296" s="2"/>
      <c r="SYE296" s="2"/>
      <c r="SYF296" s="5"/>
      <c r="SYG296" s="5"/>
      <c r="SYH296" s="5"/>
      <c r="SYI296" s="5"/>
      <c r="SYJ296" s="5"/>
      <c r="SYK296" s="223"/>
      <c r="SYL296" s="2"/>
      <c r="SYM296" s="2"/>
      <c r="SYN296" s="5"/>
      <c r="SYO296" s="5"/>
      <c r="SYP296" s="5"/>
      <c r="SYQ296" s="5"/>
      <c r="SYR296" s="5"/>
      <c r="SYS296" s="223"/>
      <c r="SYT296" s="2"/>
      <c r="SYU296" s="2"/>
      <c r="SYV296" s="5"/>
      <c r="SYW296" s="5"/>
      <c r="SYX296" s="5"/>
      <c r="SYY296" s="5"/>
      <c r="SYZ296" s="5"/>
      <c r="SZA296" s="223"/>
      <c r="SZB296" s="2"/>
      <c r="SZC296" s="2"/>
      <c r="SZD296" s="5"/>
      <c r="SZE296" s="5"/>
      <c r="SZF296" s="5"/>
      <c r="SZG296" s="5"/>
      <c r="SZH296" s="5"/>
      <c r="SZI296" s="223"/>
      <c r="SZJ296" s="2"/>
      <c r="SZK296" s="2"/>
      <c r="SZL296" s="5"/>
      <c r="SZM296" s="5"/>
      <c r="SZN296" s="5"/>
      <c r="SZO296" s="5"/>
      <c r="SZP296" s="5"/>
      <c r="SZQ296" s="223"/>
      <c r="SZR296" s="2"/>
      <c r="SZS296" s="2"/>
      <c r="SZT296" s="5"/>
      <c r="SZU296" s="5"/>
      <c r="SZV296" s="5"/>
      <c r="SZW296" s="5"/>
      <c r="SZX296" s="5"/>
      <c r="SZY296" s="223"/>
      <c r="SZZ296" s="2"/>
      <c r="TAA296" s="2"/>
      <c r="TAB296" s="5"/>
      <c r="TAC296" s="5"/>
      <c r="TAD296" s="5"/>
      <c r="TAE296" s="5"/>
      <c r="TAF296" s="5"/>
      <c r="TAG296" s="223"/>
      <c r="TAH296" s="2"/>
      <c r="TAI296" s="2"/>
      <c r="TAJ296" s="5"/>
      <c r="TAK296" s="5"/>
      <c r="TAL296" s="5"/>
      <c r="TAM296" s="5"/>
      <c r="TAN296" s="5"/>
      <c r="TAO296" s="223"/>
      <c r="TAP296" s="2"/>
      <c r="TAQ296" s="2"/>
      <c r="TAR296" s="5"/>
      <c r="TAS296" s="5"/>
      <c r="TAT296" s="5"/>
      <c r="TAU296" s="5"/>
      <c r="TAV296" s="5"/>
      <c r="TAW296" s="223"/>
      <c r="TAX296" s="2"/>
      <c r="TAY296" s="2"/>
      <c r="TAZ296" s="5"/>
      <c r="TBA296" s="5"/>
      <c r="TBB296" s="5"/>
      <c r="TBC296" s="5"/>
      <c r="TBD296" s="5"/>
      <c r="TBE296" s="223"/>
      <c r="TBF296" s="2"/>
      <c r="TBG296" s="2"/>
      <c r="TBH296" s="5"/>
      <c r="TBI296" s="5"/>
      <c r="TBJ296" s="5"/>
      <c r="TBK296" s="5"/>
      <c r="TBL296" s="5"/>
      <c r="TBM296" s="223"/>
      <c r="TBN296" s="2"/>
      <c r="TBO296" s="2"/>
      <c r="TBP296" s="5"/>
      <c r="TBQ296" s="5"/>
      <c r="TBR296" s="5"/>
      <c r="TBS296" s="5"/>
      <c r="TBT296" s="5"/>
      <c r="TBU296" s="223"/>
      <c r="TBV296" s="2"/>
      <c r="TBW296" s="2"/>
      <c r="TBX296" s="5"/>
      <c r="TBY296" s="5"/>
      <c r="TBZ296" s="5"/>
      <c r="TCA296" s="5"/>
      <c r="TCB296" s="5"/>
      <c r="TCC296" s="223"/>
      <c r="TCD296" s="2"/>
      <c r="TCE296" s="2"/>
      <c r="TCF296" s="5"/>
      <c r="TCG296" s="5"/>
      <c r="TCH296" s="5"/>
      <c r="TCI296" s="5"/>
      <c r="TCJ296" s="5"/>
      <c r="TCK296" s="223"/>
      <c r="TCL296" s="2"/>
      <c r="TCM296" s="2"/>
      <c r="TCN296" s="5"/>
      <c r="TCO296" s="5"/>
      <c r="TCP296" s="5"/>
      <c r="TCQ296" s="5"/>
      <c r="TCR296" s="5"/>
      <c r="TCS296" s="223"/>
      <c r="TCT296" s="2"/>
      <c r="TCU296" s="2"/>
      <c r="TCV296" s="5"/>
      <c r="TCW296" s="5"/>
      <c r="TCX296" s="5"/>
      <c r="TCY296" s="5"/>
      <c r="TCZ296" s="5"/>
      <c r="TDA296" s="223"/>
      <c r="TDB296" s="2"/>
      <c r="TDC296" s="2"/>
      <c r="TDD296" s="5"/>
      <c r="TDE296" s="5"/>
      <c r="TDF296" s="5"/>
      <c r="TDG296" s="5"/>
      <c r="TDH296" s="5"/>
      <c r="TDI296" s="223"/>
      <c r="TDJ296" s="2"/>
      <c r="TDK296" s="2"/>
      <c r="TDL296" s="5"/>
      <c r="TDM296" s="5"/>
      <c r="TDN296" s="5"/>
      <c r="TDO296" s="5"/>
      <c r="TDP296" s="5"/>
      <c r="TDQ296" s="223"/>
      <c r="TDR296" s="2"/>
      <c r="TDS296" s="2"/>
      <c r="TDT296" s="5"/>
      <c r="TDU296" s="5"/>
      <c r="TDV296" s="5"/>
      <c r="TDW296" s="5"/>
      <c r="TDX296" s="5"/>
      <c r="TDY296" s="223"/>
      <c r="TDZ296" s="2"/>
      <c r="TEA296" s="2"/>
      <c r="TEB296" s="5"/>
      <c r="TEC296" s="5"/>
      <c r="TED296" s="5"/>
      <c r="TEE296" s="5"/>
      <c r="TEF296" s="5"/>
      <c r="TEG296" s="223"/>
      <c r="TEH296" s="2"/>
      <c r="TEI296" s="2"/>
      <c r="TEJ296" s="5"/>
      <c r="TEK296" s="5"/>
      <c r="TEL296" s="5"/>
      <c r="TEM296" s="5"/>
      <c r="TEN296" s="5"/>
      <c r="TEO296" s="223"/>
      <c r="TEP296" s="2"/>
      <c r="TEQ296" s="2"/>
      <c r="TER296" s="5"/>
      <c r="TES296" s="5"/>
      <c r="TET296" s="5"/>
      <c r="TEU296" s="5"/>
      <c r="TEV296" s="5"/>
      <c r="TEW296" s="223"/>
      <c r="TEX296" s="2"/>
      <c r="TEY296" s="2"/>
      <c r="TEZ296" s="5"/>
      <c r="TFA296" s="5"/>
      <c r="TFB296" s="5"/>
      <c r="TFC296" s="5"/>
      <c r="TFD296" s="5"/>
      <c r="TFE296" s="223"/>
      <c r="TFF296" s="2"/>
      <c r="TFG296" s="2"/>
      <c r="TFH296" s="5"/>
      <c r="TFI296" s="5"/>
      <c r="TFJ296" s="5"/>
      <c r="TFK296" s="5"/>
      <c r="TFL296" s="5"/>
      <c r="TFM296" s="223"/>
      <c r="TFN296" s="2"/>
      <c r="TFO296" s="2"/>
      <c r="TFP296" s="5"/>
      <c r="TFQ296" s="5"/>
      <c r="TFR296" s="5"/>
      <c r="TFS296" s="5"/>
      <c r="TFT296" s="5"/>
      <c r="TFU296" s="223"/>
      <c r="TFV296" s="2"/>
      <c r="TFW296" s="2"/>
      <c r="TFX296" s="5"/>
      <c r="TFY296" s="5"/>
      <c r="TFZ296" s="5"/>
      <c r="TGA296" s="5"/>
      <c r="TGB296" s="5"/>
      <c r="TGC296" s="223"/>
      <c r="TGD296" s="2"/>
      <c r="TGE296" s="2"/>
      <c r="TGF296" s="5"/>
      <c r="TGG296" s="5"/>
      <c r="TGH296" s="5"/>
      <c r="TGI296" s="5"/>
      <c r="TGJ296" s="5"/>
      <c r="TGK296" s="223"/>
      <c r="TGL296" s="2"/>
      <c r="TGM296" s="2"/>
      <c r="TGN296" s="5"/>
      <c r="TGO296" s="5"/>
      <c r="TGP296" s="5"/>
      <c r="TGQ296" s="5"/>
      <c r="TGR296" s="5"/>
      <c r="TGS296" s="223"/>
      <c r="TGT296" s="2"/>
      <c r="TGU296" s="2"/>
      <c r="TGV296" s="5"/>
      <c r="TGW296" s="5"/>
      <c r="TGX296" s="5"/>
      <c r="TGY296" s="5"/>
      <c r="TGZ296" s="5"/>
      <c r="THA296" s="223"/>
      <c r="THB296" s="2"/>
      <c r="THC296" s="2"/>
      <c r="THD296" s="5"/>
      <c r="THE296" s="5"/>
      <c r="THF296" s="5"/>
      <c r="THG296" s="5"/>
      <c r="THH296" s="5"/>
      <c r="THI296" s="223"/>
      <c r="THJ296" s="2"/>
      <c r="THK296" s="2"/>
      <c r="THL296" s="5"/>
      <c r="THM296" s="5"/>
      <c r="THN296" s="5"/>
      <c r="THO296" s="5"/>
      <c r="THP296" s="5"/>
      <c r="THQ296" s="223"/>
      <c r="THR296" s="2"/>
      <c r="THS296" s="2"/>
      <c r="THT296" s="5"/>
      <c r="THU296" s="5"/>
      <c r="THV296" s="5"/>
      <c r="THW296" s="5"/>
      <c r="THX296" s="5"/>
      <c r="THY296" s="223"/>
      <c r="THZ296" s="2"/>
      <c r="TIA296" s="2"/>
      <c r="TIB296" s="5"/>
      <c r="TIC296" s="5"/>
      <c r="TID296" s="5"/>
      <c r="TIE296" s="5"/>
      <c r="TIF296" s="5"/>
      <c r="TIG296" s="223"/>
      <c r="TIH296" s="2"/>
      <c r="TII296" s="2"/>
      <c r="TIJ296" s="5"/>
      <c r="TIK296" s="5"/>
      <c r="TIL296" s="5"/>
      <c r="TIM296" s="5"/>
      <c r="TIN296" s="5"/>
      <c r="TIO296" s="223"/>
      <c r="TIP296" s="2"/>
      <c r="TIQ296" s="2"/>
      <c r="TIR296" s="5"/>
      <c r="TIS296" s="5"/>
      <c r="TIT296" s="5"/>
      <c r="TIU296" s="5"/>
      <c r="TIV296" s="5"/>
      <c r="TIW296" s="223"/>
      <c r="TIX296" s="2"/>
      <c r="TIY296" s="2"/>
      <c r="TIZ296" s="5"/>
      <c r="TJA296" s="5"/>
      <c r="TJB296" s="5"/>
      <c r="TJC296" s="5"/>
      <c r="TJD296" s="5"/>
      <c r="TJE296" s="223"/>
      <c r="TJF296" s="2"/>
      <c r="TJG296" s="2"/>
      <c r="TJH296" s="5"/>
      <c r="TJI296" s="5"/>
      <c r="TJJ296" s="5"/>
      <c r="TJK296" s="5"/>
      <c r="TJL296" s="5"/>
      <c r="TJM296" s="223"/>
      <c r="TJN296" s="2"/>
      <c r="TJO296" s="2"/>
      <c r="TJP296" s="5"/>
      <c r="TJQ296" s="5"/>
      <c r="TJR296" s="5"/>
      <c r="TJS296" s="5"/>
      <c r="TJT296" s="5"/>
      <c r="TJU296" s="223"/>
      <c r="TJV296" s="2"/>
      <c r="TJW296" s="2"/>
      <c r="TJX296" s="5"/>
      <c r="TJY296" s="5"/>
      <c r="TJZ296" s="5"/>
      <c r="TKA296" s="5"/>
      <c r="TKB296" s="5"/>
      <c r="TKC296" s="223"/>
      <c r="TKD296" s="2"/>
      <c r="TKE296" s="2"/>
      <c r="TKF296" s="5"/>
      <c r="TKG296" s="5"/>
      <c r="TKH296" s="5"/>
      <c r="TKI296" s="5"/>
      <c r="TKJ296" s="5"/>
      <c r="TKK296" s="223"/>
      <c r="TKL296" s="2"/>
      <c r="TKM296" s="2"/>
      <c r="TKN296" s="5"/>
      <c r="TKO296" s="5"/>
      <c r="TKP296" s="5"/>
      <c r="TKQ296" s="5"/>
      <c r="TKR296" s="5"/>
      <c r="TKS296" s="223"/>
      <c r="TKT296" s="2"/>
      <c r="TKU296" s="2"/>
      <c r="TKV296" s="5"/>
      <c r="TKW296" s="5"/>
      <c r="TKX296" s="5"/>
      <c r="TKY296" s="5"/>
      <c r="TKZ296" s="5"/>
      <c r="TLA296" s="223"/>
      <c r="TLB296" s="2"/>
      <c r="TLC296" s="2"/>
      <c r="TLD296" s="5"/>
      <c r="TLE296" s="5"/>
      <c r="TLF296" s="5"/>
      <c r="TLG296" s="5"/>
      <c r="TLH296" s="5"/>
      <c r="TLI296" s="223"/>
      <c r="TLJ296" s="2"/>
      <c r="TLK296" s="2"/>
      <c r="TLL296" s="5"/>
      <c r="TLM296" s="5"/>
      <c r="TLN296" s="5"/>
      <c r="TLO296" s="5"/>
      <c r="TLP296" s="5"/>
      <c r="TLQ296" s="223"/>
      <c r="TLR296" s="2"/>
      <c r="TLS296" s="2"/>
      <c r="TLT296" s="5"/>
      <c r="TLU296" s="5"/>
      <c r="TLV296" s="5"/>
      <c r="TLW296" s="5"/>
      <c r="TLX296" s="5"/>
      <c r="TLY296" s="223"/>
      <c r="TLZ296" s="2"/>
      <c r="TMA296" s="2"/>
      <c r="TMB296" s="5"/>
      <c r="TMC296" s="5"/>
      <c r="TMD296" s="5"/>
      <c r="TME296" s="5"/>
      <c r="TMF296" s="5"/>
      <c r="TMG296" s="223"/>
      <c r="TMH296" s="2"/>
      <c r="TMI296" s="2"/>
      <c r="TMJ296" s="5"/>
      <c r="TMK296" s="5"/>
      <c r="TML296" s="5"/>
      <c r="TMM296" s="5"/>
      <c r="TMN296" s="5"/>
      <c r="TMO296" s="223"/>
      <c r="TMP296" s="2"/>
      <c r="TMQ296" s="2"/>
      <c r="TMR296" s="5"/>
      <c r="TMS296" s="5"/>
      <c r="TMT296" s="5"/>
      <c r="TMU296" s="5"/>
      <c r="TMV296" s="5"/>
      <c r="TMW296" s="223"/>
      <c r="TMX296" s="2"/>
      <c r="TMY296" s="2"/>
      <c r="TMZ296" s="5"/>
      <c r="TNA296" s="5"/>
      <c r="TNB296" s="5"/>
      <c r="TNC296" s="5"/>
      <c r="TND296" s="5"/>
      <c r="TNE296" s="223"/>
      <c r="TNF296" s="2"/>
      <c r="TNG296" s="2"/>
      <c r="TNH296" s="5"/>
      <c r="TNI296" s="5"/>
      <c r="TNJ296" s="5"/>
      <c r="TNK296" s="5"/>
      <c r="TNL296" s="5"/>
      <c r="TNM296" s="223"/>
      <c r="TNN296" s="2"/>
      <c r="TNO296" s="2"/>
      <c r="TNP296" s="5"/>
      <c r="TNQ296" s="5"/>
      <c r="TNR296" s="5"/>
      <c r="TNS296" s="5"/>
      <c r="TNT296" s="5"/>
      <c r="TNU296" s="223"/>
      <c r="TNV296" s="2"/>
      <c r="TNW296" s="2"/>
      <c r="TNX296" s="5"/>
      <c r="TNY296" s="5"/>
      <c r="TNZ296" s="5"/>
      <c r="TOA296" s="5"/>
      <c r="TOB296" s="5"/>
      <c r="TOC296" s="223"/>
      <c r="TOD296" s="2"/>
      <c r="TOE296" s="2"/>
      <c r="TOF296" s="5"/>
      <c r="TOG296" s="5"/>
      <c r="TOH296" s="5"/>
      <c r="TOI296" s="5"/>
      <c r="TOJ296" s="5"/>
      <c r="TOK296" s="223"/>
      <c r="TOL296" s="2"/>
      <c r="TOM296" s="2"/>
      <c r="TON296" s="5"/>
      <c r="TOO296" s="5"/>
      <c r="TOP296" s="5"/>
      <c r="TOQ296" s="5"/>
      <c r="TOR296" s="5"/>
      <c r="TOS296" s="223"/>
      <c r="TOT296" s="2"/>
      <c r="TOU296" s="2"/>
      <c r="TOV296" s="5"/>
      <c r="TOW296" s="5"/>
      <c r="TOX296" s="5"/>
      <c r="TOY296" s="5"/>
      <c r="TOZ296" s="5"/>
      <c r="TPA296" s="223"/>
      <c r="TPB296" s="2"/>
      <c r="TPC296" s="2"/>
      <c r="TPD296" s="5"/>
      <c r="TPE296" s="5"/>
      <c r="TPF296" s="5"/>
      <c r="TPG296" s="5"/>
      <c r="TPH296" s="5"/>
      <c r="TPI296" s="223"/>
      <c r="TPJ296" s="2"/>
      <c r="TPK296" s="2"/>
      <c r="TPL296" s="5"/>
      <c r="TPM296" s="5"/>
      <c r="TPN296" s="5"/>
      <c r="TPO296" s="5"/>
      <c r="TPP296" s="5"/>
      <c r="TPQ296" s="223"/>
      <c r="TPR296" s="2"/>
      <c r="TPS296" s="2"/>
      <c r="TPT296" s="5"/>
      <c r="TPU296" s="5"/>
      <c r="TPV296" s="5"/>
      <c r="TPW296" s="5"/>
      <c r="TPX296" s="5"/>
      <c r="TPY296" s="223"/>
      <c r="TPZ296" s="2"/>
      <c r="TQA296" s="2"/>
      <c r="TQB296" s="5"/>
      <c r="TQC296" s="5"/>
      <c r="TQD296" s="5"/>
      <c r="TQE296" s="5"/>
      <c r="TQF296" s="5"/>
      <c r="TQG296" s="223"/>
      <c r="TQH296" s="2"/>
      <c r="TQI296" s="2"/>
      <c r="TQJ296" s="5"/>
      <c r="TQK296" s="5"/>
      <c r="TQL296" s="5"/>
      <c r="TQM296" s="5"/>
      <c r="TQN296" s="5"/>
      <c r="TQO296" s="223"/>
      <c r="TQP296" s="2"/>
      <c r="TQQ296" s="2"/>
      <c r="TQR296" s="5"/>
      <c r="TQS296" s="5"/>
      <c r="TQT296" s="5"/>
      <c r="TQU296" s="5"/>
      <c r="TQV296" s="5"/>
      <c r="TQW296" s="223"/>
      <c r="TQX296" s="2"/>
      <c r="TQY296" s="2"/>
      <c r="TQZ296" s="5"/>
      <c r="TRA296" s="5"/>
      <c r="TRB296" s="5"/>
      <c r="TRC296" s="5"/>
      <c r="TRD296" s="5"/>
      <c r="TRE296" s="223"/>
      <c r="TRF296" s="2"/>
      <c r="TRG296" s="2"/>
      <c r="TRH296" s="5"/>
      <c r="TRI296" s="5"/>
      <c r="TRJ296" s="5"/>
      <c r="TRK296" s="5"/>
      <c r="TRL296" s="5"/>
      <c r="TRM296" s="223"/>
      <c r="TRN296" s="2"/>
      <c r="TRO296" s="2"/>
      <c r="TRP296" s="5"/>
      <c r="TRQ296" s="5"/>
      <c r="TRR296" s="5"/>
      <c r="TRS296" s="5"/>
      <c r="TRT296" s="5"/>
      <c r="TRU296" s="223"/>
      <c r="TRV296" s="2"/>
      <c r="TRW296" s="2"/>
      <c r="TRX296" s="5"/>
      <c r="TRY296" s="5"/>
      <c r="TRZ296" s="5"/>
      <c r="TSA296" s="5"/>
      <c r="TSB296" s="5"/>
      <c r="TSC296" s="223"/>
      <c r="TSD296" s="2"/>
      <c r="TSE296" s="2"/>
      <c r="TSF296" s="5"/>
      <c r="TSG296" s="5"/>
      <c r="TSH296" s="5"/>
      <c r="TSI296" s="5"/>
      <c r="TSJ296" s="5"/>
      <c r="TSK296" s="223"/>
      <c r="TSL296" s="2"/>
      <c r="TSM296" s="2"/>
      <c r="TSN296" s="5"/>
      <c r="TSO296" s="5"/>
      <c r="TSP296" s="5"/>
      <c r="TSQ296" s="5"/>
      <c r="TSR296" s="5"/>
      <c r="TSS296" s="223"/>
      <c r="TST296" s="2"/>
      <c r="TSU296" s="2"/>
      <c r="TSV296" s="5"/>
      <c r="TSW296" s="5"/>
      <c r="TSX296" s="5"/>
      <c r="TSY296" s="5"/>
      <c r="TSZ296" s="5"/>
      <c r="TTA296" s="223"/>
      <c r="TTB296" s="2"/>
      <c r="TTC296" s="2"/>
      <c r="TTD296" s="5"/>
      <c r="TTE296" s="5"/>
      <c r="TTF296" s="5"/>
      <c r="TTG296" s="5"/>
      <c r="TTH296" s="5"/>
      <c r="TTI296" s="223"/>
      <c r="TTJ296" s="2"/>
      <c r="TTK296" s="2"/>
      <c r="TTL296" s="5"/>
      <c r="TTM296" s="5"/>
      <c r="TTN296" s="5"/>
      <c r="TTO296" s="5"/>
      <c r="TTP296" s="5"/>
      <c r="TTQ296" s="223"/>
      <c r="TTR296" s="2"/>
      <c r="TTS296" s="2"/>
      <c r="TTT296" s="5"/>
      <c r="TTU296" s="5"/>
      <c r="TTV296" s="5"/>
      <c r="TTW296" s="5"/>
      <c r="TTX296" s="5"/>
      <c r="TTY296" s="223"/>
      <c r="TTZ296" s="2"/>
      <c r="TUA296" s="2"/>
      <c r="TUB296" s="5"/>
      <c r="TUC296" s="5"/>
      <c r="TUD296" s="5"/>
      <c r="TUE296" s="5"/>
      <c r="TUF296" s="5"/>
      <c r="TUG296" s="223"/>
      <c r="TUH296" s="2"/>
      <c r="TUI296" s="2"/>
      <c r="TUJ296" s="5"/>
      <c r="TUK296" s="5"/>
      <c r="TUL296" s="5"/>
      <c r="TUM296" s="5"/>
      <c r="TUN296" s="5"/>
      <c r="TUO296" s="223"/>
      <c r="TUP296" s="2"/>
      <c r="TUQ296" s="2"/>
      <c r="TUR296" s="5"/>
      <c r="TUS296" s="5"/>
      <c r="TUT296" s="5"/>
      <c r="TUU296" s="5"/>
      <c r="TUV296" s="5"/>
      <c r="TUW296" s="223"/>
      <c r="TUX296" s="2"/>
      <c r="TUY296" s="2"/>
      <c r="TUZ296" s="5"/>
      <c r="TVA296" s="5"/>
      <c r="TVB296" s="5"/>
      <c r="TVC296" s="5"/>
      <c r="TVD296" s="5"/>
      <c r="TVE296" s="223"/>
      <c r="TVF296" s="2"/>
      <c r="TVG296" s="2"/>
      <c r="TVH296" s="5"/>
      <c r="TVI296" s="5"/>
      <c r="TVJ296" s="5"/>
      <c r="TVK296" s="5"/>
      <c r="TVL296" s="5"/>
      <c r="TVM296" s="223"/>
      <c r="TVN296" s="2"/>
      <c r="TVO296" s="2"/>
      <c r="TVP296" s="5"/>
      <c r="TVQ296" s="5"/>
      <c r="TVR296" s="5"/>
      <c r="TVS296" s="5"/>
      <c r="TVT296" s="5"/>
      <c r="TVU296" s="223"/>
      <c r="TVV296" s="2"/>
      <c r="TVW296" s="2"/>
      <c r="TVX296" s="5"/>
      <c r="TVY296" s="5"/>
      <c r="TVZ296" s="5"/>
      <c r="TWA296" s="5"/>
      <c r="TWB296" s="5"/>
      <c r="TWC296" s="223"/>
      <c r="TWD296" s="2"/>
      <c r="TWE296" s="2"/>
      <c r="TWF296" s="5"/>
      <c r="TWG296" s="5"/>
      <c r="TWH296" s="5"/>
      <c r="TWI296" s="5"/>
      <c r="TWJ296" s="5"/>
      <c r="TWK296" s="223"/>
      <c r="TWL296" s="2"/>
      <c r="TWM296" s="2"/>
      <c r="TWN296" s="5"/>
      <c r="TWO296" s="5"/>
      <c r="TWP296" s="5"/>
      <c r="TWQ296" s="5"/>
      <c r="TWR296" s="5"/>
      <c r="TWS296" s="223"/>
      <c r="TWT296" s="2"/>
      <c r="TWU296" s="2"/>
      <c r="TWV296" s="5"/>
      <c r="TWW296" s="5"/>
      <c r="TWX296" s="5"/>
      <c r="TWY296" s="5"/>
      <c r="TWZ296" s="5"/>
      <c r="TXA296" s="223"/>
      <c r="TXB296" s="2"/>
      <c r="TXC296" s="2"/>
      <c r="TXD296" s="5"/>
      <c r="TXE296" s="5"/>
      <c r="TXF296" s="5"/>
      <c r="TXG296" s="5"/>
      <c r="TXH296" s="5"/>
      <c r="TXI296" s="223"/>
      <c r="TXJ296" s="2"/>
      <c r="TXK296" s="2"/>
      <c r="TXL296" s="5"/>
      <c r="TXM296" s="5"/>
      <c r="TXN296" s="5"/>
      <c r="TXO296" s="5"/>
      <c r="TXP296" s="5"/>
      <c r="TXQ296" s="223"/>
      <c r="TXR296" s="2"/>
      <c r="TXS296" s="2"/>
      <c r="TXT296" s="5"/>
      <c r="TXU296" s="5"/>
      <c r="TXV296" s="5"/>
      <c r="TXW296" s="5"/>
      <c r="TXX296" s="5"/>
      <c r="TXY296" s="223"/>
      <c r="TXZ296" s="2"/>
      <c r="TYA296" s="2"/>
      <c r="TYB296" s="5"/>
      <c r="TYC296" s="5"/>
      <c r="TYD296" s="5"/>
      <c r="TYE296" s="5"/>
      <c r="TYF296" s="5"/>
      <c r="TYG296" s="223"/>
      <c r="TYH296" s="2"/>
      <c r="TYI296" s="2"/>
      <c r="TYJ296" s="5"/>
      <c r="TYK296" s="5"/>
      <c r="TYL296" s="5"/>
      <c r="TYM296" s="5"/>
      <c r="TYN296" s="5"/>
      <c r="TYO296" s="223"/>
      <c r="TYP296" s="2"/>
      <c r="TYQ296" s="2"/>
      <c r="TYR296" s="5"/>
      <c r="TYS296" s="5"/>
      <c r="TYT296" s="5"/>
      <c r="TYU296" s="5"/>
      <c r="TYV296" s="5"/>
      <c r="TYW296" s="223"/>
      <c r="TYX296" s="2"/>
      <c r="TYY296" s="2"/>
      <c r="TYZ296" s="5"/>
      <c r="TZA296" s="5"/>
      <c r="TZB296" s="5"/>
      <c r="TZC296" s="5"/>
      <c r="TZD296" s="5"/>
      <c r="TZE296" s="223"/>
      <c r="TZF296" s="2"/>
      <c r="TZG296" s="2"/>
      <c r="TZH296" s="5"/>
      <c r="TZI296" s="5"/>
      <c r="TZJ296" s="5"/>
      <c r="TZK296" s="5"/>
      <c r="TZL296" s="5"/>
      <c r="TZM296" s="223"/>
      <c r="TZN296" s="2"/>
      <c r="TZO296" s="2"/>
      <c r="TZP296" s="5"/>
      <c r="TZQ296" s="5"/>
      <c r="TZR296" s="5"/>
      <c r="TZS296" s="5"/>
      <c r="TZT296" s="5"/>
      <c r="TZU296" s="223"/>
      <c r="TZV296" s="2"/>
      <c r="TZW296" s="2"/>
      <c r="TZX296" s="5"/>
      <c r="TZY296" s="5"/>
      <c r="TZZ296" s="5"/>
      <c r="UAA296" s="5"/>
      <c r="UAB296" s="5"/>
      <c r="UAC296" s="223"/>
      <c r="UAD296" s="2"/>
      <c r="UAE296" s="2"/>
      <c r="UAF296" s="5"/>
      <c r="UAG296" s="5"/>
      <c r="UAH296" s="5"/>
      <c r="UAI296" s="5"/>
      <c r="UAJ296" s="5"/>
      <c r="UAK296" s="223"/>
      <c r="UAL296" s="2"/>
      <c r="UAM296" s="2"/>
      <c r="UAN296" s="5"/>
      <c r="UAO296" s="5"/>
      <c r="UAP296" s="5"/>
      <c r="UAQ296" s="5"/>
      <c r="UAR296" s="5"/>
      <c r="UAS296" s="223"/>
      <c r="UAT296" s="2"/>
      <c r="UAU296" s="2"/>
      <c r="UAV296" s="5"/>
      <c r="UAW296" s="5"/>
      <c r="UAX296" s="5"/>
      <c r="UAY296" s="5"/>
      <c r="UAZ296" s="5"/>
      <c r="UBA296" s="223"/>
      <c r="UBB296" s="2"/>
      <c r="UBC296" s="2"/>
      <c r="UBD296" s="5"/>
      <c r="UBE296" s="5"/>
      <c r="UBF296" s="5"/>
      <c r="UBG296" s="5"/>
      <c r="UBH296" s="5"/>
      <c r="UBI296" s="223"/>
      <c r="UBJ296" s="2"/>
      <c r="UBK296" s="2"/>
      <c r="UBL296" s="5"/>
      <c r="UBM296" s="5"/>
      <c r="UBN296" s="5"/>
      <c r="UBO296" s="5"/>
      <c r="UBP296" s="5"/>
      <c r="UBQ296" s="223"/>
      <c r="UBR296" s="2"/>
      <c r="UBS296" s="2"/>
      <c r="UBT296" s="5"/>
      <c r="UBU296" s="5"/>
      <c r="UBV296" s="5"/>
      <c r="UBW296" s="5"/>
      <c r="UBX296" s="5"/>
      <c r="UBY296" s="223"/>
      <c r="UBZ296" s="2"/>
      <c r="UCA296" s="2"/>
      <c r="UCB296" s="5"/>
      <c r="UCC296" s="5"/>
      <c r="UCD296" s="5"/>
      <c r="UCE296" s="5"/>
      <c r="UCF296" s="5"/>
      <c r="UCG296" s="223"/>
      <c r="UCH296" s="2"/>
      <c r="UCI296" s="2"/>
      <c r="UCJ296" s="5"/>
      <c r="UCK296" s="5"/>
      <c r="UCL296" s="5"/>
      <c r="UCM296" s="5"/>
      <c r="UCN296" s="5"/>
      <c r="UCO296" s="223"/>
      <c r="UCP296" s="2"/>
      <c r="UCQ296" s="2"/>
      <c r="UCR296" s="5"/>
      <c r="UCS296" s="5"/>
      <c r="UCT296" s="5"/>
      <c r="UCU296" s="5"/>
      <c r="UCV296" s="5"/>
      <c r="UCW296" s="223"/>
      <c r="UCX296" s="2"/>
      <c r="UCY296" s="2"/>
      <c r="UCZ296" s="5"/>
      <c r="UDA296" s="5"/>
      <c r="UDB296" s="5"/>
      <c r="UDC296" s="5"/>
      <c r="UDD296" s="5"/>
      <c r="UDE296" s="223"/>
      <c r="UDF296" s="2"/>
      <c r="UDG296" s="2"/>
      <c r="UDH296" s="5"/>
      <c r="UDI296" s="5"/>
      <c r="UDJ296" s="5"/>
      <c r="UDK296" s="5"/>
      <c r="UDL296" s="5"/>
      <c r="UDM296" s="223"/>
      <c r="UDN296" s="2"/>
      <c r="UDO296" s="2"/>
      <c r="UDP296" s="5"/>
      <c r="UDQ296" s="5"/>
      <c r="UDR296" s="5"/>
      <c r="UDS296" s="5"/>
      <c r="UDT296" s="5"/>
      <c r="UDU296" s="223"/>
      <c r="UDV296" s="2"/>
      <c r="UDW296" s="2"/>
      <c r="UDX296" s="5"/>
      <c r="UDY296" s="5"/>
      <c r="UDZ296" s="5"/>
      <c r="UEA296" s="5"/>
      <c r="UEB296" s="5"/>
      <c r="UEC296" s="223"/>
      <c r="UED296" s="2"/>
      <c r="UEE296" s="2"/>
      <c r="UEF296" s="5"/>
      <c r="UEG296" s="5"/>
      <c r="UEH296" s="5"/>
      <c r="UEI296" s="5"/>
      <c r="UEJ296" s="5"/>
      <c r="UEK296" s="223"/>
      <c r="UEL296" s="2"/>
      <c r="UEM296" s="2"/>
      <c r="UEN296" s="5"/>
      <c r="UEO296" s="5"/>
      <c r="UEP296" s="5"/>
      <c r="UEQ296" s="5"/>
      <c r="UER296" s="5"/>
      <c r="UES296" s="223"/>
      <c r="UET296" s="2"/>
      <c r="UEU296" s="2"/>
      <c r="UEV296" s="5"/>
      <c r="UEW296" s="5"/>
      <c r="UEX296" s="5"/>
      <c r="UEY296" s="5"/>
      <c r="UEZ296" s="5"/>
      <c r="UFA296" s="223"/>
      <c r="UFB296" s="2"/>
      <c r="UFC296" s="2"/>
      <c r="UFD296" s="5"/>
      <c r="UFE296" s="5"/>
      <c r="UFF296" s="5"/>
      <c r="UFG296" s="5"/>
      <c r="UFH296" s="5"/>
      <c r="UFI296" s="223"/>
      <c r="UFJ296" s="2"/>
      <c r="UFK296" s="2"/>
      <c r="UFL296" s="5"/>
      <c r="UFM296" s="5"/>
      <c r="UFN296" s="5"/>
      <c r="UFO296" s="5"/>
      <c r="UFP296" s="5"/>
      <c r="UFQ296" s="223"/>
      <c r="UFR296" s="2"/>
      <c r="UFS296" s="2"/>
      <c r="UFT296" s="5"/>
      <c r="UFU296" s="5"/>
      <c r="UFV296" s="5"/>
      <c r="UFW296" s="5"/>
      <c r="UFX296" s="5"/>
      <c r="UFY296" s="223"/>
      <c r="UFZ296" s="2"/>
      <c r="UGA296" s="2"/>
      <c r="UGB296" s="5"/>
      <c r="UGC296" s="5"/>
      <c r="UGD296" s="5"/>
      <c r="UGE296" s="5"/>
      <c r="UGF296" s="5"/>
      <c r="UGG296" s="223"/>
      <c r="UGH296" s="2"/>
      <c r="UGI296" s="2"/>
      <c r="UGJ296" s="5"/>
      <c r="UGK296" s="5"/>
      <c r="UGL296" s="5"/>
      <c r="UGM296" s="5"/>
      <c r="UGN296" s="5"/>
      <c r="UGO296" s="223"/>
      <c r="UGP296" s="2"/>
      <c r="UGQ296" s="2"/>
      <c r="UGR296" s="5"/>
      <c r="UGS296" s="5"/>
      <c r="UGT296" s="5"/>
      <c r="UGU296" s="5"/>
      <c r="UGV296" s="5"/>
      <c r="UGW296" s="223"/>
      <c r="UGX296" s="2"/>
      <c r="UGY296" s="2"/>
      <c r="UGZ296" s="5"/>
      <c r="UHA296" s="5"/>
      <c r="UHB296" s="5"/>
      <c r="UHC296" s="5"/>
      <c r="UHD296" s="5"/>
      <c r="UHE296" s="223"/>
      <c r="UHF296" s="2"/>
      <c r="UHG296" s="2"/>
      <c r="UHH296" s="5"/>
      <c r="UHI296" s="5"/>
      <c r="UHJ296" s="5"/>
      <c r="UHK296" s="5"/>
      <c r="UHL296" s="5"/>
      <c r="UHM296" s="223"/>
      <c r="UHN296" s="2"/>
      <c r="UHO296" s="2"/>
      <c r="UHP296" s="5"/>
      <c r="UHQ296" s="5"/>
      <c r="UHR296" s="5"/>
      <c r="UHS296" s="5"/>
      <c r="UHT296" s="5"/>
      <c r="UHU296" s="223"/>
      <c r="UHV296" s="2"/>
      <c r="UHW296" s="2"/>
      <c r="UHX296" s="5"/>
      <c r="UHY296" s="5"/>
      <c r="UHZ296" s="5"/>
      <c r="UIA296" s="5"/>
      <c r="UIB296" s="5"/>
      <c r="UIC296" s="223"/>
      <c r="UID296" s="2"/>
      <c r="UIE296" s="2"/>
      <c r="UIF296" s="5"/>
      <c r="UIG296" s="5"/>
      <c r="UIH296" s="5"/>
      <c r="UII296" s="5"/>
      <c r="UIJ296" s="5"/>
      <c r="UIK296" s="223"/>
      <c r="UIL296" s="2"/>
      <c r="UIM296" s="2"/>
      <c r="UIN296" s="5"/>
      <c r="UIO296" s="5"/>
      <c r="UIP296" s="5"/>
      <c r="UIQ296" s="5"/>
      <c r="UIR296" s="5"/>
      <c r="UIS296" s="223"/>
      <c r="UIT296" s="2"/>
      <c r="UIU296" s="2"/>
      <c r="UIV296" s="5"/>
      <c r="UIW296" s="5"/>
      <c r="UIX296" s="5"/>
      <c r="UIY296" s="5"/>
      <c r="UIZ296" s="5"/>
      <c r="UJA296" s="223"/>
      <c r="UJB296" s="2"/>
      <c r="UJC296" s="2"/>
      <c r="UJD296" s="5"/>
      <c r="UJE296" s="5"/>
      <c r="UJF296" s="5"/>
      <c r="UJG296" s="5"/>
      <c r="UJH296" s="5"/>
      <c r="UJI296" s="223"/>
      <c r="UJJ296" s="2"/>
      <c r="UJK296" s="2"/>
      <c r="UJL296" s="5"/>
      <c r="UJM296" s="5"/>
      <c r="UJN296" s="5"/>
      <c r="UJO296" s="5"/>
      <c r="UJP296" s="5"/>
      <c r="UJQ296" s="223"/>
      <c r="UJR296" s="2"/>
      <c r="UJS296" s="2"/>
      <c r="UJT296" s="5"/>
      <c r="UJU296" s="5"/>
      <c r="UJV296" s="5"/>
      <c r="UJW296" s="5"/>
      <c r="UJX296" s="5"/>
      <c r="UJY296" s="223"/>
      <c r="UJZ296" s="2"/>
      <c r="UKA296" s="2"/>
      <c r="UKB296" s="5"/>
      <c r="UKC296" s="5"/>
      <c r="UKD296" s="5"/>
      <c r="UKE296" s="5"/>
      <c r="UKF296" s="5"/>
      <c r="UKG296" s="223"/>
      <c r="UKH296" s="2"/>
      <c r="UKI296" s="2"/>
      <c r="UKJ296" s="5"/>
      <c r="UKK296" s="5"/>
      <c r="UKL296" s="5"/>
      <c r="UKM296" s="5"/>
      <c r="UKN296" s="5"/>
      <c r="UKO296" s="223"/>
      <c r="UKP296" s="2"/>
      <c r="UKQ296" s="2"/>
      <c r="UKR296" s="5"/>
      <c r="UKS296" s="5"/>
      <c r="UKT296" s="5"/>
      <c r="UKU296" s="5"/>
      <c r="UKV296" s="5"/>
      <c r="UKW296" s="223"/>
      <c r="UKX296" s="2"/>
      <c r="UKY296" s="2"/>
      <c r="UKZ296" s="5"/>
      <c r="ULA296" s="5"/>
      <c r="ULB296" s="5"/>
      <c r="ULC296" s="5"/>
      <c r="ULD296" s="5"/>
      <c r="ULE296" s="223"/>
      <c r="ULF296" s="2"/>
      <c r="ULG296" s="2"/>
      <c r="ULH296" s="5"/>
      <c r="ULI296" s="5"/>
      <c r="ULJ296" s="5"/>
      <c r="ULK296" s="5"/>
      <c r="ULL296" s="5"/>
      <c r="ULM296" s="223"/>
      <c r="ULN296" s="2"/>
      <c r="ULO296" s="2"/>
      <c r="ULP296" s="5"/>
      <c r="ULQ296" s="5"/>
      <c r="ULR296" s="5"/>
      <c r="ULS296" s="5"/>
      <c r="ULT296" s="5"/>
      <c r="ULU296" s="223"/>
      <c r="ULV296" s="2"/>
      <c r="ULW296" s="2"/>
      <c r="ULX296" s="5"/>
      <c r="ULY296" s="5"/>
      <c r="ULZ296" s="5"/>
      <c r="UMA296" s="5"/>
      <c r="UMB296" s="5"/>
      <c r="UMC296" s="223"/>
      <c r="UMD296" s="2"/>
      <c r="UME296" s="2"/>
      <c r="UMF296" s="5"/>
      <c r="UMG296" s="5"/>
      <c r="UMH296" s="5"/>
      <c r="UMI296" s="5"/>
      <c r="UMJ296" s="5"/>
      <c r="UMK296" s="223"/>
      <c r="UML296" s="2"/>
      <c r="UMM296" s="2"/>
      <c r="UMN296" s="5"/>
      <c r="UMO296" s="5"/>
      <c r="UMP296" s="5"/>
      <c r="UMQ296" s="5"/>
      <c r="UMR296" s="5"/>
      <c r="UMS296" s="223"/>
      <c r="UMT296" s="2"/>
      <c r="UMU296" s="2"/>
      <c r="UMV296" s="5"/>
      <c r="UMW296" s="5"/>
      <c r="UMX296" s="5"/>
      <c r="UMY296" s="5"/>
      <c r="UMZ296" s="5"/>
      <c r="UNA296" s="223"/>
      <c r="UNB296" s="2"/>
      <c r="UNC296" s="2"/>
      <c r="UND296" s="5"/>
      <c r="UNE296" s="5"/>
      <c r="UNF296" s="5"/>
      <c r="UNG296" s="5"/>
      <c r="UNH296" s="5"/>
      <c r="UNI296" s="223"/>
      <c r="UNJ296" s="2"/>
      <c r="UNK296" s="2"/>
      <c r="UNL296" s="5"/>
      <c r="UNM296" s="5"/>
      <c r="UNN296" s="5"/>
      <c r="UNO296" s="5"/>
      <c r="UNP296" s="5"/>
      <c r="UNQ296" s="223"/>
      <c r="UNR296" s="2"/>
      <c r="UNS296" s="2"/>
      <c r="UNT296" s="5"/>
      <c r="UNU296" s="5"/>
      <c r="UNV296" s="5"/>
      <c r="UNW296" s="5"/>
      <c r="UNX296" s="5"/>
      <c r="UNY296" s="223"/>
      <c r="UNZ296" s="2"/>
      <c r="UOA296" s="2"/>
      <c r="UOB296" s="5"/>
      <c r="UOC296" s="5"/>
      <c r="UOD296" s="5"/>
      <c r="UOE296" s="5"/>
      <c r="UOF296" s="5"/>
      <c r="UOG296" s="223"/>
      <c r="UOH296" s="2"/>
      <c r="UOI296" s="2"/>
      <c r="UOJ296" s="5"/>
      <c r="UOK296" s="5"/>
      <c r="UOL296" s="5"/>
      <c r="UOM296" s="5"/>
      <c r="UON296" s="5"/>
      <c r="UOO296" s="223"/>
      <c r="UOP296" s="2"/>
      <c r="UOQ296" s="2"/>
      <c r="UOR296" s="5"/>
      <c r="UOS296" s="5"/>
      <c r="UOT296" s="5"/>
      <c r="UOU296" s="5"/>
      <c r="UOV296" s="5"/>
      <c r="UOW296" s="223"/>
      <c r="UOX296" s="2"/>
      <c r="UOY296" s="2"/>
      <c r="UOZ296" s="5"/>
      <c r="UPA296" s="5"/>
      <c r="UPB296" s="5"/>
      <c r="UPC296" s="5"/>
      <c r="UPD296" s="5"/>
      <c r="UPE296" s="223"/>
      <c r="UPF296" s="2"/>
      <c r="UPG296" s="2"/>
      <c r="UPH296" s="5"/>
      <c r="UPI296" s="5"/>
      <c r="UPJ296" s="5"/>
      <c r="UPK296" s="5"/>
      <c r="UPL296" s="5"/>
      <c r="UPM296" s="223"/>
      <c r="UPN296" s="2"/>
      <c r="UPO296" s="2"/>
      <c r="UPP296" s="5"/>
      <c r="UPQ296" s="5"/>
      <c r="UPR296" s="5"/>
      <c r="UPS296" s="5"/>
      <c r="UPT296" s="5"/>
      <c r="UPU296" s="223"/>
      <c r="UPV296" s="2"/>
      <c r="UPW296" s="2"/>
      <c r="UPX296" s="5"/>
      <c r="UPY296" s="5"/>
      <c r="UPZ296" s="5"/>
      <c r="UQA296" s="5"/>
      <c r="UQB296" s="5"/>
      <c r="UQC296" s="223"/>
      <c r="UQD296" s="2"/>
      <c r="UQE296" s="2"/>
      <c r="UQF296" s="5"/>
      <c r="UQG296" s="5"/>
      <c r="UQH296" s="5"/>
      <c r="UQI296" s="5"/>
      <c r="UQJ296" s="5"/>
      <c r="UQK296" s="223"/>
      <c r="UQL296" s="2"/>
      <c r="UQM296" s="2"/>
      <c r="UQN296" s="5"/>
      <c r="UQO296" s="5"/>
      <c r="UQP296" s="5"/>
      <c r="UQQ296" s="5"/>
      <c r="UQR296" s="5"/>
      <c r="UQS296" s="223"/>
      <c r="UQT296" s="2"/>
      <c r="UQU296" s="2"/>
      <c r="UQV296" s="5"/>
      <c r="UQW296" s="5"/>
      <c r="UQX296" s="5"/>
      <c r="UQY296" s="5"/>
      <c r="UQZ296" s="5"/>
      <c r="URA296" s="223"/>
      <c r="URB296" s="2"/>
      <c r="URC296" s="2"/>
      <c r="URD296" s="5"/>
      <c r="URE296" s="5"/>
      <c r="URF296" s="5"/>
      <c r="URG296" s="5"/>
      <c r="URH296" s="5"/>
      <c r="URI296" s="223"/>
      <c r="URJ296" s="2"/>
      <c r="URK296" s="2"/>
      <c r="URL296" s="5"/>
      <c r="URM296" s="5"/>
      <c r="URN296" s="5"/>
      <c r="URO296" s="5"/>
      <c r="URP296" s="5"/>
      <c r="URQ296" s="223"/>
      <c r="URR296" s="2"/>
      <c r="URS296" s="2"/>
      <c r="URT296" s="5"/>
      <c r="URU296" s="5"/>
      <c r="URV296" s="5"/>
      <c r="URW296" s="5"/>
      <c r="URX296" s="5"/>
      <c r="URY296" s="223"/>
      <c r="URZ296" s="2"/>
      <c r="USA296" s="2"/>
      <c r="USB296" s="5"/>
      <c r="USC296" s="5"/>
      <c r="USD296" s="5"/>
      <c r="USE296" s="5"/>
      <c r="USF296" s="5"/>
      <c r="USG296" s="223"/>
      <c r="USH296" s="2"/>
      <c r="USI296" s="2"/>
      <c r="USJ296" s="5"/>
      <c r="USK296" s="5"/>
      <c r="USL296" s="5"/>
      <c r="USM296" s="5"/>
      <c r="USN296" s="5"/>
      <c r="USO296" s="223"/>
      <c r="USP296" s="2"/>
      <c r="USQ296" s="2"/>
      <c r="USR296" s="5"/>
      <c r="USS296" s="5"/>
      <c r="UST296" s="5"/>
      <c r="USU296" s="5"/>
      <c r="USV296" s="5"/>
      <c r="USW296" s="223"/>
      <c r="USX296" s="2"/>
      <c r="USY296" s="2"/>
      <c r="USZ296" s="5"/>
      <c r="UTA296" s="5"/>
      <c r="UTB296" s="5"/>
      <c r="UTC296" s="5"/>
      <c r="UTD296" s="5"/>
      <c r="UTE296" s="223"/>
      <c r="UTF296" s="2"/>
      <c r="UTG296" s="2"/>
      <c r="UTH296" s="5"/>
      <c r="UTI296" s="5"/>
      <c r="UTJ296" s="5"/>
      <c r="UTK296" s="5"/>
      <c r="UTL296" s="5"/>
      <c r="UTM296" s="223"/>
      <c r="UTN296" s="2"/>
      <c r="UTO296" s="2"/>
      <c r="UTP296" s="5"/>
      <c r="UTQ296" s="5"/>
      <c r="UTR296" s="5"/>
      <c r="UTS296" s="5"/>
      <c r="UTT296" s="5"/>
      <c r="UTU296" s="223"/>
      <c r="UTV296" s="2"/>
      <c r="UTW296" s="2"/>
      <c r="UTX296" s="5"/>
      <c r="UTY296" s="5"/>
      <c r="UTZ296" s="5"/>
      <c r="UUA296" s="5"/>
      <c r="UUB296" s="5"/>
      <c r="UUC296" s="223"/>
      <c r="UUD296" s="2"/>
      <c r="UUE296" s="2"/>
      <c r="UUF296" s="5"/>
      <c r="UUG296" s="5"/>
      <c r="UUH296" s="5"/>
      <c r="UUI296" s="5"/>
      <c r="UUJ296" s="5"/>
      <c r="UUK296" s="223"/>
      <c r="UUL296" s="2"/>
      <c r="UUM296" s="2"/>
      <c r="UUN296" s="5"/>
      <c r="UUO296" s="5"/>
      <c r="UUP296" s="5"/>
      <c r="UUQ296" s="5"/>
      <c r="UUR296" s="5"/>
      <c r="UUS296" s="223"/>
      <c r="UUT296" s="2"/>
      <c r="UUU296" s="2"/>
      <c r="UUV296" s="5"/>
      <c r="UUW296" s="5"/>
      <c r="UUX296" s="5"/>
      <c r="UUY296" s="5"/>
      <c r="UUZ296" s="5"/>
      <c r="UVA296" s="223"/>
      <c r="UVB296" s="2"/>
      <c r="UVC296" s="2"/>
      <c r="UVD296" s="5"/>
      <c r="UVE296" s="5"/>
      <c r="UVF296" s="5"/>
      <c r="UVG296" s="5"/>
      <c r="UVH296" s="5"/>
      <c r="UVI296" s="223"/>
      <c r="UVJ296" s="2"/>
      <c r="UVK296" s="2"/>
      <c r="UVL296" s="5"/>
      <c r="UVM296" s="5"/>
      <c r="UVN296" s="5"/>
      <c r="UVO296" s="5"/>
      <c r="UVP296" s="5"/>
      <c r="UVQ296" s="223"/>
      <c r="UVR296" s="2"/>
      <c r="UVS296" s="2"/>
      <c r="UVT296" s="5"/>
      <c r="UVU296" s="5"/>
      <c r="UVV296" s="5"/>
      <c r="UVW296" s="5"/>
      <c r="UVX296" s="5"/>
      <c r="UVY296" s="223"/>
      <c r="UVZ296" s="2"/>
      <c r="UWA296" s="2"/>
      <c r="UWB296" s="5"/>
      <c r="UWC296" s="5"/>
      <c r="UWD296" s="5"/>
      <c r="UWE296" s="5"/>
      <c r="UWF296" s="5"/>
      <c r="UWG296" s="223"/>
      <c r="UWH296" s="2"/>
      <c r="UWI296" s="2"/>
      <c r="UWJ296" s="5"/>
      <c r="UWK296" s="5"/>
      <c r="UWL296" s="5"/>
      <c r="UWM296" s="5"/>
      <c r="UWN296" s="5"/>
      <c r="UWO296" s="223"/>
      <c r="UWP296" s="2"/>
      <c r="UWQ296" s="2"/>
      <c r="UWR296" s="5"/>
      <c r="UWS296" s="5"/>
      <c r="UWT296" s="5"/>
      <c r="UWU296" s="5"/>
      <c r="UWV296" s="5"/>
      <c r="UWW296" s="223"/>
      <c r="UWX296" s="2"/>
      <c r="UWY296" s="2"/>
      <c r="UWZ296" s="5"/>
      <c r="UXA296" s="5"/>
      <c r="UXB296" s="5"/>
      <c r="UXC296" s="5"/>
      <c r="UXD296" s="5"/>
      <c r="UXE296" s="223"/>
      <c r="UXF296" s="2"/>
      <c r="UXG296" s="2"/>
      <c r="UXH296" s="5"/>
      <c r="UXI296" s="5"/>
      <c r="UXJ296" s="5"/>
      <c r="UXK296" s="5"/>
      <c r="UXL296" s="5"/>
      <c r="UXM296" s="223"/>
      <c r="UXN296" s="2"/>
      <c r="UXO296" s="2"/>
      <c r="UXP296" s="5"/>
      <c r="UXQ296" s="5"/>
      <c r="UXR296" s="5"/>
      <c r="UXS296" s="5"/>
      <c r="UXT296" s="5"/>
      <c r="UXU296" s="223"/>
      <c r="UXV296" s="2"/>
      <c r="UXW296" s="2"/>
      <c r="UXX296" s="5"/>
      <c r="UXY296" s="5"/>
      <c r="UXZ296" s="5"/>
      <c r="UYA296" s="5"/>
      <c r="UYB296" s="5"/>
      <c r="UYC296" s="223"/>
      <c r="UYD296" s="2"/>
      <c r="UYE296" s="2"/>
      <c r="UYF296" s="5"/>
      <c r="UYG296" s="5"/>
      <c r="UYH296" s="5"/>
      <c r="UYI296" s="5"/>
      <c r="UYJ296" s="5"/>
      <c r="UYK296" s="223"/>
      <c r="UYL296" s="2"/>
      <c r="UYM296" s="2"/>
      <c r="UYN296" s="5"/>
      <c r="UYO296" s="5"/>
      <c r="UYP296" s="5"/>
      <c r="UYQ296" s="5"/>
      <c r="UYR296" s="5"/>
      <c r="UYS296" s="223"/>
      <c r="UYT296" s="2"/>
      <c r="UYU296" s="2"/>
      <c r="UYV296" s="5"/>
      <c r="UYW296" s="5"/>
      <c r="UYX296" s="5"/>
      <c r="UYY296" s="5"/>
      <c r="UYZ296" s="5"/>
      <c r="UZA296" s="223"/>
      <c r="UZB296" s="2"/>
      <c r="UZC296" s="2"/>
      <c r="UZD296" s="5"/>
      <c r="UZE296" s="5"/>
      <c r="UZF296" s="5"/>
      <c r="UZG296" s="5"/>
      <c r="UZH296" s="5"/>
      <c r="UZI296" s="223"/>
      <c r="UZJ296" s="2"/>
      <c r="UZK296" s="2"/>
      <c r="UZL296" s="5"/>
      <c r="UZM296" s="5"/>
      <c r="UZN296" s="5"/>
      <c r="UZO296" s="5"/>
      <c r="UZP296" s="5"/>
      <c r="UZQ296" s="223"/>
      <c r="UZR296" s="2"/>
      <c r="UZS296" s="2"/>
      <c r="UZT296" s="5"/>
      <c r="UZU296" s="5"/>
      <c r="UZV296" s="5"/>
      <c r="UZW296" s="5"/>
      <c r="UZX296" s="5"/>
      <c r="UZY296" s="223"/>
      <c r="UZZ296" s="2"/>
      <c r="VAA296" s="2"/>
      <c r="VAB296" s="5"/>
      <c r="VAC296" s="5"/>
      <c r="VAD296" s="5"/>
      <c r="VAE296" s="5"/>
      <c r="VAF296" s="5"/>
      <c r="VAG296" s="223"/>
      <c r="VAH296" s="2"/>
      <c r="VAI296" s="2"/>
      <c r="VAJ296" s="5"/>
      <c r="VAK296" s="5"/>
      <c r="VAL296" s="5"/>
      <c r="VAM296" s="5"/>
      <c r="VAN296" s="5"/>
      <c r="VAO296" s="223"/>
      <c r="VAP296" s="2"/>
      <c r="VAQ296" s="2"/>
      <c r="VAR296" s="5"/>
      <c r="VAS296" s="5"/>
      <c r="VAT296" s="5"/>
      <c r="VAU296" s="5"/>
      <c r="VAV296" s="5"/>
      <c r="VAW296" s="223"/>
      <c r="VAX296" s="2"/>
      <c r="VAY296" s="2"/>
      <c r="VAZ296" s="5"/>
      <c r="VBA296" s="5"/>
      <c r="VBB296" s="5"/>
      <c r="VBC296" s="5"/>
      <c r="VBD296" s="5"/>
      <c r="VBE296" s="223"/>
      <c r="VBF296" s="2"/>
      <c r="VBG296" s="2"/>
      <c r="VBH296" s="5"/>
      <c r="VBI296" s="5"/>
      <c r="VBJ296" s="5"/>
      <c r="VBK296" s="5"/>
      <c r="VBL296" s="5"/>
      <c r="VBM296" s="223"/>
      <c r="VBN296" s="2"/>
      <c r="VBO296" s="2"/>
      <c r="VBP296" s="5"/>
      <c r="VBQ296" s="5"/>
      <c r="VBR296" s="5"/>
      <c r="VBS296" s="5"/>
      <c r="VBT296" s="5"/>
      <c r="VBU296" s="223"/>
      <c r="VBV296" s="2"/>
      <c r="VBW296" s="2"/>
      <c r="VBX296" s="5"/>
      <c r="VBY296" s="5"/>
      <c r="VBZ296" s="5"/>
      <c r="VCA296" s="5"/>
      <c r="VCB296" s="5"/>
      <c r="VCC296" s="223"/>
      <c r="VCD296" s="2"/>
      <c r="VCE296" s="2"/>
      <c r="VCF296" s="5"/>
      <c r="VCG296" s="5"/>
      <c r="VCH296" s="5"/>
      <c r="VCI296" s="5"/>
      <c r="VCJ296" s="5"/>
      <c r="VCK296" s="223"/>
      <c r="VCL296" s="2"/>
      <c r="VCM296" s="2"/>
      <c r="VCN296" s="5"/>
      <c r="VCO296" s="5"/>
      <c r="VCP296" s="5"/>
      <c r="VCQ296" s="5"/>
      <c r="VCR296" s="5"/>
      <c r="VCS296" s="223"/>
      <c r="VCT296" s="2"/>
      <c r="VCU296" s="2"/>
      <c r="VCV296" s="5"/>
      <c r="VCW296" s="5"/>
      <c r="VCX296" s="5"/>
      <c r="VCY296" s="5"/>
      <c r="VCZ296" s="5"/>
      <c r="VDA296" s="223"/>
      <c r="VDB296" s="2"/>
      <c r="VDC296" s="2"/>
      <c r="VDD296" s="5"/>
      <c r="VDE296" s="5"/>
      <c r="VDF296" s="5"/>
      <c r="VDG296" s="5"/>
      <c r="VDH296" s="5"/>
      <c r="VDI296" s="223"/>
      <c r="VDJ296" s="2"/>
      <c r="VDK296" s="2"/>
      <c r="VDL296" s="5"/>
      <c r="VDM296" s="5"/>
      <c r="VDN296" s="5"/>
      <c r="VDO296" s="5"/>
      <c r="VDP296" s="5"/>
      <c r="VDQ296" s="223"/>
      <c r="VDR296" s="2"/>
      <c r="VDS296" s="2"/>
      <c r="VDT296" s="5"/>
      <c r="VDU296" s="5"/>
      <c r="VDV296" s="5"/>
      <c r="VDW296" s="5"/>
      <c r="VDX296" s="5"/>
      <c r="VDY296" s="223"/>
      <c r="VDZ296" s="2"/>
      <c r="VEA296" s="2"/>
      <c r="VEB296" s="5"/>
      <c r="VEC296" s="5"/>
      <c r="VED296" s="5"/>
      <c r="VEE296" s="5"/>
      <c r="VEF296" s="5"/>
      <c r="VEG296" s="223"/>
      <c r="VEH296" s="2"/>
      <c r="VEI296" s="2"/>
      <c r="VEJ296" s="5"/>
      <c r="VEK296" s="5"/>
      <c r="VEL296" s="5"/>
      <c r="VEM296" s="5"/>
      <c r="VEN296" s="5"/>
      <c r="VEO296" s="223"/>
      <c r="VEP296" s="2"/>
      <c r="VEQ296" s="2"/>
      <c r="VER296" s="5"/>
      <c r="VES296" s="5"/>
      <c r="VET296" s="5"/>
      <c r="VEU296" s="5"/>
      <c r="VEV296" s="5"/>
      <c r="VEW296" s="223"/>
      <c r="VEX296" s="2"/>
      <c r="VEY296" s="2"/>
      <c r="VEZ296" s="5"/>
      <c r="VFA296" s="5"/>
      <c r="VFB296" s="5"/>
      <c r="VFC296" s="5"/>
      <c r="VFD296" s="5"/>
      <c r="VFE296" s="223"/>
      <c r="VFF296" s="2"/>
      <c r="VFG296" s="2"/>
      <c r="VFH296" s="5"/>
      <c r="VFI296" s="5"/>
      <c r="VFJ296" s="5"/>
      <c r="VFK296" s="5"/>
      <c r="VFL296" s="5"/>
      <c r="VFM296" s="223"/>
      <c r="VFN296" s="2"/>
      <c r="VFO296" s="2"/>
      <c r="VFP296" s="5"/>
      <c r="VFQ296" s="5"/>
      <c r="VFR296" s="5"/>
      <c r="VFS296" s="5"/>
      <c r="VFT296" s="5"/>
      <c r="VFU296" s="223"/>
      <c r="VFV296" s="2"/>
      <c r="VFW296" s="2"/>
      <c r="VFX296" s="5"/>
      <c r="VFY296" s="5"/>
      <c r="VFZ296" s="5"/>
      <c r="VGA296" s="5"/>
      <c r="VGB296" s="5"/>
      <c r="VGC296" s="223"/>
      <c r="VGD296" s="2"/>
      <c r="VGE296" s="2"/>
      <c r="VGF296" s="5"/>
      <c r="VGG296" s="5"/>
      <c r="VGH296" s="5"/>
      <c r="VGI296" s="5"/>
      <c r="VGJ296" s="5"/>
      <c r="VGK296" s="223"/>
      <c r="VGL296" s="2"/>
      <c r="VGM296" s="2"/>
      <c r="VGN296" s="5"/>
      <c r="VGO296" s="5"/>
      <c r="VGP296" s="5"/>
      <c r="VGQ296" s="5"/>
      <c r="VGR296" s="5"/>
      <c r="VGS296" s="223"/>
      <c r="VGT296" s="2"/>
      <c r="VGU296" s="2"/>
      <c r="VGV296" s="5"/>
      <c r="VGW296" s="5"/>
      <c r="VGX296" s="5"/>
      <c r="VGY296" s="5"/>
      <c r="VGZ296" s="5"/>
      <c r="VHA296" s="223"/>
      <c r="VHB296" s="2"/>
      <c r="VHC296" s="2"/>
      <c r="VHD296" s="5"/>
      <c r="VHE296" s="5"/>
      <c r="VHF296" s="5"/>
      <c r="VHG296" s="5"/>
      <c r="VHH296" s="5"/>
      <c r="VHI296" s="223"/>
      <c r="VHJ296" s="2"/>
      <c r="VHK296" s="2"/>
      <c r="VHL296" s="5"/>
      <c r="VHM296" s="5"/>
      <c r="VHN296" s="5"/>
      <c r="VHO296" s="5"/>
      <c r="VHP296" s="5"/>
      <c r="VHQ296" s="223"/>
      <c r="VHR296" s="2"/>
      <c r="VHS296" s="2"/>
      <c r="VHT296" s="5"/>
      <c r="VHU296" s="5"/>
      <c r="VHV296" s="5"/>
      <c r="VHW296" s="5"/>
      <c r="VHX296" s="5"/>
      <c r="VHY296" s="223"/>
      <c r="VHZ296" s="2"/>
      <c r="VIA296" s="2"/>
      <c r="VIB296" s="5"/>
      <c r="VIC296" s="5"/>
      <c r="VID296" s="5"/>
      <c r="VIE296" s="5"/>
      <c r="VIF296" s="5"/>
      <c r="VIG296" s="223"/>
      <c r="VIH296" s="2"/>
      <c r="VII296" s="2"/>
      <c r="VIJ296" s="5"/>
      <c r="VIK296" s="5"/>
      <c r="VIL296" s="5"/>
      <c r="VIM296" s="5"/>
      <c r="VIN296" s="5"/>
      <c r="VIO296" s="223"/>
      <c r="VIP296" s="2"/>
      <c r="VIQ296" s="2"/>
      <c r="VIR296" s="5"/>
      <c r="VIS296" s="5"/>
      <c r="VIT296" s="5"/>
      <c r="VIU296" s="5"/>
      <c r="VIV296" s="5"/>
      <c r="VIW296" s="223"/>
      <c r="VIX296" s="2"/>
      <c r="VIY296" s="2"/>
      <c r="VIZ296" s="5"/>
      <c r="VJA296" s="5"/>
      <c r="VJB296" s="5"/>
      <c r="VJC296" s="5"/>
      <c r="VJD296" s="5"/>
      <c r="VJE296" s="223"/>
      <c r="VJF296" s="2"/>
      <c r="VJG296" s="2"/>
      <c r="VJH296" s="5"/>
      <c r="VJI296" s="5"/>
      <c r="VJJ296" s="5"/>
      <c r="VJK296" s="5"/>
      <c r="VJL296" s="5"/>
      <c r="VJM296" s="223"/>
      <c r="VJN296" s="2"/>
      <c r="VJO296" s="2"/>
      <c r="VJP296" s="5"/>
      <c r="VJQ296" s="5"/>
      <c r="VJR296" s="5"/>
      <c r="VJS296" s="5"/>
      <c r="VJT296" s="5"/>
      <c r="VJU296" s="223"/>
      <c r="VJV296" s="2"/>
      <c r="VJW296" s="2"/>
      <c r="VJX296" s="5"/>
      <c r="VJY296" s="5"/>
      <c r="VJZ296" s="5"/>
      <c r="VKA296" s="5"/>
      <c r="VKB296" s="5"/>
      <c r="VKC296" s="223"/>
      <c r="VKD296" s="2"/>
      <c r="VKE296" s="2"/>
      <c r="VKF296" s="5"/>
      <c r="VKG296" s="5"/>
      <c r="VKH296" s="5"/>
      <c r="VKI296" s="5"/>
      <c r="VKJ296" s="5"/>
      <c r="VKK296" s="223"/>
      <c r="VKL296" s="2"/>
      <c r="VKM296" s="2"/>
      <c r="VKN296" s="5"/>
      <c r="VKO296" s="5"/>
      <c r="VKP296" s="5"/>
      <c r="VKQ296" s="5"/>
      <c r="VKR296" s="5"/>
      <c r="VKS296" s="223"/>
      <c r="VKT296" s="2"/>
      <c r="VKU296" s="2"/>
      <c r="VKV296" s="5"/>
      <c r="VKW296" s="5"/>
      <c r="VKX296" s="5"/>
      <c r="VKY296" s="5"/>
      <c r="VKZ296" s="5"/>
      <c r="VLA296" s="223"/>
      <c r="VLB296" s="2"/>
      <c r="VLC296" s="2"/>
      <c r="VLD296" s="5"/>
      <c r="VLE296" s="5"/>
      <c r="VLF296" s="5"/>
      <c r="VLG296" s="5"/>
      <c r="VLH296" s="5"/>
      <c r="VLI296" s="223"/>
      <c r="VLJ296" s="2"/>
      <c r="VLK296" s="2"/>
      <c r="VLL296" s="5"/>
      <c r="VLM296" s="5"/>
      <c r="VLN296" s="5"/>
      <c r="VLO296" s="5"/>
      <c r="VLP296" s="5"/>
      <c r="VLQ296" s="223"/>
      <c r="VLR296" s="2"/>
      <c r="VLS296" s="2"/>
      <c r="VLT296" s="5"/>
      <c r="VLU296" s="5"/>
      <c r="VLV296" s="5"/>
      <c r="VLW296" s="5"/>
      <c r="VLX296" s="5"/>
      <c r="VLY296" s="223"/>
      <c r="VLZ296" s="2"/>
      <c r="VMA296" s="2"/>
      <c r="VMB296" s="5"/>
      <c r="VMC296" s="5"/>
      <c r="VMD296" s="5"/>
      <c r="VME296" s="5"/>
      <c r="VMF296" s="5"/>
      <c r="VMG296" s="223"/>
      <c r="VMH296" s="2"/>
      <c r="VMI296" s="2"/>
      <c r="VMJ296" s="5"/>
      <c r="VMK296" s="5"/>
      <c r="VML296" s="5"/>
      <c r="VMM296" s="5"/>
      <c r="VMN296" s="5"/>
      <c r="VMO296" s="223"/>
      <c r="VMP296" s="2"/>
      <c r="VMQ296" s="2"/>
      <c r="VMR296" s="5"/>
      <c r="VMS296" s="5"/>
      <c r="VMT296" s="5"/>
      <c r="VMU296" s="5"/>
      <c r="VMV296" s="5"/>
      <c r="VMW296" s="223"/>
      <c r="VMX296" s="2"/>
      <c r="VMY296" s="2"/>
      <c r="VMZ296" s="5"/>
      <c r="VNA296" s="5"/>
      <c r="VNB296" s="5"/>
      <c r="VNC296" s="5"/>
      <c r="VND296" s="5"/>
      <c r="VNE296" s="223"/>
      <c r="VNF296" s="2"/>
      <c r="VNG296" s="2"/>
      <c r="VNH296" s="5"/>
      <c r="VNI296" s="5"/>
      <c r="VNJ296" s="5"/>
      <c r="VNK296" s="5"/>
      <c r="VNL296" s="5"/>
      <c r="VNM296" s="223"/>
      <c r="VNN296" s="2"/>
      <c r="VNO296" s="2"/>
      <c r="VNP296" s="5"/>
      <c r="VNQ296" s="5"/>
      <c r="VNR296" s="5"/>
      <c r="VNS296" s="5"/>
      <c r="VNT296" s="5"/>
      <c r="VNU296" s="223"/>
      <c r="VNV296" s="2"/>
      <c r="VNW296" s="2"/>
      <c r="VNX296" s="5"/>
      <c r="VNY296" s="5"/>
      <c r="VNZ296" s="5"/>
      <c r="VOA296" s="5"/>
      <c r="VOB296" s="5"/>
      <c r="VOC296" s="223"/>
      <c r="VOD296" s="2"/>
      <c r="VOE296" s="2"/>
      <c r="VOF296" s="5"/>
      <c r="VOG296" s="5"/>
      <c r="VOH296" s="5"/>
      <c r="VOI296" s="5"/>
      <c r="VOJ296" s="5"/>
      <c r="VOK296" s="223"/>
      <c r="VOL296" s="2"/>
      <c r="VOM296" s="2"/>
      <c r="VON296" s="5"/>
      <c r="VOO296" s="5"/>
      <c r="VOP296" s="5"/>
      <c r="VOQ296" s="5"/>
      <c r="VOR296" s="5"/>
      <c r="VOS296" s="223"/>
      <c r="VOT296" s="2"/>
      <c r="VOU296" s="2"/>
      <c r="VOV296" s="5"/>
      <c r="VOW296" s="5"/>
      <c r="VOX296" s="5"/>
      <c r="VOY296" s="5"/>
      <c r="VOZ296" s="5"/>
      <c r="VPA296" s="223"/>
      <c r="VPB296" s="2"/>
      <c r="VPC296" s="2"/>
      <c r="VPD296" s="5"/>
      <c r="VPE296" s="5"/>
      <c r="VPF296" s="5"/>
      <c r="VPG296" s="5"/>
      <c r="VPH296" s="5"/>
      <c r="VPI296" s="223"/>
      <c r="VPJ296" s="2"/>
      <c r="VPK296" s="2"/>
      <c r="VPL296" s="5"/>
      <c r="VPM296" s="5"/>
      <c r="VPN296" s="5"/>
      <c r="VPO296" s="5"/>
      <c r="VPP296" s="5"/>
      <c r="VPQ296" s="223"/>
      <c r="VPR296" s="2"/>
      <c r="VPS296" s="2"/>
      <c r="VPT296" s="5"/>
      <c r="VPU296" s="5"/>
      <c r="VPV296" s="5"/>
      <c r="VPW296" s="5"/>
      <c r="VPX296" s="5"/>
      <c r="VPY296" s="223"/>
      <c r="VPZ296" s="2"/>
      <c r="VQA296" s="2"/>
      <c r="VQB296" s="5"/>
      <c r="VQC296" s="5"/>
      <c r="VQD296" s="5"/>
      <c r="VQE296" s="5"/>
      <c r="VQF296" s="5"/>
      <c r="VQG296" s="223"/>
      <c r="VQH296" s="2"/>
      <c r="VQI296" s="2"/>
      <c r="VQJ296" s="5"/>
      <c r="VQK296" s="5"/>
      <c r="VQL296" s="5"/>
      <c r="VQM296" s="5"/>
      <c r="VQN296" s="5"/>
      <c r="VQO296" s="223"/>
      <c r="VQP296" s="2"/>
      <c r="VQQ296" s="2"/>
      <c r="VQR296" s="5"/>
      <c r="VQS296" s="5"/>
      <c r="VQT296" s="5"/>
      <c r="VQU296" s="5"/>
      <c r="VQV296" s="5"/>
      <c r="VQW296" s="223"/>
      <c r="VQX296" s="2"/>
      <c r="VQY296" s="2"/>
      <c r="VQZ296" s="5"/>
      <c r="VRA296" s="5"/>
      <c r="VRB296" s="5"/>
      <c r="VRC296" s="5"/>
      <c r="VRD296" s="5"/>
      <c r="VRE296" s="223"/>
      <c r="VRF296" s="2"/>
      <c r="VRG296" s="2"/>
      <c r="VRH296" s="5"/>
      <c r="VRI296" s="5"/>
      <c r="VRJ296" s="5"/>
      <c r="VRK296" s="5"/>
      <c r="VRL296" s="5"/>
      <c r="VRM296" s="223"/>
      <c r="VRN296" s="2"/>
      <c r="VRO296" s="2"/>
      <c r="VRP296" s="5"/>
      <c r="VRQ296" s="5"/>
      <c r="VRR296" s="5"/>
      <c r="VRS296" s="5"/>
      <c r="VRT296" s="5"/>
      <c r="VRU296" s="223"/>
      <c r="VRV296" s="2"/>
      <c r="VRW296" s="2"/>
      <c r="VRX296" s="5"/>
      <c r="VRY296" s="5"/>
      <c r="VRZ296" s="5"/>
      <c r="VSA296" s="5"/>
      <c r="VSB296" s="5"/>
      <c r="VSC296" s="223"/>
      <c r="VSD296" s="2"/>
      <c r="VSE296" s="2"/>
      <c r="VSF296" s="5"/>
      <c r="VSG296" s="5"/>
      <c r="VSH296" s="5"/>
      <c r="VSI296" s="5"/>
      <c r="VSJ296" s="5"/>
      <c r="VSK296" s="223"/>
      <c r="VSL296" s="2"/>
      <c r="VSM296" s="2"/>
      <c r="VSN296" s="5"/>
      <c r="VSO296" s="5"/>
      <c r="VSP296" s="5"/>
      <c r="VSQ296" s="5"/>
      <c r="VSR296" s="5"/>
      <c r="VSS296" s="223"/>
      <c r="VST296" s="2"/>
      <c r="VSU296" s="2"/>
      <c r="VSV296" s="5"/>
      <c r="VSW296" s="5"/>
      <c r="VSX296" s="5"/>
      <c r="VSY296" s="5"/>
      <c r="VSZ296" s="5"/>
      <c r="VTA296" s="223"/>
      <c r="VTB296" s="2"/>
      <c r="VTC296" s="2"/>
      <c r="VTD296" s="5"/>
      <c r="VTE296" s="5"/>
      <c r="VTF296" s="5"/>
      <c r="VTG296" s="5"/>
      <c r="VTH296" s="5"/>
      <c r="VTI296" s="223"/>
      <c r="VTJ296" s="2"/>
      <c r="VTK296" s="2"/>
      <c r="VTL296" s="5"/>
      <c r="VTM296" s="5"/>
      <c r="VTN296" s="5"/>
      <c r="VTO296" s="5"/>
      <c r="VTP296" s="5"/>
      <c r="VTQ296" s="223"/>
      <c r="VTR296" s="2"/>
      <c r="VTS296" s="2"/>
      <c r="VTT296" s="5"/>
      <c r="VTU296" s="5"/>
      <c r="VTV296" s="5"/>
      <c r="VTW296" s="5"/>
      <c r="VTX296" s="5"/>
      <c r="VTY296" s="223"/>
      <c r="VTZ296" s="2"/>
      <c r="VUA296" s="2"/>
      <c r="VUB296" s="5"/>
      <c r="VUC296" s="5"/>
      <c r="VUD296" s="5"/>
      <c r="VUE296" s="5"/>
      <c r="VUF296" s="5"/>
      <c r="VUG296" s="223"/>
      <c r="VUH296" s="2"/>
      <c r="VUI296" s="2"/>
      <c r="VUJ296" s="5"/>
      <c r="VUK296" s="5"/>
      <c r="VUL296" s="5"/>
      <c r="VUM296" s="5"/>
      <c r="VUN296" s="5"/>
      <c r="VUO296" s="223"/>
      <c r="VUP296" s="2"/>
      <c r="VUQ296" s="2"/>
      <c r="VUR296" s="5"/>
      <c r="VUS296" s="5"/>
      <c r="VUT296" s="5"/>
      <c r="VUU296" s="5"/>
      <c r="VUV296" s="5"/>
      <c r="VUW296" s="223"/>
      <c r="VUX296" s="2"/>
      <c r="VUY296" s="2"/>
      <c r="VUZ296" s="5"/>
      <c r="VVA296" s="5"/>
      <c r="VVB296" s="5"/>
      <c r="VVC296" s="5"/>
      <c r="VVD296" s="5"/>
      <c r="VVE296" s="223"/>
      <c r="VVF296" s="2"/>
      <c r="VVG296" s="2"/>
      <c r="VVH296" s="5"/>
      <c r="VVI296" s="5"/>
      <c r="VVJ296" s="5"/>
      <c r="VVK296" s="5"/>
      <c r="VVL296" s="5"/>
      <c r="VVM296" s="223"/>
      <c r="VVN296" s="2"/>
      <c r="VVO296" s="2"/>
      <c r="VVP296" s="5"/>
      <c r="VVQ296" s="5"/>
      <c r="VVR296" s="5"/>
      <c r="VVS296" s="5"/>
      <c r="VVT296" s="5"/>
      <c r="VVU296" s="223"/>
      <c r="VVV296" s="2"/>
      <c r="VVW296" s="2"/>
      <c r="VVX296" s="5"/>
      <c r="VVY296" s="5"/>
      <c r="VVZ296" s="5"/>
      <c r="VWA296" s="5"/>
      <c r="VWB296" s="5"/>
      <c r="VWC296" s="223"/>
      <c r="VWD296" s="2"/>
      <c r="VWE296" s="2"/>
      <c r="VWF296" s="5"/>
      <c r="VWG296" s="5"/>
      <c r="VWH296" s="5"/>
      <c r="VWI296" s="5"/>
      <c r="VWJ296" s="5"/>
      <c r="VWK296" s="223"/>
      <c r="VWL296" s="2"/>
      <c r="VWM296" s="2"/>
      <c r="VWN296" s="5"/>
      <c r="VWO296" s="5"/>
      <c r="VWP296" s="5"/>
      <c r="VWQ296" s="5"/>
      <c r="VWR296" s="5"/>
      <c r="VWS296" s="223"/>
      <c r="VWT296" s="2"/>
      <c r="VWU296" s="2"/>
      <c r="VWV296" s="5"/>
      <c r="VWW296" s="5"/>
      <c r="VWX296" s="5"/>
      <c r="VWY296" s="5"/>
      <c r="VWZ296" s="5"/>
      <c r="VXA296" s="223"/>
      <c r="VXB296" s="2"/>
      <c r="VXC296" s="2"/>
      <c r="VXD296" s="5"/>
      <c r="VXE296" s="5"/>
      <c r="VXF296" s="5"/>
      <c r="VXG296" s="5"/>
      <c r="VXH296" s="5"/>
      <c r="VXI296" s="223"/>
      <c r="VXJ296" s="2"/>
      <c r="VXK296" s="2"/>
      <c r="VXL296" s="5"/>
      <c r="VXM296" s="5"/>
      <c r="VXN296" s="5"/>
      <c r="VXO296" s="5"/>
      <c r="VXP296" s="5"/>
      <c r="VXQ296" s="223"/>
      <c r="VXR296" s="2"/>
      <c r="VXS296" s="2"/>
      <c r="VXT296" s="5"/>
      <c r="VXU296" s="5"/>
      <c r="VXV296" s="5"/>
      <c r="VXW296" s="5"/>
      <c r="VXX296" s="5"/>
      <c r="VXY296" s="223"/>
      <c r="VXZ296" s="2"/>
      <c r="VYA296" s="2"/>
      <c r="VYB296" s="5"/>
      <c r="VYC296" s="5"/>
      <c r="VYD296" s="5"/>
      <c r="VYE296" s="5"/>
      <c r="VYF296" s="5"/>
      <c r="VYG296" s="223"/>
      <c r="VYH296" s="2"/>
      <c r="VYI296" s="2"/>
      <c r="VYJ296" s="5"/>
      <c r="VYK296" s="5"/>
      <c r="VYL296" s="5"/>
      <c r="VYM296" s="5"/>
      <c r="VYN296" s="5"/>
      <c r="VYO296" s="223"/>
      <c r="VYP296" s="2"/>
      <c r="VYQ296" s="2"/>
      <c r="VYR296" s="5"/>
      <c r="VYS296" s="5"/>
      <c r="VYT296" s="5"/>
      <c r="VYU296" s="5"/>
      <c r="VYV296" s="5"/>
      <c r="VYW296" s="223"/>
      <c r="VYX296" s="2"/>
      <c r="VYY296" s="2"/>
      <c r="VYZ296" s="5"/>
      <c r="VZA296" s="5"/>
      <c r="VZB296" s="5"/>
      <c r="VZC296" s="5"/>
      <c r="VZD296" s="5"/>
      <c r="VZE296" s="223"/>
      <c r="VZF296" s="2"/>
      <c r="VZG296" s="2"/>
      <c r="VZH296" s="5"/>
      <c r="VZI296" s="5"/>
      <c r="VZJ296" s="5"/>
      <c r="VZK296" s="5"/>
      <c r="VZL296" s="5"/>
      <c r="VZM296" s="223"/>
      <c r="VZN296" s="2"/>
      <c r="VZO296" s="2"/>
      <c r="VZP296" s="5"/>
      <c r="VZQ296" s="5"/>
      <c r="VZR296" s="5"/>
      <c r="VZS296" s="5"/>
      <c r="VZT296" s="5"/>
      <c r="VZU296" s="223"/>
      <c r="VZV296" s="2"/>
      <c r="VZW296" s="2"/>
      <c r="VZX296" s="5"/>
      <c r="VZY296" s="5"/>
      <c r="VZZ296" s="5"/>
      <c r="WAA296" s="5"/>
      <c r="WAB296" s="5"/>
      <c r="WAC296" s="223"/>
      <c r="WAD296" s="2"/>
      <c r="WAE296" s="2"/>
      <c r="WAF296" s="5"/>
      <c r="WAG296" s="5"/>
      <c r="WAH296" s="5"/>
      <c r="WAI296" s="5"/>
      <c r="WAJ296" s="5"/>
      <c r="WAK296" s="223"/>
      <c r="WAL296" s="2"/>
      <c r="WAM296" s="2"/>
      <c r="WAN296" s="5"/>
      <c r="WAO296" s="5"/>
      <c r="WAP296" s="5"/>
      <c r="WAQ296" s="5"/>
      <c r="WAR296" s="5"/>
      <c r="WAS296" s="223"/>
      <c r="WAT296" s="2"/>
      <c r="WAU296" s="2"/>
      <c r="WAV296" s="5"/>
      <c r="WAW296" s="5"/>
      <c r="WAX296" s="5"/>
      <c r="WAY296" s="5"/>
      <c r="WAZ296" s="5"/>
      <c r="WBA296" s="223"/>
      <c r="WBB296" s="2"/>
      <c r="WBC296" s="2"/>
      <c r="WBD296" s="5"/>
      <c r="WBE296" s="5"/>
      <c r="WBF296" s="5"/>
      <c r="WBG296" s="5"/>
      <c r="WBH296" s="5"/>
      <c r="WBI296" s="223"/>
      <c r="WBJ296" s="2"/>
      <c r="WBK296" s="2"/>
      <c r="WBL296" s="5"/>
      <c r="WBM296" s="5"/>
      <c r="WBN296" s="5"/>
      <c r="WBO296" s="5"/>
      <c r="WBP296" s="5"/>
      <c r="WBQ296" s="223"/>
      <c r="WBR296" s="2"/>
      <c r="WBS296" s="2"/>
      <c r="WBT296" s="5"/>
      <c r="WBU296" s="5"/>
      <c r="WBV296" s="5"/>
      <c r="WBW296" s="5"/>
      <c r="WBX296" s="5"/>
      <c r="WBY296" s="223"/>
      <c r="WBZ296" s="2"/>
      <c r="WCA296" s="2"/>
      <c r="WCB296" s="5"/>
      <c r="WCC296" s="5"/>
      <c r="WCD296" s="5"/>
      <c r="WCE296" s="5"/>
      <c r="WCF296" s="5"/>
      <c r="WCG296" s="223"/>
      <c r="WCH296" s="2"/>
      <c r="WCI296" s="2"/>
      <c r="WCJ296" s="5"/>
      <c r="WCK296" s="5"/>
      <c r="WCL296" s="5"/>
      <c r="WCM296" s="5"/>
      <c r="WCN296" s="5"/>
      <c r="WCO296" s="223"/>
      <c r="WCP296" s="2"/>
      <c r="WCQ296" s="2"/>
      <c r="WCR296" s="5"/>
      <c r="WCS296" s="5"/>
      <c r="WCT296" s="5"/>
      <c r="WCU296" s="5"/>
      <c r="WCV296" s="5"/>
      <c r="WCW296" s="223"/>
      <c r="WCX296" s="2"/>
      <c r="WCY296" s="2"/>
      <c r="WCZ296" s="5"/>
      <c r="WDA296" s="5"/>
      <c r="WDB296" s="5"/>
      <c r="WDC296" s="5"/>
      <c r="WDD296" s="5"/>
      <c r="WDE296" s="223"/>
      <c r="WDF296" s="2"/>
      <c r="WDG296" s="2"/>
      <c r="WDH296" s="5"/>
      <c r="WDI296" s="5"/>
      <c r="WDJ296" s="5"/>
      <c r="WDK296" s="5"/>
      <c r="WDL296" s="5"/>
      <c r="WDM296" s="223"/>
      <c r="WDN296" s="2"/>
      <c r="WDO296" s="2"/>
      <c r="WDP296" s="5"/>
      <c r="WDQ296" s="5"/>
      <c r="WDR296" s="5"/>
      <c r="WDS296" s="5"/>
      <c r="WDT296" s="5"/>
      <c r="WDU296" s="223"/>
      <c r="WDV296" s="2"/>
      <c r="WDW296" s="2"/>
      <c r="WDX296" s="5"/>
      <c r="WDY296" s="5"/>
      <c r="WDZ296" s="5"/>
      <c r="WEA296" s="5"/>
      <c r="WEB296" s="5"/>
      <c r="WEC296" s="223"/>
      <c r="WED296" s="2"/>
      <c r="WEE296" s="2"/>
      <c r="WEF296" s="5"/>
      <c r="WEG296" s="5"/>
      <c r="WEH296" s="5"/>
      <c r="WEI296" s="5"/>
      <c r="WEJ296" s="5"/>
      <c r="WEK296" s="223"/>
      <c r="WEL296" s="2"/>
      <c r="WEM296" s="2"/>
      <c r="WEN296" s="5"/>
      <c r="WEO296" s="5"/>
      <c r="WEP296" s="5"/>
      <c r="WEQ296" s="5"/>
      <c r="WER296" s="5"/>
      <c r="WES296" s="223"/>
      <c r="WET296" s="2"/>
      <c r="WEU296" s="2"/>
      <c r="WEV296" s="5"/>
      <c r="WEW296" s="5"/>
      <c r="WEX296" s="5"/>
      <c r="WEY296" s="5"/>
      <c r="WEZ296" s="5"/>
      <c r="WFA296" s="223"/>
      <c r="WFB296" s="2"/>
      <c r="WFC296" s="2"/>
      <c r="WFD296" s="5"/>
      <c r="WFE296" s="5"/>
      <c r="WFF296" s="5"/>
      <c r="WFG296" s="5"/>
      <c r="WFH296" s="5"/>
      <c r="WFI296" s="223"/>
      <c r="WFJ296" s="2"/>
      <c r="WFK296" s="2"/>
      <c r="WFL296" s="5"/>
      <c r="WFM296" s="5"/>
      <c r="WFN296" s="5"/>
      <c r="WFO296" s="5"/>
      <c r="WFP296" s="5"/>
      <c r="WFQ296" s="223"/>
      <c r="WFR296" s="2"/>
      <c r="WFS296" s="2"/>
      <c r="WFT296" s="5"/>
      <c r="WFU296" s="5"/>
      <c r="WFV296" s="5"/>
      <c r="WFW296" s="5"/>
      <c r="WFX296" s="5"/>
      <c r="WFY296" s="223"/>
      <c r="WFZ296" s="2"/>
      <c r="WGA296" s="2"/>
      <c r="WGB296" s="5"/>
      <c r="WGC296" s="5"/>
      <c r="WGD296" s="5"/>
      <c r="WGE296" s="5"/>
      <c r="WGF296" s="5"/>
      <c r="WGG296" s="223"/>
      <c r="WGH296" s="2"/>
      <c r="WGI296" s="2"/>
      <c r="WGJ296" s="5"/>
      <c r="WGK296" s="5"/>
      <c r="WGL296" s="5"/>
      <c r="WGM296" s="5"/>
      <c r="WGN296" s="5"/>
      <c r="WGO296" s="223"/>
      <c r="WGP296" s="2"/>
      <c r="WGQ296" s="2"/>
      <c r="WGR296" s="5"/>
      <c r="WGS296" s="5"/>
      <c r="WGT296" s="5"/>
      <c r="WGU296" s="5"/>
      <c r="WGV296" s="5"/>
      <c r="WGW296" s="223"/>
      <c r="WGX296" s="2"/>
      <c r="WGY296" s="2"/>
      <c r="WGZ296" s="5"/>
      <c r="WHA296" s="5"/>
      <c r="WHB296" s="5"/>
      <c r="WHC296" s="5"/>
      <c r="WHD296" s="5"/>
      <c r="WHE296" s="223"/>
      <c r="WHF296" s="2"/>
      <c r="WHG296" s="2"/>
      <c r="WHH296" s="5"/>
      <c r="WHI296" s="5"/>
      <c r="WHJ296" s="5"/>
      <c r="WHK296" s="5"/>
      <c r="WHL296" s="5"/>
      <c r="WHM296" s="223"/>
      <c r="WHN296" s="2"/>
      <c r="WHO296" s="2"/>
      <c r="WHP296" s="5"/>
      <c r="WHQ296" s="5"/>
      <c r="WHR296" s="5"/>
      <c r="WHS296" s="5"/>
      <c r="WHT296" s="5"/>
      <c r="WHU296" s="223"/>
      <c r="WHV296" s="2"/>
      <c r="WHW296" s="2"/>
      <c r="WHX296" s="5"/>
      <c r="WHY296" s="5"/>
      <c r="WHZ296" s="5"/>
      <c r="WIA296" s="5"/>
      <c r="WIB296" s="5"/>
      <c r="WIC296" s="223"/>
      <c r="WID296" s="2"/>
      <c r="WIE296" s="2"/>
      <c r="WIF296" s="5"/>
      <c r="WIG296" s="5"/>
      <c r="WIH296" s="5"/>
      <c r="WII296" s="5"/>
      <c r="WIJ296" s="5"/>
      <c r="WIK296" s="223"/>
      <c r="WIL296" s="2"/>
      <c r="WIM296" s="2"/>
      <c r="WIN296" s="5"/>
      <c r="WIO296" s="5"/>
      <c r="WIP296" s="5"/>
      <c r="WIQ296" s="5"/>
      <c r="WIR296" s="5"/>
      <c r="WIS296" s="223"/>
      <c r="WIT296" s="2"/>
      <c r="WIU296" s="2"/>
      <c r="WIV296" s="5"/>
      <c r="WIW296" s="5"/>
      <c r="WIX296" s="5"/>
      <c r="WIY296" s="5"/>
      <c r="WIZ296" s="5"/>
      <c r="WJA296" s="223"/>
      <c r="WJB296" s="2"/>
      <c r="WJC296" s="2"/>
      <c r="WJD296" s="5"/>
      <c r="WJE296" s="5"/>
      <c r="WJF296" s="5"/>
      <c r="WJG296" s="5"/>
      <c r="WJH296" s="5"/>
      <c r="WJI296" s="223"/>
      <c r="WJJ296" s="2"/>
      <c r="WJK296" s="2"/>
      <c r="WJL296" s="5"/>
      <c r="WJM296" s="5"/>
      <c r="WJN296" s="5"/>
      <c r="WJO296" s="5"/>
      <c r="WJP296" s="5"/>
      <c r="WJQ296" s="223"/>
      <c r="WJR296" s="2"/>
      <c r="WJS296" s="2"/>
      <c r="WJT296" s="5"/>
      <c r="WJU296" s="5"/>
      <c r="WJV296" s="5"/>
      <c r="WJW296" s="5"/>
      <c r="WJX296" s="5"/>
      <c r="WJY296" s="223"/>
      <c r="WJZ296" s="2"/>
      <c r="WKA296" s="2"/>
      <c r="WKB296" s="5"/>
      <c r="WKC296" s="5"/>
      <c r="WKD296" s="5"/>
      <c r="WKE296" s="5"/>
      <c r="WKF296" s="5"/>
      <c r="WKG296" s="223"/>
      <c r="WKH296" s="2"/>
      <c r="WKI296" s="2"/>
      <c r="WKJ296" s="5"/>
      <c r="WKK296" s="5"/>
      <c r="WKL296" s="5"/>
      <c r="WKM296" s="5"/>
      <c r="WKN296" s="5"/>
      <c r="WKO296" s="223"/>
      <c r="WKP296" s="2"/>
      <c r="WKQ296" s="2"/>
      <c r="WKR296" s="5"/>
      <c r="WKS296" s="5"/>
      <c r="WKT296" s="5"/>
      <c r="WKU296" s="5"/>
      <c r="WKV296" s="5"/>
      <c r="WKW296" s="223"/>
      <c r="WKX296" s="2"/>
      <c r="WKY296" s="2"/>
      <c r="WKZ296" s="5"/>
      <c r="WLA296" s="5"/>
      <c r="WLB296" s="5"/>
      <c r="WLC296" s="5"/>
      <c r="WLD296" s="5"/>
      <c r="WLE296" s="223"/>
      <c r="WLF296" s="2"/>
      <c r="WLG296" s="2"/>
      <c r="WLH296" s="5"/>
      <c r="WLI296" s="5"/>
      <c r="WLJ296" s="5"/>
      <c r="WLK296" s="5"/>
      <c r="WLL296" s="5"/>
      <c r="WLM296" s="223"/>
      <c r="WLN296" s="2"/>
      <c r="WLO296" s="2"/>
      <c r="WLP296" s="5"/>
      <c r="WLQ296" s="5"/>
      <c r="WLR296" s="5"/>
      <c r="WLS296" s="5"/>
      <c r="WLT296" s="5"/>
      <c r="WLU296" s="223"/>
      <c r="WLV296" s="2"/>
      <c r="WLW296" s="2"/>
      <c r="WLX296" s="5"/>
      <c r="WLY296" s="5"/>
      <c r="WLZ296" s="5"/>
      <c r="WMA296" s="5"/>
      <c r="WMB296" s="5"/>
      <c r="WMC296" s="223"/>
      <c r="WMD296" s="2"/>
      <c r="WME296" s="2"/>
      <c r="WMF296" s="5"/>
      <c r="WMG296" s="5"/>
      <c r="WMH296" s="5"/>
      <c r="WMI296" s="5"/>
      <c r="WMJ296" s="5"/>
      <c r="WMK296" s="223"/>
      <c r="WML296" s="2"/>
      <c r="WMM296" s="2"/>
      <c r="WMN296" s="5"/>
      <c r="WMO296" s="5"/>
      <c r="WMP296" s="5"/>
      <c r="WMQ296" s="5"/>
      <c r="WMR296" s="5"/>
      <c r="WMS296" s="223"/>
      <c r="WMT296" s="2"/>
      <c r="WMU296" s="2"/>
      <c r="WMV296" s="5"/>
      <c r="WMW296" s="5"/>
      <c r="WMX296" s="5"/>
      <c r="WMY296" s="5"/>
      <c r="WMZ296" s="5"/>
      <c r="WNA296" s="223"/>
      <c r="WNB296" s="2"/>
      <c r="WNC296" s="2"/>
      <c r="WND296" s="5"/>
      <c r="WNE296" s="5"/>
      <c r="WNF296" s="5"/>
      <c r="WNG296" s="5"/>
      <c r="WNH296" s="5"/>
      <c r="WNI296" s="223"/>
      <c r="WNJ296" s="2"/>
      <c r="WNK296" s="2"/>
      <c r="WNL296" s="5"/>
      <c r="WNM296" s="5"/>
      <c r="WNN296" s="5"/>
      <c r="WNO296" s="5"/>
      <c r="WNP296" s="5"/>
      <c r="WNQ296" s="223"/>
      <c r="WNR296" s="2"/>
      <c r="WNS296" s="2"/>
      <c r="WNT296" s="5"/>
      <c r="WNU296" s="5"/>
      <c r="WNV296" s="5"/>
      <c r="WNW296" s="5"/>
      <c r="WNX296" s="5"/>
      <c r="WNY296" s="223"/>
      <c r="WNZ296" s="2"/>
      <c r="WOA296" s="2"/>
      <c r="WOB296" s="5"/>
      <c r="WOC296" s="5"/>
      <c r="WOD296" s="5"/>
      <c r="WOE296" s="5"/>
      <c r="WOF296" s="5"/>
      <c r="WOG296" s="223"/>
      <c r="WOH296" s="2"/>
      <c r="WOI296" s="2"/>
      <c r="WOJ296" s="5"/>
      <c r="WOK296" s="5"/>
      <c r="WOL296" s="5"/>
      <c r="WOM296" s="5"/>
      <c r="WON296" s="5"/>
      <c r="WOO296" s="223"/>
      <c r="WOP296" s="2"/>
      <c r="WOQ296" s="2"/>
      <c r="WOR296" s="5"/>
      <c r="WOS296" s="5"/>
      <c r="WOT296" s="5"/>
      <c r="WOU296" s="5"/>
      <c r="WOV296" s="5"/>
      <c r="WOW296" s="223"/>
      <c r="WOX296" s="2"/>
      <c r="WOY296" s="2"/>
      <c r="WOZ296" s="5"/>
      <c r="WPA296" s="5"/>
      <c r="WPB296" s="5"/>
      <c r="WPC296" s="5"/>
      <c r="WPD296" s="5"/>
      <c r="WPE296" s="223"/>
      <c r="WPF296" s="2"/>
      <c r="WPG296" s="2"/>
      <c r="WPH296" s="5"/>
      <c r="WPI296" s="5"/>
      <c r="WPJ296" s="5"/>
      <c r="WPK296" s="5"/>
      <c r="WPL296" s="5"/>
      <c r="WPM296" s="223"/>
      <c r="WPN296" s="2"/>
      <c r="WPO296" s="2"/>
      <c r="WPP296" s="5"/>
      <c r="WPQ296" s="5"/>
      <c r="WPR296" s="5"/>
      <c r="WPS296" s="5"/>
      <c r="WPT296" s="5"/>
      <c r="WPU296" s="223"/>
      <c r="WPV296" s="2"/>
      <c r="WPW296" s="2"/>
      <c r="WPX296" s="5"/>
      <c r="WPY296" s="5"/>
      <c r="WPZ296" s="5"/>
      <c r="WQA296" s="5"/>
      <c r="WQB296" s="5"/>
      <c r="WQC296" s="223"/>
      <c r="WQD296" s="2"/>
      <c r="WQE296" s="2"/>
      <c r="WQF296" s="5"/>
      <c r="WQG296" s="5"/>
      <c r="WQH296" s="5"/>
      <c r="WQI296" s="5"/>
      <c r="WQJ296" s="5"/>
      <c r="WQK296" s="223"/>
      <c r="WQL296" s="2"/>
      <c r="WQM296" s="2"/>
      <c r="WQN296" s="5"/>
      <c r="WQO296" s="5"/>
      <c r="WQP296" s="5"/>
      <c r="WQQ296" s="5"/>
      <c r="WQR296" s="5"/>
      <c r="WQS296" s="223"/>
      <c r="WQT296" s="2"/>
      <c r="WQU296" s="2"/>
      <c r="WQV296" s="5"/>
      <c r="WQW296" s="5"/>
      <c r="WQX296" s="5"/>
      <c r="WQY296" s="5"/>
      <c r="WQZ296" s="5"/>
      <c r="WRA296" s="223"/>
      <c r="WRB296" s="2"/>
      <c r="WRC296" s="2"/>
      <c r="WRD296" s="5"/>
      <c r="WRE296" s="5"/>
      <c r="WRF296" s="5"/>
      <c r="WRG296" s="5"/>
      <c r="WRH296" s="5"/>
      <c r="WRI296" s="223"/>
      <c r="WRJ296" s="2"/>
      <c r="WRK296" s="2"/>
      <c r="WRL296" s="5"/>
      <c r="WRM296" s="5"/>
      <c r="WRN296" s="5"/>
      <c r="WRO296" s="5"/>
      <c r="WRP296" s="5"/>
      <c r="WRQ296" s="223"/>
      <c r="WRR296" s="2"/>
      <c r="WRS296" s="2"/>
      <c r="WRT296" s="5"/>
      <c r="WRU296" s="5"/>
      <c r="WRV296" s="5"/>
      <c r="WRW296" s="5"/>
      <c r="WRX296" s="5"/>
      <c r="WRY296" s="223"/>
      <c r="WRZ296" s="2"/>
      <c r="WSA296" s="2"/>
      <c r="WSB296" s="5"/>
      <c r="WSC296" s="5"/>
      <c r="WSD296" s="5"/>
      <c r="WSE296" s="5"/>
      <c r="WSF296" s="5"/>
      <c r="WSG296" s="223"/>
      <c r="WSH296" s="2"/>
      <c r="WSI296" s="2"/>
      <c r="WSJ296" s="5"/>
      <c r="WSK296" s="5"/>
      <c r="WSL296" s="5"/>
      <c r="WSM296" s="5"/>
      <c r="WSN296" s="5"/>
      <c r="WSO296" s="223"/>
      <c r="WSP296" s="2"/>
      <c r="WSQ296" s="2"/>
      <c r="WSR296" s="5"/>
      <c r="WSS296" s="5"/>
      <c r="WST296" s="5"/>
      <c r="WSU296" s="5"/>
      <c r="WSV296" s="5"/>
      <c r="WSW296" s="223"/>
      <c r="WSX296" s="2"/>
      <c r="WSY296" s="2"/>
      <c r="WSZ296" s="5"/>
      <c r="WTA296" s="5"/>
      <c r="WTB296" s="5"/>
      <c r="WTC296" s="5"/>
      <c r="WTD296" s="5"/>
      <c r="WTE296" s="223"/>
      <c r="WTF296" s="2"/>
      <c r="WTG296" s="2"/>
      <c r="WTH296" s="5"/>
      <c r="WTI296" s="5"/>
      <c r="WTJ296" s="5"/>
      <c r="WTK296" s="5"/>
      <c r="WTL296" s="5"/>
      <c r="WTM296" s="223"/>
      <c r="WTN296" s="2"/>
      <c r="WTO296" s="2"/>
      <c r="WTP296" s="5"/>
      <c r="WTQ296" s="5"/>
      <c r="WTR296" s="5"/>
      <c r="WTS296" s="5"/>
      <c r="WTT296" s="5"/>
      <c r="WTU296" s="223"/>
      <c r="WTV296" s="2"/>
      <c r="WTW296" s="2"/>
      <c r="WTX296" s="5"/>
      <c r="WTY296" s="5"/>
      <c r="WTZ296" s="5"/>
      <c r="WUA296" s="5"/>
      <c r="WUB296" s="5"/>
      <c r="WUC296" s="223"/>
      <c r="WUD296" s="2"/>
      <c r="WUE296" s="2"/>
      <c r="WUF296" s="5"/>
      <c r="WUG296" s="5"/>
      <c r="WUH296" s="5"/>
      <c r="WUI296" s="5"/>
      <c r="WUJ296" s="5"/>
      <c r="WUK296" s="223"/>
      <c r="WUL296" s="2"/>
      <c r="WUM296" s="2"/>
      <c r="WUN296" s="5"/>
      <c r="WUO296" s="5"/>
      <c r="WUP296" s="5"/>
      <c r="WUQ296" s="5"/>
      <c r="WUR296" s="5"/>
      <c r="WUS296" s="223"/>
      <c r="WUT296" s="2"/>
      <c r="WUU296" s="2"/>
      <c r="WUV296" s="5"/>
      <c r="WUW296" s="5"/>
      <c r="WUX296" s="5"/>
      <c r="WUY296" s="5"/>
      <c r="WUZ296" s="5"/>
      <c r="WVA296" s="223"/>
      <c r="WVB296" s="2"/>
      <c r="WVC296" s="2"/>
      <c r="WVD296" s="5"/>
      <c r="WVE296" s="5"/>
      <c r="WVF296" s="5"/>
      <c r="WVG296" s="5"/>
      <c r="WVH296" s="5"/>
      <c r="WVI296" s="223"/>
      <c r="WVJ296" s="2"/>
      <c r="WVK296" s="2"/>
      <c r="WVL296" s="5"/>
      <c r="WVM296" s="5"/>
      <c r="WVN296" s="5"/>
      <c r="WVO296" s="5"/>
      <c r="WVP296" s="5"/>
      <c r="WVQ296" s="223"/>
      <c r="WVR296" s="2"/>
      <c r="WVS296" s="2"/>
      <c r="WVT296" s="5"/>
      <c r="WVU296" s="5"/>
      <c r="WVV296" s="5"/>
      <c r="WVW296" s="5"/>
      <c r="WVX296" s="5"/>
      <c r="WVY296" s="223"/>
      <c r="WVZ296" s="2"/>
      <c r="WWA296" s="2"/>
      <c r="WWB296" s="5"/>
      <c r="WWC296" s="5"/>
      <c r="WWD296" s="5"/>
      <c r="WWE296" s="5"/>
      <c r="WWF296" s="5"/>
      <c r="WWG296" s="223"/>
      <c r="WWH296" s="2"/>
      <c r="WWI296" s="2"/>
      <c r="WWJ296" s="5"/>
      <c r="WWK296" s="5"/>
      <c r="WWL296" s="5"/>
      <c r="WWM296" s="5"/>
      <c r="WWN296" s="5"/>
      <c r="WWO296" s="223"/>
      <c r="WWP296" s="2"/>
      <c r="WWQ296" s="2"/>
      <c r="WWR296" s="5"/>
      <c r="WWS296" s="5"/>
      <c r="WWT296" s="5"/>
      <c r="WWU296" s="5"/>
      <c r="WWV296" s="5"/>
      <c r="WWW296" s="223"/>
      <c r="WWX296" s="2"/>
      <c r="WWY296" s="2"/>
      <c r="WWZ296" s="5"/>
      <c r="WXA296" s="5"/>
      <c r="WXB296" s="5"/>
      <c r="WXC296" s="5"/>
      <c r="WXD296" s="5"/>
      <c r="WXE296" s="223"/>
      <c r="WXF296" s="2"/>
      <c r="WXG296" s="2"/>
      <c r="WXH296" s="5"/>
      <c r="WXI296" s="5"/>
      <c r="WXJ296" s="5"/>
      <c r="WXK296" s="5"/>
      <c r="WXL296" s="5"/>
      <c r="WXM296" s="223"/>
      <c r="WXN296" s="2"/>
      <c r="WXO296" s="2"/>
      <c r="WXP296" s="5"/>
      <c r="WXQ296" s="5"/>
      <c r="WXR296" s="5"/>
      <c r="WXS296" s="5"/>
      <c r="WXT296" s="5"/>
      <c r="WXU296" s="223"/>
      <c r="WXV296" s="2"/>
      <c r="WXW296" s="2"/>
      <c r="WXX296" s="5"/>
      <c r="WXY296" s="5"/>
      <c r="WXZ296" s="5"/>
      <c r="WYA296" s="5"/>
      <c r="WYB296" s="5"/>
      <c r="WYC296" s="223"/>
      <c r="WYD296" s="2"/>
      <c r="WYE296" s="2"/>
      <c r="WYF296" s="5"/>
      <c r="WYG296" s="5"/>
      <c r="WYH296" s="5"/>
      <c r="WYI296" s="5"/>
      <c r="WYJ296" s="5"/>
      <c r="WYK296" s="223"/>
      <c r="WYL296" s="2"/>
      <c r="WYM296" s="2"/>
      <c r="WYN296" s="5"/>
      <c r="WYO296" s="5"/>
      <c r="WYP296" s="5"/>
      <c r="WYQ296" s="5"/>
      <c r="WYR296" s="5"/>
      <c r="WYS296" s="223"/>
      <c r="WYT296" s="2"/>
      <c r="WYU296" s="2"/>
      <c r="WYV296" s="5"/>
      <c r="WYW296" s="5"/>
      <c r="WYX296" s="5"/>
      <c r="WYY296" s="5"/>
      <c r="WYZ296" s="5"/>
      <c r="WZA296" s="223"/>
      <c r="WZB296" s="2"/>
      <c r="WZC296" s="2"/>
      <c r="WZD296" s="5"/>
      <c r="WZE296" s="5"/>
      <c r="WZF296" s="5"/>
      <c r="WZG296" s="5"/>
      <c r="WZH296" s="5"/>
      <c r="WZI296" s="223"/>
      <c r="WZJ296" s="2"/>
      <c r="WZK296" s="2"/>
      <c r="WZL296" s="5"/>
      <c r="WZM296" s="5"/>
      <c r="WZN296" s="5"/>
      <c r="WZO296" s="5"/>
      <c r="WZP296" s="5"/>
      <c r="WZQ296" s="223"/>
      <c r="WZR296" s="2"/>
      <c r="WZS296" s="2"/>
      <c r="WZT296" s="5"/>
      <c r="WZU296" s="5"/>
      <c r="WZV296" s="5"/>
      <c r="WZW296" s="5"/>
      <c r="WZX296" s="5"/>
      <c r="WZY296" s="223"/>
      <c r="WZZ296" s="2"/>
      <c r="XAA296" s="2"/>
      <c r="XAB296" s="5"/>
      <c r="XAC296" s="5"/>
      <c r="XAD296" s="5"/>
      <c r="XAE296" s="5"/>
      <c r="XAF296" s="5"/>
      <c r="XAG296" s="223"/>
      <c r="XAH296" s="2"/>
      <c r="XAI296" s="2"/>
      <c r="XAJ296" s="5"/>
      <c r="XAK296" s="5"/>
      <c r="XAL296" s="5"/>
      <c r="XAM296" s="5"/>
      <c r="XAN296" s="5"/>
      <c r="XAO296" s="223"/>
      <c r="XAP296" s="2"/>
      <c r="XAQ296" s="2"/>
      <c r="XAR296" s="5"/>
      <c r="XAS296" s="5"/>
      <c r="XAT296" s="5"/>
      <c r="XAU296" s="5"/>
      <c r="XAV296" s="5"/>
      <c r="XAW296" s="223"/>
      <c r="XAX296" s="2"/>
      <c r="XAY296" s="2"/>
      <c r="XAZ296" s="5"/>
      <c r="XBA296" s="5"/>
      <c r="XBB296" s="5"/>
      <c r="XBC296" s="5"/>
      <c r="XBD296" s="5"/>
      <c r="XBE296" s="223"/>
      <c r="XBF296" s="2"/>
      <c r="XBG296" s="2"/>
      <c r="XBH296" s="5"/>
      <c r="XBI296" s="5"/>
      <c r="XBJ296" s="5"/>
      <c r="XBK296" s="5"/>
      <c r="XBL296" s="5"/>
      <c r="XBM296" s="223"/>
      <c r="XBN296" s="2"/>
      <c r="XBO296" s="2"/>
      <c r="XBP296" s="5"/>
      <c r="XBQ296" s="5"/>
      <c r="XBR296" s="5"/>
      <c r="XBS296" s="5"/>
      <c r="XBT296" s="5"/>
      <c r="XBU296" s="223"/>
      <c r="XBV296" s="2"/>
      <c r="XBW296" s="2"/>
      <c r="XBX296" s="5"/>
      <c r="XBY296" s="5"/>
      <c r="XBZ296" s="5"/>
      <c r="XCA296" s="5"/>
      <c r="XCB296" s="5"/>
      <c r="XCC296" s="223"/>
      <c r="XCD296" s="2"/>
      <c r="XCE296" s="2"/>
      <c r="XCF296" s="5"/>
      <c r="XCG296" s="5"/>
      <c r="XCH296" s="5"/>
      <c r="XCI296" s="5"/>
      <c r="XCJ296" s="5"/>
      <c r="XCK296" s="223"/>
      <c r="XCL296" s="2"/>
      <c r="XCM296" s="2"/>
      <c r="XCN296" s="5"/>
      <c r="XCO296" s="5"/>
      <c r="XCP296" s="5"/>
      <c r="XCQ296" s="5"/>
      <c r="XCR296" s="5"/>
      <c r="XCS296" s="223"/>
      <c r="XCT296" s="2"/>
      <c r="XCU296" s="2"/>
      <c r="XCV296" s="5"/>
      <c r="XCW296" s="5"/>
      <c r="XCX296" s="5"/>
      <c r="XCY296" s="5"/>
      <c r="XCZ296" s="5"/>
      <c r="XDA296" s="223"/>
      <c r="XDB296" s="2"/>
      <c r="XDC296" s="2"/>
      <c r="XDD296" s="5"/>
      <c r="XDE296" s="5"/>
      <c r="XDF296" s="5"/>
      <c r="XDG296" s="5"/>
      <c r="XDH296" s="5"/>
      <c r="XDI296" s="223"/>
      <c r="XDJ296" s="2"/>
      <c r="XDK296" s="2"/>
      <c r="XDL296" s="5"/>
      <c r="XDM296" s="5"/>
      <c r="XDN296" s="5"/>
      <c r="XDO296" s="5"/>
      <c r="XDP296" s="5"/>
      <c r="XDQ296" s="223"/>
      <c r="XDR296" s="2"/>
      <c r="XDS296" s="2"/>
      <c r="XDT296" s="5"/>
      <c r="XDU296" s="5"/>
      <c r="XDV296" s="5"/>
      <c r="XDW296" s="5"/>
      <c r="XDX296" s="5"/>
      <c r="XDY296" s="223"/>
      <c r="XDZ296" s="2"/>
      <c r="XEA296" s="2"/>
      <c r="XEB296" s="5"/>
      <c r="XEC296" s="5"/>
      <c r="XED296" s="5"/>
      <c r="XEE296" s="5"/>
      <c r="XEF296" s="5"/>
      <c r="XEG296" s="223"/>
      <c r="XEH296" s="2"/>
      <c r="XEI296" s="2"/>
      <c r="XEJ296" s="5"/>
      <c r="XEK296" s="5"/>
      <c r="XEL296" s="5"/>
      <c r="XEM296" s="5"/>
      <c r="XEN296" s="5"/>
      <c r="XEO296" s="223"/>
      <c r="XEP296" s="2"/>
      <c r="XEQ296" s="2"/>
      <c r="XER296" s="5"/>
      <c r="XES296" s="5"/>
      <c r="XET296" s="5"/>
      <c r="XEU296" s="5"/>
      <c r="XEV296" s="5"/>
      <c r="XEW296" s="223"/>
      <c r="XEX296" s="2"/>
      <c r="XEY296" s="2"/>
      <c r="XEZ296" s="5"/>
      <c r="XFA296" s="5"/>
      <c r="XFB296" s="5"/>
      <c r="XFC296" s="5"/>
      <c r="XFD296" s="5"/>
    </row>
    <row r="297" spans="1:16384" s="4" customFormat="1" x14ac:dyDescent="0.2">
      <c r="A297" s="477"/>
      <c r="B297" s="477"/>
      <c r="C297" s="477"/>
      <c r="D297" s="477"/>
      <c r="E297" s="477"/>
      <c r="F297" s="477"/>
      <c r="G297" s="477"/>
      <c r="H297" s="477"/>
      <c r="I297" s="223"/>
      <c r="J297" s="2"/>
      <c r="K297" s="2"/>
      <c r="L297" s="2"/>
      <c r="M297" s="5"/>
      <c r="N297" s="5"/>
      <c r="O297" s="5"/>
      <c r="P297" s="272"/>
      <c r="Q297" s="223"/>
      <c r="R297" s="2"/>
      <c r="S297" s="2"/>
      <c r="T297" s="5"/>
      <c r="U297" s="5"/>
      <c r="V297" s="5"/>
      <c r="W297" s="5"/>
      <c r="X297" s="5"/>
      <c r="Y297" s="223"/>
      <c r="Z297" s="2"/>
      <c r="AA297" s="2"/>
      <c r="AB297" s="5"/>
      <c r="AC297" s="5"/>
      <c r="AD297" s="5"/>
      <c r="AE297" s="5"/>
      <c r="AF297" s="5"/>
      <c r="AG297" s="223"/>
      <c r="AH297" s="2"/>
      <c r="AI297" s="2"/>
      <c r="AJ297" s="5"/>
      <c r="AK297" s="5"/>
      <c r="AL297" s="5"/>
      <c r="AM297" s="5"/>
      <c r="AN297" s="5"/>
      <c r="AO297" s="223"/>
      <c r="AP297" s="2"/>
      <c r="AQ297" s="2"/>
      <c r="AR297" s="5"/>
      <c r="AS297" s="5"/>
      <c r="AT297" s="5"/>
      <c r="AU297" s="5"/>
      <c r="AV297" s="5"/>
      <c r="AW297" s="223"/>
      <c r="AX297" s="2"/>
      <c r="AY297" s="2"/>
      <c r="AZ297" s="5"/>
      <c r="BA297" s="5"/>
      <c r="BB297" s="5"/>
      <c r="BC297" s="5"/>
      <c r="BD297" s="5"/>
      <c r="BE297" s="223"/>
      <c r="BF297" s="2"/>
      <c r="BG297" s="2"/>
      <c r="BH297" s="5"/>
      <c r="BI297" s="5"/>
      <c r="BJ297" s="5"/>
      <c r="BK297" s="5"/>
      <c r="BL297" s="5"/>
      <c r="BM297" s="223"/>
      <c r="BN297" s="2"/>
      <c r="BO297" s="2"/>
      <c r="BP297" s="5"/>
      <c r="BQ297" s="5"/>
      <c r="BR297" s="5"/>
      <c r="BS297" s="5"/>
      <c r="BT297" s="5"/>
      <c r="BU297" s="223"/>
      <c r="BV297" s="2"/>
      <c r="BW297" s="2"/>
      <c r="BX297" s="5"/>
      <c r="BY297" s="5"/>
      <c r="BZ297" s="5"/>
      <c r="CA297" s="5"/>
      <c r="CB297" s="5"/>
      <c r="CC297" s="223"/>
      <c r="CD297" s="2"/>
      <c r="CE297" s="2"/>
      <c r="CF297" s="5"/>
      <c r="CG297" s="5"/>
      <c r="CH297" s="5"/>
      <c r="CI297" s="5"/>
      <c r="CJ297" s="5"/>
      <c r="CK297" s="223"/>
      <c r="CL297" s="2"/>
      <c r="CM297" s="2"/>
      <c r="CN297" s="5"/>
      <c r="CO297" s="5"/>
      <c r="CP297" s="5"/>
      <c r="CQ297" s="5"/>
      <c r="CR297" s="5"/>
      <c r="CS297" s="223"/>
      <c r="CT297" s="2"/>
      <c r="CU297" s="2"/>
      <c r="CV297" s="5"/>
      <c r="CW297" s="5"/>
      <c r="CX297" s="5"/>
      <c r="CY297" s="5"/>
      <c r="CZ297" s="5"/>
      <c r="DA297" s="223"/>
      <c r="DB297" s="2"/>
      <c r="DC297" s="2"/>
      <c r="DD297" s="5"/>
      <c r="DE297" s="5"/>
      <c r="DF297" s="5"/>
      <c r="DG297" s="5"/>
      <c r="DH297" s="5"/>
      <c r="DI297" s="223"/>
      <c r="DJ297" s="2"/>
      <c r="DK297" s="2"/>
      <c r="DL297" s="5"/>
      <c r="DM297" s="5"/>
      <c r="DN297" s="5"/>
      <c r="DO297" s="5"/>
      <c r="DP297" s="5"/>
      <c r="DQ297" s="223"/>
      <c r="DR297" s="2"/>
      <c r="DS297" s="2"/>
      <c r="DT297" s="5"/>
      <c r="DU297" s="5"/>
      <c r="DV297" s="5"/>
      <c r="DW297" s="5"/>
      <c r="DX297" s="5"/>
      <c r="DY297" s="223"/>
      <c r="DZ297" s="2"/>
      <c r="EA297" s="2"/>
      <c r="EB297" s="5"/>
      <c r="EC297" s="5"/>
      <c r="ED297" s="5"/>
      <c r="EE297" s="5"/>
      <c r="EF297" s="5"/>
      <c r="EG297" s="223"/>
      <c r="EH297" s="2"/>
      <c r="EI297" s="2"/>
      <c r="EJ297" s="5"/>
      <c r="EK297" s="5"/>
      <c r="EL297" s="5"/>
      <c r="EM297" s="5"/>
      <c r="EN297" s="5"/>
      <c r="EO297" s="223"/>
      <c r="EP297" s="2"/>
      <c r="EQ297" s="2"/>
      <c r="ER297" s="5"/>
      <c r="ES297" s="5"/>
      <c r="ET297" s="5"/>
      <c r="EU297" s="5"/>
      <c r="EV297" s="5"/>
      <c r="EW297" s="223"/>
      <c r="EX297" s="2"/>
      <c r="EY297" s="2"/>
      <c r="EZ297" s="5"/>
      <c r="FA297" s="5"/>
      <c r="FB297" s="5"/>
      <c r="FC297" s="5"/>
      <c r="FD297" s="5"/>
      <c r="FE297" s="223"/>
      <c r="FF297" s="2"/>
      <c r="FG297" s="2"/>
      <c r="FH297" s="5"/>
      <c r="FI297" s="5"/>
      <c r="FJ297" s="5"/>
      <c r="FK297" s="5"/>
      <c r="FL297" s="5"/>
      <c r="FM297" s="223"/>
      <c r="FN297" s="2"/>
      <c r="FO297" s="2"/>
      <c r="FP297" s="5"/>
      <c r="FQ297" s="5"/>
      <c r="FR297" s="5"/>
      <c r="FS297" s="5"/>
      <c r="FT297" s="5"/>
      <c r="FU297" s="223"/>
      <c r="FV297" s="2"/>
      <c r="FW297" s="2"/>
      <c r="FX297" s="5"/>
      <c r="FY297" s="5"/>
      <c r="FZ297" s="5"/>
      <c r="GA297" s="5"/>
      <c r="GB297" s="5"/>
      <c r="GC297" s="223"/>
      <c r="GD297" s="2"/>
      <c r="GE297" s="2"/>
      <c r="GF297" s="5"/>
      <c r="GG297" s="5"/>
      <c r="GH297" s="5"/>
      <c r="GI297" s="5"/>
      <c r="GJ297" s="5"/>
      <c r="GK297" s="223"/>
      <c r="GL297" s="2"/>
      <c r="GM297" s="2"/>
      <c r="GN297" s="5"/>
      <c r="GO297" s="5"/>
      <c r="GP297" s="5"/>
      <c r="GQ297" s="5"/>
      <c r="GR297" s="5"/>
      <c r="GS297" s="223"/>
      <c r="GT297" s="2"/>
      <c r="GU297" s="2"/>
      <c r="GV297" s="5"/>
      <c r="GW297" s="5"/>
      <c r="GX297" s="5"/>
      <c r="GY297" s="5"/>
      <c r="GZ297" s="5"/>
      <c r="HA297" s="223"/>
      <c r="HB297" s="2"/>
      <c r="HC297" s="2"/>
      <c r="HD297" s="5"/>
      <c r="HE297" s="5"/>
      <c r="HF297" s="5"/>
      <c r="HG297" s="5"/>
      <c r="HH297" s="5"/>
      <c r="HI297" s="223"/>
      <c r="HJ297" s="2"/>
      <c r="HK297" s="2"/>
      <c r="HL297" s="5"/>
      <c r="HM297" s="5"/>
      <c r="HN297" s="5"/>
      <c r="HO297" s="5"/>
      <c r="HP297" s="5"/>
      <c r="HQ297" s="223"/>
      <c r="HR297" s="2"/>
      <c r="HS297" s="2"/>
      <c r="HT297" s="5"/>
      <c r="HU297" s="5"/>
      <c r="HV297" s="5"/>
      <c r="HW297" s="5"/>
      <c r="HX297" s="5"/>
      <c r="HY297" s="223"/>
      <c r="HZ297" s="2"/>
      <c r="IA297" s="2"/>
      <c r="IB297" s="5"/>
      <c r="IC297" s="5"/>
      <c r="ID297" s="5"/>
      <c r="IE297" s="5"/>
      <c r="IF297" s="5"/>
      <c r="IG297" s="223"/>
      <c r="IH297" s="2"/>
      <c r="II297" s="2"/>
      <c r="IJ297" s="5"/>
      <c r="IK297" s="5"/>
      <c r="IL297" s="5"/>
      <c r="IM297" s="5"/>
      <c r="IN297" s="5"/>
      <c r="IO297" s="223"/>
      <c r="IP297" s="2"/>
      <c r="IQ297" s="2"/>
      <c r="IR297" s="5"/>
      <c r="IS297" s="5"/>
      <c r="IT297" s="5"/>
      <c r="IU297" s="5"/>
      <c r="IV297" s="5"/>
      <c r="IW297" s="223"/>
      <c r="IX297" s="2"/>
      <c r="IY297" s="2"/>
      <c r="IZ297" s="5"/>
      <c r="JA297" s="5"/>
      <c r="JB297" s="5"/>
      <c r="JC297" s="5"/>
      <c r="JD297" s="5"/>
      <c r="JE297" s="223"/>
      <c r="JF297" s="2"/>
      <c r="JG297" s="2"/>
      <c r="JH297" s="5"/>
      <c r="JI297" s="5"/>
      <c r="JJ297" s="5"/>
      <c r="JK297" s="5"/>
      <c r="JL297" s="5"/>
      <c r="JM297" s="223"/>
      <c r="JN297" s="2"/>
      <c r="JO297" s="2"/>
      <c r="JP297" s="5"/>
      <c r="JQ297" s="5"/>
      <c r="JR297" s="5"/>
      <c r="JS297" s="5"/>
      <c r="JT297" s="5"/>
      <c r="JU297" s="223"/>
      <c r="JV297" s="2"/>
      <c r="JW297" s="2"/>
      <c r="JX297" s="5"/>
      <c r="JY297" s="5"/>
      <c r="JZ297" s="5"/>
      <c r="KA297" s="5"/>
      <c r="KB297" s="5"/>
      <c r="KC297" s="223"/>
      <c r="KD297" s="2"/>
      <c r="KE297" s="2"/>
      <c r="KF297" s="5"/>
      <c r="KG297" s="5"/>
      <c r="KH297" s="5"/>
      <c r="KI297" s="5"/>
      <c r="KJ297" s="5"/>
      <c r="KK297" s="223"/>
      <c r="KL297" s="2"/>
      <c r="KM297" s="2"/>
      <c r="KN297" s="5"/>
      <c r="KO297" s="5"/>
      <c r="KP297" s="5"/>
      <c r="KQ297" s="5"/>
      <c r="KR297" s="5"/>
      <c r="KS297" s="223"/>
      <c r="KT297" s="2"/>
      <c r="KU297" s="2"/>
      <c r="KV297" s="5"/>
      <c r="KW297" s="5"/>
      <c r="KX297" s="5"/>
      <c r="KY297" s="5"/>
      <c r="KZ297" s="5"/>
      <c r="LA297" s="223"/>
      <c r="LB297" s="2"/>
      <c r="LC297" s="2"/>
      <c r="LD297" s="5"/>
      <c r="LE297" s="5"/>
      <c r="LF297" s="5"/>
      <c r="LG297" s="5"/>
      <c r="LH297" s="5"/>
      <c r="LI297" s="223"/>
      <c r="LJ297" s="2"/>
      <c r="LK297" s="2"/>
      <c r="LL297" s="5"/>
      <c r="LM297" s="5"/>
      <c r="LN297" s="5"/>
      <c r="LO297" s="5"/>
      <c r="LP297" s="5"/>
      <c r="LQ297" s="223"/>
      <c r="LR297" s="2"/>
      <c r="LS297" s="2"/>
      <c r="LT297" s="5"/>
      <c r="LU297" s="5"/>
      <c r="LV297" s="5"/>
      <c r="LW297" s="5"/>
      <c r="LX297" s="5"/>
      <c r="LY297" s="223"/>
      <c r="LZ297" s="2"/>
      <c r="MA297" s="2"/>
      <c r="MB297" s="5"/>
      <c r="MC297" s="5"/>
      <c r="MD297" s="5"/>
      <c r="ME297" s="5"/>
      <c r="MF297" s="5"/>
      <c r="MG297" s="223"/>
      <c r="MH297" s="2"/>
      <c r="MI297" s="2"/>
      <c r="MJ297" s="5"/>
      <c r="MK297" s="5"/>
      <c r="ML297" s="5"/>
      <c r="MM297" s="5"/>
      <c r="MN297" s="5"/>
      <c r="MO297" s="223"/>
      <c r="MP297" s="2"/>
      <c r="MQ297" s="2"/>
      <c r="MR297" s="5"/>
      <c r="MS297" s="5"/>
      <c r="MT297" s="5"/>
      <c r="MU297" s="5"/>
      <c r="MV297" s="5"/>
      <c r="MW297" s="223"/>
      <c r="MX297" s="2"/>
      <c r="MY297" s="2"/>
      <c r="MZ297" s="5"/>
      <c r="NA297" s="5"/>
      <c r="NB297" s="5"/>
      <c r="NC297" s="5"/>
      <c r="ND297" s="5"/>
      <c r="NE297" s="223"/>
      <c r="NF297" s="2"/>
      <c r="NG297" s="2"/>
      <c r="NH297" s="5"/>
      <c r="NI297" s="5"/>
      <c r="NJ297" s="5"/>
      <c r="NK297" s="5"/>
      <c r="NL297" s="5"/>
      <c r="NM297" s="223"/>
      <c r="NN297" s="2"/>
      <c r="NO297" s="2"/>
      <c r="NP297" s="5"/>
      <c r="NQ297" s="5"/>
      <c r="NR297" s="5"/>
      <c r="NS297" s="5"/>
      <c r="NT297" s="5"/>
      <c r="NU297" s="223"/>
      <c r="NV297" s="2"/>
      <c r="NW297" s="2"/>
      <c r="NX297" s="5"/>
      <c r="NY297" s="5"/>
      <c r="NZ297" s="5"/>
      <c r="OA297" s="5"/>
      <c r="OB297" s="5"/>
      <c r="OC297" s="223"/>
      <c r="OD297" s="2"/>
      <c r="OE297" s="2"/>
      <c r="OF297" s="5"/>
      <c r="OG297" s="5"/>
      <c r="OH297" s="5"/>
      <c r="OI297" s="5"/>
      <c r="OJ297" s="5"/>
      <c r="OK297" s="223"/>
      <c r="OL297" s="2"/>
      <c r="OM297" s="2"/>
      <c r="ON297" s="5"/>
      <c r="OO297" s="5"/>
      <c r="OP297" s="5"/>
      <c r="OQ297" s="5"/>
      <c r="OR297" s="5"/>
      <c r="OS297" s="223"/>
      <c r="OT297" s="2"/>
      <c r="OU297" s="2"/>
      <c r="OV297" s="5"/>
      <c r="OW297" s="5"/>
      <c r="OX297" s="5"/>
      <c r="OY297" s="5"/>
      <c r="OZ297" s="5"/>
      <c r="PA297" s="223"/>
      <c r="PB297" s="2"/>
      <c r="PC297" s="2"/>
      <c r="PD297" s="5"/>
      <c r="PE297" s="5"/>
      <c r="PF297" s="5"/>
      <c r="PG297" s="5"/>
      <c r="PH297" s="5"/>
      <c r="PI297" s="223"/>
      <c r="PJ297" s="2"/>
      <c r="PK297" s="2"/>
      <c r="PL297" s="5"/>
      <c r="PM297" s="5"/>
      <c r="PN297" s="5"/>
      <c r="PO297" s="5"/>
      <c r="PP297" s="5"/>
      <c r="PQ297" s="223"/>
      <c r="PR297" s="2"/>
      <c r="PS297" s="2"/>
      <c r="PT297" s="5"/>
      <c r="PU297" s="5"/>
      <c r="PV297" s="5"/>
      <c r="PW297" s="5"/>
      <c r="PX297" s="5"/>
      <c r="PY297" s="223"/>
      <c r="PZ297" s="2"/>
      <c r="QA297" s="2"/>
      <c r="QB297" s="5"/>
      <c r="QC297" s="5"/>
      <c r="QD297" s="5"/>
      <c r="QE297" s="5"/>
      <c r="QF297" s="5"/>
      <c r="QG297" s="223"/>
      <c r="QH297" s="2"/>
      <c r="QI297" s="2"/>
      <c r="QJ297" s="5"/>
      <c r="QK297" s="5"/>
      <c r="QL297" s="5"/>
      <c r="QM297" s="5"/>
      <c r="QN297" s="5"/>
      <c r="QO297" s="223"/>
      <c r="QP297" s="2"/>
      <c r="QQ297" s="2"/>
      <c r="QR297" s="5"/>
      <c r="QS297" s="5"/>
      <c r="QT297" s="5"/>
      <c r="QU297" s="5"/>
      <c r="QV297" s="5"/>
      <c r="QW297" s="223"/>
      <c r="QX297" s="2"/>
      <c r="QY297" s="2"/>
      <c r="QZ297" s="5"/>
      <c r="RA297" s="5"/>
      <c r="RB297" s="5"/>
      <c r="RC297" s="5"/>
      <c r="RD297" s="5"/>
      <c r="RE297" s="223"/>
      <c r="RF297" s="2"/>
      <c r="RG297" s="2"/>
      <c r="RH297" s="5"/>
      <c r="RI297" s="5"/>
      <c r="RJ297" s="5"/>
      <c r="RK297" s="5"/>
      <c r="RL297" s="5"/>
      <c r="RM297" s="223"/>
      <c r="RN297" s="2"/>
      <c r="RO297" s="2"/>
      <c r="RP297" s="5"/>
      <c r="RQ297" s="5"/>
      <c r="RR297" s="5"/>
      <c r="RS297" s="5"/>
      <c r="RT297" s="5"/>
      <c r="RU297" s="223"/>
      <c r="RV297" s="2"/>
      <c r="RW297" s="2"/>
      <c r="RX297" s="5"/>
      <c r="RY297" s="5"/>
      <c r="RZ297" s="5"/>
      <c r="SA297" s="5"/>
      <c r="SB297" s="5"/>
      <c r="SC297" s="223"/>
      <c r="SD297" s="2"/>
      <c r="SE297" s="2"/>
      <c r="SF297" s="5"/>
      <c r="SG297" s="5"/>
      <c r="SH297" s="5"/>
      <c r="SI297" s="5"/>
      <c r="SJ297" s="5"/>
      <c r="SK297" s="223"/>
      <c r="SL297" s="2"/>
      <c r="SM297" s="2"/>
      <c r="SN297" s="5"/>
      <c r="SO297" s="5"/>
      <c r="SP297" s="5"/>
      <c r="SQ297" s="5"/>
      <c r="SR297" s="5"/>
      <c r="SS297" s="223"/>
      <c r="ST297" s="2"/>
      <c r="SU297" s="2"/>
      <c r="SV297" s="5"/>
      <c r="SW297" s="5"/>
      <c r="SX297" s="5"/>
      <c r="SY297" s="5"/>
      <c r="SZ297" s="5"/>
      <c r="TA297" s="223"/>
      <c r="TB297" s="2"/>
      <c r="TC297" s="2"/>
      <c r="TD297" s="5"/>
      <c r="TE297" s="5"/>
      <c r="TF297" s="5"/>
      <c r="TG297" s="5"/>
      <c r="TH297" s="5"/>
      <c r="TI297" s="223"/>
      <c r="TJ297" s="2"/>
      <c r="TK297" s="2"/>
      <c r="TL297" s="5"/>
      <c r="TM297" s="5"/>
      <c r="TN297" s="5"/>
      <c r="TO297" s="5"/>
      <c r="TP297" s="5"/>
      <c r="TQ297" s="223"/>
      <c r="TR297" s="2"/>
      <c r="TS297" s="2"/>
      <c r="TT297" s="5"/>
      <c r="TU297" s="5"/>
      <c r="TV297" s="5"/>
      <c r="TW297" s="5"/>
      <c r="TX297" s="5"/>
      <c r="TY297" s="223"/>
      <c r="TZ297" s="2"/>
      <c r="UA297" s="2"/>
      <c r="UB297" s="5"/>
      <c r="UC297" s="5"/>
      <c r="UD297" s="5"/>
      <c r="UE297" s="5"/>
      <c r="UF297" s="5"/>
      <c r="UG297" s="223"/>
      <c r="UH297" s="2"/>
      <c r="UI297" s="2"/>
      <c r="UJ297" s="5"/>
      <c r="UK297" s="5"/>
      <c r="UL297" s="5"/>
      <c r="UM297" s="5"/>
      <c r="UN297" s="5"/>
      <c r="UO297" s="223"/>
      <c r="UP297" s="2"/>
      <c r="UQ297" s="2"/>
      <c r="UR297" s="5"/>
      <c r="US297" s="5"/>
      <c r="UT297" s="5"/>
      <c r="UU297" s="5"/>
      <c r="UV297" s="5"/>
      <c r="UW297" s="223"/>
      <c r="UX297" s="2"/>
      <c r="UY297" s="2"/>
      <c r="UZ297" s="5"/>
      <c r="VA297" s="5"/>
      <c r="VB297" s="5"/>
      <c r="VC297" s="5"/>
      <c r="VD297" s="5"/>
      <c r="VE297" s="223"/>
      <c r="VF297" s="2"/>
      <c r="VG297" s="2"/>
      <c r="VH297" s="5"/>
      <c r="VI297" s="5"/>
      <c r="VJ297" s="5"/>
      <c r="VK297" s="5"/>
      <c r="VL297" s="5"/>
      <c r="VM297" s="223"/>
      <c r="VN297" s="2"/>
      <c r="VO297" s="2"/>
      <c r="VP297" s="5"/>
      <c r="VQ297" s="5"/>
      <c r="VR297" s="5"/>
      <c r="VS297" s="5"/>
      <c r="VT297" s="5"/>
      <c r="VU297" s="223"/>
      <c r="VV297" s="2"/>
      <c r="VW297" s="2"/>
      <c r="VX297" s="5"/>
      <c r="VY297" s="5"/>
      <c r="VZ297" s="5"/>
      <c r="WA297" s="5"/>
      <c r="WB297" s="5"/>
      <c r="WC297" s="223"/>
      <c r="WD297" s="2"/>
      <c r="WE297" s="2"/>
      <c r="WF297" s="5"/>
      <c r="WG297" s="5"/>
      <c r="WH297" s="5"/>
      <c r="WI297" s="5"/>
      <c r="WJ297" s="5"/>
      <c r="WK297" s="223"/>
      <c r="WL297" s="2"/>
      <c r="WM297" s="2"/>
      <c r="WN297" s="5"/>
      <c r="WO297" s="5"/>
      <c r="WP297" s="5"/>
      <c r="WQ297" s="5"/>
      <c r="WR297" s="5"/>
      <c r="WS297" s="223"/>
      <c r="WT297" s="2"/>
      <c r="WU297" s="2"/>
      <c r="WV297" s="5"/>
      <c r="WW297" s="5"/>
      <c r="WX297" s="5"/>
      <c r="WY297" s="5"/>
      <c r="WZ297" s="5"/>
      <c r="XA297" s="223"/>
      <c r="XB297" s="2"/>
      <c r="XC297" s="2"/>
      <c r="XD297" s="5"/>
      <c r="XE297" s="5"/>
      <c r="XF297" s="5"/>
      <c r="XG297" s="5"/>
      <c r="XH297" s="5"/>
      <c r="XI297" s="223"/>
      <c r="XJ297" s="2"/>
      <c r="XK297" s="2"/>
      <c r="XL297" s="5"/>
      <c r="XM297" s="5"/>
      <c r="XN297" s="5"/>
      <c r="XO297" s="5"/>
      <c r="XP297" s="5"/>
      <c r="XQ297" s="223"/>
      <c r="XR297" s="2"/>
      <c r="XS297" s="2"/>
      <c r="XT297" s="5"/>
      <c r="XU297" s="5"/>
      <c r="XV297" s="5"/>
      <c r="XW297" s="5"/>
      <c r="XX297" s="5"/>
      <c r="XY297" s="223"/>
      <c r="XZ297" s="2"/>
      <c r="YA297" s="2"/>
      <c r="YB297" s="5"/>
      <c r="YC297" s="5"/>
      <c r="YD297" s="5"/>
      <c r="YE297" s="5"/>
      <c r="YF297" s="5"/>
      <c r="YG297" s="223"/>
      <c r="YH297" s="2"/>
      <c r="YI297" s="2"/>
      <c r="YJ297" s="5"/>
      <c r="YK297" s="5"/>
      <c r="YL297" s="5"/>
      <c r="YM297" s="5"/>
      <c r="YN297" s="5"/>
      <c r="YO297" s="223"/>
      <c r="YP297" s="2"/>
      <c r="YQ297" s="2"/>
      <c r="YR297" s="5"/>
      <c r="YS297" s="5"/>
      <c r="YT297" s="5"/>
      <c r="YU297" s="5"/>
      <c r="YV297" s="5"/>
      <c r="YW297" s="223"/>
      <c r="YX297" s="2"/>
      <c r="YY297" s="2"/>
      <c r="YZ297" s="5"/>
      <c r="ZA297" s="5"/>
      <c r="ZB297" s="5"/>
      <c r="ZC297" s="5"/>
      <c r="ZD297" s="5"/>
      <c r="ZE297" s="223"/>
      <c r="ZF297" s="2"/>
      <c r="ZG297" s="2"/>
      <c r="ZH297" s="5"/>
      <c r="ZI297" s="5"/>
      <c r="ZJ297" s="5"/>
      <c r="ZK297" s="5"/>
      <c r="ZL297" s="5"/>
      <c r="ZM297" s="223"/>
      <c r="ZN297" s="2"/>
      <c r="ZO297" s="2"/>
      <c r="ZP297" s="5"/>
      <c r="ZQ297" s="5"/>
      <c r="ZR297" s="5"/>
      <c r="ZS297" s="5"/>
      <c r="ZT297" s="5"/>
      <c r="ZU297" s="223"/>
      <c r="ZV297" s="2"/>
      <c r="ZW297" s="2"/>
      <c r="ZX297" s="5"/>
      <c r="ZY297" s="5"/>
      <c r="ZZ297" s="5"/>
      <c r="AAA297" s="5"/>
      <c r="AAB297" s="5"/>
      <c r="AAC297" s="223"/>
      <c r="AAD297" s="2"/>
      <c r="AAE297" s="2"/>
      <c r="AAF297" s="5"/>
      <c r="AAG297" s="5"/>
      <c r="AAH297" s="5"/>
      <c r="AAI297" s="5"/>
      <c r="AAJ297" s="5"/>
      <c r="AAK297" s="223"/>
      <c r="AAL297" s="2"/>
      <c r="AAM297" s="2"/>
      <c r="AAN297" s="5"/>
      <c r="AAO297" s="5"/>
      <c r="AAP297" s="5"/>
      <c r="AAQ297" s="5"/>
      <c r="AAR297" s="5"/>
      <c r="AAS297" s="223"/>
      <c r="AAT297" s="2"/>
      <c r="AAU297" s="2"/>
      <c r="AAV297" s="5"/>
      <c r="AAW297" s="5"/>
      <c r="AAX297" s="5"/>
      <c r="AAY297" s="5"/>
      <c r="AAZ297" s="5"/>
      <c r="ABA297" s="223"/>
      <c r="ABB297" s="2"/>
      <c r="ABC297" s="2"/>
      <c r="ABD297" s="5"/>
      <c r="ABE297" s="5"/>
      <c r="ABF297" s="5"/>
      <c r="ABG297" s="5"/>
      <c r="ABH297" s="5"/>
      <c r="ABI297" s="223"/>
      <c r="ABJ297" s="2"/>
      <c r="ABK297" s="2"/>
      <c r="ABL297" s="5"/>
      <c r="ABM297" s="5"/>
      <c r="ABN297" s="5"/>
      <c r="ABO297" s="5"/>
      <c r="ABP297" s="5"/>
      <c r="ABQ297" s="223"/>
      <c r="ABR297" s="2"/>
      <c r="ABS297" s="2"/>
      <c r="ABT297" s="5"/>
      <c r="ABU297" s="5"/>
      <c r="ABV297" s="5"/>
      <c r="ABW297" s="5"/>
      <c r="ABX297" s="5"/>
      <c r="ABY297" s="223"/>
      <c r="ABZ297" s="2"/>
      <c r="ACA297" s="2"/>
      <c r="ACB297" s="5"/>
      <c r="ACC297" s="5"/>
      <c r="ACD297" s="5"/>
      <c r="ACE297" s="5"/>
      <c r="ACF297" s="5"/>
      <c r="ACG297" s="223"/>
      <c r="ACH297" s="2"/>
      <c r="ACI297" s="2"/>
      <c r="ACJ297" s="5"/>
      <c r="ACK297" s="5"/>
      <c r="ACL297" s="5"/>
      <c r="ACM297" s="5"/>
      <c r="ACN297" s="5"/>
      <c r="ACO297" s="223"/>
      <c r="ACP297" s="2"/>
      <c r="ACQ297" s="2"/>
      <c r="ACR297" s="5"/>
      <c r="ACS297" s="5"/>
      <c r="ACT297" s="5"/>
      <c r="ACU297" s="5"/>
      <c r="ACV297" s="5"/>
      <c r="ACW297" s="223"/>
      <c r="ACX297" s="2"/>
      <c r="ACY297" s="2"/>
      <c r="ACZ297" s="5"/>
      <c r="ADA297" s="5"/>
      <c r="ADB297" s="5"/>
      <c r="ADC297" s="5"/>
      <c r="ADD297" s="5"/>
      <c r="ADE297" s="223"/>
      <c r="ADF297" s="2"/>
      <c r="ADG297" s="2"/>
      <c r="ADH297" s="5"/>
      <c r="ADI297" s="5"/>
      <c r="ADJ297" s="5"/>
      <c r="ADK297" s="5"/>
      <c r="ADL297" s="5"/>
      <c r="ADM297" s="223"/>
      <c r="ADN297" s="2"/>
      <c r="ADO297" s="2"/>
      <c r="ADP297" s="5"/>
      <c r="ADQ297" s="5"/>
      <c r="ADR297" s="5"/>
      <c r="ADS297" s="5"/>
      <c r="ADT297" s="5"/>
      <c r="ADU297" s="223"/>
      <c r="ADV297" s="2"/>
      <c r="ADW297" s="2"/>
      <c r="ADX297" s="5"/>
      <c r="ADY297" s="5"/>
      <c r="ADZ297" s="5"/>
      <c r="AEA297" s="5"/>
      <c r="AEB297" s="5"/>
      <c r="AEC297" s="223"/>
      <c r="AED297" s="2"/>
      <c r="AEE297" s="2"/>
      <c r="AEF297" s="5"/>
      <c r="AEG297" s="5"/>
      <c r="AEH297" s="5"/>
      <c r="AEI297" s="5"/>
      <c r="AEJ297" s="5"/>
      <c r="AEK297" s="223"/>
      <c r="AEL297" s="2"/>
      <c r="AEM297" s="2"/>
      <c r="AEN297" s="5"/>
      <c r="AEO297" s="5"/>
      <c r="AEP297" s="5"/>
      <c r="AEQ297" s="5"/>
      <c r="AER297" s="5"/>
      <c r="AES297" s="223"/>
      <c r="AET297" s="2"/>
      <c r="AEU297" s="2"/>
      <c r="AEV297" s="5"/>
      <c r="AEW297" s="5"/>
      <c r="AEX297" s="5"/>
      <c r="AEY297" s="5"/>
      <c r="AEZ297" s="5"/>
      <c r="AFA297" s="223"/>
      <c r="AFB297" s="2"/>
      <c r="AFC297" s="2"/>
      <c r="AFD297" s="5"/>
      <c r="AFE297" s="5"/>
      <c r="AFF297" s="5"/>
      <c r="AFG297" s="5"/>
      <c r="AFH297" s="5"/>
      <c r="AFI297" s="223"/>
      <c r="AFJ297" s="2"/>
      <c r="AFK297" s="2"/>
      <c r="AFL297" s="5"/>
      <c r="AFM297" s="5"/>
      <c r="AFN297" s="5"/>
      <c r="AFO297" s="5"/>
      <c r="AFP297" s="5"/>
      <c r="AFQ297" s="223"/>
      <c r="AFR297" s="2"/>
      <c r="AFS297" s="2"/>
      <c r="AFT297" s="5"/>
      <c r="AFU297" s="5"/>
      <c r="AFV297" s="5"/>
      <c r="AFW297" s="5"/>
      <c r="AFX297" s="5"/>
      <c r="AFY297" s="223"/>
      <c r="AFZ297" s="2"/>
      <c r="AGA297" s="2"/>
      <c r="AGB297" s="5"/>
      <c r="AGC297" s="5"/>
      <c r="AGD297" s="5"/>
      <c r="AGE297" s="5"/>
      <c r="AGF297" s="5"/>
      <c r="AGG297" s="223"/>
      <c r="AGH297" s="2"/>
      <c r="AGI297" s="2"/>
      <c r="AGJ297" s="5"/>
      <c r="AGK297" s="5"/>
      <c r="AGL297" s="5"/>
      <c r="AGM297" s="5"/>
      <c r="AGN297" s="5"/>
      <c r="AGO297" s="223"/>
      <c r="AGP297" s="2"/>
      <c r="AGQ297" s="2"/>
      <c r="AGR297" s="5"/>
      <c r="AGS297" s="5"/>
      <c r="AGT297" s="5"/>
      <c r="AGU297" s="5"/>
      <c r="AGV297" s="5"/>
      <c r="AGW297" s="223"/>
      <c r="AGX297" s="2"/>
      <c r="AGY297" s="2"/>
      <c r="AGZ297" s="5"/>
      <c r="AHA297" s="5"/>
      <c r="AHB297" s="5"/>
      <c r="AHC297" s="5"/>
      <c r="AHD297" s="5"/>
      <c r="AHE297" s="223"/>
      <c r="AHF297" s="2"/>
      <c r="AHG297" s="2"/>
      <c r="AHH297" s="5"/>
      <c r="AHI297" s="5"/>
      <c r="AHJ297" s="5"/>
      <c r="AHK297" s="5"/>
      <c r="AHL297" s="5"/>
      <c r="AHM297" s="223"/>
      <c r="AHN297" s="2"/>
      <c r="AHO297" s="2"/>
      <c r="AHP297" s="5"/>
      <c r="AHQ297" s="5"/>
      <c r="AHR297" s="5"/>
      <c r="AHS297" s="5"/>
      <c r="AHT297" s="5"/>
      <c r="AHU297" s="223"/>
      <c r="AHV297" s="2"/>
      <c r="AHW297" s="2"/>
      <c r="AHX297" s="5"/>
      <c r="AHY297" s="5"/>
      <c r="AHZ297" s="5"/>
      <c r="AIA297" s="5"/>
      <c r="AIB297" s="5"/>
      <c r="AIC297" s="223"/>
      <c r="AID297" s="2"/>
      <c r="AIE297" s="2"/>
      <c r="AIF297" s="5"/>
      <c r="AIG297" s="5"/>
      <c r="AIH297" s="5"/>
      <c r="AII297" s="5"/>
      <c r="AIJ297" s="5"/>
      <c r="AIK297" s="223"/>
      <c r="AIL297" s="2"/>
      <c r="AIM297" s="2"/>
      <c r="AIN297" s="5"/>
      <c r="AIO297" s="5"/>
      <c r="AIP297" s="5"/>
      <c r="AIQ297" s="5"/>
      <c r="AIR297" s="5"/>
      <c r="AIS297" s="223"/>
      <c r="AIT297" s="2"/>
      <c r="AIU297" s="2"/>
      <c r="AIV297" s="5"/>
      <c r="AIW297" s="5"/>
      <c r="AIX297" s="5"/>
      <c r="AIY297" s="5"/>
      <c r="AIZ297" s="5"/>
      <c r="AJA297" s="223"/>
      <c r="AJB297" s="2"/>
      <c r="AJC297" s="2"/>
      <c r="AJD297" s="5"/>
      <c r="AJE297" s="5"/>
      <c r="AJF297" s="5"/>
      <c r="AJG297" s="5"/>
      <c r="AJH297" s="5"/>
      <c r="AJI297" s="223"/>
      <c r="AJJ297" s="2"/>
      <c r="AJK297" s="2"/>
      <c r="AJL297" s="5"/>
      <c r="AJM297" s="5"/>
      <c r="AJN297" s="5"/>
      <c r="AJO297" s="5"/>
      <c r="AJP297" s="5"/>
      <c r="AJQ297" s="223"/>
      <c r="AJR297" s="2"/>
      <c r="AJS297" s="2"/>
      <c r="AJT297" s="5"/>
      <c r="AJU297" s="5"/>
      <c r="AJV297" s="5"/>
      <c r="AJW297" s="5"/>
      <c r="AJX297" s="5"/>
      <c r="AJY297" s="223"/>
      <c r="AJZ297" s="2"/>
      <c r="AKA297" s="2"/>
      <c r="AKB297" s="5"/>
      <c r="AKC297" s="5"/>
      <c r="AKD297" s="5"/>
      <c r="AKE297" s="5"/>
      <c r="AKF297" s="5"/>
      <c r="AKG297" s="223"/>
      <c r="AKH297" s="2"/>
      <c r="AKI297" s="2"/>
      <c r="AKJ297" s="5"/>
      <c r="AKK297" s="5"/>
      <c r="AKL297" s="5"/>
      <c r="AKM297" s="5"/>
      <c r="AKN297" s="5"/>
      <c r="AKO297" s="223"/>
      <c r="AKP297" s="2"/>
      <c r="AKQ297" s="2"/>
      <c r="AKR297" s="5"/>
      <c r="AKS297" s="5"/>
      <c r="AKT297" s="5"/>
      <c r="AKU297" s="5"/>
      <c r="AKV297" s="5"/>
      <c r="AKW297" s="223"/>
      <c r="AKX297" s="2"/>
      <c r="AKY297" s="2"/>
      <c r="AKZ297" s="5"/>
      <c r="ALA297" s="5"/>
      <c r="ALB297" s="5"/>
      <c r="ALC297" s="5"/>
      <c r="ALD297" s="5"/>
      <c r="ALE297" s="223"/>
      <c r="ALF297" s="2"/>
      <c r="ALG297" s="2"/>
      <c r="ALH297" s="5"/>
      <c r="ALI297" s="5"/>
      <c r="ALJ297" s="5"/>
      <c r="ALK297" s="5"/>
      <c r="ALL297" s="5"/>
      <c r="ALM297" s="223"/>
      <c r="ALN297" s="2"/>
      <c r="ALO297" s="2"/>
      <c r="ALP297" s="5"/>
      <c r="ALQ297" s="5"/>
      <c r="ALR297" s="5"/>
      <c r="ALS297" s="5"/>
      <c r="ALT297" s="5"/>
      <c r="ALU297" s="223"/>
      <c r="ALV297" s="2"/>
      <c r="ALW297" s="2"/>
      <c r="ALX297" s="5"/>
      <c r="ALY297" s="5"/>
      <c r="ALZ297" s="5"/>
      <c r="AMA297" s="5"/>
      <c r="AMB297" s="5"/>
      <c r="AMC297" s="223"/>
      <c r="AMD297" s="2"/>
      <c r="AME297" s="2"/>
      <c r="AMF297" s="5"/>
      <c r="AMG297" s="5"/>
      <c r="AMH297" s="5"/>
      <c r="AMI297" s="5"/>
      <c r="AMJ297" s="5"/>
      <c r="AMK297" s="223"/>
      <c r="AML297" s="2"/>
      <c r="AMM297" s="2"/>
      <c r="AMN297" s="5"/>
      <c r="AMO297" s="5"/>
      <c r="AMP297" s="5"/>
      <c r="AMQ297" s="5"/>
      <c r="AMR297" s="5"/>
      <c r="AMS297" s="223"/>
      <c r="AMT297" s="2"/>
      <c r="AMU297" s="2"/>
      <c r="AMV297" s="5"/>
      <c r="AMW297" s="5"/>
      <c r="AMX297" s="5"/>
      <c r="AMY297" s="5"/>
      <c r="AMZ297" s="5"/>
      <c r="ANA297" s="223"/>
      <c r="ANB297" s="2"/>
      <c r="ANC297" s="2"/>
      <c r="AND297" s="5"/>
      <c r="ANE297" s="5"/>
      <c r="ANF297" s="5"/>
      <c r="ANG297" s="5"/>
      <c r="ANH297" s="5"/>
      <c r="ANI297" s="223"/>
      <c r="ANJ297" s="2"/>
      <c r="ANK297" s="2"/>
      <c r="ANL297" s="5"/>
      <c r="ANM297" s="5"/>
      <c r="ANN297" s="5"/>
      <c r="ANO297" s="5"/>
      <c r="ANP297" s="5"/>
      <c r="ANQ297" s="223"/>
      <c r="ANR297" s="2"/>
      <c r="ANS297" s="2"/>
      <c r="ANT297" s="5"/>
      <c r="ANU297" s="5"/>
      <c r="ANV297" s="5"/>
      <c r="ANW297" s="5"/>
      <c r="ANX297" s="5"/>
      <c r="ANY297" s="223"/>
      <c r="ANZ297" s="2"/>
      <c r="AOA297" s="2"/>
      <c r="AOB297" s="5"/>
      <c r="AOC297" s="5"/>
      <c r="AOD297" s="5"/>
      <c r="AOE297" s="5"/>
      <c r="AOF297" s="5"/>
      <c r="AOG297" s="223"/>
      <c r="AOH297" s="2"/>
      <c r="AOI297" s="2"/>
      <c r="AOJ297" s="5"/>
      <c r="AOK297" s="5"/>
      <c r="AOL297" s="5"/>
      <c r="AOM297" s="5"/>
      <c r="AON297" s="5"/>
      <c r="AOO297" s="223"/>
      <c r="AOP297" s="2"/>
      <c r="AOQ297" s="2"/>
      <c r="AOR297" s="5"/>
      <c r="AOS297" s="5"/>
      <c r="AOT297" s="5"/>
      <c r="AOU297" s="5"/>
      <c r="AOV297" s="5"/>
      <c r="AOW297" s="223"/>
      <c r="AOX297" s="2"/>
      <c r="AOY297" s="2"/>
      <c r="AOZ297" s="5"/>
      <c r="APA297" s="5"/>
      <c r="APB297" s="5"/>
      <c r="APC297" s="5"/>
      <c r="APD297" s="5"/>
      <c r="APE297" s="223"/>
      <c r="APF297" s="2"/>
      <c r="APG297" s="2"/>
      <c r="APH297" s="5"/>
      <c r="API297" s="5"/>
      <c r="APJ297" s="5"/>
      <c r="APK297" s="5"/>
      <c r="APL297" s="5"/>
      <c r="APM297" s="223"/>
      <c r="APN297" s="2"/>
      <c r="APO297" s="2"/>
      <c r="APP297" s="5"/>
      <c r="APQ297" s="5"/>
      <c r="APR297" s="5"/>
      <c r="APS297" s="5"/>
      <c r="APT297" s="5"/>
      <c r="APU297" s="223"/>
      <c r="APV297" s="2"/>
      <c r="APW297" s="2"/>
      <c r="APX297" s="5"/>
      <c r="APY297" s="5"/>
      <c r="APZ297" s="5"/>
      <c r="AQA297" s="5"/>
      <c r="AQB297" s="5"/>
      <c r="AQC297" s="223"/>
      <c r="AQD297" s="2"/>
      <c r="AQE297" s="2"/>
      <c r="AQF297" s="5"/>
      <c r="AQG297" s="5"/>
      <c r="AQH297" s="5"/>
      <c r="AQI297" s="5"/>
      <c r="AQJ297" s="5"/>
      <c r="AQK297" s="223"/>
      <c r="AQL297" s="2"/>
      <c r="AQM297" s="2"/>
      <c r="AQN297" s="5"/>
      <c r="AQO297" s="5"/>
      <c r="AQP297" s="5"/>
      <c r="AQQ297" s="5"/>
      <c r="AQR297" s="5"/>
      <c r="AQS297" s="223"/>
      <c r="AQT297" s="2"/>
      <c r="AQU297" s="2"/>
      <c r="AQV297" s="5"/>
      <c r="AQW297" s="5"/>
      <c r="AQX297" s="5"/>
      <c r="AQY297" s="5"/>
      <c r="AQZ297" s="5"/>
      <c r="ARA297" s="223"/>
      <c r="ARB297" s="2"/>
      <c r="ARC297" s="2"/>
      <c r="ARD297" s="5"/>
      <c r="ARE297" s="5"/>
      <c r="ARF297" s="5"/>
      <c r="ARG297" s="5"/>
      <c r="ARH297" s="5"/>
      <c r="ARI297" s="223"/>
      <c r="ARJ297" s="2"/>
      <c r="ARK297" s="2"/>
      <c r="ARL297" s="5"/>
      <c r="ARM297" s="5"/>
      <c r="ARN297" s="5"/>
      <c r="ARO297" s="5"/>
      <c r="ARP297" s="5"/>
      <c r="ARQ297" s="223"/>
      <c r="ARR297" s="2"/>
      <c r="ARS297" s="2"/>
      <c r="ART297" s="5"/>
      <c r="ARU297" s="5"/>
      <c r="ARV297" s="5"/>
      <c r="ARW297" s="5"/>
      <c r="ARX297" s="5"/>
      <c r="ARY297" s="223"/>
      <c r="ARZ297" s="2"/>
      <c r="ASA297" s="2"/>
      <c r="ASB297" s="5"/>
      <c r="ASC297" s="5"/>
      <c r="ASD297" s="5"/>
      <c r="ASE297" s="5"/>
      <c r="ASF297" s="5"/>
      <c r="ASG297" s="223"/>
      <c r="ASH297" s="2"/>
      <c r="ASI297" s="2"/>
      <c r="ASJ297" s="5"/>
      <c r="ASK297" s="5"/>
      <c r="ASL297" s="5"/>
      <c r="ASM297" s="5"/>
      <c r="ASN297" s="5"/>
      <c r="ASO297" s="223"/>
      <c r="ASP297" s="2"/>
      <c r="ASQ297" s="2"/>
      <c r="ASR297" s="5"/>
      <c r="ASS297" s="5"/>
      <c r="AST297" s="5"/>
      <c r="ASU297" s="5"/>
      <c r="ASV297" s="5"/>
      <c r="ASW297" s="223"/>
      <c r="ASX297" s="2"/>
      <c r="ASY297" s="2"/>
      <c r="ASZ297" s="5"/>
      <c r="ATA297" s="5"/>
      <c r="ATB297" s="5"/>
      <c r="ATC297" s="5"/>
      <c r="ATD297" s="5"/>
      <c r="ATE297" s="223"/>
      <c r="ATF297" s="2"/>
      <c r="ATG297" s="2"/>
      <c r="ATH297" s="5"/>
      <c r="ATI297" s="5"/>
      <c r="ATJ297" s="5"/>
      <c r="ATK297" s="5"/>
      <c r="ATL297" s="5"/>
      <c r="ATM297" s="223"/>
      <c r="ATN297" s="2"/>
      <c r="ATO297" s="2"/>
      <c r="ATP297" s="5"/>
      <c r="ATQ297" s="5"/>
      <c r="ATR297" s="5"/>
      <c r="ATS297" s="5"/>
      <c r="ATT297" s="5"/>
      <c r="ATU297" s="223"/>
      <c r="ATV297" s="2"/>
      <c r="ATW297" s="2"/>
      <c r="ATX297" s="5"/>
      <c r="ATY297" s="5"/>
      <c r="ATZ297" s="5"/>
      <c r="AUA297" s="5"/>
      <c r="AUB297" s="5"/>
      <c r="AUC297" s="223"/>
      <c r="AUD297" s="2"/>
      <c r="AUE297" s="2"/>
      <c r="AUF297" s="5"/>
      <c r="AUG297" s="5"/>
      <c r="AUH297" s="5"/>
      <c r="AUI297" s="5"/>
      <c r="AUJ297" s="5"/>
      <c r="AUK297" s="223"/>
      <c r="AUL297" s="2"/>
      <c r="AUM297" s="2"/>
      <c r="AUN297" s="5"/>
      <c r="AUO297" s="5"/>
      <c r="AUP297" s="5"/>
      <c r="AUQ297" s="5"/>
      <c r="AUR297" s="5"/>
      <c r="AUS297" s="223"/>
      <c r="AUT297" s="2"/>
      <c r="AUU297" s="2"/>
      <c r="AUV297" s="5"/>
      <c r="AUW297" s="5"/>
      <c r="AUX297" s="5"/>
      <c r="AUY297" s="5"/>
      <c r="AUZ297" s="5"/>
      <c r="AVA297" s="223"/>
      <c r="AVB297" s="2"/>
      <c r="AVC297" s="2"/>
      <c r="AVD297" s="5"/>
      <c r="AVE297" s="5"/>
      <c r="AVF297" s="5"/>
      <c r="AVG297" s="5"/>
      <c r="AVH297" s="5"/>
      <c r="AVI297" s="223"/>
      <c r="AVJ297" s="2"/>
      <c r="AVK297" s="2"/>
      <c r="AVL297" s="5"/>
      <c r="AVM297" s="5"/>
      <c r="AVN297" s="5"/>
      <c r="AVO297" s="5"/>
      <c r="AVP297" s="5"/>
      <c r="AVQ297" s="223"/>
      <c r="AVR297" s="2"/>
      <c r="AVS297" s="2"/>
      <c r="AVT297" s="5"/>
      <c r="AVU297" s="5"/>
      <c r="AVV297" s="5"/>
      <c r="AVW297" s="5"/>
      <c r="AVX297" s="5"/>
      <c r="AVY297" s="223"/>
      <c r="AVZ297" s="2"/>
      <c r="AWA297" s="2"/>
      <c r="AWB297" s="5"/>
      <c r="AWC297" s="5"/>
      <c r="AWD297" s="5"/>
      <c r="AWE297" s="5"/>
      <c r="AWF297" s="5"/>
      <c r="AWG297" s="223"/>
      <c r="AWH297" s="2"/>
      <c r="AWI297" s="2"/>
      <c r="AWJ297" s="5"/>
      <c r="AWK297" s="5"/>
      <c r="AWL297" s="5"/>
      <c r="AWM297" s="5"/>
      <c r="AWN297" s="5"/>
      <c r="AWO297" s="223"/>
      <c r="AWP297" s="2"/>
      <c r="AWQ297" s="2"/>
      <c r="AWR297" s="5"/>
      <c r="AWS297" s="5"/>
      <c r="AWT297" s="5"/>
      <c r="AWU297" s="5"/>
      <c r="AWV297" s="5"/>
      <c r="AWW297" s="223"/>
      <c r="AWX297" s="2"/>
      <c r="AWY297" s="2"/>
      <c r="AWZ297" s="5"/>
      <c r="AXA297" s="5"/>
      <c r="AXB297" s="5"/>
      <c r="AXC297" s="5"/>
      <c r="AXD297" s="5"/>
      <c r="AXE297" s="223"/>
      <c r="AXF297" s="2"/>
      <c r="AXG297" s="2"/>
      <c r="AXH297" s="5"/>
      <c r="AXI297" s="5"/>
      <c r="AXJ297" s="5"/>
      <c r="AXK297" s="5"/>
      <c r="AXL297" s="5"/>
      <c r="AXM297" s="223"/>
      <c r="AXN297" s="2"/>
      <c r="AXO297" s="2"/>
      <c r="AXP297" s="5"/>
      <c r="AXQ297" s="5"/>
      <c r="AXR297" s="5"/>
      <c r="AXS297" s="5"/>
      <c r="AXT297" s="5"/>
      <c r="AXU297" s="223"/>
      <c r="AXV297" s="2"/>
      <c r="AXW297" s="2"/>
      <c r="AXX297" s="5"/>
      <c r="AXY297" s="5"/>
      <c r="AXZ297" s="5"/>
      <c r="AYA297" s="5"/>
      <c r="AYB297" s="5"/>
      <c r="AYC297" s="223"/>
      <c r="AYD297" s="2"/>
      <c r="AYE297" s="2"/>
      <c r="AYF297" s="5"/>
      <c r="AYG297" s="5"/>
      <c r="AYH297" s="5"/>
      <c r="AYI297" s="5"/>
      <c r="AYJ297" s="5"/>
      <c r="AYK297" s="223"/>
      <c r="AYL297" s="2"/>
      <c r="AYM297" s="2"/>
      <c r="AYN297" s="5"/>
      <c r="AYO297" s="5"/>
      <c r="AYP297" s="5"/>
      <c r="AYQ297" s="5"/>
      <c r="AYR297" s="5"/>
      <c r="AYS297" s="223"/>
      <c r="AYT297" s="2"/>
      <c r="AYU297" s="2"/>
      <c r="AYV297" s="5"/>
      <c r="AYW297" s="5"/>
      <c r="AYX297" s="5"/>
      <c r="AYY297" s="5"/>
      <c r="AYZ297" s="5"/>
      <c r="AZA297" s="223"/>
      <c r="AZB297" s="2"/>
      <c r="AZC297" s="2"/>
      <c r="AZD297" s="5"/>
      <c r="AZE297" s="5"/>
      <c r="AZF297" s="5"/>
      <c r="AZG297" s="5"/>
      <c r="AZH297" s="5"/>
      <c r="AZI297" s="223"/>
      <c r="AZJ297" s="2"/>
      <c r="AZK297" s="2"/>
      <c r="AZL297" s="5"/>
      <c r="AZM297" s="5"/>
      <c r="AZN297" s="5"/>
      <c r="AZO297" s="5"/>
      <c r="AZP297" s="5"/>
      <c r="AZQ297" s="223"/>
      <c r="AZR297" s="2"/>
      <c r="AZS297" s="2"/>
      <c r="AZT297" s="5"/>
      <c r="AZU297" s="5"/>
      <c r="AZV297" s="5"/>
      <c r="AZW297" s="5"/>
      <c r="AZX297" s="5"/>
      <c r="AZY297" s="223"/>
      <c r="AZZ297" s="2"/>
      <c r="BAA297" s="2"/>
      <c r="BAB297" s="5"/>
      <c r="BAC297" s="5"/>
      <c r="BAD297" s="5"/>
      <c r="BAE297" s="5"/>
      <c r="BAF297" s="5"/>
      <c r="BAG297" s="223"/>
      <c r="BAH297" s="2"/>
      <c r="BAI297" s="2"/>
      <c r="BAJ297" s="5"/>
      <c r="BAK297" s="5"/>
      <c r="BAL297" s="5"/>
      <c r="BAM297" s="5"/>
      <c r="BAN297" s="5"/>
      <c r="BAO297" s="223"/>
      <c r="BAP297" s="2"/>
      <c r="BAQ297" s="2"/>
      <c r="BAR297" s="5"/>
      <c r="BAS297" s="5"/>
      <c r="BAT297" s="5"/>
      <c r="BAU297" s="5"/>
      <c r="BAV297" s="5"/>
      <c r="BAW297" s="223"/>
      <c r="BAX297" s="2"/>
      <c r="BAY297" s="2"/>
      <c r="BAZ297" s="5"/>
      <c r="BBA297" s="5"/>
      <c r="BBB297" s="5"/>
      <c r="BBC297" s="5"/>
      <c r="BBD297" s="5"/>
      <c r="BBE297" s="223"/>
      <c r="BBF297" s="2"/>
      <c r="BBG297" s="2"/>
      <c r="BBH297" s="5"/>
      <c r="BBI297" s="5"/>
      <c r="BBJ297" s="5"/>
      <c r="BBK297" s="5"/>
      <c r="BBL297" s="5"/>
      <c r="BBM297" s="223"/>
      <c r="BBN297" s="2"/>
      <c r="BBO297" s="2"/>
      <c r="BBP297" s="5"/>
      <c r="BBQ297" s="5"/>
      <c r="BBR297" s="5"/>
      <c r="BBS297" s="5"/>
      <c r="BBT297" s="5"/>
      <c r="BBU297" s="223"/>
      <c r="BBV297" s="2"/>
      <c r="BBW297" s="2"/>
      <c r="BBX297" s="5"/>
      <c r="BBY297" s="5"/>
      <c r="BBZ297" s="5"/>
      <c r="BCA297" s="5"/>
      <c r="BCB297" s="5"/>
      <c r="BCC297" s="223"/>
      <c r="BCD297" s="2"/>
      <c r="BCE297" s="2"/>
      <c r="BCF297" s="5"/>
      <c r="BCG297" s="5"/>
      <c r="BCH297" s="5"/>
      <c r="BCI297" s="5"/>
      <c r="BCJ297" s="5"/>
      <c r="BCK297" s="223"/>
      <c r="BCL297" s="2"/>
      <c r="BCM297" s="2"/>
      <c r="BCN297" s="5"/>
      <c r="BCO297" s="5"/>
      <c r="BCP297" s="5"/>
      <c r="BCQ297" s="5"/>
      <c r="BCR297" s="5"/>
      <c r="BCS297" s="223"/>
      <c r="BCT297" s="2"/>
      <c r="BCU297" s="2"/>
      <c r="BCV297" s="5"/>
      <c r="BCW297" s="5"/>
      <c r="BCX297" s="5"/>
      <c r="BCY297" s="5"/>
      <c r="BCZ297" s="5"/>
      <c r="BDA297" s="223"/>
      <c r="BDB297" s="2"/>
      <c r="BDC297" s="2"/>
      <c r="BDD297" s="5"/>
      <c r="BDE297" s="5"/>
      <c r="BDF297" s="5"/>
      <c r="BDG297" s="5"/>
      <c r="BDH297" s="5"/>
      <c r="BDI297" s="223"/>
      <c r="BDJ297" s="2"/>
      <c r="BDK297" s="2"/>
      <c r="BDL297" s="5"/>
      <c r="BDM297" s="5"/>
      <c r="BDN297" s="5"/>
      <c r="BDO297" s="5"/>
      <c r="BDP297" s="5"/>
      <c r="BDQ297" s="223"/>
      <c r="BDR297" s="2"/>
      <c r="BDS297" s="2"/>
      <c r="BDT297" s="5"/>
      <c r="BDU297" s="5"/>
      <c r="BDV297" s="5"/>
      <c r="BDW297" s="5"/>
      <c r="BDX297" s="5"/>
      <c r="BDY297" s="223"/>
      <c r="BDZ297" s="2"/>
      <c r="BEA297" s="2"/>
      <c r="BEB297" s="5"/>
      <c r="BEC297" s="5"/>
      <c r="BED297" s="5"/>
      <c r="BEE297" s="5"/>
      <c r="BEF297" s="5"/>
      <c r="BEG297" s="223"/>
      <c r="BEH297" s="2"/>
      <c r="BEI297" s="2"/>
      <c r="BEJ297" s="5"/>
      <c r="BEK297" s="5"/>
      <c r="BEL297" s="5"/>
      <c r="BEM297" s="5"/>
      <c r="BEN297" s="5"/>
      <c r="BEO297" s="223"/>
      <c r="BEP297" s="2"/>
      <c r="BEQ297" s="2"/>
      <c r="BER297" s="5"/>
      <c r="BES297" s="5"/>
      <c r="BET297" s="5"/>
      <c r="BEU297" s="5"/>
      <c r="BEV297" s="5"/>
      <c r="BEW297" s="223"/>
      <c r="BEX297" s="2"/>
      <c r="BEY297" s="2"/>
      <c r="BEZ297" s="5"/>
      <c r="BFA297" s="5"/>
      <c r="BFB297" s="5"/>
      <c r="BFC297" s="5"/>
      <c r="BFD297" s="5"/>
      <c r="BFE297" s="223"/>
      <c r="BFF297" s="2"/>
      <c r="BFG297" s="2"/>
      <c r="BFH297" s="5"/>
      <c r="BFI297" s="5"/>
      <c r="BFJ297" s="5"/>
      <c r="BFK297" s="5"/>
      <c r="BFL297" s="5"/>
      <c r="BFM297" s="223"/>
      <c r="BFN297" s="2"/>
      <c r="BFO297" s="2"/>
      <c r="BFP297" s="5"/>
      <c r="BFQ297" s="5"/>
      <c r="BFR297" s="5"/>
      <c r="BFS297" s="5"/>
      <c r="BFT297" s="5"/>
      <c r="BFU297" s="223"/>
      <c r="BFV297" s="2"/>
      <c r="BFW297" s="2"/>
      <c r="BFX297" s="5"/>
      <c r="BFY297" s="5"/>
      <c r="BFZ297" s="5"/>
      <c r="BGA297" s="5"/>
      <c r="BGB297" s="5"/>
      <c r="BGC297" s="223"/>
      <c r="BGD297" s="2"/>
      <c r="BGE297" s="2"/>
      <c r="BGF297" s="5"/>
      <c r="BGG297" s="5"/>
      <c r="BGH297" s="5"/>
      <c r="BGI297" s="5"/>
      <c r="BGJ297" s="5"/>
      <c r="BGK297" s="223"/>
      <c r="BGL297" s="2"/>
      <c r="BGM297" s="2"/>
      <c r="BGN297" s="5"/>
      <c r="BGO297" s="5"/>
      <c r="BGP297" s="5"/>
      <c r="BGQ297" s="5"/>
      <c r="BGR297" s="5"/>
      <c r="BGS297" s="223"/>
      <c r="BGT297" s="2"/>
      <c r="BGU297" s="2"/>
      <c r="BGV297" s="5"/>
      <c r="BGW297" s="5"/>
      <c r="BGX297" s="5"/>
      <c r="BGY297" s="5"/>
      <c r="BGZ297" s="5"/>
      <c r="BHA297" s="223"/>
      <c r="BHB297" s="2"/>
      <c r="BHC297" s="2"/>
      <c r="BHD297" s="5"/>
      <c r="BHE297" s="5"/>
      <c r="BHF297" s="5"/>
      <c r="BHG297" s="5"/>
      <c r="BHH297" s="5"/>
      <c r="BHI297" s="223"/>
      <c r="BHJ297" s="2"/>
      <c r="BHK297" s="2"/>
      <c r="BHL297" s="5"/>
      <c r="BHM297" s="5"/>
      <c r="BHN297" s="5"/>
      <c r="BHO297" s="5"/>
      <c r="BHP297" s="5"/>
      <c r="BHQ297" s="223"/>
      <c r="BHR297" s="2"/>
      <c r="BHS297" s="2"/>
      <c r="BHT297" s="5"/>
      <c r="BHU297" s="5"/>
      <c r="BHV297" s="5"/>
      <c r="BHW297" s="5"/>
      <c r="BHX297" s="5"/>
      <c r="BHY297" s="223"/>
      <c r="BHZ297" s="2"/>
      <c r="BIA297" s="2"/>
      <c r="BIB297" s="5"/>
      <c r="BIC297" s="5"/>
      <c r="BID297" s="5"/>
      <c r="BIE297" s="5"/>
      <c r="BIF297" s="5"/>
      <c r="BIG297" s="223"/>
      <c r="BIH297" s="2"/>
      <c r="BII297" s="2"/>
      <c r="BIJ297" s="5"/>
      <c r="BIK297" s="5"/>
      <c r="BIL297" s="5"/>
      <c r="BIM297" s="5"/>
      <c r="BIN297" s="5"/>
      <c r="BIO297" s="223"/>
      <c r="BIP297" s="2"/>
      <c r="BIQ297" s="2"/>
      <c r="BIR297" s="5"/>
      <c r="BIS297" s="5"/>
      <c r="BIT297" s="5"/>
      <c r="BIU297" s="5"/>
      <c r="BIV297" s="5"/>
      <c r="BIW297" s="223"/>
      <c r="BIX297" s="2"/>
      <c r="BIY297" s="2"/>
      <c r="BIZ297" s="5"/>
      <c r="BJA297" s="5"/>
      <c r="BJB297" s="5"/>
      <c r="BJC297" s="5"/>
      <c r="BJD297" s="5"/>
      <c r="BJE297" s="223"/>
      <c r="BJF297" s="2"/>
      <c r="BJG297" s="2"/>
      <c r="BJH297" s="5"/>
      <c r="BJI297" s="5"/>
      <c r="BJJ297" s="5"/>
      <c r="BJK297" s="5"/>
      <c r="BJL297" s="5"/>
      <c r="BJM297" s="223"/>
      <c r="BJN297" s="2"/>
      <c r="BJO297" s="2"/>
      <c r="BJP297" s="5"/>
      <c r="BJQ297" s="5"/>
      <c r="BJR297" s="5"/>
      <c r="BJS297" s="5"/>
      <c r="BJT297" s="5"/>
      <c r="BJU297" s="223"/>
      <c r="BJV297" s="2"/>
      <c r="BJW297" s="2"/>
      <c r="BJX297" s="5"/>
      <c r="BJY297" s="5"/>
      <c r="BJZ297" s="5"/>
      <c r="BKA297" s="5"/>
      <c r="BKB297" s="5"/>
      <c r="BKC297" s="223"/>
      <c r="BKD297" s="2"/>
      <c r="BKE297" s="2"/>
      <c r="BKF297" s="5"/>
      <c r="BKG297" s="5"/>
      <c r="BKH297" s="5"/>
      <c r="BKI297" s="5"/>
      <c r="BKJ297" s="5"/>
      <c r="BKK297" s="223"/>
      <c r="BKL297" s="2"/>
      <c r="BKM297" s="2"/>
      <c r="BKN297" s="5"/>
      <c r="BKO297" s="5"/>
      <c r="BKP297" s="5"/>
      <c r="BKQ297" s="5"/>
      <c r="BKR297" s="5"/>
      <c r="BKS297" s="223"/>
      <c r="BKT297" s="2"/>
      <c r="BKU297" s="2"/>
      <c r="BKV297" s="5"/>
      <c r="BKW297" s="5"/>
      <c r="BKX297" s="5"/>
      <c r="BKY297" s="5"/>
      <c r="BKZ297" s="5"/>
      <c r="BLA297" s="223"/>
      <c r="BLB297" s="2"/>
      <c r="BLC297" s="2"/>
      <c r="BLD297" s="5"/>
      <c r="BLE297" s="5"/>
      <c r="BLF297" s="5"/>
      <c r="BLG297" s="5"/>
      <c r="BLH297" s="5"/>
      <c r="BLI297" s="223"/>
      <c r="BLJ297" s="2"/>
      <c r="BLK297" s="2"/>
      <c r="BLL297" s="5"/>
      <c r="BLM297" s="5"/>
      <c r="BLN297" s="5"/>
      <c r="BLO297" s="5"/>
      <c r="BLP297" s="5"/>
      <c r="BLQ297" s="223"/>
      <c r="BLR297" s="2"/>
      <c r="BLS297" s="2"/>
      <c r="BLT297" s="5"/>
      <c r="BLU297" s="5"/>
      <c r="BLV297" s="5"/>
      <c r="BLW297" s="5"/>
      <c r="BLX297" s="5"/>
      <c r="BLY297" s="223"/>
      <c r="BLZ297" s="2"/>
      <c r="BMA297" s="2"/>
      <c r="BMB297" s="5"/>
      <c r="BMC297" s="5"/>
      <c r="BMD297" s="5"/>
      <c r="BME297" s="5"/>
      <c r="BMF297" s="5"/>
      <c r="BMG297" s="223"/>
      <c r="BMH297" s="2"/>
      <c r="BMI297" s="2"/>
      <c r="BMJ297" s="5"/>
      <c r="BMK297" s="5"/>
      <c r="BML297" s="5"/>
      <c r="BMM297" s="5"/>
      <c r="BMN297" s="5"/>
      <c r="BMO297" s="223"/>
      <c r="BMP297" s="2"/>
      <c r="BMQ297" s="2"/>
      <c r="BMR297" s="5"/>
      <c r="BMS297" s="5"/>
      <c r="BMT297" s="5"/>
      <c r="BMU297" s="5"/>
      <c r="BMV297" s="5"/>
      <c r="BMW297" s="223"/>
      <c r="BMX297" s="2"/>
      <c r="BMY297" s="2"/>
      <c r="BMZ297" s="5"/>
      <c r="BNA297" s="5"/>
      <c r="BNB297" s="5"/>
      <c r="BNC297" s="5"/>
      <c r="BND297" s="5"/>
      <c r="BNE297" s="223"/>
      <c r="BNF297" s="2"/>
      <c r="BNG297" s="2"/>
      <c r="BNH297" s="5"/>
      <c r="BNI297" s="5"/>
      <c r="BNJ297" s="5"/>
      <c r="BNK297" s="5"/>
      <c r="BNL297" s="5"/>
      <c r="BNM297" s="223"/>
      <c r="BNN297" s="2"/>
      <c r="BNO297" s="2"/>
      <c r="BNP297" s="5"/>
      <c r="BNQ297" s="5"/>
      <c r="BNR297" s="5"/>
      <c r="BNS297" s="5"/>
      <c r="BNT297" s="5"/>
      <c r="BNU297" s="223"/>
      <c r="BNV297" s="2"/>
      <c r="BNW297" s="2"/>
      <c r="BNX297" s="5"/>
      <c r="BNY297" s="5"/>
      <c r="BNZ297" s="5"/>
      <c r="BOA297" s="5"/>
      <c r="BOB297" s="5"/>
      <c r="BOC297" s="223"/>
      <c r="BOD297" s="2"/>
      <c r="BOE297" s="2"/>
      <c r="BOF297" s="5"/>
      <c r="BOG297" s="5"/>
      <c r="BOH297" s="5"/>
      <c r="BOI297" s="5"/>
      <c r="BOJ297" s="5"/>
      <c r="BOK297" s="223"/>
      <c r="BOL297" s="2"/>
      <c r="BOM297" s="2"/>
      <c r="BON297" s="5"/>
      <c r="BOO297" s="5"/>
      <c r="BOP297" s="5"/>
      <c r="BOQ297" s="5"/>
      <c r="BOR297" s="5"/>
      <c r="BOS297" s="223"/>
      <c r="BOT297" s="2"/>
      <c r="BOU297" s="2"/>
      <c r="BOV297" s="5"/>
      <c r="BOW297" s="5"/>
      <c r="BOX297" s="5"/>
      <c r="BOY297" s="5"/>
      <c r="BOZ297" s="5"/>
      <c r="BPA297" s="223"/>
      <c r="BPB297" s="2"/>
      <c r="BPC297" s="2"/>
      <c r="BPD297" s="5"/>
      <c r="BPE297" s="5"/>
      <c r="BPF297" s="5"/>
      <c r="BPG297" s="5"/>
      <c r="BPH297" s="5"/>
      <c r="BPI297" s="223"/>
      <c r="BPJ297" s="2"/>
      <c r="BPK297" s="2"/>
      <c r="BPL297" s="5"/>
      <c r="BPM297" s="5"/>
      <c r="BPN297" s="5"/>
      <c r="BPO297" s="5"/>
      <c r="BPP297" s="5"/>
      <c r="BPQ297" s="223"/>
      <c r="BPR297" s="2"/>
      <c r="BPS297" s="2"/>
      <c r="BPT297" s="5"/>
      <c r="BPU297" s="5"/>
      <c r="BPV297" s="5"/>
      <c r="BPW297" s="5"/>
      <c r="BPX297" s="5"/>
      <c r="BPY297" s="223"/>
      <c r="BPZ297" s="2"/>
      <c r="BQA297" s="2"/>
      <c r="BQB297" s="5"/>
      <c r="BQC297" s="5"/>
      <c r="BQD297" s="5"/>
      <c r="BQE297" s="5"/>
      <c r="BQF297" s="5"/>
      <c r="BQG297" s="223"/>
      <c r="BQH297" s="2"/>
      <c r="BQI297" s="2"/>
      <c r="BQJ297" s="5"/>
      <c r="BQK297" s="5"/>
      <c r="BQL297" s="5"/>
      <c r="BQM297" s="5"/>
      <c r="BQN297" s="5"/>
      <c r="BQO297" s="223"/>
      <c r="BQP297" s="2"/>
      <c r="BQQ297" s="2"/>
      <c r="BQR297" s="5"/>
      <c r="BQS297" s="5"/>
      <c r="BQT297" s="5"/>
      <c r="BQU297" s="5"/>
      <c r="BQV297" s="5"/>
      <c r="BQW297" s="223"/>
      <c r="BQX297" s="2"/>
      <c r="BQY297" s="2"/>
      <c r="BQZ297" s="5"/>
      <c r="BRA297" s="5"/>
      <c r="BRB297" s="5"/>
      <c r="BRC297" s="5"/>
      <c r="BRD297" s="5"/>
      <c r="BRE297" s="223"/>
      <c r="BRF297" s="2"/>
      <c r="BRG297" s="2"/>
      <c r="BRH297" s="5"/>
      <c r="BRI297" s="5"/>
      <c r="BRJ297" s="5"/>
      <c r="BRK297" s="5"/>
      <c r="BRL297" s="5"/>
      <c r="BRM297" s="223"/>
      <c r="BRN297" s="2"/>
      <c r="BRO297" s="2"/>
      <c r="BRP297" s="5"/>
      <c r="BRQ297" s="5"/>
      <c r="BRR297" s="5"/>
      <c r="BRS297" s="5"/>
      <c r="BRT297" s="5"/>
      <c r="BRU297" s="223"/>
      <c r="BRV297" s="2"/>
      <c r="BRW297" s="2"/>
      <c r="BRX297" s="5"/>
      <c r="BRY297" s="5"/>
      <c r="BRZ297" s="5"/>
      <c r="BSA297" s="5"/>
      <c r="BSB297" s="5"/>
      <c r="BSC297" s="223"/>
      <c r="BSD297" s="2"/>
      <c r="BSE297" s="2"/>
      <c r="BSF297" s="5"/>
      <c r="BSG297" s="5"/>
      <c r="BSH297" s="5"/>
      <c r="BSI297" s="5"/>
      <c r="BSJ297" s="5"/>
      <c r="BSK297" s="223"/>
      <c r="BSL297" s="2"/>
      <c r="BSM297" s="2"/>
      <c r="BSN297" s="5"/>
      <c r="BSO297" s="5"/>
      <c r="BSP297" s="5"/>
      <c r="BSQ297" s="5"/>
      <c r="BSR297" s="5"/>
      <c r="BSS297" s="223"/>
      <c r="BST297" s="2"/>
      <c r="BSU297" s="2"/>
      <c r="BSV297" s="5"/>
      <c r="BSW297" s="5"/>
      <c r="BSX297" s="5"/>
      <c r="BSY297" s="5"/>
      <c r="BSZ297" s="5"/>
      <c r="BTA297" s="223"/>
      <c r="BTB297" s="2"/>
      <c r="BTC297" s="2"/>
      <c r="BTD297" s="5"/>
      <c r="BTE297" s="5"/>
      <c r="BTF297" s="5"/>
      <c r="BTG297" s="5"/>
      <c r="BTH297" s="5"/>
      <c r="BTI297" s="223"/>
      <c r="BTJ297" s="2"/>
      <c r="BTK297" s="2"/>
      <c r="BTL297" s="5"/>
      <c r="BTM297" s="5"/>
      <c r="BTN297" s="5"/>
      <c r="BTO297" s="5"/>
      <c r="BTP297" s="5"/>
      <c r="BTQ297" s="223"/>
      <c r="BTR297" s="2"/>
      <c r="BTS297" s="2"/>
      <c r="BTT297" s="5"/>
      <c r="BTU297" s="5"/>
      <c r="BTV297" s="5"/>
      <c r="BTW297" s="5"/>
      <c r="BTX297" s="5"/>
      <c r="BTY297" s="223"/>
      <c r="BTZ297" s="2"/>
      <c r="BUA297" s="2"/>
      <c r="BUB297" s="5"/>
      <c r="BUC297" s="5"/>
      <c r="BUD297" s="5"/>
      <c r="BUE297" s="5"/>
      <c r="BUF297" s="5"/>
      <c r="BUG297" s="223"/>
      <c r="BUH297" s="2"/>
      <c r="BUI297" s="2"/>
      <c r="BUJ297" s="5"/>
      <c r="BUK297" s="5"/>
      <c r="BUL297" s="5"/>
      <c r="BUM297" s="5"/>
      <c r="BUN297" s="5"/>
      <c r="BUO297" s="223"/>
      <c r="BUP297" s="2"/>
      <c r="BUQ297" s="2"/>
      <c r="BUR297" s="5"/>
      <c r="BUS297" s="5"/>
      <c r="BUT297" s="5"/>
      <c r="BUU297" s="5"/>
      <c r="BUV297" s="5"/>
      <c r="BUW297" s="223"/>
      <c r="BUX297" s="2"/>
      <c r="BUY297" s="2"/>
      <c r="BUZ297" s="5"/>
      <c r="BVA297" s="5"/>
      <c r="BVB297" s="5"/>
      <c r="BVC297" s="5"/>
      <c r="BVD297" s="5"/>
      <c r="BVE297" s="223"/>
      <c r="BVF297" s="2"/>
      <c r="BVG297" s="2"/>
      <c r="BVH297" s="5"/>
      <c r="BVI297" s="5"/>
      <c r="BVJ297" s="5"/>
      <c r="BVK297" s="5"/>
      <c r="BVL297" s="5"/>
      <c r="BVM297" s="223"/>
      <c r="BVN297" s="2"/>
      <c r="BVO297" s="2"/>
      <c r="BVP297" s="5"/>
      <c r="BVQ297" s="5"/>
      <c r="BVR297" s="5"/>
      <c r="BVS297" s="5"/>
      <c r="BVT297" s="5"/>
      <c r="BVU297" s="223"/>
      <c r="BVV297" s="2"/>
      <c r="BVW297" s="2"/>
      <c r="BVX297" s="5"/>
      <c r="BVY297" s="5"/>
      <c r="BVZ297" s="5"/>
      <c r="BWA297" s="5"/>
      <c r="BWB297" s="5"/>
      <c r="BWC297" s="223"/>
      <c r="BWD297" s="2"/>
      <c r="BWE297" s="2"/>
      <c r="BWF297" s="5"/>
      <c r="BWG297" s="5"/>
      <c r="BWH297" s="5"/>
      <c r="BWI297" s="5"/>
      <c r="BWJ297" s="5"/>
      <c r="BWK297" s="223"/>
      <c r="BWL297" s="2"/>
      <c r="BWM297" s="2"/>
      <c r="BWN297" s="5"/>
      <c r="BWO297" s="5"/>
      <c r="BWP297" s="5"/>
      <c r="BWQ297" s="5"/>
      <c r="BWR297" s="5"/>
      <c r="BWS297" s="223"/>
      <c r="BWT297" s="2"/>
      <c r="BWU297" s="2"/>
      <c r="BWV297" s="5"/>
      <c r="BWW297" s="5"/>
      <c r="BWX297" s="5"/>
      <c r="BWY297" s="5"/>
      <c r="BWZ297" s="5"/>
      <c r="BXA297" s="223"/>
      <c r="BXB297" s="2"/>
      <c r="BXC297" s="2"/>
      <c r="BXD297" s="5"/>
      <c r="BXE297" s="5"/>
      <c r="BXF297" s="5"/>
      <c r="BXG297" s="5"/>
      <c r="BXH297" s="5"/>
      <c r="BXI297" s="223"/>
      <c r="BXJ297" s="2"/>
      <c r="BXK297" s="2"/>
      <c r="BXL297" s="5"/>
      <c r="BXM297" s="5"/>
      <c r="BXN297" s="5"/>
      <c r="BXO297" s="5"/>
      <c r="BXP297" s="5"/>
      <c r="BXQ297" s="223"/>
      <c r="BXR297" s="2"/>
      <c r="BXS297" s="2"/>
      <c r="BXT297" s="5"/>
      <c r="BXU297" s="5"/>
      <c r="BXV297" s="5"/>
      <c r="BXW297" s="5"/>
      <c r="BXX297" s="5"/>
      <c r="BXY297" s="223"/>
      <c r="BXZ297" s="2"/>
      <c r="BYA297" s="2"/>
      <c r="BYB297" s="5"/>
      <c r="BYC297" s="5"/>
      <c r="BYD297" s="5"/>
      <c r="BYE297" s="5"/>
      <c r="BYF297" s="5"/>
      <c r="BYG297" s="223"/>
      <c r="BYH297" s="2"/>
      <c r="BYI297" s="2"/>
      <c r="BYJ297" s="5"/>
      <c r="BYK297" s="5"/>
      <c r="BYL297" s="5"/>
      <c r="BYM297" s="5"/>
      <c r="BYN297" s="5"/>
      <c r="BYO297" s="223"/>
      <c r="BYP297" s="2"/>
      <c r="BYQ297" s="2"/>
      <c r="BYR297" s="5"/>
      <c r="BYS297" s="5"/>
      <c r="BYT297" s="5"/>
      <c r="BYU297" s="5"/>
      <c r="BYV297" s="5"/>
      <c r="BYW297" s="223"/>
      <c r="BYX297" s="2"/>
      <c r="BYY297" s="2"/>
      <c r="BYZ297" s="5"/>
      <c r="BZA297" s="5"/>
      <c r="BZB297" s="5"/>
      <c r="BZC297" s="5"/>
      <c r="BZD297" s="5"/>
      <c r="BZE297" s="223"/>
      <c r="BZF297" s="2"/>
      <c r="BZG297" s="2"/>
      <c r="BZH297" s="5"/>
      <c r="BZI297" s="5"/>
      <c r="BZJ297" s="5"/>
      <c r="BZK297" s="5"/>
      <c r="BZL297" s="5"/>
      <c r="BZM297" s="223"/>
      <c r="BZN297" s="2"/>
      <c r="BZO297" s="2"/>
      <c r="BZP297" s="5"/>
      <c r="BZQ297" s="5"/>
      <c r="BZR297" s="5"/>
      <c r="BZS297" s="5"/>
      <c r="BZT297" s="5"/>
      <c r="BZU297" s="223"/>
      <c r="BZV297" s="2"/>
      <c r="BZW297" s="2"/>
      <c r="BZX297" s="5"/>
      <c r="BZY297" s="5"/>
      <c r="BZZ297" s="5"/>
      <c r="CAA297" s="5"/>
      <c r="CAB297" s="5"/>
      <c r="CAC297" s="223"/>
      <c r="CAD297" s="2"/>
      <c r="CAE297" s="2"/>
      <c r="CAF297" s="5"/>
      <c r="CAG297" s="5"/>
      <c r="CAH297" s="5"/>
      <c r="CAI297" s="5"/>
      <c r="CAJ297" s="5"/>
      <c r="CAK297" s="223"/>
      <c r="CAL297" s="2"/>
      <c r="CAM297" s="2"/>
      <c r="CAN297" s="5"/>
      <c r="CAO297" s="5"/>
      <c r="CAP297" s="5"/>
      <c r="CAQ297" s="5"/>
      <c r="CAR297" s="5"/>
      <c r="CAS297" s="223"/>
      <c r="CAT297" s="2"/>
      <c r="CAU297" s="2"/>
      <c r="CAV297" s="5"/>
      <c r="CAW297" s="5"/>
      <c r="CAX297" s="5"/>
      <c r="CAY297" s="5"/>
      <c r="CAZ297" s="5"/>
      <c r="CBA297" s="223"/>
      <c r="CBB297" s="2"/>
      <c r="CBC297" s="2"/>
      <c r="CBD297" s="5"/>
      <c r="CBE297" s="5"/>
      <c r="CBF297" s="5"/>
      <c r="CBG297" s="5"/>
      <c r="CBH297" s="5"/>
      <c r="CBI297" s="223"/>
      <c r="CBJ297" s="2"/>
      <c r="CBK297" s="2"/>
      <c r="CBL297" s="5"/>
      <c r="CBM297" s="5"/>
      <c r="CBN297" s="5"/>
      <c r="CBO297" s="5"/>
      <c r="CBP297" s="5"/>
      <c r="CBQ297" s="223"/>
      <c r="CBR297" s="2"/>
      <c r="CBS297" s="2"/>
      <c r="CBT297" s="5"/>
      <c r="CBU297" s="5"/>
      <c r="CBV297" s="5"/>
      <c r="CBW297" s="5"/>
      <c r="CBX297" s="5"/>
      <c r="CBY297" s="223"/>
      <c r="CBZ297" s="2"/>
      <c r="CCA297" s="2"/>
      <c r="CCB297" s="5"/>
      <c r="CCC297" s="5"/>
      <c r="CCD297" s="5"/>
      <c r="CCE297" s="5"/>
      <c r="CCF297" s="5"/>
      <c r="CCG297" s="223"/>
      <c r="CCH297" s="2"/>
      <c r="CCI297" s="2"/>
      <c r="CCJ297" s="5"/>
      <c r="CCK297" s="5"/>
      <c r="CCL297" s="5"/>
      <c r="CCM297" s="5"/>
      <c r="CCN297" s="5"/>
      <c r="CCO297" s="223"/>
      <c r="CCP297" s="2"/>
      <c r="CCQ297" s="2"/>
      <c r="CCR297" s="5"/>
      <c r="CCS297" s="5"/>
      <c r="CCT297" s="5"/>
      <c r="CCU297" s="5"/>
      <c r="CCV297" s="5"/>
      <c r="CCW297" s="223"/>
      <c r="CCX297" s="2"/>
      <c r="CCY297" s="2"/>
      <c r="CCZ297" s="5"/>
      <c r="CDA297" s="5"/>
      <c r="CDB297" s="5"/>
      <c r="CDC297" s="5"/>
      <c r="CDD297" s="5"/>
      <c r="CDE297" s="223"/>
      <c r="CDF297" s="2"/>
      <c r="CDG297" s="2"/>
      <c r="CDH297" s="5"/>
      <c r="CDI297" s="5"/>
      <c r="CDJ297" s="5"/>
      <c r="CDK297" s="5"/>
      <c r="CDL297" s="5"/>
      <c r="CDM297" s="223"/>
      <c r="CDN297" s="2"/>
      <c r="CDO297" s="2"/>
      <c r="CDP297" s="5"/>
      <c r="CDQ297" s="5"/>
      <c r="CDR297" s="5"/>
      <c r="CDS297" s="5"/>
      <c r="CDT297" s="5"/>
      <c r="CDU297" s="223"/>
      <c r="CDV297" s="2"/>
      <c r="CDW297" s="2"/>
      <c r="CDX297" s="5"/>
      <c r="CDY297" s="5"/>
      <c r="CDZ297" s="5"/>
      <c r="CEA297" s="5"/>
      <c r="CEB297" s="5"/>
      <c r="CEC297" s="223"/>
      <c r="CED297" s="2"/>
      <c r="CEE297" s="2"/>
      <c r="CEF297" s="5"/>
      <c r="CEG297" s="5"/>
      <c r="CEH297" s="5"/>
      <c r="CEI297" s="5"/>
      <c r="CEJ297" s="5"/>
      <c r="CEK297" s="223"/>
      <c r="CEL297" s="2"/>
      <c r="CEM297" s="2"/>
      <c r="CEN297" s="5"/>
      <c r="CEO297" s="5"/>
      <c r="CEP297" s="5"/>
      <c r="CEQ297" s="5"/>
      <c r="CER297" s="5"/>
      <c r="CES297" s="223"/>
      <c r="CET297" s="2"/>
      <c r="CEU297" s="2"/>
      <c r="CEV297" s="5"/>
      <c r="CEW297" s="5"/>
      <c r="CEX297" s="5"/>
      <c r="CEY297" s="5"/>
      <c r="CEZ297" s="5"/>
      <c r="CFA297" s="223"/>
      <c r="CFB297" s="2"/>
      <c r="CFC297" s="2"/>
      <c r="CFD297" s="5"/>
      <c r="CFE297" s="5"/>
      <c r="CFF297" s="5"/>
      <c r="CFG297" s="5"/>
      <c r="CFH297" s="5"/>
      <c r="CFI297" s="223"/>
      <c r="CFJ297" s="2"/>
      <c r="CFK297" s="2"/>
      <c r="CFL297" s="5"/>
      <c r="CFM297" s="5"/>
      <c r="CFN297" s="5"/>
      <c r="CFO297" s="5"/>
      <c r="CFP297" s="5"/>
      <c r="CFQ297" s="223"/>
      <c r="CFR297" s="2"/>
      <c r="CFS297" s="2"/>
      <c r="CFT297" s="5"/>
      <c r="CFU297" s="5"/>
      <c r="CFV297" s="5"/>
      <c r="CFW297" s="5"/>
      <c r="CFX297" s="5"/>
      <c r="CFY297" s="223"/>
      <c r="CFZ297" s="2"/>
      <c r="CGA297" s="2"/>
      <c r="CGB297" s="5"/>
      <c r="CGC297" s="5"/>
      <c r="CGD297" s="5"/>
      <c r="CGE297" s="5"/>
      <c r="CGF297" s="5"/>
      <c r="CGG297" s="223"/>
      <c r="CGH297" s="2"/>
      <c r="CGI297" s="2"/>
      <c r="CGJ297" s="5"/>
      <c r="CGK297" s="5"/>
      <c r="CGL297" s="5"/>
      <c r="CGM297" s="5"/>
      <c r="CGN297" s="5"/>
      <c r="CGO297" s="223"/>
      <c r="CGP297" s="2"/>
      <c r="CGQ297" s="2"/>
      <c r="CGR297" s="5"/>
      <c r="CGS297" s="5"/>
      <c r="CGT297" s="5"/>
      <c r="CGU297" s="5"/>
      <c r="CGV297" s="5"/>
      <c r="CGW297" s="223"/>
      <c r="CGX297" s="2"/>
      <c r="CGY297" s="2"/>
      <c r="CGZ297" s="5"/>
      <c r="CHA297" s="5"/>
      <c r="CHB297" s="5"/>
      <c r="CHC297" s="5"/>
      <c r="CHD297" s="5"/>
      <c r="CHE297" s="223"/>
      <c r="CHF297" s="2"/>
      <c r="CHG297" s="2"/>
      <c r="CHH297" s="5"/>
      <c r="CHI297" s="5"/>
      <c r="CHJ297" s="5"/>
      <c r="CHK297" s="5"/>
      <c r="CHL297" s="5"/>
      <c r="CHM297" s="223"/>
      <c r="CHN297" s="2"/>
      <c r="CHO297" s="2"/>
      <c r="CHP297" s="5"/>
      <c r="CHQ297" s="5"/>
      <c r="CHR297" s="5"/>
      <c r="CHS297" s="5"/>
      <c r="CHT297" s="5"/>
      <c r="CHU297" s="223"/>
      <c r="CHV297" s="2"/>
      <c r="CHW297" s="2"/>
      <c r="CHX297" s="5"/>
      <c r="CHY297" s="5"/>
      <c r="CHZ297" s="5"/>
      <c r="CIA297" s="5"/>
      <c r="CIB297" s="5"/>
      <c r="CIC297" s="223"/>
      <c r="CID297" s="2"/>
      <c r="CIE297" s="2"/>
      <c r="CIF297" s="5"/>
      <c r="CIG297" s="5"/>
      <c r="CIH297" s="5"/>
      <c r="CII297" s="5"/>
      <c r="CIJ297" s="5"/>
      <c r="CIK297" s="223"/>
      <c r="CIL297" s="2"/>
      <c r="CIM297" s="2"/>
      <c r="CIN297" s="5"/>
      <c r="CIO297" s="5"/>
      <c r="CIP297" s="5"/>
      <c r="CIQ297" s="5"/>
      <c r="CIR297" s="5"/>
      <c r="CIS297" s="223"/>
      <c r="CIT297" s="2"/>
      <c r="CIU297" s="2"/>
      <c r="CIV297" s="5"/>
      <c r="CIW297" s="5"/>
      <c r="CIX297" s="5"/>
      <c r="CIY297" s="5"/>
      <c r="CIZ297" s="5"/>
      <c r="CJA297" s="223"/>
      <c r="CJB297" s="2"/>
      <c r="CJC297" s="2"/>
      <c r="CJD297" s="5"/>
      <c r="CJE297" s="5"/>
      <c r="CJF297" s="5"/>
      <c r="CJG297" s="5"/>
      <c r="CJH297" s="5"/>
      <c r="CJI297" s="223"/>
      <c r="CJJ297" s="2"/>
      <c r="CJK297" s="2"/>
      <c r="CJL297" s="5"/>
      <c r="CJM297" s="5"/>
      <c r="CJN297" s="5"/>
      <c r="CJO297" s="5"/>
      <c r="CJP297" s="5"/>
      <c r="CJQ297" s="223"/>
      <c r="CJR297" s="2"/>
      <c r="CJS297" s="2"/>
      <c r="CJT297" s="5"/>
      <c r="CJU297" s="5"/>
      <c r="CJV297" s="5"/>
      <c r="CJW297" s="5"/>
      <c r="CJX297" s="5"/>
      <c r="CJY297" s="223"/>
      <c r="CJZ297" s="2"/>
      <c r="CKA297" s="2"/>
      <c r="CKB297" s="5"/>
      <c r="CKC297" s="5"/>
      <c r="CKD297" s="5"/>
      <c r="CKE297" s="5"/>
      <c r="CKF297" s="5"/>
      <c r="CKG297" s="223"/>
      <c r="CKH297" s="2"/>
      <c r="CKI297" s="2"/>
      <c r="CKJ297" s="5"/>
      <c r="CKK297" s="5"/>
      <c r="CKL297" s="5"/>
      <c r="CKM297" s="5"/>
      <c r="CKN297" s="5"/>
      <c r="CKO297" s="223"/>
      <c r="CKP297" s="2"/>
      <c r="CKQ297" s="2"/>
      <c r="CKR297" s="5"/>
      <c r="CKS297" s="5"/>
      <c r="CKT297" s="5"/>
      <c r="CKU297" s="5"/>
      <c r="CKV297" s="5"/>
      <c r="CKW297" s="223"/>
      <c r="CKX297" s="2"/>
      <c r="CKY297" s="2"/>
      <c r="CKZ297" s="5"/>
      <c r="CLA297" s="5"/>
      <c r="CLB297" s="5"/>
      <c r="CLC297" s="5"/>
      <c r="CLD297" s="5"/>
      <c r="CLE297" s="223"/>
      <c r="CLF297" s="2"/>
      <c r="CLG297" s="2"/>
      <c r="CLH297" s="5"/>
      <c r="CLI297" s="5"/>
      <c r="CLJ297" s="5"/>
      <c r="CLK297" s="5"/>
      <c r="CLL297" s="5"/>
      <c r="CLM297" s="223"/>
      <c r="CLN297" s="2"/>
      <c r="CLO297" s="2"/>
      <c r="CLP297" s="5"/>
      <c r="CLQ297" s="5"/>
      <c r="CLR297" s="5"/>
      <c r="CLS297" s="5"/>
      <c r="CLT297" s="5"/>
      <c r="CLU297" s="223"/>
      <c r="CLV297" s="2"/>
      <c r="CLW297" s="2"/>
      <c r="CLX297" s="5"/>
      <c r="CLY297" s="5"/>
      <c r="CLZ297" s="5"/>
      <c r="CMA297" s="5"/>
      <c r="CMB297" s="5"/>
      <c r="CMC297" s="223"/>
      <c r="CMD297" s="2"/>
      <c r="CME297" s="2"/>
      <c r="CMF297" s="5"/>
      <c r="CMG297" s="5"/>
      <c r="CMH297" s="5"/>
      <c r="CMI297" s="5"/>
      <c r="CMJ297" s="5"/>
      <c r="CMK297" s="223"/>
      <c r="CML297" s="2"/>
      <c r="CMM297" s="2"/>
      <c r="CMN297" s="5"/>
      <c r="CMO297" s="5"/>
      <c r="CMP297" s="5"/>
      <c r="CMQ297" s="5"/>
      <c r="CMR297" s="5"/>
      <c r="CMS297" s="223"/>
      <c r="CMT297" s="2"/>
      <c r="CMU297" s="2"/>
      <c r="CMV297" s="5"/>
      <c r="CMW297" s="5"/>
      <c r="CMX297" s="5"/>
      <c r="CMY297" s="5"/>
      <c r="CMZ297" s="5"/>
      <c r="CNA297" s="223"/>
      <c r="CNB297" s="2"/>
      <c r="CNC297" s="2"/>
      <c r="CND297" s="5"/>
      <c r="CNE297" s="5"/>
      <c r="CNF297" s="5"/>
      <c r="CNG297" s="5"/>
      <c r="CNH297" s="5"/>
      <c r="CNI297" s="223"/>
      <c r="CNJ297" s="2"/>
      <c r="CNK297" s="2"/>
      <c r="CNL297" s="5"/>
      <c r="CNM297" s="5"/>
      <c r="CNN297" s="5"/>
      <c r="CNO297" s="5"/>
      <c r="CNP297" s="5"/>
      <c r="CNQ297" s="223"/>
      <c r="CNR297" s="2"/>
      <c r="CNS297" s="2"/>
      <c r="CNT297" s="5"/>
      <c r="CNU297" s="5"/>
      <c r="CNV297" s="5"/>
      <c r="CNW297" s="5"/>
      <c r="CNX297" s="5"/>
      <c r="CNY297" s="223"/>
      <c r="CNZ297" s="2"/>
      <c r="COA297" s="2"/>
      <c r="COB297" s="5"/>
      <c r="COC297" s="5"/>
      <c r="COD297" s="5"/>
      <c r="COE297" s="5"/>
      <c r="COF297" s="5"/>
      <c r="COG297" s="223"/>
      <c r="COH297" s="2"/>
      <c r="COI297" s="2"/>
      <c r="COJ297" s="5"/>
      <c r="COK297" s="5"/>
      <c r="COL297" s="5"/>
      <c r="COM297" s="5"/>
      <c r="CON297" s="5"/>
      <c r="COO297" s="223"/>
      <c r="COP297" s="2"/>
      <c r="COQ297" s="2"/>
      <c r="COR297" s="5"/>
      <c r="COS297" s="5"/>
      <c r="COT297" s="5"/>
      <c r="COU297" s="5"/>
      <c r="COV297" s="5"/>
      <c r="COW297" s="223"/>
      <c r="COX297" s="2"/>
      <c r="COY297" s="2"/>
      <c r="COZ297" s="5"/>
      <c r="CPA297" s="5"/>
      <c r="CPB297" s="5"/>
      <c r="CPC297" s="5"/>
      <c r="CPD297" s="5"/>
      <c r="CPE297" s="223"/>
      <c r="CPF297" s="2"/>
      <c r="CPG297" s="2"/>
      <c r="CPH297" s="5"/>
      <c r="CPI297" s="5"/>
      <c r="CPJ297" s="5"/>
      <c r="CPK297" s="5"/>
      <c r="CPL297" s="5"/>
      <c r="CPM297" s="223"/>
      <c r="CPN297" s="2"/>
      <c r="CPO297" s="2"/>
      <c r="CPP297" s="5"/>
      <c r="CPQ297" s="5"/>
      <c r="CPR297" s="5"/>
      <c r="CPS297" s="5"/>
      <c r="CPT297" s="5"/>
      <c r="CPU297" s="223"/>
      <c r="CPV297" s="2"/>
      <c r="CPW297" s="2"/>
      <c r="CPX297" s="5"/>
      <c r="CPY297" s="5"/>
      <c r="CPZ297" s="5"/>
      <c r="CQA297" s="5"/>
      <c r="CQB297" s="5"/>
      <c r="CQC297" s="223"/>
      <c r="CQD297" s="2"/>
      <c r="CQE297" s="2"/>
      <c r="CQF297" s="5"/>
      <c r="CQG297" s="5"/>
      <c r="CQH297" s="5"/>
      <c r="CQI297" s="5"/>
      <c r="CQJ297" s="5"/>
      <c r="CQK297" s="223"/>
      <c r="CQL297" s="2"/>
      <c r="CQM297" s="2"/>
      <c r="CQN297" s="5"/>
      <c r="CQO297" s="5"/>
      <c r="CQP297" s="5"/>
      <c r="CQQ297" s="5"/>
      <c r="CQR297" s="5"/>
      <c r="CQS297" s="223"/>
      <c r="CQT297" s="2"/>
      <c r="CQU297" s="2"/>
      <c r="CQV297" s="5"/>
      <c r="CQW297" s="5"/>
      <c r="CQX297" s="5"/>
      <c r="CQY297" s="5"/>
      <c r="CQZ297" s="5"/>
      <c r="CRA297" s="223"/>
      <c r="CRB297" s="2"/>
      <c r="CRC297" s="2"/>
      <c r="CRD297" s="5"/>
      <c r="CRE297" s="5"/>
      <c r="CRF297" s="5"/>
      <c r="CRG297" s="5"/>
      <c r="CRH297" s="5"/>
      <c r="CRI297" s="223"/>
      <c r="CRJ297" s="2"/>
      <c r="CRK297" s="2"/>
      <c r="CRL297" s="5"/>
      <c r="CRM297" s="5"/>
      <c r="CRN297" s="5"/>
      <c r="CRO297" s="5"/>
      <c r="CRP297" s="5"/>
      <c r="CRQ297" s="223"/>
      <c r="CRR297" s="2"/>
      <c r="CRS297" s="2"/>
      <c r="CRT297" s="5"/>
      <c r="CRU297" s="5"/>
      <c r="CRV297" s="5"/>
      <c r="CRW297" s="5"/>
      <c r="CRX297" s="5"/>
      <c r="CRY297" s="223"/>
      <c r="CRZ297" s="2"/>
      <c r="CSA297" s="2"/>
      <c r="CSB297" s="5"/>
      <c r="CSC297" s="5"/>
      <c r="CSD297" s="5"/>
      <c r="CSE297" s="5"/>
      <c r="CSF297" s="5"/>
      <c r="CSG297" s="223"/>
      <c r="CSH297" s="2"/>
      <c r="CSI297" s="2"/>
      <c r="CSJ297" s="5"/>
      <c r="CSK297" s="5"/>
      <c r="CSL297" s="5"/>
      <c r="CSM297" s="5"/>
      <c r="CSN297" s="5"/>
      <c r="CSO297" s="223"/>
      <c r="CSP297" s="2"/>
      <c r="CSQ297" s="2"/>
      <c r="CSR297" s="5"/>
      <c r="CSS297" s="5"/>
      <c r="CST297" s="5"/>
      <c r="CSU297" s="5"/>
      <c r="CSV297" s="5"/>
      <c r="CSW297" s="223"/>
      <c r="CSX297" s="2"/>
      <c r="CSY297" s="2"/>
      <c r="CSZ297" s="5"/>
      <c r="CTA297" s="5"/>
      <c r="CTB297" s="5"/>
      <c r="CTC297" s="5"/>
      <c r="CTD297" s="5"/>
      <c r="CTE297" s="223"/>
      <c r="CTF297" s="2"/>
      <c r="CTG297" s="2"/>
      <c r="CTH297" s="5"/>
      <c r="CTI297" s="5"/>
      <c r="CTJ297" s="5"/>
      <c r="CTK297" s="5"/>
      <c r="CTL297" s="5"/>
      <c r="CTM297" s="223"/>
      <c r="CTN297" s="2"/>
      <c r="CTO297" s="2"/>
      <c r="CTP297" s="5"/>
      <c r="CTQ297" s="5"/>
      <c r="CTR297" s="5"/>
      <c r="CTS297" s="5"/>
      <c r="CTT297" s="5"/>
      <c r="CTU297" s="223"/>
      <c r="CTV297" s="2"/>
      <c r="CTW297" s="2"/>
      <c r="CTX297" s="5"/>
      <c r="CTY297" s="5"/>
      <c r="CTZ297" s="5"/>
      <c r="CUA297" s="5"/>
      <c r="CUB297" s="5"/>
      <c r="CUC297" s="223"/>
      <c r="CUD297" s="2"/>
      <c r="CUE297" s="2"/>
      <c r="CUF297" s="5"/>
      <c r="CUG297" s="5"/>
      <c r="CUH297" s="5"/>
      <c r="CUI297" s="5"/>
      <c r="CUJ297" s="5"/>
      <c r="CUK297" s="223"/>
      <c r="CUL297" s="2"/>
      <c r="CUM297" s="2"/>
      <c r="CUN297" s="5"/>
      <c r="CUO297" s="5"/>
      <c r="CUP297" s="5"/>
      <c r="CUQ297" s="5"/>
      <c r="CUR297" s="5"/>
      <c r="CUS297" s="223"/>
      <c r="CUT297" s="2"/>
      <c r="CUU297" s="2"/>
      <c r="CUV297" s="5"/>
      <c r="CUW297" s="5"/>
      <c r="CUX297" s="5"/>
      <c r="CUY297" s="5"/>
      <c r="CUZ297" s="5"/>
      <c r="CVA297" s="223"/>
      <c r="CVB297" s="2"/>
      <c r="CVC297" s="2"/>
      <c r="CVD297" s="5"/>
      <c r="CVE297" s="5"/>
      <c r="CVF297" s="5"/>
      <c r="CVG297" s="5"/>
      <c r="CVH297" s="5"/>
      <c r="CVI297" s="223"/>
      <c r="CVJ297" s="2"/>
      <c r="CVK297" s="2"/>
      <c r="CVL297" s="5"/>
      <c r="CVM297" s="5"/>
      <c r="CVN297" s="5"/>
      <c r="CVO297" s="5"/>
      <c r="CVP297" s="5"/>
      <c r="CVQ297" s="223"/>
      <c r="CVR297" s="2"/>
      <c r="CVS297" s="2"/>
      <c r="CVT297" s="5"/>
      <c r="CVU297" s="5"/>
      <c r="CVV297" s="5"/>
      <c r="CVW297" s="5"/>
      <c r="CVX297" s="5"/>
      <c r="CVY297" s="223"/>
      <c r="CVZ297" s="2"/>
      <c r="CWA297" s="2"/>
      <c r="CWB297" s="5"/>
      <c r="CWC297" s="5"/>
      <c r="CWD297" s="5"/>
      <c r="CWE297" s="5"/>
      <c r="CWF297" s="5"/>
      <c r="CWG297" s="223"/>
      <c r="CWH297" s="2"/>
      <c r="CWI297" s="2"/>
      <c r="CWJ297" s="5"/>
      <c r="CWK297" s="5"/>
      <c r="CWL297" s="5"/>
      <c r="CWM297" s="5"/>
      <c r="CWN297" s="5"/>
      <c r="CWO297" s="223"/>
      <c r="CWP297" s="2"/>
      <c r="CWQ297" s="2"/>
      <c r="CWR297" s="5"/>
      <c r="CWS297" s="5"/>
      <c r="CWT297" s="5"/>
      <c r="CWU297" s="5"/>
      <c r="CWV297" s="5"/>
      <c r="CWW297" s="223"/>
      <c r="CWX297" s="2"/>
      <c r="CWY297" s="2"/>
      <c r="CWZ297" s="5"/>
      <c r="CXA297" s="5"/>
      <c r="CXB297" s="5"/>
      <c r="CXC297" s="5"/>
      <c r="CXD297" s="5"/>
      <c r="CXE297" s="223"/>
      <c r="CXF297" s="2"/>
      <c r="CXG297" s="2"/>
      <c r="CXH297" s="5"/>
      <c r="CXI297" s="5"/>
      <c r="CXJ297" s="5"/>
      <c r="CXK297" s="5"/>
      <c r="CXL297" s="5"/>
      <c r="CXM297" s="223"/>
      <c r="CXN297" s="2"/>
      <c r="CXO297" s="2"/>
      <c r="CXP297" s="5"/>
      <c r="CXQ297" s="5"/>
      <c r="CXR297" s="5"/>
      <c r="CXS297" s="5"/>
      <c r="CXT297" s="5"/>
      <c r="CXU297" s="223"/>
      <c r="CXV297" s="2"/>
      <c r="CXW297" s="2"/>
      <c r="CXX297" s="5"/>
      <c r="CXY297" s="5"/>
      <c r="CXZ297" s="5"/>
      <c r="CYA297" s="5"/>
      <c r="CYB297" s="5"/>
      <c r="CYC297" s="223"/>
      <c r="CYD297" s="2"/>
      <c r="CYE297" s="2"/>
      <c r="CYF297" s="5"/>
      <c r="CYG297" s="5"/>
      <c r="CYH297" s="5"/>
      <c r="CYI297" s="5"/>
      <c r="CYJ297" s="5"/>
      <c r="CYK297" s="223"/>
      <c r="CYL297" s="2"/>
      <c r="CYM297" s="2"/>
      <c r="CYN297" s="5"/>
      <c r="CYO297" s="5"/>
      <c r="CYP297" s="5"/>
      <c r="CYQ297" s="5"/>
      <c r="CYR297" s="5"/>
      <c r="CYS297" s="223"/>
      <c r="CYT297" s="2"/>
      <c r="CYU297" s="2"/>
      <c r="CYV297" s="5"/>
      <c r="CYW297" s="5"/>
      <c r="CYX297" s="5"/>
      <c r="CYY297" s="5"/>
      <c r="CYZ297" s="5"/>
      <c r="CZA297" s="223"/>
      <c r="CZB297" s="2"/>
      <c r="CZC297" s="2"/>
      <c r="CZD297" s="5"/>
      <c r="CZE297" s="5"/>
      <c r="CZF297" s="5"/>
      <c r="CZG297" s="5"/>
      <c r="CZH297" s="5"/>
      <c r="CZI297" s="223"/>
      <c r="CZJ297" s="2"/>
      <c r="CZK297" s="2"/>
      <c r="CZL297" s="5"/>
      <c r="CZM297" s="5"/>
      <c r="CZN297" s="5"/>
      <c r="CZO297" s="5"/>
      <c r="CZP297" s="5"/>
      <c r="CZQ297" s="223"/>
      <c r="CZR297" s="2"/>
      <c r="CZS297" s="2"/>
      <c r="CZT297" s="5"/>
      <c r="CZU297" s="5"/>
      <c r="CZV297" s="5"/>
      <c r="CZW297" s="5"/>
      <c r="CZX297" s="5"/>
      <c r="CZY297" s="223"/>
      <c r="CZZ297" s="2"/>
      <c r="DAA297" s="2"/>
      <c r="DAB297" s="5"/>
      <c r="DAC297" s="5"/>
      <c r="DAD297" s="5"/>
      <c r="DAE297" s="5"/>
      <c r="DAF297" s="5"/>
      <c r="DAG297" s="223"/>
      <c r="DAH297" s="2"/>
      <c r="DAI297" s="2"/>
      <c r="DAJ297" s="5"/>
      <c r="DAK297" s="5"/>
      <c r="DAL297" s="5"/>
      <c r="DAM297" s="5"/>
      <c r="DAN297" s="5"/>
      <c r="DAO297" s="223"/>
      <c r="DAP297" s="2"/>
      <c r="DAQ297" s="2"/>
      <c r="DAR297" s="5"/>
      <c r="DAS297" s="5"/>
      <c r="DAT297" s="5"/>
      <c r="DAU297" s="5"/>
      <c r="DAV297" s="5"/>
      <c r="DAW297" s="223"/>
      <c r="DAX297" s="2"/>
      <c r="DAY297" s="2"/>
      <c r="DAZ297" s="5"/>
      <c r="DBA297" s="5"/>
      <c r="DBB297" s="5"/>
      <c r="DBC297" s="5"/>
      <c r="DBD297" s="5"/>
      <c r="DBE297" s="223"/>
      <c r="DBF297" s="2"/>
      <c r="DBG297" s="2"/>
      <c r="DBH297" s="5"/>
      <c r="DBI297" s="5"/>
      <c r="DBJ297" s="5"/>
      <c r="DBK297" s="5"/>
      <c r="DBL297" s="5"/>
      <c r="DBM297" s="223"/>
      <c r="DBN297" s="2"/>
      <c r="DBO297" s="2"/>
      <c r="DBP297" s="5"/>
      <c r="DBQ297" s="5"/>
      <c r="DBR297" s="5"/>
      <c r="DBS297" s="5"/>
      <c r="DBT297" s="5"/>
      <c r="DBU297" s="223"/>
      <c r="DBV297" s="2"/>
      <c r="DBW297" s="2"/>
      <c r="DBX297" s="5"/>
      <c r="DBY297" s="5"/>
      <c r="DBZ297" s="5"/>
      <c r="DCA297" s="5"/>
      <c r="DCB297" s="5"/>
      <c r="DCC297" s="223"/>
      <c r="DCD297" s="2"/>
      <c r="DCE297" s="2"/>
      <c r="DCF297" s="5"/>
      <c r="DCG297" s="5"/>
      <c r="DCH297" s="5"/>
      <c r="DCI297" s="5"/>
      <c r="DCJ297" s="5"/>
      <c r="DCK297" s="223"/>
      <c r="DCL297" s="2"/>
      <c r="DCM297" s="2"/>
      <c r="DCN297" s="5"/>
      <c r="DCO297" s="5"/>
      <c r="DCP297" s="5"/>
      <c r="DCQ297" s="5"/>
      <c r="DCR297" s="5"/>
      <c r="DCS297" s="223"/>
      <c r="DCT297" s="2"/>
      <c r="DCU297" s="2"/>
      <c r="DCV297" s="5"/>
      <c r="DCW297" s="5"/>
      <c r="DCX297" s="5"/>
      <c r="DCY297" s="5"/>
      <c r="DCZ297" s="5"/>
      <c r="DDA297" s="223"/>
      <c r="DDB297" s="2"/>
      <c r="DDC297" s="2"/>
      <c r="DDD297" s="5"/>
      <c r="DDE297" s="5"/>
      <c r="DDF297" s="5"/>
      <c r="DDG297" s="5"/>
      <c r="DDH297" s="5"/>
      <c r="DDI297" s="223"/>
      <c r="DDJ297" s="2"/>
      <c r="DDK297" s="2"/>
      <c r="DDL297" s="5"/>
      <c r="DDM297" s="5"/>
      <c r="DDN297" s="5"/>
      <c r="DDO297" s="5"/>
      <c r="DDP297" s="5"/>
      <c r="DDQ297" s="223"/>
      <c r="DDR297" s="2"/>
      <c r="DDS297" s="2"/>
      <c r="DDT297" s="5"/>
      <c r="DDU297" s="5"/>
      <c r="DDV297" s="5"/>
      <c r="DDW297" s="5"/>
      <c r="DDX297" s="5"/>
      <c r="DDY297" s="223"/>
      <c r="DDZ297" s="2"/>
      <c r="DEA297" s="2"/>
      <c r="DEB297" s="5"/>
      <c r="DEC297" s="5"/>
      <c r="DED297" s="5"/>
      <c r="DEE297" s="5"/>
      <c r="DEF297" s="5"/>
      <c r="DEG297" s="223"/>
      <c r="DEH297" s="2"/>
      <c r="DEI297" s="2"/>
      <c r="DEJ297" s="5"/>
      <c r="DEK297" s="5"/>
      <c r="DEL297" s="5"/>
      <c r="DEM297" s="5"/>
      <c r="DEN297" s="5"/>
      <c r="DEO297" s="223"/>
      <c r="DEP297" s="2"/>
      <c r="DEQ297" s="2"/>
      <c r="DER297" s="5"/>
      <c r="DES297" s="5"/>
      <c r="DET297" s="5"/>
      <c r="DEU297" s="5"/>
      <c r="DEV297" s="5"/>
      <c r="DEW297" s="223"/>
      <c r="DEX297" s="2"/>
      <c r="DEY297" s="2"/>
      <c r="DEZ297" s="5"/>
      <c r="DFA297" s="5"/>
      <c r="DFB297" s="5"/>
      <c r="DFC297" s="5"/>
      <c r="DFD297" s="5"/>
      <c r="DFE297" s="223"/>
      <c r="DFF297" s="2"/>
      <c r="DFG297" s="2"/>
      <c r="DFH297" s="5"/>
      <c r="DFI297" s="5"/>
      <c r="DFJ297" s="5"/>
      <c r="DFK297" s="5"/>
      <c r="DFL297" s="5"/>
      <c r="DFM297" s="223"/>
      <c r="DFN297" s="2"/>
      <c r="DFO297" s="2"/>
      <c r="DFP297" s="5"/>
      <c r="DFQ297" s="5"/>
      <c r="DFR297" s="5"/>
      <c r="DFS297" s="5"/>
      <c r="DFT297" s="5"/>
      <c r="DFU297" s="223"/>
      <c r="DFV297" s="2"/>
      <c r="DFW297" s="2"/>
      <c r="DFX297" s="5"/>
      <c r="DFY297" s="5"/>
      <c r="DFZ297" s="5"/>
      <c r="DGA297" s="5"/>
      <c r="DGB297" s="5"/>
      <c r="DGC297" s="223"/>
      <c r="DGD297" s="2"/>
      <c r="DGE297" s="2"/>
      <c r="DGF297" s="5"/>
      <c r="DGG297" s="5"/>
      <c r="DGH297" s="5"/>
      <c r="DGI297" s="5"/>
      <c r="DGJ297" s="5"/>
      <c r="DGK297" s="223"/>
      <c r="DGL297" s="2"/>
      <c r="DGM297" s="2"/>
      <c r="DGN297" s="5"/>
      <c r="DGO297" s="5"/>
      <c r="DGP297" s="5"/>
      <c r="DGQ297" s="5"/>
      <c r="DGR297" s="5"/>
      <c r="DGS297" s="223"/>
      <c r="DGT297" s="2"/>
      <c r="DGU297" s="2"/>
      <c r="DGV297" s="5"/>
      <c r="DGW297" s="5"/>
      <c r="DGX297" s="5"/>
      <c r="DGY297" s="5"/>
      <c r="DGZ297" s="5"/>
      <c r="DHA297" s="223"/>
      <c r="DHB297" s="2"/>
      <c r="DHC297" s="2"/>
      <c r="DHD297" s="5"/>
      <c r="DHE297" s="5"/>
      <c r="DHF297" s="5"/>
      <c r="DHG297" s="5"/>
      <c r="DHH297" s="5"/>
      <c r="DHI297" s="223"/>
      <c r="DHJ297" s="2"/>
      <c r="DHK297" s="2"/>
      <c r="DHL297" s="5"/>
      <c r="DHM297" s="5"/>
      <c r="DHN297" s="5"/>
      <c r="DHO297" s="5"/>
      <c r="DHP297" s="5"/>
      <c r="DHQ297" s="223"/>
      <c r="DHR297" s="2"/>
      <c r="DHS297" s="2"/>
      <c r="DHT297" s="5"/>
      <c r="DHU297" s="5"/>
      <c r="DHV297" s="5"/>
      <c r="DHW297" s="5"/>
      <c r="DHX297" s="5"/>
      <c r="DHY297" s="223"/>
      <c r="DHZ297" s="2"/>
      <c r="DIA297" s="2"/>
      <c r="DIB297" s="5"/>
      <c r="DIC297" s="5"/>
      <c r="DID297" s="5"/>
      <c r="DIE297" s="5"/>
      <c r="DIF297" s="5"/>
      <c r="DIG297" s="223"/>
      <c r="DIH297" s="2"/>
      <c r="DII297" s="2"/>
      <c r="DIJ297" s="5"/>
      <c r="DIK297" s="5"/>
      <c r="DIL297" s="5"/>
      <c r="DIM297" s="5"/>
      <c r="DIN297" s="5"/>
      <c r="DIO297" s="223"/>
      <c r="DIP297" s="2"/>
      <c r="DIQ297" s="2"/>
      <c r="DIR297" s="5"/>
      <c r="DIS297" s="5"/>
      <c r="DIT297" s="5"/>
      <c r="DIU297" s="5"/>
      <c r="DIV297" s="5"/>
      <c r="DIW297" s="223"/>
      <c r="DIX297" s="2"/>
      <c r="DIY297" s="2"/>
      <c r="DIZ297" s="5"/>
      <c r="DJA297" s="5"/>
      <c r="DJB297" s="5"/>
      <c r="DJC297" s="5"/>
      <c r="DJD297" s="5"/>
      <c r="DJE297" s="223"/>
      <c r="DJF297" s="2"/>
      <c r="DJG297" s="2"/>
      <c r="DJH297" s="5"/>
      <c r="DJI297" s="5"/>
      <c r="DJJ297" s="5"/>
      <c r="DJK297" s="5"/>
      <c r="DJL297" s="5"/>
      <c r="DJM297" s="223"/>
      <c r="DJN297" s="2"/>
      <c r="DJO297" s="2"/>
      <c r="DJP297" s="5"/>
      <c r="DJQ297" s="5"/>
      <c r="DJR297" s="5"/>
      <c r="DJS297" s="5"/>
      <c r="DJT297" s="5"/>
      <c r="DJU297" s="223"/>
      <c r="DJV297" s="2"/>
      <c r="DJW297" s="2"/>
      <c r="DJX297" s="5"/>
      <c r="DJY297" s="5"/>
      <c r="DJZ297" s="5"/>
      <c r="DKA297" s="5"/>
      <c r="DKB297" s="5"/>
      <c r="DKC297" s="223"/>
      <c r="DKD297" s="2"/>
      <c r="DKE297" s="2"/>
      <c r="DKF297" s="5"/>
      <c r="DKG297" s="5"/>
      <c r="DKH297" s="5"/>
      <c r="DKI297" s="5"/>
      <c r="DKJ297" s="5"/>
      <c r="DKK297" s="223"/>
      <c r="DKL297" s="2"/>
      <c r="DKM297" s="2"/>
      <c r="DKN297" s="5"/>
      <c r="DKO297" s="5"/>
      <c r="DKP297" s="5"/>
      <c r="DKQ297" s="5"/>
      <c r="DKR297" s="5"/>
      <c r="DKS297" s="223"/>
      <c r="DKT297" s="2"/>
      <c r="DKU297" s="2"/>
      <c r="DKV297" s="5"/>
      <c r="DKW297" s="5"/>
      <c r="DKX297" s="5"/>
      <c r="DKY297" s="5"/>
      <c r="DKZ297" s="5"/>
      <c r="DLA297" s="223"/>
      <c r="DLB297" s="2"/>
      <c r="DLC297" s="2"/>
      <c r="DLD297" s="5"/>
      <c r="DLE297" s="5"/>
      <c r="DLF297" s="5"/>
      <c r="DLG297" s="5"/>
      <c r="DLH297" s="5"/>
      <c r="DLI297" s="223"/>
      <c r="DLJ297" s="2"/>
      <c r="DLK297" s="2"/>
      <c r="DLL297" s="5"/>
      <c r="DLM297" s="5"/>
      <c r="DLN297" s="5"/>
      <c r="DLO297" s="5"/>
      <c r="DLP297" s="5"/>
      <c r="DLQ297" s="223"/>
      <c r="DLR297" s="2"/>
      <c r="DLS297" s="2"/>
      <c r="DLT297" s="5"/>
      <c r="DLU297" s="5"/>
      <c r="DLV297" s="5"/>
      <c r="DLW297" s="5"/>
      <c r="DLX297" s="5"/>
      <c r="DLY297" s="223"/>
      <c r="DLZ297" s="2"/>
      <c r="DMA297" s="2"/>
      <c r="DMB297" s="5"/>
      <c r="DMC297" s="5"/>
      <c r="DMD297" s="5"/>
      <c r="DME297" s="5"/>
      <c r="DMF297" s="5"/>
      <c r="DMG297" s="223"/>
      <c r="DMH297" s="2"/>
      <c r="DMI297" s="2"/>
      <c r="DMJ297" s="5"/>
      <c r="DMK297" s="5"/>
      <c r="DML297" s="5"/>
      <c r="DMM297" s="5"/>
      <c r="DMN297" s="5"/>
      <c r="DMO297" s="223"/>
      <c r="DMP297" s="2"/>
      <c r="DMQ297" s="2"/>
      <c r="DMR297" s="5"/>
      <c r="DMS297" s="5"/>
      <c r="DMT297" s="5"/>
      <c r="DMU297" s="5"/>
      <c r="DMV297" s="5"/>
      <c r="DMW297" s="223"/>
      <c r="DMX297" s="2"/>
      <c r="DMY297" s="2"/>
      <c r="DMZ297" s="5"/>
      <c r="DNA297" s="5"/>
      <c r="DNB297" s="5"/>
      <c r="DNC297" s="5"/>
      <c r="DND297" s="5"/>
      <c r="DNE297" s="223"/>
      <c r="DNF297" s="2"/>
      <c r="DNG297" s="2"/>
      <c r="DNH297" s="5"/>
      <c r="DNI297" s="5"/>
      <c r="DNJ297" s="5"/>
      <c r="DNK297" s="5"/>
      <c r="DNL297" s="5"/>
      <c r="DNM297" s="223"/>
      <c r="DNN297" s="2"/>
      <c r="DNO297" s="2"/>
      <c r="DNP297" s="5"/>
      <c r="DNQ297" s="5"/>
      <c r="DNR297" s="5"/>
      <c r="DNS297" s="5"/>
      <c r="DNT297" s="5"/>
      <c r="DNU297" s="223"/>
      <c r="DNV297" s="2"/>
      <c r="DNW297" s="2"/>
      <c r="DNX297" s="5"/>
      <c r="DNY297" s="5"/>
      <c r="DNZ297" s="5"/>
      <c r="DOA297" s="5"/>
      <c r="DOB297" s="5"/>
      <c r="DOC297" s="223"/>
      <c r="DOD297" s="2"/>
      <c r="DOE297" s="2"/>
      <c r="DOF297" s="5"/>
      <c r="DOG297" s="5"/>
      <c r="DOH297" s="5"/>
      <c r="DOI297" s="5"/>
      <c r="DOJ297" s="5"/>
      <c r="DOK297" s="223"/>
      <c r="DOL297" s="2"/>
      <c r="DOM297" s="2"/>
      <c r="DON297" s="5"/>
      <c r="DOO297" s="5"/>
      <c r="DOP297" s="5"/>
      <c r="DOQ297" s="5"/>
      <c r="DOR297" s="5"/>
      <c r="DOS297" s="223"/>
      <c r="DOT297" s="2"/>
      <c r="DOU297" s="2"/>
      <c r="DOV297" s="5"/>
      <c r="DOW297" s="5"/>
      <c r="DOX297" s="5"/>
      <c r="DOY297" s="5"/>
      <c r="DOZ297" s="5"/>
      <c r="DPA297" s="223"/>
      <c r="DPB297" s="2"/>
      <c r="DPC297" s="2"/>
      <c r="DPD297" s="5"/>
      <c r="DPE297" s="5"/>
      <c r="DPF297" s="5"/>
      <c r="DPG297" s="5"/>
      <c r="DPH297" s="5"/>
      <c r="DPI297" s="223"/>
      <c r="DPJ297" s="2"/>
      <c r="DPK297" s="2"/>
      <c r="DPL297" s="5"/>
      <c r="DPM297" s="5"/>
      <c r="DPN297" s="5"/>
      <c r="DPO297" s="5"/>
      <c r="DPP297" s="5"/>
      <c r="DPQ297" s="223"/>
      <c r="DPR297" s="2"/>
      <c r="DPS297" s="2"/>
      <c r="DPT297" s="5"/>
      <c r="DPU297" s="5"/>
      <c r="DPV297" s="5"/>
      <c r="DPW297" s="5"/>
      <c r="DPX297" s="5"/>
      <c r="DPY297" s="223"/>
      <c r="DPZ297" s="2"/>
      <c r="DQA297" s="2"/>
      <c r="DQB297" s="5"/>
      <c r="DQC297" s="5"/>
      <c r="DQD297" s="5"/>
      <c r="DQE297" s="5"/>
      <c r="DQF297" s="5"/>
      <c r="DQG297" s="223"/>
      <c r="DQH297" s="2"/>
      <c r="DQI297" s="2"/>
      <c r="DQJ297" s="5"/>
      <c r="DQK297" s="5"/>
      <c r="DQL297" s="5"/>
      <c r="DQM297" s="5"/>
      <c r="DQN297" s="5"/>
      <c r="DQO297" s="223"/>
      <c r="DQP297" s="2"/>
      <c r="DQQ297" s="2"/>
      <c r="DQR297" s="5"/>
      <c r="DQS297" s="5"/>
      <c r="DQT297" s="5"/>
      <c r="DQU297" s="5"/>
      <c r="DQV297" s="5"/>
      <c r="DQW297" s="223"/>
      <c r="DQX297" s="2"/>
      <c r="DQY297" s="2"/>
      <c r="DQZ297" s="5"/>
      <c r="DRA297" s="5"/>
      <c r="DRB297" s="5"/>
      <c r="DRC297" s="5"/>
      <c r="DRD297" s="5"/>
      <c r="DRE297" s="223"/>
      <c r="DRF297" s="2"/>
      <c r="DRG297" s="2"/>
      <c r="DRH297" s="5"/>
      <c r="DRI297" s="5"/>
      <c r="DRJ297" s="5"/>
      <c r="DRK297" s="5"/>
      <c r="DRL297" s="5"/>
      <c r="DRM297" s="223"/>
      <c r="DRN297" s="2"/>
      <c r="DRO297" s="2"/>
      <c r="DRP297" s="5"/>
      <c r="DRQ297" s="5"/>
      <c r="DRR297" s="5"/>
      <c r="DRS297" s="5"/>
      <c r="DRT297" s="5"/>
      <c r="DRU297" s="223"/>
      <c r="DRV297" s="2"/>
      <c r="DRW297" s="2"/>
      <c r="DRX297" s="5"/>
      <c r="DRY297" s="5"/>
      <c r="DRZ297" s="5"/>
      <c r="DSA297" s="5"/>
      <c r="DSB297" s="5"/>
      <c r="DSC297" s="223"/>
      <c r="DSD297" s="2"/>
      <c r="DSE297" s="2"/>
      <c r="DSF297" s="5"/>
      <c r="DSG297" s="5"/>
      <c r="DSH297" s="5"/>
      <c r="DSI297" s="5"/>
      <c r="DSJ297" s="5"/>
      <c r="DSK297" s="223"/>
      <c r="DSL297" s="2"/>
      <c r="DSM297" s="2"/>
      <c r="DSN297" s="5"/>
      <c r="DSO297" s="5"/>
      <c r="DSP297" s="5"/>
      <c r="DSQ297" s="5"/>
      <c r="DSR297" s="5"/>
      <c r="DSS297" s="223"/>
      <c r="DST297" s="2"/>
      <c r="DSU297" s="2"/>
      <c r="DSV297" s="5"/>
      <c r="DSW297" s="5"/>
      <c r="DSX297" s="5"/>
      <c r="DSY297" s="5"/>
      <c r="DSZ297" s="5"/>
      <c r="DTA297" s="223"/>
      <c r="DTB297" s="2"/>
      <c r="DTC297" s="2"/>
      <c r="DTD297" s="5"/>
      <c r="DTE297" s="5"/>
      <c r="DTF297" s="5"/>
      <c r="DTG297" s="5"/>
      <c r="DTH297" s="5"/>
      <c r="DTI297" s="223"/>
      <c r="DTJ297" s="2"/>
      <c r="DTK297" s="2"/>
      <c r="DTL297" s="5"/>
      <c r="DTM297" s="5"/>
      <c r="DTN297" s="5"/>
      <c r="DTO297" s="5"/>
      <c r="DTP297" s="5"/>
      <c r="DTQ297" s="223"/>
      <c r="DTR297" s="2"/>
      <c r="DTS297" s="2"/>
      <c r="DTT297" s="5"/>
      <c r="DTU297" s="5"/>
      <c r="DTV297" s="5"/>
      <c r="DTW297" s="5"/>
      <c r="DTX297" s="5"/>
      <c r="DTY297" s="223"/>
      <c r="DTZ297" s="2"/>
      <c r="DUA297" s="2"/>
      <c r="DUB297" s="5"/>
      <c r="DUC297" s="5"/>
      <c r="DUD297" s="5"/>
      <c r="DUE297" s="5"/>
      <c r="DUF297" s="5"/>
      <c r="DUG297" s="223"/>
      <c r="DUH297" s="2"/>
      <c r="DUI297" s="2"/>
      <c r="DUJ297" s="5"/>
      <c r="DUK297" s="5"/>
      <c r="DUL297" s="5"/>
      <c r="DUM297" s="5"/>
      <c r="DUN297" s="5"/>
      <c r="DUO297" s="223"/>
      <c r="DUP297" s="2"/>
      <c r="DUQ297" s="2"/>
      <c r="DUR297" s="5"/>
      <c r="DUS297" s="5"/>
      <c r="DUT297" s="5"/>
      <c r="DUU297" s="5"/>
      <c r="DUV297" s="5"/>
      <c r="DUW297" s="223"/>
      <c r="DUX297" s="2"/>
      <c r="DUY297" s="2"/>
      <c r="DUZ297" s="5"/>
      <c r="DVA297" s="5"/>
      <c r="DVB297" s="5"/>
      <c r="DVC297" s="5"/>
      <c r="DVD297" s="5"/>
      <c r="DVE297" s="223"/>
      <c r="DVF297" s="2"/>
      <c r="DVG297" s="2"/>
      <c r="DVH297" s="5"/>
      <c r="DVI297" s="5"/>
      <c r="DVJ297" s="5"/>
      <c r="DVK297" s="5"/>
      <c r="DVL297" s="5"/>
      <c r="DVM297" s="223"/>
      <c r="DVN297" s="2"/>
      <c r="DVO297" s="2"/>
      <c r="DVP297" s="5"/>
      <c r="DVQ297" s="5"/>
      <c r="DVR297" s="5"/>
      <c r="DVS297" s="5"/>
      <c r="DVT297" s="5"/>
      <c r="DVU297" s="223"/>
      <c r="DVV297" s="2"/>
      <c r="DVW297" s="2"/>
      <c r="DVX297" s="5"/>
      <c r="DVY297" s="5"/>
      <c r="DVZ297" s="5"/>
      <c r="DWA297" s="5"/>
      <c r="DWB297" s="5"/>
      <c r="DWC297" s="223"/>
      <c r="DWD297" s="2"/>
      <c r="DWE297" s="2"/>
      <c r="DWF297" s="5"/>
      <c r="DWG297" s="5"/>
      <c r="DWH297" s="5"/>
      <c r="DWI297" s="5"/>
      <c r="DWJ297" s="5"/>
      <c r="DWK297" s="223"/>
      <c r="DWL297" s="2"/>
      <c r="DWM297" s="2"/>
      <c r="DWN297" s="5"/>
      <c r="DWO297" s="5"/>
      <c r="DWP297" s="5"/>
      <c r="DWQ297" s="5"/>
      <c r="DWR297" s="5"/>
      <c r="DWS297" s="223"/>
      <c r="DWT297" s="2"/>
      <c r="DWU297" s="2"/>
      <c r="DWV297" s="5"/>
      <c r="DWW297" s="5"/>
      <c r="DWX297" s="5"/>
      <c r="DWY297" s="5"/>
      <c r="DWZ297" s="5"/>
      <c r="DXA297" s="223"/>
      <c r="DXB297" s="2"/>
      <c r="DXC297" s="2"/>
      <c r="DXD297" s="5"/>
      <c r="DXE297" s="5"/>
      <c r="DXF297" s="5"/>
      <c r="DXG297" s="5"/>
      <c r="DXH297" s="5"/>
      <c r="DXI297" s="223"/>
      <c r="DXJ297" s="2"/>
      <c r="DXK297" s="2"/>
      <c r="DXL297" s="5"/>
      <c r="DXM297" s="5"/>
      <c r="DXN297" s="5"/>
      <c r="DXO297" s="5"/>
      <c r="DXP297" s="5"/>
      <c r="DXQ297" s="223"/>
      <c r="DXR297" s="2"/>
      <c r="DXS297" s="2"/>
      <c r="DXT297" s="5"/>
      <c r="DXU297" s="5"/>
      <c r="DXV297" s="5"/>
      <c r="DXW297" s="5"/>
      <c r="DXX297" s="5"/>
      <c r="DXY297" s="223"/>
      <c r="DXZ297" s="2"/>
      <c r="DYA297" s="2"/>
      <c r="DYB297" s="5"/>
      <c r="DYC297" s="5"/>
      <c r="DYD297" s="5"/>
      <c r="DYE297" s="5"/>
      <c r="DYF297" s="5"/>
      <c r="DYG297" s="223"/>
      <c r="DYH297" s="2"/>
      <c r="DYI297" s="2"/>
      <c r="DYJ297" s="5"/>
      <c r="DYK297" s="5"/>
      <c r="DYL297" s="5"/>
      <c r="DYM297" s="5"/>
      <c r="DYN297" s="5"/>
      <c r="DYO297" s="223"/>
      <c r="DYP297" s="2"/>
      <c r="DYQ297" s="2"/>
      <c r="DYR297" s="5"/>
      <c r="DYS297" s="5"/>
      <c r="DYT297" s="5"/>
      <c r="DYU297" s="5"/>
      <c r="DYV297" s="5"/>
      <c r="DYW297" s="223"/>
      <c r="DYX297" s="2"/>
      <c r="DYY297" s="2"/>
      <c r="DYZ297" s="5"/>
      <c r="DZA297" s="5"/>
      <c r="DZB297" s="5"/>
      <c r="DZC297" s="5"/>
      <c r="DZD297" s="5"/>
      <c r="DZE297" s="223"/>
      <c r="DZF297" s="2"/>
      <c r="DZG297" s="2"/>
      <c r="DZH297" s="5"/>
      <c r="DZI297" s="5"/>
      <c r="DZJ297" s="5"/>
      <c r="DZK297" s="5"/>
      <c r="DZL297" s="5"/>
      <c r="DZM297" s="223"/>
      <c r="DZN297" s="2"/>
      <c r="DZO297" s="2"/>
      <c r="DZP297" s="5"/>
      <c r="DZQ297" s="5"/>
      <c r="DZR297" s="5"/>
      <c r="DZS297" s="5"/>
      <c r="DZT297" s="5"/>
      <c r="DZU297" s="223"/>
      <c r="DZV297" s="2"/>
      <c r="DZW297" s="2"/>
      <c r="DZX297" s="5"/>
      <c r="DZY297" s="5"/>
      <c r="DZZ297" s="5"/>
      <c r="EAA297" s="5"/>
      <c r="EAB297" s="5"/>
      <c r="EAC297" s="223"/>
      <c r="EAD297" s="2"/>
      <c r="EAE297" s="2"/>
      <c r="EAF297" s="5"/>
      <c r="EAG297" s="5"/>
      <c r="EAH297" s="5"/>
      <c r="EAI297" s="5"/>
      <c r="EAJ297" s="5"/>
      <c r="EAK297" s="223"/>
      <c r="EAL297" s="2"/>
      <c r="EAM297" s="2"/>
      <c r="EAN297" s="5"/>
      <c r="EAO297" s="5"/>
      <c r="EAP297" s="5"/>
      <c r="EAQ297" s="5"/>
      <c r="EAR297" s="5"/>
      <c r="EAS297" s="223"/>
      <c r="EAT297" s="2"/>
      <c r="EAU297" s="2"/>
      <c r="EAV297" s="5"/>
      <c r="EAW297" s="5"/>
      <c r="EAX297" s="5"/>
      <c r="EAY297" s="5"/>
      <c r="EAZ297" s="5"/>
      <c r="EBA297" s="223"/>
      <c r="EBB297" s="2"/>
      <c r="EBC297" s="2"/>
      <c r="EBD297" s="5"/>
      <c r="EBE297" s="5"/>
      <c r="EBF297" s="5"/>
      <c r="EBG297" s="5"/>
      <c r="EBH297" s="5"/>
      <c r="EBI297" s="223"/>
      <c r="EBJ297" s="2"/>
      <c r="EBK297" s="2"/>
      <c r="EBL297" s="5"/>
      <c r="EBM297" s="5"/>
      <c r="EBN297" s="5"/>
      <c r="EBO297" s="5"/>
      <c r="EBP297" s="5"/>
      <c r="EBQ297" s="223"/>
      <c r="EBR297" s="2"/>
      <c r="EBS297" s="2"/>
      <c r="EBT297" s="5"/>
      <c r="EBU297" s="5"/>
      <c r="EBV297" s="5"/>
      <c r="EBW297" s="5"/>
      <c r="EBX297" s="5"/>
      <c r="EBY297" s="223"/>
      <c r="EBZ297" s="2"/>
      <c r="ECA297" s="2"/>
      <c r="ECB297" s="5"/>
      <c r="ECC297" s="5"/>
      <c r="ECD297" s="5"/>
      <c r="ECE297" s="5"/>
      <c r="ECF297" s="5"/>
      <c r="ECG297" s="223"/>
      <c r="ECH297" s="2"/>
      <c r="ECI297" s="2"/>
      <c r="ECJ297" s="5"/>
      <c r="ECK297" s="5"/>
      <c r="ECL297" s="5"/>
      <c r="ECM297" s="5"/>
      <c r="ECN297" s="5"/>
      <c r="ECO297" s="223"/>
      <c r="ECP297" s="2"/>
      <c r="ECQ297" s="2"/>
      <c r="ECR297" s="5"/>
      <c r="ECS297" s="5"/>
      <c r="ECT297" s="5"/>
      <c r="ECU297" s="5"/>
      <c r="ECV297" s="5"/>
      <c r="ECW297" s="223"/>
      <c r="ECX297" s="2"/>
      <c r="ECY297" s="2"/>
      <c r="ECZ297" s="5"/>
      <c r="EDA297" s="5"/>
      <c r="EDB297" s="5"/>
      <c r="EDC297" s="5"/>
      <c r="EDD297" s="5"/>
      <c r="EDE297" s="223"/>
      <c r="EDF297" s="2"/>
      <c r="EDG297" s="2"/>
      <c r="EDH297" s="5"/>
      <c r="EDI297" s="5"/>
      <c r="EDJ297" s="5"/>
      <c r="EDK297" s="5"/>
      <c r="EDL297" s="5"/>
      <c r="EDM297" s="223"/>
      <c r="EDN297" s="2"/>
      <c r="EDO297" s="2"/>
      <c r="EDP297" s="5"/>
      <c r="EDQ297" s="5"/>
      <c r="EDR297" s="5"/>
      <c r="EDS297" s="5"/>
      <c r="EDT297" s="5"/>
      <c r="EDU297" s="223"/>
      <c r="EDV297" s="2"/>
      <c r="EDW297" s="2"/>
      <c r="EDX297" s="5"/>
      <c r="EDY297" s="5"/>
      <c r="EDZ297" s="5"/>
      <c r="EEA297" s="5"/>
      <c r="EEB297" s="5"/>
      <c r="EEC297" s="223"/>
      <c r="EED297" s="2"/>
      <c r="EEE297" s="2"/>
      <c r="EEF297" s="5"/>
      <c r="EEG297" s="5"/>
      <c r="EEH297" s="5"/>
      <c r="EEI297" s="5"/>
      <c r="EEJ297" s="5"/>
      <c r="EEK297" s="223"/>
      <c r="EEL297" s="2"/>
      <c r="EEM297" s="2"/>
      <c r="EEN297" s="5"/>
      <c r="EEO297" s="5"/>
      <c r="EEP297" s="5"/>
      <c r="EEQ297" s="5"/>
      <c r="EER297" s="5"/>
      <c r="EES297" s="223"/>
      <c r="EET297" s="2"/>
      <c r="EEU297" s="2"/>
      <c r="EEV297" s="5"/>
      <c r="EEW297" s="5"/>
      <c r="EEX297" s="5"/>
      <c r="EEY297" s="5"/>
      <c r="EEZ297" s="5"/>
      <c r="EFA297" s="223"/>
      <c r="EFB297" s="2"/>
      <c r="EFC297" s="2"/>
      <c r="EFD297" s="5"/>
      <c r="EFE297" s="5"/>
      <c r="EFF297" s="5"/>
      <c r="EFG297" s="5"/>
      <c r="EFH297" s="5"/>
      <c r="EFI297" s="223"/>
      <c r="EFJ297" s="2"/>
      <c r="EFK297" s="2"/>
      <c r="EFL297" s="5"/>
      <c r="EFM297" s="5"/>
      <c r="EFN297" s="5"/>
      <c r="EFO297" s="5"/>
      <c r="EFP297" s="5"/>
      <c r="EFQ297" s="223"/>
      <c r="EFR297" s="2"/>
      <c r="EFS297" s="2"/>
      <c r="EFT297" s="5"/>
      <c r="EFU297" s="5"/>
      <c r="EFV297" s="5"/>
      <c r="EFW297" s="5"/>
      <c r="EFX297" s="5"/>
      <c r="EFY297" s="223"/>
      <c r="EFZ297" s="2"/>
      <c r="EGA297" s="2"/>
      <c r="EGB297" s="5"/>
      <c r="EGC297" s="5"/>
      <c r="EGD297" s="5"/>
      <c r="EGE297" s="5"/>
      <c r="EGF297" s="5"/>
      <c r="EGG297" s="223"/>
      <c r="EGH297" s="2"/>
      <c r="EGI297" s="2"/>
      <c r="EGJ297" s="5"/>
      <c r="EGK297" s="5"/>
      <c r="EGL297" s="5"/>
      <c r="EGM297" s="5"/>
      <c r="EGN297" s="5"/>
      <c r="EGO297" s="223"/>
      <c r="EGP297" s="2"/>
      <c r="EGQ297" s="2"/>
      <c r="EGR297" s="5"/>
      <c r="EGS297" s="5"/>
      <c r="EGT297" s="5"/>
      <c r="EGU297" s="5"/>
      <c r="EGV297" s="5"/>
      <c r="EGW297" s="223"/>
      <c r="EGX297" s="2"/>
      <c r="EGY297" s="2"/>
      <c r="EGZ297" s="5"/>
      <c r="EHA297" s="5"/>
      <c r="EHB297" s="5"/>
      <c r="EHC297" s="5"/>
      <c r="EHD297" s="5"/>
      <c r="EHE297" s="223"/>
      <c r="EHF297" s="2"/>
      <c r="EHG297" s="2"/>
      <c r="EHH297" s="5"/>
      <c r="EHI297" s="5"/>
      <c r="EHJ297" s="5"/>
      <c r="EHK297" s="5"/>
      <c r="EHL297" s="5"/>
      <c r="EHM297" s="223"/>
      <c r="EHN297" s="2"/>
      <c r="EHO297" s="2"/>
      <c r="EHP297" s="5"/>
      <c r="EHQ297" s="5"/>
      <c r="EHR297" s="5"/>
      <c r="EHS297" s="5"/>
      <c r="EHT297" s="5"/>
      <c r="EHU297" s="223"/>
      <c r="EHV297" s="2"/>
      <c r="EHW297" s="2"/>
      <c r="EHX297" s="5"/>
      <c r="EHY297" s="5"/>
      <c r="EHZ297" s="5"/>
      <c r="EIA297" s="5"/>
      <c r="EIB297" s="5"/>
      <c r="EIC297" s="223"/>
      <c r="EID297" s="2"/>
      <c r="EIE297" s="2"/>
      <c r="EIF297" s="5"/>
      <c r="EIG297" s="5"/>
      <c r="EIH297" s="5"/>
      <c r="EII297" s="5"/>
      <c r="EIJ297" s="5"/>
      <c r="EIK297" s="223"/>
      <c r="EIL297" s="2"/>
      <c r="EIM297" s="2"/>
      <c r="EIN297" s="5"/>
      <c r="EIO297" s="5"/>
      <c r="EIP297" s="5"/>
      <c r="EIQ297" s="5"/>
      <c r="EIR297" s="5"/>
      <c r="EIS297" s="223"/>
      <c r="EIT297" s="2"/>
      <c r="EIU297" s="2"/>
      <c r="EIV297" s="5"/>
      <c r="EIW297" s="5"/>
      <c r="EIX297" s="5"/>
      <c r="EIY297" s="5"/>
      <c r="EIZ297" s="5"/>
      <c r="EJA297" s="223"/>
      <c r="EJB297" s="2"/>
      <c r="EJC297" s="2"/>
      <c r="EJD297" s="5"/>
      <c r="EJE297" s="5"/>
      <c r="EJF297" s="5"/>
      <c r="EJG297" s="5"/>
      <c r="EJH297" s="5"/>
      <c r="EJI297" s="223"/>
      <c r="EJJ297" s="2"/>
      <c r="EJK297" s="2"/>
      <c r="EJL297" s="5"/>
      <c r="EJM297" s="5"/>
      <c r="EJN297" s="5"/>
      <c r="EJO297" s="5"/>
      <c r="EJP297" s="5"/>
      <c r="EJQ297" s="223"/>
      <c r="EJR297" s="2"/>
      <c r="EJS297" s="2"/>
      <c r="EJT297" s="5"/>
      <c r="EJU297" s="5"/>
      <c r="EJV297" s="5"/>
      <c r="EJW297" s="5"/>
      <c r="EJX297" s="5"/>
      <c r="EJY297" s="223"/>
      <c r="EJZ297" s="2"/>
      <c r="EKA297" s="2"/>
      <c r="EKB297" s="5"/>
      <c r="EKC297" s="5"/>
      <c r="EKD297" s="5"/>
      <c r="EKE297" s="5"/>
      <c r="EKF297" s="5"/>
      <c r="EKG297" s="223"/>
      <c r="EKH297" s="2"/>
      <c r="EKI297" s="2"/>
      <c r="EKJ297" s="5"/>
      <c r="EKK297" s="5"/>
      <c r="EKL297" s="5"/>
      <c r="EKM297" s="5"/>
      <c r="EKN297" s="5"/>
      <c r="EKO297" s="223"/>
      <c r="EKP297" s="2"/>
      <c r="EKQ297" s="2"/>
      <c r="EKR297" s="5"/>
      <c r="EKS297" s="5"/>
      <c r="EKT297" s="5"/>
      <c r="EKU297" s="5"/>
      <c r="EKV297" s="5"/>
      <c r="EKW297" s="223"/>
      <c r="EKX297" s="2"/>
      <c r="EKY297" s="2"/>
      <c r="EKZ297" s="5"/>
      <c r="ELA297" s="5"/>
      <c r="ELB297" s="5"/>
      <c r="ELC297" s="5"/>
      <c r="ELD297" s="5"/>
      <c r="ELE297" s="223"/>
      <c r="ELF297" s="2"/>
      <c r="ELG297" s="2"/>
      <c r="ELH297" s="5"/>
      <c r="ELI297" s="5"/>
      <c r="ELJ297" s="5"/>
      <c r="ELK297" s="5"/>
      <c r="ELL297" s="5"/>
      <c r="ELM297" s="223"/>
      <c r="ELN297" s="2"/>
      <c r="ELO297" s="2"/>
      <c r="ELP297" s="5"/>
      <c r="ELQ297" s="5"/>
      <c r="ELR297" s="5"/>
      <c r="ELS297" s="5"/>
      <c r="ELT297" s="5"/>
      <c r="ELU297" s="223"/>
      <c r="ELV297" s="2"/>
      <c r="ELW297" s="2"/>
      <c r="ELX297" s="5"/>
      <c r="ELY297" s="5"/>
      <c r="ELZ297" s="5"/>
      <c r="EMA297" s="5"/>
      <c r="EMB297" s="5"/>
      <c r="EMC297" s="223"/>
      <c r="EMD297" s="2"/>
      <c r="EME297" s="2"/>
      <c r="EMF297" s="5"/>
      <c r="EMG297" s="5"/>
      <c r="EMH297" s="5"/>
      <c r="EMI297" s="5"/>
      <c r="EMJ297" s="5"/>
      <c r="EMK297" s="223"/>
      <c r="EML297" s="2"/>
      <c r="EMM297" s="2"/>
      <c r="EMN297" s="5"/>
      <c r="EMO297" s="5"/>
      <c r="EMP297" s="5"/>
      <c r="EMQ297" s="5"/>
      <c r="EMR297" s="5"/>
      <c r="EMS297" s="223"/>
      <c r="EMT297" s="2"/>
      <c r="EMU297" s="2"/>
      <c r="EMV297" s="5"/>
      <c r="EMW297" s="5"/>
      <c r="EMX297" s="5"/>
      <c r="EMY297" s="5"/>
      <c r="EMZ297" s="5"/>
      <c r="ENA297" s="223"/>
      <c r="ENB297" s="2"/>
      <c r="ENC297" s="2"/>
      <c r="END297" s="5"/>
      <c r="ENE297" s="5"/>
      <c r="ENF297" s="5"/>
      <c r="ENG297" s="5"/>
      <c r="ENH297" s="5"/>
      <c r="ENI297" s="223"/>
      <c r="ENJ297" s="2"/>
      <c r="ENK297" s="2"/>
      <c r="ENL297" s="5"/>
      <c r="ENM297" s="5"/>
      <c r="ENN297" s="5"/>
      <c r="ENO297" s="5"/>
      <c r="ENP297" s="5"/>
      <c r="ENQ297" s="223"/>
      <c r="ENR297" s="2"/>
      <c r="ENS297" s="2"/>
      <c r="ENT297" s="5"/>
      <c r="ENU297" s="5"/>
      <c r="ENV297" s="5"/>
      <c r="ENW297" s="5"/>
      <c r="ENX297" s="5"/>
      <c r="ENY297" s="223"/>
      <c r="ENZ297" s="2"/>
      <c r="EOA297" s="2"/>
      <c r="EOB297" s="5"/>
      <c r="EOC297" s="5"/>
      <c r="EOD297" s="5"/>
      <c r="EOE297" s="5"/>
      <c r="EOF297" s="5"/>
      <c r="EOG297" s="223"/>
      <c r="EOH297" s="2"/>
      <c r="EOI297" s="2"/>
      <c r="EOJ297" s="5"/>
      <c r="EOK297" s="5"/>
      <c r="EOL297" s="5"/>
      <c r="EOM297" s="5"/>
      <c r="EON297" s="5"/>
      <c r="EOO297" s="223"/>
      <c r="EOP297" s="2"/>
      <c r="EOQ297" s="2"/>
      <c r="EOR297" s="5"/>
      <c r="EOS297" s="5"/>
      <c r="EOT297" s="5"/>
      <c r="EOU297" s="5"/>
      <c r="EOV297" s="5"/>
      <c r="EOW297" s="223"/>
      <c r="EOX297" s="2"/>
      <c r="EOY297" s="2"/>
      <c r="EOZ297" s="5"/>
      <c r="EPA297" s="5"/>
      <c r="EPB297" s="5"/>
      <c r="EPC297" s="5"/>
      <c r="EPD297" s="5"/>
      <c r="EPE297" s="223"/>
      <c r="EPF297" s="2"/>
      <c r="EPG297" s="2"/>
      <c r="EPH297" s="5"/>
      <c r="EPI297" s="5"/>
      <c r="EPJ297" s="5"/>
      <c r="EPK297" s="5"/>
      <c r="EPL297" s="5"/>
      <c r="EPM297" s="223"/>
      <c r="EPN297" s="2"/>
      <c r="EPO297" s="2"/>
      <c r="EPP297" s="5"/>
      <c r="EPQ297" s="5"/>
      <c r="EPR297" s="5"/>
      <c r="EPS297" s="5"/>
      <c r="EPT297" s="5"/>
      <c r="EPU297" s="223"/>
      <c r="EPV297" s="2"/>
      <c r="EPW297" s="2"/>
      <c r="EPX297" s="5"/>
      <c r="EPY297" s="5"/>
      <c r="EPZ297" s="5"/>
      <c r="EQA297" s="5"/>
      <c r="EQB297" s="5"/>
      <c r="EQC297" s="223"/>
      <c r="EQD297" s="2"/>
      <c r="EQE297" s="2"/>
      <c r="EQF297" s="5"/>
      <c r="EQG297" s="5"/>
      <c r="EQH297" s="5"/>
      <c r="EQI297" s="5"/>
      <c r="EQJ297" s="5"/>
      <c r="EQK297" s="223"/>
      <c r="EQL297" s="2"/>
      <c r="EQM297" s="2"/>
      <c r="EQN297" s="5"/>
      <c r="EQO297" s="5"/>
      <c r="EQP297" s="5"/>
      <c r="EQQ297" s="5"/>
      <c r="EQR297" s="5"/>
      <c r="EQS297" s="223"/>
      <c r="EQT297" s="2"/>
      <c r="EQU297" s="2"/>
      <c r="EQV297" s="5"/>
      <c r="EQW297" s="5"/>
      <c r="EQX297" s="5"/>
      <c r="EQY297" s="5"/>
      <c r="EQZ297" s="5"/>
      <c r="ERA297" s="223"/>
      <c r="ERB297" s="2"/>
      <c r="ERC297" s="2"/>
      <c r="ERD297" s="5"/>
      <c r="ERE297" s="5"/>
      <c r="ERF297" s="5"/>
      <c r="ERG297" s="5"/>
      <c r="ERH297" s="5"/>
      <c r="ERI297" s="223"/>
      <c r="ERJ297" s="2"/>
      <c r="ERK297" s="2"/>
      <c r="ERL297" s="5"/>
      <c r="ERM297" s="5"/>
      <c r="ERN297" s="5"/>
      <c r="ERO297" s="5"/>
      <c r="ERP297" s="5"/>
      <c r="ERQ297" s="223"/>
      <c r="ERR297" s="2"/>
      <c r="ERS297" s="2"/>
      <c r="ERT297" s="5"/>
      <c r="ERU297" s="5"/>
      <c r="ERV297" s="5"/>
      <c r="ERW297" s="5"/>
      <c r="ERX297" s="5"/>
      <c r="ERY297" s="223"/>
      <c r="ERZ297" s="2"/>
      <c r="ESA297" s="2"/>
      <c r="ESB297" s="5"/>
      <c r="ESC297" s="5"/>
      <c r="ESD297" s="5"/>
      <c r="ESE297" s="5"/>
      <c r="ESF297" s="5"/>
      <c r="ESG297" s="223"/>
      <c r="ESH297" s="2"/>
      <c r="ESI297" s="2"/>
      <c r="ESJ297" s="5"/>
      <c r="ESK297" s="5"/>
      <c r="ESL297" s="5"/>
      <c r="ESM297" s="5"/>
      <c r="ESN297" s="5"/>
      <c r="ESO297" s="223"/>
      <c r="ESP297" s="2"/>
      <c r="ESQ297" s="2"/>
      <c r="ESR297" s="5"/>
      <c r="ESS297" s="5"/>
      <c r="EST297" s="5"/>
      <c r="ESU297" s="5"/>
      <c r="ESV297" s="5"/>
      <c r="ESW297" s="223"/>
      <c r="ESX297" s="2"/>
      <c r="ESY297" s="2"/>
      <c r="ESZ297" s="5"/>
      <c r="ETA297" s="5"/>
      <c r="ETB297" s="5"/>
      <c r="ETC297" s="5"/>
      <c r="ETD297" s="5"/>
      <c r="ETE297" s="223"/>
      <c r="ETF297" s="2"/>
      <c r="ETG297" s="2"/>
      <c r="ETH297" s="5"/>
      <c r="ETI297" s="5"/>
      <c r="ETJ297" s="5"/>
      <c r="ETK297" s="5"/>
      <c r="ETL297" s="5"/>
      <c r="ETM297" s="223"/>
      <c r="ETN297" s="2"/>
      <c r="ETO297" s="2"/>
      <c r="ETP297" s="5"/>
      <c r="ETQ297" s="5"/>
      <c r="ETR297" s="5"/>
      <c r="ETS297" s="5"/>
      <c r="ETT297" s="5"/>
      <c r="ETU297" s="223"/>
      <c r="ETV297" s="2"/>
      <c r="ETW297" s="2"/>
      <c r="ETX297" s="5"/>
      <c r="ETY297" s="5"/>
      <c r="ETZ297" s="5"/>
      <c r="EUA297" s="5"/>
      <c r="EUB297" s="5"/>
      <c r="EUC297" s="223"/>
      <c r="EUD297" s="2"/>
      <c r="EUE297" s="2"/>
      <c r="EUF297" s="5"/>
      <c r="EUG297" s="5"/>
      <c r="EUH297" s="5"/>
      <c r="EUI297" s="5"/>
      <c r="EUJ297" s="5"/>
      <c r="EUK297" s="223"/>
      <c r="EUL297" s="2"/>
      <c r="EUM297" s="2"/>
      <c r="EUN297" s="5"/>
      <c r="EUO297" s="5"/>
      <c r="EUP297" s="5"/>
      <c r="EUQ297" s="5"/>
      <c r="EUR297" s="5"/>
      <c r="EUS297" s="223"/>
      <c r="EUT297" s="2"/>
      <c r="EUU297" s="2"/>
      <c r="EUV297" s="5"/>
      <c r="EUW297" s="5"/>
      <c r="EUX297" s="5"/>
      <c r="EUY297" s="5"/>
      <c r="EUZ297" s="5"/>
      <c r="EVA297" s="223"/>
      <c r="EVB297" s="2"/>
      <c r="EVC297" s="2"/>
      <c r="EVD297" s="5"/>
      <c r="EVE297" s="5"/>
      <c r="EVF297" s="5"/>
      <c r="EVG297" s="5"/>
      <c r="EVH297" s="5"/>
      <c r="EVI297" s="223"/>
      <c r="EVJ297" s="2"/>
      <c r="EVK297" s="2"/>
      <c r="EVL297" s="5"/>
      <c r="EVM297" s="5"/>
      <c r="EVN297" s="5"/>
      <c r="EVO297" s="5"/>
      <c r="EVP297" s="5"/>
      <c r="EVQ297" s="223"/>
      <c r="EVR297" s="2"/>
      <c r="EVS297" s="2"/>
      <c r="EVT297" s="5"/>
      <c r="EVU297" s="5"/>
      <c r="EVV297" s="5"/>
      <c r="EVW297" s="5"/>
      <c r="EVX297" s="5"/>
      <c r="EVY297" s="223"/>
      <c r="EVZ297" s="2"/>
      <c r="EWA297" s="2"/>
      <c r="EWB297" s="5"/>
      <c r="EWC297" s="5"/>
      <c r="EWD297" s="5"/>
      <c r="EWE297" s="5"/>
      <c r="EWF297" s="5"/>
      <c r="EWG297" s="223"/>
      <c r="EWH297" s="2"/>
      <c r="EWI297" s="2"/>
      <c r="EWJ297" s="5"/>
      <c r="EWK297" s="5"/>
      <c r="EWL297" s="5"/>
      <c r="EWM297" s="5"/>
      <c r="EWN297" s="5"/>
      <c r="EWO297" s="223"/>
      <c r="EWP297" s="2"/>
      <c r="EWQ297" s="2"/>
      <c r="EWR297" s="5"/>
      <c r="EWS297" s="5"/>
      <c r="EWT297" s="5"/>
      <c r="EWU297" s="5"/>
      <c r="EWV297" s="5"/>
      <c r="EWW297" s="223"/>
      <c r="EWX297" s="2"/>
      <c r="EWY297" s="2"/>
      <c r="EWZ297" s="5"/>
      <c r="EXA297" s="5"/>
      <c r="EXB297" s="5"/>
      <c r="EXC297" s="5"/>
      <c r="EXD297" s="5"/>
      <c r="EXE297" s="223"/>
      <c r="EXF297" s="2"/>
      <c r="EXG297" s="2"/>
      <c r="EXH297" s="5"/>
      <c r="EXI297" s="5"/>
      <c r="EXJ297" s="5"/>
      <c r="EXK297" s="5"/>
      <c r="EXL297" s="5"/>
      <c r="EXM297" s="223"/>
      <c r="EXN297" s="2"/>
      <c r="EXO297" s="2"/>
      <c r="EXP297" s="5"/>
      <c r="EXQ297" s="5"/>
      <c r="EXR297" s="5"/>
      <c r="EXS297" s="5"/>
      <c r="EXT297" s="5"/>
      <c r="EXU297" s="223"/>
      <c r="EXV297" s="2"/>
      <c r="EXW297" s="2"/>
      <c r="EXX297" s="5"/>
      <c r="EXY297" s="5"/>
      <c r="EXZ297" s="5"/>
      <c r="EYA297" s="5"/>
      <c r="EYB297" s="5"/>
      <c r="EYC297" s="223"/>
      <c r="EYD297" s="2"/>
      <c r="EYE297" s="2"/>
      <c r="EYF297" s="5"/>
      <c r="EYG297" s="5"/>
      <c r="EYH297" s="5"/>
      <c r="EYI297" s="5"/>
      <c r="EYJ297" s="5"/>
      <c r="EYK297" s="223"/>
      <c r="EYL297" s="2"/>
      <c r="EYM297" s="2"/>
      <c r="EYN297" s="5"/>
      <c r="EYO297" s="5"/>
      <c r="EYP297" s="5"/>
      <c r="EYQ297" s="5"/>
      <c r="EYR297" s="5"/>
      <c r="EYS297" s="223"/>
      <c r="EYT297" s="2"/>
      <c r="EYU297" s="2"/>
      <c r="EYV297" s="5"/>
      <c r="EYW297" s="5"/>
      <c r="EYX297" s="5"/>
      <c r="EYY297" s="5"/>
      <c r="EYZ297" s="5"/>
      <c r="EZA297" s="223"/>
      <c r="EZB297" s="2"/>
      <c r="EZC297" s="2"/>
      <c r="EZD297" s="5"/>
      <c r="EZE297" s="5"/>
      <c r="EZF297" s="5"/>
      <c r="EZG297" s="5"/>
      <c r="EZH297" s="5"/>
      <c r="EZI297" s="223"/>
      <c r="EZJ297" s="2"/>
      <c r="EZK297" s="2"/>
      <c r="EZL297" s="5"/>
      <c r="EZM297" s="5"/>
      <c r="EZN297" s="5"/>
      <c r="EZO297" s="5"/>
      <c r="EZP297" s="5"/>
      <c r="EZQ297" s="223"/>
      <c r="EZR297" s="2"/>
      <c r="EZS297" s="2"/>
      <c r="EZT297" s="5"/>
      <c r="EZU297" s="5"/>
      <c r="EZV297" s="5"/>
      <c r="EZW297" s="5"/>
      <c r="EZX297" s="5"/>
      <c r="EZY297" s="223"/>
      <c r="EZZ297" s="2"/>
      <c r="FAA297" s="2"/>
      <c r="FAB297" s="5"/>
      <c r="FAC297" s="5"/>
      <c r="FAD297" s="5"/>
      <c r="FAE297" s="5"/>
      <c r="FAF297" s="5"/>
      <c r="FAG297" s="223"/>
      <c r="FAH297" s="2"/>
      <c r="FAI297" s="2"/>
      <c r="FAJ297" s="5"/>
      <c r="FAK297" s="5"/>
      <c r="FAL297" s="5"/>
      <c r="FAM297" s="5"/>
      <c r="FAN297" s="5"/>
      <c r="FAO297" s="223"/>
      <c r="FAP297" s="2"/>
      <c r="FAQ297" s="2"/>
      <c r="FAR297" s="5"/>
      <c r="FAS297" s="5"/>
      <c r="FAT297" s="5"/>
      <c r="FAU297" s="5"/>
      <c r="FAV297" s="5"/>
      <c r="FAW297" s="223"/>
      <c r="FAX297" s="2"/>
      <c r="FAY297" s="2"/>
      <c r="FAZ297" s="5"/>
      <c r="FBA297" s="5"/>
      <c r="FBB297" s="5"/>
      <c r="FBC297" s="5"/>
      <c r="FBD297" s="5"/>
      <c r="FBE297" s="223"/>
      <c r="FBF297" s="2"/>
      <c r="FBG297" s="2"/>
      <c r="FBH297" s="5"/>
      <c r="FBI297" s="5"/>
      <c r="FBJ297" s="5"/>
      <c r="FBK297" s="5"/>
      <c r="FBL297" s="5"/>
      <c r="FBM297" s="223"/>
      <c r="FBN297" s="2"/>
      <c r="FBO297" s="2"/>
      <c r="FBP297" s="5"/>
      <c r="FBQ297" s="5"/>
      <c r="FBR297" s="5"/>
      <c r="FBS297" s="5"/>
      <c r="FBT297" s="5"/>
      <c r="FBU297" s="223"/>
      <c r="FBV297" s="2"/>
      <c r="FBW297" s="2"/>
      <c r="FBX297" s="5"/>
      <c r="FBY297" s="5"/>
      <c r="FBZ297" s="5"/>
      <c r="FCA297" s="5"/>
      <c r="FCB297" s="5"/>
      <c r="FCC297" s="223"/>
      <c r="FCD297" s="2"/>
      <c r="FCE297" s="2"/>
      <c r="FCF297" s="5"/>
      <c r="FCG297" s="5"/>
      <c r="FCH297" s="5"/>
      <c r="FCI297" s="5"/>
      <c r="FCJ297" s="5"/>
      <c r="FCK297" s="223"/>
      <c r="FCL297" s="2"/>
      <c r="FCM297" s="2"/>
      <c r="FCN297" s="5"/>
      <c r="FCO297" s="5"/>
      <c r="FCP297" s="5"/>
      <c r="FCQ297" s="5"/>
      <c r="FCR297" s="5"/>
      <c r="FCS297" s="223"/>
      <c r="FCT297" s="2"/>
      <c r="FCU297" s="2"/>
      <c r="FCV297" s="5"/>
      <c r="FCW297" s="5"/>
      <c r="FCX297" s="5"/>
      <c r="FCY297" s="5"/>
      <c r="FCZ297" s="5"/>
      <c r="FDA297" s="223"/>
      <c r="FDB297" s="2"/>
      <c r="FDC297" s="2"/>
      <c r="FDD297" s="5"/>
      <c r="FDE297" s="5"/>
      <c r="FDF297" s="5"/>
      <c r="FDG297" s="5"/>
      <c r="FDH297" s="5"/>
      <c r="FDI297" s="223"/>
      <c r="FDJ297" s="2"/>
      <c r="FDK297" s="2"/>
      <c r="FDL297" s="5"/>
      <c r="FDM297" s="5"/>
      <c r="FDN297" s="5"/>
      <c r="FDO297" s="5"/>
      <c r="FDP297" s="5"/>
      <c r="FDQ297" s="223"/>
      <c r="FDR297" s="2"/>
      <c r="FDS297" s="2"/>
      <c r="FDT297" s="5"/>
      <c r="FDU297" s="5"/>
      <c r="FDV297" s="5"/>
      <c r="FDW297" s="5"/>
      <c r="FDX297" s="5"/>
      <c r="FDY297" s="223"/>
      <c r="FDZ297" s="2"/>
      <c r="FEA297" s="2"/>
      <c r="FEB297" s="5"/>
      <c r="FEC297" s="5"/>
      <c r="FED297" s="5"/>
      <c r="FEE297" s="5"/>
      <c r="FEF297" s="5"/>
      <c r="FEG297" s="223"/>
      <c r="FEH297" s="2"/>
      <c r="FEI297" s="2"/>
      <c r="FEJ297" s="5"/>
      <c r="FEK297" s="5"/>
      <c r="FEL297" s="5"/>
      <c r="FEM297" s="5"/>
      <c r="FEN297" s="5"/>
      <c r="FEO297" s="223"/>
      <c r="FEP297" s="2"/>
      <c r="FEQ297" s="2"/>
      <c r="FER297" s="5"/>
      <c r="FES297" s="5"/>
      <c r="FET297" s="5"/>
      <c r="FEU297" s="5"/>
      <c r="FEV297" s="5"/>
      <c r="FEW297" s="223"/>
      <c r="FEX297" s="2"/>
      <c r="FEY297" s="2"/>
      <c r="FEZ297" s="5"/>
      <c r="FFA297" s="5"/>
      <c r="FFB297" s="5"/>
      <c r="FFC297" s="5"/>
      <c r="FFD297" s="5"/>
      <c r="FFE297" s="223"/>
      <c r="FFF297" s="2"/>
      <c r="FFG297" s="2"/>
      <c r="FFH297" s="5"/>
      <c r="FFI297" s="5"/>
      <c r="FFJ297" s="5"/>
      <c r="FFK297" s="5"/>
      <c r="FFL297" s="5"/>
      <c r="FFM297" s="223"/>
      <c r="FFN297" s="2"/>
      <c r="FFO297" s="2"/>
      <c r="FFP297" s="5"/>
      <c r="FFQ297" s="5"/>
      <c r="FFR297" s="5"/>
      <c r="FFS297" s="5"/>
      <c r="FFT297" s="5"/>
      <c r="FFU297" s="223"/>
      <c r="FFV297" s="2"/>
      <c r="FFW297" s="2"/>
      <c r="FFX297" s="5"/>
      <c r="FFY297" s="5"/>
      <c r="FFZ297" s="5"/>
      <c r="FGA297" s="5"/>
      <c r="FGB297" s="5"/>
      <c r="FGC297" s="223"/>
      <c r="FGD297" s="2"/>
      <c r="FGE297" s="2"/>
      <c r="FGF297" s="5"/>
      <c r="FGG297" s="5"/>
      <c r="FGH297" s="5"/>
      <c r="FGI297" s="5"/>
      <c r="FGJ297" s="5"/>
      <c r="FGK297" s="223"/>
      <c r="FGL297" s="2"/>
      <c r="FGM297" s="2"/>
      <c r="FGN297" s="5"/>
      <c r="FGO297" s="5"/>
      <c r="FGP297" s="5"/>
      <c r="FGQ297" s="5"/>
      <c r="FGR297" s="5"/>
      <c r="FGS297" s="223"/>
      <c r="FGT297" s="2"/>
      <c r="FGU297" s="2"/>
      <c r="FGV297" s="5"/>
      <c r="FGW297" s="5"/>
      <c r="FGX297" s="5"/>
      <c r="FGY297" s="5"/>
      <c r="FGZ297" s="5"/>
      <c r="FHA297" s="223"/>
      <c r="FHB297" s="2"/>
      <c r="FHC297" s="2"/>
      <c r="FHD297" s="5"/>
      <c r="FHE297" s="5"/>
      <c r="FHF297" s="5"/>
      <c r="FHG297" s="5"/>
      <c r="FHH297" s="5"/>
      <c r="FHI297" s="223"/>
      <c r="FHJ297" s="2"/>
      <c r="FHK297" s="2"/>
      <c r="FHL297" s="5"/>
      <c r="FHM297" s="5"/>
      <c r="FHN297" s="5"/>
      <c r="FHO297" s="5"/>
      <c r="FHP297" s="5"/>
      <c r="FHQ297" s="223"/>
      <c r="FHR297" s="2"/>
      <c r="FHS297" s="2"/>
      <c r="FHT297" s="5"/>
      <c r="FHU297" s="5"/>
      <c r="FHV297" s="5"/>
      <c r="FHW297" s="5"/>
      <c r="FHX297" s="5"/>
      <c r="FHY297" s="223"/>
      <c r="FHZ297" s="2"/>
      <c r="FIA297" s="2"/>
      <c r="FIB297" s="5"/>
      <c r="FIC297" s="5"/>
      <c r="FID297" s="5"/>
      <c r="FIE297" s="5"/>
      <c r="FIF297" s="5"/>
      <c r="FIG297" s="223"/>
      <c r="FIH297" s="2"/>
      <c r="FII297" s="2"/>
      <c r="FIJ297" s="5"/>
      <c r="FIK297" s="5"/>
      <c r="FIL297" s="5"/>
      <c r="FIM297" s="5"/>
      <c r="FIN297" s="5"/>
      <c r="FIO297" s="223"/>
      <c r="FIP297" s="2"/>
      <c r="FIQ297" s="2"/>
      <c r="FIR297" s="5"/>
      <c r="FIS297" s="5"/>
      <c r="FIT297" s="5"/>
      <c r="FIU297" s="5"/>
      <c r="FIV297" s="5"/>
      <c r="FIW297" s="223"/>
      <c r="FIX297" s="2"/>
      <c r="FIY297" s="2"/>
      <c r="FIZ297" s="5"/>
      <c r="FJA297" s="5"/>
      <c r="FJB297" s="5"/>
      <c r="FJC297" s="5"/>
      <c r="FJD297" s="5"/>
      <c r="FJE297" s="223"/>
      <c r="FJF297" s="2"/>
      <c r="FJG297" s="2"/>
      <c r="FJH297" s="5"/>
      <c r="FJI297" s="5"/>
      <c r="FJJ297" s="5"/>
      <c r="FJK297" s="5"/>
      <c r="FJL297" s="5"/>
      <c r="FJM297" s="223"/>
      <c r="FJN297" s="2"/>
      <c r="FJO297" s="2"/>
      <c r="FJP297" s="5"/>
      <c r="FJQ297" s="5"/>
      <c r="FJR297" s="5"/>
      <c r="FJS297" s="5"/>
      <c r="FJT297" s="5"/>
      <c r="FJU297" s="223"/>
      <c r="FJV297" s="2"/>
      <c r="FJW297" s="2"/>
      <c r="FJX297" s="5"/>
      <c r="FJY297" s="5"/>
      <c r="FJZ297" s="5"/>
      <c r="FKA297" s="5"/>
      <c r="FKB297" s="5"/>
      <c r="FKC297" s="223"/>
      <c r="FKD297" s="2"/>
      <c r="FKE297" s="2"/>
      <c r="FKF297" s="5"/>
      <c r="FKG297" s="5"/>
      <c r="FKH297" s="5"/>
      <c r="FKI297" s="5"/>
      <c r="FKJ297" s="5"/>
      <c r="FKK297" s="223"/>
      <c r="FKL297" s="2"/>
      <c r="FKM297" s="2"/>
      <c r="FKN297" s="5"/>
      <c r="FKO297" s="5"/>
      <c r="FKP297" s="5"/>
      <c r="FKQ297" s="5"/>
      <c r="FKR297" s="5"/>
      <c r="FKS297" s="223"/>
      <c r="FKT297" s="2"/>
      <c r="FKU297" s="2"/>
      <c r="FKV297" s="5"/>
      <c r="FKW297" s="5"/>
      <c r="FKX297" s="5"/>
      <c r="FKY297" s="5"/>
      <c r="FKZ297" s="5"/>
      <c r="FLA297" s="223"/>
      <c r="FLB297" s="2"/>
      <c r="FLC297" s="2"/>
      <c r="FLD297" s="5"/>
      <c r="FLE297" s="5"/>
      <c r="FLF297" s="5"/>
      <c r="FLG297" s="5"/>
      <c r="FLH297" s="5"/>
      <c r="FLI297" s="223"/>
      <c r="FLJ297" s="2"/>
      <c r="FLK297" s="2"/>
      <c r="FLL297" s="5"/>
      <c r="FLM297" s="5"/>
      <c r="FLN297" s="5"/>
      <c r="FLO297" s="5"/>
      <c r="FLP297" s="5"/>
      <c r="FLQ297" s="223"/>
      <c r="FLR297" s="2"/>
      <c r="FLS297" s="2"/>
      <c r="FLT297" s="5"/>
      <c r="FLU297" s="5"/>
      <c r="FLV297" s="5"/>
      <c r="FLW297" s="5"/>
      <c r="FLX297" s="5"/>
      <c r="FLY297" s="223"/>
      <c r="FLZ297" s="2"/>
      <c r="FMA297" s="2"/>
      <c r="FMB297" s="5"/>
      <c r="FMC297" s="5"/>
      <c r="FMD297" s="5"/>
      <c r="FME297" s="5"/>
      <c r="FMF297" s="5"/>
      <c r="FMG297" s="223"/>
      <c r="FMH297" s="2"/>
      <c r="FMI297" s="2"/>
      <c r="FMJ297" s="5"/>
      <c r="FMK297" s="5"/>
      <c r="FML297" s="5"/>
      <c r="FMM297" s="5"/>
      <c r="FMN297" s="5"/>
      <c r="FMO297" s="223"/>
      <c r="FMP297" s="2"/>
      <c r="FMQ297" s="2"/>
      <c r="FMR297" s="5"/>
      <c r="FMS297" s="5"/>
      <c r="FMT297" s="5"/>
      <c r="FMU297" s="5"/>
      <c r="FMV297" s="5"/>
      <c r="FMW297" s="223"/>
      <c r="FMX297" s="2"/>
      <c r="FMY297" s="2"/>
      <c r="FMZ297" s="5"/>
      <c r="FNA297" s="5"/>
      <c r="FNB297" s="5"/>
      <c r="FNC297" s="5"/>
      <c r="FND297" s="5"/>
      <c r="FNE297" s="223"/>
      <c r="FNF297" s="2"/>
      <c r="FNG297" s="2"/>
      <c r="FNH297" s="5"/>
      <c r="FNI297" s="5"/>
      <c r="FNJ297" s="5"/>
      <c r="FNK297" s="5"/>
      <c r="FNL297" s="5"/>
      <c r="FNM297" s="223"/>
      <c r="FNN297" s="2"/>
      <c r="FNO297" s="2"/>
      <c r="FNP297" s="5"/>
      <c r="FNQ297" s="5"/>
      <c r="FNR297" s="5"/>
      <c r="FNS297" s="5"/>
      <c r="FNT297" s="5"/>
      <c r="FNU297" s="223"/>
      <c r="FNV297" s="2"/>
      <c r="FNW297" s="2"/>
      <c r="FNX297" s="5"/>
      <c r="FNY297" s="5"/>
      <c r="FNZ297" s="5"/>
      <c r="FOA297" s="5"/>
      <c r="FOB297" s="5"/>
      <c r="FOC297" s="223"/>
      <c r="FOD297" s="2"/>
      <c r="FOE297" s="2"/>
      <c r="FOF297" s="5"/>
      <c r="FOG297" s="5"/>
      <c r="FOH297" s="5"/>
      <c r="FOI297" s="5"/>
      <c r="FOJ297" s="5"/>
      <c r="FOK297" s="223"/>
      <c r="FOL297" s="2"/>
      <c r="FOM297" s="2"/>
      <c r="FON297" s="5"/>
      <c r="FOO297" s="5"/>
      <c r="FOP297" s="5"/>
      <c r="FOQ297" s="5"/>
      <c r="FOR297" s="5"/>
      <c r="FOS297" s="223"/>
      <c r="FOT297" s="2"/>
      <c r="FOU297" s="2"/>
      <c r="FOV297" s="5"/>
      <c r="FOW297" s="5"/>
      <c r="FOX297" s="5"/>
      <c r="FOY297" s="5"/>
      <c r="FOZ297" s="5"/>
      <c r="FPA297" s="223"/>
      <c r="FPB297" s="2"/>
      <c r="FPC297" s="2"/>
      <c r="FPD297" s="5"/>
      <c r="FPE297" s="5"/>
      <c r="FPF297" s="5"/>
      <c r="FPG297" s="5"/>
      <c r="FPH297" s="5"/>
      <c r="FPI297" s="223"/>
      <c r="FPJ297" s="2"/>
      <c r="FPK297" s="2"/>
      <c r="FPL297" s="5"/>
      <c r="FPM297" s="5"/>
      <c r="FPN297" s="5"/>
      <c r="FPO297" s="5"/>
      <c r="FPP297" s="5"/>
      <c r="FPQ297" s="223"/>
      <c r="FPR297" s="2"/>
      <c r="FPS297" s="2"/>
      <c r="FPT297" s="5"/>
      <c r="FPU297" s="5"/>
      <c r="FPV297" s="5"/>
      <c r="FPW297" s="5"/>
      <c r="FPX297" s="5"/>
      <c r="FPY297" s="223"/>
      <c r="FPZ297" s="2"/>
      <c r="FQA297" s="2"/>
      <c r="FQB297" s="5"/>
      <c r="FQC297" s="5"/>
      <c r="FQD297" s="5"/>
      <c r="FQE297" s="5"/>
      <c r="FQF297" s="5"/>
      <c r="FQG297" s="223"/>
      <c r="FQH297" s="2"/>
      <c r="FQI297" s="2"/>
      <c r="FQJ297" s="5"/>
      <c r="FQK297" s="5"/>
      <c r="FQL297" s="5"/>
      <c r="FQM297" s="5"/>
      <c r="FQN297" s="5"/>
      <c r="FQO297" s="223"/>
      <c r="FQP297" s="2"/>
      <c r="FQQ297" s="2"/>
      <c r="FQR297" s="5"/>
      <c r="FQS297" s="5"/>
      <c r="FQT297" s="5"/>
      <c r="FQU297" s="5"/>
      <c r="FQV297" s="5"/>
      <c r="FQW297" s="223"/>
      <c r="FQX297" s="2"/>
      <c r="FQY297" s="2"/>
      <c r="FQZ297" s="5"/>
      <c r="FRA297" s="5"/>
      <c r="FRB297" s="5"/>
      <c r="FRC297" s="5"/>
      <c r="FRD297" s="5"/>
      <c r="FRE297" s="223"/>
      <c r="FRF297" s="2"/>
      <c r="FRG297" s="2"/>
      <c r="FRH297" s="5"/>
      <c r="FRI297" s="5"/>
      <c r="FRJ297" s="5"/>
      <c r="FRK297" s="5"/>
      <c r="FRL297" s="5"/>
      <c r="FRM297" s="223"/>
      <c r="FRN297" s="2"/>
      <c r="FRO297" s="2"/>
      <c r="FRP297" s="5"/>
      <c r="FRQ297" s="5"/>
      <c r="FRR297" s="5"/>
      <c r="FRS297" s="5"/>
      <c r="FRT297" s="5"/>
      <c r="FRU297" s="223"/>
      <c r="FRV297" s="2"/>
      <c r="FRW297" s="2"/>
      <c r="FRX297" s="5"/>
      <c r="FRY297" s="5"/>
      <c r="FRZ297" s="5"/>
      <c r="FSA297" s="5"/>
      <c r="FSB297" s="5"/>
      <c r="FSC297" s="223"/>
      <c r="FSD297" s="2"/>
      <c r="FSE297" s="2"/>
      <c r="FSF297" s="5"/>
      <c r="FSG297" s="5"/>
      <c r="FSH297" s="5"/>
      <c r="FSI297" s="5"/>
      <c r="FSJ297" s="5"/>
      <c r="FSK297" s="223"/>
      <c r="FSL297" s="2"/>
      <c r="FSM297" s="2"/>
      <c r="FSN297" s="5"/>
      <c r="FSO297" s="5"/>
      <c r="FSP297" s="5"/>
      <c r="FSQ297" s="5"/>
      <c r="FSR297" s="5"/>
      <c r="FSS297" s="223"/>
      <c r="FST297" s="2"/>
      <c r="FSU297" s="2"/>
      <c r="FSV297" s="5"/>
      <c r="FSW297" s="5"/>
      <c r="FSX297" s="5"/>
      <c r="FSY297" s="5"/>
      <c r="FSZ297" s="5"/>
      <c r="FTA297" s="223"/>
      <c r="FTB297" s="2"/>
      <c r="FTC297" s="2"/>
      <c r="FTD297" s="5"/>
      <c r="FTE297" s="5"/>
      <c r="FTF297" s="5"/>
      <c r="FTG297" s="5"/>
      <c r="FTH297" s="5"/>
      <c r="FTI297" s="223"/>
      <c r="FTJ297" s="2"/>
      <c r="FTK297" s="2"/>
      <c r="FTL297" s="5"/>
      <c r="FTM297" s="5"/>
      <c r="FTN297" s="5"/>
      <c r="FTO297" s="5"/>
      <c r="FTP297" s="5"/>
      <c r="FTQ297" s="223"/>
      <c r="FTR297" s="2"/>
      <c r="FTS297" s="2"/>
      <c r="FTT297" s="5"/>
      <c r="FTU297" s="5"/>
      <c r="FTV297" s="5"/>
      <c r="FTW297" s="5"/>
      <c r="FTX297" s="5"/>
      <c r="FTY297" s="223"/>
      <c r="FTZ297" s="2"/>
      <c r="FUA297" s="2"/>
      <c r="FUB297" s="5"/>
      <c r="FUC297" s="5"/>
      <c r="FUD297" s="5"/>
      <c r="FUE297" s="5"/>
      <c r="FUF297" s="5"/>
      <c r="FUG297" s="223"/>
      <c r="FUH297" s="2"/>
      <c r="FUI297" s="2"/>
      <c r="FUJ297" s="5"/>
      <c r="FUK297" s="5"/>
      <c r="FUL297" s="5"/>
      <c r="FUM297" s="5"/>
      <c r="FUN297" s="5"/>
      <c r="FUO297" s="223"/>
      <c r="FUP297" s="2"/>
      <c r="FUQ297" s="2"/>
      <c r="FUR297" s="5"/>
      <c r="FUS297" s="5"/>
      <c r="FUT297" s="5"/>
      <c r="FUU297" s="5"/>
      <c r="FUV297" s="5"/>
      <c r="FUW297" s="223"/>
      <c r="FUX297" s="2"/>
      <c r="FUY297" s="2"/>
      <c r="FUZ297" s="5"/>
      <c r="FVA297" s="5"/>
      <c r="FVB297" s="5"/>
      <c r="FVC297" s="5"/>
      <c r="FVD297" s="5"/>
      <c r="FVE297" s="223"/>
      <c r="FVF297" s="2"/>
      <c r="FVG297" s="2"/>
      <c r="FVH297" s="5"/>
      <c r="FVI297" s="5"/>
      <c r="FVJ297" s="5"/>
      <c r="FVK297" s="5"/>
      <c r="FVL297" s="5"/>
      <c r="FVM297" s="223"/>
      <c r="FVN297" s="2"/>
      <c r="FVO297" s="2"/>
      <c r="FVP297" s="5"/>
      <c r="FVQ297" s="5"/>
      <c r="FVR297" s="5"/>
      <c r="FVS297" s="5"/>
      <c r="FVT297" s="5"/>
      <c r="FVU297" s="223"/>
      <c r="FVV297" s="2"/>
      <c r="FVW297" s="2"/>
      <c r="FVX297" s="5"/>
      <c r="FVY297" s="5"/>
      <c r="FVZ297" s="5"/>
      <c r="FWA297" s="5"/>
      <c r="FWB297" s="5"/>
      <c r="FWC297" s="223"/>
      <c r="FWD297" s="2"/>
      <c r="FWE297" s="2"/>
      <c r="FWF297" s="5"/>
      <c r="FWG297" s="5"/>
      <c r="FWH297" s="5"/>
      <c r="FWI297" s="5"/>
      <c r="FWJ297" s="5"/>
      <c r="FWK297" s="223"/>
      <c r="FWL297" s="2"/>
      <c r="FWM297" s="2"/>
      <c r="FWN297" s="5"/>
      <c r="FWO297" s="5"/>
      <c r="FWP297" s="5"/>
      <c r="FWQ297" s="5"/>
      <c r="FWR297" s="5"/>
      <c r="FWS297" s="223"/>
      <c r="FWT297" s="2"/>
      <c r="FWU297" s="2"/>
      <c r="FWV297" s="5"/>
      <c r="FWW297" s="5"/>
      <c r="FWX297" s="5"/>
      <c r="FWY297" s="5"/>
      <c r="FWZ297" s="5"/>
      <c r="FXA297" s="223"/>
      <c r="FXB297" s="2"/>
      <c r="FXC297" s="2"/>
      <c r="FXD297" s="5"/>
      <c r="FXE297" s="5"/>
      <c r="FXF297" s="5"/>
      <c r="FXG297" s="5"/>
      <c r="FXH297" s="5"/>
      <c r="FXI297" s="223"/>
      <c r="FXJ297" s="2"/>
      <c r="FXK297" s="2"/>
      <c r="FXL297" s="5"/>
      <c r="FXM297" s="5"/>
      <c r="FXN297" s="5"/>
      <c r="FXO297" s="5"/>
      <c r="FXP297" s="5"/>
      <c r="FXQ297" s="223"/>
      <c r="FXR297" s="2"/>
      <c r="FXS297" s="2"/>
      <c r="FXT297" s="5"/>
      <c r="FXU297" s="5"/>
      <c r="FXV297" s="5"/>
      <c r="FXW297" s="5"/>
      <c r="FXX297" s="5"/>
      <c r="FXY297" s="223"/>
      <c r="FXZ297" s="2"/>
      <c r="FYA297" s="2"/>
      <c r="FYB297" s="5"/>
      <c r="FYC297" s="5"/>
      <c r="FYD297" s="5"/>
      <c r="FYE297" s="5"/>
      <c r="FYF297" s="5"/>
      <c r="FYG297" s="223"/>
      <c r="FYH297" s="2"/>
      <c r="FYI297" s="2"/>
      <c r="FYJ297" s="5"/>
      <c r="FYK297" s="5"/>
      <c r="FYL297" s="5"/>
      <c r="FYM297" s="5"/>
      <c r="FYN297" s="5"/>
      <c r="FYO297" s="223"/>
      <c r="FYP297" s="2"/>
      <c r="FYQ297" s="2"/>
      <c r="FYR297" s="5"/>
      <c r="FYS297" s="5"/>
      <c r="FYT297" s="5"/>
      <c r="FYU297" s="5"/>
      <c r="FYV297" s="5"/>
      <c r="FYW297" s="223"/>
      <c r="FYX297" s="2"/>
      <c r="FYY297" s="2"/>
      <c r="FYZ297" s="5"/>
      <c r="FZA297" s="5"/>
      <c r="FZB297" s="5"/>
      <c r="FZC297" s="5"/>
      <c r="FZD297" s="5"/>
      <c r="FZE297" s="223"/>
      <c r="FZF297" s="2"/>
      <c r="FZG297" s="2"/>
      <c r="FZH297" s="5"/>
      <c r="FZI297" s="5"/>
      <c r="FZJ297" s="5"/>
      <c r="FZK297" s="5"/>
      <c r="FZL297" s="5"/>
      <c r="FZM297" s="223"/>
      <c r="FZN297" s="2"/>
      <c r="FZO297" s="2"/>
      <c r="FZP297" s="5"/>
      <c r="FZQ297" s="5"/>
      <c r="FZR297" s="5"/>
      <c r="FZS297" s="5"/>
      <c r="FZT297" s="5"/>
      <c r="FZU297" s="223"/>
      <c r="FZV297" s="2"/>
      <c r="FZW297" s="2"/>
      <c r="FZX297" s="5"/>
      <c r="FZY297" s="5"/>
      <c r="FZZ297" s="5"/>
      <c r="GAA297" s="5"/>
      <c r="GAB297" s="5"/>
      <c r="GAC297" s="223"/>
      <c r="GAD297" s="2"/>
      <c r="GAE297" s="2"/>
      <c r="GAF297" s="5"/>
      <c r="GAG297" s="5"/>
      <c r="GAH297" s="5"/>
      <c r="GAI297" s="5"/>
      <c r="GAJ297" s="5"/>
      <c r="GAK297" s="223"/>
      <c r="GAL297" s="2"/>
      <c r="GAM297" s="2"/>
      <c r="GAN297" s="5"/>
      <c r="GAO297" s="5"/>
      <c r="GAP297" s="5"/>
      <c r="GAQ297" s="5"/>
      <c r="GAR297" s="5"/>
      <c r="GAS297" s="223"/>
      <c r="GAT297" s="2"/>
      <c r="GAU297" s="2"/>
      <c r="GAV297" s="5"/>
      <c r="GAW297" s="5"/>
      <c r="GAX297" s="5"/>
      <c r="GAY297" s="5"/>
      <c r="GAZ297" s="5"/>
      <c r="GBA297" s="223"/>
      <c r="GBB297" s="2"/>
      <c r="GBC297" s="2"/>
      <c r="GBD297" s="5"/>
      <c r="GBE297" s="5"/>
      <c r="GBF297" s="5"/>
      <c r="GBG297" s="5"/>
      <c r="GBH297" s="5"/>
      <c r="GBI297" s="223"/>
      <c r="GBJ297" s="2"/>
      <c r="GBK297" s="2"/>
      <c r="GBL297" s="5"/>
      <c r="GBM297" s="5"/>
      <c r="GBN297" s="5"/>
      <c r="GBO297" s="5"/>
      <c r="GBP297" s="5"/>
      <c r="GBQ297" s="223"/>
      <c r="GBR297" s="2"/>
      <c r="GBS297" s="2"/>
      <c r="GBT297" s="5"/>
      <c r="GBU297" s="5"/>
      <c r="GBV297" s="5"/>
      <c r="GBW297" s="5"/>
      <c r="GBX297" s="5"/>
      <c r="GBY297" s="223"/>
      <c r="GBZ297" s="2"/>
      <c r="GCA297" s="2"/>
      <c r="GCB297" s="5"/>
      <c r="GCC297" s="5"/>
      <c r="GCD297" s="5"/>
      <c r="GCE297" s="5"/>
      <c r="GCF297" s="5"/>
      <c r="GCG297" s="223"/>
      <c r="GCH297" s="2"/>
      <c r="GCI297" s="2"/>
      <c r="GCJ297" s="5"/>
      <c r="GCK297" s="5"/>
      <c r="GCL297" s="5"/>
      <c r="GCM297" s="5"/>
      <c r="GCN297" s="5"/>
      <c r="GCO297" s="223"/>
      <c r="GCP297" s="2"/>
      <c r="GCQ297" s="2"/>
      <c r="GCR297" s="5"/>
      <c r="GCS297" s="5"/>
      <c r="GCT297" s="5"/>
      <c r="GCU297" s="5"/>
      <c r="GCV297" s="5"/>
      <c r="GCW297" s="223"/>
      <c r="GCX297" s="2"/>
      <c r="GCY297" s="2"/>
      <c r="GCZ297" s="5"/>
      <c r="GDA297" s="5"/>
      <c r="GDB297" s="5"/>
      <c r="GDC297" s="5"/>
      <c r="GDD297" s="5"/>
      <c r="GDE297" s="223"/>
      <c r="GDF297" s="2"/>
      <c r="GDG297" s="2"/>
      <c r="GDH297" s="5"/>
      <c r="GDI297" s="5"/>
      <c r="GDJ297" s="5"/>
      <c r="GDK297" s="5"/>
      <c r="GDL297" s="5"/>
      <c r="GDM297" s="223"/>
      <c r="GDN297" s="2"/>
      <c r="GDO297" s="2"/>
      <c r="GDP297" s="5"/>
      <c r="GDQ297" s="5"/>
      <c r="GDR297" s="5"/>
      <c r="GDS297" s="5"/>
      <c r="GDT297" s="5"/>
      <c r="GDU297" s="223"/>
      <c r="GDV297" s="2"/>
      <c r="GDW297" s="2"/>
      <c r="GDX297" s="5"/>
      <c r="GDY297" s="5"/>
      <c r="GDZ297" s="5"/>
      <c r="GEA297" s="5"/>
      <c r="GEB297" s="5"/>
      <c r="GEC297" s="223"/>
      <c r="GED297" s="2"/>
      <c r="GEE297" s="2"/>
      <c r="GEF297" s="5"/>
      <c r="GEG297" s="5"/>
      <c r="GEH297" s="5"/>
      <c r="GEI297" s="5"/>
      <c r="GEJ297" s="5"/>
      <c r="GEK297" s="223"/>
      <c r="GEL297" s="2"/>
      <c r="GEM297" s="2"/>
      <c r="GEN297" s="5"/>
      <c r="GEO297" s="5"/>
      <c r="GEP297" s="5"/>
      <c r="GEQ297" s="5"/>
      <c r="GER297" s="5"/>
      <c r="GES297" s="223"/>
      <c r="GET297" s="2"/>
      <c r="GEU297" s="2"/>
      <c r="GEV297" s="5"/>
      <c r="GEW297" s="5"/>
      <c r="GEX297" s="5"/>
      <c r="GEY297" s="5"/>
      <c r="GEZ297" s="5"/>
      <c r="GFA297" s="223"/>
      <c r="GFB297" s="2"/>
      <c r="GFC297" s="2"/>
      <c r="GFD297" s="5"/>
      <c r="GFE297" s="5"/>
      <c r="GFF297" s="5"/>
      <c r="GFG297" s="5"/>
      <c r="GFH297" s="5"/>
      <c r="GFI297" s="223"/>
      <c r="GFJ297" s="2"/>
      <c r="GFK297" s="2"/>
      <c r="GFL297" s="5"/>
      <c r="GFM297" s="5"/>
      <c r="GFN297" s="5"/>
      <c r="GFO297" s="5"/>
      <c r="GFP297" s="5"/>
      <c r="GFQ297" s="223"/>
      <c r="GFR297" s="2"/>
      <c r="GFS297" s="2"/>
      <c r="GFT297" s="5"/>
      <c r="GFU297" s="5"/>
      <c r="GFV297" s="5"/>
      <c r="GFW297" s="5"/>
      <c r="GFX297" s="5"/>
      <c r="GFY297" s="223"/>
      <c r="GFZ297" s="2"/>
      <c r="GGA297" s="2"/>
      <c r="GGB297" s="5"/>
      <c r="GGC297" s="5"/>
      <c r="GGD297" s="5"/>
      <c r="GGE297" s="5"/>
      <c r="GGF297" s="5"/>
      <c r="GGG297" s="223"/>
      <c r="GGH297" s="2"/>
      <c r="GGI297" s="2"/>
      <c r="GGJ297" s="5"/>
      <c r="GGK297" s="5"/>
      <c r="GGL297" s="5"/>
      <c r="GGM297" s="5"/>
      <c r="GGN297" s="5"/>
      <c r="GGO297" s="223"/>
      <c r="GGP297" s="2"/>
      <c r="GGQ297" s="2"/>
      <c r="GGR297" s="5"/>
      <c r="GGS297" s="5"/>
      <c r="GGT297" s="5"/>
      <c r="GGU297" s="5"/>
      <c r="GGV297" s="5"/>
      <c r="GGW297" s="223"/>
      <c r="GGX297" s="2"/>
      <c r="GGY297" s="2"/>
      <c r="GGZ297" s="5"/>
      <c r="GHA297" s="5"/>
      <c r="GHB297" s="5"/>
      <c r="GHC297" s="5"/>
      <c r="GHD297" s="5"/>
      <c r="GHE297" s="223"/>
      <c r="GHF297" s="2"/>
      <c r="GHG297" s="2"/>
      <c r="GHH297" s="5"/>
      <c r="GHI297" s="5"/>
      <c r="GHJ297" s="5"/>
      <c r="GHK297" s="5"/>
      <c r="GHL297" s="5"/>
      <c r="GHM297" s="223"/>
      <c r="GHN297" s="2"/>
      <c r="GHO297" s="2"/>
      <c r="GHP297" s="5"/>
      <c r="GHQ297" s="5"/>
      <c r="GHR297" s="5"/>
      <c r="GHS297" s="5"/>
      <c r="GHT297" s="5"/>
      <c r="GHU297" s="223"/>
      <c r="GHV297" s="2"/>
      <c r="GHW297" s="2"/>
      <c r="GHX297" s="5"/>
      <c r="GHY297" s="5"/>
      <c r="GHZ297" s="5"/>
      <c r="GIA297" s="5"/>
      <c r="GIB297" s="5"/>
      <c r="GIC297" s="223"/>
      <c r="GID297" s="2"/>
      <c r="GIE297" s="2"/>
      <c r="GIF297" s="5"/>
      <c r="GIG297" s="5"/>
      <c r="GIH297" s="5"/>
      <c r="GII297" s="5"/>
      <c r="GIJ297" s="5"/>
      <c r="GIK297" s="223"/>
      <c r="GIL297" s="2"/>
      <c r="GIM297" s="2"/>
      <c r="GIN297" s="5"/>
      <c r="GIO297" s="5"/>
      <c r="GIP297" s="5"/>
      <c r="GIQ297" s="5"/>
      <c r="GIR297" s="5"/>
      <c r="GIS297" s="223"/>
      <c r="GIT297" s="2"/>
      <c r="GIU297" s="2"/>
      <c r="GIV297" s="5"/>
      <c r="GIW297" s="5"/>
      <c r="GIX297" s="5"/>
      <c r="GIY297" s="5"/>
      <c r="GIZ297" s="5"/>
      <c r="GJA297" s="223"/>
      <c r="GJB297" s="2"/>
      <c r="GJC297" s="2"/>
      <c r="GJD297" s="5"/>
      <c r="GJE297" s="5"/>
      <c r="GJF297" s="5"/>
      <c r="GJG297" s="5"/>
      <c r="GJH297" s="5"/>
      <c r="GJI297" s="223"/>
      <c r="GJJ297" s="2"/>
      <c r="GJK297" s="2"/>
      <c r="GJL297" s="5"/>
      <c r="GJM297" s="5"/>
      <c r="GJN297" s="5"/>
      <c r="GJO297" s="5"/>
      <c r="GJP297" s="5"/>
      <c r="GJQ297" s="223"/>
      <c r="GJR297" s="2"/>
      <c r="GJS297" s="2"/>
      <c r="GJT297" s="5"/>
      <c r="GJU297" s="5"/>
      <c r="GJV297" s="5"/>
      <c r="GJW297" s="5"/>
      <c r="GJX297" s="5"/>
      <c r="GJY297" s="223"/>
      <c r="GJZ297" s="2"/>
      <c r="GKA297" s="2"/>
      <c r="GKB297" s="5"/>
      <c r="GKC297" s="5"/>
      <c r="GKD297" s="5"/>
      <c r="GKE297" s="5"/>
      <c r="GKF297" s="5"/>
      <c r="GKG297" s="223"/>
      <c r="GKH297" s="2"/>
      <c r="GKI297" s="2"/>
      <c r="GKJ297" s="5"/>
      <c r="GKK297" s="5"/>
      <c r="GKL297" s="5"/>
      <c r="GKM297" s="5"/>
      <c r="GKN297" s="5"/>
      <c r="GKO297" s="223"/>
      <c r="GKP297" s="2"/>
      <c r="GKQ297" s="2"/>
      <c r="GKR297" s="5"/>
      <c r="GKS297" s="5"/>
      <c r="GKT297" s="5"/>
      <c r="GKU297" s="5"/>
      <c r="GKV297" s="5"/>
      <c r="GKW297" s="223"/>
      <c r="GKX297" s="2"/>
      <c r="GKY297" s="2"/>
      <c r="GKZ297" s="5"/>
      <c r="GLA297" s="5"/>
      <c r="GLB297" s="5"/>
      <c r="GLC297" s="5"/>
      <c r="GLD297" s="5"/>
      <c r="GLE297" s="223"/>
      <c r="GLF297" s="2"/>
      <c r="GLG297" s="2"/>
      <c r="GLH297" s="5"/>
      <c r="GLI297" s="5"/>
      <c r="GLJ297" s="5"/>
      <c r="GLK297" s="5"/>
      <c r="GLL297" s="5"/>
      <c r="GLM297" s="223"/>
      <c r="GLN297" s="2"/>
      <c r="GLO297" s="2"/>
      <c r="GLP297" s="5"/>
      <c r="GLQ297" s="5"/>
      <c r="GLR297" s="5"/>
      <c r="GLS297" s="5"/>
      <c r="GLT297" s="5"/>
      <c r="GLU297" s="223"/>
      <c r="GLV297" s="2"/>
      <c r="GLW297" s="2"/>
      <c r="GLX297" s="5"/>
      <c r="GLY297" s="5"/>
      <c r="GLZ297" s="5"/>
      <c r="GMA297" s="5"/>
      <c r="GMB297" s="5"/>
      <c r="GMC297" s="223"/>
      <c r="GMD297" s="2"/>
      <c r="GME297" s="2"/>
      <c r="GMF297" s="5"/>
      <c r="GMG297" s="5"/>
      <c r="GMH297" s="5"/>
      <c r="GMI297" s="5"/>
      <c r="GMJ297" s="5"/>
      <c r="GMK297" s="223"/>
      <c r="GML297" s="2"/>
      <c r="GMM297" s="2"/>
      <c r="GMN297" s="5"/>
      <c r="GMO297" s="5"/>
      <c r="GMP297" s="5"/>
      <c r="GMQ297" s="5"/>
      <c r="GMR297" s="5"/>
      <c r="GMS297" s="223"/>
      <c r="GMT297" s="2"/>
      <c r="GMU297" s="2"/>
      <c r="GMV297" s="5"/>
      <c r="GMW297" s="5"/>
      <c r="GMX297" s="5"/>
      <c r="GMY297" s="5"/>
      <c r="GMZ297" s="5"/>
      <c r="GNA297" s="223"/>
      <c r="GNB297" s="2"/>
      <c r="GNC297" s="2"/>
      <c r="GND297" s="5"/>
      <c r="GNE297" s="5"/>
      <c r="GNF297" s="5"/>
      <c r="GNG297" s="5"/>
      <c r="GNH297" s="5"/>
      <c r="GNI297" s="223"/>
      <c r="GNJ297" s="2"/>
      <c r="GNK297" s="2"/>
      <c r="GNL297" s="5"/>
      <c r="GNM297" s="5"/>
      <c r="GNN297" s="5"/>
      <c r="GNO297" s="5"/>
      <c r="GNP297" s="5"/>
      <c r="GNQ297" s="223"/>
      <c r="GNR297" s="2"/>
      <c r="GNS297" s="2"/>
      <c r="GNT297" s="5"/>
      <c r="GNU297" s="5"/>
      <c r="GNV297" s="5"/>
      <c r="GNW297" s="5"/>
      <c r="GNX297" s="5"/>
      <c r="GNY297" s="223"/>
      <c r="GNZ297" s="2"/>
      <c r="GOA297" s="2"/>
      <c r="GOB297" s="5"/>
      <c r="GOC297" s="5"/>
      <c r="GOD297" s="5"/>
      <c r="GOE297" s="5"/>
      <c r="GOF297" s="5"/>
      <c r="GOG297" s="223"/>
      <c r="GOH297" s="2"/>
      <c r="GOI297" s="2"/>
      <c r="GOJ297" s="5"/>
      <c r="GOK297" s="5"/>
      <c r="GOL297" s="5"/>
      <c r="GOM297" s="5"/>
      <c r="GON297" s="5"/>
      <c r="GOO297" s="223"/>
      <c r="GOP297" s="2"/>
      <c r="GOQ297" s="2"/>
      <c r="GOR297" s="5"/>
      <c r="GOS297" s="5"/>
      <c r="GOT297" s="5"/>
      <c r="GOU297" s="5"/>
      <c r="GOV297" s="5"/>
      <c r="GOW297" s="223"/>
      <c r="GOX297" s="2"/>
      <c r="GOY297" s="2"/>
      <c r="GOZ297" s="5"/>
      <c r="GPA297" s="5"/>
      <c r="GPB297" s="5"/>
      <c r="GPC297" s="5"/>
      <c r="GPD297" s="5"/>
      <c r="GPE297" s="223"/>
      <c r="GPF297" s="2"/>
      <c r="GPG297" s="2"/>
      <c r="GPH297" s="5"/>
      <c r="GPI297" s="5"/>
      <c r="GPJ297" s="5"/>
      <c r="GPK297" s="5"/>
      <c r="GPL297" s="5"/>
      <c r="GPM297" s="223"/>
      <c r="GPN297" s="2"/>
      <c r="GPO297" s="2"/>
      <c r="GPP297" s="5"/>
      <c r="GPQ297" s="5"/>
      <c r="GPR297" s="5"/>
      <c r="GPS297" s="5"/>
      <c r="GPT297" s="5"/>
      <c r="GPU297" s="223"/>
      <c r="GPV297" s="2"/>
      <c r="GPW297" s="2"/>
      <c r="GPX297" s="5"/>
      <c r="GPY297" s="5"/>
      <c r="GPZ297" s="5"/>
      <c r="GQA297" s="5"/>
      <c r="GQB297" s="5"/>
      <c r="GQC297" s="223"/>
      <c r="GQD297" s="2"/>
      <c r="GQE297" s="2"/>
      <c r="GQF297" s="5"/>
      <c r="GQG297" s="5"/>
      <c r="GQH297" s="5"/>
      <c r="GQI297" s="5"/>
      <c r="GQJ297" s="5"/>
      <c r="GQK297" s="223"/>
      <c r="GQL297" s="2"/>
      <c r="GQM297" s="2"/>
      <c r="GQN297" s="5"/>
      <c r="GQO297" s="5"/>
      <c r="GQP297" s="5"/>
      <c r="GQQ297" s="5"/>
      <c r="GQR297" s="5"/>
      <c r="GQS297" s="223"/>
      <c r="GQT297" s="2"/>
      <c r="GQU297" s="2"/>
      <c r="GQV297" s="5"/>
      <c r="GQW297" s="5"/>
      <c r="GQX297" s="5"/>
      <c r="GQY297" s="5"/>
      <c r="GQZ297" s="5"/>
      <c r="GRA297" s="223"/>
      <c r="GRB297" s="2"/>
      <c r="GRC297" s="2"/>
      <c r="GRD297" s="5"/>
      <c r="GRE297" s="5"/>
      <c r="GRF297" s="5"/>
      <c r="GRG297" s="5"/>
      <c r="GRH297" s="5"/>
      <c r="GRI297" s="223"/>
      <c r="GRJ297" s="2"/>
      <c r="GRK297" s="2"/>
      <c r="GRL297" s="5"/>
      <c r="GRM297" s="5"/>
      <c r="GRN297" s="5"/>
      <c r="GRO297" s="5"/>
      <c r="GRP297" s="5"/>
      <c r="GRQ297" s="223"/>
      <c r="GRR297" s="2"/>
      <c r="GRS297" s="2"/>
      <c r="GRT297" s="5"/>
      <c r="GRU297" s="5"/>
      <c r="GRV297" s="5"/>
      <c r="GRW297" s="5"/>
      <c r="GRX297" s="5"/>
      <c r="GRY297" s="223"/>
      <c r="GRZ297" s="2"/>
      <c r="GSA297" s="2"/>
      <c r="GSB297" s="5"/>
      <c r="GSC297" s="5"/>
      <c r="GSD297" s="5"/>
      <c r="GSE297" s="5"/>
      <c r="GSF297" s="5"/>
      <c r="GSG297" s="223"/>
      <c r="GSH297" s="2"/>
      <c r="GSI297" s="2"/>
      <c r="GSJ297" s="5"/>
      <c r="GSK297" s="5"/>
      <c r="GSL297" s="5"/>
      <c r="GSM297" s="5"/>
      <c r="GSN297" s="5"/>
      <c r="GSO297" s="223"/>
      <c r="GSP297" s="2"/>
      <c r="GSQ297" s="2"/>
      <c r="GSR297" s="5"/>
      <c r="GSS297" s="5"/>
      <c r="GST297" s="5"/>
      <c r="GSU297" s="5"/>
      <c r="GSV297" s="5"/>
      <c r="GSW297" s="223"/>
      <c r="GSX297" s="2"/>
      <c r="GSY297" s="2"/>
      <c r="GSZ297" s="5"/>
      <c r="GTA297" s="5"/>
      <c r="GTB297" s="5"/>
      <c r="GTC297" s="5"/>
      <c r="GTD297" s="5"/>
      <c r="GTE297" s="223"/>
      <c r="GTF297" s="2"/>
      <c r="GTG297" s="2"/>
      <c r="GTH297" s="5"/>
      <c r="GTI297" s="5"/>
      <c r="GTJ297" s="5"/>
      <c r="GTK297" s="5"/>
      <c r="GTL297" s="5"/>
      <c r="GTM297" s="223"/>
      <c r="GTN297" s="2"/>
      <c r="GTO297" s="2"/>
      <c r="GTP297" s="5"/>
      <c r="GTQ297" s="5"/>
      <c r="GTR297" s="5"/>
      <c r="GTS297" s="5"/>
      <c r="GTT297" s="5"/>
      <c r="GTU297" s="223"/>
      <c r="GTV297" s="2"/>
      <c r="GTW297" s="2"/>
      <c r="GTX297" s="5"/>
      <c r="GTY297" s="5"/>
      <c r="GTZ297" s="5"/>
      <c r="GUA297" s="5"/>
      <c r="GUB297" s="5"/>
      <c r="GUC297" s="223"/>
      <c r="GUD297" s="2"/>
      <c r="GUE297" s="2"/>
      <c r="GUF297" s="5"/>
      <c r="GUG297" s="5"/>
      <c r="GUH297" s="5"/>
      <c r="GUI297" s="5"/>
      <c r="GUJ297" s="5"/>
      <c r="GUK297" s="223"/>
      <c r="GUL297" s="2"/>
      <c r="GUM297" s="2"/>
      <c r="GUN297" s="5"/>
      <c r="GUO297" s="5"/>
      <c r="GUP297" s="5"/>
      <c r="GUQ297" s="5"/>
      <c r="GUR297" s="5"/>
      <c r="GUS297" s="223"/>
      <c r="GUT297" s="2"/>
      <c r="GUU297" s="2"/>
      <c r="GUV297" s="5"/>
      <c r="GUW297" s="5"/>
      <c r="GUX297" s="5"/>
      <c r="GUY297" s="5"/>
      <c r="GUZ297" s="5"/>
      <c r="GVA297" s="223"/>
      <c r="GVB297" s="2"/>
      <c r="GVC297" s="2"/>
      <c r="GVD297" s="5"/>
      <c r="GVE297" s="5"/>
      <c r="GVF297" s="5"/>
      <c r="GVG297" s="5"/>
      <c r="GVH297" s="5"/>
      <c r="GVI297" s="223"/>
      <c r="GVJ297" s="2"/>
      <c r="GVK297" s="2"/>
      <c r="GVL297" s="5"/>
      <c r="GVM297" s="5"/>
      <c r="GVN297" s="5"/>
      <c r="GVO297" s="5"/>
      <c r="GVP297" s="5"/>
      <c r="GVQ297" s="223"/>
      <c r="GVR297" s="2"/>
      <c r="GVS297" s="2"/>
      <c r="GVT297" s="5"/>
      <c r="GVU297" s="5"/>
      <c r="GVV297" s="5"/>
      <c r="GVW297" s="5"/>
      <c r="GVX297" s="5"/>
      <c r="GVY297" s="223"/>
      <c r="GVZ297" s="2"/>
      <c r="GWA297" s="2"/>
      <c r="GWB297" s="5"/>
      <c r="GWC297" s="5"/>
      <c r="GWD297" s="5"/>
      <c r="GWE297" s="5"/>
      <c r="GWF297" s="5"/>
      <c r="GWG297" s="223"/>
      <c r="GWH297" s="2"/>
      <c r="GWI297" s="2"/>
      <c r="GWJ297" s="5"/>
      <c r="GWK297" s="5"/>
      <c r="GWL297" s="5"/>
      <c r="GWM297" s="5"/>
      <c r="GWN297" s="5"/>
      <c r="GWO297" s="223"/>
      <c r="GWP297" s="2"/>
      <c r="GWQ297" s="2"/>
      <c r="GWR297" s="5"/>
      <c r="GWS297" s="5"/>
      <c r="GWT297" s="5"/>
      <c r="GWU297" s="5"/>
      <c r="GWV297" s="5"/>
      <c r="GWW297" s="223"/>
      <c r="GWX297" s="2"/>
      <c r="GWY297" s="2"/>
      <c r="GWZ297" s="5"/>
      <c r="GXA297" s="5"/>
      <c r="GXB297" s="5"/>
      <c r="GXC297" s="5"/>
      <c r="GXD297" s="5"/>
      <c r="GXE297" s="223"/>
      <c r="GXF297" s="2"/>
      <c r="GXG297" s="2"/>
      <c r="GXH297" s="5"/>
      <c r="GXI297" s="5"/>
      <c r="GXJ297" s="5"/>
      <c r="GXK297" s="5"/>
      <c r="GXL297" s="5"/>
      <c r="GXM297" s="223"/>
      <c r="GXN297" s="2"/>
      <c r="GXO297" s="2"/>
      <c r="GXP297" s="5"/>
      <c r="GXQ297" s="5"/>
      <c r="GXR297" s="5"/>
      <c r="GXS297" s="5"/>
      <c r="GXT297" s="5"/>
      <c r="GXU297" s="223"/>
      <c r="GXV297" s="2"/>
      <c r="GXW297" s="2"/>
      <c r="GXX297" s="5"/>
      <c r="GXY297" s="5"/>
      <c r="GXZ297" s="5"/>
      <c r="GYA297" s="5"/>
      <c r="GYB297" s="5"/>
      <c r="GYC297" s="223"/>
      <c r="GYD297" s="2"/>
      <c r="GYE297" s="2"/>
      <c r="GYF297" s="5"/>
      <c r="GYG297" s="5"/>
      <c r="GYH297" s="5"/>
      <c r="GYI297" s="5"/>
      <c r="GYJ297" s="5"/>
      <c r="GYK297" s="223"/>
      <c r="GYL297" s="2"/>
      <c r="GYM297" s="2"/>
      <c r="GYN297" s="5"/>
      <c r="GYO297" s="5"/>
      <c r="GYP297" s="5"/>
      <c r="GYQ297" s="5"/>
      <c r="GYR297" s="5"/>
      <c r="GYS297" s="223"/>
      <c r="GYT297" s="2"/>
      <c r="GYU297" s="2"/>
      <c r="GYV297" s="5"/>
      <c r="GYW297" s="5"/>
      <c r="GYX297" s="5"/>
      <c r="GYY297" s="5"/>
      <c r="GYZ297" s="5"/>
      <c r="GZA297" s="223"/>
      <c r="GZB297" s="2"/>
      <c r="GZC297" s="2"/>
      <c r="GZD297" s="5"/>
      <c r="GZE297" s="5"/>
      <c r="GZF297" s="5"/>
      <c r="GZG297" s="5"/>
      <c r="GZH297" s="5"/>
      <c r="GZI297" s="223"/>
      <c r="GZJ297" s="2"/>
      <c r="GZK297" s="2"/>
      <c r="GZL297" s="5"/>
      <c r="GZM297" s="5"/>
      <c r="GZN297" s="5"/>
      <c r="GZO297" s="5"/>
      <c r="GZP297" s="5"/>
      <c r="GZQ297" s="223"/>
      <c r="GZR297" s="2"/>
      <c r="GZS297" s="2"/>
      <c r="GZT297" s="5"/>
      <c r="GZU297" s="5"/>
      <c r="GZV297" s="5"/>
      <c r="GZW297" s="5"/>
      <c r="GZX297" s="5"/>
      <c r="GZY297" s="223"/>
      <c r="GZZ297" s="2"/>
      <c r="HAA297" s="2"/>
      <c r="HAB297" s="5"/>
      <c r="HAC297" s="5"/>
      <c r="HAD297" s="5"/>
      <c r="HAE297" s="5"/>
      <c r="HAF297" s="5"/>
      <c r="HAG297" s="223"/>
      <c r="HAH297" s="2"/>
      <c r="HAI297" s="2"/>
      <c r="HAJ297" s="5"/>
      <c r="HAK297" s="5"/>
      <c r="HAL297" s="5"/>
      <c r="HAM297" s="5"/>
      <c r="HAN297" s="5"/>
      <c r="HAO297" s="223"/>
      <c r="HAP297" s="2"/>
      <c r="HAQ297" s="2"/>
      <c r="HAR297" s="5"/>
      <c r="HAS297" s="5"/>
      <c r="HAT297" s="5"/>
      <c r="HAU297" s="5"/>
      <c r="HAV297" s="5"/>
      <c r="HAW297" s="223"/>
      <c r="HAX297" s="2"/>
      <c r="HAY297" s="2"/>
      <c r="HAZ297" s="5"/>
      <c r="HBA297" s="5"/>
      <c r="HBB297" s="5"/>
      <c r="HBC297" s="5"/>
      <c r="HBD297" s="5"/>
      <c r="HBE297" s="223"/>
      <c r="HBF297" s="2"/>
      <c r="HBG297" s="2"/>
      <c r="HBH297" s="5"/>
      <c r="HBI297" s="5"/>
      <c r="HBJ297" s="5"/>
      <c r="HBK297" s="5"/>
      <c r="HBL297" s="5"/>
      <c r="HBM297" s="223"/>
      <c r="HBN297" s="2"/>
      <c r="HBO297" s="2"/>
      <c r="HBP297" s="5"/>
      <c r="HBQ297" s="5"/>
      <c r="HBR297" s="5"/>
      <c r="HBS297" s="5"/>
      <c r="HBT297" s="5"/>
      <c r="HBU297" s="223"/>
      <c r="HBV297" s="2"/>
      <c r="HBW297" s="2"/>
      <c r="HBX297" s="5"/>
      <c r="HBY297" s="5"/>
      <c r="HBZ297" s="5"/>
      <c r="HCA297" s="5"/>
      <c r="HCB297" s="5"/>
      <c r="HCC297" s="223"/>
      <c r="HCD297" s="2"/>
      <c r="HCE297" s="2"/>
      <c r="HCF297" s="5"/>
      <c r="HCG297" s="5"/>
      <c r="HCH297" s="5"/>
      <c r="HCI297" s="5"/>
      <c r="HCJ297" s="5"/>
      <c r="HCK297" s="223"/>
      <c r="HCL297" s="2"/>
      <c r="HCM297" s="2"/>
      <c r="HCN297" s="5"/>
      <c r="HCO297" s="5"/>
      <c r="HCP297" s="5"/>
      <c r="HCQ297" s="5"/>
      <c r="HCR297" s="5"/>
      <c r="HCS297" s="223"/>
      <c r="HCT297" s="2"/>
      <c r="HCU297" s="2"/>
      <c r="HCV297" s="5"/>
      <c r="HCW297" s="5"/>
      <c r="HCX297" s="5"/>
      <c r="HCY297" s="5"/>
      <c r="HCZ297" s="5"/>
      <c r="HDA297" s="223"/>
      <c r="HDB297" s="2"/>
      <c r="HDC297" s="2"/>
      <c r="HDD297" s="5"/>
      <c r="HDE297" s="5"/>
      <c r="HDF297" s="5"/>
      <c r="HDG297" s="5"/>
      <c r="HDH297" s="5"/>
      <c r="HDI297" s="223"/>
      <c r="HDJ297" s="2"/>
      <c r="HDK297" s="2"/>
      <c r="HDL297" s="5"/>
      <c r="HDM297" s="5"/>
      <c r="HDN297" s="5"/>
      <c r="HDO297" s="5"/>
      <c r="HDP297" s="5"/>
      <c r="HDQ297" s="223"/>
      <c r="HDR297" s="2"/>
      <c r="HDS297" s="2"/>
      <c r="HDT297" s="5"/>
      <c r="HDU297" s="5"/>
      <c r="HDV297" s="5"/>
      <c r="HDW297" s="5"/>
      <c r="HDX297" s="5"/>
      <c r="HDY297" s="223"/>
      <c r="HDZ297" s="2"/>
      <c r="HEA297" s="2"/>
      <c r="HEB297" s="5"/>
      <c r="HEC297" s="5"/>
      <c r="HED297" s="5"/>
      <c r="HEE297" s="5"/>
      <c r="HEF297" s="5"/>
      <c r="HEG297" s="223"/>
      <c r="HEH297" s="2"/>
      <c r="HEI297" s="2"/>
      <c r="HEJ297" s="5"/>
      <c r="HEK297" s="5"/>
      <c r="HEL297" s="5"/>
      <c r="HEM297" s="5"/>
      <c r="HEN297" s="5"/>
      <c r="HEO297" s="223"/>
      <c r="HEP297" s="2"/>
      <c r="HEQ297" s="2"/>
      <c r="HER297" s="5"/>
      <c r="HES297" s="5"/>
      <c r="HET297" s="5"/>
      <c r="HEU297" s="5"/>
      <c r="HEV297" s="5"/>
      <c r="HEW297" s="223"/>
      <c r="HEX297" s="2"/>
      <c r="HEY297" s="2"/>
      <c r="HEZ297" s="5"/>
      <c r="HFA297" s="5"/>
      <c r="HFB297" s="5"/>
      <c r="HFC297" s="5"/>
      <c r="HFD297" s="5"/>
      <c r="HFE297" s="223"/>
      <c r="HFF297" s="2"/>
      <c r="HFG297" s="2"/>
      <c r="HFH297" s="5"/>
      <c r="HFI297" s="5"/>
      <c r="HFJ297" s="5"/>
      <c r="HFK297" s="5"/>
      <c r="HFL297" s="5"/>
      <c r="HFM297" s="223"/>
      <c r="HFN297" s="2"/>
      <c r="HFO297" s="2"/>
      <c r="HFP297" s="5"/>
      <c r="HFQ297" s="5"/>
      <c r="HFR297" s="5"/>
      <c r="HFS297" s="5"/>
      <c r="HFT297" s="5"/>
      <c r="HFU297" s="223"/>
      <c r="HFV297" s="2"/>
      <c r="HFW297" s="2"/>
      <c r="HFX297" s="5"/>
      <c r="HFY297" s="5"/>
      <c r="HFZ297" s="5"/>
      <c r="HGA297" s="5"/>
      <c r="HGB297" s="5"/>
      <c r="HGC297" s="223"/>
      <c r="HGD297" s="2"/>
      <c r="HGE297" s="2"/>
      <c r="HGF297" s="5"/>
      <c r="HGG297" s="5"/>
      <c r="HGH297" s="5"/>
      <c r="HGI297" s="5"/>
      <c r="HGJ297" s="5"/>
      <c r="HGK297" s="223"/>
      <c r="HGL297" s="2"/>
      <c r="HGM297" s="2"/>
      <c r="HGN297" s="5"/>
      <c r="HGO297" s="5"/>
      <c r="HGP297" s="5"/>
      <c r="HGQ297" s="5"/>
      <c r="HGR297" s="5"/>
      <c r="HGS297" s="223"/>
      <c r="HGT297" s="2"/>
      <c r="HGU297" s="2"/>
      <c r="HGV297" s="5"/>
      <c r="HGW297" s="5"/>
      <c r="HGX297" s="5"/>
      <c r="HGY297" s="5"/>
      <c r="HGZ297" s="5"/>
      <c r="HHA297" s="223"/>
      <c r="HHB297" s="2"/>
      <c r="HHC297" s="2"/>
      <c r="HHD297" s="5"/>
      <c r="HHE297" s="5"/>
      <c r="HHF297" s="5"/>
      <c r="HHG297" s="5"/>
      <c r="HHH297" s="5"/>
      <c r="HHI297" s="223"/>
      <c r="HHJ297" s="2"/>
      <c r="HHK297" s="2"/>
      <c r="HHL297" s="5"/>
      <c r="HHM297" s="5"/>
      <c r="HHN297" s="5"/>
      <c r="HHO297" s="5"/>
      <c r="HHP297" s="5"/>
      <c r="HHQ297" s="223"/>
      <c r="HHR297" s="2"/>
      <c r="HHS297" s="2"/>
      <c r="HHT297" s="5"/>
      <c r="HHU297" s="5"/>
      <c r="HHV297" s="5"/>
      <c r="HHW297" s="5"/>
      <c r="HHX297" s="5"/>
      <c r="HHY297" s="223"/>
      <c r="HHZ297" s="2"/>
      <c r="HIA297" s="2"/>
      <c r="HIB297" s="5"/>
      <c r="HIC297" s="5"/>
      <c r="HID297" s="5"/>
      <c r="HIE297" s="5"/>
      <c r="HIF297" s="5"/>
      <c r="HIG297" s="223"/>
      <c r="HIH297" s="2"/>
      <c r="HII297" s="2"/>
      <c r="HIJ297" s="5"/>
      <c r="HIK297" s="5"/>
      <c r="HIL297" s="5"/>
      <c r="HIM297" s="5"/>
      <c r="HIN297" s="5"/>
      <c r="HIO297" s="223"/>
      <c r="HIP297" s="2"/>
      <c r="HIQ297" s="2"/>
      <c r="HIR297" s="5"/>
      <c r="HIS297" s="5"/>
      <c r="HIT297" s="5"/>
      <c r="HIU297" s="5"/>
      <c r="HIV297" s="5"/>
      <c r="HIW297" s="223"/>
      <c r="HIX297" s="2"/>
      <c r="HIY297" s="2"/>
      <c r="HIZ297" s="5"/>
      <c r="HJA297" s="5"/>
      <c r="HJB297" s="5"/>
      <c r="HJC297" s="5"/>
      <c r="HJD297" s="5"/>
      <c r="HJE297" s="223"/>
      <c r="HJF297" s="2"/>
      <c r="HJG297" s="2"/>
      <c r="HJH297" s="5"/>
      <c r="HJI297" s="5"/>
      <c r="HJJ297" s="5"/>
      <c r="HJK297" s="5"/>
      <c r="HJL297" s="5"/>
      <c r="HJM297" s="223"/>
      <c r="HJN297" s="2"/>
      <c r="HJO297" s="2"/>
      <c r="HJP297" s="5"/>
      <c r="HJQ297" s="5"/>
      <c r="HJR297" s="5"/>
      <c r="HJS297" s="5"/>
      <c r="HJT297" s="5"/>
      <c r="HJU297" s="223"/>
      <c r="HJV297" s="2"/>
      <c r="HJW297" s="2"/>
      <c r="HJX297" s="5"/>
      <c r="HJY297" s="5"/>
      <c r="HJZ297" s="5"/>
      <c r="HKA297" s="5"/>
      <c r="HKB297" s="5"/>
      <c r="HKC297" s="223"/>
      <c r="HKD297" s="2"/>
      <c r="HKE297" s="2"/>
      <c r="HKF297" s="5"/>
      <c r="HKG297" s="5"/>
      <c r="HKH297" s="5"/>
      <c r="HKI297" s="5"/>
      <c r="HKJ297" s="5"/>
      <c r="HKK297" s="223"/>
      <c r="HKL297" s="2"/>
      <c r="HKM297" s="2"/>
      <c r="HKN297" s="5"/>
      <c r="HKO297" s="5"/>
      <c r="HKP297" s="5"/>
      <c r="HKQ297" s="5"/>
      <c r="HKR297" s="5"/>
      <c r="HKS297" s="223"/>
      <c r="HKT297" s="2"/>
      <c r="HKU297" s="2"/>
      <c r="HKV297" s="5"/>
      <c r="HKW297" s="5"/>
      <c r="HKX297" s="5"/>
      <c r="HKY297" s="5"/>
      <c r="HKZ297" s="5"/>
      <c r="HLA297" s="223"/>
      <c r="HLB297" s="2"/>
      <c r="HLC297" s="2"/>
      <c r="HLD297" s="5"/>
      <c r="HLE297" s="5"/>
      <c r="HLF297" s="5"/>
      <c r="HLG297" s="5"/>
      <c r="HLH297" s="5"/>
      <c r="HLI297" s="223"/>
      <c r="HLJ297" s="2"/>
      <c r="HLK297" s="2"/>
      <c r="HLL297" s="5"/>
      <c r="HLM297" s="5"/>
      <c r="HLN297" s="5"/>
      <c r="HLO297" s="5"/>
      <c r="HLP297" s="5"/>
      <c r="HLQ297" s="223"/>
      <c r="HLR297" s="2"/>
      <c r="HLS297" s="2"/>
      <c r="HLT297" s="5"/>
      <c r="HLU297" s="5"/>
      <c r="HLV297" s="5"/>
      <c r="HLW297" s="5"/>
      <c r="HLX297" s="5"/>
      <c r="HLY297" s="223"/>
      <c r="HLZ297" s="2"/>
      <c r="HMA297" s="2"/>
      <c r="HMB297" s="5"/>
      <c r="HMC297" s="5"/>
      <c r="HMD297" s="5"/>
      <c r="HME297" s="5"/>
      <c r="HMF297" s="5"/>
      <c r="HMG297" s="223"/>
      <c r="HMH297" s="2"/>
      <c r="HMI297" s="2"/>
      <c r="HMJ297" s="5"/>
      <c r="HMK297" s="5"/>
      <c r="HML297" s="5"/>
      <c r="HMM297" s="5"/>
      <c r="HMN297" s="5"/>
      <c r="HMO297" s="223"/>
      <c r="HMP297" s="2"/>
      <c r="HMQ297" s="2"/>
      <c r="HMR297" s="5"/>
      <c r="HMS297" s="5"/>
      <c r="HMT297" s="5"/>
      <c r="HMU297" s="5"/>
      <c r="HMV297" s="5"/>
      <c r="HMW297" s="223"/>
      <c r="HMX297" s="2"/>
      <c r="HMY297" s="2"/>
      <c r="HMZ297" s="5"/>
      <c r="HNA297" s="5"/>
      <c r="HNB297" s="5"/>
      <c r="HNC297" s="5"/>
      <c r="HND297" s="5"/>
      <c r="HNE297" s="223"/>
      <c r="HNF297" s="2"/>
      <c r="HNG297" s="2"/>
      <c r="HNH297" s="5"/>
      <c r="HNI297" s="5"/>
      <c r="HNJ297" s="5"/>
      <c r="HNK297" s="5"/>
      <c r="HNL297" s="5"/>
      <c r="HNM297" s="223"/>
      <c r="HNN297" s="2"/>
      <c r="HNO297" s="2"/>
      <c r="HNP297" s="5"/>
      <c r="HNQ297" s="5"/>
      <c r="HNR297" s="5"/>
      <c r="HNS297" s="5"/>
      <c r="HNT297" s="5"/>
      <c r="HNU297" s="223"/>
      <c r="HNV297" s="2"/>
      <c r="HNW297" s="2"/>
      <c r="HNX297" s="5"/>
      <c r="HNY297" s="5"/>
      <c r="HNZ297" s="5"/>
      <c r="HOA297" s="5"/>
      <c r="HOB297" s="5"/>
      <c r="HOC297" s="223"/>
      <c r="HOD297" s="2"/>
      <c r="HOE297" s="2"/>
      <c r="HOF297" s="5"/>
      <c r="HOG297" s="5"/>
      <c r="HOH297" s="5"/>
      <c r="HOI297" s="5"/>
      <c r="HOJ297" s="5"/>
      <c r="HOK297" s="223"/>
      <c r="HOL297" s="2"/>
      <c r="HOM297" s="2"/>
      <c r="HON297" s="5"/>
      <c r="HOO297" s="5"/>
      <c r="HOP297" s="5"/>
      <c r="HOQ297" s="5"/>
      <c r="HOR297" s="5"/>
      <c r="HOS297" s="223"/>
      <c r="HOT297" s="2"/>
      <c r="HOU297" s="2"/>
      <c r="HOV297" s="5"/>
      <c r="HOW297" s="5"/>
      <c r="HOX297" s="5"/>
      <c r="HOY297" s="5"/>
      <c r="HOZ297" s="5"/>
      <c r="HPA297" s="223"/>
      <c r="HPB297" s="2"/>
      <c r="HPC297" s="2"/>
      <c r="HPD297" s="5"/>
      <c r="HPE297" s="5"/>
      <c r="HPF297" s="5"/>
      <c r="HPG297" s="5"/>
      <c r="HPH297" s="5"/>
      <c r="HPI297" s="223"/>
      <c r="HPJ297" s="2"/>
      <c r="HPK297" s="2"/>
      <c r="HPL297" s="5"/>
      <c r="HPM297" s="5"/>
      <c r="HPN297" s="5"/>
      <c r="HPO297" s="5"/>
      <c r="HPP297" s="5"/>
      <c r="HPQ297" s="223"/>
      <c r="HPR297" s="2"/>
      <c r="HPS297" s="2"/>
      <c r="HPT297" s="5"/>
      <c r="HPU297" s="5"/>
      <c r="HPV297" s="5"/>
      <c r="HPW297" s="5"/>
      <c r="HPX297" s="5"/>
      <c r="HPY297" s="223"/>
      <c r="HPZ297" s="2"/>
      <c r="HQA297" s="2"/>
      <c r="HQB297" s="5"/>
      <c r="HQC297" s="5"/>
      <c r="HQD297" s="5"/>
      <c r="HQE297" s="5"/>
      <c r="HQF297" s="5"/>
      <c r="HQG297" s="223"/>
      <c r="HQH297" s="2"/>
      <c r="HQI297" s="2"/>
      <c r="HQJ297" s="5"/>
      <c r="HQK297" s="5"/>
      <c r="HQL297" s="5"/>
      <c r="HQM297" s="5"/>
      <c r="HQN297" s="5"/>
      <c r="HQO297" s="223"/>
      <c r="HQP297" s="2"/>
      <c r="HQQ297" s="2"/>
      <c r="HQR297" s="5"/>
      <c r="HQS297" s="5"/>
      <c r="HQT297" s="5"/>
      <c r="HQU297" s="5"/>
      <c r="HQV297" s="5"/>
      <c r="HQW297" s="223"/>
      <c r="HQX297" s="2"/>
      <c r="HQY297" s="2"/>
      <c r="HQZ297" s="5"/>
      <c r="HRA297" s="5"/>
      <c r="HRB297" s="5"/>
      <c r="HRC297" s="5"/>
      <c r="HRD297" s="5"/>
      <c r="HRE297" s="223"/>
      <c r="HRF297" s="2"/>
      <c r="HRG297" s="2"/>
      <c r="HRH297" s="5"/>
      <c r="HRI297" s="5"/>
      <c r="HRJ297" s="5"/>
      <c r="HRK297" s="5"/>
      <c r="HRL297" s="5"/>
      <c r="HRM297" s="223"/>
      <c r="HRN297" s="2"/>
      <c r="HRO297" s="2"/>
      <c r="HRP297" s="5"/>
      <c r="HRQ297" s="5"/>
      <c r="HRR297" s="5"/>
      <c r="HRS297" s="5"/>
      <c r="HRT297" s="5"/>
      <c r="HRU297" s="223"/>
      <c r="HRV297" s="2"/>
      <c r="HRW297" s="2"/>
      <c r="HRX297" s="5"/>
      <c r="HRY297" s="5"/>
      <c r="HRZ297" s="5"/>
      <c r="HSA297" s="5"/>
      <c r="HSB297" s="5"/>
      <c r="HSC297" s="223"/>
      <c r="HSD297" s="2"/>
      <c r="HSE297" s="2"/>
      <c r="HSF297" s="5"/>
      <c r="HSG297" s="5"/>
      <c r="HSH297" s="5"/>
      <c r="HSI297" s="5"/>
      <c r="HSJ297" s="5"/>
      <c r="HSK297" s="223"/>
      <c r="HSL297" s="2"/>
      <c r="HSM297" s="2"/>
      <c r="HSN297" s="5"/>
      <c r="HSO297" s="5"/>
      <c r="HSP297" s="5"/>
      <c r="HSQ297" s="5"/>
      <c r="HSR297" s="5"/>
      <c r="HSS297" s="223"/>
      <c r="HST297" s="2"/>
      <c r="HSU297" s="2"/>
      <c r="HSV297" s="5"/>
      <c r="HSW297" s="5"/>
      <c r="HSX297" s="5"/>
      <c r="HSY297" s="5"/>
      <c r="HSZ297" s="5"/>
      <c r="HTA297" s="223"/>
      <c r="HTB297" s="2"/>
      <c r="HTC297" s="2"/>
      <c r="HTD297" s="5"/>
      <c r="HTE297" s="5"/>
      <c r="HTF297" s="5"/>
      <c r="HTG297" s="5"/>
      <c r="HTH297" s="5"/>
      <c r="HTI297" s="223"/>
      <c r="HTJ297" s="2"/>
      <c r="HTK297" s="2"/>
      <c r="HTL297" s="5"/>
      <c r="HTM297" s="5"/>
      <c r="HTN297" s="5"/>
      <c r="HTO297" s="5"/>
      <c r="HTP297" s="5"/>
      <c r="HTQ297" s="223"/>
      <c r="HTR297" s="2"/>
      <c r="HTS297" s="2"/>
      <c r="HTT297" s="5"/>
      <c r="HTU297" s="5"/>
      <c r="HTV297" s="5"/>
      <c r="HTW297" s="5"/>
      <c r="HTX297" s="5"/>
      <c r="HTY297" s="223"/>
      <c r="HTZ297" s="2"/>
      <c r="HUA297" s="2"/>
      <c r="HUB297" s="5"/>
      <c r="HUC297" s="5"/>
      <c r="HUD297" s="5"/>
      <c r="HUE297" s="5"/>
      <c r="HUF297" s="5"/>
      <c r="HUG297" s="223"/>
      <c r="HUH297" s="2"/>
      <c r="HUI297" s="2"/>
      <c r="HUJ297" s="5"/>
      <c r="HUK297" s="5"/>
      <c r="HUL297" s="5"/>
      <c r="HUM297" s="5"/>
      <c r="HUN297" s="5"/>
      <c r="HUO297" s="223"/>
      <c r="HUP297" s="2"/>
      <c r="HUQ297" s="2"/>
      <c r="HUR297" s="5"/>
      <c r="HUS297" s="5"/>
      <c r="HUT297" s="5"/>
      <c r="HUU297" s="5"/>
      <c r="HUV297" s="5"/>
      <c r="HUW297" s="223"/>
      <c r="HUX297" s="2"/>
      <c r="HUY297" s="2"/>
      <c r="HUZ297" s="5"/>
      <c r="HVA297" s="5"/>
      <c r="HVB297" s="5"/>
      <c r="HVC297" s="5"/>
      <c r="HVD297" s="5"/>
      <c r="HVE297" s="223"/>
      <c r="HVF297" s="2"/>
      <c r="HVG297" s="2"/>
      <c r="HVH297" s="5"/>
      <c r="HVI297" s="5"/>
      <c r="HVJ297" s="5"/>
      <c r="HVK297" s="5"/>
      <c r="HVL297" s="5"/>
      <c r="HVM297" s="223"/>
      <c r="HVN297" s="2"/>
      <c r="HVO297" s="2"/>
      <c r="HVP297" s="5"/>
      <c r="HVQ297" s="5"/>
      <c r="HVR297" s="5"/>
      <c r="HVS297" s="5"/>
      <c r="HVT297" s="5"/>
      <c r="HVU297" s="223"/>
      <c r="HVV297" s="2"/>
      <c r="HVW297" s="2"/>
      <c r="HVX297" s="5"/>
      <c r="HVY297" s="5"/>
      <c r="HVZ297" s="5"/>
      <c r="HWA297" s="5"/>
      <c r="HWB297" s="5"/>
      <c r="HWC297" s="223"/>
      <c r="HWD297" s="2"/>
      <c r="HWE297" s="2"/>
      <c r="HWF297" s="5"/>
      <c r="HWG297" s="5"/>
      <c r="HWH297" s="5"/>
      <c r="HWI297" s="5"/>
      <c r="HWJ297" s="5"/>
      <c r="HWK297" s="223"/>
      <c r="HWL297" s="2"/>
      <c r="HWM297" s="2"/>
      <c r="HWN297" s="5"/>
      <c r="HWO297" s="5"/>
      <c r="HWP297" s="5"/>
      <c r="HWQ297" s="5"/>
      <c r="HWR297" s="5"/>
      <c r="HWS297" s="223"/>
      <c r="HWT297" s="2"/>
      <c r="HWU297" s="2"/>
      <c r="HWV297" s="5"/>
      <c r="HWW297" s="5"/>
      <c r="HWX297" s="5"/>
      <c r="HWY297" s="5"/>
      <c r="HWZ297" s="5"/>
      <c r="HXA297" s="223"/>
      <c r="HXB297" s="2"/>
      <c r="HXC297" s="2"/>
      <c r="HXD297" s="5"/>
      <c r="HXE297" s="5"/>
      <c r="HXF297" s="5"/>
      <c r="HXG297" s="5"/>
      <c r="HXH297" s="5"/>
      <c r="HXI297" s="223"/>
      <c r="HXJ297" s="2"/>
      <c r="HXK297" s="2"/>
      <c r="HXL297" s="5"/>
      <c r="HXM297" s="5"/>
      <c r="HXN297" s="5"/>
      <c r="HXO297" s="5"/>
      <c r="HXP297" s="5"/>
      <c r="HXQ297" s="223"/>
      <c r="HXR297" s="2"/>
      <c r="HXS297" s="2"/>
      <c r="HXT297" s="5"/>
      <c r="HXU297" s="5"/>
      <c r="HXV297" s="5"/>
      <c r="HXW297" s="5"/>
      <c r="HXX297" s="5"/>
      <c r="HXY297" s="223"/>
      <c r="HXZ297" s="2"/>
      <c r="HYA297" s="2"/>
      <c r="HYB297" s="5"/>
      <c r="HYC297" s="5"/>
      <c r="HYD297" s="5"/>
      <c r="HYE297" s="5"/>
      <c r="HYF297" s="5"/>
      <c r="HYG297" s="223"/>
      <c r="HYH297" s="2"/>
      <c r="HYI297" s="2"/>
      <c r="HYJ297" s="5"/>
      <c r="HYK297" s="5"/>
      <c r="HYL297" s="5"/>
      <c r="HYM297" s="5"/>
      <c r="HYN297" s="5"/>
      <c r="HYO297" s="223"/>
      <c r="HYP297" s="2"/>
      <c r="HYQ297" s="2"/>
      <c r="HYR297" s="5"/>
      <c r="HYS297" s="5"/>
      <c r="HYT297" s="5"/>
      <c r="HYU297" s="5"/>
      <c r="HYV297" s="5"/>
      <c r="HYW297" s="223"/>
      <c r="HYX297" s="2"/>
      <c r="HYY297" s="2"/>
      <c r="HYZ297" s="5"/>
      <c r="HZA297" s="5"/>
      <c r="HZB297" s="5"/>
      <c r="HZC297" s="5"/>
      <c r="HZD297" s="5"/>
      <c r="HZE297" s="223"/>
      <c r="HZF297" s="2"/>
      <c r="HZG297" s="2"/>
      <c r="HZH297" s="5"/>
      <c r="HZI297" s="5"/>
      <c r="HZJ297" s="5"/>
      <c r="HZK297" s="5"/>
      <c r="HZL297" s="5"/>
      <c r="HZM297" s="223"/>
      <c r="HZN297" s="2"/>
      <c r="HZO297" s="2"/>
      <c r="HZP297" s="5"/>
      <c r="HZQ297" s="5"/>
      <c r="HZR297" s="5"/>
      <c r="HZS297" s="5"/>
      <c r="HZT297" s="5"/>
      <c r="HZU297" s="223"/>
      <c r="HZV297" s="2"/>
      <c r="HZW297" s="2"/>
      <c r="HZX297" s="5"/>
      <c r="HZY297" s="5"/>
      <c r="HZZ297" s="5"/>
      <c r="IAA297" s="5"/>
      <c r="IAB297" s="5"/>
      <c r="IAC297" s="223"/>
      <c r="IAD297" s="2"/>
      <c r="IAE297" s="2"/>
      <c r="IAF297" s="5"/>
      <c r="IAG297" s="5"/>
      <c r="IAH297" s="5"/>
      <c r="IAI297" s="5"/>
      <c r="IAJ297" s="5"/>
      <c r="IAK297" s="223"/>
      <c r="IAL297" s="2"/>
      <c r="IAM297" s="2"/>
      <c r="IAN297" s="5"/>
      <c r="IAO297" s="5"/>
      <c r="IAP297" s="5"/>
      <c r="IAQ297" s="5"/>
      <c r="IAR297" s="5"/>
      <c r="IAS297" s="223"/>
      <c r="IAT297" s="2"/>
      <c r="IAU297" s="2"/>
      <c r="IAV297" s="5"/>
      <c r="IAW297" s="5"/>
      <c r="IAX297" s="5"/>
      <c r="IAY297" s="5"/>
      <c r="IAZ297" s="5"/>
      <c r="IBA297" s="223"/>
      <c r="IBB297" s="2"/>
      <c r="IBC297" s="2"/>
      <c r="IBD297" s="5"/>
      <c r="IBE297" s="5"/>
      <c r="IBF297" s="5"/>
      <c r="IBG297" s="5"/>
      <c r="IBH297" s="5"/>
      <c r="IBI297" s="223"/>
      <c r="IBJ297" s="2"/>
      <c r="IBK297" s="2"/>
      <c r="IBL297" s="5"/>
      <c r="IBM297" s="5"/>
      <c r="IBN297" s="5"/>
      <c r="IBO297" s="5"/>
      <c r="IBP297" s="5"/>
      <c r="IBQ297" s="223"/>
      <c r="IBR297" s="2"/>
      <c r="IBS297" s="2"/>
      <c r="IBT297" s="5"/>
      <c r="IBU297" s="5"/>
      <c r="IBV297" s="5"/>
      <c r="IBW297" s="5"/>
      <c r="IBX297" s="5"/>
      <c r="IBY297" s="223"/>
      <c r="IBZ297" s="2"/>
      <c r="ICA297" s="2"/>
      <c r="ICB297" s="5"/>
      <c r="ICC297" s="5"/>
      <c r="ICD297" s="5"/>
      <c r="ICE297" s="5"/>
      <c r="ICF297" s="5"/>
      <c r="ICG297" s="223"/>
      <c r="ICH297" s="2"/>
      <c r="ICI297" s="2"/>
      <c r="ICJ297" s="5"/>
      <c r="ICK297" s="5"/>
      <c r="ICL297" s="5"/>
      <c r="ICM297" s="5"/>
      <c r="ICN297" s="5"/>
      <c r="ICO297" s="223"/>
      <c r="ICP297" s="2"/>
      <c r="ICQ297" s="2"/>
      <c r="ICR297" s="5"/>
      <c r="ICS297" s="5"/>
      <c r="ICT297" s="5"/>
      <c r="ICU297" s="5"/>
      <c r="ICV297" s="5"/>
      <c r="ICW297" s="223"/>
      <c r="ICX297" s="2"/>
      <c r="ICY297" s="2"/>
      <c r="ICZ297" s="5"/>
      <c r="IDA297" s="5"/>
      <c r="IDB297" s="5"/>
      <c r="IDC297" s="5"/>
      <c r="IDD297" s="5"/>
      <c r="IDE297" s="223"/>
      <c r="IDF297" s="2"/>
      <c r="IDG297" s="2"/>
      <c r="IDH297" s="5"/>
      <c r="IDI297" s="5"/>
      <c r="IDJ297" s="5"/>
      <c r="IDK297" s="5"/>
      <c r="IDL297" s="5"/>
      <c r="IDM297" s="223"/>
      <c r="IDN297" s="2"/>
      <c r="IDO297" s="2"/>
      <c r="IDP297" s="5"/>
      <c r="IDQ297" s="5"/>
      <c r="IDR297" s="5"/>
      <c r="IDS297" s="5"/>
      <c r="IDT297" s="5"/>
      <c r="IDU297" s="223"/>
      <c r="IDV297" s="2"/>
      <c r="IDW297" s="2"/>
      <c r="IDX297" s="5"/>
      <c r="IDY297" s="5"/>
      <c r="IDZ297" s="5"/>
      <c r="IEA297" s="5"/>
      <c r="IEB297" s="5"/>
      <c r="IEC297" s="223"/>
      <c r="IED297" s="2"/>
      <c r="IEE297" s="2"/>
      <c r="IEF297" s="5"/>
      <c r="IEG297" s="5"/>
      <c r="IEH297" s="5"/>
      <c r="IEI297" s="5"/>
      <c r="IEJ297" s="5"/>
      <c r="IEK297" s="223"/>
      <c r="IEL297" s="2"/>
      <c r="IEM297" s="2"/>
      <c r="IEN297" s="5"/>
      <c r="IEO297" s="5"/>
      <c r="IEP297" s="5"/>
      <c r="IEQ297" s="5"/>
      <c r="IER297" s="5"/>
      <c r="IES297" s="223"/>
      <c r="IET297" s="2"/>
      <c r="IEU297" s="2"/>
      <c r="IEV297" s="5"/>
      <c r="IEW297" s="5"/>
      <c r="IEX297" s="5"/>
      <c r="IEY297" s="5"/>
      <c r="IEZ297" s="5"/>
      <c r="IFA297" s="223"/>
      <c r="IFB297" s="2"/>
      <c r="IFC297" s="2"/>
      <c r="IFD297" s="5"/>
      <c r="IFE297" s="5"/>
      <c r="IFF297" s="5"/>
      <c r="IFG297" s="5"/>
      <c r="IFH297" s="5"/>
      <c r="IFI297" s="223"/>
      <c r="IFJ297" s="2"/>
      <c r="IFK297" s="2"/>
      <c r="IFL297" s="5"/>
      <c r="IFM297" s="5"/>
      <c r="IFN297" s="5"/>
      <c r="IFO297" s="5"/>
      <c r="IFP297" s="5"/>
      <c r="IFQ297" s="223"/>
      <c r="IFR297" s="2"/>
      <c r="IFS297" s="2"/>
      <c r="IFT297" s="5"/>
      <c r="IFU297" s="5"/>
      <c r="IFV297" s="5"/>
      <c r="IFW297" s="5"/>
      <c r="IFX297" s="5"/>
      <c r="IFY297" s="223"/>
      <c r="IFZ297" s="2"/>
      <c r="IGA297" s="2"/>
      <c r="IGB297" s="5"/>
      <c r="IGC297" s="5"/>
      <c r="IGD297" s="5"/>
      <c r="IGE297" s="5"/>
      <c r="IGF297" s="5"/>
      <c r="IGG297" s="223"/>
      <c r="IGH297" s="2"/>
      <c r="IGI297" s="2"/>
      <c r="IGJ297" s="5"/>
      <c r="IGK297" s="5"/>
      <c r="IGL297" s="5"/>
      <c r="IGM297" s="5"/>
      <c r="IGN297" s="5"/>
      <c r="IGO297" s="223"/>
      <c r="IGP297" s="2"/>
      <c r="IGQ297" s="2"/>
      <c r="IGR297" s="5"/>
      <c r="IGS297" s="5"/>
      <c r="IGT297" s="5"/>
      <c r="IGU297" s="5"/>
      <c r="IGV297" s="5"/>
      <c r="IGW297" s="223"/>
      <c r="IGX297" s="2"/>
      <c r="IGY297" s="2"/>
      <c r="IGZ297" s="5"/>
      <c r="IHA297" s="5"/>
      <c r="IHB297" s="5"/>
      <c r="IHC297" s="5"/>
      <c r="IHD297" s="5"/>
      <c r="IHE297" s="223"/>
      <c r="IHF297" s="2"/>
      <c r="IHG297" s="2"/>
      <c r="IHH297" s="5"/>
      <c r="IHI297" s="5"/>
      <c r="IHJ297" s="5"/>
      <c r="IHK297" s="5"/>
      <c r="IHL297" s="5"/>
      <c r="IHM297" s="223"/>
      <c r="IHN297" s="2"/>
      <c r="IHO297" s="2"/>
      <c r="IHP297" s="5"/>
      <c r="IHQ297" s="5"/>
      <c r="IHR297" s="5"/>
      <c r="IHS297" s="5"/>
      <c r="IHT297" s="5"/>
      <c r="IHU297" s="223"/>
      <c r="IHV297" s="2"/>
      <c r="IHW297" s="2"/>
      <c r="IHX297" s="5"/>
      <c r="IHY297" s="5"/>
      <c r="IHZ297" s="5"/>
      <c r="IIA297" s="5"/>
      <c r="IIB297" s="5"/>
      <c r="IIC297" s="223"/>
      <c r="IID297" s="2"/>
      <c r="IIE297" s="2"/>
      <c r="IIF297" s="5"/>
      <c r="IIG297" s="5"/>
      <c r="IIH297" s="5"/>
      <c r="III297" s="5"/>
      <c r="IIJ297" s="5"/>
      <c r="IIK297" s="223"/>
      <c r="IIL297" s="2"/>
      <c r="IIM297" s="2"/>
      <c r="IIN297" s="5"/>
      <c r="IIO297" s="5"/>
      <c r="IIP297" s="5"/>
      <c r="IIQ297" s="5"/>
      <c r="IIR297" s="5"/>
      <c r="IIS297" s="223"/>
      <c r="IIT297" s="2"/>
      <c r="IIU297" s="2"/>
      <c r="IIV297" s="5"/>
      <c r="IIW297" s="5"/>
      <c r="IIX297" s="5"/>
      <c r="IIY297" s="5"/>
      <c r="IIZ297" s="5"/>
      <c r="IJA297" s="223"/>
      <c r="IJB297" s="2"/>
      <c r="IJC297" s="2"/>
      <c r="IJD297" s="5"/>
      <c r="IJE297" s="5"/>
      <c r="IJF297" s="5"/>
      <c r="IJG297" s="5"/>
      <c r="IJH297" s="5"/>
      <c r="IJI297" s="223"/>
      <c r="IJJ297" s="2"/>
      <c r="IJK297" s="2"/>
      <c r="IJL297" s="5"/>
      <c r="IJM297" s="5"/>
      <c r="IJN297" s="5"/>
      <c r="IJO297" s="5"/>
      <c r="IJP297" s="5"/>
      <c r="IJQ297" s="223"/>
      <c r="IJR297" s="2"/>
      <c r="IJS297" s="2"/>
      <c r="IJT297" s="5"/>
      <c r="IJU297" s="5"/>
      <c r="IJV297" s="5"/>
      <c r="IJW297" s="5"/>
      <c r="IJX297" s="5"/>
      <c r="IJY297" s="223"/>
      <c r="IJZ297" s="2"/>
      <c r="IKA297" s="2"/>
      <c r="IKB297" s="5"/>
      <c r="IKC297" s="5"/>
      <c r="IKD297" s="5"/>
      <c r="IKE297" s="5"/>
      <c r="IKF297" s="5"/>
      <c r="IKG297" s="223"/>
      <c r="IKH297" s="2"/>
      <c r="IKI297" s="2"/>
      <c r="IKJ297" s="5"/>
      <c r="IKK297" s="5"/>
      <c r="IKL297" s="5"/>
      <c r="IKM297" s="5"/>
      <c r="IKN297" s="5"/>
      <c r="IKO297" s="223"/>
      <c r="IKP297" s="2"/>
      <c r="IKQ297" s="2"/>
      <c r="IKR297" s="5"/>
      <c r="IKS297" s="5"/>
      <c r="IKT297" s="5"/>
      <c r="IKU297" s="5"/>
      <c r="IKV297" s="5"/>
      <c r="IKW297" s="223"/>
      <c r="IKX297" s="2"/>
      <c r="IKY297" s="2"/>
      <c r="IKZ297" s="5"/>
      <c r="ILA297" s="5"/>
      <c r="ILB297" s="5"/>
      <c r="ILC297" s="5"/>
      <c r="ILD297" s="5"/>
      <c r="ILE297" s="223"/>
      <c r="ILF297" s="2"/>
      <c r="ILG297" s="2"/>
      <c r="ILH297" s="5"/>
      <c r="ILI297" s="5"/>
      <c r="ILJ297" s="5"/>
      <c r="ILK297" s="5"/>
      <c r="ILL297" s="5"/>
      <c r="ILM297" s="223"/>
      <c r="ILN297" s="2"/>
      <c r="ILO297" s="2"/>
      <c r="ILP297" s="5"/>
      <c r="ILQ297" s="5"/>
      <c r="ILR297" s="5"/>
      <c r="ILS297" s="5"/>
      <c r="ILT297" s="5"/>
      <c r="ILU297" s="223"/>
      <c r="ILV297" s="2"/>
      <c r="ILW297" s="2"/>
      <c r="ILX297" s="5"/>
      <c r="ILY297" s="5"/>
      <c r="ILZ297" s="5"/>
      <c r="IMA297" s="5"/>
      <c r="IMB297" s="5"/>
      <c r="IMC297" s="223"/>
      <c r="IMD297" s="2"/>
      <c r="IME297" s="2"/>
      <c r="IMF297" s="5"/>
      <c r="IMG297" s="5"/>
      <c r="IMH297" s="5"/>
      <c r="IMI297" s="5"/>
      <c r="IMJ297" s="5"/>
      <c r="IMK297" s="223"/>
      <c r="IML297" s="2"/>
      <c r="IMM297" s="2"/>
      <c r="IMN297" s="5"/>
      <c r="IMO297" s="5"/>
      <c r="IMP297" s="5"/>
      <c r="IMQ297" s="5"/>
      <c r="IMR297" s="5"/>
      <c r="IMS297" s="223"/>
      <c r="IMT297" s="2"/>
      <c r="IMU297" s="2"/>
      <c r="IMV297" s="5"/>
      <c r="IMW297" s="5"/>
      <c r="IMX297" s="5"/>
      <c r="IMY297" s="5"/>
      <c r="IMZ297" s="5"/>
      <c r="INA297" s="223"/>
      <c r="INB297" s="2"/>
      <c r="INC297" s="2"/>
      <c r="IND297" s="5"/>
      <c r="INE297" s="5"/>
      <c r="INF297" s="5"/>
      <c r="ING297" s="5"/>
      <c r="INH297" s="5"/>
      <c r="INI297" s="223"/>
      <c r="INJ297" s="2"/>
      <c r="INK297" s="2"/>
      <c r="INL297" s="5"/>
      <c r="INM297" s="5"/>
      <c r="INN297" s="5"/>
      <c r="INO297" s="5"/>
      <c r="INP297" s="5"/>
      <c r="INQ297" s="223"/>
      <c r="INR297" s="2"/>
      <c r="INS297" s="2"/>
      <c r="INT297" s="5"/>
      <c r="INU297" s="5"/>
      <c r="INV297" s="5"/>
      <c r="INW297" s="5"/>
      <c r="INX297" s="5"/>
      <c r="INY297" s="223"/>
      <c r="INZ297" s="2"/>
      <c r="IOA297" s="2"/>
      <c r="IOB297" s="5"/>
      <c r="IOC297" s="5"/>
      <c r="IOD297" s="5"/>
      <c r="IOE297" s="5"/>
      <c r="IOF297" s="5"/>
      <c r="IOG297" s="223"/>
      <c r="IOH297" s="2"/>
      <c r="IOI297" s="2"/>
      <c r="IOJ297" s="5"/>
      <c r="IOK297" s="5"/>
      <c r="IOL297" s="5"/>
      <c r="IOM297" s="5"/>
      <c r="ION297" s="5"/>
      <c r="IOO297" s="223"/>
      <c r="IOP297" s="2"/>
      <c r="IOQ297" s="2"/>
      <c r="IOR297" s="5"/>
      <c r="IOS297" s="5"/>
      <c r="IOT297" s="5"/>
      <c r="IOU297" s="5"/>
      <c r="IOV297" s="5"/>
      <c r="IOW297" s="223"/>
      <c r="IOX297" s="2"/>
      <c r="IOY297" s="2"/>
      <c r="IOZ297" s="5"/>
      <c r="IPA297" s="5"/>
      <c r="IPB297" s="5"/>
      <c r="IPC297" s="5"/>
      <c r="IPD297" s="5"/>
      <c r="IPE297" s="223"/>
      <c r="IPF297" s="2"/>
      <c r="IPG297" s="2"/>
      <c r="IPH297" s="5"/>
      <c r="IPI297" s="5"/>
      <c r="IPJ297" s="5"/>
      <c r="IPK297" s="5"/>
      <c r="IPL297" s="5"/>
      <c r="IPM297" s="223"/>
      <c r="IPN297" s="2"/>
      <c r="IPO297" s="2"/>
      <c r="IPP297" s="5"/>
      <c r="IPQ297" s="5"/>
      <c r="IPR297" s="5"/>
      <c r="IPS297" s="5"/>
      <c r="IPT297" s="5"/>
      <c r="IPU297" s="223"/>
      <c r="IPV297" s="2"/>
      <c r="IPW297" s="2"/>
      <c r="IPX297" s="5"/>
      <c r="IPY297" s="5"/>
      <c r="IPZ297" s="5"/>
      <c r="IQA297" s="5"/>
      <c r="IQB297" s="5"/>
      <c r="IQC297" s="223"/>
      <c r="IQD297" s="2"/>
      <c r="IQE297" s="2"/>
      <c r="IQF297" s="5"/>
      <c r="IQG297" s="5"/>
      <c r="IQH297" s="5"/>
      <c r="IQI297" s="5"/>
      <c r="IQJ297" s="5"/>
      <c r="IQK297" s="223"/>
      <c r="IQL297" s="2"/>
      <c r="IQM297" s="2"/>
      <c r="IQN297" s="5"/>
      <c r="IQO297" s="5"/>
      <c r="IQP297" s="5"/>
      <c r="IQQ297" s="5"/>
      <c r="IQR297" s="5"/>
      <c r="IQS297" s="223"/>
      <c r="IQT297" s="2"/>
      <c r="IQU297" s="2"/>
      <c r="IQV297" s="5"/>
      <c r="IQW297" s="5"/>
      <c r="IQX297" s="5"/>
      <c r="IQY297" s="5"/>
      <c r="IQZ297" s="5"/>
      <c r="IRA297" s="223"/>
      <c r="IRB297" s="2"/>
      <c r="IRC297" s="2"/>
      <c r="IRD297" s="5"/>
      <c r="IRE297" s="5"/>
      <c r="IRF297" s="5"/>
      <c r="IRG297" s="5"/>
      <c r="IRH297" s="5"/>
      <c r="IRI297" s="223"/>
      <c r="IRJ297" s="2"/>
      <c r="IRK297" s="2"/>
      <c r="IRL297" s="5"/>
      <c r="IRM297" s="5"/>
      <c r="IRN297" s="5"/>
      <c r="IRO297" s="5"/>
      <c r="IRP297" s="5"/>
      <c r="IRQ297" s="223"/>
      <c r="IRR297" s="2"/>
      <c r="IRS297" s="2"/>
      <c r="IRT297" s="5"/>
      <c r="IRU297" s="5"/>
      <c r="IRV297" s="5"/>
      <c r="IRW297" s="5"/>
      <c r="IRX297" s="5"/>
      <c r="IRY297" s="223"/>
      <c r="IRZ297" s="2"/>
      <c r="ISA297" s="2"/>
      <c r="ISB297" s="5"/>
      <c r="ISC297" s="5"/>
      <c r="ISD297" s="5"/>
      <c r="ISE297" s="5"/>
      <c r="ISF297" s="5"/>
      <c r="ISG297" s="223"/>
      <c r="ISH297" s="2"/>
      <c r="ISI297" s="2"/>
      <c r="ISJ297" s="5"/>
      <c r="ISK297" s="5"/>
      <c r="ISL297" s="5"/>
      <c r="ISM297" s="5"/>
      <c r="ISN297" s="5"/>
      <c r="ISO297" s="223"/>
      <c r="ISP297" s="2"/>
      <c r="ISQ297" s="2"/>
      <c r="ISR297" s="5"/>
      <c r="ISS297" s="5"/>
      <c r="IST297" s="5"/>
      <c r="ISU297" s="5"/>
      <c r="ISV297" s="5"/>
      <c r="ISW297" s="223"/>
      <c r="ISX297" s="2"/>
      <c r="ISY297" s="2"/>
      <c r="ISZ297" s="5"/>
      <c r="ITA297" s="5"/>
      <c r="ITB297" s="5"/>
      <c r="ITC297" s="5"/>
      <c r="ITD297" s="5"/>
      <c r="ITE297" s="223"/>
      <c r="ITF297" s="2"/>
      <c r="ITG297" s="2"/>
      <c r="ITH297" s="5"/>
      <c r="ITI297" s="5"/>
      <c r="ITJ297" s="5"/>
      <c r="ITK297" s="5"/>
      <c r="ITL297" s="5"/>
      <c r="ITM297" s="223"/>
      <c r="ITN297" s="2"/>
      <c r="ITO297" s="2"/>
      <c r="ITP297" s="5"/>
      <c r="ITQ297" s="5"/>
      <c r="ITR297" s="5"/>
      <c r="ITS297" s="5"/>
      <c r="ITT297" s="5"/>
      <c r="ITU297" s="223"/>
      <c r="ITV297" s="2"/>
      <c r="ITW297" s="2"/>
      <c r="ITX297" s="5"/>
      <c r="ITY297" s="5"/>
      <c r="ITZ297" s="5"/>
      <c r="IUA297" s="5"/>
      <c r="IUB297" s="5"/>
      <c r="IUC297" s="223"/>
      <c r="IUD297" s="2"/>
      <c r="IUE297" s="2"/>
      <c r="IUF297" s="5"/>
      <c r="IUG297" s="5"/>
      <c r="IUH297" s="5"/>
      <c r="IUI297" s="5"/>
      <c r="IUJ297" s="5"/>
      <c r="IUK297" s="223"/>
      <c r="IUL297" s="2"/>
      <c r="IUM297" s="2"/>
      <c r="IUN297" s="5"/>
      <c r="IUO297" s="5"/>
      <c r="IUP297" s="5"/>
      <c r="IUQ297" s="5"/>
      <c r="IUR297" s="5"/>
      <c r="IUS297" s="223"/>
      <c r="IUT297" s="2"/>
      <c r="IUU297" s="2"/>
      <c r="IUV297" s="5"/>
      <c r="IUW297" s="5"/>
      <c r="IUX297" s="5"/>
      <c r="IUY297" s="5"/>
      <c r="IUZ297" s="5"/>
      <c r="IVA297" s="223"/>
      <c r="IVB297" s="2"/>
      <c r="IVC297" s="2"/>
      <c r="IVD297" s="5"/>
      <c r="IVE297" s="5"/>
      <c r="IVF297" s="5"/>
      <c r="IVG297" s="5"/>
      <c r="IVH297" s="5"/>
      <c r="IVI297" s="223"/>
      <c r="IVJ297" s="2"/>
      <c r="IVK297" s="2"/>
      <c r="IVL297" s="5"/>
      <c r="IVM297" s="5"/>
      <c r="IVN297" s="5"/>
      <c r="IVO297" s="5"/>
      <c r="IVP297" s="5"/>
      <c r="IVQ297" s="223"/>
      <c r="IVR297" s="2"/>
      <c r="IVS297" s="2"/>
      <c r="IVT297" s="5"/>
      <c r="IVU297" s="5"/>
      <c r="IVV297" s="5"/>
      <c r="IVW297" s="5"/>
      <c r="IVX297" s="5"/>
      <c r="IVY297" s="223"/>
      <c r="IVZ297" s="2"/>
      <c r="IWA297" s="2"/>
      <c r="IWB297" s="5"/>
      <c r="IWC297" s="5"/>
      <c r="IWD297" s="5"/>
      <c r="IWE297" s="5"/>
      <c r="IWF297" s="5"/>
      <c r="IWG297" s="223"/>
      <c r="IWH297" s="2"/>
      <c r="IWI297" s="2"/>
      <c r="IWJ297" s="5"/>
      <c r="IWK297" s="5"/>
      <c r="IWL297" s="5"/>
      <c r="IWM297" s="5"/>
      <c r="IWN297" s="5"/>
      <c r="IWO297" s="223"/>
      <c r="IWP297" s="2"/>
      <c r="IWQ297" s="2"/>
      <c r="IWR297" s="5"/>
      <c r="IWS297" s="5"/>
      <c r="IWT297" s="5"/>
      <c r="IWU297" s="5"/>
      <c r="IWV297" s="5"/>
      <c r="IWW297" s="223"/>
      <c r="IWX297" s="2"/>
      <c r="IWY297" s="2"/>
      <c r="IWZ297" s="5"/>
      <c r="IXA297" s="5"/>
      <c r="IXB297" s="5"/>
      <c r="IXC297" s="5"/>
      <c r="IXD297" s="5"/>
      <c r="IXE297" s="223"/>
      <c r="IXF297" s="2"/>
      <c r="IXG297" s="2"/>
      <c r="IXH297" s="5"/>
      <c r="IXI297" s="5"/>
      <c r="IXJ297" s="5"/>
      <c r="IXK297" s="5"/>
      <c r="IXL297" s="5"/>
      <c r="IXM297" s="223"/>
      <c r="IXN297" s="2"/>
      <c r="IXO297" s="2"/>
      <c r="IXP297" s="5"/>
      <c r="IXQ297" s="5"/>
      <c r="IXR297" s="5"/>
      <c r="IXS297" s="5"/>
      <c r="IXT297" s="5"/>
      <c r="IXU297" s="223"/>
      <c r="IXV297" s="2"/>
      <c r="IXW297" s="2"/>
      <c r="IXX297" s="5"/>
      <c r="IXY297" s="5"/>
      <c r="IXZ297" s="5"/>
      <c r="IYA297" s="5"/>
      <c r="IYB297" s="5"/>
      <c r="IYC297" s="223"/>
      <c r="IYD297" s="2"/>
      <c r="IYE297" s="2"/>
      <c r="IYF297" s="5"/>
      <c r="IYG297" s="5"/>
      <c r="IYH297" s="5"/>
      <c r="IYI297" s="5"/>
      <c r="IYJ297" s="5"/>
      <c r="IYK297" s="223"/>
      <c r="IYL297" s="2"/>
      <c r="IYM297" s="2"/>
      <c r="IYN297" s="5"/>
      <c r="IYO297" s="5"/>
      <c r="IYP297" s="5"/>
      <c r="IYQ297" s="5"/>
      <c r="IYR297" s="5"/>
      <c r="IYS297" s="223"/>
      <c r="IYT297" s="2"/>
      <c r="IYU297" s="2"/>
      <c r="IYV297" s="5"/>
      <c r="IYW297" s="5"/>
      <c r="IYX297" s="5"/>
      <c r="IYY297" s="5"/>
      <c r="IYZ297" s="5"/>
      <c r="IZA297" s="223"/>
      <c r="IZB297" s="2"/>
      <c r="IZC297" s="2"/>
      <c r="IZD297" s="5"/>
      <c r="IZE297" s="5"/>
      <c r="IZF297" s="5"/>
      <c r="IZG297" s="5"/>
      <c r="IZH297" s="5"/>
      <c r="IZI297" s="223"/>
      <c r="IZJ297" s="2"/>
      <c r="IZK297" s="2"/>
      <c r="IZL297" s="5"/>
      <c r="IZM297" s="5"/>
      <c r="IZN297" s="5"/>
      <c r="IZO297" s="5"/>
      <c r="IZP297" s="5"/>
      <c r="IZQ297" s="223"/>
      <c r="IZR297" s="2"/>
      <c r="IZS297" s="2"/>
      <c r="IZT297" s="5"/>
      <c r="IZU297" s="5"/>
      <c r="IZV297" s="5"/>
      <c r="IZW297" s="5"/>
      <c r="IZX297" s="5"/>
      <c r="IZY297" s="223"/>
      <c r="IZZ297" s="2"/>
      <c r="JAA297" s="2"/>
      <c r="JAB297" s="5"/>
      <c r="JAC297" s="5"/>
      <c r="JAD297" s="5"/>
      <c r="JAE297" s="5"/>
      <c r="JAF297" s="5"/>
      <c r="JAG297" s="223"/>
      <c r="JAH297" s="2"/>
      <c r="JAI297" s="2"/>
      <c r="JAJ297" s="5"/>
      <c r="JAK297" s="5"/>
      <c r="JAL297" s="5"/>
      <c r="JAM297" s="5"/>
      <c r="JAN297" s="5"/>
      <c r="JAO297" s="223"/>
      <c r="JAP297" s="2"/>
      <c r="JAQ297" s="2"/>
      <c r="JAR297" s="5"/>
      <c r="JAS297" s="5"/>
      <c r="JAT297" s="5"/>
      <c r="JAU297" s="5"/>
      <c r="JAV297" s="5"/>
      <c r="JAW297" s="223"/>
      <c r="JAX297" s="2"/>
      <c r="JAY297" s="2"/>
      <c r="JAZ297" s="5"/>
      <c r="JBA297" s="5"/>
      <c r="JBB297" s="5"/>
      <c r="JBC297" s="5"/>
      <c r="JBD297" s="5"/>
      <c r="JBE297" s="223"/>
      <c r="JBF297" s="2"/>
      <c r="JBG297" s="2"/>
      <c r="JBH297" s="5"/>
      <c r="JBI297" s="5"/>
      <c r="JBJ297" s="5"/>
      <c r="JBK297" s="5"/>
      <c r="JBL297" s="5"/>
      <c r="JBM297" s="223"/>
      <c r="JBN297" s="2"/>
      <c r="JBO297" s="2"/>
      <c r="JBP297" s="5"/>
      <c r="JBQ297" s="5"/>
      <c r="JBR297" s="5"/>
      <c r="JBS297" s="5"/>
      <c r="JBT297" s="5"/>
      <c r="JBU297" s="223"/>
      <c r="JBV297" s="2"/>
      <c r="JBW297" s="2"/>
      <c r="JBX297" s="5"/>
      <c r="JBY297" s="5"/>
      <c r="JBZ297" s="5"/>
      <c r="JCA297" s="5"/>
      <c r="JCB297" s="5"/>
      <c r="JCC297" s="223"/>
      <c r="JCD297" s="2"/>
      <c r="JCE297" s="2"/>
      <c r="JCF297" s="5"/>
      <c r="JCG297" s="5"/>
      <c r="JCH297" s="5"/>
      <c r="JCI297" s="5"/>
      <c r="JCJ297" s="5"/>
      <c r="JCK297" s="223"/>
      <c r="JCL297" s="2"/>
      <c r="JCM297" s="2"/>
      <c r="JCN297" s="5"/>
      <c r="JCO297" s="5"/>
      <c r="JCP297" s="5"/>
      <c r="JCQ297" s="5"/>
      <c r="JCR297" s="5"/>
      <c r="JCS297" s="223"/>
      <c r="JCT297" s="2"/>
      <c r="JCU297" s="2"/>
      <c r="JCV297" s="5"/>
      <c r="JCW297" s="5"/>
      <c r="JCX297" s="5"/>
      <c r="JCY297" s="5"/>
      <c r="JCZ297" s="5"/>
      <c r="JDA297" s="223"/>
      <c r="JDB297" s="2"/>
      <c r="JDC297" s="2"/>
      <c r="JDD297" s="5"/>
      <c r="JDE297" s="5"/>
      <c r="JDF297" s="5"/>
      <c r="JDG297" s="5"/>
      <c r="JDH297" s="5"/>
      <c r="JDI297" s="223"/>
      <c r="JDJ297" s="2"/>
      <c r="JDK297" s="2"/>
      <c r="JDL297" s="5"/>
      <c r="JDM297" s="5"/>
      <c r="JDN297" s="5"/>
      <c r="JDO297" s="5"/>
      <c r="JDP297" s="5"/>
      <c r="JDQ297" s="223"/>
      <c r="JDR297" s="2"/>
      <c r="JDS297" s="2"/>
      <c r="JDT297" s="5"/>
      <c r="JDU297" s="5"/>
      <c r="JDV297" s="5"/>
      <c r="JDW297" s="5"/>
      <c r="JDX297" s="5"/>
      <c r="JDY297" s="223"/>
      <c r="JDZ297" s="2"/>
      <c r="JEA297" s="2"/>
      <c r="JEB297" s="5"/>
      <c r="JEC297" s="5"/>
      <c r="JED297" s="5"/>
      <c r="JEE297" s="5"/>
      <c r="JEF297" s="5"/>
      <c r="JEG297" s="223"/>
      <c r="JEH297" s="2"/>
      <c r="JEI297" s="2"/>
      <c r="JEJ297" s="5"/>
      <c r="JEK297" s="5"/>
      <c r="JEL297" s="5"/>
      <c r="JEM297" s="5"/>
      <c r="JEN297" s="5"/>
      <c r="JEO297" s="223"/>
      <c r="JEP297" s="2"/>
      <c r="JEQ297" s="2"/>
      <c r="JER297" s="5"/>
      <c r="JES297" s="5"/>
      <c r="JET297" s="5"/>
      <c r="JEU297" s="5"/>
      <c r="JEV297" s="5"/>
      <c r="JEW297" s="223"/>
      <c r="JEX297" s="2"/>
      <c r="JEY297" s="2"/>
      <c r="JEZ297" s="5"/>
      <c r="JFA297" s="5"/>
      <c r="JFB297" s="5"/>
      <c r="JFC297" s="5"/>
      <c r="JFD297" s="5"/>
      <c r="JFE297" s="223"/>
      <c r="JFF297" s="2"/>
      <c r="JFG297" s="2"/>
      <c r="JFH297" s="5"/>
      <c r="JFI297" s="5"/>
      <c r="JFJ297" s="5"/>
      <c r="JFK297" s="5"/>
      <c r="JFL297" s="5"/>
      <c r="JFM297" s="223"/>
      <c r="JFN297" s="2"/>
      <c r="JFO297" s="2"/>
      <c r="JFP297" s="5"/>
      <c r="JFQ297" s="5"/>
      <c r="JFR297" s="5"/>
      <c r="JFS297" s="5"/>
      <c r="JFT297" s="5"/>
      <c r="JFU297" s="223"/>
      <c r="JFV297" s="2"/>
      <c r="JFW297" s="2"/>
      <c r="JFX297" s="5"/>
      <c r="JFY297" s="5"/>
      <c r="JFZ297" s="5"/>
      <c r="JGA297" s="5"/>
      <c r="JGB297" s="5"/>
      <c r="JGC297" s="223"/>
      <c r="JGD297" s="2"/>
      <c r="JGE297" s="2"/>
      <c r="JGF297" s="5"/>
      <c r="JGG297" s="5"/>
      <c r="JGH297" s="5"/>
      <c r="JGI297" s="5"/>
      <c r="JGJ297" s="5"/>
      <c r="JGK297" s="223"/>
      <c r="JGL297" s="2"/>
      <c r="JGM297" s="2"/>
      <c r="JGN297" s="5"/>
      <c r="JGO297" s="5"/>
      <c r="JGP297" s="5"/>
      <c r="JGQ297" s="5"/>
      <c r="JGR297" s="5"/>
      <c r="JGS297" s="223"/>
      <c r="JGT297" s="2"/>
      <c r="JGU297" s="2"/>
      <c r="JGV297" s="5"/>
      <c r="JGW297" s="5"/>
      <c r="JGX297" s="5"/>
      <c r="JGY297" s="5"/>
      <c r="JGZ297" s="5"/>
      <c r="JHA297" s="223"/>
      <c r="JHB297" s="2"/>
      <c r="JHC297" s="2"/>
      <c r="JHD297" s="5"/>
      <c r="JHE297" s="5"/>
      <c r="JHF297" s="5"/>
      <c r="JHG297" s="5"/>
      <c r="JHH297" s="5"/>
      <c r="JHI297" s="223"/>
      <c r="JHJ297" s="2"/>
      <c r="JHK297" s="2"/>
      <c r="JHL297" s="5"/>
      <c r="JHM297" s="5"/>
      <c r="JHN297" s="5"/>
      <c r="JHO297" s="5"/>
      <c r="JHP297" s="5"/>
      <c r="JHQ297" s="223"/>
      <c r="JHR297" s="2"/>
      <c r="JHS297" s="2"/>
      <c r="JHT297" s="5"/>
      <c r="JHU297" s="5"/>
      <c r="JHV297" s="5"/>
      <c r="JHW297" s="5"/>
      <c r="JHX297" s="5"/>
      <c r="JHY297" s="223"/>
      <c r="JHZ297" s="2"/>
      <c r="JIA297" s="2"/>
      <c r="JIB297" s="5"/>
      <c r="JIC297" s="5"/>
      <c r="JID297" s="5"/>
      <c r="JIE297" s="5"/>
      <c r="JIF297" s="5"/>
      <c r="JIG297" s="223"/>
      <c r="JIH297" s="2"/>
      <c r="JII297" s="2"/>
      <c r="JIJ297" s="5"/>
      <c r="JIK297" s="5"/>
      <c r="JIL297" s="5"/>
      <c r="JIM297" s="5"/>
      <c r="JIN297" s="5"/>
      <c r="JIO297" s="223"/>
      <c r="JIP297" s="2"/>
      <c r="JIQ297" s="2"/>
      <c r="JIR297" s="5"/>
      <c r="JIS297" s="5"/>
      <c r="JIT297" s="5"/>
      <c r="JIU297" s="5"/>
      <c r="JIV297" s="5"/>
      <c r="JIW297" s="223"/>
      <c r="JIX297" s="2"/>
      <c r="JIY297" s="2"/>
      <c r="JIZ297" s="5"/>
      <c r="JJA297" s="5"/>
      <c r="JJB297" s="5"/>
      <c r="JJC297" s="5"/>
      <c r="JJD297" s="5"/>
      <c r="JJE297" s="223"/>
      <c r="JJF297" s="2"/>
      <c r="JJG297" s="2"/>
      <c r="JJH297" s="5"/>
      <c r="JJI297" s="5"/>
      <c r="JJJ297" s="5"/>
      <c r="JJK297" s="5"/>
      <c r="JJL297" s="5"/>
      <c r="JJM297" s="223"/>
      <c r="JJN297" s="2"/>
      <c r="JJO297" s="2"/>
      <c r="JJP297" s="5"/>
      <c r="JJQ297" s="5"/>
      <c r="JJR297" s="5"/>
      <c r="JJS297" s="5"/>
      <c r="JJT297" s="5"/>
      <c r="JJU297" s="223"/>
      <c r="JJV297" s="2"/>
      <c r="JJW297" s="2"/>
      <c r="JJX297" s="5"/>
      <c r="JJY297" s="5"/>
      <c r="JJZ297" s="5"/>
      <c r="JKA297" s="5"/>
      <c r="JKB297" s="5"/>
      <c r="JKC297" s="223"/>
      <c r="JKD297" s="2"/>
      <c r="JKE297" s="2"/>
      <c r="JKF297" s="5"/>
      <c r="JKG297" s="5"/>
      <c r="JKH297" s="5"/>
      <c r="JKI297" s="5"/>
      <c r="JKJ297" s="5"/>
      <c r="JKK297" s="223"/>
      <c r="JKL297" s="2"/>
      <c r="JKM297" s="2"/>
      <c r="JKN297" s="5"/>
      <c r="JKO297" s="5"/>
      <c r="JKP297" s="5"/>
      <c r="JKQ297" s="5"/>
      <c r="JKR297" s="5"/>
      <c r="JKS297" s="223"/>
      <c r="JKT297" s="2"/>
      <c r="JKU297" s="2"/>
      <c r="JKV297" s="5"/>
      <c r="JKW297" s="5"/>
      <c r="JKX297" s="5"/>
      <c r="JKY297" s="5"/>
      <c r="JKZ297" s="5"/>
      <c r="JLA297" s="223"/>
      <c r="JLB297" s="2"/>
      <c r="JLC297" s="2"/>
      <c r="JLD297" s="5"/>
      <c r="JLE297" s="5"/>
      <c r="JLF297" s="5"/>
      <c r="JLG297" s="5"/>
      <c r="JLH297" s="5"/>
      <c r="JLI297" s="223"/>
      <c r="JLJ297" s="2"/>
      <c r="JLK297" s="2"/>
      <c r="JLL297" s="5"/>
      <c r="JLM297" s="5"/>
      <c r="JLN297" s="5"/>
      <c r="JLO297" s="5"/>
      <c r="JLP297" s="5"/>
      <c r="JLQ297" s="223"/>
      <c r="JLR297" s="2"/>
      <c r="JLS297" s="2"/>
      <c r="JLT297" s="5"/>
      <c r="JLU297" s="5"/>
      <c r="JLV297" s="5"/>
      <c r="JLW297" s="5"/>
      <c r="JLX297" s="5"/>
      <c r="JLY297" s="223"/>
      <c r="JLZ297" s="2"/>
      <c r="JMA297" s="2"/>
      <c r="JMB297" s="5"/>
      <c r="JMC297" s="5"/>
      <c r="JMD297" s="5"/>
      <c r="JME297" s="5"/>
      <c r="JMF297" s="5"/>
      <c r="JMG297" s="223"/>
      <c r="JMH297" s="2"/>
      <c r="JMI297" s="2"/>
      <c r="JMJ297" s="5"/>
      <c r="JMK297" s="5"/>
      <c r="JML297" s="5"/>
      <c r="JMM297" s="5"/>
      <c r="JMN297" s="5"/>
      <c r="JMO297" s="223"/>
      <c r="JMP297" s="2"/>
      <c r="JMQ297" s="2"/>
      <c r="JMR297" s="5"/>
      <c r="JMS297" s="5"/>
      <c r="JMT297" s="5"/>
      <c r="JMU297" s="5"/>
      <c r="JMV297" s="5"/>
      <c r="JMW297" s="223"/>
      <c r="JMX297" s="2"/>
      <c r="JMY297" s="2"/>
      <c r="JMZ297" s="5"/>
      <c r="JNA297" s="5"/>
      <c r="JNB297" s="5"/>
      <c r="JNC297" s="5"/>
      <c r="JND297" s="5"/>
      <c r="JNE297" s="223"/>
      <c r="JNF297" s="2"/>
      <c r="JNG297" s="2"/>
      <c r="JNH297" s="5"/>
      <c r="JNI297" s="5"/>
      <c r="JNJ297" s="5"/>
      <c r="JNK297" s="5"/>
      <c r="JNL297" s="5"/>
      <c r="JNM297" s="223"/>
      <c r="JNN297" s="2"/>
      <c r="JNO297" s="2"/>
      <c r="JNP297" s="5"/>
      <c r="JNQ297" s="5"/>
      <c r="JNR297" s="5"/>
      <c r="JNS297" s="5"/>
      <c r="JNT297" s="5"/>
      <c r="JNU297" s="223"/>
      <c r="JNV297" s="2"/>
      <c r="JNW297" s="2"/>
      <c r="JNX297" s="5"/>
      <c r="JNY297" s="5"/>
      <c r="JNZ297" s="5"/>
      <c r="JOA297" s="5"/>
      <c r="JOB297" s="5"/>
      <c r="JOC297" s="223"/>
      <c r="JOD297" s="2"/>
      <c r="JOE297" s="2"/>
      <c r="JOF297" s="5"/>
      <c r="JOG297" s="5"/>
      <c r="JOH297" s="5"/>
      <c r="JOI297" s="5"/>
      <c r="JOJ297" s="5"/>
      <c r="JOK297" s="223"/>
      <c r="JOL297" s="2"/>
      <c r="JOM297" s="2"/>
      <c r="JON297" s="5"/>
      <c r="JOO297" s="5"/>
      <c r="JOP297" s="5"/>
      <c r="JOQ297" s="5"/>
      <c r="JOR297" s="5"/>
      <c r="JOS297" s="223"/>
      <c r="JOT297" s="2"/>
      <c r="JOU297" s="2"/>
      <c r="JOV297" s="5"/>
      <c r="JOW297" s="5"/>
      <c r="JOX297" s="5"/>
      <c r="JOY297" s="5"/>
      <c r="JOZ297" s="5"/>
      <c r="JPA297" s="223"/>
      <c r="JPB297" s="2"/>
      <c r="JPC297" s="2"/>
      <c r="JPD297" s="5"/>
      <c r="JPE297" s="5"/>
      <c r="JPF297" s="5"/>
      <c r="JPG297" s="5"/>
      <c r="JPH297" s="5"/>
      <c r="JPI297" s="223"/>
      <c r="JPJ297" s="2"/>
      <c r="JPK297" s="2"/>
      <c r="JPL297" s="5"/>
      <c r="JPM297" s="5"/>
      <c r="JPN297" s="5"/>
      <c r="JPO297" s="5"/>
      <c r="JPP297" s="5"/>
      <c r="JPQ297" s="223"/>
      <c r="JPR297" s="2"/>
      <c r="JPS297" s="2"/>
      <c r="JPT297" s="5"/>
      <c r="JPU297" s="5"/>
      <c r="JPV297" s="5"/>
      <c r="JPW297" s="5"/>
      <c r="JPX297" s="5"/>
      <c r="JPY297" s="223"/>
      <c r="JPZ297" s="2"/>
      <c r="JQA297" s="2"/>
      <c r="JQB297" s="5"/>
      <c r="JQC297" s="5"/>
      <c r="JQD297" s="5"/>
      <c r="JQE297" s="5"/>
      <c r="JQF297" s="5"/>
      <c r="JQG297" s="223"/>
      <c r="JQH297" s="2"/>
      <c r="JQI297" s="2"/>
      <c r="JQJ297" s="5"/>
      <c r="JQK297" s="5"/>
      <c r="JQL297" s="5"/>
      <c r="JQM297" s="5"/>
      <c r="JQN297" s="5"/>
      <c r="JQO297" s="223"/>
      <c r="JQP297" s="2"/>
      <c r="JQQ297" s="2"/>
      <c r="JQR297" s="5"/>
      <c r="JQS297" s="5"/>
      <c r="JQT297" s="5"/>
      <c r="JQU297" s="5"/>
      <c r="JQV297" s="5"/>
      <c r="JQW297" s="223"/>
      <c r="JQX297" s="2"/>
      <c r="JQY297" s="2"/>
      <c r="JQZ297" s="5"/>
      <c r="JRA297" s="5"/>
      <c r="JRB297" s="5"/>
      <c r="JRC297" s="5"/>
      <c r="JRD297" s="5"/>
      <c r="JRE297" s="223"/>
      <c r="JRF297" s="2"/>
      <c r="JRG297" s="2"/>
      <c r="JRH297" s="5"/>
      <c r="JRI297" s="5"/>
      <c r="JRJ297" s="5"/>
      <c r="JRK297" s="5"/>
      <c r="JRL297" s="5"/>
      <c r="JRM297" s="223"/>
      <c r="JRN297" s="2"/>
      <c r="JRO297" s="2"/>
      <c r="JRP297" s="5"/>
      <c r="JRQ297" s="5"/>
      <c r="JRR297" s="5"/>
      <c r="JRS297" s="5"/>
      <c r="JRT297" s="5"/>
      <c r="JRU297" s="223"/>
      <c r="JRV297" s="2"/>
      <c r="JRW297" s="2"/>
      <c r="JRX297" s="5"/>
      <c r="JRY297" s="5"/>
      <c r="JRZ297" s="5"/>
      <c r="JSA297" s="5"/>
      <c r="JSB297" s="5"/>
      <c r="JSC297" s="223"/>
      <c r="JSD297" s="2"/>
      <c r="JSE297" s="2"/>
      <c r="JSF297" s="5"/>
      <c r="JSG297" s="5"/>
      <c r="JSH297" s="5"/>
      <c r="JSI297" s="5"/>
      <c r="JSJ297" s="5"/>
      <c r="JSK297" s="223"/>
      <c r="JSL297" s="2"/>
      <c r="JSM297" s="2"/>
      <c r="JSN297" s="5"/>
      <c r="JSO297" s="5"/>
      <c r="JSP297" s="5"/>
      <c r="JSQ297" s="5"/>
      <c r="JSR297" s="5"/>
      <c r="JSS297" s="223"/>
      <c r="JST297" s="2"/>
      <c r="JSU297" s="2"/>
      <c r="JSV297" s="5"/>
      <c r="JSW297" s="5"/>
      <c r="JSX297" s="5"/>
      <c r="JSY297" s="5"/>
      <c r="JSZ297" s="5"/>
      <c r="JTA297" s="223"/>
      <c r="JTB297" s="2"/>
      <c r="JTC297" s="2"/>
      <c r="JTD297" s="5"/>
      <c r="JTE297" s="5"/>
      <c r="JTF297" s="5"/>
      <c r="JTG297" s="5"/>
      <c r="JTH297" s="5"/>
      <c r="JTI297" s="223"/>
      <c r="JTJ297" s="2"/>
      <c r="JTK297" s="2"/>
      <c r="JTL297" s="5"/>
      <c r="JTM297" s="5"/>
      <c r="JTN297" s="5"/>
      <c r="JTO297" s="5"/>
      <c r="JTP297" s="5"/>
      <c r="JTQ297" s="223"/>
      <c r="JTR297" s="2"/>
      <c r="JTS297" s="2"/>
      <c r="JTT297" s="5"/>
      <c r="JTU297" s="5"/>
      <c r="JTV297" s="5"/>
      <c r="JTW297" s="5"/>
      <c r="JTX297" s="5"/>
      <c r="JTY297" s="223"/>
      <c r="JTZ297" s="2"/>
      <c r="JUA297" s="2"/>
      <c r="JUB297" s="5"/>
      <c r="JUC297" s="5"/>
      <c r="JUD297" s="5"/>
      <c r="JUE297" s="5"/>
      <c r="JUF297" s="5"/>
      <c r="JUG297" s="223"/>
      <c r="JUH297" s="2"/>
      <c r="JUI297" s="2"/>
      <c r="JUJ297" s="5"/>
      <c r="JUK297" s="5"/>
      <c r="JUL297" s="5"/>
      <c r="JUM297" s="5"/>
      <c r="JUN297" s="5"/>
      <c r="JUO297" s="223"/>
      <c r="JUP297" s="2"/>
      <c r="JUQ297" s="2"/>
      <c r="JUR297" s="5"/>
      <c r="JUS297" s="5"/>
      <c r="JUT297" s="5"/>
      <c r="JUU297" s="5"/>
      <c r="JUV297" s="5"/>
      <c r="JUW297" s="223"/>
      <c r="JUX297" s="2"/>
      <c r="JUY297" s="2"/>
      <c r="JUZ297" s="5"/>
      <c r="JVA297" s="5"/>
      <c r="JVB297" s="5"/>
      <c r="JVC297" s="5"/>
      <c r="JVD297" s="5"/>
      <c r="JVE297" s="223"/>
      <c r="JVF297" s="2"/>
      <c r="JVG297" s="2"/>
      <c r="JVH297" s="5"/>
      <c r="JVI297" s="5"/>
      <c r="JVJ297" s="5"/>
      <c r="JVK297" s="5"/>
      <c r="JVL297" s="5"/>
      <c r="JVM297" s="223"/>
      <c r="JVN297" s="2"/>
      <c r="JVO297" s="2"/>
      <c r="JVP297" s="5"/>
      <c r="JVQ297" s="5"/>
      <c r="JVR297" s="5"/>
      <c r="JVS297" s="5"/>
      <c r="JVT297" s="5"/>
      <c r="JVU297" s="223"/>
      <c r="JVV297" s="2"/>
      <c r="JVW297" s="2"/>
      <c r="JVX297" s="5"/>
      <c r="JVY297" s="5"/>
      <c r="JVZ297" s="5"/>
      <c r="JWA297" s="5"/>
      <c r="JWB297" s="5"/>
      <c r="JWC297" s="223"/>
      <c r="JWD297" s="2"/>
      <c r="JWE297" s="2"/>
      <c r="JWF297" s="5"/>
      <c r="JWG297" s="5"/>
      <c r="JWH297" s="5"/>
      <c r="JWI297" s="5"/>
      <c r="JWJ297" s="5"/>
      <c r="JWK297" s="223"/>
      <c r="JWL297" s="2"/>
      <c r="JWM297" s="2"/>
      <c r="JWN297" s="5"/>
      <c r="JWO297" s="5"/>
      <c r="JWP297" s="5"/>
      <c r="JWQ297" s="5"/>
      <c r="JWR297" s="5"/>
      <c r="JWS297" s="223"/>
      <c r="JWT297" s="2"/>
      <c r="JWU297" s="2"/>
      <c r="JWV297" s="5"/>
      <c r="JWW297" s="5"/>
      <c r="JWX297" s="5"/>
      <c r="JWY297" s="5"/>
      <c r="JWZ297" s="5"/>
      <c r="JXA297" s="223"/>
      <c r="JXB297" s="2"/>
      <c r="JXC297" s="2"/>
      <c r="JXD297" s="5"/>
      <c r="JXE297" s="5"/>
      <c r="JXF297" s="5"/>
      <c r="JXG297" s="5"/>
      <c r="JXH297" s="5"/>
      <c r="JXI297" s="223"/>
      <c r="JXJ297" s="2"/>
      <c r="JXK297" s="2"/>
      <c r="JXL297" s="5"/>
      <c r="JXM297" s="5"/>
      <c r="JXN297" s="5"/>
      <c r="JXO297" s="5"/>
      <c r="JXP297" s="5"/>
      <c r="JXQ297" s="223"/>
      <c r="JXR297" s="2"/>
      <c r="JXS297" s="2"/>
      <c r="JXT297" s="5"/>
      <c r="JXU297" s="5"/>
      <c r="JXV297" s="5"/>
      <c r="JXW297" s="5"/>
      <c r="JXX297" s="5"/>
      <c r="JXY297" s="223"/>
      <c r="JXZ297" s="2"/>
      <c r="JYA297" s="2"/>
      <c r="JYB297" s="5"/>
      <c r="JYC297" s="5"/>
      <c r="JYD297" s="5"/>
      <c r="JYE297" s="5"/>
      <c r="JYF297" s="5"/>
      <c r="JYG297" s="223"/>
      <c r="JYH297" s="2"/>
      <c r="JYI297" s="2"/>
      <c r="JYJ297" s="5"/>
      <c r="JYK297" s="5"/>
      <c r="JYL297" s="5"/>
      <c r="JYM297" s="5"/>
      <c r="JYN297" s="5"/>
      <c r="JYO297" s="223"/>
      <c r="JYP297" s="2"/>
      <c r="JYQ297" s="2"/>
      <c r="JYR297" s="5"/>
      <c r="JYS297" s="5"/>
      <c r="JYT297" s="5"/>
      <c r="JYU297" s="5"/>
      <c r="JYV297" s="5"/>
      <c r="JYW297" s="223"/>
      <c r="JYX297" s="2"/>
      <c r="JYY297" s="2"/>
      <c r="JYZ297" s="5"/>
      <c r="JZA297" s="5"/>
      <c r="JZB297" s="5"/>
      <c r="JZC297" s="5"/>
      <c r="JZD297" s="5"/>
      <c r="JZE297" s="223"/>
      <c r="JZF297" s="2"/>
      <c r="JZG297" s="2"/>
      <c r="JZH297" s="5"/>
      <c r="JZI297" s="5"/>
      <c r="JZJ297" s="5"/>
      <c r="JZK297" s="5"/>
      <c r="JZL297" s="5"/>
      <c r="JZM297" s="223"/>
      <c r="JZN297" s="2"/>
      <c r="JZO297" s="2"/>
      <c r="JZP297" s="5"/>
      <c r="JZQ297" s="5"/>
      <c r="JZR297" s="5"/>
      <c r="JZS297" s="5"/>
      <c r="JZT297" s="5"/>
      <c r="JZU297" s="223"/>
      <c r="JZV297" s="2"/>
      <c r="JZW297" s="2"/>
      <c r="JZX297" s="5"/>
      <c r="JZY297" s="5"/>
      <c r="JZZ297" s="5"/>
      <c r="KAA297" s="5"/>
      <c r="KAB297" s="5"/>
      <c r="KAC297" s="223"/>
      <c r="KAD297" s="2"/>
      <c r="KAE297" s="2"/>
      <c r="KAF297" s="5"/>
      <c r="KAG297" s="5"/>
      <c r="KAH297" s="5"/>
      <c r="KAI297" s="5"/>
      <c r="KAJ297" s="5"/>
      <c r="KAK297" s="223"/>
      <c r="KAL297" s="2"/>
      <c r="KAM297" s="2"/>
      <c r="KAN297" s="5"/>
      <c r="KAO297" s="5"/>
      <c r="KAP297" s="5"/>
      <c r="KAQ297" s="5"/>
      <c r="KAR297" s="5"/>
      <c r="KAS297" s="223"/>
      <c r="KAT297" s="2"/>
      <c r="KAU297" s="2"/>
      <c r="KAV297" s="5"/>
      <c r="KAW297" s="5"/>
      <c r="KAX297" s="5"/>
      <c r="KAY297" s="5"/>
      <c r="KAZ297" s="5"/>
      <c r="KBA297" s="223"/>
      <c r="KBB297" s="2"/>
      <c r="KBC297" s="2"/>
      <c r="KBD297" s="5"/>
      <c r="KBE297" s="5"/>
      <c r="KBF297" s="5"/>
      <c r="KBG297" s="5"/>
      <c r="KBH297" s="5"/>
      <c r="KBI297" s="223"/>
      <c r="KBJ297" s="2"/>
      <c r="KBK297" s="2"/>
      <c r="KBL297" s="5"/>
      <c r="KBM297" s="5"/>
      <c r="KBN297" s="5"/>
      <c r="KBO297" s="5"/>
      <c r="KBP297" s="5"/>
      <c r="KBQ297" s="223"/>
      <c r="KBR297" s="2"/>
      <c r="KBS297" s="2"/>
      <c r="KBT297" s="5"/>
      <c r="KBU297" s="5"/>
      <c r="KBV297" s="5"/>
      <c r="KBW297" s="5"/>
      <c r="KBX297" s="5"/>
      <c r="KBY297" s="223"/>
      <c r="KBZ297" s="2"/>
      <c r="KCA297" s="2"/>
      <c r="KCB297" s="5"/>
      <c r="KCC297" s="5"/>
      <c r="KCD297" s="5"/>
      <c r="KCE297" s="5"/>
      <c r="KCF297" s="5"/>
      <c r="KCG297" s="223"/>
      <c r="KCH297" s="2"/>
      <c r="KCI297" s="2"/>
      <c r="KCJ297" s="5"/>
      <c r="KCK297" s="5"/>
      <c r="KCL297" s="5"/>
      <c r="KCM297" s="5"/>
      <c r="KCN297" s="5"/>
      <c r="KCO297" s="223"/>
      <c r="KCP297" s="2"/>
      <c r="KCQ297" s="2"/>
      <c r="KCR297" s="5"/>
      <c r="KCS297" s="5"/>
      <c r="KCT297" s="5"/>
      <c r="KCU297" s="5"/>
      <c r="KCV297" s="5"/>
      <c r="KCW297" s="223"/>
      <c r="KCX297" s="2"/>
      <c r="KCY297" s="2"/>
      <c r="KCZ297" s="5"/>
      <c r="KDA297" s="5"/>
      <c r="KDB297" s="5"/>
      <c r="KDC297" s="5"/>
      <c r="KDD297" s="5"/>
      <c r="KDE297" s="223"/>
      <c r="KDF297" s="2"/>
      <c r="KDG297" s="2"/>
      <c r="KDH297" s="5"/>
      <c r="KDI297" s="5"/>
      <c r="KDJ297" s="5"/>
      <c r="KDK297" s="5"/>
      <c r="KDL297" s="5"/>
      <c r="KDM297" s="223"/>
      <c r="KDN297" s="2"/>
      <c r="KDO297" s="2"/>
      <c r="KDP297" s="5"/>
      <c r="KDQ297" s="5"/>
      <c r="KDR297" s="5"/>
      <c r="KDS297" s="5"/>
      <c r="KDT297" s="5"/>
      <c r="KDU297" s="223"/>
      <c r="KDV297" s="2"/>
      <c r="KDW297" s="2"/>
      <c r="KDX297" s="5"/>
      <c r="KDY297" s="5"/>
      <c r="KDZ297" s="5"/>
      <c r="KEA297" s="5"/>
      <c r="KEB297" s="5"/>
      <c r="KEC297" s="223"/>
      <c r="KED297" s="2"/>
      <c r="KEE297" s="2"/>
      <c r="KEF297" s="5"/>
      <c r="KEG297" s="5"/>
      <c r="KEH297" s="5"/>
      <c r="KEI297" s="5"/>
      <c r="KEJ297" s="5"/>
      <c r="KEK297" s="223"/>
      <c r="KEL297" s="2"/>
      <c r="KEM297" s="2"/>
      <c r="KEN297" s="5"/>
      <c r="KEO297" s="5"/>
      <c r="KEP297" s="5"/>
      <c r="KEQ297" s="5"/>
      <c r="KER297" s="5"/>
      <c r="KES297" s="223"/>
      <c r="KET297" s="2"/>
      <c r="KEU297" s="2"/>
      <c r="KEV297" s="5"/>
      <c r="KEW297" s="5"/>
      <c r="KEX297" s="5"/>
      <c r="KEY297" s="5"/>
      <c r="KEZ297" s="5"/>
      <c r="KFA297" s="223"/>
      <c r="KFB297" s="2"/>
      <c r="KFC297" s="2"/>
      <c r="KFD297" s="5"/>
      <c r="KFE297" s="5"/>
      <c r="KFF297" s="5"/>
      <c r="KFG297" s="5"/>
      <c r="KFH297" s="5"/>
      <c r="KFI297" s="223"/>
      <c r="KFJ297" s="2"/>
      <c r="KFK297" s="2"/>
      <c r="KFL297" s="5"/>
      <c r="KFM297" s="5"/>
      <c r="KFN297" s="5"/>
      <c r="KFO297" s="5"/>
      <c r="KFP297" s="5"/>
      <c r="KFQ297" s="223"/>
      <c r="KFR297" s="2"/>
      <c r="KFS297" s="2"/>
      <c r="KFT297" s="5"/>
      <c r="KFU297" s="5"/>
      <c r="KFV297" s="5"/>
      <c r="KFW297" s="5"/>
      <c r="KFX297" s="5"/>
      <c r="KFY297" s="223"/>
      <c r="KFZ297" s="2"/>
      <c r="KGA297" s="2"/>
      <c r="KGB297" s="5"/>
      <c r="KGC297" s="5"/>
      <c r="KGD297" s="5"/>
      <c r="KGE297" s="5"/>
      <c r="KGF297" s="5"/>
      <c r="KGG297" s="223"/>
      <c r="KGH297" s="2"/>
      <c r="KGI297" s="2"/>
      <c r="KGJ297" s="5"/>
      <c r="KGK297" s="5"/>
      <c r="KGL297" s="5"/>
      <c r="KGM297" s="5"/>
      <c r="KGN297" s="5"/>
      <c r="KGO297" s="223"/>
      <c r="KGP297" s="2"/>
      <c r="KGQ297" s="2"/>
      <c r="KGR297" s="5"/>
      <c r="KGS297" s="5"/>
      <c r="KGT297" s="5"/>
      <c r="KGU297" s="5"/>
      <c r="KGV297" s="5"/>
      <c r="KGW297" s="223"/>
      <c r="KGX297" s="2"/>
      <c r="KGY297" s="2"/>
      <c r="KGZ297" s="5"/>
      <c r="KHA297" s="5"/>
      <c r="KHB297" s="5"/>
      <c r="KHC297" s="5"/>
      <c r="KHD297" s="5"/>
      <c r="KHE297" s="223"/>
      <c r="KHF297" s="2"/>
      <c r="KHG297" s="2"/>
      <c r="KHH297" s="5"/>
      <c r="KHI297" s="5"/>
      <c r="KHJ297" s="5"/>
      <c r="KHK297" s="5"/>
      <c r="KHL297" s="5"/>
      <c r="KHM297" s="223"/>
      <c r="KHN297" s="2"/>
      <c r="KHO297" s="2"/>
      <c r="KHP297" s="5"/>
      <c r="KHQ297" s="5"/>
      <c r="KHR297" s="5"/>
      <c r="KHS297" s="5"/>
      <c r="KHT297" s="5"/>
      <c r="KHU297" s="223"/>
      <c r="KHV297" s="2"/>
      <c r="KHW297" s="2"/>
      <c r="KHX297" s="5"/>
      <c r="KHY297" s="5"/>
      <c r="KHZ297" s="5"/>
      <c r="KIA297" s="5"/>
      <c r="KIB297" s="5"/>
      <c r="KIC297" s="223"/>
      <c r="KID297" s="2"/>
      <c r="KIE297" s="2"/>
      <c r="KIF297" s="5"/>
      <c r="KIG297" s="5"/>
      <c r="KIH297" s="5"/>
      <c r="KII297" s="5"/>
      <c r="KIJ297" s="5"/>
      <c r="KIK297" s="223"/>
      <c r="KIL297" s="2"/>
      <c r="KIM297" s="2"/>
      <c r="KIN297" s="5"/>
      <c r="KIO297" s="5"/>
      <c r="KIP297" s="5"/>
      <c r="KIQ297" s="5"/>
      <c r="KIR297" s="5"/>
      <c r="KIS297" s="223"/>
      <c r="KIT297" s="2"/>
      <c r="KIU297" s="2"/>
      <c r="KIV297" s="5"/>
      <c r="KIW297" s="5"/>
      <c r="KIX297" s="5"/>
      <c r="KIY297" s="5"/>
      <c r="KIZ297" s="5"/>
      <c r="KJA297" s="223"/>
      <c r="KJB297" s="2"/>
      <c r="KJC297" s="2"/>
      <c r="KJD297" s="5"/>
      <c r="KJE297" s="5"/>
      <c r="KJF297" s="5"/>
      <c r="KJG297" s="5"/>
      <c r="KJH297" s="5"/>
      <c r="KJI297" s="223"/>
      <c r="KJJ297" s="2"/>
      <c r="KJK297" s="2"/>
      <c r="KJL297" s="5"/>
      <c r="KJM297" s="5"/>
      <c r="KJN297" s="5"/>
      <c r="KJO297" s="5"/>
      <c r="KJP297" s="5"/>
      <c r="KJQ297" s="223"/>
      <c r="KJR297" s="2"/>
      <c r="KJS297" s="2"/>
      <c r="KJT297" s="5"/>
      <c r="KJU297" s="5"/>
      <c r="KJV297" s="5"/>
      <c r="KJW297" s="5"/>
      <c r="KJX297" s="5"/>
      <c r="KJY297" s="223"/>
      <c r="KJZ297" s="2"/>
      <c r="KKA297" s="2"/>
      <c r="KKB297" s="5"/>
      <c r="KKC297" s="5"/>
      <c r="KKD297" s="5"/>
      <c r="KKE297" s="5"/>
      <c r="KKF297" s="5"/>
      <c r="KKG297" s="223"/>
      <c r="KKH297" s="2"/>
      <c r="KKI297" s="2"/>
      <c r="KKJ297" s="5"/>
      <c r="KKK297" s="5"/>
      <c r="KKL297" s="5"/>
      <c r="KKM297" s="5"/>
      <c r="KKN297" s="5"/>
      <c r="KKO297" s="223"/>
      <c r="KKP297" s="2"/>
      <c r="KKQ297" s="2"/>
      <c r="KKR297" s="5"/>
      <c r="KKS297" s="5"/>
      <c r="KKT297" s="5"/>
      <c r="KKU297" s="5"/>
      <c r="KKV297" s="5"/>
      <c r="KKW297" s="223"/>
      <c r="KKX297" s="2"/>
      <c r="KKY297" s="2"/>
      <c r="KKZ297" s="5"/>
      <c r="KLA297" s="5"/>
      <c r="KLB297" s="5"/>
      <c r="KLC297" s="5"/>
      <c r="KLD297" s="5"/>
      <c r="KLE297" s="223"/>
      <c r="KLF297" s="2"/>
      <c r="KLG297" s="2"/>
      <c r="KLH297" s="5"/>
      <c r="KLI297" s="5"/>
      <c r="KLJ297" s="5"/>
      <c r="KLK297" s="5"/>
      <c r="KLL297" s="5"/>
      <c r="KLM297" s="223"/>
      <c r="KLN297" s="2"/>
      <c r="KLO297" s="2"/>
      <c r="KLP297" s="5"/>
      <c r="KLQ297" s="5"/>
      <c r="KLR297" s="5"/>
      <c r="KLS297" s="5"/>
      <c r="KLT297" s="5"/>
      <c r="KLU297" s="223"/>
      <c r="KLV297" s="2"/>
      <c r="KLW297" s="2"/>
      <c r="KLX297" s="5"/>
      <c r="KLY297" s="5"/>
      <c r="KLZ297" s="5"/>
      <c r="KMA297" s="5"/>
      <c r="KMB297" s="5"/>
      <c r="KMC297" s="223"/>
      <c r="KMD297" s="2"/>
      <c r="KME297" s="2"/>
      <c r="KMF297" s="5"/>
      <c r="KMG297" s="5"/>
      <c r="KMH297" s="5"/>
      <c r="KMI297" s="5"/>
      <c r="KMJ297" s="5"/>
      <c r="KMK297" s="223"/>
      <c r="KML297" s="2"/>
      <c r="KMM297" s="2"/>
      <c r="KMN297" s="5"/>
      <c r="KMO297" s="5"/>
      <c r="KMP297" s="5"/>
      <c r="KMQ297" s="5"/>
      <c r="KMR297" s="5"/>
      <c r="KMS297" s="223"/>
      <c r="KMT297" s="2"/>
      <c r="KMU297" s="2"/>
      <c r="KMV297" s="5"/>
      <c r="KMW297" s="5"/>
      <c r="KMX297" s="5"/>
      <c r="KMY297" s="5"/>
      <c r="KMZ297" s="5"/>
      <c r="KNA297" s="223"/>
      <c r="KNB297" s="2"/>
      <c r="KNC297" s="2"/>
      <c r="KND297" s="5"/>
      <c r="KNE297" s="5"/>
      <c r="KNF297" s="5"/>
      <c r="KNG297" s="5"/>
      <c r="KNH297" s="5"/>
      <c r="KNI297" s="223"/>
      <c r="KNJ297" s="2"/>
      <c r="KNK297" s="2"/>
      <c r="KNL297" s="5"/>
      <c r="KNM297" s="5"/>
      <c r="KNN297" s="5"/>
      <c r="KNO297" s="5"/>
      <c r="KNP297" s="5"/>
      <c r="KNQ297" s="223"/>
      <c r="KNR297" s="2"/>
      <c r="KNS297" s="2"/>
      <c r="KNT297" s="5"/>
      <c r="KNU297" s="5"/>
      <c r="KNV297" s="5"/>
      <c r="KNW297" s="5"/>
      <c r="KNX297" s="5"/>
      <c r="KNY297" s="223"/>
      <c r="KNZ297" s="2"/>
      <c r="KOA297" s="2"/>
      <c r="KOB297" s="5"/>
      <c r="KOC297" s="5"/>
      <c r="KOD297" s="5"/>
      <c r="KOE297" s="5"/>
      <c r="KOF297" s="5"/>
      <c r="KOG297" s="223"/>
      <c r="KOH297" s="2"/>
      <c r="KOI297" s="2"/>
      <c r="KOJ297" s="5"/>
      <c r="KOK297" s="5"/>
      <c r="KOL297" s="5"/>
      <c r="KOM297" s="5"/>
      <c r="KON297" s="5"/>
      <c r="KOO297" s="223"/>
      <c r="KOP297" s="2"/>
      <c r="KOQ297" s="2"/>
      <c r="KOR297" s="5"/>
      <c r="KOS297" s="5"/>
      <c r="KOT297" s="5"/>
      <c r="KOU297" s="5"/>
      <c r="KOV297" s="5"/>
      <c r="KOW297" s="223"/>
      <c r="KOX297" s="2"/>
      <c r="KOY297" s="2"/>
      <c r="KOZ297" s="5"/>
      <c r="KPA297" s="5"/>
      <c r="KPB297" s="5"/>
      <c r="KPC297" s="5"/>
      <c r="KPD297" s="5"/>
      <c r="KPE297" s="223"/>
      <c r="KPF297" s="2"/>
      <c r="KPG297" s="2"/>
      <c r="KPH297" s="5"/>
      <c r="KPI297" s="5"/>
      <c r="KPJ297" s="5"/>
      <c r="KPK297" s="5"/>
      <c r="KPL297" s="5"/>
      <c r="KPM297" s="223"/>
      <c r="KPN297" s="2"/>
      <c r="KPO297" s="2"/>
      <c r="KPP297" s="5"/>
      <c r="KPQ297" s="5"/>
      <c r="KPR297" s="5"/>
      <c r="KPS297" s="5"/>
      <c r="KPT297" s="5"/>
      <c r="KPU297" s="223"/>
      <c r="KPV297" s="2"/>
      <c r="KPW297" s="2"/>
      <c r="KPX297" s="5"/>
      <c r="KPY297" s="5"/>
      <c r="KPZ297" s="5"/>
      <c r="KQA297" s="5"/>
      <c r="KQB297" s="5"/>
      <c r="KQC297" s="223"/>
      <c r="KQD297" s="2"/>
      <c r="KQE297" s="2"/>
      <c r="KQF297" s="5"/>
      <c r="KQG297" s="5"/>
      <c r="KQH297" s="5"/>
      <c r="KQI297" s="5"/>
      <c r="KQJ297" s="5"/>
      <c r="KQK297" s="223"/>
      <c r="KQL297" s="2"/>
      <c r="KQM297" s="2"/>
      <c r="KQN297" s="5"/>
      <c r="KQO297" s="5"/>
      <c r="KQP297" s="5"/>
      <c r="KQQ297" s="5"/>
      <c r="KQR297" s="5"/>
      <c r="KQS297" s="223"/>
      <c r="KQT297" s="2"/>
      <c r="KQU297" s="2"/>
      <c r="KQV297" s="5"/>
      <c r="KQW297" s="5"/>
      <c r="KQX297" s="5"/>
      <c r="KQY297" s="5"/>
      <c r="KQZ297" s="5"/>
      <c r="KRA297" s="223"/>
      <c r="KRB297" s="2"/>
      <c r="KRC297" s="2"/>
      <c r="KRD297" s="5"/>
      <c r="KRE297" s="5"/>
      <c r="KRF297" s="5"/>
      <c r="KRG297" s="5"/>
      <c r="KRH297" s="5"/>
      <c r="KRI297" s="223"/>
      <c r="KRJ297" s="2"/>
      <c r="KRK297" s="2"/>
      <c r="KRL297" s="5"/>
      <c r="KRM297" s="5"/>
      <c r="KRN297" s="5"/>
      <c r="KRO297" s="5"/>
      <c r="KRP297" s="5"/>
      <c r="KRQ297" s="223"/>
      <c r="KRR297" s="2"/>
      <c r="KRS297" s="2"/>
      <c r="KRT297" s="5"/>
      <c r="KRU297" s="5"/>
      <c r="KRV297" s="5"/>
      <c r="KRW297" s="5"/>
      <c r="KRX297" s="5"/>
      <c r="KRY297" s="223"/>
      <c r="KRZ297" s="2"/>
      <c r="KSA297" s="2"/>
      <c r="KSB297" s="5"/>
      <c r="KSC297" s="5"/>
      <c r="KSD297" s="5"/>
      <c r="KSE297" s="5"/>
      <c r="KSF297" s="5"/>
      <c r="KSG297" s="223"/>
      <c r="KSH297" s="2"/>
      <c r="KSI297" s="2"/>
      <c r="KSJ297" s="5"/>
      <c r="KSK297" s="5"/>
      <c r="KSL297" s="5"/>
      <c r="KSM297" s="5"/>
      <c r="KSN297" s="5"/>
      <c r="KSO297" s="223"/>
      <c r="KSP297" s="2"/>
      <c r="KSQ297" s="2"/>
      <c r="KSR297" s="5"/>
      <c r="KSS297" s="5"/>
      <c r="KST297" s="5"/>
      <c r="KSU297" s="5"/>
      <c r="KSV297" s="5"/>
      <c r="KSW297" s="223"/>
      <c r="KSX297" s="2"/>
      <c r="KSY297" s="2"/>
      <c r="KSZ297" s="5"/>
      <c r="KTA297" s="5"/>
      <c r="KTB297" s="5"/>
      <c r="KTC297" s="5"/>
      <c r="KTD297" s="5"/>
      <c r="KTE297" s="223"/>
      <c r="KTF297" s="2"/>
      <c r="KTG297" s="2"/>
      <c r="KTH297" s="5"/>
      <c r="KTI297" s="5"/>
      <c r="KTJ297" s="5"/>
      <c r="KTK297" s="5"/>
      <c r="KTL297" s="5"/>
      <c r="KTM297" s="223"/>
      <c r="KTN297" s="2"/>
      <c r="KTO297" s="2"/>
      <c r="KTP297" s="5"/>
      <c r="KTQ297" s="5"/>
      <c r="KTR297" s="5"/>
      <c r="KTS297" s="5"/>
      <c r="KTT297" s="5"/>
      <c r="KTU297" s="223"/>
      <c r="KTV297" s="2"/>
      <c r="KTW297" s="2"/>
      <c r="KTX297" s="5"/>
      <c r="KTY297" s="5"/>
      <c r="KTZ297" s="5"/>
      <c r="KUA297" s="5"/>
      <c r="KUB297" s="5"/>
      <c r="KUC297" s="223"/>
      <c r="KUD297" s="2"/>
      <c r="KUE297" s="2"/>
      <c r="KUF297" s="5"/>
      <c r="KUG297" s="5"/>
      <c r="KUH297" s="5"/>
      <c r="KUI297" s="5"/>
      <c r="KUJ297" s="5"/>
      <c r="KUK297" s="223"/>
      <c r="KUL297" s="2"/>
      <c r="KUM297" s="2"/>
      <c r="KUN297" s="5"/>
      <c r="KUO297" s="5"/>
      <c r="KUP297" s="5"/>
      <c r="KUQ297" s="5"/>
      <c r="KUR297" s="5"/>
      <c r="KUS297" s="223"/>
      <c r="KUT297" s="2"/>
      <c r="KUU297" s="2"/>
      <c r="KUV297" s="5"/>
      <c r="KUW297" s="5"/>
      <c r="KUX297" s="5"/>
      <c r="KUY297" s="5"/>
      <c r="KUZ297" s="5"/>
      <c r="KVA297" s="223"/>
      <c r="KVB297" s="2"/>
      <c r="KVC297" s="2"/>
      <c r="KVD297" s="5"/>
      <c r="KVE297" s="5"/>
      <c r="KVF297" s="5"/>
      <c r="KVG297" s="5"/>
      <c r="KVH297" s="5"/>
      <c r="KVI297" s="223"/>
      <c r="KVJ297" s="2"/>
      <c r="KVK297" s="2"/>
      <c r="KVL297" s="5"/>
      <c r="KVM297" s="5"/>
      <c r="KVN297" s="5"/>
      <c r="KVO297" s="5"/>
      <c r="KVP297" s="5"/>
      <c r="KVQ297" s="223"/>
      <c r="KVR297" s="2"/>
      <c r="KVS297" s="2"/>
      <c r="KVT297" s="5"/>
      <c r="KVU297" s="5"/>
      <c r="KVV297" s="5"/>
      <c r="KVW297" s="5"/>
      <c r="KVX297" s="5"/>
      <c r="KVY297" s="223"/>
      <c r="KVZ297" s="2"/>
      <c r="KWA297" s="2"/>
      <c r="KWB297" s="5"/>
      <c r="KWC297" s="5"/>
      <c r="KWD297" s="5"/>
      <c r="KWE297" s="5"/>
      <c r="KWF297" s="5"/>
      <c r="KWG297" s="223"/>
      <c r="KWH297" s="2"/>
      <c r="KWI297" s="2"/>
      <c r="KWJ297" s="5"/>
      <c r="KWK297" s="5"/>
      <c r="KWL297" s="5"/>
      <c r="KWM297" s="5"/>
      <c r="KWN297" s="5"/>
      <c r="KWO297" s="223"/>
      <c r="KWP297" s="2"/>
      <c r="KWQ297" s="2"/>
      <c r="KWR297" s="5"/>
      <c r="KWS297" s="5"/>
      <c r="KWT297" s="5"/>
      <c r="KWU297" s="5"/>
      <c r="KWV297" s="5"/>
      <c r="KWW297" s="223"/>
      <c r="KWX297" s="2"/>
      <c r="KWY297" s="2"/>
      <c r="KWZ297" s="5"/>
      <c r="KXA297" s="5"/>
      <c r="KXB297" s="5"/>
      <c r="KXC297" s="5"/>
      <c r="KXD297" s="5"/>
      <c r="KXE297" s="223"/>
      <c r="KXF297" s="2"/>
      <c r="KXG297" s="2"/>
      <c r="KXH297" s="5"/>
      <c r="KXI297" s="5"/>
      <c r="KXJ297" s="5"/>
      <c r="KXK297" s="5"/>
      <c r="KXL297" s="5"/>
      <c r="KXM297" s="223"/>
      <c r="KXN297" s="2"/>
      <c r="KXO297" s="2"/>
      <c r="KXP297" s="5"/>
      <c r="KXQ297" s="5"/>
      <c r="KXR297" s="5"/>
      <c r="KXS297" s="5"/>
      <c r="KXT297" s="5"/>
      <c r="KXU297" s="223"/>
      <c r="KXV297" s="2"/>
      <c r="KXW297" s="2"/>
      <c r="KXX297" s="5"/>
      <c r="KXY297" s="5"/>
      <c r="KXZ297" s="5"/>
      <c r="KYA297" s="5"/>
      <c r="KYB297" s="5"/>
      <c r="KYC297" s="223"/>
      <c r="KYD297" s="2"/>
      <c r="KYE297" s="2"/>
      <c r="KYF297" s="5"/>
      <c r="KYG297" s="5"/>
      <c r="KYH297" s="5"/>
      <c r="KYI297" s="5"/>
      <c r="KYJ297" s="5"/>
      <c r="KYK297" s="223"/>
      <c r="KYL297" s="2"/>
      <c r="KYM297" s="2"/>
      <c r="KYN297" s="5"/>
      <c r="KYO297" s="5"/>
      <c r="KYP297" s="5"/>
      <c r="KYQ297" s="5"/>
      <c r="KYR297" s="5"/>
      <c r="KYS297" s="223"/>
      <c r="KYT297" s="2"/>
      <c r="KYU297" s="2"/>
      <c r="KYV297" s="5"/>
      <c r="KYW297" s="5"/>
      <c r="KYX297" s="5"/>
      <c r="KYY297" s="5"/>
      <c r="KYZ297" s="5"/>
      <c r="KZA297" s="223"/>
      <c r="KZB297" s="2"/>
      <c r="KZC297" s="2"/>
      <c r="KZD297" s="5"/>
      <c r="KZE297" s="5"/>
      <c r="KZF297" s="5"/>
      <c r="KZG297" s="5"/>
      <c r="KZH297" s="5"/>
      <c r="KZI297" s="223"/>
      <c r="KZJ297" s="2"/>
      <c r="KZK297" s="2"/>
      <c r="KZL297" s="5"/>
      <c r="KZM297" s="5"/>
      <c r="KZN297" s="5"/>
      <c r="KZO297" s="5"/>
      <c r="KZP297" s="5"/>
      <c r="KZQ297" s="223"/>
      <c r="KZR297" s="2"/>
      <c r="KZS297" s="2"/>
      <c r="KZT297" s="5"/>
      <c r="KZU297" s="5"/>
      <c r="KZV297" s="5"/>
      <c r="KZW297" s="5"/>
      <c r="KZX297" s="5"/>
      <c r="KZY297" s="223"/>
      <c r="KZZ297" s="2"/>
      <c r="LAA297" s="2"/>
      <c r="LAB297" s="5"/>
      <c r="LAC297" s="5"/>
      <c r="LAD297" s="5"/>
      <c r="LAE297" s="5"/>
      <c r="LAF297" s="5"/>
      <c r="LAG297" s="223"/>
      <c r="LAH297" s="2"/>
      <c r="LAI297" s="2"/>
      <c r="LAJ297" s="5"/>
      <c r="LAK297" s="5"/>
      <c r="LAL297" s="5"/>
      <c r="LAM297" s="5"/>
      <c r="LAN297" s="5"/>
      <c r="LAO297" s="223"/>
      <c r="LAP297" s="2"/>
      <c r="LAQ297" s="2"/>
      <c r="LAR297" s="5"/>
      <c r="LAS297" s="5"/>
      <c r="LAT297" s="5"/>
      <c r="LAU297" s="5"/>
      <c r="LAV297" s="5"/>
      <c r="LAW297" s="223"/>
      <c r="LAX297" s="2"/>
      <c r="LAY297" s="2"/>
      <c r="LAZ297" s="5"/>
      <c r="LBA297" s="5"/>
      <c r="LBB297" s="5"/>
      <c r="LBC297" s="5"/>
      <c r="LBD297" s="5"/>
      <c r="LBE297" s="223"/>
      <c r="LBF297" s="2"/>
      <c r="LBG297" s="2"/>
      <c r="LBH297" s="5"/>
      <c r="LBI297" s="5"/>
      <c r="LBJ297" s="5"/>
      <c r="LBK297" s="5"/>
      <c r="LBL297" s="5"/>
      <c r="LBM297" s="223"/>
      <c r="LBN297" s="2"/>
      <c r="LBO297" s="2"/>
      <c r="LBP297" s="5"/>
      <c r="LBQ297" s="5"/>
      <c r="LBR297" s="5"/>
      <c r="LBS297" s="5"/>
      <c r="LBT297" s="5"/>
      <c r="LBU297" s="223"/>
      <c r="LBV297" s="2"/>
      <c r="LBW297" s="2"/>
      <c r="LBX297" s="5"/>
      <c r="LBY297" s="5"/>
      <c r="LBZ297" s="5"/>
      <c r="LCA297" s="5"/>
      <c r="LCB297" s="5"/>
      <c r="LCC297" s="223"/>
      <c r="LCD297" s="2"/>
      <c r="LCE297" s="2"/>
      <c r="LCF297" s="5"/>
      <c r="LCG297" s="5"/>
      <c r="LCH297" s="5"/>
      <c r="LCI297" s="5"/>
      <c r="LCJ297" s="5"/>
      <c r="LCK297" s="223"/>
      <c r="LCL297" s="2"/>
      <c r="LCM297" s="2"/>
      <c r="LCN297" s="5"/>
      <c r="LCO297" s="5"/>
      <c r="LCP297" s="5"/>
      <c r="LCQ297" s="5"/>
      <c r="LCR297" s="5"/>
      <c r="LCS297" s="223"/>
      <c r="LCT297" s="2"/>
      <c r="LCU297" s="2"/>
      <c r="LCV297" s="5"/>
      <c r="LCW297" s="5"/>
      <c r="LCX297" s="5"/>
      <c r="LCY297" s="5"/>
      <c r="LCZ297" s="5"/>
      <c r="LDA297" s="223"/>
      <c r="LDB297" s="2"/>
      <c r="LDC297" s="2"/>
      <c r="LDD297" s="5"/>
      <c r="LDE297" s="5"/>
      <c r="LDF297" s="5"/>
      <c r="LDG297" s="5"/>
      <c r="LDH297" s="5"/>
      <c r="LDI297" s="223"/>
      <c r="LDJ297" s="2"/>
      <c r="LDK297" s="2"/>
      <c r="LDL297" s="5"/>
      <c r="LDM297" s="5"/>
      <c r="LDN297" s="5"/>
      <c r="LDO297" s="5"/>
      <c r="LDP297" s="5"/>
      <c r="LDQ297" s="223"/>
      <c r="LDR297" s="2"/>
      <c r="LDS297" s="2"/>
      <c r="LDT297" s="5"/>
      <c r="LDU297" s="5"/>
      <c r="LDV297" s="5"/>
      <c r="LDW297" s="5"/>
      <c r="LDX297" s="5"/>
      <c r="LDY297" s="223"/>
      <c r="LDZ297" s="2"/>
      <c r="LEA297" s="2"/>
      <c r="LEB297" s="5"/>
      <c r="LEC297" s="5"/>
      <c r="LED297" s="5"/>
      <c r="LEE297" s="5"/>
      <c r="LEF297" s="5"/>
      <c r="LEG297" s="223"/>
      <c r="LEH297" s="2"/>
      <c r="LEI297" s="2"/>
      <c r="LEJ297" s="5"/>
      <c r="LEK297" s="5"/>
      <c r="LEL297" s="5"/>
      <c r="LEM297" s="5"/>
      <c r="LEN297" s="5"/>
      <c r="LEO297" s="223"/>
      <c r="LEP297" s="2"/>
      <c r="LEQ297" s="2"/>
      <c r="LER297" s="5"/>
      <c r="LES297" s="5"/>
      <c r="LET297" s="5"/>
      <c r="LEU297" s="5"/>
      <c r="LEV297" s="5"/>
      <c r="LEW297" s="223"/>
      <c r="LEX297" s="2"/>
      <c r="LEY297" s="2"/>
      <c r="LEZ297" s="5"/>
      <c r="LFA297" s="5"/>
      <c r="LFB297" s="5"/>
      <c r="LFC297" s="5"/>
      <c r="LFD297" s="5"/>
      <c r="LFE297" s="223"/>
      <c r="LFF297" s="2"/>
      <c r="LFG297" s="2"/>
      <c r="LFH297" s="5"/>
      <c r="LFI297" s="5"/>
      <c r="LFJ297" s="5"/>
      <c r="LFK297" s="5"/>
      <c r="LFL297" s="5"/>
      <c r="LFM297" s="223"/>
      <c r="LFN297" s="2"/>
      <c r="LFO297" s="2"/>
      <c r="LFP297" s="5"/>
      <c r="LFQ297" s="5"/>
      <c r="LFR297" s="5"/>
      <c r="LFS297" s="5"/>
      <c r="LFT297" s="5"/>
      <c r="LFU297" s="223"/>
      <c r="LFV297" s="2"/>
      <c r="LFW297" s="2"/>
      <c r="LFX297" s="5"/>
      <c r="LFY297" s="5"/>
      <c r="LFZ297" s="5"/>
      <c r="LGA297" s="5"/>
      <c r="LGB297" s="5"/>
      <c r="LGC297" s="223"/>
      <c r="LGD297" s="2"/>
      <c r="LGE297" s="2"/>
      <c r="LGF297" s="5"/>
      <c r="LGG297" s="5"/>
      <c r="LGH297" s="5"/>
      <c r="LGI297" s="5"/>
      <c r="LGJ297" s="5"/>
      <c r="LGK297" s="223"/>
      <c r="LGL297" s="2"/>
      <c r="LGM297" s="2"/>
      <c r="LGN297" s="5"/>
      <c r="LGO297" s="5"/>
      <c r="LGP297" s="5"/>
      <c r="LGQ297" s="5"/>
      <c r="LGR297" s="5"/>
      <c r="LGS297" s="223"/>
      <c r="LGT297" s="2"/>
      <c r="LGU297" s="2"/>
      <c r="LGV297" s="5"/>
      <c r="LGW297" s="5"/>
      <c r="LGX297" s="5"/>
      <c r="LGY297" s="5"/>
      <c r="LGZ297" s="5"/>
      <c r="LHA297" s="223"/>
      <c r="LHB297" s="2"/>
      <c r="LHC297" s="2"/>
      <c r="LHD297" s="5"/>
      <c r="LHE297" s="5"/>
      <c r="LHF297" s="5"/>
      <c r="LHG297" s="5"/>
      <c r="LHH297" s="5"/>
      <c r="LHI297" s="223"/>
      <c r="LHJ297" s="2"/>
      <c r="LHK297" s="2"/>
      <c r="LHL297" s="5"/>
      <c r="LHM297" s="5"/>
      <c r="LHN297" s="5"/>
      <c r="LHO297" s="5"/>
      <c r="LHP297" s="5"/>
      <c r="LHQ297" s="223"/>
      <c r="LHR297" s="2"/>
      <c r="LHS297" s="2"/>
      <c r="LHT297" s="5"/>
      <c r="LHU297" s="5"/>
      <c r="LHV297" s="5"/>
      <c r="LHW297" s="5"/>
      <c r="LHX297" s="5"/>
      <c r="LHY297" s="223"/>
      <c r="LHZ297" s="2"/>
      <c r="LIA297" s="2"/>
      <c r="LIB297" s="5"/>
      <c r="LIC297" s="5"/>
      <c r="LID297" s="5"/>
      <c r="LIE297" s="5"/>
      <c r="LIF297" s="5"/>
      <c r="LIG297" s="223"/>
      <c r="LIH297" s="2"/>
      <c r="LII297" s="2"/>
      <c r="LIJ297" s="5"/>
      <c r="LIK297" s="5"/>
      <c r="LIL297" s="5"/>
      <c r="LIM297" s="5"/>
      <c r="LIN297" s="5"/>
      <c r="LIO297" s="223"/>
      <c r="LIP297" s="2"/>
      <c r="LIQ297" s="2"/>
      <c r="LIR297" s="5"/>
      <c r="LIS297" s="5"/>
      <c r="LIT297" s="5"/>
      <c r="LIU297" s="5"/>
      <c r="LIV297" s="5"/>
      <c r="LIW297" s="223"/>
      <c r="LIX297" s="2"/>
      <c r="LIY297" s="2"/>
      <c r="LIZ297" s="5"/>
      <c r="LJA297" s="5"/>
      <c r="LJB297" s="5"/>
      <c r="LJC297" s="5"/>
      <c r="LJD297" s="5"/>
      <c r="LJE297" s="223"/>
      <c r="LJF297" s="2"/>
      <c r="LJG297" s="2"/>
      <c r="LJH297" s="5"/>
      <c r="LJI297" s="5"/>
      <c r="LJJ297" s="5"/>
      <c r="LJK297" s="5"/>
      <c r="LJL297" s="5"/>
      <c r="LJM297" s="223"/>
      <c r="LJN297" s="2"/>
      <c r="LJO297" s="2"/>
      <c r="LJP297" s="5"/>
      <c r="LJQ297" s="5"/>
      <c r="LJR297" s="5"/>
      <c r="LJS297" s="5"/>
      <c r="LJT297" s="5"/>
      <c r="LJU297" s="223"/>
      <c r="LJV297" s="2"/>
      <c r="LJW297" s="2"/>
      <c r="LJX297" s="5"/>
      <c r="LJY297" s="5"/>
      <c r="LJZ297" s="5"/>
      <c r="LKA297" s="5"/>
      <c r="LKB297" s="5"/>
      <c r="LKC297" s="223"/>
      <c r="LKD297" s="2"/>
      <c r="LKE297" s="2"/>
      <c r="LKF297" s="5"/>
      <c r="LKG297" s="5"/>
      <c r="LKH297" s="5"/>
      <c r="LKI297" s="5"/>
      <c r="LKJ297" s="5"/>
      <c r="LKK297" s="223"/>
      <c r="LKL297" s="2"/>
      <c r="LKM297" s="2"/>
      <c r="LKN297" s="5"/>
      <c r="LKO297" s="5"/>
      <c r="LKP297" s="5"/>
      <c r="LKQ297" s="5"/>
      <c r="LKR297" s="5"/>
      <c r="LKS297" s="223"/>
      <c r="LKT297" s="2"/>
      <c r="LKU297" s="2"/>
      <c r="LKV297" s="5"/>
      <c r="LKW297" s="5"/>
      <c r="LKX297" s="5"/>
      <c r="LKY297" s="5"/>
      <c r="LKZ297" s="5"/>
      <c r="LLA297" s="223"/>
      <c r="LLB297" s="2"/>
      <c r="LLC297" s="2"/>
      <c r="LLD297" s="5"/>
      <c r="LLE297" s="5"/>
      <c r="LLF297" s="5"/>
      <c r="LLG297" s="5"/>
      <c r="LLH297" s="5"/>
      <c r="LLI297" s="223"/>
      <c r="LLJ297" s="2"/>
      <c r="LLK297" s="2"/>
      <c r="LLL297" s="5"/>
      <c r="LLM297" s="5"/>
      <c r="LLN297" s="5"/>
      <c r="LLO297" s="5"/>
      <c r="LLP297" s="5"/>
      <c r="LLQ297" s="223"/>
      <c r="LLR297" s="2"/>
      <c r="LLS297" s="2"/>
      <c r="LLT297" s="5"/>
      <c r="LLU297" s="5"/>
      <c r="LLV297" s="5"/>
      <c r="LLW297" s="5"/>
      <c r="LLX297" s="5"/>
      <c r="LLY297" s="223"/>
      <c r="LLZ297" s="2"/>
      <c r="LMA297" s="2"/>
      <c r="LMB297" s="5"/>
      <c r="LMC297" s="5"/>
      <c r="LMD297" s="5"/>
      <c r="LME297" s="5"/>
      <c r="LMF297" s="5"/>
      <c r="LMG297" s="223"/>
      <c r="LMH297" s="2"/>
      <c r="LMI297" s="2"/>
      <c r="LMJ297" s="5"/>
      <c r="LMK297" s="5"/>
      <c r="LML297" s="5"/>
      <c r="LMM297" s="5"/>
      <c r="LMN297" s="5"/>
      <c r="LMO297" s="223"/>
      <c r="LMP297" s="2"/>
      <c r="LMQ297" s="2"/>
      <c r="LMR297" s="5"/>
      <c r="LMS297" s="5"/>
      <c r="LMT297" s="5"/>
      <c r="LMU297" s="5"/>
      <c r="LMV297" s="5"/>
      <c r="LMW297" s="223"/>
      <c r="LMX297" s="2"/>
      <c r="LMY297" s="2"/>
      <c r="LMZ297" s="5"/>
      <c r="LNA297" s="5"/>
      <c r="LNB297" s="5"/>
      <c r="LNC297" s="5"/>
      <c r="LND297" s="5"/>
      <c r="LNE297" s="223"/>
      <c r="LNF297" s="2"/>
      <c r="LNG297" s="2"/>
      <c r="LNH297" s="5"/>
      <c r="LNI297" s="5"/>
      <c r="LNJ297" s="5"/>
      <c r="LNK297" s="5"/>
      <c r="LNL297" s="5"/>
      <c r="LNM297" s="223"/>
      <c r="LNN297" s="2"/>
      <c r="LNO297" s="2"/>
      <c r="LNP297" s="5"/>
      <c r="LNQ297" s="5"/>
      <c r="LNR297" s="5"/>
      <c r="LNS297" s="5"/>
      <c r="LNT297" s="5"/>
      <c r="LNU297" s="223"/>
      <c r="LNV297" s="2"/>
      <c r="LNW297" s="2"/>
      <c r="LNX297" s="5"/>
      <c r="LNY297" s="5"/>
      <c r="LNZ297" s="5"/>
      <c r="LOA297" s="5"/>
      <c r="LOB297" s="5"/>
      <c r="LOC297" s="223"/>
      <c r="LOD297" s="2"/>
      <c r="LOE297" s="2"/>
      <c r="LOF297" s="5"/>
      <c r="LOG297" s="5"/>
      <c r="LOH297" s="5"/>
      <c r="LOI297" s="5"/>
      <c r="LOJ297" s="5"/>
      <c r="LOK297" s="223"/>
      <c r="LOL297" s="2"/>
      <c r="LOM297" s="2"/>
      <c r="LON297" s="5"/>
      <c r="LOO297" s="5"/>
      <c r="LOP297" s="5"/>
      <c r="LOQ297" s="5"/>
      <c r="LOR297" s="5"/>
      <c r="LOS297" s="223"/>
      <c r="LOT297" s="2"/>
      <c r="LOU297" s="2"/>
      <c r="LOV297" s="5"/>
      <c r="LOW297" s="5"/>
      <c r="LOX297" s="5"/>
      <c r="LOY297" s="5"/>
      <c r="LOZ297" s="5"/>
      <c r="LPA297" s="223"/>
      <c r="LPB297" s="2"/>
      <c r="LPC297" s="2"/>
      <c r="LPD297" s="5"/>
      <c r="LPE297" s="5"/>
      <c r="LPF297" s="5"/>
      <c r="LPG297" s="5"/>
      <c r="LPH297" s="5"/>
      <c r="LPI297" s="223"/>
      <c r="LPJ297" s="2"/>
      <c r="LPK297" s="2"/>
      <c r="LPL297" s="5"/>
      <c r="LPM297" s="5"/>
      <c r="LPN297" s="5"/>
      <c r="LPO297" s="5"/>
      <c r="LPP297" s="5"/>
      <c r="LPQ297" s="223"/>
      <c r="LPR297" s="2"/>
      <c r="LPS297" s="2"/>
      <c r="LPT297" s="5"/>
      <c r="LPU297" s="5"/>
      <c r="LPV297" s="5"/>
      <c r="LPW297" s="5"/>
      <c r="LPX297" s="5"/>
      <c r="LPY297" s="223"/>
      <c r="LPZ297" s="2"/>
      <c r="LQA297" s="2"/>
      <c r="LQB297" s="5"/>
      <c r="LQC297" s="5"/>
      <c r="LQD297" s="5"/>
      <c r="LQE297" s="5"/>
      <c r="LQF297" s="5"/>
      <c r="LQG297" s="223"/>
      <c r="LQH297" s="2"/>
      <c r="LQI297" s="2"/>
      <c r="LQJ297" s="5"/>
      <c r="LQK297" s="5"/>
      <c r="LQL297" s="5"/>
      <c r="LQM297" s="5"/>
      <c r="LQN297" s="5"/>
      <c r="LQO297" s="223"/>
      <c r="LQP297" s="2"/>
      <c r="LQQ297" s="2"/>
      <c r="LQR297" s="5"/>
      <c r="LQS297" s="5"/>
      <c r="LQT297" s="5"/>
      <c r="LQU297" s="5"/>
      <c r="LQV297" s="5"/>
      <c r="LQW297" s="223"/>
      <c r="LQX297" s="2"/>
      <c r="LQY297" s="2"/>
      <c r="LQZ297" s="5"/>
      <c r="LRA297" s="5"/>
      <c r="LRB297" s="5"/>
      <c r="LRC297" s="5"/>
      <c r="LRD297" s="5"/>
      <c r="LRE297" s="223"/>
      <c r="LRF297" s="2"/>
      <c r="LRG297" s="2"/>
      <c r="LRH297" s="5"/>
      <c r="LRI297" s="5"/>
      <c r="LRJ297" s="5"/>
      <c r="LRK297" s="5"/>
      <c r="LRL297" s="5"/>
      <c r="LRM297" s="223"/>
      <c r="LRN297" s="2"/>
      <c r="LRO297" s="2"/>
      <c r="LRP297" s="5"/>
      <c r="LRQ297" s="5"/>
      <c r="LRR297" s="5"/>
      <c r="LRS297" s="5"/>
      <c r="LRT297" s="5"/>
      <c r="LRU297" s="223"/>
      <c r="LRV297" s="2"/>
      <c r="LRW297" s="2"/>
      <c r="LRX297" s="5"/>
      <c r="LRY297" s="5"/>
      <c r="LRZ297" s="5"/>
      <c r="LSA297" s="5"/>
      <c r="LSB297" s="5"/>
      <c r="LSC297" s="223"/>
      <c r="LSD297" s="2"/>
      <c r="LSE297" s="2"/>
      <c r="LSF297" s="5"/>
      <c r="LSG297" s="5"/>
      <c r="LSH297" s="5"/>
      <c r="LSI297" s="5"/>
      <c r="LSJ297" s="5"/>
      <c r="LSK297" s="223"/>
      <c r="LSL297" s="2"/>
      <c r="LSM297" s="2"/>
      <c r="LSN297" s="5"/>
      <c r="LSO297" s="5"/>
      <c r="LSP297" s="5"/>
      <c r="LSQ297" s="5"/>
      <c r="LSR297" s="5"/>
      <c r="LSS297" s="223"/>
      <c r="LST297" s="2"/>
      <c r="LSU297" s="2"/>
      <c r="LSV297" s="5"/>
      <c r="LSW297" s="5"/>
      <c r="LSX297" s="5"/>
      <c r="LSY297" s="5"/>
      <c r="LSZ297" s="5"/>
      <c r="LTA297" s="223"/>
      <c r="LTB297" s="2"/>
      <c r="LTC297" s="2"/>
      <c r="LTD297" s="5"/>
      <c r="LTE297" s="5"/>
      <c r="LTF297" s="5"/>
      <c r="LTG297" s="5"/>
      <c r="LTH297" s="5"/>
      <c r="LTI297" s="223"/>
      <c r="LTJ297" s="2"/>
      <c r="LTK297" s="2"/>
      <c r="LTL297" s="5"/>
      <c r="LTM297" s="5"/>
      <c r="LTN297" s="5"/>
      <c r="LTO297" s="5"/>
      <c r="LTP297" s="5"/>
      <c r="LTQ297" s="223"/>
      <c r="LTR297" s="2"/>
      <c r="LTS297" s="2"/>
      <c r="LTT297" s="5"/>
      <c r="LTU297" s="5"/>
      <c r="LTV297" s="5"/>
      <c r="LTW297" s="5"/>
      <c r="LTX297" s="5"/>
      <c r="LTY297" s="223"/>
      <c r="LTZ297" s="2"/>
      <c r="LUA297" s="2"/>
      <c r="LUB297" s="5"/>
      <c r="LUC297" s="5"/>
      <c r="LUD297" s="5"/>
      <c r="LUE297" s="5"/>
      <c r="LUF297" s="5"/>
      <c r="LUG297" s="223"/>
      <c r="LUH297" s="2"/>
      <c r="LUI297" s="2"/>
      <c r="LUJ297" s="5"/>
      <c r="LUK297" s="5"/>
      <c r="LUL297" s="5"/>
      <c r="LUM297" s="5"/>
      <c r="LUN297" s="5"/>
      <c r="LUO297" s="223"/>
      <c r="LUP297" s="2"/>
      <c r="LUQ297" s="2"/>
      <c r="LUR297" s="5"/>
      <c r="LUS297" s="5"/>
      <c r="LUT297" s="5"/>
      <c r="LUU297" s="5"/>
      <c r="LUV297" s="5"/>
      <c r="LUW297" s="223"/>
      <c r="LUX297" s="2"/>
      <c r="LUY297" s="2"/>
      <c r="LUZ297" s="5"/>
      <c r="LVA297" s="5"/>
      <c r="LVB297" s="5"/>
      <c r="LVC297" s="5"/>
      <c r="LVD297" s="5"/>
      <c r="LVE297" s="223"/>
      <c r="LVF297" s="2"/>
      <c r="LVG297" s="2"/>
      <c r="LVH297" s="5"/>
      <c r="LVI297" s="5"/>
      <c r="LVJ297" s="5"/>
      <c r="LVK297" s="5"/>
      <c r="LVL297" s="5"/>
      <c r="LVM297" s="223"/>
      <c r="LVN297" s="2"/>
      <c r="LVO297" s="2"/>
      <c r="LVP297" s="5"/>
      <c r="LVQ297" s="5"/>
      <c r="LVR297" s="5"/>
      <c r="LVS297" s="5"/>
      <c r="LVT297" s="5"/>
      <c r="LVU297" s="223"/>
      <c r="LVV297" s="2"/>
      <c r="LVW297" s="2"/>
      <c r="LVX297" s="5"/>
      <c r="LVY297" s="5"/>
      <c r="LVZ297" s="5"/>
      <c r="LWA297" s="5"/>
      <c r="LWB297" s="5"/>
      <c r="LWC297" s="223"/>
      <c r="LWD297" s="2"/>
      <c r="LWE297" s="2"/>
      <c r="LWF297" s="5"/>
      <c r="LWG297" s="5"/>
      <c r="LWH297" s="5"/>
      <c r="LWI297" s="5"/>
      <c r="LWJ297" s="5"/>
      <c r="LWK297" s="223"/>
      <c r="LWL297" s="2"/>
      <c r="LWM297" s="2"/>
      <c r="LWN297" s="5"/>
      <c r="LWO297" s="5"/>
      <c r="LWP297" s="5"/>
      <c r="LWQ297" s="5"/>
      <c r="LWR297" s="5"/>
      <c r="LWS297" s="223"/>
      <c r="LWT297" s="2"/>
      <c r="LWU297" s="2"/>
      <c r="LWV297" s="5"/>
      <c r="LWW297" s="5"/>
      <c r="LWX297" s="5"/>
      <c r="LWY297" s="5"/>
      <c r="LWZ297" s="5"/>
      <c r="LXA297" s="223"/>
      <c r="LXB297" s="2"/>
      <c r="LXC297" s="2"/>
      <c r="LXD297" s="5"/>
      <c r="LXE297" s="5"/>
      <c r="LXF297" s="5"/>
      <c r="LXG297" s="5"/>
      <c r="LXH297" s="5"/>
      <c r="LXI297" s="223"/>
      <c r="LXJ297" s="2"/>
      <c r="LXK297" s="2"/>
      <c r="LXL297" s="5"/>
      <c r="LXM297" s="5"/>
      <c r="LXN297" s="5"/>
      <c r="LXO297" s="5"/>
      <c r="LXP297" s="5"/>
      <c r="LXQ297" s="223"/>
      <c r="LXR297" s="2"/>
      <c r="LXS297" s="2"/>
      <c r="LXT297" s="5"/>
      <c r="LXU297" s="5"/>
      <c r="LXV297" s="5"/>
      <c r="LXW297" s="5"/>
      <c r="LXX297" s="5"/>
      <c r="LXY297" s="223"/>
      <c r="LXZ297" s="2"/>
      <c r="LYA297" s="2"/>
      <c r="LYB297" s="5"/>
      <c r="LYC297" s="5"/>
      <c r="LYD297" s="5"/>
      <c r="LYE297" s="5"/>
      <c r="LYF297" s="5"/>
      <c r="LYG297" s="223"/>
      <c r="LYH297" s="2"/>
      <c r="LYI297" s="2"/>
      <c r="LYJ297" s="5"/>
      <c r="LYK297" s="5"/>
      <c r="LYL297" s="5"/>
      <c r="LYM297" s="5"/>
      <c r="LYN297" s="5"/>
      <c r="LYO297" s="223"/>
      <c r="LYP297" s="2"/>
      <c r="LYQ297" s="2"/>
      <c r="LYR297" s="5"/>
      <c r="LYS297" s="5"/>
      <c r="LYT297" s="5"/>
      <c r="LYU297" s="5"/>
      <c r="LYV297" s="5"/>
      <c r="LYW297" s="223"/>
      <c r="LYX297" s="2"/>
      <c r="LYY297" s="2"/>
      <c r="LYZ297" s="5"/>
      <c r="LZA297" s="5"/>
      <c r="LZB297" s="5"/>
      <c r="LZC297" s="5"/>
      <c r="LZD297" s="5"/>
      <c r="LZE297" s="223"/>
      <c r="LZF297" s="2"/>
      <c r="LZG297" s="2"/>
      <c r="LZH297" s="5"/>
      <c r="LZI297" s="5"/>
      <c r="LZJ297" s="5"/>
      <c r="LZK297" s="5"/>
      <c r="LZL297" s="5"/>
      <c r="LZM297" s="223"/>
      <c r="LZN297" s="2"/>
      <c r="LZO297" s="2"/>
      <c r="LZP297" s="5"/>
      <c r="LZQ297" s="5"/>
      <c r="LZR297" s="5"/>
      <c r="LZS297" s="5"/>
      <c r="LZT297" s="5"/>
      <c r="LZU297" s="223"/>
      <c r="LZV297" s="2"/>
      <c r="LZW297" s="2"/>
      <c r="LZX297" s="5"/>
      <c r="LZY297" s="5"/>
      <c r="LZZ297" s="5"/>
      <c r="MAA297" s="5"/>
      <c r="MAB297" s="5"/>
      <c r="MAC297" s="223"/>
      <c r="MAD297" s="2"/>
      <c r="MAE297" s="2"/>
      <c r="MAF297" s="5"/>
      <c r="MAG297" s="5"/>
      <c r="MAH297" s="5"/>
      <c r="MAI297" s="5"/>
      <c r="MAJ297" s="5"/>
      <c r="MAK297" s="223"/>
      <c r="MAL297" s="2"/>
      <c r="MAM297" s="2"/>
      <c r="MAN297" s="5"/>
      <c r="MAO297" s="5"/>
      <c r="MAP297" s="5"/>
      <c r="MAQ297" s="5"/>
      <c r="MAR297" s="5"/>
      <c r="MAS297" s="223"/>
      <c r="MAT297" s="2"/>
      <c r="MAU297" s="2"/>
      <c r="MAV297" s="5"/>
      <c r="MAW297" s="5"/>
      <c r="MAX297" s="5"/>
      <c r="MAY297" s="5"/>
      <c r="MAZ297" s="5"/>
      <c r="MBA297" s="223"/>
      <c r="MBB297" s="2"/>
      <c r="MBC297" s="2"/>
      <c r="MBD297" s="5"/>
      <c r="MBE297" s="5"/>
      <c r="MBF297" s="5"/>
      <c r="MBG297" s="5"/>
      <c r="MBH297" s="5"/>
      <c r="MBI297" s="223"/>
      <c r="MBJ297" s="2"/>
      <c r="MBK297" s="2"/>
      <c r="MBL297" s="5"/>
      <c r="MBM297" s="5"/>
      <c r="MBN297" s="5"/>
      <c r="MBO297" s="5"/>
      <c r="MBP297" s="5"/>
      <c r="MBQ297" s="223"/>
      <c r="MBR297" s="2"/>
      <c r="MBS297" s="2"/>
      <c r="MBT297" s="5"/>
      <c r="MBU297" s="5"/>
      <c r="MBV297" s="5"/>
      <c r="MBW297" s="5"/>
      <c r="MBX297" s="5"/>
      <c r="MBY297" s="223"/>
      <c r="MBZ297" s="2"/>
      <c r="MCA297" s="2"/>
      <c r="MCB297" s="5"/>
      <c r="MCC297" s="5"/>
      <c r="MCD297" s="5"/>
      <c r="MCE297" s="5"/>
      <c r="MCF297" s="5"/>
      <c r="MCG297" s="223"/>
      <c r="MCH297" s="2"/>
      <c r="MCI297" s="2"/>
      <c r="MCJ297" s="5"/>
      <c r="MCK297" s="5"/>
      <c r="MCL297" s="5"/>
      <c r="MCM297" s="5"/>
      <c r="MCN297" s="5"/>
      <c r="MCO297" s="223"/>
      <c r="MCP297" s="2"/>
      <c r="MCQ297" s="2"/>
      <c r="MCR297" s="5"/>
      <c r="MCS297" s="5"/>
      <c r="MCT297" s="5"/>
      <c r="MCU297" s="5"/>
      <c r="MCV297" s="5"/>
      <c r="MCW297" s="223"/>
      <c r="MCX297" s="2"/>
      <c r="MCY297" s="2"/>
      <c r="MCZ297" s="5"/>
      <c r="MDA297" s="5"/>
      <c r="MDB297" s="5"/>
      <c r="MDC297" s="5"/>
      <c r="MDD297" s="5"/>
      <c r="MDE297" s="223"/>
      <c r="MDF297" s="2"/>
      <c r="MDG297" s="2"/>
      <c r="MDH297" s="5"/>
      <c r="MDI297" s="5"/>
      <c r="MDJ297" s="5"/>
      <c r="MDK297" s="5"/>
      <c r="MDL297" s="5"/>
      <c r="MDM297" s="223"/>
      <c r="MDN297" s="2"/>
      <c r="MDO297" s="2"/>
      <c r="MDP297" s="5"/>
      <c r="MDQ297" s="5"/>
      <c r="MDR297" s="5"/>
      <c r="MDS297" s="5"/>
      <c r="MDT297" s="5"/>
      <c r="MDU297" s="223"/>
      <c r="MDV297" s="2"/>
      <c r="MDW297" s="2"/>
      <c r="MDX297" s="5"/>
      <c r="MDY297" s="5"/>
      <c r="MDZ297" s="5"/>
      <c r="MEA297" s="5"/>
      <c r="MEB297" s="5"/>
      <c r="MEC297" s="223"/>
      <c r="MED297" s="2"/>
      <c r="MEE297" s="2"/>
      <c r="MEF297" s="5"/>
      <c r="MEG297" s="5"/>
      <c r="MEH297" s="5"/>
      <c r="MEI297" s="5"/>
      <c r="MEJ297" s="5"/>
      <c r="MEK297" s="223"/>
      <c r="MEL297" s="2"/>
      <c r="MEM297" s="2"/>
      <c r="MEN297" s="5"/>
      <c r="MEO297" s="5"/>
      <c r="MEP297" s="5"/>
      <c r="MEQ297" s="5"/>
      <c r="MER297" s="5"/>
      <c r="MES297" s="223"/>
      <c r="MET297" s="2"/>
      <c r="MEU297" s="2"/>
      <c r="MEV297" s="5"/>
      <c r="MEW297" s="5"/>
      <c r="MEX297" s="5"/>
      <c r="MEY297" s="5"/>
      <c r="MEZ297" s="5"/>
      <c r="MFA297" s="223"/>
      <c r="MFB297" s="2"/>
      <c r="MFC297" s="2"/>
      <c r="MFD297" s="5"/>
      <c r="MFE297" s="5"/>
      <c r="MFF297" s="5"/>
      <c r="MFG297" s="5"/>
      <c r="MFH297" s="5"/>
      <c r="MFI297" s="223"/>
      <c r="MFJ297" s="2"/>
      <c r="MFK297" s="2"/>
      <c r="MFL297" s="5"/>
      <c r="MFM297" s="5"/>
      <c r="MFN297" s="5"/>
      <c r="MFO297" s="5"/>
      <c r="MFP297" s="5"/>
      <c r="MFQ297" s="223"/>
      <c r="MFR297" s="2"/>
      <c r="MFS297" s="2"/>
      <c r="MFT297" s="5"/>
      <c r="MFU297" s="5"/>
      <c r="MFV297" s="5"/>
      <c r="MFW297" s="5"/>
      <c r="MFX297" s="5"/>
      <c r="MFY297" s="223"/>
      <c r="MFZ297" s="2"/>
      <c r="MGA297" s="2"/>
      <c r="MGB297" s="5"/>
      <c r="MGC297" s="5"/>
      <c r="MGD297" s="5"/>
      <c r="MGE297" s="5"/>
      <c r="MGF297" s="5"/>
      <c r="MGG297" s="223"/>
      <c r="MGH297" s="2"/>
      <c r="MGI297" s="2"/>
      <c r="MGJ297" s="5"/>
      <c r="MGK297" s="5"/>
      <c r="MGL297" s="5"/>
      <c r="MGM297" s="5"/>
      <c r="MGN297" s="5"/>
      <c r="MGO297" s="223"/>
      <c r="MGP297" s="2"/>
      <c r="MGQ297" s="2"/>
      <c r="MGR297" s="5"/>
      <c r="MGS297" s="5"/>
      <c r="MGT297" s="5"/>
      <c r="MGU297" s="5"/>
      <c r="MGV297" s="5"/>
      <c r="MGW297" s="223"/>
      <c r="MGX297" s="2"/>
      <c r="MGY297" s="2"/>
      <c r="MGZ297" s="5"/>
      <c r="MHA297" s="5"/>
      <c r="MHB297" s="5"/>
      <c r="MHC297" s="5"/>
      <c r="MHD297" s="5"/>
      <c r="MHE297" s="223"/>
      <c r="MHF297" s="2"/>
      <c r="MHG297" s="2"/>
      <c r="MHH297" s="5"/>
      <c r="MHI297" s="5"/>
      <c r="MHJ297" s="5"/>
      <c r="MHK297" s="5"/>
      <c r="MHL297" s="5"/>
      <c r="MHM297" s="223"/>
      <c r="MHN297" s="2"/>
      <c r="MHO297" s="2"/>
      <c r="MHP297" s="5"/>
      <c r="MHQ297" s="5"/>
      <c r="MHR297" s="5"/>
      <c r="MHS297" s="5"/>
      <c r="MHT297" s="5"/>
      <c r="MHU297" s="223"/>
      <c r="MHV297" s="2"/>
      <c r="MHW297" s="2"/>
      <c r="MHX297" s="5"/>
      <c r="MHY297" s="5"/>
      <c r="MHZ297" s="5"/>
      <c r="MIA297" s="5"/>
      <c r="MIB297" s="5"/>
      <c r="MIC297" s="223"/>
      <c r="MID297" s="2"/>
      <c r="MIE297" s="2"/>
      <c r="MIF297" s="5"/>
      <c r="MIG297" s="5"/>
      <c r="MIH297" s="5"/>
      <c r="MII297" s="5"/>
      <c r="MIJ297" s="5"/>
      <c r="MIK297" s="223"/>
      <c r="MIL297" s="2"/>
      <c r="MIM297" s="2"/>
      <c r="MIN297" s="5"/>
      <c r="MIO297" s="5"/>
      <c r="MIP297" s="5"/>
      <c r="MIQ297" s="5"/>
      <c r="MIR297" s="5"/>
      <c r="MIS297" s="223"/>
      <c r="MIT297" s="2"/>
      <c r="MIU297" s="2"/>
      <c r="MIV297" s="5"/>
      <c r="MIW297" s="5"/>
      <c r="MIX297" s="5"/>
      <c r="MIY297" s="5"/>
      <c r="MIZ297" s="5"/>
      <c r="MJA297" s="223"/>
      <c r="MJB297" s="2"/>
      <c r="MJC297" s="2"/>
      <c r="MJD297" s="5"/>
      <c r="MJE297" s="5"/>
      <c r="MJF297" s="5"/>
      <c r="MJG297" s="5"/>
      <c r="MJH297" s="5"/>
      <c r="MJI297" s="223"/>
      <c r="MJJ297" s="2"/>
      <c r="MJK297" s="2"/>
      <c r="MJL297" s="5"/>
      <c r="MJM297" s="5"/>
      <c r="MJN297" s="5"/>
      <c r="MJO297" s="5"/>
      <c r="MJP297" s="5"/>
      <c r="MJQ297" s="223"/>
      <c r="MJR297" s="2"/>
      <c r="MJS297" s="2"/>
      <c r="MJT297" s="5"/>
      <c r="MJU297" s="5"/>
      <c r="MJV297" s="5"/>
      <c r="MJW297" s="5"/>
      <c r="MJX297" s="5"/>
      <c r="MJY297" s="223"/>
      <c r="MJZ297" s="2"/>
      <c r="MKA297" s="2"/>
      <c r="MKB297" s="5"/>
      <c r="MKC297" s="5"/>
      <c r="MKD297" s="5"/>
      <c r="MKE297" s="5"/>
      <c r="MKF297" s="5"/>
      <c r="MKG297" s="223"/>
      <c r="MKH297" s="2"/>
      <c r="MKI297" s="2"/>
      <c r="MKJ297" s="5"/>
      <c r="MKK297" s="5"/>
      <c r="MKL297" s="5"/>
      <c r="MKM297" s="5"/>
      <c r="MKN297" s="5"/>
      <c r="MKO297" s="223"/>
      <c r="MKP297" s="2"/>
      <c r="MKQ297" s="2"/>
      <c r="MKR297" s="5"/>
      <c r="MKS297" s="5"/>
      <c r="MKT297" s="5"/>
      <c r="MKU297" s="5"/>
      <c r="MKV297" s="5"/>
      <c r="MKW297" s="223"/>
      <c r="MKX297" s="2"/>
      <c r="MKY297" s="2"/>
      <c r="MKZ297" s="5"/>
      <c r="MLA297" s="5"/>
      <c r="MLB297" s="5"/>
      <c r="MLC297" s="5"/>
      <c r="MLD297" s="5"/>
      <c r="MLE297" s="223"/>
      <c r="MLF297" s="2"/>
      <c r="MLG297" s="2"/>
      <c r="MLH297" s="5"/>
      <c r="MLI297" s="5"/>
      <c r="MLJ297" s="5"/>
      <c r="MLK297" s="5"/>
      <c r="MLL297" s="5"/>
      <c r="MLM297" s="223"/>
      <c r="MLN297" s="2"/>
      <c r="MLO297" s="2"/>
      <c r="MLP297" s="5"/>
      <c r="MLQ297" s="5"/>
      <c r="MLR297" s="5"/>
      <c r="MLS297" s="5"/>
      <c r="MLT297" s="5"/>
      <c r="MLU297" s="223"/>
      <c r="MLV297" s="2"/>
      <c r="MLW297" s="2"/>
      <c r="MLX297" s="5"/>
      <c r="MLY297" s="5"/>
      <c r="MLZ297" s="5"/>
      <c r="MMA297" s="5"/>
      <c r="MMB297" s="5"/>
      <c r="MMC297" s="223"/>
      <c r="MMD297" s="2"/>
      <c r="MME297" s="2"/>
      <c r="MMF297" s="5"/>
      <c r="MMG297" s="5"/>
      <c r="MMH297" s="5"/>
      <c r="MMI297" s="5"/>
      <c r="MMJ297" s="5"/>
      <c r="MMK297" s="223"/>
      <c r="MML297" s="2"/>
      <c r="MMM297" s="2"/>
      <c r="MMN297" s="5"/>
      <c r="MMO297" s="5"/>
      <c r="MMP297" s="5"/>
      <c r="MMQ297" s="5"/>
      <c r="MMR297" s="5"/>
      <c r="MMS297" s="223"/>
      <c r="MMT297" s="2"/>
      <c r="MMU297" s="2"/>
      <c r="MMV297" s="5"/>
      <c r="MMW297" s="5"/>
      <c r="MMX297" s="5"/>
      <c r="MMY297" s="5"/>
      <c r="MMZ297" s="5"/>
      <c r="MNA297" s="223"/>
      <c r="MNB297" s="2"/>
      <c r="MNC297" s="2"/>
      <c r="MND297" s="5"/>
      <c r="MNE297" s="5"/>
      <c r="MNF297" s="5"/>
      <c r="MNG297" s="5"/>
      <c r="MNH297" s="5"/>
      <c r="MNI297" s="223"/>
      <c r="MNJ297" s="2"/>
      <c r="MNK297" s="2"/>
      <c r="MNL297" s="5"/>
      <c r="MNM297" s="5"/>
      <c r="MNN297" s="5"/>
      <c r="MNO297" s="5"/>
      <c r="MNP297" s="5"/>
      <c r="MNQ297" s="223"/>
      <c r="MNR297" s="2"/>
      <c r="MNS297" s="2"/>
      <c r="MNT297" s="5"/>
      <c r="MNU297" s="5"/>
      <c r="MNV297" s="5"/>
      <c r="MNW297" s="5"/>
      <c r="MNX297" s="5"/>
      <c r="MNY297" s="223"/>
      <c r="MNZ297" s="2"/>
      <c r="MOA297" s="2"/>
      <c r="MOB297" s="5"/>
      <c r="MOC297" s="5"/>
      <c r="MOD297" s="5"/>
      <c r="MOE297" s="5"/>
      <c r="MOF297" s="5"/>
      <c r="MOG297" s="223"/>
      <c r="MOH297" s="2"/>
      <c r="MOI297" s="2"/>
      <c r="MOJ297" s="5"/>
      <c r="MOK297" s="5"/>
      <c r="MOL297" s="5"/>
      <c r="MOM297" s="5"/>
      <c r="MON297" s="5"/>
      <c r="MOO297" s="223"/>
      <c r="MOP297" s="2"/>
      <c r="MOQ297" s="2"/>
      <c r="MOR297" s="5"/>
      <c r="MOS297" s="5"/>
      <c r="MOT297" s="5"/>
      <c r="MOU297" s="5"/>
      <c r="MOV297" s="5"/>
      <c r="MOW297" s="223"/>
      <c r="MOX297" s="2"/>
      <c r="MOY297" s="2"/>
      <c r="MOZ297" s="5"/>
      <c r="MPA297" s="5"/>
      <c r="MPB297" s="5"/>
      <c r="MPC297" s="5"/>
      <c r="MPD297" s="5"/>
      <c r="MPE297" s="223"/>
      <c r="MPF297" s="2"/>
      <c r="MPG297" s="2"/>
      <c r="MPH297" s="5"/>
      <c r="MPI297" s="5"/>
      <c r="MPJ297" s="5"/>
      <c r="MPK297" s="5"/>
      <c r="MPL297" s="5"/>
      <c r="MPM297" s="223"/>
      <c r="MPN297" s="2"/>
      <c r="MPO297" s="2"/>
      <c r="MPP297" s="5"/>
      <c r="MPQ297" s="5"/>
      <c r="MPR297" s="5"/>
      <c r="MPS297" s="5"/>
      <c r="MPT297" s="5"/>
      <c r="MPU297" s="223"/>
      <c r="MPV297" s="2"/>
      <c r="MPW297" s="2"/>
      <c r="MPX297" s="5"/>
      <c r="MPY297" s="5"/>
      <c r="MPZ297" s="5"/>
      <c r="MQA297" s="5"/>
      <c r="MQB297" s="5"/>
      <c r="MQC297" s="223"/>
      <c r="MQD297" s="2"/>
      <c r="MQE297" s="2"/>
      <c r="MQF297" s="5"/>
      <c r="MQG297" s="5"/>
      <c r="MQH297" s="5"/>
      <c r="MQI297" s="5"/>
      <c r="MQJ297" s="5"/>
      <c r="MQK297" s="223"/>
      <c r="MQL297" s="2"/>
      <c r="MQM297" s="2"/>
      <c r="MQN297" s="5"/>
      <c r="MQO297" s="5"/>
      <c r="MQP297" s="5"/>
      <c r="MQQ297" s="5"/>
      <c r="MQR297" s="5"/>
      <c r="MQS297" s="223"/>
      <c r="MQT297" s="2"/>
      <c r="MQU297" s="2"/>
      <c r="MQV297" s="5"/>
      <c r="MQW297" s="5"/>
      <c r="MQX297" s="5"/>
      <c r="MQY297" s="5"/>
      <c r="MQZ297" s="5"/>
      <c r="MRA297" s="223"/>
      <c r="MRB297" s="2"/>
      <c r="MRC297" s="2"/>
      <c r="MRD297" s="5"/>
      <c r="MRE297" s="5"/>
      <c r="MRF297" s="5"/>
      <c r="MRG297" s="5"/>
      <c r="MRH297" s="5"/>
      <c r="MRI297" s="223"/>
      <c r="MRJ297" s="2"/>
      <c r="MRK297" s="2"/>
      <c r="MRL297" s="5"/>
      <c r="MRM297" s="5"/>
      <c r="MRN297" s="5"/>
      <c r="MRO297" s="5"/>
      <c r="MRP297" s="5"/>
      <c r="MRQ297" s="223"/>
      <c r="MRR297" s="2"/>
      <c r="MRS297" s="2"/>
      <c r="MRT297" s="5"/>
      <c r="MRU297" s="5"/>
      <c r="MRV297" s="5"/>
      <c r="MRW297" s="5"/>
      <c r="MRX297" s="5"/>
      <c r="MRY297" s="223"/>
      <c r="MRZ297" s="2"/>
      <c r="MSA297" s="2"/>
      <c r="MSB297" s="5"/>
      <c r="MSC297" s="5"/>
      <c r="MSD297" s="5"/>
      <c r="MSE297" s="5"/>
      <c r="MSF297" s="5"/>
      <c r="MSG297" s="223"/>
      <c r="MSH297" s="2"/>
      <c r="MSI297" s="2"/>
      <c r="MSJ297" s="5"/>
      <c r="MSK297" s="5"/>
      <c r="MSL297" s="5"/>
      <c r="MSM297" s="5"/>
      <c r="MSN297" s="5"/>
      <c r="MSO297" s="223"/>
      <c r="MSP297" s="2"/>
      <c r="MSQ297" s="2"/>
      <c r="MSR297" s="5"/>
      <c r="MSS297" s="5"/>
      <c r="MST297" s="5"/>
      <c r="MSU297" s="5"/>
      <c r="MSV297" s="5"/>
      <c r="MSW297" s="223"/>
      <c r="MSX297" s="2"/>
      <c r="MSY297" s="2"/>
      <c r="MSZ297" s="5"/>
      <c r="MTA297" s="5"/>
      <c r="MTB297" s="5"/>
      <c r="MTC297" s="5"/>
      <c r="MTD297" s="5"/>
      <c r="MTE297" s="223"/>
      <c r="MTF297" s="2"/>
      <c r="MTG297" s="2"/>
      <c r="MTH297" s="5"/>
      <c r="MTI297" s="5"/>
      <c r="MTJ297" s="5"/>
      <c r="MTK297" s="5"/>
      <c r="MTL297" s="5"/>
      <c r="MTM297" s="223"/>
      <c r="MTN297" s="2"/>
      <c r="MTO297" s="2"/>
      <c r="MTP297" s="5"/>
      <c r="MTQ297" s="5"/>
      <c r="MTR297" s="5"/>
      <c r="MTS297" s="5"/>
      <c r="MTT297" s="5"/>
      <c r="MTU297" s="223"/>
      <c r="MTV297" s="2"/>
      <c r="MTW297" s="2"/>
      <c r="MTX297" s="5"/>
      <c r="MTY297" s="5"/>
      <c r="MTZ297" s="5"/>
      <c r="MUA297" s="5"/>
      <c r="MUB297" s="5"/>
      <c r="MUC297" s="223"/>
      <c r="MUD297" s="2"/>
      <c r="MUE297" s="2"/>
      <c r="MUF297" s="5"/>
      <c r="MUG297" s="5"/>
      <c r="MUH297" s="5"/>
      <c r="MUI297" s="5"/>
      <c r="MUJ297" s="5"/>
      <c r="MUK297" s="223"/>
      <c r="MUL297" s="2"/>
      <c r="MUM297" s="2"/>
      <c r="MUN297" s="5"/>
      <c r="MUO297" s="5"/>
      <c r="MUP297" s="5"/>
      <c r="MUQ297" s="5"/>
      <c r="MUR297" s="5"/>
      <c r="MUS297" s="223"/>
      <c r="MUT297" s="2"/>
      <c r="MUU297" s="2"/>
      <c r="MUV297" s="5"/>
      <c r="MUW297" s="5"/>
      <c r="MUX297" s="5"/>
      <c r="MUY297" s="5"/>
      <c r="MUZ297" s="5"/>
      <c r="MVA297" s="223"/>
      <c r="MVB297" s="2"/>
      <c r="MVC297" s="2"/>
      <c r="MVD297" s="5"/>
      <c r="MVE297" s="5"/>
      <c r="MVF297" s="5"/>
      <c r="MVG297" s="5"/>
      <c r="MVH297" s="5"/>
      <c r="MVI297" s="223"/>
      <c r="MVJ297" s="2"/>
      <c r="MVK297" s="2"/>
      <c r="MVL297" s="5"/>
      <c r="MVM297" s="5"/>
      <c r="MVN297" s="5"/>
      <c r="MVO297" s="5"/>
      <c r="MVP297" s="5"/>
      <c r="MVQ297" s="223"/>
      <c r="MVR297" s="2"/>
      <c r="MVS297" s="2"/>
      <c r="MVT297" s="5"/>
      <c r="MVU297" s="5"/>
      <c r="MVV297" s="5"/>
      <c r="MVW297" s="5"/>
      <c r="MVX297" s="5"/>
      <c r="MVY297" s="223"/>
      <c r="MVZ297" s="2"/>
      <c r="MWA297" s="2"/>
      <c r="MWB297" s="5"/>
      <c r="MWC297" s="5"/>
      <c r="MWD297" s="5"/>
      <c r="MWE297" s="5"/>
      <c r="MWF297" s="5"/>
      <c r="MWG297" s="223"/>
      <c r="MWH297" s="2"/>
      <c r="MWI297" s="2"/>
      <c r="MWJ297" s="5"/>
      <c r="MWK297" s="5"/>
      <c r="MWL297" s="5"/>
      <c r="MWM297" s="5"/>
      <c r="MWN297" s="5"/>
      <c r="MWO297" s="223"/>
      <c r="MWP297" s="2"/>
      <c r="MWQ297" s="2"/>
      <c r="MWR297" s="5"/>
      <c r="MWS297" s="5"/>
      <c r="MWT297" s="5"/>
      <c r="MWU297" s="5"/>
      <c r="MWV297" s="5"/>
      <c r="MWW297" s="223"/>
      <c r="MWX297" s="2"/>
      <c r="MWY297" s="2"/>
      <c r="MWZ297" s="5"/>
      <c r="MXA297" s="5"/>
      <c r="MXB297" s="5"/>
      <c r="MXC297" s="5"/>
      <c r="MXD297" s="5"/>
      <c r="MXE297" s="223"/>
      <c r="MXF297" s="2"/>
      <c r="MXG297" s="2"/>
      <c r="MXH297" s="5"/>
      <c r="MXI297" s="5"/>
      <c r="MXJ297" s="5"/>
      <c r="MXK297" s="5"/>
      <c r="MXL297" s="5"/>
      <c r="MXM297" s="223"/>
      <c r="MXN297" s="2"/>
      <c r="MXO297" s="2"/>
      <c r="MXP297" s="5"/>
      <c r="MXQ297" s="5"/>
      <c r="MXR297" s="5"/>
      <c r="MXS297" s="5"/>
      <c r="MXT297" s="5"/>
      <c r="MXU297" s="223"/>
      <c r="MXV297" s="2"/>
      <c r="MXW297" s="2"/>
      <c r="MXX297" s="5"/>
      <c r="MXY297" s="5"/>
      <c r="MXZ297" s="5"/>
      <c r="MYA297" s="5"/>
      <c r="MYB297" s="5"/>
      <c r="MYC297" s="223"/>
      <c r="MYD297" s="2"/>
      <c r="MYE297" s="2"/>
      <c r="MYF297" s="5"/>
      <c r="MYG297" s="5"/>
      <c r="MYH297" s="5"/>
      <c r="MYI297" s="5"/>
      <c r="MYJ297" s="5"/>
      <c r="MYK297" s="223"/>
      <c r="MYL297" s="2"/>
      <c r="MYM297" s="2"/>
      <c r="MYN297" s="5"/>
      <c r="MYO297" s="5"/>
      <c r="MYP297" s="5"/>
      <c r="MYQ297" s="5"/>
      <c r="MYR297" s="5"/>
      <c r="MYS297" s="223"/>
      <c r="MYT297" s="2"/>
      <c r="MYU297" s="2"/>
      <c r="MYV297" s="5"/>
      <c r="MYW297" s="5"/>
      <c r="MYX297" s="5"/>
      <c r="MYY297" s="5"/>
      <c r="MYZ297" s="5"/>
      <c r="MZA297" s="223"/>
      <c r="MZB297" s="2"/>
      <c r="MZC297" s="2"/>
      <c r="MZD297" s="5"/>
      <c r="MZE297" s="5"/>
      <c r="MZF297" s="5"/>
      <c r="MZG297" s="5"/>
      <c r="MZH297" s="5"/>
      <c r="MZI297" s="223"/>
      <c r="MZJ297" s="2"/>
      <c r="MZK297" s="2"/>
      <c r="MZL297" s="5"/>
      <c r="MZM297" s="5"/>
      <c r="MZN297" s="5"/>
      <c r="MZO297" s="5"/>
      <c r="MZP297" s="5"/>
      <c r="MZQ297" s="223"/>
      <c r="MZR297" s="2"/>
      <c r="MZS297" s="2"/>
      <c r="MZT297" s="5"/>
      <c r="MZU297" s="5"/>
      <c r="MZV297" s="5"/>
      <c r="MZW297" s="5"/>
      <c r="MZX297" s="5"/>
      <c r="MZY297" s="223"/>
      <c r="MZZ297" s="2"/>
      <c r="NAA297" s="2"/>
      <c r="NAB297" s="5"/>
      <c r="NAC297" s="5"/>
      <c r="NAD297" s="5"/>
      <c r="NAE297" s="5"/>
      <c r="NAF297" s="5"/>
      <c r="NAG297" s="223"/>
      <c r="NAH297" s="2"/>
      <c r="NAI297" s="2"/>
      <c r="NAJ297" s="5"/>
      <c r="NAK297" s="5"/>
      <c r="NAL297" s="5"/>
      <c r="NAM297" s="5"/>
      <c r="NAN297" s="5"/>
      <c r="NAO297" s="223"/>
      <c r="NAP297" s="2"/>
      <c r="NAQ297" s="2"/>
      <c r="NAR297" s="5"/>
      <c r="NAS297" s="5"/>
      <c r="NAT297" s="5"/>
      <c r="NAU297" s="5"/>
      <c r="NAV297" s="5"/>
      <c r="NAW297" s="223"/>
      <c r="NAX297" s="2"/>
      <c r="NAY297" s="2"/>
      <c r="NAZ297" s="5"/>
      <c r="NBA297" s="5"/>
      <c r="NBB297" s="5"/>
      <c r="NBC297" s="5"/>
      <c r="NBD297" s="5"/>
      <c r="NBE297" s="223"/>
      <c r="NBF297" s="2"/>
      <c r="NBG297" s="2"/>
      <c r="NBH297" s="5"/>
      <c r="NBI297" s="5"/>
      <c r="NBJ297" s="5"/>
      <c r="NBK297" s="5"/>
      <c r="NBL297" s="5"/>
      <c r="NBM297" s="223"/>
      <c r="NBN297" s="2"/>
      <c r="NBO297" s="2"/>
      <c r="NBP297" s="5"/>
      <c r="NBQ297" s="5"/>
      <c r="NBR297" s="5"/>
      <c r="NBS297" s="5"/>
      <c r="NBT297" s="5"/>
      <c r="NBU297" s="223"/>
      <c r="NBV297" s="2"/>
      <c r="NBW297" s="2"/>
      <c r="NBX297" s="5"/>
      <c r="NBY297" s="5"/>
      <c r="NBZ297" s="5"/>
      <c r="NCA297" s="5"/>
      <c r="NCB297" s="5"/>
      <c r="NCC297" s="223"/>
      <c r="NCD297" s="2"/>
      <c r="NCE297" s="2"/>
      <c r="NCF297" s="5"/>
      <c r="NCG297" s="5"/>
      <c r="NCH297" s="5"/>
      <c r="NCI297" s="5"/>
      <c r="NCJ297" s="5"/>
      <c r="NCK297" s="223"/>
      <c r="NCL297" s="2"/>
      <c r="NCM297" s="2"/>
      <c r="NCN297" s="5"/>
      <c r="NCO297" s="5"/>
      <c r="NCP297" s="5"/>
      <c r="NCQ297" s="5"/>
      <c r="NCR297" s="5"/>
      <c r="NCS297" s="223"/>
      <c r="NCT297" s="2"/>
      <c r="NCU297" s="2"/>
      <c r="NCV297" s="5"/>
      <c r="NCW297" s="5"/>
      <c r="NCX297" s="5"/>
      <c r="NCY297" s="5"/>
      <c r="NCZ297" s="5"/>
      <c r="NDA297" s="223"/>
      <c r="NDB297" s="2"/>
      <c r="NDC297" s="2"/>
      <c r="NDD297" s="5"/>
      <c r="NDE297" s="5"/>
      <c r="NDF297" s="5"/>
      <c r="NDG297" s="5"/>
      <c r="NDH297" s="5"/>
      <c r="NDI297" s="223"/>
      <c r="NDJ297" s="2"/>
      <c r="NDK297" s="2"/>
      <c r="NDL297" s="5"/>
      <c r="NDM297" s="5"/>
      <c r="NDN297" s="5"/>
      <c r="NDO297" s="5"/>
      <c r="NDP297" s="5"/>
      <c r="NDQ297" s="223"/>
      <c r="NDR297" s="2"/>
      <c r="NDS297" s="2"/>
      <c r="NDT297" s="5"/>
      <c r="NDU297" s="5"/>
      <c r="NDV297" s="5"/>
      <c r="NDW297" s="5"/>
      <c r="NDX297" s="5"/>
      <c r="NDY297" s="223"/>
      <c r="NDZ297" s="2"/>
      <c r="NEA297" s="2"/>
      <c r="NEB297" s="5"/>
      <c r="NEC297" s="5"/>
      <c r="NED297" s="5"/>
      <c r="NEE297" s="5"/>
      <c r="NEF297" s="5"/>
      <c r="NEG297" s="223"/>
      <c r="NEH297" s="2"/>
      <c r="NEI297" s="2"/>
      <c r="NEJ297" s="5"/>
      <c r="NEK297" s="5"/>
      <c r="NEL297" s="5"/>
      <c r="NEM297" s="5"/>
      <c r="NEN297" s="5"/>
      <c r="NEO297" s="223"/>
      <c r="NEP297" s="2"/>
      <c r="NEQ297" s="2"/>
      <c r="NER297" s="5"/>
      <c r="NES297" s="5"/>
      <c r="NET297" s="5"/>
      <c r="NEU297" s="5"/>
      <c r="NEV297" s="5"/>
      <c r="NEW297" s="223"/>
      <c r="NEX297" s="2"/>
      <c r="NEY297" s="2"/>
      <c r="NEZ297" s="5"/>
      <c r="NFA297" s="5"/>
      <c r="NFB297" s="5"/>
      <c r="NFC297" s="5"/>
      <c r="NFD297" s="5"/>
      <c r="NFE297" s="223"/>
      <c r="NFF297" s="2"/>
      <c r="NFG297" s="2"/>
      <c r="NFH297" s="5"/>
      <c r="NFI297" s="5"/>
      <c r="NFJ297" s="5"/>
      <c r="NFK297" s="5"/>
      <c r="NFL297" s="5"/>
      <c r="NFM297" s="223"/>
      <c r="NFN297" s="2"/>
      <c r="NFO297" s="2"/>
      <c r="NFP297" s="5"/>
      <c r="NFQ297" s="5"/>
      <c r="NFR297" s="5"/>
      <c r="NFS297" s="5"/>
      <c r="NFT297" s="5"/>
      <c r="NFU297" s="223"/>
      <c r="NFV297" s="2"/>
      <c r="NFW297" s="2"/>
      <c r="NFX297" s="5"/>
      <c r="NFY297" s="5"/>
      <c r="NFZ297" s="5"/>
      <c r="NGA297" s="5"/>
      <c r="NGB297" s="5"/>
      <c r="NGC297" s="223"/>
      <c r="NGD297" s="2"/>
      <c r="NGE297" s="2"/>
      <c r="NGF297" s="5"/>
      <c r="NGG297" s="5"/>
      <c r="NGH297" s="5"/>
      <c r="NGI297" s="5"/>
      <c r="NGJ297" s="5"/>
      <c r="NGK297" s="223"/>
      <c r="NGL297" s="2"/>
      <c r="NGM297" s="2"/>
      <c r="NGN297" s="5"/>
      <c r="NGO297" s="5"/>
      <c r="NGP297" s="5"/>
      <c r="NGQ297" s="5"/>
      <c r="NGR297" s="5"/>
      <c r="NGS297" s="223"/>
      <c r="NGT297" s="2"/>
      <c r="NGU297" s="2"/>
      <c r="NGV297" s="5"/>
      <c r="NGW297" s="5"/>
      <c r="NGX297" s="5"/>
      <c r="NGY297" s="5"/>
      <c r="NGZ297" s="5"/>
      <c r="NHA297" s="223"/>
      <c r="NHB297" s="2"/>
      <c r="NHC297" s="2"/>
      <c r="NHD297" s="5"/>
      <c r="NHE297" s="5"/>
      <c r="NHF297" s="5"/>
      <c r="NHG297" s="5"/>
      <c r="NHH297" s="5"/>
      <c r="NHI297" s="223"/>
      <c r="NHJ297" s="2"/>
      <c r="NHK297" s="2"/>
      <c r="NHL297" s="5"/>
      <c r="NHM297" s="5"/>
      <c r="NHN297" s="5"/>
      <c r="NHO297" s="5"/>
      <c r="NHP297" s="5"/>
      <c r="NHQ297" s="223"/>
      <c r="NHR297" s="2"/>
      <c r="NHS297" s="2"/>
      <c r="NHT297" s="5"/>
      <c r="NHU297" s="5"/>
      <c r="NHV297" s="5"/>
      <c r="NHW297" s="5"/>
      <c r="NHX297" s="5"/>
      <c r="NHY297" s="223"/>
      <c r="NHZ297" s="2"/>
      <c r="NIA297" s="2"/>
      <c r="NIB297" s="5"/>
      <c r="NIC297" s="5"/>
      <c r="NID297" s="5"/>
      <c r="NIE297" s="5"/>
      <c r="NIF297" s="5"/>
      <c r="NIG297" s="223"/>
      <c r="NIH297" s="2"/>
      <c r="NII297" s="2"/>
      <c r="NIJ297" s="5"/>
      <c r="NIK297" s="5"/>
      <c r="NIL297" s="5"/>
      <c r="NIM297" s="5"/>
      <c r="NIN297" s="5"/>
      <c r="NIO297" s="223"/>
      <c r="NIP297" s="2"/>
      <c r="NIQ297" s="2"/>
      <c r="NIR297" s="5"/>
      <c r="NIS297" s="5"/>
      <c r="NIT297" s="5"/>
      <c r="NIU297" s="5"/>
      <c r="NIV297" s="5"/>
      <c r="NIW297" s="223"/>
      <c r="NIX297" s="2"/>
      <c r="NIY297" s="2"/>
      <c r="NIZ297" s="5"/>
      <c r="NJA297" s="5"/>
      <c r="NJB297" s="5"/>
      <c r="NJC297" s="5"/>
      <c r="NJD297" s="5"/>
      <c r="NJE297" s="223"/>
      <c r="NJF297" s="2"/>
      <c r="NJG297" s="2"/>
      <c r="NJH297" s="5"/>
      <c r="NJI297" s="5"/>
      <c r="NJJ297" s="5"/>
      <c r="NJK297" s="5"/>
      <c r="NJL297" s="5"/>
      <c r="NJM297" s="223"/>
      <c r="NJN297" s="2"/>
      <c r="NJO297" s="2"/>
      <c r="NJP297" s="5"/>
      <c r="NJQ297" s="5"/>
      <c r="NJR297" s="5"/>
      <c r="NJS297" s="5"/>
      <c r="NJT297" s="5"/>
      <c r="NJU297" s="223"/>
      <c r="NJV297" s="2"/>
      <c r="NJW297" s="2"/>
      <c r="NJX297" s="5"/>
      <c r="NJY297" s="5"/>
      <c r="NJZ297" s="5"/>
      <c r="NKA297" s="5"/>
      <c r="NKB297" s="5"/>
      <c r="NKC297" s="223"/>
      <c r="NKD297" s="2"/>
      <c r="NKE297" s="2"/>
      <c r="NKF297" s="5"/>
      <c r="NKG297" s="5"/>
      <c r="NKH297" s="5"/>
      <c r="NKI297" s="5"/>
      <c r="NKJ297" s="5"/>
      <c r="NKK297" s="223"/>
      <c r="NKL297" s="2"/>
      <c r="NKM297" s="2"/>
      <c r="NKN297" s="5"/>
      <c r="NKO297" s="5"/>
      <c r="NKP297" s="5"/>
      <c r="NKQ297" s="5"/>
      <c r="NKR297" s="5"/>
      <c r="NKS297" s="223"/>
      <c r="NKT297" s="2"/>
      <c r="NKU297" s="2"/>
      <c r="NKV297" s="5"/>
      <c r="NKW297" s="5"/>
      <c r="NKX297" s="5"/>
      <c r="NKY297" s="5"/>
      <c r="NKZ297" s="5"/>
      <c r="NLA297" s="223"/>
      <c r="NLB297" s="2"/>
      <c r="NLC297" s="2"/>
      <c r="NLD297" s="5"/>
      <c r="NLE297" s="5"/>
      <c r="NLF297" s="5"/>
      <c r="NLG297" s="5"/>
      <c r="NLH297" s="5"/>
      <c r="NLI297" s="223"/>
      <c r="NLJ297" s="2"/>
      <c r="NLK297" s="2"/>
      <c r="NLL297" s="5"/>
      <c r="NLM297" s="5"/>
      <c r="NLN297" s="5"/>
      <c r="NLO297" s="5"/>
      <c r="NLP297" s="5"/>
      <c r="NLQ297" s="223"/>
      <c r="NLR297" s="2"/>
      <c r="NLS297" s="2"/>
      <c r="NLT297" s="5"/>
      <c r="NLU297" s="5"/>
      <c r="NLV297" s="5"/>
      <c r="NLW297" s="5"/>
      <c r="NLX297" s="5"/>
      <c r="NLY297" s="223"/>
      <c r="NLZ297" s="2"/>
      <c r="NMA297" s="2"/>
      <c r="NMB297" s="5"/>
      <c r="NMC297" s="5"/>
      <c r="NMD297" s="5"/>
      <c r="NME297" s="5"/>
      <c r="NMF297" s="5"/>
      <c r="NMG297" s="223"/>
      <c r="NMH297" s="2"/>
      <c r="NMI297" s="2"/>
      <c r="NMJ297" s="5"/>
      <c r="NMK297" s="5"/>
      <c r="NML297" s="5"/>
      <c r="NMM297" s="5"/>
      <c r="NMN297" s="5"/>
      <c r="NMO297" s="223"/>
      <c r="NMP297" s="2"/>
      <c r="NMQ297" s="2"/>
      <c r="NMR297" s="5"/>
      <c r="NMS297" s="5"/>
      <c r="NMT297" s="5"/>
      <c r="NMU297" s="5"/>
      <c r="NMV297" s="5"/>
      <c r="NMW297" s="223"/>
      <c r="NMX297" s="2"/>
      <c r="NMY297" s="2"/>
      <c r="NMZ297" s="5"/>
      <c r="NNA297" s="5"/>
      <c r="NNB297" s="5"/>
      <c r="NNC297" s="5"/>
      <c r="NND297" s="5"/>
      <c r="NNE297" s="223"/>
      <c r="NNF297" s="2"/>
      <c r="NNG297" s="2"/>
      <c r="NNH297" s="5"/>
      <c r="NNI297" s="5"/>
      <c r="NNJ297" s="5"/>
      <c r="NNK297" s="5"/>
      <c r="NNL297" s="5"/>
      <c r="NNM297" s="223"/>
      <c r="NNN297" s="2"/>
      <c r="NNO297" s="2"/>
      <c r="NNP297" s="5"/>
      <c r="NNQ297" s="5"/>
      <c r="NNR297" s="5"/>
      <c r="NNS297" s="5"/>
      <c r="NNT297" s="5"/>
      <c r="NNU297" s="223"/>
      <c r="NNV297" s="2"/>
      <c r="NNW297" s="2"/>
      <c r="NNX297" s="5"/>
      <c r="NNY297" s="5"/>
      <c r="NNZ297" s="5"/>
      <c r="NOA297" s="5"/>
      <c r="NOB297" s="5"/>
      <c r="NOC297" s="223"/>
      <c r="NOD297" s="2"/>
      <c r="NOE297" s="2"/>
      <c r="NOF297" s="5"/>
      <c r="NOG297" s="5"/>
      <c r="NOH297" s="5"/>
      <c r="NOI297" s="5"/>
      <c r="NOJ297" s="5"/>
      <c r="NOK297" s="223"/>
      <c r="NOL297" s="2"/>
      <c r="NOM297" s="2"/>
      <c r="NON297" s="5"/>
      <c r="NOO297" s="5"/>
      <c r="NOP297" s="5"/>
      <c r="NOQ297" s="5"/>
      <c r="NOR297" s="5"/>
      <c r="NOS297" s="223"/>
      <c r="NOT297" s="2"/>
      <c r="NOU297" s="2"/>
      <c r="NOV297" s="5"/>
      <c r="NOW297" s="5"/>
      <c r="NOX297" s="5"/>
      <c r="NOY297" s="5"/>
      <c r="NOZ297" s="5"/>
      <c r="NPA297" s="223"/>
      <c r="NPB297" s="2"/>
      <c r="NPC297" s="2"/>
      <c r="NPD297" s="5"/>
      <c r="NPE297" s="5"/>
      <c r="NPF297" s="5"/>
      <c r="NPG297" s="5"/>
      <c r="NPH297" s="5"/>
      <c r="NPI297" s="223"/>
      <c r="NPJ297" s="2"/>
      <c r="NPK297" s="2"/>
      <c r="NPL297" s="5"/>
      <c r="NPM297" s="5"/>
      <c r="NPN297" s="5"/>
      <c r="NPO297" s="5"/>
      <c r="NPP297" s="5"/>
      <c r="NPQ297" s="223"/>
      <c r="NPR297" s="2"/>
      <c r="NPS297" s="2"/>
      <c r="NPT297" s="5"/>
      <c r="NPU297" s="5"/>
      <c r="NPV297" s="5"/>
      <c r="NPW297" s="5"/>
      <c r="NPX297" s="5"/>
      <c r="NPY297" s="223"/>
      <c r="NPZ297" s="2"/>
      <c r="NQA297" s="2"/>
      <c r="NQB297" s="5"/>
      <c r="NQC297" s="5"/>
      <c r="NQD297" s="5"/>
      <c r="NQE297" s="5"/>
      <c r="NQF297" s="5"/>
      <c r="NQG297" s="223"/>
      <c r="NQH297" s="2"/>
      <c r="NQI297" s="2"/>
      <c r="NQJ297" s="5"/>
      <c r="NQK297" s="5"/>
      <c r="NQL297" s="5"/>
      <c r="NQM297" s="5"/>
      <c r="NQN297" s="5"/>
      <c r="NQO297" s="223"/>
      <c r="NQP297" s="2"/>
      <c r="NQQ297" s="2"/>
      <c r="NQR297" s="5"/>
      <c r="NQS297" s="5"/>
      <c r="NQT297" s="5"/>
      <c r="NQU297" s="5"/>
      <c r="NQV297" s="5"/>
      <c r="NQW297" s="223"/>
      <c r="NQX297" s="2"/>
      <c r="NQY297" s="2"/>
      <c r="NQZ297" s="5"/>
      <c r="NRA297" s="5"/>
      <c r="NRB297" s="5"/>
      <c r="NRC297" s="5"/>
      <c r="NRD297" s="5"/>
      <c r="NRE297" s="223"/>
      <c r="NRF297" s="2"/>
      <c r="NRG297" s="2"/>
      <c r="NRH297" s="5"/>
      <c r="NRI297" s="5"/>
      <c r="NRJ297" s="5"/>
      <c r="NRK297" s="5"/>
      <c r="NRL297" s="5"/>
      <c r="NRM297" s="223"/>
      <c r="NRN297" s="2"/>
      <c r="NRO297" s="2"/>
      <c r="NRP297" s="5"/>
      <c r="NRQ297" s="5"/>
      <c r="NRR297" s="5"/>
      <c r="NRS297" s="5"/>
      <c r="NRT297" s="5"/>
      <c r="NRU297" s="223"/>
      <c r="NRV297" s="2"/>
      <c r="NRW297" s="2"/>
      <c r="NRX297" s="5"/>
      <c r="NRY297" s="5"/>
      <c r="NRZ297" s="5"/>
      <c r="NSA297" s="5"/>
      <c r="NSB297" s="5"/>
      <c r="NSC297" s="223"/>
      <c r="NSD297" s="2"/>
      <c r="NSE297" s="2"/>
      <c r="NSF297" s="5"/>
      <c r="NSG297" s="5"/>
      <c r="NSH297" s="5"/>
      <c r="NSI297" s="5"/>
      <c r="NSJ297" s="5"/>
      <c r="NSK297" s="223"/>
      <c r="NSL297" s="2"/>
      <c r="NSM297" s="2"/>
      <c r="NSN297" s="5"/>
      <c r="NSO297" s="5"/>
      <c r="NSP297" s="5"/>
      <c r="NSQ297" s="5"/>
      <c r="NSR297" s="5"/>
      <c r="NSS297" s="223"/>
      <c r="NST297" s="2"/>
      <c r="NSU297" s="2"/>
      <c r="NSV297" s="5"/>
      <c r="NSW297" s="5"/>
      <c r="NSX297" s="5"/>
      <c r="NSY297" s="5"/>
      <c r="NSZ297" s="5"/>
      <c r="NTA297" s="223"/>
      <c r="NTB297" s="2"/>
      <c r="NTC297" s="2"/>
      <c r="NTD297" s="5"/>
      <c r="NTE297" s="5"/>
      <c r="NTF297" s="5"/>
      <c r="NTG297" s="5"/>
      <c r="NTH297" s="5"/>
      <c r="NTI297" s="223"/>
      <c r="NTJ297" s="2"/>
      <c r="NTK297" s="2"/>
      <c r="NTL297" s="5"/>
      <c r="NTM297" s="5"/>
      <c r="NTN297" s="5"/>
      <c r="NTO297" s="5"/>
      <c r="NTP297" s="5"/>
      <c r="NTQ297" s="223"/>
      <c r="NTR297" s="2"/>
      <c r="NTS297" s="2"/>
      <c r="NTT297" s="5"/>
      <c r="NTU297" s="5"/>
      <c r="NTV297" s="5"/>
      <c r="NTW297" s="5"/>
      <c r="NTX297" s="5"/>
      <c r="NTY297" s="223"/>
      <c r="NTZ297" s="2"/>
      <c r="NUA297" s="2"/>
      <c r="NUB297" s="5"/>
      <c r="NUC297" s="5"/>
      <c r="NUD297" s="5"/>
      <c r="NUE297" s="5"/>
      <c r="NUF297" s="5"/>
      <c r="NUG297" s="223"/>
      <c r="NUH297" s="2"/>
      <c r="NUI297" s="2"/>
      <c r="NUJ297" s="5"/>
      <c r="NUK297" s="5"/>
      <c r="NUL297" s="5"/>
      <c r="NUM297" s="5"/>
      <c r="NUN297" s="5"/>
      <c r="NUO297" s="223"/>
      <c r="NUP297" s="2"/>
      <c r="NUQ297" s="2"/>
      <c r="NUR297" s="5"/>
      <c r="NUS297" s="5"/>
      <c r="NUT297" s="5"/>
      <c r="NUU297" s="5"/>
      <c r="NUV297" s="5"/>
      <c r="NUW297" s="223"/>
      <c r="NUX297" s="2"/>
      <c r="NUY297" s="2"/>
      <c r="NUZ297" s="5"/>
      <c r="NVA297" s="5"/>
      <c r="NVB297" s="5"/>
      <c r="NVC297" s="5"/>
      <c r="NVD297" s="5"/>
      <c r="NVE297" s="223"/>
      <c r="NVF297" s="2"/>
      <c r="NVG297" s="2"/>
      <c r="NVH297" s="5"/>
      <c r="NVI297" s="5"/>
      <c r="NVJ297" s="5"/>
      <c r="NVK297" s="5"/>
      <c r="NVL297" s="5"/>
      <c r="NVM297" s="223"/>
      <c r="NVN297" s="2"/>
      <c r="NVO297" s="2"/>
      <c r="NVP297" s="5"/>
      <c r="NVQ297" s="5"/>
      <c r="NVR297" s="5"/>
      <c r="NVS297" s="5"/>
      <c r="NVT297" s="5"/>
      <c r="NVU297" s="223"/>
      <c r="NVV297" s="2"/>
      <c r="NVW297" s="2"/>
      <c r="NVX297" s="5"/>
      <c r="NVY297" s="5"/>
      <c r="NVZ297" s="5"/>
      <c r="NWA297" s="5"/>
      <c r="NWB297" s="5"/>
      <c r="NWC297" s="223"/>
      <c r="NWD297" s="2"/>
      <c r="NWE297" s="2"/>
      <c r="NWF297" s="5"/>
      <c r="NWG297" s="5"/>
      <c r="NWH297" s="5"/>
      <c r="NWI297" s="5"/>
      <c r="NWJ297" s="5"/>
      <c r="NWK297" s="223"/>
      <c r="NWL297" s="2"/>
      <c r="NWM297" s="2"/>
      <c r="NWN297" s="5"/>
      <c r="NWO297" s="5"/>
      <c r="NWP297" s="5"/>
      <c r="NWQ297" s="5"/>
      <c r="NWR297" s="5"/>
      <c r="NWS297" s="223"/>
      <c r="NWT297" s="2"/>
      <c r="NWU297" s="2"/>
      <c r="NWV297" s="5"/>
      <c r="NWW297" s="5"/>
      <c r="NWX297" s="5"/>
      <c r="NWY297" s="5"/>
      <c r="NWZ297" s="5"/>
      <c r="NXA297" s="223"/>
      <c r="NXB297" s="2"/>
      <c r="NXC297" s="2"/>
      <c r="NXD297" s="5"/>
      <c r="NXE297" s="5"/>
      <c r="NXF297" s="5"/>
      <c r="NXG297" s="5"/>
      <c r="NXH297" s="5"/>
      <c r="NXI297" s="223"/>
      <c r="NXJ297" s="2"/>
      <c r="NXK297" s="2"/>
      <c r="NXL297" s="5"/>
      <c r="NXM297" s="5"/>
      <c r="NXN297" s="5"/>
      <c r="NXO297" s="5"/>
      <c r="NXP297" s="5"/>
      <c r="NXQ297" s="223"/>
      <c r="NXR297" s="2"/>
      <c r="NXS297" s="2"/>
      <c r="NXT297" s="5"/>
      <c r="NXU297" s="5"/>
      <c r="NXV297" s="5"/>
      <c r="NXW297" s="5"/>
      <c r="NXX297" s="5"/>
      <c r="NXY297" s="223"/>
      <c r="NXZ297" s="2"/>
      <c r="NYA297" s="2"/>
      <c r="NYB297" s="5"/>
      <c r="NYC297" s="5"/>
      <c r="NYD297" s="5"/>
      <c r="NYE297" s="5"/>
      <c r="NYF297" s="5"/>
      <c r="NYG297" s="223"/>
      <c r="NYH297" s="2"/>
      <c r="NYI297" s="2"/>
      <c r="NYJ297" s="5"/>
      <c r="NYK297" s="5"/>
      <c r="NYL297" s="5"/>
      <c r="NYM297" s="5"/>
      <c r="NYN297" s="5"/>
      <c r="NYO297" s="223"/>
      <c r="NYP297" s="2"/>
      <c r="NYQ297" s="2"/>
      <c r="NYR297" s="5"/>
      <c r="NYS297" s="5"/>
      <c r="NYT297" s="5"/>
      <c r="NYU297" s="5"/>
      <c r="NYV297" s="5"/>
      <c r="NYW297" s="223"/>
      <c r="NYX297" s="2"/>
      <c r="NYY297" s="2"/>
      <c r="NYZ297" s="5"/>
      <c r="NZA297" s="5"/>
      <c r="NZB297" s="5"/>
      <c r="NZC297" s="5"/>
      <c r="NZD297" s="5"/>
      <c r="NZE297" s="223"/>
      <c r="NZF297" s="2"/>
      <c r="NZG297" s="2"/>
      <c r="NZH297" s="5"/>
      <c r="NZI297" s="5"/>
      <c r="NZJ297" s="5"/>
      <c r="NZK297" s="5"/>
      <c r="NZL297" s="5"/>
      <c r="NZM297" s="223"/>
      <c r="NZN297" s="2"/>
      <c r="NZO297" s="2"/>
      <c r="NZP297" s="5"/>
      <c r="NZQ297" s="5"/>
      <c r="NZR297" s="5"/>
      <c r="NZS297" s="5"/>
      <c r="NZT297" s="5"/>
      <c r="NZU297" s="223"/>
      <c r="NZV297" s="2"/>
      <c r="NZW297" s="2"/>
      <c r="NZX297" s="5"/>
      <c r="NZY297" s="5"/>
      <c r="NZZ297" s="5"/>
      <c r="OAA297" s="5"/>
      <c r="OAB297" s="5"/>
      <c r="OAC297" s="223"/>
      <c r="OAD297" s="2"/>
      <c r="OAE297" s="2"/>
      <c r="OAF297" s="5"/>
      <c r="OAG297" s="5"/>
      <c r="OAH297" s="5"/>
      <c r="OAI297" s="5"/>
      <c r="OAJ297" s="5"/>
      <c r="OAK297" s="223"/>
      <c r="OAL297" s="2"/>
      <c r="OAM297" s="2"/>
      <c r="OAN297" s="5"/>
      <c r="OAO297" s="5"/>
      <c r="OAP297" s="5"/>
      <c r="OAQ297" s="5"/>
      <c r="OAR297" s="5"/>
      <c r="OAS297" s="223"/>
      <c r="OAT297" s="2"/>
      <c r="OAU297" s="2"/>
      <c r="OAV297" s="5"/>
      <c r="OAW297" s="5"/>
      <c r="OAX297" s="5"/>
      <c r="OAY297" s="5"/>
      <c r="OAZ297" s="5"/>
      <c r="OBA297" s="223"/>
      <c r="OBB297" s="2"/>
      <c r="OBC297" s="2"/>
      <c r="OBD297" s="5"/>
      <c r="OBE297" s="5"/>
      <c r="OBF297" s="5"/>
      <c r="OBG297" s="5"/>
      <c r="OBH297" s="5"/>
      <c r="OBI297" s="223"/>
      <c r="OBJ297" s="2"/>
      <c r="OBK297" s="2"/>
      <c r="OBL297" s="5"/>
      <c r="OBM297" s="5"/>
      <c r="OBN297" s="5"/>
      <c r="OBO297" s="5"/>
      <c r="OBP297" s="5"/>
      <c r="OBQ297" s="223"/>
      <c r="OBR297" s="2"/>
      <c r="OBS297" s="2"/>
      <c r="OBT297" s="5"/>
      <c r="OBU297" s="5"/>
      <c r="OBV297" s="5"/>
      <c r="OBW297" s="5"/>
      <c r="OBX297" s="5"/>
      <c r="OBY297" s="223"/>
      <c r="OBZ297" s="2"/>
      <c r="OCA297" s="2"/>
      <c r="OCB297" s="5"/>
      <c r="OCC297" s="5"/>
      <c r="OCD297" s="5"/>
      <c r="OCE297" s="5"/>
      <c r="OCF297" s="5"/>
      <c r="OCG297" s="223"/>
      <c r="OCH297" s="2"/>
      <c r="OCI297" s="2"/>
      <c r="OCJ297" s="5"/>
      <c r="OCK297" s="5"/>
      <c r="OCL297" s="5"/>
      <c r="OCM297" s="5"/>
      <c r="OCN297" s="5"/>
      <c r="OCO297" s="223"/>
      <c r="OCP297" s="2"/>
      <c r="OCQ297" s="2"/>
      <c r="OCR297" s="5"/>
      <c r="OCS297" s="5"/>
      <c r="OCT297" s="5"/>
      <c r="OCU297" s="5"/>
      <c r="OCV297" s="5"/>
      <c r="OCW297" s="223"/>
      <c r="OCX297" s="2"/>
      <c r="OCY297" s="2"/>
      <c r="OCZ297" s="5"/>
      <c r="ODA297" s="5"/>
      <c r="ODB297" s="5"/>
      <c r="ODC297" s="5"/>
      <c r="ODD297" s="5"/>
      <c r="ODE297" s="223"/>
      <c r="ODF297" s="2"/>
      <c r="ODG297" s="2"/>
      <c r="ODH297" s="5"/>
      <c r="ODI297" s="5"/>
      <c r="ODJ297" s="5"/>
      <c r="ODK297" s="5"/>
      <c r="ODL297" s="5"/>
      <c r="ODM297" s="223"/>
      <c r="ODN297" s="2"/>
      <c r="ODO297" s="2"/>
      <c r="ODP297" s="5"/>
      <c r="ODQ297" s="5"/>
      <c r="ODR297" s="5"/>
      <c r="ODS297" s="5"/>
      <c r="ODT297" s="5"/>
      <c r="ODU297" s="223"/>
      <c r="ODV297" s="2"/>
      <c r="ODW297" s="2"/>
      <c r="ODX297" s="5"/>
      <c r="ODY297" s="5"/>
      <c r="ODZ297" s="5"/>
      <c r="OEA297" s="5"/>
      <c r="OEB297" s="5"/>
      <c r="OEC297" s="223"/>
      <c r="OED297" s="2"/>
      <c r="OEE297" s="2"/>
      <c r="OEF297" s="5"/>
      <c r="OEG297" s="5"/>
      <c r="OEH297" s="5"/>
      <c r="OEI297" s="5"/>
      <c r="OEJ297" s="5"/>
      <c r="OEK297" s="223"/>
      <c r="OEL297" s="2"/>
      <c r="OEM297" s="2"/>
      <c r="OEN297" s="5"/>
      <c r="OEO297" s="5"/>
      <c r="OEP297" s="5"/>
      <c r="OEQ297" s="5"/>
      <c r="OER297" s="5"/>
      <c r="OES297" s="223"/>
      <c r="OET297" s="2"/>
      <c r="OEU297" s="2"/>
      <c r="OEV297" s="5"/>
      <c r="OEW297" s="5"/>
      <c r="OEX297" s="5"/>
      <c r="OEY297" s="5"/>
      <c r="OEZ297" s="5"/>
      <c r="OFA297" s="223"/>
      <c r="OFB297" s="2"/>
      <c r="OFC297" s="2"/>
      <c r="OFD297" s="5"/>
      <c r="OFE297" s="5"/>
      <c r="OFF297" s="5"/>
      <c r="OFG297" s="5"/>
      <c r="OFH297" s="5"/>
      <c r="OFI297" s="223"/>
      <c r="OFJ297" s="2"/>
      <c r="OFK297" s="2"/>
      <c r="OFL297" s="5"/>
      <c r="OFM297" s="5"/>
      <c r="OFN297" s="5"/>
      <c r="OFO297" s="5"/>
      <c r="OFP297" s="5"/>
      <c r="OFQ297" s="223"/>
      <c r="OFR297" s="2"/>
      <c r="OFS297" s="2"/>
      <c r="OFT297" s="5"/>
      <c r="OFU297" s="5"/>
      <c r="OFV297" s="5"/>
      <c r="OFW297" s="5"/>
      <c r="OFX297" s="5"/>
      <c r="OFY297" s="223"/>
      <c r="OFZ297" s="2"/>
      <c r="OGA297" s="2"/>
      <c r="OGB297" s="5"/>
      <c r="OGC297" s="5"/>
      <c r="OGD297" s="5"/>
      <c r="OGE297" s="5"/>
      <c r="OGF297" s="5"/>
      <c r="OGG297" s="223"/>
      <c r="OGH297" s="2"/>
      <c r="OGI297" s="2"/>
      <c r="OGJ297" s="5"/>
      <c r="OGK297" s="5"/>
      <c r="OGL297" s="5"/>
      <c r="OGM297" s="5"/>
      <c r="OGN297" s="5"/>
      <c r="OGO297" s="223"/>
      <c r="OGP297" s="2"/>
      <c r="OGQ297" s="2"/>
      <c r="OGR297" s="5"/>
      <c r="OGS297" s="5"/>
      <c r="OGT297" s="5"/>
      <c r="OGU297" s="5"/>
      <c r="OGV297" s="5"/>
      <c r="OGW297" s="223"/>
      <c r="OGX297" s="2"/>
      <c r="OGY297" s="2"/>
      <c r="OGZ297" s="5"/>
      <c r="OHA297" s="5"/>
      <c r="OHB297" s="5"/>
      <c r="OHC297" s="5"/>
      <c r="OHD297" s="5"/>
      <c r="OHE297" s="223"/>
      <c r="OHF297" s="2"/>
      <c r="OHG297" s="2"/>
      <c r="OHH297" s="5"/>
      <c r="OHI297" s="5"/>
      <c r="OHJ297" s="5"/>
      <c r="OHK297" s="5"/>
      <c r="OHL297" s="5"/>
      <c r="OHM297" s="223"/>
      <c r="OHN297" s="2"/>
      <c r="OHO297" s="2"/>
      <c r="OHP297" s="5"/>
      <c r="OHQ297" s="5"/>
      <c r="OHR297" s="5"/>
      <c r="OHS297" s="5"/>
      <c r="OHT297" s="5"/>
      <c r="OHU297" s="223"/>
      <c r="OHV297" s="2"/>
      <c r="OHW297" s="2"/>
      <c r="OHX297" s="5"/>
      <c r="OHY297" s="5"/>
      <c r="OHZ297" s="5"/>
      <c r="OIA297" s="5"/>
      <c r="OIB297" s="5"/>
      <c r="OIC297" s="223"/>
      <c r="OID297" s="2"/>
      <c r="OIE297" s="2"/>
      <c r="OIF297" s="5"/>
      <c r="OIG297" s="5"/>
      <c r="OIH297" s="5"/>
      <c r="OII297" s="5"/>
      <c r="OIJ297" s="5"/>
      <c r="OIK297" s="223"/>
      <c r="OIL297" s="2"/>
      <c r="OIM297" s="2"/>
      <c r="OIN297" s="5"/>
      <c r="OIO297" s="5"/>
      <c r="OIP297" s="5"/>
      <c r="OIQ297" s="5"/>
      <c r="OIR297" s="5"/>
      <c r="OIS297" s="223"/>
      <c r="OIT297" s="2"/>
      <c r="OIU297" s="2"/>
      <c r="OIV297" s="5"/>
      <c r="OIW297" s="5"/>
      <c r="OIX297" s="5"/>
      <c r="OIY297" s="5"/>
      <c r="OIZ297" s="5"/>
      <c r="OJA297" s="223"/>
      <c r="OJB297" s="2"/>
      <c r="OJC297" s="2"/>
      <c r="OJD297" s="5"/>
      <c r="OJE297" s="5"/>
      <c r="OJF297" s="5"/>
      <c r="OJG297" s="5"/>
      <c r="OJH297" s="5"/>
      <c r="OJI297" s="223"/>
      <c r="OJJ297" s="2"/>
      <c r="OJK297" s="2"/>
      <c r="OJL297" s="5"/>
      <c r="OJM297" s="5"/>
      <c r="OJN297" s="5"/>
      <c r="OJO297" s="5"/>
      <c r="OJP297" s="5"/>
      <c r="OJQ297" s="223"/>
      <c r="OJR297" s="2"/>
      <c r="OJS297" s="2"/>
      <c r="OJT297" s="5"/>
      <c r="OJU297" s="5"/>
      <c r="OJV297" s="5"/>
      <c r="OJW297" s="5"/>
      <c r="OJX297" s="5"/>
      <c r="OJY297" s="223"/>
      <c r="OJZ297" s="2"/>
      <c r="OKA297" s="2"/>
      <c r="OKB297" s="5"/>
      <c r="OKC297" s="5"/>
      <c r="OKD297" s="5"/>
      <c r="OKE297" s="5"/>
      <c r="OKF297" s="5"/>
      <c r="OKG297" s="223"/>
      <c r="OKH297" s="2"/>
      <c r="OKI297" s="2"/>
      <c r="OKJ297" s="5"/>
      <c r="OKK297" s="5"/>
      <c r="OKL297" s="5"/>
      <c r="OKM297" s="5"/>
      <c r="OKN297" s="5"/>
      <c r="OKO297" s="223"/>
      <c r="OKP297" s="2"/>
      <c r="OKQ297" s="2"/>
      <c r="OKR297" s="5"/>
      <c r="OKS297" s="5"/>
      <c r="OKT297" s="5"/>
      <c r="OKU297" s="5"/>
      <c r="OKV297" s="5"/>
      <c r="OKW297" s="223"/>
      <c r="OKX297" s="2"/>
      <c r="OKY297" s="2"/>
      <c r="OKZ297" s="5"/>
      <c r="OLA297" s="5"/>
      <c r="OLB297" s="5"/>
      <c r="OLC297" s="5"/>
      <c r="OLD297" s="5"/>
      <c r="OLE297" s="223"/>
      <c r="OLF297" s="2"/>
      <c r="OLG297" s="2"/>
      <c r="OLH297" s="5"/>
      <c r="OLI297" s="5"/>
      <c r="OLJ297" s="5"/>
      <c r="OLK297" s="5"/>
      <c r="OLL297" s="5"/>
      <c r="OLM297" s="223"/>
      <c r="OLN297" s="2"/>
      <c r="OLO297" s="2"/>
      <c r="OLP297" s="5"/>
      <c r="OLQ297" s="5"/>
      <c r="OLR297" s="5"/>
      <c r="OLS297" s="5"/>
      <c r="OLT297" s="5"/>
      <c r="OLU297" s="223"/>
      <c r="OLV297" s="2"/>
      <c r="OLW297" s="2"/>
      <c r="OLX297" s="5"/>
      <c r="OLY297" s="5"/>
      <c r="OLZ297" s="5"/>
      <c r="OMA297" s="5"/>
      <c r="OMB297" s="5"/>
      <c r="OMC297" s="223"/>
      <c r="OMD297" s="2"/>
      <c r="OME297" s="2"/>
      <c r="OMF297" s="5"/>
      <c r="OMG297" s="5"/>
      <c r="OMH297" s="5"/>
      <c r="OMI297" s="5"/>
      <c r="OMJ297" s="5"/>
      <c r="OMK297" s="223"/>
      <c r="OML297" s="2"/>
      <c r="OMM297" s="2"/>
      <c r="OMN297" s="5"/>
      <c r="OMO297" s="5"/>
      <c r="OMP297" s="5"/>
      <c r="OMQ297" s="5"/>
      <c r="OMR297" s="5"/>
      <c r="OMS297" s="223"/>
      <c r="OMT297" s="2"/>
      <c r="OMU297" s="2"/>
      <c r="OMV297" s="5"/>
      <c r="OMW297" s="5"/>
      <c r="OMX297" s="5"/>
      <c r="OMY297" s="5"/>
      <c r="OMZ297" s="5"/>
      <c r="ONA297" s="223"/>
      <c r="ONB297" s="2"/>
      <c r="ONC297" s="2"/>
      <c r="OND297" s="5"/>
      <c r="ONE297" s="5"/>
      <c r="ONF297" s="5"/>
      <c r="ONG297" s="5"/>
      <c r="ONH297" s="5"/>
      <c r="ONI297" s="223"/>
      <c r="ONJ297" s="2"/>
      <c r="ONK297" s="2"/>
      <c r="ONL297" s="5"/>
      <c r="ONM297" s="5"/>
      <c r="ONN297" s="5"/>
      <c r="ONO297" s="5"/>
      <c r="ONP297" s="5"/>
      <c r="ONQ297" s="223"/>
      <c r="ONR297" s="2"/>
      <c r="ONS297" s="2"/>
      <c r="ONT297" s="5"/>
      <c r="ONU297" s="5"/>
      <c r="ONV297" s="5"/>
      <c r="ONW297" s="5"/>
      <c r="ONX297" s="5"/>
      <c r="ONY297" s="223"/>
      <c r="ONZ297" s="2"/>
      <c r="OOA297" s="2"/>
      <c r="OOB297" s="5"/>
      <c r="OOC297" s="5"/>
      <c r="OOD297" s="5"/>
      <c r="OOE297" s="5"/>
      <c r="OOF297" s="5"/>
      <c r="OOG297" s="223"/>
      <c r="OOH297" s="2"/>
      <c r="OOI297" s="2"/>
      <c r="OOJ297" s="5"/>
      <c r="OOK297" s="5"/>
      <c r="OOL297" s="5"/>
      <c r="OOM297" s="5"/>
      <c r="OON297" s="5"/>
      <c r="OOO297" s="223"/>
      <c r="OOP297" s="2"/>
      <c r="OOQ297" s="2"/>
      <c r="OOR297" s="5"/>
      <c r="OOS297" s="5"/>
      <c r="OOT297" s="5"/>
      <c r="OOU297" s="5"/>
      <c r="OOV297" s="5"/>
      <c r="OOW297" s="223"/>
      <c r="OOX297" s="2"/>
      <c r="OOY297" s="2"/>
      <c r="OOZ297" s="5"/>
      <c r="OPA297" s="5"/>
      <c r="OPB297" s="5"/>
      <c r="OPC297" s="5"/>
      <c r="OPD297" s="5"/>
      <c r="OPE297" s="223"/>
      <c r="OPF297" s="2"/>
      <c r="OPG297" s="2"/>
      <c r="OPH297" s="5"/>
      <c r="OPI297" s="5"/>
      <c r="OPJ297" s="5"/>
      <c r="OPK297" s="5"/>
      <c r="OPL297" s="5"/>
      <c r="OPM297" s="223"/>
      <c r="OPN297" s="2"/>
      <c r="OPO297" s="2"/>
      <c r="OPP297" s="5"/>
      <c r="OPQ297" s="5"/>
      <c r="OPR297" s="5"/>
      <c r="OPS297" s="5"/>
      <c r="OPT297" s="5"/>
      <c r="OPU297" s="223"/>
      <c r="OPV297" s="2"/>
      <c r="OPW297" s="2"/>
      <c r="OPX297" s="5"/>
      <c r="OPY297" s="5"/>
      <c r="OPZ297" s="5"/>
      <c r="OQA297" s="5"/>
      <c r="OQB297" s="5"/>
      <c r="OQC297" s="223"/>
      <c r="OQD297" s="2"/>
      <c r="OQE297" s="2"/>
      <c r="OQF297" s="5"/>
      <c r="OQG297" s="5"/>
      <c r="OQH297" s="5"/>
      <c r="OQI297" s="5"/>
      <c r="OQJ297" s="5"/>
      <c r="OQK297" s="223"/>
      <c r="OQL297" s="2"/>
      <c r="OQM297" s="2"/>
      <c r="OQN297" s="5"/>
      <c r="OQO297" s="5"/>
      <c r="OQP297" s="5"/>
      <c r="OQQ297" s="5"/>
      <c r="OQR297" s="5"/>
      <c r="OQS297" s="223"/>
      <c r="OQT297" s="2"/>
      <c r="OQU297" s="2"/>
      <c r="OQV297" s="5"/>
      <c r="OQW297" s="5"/>
      <c r="OQX297" s="5"/>
      <c r="OQY297" s="5"/>
      <c r="OQZ297" s="5"/>
      <c r="ORA297" s="223"/>
      <c r="ORB297" s="2"/>
      <c r="ORC297" s="2"/>
      <c r="ORD297" s="5"/>
      <c r="ORE297" s="5"/>
      <c r="ORF297" s="5"/>
      <c r="ORG297" s="5"/>
      <c r="ORH297" s="5"/>
      <c r="ORI297" s="223"/>
      <c r="ORJ297" s="2"/>
      <c r="ORK297" s="2"/>
      <c r="ORL297" s="5"/>
      <c r="ORM297" s="5"/>
      <c r="ORN297" s="5"/>
      <c r="ORO297" s="5"/>
      <c r="ORP297" s="5"/>
      <c r="ORQ297" s="223"/>
      <c r="ORR297" s="2"/>
      <c r="ORS297" s="2"/>
      <c r="ORT297" s="5"/>
      <c r="ORU297" s="5"/>
      <c r="ORV297" s="5"/>
      <c r="ORW297" s="5"/>
      <c r="ORX297" s="5"/>
      <c r="ORY297" s="223"/>
      <c r="ORZ297" s="2"/>
      <c r="OSA297" s="2"/>
      <c r="OSB297" s="5"/>
      <c r="OSC297" s="5"/>
      <c r="OSD297" s="5"/>
      <c r="OSE297" s="5"/>
      <c r="OSF297" s="5"/>
      <c r="OSG297" s="223"/>
      <c r="OSH297" s="2"/>
      <c r="OSI297" s="2"/>
      <c r="OSJ297" s="5"/>
      <c r="OSK297" s="5"/>
      <c r="OSL297" s="5"/>
      <c r="OSM297" s="5"/>
      <c r="OSN297" s="5"/>
      <c r="OSO297" s="223"/>
      <c r="OSP297" s="2"/>
      <c r="OSQ297" s="2"/>
      <c r="OSR297" s="5"/>
      <c r="OSS297" s="5"/>
      <c r="OST297" s="5"/>
      <c r="OSU297" s="5"/>
      <c r="OSV297" s="5"/>
      <c r="OSW297" s="223"/>
      <c r="OSX297" s="2"/>
      <c r="OSY297" s="2"/>
      <c r="OSZ297" s="5"/>
      <c r="OTA297" s="5"/>
      <c r="OTB297" s="5"/>
      <c r="OTC297" s="5"/>
      <c r="OTD297" s="5"/>
      <c r="OTE297" s="223"/>
      <c r="OTF297" s="2"/>
      <c r="OTG297" s="2"/>
      <c r="OTH297" s="5"/>
      <c r="OTI297" s="5"/>
      <c r="OTJ297" s="5"/>
      <c r="OTK297" s="5"/>
      <c r="OTL297" s="5"/>
      <c r="OTM297" s="223"/>
      <c r="OTN297" s="2"/>
      <c r="OTO297" s="2"/>
      <c r="OTP297" s="5"/>
      <c r="OTQ297" s="5"/>
      <c r="OTR297" s="5"/>
      <c r="OTS297" s="5"/>
      <c r="OTT297" s="5"/>
      <c r="OTU297" s="223"/>
      <c r="OTV297" s="2"/>
      <c r="OTW297" s="2"/>
      <c r="OTX297" s="5"/>
      <c r="OTY297" s="5"/>
      <c r="OTZ297" s="5"/>
      <c r="OUA297" s="5"/>
      <c r="OUB297" s="5"/>
      <c r="OUC297" s="223"/>
      <c r="OUD297" s="2"/>
      <c r="OUE297" s="2"/>
      <c r="OUF297" s="5"/>
      <c r="OUG297" s="5"/>
      <c r="OUH297" s="5"/>
      <c r="OUI297" s="5"/>
      <c r="OUJ297" s="5"/>
      <c r="OUK297" s="223"/>
      <c r="OUL297" s="2"/>
      <c r="OUM297" s="2"/>
      <c r="OUN297" s="5"/>
      <c r="OUO297" s="5"/>
      <c r="OUP297" s="5"/>
      <c r="OUQ297" s="5"/>
      <c r="OUR297" s="5"/>
      <c r="OUS297" s="223"/>
      <c r="OUT297" s="2"/>
      <c r="OUU297" s="2"/>
      <c r="OUV297" s="5"/>
      <c r="OUW297" s="5"/>
      <c r="OUX297" s="5"/>
      <c r="OUY297" s="5"/>
      <c r="OUZ297" s="5"/>
      <c r="OVA297" s="223"/>
      <c r="OVB297" s="2"/>
      <c r="OVC297" s="2"/>
      <c r="OVD297" s="5"/>
      <c r="OVE297" s="5"/>
      <c r="OVF297" s="5"/>
      <c r="OVG297" s="5"/>
      <c r="OVH297" s="5"/>
      <c r="OVI297" s="223"/>
      <c r="OVJ297" s="2"/>
      <c r="OVK297" s="2"/>
      <c r="OVL297" s="5"/>
      <c r="OVM297" s="5"/>
      <c r="OVN297" s="5"/>
      <c r="OVO297" s="5"/>
      <c r="OVP297" s="5"/>
      <c r="OVQ297" s="223"/>
      <c r="OVR297" s="2"/>
      <c r="OVS297" s="2"/>
      <c r="OVT297" s="5"/>
      <c r="OVU297" s="5"/>
      <c r="OVV297" s="5"/>
      <c r="OVW297" s="5"/>
      <c r="OVX297" s="5"/>
      <c r="OVY297" s="223"/>
      <c r="OVZ297" s="2"/>
      <c r="OWA297" s="2"/>
      <c r="OWB297" s="5"/>
      <c r="OWC297" s="5"/>
      <c r="OWD297" s="5"/>
      <c r="OWE297" s="5"/>
      <c r="OWF297" s="5"/>
      <c r="OWG297" s="223"/>
      <c r="OWH297" s="2"/>
      <c r="OWI297" s="2"/>
      <c r="OWJ297" s="5"/>
      <c r="OWK297" s="5"/>
      <c r="OWL297" s="5"/>
      <c r="OWM297" s="5"/>
      <c r="OWN297" s="5"/>
      <c r="OWO297" s="223"/>
      <c r="OWP297" s="2"/>
      <c r="OWQ297" s="2"/>
      <c r="OWR297" s="5"/>
      <c r="OWS297" s="5"/>
      <c r="OWT297" s="5"/>
      <c r="OWU297" s="5"/>
      <c r="OWV297" s="5"/>
      <c r="OWW297" s="223"/>
      <c r="OWX297" s="2"/>
      <c r="OWY297" s="2"/>
      <c r="OWZ297" s="5"/>
      <c r="OXA297" s="5"/>
      <c r="OXB297" s="5"/>
      <c r="OXC297" s="5"/>
      <c r="OXD297" s="5"/>
      <c r="OXE297" s="223"/>
      <c r="OXF297" s="2"/>
      <c r="OXG297" s="2"/>
      <c r="OXH297" s="5"/>
      <c r="OXI297" s="5"/>
      <c r="OXJ297" s="5"/>
      <c r="OXK297" s="5"/>
      <c r="OXL297" s="5"/>
      <c r="OXM297" s="223"/>
      <c r="OXN297" s="2"/>
      <c r="OXO297" s="2"/>
      <c r="OXP297" s="5"/>
      <c r="OXQ297" s="5"/>
      <c r="OXR297" s="5"/>
      <c r="OXS297" s="5"/>
      <c r="OXT297" s="5"/>
      <c r="OXU297" s="223"/>
      <c r="OXV297" s="2"/>
      <c r="OXW297" s="2"/>
      <c r="OXX297" s="5"/>
      <c r="OXY297" s="5"/>
      <c r="OXZ297" s="5"/>
      <c r="OYA297" s="5"/>
      <c r="OYB297" s="5"/>
      <c r="OYC297" s="223"/>
      <c r="OYD297" s="2"/>
      <c r="OYE297" s="2"/>
      <c r="OYF297" s="5"/>
      <c r="OYG297" s="5"/>
      <c r="OYH297" s="5"/>
      <c r="OYI297" s="5"/>
      <c r="OYJ297" s="5"/>
      <c r="OYK297" s="223"/>
      <c r="OYL297" s="2"/>
      <c r="OYM297" s="2"/>
      <c r="OYN297" s="5"/>
      <c r="OYO297" s="5"/>
      <c r="OYP297" s="5"/>
      <c r="OYQ297" s="5"/>
      <c r="OYR297" s="5"/>
      <c r="OYS297" s="223"/>
      <c r="OYT297" s="2"/>
      <c r="OYU297" s="2"/>
      <c r="OYV297" s="5"/>
      <c r="OYW297" s="5"/>
      <c r="OYX297" s="5"/>
      <c r="OYY297" s="5"/>
      <c r="OYZ297" s="5"/>
      <c r="OZA297" s="223"/>
      <c r="OZB297" s="2"/>
      <c r="OZC297" s="2"/>
      <c r="OZD297" s="5"/>
      <c r="OZE297" s="5"/>
      <c r="OZF297" s="5"/>
      <c r="OZG297" s="5"/>
      <c r="OZH297" s="5"/>
      <c r="OZI297" s="223"/>
      <c r="OZJ297" s="2"/>
      <c r="OZK297" s="2"/>
      <c r="OZL297" s="5"/>
      <c r="OZM297" s="5"/>
      <c r="OZN297" s="5"/>
      <c r="OZO297" s="5"/>
      <c r="OZP297" s="5"/>
      <c r="OZQ297" s="223"/>
      <c r="OZR297" s="2"/>
      <c r="OZS297" s="2"/>
      <c r="OZT297" s="5"/>
      <c r="OZU297" s="5"/>
      <c r="OZV297" s="5"/>
      <c r="OZW297" s="5"/>
      <c r="OZX297" s="5"/>
      <c r="OZY297" s="223"/>
      <c r="OZZ297" s="2"/>
      <c r="PAA297" s="2"/>
      <c r="PAB297" s="5"/>
      <c r="PAC297" s="5"/>
      <c r="PAD297" s="5"/>
      <c r="PAE297" s="5"/>
      <c r="PAF297" s="5"/>
      <c r="PAG297" s="223"/>
      <c r="PAH297" s="2"/>
      <c r="PAI297" s="2"/>
      <c r="PAJ297" s="5"/>
      <c r="PAK297" s="5"/>
      <c r="PAL297" s="5"/>
      <c r="PAM297" s="5"/>
      <c r="PAN297" s="5"/>
      <c r="PAO297" s="223"/>
      <c r="PAP297" s="2"/>
      <c r="PAQ297" s="2"/>
      <c r="PAR297" s="5"/>
      <c r="PAS297" s="5"/>
      <c r="PAT297" s="5"/>
      <c r="PAU297" s="5"/>
      <c r="PAV297" s="5"/>
      <c r="PAW297" s="223"/>
      <c r="PAX297" s="2"/>
      <c r="PAY297" s="2"/>
      <c r="PAZ297" s="5"/>
      <c r="PBA297" s="5"/>
      <c r="PBB297" s="5"/>
      <c r="PBC297" s="5"/>
      <c r="PBD297" s="5"/>
      <c r="PBE297" s="223"/>
      <c r="PBF297" s="2"/>
      <c r="PBG297" s="2"/>
      <c r="PBH297" s="5"/>
      <c r="PBI297" s="5"/>
      <c r="PBJ297" s="5"/>
      <c r="PBK297" s="5"/>
      <c r="PBL297" s="5"/>
      <c r="PBM297" s="223"/>
      <c r="PBN297" s="2"/>
      <c r="PBO297" s="2"/>
      <c r="PBP297" s="5"/>
      <c r="PBQ297" s="5"/>
      <c r="PBR297" s="5"/>
      <c r="PBS297" s="5"/>
      <c r="PBT297" s="5"/>
      <c r="PBU297" s="223"/>
      <c r="PBV297" s="2"/>
      <c r="PBW297" s="2"/>
      <c r="PBX297" s="5"/>
      <c r="PBY297" s="5"/>
      <c r="PBZ297" s="5"/>
      <c r="PCA297" s="5"/>
      <c r="PCB297" s="5"/>
      <c r="PCC297" s="223"/>
      <c r="PCD297" s="2"/>
      <c r="PCE297" s="2"/>
      <c r="PCF297" s="5"/>
      <c r="PCG297" s="5"/>
      <c r="PCH297" s="5"/>
      <c r="PCI297" s="5"/>
      <c r="PCJ297" s="5"/>
      <c r="PCK297" s="223"/>
      <c r="PCL297" s="2"/>
      <c r="PCM297" s="2"/>
      <c r="PCN297" s="5"/>
      <c r="PCO297" s="5"/>
      <c r="PCP297" s="5"/>
      <c r="PCQ297" s="5"/>
      <c r="PCR297" s="5"/>
      <c r="PCS297" s="223"/>
      <c r="PCT297" s="2"/>
      <c r="PCU297" s="2"/>
      <c r="PCV297" s="5"/>
      <c r="PCW297" s="5"/>
      <c r="PCX297" s="5"/>
      <c r="PCY297" s="5"/>
      <c r="PCZ297" s="5"/>
      <c r="PDA297" s="223"/>
      <c r="PDB297" s="2"/>
      <c r="PDC297" s="2"/>
      <c r="PDD297" s="5"/>
      <c r="PDE297" s="5"/>
      <c r="PDF297" s="5"/>
      <c r="PDG297" s="5"/>
      <c r="PDH297" s="5"/>
      <c r="PDI297" s="223"/>
      <c r="PDJ297" s="2"/>
      <c r="PDK297" s="2"/>
      <c r="PDL297" s="5"/>
      <c r="PDM297" s="5"/>
      <c r="PDN297" s="5"/>
      <c r="PDO297" s="5"/>
      <c r="PDP297" s="5"/>
      <c r="PDQ297" s="223"/>
      <c r="PDR297" s="2"/>
      <c r="PDS297" s="2"/>
      <c r="PDT297" s="5"/>
      <c r="PDU297" s="5"/>
      <c r="PDV297" s="5"/>
      <c r="PDW297" s="5"/>
      <c r="PDX297" s="5"/>
      <c r="PDY297" s="223"/>
      <c r="PDZ297" s="2"/>
      <c r="PEA297" s="2"/>
      <c r="PEB297" s="5"/>
      <c r="PEC297" s="5"/>
      <c r="PED297" s="5"/>
      <c r="PEE297" s="5"/>
      <c r="PEF297" s="5"/>
      <c r="PEG297" s="223"/>
      <c r="PEH297" s="2"/>
      <c r="PEI297" s="2"/>
      <c r="PEJ297" s="5"/>
      <c r="PEK297" s="5"/>
      <c r="PEL297" s="5"/>
      <c r="PEM297" s="5"/>
      <c r="PEN297" s="5"/>
      <c r="PEO297" s="223"/>
      <c r="PEP297" s="2"/>
      <c r="PEQ297" s="2"/>
      <c r="PER297" s="5"/>
      <c r="PES297" s="5"/>
      <c r="PET297" s="5"/>
      <c r="PEU297" s="5"/>
      <c r="PEV297" s="5"/>
      <c r="PEW297" s="223"/>
      <c r="PEX297" s="2"/>
      <c r="PEY297" s="2"/>
      <c r="PEZ297" s="5"/>
      <c r="PFA297" s="5"/>
      <c r="PFB297" s="5"/>
      <c r="PFC297" s="5"/>
      <c r="PFD297" s="5"/>
      <c r="PFE297" s="223"/>
      <c r="PFF297" s="2"/>
      <c r="PFG297" s="2"/>
      <c r="PFH297" s="5"/>
      <c r="PFI297" s="5"/>
      <c r="PFJ297" s="5"/>
      <c r="PFK297" s="5"/>
      <c r="PFL297" s="5"/>
      <c r="PFM297" s="223"/>
      <c r="PFN297" s="2"/>
      <c r="PFO297" s="2"/>
      <c r="PFP297" s="5"/>
      <c r="PFQ297" s="5"/>
      <c r="PFR297" s="5"/>
      <c r="PFS297" s="5"/>
      <c r="PFT297" s="5"/>
      <c r="PFU297" s="223"/>
      <c r="PFV297" s="2"/>
      <c r="PFW297" s="2"/>
      <c r="PFX297" s="5"/>
      <c r="PFY297" s="5"/>
      <c r="PFZ297" s="5"/>
      <c r="PGA297" s="5"/>
      <c r="PGB297" s="5"/>
      <c r="PGC297" s="223"/>
      <c r="PGD297" s="2"/>
      <c r="PGE297" s="2"/>
      <c r="PGF297" s="5"/>
      <c r="PGG297" s="5"/>
      <c r="PGH297" s="5"/>
      <c r="PGI297" s="5"/>
      <c r="PGJ297" s="5"/>
      <c r="PGK297" s="223"/>
      <c r="PGL297" s="2"/>
      <c r="PGM297" s="2"/>
      <c r="PGN297" s="5"/>
      <c r="PGO297" s="5"/>
      <c r="PGP297" s="5"/>
      <c r="PGQ297" s="5"/>
      <c r="PGR297" s="5"/>
      <c r="PGS297" s="223"/>
      <c r="PGT297" s="2"/>
      <c r="PGU297" s="2"/>
      <c r="PGV297" s="5"/>
      <c r="PGW297" s="5"/>
      <c r="PGX297" s="5"/>
      <c r="PGY297" s="5"/>
      <c r="PGZ297" s="5"/>
      <c r="PHA297" s="223"/>
      <c r="PHB297" s="2"/>
      <c r="PHC297" s="2"/>
      <c r="PHD297" s="5"/>
      <c r="PHE297" s="5"/>
      <c r="PHF297" s="5"/>
      <c r="PHG297" s="5"/>
      <c r="PHH297" s="5"/>
      <c r="PHI297" s="223"/>
      <c r="PHJ297" s="2"/>
      <c r="PHK297" s="2"/>
      <c r="PHL297" s="5"/>
      <c r="PHM297" s="5"/>
      <c r="PHN297" s="5"/>
      <c r="PHO297" s="5"/>
      <c r="PHP297" s="5"/>
      <c r="PHQ297" s="223"/>
      <c r="PHR297" s="2"/>
      <c r="PHS297" s="2"/>
      <c r="PHT297" s="5"/>
      <c r="PHU297" s="5"/>
      <c r="PHV297" s="5"/>
      <c r="PHW297" s="5"/>
      <c r="PHX297" s="5"/>
      <c r="PHY297" s="223"/>
      <c r="PHZ297" s="2"/>
      <c r="PIA297" s="2"/>
      <c r="PIB297" s="5"/>
      <c r="PIC297" s="5"/>
      <c r="PID297" s="5"/>
      <c r="PIE297" s="5"/>
      <c r="PIF297" s="5"/>
      <c r="PIG297" s="223"/>
      <c r="PIH297" s="2"/>
      <c r="PII297" s="2"/>
      <c r="PIJ297" s="5"/>
      <c r="PIK297" s="5"/>
      <c r="PIL297" s="5"/>
      <c r="PIM297" s="5"/>
      <c r="PIN297" s="5"/>
      <c r="PIO297" s="223"/>
      <c r="PIP297" s="2"/>
      <c r="PIQ297" s="2"/>
      <c r="PIR297" s="5"/>
      <c r="PIS297" s="5"/>
      <c r="PIT297" s="5"/>
      <c r="PIU297" s="5"/>
      <c r="PIV297" s="5"/>
      <c r="PIW297" s="223"/>
      <c r="PIX297" s="2"/>
      <c r="PIY297" s="2"/>
      <c r="PIZ297" s="5"/>
      <c r="PJA297" s="5"/>
      <c r="PJB297" s="5"/>
      <c r="PJC297" s="5"/>
      <c r="PJD297" s="5"/>
      <c r="PJE297" s="223"/>
      <c r="PJF297" s="2"/>
      <c r="PJG297" s="2"/>
      <c r="PJH297" s="5"/>
      <c r="PJI297" s="5"/>
      <c r="PJJ297" s="5"/>
      <c r="PJK297" s="5"/>
      <c r="PJL297" s="5"/>
      <c r="PJM297" s="223"/>
      <c r="PJN297" s="2"/>
      <c r="PJO297" s="2"/>
      <c r="PJP297" s="5"/>
      <c r="PJQ297" s="5"/>
      <c r="PJR297" s="5"/>
      <c r="PJS297" s="5"/>
      <c r="PJT297" s="5"/>
      <c r="PJU297" s="223"/>
      <c r="PJV297" s="2"/>
      <c r="PJW297" s="2"/>
      <c r="PJX297" s="5"/>
      <c r="PJY297" s="5"/>
      <c r="PJZ297" s="5"/>
      <c r="PKA297" s="5"/>
      <c r="PKB297" s="5"/>
      <c r="PKC297" s="223"/>
      <c r="PKD297" s="2"/>
      <c r="PKE297" s="2"/>
      <c r="PKF297" s="5"/>
      <c r="PKG297" s="5"/>
      <c r="PKH297" s="5"/>
      <c r="PKI297" s="5"/>
      <c r="PKJ297" s="5"/>
      <c r="PKK297" s="223"/>
      <c r="PKL297" s="2"/>
      <c r="PKM297" s="2"/>
      <c r="PKN297" s="5"/>
      <c r="PKO297" s="5"/>
      <c r="PKP297" s="5"/>
      <c r="PKQ297" s="5"/>
      <c r="PKR297" s="5"/>
      <c r="PKS297" s="223"/>
      <c r="PKT297" s="2"/>
      <c r="PKU297" s="2"/>
      <c r="PKV297" s="5"/>
      <c r="PKW297" s="5"/>
      <c r="PKX297" s="5"/>
      <c r="PKY297" s="5"/>
      <c r="PKZ297" s="5"/>
      <c r="PLA297" s="223"/>
      <c r="PLB297" s="2"/>
      <c r="PLC297" s="2"/>
      <c r="PLD297" s="5"/>
      <c r="PLE297" s="5"/>
      <c r="PLF297" s="5"/>
      <c r="PLG297" s="5"/>
      <c r="PLH297" s="5"/>
      <c r="PLI297" s="223"/>
      <c r="PLJ297" s="2"/>
      <c r="PLK297" s="2"/>
      <c r="PLL297" s="5"/>
      <c r="PLM297" s="5"/>
      <c r="PLN297" s="5"/>
      <c r="PLO297" s="5"/>
      <c r="PLP297" s="5"/>
      <c r="PLQ297" s="223"/>
      <c r="PLR297" s="2"/>
      <c r="PLS297" s="2"/>
      <c r="PLT297" s="5"/>
      <c r="PLU297" s="5"/>
      <c r="PLV297" s="5"/>
      <c r="PLW297" s="5"/>
      <c r="PLX297" s="5"/>
      <c r="PLY297" s="223"/>
      <c r="PLZ297" s="2"/>
      <c r="PMA297" s="2"/>
      <c r="PMB297" s="5"/>
      <c r="PMC297" s="5"/>
      <c r="PMD297" s="5"/>
      <c r="PME297" s="5"/>
      <c r="PMF297" s="5"/>
      <c r="PMG297" s="223"/>
      <c r="PMH297" s="2"/>
      <c r="PMI297" s="2"/>
      <c r="PMJ297" s="5"/>
      <c r="PMK297" s="5"/>
      <c r="PML297" s="5"/>
      <c r="PMM297" s="5"/>
      <c r="PMN297" s="5"/>
      <c r="PMO297" s="223"/>
      <c r="PMP297" s="2"/>
      <c r="PMQ297" s="2"/>
      <c r="PMR297" s="5"/>
      <c r="PMS297" s="5"/>
      <c r="PMT297" s="5"/>
      <c r="PMU297" s="5"/>
      <c r="PMV297" s="5"/>
      <c r="PMW297" s="223"/>
      <c r="PMX297" s="2"/>
      <c r="PMY297" s="2"/>
      <c r="PMZ297" s="5"/>
      <c r="PNA297" s="5"/>
      <c r="PNB297" s="5"/>
      <c r="PNC297" s="5"/>
      <c r="PND297" s="5"/>
      <c r="PNE297" s="223"/>
      <c r="PNF297" s="2"/>
      <c r="PNG297" s="2"/>
      <c r="PNH297" s="5"/>
      <c r="PNI297" s="5"/>
      <c r="PNJ297" s="5"/>
      <c r="PNK297" s="5"/>
      <c r="PNL297" s="5"/>
      <c r="PNM297" s="223"/>
      <c r="PNN297" s="2"/>
      <c r="PNO297" s="2"/>
      <c r="PNP297" s="5"/>
      <c r="PNQ297" s="5"/>
      <c r="PNR297" s="5"/>
      <c r="PNS297" s="5"/>
      <c r="PNT297" s="5"/>
      <c r="PNU297" s="223"/>
      <c r="PNV297" s="2"/>
      <c r="PNW297" s="2"/>
      <c r="PNX297" s="5"/>
      <c r="PNY297" s="5"/>
      <c r="PNZ297" s="5"/>
      <c r="POA297" s="5"/>
      <c r="POB297" s="5"/>
      <c r="POC297" s="223"/>
      <c r="POD297" s="2"/>
      <c r="POE297" s="2"/>
      <c r="POF297" s="5"/>
      <c r="POG297" s="5"/>
      <c r="POH297" s="5"/>
      <c r="POI297" s="5"/>
      <c r="POJ297" s="5"/>
      <c r="POK297" s="223"/>
      <c r="POL297" s="2"/>
      <c r="POM297" s="2"/>
      <c r="PON297" s="5"/>
      <c r="POO297" s="5"/>
      <c r="POP297" s="5"/>
      <c r="POQ297" s="5"/>
      <c r="POR297" s="5"/>
      <c r="POS297" s="223"/>
      <c r="POT297" s="2"/>
      <c r="POU297" s="2"/>
      <c r="POV297" s="5"/>
      <c r="POW297" s="5"/>
      <c r="POX297" s="5"/>
      <c r="POY297" s="5"/>
      <c r="POZ297" s="5"/>
      <c r="PPA297" s="223"/>
      <c r="PPB297" s="2"/>
      <c r="PPC297" s="2"/>
      <c r="PPD297" s="5"/>
      <c r="PPE297" s="5"/>
      <c r="PPF297" s="5"/>
      <c r="PPG297" s="5"/>
      <c r="PPH297" s="5"/>
      <c r="PPI297" s="223"/>
      <c r="PPJ297" s="2"/>
      <c r="PPK297" s="2"/>
      <c r="PPL297" s="5"/>
      <c r="PPM297" s="5"/>
      <c r="PPN297" s="5"/>
      <c r="PPO297" s="5"/>
      <c r="PPP297" s="5"/>
      <c r="PPQ297" s="223"/>
      <c r="PPR297" s="2"/>
      <c r="PPS297" s="2"/>
      <c r="PPT297" s="5"/>
      <c r="PPU297" s="5"/>
      <c r="PPV297" s="5"/>
      <c r="PPW297" s="5"/>
      <c r="PPX297" s="5"/>
      <c r="PPY297" s="223"/>
      <c r="PPZ297" s="2"/>
      <c r="PQA297" s="2"/>
      <c r="PQB297" s="5"/>
      <c r="PQC297" s="5"/>
      <c r="PQD297" s="5"/>
      <c r="PQE297" s="5"/>
      <c r="PQF297" s="5"/>
      <c r="PQG297" s="223"/>
      <c r="PQH297" s="2"/>
      <c r="PQI297" s="2"/>
      <c r="PQJ297" s="5"/>
      <c r="PQK297" s="5"/>
      <c r="PQL297" s="5"/>
      <c r="PQM297" s="5"/>
      <c r="PQN297" s="5"/>
      <c r="PQO297" s="223"/>
      <c r="PQP297" s="2"/>
      <c r="PQQ297" s="2"/>
      <c r="PQR297" s="5"/>
      <c r="PQS297" s="5"/>
      <c r="PQT297" s="5"/>
      <c r="PQU297" s="5"/>
      <c r="PQV297" s="5"/>
      <c r="PQW297" s="223"/>
      <c r="PQX297" s="2"/>
      <c r="PQY297" s="2"/>
      <c r="PQZ297" s="5"/>
      <c r="PRA297" s="5"/>
      <c r="PRB297" s="5"/>
      <c r="PRC297" s="5"/>
      <c r="PRD297" s="5"/>
      <c r="PRE297" s="223"/>
      <c r="PRF297" s="2"/>
      <c r="PRG297" s="2"/>
      <c r="PRH297" s="5"/>
      <c r="PRI297" s="5"/>
      <c r="PRJ297" s="5"/>
      <c r="PRK297" s="5"/>
      <c r="PRL297" s="5"/>
      <c r="PRM297" s="223"/>
      <c r="PRN297" s="2"/>
      <c r="PRO297" s="2"/>
      <c r="PRP297" s="5"/>
      <c r="PRQ297" s="5"/>
      <c r="PRR297" s="5"/>
      <c r="PRS297" s="5"/>
      <c r="PRT297" s="5"/>
      <c r="PRU297" s="223"/>
      <c r="PRV297" s="2"/>
      <c r="PRW297" s="2"/>
      <c r="PRX297" s="5"/>
      <c r="PRY297" s="5"/>
      <c r="PRZ297" s="5"/>
      <c r="PSA297" s="5"/>
      <c r="PSB297" s="5"/>
      <c r="PSC297" s="223"/>
      <c r="PSD297" s="2"/>
      <c r="PSE297" s="2"/>
      <c r="PSF297" s="5"/>
      <c r="PSG297" s="5"/>
      <c r="PSH297" s="5"/>
      <c r="PSI297" s="5"/>
      <c r="PSJ297" s="5"/>
      <c r="PSK297" s="223"/>
      <c r="PSL297" s="2"/>
      <c r="PSM297" s="2"/>
      <c r="PSN297" s="5"/>
      <c r="PSO297" s="5"/>
      <c r="PSP297" s="5"/>
      <c r="PSQ297" s="5"/>
      <c r="PSR297" s="5"/>
      <c r="PSS297" s="223"/>
      <c r="PST297" s="2"/>
      <c r="PSU297" s="2"/>
      <c r="PSV297" s="5"/>
      <c r="PSW297" s="5"/>
      <c r="PSX297" s="5"/>
      <c r="PSY297" s="5"/>
      <c r="PSZ297" s="5"/>
      <c r="PTA297" s="223"/>
      <c r="PTB297" s="2"/>
      <c r="PTC297" s="2"/>
      <c r="PTD297" s="5"/>
      <c r="PTE297" s="5"/>
      <c r="PTF297" s="5"/>
      <c r="PTG297" s="5"/>
      <c r="PTH297" s="5"/>
      <c r="PTI297" s="223"/>
      <c r="PTJ297" s="2"/>
      <c r="PTK297" s="2"/>
      <c r="PTL297" s="5"/>
      <c r="PTM297" s="5"/>
      <c r="PTN297" s="5"/>
      <c r="PTO297" s="5"/>
      <c r="PTP297" s="5"/>
      <c r="PTQ297" s="223"/>
      <c r="PTR297" s="2"/>
      <c r="PTS297" s="2"/>
      <c r="PTT297" s="5"/>
      <c r="PTU297" s="5"/>
      <c r="PTV297" s="5"/>
      <c r="PTW297" s="5"/>
      <c r="PTX297" s="5"/>
      <c r="PTY297" s="223"/>
      <c r="PTZ297" s="2"/>
      <c r="PUA297" s="2"/>
      <c r="PUB297" s="5"/>
      <c r="PUC297" s="5"/>
      <c r="PUD297" s="5"/>
      <c r="PUE297" s="5"/>
      <c r="PUF297" s="5"/>
      <c r="PUG297" s="223"/>
      <c r="PUH297" s="2"/>
      <c r="PUI297" s="2"/>
      <c r="PUJ297" s="5"/>
      <c r="PUK297" s="5"/>
      <c r="PUL297" s="5"/>
      <c r="PUM297" s="5"/>
      <c r="PUN297" s="5"/>
      <c r="PUO297" s="223"/>
      <c r="PUP297" s="2"/>
      <c r="PUQ297" s="2"/>
      <c r="PUR297" s="5"/>
      <c r="PUS297" s="5"/>
      <c r="PUT297" s="5"/>
      <c r="PUU297" s="5"/>
      <c r="PUV297" s="5"/>
      <c r="PUW297" s="223"/>
      <c r="PUX297" s="2"/>
      <c r="PUY297" s="2"/>
      <c r="PUZ297" s="5"/>
      <c r="PVA297" s="5"/>
      <c r="PVB297" s="5"/>
      <c r="PVC297" s="5"/>
      <c r="PVD297" s="5"/>
      <c r="PVE297" s="223"/>
      <c r="PVF297" s="2"/>
      <c r="PVG297" s="2"/>
      <c r="PVH297" s="5"/>
      <c r="PVI297" s="5"/>
      <c r="PVJ297" s="5"/>
      <c r="PVK297" s="5"/>
      <c r="PVL297" s="5"/>
      <c r="PVM297" s="223"/>
      <c r="PVN297" s="2"/>
      <c r="PVO297" s="2"/>
      <c r="PVP297" s="5"/>
      <c r="PVQ297" s="5"/>
      <c r="PVR297" s="5"/>
      <c r="PVS297" s="5"/>
      <c r="PVT297" s="5"/>
      <c r="PVU297" s="223"/>
      <c r="PVV297" s="2"/>
      <c r="PVW297" s="2"/>
      <c r="PVX297" s="5"/>
      <c r="PVY297" s="5"/>
      <c r="PVZ297" s="5"/>
      <c r="PWA297" s="5"/>
      <c r="PWB297" s="5"/>
      <c r="PWC297" s="223"/>
      <c r="PWD297" s="2"/>
      <c r="PWE297" s="2"/>
      <c r="PWF297" s="5"/>
      <c r="PWG297" s="5"/>
      <c r="PWH297" s="5"/>
      <c r="PWI297" s="5"/>
      <c r="PWJ297" s="5"/>
      <c r="PWK297" s="223"/>
      <c r="PWL297" s="2"/>
      <c r="PWM297" s="2"/>
      <c r="PWN297" s="5"/>
      <c r="PWO297" s="5"/>
      <c r="PWP297" s="5"/>
      <c r="PWQ297" s="5"/>
      <c r="PWR297" s="5"/>
      <c r="PWS297" s="223"/>
      <c r="PWT297" s="2"/>
      <c r="PWU297" s="2"/>
      <c r="PWV297" s="5"/>
      <c r="PWW297" s="5"/>
      <c r="PWX297" s="5"/>
      <c r="PWY297" s="5"/>
      <c r="PWZ297" s="5"/>
      <c r="PXA297" s="223"/>
      <c r="PXB297" s="2"/>
      <c r="PXC297" s="2"/>
      <c r="PXD297" s="5"/>
      <c r="PXE297" s="5"/>
      <c r="PXF297" s="5"/>
      <c r="PXG297" s="5"/>
      <c r="PXH297" s="5"/>
      <c r="PXI297" s="223"/>
      <c r="PXJ297" s="2"/>
      <c r="PXK297" s="2"/>
      <c r="PXL297" s="5"/>
      <c r="PXM297" s="5"/>
      <c r="PXN297" s="5"/>
      <c r="PXO297" s="5"/>
      <c r="PXP297" s="5"/>
      <c r="PXQ297" s="223"/>
      <c r="PXR297" s="2"/>
      <c r="PXS297" s="2"/>
      <c r="PXT297" s="5"/>
      <c r="PXU297" s="5"/>
      <c r="PXV297" s="5"/>
      <c r="PXW297" s="5"/>
      <c r="PXX297" s="5"/>
      <c r="PXY297" s="223"/>
      <c r="PXZ297" s="2"/>
      <c r="PYA297" s="2"/>
      <c r="PYB297" s="5"/>
      <c r="PYC297" s="5"/>
      <c r="PYD297" s="5"/>
      <c r="PYE297" s="5"/>
      <c r="PYF297" s="5"/>
      <c r="PYG297" s="223"/>
      <c r="PYH297" s="2"/>
      <c r="PYI297" s="2"/>
      <c r="PYJ297" s="5"/>
      <c r="PYK297" s="5"/>
      <c r="PYL297" s="5"/>
      <c r="PYM297" s="5"/>
      <c r="PYN297" s="5"/>
      <c r="PYO297" s="223"/>
      <c r="PYP297" s="2"/>
      <c r="PYQ297" s="2"/>
      <c r="PYR297" s="5"/>
      <c r="PYS297" s="5"/>
      <c r="PYT297" s="5"/>
      <c r="PYU297" s="5"/>
      <c r="PYV297" s="5"/>
      <c r="PYW297" s="223"/>
      <c r="PYX297" s="2"/>
      <c r="PYY297" s="2"/>
      <c r="PYZ297" s="5"/>
      <c r="PZA297" s="5"/>
      <c r="PZB297" s="5"/>
      <c r="PZC297" s="5"/>
      <c r="PZD297" s="5"/>
      <c r="PZE297" s="223"/>
      <c r="PZF297" s="2"/>
      <c r="PZG297" s="2"/>
      <c r="PZH297" s="5"/>
      <c r="PZI297" s="5"/>
      <c r="PZJ297" s="5"/>
      <c r="PZK297" s="5"/>
      <c r="PZL297" s="5"/>
      <c r="PZM297" s="223"/>
      <c r="PZN297" s="2"/>
      <c r="PZO297" s="2"/>
      <c r="PZP297" s="5"/>
      <c r="PZQ297" s="5"/>
      <c r="PZR297" s="5"/>
      <c r="PZS297" s="5"/>
      <c r="PZT297" s="5"/>
      <c r="PZU297" s="223"/>
      <c r="PZV297" s="2"/>
      <c r="PZW297" s="2"/>
      <c r="PZX297" s="5"/>
      <c r="PZY297" s="5"/>
      <c r="PZZ297" s="5"/>
      <c r="QAA297" s="5"/>
      <c r="QAB297" s="5"/>
      <c r="QAC297" s="223"/>
      <c r="QAD297" s="2"/>
      <c r="QAE297" s="2"/>
      <c r="QAF297" s="5"/>
      <c r="QAG297" s="5"/>
      <c r="QAH297" s="5"/>
      <c r="QAI297" s="5"/>
      <c r="QAJ297" s="5"/>
      <c r="QAK297" s="223"/>
      <c r="QAL297" s="2"/>
      <c r="QAM297" s="2"/>
      <c r="QAN297" s="5"/>
      <c r="QAO297" s="5"/>
      <c r="QAP297" s="5"/>
      <c r="QAQ297" s="5"/>
      <c r="QAR297" s="5"/>
      <c r="QAS297" s="223"/>
      <c r="QAT297" s="2"/>
      <c r="QAU297" s="2"/>
      <c r="QAV297" s="5"/>
      <c r="QAW297" s="5"/>
      <c r="QAX297" s="5"/>
      <c r="QAY297" s="5"/>
      <c r="QAZ297" s="5"/>
      <c r="QBA297" s="223"/>
      <c r="QBB297" s="2"/>
      <c r="QBC297" s="2"/>
      <c r="QBD297" s="5"/>
      <c r="QBE297" s="5"/>
      <c r="QBF297" s="5"/>
      <c r="QBG297" s="5"/>
      <c r="QBH297" s="5"/>
      <c r="QBI297" s="223"/>
      <c r="QBJ297" s="2"/>
      <c r="QBK297" s="2"/>
      <c r="QBL297" s="5"/>
      <c r="QBM297" s="5"/>
      <c r="QBN297" s="5"/>
      <c r="QBO297" s="5"/>
      <c r="QBP297" s="5"/>
      <c r="QBQ297" s="223"/>
      <c r="QBR297" s="2"/>
      <c r="QBS297" s="2"/>
      <c r="QBT297" s="5"/>
      <c r="QBU297" s="5"/>
      <c r="QBV297" s="5"/>
      <c r="QBW297" s="5"/>
      <c r="QBX297" s="5"/>
      <c r="QBY297" s="223"/>
      <c r="QBZ297" s="2"/>
      <c r="QCA297" s="2"/>
      <c r="QCB297" s="5"/>
      <c r="QCC297" s="5"/>
      <c r="QCD297" s="5"/>
      <c r="QCE297" s="5"/>
      <c r="QCF297" s="5"/>
      <c r="QCG297" s="223"/>
      <c r="QCH297" s="2"/>
      <c r="QCI297" s="2"/>
      <c r="QCJ297" s="5"/>
      <c r="QCK297" s="5"/>
      <c r="QCL297" s="5"/>
      <c r="QCM297" s="5"/>
      <c r="QCN297" s="5"/>
      <c r="QCO297" s="223"/>
      <c r="QCP297" s="2"/>
      <c r="QCQ297" s="2"/>
      <c r="QCR297" s="5"/>
      <c r="QCS297" s="5"/>
      <c r="QCT297" s="5"/>
      <c r="QCU297" s="5"/>
      <c r="QCV297" s="5"/>
      <c r="QCW297" s="223"/>
      <c r="QCX297" s="2"/>
      <c r="QCY297" s="2"/>
      <c r="QCZ297" s="5"/>
      <c r="QDA297" s="5"/>
      <c r="QDB297" s="5"/>
      <c r="QDC297" s="5"/>
      <c r="QDD297" s="5"/>
      <c r="QDE297" s="223"/>
      <c r="QDF297" s="2"/>
      <c r="QDG297" s="2"/>
      <c r="QDH297" s="5"/>
      <c r="QDI297" s="5"/>
      <c r="QDJ297" s="5"/>
      <c r="QDK297" s="5"/>
      <c r="QDL297" s="5"/>
      <c r="QDM297" s="223"/>
      <c r="QDN297" s="2"/>
      <c r="QDO297" s="2"/>
      <c r="QDP297" s="5"/>
      <c r="QDQ297" s="5"/>
      <c r="QDR297" s="5"/>
      <c r="QDS297" s="5"/>
      <c r="QDT297" s="5"/>
      <c r="QDU297" s="223"/>
      <c r="QDV297" s="2"/>
      <c r="QDW297" s="2"/>
      <c r="QDX297" s="5"/>
      <c r="QDY297" s="5"/>
      <c r="QDZ297" s="5"/>
      <c r="QEA297" s="5"/>
      <c r="QEB297" s="5"/>
      <c r="QEC297" s="223"/>
      <c r="QED297" s="2"/>
      <c r="QEE297" s="2"/>
      <c r="QEF297" s="5"/>
      <c r="QEG297" s="5"/>
      <c r="QEH297" s="5"/>
      <c r="QEI297" s="5"/>
      <c r="QEJ297" s="5"/>
      <c r="QEK297" s="223"/>
      <c r="QEL297" s="2"/>
      <c r="QEM297" s="2"/>
      <c r="QEN297" s="5"/>
      <c r="QEO297" s="5"/>
      <c r="QEP297" s="5"/>
      <c r="QEQ297" s="5"/>
      <c r="QER297" s="5"/>
      <c r="QES297" s="223"/>
      <c r="QET297" s="2"/>
      <c r="QEU297" s="2"/>
      <c r="QEV297" s="5"/>
      <c r="QEW297" s="5"/>
      <c r="QEX297" s="5"/>
      <c r="QEY297" s="5"/>
      <c r="QEZ297" s="5"/>
      <c r="QFA297" s="223"/>
      <c r="QFB297" s="2"/>
      <c r="QFC297" s="2"/>
      <c r="QFD297" s="5"/>
      <c r="QFE297" s="5"/>
      <c r="QFF297" s="5"/>
      <c r="QFG297" s="5"/>
      <c r="QFH297" s="5"/>
      <c r="QFI297" s="223"/>
      <c r="QFJ297" s="2"/>
      <c r="QFK297" s="2"/>
      <c r="QFL297" s="5"/>
      <c r="QFM297" s="5"/>
      <c r="QFN297" s="5"/>
      <c r="QFO297" s="5"/>
      <c r="QFP297" s="5"/>
      <c r="QFQ297" s="223"/>
      <c r="QFR297" s="2"/>
      <c r="QFS297" s="2"/>
      <c r="QFT297" s="5"/>
      <c r="QFU297" s="5"/>
      <c r="QFV297" s="5"/>
      <c r="QFW297" s="5"/>
      <c r="QFX297" s="5"/>
      <c r="QFY297" s="223"/>
      <c r="QFZ297" s="2"/>
      <c r="QGA297" s="2"/>
      <c r="QGB297" s="5"/>
      <c r="QGC297" s="5"/>
      <c r="QGD297" s="5"/>
      <c r="QGE297" s="5"/>
      <c r="QGF297" s="5"/>
      <c r="QGG297" s="223"/>
      <c r="QGH297" s="2"/>
      <c r="QGI297" s="2"/>
      <c r="QGJ297" s="5"/>
      <c r="QGK297" s="5"/>
      <c r="QGL297" s="5"/>
      <c r="QGM297" s="5"/>
      <c r="QGN297" s="5"/>
      <c r="QGO297" s="223"/>
      <c r="QGP297" s="2"/>
      <c r="QGQ297" s="2"/>
      <c r="QGR297" s="5"/>
      <c r="QGS297" s="5"/>
      <c r="QGT297" s="5"/>
      <c r="QGU297" s="5"/>
      <c r="QGV297" s="5"/>
      <c r="QGW297" s="223"/>
      <c r="QGX297" s="2"/>
      <c r="QGY297" s="2"/>
      <c r="QGZ297" s="5"/>
      <c r="QHA297" s="5"/>
      <c r="QHB297" s="5"/>
      <c r="QHC297" s="5"/>
      <c r="QHD297" s="5"/>
      <c r="QHE297" s="223"/>
      <c r="QHF297" s="2"/>
      <c r="QHG297" s="2"/>
      <c r="QHH297" s="5"/>
      <c r="QHI297" s="5"/>
      <c r="QHJ297" s="5"/>
      <c r="QHK297" s="5"/>
      <c r="QHL297" s="5"/>
      <c r="QHM297" s="223"/>
      <c r="QHN297" s="2"/>
      <c r="QHO297" s="2"/>
      <c r="QHP297" s="5"/>
      <c r="QHQ297" s="5"/>
      <c r="QHR297" s="5"/>
      <c r="QHS297" s="5"/>
      <c r="QHT297" s="5"/>
      <c r="QHU297" s="223"/>
      <c r="QHV297" s="2"/>
      <c r="QHW297" s="2"/>
      <c r="QHX297" s="5"/>
      <c r="QHY297" s="5"/>
      <c r="QHZ297" s="5"/>
      <c r="QIA297" s="5"/>
      <c r="QIB297" s="5"/>
      <c r="QIC297" s="223"/>
      <c r="QID297" s="2"/>
      <c r="QIE297" s="2"/>
      <c r="QIF297" s="5"/>
      <c r="QIG297" s="5"/>
      <c r="QIH297" s="5"/>
      <c r="QII297" s="5"/>
      <c r="QIJ297" s="5"/>
      <c r="QIK297" s="223"/>
      <c r="QIL297" s="2"/>
      <c r="QIM297" s="2"/>
      <c r="QIN297" s="5"/>
      <c r="QIO297" s="5"/>
      <c r="QIP297" s="5"/>
      <c r="QIQ297" s="5"/>
      <c r="QIR297" s="5"/>
      <c r="QIS297" s="223"/>
      <c r="QIT297" s="2"/>
      <c r="QIU297" s="2"/>
      <c r="QIV297" s="5"/>
      <c r="QIW297" s="5"/>
      <c r="QIX297" s="5"/>
      <c r="QIY297" s="5"/>
      <c r="QIZ297" s="5"/>
      <c r="QJA297" s="223"/>
      <c r="QJB297" s="2"/>
      <c r="QJC297" s="2"/>
      <c r="QJD297" s="5"/>
      <c r="QJE297" s="5"/>
      <c r="QJF297" s="5"/>
      <c r="QJG297" s="5"/>
      <c r="QJH297" s="5"/>
      <c r="QJI297" s="223"/>
      <c r="QJJ297" s="2"/>
      <c r="QJK297" s="2"/>
      <c r="QJL297" s="5"/>
      <c r="QJM297" s="5"/>
      <c r="QJN297" s="5"/>
      <c r="QJO297" s="5"/>
      <c r="QJP297" s="5"/>
      <c r="QJQ297" s="223"/>
      <c r="QJR297" s="2"/>
      <c r="QJS297" s="2"/>
      <c r="QJT297" s="5"/>
      <c r="QJU297" s="5"/>
      <c r="QJV297" s="5"/>
      <c r="QJW297" s="5"/>
      <c r="QJX297" s="5"/>
      <c r="QJY297" s="223"/>
      <c r="QJZ297" s="2"/>
      <c r="QKA297" s="2"/>
      <c r="QKB297" s="5"/>
      <c r="QKC297" s="5"/>
      <c r="QKD297" s="5"/>
      <c r="QKE297" s="5"/>
      <c r="QKF297" s="5"/>
      <c r="QKG297" s="223"/>
      <c r="QKH297" s="2"/>
      <c r="QKI297" s="2"/>
      <c r="QKJ297" s="5"/>
      <c r="QKK297" s="5"/>
      <c r="QKL297" s="5"/>
      <c r="QKM297" s="5"/>
      <c r="QKN297" s="5"/>
      <c r="QKO297" s="223"/>
      <c r="QKP297" s="2"/>
      <c r="QKQ297" s="2"/>
      <c r="QKR297" s="5"/>
      <c r="QKS297" s="5"/>
      <c r="QKT297" s="5"/>
      <c r="QKU297" s="5"/>
      <c r="QKV297" s="5"/>
      <c r="QKW297" s="223"/>
      <c r="QKX297" s="2"/>
      <c r="QKY297" s="2"/>
      <c r="QKZ297" s="5"/>
      <c r="QLA297" s="5"/>
      <c r="QLB297" s="5"/>
      <c r="QLC297" s="5"/>
      <c r="QLD297" s="5"/>
      <c r="QLE297" s="223"/>
      <c r="QLF297" s="2"/>
      <c r="QLG297" s="2"/>
      <c r="QLH297" s="5"/>
      <c r="QLI297" s="5"/>
      <c r="QLJ297" s="5"/>
      <c r="QLK297" s="5"/>
      <c r="QLL297" s="5"/>
      <c r="QLM297" s="223"/>
      <c r="QLN297" s="2"/>
      <c r="QLO297" s="2"/>
      <c r="QLP297" s="5"/>
      <c r="QLQ297" s="5"/>
      <c r="QLR297" s="5"/>
      <c r="QLS297" s="5"/>
      <c r="QLT297" s="5"/>
      <c r="QLU297" s="223"/>
      <c r="QLV297" s="2"/>
      <c r="QLW297" s="2"/>
      <c r="QLX297" s="5"/>
      <c r="QLY297" s="5"/>
      <c r="QLZ297" s="5"/>
      <c r="QMA297" s="5"/>
      <c r="QMB297" s="5"/>
      <c r="QMC297" s="223"/>
      <c r="QMD297" s="2"/>
      <c r="QME297" s="2"/>
      <c r="QMF297" s="5"/>
      <c r="QMG297" s="5"/>
      <c r="QMH297" s="5"/>
      <c r="QMI297" s="5"/>
      <c r="QMJ297" s="5"/>
      <c r="QMK297" s="223"/>
      <c r="QML297" s="2"/>
      <c r="QMM297" s="2"/>
      <c r="QMN297" s="5"/>
      <c r="QMO297" s="5"/>
      <c r="QMP297" s="5"/>
      <c r="QMQ297" s="5"/>
      <c r="QMR297" s="5"/>
      <c r="QMS297" s="223"/>
      <c r="QMT297" s="2"/>
      <c r="QMU297" s="2"/>
      <c r="QMV297" s="5"/>
      <c r="QMW297" s="5"/>
      <c r="QMX297" s="5"/>
      <c r="QMY297" s="5"/>
      <c r="QMZ297" s="5"/>
      <c r="QNA297" s="223"/>
      <c r="QNB297" s="2"/>
      <c r="QNC297" s="2"/>
      <c r="QND297" s="5"/>
      <c r="QNE297" s="5"/>
      <c r="QNF297" s="5"/>
      <c r="QNG297" s="5"/>
      <c r="QNH297" s="5"/>
      <c r="QNI297" s="223"/>
      <c r="QNJ297" s="2"/>
      <c r="QNK297" s="2"/>
      <c r="QNL297" s="5"/>
      <c r="QNM297" s="5"/>
      <c r="QNN297" s="5"/>
      <c r="QNO297" s="5"/>
      <c r="QNP297" s="5"/>
      <c r="QNQ297" s="223"/>
      <c r="QNR297" s="2"/>
      <c r="QNS297" s="2"/>
      <c r="QNT297" s="5"/>
      <c r="QNU297" s="5"/>
      <c r="QNV297" s="5"/>
      <c r="QNW297" s="5"/>
      <c r="QNX297" s="5"/>
      <c r="QNY297" s="223"/>
      <c r="QNZ297" s="2"/>
      <c r="QOA297" s="2"/>
      <c r="QOB297" s="5"/>
      <c r="QOC297" s="5"/>
      <c r="QOD297" s="5"/>
      <c r="QOE297" s="5"/>
      <c r="QOF297" s="5"/>
      <c r="QOG297" s="223"/>
      <c r="QOH297" s="2"/>
      <c r="QOI297" s="2"/>
      <c r="QOJ297" s="5"/>
      <c r="QOK297" s="5"/>
      <c r="QOL297" s="5"/>
      <c r="QOM297" s="5"/>
      <c r="QON297" s="5"/>
      <c r="QOO297" s="223"/>
      <c r="QOP297" s="2"/>
      <c r="QOQ297" s="2"/>
      <c r="QOR297" s="5"/>
      <c r="QOS297" s="5"/>
      <c r="QOT297" s="5"/>
      <c r="QOU297" s="5"/>
      <c r="QOV297" s="5"/>
      <c r="QOW297" s="223"/>
      <c r="QOX297" s="2"/>
      <c r="QOY297" s="2"/>
      <c r="QOZ297" s="5"/>
      <c r="QPA297" s="5"/>
      <c r="QPB297" s="5"/>
      <c r="QPC297" s="5"/>
      <c r="QPD297" s="5"/>
      <c r="QPE297" s="223"/>
      <c r="QPF297" s="2"/>
      <c r="QPG297" s="2"/>
      <c r="QPH297" s="5"/>
      <c r="QPI297" s="5"/>
      <c r="QPJ297" s="5"/>
      <c r="QPK297" s="5"/>
      <c r="QPL297" s="5"/>
      <c r="QPM297" s="223"/>
      <c r="QPN297" s="2"/>
      <c r="QPO297" s="2"/>
      <c r="QPP297" s="5"/>
      <c r="QPQ297" s="5"/>
      <c r="QPR297" s="5"/>
      <c r="QPS297" s="5"/>
      <c r="QPT297" s="5"/>
      <c r="QPU297" s="223"/>
      <c r="QPV297" s="2"/>
      <c r="QPW297" s="2"/>
      <c r="QPX297" s="5"/>
      <c r="QPY297" s="5"/>
      <c r="QPZ297" s="5"/>
      <c r="QQA297" s="5"/>
      <c r="QQB297" s="5"/>
      <c r="QQC297" s="223"/>
      <c r="QQD297" s="2"/>
      <c r="QQE297" s="2"/>
      <c r="QQF297" s="5"/>
      <c r="QQG297" s="5"/>
      <c r="QQH297" s="5"/>
      <c r="QQI297" s="5"/>
      <c r="QQJ297" s="5"/>
      <c r="QQK297" s="223"/>
      <c r="QQL297" s="2"/>
      <c r="QQM297" s="2"/>
      <c r="QQN297" s="5"/>
      <c r="QQO297" s="5"/>
      <c r="QQP297" s="5"/>
      <c r="QQQ297" s="5"/>
      <c r="QQR297" s="5"/>
      <c r="QQS297" s="223"/>
      <c r="QQT297" s="2"/>
      <c r="QQU297" s="2"/>
      <c r="QQV297" s="5"/>
      <c r="QQW297" s="5"/>
      <c r="QQX297" s="5"/>
      <c r="QQY297" s="5"/>
      <c r="QQZ297" s="5"/>
      <c r="QRA297" s="223"/>
      <c r="QRB297" s="2"/>
      <c r="QRC297" s="2"/>
      <c r="QRD297" s="5"/>
      <c r="QRE297" s="5"/>
      <c r="QRF297" s="5"/>
      <c r="QRG297" s="5"/>
      <c r="QRH297" s="5"/>
      <c r="QRI297" s="223"/>
      <c r="QRJ297" s="2"/>
      <c r="QRK297" s="2"/>
      <c r="QRL297" s="5"/>
      <c r="QRM297" s="5"/>
      <c r="QRN297" s="5"/>
      <c r="QRO297" s="5"/>
      <c r="QRP297" s="5"/>
      <c r="QRQ297" s="223"/>
      <c r="QRR297" s="2"/>
      <c r="QRS297" s="2"/>
      <c r="QRT297" s="5"/>
      <c r="QRU297" s="5"/>
      <c r="QRV297" s="5"/>
      <c r="QRW297" s="5"/>
      <c r="QRX297" s="5"/>
      <c r="QRY297" s="223"/>
      <c r="QRZ297" s="2"/>
      <c r="QSA297" s="2"/>
      <c r="QSB297" s="5"/>
      <c r="QSC297" s="5"/>
      <c r="QSD297" s="5"/>
      <c r="QSE297" s="5"/>
      <c r="QSF297" s="5"/>
      <c r="QSG297" s="223"/>
      <c r="QSH297" s="2"/>
      <c r="QSI297" s="2"/>
      <c r="QSJ297" s="5"/>
      <c r="QSK297" s="5"/>
      <c r="QSL297" s="5"/>
      <c r="QSM297" s="5"/>
      <c r="QSN297" s="5"/>
      <c r="QSO297" s="223"/>
      <c r="QSP297" s="2"/>
      <c r="QSQ297" s="2"/>
      <c r="QSR297" s="5"/>
      <c r="QSS297" s="5"/>
      <c r="QST297" s="5"/>
      <c r="QSU297" s="5"/>
      <c r="QSV297" s="5"/>
      <c r="QSW297" s="223"/>
      <c r="QSX297" s="2"/>
      <c r="QSY297" s="2"/>
      <c r="QSZ297" s="5"/>
      <c r="QTA297" s="5"/>
      <c r="QTB297" s="5"/>
      <c r="QTC297" s="5"/>
      <c r="QTD297" s="5"/>
      <c r="QTE297" s="223"/>
      <c r="QTF297" s="2"/>
      <c r="QTG297" s="2"/>
      <c r="QTH297" s="5"/>
      <c r="QTI297" s="5"/>
      <c r="QTJ297" s="5"/>
      <c r="QTK297" s="5"/>
      <c r="QTL297" s="5"/>
      <c r="QTM297" s="223"/>
      <c r="QTN297" s="2"/>
      <c r="QTO297" s="2"/>
      <c r="QTP297" s="5"/>
      <c r="QTQ297" s="5"/>
      <c r="QTR297" s="5"/>
      <c r="QTS297" s="5"/>
      <c r="QTT297" s="5"/>
      <c r="QTU297" s="223"/>
      <c r="QTV297" s="2"/>
      <c r="QTW297" s="2"/>
      <c r="QTX297" s="5"/>
      <c r="QTY297" s="5"/>
      <c r="QTZ297" s="5"/>
      <c r="QUA297" s="5"/>
      <c r="QUB297" s="5"/>
      <c r="QUC297" s="223"/>
      <c r="QUD297" s="2"/>
      <c r="QUE297" s="2"/>
      <c r="QUF297" s="5"/>
      <c r="QUG297" s="5"/>
      <c r="QUH297" s="5"/>
      <c r="QUI297" s="5"/>
      <c r="QUJ297" s="5"/>
      <c r="QUK297" s="223"/>
      <c r="QUL297" s="2"/>
      <c r="QUM297" s="2"/>
      <c r="QUN297" s="5"/>
      <c r="QUO297" s="5"/>
      <c r="QUP297" s="5"/>
      <c r="QUQ297" s="5"/>
      <c r="QUR297" s="5"/>
      <c r="QUS297" s="223"/>
      <c r="QUT297" s="2"/>
      <c r="QUU297" s="2"/>
      <c r="QUV297" s="5"/>
      <c r="QUW297" s="5"/>
      <c r="QUX297" s="5"/>
      <c r="QUY297" s="5"/>
      <c r="QUZ297" s="5"/>
      <c r="QVA297" s="223"/>
      <c r="QVB297" s="2"/>
      <c r="QVC297" s="2"/>
      <c r="QVD297" s="5"/>
      <c r="QVE297" s="5"/>
      <c r="QVF297" s="5"/>
      <c r="QVG297" s="5"/>
      <c r="QVH297" s="5"/>
      <c r="QVI297" s="223"/>
      <c r="QVJ297" s="2"/>
      <c r="QVK297" s="2"/>
      <c r="QVL297" s="5"/>
      <c r="QVM297" s="5"/>
      <c r="QVN297" s="5"/>
      <c r="QVO297" s="5"/>
      <c r="QVP297" s="5"/>
      <c r="QVQ297" s="223"/>
      <c r="QVR297" s="2"/>
      <c r="QVS297" s="2"/>
      <c r="QVT297" s="5"/>
      <c r="QVU297" s="5"/>
      <c r="QVV297" s="5"/>
      <c r="QVW297" s="5"/>
      <c r="QVX297" s="5"/>
      <c r="QVY297" s="223"/>
      <c r="QVZ297" s="2"/>
      <c r="QWA297" s="2"/>
      <c r="QWB297" s="5"/>
      <c r="QWC297" s="5"/>
      <c r="QWD297" s="5"/>
      <c r="QWE297" s="5"/>
      <c r="QWF297" s="5"/>
      <c r="QWG297" s="223"/>
      <c r="QWH297" s="2"/>
      <c r="QWI297" s="2"/>
      <c r="QWJ297" s="5"/>
      <c r="QWK297" s="5"/>
      <c r="QWL297" s="5"/>
      <c r="QWM297" s="5"/>
      <c r="QWN297" s="5"/>
      <c r="QWO297" s="223"/>
      <c r="QWP297" s="2"/>
      <c r="QWQ297" s="2"/>
      <c r="QWR297" s="5"/>
      <c r="QWS297" s="5"/>
      <c r="QWT297" s="5"/>
      <c r="QWU297" s="5"/>
      <c r="QWV297" s="5"/>
      <c r="QWW297" s="223"/>
      <c r="QWX297" s="2"/>
      <c r="QWY297" s="2"/>
      <c r="QWZ297" s="5"/>
      <c r="QXA297" s="5"/>
      <c r="QXB297" s="5"/>
      <c r="QXC297" s="5"/>
      <c r="QXD297" s="5"/>
      <c r="QXE297" s="223"/>
      <c r="QXF297" s="2"/>
      <c r="QXG297" s="2"/>
      <c r="QXH297" s="5"/>
      <c r="QXI297" s="5"/>
      <c r="QXJ297" s="5"/>
      <c r="QXK297" s="5"/>
      <c r="QXL297" s="5"/>
      <c r="QXM297" s="223"/>
      <c r="QXN297" s="2"/>
      <c r="QXO297" s="2"/>
      <c r="QXP297" s="5"/>
      <c r="QXQ297" s="5"/>
      <c r="QXR297" s="5"/>
      <c r="QXS297" s="5"/>
      <c r="QXT297" s="5"/>
      <c r="QXU297" s="223"/>
      <c r="QXV297" s="2"/>
      <c r="QXW297" s="2"/>
      <c r="QXX297" s="5"/>
      <c r="QXY297" s="5"/>
      <c r="QXZ297" s="5"/>
      <c r="QYA297" s="5"/>
      <c r="QYB297" s="5"/>
      <c r="QYC297" s="223"/>
      <c r="QYD297" s="2"/>
      <c r="QYE297" s="2"/>
      <c r="QYF297" s="5"/>
      <c r="QYG297" s="5"/>
      <c r="QYH297" s="5"/>
      <c r="QYI297" s="5"/>
      <c r="QYJ297" s="5"/>
      <c r="QYK297" s="223"/>
      <c r="QYL297" s="2"/>
      <c r="QYM297" s="2"/>
      <c r="QYN297" s="5"/>
      <c r="QYO297" s="5"/>
      <c r="QYP297" s="5"/>
      <c r="QYQ297" s="5"/>
      <c r="QYR297" s="5"/>
      <c r="QYS297" s="223"/>
      <c r="QYT297" s="2"/>
      <c r="QYU297" s="2"/>
      <c r="QYV297" s="5"/>
      <c r="QYW297" s="5"/>
      <c r="QYX297" s="5"/>
      <c r="QYY297" s="5"/>
      <c r="QYZ297" s="5"/>
      <c r="QZA297" s="223"/>
      <c r="QZB297" s="2"/>
      <c r="QZC297" s="2"/>
      <c r="QZD297" s="5"/>
      <c r="QZE297" s="5"/>
      <c r="QZF297" s="5"/>
      <c r="QZG297" s="5"/>
      <c r="QZH297" s="5"/>
      <c r="QZI297" s="223"/>
      <c r="QZJ297" s="2"/>
      <c r="QZK297" s="2"/>
      <c r="QZL297" s="5"/>
      <c r="QZM297" s="5"/>
      <c r="QZN297" s="5"/>
      <c r="QZO297" s="5"/>
      <c r="QZP297" s="5"/>
      <c r="QZQ297" s="223"/>
      <c r="QZR297" s="2"/>
      <c r="QZS297" s="2"/>
      <c r="QZT297" s="5"/>
      <c r="QZU297" s="5"/>
      <c r="QZV297" s="5"/>
      <c r="QZW297" s="5"/>
      <c r="QZX297" s="5"/>
      <c r="QZY297" s="223"/>
      <c r="QZZ297" s="2"/>
      <c r="RAA297" s="2"/>
      <c r="RAB297" s="5"/>
      <c r="RAC297" s="5"/>
      <c r="RAD297" s="5"/>
      <c r="RAE297" s="5"/>
      <c r="RAF297" s="5"/>
      <c r="RAG297" s="223"/>
      <c r="RAH297" s="2"/>
      <c r="RAI297" s="2"/>
      <c r="RAJ297" s="5"/>
      <c r="RAK297" s="5"/>
      <c r="RAL297" s="5"/>
      <c r="RAM297" s="5"/>
      <c r="RAN297" s="5"/>
      <c r="RAO297" s="223"/>
      <c r="RAP297" s="2"/>
      <c r="RAQ297" s="2"/>
      <c r="RAR297" s="5"/>
      <c r="RAS297" s="5"/>
      <c r="RAT297" s="5"/>
      <c r="RAU297" s="5"/>
      <c r="RAV297" s="5"/>
      <c r="RAW297" s="223"/>
      <c r="RAX297" s="2"/>
      <c r="RAY297" s="2"/>
      <c r="RAZ297" s="5"/>
      <c r="RBA297" s="5"/>
      <c r="RBB297" s="5"/>
      <c r="RBC297" s="5"/>
      <c r="RBD297" s="5"/>
      <c r="RBE297" s="223"/>
      <c r="RBF297" s="2"/>
      <c r="RBG297" s="2"/>
      <c r="RBH297" s="5"/>
      <c r="RBI297" s="5"/>
      <c r="RBJ297" s="5"/>
      <c r="RBK297" s="5"/>
      <c r="RBL297" s="5"/>
      <c r="RBM297" s="223"/>
      <c r="RBN297" s="2"/>
      <c r="RBO297" s="2"/>
      <c r="RBP297" s="5"/>
      <c r="RBQ297" s="5"/>
      <c r="RBR297" s="5"/>
      <c r="RBS297" s="5"/>
      <c r="RBT297" s="5"/>
      <c r="RBU297" s="223"/>
      <c r="RBV297" s="2"/>
      <c r="RBW297" s="2"/>
      <c r="RBX297" s="5"/>
      <c r="RBY297" s="5"/>
      <c r="RBZ297" s="5"/>
      <c r="RCA297" s="5"/>
      <c r="RCB297" s="5"/>
      <c r="RCC297" s="223"/>
      <c r="RCD297" s="2"/>
      <c r="RCE297" s="2"/>
      <c r="RCF297" s="5"/>
      <c r="RCG297" s="5"/>
      <c r="RCH297" s="5"/>
      <c r="RCI297" s="5"/>
      <c r="RCJ297" s="5"/>
      <c r="RCK297" s="223"/>
      <c r="RCL297" s="2"/>
      <c r="RCM297" s="2"/>
      <c r="RCN297" s="5"/>
      <c r="RCO297" s="5"/>
      <c r="RCP297" s="5"/>
      <c r="RCQ297" s="5"/>
      <c r="RCR297" s="5"/>
      <c r="RCS297" s="223"/>
      <c r="RCT297" s="2"/>
      <c r="RCU297" s="2"/>
      <c r="RCV297" s="5"/>
      <c r="RCW297" s="5"/>
      <c r="RCX297" s="5"/>
      <c r="RCY297" s="5"/>
      <c r="RCZ297" s="5"/>
      <c r="RDA297" s="223"/>
      <c r="RDB297" s="2"/>
      <c r="RDC297" s="2"/>
      <c r="RDD297" s="5"/>
      <c r="RDE297" s="5"/>
      <c r="RDF297" s="5"/>
      <c r="RDG297" s="5"/>
      <c r="RDH297" s="5"/>
      <c r="RDI297" s="223"/>
      <c r="RDJ297" s="2"/>
      <c r="RDK297" s="2"/>
      <c r="RDL297" s="5"/>
      <c r="RDM297" s="5"/>
      <c r="RDN297" s="5"/>
      <c r="RDO297" s="5"/>
      <c r="RDP297" s="5"/>
      <c r="RDQ297" s="223"/>
      <c r="RDR297" s="2"/>
      <c r="RDS297" s="2"/>
      <c r="RDT297" s="5"/>
      <c r="RDU297" s="5"/>
      <c r="RDV297" s="5"/>
      <c r="RDW297" s="5"/>
      <c r="RDX297" s="5"/>
      <c r="RDY297" s="223"/>
      <c r="RDZ297" s="2"/>
      <c r="REA297" s="2"/>
      <c r="REB297" s="5"/>
      <c r="REC297" s="5"/>
      <c r="RED297" s="5"/>
      <c r="REE297" s="5"/>
      <c r="REF297" s="5"/>
      <c r="REG297" s="223"/>
      <c r="REH297" s="2"/>
      <c r="REI297" s="2"/>
      <c r="REJ297" s="5"/>
      <c r="REK297" s="5"/>
      <c r="REL297" s="5"/>
      <c r="REM297" s="5"/>
      <c r="REN297" s="5"/>
      <c r="REO297" s="223"/>
      <c r="REP297" s="2"/>
      <c r="REQ297" s="2"/>
      <c r="RER297" s="5"/>
      <c r="RES297" s="5"/>
      <c r="RET297" s="5"/>
      <c r="REU297" s="5"/>
      <c r="REV297" s="5"/>
      <c r="REW297" s="223"/>
      <c r="REX297" s="2"/>
      <c r="REY297" s="2"/>
      <c r="REZ297" s="5"/>
      <c r="RFA297" s="5"/>
      <c r="RFB297" s="5"/>
      <c r="RFC297" s="5"/>
      <c r="RFD297" s="5"/>
      <c r="RFE297" s="223"/>
      <c r="RFF297" s="2"/>
      <c r="RFG297" s="2"/>
      <c r="RFH297" s="5"/>
      <c r="RFI297" s="5"/>
      <c r="RFJ297" s="5"/>
      <c r="RFK297" s="5"/>
      <c r="RFL297" s="5"/>
      <c r="RFM297" s="223"/>
      <c r="RFN297" s="2"/>
      <c r="RFO297" s="2"/>
      <c r="RFP297" s="5"/>
      <c r="RFQ297" s="5"/>
      <c r="RFR297" s="5"/>
      <c r="RFS297" s="5"/>
      <c r="RFT297" s="5"/>
      <c r="RFU297" s="223"/>
      <c r="RFV297" s="2"/>
      <c r="RFW297" s="2"/>
      <c r="RFX297" s="5"/>
      <c r="RFY297" s="5"/>
      <c r="RFZ297" s="5"/>
      <c r="RGA297" s="5"/>
      <c r="RGB297" s="5"/>
      <c r="RGC297" s="223"/>
      <c r="RGD297" s="2"/>
      <c r="RGE297" s="2"/>
      <c r="RGF297" s="5"/>
      <c r="RGG297" s="5"/>
      <c r="RGH297" s="5"/>
      <c r="RGI297" s="5"/>
      <c r="RGJ297" s="5"/>
      <c r="RGK297" s="223"/>
      <c r="RGL297" s="2"/>
      <c r="RGM297" s="2"/>
      <c r="RGN297" s="5"/>
      <c r="RGO297" s="5"/>
      <c r="RGP297" s="5"/>
      <c r="RGQ297" s="5"/>
      <c r="RGR297" s="5"/>
      <c r="RGS297" s="223"/>
      <c r="RGT297" s="2"/>
      <c r="RGU297" s="2"/>
      <c r="RGV297" s="5"/>
      <c r="RGW297" s="5"/>
      <c r="RGX297" s="5"/>
      <c r="RGY297" s="5"/>
      <c r="RGZ297" s="5"/>
      <c r="RHA297" s="223"/>
      <c r="RHB297" s="2"/>
      <c r="RHC297" s="2"/>
      <c r="RHD297" s="5"/>
      <c r="RHE297" s="5"/>
      <c r="RHF297" s="5"/>
      <c r="RHG297" s="5"/>
      <c r="RHH297" s="5"/>
      <c r="RHI297" s="223"/>
      <c r="RHJ297" s="2"/>
      <c r="RHK297" s="2"/>
      <c r="RHL297" s="5"/>
      <c r="RHM297" s="5"/>
      <c r="RHN297" s="5"/>
      <c r="RHO297" s="5"/>
      <c r="RHP297" s="5"/>
      <c r="RHQ297" s="223"/>
      <c r="RHR297" s="2"/>
      <c r="RHS297" s="2"/>
      <c r="RHT297" s="5"/>
      <c r="RHU297" s="5"/>
      <c r="RHV297" s="5"/>
      <c r="RHW297" s="5"/>
      <c r="RHX297" s="5"/>
      <c r="RHY297" s="223"/>
      <c r="RHZ297" s="2"/>
      <c r="RIA297" s="2"/>
      <c r="RIB297" s="5"/>
      <c r="RIC297" s="5"/>
      <c r="RID297" s="5"/>
      <c r="RIE297" s="5"/>
      <c r="RIF297" s="5"/>
      <c r="RIG297" s="223"/>
      <c r="RIH297" s="2"/>
      <c r="RII297" s="2"/>
      <c r="RIJ297" s="5"/>
      <c r="RIK297" s="5"/>
      <c r="RIL297" s="5"/>
      <c r="RIM297" s="5"/>
      <c r="RIN297" s="5"/>
      <c r="RIO297" s="223"/>
      <c r="RIP297" s="2"/>
      <c r="RIQ297" s="2"/>
      <c r="RIR297" s="5"/>
      <c r="RIS297" s="5"/>
      <c r="RIT297" s="5"/>
      <c r="RIU297" s="5"/>
      <c r="RIV297" s="5"/>
      <c r="RIW297" s="223"/>
      <c r="RIX297" s="2"/>
      <c r="RIY297" s="2"/>
      <c r="RIZ297" s="5"/>
      <c r="RJA297" s="5"/>
      <c r="RJB297" s="5"/>
      <c r="RJC297" s="5"/>
      <c r="RJD297" s="5"/>
      <c r="RJE297" s="223"/>
      <c r="RJF297" s="2"/>
      <c r="RJG297" s="2"/>
      <c r="RJH297" s="5"/>
      <c r="RJI297" s="5"/>
      <c r="RJJ297" s="5"/>
      <c r="RJK297" s="5"/>
      <c r="RJL297" s="5"/>
      <c r="RJM297" s="223"/>
      <c r="RJN297" s="2"/>
      <c r="RJO297" s="2"/>
      <c r="RJP297" s="5"/>
      <c r="RJQ297" s="5"/>
      <c r="RJR297" s="5"/>
      <c r="RJS297" s="5"/>
      <c r="RJT297" s="5"/>
      <c r="RJU297" s="223"/>
      <c r="RJV297" s="2"/>
      <c r="RJW297" s="2"/>
      <c r="RJX297" s="5"/>
      <c r="RJY297" s="5"/>
      <c r="RJZ297" s="5"/>
      <c r="RKA297" s="5"/>
      <c r="RKB297" s="5"/>
      <c r="RKC297" s="223"/>
      <c r="RKD297" s="2"/>
      <c r="RKE297" s="2"/>
      <c r="RKF297" s="5"/>
      <c r="RKG297" s="5"/>
      <c r="RKH297" s="5"/>
      <c r="RKI297" s="5"/>
      <c r="RKJ297" s="5"/>
      <c r="RKK297" s="223"/>
      <c r="RKL297" s="2"/>
      <c r="RKM297" s="2"/>
      <c r="RKN297" s="5"/>
      <c r="RKO297" s="5"/>
      <c r="RKP297" s="5"/>
      <c r="RKQ297" s="5"/>
      <c r="RKR297" s="5"/>
      <c r="RKS297" s="223"/>
      <c r="RKT297" s="2"/>
      <c r="RKU297" s="2"/>
      <c r="RKV297" s="5"/>
      <c r="RKW297" s="5"/>
      <c r="RKX297" s="5"/>
      <c r="RKY297" s="5"/>
      <c r="RKZ297" s="5"/>
      <c r="RLA297" s="223"/>
      <c r="RLB297" s="2"/>
      <c r="RLC297" s="2"/>
      <c r="RLD297" s="5"/>
      <c r="RLE297" s="5"/>
      <c r="RLF297" s="5"/>
      <c r="RLG297" s="5"/>
      <c r="RLH297" s="5"/>
      <c r="RLI297" s="223"/>
      <c r="RLJ297" s="2"/>
      <c r="RLK297" s="2"/>
      <c r="RLL297" s="5"/>
      <c r="RLM297" s="5"/>
      <c r="RLN297" s="5"/>
      <c r="RLO297" s="5"/>
      <c r="RLP297" s="5"/>
      <c r="RLQ297" s="223"/>
      <c r="RLR297" s="2"/>
      <c r="RLS297" s="2"/>
      <c r="RLT297" s="5"/>
      <c r="RLU297" s="5"/>
      <c r="RLV297" s="5"/>
      <c r="RLW297" s="5"/>
      <c r="RLX297" s="5"/>
      <c r="RLY297" s="223"/>
      <c r="RLZ297" s="2"/>
      <c r="RMA297" s="2"/>
      <c r="RMB297" s="5"/>
      <c r="RMC297" s="5"/>
      <c r="RMD297" s="5"/>
      <c r="RME297" s="5"/>
      <c r="RMF297" s="5"/>
      <c r="RMG297" s="223"/>
      <c r="RMH297" s="2"/>
      <c r="RMI297" s="2"/>
      <c r="RMJ297" s="5"/>
      <c r="RMK297" s="5"/>
      <c r="RML297" s="5"/>
      <c r="RMM297" s="5"/>
      <c r="RMN297" s="5"/>
      <c r="RMO297" s="223"/>
      <c r="RMP297" s="2"/>
      <c r="RMQ297" s="2"/>
      <c r="RMR297" s="5"/>
      <c r="RMS297" s="5"/>
      <c r="RMT297" s="5"/>
      <c r="RMU297" s="5"/>
      <c r="RMV297" s="5"/>
      <c r="RMW297" s="223"/>
      <c r="RMX297" s="2"/>
      <c r="RMY297" s="2"/>
      <c r="RMZ297" s="5"/>
      <c r="RNA297" s="5"/>
      <c r="RNB297" s="5"/>
      <c r="RNC297" s="5"/>
      <c r="RND297" s="5"/>
      <c r="RNE297" s="223"/>
      <c r="RNF297" s="2"/>
      <c r="RNG297" s="2"/>
      <c r="RNH297" s="5"/>
      <c r="RNI297" s="5"/>
      <c r="RNJ297" s="5"/>
      <c r="RNK297" s="5"/>
      <c r="RNL297" s="5"/>
      <c r="RNM297" s="223"/>
      <c r="RNN297" s="2"/>
      <c r="RNO297" s="2"/>
      <c r="RNP297" s="5"/>
      <c r="RNQ297" s="5"/>
      <c r="RNR297" s="5"/>
      <c r="RNS297" s="5"/>
      <c r="RNT297" s="5"/>
      <c r="RNU297" s="223"/>
      <c r="RNV297" s="2"/>
      <c r="RNW297" s="2"/>
      <c r="RNX297" s="5"/>
      <c r="RNY297" s="5"/>
      <c r="RNZ297" s="5"/>
      <c r="ROA297" s="5"/>
      <c r="ROB297" s="5"/>
      <c r="ROC297" s="223"/>
      <c r="ROD297" s="2"/>
      <c r="ROE297" s="2"/>
      <c r="ROF297" s="5"/>
      <c r="ROG297" s="5"/>
      <c r="ROH297" s="5"/>
      <c r="ROI297" s="5"/>
      <c r="ROJ297" s="5"/>
      <c r="ROK297" s="223"/>
      <c r="ROL297" s="2"/>
      <c r="ROM297" s="2"/>
      <c r="RON297" s="5"/>
      <c r="ROO297" s="5"/>
      <c r="ROP297" s="5"/>
      <c r="ROQ297" s="5"/>
      <c r="ROR297" s="5"/>
      <c r="ROS297" s="223"/>
      <c r="ROT297" s="2"/>
      <c r="ROU297" s="2"/>
      <c r="ROV297" s="5"/>
      <c r="ROW297" s="5"/>
      <c r="ROX297" s="5"/>
      <c r="ROY297" s="5"/>
      <c r="ROZ297" s="5"/>
      <c r="RPA297" s="223"/>
      <c r="RPB297" s="2"/>
      <c r="RPC297" s="2"/>
      <c r="RPD297" s="5"/>
      <c r="RPE297" s="5"/>
      <c r="RPF297" s="5"/>
      <c r="RPG297" s="5"/>
      <c r="RPH297" s="5"/>
      <c r="RPI297" s="223"/>
      <c r="RPJ297" s="2"/>
      <c r="RPK297" s="2"/>
      <c r="RPL297" s="5"/>
      <c r="RPM297" s="5"/>
      <c r="RPN297" s="5"/>
      <c r="RPO297" s="5"/>
      <c r="RPP297" s="5"/>
      <c r="RPQ297" s="223"/>
      <c r="RPR297" s="2"/>
      <c r="RPS297" s="2"/>
      <c r="RPT297" s="5"/>
      <c r="RPU297" s="5"/>
      <c r="RPV297" s="5"/>
      <c r="RPW297" s="5"/>
      <c r="RPX297" s="5"/>
      <c r="RPY297" s="223"/>
      <c r="RPZ297" s="2"/>
      <c r="RQA297" s="2"/>
      <c r="RQB297" s="5"/>
      <c r="RQC297" s="5"/>
      <c r="RQD297" s="5"/>
      <c r="RQE297" s="5"/>
      <c r="RQF297" s="5"/>
      <c r="RQG297" s="223"/>
      <c r="RQH297" s="2"/>
      <c r="RQI297" s="2"/>
      <c r="RQJ297" s="5"/>
      <c r="RQK297" s="5"/>
      <c r="RQL297" s="5"/>
      <c r="RQM297" s="5"/>
      <c r="RQN297" s="5"/>
      <c r="RQO297" s="223"/>
      <c r="RQP297" s="2"/>
      <c r="RQQ297" s="2"/>
      <c r="RQR297" s="5"/>
      <c r="RQS297" s="5"/>
      <c r="RQT297" s="5"/>
      <c r="RQU297" s="5"/>
      <c r="RQV297" s="5"/>
      <c r="RQW297" s="223"/>
      <c r="RQX297" s="2"/>
      <c r="RQY297" s="2"/>
      <c r="RQZ297" s="5"/>
      <c r="RRA297" s="5"/>
      <c r="RRB297" s="5"/>
      <c r="RRC297" s="5"/>
      <c r="RRD297" s="5"/>
      <c r="RRE297" s="223"/>
      <c r="RRF297" s="2"/>
      <c r="RRG297" s="2"/>
      <c r="RRH297" s="5"/>
      <c r="RRI297" s="5"/>
      <c r="RRJ297" s="5"/>
      <c r="RRK297" s="5"/>
      <c r="RRL297" s="5"/>
      <c r="RRM297" s="223"/>
      <c r="RRN297" s="2"/>
      <c r="RRO297" s="2"/>
      <c r="RRP297" s="5"/>
      <c r="RRQ297" s="5"/>
      <c r="RRR297" s="5"/>
      <c r="RRS297" s="5"/>
      <c r="RRT297" s="5"/>
      <c r="RRU297" s="223"/>
      <c r="RRV297" s="2"/>
      <c r="RRW297" s="2"/>
      <c r="RRX297" s="5"/>
      <c r="RRY297" s="5"/>
      <c r="RRZ297" s="5"/>
      <c r="RSA297" s="5"/>
      <c r="RSB297" s="5"/>
      <c r="RSC297" s="223"/>
      <c r="RSD297" s="2"/>
      <c r="RSE297" s="2"/>
      <c r="RSF297" s="5"/>
      <c r="RSG297" s="5"/>
      <c r="RSH297" s="5"/>
      <c r="RSI297" s="5"/>
      <c r="RSJ297" s="5"/>
      <c r="RSK297" s="223"/>
      <c r="RSL297" s="2"/>
      <c r="RSM297" s="2"/>
      <c r="RSN297" s="5"/>
      <c r="RSO297" s="5"/>
      <c r="RSP297" s="5"/>
      <c r="RSQ297" s="5"/>
      <c r="RSR297" s="5"/>
      <c r="RSS297" s="223"/>
      <c r="RST297" s="2"/>
      <c r="RSU297" s="2"/>
      <c r="RSV297" s="5"/>
      <c r="RSW297" s="5"/>
      <c r="RSX297" s="5"/>
      <c r="RSY297" s="5"/>
      <c r="RSZ297" s="5"/>
      <c r="RTA297" s="223"/>
      <c r="RTB297" s="2"/>
      <c r="RTC297" s="2"/>
      <c r="RTD297" s="5"/>
      <c r="RTE297" s="5"/>
      <c r="RTF297" s="5"/>
      <c r="RTG297" s="5"/>
      <c r="RTH297" s="5"/>
      <c r="RTI297" s="223"/>
      <c r="RTJ297" s="2"/>
      <c r="RTK297" s="2"/>
      <c r="RTL297" s="5"/>
      <c r="RTM297" s="5"/>
      <c r="RTN297" s="5"/>
      <c r="RTO297" s="5"/>
      <c r="RTP297" s="5"/>
      <c r="RTQ297" s="223"/>
      <c r="RTR297" s="2"/>
      <c r="RTS297" s="2"/>
      <c r="RTT297" s="5"/>
      <c r="RTU297" s="5"/>
      <c r="RTV297" s="5"/>
      <c r="RTW297" s="5"/>
      <c r="RTX297" s="5"/>
      <c r="RTY297" s="223"/>
      <c r="RTZ297" s="2"/>
      <c r="RUA297" s="2"/>
      <c r="RUB297" s="5"/>
      <c r="RUC297" s="5"/>
      <c r="RUD297" s="5"/>
      <c r="RUE297" s="5"/>
      <c r="RUF297" s="5"/>
      <c r="RUG297" s="223"/>
      <c r="RUH297" s="2"/>
      <c r="RUI297" s="2"/>
      <c r="RUJ297" s="5"/>
      <c r="RUK297" s="5"/>
      <c r="RUL297" s="5"/>
      <c r="RUM297" s="5"/>
      <c r="RUN297" s="5"/>
      <c r="RUO297" s="223"/>
      <c r="RUP297" s="2"/>
      <c r="RUQ297" s="2"/>
      <c r="RUR297" s="5"/>
      <c r="RUS297" s="5"/>
      <c r="RUT297" s="5"/>
      <c r="RUU297" s="5"/>
      <c r="RUV297" s="5"/>
      <c r="RUW297" s="223"/>
      <c r="RUX297" s="2"/>
      <c r="RUY297" s="2"/>
      <c r="RUZ297" s="5"/>
      <c r="RVA297" s="5"/>
      <c r="RVB297" s="5"/>
      <c r="RVC297" s="5"/>
      <c r="RVD297" s="5"/>
      <c r="RVE297" s="223"/>
      <c r="RVF297" s="2"/>
      <c r="RVG297" s="2"/>
      <c r="RVH297" s="5"/>
      <c r="RVI297" s="5"/>
      <c r="RVJ297" s="5"/>
      <c r="RVK297" s="5"/>
      <c r="RVL297" s="5"/>
      <c r="RVM297" s="223"/>
      <c r="RVN297" s="2"/>
      <c r="RVO297" s="2"/>
      <c r="RVP297" s="5"/>
      <c r="RVQ297" s="5"/>
      <c r="RVR297" s="5"/>
      <c r="RVS297" s="5"/>
      <c r="RVT297" s="5"/>
      <c r="RVU297" s="223"/>
      <c r="RVV297" s="2"/>
      <c r="RVW297" s="2"/>
      <c r="RVX297" s="5"/>
      <c r="RVY297" s="5"/>
      <c r="RVZ297" s="5"/>
      <c r="RWA297" s="5"/>
      <c r="RWB297" s="5"/>
      <c r="RWC297" s="223"/>
      <c r="RWD297" s="2"/>
      <c r="RWE297" s="2"/>
      <c r="RWF297" s="5"/>
      <c r="RWG297" s="5"/>
      <c r="RWH297" s="5"/>
      <c r="RWI297" s="5"/>
      <c r="RWJ297" s="5"/>
      <c r="RWK297" s="223"/>
      <c r="RWL297" s="2"/>
      <c r="RWM297" s="2"/>
      <c r="RWN297" s="5"/>
      <c r="RWO297" s="5"/>
      <c r="RWP297" s="5"/>
      <c r="RWQ297" s="5"/>
      <c r="RWR297" s="5"/>
      <c r="RWS297" s="223"/>
      <c r="RWT297" s="2"/>
      <c r="RWU297" s="2"/>
      <c r="RWV297" s="5"/>
      <c r="RWW297" s="5"/>
      <c r="RWX297" s="5"/>
      <c r="RWY297" s="5"/>
      <c r="RWZ297" s="5"/>
      <c r="RXA297" s="223"/>
      <c r="RXB297" s="2"/>
      <c r="RXC297" s="2"/>
      <c r="RXD297" s="5"/>
      <c r="RXE297" s="5"/>
      <c r="RXF297" s="5"/>
      <c r="RXG297" s="5"/>
      <c r="RXH297" s="5"/>
      <c r="RXI297" s="223"/>
      <c r="RXJ297" s="2"/>
      <c r="RXK297" s="2"/>
      <c r="RXL297" s="5"/>
      <c r="RXM297" s="5"/>
      <c r="RXN297" s="5"/>
      <c r="RXO297" s="5"/>
      <c r="RXP297" s="5"/>
      <c r="RXQ297" s="223"/>
      <c r="RXR297" s="2"/>
      <c r="RXS297" s="2"/>
      <c r="RXT297" s="5"/>
      <c r="RXU297" s="5"/>
      <c r="RXV297" s="5"/>
      <c r="RXW297" s="5"/>
      <c r="RXX297" s="5"/>
      <c r="RXY297" s="223"/>
      <c r="RXZ297" s="2"/>
      <c r="RYA297" s="2"/>
      <c r="RYB297" s="5"/>
      <c r="RYC297" s="5"/>
      <c r="RYD297" s="5"/>
      <c r="RYE297" s="5"/>
      <c r="RYF297" s="5"/>
      <c r="RYG297" s="223"/>
      <c r="RYH297" s="2"/>
      <c r="RYI297" s="2"/>
      <c r="RYJ297" s="5"/>
      <c r="RYK297" s="5"/>
      <c r="RYL297" s="5"/>
      <c r="RYM297" s="5"/>
      <c r="RYN297" s="5"/>
      <c r="RYO297" s="223"/>
      <c r="RYP297" s="2"/>
      <c r="RYQ297" s="2"/>
      <c r="RYR297" s="5"/>
      <c r="RYS297" s="5"/>
      <c r="RYT297" s="5"/>
      <c r="RYU297" s="5"/>
      <c r="RYV297" s="5"/>
      <c r="RYW297" s="223"/>
      <c r="RYX297" s="2"/>
      <c r="RYY297" s="2"/>
      <c r="RYZ297" s="5"/>
      <c r="RZA297" s="5"/>
      <c r="RZB297" s="5"/>
      <c r="RZC297" s="5"/>
      <c r="RZD297" s="5"/>
      <c r="RZE297" s="223"/>
      <c r="RZF297" s="2"/>
      <c r="RZG297" s="2"/>
      <c r="RZH297" s="5"/>
      <c r="RZI297" s="5"/>
      <c r="RZJ297" s="5"/>
      <c r="RZK297" s="5"/>
      <c r="RZL297" s="5"/>
      <c r="RZM297" s="223"/>
      <c r="RZN297" s="2"/>
      <c r="RZO297" s="2"/>
      <c r="RZP297" s="5"/>
      <c r="RZQ297" s="5"/>
      <c r="RZR297" s="5"/>
      <c r="RZS297" s="5"/>
      <c r="RZT297" s="5"/>
      <c r="RZU297" s="223"/>
      <c r="RZV297" s="2"/>
      <c r="RZW297" s="2"/>
      <c r="RZX297" s="5"/>
      <c r="RZY297" s="5"/>
      <c r="RZZ297" s="5"/>
      <c r="SAA297" s="5"/>
      <c r="SAB297" s="5"/>
      <c r="SAC297" s="223"/>
      <c r="SAD297" s="2"/>
      <c r="SAE297" s="2"/>
      <c r="SAF297" s="5"/>
      <c r="SAG297" s="5"/>
      <c r="SAH297" s="5"/>
      <c r="SAI297" s="5"/>
      <c r="SAJ297" s="5"/>
      <c r="SAK297" s="223"/>
      <c r="SAL297" s="2"/>
      <c r="SAM297" s="2"/>
      <c r="SAN297" s="5"/>
      <c r="SAO297" s="5"/>
      <c r="SAP297" s="5"/>
      <c r="SAQ297" s="5"/>
      <c r="SAR297" s="5"/>
      <c r="SAS297" s="223"/>
      <c r="SAT297" s="2"/>
      <c r="SAU297" s="2"/>
      <c r="SAV297" s="5"/>
      <c r="SAW297" s="5"/>
      <c r="SAX297" s="5"/>
      <c r="SAY297" s="5"/>
      <c r="SAZ297" s="5"/>
      <c r="SBA297" s="223"/>
      <c r="SBB297" s="2"/>
      <c r="SBC297" s="2"/>
      <c r="SBD297" s="5"/>
      <c r="SBE297" s="5"/>
      <c r="SBF297" s="5"/>
      <c r="SBG297" s="5"/>
      <c r="SBH297" s="5"/>
      <c r="SBI297" s="223"/>
      <c r="SBJ297" s="2"/>
      <c r="SBK297" s="2"/>
      <c r="SBL297" s="5"/>
      <c r="SBM297" s="5"/>
      <c r="SBN297" s="5"/>
      <c r="SBO297" s="5"/>
      <c r="SBP297" s="5"/>
      <c r="SBQ297" s="223"/>
      <c r="SBR297" s="2"/>
      <c r="SBS297" s="2"/>
      <c r="SBT297" s="5"/>
      <c r="SBU297" s="5"/>
      <c r="SBV297" s="5"/>
      <c r="SBW297" s="5"/>
      <c r="SBX297" s="5"/>
      <c r="SBY297" s="223"/>
      <c r="SBZ297" s="2"/>
      <c r="SCA297" s="2"/>
      <c r="SCB297" s="5"/>
      <c r="SCC297" s="5"/>
      <c r="SCD297" s="5"/>
      <c r="SCE297" s="5"/>
      <c r="SCF297" s="5"/>
      <c r="SCG297" s="223"/>
      <c r="SCH297" s="2"/>
      <c r="SCI297" s="2"/>
      <c r="SCJ297" s="5"/>
      <c r="SCK297" s="5"/>
      <c r="SCL297" s="5"/>
      <c r="SCM297" s="5"/>
      <c r="SCN297" s="5"/>
      <c r="SCO297" s="223"/>
      <c r="SCP297" s="2"/>
      <c r="SCQ297" s="2"/>
      <c r="SCR297" s="5"/>
      <c r="SCS297" s="5"/>
      <c r="SCT297" s="5"/>
      <c r="SCU297" s="5"/>
      <c r="SCV297" s="5"/>
      <c r="SCW297" s="223"/>
      <c r="SCX297" s="2"/>
      <c r="SCY297" s="2"/>
      <c r="SCZ297" s="5"/>
      <c r="SDA297" s="5"/>
      <c r="SDB297" s="5"/>
      <c r="SDC297" s="5"/>
      <c r="SDD297" s="5"/>
      <c r="SDE297" s="223"/>
      <c r="SDF297" s="2"/>
      <c r="SDG297" s="2"/>
      <c r="SDH297" s="5"/>
      <c r="SDI297" s="5"/>
      <c r="SDJ297" s="5"/>
      <c r="SDK297" s="5"/>
      <c r="SDL297" s="5"/>
      <c r="SDM297" s="223"/>
      <c r="SDN297" s="2"/>
      <c r="SDO297" s="2"/>
      <c r="SDP297" s="5"/>
      <c r="SDQ297" s="5"/>
      <c r="SDR297" s="5"/>
      <c r="SDS297" s="5"/>
      <c r="SDT297" s="5"/>
      <c r="SDU297" s="223"/>
      <c r="SDV297" s="2"/>
      <c r="SDW297" s="2"/>
      <c r="SDX297" s="5"/>
      <c r="SDY297" s="5"/>
      <c r="SDZ297" s="5"/>
      <c r="SEA297" s="5"/>
      <c r="SEB297" s="5"/>
      <c r="SEC297" s="223"/>
      <c r="SED297" s="2"/>
      <c r="SEE297" s="2"/>
      <c r="SEF297" s="5"/>
      <c r="SEG297" s="5"/>
      <c r="SEH297" s="5"/>
      <c r="SEI297" s="5"/>
      <c r="SEJ297" s="5"/>
      <c r="SEK297" s="223"/>
      <c r="SEL297" s="2"/>
      <c r="SEM297" s="2"/>
      <c r="SEN297" s="5"/>
      <c r="SEO297" s="5"/>
      <c r="SEP297" s="5"/>
      <c r="SEQ297" s="5"/>
      <c r="SER297" s="5"/>
      <c r="SES297" s="223"/>
      <c r="SET297" s="2"/>
      <c r="SEU297" s="2"/>
      <c r="SEV297" s="5"/>
      <c r="SEW297" s="5"/>
      <c r="SEX297" s="5"/>
      <c r="SEY297" s="5"/>
      <c r="SEZ297" s="5"/>
      <c r="SFA297" s="223"/>
      <c r="SFB297" s="2"/>
      <c r="SFC297" s="2"/>
      <c r="SFD297" s="5"/>
      <c r="SFE297" s="5"/>
      <c r="SFF297" s="5"/>
      <c r="SFG297" s="5"/>
      <c r="SFH297" s="5"/>
      <c r="SFI297" s="223"/>
      <c r="SFJ297" s="2"/>
      <c r="SFK297" s="2"/>
      <c r="SFL297" s="5"/>
      <c r="SFM297" s="5"/>
      <c r="SFN297" s="5"/>
      <c r="SFO297" s="5"/>
      <c r="SFP297" s="5"/>
      <c r="SFQ297" s="223"/>
      <c r="SFR297" s="2"/>
      <c r="SFS297" s="2"/>
      <c r="SFT297" s="5"/>
      <c r="SFU297" s="5"/>
      <c r="SFV297" s="5"/>
      <c r="SFW297" s="5"/>
      <c r="SFX297" s="5"/>
      <c r="SFY297" s="223"/>
      <c r="SFZ297" s="2"/>
      <c r="SGA297" s="2"/>
      <c r="SGB297" s="5"/>
      <c r="SGC297" s="5"/>
      <c r="SGD297" s="5"/>
      <c r="SGE297" s="5"/>
      <c r="SGF297" s="5"/>
      <c r="SGG297" s="223"/>
      <c r="SGH297" s="2"/>
      <c r="SGI297" s="2"/>
      <c r="SGJ297" s="5"/>
      <c r="SGK297" s="5"/>
      <c r="SGL297" s="5"/>
      <c r="SGM297" s="5"/>
      <c r="SGN297" s="5"/>
      <c r="SGO297" s="223"/>
      <c r="SGP297" s="2"/>
      <c r="SGQ297" s="2"/>
      <c r="SGR297" s="5"/>
      <c r="SGS297" s="5"/>
      <c r="SGT297" s="5"/>
      <c r="SGU297" s="5"/>
      <c r="SGV297" s="5"/>
      <c r="SGW297" s="223"/>
      <c r="SGX297" s="2"/>
      <c r="SGY297" s="2"/>
      <c r="SGZ297" s="5"/>
      <c r="SHA297" s="5"/>
      <c r="SHB297" s="5"/>
      <c r="SHC297" s="5"/>
      <c r="SHD297" s="5"/>
      <c r="SHE297" s="223"/>
      <c r="SHF297" s="2"/>
      <c r="SHG297" s="2"/>
      <c r="SHH297" s="5"/>
      <c r="SHI297" s="5"/>
      <c r="SHJ297" s="5"/>
      <c r="SHK297" s="5"/>
      <c r="SHL297" s="5"/>
      <c r="SHM297" s="223"/>
      <c r="SHN297" s="2"/>
      <c r="SHO297" s="2"/>
      <c r="SHP297" s="5"/>
      <c r="SHQ297" s="5"/>
      <c r="SHR297" s="5"/>
      <c r="SHS297" s="5"/>
      <c r="SHT297" s="5"/>
      <c r="SHU297" s="223"/>
      <c r="SHV297" s="2"/>
      <c r="SHW297" s="2"/>
      <c r="SHX297" s="5"/>
      <c r="SHY297" s="5"/>
      <c r="SHZ297" s="5"/>
      <c r="SIA297" s="5"/>
      <c r="SIB297" s="5"/>
      <c r="SIC297" s="223"/>
      <c r="SID297" s="2"/>
      <c r="SIE297" s="2"/>
      <c r="SIF297" s="5"/>
      <c r="SIG297" s="5"/>
      <c r="SIH297" s="5"/>
      <c r="SII297" s="5"/>
      <c r="SIJ297" s="5"/>
      <c r="SIK297" s="223"/>
      <c r="SIL297" s="2"/>
      <c r="SIM297" s="2"/>
      <c r="SIN297" s="5"/>
      <c r="SIO297" s="5"/>
      <c r="SIP297" s="5"/>
      <c r="SIQ297" s="5"/>
      <c r="SIR297" s="5"/>
      <c r="SIS297" s="223"/>
      <c r="SIT297" s="2"/>
      <c r="SIU297" s="2"/>
      <c r="SIV297" s="5"/>
      <c r="SIW297" s="5"/>
      <c r="SIX297" s="5"/>
      <c r="SIY297" s="5"/>
      <c r="SIZ297" s="5"/>
      <c r="SJA297" s="223"/>
      <c r="SJB297" s="2"/>
      <c r="SJC297" s="2"/>
      <c r="SJD297" s="5"/>
      <c r="SJE297" s="5"/>
      <c r="SJF297" s="5"/>
      <c r="SJG297" s="5"/>
      <c r="SJH297" s="5"/>
      <c r="SJI297" s="223"/>
      <c r="SJJ297" s="2"/>
      <c r="SJK297" s="2"/>
      <c r="SJL297" s="5"/>
      <c r="SJM297" s="5"/>
      <c r="SJN297" s="5"/>
      <c r="SJO297" s="5"/>
      <c r="SJP297" s="5"/>
      <c r="SJQ297" s="223"/>
      <c r="SJR297" s="2"/>
      <c r="SJS297" s="2"/>
      <c r="SJT297" s="5"/>
      <c r="SJU297" s="5"/>
      <c r="SJV297" s="5"/>
      <c r="SJW297" s="5"/>
      <c r="SJX297" s="5"/>
      <c r="SJY297" s="223"/>
      <c r="SJZ297" s="2"/>
      <c r="SKA297" s="2"/>
      <c r="SKB297" s="5"/>
      <c r="SKC297" s="5"/>
      <c r="SKD297" s="5"/>
      <c r="SKE297" s="5"/>
      <c r="SKF297" s="5"/>
      <c r="SKG297" s="223"/>
      <c r="SKH297" s="2"/>
      <c r="SKI297" s="2"/>
      <c r="SKJ297" s="5"/>
      <c r="SKK297" s="5"/>
      <c r="SKL297" s="5"/>
      <c r="SKM297" s="5"/>
      <c r="SKN297" s="5"/>
      <c r="SKO297" s="223"/>
      <c r="SKP297" s="2"/>
      <c r="SKQ297" s="2"/>
      <c r="SKR297" s="5"/>
      <c r="SKS297" s="5"/>
      <c r="SKT297" s="5"/>
      <c r="SKU297" s="5"/>
      <c r="SKV297" s="5"/>
      <c r="SKW297" s="223"/>
      <c r="SKX297" s="2"/>
      <c r="SKY297" s="2"/>
      <c r="SKZ297" s="5"/>
      <c r="SLA297" s="5"/>
      <c r="SLB297" s="5"/>
      <c r="SLC297" s="5"/>
      <c r="SLD297" s="5"/>
      <c r="SLE297" s="223"/>
      <c r="SLF297" s="2"/>
      <c r="SLG297" s="2"/>
      <c r="SLH297" s="5"/>
      <c r="SLI297" s="5"/>
      <c r="SLJ297" s="5"/>
      <c r="SLK297" s="5"/>
      <c r="SLL297" s="5"/>
      <c r="SLM297" s="223"/>
      <c r="SLN297" s="2"/>
      <c r="SLO297" s="2"/>
      <c r="SLP297" s="5"/>
      <c r="SLQ297" s="5"/>
      <c r="SLR297" s="5"/>
      <c r="SLS297" s="5"/>
      <c r="SLT297" s="5"/>
      <c r="SLU297" s="223"/>
      <c r="SLV297" s="2"/>
      <c r="SLW297" s="2"/>
      <c r="SLX297" s="5"/>
      <c r="SLY297" s="5"/>
      <c r="SLZ297" s="5"/>
      <c r="SMA297" s="5"/>
      <c r="SMB297" s="5"/>
      <c r="SMC297" s="223"/>
      <c r="SMD297" s="2"/>
      <c r="SME297" s="2"/>
      <c r="SMF297" s="5"/>
      <c r="SMG297" s="5"/>
      <c r="SMH297" s="5"/>
      <c r="SMI297" s="5"/>
      <c r="SMJ297" s="5"/>
      <c r="SMK297" s="223"/>
      <c r="SML297" s="2"/>
      <c r="SMM297" s="2"/>
      <c r="SMN297" s="5"/>
      <c r="SMO297" s="5"/>
      <c r="SMP297" s="5"/>
      <c r="SMQ297" s="5"/>
      <c r="SMR297" s="5"/>
      <c r="SMS297" s="223"/>
      <c r="SMT297" s="2"/>
      <c r="SMU297" s="2"/>
      <c r="SMV297" s="5"/>
      <c r="SMW297" s="5"/>
      <c r="SMX297" s="5"/>
      <c r="SMY297" s="5"/>
      <c r="SMZ297" s="5"/>
      <c r="SNA297" s="223"/>
      <c r="SNB297" s="2"/>
      <c r="SNC297" s="2"/>
      <c r="SND297" s="5"/>
      <c r="SNE297" s="5"/>
      <c r="SNF297" s="5"/>
      <c r="SNG297" s="5"/>
      <c r="SNH297" s="5"/>
      <c r="SNI297" s="223"/>
      <c r="SNJ297" s="2"/>
      <c r="SNK297" s="2"/>
      <c r="SNL297" s="5"/>
      <c r="SNM297" s="5"/>
      <c r="SNN297" s="5"/>
      <c r="SNO297" s="5"/>
      <c r="SNP297" s="5"/>
      <c r="SNQ297" s="223"/>
      <c r="SNR297" s="2"/>
      <c r="SNS297" s="2"/>
      <c r="SNT297" s="5"/>
      <c r="SNU297" s="5"/>
      <c r="SNV297" s="5"/>
      <c r="SNW297" s="5"/>
      <c r="SNX297" s="5"/>
      <c r="SNY297" s="223"/>
      <c r="SNZ297" s="2"/>
      <c r="SOA297" s="2"/>
      <c r="SOB297" s="5"/>
      <c r="SOC297" s="5"/>
      <c r="SOD297" s="5"/>
      <c r="SOE297" s="5"/>
      <c r="SOF297" s="5"/>
      <c r="SOG297" s="223"/>
      <c r="SOH297" s="2"/>
      <c r="SOI297" s="2"/>
      <c r="SOJ297" s="5"/>
      <c r="SOK297" s="5"/>
      <c r="SOL297" s="5"/>
      <c r="SOM297" s="5"/>
      <c r="SON297" s="5"/>
      <c r="SOO297" s="223"/>
      <c r="SOP297" s="2"/>
      <c r="SOQ297" s="2"/>
      <c r="SOR297" s="5"/>
      <c r="SOS297" s="5"/>
      <c r="SOT297" s="5"/>
      <c r="SOU297" s="5"/>
      <c r="SOV297" s="5"/>
      <c r="SOW297" s="223"/>
      <c r="SOX297" s="2"/>
      <c r="SOY297" s="2"/>
      <c r="SOZ297" s="5"/>
      <c r="SPA297" s="5"/>
      <c r="SPB297" s="5"/>
      <c r="SPC297" s="5"/>
      <c r="SPD297" s="5"/>
      <c r="SPE297" s="223"/>
      <c r="SPF297" s="2"/>
      <c r="SPG297" s="2"/>
      <c r="SPH297" s="5"/>
      <c r="SPI297" s="5"/>
      <c r="SPJ297" s="5"/>
      <c r="SPK297" s="5"/>
      <c r="SPL297" s="5"/>
      <c r="SPM297" s="223"/>
      <c r="SPN297" s="2"/>
      <c r="SPO297" s="2"/>
      <c r="SPP297" s="5"/>
      <c r="SPQ297" s="5"/>
      <c r="SPR297" s="5"/>
      <c r="SPS297" s="5"/>
      <c r="SPT297" s="5"/>
      <c r="SPU297" s="223"/>
      <c r="SPV297" s="2"/>
      <c r="SPW297" s="2"/>
      <c r="SPX297" s="5"/>
      <c r="SPY297" s="5"/>
      <c r="SPZ297" s="5"/>
      <c r="SQA297" s="5"/>
      <c r="SQB297" s="5"/>
      <c r="SQC297" s="223"/>
      <c r="SQD297" s="2"/>
      <c r="SQE297" s="2"/>
      <c r="SQF297" s="5"/>
      <c r="SQG297" s="5"/>
      <c r="SQH297" s="5"/>
      <c r="SQI297" s="5"/>
      <c r="SQJ297" s="5"/>
      <c r="SQK297" s="223"/>
      <c r="SQL297" s="2"/>
      <c r="SQM297" s="2"/>
      <c r="SQN297" s="5"/>
      <c r="SQO297" s="5"/>
      <c r="SQP297" s="5"/>
      <c r="SQQ297" s="5"/>
      <c r="SQR297" s="5"/>
      <c r="SQS297" s="223"/>
      <c r="SQT297" s="2"/>
      <c r="SQU297" s="2"/>
      <c r="SQV297" s="5"/>
      <c r="SQW297" s="5"/>
      <c r="SQX297" s="5"/>
      <c r="SQY297" s="5"/>
      <c r="SQZ297" s="5"/>
      <c r="SRA297" s="223"/>
      <c r="SRB297" s="2"/>
      <c r="SRC297" s="2"/>
      <c r="SRD297" s="5"/>
      <c r="SRE297" s="5"/>
      <c r="SRF297" s="5"/>
      <c r="SRG297" s="5"/>
      <c r="SRH297" s="5"/>
      <c r="SRI297" s="223"/>
      <c r="SRJ297" s="2"/>
      <c r="SRK297" s="2"/>
      <c r="SRL297" s="5"/>
      <c r="SRM297" s="5"/>
      <c r="SRN297" s="5"/>
      <c r="SRO297" s="5"/>
      <c r="SRP297" s="5"/>
      <c r="SRQ297" s="223"/>
      <c r="SRR297" s="2"/>
      <c r="SRS297" s="2"/>
      <c r="SRT297" s="5"/>
      <c r="SRU297" s="5"/>
      <c r="SRV297" s="5"/>
      <c r="SRW297" s="5"/>
      <c r="SRX297" s="5"/>
      <c r="SRY297" s="223"/>
      <c r="SRZ297" s="2"/>
      <c r="SSA297" s="2"/>
      <c r="SSB297" s="5"/>
      <c r="SSC297" s="5"/>
      <c r="SSD297" s="5"/>
      <c r="SSE297" s="5"/>
      <c r="SSF297" s="5"/>
      <c r="SSG297" s="223"/>
      <c r="SSH297" s="2"/>
      <c r="SSI297" s="2"/>
      <c r="SSJ297" s="5"/>
      <c r="SSK297" s="5"/>
      <c r="SSL297" s="5"/>
      <c r="SSM297" s="5"/>
      <c r="SSN297" s="5"/>
      <c r="SSO297" s="223"/>
      <c r="SSP297" s="2"/>
      <c r="SSQ297" s="2"/>
      <c r="SSR297" s="5"/>
      <c r="SSS297" s="5"/>
      <c r="SST297" s="5"/>
      <c r="SSU297" s="5"/>
      <c r="SSV297" s="5"/>
      <c r="SSW297" s="223"/>
      <c r="SSX297" s="2"/>
      <c r="SSY297" s="2"/>
      <c r="SSZ297" s="5"/>
      <c r="STA297" s="5"/>
      <c r="STB297" s="5"/>
      <c r="STC297" s="5"/>
      <c r="STD297" s="5"/>
      <c r="STE297" s="223"/>
      <c r="STF297" s="2"/>
      <c r="STG297" s="2"/>
      <c r="STH297" s="5"/>
      <c r="STI297" s="5"/>
      <c r="STJ297" s="5"/>
      <c r="STK297" s="5"/>
      <c r="STL297" s="5"/>
      <c r="STM297" s="223"/>
      <c r="STN297" s="2"/>
      <c r="STO297" s="2"/>
      <c r="STP297" s="5"/>
      <c r="STQ297" s="5"/>
      <c r="STR297" s="5"/>
      <c r="STS297" s="5"/>
      <c r="STT297" s="5"/>
      <c r="STU297" s="223"/>
      <c r="STV297" s="2"/>
      <c r="STW297" s="2"/>
      <c r="STX297" s="5"/>
      <c r="STY297" s="5"/>
      <c r="STZ297" s="5"/>
      <c r="SUA297" s="5"/>
      <c r="SUB297" s="5"/>
      <c r="SUC297" s="223"/>
      <c r="SUD297" s="2"/>
      <c r="SUE297" s="2"/>
      <c r="SUF297" s="5"/>
      <c r="SUG297" s="5"/>
      <c r="SUH297" s="5"/>
      <c r="SUI297" s="5"/>
      <c r="SUJ297" s="5"/>
      <c r="SUK297" s="223"/>
      <c r="SUL297" s="2"/>
      <c r="SUM297" s="2"/>
      <c r="SUN297" s="5"/>
      <c r="SUO297" s="5"/>
      <c r="SUP297" s="5"/>
      <c r="SUQ297" s="5"/>
      <c r="SUR297" s="5"/>
      <c r="SUS297" s="223"/>
      <c r="SUT297" s="2"/>
      <c r="SUU297" s="2"/>
      <c r="SUV297" s="5"/>
      <c r="SUW297" s="5"/>
      <c r="SUX297" s="5"/>
      <c r="SUY297" s="5"/>
      <c r="SUZ297" s="5"/>
      <c r="SVA297" s="223"/>
      <c r="SVB297" s="2"/>
      <c r="SVC297" s="2"/>
      <c r="SVD297" s="5"/>
      <c r="SVE297" s="5"/>
      <c r="SVF297" s="5"/>
      <c r="SVG297" s="5"/>
      <c r="SVH297" s="5"/>
      <c r="SVI297" s="223"/>
      <c r="SVJ297" s="2"/>
      <c r="SVK297" s="2"/>
      <c r="SVL297" s="5"/>
      <c r="SVM297" s="5"/>
      <c r="SVN297" s="5"/>
      <c r="SVO297" s="5"/>
      <c r="SVP297" s="5"/>
      <c r="SVQ297" s="223"/>
      <c r="SVR297" s="2"/>
      <c r="SVS297" s="2"/>
      <c r="SVT297" s="5"/>
      <c r="SVU297" s="5"/>
      <c r="SVV297" s="5"/>
      <c r="SVW297" s="5"/>
      <c r="SVX297" s="5"/>
      <c r="SVY297" s="223"/>
      <c r="SVZ297" s="2"/>
      <c r="SWA297" s="2"/>
      <c r="SWB297" s="5"/>
      <c r="SWC297" s="5"/>
      <c r="SWD297" s="5"/>
      <c r="SWE297" s="5"/>
      <c r="SWF297" s="5"/>
      <c r="SWG297" s="223"/>
      <c r="SWH297" s="2"/>
      <c r="SWI297" s="2"/>
      <c r="SWJ297" s="5"/>
      <c r="SWK297" s="5"/>
      <c r="SWL297" s="5"/>
      <c r="SWM297" s="5"/>
      <c r="SWN297" s="5"/>
      <c r="SWO297" s="223"/>
      <c r="SWP297" s="2"/>
      <c r="SWQ297" s="2"/>
      <c r="SWR297" s="5"/>
      <c r="SWS297" s="5"/>
      <c r="SWT297" s="5"/>
      <c r="SWU297" s="5"/>
      <c r="SWV297" s="5"/>
      <c r="SWW297" s="223"/>
      <c r="SWX297" s="2"/>
      <c r="SWY297" s="2"/>
      <c r="SWZ297" s="5"/>
      <c r="SXA297" s="5"/>
      <c r="SXB297" s="5"/>
      <c r="SXC297" s="5"/>
      <c r="SXD297" s="5"/>
      <c r="SXE297" s="223"/>
      <c r="SXF297" s="2"/>
      <c r="SXG297" s="2"/>
      <c r="SXH297" s="5"/>
      <c r="SXI297" s="5"/>
      <c r="SXJ297" s="5"/>
      <c r="SXK297" s="5"/>
      <c r="SXL297" s="5"/>
      <c r="SXM297" s="223"/>
      <c r="SXN297" s="2"/>
      <c r="SXO297" s="2"/>
      <c r="SXP297" s="5"/>
      <c r="SXQ297" s="5"/>
      <c r="SXR297" s="5"/>
      <c r="SXS297" s="5"/>
      <c r="SXT297" s="5"/>
      <c r="SXU297" s="223"/>
      <c r="SXV297" s="2"/>
      <c r="SXW297" s="2"/>
      <c r="SXX297" s="5"/>
      <c r="SXY297" s="5"/>
      <c r="SXZ297" s="5"/>
      <c r="SYA297" s="5"/>
      <c r="SYB297" s="5"/>
      <c r="SYC297" s="223"/>
      <c r="SYD297" s="2"/>
      <c r="SYE297" s="2"/>
      <c r="SYF297" s="5"/>
      <c r="SYG297" s="5"/>
      <c r="SYH297" s="5"/>
      <c r="SYI297" s="5"/>
      <c r="SYJ297" s="5"/>
      <c r="SYK297" s="223"/>
      <c r="SYL297" s="2"/>
      <c r="SYM297" s="2"/>
      <c r="SYN297" s="5"/>
      <c r="SYO297" s="5"/>
      <c r="SYP297" s="5"/>
      <c r="SYQ297" s="5"/>
      <c r="SYR297" s="5"/>
      <c r="SYS297" s="223"/>
      <c r="SYT297" s="2"/>
      <c r="SYU297" s="2"/>
      <c r="SYV297" s="5"/>
      <c r="SYW297" s="5"/>
      <c r="SYX297" s="5"/>
      <c r="SYY297" s="5"/>
      <c r="SYZ297" s="5"/>
      <c r="SZA297" s="223"/>
      <c r="SZB297" s="2"/>
      <c r="SZC297" s="2"/>
      <c r="SZD297" s="5"/>
      <c r="SZE297" s="5"/>
      <c r="SZF297" s="5"/>
      <c r="SZG297" s="5"/>
      <c r="SZH297" s="5"/>
      <c r="SZI297" s="223"/>
      <c r="SZJ297" s="2"/>
      <c r="SZK297" s="2"/>
      <c r="SZL297" s="5"/>
      <c r="SZM297" s="5"/>
      <c r="SZN297" s="5"/>
      <c r="SZO297" s="5"/>
      <c r="SZP297" s="5"/>
      <c r="SZQ297" s="223"/>
      <c r="SZR297" s="2"/>
      <c r="SZS297" s="2"/>
      <c r="SZT297" s="5"/>
      <c r="SZU297" s="5"/>
      <c r="SZV297" s="5"/>
      <c r="SZW297" s="5"/>
      <c r="SZX297" s="5"/>
      <c r="SZY297" s="223"/>
      <c r="SZZ297" s="2"/>
      <c r="TAA297" s="2"/>
      <c r="TAB297" s="5"/>
      <c r="TAC297" s="5"/>
      <c r="TAD297" s="5"/>
      <c r="TAE297" s="5"/>
      <c r="TAF297" s="5"/>
      <c r="TAG297" s="223"/>
      <c r="TAH297" s="2"/>
      <c r="TAI297" s="2"/>
      <c r="TAJ297" s="5"/>
      <c r="TAK297" s="5"/>
      <c r="TAL297" s="5"/>
      <c r="TAM297" s="5"/>
      <c r="TAN297" s="5"/>
      <c r="TAO297" s="223"/>
      <c r="TAP297" s="2"/>
      <c r="TAQ297" s="2"/>
      <c r="TAR297" s="5"/>
      <c r="TAS297" s="5"/>
      <c r="TAT297" s="5"/>
      <c r="TAU297" s="5"/>
      <c r="TAV297" s="5"/>
      <c r="TAW297" s="223"/>
      <c r="TAX297" s="2"/>
      <c r="TAY297" s="2"/>
      <c r="TAZ297" s="5"/>
      <c r="TBA297" s="5"/>
      <c r="TBB297" s="5"/>
      <c r="TBC297" s="5"/>
      <c r="TBD297" s="5"/>
      <c r="TBE297" s="223"/>
      <c r="TBF297" s="2"/>
      <c r="TBG297" s="2"/>
      <c r="TBH297" s="5"/>
      <c r="TBI297" s="5"/>
      <c r="TBJ297" s="5"/>
      <c r="TBK297" s="5"/>
      <c r="TBL297" s="5"/>
      <c r="TBM297" s="223"/>
      <c r="TBN297" s="2"/>
      <c r="TBO297" s="2"/>
      <c r="TBP297" s="5"/>
      <c r="TBQ297" s="5"/>
      <c r="TBR297" s="5"/>
      <c r="TBS297" s="5"/>
      <c r="TBT297" s="5"/>
      <c r="TBU297" s="223"/>
      <c r="TBV297" s="2"/>
      <c r="TBW297" s="2"/>
      <c r="TBX297" s="5"/>
      <c r="TBY297" s="5"/>
      <c r="TBZ297" s="5"/>
      <c r="TCA297" s="5"/>
      <c r="TCB297" s="5"/>
      <c r="TCC297" s="223"/>
      <c r="TCD297" s="2"/>
      <c r="TCE297" s="2"/>
      <c r="TCF297" s="5"/>
      <c r="TCG297" s="5"/>
      <c r="TCH297" s="5"/>
      <c r="TCI297" s="5"/>
      <c r="TCJ297" s="5"/>
      <c r="TCK297" s="223"/>
      <c r="TCL297" s="2"/>
      <c r="TCM297" s="2"/>
      <c r="TCN297" s="5"/>
      <c r="TCO297" s="5"/>
      <c r="TCP297" s="5"/>
      <c r="TCQ297" s="5"/>
      <c r="TCR297" s="5"/>
      <c r="TCS297" s="223"/>
      <c r="TCT297" s="2"/>
      <c r="TCU297" s="2"/>
      <c r="TCV297" s="5"/>
      <c r="TCW297" s="5"/>
      <c r="TCX297" s="5"/>
      <c r="TCY297" s="5"/>
      <c r="TCZ297" s="5"/>
      <c r="TDA297" s="223"/>
      <c r="TDB297" s="2"/>
      <c r="TDC297" s="2"/>
      <c r="TDD297" s="5"/>
      <c r="TDE297" s="5"/>
      <c r="TDF297" s="5"/>
      <c r="TDG297" s="5"/>
      <c r="TDH297" s="5"/>
      <c r="TDI297" s="223"/>
      <c r="TDJ297" s="2"/>
      <c r="TDK297" s="2"/>
      <c r="TDL297" s="5"/>
      <c r="TDM297" s="5"/>
      <c r="TDN297" s="5"/>
      <c r="TDO297" s="5"/>
      <c r="TDP297" s="5"/>
      <c r="TDQ297" s="223"/>
      <c r="TDR297" s="2"/>
      <c r="TDS297" s="2"/>
      <c r="TDT297" s="5"/>
      <c r="TDU297" s="5"/>
      <c r="TDV297" s="5"/>
      <c r="TDW297" s="5"/>
      <c r="TDX297" s="5"/>
      <c r="TDY297" s="223"/>
      <c r="TDZ297" s="2"/>
      <c r="TEA297" s="2"/>
      <c r="TEB297" s="5"/>
      <c r="TEC297" s="5"/>
      <c r="TED297" s="5"/>
      <c r="TEE297" s="5"/>
      <c r="TEF297" s="5"/>
      <c r="TEG297" s="223"/>
      <c r="TEH297" s="2"/>
      <c r="TEI297" s="2"/>
      <c r="TEJ297" s="5"/>
      <c r="TEK297" s="5"/>
      <c r="TEL297" s="5"/>
      <c r="TEM297" s="5"/>
      <c r="TEN297" s="5"/>
      <c r="TEO297" s="223"/>
      <c r="TEP297" s="2"/>
      <c r="TEQ297" s="2"/>
      <c r="TER297" s="5"/>
      <c r="TES297" s="5"/>
      <c r="TET297" s="5"/>
      <c r="TEU297" s="5"/>
      <c r="TEV297" s="5"/>
      <c r="TEW297" s="223"/>
      <c r="TEX297" s="2"/>
      <c r="TEY297" s="2"/>
      <c r="TEZ297" s="5"/>
      <c r="TFA297" s="5"/>
      <c r="TFB297" s="5"/>
      <c r="TFC297" s="5"/>
      <c r="TFD297" s="5"/>
      <c r="TFE297" s="223"/>
      <c r="TFF297" s="2"/>
      <c r="TFG297" s="2"/>
      <c r="TFH297" s="5"/>
      <c r="TFI297" s="5"/>
      <c r="TFJ297" s="5"/>
      <c r="TFK297" s="5"/>
      <c r="TFL297" s="5"/>
      <c r="TFM297" s="223"/>
      <c r="TFN297" s="2"/>
      <c r="TFO297" s="2"/>
      <c r="TFP297" s="5"/>
      <c r="TFQ297" s="5"/>
      <c r="TFR297" s="5"/>
      <c r="TFS297" s="5"/>
      <c r="TFT297" s="5"/>
      <c r="TFU297" s="223"/>
      <c r="TFV297" s="2"/>
      <c r="TFW297" s="2"/>
      <c r="TFX297" s="5"/>
      <c r="TFY297" s="5"/>
      <c r="TFZ297" s="5"/>
      <c r="TGA297" s="5"/>
      <c r="TGB297" s="5"/>
      <c r="TGC297" s="223"/>
      <c r="TGD297" s="2"/>
      <c r="TGE297" s="2"/>
      <c r="TGF297" s="5"/>
      <c r="TGG297" s="5"/>
      <c r="TGH297" s="5"/>
      <c r="TGI297" s="5"/>
      <c r="TGJ297" s="5"/>
      <c r="TGK297" s="223"/>
      <c r="TGL297" s="2"/>
      <c r="TGM297" s="2"/>
      <c r="TGN297" s="5"/>
      <c r="TGO297" s="5"/>
      <c r="TGP297" s="5"/>
      <c r="TGQ297" s="5"/>
      <c r="TGR297" s="5"/>
      <c r="TGS297" s="223"/>
      <c r="TGT297" s="2"/>
      <c r="TGU297" s="2"/>
      <c r="TGV297" s="5"/>
      <c r="TGW297" s="5"/>
      <c r="TGX297" s="5"/>
      <c r="TGY297" s="5"/>
      <c r="TGZ297" s="5"/>
      <c r="THA297" s="223"/>
      <c r="THB297" s="2"/>
      <c r="THC297" s="2"/>
      <c r="THD297" s="5"/>
      <c r="THE297" s="5"/>
      <c r="THF297" s="5"/>
      <c r="THG297" s="5"/>
      <c r="THH297" s="5"/>
      <c r="THI297" s="223"/>
      <c r="THJ297" s="2"/>
      <c r="THK297" s="2"/>
      <c r="THL297" s="5"/>
      <c r="THM297" s="5"/>
      <c r="THN297" s="5"/>
      <c r="THO297" s="5"/>
      <c r="THP297" s="5"/>
      <c r="THQ297" s="223"/>
      <c r="THR297" s="2"/>
      <c r="THS297" s="2"/>
      <c r="THT297" s="5"/>
      <c r="THU297" s="5"/>
      <c r="THV297" s="5"/>
      <c r="THW297" s="5"/>
      <c r="THX297" s="5"/>
      <c r="THY297" s="223"/>
      <c r="THZ297" s="2"/>
      <c r="TIA297" s="2"/>
      <c r="TIB297" s="5"/>
      <c r="TIC297" s="5"/>
      <c r="TID297" s="5"/>
      <c r="TIE297" s="5"/>
      <c r="TIF297" s="5"/>
      <c r="TIG297" s="223"/>
      <c r="TIH297" s="2"/>
      <c r="TII297" s="2"/>
      <c r="TIJ297" s="5"/>
      <c r="TIK297" s="5"/>
      <c r="TIL297" s="5"/>
      <c r="TIM297" s="5"/>
      <c r="TIN297" s="5"/>
      <c r="TIO297" s="223"/>
      <c r="TIP297" s="2"/>
      <c r="TIQ297" s="2"/>
      <c r="TIR297" s="5"/>
      <c r="TIS297" s="5"/>
      <c r="TIT297" s="5"/>
      <c r="TIU297" s="5"/>
      <c r="TIV297" s="5"/>
      <c r="TIW297" s="223"/>
      <c r="TIX297" s="2"/>
      <c r="TIY297" s="2"/>
      <c r="TIZ297" s="5"/>
      <c r="TJA297" s="5"/>
      <c r="TJB297" s="5"/>
      <c r="TJC297" s="5"/>
      <c r="TJD297" s="5"/>
      <c r="TJE297" s="223"/>
      <c r="TJF297" s="2"/>
      <c r="TJG297" s="2"/>
      <c r="TJH297" s="5"/>
      <c r="TJI297" s="5"/>
      <c r="TJJ297" s="5"/>
      <c r="TJK297" s="5"/>
      <c r="TJL297" s="5"/>
      <c r="TJM297" s="223"/>
      <c r="TJN297" s="2"/>
      <c r="TJO297" s="2"/>
      <c r="TJP297" s="5"/>
      <c r="TJQ297" s="5"/>
      <c r="TJR297" s="5"/>
      <c r="TJS297" s="5"/>
      <c r="TJT297" s="5"/>
      <c r="TJU297" s="223"/>
      <c r="TJV297" s="2"/>
      <c r="TJW297" s="2"/>
      <c r="TJX297" s="5"/>
      <c r="TJY297" s="5"/>
      <c r="TJZ297" s="5"/>
      <c r="TKA297" s="5"/>
      <c r="TKB297" s="5"/>
      <c r="TKC297" s="223"/>
      <c r="TKD297" s="2"/>
      <c r="TKE297" s="2"/>
      <c r="TKF297" s="5"/>
      <c r="TKG297" s="5"/>
      <c r="TKH297" s="5"/>
      <c r="TKI297" s="5"/>
      <c r="TKJ297" s="5"/>
      <c r="TKK297" s="223"/>
      <c r="TKL297" s="2"/>
      <c r="TKM297" s="2"/>
      <c r="TKN297" s="5"/>
      <c r="TKO297" s="5"/>
      <c r="TKP297" s="5"/>
      <c r="TKQ297" s="5"/>
      <c r="TKR297" s="5"/>
      <c r="TKS297" s="223"/>
      <c r="TKT297" s="2"/>
      <c r="TKU297" s="2"/>
      <c r="TKV297" s="5"/>
      <c r="TKW297" s="5"/>
      <c r="TKX297" s="5"/>
      <c r="TKY297" s="5"/>
      <c r="TKZ297" s="5"/>
      <c r="TLA297" s="223"/>
      <c r="TLB297" s="2"/>
      <c r="TLC297" s="2"/>
      <c r="TLD297" s="5"/>
      <c r="TLE297" s="5"/>
      <c r="TLF297" s="5"/>
      <c r="TLG297" s="5"/>
      <c r="TLH297" s="5"/>
      <c r="TLI297" s="223"/>
      <c r="TLJ297" s="2"/>
      <c r="TLK297" s="2"/>
      <c r="TLL297" s="5"/>
      <c r="TLM297" s="5"/>
      <c r="TLN297" s="5"/>
      <c r="TLO297" s="5"/>
      <c r="TLP297" s="5"/>
      <c r="TLQ297" s="223"/>
      <c r="TLR297" s="2"/>
      <c r="TLS297" s="2"/>
      <c r="TLT297" s="5"/>
      <c r="TLU297" s="5"/>
      <c r="TLV297" s="5"/>
      <c r="TLW297" s="5"/>
      <c r="TLX297" s="5"/>
      <c r="TLY297" s="223"/>
      <c r="TLZ297" s="2"/>
      <c r="TMA297" s="2"/>
      <c r="TMB297" s="5"/>
      <c r="TMC297" s="5"/>
      <c r="TMD297" s="5"/>
      <c r="TME297" s="5"/>
      <c r="TMF297" s="5"/>
      <c r="TMG297" s="223"/>
      <c r="TMH297" s="2"/>
      <c r="TMI297" s="2"/>
      <c r="TMJ297" s="5"/>
      <c r="TMK297" s="5"/>
      <c r="TML297" s="5"/>
      <c r="TMM297" s="5"/>
      <c r="TMN297" s="5"/>
      <c r="TMO297" s="223"/>
      <c r="TMP297" s="2"/>
      <c r="TMQ297" s="2"/>
      <c r="TMR297" s="5"/>
      <c r="TMS297" s="5"/>
      <c r="TMT297" s="5"/>
      <c r="TMU297" s="5"/>
      <c r="TMV297" s="5"/>
      <c r="TMW297" s="223"/>
      <c r="TMX297" s="2"/>
      <c r="TMY297" s="2"/>
      <c r="TMZ297" s="5"/>
      <c r="TNA297" s="5"/>
      <c r="TNB297" s="5"/>
      <c r="TNC297" s="5"/>
      <c r="TND297" s="5"/>
      <c r="TNE297" s="223"/>
      <c r="TNF297" s="2"/>
      <c r="TNG297" s="2"/>
      <c r="TNH297" s="5"/>
      <c r="TNI297" s="5"/>
      <c r="TNJ297" s="5"/>
      <c r="TNK297" s="5"/>
      <c r="TNL297" s="5"/>
      <c r="TNM297" s="223"/>
      <c r="TNN297" s="2"/>
      <c r="TNO297" s="2"/>
      <c r="TNP297" s="5"/>
      <c r="TNQ297" s="5"/>
      <c r="TNR297" s="5"/>
      <c r="TNS297" s="5"/>
      <c r="TNT297" s="5"/>
      <c r="TNU297" s="223"/>
      <c r="TNV297" s="2"/>
      <c r="TNW297" s="2"/>
      <c r="TNX297" s="5"/>
      <c r="TNY297" s="5"/>
      <c r="TNZ297" s="5"/>
      <c r="TOA297" s="5"/>
      <c r="TOB297" s="5"/>
      <c r="TOC297" s="223"/>
      <c r="TOD297" s="2"/>
      <c r="TOE297" s="2"/>
      <c r="TOF297" s="5"/>
      <c r="TOG297" s="5"/>
      <c r="TOH297" s="5"/>
      <c r="TOI297" s="5"/>
      <c r="TOJ297" s="5"/>
      <c r="TOK297" s="223"/>
      <c r="TOL297" s="2"/>
      <c r="TOM297" s="2"/>
      <c r="TON297" s="5"/>
      <c r="TOO297" s="5"/>
      <c r="TOP297" s="5"/>
      <c r="TOQ297" s="5"/>
      <c r="TOR297" s="5"/>
      <c r="TOS297" s="223"/>
      <c r="TOT297" s="2"/>
      <c r="TOU297" s="2"/>
      <c r="TOV297" s="5"/>
      <c r="TOW297" s="5"/>
      <c r="TOX297" s="5"/>
      <c r="TOY297" s="5"/>
      <c r="TOZ297" s="5"/>
      <c r="TPA297" s="223"/>
      <c r="TPB297" s="2"/>
      <c r="TPC297" s="2"/>
      <c r="TPD297" s="5"/>
      <c r="TPE297" s="5"/>
      <c r="TPF297" s="5"/>
      <c r="TPG297" s="5"/>
      <c r="TPH297" s="5"/>
      <c r="TPI297" s="223"/>
      <c r="TPJ297" s="2"/>
      <c r="TPK297" s="2"/>
      <c r="TPL297" s="5"/>
      <c r="TPM297" s="5"/>
      <c r="TPN297" s="5"/>
      <c r="TPO297" s="5"/>
      <c r="TPP297" s="5"/>
      <c r="TPQ297" s="223"/>
      <c r="TPR297" s="2"/>
      <c r="TPS297" s="2"/>
      <c r="TPT297" s="5"/>
      <c r="TPU297" s="5"/>
      <c r="TPV297" s="5"/>
      <c r="TPW297" s="5"/>
      <c r="TPX297" s="5"/>
      <c r="TPY297" s="223"/>
      <c r="TPZ297" s="2"/>
      <c r="TQA297" s="2"/>
      <c r="TQB297" s="5"/>
      <c r="TQC297" s="5"/>
      <c r="TQD297" s="5"/>
      <c r="TQE297" s="5"/>
      <c r="TQF297" s="5"/>
      <c r="TQG297" s="223"/>
      <c r="TQH297" s="2"/>
      <c r="TQI297" s="2"/>
      <c r="TQJ297" s="5"/>
      <c r="TQK297" s="5"/>
      <c r="TQL297" s="5"/>
      <c r="TQM297" s="5"/>
      <c r="TQN297" s="5"/>
      <c r="TQO297" s="223"/>
      <c r="TQP297" s="2"/>
      <c r="TQQ297" s="2"/>
      <c r="TQR297" s="5"/>
      <c r="TQS297" s="5"/>
      <c r="TQT297" s="5"/>
      <c r="TQU297" s="5"/>
      <c r="TQV297" s="5"/>
      <c r="TQW297" s="223"/>
      <c r="TQX297" s="2"/>
      <c r="TQY297" s="2"/>
      <c r="TQZ297" s="5"/>
      <c r="TRA297" s="5"/>
      <c r="TRB297" s="5"/>
      <c r="TRC297" s="5"/>
      <c r="TRD297" s="5"/>
      <c r="TRE297" s="223"/>
      <c r="TRF297" s="2"/>
      <c r="TRG297" s="2"/>
      <c r="TRH297" s="5"/>
      <c r="TRI297" s="5"/>
      <c r="TRJ297" s="5"/>
      <c r="TRK297" s="5"/>
      <c r="TRL297" s="5"/>
      <c r="TRM297" s="223"/>
      <c r="TRN297" s="2"/>
      <c r="TRO297" s="2"/>
      <c r="TRP297" s="5"/>
      <c r="TRQ297" s="5"/>
      <c r="TRR297" s="5"/>
      <c r="TRS297" s="5"/>
      <c r="TRT297" s="5"/>
      <c r="TRU297" s="223"/>
      <c r="TRV297" s="2"/>
      <c r="TRW297" s="2"/>
      <c r="TRX297" s="5"/>
      <c r="TRY297" s="5"/>
      <c r="TRZ297" s="5"/>
      <c r="TSA297" s="5"/>
      <c r="TSB297" s="5"/>
      <c r="TSC297" s="223"/>
      <c r="TSD297" s="2"/>
      <c r="TSE297" s="2"/>
      <c r="TSF297" s="5"/>
      <c r="TSG297" s="5"/>
      <c r="TSH297" s="5"/>
      <c r="TSI297" s="5"/>
      <c r="TSJ297" s="5"/>
      <c r="TSK297" s="223"/>
      <c r="TSL297" s="2"/>
      <c r="TSM297" s="2"/>
      <c r="TSN297" s="5"/>
      <c r="TSO297" s="5"/>
      <c r="TSP297" s="5"/>
      <c r="TSQ297" s="5"/>
      <c r="TSR297" s="5"/>
      <c r="TSS297" s="223"/>
      <c r="TST297" s="2"/>
      <c r="TSU297" s="2"/>
      <c r="TSV297" s="5"/>
      <c r="TSW297" s="5"/>
      <c r="TSX297" s="5"/>
      <c r="TSY297" s="5"/>
      <c r="TSZ297" s="5"/>
      <c r="TTA297" s="223"/>
      <c r="TTB297" s="2"/>
      <c r="TTC297" s="2"/>
      <c r="TTD297" s="5"/>
      <c r="TTE297" s="5"/>
      <c r="TTF297" s="5"/>
      <c r="TTG297" s="5"/>
      <c r="TTH297" s="5"/>
      <c r="TTI297" s="223"/>
      <c r="TTJ297" s="2"/>
      <c r="TTK297" s="2"/>
      <c r="TTL297" s="5"/>
      <c r="TTM297" s="5"/>
      <c r="TTN297" s="5"/>
      <c r="TTO297" s="5"/>
      <c r="TTP297" s="5"/>
      <c r="TTQ297" s="223"/>
      <c r="TTR297" s="2"/>
      <c r="TTS297" s="2"/>
      <c r="TTT297" s="5"/>
      <c r="TTU297" s="5"/>
      <c r="TTV297" s="5"/>
      <c r="TTW297" s="5"/>
      <c r="TTX297" s="5"/>
      <c r="TTY297" s="223"/>
      <c r="TTZ297" s="2"/>
      <c r="TUA297" s="2"/>
      <c r="TUB297" s="5"/>
      <c r="TUC297" s="5"/>
      <c r="TUD297" s="5"/>
      <c r="TUE297" s="5"/>
      <c r="TUF297" s="5"/>
      <c r="TUG297" s="223"/>
      <c r="TUH297" s="2"/>
      <c r="TUI297" s="2"/>
      <c r="TUJ297" s="5"/>
      <c r="TUK297" s="5"/>
      <c r="TUL297" s="5"/>
      <c r="TUM297" s="5"/>
      <c r="TUN297" s="5"/>
      <c r="TUO297" s="223"/>
      <c r="TUP297" s="2"/>
      <c r="TUQ297" s="2"/>
      <c r="TUR297" s="5"/>
      <c r="TUS297" s="5"/>
      <c r="TUT297" s="5"/>
      <c r="TUU297" s="5"/>
      <c r="TUV297" s="5"/>
      <c r="TUW297" s="223"/>
      <c r="TUX297" s="2"/>
      <c r="TUY297" s="2"/>
      <c r="TUZ297" s="5"/>
      <c r="TVA297" s="5"/>
      <c r="TVB297" s="5"/>
      <c r="TVC297" s="5"/>
      <c r="TVD297" s="5"/>
      <c r="TVE297" s="223"/>
      <c r="TVF297" s="2"/>
      <c r="TVG297" s="2"/>
      <c r="TVH297" s="5"/>
      <c r="TVI297" s="5"/>
      <c r="TVJ297" s="5"/>
      <c r="TVK297" s="5"/>
      <c r="TVL297" s="5"/>
      <c r="TVM297" s="223"/>
      <c r="TVN297" s="2"/>
      <c r="TVO297" s="2"/>
      <c r="TVP297" s="5"/>
      <c r="TVQ297" s="5"/>
      <c r="TVR297" s="5"/>
      <c r="TVS297" s="5"/>
      <c r="TVT297" s="5"/>
      <c r="TVU297" s="223"/>
      <c r="TVV297" s="2"/>
      <c r="TVW297" s="2"/>
      <c r="TVX297" s="5"/>
      <c r="TVY297" s="5"/>
      <c r="TVZ297" s="5"/>
      <c r="TWA297" s="5"/>
      <c r="TWB297" s="5"/>
      <c r="TWC297" s="223"/>
      <c r="TWD297" s="2"/>
      <c r="TWE297" s="2"/>
      <c r="TWF297" s="5"/>
      <c r="TWG297" s="5"/>
      <c r="TWH297" s="5"/>
      <c r="TWI297" s="5"/>
      <c r="TWJ297" s="5"/>
      <c r="TWK297" s="223"/>
      <c r="TWL297" s="2"/>
      <c r="TWM297" s="2"/>
      <c r="TWN297" s="5"/>
      <c r="TWO297" s="5"/>
      <c r="TWP297" s="5"/>
      <c r="TWQ297" s="5"/>
      <c r="TWR297" s="5"/>
      <c r="TWS297" s="223"/>
      <c r="TWT297" s="2"/>
      <c r="TWU297" s="2"/>
      <c r="TWV297" s="5"/>
      <c r="TWW297" s="5"/>
      <c r="TWX297" s="5"/>
      <c r="TWY297" s="5"/>
      <c r="TWZ297" s="5"/>
      <c r="TXA297" s="223"/>
      <c r="TXB297" s="2"/>
      <c r="TXC297" s="2"/>
      <c r="TXD297" s="5"/>
      <c r="TXE297" s="5"/>
      <c r="TXF297" s="5"/>
      <c r="TXG297" s="5"/>
      <c r="TXH297" s="5"/>
      <c r="TXI297" s="223"/>
      <c r="TXJ297" s="2"/>
      <c r="TXK297" s="2"/>
      <c r="TXL297" s="5"/>
      <c r="TXM297" s="5"/>
      <c r="TXN297" s="5"/>
      <c r="TXO297" s="5"/>
      <c r="TXP297" s="5"/>
      <c r="TXQ297" s="223"/>
      <c r="TXR297" s="2"/>
      <c r="TXS297" s="2"/>
      <c r="TXT297" s="5"/>
      <c r="TXU297" s="5"/>
      <c r="TXV297" s="5"/>
      <c r="TXW297" s="5"/>
      <c r="TXX297" s="5"/>
      <c r="TXY297" s="223"/>
      <c r="TXZ297" s="2"/>
      <c r="TYA297" s="2"/>
      <c r="TYB297" s="5"/>
      <c r="TYC297" s="5"/>
      <c r="TYD297" s="5"/>
      <c r="TYE297" s="5"/>
      <c r="TYF297" s="5"/>
      <c r="TYG297" s="223"/>
      <c r="TYH297" s="2"/>
      <c r="TYI297" s="2"/>
      <c r="TYJ297" s="5"/>
      <c r="TYK297" s="5"/>
      <c r="TYL297" s="5"/>
      <c r="TYM297" s="5"/>
      <c r="TYN297" s="5"/>
      <c r="TYO297" s="223"/>
      <c r="TYP297" s="2"/>
      <c r="TYQ297" s="2"/>
      <c r="TYR297" s="5"/>
      <c r="TYS297" s="5"/>
      <c r="TYT297" s="5"/>
      <c r="TYU297" s="5"/>
      <c r="TYV297" s="5"/>
      <c r="TYW297" s="223"/>
      <c r="TYX297" s="2"/>
      <c r="TYY297" s="2"/>
      <c r="TYZ297" s="5"/>
      <c r="TZA297" s="5"/>
      <c r="TZB297" s="5"/>
      <c r="TZC297" s="5"/>
      <c r="TZD297" s="5"/>
      <c r="TZE297" s="223"/>
      <c r="TZF297" s="2"/>
      <c r="TZG297" s="2"/>
      <c r="TZH297" s="5"/>
      <c r="TZI297" s="5"/>
      <c r="TZJ297" s="5"/>
      <c r="TZK297" s="5"/>
      <c r="TZL297" s="5"/>
      <c r="TZM297" s="223"/>
      <c r="TZN297" s="2"/>
      <c r="TZO297" s="2"/>
      <c r="TZP297" s="5"/>
      <c r="TZQ297" s="5"/>
      <c r="TZR297" s="5"/>
      <c r="TZS297" s="5"/>
      <c r="TZT297" s="5"/>
      <c r="TZU297" s="223"/>
      <c r="TZV297" s="2"/>
      <c r="TZW297" s="2"/>
      <c r="TZX297" s="5"/>
      <c r="TZY297" s="5"/>
      <c r="TZZ297" s="5"/>
      <c r="UAA297" s="5"/>
      <c r="UAB297" s="5"/>
      <c r="UAC297" s="223"/>
      <c r="UAD297" s="2"/>
      <c r="UAE297" s="2"/>
      <c r="UAF297" s="5"/>
      <c r="UAG297" s="5"/>
      <c r="UAH297" s="5"/>
      <c r="UAI297" s="5"/>
      <c r="UAJ297" s="5"/>
      <c r="UAK297" s="223"/>
      <c r="UAL297" s="2"/>
      <c r="UAM297" s="2"/>
      <c r="UAN297" s="5"/>
      <c r="UAO297" s="5"/>
      <c r="UAP297" s="5"/>
      <c r="UAQ297" s="5"/>
      <c r="UAR297" s="5"/>
      <c r="UAS297" s="223"/>
      <c r="UAT297" s="2"/>
      <c r="UAU297" s="2"/>
      <c r="UAV297" s="5"/>
      <c r="UAW297" s="5"/>
      <c r="UAX297" s="5"/>
      <c r="UAY297" s="5"/>
      <c r="UAZ297" s="5"/>
      <c r="UBA297" s="223"/>
      <c r="UBB297" s="2"/>
      <c r="UBC297" s="2"/>
      <c r="UBD297" s="5"/>
      <c r="UBE297" s="5"/>
      <c r="UBF297" s="5"/>
      <c r="UBG297" s="5"/>
      <c r="UBH297" s="5"/>
      <c r="UBI297" s="223"/>
      <c r="UBJ297" s="2"/>
      <c r="UBK297" s="2"/>
      <c r="UBL297" s="5"/>
      <c r="UBM297" s="5"/>
      <c r="UBN297" s="5"/>
      <c r="UBO297" s="5"/>
      <c r="UBP297" s="5"/>
      <c r="UBQ297" s="223"/>
      <c r="UBR297" s="2"/>
      <c r="UBS297" s="2"/>
      <c r="UBT297" s="5"/>
      <c r="UBU297" s="5"/>
      <c r="UBV297" s="5"/>
      <c r="UBW297" s="5"/>
      <c r="UBX297" s="5"/>
      <c r="UBY297" s="223"/>
      <c r="UBZ297" s="2"/>
      <c r="UCA297" s="2"/>
      <c r="UCB297" s="5"/>
      <c r="UCC297" s="5"/>
      <c r="UCD297" s="5"/>
      <c r="UCE297" s="5"/>
      <c r="UCF297" s="5"/>
      <c r="UCG297" s="223"/>
      <c r="UCH297" s="2"/>
      <c r="UCI297" s="2"/>
      <c r="UCJ297" s="5"/>
      <c r="UCK297" s="5"/>
      <c r="UCL297" s="5"/>
      <c r="UCM297" s="5"/>
      <c r="UCN297" s="5"/>
      <c r="UCO297" s="223"/>
      <c r="UCP297" s="2"/>
      <c r="UCQ297" s="2"/>
      <c r="UCR297" s="5"/>
      <c r="UCS297" s="5"/>
      <c r="UCT297" s="5"/>
      <c r="UCU297" s="5"/>
      <c r="UCV297" s="5"/>
      <c r="UCW297" s="223"/>
      <c r="UCX297" s="2"/>
      <c r="UCY297" s="2"/>
      <c r="UCZ297" s="5"/>
      <c r="UDA297" s="5"/>
      <c r="UDB297" s="5"/>
      <c r="UDC297" s="5"/>
      <c r="UDD297" s="5"/>
      <c r="UDE297" s="223"/>
      <c r="UDF297" s="2"/>
      <c r="UDG297" s="2"/>
      <c r="UDH297" s="5"/>
      <c r="UDI297" s="5"/>
      <c r="UDJ297" s="5"/>
      <c r="UDK297" s="5"/>
      <c r="UDL297" s="5"/>
      <c r="UDM297" s="223"/>
      <c r="UDN297" s="2"/>
      <c r="UDO297" s="2"/>
      <c r="UDP297" s="5"/>
      <c r="UDQ297" s="5"/>
      <c r="UDR297" s="5"/>
      <c r="UDS297" s="5"/>
      <c r="UDT297" s="5"/>
      <c r="UDU297" s="223"/>
      <c r="UDV297" s="2"/>
      <c r="UDW297" s="2"/>
      <c r="UDX297" s="5"/>
      <c r="UDY297" s="5"/>
      <c r="UDZ297" s="5"/>
      <c r="UEA297" s="5"/>
      <c r="UEB297" s="5"/>
      <c r="UEC297" s="223"/>
      <c r="UED297" s="2"/>
      <c r="UEE297" s="2"/>
      <c r="UEF297" s="5"/>
      <c r="UEG297" s="5"/>
      <c r="UEH297" s="5"/>
      <c r="UEI297" s="5"/>
      <c r="UEJ297" s="5"/>
      <c r="UEK297" s="223"/>
      <c r="UEL297" s="2"/>
      <c r="UEM297" s="2"/>
      <c r="UEN297" s="5"/>
      <c r="UEO297" s="5"/>
      <c r="UEP297" s="5"/>
      <c r="UEQ297" s="5"/>
      <c r="UER297" s="5"/>
      <c r="UES297" s="223"/>
      <c r="UET297" s="2"/>
      <c r="UEU297" s="2"/>
      <c r="UEV297" s="5"/>
      <c r="UEW297" s="5"/>
      <c r="UEX297" s="5"/>
      <c r="UEY297" s="5"/>
      <c r="UEZ297" s="5"/>
      <c r="UFA297" s="223"/>
      <c r="UFB297" s="2"/>
      <c r="UFC297" s="2"/>
      <c r="UFD297" s="5"/>
      <c r="UFE297" s="5"/>
      <c r="UFF297" s="5"/>
      <c r="UFG297" s="5"/>
      <c r="UFH297" s="5"/>
      <c r="UFI297" s="223"/>
      <c r="UFJ297" s="2"/>
      <c r="UFK297" s="2"/>
      <c r="UFL297" s="5"/>
      <c r="UFM297" s="5"/>
      <c r="UFN297" s="5"/>
      <c r="UFO297" s="5"/>
      <c r="UFP297" s="5"/>
      <c r="UFQ297" s="223"/>
      <c r="UFR297" s="2"/>
      <c r="UFS297" s="2"/>
      <c r="UFT297" s="5"/>
      <c r="UFU297" s="5"/>
      <c r="UFV297" s="5"/>
      <c r="UFW297" s="5"/>
      <c r="UFX297" s="5"/>
      <c r="UFY297" s="223"/>
      <c r="UFZ297" s="2"/>
      <c r="UGA297" s="2"/>
      <c r="UGB297" s="5"/>
      <c r="UGC297" s="5"/>
      <c r="UGD297" s="5"/>
      <c r="UGE297" s="5"/>
      <c r="UGF297" s="5"/>
      <c r="UGG297" s="223"/>
      <c r="UGH297" s="2"/>
      <c r="UGI297" s="2"/>
      <c r="UGJ297" s="5"/>
      <c r="UGK297" s="5"/>
      <c r="UGL297" s="5"/>
      <c r="UGM297" s="5"/>
      <c r="UGN297" s="5"/>
      <c r="UGO297" s="223"/>
      <c r="UGP297" s="2"/>
      <c r="UGQ297" s="2"/>
      <c r="UGR297" s="5"/>
      <c r="UGS297" s="5"/>
      <c r="UGT297" s="5"/>
      <c r="UGU297" s="5"/>
      <c r="UGV297" s="5"/>
      <c r="UGW297" s="223"/>
      <c r="UGX297" s="2"/>
      <c r="UGY297" s="2"/>
      <c r="UGZ297" s="5"/>
      <c r="UHA297" s="5"/>
      <c r="UHB297" s="5"/>
      <c r="UHC297" s="5"/>
      <c r="UHD297" s="5"/>
      <c r="UHE297" s="223"/>
      <c r="UHF297" s="2"/>
      <c r="UHG297" s="2"/>
      <c r="UHH297" s="5"/>
      <c r="UHI297" s="5"/>
      <c r="UHJ297" s="5"/>
      <c r="UHK297" s="5"/>
      <c r="UHL297" s="5"/>
      <c r="UHM297" s="223"/>
      <c r="UHN297" s="2"/>
      <c r="UHO297" s="2"/>
      <c r="UHP297" s="5"/>
      <c r="UHQ297" s="5"/>
      <c r="UHR297" s="5"/>
      <c r="UHS297" s="5"/>
      <c r="UHT297" s="5"/>
      <c r="UHU297" s="223"/>
      <c r="UHV297" s="2"/>
      <c r="UHW297" s="2"/>
      <c r="UHX297" s="5"/>
      <c r="UHY297" s="5"/>
      <c r="UHZ297" s="5"/>
      <c r="UIA297" s="5"/>
      <c r="UIB297" s="5"/>
      <c r="UIC297" s="223"/>
      <c r="UID297" s="2"/>
      <c r="UIE297" s="2"/>
      <c r="UIF297" s="5"/>
      <c r="UIG297" s="5"/>
      <c r="UIH297" s="5"/>
      <c r="UII297" s="5"/>
      <c r="UIJ297" s="5"/>
      <c r="UIK297" s="223"/>
      <c r="UIL297" s="2"/>
      <c r="UIM297" s="2"/>
      <c r="UIN297" s="5"/>
      <c r="UIO297" s="5"/>
      <c r="UIP297" s="5"/>
      <c r="UIQ297" s="5"/>
      <c r="UIR297" s="5"/>
      <c r="UIS297" s="223"/>
      <c r="UIT297" s="2"/>
      <c r="UIU297" s="2"/>
      <c r="UIV297" s="5"/>
      <c r="UIW297" s="5"/>
      <c r="UIX297" s="5"/>
      <c r="UIY297" s="5"/>
      <c r="UIZ297" s="5"/>
      <c r="UJA297" s="223"/>
      <c r="UJB297" s="2"/>
      <c r="UJC297" s="2"/>
      <c r="UJD297" s="5"/>
      <c r="UJE297" s="5"/>
      <c r="UJF297" s="5"/>
      <c r="UJG297" s="5"/>
      <c r="UJH297" s="5"/>
      <c r="UJI297" s="223"/>
      <c r="UJJ297" s="2"/>
      <c r="UJK297" s="2"/>
      <c r="UJL297" s="5"/>
      <c r="UJM297" s="5"/>
      <c r="UJN297" s="5"/>
      <c r="UJO297" s="5"/>
      <c r="UJP297" s="5"/>
      <c r="UJQ297" s="223"/>
      <c r="UJR297" s="2"/>
      <c r="UJS297" s="2"/>
      <c r="UJT297" s="5"/>
      <c r="UJU297" s="5"/>
      <c r="UJV297" s="5"/>
      <c r="UJW297" s="5"/>
      <c r="UJX297" s="5"/>
      <c r="UJY297" s="223"/>
      <c r="UJZ297" s="2"/>
      <c r="UKA297" s="2"/>
      <c r="UKB297" s="5"/>
      <c r="UKC297" s="5"/>
      <c r="UKD297" s="5"/>
      <c r="UKE297" s="5"/>
      <c r="UKF297" s="5"/>
      <c r="UKG297" s="223"/>
      <c r="UKH297" s="2"/>
      <c r="UKI297" s="2"/>
      <c r="UKJ297" s="5"/>
      <c r="UKK297" s="5"/>
      <c r="UKL297" s="5"/>
      <c r="UKM297" s="5"/>
      <c r="UKN297" s="5"/>
      <c r="UKO297" s="223"/>
      <c r="UKP297" s="2"/>
      <c r="UKQ297" s="2"/>
      <c r="UKR297" s="5"/>
      <c r="UKS297" s="5"/>
      <c r="UKT297" s="5"/>
      <c r="UKU297" s="5"/>
      <c r="UKV297" s="5"/>
      <c r="UKW297" s="223"/>
      <c r="UKX297" s="2"/>
      <c r="UKY297" s="2"/>
      <c r="UKZ297" s="5"/>
      <c r="ULA297" s="5"/>
      <c r="ULB297" s="5"/>
      <c r="ULC297" s="5"/>
      <c r="ULD297" s="5"/>
      <c r="ULE297" s="223"/>
      <c r="ULF297" s="2"/>
      <c r="ULG297" s="2"/>
      <c r="ULH297" s="5"/>
      <c r="ULI297" s="5"/>
      <c r="ULJ297" s="5"/>
      <c r="ULK297" s="5"/>
      <c r="ULL297" s="5"/>
      <c r="ULM297" s="223"/>
      <c r="ULN297" s="2"/>
      <c r="ULO297" s="2"/>
      <c r="ULP297" s="5"/>
      <c r="ULQ297" s="5"/>
      <c r="ULR297" s="5"/>
      <c r="ULS297" s="5"/>
      <c r="ULT297" s="5"/>
      <c r="ULU297" s="223"/>
      <c r="ULV297" s="2"/>
      <c r="ULW297" s="2"/>
      <c r="ULX297" s="5"/>
      <c r="ULY297" s="5"/>
      <c r="ULZ297" s="5"/>
      <c r="UMA297" s="5"/>
      <c r="UMB297" s="5"/>
      <c r="UMC297" s="223"/>
      <c r="UMD297" s="2"/>
      <c r="UME297" s="2"/>
      <c r="UMF297" s="5"/>
      <c r="UMG297" s="5"/>
      <c r="UMH297" s="5"/>
      <c r="UMI297" s="5"/>
      <c r="UMJ297" s="5"/>
      <c r="UMK297" s="223"/>
      <c r="UML297" s="2"/>
      <c r="UMM297" s="2"/>
      <c r="UMN297" s="5"/>
      <c r="UMO297" s="5"/>
      <c r="UMP297" s="5"/>
      <c r="UMQ297" s="5"/>
      <c r="UMR297" s="5"/>
      <c r="UMS297" s="223"/>
      <c r="UMT297" s="2"/>
      <c r="UMU297" s="2"/>
      <c r="UMV297" s="5"/>
      <c r="UMW297" s="5"/>
      <c r="UMX297" s="5"/>
      <c r="UMY297" s="5"/>
      <c r="UMZ297" s="5"/>
      <c r="UNA297" s="223"/>
      <c r="UNB297" s="2"/>
      <c r="UNC297" s="2"/>
      <c r="UND297" s="5"/>
      <c r="UNE297" s="5"/>
      <c r="UNF297" s="5"/>
      <c r="UNG297" s="5"/>
      <c r="UNH297" s="5"/>
      <c r="UNI297" s="223"/>
      <c r="UNJ297" s="2"/>
      <c r="UNK297" s="2"/>
      <c r="UNL297" s="5"/>
      <c r="UNM297" s="5"/>
      <c r="UNN297" s="5"/>
      <c r="UNO297" s="5"/>
      <c r="UNP297" s="5"/>
      <c r="UNQ297" s="223"/>
      <c r="UNR297" s="2"/>
      <c r="UNS297" s="2"/>
      <c r="UNT297" s="5"/>
      <c r="UNU297" s="5"/>
      <c r="UNV297" s="5"/>
      <c r="UNW297" s="5"/>
      <c r="UNX297" s="5"/>
      <c r="UNY297" s="223"/>
      <c r="UNZ297" s="2"/>
      <c r="UOA297" s="2"/>
      <c r="UOB297" s="5"/>
      <c r="UOC297" s="5"/>
      <c r="UOD297" s="5"/>
      <c r="UOE297" s="5"/>
      <c r="UOF297" s="5"/>
      <c r="UOG297" s="223"/>
      <c r="UOH297" s="2"/>
      <c r="UOI297" s="2"/>
      <c r="UOJ297" s="5"/>
      <c r="UOK297" s="5"/>
      <c r="UOL297" s="5"/>
      <c r="UOM297" s="5"/>
      <c r="UON297" s="5"/>
      <c r="UOO297" s="223"/>
      <c r="UOP297" s="2"/>
      <c r="UOQ297" s="2"/>
      <c r="UOR297" s="5"/>
      <c r="UOS297" s="5"/>
      <c r="UOT297" s="5"/>
      <c r="UOU297" s="5"/>
      <c r="UOV297" s="5"/>
      <c r="UOW297" s="223"/>
      <c r="UOX297" s="2"/>
      <c r="UOY297" s="2"/>
      <c r="UOZ297" s="5"/>
      <c r="UPA297" s="5"/>
      <c r="UPB297" s="5"/>
      <c r="UPC297" s="5"/>
      <c r="UPD297" s="5"/>
      <c r="UPE297" s="223"/>
      <c r="UPF297" s="2"/>
      <c r="UPG297" s="2"/>
      <c r="UPH297" s="5"/>
      <c r="UPI297" s="5"/>
      <c r="UPJ297" s="5"/>
      <c r="UPK297" s="5"/>
      <c r="UPL297" s="5"/>
      <c r="UPM297" s="223"/>
      <c r="UPN297" s="2"/>
      <c r="UPO297" s="2"/>
      <c r="UPP297" s="5"/>
      <c r="UPQ297" s="5"/>
      <c r="UPR297" s="5"/>
      <c r="UPS297" s="5"/>
      <c r="UPT297" s="5"/>
      <c r="UPU297" s="223"/>
      <c r="UPV297" s="2"/>
      <c r="UPW297" s="2"/>
      <c r="UPX297" s="5"/>
      <c r="UPY297" s="5"/>
      <c r="UPZ297" s="5"/>
      <c r="UQA297" s="5"/>
      <c r="UQB297" s="5"/>
      <c r="UQC297" s="223"/>
      <c r="UQD297" s="2"/>
      <c r="UQE297" s="2"/>
      <c r="UQF297" s="5"/>
      <c r="UQG297" s="5"/>
      <c r="UQH297" s="5"/>
      <c r="UQI297" s="5"/>
      <c r="UQJ297" s="5"/>
      <c r="UQK297" s="223"/>
      <c r="UQL297" s="2"/>
      <c r="UQM297" s="2"/>
      <c r="UQN297" s="5"/>
      <c r="UQO297" s="5"/>
      <c r="UQP297" s="5"/>
      <c r="UQQ297" s="5"/>
      <c r="UQR297" s="5"/>
      <c r="UQS297" s="223"/>
      <c r="UQT297" s="2"/>
      <c r="UQU297" s="2"/>
      <c r="UQV297" s="5"/>
      <c r="UQW297" s="5"/>
      <c r="UQX297" s="5"/>
      <c r="UQY297" s="5"/>
      <c r="UQZ297" s="5"/>
      <c r="URA297" s="223"/>
      <c r="URB297" s="2"/>
      <c r="URC297" s="2"/>
      <c r="URD297" s="5"/>
      <c r="URE297" s="5"/>
      <c r="URF297" s="5"/>
      <c r="URG297" s="5"/>
      <c r="URH297" s="5"/>
      <c r="URI297" s="223"/>
      <c r="URJ297" s="2"/>
      <c r="URK297" s="2"/>
      <c r="URL297" s="5"/>
      <c r="URM297" s="5"/>
      <c r="URN297" s="5"/>
      <c r="URO297" s="5"/>
      <c r="URP297" s="5"/>
      <c r="URQ297" s="223"/>
      <c r="URR297" s="2"/>
      <c r="URS297" s="2"/>
      <c r="URT297" s="5"/>
      <c r="URU297" s="5"/>
      <c r="URV297" s="5"/>
      <c r="URW297" s="5"/>
      <c r="URX297" s="5"/>
      <c r="URY297" s="223"/>
      <c r="URZ297" s="2"/>
      <c r="USA297" s="2"/>
      <c r="USB297" s="5"/>
      <c r="USC297" s="5"/>
      <c r="USD297" s="5"/>
      <c r="USE297" s="5"/>
      <c r="USF297" s="5"/>
      <c r="USG297" s="223"/>
      <c r="USH297" s="2"/>
      <c r="USI297" s="2"/>
      <c r="USJ297" s="5"/>
      <c r="USK297" s="5"/>
      <c r="USL297" s="5"/>
      <c r="USM297" s="5"/>
      <c r="USN297" s="5"/>
      <c r="USO297" s="223"/>
      <c r="USP297" s="2"/>
      <c r="USQ297" s="2"/>
      <c r="USR297" s="5"/>
      <c r="USS297" s="5"/>
      <c r="UST297" s="5"/>
      <c r="USU297" s="5"/>
      <c r="USV297" s="5"/>
      <c r="USW297" s="223"/>
      <c r="USX297" s="2"/>
      <c r="USY297" s="2"/>
      <c r="USZ297" s="5"/>
      <c r="UTA297" s="5"/>
      <c r="UTB297" s="5"/>
      <c r="UTC297" s="5"/>
      <c r="UTD297" s="5"/>
      <c r="UTE297" s="223"/>
      <c r="UTF297" s="2"/>
      <c r="UTG297" s="2"/>
      <c r="UTH297" s="5"/>
      <c r="UTI297" s="5"/>
      <c r="UTJ297" s="5"/>
      <c r="UTK297" s="5"/>
      <c r="UTL297" s="5"/>
      <c r="UTM297" s="223"/>
      <c r="UTN297" s="2"/>
      <c r="UTO297" s="2"/>
      <c r="UTP297" s="5"/>
      <c r="UTQ297" s="5"/>
      <c r="UTR297" s="5"/>
      <c r="UTS297" s="5"/>
      <c r="UTT297" s="5"/>
      <c r="UTU297" s="223"/>
      <c r="UTV297" s="2"/>
      <c r="UTW297" s="2"/>
      <c r="UTX297" s="5"/>
      <c r="UTY297" s="5"/>
      <c r="UTZ297" s="5"/>
      <c r="UUA297" s="5"/>
      <c r="UUB297" s="5"/>
      <c r="UUC297" s="223"/>
      <c r="UUD297" s="2"/>
      <c r="UUE297" s="2"/>
      <c r="UUF297" s="5"/>
      <c r="UUG297" s="5"/>
      <c r="UUH297" s="5"/>
      <c r="UUI297" s="5"/>
      <c r="UUJ297" s="5"/>
      <c r="UUK297" s="223"/>
      <c r="UUL297" s="2"/>
      <c r="UUM297" s="2"/>
      <c r="UUN297" s="5"/>
      <c r="UUO297" s="5"/>
      <c r="UUP297" s="5"/>
      <c r="UUQ297" s="5"/>
      <c r="UUR297" s="5"/>
      <c r="UUS297" s="223"/>
      <c r="UUT297" s="2"/>
      <c r="UUU297" s="2"/>
      <c r="UUV297" s="5"/>
      <c r="UUW297" s="5"/>
      <c r="UUX297" s="5"/>
      <c r="UUY297" s="5"/>
      <c r="UUZ297" s="5"/>
      <c r="UVA297" s="223"/>
      <c r="UVB297" s="2"/>
      <c r="UVC297" s="2"/>
      <c r="UVD297" s="5"/>
      <c r="UVE297" s="5"/>
      <c r="UVF297" s="5"/>
      <c r="UVG297" s="5"/>
      <c r="UVH297" s="5"/>
      <c r="UVI297" s="223"/>
      <c r="UVJ297" s="2"/>
      <c r="UVK297" s="2"/>
      <c r="UVL297" s="5"/>
      <c r="UVM297" s="5"/>
      <c r="UVN297" s="5"/>
      <c r="UVO297" s="5"/>
      <c r="UVP297" s="5"/>
      <c r="UVQ297" s="223"/>
      <c r="UVR297" s="2"/>
      <c r="UVS297" s="2"/>
      <c r="UVT297" s="5"/>
      <c r="UVU297" s="5"/>
      <c r="UVV297" s="5"/>
      <c r="UVW297" s="5"/>
      <c r="UVX297" s="5"/>
      <c r="UVY297" s="223"/>
      <c r="UVZ297" s="2"/>
      <c r="UWA297" s="2"/>
      <c r="UWB297" s="5"/>
      <c r="UWC297" s="5"/>
      <c r="UWD297" s="5"/>
      <c r="UWE297" s="5"/>
      <c r="UWF297" s="5"/>
      <c r="UWG297" s="223"/>
      <c r="UWH297" s="2"/>
      <c r="UWI297" s="2"/>
      <c r="UWJ297" s="5"/>
      <c r="UWK297" s="5"/>
      <c r="UWL297" s="5"/>
      <c r="UWM297" s="5"/>
      <c r="UWN297" s="5"/>
      <c r="UWO297" s="223"/>
      <c r="UWP297" s="2"/>
      <c r="UWQ297" s="2"/>
      <c r="UWR297" s="5"/>
      <c r="UWS297" s="5"/>
      <c r="UWT297" s="5"/>
      <c r="UWU297" s="5"/>
      <c r="UWV297" s="5"/>
      <c r="UWW297" s="223"/>
      <c r="UWX297" s="2"/>
      <c r="UWY297" s="2"/>
      <c r="UWZ297" s="5"/>
      <c r="UXA297" s="5"/>
      <c r="UXB297" s="5"/>
      <c r="UXC297" s="5"/>
      <c r="UXD297" s="5"/>
      <c r="UXE297" s="223"/>
      <c r="UXF297" s="2"/>
      <c r="UXG297" s="2"/>
      <c r="UXH297" s="5"/>
      <c r="UXI297" s="5"/>
      <c r="UXJ297" s="5"/>
      <c r="UXK297" s="5"/>
      <c r="UXL297" s="5"/>
      <c r="UXM297" s="223"/>
      <c r="UXN297" s="2"/>
      <c r="UXO297" s="2"/>
      <c r="UXP297" s="5"/>
      <c r="UXQ297" s="5"/>
      <c r="UXR297" s="5"/>
      <c r="UXS297" s="5"/>
      <c r="UXT297" s="5"/>
      <c r="UXU297" s="223"/>
      <c r="UXV297" s="2"/>
      <c r="UXW297" s="2"/>
      <c r="UXX297" s="5"/>
      <c r="UXY297" s="5"/>
      <c r="UXZ297" s="5"/>
      <c r="UYA297" s="5"/>
      <c r="UYB297" s="5"/>
      <c r="UYC297" s="223"/>
      <c r="UYD297" s="2"/>
      <c r="UYE297" s="2"/>
      <c r="UYF297" s="5"/>
      <c r="UYG297" s="5"/>
      <c r="UYH297" s="5"/>
      <c r="UYI297" s="5"/>
      <c r="UYJ297" s="5"/>
      <c r="UYK297" s="223"/>
      <c r="UYL297" s="2"/>
      <c r="UYM297" s="2"/>
      <c r="UYN297" s="5"/>
      <c r="UYO297" s="5"/>
      <c r="UYP297" s="5"/>
      <c r="UYQ297" s="5"/>
      <c r="UYR297" s="5"/>
      <c r="UYS297" s="223"/>
      <c r="UYT297" s="2"/>
      <c r="UYU297" s="2"/>
      <c r="UYV297" s="5"/>
      <c r="UYW297" s="5"/>
      <c r="UYX297" s="5"/>
      <c r="UYY297" s="5"/>
      <c r="UYZ297" s="5"/>
      <c r="UZA297" s="223"/>
      <c r="UZB297" s="2"/>
      <c r="UZC297" s="2"/>
      <c r="UZD297" s="5"/>
      <c r="UZE297" s="5"/>
      <c r="UZF297" s="5"/>
      <c r="UZG297" s="5"/>
      <c r="UZH297" s="5"/>
      <c r="UZI297" s="223"/>
      <c r="UZJ297" s="2"/>
      <c r="UZK297" s="2"/>
      <c r="UZL297" s="5"/>
      <c r="UZM297" s="5"/>
      <c r="UZN297" s="5"/>
      <c r="UZO297" s="5"/>
      <c r="UZP297" s="5"/>
      <c r="UZQ297" s="223"/>
      <c r="UZR297" s="2"/>
      <c r="UZS297" s="2"/>
      <c r="UZT297" s="5"/>
      <c r="UZU297" s="5"/>
      <c r="UZV297" s="5"/>
      <c r="UZW297" s="5"/>
      <c r="UZX297" s="5"/>
      <c r="UZY297" s="223"/>
      <c r="UZZ297" s="2"/>
      <c r="VAA297" s="2"/>
      <c r="VAB297" s="5"/>
      <c r="VAC297" s="5"/>
      <c r="VAD297" s="5"/>
      <c r="VAE297" s="5"/>
      <c r="VAF297" s="5"/>
      <c r="VAG297" s="223"/>
      <c r="VAH297" s="2"/>
      <c r="VAI297" s="2"/>
      <c r="VAJ297" s="5"/>
      <c r="VAK297" s="5"/>
      <c r="VAL297" s="5"/>
      <c r="VAM297" s="5"/>
      <c r="VAN297" s="5"/>
      <c r="VAO297" s="223"/>
      <c r="VAP297" s="2"/>
      <c r="VAQ297" s="2"/>
      <c r="VAR297" s="5"/>
      <c r="VAS297" s="5"/>
      <c r="VAT297" s="5"/>
      <c r="VAU297" s="5"/>
      <c r="VAV297" s="5"/>
      <c r="VAW297" s="223"/>
      <c r="VAX297" s="2"/>
      <c r="VAY297" s="2"/>
      <c r="VAZ297" s="5"/>
      <c r="VBA297" s="5"/>
      <c r="VBB297" s="5"/>
      <c r="VBC297" s="5"/>
      <c r="VBD297" s="5"/>
      <c r="VBE297" s="223"/>
      <c r="VBF297" s="2"/>
      <c r="VBG297" s="2"/>
      <c r="VBH297" s="5"/>
      <c r="VBI297" s="5"/>
      <c r="VBJ297" s="5"/>
      <c r="VBK297" s="5"/>
      <c r="VBL297" s="5"/>
      <c r="VBM297" s="223"/>
      <c r="VBN297" s="2"/>
      <c r="VBO297" s="2"/>
      <c r="VBP297" s="5"/>
      <c r="VBQ297" s="5"/>
      <c r="VBR297" s="5"/>
      <c r="VBS297" s="5"/>
      <c r="VBT297" s="5"/>
      <c r="VBU297" s="223"/>
      <c r="VBV297" s="2"/>
      <c r="VBW297" s="2"/>
      <c r="VBX297" s="5"/>
      <c r="VBY297" s="5"/>
      <c r="VBZ297" s="5"/>
      <c r="VCA297" s="5"/>
      <c r="VCB297" s="5"/>
      <c r="VCC297" s="223"/>
      <c r="VCD297" s="2"/>
      <c r="VCE297" s="2"/>
      <c r="VCF297" s="5"/>
      <c r="VCG297" s="5"/>
      <c r="VCH297" s="5"/>
      <c r="VCI297" s="5"/>
      <c r="VCJ297" s="5"/>
      <c r="VCK297" s="223"/>
      <c r="VCL297" s="2"/>
      <c r="VCM297" s="2"/>
      <c r="VCN297" s="5"/>
      <c r="VCO297" s="5"/>
      <c r="VCP297" s="5"/>
      <c r="VCQ297" s="5"/>
      <c r="VCR297" s="5"/>
      <c r="VCS297" s="223"/>
      <c r="VCT297" s="2"/>
      <c r="VCU297" s="2"/>
      <c r="VCV297" s="5"/>
      <c r="VCW297" s="5"/>
      <c r="VCX297" s="5"/>
      <c r="VCY297" s="5"/>
      <c r="VCZ297" s="5"/>
      <c r="VDA297" s="223"/>
      <c r="VDB297" s="2"/>
      <c r="VDC297" s="2"/>
      <c r="VDD297" s="5"/>
      <c r="VDE297" s="5"/>
      <c r="VDF297" s="5"/>
      <c r="VDG297" s="5"/>
      <c r="VDH297" s="5"/>
      <c r="VDI297" s="223"/>
      <c r="VDJ297" s="2"/>
      <c r="VDK297" s="2"/>
      <c r="VDL297" s="5"/>
      <c r="VDM297" s="5"/>
      <c r="VDN297" s="5"/>
      <c r="VDO297" s="5"/>
      <c r="VDP297" s="5"/>
      <c r="VDQ297" s="223"/>
      <c r="VDR297" s="2"/>
      <c r="VDS297" s="2"/>
      <c r="VDT297" s="5"/>
      <c r="VDU297" s="5"/>
      <c r="VDV297" s="5"/>
      <c r="VDW297" s="5"/>
      <c r="VDX297" s="5"/>
      <c r="VDY297" s="223"/>
      <c r="VDZ297" s="2"/>
      <c r="VEA297" s="2"/>
      <c r="VEB297" s="5"/>
      <c r="VEC297" s="5"/>
      <c r="VED297" s="5"/>
      <c r="VEE297" s="5"/>
      <c r="VEF297" s="5"/>
      <c r="VEG297" s="223"/>
      <c r="VEH297" s="2"/>
      <c r="VEI297" s="2"/>
      <c r="VEJ297" s="5"/>
      <c r="VEK297" s="5"/>
      <c r="VEL297" s="5"/>
      <c r="VEM297" s="5"/>
      <c r="VEN297" s="5"/>
      <c r="VEO297" s="223"/>
      <c r="VEP297" s="2"/>
      <c r="VEQ297" s="2"/>
      <c r="VER297" s="5"/>
      <c r="VES297" s="5"/>
      <c r="VET297" s="5"/>
      <c r="VEU297" s="5"/>
      <c r="VEV297" s="5"/>
      <c r="VEW297" s="223"/>
      <c r="VEX297" s="2"/>
      <c r="VEY297" s="2"/>
      <c r="VEZ297" s="5"/>
      <c r="VFA297" s="5"/>
      <c r="VFB297" s="5"/>
      <c r="VFC297" s="5"/>
      <c r="VFD297" s="5"/>
      <c r="VFE297" s="223"/>
      <c r="VFF297" s="2"/>
      <c r="VFG297" s="2"/>
      <c r="VFH297" s="5"/>
      <c r="VFI297" s="5"/>
      <c r="VFJ297" s="5"/>
      <c r="VFK297" s="5"/>
      <c r="VFL297" s="5"/>
      <c r="VFM297" s="223"/>
      <c r="VFN297" s="2"/>
      <c r="VFO297" s="2"/>
      <c r="VFP297" s="5"/>
      <c r="VFQ297" s="5"/>
      <c r="VFR297" s="5"/>
      <c r="VFS297" s="5"/>
      <c r="VFT297" s="5"/>
      <c r="VFU297" s="223"/>
      <c r="VFV297" s="2"/>
      <c r="VFW297" s="2"/>
      <c r="VFX297" s="5"/>
      <c r="VFY297" s="5"/>
      <c r="VFZ297" s="5"/>
      <c r="VGA297" s="5"/>
      <c r="VGB297" s="5"/>
      <c r="VGC297" s="223"/>
      <c r="VGD297" s="2"/>
      <c r="VGE297" s="2"/>
      <c r="VGF297" s="5"/>
      <c r="VGG297" s="5"/>
      <c r="VGH297" s="5"/>
      <c r="VGI297" s="5"/>
      <c r="VGJ297" s="5"/>
      <c r="VGK297" s="223"/>
      <c r="VGL297" s="2"/>
      <c r="VGM297" s="2"/>
      <c r="VGN297" s="5"/>
      <c r="VGO297" s="5"/>
      <c r="VGP297" s="5"/>
      <c r="VGQ297" s="5"/>
      <c r="VGR297" s="5"/>
      <c r="VGS297" s="223"/>
      <c r="VGT297" s="2"/>
      <c r="VGU297" s="2"/>
      <c r="VGV297" s="5"/>
      <c r="VGW297" s="5"/>
      <c r="VGX297" s="5"/>
      <c r="VGY297" s="5"/>
      <c r="VGZ297" s="5"/>
      <c r="VHA297" s="223"/>
      <c r="VHB297" s="2"/>
      <c r="VHC297" s="2"/>
      <c r="VHD297" s="5"/>
      <c r="VHE297" s="5"/>
      <c r="VHF297" s="5"/>
      <c r="VHG297" s="5"/>
      <c r="VHH297" s="5"/>
      <c r="VHI297" s="223"/>
      <c r="VHJ297" s="2"/>
      <c r="VHK297" s="2"/>
      <c r="VHL297" s="5"/>
      <c r="VHM297" s="5"/>
      <c r="VHN297" s="5"/>
      <c r="VHO297" s="5"/>
      <c r="VHP297" s="5"/>
      <c r="VHQ297" s="223"/>
      <c r="VHR297" s="2"/>
      <c r="VHS297" s="2"/>
      <c r="VHT297" s="5"/>
      <c r="VHU297" s="5"/>
      <c r="VHV297" s="5"/>
      <c r="VHW297" s="5"/>
      <c r="VHX297" s="5"/>
      <c r="VHY297" s="223"/>
      <c r="VHZ297" s="2"/>
      <c r="VIA297" s="2"/>
      <c r="VIB297" s="5"/>
      <c r="VIC297" s="5"/>
      <c r="VID297" s="5"/>
      <c r="VIE297" s="5"/>
      <c r="VIF297" s="5"/>
      <c r="VIG297" s="223"/>
      <c r="VIH297" s="2"/>
      <c r="VII297" s="2"/>
      <c r="VIJ297" s="5"/>
      <c r="VIK297" s="5"/>
      <c r="VIL297" s="5"/>
      <c r="VIM297" s="5"/>
      <c r="VIN297" s="5"/>
      <c r="VIO297" s="223"/>
      <c r="VIP297" s="2"/>
      <c r="VIQ297" s="2"/>
      <c r="VIR297" s="5"/>
      <c r="VIS297" s="5"/>
      <c r="VIT297" s="5"/>
      <c r="VIU297" s="5"/>
      <c r="VIV297" s="5"/>
      <c r="VIW297" s="223"/>
      <c r="VIX297" s="2"/>
      <c r="VIY297" s="2"/>
      <c r="VIZ297" s="5"/>
      <c r="VJA297" s="5"/>
      <c r="VJB297" s="5"/>
      <c r="VJC297" s="5"/>
      <c r="VJD297" s="5"/>
      <c r="VJE297" s="223"/>
      <c r="VJF297" s="2"/>
      <c r="VJG297" s="2"/>
      <c r="VJH297" s="5"/>
      <c r="VJI297" s="5"/>
      <c r="VJJ297" s="5"/>
      <c r="VJK297" s="5"/>
      <c r="VJL297" s="5"/>
      <c r="VJM297" s="223"/>
      <c r="VJN297" s="2"/>
      <c r="VJO297" s="2"/>
      <c r="VJP297" s="5"/>
      <c r="VJQ297" s="5"/>
      <c r="VJR297" s="5"/>
      <c r="VJS297" s="5"/>
      <c r="VJT297" s="5"/>
      <c r="VJU297" s="223"/>
      <c r="VJV297" s="2"/>
      <c r="VJW297" s="2"/>
      <c r="VJX297" s="5"/>
      <c r="VJY297" s="5"/>
      <c r="VJZ297" s="5"/>
      <c r="VKA297" s="5"/>
      <c r="VKB297" s="5"/>
      <c r="VKC297" s="223"/>
      <c r="VKD297" s="2"/>
      <c r="VKE297" s="2"/>
      <c r="VKF297" s="5"/>
      <c r="VKG297" s="5"/>
      <c r="VKH297" s="5"/>
      <c r="VKI297" s="5"/>
      <c r="VKJ297" s="5"/>
      <c r="VKK297" s="223"/>
      <c r="VKL297" s="2"/>
      <c r="VKM297" s="2"/>
      <c r="VKN297" s="5"/>
      <c r="VKO297" s="5"/>
      <c r="VKP297" s="5"/>
      <c r="VKQ297" s="5"/>
      <c r="VKR297" s="5"/>
      <c r="VKS297" s="223"/>
      <c r="VKT297" s="2"/>
      <c r="VKU297" s="2"/>
      <c r="VKV297" s="5"/>
      <c r="VKW297" s="5"/>
      <c r="VKX297" s="5"/>
      <c r="VKY297" s="5"/>
      <c r="VKZ297" s="5"/>
      <c r="VLA297" s="223"/>
      <c r="VLB297" s="2"/>
      <c r="VLC297" s="2"/>
      <c r="VLD297" s="5"/>
      <c r="VLE297" s="5"/>
      <c r="VLF297" s="5"/>
      <c r="VLG297" s="5"/>
      <c r="VLH297" s="5"/>
      <c r="VLI297" s="223"/>
      <c r="VLJ297" s="2"/>
      <c r="VLK297" s="2"/>
      <c r="VLL297" s="5"/>
      <c r="VLM297" s="5"/>
      <c r="VLN297" s="5"/>
      <c r="VLO297" s="5"/>
      <c r="VLP297" s="5"/>
      <c r="VLQ297" s="223"/>
      <c r="VLR297" s="2"/>
      <c r="VLS297" s="2"/>
      <c r="VLT297" s="5"/>
      <c r="VLU297" s="5"/>
      <c r="VLV297" s="5"/>
      <c r="VLW297" s="5"/>
      <c r="VLX297" s="5"/>
      <c r="VLY297" s="223"/>
      <c r="VLZ297" s="2"/>
      <c r="VMA297" s="2"/>
      <c r="VMB297" s="5"/>
      <c r="VMC297" s="5"/>
      <c r="VMD297" s="5"/>
      <c r="VME297" s="5"/>
      <c r="VMF297" s="5"/>
      <c r="VMG297" s="223"/>
      <c r="VMH297" s="2"/>
      <c r="VMI297" s="2"/>
      <c r="VMJ297" s="5"/>
      <c r="VMK297" s="5"/>
      <c r="VML297" s="5"/>
      <c r="VMM297" s="5"/>
      <c r="VMN297" s="5"/>
      <c r="VMO297" s="223"/>
      <c r="VMP297" s="2"/>
      <c r="VMQ297" s="2"/>
      <c r="VMR297" s="5"/>
      <c r="VMS297" s="5"/>
      <c r="VMT297" s="5"/>
      <c r="VMU297" s="5"/>
      <c r="VMV297" s="5"/>
      <c r="VMW297" s="223"/>
      <c r="VMX297" s="2"/>
      <c r="VMY297" s="2"/>
      <c r="VMZ297" s="5"/>
      <c r="VNA297" s="5"/>
      <c r="VNB297" s="5"/>
      <c r="VNC297" s="5"/>
      <c r="VND297" s="5"/>
      <c r="VNE297" s="223"/>
      <c r="VNF297" s="2"/>
      <c r="VNG297" s="2"/>
      <c r="VNH297" s="5"/>
      <c r="VNI297" s="5"/>
      <c r="VNJ297" s="5"/>
      <c r="VNK297" s="5"/>
      <c r="VNL297" s="5"/>
      <c r="VNM297" s="223"/>
      <c r="VNN297" s="2"/>
      <c r="VNO297" s="2"/>
      <c r="VNP297" s="5"/>
      <c r="VNQ297" s="5"/>
      <c r="VNR297" s="5"/>
      <c r="VNS297" s="5"/>
      <c r="VNT297" s="5"/>
      <c r="VNU297" s="223"/>
      <c r="VNV297" s="2"/>
      <c r="VNW297" s="2"/>
      <c r="VNX297" s="5"/>
      <c r="VNY297" s="5"/>
      <c r="VNZ297" s="5"/>
      <c r="VOA297" s="5"/>
      <c r="VOB297" s="5"/>
      <c r="VOC297" s="223"/>
      <c r="VOD297" s="2"/>
      <c r="VOE297" s="2"/>
      <c r="VOF297" s="5"/>
      <c r="VOG297" s="5"/>
      <c r="VOH297" s="5"/>
      <c r="VOI297" s="5"/>
      <c r="VOJ297" s="5"/>
      <c r="VOK297" s="223"/>
      <c r="VOL297" s="2"/>
      <c r="VOM297" s="2"/>
      <c r="VON297" s="5"/>
      <c r="VOO297" s="5"/>
      <c r="VOP297" s="5"/>
      <c r="VOQ297" s="5"/>
      <c r="VOR297" s="5"/>
      <c r="VOS297" s="223"/>
      <c r="VOT297" s="2"/>
      <c r="VOU297" s="2"/>
      <c r="VOV297" s="5"/>
      <c r="VOW297" s="5"/>
      <c r="VOX297" s="5"/>
      <c r="VOY297" s="5"/>
      <c r="VOZ297" s="5"/>
      <c r="VPA297" s="223"/>
      <c r="VPB297" s="2"/>
      <c r="VPC297" s="2"/>
      <c r="VPD297" s="5"/>
      <c r="VPE297" s="5"/>
      <c r="VPF297" s="5"/>
      <c r="VPG297" s="5"/>
      <c r="VPH297" s="5"/>
      <c r="VPI297" s="223"/>
      <c r="VPJ297" s="2"/>
      <c r="VPK297" s="2"/>
      <c r="VPL297" s="5"/>
      <c r="VPM297" s="5"/>
      <c r="VPN297" s="5"/>
      <c r="VPO297" s="5"/>
      <c r="VPP297" s="5"/>
      <c r="VPQ297" s="223"/>
      <c r="VPR297" s="2"/>
      <c r="VPS297" s="2"/>
      <c r="VPT297" s="5"/>
      <c r="VPU297" s="5"/>
      <c r="VPV297" s="5"/>
      <c r="VPW297" s="5"/>
      <c r="VPX297" s="5"/>
      <c r="VPY297" s="223"/>
      <c r="VPZ297" s="2"/>
      <c r="VQA297" s="2"/>
      <c r="VQB297" s="5"/>
      <c r="VQC297" s="5"/>
      <c r="VQD297" s="5"/>
      <c r="VQE297" s="5"/>
      <c r="VQF297" s="5"/>
      <c r="VQG297" s="223"/>
      <c r="VQH297" s="2"/>
      <c r="VQI297" s="2"/>
      <c r="VQJ297" s="5"/>
      <c r="VQK297" s="5"/>
      <c r="VQL297" s="5"/>
      <c r="VQM297" s="5"/>
      <c r="VQN297" s="5"/>
      <c r="VQO297" s="223"/>
      <c r="VQP297" s="2"/>
      <c r="VQQ297" s="2"/>
      <c r="VQR297" s="5"/>
      <c r="VQS297" s="5"/>
      <c r="VQT297" s="5"/>
      <c r="VQU297" s="5"/>
      <c r="VQV297" s="5"/>
      <c r="VQW297" s="223"/>
      <c r="VQX297" s="2"/>
      <c r="VQY297" s="2"/>
      <c r="VQZ297" s="5"/>
      <c r="VRA297" s="5"/>
      <c r="VRB297" s="5"/>
      <c r="VRC297" s="5"/>
      <c r="VRD297" s="5"/>
      <c r="VRE297" s="223"/>
      <c r="VRF297" s="2"/>
      <c r="VRG297" s="2"/>
      <c r="VRH297" s="5"/>
      <c r="VRI297" s="5"/>
      <c r="VRJ297" s="5"/>
      <c r="VRK297" s="5"/>
      <c r="VRL297" s="5"/>
      <c r="VRM297" s="223"/>
      <c r="VRN297" s="2"/>
      <c r="VRO297" s="2"/>
      <c r="VRP297" s="5"/>
      <c r="VRQ297" s="5"/>
      <c r="VRR297" s="5"/>
      <c r="VRS297" s="5"/>
      <c r="VRT297" s="5"/>
      <c r="VRU297" s="223"/>
      <c r="VRV297" s="2"/>
      <c r="VRW297" s="2"/>
      <c r="VRX297" s="5"/>
      <c r="VRY297" s="5"/>
      <c r="VRZ297" s="5"/>
      <c r="VSA297" s="5"/>
      <c r="VSB297" s="5"/>
      <c r="VSC297" s="223"/>
      <c r="VSD297" s="2"/>
      <c r="VSE297" s="2"/>
      <c r="VSF297" s="5"/>
      <c r="VSG297" s="5"/>
      <c r="VSH297" s="5"/>
      <c r="VSI297" s="5"/>
      <c r="VSJ297" s="5"/>
      <c r="VSK297" s="223"/>
      <c r="VSL297" s="2"/>
      <c r="VSM297" s="2"/>
      <c r="VSN297" s="5"/>
      <c r="VSO297" s="5"/>
      <c r="VSP297" s="5"/>
      <c r="VSQ297" s="5"/>
      <c r="VSR297" s="5"/>
      <c r="VSS297" s="223"/>
      <c r="VST297" s="2"/>
      <c r="VSU297" s="2"/>
      <c r="VSV297" s="5"/>
      <c r="VSW297" s="5"/>
      <c r="VSX297" s="5"/>
      <c r="VSY297" s="5"/>
      <c r="VSZ297" s="5"/>
      <c r="VTA297" s="223"/>
      <c r="VTB297" s="2"/>
      <c r="VTC297" s="2"/>
      <c r="VTD297" s="5"/>
      <c r="VTE297" s="5"/>
      <c r="VTF297" s="5"/>
      <c r="VTG297" s="5"/>
      <c r="VTH297" s="5"/>
      <c r="VTI297" s="223"/>
      <c r="VTJ297" s="2"/>
      <c r="VTK297" s="2"/>
      <c r="VTL297" s="5"/>
      <c r="VTM297" s="5"/>
      <c r="VTN297" s="5"/>
      <c r="VTO297" s="5"/>
      <c r="VTP297" s="5"/>
      <c r="VTQ297" s="223"/>
      <c r="VTR297" s="2"/>
      <c r="VTS297" s="2"/>
      <c r="VTT297" s="5"/>
      <c r="VTU297" s="5"/>
      <c r="VTV297" s="5"/>
      <c r="VTW297" s="5"/>
      <c r="VTX297" s="5"/>
      <c r="VTY297" s="223"/>
      <c r="VTZ297" s="2"/>
      <c r="VUA297" s="2"/>
      <c r="VUB297" s="5"/>
      <c r="VUC297" s="5"/>
      <c r="VUD297" s="5"/>
      <c r="VUE297" s="5"/>
      <c r="VUF297" s="5"/>
      <c r="VUG297" s="223"/>
      <c r="VUH297" s="2"/>
      <c r="VUI297" s="2"/>
      <c r="VUJ297" s="5"/>
      <c r="VUK297" s="5"/>
      <c r="VUL297" s="5"/>
      <c r="VUM297" s="5"/>
      <c r="VUN297" s="5"/>
      <c r="VUO297" s="223"/>
      <c r="VUP297" s="2"/>
      <c r="VUQ297" s="2"/>
      <c r="VUR297" s="5"/>
      <c r="VUS297" s="5"/>
      <c r="VUT297" s="5"/>
      <c r="VUU297" s="5"/>
      <c r="VUV297" s="5"/>
      <c r="VUW297" s="223"/>
      <c r="VUX297" s="2"/>
      <c r="VUY297" s="2"/>
      <c r="VUZ297" s="5"/>
      <c r="VVA297" s="5"/>
      <c r="VVB297" s="5"/>
      <c r="VVC297" s="5"/>
      <c r="VVD297" s="5"/>
      <c r="VVE297" s="223"/>
      <c r="VVF297" s="2"/>
      <c r="VVG297" s="2"/>
      <c r="VVH297" s="5"/>
      <c r="VVI297" s="5"/>
      <c r="VVJ297" s="5"/>
      <c r="VVK297" s="5"/>
      <c r="VVL297" s="5"/>
      <c r="VVM297" s="223"/>
      <c r="VVN297" s="2"/>
      <c r="VVO297" s="2"/>
      <c r="VVP297" s="5"/>
      <c r="VVQ297" s="5"/>
      <c r="VVR297" s="5"/>
      <c r="VVS297" s="5"/>
      <c r="VVT297" s="5"/>
      <c r="VVU297" s="223"/>
      <c r="VVV297" s="2"/>
      <c r="VVW297" s="2"/>
      <c r="VVX297" s="5"/>
      <c r="VVY297" s="5"/>
      <c r="VVZ297" s="5"/>
      <c r="VWA297" s="5"/>
      <c r="VWB297" s="5"/>
      <c r="VWC297" s="223"/>
      <c r="VWD297" s="2"/>
      <c r="VWE297" s="2"/>
      <c r="VWF297" s="5"/>
      <c r="VWG297" s="5"/>
      <c r="VWH297" s="5"/>
      <c r="VWI297" s="5"/>
      <c r="VWJ297" s="5"/>
      <c r="VWK297" s="223"/>
      <c r="VWL297" s="2"/>
      <c r="VWM297" s="2"/>
      <c r="VWN297" s="5"/>
      <c r="VWO297" s="5"/>
      <c r="VWP297" s="5"/>
      <c r="VWQ297" s="5"/>
      <c r="VWR297" s="5"/>
      <c r="VWS297" s="223"/>
      <c r="VWT297" s="2"/>
      <c r="VWU297" s="2"/>
      <c r="VWV297" s="5"/>
      <c r="VWW297" s="5"/>
      <c r="VWX297" s="5"/>
      <c r="VWY297" s="5"/>
      <c r="VWZ297" s="5"/>
      <c r="VXA297" s="223"/>
      <c r="VXB297" s="2"/>
      <c r="VXC297" s="2"/>
      <c r="VXD297" s="5"/>
      <c r="VXE297" s="5"/>
      <c r="VXF297" s="5"/>
      <c r="VXG297" s="5"/>
      <c r="VXH297" s="5"/>
      <c r="VXI297" s="223"/>
      <c r="VXJ297" s="2"/>
      <c r="VXK297" s="2"/>
      <c r="VXL297" s="5"/>
      <c r="VXM297" s="5"/>
      <c r="VXN297" s="5"/>
      <c r="VXO297" s="5"/>
      <c r="VXP297" s="5"/>
      <c r="VXQ297" s="223"/>
      <c r="VXR297" s="2"/>
      <c r="VXS297" s="2"/>
      <c r="VXT297" s="5"/>
      <c r="VXU297" s="5"/>
      <c r="VXV297" s="5"/>
      <c r="VXW297" s="5"/>
      <c r="VXX297" s="5"/>
      <c r="VXY297" s="223"/>
      <c r="VXZ297" s="2"/>
      <c r="VYA297" s="2"/>
      <c r="VYB297" s="5"/>
      <c r="VYC297" s="5"/>
      <c r="VYD297" s="5"/>
      <c r="VYE297" s="5"/>
      <c r="VYF297" s="5"/>
      <c r="VYG297" s="223"/>
      <c r="VYH297" s="2"/>
      <c r="VYI297" s="2"/>
      <c r="VYJ297" s="5"/>
      <c r="VYK297" s="5"/>
      <c r="VYL297" s="5"/>
      <c r="VYM297" s="5"/>
      <c r="VYN297" s="5"/>
      <c r="VYO297" s="223"/>
      <c r="VYP297" s="2"/>
      <c r="VYQ297" s="2"/>
      <c r="VYR297" s="5"/>
      <c r="VYS297" s="5"/>
      <c r="VYT297" s="5"/>
      <c r="VYU297" s="5"/>
      <c r="VYV297" s="5"/>
      <c r="VYW297" s="223"/>
      <c r="VYX297" s="2"/>
      <c r="VYY297" s="2"/>
      <c r="VYZ297" s="5"/>
      <c r="VZA297" s="5"/>
      <c r="VZB297" s="5"/>
      <c r="VZC297" s="5"/>
      <c r="VZD297" s="5"/>
      <c r="VZE297" s="223"/>
      <c r="VZF297" s="2"/>
      <c r="VZG297" s="2"/>
      <c r="VZH297" s="5"/>
      <c r="VZI297" s="5"/>
      <c r="VZJ297" s="5"/>
      <c r="VZK297" s="5"/>
      <c r="VZL297" s="5"/>
      <c r="VZM297" s="223"/>
      <c r="VZN297" s="2"/>
      <c r="VZO297" s="2"/>
      <c r="VZP297" s="5"/>
      <c r="VZQ297" s="5"/>
      <c r="VZR297" s="5"/>
      <c r="VZS297" s="5"/>
      <c r="VZT297" s="5"/>
      <c r="VZU297" s="223"/>
      <c r="VZV297" s="2"/>
      <c r="VZW297" s="2"/>
      <c r="VZX297" s="5"/>
      <c r="VZY297" s="5"/>
      <c r="VZZ297" s="5"/>
      <c r="WAA297" s="5"/>
      <c r="WAB297" s="5"/>
      <c r="WAC297" s="223"/>
      <c r="WAD297" s="2"/>
      <c r="WAE297" s="2"/>
      <c r="WAF297" s="5"/>
      <c r="WAG297" s="5"/>
      <c r="WAH297" s="5"/>
      <c r="WAI297" s="5"/>
      <c r="WAJ297" s="5"/>
      <c r="WAK297" s="223"/>
      <c r="WAL297" s="2"/>
      <c r="WAM297" s="2"/>
      <c r="WAN297" s="5"/>
      <c r="WAO297" s="5"/>
      <c r="WAP297" s="5"/>
      <c r="WAQ297" s="5"/>
      <c r="WAR297" s="5"/>
      <c r="WAS297" s="223"/>
      <c r="WAT297" s="2"/>
      <c r="WAU297" s="2"/>
      <c r="WAV297" s="5"/>
      <c r="WAW297" s="5"/>
      <c r="WAX297" s="5"/>
      <c r="WAY297" s="5"/>
      <c r="WAZ297" s="5"/>
      <c r="WBA297" s="223"/>
      <c r="WBB297" s="2"/>
      <c r="WBC297" s="2"/>
      <c r="WBD297" s="5"/>
      <c r="WBE297" s="5"/>
      <c r="WBF297" s="5"/>
      <c r="WBG297" s="5"/>
      <c r="WBH297" s="5"/>
      <c r="WBI297" s="223"/>
      <c r="WBJ297" s="2"/>
      <c r="WBK297" s="2"/>
      <c r="WBL297" s="5"/>
      <c r="WBM297" s="5"/>
      <c r="WBN297" s="5"/>
      <c r="WBO297" s="5"/>
      <c r="WBP297" s="5"/>
      <c r="WBQ297" s="223"/>
      <c r="WBR297" s="2"/>
      <c r="WBS297" s="2"/>
      <c r="WBT297" s="5"/>
      <c r="WBU297" s="5"/>
      <c r="WBV297" s="5"/>
      <c r="WBW297" s="5"/>
      <c r="WBX297" s="5"/>
      <c r="WBY297" s="223"/>
      <c r="WBZ297" s="2"/>
      <c r="WCA297" s="2"/>
      <c r="WCB297" s="5"/>
      <c r="WCC297" s="5"/>
      <c r="WCD297" s="5"/>
      <c r="WCE297" s="5"/>
      <c r="WCF297" s="5"/>
      <c r="WCG297" s="223"/>
      <c r="WCH297" s="2"/>
      <c r="WCI297" s="2"/>
      <c r="WCJ297" s="5"/>
      <c r="WCK297" s="5"/>
      <c r="WCL297" s="5"/>
      <c r="WCM297" s="5"/>
      <c r="WCN297" s="5"/>
      <c r="WCO297" s="223"/>
      <c r="WCP297" s="2"/>
      <c r="WCQ297" s="2"/>
      <c r="WCR297" s="5"/>
      <c r="WCS297" s="5"/>
      <c r="WCT297" s="5"/>
      <c r="WCU297" s="5"/>
      <c r="WCV297" s="5"/>
      <c r="WCW297" s="223"/>
      <c r="WCX297" s="2"/>
      <c r="WCY297" s="2"/>
      <c r="WCZ297" s="5"/>
      <c r="WDA297" s="5"/>
      <c r="WDB297" s="5"/>
      <c r="WDC297" s="5"/>
      <c r="WDD297" s="5"/>
      <c r="WDE297" s="223"/>
      <c r="WDF297" s="2"/>
      <c r="WDG297" s="2"/>
      <c r="WDH297" s="5"/>
      <c r="WDI297" s="5"/>
      <c r="WDJ297" s="5"/>
      <c r="WDK297" s="5"/>
      <c r="WDL297" s="5"/>
      <c r="WDM297" s="223"/>
      <c r="WDN297" s="2"/>
      <c r="WDO297" s="2"/>
      <c r="WDP297" s="5"/>
      <c r="WDQ297" s="5"/>
      <c r="WDR297" s="5"/>
      <c r="WDS297" s="5"/>
      <c r="WDT297" s="5"/>
      <c r="WDU297" s="223"/>
      <c r="WDV297" s="2"/>
      <c r="WDW297" s="2"/>
      <c r="WDX297" s="5"/>
      <c r="WDY297" s="5"/>
      <c r="WDZ297" s="5"/>
      <c r="WEA297" s="5"/>
      <c r="WEB297" s="5"/>
      <c r="WEC297" s="223"/>
      <c r="WED297" s="2"/>
      <c r="WEE297" s="2"/>
      <c r="WEF297" s="5"/>
      <c r="WEG297" s="5"/>
      <c r="WEH297" s="5"/>
      <c r="WEI297" s="5"/>
      <c r="WEJ297" s="5"/>
      <c r="WEK297" s="223"/>
      <c r="WEL297" s="2"/>
      <c r="WEM297" s="2"/>
      <c r="WEN297" s="5"/>
      <c r="WEO297" s="5"/>
      <c r="WEP297" s="5"/>
      <c r="WEQ297" s="5"/>
      <c r="WER297" s="5"/>
      <c r="WES297" s="223"/>
      <c r="WET297" s="2"/>
      <c r="WEU297" s="2"/>
      <c r="WEV297" s="5"/>
      <c r="WEW297" s="5"/>
      <c r="WEX297" s="5"/>
      <c r="WEY297" s="5"/>
      <c r="WEZ297" s="5"/>
      <c r="WFA297" s="223"/>
      <c r="WFB297" s="2"/>
      <c r="WFC297" s="2"/>
      <c r="WFD297" s="5"/>
      <c r="WFE297" s="5"/>
      <c r="WFF297" s="5"/>
      <c r="WFG297" s="5"/>
      <c r="WFH297" s="5"/>
      <c r="WFI297" s="223"/>
      <c r="WFJ297" s="2"/>
      <c r="WFK297" s="2"/>
      <c r="WFL297" s="5"/>
      <c r="WFM297" s="5"/>
      <c r="WFN297" s="5"/>
      <c r="WFO297" s="5"/>
      <c r="WFP297" s="5"/>
      <c r="WFQ297" s="223"/>
      <c r="WFR297" s="2"/>
      <c r="WFS297" s="2"/>
      <c r="WFT297" s="5"/>
      <c r="WFU297" s="5"/>
      <c r="WFV297" s="5"/>
      <c r="WFW297" s="5"/>
      <c r="WFX297" s="5"/>
      <c r="WFY297" s="223"/>
      <c r="WFZ297" s="2"/>
      <c r="WGA297" s="2"/>
      <c r="WGB297" s="5"/>
      <c r="WGC297" s="5"/>
      <c r="WGD297" s="5"/>
      <c r="WGE297" s="5"/>
      <c r="WGF297" s="5"/>
      <c r="WGG297" s="223"/>
      <c r="WGH297" s="2"/>
      <c r="WGI297" s="2"/>
      <c r="WGJ297" s="5"/>
      <c r="WGK297" s="5"/>
      <c r="WGL297" s="5"/>
      <c r="WGM297" s="5"/>
      <c r="WGN297" s="5"/>
      <c r="WGO297" s="223"/>
      <c r="WGP297" s="2"/>
      <c r="WGQ297" s="2"/>
      <c r="WGR297" s="5"/>
      <c r="WGS297" s="5"/>
      <c r="WGT297" s="5"/>
      <c r="WGU297" s="5"/>
      <c r="WGV297" s="5"/>
      <c r="WGW297" s="223"/>
      <c r="WGX297" s="2"/>
      <c r="WGY297" s="2"/>
      <c r="WGZ297" s="5"/>
      <c r="WHA297" s="5"/>
      <c r="WHB297" s="5"/>
      <c r="WHC297" s="5"/>
      <c r="WHD297" s="5"/>
      <c r="WHE297" s="223"/>
      <c r="WHF297" s="2"/>
      <c r="WHG297" s="2"/>
      <c r="WHH297" s="5"/>
      <c r="WHI297" s="5"/>
      <c r="WHJ297" s="5"/>
      <c r="WHK297" s="5"/>
      <c r="WHL297" s="5"/>
      <c r="WHM297" s="223"/>
      <c r="WHN297" s="2"/>
      <c r="WHO297" s="2"/>
      <c r="WHP297" s="5"/>
      <c r="WHQ297" s="5"/>
      <c r="WHR297" s="5"/>
      <c r="WHS297" s="5"/>
      <c r="WHT297" s="5"/>
      <c r="WHU297" s="223"/>
      <c r="WHV297" s="2"/>
      <c r="WHW297" s="2"/>
      <c r="WHX297" s="5"/>
      <c r="WHY297" s="5"/>
      <c r="WHZ297" s="5"/>
      <c r="WIA297" s="5"/>
      <c r="WIB297" s="5"/>
      <c r="WIC297" s="223"/>
      <c r="WID297" s="2"/>
      <c r="WIE297" s="2"/>
      <c r="WIF297" s="5"/>
      <c r="WIG297" s="5"/>
      <c r="WIH297" s="5"/>
      <c r="WII297" s="5"/>
      <c r="WIJ297" s="5"/>
      <c r="WIK297" s="223"/>
      <c r="WIL297" s="2"/>
      <c r="WIM297" s="2"/>
      <c r="WIN297" s="5"/>
      <c r="WIO297" s="5"/>
      <c r="WIP297" s="5"/>
      <c r="WIQ297" s="5"/>
      <c r="WIR297" s="5"/>
      <c r="WIS297" s="223"/>
      <c r="WIT297" s="2"/>
      <c r="WIU297" s="2"/>
      <c r="WIV297" s="5"/>
      <c r="WIW297" s="5"/>
      <c r="WIX297" s="5"/>
      <c r="WIY297" s="5"/>
      <c r="WIZ297" s="5"/>
      <c r="WJA297" s="223"/>
      <c r="WJB297" s="2"/>
      <c r="WJC297" s="2"/>
      <c r="WJD297" s="5"/>
      <c r="WJE297" s="5"/>
      <c r="WJF297" s="5"/>
      <c r="WJG297" s="5"/>
      <c r="WJH297" s="5"/>
      <c r="WJI297" s="223"/>
      <c r="WJJ297" s="2"/>
      <c r="WJK297" s="2"/>
      <c r="WJL297" s="5"/>
      <c r="WJM297" s="5"/>
      <c r="WJN297" s="5"/>
      <c r="WJO297" s="5"/>
      <c r="WJP297" s="5"/>
      <c r="WJQ297" s="223"/>
      <c r="WJR297" s="2"/>
      <c r="WJS297" s="2"/>
      <c r="WJT297" s="5"/>
      <c r="WJU297" s="5"/>
      <c r="WJV297" s="5"/>
      <c r="WJW297" s="5"/>
      <c r="WJX297" s="5"/>
      <c r="WJY297" s="223"/>
      <c r="WJZ297" s="2"/>
      <c r="WKA297" s="2"/>
      <c r="WKB297" s="5"/>
      <c r="WKC297" s="5"/>
      <c r="WKD297" s="5"/>
      <c r="WKE297" s="5"/>
      <c r="WKF297" s="5"/>
      <c r="WKG297" s="223"/>
      <c r="WKH297" s="2"/>
      <c r="WKI297" s="2"/>
      <c r="WKJ297" s="5"/>
      <c r="WKK297" s="5"/>
      <c r="WKL297" s="5"/>
      <c r="WKM297" s="5"/>
      <c r="WKN297" s="5"/>
      <c r="WKO297" s="223"/>
      <c r="WKP297" s="2"/>
      <c r="WKQ297" s="2"/>
      <c r="WKR297" s="5"/>
      <c r="WKS297" s="5"/>
      <c r="WKT297" s="5"/>
      <c r="WKU297" s="5"/>
      <c r="WKV297" s="5"/>
      <c r="WKW297" s="223"/>
      <c r="WKX297" s="2"/>
      <c r="WKY297" s="2"/>
      <c r="WKZ297" s="5"/>
      <c r="WLA297" s="5"/>
      <c r="WLB297" s="5"/>
      <c r="WLC297" s="5"/>
      <c r="WLD297" s="5"/>
      <c r="WLE297" s="223"/>
      <c r="WLF297" s="2"/>
      <c r="WLG297" s="2"/>
      <c r="WLH297" s="5"/>
      <c r="WLI297" s="5"/>
      <c r="WLJ297" s="5"/>
      <c r="WLK297" s="5"/>
      <c r="WLL297" s="5"/>
      <c r="WLM297" s="223"/>
      <c r="WLN297" s="2"/>
      <c r="WLO297" s="2"/>
      <c r="WLP297" s="5"/>
      <c r="WLQ297" s="5"/>
      <c r="WLR297" s="5"/>
      <c r="WLS297" s="5"/>
      <c r="WLT297" s="5"/>
      <c r="WLU297" s="223"/>
      <c r="WLV297" s="2"/>
      <c r="WLW297" s="2"/>
      <c r="WLX297" s="5"/>
      <c r="WLY297" s="5"/>
      <c r="WLZ297" s="5"/>
      <c r="WMA297" s="5"/>
      <c r="WMB297" s="5"/>
      <c r="WMC297" s="223"/>
      <c r="WMD297" s="2"/>
      <c r="WME297" s="2"/>
      <c r="WMF297" s="5"/>
      <c r="WMG297" s="5"/>
      <c r="WMH297" s="5"/>
      <c r="WMI297" s="5"/>
      <c r="WMJ297" s="5"/>
      <c r="WMK297" s="223"/>
      <c r="WML297" s="2"/>
      <c r="WMM297" s="2"/>
      <c r="WMN297" s="5"/>
      <c r="WMO297" s="5"/>
      <c r="WMP297" s="5"/>
      <c r="WMQ297" s="5"/>
      <c r="WMR297" s="5"/>
      <c r="WMS297" s="223"/>
      <c r="WMT297" s="2"/>
      <c r="WMU297" s="2"/>
      <c r="WMV297" s="5"/>
      <c r="WMW297" s="5"/>
      <c r="WMX297" s="5"/>
      <c r="WMY297" s="5"/>
      <c r="WMZ297" s="5"/>
      <c r="WNA297" s="223"/>
      <c r="WNB297" s="2"/>
      <c r="WNC297" s="2"/>
      <c r="WND297" s="5"/>
      <c r="WNE297" s="5"/>
      <c r="WNF297" s="5"/>
      <c r="WNG297" s="5"/>
      <c r="WNH297" s="5"/>
      <c r="WNI297" s="223"/>
      <c r="WNJ297" s="2"/>
      <c r="WNK297" s="2"/>
      <c r="WNL297" s="5"/>
      <c r="WNM297" s="5"/>
      <c r="WNN297" s="5"/>
      <c r="WNO297" s="5"/>
      <c r="WNP297" s="5"/>
      <c r="WNQ297" s="223"/>
      <c r="WNR297" s="2"/>
      <c r="WNS297" s="2"/>
      <c r="WNT297" s="5"/>
      <c r="WNU297" s="5"/>
      <c r="WNV297" s="5"/>
      <c r="WNW297" s="5"/>
      <c r="WNX297" s="5"/>
      <c r="WNY297" s="223"/>
      <c r="WNZ297" s="2"/>
      <c r="WOA297" s="2"/>
      <c r="WOB297" s="5"/>
      <c r="WOC297" s="5"/>
      <c r="WOD297" s="5"/>
      <c r="WOE297" s="5"/>
      <c r="WOF297" s="5"/>
      <c r="WOG297" s="223"/>
      <c r="WOH297" s="2"/>
      <c r="WOI297" s="2"/>
      <c r="WOJ297" s="5"/>
      <c r="WOK297" s="5"/>
      <c r="WOL297" s="5"/>
      <c r="WOM297" s="5"/>
      <c r="WON297" s="5"/>
      <c r="WOO297" s="223"/>
      <c r="WOP297" s="2"/>
      <c r="WOQ297" s="2"/>
      <c r="WOR297" s="5"/>
      <c r="WOS297" s="5"/>
      <c r="WOT297" s="5"/>
      <c r="WOU297" s="5"/>
      <c r="WOV297" s="5"/>
      <c r="WOW297" s="223"/>
      <c r="WOX297" s="2"/>
      <c r="WOY297" s="2"/>
      <c r="WOZ297" s="5"/>
      <c r="WPA297" s="5"/>
      <c r="WPB297" s="5"/>
      <c r="WPC297" s="5"/>
      <c r="WPD297" s="5"/>
      <c r="WPE297" s="223"/>
      <c r="WPF297" s="2"/>
      <c r="WPG297" s="2"/>
      <c r="WPH297" s="5"/>
      <c r="WPI297" s="5"/>
      <c r="WPJ297" s="5"/>
      <c r="WPK297" s="5"/>
      <c r="WPL297" s="5"/>
      <c r="WPM297" s="223"/>
      <c r="WPN297" s="2"/>
      <c r="WPO297" s="2"/>
      <c r="WPP297" s="5"/>
      <c r="WPQ297" s="5"/>
      <c r="WPR297" s="5"/>
      <c r="WPS297" s="5"/>
      <c r="WPT297" s="5"/>
      <c r="WPU297" s="223"/>
      <c r="WPV297" s="2"/>
      <c r="WPW297" s="2"/>
      <c r="WPX297" s="5"/>
      <c r="WPY297" s="5"/>
      <c r="WPZ297" s="5"/>
      <c r="WQA297" s="5"/>
      <c r="WQB297" s="5"/>
      <c r="WQC297" s="223"/>
      <c r="WQD297" s="2"/>
      <c r="WQE297" s="2"/>
      <c r="WQF297" s="5"/>
      <c r="WQG297" s="5"/>
      <c r="WQH297" s="5"/>
      <c r="WQI297" s="5"/>
      <c r="WQJ297" s="5"/>
      <c r="WQK297" s="223"/>
      <c r="WQL297" s="2"/>
      <c r="WQM297" s="2"/>
      <c r="WQN297" s="5"/>
      <c r="WQO297" s="5"/>
      <c r="WQP297" s="5"/>
      <c r="WQQ297" s="5"/>
      <c r="WQR297" s="5"/>
      <c r="WQS297" s="223"/>
      <c r="WQT297" s="2"/>
      <c r="WQU297" s="2"/>
      <c r="WQV297" s="5"/>
      <c r="WQW297" s="5"/>
      <c r="WQX297" s="5"/>
      <c r="WQY297" s="5"/>
      <c r="WQZ297" s="5"/>
      <c r="WRA297" s="223"/>
      <c r="WRB297" s="2"/>
      <c r="WRC297" s="2"/>
      <c r="WRD297" s="5"/>
      <c r="WRE297" s="5"/>
      <c r="WRF297" s="5"/>
      <c r="WRG297" s="5"/>
      <c r="WRH297" s="5"/>
      <c r="WRI297" s="223"/>
      <c r="WRJ297" s="2"/>
      <c r="WRK297" s="2"/>
      <c r="WRL297" s="5"/>
      <c r="WRM297" s="5"/>
      <c r="WRN297" s="5"/>
      <c r="WRO297" s="5"/>
      <c r="WRP297" s="5"/>
      <c r="WRQ297" s="223"/>
      <c r="WRR297" s="2"/>
      <c r="WRS297" s="2"/>
      <c r="WRT297" s="5"/>
      <c r="WRU297" s="5"/>
      <c r="WRV297" s="5"/>
      <c r="WRW297" s="5"/>
      <c r="WRX297" s="5"/>
      <c r="WRY297" s="223"/>
      <c r="WRZ297" s="2"/>
      <c r="WSA297" s="2"/>
      <c r="WSB297" s="5"/>
      <c r="WSC297" s="5"/>
      <c r="WSD297" s="5"/>
      <c r="WSE297" s="5"/>
      <c r="WSF297" s="5"/>
      <c r="WSG297" s="223"/>
      <c r="WSH297" s="2"/>
      <c r="WSI297" s="2"/>
      <c r="WSJ297" s="5"/>
      <c r="WSK297" s="5"/>
      <c r="WSL297" s="5"/>
      <c r="WSM297" s="5"/>
      <c r="WSN297" s="5"/>
      <c r="WSO297" s="223"/>
      <c r="WSP297" s="2"/>
      <c r="WSQ297" s="2"/>
      <c r="WSR297" s="5"/>
      <c r="WSS297" s="5"/>
      <c r="WST297" s="5"/>
      <c r="WSU297" s="5"/>
      <c r="WSV297" s="5"/>
      <c r="WSW297" s="223"/>
      <c r="WSX297" s="2"/>
      <c r="WSY297" s="2"/>
      <c r="WSZ297" s="5"/>
      <c r="WTA297" s="5"/>
      <c r="WTB297" s="5"/>
      <c r="WTC297" s="5"/>
      <c r="WTD297" s="5"/>
      <c r="WTE297" s="223"/>
      <c r="WTF297" s="2"/>
      <c r="WTG297" s="2"/>
      <c r="WTH297" s="5"/>
      <c r="WTI297" s="5"/>
      <c r="WTJ297" s="5"/>
      <c r="WTK297" s="5"/>
      <c r="WTL297" s="5"/>
      <c r="WTM297" s="223"/>
      <c r="WTN297" s="2"/>
      <c r="WTO297" s="2"/>
      <c r="WTP297" s="5"/>
      <c r="WTQ297" s="5"/>
      <c r="WTR297" s="5"/>
      <c r="WTS297" s="5"/>
      <c r="WTT297" s="5"/>
      <c r="WTU297" s="223"/>
      <c r="WTV297" s="2"/>
      <c r="WTW297" s="2"/>
      <c r="WTX297" s="5"/>
      <c r="WTY297" s="5"/>
      <c r="WTZ297" s="5"/>
      <c r="WUA297" s="5"/>
      <c r="WUB297" s="5"/>
      <c r="WUC297" s="223"/>
      <c r="WUD297" s="2"/>
      <c r="WUE297" s="2"/>
      <c r="WUF297" s="5"/>
      <c r="WUG297" s="5"/>
      <c r="WUH297" s="5"/>
      <c r="WUI297" s="5"/>
      <c r="WUJ297" s="5"/>
      <c r="WUK297" s="223"/>
      <c r="WUL297" s="2"/>
      <c r="WUM297" s="2"/>
      <c r="WUN297" s="5"/>
      <c r="WUO297" s="5"/>
      <c r="WUP297" s="5"/>
      <c r="WUQ297" s="5"/>
      <c r="WUR297" s="5"/>
      <c r="WUS297" s="223"/>
      <c r="WUT297" s="2"/>
      <c r="WUU297" s="2"/>
      <c r="WUV297" s="5"/>
      <c r="WUW297" s="5"/>
      <c r="WUX297" s="5"/>
      <c r="WUY297" s="5"/>
      <c r="WUZ297" s="5"/>
      <c r="WVA297" s="223"/>
      <c r="WVB297" s="2"/>
      <c r="WVC297" s="2"/>
      <c r="WVD297" s="5"/>
      <c r="WVE297" s="5"/>
      <c r="WVF297" s="5"/>
      <c r="WVG297" s="5"/>
      <c r="WVH297" s="5"/>
      <c r="WVI297" s="223"/>
      <c r="WVJ297" s="2"/>
      <c r="WVK297" s="2"/>
      <c r="WVL297" s="5"/>
      <c r="WVM297" s="5"/>
      <c r="WVN297" s="5"/>
      <c r="WVO297" s="5"/>
      <c r="WVP297" s="5"/>
      <c r="WVQ297" s="223"/>
      <c r="WVR297" s="2"/>
      <c r="WVS297" s="2"/>
      <c r="WVT297" s="5"/>
      <c r="WVU297" s="5"/>
      <c r="WVV297" s="5"/>
      <c r="WVW297" s="5"/>
      <c r="WVX297" s="5"/>
      <c r="WVY297" s="223"/>
      <c r="WVZ297" s="2"/>
      <c r="WWA297" s="2"/>
      <c r="WWB297" s="5"/>
      <c r="WWC297" s="5"/>
      <c r="WWD297" s="5"/>
      <c r="WWE297" s="5"/>
      <c r="WWF297" s="5"/>
      <c r="WWG297" s="223"/>
      <c r="WWH297" s="2"/>
      <c r="WWI297" s="2"/>
      <c r="WWJ297" s="5"/>
      <c r="WWK297" s="5"/>
      <c r="WWL297" s="5"/>
      <c r="WWM297" s="5"/>
      <c r="WWN297" s="5"/>
      <c r="WWO297" s="223"/>
      <c r="WWP297" s="2"/>
      <c r="WWQ297" s="2"/>
      <c r="WWR297" s="5"/>
      <c r="WWS297" s="5"/>
      <c r="WWT297" s="5"/>
      <c r="WWU297" s="5"/>
      <c r="WWV297" s="5"/>
      <c r="WWW297" s="223"/>
      <c r="WWX297" s="2"/>
      <c r="WWY297" s="2"/>
      <c r="WWZ297" s="5"/>
      <c r="WXA297" s="5"/>
      <c r="WXB297" s="5"/>
      <c r="WXC297" s="5"/>
      <c r="WXD297" s="5"/>
      <c r="WXE297" s="223"/>
      <c r="WXF297" s="2"/>
      <c r="WXG297" s="2"/>
      <c r="WXH297" s="5"/>
      <c r="WXI297" s="5"/>
      <c r="WXJ297" s="5"/>
      <c r="WXK297" s="5"/>
      <c r="WXL297" s="5"/>
      <c r="WXM297" s="223"/>
      <c r="WXN297" s="2"/>
      <c r="WXO297" s="2"/>
      <c r="WXP297" s="5"/>
      <c r="WXQ297" s="5"/>
      <c r="WXR297" s="5"/>
      <c r="WXS297" s="5"/>
      <c r="WXT297" s="5"/>
      <c r="WXU297" s="223"/>
      <c r="WXV297" s="2"/>
      <c r="WXW297" s="2"/>
      <c r="WXX297" s="5"/>
      <c r="WXY297" s="5"/>
      <c r="WXZ297" s="5"/>
      <c r="WYA297" s="5"/>
      <c r="WYB297" s="5"/>
      <c r="WYC297" s="223"/>
      <c r="WYD297" s="2"/>
      <c r="WYE297" s="2"/>
      <c r="WYF297" s="5"/>
      <c r="WYG297" s="5"/>
      <c r="WYH297" s="5"/>
      <c r="WYI297" s="5"/>
      <c r="WYJ297" s="5"/>
      <c r="WYK297" s="223"/>
      <c r="WYL297" s="2"/>
      <c r="WYM297" s="2"/>
      <c r="WYN297" s="5"/>
      <c r="WYO297" s="5"/>
      <c r="WYP297" s="5"/>
      <c r="WYQ297" s="5"/>
      <c r="WYR297" s="5"/>
      <c r="WYS297" s="223"/>
      <c r="WYT297" s="2"/>
      <c r="WYU297" s="2"/>
      <c r="WYV297" s="5"/>
      <c r="WYW297" s="5"/>
      <c r="WYX297" s="5"/>
      <c r="WYY297" s="5"/>
      <c r="WYZ297" s="5"/>
      <c r="WZA297" s="223"/>
      <c r="WZB297" s="2"/>
      <c r="WZC297" s="2"/>
      <c r="WZD297" s="5"/>
      <c r="WZE297" s="5"/>
      <c r="WZF297" s="5"/>
      <c r="WZG297" s="5"/>
      <c r="WZH297" s="5"/>
      <c r="WZI297" s="223"/>
      <c r="WZJ297" s="2"/>
      <c r="WZK297" s="2"/>
      <c r="WZL297" s="5"/>
      <c r="WZM297" s="5"/>
      <c r="WZN297" s="5"/>
      <c r="WZO297" s="5"/>
      <c r="WZP297" s="5"/>
      <c r="WZQ297" s="223"/>
      <c r="WZR297" s="2"/>
      <c r="WZS297" s="2"/>
      <c r="WZT297" s="5"/>
      <c r="WZU297" s="5"/>
      <c r="WZV297" s="5"/>
      <c r="WZW297" s="5"/>
      <c r="WZX297" s="5"/>
      <c r="WZY297" s="223"/>
      <c r="WZZ297" s="2"/>
      <c r="XAA297" s="2"/>
      <c r="XAB297" s="5"/>
      <c r="XAC297" s="5"/>
      <c r="XAD297" s="5"/>
      <c r="XAE297" s="5"/>
      <c r="XAF297" s="5"/>
      <c r="XAG297" s="223"/>
      <c r="XAH297" s="2"/>
      <c r="XAI297" s="2"/>
      <c r="XAJ297" s="5"/>
      <c r="XAK297" s="5"/>
      <c r="XAL297" s="5"/>
      <c r="XAM297" s="5"/>
      <c r="XAN297" s="5"/>
      <c r="XAO297" s="223"/>
      <c r="XAP297" s="2"/>
      <c r="XAQ297" s="2"/>
      <c r="XAR297" s="5"/>
      <c r="XAS297" s="5"/>
      <c r="XAT297" s="5"/>
      <c r="XAU297" s="5"/>
      <c r="XAV297" s="5"/>
      <c r="XAW297" s="223"/>
      <c r="XAX297" s="2"/>
      <c r="XAY297" s="2"/>
      <c r="XAZ297" s="5"/>
      <c r="XBA297" s="5"/>
      <c r="XBB297" s="5"/>
      <c r="XBC297" s="5"/>
      <c r="XBD297" s="5"/>
      <c r="XBE297" s="223"/>
      <c r="XBF297" s="2"/>
      <c r="XBG297" s="2"/>
      <c r="XBH297" s="5"/>
      <c r="XBI297" s="5"/>
      <c r="XBJ297" s="5"/>
      <c r="XBK297" s="5"/>
      <c r="XBL297" s="5"/>
      <c r="XBM297" s="223"/>
      <c r="XBN297" s="2"/>
      <c r="XBO297" s="2"/>
      <c r="XBP297" s="5"/>
      <c r="XBQ297" s="5"/>
      <c r="XBR297" s="5"/>
      <c r="XBS297" s="5"/>
      <c r="XBT297" s="5"/>
      <c r="XBU297" s="223"/>
      <c r="XBV297" s="2"/>
      <c r="XBW297" s="2"/>
      <c r="XBX297" s="5"/>
      <c r="XBY297" s="5"/>
      <c r="XBZ297" s="5"/>
      <c r="XCA297" s="5"/>
      <c r="XCB297" s="5"/>
      <c r="XCC297" s="223"/>
      <c r="XCD297" s="2"/>
      <c r="XCE297" s="2"/>
      <c r="XCF297" s="5"/>
      <c r="XCG297" s="5"/>
      <c r="XCH297" s="5"/>
      <c r="XCI297" s="5"/>
      <c r="XCJ297" s="5"/>
      <c r="XCK297" s="223"/>
      <c r="XCL297" s="2"/>
      <c r="XCM297" s="2"/>
      <c r="XCN297" s="5"/>
      <c r="XCO297" s="5"/>
      <c r="XCP297" s="5"/>
      <c r="XCQ297" s="5"/>
      <c r="XCR297" s="5"/>
      <c r="XCS297" s="223"/>
      <c r="XCT297" s="2"/>
      <c r="XCU297" s="2"/>
      <c r="XCV297" s="5"/>
      <c r="XCW297" s="5"/>
      <c r="XCX297" s="5"/>
      <c r="XCY297" s="5"/>
      <c r="XCZ297" s="5"/>
      <c r="XDA297" s="223"/>
      <c r="XDB297" s="2"/>
      <c r="XDC297" s="2"/>
      <c r="XDD297" s="5"/>
      <c r="XDE297" s="5"/>
      <c r="XDF297" s="5"/>
      <c r="XDG297" s="5"/>
      <c r="XDH297" s="5"/>
      <c r="XDI297" s="223"/>
      <c r="XDJ297" s="2"/>
      <c r="XDK297" s="2"/>
      <c r="XDL297" s="5"/>
      <c r="XDM297" s="5"/>
      <c r="XDN297" s="5"/>
      <c r="XDO297" s="5"/>
      <c r="XDP297" s="5"/>
      <c r="XDQ297" s="223"/>
      <c r="XDR297" s="2"/>
      <c r="XDS297" s="2"/>
      <c r="XDT297" s="5"/>
      <c r="XDU297" s="5"/>
      <c r="XDV297" s="5"/>
      <c r="XDW297" s="5"/>
      <c r="XDX297" s="5"/>
      <c r="XDY297" s="223"/>
      <c r="XDZ297" s="2"/>
      <c r="XEA297" s="2"/>
      <c r="XEB297" s="5"/>
      <c r="XEC297" s="5"/>
      <c r="XED297" s="5"/>
      <c r="XEE297" s="5"/>
      <c r="XEF297" s="5"/>
      <c r="XEG297" s="223"/>
      <c r="XEH297" s="2"/>
      <c r="XEI297" s="2"/>
      <c r="XEJ297" s="5"/>
      <c r="XEK297" s="5"/>
      <c r="XEL297" s="5"/>
      <c r="XEM297" s="5"/>
      <c r="XEN297" s="5"/>
      <c r="XEO297" s="223"/>
      <c r="XEP297" s="2"/>
      <c r="XEQ297" s="2"/>
      <c r="XER297" s="5"/>
      <c r="XES297" s="5"/>
      <c r="XET297" s="5"/>
      <c r="XEU297" s="5"/>
      <c r="XEV297" s="5"/>
      <c r="XEW297" s="223"/>
      <c r="XEX297" s="2"/>
      <c r="XEY297" s="2"/>
      <c r="XEZ297" s="5"/>
      <c r="XFA297" s="5"/>
      <c r="XFB297" s="5"/>
      <c r="XFC297" s="5"/>
      <c r="XFD297" s="5"/>
    </row>
    <row r="298" spans="1:16384" s="4" customFormat="1" ht="12.75" customHeight="1" x14ac:dyDescent="0.2">
      <c r="A298" s="477"/>
      <c r="B298" s="477"/>
      <c r="C298" s="477"/>
      <c r="D298" s="477"/>
      <c r="E298" s="477"/>
      <c r="F298" s="477"/>
      <c r="G298" s="477"/>
      <c r="H298" s="477"/>
      <c r="I298" s="472"/>
      <c r="J298" s="473"/>
      <c r="K298" s="473"/>
      <c r="L298" s="473"/>
      <c r="M298" s="474"/>
      <c r="N298" s="474"/>
      <c r="O298" s="474"/>
      <c r="P298" s="226"/>
      <c r="Q298" s="472"/>
      <c r="R298" s="473"/>
      <c r="S298" s="473"/>
      <c r="T298" s="474"/>
      <c r="U298" s="474"/>
      <c r="V298" s="474"/>
      <c r="W298" s="474"/>
      <c r="X298" s="474"/>
      <c r="Y298" s="472"/>
      <c r="Z298" s="473"/>
      <c r="AA298" s="473"/>
      <c r="AB298" s="474"/>
      <c r="AC298" s="474"/>
      <c r="AD298" s="474"/>
      <c r="AE298" s="474"/>
      <c r="AF298" s="474"/>
      <c r="AG298" s="472"/>
      <c r="AH298" s="473"/>
      <c r="AI298" s="473"/>
      <c r="AJ298" s="474"/>
      <c r="AK298" s="474"/>
      <c r="AL298" s="474"/>
      <c r="AM298" s="474"/>
      <c r="AN298" s="474"/>
      <c r="AO298" s="472"/>
      <c r="AP298" s="473"/>
      <c r="AQ298" s="473"/>
      <c r="AR298" s="474"/>
      <c r="AS298" s="474"/>
      <c r="AT298" s="474"/>
      <c r="AU298" s="474"/>
      <c r="AV298" s="474"/>
      <c r="AW298" s="472"/>
      <c r="AX298" s="473"/>
      <c r="AY298" s="473"/>
      <c r="AZ298" s="474"/>
      <c r="BA298" s="474"/>
      <c r="BB298" s="474"/>
      <c r="BC298" s="474"/>
      <c r="BD298" s="474"/>
      <c r="BE298" s="472"/>
      <c r="BF298" s="473"/>
      <c r="BG298" s="473"/>
      <c r="BH298" s="474"/>
      <c r="BI298" s="474"/>
      <c r="BJ298" s="474"/>
      <c r="BK298" s="474"/>
      <c r="BL298" s="474"/>
      <c r="BM298" s="472"/>
      <c r="BN298" s="473"/>
      <c r="BO298" s="473"/>
      <c r="BP298" s="474"/>
      <c r="BQ298" s="474"/>
      <c r="BR298" s="474"/>
      <c r="BS298" s="474"/>
      <c r="BT298" s="474"/>
      <c r="BU298" s="472"/>
      <c r="BV298" s="473"/>
      <c r="BW298" s="473"/>
      <c r="BX298" s="474"/>
      <c r="BY298" s="474"/>
      <c r="BZ298" s="474"/>
      <c r="CA298" s="474"/>
      <c r="CB298" s="474"/>
      <c r="CC298" s="472"/>
      <c r="CD298" s="473"/>
      <c r="CE298" s="473"/>
      <c r="CF298" s="474"/>
      <c r="CG298" s="474"/>
      <c r="CH298" s="474"/>
      <c r="CI298" s="474"/>
      <c r="CJ298" s="474"/>
      <c r="CK298" s="472"/>
      <c r="CL298" s="473"/>
      <c r="CM298" s="473"/>
      <c r="CN298" s="474"/>
      <c r="CO298" s="474"/>
      <c r="CP298" s="474"/>
      <c r="CQ298" s="474"/>
      <c r="CR298" s="474"/>
      <c r="CS298" s="472"/>
      <c r="CT298" s="473"/>
      <c r="CU298" s="473"/>
      <c r="CV298" s="474"/>
      <c r="CW298" s="474"/>
      <c r="CX298" s="474"/>
      <c r="CY298" s="474"/>
      <c r="CZ298" s="474"/>
      <c r="DA298" s="472"/>
      <c r="DB298" s="473"/>
      <c r="DC298" s="473"/>
      <c r="DD298" s="474"/>
      <c r="DE298" s="474"/>
      <c r="DF298" s="474"/>
      <c r="DG298" s="474"/>
      <c r="DH298" s="474"/>
      <c r="DI298" s="472"/>
      <c r="DJ298" s="473"/>
      <c r="DK298" s="473"/>
      <c r="DL298" s="474"/>
      <c r="DM298" s="474"/>
      <c r="DN298" s="474"/>
      <c r="DO298" s="474"/>
      <c r="DP298" s="474"/>
      <c r="DQ298" s="472"/>
      <c r="DR298" s="473"/>
      <c r="DS298" s="473"/>
      <c r="DT298" s="474"/>
      <c r="DU298" s="474"/>
      <c r="DV298" s="474"/>
      <c r="DW298" s="474"/>
      <c r="DX298" s="474"/>
      <c r="DY298" s="472"/>
      <c r="DZ298" s="473"/>
      <c r="EA298" s="473"/>
      <c r="EB298" s="474"/>
      <c r="EC298" s="474"/>
      <c r="ED298" s="474"/>
      <c r="EE298" s="474"/>
      <c r="EF298" s="474"/>
      <c r="EG298" s="472"/>
      <c r="EH298" s="473"/>
      <c r="EI298" s="473"/>
      <c r="EJ298" s="474"/>
      <c r="EK298" s="474"/>
      <c r="EL298" s="474"/>
      <c r="EM298" s="474"/>
      <c r="EN298" s="474"/>
      <c r="EO298" s="472"/>
      <c r="EP298" s="473"/>
      <c r="EQ298" s="473"/>
      <c r="ER298" s="474"/>
      <c r="ES298" s="474"/>
      <c r="ET298" s="474"/>
      <c r="EU298" s="474"/>
      <c r="EV298" s="474"/>
      <c r="EW298" s="472"/>
      <c r="EX298" s="473"/>
      <c r="EY298" s="473"/>
      <c r="EZ298" s="474"/>
      <c r="FA298" s="474"/>
      <c r="FB298" s="474"/>
      <c r="FC298" s="474"/>
      <c r="FD298" s="474"/>
      <c r="FE298" s="472"/>
      <c r="FF298" s="473"/>
      <c r="FG298" s="473"/>
      <c r="FH298" s="474"/>
      <c r="FI298" s="474"/>
      <c r="FJ298" s="474"/>
      <c r="FK298" s="474"/>
      <c r="FL298" s="474"/>
      <c r="FM298" s="472"/>
      <c r="FN298" s="473"/>
      <c r="FO298" s="473"/>
      <c r="FP298" s="474"/>
      <c r="FQ298" s="474"/>
      <c r="FR298" s="474"/>
      <c r="FS298" s="474"/>
      <c r="FT298" s="474"/>
      <c r="FU298" s="472"/>
      <c r="FV298" s="473"/>
      <c r="FW298" s="473"/>
      <c r="FX298" s="474"/>
      <c r="FY298" s="474"/>
      <c r="FZ298" s="474"/>
      <c r="GA298" s="474"/>
      <c r="GB298" s="474"/>
      <c r="GC298" s="472"/>
      <c r="GD298" s="473"/>
      <c r="GE298" s="473"/>
      <c r="GF298" s="474"/>
      <c r="GG298" s="474"/>
      <c r="GH298" s="474"/>
      <c r="GI298" s="474"/>
      <c r="GJ298" s="474"/>
      <c r="GK298" s="472"/>
      <c r="GL298" s="473"/>
      <c r="GM298" s="473"/>
      <c r="GN298" s="474"/>
      <c r="GO298" s="474"/>
      <c r="GP298" s="474"/>
      <c r="GQ298" s="474"/>
      <c r="GR298" s="474"/>
      <c r="GS298" s="472"/>
      <c r="GT298" s="473"/>
      <c r="GU298" s="473"/>
      <c r="GV298" s="474"/>
      <c r="GW298" s="474"/>
      <c r="GX298" s="474"/>
      <c r="GY298" s="474"/>
      <c r="GZ298" s="474"/>
      <c r="HA298" s="472"/>
      <c r="HB298" s="473"/>
      <c r="HC298" s="473"/>
      <c r="HD298" s="474"/>
      <c r="HE298" s="474"/>
      <c r="HF298" s="474"/>
      <c r="HG298" s="474"/>
      <c r="HH298" s="474"/>
      <c r="HI298" s="472"/>
      <c r="HJ298" s="473"/>
      <c r="HK298" s="473"/>
      <c r="HL298" s="474"/>
      <c r="HM298" s="474"/>
      <c r="HN298" s="474"/>
      <c r="HO298" s="474"/>
      <c r="HP298" s="474"/>
      <c r="HQ298" s="472"/>
      <c r="HR298" s="473"/>
      <c r="HS298" s="473"/>
      <c r="HT298" s="474"/>
      <c r="HU298" s="474"/>
      <c r="HV298" s="474"/>
      <c r="HW298" s="474"/>
      <c r="HX298" s="474"/>
      <c r="HY298" s="472"/>
      <c r="HZ298" s="473"/>
      <c r="IA298" s="473"/>
      <c r="IB298" s="474"/>
      <c r="IC298" s="474"/>
      <c r="ID298" s="474"/>
      <c r="IE298" s="474"/>
      <c r="IF298" s="474"/>
      <c r="IG298" s="472"/>
      <c r="IH298" s="473"/>
      <c r="II298" s="473"/>
      <c r="IJ298" s="474"/>
      <c r="IK298" s="474"/>
      <c r="IL298" s="474"/>
      <c r="IM298" s="474"/>
      <c r="IN298" s="474"/>
      <c r="IO298" s="472"/>
      <c r="IP298" s="473"/>
      <c r="IQ298" s="473"/>
      <c r="IR298" s="474"/>
      <c r="IS298" s="474"/>
      <c r="IT298" s="474"/>
      <c r="IU298" s="474"/>
      <c r="IV298" s="474"/>
      <c r="IW298" s="472"/>
      <c r="IX298" s="473"/>
      <c r="IY298" s="473"/>
      <c r="IZ298" s="474"/>
      <c r="JA298" s="474"/>
      <c r="JB298" s="474"/>
      <c r="JC298" s="474"/>
      <c r="JD298" s="474"/>
      <c r="JE298" s="472"/>
      <c r="JF298" s="473"/>
      <c r="JG298" s="473"/>
      <c r="JH298" s="474"/>
      <c r="JI298" s="474"/>
      <c r="JJ298" s="474"/>
      <c r="JK298" s="474"/>
      <c r="JL298" s="474"/>
      <c r="JM298" s="472"/>
      <c r="JN298" s="473"/>
      <c r="JO298" s="473"/>
      <c r="JP298" s="474"/>
      <c r="JQ298" s="474"/>
      <c r="JR298" s="474"/>
      <c r="JS298" s="474"/>
      <c r="JT298" s="474"/>
      <c r="JU298" s="472"/>
      <c r="JV298" s="473"/>
      <c r="JW298" s="473"/>
      <c r="JX298" s="474"/>
      <c r="JY298" s="474"/>
      <c r="JZ298" s="474"/>
      <c r="KA298" s="474"/>
      <c r="KB298" s="474"/>
      <c r="KC298" s="472"/>
      <c r="KD298" s="473"/>
      <c r="KE298" s="473"/>
      <c r="KF298" s="474"/>
      <c r="KG298" s="474"/>
      <c r="KH298" s="474"/>
      <c r="KI298" s="474"/>
      <c r="KJ298" s="474"/>
      <c r="KK298" s="472"/>
      <c r="KL298" s="473"/>
      <c r="KM298" s="473"/>
      <c r="KN298" s="474"/>
      <c r="KO298" s="474"/>
      <c r="KP298" s="474"/>
      <c r="KQ298" s="474"/>
      <c r="KR298" s="474"/>
      <c r="KS298" s="472"/>
      <c r="KT298" s="473"/>
      <c r="KU298" s="473"/>
      <c r="KV298" s="474"/>
      <c r="KW298" s="474"/>
      <c r="KX298" s="474"/>
      <c r="KY298" s="474"/>
      <c r="KZ298" s="474"/>
      <c r="LA298" s="472"/>
      <c r="LB298" s="473"/>
      <c r="LC298" s="473"/>
      <c r="LD298" s="474"/>
      <c r="LE298" s="474"/>
      <c r="LF298" s="474"/>
      <c r="LG298" s="474"/>
      <c r="LH298" s="474"/>
      <c r="LI298" s="472"/>
      <c r="LJ298" s="473"/>
      <c r="LK298" s="473"/>
      <c r="LL298" s="474"/>
      <c r="LM298" s="474"/>
      <c r="LN298" s="474"/>
      <c r="LO298" s="474"/>
      <c r="LP298" s="474"/>
      <c r="LQ298" s="472"/>
      <c r="LR298" s="473"/>
      <c r="LS298" s="473"/>
      <c r="LT298" s="474"/>
      <c r="LU298" s="474"/>
      <c r="LV298" s="474"/>
      <c r="LW298" s="474"/>
      <c r="LX298" s="474"/>
      <c r="LY298" s="472"/>
      <c r="LZ298" s="473"/>
      <c r="MA298" s="473"/>
      <c r="MB298" s="474"/>
      <c r="MC298" s="474"/>
      <c r="MD298" s="474"/>
      <c r="ME298" s="474"/>
      <c r="MF298" s="474"/>
      <c r="MG298" s="472"/>
      <c r="MH298" s="473"/>
      <c r="MI298" s="473"/>
      <c r="MJ298" s="474"/>
      <c r="MK298" s="474"/>
      <c r="ML298" s="474"/>
      <c r="MM298" s="474"/>
      <c r="MN298" s="474"/>
      <c r="MO298" s="472"/>
      <c r="MP298" s="473"/>
      <c r="MQ298" s="473"/>
      <c r="MR298" s="474"/>
      <c r="MS298" s="474"/>
      <c r="MT298" s="474"/>
      <c r="MU298" s="474"/>
      <c r="MV298" s="474"/>
      <c r="MW298" s="472"/>
      <c r="MX298" s="473"/>
      <c r="MY298" s="473"/>
      <c r="MZ298" s="474"/>
      <c r="NA298" s="474"/>
      <c r="NB298" s="474"/>
      <c r="NC298" s="474"/>
      <c r="ND298" s="474"/>
      <c r="NE298" s="472"/>
      <c r="NF298" s="473"/>
      <c r="NG298" s="473"/>
      <c r="NH298" s="474"/>
      <c r="NI298" s="474"/>
      <c r="NJ298" s="474"/>
      <c r="NK298" s="474"/>
      <c r="NL298" s="474"/>
      <c r="NM298" s="472"/>
      <c r="NN298" s="473"/>
      <c r="NO298" s="473"/>
      <c r="NP298" s="474"/>
      <c r="NQ298" s="474"/>
      <c r="NR298" s="474"/>
      <c r="NS298" s="474"/>
      <c r="NT298" s="474"/>
      <c r="NU298" s="472"/>
      <c r="NV298" s="473"/>
      <c r="NW298" s="473"/>
      <c r="NX298" s="474"/>
      <c r="NY298" s="474"/>
      <c r="NZ298" s="474"/>
      <c r="OA298" s="474"/>
      <c r="OB298" s="474"/>
      <c r="OC298" s="472"/>
      <c r="OD298" s="473"/>
      <c r="OE298" s="473"/>
      <c r="OF298" s="474"/>
      <c r="OG298" s="474"/>
      <c r="OH298" s="474"/>
      <c r="OI298" s="474"/>
      <c r="OJ298" s="474"/>
      <c r="OK298" s="472"/>
      <c r="OL298" s="473"/>
      <c r="OM298" s="473"/>
      <c r="ON298" s="474"/>
      <c r="OO298" s="474"/>
      <c r="OP298" s="474"/>
      <c r="OQ298" s="474"/>
      <c r="OR298" s="474"/>
      <c r="OS298" s="472"/>
      <c r="OT298" s="473"/>
      <c r="OU298" s="473"/>
      <c r="OV298" s="474"/>
      <c r="OW298" s="474"/>
      <c r="OX298" s="474"/>
      <c r="OY298" s="474"/>
      <c r="OZ298" s="474"/>
      <c r="PA298" s="472"/>
      <c r="PB298" s="473"/>
      <c r="PC298" s="473"/>
      <c r="PD298" s="474"/>
      <c r="PE298" s="474"/>
      <c r="PF298" s="474"/>
      <c r="PG298" s="474"/>
      <c r="PH298" s="474"/>
      <c r="PI298" s="472"/>
      <c r="PJ298" s="473"/>
      <c r="PK298" s="473"/>
      <c r="PL298" s="474"/>
      <c r="PM298" s="474"/>
      <c r="PN298" s="474"/>
      <c r="PO298" s="474"/>
      <c r="PP298" s="474"/>
      <c r="PQ298" s="472"/>
      <c r="PR298" s="473"/>
      <c r="PS298" s="473"/>
      <c r="PT298" s="474"/>
      <c r="PU298" s="474"/>
      <c r="PV298" s="474"/>
      <c r="PW298" s="474"/>
      <c r="PX298" s="474"/>
      <c r="PY298" s="472"/>
      <c r="PZ298" s="473"/>
      <c r="QA298" s="473"/>
      <c r="QB298" s="474"/>
      <c r="QC298" s="474"/>
      <c r="QD298" s="474"/>
      <c r="QE298" s="474"/>
      <c r="QF298" s="474"/>
      <c r="QG298" s="472"/>
      <c r="QH298" s="473"/>
      <c r="QI298" s="473"/>
      <c r="QJ298" s="474"/>
      <c r="QK298" s="474"/>
      <c r="QL298" s="474"/>
      <c r="QM298" s="474"/>
      <c r="QN298" s="474"/>
      <c r="QO298" s="472"/>
      <c r="QP298" s="473"/>
      <c r="QQ298" s="473"/>
      <c r="QR298" s="474"/>
      <c r="QS298" s="474"/>
      <c r="QT298" s="474"/>
      <c r="QU298" s="474"/>
      <c r="QV298" s="474"/>
      <c r="QW298" s="472"/>
      <c r="QX298" s="473"/>
      <c r="QY298" s="473"/>
      <c r="QZ298" s="474"/>
      <c r="RA298" s="474"/>
      <c r="RB298" s="474"/>
      <c r="RC298" s="474"/>
      <c r="RD298" s="474"/>
      <c r="RE298" s="472"/>
      <c r="RF298" s="473"/>
      <c r="RG298" s="473"/>
      <c r="RH298" s="474"/>
      <c r="RI298" s="474"/>
      <c r="RJ298" s="474"/>
      <c r="RK298" s="474"/>
      <c r="RL298" s="474"/>
      <c r="RM298" s="472"/>
      <c r="RN298" s="473"/>
      <c r="RO298" s="473"/>
      <c r="RP298" s="474"/>
      <c r="RQ298" s="474"/>
      <c r="RR298" s="474"/>
      <c r="RS298" s="474"/>
      <c r="RT298" s="474"/>
      <c r="RU298" s="472"/>
      <c r="RV298" s="473"/>
      <c r="RW298" s="473"/>
      <c r="RX298" s="474"/>
      <c r="RY298" s="474"/>
      <c r="RZ298" s="474"/>
      <c r="SA298" s="474"/>
      <c r="SB298" s="474"/>
      <c r="SC298" s="472"/>
      <c r="SD298" s="473"/>
      <c r="SE298" s="473"/>
      <c r="SF298" s="474"/>
      <c r="SG298" s="474"/>
      <c r="SH298" s="474"/>
      <c r="SI298" s="474"/>
      <c r="SJ298" s="474"/>
      <c r="SK298" s="472"/>
      <c r="SL298" s="473"/>
      <c r="SM298" s="473"/>
      <c r="SN298" s="474"/>
      <c r="SO298" s="474"/>
      <c r="SP298" s="474"/>
      <c r="SQ298" s="474"/>
      <c r="SR298" s="474"/>
      <c r="SS298" s="472"/>
      <c r="ST298" s="473"/>
      <c r="SU298" s="473"/>
      <c r="SV298" s="474"/>
      <c r="SW298" s="474"/>
      <c r="SX298" s="474"/>
      <c r="SY298" s="474"/>
      <c r="SZ298" s="474"/>
      <c r="TA298" s="472"/>
      <c r="TB298" s="473"/>
      <c r="TC298" s="473"/>
      <c r="TD298" s="474"/>
      <c r="TE298" s="474"/>
      <c r="TF298" s="474"/>
      <c r="TG298" s="474"/>
      <c r="TH298" s="474"/>
      <c r="TI298" s="472"/>
      <c r="TJ298" s="473"/>
      <c r="TK298" s="473"/>
      <c r="TL298" s="474"/>
      <c r="TM298" s="474"/>
      <c r="TN298" s="474"/>
      <c r="TO298" s="474"/>
      <c r="TP298" s="474"/>
      <c r="TQ298" s="472"/>
      <c r="TR298" s="473"/>
      <c r="TS298" s="473"/>
      <c r="TT298" s="474"/>
      <c r="TU298" s="474"/>
      <c r="TV298" s="474"/>
      <c r="TW298" s="474"/>
      <c r="TX298" s="474"/>
      <c r="TY298" s="472"/>
      <c r="TZ298" s="473"/>
      <c r="UA298" s="473"/>
      <c r="UB298" s="474"/>
      <c r="UC298" s="474"/>
      <c r="UD298" s="474"/>
      <c r="UE298" s="474"/>
      <c r="UF298" s="474"/>
      <c r="UG298" s="472"/>
      <c r="UH298" s="473"/>
      <c r="UI298" s="473"/>
      <c r="UJ298" s="474"/>
      <c r="UK298" s="474"/>
      <c r="UL298" s="474"/>
      <c r="UM298" s="474"/>
      <c r="UN298" s="474"/>
      <c r="UO298" s="472"/>
      <c r="UP298" s="473"/>
      <c r="UQ298" s="473"/>
      <c r="UR298" s="474"/>
      <c r="US298" s="474"/>
      <c r="UT298" s="474"/>
      <c r="UU298" s="474"/>
      <c r="UV298" s="474"/>
      <c r="UW298" s="472"/>
      <c r="UX298" s="473"/>
      <c r="UY298" s="473"/>
      <c r="UZ298" s="474"/>
      <c r="VA298" s="474"/>
      <c r="VB298" s="474"/>
      <c r="VC298" s="474"/>
      <c r="VD298" s="474"/>
      <c r="VE298" s="472"/>
      <c r="VF298" s="473"/>
      <c r="VG298" s="473"/>
      <c r="VH298" s="474"/>
      <c r="VI298" s="474"/>
      <c r="VJ298" s="474"/>
      <c r="VK298" s="474"/>
      <c r="VL298" s="474"/>
      <c r="VM298" s="472"/>
      <c r="VN298" s="473"/>
      <c r="VO298" s="473"/>
      <c r="VP298" s="474"/>
      <c r="VQ298" s="474"/>
      <c r="VR298" s="474"/>
      <c r="VS298" s="474"/>
      <c r="VT298" s="474"/>
      <c r="VU298" s="472"/>
      <c r="VV298" s="473"/>
      <c r="VW298" s="473"/>
      <c r="VX298" s="474"/>
      <c r="VY298" s="474"/>
      <c r="VZ298" s="474"/>
      <c r="WA298" s="474"/>
      <c r="WB298" s="474"/>
      <c r="WC298" s="472"/>
      <c r="WD298" s="473"/>
      <c r="WE298" s="473"/>
      <c r="WF298" s="474"/>
      <c r="WG298" s="474"/>
      <c r="WH298" s="474"/>
      <c r="WI298" s="474"/>
      <c r="WJ298" s="474"/>
      <c r="WK298" s="472"/>
      <c r="WL298" s="473"/>
      <c r="WM298" s="473"/>
      <c r="WN298" s="474"/>
      <c r="WO298" s="474"/>
      <c r="WP298" s="474"/>
      <c r="WQ298" s="474"/>
      <c r="WR298" s="474"/>
      <c r="WS298" s="472"/>
      <c r="WT298" s="473"/>
      <c r="WU298" s="473"/>
      <c r="WV298" s="474"/>
      <c r="WW298" s="474"/>
      <c r="WX298" s="474"/>
      <c r="WY298" s="474"/>
      <c r="WZ298" s="474"/>
      <c r="XA298" s="472"/>
      <c r="XB298" s="473"/>
      <c r="XC298" s="473"/>
      <c r="XD298" s="474"/>
      <c r="XE298" s="474"/>
      <c r="XF298" s="474"/>
      <c r="XG298" s="474"/>
      <c r="XH298" s="474"/>
      <c r="XI298" s="472"/>
      <c r="XJ298" s="473"/>
      <c r="XK298" s="473"/>
      <c r="XL298" s="474"/>
      <c r="XM298" s="474"/>
      <c r="XN298" s="474"/>
      <c r="XO298" s="474"/>
      <c r="XP298" s="474"/>
      <c r="XQ298" s="472"/>
      <c r="XR298" s="473"/>
      <c r="XS298" s="473"/>
      <c r="XT298" s="474"/>
      <c r="XU298" s="474"/>
      <c r="XV298" s="474"/>
      <c r="XW298" s="474"/>
      <c r="XX298" s="474"/>
      <c r="XY298" s="472"/>
      <c r="XZ298" s="473"/>
      <c r="YA298" s="473"/>
      <c r="YB298" s="474"/>
      <c r="YC298" s="474"/>
      <c r="YD298" s="474"/>
      <c r="YE298" s="474"/>
      <c r="YF298" s="474"/>
      <c r="YG298" s="472"/>
      <c r="YH298" s="473"/>
      <c r="YI298" s="473"/>
      <c r="YJ298" s="474"/>
      <c r="YK298" s="474"/>
      <c r="YL298" s="474"/>
      <c r="YM298" s="474"/>
      <c r="YN298" s="474"/>
      <c r="YO298" s="472"/>
      <c r="YP298" s="473"/>
      <c r="YQ298" s="473"/>
      <c r="YR298" s="474"/>
      <c r="YS298" s="474"/>
      <c r="YT298" s="474"/>
      <c r="YU298" s="474"/>
      <c r="YV298" s="474"/>
      <c r="YW298" s="472"/>
      <c r="YX298" s="473"/>
      <c r="YY298" s="473"/>
      <c r="YZ298" s="474"/>
      <c r="ZA298" s="474"/>
      <c r="ZB298" s="474"/>
      <c r="ZC298" s="474"/>
      <c r="ZD298" s="474"/>
      <c r="ZE298" s="472"/>
      <c r="ZF298" s="473"/>
      <c r="ZG298" s="473"/>
      <c r="ZH298" s="474"/>
      <c r="ZI298" s="474"/>
      <c r="ZJ298" s="474"/>
      <c r="ZK298" s="474"/>
      <c r="ZL298" s="474"/>
      <c r="ZM298" s="472"/>
      <c r="ZN298" s="473"/>
      <c r="ZO298" s="473"/>
      <c r="ZP298" s="474"/>
      <c r="ZQ298" s="474"/>
      <c r="ZR298" s="474"/>
      <c r="ZS298" s="474"/>
      <c r="ZT298" s="474"/>
      <c r="ZU298" s="472"/>
      <c r="ZV298" s="473"/>
      <c r="ZW298" s="473"/>
      <c r="ZX298" s="474"/>
      <c r="ZY298" s="474"/>
      <c r="ZZ298" s="474"/>
      <c r="AAA298" s="474"/>
      <c r="AAB298" s="474"/>
      <c r="AAC298" s="472"/>
      <c r="AAD298" s="473"/>
      <c r="AAE298" s="473"/>
      <c r="AAF298" s="474"/>
      <c r="AAG298" s="474"/>
      <c r="AAH298" s="474"/>
      <c r="AAI298" s="474"/>
      <c r="AAJ298" s="474"/>
      <c r="AAK298" s="472"/>
      <c r="AAL298" s="473"/>
      <c r="AAM298" s="473"/>
      <c r="AAN298" s="474"/>
      <c r="AAO298" s="474"/>
      <c r="AAP298" s="474"/>
      <c r="AAQ298" s="474"/>
      <c r="AAR298" s="474"/>
      <c r="AAS298" s="472"/>
      <c r="AAT298" s="473"/>
      <c r="AAU298" s="473"/>
      <c r="AAV298" s="474"/>
      <c r="AAW298" s="474"/>
      <c r="AAX298" s="474"/>
      <c r="AAY298" s="474"/>
      <c r="AAZ298" s="474"/>
      <c r="ABA298" s="472"/>
      <c r="ABB298" s="473"/>
      <c r="ABC298" s="473"/>
      <c r="ABD298" s="474"/>
      <c r="ABE298" s="474"/>
      <c r="ABF298" s="474"/>
      <c r="ABG298" s="474"/>
      <c r="ABH298" s="474"/>
      <c r="ABI298" s="472"/>
      <c r="ABJ298" s="473"/>
      <c r="ABK298" s="473"/>
      <c r="ABL298" s="474"/>
      <c r="ABM298" s="474"/>
      <c r="ABN298" s="474"/>
      <c r="ABO298" s="474"/>
      <c r="ABP298" s="474"/>
      <c r="ABQ298" s="472"/>
      <c r="ABR298" s="473"/>
      <c r="ABS298" s="473"/>
      <c r="ABT298" s="474"/>
      <c r="ABU298" s="474"/>
      <c r="ABV298" s="474"/>
      <c r="ABW298" s="474"/>
      <c r="ABX298" s="474"/>
      <c r="ABY298" s="472"/>
      <c r="ABZ298" s="473"/>
      <c r="ACA298" s="473"/>
      <c r="ACB298" s="474"/>
      <c r="ACC298" s="474"/>
      <c r="ACD298" s="474"/>
      <c r="ACE298" s="474"/>
      <c r="ACF298" s="474"/>
      <c r="ACG298" s="472"/>
      <c r="ACH298" s="473"/>
      <c r="ACI298" s="473"/>
      <c r="ACJ298" s="474"/>
      <c r="ACK298" s="474"/>
      <c r="ACL298" s="474"/>
      <c r="ACM298" s="474"/>
      <c r="ACN298" s="474"/>
      <c r="ACO298" s="472"/>
      <c r="ACP298" s="473"/>
      <c r="ACQ298" s="473"/>
      <c r="ACR298" s="474"/>
      <c r="ACS298" s="474"/>
      <c r="ACT298" s="474"/>
      <c r="ACU298" s="474"/>
      <c r="ACV298" s="474"/>
      <c r="ACW298" s="472"/>
      <c r="ACX298" s="473"/>
      <c r="ACY298" s="473"/>
      <c r="ACZ298" s="474"/>
      <c r="ADA298" s="474"/>
      <c r="ADB298" s="474"/>
      <c r="ADC298" s="474"/>
      <c r="ADD298" s="474"/>
      <c r="ADE298" s="472"/>
      <c r="ADF298" s="473"/>
      <c r="ADG298" s="473"/>
      <c r="ADH298" s="474"/>
      <c r="ADI298" s="474"/>
      <c r="ADJ298" s="474"/>
      <c r="ADK298" s="474"/>
      <c r="ADL298" s="474"/>
      <c r="ADM298" s="472"/>
      <c r="ADN298" s="473"/>
      <c r="ADO298" s="473"/>
      <c r="ADP298" s="474"/>
      <c r="ADQ298" s="474"/>
      <c r="ADR298" s="474"/>
      <c r="ADS298" s="474"/>
      <c r="ADT298" s="474"/>
      <c r="ADU298" s="472"/>
      <c r="ADV298" s="473"/>
      <c r="ADW298" s="473"/>
      <c r="ADX298" s="474"/>
      <c r="ADY298" s="474"/>
      <c r="ADZ298" s="474"/>
      <c r="AEA298" s="474"/>
      <c r="AEB298" s="474"/>
      <c r="AEC298" s="472"/>
      <c r="AED298" s="473"/>
      <c r="AEE298" s="473"/>
      <c r="AEF298" s="474"/>
      <c r="AEG298" s="474"/>
      <c r="AEH298" s="474"/>
      <c r="AEI298" s="474"/>
      <c r="AEJ298" s="474"/>
      <c r="AEK298" s="472"/>
      <c r="AEL298" s="473"/>
      <c r="AEM298" s="473"/>
      <c r="AEN298" s="474"/>
      <c r="AEO298" s="474"/>
      <c r="AEP298" s="474"/>
      <c r="AEQ298" s="474"/>
      <c r="AER298" s="474"/>
      <c r="AES298" s="472"/>
      <c r="AET298" s="473"/>
      <c r="AEU298" s="473"/>
      <c r="AEV298" s="474"/>
      <c r="AEW298" s="474"/>
      <c r="AEX298" s="474"/>
      <c r="AEY298" s="474"/>
      <c r="AEZ298" s="474"/>
      <c r="AFA298" s="472"/>
      <c r="AFB298" s="473"/>
      <c r="AFC298" s="473"/>
      <c r="AFD298" s="474"/>
      <c r="AFE298" s="474"/>
      <c r="AFF298" s="474"/>
      <c r="AFG298" s="474"/>
      <c r="AFH298" s="474"/>
      <c r="AFI298" s="472"/>
      <c r="AFJ298" s="473"/>
      <c r="AFK298" s="473"/>
      <c r="AFL298" s="474"/>
      <c r="AFM298" s="474"/>
      <c r="AFN298" s="474"/>
      <c r="AFO298" s="474"/>
      <c r="AFP298" s="474"/>
      <c r="AFQ298" s="472"/>
      <c r="AFR298" s="473"/>
      <c r="AFS298" s="473"/>
      <c r="AFT298" s="474"/>
      <c r="AFU298" s="474"/>
      <c r="AFV298" s="474"/>
      <c r="AFW298" s="474"/>
      <c r="AFX298" s="474"/>
      <c r="AFY298" s="472"/>
      <c r="AFZ298" s="473"/>
      <c r="AGA298" s="473"/>
      <c r="AGB298" s="474"/>
      <c r="AGC298" s="474"/>
      <c r="AGD298" s="474"/>
      <c r="AGE298" s="474"/>
      <c r="AGF298" s="474"/>
      <c r="AGG298" s="472"/>
      <c r="AGH298" s="473"/>
      <c r="AGI298" s="473"/>
      <c r="AGJ298" s="474"/>
      <c r="AGK298" s="474"/>
      <c r="AGL298" s="474"/>
      <c r="AGM298" s="474"/>
      <c r="AGN298" s="474"/>
      <c r="AGO298" s="472"/>
      <c r="AGP298" s="473"/>
      <c r="AGQ298" s="473"/>
      <c r="AGR298" s="474"/>
      <c r="AGS298" s="474"/>
      <c r="AGT298" s="474"/>
      <c r="AGU298" s="474"/>
      <c r="AGV298" s="474"/>
      <c r="AGW298" s="472"/>
      <c r="AGX298" s="473"/>
      <c r="AGY298" s="473"/>
      <c r="AGZ298" s="474"/>
      <c r="AHA298" s="474"/>
      <c r="AHB298" s="474"/>
      <c r="AHC298" s="474"/>
      <c r="AHD298" s="474"/>
      <c r="AHE298" s="472"/>
      <c r="AHF298" s="473"/>
      <c r="AHG298" s="473"/>
      <c r="AHH298" s="474"/>
      <c r="AHI298" s="474"/>
      <c r="AHJ298" s="474"/>
      <c r="AHK298" s="474"/>
      <c r="AHL298" s="474"/>
      <c r="AHM298" s="472"/>
      <c r="AHN298" s="473"/>
      <c r="AHO298" s="473"/>
      <c r="AHP298" s="474"/>
      <c r="AHQ298" s="474"/>
      <c r="AHR298" s="474"/>
      <c r="AHS298" s="474"/>
      <c r="AHT298" s="474"/>
      <c r="AHU298" s="472"/>
      <c r="AHV298" s="473"/>
      <c r="AHW298" s="473"/>
      <c r="AHX298" s="474"/>
      <c r="AHY298" s="474"/>
      <c r="AHZ298" s="474"/>
      <c r="AIA298" s="474"/>
      <c r="AIB298" s="474"/>
      <c r="AIC298" s="472"/>
      <c r="AID298" s="473"/>
      <c r="AIE298" s="473"/>
      <c r="AIF298" s="474"/>
      <c r="AIG298" s="474"/>
      <c r="AIH298" s="474"/>
      <c r="AII298" s="474"/>
      <c r="AIJ298" s="474"/>
      <c r="AIK298" s="472"/>
      <c r="AIL298" s="473"/>
      <c r="AIM298" s="473"/>
      <c r="AIN298" s="474"/>
      <c r="AIO298" s="474"/>
      <c r="AIP298" s="474"/>
      <c r="AIQ298" s="474"/>
      <c r="AIR298" s="474"/>
      <c r="AIS298" s="472"/>
      <c r="AIT298" s="473"/>
      <c r="AIU298" s="473"/>
      <c r="AIV298" s="474"/>
      <c r="AIW298" s="474"/>
      <c r="AIX298" s="474"/>
      <c r="AIY298" s="474"/>
      <c r="AIZ298" s="474"/>
      <c r="AJA298" s="472"/>
      <c r="AJB298" s="473"/>
      <c r="AJC298" s="473"/>
      <c r="AJD298" s="474"/>
      <c r="AJE298" s="474"/>
      <c r="AJF298" s="474"/>
      <c r="AJG298" s="474"/>
      <c r="AJH298" s="474"/>
      <c r="AJI298" s="472"/>
      <c r="AJJ298" s="473"/>
      <c r="AJK298" s="473"/>
      <c r="AJL298" s="474"/>
      <c r="AJM298" s="474"/>
      <c r="AJN298" s="474"/>
      <c r="AJO298" s="474"/>
      <c r="AJP298" s="474"/>
      <c r="AJQ298" s="472"/>
      <c r="AJR298" s="473"/>
      <c r="AJS298" s="473"/>
      <c r="AJT298" s="474"/>
      <c r="AJU298" s="474"/>
      <c r="AJV298" s="474"/>
      <c r="AJW298" s="474"/>
      <c r="AJX298" s="474"/>
      <c r="AJY298" s="472"/>
      <c r="AJZ298" s="473"/>
      <c r="AKA298" s="473"/>
      <c r="AKB298" s="474"/>
      <c r="AKC298" s="474"/>
      <c r="AKD298" s="474"/>
      <c r="AKE298" s="474"/>
      <c r="AKF298" s="474"/>
      <c r="AKG298" s="472"/>
      <c r="AKH298" s="473"/>
      <c r="AKI298" s="473"/>
      <c r="AKJ298" s="474"/>
      <c r="AKK298" s="474"/>
      <c r="AKL298" s="474"/>
      <c r="AKM298" s="474"/>
      <c r="AKN298" s="474"/>
      <c r="AKO298" s="472"/>
      <c r="AKP298" s="473"/>
      <c r="AKQ298" s="473"/>
      <c r="AKR298" s="474"/>
      <c r="AKS298" s="474"/>
      <c r="AKT298" s="474"/>
      <c r="AKU298" s="474"/>
      <c r="AKV298" s="474"/>
      <c r="AKW298" s="472"/>
      <c r="AKX298" s="473"/>
      <c r="AKY298" s="473"/>
      <c r="AKZ298" s="474"/>
      <c r="ALA298" s="474"/>
      <c r="ALB298" s="474"/>
      <c r="ALC298" s="474"/>
      <c r="ALD298" s="474"/>
      <c r="ALE298" s="472"/>
      <c r="ALF298" s="473"/>
      <c r="ALG298" s="473"/>
      <c r="ALH298" s="474"/>
      <c r="ALI298" s="474"/>
      <c r="ALJ298" s="474"/>
      <c r="ALK298" s="474"/>
      <c r="ALL298" s="474"/>
      <c r="ALM298" s="472"/>
      <c r="ALN298" s="473"/>
      <c r="ALO298" s="473"/>
      <c r="ALP298" s="474"/>
      <c r="ALQ298" s="474"/>
      <c r="ALR298" s="474"/>
      <c r="ALS298" s="474"/>
      <c r="ALT298" s="474"/>
      <c r="ALU298" s="472"/>
      <c r="ALV298" s="473"/>
      <c r="ALW298" s="473"/>
      <c r="ALX298" s="474"/>
      <c r="ALY298" s="474"/>
      <c r="ALZ298" s="474"/>
      <c r="AMA298" s="474"/>
      <c r="AMB298" s="474"/>
      <c r="AMC298" s="472"/>
      <c r="AMD298" s="473"/>
      <c r="AME298" s="473"/>
      <c r="AMF298" s="474"/>
      <c r="AMG298" s="474"/>
      <c r="AMH298" s="474"/>
      <c r="AMI298" s="474"/>
      <c r="AMJ298" s="474"/>
      <c r="AMK298" s="472"/>
      <c r="AML298" s="473"/>
      <c r="AMM298" s="473"/>
      <c r="AMN298" s="474"/>
      <c r="AMO298" s="474"/>
      <c r="AMP298" s="474"/>
      <c r="AMQ298" s="474"/>
      <c r="AMR298" s="474"/>
      <c r="AMS298" s="472"/>
      <c r="AMT298" s="473"/>
      <c r="AMU298" s="473"/>
      <c r="AMV298" s="474"/>
      <c r="AMW298" s="474"/>
      <c r="AMX298" s="474"/>
      <c r="AMY298" s="474"/>
      <c r="AMZ298" s="474"/>
      <c r="ANA298" s="472"/>
      <c r="ANB298" s="473"/>
      <c r="ANC298" s="473"/>
      <c r="AND298" s="474"/>
      <c r="ANE298" s="474"/>
      <c r="ANF298" s="474"/>
      <c r="ANG298" s="474"/>
      <c r="ANH298" s="474"/>
      <c r="ANI298" s="472"/>
      <c r="ANJ298" s="473"/>
      <c r="ANK298" s="473"/>
      <c r="ANL298" s="474"/>
      <c r="ANM298" s="474"/>
      <c r="ANN298" s="474"/>
      <c r="ANO298" s="474"/>
      <c r="ANP298" s="474"/>
      <c r="ANQ298" s="472"/>
      <c r="ANR298" s="473"/>
      <c r="ANS298" s="473"/>
      <c r="ANT298" s="474"/>
      <c r="ANU298" s="474"/>
      <c r="ANV298" s="474"/>
      <c r="ANW298" s="474"/>
      <c r="ANX298" s="474"/>
      <c r="ANY298" s="472"/>
      <c r="ANZ298" s="473"/>
      <c r="AOA298" s="473"/>
      <c r="AOB298" s="474"/>
      <c r="AOC298" s="474"/>
      <c r="AOD298" s="474"/>
      <c r="AOE298" s="474"/>
      <c r="AOF298" s="474"/>
      <c r="AOG298" s="472"/>
      <c r="AOH298" s="473"/>
      <c r="AOI298" s="473"/>
      <c r="AOJ298" s="474"/>
      <c r="AOK298" s="474"/>
      <c r="AOL298" s="474"/>
      <c r="AOM298" s="474"/>
      <c r="AON298" s="474"/>
      <c r="AOO298" s="472"/>
      <c r="AOP298" s="473"/>
      <c r="AOQ298" s="473"/>
      <c r="AOR298" s="474"/>
      <c r="AOS298" s="474"/>
      <c r="AOT298" s="474"/>
      <c r="AOU298" s="474"/>
      <c r="AOV298" s="474"/>
      <c r="AOW298" s="472"/>
      <c r="AOX298" s="473"/>
      <c r="AOY298" s="473"/>
      <c r="AOZ298" s="474"/>
      <c r="APA298" s="474"/>
      <c r="APB298" s="474"/>
      <c r="APC298" s="474"/>
      <c r="APD298" s="474"/>
      <c r="APE298" s="472"/>
      <c r="APF298" s="473"/>
      <c r="APG298" s="473"/>
      <c r="APH298" s="474"/>
      <c r="API298" s="474"/>
      <c r="APJ298" s="474"/>
      <c r="APK298" s="474"/>
      <c r="APL298" s="474"/>
      <c r="APM298" s="472"/>
      <c r="APN298" s="473"/>
      <c r="APO298" s="473"/>
      <c r="APP298" s="474"/>
      <c r="APQ298" s="474"/>
      <c r="APR298" s="474"/>
      <c r="APS298" s="474"/>
      <c r="APT298" s="474"/>
      <c r="APU298" s="472"/>
      <c r="APV298" s="473"/>
      <c r="APW298" s="473"/>
      <c r="APX298" s="474"/>
      <c r="APY298" s="474"/>
      <c r="APZ298" s="474"/>
      <c r="AQA298" s="474"/>
      <c r="AQB298" s="474"/>
      <c r="AQC298" s="472"/>
      <c r="AQD298" s="473"/>
      <c r="AQE298" s="473"/>
      <c r="AQF298" s="474"/>
      <c r="AQG298" s="474"/>
      <c r="AQH298" s="474"/>
      <c r="AQI298" s="474"/>
      <c r="AQJ298" s="474"/>
      <c r="AQK298" s="472"/>
      <c r="AQL298" s="473"/>
      <c r="AQM298" s="473"/>
      <c r="AQN298" s="474"/>
      <c r="AQO298" s="474"/>
      <c r="AQP298" s="474"/>
      <c r="AQQ298" s="474"/>
      <c r="AQR298" s="474"/>
      <c r="AQS298" s="472"/>
      <c r="AQT298" s="473"/>
      <c r="AQU298" s="473"/>
      <c r="AQV298" s="474"/>
      <c r="AQW298" s="474"/>
      <c r="AQX298" s="474"/>
      <c r="AQY298" s="474"/>
      <c r="AQZ298" s="474"/>
      <c r="ARA298" s="472"/>
      <c r="ARB298" s="473"/>
      <c r="ARC298" s="473"/>
      <c r="ARD298" s="474"/>
      <c r="ARE298" s="474"/>
      <c r="ARF298" s="474"/>
      <c r="ARG298" s="474"/>
      <c r="ARH298" s="474"/>
      <c r="ARI298" s="472"/>
      <c r="ARJ298" s="473"/>
      <c r="ARK298" s="473"/>
      <c r="ARL298" s="474"/>
      <c r="ARM298" s="474"/>
      <c r="ARN298" s="474"/>
      <c r="ARO298" s="474"/>
      <c r="ARP298" s="474"/>
      <c r="ARQ298" s="472"/>
      <c r="ARR298" s="473"/>
      <c r="ARS298" s="473"/>
      <c r="ART298" s="474"/>
      <c r="ARU298" s="474"/>
      <c r="ARV298" s="474"/>
      <c r="ARW298" s="474"/>
      <c r="ARX298" s="474"/>
      <c r="ARY298" s="472"/>
      <c r="ARZ298" s="473"/>
      <c r="ASA298" s="473"/>
      <c r="ASB298" s="474"/>
      <c r="ASC298" s="474"/>
      <c r="ASD298" s="474"/>
      <c r="ASE298" s="474"/>
      <c r="ASF298" s="474"/>
      <c r="ASG298" s="472"/>
      <c r="ASH298" s="473"/>
      <c r="ASI298" s="473"/>
      <c r="ASJ298" s="474"/>
      <c r="ASK298" s="474"/>
      <c r="ASL298" s="474"/>
      <c r="ASM298" s="474"/>
      <c r="ASN298" s="474"/>
      <c r="ASO298" s="472"/>
      <c r="ASP298" s="473"/>
      <c r="ASQ298" s="473"/>
      <c r="ASR298" s="474"/>
      <c r="ASS298" s="474"/>
      <c r="AST298" s="474"/>
      <c r="ASU298" s="474"/>
      <c r="ASV298" s="474"/>
      <c r="ASW298" s="472"/>
      <c r="ASX298" s="473"/>
      <c r="ASY298" s="473"/>
      <c r="ASZ298" s="474"/>
      <c r="ATA298" s="474"/>
      <c r="ATB298" s="474"/>
      <c r="ATC298" s="474"/>
      <c r="ATD298" s="474"/>
      <c r="ATE298" s="472"/>
      <c r="ATF298" s="473"/>
      <c r="ATG298" s="473"/>
      <c r="ATH298" s="474"/>
      <c r="ATI298" s="474"/>
      <c r="ATJ298" s="474"/>
      <c r="ATK298" s="474"/>
      <c r="ATL298" s="474"/>
      <c r="ATM298" s="472"/>
      <c r="ATN298" s="473"/>
      <c r="ATO298" s="473"/>
      <c r="ATP298" s="474"/>
      <c r="ATQ298" s="474"/>
      <c r="ATR298" s="474"/>
      <c r="ATS298" s="474"/>
      <c r="ATT298" s="474"/>
      <c r="ATU298" s="472"/>
      <c r="ATV298" s="473"/>
      <c r="ATW298" s="473"/>
      <c r="ATX298" s="474"/>
      <c r="ATY298" s="474"/>
      <c r="ATZ298" s="474"/>
      <c r="AUA298" s="474"/>
      <c r="AUB298" s="474"/>
      <c r="AUC298" s="472"/>
      <c r="AUD298" s="473"/>
      <c r="AUE298" s="473"/>
      <c r="AUF298" s="474"/>
      <c r="AUG298" s="474"/>
      <c r="AUH298" s="474"/>
      <c r="AUI298" s="474"/>
      <c r="AUJ298" s="474"/>
      <c r="AUK298" s="472"/>
      <c r="AUL298" s="473"/>
      <c r="AUM298" s="473"/>
      <c r="AUN298" s="474"/>
      <c r="AUO298" s="474"/>
      <c r="AUP298" s="474"/>
      <c r="AUQ298" s="474"/>
      <c r="AUR298" s="474"/>
      <c r="AUS298" s="472"/>
      <c r="AUT298" s="473"/>
      <c r="AUU298" s="473"/>
      <c r="AUV298" s="474"/>
      <c r="AUW298" s="474"/>
      <c r="AUX298" s="474"/>
      <c r="AUY298" s="474"/>
      <c r="AUZ298" s="474"/>
      <c r="AVA298" s="472"/>
      <c r="AVB298" s="473"/>
      <c r="AVC298" s="473"/>
      <c r="AVD298" s="474"/>
      <c r="AVE298" s="474"/>
      <c r="AVF298" s="474"/>
      <c r="AVG298" s="474"/>
      <c r="AVH298" s="474"/>
      <c r="AVI298" s="472"/>
      <c r="AVJ298" s="473"/>
      <c r="AVK298" s="473"/>
      <c r="AVL298" s="474"/>
      <c r="AVM298" s="474"/>
      <c r="AVN298" s="474"/>
      <c r="AVO298" s="474"/>
      <c r="AVP298" s="474"/>
      <c r="AVQ298" s="472"/>
      <c r="AVR298" s="473"/>
      <c r="AVS298" s="473"/>
      <c r="AVT298" s="474"/>
      <c r="AVU298" s="474"/>
      <c r="AVV298" s="474"/>
      <c r="AVW298" s="474"/>
      <c r="AVX298" s="474"/>
      <c r="AVY298" s="472"/>
      <c r="AVZ298" s="473"/>
      <c r="AWA298" s="473"/>
      <c r="AWB298" s="474"/>
      <c r="AWC298" s="474"/>
      <c r="AWD298" s="474"/>
      <c r="AWE298" s="474"/>
      <c r="AWF298" s="474"/>
      <c r="AWG298" s="472"/>
      <c r="AWH298" s="473"/>
      <c r="AWI298" s="473"/>
      <c r="AWJ298" s="474"/>
      <c r="AWK298" s="474"/>
      <c r="AWL298" s="474"/>
      <c r="AWM298" s="474"/>
      <c r="AWN298" s="474"/>
      <c r="AWO298" s="472"/>
      <c r="AWP298" s="473"/>
      <c r="AWQ298" s="473"/>
      <c r="AWR298" s="474"/>
      <c r="AWS298" s="474"/>
      <c r="AWT298" s="474"/>
      <c r="AWU298" s="474"/>
      <c r="AWV298" s="474"/>
      <c r="AWW298" s="472"/>
      <c r="AWX298" s="473"/>
      <c r="AWY298" s="473"/>
      <c r="AWZ298" s="474"/>
      <c r="AXA298" s="474"/>
      <c r="AXB298" s="474"/>
      <c r="AXC298" s="474"/>
      <c r="AXD298" s="474"/>
      <c r="AXE298" s="472"/>
      <c r="AXF298" s="473"/>
      <c r="AXG298" s="473"/>
      <c r="AXH298" s="474"/>
      <c r="AXI298" s="474"/>
      <c r="AXJ298" s="474"/>
      <c r="AXK298" s="474"/>
      <c r="AXL298" s="474"/>
      <c r="AXM298" s="472"/>
      <c r="AXN298" s="473"/>
      <c r="AXO298" s="473"/>
      <c r="AXP298" s="474"/>
      <c r="AXQ298" s="474"/>
      <c r="AXR298" s="474"/>
      <c r="AXS298" s="474"/>
      <c r="AXT298" s="474"/>
      <c r="AXU298" s="472"/>
      <c r="AXV298" s="473"/>
      <c r="AXW298" s="473"/>
      <c r="AXX298" s="474"/>
      <c r="AXY298" s="474"/>
      <c r="AXZ298" s="474"/>
      <c r="AYA298" s="474"/>
      <c r="AYB298" s="474"/>
      <c r="AYC298" s="472"/>
      <c r="AYD298" s="473"/>
      <c r="AYE298" s="473"/>
      <c r="AYF298" s="474"/>
      <c r="AYG298" s="474"/>
      <c r="AYH298" s="474"/>
      <c r="AYI298" s="474"/>
      <c r="AYJ298" s="474"/>
      <c r="AYK298" s="472"/>
      <c r="AYL298" s="473"/>
      <c r="AYM298" s="473"/>
      <c r="AYN298" s="474"/>
      <c r="AYO298" s="474"/>
      <c r="AYP298" s="474"/>
      <c r="AYQ298" s="474"/>
      <c r="AYR298" s="474"/>
      <c r="AYS298" s="472"/>
      <c r="AYT298" s="473"/>
      <c r="AYU298" s="473"/>
      <c r="AYV298" s="474"/>
      <c r="AYW298" s="474"/>
      <c r="AYX298" s="474"/>
      <c r="AYY298" s="474"/>
      <c r="AYZ298" s="474"/>
      <c r="AZA298" s="472"/>
      <c r="AZB298" s="473"/>
      <c r="AZC298" s="473"/>
      <c r="AZD298" s="474"/>
      <c r="AZE298" s="474"/>
      <c r="AZF298" s="474"/>
      <c r="AZG298" s="474"/>
      <c r="AZH298" s="474"/>
      <c r="AZI298" s="472"/>
      <c r="AZJ298" s="473"/>
      <c r="AZK298" s="473"/>
      <c r="AZL298" s="474"/>
      <c r="AZM298" s="474"/>
      <c r="AZN298" s="474"/>
      <c r="AZO298" s="474"/>
      <c r="AZP298" s="474"/>
      <c r="AZQ298" s="472"/>
      <c r="AZR298" s="473"/>
      <c r="AZS298" s="473"/>
      <c r="AZT298" s="474"/>
      <c r="AZU298" s="474"/>
      <c r="AZV298" s="474"/>
      <c r="AZW298" s="474"/>
      <c r="AZX298" s="474"/>
      <c r="AZY298" s="472"/>
      <c r="AZZ298" s="473"/>
      <c r="BAA298" s="473"/>
      <c r="BAB298" s="474"/>
      <c r="BAC298" s="474"/>
      <c r="BAD298" s="474"/>
      <c r="BAE298" s="474"/>
      <c r="BAF298" s="474"/>
      <c r="BAG298" s="472"/>
      <c r="BAH298" s="473"/>
      <c r="BAI298" s="473"/>
      <c r="BAJ298" s="474"/>
      <c r="BAK298" s="474"/>
      <c r="BAL298" s="474"/>
      <c r="BAM298" s="474"/>
      <c r="BAN298" s="474"/>
      <c r="BAO298" s="472"/>
      <c r="BAP298" s="473"/>
      <c r="BAQ298" s="473"/>
      <c r="BAR298" s="474"/>
      <c r="BAS298" s="474"/>
      <c r="BAT298" s="474"/>
      <c r="BAU298" s="474"/>
      <c r="BAV298" s="474"/>
      <c r="BAW298" s="472"/>
      <c r="BAX298" s="473"/>
      <c r="BAY298" s="473"/>
      <c r="BAZ298" s="474"/>
      <c r="BBA298" s="474"/>
      <c r="BBB298" s="474"/>
      <c r="BBC298" s="474"/>
      <c r="BBD298" s="474"/>
      <c r="BBE298" s="472"/>
      <c r="BBF298" s="473"/>
      <c r="BBG298" s="473"/>
      <c r="BBH298" s="474"/>
      <c r="BBI298" s="474"/>
      <c r="BBJ298" s="474"/>
      <c r="BBK298" s="474"/>
      <c r="BBL298" s="474"/>
      <c r="BBM298" s="472"/>
      <c r="BBN298" s="473"/>
      <c r="BBO298" s="473"/>
      <c r="BBP298" s="474"/>
      <c r="BBQ298" s="474"/>
      <c r="BBR298" s="474"/>
      <c r="BBS298" s="474"/>
      <c r="BBT298" s="474"/>
      <c r="BBU298" s="472"/>
      <c r="BBV298" s="473"/>
      <c r="BBW298" s="473"/>
      <c r="BBX298" s="474"/>
      <c r="BBY298" s="474"/>
      <c r="BBZ298" s="474"/>
      <c r="BCA298" s="474"/>
      <c r="BCB298" s="474"/>
      <c r="BCC298" s="472"/>
      <c r="BCD298" s="473"/>
      <c r="BCE298" s="473"/>
      <c r="BCF298" s="474"/>
      <c r="BCG298" s="474"/>
      <c r="BCH298" s="474"/>
      <c r="BCI298" s="474"/>
      <c r="BCJ298" s="474"/>
      <c r="BCK298" s="472"/>
      <c r="BCL298" s="473"/>
      <c r="BCM298" s="473"/>
      <c r="BCN298" s="474"/>
      <c r="BCO298" s="474"/>
      <c r="BCP298" s="474"/>
      <c r="BCQ298" s="474"/>
      <c r="BCR298" s="474"/>
      <c r="BCS298" s="472"/>
      <c r="BCT298" s="473"/>
      <c r="BCU298" s="473"/>
      <c r="BCV298" s="474"/>
      <c r="BCW298" s="474"/>
      <c r="BCX298" s="474"/>
      <c r="BCY298" s="474"/>
      <c r="BCZ298" s="474"/>
      <c r="BDA298" s="472"/>
      <c r="BDB298" s="473"/>
      <c r="BDC298" s="473"/>
      <c r="BDD298" s="474"/>
      <c r="BDE298" s="474"/>
      <c r="BDF298" s="474"/>
      <c r="BDG298" s="474"/>
      <c r="BDH298" s="474"/>
      <c r="BDI298" s="472"/>
      <c r="BDJ298" s="473"/>
      <c r="BDK298" s="473"/>
      <c r="BDL298" s="474"/>
      <c r="BDM298" s="474"/>
      <c r="BDN298" s="474"/>
      <c r="BDO298" s="474"/>
      <c r="BDP298" s="474"/>
      <c r="BDQ298" s="472"/>
      <c r="BDR298" s="473"/>
      <c r="BDS298" s="473"/>
      <c r="BDT298" s="474"/>
      <c r="BDU298" s="474"/>
      <c r="BDV298" s="474"/>
      <c r="BDW298" s="474"/>
      <c r="BDX298" s="474"/>
      <c r="BDY298" s="472"/>
      <c r="BDZ298" s="473"/>
      <c r="BEA298" s="473"/>
      <c r="BEB298" s="474"/>
      <c r="BEC298" s="474"/>
      <c r="BED298" s="474"/>
      <c r="BEE298" s="474"/>
      <c r="BEF298" s="474"/>
      <c r="BEG298" s="472"/>
      <c r="BEH298" s="473"/>
      <c r="BEI298" s="473"/>
      <c r="BEJ298" s="474"/>
      <c r="BEK298" s="474"/>
      <c r="BEL298" s="474"/>
      <c r="BEM298" s="474"/>
      <c r="BEN298" s="474"/>
      <c r="BEO298" s="472"/>
      <c r="BEP298" s="473"/>
      <c r="BEQ298" s="473"/>
      <c r="BER298" s="474"/>
      <c r="BES298" s="474"/>
      <c r="BET298" s="474"/>
      <c r="BEU298" s="474"/>
      <c r="BEV298" s="474"/>
      <c r="BEW298" s="472"/>
      <c r="BEX298" s="473"/>
      <c r="BEY298" s="473"/>
      <c r="BEZ298" s="474"/>
      <c r="BFA298" s="474"/>
      <c r="BFB298" s="474"/>
      <c r="BFC298" s="474"/>
      <c r="BFD298" s="474"/>
      <c r="BFE298" s="472"/>
      <c r="BFF298" s="473"/>
      <c r="BFG298" s="473"/>
      <c r="BFH298" s="474"/>
      <c r="BFI298" s="474"/>
      <c r="BFJ298" s="474"/>
      <c r="BFK298" s="474"/>
      <c r="BFL298" s="474"/>
      <c r="BFM298" s="472"/>
      <c r="BFN298" s="473"/>
      <c r="BFO298" s="473"/>
      <c r="BFP298" s="474"/>
      <c r="BFQ298" s="474"/>
      <c r="BFR298" s="474"/>
      <c r="BFS298" s="474"/>
      <c r="BFT298" s="474"/>
      <c r="BFU298" s="472"/>
      <c r="BFV298" s="473"/>
      <c r="BFW298" s="473"/>
      <c r="BFX298" s="474"/>
      <c r="BFY298" s="474"/>
      <c r="BFZ298" s="474"/>
      <c r="BGA298" s="474"/>
      <c r="BGB298" s="474"/>
      <c r="BGC298" s="472"/>
      <c r="BGD298" s="473"/>
      <c r="BGE298" s="473"/>
      <c r="BGF298" s="474"/>
      <c r="BGG298" s="474"/>
      <c r="BGH298" s="474"/>
      <c r="BGI298" s="474"/>
      <c r="BGJ298" s="474"/>
      <c r="BGK298" s="472"/>
      <c r="BGL298" s="473"/>
      <c r="BGM298" s="473"/>
      <c r="BGN298" s="474"/>
      <c r="BGO298" s="474"/>
      <c r="BGP298" s="474"/>
      <c r="BGQ298" s="474"/>
      <c r="BGR298" s="474"/>
      <c r="BGS298" s="472"/>
      <c r="BGT298" s="473"/>
      <c r="BGU298" s="473"/>
      <c r="BGV298" s="474"/>
      <c r="BGW298" s="474"/>
      <c r="BGX298" s="474"/>
      <c r="BGY298" s="474"/>
      <c r="BGZ298" s="474"/>
      <c r="BHA298" s="472"/>
      <c r="BHB298" s="473"/>
      <c r="BHC298" s="473"/>
      <c r="BHD298" s="474"/>
      <c r="BHE298" s="474"/>
      <c r="BHF298" s="474"/>
      <c r="BHG298" s="474"/>
      <c r="BHH298" s="474"/>
      <c r="BHI298" s="472"/>
      <c r="BHJ298" s="473"/>
      <c r="BHK298" s="473"/>
      <c r="BHL298" s="474"/>
      <c r="BHM298" s="474"/>
      <c r="BHN298" s="474"/>
      <c r="BHO298" s="474"/>
      <c r="BHP298" s="474"/>
      <c r="BHQ298" s="472"/>
      <c r="BHR298" s="473"/>
      <c r="BHS298" s="473"/>
      <c r="BHT298" s="474"/>
      <c r="BHU298" s="474"/>
      <c r="BHV298" s="474"/>
      <c r="BHW298" s="474"/>
      <c r="BHX298" s="474"/>
      <c r="BHY298" s="472"/>
      <c r="BHZ298" s="473"/>
      <c r="BIA298" s="473"/>
      <c r="BIB298" s="474"/>
      <c r="BIC298" s="474"/>
      <c r="BID298" s="474"/>
      <c r="BIE298" s="474"/>
      <c r="BIF298" s="474"/>
      <c r="BIG298" s="472"/>
      <c r="BIH298" s="473"/>
      <c r="BII298" s="473"/>
      <c r="BIJ298" s="474"/>
      <c r="BIK298" s="474"/>
      <c r="BIL298" s="474"/>
      <c r="BIM298" s="474"/>
      <c r="BIN298" s="474"/>
      <c r="BIO298" s="472"/>
      <c r="BIP298" s="473"/>
      <c r="BIQ298" s="473"/>
      <c r="BIR298" s="474"/>
      <c r="BIS298" s="474"/>
      <c r="BIT298" s="474"/>
      <c r="BIU298" s="474"/>
      <c r="BIV298" s="474"/>
      <c r="BIW298" s="472"/>
      <c r="BIX298" s="473"/>
      <c r="BIY298" s="473"/>
      <c r="BIZ298" s="474"/>
      <c r="BJA298" s="474"/>
      <c r="BJB298" s="474"/>
      <c r="BJC298" s="474"/>
      <c r="BJD298" s="474"/>
      <c r="BJE298" s="472"/>
      <c r="BJF298" s="473"/>
      <c r="BJG298" s="473"/>
      <c r="BJH298" s="474"/>
      <c r="BJI298" s="474"/>
      <c r="BJJ298" s="474"/>
      <c r="BJK298" s="474"/>
      <c r="BJL298" s="474"/>
      <c r="BJM298" s="472"/>
      <c r="BJN298" s="473"/>
      <c r="BJO298" s="473"/>
      <c r="BJP298" s="474"/>
      <c r="BJQ298" s="474"/>
      <c r="BJR298" s="474"/>
      <c r="BJS298" s="474"/>
      <c r="BJT298" s="474"/>
      <c r="BJU298" s="472"/>
      <c r="BJV298" s="473"/>
      <c r="BJW298" s="473"/>
      <c r="BJX298" s="474"/>
      <c r="BJY298" s="474"/>
      <c r="BJZ298" s="474"/>
      <c r="BKA298" s="474"/>
      <c r="BKB298" s="474"/>
      <c r="BKC298" s="472"/>
      <c r="BKD298" s="473"/>
      <c r="BKE298" s="473"/>
      <c r="BKF298" s="474"/>
      <c r="BKG298" s="474"/>
      <c r="BKH298" s="474"/>
      <c r="BKI298" s="474"/>
      <c r="BKJ298" s="474"/>
      <c r="BKK298" s="472"/>
      <c r="BKL298" s="473"/>
      <c r="BKM298" s="473"/>
      <c r="BKN298" s="474"/>
      <c r="BKO298" s="474"/>
      <c r="BKP298" s="474"/>
      <c r="BKQ298" s="474"/>
      <c r="BKR298" s="474"/>
      <c r="BKS298" s="472"/>
      <c r="BKT298" s="473"/>
      <c r="BKU298" s="473"/>
      <c r="BKV298" s="474"/>
      <c r="BKW298" s="474"/>
      <c r="BKX298" s="474"/>
      <c r="BKY298" s="474"/>
      <c r="BKZ298" s="474"/>
      <c r="BLA298" s="472"/>
      <c r="BLB298" s="473"/>
      <c r="BLC298" s="473"/>
      <c r="BLD298" s="474"/>
      <c r="BLE298" s="474"/>
      <c r="BLF298" s="474"/>
      <c r="BLG298" s="474"/>
      <c r="BLH298" s="474"/>
      <c r="BLI298" s="472"/>
      <c r="BLJ298" s="473"/>
      <c r="BLK298" s="473"/>
      <c r="BLL298" s="474"/>
      <c r="BLM298" s="474"/>
      <c r="BLN298" s="474"/>
      <c r="BLO298" s="474"/>
      <c r="BLP298" s="474"/>
      <c r="BLQ298" s="472"/>
      <c r="BLR298" s="473"/>
      <c r="BLS298" s="473"/>
      <c r="BLT298" s="474"/>
      <c r="BLU298" s="474"/>
      <c r="BLV298" s="474"/>
      <c r="BLW298" s="474"/>
      <c r="BLX298" s="474"/>
      <c r="BLY298" s="472"/>
      <c r="BLZ298" s="473"/>
      <c r="BMA298" s="473"/>
      <c r="BMB298" s="474"/>
      <c r="BMC298" s="474"/>
      <c r="BMD298" s="474"/>
      <c r="BME298" s="474"/>
      <c r="BMF298" s="474"/>
      <c r="BMG298" s="472"/>
      <c r="BMH298" s="473"/>
      <c r="BMI298" s="473"/>
      <c r="BMJ298" s="474"/>
      <c r="BMK298" s="474"/>
      <c r="BML298" s="474"/>
      <c r="BMM298" s="474"/>
      <c r="BMN298" s="474"/>
      <c r="BMO298" s="472"/>
      <c r="BMP298" s="473"/>
      <c r="BMQ298" s="473"/>
      <c r="BMR298" s="474"/>
      <c r="BMS298" s="474"/>
      <c r="BMT298" s="474"/>
      <c r="BMU298" s="474"/>
      <c r="BMV298" s="474"/>
      <c r="BMW298" s="472"/>
      <c r="BMX298" s="473"/>
      <c r="BMY298" s="473"/>
      <c r="BMZ298" s="474"/>
      <c r="BNA298" s="474"/>
      <c r="BNB298" s="474"/>
      <c r="BNC298" s="474"/>
      <c r="BND298" s="474"/>
      <c r="BNE298" s="472"/>
      <c r="BNF298" s="473"/>
      <c r="BNG298" s="473"/>
      <c r="BNH298" s="474"/>
      <c r="BNI298" s="474"/>
      <c r="BNJ298" s="474"/>
      <c r="BNK298" s="474"/>
      <c r="BNL298" s="474"/>
      <c r="BNM298" s="472"/>
      <c r="BNN298" s="473"/>
      <c r="BNO298" s="473"/>
      <c r="BNP298" s="474"/>
      <c r="BNQ298" s="474"/>
      <c r="BNR298" s="474"/>
      <c r="BNS298" s="474"/>
      <c r="BNT298" s="474"/>
      <c r="BNU298" s="472"/>
      <c r="BNV298" s="473"/>
      <c r="BNW298" s="473"/>
      <c r="BNX298" s="474"/>
      <c r="BNY298" s="474"/>
      <c r="BNZ298" s="474"/>
      <c r="BOA298" s="474"/>
      <c r="BOB298" s="474"/>
      <c r="BOC298" s="472"/>
      <c r="BOD298" s="473"/>
      <c r="BOE298" s="473"/>
      <c r="BOF298" s="474"/>
      <c r="BOG298" s="474"/>
      <c r="BOH298" s="474"/>
      <c r="BOI298" s="474"/>
      <c r="BOJ298" s="474"/>
      <c r="BOK298" s="472"/>
      <c r="BOL298" s="473"/>
      <c r="BOM298" s="473"/>
      <c r="BON298" s="474"/>
      <c r="BOO298" s="474"/>
      <c r="BOP298" s="474"/>
      <c r="BOQ298" s="474"/>
      <c r="BOR298" s="474"/>
      <c r="BOS298" s="472"/>
      <c r="BOT298" s="473"/>
      <c r="BOU298" s="473"/>
      <c r="BOV298" s="474"/>
      <c r="BOW298" s="474"/>
      <c r="BOX298" s="474"/>
      <c r="BOY298" s="474"/>
      <c r="BOZ298" s="474"/>
      <c r="BPA298" s="472"/>
      <c r="BPB298" s="473"/>
      <c r="BPC298" s="473"/>
      <c r="BPD298" s="474"/>
      <c r="BPE298" s="474"/>
      <c r="BPF298" s="474"/>
      <c r="BPG298" s="474"/>
      <c r="BPH298" s="474"/>
      <c r="BPI298" s="472"/>
      <c r="BPJ298" s="473"/>
      <c r="BPK298" s="473"/>
      <c r="BPL298" s="474"/>
      <c r="BPM298" s="474"/>
      <c r="BPN298" s="474"/>
      <c r="BPO298" s="474"/>
      <c r="BPP298" s="474"/>
      <c r="BPQ298" s="472"/>
      <c r="BPR298" s="473"/>
      <c r="BPS298" s="473"/>
      <c r="BPT298" s="474"/>
      <c r="BPU298" s="474"/>
      <c r="BPV298" s="474"/>
      <c r="BPW298" s="474"/>
      <c r="BPX298" s="474"/>
      <c r="BPY298" s="472"/>
      <c r="BPZ298" s="473"/>
      <c r="BQA298" s="473"/>
      <c r="BQB298" s="474"/>
      <c r="BQC298" s="474"/>
      <c r="BQD298" s="474"/>
      <c r="BQE298" s="474"/>
      <c r="BQF298" s="474"/>
      <c r="BQG298" s="472"/>
      <c r="BQH298" s="473"/>
      <c r="BQI298" s="473"/>
      <c r="BQJ298" s="474"/>
      <c r="BQK298" s="474"/>
      <c r="BQL298" s="474"/>
      <c r="BQM298" s="474"/>
      <c r="BQN298" s="474"/>
      <c r="BQO298" s="472"/>
      <c r="BQP298" s="473"/>
      <c r="BQQ298" s="473"/>
      <c r="BQR298" s="474"/>
      <c r="BQS298" s="474"/>
      <c r="BQT298" s="474"/>
      <c r="BQU298" s="474"/>
      <c r="BQV298" s="474"/>
      <c r="BQW298" s="472"/>
      <c r="BQX298" s="473"/>
      <c r="BQY298" s="473"/>
      <c r="BQZ298" s="474"/>
      <c r="BRA298" s="474"/>
      <c r="BRB298" s="474"/>
      <c r="BRC298" s="474"/>
      <c r="BRD298" s="474"/>
      <c r="BRE298" s="472"/>
      <c r="BRF298" s="473"/>
      <c r="BRG298" s="473"/>
      <c r="BRH298" s="474"/>
      <c r="BRI298" s="474"/>
      <c r="BRJ298" s="474"/>
      <c r="BRK298" s="474"/>
      <c r="BRL298" s="474"/>
      <c r="BRM298" s="472"/>
      <c r="BRN298" s="473"/>
      <c r="BRO298" s="473"/>
      <c r="BRP298" s="474"/>
      <c r="BRQ298" s="474"/>
      <c r="BRR298" s="474"/>
      <c r="BRS298" s="474"/>
      <c r="BRT298" s="474"/>
      <c r="BRU298" s="472"/>
      <c r="BRV298" s="473"/>
      <c r="BRW298" s="473"/>
      <c r="BRX298" s="474"/>
      <c r="BRY298" s="474"/>
      <c r="BRZ298" s="474"/>
      <c r="BSA298" s="474"/>
      <c r="BSB298" s="474"/>
      <c r="BSC298" s="472"/>
      <c r="BSD298" s="473"/>
      <c r="BSE298" s="473"/>
      <c r="BSF298" s="474"/>
      <c r="BSG298" s="474"/>
      <c r="BSH298" s="474"/>
      <c r="BSI298" s="474"/>
      <c r="BSJ298" s="474"/>
      <c r="BSK298" s="472"/>
      <c r="BSL298" s="473"/>
      <c r="BSM298" s="473"/>
      <c r="BSN298" s="474"/>
      <c r="BSO298" s="474"/>
      <c r="BSP298" s="474"/>
      <c r="BSQ298" s="474"/>
      <c r="BSR298" s="474"/>
      <c r="BSS298" s="472"/>
      <c r="BST298" s="473"/>
      <c r="BSU298" s="473"/>
      <c r="BSV298" s="474"/>
      <c r="BSW298" s="474"/>
      <c r="BSX298" s="474"/>
      <c r="BSY298" s="474"/>
      <c r="BSZ298" s="474"/>
      <c r="BTA298" s="472"/>
      <c r="BTB298" s="473"/>
      <c r="BTC298" s="473"/>
      <c r="BTD298" s="474"/>
      <c r="BTE298" s="474"/>
      <c r="BTF298" s="474"/>
      <c r="BTG298" s="474"/>
      <c r="BTH298" s="474"/>
      <c r="BTI298" s="472"/>
      <c r="BTJ298" s="473"/>
      <c r="BTK298" s="473"/>
      <c r="BTL298" s="474"/>
      <c r="BTM298" s="474"/>
      <c r="BTN298" s="474"/>
      <c r="BTO298" s="474"/>
      <c r="BTP298" s="474"/>
      <c r="BTQ298" s="472"/>
      <c r="BTR298" s="473"/>
      <c r="BTS298" s="473"/>
      <c r="BTT298" s="474"/>
      <c r="BTU298" s="474"/>
      <c r="BTV298" s="474"/>
      <c r="BTW298" s="474"/>
      <c r="BTX298" s="474"/>
      <c r="BTY298" s="472"/>
      <c r="BTZ298" s="473"/>
      <c r="BUA298" s="473"/>
      <c r="BUB298" s="474"/>
      <c r="BUC298" s="474"/>
      <c r="BUD298" s="474"/>
      <c r="BUE298" s="474"/>
      <c r="BUF298" s="474"/>
      <c r="BUG298" s="472"/>
      <c r="BUH298" s="473"/>
      <c r="BUI298" s="473"/>
      <c r="BUJ298" s="474"/>
      <c r="BUK298" s="474"/>
      <c r="BUL298" s="474"/>
      <c r="BUM298" s="474"/>
      <c r="BUN298" s="474"/>
      <c r="BUO298" s="472"/>
      <c r="BUP298" s="473"/>
      <c r="BUQ298" s="473"/>
      <c r="BUR298" s="474"/>
      <c r="BUS298" s="474"/>
      <c r="BUT298" s="474"/>
      <c r="BUU298" s="474"/>
      <c r="BUV298" s="474"/>
      <c r="BUW298" s="472"/>
      <c r="BUX298" s="473"/>
      <c r="BUY298" s="473"/>
      <c r="BUZ298" s="474"/>
      <c r="BVA298" s="474"/>
      <c r="BVB298" s="474"/>
      <c r="BVC298" s="474"/>
      <c r="BVD298" s="474"/>
      <c r="BVE298" s="472"/>
      <c r="BVF298" s="473"/>
      <c r="BVG298" s="473"/>
      <c r="BVH298" s="474"/>
      <c r="BVI298" s="474"/>
      <c r="BVJ298" s="474"/>
      <c r="BVK298" s="474"/>
      <c r="BVL298" s="474"/>
      <c r="BVM298" s="472"/>
      <c r="BVN298" s="473"/>
      <c r="BVO298" s="473"/>
      <c r="BVP298" s="474"/>
      <c r="BVQ298" s="474"/>
      <c r="BVR298" s="474"/>
      <c r="BVS298" s="474"/>
      <c r="BVT298" s="474"/>
      <c r="BVU298" s="472"/>
      <c r="BVV298" s="473"/>
      <c r="BVW298" s="473"/>
      <c r="BVX298" s="474"/>
      <c r="BVY298" s="474"/>
      <c r="BVZ298" s="474"/>
      <c r="BWA298" s="474"/>
      <c r="BWB298" s="474"/>
      <c r="BWC298" s="472"/>
      <c r="BWD298" s="473"/>
      <c r="BWE298" s="473"/>
      <c r="BWF298" s="474"/>
      <c r="BWG298" s="474"/>
      <c r="BWH298" s="474"/>
      <c r="BWI298" s="474"/>
      <c r="BWJ298" s="474"/>
      <c r="BWK298" s="472"/>
      <c r="BWL298" s="473"/>
      <c r="BWM298" s="473"/>
      <c r="BWN298" s="474"/>
      <c r="BWO298" s="474"/>
      <c r="BWP298" s="474"/>
      <c r="BWQ298" s="474"/>
      <c r="BWR298" s="474"/>
      <c r="BWS298" s="472"/>
      <c r="BWT298" s="473"/>
      <c r="BWU298" s="473"/>
      <c r="BWV298" s="474"/>
      <c r="BWW298" s="474"/>
      <c r="BWX298" s="474"/>
      <c r="BWY298" s="474"/>
      <c r="BWZ298" s="474"/>
      <c r="BXA298" s="472"/>
      <c r="BXB298" s="473"/>
      <c r="BXC298" s="473"/>
      <c r="BXD298" s="474"/>
      <c r="BXE298" s="474"/>
      <c r="BXF298" s="474"/>
      <c r="BXG298" s="474"/>
      <c r="BXH298" s="474"/>
      <c r="BXI298" s="472"/>
      <c r="BXJ298" s="473"/>
      <c r="BXK298" s="473"/>
      <c r="BXL298" s="474"/>
      <c r="BXM298" s="474"/>
      <c r="BXN298" s="474"/>
      <c r="BXO298" s="474"/>
      <c r="BXP298" s="474"/>
      <c r="BXQ298" s="472"/>
      <c r="BXR298" s="473"/>
      <c r="BXS298" s="473"/>
      <c r="BXT298" s="474"/>
      <c r="BXU298" s="474"/>
      <c r="BXV298" s="474"/>
      <c r="BXW298" s="474"/>
      <c r="BXX298" s="474"/>
      <c r="BXY298" s="472"/>
      <c r="BXZ298" s="473"/>
      <c r="BYA298" s="473"/>
      <c r="BYB298" s="474"/>
      <c r="BYC298" s="474"/>
      <c r="BYD298" s="474"/>
      <c r="BYE298" s="474"/>
      <c r="BYF298" s="474"/>
      <c r="BYG298" s="472"/>
      <c r="BYH298" s="473"/>
      <c r="BYI298" s="473"/>
      <c r="BYJ298" s="474"/>
      <c r="BYK298" s="474"/>
      <c r="BYL298" s="474"/>
      <c r="BYM298" s="474"/>
      <c r="BYN298" s="474"/>
      <c r="BYO298" s="472"/>
      <c r="BYP298" s="473"/>
      <c r="BYQ298" s="473"/>
      <c r="BYR298" s="474"/>
      <c r="BYS298" s="474"/>
      <c r="BYT298" s="474"/>
      <c r="BYU298" s="474"/>
      <c r="BYV298" s="474"/>
      <c r="BYW298" s="472"/>
      <c r="BYX298" s="473"/>
      <c r="BYY298" s="473"/>
      <c r="BYZ298" s="474"/>
      <c r="BZA298" s="474"/>
      <c r="BZB298" s="474"/>
      <c r="BZC298" s="474"/>
      <c r="BZD298" s="474"/>
      <c r="BZE298" s="472"/>
      <c r="BZF298" s="473"/>
      <c r="BZG298" s="473"/>
      <c r="BZH298" s="474"/>
      <c r="BZI298" s="474"/>
      <c r="BZJ298" s="474"/>
      <c r="BZK298" s="474"/>
      <c r="BZL298" s="474"/>
      <c r="BZM298" s="472"/>
      <c r="BZN298" s="473"/>
      <c r="BZO298" s="473"/>
      <c r="BZP298" s="474"/>
      <c r="BZQ298" s="474"/>
      <c r="BZR298" s="474"/>
      <c r="BZS298" s="474"/>
      <c r="BZT298" s="474"/>
      <c r="BZU298" s="472"/>
      <c r="BZV298" s="473"/>
      <c r="BZW298" s="473"/>
      <c r="BZX298" s="474"/>
      <c r="BZY298" s="474"/>
      <c r="BZZ298" s="474"/>
      <c r="CAA298" s="474"/>
      <c r="CAB298" s="474"/>
      <c r="CAC298" s="472"/>
      <c r="CAD298" s="473"/>
      <c r="CAE298" s="473"/>
      <c r="CAF298" s="474"/>
      <c r="CAG298" s="474"/>
      <c r="CAH298" s="474"/>
      <c r="CAI298" s="474"/>
      <c r="CAJ298" s="474"/>
      <c r="CAK298" s="472"/>
      <c r="CAL298" s="473"/>
      <c r="CAM298" s="473"/>
      <c r="CAN298" s="474"/>
      <c r="CAO298" s="474"/>
      <c r="CAP298" s="474"/>
      <c r="CAQ298" s="474"/>
      <c r="CAR298" s="474"/>
      <c r="CAS298" s="472"/>
      <c r="CAT298" s="473"/>
      <c r="CAU298" s="473"/>
      <c r="CAV298" s="474"/>
      <c r="CAW298" s="474"/>
      <c r="CAX298" s="474"/>
      <c r="CAY298" s="474"/>
      <c r="CAZ298" s="474"/>
      <c r="CBA298" s="472"/>
      <c r="CBB298" s="473"/>
      <c r="CBC298" s="473"/>
      <c r="CBD298" s="474"/>
      <c r="CBE298" s="474"/>
      <c r="CBF298" s="474"/>
      <c r="CBG298" s="474"/>
      <c r="CBH298" s="474"/>
      <c r="CBI298" s="472"/>
      <c r="CBJ298" s="473"/>
      <c r="CBK298" s="473"/>
      <c r="CBL298" s="474"/>
      <c r="CBM298" s="474"/>
      <c r="CBN298" s="474"/>
      <c r="CBO298" s="474"/>
      <c r="CBP298" s="474"/>
      <c r="CBQ298" s="472"/>
      <c r="CBR298" s="473"/>
      <c r="CBS298" s="473"/>
      <c r="CBT298" s="474"/>
      <c r="CBU298" s="474"/>
      <c r="CBV298" s="474"/>
      <c r="CBW298" s="474"/>
      <c r="CBX298" s="474"/>
      <c r="CBY298" s="472"/>
      <c r="CBZ298" s="473"/>
      <c r="CCA298" s="473"/>
      <c r="CCB298" s="474"/>
      <c r="CCC298" s="474"/>
      <c r="CCD298" s="474"/>
      <c r="CCE298" s="474"/>
      <c r="CCF298" s="474"/>
      <c r="CCG298" s="472"/>
      <c r="CCH298" s="473"/>
      <c r="CCI298" s="473"/>
      <c r="CCJ298" s="474"/>
      <c r="CCK298" s="474"/>
      <c r="CCL298" s="474"/>
      <c r="CCM298" s="474"/>
      <c r="CCN298" s="474"/>
      <c r="CCO298" s="472"/>
      <c r="CCP298" s="473"/>
      <c r="CCQ298" s="473"/>
      <c r="CCR298" s="474"/>
      <c r="CCS298" s="474"/>
      <c r="CCT298" s="474"/>
      <c r="CCU298" s="474"/>
      <c r="CCV298" s="474"/>
      <c r="CCW298" s="472"/>
      <c r="CCX298" s="473"/>
      <c r="CCY298" s="473"/>
      <c r="CCZ298" s="474"/>
      <c r="CDA298" s="474"/>
      <c r="CDB298" s="474"/>
      <c r="CDC298" s="474"/>
      <c r="CDD298" s="474"/>
      <c r="CDE298" s="472"/>
      <c r="CDF298" s="473"/>
      <c r="CDG298" s="473"/>
      <c r="CDH298" s="474"/>
      <c r="CDI298" s="474"/>
      <c r="CDJ298" s="474"/>
      <c r="CDK298" s="474"/>
      <c r="CDL298" s="474"/>
      <c r="CDM298" s="472"/>
      <c r="CDN298" s="473"/>
      <c r="CDO298" s="473"/>
      <c r="CDP298" s="474"/>
      <c r="CDQ298" s="474"/>
      <c r="CDR298" s="474"/>
      <c r="CDS298" s="474"/>
      <c r="CDT298" s="474"/>
      <c r="CDU298" s="472"/>
      <c r="CDV298" s="473"/>
      <c r="CDW298" s="473"/>
      <c r="CDX298" s="474"/>
      <c r="CDY298" s="474"/>
      <c r="CDZ298" s="474"/>
      <c r="CEA298" s="474"/>
      <c r="CEB298" s="474"/>
      <c r="CEC298" s="472"/>
      <c r="CED298" s="473"/>
      <c r="CEE298" s="473"/>
      <c r="CEF298" s="474"/>
      <c r="CEG298" s="474"/>
      <c r="CEH298" s="474"/>
      <c r="CEI298" s="474"/>
      <c r="CEJ298" s="474"/>
      <c r="CEK298" s="472"/>
      <c r="CEL298" s="473"/>
      <c r="CEM298" s="473"/>
      <c r="CEN298" s="474"/>
      <c r="CEO298" s="474"/>
      <c r="CEP298" s="474"/>
      <c r="CEQ298" s="474"/>
      <c r="CER298" s="474"/>
      <c r="CES298" s="472"/>
      <c r="CET298" s="473"/>
      <c r="CEU298" s="473"/>
      <c r="CEV298" s="474"/>
      <c r="CEW298" s="474"/>
      <c r="CEX298" s="474"/>
      <c r="CEY298" s="474"/>
      <c r="CEZ298" s="474"/>
      <c r="CFA298" s="472"/>
      <c r="CFB298" s="473"/>
      <c r="CFC298" s="473"/>
      <c r="CFD298" s="474"/>
      <c r="CFE298" s="474"/>
      <c r="CFF298" s="474"/>
      <c r="CFG298" s="474"/>
      <c r="CFH298" s="474"/>
      <c r="CFI298" s="472"/>
      <c r="CFJ298" s="473"/>
      <c r="CFK298" s="473"/>
      <c r="CFL298" s="474"/>
      <c r="CFM298" s="474"/>
      <c r="CFN298" s="474"/>
      <c r="CFO298" s="474"/>
      <c r="CFP298" s="474"/>
      <c r="CFQ298" s="472"/>
      <c r="CFR298" s="473"/>
      <c r="CFS298" s="473"/>
      <c r="CFT298" s="474"/>
      <c r="CFU298" s="474"/>
      <c r="CFV298" s="474"/>
      <c r="CFW298" s="474"/>
      <c r="CFX298" s="474"/>
      <c r="CFY298" s="472"/>
      <c r="CFZ298" s="473"/>
      <c r="CGA298" s="473"/>
      <c r="CGB298" s="474"/>
      <c r="CGC298" s="474"/>
      <c r="CGD298" s="474"/>
      <c r="CGE298" s="474"/>
      <c r="CGF298" s="474"/>
      <c r="CGG298" s="472"/>
      <c r="CGH298" s="473"/>
      <c r="CGI298" s="473"/>
      <c r="CGJ298" s="474"/>
      <c r="CGK298" s="474"/>
      <c r="CGL298" s="474"/>
      <c r="CGM298" s="474"/>
      <c r="CGN298" s="474"/>
      <c r="CGO298" s="472"/>
      <c r="CGP298" s="473"/>
      <c r="CGQ298" s="473"/>
      <c r="CGR298" s="474"/>
      <c r="CGS298" s="474"/>
      <c r="CGT298" s="474"/>
      <c r="CGU298" s="474"/>
      <c r="CGV298" s="474"/>
      <c r="CGW298" s="472"/>
      <c r="CGX298" s="473"/>
      <c r="CGY298" s="473"/>
      <c r="CGZ298" s="474"/>
      <c r="CHA298" s="474"/>
      <c r="CHB298" s="474"/>
      <c r="CHC298" s="474"/>
      <c r="CHD298" s="474"/>
      <c r="CHE298" s="472"/>
      <c r="CHF298" s="473"/>
      <c r="CHG298" s="473"/>
      <c r="CHH298" s="474"/>
      <c r="CHI298" s="474"/>
      <c r="CHJ298" s="474"/>
      <c r="CHK298" s="474"/>
      <c r="CHL298" s="474"/>
      <c r="CHM298" s="472"/>
      <c r="CHN298" s="473"/>
      <c r="CHO298" s="473"/>
      <c r="CHP298" s="474"/>
      <c r="CHQ298" s="474"/>
      <c r="CHR298" s="474"/>
      <c r="CHS298" s="474"/>
      <c r="CHT298" s="474"/>
      <c r="CHU298" s="472"/>
      <c r="CHV298" s="473"/>
      <c r="CHW298" s="473"/>
      <c r="CHX298" s="474"/>
      <c r="CHY298" s="474"/>
      <c r="CHZ298" s="474"/>
      <c r="CIA298" s="474"/>
      <c r="CIB298" s="474"/>
      <c r="CIC298" s="472"/>
      <c r="CID298" s="473"/>
      <c r="CIE298" s="473"/>
      <c r="CIF298" s="474"/>
      <c r="CIG298" s="474"/>
      <c r="CIH298" s="474"/>
      <c r="CII298" s="474"/>
      <c r="CIJ298" s="474"/>
      <c r="CIK298" s="472"/>
      <c r="CIL298" s="473"/>
      <c r="CIM298" s="473"/>
      <c r="CIN298" s="474"/>
      <c r="CIO298" s="474"/>
      <c r="CIP298" s="474"/>
      <c r="CIQ298" s="474"/>
      <c r="CIR298" s="474"/>
      <c r="CIS298" s="472"/>
      <c r="CIT298" s="473"/>
      <c r="CIU298" s="473"/>
      <c r="CIV298" s="474"/>
      <c r="CIW298" s="474"/>
      <c r="CIX298" s="474"/>
      <c r="CIY298" s="474"/>
      <c r="CIZ298" s="474"/>
      <c r="CJA298" s="472"/>
      <c r="CJB298" s="473"/>
      <c r="CJC298" s="473"/>
      <c r="CJD298" s="474"/>
      <c r="CJE298" s="474"/>
      <c r="CJF298" s="474"/>
      <c r="CJG298" s="474"/>
      <c r="CJH298" s="474"/>
      <c r="CJI298" s="472"/>
      <c r="CJJ298" s="473"/>
      <c r="CJK298" s="473"/>
      <c r="CJL298" s="474"/>
      <c r="CJM298" s="474"/>
      <c r="CJN298" s="474"/>
      <c r="CJO298" s="474"/>
      <c r="CJP298" s="474"/>
      <c r="CJQ298" s="472"/>
      <c r="CJR298" s="473"/>
      <c r="CJS298" s="473"/>
      <c r="CJT298" s="474"/>
      <c r="CJU298" s="474"/>
      <c r="CJV298" s="474"/>
      <c r="CJW298" s="474"/>
      <c r="CJX298" s="474"/>
      <c r="CJY298" s="472"/>
      <c r="CJZ298" s="473"/>
      <c r="CKA298" s="473"/>
      <c r="CKB298" s="474"/>
      <c r="CKC298" s="474"/>
      <c r="CKD298" s="474"/>
      <c r="CKE298" s="474"/>
      <c r="CKF298" s="474"/>
      <c r="CKG298" s="472"/>
      <c r="CKH298" s="473"/>
      <c r="CKI298" s="473"/>
      <c r="CKJ298" s="474"/>
      <c r="CKK298" s="474"/>
      <c r="CKL298" s="474"/>
      <c r="CKM298" s="474"/>
      <c r="CKN298" s="474"/>
      <c r="CKO298" s="472"/>
      <c r="CKP298" s="473"/>
      <c r="CKQ298" s="473"/>
      <c r="CKR298" s="474"/>
      <c r="CKS298" s="474"/>
      <c r="CKT298" s="474"/>
      <c r="CKU298" s="474"/>
      <c r="CKV298" s="474"/>
      <c r="CKW298" s="472"/>
      <c r="CKX298" s="473"/>
      <c r="CKY298" s="473"/>
      <c r="CKZ298" s="474"/>
      <c r="CLA298" s="474"/>
      <c r="CLB298" s="474"/>
      <c r="CLC298" s="474"/>
      <c r="CLD298" s="474"/>
      <c r="CLE298" s="472"/>
      <c r="CLF298" s="473"/>
      <c r="CLG298" s="473"/>
      <c r="CLH298" s="474"/>
      <c r="CLI298" s="474"/>
      <c r="CLJ298" s="474"/>
      <c r="CLK298" s="474"/>
      <c r="CLL298" s="474"/>
      <c r="CLM298" s="472"/>
      <c r="CLN298" s="473"/>
      <c r="CLO298" s="473"/>
      <c r="CLP298" s="474"/>
      <c r="CLQ298" s="474"/>
      <c r="CLR298" s="474"/>
      <c r="CLS298" s="474"/>
      <c r="CLT298" s="474"/>
      <c r="CLU298" s="472"/>
      <c r="CLV298" s="473"/>
      <c r="CLW298" s="473"/>
      <c r="CLX298" s="474"/>
      <c r="CLY298" s="474"/>
      <c r="CLZ298" s="474"/>
      <c r="CMA298" s="474"/>
      <c r="CMB298" s="474"/>
      <c r="CMC298" s="472"/>
      <c r="CMD298" s="473"/>
      <c r="CME298" s="473"/>
      <c r="CMF298" s="474"/>
      <c r="CMG298" s="474"/>
      <c r="CMH298" s="474"/>
      <c r="CMI298" s="474"/>
      <c r="CMJ298" s="474"/>
      <c r="CMK298" s="472"/>
      <c r="CML298" s="473"/>
      <c r="CMM298" s="473"/>
      <c r="CMN298" s="474"/>
      <c r="CMO298" s="474"/>
      <c r="CMP298" s="474"/>
      <c r="CMQ298" s="474"/>
      <c r="CMR298" s="474"/>
      <c r="CMS298" s="472"/>
      <c r="CMT298" s="473"/>
      <c r="CMU298" s="473"/>
      <c r="CMV298" s="474"/>
      <c r="CMW298" s="474"/>
      <c r="CMX298" s="474"/>
      <c r="CMY298" s="474"/>
      <c r="CMZ298" s="474"/>
      <c r="CNA298" s="472"/>
      <c r="CNB298" s="473"/>
      <c r="CNC298" s="473"/>
      <c r="CND298" s="474"/>
      <c r="CNE298" s="474"/>
      <c r="CNF298" s="474"/>
      <c r="CNG298" s="474"/>
      <c r="CNH298" s="474"/>
      <c r="CNI298" s="472"/>
      <c r="CNJ298" s="473"/>
      <c r="CNK298" s="473"/>
      <c r="CNL298" s="474"/>
      <c r="CNM298" s="474"/>
      <c r="CNN298" s="474"/>
      <c r="CNO298" s="474"/>
      <c r="CNP298" s="474"/>
      <c r="CNQ298" s="472"/>
      <c r="CNR298" s="473"/>
      <c r="CNS298" s="473"/>
      <c r="CNT298" s="474"/>
      <c r="CNU298" s="474"/>
      <c r="CNV298" s="474"/>
      <c r="CNW298" s="474"/>
      <c r="CNX298" s="474"/>
      <c r="CNY298" s="472"/>
      <c r="CNZ298" s="473"/>
      <c r="COA298" s="473"/>
      <c r="COB298" s="474"/>
      <c r="COC298" s="474"/>
      <c r="COD298" s="474"/>
      <c r="COE298" s="474"/>
      <c r="COF298" s="474"/>
      <c r="COG298" s="472"/>
      <c r="COH298" s="473"/>
      <c r="COI298" s="473"/>
      <c r="COJ298" s="474"/>
      <c r="COK298" s="474"/>
      <c r="COL298" s="474"/>
      <c r="COM298" s="474"/>
      <c r="CON298" s="474"/>
      <c r="COO298" s="472"/>
      <c r="COP298" s="473"/>
      <c r="COQ298" s="473"/>
      <c r="COR298" s="474"/>
      <c r="COS298" s="474"/>
      <c r="COT298" s="474"/>
      <c r="COU298" s="474"/>
      <c r="COV298" s="474"/>
      <c r="COW298" s="472"/>
      <c r="COX298" s="473"/>
      <c r="COY298" s="473"/>
      <c r="COZ298" s="474"/>
      <c r="CPA298" s="474"/>
      <c r="CPB298" s="474"/>
      <c r="CPC298" s="474"/>
      <c r="CPD298" s="474"/>
      <c r="CPE298" s="472"/>
      <c r="CPF298" s="473"/>
      <c r="CPG298" s="473"/>
      <c r="CPH298" s="474"/>
      <c r="CPI298" s="474"/>
      <c r="CPJ298" s="474"/>
      <c r="CPK298" s="474"/>
      <c r="CPL298" s="474"/>
      <c r="CPM298" s="472"/>
      <c r="CPN298" s="473"/>
      <c r="CPO298" s="473"/>
      <c r="CPP298" s="474"/>
      <c r="CPQ298" s="474"/>
      <c r="CPR298" s="474"/>
      <c r="CPS298" s="474"/>
      <c r="CPT298" s="474"/>
      <c r="CPU298" s="472"/>
      <c r="CPV298" s="473"/>
      <c r="CPW298" s="473"/>
      <c r="CPX298" s="474"/>
      <c r="CPY298" s="474"/>
      <c r="CPZ298" s="474"/>
      <c r="CQA298" s="474"/>
      <c r="CQB298" s="474"/>
      <c r="CQC298" s="472"/>
      <c r="CQD298" s="473"/>
      <c r="CQE298" s="473"/>
      <c r="CQF298" s="474"/>
      <c r="CQG298" s="474"/>
      <c r="CQH298" s="474"/>
      <c r="CQI298" s="474"/>
      <c r="CQJ298" s="474"/>
      <c r="CQK298" s="472"/>
      <c r="CQL298" s="473"/>
      <c r="CQM298" s="473"/>
      <c r="CQN298" s="474"/>
      <c r="CQO298" s="474"/>
      <c r="CQP298" s="474"/>
      <c r="CQQ298" s="474"/>
      <c r="CQR298" s="474"/>
      <c r="CQS298" s="472"/>
      <c r="CQT298" s="473"/>
      <c r="CQU298" s="473"/>
      <c r="CQV298" s="474"/>
      <c r="CQW298" s="474"/>
      <c r="CQX298" s="474"/>
      <c r="CQY298" s="474"/>
      <c r="CQZ298" s="474"/>
      <c r="CRA298" s="472"/>
      <c r="CRB298" s="473"/>
      <c r="CRC298" s="473"/>
      <c r="CRD298" s="474"/>
      <c r="CRE298" s="474"/>
      <c r="CRF298" s="474"/>
      <c r="CRG298" s="474"/>
      <c r="CRH298" s="474"/>
      <c r="CRI298" s="472"/>
      <c r="CRJ298" s="473"/>
      <c r="CRK298" s="473"/>
      <c r="CRL298" s="474"/>
      <c r="CRM298" s="474"/>
      <c r="CRN298" s="474"/>
      <c r="CRO298" s="474"/>
      <c r="CRP298" s="474"/>
      <c r="CRQ298" s="472"/>
      <c r="CRR298" s="473"/>
      <c r="CRS298" s="473"/>
      <c r="CRT298" s="474"/>
      <c r="CRU298" s="474"/>
      <c r="CRV298" s="474"/>
      <c r="CRW298" s="474"/>
      <c r="CRX298" s="474"/>
      <c r="CRY298" s="472"/>
      <c r="CRZ298" s="473"/>
      <c r="CSA298" s="473"/>
      <c r="CSB298" s="474"/>
      <c r="CSC298" s="474"/>
      <c r="CSD298" s="474"/>
      <c r="CSE298" s="474"/>
      <c r="CSF298" s="474"/>
      <c r="CSG298" s="472"/>
      <c r="CSH298" s="473"/>
      <c r="CSI298" s="473"/>
      <c r="CSJ298" s="474"/>
      <c r="CSK298" s="474"/>
      <c r="CSL298" s="474"/>
      <c r="CSM298" s="474"/>
      <c r="CSN298" s="474"/>
      <c r="CSO298" s="472"/>
      <c r="CSP298" s="473"/>
      <c r="CSQ298" s="473"/>
      <c r="CSR298" s="474"/>
      <c r="CSS298" s="474"/>
      <c r="CST298" s="474"/>
      <c r="CSU298" s="474"/>
      <c r="CSV298" s="474"/>
      <c r="CSW298" s="472"/>
      <c r="CSX298" s="473"/>
      <c r="CSY298" s="473"/>
      <c r="CSZ298" s="474"/>
      <c r="CTA298" s="474"/>
      <c r="CTB298" s="474"/>
      <c r="CTC298" s="474"/>
      <c r="CTD298" s="474"/>
      <c r="CTE298" s="472"/>
      <c r="CTF298" s="473"/>
      <c r="CTG298" s="473"/>
      <c r="CTH298" s="474"/>
      <c r="CTI298" s="474"/>
      <c r="CTJ298" s="474"/>
      <c r="CTK298" s="474"/>
      <c r="CTL298" s="474"/>
      <c r="CTM298" s="472"/>
      <c r="CTN298" s="473"/>
      <c r="CTO298" s="473"/>
      <c r="CTP298" s="474"/>
      <c r="CTQ298" s="474"/>
      <c r="CTR298" s="474"/>
      <c r="CTS298" s="474"/>
      <c r="CTT298" s="474"/>
      <c r="CTU298" s="472"/>
      <c r="CTV298" s="473"/>
      <c r="CTW298" s="473"/>
      <c r="CTX298" s="474"/>
      <c r="CTY298" s="474"/>
      <c r="CTZ298" s="474"/>
      <c r="CUA298" s="474"/>
      <c r="CUB298" s="474"/>
      <c r="CUC298" s="472"/>
      <c r="CUD298" s="473"/>
      <c r="CUE298" s="473"/>
      <c r="CUF298" s="474"/>
      <c r="CUG298" s="474"/>
      <c r="CUH298" s="474"/>
      <c r="CUI298" s="474"/>
      <c r="CUJ298" s="474"/>
      <c r="CUK298" s="472"/>
      <c r="CUL298" s="473"/>
      <c r="CUM298" s="473"/>
      <c r="CUN298" s="474"/>
      <c r="CUO298" s="474"/>
      <c r="CUP298" s="474"/>
      <c r="CUQ298" s="474"/>
      <c r="CUR298" s="474"/>
      <c r="CUS298" s="472"/>
      <c r="CUT298" s="473"/>
      <c r="CUU298" s="473"/>
      <c r="CUV298" s="474"/>
      <c r="CUW298" s="474"/>
      <c r="CUX298" s="474"/>
      <c r="CUY298" s="474"/>
      <c r="CUZ298" s="474"/>
      <c r="CVA298" s="472"/>
      <c r="CVB298" s="473"/>
      <c r="CVC298" s="473"/>
      <c r="CVD298" s="474"/>
      <c r="CVE298" s="474"/>
      <c r="CVF298" s="474"/>
      <c r="CVG298" s="474"/>
      <c r="CVH298" s="474"/>
      <c r="CVI298" s="472"/>
      <c r="CVJ298" s="473"/>
      <c r="CVK298" s="473"/>
      <c r="CVL298" s="474"/>
      <c r="CVM298" s="474"/>
      <c r="CVN298" s="474"/>
      <c r="CVO298" s="474"/>
      <c r="CVP298" s="474"/>
      <c r="CVQ298" s="472"/>
      <c r="CVR298" s="473"/>
      <c r="CVS298" s="473"/>
      <c r="CVT298" s="474"/>
      <c r="CVU298" s="474"/>
      <c r="CVV298" s="474"/>
      <c r="CVW298" s="474"/>
      <c r="CVX298" s="474"/>
      <c r="CVY298" s="472"/>
      <c r="CVZ298" s="473"/>
      <c r="CWA298" s="473"/>
      <c r="CWB298" s="474"/>
      <c r="CWC298" s="474"/>
      <c r="CWD298" s="474"/>
      <c r="CWE298" s="474"/>
      <c r="CWF298" s="474"/>
      <c r="CWG298" s="472"/>
      <c r="CWH298" s="473"/>
      <c r="CWI298" s="473"/>
      <c r="CWJ298" s="474"/>
      <c r="CWK298" s="474"/>
      <c r="CWL298" s="474"/>
      <c r="CWM298" s="474"/>
      <c r="CWN298" s="474"/>
      <c r="CWO298" s="472"/>
      <c r="CWP298" s="473"/>
      <c r="CWQ298" s="473"/>
      <c r="CWR298" s="474"/>
      <c r="CWS298" s="474"/>
      <c r="CWT298" s="474"/>
      <c r="CWU298" s="474"/>
      <c r="CWV298" s="474"/>
      <c r="CWW298" s="472"/>
      <c r="CWX298" s="473"/>
      <c r="CWY298" s="473"/>
      <c r="CWZ298" s="474"/>
      <c r="CXA298" s="474"/>
      <c r="CXB298" s="474"/>
      <c r="CXC298" s="474"/>
      <c r="CXD298" s="474"/>
      <c r="CXE298" s="472"/>
      <c r="CXF298" s="473"/>
      <c r="CXG298" s="473"/>
      <c r="CXH298" s="474"/>
      <c r="CXI298" s="474"/>
      <c r="CXJ298" s="474"/>
      <c r="CXK298" s="474"/>
      <c r="CXL298" s="474"/>
      <c r="CXM298" s="472"/>
      <c r="CXN298" s="473"/>
      <c r="CXO298" s="473"/>
      <c r="CXP298" s="474"/>
      <c r="CXQ298" s="474"/>
      <c r="CXR298" s="474"/>
      <c r="CXS298" s="474"/>
      <c r="CXT298" s="474"/>
      <c r="CXU298" s="472"/>
      <c r="CXV298" s="473"/>
      <c r="CXW298" s="473"/>
      <c r="CXX298" s="474"/>
      <c r="CXY298" s="474"/>
      <c r="CXZ298" s="474"/>
      <c r="CYA298" s="474"/>
      <c r="CYB298" s="474"/>
      <c r="CYC298" s="472"/>
      <c r="CYD298" s="473"/>
      <c r="CYE298" s="473"/>
      <c r="CYF298" s="474"/>
      <c r="CYG298" s="474"/>
      <c r="CYH298" s="474"/>
      <c r="CYI298" s="474"/>
      <c r="CYJ298" s="474"/>
      <c r="CYK298" s="472"/>
      <c r="CYL298" s="473"/>
      <c r="CYM298" s="473"/>
      <c r="CYN298" s="474"/>
      <c r="CYO298" s="474"/>
      <c r="CYP298" s="474"/>
      <c r="CYQ298" s="474"/>
      <c r="CYR298" s="474"/>
      <c r="CYS298" s="472"/>
      <c r="CYT298" s="473"/>
      <c r="CYU298" s="473"/>
      <c r="CYV298" s="474"/>
      <c r="CYW298" s="474"/>
      <c r="CYX298" s="474"/>
      <c r="CYY298" s="474"/>
      <c r="CYZ298" s="474"/>
      <c r="CZA298" s="472"/>
      <c r="CZB298" s="473"/>
      <c r="CZC298" s="473"/>
      <c r="CZD298" s="474"/>
      <c r="CZE298" s="474"/>
      <c r="CZF298" s="474"/>
      <c r="CZG298" s="474"/>
      <c r="CZH298" s="474"/>
      <c r="CZI298" s="472"/>
      <c r="CZJ298" s="473"/>
      <c r="CZK298" s="473"/>
      <c r="CZL298" s="474"/>
      <c r="CZM298" s="474"/>
      <c r="CZN298" s="474"/>
      <c r="CZO298" s="474"/>
      <c r="CZP298" s="474"/>
      <c r="CZQ298" s="472"/>
      <c r="CZR298" s="473"/>
      <c r="CZS298" s="473"/>
      <c r="CZT298" s="474"/>
      <c r="CZU298" s="474"/>
      <c r="CZV298" s="474"/>
      <c r="CZW298" s="474"/>
      <c r="CZX298" s="474"/>
      <c r="CZY298" s="472"/>
      <c r="CZZ298" s="473"/>
      <c r="DAA298" s="473"/>
      <c r="DAB298" s="474"/>
      <c r="DAC298" s="474"/>
      <c r="DAD298" s="474"/>
      <c r="DAE298" s="474"/>
      <c r="DAF298" s="474"/>
      <c r="DAG298" s="472"/>
      <c r="DAH298" s="473"/>
      <c r="DAI298" s="473"/>
      <c r="DAJ298" s="474"/>
      <c r="DAK298" s="474"/>
      <c r="DAL298" s="474"/>
      <c r="DAM298" s="474"/>
      <c r="DAN298" s="474"/>
      <c r="DAO298" s="472"/>
      <c r="DAP298" s="473"/>
      <c r="DAQ298" s="473"/>
      <c r="DAR298" s="474"/>
      <c r="DAS298" s="474"/>
      <c r="DAT298" s="474"/>
      <c r="DAU298" s="474"/>
      <c r="DAV298" s="474"/>
      <c r="DAW298" s="472"/>
      <c r="DAX298" s="473"/>
      <c r="DAY298" s="473"/>
      <c r="DAZ298" s="474"/>
      <c r="DBA298" s="474"/>
      <c r="DBB298" s="474"/>
      <c r="DBC298" s="474"/>
      <c r="DBD298" s="474"/>
      <c r="DBE298" s="472"/>
      <c r="DBF298" s="473"/>
      <c r="DBG298" s="473"/>
      <c r="DBH298" s="474"/>
      <c r="DBI298" s="474"/>
      <c r="DBJ298" s="474"/>
      <c r="DBK298" s="474"/>
      <c r="DBL298" s="474"/>
      <c r="DBM298" s="472"/>
      <c r="DBN298" s="473"/>
      <c r="DBO298" s="473"/>
      <c r="DBP298" s="474"/>
      <c r="DBQ298" s="474"/>
      <c r="DBR298" s="474"/>
      <c r="DBS298" s="474"/>
      <c r="DBT298" s="474"/>
      <c r="DBU298" s="472"/>
      <c r="DBV298" s="473"/>
      <c r="DBW298" s="473"/>
      <c r="DBX298" s="474"/>
      <c r="DBY298" s="474"/>
      <c r="DBZ298" s="474"/>
      <c r="DCA298" s="474"/>
      <c r="DCB298" s="474"/>
      <c r="DCC298" s="472"/>
      <c r="DCD298" s="473"/>
      <c r="DCE298" s="473"/>
      <c r="DCF298" s="474"/>
      <c r="DCG298" s="474"/>
      <c r="DCH298" s="474"/>
      <c r="DCI298" s="474"/>
      <c r="DCJ298" s="474"/>
      <c r="DCK298" s="472"/>
      <c r="DCL298" s="473"/>
      <c r="DCM298" s="473"/>
      <c r="DCN298" s="474"/>
      <c r="DCO298" s="474"/>
      <c r="DCP298" s="474"/>
      <c r="DCQ298" s="474"/>
      <c r="DCR298" s="474"/>
      <c r="DCS298" s="472"/>
      <c r="DCT298" s="473"/>
      <c r="DCU298" s="473"/>
      <c r="DCV298" s="474"/>
      <c r="DCW298" s="474"/>
      <c r="DCX298" s="474"/>
      <c r="DCY298" s="474"/>
      <c r="DCZ298" s="474"/>
      <c r="DDA298" s="472"/>
      <c r="DDB298" s="473"/>
      <c r="DDC298" s="473"/>
      <c r="DDD298" s="474"/>
      <c r="DDE298" s="474"/>
      <c r="DDF298" s="474"/>
      <c r="DDG298" s="474"/>
      <c r="DDH298" s="474"/>
      <c r="DDI298" s="472"/>
      <c r="DDJ298" s="473"/>
      <c r="DDK298" s="473"/>
      <c r="DDL298" s="474"/>
      <c r="DDM298" s="474"/>
      <c r="DDN298" s="474"/>
      <c r="DDO298" s="474"/>
      <c r="DDP298" s="474"/>
      <c r="DDQ298" s="472"/>
      <c r="DDR298" s="473"/>
      <c r="DDS298" s="473"/>
      <c r="DDT298" s="474"/>
      <c r="DDU298" s="474"/>
      <c r="DDV298" s="474"/>
      <c r="DDW298" s="474"/>
      <c r="DDX298" s="474"/>
      <c r="DDY298" s="472"/>
      <c r="DDZ298" s="473"/>
      <c r="DEA298" s="473"/>
      <c r="DEB298" s="474"/>
      <c r="DEC298" s="474"/>
      <c r="DED298" s="474"/>
      <c r="DEE298" s="474"/>
      <c r="DEF298" s="474"/>
      <c r="DEG298" s="472"/>
      <c r="DEH298" s="473"/>
      <c r="DEI298" s="473"/>
      <c r="DEJ298" s="474"/>
      <c r="DEK298" s="474"/>
      <c r="DEL298" s="474"/>
      <c r="DEM298" s="474"/>
      <c r="DEN298" s="474"/>
      <c r="DEO298" s="472"/>
      <c r="DEP298" s="473"/>
      <c r="DEQ298" s="473"/>
      <c r="DER298" s="474"/>
      <c r="DES298" s="474"/>
      <c r="DET298" s="474"/>
      <c r="DEU298" s="474"/>
      <c r="DEV298" s="474"/>
      <c r="DEW298" s="472"/>
      <c r="DEX298" s="473"/>
      <c r="DEY298" s="473"/>
      <c r="DEZ298" s="474"/>
      <c r="DFA298" s="474"/>
      <c r="DFB298" s="474"/>
      <c r="DFC298" s="474"/>
      <c r="DFD298" s="474"/>
      <c r="DFE298" s="472"/>
      <c r="DFF298" s="473"/>
      <c r="DFG298" s="473"/>
      <c r="DFH298" s="474"/>
      <c r="DFI298" s="474"/>
      <c r="DFJ298" s="474"/>
      <c r="DFK298" s="474"/>
      <c r="DFL298" s="474"/>
      <c r="DFM298" s="472"/>
      <c r="DFN298" s="473"/>
      <c r="DFO298" s="473"/>
      <c r="DFP298" s="474"/>
      <c r="DFQ298" s="474"/>
      <c r="DFR298" s="474"/>
      <c r="DFS298" s="474"/>
      <c r="DFT298" s="474"/>
      <c r="DFU298" s="472"/>
      <c r="DFV298" s="473"/>
      <c r="DFW298" s="473"/>
      <c r="DFX298" s="474"/>
      <c r="DFY298" s="474"/>
      <c r="DFZ298" s="474"/>
      <c r="DGA298" s="474"/>
      <c r="DGB298" s="474"/>
      <c r="DGC298" s="472"/>
      <c r="DGD298" s="473"/>
      <c r="DGE298" s="473"/>
      <c r="DGF298" s="474"/>
      <c r="DGG298" s="474"/>
      <c r="DGH298" s="474"/>
      <c r="DGI298" s="474"/>
      <c r="DGJ298" s="474"/>
      <c r="DGK298" s="472"/>
      <c r="DGL298" s="473"/>
      <c r="DGM298" s="473"/>
      <c r="DGN298" s="474"/>
      <c r="DGO298" s="474"/>
      <c r="DGP298" s="474"/>
      <c r="DGQ298" s="474"/>
      <c r="DGR298" s="474"/>
      <c r="DGS298" s="472"/>
      <c r="DGT298" s="473"/>
      <c r="DGU298" s="473"/>
      <c r="DGV298" s="474"/>
      <c r="DGW298" s="474"/>
      <c r="DGX298" s="474"/>
      <c r="DGY298" s="474"/>
      <c r="DGZ298" s="474"/>
      <c r="DHA298" s="472"/>
      <c r="DHB298" s="473"/>
      <c r="DHC298" s="473"/>
      <c r="DHD298" s="474"/>
      <c r="DHE298" s="474"/>
      <c r="DHF298" s="474"/>
      <c r="DHG298" s="474"/>
      <c r="DHH298" s="474"/>
      <c r="DHI298" s="472"/>
      <c r="DHJ298" s="473"/>
      <c r="DHK298" s="473"/>
      <c r="DHL298" s="474"/>
      <c r="DHM298" s="474"/>
      <c r="DHN298" s="474"/>
      <c r="DHO298" s="474"/>
      <c r="DHP298" s="474"/>
      <c r="DHQ298" s="472"/>
      <c r="DHR298" s="473"/>
      <c r="DHS298" s="473"/>
      <c r="DHT298" s="474"/>
      <c r="DHU298" s="474"/>
      <c r="DHV298" s="474"/>
      <c r="DHW298" s="474"/>
      <c r="DHX298" s="474"/>
      <c r="DHY298" s="472"/>
      <c r="DHZ298" s="473"/>
      <c r="DIA298" s="473"/>
      <c r="DIB298" s="474"/>
      <c r="DIC298" s="474"/>
      <c r="DID298" s="474"/>
      <c r="DIE298" s="474"/>
      <c r="DIF298" s="474"/>
      <c r="DIG298" s="472"/>
      <c r="DIH298" s="473"/>
      <c r="DII298" s="473"/>
      <c r="DIJ298" s="474"/>
      <c r="DIK298" s="474"/>
      <c r="DIL298" s="474"/>
      <c r="DIM298" s="474"/>
      <c r="DIN298" s="474"/>
      <c r="DIO298" s="472"/>
      <c r="DIP298" s="473"/>
      <c r="DIQ298" s="473"/>
      <c r="DIR298" s="474"/>
      <c r="DIS298" s="474"/>
      <c r="DIT298" s="474"/>
      <c r="DIU298" s="474"/>
      <c r="DIV298" s="474"/>
      <c r="DIW298" s="472"/>
      <c r="DIX298" s="473"/>
      <c r="DIY298" s="473"/>
      <c r="DIZ298" s="474"/>
      <c r="DJA298" s="474"/>
      <c r="DJB298" s="474"/>
      <c r="DJC298" s="474"/>
      <c r="DJD298" s="474"/>
      <c r="DJE298" s="472"/>
      <c r="DJF298" s="473"/>
      <c r="DJG298" s="473"/>
      <c r="DJH298" s="474"/>
      <c r="DJI298" s="474"/>
      <c r="DJJ298" s="474"/>
      <c r="DJK298" s="474"/>
      <c r="DJL298" s="474"/>
      <c r="DJM298" s="472"/>
      <c r="DJN298" s="473"/>
      <c r="DJO298" s="473"/>
      <c r="DJP298" s="474"/>
      <c r="DJQ298" s="474"/>
      <c r="DJR298" s="474"/>
      <c r="DJS298" s="474"/>
      <c r="DJT298" s="474"/>
      <c r="DJU298" s="472"/>
      <c r="DJV298" s="473"/>
      <c r="DJW298" s="473"/>
      <c r="DJX298" s="474"/>
      <c r="DJY298" s="474"/>
      <c r="DJZ298" s="474"/>
      <c r="DKA298" s="474"/>
      <c r="DKB298" s="474"/>
      <c r="DKC298" s="472"/>
      <c r="DKD298" s="473"/>
      <c r="DKE298" s="473"/>
      <c r="DKF298" s="474"/>
      <c r="DKG298" s="474"/>
      <c r="DKH298" s="474"/>
      <c r="DKI298" s="474"/>
      <c r="DKJ298" s="474"/>
      <c r="DKK298" s="472"/>
      <c r="DKL298" s="473"/>
      <c r="DKM298" s="473"/>
      <c r="DKN298" s="474"/>
      <c r="DKO298" s="474"/>
      <c r="DKP298" s="474"/>
      <c r="DKQ298" s="474"/>
      <c r="DKR298" s="474"/>
      <c r="DKS298" s="472"/>
      <c r="DKT298" s="473"/>
      <c r="DKU298" s="473"/>
      <c r="DKV298" s="474"/>
      <c r="DKW298" s="474"/>
      <c r="DKX298" s="474"/>
      <c r="DKY298" s="474"/>
      <c r="DKZ298" s="474"/>
      <c r="DLA298" s="472"/>
      <c r="DLB298" s="473"/>
      <c r="DLC298" s="473"/>
      <c r="DLD298" s="474"/>
      <c r="DLE298" s="474"/>
      <c r="DLF298" s="474"/>
      <c r="DLG298" s="474"/>
      <c r="DLH298" s="474"/>
      <c r="DLI298" s="472"/>
      <c r="DLJ298" s="473"/>
      <c r="DLK298" s="473"/>
      <c r="DLL298" s="474"/>
      <c r="DLM298" s="474"/>
      <c r="DLN298" s="474"/>
      <c r="DLO298" s="474"/>
      <c r="DLP298" s="474"/>
      <c r="DLQ298" s="472"/>
      <c r="DLR298" s="473"/>
      <c r="DLS298" s="473"/>
      <c r="DLT298" s="474"/>
      <c r="DLU298" s="474"/>
      <c r="DLV298" s="474"/>
      <c r="DLW298" s="474"/>
      <c r="DLX298" s="474"/>
      <c r="DLY298" s="472"/>
      <c r="DLZ298" s="473"/>
      <c r="DMA298" s="473"/>
      <c r="DMB298" s="474"/>
      <c r="DMC298" s="474"/>
      <c r="DMD298" s="474"/>
      <c r="DME298" s="474"/>
      <c r="DMF298" s="474"/>
      <c r="DMG298" s="472"/>
      <c r="DMH298" s="473"/>
      <c r="DMI298" s="473"/>
      <c r="DMJ298" s="474"/>
      <c r="DMK298" s="474"/>
      <c r="DML298" s="474"/>
      <c r="DMM298" s="474"/>
      <c r="DMN298" s="474"/>
      <c r="DMO298" s="472"/>
      <c r="DMP298" s="473"/>
      <c r="DMQ298" s="473"/>
      <c r="DMR298" s="474"/>
      <c r="DMS298" s="474"/>
      <c r="DMT298" s="474"/>
      <c r="DMU298" s="474"/>
      <c r="DMV298" s="474"/>
      <c r="DMW298" s="472"/>
      <c r="DMX298" s="473"/>
      <c r="DMY298" s="473"/>
      <c r="DMZ298" s="474"/>
      <c r="DNA298" s="474"/>
      <c r="DNB298" s="474"/>
      <c r="DNC298" s="474"/>
      <c r="DND298" s="474"/>
      <c r="DNE298" s="472"/>
      <c r="DNF298" s="473"/>
      <c r="DNG298" s="473"/>
      <c r="DNH298" s="474"/>
      <c r="DNI298" s="474"/>
      <c r="DNJ298" s="474"/>
      <c r="DNK298" s="474"/>
      <c r="DNL298" s="474"/>
      <c r="DNM298" s="472"/>
      <c r="DNN298" s="473"/>
      <c r="DNO298" s="473"/>
      <c r="DNP298" s="474"/>
      <c r="DNQ298" s="474"/>
      <c r="DNR298" s="474"/>
      <c r="DNS298" s="474"/>
      <c r="DNT298" s="474"/>
      <c r="DNU298" s="472"/>
      <c r="DNV298" s="473"/>
      <c r="DNW298" s="473"/>
      <c r="DNX298" s="474"/>
      <c r="DNY298" s="474"/>
      <c r="DNZ298" s="474"/>
      <c r="DOA298" s="474"/>
      <c r="DOB298" s="474"/>
      <c r="DOC298" s="472"/>
      <c r="DOD298" s="473"/>
      <c r="DOE298" s="473"/>
      <c r="DOF298" s="474"/>
      <c r="DOG298" s="474"/>
      <c r="DOH298" s="474"/>
      <c r="DOI298" s="474"/>
      <c r="DOJ298" s="474"/>
      <c r="DOK298" s="472"/>
      <c r="DOL298" s="473"/>
      <c r="DOM298" s="473"/>
      <c r="DON298" s="474"/>
      <c r="DOO298" s="474"/>
      <c r="DOP298" s="474"/>
      <c r="DOQ298" s="474"/>
      <c r="DOR298" s="474"/>
      <c r="DOS298" s="472"/>
      <c r="DOT298" s="473"/>
      <c r="DOU298" s="473"/>
      <c r="DOV298" s="474"/>
      <c r="DOW298" s="474"/>
      <c r="DOX298" s="474"/>
      <c r="DOY298" s="474"/>
      <c r="DOZ298" s="474"/>
      <c r="DPA298" s="472"/>
      <c r="DPB298" s="473"/>
      <c r="DPC298" s="473"/>
      <c r="DPD298" s="474"/>
      <c r="DPE298" s="474"/>
      <c r="DPF298" s="474"/>
      <c r="DPG298" s="474"/>
      <c r="DPH298" s="474"/>
      <c r="DPI298" s="472"/>
      <c r="DPJ298" s="473"/>
      <c r="DPK298" s="473"/>
      <c r="DPL298" s="474"/>
      <c r="DPM298" s="474"/>
      <c r="DPN298" s="474"/>
      <c r="DPO298" s="474"/>
      <c r="DPP298" s="474"/>
      <c r="DPQ298" s="472"/>
      <c r="DPR298" s="473"/>
      <c r="DPS298" s="473"/>
      <c r="DPT298" s="474"/>
      <c r="DPU298" s="474"/>
      <c r="DPV298" s="474"/>
      <c r="DPW298" s="474"/>
      <c r="DPX298" s="474"/>
      <c r="DPY298" s="472"/>
      <c r="DPZ298" s="473"/>
      <c r="DQA298" s="473"/>
      <c r="DQB298" s="474"/>
      <c r="DQC298" s="474"/>
      <c r="DQD298" s="474"/>
      <c r="DQE298" s="474"/>
      <c r="DQF298" s="474"/>
      <c r="DQG298" s="472"/>
      <c r="DQH298" s="473"/>
      <c r="DQI298" s="473"/>
      <c r="DQJ298" s="474"/>
      <c r="DQK298" s="474"/>
      <c r="DQL298" s="474"/>
      <c r="DQM298" s="474"/>
      <c r="DQN298" s="474"/>
      <c r="DQO298" s="472"/>
      <c r="DQP298" s="473"/>
      <c r="DQQ298" s="473"/>
      <c r="DQR298" s="474"/>
      <c r="DQS298" s="474"/>
      <c r="DQT298" s="474"/>
      <c r="DQU298" s="474"/>
      <c r="DQV298" s="474"/>
      <c r="DQW298" s="472"/>
      <c r="DQX298" s="473"/>
      <c r="DQY298" s="473"/>
      <c r="DQZ298" s="474"/>
      <c r="DRA298" s="474"/>
      <c r="DRB298" s="474"/>
      <c r="DRC298" s="474"/>
      <c r="DRD298" s="474"/>
      <c r="DRE298" s="472"/>
      <c r="DRF298" s="473"/>
      <c r="DRG298" s="473"/>
      <c r="DRH298" s="474"/>
      <c r="DRI298" s="474"/>
      <c r="DRJ298" s="474"/>
      <c r="DRK298" s="474"/>
      <c r="DRL298" s="474"/>
      <c r="DRM298" s="472"/>
      <c r="DRN298" s="473"/>
      <c r="DRO298" s="473"/>
      <c r="DRP298" s="474"/>
      <c r="DRQ298" s="474"/>
      <c r="DRR298" s="474"/>
      <c r="DRS298" s="474"/>
      <c r="DRT298" s="474"/>
      <c r="DRU298" s="472"/>
      <c r="DRV298" s="473"/>
      <c r="DRW298" s="473"/>
      <c r="DRX298" s="474"/>
      <c r="DRY298" s="474"/>
      <c r="DRZ298" s="474"/>
      <c r="DSA298" s="474"/>
      <c r="DSB298" s="474"/>
      <c r="DSC298" s="472"/>
      <c r="DSD298" s="473"/>
      <c r="DSE298" s="473"/>
      <c r="DSF298" s="474"/>
      <c r="DSG298" s="474"/>
      <c r="DSH298" s="474"/>
      <c r="DSI298" s="474"/>
      <c r="DSJ298" s="474"/>
      <c r="DSK298" s="472"/>
      <c r="DSL298" s="473"/>
      <c r="DSM298" s="473"/>
      <c r="DSN298" s="474"/>
      <c r="DSO298" s="474"/>
      <c r="DSP298" s="474"/>
      <c r="DSQ298" s="474"/>
      <c r="DSR298" s="474"/>
      <c r="DSS298" s="472"/>
      <c r="DST298" s="473"/>
      <c r="DSU298" s="473"/>
      <c r="DSV298" s="474"/>
      <c r="DSW298" s="474"/>
      <c r="DSX298" s="474"/>
      <c r="DSY298" s="474"/>
      <c r="DSZ298" s="474"/>
      <c r="DTA298" s="472"/>
      <c r="DTB298" s="473"/>
      <c r="DTC298" s="473"/>
      <c r="DTD298" s="474"/>
      <c r="DTE298" s="474"/>
      <c r="DTF298" s="474"/>
      <c r="DTG298" s="474"/>
      <c r="DTH298" s="474"/>
      <c r="DTI298" s="472"/>
      <c r="DTJ298" s="473"/>
      <c r="DTK298" s="473"/>
      <c r="DTL298" s="474"/>
      <c r="DTM298" s="474"/>
      <c r="DTN298" s="474"/>
      <c r="DTO298" s="474"/>
      <c r="DTP298" s="474"/>
      <c r="DTQ298" s="472"/>
      <c r="DTR298" s="473"/>
      <c r="DTS298" s="473"/>
      <c r="DTT298" s="474"/>
      <c r="DTU298" s="474"/>
      <c r="DTV298" s="474"/>
      <c r="DTW298" s="474"/>
      <c r="DTX298" s="474"/>
      <c r="DTY298" s="472"/>
      <c r="DTZ298" s="473"/>
      <c r="DUA298" s="473"/>
      <c r="DUB298" s="474"/>
      <c r="DUC298" s="474"/>
      <c r="DUD298" s="474"/>
      <c r="DUE298" s="474"/>
      <c r="DUF298" s="474"/>
      <c r="DUG298" s="472"/>
      <c r="DUH298" s="473"/>
      <c r="DUI298" s="473"/>
      <c r="DUJ298" s="474"/>
      <c r="DUK298" s="474"/>
      <c r="DUL298" s="474"/>
      <c r="DUM298" s="474"/>
      <c r="DUN298" s="474"/>
      <c r="DUO298" s="472"/>
      <c r="DUP298" s="473"/>
      <c r="DUQ298" s="473"/>
      <c r="DUR298" s="474"/>
      <c r="DUS298" s="474"/>
      <c r="DUT298" s="474"/>
      <c r="DUU298" s="474"/>
      <c r="DUV298" s="474"/>
      <c r="DUW298" s="472"/>
      <c r="DUX298" s="473"/>
      <c r="DUY298" s="473"/>
      <c r="DUZ298" s="474"/>
      <c r="DVA298" s="474"/>
      <c r="DVB298" s="474"/>
      <c r="DVC298" s="474"/>
      <c r="DVD298" s="474"/>
      <c r="DVE298" s="472"/>
      <c r="DVF298" s="473"/>
      <c r="DVG298" s="473"/>
      <c r="DVH298" s="474"/>
      <c r="DVI298" s="474"/>
      <c r="DVJ298" s="474"/>
      <c r="DVK298" s="474"/>
      <c r="DVL298" s="474"/>
      <c r="DVM298" s="472"/>
      <c r="DVN298" s="473"/>
      <c r="DVO298" s="473"/>
      <c r="DVP298" s="474"/>
      <c r="DVQ298" s="474"/>
      <c r="DVR298" s="474"/>
      <c r="DVS298" s="474"/>
      <c r="DVT298" s="474"/>
      <c r="DVU298" s="472"/>
      <c r="DVV298" s="473"/>
      <c r="DVW298" s="473"/>
      <c r="DVX298" s="474"/>
      <c r="DVY298" s="474"/>
      <c r="DVZ298" s="474"/>
      <c r="DWA298" s="474"/>
      <c r="DWB298" s="474"/>
      <c r="DWC298" s="472"/>
      <c r="DWD298" s="473"/>
      <c r="DWE298" s="473"/>
      <c r="DWF298" s="474"/>
      <c r="DWG298" s="474"/>
      <c r="DWH298" s="474"/>
      <c r="DWI298" s="474"/>
      <c r="DWJ298" s="474"/>
      <c r="DWK298" s="472"/>
      <c r="DWL298" s="473"/>
      <c r="DWM298" s="473"/>
      <c r="DWN298" s="474"/>
      <c r="DWO298" s="474"/>
      <c r="DWP298" s="474"/>
      <c r="DWQ298" s="474"/>
      <c r="DWR298" s="474"/>
      <c r="DWS298" s="472"/>
      <c r="DWT298" s="473"/>
      <c r="DWU298" s="473"/>
      <c r="DWV298" s="474"/>
      <c r="DWW298" s="474"/>
      <c r="DWX298" s="474"/>
      <c r="DWY298" s="474"/>
      <c r="DWZ298" s="474"/>
      <c r="DXA298" s="472"/>
      <c r="DXB298" s="473"/>
      <c r="DXC298" s="473"/>
      <c r="DXD298" s="474"/>
      <c r="DXE298" s="474"/>
      <c r="DXF298" s="474"/>
      <c r="DXG298" s="474"/>
      <c r="DXH298" s="474"/>
      <c r="DXI298" s="472"/>
      <c r="DXJ298" s="473"/>
      <c r="DXK298" s="473"/>
      <c r="DXL298" s="474"/>
      <c r="DXM298" s="474"/>
      <c r="DXN298" s="474"/>
      <c r="DXO298" s="474"/>
      <c r="DXP298" s="474"/>
      <c r="DXQ298" s="472"/>
      <c r="DXR298" s="473"/>
      <c r="DXS298" s="473"/>
      <c r="DXT298" s="474"/>
      <c r="DXU298" s="474"/>
      <c r="DXV298" s="474"/>
      <c r="DXW298" s="474"/>
      <c r="DXX298" s="474"/>
      <c r="DXY298" s="472"/>
      <c r="DXZ298" s="473"/>
      <c r="DYA298" s="473"/>
      <c r="DYB298" s="474"/>
      <c r="DYC298" s="474"/>
      <c r="DYD298" s="474"/>
      <c r="DYE298" s="474"/>
      <c r="DYF298" s="474"/>
      <c r="DYG298" s="472"/>
      <c r="DYH298" s="473"/>
      <c r="DYI298" s="473"/>
      <c r="DYJ298" s="474"/>
      <c r="DYK298" s="474"/>
      <c r="DYL298" s="474"/>
      <c r="DYM298" s="474"/>
      <c r="DYN298" s="474"/>
      <c r="DYO298" s="472"/>
      <c r="DYP298" s="473"/>
      <c r="DYQ298" s="473"/>
      <c r="DYR298" s="474"/>
      <c r="DYS298" s="474"/>
      <c r="DYT298" s="474"/>
      <c r="DYU298" s="474"/>
      <c r="DYV298" s="474"/>
      <c r="DYW298" s="472"/>
      <c r="DYX298" s="473"/>
      <c r="DYY298" s="473"/>
      <c r="DYZ298" s="474"/>
      <c r="DZA298" s="474"/>
      <c r="DZB298" s="474"/>
      <c r="DZC298" s="474"/>
      <c r="DZD298" s="474"/>
      <c r="DZE298" s="472"/>
      <c r="DZF298" s="473"/>
      <c r="DZG298" s="473"/>
      <c r="DZH298" s="474"/>
      <c r="DZI298" s="474"/>
      <c r="DZJ298" s="474"/>
      <c r="DZK298" s="474"/>
      <c r="DZL298" s="474"/>
      <c r="DZM298" s="472"/>
      <c r="DZN298" s="473"/>
      <c r="DZO298" s="473"/>
      <c r="DZP298" s="474"/>
      <c r="DZQ298" s="474"/>
      <c r="DZR298" s="474"/>
      <c r="DZS298" s="474"/>
      <c r="DZT298" s="474"/>
      <c r="DZU298" s="472"/>
      <c r="DZV298" s="473"/>
      <c r="DZW298" s="473"/>
      <c r="DZX298" s="474"/>
      <c r="DZY298" s="474"/>
      <c r="DZZ298" s="474"/>
      <c r="EAA298" s="474"/>
      <c r="EAB298" s="474"/>
      <c r="EAC298" s="472"/>
      <c r="EAD298" s="473"/>
      <c r="EAE298" s="473"/>
      <c r="EAF298" s="474"/>
      <c r="EAG298" s="474"/>
      <c r="EAH298" s="474"/>
      <c r="EAI298" s="474"/>
      <c r="EAJ298" s="474"/>
      <c r="EAK298" s="472"/>
      <c r="EAL298" s="473"/>
      <c r="EAM298" s="473"/>
      <c r="EAN298" s="474"/>
      <c r="EAO298" s="474"/>
      <c r="EAP298" s="474"/>
      <c r="EAQ298" s="474"/>
      <c r="EAR298" s="474"/>
      <c r="EAS298" s="472"/>
      <c r="EAT298" s="473"/>
      <c r="EAU298" s="473"/>
      <c r="EAV298" s="474"/>
      <c r="EAW298" s="474"/>
      <c r="EAX298" s="474"/>
      <c r="EAY298" s="474"/>
      <c r="EAZ298" s="474"/>
      <c r="EBA298" s="472"/>
      <c r="EBB298" s="473"/>
      <c r="EBC298" s="473"/>
      <c r="EBD298" s="474"/>
      <c r="EBE298" s="474"/>
      <c r="EBF298" s="474"/>
      <c r="EBG298" s="474"/>
      <c r="EBH298" s="474"/>
      <c r="EBI298" s="472"/>
      <c r="EBJ298" s="473"/>
      <c r="EBK298" s="473"/>
      <c r="EBL298" s="474"/>
      <c r="EBM298" s="474"/>
      <c r="EBN298" s="474"/>
      <c r="EBO298" s="474"/>
      <c r="EBP298" s="474"/>
      <c r="EBQ298" s="472"/>
      <c r="EBR298" s="473"/>
      <c r="EBS298" s="473"/>
      <c r="EBT298" s="474"/>
      <c r="EBU298" s="474"/>
      <c r="EBV298" s="474"/>
      <c r="EBW298" s="474"/>
      <c r="EBX298" s="474"/>
      <c r="EBY298" s="472"/>
      <c r="EBZ298" s="473"/>
      <c r="ECA298" s="473"/>
      <c r="ECB298" s="474"/>
      <c r="ECC298" s="474"/>
      <c r="ECD298" s="474"/>
      <c r="ECE298" s="474"/>
      <c r="ECF298" s="474"/>
      <c r="ECG298" s="472"/>
      <c r="ECH298" s="473"/>
      <c r="ECI298" s="473"/>
      <c r="ECJ298" s="474"/>
      <c r="ECK298" s="474"/>
      <c r="ECL298" s="474"/>
      <c r="ECM298" s="474"/>
      <c r="ECN298" s="474"/>
      <c r="ECO298" s="472"/>
      <c r="ECP298" s="473"/>
      <c r="ECQ298" s="473"/>
      <c r="ECR298" s="474"/>
      <c r="ECS298" s="474"/>
      <c r="ECT298" s="474"/>
      <c r="ECU298" s="474"/>
      <c r="ECV298" s="474"/>
      <c r="ECW298" s="472"/>
      <c r="ECX298" s="473"/>
      <c r="ECY298" s="473"/>
      <c r="ECZ298" s="474"/>
      <c r="EDA298" s="474"/>
      <c r="EDB298" s="474"/>
      <c r="EDC298" s="474"/>
      <c r="EDD298" s="474"/>
      <c r="EDE298" s="472"/>
      <c r="EDF298" s="473"/>
      <c r="EDG298" s="473"/>
      <c r="EDH298" s="474"/>
      <c r="EDI298" s="474"/>
      <c r="EDJ298" s="474"/>
      <c r="EDK298" s="474"/>
      <c r="EDL298" s="474"/>
      <c r="EDM298" s="472"/>
      <c r="EDN298" s="473"/>
      <c r="EDO298" s="473"/>
      <c r="EDP298" s="474"/>
      <c r="EDQ298" s="474"/>
      <c r="EDR298" s="474"/>
      <c r="EDS298" s="474"/>
      <c r="EDT298" s="474"/>
      <c r="EDU298" s="472"/>
      <c r="EDV298" s="473"/>
      <c r="EDW298" s="473"/>
      <c r="EDX298" s="474"/>
      <c r="EDY298" s="474"/>
      <c r="EDZ298" s="474"/>
      <c r="EEA298" s="474"/>
      <c r="EEB298" s="474"/>
      <c r="EEC298" s="472"/>
      <c r="EED298" s="473"/>
      <c r="EEE298" s="473"/>
      <c r="EEF298" s="474"/>
      <c r="EEG298" s="474"/>
      <c r="EEH298" s="474"/>
      <c r="EEI298" s="474"/>
      <c r="EEJ298" s="474"/>
      <c r="EEK298" s="472"/>
      <c r="EEL298" s="473"/>
      <c r="EEM298" s="473"/>
      <c r="EEN298" s="474"/>
      <c r="EEO298" s="474"/>
      <c r="EEP298" s="474"/>
      <c r="EEQ298" s="474"/>
      <c r="EER298" s="474"/>
      <c r="EES298" s="472"/>
      <c r="EET298" s="473"/>
      <c r="EEU298" s="473"/>
      <c r="EEV298" s="474"/>
      <c r="EEW298" s="474"/>
      <c r="EEX298" s="474"/>
      <c r="EEY298" s="474"/>
      <c r="EEZ298" s="474"/>
      <c r="EFA298" s="472"/>
      <c r="EFB298" s="473"/>
      <c r="EFC298" s="473"/>
      <c r="EFD298" s="474"/>
      <c r="EFE298" s="474"/>
      <c r="EFF298" s="474"/>
      <c r="EFG298" s="474"/>
      <c r="EFH298" s="474"/>
      <c r="EFI298" s="472"/>
      <c r="EFJ298" s="473"/>
      <c r="EFK298" s="473"/>
      <c r="EFL298" s="474"/>
      <c r="EFM298" s="474"/>
      <c r="EFN298" s="474"/>
      <c r="EFO298" s="474"/>
      <c r="EFP298" s="474"/>
      <c r="EFQ298" s="472"/>
      <c r="EFR298" s="473"/>
      <c r="EFS298" s="473"/>
      <c r="EFT298" s="474"/>
      <c r="EFU298" s="474"/>
      <c r="EFV298" s="474"/>
      <c r="EFW298" s="474"/>
      <c r="EFX298" s="474"/>
      <c r="EFY298" s="472"/>
      <c r="EFZ298" s="473"/>
      <c r="EGA298" s="473"/>
      <c r="EGB298" s="474"/>
      <c r="EGC298" s="474"/>
      <c r="EGD298" s="474"/>
      <c r="EGE298" s="474"/>
      <c r="EGF298" s="474"/>
      <c r="EGG298" s="472"/>
      <c r="EGH298" s="473"/>
      <c r="EGI298" s="473"/>
      <c r="EGJ298" s="474"/>
      <c r="EGK298" s="474"/>
      <c r="EGL298" s="474"/>
      <c r="EGM298" s="474"/>
      <c r="EGN298" s="474"/>
      <c r="EGO298" s="472"/>
      <c r="EGP298" s="473"/>
      <c r="EGQ298" s="473"/>
      <c r="EGR298" s="474"/>
      <c r="EGS298" s="474"/>
      <c r="EGT298" s="474"/>
      <c r="EGU298" s="474"/>
      <c r="EGV298" s="474"/>
      <c r="EGW298" s="472"/>
      <c r="EGX298" s="473"/>
      <c r="EGY298" s="473"/>
      <c r="EGZ298" s="474"/>
      <c r="EHA298" s="474"/>
      <c r="EHB298" s="474"/>
      <c r="EHC298" s="474"/>
      <c r="EHD298" s="474"/>
      <c r="EHE298" s="472"/>
      <c r="EHF298" s="473"/>
      <c r="EHG298" s="473"/>
      <c r="EHH298" s="474"/>
      <c r="EHI298" s="474"/>
      <c r="EHJ298" s="474"/>
      <c r="EHK298" s="474"/>
      <c r="EHL298" s="474"/>
      <c r="EHM298" s="472"/>
      <c r="EHN298" s="473"/>
      <c r="EHO298" s="473"/>
      <c r="EHP298" s="474"/>
      <c r="EHQ298" s="474"/>
      <c r="EHR298" s="474"/>
      <c r="EHS298" s="474"/>
      <c r="EHT298" s="474"/>
      <c r="EHU298" s="472"/>
      <c r="EHV298" s="473"/>
      <c r="EHW298" s="473"/>
      <c r="EHX298" s="474"/>
      <c r="EHY298" s="474"/>
      <c r="EHZ298" s="474"/>
      <c r="EIA298" s="474"/>
      <c r="EIB298" s="474"/>
      <c r="EIC298" s="472"/>
      <c r="EID298" s="473"/>
      <c r="EIE298" s="473"/>
      <c r="EIF298" s="474"/>
      <c r="EIG298" s="474"/>
      <c r="EIH298" s="474"/>
      <c r="EII298" s="474"/>
      <c r="EIJ298" s="474"/>
      <c r="EIK298" s="472"/>
      <c r="EIL298" s="473"/>
      <c r="EIM298" s="473"/>
      <c r="EIN298" s="474"/>
      <c r="EIO298" s="474"/>
      <c r="EIP298" s="474"/>
      <c r="EIQ298" s="474"/>
      <c r="EIR298" s="474"/>
      <c r="EIS298" s="472"/>
      <c r="EIT298" s="473"/>
      <c r="EIU298" s="473"/>
      <c r="EIV298" s="474"/>
      <c r="EIW298" s="474"/>
      <c r="EIX298" s="474"/>
      <c r="EIY298" s="474"/>
      <c r="EIZ298" s="474"/>
      <c r="EJA298" s="472"/>
      <c r="EJB298" s="473"/>
      <c r="EJC298" s="473"/>
      <c r="EJD298" s="474"/>
      <c r="EJE298" s="474"/>
      <c r="EJF298" s="474"/>
      <c r="EJG298" s="474"/>
      <c r="EJH298" s="474"/>
      <c r="EJI298" s="472"/>
      <c r="EJJ298" s="473"/>
      <c r="EJK298" s="473"/>
      <c r="EJL298" s="474"/>
      <c r="EJM298" s="474"/>
      <c r="EJN298" s="474"/>
      <c r="EJO298" s="474"/>
      <c r="EJP298" s="474"/>
      <c r="EJQ298" s="472"/>
      <c r="EJR298" s="473"/>
      <c r="EJS298" s="473"/>
      <c r="EJT298" s="474"/>
      <c r="EJU298" s="474"/>
      <c r="EJV298" s="474"/>
      <c r="EJW298" s="474"/>
      <c r="EJX298" s="474"/>
      <c r="EJY298" s="472"/>
      <c r="EJZ298" s="473"/>
      <c r="EKA298" s="473"/>
      <c r="EKB298" s="474"/>
      <c r="EKC298" s="474"/>
      <c r="EKD298" s="474"/>
      <c r="EKE298" s="474"/>
      <c r="EKF298" s="474"/>
      <c r="EKG298" s="472"/>
      <c r="EKH298" s="473"/>
      <c r="EKI298" s="473"/>
      <c r="EKJ298" s="474"/>
      <c r="EKK298" s="474"/>
      <c r="EKL298" s="474"/>
      <c r="EKM298" s="474"/>
      <c r="EKN298" s="474"/>
      <c r="EKO298" s="472"/>
      <c r="EKP298" s="473"/>
      <c r="EKQ298" s="473"/>
      <c r="EKR298" s="474"/>
      <c r="EKS298" s="474"/>
      <c r="EKT298" s="474"/>
      <c r="EKU298" s="474"/>
      <c r="EKV298" s="474"/>
      <c r="EKW298" s="472"/>
      <c r="EKX298" s="473"/>
      <c r="EKY298" s="473"/>
      <c r="EKZ298" s="474"/>
      <c r="ELA298" s="474"/>
      <c r="ELB298" s="474"/>
      <c r="ELC298" s="474"/>
      <c r="ELD298" s="474"/>
      <c r="ELE298" s="472"/>
      <c r="ELF298" s="473"/>
      <c r="ELG298" s="473"/>
      <c r="ELH298" s="474"/>
      <c r="ELI298" s="474"/>
      <c r="ELJ298" s="474"/>
      <c r="ELK298" s="474"/>
      <c r="ELL298" s="474"/>
      <c r="ELM298" s="472"/>
      <c r="ELN298" s="473"/>
      <c r="ELO298" s="473"/>
      <c r="ELP298" s="474"/>
      <c r="ELQ298" s="474"/>
      <c r="ELR298" s="474"/>
      <c r="ELS298" s="474"/>
      <c r="ELT298" s="474"/>
      <c r="ELU298" s="472"/>
      <c r="ELV298" s="473"/>
      <c r="ELW298" s="473"/>
      <c r="ELX298" s="474"/>
      <c r="ELY298" s="474"/>
      <c r="ELZ298" s="474"/>
      <c r="EMA298" s="474"/>
      <c r="EMB298" s="474"/>
      <c r="EMC298" s="472"/>
      <c r="EMD298" s="473"/>
      <c r="EME298" s="473"/>
      <c r="EMF298" s="474"/>
      <c r="EMG298" s="474"/>
      <c r="EMH298" s="474"/>
      <c r="EMI298" s="474"/>
      <c r="EMJ298" s="474"/>
      <c r="EMK298" s="472"/>
      <c r="EML298" s="473"/>
      <c r="EMM298" s="473"/>
      <c r="EMN298" s="474"/>
      <c r="EMO298" s="474"/>
      <c r="EMP298" s="474"/>
      <c r="EMQ298" s="474"/>
      <c r="EMR298" s="474"/>
      <c r="EMS298" s="472"/>
      <c r="EMT298" s="473"/>
      <c r="EMU298" s="473"/>
      <c r="EMV298" s="474"/>
      <c r="EMW298" s="474"/>
      <c r="EMX298" s="474"/>
      <c r="EMY298" s="474"/>
      <c r="EMZ298" s="474"/>
      <c r="ENA298" s="472"/>
      <c r="ENB298" s="473"/>
      <c r="ENC298" s="473"/>
      <c r="END298" s="474"/>
      <c r="ENE298" s="474"/>
      <c r="ENF298" s="474"/>
      <c r="ENG298" s="474"/>
      <c r="ENH298" s="474"/>
      <c r="ENI298" s="472"/>
      <c r="ENJ298" s="473"/>
      <c r="ENK298" s="473"/>
      <c r="ENL298" s="474"/>
      <c r="ENM298" s="474"/>
      <c r="ENN298" s="474"/>
      <c r="ENO298" s="474"/>
      <c r="ENP298" s="474"/>
      <c r="ENQ298" s="472"/>
      <c r="ENR298" s="473"/>
      <c r="ENS298" s="473"/>
      <c r="ENT298" s="474"/>
      <c r="ENU298" s="474"/>
      <c r="ENV298" s="474"/>
      <c r="ENW298" s="474"/>
      <c r="ENX298" s="474"/>
      <c r="ENY298" s="472"/>
      <c r="ENZ298" s="473"/>
      <c r="EOA298" s="473"/>
      <c r="EOB298" s="474"/>
      <c r="EOC298" s="474"/>
      <c r="EOD298" s="474"/>
      <c r="EOE298" s="474"/>
      <c r="EOF298" s="474"/>
      <c r="EOG298" s="472"/>
      <c r="EOH298" s="473"/>
      <c r="EOI298" s="473"/>
      <c r="EOJ298" s="474"/>
      <c r="EOK298" s="474"/>
      <c r="EOL298" s="474"/>
      <c r="EOM298" s="474"/>
      <c r="EON298" s="474"/>
      <c r="EOO298" s="472"/>
      <c r="EOP298" s="473"/>
      <c r="EOQ298" s="473"/>
      <c r="EOR298" s="474"/>
      <c r="EOS298" s="474"/>
      <c r="EOT298" s="474"/>
      <c r="EOU298" s="474"/>
      <c r="EOV298" s="474"/>
      <c r="EOW298" s="472"/>
      <c r="EOX298" s="473"/>
      <c r="EOY298" s="473"/>
      <c r="EOZ298" s="474"/>
      <c r="EPA298" s="474"/>
      <c r="EPB298" s="474"/>
      <c r="EPC298" s="474"/>
      <c r="EPD298" s="474"/>
      <c r="EPE298" s="472"/>
      <c r="EPF298" s="473"/>
      <c r="EPG298" s="473"/>
      <c r="EPH298" s="474"/>
      <c r="EPI298" s="474"/>
      <c r="EPJ298" s="474"/>
      <c r="EPK298" s="474"/>
      <c r="EPL298" s="474"/>
      <c r="EPM298" s="472"/>
      <c r="EPN298" s="473"/>
      <c r="EPO298" s="473"/>
      <c r="EPP298" s="474"/>
      <c r="EPQ298" s="474"/>
      <c r="EPR298" s="474"/>
      <c r="EPS298" s="474"/>
      <c r="EPT298" s="474"/>
      <c r="EPU298" s="472"/>
      <c r="EPV298" s="473"/>
      <c r="EPW298" s="473"/>
      <c r="EPX298" s="474"/>
      <c r="EPY298" s="474"/>
      <c r="EPZ298" s="474"/>
      <c r="EQA298" s="474"/>
      <c r="EQB298" s="474"/>
      <c r="EQC298" s="472"/>
      <c r="EQD298" s="473"/>
      <c r="EQE298" s="473"/>
      <c r="EQF298" s="474"/>
      <c r="EQG298" s="474"/>
      <c r="EQH298" s="474"/>
      <c r="EQI298" s="474"/>
      <c r="EQJ298" s="474"/>
      <c r="EQK298" s="472"/>
      <c r="EQL298" s="473"/>
      <c r="EQM298" s="473"/>
      <c r="EQN298" s="474"/>
      <c r="EQO298" s="474"/>
      <c r="EQP298" s="474"/>
      <c r="EQQ298" s="474"/>
      <c r="EQR298" s="474"/>
      <c r="EQS298" s="472"/>
      <c r="EQT298" s="473"/>
      <c r="EQU298" s="473"/>
      <c r="EQV298" s="474"/>
      <c r="EQW298" s="474"/>
      <c r="EQX298" s="474"/>
      <c r="EQY298" s="474"/>
      <c r="EQZ298" s="474"/>
      <c r="ERA298" s="472"/>
      <c r="ERB298" s="473"/>
      <c r="ERC298" s="473"/>
      <c r="ERD298" s="474"/>
      <c r="ERE298" s="474"/>
      <c r="ERF298" s="474"/>
      <c r="ERG298" s="474"/>
      <c r="ERH298" s="474"/>
      <c r="ERI298" s="472"/>
      <c r="ERJ298" s="473"/>
      <c r="ERK298" s="473"/>
      <c r="ERL298" s="474"/>
      <c r="ERM298" s="474"/>
      <c r="ERN298" s="474"/>
      <c r="ERO298" s="474"/>
      <c r="ERP298" s="474"/>
      <c r="ERQ298" s="472"/>
      <c r="ERR298" s="473"/>
      <c r="ERS298" s="473"/>
      <c r="ERT298" s="474"/>
      <c r="ERU298" s="474"/>
      <c r="ERV298" s="474"/>
      <c r="ERW298" s="474"/>
      <c r="ERX298" s="474"/>
      <c r="ERY298" s="472"/>
      <c r="ERZ298" s="473"/>
      <c r="ESA298" s="473"/>
      <c r="ESB298" s="474"/>
      <c r="ESC298" s="474"/>
      <c r="ESD298" s="474"/>
      <c r="ESE298" s="474"/>
      <c r="ESF298" s="474"/>
      <c r="ESG298" s="472"/>
      <c r="ESH298" s="473"/>
      <c r="ESI298" s="473"/>
      <c r="ESJ298" s="474"/>
      <c r="ESK298" s="474"/>
      <c r="ESL298" s="474"/>
      <c r="ESM298" s="474"/>
      <c r="ESN298" s="474"/>
      <c r="ESO298" s="472"/>
      <c r="ESP298" s="473"/>
      <c r="ESQ298" s="473"/>
      <c r="ESR298" s="474"/>
      <c r="ESS298" s="474"/>
      <c r="EST298" s="474"/>
      <c r="ESU298" s="474"/>
      <c r="ESV298" s="474"/>
      <c r="ESW298" s="472"/>
      <c r="ESX298" s="473"/>
      <c r="ESY298" s="473"/>
      <c r="ESZ298" s="474"/>
      <c r="ETA298" s="474"/>
      <c r="ETB298" s="474"/>
      <c r="ETC298" s="474"/>
      <c r="ETD298" s="474"/>
      <c r="ETE298" s="472"/>
      <c r="ETF298" s="473"/>
      <c r="ETG298" s="473"/>
      <c r="ETH298" s="474"/>
      <c r="ETI298" s="474"/>
      <c r="ETJ298" s="474"/>
      <c r="ETK298" s="474"/>
      <c r="ETL298" s="474"/>
      <c r="ETM298" s="472"/>
      <c r="ETN298" s="473"/>
      <c r="ETO298" s="473"/>
      <c r="ETP298" s="474"/>
      <c r="ETQ298" s="474"/>
      <c r="ETR298" s="474"/>
      <c r="ETS298" s="474"/>
      <c r="ETT298" s="474"/>
      <c r="ETU298" s="472"/>
      <c r="ETV298" s="473"/>
      <c r="ETW298" s="473"/>
      <c r="ETX298" s="474"/>
      <c r="ETY298" s="474"/>
      <c r="ETZ298" s="474"/>
      <c r="EUA298" s="474"/>
      <c r="EUB298" s="474"/>
      <c r="EUC298" s="472"/>
      <c r="EUD298" s="473"/>
      <c r="EUE298" s="473"/>
      <c r="EUF298" s="474"/>
      <c r="EUG298" s="474"/>
      <c r="EUH298" s="474"/>
      <c r="EUI298" s="474"/>
      <c r="EUJ298" s="474"/>
      <c r="EUK298" s="472"/>
      <c r="EUL298" s="473"/>
      <c r="EUM298" s="473"/>
      <c r="EUN298" s="474"/>
      <c r="EUO298" s="474"/>
      <c r="EUP298" s="474"/>
      <c r="EUQ298" s="474"/>
      <c r="EUR298" s="474"/>
      <c r="EUS298" s="472"/>
      <c r="EUT298" s="473"/>
      <c r="EUU298" s="473"/>
      <c r="EUV298" s="474"/>
      <c r="EUW298" s="474"/>
      <c r="EUX298" s="474"/>
      <c r="EUY298" s="474"/>
      <c r="EUZ298" s="474"/>
      <c r="EVA298" s="472"/>
      <c r="EVB298" s="473"/>
      <c r="EVC298" s="473"/>
      <c r="EVD298" s="474"/>
      <c r="EVE298" s="474"/>
      <c r="EVF298" s="474"/>
      <c r="EVG298" s="474"/>
      <c r="EVH298" s="474"/>
      <c r="EVI298" s="472"/>
      <c r="EVJ298" s="473"/>
      <c r="EVK298" s="473"/>
      <c r="EVL298" s="474"/>
      <c r="EVM298" s="474"/>
      <c r="EVN298" s="474"/>
      <c r="EVO298" s="474"/>
      <c r="EVP298" s="474"/>
      <c r="EVQ298" s="472"/>
      <c r="EVR298" s="473"/>
      <c r="EVS298" s="473"/>
      <c r="EVT298" s="474"/>
      <c r="EVU298" s="474"/>
      <c r="EVV298" s="474"/>
      <c r="EVW298" s="474"/>
      <c r="EVX298" s="474"/>
      <c r="EVY298" s="472"/>
      <c r="EVZ298" s="473"/>
      <c r="EWA298" s="473"/>
      <c r="EWB298" s="474"/>
      <c r="EWC298" s="474"/>
      <c r="EWD298" s="474"/>
      <c r="EWE298" s="474"/>
      <c r="EWF298" s="474"/>
      <c r="EWG298" s="472"/>
      <c r="EWH298" s="473"/>
      <c r="EWI298" s="473"/>
      <c r="EWJ298" s="474"/>
      <c r="EWK298" s="474"/>
      <c r="EWL298" s="474"/>
      <c r="EWM298" s="474"/>
      <c r="EWN298" s="474"/>
      <c r="EWO298" s="472"/>
      <c r="EWP298" s="473"/>
      <c r="EWQ298" s="473"/>
      <c r="EWR298" s="474"/>
      <c r="EWS298" s="474"/>
      <c r="EWT298" s="474"/>
      <c r="EWU298" s="474"/>
      <c r="EWV298" s="474"/>
      <c r="EWW298" s="472"/>
      <c r="EWX298" s="473"/>
      <c r="EWY298" s="473"/>
      <c r="EWZ298" s="474"/>
      <c r="EXA298" s="474"/>
      <c r="EXB298" s="474"/>
      <c r="EXC298" s="474"/>
      <c r="EXD298" s="474"/>
      <c r="EXE298" s="472"/>
      <c r="EXF298" s="473"/>
      <c r="EXG298" s="473"/>
      <c r="EXH298" s="474"/>
      <c r="EXI298" s="474"/>
      <c r="EXJ298" s="474"/>
      <c r="EXK298" s="474"/>
      <c r="EXL298" s="474"/>
      <c r="EXM298" s="472"/>
      <c r="EXN298" s="473"/>
      <c r="EXO298" s="473"/>
      <c r="EXP298" s="474"/>
      <c r="EXQ298" s="474"/>
      <c r="EXR298" s="474"/>
      <c r="EXS298" s="474"/>
      <c r="EXT298" s="474"/>
      <c r="EXU298" s="472"/>
      <c r="EXV298" s="473"/>
      <c r="EXW298" s="473"/>
      <c r="EXX298" s="474"/>
      <c r="EXY298" s="474"/>
      <c r="EXZ298" s="474"/>
      <c r="EYA298" s="474"/>
      <c r="EYB298" s="474"/>
      <c r="EYC298" s="472"/>
      <c r="EYD298" s="473"/>
      <c r="EYE298" s="473"/>
      <c r="EYF298" s="474"/>
      <c r="EYG298" s="474"/>
      <c r="EYH298" s="474"/>
      <c r="EYI298" s="474"/>
      <c r="EYJ298" s="474"/>
      <c r="EYK298" s="472"/>
      <c r="EYL298" s="473"/>
      <c r="EYM298" s="473"/>
      <c r="EYN298" s="474"/>
      <c r="EYO298" s="474"/>
      <c r="EYP298" s="474"/>
      <c r="EYQ298" s="474"/>
      <c r="EYR298" s="474"/>
      <c r="EYS298" s="472"/>
      <c r="EYT298" s="473"/>
      <c r="EYU298" s="473"/>
      <c r="EYV298" s="474"/>
      <c r="EYW298" s="474"/>
      <c r="EYX298" s="474"/>
      <c r="EYY298" s="474"/>
      <c r="EYZ298" s="474"/>
      <c r="EZA298" s="472"/>
      <c r="EZB298" s="473"/>
      <c r="EZC298" s="473"/>
      <c r="EZD298" s="474"/>
      <c r="EZE298" s="474"/>
      <c r="EZF298" s="474"/>
      <c r="EZG298" s="474"/>
      <c r="EZH298" s="474"/>
      <c r="EZI298" s="472"/>
      <c r="EZJ298" s="473"/>
      <c r="EZK298" s="473"/>
      <c r="EZL298" s="474"/>
      <c r="EZM298" s="474"/>
      <c r="EZN298" s="474"/>
      <c r="EZO298" s="474"/>
      <c r="EZP298" s="474"/>
      <c r="EZQ298" s="472"/>
      <c r="EZR298" s="473"/>
      <c r="EZS298" s="473"/>
      <c r="EZT298" s="474"/>
      <c r="EZU298" s="474"/>
      <c r="EZV298" s="474"/>
      <c r="EZW298" s="474"/>
      <c r="EZX298" s="474"/>
      <c r="EZY298" s="472"/>
      <c r="EZZ298" s="473"/>
      <c r="FAA298" s="473"/>
      <c r="FAB298" s="474"/>
      <c r="FAC298" s="474"/>
      <c r="FAD298" s="474"/>
      <c r="FAE298" s="474"/>
      <c r="FAF298" s="474"/>
      <c r="FAG298" s="472"/>
      <c r="FAH298" s="473"/>
      <c r="FAI298" s="473"/>
      <c r="FAJ298" s="474"/>
      <c r="FAK298" s="474"/>
      <c r="FAL298" s="474"/>
      <c r="FAM298" s="474"/>
      <c r="FAN298" s="474"/>
      <c r="FAO298" s="472"/>
      <c r="FAP298" s="473"/>
      <c r="FAQ298" s="473"/>
      <c r="FAR298" s="474"/>
      <c r="FAS298" s="474"/>
      <c r="FAT298" s="474"/>
      <c r="FAU298" s="474"/>
      <c r="FAV298" s="474"/>
      <c r="FAW298" s="472"/>
      <c r="FAX298" s="473"/>
      <c r="FAY298" s="473"/>
      <c r="FAZ298" s="474"/>
      <c r="FBA298" s="474"/>
      <c r="FBB298" s="474"/>
      <c r="FBC298" s="474"/>
      <c r="FBD298" s="474"/>
      <c r="FBE298" s="472"/>
      <c r="FBF298" s="473"/>
      <c r="FBG298" s="473"/>
      <c r="FBH298" s="474"/>
      <c r="FBI298" s="474"/>
      <c r="FBJ298" s="474"/>
      <c r="FBK298" s="474"/>
      <c r="FBL298" s="474"/>
      <c r="FBM298" s="472"/>
      <c r="FBN298" s="473"/>
      <c r="FBO298" s="473"/>
      <c r="FBP298" s="474"/>
      <c r="FBQ298" s="474"/>
      <c r="FBR298" s="474"/>
      <c r="FBS298" s="474"/>
      <c r="FBT298" s="474"/>
      <c r="FBU298" s="472"/>
      <c r="FBV298" s="473"/>
      <c r="FBW298" s="473"/>
      <c r="FBX298" s="474"/>
      <c r="FBY298" s="474"/>
      <c r="FBZ298" s="474"/>
      <c r="FCA298" s="474"/>
      <c r="FCB298" s="474"/>
      <c r="FCC298" s="472"/>
      <c r="FCD298" s="473"/>
      <c r="FCE298" s="473"/>
      <c r="FCF298" s="474"/>
      <c r="FCG298" s="474"/>
      <c r="FCH298" s="474"/>
      <c r="FCI298" s="474"/>
      <c r="FCJ298" s="474"/>
      <c r="FCK298" s="472"/>
      <c r="FCL298" s="473"/>
      <c r="FCM298" s="473"/>
      <c r="FCN298" s="474"/>
      <c r="FCO298" s="474"/>
      <c r="FCP298" s="474"/>
      <c r="FCQ298" s="474"/>
      <c r="FCR298" s="474"/>
      <c r="FCS298" s="472"/>
      <c r="FCT298" s="473"/>
      <c r="FCU298" s="473"/>
      <c r="FCV298" s="474"/>
      <c r="FCW298" s="474"/>
      <c r="FCX298" s="474"/>
      <c r="FCY298" s="474"/>
      <c r="FCZ298" s="474"/>
      <c r="FDA298" s="472"/>
      <c r="FDB298" s="473"/>
      <c r="FDC298" s="473"/>
      <c r="FDD298" s="474"/>
      <c r="FDE298" s="474"/>
      <c r="FDF298" s="474"/>
      <c r="FDG298" s="474"/>
      <c r="FDH298" s="474"/>
      <c r="FDI298" s="472"/>
      <c r="FDJ298" s="473"/>
      <c r="FDK298" s="473"/>
      <c r="FDL298" s="474"/>
      <c r="FDM298" s="474"/>
      <c r="FDN298" s="474"/>
      <c r="FDO298" s="474"/>
      <c r="FDP298" s="474"/>
      <c r="FDQ298" s="472"/>
      <c r="FDR298" s="473"/>
      <c r="FDS298" s="473"/>
      <c r="FDT298" s="474"/>
      <c r="FDU298" s="474"/>
      <c r="FDV298" s="474"/>
      <c r="FDW298" s="474"/>
      <c r="FDX298" s="474"/>
      <c r="FDY298" s="472"/>
      <c r="FDZ298" s="473"/>
      <c r="FEA298" s="473"/>
      <c r="FEB298" s="474"/>
      <c r="FEC298" s="474"/>
      <c r="FED298" s="474"/>
      <c r="FEE298" s="474"/>
      <c r="FEF298" s="474"/>
      <c r="FEG298" s="472"/>
      <c r="FEH298" s="473"/>
      <c r="FEI298" s="473"/>
      <c r="FEJ298" s="474"/>
      <c r="FEK298" s="474"/>
      <c r="FEL298" s="474"/>
      <c r="FEM298" s="474"/>
      <c r="FEN298" s="474"/>
      <c r="FEO298" s="472"/>
      <c r="FEP298" s="473"/>
      <c r="FEQ298" s="473"/>
      <c r="FER298" s="474"/>
      <c r="FES298" s="474"/>
      <c r="FET298" s="474"/>
      <c r="FEU298" s="474"/>
      <c r="FEV298" s="474"/>
      <c r="FEW298" s="472"/>
      <c r="FEX298" s="473"/>
      <c r="FEY298" s="473"/>
      <c r="FEZ298" s="474"/>
      <c r="FFA298" s="474"/>
      <c r="FFB298" s="474"/>
      <c r="FFC298" s="474"/>
      <c r="FFD298" s="474"/>
      <c r="FFE298" s="472"/>
      <c r="FFF298" s="473"/>
      <c r="FFG298" s="473"/>
      <c r="FFH298" s="474"/>
      <c r="FFI298" s="474"/>
      <c r="FFJ298" s="474"/>
      <c r="FFK298" s="474"/>
      <c r="FFL298" s="474"/>
      <c r="FFM298" s="472"/>
      <c r="FFN298" s="473"/>
      <c r="FFO298" s="473"/>
      <c r="FFP298" s="474"/>
      <c r="FFQ298" s="474"/>
      <c r="FFR298" s="474"/>
      <c r="FFS298" s="474"/>
      <c r="FFT298" s="474"/>
      <c r="FFU298" s="472"/>
      <c r="FFV298" s="473"/>
      <c r="FFW298" s="473"/>
      <c r="FFX298" s="474"/>
      <c r="FFY298" s="474"/>
      <c r="FFZ298" s="474"/>
      <c r="FGA298" s="474"/>
      <c r="FGB298" s="474"/>
      <c r="FGC298" s="472"/>
      <c r="FGD298" s="473"/>
      <c r="FGE298" s="473"/>
      <c r="FGF298" s="474"/>
      <c r="FGG298" s="474"/>
      <c r="FGH298" s="474"/>
      <c r="FGI298" s="474"/>
      <c r="FGJ298" s="474"/>
      <c r="FGK298" s="472"/>
      <c r="FGL298" s="473"/>
      <c r="FGM298" s="473"/>
      <c r="FGN298" s="474"/>
      <c r="FGO298" s="474"/>
      <c r="FGP298" s="474"/>
      <c r="FGQ298" s="474"/>
      <c r="FGR298" s="474"/>
      <c r="FGS298" s="472"/>
      <c r="FGT298" s="473"/>
      <c r="FGU298" s="473"/>
      <c r="FGV298" s="474"/>
      <c r="FGW298" s="474"/>
      <c r="FGX298" s="474"/>
      <c r="FGY298" s="474"/>
      <c r="FGZ298" s="474"/>
      <c r="FHA298" s="472"/>
      <c r="FHB298" s="473"/>
      <c r="FHC298" s="473"/>
      <c r="FHD298" s="474"/>
      <c r="FHE298" s="474"/>
      <c r="FHF298" s="474"/>
      <c r="FHG298" s="474"/>
      <c r="FHH298" s="474"/>
      <c r="FHI298" s="472"/>
      <c r="FHJ298" s="473"/>
      <c r="FHK298" s="473"/>
      <c r="FHL298" s="474"/>
      <c r="FHM298" s="474"/>
      <c r="FHN298" s="474"/>
      <c r="FHO298" s="474"/>
      <c r="FHP298" s="474"/>
      <c r="FHQ298" s="472"/>
      <c r="FHR298" s="473"/>
      <c r="FHS298" s="473"/>
      <c r="FHT298" s="474"/>
      <c r="FHU298" s="474"/>
      <c r="FHV298" s="474"/>
      <c r="FHW298" s="474"/>
      <c r="FHX298" s="474"/>
      <c r="FHY298" s="472"/>
      <c r="FHZ298" s="473"/>
      <c r="FIA298" s="473"/>
      <c r="FIB298" s="474"/>
      <c r="FIC298" s="474"/>
      <c r="FID298" s="474"/>
      <c r="FIE298" s="474"/>
      <c r="FIF298" s="474"/>
      <c r="FIG298" s="472"/>
      <c r="FIH298" s="473"/>
      <c r="FII298" s="473"/>
      <c r="FIJ298" s="474"/>
      <c r="FIK298" s="474"/>
      <c r="FIL298" s="474"/>
      <c r="FIM298" s="474"/>
      <c r="FIN298" s="474"/>
      <c r="FIO298" s="472"/>
      <c r="FIP298" s="473"/>
      <c r="FIQ298" s="473"/>
      <c r="FIR298" s="474"/>
      <c r="FIS298" s="474"/>
      <c r="FIT298" s="474"/>
      <c r="FIU298" s="474"/>
      <c r="FIV298" s="474"/>
      <c r="FIW298" s="472"/>
      <c r="FIX298" s="473"/>
      <c r="FIY298" s="473"/>
      <c r="FIZ298" s="474"/>
      <c r="FJA298" s="474"/>
      <c r="FJB298" s="474"/>
      <c r="FJC298" s="474"/>
      <c r="FJD298" s="474"/>
      <c r="FJE298" s="472"/>
      <c r="FJF298" s="473"/>
      <c r="FJG298" s="473"/>
      <c r="FJH298" s="474"/>
      <c r="FJI298" s="474"/>
      <c r="FJJ298" s="474"/>
      <c r="FJK298" s="474"/>
      <c r="FJL298" s="474"/>
      <c r="FJM298" s="472"/>
      <c r="FJN298" s="473"/>
      <c r="FJO298" s="473"/>
      <c r="FJP298" s="474"/>
      <c r="FJQ298" s="474"/>
      <c r="FJR298" s="474"/>
      <c r="FJS298" s="474"/>
      <c r="FJT298" s="474"/>
      <c r="FJU298" s="472"/>
      <c r="FJV298" s="473"/>
      <c r="FJW298" s="473"/>
      <c r="FJX298" s="474"/>
      <c r="FJY298" s="474"/>
      <c r="FJZ298" s="474"/>
      <c r="FKA298" s="474"/>
      <c r="FKB298" s="474"/>
      <c r="FKC298" s="472"/>
      <c r="FKD298" s="473"/>
      <c r="FKE298" s="473"/>
      <c r="FKF298" s="474"/>
      <c r="FKG298" s="474"/>
      <c r="FKH298" s="474"/>
      <c r="FKI298" s="474"/>
      <c r="FKJ298" s="474"/>
      <c r="FKK298" s="472"/>
      <c r="FKL298" s="473"/>
      <c r="FKM298" s="473"/>
      <c r="FKN298" s="474"/>
      <c r="FKO298" s="474"/>
      <c r="FKP298" s="474"/>
      <c r="FKQ298" s="474"/>
      <c r="FKR298" s="474"/>
      <c r="FKS298" s="472"/>
      <c r="FKT298" s="473"/>
      <c r="FKU298" s="473"/>
      <c r="FKV298" s="474"/>
      <c r="FKW298" s="474"/>
      <c r="FKX298" s="474"/>
      <c r="FKY298" s="474"/>
      <c r="FKZ298" s="474"/>
      <c r="FLA298" s="472"/>
      <c r="FLB298" s="473"/>
      <c r="FLC298" s="473"/>
      <c r="FLD298" s="474"/>
      <c r="FLE298" s="474"/>
      <c r="FLF298" s="474"/>
      <c r="FLG298" s="474"/>
      <c r="FLH298" s="474"/>
      <c r="FLI298" s="472"/>
      <c r="FLJ298" s="473"/>
      <c r="FLK298" s="473"/>
      <c r="FLL298" s="474"/>
      <c r="FLM298" s="474"/>
      <c r="FLN298" s="474"/>
      <c r="FLO298" s="474"/>
      <c r="FLP298" s="474"/>
      <c r="FLQ298" s="472"/>
      <c r="FLR298" s="473"/>
      <c r="FLS298" s="473"/>
      <c r="FLT298" s="474"/>
      <c r="FLU298" s="474"/>
      <c r="FLV298" s="474"/>
      <c r="FLW298" s="474"/>
      <c r="FLX298" s="474"/>
      <c r="FLY298" s="472"/>
      <c r="FLZ298" s="473"/>
      <c r="FMA298" s="473"/>
      <c r="FMB298" s="474"/>
      <c r="FMC298" s="474"/>
      <c r="FMD298" s="474"/>
      <c r="FME298" s="474"/>
      <c r="FMF298" s="474"/>
      <c r="FMG298" s="472"/>
      <c r="FMH298" s="473"/>
      <c r="FMI298" s="473"/>
      <c r="FMJ298" s="474"/>
      <c r="FMK298" s="474"/>
      <c r="FML298" s="474"/>
      <c r="FMM298" s="474"/>
      <c r="FMN298" s="474"/>
      <c r="FMO298" s="472"/>
      <c r="FMP298" s="473"/>
      <c r="FMQ298" s="473"/>
      <c r="FMR298" s="474"/>
      <c r="FMS298" s="474"/>
      <c r="FMT298" s="474"/>
      <c r="FMU298" s="474"/>
      <c r="FMV298" s="474"/>
      <c r="FMW298" s="472"/>
      <c r="FMX298" s="473"/>
      <c r="FMY298" s="473"/>
      <c r="FMZ298" s="474"/>
      <c r="FNA298" s="474"/>
      <c r="FNB298" s="474"/>
      <c r="FNC298" s="474"/>
      <c r="FND298" s="474"/>
      <c r="FNE298" s="472"/>
      <c r="FNF298" s="473"/>
      <c r="FNG298" s="473"/>
      <c r="FNH298" s="474"/>
      <c r="FNI298" s="474"/>
      <c r="FNJ298" s="474"/>
      <c r="FNK298" s="474"/>
      <c r="FNL298" s="474"/>
      <c r="FNM298" s="472"/>
      <c r="FNN298" s="473"/>
      <c r="FNO298" s="473"/>
      <c r="FNP298" s="474"/>
      <c r="FNQ298" s="474"/>
      <c r="FNR298" s="474"/>
      <c r="FNS298" s="474"/>
      <c r="FNT298" s="474"/>
      <c r="FNU298" s="472"/>
      <c r="FNV298" s="473"/>
      <c r="FNW298" s="473"/>
      <c r="FNX298" s="474"/>
      <c r="FNY298" s="474"/>
      <c r="FNZ298" s="474"/>
      <c r="FOA298" s="474"/>
      <c r="FOB298" s="474"/>
      <c r="FOC298" s="472"/>
      <c r="FOD298" s="473"/>
      <c r="FOE298" s="473"/>
      <c r="FOF298" s="474"/>
      <c r="FOG298" s="474"/>
      <c r="FOH298" s="474"/>
      <c r="FOI298" s="474"/>
      <c r="FOJ298" s="474"/>
      <c r="FOK298" s="472"/>
      <c r="FOL298" s="473"/>
      <c r="FOM298" s="473"/>
      <c r="FON298" s="474"/>
      <c r="FOO298" s="474"/>
      <c r="FOP298" s="474"/>
      <c r="FOQ298" s="474"/>
      <c r="FOR298" s="474"/>
      <c r="FOS298" s="472"/>
      <c r="FOT298" s="473"/>
      <c r="FOU298" s="473"/>
      <c r="FOV298" s="474"/>
      <c r="FOW298" s="474"/>
      <c r="FOX298" s="474"/>
      <c r="FOY298" s="474"/>
      <c r="FOZ298" s="474"/>
      <c r="FPA298" s="472"/>
      <c r="FPB298" s="473"/>
      <c r="FPC298" s="473"/>
      <c r="FPD298" s="474"/>
      <c r="FPE298" s="474"/>
      <c r="FPF298" s="474"/>
      <c r="FPG298" s="474"/>
      <c r="FPH298" s="474"/>
      <c r="FPI298" s="472"/>
      <c r="FPJ298" s="473"/>
      <c r="FPK298" s="473"/>
      <c r="FPL298" s="474"/>
      <c r="FPM298" s="474"/>
      <c r="FPN298" s="474"/>
      <c r="FPO298" s="474"/>
      <c r="FPP298" s="474"/>
      <c r="FPQ298" s="472"/>
      <c r="FPR298" s="473"/>
      <c r="FPS298" s="473"/>
      <c r="FPT298" s="474"/>
      <c r="FPU298" s="474"/>
      <c r="FPV298" s="474"/>
      <c r="FPW298" s="474"/>
      <c r="FPX298" s="474"/>
      <c r="FPY298" s="472"/>
      <c r="FPZ298" s="473"/>
      <c r="FQA298" s="473"/>
      <c r="FQB298" s="474"/>
      <c r="FQC298" s="474"/>
      <c r="FQD298" s="474"/>
      <c r="FQE298" s="474"/>
      <c r="FQF298" s="474"/>
      <c r="FQG298" s="472"/>
      <c r="FQH298" s="473"/>
      <c r="FQI298" s="473"/>
      <c r="FQJ298" s="474"/>
      <c r="FQK298" s="474"/>
      <c r="FQL298" s="474"/>
      <c r="FQM298" s="474"/>
      <c r="FQN298" s="474"/>
      <c r="FQO298" s="472"/>
      <c r="FQP298" s="473"/>
      <c r="FQQ298" s="473"/>
      <c r="FQR298" s="474"/>
      <c r="FQS298" s="474"/>
      <c r="FQT298" s="474"/>
      <c r="FQU298" s="474"/>
      <c r="FQV298" s="474"/>
      <c r="FQW298" s="472"/>
      <c r="FQX298" s="473"/>
      <c r="FQY298" s="473"/>
      <c r="FQZ298" s="474"/>
      <c r="FRA298" s="474"/>
      <c r="FRB298" s="474"/>
      <c r="FRC298" s="474"/>
      <c r="FRD298" s="474"/>
      <c r="FRE298" s="472"/>
      <c r="FRF298" s="473"/>
      <c r="FRG298" s="473"/>
      <c r="FRH298" s="474"/>
      <c r="FRI298" s="474"/>
      <c r="FRJ298" s="474"/>
      <c r="FRK298" s="474"/>
      <c r="FRL298" s="474"/>
      <c r="FRM298" s="472"/>
      <c r="FRN298" s="473"/>
      <c r="FRO298" s="473"/>
      <c r="FRP298" s="474"/>
      <c r="FRQ298" s="474"/>
      <c r="FRR298" s="474"/>
      <c r="FRS298" s="474"/>
      <c r="FRT298" s="474"/>
      <c r="FRU298" s="472"/>
      <c r="FRV298" s="473"/>
      <c r="FRW298" s="473"/>
      <c r="FRX298" s="474"/>
      <c r="FRY298" s="474"/>
      <c r="FRZ298" s="474"/>
      <c r="FSA298" s="474"/>
      <c r="FSB298" s="474"/>
      <c r="FSC298" s="472"/>
      <c r="FSD298" s="473"/>
      <c r="FSE298" s="473"/>
      <c r="FSF298" s="474"/>
      <c r="FSG298" s="474"/>
      <c r="FSH298" s="474"/>
      <c r="FSI298" s="474"/>
      <c r="FSJ298" s="474"/>
      <c r="FSK298" s="472"/>
      <c r="FSL298" s="473"/>
      <c r="FSM298" s="473"/>
      <c r="FSN298" s="474"/>
      <c r="FSO298" s="474"/>
      <c r="FSP298" s="474"/>
      <c r="FSQ298" s="474"/>
      <c r="FSR298" s="474"/>
      <c r="FSS298" s="472"/>
      <c r="FST298" s="473"/>
      <c r="FSU298" s="473"/>
      <c r="FSV298" s="474"/>
      <c r="FSW298" s="474"/>
      <c r="FSX298" s="474"/>
      <c r="FSY298" s="474"/>
      <c r="FSZ298" s="474"/>
      <c r="FTA298" s="472"/>
      <c r="FTB298" s="473"/>
      <c r="FTC298" s="473"/>
      <c r="FTD298" s="474"/>
      <c r="FTE298" s="474"/>
      <c r="FTF298" s="474"/>
      <c r="FTG298" s="474"/>
      <c r="FTH298" s="474"/>
      <c r="FTI298" s="472"/>
      <c r="FTJ298" s="473"/>
      <c r="FTK298" s="473"/>
      <c r="FTL298" s="474"/>
      <c r="FTM298" s="474"/>
      <c r="FTN298" s="474"/>
      <c r="FTO298" s="474"/>
      <c r="FTP298" s="474"/>
      <c r="FTQ298" s="472"/>
      <c r="FTR298" s="473"/>
      <c r="FTS298" s="473"/>
      <c r="FTT298" s="474"/>
      <c r="FTU298" s="474"/>
      <c r="FTV298" s="474"/>
      <c r="FTW298" s="474"/>
      <c r="FTX298" s="474"/>
      <c r="FTY298" s="472"/>
      <c r="FTZ298" s="473"/>
      <c r="FUA298" s="473"/>
      <c r="FUB298" s="474"/>
      <c r="FUC298" s="474"/>
      <c r="FUD298" s="474"/>
      <c r="FUE298" s="474"/>
      <c r="FUF298" s="474"/>
      <c r="FUG298" s="472"/>
      <c r="FUH298" s="473"/>
      <c r="FUI298" s="473"/>
      <c r="FUJ298" s="474"/>
      <c r="FUK298" s="474"/>
      <c r="FUL298" s="474"/>
      <c r="FUM298" s="474"/>
      <c r="FUN298" s="474"/>
      <c r="FUO298" s="472"/>
      <c r="FUP298" s="473"/>
      <c r="FUQ298" s="473"/>
      <c r="FUR298" s="474"/>
      <c r="FUS298" s="474"/>
      <c r="FUT298" s="474"/>
      <c r="FUU298" s="474"/>
      <c r="FUV298" s="474"/>
      <c r="FUW298" s="472"/>
      <c r="FUX298" s="473"/>
      <c r="FUY298" s="473"/>
      <c r="FUZ298" s="474"/>
      <c r="FVA298" s="474"/>
      <c r="FVB298" s="474"/>
      <c r="FVC298" s="474"/>
      <c r="FVD298" s="474"/>
      <c r="FVE298" s="472"/>
      <c r="FVF298" s="473"/>
      <c r="FVG298" s="473"/>
      <c r="FVH298" s="474"/>
      <c r="FVI298" s="474"/>
      <c r="FVJ298" s="474"/>
      <c r="FVK298" s="474"/>
      <c r="FVL298" s="474"/>
      <c r="FVM298" s="472"/>
      <c r="FVN298" s="473"/>
      <c r="FVO298" s="473"/>
      <c r="FVP298" s="474"/>
      <c r="FVQ298" s="474"/>
      <c r="FVR298" s="474"/>
      <c r="FVS298" s="474"/>
      <c r="FVT298" s="474"/>
      <c r="FVU298" s="472"/>
      <c r="FVV298" s="473"/>
      <c r="FVW298" s="473"/>
      <c r="FVX298" s="474"/>
      <c r="FVY298" s="474"/>
      <c r="FVZ298" s="474"/>
      <c r="FWA298" s="474"/>
      <c r="FWB298" s="474"/>
      <c r="FWC298" s="472"/>
      <c r="FWD298" s="473"/>
      <c r="FWE298" s="473"/>
      <c r="FWF298" s="474"/>
      <c r="FWG298" s="474"/>
      <c r="FWH298" s="474"/>
      <c r="FWI298" s="474"/>
      <c r="FWJ298" s="474"/>
      <c r="FWK298" s="472"/>
      <c r="FWL298" s="473"/>
      <c r="FWM298" s="473"/>
      <c r="FWN298" s="474"/>
      <c r="FWO298" s="474"/>
      <c r="FWP298" s="474"/>
      <c r="FWQ298" s="474"/>
      <c r="FWR298" s="474"/>
      <c r="FWS298" s="472"/>
      <c r="FWT298" s="473"/>
      <c r="FWU298" s="473"/>
      <c r="FWV298" s="474"/>
      <c r="FWW298" s="474"/>
      <c r="FWX298" s="474"/>
      <c r="FWY298" s="474"/>
      <c r="FWZ298" s="474"/>
      <c r="FXA298" s="472"/>
      <c r="FXB298" s="473"/>
      <c r="FXC298" s="473"/>
      <c r="FXD298" s="474"/>
      <c r="FXE298" s="474"/>
      <c r="FXF298" s="474"/>
      <c r="FXG298" s="474"/>
      <c r="FXH298" s="474"/>
      <c r="FXI298" s="472"/>
      <c r="FXJ298" s="473"/>
      <c r="FXK298" s="473"/>
      <c r="FXL298" s="474"/>
      <c r="FXM298" s="474"/>
      <c r="FXN298" s="474"/>
      <c r="FXO298" s="474"/>
      <c r="FXP298" s="474"/>
      <c r="FXQ298" s="472"/>
      <c r="FXR298" s="473"/>
      <c r="FXS298" s="473"/>
      <c r="FXT298" s="474"/>
      <c r="FXU298" s="474"/>
      <c r="FXV298" s="474"/>
      <c r="FXW298" s="474"/>
      <c r="FXX298" s="474"/>
      <c r="FXY298" s="472"/>
      <c r="FXZ298" s="473"/>
      <c r="FYA298" s="473"/>
      <c r="FYB298" s="474"/>
      <c r="FYC298" s="474"/>
      <c r="FYD298" s="474"/>
      <c r="FYE298" s="474"/>
      <c r="FYF298" s="474"/>
      <c r="FYG298" s="472"/>
      <c r="FYH298" s="473"/>
      <c r="FYI298" s="473"/>
      <c r="FYJ298" s="474"/>
      <c r="FYK298" s="474"/>
      <c r="FYL298" s="474"/>
      <c r="FYM298" s="474"/>
      <c r="FYN298" s="474"/>
      <c r="FYO298" s="472"/>
      <c r="FYP298" s="473"/>
      <c r="FYQ298" s="473"/>
      <c r="FYR298" s="474"/>
      <c r="FYS298" s="474"/>
      <c r="FYT298" s="474"/>
      <c r="FYU298" s="474"/>
      <c r="FYV298" s="474"/>
      <c r="FYW298" s="472"/>
      <c r="FYX298" s="473"/>
      <c r="FYY298" s="473"/>
      <c r="FYZ298" s="474"/>
      <c r="FZA298" s="474"/>
      <c r="FZB298" s="474"/>
      <c r="FZC298" s="474"/>
      <c r="FZD298" s="474"/>
      <c r="FZE298" s="472"/>
      <c r="FZF298" s="473"/>
      <c r="FZG298" s="473"/>
      <c r="FZH298" s="474"/>
      <c r="FZI298" s="474"/>
      <c r="FZJ298" s="474"/>
      <c r="FZK298" s="474"/>
      <c r="FZL298" s="474"/>
      <c r="FZM298" s="472"/>
      <c r="FZN298" s="473"/>
      <c r="FZO298" s="473"/>
      <c r="FZP298" s="474"/>
      <c r="FZQ298" s="474"/>
      <c r="FZR298" s="474"/>
      <c r="FZS298" s="474"/>
      <c r="FZT298" s="474"/>
      <c r="FZU298" s="472"/>
      <c r="FZV298" s="473"/>
      <c r="FZW298" s="473"/>
      <c r="FZX298" s="474"/>
      <c r="FZY298" s="474"/>
      <c r="FZZ298" s="474"/>
      <c r="GAA298" s="474"/>
      <c r="GAB298" s="474"/>
      <c r="GAC298" s="472"/>
      <c r="GAD298" s="473"/>
      <c r="GAE298" s="473"/>
      <c r="GAF298" s="474"/>
      <c r="GAG298" s="474"/>
      <c r="GAH298" s="474"/>
      <c r="GAI298" s="474"/>
      <c r="GAJ298" s="474"/>
      <c r="GAK298" s="472"/>
      <c r="GAL298" s="473"/>
      <c r="GAM298" s="473"/>
      <c r="GAN298" s="474"/>
      <c r="GAO298" s="474"/>
      <c r="GAP298" s="474"/>
      <c r="GAQ298" s="474"/>
      <c r="GAR298" s="474"/>
      <c r="GAS298" s="472"/>
      <c r="GAT298" s="473"/>
      <c r="GAU298" s="473"/>
      <c r="GAV298" s="474"/>
      <c r="GAW298" s="474"/>
      <c r="GAX298" s="474"/>
      <c r="GAY298" s="474"/>
      <c r="GAZ298" s="474"/>
      <c r="GBA298" s="472"/>
      <c r="GBB298" s="473"/>
      <c r="GBC298" s="473"/>
      <c r="GBD298" s="474"/>
      <c r="GBE298" s="474"/>
      <c r="GBF298" s="474"/>
      <c r="GBG298" s="474"/>
      <c r="GBH298" s="474"/>
      <c r="GBI298" s="472"/>
      <c r="GBJ298" s="473"/>
      <c r="GBK298" s="473"/>
      <c r="GBL298" s="474"/>
      <c r="GBM298" s="474"/>
      <c r="GBN298" s="474"/>
      <c r="GBO298" s="474"/>
      <c r="GBP298" s="474"/>
      <c r="GBQ298" s="472"/>
      <c r="GBR298" s="473"/>
      <c r="GBS298" s="473"/>
      <c r="GBT298" s="474"/>
      <c r="GBU298" s="474"/>
      <c r="GBV298" s="474"/>
      <c r="GBW298" s="474"/>
      <c r="GBX298" s="474"/>
      <c r="GBY298" s="472"/>
      <c r="GBZ298" s="473"/>
      <c r="GCA298" s="473"/>
      <c r="GCB298" s="474"/>
      <c r="GCC298" s="474"/>
      <c r="GCD298" s="474"/>
      <c r="GCE298" s="474"/>
      <c r="GCF298" s="474"/>
      <c r="GCG298" s="472"/>
      <c r="GCH298" s="473"/>
      <c r="GCI298" s="473"/>
      <c r="GCJ298" s="474"/>
      <c r="GCK298" s="474"/>
      <c r="GCL298" s="474"/>
      <c r="GCM298" s="474"/>
      <c r="GCN298" s="474"/>
      <c r="GCO298" s="472"/>
      <c r="GCP298" s="473"/>
      <c r="GCQ298" s="473"/>
      <c r="GCR298" s="474"/>
      <c r="GCS298" s="474"/>
      <c r="GCT298" s="474"/>
      <c r="GCU298" s="474"/>
      <c r="GCV298" s="474"/>
      <c r="GCW298" s="472"/>
      <c r="GCX298" s="473"/>
      <c r="GCY298" s="473"/>
      <c r="GCZ298" s="474"/>
      <c r="GDA298" s="474"/>
      <c r="GDB298" s="474"/>
      <c r="GDC298" s="474"/>
      <c r="GDD298" s="474"/>
      <c r="GDE298" s="472"/>
      <c r="GDF298" s="473"/>
      <c r="GDG298" s="473"/>
      <c r="GDH298" s="474"/>
      <c r="GDI298" s="474"/>
      <c r="GDJ298" s="474"/>
      <c r="GDK298" s="474"/>
      <c r="GDL298" s="474"/>
      <c r="GDM298" s="472"/>
      <c r="GDN298" s="473"/>
      <c r="GDO298" s="473"/>
      <c r="GDP298" s="474"/>
      <c r="GDQ298" s="474"/>
      <c r="GDR298" s="474"/>
      <c r="GDS298" s="474"/>
      <c r="GDT298" s="474"/>
      <c r="GDU298" s="472"/>
      <c r="GDV298" s="473"/>
      <c r="GDW298" s="473"/>
      <c r="GDX298" s="474"/>
      <c r="GDY298" s="474"/>
      <c r="GDZ298" s="474"/>
      <c r="GEA298" s="474"/>
      <c r="GEB298" s="474"/>
      <c r="GEC298" s="472"/>
      <c r="GED298" s="473"/>
      <c r="GEE298" s="473"/>
      <c r="GEF298" s="474"/>
      <c r="GEG298" s="474"/>
      <c r="GEH298" s="474"/>
      <c r="GEI298" s="474"/>
      <c r="GEJ298" s="474"/>
      <c r="GEK298" s="472"/>
      <c r="GEL298" s="473"/>
      <c r="GEM298" s="473"/>
      <c r="GEN298" s="474"/>
      <c r="GEO298" s="474"/>
      <c r="GEP298" s="474"/>
      <c r="GEQ298" s="474"/>
      <c r="GER298" s="474"/>
      <c r="GES298" s="472"/>
      <c r="GET298" s="473"/>
      <c r="GEU298" s="473"/>
      <c r="GEV298" s="474"/>
      <c r="GEW298" s="474"/>
      <c r="GEX298" s="474"/>
      <c r="GEY298" s="474"/>
      <c r="GEZ298" s="474"/>
      <c r="GFA298" s="472"/>
      <c r="GFB298" s="473"/>
      <c r="GFC298" s="473"/>
      <c r="GFD298" s="474"/>
      <c r="GFE298" s="474"/>
      <c r="GFF298" s="474"/>
      <c r="GFG298" s="474"/>
      <c r="GFH298" s="474"/>
      <c r="GFI298" s="472"/>
      <c r="GFJ298" s="473"/>
      <c r="GFK298" s="473"/>
      <c r="GFL298" s="474"/>
      <c r="GFM298" s="474"/>
      <c r="GFN298" s="474"/>
      <c r="GFO298" s="474"/>
      <c r="GFP298" s="474"/>
      <c r="GFQ298" s="472"/>
      <c r="GFR298" s="473"/>
      <c r="GFS298" s="473"/>
      <c r="GFT298" s="474"/>
      <c r="GFU298" s="474"/>
      <c r="GFV298" s="474"/>
      <c r="GFW298" s="474"/>
      <c r="GFX298" s="474"/>
      <c r="GFY298" s="472"/>
      <c r="GFZ298" s="473"/>
      <c r="GGA298" s="473"/>
      <c r="GGB298" s="474"/>
      <c r="GGC298" s="474"/>
      <c r="GGD298" s="474"/>
      <c r="GGE298" s="474"/>
      <c r="GGF298" s="474"/>
      <c r="GGG298" s="472"/>
      <c r="GGH298" s="473"/>
      <c r="GGI298" s="473"/>
      <c r="GGJ298" s="474"/>
      <c r="GGK298" s="474"/>
      <c r="GGL298" s="474"/>
      <c r="GGM298" s="474"/>
      <c r="GGN298" s="474"/>
      <c r="GGO298" s="472"/>
      <c r="GGP298" s="473"/>
      <c r="GGQ298" s="473"/>
      <c r="GGR298" s="474"/>
      <c r="GGS298" s="474"/>
      <c r="GGT298" s="474"/>
      <c r="GGU298" s="474"/>
      <c r="GGV298" s="474"/>
      <c r="GGW298" s="472"/>
      <c r="GGX298" s="473"/>
      <c r="GGY298" s="473"/>
      <c r="GGZ298" s="474"/>
      <c r="GHA298" s="474"/>
      <c r="GHB298" s="474"/>
      <c r="GHC298" s="474"/>
      <c r="GHD298" s="474"/>
      <c r="GHE298" s="472"/>
      <c r="GHF298" s="473"/>
      <c r="GHG298" s="473"/>
      <c r="GHH298" s="474"/>
      <c r="GHI298" s="474"/>
      <c r="GHJ298" s="474"/>
      <c r="GHK298" s="474"/>
      <c r="GHL298" s="474"/>
      <c r="GHM298" s="472"/>
      <c r="GHN298" s="473"/>
      <c r="GHO298" s="473"/>
      <c r="GHP298" s="474"/>
      <c r="GHQ298" s="474"/>
      <c r="GHR298" s="474"/>
      <c r="GHS298" s="474"/>
      <c r="GHT298" s="474"/>
      <c r="GHU298" s="472"/>
      <c r="GHV298" s="473"/>
      <c r="GHW298" s="473"/>
      <c r="GHX298" s="474"/>
      <c r="GHY298" s="474"/>
      <c r="GHZ298" s="474"/>
      <c r="GIA298" s="474"/>
      <c r="GIB298" s="474"/>
      <c r="GIC298" s="472"/>
      <c r="GID298" s="473"/>
      <c r="GIE298" s="473"/>
      <c r="GIF298" s="474"/>
      <c r="GIG298" s="474"/>
      <c r="GIH298" s="474"/>
      <c r="GII298" s="474"/>
      <c r="GIJ298" s="474"/>
      <c r="GIK298" s="472"/>
      <c r="GIL298" s="473"/>
      <c r="GIM298" s="473"/>
      <c r="GIN298" s="474"/>
      <c r="GIO298" s="474"/>
      <c r="GIP298" s="474"/>
      <c r="GIQ298" s="474"/>
      <c r="GIR298" s="474"/>
      <c r="GIS298" s="472"/>
      <c r="GIT298" s="473"/>
      <c r="GIU298" s="473"/>
      <c r="GIV298" s="474"/>
      <c r="GIW298" s="474"/>
      <c r="GIX298" s="474"/>
      <c r="GIY298" s="474"/>
      <c r="GIZ298" s="474"/>
      <c r="GJA298" s="472"/>
      <c r="GJB298" s="473"/>
      <c r="GJC298" s="473"/>
      <c r="GJD298" s="474"/>
      <c r="GJE298" s="474"/>
      <c r="GJF298" s="474"/>
      <c r="GJG298" s="474"/>
      <c r="GJH298" s="474"/>
      <c r="GJI298" s="472"/>
      <c r="GJJ298" s="473"/>
      <c r="GJK298" s="473"/>
      <c r="GJL298" s="474"/>
      <c r="GJM298" s="474"/>
      <c r="GJN298" s="474"/>
      <c r="GJO298" s="474"/>
      <c r="GJP298" s="474"/>
      <c r="GJQ298" s="472"/>
      <c r="GJR298" s="473"/>
      <c r="GJS298" s="473"/>
      <c r="GJT298" s="474"/>
      <c r="GJU298" s="474"/>
      <c r="GJV298" s="474"/>
      <c r="GJW298" s="474"/>
      <c r="GJX298" s="474"/>
      <c r="GJY298" s="472"/>
      <c r="GJZ298" s="473"/>
      <c r="GKA298" s="473"/>
      <c r="GKB298" s="474"/>
      <c r="GKC298" s="474"/>
      <c r="GKD298" s="474"/>
      <c r="GKE298" s="474"/>
      <c r="GKF298" s="474"/>
      <c r="GKG298" s="472"/>
      <c r="GKH298" s="473"/>
      <c r="GKI298" s="473"/>
      <c r="GKJ298" s="474"/>
      <c r="GKK298" s="474"/>
      <c r="GKL298" s="474"/>
      <c r="GKM298" s="474"/>
      <c r="GKN298" s="474"/>
      <c r="GKO298" s="472"/>
      <c r="GKP298" s="473"/>
      <c r="GKQ298" s="473"/>
      <c r="GKR298" s="474"/>
      <c r="GKS298" s="474"/>
      <c r="GKT298" s="474"/>
      <c r="GKU298" s="474"/>
      <c r="GKV298" s="474"/>
      <c r="GKW298" s="472"/>
      <c r="GKX298" s="473"/>
      <c r="GKY298" s="473"/>
      <c r="GKZ298" s="474"/>
      <c r="GLA298" s="474"/>
      <c r="GLB298" s="474"/>
      <c r="GLC298" s="474"/>
      <c r="GLD298" s="474"/>
      <c r="GLE298" s="472"/>
      <c r="GLF298" s="473"/>
      <c r="GLG298" s="473"/>
      <c r="GLH298" s="474"/>
      <c r="GLI298" s="474"/>
      <c r="GLJ298" s="474"/>
      <c r="GLK298" s="474"/>
      <c r="GLL298" s="474"/>
      <c r="GLM298" s="472"/>
      <c r="GLN298" s="473"/>
      <c r="GLO298" s="473"/>
      <c r="GLP298" s="474"/>
      <c r="GLQ298" s="474"/>
      <c r="GLR298" s="474"/>
      <c r="GLS298" s="474"/>
      <c r="GLT298" s="474"/>
      <c r="GLU298" s="472"/>
      <c r="GLV298" s="473"/>
      <c r="GLW298" s="473"/>
      <c r="GLX298" s="474"/>
      <c r="GLY298" s="474"/>
      <c r="GLZ298" s="474"/>
      <c r="GMA298" s="474"/>
      <c r="GMB298" s="474"/>
      <c r="GMC298" s="472"/>
      <c r="GMD298" s="473"/>
      <c r="GME298" s="473"/>
      <c r="GMF298" s="474"/>
      <c r="GMG298" s="474"/>
      <c r="GMH298" s="474"/>
      <c r="GMI298" s="474"/>
      <c r="GMJ298" s="474"/>
      <c r="GMK298" s="472"/>
      <c r="GML298" s="473"/>
      <c r="GMM298" s="473"/>
      <c r="GMN298" s="474"/>
      <c r="GMO298" s="474"/>
      <c r="GMP298" s="474"/>
      <c r="GMQ298" s="474"/>
      <c r="GMR298" s="474"/>
      <c r="GMS298" s="472"/>
      <c r="GMT298" s="473"/>
      <c r="GMU298" s="473"/>
      <c r="GMV298" s="474"/>
      <c r="GMW298" s="474"/>
      <c r="GMX298" s="474"/>
      <c r="GMY298" s="474"/>
      <c r="GMZ298" s="474"/>
      <c r="GNA298" s="472"/>
      <c r="GNB298" s="473"/>
      <c r="GNC298" s="473"/>
      <c r="GND298" s="474"/>
      <c r="GNE298" s="474"/>
      <c r="GNF298" s="474"/>
      <c r="GNG298" s="474"/>
      <c r="GNH298" s="474"/>
      <c r="GNI298" s="472"/>
      <c r="GNJ298" s="473"/>
      <c r="GNK298" s="473"/>
      <c r="GNL298" s="474"/>
      <c r="GNM298" s="474"/>
      <c r="GNN298" s="474"/>
      <c r="GNO298" s="474"/>
      <c r="GNP298" s="474"/>
      <c r="GNQ298" s="472"/>
      <c r="GNR298" s="473"/>
      <c r="GNS298" s="473"/>
      <c r="GNT298" s="474"/>
      <c r="GNU298" s="474"/>
      <c r="GNV298" s="474"/>
      <c r="GNW298" s="474"/>
      <c r="GNX298" s="474"/>
      <c r="GNY298" s="472"/>
      <c r="GNZ298" s="473"/>
      <c r="GOA298" s="473"/>
      <c r="GOB298" s="474"/>
      <c r="GOC298" s="474"/>
      <c r="GOD298" s="474"/>
      <c r="GOE298" s="474"/>
      <c r="GOF298" s="474"/>
      <c r="GOG298" s="472"/>
      <c r="GOH298" s="473"/>
      <c r="GOI298" s="473"/>
      <c r="GOJ298" s="474"/>
      <c r="GOK298" s="474"/>
      <c r="GOL298" s="474"/>
      <c r="GOM298" s="474"/>
      <c r="GON298" s="474"/>
      <c r="GOO298" s="472"/>
      <c r="GOP298" s="473"/>
      <c r="GOQ298" s="473"/>
      <c r="GOR298" s="474"/>
      <c r="GOS298" s="474"/>
      <c r="GOT298" s="474"/>
      <c r="GOU298" s="474"/>
      <c r="GOV298" s="474"/>
      <c r="GOW298" s="472"/>
      <c r="GOX298" s="473"/>
      <c r="GOY298" s="473"/>
      <c r="GOZ298" s="474"/>
      <c r="GPA298" s="474"/>
      <c r="GPB298" s="474"/>
      <c r="GPC298" s="474"/>
      <c r="GPD298" s="474"/>
      <c r="GPE298" s="472"/>
      <c r="GPF298" s="473"/>
      <c r="GPG298" s="473"/>
      <c r="GPH298" s="474"/>
      <c r="GPI298" s="474"/>
      <c r="GPJ298" s="474"/>
      <c r="GPK298" s="474"/>
      <c r="GPL298" s="474"/>
      <c r="GPM298" s="472"/>
      <c r="GPN298" s="473"/>
      <c r="GPO298" s="473"/>
      <c r="GPP298" s="474"/>
      <c r="GPQ298" s="474"/>
      <c r="GPR298" s="474"/>
      <c r="GPS298" s="474"/>
      <c r="GPT298" s="474"/>
      <c r="GPU298" s="472"/>
      <c r="GPV298" s="473"/>
      <c r="GPW298" s="473"/>
      <c r="GPX298" s="474"/>
      <c r="GPY298" s="474"/>
      <c r="GPZ298" s="474"/>
      <c r="GQA298" s="474"/>
      <c r="GQB298" s="474"/>
      <c r="GQC298" s="472"/>
      <c r="GQD298" s="473"/>
      <c r="GQE298" s="473"/>
      <c r="GQF298" s="474"/>
      <c r="GQG298" s="474"/>
      <c r="GQH298" s="474"/>
      <c r="GQI298" s="474"/>
      <c r="GQJ298" s="474"/>
      <c r="GQK298" s="472"/>
      <c r="GQL298" s="473"/>
      <c r="GQM298" s="473"/>
      <c r="GQN298" s="474"/>
      <c r="GQO298" s="474"/>
      <c r="GQP298" s="474"/>
      <c r="GQQ298" s="474"/>
      <c r="GQR298" s="474"/>
      <c r="GQS298" s="472"/>
      <c r="GQT298" s="473"/>
      <c r="GQU298" s="473"/>
      <c r="GQV298" s="474"/>
      <c r="GQW298" s="474"/>
      <c r="GQX298" s="474"/>
      <c r="GQY298" s="474"/>
      <c r="GQZ298" s="474"/>
      <c r="GRA298" s="472"/>
      <c r="GRB298" s="473"/>
      <c r="GRC298" s="473"/>
      <c r="GRD298" s="474"/>
      <c r="GRE298" s="474"/>
      <c r="GRF298" s="474"/>
      <c r="GRG298" s="474"/>
      <c r="GRH298" s="474"/>
      <c r="GRI298" s="472"/>
      <c r="GRJ298" s="473"/>
      <c r="GRK298" s="473"/>
      <c r="GRL298" s="474"/>
      <c r="GRM298" s="474"/>
      <c r="GRN298" s="474"/>
      <c r="GRO298" s="474"/>
      <c r="GRP298" s="474"/>
      <c r="GRQ298" s="472"/>
      <c r="GRR298" s="473"/>
      <c r="GRS298" s="473"/>
      <c r="GRT298" s="474"/>
      <c r="GRU298" s="474"/>
      <c r="GRV298" s="474"/>
      <c r="GRW298" s="474"/>
      <c r="GRX298" s="474"/>
      <c r="GRY298" s="472"/>
      <c r="GRZ298" s="473"/>
      <c r="GSA298" s="473"/>
      <c r="GSB298" s="474"/>
      <c r="GSC298" s="474"/>
      <c r="GSD298" s="474"/>
      <c r="GSE298" s="474"/>
      <c r="GSF298" s="474"/>
      <c r="GSG298" s="472"/>
      <c r="GSH298" s="473"/>
      <c r="GSI298" s="473"/>
      <c r="GSJ298" s="474"/>
      <c r="GSK298" s="474"/>
      <c r="GSL298" s="474"/>
      <c r="GSM298" s="474"/>
      <c r="GSN298" s="474"/>
      <c r="GSO298" s="472"/>
      <c r="GSP298" s="473"/>
      <c r="GSQ298" s="473"/>
      <c r="GSR298" s="474"/>
      <c r="GSS298" s="474"/>
      <c r="GST298" s="474"/>
      <c r="GSU298" s="474"/>
      <c r="GSV298" s="474"/>
      <c r="GSW298" s="472"/>
      <c r="GSX298" s="473"/>
      <c r="GSY298" s="473"/>
      <c r="GSZ298" s="474"/>
      <c r="GTA298" s="474"/>
      <c r="GTB298" s="474"/>
      <c r="GTC298" s="474"/>
      <c r="GTD298" s="474"/>
      <c r="GTE298" s="472"/>
      <c r="GTF298" s="473"/>
      <c r="GTG298" s="473"/>
      <c r="GTH298" s="474"/>
      <c r="GTI298" s="474"/>
      <c r="GTJ298" s="474"/>
      <c r="GTK298" s="474"/>
      <c r="GTL298" s="474"/>
      <c r="GTM298" s="472"/>
      <c r="GTN298" s="473"/>
      <c r="GTO298" s="473"/>
      <c r="GTP298" s="474"/>
      <c r="GTQ298" s="474"/>
      <c r="GTR298" s="474"/>
      <c r="GTS298" s="474"/>
      <c r="GTT298" s="474"/>
      <c r="GTU298" s="472"/>
      <c r="GTV298" s="473"/>
      <c r="GTW298" s="473"/>
      <c r="GTX298" s="474"/>
      <c r="GTY298" s="474"/>
      <c r="GTZ298" s="474"/>
      <c r="GUA298" s="474"/>
      <c r="GUB298" s="474"/>
      <c r="GUC298" s="472"/>
      <c r="GUD298" s="473"/>
      <c r="GUE298" s="473"/>
      <c r="GUF298" s="474"/>
      <c r="GUG298" s="474"/>
      <c r="GUH298" s="474"/>
      <c r="GUI298" s="474"/>
      <c r="GUJ298" s="474"/>
      <c r="GUK298" s="472"/>
      <c r="GUL298" s="473"/>
      <c r="GUM298" s="473"/>
      <c r="GUN298" s="474"/>
      <c r="GUO298" s="474"/>
      <c r="GUP298" s="474"/>
      <c r="GUQ298" s="474"/>
      <c r="GUR298" s="474"/>
      <c r="GUS298" s="472"/>
      <c r="GUT298" s="473"/>
      <c r="GUU298" s="473"/>
      <c r="GUV298" s="474"/>
      <c r="GUW298" s="474"/>
      <c r="GUX298" s="474"/>
      <c r="GUY298" s="474"/>
      <c r="GUZ298" s="474"/>
      <c r="GVA298" s="472"/>
      <c r="GVB298" s="473"/>
      <c r="GVC298" s="473"/>
      <c r="GVD298" s="474"/>
      <c r="GVE298" s="474"/>
      <c r="GVF298" s="474"/>
      <c r="GVG298" s="474"/>
      <c r="GVH298" s="474"/>
      <c r="GVI298" s="472"/>
      <c r="GVJ298" s="473"/>
      <c r="GVK298" s="473"/>
      <c r="GVL298" s="474"/>
      <c r="GVM298" s="474"/>
      <c r="GVN298" s="474"/>
      <c r="GVO298" s="474"/>
      <c r="GVP298" s="474"/>
      <c r="GVQ298" s="472"/>
      <c r="GVR298" s="473"/>
      <c r="GVS298" s="473"/>
      <c r="GVT298" s="474"/>
      <c r="GVU298" s="474"/>
      <c r="GVV298" s="474"/>
      <c r="GVW298" s="474"/>
      <c r="GVX298" s="474"/>
      <c r="GVY298" s="472"/>
      <c r="GVZ298" s="473"/>
      <c r="GWA298" s="473"/>
      <c r="GWB298" s="474"/>
      <c r="GWC298" s="474"/>
      <c r="GWD298" s="474"/>
      <c r="GWE298" s="474"/>
      <c r="GWF298" s="474"/>
      <c r="GWG298" s="472"/>
      <c r="GWH298" s="473"/>
      <c r="GWI298" s="473"/>
      <c r="GWJ298" s="474"/>
      <c r="GWK298" s="474"/>
      <c r="GWL298" s="474"/>
      <c r="GWM298" s="474"/>
      <c r="GWN298" s="474"/>
      <c r="GWO298" s="472"/>
      <c r="GWP298" s="473"/>
      <c r="GWQ298" s="473"/>
      <c r="GWR298" s="474"/>
      <c r="GWS298" s="474"/>
      <c r="GWT298" s="474"/>
      <c r="GWU298" s="474"/>
      <c r="GWV298" s="474"/>
      <c r="GWW298" s="472"/>
      <c r="GWX298" s="473"/>
      <c r="GWY298" s="473"/>
      <c r="GWZ298" s="474"/>
      <c r="GXA298" s="474"/>
      <c r="GXB298" s="474"/>
      <c r="GXC298" s="474"/>
      <c r="GXD298" s="474"/>
      <c r="GXE298" s="472"/>
      <c r="GXF298" s="473"/>
      <c r="GXG298" s="473"/>
      <c r="GXH298" s="474"/>
      <c r="GXI298" s="474"/>
      <c r="GXJ298" s="474"/>
      <c r="GXK298" s="474"/>
      <c r="GXL298" s="474"/>
      <c r="GXM298" s="472"/>
      <c r="GXN298" s="473"/>
      <c r="GXO298" s="473"/>
      <c r="GXP298" s="474"/>
      <c r="GXQ298" s="474"/>
      <c r="GXR298" s="474"/>
      <c r="GXS298" s="474"/>
      <c r="GXT298" s="474"/>
      <c r="GXU298" s="472"/>
      <c r="GXV298" s="473"/>
      <c r="GXW298" s="473"/>
      <c r="GXX298" s="474"/>
      <c r="GXY298" s="474"/>
      <c r="GXZ298" s="474"/>
      <c r="GYA298" s="474"/>
      <c r="GYB298" s="474"/>
      <c r="GYC298" s="472"/>
      <c r="GYD298" s="473"/>
      <c r="GYE298" s="473"/>
      <c r="GYF298" s="474"/>
      <c r="GYG298" s="474"/>
      <c r="GYH298" s="474"/>
      <c r="GYI298" s="474"/>
      <c r="GYJ298" s="474"/>
      <c r="GYK298" s="472"/>
      <c r="GYL298" s="473"/>
      <c r="GYM298" s="473"/>
      <c r="GYN298" s="474"/>
      <c r="GYO298" s="474"/>
      <c r="GYP298" s="474"/>
      <c r="GYQ298" s="474"/>
      <c r="GYR298" s="474"/>
      <c r="GYS298" s="472"/>
      <c r="GYT298" s="473"/>
      <c r="GYU298" s="473"/>
      <c r="GYV298" s="474"/>
      <c r="GYW298" s="474"/>
      <c r="GYX298" s="474"/>
      <c r="GYY298" s="474"/>
      <c r="GYZ298" s="474"/>
      <c r="GZA298" s="472"/>
      <c r="GZB298" s="473"/>
      <c r="GZC298" s="473"/>
      <c r="GZD298" s="474"/>
      <c r="GZE298" s="474"/>
      <c r="GZF298" s="474"/>
      <c r="GZG298" s="474"/>
      <c r="GZH298" s="474"/>
      <c r="GZI298" s="472"/>
      <c r="GZJ298" s="473"/>
      <c r="GZK298" s="473"/>
      <c r="GZL298" s="474"/>
      <c r="GZM298" s="474"/>
      <c r="GZN298" s="474"/>
      <c r="GZO298" s="474"/>
      <c r="GZP298" s="474"/>
      <c r="GZQ298" s="472"/>
      <c r="GZR298" s="473"/>
      <c r="GZS298" s="473"/>
      <c r="GZT298" s="474"/>
      <c r="GZU298" s="474"/>
      <c r="GZV298" s="474"/>
      <c r="GZW298" s="474"/>
      <c r="GZX298" s="474"/>
      <c r="GZY298" s="472"/>
      <c r="GZZ298" s="473"/>
      <c r="HAA298" s="473"/>
      <c r="HAB298" s="474"/>
      <c r="HAC298" s="474"/>
      <c r="HAD298" s="474"/>
      <c r="HAE298" s="474"/>
      <c r="HAF298" s="474"/>
      <c r="HAG298" s="472"/>
      <c r="HAH298" s="473"/>
      <c r="HAI298" s="473"/>
      <c r="HAJ298" s="474"/>
      <c r="HAK298" s="474"/>
      <c r="HAL298" s="474"/>
      <c r="HAM298" s="474"/>
      <c r="HAN298" s="474"/>
      <c r="HAO298" s="472"/>
      <c r="HAP298" s="473"/>
      <c r="HAQ298" s="473"/>
      <c r="HAR298" s="474"/>
      <c r="HAS298" s="474"/>
      <c r="HAT298" s="474"/>
      <c r="HAU298" s="474"/>
      <c r="HAV298" s="474"/>
      <c r="HAW298" s="472"/>
      <c r="HAX298" s="473"/>
      <c r="HAY298" s="473"/>
      <c r="HAZ298" s="474"/>
      <c r="HBA298" s="474"/>
      <c r="HBB298" s="474"/>
      <c r="HBC298" s="474"/>
      <c r="HBD298" s="474"/>
      <c r="HBE298" s="472"/>
      <c r="HBF298" s="473"/>
      <c r="HBG298" s="473"/>
      <c r="HBH298" s="474"/>
      <c r="HBI298" s="474"/>
      <c r="HBJ298" s="474"/>
      <c r="HBK298" s="474"/>
      <c r="HBL298" s="474"/>
      <c r="HBM298" s="472"/>
      <c r="HBN298" s="473"/>
      <c r="HBO298" s="473"/>
      <c r="HBP298" s="474"/>
      <c r="HBQ298" s="474"/>
      <c r="HBR298" s="474"/>
      <c r="HBS298" s="474"/>
      <c r="HBT298" s="474"/>
      <c r="HBU298" s="472"/>
      <c r="HBV298" s="473"/>
      <c r="HBW298" s="473"/>
      <c r="HBX298" s="474"/>
      <c r="HBY298" s="474"/>
      <c r="HBZ298" s="474"/>
      <c r="HCA298" s="474"/>
      <c r="HCB298" s="474"/>
      <c r="HCC298" s="472"/>
      <c r="HCD298" s="473"/>
      <c r="HCE298" s="473"/>
      <c r="HCF298" s="474"/>
      <c r="HCG298" s="474"/>
      <c r="HCH298" s="474"/>
      <c r="HCI298" s="474"/>
      <c r="HCJ298" s="474"/>
      <c r="HCK298" s="472"/>
      <c r="HCL298" s="473"/>
      <c r="HCM298" s="473"/>
      <c r="HCN298" s="474"/>
      <c r="HCO298" s="474"/>
      <c r="HCP298" s="474"/>
      <c r="HCQ298" s="474"/>
      <c r="HCR298" s="474"/>
      <c r="HCS298" s="472"/>
      <c r="HCT298" s="473"/>
      <c r="HCU298" s="473"/>
      <c r="HCV298" s="474"/>
      <c r="HCW298" s="474"/>
      <c r="HCX298" s="474"/>
      <c r="HCY298" s="474"/>
      <c r="HCZ298" s="474"/>
      <c r="HDA298" s="472"/>
      <c r="HDB298" s="473"/>
      <c r="HDC298" s="473"/>
      <c r="HDD298" s="474"/>
      <c r="HDE298" s="474"/>
      <c r="HDF298" s="474"/>
      <c r="HDG298" s="474"/>
      <c r="HDH298" s="474"/>
      <c r="HDI298" s="472"/>
      <c r="HDJ298" s="473"/>
      <c r="HDK298" s="473"/>
      <c r="HDL298" s="474"/>
      <c r="HDM298" s="474"/>
      <c r="HDN298" s="474"/>
      <c r="HDO298" s="474"/>
      <c r="HDP298" s="474"/>
      <c r="HDQ298" s="472"/>
      <c r="HDR298" s="473"/>
      <c r="HDS298" s="473"/>
      <c r="HDT298" s="474"/>
      <c r="HDU298" s="474"/>
      <c r="HDV298" s="474"/>
      <c r="HDW298" s="474"/>
      <c r="HDX298" s="474"/>
      <c r="HDY298" s="472"/>
      <c r="HDZ298" s="473"/>
      <c r="HEA298" s="473"/>
      <c r="HEB298" s="474"/>
      <c r="HEC298" s="474"/>
      <c r="HED298" s="474"/>
      <c r="HEE298" s="474"/>
      <c r="HEF298" s="474"/>
      <c r="HEG298" s="472"/>
      <c r="HEH298" s="473"/>
      <c r="HEI298" s="473"/>
      <c r="HEJ298" s="474"/>
      <c r="HEK298" s="474"/>
      <c r="HEL298" s="474"/>
      <c r="HEM298" s="474"/>
      <c r="HEN298" s="474"/>
      <c r="HEO298" s="472"/>
      <c r="HEP298" s="473"/>
      <c r="HEQ298" s="473"/>
      <c r="HER298" s="474"/>
      <c r="HES298" s="474"/>
      <c r="HET298" s="474"/>
      <c r="HEU298" s="474"/>
      <c r="HEV298" s="474"/>
      <c r="HEW298" s="472"/>
      <c r="HEX298" s="473"/>
      <c r="HEY298" s="473"/>
      <c r="HEZ298" s="474"/>
      <c r="HFA298" s="474"/>
      <c r="HFB298" s="474"/>
      <c r="HFC298" s="474"/>
      <c r="HFD298" s="474"/>
      <c r="HFE298" s="472"/>
      <c r="HFF298" s="473"/>
      <c r="HFG298" s="473"/>
      <c r="HFH298" s="474"/>
      <c r="HFI298" s="474"/>
      <c r="HFJ298" s="474"/>
      <c r="HFK298" s="474"/>
      <c r="HFL298" s="474"/>
      <c r="HFM298" s="472"/>
      <c r="HFN298" s="473"/>
      <c r="HFO298" s="473"/>
      <c r="HFP298" s="474"/>
      <c r="HFQ298" s="474"/>
      <c r="HFR298" s="474"/>
      <c r="HFS298" s="474"/>
      <c r="HFT298" s="474"/>
      <c r="HFU298" s="472"/>
      <c r="HFV298" s="473"/>
      <c r="HFW298" s="473"/>
      <c r="HFX298" s="474"/>
      <c r="HFY298" s="474"/>
      <c r="HFZ298" s="474"/>
      <c r="HGA298" s="474"/>
      <c r="HGB298" s="474"/>
      <c r="HGC298" s="472"/>
      <c r="HGD298" s="473"/>
      <c r="HGE298" s="473"/>
      <c r="HGF298" s="474"/>
      <c r="HGG298" s="474"/>
      <c r="HGH298" s="474"/>
      <c r="HGI298" s="474"/>
      <c r="HGJ298" s="474"/>
      <c r="HGK298" s="472"/>
      <c r="HGL298" s="473"/>
      <c r="HGM298" s="473"/>
      <c r="HGN298" s="474"/>
      <c r="HGO298" s="474"/>
      <c r="HGP298" s="474"/>
      <c r="HGQ298" s="474"/>
      <c r="HGR298" s="474"/>
      <c r="HGS298" s="472"/>
      <c r="HGT298" s="473"/>
      <c r="HGU298" s="473"/>
      <c r="HGV298" s="474"/>
      <c r="HGW298" s="474"/>
      <c r="HGX298" s="474"/>
      <c r="HGY298" s="474"/>
      <c r="HGZ298" s="474"/>
      <c r="HHA298" s="472"/>
      <c r="HHB298" s="473"/>
      <c r="HHC298" s="473"/>
      <c r="HHD298" s="474"/>
      <c r="HHE298" s="474"/>
      <c r="HHF298" s="474"/>
      <c r="HHG298" s="474"/>
      <c r="HHH298" s="474"/>
      <c r="HHI298" s="472"/>
      <c r="HHJ298" s="473"/>
      <c r="HHK298" s="473"/>
      <c r="HHL298" s="474"/>
      <c r="HHM298" s="474"/>
      <c r="HHN298" s="474"/>
      <c r="HHO298" s="474"/>
      <c r="HHP298" s="474"/>
      <c r="HHQ298" s="472"/>
      <c r="HHR298" s="473"/>
      <c r="HHS298" s="473"/>
      <c r="HHT298" s="474"/>
      <c r="HHU298" s="474"/>
      <c r="HHV298" s="474"/>
      <c r="HHW298" s="474"/>
      <c r="HHX298" s="474"/>
      <c r="HHY298" s="472"/>
      <c r="HHZ298" s="473"/>
      <c r="HIA298" s="473"/>
      <c r="HIB298" s="474"/>
      <c r="HIC298" s="474"/>
      <c r="HID298" s="474"/>
      <c r="HIE298" s="474"/>
      <c r="HIF298" s="474"/>
      <c r="HIG298" s="472"/>
      <c r="HIH298" s="473"/>
      <c r="HII298" s="473"/>
      <c r="HIJ298" s="474"/>
      <c r="HIK298" s="474"/>
      <c r="HIL298" s="474"/>
      <c r="HIM298" s="474"/>
      <c r="HIN298" s="474"/>
      <c r="HIO298" s="472"/>
      <c r="HIP298" s="473"/>
      <c r="HIQ298" s="473"/>
      <c r="HIR298" s="474"/>
      <c r="HIS298" s="474"/>
      <c r="HIT298" s="474"/>
      <c r="HIU298" s="474"/>
      <c r="HIV298" s="474"/>
      <c r="HIW298" s="472"/>
      <c r="HIX298" s="473"/>
      <c r="HIY298" s="473"/>
      <c r="HIZ298" s="474"/>
      <c r="HJA298" s="474"/>
      <c r="HJB298" s="474"/>
      <c r="HJC298" s="474"/>
      <c r="HJD298" s="474"/>
      <c r="HJE298" s="472"/>
      <c r="HJF298" s="473"/>
      <c r="HJG298" s="473"/>
      <c r="HJH298" s="474"/>
      <c r="HJI298" s="474"/>
      <c r="HJJ298" s="474"/>
      <c r="HJK298" s="474"/>
      <c r="HJL298" s="474"/>
      <c r="HJM298" s="472"/>
      <c r="HJN298" s="473"/>
      <c r="HJO298" s="473"/>
      <c r="HJP298" s="474"/>
      <c r="HJQ298" s="474"/>
      <c r="HJR298" s="474"/>
      <c r="HJS298" s="474"/>
      <c r="HJT298" s="474"/>
      <c r="HJU298" s="472"/>
      <c r="HJV298" s="473"/>
      <c r="HJW298" s="473"/>
      <c r="HJX298" s="474"/>
      <c r="HJY298" s="474"/>
      <c r="HJZ298" s="474"/>
      <c r="HKA298" s="474"/>
      <c r="HKB298" s="474"/>
      <c r="HKC298" s="472"/>
      <c r="HKD298" s="473"/>
      <c r="HKE298" s="473"/>
      <c r="HKF298" s="474"/>
      <c r="HKG298" s="474"/>
      <c r="HKH298" s="474"/>
      <c r="HKI298" s="474"/>
      <c r="HKJ298" s="474"/>
      <c r="HKK298" s="472"/>
      <c r="HKL298" s="473"/>
      <c r="HKM298" s="473"/>
      <c r="HKN298" s="474"/>
      <c r="HKO298" s="474"/>
      <c r="HKP298" s="474"/>
      <c r="HKQ298" s="474"/>
      <c r="HKR298" s="474"/>
      <c r="HKS298" s="472"/>
      <c r="HKT298" s="473"/>
      <c r="HKU298" s="473"/>
      <c r="HKV298" s="474"/>
      <c r="HKW298" s="474"/>
      <c r="HKX298" s="474"/>
      <c r="HKY298" s="474"/>
      <c r="HKZ298" s="474"/>
      <c r="HLA298" s="472"/>
      <c r="HLB298" s="473"/>
      <c r="HLC298" s="473"/>
      <c r="HLD298" s="474"/>
      <c r="HLE298" s="474"/>
      <c r="HLF298" s="474"/>
      <c r="HLG298" s="474"/>
      <c r="HLH298" s="474"/>
      <c r="HLI298" s="472"/>
      <c r="HLJ298" s="473"/>
      <c r="HLK298" s="473"/>
      <c r="HLL298" s="474"/>
      <c r="HLM298" s="474"/>
      <c r="HLN298" s="474"/>
      <c r="HLO298" s="474"/>
      <c r="HLP298" s="474"/>
      <c r="HLQ298" s="472"/>
      <c r="HLR298" s="473"/>
      <c r="HLS298" s="473"/>
      <c r="HLT298" s="474"/>
      <c r="HLU298" s="474"/>
      <c r="HLV298" s="474"/>
      <c r="HLW298" s="474"/>
      <c r="HLX298" s="474"/>
      <c r="HLY298" s="472"/>
      <c r="HLZ298" s="473"/>
      <c r="HMA298" s="473"/>
      <c r="HMB298" s="474"/>
      <c r="HMC298" s="474"/>
      <c r="HMD298" s="474"/>
      <c r="HME298" s="474"/>
      <c r="HMF298" s="474"/>
      <c r="HMG298" s="472"/>
      <c r="HMH298" s="473"/>
      <c r="HMI298" s="473"/>
      <c r="HMJ298" s="474"/>
      <c r="HMK298" s="474"/>
      <c r="HML298" s="474"/>
      <c r="HMM298" s="474"/>
      <c r="HMN298" s="474"/>
      <c r="HMO298" s="472"/>
      <c r="HMP298" s="473"/>
      <c r="HMQ298" s="473"/>
      <c r="HMR298" s="474"/>
      <c r="HMS298" s="474"/>
      <c r="HMT298" s="474"/>
      <c r="HMU298" s="474"/>
      <c r="HMV298" s="474"/>
      <c r="HMW298" s="472"/>
      <c r="HMX298" s="473"/>
      <c r="HMY298" s="473"/>
      <c r="HMZ298" s="474"/>
      <c r="HNA298" s="474"/>
      <c r="HNB298" s="474"/>
      <c r="HNC298" s="474"/>
      <c r="HND298" s="474"/>
      <c r="HNE298" s="472"/>
      <c r="HNF298" s="473"/>
      <c r="HNG298" s="473"/>
      <c r="HNH298" s="474"/>
      <c r="HNI298" s="474"/>
      <c r="HNJ298" s="474"/>
      <c r="HNK298" s="474"/>
      <c r="HNL298" s="474"/>
      <c r="HNM298" s="472"/>
      <c r="HNN298" s="473"/>
      <c r="HNO298" s="473"/>
      <c r="HNP298" s="474"/>
      <c r="HNQ298" s="474"/>
      <c r="HNR298" s="474"/>
      <c r="HNS298" s="474"/>
      <c r="HNT298" s="474"/>
      <c r="HNU298" s="472"/>
      <c r="HNV298" s="473"/>
      <c r="HNW298" s="473"/>
      <c r="HNX298" s="474"/>
      <c r="HNY298" s="474"/>
      <c r="HNZ298" s="474"/>
      <c r="HOA298" s="474"/>
      <c r="HOB298" s="474"/>
      <c r="HOC298" s="472"/>
      <c r="HOD298" s="473"/>
      <c r="HOE298" s="473"/>
      <c r="HOF298" s="474"/>
      <c r="HOG298" s="474"/>
      <c r="HOH298" s="474"/>
      <c r="HOI298" s="474"/>
      <c r="HOJ298" s="474"/>
      <c r="HOK298" s="472"/>
      <c r="HOL298" s="473"/>
      <c r="HOM298" s="473"/>
      <c r="HON298" s="474"/>
      <c r="HOO298" s="474"/>
      <c r="HOP298" s="474"/>
      <c r="HOQ298" s="474"/>
      <c r="HOR298" s="474"/>
      <c r="HOS298" s="472"/>
      <c r="HOT298" s="473"/>
      <c r="HOU298" s="473"/>
      <c r="HOV298" s="474"/>
      <c r="HOW298" s="474"/>
      <c r="HOX298" s="474"/>
      <c r="HOY298" s="474"/>
      <c r="HOZ298" s="474"/>
      <c r="HPA298" s="472"/>
      <c r="HPB298" s="473"/>
      <c r="HPC298" s="473"/>
      <c r="HPD298" s="474"/>
      <c r="HPE298" s="474"/>
      <c r="HPF298" s="474"/>
      <c r="HPG298" s="474"/>
      <c r="HPH298" s="474"/>
      <c r="HPI298" s="472"/>
      <c r="HPJ298" s="473"/>
      <c r="HPK298" s="473"/>
      <c r="HPL298" s="474"/>
      <c r="HPM298" s="474"/>
      <c r="HPN298" s="474"/>
      <c r="HPO298" s="474"/>
      <c r="HPP298" s="474"/>
      <c r="HPQ298" s="472"/>
      <c r="HPR298" s="473"/>
      <c r="HPS298" s="473"/>
      <c r="HPT298" s="474"/>
      <c r="HPU298" s="474"/>
      <c r="HPV298" s="474"/>
      <c r="HPW298" s="474"/>
      <c r="HPX298" s="474"/>
      <c r="HPY298" s="472"/>
      <c r="HPZ298" s="473"/>
      <c r="HQA298" s="473"/>
      <c r="HQB298" s="474"/>
      <c r="HQC298" s="474"/>
      <c r="HQD298" s="474"/>
      <c r="HQE298" s="474"/>
      <c r="HQF298" s="474"/>
      <c r="HQG298" s="472"/>
      <c r="HQH298" s="473"/>
      <c r="HQI298" s="473"/>
      <c r="HQJ298" s="474"/>
      <c r="HQK298" s="474"/>
      <c r="HQL298" s="474"/>
      <c r="HQM298" s="474"/>
      <c r="HQN298" s="474"/>
      <c r="HQO298" s="472"/>
      <c r="HQP298" s="473"/>
      <c r="HQQ298" s="473"/>
      <c r="HQR298" s="474"/>
      <c r="HQS298" s="474"/>
      <c r="HQT298" s="474"/>
      <c r="HQU298" s="474"/>
      <c r="HQV298" s="474"/>
      <c r="HQW298" s="472"/>
      <c r="HQX298" s="473"/>
      <c r="HQY298" s="473"/>
      <c r="HQZ298" s="474"/>
      <c r="HRA298" s="474"/>
      <c r="HRB298" s="474"/>
      <c r="HRC298" s="474"/>
      <c r="HRD298" s="474"/>
      <c r="HRE298" s="472"/>
      <c r="HRF298" s="473"/>
      <c r="HRG298" s="473"/>
      <c r="HRH298" s="474"/>
      <c r="HRI298" s="474"/>
      <c r="HRJ298" s="474"/>
      <c r="HRK298" s="474"/>
      <c r="HRL298" s="474"/>
      <c r="HRM298" s="472"/>
      <c r="HRN298" s="473"/>
      <c r="HRO298" s="473"/>
      <c r="HRP298" s="474"/>
      <c r="HRQ298" s="474"/>
      <c r="HRR298" s="474"/>
      <c r="HRS298" s="474"/>
      <c r="HRT298" s="474"/>
      <c r="HRU298" s="472"/>
      <c r="HRV298" s="473"/>
      <c r="HRW298" s="473"/>
      <c r="HRX298" s="474"/>
      <c r="HRY298" s="474"/>
      <c r="HRZ298" s="474"/>
      <c r="HSA298" s="474"/>
      <c r="HSB298" s="474"/>
      <c r="HSC298" s="472"/>
      <c r="HSD298" s="473"/>
      <c r="HSE298" s="473"/>
      <c r="HSF298" s="474"/>
      <c r="HSG298" s="474"/>
      <c r="HSH298" s="474"/>
      <c r="HSI298" s="474"/>
      <c r="HSJ298" s="474"/>
      <c r="HSK298" s="472"/>
      <c r="HSL298" s="473"/>
      <c r="HSM298" s="473"/>
      <c r="HSN298" s="474"/>
      <c r="HSO298" s="474"/>
      <c r="HSP298" s="474"/>
      <c r="HSQ298" s="474"/>
      <c r="HSR298" s="474"/>
      <c r="HSS298" s="472"/>
      <c r="HST298" s="473"/>
      <c r="HSU298" s="473"/>
      <c r="HSV298" s="474"/>
      <c r="HSW298" s="474"/>
      <c r="HSX298" s="474"/>
      <c r="HSY298" s="474"/>
      <c r="HSZ298" s="474"/>
      <c r="HTA298" s="472"/>
      <c r="HTB298" s="473"/>
      <c r="HTC298" s="473"/>
      <c r="HTD298" s="474"/>
      <c r="HTE298" s="474"/>
      <c r="HTF298" s="474"/>
      <c r="HTG298" s="474"/>
      <c r="HTH298" s="474"/>
      <c r="HTI298" s="472"/>
      <c r="HTJ298" s="473"/>
      <c r="HTK298" s="473"/>
      <c r="HTL298" s="474"/>
      <c r="HTM298" s="474"/>
      <c r="HTN298" s="474"/>
      <c r="HTO298" s="474"/>
      <c r="HTP298" s="474"/>
      <c r="HTQ298" s="472"/>
      <c r="HTR298" s="473"/>
      <c r="HTS298" s="473"/>
      <c r="HTT298" s="474"/>
      <c r="HTU298" s="474"/>
      <c r="HTV298" s="474"/>
      <c r="HTW298" s="474"/>
      <c r="HTX298" s="474"/>
      <c r="HTY298" s="472"/>
      <c r="HTZ298" s="473"/>
      <c r="HUA298" s="473"/>
      <c r="HUB298" s="474"/>
      <c r="HUC298" s="474"/>
      <c r="HUD298" s="474"/>
      <c r="HUE298" s="474"/>
      <c r="HUF298" s="474"/>
      <c r="HUG298" s="472"/>
      <c r="HUH298" s="473"/>
      <c r="HUI298" s="473"/>
      <c r="HUJ298" s="474"/>
      <c r="HUK298" s="474"/>
      <c r="HUL298" s="474"/>
      <c r="HUM298" s="474"/>
      <c r="HUN298" s="474"/>
      <c r="HUO298" s="472"/>
      <c r="HUP298" s="473"/>
      <c r="HUQ298" s="473"/>
      <c r="HUR298" s="474"/>
      <c r="HUS298" s="474"/>
      <c r="HUT298" s="474"/>
      <c r="HUU298" s="474"/>
      <c r="HUV298" s="474"/>
      <c r="HUW298" s="472"/>
      <c r="HUX298" s="473"/>
      <c r="HUY298" s="473"/>
      <c r="HUZ298" s="474"/>
      <c r="HVA298" s="474"/>
      <c r="HVB298" s="474"/>
      <c r="HVC298" s="474"/>
      <c r="HVD298" s="474"/>
      <c r="HVE298" s="472"/>
      <c r="HVF298" s="473"/>
      <c r="HVG298" s="473"/>
      <c r="HVH298" s="474"/>
      <c r="HVI298" s="474"/>
      <c r="HVJ298" s="474"/>
      <c r="HVK298" s="474"/>
      <c r="HVL298" s="474"/>
      <c r="HVM298" s="472"/>
      <c r="HVN298" s="473"/>
      <c r="HVO298" s="473"/>
      <c r="HVP298" s="474"/>
      <c r="HVQ298" s="474"/>
      <c r="HVR298" s="474"/>
      <c r="HVS298" s="474"/>
      <c r="HVT298" s="474"/>
      <c r="HVU298" s="472"/>
      <c r="HVV298" s="473"/>
      <c r="HVW298" s="473"/>
      <c r="HVX298" s="474"/>
      <c r="HVY298" s="474"/>
      <c r="HVZ298" s="474"/>
      <c r="HWA298" s="474"/>
      <c r="HWB298" s="474"/>
      <c r="HWC298" s="472"/>
      <c r="HWD298" s="473"/>
      <c r="HWE298" s="473"/>
      <c r="HWF298" s="474"/>
      <c r="HWG298" s="474"/>
      <c r="HWH298" s="474"/>
      <c r="HWI298" s="474"/>
      <c r="HWJ298" s="474"/>
      <c r="HWK298" s="472"/>
      <c r="HWL298" s="473"/>
      <c r="HWM298" s="473"/>
      <c r="HWN298" s="474"/>
      <c r="HWO298" s="474"/>
      <c r="HWP298" s="474"/>
      <c r="HWQ298" s="474"/>
      <c r="HWR298" s="474"/>
      <c r="HWS298" s="472"/>
      <c r="HWT298" s="473"/>
      <c r="HWU298" s="473"/>
      <c r="HWV298" s="474"/>
      <c r="HWW298" s="474"/>
      <c r="HWX298" s="474"/>
      <c r="HWY298" s="474"/>
      <c r="HWZ298" s="474"/>
      <c r="HXA298" s="472"/>
      <c r="HXB298" s="473"/>
      <c r="HXC298" s="473"/>
      <c r="HXD298" s="474"/>
      <c r="HXE298" s="474"/>
      <c r="HXF298" s="474"/>
      <c r="HXG298" s="474"/>
      <c r="HXH298" s="474"/>
      <c r="HXI298" s="472"/>
      <c r="HXJ298" s="473"/>
      <c r="HXK298" s="473"/>
      <c r="HXL298" s="474"/>
      <c r="HXM298" s="474"/>
      <c r="HXN298" s="474"/>
      <c r="HXO298" s="474"/>
      <c r="HXP298" s="474"/>
      <c r="HXQ298" s="472"/>
      <c r="HXR298" s="473"/>
      <c r="HXS298" s="473"/>
      <c r="HXT298" s="474"/>
      <c r="HXU298" s="474"/>
      <c r="HXV298" s="474"/>
      <c r="HXW298" s="474"/>
      <c r="HXX298" s="474"/>
      <c r="HXY298" s="472"/>
      <c r="HXZ298" s="473"/>
      <c r="HYA298" s="473"/>
      <c r="HYB298" s="474"/>
      <c r="HYC298" s="474"/>
      <c r="HYD298" s="474"/>
      <c r="HYE298" s="474"/>
      <c r="HYF298" s="474"/>
      <c r="HYG298" s="472"/>
      <c r="HYH298" s="473"/>
      <c r="HYI298" s="473"/>
      <c r="HYJ298" s="474"/>
      <c r="HYK298" s="474"/>
      <c r="HYL298" s="474"/>
      <c r="HYM298" s="474"/>
      <c r="HYN298" s="474"/>
      <c r="HYO298" s="472"/>
      <c r="HYP298" s="473"/>
      <c r="HYQ298" s="473"/>
      <c r="HYR298" s="474"/>
      <c r="HYS298" s="474"/>
      <c r="HYT298" s="474"/>
      <c r="HYU298" s="474"/>
      <c r="HYV298" s="474"/>
      <c r="HYW298" s="472"/>
      <c r="HYX298" s="473"/>
      <c r="HYY298" s="473"/>
      <c r="HYZ298" s="474"/>
      <c r="HZA298" s="474"/>
      <c r="HZB298" s="474"/>
      <c r="HZC298" s="474"/>
      <c r="HZD298" s="474"/>
      <c r="HZE298" s="472"/>
      <c r="HZF298" s="473"/>
      <c r="HZG298" s="473"/>
      <c r="HZH298" s="474"/>
      <c r="HZI298" s="474"/>
      <c r="HZJ298" s="474"/>
      <c r="HZK298" s="474"/>
      <c r="HZL298" s="474"/>
      <c r="HZM298" s="472"/>
      <c r="HZN298" s="473"/>
      <c r="HZO298" s="473"/>
      <c r="HZP298" s="474"/>
      <c r="HZQ298" s="474"/>
      <c r="HZR298" s="474"/>
      <c r="HZS298" s="474"/>
      <c r="HZT298" s="474"/>
      <c r="HZU298" s="472"/>
      <c r="HZV298" s="473"/>
      <c r="HZW298" s="473"/>
      <c r="HZX298" s="474"/>
      <c r="HZY298" s="474"/>
      <c r="HZZ298" s="474"/>
      <c r="IAA298" s="474"/>
      <c r="IAB298" s="474"/>
      <c r="IAC298" s="472"/>
      <c r="IAD298" s="473"/>
      <c r="IAE298" s="473"/>
      <c r="IAF298" s="474"/>
      <c r="IAG298" s="474"/>
      <c r="IAH298" s="474"/>
      <c r="IAI298" s="474"/>
      <c r="IAJ298" s="474"/>
      <c r="IAK298" s="472"/>
      <c r="IAL298" s="473"/>
      <c r="IAM298" s="473"/>
      <c r="IAN298" s="474"/>
      <c r="IAO298" s="474"/>
      <c r="IAP298" s="474"/>
      <c r="IAQ298" s="474"/>
      <c r="IAR298" s="474"/>
      <c r="IAS298" s="472"/>
      <c r="IAT298" s="473"/>
      <c r="IAU298" s="473"/>
      <c r="IAV298" s="474"/>
      <c r="IAW298" s="474"/>
      <c r="IAX298" s="474"/>
      <c r="IAY298" s="474"/>
      <c r="IAZ298" s="474"/>
      <c r="IBA298" s="472"/>
      <c r="IBB298" s="473"/>
      <c r="IBC298" s="473"/>
      <c r="IBD298" s="474"/>
      <c r="IBE298" s="474"/>
      <c r="IBF298" s="474"/>
      <c r="IBG298" s="474"/>
      <c r="IBH298" s="474"/>
      <c r="IBI298" s="472"/>
      <c r="IBJ298" s="473"/>
      <c r="IBK298" s="473"/>
      <c r="IBL298" s="474"/>
      <c r="IBM298" s="474"/>
      <c r="IBN298" s="474"/>
      <c r="IBO298" s="474"/>
      <c r="IBP298" s="474"/>
      <c r="IBQ298" s="472"/>
      <c r="IBR298" s="473"/>
      <c r="IBS298" s="473"/>
      <c r="IBT298" s="474"/>
      <c r="IBU298" s="474"/>
      <c r="IBV298" s="474"/>
      <c r="IBW298" s="474"/>
      <c r="IBX298" s="474"/>
      <c r="IBY298" s="472"/>
      <c r="IBZ298" s="473"/>
      <c r="ICA298" s="473"/>
      <c r="ICB298" s="474"/>
      <c r="ICC298" s="474"/>
      <c r="ICD298" s="474"/>
      <c r="ICE298" s="474"/>
      <c r="ICF298" s="474"/>
      <c r="ICG298" s="472"/>
      <c r="ICH298" s="473"/>
      <c r="ICI298" s="473"/>
      <c r="ICJ298" s="474"/>
      <c r="ICK298" s="474"/>
      <c r="ICL298" s="474"/>
      <c r="ICM298" s="474"/>
      <c r="ICN298" s="474"/>
      <c r="ICO298" s="472"/>
      <c r="ICP298" s="473"/>
      <c r="ICQ298" s="473"/>
      <c r="ICR298" s="474"/>
      <c r="ICS298" s="474"/>
      <c r="ICT298" s="474"/>
      <c r="ICU298" s="474"/>
      <c r="ICV298" s="474"/>
      <c r="ICW298" s="472"/>
      <c r="ICX298" s="473"/>
      <c r="ICY298" s="473"/>
      <c r="ICZ298" s="474"/>
      <c r="IDA298" s="474"/>
      <c r="IDB298" s="474"/>
      <c r="IDC298" s="474"/>
      <c r="IDD298" s="474"/>
      <c r="IDE298" s="472"/>
      <c r="IDF298" s="473"/>
      <c r="IDG298" s="473"/>
      <c r="IDH298" s="474"/>
      <c r="IDI298" s="474"/>
      <c r="IDJ298" s="474"/>
      <c r="IDK298" s="474"/>
      <c r="IDL298" s="474"/>
      <c r="IDM298" s="472"/>
      <c r="IDN298" s="473"/>
      <c r="IDO298" s="473"/>
      <c r="IDP298" s="474"/>
      <c r="IDQ298" s="474"/>
      <c r="IDR298" s="474"/>
      <c r="IDS298" s="474"/>
      <c r="IDT298" s="474"/>
      <c r="IDU298" s="472"/>
      <c r="IDV298" s="473"/>
      <c r="IDW298" s="473"/>
      <c r="IDX298" s="474"/>
      <c r="IDY298" s="474"/>
      <c r="IDZ298" s="474"/>
      <c r="IEA298" s="474"/>
      <c r="IEB298" s="474"/>
      <c r="IEC298" s="472"/>
      <c r="IED298" s="473"/>
      <c r="IEE298" s="473"/>
      <c r="IEF298" s="474"/>
      <c r="IEG298" s="474"/>
      <c r="IEH298" s="474"/>
      <c r="IEI298" s="474"/>
      <c r="IEJ298" s="474"/>
      <c r="IEK298" s="472"/>
      <c r="IEL298" s="473"/>
      <c r="IEM298" s="473"/>
      <c r="IEN298" s="474"/>
      <c r="IEO298" s="474"/>
      <c r="IEP298" s="474"/>
      <c r="IEQ298" s="474"/>
      <c r="IER298" s="474"/>
      <c r="IES298" s="472"/>
      <c r="IET298" s="473"/>
      <c r="IEU298" s="473"/>
      <c r="IEV298" s="474"/>
      <c r="IEW298" s="474"/>
      <c r="IEX298" s="474"/>
      <c r="IEY298" s="474"/>
      <c r="IEZ298" s="474"/>
      <c r="IFA298" s="472"/>
      <c r="IFB298" s="473"/>
      <c r="IFC298" s="473"/>
      <c r="IFD298" s="474"/>
      <c r="IFE298" s="474"/>
      <c r="IFF298" s="474"/>
      <c r="IFG298" s="474"/>
      <c r="IFH298" s="474"/>
      <c r="IFI298" s="472"/>
      <c r="IFJ298" s="473"/>
      <c r="IFK298" s="473"/>
      <c r="IFL298" s="474"/>
      <c r="IFM298" s="474"/>
      <c r="IFN298" s="474"/>
      <c r="IFO298" s="474"/>
      <c r="IFP298" s="474"/>
      <c r="IFQ298" s="472"/>
      <c r="IFR298" s="473"/>
      <c r="IFS298" s="473"/>
      <c r="IFT298" s="474"/>
      <c r="IFU298" s="474"/>
      <c r="IFV298" s="474"/>
      <c r="IFW298" s="474"/>
      <c r="IFX298" s="474"/>
      <c r="IFY298" s="472"/>
      <c r="IFZ298" s="473"/>
      <c r="IGA298" s="473"/>
      <c r="IGB298" s="474"/>
      <c r="IGC298" s="474"/>
      <c r="IGD298" s="474"/>
      <c r="IGE298" s="474"/>
      <c r="IGF298" s="474"/>
      <c r="IGG298" s="472"/>
      <c r="IGH298" s="473"/>
      <c r="IGI298" s="473"/>
      <c r="IGJ298" s="474"/>
      <c r="IGK298" s="474"/>
      <c r="IGL298" s="474"/>
      <c r="IGM298" s="474"/>
      <c r="IGN298" s="474"/>
      <c r="IGO298" s="472"/>
      <c r="IGP298" s="473"/>
      <c r="IGQ298" s="473"/>
      <c r="IGR298" s="474"/>
      <c r="IGS298" s="474"/>
      <c r="IGT298" s="474"/>
      <c r="IGU298" s="474"/>
      <c r="IGV298" s="474"/>
      <c r="IGW298" s="472"/>
      <c r="IGX298" s="473"/>
      <c r="IGY298" s="473"/>
      <c r="IGZ298" s="474"/>
      <c r="IHA298" s="474"/>
      <c r="IHB298" s="474"/>
      <c r="IHC298" s="474"/>
      <c r="IHD298" s="474"/>
      <c r="IHE298" s="472"/>
      <c r="IHF298" s="473"/>
      <c r="IHG298" s="473"/>
      <c r="IHH298" s="474"/>
      <c r="IHI298" s="474"/>
      <c r="IHJ298" s="474"/>
      <c r="IHK298" s="474"/>
      <c r="IHL298" s="474"/>
      <c r="IHM298" s="472"/>
      <c r="IHN298" s="473"/>
      <c r="IHO298" s="473"/>
      <c r="IHP298" s="474"/>
      <c r="IHQ298" s="474"/>
      <c r="IHR298" s="474"/>
      <c r="IHS298" s="474"/>
      <c r="IHT298" s="474"/>
      <c r="IHU298" s="472"/>
      <c r="IHV298" s="473"/>
      <c r="IHW298" s="473"/>
      <c r="IHX298" s="474"/>
      <c r="IHY298" s="474"/>
      <c r="IHZ298" s="474"/>
      <c r="IIA298" s="474"/>
      <c r="IIB298" s="474"/>
      <c r="IIC298" s="472"/>
      <c r="IID298" s="473"/>
      <c r="IIE298" s="473"/>
      <c r="IIF298" s="474"/>
      <c r="IIG298" s="474"/>
      <c r="IIH298" s="474"/>
      <c r="III298" s="474"/>
      <c r="IIJ298" s="474"/>
      <c r="IIK298" s="472"/>
      <c r="IIL298" s="473"/>
      <c r="IIM298" s="473"/>
      <c r="IIN298" s="474"/>
      <c r="IIO298" s="474"/>
      <c r="IIP298" s="474"/>
      <c r="IIQ298" s="474"/>
      <c r="IIR298" s="474"/>
      <c r="IIS298" s="472"/>
      <c r="IIT298" s="473"/>
      <c r="IIU298" s="473"/>
      <c r="IIV298" s="474"/>
      <c r="IIW298" s="474"/>
      <c r="IIX298" s="474"/>
      <c r="IIY298" s="474"/>
      <c r="IIZ298" s="474"/>
      <c r="IJA298" s="472"/>
      <c r="IJB298" s="473"/>
      <c r="IJC298" s="473"/>
      <c r="IJD298" s="474"/>
      <c r="IJE298" s="474"/>
      <c r="IJF298" s="474"/>
      <c r="IJG298" s="474"/>
      <c r="IJH298" s="474"/>
      <c r="IJI298" s="472"/>
      <c r="IJJ298" s="473"/>
      <c r="IJK298" s="473"/>
      <c r="IJL298" s="474"/>
      <c r="IJM298" s="474"/>
      <c r="IJN298" s="474"/>
      <c r="IJO298" s="474"/>
      <c r="IJP298" s="474"/>
      <c r="IJQ298" s="472"/>
      <c r="IJR298" s="473"/>
      <c r="IJS298" s="473"/>
      <c r="IJT298" s="474"/>
      <c r="IJU298" s="474"/>
      <c r="IJV298" s="474"/>
      <c r="IJW298" s="474"/>
      <c r="IJX298" s="474"/>
      <c r="IJY298" s="472"/>
      <c r="IJZ298" s="473"/>
      <c r="IKA298" s="473"/>
      <c r="IKB298" s="474"/>
      <c r="IKC298" s="474"/>
      <c r="IKD298" s="474"/>
      <c r="IKE298" s="474"/>
      <c r="IKF298" s="474"/>
      <c r="IKG298" s="472"/>
      <c r="IKH298" s="473"/>
      <c r="IKI298" s="473"/>
      <c r="IKJ298" s="474"/>
      <c r="IKK298" s="474"/>
      <c r="IKL298" s="474"/>
      <c r="IKM298" s="474"/>
      <c r="IKN298" s="474"/>
      <c r="IKO298" s="472"/>
      <c r="IKP298" s="473"/>
      <c r="IKQ298" s="473"/>
      <c r="IKR298" s="474"/>
      <c r="IKS298" s="474"/>
      <c r="IKT298" s="474"/>
      <c r="IKU298" s="474"/>
      <c r="IKV298" s="474"/>
      <c r="IKW298" s="472"/>
      <c r="IKX298" s="473"/>
      <c r="IKY298" s="473"/>
      <c r="IKZ298" s="474"/>
      <c r="ILA298" s="474"/>
      <c r="ILB298" s="474"/>
      <c r="ILC298" s="474"/>
      <c r="ILD298" s="474"/>
      <c r="ILE298" s="472"/>
      <c r="ILF298" s="473"/>
      <c r="ILG298" s="473"/>
      <c r="ILH298" s="474"/>
      <c r="ILI298" s="474"/>
      <c r="ILJ298" s="474"/>
      <c r="ILK298" s="474"/>
      <c r="ILL298" s="474"/>
      <c r="ILM298" s="472"/>
      <c r="ILN298" s="473"/>
      <c r="ILO298" s="473"/>
      <c r="ILP298" s="474"/>
      <c r="ILQ298" s="474"/>
      <c r="ILR298" s="474"/>
      <c r="ILS298" s="474"/>
      <c r="ILT298" s="474"/>
      <c r="ILU298" s="472"/>
      <c r="ILV298" s="473"/>
      <c r="ILW298" s="473"/>
      <c r="ILX298" s="474"/>
      <c r="ILY298" s="474"/>
      <c r="ILZ298" s="474"/>
      <c r="IMA298" s="474"/>
      <c r="IMB298" s="474"/>
      <c r="IMC298" s="472"/>
      <c r="IMD298" s="473"/>
      <c r="IME298" s="473"/>
      <c r="IMF298" s="474"/>
      <c r="IMG298" s="474"/>
      <c r="IMH298" s="474"/>
      <c r="IMI298" s="474"/>
      <c r="IMJ298" s="474"/>
      <c r="IMK298" s="472"/>
      <c r="IML298" s="473"/>
      <c r="IMM298" s="473"/>
      <c r="IMN298" s="474"/>
      <c r="IMO298" s="474"/>
      <c r="IMP298" s="474"/>
      <c r="IMQ298" s="474"/>
      <c r="IMR298" s="474"/>
      <c r="IMS298" s="472"/>
      <c r="IMT298" s="473"/>
      <c r="IMU298" s="473"/>
      <c r="IMV298" s="474"/>
      <c r="IMW298" s="474"/>
      <c r="IMX298" s="474"/>
      <c r="IMY298" s="474"/>
      <c r="IMZ298" s="474"/>
      <c r="INA298" s="472"/>
      <c r="INB298" s="473"/>
      <c r="INC298" s="473"/>
      <c r="IND298" s="474"/>
      <c r="INE298" s="474"/>
      <c r="INF298" s="474"/>
      <c r="ING298" s="474"/>
      <c r="INH298" s="474"/>
      <c r="INI298" s="472"/>
      <c r="INJ298" s="473"/>
      <c r="INK298" s="473"/>
      <c r="INL298" s="474"/>
      <c r="INM298" s="474"/>
      <c r="INN298" s="474"/>
      <c r="INO298" s="474"/>
      <c r="INP298" s="474"/>
      <c r="INQ298" s="472"/>
      <c r="INR298" s="473"/>
      <c r="INS298" s="473"/>
      <c r="INT298" s="474"/>
      <c r="INU298" s="474"/>
      <c r="INV298" s="474"/>
      <c r="INW298" s="474"/>
      <c r="INX298" s="474"/>
      <c r="INY298" s="472"/>
      <c r="INZ298" s="473"/>
      <c r="IOA298" s="473"/>
      <c r="IOB298" s="474"/>
      <c r="IOC298" s="474"/>
      <c r="IOD298" s="474"/>
      <c r="IOE298" s="474"/>
      <c r="IOF298" s="474"/>
      <c r="IOG298" s="472"/>
      <c r="IOH298" s="473"/>
      <c r="IOI298" s="473"/>
      <c r="IOJ298" s="474"/>
      <c r="IOK298" s="474"/>
      <c r="IOL298" s="474"/>
      <c r="IOM298" s="474"/>
      <c r="ION298" s="474"/>
      <c r="IOO298" s="472"/>
      <c r="IOP298" s="473"/>
      <c r="IOQ298" s="473"/>
      <c r="IOR298" s="474"/>
      <c r="IOS298" s="474"/>
      <c r="IOT298" s="474"/>
      <c r="IOU298" s="474"/>
      <c r="IOV298" s="474"/>
      <c r="IOW298" s="472"/>
      <c r="IOX298" s="473"/>
      <c r="IOY298" s="473"/>
      <c r="IOZ298" s="474"/>
      <c r="IPA298" s="474"/>
      <c r="IPB298" s="474"/>
      <c r="IPC298" s="474"/>
      <c r="IPD298" s="474"/>
      <c r="IPE298" s="472"/>
      <c r="IPF298" s="473"/>
      <c r="IPG298" s="473"/>
      <c r="IPH298" s="474"/>
      <c r="IPI298" s="474"/>
      <c r="IPJ298" s="474"/>
      <c r="IPK298" s="474"/>
      <c r="IPL298" s="474"/>
      <c r="IPM298" s="472"/>
      <c r="IPN298" s="473"/>
      <c r="IPO298" s="473"/>
      <c r="IPP298" s="474"/>
      <c r="IPQ298" s="474"/>
      <c r="IPR298" s="474"/>
      <c r="IPS298" s="474"/>
      <c r="IPT298" s="474"/>
      <c r="IPU298" s="472"/>
      <c r="IPV298" s="473"/>
      <c r="IPW298" s="473"/>
      <c r="IPX298" s="474"/>
      <c r="IPY298" s="474"/>
      <c r="IPZ298" s="474"/>
      <c r="IQA298" s="474"/>
      <c r="IQB298" s="474"/>
      <c r="IQC298" s="472"/>
      <c r="IQD298" s="473"/>
      <c r="IQE298" s="473"/>
      <c r="IQF298" s="474"/>
      <c r="IQG298" s="474"/>
      <c r="IQH298" s="474"/>
      <c r="IQI298" s="474"/>
      <c r="IQJ298" s="474"/>
      <c r="IQK298" s="472"/>
      <c r="IQL298" s="473"/>
      <c r="IQM298" s="473"/>
      <c r="IQN298" s="474"/>
      <c r="IQO298" s="474"/>
      <c r="IQP298" s="474"/>
      <c r="IQQ298" s="474"/>
      <c r="IQR298" s="474"/>
      <c r="IQS298" s="472"/>
      <c r="IQT298" s="473"/>
      <c r="IQU298" s="473"/>
      <c r="IQV298" s="474"/>
      <c r="IQW298" s="474"/>
      <c r="IQX298" s="474"/>
      <c r="IQY298" s="474"/>
      <c r="IQZ298" s="474"/>
      <c r="IRA298" s="472"/>
      <c r="IRB298" s="473"/>
      <c r="IRC298" s="473"/>
      <c r="IRD298" s="474"/>
      <c r="IRE298" s="474"/>
      <c r="IRF298" s="474"/>
      <c r="IRG298" s="474"/>
      <c r="IRH298" s="474"/>
      <c r="IRI298" s="472"/>
      <c r="IRJ298" s="473"/>
      <c r="IRK298" s="473"/>
      <c r="IRL298" s="474"/>
      <c r="IRM298" s="474"/>
      <c r="IRN298" s="474"/>
      <c r="IRO298" s="474"/>
      <c r="IRP298" s="474"/>
      <c r="IRQ298" s="472"/>
      <c r="IRR298" s="473"/>
      <c r="IRS298" s="473"/>
      <c r="IRT298" s="474"/>
      <c r="IRU298" s="474"/>
      <c r="IRV298" s="474"/>
      <c r="IRW298" s="474"/>
      <c r="IRX298" s="474"/>
      <c r="IRY298" s="472"/>
      <c r="IRZ298" s="473"/>
      <c r="ISA298" s="473"/>
      <c r="ISB298" s="474"/>
      <c r="ISC298" s="474"/>
      <c r="ISD298" s="474"/>
      <c r="ISE298" s="474"/>
      <c r="ISF298" s="474"/>
      <c r="ISG298" s="472"/>
      <c r="ISH298" s="473"/>
      <c r="ISI298" s="473"/>
      <c r="ISJ298" s="474"/>
      <c r="ISK298" s="474"/>
      <c r="ISL298" s="474"/>
      <c r="ISM298" s="474"/>
      <c r="ISN298" s="474"/>
      <c r="ISO298" s="472"/>
      <c r="ISP298" s="473"/>
      <c r="ISQ298" s="473"/>
      <c r="ISR298" s="474"/>
      <c r="ISS298" s="474"/>
      <c r="IST298" s="474"/>
      <c r="ISU298" s="474"/>
      <c r="ISV298" s="474"/>
      <c r="ISW298" s="472"/>
      <c r="ISX298" s="473"/>
      <c r="ISY298" s="473"/>
      <c r="ISZ298" s="474"/>
      <c r="ITA298" s="474"/>
      <c r="ITB298" s="474"/>
      <c r="ITC298" s="474"/>
      <c r="ITD298" s="474"/>
      <c r="ITE298" s="472"/>
      <c r="ITF298" s="473"/>
      <c r="ITG298" s="473"/>
      <c r="ITH298" s="474"/>
      <c r="ITI298" s="474"/>
      <c r="ITJ298" s="474"/>
      <c r="ITK298" s="474"/>
      <c r="ITL298" s="474"/>
      <c r="ITM298" s="472"/>
      <c r="ITN298" s="473"/>
      <c r="ITO298" s="473"/>
      <c r="ITP298" s="474"/>
      <c r="ITQ298" s="474"/>
      <c r="ITR298" s="474"/>
      <c r="ITS298" s="474"/>
      <c r="ITT298" s="474"/>
      <c r="ITU298" s="472"/>
      <c r="ITV298" s="473"/>
      <c r="ITW298" s="473"/>
      <c r="ITX298" s="474"/>
      <c r="ITY298" s="474"/>
      <c r="ITZ298" s="474"/>
      <c r="IUA298" s="474"/>
      <c r="IUB298" s="474"/>
      <c r="IUC298" s="472"/>
      <c r="IUD298" s="473"/>
      <c r="IUE298" s="473"/>
      <c r="IUF298" s="474"/>
      <c r="IUG298" s="474"/>
      <c r="IUH298" s="474"/>
      <c r="IUI298" s="474"/>
      <c r="IUJ298" s="474"/>
      <c r="IUK298" s="472"/>
      <c r="IUL298" s="473"/>
      <c r="IUM298" s="473"/>
      <c r="IUN298" s="474"/>
      <c r="IUO298" s="474"/>
      <c r="IUP298" s="474"/>
      <c r="IUQ298" s="474"/>
      <c r="IUR298" s="474"/>
      <c r="IUS298" s="472"/>
      <c r="IUT298" s="473"/>
      <c r="IUU298" s="473"/>
      <c r="IUV298" s="474"/>
      <c r="IUW298" s="474"/>
      <c r="IUX298" s="474"/>
      <c r="IUY298" s="474"/>
      <c r="IUZ298" s="474"/>
      <c r="IVA298" s="472"/>
      <c r="IVB298" s="473"/>
      <c r="IVC298" s="473"/>
      <c r="IVD298" s="474"/>
      <c r="IVE298" s="474"/>
      <c r="IVF298" s="474"/>
      <c r="IVG298" s="474"/>
      <c r="IVH298" s="474"/>
      <c r="IVI298" s="472"/>
      <c r="IVJ298" s="473"/>
      <c r="IVK298" s="473"/>
      <c r="IVL298" s="474"/>
      <c r="IVM298" s="474"/>
      <c r="IVN298" s="474"/>
      <c r="IVO298" s="474"/>
      <c r="IVP298" s="474"/>
      <c r="IVQ298" s="472"/>
      <c r="IVR298" s="473"/>
      <c r="IVS298" s="473"/>
      <c r="IVT298" s="474"/>
      <c r="IVU298" s="474"/>
      <c r="IVV298" s="474"/>
      <c r="IVW298" s="474"/>
      <c r="IVX298" s="474"/>
      <c r="IVY298" s="472"/>
      <c r="IVZ298" s="473"/>
      <c r="IWA298" s="473"/>
      <c r="IWB298" s="474"/>
      <c r="IWC298" s="474"/>
      <c r="IWD298" s="474"/>
      <c r="IWE298" s="474"/>
      <c r="IWF298" s="474"/>
      <c r="IWG298" s="472"/>
      <c r="IWH298" s="473"/>
      <c r="IWI298" s="473"/>
      <c r="IWJ298" s="474"/>
      <c r="IWK298" s="474"/>
      <c r="IWL298" s="474"/>
      <c r="IWM298" s="474"/>
      <c r="IWN298" s="474"/>
      <c r="IWO298" s="472"/>
      <c r="IWP298" s="473"/>
      <c r="IWQ298" s="473"/>
      <c r="IWR298" s="474"/>
      <c r="IWS298" s="474"/>
      <c r="IWT298" s="474"/>
      <c r="IWU298" s="474"/>
      <c r="IWV298" s="474"/>
      <c r="IWW298" s="472"/>
      <c r="IWX298" s="473"/>
      <c r="IWY298" s="473"/>
      <c r="IWZ298" s="474"/>
      <c r="IXA298" s="474"/>
      <c r="IXB298" s="474"/>
      <c r="IXC298" s="474"/>
      <c r="IXD298" s="474"/>
      <c r="IXE298" s="472"/>
      <c r="IXF298" s="473"/>
      <c r="IXG298" s="473"/>
      <c r="IXH298" s="474"/>
      <c r="IXI298" s="474"/>
      <c r="IXJ298" s="474"/>
      <c r="IXK298" s="474"/>
      <c r="IXL298" s="474"/>
      <c r="IXM298" s="472"/>
      <c r="IXN298" s="473"/>
      <c r="IXO298" s="473"/>
      <c r="IXP298" s="474"/>
      <c r="IXQ298" s="474"/>
      <c r="IXR298" s="474"/>
      <c r="IXS298" s="474"/>
      <c r="IXT298" s="474"/>
      <c r="IXU298" s="472"/>
      <c r="IXV298" s="473"/>
      <c r="IXW298" s="473"/>
      <c r="IXX298" s="474"/>
      <c r="IXY298" s="474"/>
      <c r="IXZ298" s="474"/>
      <c r="IYA298" s="474"/>
      <c r="IYB298" s="474"/>
      <c r="IYC298" s="472"/>
      <c r="IYD298" s="473"/>
      <c r="IYE298" s="473"/>
      <c r="IYF298" s="474"/>
      <c r="IYG298" s="474"/>
      <c r="IYH298" s="474"/>
      <c r="IYI298" s="474"/>
      <c r="IYJ298" s="474"/>
      <c r="IYK298" s="472"/>
      <c r="IYL298" s="473"/>
      <c r="IYM298" s="473"/>
      <c r="IYN298" s="474"/>
      <c r="IYO298" s="474"/>
      <c r="IYP298" s="474"/>
      <c r="IYQ298" s="474"/>
      <c r="IYR298" s="474"/>
      <c r="IYS298" s="472"/>
      <c r="IYT298" s="473"/>
      <c r="IYU298" s="473"/>
      <c r="IYV298" s="474"/>
      <c r="IYW298" s="474"/>
      <c r="IYX298" s="474"/>
      <c r="IYY298" s="474"/>
      <c r="IYZ298" s="474"/>
      <c r="IZA298" s="472"/>
      <c r="IZB298" s="473"/>
      <c r="IZC298" s="473"/>
      <c r="IZD298" s="474"/>
      <c r="IZE298" s="474"/>
      <c r="IZF298" s="474"/>
      <c r="IZG298" s="474"/>
      <c r="IZH298" s="474"/>
      <c r="IZI298" s="472"/>
      <c r="IZJ298" s="473"/>
      <c r="IZK298" s="473"/>
      <c r="IZL298" s="474"/>
      <c r="IZM298" s="474"/>
      <c r="IZN298" s="474"/>
      <c r="IZO298" s="474"/>
      <c r="IZP298" s="474"/>
      <c r="IZQ298" s="472"/>
      <c r="IZR298" s="473"/>
      <c r="IZS298" s="473"/>
      <c r="IZT298" s="474"/>
      <c r="IZU298" s="474"/>
      <c r="IZV298" s="474"/>
      <c r="IZW298" s="474"/>
      <c r="IZX298" s="474"/>
      <c r="IZY298" s="472"/>
      <c r="IZZ298" s="473"/>
      <c r="JAA298" s="473"/>
      <c r="JAB298" s="474"/>
      <c r="JAC298" s="474"/>
      <c r="JAD298" s="474"/>
      <c r="JAE298" s="474"/>
      <c r="JAF298" s="474"/>
      <c r="JAG298" s="472"/>
      <c r="JAH298" s="473"/>
      <c r="JAI298" s="473"/>
      <c r="JAJ298" s="474"/>
      <c r="JAK298" s="474"/>
      <c r="JAL298" s="474"/>
      <c r="JAM298" s="474"/>
      <c r="JAN298" s="474"/>
      <c r="JAO298" s="472"/>
      <c r="JAP298" s="473"/>
      <c r="JAQ298" s="473"/>
      <c r="JAR298" s="474"/>
      <c r="JAS298" s="474"/>
      <c r="JAT298" s="474"/>
      <c r="JAU298" s="474"/>
      <c r="JAV298" s="474"/>
      <c r="JAW298" s="472"/>
      <c r="JAX298" s="473"/>
      <c r="JAY298" s="473"/>
      <c r="JAZ298" s="474"/>
      <c r="JBA298" s="474"/>
      <c r="JBB298" s="474"/>
      <c r="JBC298" s="474"/>
      <c r="JBD298" s="474"/>
      <c r="JBE298" s="472"/>
      <c r="JBF298" s="473"/>
      <c r="JBG298" s="473"/>
      <c r="JBH298" s="474"/>
      <c r="JBI298" s="474"/>
      <c r="JBJ298" s="474"/>
      <c r="JBK298" s="474"/>
      <c r="JBL298" s="474"/>
      <c r="JBM298" s="472"/>
      <c r="JBN298" s="473"/>
      <c r="JBO298" s="473"/>
      <c r="JBP298" s="474"/>
      <c r="JBQ298" s="474"/>
      <c r="JBR298" s="474"/>
      <c r="JBS298" s="474"/>
      <c r="JBT298" s="474"/>
      <c r="JBU298" s="472"/>
      <c r="JBV298" s="473"/>
      <c r="JBW298" s="473"/>
      <c r="JBX298" s="474"/>
      <c r="JBY298" s="474"/>
      <c r="JBZ298" s="474"/>
      <c r="JCA298" s="474"/>
      <c r="JCB298" s="474"/>
      <c r="JCC298" s="472"/>
      <c r="JCD298" s="473"/>
      <c r="JCE298" s="473"/>
      <c r="JCF298" s="474"/>
      <c r="JCG298" s="474"/>
      <c r="JCH298" s="474"/>
      <c r="JCI298" s="474"/>
      <c r="JCJ298" s="474"/>
      <c r="JCK298" s="472"/>
      <c r="JCL298" s="473"/>
      <c r="JCM298" s="473"/>
      <c r="JCN298" s="474"/>
      <c r="JCO298" s="474"/>
      <c r="JCP298" s="474"/>
      <c r="JCQ298" s="474"/>
      <c r="JCR298" s="474"/>
      <c r="JCS298" s="472"/>
      <c r="JCT298" s="473"/>
      <c r="JCU298" s="473"/>
      <c r="JCV298" s="474"/>
      <c r="JCW298" s="474"/>
      <c r="JCX298" s="474"/>
      <c r="JCY298" s="474"/>
      <c r="JCZ298" s="474"/>
      <c r="JDA298" s="472"/>
      <c r="JDB298" s="473"/>
      <c r="JDC298" s="473"/>
      <c r="JDD298" s="474"/>
      <c r="JDE298" s="474"/>
      <c r="JDF298" s="474"/>
      <c r="JDG298" s="474"/>
      <c r="JDH298" s="474"/>
      <c r="JDI298" s="472"/>
      <c r="JDJ298" s="473"/>
      <c r="JDK298" s="473"/>
      <c r="JDL298" s="474"/>
      <c r="JDM298" s="474"/>
      <c r="JDN298" s="474"/>
      <c r="JDO298" s="474"/>
      <c r="JDP298" s="474"/>
      <c r="JDQ298" s="472"/>
      <c r="JDR298" s="473"/>
      <c r="JDS298" s="473"/>
      <c r="JDT298" s="474"/>
      <c r="JDU298" s="474"/>
      <c r="JDV298" s="474"/>
      <c r="JDW298" s="474"/>
      <c r="JDX298" s="474"/>
      <c r="JDY298" s="472"/>
      <c r="JDZ298" s="473"/>
      <c r="JEA298" s="473"/>
      <c r="JEB298" s="474"/>
      <c r="JEC298" s="474"/>
      <c r="JED298" s="474"/>
      <c r="JEE298" s="474"/>
      <c r="JEF298" s="474"/>
      <c r="JEG298" s="472"/>
      <c r="JEH298" s="473"/>
      <c r="JEI298" s="473"/>
      <c r="JEJ298" s="474"/>
      <c r="JEK298" s="474"/>
      <c r="JEL298" s="474"/>
      <c r="JEM298" s="474"/>
      <c r="JEN298" s="474"/>
      <c r="JEO298" s="472"/>
      <c r="JEP298" s="473"/>
      <c r="JEQ298" s="473"/>
      <c r="JER298" s="474"/>
      <c r="JES298" s="474"/>
      <c r="JET298" s="474"/>
      <c r="JEU298" s="474"/>
      <c r="JEV298" s="474"/>
      <c r="JEW298" s="472"/>
      <c r="JEX298" s="473"/>
      <c r="JEY298" s="473"/>
      <c r="JEZ298" s="474"/>
      <c r="JFA298" s="474"/>
      <c r="JFB298" s="474"/>
      <c r="JFC298" s="474"/>
      <c r="JFD298" s="474"/>
      <c r="JFE298" s="472"/>
      <c r="JFF298" s="473"/>
      <c r="JFG298" s="473"/>
      <c r="JFH298" s="474"/>
      <c r="JFI298" s="474"/>
      <c r="JFJ298" s="474"/>
      <c r="JFK298" s="474"/>
      <c r="JFL298" s="474"/>
      <c r="JFM298" s="472"/>
      <c r="JFN298" s="473"/>
      <c r="JFO298" s="473"/>
      <c r="JFP298" s="474"/>
      <c r="JFQ298" s="474"/>
      <c r="JFR298" s="474"/>
      <c r="JFS298" s="474"/>
      <c r="JFT298" s="474"/>
      <c r="JFU298" s="472"/>
      <c r="JFV298" s="473"/>
      <c r="JFW298" s="473"/>
      <c r="JFX298" s="474"/>
      <c r="JFY298" s="474"/>
      <c r="JFZ298" s="474"/>
      <c r="JGA298" s="474"/>
      <c r="JGB298" s="474"/>
      <c r="JGC298" s="472"/>
      <c r="JGD298" s="473"/>
      <c r="JGE298" s="473"/>
      <c r="JGF298" s="474"/>
      <c r="JGG298" s="474"/>
      <c r="JGH298" s="474"/>
      <c r="JGI298" s="474"/>
      <c r="JGJ298" s="474"/>
      <c r="JGK298" s="472"/>
      <c r="JGL298" s="473"/>
      <c r="JGM298" s="473"/>
      <c r="JGN298" s="474"/>
      <c r="JGO298" s="474"/>
      <c r="JGP298" s="474"/>
      <c r="JGQ298" s="474"/>
      <c r="JGR298" s="474"/>
      <c r="JGS298" s="472"/>
      <c r="JGT298" s="473"/>
      <c r="JGU298" s="473"/>
      <c r="JGV298" s="474"/>
      <c r="JGW298" s="474"/>
      <c r="JGX298" s="474"/>
      <c r="JGY298" s="474"/>
      <c r="JGZ298" s="474"/>
      <c r="JHA298" s="472"/>
      <c r="JHB298" s="473"/>
      <c r="JHC298" s="473"/>
      <c r="JHD298" s="474"/>
      <c r="JHE298" s="474"/>
      <c r="JHF298" s="474"/>
      <c r="JHG298" s="474"/>
      <c r="JHH298" s="474"/>
      <c r="JHI298" s="472"/>
      <c r="JHJ298" s="473"/>
      <c r="JHK298" s="473"/>
      <c r="JHL298" s="474"/>
      <c r="JHM298" s="474"/>
      <c r="JHN298" s="474"/>
      <c r="JHO298" s="474"/>
      <c r="JHP298" s="474"/>
      <c r="JHQ298" s="472"/>
      <c r="JHR298" s="473"/>
      <c r="JHS298" s="473"/>
      <c r="JHT298" s="474"/>
      <c r="JHU298" s="474"/>
      <c r="JHV298" s="474"/>
      <c r="JHW298" s="474"/>
      <c r="JHX298" s="474"/>
      <c r="JHY298" s="472"/>
      <c r="JHZ298" s="473"/>
      <c r="JIA298" s="473"/>
      <c r="JIB298" s="474"/>
      <c r="JIC298" s="474"/>
      <c r="JID298" s="474"/>
      <c r="JIE298" s="474"/>
      <c r="JIF298" s="474"/>
      <c r="JIG298" s="472"/>
      <c r="JIH298" s="473"/>
      <c r="JII298" s="473"/>
      <c r="JIJ298" s="474"/>
      <c r="JIK298" s="474"/>
      <c r="JIL298" s="474"/>
      <c r="JIM298" s="474"/>
      <c r="JIN298" s="474"/>
      <c r="JIO298" s="472"/>
      <c r="JIP298" s="473"/>
      <c r="JIQ298" s="473"/>
      <c r="JIR298" s="474"/>
      <c r="JIS298" s="474"/>
      <c r="JIT298" s="474"/>
      <c r="JIU298" s="474"/>
      <c r="JIV298" s="474"/>
      <c r="JIW298" s="472"/>
      <c r="JIX298" s="473"/>
      <c r="JIY298" s="473"/>
      <c r="JIZ298" s="474"/>
      <c r="JJA298" s="474"/>
      <c r="JJB298" s="474"/>
      <c r="JJC298" s="474"/>
      <c r="JJD298" s="474"/>
      <c r="JJE298" s="472"/>
      <c r="JJF298" s="473"/>
      <c r="JJG298" s="473"/>
      <c r="JJH298" s="474"/>
      <c r="JJI298" s="474"/>
      <c r="JJJ298" s="474"/>
      <c r="JJK298" s="474"/>
      <c r="JJL298" s="474"/>
      <c r="JJM298" s="472"/>
      <c r="JJN298" s="473"/>
      <c r="JJO298" s="473"/>
      <c r="JJP298" s="474"/>
      <c r="JJQ298" s="474"/>
      <c r="JJR298" s="474"/>
      <c r="JJS298" s="474"/>
      <c r="JJT298" s="474"/>
      <c r="JJU298" s="472"/>
      <c r="JJV298" s="473"/>
      <c r="JJW298" s="473"/>
      <c r="JJX298" s="474"/>
      <c r="JJY298" s="474"/>
      <c r="JJZ298" s="474"/>
      <c r="JKA298" s="474"/>
      <c r="JKB298" s="474"/>
      <c r="JKC298" s="472"/>
      <c r="JKD298" s="473"/>
      <c r="JKE298" s="473"/>
      <c r="JKF298" s="474"/>
      <c r="JKG298" s="474"/>
      <c r="JKH298" s="474"/>
      <c r="JKI298" s="474"/>
      <c r="JKJ298" s="474"/>
      <c r="JKK298" s="472"/>
      <c r="JKL298" s="473"/>
      <c r="JKM298" s="473"/>
      <c r="JKN298" s="474"/>
      <c r="JKO298" s="474"/>
      <c r="JKP298" s="474"/>
      <c r="JKQ298" s="474"/>
      <c r="JKR298" s="474"/>
      <c r="JKS298" s="472"/>
      <c r="JKT298" s="473"/>
      <c r="JKU298" s="473"/>
      <c r="JKV298" s="474"/>
      <c r="JKW298" s="474"/>
      <c r="JKX298" s="474"/>
      <c r="JKY298" s="474"/>
      <c r="JKZ298" s="474"/>
      <c r="JLA298" s="472"/>
      <c r="JLB298" s="473"/>
      <c r="JLC298" s="473"/>
      <c r="JLD298" s="474"/>
      <c r="JLE298" s="474"/>
      <c r="JLF298" s="474"/>
      <c r="JLG298" s="474"/>
      <c r="JLH298" s="474"/>
      <c r="JLI298" s="472"/>
      <c r="JLJ298" s="473"/>
      <c r="JLK298" s="473"/>
      <c r="JLL298" s="474"/>
      <c r="JLM298" s="474"/>
      <c r="JLN298" s="474"/>
      <c r="JLO298" s="474"/>
      <c r="JLP298" s="474"/>
      <c r="JLQ298" s="472"/>
      <c r="JLR298" s="473"/>
      <c r="JLS298" s="473"/>
      <c r="JLT298" s="474"/>
      <c r="JLU298" s="474"/>
      <c r="JLV298" s="474"/>
      <c r="JLW298" s="474"/>
      <c r="JLX298" s="474"/>
      <c r="JLY298" s="472"/>
      <c r="JLZ298" s="473"/>
      <c r="JMA298" s="473"/>
      <c r="JMB298" s="474"/>
      <c r="JMC298" s="474"/>
      <c r="JMD298" s="474"/>
      <c r="JME298" s="474"/>
      <c r="JMF298" s="474"/>
      <c r="JMG298" s="472"/>
      <c r="JMH298" s="473"/>
      <c r="JMI298" s="473"/>
      <c r="JMJ298" s="474"/>
      <c r="JMK298" s="474"/>
      <c r="JML298" s="474"/>
      <c r="JMM298" s="474"/>
      <c r="JMN298" s="474"/>
      <c r="JMO298" s="472"/>
      <c r="JMP298" s="473"/>
      <c r="JMQ298" s="473"/>
      <c r="JMR298" s="474"/>
      <c r="JMS298" s="474"/>
      <c r="JMT298" s="474"/>
      <c r="JMU298" s="474"/>
      <c r="JMV298" s="474"/>
      <c r="JMW298" s="472"/>
      <c r="JMX298" s="473"/>
      <c r="JMY298" s="473"/>
      <c r="JMZ298" s="474"/>
      <c r="JNA298" s="474"/>
      <c r="JNB298" s="474"/>
      <c r="JNC298" s="474"/>
      <c r="JND298" s="474"/>
      <c r="JNE298" s="472"/>
      <c r="JNF298" s="473"/>
      <c r="JNG298" s="473"/>
      <c r="JNH298" s="474"/>
      <c r="JNI298" s="474"/>
      <c r="JNJ298" s="474"/>
      <c r="JNK298" s="474"/>
      <c r="JNL298" s="474"/>
      <c r="JNM298" s="472"/>
      <c r="JNN298" s="473"/>
      <c r="JNO298" s="473"/>
      <c r="JNP298" s="474"/>
      <c r="JNQ298" s="474"/>
      <c r="JNR298" s="474"/>
      <c r="JNS298" s="474"/>
      <c r="JNT298" s="474"/>
      <c r="JNU298" s="472"/>
      <c r="JNV298" s="473"/>
      <c r="JNW298" s="473"/>
      <c r="JNX298" s="474"/>
      <c r="JNY298" s="474"/>
      <c r="JNZ298" s="474"/>
      <c r="JOA298" s="474"/>
      <c r="JOB298" s="474"/>
      <c r="JOC298" s="472"/>
      <c r="JOD298" s="473"/>
      <c r="JOE298" s="473"/>
      <c r="JOF298" s="474"/>
      <c r="JOG298" s="474"/>
      <c r="JOH298" s="474"/>
      <c r="JOI298" s="474"/>
      <c r="JOJ298" s="474"/>
      <c r="JOK298" s="472"/>
      <c r="JOL298" s="473"/>
      <c r="JOM298" s="473"/>
      <c r="JON298" s="474"/>
      <c r="JOO298" s="474"/>
      <c r="JOP298" s="474"/>
      <c r="JOQ298" s="474"/>
      <c r="JOR298" s="474"/>
      <c r="JOS298" s="472"/>
      <c r="JOT298" s="473"/>
      <c r="JOU298" s="473"/>
      <c r="JOV298" s="474"/>
      <c r="JOW298" s="474"/>
      <c r="JOX298" s="474"/>
      <c r="JOY298" s="474"/>
      <c r="JOZ298" s="474"/>
      <c r="JPA298" s="472"/>
      <c r="JPB298" s="473"/>
      <c r="JPC298" s="473"/>
      <c r="JPD298" s="474"/>
      <c r="JPE298" s="474"/>
      <c r="JPF298" s="474"/>
      <c r="JPG298" s="474"/>
      <c r="JPH298" s="474"/>
      <c r="JPI298" s="472"/>
      <c r="JPJ298" s="473"/>
      <c r="JPK298" s="473"/>
      <c r="JPL298" s="474"/>
      <c r="JPM298" s="474"/>
      <c r="JPN298" s="474"/>
      <c r="JPO298" s="474"/>
      <c r="JPP298" s="474"/>
      <c r="JPQ298" s="472"/>
      <c r="JPR298" s="473"/>
      <c r="JPS298" s="473"/>
      <c r="JPT298" s="474"/>
      <c r="JPU298" s="474"/>
      <c r="JPV298" s="474"/>
      <c r="JPW298" s="474"/>
      <c r="JPX298" s="474"/>
      <c r="JPY298" s="472"/>
      <c r="JPZ298" s="473"/>
      <c r="JQA298" s="473"/>
      <c r="JQB298" s="474"/>
      <c r="JQC298" s="474"/>
      <c r="JQD298" s="474"/>
      <c r="JQE298" s="474"/>
      <c r="JQF298" s="474"/>
      <c r="JQG298" s="472"/>
      <c r="JQH298" s="473"/>
      <c r="JQI298" s="473"/>
      <c r="JQJ298" s="474"/>
      <c r="JQK298" s="474"/>
      <c r="JQL298" s="474"/>
      <c r="JQM298" s="474"/>
      <c r="JQN298" s="474"/>
      <c r="JQO298" s="472"/>
      <c r="JQP298" s="473"/>
      <c r="JQQ298" s="473"/>
      <c r="JQR298" s="474"/>
      <c r="JQS298" s="474"/>
      <c r="JQT298" s="474"/>
      <c r="JQU298" s="474"/>
      <c r="JQV298" s="474"/>
      <c r="JQW298" s="472"/>
      <c r="JQX298" s="473"/>
      <c r="JQY298" s="473"/>
      <c r="JQZ298" s="474"/>
      <c r="JRA298" s="474"/>
      <c r="JRB298" s="474"/>
      <c r="JRC298" s="474"/>
      <c r="JRD298" s="474"/>
      <c r="JRE298" s="472"/>
      <c r="JRF298" s="473"/>
      <c r="JRG298" s="473"/>
      <c r="JRH298" s="474"/>
      <c r="JRI298" s="474"/>
      <c r="JRJ298" s="474"/>
      <c r="JRK298" s="474"/>
      <c r="JRL298" s="474"/>
      <c r="JRM298" s="472"/>
      <c r="JRN298" s="473"/>
      <c r="JRO298" s="473"/>
      <c r="JRP298" s="474"/>
      <c r="JRQ298" s="474"/>
      <c r="JRR298" s="474"/>
      <c r="JRS298" s="474"/>
      <c r="JRT298" s="474"/>
      <c r="JRU298" s="472"/>
      <c r="JRV298" s="473"/>
      <c r="JRW298" s="473"/>
      <c r="JRX298" s="474"/>
      <c r="JRY298" s="474"/>
      <c r="JRZ298" s="474"/>
      <c r="JSA298" s="474"/>
      <c r="JSB298" s="474"/>
      <c r="JSC298" s="472"/>
      <c r="JSD298" s="473"/>
      <c r="JSE298" s="473"/>
      <c r="JSF298" s="474"/>
      <c r="JSG298" s="474"/>
      <c r="JSH298" s="474"/>
      <c r="JSI298" s="474"/>
      <c r="JSJ298" s="474"/>
      <c r="JSK298" s="472"/>
      <c r="JSL298" s="473"/>
      <c r="JSM298" s="473"/>
      <c r="JSN298" s="474"/>
      <c r="JSO298" s="474"/>
      <c r="JSP298" s="474"/>
      <c r="JSQ298" s="474"/>
      <c r="JSR298" s="474"/>
      <c r="JSS298" s="472"/>
      <c r="JST298" s="473"/>
      <c r="JSU298" s="473"/>
      <c r="JSV298" s="474"/>
      <c r="JSW298" s="474"/>
      <c r="JSX298" s="474"/>
      <c r="JSY298" s="474"/>
      <c r="JSZ298" s="474"/>
      <c r="JTA298" s="472"/>
      <c r="JTB298" s="473"/>
      <c r="JTC298" s="473"/>
      <c r="JTD298" s="474"/>
      <c r="JTE298" s="474"/>
      <c r="JTF298" s="474"/>
      <c r="JTG298" s="474"/>
      <c r="JTH298" s="474"/>
      <c r="JTI298" s="472"/>
      <c r="JTJ298" s="473"/>
      <c r="JTK298" s="473"/>
      <c r="JTL298" s="474"/>
      <c r="JTM298" s="474"/>
      <c r="JTN298" s="474"/>
      <c r="JTO298" s="474"/>
      <c r="JTP298" s="474"/>
      <c r="JTQ298" s="472"/>
      <c r="JTR298" s="473"/>
      <c r="JTS298" s="473"/>
      <c r="JTT298" s="474"/>
      <c r="JTU298" s="474"/>
      <c r="JTV298" s="474"/>
      <c r="JTW298" s="474"/>
      <c r="JTX298" s="474"/>
      <c r="JTY298" s="472"/>
      <c r="JTZ298" s="473"/>
      <c r="JUA298" s="473"/>
      <c r="JUB298" s="474"/>
      <c r="JUC298" s="474"/>
      <c r="JUD298" s="474"/>
      <c r="JUE298" s="474"/>
      <c r="JUF298" s="474"/>
      <c r="JUG298" s="472"/>
      <c r="JUH298" s="473"/>
      <c r="JUI298" s="473"/>
      <c r="JUJ298" s="474"/>
      <c r="JUK298" s="474"/>
      <c r="JUL298" s="474"/>
      <c r="JUM298" s="474"/>
      <c r="JUN298" s="474"/>
      <c r="JUO298" s="472"/>
      <c r="JUP298" s="473"/>
      <c r="JUQ298" s="473"/>
      <c r="JUR298" s="474"/>
      <c r="JUS298" s="474"/>
      <c r="JUT298" s="474"/>
      <c r="JUU298" s="474"/>
      <c r="JUV298" s="474"/>
      <c r="JUW298" s="472"/>
      <c r="JUX298" s="473"/>
      <c r="JUY298" s="473"/>
      <c r="JUZ298" s="474"/>
      <c r="JVA298" s="474"/>
      <c r="JVB298" s="474"/>
      <c r="JVC298" s="474"/>
      <c r="JVD298" s="474"/>
      <c r="JVE298" s="472"/>
      <c r="JVF298" s="473"/>
      <c r="JVG298" s="473"/>
      <c r="JVH298" s="474"/>
      <c r="JVI298" s="474"/>
      <c r="JVJ298" s="474"/>
      <c r="JVK298" s="474"/>
      <c r="JVL298" s="474"/>
      <c r="JVM298" s="472"/>
      <c r="JVN298" s="473"/>
      <c r="JVO298" s="473"/>
      <c r="JVP298" s="474"/>
      <c r="JVQ298" s="474"/>
      <c r="JVR298" s="474"/>
      <c r="JVS298" s="474"/>
      <c r="JVT298" s="474"/>
      <c r="JVU298" s="472"/>
      <c r="JVV298" s="473"/>
      <c r="JVW298" s="473"/>
      <c r="JVX298" s="474"/>
      <c r="JVY298" s="474"/>
      <c r="JVZ298" s="474"/>
      <c r="JWA298" s="474"/>
      <c r="JWB298" s="474"/>
      <c r="JWC298" s="472"/>
      <c r="JWD298" s="473"/>
      <c r="JWE298" s="473"/>
      <c r="JWF298" s="474"/>
      <c r="JWG298" s="474"/>
      <c r="JWH298" s="474"/>
      <c r="JWI298" s="474"/>
      <c r="JWJ298" s="474"/>
      <c r="JWK298" s="472"/>
      <c r="JWL298" s="473"/>
      <c r="JWM298" s="473"/>
      <c r="JWN298" s="474"/>
      <c r="JWO298" s="474"/>
      <c r="JWP298" s="474"/>
      <c r="JWQ298" s="474"/>
      <c r="JWR298" s="474"/>
      <c r="JWS298" s="472"/>
      <c r="JWT298" s="473"/>
      <c r="JWU298" s="473"/>
      <c r="JWV298" s="474"/>
      <c r="JWW298" s="474"/>
      <c r="JWX298" s="474"/>
      <c r="JWY298" s="474"/>
      <c r="JWZ298" s="474"/>
      <c r="JXA298" s="472"/>
      <c r="JXB298" s="473"/>
      <c r="JXC298" s="473"/>
      <c r="JXD298" s="474"/>
      <c r="JXE298" s="474"/>
      <c r="JXF298" s="474"/>
      <c r="JXG298" s="474"/>
      <c r="JXH298" s="474"/>
      <c r="JXI298" s="472"/>
      <c r="JXJ298" s="473"/>
      <c r="JXK298" s="473"/>
      <c r="JXL298" s="474"/>
      <c r="JXM298" s="474"/>
      <c r="JXN298" s="474"/>
      <c r="JXO298" s="474"/>
      <c r="JXP298" s="474"/>
      <c r="JXQ298" s="472"/>
      <c r="JXR298" s="473"/>
      <c r="JXS298" s="473"/>
      <c r="JXT298" s="474"/>
      <c r="JXU298" s="474"/>
      <c r="JXV298" s="474"/>
      <c r="JXW298" s="474"/>
      <c r="JXX298" s="474"/>
      <c r="JXY298" s="472"/>
      <c r="JXZ298" s="473"/>
      <c r="JYA298" s="473"/>
      <c r="JYB298" s="474"/>
      <c r="JYC298" s="474"/>
      <c r="JYD298" s="474"/>
      <c r="JYE298" s="474"/>
      <c r="JYF298" s="474"/>
      <c r="JYG298" s="472"/>
      <c r="JYH298" s="473"/>
      <c r="JYI298" s="473"/>
      <c r="JYJ298" s="474"/>
      <c r="JYK298" s="474"/>
      <c r="JYL298" s="474"/>
      <c r="JYM298" s="474"/>
      <c r="JYN298" s="474"/>
      <c r="JYO298" s="472"/>
      <c r="JYP298" s="473"/>
      <c r="JYQ298" s="473"/>
      <c r="JYR298" s="474"/>
      <c r="JYS298" s="474"/>
      <c r="JYT298" s="474"/>
      <c r="JYU298" s="474"/>
      <c r="JYV298" s="474"/>
      <c r="JYW298" s="472"/>
      <c r="JYX298" s="473"/>
      <c r="JYY298" s="473"/>
      <c r="JYZ298" s="474"/>
      <c r="JZA298" s="474"/>
      <c r="JZB298" s="474"/>
      <c r="JZC298" s="474"/>
      <c r="JZD298" s="474"/>
      <c r="JZE298" s="472"/>
      <c r="JZF298" s="473"/>
      <c r="JZG298" s="473"/>
      <c r="JZH298" s="474"/>
      <c r="JZI298" s="474"/>
      <c r="JZJ298" s="474"/>
      <c r="JZK298" s="474"/>
      <c r="JZL298" s="474"/>
      <c r="JZM298" s="472"/>
      <c r="JZN298" s="473"/>
      <c r="JZO298" s="473"/>
      <c r="JZP298" s="474"/>
      <c r="JZQ298" s="474"/>
      <c r="JZR298" s="474"/>
      <c r="JZS298" s="474"/>
      <c r="JZT298" s="474"/>
      <c r="JZU298" s="472"/>
      <c r="JZV298" s="473"/>
      <c r="JZW298" s="473"/>
      <c r="JZX298" s="474"/>
      <c r="JZY298" s="474"/>
      <c r="JZZ298" s="474"/>
      <c r="KAA298" s="474"/>
      <c r="KAB298" s="474"/>
      <c r="KAC298" s="472"/>
      <c r="KAD298" s="473"/>
      <c r="KAE298" s="473"/>
      <c r="KAF298" s="474"/>
      <c r="KAG298" s="474"/>
      <c r="KAH298" s="474"/>
      <c r="KAI298" s="474"/>
      <c r="KAJ298" s="474"/>
      <c r="KAK298" s="472"/>
      <c r="KAL298" s="473"/>
      <c r="KAM298" s="473"/>
      <c r="KAN298" s="474"/>
      <c r="KAO298" s="474"/>
      <c r="KAP298" s="474"/>
      <c r="KAQ298" s="474"/>
      <c r="KAR298" s="474"/>
      <c r="KAS298" s="472"/>
      <c r="KAT298" s="473"/>
      <c r="KAU298" s="473"/>
      <c r="KAV298" s="474"/>
      <c r="KAW298" s="474"/>
      <c r="KAX298" s="474"/>
      <c r="KAY298" s="474"/>
      <c r="KAZ298" s="474"/>
      <c r="KBA298" s="472"/>
      <c r="KBB298" s="473"/>
      <c r="KBC298" s="473"/>
      <c r="KBD298" s="474"/>
      <c r="KBE298" s="474"/>
      <c r="KBF298" s="474"/>
      <c r="KBG298" s="474"/>
      <c r="KBH298" s="474"/>
      <c r="KBI298" s="472"/>
      <c r="KBJ298" s="473"/>
      <c r="KBK298" s="473"/>
      <c r="KBL298" s="474"/>
      <c r="KBM298" s="474"/>
      <c r="KBN298" s="474"/>
      <c r="KBO298" s="474"/>
      <c r="KBP298" s="474"/>
      <c r="KBQ298" s="472"/>
      <c r="KBR298" s="473"/>
      <c r="KBS298" s="473"/>
      <c r="KBT298" s="474"/>
      <c r="KBU298" s="474"/>
      <c r="KBV298" s="474"/>
      <c r="KBW298" s="474"/>
      <c r="KBX298" s="474"/>
      <c r="KBY298" s="472"/>
      <c r="KBZ298" s="473"/>
      <c r="KCA298" s="473"/>
      <c r="KCB298" s="474"/>
      <c r="KCC298" s="474"/>
      <c r="KCD298" s="474"/>
      <c r="KCE298" s="474"/>
      <c r="KCF298" s="474"/>
      <c r="KCG298" s="472"/>
      <c r="KCH298" s="473"/>
      <c r="KCI298" s="473"/>
      <c r="KCJ298" s="474"/>
      <c r="KCK298" s="474"/>
      <c r="KCL298" s="474"/>
      <c r="KCM298" s="474"/>
      <c r="KCN298" s="474"/>
      <c r="KCO298" s="472"/>
      <c r="KCP298" s="473"/>
      <c r="KCQ298" s="473"/>
      <c r="KCR298" s="474"/>
      <c r="KCS298" s="474"/>
      <c r="KCT298" s="474"/>
      <c r="KCU298" s="474"/>
      <c r="KCV298" s="474"/>
      <c r="KCW298" s="472"/>
      <c r="KCX298" s="473"/>
      <c r="KCY298" s="473"/>
      <c r="KCZ298" s="474"/>
      <c r="KDA298" s="474"/>
      <c r="KDB298" s="474"/>
      <c r="KDC298" s="474"/>
      <c r="KDD298" s="474"/>
      <c r="KDE298" s="472"/>
      <c r="KDF298" s="473"/>
      <c r="KDG298" s="473"/>
      <c r="KDH298" s="474"/>
      <c r="KDI298" s="474"/>
      <c r="KDJ298" s="474"/>
      <c r="KDK298" s="474"/>
      <c r="KDL298" s="474"/>
      <c r="KDM298" s="472"/>
      <c r="KDN298" s="473"/>
      <c r="KDO298" s="473"/>
      <c r="KDP298" s="474"/>
      <c r="KDQ298" s="474"/>
      <c r="KDR298" s="474"/>
      <c r="KDS298" s="474"/>
      <c r="KDT298" s="474"/>
      <c r="KDU298" s="472"/>
      <c r="KDV298" s="473"/>
      <c r="KDW298" s="473"/>
      <c r="KDX298" s="474"/>
      <c r="KDY298" s="474"/>
      <c r="KDZ298" s="474"/>
      <c r="KEA298" s="474"/>
      <c r="KEB298" s="474"/>
      <c r="KEC298" s="472"/>
      <c r="KED298" s="473"/>
      <c r="KEE298" s="473"/>
      <c r="KEF298" s="474"/>
      <c r="KEG298" s="474"/>
      <c r="KEH298" s="474"/>
      <c r="KEI298" s="474"/>
      <c r="KEJ298" s="474"/>
      <c r="KEK298" s="472"/>
      <c r="KEL298" s="473"/>
      <c r="KEM298" s="473"/>
      <c r="KEN298" s="474"/>
      <c r="KEO298" s="474"/>
      <c r="KEP298" s="474"/>
      <c r="KEQ298" s="474"/>
      <c r="KER298" s="474"/>
      <c r="KES298" s="472"/>
      <c r="KET298" s="473"/>
      <c r="KEU298" s="473"/>
      <c r="KEV298" s="474"/>
      <c r="KEW298" s="474"/>
      <c r="KEX298" s="474"/>
      <c r="KEY298" s="474"/>
      <c r="KEZ298" s="474"/>
      <c r="KFA298" s="472"/>
      <c r="KFB298" s="473"/>
      <c r="KFC298" s="473"/>
      <c r="KFD298" s="474"/>
      <c r="KFE298" s="474"/>
      <c r="KFF298" s="474"/>
      <c r="KFG298" s="474"/>
      <c r="KFH298" s="474"/>
      <c r="KFI298" s="472"/>
      <c r="KFJ298" s="473"/>
      <c r="KFK298" s="473"/>
      <c r="KFL298" s="474"/>
      <c r="KFM298" s="474"/>
      <c r="KFN298" s="474"/>
      <c r="KFO298" s="474"/>
      <c r="KFP298" s="474"/>
      <c r="KFQ298" s="472"/>
      <c r="KFR298" s="473"/>
      <c r="KFS298" s="473"/>
      <c r="KFT298" s="474"/>
      <c r="KFU298" s="474"/>
      <c r="KFV298" s="474"/>
      <c r="KFW298" s="474"/>
      <c r="KFX298" s="474"/>
      <c r="KFY298" s="472"/>
      <c r="KFZ298" s="473"/>
      <c r="KGA298" s="473"/>
      <c r="KGB298" s="474"/>
      <c r="KGC298" s="474"/>
      <c r="KGD298" s="474"/>
      <c r="KGE298" s="474"/>
      <c r="KGF298" s="474"/>
      <c r="KGG298" s="472"/>
      <c r="KGH298" s="473"/>
      <c r="KGI298" s="473"/>
      <c r="KGJ298" s="474"/>
      <c r="KGK298" s="474"/>
      <c r="KGL298" s="474"/>
      <c r="KGM298" s="474"/>
      <c r="KGN298" s="474"/>
      <c r="KGO298" s="472"/>
      <c r="KGP298" s="473"/>
      <c r="KGQ298" s="473"/>
      <c r="KGR298" s="474"/>
      <c r="KGS298" s="474"/>
      <c r="KGT298" s="474"/>
      <c r="KGU298" s="474"/>
      <c r="KGV298" s="474"/>
      <c r="KGW298" s="472"/>
      <c r="KGX298" s="473"/>
      <c r="KGY298" s="473"/>
      <c r="KGZ298" s="474"/>
      <c r="KHA298" s="474"/>
      <c r="KHB298" s="474"/>
      <c r="KHC298" s="474"/>
      <c r="KHD298" s="474"/>
      <c r="KHE298" s="472"/>
      <c r="KHF298" s="473"/>
      <c r="KHG298" s="473"/>
      <c r="KHH298" s="474"/>
      <c r="KHI298" s="474"/>
      <c r="KHJ298" s="474"/>
      <c r="KHK298" s="474"/>
      <c r="KHL298" s="474"/>
      <c r="KHM298" s="472"/>
      <c r="KHN298" s="473"/>
      <c r="KHO298" s="473"/>
      <c r="KHP298" s="474"/>
      <c r="KHQ298" s="474"/>
      <c r="KHR298" s="474"/>
      <c r="KHS298" s="474"/>
      <c r="KHT298" s="474"/>
      <c r="KHU298" s="472"/>
      <c r="KHV298" s="473"/>
      <c r="KHW298" s="473"/>
      <c r="KHX298" s="474"/>
      <c r="KHY298" s="474"/>
      <c r="KHZ298" s="474"/>
      <c r="KIA298" s="474"/>
      <c r="KIB298" s="474"/>
      <c r="KIC298" s="472"/>
      <c r="KID298" s="473"/>
      <c r="KIE298" s="473"/>
      <c r="KIF298" s="474"/>
      <c r="KIG298" s="474"/>
      <c r="KIH298" s="474"/>
      <c r="KII298" s="474"/>
      <c r="KIJ298" s="474"/>
      <c r="KIK298" s="472"/>
      <c r="KIL298" s="473"/>
      <c r="KIM298" s="473"/>
      <c r="KIN298" s="474"/>
      <c r="KIO298" s="474"/>
      <c r="KIP298" s="474"/>
      <c r="KIQ298" s="474"/>
      <c r="KIR298" s="474"/>
      <c r="KIS298" s="472"/>
      <c r="KIT298" s="473"/>
      <c r="KIU298" s="473"/>
      <c r="KIV298" s="474"/>
      <c r="KIW298" s="474"/>
      <c r="KIX298" s="474"/>
      <c r="KIY298" s="474"/>
      <c r="KIZ298" s="474"/>
      <c r="KJA298" s="472"/>
      <c r="KJB298" s="473"/>
      <c r="KJC298" s="473"/>
      <c r="KJD298" s="474"/>
      <c r="KJE298" s="474"/>
      <c r="KJF298" s="474"/>
      <c r="KJG298" s="474"/>
      <c r="KJH298" s="474"/>
      <c r="KJI298" s="472"/>
      <c r="KJJ298" s="473"/>
      <c r="KJK298" s="473"/>
      <c r="KJL298" s="474"/>
      <c r="KJM298" s="474"/>
      <c r="KJN298" s="474"/>
      <c r="KJO298" s="474"/>
      <c r="KJP298" s="474"/>
      <c r="KJQ298" s="472"/>
      <c r="KJR298" s="473"/>
      <c r="KJS298" s="473"/>
      <c r="KJT298" s="474"/>
      <c r="KJU298" s="474"/>
      <c r="KJV298" s="474"/>
      <c r="KJW298" s="474"/>
      <c r="KJX298" s="474"/>
      <c r="KJY298" s="472"/>
      <c r="KJZ298" s="473"/>
      <c r="KKA298" s="473"/>
      <c r="KKB298" s="474"/>
      <c r="KKC298" s="474"/>
      <c r="KKD298" s="474"/>
      <c r="KKE298" s="474"/>
      <c r="KKF298" s="474"/>
      <c r="KKG298" s="472"/>
      <c r="KKH298" s="473"/>
      <c r="KKI298" s="473"/>
      <c r="KKJ298" s="474"/>
      <c r="KKK298" s="474"/>
      <c r="KKL298" s="474"/>
      <c r="KKM298" s="474"/>
      <c r="KKN298" s="474"/>
      <c r="KKO298" s="472"/>
      <c r="KKP298" s="473"/>
      <c r="KKQ298" s="473"/>
      <c r="KKR298" s="474"/>
      <c r="KKS298" s="474"/>
      <c r="KKT298" s="474"/>
      <c r="KKU298" s="474"/>
      <c r="KKV298" s="474"/>
      <c r="KKW298" s="472"/>
      <c r="KKX298" s="473"/>
      <c r="KKY298" s="473"/>
      <c r="KKZ298" s="474"/>
      <c r="KLA298" s="474"/>
      <c r="KLB298" s="474"/>
      <c r="KLC298" s="474"/>
      <c r="KLD298" s="474"/>
      <c r="KLE298" s="472"/>
      <c r="KLF298" s="473"/>
      <c r="KLG298" s="473"/>
      <c r="KLH298" s="474"/>
      <c r="KLI298" s="474"/>
      <c r="KLJ298" s="474"/>
      <c r="KLK298" s="474"/>
      <c r="KLL298" s="474"/>
      <c r="KLM298" s="472"/>
      <c r="KLN298" s="473"/>
      <c r="KLO298" s="473"/>
      <c r="KLP298" s="474"/>
      <c r="KLQ298" s="474"/>
      <c r="KLR298" s="474"/>
      <c r="KLS298" s="474"/>
      <c r="KLT298" s="474"/>
      <c r="KLU298" s="472"/>
      <c r="KLV298" s="473"/>
      <c r="KLW298" s="473"/>
      <c r="KLX298" s="474"/>
      <c r="KLY298" s="474"/>
      <c r="KLZ298" s="474"/>
      <c r="KMA298" s="474"/>
      <c r="KMB298" s="474"/>
      <c r="KMC298" s="472"/>
      <c r="KMD298" s="473"/>
      <c r="KME298" s="473"/>
      <c r="KMF298" s="474"/>
      <c r="KMG298" s="474"/>
      <c r="KMH298" s="474"/>
      <c r="KMI298" s="474"/>
      <c r="KMJ298" s="474"/>
      <c r="KMK298" s="472"/>
      <c r="KML298" s="473"/>
      <c r="KMM298" s="473"/>
      <c r="KMN298" s="474"/>
      <c r="KMO298" s="474"/>
      <c r="KMP298" s="474"/>
      <c r="KMQ298" s="474"/>
      <c r="KMR298" s="474"/>
      <c r="KMS298" s="472"/>
      <c r="KMT298" s="473"/>
      <c r="KMU298" s="473"/>
      <c r="KMV298" s="474"/>
      <c r="KMW298" s="474"/>
      <c r="KMX298" s="474"/>
      <c r="KMY298" s="474"/>
      <c r="KMZ298" s="474"/>
      <c r="KNA298" s="472"/>
      <c r="KNB298" s="473"/>
      <c r="KNC298" s="473"/>
      <c r="KND298" s="474"/>
      <c r="KNE298" s="474"/>
      <c r="KNF298" s="474"/>
      <c r="KNG298" s="474"/>
      <c r="KNH298" s="474"/>
      <c r="KNI298" s="472"/>
      <c r="KNJ298" s="473"/>
      <c r="KNK298" s="473"/>
      <c r="KNL298" s="474"/>
      <c r="KNM298" s="474"/>
      <c r="KNN298" s="474"/>
      <c r="KNO298" s="474"/>
      <c r="KNP298" s="474"/>
      <c r="KNQ298" s="472"/>
      <c r="KNR298" s="473"/>
      <c r="KNS298" s="473"/>
      <c r="KNT298" s="474"/>
      <c r="KNU298" s="474"/>
      <c r="KNV298" s="474"/>
      <c r="KNW298" s="474"/>
      <c r="KNX298" s="474"/>
      <c r="KNY298" s="472"/>
      <c r="KNZ298" s="473"/>
      <c r="KOA298" s="473"/>
      <c r="KOB298" s="474"/>
      <c r="KOC298" s="474"/>
      <c r="KOD298" s="474"/>
      <c r="KOE298" s="474"/>
      <c r="KOF298" s="474"/>
      <c r="KOG298" s="472"/>
      <c r="KOH298" s="473"/>
      <c r="KOI298" s="473"/>
      <c r="KOJ298" s="474"/>
      <c r="KOK298" s="474"/>
      <c r="KOL298" s="474"/>
      <c r="KOM298" s="474"/>
      <c r="KON298" s="474"/>
      <c r="KOO298" s="472"/>
      <c r="KOP298" s="473"/>
      <c r="KOQ298" s="473"/>
      <c r="KOR298" s="474"/>
      <c r="KOS298" s="474"/>
      <c r="KOT298" s="474"/>
      <c r="KOU298" s="474"/>
      <c r="KOV298" s="474"/>
      <c r="KOW298" s="472"/>
      <c r="KOX298" s="473"/>
      <c r="KOY298" s="473"/>
      <c r="KOZ298" s="474"/>
      <c r="KPA298" s="474"/>
      <c r="KPB298" s="474"/>
      <c r="KPC298" s="474"/>
      <c r="KPD298" s="474"/>
      <c r="KPE298" s="472"/>
      <c r="KPF298" s="473"/>
      <c r="KPG298" s="473"/>
      <c r="KPH298" s="474"/>
      <c r="KPI298" s="474"/>
      <c r="KPJ298" s="474"/>
      <c r="KPK298" s="474"/>
      <c r="KPL298" s="474"/>
      <c r="KPM298" s="472"/>
      <c r="KPN298" s="473"/>
      <c r="KPO298" s="473"/>
      <c r="KPP298" s="474"/>
      <c r="KPQ298" s="474"/>
      <c r="KPR298" s="474"/>
      <c r="KPS298" s="474"/>
      <c r="KPT298" s="474"/>
      <c r="KPU298" s="472"/>
      <c r="KPV298" s="473"/>
      <c r="KPW298" s="473"/>
      <c r="KPX298" s="474"/>
      <c r="KPY298" s="474"/>
      <c r="KPZ298" s="474"/>
      <c r="KQA298" s="474"/>
      <c r="KQB298" s="474"/>
      <c r="KQC298" s="472"/>
      <c r="KQD298" s="473"/>
      <c r="KQE298" s="473"/>
      <c r="KQF298" s="474"/>
      <c r="KQG298" s="474"/>
      <c r="KQH298" s="474"/>
      <c r="KQI298" s="474"/>
      <c r="KQJ298" s="474"/>
      <c r="KQK298" s="472"/>
      <c r="KQL298" s="473"/>
      <c r="KQM298" s="473"/>
      <c r="KQN298" s="474"/>
      <c r="KQO298" s="474"/>
      <c r="KQP298" s="474"/>
      <c r="KQQ298" s="474"/>
      <c r="KQR298" s="474"/>
      <c r="KQS298" s="472"/>
      <c r="KQT298" s="473"/>
      <c r="KQU298" s="473"/>
      <c r="KQV298" s="474"/>
      <c r="KQW298" s="474"/>
      <c r="KQX298" s="474"/>
      <c r="KQY298" s="474"/>
      <c r="KQZ298" s="474"/>
      <c r="KRA298" s="472"/>
      <c r="KRB298" s="473"/>
      <c r="KRC298" s="473"/>
      <c r="KRD298" s="474"/>
      <c r="KRE298" s="474"/>
      <c r="KRF298" s="474"/>
      <c r="KRG298" s="474"/>
      <c r="KRH298" s="474"/>
      <c r="KRI298" s="472"/>
      <c r="KRJ298" s="473"/>
      <c r="KRK298" s="473"/>
      <c r="KRL298" s="474"/>
      <c r="KRM298" s="474"/>
      <c r="KRN298" s="474"/>
      <c r="KRO298" s="474"/>
      <c r="KRP298" s="474"/>
      <c r="KRQ298" s="472"/>
      <c r="KRR298" s="473"/>
      <c r="KRS298" s="473"/>
      <c r="KRT298" s="474"/>
      <c r="KRU298" s="474"/>
      <c r="KRV298" s="474"/>
      <c r="KRW298" s="474"/>
      <c r="KRX298" s="474"/>
      <c r="KRY298" s="472"/>
      <c r="KRZ298" s="473"/>
      <c r="KSA298" s="473"/>
      <c r="KSB298" s="474"/>
      <c r="KSC298" s="474"/>
      <c r="KSD298" s="474"/>
      <c r="KSE298" s="474"/>
      <c r="KSF298" s="474"/>
      <c r="KSG298" s="472"/>
      <c r="KSH298" s="473"/>
      <c r="KSI298" s="473"/>
      <c r="KSJ298" s="474"/>
      <c r="KSK298" s="474"/>
      <c r="KSL298" s="474"/>
      <c r="KSM298" s="474"/>
      <c r="KSN298" s="474"/>
      <c r="KSO298" s="472"/>
      <c r="KSP298" s="473"/>
      <c r="KSQ298" s="473"/>
      <c r="KSR298" s="474"/>
      <c r="KSS298" s="474"/>
      <c r="KST298" s="474"/>
      <c r="KSU298" s="474"/>
      <c r="KSV298" s="474"/>
      <c r="KSW298" s="472"/>
      <c r="KSX298" s="473"/>
      <c r="KSY298" s="473"/>
      <c r="KSZ298" s="474"/>
      <c r="KTA298" s="474"/>
      <c r="KTB298" s="474"/>
      <c r="KTC298" s="474"/>
      <c r="KTD298" s="474"/>
      <c r="KTE298" s="472"/>
      <c r="KTF298" s="473"/>
      <c r="KTG298" s="473"/>
      <c r="KTH298" s="474"/>
      <c r="KTI298" s="474"/>
      <c r="KTJ298" s="474"/>
      <c r="KTK298" s="474"/>
      <c r="KTL298" s="474"/>
      <c r="KTM298" s="472"/>
      <c r="KTN298" s="473"/>
      <c r="KTO298" s="473"/>
      <c r="KTP298" s="474"/>
      <c r="KTQ298" s="474"/>
      <c r="KTR298" s="474"/>
      <c r="KTS298" s="474"/>
      <c r="KTT298" s="474"/>
      <c r="KTU298" s="472"/>
      <c r="KTV298" s="473"/>
      <c r="KTW298" s="473"/>
      <c r="KTX298" s="474"/>
      <c r="KTY298" s="474"/>
      <c r="KTZ298" s="474"/>
      <c r="KUA298" s="474"/>
      <c r="KUB298" s="474"/>
      <c r="KUC298" s="472"/>
      <c r="KUD298" s="473"/>
      <c r="KUE298" s="473"/>
      <c r="KUF298" s="474"/>
      <c r="KUG298" s="474"/>
      <c r="KUH298" s="474"/>
      <c r="KUI298" s="474"/>
      <c r="KUJ298" s="474"/>
      <c r="KUK298" s="472"/>
      <c r="KUL298" s="473"/>
      <c r="KUM298" s="473"/>
      <c r="KUN298" s="474"/>
      <c r="KUO298" s="474"/>
      <c r="KUP298" s="474"/>
      <c r="KUQ298" s="474"/>
      <c r="KUR298" s="474"/>
      <c r="KUS298" s="472"/>
      <c r="KUT298" s="473"/>
      <c r="KUU298" s="473"/>
      <c r="KUV298" s="474"/>
      <c r="KUW298" s="474"/>
      <c r="KUX298" s="474"/>
      <c r="KUY298" s="474"/>
      <c r="KUZ298" s="474"/>
      <c r="KVA298" s="472"/>
      <c r="KVB298" s="473"/>
      <c r="KVC298" s="473"/>
      <c r="KVD298" s="474"/>
      <c r="KVE298" s="474"/>
      <c r="KVF298" s="474"/>
      <c r="KVG298" s="474"/>
      <c r="KVH298" s="474"/>
      <c r="KVI298" s="472"/>
      <c r="KVJ298" s="473"/>
      <c r="KVK298" s="473"/>
      <c r="KVL298" s="474"/>
      <c r="KVM298" s="474"/>
      <c r="KVN298" s="474"/>
      <c r="KVO298" s="474"/>
      <c r="KVP298" s="474"/>
      <c r="KVQ298" s="472"/>
      <c r="KVR298" s="473"/>
      <c r="KVS298" s="473"/>
      <c r="KVT298" s="474"/>
      <c r="KVU298" s="474"/>
      <c r="KVV298" s="474"/>
      <c r="KVW298" s="474"/>
      <c r="KVX298" s="474"/>
      <c r="KVY298" s="472"/>
      <c r="KVZ298" s="473"/>
      <c r="KWA298" s="473"/>
      <c r="KWB298" s="474"/>
      <c r="KWC298" s="474"/>
      <c r="KWD298" s="474"/>
      <c r="KWE298" s="474"/>
      <c r="KWF298" s="474"/>
      <c r="KWG298" s="472"/>
      <c r="KWH298" s="473"/>
      <c r="KWI298" s="473"/>
      <c r="KWJ298" s="474"/>
      <c r="KWK298" s="474"/>
      <c r="KWL298" s="474"/>
      <c r="KWM298" s="474"/>
      <c r="KWN298" s="474"/>
      <c r="KWO298" s="472"/>
      <c r="KWP298" s="473"/>
      <c r="KWQ298" s="473"/>
      <c r="KWR298" s="474"/>
      <c r="KWS298" s="474"/>
      <c r="KWT298" s="474"/>
      <c r="KWU298" s="474"/>
      <c r="KWV298" s="474"/>
      <c r="KWW298" s="472"/>
      <c r="KWX298" s="473"/>
      <c r="KWY298" s="473"/>
      <c r="KWZ298" s="474"/>
      <c r="KXA298" s="474"/>
      <c r="KXB298" s="474"/>
      <c r="KXC298" s="474"/>
      <c r="KXD298" s="474"/>
      <c r="KXE298" s="472"/>
      <c r="KXF298" s="473"/>
      <c r="KXG298" s="473"/>
      <c r="KXH298" s="474"/>
      <c r="KXI298" s="474"/>
      <c r="KXJ298" s="474"/>
      <c r="KXK298" s="474"/>
      <c r="KXL298" s="474"/>
      <c r="KXM298" s="472"/>
      <c r="KXN298" s="473"/>
      <c r="KXO298" s="473"/>
      <c r="KXP298" s="474"/>
      <c r="KXQ298" s="474"/>
      <c r="KXR298" s="474"/>
      <c r="KXS298" s="474"/>
      <c r="KXT298" s="474"/>
      <c r="KXU298" s="472"/>
      <c r="KXV298" s="473"/>
      <c r="KXW298" s="473"/>
      <c r="KXX298" s="474"/>
      <c r="KXY298" s="474"/>
      <c r="KXZ298" s="474"/>
      <c r="KYA298" s="474"/>
      <c r="KYB298" s="474"/>
      <c r="KYC298" s="472"/>
      <c r="KYD298" s="473"/>
      <c r="KYE298" s="473"/>
      <c r="KYF298" s="474"/>
      <c r="KYG298" s="474"/>
      <c r="KYH298" s="474"/>
      <c r="KYI298" s="474"/>
      <c r="KYJ298" s="474"/>
      <c r="KYK298" s="472"/>
      <c r="KYL298" s="473"/>
      <c r="KYM298" s="473"/>
      <c r="KYN298" s="474"/>
      <c r="KYO298" s="474"/>
      <c r="KYP298" s="474"/>
      <c r="KYQ298" s="474"/>
      <c r="KYR298" s="474"/>
      <c r="KYS298" s="472"/>
      <c r="KYT298" s="473"/>
      <c r="KYU298" s="473"/>
      <c r="KYV298" s="474"/>
      <c r="KYW298" s="474"/>
      <c r="KYX298" s="474"/>
      <c r="KYY298" s="474"/>
      <c r="KYZ298" s="474"/>
      <c r="KZA298" s="472"/>
      <c r="KZB298" s="473"/>
      <c r="KZC298" s="473"/>
      <c r="KZD298" s="474"/>
      <c r="KZE298" s="474"/>
      <c r="KZF298" s="474"/>
      <c r="KZG298" s="474"/>
      <c r="KZH298" s="474"/>
      <c r="KZI298" s="472"/>
      <c r="KZJ298" s="473"/>
      <c r="KZK298" s="473"/>
      <c r="KZL298" s="474"/>
      <c r="KZM298" s="474"/>
      <c r="KZN298" s="474"/>
      <c r="KZO298" s="474"/>
      <c r="KZP298" s="474"/>
      <c r="KZQ298" s="472"/>
      <c r="KZR298" s="473"/>
      <c r="KZS298" s="473"/>
      <c r="KZT298" s="474"/>
      <c r="KZU298" s="474"/>
      <c r="KZV298" s="474"/>
      <c r="KZW298" s="474"/>
      <c r="KZX298" s="474"/>
      <c r="KZY298" s="472"/>
      <c r="KZZ298" s="473"/>
      <c r="LAA298" s="473"/>
      <c r="LAB298" s="474"/>
      <c r="LAC298" s="474"/>
      <c r="LAD298" s="474"/>
      <c r="LAE298" s="474"/>
      <c r="LAF298" s="474"/>
      <c r="LAG298" s="472"/>
      <c r="LAH298" s="473"/>
      <c r="LAI298" s="473"/>
      <c r="LAJ298" s="474"/>
      <c r="LAK298" s="474"/>
      <c r="LAL298" s="474"/>
      <c r="LAM298" s="474"/>
      <c r="LAN298" s="474"/>
      <c r="LAO298" s="472"/>
      <c r="LAP298" s="473"/>
      <c r="LAQ298" s="473"/>
      <c r="LAR298" s="474"/>
      <c r="LAS298" s="474"/>
      <c r="LAT298" s="474"/>
      <c r="LAU298" s="474"/>
      <c r="LAV298" s="474"/>
      <c r="LAW298" s="472"/>
      <c r="LAX298" s="473"/>
      <c r="LAY298" s="473"/>
      <c r="LAZ298" s="474"/>
      <c r="LBA298" s="474"/>
      <c r="LBB298" s="474"/>
      <c r="LBC298" s="474"/>
      <c r="LBD298" s="474"/>
      <c r="LBE298" s="472"/>
      <c r="LBF298" s="473"/>
      <c r="LBG298" s="473"/>
      <c r="LBH298" s="474"/>
      <c r="LBI298" s="474"/>
      <c r="LBJ298" s="474"/>
      <c r="LBK298" s="474"/>
      <c r="LBL298" s="474"/>
      <c r="LBM298" s="472"/>
      <c r="LBN298" s="473"/>
      <c r="LBO298" s="473"/>
      <c r="LBP298" s="474"/>
      <c r="LBQ298" s="474"/>
      <c r="LBR298" s="474"/>
      <c r="LBS298" s="474"/>
      <c r="LBT298" s="474"/>
      <c r="LBU298" s="472"/>
      <c r="LBV298" s="473"/>
      <c r="LBW298" s="473"/>
      <c r="LBX298" s="474"/>
      <c r="LBY298" s="474"/>
      <c r="LBZ298" s="474"/>
      <c r="LCA298" s="474"/>
      <c r="LCB298" s="474"/>
      <c r="LCC298" s="472"/>
      <c r="LCD298" s="473"/>
      <c r="LCE298" s="473"/>
      <c r="LCF298" s="474"/>
      <c r="LCG298" s="474"/>
      <c r="LCH298" s="474"/>
      <c r="LCI298" s="474"/>
      <c r="LCJ298" s="474"/>
      <c r="LCK298" s="472"/>
      <c r="LCL298" s="473"/>
      <c r="LCM298" s="473"/>
      <c r="LCN298" s="474"/>
      <c r="LCO298" s="474"/>
      <c r="LCP298" s="474"/>
      <c r="LCQ298" s="474"/>
      <c r="LCR298" s="474"/>
      <c r="LCS298" s="472"/>
      <c r="LCT298" s="473"/>
      <c r="LCU298" s="473"/>
      <c r="LCV298" s="474"/>
      <c r="LCW298" s="474"/>
      <c r="LCX298" s="474"/>
      <c r="LCY298" s="474"/>
      <c r="LCZ298" s="474"/>
      <c r="LDA298" s="472"/>
      <c r="LDB298" s="473"/>
      <c r="LDC298" s="473"/>
      <c r="LDD298" s="474"/>
      <c r="LDE298" s="474"/>
      <c r="LDF298" s="474"/>
      <c r="LDG298" s="474"/>
      <c r="LDH298" s="474"/>
      <c r="LDI298" s="472"/>
      <c r="LDJ298" s="473"/>
      <c r="LDK298" s="473"/>
      <c r="LDL298" s="474"/>
      <c r="LDM298" s="474"/>
      <c r="LDN298" s="474"/>
      <c r="LDO298" s="474"/>
      <c r="LDP298" s="474"/>
      <c r="LDQ298" s="472"/>
      <c r="LDR298" s="473"/>
      <c r="LDS298" s="473"/>
      <c r="LDT298" s="474"/>
      <c r="LDU298" s="474"/>
      <c r="LDV298" s="474"/>
      <c r="LDW298" s="474"/>
      <c r="LDX298" s="474"/>
      <c r="LDY298" s="472"/>
      <c r="LDZ298" s="473"/>
      <c r="LEA298" s="473"/>
      <c r="LEB298" s="474"/>
      <c r="LEC298" s="474"/>
      <c r="LED298" s="474"/>
      <c r="LEE298" s="474"/>
      <c r="LEF298" s="474"/>
      <c r="LEG298" s="472"/>
      <c r="LEH298" s="473"/>
      <c r="LEI298" s="473"/>
      <c r="LEJ298" s="474"/>
      <c r="LEK298" s="474"/>
      <c r="LEL298" s="474"/>
      <c r="LEM298" s="474"/>
      <c r="LEN298" s="474"/>
      <c r="LEO298" s="472"/>
      <c r="LEP298" s="473"/>
      <c r="LEQ298" s="473"/>
      <c r="LER298" s="474"/>
      <c r="LES298" s="474"/>
      <c r="LET298" s="474"/>
      <c r="LEU298" s="474"/>
      <c r="LEV298" s="474"/>
      <c r="LEW298" s="472"/>
      <c r="LEX298" s="473"/>
      <c r="LEY298" s="473"/>
      <c r="LEZ298" s="474"/>
      <c r="LFA298" s="474"/>
      <c r="LFB298" s="474"/>
      <c r="LFC298" s="474"/>
      <c r="LFD298" s="474"/>
      <c r="LFE298" s="472"/>
      <c r="LFF298" s="473"/>
      <c r="LFG298" s="473"/>
      <c r="LFH298" s="474"/>
      <c r="LFI298" s="474"/>
      <c r="LFJ298" s="474"/>
      <c r="LFK298" s="474"/>
      <c r="LFL298" s="474"/>
      <c r="LFM298" s="472"/>
      <c r="LFN298" s="473"/>
      <c r="LFO298" s="473"/>
      <c r="LFP298" s="474"/>
      <c r="LFQ298" s="474"/>
      <c r="LFR298" s="474"/>
      <c r="LFS298" s="474"/>
      <c r="LFT298" s="474"/>
      <c r="LFU298" s="472"/>
      <c r="LFV298" s="473"/>
      <c r="LFW298" s="473"/>
      <c r="LFX298" s="474"/>
      <c r="LFY298" s="474"/>
      <c r="LFZ298" s="474"/>
      <c r="LGA298" s="474"/>
      <c r="LGB298" s="474"/>
      <c r="LGC298" s="472"/>
      <c r="LGD298" s="473"/>
      <c r="LGE298" s="473"/>
      <c r="LGF298" s="474"/>
      <c r="LGG298" s="474"/>
      <c r="LGH298" s="474"/>
      <c r="LGI298" s="474"/>
      <c r="LGJ298" s="474"/>
      <c r="LGK298" s="472"/>
      <c r="LGL298" s="473"/>
      <c r="LGM298" s="473"/>
      <c r="LGN298" s="474"/>
      <c r="LGO298" s="474"/>
      <c r="LGP298" s="474"/>
      <c r="LGQ298" s="474"/>
      <c r="LGR298" s="474"/>
      <c r="LGS298" s="472"/>
      <c r="LGT298" s="473"/>
      <c r="LGU298" s="473"/>
      <c r="LGV298" s="474"/>
      <c r="LGW298" s="474"/>
      <c r="LGX298" s="474"/>
      <c r="LGY298" s="474"/>
      <c r="LGZ298" s="474"/>
      <c r="LHA298" s="472"/>
      <c r="LHB298" s="473"/>
      <c r="LHC298" s="473"/>
      <c r="LHD298" s="474"/>
      <c r="LHE298" s="474"/>
      <c r="LHF298" s="474"/>
      <c r="LHG298" s="474"/>
      <c r="LHH298" s="474"/>
      <c r="LHI298" s="472"/>
      <c r="LHJ298" s="473"/>
      <c r="LHK298" s="473"/>
      <c r="LHL298" s="474"/>
      <c r="LHM298" s="474"/>
      <c r="LHN298" s="474"/>
      <c r="LHO298" s="474"/>
      <c r="LHP298" s="474"/>
      <c r="LHQ298" s="472"/>
      <c r="LHR298" s="473"/>
      <c r="LHS298" s="473"/>
      <c r="LHT298" s="474"/>
      <c r="LHU298" s="474"/>
      <c r="LHV298" s="474"/>
      <c r="LHW298" s="474"/>
      <c r="LHX298" s="474"/>
      <c r="LHY298" s="472"/>
      <c r="LHZ298" s="473"/>
      <c r="LIA298" s="473"/>
      <c r="LIB298" s="474"/>
      <c r="LIC298" s="474"/>
      <c r="LID298" s="474"/>
      <c r="LIE298" s="474"/>
      <c r="LIF298" s="474"/>
      <c r="LIG298" s="472"/>
      <c r="LIH298" s="473"/>
      <c r="LII298" s="473"/>
      <c r="LIJ298" s="474"/>
      <c r="LIK298" s="474"/>
      <c r="LIL298" s="474"/>
      <c r="LIM298" s="474"/>
      <c r="LIN298" s="474"/>
      <c r="LIO298" s="472"/>
      <c r="LIP298" s="473"/>
      <c r="LIQ298" s="473"/>
      <c r="LIR298" s="474"/>
      <c r="LIS298" s="474"/>
      <c r="LIT298" s="474"/>
      <c r="LIU298" s="474"/>
      <c r="LIV298" s="474"/>
      <c r="LIW298" s="472"/>
      <c r="LIX298" s="473"/>
      <c r="LIY298" s="473"/>
      <c r="LIZ298" s="474"/>
      <c r="LJA298" s="474"/>
      <c r="LJB298" s="474"/>
      <c r="LJC298" s="474"/>
      <c r="LJD298" s="474"/>
      <c r="LJE298" s="472"/>
      <c r="LJF298" s="473"/>
      <c r="LJG298" s="473"/>
      <c r="LJH298" s="474"/>
      <c r="LJI298" s="474"/>
      <c r="LJJ298" s="474"/>
      <c r="LJK298" s="474"/>
      <c r="LJL298" s="474"/>
      <c r="LJM298" s="472"/>
      <c r="LJN298" s="473"/>
      <c r="LJO298" s="473"/>
      <c r="LJP298" s="474"/>
      <c r="LJQ298" s="474"/>
      <c r="LJR298" s="474"/>
      <c r="LJS298" s="474"/>
      <c r="LJT298" s="474"/>
      <c r="LJU298" s="472"/>
      <c r="LJV298" s="473"/>
      <c r="LJW298" s="473"/>
      <c r="LJX298" s="474"/>
      <c r="LJY298" s="474"/>
      <c r="LJZ298" s="474"/>
      <c r="LKA298" s="474"/>
      <c r="LKB298" s="474"/>
      <c r="LKC298" s="472"/>
      <c r="LKD298" s="473"/>
      <c r="LKE298" s="473"/>
      <c r="LKF298" s="474"/>
      <c r="LKG298" s="474"/>
      <c r="LKH298" s="474"/>
      <c r="LKI298" s="474"/>
      <c r="LKJ298" s="474"/>
      <c r="LKK298" s="472"/>
      <c r="LKL298" s="473"/>
      <c r="LKM298" s="473"/>
      <c r="LKN298" s="474"/>
      <c r="LKO298" s="474"/>
      <c r="LKP298" s="474"/>
      <c r="LKQ298" s="474"/>
      <c r="LKR298" s="474"/>
      <c r="LKS298" s="472"/>
      <c r="LKT298" s="473"/>
      <c r="LKU298" s="473"/>
      <c r="LKV298" s="474"/>
      <c r="LKW298" s="474"/>
      <c r="LKX298" s="474"/>
      <c r="LKY298" s="474"/>
      <c r="LKZ298" s="474"/>
      <c r="LLA298" s="472"/>
      <c r="LLB298" s="473"/>
      <c r="LLC298" s="473"/>
      <c r="LLD298" s="474"/>
      <c r="LLE298" s="474"/>
      <c r="LLF298" s="474"/>
      <c r="LLG298" s="474"/>
      <c r="LLH298" s="474"/>
      <c r="LLI298" s="472"/>
      <c r="LLJ298" s="473"/>
      <c r="LLK298" s="473"/>
      <c r="LLL298" s="474"/>
      <c r="LLM298" s="474"/>
      <c r="LLN298" s="474"/>
      <c r="LLO298" s="474"/>
      <c r="LLP298" s="474"/>
      <c r="LLQ298" s="472"/>
      <c r="LLR298" s="473"/>
      <c r="LLS298" s="473"/>
      <c r="LLT298" s="474"/>
      <c r="LLU298" s="474"/>
      <c r="LLV298" s="474"/>
      <c r="LLW298" s="474"/>
      <c r="LLX298" s="474"/>
      <c r="LLY298" s="472"/>
      <c r="LLZ298" s="473"/>
      <c r="LMA298" s="473"/>
      <c r="LMB298" s="474"/>
      <c r="LMC298" s="474"/>
      <c r="LMD298" s="474"/>
      <c r="LME298" s="474"/>
      <c r="LMF298" s="474"/>
      <c r="LMG298" s="472"/>
      <c r="LMH298" s="473"/>
      <c r="LMI298" s="473"/>
      <c r="LMJ298" s="474"/>
      <c r="LMK298" s="474"/>
      <c r="LML298" s="474"/>
      <c r="LMM298" s="474"/>
      <c r="LMN298" s="474"/>
      <c r="LMO298" s="472"/>
      <c r="LMP298" s="473"/>
      <c r="LMQ298" s="473"/>
      <c r="LMR298" s="474"/>
      <c r="LMS298" s="474"/>
      <c r="LMT298" s="474"/>
      <c r="LMU298" s="474"/>
      <c r="LMV298" s="474"/>
      <c r="LMW298" s="472"/>
      <c r="LMX298" s="473"/>
      <c r="LMY298" s="473"/>
      <c r="LMZ298" s="474"/>
      <c r="LNA298" s="474"/>
      <c r="LNB298" s="474"/>
      <c r="LNC298" s="474"/>
      <c r="LND298" s="474"/>
      <c r="LNE298" s="472"/>
      <c r="LNF298" s="473"/>
      <c r="LNG298" s="473"/>
      <c r="LNH298" s="474"/>
      <c r="LNI298" s="474"/>
      <c r="LNJ298" s="474"/>
      <c r="LNK298" s="474"/>
      <c r="LNL298" s="474"/>
      <c r="LNM298" s="472"/>
      <c r="LNN298" s="473"/>
      <c r="LNO298" s="473"/>
      <c r="LNP298" s="474"/>
      <c r="LNQ298" s="474"/>
      <c r="LNR298" s="474"/>
      <c r="LNS298" s="474"/>
      <c r="LNT298" s="474"/>
      <c r="LNU298" s="472"/>
      <c r="LNV298" s="473"/>
      <c r="LNW298" s="473"/>
      <c r="LNX298" s="474"/>
      <c r="LNY298" s="474"/>
      <c r="LNZ298" s="474"/>
      <c r="LOA298" s="474"/>
      <c r="LOB298" s="474"/>
      <c r="LOC298" s="472"/>
      <c r="LOD298" s="473"/>
      <c r="LOE298" s="473"/>
      <c r="LOF298" s="474"/>
      <c r="LOG298" s="474"/>
      <c r="LOH298" s="474"/>
      <c r="LOI298" s="474"/>
      <c r="LOJ298" s="474"/>
      <c r="LOK298" s="472"/>
      <c r="LOL298" s="473"/>
      <c r="LOM298" s="473"/>
      <c r="LON298" s="474"/>
      <c r="LOO298" s="474"/>
      <c r="LOP298" s="474"/>
      <c r="LOQ298" s="474"/>
      <c r="LOR298" s="474"/>
      <c r="LOS298" s="472"/>
      <c r="LOT298" s="473"/>
      <c r="LOU298" s="473"/>
      <c r="LOV298" s="474"/>
      <c r="LOW298" s="474"/>
      <c r="LOX298" s="474"/>
      <c r="LOY298" s="474"/>
      <c r="LOZ298" s="474"/>
      <c r="LPA298" s="472"/>
      <c r="LPB298" s="473"/>
      <c r="LPC298" s="473"/>
      <c r="LPD298" s="474"/>
      <c r="LPE298" s="474"/>
      <c r="LPF298" s="474"/>
      <c r="LPG298" s="474"/>
      <c r="LPH298" s="474"/>
      <c r="LPI298" s="472"/>
      <c r="LPJ298" s="473"/>
      <c r="LPK298" s="473"/>
      <c r="LPL298" s="474"/>
      <c r="LPM298" s="474"/>
      <c r="LPN298" s="474"/>
      <c r="LPO298" s="474"/>
      <c r="LPP298" s="474"/>
      <c r="LPQ298" s="472"/>
      <c r="LPR298" s="473"/>
      <c r="LPS298" s="473"/>
      <c r="LPT298" s="474"/>
      <c r="LPU298" s="474"/>
      <c r="LPV298" s="474"/>
      <c r="LPW298" s="474"/>
      <c r="LPX298" s="474"/>
      <c r="LPY298" s="472"/>
      <c r="LPZ298" s="473"/>
      <c r="LQA298" s="473"/>
      <c r="LQB298" s="474"/>
      <c r="LQC298" s="474"/>
      <c r="LQD298" s="474"/>
      <c r="LQE298" s="474"/>
      <c r="LQF298" s="474"/>
      <c r="LQG298" s="472"/>
      <c r="LQH298" s="473"/>
      <c r="LQI298" s="473"/>
      <c r="LQJ298" s="474"/>
      <c r="LQK298" s="474"/>
      <c r="LQL298" s="474"/>
      <c r="LQM298" s="474"/>
      <c r="LQN298" s="474"/>
      <c r="LQO298" s="472"/>
      <c r="LQP298" s="473"/>
      <c r="LQQ298" s="473"/>
      <c r="LQR298" s="474"/>
      <c r="LQS298" s="474"/>
      <c r="LQT298" s="474"/>
      <c r="LQU298" s="474"/>
      <c r="LQV298" s="474"/>
      <c r="LQW298" s="472"/>
      <c r="LQX298" s="473"/>
      <c r="LQY298" s="473"/>
      <c r="LQZ298" s="474"/>
      <c r="LRA298" s="474"/>
      <c r="LRB298" s="474"/>
      <c r="LRC298" s="474"/>
      <c r="LRD298" s="474"/>
      <c r="LRE298" s="472"/>
      <c r="LRF298" s="473"/>
      <c r="LRG298" s="473"/>
      <c r="LRH298" s="474"/>
      <c r="LRI298" s="474"/>
      <c r="LRJ298" s="474"/>
      <c r="LRK298" s="474"/>
      <c r="LRL298" s="474"/>
      <c r="LRM298" s="472"/>
      <c r="LRN298" s="473"/>
      <c r="LRO298" s="473"/>
      <c r="LRP298" s="474"/>
      <c r="LRQ298" s="474"/>
      <c r="LRR298" s="474"/>
      <c r="LRS298" s="474"/>
      <c r="LRT298" s="474"/>
      <c r="LRU298" s="472"/>
      <c r="LRV298" s="473"/>
      <c r="LRW298" s="473"/>
      <c r="LRX298" s="474"/>
      <c r="LRY298" s="474"/>
      <c r="LRZ298" s="474"/>
      <c r="LSA298" s="474"/>
      <c r="LSB298" s="474"/>
      <c r="LSC298" s="472"/>
      <c r="LSD298" s="473"/>
      <c r="LSE298" s="473"/>
      <c r="LSF298" s="474"/>
      <c r="LSG298" s="474"/>
      <c r="LSH298" s="474"/>
      <c r="LSI298" s="474"/>
      <c r="LSJ298" s="474"/>
      <c r="LSK298" s="472"/>
      <c r="LSL298" s="473"/>
      <c r="LSM298" s="473"/>
      <c r="LSN298" s="474"/>
      <c r="LSO298" s="474"/>
      <c r="LSP298" s="474"/>
      <c r="LSQ298" s="474"/>
      <c r="LSR298" s="474"/>
      <c r="LSS298" s="472"/>
      <c r="LST298" s="473"/>
      <c r="LSU298" s="473"/>
      <c r="LSV298" s="474"/>
      <c r="LSW298" s="474"/>
      <c r="LSX298" s="474"/>
      <c r="LSY298" s="474"/>
      <c r="LSZ298" s="474"/>
      <c r="LTA298" s="472"/>
      <c r="LTB298" s="473"/>
      <c r="LTC298" s="473"/>
      <c r="LTD298" s="474"/>
      <c r="LTE298" s="474"/>
      <c r="LTF298" s="474"/>
      <c r="LTG298" s="474"/>
      <c r="LTH298" s="474"/>
      <c r="LTI298" s="472"/>
      <c r="LTJ298" s="473"/>
      <c r="LTK298" s="473"/>
      <c r="LTL298" s="474"/>
      <c r="LTM298" s="474"/>
      <c r="LTN298" s="474"/>
      <c r="LTO298" s="474"/>
      <c r="LTP298" s="474"/>
      <c r="LTQ298" s="472"/>
      <c r="LTR298" s="473"/>
      <c r="LTS298" s="473"/>
      <c r="LTT298" s="474"/>
      <c r="LTU298" s="474"/>
      <c r="LTV298" s="474"/>
      <c r="LTW298" s="474"/>
      <c r="LTX298" s="474"/>
      <c r="LTY298" s="472"/>
      <c r="LTZ298" s="473"/>
      <c r="LUA298" s="473"/>
      <c r="LUB298" s="474"/>
      <c r="LUC298" s="474"/>
      <c r="LUD298" s="474"/>
      <c r="LUE298" s="474"/>
      <c r="LUF298" s="474"/>
      <c r="LUG298" s="472"/>
      <c r="LUH298" s="473"/>
      <c r="LUI298" s="473"/>
      <c r="LUJ298" s="474"/>
      <c r="LUK298" s="474"/>
      <c r="LUL298" s="474"/>
      <c r="LUM298" s="474"/>
      <c r="LUN298" s="474"/>
      <c r="LUO298" s="472"/>
      <c r="LUP298" s="473"/>
      <c r="LUQ298" s="473"/>
      <c r="LUR298" s="474"/>
      <c r="LUS298" s="474"/>
      <c r="LUT298" s="474"/>
      <c r="LUU298" s="474"/>
      <c r="LUV298" s="474"/>
      <c r="LUW298" s="472"/>
      <c r="LUX298" s="473"/>
      <c r="LUY298" s="473"/>
      <c r="LUZ298" s="474"/>
      <c r="LVA298" s="474"/>
      <c r="LVB298" s="474"/>
      <c r="LVC298" s="474"/>
      <c r="LVD298" s="474"/>
      <c r="LVE298" s="472"/>
      <c r="LVF298" s="473"/>
      <c r="LVG298" s="473"/>
      <c r="LVH298" s="474"/>
      <c r="LVI298" s="474"/>
      <c r="LVJ298" s="474"/>
      <c r="LVK298" s="474"/>
      <c r="LVL298" s="474"/>
      <c r="LVM298" s="472"/>
      <c r="LVN298" s="473"/>
      <c r="LVO298" s="473"/>
      <c r="LVP298" s="474"/>
      <c r="LVQ298" s="474"/>
      <c r="LVR298" s="474"/>
      <c r="LVS298" s="474"/>
      <c r="LVT298" s="474"/>
      <c r="LVU298" s="472"/>
      <c r="LVV298" s="473"/>
      <c r="LVW298" s="473"/>
      <c r="LVX298" s="474"/>
      <c r="LVY298" s="474"/>
      <c r="LVZ298" s="474"/>
      <c r="LWA298" s="474"/>
      <c r="LWB298" s="474"/>
      <c r="LWC298" s="472"/>
      <c r="LWD298" s="473"/>
      <c r="LWE298" s="473"/>
      <c r="LWF298" s="474"/>
      <c r="LWG298" s="474"/>
      <c r="LWH298" s="474"/>
      <c r="LWI298" s="474"/>
      <c r="LWJ298" s="474"/>
      <c r="LWK298" s="472"/>
      <c r="LWL298" s="473"/>
      <c r="LWM298" s="473"/>
      <c r="LWN298" s="474"/>
      <c r="LWO298" s="474"/>
      <c r="LWP298" s="474"/>
      <c r="LWQ298" s="474"/>
      <c r="LWR298" s="474"/>
      <c r="LWS298" s="472"/>
      <c r="LWT298" s="473"/>
      <c r="LWU298" s="473"/>
      <c r="LWV298" s="474"/>
      <c r="LWW298" s="474"/>
      <c r="LWX298" s="474"/>
      <c r="LWY298" s="474"/>
      <c r="LWZ298" s="474"/>
      <c r="LXA298" s="472"/>
      <c r="LXB298" s="473"/>
      <c r="LXC298" s="473"/>
      <c r="LXD298" s="474"/>
      <c r="LXE298" s="474"/>
      <c r="LXF298" s="474"/>
      <c r="LXG298" s="474"/>
      <c r="LXH298" s="474"/>
      <c r="LXI298" s="472"/>
      <c r="LXJ298" s="473"/>
      <c r="LXK298" s="473"/>
      <c r="LXL298" s="474"/>
      <c r="LXM298" s="474"/>
      <c r="LXN298" s="474"/>
      <c r="LXO298" s="474"/>
      <c r="LXP298" s="474"/>
      <c r="LXQ298" s="472"/>
      <c r="LXR298" s="473"/>
      <c r="LXS298" s="473"/>
      <c r="LXT298" s="474"/>
      <c r="LXU298" s="474"/>
      <c r="LXV298" s="474"/>
      <c r="LXW298" s="474"/>
      <c r="LXX298" s="474"/>
      <c r="LXY298" s="472"/>
      <c r="LXZ298" s="473"/>
      <c r="LYA298" s="473"/>
      <c r="LYB298" s="474"/>
      <c r="LYC298" s="474"/>
      <c r="LYD298" s="474"/>
      <c r="LYE298" s="474"/>
      <c r="LYF298" s="474"/>
      <c r="LYG298" s="472"/>
      <c r="LYH298" s="473"/>
      <c r="LYI298" s="473"/>
      <c r="LYJ298" s="474"/>
      <c r="LYK298" s="474"/>
      <c r="LYL298" s="474"/>
      <c r="LYM298" s="474"/>
      <c r="LYN298" s="474"/>
      <c r="LYO298" s="472"/>
      <c r="LYP298" s="473"/>
      <c r="LYQ298" s="473"/>
      <c r="LYR298" s="474"/>
      <c r="LYS298" s="474"/>
      <c r="LYT298" s="474"/>
      <c r="LYU298" s="474"/>
      <c r="LYV298" s="474"/>
      <c r="LYW298" s="472"/>
      <c r="LYX298" s="473"/>
      <c r="LYY298" s="473"/>
      <c r="LYZ298" s="474"/>
      <c r="LZA298" s="474"/>
      <c r="LZB298" s="474"/>
      <c r="LZC298" s="474"/>
      <c r="LZD298" s="474"/>
      <c r="LZE298" s="472"/>
      <c r="LZF298" s="473"/>
      <c r="LZG298" s="473"/>
      <c r="LZH298" s="474"/>
      <c r="LZI298" s="474"/>
      <c r="LZJ298" s="474"/>
      <c r="LZK298" s="474"/>
      <c r="LZL298" s="474"/>
      <c r="LZM298" s="472"/>
      <c r="LZN298" s="473"/>
      <c r="LZO298" s="473"/>
      <c r="LZP298" s="474"/>
      <c r="LZQ298" s="474"/>
      <c r="LZR298" s="474"/>
      <c r="LZS298" s="474"/>
      <c r="LZT298" s="474"/>
      <c r="LZU298" s="472"/>
      <c r="LZV298" s="473"/>
      <c r="LZW298" s="473"/>
      <c r="LZX298" s="474"/>
      <c r="LZY298" s="474"/>
      <c r="LZZ298" s="474"/>
      <c r="MAA298" s="474"/>
      <c r="MAB298" s="474"/>
      <c r="MAC298" s="472"/>
      <c r="MAD298" s="473"/>
      <c r="MAE298" s="473"/>
      <c r="MAF298" s="474"/>
      <c r="MAG298" s="474"/>
      <c r="MAH298" s="474"/>
      <c r="MAI298" s="474"/>
      <c r="MAJ298" s="474"/>
      <c r="MAK298" s="472"/>
      <c r="MAL298" s="473"/>
      <c r="MAM298" s="473"/>
      <c r="MAN298" s="474"/>
      <c r="MAO298" s="474"/>
      <c r="MAP298" s="474"/>
      <c r="MAQ298" s="474"/>
      <c r="MAR298" s="474"/>
      <c r="MAS298" s="472"/>
      <c r="MAT298" s="473"/>
      <c r="MAU298" s="473"/>
      <c r="MAV298" s="474"/>
      <c r="MAW298" s="474"/>
      <c r="MAX298" s="474"/>
      <c r="MAY298" s="474"/>
      <c r="MAZ298" s="474"/>
      <c r="MBA298" s="472"/>
      <c r="MBB298" s="473"/>
      <c r="MBC298" s="473"/>
      <c r="MBD298" s="474"/>
      <c r="MBE298" s="474"/>
      <c r="MBF298" s="474"/>
      <c r="MBG298" s="474"/>
      <c r="MBH298" s="474"/>
      <c r="MBI298" s="472"/>
      <c r="MBJ298" s="473"/>
      <c r="MBK298" s="473"/>
      <c r="MBL298" s="474"/>
      <c r="MBM298" s="474"/>
      <c r="MBN298" s="474"/>
      <c r="MBO298" s="474"/>
      <c r="MBP298" s="474"/>
      <c r="MBQ298" s="472"/>
      <c r="MBR298" s="473"/>
      <c r="MBS298" s="473"/>
      <c r="MBT298" s="474"/>
      <c r="MBU298" s="474"/>
      <c r="MBV298" s="474"/>
      <c r="MBW298" s="474"/>
      <c r="MBX298" s="474"/>
      <c r="MBY298" s="472"/>
      <c r="MBZ298" s="473"/>
      <c r="MCA298" s="473"/>
      <c r="MCB298" s="474"/>
      <c r="MCC298" s="474"/>
      <c r="MCD298" s="474"/>
      <c r="MCE298" s="474"/>
      <c r="MCF298" s="474"/>
      <c r="MCG298" s="472"/>
      <c r="MCH298" s="473"/>
      <c r="MCI298" s="473"/>
      <c r="MCJ298" s="474"/>
      <c r="MCK298" s="474"/>
      <c r="MCL298" s="474"/>
      <c r="MCM298" s="474"/>
      <c r="MCN298" s="474"/>
      <c r="MCO298" s="472"/>
      <c r="MCP298" s="473"/>
      <c r="MCQ298" s="473"/>
      <c r="MCR298" s="474"/>
      <c r="MCS298" s="474"/>
      <c r="MCT298" s="474"/>
      <c r="MCU298" s="474"/>
      <c r="MCV298" s="474"/>
      <c r="MCW298" s="472"/>
      <c r="MCX298" s="473"/>
      <c r="MCY298" s="473"/>
      <c r="MCZ298" s="474"/>
      <c r="MDA298" s="474"/>
      <c r="MDB298" s="474"/>
      <c r="MDC298" s="474"/>
      <c r="MDD298" s="474"/>
      <c r="MDE298" s="472"/>
      <c r="MDF298" s="473"/>
      <c r="MDG298" s="473"/>
      <c r="MDH298" s="474"/>
      <c r="MDI298" s="474"/>
      <c r="MDJ298" s="474"/>
      <c r="MDK298" s="474"/>
      <c r="MDL298" s="474"/>
      <c r="MDM298" s="472"/>
      <c r="MDN298" s="473"/>
      <c r="MDO298" s="473"/>
      <c r="MDP298" s="474"/>
      <c r="MDQ298" s="474"/>
      <c r="MDR298" s="474"/>
      <c r="MDS298" s="474"/>
      <c r="MDT298" s="474"/>
      <c r="MDU298" s="472"/>
      <c r="MDV298" s="473"/>
      <c r="MDW298" s="473"/>
      <c r="MDX298" s="474"/>
      <c r="MDY298" s="474"/>
      <c r="MDZ298" s="474"/>
      <c r="MEA298" s="474"/>
      <c r="MEB298" s="474"/>
      <c r="MEC298" s="472"/>
      <c r="MED298" s="473"/>
      <c r="MEE298" s="473"/>
      <c r="MEF298" s="474"/>
      <c r="MEG298" s="474"/>
      <c r="MEH298" s="474"/>
      <c r="MEI298" s="474"/>
      <c r="MEJ298" s="474"/>
      <c r="MEK298" s="472"/>
      <c r="MEL298" s="473"/>
      <c r="MEM298" s="473"/>
      <c r="MEN298" s="474"/>
      <c r="MEO298" s="474"/>
      <c r="MEP298" s="474"/>
      <c r="MEQ298" s="474"/>
      <c r="MER298" s="474"/>
      <c r="MES298" s="472"/>
      <c r="MET298" s="473"/>
      <c r="MEU298" s="473"/>
      <c r="MEV298" s="474"/>
      <c r="MEW298" s="474"/>
      <c r="MEX298" s="474"/>
      <c r="MEY298" s="474"/>
      <c r="MEZ298" s="474"/>
      <c r="MFA298" s="472"/>
      <c r="MFB298" s="473"/>
      <c r="MFC298" s="473"/>
      <c r="MFD298" s="474"/>
      <c r="MFE298" s="474"/>
      <c r="MFF298" s="474"/>
      <c r="MFG298" s="474"/>
      <c r="MFH298" s="474"/>
      <c r="MFI298" s="472"/>
      <c r="MFJ298" s="473"/>
      <c r="MFK298" s="473"/>
      <c r="MFL298" s="474"/>
      <c r="MFM298" s="474"/>
      <c r="MFN298" s="474"/>
      <c r="MFO298" s="474"/>
      <c r="MFP298" s="474"/>
      <c r="MFQ298" s="472"/>
      <c r="MFR298" s="473"/>
      <c r="MFS298" s="473"/>
      <c r="MFT298" s="474"/>
      <c r="MFU298" s="474"/>
      <c r="MFV298" s="474"/>
      <c r="MFW298" s="474"/>
      <c r="MFX298" s="474"/>
      <c r="MFY298" s="472"/>
      <c r="MFZ298" s="473"/>
      <c r="MGA298" s="473"/>
      <c r="MGB298" s="474"/>
      <c r="MGC298" s="474"/>
      <c r="MGD298" s="474"/>
      <c r="MGE298" s="474"/>
      <c r="MGF298" s="474"/>
      <c r="MGG298" s="472"/>
      <c r="MGH298" s="473"/>
      <c r="MGI298" s="473"/>
      <c r="MGJ298" s="474"/>
      <c r="MGK298" s="474"/>
      <c r="MGL298" s="474"/>
      <c r="MGM298" s="474"/>
      <c r="MGN298" s="474"/>
      <c r="MGO298" s="472"/>
      <c r="MGP298" s="473"/>
      <c r="MGQ298" s="473"/>
      <c r="MGR298" s="474"/>
      <c r="MGS298" s="474"/>
      <c r="MGT298" s="474"/>
      <c r="MGU298" s="474"/>
      <c r="MGV298" s="474"/>
      <c r="MGW298" s="472"/>
      <c r="MGX298" s="473"/>
      <c r="MGY298" s="473"/>
      <c r="MGZ298" s="474"/>
      <c r="MHA298" s="474"/>
      <c r="MHB298" s="474"/>
      <c r="MHC298" s="474"/>
      <c r="MHD298" s="474"/>
      <c r="MHE298" s="472"/>
      <c r="MHF298" s="473"/>
      <c r="MHG298" s="473"/>
      <c r="MHH298" s="474"/>
      <c r="MHI298" s="474"/>
      <c r="MHJ298" s="474"/>
      <c r="MHK298" s="474"/>
      <c r="MHL298" s="474"/>
      <c r="MHM298" s="472"/>
      <c r="MHN298" s="473"/>
      <c r="MHO298" s="473"/>
      <c r="MHP298" s="474"/>
      <c r="MHQ298" s="474"/>
      <c r="MHR298" s="474"/>
      <c r="MHS298" s="474"/>
      <c r="MHT298" s="474"/>
      <c r="MHU298" s="472"/>
      <c r="MHV298" s="473"/>
      <c r="MHW298" s="473"/>
      <c r="MHX298" s="474"/>
      <c r="MHY298" s="474"/>
      <c r="MHZ298" s="474"/>
      <c r="MIA298" s="474"/>
      <c r="MIB298" s="474"/>
      <c r="MIC298" s="472"/>
      <c r="MID298" s="473"/>
      <c r="MIE298" s="473"/>
      <c r="MIF298" s="474"/>
      <c r="MIG298" s="474"/>
      <c r="MIH298" s="474"/>
      <c r="MII298" s="474"/>
      <c r="MIJ298" s="474"/>
      <c r="MIK298" s="472"/>
      <c r="MIL298" s="473"/>
      <c r="MIM298" s="473"/>
      <c r="MIN298" s="474"/>
      <c r="MIO298" s="474"/>
      <c r="MIP298" s="474"/>
      <c r="MIQ298" s="474"/>
      <c r="MIR298" s="474"/>
      <c r="MIS298" s="472"/>
      <c r="MIT298" s="473"/>
      <c r="MIU298" s="473"/>
      <c r="MIV298" s="474"/>
      <c r="MIW298" s="474"/>
      <c r="MIX298" s="474"/>
      <c r="MIY298" s="474"/>
      <c r="MIZ298" s="474"/>
      <c r="MJA298" s="472"/>
      <c r="MJB298" s="473"/>
      <c r="MJC298" s="473"/>
      <c r="MJD298" s="474"/>
      <c r="MJE298" s="474"/>
      <c r="MJF298" s="474"/>
      <c r="MJG298" s="474"/>
      <c r="MJH298" s="474"/>
      <c r="MJI298" s="472"/>
      <c r="MJJ298" s="473"/>
      <c r="MJK298" s="473"/>
      <c r="MJL298" s="474"/>
      <c r="MJM298" s="474"/>
      <c r="MJN298" s="474"/>
      <c r="MJO298" s="474"/>
      <c r="MJP298" s="474"/>
      <c r="MJQ298" s="472"/>
      <c r="MJR298" s="473"/>
      <c r="MJS298" s="473"/>
      <c r="MJT298" s="474"/>
      <c r="MJU298" s="474"/>
      <c r="MJV298" s="474"/>
      <c r="MJW298" s="474"/>
      <c r="MJX298" s="474"/>
      <c r="MJY298" s="472"/>
      <c r="MJZ298" s="473"/>
      <c r="MKA298" s="473"/>
      <c r="MKB298" s="474"/>
      <c r="MKC298" s="474"/>
      <c r="MKD298" s="474"/>
      <c r="MKE298" s="474"/>
      <c r="MKF298" s="474"/>
      <c r="MKG298" s="472"/>
      <c r="MKH298" s="473"/>
      <c r="MKI298" s="473"/>
      <c r="MKJ298" s="474"/>
      <c r="MKK298" s="474"/>
      <c r="MKL298" s="474"/>
      <c r="MKM298" s="474"/>
      <c r="MKN298" s="474"/>
      <c r="MKO298" s="472"/>
      <c r="MKP298" s="473"/>
      <c r="MKQ298" s="473"/>
      <c r="MKR298" s="474"/>
      <c r="MKS298" s="474"/>
      <c r="MKT298" s="474"/>
      <c r="MKU298" s="474"/>
      <c r="MKV298" s="474"/>
      <c r="MKW298" s="472"/>
      <c r="MKX298" s="473"/>
      <c r="MKY298" s="473"/>
      <c r="MKZ298" s="474"/>
      <c r="MLA298" s="474"/>
      <c r="MLB298" s="474"/>
      <c r="MLC298" s="474"/>
      <c r="MLD298" s="474"/>
      <c r="MLE298" s="472"/>
      <c r="MLF298" s="473"/>
      <c r="MLG298" s="473"/>
      <c r="MLH298" s="474"/>
      <c r="MLI298" s="474"/>
      <c r="MLJ298" s="474"/>
      <c r="MLK298" s="474"/>
      <c r="MLL298" s="474"/>
      <c r="MLM298" s="472"/>
      <c r="MLN298" s="473"/>
      <c r="MLO298" s="473"/>
      <c r="MLP298" s="474"/>
      <c r="MLQ298" s="474"/>
      <c r="MLR298" s="474"/>
      <c r="MLS298" s="474"/>
      <c r="MLT298" s="474"/>
      <c r="MLU298" s="472"/>
      <c r="MLV298" s="473"/>
      <c r="MLW298" s="473"/>
      <c r="MLX298" s="474"/>
      <c r="MLY298" s="474"/>
      <c r="MLZ298" s="474"/>
      <c r="MMA298" s="474"/>
      <c r="MMB298" s="474"/>
      <c r="MMC298" s="472"/>
      <c r="MMD298" s="473"/>
      <c r="MME298" s="473"/>
      <c r="MMF298" s="474"/>
      <c r="MMG298" s="474"/>
      <c r="MMH298" s="474"/>
      <c r="MMI298" s="474"/>
      <c r="MMJ298" s="474"/>
      <c r="MMK298" s="472"/>
      <c r="MML298" s="473"/>
      <c r="MMM298" s="473"/>
      <c r="MMN298" s="474"/>
      <c r="MMO298" s="474"/>
      <c r="MMP298" s="474"/>
      <c r="MMQ298" s="474"/>
      <c r="MMR298" s="474"/>
      <c r="MMS298" s="472"/>
      <c r="MMT298" s="473"/>
      <c r="MMU298" s="473"/>
      <c r="MMV298" s="474"/>
      <c r="MMW298" s="474"/>
      <c r="MMX298" s="474"/>
      <c r="MMY298" s="474"/>
      <c r="MMZ298" s="474"/>
      <c r="MNA298" s="472"/>
      <c r="MNB298" s="473"/>
      <c r="MNC298" s="473"/>
      <c r="MND298" s="474"/>
      <c r="MNE298" s="474"/>
      <c r="MNF298" s="474"/>
      <c r="MNG298" s="474"/>
      <c r="MNH298" s="474"/>
      <c r="MNI298" s="472"/>
      <c r="MNJ298" s="473"/>
      <c r="MNK298" s="473"/>
      <c r="MNL298" s="474"/>
      <c r="MNM298" s="474"/>
      <c r="MNN298" s="474"/>
      <c r="MNO298" s="474"/>
      <c r="MNP298" s="474"/>
      <c r="MNQ298" s="472"/>
      <c r="MNR298" s="473"/>
      <c r="MNS298" s="473"/>
      <c r="MNT298" s="474"/>
      <c r="MNU298" s="474"/>
      <c r="MNV298" s="474"/>
      <c r="MNW298" s="474"/>
      <c r="MNX298" s="474"/>
      <c r="MNY298" s="472"/>
      <c r="MNZ298" s="473"/>
      <c r="MOA298" s="473"/>
      <c r="MOB298" s="474"/>
      <c r="MOC298" s="474"/>
      <c r="MOD298" s="474"/>
      <c r="MOE298" s="474"/>
      <c r="MOF298" s="474"/>
      <c r="MOG298" s="472"/>
      <c r="MOH298" s="473"/>
      <c r="MOI298" s="473"/>
      <c r="MOJ298" s="474"/>
      <c r="MOK298" s="474"/>
      <c r="MOL298" s="474"/>
      <c r="MOM298" s="474"/>
      <c r="MON298" s="474"/>
      <c r="MOO298" s="472"/>
      <c r="MOP298" s="473"/>
      <c r="MOQ298" s="473"/>
      <c r="MOR298" s="474"/>
      <c r="MOS298" s="474"/>
      <c r="MOT298" s="474"/>
      <c r="MOU298" s="474"/>
      <c r="MOV298" s="474"/>
      <c r="MOW298" s="472"/>
      <c r="MOX298" s="473"/>
      <c r="MOY298" s="473"/>
      <c r="MOZ298" s="474"/>
      <c r="MPA298" s="474"/>
      <c r="MPB298" s="474"/>
      <c r="MPC298" s="474"/>
      <c r="MPD298" s="474"/>
      <c r="MPE298" s="472"/>
      <c r="MPF298" s="473"/>
      <c r="MPG298" s="473"/>
      <c r="MPH298" s="474"/>
      <c r="MPI298" s="474"/>
      <c r="MPJ298" s="474"/>
      <c r="MPK298" s="474"/>
      <c r="MPL298" s="474"/>
      <c r="MPM298" s="472"/>
      <c r="MPN298" s="473"/>
      <c r="MPO298" s="473"/>
      <c r="MPP298" s="474"/>
      <c r="MPQ298" s="474"/>
      <c r="MPR298" s="474"/>
      <c r="MPS298" s="474"/>
      <c r="MPT298" s="474"/>
      <c r="MPU298" s="472"/>
      <c r="MPV298" s="473"/>
      <c r="MPW298" s="473"/>
      <c r="MPX298" s="474"/>
      <c r="MPY298" s="474"/>
      <c r="MPZ298" s="474"/>
      <c r="MQA298" s="474"/>
      <c r="MQB298" s="474"/>
      <c r="MQC298" s="472"/>
      <c r="MQD298" s="473"/>
      <c r="MQE298" s="473"/>
      <c r="MQF298" s="474"/>
      <c r="MQG298" s="474"/>
      <c r="MQH298" s="474"/>
      <c r="MQI298" s="474"/>
      <c r="MQJ298" s="474"/>
      <c r="MQK298" s="472"/>
      <c r="MQL298" s="473"/>
      <c r="MQM298" s="473"/>
      <c r="MQN298" s="474"/>
      <c r="MQO298" s="474"/>
      <c r="MQP298" s="474"/>
      <c r="MQQ298" s="474"/>
      <c r="MQR298" s="474"/>
      <c r="MQS298" s="472"/>
      <c r="MQT298" s="473"/>
      <c r="MQU298" s="473"/>
      <c r="MQV298" s="474"/>
      <c r="MQW298" s="474"/>
      <c r="MQX298" s="474"/>
      <c r="MQY298" s="474"/>
      <c r="MQZ298" s="474"/>
      <c r="MRA298" s="472"/>
      <c r="MRB298" s="473"/>
      <c r="MRC298" s="473"/>
      <c r="MRD298" s="474"/>
      <c r="MRE298" s="474"/>
      <c r="MRF298" s="474"/>
      <c r="MRG298" s="474"/>
      <c r="MRH298" s="474"/>
      <c r="MRI298" s="472"/>
      <c r="MRJ298" s="473"/>
      <c r="MRK298" s="473"/>
      <c r="MRL298" s="474"/>
      <c r="MRM298" s="474"/>
      <c r="MRN298" s="474"/>
      <c r="MRO298" s="474"/>
      <c r="MRP298" s="474"/>
      <c r="MRQ298" s="472"/>
      <c r="MRR298" s="473"/>
      <c r="MRS298" s="473"/>
      <c r="MRT298" s="474"/>
      <c r="MRU298" s="474"/>
      <c r="MRV298" s="474"/>
      <c r="MRW298" s="474"/>
      <c r="MRX298" s="474"/>
      <c r="MRY298" s="472"/>
      <c r="MRZ298" s="473"/>
      <c r="MSA298" s="473"/>
      <c r="MSB298" s="474"/>
      <c r="MSC298" s="474"/>
      <c r="MSD298" s="474"/>
      <c r="MSE298" s="474"/>
      <c r="MSF298" s="474"/>
      <c r="MSG298" s="472"/>
      <c r="MSH298" s="473"/>
      <c r="MSI298" s="473"/>
      <c r="MSJ298" s="474"/>
      <c r="MSK298" s="474"/>
      <c r="MSL298" s="474"/>
      <c r="MSM298" s="474"/>
      <c r="MSN298" s="474"/>
      <c r="MSO298" s="472"/>
      <c r="MSP298" s="473"/>
      <c r="MSQ298" s="473"/>
      <c r="MSR298" s="474"/>
      <c r="MSS298" s="474"/>
      <c r="MST298" s="474"/>
      <c r="MSU298" s="474"/>
      <c r="MSV298" s="474"/>
      <c r="MSW298" s="472"/>
      <c r="MSX298" s="473"/>
      <c r="MSY298" s="473"/>
      <c r="MSZ298" s="474"/>
      <c r="MTA298" s="474"/>
      <c r="MTB298" s="474"/>
      <c r="MTC298" s="474"/>
      <c r="MTD298" s="474"/>
      <c r="MTE298" s="472"/>
      <c r="MTF298" s="473"/>
      <c r="MTG298" s="473"/>
      <c r="MTH298" s="474"/>
      <c r="MTI298" s="474"/>
      <c r="MTJ298" s="474"/>
      <c r="MTK298" s="474"/>
      <c r="MTL298" s="474"/>
      <c r="MTM298" s="472"/>
      <c r="MTN298" s="473"/>
      <c r="MTO298" s="473"/>
      <c r="MTP298" s="474"/>
      <c r="MTQ298" s="474"/>
      <c r="MTR298" s="474"/>
      <c r="MTS298" s="474"/>
      <c r="MTT298" s="474"/>
      <c r="MTU298" s="472"/>
      <c r="MTV298" s="473"/>
      <c r="MTW298" s="473"/>
      <c r="MTX298" s="474"/>
      <c r="MTY298" s="474"/>
      <c r="MTZ298" s="474"/>
      <c r="MUA298" s="474"/>
      <c r="MUB298" s="474"/>
      <c r="MUC298" s="472"/>
      <c r="MUD298" s="473"/>
      <c r="MUE298" s="473"/>
      <c r="MUF298" s="474"/>
      <c r="MUG298" s="474"/>
      <c r="MUH298" s="474"/>
      <c r="MUI298" s="474"/>
      <c r="MUJ298" s="474"/>
      <c r="MUK298" s="472"/>
      <c r="MUL298" s="473"/>
      <c r="MUM298" s="473"/>
      <c r="MUN298" s="474"/>
      <c r="MUO298" s="474"/>
      <c r="MUP298" s="474"/>
      <c r="MUQ298" s="474"/>
      <c r="MUR298" s="474"/>
      <c r="MUS298" s="472"/>
      <c r="MUT298" s="473"/>
      <c r="MUU298" s="473"/>
      <c r="MUV298" s="474"/>
      <c r="MUW298" s="474"/>
      <c r="MUX298" s="474"/>
      <c r="MUY298" s="474"/>
      <c r="MUZ298" s="474"/>
      <c r="MVA298" s="472"/>
      <c r="MVB298" s="473"/>
      <c r="MVC298" s="473"/>
      <c r="MVD298" s="474"/>
      <c r="MVE298" s="474"/>
      <c r="MVF298" s="474"/>
      <c r="MVG298" s="474"/>
      <c r="MVH298" s="474"/>
      <c r="MVI298" s="472"/>
      <c r="MVJ298" s="473"/>
      <c r="MVK298" s="473"/>
      <c r="MVL298" s="474"/>
      <c r="MVM298" s="474"/>
      <c r="MVN298" s="474"/>
      <c r="MVO298" s="474"/>
      <c r="MVP298" s="474"/>
      <c r="MVQ298" s="472"/>
      <c r="MVR298" s="473"/>
      <c r="MVS298" s="473"/>
      <c r="MVT298" s="474"/>
      <c r="MVU298" s="474"/>
      <c r="MVV298" s="474"/>
      <c r="MVW298" s="474"/>
      <c r="MVX298" s="474"/>
      <c r="MVY298" s="472"/>
      <c r="MVZ298" s="473"/>
      <c r="MWA298" s="473"/>
      <c r="MWB298" s="474"/>
      <c r="MWC298" s="474"/>
      <c r="MWD298" s="474"/>
      <c r="MWE298" s="474"/>
      <c r="MWF298" s="474"/>
      <c r="MWG298" s="472"/>
      <c r="MWH298" s="473"/>
      <c r="MWI298" s="473"/>
      <c r="MWJ298" s="474"/>
      <c r="MWK298" s="474"/>
      <c r="MWL298" s="474"/>
      <c r="MWM298" s="474"/>
      <c r="MWN298" s="474"/>
      <c r="MWO298" s="472"/>
      <c r="MWP298" s="473"/>
      <c r="MWQ298" s="473"/>
      <c r="MWR298" s="474"/>
      <c r="MWS298" s="474"/>
      <c r="MWT298" s="474"/>
      <c r="MWU298" s="474"/>
      <c r="MWV298" s="474"/>
      <c r="MWW298" s="472"/>
      <c r="MWX298" s="473"/>
      <c r="MWY298" s="473"/>
      <c r="MWZ298" s="474"/>
      <c r="MXA298" s="474"/>
      <c r="MXB298" s="474"/>
      <c r="MXC298" s="474"/>
      <c r="MXD298" s="474"/>
      <c r="MXE298" s="472"/>
      <c r="MXF298" s="473"/>
      <c r="MXG298" s="473"/>
      <c r="MXH298" s="474"/>
      <c r="MXI298" s="474"/>
      <c r="MXJ298" s="474"/>
      <c r="MXK298" s="474"/>
      <c r="MXL298" s="474"/>
      <c r="MXM298" s="472"/>
      <c r="MXN298" s="473"/>
      <c r="MXO298" s="473"/>
      <c r="MXP298" s="474"/>
      <c r="MXQ298" s="474"/>
      <c r="MXR298" s="474"/>
      <c r="MXS298" s="474"/>
      <c r="MXT298" s="474"/>
      <c r="MXU298" s="472"/>
      <c r="MXV298" s="473"/>
      <c r="MXW298" s="473"/>
      <c r="MXX298" s="474"/>
      <c r="MXY298" s="474"/>
      <c r="MXZ298" s="474"/>
      <c r="MYA298" s="474"/>
      <c r="MYB298" s="474"/>
      <c r="MYC298" s="472"/>
      <c r="MYD298" s="473"/>
      <c r="MYE298" s="473"/>
      <c r="MYF298" s="474"/>
      <c r="MYG298" s="474"/>
      <c r="MYH298" s="474"/>
      <c r="MYI298" s="474"/>
      <c r="MYJ298" s="474"/>
      <c r="MYK298" s="472"/>
      <c r="MYL298" s="473"/>
      <c r="MYM298" s="473"/>
      <c r="MYN298" s="474"/>
      <c r="MYO298" s="474"/>
      <c r="MYP298" s="474"/>
      <c r="MYQ298" s="474"/>
      <c r="MYR298" s="474"/>
      <c r="MYS298" s="472"/>
      <c r="MYT298" s="473"/>
      <c r="MYU298" s="473"/>
      <c r="MYV298" s="474"/>
      <c r="MYW298" s="474"/>
      <c r="MYX298" s="474"/>
      <c r="MYY298" s="474"/>
      <c r="MYZ298" s="474"/>
      <c r="MZA298" s="472"/>
      <c r="MZB298" s="473"/>
      <c r="MZC298" s="473"/>
      <c r="MZD298" s="474"/>
      <c r="MZE298" s="474"/>
      <c r="MZF298" s="474"/>
      <c r="MZG298" s="474"/>
      <c r="MZH298" s="474"/>
      <c r="MZI298" s="472"/>
      <c r="MZJ298" s="473"/>
      <c r="MZK298" s="473"/>
      <c r="MZL298" s="474"/>
      <c r="MZM298" s="474"/>
      <c r="MZN298" s="474"/>
      <c r="MZO298" s="474"/>
      <c r="MZP298" s="474"/>
      <c r="MZQ298" s="472"/>
      <c r="MZR298" s="473"/>
      <c r="MZS298" s="473"/>
      <c r="MZT298" s="474"/>
      <c r="MZU298" s="474"/>
      <c r="MZV298" s="474"/>
      <c r="MZW298" s="474"/>
      <c r="MZX298" s="474"/>
      <c r="MZY298" s="472"/>
      <c r="MZZ298" s="473"/>
      <c r="NAA298" s="473"/>
      <c r="NAB298" s="474"/>
      <c r="NAC298" s="474"/>
      <c r="NAD298" s="474"/>
      <c r="NAE298" s="474"/>
      <c r="NAF298" s="474"/>
      <c r="NAG298" s="472"/>
      <c r="NAH298" s="473"/>
      <c r="NAI298" s="473"/>
      <c r="NAJ298" s="474"/>
      <c r="NAK298" s="474"/>
      <c r="NAL298" s="474"/>
      <c r="NAM298" s="474"/>
      <c r="NAN298" s="474"/>
      <c r="NAO298" s="472"/>
      <c r="NAP298" s="473"/>
      <c r="NAQ298" s="473"/>
      <c r="NAR298" s="474"/>
      <c r="NAS298" s="474"/>
      <c r="NAT298" s="474"/>
      <c r="NAU298" s="474"/>
      <c r="NAV298" s="474"/>
      <c r="NAW298" s="472"/>
      <c r="NAX298" s="473"/>
      <c r="NAY298" s="473"/>
      <c r="NAZ298" s="474"/>
      <c r="NBA298" s="474"/>
      <c r="NBB298" s="474"/>
      <c r="NBC298" s="474"/>
      <c r="NBD298" s="474"/>
      <c r="NBE298" s="472"/>
      <c r="NBF298" s="473"/>
      <c r="NBG298" s="473"/>
      <c r="NBH298" s="474"/>
      <c r="NBI298" s="474"/>
      <c r="NBJ298" s="474"/>
      <c r="NBK298" s="474"/>
      <c r="NBL298" s="474"/>
      <c r="NBM298" s="472"/>
      <c r="NBN298" s="473"/>
      <c r="NBO298" s="473"/>
      <c r="NBP298" s="474"/>
      <c r="NBQ298" s="474"/>
      <c r="NBR298" s="474"/>
      <c r="NBS298" s="474"/>
      <c r="NBT298" s="474"/>
      <c r="NBU298" s="472"/>
      <c r="NBV298" s="473"/>
      <c r="NBW298" s="473"/>
      <c r="NBX298" s="474"/>
      <c r="NBY298" s="474"/>
      <c r="NBZ298" s="474"/>
      <c r="NCA298" s="474"/>
      <c r="NCB298" s="474"/>
      <c r="NCC298" s="472"/>
      <c r="NCD298" s="473"/>
      <c r="NCE298" s="473"/>
      <c r="NCF298" s="474"/>
      <c r="NCG298" s="474"/>
      <c r="NCH298" s="474"/>
      <c r="NCI298" s="474"/>
      <c r="NCJ298" s="474"/>
      <c r="NCK298" s="472"/>
      <c r="NCL298" s="473"/>
      <c r="NCM298" s="473"/>
      <c r="NCN298" s="474"/>
      <c r="NCO298" s="474"/>
      <c r="NCP298" s="474"/>
      <c r="NCQ298" s="474"/>
      <c r="NCR298" s="474"/>
      <c r="NCS298" s="472"/>
      <c r="NCT298" s="473"/>
      <c r="NCU298" s="473"/>
      <c r="NCV298" s="474"/>
      <c r="NCW298" s="474"/>
      <c r="NCX298" s="474"/>
      <c r="NCY298" s="474"/>
      <c r="NCZ298" s="474"/>
      <c r="NDA298" s="472"/>
      <c r="NDB298" s="473"/>
      <c r="NDC298" s="473"/>
      <c r="NDD298" s="474"/>
      <c r="NDE298" s="474"/>
      <c r="NDF298" s="474"/>
      <c r="NDG298" s="474"/>
      <c r="NDH298" s="474"/>
      <c r="NDI298" s="472"/>
      <c r="NDJ298" s="473"/>
      <c r="NDK298" s="473"/>
      <c r="NDL298" s="474"/>
      <c r="NDM298" s="474"/>
      <c r="NDN298" s="474"/>
      <c r="NDO298" s="474"/>
      <c r="NDP298" s="474"/>
      <c r="NDQ298" s="472"/>
      <c r="NDR298" s="473"/>
      <c r="NDS298" s="473"/>
      <c r="NDT298" s="474"/>
      <c r="NDU298" s="474"/>
      <c r="NDV298" s="474"/>
      <c r="NDW298" s="474"/>
      <c r="NDX298" s="474"/>
      <c r="NDY298" s="472"/>
      <c r="NDZ298" s="473"/>
      <c r="NEA298" s="473"/>
      <c r="NEB298" s="474"/>
      <c r="NEC298" s="474"/>
      <c r="NED298" s="474"/>
      <c r="NEE298" s="474"/>
      <c r="NEF298" s="474"/>
      <c r="NEG298" s="472"/>
      <c r="NEH298" s="473"/>
      <c r="NEI298" s="473"/>
      <c r="NEJ298" s="474"/>
      <c r="NEK298" s="474"/>
      <c r="NEL298" s="474"/>
      <c r="NEM298" s="474"/>
      <c r="NEN298" s="474"/>
      <c r="NEO298" s="472"/>
      <c r="NEP298" s="473"/>
      <c r="NEQ298" s="473"/>
      <c r="NER298" s="474"/>
      <c r="NES298" s="474"/>
      <c r="NET298" s="474"/>
      <c r="NEU298" s="474"/>
      <c r="NEV298" s="474"/>
      <c r="NEW298" s="472"/>
      <c r="NEX298" s="473"/>
      <c r="NEY298" s="473"/>
      <c r="NEZ298" s="474"/>
      <c r="NFA298" s="474"/>
      <c r="NFB298" s="474"/>
      <c r="NFC298" s="474"/>
      <c r="NFD298" s="474"/>
      <c r="NFE298" s="472"/>
      <c r="NFF298" s="473"/>
      <c r="NFG298" s="473"/>
      <c r="NFH298" s="474"/>
      <c r="NFI298" s="474"/>
      <c r="NFJ298" s="474"/>
      <c r="NFK298" s="474"/>
      <c r="NFL298" s="474"/>
      <c r="NFM298" s="472"/>
      <c r="NFN298" s="473"/>
      <c r="NFO298" s="473"/>
      <c r="NFP298" s="474"/>
      <c r="NFQ298" s="474"/>
      <c r="NFR298" s="474"/>
      <c r="NFS298" s="474"/>
      <c r="NFT298" s="474"/>
      <c r="NFU298" s="472"/>
      <c r="NFV298" s="473"/>
      <c r="NFW298" s="473"/>
      <c r="NFX298" s="474"/>
      <c r="NFY298" s="474"/>
      <c r="NFZ298" s="474"/>
      <c r="NGA298" s="474"/>
      <c r="NGB298" s="474"/>
      <c r="NGC298" s="472"/>
      <c r="NGD298" s="473"/>
      <c r="NGE298" s="473"/>
      <c r="NGF298" s="474"/>
      <c r="NGG298" s="474"/>
      <c r="NGH298" s="474"/>
      <c r="NGI298" s="474"/>
      <c r="NGJ298" s="474"/>
      <c r="NGK298" s="472"/>
      <c r="NGL298" s="473"/>
      <c r="NGM298" s="473"/>
      <c r="NGN298" s="474"/>
      <c r="NGO298" s="474"/>
      <c r="NGP298" s="474"/>
      <c r="NGQ298" s="474"/>
      <c r="NGR298" s="474"/>
      <c r="NGS298" s="472"/>
      <c r="NGT298" s="473"/>
      <c r="NGU298" s="473"/>
      <c r="NGV298" s="474"/>
      <c r="NGW298" s="474"/>
      <c r="NGX298" s="474"/>
      <c r="NGY298" s="474"/>
      <c r="NGZ298" s="474"/>
      <c r="NHA298" s="472"/>
      <c r="NHB298" s="473"/>
      <c r="NHC298" s="473"/>
      <c r="NHD298" s="474"/>
      <c r="NHE298" s="474"/>
      <c r="NHF298" s="474"/>
      <c r="NHG298" s="474"/>
      <c r="NHH298" s="474"/>
      <c r="NHI298" s="472"/>
      <c r="NHJ298" s="473"/>
      <c r="NHK298" s="473"/>
      <c r="NHL298" s="474"/>
      <c r="NHM298" s="474"/>
      <c r="NHN298" s="474"/>
      <c r="NHO298" s="474"/>
      <c r="NHP298" s="474"/>
      <c r="NHQ298" s="472"/>
      <c r="NHR298" s="473"/>
      <c r="NHS298" s="473"/>
      <c r="NHT298" s="474"/>
      <c r="NHU298" s="474"/>
      <c r="NHV298" s="474"/>
      <c r="NHW298" s="474"/>
      <c r="NHX298" s="474"/>
      <c r="NHY298" s="472"/>
      <c r="NHZ298" s="473"/>
      <c r="NIA298" s="473"/>
      <c r="NIB298" s="474"/>
      <c r="NIC298" s="474"/>
      <c r="NID298" s="474"/>
      <c r="NIE298" s="474"/>
      <c r="NIF298" s="474"/>
      <c r="NIG298" s="472"/>
      <c r="NIH298" s="473"/>
      <c r="NII298" s="473"/>
      <c r="NIJ298" s="474"/>
      <c r="NIK298" s="474"/>
      <c r="NIL298" s="474"/>
      <c r="NIM298" s="474"/>
      <c r="NIN298" s="474"/>
      <c r="NIO298" s="472"/>
      <c r="NIP298" s="473"/>
      <c r="NIQ298" s="473"/>
      <c r="NIR298" s="474"/>
      <c r="NIS298" s="474"/>
      <c r="NIT298" s="474"/>
      <c r="NIU298" s="474"/>
      <c r="NIV298" s="474"/>
      <c r="NIW298" s="472"/>
      <c r="NIX298" s="473"/>
      <c r="NIY298" s="473"/>
      <c r="NIZ298" s="474"/>
      <c r="NJA298" s="474"/>
      <c r="NJB298" s="474"/>
      <c r="NJC298" s="474"/>
      <c r="NJD298" s="474"/>
      <c r="NJE298" s="472"/>
      <c r="NJF298" s="473"/>
      <c r="NJG298" s="473"/>
      <c r="NJH298" s="474"/>
      <c r="NJI298" s="474"/>
      <c r="NJJ298" s="474"/>
      <c r="NJK298" s="474"/>
      <c r="NJL298" s="474"/>
      <c r="NJM298" s="472"/>
      <c r="NJN298" s="473"/>
      <c r="NJO298" s="473"/>
      <c r="NJP298" s="474"/>
      <c r="NJQ298" s="474"/>
      <c r="NJR298" s="474"/>
      <c r="NJS298" s="474"/>
      <c r="NJT298" s="474"/>
      <c r="NJU298" s="472"/>
      <c r="NJV298" s="473"/>
      <c r="NJW298" s="473"/>
      <c r="NJX298" s="474"/>
      <c r="NJY298" s="474"/>
      <c r="NJZ298" s="474"/>
      <c r="NKA298" s="474"/>
      <c r="NKB298" s="474"/>
      <c r="NKC298" s="472"/>
      <c r="NKD298" s="473"/>
      <c r="NKE298" s="473"/>
      <c r="NKF298" s="474"/>
      <c r="NKG298" s="474"/>
      <c r="NKH298" s="474"/>
      <c r="NKI298" s="474"/>
      <c r="NKJ298" s="474"/>
      <c r="NKK298" s="472"/>
      <c r="NKL298" s="473"/>
      <c r="NKM298" s="473"/>
      <c r="NKN298" s="474"/>
      <c r="NKO298" s="474"/>
      <c r="NKP298" s="474"/>
      <c r="NKQ298" s="474"/>
      <c r="NKR298" s="474"/>
      <c r="NKS298" s="472"/>
      <c r="NKT298" s="473"/>
      <c r="NKU298" s="473"/>
      <c r="NKV298" s="474"/>
      <c r="NKW298" s="474"/>
      <c r="NKX298" s="474"/>
      <c r="NKY298" s="474"/>
      <c r="NKZ298" s="474"/>
      <c r="NLA298" s="472"/>
      <c r="NLB298" s="473"/>
      <c r="NLC298" s="473"/>
      <c r="NLD298" s="474"/>
      <c r="NLE298" s="474"/>
      <c r="NLF298" s="474"/>
      <c r="NLG298" s="474"/>
      <c r="NLH298" s="474"/>
      <c r="NLI298" s="472"/>
      <c r="NLJ298" s="473"/>
      <c r="NLK298" s="473"/>
      <c r="NLL298" s="474"/>
      <c r="NLM298" s="474"/>
      <c r="NLN298" s="474"/>
      <c r="NLO298" s="474"/>
      <c r="NLP298" s="474"/>
      <c r="NLQ298" s="472"/>
      <c r="NLR298" s="473"/>
      <c r="NLS298" s="473"/>
      <c r="NLT298" s="474"/>
      <c r="NLU298" s="474"/>
      <c r="NLV298" s="474"/>
      <c r="NLW298" s="474"/>
      <c r="NLX298" s="474"/>
      <c r="NLY298" s="472"/>
      <c r="NLZ298" s="473"/>
      <c r="NMA298" s="473"/>
      <c r="NMB298" s="474"/>
      <c r="NMC298" s="474"/>
      <c r="NMD298" s="474"/>
      <c r="NME298" s="474"/>
      <c r="NMF298" s="474"/>
      <c r="NMG298" s="472"/>
      <c r="NMH298" s="473"/>
      <c r="NMI298" s="473"/>
      <c r="NMJ298" s="474"/>
      <c r="NMK298" s="474"/>
      <c r="NML298" s="474"/>
      <c r="NMM298" s="474"/>
      <c r="NMN298" s="474"/>
      <c r="NMO298" s="472"/>
      <c r="NMP298" s="473"/>
      <c r="NMQ298" s="473"/>
      <c r="NMR298" s="474"/>
      <c r="NMS298" s="474"/>
      <c r="NMT298" s="474"/>
      <c r="NMU298" s="474"/>
      <c r="NMV298" s="474"/>
      <c r="NMW298" s="472"/>
      <c r="NMX298" s="473"/>
      <c r="NMY298" s="473"/>
      <c r="NMZ298" s="474"/>
      <c r="NNA298" s="474"/>
      <c r="NNB298" s="474"/>
      <c r="NNC298" s="474"/>
      <c r="NND298" s="474"/>
      <c r="NNE298" s="472"/>
      <c r="NNF298" s="473"/>
      <c r="NNG298" s="473"/>
      <c r="NNH298" s="474"/>
      <c r="NNI298" s="474"/>
      <c r="NNJ298" s="474"/>
      <c r="NNK298" s="474"/>
      <c r="NNL298" s="474"/>
      <c r="NNM298" s="472"/>
      <c r="NNN298" s="473"/>
      <c r="NNO298" s="473"/>
      <c r="NNP298" s="474"/>
      <c r="NNQ298" s="474"/>
      <c r="NNR298" s="474"/>
      <c r="NNS298" s="474"/>
      <c r="NNT298" s="474"/>
      <c r="NNU298" s="472"/>
      <c r="NNV298" s="473"/>
      <c r="NNW298" s="473"/>
      <c r="NNX298" s="474"/>
      <c r="NNY298" s="474"/>
      <c r="NNZ298" s="474"/>
      <c r="NOA298" s="474"/>
      <c r="NOB298" s="474"/>
      <c r="NOC298" s="472"/>
      <c r="NOD298" s="473"/>
      <c r="NOE298" s="473"/>
      <c r="NOF298" s="474"/>
      <c r="NOG298" s="474"/>
      <c r="NOH298" s="474"/>
      <c r="NOI298" s="474"/>
      <c r="NOJ298" s="474"/>
      <c r="NOK298" s="472"/>
      <c r="NOL298" s="473"/>
      <c r="NOM298" s="473"/>
      <c r="NON298" s="474"/>
      <c r="NOO298" s="474"/>
      <c r="NOP298" s="474"/>
      <c r="NOQ298" s="474"/>
      <c r="NOR298" s="474"/>
      <c r="NOS298" s="472"/>
      <c r="NOT298" s="473"/>
      <c r="NOU298" s="473"/>
      <c r="NOV298" s="474"/>
      <c r="NOW298" s="474"/>
      <c r="NOX298" s="474"/>
      <c r="NOY298" s="474"/>
      <c r="NOZ298" s="474"/>
      <c r="NPA298" s="472"/>
      <c r="NPB298" s="473"/>
      <c r="NPC298" s="473"/>
      <c r="NPD298" s="474"/>
      <c r="NPE298" s="474"/>
      <c r="NPF298" s="474"/>
      <c r="NPG298" s="474"/>
      <c r="NPH298" s="474"/>
      <c r="NPI298" s="472"/>
      <c r="NPJ298" s="473"/>
      <c r="NPK298" s="473"/>
      <c r="NPL298" s="474"/>
      <c r="NPM298" s="474"/>
      <c r="NPN298" s="474"/>
      <c r="NPO298" s="474"/>
      <c r="NPP298" s="474"/>
      <c r="NPQ298" s="472"/>
      <c r="NPR298" s="473"/>
      <c r="NPS298" s="473"/>
      <c r="NPT298" s="474"/>
      <c r="NPU298" s="474"/>
      <c r="NPV298" s="474"/>
      <c r="NPW298" s="474"/>
      <c r="NPX298" s="474"/>
      <c r="NPY298" s="472"/>
      <c r="NPZ298" s="473"/>
      <c r="NQA298" s="473"/>
      <c r="NQB298" s="474"/>
      <c r="NQC298" s="474"/>
      <c r="NQD298" s="474"/>
      <c r="NQE298" s="474"/>
      <c r="NQF298" s="474"/>
      <c r="NQG298" s="472"/>
      <c r="NQH298" s="473"/>
      <c r="NQI298" s="473"/>
      <c r="NQJ298" s="474"/>
      <c r="NQK298" s="474"/>
      <c r="NQL298" s="474"/>
      <c r="NQM298" s="474"/>
      <c r="NQN298" s="474"/>
      <c r="NQO298" s="472"/>
      <c r="NQP298" s="473"/>
      <c r="NQQ298" s="473"/>
      <c r="NQR298" s="474"/>
      <c r="NQS298" s="474"/>
      <c r="NQT298" s="474"/>
      <c r="NQU298" s="474"/>
      <c r="NQV298" s="474"/>
      <c r="NQW298" s="472"/>
      <c r="NQX298" s="473"/>
      <c r="NQY298" s="473"/>
      <c r="NQZ298" s="474"/>
      <c r="NRA298" s="474"/>
      <c r="NRB298" s="474"/>
      <c r="NRC298" s="474"/>
      <c r="NRD298" s="474"/>
      <c r="NRE298" s="472"/>
      <c r="NRF298" s="473"/>
      <c r="NRG298" s="473"/>
      <c r="NRH298" s="474"/>
      <c r="NRI298" s="474"/>
      <c r="NRJ298" s="474"/>
      <c r="NRK298" s="474"/>
      <c r="NRL298" s="474"/>
      <c r="NRM298" s="472"/>
      <c r="NRN298" s="473"/>
      <c r="NRO298" s="473"/>
      <c r="NRP298" s="474"/>
      <c r="NRQ298" s="474"/>
      <c r="NRR298" s="474"/>
      <c r="NRS298" s="474"/>
      <c r="NRT298" s="474"/>
      <c r="NRU298" s="472"/>
      <c r="NRV298" s="473"/>
      <c r="NRW298" s="473"/>
      <c r="NRX298" s="474"/>
      <c r="NRY298" s="474"/>
      <c r="NRZ298" s="474"/>
      <c r="NSA298" s="474"/>
      <c r="NSB298" s="474"/>
      <c r="NSC298" s="472"/>
      <c r="NSD298" s="473"/>
      <c r="NSE298" s="473"/>
      <c r="NSF298" s="474"/>
      <c r="NSG298" s="474"/>
      <c r="NSH298" s="474"/>
      <c r="NSI298" s="474"/>
      <c r="NSJ298" s="474"/>
      <c r="NSK298" s="472"/>
      <c r="NSL298" s="473"/>
      <c r="NSM298" s="473"/>
      <c r="NSN298" s="474"/>
      <c r="NSO298" s="474"/>
      <c r="NSP298" s="474"/>
      <c r="NSQ298" s="474"/>
      <c r="NSR298" s="474"/>
      <c r="NSS298" s="472"/>
      <c r="NST298" s="473"/>
      <c r="NSU298" s="473"/>
      <c r="NSV298" s="474"/>
      <c r="NSW298" s="474"/>
      <c r="NSX298" s="474"/>
      <c r="NSY298" s="474"/>
      <c r="NSZ298" s="474"/>
      <c r="NTA298" s="472"/>
      <c r="NTB298" s="473"/>
      <c r="NTC298" s="473"/>
      <c r="NTD298" s="474"/>
      <c r="NTE298" s="474"/>
      <c r="NTF298" s="474"/>
      <c r="NTG298" s="474"/>
      <c r="NTH298" s="474"/>
      <c r="NTI298" s="472"/>
      <c r="NTJ298" s="473"/>
      <c r="NTK298" s="473"/>
      <c r="NTL298" s="474"/>
      <c r="NTM298" s="474"/>
      <c r="NTN298" s="474"/>
      <c r="NTO298" s="474"/>
      <c r="NTP298" s="474"/>
      <c r="NTQ298" s="472"/>
      <c r="NTR298" s="473"/>
      <c r="NTS298" s="473"/>
      <c r="NTT298" s="474"/>
      <c r="NTU298" s="474"/>
      <c r="NTV298" s="474"/>
      <c r="NTW298" s="474"/>
      <c r="NTX298" s="474"/>
      <c r="NTY298" s="472"/>
      <c r="NTZ298" s="473"/>
      <c r="NUA298" s="473"/>
      <c r="NUB298" s="474"/>
      <c r="NUC298" s="474"/>
      <c r="NUD298" s="474"/>
      <c r="NUE298" s="474"/>
      <c r="NUF298" s="474"/>
      <c r="NUG298" s="472"/>
      <c r="NUH298" s="473"/>
      <c r="NUI298" s="473"/>
      <c r="NUJ298" s="474"/>
      <c r="NUK298" s="474"/>
      <c r="NUL298" s="474"/>
      <c r="NUM298" s="474"/>
      <c r="NUN298" s="474"/>
      <c r="NUO298" s="472"/>
      <c r="NUP298" s="473"/>
      <c r="NUQ298" s="473"/>
      <c r="NUR298" s="474"/>
      <c r="NUS298" s="474"/>
      <c r="NUT298" s="474"/>
      <c r="NUU298" s="474"/>
      <c r="NUV298" s="474"/>
      <c r="NUW298" s="472"/>
      <c r="NUX298" s="473"/>
      <c r="NUY298" s="473"/>
      <c r="NUZ298" s="474"/>
      <c r="NVA298" s="474"/>
      <c r="NVB298" s="474"/>
      <c r="NVC298" s="474"/>
      <c r="NVD298" s="474"/>
      <c r="NVE298" s="472"/>
      <c r="NVF298" s="473"/>
      <c r="NVG298" s="473"/>
      <c r="NVH298" s="474"/>
      <c r="NVI298" s="474"/>
      <c r="NVJ298" s="474"/>
      <c r="NVK298" s="474"/>
      <c r="NVL298" s="474"/>
      <c r="NVM298" s="472"/>
      <c r="NVN298" s="473"/>
      <c r="NVO298" s="473"/>
      <c r="NVP298" s="474"/>
      <c r="NVQ298" s="474"/>
      <c r="NVR298" s="474"/>
      <c r="NVS298" s="474"/>
      <c r="NVT298" s="474"/>
      <c r="NVU298" s="472"/>
      <c r="NVV298" s="473"/>
      <c r="NVW298" s="473"/>
      <c r="NVX298" s="474"/>
      <c r="NVY298" s="474"/>
      <c r="NVZ298" s="474"/>
      <c r="NWA298" s="474"/>
      <c r="NWB298" s="474"/>
      <c r="NWC298" s="472"/>
      <c r="NWD298" s="473"/>
      <c r="NWE298" s="473"/>
      <c r="NWF298" s="474"/>
      <c r="NWG298" s="474"/>
      <c r="NWH298" s="474"/>
      <c r="NWI298" s="474"/>
      <c r="NWJ298" s="474"/>
      <c r="NWK298" s="472"/>
      <c r="NWL298" s="473"/>
      <c r="NWM298" s="473"/>
      <c r="NWN298" s="474"/>
      <c r="NWO298" s="474"/>
      <c r="NWP298" s="474"/>
      <c r="NWQ298" s="474"/>
      <c r="NWR298" s="474"/>
      <c r="NWS298" s="472"/>
      <c r="NWT298" s="473"/>
      <c r="NWU298" s="473"/>
      <c r="NWV298" s="474"/>
      <c r="NWW298" s="474"/>
      <c r="NWX298" s="474"/>
      <c r="NWY298" s="474"/>
      <c r="NWZ298" s="474"/>
      <c r="NXA298" s="472"/>
      <c r="NXB298" s="473"/>
      <c r="NXC298" s="473"/>
      <c r="NXD298" s="474"/>
      <c r="NXE298" s="474"/>
      <c r="NXF298" s="474"/>
      <c r="NXG298" s="474"/>
      <c r="NXH298" s="474"/>
      <c r="NXI298" s="472"/>
      <c r="NXJ298" s="473"/>
      <c r="NXK298" s="473"/>
      <c r="NXL298" s="474"/>
      <c r="NXM298" s="474"/>
      <c r="NXN298" s="474"/>
      <c r="NXO298" s="474"/>
      <c r="NXP298" s="474"/>
      <c r="NXQ298" s="472"/>
      <c r="NXR298" s="473"/>
      <c r="NXS298" s="473"/>
      <c r="NXT298" s="474"/>
      <c r="NXU298" s="474"/>
      <c r="NXV298" s="474"/>
      <c r="NXW298" s="474"/>
      <c r="NXX298" s="474"/>
      <c r="NXY298" s="472"/>
      <c r="NXZ298" s="473"/>
      <c r="NYA298" s="473"/>
      <c r="NYB298" s="474"/>
      <c r="NYC298" s="474"/>
      <c r="NYD298" s="474"/>
      <c r="NYE298" s="474"/>
      <c r="NYF298" s="474"/>
      <c r="NYG298" s="472"/>
      <c r="NYH298" s="473"/>
      <c r="NYI298" s="473"/>
      <c r="NYJ298" s="474"/>
      <c r="NYK298" s="474"/>
      <c r="NYL298" s="474"/>
      <c r="NYM298" s="474"/>
      <c r="NYN298" s="474"/>
      <c r="NYO298" s="472"/>
      <c r="NYP298" s="473"/>
      <c r="NYQ298" s="473"/>
      <c r="NYR298" s="474"/>
      <c r="NYS298" s="474"/>
      <c r="NYT298" s="474"/>
      <c r="NYU298" s="474"/>
      <c r="NYV298" s="474"/>
      <c r="NYW298" s="472"/>
      <c r="NYX298" s="473"/>
      <c r="NYY298" s="473"/>
      <c r="NYZ298" s="474"/>
      <c r="NZA298" s="474"/>
      <c r="NZB298" s="474"/>
      <c r="NZC298" s="474"/>
      <c r="NZD298" s="474"/>
      <c r="NZE298" s="472"/>
      <c r="NZF298" s="473"/>
      <c r="NZG298" s="473"/>
      <c r="NZH298" s="474"/>
      <c r="NZI298" s="474"/>
      <c r="NZJ298" s="474"/>
      <c r="NZK298" s="474"/>
      <c r="NZL298" s="474"/>
      <c r="NZM298" s="472"/>
      <c r="NZN298" s="473"/>
      <c r="NZO298" s="473"/>
      <c r="NZP298" s="474"/>
      <c r="NZQ298" s="474"/>
      <c r="NZR298" s="474"/>
      <c r="NZS298" s="474"/>
      <c r="NZT298" s="474"/>
      <c r="NZU298" s="472"/>
      <c r="NZV298" s="473"/>
      <c r="NZW298" s="473"/>
      <c r="NZX298" s="474"/>
      <c r="NZY298" s="474"/>
      <c r="NZZ298" s="474"/>
      <c r="OAA298" s="474"/>
      <c r="OAB298" s="474"/>
      <c r="OAC298" s="472"/>
      <c r="OAD298" s="473"/>
      <c r="OAE298" s="473"/>
      <c r="OAF298" s="474"/>
      <c r="OAG298" s="474"/>
      <c r="OAH298" s="474"/>
      <c r="OAI298" s="474"/>
      <c r="OAJ298" s="474"/>
      <c r="OAK298" s="472"/>
      <c r="OAL298" s="473"/>
      <c r="OAM298" s="473"/>
      <c r="OAN298" s="474"/>
      <c r="OAO298" s="474"/>
      <c r="OAP298" s="474"/>
      <c r="OAQ298" s="474"/>
      <c r="OAR298" s="474"/>
      <c r="OAS298" s="472"/>
      <c r="OAT298" s="473"/>
      <c r="OAU298" s="473"/>
      <c r="OAV298" s="474"/>
      <c r="OAW298" s="474"/>
      <c r="OAX298" s="474"/>
      <c r="OAY298" s="474"/>
      <c r="OAZ298" s="474"/>
      <c r="OBA298" s="472"/>
      <c r="OBB298" s="473"/>
      <c r="OBC298" s="473"/>
      <c r="OBD298" s="474"/>
      <c r="OBE298" s="474"/>
      <c r="OBF298" s="474"/>
      <c r="OBG298" s="474"/>
      <c r="OBH298" s="474"/>
      <c r="OBI298" s="472"/>
      <c r="OBJ298" s="473"/>
      <c r="OBK298" s="473"/>
      <c r="OBL298" s="474"/>
      <c r="OBM298" s="474"/>
      <c r="OBN298" s="474"/>
      <c r="OBO298" s="474"/>
      <c r="OBP298" s="474"/>
      <c r="OBQ298" s="472"/>
      <c r="OBR298" s="473"/>
      <c r="OBS298" s="473"/>
      <c r="OBT298" s="474"/>
      <c r="OBU298" s="474"/>
      <c r="OBV298" s="474"/>
      <c r="OBW298" s="474"/>
      <c r="OBX298" s="474"/>
      <c r="OBY298" s="472"/>
      <c r="OBZ298" s="473"/>
      <c r="OCA298" s="473"/>
      <c r="OCB298" s="474"/>
      <c r="OCC298" s="474"/>
      <c r="OCD298" s="474"/>
      <c r="OCE298" s="474"/>
      <c r="OCF298" s="474"/>
      <c r="OCG298" s="472"/>
      <c r="OCH298" s="473"/>
      <c r="OCI298" s="473"/>
      <c r="OCJ298" s="474"/>
      <c r="OCK298" s="474"/>
      <c r="OCL298" s="474"/>
      <c r="OCM298" s="474"/>
      <c r="OCN298" s="474"/>
      <c r="OCO298" s="472"/>
      <c r="OCP298" s="473"/>
      <c r="OCQ298" s="473"/>
      <c r="OCR298" s="474"/>
      <c r="OCS298" s="474"/>
      <c r="OCT298" s="474"/>
      <c r="OCU298" s="474"/>
      <c r="OCV298" s="474"/>
      <c r="OCW298" s="472"/>
      <c r="OCX298" s="473"/>
      <c r="OCY298" s="473"/>
      <c r="OCZ298" s="474"/>
      <c r="ODA298" s="474"/>
      <c r="ODB298" s="474"/>
      <c r="ODC298" s="474"/>
      <c r="ODD298" s="474"/>
      <c r="ODE298" s="472"/>
      <c r="ODF298" s="473"/>
      <c r="ODG298" s="473"/>
      <c r="ODH298" s="474"/>
      <c r="ODI298" s="474"/>
      <c r="ODJ298" s="474"/>
      <c r="ODK298" s="474"/>
      <c r="ODL298" s="474"/>
      <c r="ODM298" s="472"/>
      <c r="ODN298" s="473"/>
      <c r="ODO298" s="473"/>
      <c r="ODP298" s="474"/>
      <c r="ODQ298" s="474"/>
      <c r="ODR298" s="474"/>
      <c r="ODS298" s="474"/>
      <c r="ODT298" s="474"/>
      <c r="ODU298" s="472"/>
      <c r="ODV298" s="473"/>
      <c r="ODW298" s="473"/>
      <c r="ODX298" s="474"/>
      <c r="ODY298" s="474"/>
      <c r="ODZ298" s="474"/>
      <c r="OEA298" s="474"/>
      <c r="OEB298" s="474"/>
      <c r="OEC298" s="472"/>
      <c r="OED298" s="473"/>
      <c r="OEE298" s="473"/>
      <c r="OEF298" s="474"/>
      <c r="OEG298" s="474"/>
      <c r="OEH298" s="474"/>
      <c r="OEI298" s="474"/>
      <c r="OEJ298" s="474"/>
      <c r="OEK298" s="472"/>
      <c r="OEL298" s="473"/>
      <c r="OEM298" s="473"/>
      <c r="OEN298" s="474"/>
      <c r="OEO298" s="474"/>
      <c r="OEP298" s="474"/>
      <c r="OEQ298" s="474"/>
      <c r="OER298" s="474"/>
      <c r="OES298" s="472"/>
      <c r="OET298" s="473"/>
      <c r="OEU298" s="473"/>
      <c r="OEV298" s="474"/>
      <c r="OEW298" s="474"/>
      <c r="OEX298" s="474"/>
      <c r="OEY298" s="474"/>
      <c r="OEZ298" s="474"/>
      <c r="OFA298" s="472"/>
      <c r="OFB298" s="473"/>
      <c r="OFC298" s="473"/>
      <c r="OFD298" s="474"/>
      <c r="OFE298" s="474"/>
      <c r="OFF298" s="474"/>
      <c r="OFG298" s="474"/>
      <c r="OFH298" s="474"/>
      <c r="OFI298" s="472"/>
      <c r="OFJ298" s="473"/>
      <c r="OFK298" s="473"/>
      <c r="OFL298" s="474"/>
      <c r="OFM298" s="474"/>
      <c r="OFN298" s="474"/>
      <c r="OFO298" s="474"/>
      <c r="OFP298" s="474"/>
      <c r="OFQ298" s="472"/>
      <c r="OFR298" s="473"/>
      <c r="OFS298" s="473"/>
      <c r="OFT298" s="474"/>
      <c r="OFU298" s="474"/>
      <c r="OFV298" s="474"/>
      <c r="OFW298" s="474"/>
      <c r="OFX298" s="474"/>
      <c r="OFY298" s="472"/>
      <c r="OFZ298" s="473"/>
      <c r="OGA298" s="473"/>
      <c r="OGB298" s="474"/>
      <c r="OGC298" s="474"/>
      <c r="OGD298" s="474"/>
      <c r="OGE298" s="474"/>
      <c r="OGF298" s="474"/>
      <c r="OGG298" s="472"/>
      <c r="OGH298" s="473"/>
      <c r="OGI298" s="473"/>
      <c r="OGJ298" s="474"/>
      <c r="OGK298" s="474"/>
      <c r="OGL298" s="474"/>
      <c r="OGM298" s="474"/>
      <c r="OGN298" s="474"/>
      <c r="OGO298" s="472"/>
      <c r="OGP298" s="473"/>
      <c r="OGQ298" s="473"/>
      <c r="OGR298" s="474"/>
      <c r="OGS298" s="474"/>
      <c r="OGT298" s="474"/>
      <c r="OGU298" s="474"/>
      <c r="OGV298" s="474"/>
      <c r="OGW298" s="472"/>
      <c r="OGX298" s="473"/>
      <c r="OGY298" s="473"/>
      <c r="OGZ298" s="474"/>
      <c r="OHA298" s="474"/>
      <c r="OHB298" s="474"/>
      <c r="OHC298" s="474"/>
      <c r="OHD298" s="474"/>
      <c r="OHE298" s="472"/>
      <c r="OHF298" s="473"/>
      <c r="OHG298" s="473"/>
      <c r="OHH298" s="474"/>
      <c r="OHI298" s="474"/>
      <c r="OHJ298" s="474"/>
      <c r="OHK298" s="474"/>
      <c r="OHL298" s="474"/>
      <c r="OHM298" s="472"/>
      <c r="OHN298" s="473"/>
      <c r="OHO298" s="473"/>
      <c r="OHP298" s="474"/>
      <c r="OHQ298" s="474"/>
      <c r="OHR298" s="474"/>
      <c r="OHS298" s="474"/>
      <c r="OHT298" s="474"/>
      <c r="OHU298" s="472"/>
      <c r="OHV298" s="473"/>
      <c r="OHW298" s="473"/>
      <c r="OHX298" s="474"/>
      <c r="OHY298" s="474"/>
      <c r="OHZ298" s="474"/>
      <c r="OIA298" s="474"/>
      <c r="OIB298" s="474"/>
      <c r="OIC298" s="472"/>
      <c r="OID298" s="473"/>
      <c r="OIE298" s="473"/>
      <c r="OIF298" s="474"/>
      <c r="OIG298" s="474"/>
      <c r="OIH298" s="474"/>
      <c r="OII298" s="474"/>
      <c r="OIJ298" s="474"/>
      <c r="OIK298" s="472"/>
      <c r="OIL298" s="473"/>
      <c r="OIM298" s="473"/>
      <c r="OIN298" s="474"/>
      <c r="OIO298" s="474"/>
      <c r="OIP298" s="474"/>
      <c r="OIQ298" s="474"/>
      <c r="OIR298" s="474"/>
      <c r="OIS298" s="472"/>
      <c r="OIT298" s="473"/>
      <c r="OIU298" s="473"/>
      <c r="OIV298" s="474"/>
      <c r="OIW298" s="474"/>
      <c r="OIX298" s="474"/>
      <c r="OIY298" s="474"/>
      <c r="OIZ298" s="474"/>
      <c r="OJA298" s="472"/>
      <c r="OJB298" s="473"/>
      <c r="OJC298" s="473"/>
      <c r="OJD298" s="474"/>
      <c r="OJE298" s="474"/>
      <c r="OJF298" s="474"/>
      <c r="OJG298" s="474"/>
      <c r="OJH298" s="474"/>
      <c r="OJI298" s="472"/>
      <c r="OJJ298" s="473"/>
      <c r="OJK298" s="473"/>
      <c r="OJL298" s="474"/>
      <c r="OJM298" s="474"/>
      <c r="OJN298" s="474"/>
      <c r="OJO298" s="474"/>
      <c r="OJP298" s="474"/>
      <c r="OJQ298" s="472"/>
      <c r="OJR298" s="473"/>
      <c r="OJS298" s="473"/>
      <c r="OJT298" s="474"/>
      <c r="OJU298" s="474"/>
      <c r="OJV298" s="474"/>
      <c r="OJW298" s="474"/>
      <c r="OJX298" s="474"/>
      <c r="OJY298" s="472"/>
      <c r="OJZ298" s="473"/>
      <c r="OKA298" s="473"/>
      <c r="OKB298" s="474"/>
      <c r="OKC298" s="474"/>
      <c r="OKD298" s="474"/>
      <c r="OKE298" s="474"/>
      <c r="OKF298" s="474"/>
      <c r="OKG298" s="472"/>
      <c r="OKH298" s="473"/>
      <c r="OKI298" s="473"/>
      <c r="OKJ298" s="474"/>
      <c r="OKK298" s="474"/>
      <c r="OKL298" s="474"/>
      <c r="OKM298" s="474"/>
      <c r="OKN298" s="474"/>
      <c r="OKO298" s="472"/>
      <c r="OKP298" s="473"/>
      <c r="OKQ298" s="473"/>
      <c r="OKR298" s="474"/>
      <c r="OKS298" s="474"/>
      <c r="OKT298" s="474"/>
      <c r="OKU298" s="474"/>
      <c r="OKV298" s="474"/>
      <c r="OKW298" s="472"/>
      <c r="OKX298" s="473"/>
      <c r="OKY298" s="473"/>
      <c r="OKZ298" s="474"/>
      <c r="OLA298" s="474"/>
      <c r="OLB298" s="474"/>
      <c r="OLC298" s="474"/>
      <c r="OLD298" s="474"/>
      <c r="OLE298" s="472"/>
      <c r="OLF298" s="473"/>
      <c r="OLG298" s="473"/>
      <c r="OLH298" s="474"/>
      <c r="OLI298" s="474"/>
      <c r="OLJ298" s="474"/>
      <c r="OLK298" s="474"/>
      <c r="OLL298" s="474"/>
      <c r="OLM298" s="472"/>
      <c r="OLN298" s="473"/>
      <c r="OLO298" s="473"/>
      <c r="OLP298" s="474"/>
      <c r="OLQ298" s="474"/>
      <c r="OLR298" s="474"/>
      <c r="OLS298" s="474"/>
      <c r="OLT298" s="474"/>
      <c r="OLU298" s="472"/>
      <c r="OLV298" s="473"/>
      <c r="OLW298" s="473"/>
      <c r="OLX298" s="474"/>
      <c r="OLY298" s="474"/>
      <c r="OLZ298" s="474"/>
      <c r="OMA298" s="474"/>
      <c r="OMB298" s="474"/>
      <c r="OMC298" s="472"/>
      <c r="OMD298" s="473"/>
      <c r="OME298" s="473"/>
      <c r="OMF298" s="474"/>
      <c r="OMG298" s="474"/>
      <c r="OMH298" s="474"/>
      <c r="OMI298" s="474"/>
      <c r="OMJ298" s="474"/>
      <c r="OMK298" s="472"/>
      <c r="OML298" s="473"/>
      <c r="OMM298" s="473"/>
      <c r="OMN298" s="474"/>
      <c r="OMO298" s="474"/>
      <c r="OMP298" s="474"/>
      <c r="OMQ298" s="474"/>
      <c r="OMR298" s="474"/>
      <c r="OMS298" s="472"/>
      <c r="OMT298" s="473"/>
      <c r="OMU298" s="473"/>
      <c r="OMV298" s="474"/>
      <c r="OMW298" s="474"/>
      <c r="OMX298" s="474"/>
      <c r="OMY298" s="474"/>
      <c r="OMZ298" s="474"/>
      <c r="ONA298" s="472"/>
      <c r="ONB298" s="473"/>
      <c r="ONC298" s="473"/>
      <c r="OND298" s="474"/>
      <c r="ONE298" s="474"/>
      <c r="ONF298" s="474"/>
      <c r="ONG298" s="474"/>
      <c r="ONH298" s="474"/>
      <c r="ONI298" s="472"/>
      <c r="ONJ298" s="473"/>
      <c r="ONK298" s="473"/>
      <c r="ONL298" s="474"/>
      <c r="ONM298" s="474"/>
      <c r="ONN298" s="474"/>
      <c r="ONO298" s="474"/>
      <c r="ONP298" s="474"/>
      <c r="ONQ298" s="472"/>
      <c r="ONR298" s="473"/>
      <c r="ONS298" s="473"/>
      <c r="ONT298" s="474"/>
      <c r="ONU298" s="474"/>
      <c r="ONV298" s="474"/>
      <c r="ONW298" s="474"/>
      <c r="ONX298" s="474"/>
      <c r="ONY298" s="472"/>
      <c r="ONZ298" s="473"/>
      <c r="OOA298" s="473"/>
      <c r="OOB298" s="474"/>
      <c r="OOC298" s="474"/>
      <c r="OOD298" s="474"/>
      <c r="OOE298" s="474"/>
      <c r="OOF298" s="474"/>
      <c r="OOG298" s="472"/>
      <c r="OOH298" s="473"/>
      <c r="OOI298" s="473"/>
      <c r="OOJ298" s="474"/>
      <c r="OOK298" s="474"/>
      <c r="OOL298" s="474"/>
      <c r="OOM298" s="474"/>
      <c r="OON298" s="474"/>
      <c r="OOO298" s="472"/>
      <c r="OOP298" s="473"/>
      <c r="OOQ298" s="473"/>
      <c r="OOR298" s="474"/>
      <c r="OOS298" s="474"/>
      <c r="OOT298" s="474"/>
      <c r="OOU298" s="474"/>
      <c r="OOV298" s="474"/>
      <c r="OOW298" s="472"/>
      <c r="OOX298" s="473"/>
      <c r="OOY298" s="473"/>
      <c r="OOZ298" s="474"/>
      <c r="OPA298" s="474"/>
      <c r="OPB298" s="474"/>
      <c r="OPC298" s="474"/>
      <c r="OPD298" s="474"/>
      <c r="OPE298" s="472"/>
      <c r="OPF298" s="473"/>
      <c r="OPG298" s="473"/>
      <c r="OPH298" s="474"/>
      <c r="OPI298" s="474"/>
      <c r="OPJ298" s="474"/>
      <c r="OPK298" s="474"/>
      <c r="OPL298" s="474"/>
      <c r="OPM298" s="472"/>
      <c r="OPN298" s="473"/>
      <c r="OPO298" s="473"/>
      <c r="OPP298" s="474"/>
      <c r="OPQ298" s="474"/>
      <c r="OPR298" s="474"/>
      <c r="OPS298" s="474"/>
      <c r="OPT298" s="474"/>
      <c r="OPU298" s="472"/>
      <c r="OPV298" s="473"/>
      <c r="OPW298" s="473"/>
      <c r="OPX298" s="474"/>
      <c r="OPY298" s="474"/>
      <c r="OPZ298" s="474"/>
      <c r="OQA298" s="474"/>
      <c r="OQB298" s="474"/>
      <c r="OQC298" s="472"/>
      <c r="OQD298" s="473"/>
      <c r="OQE298" s="473"/>
      <c r="OQF298" s="474"/>
      <c r="OQG298" s="474"/>
      <c r="OQH298" s="474"/>
      <c r="OQI298" s="474"/>
      <c r="OQJ298" s="474"/>
      <c r="OQK298" s="472"/>
      <c r="OQL298" s="473"/>
      <c r="OQM298" s="473"/>
      <c r="OQN298" s="474"/>
      <c r="OQO298" s="474"/>
      <c r="OQP298" s="474"/>
      <c r="OQQ298" s="474"/>
      <c r="OQR298" s="474"/>
      <c r="OQS298" s="472"/>
      <c r="OQT298" s="473"/>
      <c r="OQU298" s="473"/>
      <c r="OQV298" s="474"/>
      <c r="OQW298" s="474"/>
      <c r="OQX298" s="474"/>
      <c r="OQY298" s="474"/>
      <c r="OQZ298" s="474"/>
      <c r="ORA298" s="472"/>
      <c r="ORB298" s="473"/>
      <c r="ORC298" s="473"/>
      <c r="ORD298" s="474"/>
      <c r="ORE298" s="474"/>
      <c r="ORF298" s="474"/>
      <c r="ORG298" s="474"/>
      <c r="ORH298" s="474"/>
      <c r="ORI298" s="472"/>
      <c r="ORJ298" s="473"/>
      <c r="ORK298" s="473"/>
      <c r="ORL298" s="474"/>
      <c r="ORM298" s="474"/>
      <c r="ORN298" s="474"/>
      <c r="ORO298" s="474"/>
      <c r="ORP298" s="474"/>
      <c r="ORQ298" s="472"/>
      <c r="ORR298" s="473"/>
      <c r="ORS298" s="473"/>
      <c r="ORT298" s="474"/>
      <c r="ORU298" s="474"/>
      <c r="ORV298" s="474"/>
      <c r="ORW298" s="474"/>
      <c r="ORX298" s="474"/>
      <c r="ORY298" s="472"/>
      <c r="ORZ298" s="473"/>
      <c r="OSA298" s="473"/>
      <c r="OSB298" s="474"/>
      <c r="OSC298" s="474"/>
      <c r="OSD298" s="474"/>
      <c r="OSE298" s="474"/>
      <c r="OSF298" s="474"/>
      <c r="OSG298" s="472"/>
      <c r="OSH298" s="473"/>
      <c r="OSI298" s="473"/>
      <c r="OSJ298" s="474"/>
      <c r="OSK298" s="474"/>
      <c r="OSL298" s="474"/>
      <c r="OSM298" s="474"/>
      <c r="OSN298" s="474"/>
      <c r="OSO298" s="472"/>
      <c r="OSP298" s="473"/>
      <c r="OSQ298" s="473"/>
      <c r="OSR298" s="474"/>
      <c r="OSS298" s="474"/>
      <c r="OST298" s="474"/>
      <c r="OSU298" s="474"/>
      <c r="OSV298" s="474"/>
      <c r="OSW298" s="472"/>
      <c r="OSX298" s="473"/>
      <c r="OSY298" s="473"/>
      <c r="OSZ298" s="474"/>
      <c r="OTA298" s="474"/>
      <c r="OTB298" s="474"/>
      <c r="OTC298" s="474"/>
      <c r="OTD298" s="474"/>
      <c r="OTE298" s="472"/>
      <c r="OTF298" s="473"/>
      <c r="OTG298" s="473"/>
      <c r="OTH298" s="474"/>
      <c r="OTI298" s="474"/>
      <c r="OTJ298" s="474"/>
      <c r="OTK298" s="474"/>
      <c r="OTL298" s="474"/>
      <c r="OTM298" s="472"/>
      <c r="OTN298" s="473"/>
      <c r="OTO298" s="473"/>
      <c r="OTP298" s="474"/>
      <c r="OTQ298" s="474"/>
      <c r="OTR298" s="474"/>
      <c r="OTS298" s="474"/>
      <c r="OTT298" s="474"/>
      <c r="OTU298" s="472"/>
      <c r="OTV298" s="473"/>
      <c r="OTW298" s="473"/>
      <c r="OTX298" s="474"/>
      <c r="OTY298" s="474"/>
      <c r="OTZ298" s="474"/>
      <c r="OUA298" s="474"/>
      <c r="OUB298" s="474"/>
      <c r="OUC298" s="472"/>
      <c r="OUD298" s="473"/>
      <c r="OUE298" s="473"/>
      <c r="OUF298" s="474"/>
      <c r="OUG298" s="474"/>
      <c r="OUH298" s="474"/>
      <c r="OUI298" s="474"/>
      <c r="OUJ298" s="474"/>
      <c r="OUK298" s="472"/>
      <c r="OUL298" s="473"/>
      <c r="OUM298" s="473"/>
      <c r="OUN298" s="474"/>
      <c r="OUO298" s="474"/>
      <c r="OUP298" s="474"/>
      <c r="OUQ298" s="474"/>
      <c r="OUR298" s="474"/>
      <c r="OUS298" s="472"/>
      <c r="OUT298" s="473"/>
      <c r="OUU298" s="473"/>
      <c r="OUV298" s="474"/>
      <c r="OUW298" s="474"/>
      <c r="OUX298" s="474"/>
      <c r="OUY298" s="474"/>
      <c r="OUZ298" s="474"/>
      <c r="OVA298" s="472"/>
      <c r="OVB298" s="473"/>
      <c r="OVC298" s="473"/>
      <c r="OVD298" s="474"/>
      <c r="OVE298" s="474"/>
      <c r="OVF298" s="474"/>
      <c r="OVG298" s="474"/>
      <c r="OVH298" s="474"/>
      <c r="OVI298" s="472"/>
      <c r="OVJ298" s="473"/>
      <c r="OVK298" s="473"/>
      <c r="OVL298" s="474"/>
      <c r="OVM298" s="474"/>
      <c r="OVN298" s="474"/>
      <c r="OVO298" s="474"/>
      <c r="OVP298" s="474"/>
      <c r="OVQ298" s="472"/>
      <c r="OVR298" s="473"/>
      <c r="OVS298" s="473"/>
      <c r="OVT298" s="474"/>
      <c r="OVU298" s="474"/>
      <c r="OVV298" s="474"/>
      <c r="OVW298" s="474"/>
      <c r="OVX298" s="474"/>
      <c r="OVY298" s="472"/>
      <c r="OVZ298" s="473"/>
      <c r="OWA298" s="473"/>
      <c r="OWB298" s="474"/>
      <c r="OWC298" s="474"/>
      <c r="OWD298" s="474"/>
      <c r="OWE298" s="474"/>
      <c r="OWF298" s="474"/>
      <c r="OWG298" s="472"/>
      <c r="OWH298" s="473"/>
      <c r="OWI298" s="473"/>
      <c r="OWJ298" s="474"/>
      <c r="OWK298" s="474"/>
      <c r="OWL298" s="474"/>
      <c r="OWM298" s="474"/>
      <c r="OWN298" s="474"/>
      <c r="OWO298" s="472"/>
      <c r="OWP298" s="473"/>
      <c r="OWQ298" s="473"/>
      <c r="OWR298" s="474"/>
      <c r="OWS298" s="474"/>
      <c r="OWT298" s="474"/>
      <c r="OWU298" s="474"/>
      <c r="OWV298" s="474"/>
      <c r="OWW298" s="472"/>
      <c r="OWX298" s="473"/>
      <c r="OWY298" s="473"/>
      <c r="OWZ298" s="474"/>
      <c r="OXA298" s="474"/>
      <c r="OXB298" s="474"/>
      <c r="OXC298" s="474"/>
      <c r="OXD298" s="474"/>
      <c r="OXE298" s="472"/>
      <c r="OXF298" s="473"/>
      <c r="OXG298" s="473"/>
      <c r="OXH298" s="474"/>
      <c r="OXI298" s="474"/>
      <c r="OXJ298" s="474"/>
      <c r="OXK298" s="474"/>
      <c r="OXL298" s="474"/>
      <c r="OXM298" s="472"/>
      <c r="OXN298" s="473"/>
      <c r="OXO298" s="473"/>
      <c r="OXP298" s="474"/>
      <c r="OXQ298" s="474"/>
      <c r="OXR298" s="474"/>
      <c r="OXS298" s="474"/>
      <c r="OXT298" s="474"/>
      <c r="OXU298" s="472"/>
      <c r="OXV298" s="473"/>
      <c r="OXW298" s="473"/>
      <c r="OXX298" s="474"/>
      <c r="OXY298" s="474"/>
      <c r="OXZ298" s="474"/>
      <c r="OYA298" s="474"/>
      <c r="OYB298" s="474"/>
      <c r="OYC298" s="472"/>
      <c r="OYD298" s="473"/>
      <c r="OYE298" s="473"/>
      <c r="OYF298" s="474"/>
      <c r="OYG298" s="474"/>
      <c r="OYH298" s="474"/>
      <c r="OYI298" s="474"/>
      <c r="OYJ298" s="474"/>
      <c r="OYK298" s="472"/>
      <c r="OYL298" s="473"/>
      <c r="OYM298" s="473"/>
      <c r="OYN298" s="474"/>
      <c r="OYO298" s="474"/>
      <c r="OYP298" s="474"/>
      <c r="OYQ298" s="474"/>
      <c r="OYR298" s="474"/>
      <c r="OYS298" s="472"/>
      <c r="OYT298" s="473"/>
      <c r="OYU298" s="473"/>
      <c r="OYV298" s="474"/>
      <c r="OYW298" s="474"/>
      <c r="OYX298" s="474"/>
      <c r="OYY298" s="474"/>
      <c r="OYZ298" s="474"/>
      <c r="OZA298" s="472"/>
      <c r="OZB298" s="473"/>
      <c r="OZC298" s="473"/>
      <c r="OZD298" s="474"/>
      <c r="OZE298" s="474"/>
      <c r="OZF298" s="474"/>
      <c r="OZG298" s="474"/>
      <c r="OZH298" s="474"/>
      <c r="OZI298" s="472"/>
      <c r="OZJ298" s="473"/>
      <c r="OZK298" s="473"/>
      <c r="OZL298" s="474"/>
      <c r="OZM298" s="474"/>
      <c r="OZN298" s="474"/>
      <c r="OZO298" s="474"/>
      <c r="OZP298" s="474"/>
      <c r="OZQ298" s="472"/>
      <c r="OZR298" s="473"/>
      <c r="OZS298" s="473"/>
      <c r="OZT298" s="474"/>
      <c r="OZU298" s="474"/>
      <c r="OZV298" s="474"/>
      <c r="OZW298" s="474"/>
      <c r="OZX298" s="474"/>
      <c r="OZY298" s="472"/>
      <c r="OZZ298" s="473"/>
      <c r="PAA298" s="473"/>
      <c r="PAB298" s="474"/>
      <c r="PAC298" s="474"/>
      <c r="PAD298" s="474"/>
      <c r="PAE298" s="474"/>
      <c r="PAF298" s="474"/>
      <c r="PAG298" s="472"/>
      <c r="PAH298" s="473"/>
      <c r="PAI298" s="473"/>
      <c r="PAJ298" s="474"/>
      <c r="PAK298" s="474"/>
      <c r="PAL298" s="474"/>
      <c r="PAM298" s="474"/>
      <c r="PAN298" s="474"/>
      <c r="PAO298" s="472"/>
      <c r="PAP298" s="473"/>
      <c r="PAQ298" s="473"/>
      <c r="PAR298" s="474"/>
      <c r="PAS298" s="474"/>
      <c r="PAT298" s="474"/>
      <c r="PAU298" s="474"/>
      <c r="PAV298" s="474"/>
      <c r="PAW298" s="472"/>
      <c r="PAX298" s="473"/>
      <c r="PAY298" s="473"/>
      <c r="PAZ298" s="474"/>
      <c r="PBA298" s="474"/>
      <c r="PBB298" s="474"/>
      <c r="PBC298" s="474"/>
      <c r="PBD298" s="474"/>
      <c r="PBE298" s="472"/>
      <c r="PBF298" s="473"/>
      <c r="PBG298" s="473"/>
      <c r="PBH298" s="474"/>
      <c r="PBI298" s="474"/>
      <c r="PBJ298" s="474"/>
      <c r="PBK298" s="474"/>
      <c r="PBL298" s="474"/>
      <c r="PBM298" s="472"/>
      <c r="PBN298" s="473"/>
      <c r="PBO298" s="473"/>
      <c r="PBP298" s="474"/>
      <c r="PBQ298" s="474"/>
      <c r="PBR298" s="474"/>
      <c r="PBS298" s="474"/>
      <c r="PBT298" s="474"/>
      <c r="PBU298" s="472"/>
      <c r="PBV298" s="473"/>
      <c r="PBW298" s="473"/>
      <c r="PBX298" s="474"/>
      <c r="PBY298" s="474"/>
      <c r="PBZ298" s="474"/>
      <c r="PCA298" s="474"/>
      <c r="PCB298" s="474"/>
      <c r="PCC298" s="472"/>
      <c r="PCD298" s="473"/>
      <c r="PCE298" s="473"/>
      <c r="PCF298" s="474"/>
      <c r="PCG298" s="474"/>
      <c r="PCH298" s="474"/>
      <c r="PCI298" s="474"/>
      <c r="PCJ298" s="474"/>
      <c r="PCK298" s="472"/>
      <c r="PCL298" s="473"/>
      <c r="PCM298" s="473"/>
      <c r="PCN298" s="474"/>
      <c r="PCO298" s="474"/>
      <c r="PCP298" s="474"/>
      <c r="PCQ298" s="474"/>
      <c r="PCR298" s="474"/>
      <c r="PCS298" s="472"/>
      <c r="PCT298" s="473"/>
      <c r="PCU298" s="473"/>
      <c r="PCV298" s="474"/>
      <c r="PCW298" s="474"/>
      <c r="PCX298" s="474"/>
      <c r="PCY298" s="474"/>
      <c r="PCZ298" s="474"/>
      <c r="PDA298" s="472"/>
      <c r="PDB298" s="473"/>
      <c r="PDC298" s="473"/>
      <c r="PDD298" s="474"/>
      <c r="PDE298" s="474"/>
      <c r="PDF298" s="474"/>
      <c r="PDG298" s="474"/>
      <c r="PDH298" s="474"/>
      <c r="PDI298" s="472"/>
      <c r="PDJ298" s="473"/>
      <c r="PDK298" s="473"/>
      <c r="PDL298" s="474"/>
      <c r="PDM298" s="474"/>
      <c r="PDN298" s="474"/>
      <c r="PDO298" s="474"/>
      <c r="PDP298" s="474"/>
      <c r="PDQ298" s="472"/>
      <c r="PDR298" s="473"/>
      <c r="PDS298" s="473"/>
      <c r="PDT298" s="474"/>
      <c r="PDU298" s="474"/>
      <c r="PDV298" s="474"/>
      <c r="PDW298" s="474"/>
      <c r="PDX298" s="474"/>
      <c r="PDY298" s="472"/>
      <c r="PDZ298" s="473"/>
      <c r="PEA298" s="473"/>
      <c r="PEB298" s="474"/>
      <c r="PEC298" s="474"/>
      <c r="PED298" s="474"/>
      <c r="PEE298" s="474"/>
      <c r="PEF298" s="474"/>
      <c r="PEG298" s="472"/>
      <c r="PEH298" s="473"/>
      <c r="PEI298" s="473"/>
      <c r="PEJ298" s="474"/>
      <c r="PEK298" s="474"/>
      <c r="PEL298" s="474"/>
      <c r="PEM298" s="474"/>
      <c r="PEN298" s="474"/>
      <c r="PEO298" s="472"/>
      <c r="PEP298" s="473"/>
      <c r="PEQ298" s="473"/>
      <c r="PER298" s="474"/>
      <c r="PES298" s="474"/>
      <c r="PET298" s="474"/>
      <c r="PEU298" s="474"/>
      <c r="PEV298" s="474"/>
      <c r="PEW298" s="472"/>
      <c r="PEX298" s="473"/>
      <c r="PEY298" s="473"/>
      <c r="PEZ298" s="474"/>
      <c r="PFA298" s="474"/>
      <c r="PFB298" s="474"/>
      <c r="PFC298" s="474"/>
      <c r="PFD298" s="474"/>
      <c r="PFE298" s="472"/>
      <c r="PFF298" s="473"/>
      <c r="PFG298" s="473"/>
      <c r="PFH298" s="474"/>
      <c r="PFI298" s="474"/>
      <c r="PFJ298" s="474"/>
      <c r="PFK298" s="474"/>
      <c r="PFL298" s="474"/>
      <c r="PFM298" s="472"/>
      <c r="PFN298" s="473"/>
      <c r="PFO298" s="473"/>
      <c r="PFP298" s="474"/>
      <c r="PFQ298" s="474"/>
      <c r="PFR298" s="474"/>
      <c r="PFS298" s="474"/>
      <c r="PFT298" s="474"/>
      <c r="PFU298" s="472"/>
      <c r="PFV298" s="473"/>
      <c r="PFW298" s="473"/>
      <c r="PFX298" s="474"/>
      <c r="PFY298" s="474"/>
      <c r="PFZ298" s="474"/>
      <c r="PGA298" s="474"/>
      <c r="PGB298" s="474"/>
      <c r="PGC298" s="472"/>
      <c r="PGD298" s="473"/>
      <c r="PGE298" s="473"/>
      <c r="PGF298" s="474"/>
      <c r="PGG298" s="474"/>
      <c r="PGH298" s="474"/>
      <c r="PGI298" s="474"/>
      <c r="PGJ298" s="474"/>
      <c r="PGK298" s="472"/>
      <c r="PGL298" s="473"/>
      <c r="PGM298" s="473"/>
      <c r="PGN298" s="474"/>
      <c r="PGO298" s="474"/>
      <c r="PGP298" s="474"/>
      <c r="PGQ298" s="474"/>
      <c r="PGR298" s="474"/>
      <c r="PGS298" s="472"/>
      <c r="PGT298" s="473"/>
      <c r="PGU298" s="473"/>
      <c r="PGV298" s="474"/>
      <c r="PGW298" s="474"/>
      <c r="PGX298" s="474"/>
      <c r="PGY298" s="474"/>
      <c r="PGZ298" s="474"/>
      <c r="PHA298" s="472"/>
      <c r="PHB298" s="473"/>
      <c r="PHC298" s="473"/>
      <c r="PHD298" s="474"/>
      <c r="PHE298" s="474"/>
      <c r="PHF298" s="474"/>
      <c r="PHG298" s="474"/>
      <c r="PHH298" s="474"/>
      <c r="PHI298" s="472"/>
      <c r="PHJ298" s="473"/>
      <c r="PHK298" s="473"/>
      <c r="PHL298" s="474"/>
      <c r="PHM298" s="474"/>
      <c r="PHN298" s="474"/>
      <c r="PHO298" s="474"/>
      <c r="PHP298" s="474"/>
      <c r="PHQ298" s="472"/>
      <c r="PHR298" s="473"/>
      <c r="PHS298" s="473"/>
      <c r="PHT298" s="474"/>
      <c r="PHU298" s="474"/>
      <c r="PHV298" s="474"/>
      <c r="PHW298" s="474"/>
      <c r="PHX298" s="474"/>
      <c r="PHY298" s="472"/>
      <c r="PHZ298" s="473"/>
      <c r="PIA298" s="473"/>
      <c r="PIB298" s="474"/>
      <c r="PIC298" s="474"/>
      <c r="PID298" s="474"/>
      <c r="PIE298" s="474"/>
      <c r="PIF298" s="474"/>
      <c r="PIG298" s="472"/>
      <c r="PIH298" s="473"/>
      <c r="PII298" s="473"/>
      <c r="PIJ298" s="474"/>
      <c r="PIK298" s="474"/>
      <c r="PIL298" s="474"/>
      <c r="PIM298" s="474"/>
      <c r="PIN298" s="474"/>
      <c r="PIO298" s="472"/>
      <c r="PIP298" s="473"/>
      <c r="PIQ298" s="473"/>
      <c r="PIR298" s="474"/>
      <c r="PIS298" s="474"/>
      <c r="PIT298" s="474"/>
      <c r="PIU298" s="474"/>
      <c r="PIV298" s="474"/>
      <c r="PIW298" s="472"/>
      <c r="PIX298" s="473"/>
      <c r="PIY298" s="473"/>
      <c r="PIZ298" s="474"/>
      <c r="PJA298" s="474"/>
      <c r="PJB298" s="474"/>
      <c r="PJC298" s="474"/>
      <c r="PJD298" s="474"/>
      <c r="PJE298" s="472"/>
      <c r="PJF298" s="473"/>
      <c r="PJG298" s="473"/>
      <c r="PJH298" s="474"/>
      <c r="PJI298" s="474"/>
      <c r="PJJ298" s="474"/>
      <c r="PJK298" s="474"/>
      <c r="PJL298" s="474"/>
      <c r="PJM298" s="472"/>
      <c r="PJN298" s="473"/>
      <c r="PJO298" s="473"/>
      <c r="PJP298" s="474"/>
      <c r="PJQ298" s="474"/>
      <c r="PJR298" s="474"/>
      <c r="PJS298" s="474"/>
      <c r="PJT298" s="474"/>
      <c r="PJU298" s="472"/>
      <c r="PJV298" s="473"/>
      <c r="PJW298" s="473"/>
      <c r="PJX298" s="474"/>
      <c r="PJY298" s="474"/>
      <c r="PJZ298" s="474"/>
      <c r="PKA298" s="474"/>
      <c r="PKB298" s="474"/>
      <c r="PKC298" s="472"/>
      <c r="PKD298" s="473"/>
      <c r="PKE298" s="473"/>
      <c r="PKF298" s="474"/>
      <c r="PKG298" s="474"/>
      <c r="PKH298" s="474"/>
      <c r="PKI298" s="474"/>
      <c r="PKJ298" s="474"/>
      <c r="PKK298" s="472"/>
      <c r="PKL298" s="473"/>
      <c r="PKM298" s="473"/>
      <c r="PKN298" s="474"/>
      <c r="PKO298" s="474"/>
      <c r="PKP298" s="474"/>
      <c r="PKQ298" s="474"/>
      <c r="PKR298" s="474"/>
      <c r="PKS298" s="472"/>
      <c r="PKT298" s="473"/>
      <c r="PKU298" s="473"/>
      <c r="PKV298" s="474"/>
      <c r="PKW298" s="474"/>
      <c r="PKX298" s="474"/>
      <c r="PKY298" s="474"/>
      <c r="PKZ298" s="474"/>
      <c r="PLA298" s="472"/>
      <c r="PLB298" s="473"/>
      <c r="PLC298" s="473"/>
      <c r="PLD298" s="474"/>
      <c r="PLE298" s="474"/>
      <c r="PLF298" s="474"/>
      <c r="PLG298" s="474"/>
      <c r="PLH298" s="474"/>
      <c r="PLI298" s="472"/>
      <c r="PLJ298" s="473"/>
      <c r="PLK298" s="473"/>
      <c r="PLL298" s="474"/>
      <c r="PLM298" s="474"/>
      <c r="PLN298" s="474"/>
      <c r="PLO298" s="474"/>
      <c r="PLP298" s="474"/>
      <c r="PLQ298" s="472"/>
      <c r="PLR298" s="473"/>
      <c r="PLS298" s="473"/>
      <c r="PLT298" s="474"/>
      <c r="PLU298" s="474"/>
      <c r="PLV298" s="474"/>
      <c r="PLW298" s="474"/>
      <c r="PLX298" s="474"/>
      <c r="PLY298" s="472"/>
      <c r="PLZ298" s="473"/>
      <c r="PMA298" s="473"/>
      <c r="PMB298" s="474"/>
      <c r="PMC298" s="474"/>
      <c r="PMD298" s="474"/>
      <c r="PME298" s="474"/>
      <c r="PMF298" s="474"/>
      <c r="PMG298" s="472"/>
      <c r="PMH298" s="473"/>
      <c r="PMI298" s="473"/>
      <c r="PMJ298" s="474"/>
      <c r="PMK298" s="474"/>
      <c r="PML298" s="474"/>
      <c r="PMM298" s="474"/>
      <c r="PMN298" s="474"/>
      <c r="PMO298" s="472"/>
      <c r="PMP298" s="473"/>
      <c r="PMQ298" s="473"/>
      <c r="PMR298" s="474"/>
      <c r="PMS298" s="474"/>
      <c r="PMT298" s="474"/>
      <c r="PMU298" s="474"/>
      <c r="PMV298" s="474"/>
      <c r="PMW298" s="472"/>
      <c r="PMX298" s="473"/>
      <c r="PMY298" s="473"/>
      <c r="PMZ298" s="474"/>
      <c r="PNA298" s="474"/>
      <c r="PNB298" s="474"/>
      <c r="PNC298" s="474"/>
      <c r="PND298" s="474"/>
      <c r="PNE298" s="472"/>
      <c r="PNF298" s="473"/>
      <c r="PNG298" s="473"/>
      <c r="PNH298" s="474"/>
      <c r="PNI298" s="474"/>
      <c r="PNJ298" s="474"/>
      <c r="PNK298" s="474"/>
      <c r="PNL298" s="474"/>
      <c r="PNM298" s="472"/>
      <c r="PNN298" s="473"/>
      <c r="PNO298" s="473"/>
      <c r="PNP298" s="474"/>
      <c r="PNQ298" s="474"/>
      <c r="PNR298" s="474"/>
      <c r="PNS298" s="474"/>
      <c r="PNT298" s="474"/>
      <c r="PNU298" s="472"/>
      <c r="PNV298" s="473"/>
      <c r="PNW298" s="473"/>
      <c r="PNX298" s="474"/>
      <c r="PNY298" s="474"/>
      <c r="PNZ298" s="474"/>
      <c r="POA298" s="474"/>
      <c r="POB298" s="474"/>
      <c r="POC298" s="472"/>
      <c r="POD298" s="473"/>
      <c r="POE298" s="473"/>
      <c r="POF298" s="474"/>
      <c r="POG298" s="474"/>
      <c r="POH298" s="474"/>
      <c r="POI298" s="474"/>
      <c r="POJ298" s="474"/>
      <c r="POK298" s="472"/>
      <c r="POL298" s="473"/>
      <c r="POM298" s="473"/>
      <c r="PON298" s="474"/>
      <c r="POO298" s="474"/>
      <c r="POP298" s="474"/>
      <c r="POQ298" s="474"/>
      <c r="POR298" s="474"/>
      <c r="POS298" s="472"/>
      <c r="POT298" s="473"/>
      <c r="POU298" s="473"/>
      <c r="POV298" s="474"/>
      <c r="POW298" s="474"/>
      <c r="POX298" s="474"/>
      <c r="POY298" s="474"/>
      <c r="POZ298" s="474"/>
      <c r="PPA298" s="472"/>
      <c r="PPB298" s="473"/>
      <c r="PPC298" s="473"/>
      <c r="PPD298" s="474"/>
      <c r="PPE298" s="474"/>
      <c r="PPF298" s="474"/>
      <c r="PPG298" s="474"/>
      <c r="PPH298" s="474"/>
      <c r="PPI298" s="472"/>
      <c r="PPJ298" s="473"/>
      <c r="PPK298" s="473"/>
      <c r="PPL298" s="474"/>
      <c r="PPM298" s="474"/>
      <c r="PPN298" s="474"/>
      <c r="PPO298" s="474"/>
      <c r="PPP298" s="474"/>
      <c r="PPQ298" s="472"/>
      <c r="PPR298" s="473"/>
      <c r="PPS298" s="473"/>
      <c r="PPT298" s="474"/>
      <c r="PPU298" s="474"/>
      <c r="PPV298" s="474"/>
      <c r="PPW298" s="474"/>
      <c r="PPX298" s="474"/>
      <c r="PPY298" s="472"/>
      <c r="PPZ298" s="473"/>
      <c r="PQA298" s="473"/>
      <c r="PQB298" s="474"/>
      <c r="PQC298" s="474"/>
      <c r="PQD298" s="474"/>
      <c r="PQE298" s="474"/>
      <c r="PQF298" s="474"/>
      <c r="PQG298" s="472"/>
      <c r="PQH298" s="473"/>
      <c r="PQI298" s="473"/>
      <c r="PQJ298" s="474"/>
      <c r="PQK298" s="474"/>
      <c r="PQL298" s="474"/>
      <c r="PQM298" s="474"/>
      <c r="PQN298" s="474"/>
      <c r="PQO298" s="472"/>
      <c r="PQP298" s="473"/>
      <c r="PQQ298" s="473"/>
      <c r="PQR298" s="474"/>
      <c r="PQS298" s="474"/>
      <c r="PQT298" s="474"/>
      <c r="PQU298" s="474"/>
      <c r="PQV298" s="474"/>
      <c r="PQW298" s="472"/>
      <c r="PQX298" s="473"/>
      <c r="PQY298" s="473"/>
      <c r="PQZ298" s="474"/>
      <c r="PRA298" s="474"/>
      <c r="PRB298" s="474"/>
      <c r="PRC298" s="474"/>
      <c r="PRD298" s="474"/>
      <c r="PRE298" s="472"/>
      <c r="PRF298" s="473"/>
      <c r="PRG298" s="473"/>
      <c r="PRH298" s="474"/>
      <c r="PRI298" s="474"/>
      <c r="PRJ298" s="474"/>
      <c r="PRK298" s="474"/>
      <c r="PRL298" s="474"/>
      <c r="PRM298" s="472"/>
      <c r="PRN298" s="473"/>
      <c r="PRO298" s="473"/>
      <c r="PRP298" s="474"/>
      <c r="PRQ298" s="474"/>
      <c r="PRR298" s="474"/>
      <c r="PRS298" s="474"/>
      <c r="PRT298" s="474"/>
      <c r="PRU298" s="472"/>
      <c r="PRV298" s="473"/>
      <c r="PRW298" s="473"/>
      <c r="PRX298" s="474"/>
      <c r="PRY298" s="474"/>
      <c r="PRZ298" s="474"/>
      <c r="PSA298" s="474"/>
      <c r="PSB298" s="474"/>
      <c r="PSC298" s="472"/>
      <c r="PSD298" s="473"/>
      <c r="PSE298" s="473"/>
      <c r="PSF298" s="474"/>
      <c r="PSG298" s="474"/>
      <c r="PSH298" s="474"/>
      <c r="PSI298" s="474"/>
      <c r="PSJ298" s="474"/>
      <c r="PSK298" s="472"/>
      <c r="PSL298" s="473"/>
      <c r="PSM298" s="473"/>
      <c r="PSN298" s="474"/>
      <c r="PSO298" s="474"/>
      <c r="PSP298" s="474"/>
      <c r="PSQ298" s="474"/>
      <c r="PSR298" s="474"/>
      <c r="PSS298" s="472"/>
      <c r="PST298" s="473"/>
      <c r="PSU298" s="473"/>
      <c r="PSV298" s="474"/>
      <c r="PSW298" s="474"/>
      <c r="PSX298" s="474"/>
      <c r="PSY298" s="474"/>
      <c r="PSZ298" s="474"/>
      <c r="PTA298" s="472"/>
      <c r="PTB298" s="473"/>
      <c r="PTC298" s="473"/>
      <c r="PTD298" s="474"/>
      <c r="PTE298" s="474"/>
      <c r="PTF298" s="474"/>
      <c r="PTG298" s="474"/>
      <c r="PTH298" s="474"/>
      <c r="PTI298" s="472"/>
      <c r="PTJ298" s="473"/>
      <c r="PTK298" s="473"/>
      <c r="PTL298" s="474"/>
      <c r="PTM298" s="474"/>
      <c r="PTN298" s="474"/>
      <c r="PTO298" s="474"/>
      <c r="PTP298" s="474"/>
      <c r="PTQ298" s="472"/>
      <c r="PTR298" s="473"/>
      <c r="PTS298" s="473"/>
      <c r="PTT298" s="474"/>
      <c r="PTU298" s="474"/>
      <c r="PTV298" s="474"/>
      <c r="PTW298" s="474"/>
      <c r="PTX298" s="474"/>
      <c r="PTY298" s="472"/>
      <c r="PTZ298" s="473"/>
      <c r="PUA298" s="473"/>
      <c r="PUB298" s="474"/>
      <c r="PUC298" s="474"/>
      <c r="PUD298" s="474"/>
      <c r="PUE298" s="474"/>
      <c r="PUF298" s="474"/>
      <c r="PUG298" s="472"/>
      <c r="PUH298" s="473"/>
      <c r="PUI298" s="473"/>
      <c r="PUJ298" s="474"/>
      <c r="PUK298" s="474"/>
      <c r="PUL298" s="474"/>
      <c r="PUM298" s="474"/>
      <c r="PUN298" s="474"/>
      <c r="PUO298" s="472"/>
      <c r="PUP298" s="473"/>
      <c r="PUQ298" s="473"/>
      <c r="PUR298" s="474"/>
      <c r="PUS298" s="474"/>
      <c r="PUT298" s="474"/>
      <c r="PUU298" s="474"/>
      <c r="PUV298" s="474"/>
      <c r="PUW298" s="472"/>
      <c r="PUX298" s="473"/>
      <c r="PUY298" s="473"/>
      <c r="PUZ298" s="474"/>
      <c r="PVA298" s="474"/>
      <c r="PVB298" s="474"/>
      <c r="PVC298" s="474"/>
      <c r="PVD298" s="474"/>
      <c r="PVE298" s="472"/>
      <c r="PVF298" s="473"/>
      <c r="PVG298" s="473"/>
      <c r="PVH298" s="474"/>
      <c r="PVI298" s="474"/>
      <c r="PVJ298" s="474"/>
      <c r="PVK298" s="474"/>
      <c r="PVL298" s="474"/>
      <c r="PVM298" s="472"/>
      <c r="PVN298" s="473"/>
      <c r="PVO298" s="473"/>
      <c r="PVP298" s="474"/>
      <c r="PVQ298" s="474"/>
      <c r="PVR298" s="474"/>
      <c r="PVS298" s="474"/>
      <c r="PVT298" s="474"/>
      <c r="PVU298" s="472"/>
      <c r="PVV298" s="473"/>
      <c r="PVW298" s="473"/>
      <c r="PVX298" s="474"/>
      <c r="PVY298" s="474"/>
      <c r="PVZ298" s="474"/>
      <c r="PWA298" s="474"/>
      <c r="PWB298" s="474"/>
      <c r="PWC298" s="472"/>
      <c r="PWD298" s="473"/>
      <c r="PWE298" s="473"/>
      <c r="PWF298" s="474"/>
      <c r="PWG298" s="474"/>
      <c r="PWH298" s="474"/>
      <c r="PWI298" s="474"/>
      <c r="PWJ298" s="474"/>
      <c r="PWK298" s="472"/>
      <c r="PWL298" s="473"/>
      <c r="PWM298" s="473"/>
      <c r="PWN298" s="474"/>
      <c r="PWO298" s="474"/>
      <c r="PWP298" s="474"/>
      <c r="PWQ298" s="474"/>
      <c r="PWR298" s="474"/>
      <c r="PWS298" s="472"/>
      <c r="PWT298" s="473"/>
      <c r="PWU298" s="473"/>
      <c r="PWV298" s="474"/>
      <c r="PWW298" s="474"/>
      <c r="PWX298" s="474"/>
      <c r="PWY298" s="474"/>
      <c r="PWZ298" s="474"/>
      <c r="PXA298" s="472"/>
      <c r="PXB298" s="473"/>
      <c r="PXC298" s="473"/>
      <c r="PXD298" s="474"/>
      <c r="PXE298" s="474"/>
      <c r="PXF298" s="474"/>
      <c r="PXG298" s="474"/>
      <c r="PXH298" s="474"/>
      <c r="PXI298" s="472"/>
      <c r="PXJ298" s="473"/>
      <c r="PXK298" s="473"/>
      <c r="PXL298" s="474"/>
      <c r="PXM298" s="474"/>
      <c r="PXN298" s="474"/>
      <c r="PXO298" s="474"/>
      <c r="PXP298" s="474"/>
      <c r="PXQ298" s="472"/>
      <c r="PXR298" s="473"/>
      <c r="PXS298" s="473"/>
      <c r="PXT298" s="474"/>
      <c r="PXU298" s="474"/>
      <c r="PXV298" s="474"/>
      <c r="PXW298" s="474"/>
      <c r="PXX298" s="474"/>
      <c r="PXY298" s="472"/>
      <c r="PXZ298" s="473"/>
      <c r="PYA298" s="473"/>
      <c r="PYB298" s="474"/>
      <c r="PYC298" s="474"/>
      <c r="PYD298" s="474"/>
      <c r="PYE298" s="474"/>
      <c r="PYF298" s="474"/>
      <c r="PYG298" s="472"/>
      <c r="PYH298" s="473"/>
      <c r="PYI298" s="473"/>
      <c r="PYJ298" s="474"/>
      <c r="PYK298" s="474"/>
      <c r="PYL298" s="474"/>
      <c r="PYM298" s="474"/>
      <c r="PYN298" s="474"/>
      <c r="PYO298" s="472"/>
      <c r="PYP298" s="473"/>
      <c r="PYQ298" s="473"/>
      <c r="PYR298" s="474"/>
      <c r="PYS298" s="474"/>
      <c r="PYT298" s="474"/>
      <c r="PYU298" s="474"/>
      <c r="PYV298" s="474"/>
      <c r="PYW298" s="472"/>
      <c r="PYX298" s="473"/>
      <c r="PYY298" s="473"/>
      <c r="PYZ298" s="474"/>
      <c r="PZA298" s="474"/>
      <c r="PZB298" s="474"/>
      <c r="PZC298" s="474"/>
      <c r="PZD298" s="474"/>
      <c r="PZE298" s="472"/>
      <c r="PZF298" s="473"/>
      <c r="PZG298" s="473"/>
      <c r="PZH298" s="474"/>
      <c r="PZI298" s="474"/>
      <c r="PZJ298" s="474"/>
      <c r="PZK298" s="474"/>
      <c r="PZL298" s="474"/>
      <c r="PZM298" s="472"/>
      <c r="PZN298" s="473"/>
      <c r="PZO298" s="473"/>
      <c r="PZP298" s="474"/>
      <c r="PZQ298" s="474"/>
      <c r="PZR298" s="474"/>
      <c r="PZS298" s="474"/>
      <c r="PZT298" s="474"/>
      <c r="PZU298" s="472"/>
      <c r="PZV298" s="473"/>
      <c r="PZW298" s="473"/>
      <c r="PZX298" s="474"/>
      <c r="PZY298" s="474"/>
      <c r="PZZ298" s="474"/>
      <c r="QAA298" s="474"/>
      <c r="QAB298" s="474"/>
      <c r="QAC298" s="472"/>
      <c r="QAD298" s="473"/>
      <c r="QAE298" s="473"/>
      <c r="QAF298" s="474"/>
      <c r="QAG298" s="474"/>
      <c r="QAH298" s="474"/>
      <c r="QAI298" s="474"/>
      <c r="QAJ298" s="474"/>
      <c r="QAK298" s="472"/>
      <c r="QAL298" s="473"/>
      <c r="QAM298" s="473"/>
      <c r="QAN298" s="474"/>
      <c r="QAO298" s="474"/>
      <c r="QAP298" s="474"/>
      <c r="QAQ298" s="474"/>
      <c r="QAR298" s="474"/>
      <c r="QAS298" s="472"/>
      <c r="QAT298" s="473"/>
      <c r="QAU298" s="473"/>
      <c r="QAV298" s="474"/>
      <c r="QAW298" s="474"/>
      <c r="QAX298" s="474"/>
      <c r="QAY298" s="474"/>
      <c r="QAZ298" s="474"/>
      <c r="QBA298" s="472"/>
      <c r="QBB298" s="473"/>
      <c r="QBC298" s="473"/>
      <c r="QBD298" s="474"/>
      <c r="QBE298" s="474"/>
      <c r="QBF298" s="474"/>
      <c r="QBG298" s="474"/>
      <c r="QBH298" s="474"/>
      <c r="QBI298" s="472"/>
      <c r="QBJ298" s="473"/>
      <c r="QBK298" s="473"/>
      <c r="QBL298" s="474"/>
      <c r="QBM298" s="474"/>
      <c r="QBN298" s="474"/>
      <c r="QBO298" s="474"/>
      <c r="QBP298" s="474"/>
      <c r="QBQ298" s="472"/>
      <c r="QBR298" s="473"/>
      <c r="QBS298" s="473"/>
      <c r="QBT298" s="474"/>
      <c r="QBU298" s="474"/>
      <c r="QBV298" s="474"/>
      <c r="QBW298" s="474"/>
      <c r="QBX298" s="474"/>
      <c r="QBY298" s="472"/>
      <c r="QBZ298" s="473"/>
      <c r="QCA298" s="473"/>
      <c r="QCB298" s="474"/>
      <c r="QCC298" s="474"/>
      <c r="QCD298" s="474"/>
      <c r="QCE298" s="474"/>
      <c r="QCF298" s="474"/>
      <c r="QCG298" s="472"/>
      <c r="QCH298" s="473"/>
      <c r="QCI298" s="473"/>
      <c r="QCJ298" s="474"/>
      <c r="QCK298" s="474"/>
      <c r="QCL298" s="474"/>
      <c r="QCM298" s="474"/>
      <c r="QCN298" s="474"/>
      <c r="QCO298" s="472"/>
      <c r="QCP298" s="473"/>
      <c r="QCQ298" s="473"/>
      <c r="QCR298" s="474"/>
      <c r="QCS298" s="474"/>
      <c r="QCT298" s="474"/>
      <c r="QCU298" s="474"/>
      <c r="QCV298" s="474"/>
      <c r="QCW298" s="472"/>
      <c r="QCX298" s="473"/>
      <c r="QCY298" s="473"/>
      <c r="QCZ298" s="474"/>
      <c r="QDA298" s="474"/>
      <c r="QDB298" s="474"/>
      <c r="QDC298" s="474"/>
      <c r="QDD298" s="474"/>
      <c r="QDE298" s="472"/>
      <c r="QDF298" s="473"/>
      <c r="QDG298" s="473"/>
      <c r="QDH298" s="474"/>
      <c r="QDI298" s="474"/>
      <c r="QDJ298" s="474"/>
      <c r="QDK298" s="474"/>
      <c r="QDL298" s="474"/>
      <c r="QDM298" s="472"/>
      <c r="QDN298" s="473"/>
      <c r="QDO298" s="473"/>
      <c r="QDP298" s="474"/>
      <c r="QDQ298" s="474"/>
      <c r="QDR298" s="474"/>
      <c r="QDS298" s="474"/>
      <c r="QDT298" s="474"/>
      <c r="QDU298" s="472"/>
      <c r="QDV298" s="473"/>
      <c r="QDW298" s="473"/>
      <c r="QDX298" s="474"/>
      <c r="QDY298" s="474"/>
      <c r="QDZ298" s="474"/>
      <c r="QEA298" s="474"/>
      <c r="QEB298" s="474"/>
      <c r="QEC298" s="472"/>
      <c r="QED298" s="473"/>
      <c r="QEE298" s="473"/>
      <c r="QEF298" s="474"/>
      <c r="QEG298" s="474"/>
      <c r="QEH298" s="474"/>
      <c r="QEI298" s="474"/>
      <c r="QEJ298" s="474"/>
      <c r="QEK298" s="472"/>
      <c r="QEL298" s="473"/>
      <c r="QEM298" s="473"/>
      <c r="QEN298" s="474"/>
      <c r="QEO298" s="474"/>
      <c r="QEP298" s="474"/>
      <c r="QEQ298" s="474"/>
      <c r="QER298" s="474"/>
      <c r="QES298" s="472"/>
      <c r="QET298" s="473"/>
      <c r="QEU298" s="473"/>
      <c r="QEV298" s="474"/>
      <c r="QEW298" s="474"/>
      <c r="QEX298" s="474"/>
      <c r="QEY298" s="474"/>
      <c r="QEZ298" s="474"/>
      <c r="QFA298" s="472"/>
      <c r="QFB298" s="473"/>
      <c r="QFC298" s="473"/>
      <c r="QFD298" s="474"/>
      <c r="QFE298" s="474"/>
      <c r="QFF298" s="474"/>
      <c r="QFG298" s="474"/>
      <c r="QFH298" s="474"/>
      <c r="QFI298" s="472"/>
      <c r="QFJ298" s="473"/>
      <c r="QFK298" s="473"/>
      <c r="QFL298" s="474"/>
      <c r="QFM298" s="474"/>
      <c r="QFN298" s="474"/>
      <c r="QFO298" s="474"/>
      <c r="QFP298" s="474"/>
      <c r="QFQ298" s="472"/>
      <c r="QFR298" s="473"/>
      <c r="QFS298" s="473"/>
      <c r="QFT298" s="474"/>
      <c r="QFU298" s="474"/>
      <c r="QFV298" s="474"/>
      <c r="QFW298" s="474"/>
      <c r="QFX298" s="474"/>
      <c r="QFY298" s="472"/>
      <c r="QFZ298" s="473"/>
      <c r="QGA298" s="473"/>
      <c r="QGB298" s="474"/>
      <c r="QGC298" s="474"/>
      <c r="QGD298" s="474"/>
      <c r="QGE298" s="474"/>
      <c r="QGF298" s="474"/>
      <c r="QGG298" s="472"/>
      <c r="QGH298" s="473"/>
      <c r="QGI298" s="473"/>
      <c r="QGJ298" s="474"/>
      <c r="QGK298" s="474"/>
      <c r="QGL298" s="474"/>
      <c r="QGM298" s="474"/>
      <c r="QGN298" s="474"/>
      <c r="QGO298" s="472"/>
      <c r="QGP298" s="473"/>
      <c r="QGQ298" s="473"/>
      <c r="QGR298" s="474"/>
      <c r="QGS298" s="474"/>
      <c r="QGT298" s="474"/>
      <c r="QGU298" s="474"/>
      <c r="QGV298" s="474"/>
      <c r="QGW298" s="472"/>
      <c r="QGX298" s="473"/>
      <c r="QGY298" s="473"/>
      <c r="QGZ298" s="474"/>
      <c r="QHA298" s="474"/>
      <c r="QHB298" s="474"/>
      <c r="QHC298" s="474"/>
      <c r="QHD298" s="474"/>
      <c r="QHE298" s="472"/>
      <c r="QHF298" s="473"/>
      <c r="QHG298" s="473"/>
      <c r="QHH298" s="474"/>
      <c r="QHI298" s="474"/>
      <c r="QHJ298" s="474"/>
      <c r="QHK298" s="474"/>
      <c r="QHL298" s="474"/>
      <c r="QHM298" s="472"/>
      <c r="QHN298" s="473"/>
      <c r="QHO298" s="473"/>
      <c r="QHP298" s="474"/>
      <c r="QHQ298" s="474"/>
      <c r="QHR298" s="474"/>
      <c r="QHS298" s="474"/>
      <c r="QHT298" s="474"/>
      <c r="QHU298" s="472"/>
      <c r="QHV298" s="473"/>
      <c r="QHW298" s="473"/>
      <c r="QHX298" s="474"/>
      <c r="QHY298" s="474"/>
      <c r="QHZ298" s="474"/>
      <c r="QIA298" s="474"/>
      <c r="QIB298" s="474"/>
      <c r="QIC298" s="472"/>
      <c r="QID298" s="473"/>
      <c r="QIE298" s="473"/>
      <c r="QIF298" s="474"/>
      <c r="QIG298" s="474"/>
      <c r="QIH298" s="474"/>
      <c r="QII298" s="474"/>
      <c r="QIJ298" s="474"/>
      <c r="QIK298" s="472"/>
      <c r="QIL298" s="473"/>
      <c r="QIM298" s="473"/>
      <c r="QIN298" s="474"/>
      <c r="QIO298" s="474"/>
      <c r="QIP298" s="474"/>
      <c r="QIQ298" s="474"/>
      <c r="QIR298" s="474"/>
      <c r="QIS298" s="472"/>
      <c r="QIT298" s="473"/>
      <c r="QIU298" s="473"/>
      <c r="QIV298" s="474"/>
      <c r="QIW298" s="474"/>
      <c r="QIX298" s="474"/>
      <c r="QIY298" s="474"/>
      <c r="QIZ298" s="474"/>
      <c r="QJA298" s="472"/>
      <c r="QJB298" s="473"/>
      <c r="QJC298" s="473"/>
      <c r="QJD298" s="474"/>
      <c r="QJE298" s="474"/>
      <c r="QJF298" s="474"/>
      <c r="QJG298" s="474"/>
      <c r="QJH298" s="474"/>
      <c r="QJI298" s="472"/>
      <c r="QJJ298" s="473"/>
      <c r="QJK298" s="473"/>
      <c r="QJL298" s="474"/>
      <c r="QJM298" s="474"/>
      <c r="QJN298" s="474"/>
      <c r="QJO298" s="474"/>
      <c r="QJP298" s="474"/>
      <c r="QJQ298" s="472"/>
      <c r="QJR298" s="473"/>
      <c r="QJS298" s="473"/>
      <c r="QJT298" s="474"/>
      <c r="QJU298" s="474"/>
      <c r="QJV298" s="474"/>
      <c r="QJW298" s="474"/>
      <c r="QJX298" s="474"/>
      <c r="QJY298" s="472"/>
      <c r="QJZ298" s="473"/>
      <c r="QKA298" s="473"/>
      <c r="QKB298" s="474"/>
      <c r="QKC298" s="474"/>
      <c r="QKD298" s="474"/>
      <c r="QKE298" s="474"/>
      <c r="QKF298" s="474"/>
      <c r="QKG298" s="472"/>
      <c r="QKH298" s="473"/>
      <c r="QKI298" s="473"/>
      <c r="QKJ298" s="474"/>
      <c r="QKK298" s="474"/>
      <c r="QKL298" s="474"/>
      <c r="QKM298" s="474"/>
      <c r="QKN298" s="474"/>
      <c r="QKO298" s="472"/>
      <c r="QKP298" s="473"/>
      <c r="QKQ298" s="473"/>
      <c r="QKR298" s="474"/>
      <c r="QKS298" s="474"/>
      <c r="QKT298" s="474"/>
      <c r="QKU298" s="474"/>
      <c r="QKV298" s="474"/>
      <c r="QKW298" s="472"/>
      <c r="QKX298" s="473"/>
      <c r="QKY298" s="473"/>
      <c r="QKZ298" s="474"/>
      <c r="QLA298" s="474"/>
      <c r="QLB298" s="474"/>
      <c r="QLC298" s="474"/>
      <c r="QLD298" s="474"/>
      <c r="QLE298" s="472"/>
      <c r="QLF298" s="473"/>
      <c r="QLG298" s="473"/>
      <c r="QLH298" s="474"/>
      <c r="QLI298" s="474"/>
      <c r="QLJ298" s="474"/>
      <c r="QLK298" s="474"/>
      <c r="QLL298" s="474"/>
      <c r="QLM298" s="472"/>
      <c r="QLN298" s="473"/>
      <c r="QLO298" s="473"/>
      <c r="QLP298" s="474"/>
      <c r="QLQ298" s="474"/>
      <c r="QLR298" s="474"/>
      <c r="QLS298" s="474"/>
      <c r="QLT298" s="474"/>
      <c r="QLU298" s="472"/>
      <c r="QLV298" s="473"/>
      <c r="QLW298" s="473"/>
      <c r="QLX298" s="474"/>
      <c r="QLY298" s="474"/>
      <c r="QLZ298" s="474"/>
      <c r="QMA298" s="474"/>
      <c r="QMB298" s="474"/>
      <c r="QMC298" s="472"/>
      <c r="QMD298" s="473"/>
      <c r="QME298" s="473"/>
      <c r="QMF298" s="474"/>
      <c r="QMG298" s="474"/>
      <c r="QMH298" s="474"/>
      <c r="QMI298" s="474"/>
      <c r="QMJ298" s="474"/>
      <c r="QMK298" s="472"/>
      <c r="QML298" s="473"/>
      <c r="QMM298" s="473"/>
      <c r="QMN298" s="474"/>
      <c r="QMO298" s="474"/>
      <c r="QMP298" s="474"/>
      <c r="QMQ298" s="474"/>
      <c r="QMR298" s="474"/>
      <c r="QMS298" s="472"/>
      <c r="QMT298" s="473"/>
      <c r="QMU298" s="473"/>
      <c r="QMV298" s="474"/>
      <c r="QMW298" s="474"/>
      <c r="QMX298" s="474"/>
      <c r="QMY298" s="474"/>
      <c r="QMZ298" s="474"/>
      <c r="QNA298" s="472"/>
      <c r="QNB298" s="473"/>
      <c r="QNC298" s="473"/>
      <c r="QND298" s="474"/>
      <c r="QNE298" s="474"/>
      <c r="QNF298" s="474"/>
      <c r="QNG298" s="474"/>
      <c r="QNH298" s="474"/>
      <c r="QNI298" s="472"/>
      <c r="QNJ298" s="473"/>
      <c r="QNK298" s="473"/>
      <c r="QNL298" s="474"/>
      <c r="QNM298" s="474"/>
      <c r="QNN298" s="474"/>
      <c r="QNO298" s="474"/>
      <c r="QNP298" s="474"/>
      <c r="QNQ298" s="472"/>
      <c r="QNR298" s="473"/>
      <c r="QNS298" s="473"/>
      <c r="QNT298" s="474"/>
      <c r="QNU298" s="474"/>
      <c r="QNV298" s="474"/>
      <c r="QNW298" s="474"/>
      <c r="QNX298" s="474"/>
      <c r="QNY298" s="472"/>
      <c r="QNZ298" s="473"/>
      <c r="QOA298" s="473"/>
      <c r="QOB298" s="474"/>
      <c r="QOC298" s="474"/>
      <c r="QOD298" s="474"/>
      <c r="QOE298" s="474"/>
      <c r="QOF298" s="474"/>
      <c r="QOG298" s="472"/>
      <c r="QOH298" s="473"/>
      <c r="QOI298" s="473"/>
      <c r="QOJ298" s="474"/>
      <c r="QOK298" s="474"/>
      <c r="QOL298" s="474"/>
      <c r="QOM298" s="474"/>
      <c r="QON298" s="474"/>
      <c r="QOO298" s="472"/>
      <c r="QOP298" s="473"/>
      <c r="QOQ298" s="473"/>
      <c r="QOR298" s="474"/>
      <c r="QOS298" s="474"/>
      <c r="QOT298" s="474"/>
      <c r="QOU298" s="474"/>
      <c r="QOV298" s="474"/>
      <c r="QOW298" s="472"/>
      <c r="QOX298" s="473"/>
      <c r="QOY298" s="473"/>
      <c r="QOZ298" s="474"/>
      <c r="QPA298" s="474"/>
      <c r="QPB298" s="474"/>
      <c r="QPC298" s="474"/>
      <c r="QPD298" s="474"/>
      <c r="QPE298" s="472"/>
      <c r="QPF298" s="473"/>
      <c r="QPG298" s="473"/>
      <c r="QPH298" s="474"/>
      <c r="QPI298" s="474"/>
      <c r="QPJ298" s="474"/>
      <c r="QPK298" s="474"/>
      <c r="QPL298" s="474"/>
      <c r="QPM298" s="472"/>
      <c r="QPN298" s="473"/>
      <c r="QPO298" s="473"/>
      <c r="QPP298" s="474"/>
      <c r="QPQ298" s="474"/>
      <c r="QPR298" s="474"/>
      <c r="QPS298" s="474"/>
      <c r="QPT298" s="474"/>
      <c r="QPU298" s="472"/>
      <c r="QPV298" s="473"/>
      <c r="QPW298" s="473"/>
      <c r="QPX298" s="474"/>
      <c r="QPY298" s="474"/>
      <c r="QPZ298" s="474"/>
      <c r="QQA298" s="474"/>
      <c r="QQB298" s="474"/>
      <c r="QQC298" s="472"/>
      <c r="QQD298" s="473"/>
      <c r="QQE298" s="473"/>
      <c r="QQF298" s="474"/>
      <c r="QQG298" s="474"/>
      <c r="QQH298" s="474"/>
      <c r="QQI298" s="474"/>
      <c r="QQJ298" s="474"/>
      <c r="QQK298" s="472"/>
      <c r="QQL298" s="473"/>
      <c r="QQM298" s="473"/>
      <c r="QQN298" s="474"/>
      <c r="QQO298" s="474"/>
      <c r="QQP298" s="474"/>
      <c r="QQQ298" s="474"/>
      <c r="QQR298" s="474"/>
      <c r="QQS298" s="472"/>
      <c r="QQT298" s="473"/>
      <c r="QQU298" s="473"/>
      <c r="QQV298" s="474"/>
      <c r="QQW298" s="474"/>
      <c r="QQX298" s="474"/>
      <c r="QQY298" s="474"/>
      <c r="QQZ298" s="474"/>
      <c r="QRA298" s="472"/>
      <c r="QRB298" s="473"/>
      <c r="QRC298" s="473"/>
      <c r="QRD298" s="474"/>
      <c r="QRE298" s="474"/>
      <c r="QRF298" s="474"/>
      <c r="QRG298" s="474"/>
      <c r="QRH298" s="474"/>
      <c r="QRI298" s="472"/>
      <c r="QRJ298" s="473"/>
      <c r="QRK298" s="473"/>
      <c r="QRL298" s="474"/>
      <c r="QRM298" s="474"/>
      <c r="QRN298" s="474"/>
      <c r="QRO298" s="474"/>
      <c r="QRP298" s="474"/>
      <c r="QRQ298" s="472"/>
      <c r="QRR298" s="473"/>
      <c r="QRS298" s="473"/>
      <c r="QRT298" s="474"/>
      <c r="QRU298" s="474"/>
      <c r="QRV298" s="474"/>
      <c r="QRW298" s="474"/>
      <c r="QRX298" s="474"/>
      <c r="QRY298" s="472"/>
      <c r="QRZ298" s="473"/>
      <c r="QSA298" s="473"/>
      <c r="QSB298" s="474"/>
      <c r="QSC298" s="474"/>
      <c r="QSD298" s="474"/>
      <c r="QSE298" s="474"/>
      <c r="QSF298" s="474"/>
      <c r="QSG298" s="472"/>
      <c r="QSH298" s="473"/>
      <c r="QSI298" s="473"/>
      <c r="QSJ298" s="474"/>
      <c r="QSK298" s="474"/>
      <c r="QSL298" s="474"/>
      <c r="QSM298" s="474"/>
      <c r="QSN298" s="474"/>
      <c r="QSO298" s="472"/>
      <c r="QSP298" s="473"/>
      <c r="QSQ298" s="473"/>
      <c r="QSR298" s="474"/>
      <c r="QSS298" s="474"/>
      <c r="QST298" s="474"/>
      <c r="QSU298" s="474"/>
      <c r="QSV298" s="474"/>
      <c r="QSW298" s="472"/>
      <c r="QSX298" s="473"/>
      <c r="QSY298" s="473"/>
      <c r="QSZ298" s="474"/>
      <c r="QTA298" s="474"/>
      <c r="QTB298" s="474"/>
      <c r="QTC298" s="474"/>
      <c r="QTD298" s="474"/>
      <c r="QTE298" s="472"/>
      <c r="QTF298" s="473"/>
      <c r="QTG298" s="473"/>
      <c r="QTH298" s="474"/>
      <c r="QTI298" s="474"/>
      <c r="QTJ298" s="474"/>
      <c r="QTK298" s="474"/>
      <c r="QTL298" s="474"/>
      <c r="QTM298" s="472"/>
      <c r="QTN298" s="473"/>
      <c r="QTO298" s="473"/>
      <c r="QTP298" s="474"/>
      <c r="QTQ298" s="474"/>
      <c r="QTR298" s="474"/>
      <c r="QTS298" s="474"/>
      <c r="QTT298" s="474"/>
      <c r="QTU298" s="472"/>
      <c r="QTV298" s="473"/>
      <c r="QTW298" s="473"/>
      <c r="QTX298" s="474"/>
      <c r="QTY298" s="474"/>
      <c r="QTZ298" s="474"/>
      <c r="QUA298" s="474"/>
      <c r="QUB298" s="474"/>
      <c r="QUC298" s="472"/>
      <c r="QUD298" s="473"/>
      <c r="QUE298" s="473"/>
      <c r="QUF298" s="474"/>
      <c r="QUG298" s="474"/>
      <c r="QUH298" s="474"/>
      <c r="QUI298" s="474"/>
      <c r="QUJ298" s="474"/>
      <c r="QUK298" s="472"/>
      <c r="QUL298" s="473"/>
      <c r="QUM298" s="473"/>
      <c r="QUN298" s="474"/>
      <c r="QUO298" s="474"/>
      <c r="QUP298" s="474"/>
      <c r="QUQ298" s="474"/>
      <c r="QUR298" s="474"/>
      <c r="QUS298" s="472"/>
      <c r="QUT298" s="473"/>
      <c r="QUU298" s="473"/>
      <c r="QUV298" s="474"/>
      <c r="QUW298" s="474"/>
      <c r="QUX298" s="474"/>
      <c r="QUY298" s="474"/>
      <c r="QUZ298" s="474"/>
      <c r="QVA298" s="472"/>
      <c r="QVB298" s="473"/>
      <c r="QVC298" s="473"/>
      <c r="QVD298" s="474"/>
      <c r="QVE298" s="474"/>
      <c r="QVF298" s="474"/>
      <c r="QVG298" s="474"/>
      <c r="QVH298" s="474"/>
      <c r="QVI298" s="472"/>
      <c r="QVJ298" s="473"/>
      <c r="QVK298" s="473"/>
      <c r="QVL298" s="474"/>
      <c r="QVM298" s="474"/>
      <c r="QVN298" s="474"/>
      <c r="QVO298" s="474"/>
      <c r="QVP298" s="474"/>
      <c r="QVQ298" s="472"/>
      <c r="QVR298" s="473"/>
      <c r="QVS298" s="473"/>
      <c r="QVT298" s="474"/>
      <c r="QVU298" s="474"/>
      <c r="QVV298" s="474"/>
      <c r="QVW298" s="474"/>
      <c r="QVX298" s="474"/>
      <c r="QVY298" s="472"/>
      <c r="QVZ298" s="473"/>
      <c r="QWA298" s="473"/>
      <c r="QWB298" s="474"/>
      <c r="QWC298" s="474"/>
      <c r="QWD298" s="474"/>
      <c r="QWE298" s="474"/>
      <c r="QWF298" s="474"/>
      <c r="QWG298" s="472"/>
      <c r="QWH298" s="473"/>
      <c r="QWI298" s="473"/>
      <c r="QWJ298" s="474"/>
      <c r="QWK298" s="474"/>
      <c r="QWL298" s="474"/>
      <c r="QWM298" s="474"/>
      <c r="QWN298" s="474"/>
      <c r="QWO298" s="472"/>
      <c r="QWP298" s="473"/>
      <c r="QWQ298" s="473"/>
      <c r="QWR298" s="474"/>
      <c r="QWS298" s="474"/>
      <c r="QWT298" s="474"/>
      <c r="QWU298" s="474"/>
      <c r="QWV298" s="474"/>
      <c r="QWW298" s="472"/>
      <c r="QWX298" s="473"/>
      <c r="QWY298" s="473"/>
      <c r="QWZ298" s="474"/>
      <c r="QXA298" s="474"/>
      <c r="QXB298" s="474"/>
      <c r="QXC298" s="474"/>
      <c r="QXD298" s="474"/>
      <c r="QXE298" s="472"/>
      <c r="QXF298" s="473"/>
      <c r="QXG298" s="473"/>
      <c r="QXH298" s="474"/>
      <c r="QXI298" s="474"/>
      <c r="QXJ298" s="474"/>
      <c r="QXK298" s="474"/>
      <c r="QXL298" s="474"/>
      <c r="QXM298" s="472"/>
      <c r="QXN298" s="473"/>
      <c r="QXO298" s="473"/>
      <c r="QXP298" s="474"/>
      <c r="QXQ298" s="474"/>
      <c r="QXR298" s="474"/>
      <c r="QXS298" s="474"/>
      <c r="QXT298" s="474"/>
      <c r="QXU298" s="472"/>
      <c r="QXV298" s="473"/>
      <c r="QXW298" s="473"/>
      <c r="QXX298" s="474"/>
      <c r="QXY298" s="474"/>
      <c r="QXZ298" s="474"/>
      <c r="QYA298" s="474"/>
      <c r="QYB298" s="474"/>
      <c r="QYC298" s="472"/>
      <c r="QYD298" s="473"/>
      <c r="QYE298" s="473"/>
      <c r="QYF298" s="474"/>
      <c r="QYG298" s="474"/>
      <c r="QYH298" s="474"/>
      <c r="QYI298" s="474"/>
      <c r="QYJ298" s="474"/>
      <c r="QYK298" s="472"/>
      <c r="QYL298" s="473"/>
      <c r="QYM298" s="473"/>
      <c r="QYN298" s="474"/>
      <c r="QYO298" s="474"/>
      <c r="QYP298" s="474"/>
      <c r="QYQ298" s="474"/>
      <c r="QYR298" s="474"/>
      <c r="QYS298" s="472"/>
      <c r="QYT298" s="473"/>
      <c r="QYU298" s="473"/>
      <c r="QYV298" s="474"/>
      <c r="QYW298" s="474"/>
      <c r="QYX298" s="474"/>
      <c r="QYY298" s="474"/>
      <c r="QYZ298" s="474"/>
      <c r="QZA298" s="472"/>
      <c r="QZB298" s="473"/>
      <c r="QZC298" s="473"/>
      <c r="QZD298" s="474"/>
      <c r="QZE298" s="474"/>
      <c r="QZF298" s="474"/>
      <c r="QZG298" s="474"/>
      <c r="QZH298" s="474"/>
      <c r="QZI298" s="472"/>
      <c r="QZJ298" s="473"/>
      <c r="QZK298" s="473"/>
      <c r="QZL298" s="474"/>
      <c r="QZM298" s="474"/>
      <c r="QZN298" s="474"/>
      <c r="QZO298" s="474"/>
      <c r="QZP298" s="474"/>
      <c r="QZQ298" s="472"/>
      <c r="QZR298" s="473"/>
      <c r="QZS298" s="473"/>
      <c r="QZT298" s="474"/>
      <c r="QZU298" s="474"/>
      <c r="QZV298" s="474"/>
      <c r="QZW298" s="474"/>
      <c r="QZX298" s="474"/>
      <c r="QZY298" s="472"/>
      <c r="QZZ298" s="473"/>
      <c r="RAA298" s="473"/>
      <c r="RAB298" s="474"/>
      <c r="RAC298" s="474"/>
      <c r="RAD298" s="474"/>
      <c r="RAE298" s="474"/>
      <c r="RAF298" s="474"/>
      <c r="RAG298" s="472"/>
      <c r="RAH298" s="473"/>
      <c r="RAI298" s="473"/>
      <c r="RAJ298" s="474"/>
      <c r="RAK298" s="474"/>
      <c r="RAL298" s="474"/>
      <c r="RAM298" s="474"/>
      <c r="RAN298" s="474"/>
      <c r="RAO298" s="472"/>
      <c r="RAP298" s="473"/>
      <c r="RAQ298" s="473"/>
      <c r="RAR298" s="474"/>
      <c r="RAS298" s="474"/>
      <c r="RAT298" s="474"/>
      <c r="RAU298" s="474"/>
      <c r="RAV298" s="474"/>
      <c r="RAW298" s="472"/>
      <c r="RAX298" s="473"/>
      <c r="RAY298" s="473"/>
      <c r="RAZ298" s="474"/>
      <c r="RBA298" s="474"/>
      <c r="RBB298" s="474"/>
      <c r="RBC298" s="474"/>
      <c r="RBD298" s="474"/>
      <c r="RBE298" s="472"/>
      <c r="RBF298" s="473"/>
      <c r="RBG298" s="473"/>
      <c r="RBH298" s="474"/>
      <c r="RBI298" s="474"/>
      <c r="RBJ298" s="474"/>
      <c r="RBK298" s="474"/>
      <c r="RBL298" s="474"/>
      <c r="RBM298" s="472"/>
      <c r="RBN298" s="473"/>
      <c r="RBO298" s="473"/>
      <c r="RBP298" s="474"/>
      <c r="RBQ298" s="474"/>
      <c r="RBR298" s="474"/>
      <c r="RBS298" s="474"/>
      <c r="RBT298" s="474"/>
      <c r="RBU298" s="472"/>
      <c r="RBV298" s="473"/>
      <c r="RBW298" s="473"/>
      <c r="RBX298" s="474"/>
      <c r="RBY298" s="474"/>
      <c r="RBZ298" s="474"/>
      <c r="RCA298" s="474"/>
      <c r="RCB298" s="474"/>
      <c r="RCC298" s="472"/>
      <c r="RCD298" s="473"/>
      <c r="RCE298" s="473"/>
      <c r="RCF298" s="474"/>
      <c r="RCG298" s="474"/>
      <c r="RCH298" s="474"/>
      <c r="RCI298" s="474"/>
      <c r="RCJ298" s="474"/>
      <c r="RCK298" s="472"/>
      <c r="RCL298" s="473"/>
      <c r="RCM298" s="473"/>
      <c r="RCN298" s="474"/>
      <c r="RCO298" s="474"/>
      <c r="RCP298" s="474"/>
      <c r="RCQ298" s="474"/>
      <c r="RCR298" s="474"/>
      <c r="RCS298" s="472"/>
      <c r="RCT298" s="473"/>
      <c r="RCU298" s="473"/>
      <c r="RCV298" s="474"/>
      <c r="RCW298" s="474"/>
      <c r="RCX298" s="474"/>
      <c r="RCY298" s="474"/>
      <c r="RCZ298" s="474"/>
      <c r="RDA298" s="472"/>
      <c r="RDB298" s="473"/>
      <c r="RDC298" s="473"/>
      <c r="RDD298" s="474"/>
      <c r="RDE298" s="474"/>
      <c r="RDF298" s="474"/>
      <c r="RDG298" s="474"/>
      <c r="RDH298" s="474"/>
      <c r="RDI298" s="472"/>
      <c r="RDJ298" s="473"/>
      <c r="RDK298" s="473"/>
      <c r="RDL298" s="474"/>
      <c r="RDM298" s="474"/>
      <c r="RDN298" s="474"/>
      <c r="RDO298" s="474"/>
      <c r="RDP298" s="474"/>
      <c r="RDQ298" s="472"/>
      <c r="RDR298" s="473"/>
      <c r="RDS298" s="473"/>
      <c r="RDT298" s="474"/>
      <c r="RDU298" s="474"/>
      <c r="RDV298" s="474"/>
      <c r="RDW298" s="474"/>
      <c r="RDX298" s="474"/>
      <c r="RDY298" s="472"/>
      <c r="RDZ298" s="473"/>
      <c r="REA298" s="473"/>
      <c r="REB298" s="474"/>
      <c r="REC298" s="474"/>
      <c r="RED298" s="474"/>
      <c r="REE298" s="474"/>
      <c r="REF298" s="474"/>
      <c r="REG298" s="472"/>
      <c r="REH298" s="473"/>
      <c r="REI298" s="473"/>
      <c r="REJ298" s="474"/>
      <c r="REK298" s="474"/>
      <c r="REL298" s="474"/>
      <c r="REM298" s="474"/>
      <c r="REN298" s="474"/>
      <c r="REO298" s="472"/>
      <c r="REP298" s="473"/>
      <c r="REQ298" s="473"/>
      <c r="RER298" s="474"/>
      <c r="RES298" s="474"/>
      <c r="RET298" s="474"/>
      <c r="REU298" s="474"/>
      <c r="REV298" s="474"/>
      <c r="REW298" s="472"/>
      <c r="REX298" s="473"/>
      <c r="REY298" s="473"/>
      <c r="REZ298" s="474"/>
      <c r="RFA298" s="474"/>
      <c r="RFB298" s="474"/>
      <c r="RFC298" s="474"/>
      <c r="RFD298" s="474"/>
      <c r="RFE298" s="472"/>
      <c r="RFF298" s="473"/>
      <c r="RFG298" s="473"/>
      <c r="RFH298" s="474"/>
      <c r="RFI298" s="474"/>
      <c r="RFJ298" s="474"/>
      <c r="RFK298" s="474"/>
      <c r="RFL298" s="474"/>
      <c r="RFM298" s="472"/>
      <c r="RFN298" s="473"/>
      <c r="RFO298" s="473"/>
      <c r="RFP298" s="474"/>
      <c r="RFQ298" s="474"/>
      <c r="RFR298" s="474"/>
      <c r="RFS298" s="474"/>
      <c r="RFT298" s="474"/>
      <c r="RFU298" s="472"/>
      <c r="RFV298" s="473"/>
      <c r="RFW298" s="473"/>
      <c r="RFX298" s="474"/>
      <c r="RFY298" s="474"/>
      <c r="RFZ298" s="474"/>
      <c r="RGA298" s="474"/>
      <c r="RGB298" s="474"/>
      <c r="RGC298" s="472"/>
      <c r="RGD298" s="473"/>
      <c r="RGE298" s="473"/>
      <c r="RGF298" s="474"/>
      <c r="RGG298" s="474"/>
      <c r="RGH298" s="474"/>
      <c r="RGI298" s="474"/>
      <c r="RGJ298" s="474"/>
      <c r="RGK298" s="472"/>
      <c r="RGL298" s="473"/>
      <c r="RGM298" s="473"/>
      <c r="RGN298" s="474"/>
      <c r="RGO298" s="474"/>
      <c r="RGP298" s="474"/>
      <c r="RGQ298" s="474"/>
      <c r="RGR298" s="474"/>
      <c r="RGS298" s="472"/>
      <c r="RGT298" s="473"/>
      <c r="RGU298" s="473"/>
      <c r="RGV298" s="474"/>
      <c r="RGW298" s="474"/>
      <c r="RGX298" s="474"/>
      <c r="RGY298" s="474"/>
      <c r="RGZ298" s="474"/>
      <c r="RHA298" s="472"/>
      <c r="RHB298" s="473"/>
      <c r="RHC298" s="473"/>
      <c r="RHD298" s="474"/>
      <c r="RHE298" s="474"/>
      <c r="RHF298" s="474"/>
      <c r="RHG298" s="474"/>
      <c r="RHH298" s="474"/>
      <c r="RHI298" s="472"/>
      <c r="RHJ298" s="473"/>
      <c r="RHK298" s="473"/>
      <c r="RHL298" s="474"/>
      <c r="RHM298" s="474"/>
      <c r="RHN298" s="474"/>
      <c r="RHO298" s="474"/>
      <c r="RHP298" s="474"/>
      <c r="RHQ298" s="472"/>
      <c r="RHR298" s="473"/>
      <c r="RHS298" s="473"/>
      <c r="RHT298" s="474"/>
      <c r="RHU298" s="474"/>
      <c r="RHV298" s="474"/>
      <c r="RHW298" s="474"/>
      <c r="RHX298" s="474"/>
      <c r="RHY298" s="472"/>
      <c r="RHZ298" s="473"/>
      <c r="RIA298" s="473"/>
      <c r="RIB298" s="474"/>
      <c r="RIC298" s="474"/>
      <c r="RID298" s="474"/>
      <c r="RIE298" s="474"/>
      <c r="RIF298" s="474"/>
      <c r="RIG298" s="472"/>
      <c r="RIH298" s="473"/>
      <c r="RII298" s="473"/>
      <c r="RIJ298" s="474"/>
      <c r="RIK298" s="474"/>
      <c r="RIL298" s="474"/>
      <c r="RIM298" s="474"/>
      <c r="RIN298" s="474"/>
      <c r="RIO298" s="472"/>
      <c r="RIP298" s="473"/>
      <c r="RIQ298" s="473"/>
      <c r="RIR298" s="474"/>
      <c r="RIS298" s="474"/>
      <c r="RIT298" s="474"/>
      <c r="RIU298" s="474"/>
      <c r="RIV298" s="474"/>
      <c r="RIW298" s="472"/>
      <c r="RIX298" s="473"/>
      <c r="RIY298" s="473"/>
      <c r="RIZ298" s="474"/>
      <c r="RJA298" s="474"/>
      <c r="RJB298" s="474"/>
      <c r="RJC298" s="474"/>
      <c r="RJD298" s="474"/>
      <c r="RJE298" s="472"/>
      <c r="RJF298" s="473"/>
      <c r="RJG298" s="473"/>
      <c r="RJH298" s="474"/>
      <c r="RJI298" s="474"/>
      <c r="RJJ298" s="474"/>
      <c r="RJK298" s="474"/>
      <c r="RJL298" s="474"/>
      <c r="RJM298" s="472"/>
      <c r="RJN298" s="473"/>
      <c r="RJO298" s="473"/>
      <c r="RJP298" s="474"/>
      <c r="RJQ298" s="474"/>
      <c r="RJR298" s="474"/>
      <c r="RJS298" s="474"/>
      <c r="RJT298" s="474"/>
      <c r="RJU298" s="472"/>
      <c r="RJV298" s="473"/>
      <c r="RJW298" s="473"/>
      <c r="RJX298" s="474"/>
      <c r="RJY298" s="474"/>
      <c r="RJZ298" s="474"/>
      <c r="RKA298" s="474"/>
      <c r="RKB298" s="474"/>
      <c r="RKC298" s="472"/>
      <c r="RKD298" s="473"/>
      <c r="RKE298" s="473"/>
      <c r="RKF298" s="474"/>
      <c r="RKG298" s="474"/>
      <c r="RKH298" s="474"/>
      <c r="RKI298" s="474"/>
      <c r="RKJ298" s="474"/>
      <c r="RKK298" s="472"/>
      <c r="RKL298" s="473"/>
      <c r="RKM298" s="473"/>
      <c r="RKN298" s="474"/>
      <c r="RKO298" s="474"/>
      <c r="RKP298" s="474"/>
      <c r="RKQ298" s="474"/>
      <c r="RKR298" s="474"/>
      <c r="RKS298" s="472"/>
      <c r="RKT298" s="473"/>
      <c r="RKU298" s="473"/>
      <c r="RKV298" s="474"/>
      <c r="RKW298" s="474"/>
      <c r="RKX298" s="474"/>
      <c r="RKY298" s="474"/>
      <c r="RKZ298" s="474"/>
      <c r="RLA298" s="472"/>
      <c r="RLB298" s="473"/>
      <c r="RLC298" s="473"/>
      <c r="RLD298" s="474"/>
      <c r="RLE298" s="474"/>
      <c r="RLF298" s="474"/>
      <c r="RLG298" s="474"/>
      <c r="RLH298" s="474"/>
      <c r="RLI298" s="472"/>
      <c r="RLJ298" s="473"/>
      <c r="RLK298" s="473"/>
      <c r="RLL298" s="474"/>
      <c r="RLM298" s="474"/>
      <c r="RLN298" s="474"/>
      <c r="RLO298" s="474"/>
      <c r="RLP298" s="474"/>
      <c r="RLQ298" s="472"/>
      <c r="RLR298" s="473"/>
      <c r="RLS298" s="473"/>
      <c r="RLT298" s="474"/>
      <c r="RLU298" s="474"/>
      <c r="RLV298" s="474"/>
      <c r="RLW298" s="474"/>
      <c r="RLX298" s="474"/>
      <c r="RLY298" s="472"/>
      <c r="RLZ298" s="473"/>
      <c r="RMA298" s="473"/>
      <c r="RMB298" s="474"/>
      <c r="RMC298" s="474"/>
      <c r="RMD298" s="474"/>
      <c r="RME298" s="474"/>
      <c r="RMF298" s="474"/>
      <c r="RMG298" s="472"/>
      <c r="RMH298" s="473"/>
      <c r="RMI298" s="473"/>
      <c r="RMJ298" s="474"/>
      <c r="RMK298" s="474"/>
      <c r="RML298" s="474"/>
      <c r="RMM298" s="474"/>
      <c r="RMN298" s="474"/>
      <c r="RMO298" s="472"/>
      <c r="RMP298" s="473"/>
      <c r="RMQ298" s="473"/>
      <c r="RMR298" s="474"/>
      <c r="RMS298" s="474"/>
      <c r="RMT298" s="474"/>
      <c r="RMU298" s="474"/>
      <c r="RMV298" s="474"/>
      <c r="RMW298" s="472"/>
      <c r="RMX298" s="473"/>
      <c r="RMY298" s="473"/>
      <c r="RMZ298" s="474"/>
      <c r="RNA298" s="474"/>
      <c r="RNB298" s="474"/>
      <c r="RNC298" s="474"/>
      <c r="RND298" s="474"/>
      <c r="RNE298" s="472"/>
      <c r="RNF298" s="473"/>
      <c r="RNG298" s="473"/>
      <c r="RNH298" s="474"/>
      <c r="RNI298" s="474"/>
      <c r="RNJ298" s="474"/>
      <c r="RNK298" s="474"/>
      <c r="RNL298" s="474"/>
      <c r="RNM298" s="472"/>
      <c r="RNN298" s="473"/>
      <c r="RNO298" s="473"/>
      <c r="RNP298" s="474"/>
      <c r="RNQ298" s="474"/>
      <c r="RNR298" s="474"/>
      <c r="RNS298" s="474"/>
      <c r="RNT298" s="474"/>
      <c r="RNU298" s="472"/>
      <c r="RNV298" s="473"/>
      <c r="RNW298" s="473"/>
      <c r="RNX298" s="474"/>
      <c r="RNY298" s="474"/>
      <c r="RNZ298" s="474"/>
      <c r="ROA298" s="474"/>
      <c r="ROB298" s="474"/>
      <c r="ROC298" s="472"/>
      <c r="ROD298" s="473"/>
      <c r="ROE298" s="473"/>
      <c r="ROF298" s="474"/>
      <c r="ROG298" s="474"/>
      <c r="ROH298" s="474"/>
      <c r="ROI298" s="474"/>
      <c r="ROJ298" s="474"/>
      <c r="ROK298" s="472"/>
      <c r="ROL298" s="473"/>
      <c r="ROM298" s="473"/>
      <c r="RON298" s="474"/>
      <c r="ROO298" s="474"/>
      <c r="ROP298" s="474"/>
      <c r="ROQ298" s="474"/>
      <c r="ROR298" s="474"/>
      <c r="ROS298" s="472"/>
      <c r="ROT298" s="473"/>
      <c r="ROU298" s="473"/>
      <c r="ROV298" s="474"/>
      <c r="ROW298" s="474"/>
      <c r="ROX298" s="474"/>
      <c r="ROY298" s="474"/>
      <c r="ROZ298" s="474"/>
      <c r="RPA298" s="472"/>
      <c r="RPB298" s="473"/>
      <c r="RPC298" s="473"/>
      <c r="RPD298" s="474"/>
      <c r="RPE298" s="474"/>
      <c r="RPF298" s="474"/>
      <c r="RPG298" s="474"/>
      <c r="RPH298" s="474"/>
      <c r="RPI298" s="472"/>
      <c r="RPJ298" s="473"/>
      <c r="RPK298" s="473"/>
      <c r="RPL298" s="474"/>
      <c r="RPM298" s="474"/>
      <c r="RPN298" s="474"/>
      <c r="RPO298" s="474"/>
      <c r="RPP298" s="474"/>
      <c r="RPQ298" s="472"/>
      <c r="RPR298" s="473"/>
      <c r="RPS298" s="473"/>
      <c r="RPT298" s="474"/>
      <c r="RPU298" s="474"/>
      <c r="RPV298" s="474"/>
      <c r="RPW298" s="474"/>
      <c r="RPX298" s="474"/>
      <c r="RPY298" s="472"/>
      <c r="RPZ298" s="473"/>
      <c r="RQA298" s="473"/>
      <c r="RQB298" s="474"/>
      <c r="RQC298" s="474"/>
      <c r="RQD298" s="474"/>
      <c r="RQE298" s="474"/>
      <c r="RQF298" s="474"/>
      <c r="RQG298" s="472"/>
      <c r="RQH298" s="473"/>
      <c r="RQI298" s="473"/>
      <c r="RQJ298" s="474"/>
      <c r="RQK298" s="474"/>
      <c r="RQL298" s="474"/>
      <c r="RQM298" s="474"/>
      <c r="RQN298" s="474"/>
      <c r="RQO298" s="472"/>
      <c r="RQP298" s="473"/>
      <c r="RQQ298" s="473"/>
      <c r="RQR298" s="474"/>
      <c r="RQS298" s="474"/>
      <c r="RQT298" s="474"/>
      <c r="RQU298" s="474"/>
      <c r="RQV298" s="474"/>
      <c r="RQW298" s="472"/>
      <c r="RQX298" s="473"/>
      <c r="RQY298" s="473"/>
      <c r="RQZ298" s="474"/>
      <c r="RRA298" s="474"/>
      <c r="RRB298" s="474"/>
      <c r="RRC298" s="474"/>
      <c r="RRD298" s="474"/>
      <c r="RRE298" s="472"/>
      <c r="RRF298" s="473"/>
      <c r="RRG298" s="473"/>
      <c r="RRH298" s="474"/>
      <c r="RRI298" s="474"/>
      <c r="RRJ298" s="474"/>
      <c r="RRK298" s="474"/>
      <c r="RRL298" s="474"/>
      <c r="RRM298" s="472"/>
      <c r="RRN298" s="473"/>
      <c r="RRO298" s="473"/>
      <c r="RRP298" s="474"/>
      <c r="RRQ298" s="474"/>
      <c r="RRR298" s="474"/>
      <c r="RRS298" s="474"/>
      <c r="RRT298" s="474"/>
      <c r="RRU298" s="472"/>
      <c r="RRV298" s="473"/>
      <c r="RRW298" s="473"/>
      <c r="RRX298" s="474"/>
      <c r="RRY298" s="474"/>
      <c r="RRZ298" s="474"/>
      <c r="RSA298" s="474"/>
      <c r="RSB298" s="474"/>
      <c r="RSC298" s="472"/>
      <c r="RSD298" s="473"/>
      <c r="RSE298" s="473"/>
      <c r="RSF298" s="474"/>
      <c r="RSG298" s="474"/>
      <c r="RSH298" s="474"/>
      <c r="RSI298" s="474"/>
      <c r="RSJ298" s="474"/>
      <c r="RSK298" s="472"/>
      <c r="RSL298" s="473"/>
      <c r="RSM298" s="473"/>
      <c r="RSN298" s="474"/>
      <c r="RSO298" s="474"/>
      <c r="RSP298" s="474"/>
      <c r="RSQ298" s="474"/>
      <c r="RSR298" s="474"/>
      <c r="RSS298" s="472"/>
      <c r="RST298" s="473"/>
      <c r="RSU298" s="473"/>
      <c r="RSV298" s="474"/>
      <c r="RSW298" s="474"/>
      <c r="RSX298" s="474"/>
      <c r="RSY298" s="474"/>
      <c r="RSZ298" s="474"/>
      <c r="RTA298" s="472"/>
      <c r="RTB298" s="473"/>
      <c r="RTC298" s="473"/>
      <c r="RTD298" s="474"/>
      <c r="RTE298" s="474"/>
      <c r="RTF298" s="474"/>
      <c r="RTG298" s="474"/>
      <c r="RTH298" s="474"/>
      <c r="RTI298" s="472"/>
      <c r="RTJ298" s="473"/>
      <c r="RTK298" s="473"/>
      <c r="RTL298" s="474"/>
      <c r="RTM298" s="474"/>
      <c r="RTN298" s="474"/>
      <c r="RTO298" s="474"/>
      <c r="RTP298" s="474"/>
      <c r="RTQ298" s="472"/>
      <c r="RTR298" s="473"/>
      <c r="RTS298" s="473"/>
      <c r="RTT298" s="474"/>
      <c r="RTU298" s="474"/>
      <c r="RTV298" s="474"/>
      <c r="RTW298" s="474"/>
      <c r="RTX298" s="474"/>
      <c r="RTY298" s="472"/>
      <c r="RTZ298" s="473"/>
      <c r="RUA298" s="473"/>
      <c r="RUB298" s="474"/>
      <c r="RUC298" s="474"/>
      <c r="RUD298" s="474"/>
      <c r="RUE298" s="474"/>
      <c r="RUF298" s="474"/>
      <c r="RUG298" s="472"/>
      <c r="RUH298" s="473"/>
      <c r="RUI298" s="473"/>
      <c r="RUJ298" s="474"/>
      <c r="RUK298" s="474"/>
      <c r="RUL298" s="474"/>
      <c r="RUM298" s="474"/>
      <c r="RUN298" s="474"/>
      <c r="RUO298" s="472"/>
      <c r="RUP298" s="473"/>
      <c r="RUQ298" s="473"/>
      <c r="RUR298" s="474"/>
      <c r="RUS298" s="474"/>
      <c r="RUT298" s="474"/>
      <c r="RUU298" s="474"/>
      <c r="RUV298" s="474"/>
      <c r="RUW298" s="472"/>
      <c r="RUX298" s="473"/>
      <c r="RUY298" s="473"/>
      <c r="RUZ298" s="474"/>
      <c r="RVA298" s="474"/>
      <c r="RVB298" s="474"/>
      <c r="RVC298" s="474"/>
      <c r="RVD298" s="474"/>
      <c r="RVE298" s="472"/>
      <c r="RVF298" s="473"/>
      <c r="RVG298" s="473"/>
      <c r="RVH298" s="474"/>
      <c r="RVI298" s="474"/>
      <c r="RVJ298" s="474"/>
      <c r="RVK298" s="474"/>
      <c r="RVL298" s="474"/>
      <c r="RVM298" s="472"/>
      <c r="RVN298" s="473"/>
      <c r="RVO298" s="473"/>
      <c r="RVP298" s="474"/>
      <c r="RVQ298" s="474"/>
      <c r="RVR298" s="474"/>
      <c r="RVS298" s="474"/>
      <c r="RVT298" s="474"/>
      <c r="RVU298" s="472"/>
      <c r="RVV298" s="473"/>
      <c r="RVW298" s="473"/>
      <c r="RVX298" s="474"/>
      <c r="RVY298" s="474"/>
      <c r="RVZ298" s="474"/>
      <c r="RWA298" s="474"/>
      <c r="RWB298" s="474"/>
      <c r="RWC298" s="472"/>
      <c r="RWD298" s="473"/>
      <c r="RWE298" s="473"/>
      <c r="RWF298" s="474"/>
      <c r="RWG298" s="474"/>
      <c r="RWH298" s="474"/>
      <c r="RWI298" s="474"/>
      <c r="RWJ298" s="474"/>
      <c r="RWK298" s="472"/>
      <c r="RWL298" s="473"/>
      <c r="RWM298" s="473"/>
      <c r="RWN298" s="474"/>
      <c r="RWO298" s="474"/>
      <c r="RWP298" s="474"/>
      <c r="RWQ298" s="474"/>
      <c r="RWR298" s="474"/>
      <c r="RWS298" s="472"/>
      <c r="RWT298" s="473"/>
      <c r="RWU298" s="473"/>
      <c r="RWV298" s="474"/>
      <c r="RWW298" s="474"/>
      <c r="RWX298" s="474"/>
      <c r="RWY298" s="474"/>
      <c r="RWZ298" s="474"/>
      <c r="RXA298" s="472"/>
      <c r="RXB298" s="473"/>
      <c r="RXC298" s="473"/>
      <c r="RXD298" s="474"/>
      <c r="RXE298" s="474"/>
      <c r="RXF298" s="474"/>
      <c r="RXG298" s="474"/>
      <c r="RXH298" s="474"/>
      <c r="RXI298" s="472"/>
      <c r="RXJ298" s="473"/>
      <c r="RXK298" s="473"/>
      <c r="RXL298" s="474"/>
      <c r="RXM298" s="474"/>
      <c r="RXN298" s="474"/>
      <c r="RXO298" s="474"/>
      <c r="RXP298" s="474"/>
      <c r="RXQ298" s="472"/>
      <c r="RXR298" s="473"/>
      <c r="RXS298" s="473"/>
      <c r="RXT298" s="474"/>
      <c r="RXU298" s="474"/>
      <c r="RXV298" s="474"/>
      <c r="RXW298" s="474"/>
      <c r="RXX298" s="474"/>
      <c r="RXY298" s="472"/>
      <c r="RXZ298" s="473"/>
      <c r="RYA298" s="473"/>
      <c r="RYB298" s="474"/>
      <c r="RYC298" s="474"/>
      <c r="RYD298" s="474"/>
      <c r="RYE298" s="474"/>
      <c r="RYF298" s="474"/>
      <c r="RYG298" s="472"/>
      <c r="RYH298" s="473"/>
      <c r="RYI298" s="473"/>
      <c r="RYJ298" s="474"/>
      <c r="RYK298" s="474"/>
      <c r="RYL298" s="474"/>
      <c r="RYM298" s="474"/>
      <c r="RYN298" s="474"/>
      <c r="RYO298" s="472"/>
      <c r="RYP298" s="473"/>
      <c r="RYQ298" s="473"/>
      <c r="RYR298" s="474"/>
      <c r="RYS298" s="474"/>
      <c r="RYT298" s="474"/>
      <c r="RYU298" s="474"/>
      <c r="RYV298" s="474"/>
      <c r="RYW298" s="472"/>
      <c r="RYX298" s="473"/>
      <c r="RYY298" s="473"/>
      <c r="RYZ298" s="474"/>
      <c r="RZA298" s="474"/>
      <c r="RZB298" s="474"/>
      <c r="RZC298" s="474"/>
      <c r="RZD298" s="474"/>
      <c r="RZE298" s="472"/>
      <c r="RZF298" s="473"/>
      <c r="RZG298" s="473"/>
      <c r="RZH298" s="474"/>
      <c r="RZI298" s="474"/>
      <c r="RZJ298" s="474"/>
      <c r="RZK298" s="474"/>
      <c r="RZL298" s="474"/>
      <c r="RZM298" s="472"/>
      <c r="RZN298" s="473"/>
      <c r="RZO298" s="473"/>
      <c r="RZP298" s="474"/>
      <c r="RZQ298" s="474"/>
      <c r="RZR298" s="474"/>
      <c r="RZS298" s="474"/>
      <c r="RZT298" s="474"/>
      <c r="RZU298" s="472"/>
      <c r="RZV298" s="473"/>
      <c r="RZW298" s="473"/>
      <c r="RZX298" s="474"/>
      <c r="RZY298" s="474"/>
      <c r="RZZ298" s="474"/>
      <c r="SAA298" s="474"/>
      <c r="SAB298" s="474"/>
      <c r="SAC298" s="472"/>
      <c r="SAD298" s="473"/>
      <c r="SAE298" s="473"/>
      <c r="SAF298" s="474"/>
      <c r="SAG298" s="474"/>
      <c r="SAH298" s="474"/>
      <c r="SAI298" s="474"/>
      <c r="SAJ298" s="474"/>
      <c r="SAK298" s="472"/>
      <c r="SAL298" s="473"/>
      <c r="SAM298" s="473"/>
      <c r="SAN298" s="474"/>
      <c r="SAO298" s="474"/>
      <c r="SAP298" s="474"/>
      <c r="SAQ298" s="474"/>
      <c r="SAR298" s="474"/>
      <c r="SAS298" s="472"/>
      <c r="SAT298" s="473"/>
      <c r="SAU298" s="473"/>
      <c r="SAV298" s="474"/>
      <c r="SAW298" s="474"/>
      <c r="SAX298" s="474"/>
      <c r="SAY298" s="474"/>
      <c r="SAZ298" s="474"/>
      <c r="SBA298" s="472"/>
      <c r="SBB298" s="473"/>
      <c r="SBC298" s="473"/>
      <c r="SBD298" s="474"/>
      <c r="SBE298" s="474"/>
      <c r="SBF298" s="474"/>
      <c r="SBG298" s="474"/>
      <c r="SBH298" s="474"/>
      <c r="SBI298" s="472"/>
      <c r="SBJ298" s="473"/>
      <c r="SBK298" s="473"/>
      <c r="SBL298" s="474"/>
      <c r="SBM298" s="474"/>
      <c r="SBN298" s="474"/>
      <c r="SBO298" s="474"/>
      <c r="SBP298" s="474"/>
      <c r="SBQ298" s="472"/>
      <c r="SBR298" s="473"/>
      <c r="SBS298" s="473"/>
      <c r="SBT298" s="474"/>
      <c r="SBU298" s="474"/>
      <c r="SBV298" s="474"/>
      <c r="SBW298" s="474"/>
      <c r="SBX298" s="474"/>
      <c r="SBY298" s="472"/>
      <c r="SBZ298" s="473"/>
      <c r="SCA298" s="473"/>
      <c r="SCB298" s="474"/>
      <c r="SCC298" s="474"/>
      <c r="SCD298" s="474"/>
      <c r="SCE298" s="474"/>
      <c r="SCF298" s="474"/>
      <c r="SCG298" s="472"/>
      <c r="SCH298" s="473"/>
      <c r="SCI298" s="473"/>
      <c r="SCJ298" s="474"/>
      <c r="SCK298" s="474"/>
      <c r="SCL298" s="474"/>
      <c r="SCM298" s="474"/>
      <c r="SCN298" s="474"/>
      <c r="SCO298" s="472"/>
      <c r="SCP298" s="473"/>
      <c r="SCQ298" s="473"/>
      <c r="SCR298" s="474"/>
      <c r="SCS298" s="474"/>
      <c r="SCT298" s="474"/>
      <c r="SCU298" s="474"/>
      <c r="SCV298" s="474"/>
      <c r="SCW298" s="472"/>
      <c r="SCX298" s="473"/>
      <c r="SCY298" s="473"/>
      <c r="SCZ298" s="474"/>
      <c r="SDA298" s="474"/>
      <c r="SDB298" s="474"/>
      <c r="SDC298" s="474"/>
      <c r="SDD298" s="474"/>
      <c r="SDE298" s="472"/>
      <c r="SDF298" s="473"/>
      <c r="SDG298" s="473"/>
      <c r="SDH298" s="474"/>
      <c r="SDI298" s="474"/>
      <c r="SDJ298" s="474"/>
      <c r="SDK298" s="474"/>
      <c r="SDL298" s="474"/>
      <c r="SDM298" s="472"/>
      <c r="SDN298" s="473"/>
      <c r="SDO298" s="473"/>
      <c r="SDP298" s="474"/>
      <c r="SDQ298" s="474"/>
      <c r="SDR298" s="474"/>
      <c r="SDS298" s="474"/>
      <c r="SDT298" s="474"/>
      <c r="SDU298" s="472"/>
      <c r="SDV298" s="473"/>
      <c r="SDW298" s="473"/>
      <c r="SDX298" s="474"/>
      <c r="SDY298" s="474"/>
      <c r="SDZ298" s="474"/>
      <c r="SEA298" s="474"/>
      <c r="SEB298" s="474"/>
      <c r="SEC298" s="472"/>
      <c r="SED298" s="473"/>
      <c r="SEE298" s="473"/>
      <c r="SEF298" s="474"/>
      <c r="SEG298" s="474"/>
      <c r="SEH298" s="474"/>
      <c r="SEI298" s="474"/>
      <c r="SEJ298" s="474"/>
      <c r="SEK298" s="472"/>
      <c r="SEL298" s="473"/>
      <c r="SEM298" s="473"/>
      <c r="SEN298" s="474"/>
      <c r="SEO298" s="474"/>
      <c r="SEP298" s="474"/>
      <c r="SEQ298" s="474"/>
      <c r="SER298" s="474"/>
      <c r="SES298" s="472"/>
      <c r="SET298" s="473"/>
      <c r="SEU298" s="473"/>
      <c r="SEV298" s="474"/>
      <c r="SEW298" s="474"/>
      <c r="SEX298" s="474"/>
      <c r="SEY298" s="474"/>
      <c r="SEZ298" s="474"/>
      <c r="SFA298" s="472"/>
      <c r="SFB298" s="473"/>
      <c r="SFC298" s="473"/>
      <c r="SFD298" s="474"/>
      <c r="SFE298" s="474"/>
      <c r="SFF298" s="474"/>
      <c r="SFG298" s="474"/>
      <c r="SFH298" s="474"/>
      <c r="SFI298" s="472"/>
      <c r="SFJ298" s="473"/>
      <c r="SFK298" s="473"/>
      <c r="SFL298" s="474"/>
      <c r="SFM298" s="474"/>
      <c r="SFN298" s="474"/>
      <c r="SFO298" s="474"/>
      <c r="SFP298" s="474"/>
      <c r="SFQ298" s="472"/>
      <c r="SFR298" s="473"/>
      <c r="SFS298" s="473"/>
      <c r="SFT298" s="474"/>
      <c r="SFU298" s="474"/>
      <c r="SFV298" s="474"/>
      <c r="SFW298" s="474"/>
      <c r="SFX298" s="474"/>
      <c r="SFY298" s="472"/>
      <c r="SFZ298" s="473"/>
      <c r="SGA298" s="473"/>
      <c r="SGB298" s="474"/>
      <c r="SGC298" s="474"/>
      <c r="SGD298" s="474"/>
      <c r="SGE298" s="474"/>
      <c r="SGF298" s="474"/>
      <c r="SGG298" s="472"/>
      <c r="SGH298" s="473"/>
      <c r="SGI298" s="473"/>
      <c r="SGJ298" s="474"/>
      <c r="SGK298" s="474"/>
      <c r="SGL298" s="474"/>
      <c r="SGM298" s="474"/>
      <c r="SGN298" s="474"/>
      <c r="SGO298" s="472"/>
      <c r="SGP298" s="473"/>
      <c r="SGQ298" s="473"/>
      <c r="SGR298" s="474"/>
      <c r="SGS298" s="474"/>
      <c r="SGT298" s="474"/>
      <c r="SGU298" s="474"/>
      <c r="SGV298" s="474"/>
      <c r="SGW298" s="472"/>
      <c r="SGX298" s="473"/>
      <c r="SGY298" s="473"/>
      <c r="SGZ298" s="474"/>
      <c r="SHA298" s="474"/>
      <c r="SHB298" s="474"/>
      <c r="SHC298" s="474"/>
      <c r="SHD298" s="474"/>
      <c r="SHE298" s="472"/>
      <c r="SHF298" s="473"/>
      <c r="SHG298" s="473"/>
      <c r="SHH298" s="474"/>
      <c r="SHI298" s="474"/>
      <c r="SHJ298" s="474"/>
      <c r="SHK298" s="474"/>
      <c r="SHL298" s="474"/>
      <c r="SHM298" s="472"/>
      <c r="SHN298" s="473"/>
      <c r="SHO298" s="473"/>
      <c r="SHP298" s="474"/>
      <c r="SHQ298" s="474"/>
      <c r="SHR298" s="474"/>
      <c r="SHS298" s="474"/>
      <c r="SHT298" s="474"/>
      <c r="SHU298" s="472"/>
      <c r="SHV298" s="473"/>
      <c r="SHW298" s="473"/>
      <c r="SHX298" s="474"/>
      <c r="SHY298" s="474"/>
      <c r="SHZ298" s="474"/>
      <c r="SIA298" s="474"/>
      <c r="SIB298" s="474"/>
      <c r="SIC298" s="472"/>
      <c r="SID298" s="473"/>
      <c r="SIE298" s="473"/>
      <c r="SIF298" s="474"/>
      <c r="SIG298" s="474"/>
      <c r="SIH298" s="474"/>
      <c r="SII298" s="474"/>
      <c r="SIJ298" s="474"/>
      <c r="SIK298" s="472"/>
      <c r="SIL298" s="473"/>
      <c r="SIM298" s="473"/>
      <c r="SIN298" s="474"/>
      <c r="SIO298" s="474"/>
      <c r="SIP298" s="474"/>
      <c r="SIQ298" s="474"/>
      <c r="SIR298" s="474"/>
      <c r="SIS298" s="472"/>
      <c r="SIT298" s="473"/>
      <c r="SIU298" s="473"/>
      <c r="SIV298" s="474"/>
      <c r="SIW298" s="474"/>
      <c r="SIX298" s="474"/>
      <c r="SIY298" s="474"/>
      <c r="SIZ298" s="474"/>
      <c r="SJA298" s="472"/>
      <c r="SJB298" s="473"/>
      <c r="SJC298" s="473"/>
      <c r="SJD298" s="474"/>
      <c r="SJE298" s="474"/>
      <c r="SJF298" s="474"/>
      <c r="SJG298" s="474"/>
      <c r="SJH298" s="474"/>
      <c r="SJI298" s="472"/>
      <c r="SJJ298" s="473"/>
      <c r="SJK298" s="473"/>
      <c r="SJL298" s="474"/>
      <c r="SJM298" s="474"/>
      <c r="SJN298" s="474"/>
      <c r="SJO298" s="474"/>
      <c r="SJP298" s="474"/>
      <c r="SJQ298" s="472"/>
      <c r="SJR298" s="473"/>
      <c r="SJS298" s="473"/>
      <c r="SJT298" s="474"/>
      <c r="SJU298" s="474"/>
      <c r="SJV298" s="474"/>
      <c r="SJW298" s="474"/>
      <c r="SJX298" s="474"/>
      <c r="SJY298" s="472"/>
      <c r="SJZ298" s="473"/>
      <c r="SKA298" s="473"/>
      <c r="SKB298" s="474"/>
      <c r="SKC298" s="474"/>
      <c r="SKD298" s="474"/>
      <c r="SKE298" s="474"/>
      <c r="SKF298" s="474"/>
      <c r="SKG298" s="472"/>
      <c r="SKH298" s="473"/>
      <c r="SKI298" s="473"/>
      <c r="SKJ298" s="474"/>
      <c r="SKK298" s="474"/>
      <c r="SKL298" s="474"/>
      <c r="SKM298" s="474"/>
      <c r="SKN298" s="474"/>
      <c r="SKO298" s="472"/>
      <c r="SKP298" s="473"/>
      <c r="SKQ298" s="473"/>
      <c r="SKR298" s="474"/>
      <c r="SKS298" s="474"/>
      <c r="SKT298" s="474"/>
      <c r="SKU298" s="474"/>
      <c r="SKV298" s="474"/>
      <c r="SKW298" s="472"/>
      <c r="SKX298" s="473"/>
      <c r="SKY298" s="473"/>
      <c r="SKZ298" s="474"/>
      <c r="SLA298" s="474"/>
      <c r="SLB298" s="474"/>
      <c r="SLC298" s="474"/>
      <c r="SLD298" s="474"/>
      <c r="SLE298" s="472"/>
      <c r="SLF298" s="473"/>
      <c r="SLG298" s="473"/>
      <c r="SLH298" s="474"/>
      <c r="SLI298" s="474"/>
      <c r="SLJ298" s="474"/>
      <c r="SLK298" s="474"/>
      <c r="SLL298" s="474"/>
      <c r="SLM298" s="472"/>
      <c r="SLN298" s="473"/>
      <c r="SLO298" s="473"/>
      <c r="SLP298" s="474"/>
      <c r="SLQ298" s="474"/>
      <c r="SLR298" s="474"/>
      <c r="SLS298" s="474"/>
      <c r="SLT298" s="474"/>
      <c r="SLU298" s="472"/>
      <c r="SLV298" s="473"/>
      <c r="SLW298" s="473"/>
      <c r="SLX298" s="474"/>
      <c r="SLY298" s="474"/>
      <c r="SLZ298" s="474"/>
      <c r="SMA298" s="474"/>
      <c r="SMB298" s="474"/>
      <c r="SMC298" s="472"/>
      <c r="SMD298" s="473"/>
      <c r="SME298" s="473"/>
      <c r="SMF298" s="474"/>
      <c r="SMG298" s="474"/>
      <c r="SMH298" s="474"/>
      <c r="SMI298" s="474"/>
      <c r="SMJ298" s="474"/>
      <c r="SMK298" s="472"/>
      <c r="SML298" s="473"/>
      <c r="SMM298" s="473"/>
      <c r="SMN298" s="474"/>
      <c r="SMO298" s="474"/>
      <c r="SMP298" s="474"/>
      <c r="SMQ298" s="474"/>
      <c r="SMR298" s="474"/>
      <c r="SMS298" s="472"/>
      <c r="SMT298" s="473"/>
      <c r="SMU298" s="473"/>
      <c r="SMV298" s="474"/>
      <c r="SMW298" s="474"/>
      <c r="SMX298" s="474"/>
      <c r="SMY298" s="474"/>
      <c r="SMZ298" s="474"/>
      <c r="SNA298" s="472"/>
      <c r="SNB298" s="473"/>
      <c r="SNC298" s="473"/>
      <c r="SND298" s="474"/>
      <c r="SNE298" s="474"/>
      <c r="SNF298" s="474"/>
      <c r="SNG298" s="474"/>
      <c r="SNH298" s="474"/>
      <c r="SNI298" s="472"/>
      <c r="SNJ298" s="473"/>
      <c r="SNK298" s="473"/>
      <c r="SNL298" s="474"/>
      <c r="SNM298" s="474"/>
      <c r="SNN298" s="474"/>
      <c r="SNO298" s="474"/>
      <c r="SNP298" s="474"/>
      <c r="SNQ298" s="472"/>
      <c r="SNR298" s="473"/>
      <c r="SNS298" s="473"/>
      <c r="SNT298" s="474"/>
      <c r="SNU298" s="474"/>
      <c r="SNV298" s="474"/>
      <c r="SNW298" s="474"/>
      <c r="SNX298" s="474"/>
      <c r="SNY298" s="472"/>
      <c r="SNZ298" s="473"/>
      <c r="SOA298" s="473"/>
      <c r="SOB298" s="474"/>
      <c r="SOC298" s="474"/>
      <c r="SOD298" s="474"/>
      <c r="SOE298" s="474"/>
      <c r="SOF298" s="474"/>
      <c r="SOG298" s="472"/>
      <c r="SOH298" s="473"/>
      <c r="SOI298" s="473"/>
      <c r="SOJ298" s="474"/>
      <c r="SOK298" s="474"/>
      <c r="SOL298" s="474"/>
      <c r="SOM298" s="474"/>
      <c r="SON298" s="474"/>
      <c r="SOO298" s="472"/>
      <c r="SOP298" s="473"/>
      <c r="SOQ298" s="473"/>
      <c r="SOR298" s="474"/>
      <c r="SOS298" s="474"/>
      <c r="SOT298" s="474"/>
      <c r="SOU298" s="474"/>
      <c r="SOV298" s="474"/>
      <c r="SOW298" s="472"/>
      <c r="SOX298" s="473"/>
      <c r="SOY298" s="473"/>
      <c r="SOZ298" s="474"/>
      <c r="SPA298" s="474"/>
      <c r="SPB298" s="474"/>
      <c r="SPC298" s="474"/>
      <c r="SPD298" s="474"/>
      <c r="SPE298" s="472"/>
      <c r="SPF298" s="473"/>
      <c r="SPG298" s="473"/>
      <c r="SPH298" s="474"/>
      <c r="SPI298" s="474"/>
      <c r="SPJ298" s="474"/>
      <c r="SPK298" s="474"/>
      <c r="SPL298" s="474"/>
      <c r="SPM298" s="472"/>
      <c r="SPN298" s="473"/>
      <c r="SPO298" s="473"/>
      <c r="SPP298" s="474"/>
      <c r="SPQ298" s="474"/>
      <c r="SPR298" s="474"/>
      <c r="SPS298" s="474"/>
      <c r="SPT298" s="474"/>
      <c r="SPU298" s="472"/>
      <c r="SPV298" s="473"/>
      <c r="SPW298" s="473"/>
      <c r="SPX298" s="474"/>
      <c r="SPY298" s="474"/>
      <c r="SPZ298" s="474"/>
      <c r="SQA298" s="474"/>
      <c r="SQB298" s="474"/>
      <c r="SQC298" s="472"/>
      <c r="SQD298" s="473"/>
      <c r="SQE298" s="473"/>
      <c r="SQF298" s="474"/>
      <c r="SQG298" s="474"/>
      <c r="SQH298" s="474"/>
      <c r="SQI298" s="474"/>
      <c r="SQJ298" s="474"/>
      <c r="SQK298" s="472"/>
      <c r="SQL298" s="473"/>
      <c r="SQM298" s="473"/>
      <c r="SQN298" s="474"/>
      <c r="SQO298" s="474"/>
      <c r="SQP298" s="474"/>
      <c r="SQQ298" s="474"/>
      <c r="SQR298" s="474"/>
      <c r="SQS298" s="472"/>
      <c r="SQT298" s="473"/>
      <c r="SQU298" s="473"/>
      <c r="SQV298" s="474"/>
      <c r="SQW298" s="474"/>
      <c r="SQX298" s="474"/>
      <c r="SQY298" s="474"/>
      <c r="SQZ298" s="474"/>
      <c r="SRA298" s="472"/>
      <c r="SRB298" s="473"/>
      <c r="SRC298" s="473"/>
      <c r="SRD298" s="474"/>
      <c r="SRE298" s="474"/>
      <c r="SRF298" s="474"/>
      <c r="SRG298" s="474"/>
      <c r="SRH298" s="474"/>
      <c r="SRI298" s="472"/>
      <c r="SRJ298" s="473"/>
      <c r="SRK298" s="473"/>
      <c r="SRL298" s="474"/>
      <c r="SRM298" s="474"/>
      <c r="SRN298" s="474"/>
      <c r="SRO298" s="474"/>
      <c r="SRP298" s="474"/>
      <c r="SRQ298" s="472"/>
      <c r="SRR298" s="473"/>
      <c r="SRS298" s="473"/>
      <c r="SRT298" s="474"/>
      <c r="SRU298" s="474"/>
      <c r="SRV298" s="474"/>
      <c r="SRW298" s="474"/>
      <c r="SRX298" s="474"/>
      <c r="SRY298" s="472"/>
      <c r="SRZ298" s="473"/>
      <c r="SSA298" s="473"/>
      <c r="SSB298" s="474"/>
      <c r="SSC298" s="474"/>
      <c r="SSD298" s="474"/>
      <c r="SSE298" s="474"/>
      <c r="SSF298" s="474"/>
      <c r="SSG298" s="472"/>
      <c r="SSH298" s="473"/>
      <c r="SSI298" s="473"/>
      <c r="SSJ298" s="474"/>
      <c r="SSK298" s="474"/>
      <c r="SSL298" s="474"/>
      <c r="SSM298" s="474"/>
      <c r="SSN298" s="474"/>
      <c r="SSO298" s="472"/>
      <c r="SSP298" s="473"/>
      <c r="SSQ298" s="473"/>
      <c r="SSR298" s="474"/>
      <c r="SSS298" s="474"/>
      <c r="SST298" s="474"/>
      <c r="SSU298" s="474"/>
      <c r="SSV298" s="474"/>
      <c r="SSW298" s="472"/>
      <c r="SSX298" s="473"/>
      <c r="SSY298" s="473"/>
      <c r="SSZ298" s="474"/>
      <c r="STA298" s="474"/>
      <c r="STB298" s="474"/>
      <c r="STC298" s="474"/>
      <c r="STD298" s="474"/>
      <c r="STE298" s="472"/>
      <c r="STF298" s="473"/>
      <c r="STG298" s="473"/>
      <c r="STH298" s="474"/>
      <c r="STI298" s="474"/>
      <c r="STJ298" s="474"/>
      <c r="STK298" s="474"/>
      <c r="STL298" s="474"/>
      <c r="STM298" s="472"/>
      <c r="STN298" s="473"/>
      <c r="STO298" s="473"/>
      <c r="STP298" s="474"/>
      <c r="STQ298" s="474"/>
      <c r="STR298" s="474"/>
      <c r="STS298" s="474"/>
      <c r="STT298" s="474"/>
      <c r="STU298" s="472"/>
      <c r="STV298" s="473"/>
      <c r="STW298" s="473"/>
      <c r="STX298" s="474"/>
      <c r="STY298" s="474"/>
      <c r="STZ298" s="474"/>
      <c r="SUA298" s="474"/>
      <c r="SUB298" s="474"/>
      <c r="SUC298" s="472"/>
      <c r="SUD298" s="473"/>
      <c r="SUE298" s="473"/>
      <c r="SUF298" s="474"/>
      <c r="SUG298" s="474"/>
      <c r="SUH298" s="474"/>
      <c r="SUI298" s="474"/>
      <c r="SUJ298" s="474"/>
      <c r="SUK298" s="472"/>
      <c r="SUL298" s="473"/>
      <c r="SUM298" s="473"/>
      <c r="SUN298" s="474"/>
      <c r="SUO298" s="474"/>
      <c r="SUP298" s="474"/>
      <c r="SUQ298" s="474"/>
      <c r="SUR298" s="474"/>
      <c r="SUS298" s="472"/>
      <c r="SUT298" s="473"/>
      <c r="SUU298" s="473"/>
      <c r="SUV298" s="474"/>
      <c r="SUW298" s="474"/>
      <c r="SUX298" s="474"/>
      <c r="SUY298" s="474"/>
      <c r="SUZ298" s="474"/>
      <c r="SVA298" s="472"/>
      <c r="SVB298" s="473"/>
      <c r="SVC298" s="473"/>
      <c r="SVD298" s="474"/>
      <c r="SVE298" s="474"/>
      <c r="SVF298" s="474"/>
      <c r="SVG298" s="474"/>
      <c r="SVH298" s="474"/>
      <c r="SVI298" s="472"/>
      <c r="SVJ298" s="473"/>
      <c r="SVK298" s="473"/>
      <c r="SVL298" s="474"/>
      <c r="SVM298" s="474"/>
      <c r="SVN298" s="474"/>
      <c r="SVO298" s="474"/>
      <c r="SVP298" s="474"/>
      <c r="SVQ298" s="472"/>
      <c r="SVR298" s="473"/>
      <c r="SVS298" s="473"/>
      <c r="SVT298" s="474"/>
      <c r="SVU298" s="474"/>
      <c r="SVV298" s="474"/>
      <c r="SVW298" s="474"/>
      <c r="SVX298" s="474"/>
      <c r="SVY298" s="472"/>
      <c r="SVZ298" s="473"/>
      <c r="SWA298" s="473"/>
      <c r="SWB298" s="474"/>
      <c r="SWC298" s="474"/>
      <c r="SWD298" s="474"/>
      <c r="SWE298" s="474"/>
      <c r="SWF298" s="474"/>
      <c r="SWG298" s="472"/>
      <c r="SWH298" s="473"/>
      <c r="SWI298" s="473"/>
      <c r="SWJ298" s="474"/>
      <c r="SWK298" s="474"/>
      <c r="SWL298" s="474"/>
      <c r="SWM298" s="474"/>
      <c r="SWN298" s="474"/>
      <c r="SWO298" s="472"/>
      <c r="SWP298" s="473"/>
      <c r="SWQ298" s="473"/>
      <c r="SWR298" s="474"/>
      <c r="SWS298" s="474"/>
      <c r="SWT298" s="474"/>
      <c r="SWU298" s="474"/>
      <c r="SWV298" s="474"/>
      <c r="SWW298" s="472"/>
      <c r="SWX298" s="473"/>
      <c r="SWY298" s="473"/>
      <c r="SWZ298" s="474"/>
      <c r="SXA298" s="474"/>
      <c r="SXB298" s="474"/>
      <c r="SXC298" s="474"/>
      <c r="SXD298" s="474"/>
      <c r="SXE298" s="472"/>
      <c r="SXF298" s="473"/>
      <c r="SXG298" s="473"/>
      <c r="SXH298" s="474"/>
      <c r="SXI298" s="474"/>
      <c r="SXJ298" s="474"/>
      <c r="SXK298" s="474"/>
      <c r="SXL298" s="474"/>
      <c r="SXM298" s="472"/>
      <c r="SXN298" s="473"/>
      <c r="SXO298" s="473"/>
      <c r="SXP298" s="474"/>
      <c r="SXQ298" s="474"/>
      <c r="SXR298" s="474"/>
      <c r="SXS298" s="474"/>
      <c r="SXT298" s="474"/>
      <c r="SXU298" s="472"/>
      <c r="SXV298" s="473"/>
      <c r="SXW298" s="473"/>
      <c r="SXX298" s="474"/>
      <c r="SXY298" s="474"/>
      <c r="SXZ298" s="474"/>
      <c r="SYA298" s="474"/>
      <c r="SYB298" s="474"/>
      <c r="SYC298" s="472"/>
      <c r="SYD298" s="473"/>
      <c r="SYE298" s="473"/>
      <c r="SYF298" s="474"/>
      <c r="SYG298" s="474"/>
      <c r="SYH298" s="474"/>
      <c r="SYI298" s="474"/>
      <c r="SYJ298" s="474"/>
      <c r="SYK298" s="472"/>
      <c r="SYL298" s="473"/>
      <c r="SYM298" s="473"/>
      <c r="SYN298" s="474"/>
      <c r="SYO298" s="474"/>
      <c r="SYP298" s="474"/>
      <c r="SYQ298" s="474"/>
      <c r="SYR298" s="474"/>
      <c r="SYS298" s="472"/>
      <c r="SYT298" s="473"/>
      <c r="SYU298" s="473"/>
      <c r="SYV298" s="474"/>
      <c r="SYW298" s="474"/>
      <c r="SYX298" s="474"/>
      <c r="SYY298" s="474"/>
      <c r="SYZ298" s="474"/>
      <c r="SZA298" s="472"/>
      <c r="SZB298" s="473"/>
      <c r="SZC298" s="473"/>
      <c r="SZD298" s="474"/>
      <c r="SZE298" s="474"/>
      <c r="SZF298" s="474"/>
      <c r="SZG298" s="474"/>
      <c r="SZH298" s="474"/>
      <c r="SZI298" s="472"/>
      <c r="SZJ298" s="473"/>
      <c r="SZK298" s="473"/>
      <c r="SZL298" s="474"/>
      <c r="SZM298" s="474"/>
      <c r="SZN298" s="474"/>
      <c r="SZO298" s="474"/>
      <c r="SZP298" s="474"/>
      <c r="SZQ298" s="472"/>
      <c r="SZR298" s="473"/>
      <c r="SZS298" s="473"/>
      <c r="SZT298" s="474"/>
      <c r="SZU298" s="474"/>
      <c r="SZV298" s="474"/>
      <c r="SZW298" s="474"/>
      <c r="SZX298" s="474"/>
      <c r="SZY298" s="472"/>
      <c r="SZZ298" s="473"/>
      <c r="TAA298" s="473"/>
      <c r="TAB298" s="474"/>
      <c r="TAC298" s="474"/>
      <c r="TAD298" s="474"/>
      <c r="TAE298" s="474"/>
      <c r="TAF298" s="474"/>
      <c r="TAG298" s="472"/>
      <c r="TAH298" s="473"/>
      <c r="TAI298" s="473"/>
      <c r="TAJ298" s="474"/>
      <c r="TAK298" s="474"/>
      <c r="TAL298" s="474"/>
      <c r="TAM298" s="474"/>
      <c r="TAN298" s="474"/>
      <c r="TAO298" s="472"/>
      <c r="TAP298" s="473"/>
      <c r="TAQ298" s="473"/>
      <c r="TAR298" s="474"/>
      <c r="TAS298" s="474"/>
      <c r="TAT298" s="474"/>
      <c r="TAU298" s="474"/>
      <c r="TAV298" s="474"/>
      <c r="TAW298" s="472"/>
      <c r="TAX298" s="473"/>
      <c r="TAY298" s="473"/>
      <c r="TAZ298" s="474"/>
      <c r="TBA298" s="474"/>
      <c r="TBB298" s="474"/>
      <c r="TBC298" s="474"/>
      <c r="TBD298" s="474"/>
      <c r="TBE298" s="472"/>
      <c r="TBF298" s="473"/>
      <c r="TBG298" s="473"/>
      <c r="TBH298" s="474"/>
      <c r="TBI298" s="474"/>
      <c r="TBJ298" s="474"/>
      <c r="TBK298" s="474"/>
      <c r="TBL298" s="474"/>
      <c r="TBM298" s="472"/>
      <c r="TBN298" s="473"/>
      <c r="TBO298" s="473"/>
      <c r="TBP298" s="474"/>
      <c r="TBQ298" s="474"/>
      <c r="TBR298" s="474"/>
      <c r="TBS298" s="474"/>
      <c r="TBT298" s="474"/>
      <c r="TBU298" s="472"/>
      <c r="TBV298" s="473"/>
      <c r="TBW298" s="473"/>
      <c r="TBX298" s="474"/>
      <c r="TBY298" s="474"/>
      <c r="TBZ298" s="474"/>
      <c r="TCA298" s="474"/>
      <c r="TCB298" s="474"/>
      <c r="TCC298" s="472"/>
      <c r="TCD298" s="473"/>
      <c r="TCE298" s="473"/>
      <c r="TCF298" s="474"/>
      <c r="TCG298" s="474"/>
      <c r="TCH298" s="474"/>
      <c r="TCI298" s="474"/>
      <c r="TCJ298" s="474"/>
      <c r="TCK298" s="472"/>
      <c r="TCL298" s="473"/>
      <c r="TCM298" s="473"/>
      <c r="TCN298" s="474"/>
      <c r="TCO298" s="474"/>
      <c r="TCP298" s="474"/>
      <c r="TCQ298" s="474"/>
      <c r="TCR298" s="474"/>
      <c r="TCS298" s="472"/>
      <c r="TCT298" s="473"/>
      <c r="TCU298" s="473"/>
      <c r="TCV298" s="474"/>
      <c r="TCW298" s="474"/>
      <c r="TCX298" s="474"/>
      <c r="TCY298" s="474"/>
      <c r="TCZ298" s="474"/>
      <c r="TDA298" s="472"/>
      <c r="TDB298" s="473"/>
      <c r="TDC298" s="473"/>
      <c r="TDD298" s="474"/>
      <c r="TDE298" s="474"/>
      <c r="TDF298" s="474"/>
      <c r="TDG298" s="474"/>
      <c r="TDH298" s="474"/>
      <c r="TDI298" s="472"/>
      <c r="TDJ298" s="473"/>
      <c r="TDK298" s="473"/>
      <c r="TDL298" s="474"/>
      <c r="TDM298" s="474"/>
      <c r="TDN298" s="474"/>
      <c r="TDO298" s="474"/>
      <c r="TDP298" s="474"/>
      <c r="TDQ298" s="472"/>
      <c r="TDR298" s="473"/>
      <c r="TDS298" s="473"/>
      <c r="TDT298" s="474"/>
      <c r="TDU298" s="474"/>
      <c r="TDV298" s="474"/>
      <c r="TDW298" s="474"/>
      <c r="TDX298" s="474"/>
      <c r="TDY298" s="472"/>
      <c r="TDZ298" s="473"/>
      <c r="TEA298" s="473"/>
      <c r="TEB298" s="474"/>
      <c r="TEC298" s="474"/>
      <c r="TED298" s="474"/>
      <c r="TEE298" s="474"/>
      <c r="TEF298" s="474"/>
      <c r="TEG298" s="472"/>
      <c r="TEH298" s="473"/>
      <c r="TEI298" s="473"/>
      <c r="TEJ298" s="474"/>
      <c r="TEK298" s="474"/>
      <c r="TEL298" s="474"/>
      <c r="TEM298" s="474"/>
      <c r="TEN298" s="474"/>
      <c r="TEO298" s="472"/>
      <c r="TEP298" s="473"/>
      <c r="TEQ298" s="473"/>
      <c r="TER298" s="474"/>
      <c r="TES298" s="474"/>
      <c r="TET298" s="474"/>
      <c r="TEU298" s="474"/>
      <c r="TEV298" s="474"/>
      <c r="TEW298" s="472"/>
      <c r="TEX298" s="473"/>
      <c r="TEY298" s="473"/>
      <c r="TEZ298" s="474"/>
      <c r="TFA298" s="474"/>
      <c r="TFB298" s="474"/>
      <c r="TFC298" s="474"/>
      <c r="TFD298" s="474"/>
      <c r="TFE298" s="472"/>
      <c r="TFF298" s="473"/>
      <c r="TFG298" s="473"/>
      <c r="TFH298" s="474"/>
      <c r="TFI298" s="474"/>
      <c r="TFJ298" s="474"/>
      <c r="TFK298" s="474"/>
      <c r="TFL298" s="474"/>
      <c r="TFM298" s="472"/>
      <c r="TFN298" s="473"/>
      <c r="TFO298" s="473"/>
      <c r="TFP298" s="474"/>
      <c r="TFQ298" s="474"/>
      <c r="TFR298" s="474"/>
      <c r="TFS298" s="474"/>
      <c r="TFT298" s="474"/>
      <c r="TFU298" s="472"/>
      <c r="TFV298" s="473"/>
      <c r="TFW298" s="473"/>
      <c r="TFX298" s="474"/>
      <c r="TFY298" s="474"/>
      <c r="TFZ298" s="474"/>
      <c r="TGA298" s="474"/>
      <c r="TGB298" s="474"/>
      <c r="TGC298" s="472"/>
      <c r="TGD298" s="473"/>
      <c r="TGE298" s="473"/>
      <c r="TGF298" s="474"/>
      <c r="TGG298" s="474"/>
      <c r="TGH298" s="474"/>
      <c r="TGI298" s="474"/>
      <c r="TGJ298" s="474"/>
      <c r="TGK298" s="472"/>
      <c r="TGL298" s="473"/>
      <c r="TGM298" s="473"/>
      <c r="TGN298" s="474"/>
      <c r="TGO298" s="474"/>
      <c r="TGP298" s="474"/>
      <c r="TGQ298" s="474"/>
      <c r="TGR298" s="474"/>
      <c r="TGS298" s="472"/>
      <c r="TGT298" s="473"/>
      <c r="TGU298" s="473"/>
      <c r="TGV298" s="474"/>
      <c r="TGW298" s="474"/>
      <c r="TGX298" s="474"/>
      <c r="TGY298" s="474"/>
      <c r="TGZ298" s="474"/>
      <c r="THA298" s="472"/>
      <c r="THB298" s="473"/>
      <c r="THC298" s="473"/>
      <c r="THD298" s="474"/>
      <c r="THE298" s="474"/>
      <c r="THF298" s="474"/>
      <c r="THG298" s="474"/>
      <c r="THH298" s="474"/>
      <c r="THI298" s="472"/>
      <c r="THJ298" s="473"/>
      <c r="THK298" s="473"/>
      <c r="THL298" s="474"/>
      <c r="THM298" s="474"/>
      <c r="THN298" s="474"/>
      <c r="THO298" s="474"/>
      <c r="THP298" s="474"/>
      <c r="THQ298" s="472"/>
      <c r="THR298" s="473"/>
      <c r="THS298" s="473"/>
      <c r="THT298" s="474"/>
      <c r="THU298" s="474"/>
      <c r="THV298" s="474"/>
      <c r="THW298" s="474"/>
      <c r="THX298" s="474"/>
      <c r="THY298" s="472"/>
      <c r="THZ298" s="473"/>
      <c r="TIA298" s="473"/>
      <c r="TIB298" s="474"/>
      <c r="TIC298" s="474"/>
      <c r="TID298" s="474"/>
      <c r="TIE298" s="474"/>
      <c r="TIF298" s="474"/>
      <c r="TIG298" s="472"/>
      <c r="TIH298" s="473"/>
      <c r="TII298" s="473"/>
      <c r="TIJ298" s="474"/>
      <c r="TIK298" s="474"/>
      <c r="TIL298" s="474"/>
      <c r="TIM298" s="474"/>
      <c r="TIN298" s="474"/>
      <c r="TIO298" s="472"/>
      <c r="TIP298" s="473"/>
      <c r="TIQ298" s="473"/>
      <c r="TIR298" s="474"/>
      <c r="TIS298" s="474"/>
      <c r="TIT298" s="474"/>
      <c r="TIU298" s="474"/>
      <c r="TIV298" s="474"/>
      <c r="TIW298" s="472"/>
      <c r="TIX298" s="473"/>
      <c r="TIY298" s="473"/>
      <c r="TIZ298" s="474"/>
      <c r="TJA298" s="474"/>
      <c r="TJB298" s="474"/>
      <c r="TJC298" s="474"/>
      <c r="TJD298" s="474"/>
      <c r="TJE298" s="472"/>
      <c r="TJF298" s="473"/>
      <c r="TJG298" s="473"/>
      <c r="TJH298" s="474"/>
      <c r="TJI298" s="474"/>
      <c r="TJJ298" s="474"/>
      <c r="TJK298" s="474"/>
      <c r="TJL298" s="474"/>
      <c r="TJM298" s="472"/>
      <c r="TJN298" s="473"/>
      <c r="TJO298" s="473"/>
      <c r="TJP298" s="474"/>
      <c r="TJQ298" s="474"/>
      <c r="TJR298" s="474"/>
      <c r="TJS298" s="474"/>
      <c r="TJT298" s="474"/>
      <c r="TJU298" s="472"/>
      <c r="TJV298" s="473"/>
      <c r="TJW298" s="473"/>
      <c r="TJX298" s="474"/>
      <c r="TJY298" s="474"/>
      <c r="TJZ298" s="474"/>
      <c r="TKA298" s="474"/>
      <c r="TKB298" s="474"/>
      <c r="TKC298" s="472"/>
      <c r="TKD298" s="473"/>
      <c r="TKE298" s="473"/>
      <c r="TKF298" s="474"/>
      <c r="TKG298" s="474"/>
      <c r="TKH298" s="474"/>
      <c r="TKI298" s="474"/>
      <c r="TKJ298" s="474"/>
      <c r="TKK298" s="472"/>
      <c r="TKL298" s="473"/>
      <c r="TKM298" s="473"/>
      <c r="TKN298" s="474"/>
      <c r="TKO298" s="474"/>
      <c r="TKP298" s="474"/>
      <c r="TKQ298" s="474"/>
      <c r="TKR298" s="474"/>
      <c r="TKS298" s="472"/>
      <c r="TKT298" s="473"/>
      <c r="TKU298" s="473"/>
      <c r="TKV298" s="474"/>
      <c r="TKW298" s="474"/>
      <c r="TKX298" s="474"/>
      <c r="TKY298" s="474"/>
      <c r="TKZ298" s="474"/>
      <c r="TLA298" s="472"/>
      <c r="TLB298" s="473"/>
      <c r="TLC298" s="473"/>
      <c r="TLD298" s="474"/>
      <c r="TLE298" s="474"/>
      <c r="TLF298" s="474"/>
      <c r="TLG298" s="474"/>
      <c r="TLH298" s="474"/>
      <c r="TLI298" s="472"/>
      <c r="TLJ298" s="473"/>
      <c r="TLK298" s="473"/>
      <c r="TLL298" s="474"/>
      <c r="TLM298" s="474"/>
      <c r="TLN298" s="474"/>
      <c r="TLO298" s="474"/>
      <c r="TLP298" s="474"/>
      <c r="TLQ298" s="472"/>
      <c r="TLR298" s="473"/>
      <c r="TLS298" s="473"/>
      <c r="TLT298" s="474"/>
      <c r="TLU298" s="474"/>
      <c r="TLV298" s="474"/>
      <c r="TLW298" s="474"/>
      <c r="TLX298" s="474"/>
      <c r="TLY298" s="472"/>
      <c r="TLZ298" s="473"/>
      <c r="TMA298" s="473"/>
      <c r="TMB298" s="474"/>
      <c r="TMC298" s="474"/>
      <c r="TMD298" s="474"/>
      <c r="TME298" s="474"/>
      <c r="TMF298" s="474"/>
      <c r="TMG298" s="472"/>
      <c r="TMH298" s="473"/>
      <c r="TMI298" s="473"/>
      <c r="TMJ298" s="474"/>
      <c r="TMK298" s="474"/>
      <c r="TML298" s="474"/>
      <c r="TMM298" s="474"/>
      <c r="TMN298" s="474"/>
      <c r="TMO298" s="472"/>
      <c r="TMP298" s="473"/>
      <c r="TMQ298" s="473"/>
      <c r="TMR298" s="474"/>
      <c r="TMS298" s="474"/>
      <c r="TMT298" s="474"/>
      <c r="TMU298" s="474"/>
      <c r="TMV298" s="474"/>
      <c r="TMW298" s="472"/>
      <c r="TMX298" s="473"/>
      <c r="TMY298" s="473"/>
      <c r="TMZ298" s="474"/>
      <c r="TNA298" s="474"/>
      <c r="TNB298" s="474"/>
      <c r="TNC298" s="474"/>
      <c r="TND298" s="474"/>
      <c r="TNE298" s="472"/>
      <c r="TNF298" s="473"/>
      <c r="TNG298" s="473"/>
      <c r="TNH298" s="474"/>
      <c r="TNI298" s="474"/>
      <c r="TNJ298" s="474"/>
      <c r="TNK298" s="474"/>
      <c r="TNL298" s="474"/>
      <c r="TNM298" s="472"/>
      <c r="TNN298" s="473"/>
      <c r="TNO298" s="473"/>
      <c r="TNP298" s="474"/>
      <c r="TNQ298" s="474"/>
      <c r="TNR298" s="474"/>
      <c r="TNS298" s="474"/>
      <c r="TNT298" s="474"/>
      <c r="TNU298" s="472"/>
      <c r="TNV298" s="473"/>
      <c r="TNW298" s="473"/>
      <c r="TNX298" s="474"/>
      <c r="TNY298" s="474"/>
      <c r="TNZ298" s="474"/>
      <c r="TOA298" s="474"/>
      <c r="TOB298" s="474"/>
      <c r="TOC298" s="472"/>
      <c r="TOD298" s="473"/>
      <c r="TOE298" s="473"/>
      <c r="TOF298" s="474"/>
      <c r="TOG298" s="474"/>
      <c r="TOH298" s="474"/>
      <c r="TOI298" s="474"/>
      <c r="TOJ298" s="474"/>
      <c r="TOK298" s="472"/>
      <c r="TOL298" s="473"/>
      <c r="TOM298" s="473"/>
      <c r="TON298" s="474"/>
      <c r="TOO298" s="474"/>
      <c r="TOP298" s="474"/>
      <c r="TOQ298" s="474"/>
      <c r="TOR298" s="474"/>
      <c r="TOS298" s="472"/>
      <c r="TOT298" s="473"/>
      <c r="TOU298" s="473"/>
      <c r="TOV298" s="474"/>
      <c r="TOW298" s="474"/>
      <c r="TOX298" s="474"/>
      <c r="TOY298" s="474"/>
      <c r="TOZ298" s="474"/>
      <c r="TPA298" s="472"/>
      <c r="TPB298" s="473"/>
      <c r="TPC298" s="473"/>
      <c r="TPD298" s="474"/>
      <c r="TPE298" s="474"/>
      <c r="TPF298" s="474"/>
      <c r="TPG298" s="474"/>
      <c r="TPH298" s="474"/>
      <c r="TPI298" s="472"/>
      <c r="TPJ298" s="473"/>
      <c r="TPK298" s="473"/>
      <c r="TPL298" s="474"/>
      <c r="TPM298" s="474"/>
      <c r="TPN298" s="474"/>
      <c r="TPO298" s="474"/>
      <c r="TPP298" s="474"/>
      <c r="TPQ298" s="472"/>
      <c r="TPR298" s="473"/>
      <c r="TPS298" s="473"/>
      <c r="TPT298" s="474"/>
      <c r="TPU298" s="474"/>
      <c r="TPV298" s="474"/>
      <c r="TPW298" s="474"/>
      <c r="TPX298" s="474"/>
      <c r="TPY298" s="472"/>
      <c r="TPZ298" s="473"/>
      <c r="TQA298" s="473"/>
      <c r="TQB298" s="474"/>
      <c r="TQC298" s="474"/>
      <c r="TQD298" s="474"/>
      <c r="TQE298" s="474"/>
      <c r="TQF298" s="474"/>
      <c r="TQG298" s="472"/>
      <c r="TQH298" s="473"/>
      <c r="TQI298" s="473"/>
      <c r="TQJ298" s="474"/>
      <c r="TQK298" s="474"/>
      <c r="TQL298" s="474"/>
      <c r="TQM298" s="474"/>
      <c r="TQN298" s="474"/>
      <c r="TQO298" s="472"/>
      <c r="TQP298" s="473"/>
      <c r="TQQ298" s="473"/>
      <c r="TQR298" s="474"/>
      <c r="TQS298" s="474"/>
      <c r="TQT298" s="474"/>
      <c r="TQU298" s="474"/>
      <c r="TQV298" s="474"/>
      <c r="TQW298" s="472"/>
      <c r="TQX298" s="473"/>
      <c r="TQY298" s="473"/>
      <c r="TQZ298" s="474"/>
      <c r="TRA298" s="474"/>
      <c r="TRB298" s="474"/>
      <c r="TRC298" s="474"/>
      <c r="TRD298" s="474"/>
      <c r="TRE298" s="472"/>
      <c r="TRF298" s="473"/>
      <c r="TRG298" s="473"/>
      <c r="TRH298" s="474"/>
      <c r="TRI298" s="474"/>
      <c r="TRJ298" s="474"/>
      <c r="TRK298" s="474"/>
      <c r="TRL298" s="474"/>
      <c r="TRM298" s="472"/>
      <c r="TRN298" s="473"/>
      <c r="TRO298" s="473"/>
      <c r="TRP298" s="474"/>
      <c r="TRQ298" s="474"/>
      <c r="TRR298" s="474"/>
      <c r="TRS298" s="474"/>
      <c r="TRT298" s="474"/>
      <c r="TRU298" s="472"/>
      <c r="TRV298" s="473"/>
      <c r="TRW298" s="473"/>
      <c r="TRX298" s="474"/>
      <c r="TRY298" s="474"/>
      <c r="TRZ298" s="474"/>
      <c r="TSA298" s="474"/>
      <c r="TSB298" s="474"/>
      <c r="TSC298" s="472"/>
      <c r="TSD298" s="473"/>
      <c r="TSE298" s="473"/>
      <c r="TSF298" s="474"/>
      <c r="TSG298" s="474"/>
      <c r="TSH298" s="474"/>
      <c r="TSI298" s="474"/>
      <c r="TSJ298" s="474"/>
      <c r="TSK298" s="472"/>
      <c r="TSL298" s="473"/>
      <c r="TSM298" s="473"/>
      <c r="TSN298" s="474"/>
      <c r="TSO298" s="474"/>
      <c r="TSP298" s="474"/>
      <c r="TSQ298" s="474"/>
      <c r="TSR298" s="474"/>
      <c r="TSS298" s="472"/>
      <c r="TST298" s="473"/>
      <c r="TSU298" s="473"/>
      <c r="TSV298" s="474"/>
      <c r="TSW298" s="474"/>
      <c r="TSX298" s="474"/>
      <c r="TSY298" s="474"/>
      <c r="TSZ298" s="474"/>
      <c r="TTA298" s="472"/>
      <c r="TTB298" s="473"/>
      <c r="TTC298" s="473"/>
      <c r="TTD298" s="474"/>
      <c r="TTE298" s="474"/>
      <c r="TTF298" s="474"/>
      <c r="TTG298" s="474"/>
      <c r="TTH298" s="474"/>
      <c r="TTI298" s="472"/>
      <c r="TTJ298" s="473"/>
      <c r="TTK298" s="473"/>
      <c r="TTL298" s="474"/>
      <c r="TTM298" s="474"/>
      <c r="TTN298" s="474"/>
      <c r="TTO298" s="474"/>
      <c r="TTP298" s="474"/>
      <c r="TTQ298" s="472"/>
      <c r="TTR298" s="473"/>
      <c r="TTS298" s="473"/>
      <c r="TTT298" s="474"/>
      <c r="TTU298" s="474"/>
      <c r="TTV298" s="474"/>
      <c r="TTW298" s="474"/>
      <c r="TTX298" s="474"/>
      <c r="TTY298" s="472"/>
      <c r="TTZ298" s="473"/>
      <c r="TUA298" s="473"/>
      <c r="TUB298" s="474"/>
      <c r="TUC298" s="474"/>
      <c r="TUD298" s="474"/>
      <c r="TUE298" s="474"/>
      <c r="TUF298" s="474"/>
      <c r="TUG298" s="472"/>
      <c r="TUH298" s="473"/>
      <c r="TUI298" s="473"/>
      <c r="TUJ298" s="474"/>
      <c r="TUK298" s="474"/>
      <c r="TUL298" s="474"/>
      <c r="TUM298" s="474"/>
      <c r="TUN298" s="474"/>
      <c r="TUO298" s="472"/>
      <c r="TUP298" s="473"/>
      <c r="TUQ298" s="473"/>
      <c r="TUR298" s="474"/>
      <c r="TUS298" s="474"/>
      <c r="TUT298" s="474"/>
      <c r="TUU298" s="474"/>
      <c r="TUV298" s="474"/>
      <c r="TUW298" s="472"/>
      <c r="TUX298" s="473"/>
      <c r="TUY298" s="473"/>
      <c r="TUZ298" s="474"/>
      <c r="TVA298" s="474"/>
      <c r="TVB298" s="474"/>
      <c r="TVC298" s="474"/>
      <c r="TVD298" s="474"/>
      <c r="TVE298" s="472"/>
      <c r="TVF298" s="473"/>
      <c r="TVG298" s="473"/>
      <c r="TVH298" s="474"/>
      <c r="TVI298" s="474"/>
      <c r="TVJ298" s="474"/>
      <c r="TVK298" s="474"/>
      <c r="TVL298" s="474"/>
      <c r="TVM298" s="472"/>
      <c r="TVN298" s="473"/>
      <c r="TVO298" s="473"/>
      <c r="TVP298" s="474"/>
      <c r="TVQ298" s="474"/>
      <c r="TVR298" s="474"/>
      <c r="TVS298" s="474"/>
      <c r="TVT298" s="474"/>
      <c r="TVU298" s="472"/>
      <c r="TVV298" s="473"/>
      <c r="TVW298" s="473"/>
      <c r="TVX298" s="474"/>
      <c r="TVY298" s="474"/>
      <c r="TVZ298" s="474"/>
      <c r="TWA298" s="474"/>
      <c r="TWB298" s="474"/>
      <c r="TWC298" s="472"/>
      <c r="TWD298" s="473"/>
      <c r="TWE298" s="473"/>
      <c r="TWF298" s="474"/>
      <c r="TWG298" s="474"/>
      <c r="TWH298" s="474"/>
      <c r="TWI298" s="474"/>
      <c r="TWJ298" s="474"/>
      <c r="TWK298" s="472"/>
      <c r="TWL298" s="473"/>
      <c r="TWM298" s="473"/>
      <c r="TWN298" s="474"/>
      <c r="TWO298" s="474"/>
      <c r="TWP298" s="474"/>
      <c r="TWQ298" s="474"/>
      <c r="TWR298" s="474"/>
      <c r="TWS298" s="472"/>
      <c r="TWT298" s="473"/>
      <c r="TWU298" s="473"/>
      <c r="TWV298" s="474"/>
      <c r="TWW298" s="474"/>
      <c r="TWX298" s="474"/>
      <c r="TWY298" s="474"/>
      <c r="TWZ298" s="474"/>
      <c r="TXA298" s="472"/>
      <c r="TXB298" s="473"/>
      <c r="TXC298" s="473"/>
      <c r="TXD298" s="474"/>
      <c r="TXE298" s="474"/>
      <c r="TXF298" s="474"/>
      <c r="TXG298" s="474"/>
      <c r="TXH298" s="474"/>
      <c r="TXI298" s="472"/>
      <c r="TXJ298" s="473"/>
      <c r="TXK298" s="473"/>
      <c r="TXL298" s="474"/>
      <c r="TXM298" s="474"/>
      <c r="TXN298" s="474"/>
      <c r="TXO298" s="474"/>
      <c r="TXP298" s="474"/>
      <c r="TXQ298" s="472"/>
      <c r="TXR298" s="473"/>
      <c r="TXS298" s="473"/>
      <c r="TXT298" s="474"/>
      <c r="TXU298" s="474"/>
      <c r="TXV298" s="474"/>
      <c r="TXW298" s="474"/>
      <c r="TXX298" s="474"/>
      <c r="TXY298" s="472"/>
      <c r="TXZ298" s="473"/>
      <c r="TYA298" s="473"/>
      <c r="TYB298" s="474"/>
      <c r="TYC298" s="474"/>
      <c r="TYD298" s="474"/>
      <c r="TYE298" s="474"/>
      <c r="TYF298" s="474"/>
      <c r="TYG298" s="472"/>
      <c r="TYH298" s="473"/>
      <c r="TYI298" s="473"/>
      <c r="TYJ298" s="474"/>
      <c r="TYK298" s="474"/>
      <c r="TYL298" s="474"/>
      <c r="TYM298" s="474"/>
      <c r="TYN298" s="474"/>
      <c r="TYO298" s="472"/>
      <c r="TYP298" s="473"/>
      <c r="TYQ298" s="473"/>
      <c r="TYR298" s="474"/>
      <c r="TYS298" s="474"/>
      <c r="TYT298" s="474"/>
      <c r="TYU298" s="474"/>
      <c r="TYV298" s="474"/>
      <c r="TYW298" s="472"/>
      <c r="TYX298" s="473"/>
      <c r="TYY298" s="473"/>
      <c r="TYZ298" s="474"/>
      <c r="TZA298" s="474"/>
      <c r="TZB298" s="474"/>
      <c r="TZC298" s="474"/>
      <c r="TZD298" s="474"/>
      <c r="TZE298" s="472"/>
      <c r="TZF298" s="473"/>
      <c r="TZG298" s="473"/>
      <c r="TZH298" s="474"/>
      <c r="TZI298" s="474"/>
      <c r="TZJ298" s="474"/>
      <c r="TZK298" s="474"/>
      <c r="TZL298" s="474"/>
      <c r="TZM298" s="472"/>
      <c r="TZN298" s="473"/>
      <c r="TZO298" s="473"/>
      <c r="TZP298" s="474"/>
      <c r="TZQ298" s="474"/>
      <c r="TZR298" s="474"/>
      <c r="TZS298" s="474"/>
      <c r="TZT298" s="474"/>
      <c r="TZU298" s="472"/>
      <c r="TZV298" s="473"/>
      <c r="TZW298" s="473"/>
      <c r="TZX298" s="474"/>
      <c r="TZY298" s="474"/>
      <c r="TZZ298" s="474"/>
      <c r="UAA298" s="474"/>
      <c r="UAB298" s="474"/>
      <c r="UAC298" s="472"/>
      <c r="UAD298" s="473"/>
      <c r="UAE298" s="473"/>
      <c r="UAF298" s="474"/>
      <c r="UAG298" s="474"/>
      <c r="UAH298" s="474"/>
      <c r="UAI298" s="474"/>
      <c r="UAJ298" s="474"/>
      <c r="UAK298" s="472"/>
      <c r="UAL298" s="473"/>
      <c r="UAM298" s="473"/>
      <c r="UAN298" s="474"/>
      <c r="UAO298" s="474"/>
      <c r="UAP298" s="474"/>
      <c r="UAQ298" s="474"/>
      <c r="UAR298" s="474"/>
      <c r="UAS298" s="472"/>
      <c r="UAT298" s="473"/>
      <c r="UAU298" s="473"/>
      <c r="UAV298" s="474"/>
      <c r="UAW298" s="474"/>
      <c r="UAX298" s="474"/>
      <c r="UAY298" s="474"/>
      <c r="UAZ298" s="474"/>
      <c r="UBA298" s="472"/>
      <c r="UBB298" s="473"/>
      <c r="UBC298" s="473"/>
      <c r="UBD298" s="474"/>
      <c r="UBE298" s="474"/>
      <c r="UBF298" s="474"/>
      <c r="UBG298" s="474"/>
      <c r="UBH298" s="474"/>
      <c r="UBI298" s="472"/>
      <c r="UBJ298" s="473"/>
      <c r="UBK298" s="473"/>
      <c r="UBL298" s="474"/>
      <c r="UBM298" s="474"/>
      <c r="UBN298" s="474"/>
      <c r="UBO298" s="474"/>
      <c r="UBP298" s="474"/>
      <c r="UBQ298" s="472"/>
      <c r="UBR298" s="473"/>
      <c r="UBS298" s="473"/>
      <c r="UBT298" s="474"/>
      <c r="UBU298" s="474"/>
      <c r="UBV298" s="474"/>
      <c r="UBW298" s="474"/>
      <c r="UBX298" s="474"/>
      <c r="UBY298" s="472"/>
      <c r="UBZ298" s="473"/>
      <c r="UCA298" s="473"/>
      <c r="UCB298" s="474"/>
      <c r="UCC298" s="474"/>
      <c r="UCD298" s="474"/>
      <c r="UCE298" s="474"/>
      <c r="UCF298" s="474"/>
      <c r="UCG298" s="472"/>
      <c r="UCH298" s="473"/>
      <c r="UCI298" s="473"/>
      <c r="UCJ298" s="474"/>
      <c r="UCK298" s="474"/>
      <c r="UCL298" s="474"/>
      <c r="UCM298" s="474"/>
      <c r="UCN298" s="474"/>
      <c r="UCO298" s="472"/>
      <c r="UCP298" s="473"/>
      <c r="UCQ298" s="473"/>
      <c r="UCR298" s="474"/>
      <c r="UCS298" s="474"/>
      <c r="UCT298" s="474"/>
      <c r="UCU298" s="474"/>
      <c r="UCV298" s="474"/>
      <c r="UCW298" s="472"/>
      <c r="UCX298" s="473"/>
      <c r="UCY298" s="473"/>
      <c r="UCZ298" s="474"/>
      <c r="UDA298" s="474"/>
      <c r="UDB298" s="474"/>
      <c r="UDC298" s="474"/>
      <c r="UDD298" s="474"/>
      <c r="UDE298" s="472"/>
      <c r="UDF298" s="473"/>
      <c r="UDG298" s="473"/>
      <c r="UDH298" s="474"/>
      <c r="UDI298" s="474"/>
      <c r="UDJ298" s="474"/>
      <c r="UDK298" s="474"/>
      <c r="UDL298" s="474"/>
      <c r="UDM298" s="472"/>
      <c r="UDN298" s="473"/>
      <c r="UDO298" s="473"/>
      <c r="UDP298" s="474"/>
      <c r="UDQ298" s="474"/>
      <c r="UDR298" s="474"/>
      <c r="UDS298" s="474"/>
      <c r="UDT298" s="474"/>
      <c r="UDU298" s="472"/>
      <c r="UDV298" s="473"/>
      <c r="UDW298" s="473"/>
      <c r="UDX298" s="474"/>
      <c r="UDY298" s="474"/>
      <c r="UDZ298" s="474"/>
      <c r="UEA298" s="474"/>
      <c r="UEB298" s="474"/>
      <c r="UEC298" s="472"/>
      <c r="UED298" s="473"/>
      <c r="UEE298" s="473"/>
      <c r="UEF298" s="474"/>
      <c r="UEG298" s="474"/>
      <c r="UEH298" s="474"/>
      <c r="UEI298" s="474"/>
      <c r="UEJ298" s="474"/>
      <c r="UEK298" s="472"/>
      <c r="UEL298" s="473"/>
      <c r="UEM298" s="473"/>
      <c r="UEN298" s="474"/>
      <c r="UEO298" s="474"/>
      <c r="UEP298" s="474"/>
      <c r="UEQ298" s="474"/>
      <c r="UER298" s="474"/>
      <c r="UES298" s="472"/>
      <c r="UET298" s="473"/>
      <c r="UEU298" s="473"/>
      <c r="UEV298" s="474"/>
      <c r="UEW298" s="474"/>
      <c r="UEX298" s="474"/>
      <c r="UEY298" s="474"/>
      <c r="UEZ298" s="474"/>
      <c r="UFA298" s="472"/>
      <c r="UFB298" s="473"/>
      <c r="UFC298" s="473"/>
      <c r="UFD298" s="474"/>
      <c r="UFE298" s="474"/>
      <c r="UFF298" s="474"/>
      <c r="UFG298" s="474"/>
      <c r="UFH298" s="474"/>
      <c r="UFI298" s="472"/>
      <c r="UFJ298" s="473"/>
      <c r="UFK298" s="473"/>
      <c r="UFL298" s="474"/>
      <c r="UFM298" s="474"/>
      <c r="UFN298" s="474"/>
      <c r="UFO298" s="474"/>
      <c r="UFP298" s="474"/>
      <c r="UFQ298" s="472"/>
      <c r="UFR298" s="473"/>
      <c r="UFS298" s="473"/>
      <c r="UFT298" s="474"/>
      <c r="UFU298" s="474"/>
      <c r="UFV298" s="474"/>
      <c r="UFW298" s="474"/>
      <c r="UFX298" s="474"/>
      <c r="UFY298" s="472"/>
      <c r="UFZ298" s="473"/>
      <c r="UGA298" s="473"/>
      <c r="UGB298" s="474"/>
      <c r="UGC298" s="474"/>
      <c r="UGD298" s="474"/>
      <c r="UGE298" s="474"/>
      <c r="UGF298" s="474"/>
      <c r="UGG298" s="472"/>
      <c r="UGH298" s="473"/>
      <c r="UGI298" s="473"/>
      <c r="UGJ298" s="474"/>
      <c r="UGK298" s="474"/>
      <c r="UGL298" s="474"/>
      <c r="UGM298" s="474"/>
      <c r="UGN298" s="474"/>
      <c r="UGO298" s="472"/>
      <c r="UGP298" s="473"/>
      <c r="UGQ298" s="473"/>
      <c r="UGR298" s="474"/>
      <c r="UGS298" s="474"/>
      <c r="UGT298" s="474"/>
      <c r="UGU298" s="474"/>
      <c r="UGV298" s="474"/>
      <c r="UGW298" s="472"/>
      <c r="UGX298" s="473"/>
      <c r="UGY298" s="473"/>
      <c r="UGZ298" s="474"/>
      <c r="UHA298" s="474"/>
      <c r="UHB298" s="474"/>
      <c r="UHC298" s="474"/>
      <c r="UHD298" s="474"/>
      <c r="UHE298" s="472"/>
      <c r="UHF298" s="473"/>
      <c r="UHG298" s="473"/>
      <c r="UHH298" s="474"/>
      <c r="UHI298" s="474"/>
      <c r="UHJ298" s="474"/>
      <c r="UHK298" s="474"/>
      <c r="UHL298" s="474"/>
      <c r="UHM298" s="472"/>
      <c r="UHN298" s="473"/>
      <c r="UHO298" s="473"/>
      <c r="UHP298" s="474"/>
      <c r="UHQ298" s="474"/>
      <c r="UHR298" s="474"/>
      <c r="UHS298" s="474"/>
      <c r="UHT298" s="474"/>
      <c r="UHU298" s="472"/>
      <c r="UHV298" s="473"/>
      <c r="UHW298" s="473"/>
      <c r="UHX298" s="474"/>
      <c r="UHY298" s="474"/>
      <c r="UHZ298" s="474"/>
      <c r="UIA298" s="474"/>
      <c r="UIB298" s="474"/>
      <c r="UIC298" s="472"/>
      <c r="UID298" s="473"/>
      <c r="UIE298" s="473"/>
      <c r="UIF298" s="474"/>
      <c r="UIG298" s="474"/>
      <c r="UIH298" s="474"/>
      <c r="UII298" s="474"/>
      <c r="UIJ298" s="474"/>
      <c r="UIK298" s="472"/>
      <c r="UIL298" s="473"/>
      <c r="UIM298" s="473"/>
      <c r="UIN298" s="474"/>
      <c r="UIO298" s="474"/>
      <c r="UIP298" s="474"/>
      <c r="UIQ298" s="474"/>
      <c r="UIR298" s="474"/>
      <c r="UIS298" s="472"/>
      <c r="UIT298" s="473"/>
      <c r="UIU298" s="473"/>
      <c r="UIV298" s="474"/>
      <c r="UIW298" s="474"/>
      <c r="UIX298" s="474"/>
      <c r="UIY298" s="474"/>
      <c r="UIZ298" s="474"/>
      <c r="UJA298" s="472"/>
      <c r="UJB298" s="473"/>
      <c r="UJC298" s="473"/>
      <c r="UJD298" s="474"/>
      <c r="UJE298" s="474"/>
      <c r="UJF298" s="474"/>
      <c r="UJG298" s="474"/>
      <c r="UJH298" s="474"/>
      <c r="UJI298" s="472"/>
      <c r="UJJ298" s="473"/>
      <c r="UJK298" s="473"/>
      <c r="UJL298" s="474"/>
      <c r="UJM298" s="474"/>
      <c r="UJN298" s="474"/>
      <c r="UJO298" s="474"/>
      <c r="UJP298" s="474"/>
      <c r="UJQ298" s="472"/>
      <c r="UJR298" s="473"/>
      <c r="UJS298" s="473"/>
      <c r="UJT298" s="474"/>
      <c r="UJU298" s="474"/>
      <c r="UJV298" s="474"/>
      <c r="UJW298" s="474"/>
      <c r="UJX298" s="474"/>
      <c r="UJY298" s="472"/>
      <c r="UJZ298" s="473"/>
      <c r="UKA298" s="473"/>
      <c r="UKB298" s="474"/>
      <c r="UKC298" s="474"/>
      <c r="UKD298" s="474"/>
      <c r="UKE298" s="474"/>
      <c r="UKF298" s="474"/>
      <c r="UKG298" s="472"/>
      <c r="UKH298" s="473"/>
      <c r="UKI298" s="473"/>
      <c r="UKJ298" s="474"/>
      <c r="UKK298" s="474"/>
      <c r="UKL298" s="474"/>
      <c r="UKM298" s="474"/>
      <c r="UKN298" s="474"/>
      <c r="UKO298" s="472"/>
      <c r="UKP298" s="473"/>
      <c r="UKQ298" s="473"/>
      <c r="UKR298" s="474"/>
      <c r="UKS298" s="474"/>
      <c r="UKT298" s="474"/>
      <c r="UKU298" s="474"/>
      <c r="UKV298" s="474"/>
      <c r="UKW298" s="472"/>
      <c r="UKX298" s="473"/>
      <c r="UKY298" s="473"/>
      <c r="UKZ298" s="474"/>
      <c r="ULA298" s="474"/>
      <c r="ULB298" s="474"/>
      <c r="ULC298" s="474"/>
      <c r="ULD298" s="474"/>
      <c r="ULE298" s="472"/>
      <c r="ULF298" s="473"/>
      <c r="ULG298" s="473"/>
      <c r="ULH298" s="474"/>
      <c r="ULI298" s="474"/>
      <c r="ULJ298" s="474"/>
      <c r="ULK298" s="474"/>
      <c r="ULL298" s="474"/>
      <c r="ULM298" s="472"/>
      <c r="ULN298" s="473"/>
      <c r="ULO298" s="473"/>
      <c r="ULP298" s="474"/>
      <c r="ULQ298" s="474"/>
      <c r="ULR298" s="474"/>
      <c r="ULS298" s="474"/>
      <c r="ULT298" s="474"/>
      <c r="ULU298" s="472"/>
      <c r="ULV298" s="473"/>
      <c r="ULW298" s="473"/>
      <c r="ULX298" s="474"/>
      <c r="ULY298" s="474"/>
      <c r="ULZ298" s="474"/>
      <c r="UMA298" s="474"/>
      <c r="UMB298" s="474"/>
      <c r="UMC298" s="472"/>
      <c r="UMD298" s="473"/>
      <c r="UME298" s="473"/>
      <c r="UMF298" s="474"/>
      <c r="UMG298" s="474"/>
      <c r="UMH298" s="474"/>
      <c r="UMI298" s="474"/>
      <c r="UMJ298" s="474"/>
      <c r="UMK298" s="472"/>
      <c r="UML298" s="473"/>
      <c r="UMM298" s="473"/>
      <c r="UMN298" s="474"/>
      <c r="UMO298" s="474"/>
      <c r="UMP298" s="474"/>
      <c r="UMQ298" s="474"/>
      <c r="UMR298" s="474"/>
      <c r="UMS298" s="472"/>
      <c r="UMT298" s="473"/>
      <c r="UMU298" s="473"/>
      <c r="UMV298" s="474"/>
      <c r="UMW298" s="474"/>
      <c r="UMX298" s="474"/>
      <c r="UMY298" s="474"/>
      <c r="UMZ298" s="474"/>
      <c r="UNA298" s="472"/>
      <c r="UNB298" s="473"/>
      <c r="UNC298" s="473"/>
      <c r="UND298" s="474"/>
      <c r="UNE298" s="474"/>
      <c r="UNF298" s="474"/>
      <c r="UNG298" s="474"/>
      <c r="UNH298" s="474"/>
      <c r="UNI298" s="472"/>
      <c r="UNJ298" s="473"/>
      <c r="UNK298" s="473"/>
      <c r="UNL298" s="474"/>
      <c r="UNM298" s="474"/>
      <c r="UNN298" s="474"/>
      <c r="UNO298" s="474"/>
      <c r="UNP298" s="474"/>
      <c r="UNQ298" s="472"/>
      <c r="UNR298" s="473"/>
      <c r="UNS298" s="473"/>
      <c r="UNT298" s="474"/>
      <c r="UNU298" s="474"/>
      <c r="UNV298" s="474"/>
      <c r="UNW298" s="474"/>
      <c r="UNX298" s="474"/>
      <c r="UNY298" s="472"/>
      <c r="UNZ298" s="473"/>
      <c r="UOA298" s="473"/>
      <c r="UOB298" s="474"/>
      <c r="UOC298" s="474"/>
      <c r="UOD298" s="474"/>
      <c r="UOE298" s="474"/>
      <c r="UOF298" s="474"/>
      <c r="UOG298" s="472"/>
      <c r="UOH298" s="473"/>
      <c r="UOI298" s="473"/>
      <c r="UOJ298" s="474"/>
      <c r="UOK298" s="474"/>
      <c r="UOL298" s="474"/>
      <c r="UOM298" s="474"/>
      <c r="UON298" s="474"/>
      <c r="UOO298" s="472"/>
      <c r="UOP298" s="473"/>
      <c r="UOQ298" s="473"/>
      <c r="UOR298" s="474"/>
      <c r="UOS298" s="474"/>
      <c r="UOT298" s="474"/>
      <c r="UOU298" s="474"/>
      <c r="UOV298" s="474"/>
      <c r="UOW298" s="472"/>
      <c r="UOX298" s="473"/>
      <c r="UOY298" s="473"/>
      <c r="UOZ298" s="474"/>
      <c r="UPA298" s="474"/>
      <c r="UPB298" s="474"/>
      <c r="UPC298" s="474"/>
      <c r="UPD298" s="474"/>
      <c r="UPE298" s="472"/>
      <c r="UPF298" s="473"/>
      <c r="UPG298" s="473"/>
      <c r="UPH298" s="474"/>
      <c r="UPI298" s="474"/>
      <c r="UPJ298" s="474"/>
      <c r="UPK298" s="474"/>
      <c r="UPL298" s="474"/>
      <c r="UPM298" s="472"/>
      <c r="UPN298" s="473"/>
      <c r="UPO298" s="473"/>
      <c r="UPP298" s="474"/>
      <c r="UPQ298" s="474"/>
      <c r="UPR298" s="474"/>
      <c r="UPS298" s="474"/>
      <c r="UPT298" s="474"/>
      <c r="UPU298" s="472"/>
      <c r="UPV298" s="473"/>
      <c r="UPW298" s="473"/>
      <c r="UPX298" s="474"/>
      <c r="UPY298" s="474"/>
      <c r="UPZ298" s="474"/>
      <c r="UQA298" s="474"/>
      <c r="UQB298" s="474"/>
      <c r="UQC298" s="472"/>
      <c r="UQD298" s="473"/>
      <c r="UQE298" s="473"/>
      <c r="UQF298" s="474"/>
      <c r="UQG298" s="474"/>
      <c r="UQH298" s="474"/>
      <c r="UQI298" s="474"/>
      <c r="UQJ298" s="474"/>
      <c r="UQK298" s="472"/>
      <c r="UQL298" s="473"/>
      <c r="UQM298" s="473"/>
      <c r="UQN298" s="474"/>
      <c r="UQO298" s="474"/>
      <c r="UQP298" s="474"/>
      <c r="UQQ298" s="474"/>
      <c r="UQR298" s="474"/>
      <c r="UQS298" s="472"/>
      <c r="UQT298" s="473"/>
      <c r="UQU298" s="473"/>
      <c r="UQV298" s="474"/>
      <c r="UQW298" s="474"/>
      <c r="UQX298" s="474"/>
      <c r="UQY298" s="474"/>
      <c r="UQZ298" s="474"/>
      <c r="URA298" s="472"/>
      <c r="URB298" s="473"/>
      <c r="URC298" s="473"/>
      <c r="URD298" s="474"/>
      <c r="URE298" s="474"/>
      <c r="URF298" s="474"/>
      <c r="URG298" s="474"/>
      <c r="URH298" s="474"/>
      <c r="URI298" s="472"/>
      <c r="URJ298" s="473"/>
      <c r="URK298" s="473"/>
      <c r="URL298" s="474"/>
      <c r="URM298" s="474"/>
      <c r="URN298" s="474"/>
      <c r="URO298" s="474"/>
      <c r="URP298" s="474"/>
      <c r="URQ298" s="472"/>
      <c r="URR298" s="473"/>
      <c r="URS298" s="473"/>
      <c r="URT298" s="474"/>
      <c r="URU298" s="474"/>
      <c r="URV298" s="474"/>
      <c r="URW298" s="474"/>
      <c r="URX298" s="474"/>
      <c r="URY298" s="472"/>
      <c r="URZ298" s="473"/>
      <c r="USA298" s="473"/>
      <c r="USB298" s="474"/>
      <c r="USC298" s="474"/>
      <c r="USD298" s="474"/>
      <c r="USE298" s="474"/>
      <c r="USF298" s="474"/>
      <c r="USG298" s="472"/>
      <c r="USH298" s="473"/>
      <c r="USI298" s="473"/>
      <c r="USJ298" s="474"/>
      <c r="USK298" s="474"/>
      <c r="USL298" s="474"/>
      <c r="USM298" s="474"/>
      <c r="USN298" s="474"/>
      <c r="USO298" s="472"/>
      <c r="USP298" s="473"/>
      <c r="USQ298" s="473"/>
      <c r="USR298" s="474"/>
      <c r="USS298" s="474"/>
      <c r="UST298" s="474"/>
      <c r="USU298" s="474"/>
      <c r="USV298" s="474"/>
      <c r="USW298" s="472"/>
      <c r="USX298" s="473"/>
      <c r="USY298" s="473"/>
      <c r="USZ298" s="474"/>
      <c r="UTA298" s="474"/>
      <c r="UTB298" s="474"/>
      <c r="UTC298" s="474"/>
      <c r="UTD298" s="474"/>
      <c r="UTE298" s="472"/>
      <c r="UTF298" s="473"/>
      <c r="UTG298" s="473"/>
      <c r="UTH298" s="474"/>
      <c r="UTI298" s="474"/>
      <c r="UTJ298" s="474"/>
      <c r="UTK298" s="474"/>
      <c r="UTL298" s="474"/>
      <c r="UTM298" s="472"/>
      <c r="UTN298" s="473"/>
      <c r="UTO298" s="473"/>
      <c r="UTP298" s="474"/>
      <c r="UTQ298" s="474"/>
      <c r="UTR298" s="474"/>
      <c r="UTS298" s="474"/>
      <c r="UTT298" s="474"/>
      <c r="UTU298" s="472"/>
      <c r="UTV298" s="473"/>
      <c r="UTW298" s="473"/>
      <c r="UTX298" s="474"/>
      <c r="UTY298" s="474"/>
      <c r="UTZ298" s="474"/>
      <c r="UUA298" s="474"/>
      <c r="UUB298" s="474"/>
      <c r="UUC298" s="472"/>
      <c r="UUD298" s="473"/>
      <c r="UUE298" s="473"/>
      <c r="UUF298" s="474"/>
      <c r="UUG298" s="474"/>
      <c r="UUH298" s="474"/>
      <c r="UUI298" s="474"/>
      <c r="UUJ298" s="474"/>
      <c r="UUK298" s="472"/>
      <c r="UUL298" s="473"/>
      <c r="UUM298" s="473"/>
      <c r="UUN298" s="474"/>
      <c r="UUO298" s="474"/>
      <c r="UUP298" s="474"/>
      <c r="UUQ298" s="474"/>
      <c r="UUR298" s="474"/>
      <c r="UUS298" s="472"/>
      <c r="UUT298" s="473"/>
      <c r="UUU298" s="473"/>
      <c r="UUV298" s="474"/>
      <c r="UUW298" s="474"/>
      <c r="UUX298" s="474"/>
      <c r="UUY298" s="474"/>
      <c r="UUZ298" s="474"/>
      <c r="UVA298" s="472"/>
      <c r="UVB298" s="473"/>
      <c r="UVC298" s="473"/>
      <c r="UVD298" s="474"/>
      <c r="UVE298" s="474"/>
      <c r="UVF298" s="474"/>
      <c r="UVG298" s="474"/>
      <c r="UVH298" s="474"/>
      <c r="UVI298" s="472"/>
      <c r="UVJ298" s="473"/>
      <c r="UVK298" s="473"/>
      <c r="UVL298" s="474"/>
      <c r="UVM298" s="474"/>
      <c r="UVN298" s="474"/>
      <c r="UVO298" s="474"/>
      <c r="UVP298" s="474"/>
      <c r="UVQ298" s="472"/>
      <c r="UVR298" s="473"/>
      <c r="UVS298" s="473"/>
      <c r="UVT298" s="474"/>
      <c r="UVU298" s="474"/>
      <c r="UVV298" s="474"/>
      <c r="UVW298" s="474"/>
      <c r="UVX298" s="474"/>
      <c r="UVY298" s="472"/>
      <c r="UVZ298" s="473"/>
      <c r="UWA298" s="473"/>
      <c r="UWB298" s="474"/>
      <c r="UWC298" s="474"/>
      <c r="UWD298" s="474"/>
      <c r="UWE298" s="474"/>
      <c r="UWF298" s="474"/>
      <c r="UWG298" s="472"/>
      <c r="UWH298" s="473"/>
      <c r="UWI298" s="473"/>
      <c r="UWJ298" s="474"/>
      <c r="UWK298" s="474"/>
      <c r="UWL298" s="474"/>
      <c r="UWM298" s="474"/>
      <c r="UWN298" s="474"/>
      <c r="UWO298" s="472"/>
      <c r="UWP298" s="473"/>
      <c r="UWQ298" s="473"/>
      <c r="UWR298" s="474"/>
      <c r="UWS298" s="474"/>
      <c r="UWT298" s="474"/>
      <c r="UWU298" s="474"/>
      <c r="UWV298" s="474"/>
      <c r="UWW298" s="472"/>
      <c r="UWX298" s="473"/>
      <c r="UWY298" s="473"/>
      <c r="UWZ298" s="474"/>
      <c r="UXA298" s="474"/>
      <c r="UXB298" s="474"/>
      <c r="UXC298" s="474"/>
      <c r="UXD298" s="474"/>
      <c r="UXE298" s="472"/>
      <c r="UXF298" s="473"/>
      <c r="UXG298" s="473"/>
      <c r="UXH298" s="474"/>
      <c r="UXI298" s="474"/>
      <c r="UXJ298" s="474"/>
      <c r="UXK298" s="474"/>
      <c r="UXL298" s="474"/>
      <c r="UXM298" s="472"/>
      <c r="UXN298" s="473"/>
      <c r="UXO298" s="473"/>
      <c r="UXP298" s="474"/>
      <c r="UXQ298" s="474"/>
      <c r="UXR298" s="474"/>
      <c r="UXS298" s="474"/>
      <c r="UXT298" s="474"/>
      <c r="UXU298" s="472"/>
      <c r="UXV298" s="473"/>
      <c r="UXW298" s="473"/>
      <c r="UXX298" s="474"/>
      <c r="UXY298" s="474"/>
      <c r="UXZ298" s="474"/>
      <c r="UYA298" s="474"/>
      <c r="UYB298" s="474"/>
      <c r="UYC298" s="472"/>
      <c r="UYD298" s="473"/>
      <c r="UYE298" s="473"/>
      <c r="UYF298" s="474"/>
      <c r="UYG298" s="474"/>
      <c r="UYH298" s="474"/>
      <c r="UYI298" s="474"/>
      <c r="UYJ298" s="474"/>
      <c r="UYK298" s="472"/>
      <c r="UYL298" s="473"/>
      <c r="UYM298" s="473"/>
      <c r="UYN298" s="474"/>
      <c r="UYO298" s="474"/>
      <c r="UYP298" s="474"/>
      <c r="UYQ298" s="474"/>
      <c r="UYR298" s="474"/>
      <c r="UYS298" s="472"/>
      <c r="UYT298" s="473"/>
      <c r="UYU298" s="473"/>
      <c r="UYV298" s="474"/>
      <c r="UYW298" s="474"/>
      <c r="UYX298" s="474"/>
      <c r="UYY298" s="474"/>
      <c r="UYZ298" s="474"/>
      <c r="UZA298" s="472"/>
      <c r="UZB298" s="473"/>
      <c r="UZC298" s="473"/>
      <c r="UZD298" s="474"/>
      <c r="UZE298" s="474"/>
      <c r="UZF298" s="474"/>
      <c r="UZG298" s="474"/>
      <c r="UZH298" s="474"/>
      <c r="UZI298" s="472"/>
      <c r="UZJ298" s="473"/>
      <c r="UZK298" s="473"/>
      <c r="UZL298" s="474"/>
      <c r="UZM298" s="474"/>
      <c r="UZN298" s="474"/>
      <c r="UZO298" s="474"/>
      <c r="UZP298" s="474"/>
      <c r="UZQ298" s="472"/>
      <c r="UZR298" s="473"/>
      <c r="UZS298" s="473"/>
      <c r="UZT298" s="474"/>
      <c r="UZU298" s="474"/>
      <c r="UZV298" s="474"/>
      <c r="UZW298" s="474"/>
      <c r="UZX298" s="474"/>
      <c r="UZY298" s="472"/>
      <c r="UZZ298" s="473"/>
      <c r="VAA298" s="473"/>
      <c r="VAB298" s="474"/>
      <c r="VAC298" s="474"/>
      <c r="VAD298" s="474"/>
      <c r="VAE298" s="474"/>
      <c r="VAF298" s="474"/>
      <c r="VAG298" s="472"/>
      <c r="VAH298" s="473"/>
      <c r="VAI298" s="473"/>
      <c r="VAJ298" s="474"/>
      <c r="VAK298" s="474"/>
      <c r="VAL298" s="474"/>
      <c r="VAM298" s="474"/>
      <c r="VAN298" s="474"/>
      <c r="VAO298" s="472"/>
      <c r="VAP298" s="473"/>
      <c r="VAQ298" s="473"/>
      <c r="VAR298" s="474"/>
      <c r="VAS298" s="474"/>
      <c r="VAT298" s="474"/>
      <c r="VAU298" s="474"/>
      <c r="VAV298" s="474"/>
      <c r="VAW298" s="472"/>
      <c r="VAX298" s="473"/>
      <c r="VAY298" s="473"/>
      <c r="VAZ298" s="474"/>
      <c r="VBA298" s="474"/>
      <c r="VBB298" s="474"/>
      <c r="VBC298" s="474"/>
      <c r="VBD298" s="474"/>
      <c r="VBE298" s="472"/>
      <c r="VBF298" s="473"/>
      <c r="VBG298" s="473"/>
      <c r="VBH298" s="474"/>
      <c r="VBI298" s="474"/>
      <c r="VBJ298" s="474"/>
      <c r="VBK298" s="474"/>
      <c r="VBL298" s="474"/>
      <c r="VBM298" s="472"/>
      <c r="VBN298" s="473"/>
      <c r="VBO298" s="473"/>
      <c r="VBP298" s="474"/>
      <c r="VBQ298" s="474"/>
      <c r="VBR298" s="474"/>
      <c r="VBS298" s="474"/>
      <c r="VBT298" s="474"/>
      <c r="VBU298" s="472"/>
      <c r="VBV298" s="473"/>
      <c r="VBW298" s="473"/>
      <c r="VBX298" s="474"/>
      <c r="VBY298" s="474"/>
      <c r="VBZ298" s="474"/>
      <c r="VCA298" s="474"/>
      <c r="VCB298" s="474"/>
      <c r="VCC298" s="472"/>
      <c r="VCD298" s="473"/>
      <c r="VCE298" s="473"/>
      <c r="VCF298" s="474"/>
      <c r="VCG298" s="474"/>
      <c r="VCH298" s="474"/>
      <c r="VCI298" s="474"/>
      <c r="VCJ298" s="474"/>
      <c r="VCK298" s="472"/>
      <c r="VCL298" s="473"/>
      <c r="VCM298" s="473"/>
      <c r="VCN298" s="474"/>
      <c r="VCO298" s="474"/>
      <c r="VCP298" s="474"/>
      <c r="VCQ298" s="474"/>
      <c r="VCR298" s="474"/>
      <c r="VCS298" s="472"/>
      <c r="VCT298" s="473"/>
      <c r="VCU298" s="473"/>
      <c r="VCV298" s="474"/>
      <c r="VCW298" s="474"/>
      <c r="VCX298" s="474"/>
      <c r="VCY298" s="474"/>
      <c r="VCZ298" s="474"/>
      <c r="VDA298" s="472"/>
      <c r="VDB298" s="473"/>
      <c r="VDC298" s="473"/>
      <c r="VDD298" s="474"/>
      <c r="VDE298" s="474"/>
      <c r="VDF298" s="474"/>
      <c r="VDG298" s="474"/>
      <c r="VDH298" s="474"/>
      <c r="VDI298" s="472"/>
      <c r="VDJ298" s="473"/>
      <c r="VDK298" s="473"/>
      <c r="VDL298" s="474"/>
      <c r="VDM298" s="474"/>
      <c r="VDN298" s="474"/>
      <c r="VDO298" s="474"/>
      <c r="VDP298" s="474"/>
      <c r="VDQ298" s="472"/>
      <c r="VDR298" s="473"/>
      <c r="VDS298" s="473"/>
      <c r="VDT298" s="474"/>
      <c r="VDU298" s="474"/>
      <c r="VDV298" s="474"/>
      <c r="VDW298" s="474"/>
      <c r="VDX298" s="474"/>
      <c r="VDY298" s="472"/>
      <c r="VDZ298" s="473"/>
      <c r="VEA298" s="473"/>
      <c r="VEB298" s="474"/>
      <c r="VEC298" s="474"/>
      <c r="VED298" s="474"/>
      <c r="VEE298" s="474"/>
      <c r="VEF298" s="474"/>
      <c r="VEG298" s="472"/>
      <c r="VEH298" s="473"/>
      <c r="VEI298" s="473"/>
      <c r="VEJ298" s="474"/>
      <c r="VEK298" s="474"/>
      <c r="VEL298" s="474"/>
      <c r="VEM298" s="474"/>
      <c r="VEN298" s="474"/>
      <c r="VEO298" s="472"/>
      <c r="VEP298" s="473"/>
      <c r="VEQ298" s="473"/>
      <c r="VER298" s="474"/>
      <c r="VES298" s="474"/>
      <c r="VET298" s="474"/>
      <c r="VEU298" s="474"/>
      <c r="VEV298" s="474"/>
      <c r="VEW298" s="472"/>
      <c r="VEX298" s="473"/>
      <c r="VEY298" s="473"/>
      <c r="VEZ298" s="474"/>
      <c r="VFA298" s="474"/>
      <c r="VFB298" s="474"/>
      <c r="VFC298" s="474"/>
      <c r="VFD298" s="474"/>
      <c r="VFE298" s="472"/>
      <c r="VFF298" s="473"/>
      <c r="VFG298" s="473"/>
      <c r="VFH298" s="474"/>
      <c r="VFI298" s="474"/>
      <c r="VFJ298" s="474"/>
      <c r="VFK298" s="474"/>
      <c r="VFL298" s="474"/>
      <c r="VFM298" s="472"/>
      <c r="VFN298" s="473"/>
      <c r="VFO298" s="473"/>
      <c r="VFP298" s="474"/>
      <c r="VFQ298" s="474"/>
      <c r="VFR298" s="474"/>
      <c r="VFS298" s="474"/>
      <c r="VFT298" s="474"/>
      <c r="VFU298" s="472"/>
      <c r="VFV298" s="473"/>
      <c r="VFW298" s="473"/>
      <c r="VFX298" s="474"/>
      <c r="VFY298" s="474"/>
      <c r="VFZ298" s="474"/>
      <c r="VGA298" s="474"/>
      <c r="VGB298" s="474"/>
      <c r="VGC298" s="472"/>
      <c r="VGD298" s="473"/>
      <c r="VGE298" s="473"/>
      <c r="VGF298" s="474"/>
      <c r="VGG298" s="474"/>
      <c r="VGH298" s="474"/>
      <c r="VGI298" s="474"/>
      <c r="VGJ298" s="474"/>
      <c r="VGK298" s="472"/>
      <c r="VGL298" s="473"/>
      <c r="VGM298" s="473"/>
      <c r="VGN298" s="474"/>
      <c r="VGO298" s="474"/>
      <c r="VGP298" s="474"/>
      <c r="VGQ298" s="474"/>
      <c r="VGR298" s="474"/>
      <c r="VGS298" s="472"/>
      <c r="VGT298" s="473"/>
      <c r="VGU298" s="473"/>
      <c r="VGV298" s="474"/>
      <c r="VGW298" s="474"/>
      <c r="VGX298" s="474"/>
      <c r="VGY298" s="474"/>
      <c r="VGZ298" s="474"/>
      <c r="VHA298" s="472"/>
      <c r="VHB298" s="473"/>
      <c r="VHC298" s="473"/>
      <c r="VHD298" s="474"/>
      <c r="VHE298" s="474"/>
      <c r="VHF298" s="474"/>
      <c r="VHG298" s="474"/>
      <c r="VHH298" s="474"/>
      <c r="VHI298" s="472"/>
      <c r="VHJ298" s="473"/>
      <c r="VHK298" s="473"/>
      <c r="VHL298" s="474"/>
      <c r="VHM298" s="474"/>
      <c r="VHN298" s="474"/>
      <c r="VHO298" s="474"/>
      <c r="VHP298" s="474"/>
      <c r="VHQ298" s="472"/>
      <c r="VHR298" s="473"/>
      <c r="VHS298" s="473"/>
      <c r="VHT298" s="474"/>
      <c r="VHU298" s="474"/>
      <c r="VHV298" s="474"/>
      <c r="VHW298" s="474"/>
      <c r="VHX298" s="474"/>
      <c r="VHY298" s="472"/>
      <c r="VHZ298" s="473"/>
      <c r="VIA298" s="473"/>
      <c r="VIB298" s="474"/>
      <c r="VIC298" s="474"/>
      <c r="VID298" s="474"/>
      <c r="VIE298" s="474"/>
      <c r="VIF298" s="474"/>
      <c r="VIG298" s="472"/>
      <c r="VIH298" s="473"/>
      <c r="VII298" s="473"/>
      <c r="VIJ298" s="474"/>
      <c r="VIK298" s="474"/>
      <c r="VIL298" s="474"/>
      <c r="VIM298" s="474"/>
      <c r="VIN298" s="474"/>
      <c r="VIO298" s="472"/>
      <c r="VIP298" s="473"/>
      <c r="VIQ298" s="473"/>
      <c r="VIR298" s="474"/>
      <c r="VIS298" s="474"/>
      <c r="VIT298" s="474"/>
      <c r="VIU298" s="474"/>
      <c r="VIV298" s="474"/>
      <c r="VIW298" s="472"/>
      <c r="VIX298" s="473"/>
      <c r="VIY298" s="473"/>
      <c r="VIZ298" s="474"/>
      <c r="VJA298" s="474"/>
      <c r="VJB298" s="474"/>
      <c r="VJC298" s="474"/>
      <c r="VJD298" s="474"/>
      <c r="VJE298" s="472"/>
      <c r="VJF298" s="473"/>
      <c r="VJG298" s="473"/>
      <c r="VJH298" s="474"/>
      <c r="VJI298" s="474"/>
      <c r="VJJ298" s="474"/>
      <c r="VJK298" s="474"/>
      <c r="VJL298" s="474"/>
      <c r="VJM298" s="472"/>
      <c r="VJN298" s="473"/>
      <c r="VJO298" s="473"/>
      <c r="VJP298" s="474"/>
      <c r="VJQ298" s="474"/>
      <c r="VJR298" s="474"/>
      <c r="VJS298" s="474"/>
      <c r="VJT298" s="474"/>
      <c r="VJU298" s="472"/>
      <c r="VJV298" s="473"/>
      <c r="VJW298" s="473"/>
      <c r="VJX298" s="474"/>
      <c r="VJY298" s="474"/>
      <c r="VJZ298" s="474"/>
      <c r="VKA298" s="474"/>
      <c r="VKB298" s="474"/>
      <c r="VKC298" s="472"/>
      <c r="VKD298" s="473"/>
      <c r="VKE298" s="473"/>
      <c r="VKF298" s="474"/>
      <c r="VKG298" s="474"/>
      <c r="VKH298" s="474"/>
      <c r="VKI298" s="474"/>
      <c r="VKJ298" s="474"/>
      <c r="VKK298" s="472"/>
      <c r="VKL298" s="473"/>
      <c r="VKM298" s="473"/>
      <c r="VKN298" s="474"/>
      <c r="VKO298" s="474"/>
      <c r="VKP298" s="474"/>
      <c r="VKQ298" s="474"/>
      <c r="VKR298" s="474"/>
      <c r="VKS298" s="472"/>
      <c r="VKT298" s="473"/>
      <c r="VKU298" s="473"/>
      <c r="VKV298" s="474"/>
      <c r="VKW298" s="474"/>
      <c r="VKX298" s="474"/>
      <c r="VKY298" s="474"/>
      <c r="VKZ298" s="474"/>
      <c r="VLA298" s="472"/>
      <c r="VLB298" s="473"/>
      <c r="VLC298" s="473"/>
      <c r="VLD298" s="474"/>
      <c r="VLE298" s="474"/>
      <c r="VLF298" s="474"/>
      <c r="VLG298" s="474"/>
      <c r="VLH298" s="474"/>
      <c r="VLI298" s="472"/>
      <c r="VLJ298" s="473"/>
      <c r="VLK298" s="473"/>
      <c r="VLL298" s="474"/>
      <c r="VLM298" s="474"/>
      <c r="VLN298" s="474"/>
      <c r="VLO298" s="474"/>
      <c r="VLP298" s="474"/>
      <c r="VLQ298" s="472"/>
      <c r="VLR298" s="473"/>
      <c r="VLS298" s="473"/>
      <c r="VLT298" s="474"/>
      <c r="VLU298" s="474"/>
      <c r="VLV298" s="474"/>
      <c r="VLW298" s="474"/>
      <c r="VLX298" s="474"/>
      <c r="VLY298" s="472"/>
      <c r="VLZ298" s="473"/>
      <c r="VMA298" s="473"/>
      <c r="VMB298" s="474"/>
      <c r="VMC298" s="474"/>
      <c r="VMD298" s="474"/>
      <c r="VME298" s="474"/>
      <c r="VMF298" s="474"/>
      <c r="VMG298" s="472"/>
      <c r="VMH298" s="473"/>
      <c r="VMI298" s="473"/>
      <c r="VMJ298" s="474"/>
      <c r="VMK298" s="474"/>
      <c r="VML298" s="474"/>
      <c r="VMM298" s="474"/>
      <c r="VMN298" s="474"/>
      <c r="VMO298" s="472"/>
      <c r="VMP298" s="473"/>
      <c r="VMQ298" s="473"/>
      <c r="VMR298" s="474"/>
      <c r="VMS298" s="474"/>
      <c r="VMT298" s="474"/>
      <c r="VMU298" s="474"/>
      <c r="VMV298" s="474"/>
      <c r="VMW298" s="472"/>
      <c r="VMX298" s="473"/>
      <c r="VMY298" s="473"/>
      <c r="VMZ298" s="474"/>
      <c r="VNA298" s="474"/>
      <c r="VNB298" s="474"/>
      <c r="VNC298" s="474"/>
      <c r="VND298" s="474"/>
      <c r="VNE298" s="472"/>
      <c r="VNF298" s="473"/>
      <c r="VNG298" s="473"/>
      <c r="VNH298" s="474"/>
      <c r="VNI298" s="474"/>
      <c r="VNJ298" s="474"/>
      <c r="VNK298" s="474"/>
      <c r="VNL298" s="474"/>
      <c r="VNM298" s="472"/>
      <c r="VNN298" s="473"/>
      <c r="VNO298" s="473"/>
      <c r="VNP298" s="474"/>
      <c r="VNQ298" s="474"/>
      <c r="VNR298" s="474"/>
      <c r="VNS298" s="474"/>
      <c r="VNT298" s="474"/>
      <c r="VNU298" s="472"/>
      <c r="VNV298" s="473"/>
      <c r="VNW298" s="473"/>
      <c r="VNX298" s="474"/>
      <c r="VNY298" s="474"/>
      <c r="VNZ298" s="474"/>
      <c r="VOA298" s="474"/>
      <c r="VOB298" s="474"/>
      <c r="VOC298" s="472"/>
      <c r="VOD298" s="473"/>
      <c r="VOE298" s="473"/>
      <c r="VOF298" s="474"/>
      <c r="VOG298" s="474"/>
      <c r="VOH298" s="474"/>
      <c r="VOI298" s="474"/>
      <c r="VOJ298" s="474"/>
      <c r="VOK298" s="472"/>
      <c r="VOL298" s="473"/>
      <c r="VOM298" s="473"/>
      <c r="VON298" s="474"/>
      <c r="VOO298" s="474"/>
      <c r="VOP298" s="474"/>
      <c r="VOQ298" s="474"/>
      <c r="VOR298" s="474"/>
      <c r="VOS298" s="472"/>
      <c r="VOT298" s="473"/>
      <c r="VOU298" s="473"/>
      <c r="VOV298" s="474"/>
      <c r="VOW298" s="474"/>
      <c r="VOX298" s="474"/>
      <c r="VOY298" s="474"/>
      <c r="VOZ298" s="474"/>
      <c r="VPA298" s="472"/>
      <c r="VPB298" s="473"/>
      <c r="VPC298" s="473"/>
      <c r="VPD298" s="474"/>
      <c r="VPE298" s="474"/>
      <c r="VPF298" s="474"/>
      <c r="VPG298" s="474"/>
      <c r="VPH298" s="474"/>
      <c r="VPI298" s="472"/>
      <c r="VPJ298" s="473"/>
      <c r="VPK298" s="473"/>
      <c r="VPL298" s="474"/>
      <c r="VPM298" s="474"/>
      <c r="VPN298" s="474"/>
      <c r="VPO298" s="474"/>
      <c r="VPP298" s="474"/>
      <c r="VPQ298" s="472"/>
      <c r="VPR298" s="473"/>
      <c r="VPS298" s="473"/>
      <c r="VPT298" s="474"/>
      <c r="VPU298" s="474"/>
      <c r="VPV298" s="474"/>
      <c r="VPW298" s="474"/>
      <c r="VPX298" s="474"/>
      <c r="VPY298" s="472"/>
      <c r="VPZ298" s="473"/>
      <c r="VQA298" s="473"/>
      <c r="VQB298" s="474"/>
      <c r="VQC298" s="474"/>
      <c r="VQD298" s="474"/>
      <c r="VQE298" s="474"/>
      <c r="VQF298" s="474"/>
      <c r="VQG298" s="472"/>
      <c r="VQH298" s="473"/>
      <c r="VQI298" s="473"/>
      <c r="VQJ298" s="474"/>
      <c r="VQK298" s="474"/>
      <c r="VQL298" s="474"/>
      <c r="VQM298" s="474"/>
      <c r="VQN298" s="474"/>
      <c r="VQO298" s="472"/>
      <c r="VQP298" s="473"/>
      <c r="VQQ298" s="473"/>
      <c r="VQR298" s="474"/>
      <c r="VQS298" s="474"/>
      <c r="VQT298" s="474"/>
      <c r="VQU298" s="474"/>
      <c r="VQV298" s="474"/>
      <c r="VQW298" s="472"/>
      <c r="VQX298" s="473"/>
      <c r="VQY298" s="473"/>
      <c r="VQZ298" s="474"/>
      <c r="VRA298" s="474"/>
      <c r="VRB298" s="474"/>
      <c r="VRC298" s="474"/>
      <c r="VRD298" s="474"/>
      <c r="VRE298" s="472"/>
      <c r="VRF298" s="473"/>
      <c r="VRG298" s="473"/>
      <c r="VRH298" s="474"/>
      <c r="VRI298" s="474"/>
      <c r="VRJ298" s="474"/>
      <c r="VRK298" s="474"/>
      <c r="VRL298" s="474"/>
      <c r="VRM298" s="472"/>
      <c r="VRN298" s="473"/>
      <c r="VRO298" s="473"/>
      <c r="VRP298" s="474"/>
      <c r="VRQ298" s="474"/>
      <c r="VRR298" s="474"/>
      <c r="VRS298" s="474"/>
      <c r="VRT298" s="474"/>
      <c r="VRU298" s="472"/>
      <c r="VRV298" s="473"/>
      <c r="VRW298" s="473"/>
      <c r="VRX298" s="474"/>
      <c r="VRY298" s="474"/>
      <c r="VRZ298" s="474"/>
      <c r="VSA298" s="474"/>
      <c r="VSB298" s="474"/>
      <c r="VSC298" s="472"/>
      <c r="VSD298" s="473"/>
      <c r="VSE298" s="473"/>
      <c r="VSF298" s="474"/>
      <c r="VSG298" s="474"/>
      <c r="VSH298" s="474"/>
      <c r="VSI298" s="474"/>
      <c r="VSJ298" s="474"/>
      <c r="VSK298" s="472"/>
      <c r="VSL298" s="473"/>
      <c r="VSM298" s="473"/>
      <c r="VSN298" s="474"/>
      <c r="VSO298" s="474"/>
      <c r="VSP298" s="474"/>
      <c r="VSQ298" s="474"/>
      <c r="VSR298" s="474"/>
      <c r="VSS298" s="472"/>
      <c r="VST298" s="473"/>
      <c r="VSU298" s="473"/>
      <c r="VSV298" s="474"/>
      <c r="VSW298" s="474"/>
      <c r="VSX298" s="474"/>
      <c r="VSY298" s="474"/>
      <c r="VSZ298" s="474"/>
      <c r="VTA298" s="472"/>
      <c r="VTB298" s="473"/>
      <c r="VTC298" s="473"/>
      <c r="VTD298" s="474"/>
      <c r="VTE298" s="474"/>
      <c r="VTF298" s="474"/>
      <c r="VTG298" s="474"/>
      <c r="VTH298" s="474"/>
      <c r="VTI298" s="472"/>
      <c r="VTJ298" s="473"/>
      <c r="VTK298" s="473"/>
      <c r="VTL298" s="474"/>
      <c r="VTM298" s="474"/>
      <c r="VTN298" s="474"/>
      <c r="VTO298" s="474"/>
      <c r="VTP298" s="474"/>
      <c r="VTQ298" s="472"/>
      <c r="VTR298" s="473"/>
      <c r="VTS298" s="473"/>
      <c r="VTT298" s="474"/>
      <c r="VTU298" s="474"/>
      <c r="VTV298" s="474"/>
      <c r="VTW298" s="474"/>
      <c r="VTX298" s="474"/>
      <c r="VTY298" s="472"/>
      <c r="VTZ298" s="473"/>
      <c r="VUA298" s="473"/>
      <c r="VUB298" s="474"/>
      <c r="VUC298" s="474"/>
      <c r="VUD298" s="474"/>
      <c r="VUE298" s="474"/>
      <c r="VUF298" s="474"/>
      <c r="VUG298" s="472"/>
      <c r="VUH298" s="473"/>
      <c r="VUI298" s="473"/>
      <c r="VUJ298" s="474"/>
      <c r="VUK298" s="474"/>
      <c r="VUL298" s="474"/>
      <c r="VUM298" s="474"/>
      <c r="VUN298" s="474"/>
      <c r="VUO298" s="472"/>
      <c r="VUP298" s="473"/>
      <c r="VUQ298" s="473"/>
      <c r="VUR298" s="474"/>
      <c r="VUS298" s="474"/>
      <c r="VUT298" s="474"/>
      <c r="VUU298" s="474"/>
      <c r="VUV298" s="474"/>
      <c r="VUW298" s="472"/>
      <c r="VUX298" s="473"/>
      <c r="VUY298" s="473"/>
      <c r="VUZ298" s="474"/>
      <c r="VVA298" s="474"/>
      <c r="VVB298" s="474"/>
      <c r="VVC298" s="474"/>
      <c r="VVD298" s="474"/>
      <c r="VVE298" s="472"/>
      <c r="VVF298" s="473"/>
      <c r="VVG298" s="473"/>
      <c r="VVH298" s="474"/>
      <c r="VVI298" s="474"/>
      <c r="VVJ298" s="474"/>
      <c r="VVK298" s="474"/>
      <c r="VVL298" s="474"/>
      <c r="VVM298" s="472"/>
      <c r="VVN298" s="473"/>
      <c r="VVO298" s="473"/>
      <c r="VVP298" s="474"/>
      <c r="VVQ298" s="474"/>
      <c r="VVR298" s="474"/>
      <c r="VVS298" s="474"/>
      <c r="VVT298" s="474"/>
      <c r="VVU298" s="472"/>
      <c r="VVV298" s="473"/>
      <c r="VVW298" s="473"/>
      <c r="VVX298" s="474"/>
      <c r="VVY298" s="474"/>
      <c r="VVZ298" s="474"/>
      <c r="VWA298" s="474"/>
      <c r="VWB298" s="474"/>
      <c r="VWC298" s="472"/>
      <c r="VWD298" s="473"/>
      <c r="VWE298" s="473"/>
      <c r="VWF298" s="474"/>
      <c r="VWG298" s="474"/>
      <c r="VWH298" s="474"/>
      <c r="VWI298" s="474"/>
      <c r="VWJ298" s="474"/>
      <c r="VWK298" s="472"/>
      <c r="VWL298" s="473"/>
      <c r="VWM298" s="473"/>
      <c r="VWN298" s="474"/>
      <c r="VWO298" s="474"/>
      <c r="VWP298" s="474"/>
      <c r="VWQ298" s="474"/>
      <c r="VWR298" s="474"/>
      <c r="VWS298" s="472"/>
      <c r="VWT298" s="473"/>
      <c r="VWU298" s="473"/>
      <c r="VWV298" s="474"/>
      <c r="VWW298" s="474"/>
      <c r="VWX298" s="474"/>
      <c r="VWY298" s="474"/>
      <c r="VWZ298" s="474"/>
      <c r="VXA298" s="472"/>
      <c r="VXB298" s="473"/>
      <c r="VXC298" s="473"/>
      <c r="VXD298" s="474"/>
      <c r="VXE298" s="474"/>
      <c r="VXF298" s="474"/>
      <c r="VXG298" s="474"/>
      <c r="VXH298" s="474"/>
      <c r="VXI298" s="472"/>
      <c r="VXJ298" s="473"/>
      <c r="VXK298" s="473"/>
      <c r="VXL298" s="474"/>
      <c r="VXM298" s="474"/>
      <c r="VXN298" s="474"/>
      <c r="VXO298" s="474"/>
      <c r="VXP298" s="474"/>
      <c r="VXQ298" s="472"/>
      <c r="VXR298" s="473"/>
      <c r="VXS298" s="473"/>
      <c r="VXT298" s="474"/>
      <c r="VXU298" s="474"/>
      <c r="VXV298" s="474"/>
      <c r="VXW298" s="474"/>
      <c r="VXX298" s="474"/>
      <c r="VXY298" s="472"/>
      <c r="VXZ298" s="473"/>
      <c r="VYA298" s="473"/>
      <c r="VYB298" s="474"/>
      <c r="VYC298" s="474"/>
      <c r="VYD298" s="474"/>
      <c r="VYE298" s="474"/>
      <c r="VYF298" s="474"/>
      <c r="VYG298" s="472"/>
      <c r="VYH298" s="473"/>
      <c r="VYI298" s="473"/>
      <c r="VYJ298" s="474"/>
      <c r="VYK298" s="474"/>
      <c r="VYL298" s="474"/>
      <c r="VYM298" s="474"/>
      <c r="VYN298" s="474"/>
      <c r="VYO298" s="472"/>
      <c r="VYP298" s="473"/>
      <c r="VYQ298" s="473"/>
      <c r="VYR298" s="474"/>
      <c r="VYS298" s="474"/>
      <c r="VYT298" s="474"/>
      <c r="VYU298" s="474"/>
      <c r="VYV298" s="474"/>
      <c r="VYW298" s="472"/>
      <c r="VYX298" s="473"/>
      <c r="VYY298" s="473"/>
      <c r="VYZ298" s="474"/>
      <c r="VZA298" s="474"/>
      <c r="VZB298" s="474"/>
      <c r="VZC298" s="474"/>
      <c r="VZD298" s="474"/>
      <c r="VZE298" s="472"/>
      <c r="VZF298" s="473"/>
      <c r="VZG298" s="473"/>
      <c r="VZH298" s="474"/>
      <c r="VZI298" s="474"/>
      <c r="VZJ298" s="474"/>
      <c r="VZK298" s="474"/>
      <c r="VZL298" s="474"/>
      <c r="VZM298" s="472"/>
      <c r="VZN298" s="473"/>
      <c r="VZO298" s="473"/>
      <c r="VZP298" s="474"/>
      <c r="VZQ298" s="474"/>
      <c r="VZR298" s="474"/>
      <c r="VZS298" s="474"/>
      <c r="VZT298" s="474"/>
      <c r="VZU298" s="472"/>
      <c r="VZV298" s="473"/>
      <c r="VZW298" s="473"/>
      <c r="VZX298" s="474"/>
      <c r="VZY298" s="474"/>
      <c r="VZZ298" s="474"/>
      <c r="WAA298" s="474"/>
      <c r="WAB298" s="474"/>
      <c r="WAC298" s="472"/>
      <c r="WAD298" s="473"/>
      <c r="WAE298" s="473"/>
      <c r="WAF298" s="474"/>
      <c r="WAG298" s="474"/>
      <c r="WAH298" s="474"/>
      <c r="WAI298" s="474"/>
      <c r="WAJ298" s="474"/>
      <c r="WAK298" s="472"/>
      <c r="WAL298" s="473"/>
      <c r="WAM298" s="473"/>
      <c r="WAN298" s="474"/>
      <c r="WAO298" s="474"/>
      <c r="WAP298" s="474"/>
      <c r="WAQ298" s="474"/>
      <c r="WAR298" s="474"/>
      <c r="WAS298" s="472"/>
      <c r="WAT298" s="473"/>
      <c r="WAU298" s="473"/>
      <c r="WAV298" s="474"/>
      <c r="WAW298" s="474"/>
      <c r="WAX298" s="474"/>
      <c r="WAY298" s="474"/>
      <c r="WAZ298" s="474"/>
      <c r="WBA298" s="472"/>
      <c r="WBB298" s="473"/>
      <c r="WBC298" s="473"/>
      <c r="WBD298" s="474"/>
      <c r="WBE298" s="474"/>
      <c r="WBF298" s="474"/>
      <c r="WBG298" s="474"/>
      <c r="WBH298" s="474"/>
      <c r="WBI298" s="472"/>
      <c r="WBJ298" s="473"/>
      <c r="WBK298" s="473"/>
      <c r="WBL298" s="474"/>
      <c r="WBM298" s="474"/>
      <c r="WBN298" s="474"/>
      <c r="WBO298" s="474"/>
      <c r="WBP298" s="474"/>
      <c r="WBQ298" s="472"/>
      <c r="WBR298" s="473"/>
      <c r="WBS298" s="473"/>
      <c r="WBT298" s="474"/>
      <c r="WBU298" s="474"/>
      <c r="WBV298" s="474"/>
      <c r="WBW298" s="474"/>
      <c r="WBX298" s="474"/>
      <c r="WBY298" s="472"/>
      <c r="WBZ298" s="473"/>
      <c r="WCA298" s="473"/>
      <c r="WCB298" s="474"/>
      <c r="WCC298" s="474"/>
      <c r="WCD298" s="474"/>
      <c r="WCE298" s="474"/>
      <c r="WCF298" s="474"/>
      <c r="WCG298" s="472"/>
      <c r="WCH298" s="473"/>
      <c r="WCI298" s="473"/>
      <c r="WCJ298" s="474"/>
      <c r="WCK298" s="474"/>
      <c r="WCL298" s="474"/>
      <c r="WCM298" s="474"/>
      <c r="WCN298" s="474"/>
      <c r="WCO298" s="472"/>
      <c r="WCP298" s="473"/>
      <c r="WCQ298" s="473"/>
      <c r="WCR298" s="474"/>
      <c r="WCS298" s="474"/>
      <c r="WCT298" s="474"/>
      <c r="WCU298" s="474"/>
      <c r="WCV298" s="474"/>
      <c r="WCW298" s="472"/>
      <c r="WCX298" s="473"/>
      <c r="WCY298" s="473"/>
      <c r="WCZ298" s="474"/>
      <c r="WDA298" s="474"/>
      <c r="WDB298" s="474"/>
      <c r="WDC298" s="474"/>
      <c r="WDD298" s="474"/>
      <c r="WDE298" s="472"/>
      <c r="WDF298" s="473"/>
      <c r="WDG298" s="473"/>
      <c r="WDH298" s="474"/>
      <c r="WDI298" s="474"/>
      <c r="WDJ298" s="474"/>
      <c r="WDK298" s="474"/>
      <c r="WDL298" s="474"/>
      <c r="WDM298" s="472"/>
      <c r="WDN298" s="473"/>
      <c r="WDO298" s="473"/>
      <c r="WDP298" s="474"/>
      <c r="WDQ298" s="474"/>
      <c r="WDR298" s="474"/>
      <c r="WDS298" s="474"/>
      <c r="WDT298" s="474"/>
      <c r="WDU298" s="472"/>
      <c r="WDV298" s="473"/>
      <c r="WDW298" s="473"/>
      <c r="WDX298" s="474"/>
      <c r="WDY298" s="474"/>
      <c r="WDZ298" s="474"/>
      <c r="WEA298" s="474"/>
      <c r="WEB298" s="474"/>
      <c r="WEC298" s="472"/>
      <c r="WED298" s="473"/>
      <c r="WEE298" s="473"/>
      <c r="WEF298" s="474"/>
      <c r="WEG298" s="474"/>
      <c r="WEH298" s="474"/>
      <c r="WEI298" s="474"/>
      <c r="WEJ298" s="474"/>
      <c r="WEK298" s="472"/>
      <c r="WEL298" s="473"/>
      <c r="WEM298" s="473"/>
      <c r="WEN298" s="474"/>
      <c r="WEO298" s="474"/>
      <c r="WEP298" s="474"/>
      <c r="WEQ298" s="474"/>
      <c r="WER298" s="474"/>
      <c r="WES298" s="472"/>
      <c r="WET298" s="473"/>
      <c r="WEU298" s="473"/>
      <c r="WEV298" s="474"/>
      <c r="WEW298" s="474"/>
      <c r="WEX298" s="474"/>
      <c r="WEY298" s="474"/>
      <c r="WEZ298" s="474"/>
      <c r="WFA298" s="472"/>
      <c r="WFB298" s="473"/>
      <c r="WFC298" s="473"/>
      <c r="WFD298" s="474"/>
      <c r="WFE298" s="474"/>
      <c r="WFF298" s="474"/>
      <c r="WFG298" s="474"/>
      <c r="WFH298" s="474"/>
      <c r="WFI298" s="472"/>
      <c r="WFJ298" s="473"/>
      <c r="WFK298" s="473"/>
      <c r="WFL298" s="474"/>
      <c r="WFM298" s="474"/>
      <c r="WFN298" s="474"/>
      <c r="WFO298" s="474"/>
      <c r="WFP298" s="474"/>
      <c r="WFQ298" s="472"/>
      <c r="WFR298" s="473"/>
      <c r="WFS298" s="473"/>
      <c r="WFT298" s="474"/>
      <c r="WFU298" s="474"/>
      <c r="WFV298" s="474"/>
      <c r="WFW298" s="474"/>
      <c r="WFX298" s="474"/>
      <c r="WFY298" s="472"/>
      <c r="WFZ298" s="473"/>
      <c r="WGA298" s="473"/>
      <c r="WGB298" s="474"/>
      <c r="WGC298" s="474"/>
      <c r="WGD298" s="474"/>
      <c r="WGE298" s="474"/>
      <c r="WGF298" s="474"/>
      <c r="WGG298" s="472"/>
      <c r="WGH298" s="473"/>
      <c r="WGI298" s="473"/>
      <c r="WGJ298" s="474"/>
      <c r="WGK298" s="474"/>
      <c r="WGL298" s="474"/>
      <c r="WGM298" s="474"/>
      <c r="WGN298" s="474"/>
      <c r="WGO298" s="472"/>
      <c r="WGP298" s="473"/>
      <c r="WGQ298" s="473"/>
      <c r="WGR298" s="474"/>
      <c r="WGS298" s="474"/>
      <c r="WGT298" s="474"/>
      <c r="WGU298" s="474"/>
      <c r="WGV298" s="474"/>
      <c r="WGW298" s="472"/>
      <c r="WGX298" s="473"/>
      <c r="WGY298" s="473"/>
      <c r="WGZ298" s="474"/>
      <c r="WHA298" s="474"/>
      <c r="WHB298" s="474"/>
      <c r="WHC298" s="474"/>
      <c r="WHD298" s="474"/>
      <c r="WHE298" s="472"/>
      <c r="WHF298" s="473"/>
      <c r="WHG298" s="473"/>
      <c r="WHH298" s="474"/>
      <c r="WHI298" s="474"/>
      <c r="WHJ298" s="474"/>
      <c r="WHK298" s="474"/>
      <c r="WHL298" s="474"/>
      <c r="WHM298" s="472"/>
      <c r="WHN298" s="473"/>
      <c r="WHO298" s="473"/>
      <c r="WHP298" s="474"/>
      <c r="WHQ298" s="474"/>
      <c r="WHR298" s="474"/>
      <c r="WHS298" s="474"/>
      <c r="WHT298" s="474"/>
      <c r="WHU298" s="472"/>
      <c r="WHV298" s="473"/>
      <c r="WHW298" s="473"/>
      <c r="WHX298" s="474"/>
      <c r="WHY298" s="474"/>
      <c r="WHZ298" s="474"/>
      <c r="WIA298" s="474"/>
      <c r="WIB298" s="474"/>
      <c r="WIC298" s="472"/>
      <c r="WID298" s="473"/>
      <c r="WIE298" s="473"/>
      <c r="WIF298" s="474"/>
      <c r="WIG298" s="474"/>
      <c r="WIH298" s="474"/>
      <c r="WII298" s="474"/>
      <c r="WIJ298" s="474"/>
      <c r="WIK298" s="472"/>
      <c r="WIL298" s="473"/>
      <c r="WIM298" s="473"/>
      <c r="WIN298" s="474"/>
      <c r="WIO298" s="474"/>
      <c r="WIP298" s="474"/>
      <c r="WIQ298" s="474"/>
      <c r="WIR298" s="474"/>
      <c r="WIS298" s="472"/>
      <c r="WIT298" s="473"/>
      <c r="WIU298" s="473"/>
      <c r="WIV298" s="474"/>
      <c r="WIW298" s="474"/>
      <c r="WIX298" s="474"/>
      <c r="WIY298" s="474"/>
      <c r="WIZ298" s="474"/>
      <c r="WJA298" s="472"/>
      <c r="WJB298" s="473"/>
      <c r="WJC298" s="473"/>
      <c r="WJD298" s="474"/>
      <c r="WJE298" s="474"/>
      <c r="WJF298" s="474"/>
      <c r="WJG298" s="474"/>
      <c r="WJH298" s="474"/>
      <c r="WJI298" s="472"/>
      <c r="WJJ298" s="473"/>
      <c r="WJK298" s="473"/>
      <c r="WJL298" s="474"/>
      <c r="WJM298" s="474"/>
      <c r="WJN298" s="474"/>
      <c r="WJO298" s="474"/>
      <c r="WJP298" s="474"/>
      <c r="WJQ298" s="472"/>
      <c r="WJR298" s="473"/>
      <c r="WJS298" s="473"/>
      <c r="WJT298" s="474"/>
      <c r="WJU298" s="474"/>
      <c r="WJV298" s="474"/>
      <c r="WJW298" s="474"/>
      <c r="WJX298" s="474"/>
      <c r="WJY298" s="472"/>
      <c r="WJZ298" s="473"/>
      <c r="WKA298" s="473"/>
      <c r="WKB298" s="474"/>
      <c r="WKC298" s="474"/>
      <c r="WKD298" s="474"/>
      <c r="WKE298" s="474"/>
      <c r="WKF298" s="474"/>
      <c r="WKG298" s="472"/>
      <c r="WKH298" s="473"/>
      <c r="WKI298" s="473"/>
      <c r="WKJ298" s="474"/>
      <c r="WKK298" s="474"/>
      <c r="WKL298" s="474"/>
      <c r="WKM298" s="474"/>
      <c r="WKN298" s="474"/>
      <c r="WKO298" s="472"/>
      <c r="WKP298" s="473"/>
      <c r="WKQ298" s="473"/>
      <c r="WKR298" s="474"/>
      <c r="WKS298" s="474"/>
      <c r="WKT298" s="474"/>
      <c r="WKU298" s="474"/>
      <c r="WKV298" s="474"/>
      <c r="WKW298" s="472"/>
      <c r="WKX298" s="473"/>
      <c r="WKY298" s="473"/>
      <c r="WKZ298" s="474"/>
      <c r="WLA298" s="474"/>
      <c r="WLB298" s="474"/>
      <c r="WLC298" s="474"/>
      <c r="WLD298" s="474"/>
      <c r="WLE298" s="472"/>
      <c r="WLF298" s="473"/>
      <c r="WLG298" s="473"/>
      <c r="WLH298" s="474"/>
      <c r="WLI298" s="474"/>
      <c r="WLJ298" s="474"/>
      <c r="WLK298" s="474"/>
      <c r="WLL298" s="474"/>
      <c r="WLM298" s="472"/>
      <c r="WLN298" s="473"/>
      <c r="WLO298" s="473"/>
      <c r="WLP298" s="474"/>
      <c r="WLQ298" s="474"/>
      <c r="WLR298" s="474"/>
      <c r="WLS298" s="474"/>
      <c r="WLT298" s="474"/>
      <c r="WLU298" s="472"/>
      <c r="WLV298" s="473"/>
      <c r="WLW298" s="473"/>
      <c r="WLX298" s="474"/>
      <c r="WLY298" s="474"/>
      <c r="WLZ298" s="474"/>
      <c r="WMA298" s="474"/>
      <c r="WMB298" s="474"/>
      <c r="WMC298" s="472"/>
      <c r="WMD298" s="473"/>
      <c r="WME298" s="473"/>
      <c r="WMF298" s="474"/>
      <c r="WMG298" s="474"/>
      <c r="WMH298" s="474"/>
      <c r="WMI298" s="474"/>
      <c r="WMJ298" s="474"/>
      <c r="WMK298" s="472"/>
      <c r="WML298" s="473"/>
      <c r="WMM298" s="473"/>
      <c r="WMN298" s="474"/>
      <c r="WMO298" s="474"/>
      <c r="WMP298" s="474"/>
      <c r="WMQ298" s="474"/>
      <c r="WMR298" s="474"/>
      <c r="WMS298" s="472"/>
      <c r="WMT298" s="473"/>
      <c r="WMU298" s="473"/>
      <c r="WMV298" s="474"/>
      <c r="WMW298" s="474"/>
      <c r="WMX298" s="474"/>
      <c r="WMY298" s="474"/>
      <c r="WMZ298" s="474"/>
      <c r="WNA298" s="472"/>
      <c r="WNB298" s="473"/>
      <c r="WNC298" s="473"/>
      <c r="WND298" s="474"/>
      <c r="WNE298" s="474"/>
      <c r="WNF298" s="474"/>
      <c r="WNG298" s="474"/>
      <c r="WNH298" s="474"/>
      <c r="WNI298" s="472"/>
      <c r="WNJ298" s="473"/>
      <c r="WNK298" s="473"/>
      <c r="WNL298" s="474"/>
      <c r="WNM298" s="474"/>
      <c r="WNN298" s="474"/>
      <c r="WNO298" s="474"/>
      <c r="WNP298" s="474"/>
      <c r="WNQ298" s="472"/>
      <c r="WNR298" s="473"/>
      <c r="WNS298" s="473"/>
      <c r="WNT298" s="474"/>
      <c r="WNU298" s="474"/>
      <c r="WNV298" s="474"/>
      <c r="WNW298" s="474"/>
      <c r="WNX298" s="474"/>
      <c r="WNY298" s="472"/>
      <c r="WNZ298" s="473"/>
      <c r="WOA298" s="473"/>
      <c r="WOB298" s="474"/>
      <c r="WOC298" s="474"/>
      <c r="WOD298" s="474"/>
      <c r="WOE298" s="474"/>
      <c r="WOF298" s="474"/>
      <c r="WOG298" s="472"/>
      <c r="WOH298" s="473"/>
      <c r="WOI298" s="473"/>
      <c r="WOJ298" s="474"/>
      <c r="WOK298" s="474"/>
      <c r="WOL298" s="474"/>
      <c r="WOM298" s="474"/>
      <c r="WON298" s="474"/>
      <c r="WOO298" s="472"/>
      <c r="WOP298" s="473"/>
      <c r="WOQ298" s="473"/>
      <c r="WOR298" s="474"/>
      <c r="WOS298" s="474"/>
      <c r="WOT298" s="474"/>
      <c r="WOU298" s="474"/>
      <c r="WOV298" s="474"/>
      <c r="WOW298" s="472"/>
      <c r="WOX298" s="473"/>
      <c r="WOY298" s="473"/>
      <c r="WOZ298" s="474"/>
      <c r="WPA298" s="474"/>
      <c r="WPB298" s="474"/>
      <c r="WPC298" s="474"/>
      <c r="WPD298" s="474"/>
      <c r="WPE298" s="472"/>
      <c r="WPF298" s="473"/>
      <c r="WPG298" s="473"/>
      <c r="WPH298" s="474"/>
      <c r="WPI298" s="474"/>
      <c r="WPJ298" s="474"/>
      <c r="WPK298" s="474"/>
      <c r="WPL298" s="474"/>
      <c r="WPM298" s="472"/>
      <c r="WPN298" s="473"/>
      <c r="WPO298" s="473"/>
      <c r="WPP298" s="474"/>
      <c r="WPQ298" s="474"/>
      <c r="WPR298" s="474"/>
      <c r="WPS298" s="474"/>
      <c r="WPT298" s="474"/>
      <c r="WPU298" s="472"/>
      <c r="WPV298" s="473"/>
      <c r="WPW298" s="473"/>
      <c r="WPX298" s="474"/>
      <c r="WPY298" s="474"/>
      <c r="WPZ298" s="474"/>
      <c r="WQA298" s="474"/>
      <c r="WQB298" s="474"/>
      <c r="WQC298" s="472"/>
      <c r="WQD298" s="473"/>
      <c r="WQE298" s="473"/>
      <c r="WQF298" s="474"/>
      <c r="WQG298" s="474"/>
      <c r="WQH298" s="474"/>
      <c r="WQI298" s="474"/>
      <c r="WQJ298" s="474"/>
      <c r="WQK298" s="472"/>
      <c r="WQL298" s="473"/>
      <c r="WQM298" s="473"/>
      <c r="WQN298" s="474"/>
      <c r="WQO298" s="474"/>
      <c r="WQP298" s="474"/>
      <c r="WQQ298" s="474"/>
      <c r="WQR298" s="474"/>
      <c r="WQS298" s="472"/>
      <c r="WQT298" s="473"/>
      <c r="WQU298" s="473"/>
      <c r="WQV298" s="474"/>
      <c r="WQW298" s="474"/>
      <c r="WQX298" s="474"/>
      <c r="WQY298" s="474"/>
      <c r="WQZ298" s="474"/>
      <c r="WRA298" s="472"/>
      <c r="WRB298" s="473"/>
      <c r="WRC298" s="473"/>
      <c r="WRD298" s="474"/>
      <c r="WRE298" s="474"/>
      <c r="WRF298" s="474"/>
      <c r="WRG298" s="474"/>
      <c r="WRH298" s="474"/>
      <c r="WRI298" s="472"/>
      <c r="WRJ298" s="473"/>
      <c r="WRK298" s="473"/>
      <c r="WRL298" s="474"/>
      <c r="WRM298" s="474"/>
      <c r="WRN298" s="474"/>
      <c r="WRO298" s="474"/>
      <c r="WRP298" s="474"/>
      <c r="WRQ298" s="472"/>
      <c r="WRR298" s="473"/>
      <c r="WRS298" s="473"/>
      <c r="WRT298" s="474"/>
      <c r="WRU298" s="474"/>
      <c r="WRV298" s="474"/>
      <c r="WRW298" s="474"/>
      <c r="WRX298" s="474"/>
      <c r="WRY298" s="472"/>
      <c r="WRZ298" s="473"/>
      <c r="WSA298" s="473"/>
      <c r="WSB298" s="474"/>
      <c r="WSC298" s="474"/>
      <c r="WSD298" s="474"/>
      <c r="WSE298" s="474"/>
      <c r="WSF298" s="474"/>
      <c r="WSG298" s="472"/>
      <c r="WSH298" s="473"/>
      <c r="WSI298" s="473"/>
      <c r="WSJ298" s="474"/>
      <c r="WSK298" s="474"/>
      <c r="WSL298" s="474"/>
      <c r="WSM298" s="474"/>
      <c r="WSN298" s="474"/>
      <c r="WSO298" s="472"/>
      <c r="WSP298" s="473"/>
      <c r="WSQ298" s="473"/>
      <c r="WSR298" s="474"/>
      <c r="WSS298" s="474"/>
      <c r="WST298" s="474"/>
      <c r="WSU298" s="474"/>
      <c r="WSV298" s="474"/>
      <c r="WSW298" s="472"/>
      <c r="WSX298" s="473"/>
      <c r="WSY298" s="473"/>
      <c r="WSZ298" s="474"/>
      <c r="WTA298" s="474"/>
      <c r="WTB298" s="474"/>
      <c r="WTC298" s="474"/>
      <c r="WTD298" s="474"/>
      <c r="WTE298" s="472"/>
      <c r="WTF298" s="473"/>
      <c r="WTG298" s="473"/>
      <c r="WTH298" s="474"/>
      <c r="WTI298" s="474"/>
      <c r="WTJ298" s="474"/>
      <c r="WTK298" s="474"/>
      <c r="WTL298" s="474"/>
      <c r="WTM298" s="472"/>
      <c r="WTN298" s="473"/>
      <c r="WTO298" s="473"/>
      <c r="WTP298" s="474"/>
      <c r="WTQ298" s="474"/>
      <c r="WTR298" s="474"/>
      <c r="WTS298" s="474"/>
      <c r="WTT298" s="474"/>
      <c r="WTU298" s="472"/>
      <c r="WTV298" s="473"/>
      <c r="WTW298" s="473"/>
      <c r="WTX298" s="474"/>
      <c r="WTY298" s="474"/>
      <c r="WTZ298" s="474"/>
      <c r="WUA298" s="474"/>
      <c r="WUB298" s="474"/>
      <c r="WUC298" s="472"/>
      <c r="WUD298" s="473"/>
      <c r="WUE298" s="473"/>
      <c r="WUF298" s="474"/>
      <c r="WUG298" s="474"/>
      <c r="WUH298" s="474"/>
      <c r="WUI298" s="474"/>
      <c r="WUJ298" s="474"/>
      <c r="WUK298" s="472"/>
      <c r="WUL298" s="473"/>
      <c r="WUM298" s="473"/>
      <c r="WUN298" s="474"/>
      <c r="WUO298" s="474"/>
      <c r="WUP298" s="474"/>
      <c r="WUQ298" s="474"/>
      <c r="WUR298" s="474"/>
      <c r="WUS298" s="472"/>
      <c r="WUT298" s="473"/>
      <c r="WUU298" s="473"/>
      <c r="WUV298" s="474"/>
      <c r="WUW298" s="474"/>
      <c r="WUX298" s="474"/>
      <c r="WUY298" s="474"/>
      <c r="WUZ298" s="474"/>
      <c r="WVA298" s="472"/>
      <c r="WVB298" s="473"/>
      <c r="WVC298" s="473"/>
      <c r="WVD298" s="474"/>
      <c r="WVE298" s="474"/>
      <c r="WVF298" s="474"/>
      <c r="WVG298" s="474"/>
      <c r="WVH298" s="474"/>
      <c r="WVI298" s="472"/>
      <c r="WVJ298" s="473"/>
      <c r="WVK298" s="473"/>
      <c r="WVL298" s="474"/>
      <c r="WVM298" s="474"/>
      <c r="WVN298" s="474"/>
      <c r="WVO298" s="474"/>
      <c r="WVP298" s="474"/>
      <c r="WVQ298" s="472"/>
      <c r="WVR298" s="473"/>
      <c r="WVS298" s="473"/>
      <c r="WVT298" s="474"/>
      <c r="WVU298" s="474"/>
      <c r="WVV298" s="474"/>
      <c r="WVW298" s="474"/>
      <c r="WVX298" s="474"/>
      <c r="WVY298" s="472"/>
      <c r="WVZ298" s="473"/>
      <c r="WWA298" s="473"/>
      <c r="WWB298" s="474"/>
      <c r="WWC298" s="474"/>
      <c r="WWD298" s="474"/>
      <c r="WWE298" s="474"/>
      <c r="WWF298" s="474"/>
      <c r="WWG298" s="472"/>
      <c r="WWH298" s="473"/>
      <c r="WWI298" s="473"/>
      <c r="WWJ298" s="474"/>
      <c r="WWK298" s="474"/>
      <c r="WWL298" s="474"/>
      <c r="WWM298" s="474"/>
      <c r="WWN298" s="474"/>
      <c r="WWO298" s="472"/>
      <c r="WWP298" s="473"/>
      <c r="WWQ298" s="473"/>
      <c r="WWR298" s="474"/>
      <c r="WWS298" s="474"/>
      <c r="WWT298" s="474"/>
      <c r="WWU298" s="474"/>
      <c r="WWV298" s="474"/>
      <c r="WWW298" s="472"/>
      <c r="WWX298" s="473"/>
      <c r="WWY298" s="473"/>
      <c r="WWZ298" s="474"/>
      <c r="WXA298" s="474"/>
      <c r="WXB298" s="474"/>
      <c r="WXC298" s="474"/>
      <c r="WXD298" s="474"/>
      <c r="WXE298" s="472"/>
      <c r="WXF298" s="473"/>
      <c r="WXG298" s="473"/>
      <c r="WXH298" s="474"/>
      <c r="WXI298" s="474"/>
      <c r="WXJ298" s="474"/>
      <c r="WXK298" s="474"/>
      <c r="WXL298" s="474"/>
      <c r="WXM298" s="472"/>
      <c r="WXN298" s="473"/>
      <c r="WXO298" s="473"/>
      <c r="WXP298" s="474"/>
      <c r="WXQ298" s="474"/>
      <c r="WXR298" s="474"/>
      <c r="WXS298" s="474"/>
      <c r="WXT298" s="474"/>
      <c r="WXU298" s="472"/>
      <c r="WXV298" s="473"/>
      <c r="WXW298" s="473"/>
      <c r="WXX298" s="474"/>
      <c r="WXY298" s="474"/>
      <c r="WXZ298" s="474"/>
      <c r="WYA298" s="474"/>
      <c r="WYB298" s="474"/>
      <c r="WYC298" s="472"/>
      <c r="WYD298" s="473"/>
      <c r="WYE298" s="473"/>
      <c r="WYF298" s="474"/>
      <c r="WYG298" s="474"/>
      <c r="WYH298" s="474"/>
      <c r="WYI298" s="474"/>
      <c r="WYJ298" s="474"/>
      <c r="WYK298" s="472"/>
      <c r="WYL298" s="473"/>
      <c r="WYM298" s="473"/>
      <c r="WYN298" s="474"/>
      <c r="WYO298" s="474"/>
      <c r="WYP298" s="474"/>
      <c r="WYQ298" s="474"/>
      <c r="WYR298" s="474"/>
      <c r="WYS298" s="472"/>
      <c r="WYT298" s="473"/>
      <c r="WYU298" s="473"/>
      <c r="WYV298" s="474"/>
      <c r="WYW298" s="474"/>
      <c r="WYX298" s="474"/>
      <c r="WYY298" s="474"/>
      <c r="WYZ298" s="474"/>
      <c r="WZA298" s="472"/>
      <c r="WZB298" s="473"/>
      <c r="WZC298" s="473"/>
      <c r="WZD298" s="474"/>
      <c r="WZE298" s="474"/>
      <c r="WZF298" s="474"/>
      <c r="WZG298" s="474"/>
      <c r="WZH298" s="474"/>
      <c r="WZI298" s="472"/>
      <c r="WZJ298" s="473"/>
      <c r="WZK298" s="473"/>
      <c r="WZL298" s="474"/>
      <c r="WZM298" s="474"/>
      <c r="WZN298" s="474"/>
      <c r="WZO298" s="474"/>
      <c r="WZP298" s="474"/>
      <c r="WZQ298" s="472"/>
      <c r="WZR298" s="473"/>
      <c r="WZS298" s="473"/>
      <c r="WZT298" s="474"/>
      <c r="WZU298" s="474"/>
      <c r="WZV298" s="474"/>
      <c r="WZW298" s="474"/>
      <c r="WZX298" s="474"/>
      <c r="WZY298" s="472"/>
      <c r="WZZ298" s="473"/>
      <c r="XAA298" s="473"/>
      <c r="XAB298" s="474"/>
      <c r="XAC298" s="474"/>
      <c r="XAD298" s="474"/>
      <c r="XAE298" s="474"/>
      <c r="XAF298" s="474"/>
      <c r="XAG298" s="472"/>
      <c r="XAH298" s="473"/>
      <c r="XAI298" s="473"/>
      <c r="XAJ298" s="474"/>
      <c r="XAK298" s="474"/>
      <c r="XAL298" s="474"/>
      <c r="XAM298" s="474"/>
      <c r="XAN298" s="474"/>
      <c r="XAO298" s="472"/>
      <c r="XAP298" s="473"/>
      <c r="XAQ298" s="473"/>
      <c r="XAR298" s="474"/>
      <c r="XAS298" s="474"/>
      <c r="XAT298" s="474"/>
      <c r="XAU298" s="474"/>
      <c r="XAV298" s="474"/>
      <c r="XAW298" s="472"/>
      <c r="XAX298" s="473"/>
      <c r="XAY298" s="473"/>
      <c r="XAZ298" s="474"/>
      <c r="XBA298" s="474"/>
      <c r="XBB298" s="474"/>
      <c r="XBC298" s="474"/>
      <c r="XBD298" s="474"/>
      <c r="XBE298" s="472"/>
      <c r="XBF298" s="473"/>
      <c r="XBG298" s="473"/>
      <c r="XBH298" s="474"/>
      <c r="XBI298" s="474"/>
      <c r="XBJ298" s="474"/>
      <c r="XBK298" s="474"/>
      <c r="XBL298" s="474"/>
      <c r="XBM298" s="472"/>
      <c r="XBN298" s="473"/>
      <c r="XBO298" s="473"/>
      <c r="XBP298" s="474"/>
      <c r="XBQ298" s="474"/>
      <c r="XBR298" s="474"/>
      <c r="XBS298" s="474"/>
      <c r="XBT298" s="474"/>
      <c r="XBU298" s="472"/>
      <c r="XBV298" s="473"/>
      <c r="XBW298" s="473"/>
      <c r="XBX298" s="474"/>
      <c r="XBY298" s="474"/>
      <c r="XBZ298" s="474"/>
      <c r="XCA298" s="474"/>
      <c r="XCB298" s="474"/>
      <c r="XCC298" s="472"/>
      <c r="XCD298" s="473"/>
      <c r="XCE298" s="473"/>
      <c r="XCF298" s="474"/>
      <c r="XCG298" s="474"/>
      <c r="XCH298" s="474"/>
      <c r="XCI298" s="474"/>
      <c r="XCJ298" s="474"/>
      <c r="XCK298" s="472"/>
      <c r="XCL298" s="473"/>
      <c r="XCM298" s="473"/>
      <c r="XCN298" s="474"/>
      <c r="XCO298" s="474"/>
      <c r="XCP298" s="474"/>
      <c r="XCQ298" s="474"/>
      <c r="XCR298" s="474"/>
      <c r="XCS298" s="472"/>
      <c r="XCT298" s="473"/>
      <c r="XCU298" s="473"/>
      <c r="XCV298" s="474"/>
      <c r="XCW298" s="474"/>
      <c r="XCX298" s="474"/>
      <c r="XCY298" s="474"/>
      <c r="XCZ298" s="474"/>
      <c r="XDA298" s="472"/>
      <c r="XDB298" s="473"/>
      <c r="XDC298" s="473"/>
      <c r="XDD298" s="474"/>
      <c r="XDE298" s="474"/>
      <c r="XDF298" s="474"/>
      <c r="XDG298" s="474"/>
      <c r="XDH298" s="474"/>
      <c r="XDI298" s="472"/>
      <c r="XDJ298" s="473"/>
      <c r="XDK298" s="473"/>
      <c r="XDL298" s="474"/>
      <c r="XDM298" s="474"/>
      <c r="XDN298" s="474"/>
      <c r="XDO298" s="474"/>
      <c r="XDP298" s="474"/>
      <c r="XDQ298" s="472"/>
      <c r="XDR298" s="473"/>
      <c r="XDS298" s="473"/>
      <c r="XDT298" s="474"/>
      <c r="XDU298" s="474"/>
      <c r="XDV298" s="474"/>
      <c r="XDW298" s="474"/>
      <c r="XDX298" s="474"/>
      <c r="XDY298" s="472"/>
      <c r="XDZ298" s="473"/>
      <c r="XEA298" s="473"/>
      <c r="XEB298" s="474"/>
      <c r="XEC298" s="474"/>
      <c r="XED298" s="474"/>
      <c r="XEE298" s="474"/>
      <c r="XEF298" s="474"/>
      <c r="XEG298" s="472"/>
      <c r="XEH298" s="473"/>
      <c r="XEI298" s="473"/>
      <c r="XEJ298" s="474"/>
      <c r="XEK298" s="474"/>
      <c r="XEL298" s="474"/>
      <c r="XEM298" s="474"/>
      <c r="XEN298" s="474"/>
      <c r="XEO298" s="472"/>
      <c r="XEP298" s="473"/>
      <c r="XEQ298" s="473"/>
      <c r="XER298" s="474"/>
      <c r="XES298" s="474"/>
      <c r="XET298" s="474"/>
      <c r="XEU298" s="474"/>
      <c r="XEV298" s="474"/>
      <c r="XEW298" s="472"/>
      <c r="XEX298" s="472"/>
      <c r="XEY298" s="472"/>
      <c r="XEZ298" s="472"/>
      <c r="XFA298" s="472"/>
      <c r="XFB298" s="472"/>
      <c r="XFC298" s="472"/>
      <c r="XFD298" s="472"/>
    </row>
    <row r="299" spans="1:16384" s="4" customFormat="1" x14ac:dyDescent="0.2">
      <c r="A299" s="223"/>
      <c r="B299" s="2"/>
      <c r="C299" s="224"/>
      <c r="D299" s="224"/>
      <c r="E299" s="224"/>
      <c r="F299" s="224"/>
      <c r="G299" s="224"/>
      <c r="H299" s="5"/>
      <c r="I299" s="480"/>
      <c r="J299" s="476"/>
      <c r="K299" s="476"/>
      <c r="L299" s="476"/>
      <c r="M299" s="476"/>
      <c r="N299" s="476"/>
      <c r="O299" s="476"/>
      <c r="P299" s="227"/>
      <c r="Q299" s="475"/>
      <c r="R299" s="476"/>
      <c r="S299" s="476"/>
      <c r="T299" s="476"/>
      <c r="U299" s="476"/>
      <c r="V299" s="476"/>
      <c r="W299" s="476"/>
      <c r="X299" s="476"/>
      <c r="Y299" s="475"/>
      <c r="Z299" s="476"/>
      <c r="AA299" s="476"/>
      <c r="AB299" s="476"/>
      <c r="AC299" s="476"/>
      <c r="AD299" s="476"/>
      <c r="AE299" s="476"/>
      <c r="AF299" s="476"/>
      <c r="AG299" s="475"/>
      <c r="AH299" s="476"/>
      <c r="AI299" s="476"/>
      <c r="AJ299" s="476"/>
      <c r="AK299" s="476"/>
      <c r="AL299" s="476"/>
      <c r="AM299" s="476"/>
      <c r="AN299" s="476"/>
      <c r="AO299" s="475"/>
      <c r="AP299" s="476"/>
      <c r="AQ299" s="476"/>
      <c r="AR299" s="476"/>
      <c r="AS299" s="476"/>
      <c r="AT299" s="476"/>
      <c r="AU299" s="476"/>
      <c r="AV299" s="476"/>
      <c r="AW299" s="475"/>
      <c r="AX299" s="476"/>
      <c r="AY299" s="476"/>
      <c r="AZ299" s="476"/>
      <c r="BA299" s="476"/>
      <c r="BB299" s="476"/>
      <c r="BC299" s="476"/>
      <c r="BD299" s="476"/>
      <c r="BE299" s="475"/>
      <c r="BF299" s="476"/>
      <c r="BG299" s="476"/>
      <c r="BH299" s="476"/>
      <c r="BI299" s="476"/>
      <c r="BJ299" s="476"/>
      <c r="BK299" s="476"/>
      <c r="BL299" s="476"/>
      <c r="BM299" s="475"/>
      <c r="BN299" s="476"/>
      <c r="BO299" s="476"/>
      <c r="BP299" s="476"/>
      <c r="BQ299" s="476"/>
      <c r="BR299" s="476"/>
      <c r="BS299" s="476"/>
      <c r="BT299" s="476"/>
      <c r="BU299" s="475"/>
      <c r="BV299" s="476"/>
      <c r="BW299" s="476"/>
      <c r="BX299" s="476"/>
      <c r="BY299" s="476"/>
      <c r="BZ299" s="476"/>
      <c r="CA299" s="476"/>
      <c r="CB299" s="476"/>
      <c r="CC299" s="475"/>
      <c r="CD299" s="476"/>
      <c r="CE299" s="476"/>
      <c r="CF299" s="476"/>
      <c r="CG299" s="476"/>
      <c r="CH299" s="476"/>
      <c r="CI299" s="476"/>
      <c r="CJ299" s="476"/>
      <c r="CK299" s="475"/>
      <c r="CL299" s="476"/>
      <c r="CM299" s="476"/>
      <c r="CN299" s="476"/>
      <c r="CO299" s="476"/>
      <c r="CP299" s="476"/>
      <c r="CQ299" s="476"/>
      <c r="CR299" s="476"/>
      <c r="CS299" s="475"/>
      <c r="CT299" s="476"/>
      <c r="CU299" s="476"/>
      <c r="CV299" s="476"/>
      <c r="CW299" s="476"/>
      <c r="CX299" s="476"/>
      <c r="CY299" s="476"/>
      <c r="CZ299" s="476"/>
      <c r="DA299" s="475"/>
      <c r="DB299" s="476"/>
      <c r="DC299" s="476"/>
      <c r="DD299" s="476"/>
      <c r="DE299" s="476"/>
      <c r="DF299" s="476"/>
      <c r="DG299" s="476"/>
      <c r="DH299" s="476"/>
      <c r="DI299" s="475"/>
      <c r="DJ299" s="476"/>
      <c r="DK299" s="476"/>
      <c r="DL299" s="476"/>
      <c r="DM299" s="476"/>
      <c r="DN299" s="476"/>
      <c r="DO299" s="476"/>
      <c r="DP299" s="476"/>
      <c r="DQ299" s="475"/>
      <c r="DR299" s="476"/>
      <c r="DS299" s="476"/>
      <c r="DT299" s="476"/>
      <c r="DU299" s="476"/>
      <c r="DV299" s="476"/>
      <c r="DW299" s="476"/>
      <c r="DX299" s="476"/>
      <c r="DY299" s="475"/>
      <c r="DZ299" s="476"/>
      <c r="EA299" s="476"/>
      <c r="EB299" s="476"/>
      <c r="EC299" s="476"/>
      <c r="ED299" s="476"/>
      <c r="EE299" s="476"/>
      <c r="EF299" s="476"/>
      <c r="EG299" s="475"/>
      <c r="EH299" s="476"/>
      <c r="EI299" s="476"/>
      <c r="EJ299" s="476"/>
      <c r="EK299" s="476"/>
      <c r="EL299" s="476"/>
      <c r="EM299" s="476"/>
      <c r="EN299" s="476"/>
      <c r="EO299" s="475"/>
      <c r="EP299" s="476"/>
      <c r="EQ299" s="476"/>
      <c r="ER299" s="476"/>
      <c r="ES299" s="476"/>
      <c r="ET299" s="476"/>
      <c r="EU299" s="476"/>
      <c r="EV299" s="476"/>
      <c r="EW299" s="475"/>
      <c r="EX299" s="476"/>
      <c r="EY299" s="476"/>
      <c r="EZ299" s="476"/>
      <c r="FA299" s="476"/>
      <c r="FB299" s="476"/>
      <c r="FC299" s="476"/>
      <c r="FD299" s="476"/>
      <c r="FE299" s="475"/>
      <c r="FF299" s="476"/>
      <c r="FG299" s="476"/>
      <c r="FH299" s="476"/>
      <c r="FI299" s="476"/>
      <c r="FJ299" s="476"/>
      <c r="FK299" s="476"/>
      <c r="FL299" s="476"/>
      <c r="FM299" s="475"/>
      <c r="FN299" s="476"/>
      <c r="FO299" s="476"/>
      <c r="FP299" s="476"/>
      <c r="FQ299" s="476"/>
      <c r="FR299" s="476"/>
      <c r="FS299" s="476"/>
      <c r="FT299" s="476"/>
      <c r="FU299" s="475"/>
      <c r="FV299" s="476"/>
      <c r="FW299" s="476"/>
      <c r="FX299" s="476"/>
      <c r="FY299" s="476"/>
      <c r="FZ299" s="476"/>
      <c r="GA299" s="476"/>
      <c r="GB299" s="476"/>
      <c r="GC299" s="475"/>
      <c r="GD299" s="476"/>
      <c r="GE299" s="476"/>
      <c r="GF299" s="476"/>
      <c r="GG299" s="476"/>
      <c r="GH299" s="476"/>
      <c r="GI299" s="476"/>
      <c r="GJ299" s="476"/>
      <c r="GK299" s="475"/>
      <c r="GL299" s="476"/>
      <c r="GM299" s="476"/>
      <c r="GN299" s="476"/>
      <c r="GO299" s="476"/>
      <c r="GP299" s="476"/>
      <c r="GQ299" s="476"/>
      <c r="GR299" s="476"/>
      <c r="GS299" s="475"/>
      <c r="GT299" s="476"/>
      <c r="GU299" s="476"/>
      <c r="GV299" s="476"/>
      <c r="GW299" s="476"/>
      <c r="GX299" s="476"/>
      <c r="GY299" s="476"/>
      <c r="GZ299" s="476"/>
      <c r="HA299" s="475"/>
      <c r="HB299" s="476"/>
      <c r="HC299" s="476"/>
      <c r="HD299" s="476"/>
      <c r="HE299" s="476"/>
      <c r="HF299" s="476"/>
      <c r="HG299" s="476"/>
      <c r="HH299" s="476"/>
      <c r="HI299" s="475"/>
      <c r="HJ299" s="476"/>
      <c r="HK299" s="476"/>
      <c r="HL299" s="476"/>
      <c r="HM299" s="476"/>
      <c r="HN299" s="476"/>
      <c r="HO299" s="476"/>
      <c r="HP299" s="476"/>
      <c r="HQ299" s="475"/>
      <c r="HR299" s="476"/>
      <c r="HS299" s="476"/>
      <c r="HT299" s="476"/>
      <c r="HU299" s="476"/>
      <c r="HV299" s="476"/>
      <c r="HW299" s="476"/>
      <c r="HX299" s="476"/>
      <c r="HY299" s="475"/>
      <c r="HZ299" s="476"/>
      <c r="IA299" s="476"/>
      <c r="IB299" s="476"/>
      <c r="IC299" s="476"/>
      <c r="ID299" s="476"/>
      <c r="IE299" s="476"/>
      <c r="IF299" s="476"/>
      <c r="IG299" s="475"/>
      <c r="IH299" s="476"/>
      <c r="II299" s="476"/>
      <c r="IJ299" s="476"/>
      <c r="IK299" s="476"/>
      <c r="IL299" s="476"/>
      <c r="IM299" s="476"/>
      <c r="IN299" s="476"/>
      <c r="IO299" s="475"/>
      <c r="IP299" s="476"/>
      <c r="IQ299" s="476"/>
      <c r="IR299" s="476"/>
      <c r="IS299" s="476"/>
      <c r="IT299" s="476"/>
      <c r="IU299" s="476"/>
      <c r="IV299" s="476"/>
      <c r="IW299" s="475"/>
      <c r="IX299" s="476"/>
      <c r="IY299" s="476"/>
      <c r="IZ299" s="476"/>
      <c r="JA299" s="476"/>
      <c r="JB299" s="476"/>
      <c r="JC299" s="476"/>
      <c r="JD299" s="476"/>
      <c r="JE299" s="475"/>
      <c r="JF299" s="476"/>
      <c r="JG299" s="476"/>
      <c r="JH299" s="476"/>
      <c r="JI299" s="476"/>
      <c r="JJ299" s="476"/>
      <c r="JK299" s="476"/>
      <c r="JL299" s="476"/>
      <c r="JM299" s="475"/>
      <c r="JN299" s="476"/>
      <c r="JO299" s="476"/>
      <c r="JP299" s="476"/>
      <c r="JQ299" s="476"/>
      <c r="JR299" s="476"/>
      <c r="JS299" s="476"/>
      <c r="JT299" s="476"/>
      <c r="JU299" s="475"/>
      <c r="JV299" s="476"/>
      <c r="JW299" s="476"/>
      <c r="JX299" s="476"/>
      <c r="JY299" s="476"/>
      <c r="JZ299" s="476"/>
      <c r="KA299" s="476"/>
      <c r="KB299" s="476"/>
      <c r="KC299" s="475"/>
      <c r="KD299" s="476"/>
      <c r="KE299" s="476"/>
      <c r="KF299" s="476"/>
      <c r="KG299" s="476"/>
      <c r="KH299" s="476"/>
      <c r="KI299" s="476"/>
      <c r="KJ299" s="476"/>
      <c r="KK299" s="475"/>
      <c r="KL299" s="476"/>
      <c r="KM299" s="476"/>
      <c r="KN299" s="476"/>
      <c r="KO299" s="476"/>
      <c r="KP299" s="476"/>
      <c r="KQ299" s="476"/>
      <c r="KR299" s="476"/>
      <c r="KS299" s="475"/>
      <c r="KT299" s="476"/>
      <c r="KU299" s="476"/>
      <c r="KV299" s="476"/>
      <c r="KW299" s="476"/>
      <c r="KX299" s="476"/>
      <c r="KY299" s="476"/>
      <c r="KZ299" s="476"/>
      <c r="LA299" s="475"/>
      <c r="LB299" s="476"/>
      <c r="LC299" s="476"/>
      <c r="LD299" s="476"/>
      <c r="LE299" s="476"/>
      <c r="LF299" s="476"/>
      <c r="LG299" s="476"/>
      <c r="LH299" s="476"/>
      <c r="LI299" s="475"/>
      <c r="LJ299" s="476"/>
      <c r="LK299" s="476"/>
      <c r="LL299" s="476"/>
      <c r="LM299" s="476"/>
      <c r="LN299" s="476"/>
      <c r="LO299" s="476"/>
      <c r="LP299" s="476"/>
      <c r="LQ299" s="475"/>
      <c r="LR299" s="476"/>
      <c r="LS299" s="476"/>
      <c r="LT299" s="476"/>
      <c r="LU299" s="476"/>
      <c r="LV299" s="476"/>
      <c r="LW299" s="476"/>
      <c r="LX299" s="476"/>
      <c r="LY299" s="475"/>
      <c r="LZ299" s="476"/>
      <c r="MA299" s="476"/>
      <c r="MB299" s="476"/>
      <c r="MC299" s="476"/>
      <c r="MD299" s="476"/>
      <c r="ME299" s="476"/>
      <c r="MF299" s="476"/>
      <c r="MG299" s="475"/>
      <c r="MH299" s="476"/>
      <c r="MI299" s="476"/>
      <c r="MJ299" s="476"/>
      <c r="MK299" s="476"/>
      <c r="ML299" s="476"/>
      <c r="MM299" s="476"/>
      <c r="MN299" s="476"/>
      <c r="MO299" s="475"/>
      <c r="MP299" s="476"/>
      <c r="MQ299" s="476"/>
      <c r="MR299" s="476"/>
      <c r="MS299" s="476"/>
      <c r="MT299" s="476"/>
      <c r="MU299" s="476"/>
      <c r="MV299" s="476"/>
      <c r="MW299" s="475"/>
      <c r="MX299" s="476"/>
      <c r="MY299" s="476"/>
      <c r="MZ299" s="476"/>
      <c r="NA299" s="476"/>
      <c r="NB299" s="476"/>
      <c r="NC299" s="476"/>
      <c r="ND299" s="476"/>
      <c r="NE299" s="475"/>
      <c r="NF299" s="476"/>
      <c r="NG299" s="476"/>
      <c r="NH299" s="476"/>
      <c r="NI299" s="476"/>
      <c r="NJ299" s="476"/>
      <c r="NK299" s="476"/>
      <c r="NL299" s="476"/>
      <c r="NM299" s="475"/>
      <c r="NN299" s="476"/>
      <c r="NO299" s="476"/>
      <c r="NP299" s="476"/>
      <c r="NQ299" s="476"/>
      <c r="NR299" s="476"/>
      <c r="NS299" s="476"/>
      <c r="NT299" s="476"/>
      <c r="NU299" s="475"/>
      <c r="NV299" s="476"/>
      <c r="NW299" s="476"/>
      <c r="NX299" s="476"/>
      <c r="NY299" s="476"/>
      <c r="NZ299" s="476"/>
      <c r="OA299" s="476"/>
      <c r="OB299" s="476"/>
      <c r="OC299" s="475"/>
      <c r="OD299" s="476"/>
      <c r="OE299" s="476"/>
      <c r="OF299" s="476"/>
      <c r="OG299" s="476"/>
      <c r="OH299" s="476"/>
      <c r="OI299" s="476"/>
      <c r="OJ299" s="476"/>
      <c r="OK299" s="475"/>
      <c r="OL299" s="476"/>
      <c r="OM299" s="476"/>
      <c r="ON299" s="476"/>
      <c r="OO299" s="476"/>
      <c r="OP299" s="476"/>
      <c r="OQ299" s="476"/>
      <c r="OR299" s="476"/>
      <c r="OS299" s="475"/>
      <c r="OT299" s="476"/>
      <c r="OU299" s="476"/>
      <c r="OV299" s="476"/>
      <c r="OW299" s="476"/>
      <c r="OX299" s="476"/>
      <c r="OY299" s="476"/>
      <c r="OZ299" s="476"/>
      <c r="PA299" s="475"/>
      <c r="PB299" s="476"/>
      <c r="PC299" s="476"/>
      <c r="PD299" s="476"/>
      <c r="PE299" s="476"/>
      <c r="PF299" s="476"/>
      <c r="PG299" s="476"/>
      <c r="PH299" s="476"/>
      <c r="PI299" s="475"/>
      <c r="PJ299" s="476"/>
      <c r="PK299" s="476"/>
      <c r="PL299" s="476"/>
      <c r="PM299" s="476"/>
      <c r="PN299" s="476"/>
      <c r="PO299" s="476"/>
      <c r="PP299" s="476"/>
      <c r="PQ299" s="475"/>
      <c r="PR299" s="476"/>
      <c r="PS299" s="476"/>
      <c r="PT299" s="476"/>
      <c r="PU299" s="476"/>
      <c r="PV299" s="476"/>
      <c r="PW299" s="476"/>
      <c r="PX299" s="476"/>
      <c r="PY299" s="475"/>
      <c r="PZ299" s="476"/>
      <c r="QA299" s="476"/>
      <c r="QB299" s="476"/>
      <c r="QC299" s="476"/>
      <c r="QD299" s="476"/>
      <c r="QE299" s="476"/>
      <c r="QF299" s="476"/>
      <c r="QG299" s="475"/>
      <c r="QH299" s="476"/>
      <c r="QI299" s="476"/>
      <c r="QJ299" s="476"/>
      <c r="QK299" s="476"/>
      <c r="QL299" s="476"/>
      <c r="QM299" s="476"/>
      <c r="QN299" s="476"/>
      <c r="QO299" s="475"/>
      <c r="QP299" s="476"/>
      <c r="QQ299" s="476"/>
      <c r="QR299" s="476"/>
      <c r="QS299" s="476"/>
      <c r="QT299" s="476"/>
      <c r="QU299" s="476"/>
      <c r="QV299" s="476"/>
      <c r="QW299" s="475"/>
      <c r="QX299" s="476"/>
      <c r="QY299" s="476"/>
      <c r="QZ299" s="476"/>
      <c r="RA299" s="476"/>
      <c r="RB299" s="476"/>
      <c r="RC299" s="476"/>
      <c r="RD299" s="476"/>
      <c r="RE299" s="475"/>
      <c r="RF299" s="476"/>
      <c r="RG299" s="476"/>
      <c r="RH299" s="476"/>
      <c r="RI299" s="476"/>
      <c r="RJ299" s="476"/>
      <c r="RK299" s="476"/>
      <c r="RL299" s="476"/>
      <c r="RM299" s="475"/>
      <c r="RN299" s="476"/>
      <c r="RO299" s="476"/>
      <c r="RP299" s="476"/>
      <c r="RQ299" s="476"/>
      <c r="RR299" s="476"/>
      <c r="RS299" s="476"/>
      <c r="RT299" s="476"/>
      <c r="RU299" s="475"/>
      <c r="RV299" s="476"/>
      <c r="RW299" s="476"/>
      <c r="RX299" s="476"/>
      <c r="RY299" s="476"/>
      <c r="RZ299" s="476"/>
      <c r="SA299" s="476"/>
      <c r="SB299" s="476"/>
      <c r="SC299" s="475"/>
      <c r="SD299" s="476"/>
      <c r="SE299" s="476"/>
      <c r="SF299" s="476"/>
      <c r="SG299" s="476"/>
      <c r="SH299" s="476"/>
      <c r="SI299" s="476"/>
      <c r="SJ299" s="476"/>
      <c r="SK299" s="475"/>
      <c r="SL299" s="476"/>
      <c r="SM299" s="476"/>
      <c r="SN299" s="476"/>
      <c r="SO299" s="476"/>
      <c r="SP299" s="476"/>
      <c r="SQ299" s="476"/>
      <c r="SR299" s="476"/>
      <c r="SS299" s="475"/>
      <c r="ST299" s="476"/>
      <c r="SU299" s="476"/>
      <c r="SV299" s="476"/>
      <c r="SW299" s="476"/>
      <c r="SX299" s="476"/>
      <c r="SY299" s="476"/>
      <c r="SZ299" s="476"/>
      <c r="TA299" s="475"/>
      <c r="TB299" s="476"/>
      <c r="TC299" s="476"/>
      <c r="TD299" s="476"/>
      <c r="TE299" s="476"/>
      <c r="TF299" s="476"/>
      <c r="TG299" s="476"/>
      <c r="TH299" s="476"/>
      <c r="TI299" s="475"/>
      <c r="TJ299" s="476"/>
      <c r="TK299" s="476"/>
      <c r="TL299" s="476"/>
      <c r="TM299" s="476"/>
      <c r="TN299" s="476"/>
      <c r="TO299" s="476"/>
      <c r="TP299" s="476"/>
      <c r="TQ299" s="475"/>
      <c r="TR299" s="476"/>
      <c r="TS299" s="476"/>
      <c r="TT299" s="476"/>
      <c r="TU299" s="476"/>
      <c r="TV299" s="476"/>
      <c r="TW299" s="476"/>
      <c r="TX299" s="476"/>
      <c r="TY299" s="475"/>
      <c r="TZ299" s="476"/>
      <c r="UA299" s="476"/>
      <c r="UB299" s="476"/>
      <c r="UC299" s="476"/>
      <c r="UD299" s="476"/>
      <c r="UE299" s="476"/>
      <c r="UF299" s="476"/>
      <c r="UG299" s="475"/>
      <c r="UH299" s="476"/>
      <c r="UI299" s="476"/>
      <c r="UJ299" s="476"/>
      <c r="UK299" s="476"/>
      <c r="UL299" s="476"/>
      <c r="UM299" s="476"/>
      <c r="UN299" s="476"/>
      <c r="UO299" s="475"/>
      <c r="UP299" s="476"/>
      <c r="UQ299" s="476"/>
      <c r="UR299" s="476"/>
      <c r="US299" s="476"/>
      <c r="UT299" s="476"/>
      <c r="UU299" s="476"/>
      <c r="UV299" s="476"/>
      <c r="UW299" s="475"/>
      <c r="UX299" s="476"/>
      <c r="UY299" s="476"/>
      <c r="UZ299" s="476"/>
      <c r="VA299" s="476"/>
      <c r="VB299" s="476"/>
      <c r="VC299" s="476"/>
      <c r="VD299" s="476"/>
      <c r="VE299" s="475"/>
      <c r="VF299" s="476"/>
      <c r="VG299" s="476"/>
      <c r="VH299" s="476"/>
      <c r="VI299" s="476"/>
      <c r="VJ299" s="476"/>
      <c r="VK299" s="476"/>
      <c r="VL299" s="476"/>
      <c r="VM299" s="475"/>
      <c r="VN299" s="476"/>
      <c r="VO299" s="476"/>
      <c r="VP299" s="476"/>
      <c r="VQ299" s="476"/>
      <c r="VR299" s="476"/>
      <c r="VS299" s="476"/>
      <c r="VT299" s="476"/>
      <c r="VU299" s="475"/>
      <c r="VV299" s="476"/>
      <c r="VW299" s="476"/>
      <c r="VX299" s="476"/>
      <c r="VY299" s="476"/>
      <c r="VZ299" s="476"/>
      <c r="WA299" s="476"/>
      <c r="WB299" s="476"/>
      <c r="WC299" s="475"/>
      <c r="WD299" s="476"/>
      <c r="WE299" s="476"/>
      <c r="WF299" s="476"/>
      <c r="WG299" s="476"/>
      <c r="WH299" s="476"/>
      <c r="WI299" s="476"/>
      <c r="WJ299" s="476"/>
      <c r="WK299" s="475"/>
      <c r="WL299" s="476"/>
      <c r="WM299" s="476"/>
      <c r="WN299" s="476"/>
      <c r="WO299" s="476"/>
      <c r="WP299" s="476"/>
      <c r="WQ299" s="476"/>
      <c r="WR299" s="476"/>
      <c r="WS299" s="475"/>
      <c r="WT299" s="476"/>
      <c r="WU299" s="476"/>
      <c r="WV299" s="476"/>
      <c r="WW299" s="476"/>
      <c r="WX299" s="476"/>
      <c r="WY299" s="476"/>
      <c r="WZ299" s="476"/>
      <c r="XA299" s="475"/>
      <c r="XB299" s="476"/>
      <c r="XC299" s="476"/>
      <c r="XD299" s="476"/>
      <c r="XE299" s="476"/>
      <c r="XF299" s="476"/>
      <c r="XG299" s="476"/>
      <c r="XH299" s="476"/>
      <c r="XI299" s="475"/>
      <c r="XJ299" s="476"/>
      <c r="XK299" s="476"/>
      <c r="XL299" s="476"/>
      <c r="XM299" s="476"/>
      <c r="XN299" s="476"/>
      <c r="XO299" s="476"/>
      <c r="XP299" s="476"/>
      <c r="XQ299" s="475"/>
      <c r="XR299" s="476"/>
      <c r="XS299" s="476"/>
      <c r="XT299" s="476"/>
      <c r="XU299" s="476"/>
      <c r="XV299" s="476"/>
      <c r="XW299" s="476"/>
      <c r="XX299" s="476"/>
      <c r="XY299" s="475"/>
      <c r="XZ299" s="476"/>
      <c r="YA299" s="476"/>
      <c r="YB299" s="476"/>
      <c r="YC299" s="476"/>
      <c r="YD299" s="476"/>
      <c r="YE299" s="476"/>
      <c r="YF299" s="476"/>
      <c r="YG299" s="475"/>
      <c r="YH299" s="476"/>
      <c r="YI299" s="476"/>
      <c r="YJ299" s="476"/>
      <c r="YK299" s="476"/>
      <c r="YL299" s="476"/>
      <c r="YM299" s="476"/>
      <c r="YN299" s="476"/>
      <c r="YO299" s="475"/>
      <c r="YP299" s="476"/>
      <c r="YQ299" s="476"/>
      <c r="YR299" s="476"/>
      <c r="YS299" s="476"/>
      <c r="YT299" s="476"/>
      <c r="YU299" s="476"/>
      <c r="YV299" s="476"/>
      <c r="YW299" s="475"/>
      <c r="YX299" s="476"/>
      <c r="YY299" s="476"/>
      <c r="YZ299" s="476"/>
      <c r="ZA299" s="476"/>
      <c r="ZB299" s="476"/>
      <c r="ZC299" s="476"/>
      <c r="ZD299" s="476"/>
      <c r="ZE299" s="475"/>
      <c r="ZF299" s="476"/>
      <c r="ZG299" s="476"/>
      <c r="ZH299" s="476"/>
      <c r="ZI299" s="476"/>
      <c r="ZJ299" s="476"/>
      <c r="ZK299" s="476"/>
      <c r="ZL299" s="476"/>
      <c r="ZM299" s="475"/>
      <c r="ZN299" s="476"/>
      <c r="ZO299" s="476"/>
      <c r="ZP299" s="476"/>
      <c r="ZQ299" s="476"/>
      <c r="ZR299" s="476"/>
      <c r="ZS299" s="476"/>
      <c r="ZT299" s="476"/>
      <c r="ZU299" s="475"/>
      <c r="ZV299" s="476"/>
      <c r="ZW299" s="476"/>
      <c r="ZX299" s="476"/>
      <c r="ZY299" s="476"/>
      <c r="ZZ299" s="476"/>
      <c r="AAA299" s="476"/>
      <c r="AAB299" s="476"/>
      <c r="AAC299" s="475"/>
      <c r="AAD299" s="476"/>
      <c r="AAE299" s="476"/>
      <c r="AAF299" s="476"/>
      <c r="AAG299" s="476"/>
      <c r="AAH299" s="476"/>
      <c r="AAI299" s="476"/>
      <c r="AAJ299" s="476"/>
      <c r="AAK299" s="475"/>
      <c r="AAL299" s="476"/>
      <c r="AAM299" s="476"/>
      <c r="AAN299" s="476"/>
      <c r="AAO299" s="476"/>
      <c r="AAP299" s="476"/>
      <c r="AAQ299" s="476"/>
      <c r="AAR299" s="476"/>
      <c r="AAS299" s="475"/>
      <c r="AAT299" s="476"/>
      <c r="AAU299" s="476"/>
      <c r="AAV299" s="476"/>
      <c r="AAW299" s="476"/>
      <c r="AAX299" s="476"/>
      <c r="AAY299" s="476"/>
      <c r="AAZ299" s="476"/>
      <c r="ABA299" s="475"/>
      <c r="ABB299" s="476"/>
      <c r="ABC299" s="476"/>
      <c r="ABD299" s="476"/>
      <c r="ABE299" s="476"/>
      <c r="ABF299" s="476"/>
      <c r="ABG299" s="476"/>
      <c r="ABH299" s="476"/>
      <c r="ABI299" s="475"/>
      <c r="ABJ299" s="476"/>
      <c r="ABK299" s="476"/>
      <c r="ABL299" s="476"/>
      <c r="ABM299" s="476"/>
      <c r="ABN299" s="476"/>
      <c r="ABO299" s="476"/>
      <c r="ABP299" s="476"/>
      <c r="ABQ299" s="475"/>
      <c r="ABR299" s="476"/>
      <c r="ABS299" s="476"/>
      <c r="ABT299" s="476"/>
      <c r="ABU299" s="476"/>
      <c r="ABV299" s="476"/>
      <c r="ABW299" s="476"/>
      <c r="ABX299" s="476"/>
      <c r="ABY299" s="475"/>
      <c r="ABZ299" s="476"/>
      <c r="ACA299" s="476"/>
      <c r="ACB299" s="476"/>
      <c r="ACC299" s="476"/>
      <c r="ACD299" s="476"/>
      <c r="ACE299" s="476"/>
      <c r="ACF299" s="476"/>
      <c r="ACG299" s="475"/>
      <c r="ACH299" s="476"/>
      <c r="ACI299" s="476"/>
      <c r="ACJ299" s="476"/>
      <c r="ACK299" s="476"/>
      <c r="ACL299" s="476"/>
      <c r="ACM299" s="476"/>
      <c r="ACN299" s="476"/>
      <c r="ACO299" s="475"/>
      <c r="ACP299" s="476"/>
      <c r="ACQ299" s="476"/>
      <c r="ACR299" s="476"/>
      <c r="ACS299" s="476"/>
      <c r="ACT299" s="476"/>
      <c r="ACU299" s="476"/>
      <c r="ACV299" s="476"/>
      <c r="ACW299" s="475"/>
      <c r="ACX299" s="476"/>
      <c r="ACY299" s="476"/>
      <c r="ACZ299" s="476"/>
      <c r="ADA299" s="476"/>
      <c r="ADB299" s="476"/>
      <c r="ADC299" s="476"/>
      <c r="ADD299" s="476"/>
      <c r="ADE299" s="475"/>
      <c r="ADF299" s="476"/>
      <c r="ADG299" s="476"/>
      <c r="ADH299" s="476"/>
      <c r="ADI299" s="476"/>
      <c r="ADJ299" s="476"/>
      <c r="ADK299" s="476"/>
      <c r="ADL299" s="476"/>
      <c r="ADM299" s="475"/>
      <c r="ADN299" s="476"/>
      <c r="ADO299" s="476"/>
      <c r="ADP299" s="476"/>
      <c r="ADQ299" s="476"/>
      <c r="ADR299" s="476"/>
      <c r="ADS299" s="476"/>
      <c r="ADT299" s="476"/>
      <c r="ADU299" s="475"/>
      <c r="ADV299" s="476"/>
      <c r="ADW299" s="476"/>
      <c r="ADX299" s="476"/>
      <c r="ADY299" s="476"/>
      <c r="ADZ299" s="476"/>
      <c r="AEA299" s="476"/>
      <c r="AEB299" s="476"/>
      <c r="AEC299" s="475"/>
      <c r="AED299" s="476"/>
      <c r="AEE299" s="476"/>
      <c r="AEF299" s="476"/>
      <c r="AEG299" s="476"/>
      <c r="AEH299" s="476"/>
      <c r="AEI299" s="476"/>
      <c r="AEJ299" s="476"/>
      <c r="AEK299" s="475"/>
      <c r="AEL299" s="476"/>
      <c r="AEM299" s="476"/>
      <c r="AEN299" s="476"/>
      <c r="AEO299" s="476"/>
      <c r="AEP299" s="476"/>
      <c r="AEQ299" s="476"/>
      <c r="AER299" s="476"/>
      <c r="AES299" s="475"/>
      <c r="AET299" s="476"/>
      <c r="AEU299" s="476"/>
      <c r="AEV299" s="476"/>
      <c r="AEW299" s="476"/>
      <c r="AEX299" s="476"/>
      <c r="AEY299" s="476"/>
      <c r="AEZ299" s="476"/>
      <c r="AFA299" s="475"/>
      <c r="AFB299" s="476"/>
      <c r="AFC299" s="476"/>
      <c r="AFD299" s="476"/>
      <c r="AFE299" s="476"/>
      <c r="AFF299" s="476"/>
      <c r="AFG299" s="476"/>
      <c r="AFH299" s="476"/>
      <c r="AFI299" s="475"/>
      <c r="AFJ299" s="476"/>
      <c r="AFK299" s="476"/>
      <c r="AFL299" s="476"/>
      <c r="AFM299" s="476"/>
      <c r="AFN299" s="476"/>
      <c r="AFO299" s="476"/>
      <c r="AFP299" s="476"/>
      <c r="AFQ299" s="475"/>
      <c r="AFR299" s="476"/>
      <c r="AFS299" s="476"/>
      <c r="AFT299" s="476"/>
      <c r="AFU299" s="476"/>
      <c r="AFV299" s="476"/>
      <c r="AFW299" s="476"/>
      <c r="AFX299" s="476"/>
      <c r="AFY299" s="475"/>
      <c r="AFZ299" s="476"/>
      <c r="AGA299" s="476"/>
      <c r="AGB299" s="476"/>
      <c r="AGC299" s="476"/>
      <c r="AGD299" s="476"/>
      <c r="AGE299" s="476"/>
      <c r="AGF299" s="476"/>
      <c r="AGG299" s="475"/>
      <c r="AGH299" s="476"/>
      <c r="AGI299" s="476"/>
      <c r="AGJ299" s="476"/>
      <c r="AGK299" s="476"/>
      <c r="AGL299" s="476"/>
      <c r="AGM299" s="476"/>
      <c r="AGN299" s="476"/>
      <c r="AGO299" s="475"/>
      <c r="AGP299" s="476"/>
      <c r="AGQ299" s="476"/>
      <c r="AGR299" s="476"/>
      <c r="AGS299" s="476"/>
      <c r="AGT299" s="476"/>
      <c r="AGU299" s="476"/>
      <c r="AGV299" s="476"/>
      <c r="AGW299" s="475"/>
      <c r="AGX299" s="476"/>
      <c r="AGY299" s="476"/>
      <c r="AGZ299" s="476"/>
      <c r="AHA299" s="476"/>
      <c r="AHB299" s="476"/>
      <c r="AHC299" s="476"/>
      <c r="AHD299" s="476"/>
      <c r="AHE299" s="475"/>
      <c r="AHF299" s="476"/>
      <c r="AHG299" s="476"/>
      <c r="AHH299" s="476"/>
      <c r="AHI299" s="476"/>
      <c r="AHJ299" s="476"/>
      <c r="AHK299" s="476"/>
      <c r="AHL299" s="476"/>
      <c r="AHM299" s="475"/>
      <c r="AHN299" s="476"/>
      <c r="AHO299" s="476"/>
      <c r="AHP299" s="476"/>
      <c r="AHQ299" s="476"/>
      <c r="AHR299" s="476"/>
      <c r="AHS299" s="476"/>
      <c r="AHT299" s="476"/>
      <c r="AHU299" s="475"/>
      <c r="AHV299" s="476"/>
      <c r="AHW299" s="476"/>
      <c r="AHX299" s="476"/>
      <c r="AHY299" s="476"/>
      <c r="AHZ299" s="476"/>
      <c r="AIA299" s="476"/>
      <c r="AIB299" s="476"/>
      <c r="AIC299" s="475"/>
      <c r="AID299" s="476"/>
      <c r="AIE299" s="476"/>
      <c r="AIF299" s="476"/>
      <c r="AIG299" s="476"/>
      <c r="AIH299" s="476"/>
      <c r="AII299" s="476"/>
      <c r="AIJ299" s="476"/>
      <c r="AIK299" s="475"/>
      <c r="AIL299" s="476"/>
      <c r="AIM299" s="476"/>
      <c r="AIN299" s="476"/>
      <c r="AIO299" s="476"/>
      <c r="AIP299" s="476"/>
      <c r="AIQ299" s="476"/>
      <c r="AIR299" s="476"/>
      <c r="AIS299" s="475"/>
      <c r="AIT299" s="476"/>
      <c r="AIU299" s="476"/>
      <c r="AIV299" s="476"/>
      <c r="AIW299" s="476"/>
      <c r="AIX299" s="476"/>
      <c r="AIY299" s="476"/>
      <c r="AIZ299" s="476"/>
      <c r="AJA299" s="475"/>
      <c r="AJB299" s="476"/>
      <c r="AJC299" s="476"/>
      <c r="AJD299" s="476"/>
      <c r="AJE299" s="476"/>
      <c r="AJF299" s="476"/>
      <c r="AJG299" s="476"/>
      <c r="AJH299" s="476"/>
      <c r="AJI299" s="475"/>
      <c r="AJJ299" s="476"/>
      <c r="AJK299" s="476"/>
      <c r="AJL299" s="476"/>
      <c r="AJM299" s="476"/>
      <c r="AJN299" s="476"/>
      <c r="AJO299" s="476"/>
      <c r="AJP299" s="476"/>
      <c r="AJQ299" s="475"/>
      <c r="AJR299" s="476"/>
      <c r="AJS299" s="476"/>
      <c r="AJT299" s="476"/>
      <c r="AJU299" s="476"/>
      <c r="AJV299" s="476"/>
      <c r="AJW299" s="476"/>
      <c r="AJX299" s="476"/>
      <c r="AJY299" s="475"/>
      <c r="AJZ299" s="476"/>
      <c r="AKA299" s="476"/>
      <c r="AKB299" s="476"/>
      <c r="AKC299" s="476"/>
      <c r="AKD299" s="476"/>
      <c r="AKE299" s="476"/>
      <c r="AKF299" s="476"/>
      <c r="AKG299" s="475"/>
      <c r="AKH299" s="476"/>
      <c r="AKI299" s="476"/>
      <c r="AKJ299" s="476"/>
      <c r="AKK299" s="476"/>
      <c r="AKL299" s="476"/>
      <c r="AKM299" s="476"/>
      <c r="AKN299" s="476"/>
      <c r="AKO299" s="475"/>
      <c r="AKP299" s="476"/>
      <c r="AKQ299" s="476"/>
      <c r="AKR299" s="476"/>
      <c r="AKS299" s="476"/>
      <c r="AKT299" s="476"/>
      <c r="AKU299" s="476"/>
      <c r="AKV299" s="476"/>
      <c r="AKW299" s="475"/>
      <c r="AKX299" s="476"/>
      <c r="AKY299" s="476"/>
      <c r="AKZ299" s="476"/>
      <c r="ALA299" s="476"/>
      <c r="ALB299" s="476"/>
      <c r="ALC299" s="476"/>
      <c r="ALD299" s="476"/>
      <c r="ALE299" s="475"/>
      <c r="ALF299" s="476"/>
      <c r="ALG299" s="476"/>
      <c r="ALH299" s="476"/>
      <c r="ALI299" s="476"/>
      <c r="ALJ299" s="476"/>
      <c r="ALK299" s="476"/>
      <c r="ALL299" s="476"/>
      <c r="ALM299" s="475"/>
      <c r="ALN299" s="476"/>
      <c r="ALO299" s="476"/>
      <c r="ALP299" s="476"/>
      <c r="ALQ299" s="476"/>
      <c r="ALR299" s="476"/>
      <c r="ALS299" s="476"/>
      <c r="ALT299" s="476"/>
      <c r="ALU299" s="475"/>
      <c r="ALV299" s="476"/>
      <c r="ALW299" s="476"/>
      <c r="ALX299" s="476"/>
      <c r="ALY299" s="476"/>
      <c r="ALZ299" s="476"/>
      <c r="AMA299" s="476"/>
      <c r="AMB299" s="476"/>
      <c r="AMC299" s="475"/>
      <c r="AMD299" s="476"/>
      <c r="AME299" s="476"/>
      <c r="AMF299" s="476"/>
      <c r="AMG299" s="476"/>
      <c r="AMH299" s="476"/>
      <c r="AMI299" s="476"/>
      <c r="AMJ299" s="476"/>
      <c r="AMK299" s="475"/>
      <c r="AML299" s="476"/>
      <c r="AMM299" s="476"/>
      <c r="AMN299" s="476"/>
      <c r="AMO299" s="476"/>
      <c r="AMP299" s="476"/>
      <c r="AMQ299" s="476"/>
      <c r="AMR299" s="476"/>
      <c r="AMS299" s="475"/>
      <c r="AMT299" s="476"/>
      <c r="AMU299" s="476"/>
      <c r="AMV299" s="476"/>
      <c r="AMW299" s="476"/>
      <c r="AMX299" s="476"/>
      <c r="AMY299" s="476"/>
      <c r="AMZ299" s="476"/>
      <c r="ANA299" s="475"/>
      <c r="ANB299" s="476"/>
      <c r="ANC299" s="476"/>
      <c r="AND299" s="476"/>
      <c r="ANE299" s="476"/>
      <c r="ANF299" s="476"/>
      <c r="ANG299" s="476"/>
      <c r="ANH299" s="476"/>
      <c r="ANI299" s="475"/>
      <c r="ANJ299" s="476"/>
      <c r="ANK299" s="476"/>
      <c r="ANL299" s="476"/>
      <c r="ANM299" s="476"/>
      <c r="ANN299" s="476"/>
      <c r="ANO299" s="476"/>
      <c r="ANP299" s="476"/>
      <c r="ANQ299" s="475"/>
      <c r="ANR299" s="476"/>
      <c r="ANS299" s="476"/>
      <c r="ANT299" s="476"/>
      <c r="ANU299" s="476"/>
      <c r="ANV299" s="476"/>
      <c r="ANW299" s="476"/>
      <c r="ANX299" s="476"/>
      <c r="ANY299" s="475"/>
      <c r="ANZ299" s="476"/>
      <c r="AOA299" s="476"/>
      <c r="AOB299" s="476"/>
      <c r="AOC299" s="476"/>
      <c r="AOD299" s="476"/>
      <c r="AOE299" s="476"/>
      <c r="AOF299" s="476"/>
      <c r="AOG299" s="475"/>
      <c r="AOH299" s="476"/>
      <c r="AOI299" s="476"/>
      <c r="AOJ299" s="476"/>
      <c r="AOK299" s="476"/>
      <c r="AOL299" s="476"/>
      <c r="AOM299" s="476"/>
      <c r="AON299" s="476"/>
      <c r="AOO299" s="475"/>
      <c r="AOP299" s="476"/>
      <c r="AOQ299" s="476"/>
      <c r="AOR299" s="476"/>
      <c r="AOS299" s="476"/>
      <c r="AOT299" s="476"/>
      <c r="AOU299" s="476"/>
      <c r="AOV299" s="476"/>
      <c r="AOW299" s="475"/>
      <c r="AOX299" s="476"/>
      <c r="AOY299" s="476"/>
      <c r="AOZ299" s="476"/>
      <c r="APA299" s="476"/>
      <c r="APB299" s="476"/>
      <c r="APC299" s="476"/>
      <c r="APD299" s="476"/>
      <c r="APE299" s="475"/>
      <c r="APF299" s="476"/>
      <c r="APG299" s="476"/>
      <c r="APH299" s="476"/>
      <c r="API299" s="476"/>
      <c r="APJ299" s="476"/>
      <c r="APK299" s="476"/>
      <c r="APL299" s="476"/>
      <c r="APM299" s="475"/>
      <c r="APN299" s="476"/>
      <c r="APO299" s="476"/>
      <c r="APP299" s="476"/>
      <c r="APQ299" s="476"/>
      <c r="APR299" s="476"/>
      <c r="APS299" s="476"/>
      <c r="APT299" s="476"/>
      <c r="APU299" s="475"/>
      <c r="APV299" s="476"/>
      <c r="APW299" s="476"/>
      <c r="APX299" s="476"/>
      <c r="APY299" s="476"/>
      <c r="APZ299" s="476"/>
      <c r="AQA299" s="476"/>
      <c r="AQB299" s="476"/>
      <c r="AQC299" s="475"/>
      <c r="AQD299" s="476"/>
      <c r="AQE299" s="476"/>
      <c r="AQF299" s="476"/>
      <c r="AQG299" s="476"/>
      <c r="AQH299" s="476"/>
      <c r="AQI299" s="476"/>
      <c r="AQJ299" s="476"/>
      <c r="AQK299" s="475"/>
      <c r="AQL299" s="476"/>
      <c r="AQM299" s="476"/>
      <c r="AQN299" s="476"/>
      <c r="AQO299" s="476"/>
      <c r="AQP299" s="476"/>
      <c r="AQQ299" s="476"/>
      <c r="AQR299" s="476"/>
      <c r="AQS299" s="475"/>
      <c r="AQT299" s="476"/>
      <c r="AQU299" s="476"/>
      <c r="AQV299" s="476"/>
      <c r="AQW299" s="476"/>
      <c r="AQX299" s="476"/>
      <c r="AQY299" s="476"/>
      <c r="AQZ299" s="476"/>
      <c r="ARA299" s="475"/>
      <c r="ARB299" s="476"/>
      <c r="ARC299" s="476"/>
      <c r="ARD299" s="476"/>
      <c r="ARE299" s="476"/>
      <c r="ARF299" s="476"/>
      <c r="ARG299" s="476"/>
      <c r="ARH299" s="476"/>
      <c r="ARI299" s="475"/>
      <c r="ARJ299" s="476"/>
      <c r="ARK299" s="476"/>
      <c r="ARL299" s="476"/>
      <c r="ARM299" s="476"/>
      <c r="ARN299" s="476"/>
      <c r="ARO299" s="476"/>
      <c r="ARP299" s="476"/>
      <c r="ARQ299" s="475"/>
      <c r="ARR299" s="476"/>
      <c r="ARS299" s="476"/>
      <c r="ART299" s="476"/>
      <c r="ARU299" s="476"/>
      <c r="ARV299" s="476"/>
      <c r="ARW299" s="476"/>
      <c r="ARX299" s="476"/>
      <c r="ARY299" s="475"/>
      <c r="ARZ299" s="476"/>
      <c r="ASA299" s="476"/>
      <c r="ASB299" s="476"/>
      <c r="ASC299" s="476"/>
      <c r="ASD299" s="476"/>
      <c r="ASE299" s="476"/>
      <c r="ASF299" s="476"/>
      <c r="ASG299" s="475"/>
      <c r="ASH299" s="476"/>
      <c r="ASI299" s="476"/>
      <c r="ASJ299" s="476"/>
      <c r="ASK299" s="476"/>
      <c r="ASL299" s="476"/>
      <c r="ASM299" s="476"/>
      <c r="ASN299" s="476"/>
      <c r="ASO299" s="475"/>
      <c r="ASP299" s="476"/>
      <c r="ASQ299" s="476"/>
      <c r="ASR299" s="476"/>
      <c r="ASS299" s="476"/>
      <c r="AST299" s="476"/>
      <c r="ASU299" s="476"/>
      <c r="ASV299" s="476"/>
      <c r="ASW299" s="475"/>
      <c r="ASX299" s="476"/>
      <c r="ASY299" s="476"/>
      <c r="ASZ299" s="476"/>
      <c r="ATA299" s="476"/>
      <c r="ATB299" s="476"/>
      <c r="ATC299" s="476"/>
      <c r="ATD299" s="476"/>
      <c r="ATE299" s="475"/>
      <c r="ATF299" s="476"/>
      <c r="ATG299" s="476"/>
      <c r="ATH299" s="476"/>
      <c r="ATI299" s="476"/>
      <c r="ATJ299" s="476"/>
      <c r="ATK299" s="476"/>
      <c r="ATL299" s="476"/>
      <c r="ATM299" s="475"/>
      <c r="ATN299" s="476"/>
      <c r="ATO299" s="476"/>
      <c r="ATP299" s="476"/>
      <c r="ATQ299" s="476"/>
      <c r="ATR299" s="476"/>
      <c r="ATS299" s="476"/>
      <c r="ATT299" s="476"/>
      <c r="ATU299" s="475"/>
      <c r="ATV299" s="476"/>
      <c r="ATW299" s="476"/>
      <c r="ATX299" s="476"/>
      <c r="ATY299" s="476"/>
      <c r="ATZ299" s="476"/>
      <c r="AUA299" s="476"/>
      <c r="AUB299" s="476"/>
      <c r="AUC299" s="475"/>
      <c r="AUD299" s="476"/>
      <c r="AUE299" s="476"/>
      <c r="AUF299" s="476"/>
      <c r="AUG299" s="476"/>
      <c r="AUH299" s="476"/>
      <c r="AUI299" s="476"/>
      <c r="AUJ299" s="476"/>
      <c r="AUK299" s="475"/>
      <c r="AUL299" s="476"/>
      <c r="AUM299" s="476"/>
      <c r="AUN299" s="476"/>
      <c r="AUO299" s="476"/>
      <c r="AUP299" s="476"/>
      <c r="AUQ299" s="476"/>
      <c r="AUR299" s="476"/>
      <c r="AUS299" s="475"/>
      <c r="AUT299" s="476"/>
      <c r="AUU299" s="476"/>
      <c r="AUV299" s="476"/>
      <c r="AUW299" s="476"/>
      <c r="AUX299" s="476"/>
      <c r="AUY299" s="476"/>
      <c r="AUZ299" s="476"/>
      <c r="AVA299" s="475"/>
      <c r="AVB299" s="476"/>
      <c r="AVC299" s="476"/>
      <c r="AVD299" s="476"/>
      <c r="AVE299" s="476"/>
      <c r="AVF299" s="476"/>
      <c r="AVG299" s="476"/>
      <c r="AVH299" s="476"/>
      <c r="AVI299" s="475"/>
      <c r="AVJ299" s="476"/>
      <c r="AVK299" s="476"/>
      <c r="AVL299" s="476"/>
      <c r="AVM299" s="476"/>
      <c r="AVN299" s="476"/>
      <c r="AVO299" s="476"/>
      <c r="AVP299" s="476"/>
      <c r="AVQ299" s="475"/>
      <c r="AVR299" s="476"/>
      <c r="AVS299" s="476"/>
      <c r="AVT299" s="476"/>
      <c r="AVU299" s="476"/>
      <c r="AVV299" s="476"/>
      <c r="AVW299" s="476"/>
      <c r="AVX299" s="476"/>
      <c r="AVY299" s="475"/>
      <c r="AVZ299" s="476"/>
      <c r="AWA299" s="476"/>
      <c r="AWB299" s="476"/>
      <c r="AWC299" s="476"/>
      <c r="AWD299" s="476"/>
      <c r="AWE299" s="476"/>
      <c r="AWF299" s="476"/>
      <c r="AWG299" s="475"/>
      <c r="AWH299" s="476"/>
      <c r="AWI299" s="476"/>
      <c r="AWJ299" s="476"/>
      <c r="AWK299" s="476"/>
      <c r="AWL299" s="476"/>
      <c r="AWM299" s="476"/>
      <c r="AWN299" s="476"/>
      <c r="AWO299" s="475"/>
      <c r="AWP299" s="476"/>
      <c r="AWQ299" s="476"/>
      <c r="AWR299" s="476"/>
      <c r="AWS299" s="476"/>
      <c r="AWT299" s="476"/>
      <c r="AWU299" s="476"/>
      <c r="AWV299" s="476"/>
      <c r="AWW299" s="475"/>
      <c r="AWX299" s="476"/>
      <c r="AWY299" s="476"/>
      <c r="AWZ299" s="476"/>
      <c r="AXA299" s="476"/>
      <c r="AXB299" s="476"/>
      <c r="AXC299" s="476"/>
      <c r="AXD299" s="476"/>
      <c r="AXE299" s="475"/>
      <c r="AXF299" s="476"/>
      <c r="AXG299" s="476"/>
      <c r="AXH299" s="476"/>
      <c r="AXI299" s="476"/>
      <c r="AXJ299" s="476"/>
      <c r="AXK299" s="476"/>
      <c r="AXL299" s="476"/>
      <c r="AXM299" s="475"/>
      <c r="AXN299" s="476"/>
      <c r="AXO299" s="476"/>
      <c r="AXP299" s="476"/>
      <c r="AXQ299" s="476"/>
      <c r="AXR299" s="476"/>
      <c r="AXS299" s="476"/>
      <c r="AXT299" s="476"/>
      <c r="AXU299" s="475"/>
      <c r="AXV299" s="476"/>
      <c r="AXW299" s="476"/>
      <c r="AXX299" s="476"/>
      <c r="AXY299" s="476"/>
      <c r="AXZ299" s="476"/>
      <c r="AYA299" s="476"/>
      <c r="AYB299" s="476"/>
      <c r="AYC299" s="475"/>
      <c r="AYD299" s="476"/>
      <c r="AYE299" s="476"/>
      <c r="AYF299" s="476"/>
      <c r="AYG299" s="476"/>
      <c r="AYH299" s="476"/>
      <c r="AYI299" s="476"/>
      <c r="AYJ299" s="476"/>
      <c r="AYK299" s="475"/>
      <c r="AYL299" s="476"/>
      <c r="AYM299" s="476"/>
      <c r="AYN299" s="476"/>
      <c r="AYO299" s="476"/>
      <c r="AYP299" s="476"/>
      <c r="AYQ299" s="476"/>
      <c r="AYR299" s="476"/>
      <c r="AYS299" s="475"/>
      <c r="AYT299" s="476"/>
      <c r="AYU299" s="476"/>
      <c r="AYV299" s="476"/>
      <c r="AYW299" s="476"/>
      <c r="AYX299" s="476"/>
      <c r="AYY299" s="476"/>
      <c r="AYZ299" s="476"/>
      <c r="AZA299" s="475"/>
      <c r="AZB299" s="476"/>
      <c r="AZC299" s="476"/>
      <c r="AZD299" s="476"/>
      <c r="AZE299" s="476"/>
      <c r="AZF299" s="476"/>
      <c r="AZG299" s="476"/>
      <c r="AZH299" s="476"/>
      <c r="AZI299" s="475"/>
      <c r="AZJ299" s="476"/>
      <c r="AZK299" s="476"/>
      <c r="AZL299" s="476"/>
      <c r="AZM299" s="476"/>
      <c r="AZN299" s="476"/>
      <c r="AZO299" s="476"/>
      <c r="AZP299" s="476"/>
      <c r="AZQ299" s="475"/>
      <c r="AZR299" s="476"/>
      <c r="AZS299" s="476"/>
      <c r="AZT299" s="476"/>
      <c r="AZU299" s="476"/>
      <c r="AZV299" s="476"/>
      <c r="AZW299" s="476"/>
      <c r="AZX299" s="476"/>
      <c r="AZY299" s="475"/>
      <c r="AZZ299" s="476"/>
      <c r="BAA299" s="476"/>
      <c r="BAB299" s="476"/>
      <c r="BAC299" s="476"/>
      <c r="BAD299" s="476"/>
      <c r="BAE299" s="476"/>
      <c r="BAF299" s="476"/>
      <c r="BAG299" s="475"/>
      <c r="BAH299" s="476"/>
      <c r="BAI299" s="476"/>
      <c r="BAJ299" s="476"/>
      <c r="BAK299" s="476"/>
      <c r="BAL299" s="476"/>
      <c r="BAM299" s="476"/>
      <c r="BAN299" s="476"/>
      <c r="BAO299" s="475"/>
      <c r="BAP299" s="476"/>
      <c r="BAQ299" s="476"/>
      <c r="BAR299" s="476"/>
      <c r="BAS299" s="476"/>
      <c r="BAT299" s="476"/>
      <c r="BAU299" s="476"/>
      <c r="BAV299" s="476"/>
      <c r="BAW299" s="475"/>
      <c r="BAX299" s="476"/>
      <c r="BAY299" s="476"/>
      <c r="BAZ299" s="476"/>
      <c r="BBA299" s="476"/>
      <c r="BBB299" s="476"/>
      <c r="BBC299" s="476"/>
      <c r="BBD299" s="476"/>
      <c r="BBE299" s="475"/>
      <c r="BBF299" s="476"/>
      <c r="BBG299" s="476"/>
      <c r="BBH299" s="476"/>
      <c r="BBI299" s="476"/>
      <c r="BBJ299" s="476"/>
      <c r="BBK299" s="476"/>
      <c r="BBL299" s="476"/>
      <c r="BBM299" s="475"/>
      <c r="BBN299" s="476"/>
      <c r="BBO299" s="476"/>
      <c r="BBP299" s="476"/>
      <c r="BBQ299" s="476"/>
      <c r="BBR299" s="476"/>
      <c r="BBS299" s="476"/>
      <c r="BBT299" s="476"/>
      <c r="BBU299" s="475"/>
      <c r="BBV299" s="476"/>
      <c r="BBW299" s="476"/>
      <c r="BBX299" s="476"/>
      <c r="BBY299" s="476"/>
      <c r="BBZ299" s="476"/>
      <c r="BCA299" s="476"/>
      <c r="BCB299" s="476"/>
      <c r="BCC299" s="475"/>
      <c r="BCD299" s="476"/>
      <c r="BCE299" s="476"/>
      <c r="BCF299" s="476"/>
      <c r="BCG299" s="476"/>
      <c r="BCH299" s="476"/>
      <c r="BCI299" s="476"/>
      <c r="BCJ299" s="476"/>
      <c r="BCK299" s="475"/>
      <c r="BCL299" s="476"/>
      <c r="BCM299" s="476"/>
      <c r="BCN299" s="476"/>
      <c r="BCO299" s="476"/>
      <c r="BCP299" s="476"/>
      <c r="BCQ299" s="476"/>
      <c r="BCR299" s="476"/>
      <c r="BCS299" s="475"/>
      <c r="BCT299" s="476"/>
      <c r="BCU299" s="476"/>
      <c r="BCV299" s="476"/>
      <c r="BCW299" s="476"/>
      <c r="BCX299" s="476"/>
      <c r="BCY299" s="476"/>
      <c r="BCZ299" s="476"/>
      <c r="BDA299" s="475"/>
      <c r="BDB299" s="476"/>
      <c r="BDC299" s="476"/>
      <c r="BDD299" s="476"/>
      <c r="BDE299" s="476"/>
      <c r="BDF299" s="476"/>
      <c r="BDG299" s="476"/>
      <c r="BDH299" s="476"/>
      <c r="BDI299" s="475"/>
      <c r="BDJ299" s="476"/>
      <c r="BDK299" s="476"/>
      <c r="BDL299" s="476"/>
      <c r="BDM299" s="476"/>
      <c r="BDN299" s="476"/>
      <c r="BDO299" s="476"/>
      <c r="BDP299" s="476"/>
      <c r="BDQ299" s="475"/>
      <c r="BDR299" s="476"/>
      <c r="BDS299" s="476"/>
      <c r="BDT299" s="476"/>
      <c r="BDU299" s="476"/>
      <c r="BDV299" s="476"/>
      <c r="BDW299" s="476"/>
      <c r="BDX299" s="476"/>
      <c r="BDY299" s="475"/>
      <c r="BDZ299" s="476"/>
      <c r="BEA299" s="476"/>
      <c r="BEB299" s="476"/>
      <c r="BEC299" s="476"/>
      <c r="BED299" s="476"/>
      <c r="BEE299" s="476"/>
      <c r="BEF299" s="476"/>
      <c r="BEG299" s="475"/>
      <c r="BEH299" s="476"/>
      <c r="BEI299" s="476"/>
      <c r="BEJ299" s="476"/>
      <c r="BEK299" s="476"/>
      <c r="BEL299" s="476"/>
      <c r="BEM299" s="476"/>
      <c r="BEN299" s="476"/>
      <c r="BEO299" s="475"/>
      <c r="BEP299" s="476"/>
      <c r="BEQ299" s="476"/>
      <c r="BER299" s="476"/>
      <c r="BES299" s="476"/>
      <c r="BET299" s="476"/>
      <c r="BEU299" s="476"/>
      <c r="BEV299" s="476"/>
      <c r="BEW299" s="475"/>
      <c r="BEX299" s="476"/>
      <c r="BEY299" s="476"/>
      <c r="BEZ299" s="476"/>
      <c r="BFA299" s="476"/>
      <c r="BFB299" s="476"/>
      <c r="BFC299" s="476"/>
      <c r="BFD299" s="476"/>
      <c r="BFE299" s="475"/>
      <c r="BFF299" s="476"/>
      <c r="BFG299" s="476"/>
      <c r="BFH299" s="476"/>
      <c r="BFI299" s="476"/>
      <c r="BFJ299" s="476"/>
      <c r="BFK299" s="476"/>
      <c r="BFL299" s="476"/>
      <c r="BFM299" s="475"/>
      <c r="BFN299" s="476"/>
      <c r="BFO299" s="476"/>
      <c r="BFP299" s="476"/>
      <c r="BFQ299" s="476"/>
      <c r="BFR299" s="476"/>
      <c r="BFS299" s="476"/>
      <c r="BFT299" s="476"/>
      <c r="BFU299" s="475"/>
      <c r="BFV299" s="476"/>
      <c r="BFW299" s="476"/>
      <c r="BFX299" s="476"/>
      <c r="BFY299" s="476"/>
      <c r="BFZ299" s="476"/>
      <c r="BGA299" s="476"/>
      <c r="BGB299" s="476"/>
      <c r="BGC299" s="475"/>
      <c r="BGD299" s="476"/>
      <c r="BGE299" s="476"/>
      <c r="BGF299" s="476"/>
      <c r="BGG299" s="476"/>
      <c r="BGH299" s="476"/>
      <c r="BGI299" s="476"/>
      <c r="BGJ299" s="476"/>
      <c r="BGK299" s="475"/>
      <c r="BGL299" s="476"/>
      <c r="BGM299" s="476"/>
      <c r="BGN299" s="476"/>
      <c r="BGO299" s="476"/>
      <c r="BGP299" s="476"/>
      <c r="BGQ299" s="476"/>
      <c r="BGR299" s="476"/>
      <c r="BGS299" s="475"/>
      <c r="BGT299" s="476"/>
      <c r="BGU299" s="476"/>
      <c r="BGV299" s="476"/>
      <c r="BGW299" s="476"/>
      <c r="BGX299" s="476"/>
      <c r="BGY299" s="476"/>
      <c r="BGZ299" s="476"/>
      <c r="BHA299" s="475"/>
      <c r="BHB299" s="476"/>
      <c r="BHC299" s="476"/>
      <c r="BHD299" s="476"/>
      <c r="BHE299" s="476"/>
      <c r="BHF299" s="476"/>
      <c r="BHG299" s="476"/>
      <c r="BHH299" s="476"/>
      <c r="BHI299" s="475"/>
      <c r="BHJ299" s="476"/>
      <c r="BHK299" s="476"/>
      <c r="BHL299" s="476"/>
      <c r="BHM299" s="476"/>
      <c r="BHN299" s="476"/>
      <c r="BHO299" s="476"/>
      <c r="BHP299" s="476"/>
      <c r="BHQ299" s="475"/>
      <c r="BHR299" s="476"/>
      <c r="BHS299" s="476"/>
      <c r="BHT299" s="476"/>
      <c r="BHU299" s="476"/>
      <c r="BHV299" s="476"/>
      <c r="BHW299" s="476"/>
      <c r="BHX299" s="476"/>
      <c r="BHY299" s="475"/>
      <c r="BHZ299" s="476"/>
      <c r="BIA299" s="476"/>
      <c r="BIB299" s="476"/>
      <c r="BIC299" s="476"/>
      <c r="BID299" s="476"/>
      <c r="BIE299" s="476"/>
      <c r="BIF299" s="476"/>
      <c r="BIG299" s="475"/>
      <c r="BIH299" s="476"/>
      <c r="BII299" s="476"/>
      <c r="BIJ299" s="476"/>
      <c r="BIK299" s="476"/>
      <c r="BIL299" s="476"/>
      <c r="BIM299" s="476"/>
      <c r="BIN299" s="476"/>
      <c r="BIO299" s="475"/>
      <c r="BIP299" s="476"/>
      <c r="BIQ299" s="476"/>
      <c r="BIR299" s="476"/>
      <c r="BIS299" s="476"/>
      <c r="BIT299" s="476"/>
      <c r="BIU299" s="476"/>
      <c r="BIV299" s="476"/>
      <c r="BIW299" s="475"/>
      <c r="BIX299" s="476"/>
      <c r="BIY299" s="476"/>
      <c r="BIZ299" s="476"/>
      <c r="BJA299" s="476"/>
      <c r="BJB299" s="476"/>
      <c r="BJC299" s="476"/>
      <c r="BJD299" s="476"/>
      <c r="BJE299" s="475"/>
      <c r="BJF299" s="476"/>
      <c r="BJG299" s="476"/>
      <c r="BJH299" s="476"/>
      <c r="BJI299" s="476"/>
      <c r="BJJ299" s="476"/>
      <c r="BJK299" s="476"/>
      <c r="BJL299" s="476"/>
      <c r="BJM299" s="475"/>
      <c r="BJN299" s="476"/>
      <c r="BJO299" s="476"/>
      <c r="BJP299" s="476"/>
      <c r="BJQ299" s="476"/>
      <c r="BJR299" s="476"/>
      <c r="BJS299" s="476"/>
      <c r="BJT299" s="476"/>
      <c r="BJU299" s="475"/>
      <c r="BJV299" s="476"/>
      <c r="BJW299" s="476"/>
      <c r="BJX299" s="476"/>
      <c r="BJY299" s="476"/>
      <c r="BJZ299" s="476"/>
      <c r="BKA299" s="476"/>
      <c r="BKB299" s="476"/>
      <c r="BKC299" s="475"/>
      <c r="BKD299" s="476"/>
      <c r="BKE299" s="476"/>
      <c r="BKF299" s="476"/>
      <c r="BKG299" s="476"/>
      <c r="BKH299" s="476"/>
      <c r="BKI299" s="476"/>
      <c r="BKJ299" s="476"/>
      <c r="BKK299" s="475"/>
      <c r="BKL299" s="476"/>
      <c r="BKM299" s="476"/>
      <c r="BKN299" s="476"/>
      <c r="BKO299" s="476"/>
      <c r="BKP299" s="476"/>
      <c r="BKQ299" s="476"/>
      <c r="BKR299" s="476"/>
      <c r="BKS299" s="475"/>
      <c r="BKT299" s="476"/>
      <c r="BKU299" s="476"/>
      <c r="BKV299" s="476"/>
      <c r="BKW299" s="476"/>
      <c r="BKX299" s="476"/>
      <c r="BKY299" s="476"/>
      <c r="BKZ299" s="476"/>
      <c r="BLA299" s="475"/>
      <c r="BLB299" s="476"/>
      <c r="BLC299" s="476"/>
      <c r="BLD299" s="476"/>
      <c r="BLE299" s="476"/>
      <c r="BLF299" s="476"/>
      <c r="BLG299" s="476"/>
      <c r="BLH299" s="476"/>
      <c r="BLI299" s="475"/>
      <c r="BLJ299" s="476"/>
      <c r="BLK299" s="476"/>
      <c r="BLL299" s="476"/>
      <c r="BLM299" s="476"/>
      <c r="BLN299" s="476"/>
      <c r="BLO299" s="476"/>
      <c r="BLP299" s="476"/>
      <c r="BLQ299" s="475"/>
      <c r="BLR299" s="476"/>
      <c r="BLS299" s="476"/>
      <c r="BLT299" s="476"/>
      <c r="BLU299" s="476"/>
      <c r="BLV299" s="476"/>
      <c r="BLW299" s="476"/>
      <c r="BLX299" s="476"/>
      <c r="BLY299" s="475"/>
      <c r="BLZ299" s="476"/>
      <c r="BMA299" s="476"/>
      <c r="BMB299" s="476"/>
      <c r="BMC299" s="476"/>
      <c r="BMD299" s="476"/>
      <c r="BME299" s="476"/>
      <c r="BMF299" s="476"/>
      <c r="BMG299" s="475"/>
      <c r="BMH299" s="476"/>
      <c r="BMI299" s="476"/>
      <c r="BMJ299" s="476"/>
      <c r="BMK299" s="476"/>
      <c r="BML299" s="476"/>
      <c r="BMM299" s="476"/>
      <c r="BMN299" s="476"/>
      <c r="BMO299" s="475"/>
      <c r="BMP299" s="476"/>
      <c r="BMQ299" s="476"/>
      <c r="BMR299" s="476"/>
      <c r="BMS299" s="476"/>
      <c r="BMT299" s="476"/>
      <c r="BMU299" s="476"/>
      <c r="BMV299" s="476"/>
      <c r="BMW299" s="475"/>
      <c r="BMX299" s="476"/>
      <c r="BMY299" s="476"/>
      <c r="BMZ299" s="476"/>
      <c r="BNA299" s="476"/>
      <c r="BNB299" s="476"/>
      <c r="BNC299" s="476"/>
      <c r="BND299" s="476"/>
      <c r="BNE299" s="475"/>
      <c r="BNF299" s="476"/>
      <c r="BNG299" s="476"/>
      <c r="BNH299" s="476"/>
      <c r="BNI299" s="476"/>
      <c r="BNJ299" s="476"/>
      <c r="BNK299" s="476"/>
      <c r="BNL299" s="476"/>
      <c r="BNM299" s="475"/>
      <c r="BNN299" s="476"/>
      <c r="BNO299" s="476"/>
      <c r="BNP299" s="476"/>
      <c r="BNQ299" s="476"/>
      <c r="BNR299" s="476"/>
      <c r="BNS299" s="476"/>
      <c r="BNT299" s="476"/>
      <c r="BNU299" s="475"/>
      <c r="BNV299" s="476"/>
      <c r="BNW299" s="476"/>
      <c r="BNX299" s="476"/>
      <c r="BNY299" s="476"/>
      <c r="BNZ299" s="476"/>
      <c r="BOA299" s="476"/>
      <c r="BOB299" s="476"/>
      <c r="BOC299" s="475"/>
      <c r="BOD299" s="476"/>
      <c r="BOE299" s="476"/>
      <c r="BOF299" s="476"/>
      <c r="BOG299" s="476"/>
      <c r="BOH299" s="476"/>
      <c r="BOI299" s="476"/>
      <c r="BOJ299" s="476"/>
      <c r="BOK299" s="475"/>
      <c r="BOL299" s="476"/>
      <c r="BOM299" s="476"/>
      <c r="BON299" s="476"/>
      <c r="BOO299" s="476"/>
      <c r="BOP299" s="476"/>
      <c r="BOQ299" s="476"/>
      <c r="BOR299" s="476"/>
      <c r="BOS299" s="475"/>
      <c r="BOT299" s="476"/>
      <c r="BOU299" s="476"/>
      <c r="BOV299" s="476"/>
      <c r="BOW299" s="476"/>
      <c r="BOX299" s="476"/>
      <c r="BOY299" s="476"/>
      <c r="BOZ299" s="476"/>
      <c r="BPA299" s="475"/>
      <c r="BPB299" s="476"/>
      <c r="BPC299" s="476"/>
      <c r="BPD299" s="476"/>
      <c r="BPE299" s="476"/>
      <c r="BPF299" s="476"/>
      <c r="BPG299" s="476"/>
      <c r="BPH299" s="476"/>
      <c r="BPI299" s="475"/>
      <c r="BPJ299" s="476"/>
      <c r="BPK299" s="476"/>
      <c r="BPL299" s="476"/>
      <c r="BPM299" s="476"/>
      <c r="BPN299" s="476"/>
      <c r="BPO299" s="476"/>
      <c r="BPP299" s="476"/>
      <c r="BPQ299" s="475"/>
      <c r="BPR299" s="476"/>
      <c r="BPS299" s="476"/>
      <c r="BPT299" s="476"/>
      <c r="BPU299" s="476"/>
      <c r="BPV299" s="476"/>
      <c r="BPW299" s="476"/>
      <c r="BPX299" s="476"/>
      <c r="BPY299" s="475"/>
      <c r="BPZ299" s="476"/>
      <c r="BQA299" s="476"/>
      <c r="BQB299" s="476"/>
      <c r="BQC299" s="476"/>
      <c r="BQD299" s="476"/>
      <c r="BQE299" s="476"/>
      <c r="BQF299" s="476"/>
      <c r="BQG299" s="475"/>
      <c r="BQH299" s="476"/>
      <c r="BQI299" s="476"/>
      <c r="BQJ299" s="476"/>
      <c r="BQK299" s="476"/>
      <c r="BQL299" s="476"/>
      <c r="BQM299" s="476"/>
      <c r="BQN299" s="476"/>
      <c r="BQO299" s="475"/>
      <c r="BQP299" s="476"/>
      <c r="BQQ299" s="476"/>
      <c r="BQR299" s="476"/>
      <c r="BQS299" s="476"/>
      <c r="BQT299" s="476"/>
      <c r="BQU299" s="476"/>
      <c r="BQV299" s="476"/>
      <c r="BQW299" s="475"/>
      <c r="BQX299" s="476"/>
      <c r="BQY299" s="476"/>
      <c r="BQZ299" s="476"/>
      <c r="BRA299" s="476"/>
      <c r="BRB299" s="476"/>
      <c r="BRC299" s="476"/>
      <c r="BRD299" s="476"/>
      <c r="BRE299" s="475"/>
      <c r="BRF299" s="476"/>
      <c r="BRG299" s="476"/>
      <c r="BRH299" s="476"/>
      <c r="BRI299" s="476"/>
      <c r="BRJ299" s="476"/>
      <c r="BRK299" s="476"/>
      <c r="BRL299" s="476"/>
      <c r="BRM299" s="475"/>
      <c r="BRN299" s="476"/>
      <c r="BRO299" s="476"/>
      <c r="BRP299" s="476"/>
      <c r="BRQ299" s="476"/>
      <c r="BRR299" s="476"/>
      <c r="BRS299" s="476"/>
      <c r="BRT299" s="476"/>
      <c r="BRU299" s="475"/>
      <c r="BRV299" s="476"/>
      <c r="BRW299" s="476"/>
      <c r="BRX299" s="476"/>
      <c r="BRY299" s="476"/>
      <c r="BRZ299" s="476"/>
      <c r="BSA299" s="476"/>
      <c r="BSB299" s="476"/>
      <c r="BSC299" s="475"/>
      <c r="BSD299" s="476"/>
      <c r="BSE299" s="476"/>
      <c r="BSF299" s="476"/>
      <c r="BSG299" s="476"/>
      <c r="BSH299" s="476"/>
      <c r="BSI299" s="476"/>
      <c r="BSJ299" s="476"/>
      <c r="BSK299" s="475"/>
      <c r="BSL299" s="476"/>
      <c r="BSM299" s="476"/>
      <c r="BSN299" s="476"/>
      <c r="BSO299" s="476"/>
      <c r="BSP299" s="476"/>
      <c r="BSQ299" s="476"/>
      <c r="BSR299" s="476"/>
      <c r="BSS299" s="475"/>
      <c r="BST299" s="476"/>
      <c r="BSU299" s="476"/>
      <c r="BSV299" s="476"/>
      <c r="BSW299" s="476"/>
      <c r="BSX299" s="476"/>
      <c r="BSY299" s="476"/>
      <c r="BSZ299" s="476"/>
      <c r="BTA299" s="475"/>
      <c r="BTB299" s="476"/>
      <c r="BTC299" s="476"/>
      <c r="BTD299" s="476"/>
      <c r="BTE299" s="476"/>
      <c r="BTF299" s="476"/>
      <c r="BTG299" s="476"/>
      <c r="BTH299" s="476"/>
      <c r="BTI299" s="475"/>
      <c r="BTJ299" s="476"/>
      <c r="BTK299" s="476"/>
      <c r="BTL299" s="476"/>
      <c r="BTM299" s="476"/>
      <c r="BTN299" s="476"/>
      <c r="BTO299" s="476"/>
      <c r="BTP299" s="476"/>
      <c r="BTQ299" s="475"/>
      <c r="BTR299" s="476"/>
      <c r="BTS299" s="476"/>
      <c r="BTT299" s="476"/>
      <c r="BTU299" s="476"/>
      <c r="BTV299" s="476"/>
      <c r="BTW299" s="476"/>
      <c r="BTX299" s="476"/>
      <c r="BTY299" s="475"/>
      <c r="BTZ299" s="476"/>
      <c r="BUA299" s="476"/>
      <c r="BUB299" s="476"/>
      <c r="BUC299" s="476"/>
      <c r="BUD299" s="476"/>
      <c r="BUE299" s="476"/>
      <c r="BUF299" s="476"/>
      <c r="BUG299" s="475"/>
      <c r="BUH299" s="476"/>
      <c r="BUI299" s="476"/>
      <c r="BUJ299" s="476"/>
      <c r="BUK299" s="476"/>
      <c r="BUL299" s="476"/>
      <c r="BUM299" s="476"/>
      <c r="BUN299" s="476"/>
      <c r="BUO299" s="475"/>
      <c r="BUP299" s="476"/>
      <c r="BUQ299" s="476"/>
      <c r="BUR299" s="476"/>
      <c r="BUS299" s="476"/>
      <c r="BUT299" s="476"/>
      <c r="BUU299" s="476"/>
      <c r="BUV299" s="476"/>
      <c r="BUW299" s="475"/>
      <c r="BUX299" s="476"/>
      <c r="BUY299" s="476"/>
      <c r="BUZ299" s="476"/>
      <c r="BVA299" s="476"/>
      <c r="BVB299" s="476"/>
      <c r="BVC299" s="476"/>
      <c r="BVD299" s="476"/>
      <c r="BVE299" s="475"/>
      <c r="BVF299" s="476"/>
      <c r="BVG299" s="476"/>
      <c r="BVH299" s="476"/>
      <c r="BVI299" s="476"/>
      <c r="BVJ299" s="476"/>
      <c r="BVK299" s="476"/>
      <c r="BVL299" s="476"/>
      <c r="BVM299" s="475"/>
      <c r="BVN299" s="476"/>
      <c r="BVO299" s="476"/>
      <c r="BVP299" s="476"/>
      <c r="BVQ299" s="476"/>
      <c r="BVR299" s="476"/>
      <c r="BVS299" s="476"/>
      <c r="BVT299" s="476"/>
      <c r="BVU299" s="475"/>
      <c r="BVV299" s="476"/>
      <c r="BVW299" s="476"/>
      <c r="BVX299" s="476"/>
      <c r="BVY299" s="476"/>
      <c r="BVZ299" s="476"/>
      <c r="BWA299" s="476"/>
      <c r="BWB299" s="476"/>
      <c r="BWC299" s="475"/>
      <c r="BWD299" s="476"/>
      <c r="BWE299" s="476"/>
      <c r="BWF299" s="476"/>
      <c r="BWG299" s="476"/>
      <c r="BWH299" s="476"/>
      <c r="BWI299" s="476"/>
      <c r="BWJ299" s="476"/>
      <c r="BWK299" s="475"/>
      <c r="BWL299" s="476"/>
      <c r="BWM299" s="476"/>
      <c r="BWN299" s="476"/>
      <c r="BWO299" s="476"/>
      <c r="BWP299" s="476"/>
      <c r="BWQ299" s="476"/>
      <c r="BWR299" s="476"/>
      <c r="BWS299" s="475"/>
      <c r="BWT299" s="476"/>
      <c r="BWU299" s="476"/>
      <c r="BWV299" s="476"/>
      <c r="BWW299" s="476"/>
      <c r="BWX299" s="476"/>
      <c r="BWY299" s="476"/>
      <c r="BWZ299" s="476"/>
      <c r="BXA299" s="475"/>
      <c r="BXB299" s="476"/>
      <c r="BXC299" s="476"/>
      <c r="BXD299" s="476"/>
      <c r="BXE299" s="476"/>
      <c r="BXF299" s="476"/>
      <c r="BXG299" s="476"/>
      <c r="BXH299" s="476"/>
      <c r="BXI299" s="475"/>
      <c r="BXJ299" s="476"/>
      <c r="BXK299" s="476"/>
      <c r="BXL299" s="476"/>
      <c r="BXM299" s="476"/>
      <c r="BXN299" s="476"/>
      <c r="BXO299" s="476"/>
      <c r="BXP299" s="476"/>
      <c r="BXQ299" s="475"/>
      <c r="BXR299" s="476"/>
      <c r="BXS299" s="476"/>
      <c r="BXT299" s="476"/>
      <c r="BXU299" s="476"/>
      <c r="BXV299" s="476"/>
      <c r="BXW299" s="476"/>
      <c r="BXX299" s="476"/>
      <c r="BXY299" s="475"/>
      <c r="BXZ299" s="476"/>
      <c r="BYA299" s="476"/>
      <c r="BYB299" s="476"/>
      <c r="BYC299" s="476"/>
      <c r="BYD299" s="476"/>
      <c r="BYE299" s="476"/>
      <c r="BYF299" s="476"/>
      <c r="BYG299" s="475"/>
      <c r="BYH299" s="476"/>
      <c r="BYI299" s="476"/>
      <c r="BYJ299" s="476"/>
      <c r="BYK299" s="476"/>
      <c r="BYL299" s="476"/>
      <c r="BYM299" s="476"/>
      <c r="BYN299" s="476"/>
      <c r="BYO299" s="475"/>
      <c r="BYP299" s="476"/>
      <c r="BYQ299" s="476"/>
      <c r="BYR299" s="476"/>
      <c r="BYS299" s="476"/>
      <c r="BYT299" s="476"/>
      <c r="BYU299" s="476"/>
      <c r="BYV299" s="476"/>
      <c r="BYW299" s="475"/>
      <c r="BYX299" s="476"/>
      <c r="BYY299" s="476"/>
      <c r="BYZ299" s="476"/>
      <c r="BZA299" s="476"/>
      <c r="BZB299" s="476"/>
      <c r="BZC299" s="476"/>
      <c r="BZD299" s="476"/>
      <c r="BZE299" s="475"/>
      <c r="BZF299" s="476"/>
      <c r="BZG299" s="476"/>
      <c r="BZH299" s="476"/>
      <c r="BZI299" s="476"/>
      <c r="BZJ299" s="476"/>
      <c r="BZK299" s="476"/>
      <c r="BZL299" s="476"/>
      <c r="BZM299" s="475"/>
      <c r="BZN299" s="476"/>
      <c r="BZO299" s="476"/>
      <c r="BZP299" s="476"/>
      <c r="BZQ299" s="476"/>
      <c r="BZR299" s="476"/>
      <c r="BZS299" s="476"/>
      <c r="BZT299" s="476"/>
      <c r="BZU299" s="475"/>
      <c r="BZV299" s="476"/>
      <c r="BZW299" s="476"/>
      <c r="BZX299" s="476"/>
      <c r="BZY299" s="476"/>
      <c r="BZZ299" s="476"/>
      <c r="CAA299" s="476"/>
      <c r="CAB299" s="476"/>
      <c r="CAC299" s="475"/>
      <c r="CAD299" s="476"/>
      <c r="CAE299" s="476"/>
      <c r="CAF299" s="476"/>
      <c r="CAG299" s="476"/>
      <c r="CAH299" s="476"/>
      <c r="CAI299" s="476"/>
      <c r="CAJ299" s="476"/>
      <c r="CAK299" s="475"/>
      <c r="CAL299" s="476"/>
      <c r="CAM299" s="476"/>
      <c r="CAN299" s="476"/>
      <c r="CAO299" s="476"/>
      <c r="CAP299" s="476"/>
      <c r="CAQ299" s="476"/>
      <c r="CAR299" s="476"/>
      <c r="CAS299" s="475"/>
      <c r="CAT299" s="476"/>
      <c r="CAU299" s="476"/>
      <c r="CAV299" s="476"/>
      <c r="CAW299" s="476"/>
      <c r="CAX299" s="476"/>
      <c r="CAY299" s="476"/>
      <c r="CAZ299" s="476"/>
      <c r="CBA299" s="475"/>
      <c r="CBB299" s="476"/>
      <c r="CBC299" s="476"/>
      <c r="CBD299" s="476"/>
      <c r="CBE299" s="476"/>
      <c r="CBF299" s="476"/>
      <c r="CBG299" s="476"/>
      <c r="CBH299" s="476"/>
      <c r="CBI299" s="475"/>
      <c r="CBJ299" s="476"/>
      <c r="CBK299" s="476"/>
      <c r="CBL299" s="476"/>
      <c r="CBM299" s="476"/>
      <c r="CBN299" s="476"/>
      <c r="CBO299" s="476"/>
      <c r="CBP299" s="476"/>
      <c r="CBQ299" s="475"/>
      <c r="CBR299" s="476"/>
      <c r="CBS299" s="476"/>
      <c r="CBT299" s="476"/>
      <c r="CBU299" s="476"/>
      <c r="CBV299" s="476"/>
      <c r="CBW299" s="476"/>
      <c r="CBX299" s="476"/>
      <c r="CBY299" s="475"/>
      <c r="CBZ299" s="476"/>
      <c r="CCA299" s="476"/>
      <c r="CCB299" s="476"/>
      <c r="CCC299" s="476"/>
      <c r="CCD299" s="476"/>
      <c r="CCE299" s="476"/>
      <c r="CCF299" s="476"/>
      <c r="CCG299" s="475"/>
      <c r="CCH299" s="476"/>
      <c r="CCI299" s="476"/>
      <c r="CCJ299" s="476"/>
      <c r="CCK299" s="476"/>
      <c r="CCL299" s="476"/>
      <c r="CCM299" s="476"/>
      <c r="CCN299" s="476"/>
      <c r="CCO299" s="475"/>
      <c r="CCP299" s="476"/>
      <c r="CCQ299" s="476"/>
      <c r="CCR299" s="476"/>
      <c r="CCS299" s="476"/>
      <c r="CCT299" s="476"/>
      <c r="CCU299" s="476"/>
      <c r="CCV299" s="476"/>
      <c r="CCW299" s="475"/>
      <c r="CCX299" s="476"/>
      <c r="CCY299" s="476"/>
      <c r="CCZ299" s="476"/>
      <c r="CDA299" s="476"/>
      <c r="CDB299" s="476"/>
      <c r="CDC299" s="476"/>
      <c r="CDD299" s="476"/>
      <c r="CDE299" s="475"/>
      <c r="CDF299" s="476"/>
      <c r="CDG299" s="476"/>
      <c r="CDH299" s="476"/>
      <c r="CDI299" s="476"/>
      <c r="CDJ299" s="476"/>
      <c r="CDK299" s="476"/>
      <c r="CDL299" s="476"/>
      <c r="CDM299" s="475"/>
      <c r="CDN299" s="476"/>
      <c r="CDO299" s="476"/>
      <c r="CDP299" s="476"/>
      <c r="CDQ299" s="476"/>
      <c r="CDR299" s="476"/>
      <c r="CDS299" s="476"/>
      <c r="CDT299" s="476"/>
      <c r="CDU299" s="475"/>
      <c r="CDV299" s="476"/>
      <c r="CDW299" s="476"/>
      <c r="CDX299" s="476"/>
      <c r="CDY299" s="476"/>
      <c r="CDZ299" s="476"/>
      <c r="CEA299" s="476"/>
      <c r="CEB299" s="476"/>
      <c r="CEC299" s="475"/>
      <c r="CED299" s="476"/>
      <c r="CEE299" s="476"/>
      <c r="CEF299" s="476"/>
      <c r="CEG299" s="476"/>
      <c r="CEH299" s="476"/>
      <c r="CEI299" s="476"/>
      <c r="CEJ299" s="476"/>
      <c r="CEK299" s="475"/>
      <c r="CEL299" s="476"/>
      <c r="CEM299" s="476"/>
      <c r="CEN299" s="476"/>
      <c r="CEO299" s="476"/>
      <c r="CEP299" s="476"/>
      <c r="CEQ299" s="476"/>
      <c r="CER299" s="476"/>
      <c r="CES299" s="475"/>
      <c r="CET299" s="476"/>
      <c r="CEU299" s="476"/>
      <c r="CEV299" s="476"/>
      <c r="CEW299" s="476"/>
      <c r="CEX299" s="476"/>
      <c r="CEY299" s="476"/>
      <c r="CEZ299" s="476"/>
      <c r="CFA299" s="475"/>
      <c r="CFB299" s="476"/>
      <c r="CFC299" s="476"/>
      <c r="CFD299" s="476"/>
      <c r="CFE299" s="476"/>
      <c r="CFF299" s="476"/>
      <c r="CFG299" s="476"/>
      <c r="CFH299" s="476"/>
      <c r="CFI299" s="475"/>
      <c r="CFJ299" s="476"/>
      <c r="CFK299" s="476"/>
      <c r="CFL299" s="476"/>
      <c r="CFM299" s="476"/>
      <c r="CFN299" s="476"/>
      <c r="CFO299" s="476"/>
      <c r="CFP299" s="476"/>
      <c r="CFQ299" s="475"/>
      <c r="CFR299" s="476"/>
      <c r="CFS299" s="476"/>
      <c r="CFT299" s="476"/>
      <c r="CFU299" s="476"/>
      <c r="CFV299" s="476"/>
      <c r="CFW299" s="476"/>
      <c r="CFX299" s="476"/>
      <c r="CFY299" s="475"/>
      <c r="CFZ299" s="476"/>
      <c r="CGA299" s="476"/>
      <c r="CGB299" s="476"/>
      <c r="CGC299" s="476"/>
      <c r="CGD299" s="476"/>
      <c r="CGE299" s="476"/>
      <c r="CGF299" s="476"/>
      <c r="CGG299" s="475"/>
      <c r="CGH299" s="476"/>
      <c r="CGI299" s="476"/>
      <c r="CGJ299" s="476"/>
      <c r="CGK299" s="476"/>
      <c r="CGL299" s="476"/>
      <c r="CGM299" s="476"/>
      <c r="CGN299" s="476"/>
      <c r="CGO299" s="475"/>
      <c r="CGP299" s="476"/>
      <c r="CGQ299" s="476"/>
      <c r="CGR299" s="476"/>
      <c r="CGS299" s="476"/>
      <c r="CGT299" s="476"/>
      <c r="CGU299" s="476"/>
      <c r="CGV299" s="476"/>
      <c r="CGW299" s="475"/>
      <c r="CGX299" s="476"/>
      <c r="CGY299" s="476"/>
      <c r="CGZ299" s="476"/>
      <c r="CHA299" s="476"/>
      <c r="CHB299" s="476"/>
      <c r="CHC299" s="476"/>
      <c r="CHD299" s="476"/>
      <c r="CHE299" s="475"/>
      <c r="CHF299" s="476"/>
      <c r="CHG299" s="476"/>
      <c r="CHH299" s="476"/>
      <c r="CHI299" s="476"/>
      <c r="CHJ299" s="476"/>
      <c r="CHK299" s="476"/>
      <c r="CHL299" s="476"/>
      <c r="CHM299" s="475"/>
      <c r="CHN299" s="476"/>
      <c r="CHO299" s="476"/>
      <c r="CHP299" s="476"/>
      <c r="CHQ299" s="476"/>
      <c r="CHR299" s="476"/>
      <c r="CHS299" s="476"/>
      <c r="CHT299" s="476"/>
      <c r="CHU299" s="475"/>
      <c r="CHV299" s="476"/>
      <c r="CHW299" s="476"/>
      <c r="CHX299" s="476"/>
      <c r="CHY299" s="476"/>
      <c r="CHZ299" s="476"/>
      <c r="CIA299" s="476"/>
      <c r="CIB299" s="476"/>
      <c r="CIC299" s="475"/>
      <c r="CID299" s="476"/>
      <c r="CIE299" s="476"/>
      <c r="CIF299" s="476"/>
      <c r="CIG299" s="476"/>
      <c r="CIH299" s="476"/>
      <c r="CII299" s="476"/>
      <c r="CIJ299" s="476"/>
      <c r="CIK299" s="475"/>
      <c r="CIL299" s="476"/>
      <c r="CIM299" s="476"/>
      <c r="CIN299" s="476"/>
      <c r="CIO299" s="476"/>
      <c r="CIP299" s="476"/>
      <c r="CIQ299" s="476"/>
      <c r="CIR299" s="476"/>
      <c r="CIS299" s="475"/>
      <c r="CIT299" s="476"/>
      <c r="CIU299" s="476"/>
      <c r="CIV299" s="476"/>
      <c r="CIW299" s="476"/>
      <c r="CIX299" s="476"/>
      <c r="CIY299" s="476"/>
      <c r="CIZ299" s="476"/>
      <c r="CJA299" s="475"/>
      <c r="CJB299" s="476"/>
      <c r="CJC299" s="476"/>
      <c r="CJD299" s="476"/>
      <c r="CJE299" s="476"/>
      <c r="CJF299" s="476"/>
      <c r="CJG299" s="476"/>
      <c r="CJH299" s="476"/>
      <c r="CJI299" s="475"/>
      <c r="CJJ299" s="476"/>
      <c r="CJK299" s="476"/>
      <c r="CJL299" s="476"/>
      <c r="CJM299" s="476"/>
      <c r="CJN299" s="476"/>
      <c r="CJO299" s="476"/>
      <c r="CJP299" s="476"/>
      <c r="CJQ299" s="475"/>
      <c r="CJR299" s="476"/>
      <c r="CJS299" s="476"/>
      <c r="CJT299" s="476"/>
      <c r="CJU299" s="476"/>
      <c r="CJV299" s="476"/>
      <c r="CJW299" s="476"/>
      <c r="CJX299" s="476"/>
      <c r="CJY299" s="475"/>
      <c r="CJZ299" s="476"/>
      <c r="CKA299" s="476"/>
      <c r="CKB299" s="476"/>
      <c r="CKC299" s="476"/>
      <c r="CKD299" s="476"/>
      <c r="CKE299" s="476"/>
      <c r="CKF299" s="476"/>
      <c r="CKG299" s="475"/>
      <c r="CKH299" s="476"/>
      <c r="CKI299" s="476"/>
      <c r="CKJ299" s="476"/>
      <c r="CKK299" s="476"/>
      <c r="CKL299" s="476"/>
      <c r="CKM299" s="476"/>
      <c r="CKN299" s="476"/>
      <c r="CKO299" s="475"/>
      <c r="CKP299" s="476"/>
      <c r="CKQ299" s="476"/>
      <c r="CKR299" s="476"/>
      <c r="CKS299" s="476"/>
      <c r="CKT299" s="476"/>
      <c r="CKU299" s="476"/>
      <c r="CKV299" s="476"/>
      <c r="CKW299" s="475"/>
      <c r="CKX299" s="476"/>
      <c r="CKY299" s="476"/>
      <c r="CKZ299" s="476"/>
      <c r="CLA299" s="476"/>
      <c r="CLB299" s="476"/>
      <c r="CLC299" s="476"/>
      <c r="CLD299" s="476"/>
      <c r="CLE299" s="475"/>
      <c r="CLF299" s="476"/>
      <c r="CLG299" s="476"/>
      <c r="CLH299" s="476"/>
      <c r="CLI299" s="476"/>
      <c r="CLJ299" s="476"/>
      <c r="CLK299" s="476"/>
      <c r="CLL299" s="476"/>
      <c r="CLM299" s="475"/>
      <c r="CLN299" s="476"/>
      <c r="CLO299" s="476"/>
      <c r="CLP299" s="476"/>
      <c r="CLQ299" s="476"/>
      <c r="CLR299" s="476"/>
      <c r="CLS299" s="476"/>
      <c r="CLT299" s="476"/>
      <c r="CLU299" s="475"/>
      <c r="CLV299" s="476"/>
      <c r="CLW299" s="476"/>
      <c r="CLX299" s="476"/>
      <c r="CLY299" s="476"/>
      <c r="CLZ299" s="476"/>
      <c r="CMA299" s="476"/>
      <c r="CMB299" s="476"/>
      <c r="CMC299" s="475"/>
      <c r="CMD299" s="476"/>
      <c r="CME299" s="476"/>
      <c r="CMF299" s="476"/>
      <c r="CMG299" s="476"/>
      <c r="CMH299" s="476"/>
      <c r="CMI299" s="476"/>
      <c r="CMJ299" s="476"/>
      <c r="CMK299" s="475"/>
      <c r="CML299" s="476"/>
      <c r="CMM299" s="476"/>
      <c r="CMN299" s="476"/>
      <c r="CMO299" s="476"/>
      <c r="CMP299" s="476"/>
      <c r="CMQ299" s="476"/>
      <c r="CMR299" s="476"/>
      <c r="CMS299" s="475"/>
      <c r="CMT299" s="476"/>
      <c r="CMU299" s="476"/>
      <c r="CMV299" s="476"/>
      <c r="CMW299" s="476"/>
      <c r="CMX299" s="476"/>
      <c r="CMY299" s="476"/>
      <c r="CMZ299" s="476"/>
      <c r="CNA299" s="475"/>
      <c r="CNB299" s="476"/>
      <c r="CNC299" s="476"/>
      <c r="CND299" s="476"/>
      <c r="CNE299" s="476"/>
      <c r="CNF299" s="476"/>
      <c r="CNG299" s="476"/>
      <c r="CNH299" s="476"/>
      <c r="CNI299" s="475"/>
      <c r="CNJ299" s="476"/>
      <c r="CNK299" s="476"/>
      <c r="CNL299" s="476"/>
      <c r="CNM299" s="476"/>
      <c r="CNN299" s="476"/>
      <c r="CNO299" s="476"/>
      <c r="CNP299" s="476"/>
      <c r="CNQ299" s="475"/>
      <c r="CNR299" s="476"/>
      <c r="CNS299" s="476"/>
      <c r="CNT299" s="476"/>
      <c r="CNU299" s="476"/>
      <c r="CNV299" s="476"/>
      <c r="CNW299" s="476"/>
      <c r="CNX299" s="476"/>
      <c r="CNY299" s="475"/>
      <c r="CNZ299" s="476"/>
      <c r="COA299" s="476"/>
      <c r="COB299" s="476"/>
      <c r="COC299" s="476"/>
      <c r="COD299" s="476"/>
      <c r="COE299" s="476"/>
      <c r="COF299" s="476"/>
      <c r="COG299" s="475"/>
      <c r="COH299" s="476"/>
      <c r="COI299" s="476"/>
      <c r="COJ299" s="476"/>
      <c r="COK299" s="476"/>
      <c r="COL299" s="476"/>
      <c r="COM299" s="476"/>
      <c r="CON299" s="476"/>
      <c r="COO299" s="475"/>
      <c r="COP299" s="476"/>
      <c r="COQ299" s="476"/>
      <c r="COR299" s="476"/>
      <c r="COS299" s="476"/>
      <c r="COT299" s="476"/>
      <c r="COU299" s="476"/>
      <c r="COV299" s="476"/>
      <c r="COW299" s="475"/>
      <c r="COX299" s="476"/>
      <c r="COY299" s="476"/>
      <c r="COZ299" s="476"/>
      <c r="CPA299" s="476"/>
      <c r="CPB299" s="476"/>
      <c r="CPC299" s="476"/>
      <c r="CPD299" s="476"/>
      <c r="CPE299" s="475"/>
      <c r="CPF299" s="476"/>
      <c r="CPG299" s="476"/>
      <c r="CPH299" s="476"/>
      <c r="CPI299" s="476"/>
      <c r="CPJ299" s="476"/>
      <c r="CPK299" s="476"/>
      <c r="CPL299" s="476"/>
      <c r="CPM299" s="475"/>
      <c r="CPN299" s="476"/>
      <c r="CPO299" s="476"/>
      <c r="CPP299" s="476"/>
      <c r="CPQ299" s="476"/>
      <c r="CPR299" s="476"/>
      <c r="CPS299" s="476"/>
      <c r="CPT299" s="476"/>
      <c r="CPU299" s="475"/>
      <c r="CPV299" s="476"/>
      <c r="CPW299" s="476"/>
      <c r="CPX299" s="476"/>
      <c r="CPY299" s="476"/>
      <c r="CPZ299" s="476"/>
      <c r="CQA299" s="476"/>
      <c r="CQB299" s="476"/>
      <c r="CQC299" s="475"/>
      <c r="CQD299" s="476"/>
      <c r="CQE299" s="476"/>
      <c r="CQF299" s="476"/>
      <c r="CQG299" s="476"/>
      <c r="CQH299" s="476"/>
      <c r="CQI299" s="476"/>
      <c r="CQJ299" s="476"/>
      <c r="CQK299" s="475"/>
      <c r="CQL299" s="476"/>
      <c r="CQM299" s="476"/>
      <c r="CQN299" s="476"/>
      <c r="CQO299" s="476"/>
      <c r="CQP299" s="476"/>
      <c r="CQQ299" s="476"/>
      <c r="CQR299" s="476"/>
      <c r="CQS299" s="475"/>
      <c r="CQT299" s="476"/>
      <c r="CQU299" s="476"/>
      <c r="CQV299" s="476"/>
      <c r="CQW299" s="476"/>
      <c r="CQX299" s="476"/>
      <c r="CQY299" s="476"/>
      <c r="CQZ299" s="476"/>
      <c r="CRA299" s="475"/>
      <c r="CRB299" s="476"/>
      <c r="CRC299" s="476"/>
      <c r="CRD299" s="476"/>
      <c r="CRE299" s="476"/>
      <c r="CRF299" s="476"/>
      <c r="CRG299" s="476"/>
      <c r="CRH299" s="476"/>
      <c r="CRI299" s="475"/>
      <c r="CRJ299" s="476"/>
      <c r="CRK299" s="476"/>
      <c r="CRL299" s="476"/>
      <c r="CRM299" s="476"/>
      <c r="CRN299" s="476"/>
      <c r="CRO299" s="476"/>
      <c r="CRP299" s="476"/>
      <c r="CRQ299" s="475"/>
      <c r="CRR299" s="476"/>
      <c r="CRS299" s="476"/>
      <c r="CRT299" s="476"/>
      <c r="CRU299" s="476"/>
      <c r="CRV299" s="476"/>
      <c r="CRW299" s="476"/>
      <c r="CRX299" s="476"/>
      <c r="CRY299" s="475"/>
      <c r="CRZ299" s="476"/>
      <c r="CSA299" s="476"/>
      <c r="CSB299" s="476"/>
      <c r="CSC299" s="476"/>
      <c r="CSD299" s="476"/>
      <c r="CSE299" s="476"/>
      <c r="CSF299" s="476"/>
      <c r="CSG299" s="475"/>
      <c r="CSH299" s="476"/>
      <c r="CSI299" s="476"/>
      <c r="CSJ299" s="476"/>
      <c r="CSK299" s="476"/>
      <c r="CSL299" s="476"/>
      <c r="CSM299" s="476"/>
      <c r="CSN299" s="476"/>
      <c r="CSO299" s="475"/>
      <c r="CSP299" s="476"/>
      <c r="CSQ299" s="476"/>
      <c r="CSR299" s="476"/>
      <c r="CSS299" s="476"/>
      <c r="CST299" s="476"/>
      <c r="CSU299" s="476"/>
      <c r="CSV299" s="476"/>
      <c r="CSW299" s="475"/>
      <c r="CSX299" s="476"/>
      <c r="CSY299" s="476"/>
      <c r="CSZ299" s="476"/>
      <c r="CTA299" s="476"/>
      <c r="CTB299" s="476"/>
      <c r="CTC299" s="476"/>
      <c r="CTD299" s="476"/>
      <c r="CTE299" s="475"/>
      <c r="CTF299" s="476"/>
      <c r="CTG299" s="476"/>
      <c r="CTH299" s="476"/>
      <c r="CTI299" s="476"/>
      <c r="CTJ299" s="476"/>
      <c r="CTK299" s="476"/>
      <c r="CTL299" s="476"/>
      <c r="CTM299" s="475"/>
      <c r="CTN299" s="476"/>
      <c r="CTO299" s="476"/>
      <c r="CTP299" s="476"/>
      <c r="CTQ299" s="476"/>
      <c r="CTR299" s="476"/>
      <c r="CTS299" s="476"/>
      <c r="CTT299" s="476"/>
      <c r="CTU299" s="475"/>
      <c r="CTV299" s="476"/>
      <c r="CTW299" s="476"/>
      <c r="CTX299" s="476"/>
      <c r="CTY299" s="476"/>
      <c r="CTZ299" s="476"/>
      <c r="CUA299" s="476"/>
      <c r="CUB299" s="476"/>
      <c r="CUC299" s="475"/>
      <c r="CUD299" s="476"/>
      <c r="CUE299" s="476"/>
      <c r="CUF299" s="476"/>
      <c r="CUG299" s="476"/>
      <c r="CUH299" s="476"/>
      <c r="CUI299" s="476"/>
      <c r="CUJ299" s="476"/>
      <c r="CUK299" s="475"/>
      <c r="CUL299" s="476"/>
      <c r="CUM299" s="476"/>
      <c r="CUN299" s="476"/>
      <c r="CUO299" s="476"/>
      <c r="CUP299" s="476"/>
      <c r="CUQ299" s="476"/>
      <c r="CUR299" s="476"/>
      <c r="CUS299" s="475"/>
      <c r="CUT299" s="476"/>
      <c r="CUU299" s="476"/>
      <c r="CUV299" s="476"/>
      <c r="CUW299" s="476"/>
      <c r="CUX299" s="476"/>
      <c r="CUY299" s="476"/>
      <c r="CUZ299" s="476"/>
      <c r="CVA299" s="475"/>
      <c r="CVB299" s="476"/>
      <c r="CVC299" s="476"/>
      <c r="CVD299" s="476"/>
      <c r="CVE299" s="476"/>
      <c r="CVF299" s="476"/>
      <c r="CVG299" s="476"/>
      <c r="CVH299" s="476"/>
      <c r="CVI299" s="475"/>
      <c r="CVJ299" s="476"/>
      <c r="CVK299" s="476"/>
      <c r="CVL299" s="476"/>
      <c r="CVM299" s="476"/>
      <c r="CVN299" s="476"/>
      <c r="CVO299" s="476"/>
      <c r="CVP299" s="476"/>
      <c r="CVQ299" s="475"/>
      <c r="CVR299" s="476"/>
      <c r="CVS299" s="476"/>
      <c r="CVT299" s="476"/>
      <c r="CVU299" s="476"/>
      <c r="CVV299" s="476"/>
      <c r="CVW299" s="476"/>
      <c r="CVX299" s="476"/>
      <c r="CVY299" s="475"/>
      <c r="CVZ299" s="476"/>
      <c r="CWA299" s="476"/>
      <c r="CWB299" s="476"/>
      <c r="CWC299" s="476"/>
      <c r="CWD299" s="476"/>
      <c r="CWE299" s="476"/>
      <c r="CWF299" s="476"/>
      <c r="CWG299" s="475"/>
      <c r="CWH299" s="476"/>
      <c r="CWI299" s="476"/>
      <c r="CWJ299" s="476"/>
      <c r="CWK299" s="476"/>
      <c r="CWL299" s="476"/>
      <c r="CWM299" s="476"/>
      <c r="CWN299" s="476"/>
      <c r="CWO299" s="475"/>
      <c r="CWP299" s="476"/>
      <c r="CWQ299" s="476"/>
      <c r="CWR299" s="476"/>
      <c r="CWS299" s="476"/>
      <c r="CWT299" s="476"/>
      <c r="CWU299" s="476"/>
      <c r="CWV299" s="476"/>
      <c r="CWW299" s="475"/>
      <c r="CWX299" s="476"/>
      <c r="CWY299" s="476"/>
      <c r="CWZ299" s="476"/>
      <c r="CXA299" s="476"/>
      <c r="CXB299" s="476"/>
      <c r="CXC299" s="476"/>
      <c r="CXD299" s="476"/>
      <c r="CXE299" s="475"/>
      <c r="CXF299" s="476"/>
      <c r="CXG299" s="476"/>
      <c r="CXH299" s="476"/>
      <c r="CXI299" s="476"/>
      <c r="CXJ299" s="476"/>
      <c r="CXK299" s="476"/>
      <c r="CXL299" s="476"/>
      <c r="CXM299" s="475"/>
      <c r="CXN299" s="476"/>
      <c r="CXO299" s="476"/>
      <c r="CXP299" s="476"/>
      <c r="CXQ299" s="476"/>
      <c r="CXR299" s="476"/>
      <c r="CXS299" s="476"/>
      <c r="CXT299" s="476"/>
      <c r="CXU299" s="475"/>
      <c r="CXV299" s="476"/>
      <c r="CXW299" s="476"/>
      <c r="CXX299" s="476"/>
      <c r="CXY299" s="476"/>
      <c r="CXZ299" s="476"/>
      <c r="CYA299" s="476"/>
      <c r="CYB299" s="476"/>
      <c r="CYC299" s="475"/>
      <c r="CYD299" s="476"/>
      <c r="CYE299" s="476"/>
      <c r="CYF299" s="476"/>
      <c r="CYG299" s="476"/>
      <c r="CYH299" s="476"/>
      <c r="CYI299" s="476"/>
      <c r="CYJ299" s="476"/>
      <c r="CYK299" s="475"/>
      <c r="CYL299" s="476"/>
      <c r="CYM299" s="476"/>
      <c r="CYN299" s="476"/>
      <c r="CYO299" s="476"/>
      <c r="CYP299" s="476"/>
      <c r="CYQ299" s="476"/>
      <c r="CYR299" s="476"/>
      <c r="CYS299" s="475"/>
      <c r="CYT299" s="476"/>
      <c r="CYU299" s="476"/>
      <c r="CYV299" s="476"/>
      <c r="CYW299" s="476"/>
      <c r="CYX299" s="476"/>
      <c r="CYY299" s="476"/>
      <c r="CYZ299" s="476"/>
      <c r="CZA299" s="475"/>
      <c r="CZB299" s="476"/>
      <c r="CZC299" s="476"/>
      <c r="CZD299" s="476"/>
      <c r="CZE299" s="476"/>
      <c r="CZF299" s="476"/>
      <c r="CZG299" s="476"/>
      <c r="CZH299" s="476"/>
      <c r="CZI299" s="475"/>
      <c r="CZJ299" s="476"/>
      <c r="CZK299" s="476"/>
      <c r="CZL299" s="476"/>
      <c r="CZM299" s="476"/>
      <c r="CZN299" s="476"/>
      <c r="CZO299" s="476"/>
      <c r="CZP299" s="476"/>
      <c r="CZQ299" s="475"/>
      <c r="CZR299" s="476"/>
      <c r="CZS299" s="476"/>
      <c r="CZT299" s="476"/>
      <c r="CZU299" s="476"/>
      <c r="CZV299" s="476"/>
      <c r="CZW299" s="476"/>
      <c r="CZX299" s="476"/>
      <c r="CZY299" s="475"/>
      <c r="CZZ299" s="476"/>
      <c r="DAA299" s="476"/>
      <c r="DAB299" s="476"/>
      <c r="DAC299" s="476"/>
      <c r="DAD299" s="476"/>
      <c r="DAE299" s="476"/>
      <c r="DAF299" s="476"/>
      <c r="DAG299" s="475"/>
      <c r="DAH299" s="476"/>
      <c r="DAI299" s="476"/>
      <c r="DAJ299" s="476"/>
      <c r="DAK299" s="476"/>
      <c r="DAL299" s="476"/>
      <c r="DAM299" s="476"/>
      <c r="DAN299" s="476"/>
      <c r="DAO299" s="475"/>
      <c r="DAP299" s="476"/>
      <c r="DAQ299" s="476"/>
      <c r="DAR299" s="476"/>
      <c r="DAS299" s="476"/>
      <c r="DAT299" s="476"/>
      <c r="DAU299" s="476"/>
      <c r="DAV299" s="476"/>
      <c r="DAW299" s="475"/>
      <c r="DAX299" s="476"/>
      <c r="DAY299" s="476"/>
      <c r="DAZ299" s="476"/>
      <c r="DBA299" s="476"/>
      <c r="DBB299" s="476"/>
      <c r="DBC299" s="476"/>
      <c r="DBD299" s="476"/>
      <c r="DBE299" s="475"/>
      <c r="DBF299" s="476"/>
      <c r="DBG299" s="476"/>
      <c r="DBH299" s="476"/>
      <c r="DBI299" s="476"/>
      <c r="DBJ299" s="476"/>
      <c r="DBK299" s="476"/>
      <c r="DBL299" s="476"/>
      <c r="DBM299" s="475"/>
      <c r="DBN299" s="476"/>
      <c r="DBO299" s="476"/>
      <c r="DBP299" s="476"/>
      <c r="DBQ299" s="476"/>
      <c r="DBR299" s="476"/>
      <c r="DBS299" s="476"/>
      <c r="DBT299" s="476"/>
      <c r="DBU299" s="475"/>
      <c r="DBV299" s="476"/>
      <c r="DBW299" s="476"/>
      <c r="DBX299" s="476"/>
      <c r="DBY299" s="476"/>
      <c r="DBZ299" s="476"/>
      <c r="DCA299" s="476"/>
      <c r="DCB299" s="476"/>
      <c r="DCC299" s="475"/>
      <c r="DCD299" s="476"/>
      <c r="DCE299" s="476"/>
      <c r="DCF299" s="476"/>
      <c r="DCG299" s="476"/>
      <c r="DCH299" s="476"/>
      <c r="DCI299" s="476"/>
      <c r="DCJ299" s="476"/>
      <c r="DCK299" s="475"/>
      <c r="DCL299" s="476"/>
      <c r="DCM299" s="476"/>
      <c r="DCN299" s="476"/>
      <c r="DCO299" s="476"/>
      <c r="DCP299" s="476"/>
      <c r="DCQ299" s="476"/>
      <c r="DCR299" s="476"/>
      <c r="DCS299" s="475"/>
      <c r="DCT299" s="476"/>
      <c r="DCU299" s="476"/>
      <c r="DCV299" s="476"/>
      <c r="DCW299" s="476"/>
      <c r="DCX299" s="476"/>
      <c r="DCY299" s="476"/>
      <c r="DCZ299" s="476"/>
      <c r="DDA299" s="475"/>
      <c r="DDB299" s="476"/>
      <c r="DDC299" s="476"/>
      <c r="DDD299" s="476"/>
      <c r="DDE299" s="476"/>
      <c r="DDF299" s="476"/>
      <c r="DDG299" s="476"/>
      <c r="DDH299" s="476"/>
      <c r="DDI299" s="475"/>
      <c r="DDJ299" s="476"/>
      <c r="DDK299" s="476"/>
      <c r="DDL299" s="476"/>
      <c r="DDM299" s="476"/>
      <c r="DDN299" s="476"/>
      <c r="DDO299" s="476"/>
      <c r="DDP299" s="476"/>
      <c r="DDQ299" s="475"/>
      <c r="DDR299" s="476"/>
      <c r="DDS299" s="476"/>
      <c r="DDT299" s="476"/>
      <c r="DDU299" s="476"/>
      <c r="DDV299" s="476"/>
      <c r="DDW299" s="476"/>
      <c r="DDX299" s="476"/>
      <c r="DDY299" s="475"/>
      <c r="DDZ299" s="476"/>
      <c r="DEA299" s="476"/>
      <c r="DEB299" s="476"/>
      <c r="DEC299" s="476"/>
      <c r="DED299" s="476"/>
      <c r="DEE299" s="476"/>
      <c r="DEF299" s="476"/>
      <c r="DEG299" s="475"/>
      <c r="DEH299" s="476"/>
      <c r="DEI299" s="476"/>
      <c r="DEJ299" s="476"/>
      <c r="DEK299" s="476"/>
      <c r="DEL299" s="476"/>
      <c r="DEM299" s="476"/>
      <c r="DEN299" s="476"/>
      <c r="DEO299" s="475"/>
      <c r="DEP299" s="476"/>
      <c r="DEQ299" s="476"/>
      <c r="DER299" s="476"/>
      <c r="DES299" s="476"/>
      <c r="DET299" s="476"/>
      <c r="DEU299" s="476"/>
      <c r="DEV299" s="476"/>
      <c r="DEW299" s="475"/>
      <c r="DEX299" s="476"/>
      <c r="DEY299" s="476"/>
      <c r="DEZ299" s="476"/>
      <c r="DFA299" s="476"/>
      <c r="DFB299" s="476"/>
      <c r="DFC299" s="476"/>
      <c r="DFD299" s="476"/>
      <c r="DFE299" s="475"/>
      <c r="DFF299" s="476"/>
      <c r="DFG299" s="476"/>
      <c r="DFH299" s="476"/>
      <c r="DFI299" s="476"/>
      <c r="DFJ299" s="476"/>
      <c r="DFK299" s="476"/>
      <c r="DFL299" s="476"/>
      <c r="DFM299" s="475"/>
      <c r="DFN299" s="476"/>
      <c r="DFO299" s="476"/>
      <c r="DFP299" s="476"/>
      <c r="DFQ299" s="476"/>
      <c r="DFR299" s="476"/>
      <c r="DFS299" s="476"/>
      <c r="DFT299" s="476"/>
      <c r="DFU299" s="475"/>
      <c r="DFV299" s="476"/>
      <c r="DFW299" s="476"/>
      <c r="DFX299" s="476"/>
      <c r="DFY299" s="476"/>
      <c r="DFZ299" s="476"/>
      <c r="DGA299" s="476"/>
      <c r="DGB299" s="476"/>
      <c r="DGC299" s="475"/>
      <c r="DGD299" s="476"/>
      <c r="DGE299" s="476"/>
      <c r="DGF299" s="476"/>
      <c r="DGG299" s="476"/>
      <c r="DGH299" s="476"/>
      <c r="DGI299" s="476"/>
      <c r="DGJ299" s="476"/>
      <c r="DGK299" s="475"/>
      <c r="DGL299" s="476"/>
      <c r="DGM299" s="476"/>
      <c r="DGN299" s="476"/>
      <c r="DGO299" s="476"/>
      <c r="DGP299" s="476"/>
      <c r="DGQ299" s="476"/>
      <c r="DGR299" s="476"/>
      <c r="DGS299" s="475"/>
      <c r="DGT299" s="476"/>
      <c r="DGU299" s="476"/>
      <c r="DGV299" s="476"/>
      <c r="DGW299" s="476"/>
      <c r="DGX299" s="476"/>
      <c r="DGY299" s="476"/>
      <c r="DGZ299" s="476"/>
      <c r="DHA299" s="475"/>
      <c r="DHB299" s="476"/>
      <c r="DHC299" s="476"/>
      <c r="DHD299" s="476"/>
      <c r="DHE299" s="476"/>
      <c r="DHF299" s="476"/>
      <c r="DHG299" s="476"/>
      <c r="DHH299" s="476"/>
      <c r="DHI299" s="475"/>
      <c r="DHJ299" s="476"/>
      <c r="DHK299" s="476"/>
      <c r="DHL299" s="476"/>
      <c r="DHM299" s="476"/>
      <c r="DHN299" s="476"/>
      <c r="DHO299" s="476"/>
      <c r="DHP299" s="476"/>
      <c r="DHQ299" s="475"/>
      <c r="DHR299" s="476"/>
      <c r="DHS299" s="476"/>
      <c r="DHT299" s="476"/>
      <c r="DHU299" s="476"/>
      <c r="DHV299" s="476"/>
      <c r="DHW299" s="476"/>
      <c r="DHX299" s="476"/>
      <c r="DHY299" s="475"/>
      <c r="DHZ299" s="476"/>
      <c r="DIA299" s="476"/>
      <c r="DIB299" s="476"/>
      <c r="DIC299" s="476"/>
      <c r="DID299" s="476"/>
      <c r="DIE299" s="476"/>
      <c r="DIF299" s="476"/>
      <c r="DIG299" s="475"/>
      <c r="DIH299" s="476"/>
      <c r="DII299" s="476"/>
      <c r="DIJ299" s="476"/>
      <c r="DIK299" s="476"/>
      <c r="DIL299" s="476"/>
      <c r="DIM299" s="476"/>
      <c r="DIN299" s="476"/>
      <c r="DIO299" s="475"/>
      <c r="DIP299" s="476"/>
      <c r="DIQ299" s="476"/>
      <c r="DIR299" s="476"/>
      <c r="DIS299" s="476"/>
      <c r="DIT299" s="476"/>
      <c r="DIU299" s="476"/>
      <c r="DIV299" s="476"/>
      <c r="DIW299" s="475"/>
      <c r="DIX299" s="476"/>
      <c r="DIY299" s="476"/>
      <c r="DIZ299" s="476"/>
      <c r="DJA299" s="476"/>
      <c r="DJB299" s="476"/>
      <c r="DJC299" s="476"/>
      <c r="DJD299" s="476"/>
      <c r="DJE299" s="475"/>
      <c r="DJF299" s="476"/>
      <c r="DJG299" s="476"/>
      <c r="DJH299" s="476"/>
      <c r="DJI299" s="476"/>
      <c r="DJJ299" s="476"/>
      <c r="DJK299" s="476"/>
      <c r="DJL299" s="476"/>
      <c r="DJM299" s="475"/>
      <c r="DJN299" s="476"/>
      <c r="DJO299" s="476"/>
      <c r="DJP299" s="476"/>
      <c r="DJQ299" s="476"/>
      <c r="DJR299" s="476"/>
      <c r="DJS299" s="476"/>
      <c r="DJT299" s="476"/>
      <c r="DJU299" s="475"/>
      <c r="DJV299" s="476"/>
      <c r="DJW299" s="476"/>
      <c r="DJX299" s="476"/>
      <c r="DJY299" s="476"/>
      <c r="DJZ299" s="476"/>
      <c r="DKA299" s="476"/>
      <c r="DKB299" s="476"/>
      <c r="DKC299" s="475"/>
      <c r="DKD299" s="476"/>
      <c r="DKE299" s="476"/>
      <c r="DKF299" s="476"/>
      <c r="DKG299" s="476"/>
      <c r="DKH299" s="476"/>
      <c r="DKI299" s="476"/>
      <c r="DKJ299" s="476"/>
      <c r="DKK299" s="475"/>
      <c r="DKL299" s="476"/>
      <c r="DKM299" s="476"/>
      <c r="DKN299" s="476"/>
      <c r="DKO299" s="476"/>
      <c r="DKP299" s="476"/>
      <c r="DKQ299" s="476"/>
      <c r="DKR299" s="476"/>
      <c r="DKS299" s="475"/>
      <c r="DKT299" s="476"/>
      <c r="DKU299" s="476"/>
      <c r="DKV299" s="476"/>
      <c r="DKW299" s="476"/>
      <c r="DKX299" s="476"/>
      <c r="DKY299" s="476"/>
      <c r="DKZ299" s="476"/>
      <c r="DLA299" s="475"/>
      <c r="DLB299" s="476"/>
      <c r="DLC299" s="476"/>
      <c r="DLD299" s="476"/>
      <c r="DLE299" s="476"/>
      <c r="DLF299" s="476"/>
      <c r="DLG299" s="476"/>
      <c r="DLH299" s="476"/>
      <c r="DLI299" s="475"/>
      <c r="DLJ299" s="476"/>
      <c r="DLK299" s="476"/>
      <c r="DLL299" s="476"/>
      <c r="DLM299" s="476"/>
      <c r="DLN299" s="476"/>
      <c r="DLO299" s="476"/>
      <c r="DLP299" s="476"/>
      <c r="DLQ299" s="475"/>
      <c r="DLR299" s="476"/>
      <c r="DLS299" s="476"/>
      <c r="DLT299" s="476"/>
      <c r="DLU299" s="476"/>
      <c r="DLV299" s="476"/>
      <c r="DLW299" s="476"/>
      <c r="DLX299" s="476"/>
      <c r="DLY299" s="475"/>
      <c r="DLZ299" s="476"/>
      <c r="DMA299" s="476"/>
      <c r="DMB299" s="476"/>
      <c r="DMC299" s="476"/>
      <c r="DMD299" s="476"/>
      <c r="DME299" s="476"/>
      <c r="DMF299" s="476"/>
      <c r="DMG299" s="475"/>
      <c r="DMH299" s="476"/>
      <c r="DMI299" s="476"/>
      <c r="DMJ299" s="476"/>
      <c r="DMK299" s="476"/>
      <c r="DML299" s="476"/>
      <c r="DMM299" s="476"/>
      <c r="DMN299" s="476"/>
      <c r="DMO299" s="475"/>
      <c r="DMP299" s="476"/>
      <c r="DMQ299" s="476"/>
      <c r="DMR299" s="476"/>
      <c r="DMS299" s="476"/>
      <c r="DMT299" s="476"/>
      <c r="DMU299" s="476"/>
      <c r="DMV299" s="476"/>
      <c r="DMW299" s="475"/>
      <c r="DMX299" s="476"/>
      <c r="DMY299" s="476"/>
      <c r="DMZ299" s="476"/>
      <c r="DNA299" s="476"/>
      <c r="DNB299" s="476"/>
      <c r="DNC299" s="476"/>
      <c r="DND299" s="476"/>
      <c r="DNE299" s="475"/>
      <c r="DNF299" s="476"/>
      <c r="DNG299" s="476"/>
      <c r="DNH299" s="476"/>
      <c r="DNI299" s="476"/>
      <c r="DNJ299" s="476"/>
      <c r="DNK299" s="476"/>
      <c r="DNL299" s="476"/>
      <c r="DNM299" s="475"/>
      <c r="DNN299" s="476"/>
      <c r="DNO299" s="476"/>
      <c r="DNP299" s="476"/>
      <c r="DNQ299" s="476"/>
      <c r="DNR299" s="476"/>
      <c r="DNS299" s="476"/>
      <c r="DNT299" s="476"/>
      <c r="DNU299" s="475"/>
      <c r="DNV299" s="476"/>
      <c r="DNW299" s="476"/>
      <c r="DNX299" s="476"/>
      <c r="DNY299" s="476"/>
      <c r="DNZ299" s="476"/>
      <c r="DOA299" s="476"/>
      <c r="DOB299" s="476"/>
      <c r="DOC299" s="475"/>
      <c r="DOD299" s="476"/>
      <c r="DOE299" s="476"/>
      <c r="DOF299" s="476"/>
      <c r="DOG299" s="476"/>
      <c r="DOH299" s="476"/>
      <c r="DOI299" s="476"/>
      <c r="DOJ299" s="476"/>
      <c r="DOK299" s="475"/>
      <c r="DOL299" s="476"/>
      <c r="DOM299" s="476"/>
      <c r="DON299" s="476"/>
      <c r="DOO299" s="476"/>
      <c r="DOP299" s="476"/>
      <c r="DOQ299" s="476"/>
      <c r="DOR299" s="476"/>
      <c r="DOS299" s="475"/>
      <c r="DOT299" s="476"/>
      <c r="DOU299" s="476"/>
      <c r="DOV299" s="476"/>
      <c r="DOW299" s="476"/>
      <c r="DOX299" s="476"/>
      <c r="DOY299" s="476"/>
      <c r="DOZ299" s="476"/>
      <c r="DPA299" s="475"/>
      <c r="DPB299" s="476"/>
      <c r="DPC299" s="476"/>
      <c r="DPD299" s="476"/>
      <c r="DPE299" s="476"/>
      <c r="DPF299" s="476"/>
      <c r="DPG299" s="476"/>
      <c r="DPH299" s="476"/>
      <c r="DPI299" s="475"/>
      <c r="DPJ299" s="476"/>
      <c r="DPK299" s="476"/>
      <c r="DPL299" s="476"/>
      <c r="DPM299" s="476"/>
      <c r="DPN299" s="476"/>
      <c r="DPO299" s="476"/>
      <c r="DPP299" s="476"/>
      <c r="DPQ299" s="475"/>
      <c r="DPR299" s="476"/>
      <c r="DPS299" s="476"/>
      <c r="DPT299" s="476"/>
      <c r="DPU299" s="476"/>
      <c r="DPV299" s="476"/>
      <c r="DPW299" s="476"/>
      <c r="DPX299" s="476"/>
      <c r="DPY299" s="475"/>
      <c r="DPZ299" s="476"/>
      <c r="DQA299" s="476"/>
      <c r="DQB299" s="476"/>
      <c r="DQC299" s="476"/>
      <c r="DQD299" s="476"/>
      <c r="DQE299" s="476"/>
      <c r="DQF299" s="476"/>
      <c r="DQG299" s="475"/>
      <c r="DQH299" s="476"/>
      <c r="DQI299" s="476"/>
      <c r="DQJ299" s="476"/>
      <c r="DQK299" s="476"/>
      <c r="DQL299" s="476"/>
      <c r="DQM299" s="476"/>
      <c r="DQN299" s="476"/>
      <c r="DQO299" s="475"/>
      <c r="DQP299" s="476"/>
      <c r="DQQ299" s="476"/>
      <c r="DQR299" s="476"/>
      <c r="DQS299" s="476"/>
      <c r="DQT299" s="476"/>
      <c r="DQU299" s="476"/>
      <c r="DQV299" s="476"/>
      <c r="DQW299" s="475"/>
      <c r="DQX299" s="476"/>
      <c r="DQY299" s="476"/>
      <c r="DQZ299" s="476"/>
      <c r="DRA299" s="476"/>
      <c r="DRB299" s="476"/>
      <c r="DRC299" s="476"/>
      <c r="DRD299" s="476"/>
      <c r="DRE299" s="475"/>
      <c r="DRF299" s="476"/>
      <c r="DRG299" s="476"/>
      <c r="DRH299" s="476"/>
      <c r="DRI299" s="476"/>
      <c r="DRJ299" s="476"/>
      <c r="DRK299" s="476"/>
      <c r="DRL299" s="476"/>
      <c r="DRM299" s="475"/>
      <c r="DRN299" s="476"/>
      <c r="DRO299" s="476"/>
      <c r="DRP299" s="476"/>
      <c r="DRQ299" s="476"/>
      <c r="DRR299" s="476"/>
      <c r="DRS299" s="476"/>
      <c r="DRT299" s="476"/>
      <c r="DRU299" s="475"/>
      <c r="DRV299" s="476"/>
      <c r="DRW299" s="476"/>
      <c r="DRX299" s="476"/>
      <c r="DRY299" s="476"/>
      <c r="DRZ299" s="476"/>
      <c r="DSA299" s="476"/>
      <c r="DSB299" s="476"/>
      <c r="DSC299" s="475"/>
      <c r="DSD299" s="476"/>
      <c r="DSE299" s="476"/>
      <c r="DSF299" s="476"/>
      <c r="DSG299" s="476"/>
      <c r="DSH299" s="476"/>
      <c r="DSI299" s="476"/>
      <c r="DSJ299" s="476"/>
      <c r="DSK299" s="475"/>
      <c r="DSL299" s="476"/>
      <c r="DSM299" s="476"/>
      <c r="DSN299" s="476"/>
      <c r="DSO299" s="476"/>
      <c r="DSP299" s="476"/>
      <c r="DSQ299" s="476"/>
      <c r="DSR299" s="476"/>
      <c r="DSS299" s="475"/>
      <c r="DST299" s="476"/>
      <c r="DSU299" s="476"/>
      <c r="DSV299" s="476"/>
      <c r="DSW299" s="476"/>
      <c r="DSX299" s="476"/>
      <c r="DSY299" s="476"/>
      <c r="DSZ299" s="476"/>
      <c r="DTA299" s="475"/>
      <c r="DTB299" s="476"/>
      <c r="DTC299" s="476"/>
      <c r="DTD299" s="476"/>
      <c r="DTE299" s="476"/>
      <c r="DTF299" s="476"/>
      <c r="DTG299" s="476"/>
      <c r="DTH299" s="476"/>
      <c r="DTI299" s="475"/>
      <c r="DTJ299" s="476"/>
      <c r="DTK299" s="476"/>
      <c r="DTL299" s="476"/>
      <c r="DTM299" s="476"/>
      <c r="DTN299" s="476"/>
      <c r="DTO299" s="476"/>
      <c r="DTP299" s="476"/>
      <c r="DTQ299" s="475"/>
      <c r="DTR299" s="476"/>
      <c r="DTS299" s="476"/>
      <c r="DTT299" s="476"/>
      <c r="DTU299" s="476"/>
      <c r="DTV299" s="476"/>
      <c r="DTW299" s="476"/>
      <c r="DTX299" s="476"/>
      <c r="DTY299" s="475"/>
      <c r="DTZ299" s="476"/>
      <c r="DUA299" s="476"/>
      <c r="DUB299" s="476"/>
      <c r="DUC299" s="476"/>
      <c r="DUD299" s="476"/>
      <c r="DUE299" s="476"/>
      <c r="DUF299" s="476"/>
      <c r="DUG299" s="475"/>
      <c r="DUH299" s="476"/>
      <c r="DUI299" s="476"/>
      <c r="DUJ299" s="476"/>
      <c r="DUK299" s="476"/>
      <c r="DUL299" s="476"/>
      <c r="DUM299" s="476"/>
      <c r="DUN299" s="476"/>
      <c r="DUO299" s="475"/>
      <c r="DUP299" s="476"/>
      <c r="DUQ299" s="476"/>
      <c r="DUR299" s="476"/>
      <c r="DUS299" s="476"/>
      <c r="DUT299" s="476"/>
      <c r="DUU299" s="476"/>
      <c r="DUV299" s="476"/>
      <c r="DUW299" s="475"/>
      <c r="DUX299" s="476"/>
      <c r="DUY299" s="476"/>
      <c r="DUZ299" s="476"/>
      <c r="DVA299" s="476"/>
      <c r="DVB299" s="476"/>
      <c r="DVC299" s="476"/>
      <c r="DVD299" s="476"/>
      <c r="DVE299" s="475"/>
      <c r="DVF299" s="476"/>
      <c r="DVG299" s="476"/>
      <c r="DVH299" s="476"/>
      <c r="DVI299" s="476"/>
      <c r="DVJ299" s="476"/>
      <c r="DVK299" s="476"/>
      <c r="DVL299" s="476"/>
      <c r="DVM299" s="475"/>
      <c r="DVN299" s="476"/>
      <c r="DVO299" s="476"/>
      <c r="DVP299" s="476"/>
      <c r="DVQ299" s="476"/>
      <c r="DVR299" s="476"/>
      <c r="DVS299" s="476"/>
      <c r="DVT299" s="476"/>
      <c r="DVU299" s="475"/>
      <c r="DVV299" s="476"/>
      <c r="DVW299" s="476"/>
      <c r="DVX299" s="476"/>
      <c r="DVY299" s="476"/>
      <c r="DVZ299" s="476"/>
      <c r="DWA299" s="476"/>
      <c r="DWB299" s="476"/>
      <c r="DWC299" s="475"/>
      <c r="DWD299" s="476"/>
      <c r="DWE299" s="476"/>
      <c r="DWF299" s="476"/>
      <c r="DWG299" s="476"/>
      <c r="DWH299" s="476"/>
      <c r="DWI299" s="476"/>
      <c r="DWJ299" s="476"/>
      <c r="DWK299" s="475"/>
      <c r="DWL299" s="476"/>
      <c r="DWM299" s="476"/>
      <c r="DWN299" s="476"/>
      <c r="DWO299" s="476"/>
      <c r="DWP299" s="476"/>
      <c r="DWQ299" s="476"/>
      <c r="DWR299" s="476"/>
      <c r="DWS299" s="475"/>
      <c r="DWT299" s="476"/>
      <c r="DWU299" s="476"/>
      <c r="DWV299" s="476"/>
      <c r="DWW299" s="476"/>
      <c r="DWX299" s="476"/>
      <c r="DWY299" s="476"/>
      <c r="DWZ299" s="476"/>
      <c r="DXA299" s="475"/>
      <c r="DXB299" s="476"/>
      <c r="DXC299" s="476"/>
      <c r="DXD299" s="476"/>
      <c r="DXE299" s="476"/>
      <c r="DXF299" s="476"/>
      <c r="DXG299" s="476"/>
      <c r="DXH299" s="476"/>
      <c r="DXI299" s="475"/>
      <c r="DXJ299" s="476"/>
      <c r="DXK299" s="476"/>
      <c r="DXL299" s="476"/>
      <c r="DXM299" s="476"/>
      <c r="DXN299" s="476"/>
      <c r="DXO299" s="476"/>
      <c r="DXP299" s="476"/>
      <c r="DXQ299" s="475"/>
      <c r="DXR299" s="476"/>
      <c r="DXS299" s="476"/>
      <c r="DXT299" s="476"/>
      <c r="DXU299" s="476"/>
      <c r="DXV299" s="476"/>
      <c r="DXW299" s="476"/>
      <c r="DXX299" s="476"/>
      <c r="DXY299" s="475"/>
      <c r="DXZ299" s="476"/>
      <c r="DYA299" s="476"/>
      <c r="DYB299" s="476"/>
      <c r="DYC299" s="476"/>
      <c r="DYD299" s="476"/>
      <c r="DYE299" s="476"/>
      <c r="DYF299" s="476"/>
      <c r="DYG299" s="475"/>
      <c r="DYH299" s="476"/>
      <c r="DYI299" s="476"/>
      <c r="DYJ299" s="476"/>
      <c r="DYK299" s="476"/>
      <c r="DYL299" s="476"/>
      <c r="DYM299" s="476"/>
      <c r="DYN299" s="476"/>
      <c r="DYO299" s="475"/>
      <c r="DYP299" s="476"/>
      <c r="DYQ299" s="476"/>
      <c r="DYR299" s="476"/>
      <c r="DYS299" s="476"/>
      <c r="DYT299" s="476"/>
      <c r="DYU299" s="476"/>
      <c r="DYV299" s="476"/>
      <c r="DYW299" s="475"/>
      <c r="DYX299" s="476"/>
      <c r="DYY299" s="476"/>
      <c r="DYZ299" s="476"/>
      <c r="DZA299" s="476"/>
      <c r="DZB299" s="476"/>
      <c r="DZC299" s="476"/>
      <c r="DZD299" s="476"/>
      <c r="DZE299" s="475"/>
      <c r="DZF299" s="476"/>
      <c r="DZG299" s="476"/>
      <c r="DZH299" s="476"/>
      <c r="DZI299" s="476"/>
      <c r="DZJ299" s="476"/>
      <c r="DZK299" s="476"/>
      <c r="DZL299" s="476"/>
      <c r="DZM299" s="475"/>
      <c r="DZN299" s="476"/>
      <c r="DZO299" s="476"/>
      <c r="DZP299" s="476"/>
      <c r="DZQ299" s="476"/>
      <c r="DZR299" s="476"/>
      <c r="DZS299" s="476"/>
      <c r="DZT299" s="476"/>
      <c r="DZU299" s="475"/>
      <c r="DZV299" s="476"/>
      <c r="DZW299" s="476"/>
      <c r="DZX299" s="476"/>
      <c r="DZY299" s="476"/>
      <c r="DZZ299" s="476"/>
      <c r="EAA299" s="476"/>
      <c r="EAB299" s="476"/>
      <c r="EAC299" s="475"/>
      <c r="EAD299" s="476"/>
      <c r="EAE299" s="476"/>
      <c r="EAF299" s="476"/>
      <c r="EAG299" s="476"/>
      <c r="EAH299" s="476"/>
      <c r="EAI299" s="476"/>
      <c r="EAJ299" s="476"/>
      <c r="EAK299" s="475"/>
      <c r="EAL299" s="476"/>
      <c r="EAM299" s="476"/>
      <c r="EAN299" s="476"/>
      <c r="EAO299" s="476"/>
      <c r="EAP299" s="476"/>
      <c r="EAQ299" s="476"/>
      <c r="EAR299" s="476"/>
      <c r="EAS299" s="475"/>
      <c r="EAT299" s="476"/>
      <c r="EAU299" s="476"/>
      <c r="EAV299" s="476"/>
      <c r="EAW299" s="476"/>
      <c r="EAX299" s="476"/>
      <c r="EAY299" s="476"/>
      <c r="EAZ299" s="476"/>
      <c r="EBA299" s="475"/>
      <c r="EBB299" s="476"/>
      <c r="EBC299" s="476"/>
      <c r="EBD299" s="476"/>
      <c r="EBE299" s="476"/>
      <c r="EBF299" s="476"/>
      <c r="EBG299" s="476"/>
      <c r="EBH299" s="476"/>
      <c r="EBI299" s="475"/>
      <c r="EBJ299" s="476"/>
      <c r="EBK299" s="476"/>
      <c r="EBL299" s="476"/>
      <c r="EBM299" s="476"/>
      <c r="EBN299" s="476"/>
      <c r="EBO299" s="476"/>
      <c r="EBP299" s="476"/>
      <c r="EBQ299" s="475"/>
      <c r="EBR299" s="476"/>
      <c r="EBS299" s="476"/>
      <c r="EBT299" s="476"/>
      <c r="EBU299" s="476"/>
      <c r="EBV299" s="476"/>
      <c r="EBW299" s="476"/>
      <c r="EBX299" s="476"/>
      <c r="EBY299" s="475"/>
      <c r="EBZ299" s="476"/>
      <c r="ECA299" s="476"/>
      <c r="ECB299" s="476"/>
      <c r="ECC299" s="476"/>
      <c r="ECD299" s="476"/>
      <c r="ECE299" s="476"/>
      <c r="ECF299" s="476"/>
      <c r="ECG299" s="475"/>
      <c r="ECH299" s="476"/>
      <c r="ECI299" s="476"/>
      <c r="ECJ299" s="476"/>
      <c r="ECK299" s="476"/>
      <c r="ECL299" s="476"/>
      <c r="ECM299" s="476"/>
      <c r="ECN299" s="476"/>
      <c r="ECO299" s="475"/>
      <c r="ECP299" s="476"/>
      <c r="ECQ299" s="476"/>
      <c r="ECR299" s="476"/>
      <c r="ECS299" s="476"/>
      <c r="ECT299" s="476"/>
      <c r="ECU299" s="476"/>
      <c r="ECV299" s="476"/>
      <c r="ECW299" s="475"/>
      <c r="ECX299" s="476"/>
      <c r="ECY299" s="476"/>
      <c r="ECZ299" s="476"/>
      <c r="EDA299" s="476"/>
      <c r="EDB299" s="476"/>
      <c r="EDC299" s="476"/>
      <c r="EDD299" s="476"/>
      <c r="EDE299" s="475"/>
      <c r="EDF299" s="476"/>
      <c r="EDG299" s="476"/>
      <c r="EDH299" s="476"/>
      <c r="EDI299" s="476"/>
      <c r="EDJ299" s="476"/>
      <c r="EDK299" s="476"/>
      <c r="EDL299" s="476"/>
      <c r="EDM299" s="475"/>
      <c r="EDN299" s="476"/>
      <c r="EDO299" s="476"/>
      <c r="EDP299" s="476"/>
      <c r="EDQ299" s="476"/>
      <c r="EDR299" s="476"/>
      <c r="EDS299" s="476"/>
      <c r="EDT299" s="476"/>
      <c r="EDU299" s="475"/>
      <c r="EDV299" s="476"/>
      <c r="EDW299" s="476"/>
      <c r="EDX299" s="476"/>
      <c r="EDY299" s="476"/>
      <c r="EDZ299" s="476"/>
      <c r="EEA299" s="476"/>
      <c r="EEB299" s="476"/>
      <c r="EEC299" s="475"/>
      <c r="EED299" s="476"/>
      <c r="EEE299" s="476"/>
      <c r="EEF299" s="476"/>
      <c r="EEG299" s="476"/>
      <c r="EEH299" s="476"/>
      <c r="EEI299" s="476"/>
      <c r="EEJ299" s="476"/>
      <c r="EEK299" s="475"/>
      <c r="EEL299" s="476"/>
      <c r="EEM299" s="476"/>
      <c r="EEN299" s="476"/>
      <c r="EEO299" s="476"/>
      <c r="EEP299" s="476"/>
      <c r="EEQ299" s="476"/>
      <c r="EER299" s="476"/>
      <c r="EES299" s="475"/>
      <c r="EET299" s="476"/>
      <c r="EEU299" s="476"/>
      <c r="EEV299" s="476"/>
      <c r="EEW299" s="476"/>
      <c r="EEX299" s="476"/>
      <c r="EEY299" s="476"/>
      <c r="EEZ299" s="476"/>
      <c r="EFA299" s="475"/>
      <c r="EFB299" s="476"/>
      <c r="EFC299" s="476"/>
      <c r="EFD299" s="476"/>
      <c r="EFE299" s="476"/>
      <c r="EFF299" s="476"/>
      <c r="EFG299" s="476"/>
      <c r="EFH299" s="476"/>
      <c r="EFI299" s="475"/>
      <c r="EFJ299" s="476"/>
      <c r="EFK299" s="476"/>
      <c r="EFL299" s="476"/>
      <c r="EFM299" s="476"/>
      <c r="EFN299" s="476"/>
      <c r="EFO299" s="476"/>
      <c r="EFP299" s="476"/>
      <c r="EFQ299" s="475"/>
      <c r="EFR299" s="476"/>
      <c r="EFS299" s="476"/>
      <c r="EFT299" s="476"/>
      <c r="EFU299" s="476"/>
      <c r="EFV299" s="476"/>
      <c r="EFW299" s="476"/>
      <c r="EFX299" s="476"/>
      <c r="EFY299" s="475"/>
      <c r="EFZ299" s="476"/>
      <c r="EGA299" s="476"/>
      <c r="EGB299" s="476"/>
      <c r="EGC299" s="476"/>
      <c r="EGD299" s="476"/>
      <c r="EGE299" s="476"/>
      <c r="EGF299" s="476"/>
      <c r="EGG299" s="475"/>
      <c r="EGH299" s="476"/>
      <c r="EGI299" s="476"/>
      <c r="EGJ299" s="476"/>
      <c r="EGK299" s="476"/>
      <c r="EGL299" s="476"/>
      <c r="EGM299" s="476"/>
      <c r="EGN299" s="476"/>
      <c r="EGO299" s="475"/>
      <c r="EGP299" s="476"/>
      <c r="EGQ299" s="476"/>
      <c r="EGR299" s="476"/>
      <c r="EGS299" s="476"/>
      <c r="EGT299" s="476"/>
      <c r="EGU299" s="476"/>
      <c r="EGV299" s="476"/>
      <c r="EGW299" s="475"/>
      <c r="EGX299" s="476"/>
      <c r="EGY299" s="476"/>
      <c r="EGZ299" s="476"/>
      <c r="EHA299" s="476"/>
      <c r="EHB299" s="476"/>
      <c r="EHC299" s="476"/>
      <c r="EHD299" s="476"/>
      <c r="EHE299" s="475"/>
      <c r="EHF299" s="476"/>
      <c r="EHG299" s="476"/>
      <c r="EHH299" s="476"/>
      <c r="EHI299" s="476"/>
      <c r="EHJ299" s="476"/>
      <c r="EHK299" s="476"/>
      <c r="EHL299" s="476"/>
      <c r="EHM299" s="475"/>
      <c r="EHN299" s="476"/>
      <c r="EHO299" s="476"/>
      <c r="EHP299" s="476"/>
      <c r="EHQ299" s="476"/>
      <c r="EHR299" s="476"/>
      <c r="EHS299" s="476"/>
      <c r="EHT299" s="476"/>
      <c r="EHU299" s="475"/>
      <c r="EHV299" s="476"/>
      <c r="EHW299" s="476"/>
      <c r="EHX299" s="476"/>
      <c r="EHY299" s="476"/>
      <c r="EHZ299" s="476"/>
      <c r="EIA299" s="476"/>
      <c r="EIB299" s="476"/>
      <c r="EIC299" s="475"/>
      <c r="EID299" s="476"/>
      <c r="EIE299" s="476"/>
      <c r="EIF299" s="476"/>
      <c r="EIG299" s="476"/>
      <c r="EIH299" s="476"/>
      <c r="EII299" s="476"/>
      <c r="EIJ299" s="476"/>
      <c r="EIK299" s="475"/>
      <c r="EIL299" s="476"/>
      <c r="EIM299" s="476"/>
      <c r="EIN299" s="476"/>
      <c r="EIO299" s="476"/>
      <c r="EIP299" s="476"/>
      <c r="EIQ299" s="476"/>
      <c r="EIR299" s="476"/>
      <c r="EIS299" s="475"/>
      <c r="EIT299" s="476"/>
      <c r="EIU299" s="476"/>
      <c r="EIV299" s="476"/>
      <c r="EIW299" s="476"/>
      <c r="EIX299" s="476"/>
      <c r="EIY299" s="476"/>
      <c r="EIZ299" s="476"/>
      <c r="EJA299" s="475"/>
      <c r="EJB299" s="476"/>
      <c r="EJC299" s="476"/>
      <c r="EJD299" s="476"/>
      <c r="EJE299" s="476"/>
      <c r="EJF299" s="476"/>
      <c r="EJG299" s="476"/>
      <c r="EJH299" s="476"/>
      <c r="EJI299" s="475"/>
      <c r="EJJ299" s="476"/>
      <c r="EJK299" s="476"/>
      <c r="EJL299" s="476"/>
      <c r="EJM299" s="476"/>
      <c r="EJN299" s="476"/>
      <c r="EJO299" s="476"/>
      <c r="EJP299" s="476"/>
      <c r="EJQ299" s="475"/>
      <c r="EJR299" s="476"/>
      <c r="EJS299" s="476"/>
      <c r="EJT299" s="476"/>
      <c r="EJU299" s="476"/>
      <c r="EJV299" s="476"/>
      <c r="EJW299" s="476"/>
      <c r="EJX299" s="476"/>
      <c r="EJY299" s="475"/>
      <c r="EJZ299" s="476"/>
      <c r="EKA299" s="476"/>
      <c r="EKB299" s="476"/>
      <c r="EKC299" s="476"/>
      <c r="EKD299" s="476"/>
      <c r="EKE299" s="476"/>
      <c r="EKF299" s="476"/>
      <c r="EKG299" s="475"/>
      <c r="EKH299" s="476"/>
      <c r="EKI299" s="476"/>
      <c r="EKJ299" s="476"/>
      <c r="EKK299" s="476"/>
      <c r="EKL299" s="476"/>
      <c r="EKM299" s="476"/>
      <c r="EKN299" s="476"/>
      <c r="EKO299" s="475"/>
      <c r="EKP299" s="476"/>
      <c r="EKQ299" s="476"/>
      <c r="EKR299" s="476"/>
      <c r="EKS299" s="476"/>
      <c r="EKT299" s="476"/>
      <c r="EKU299" s="476"/>
      <c r="EKV299" s="476"/>
      <c r="EKW299" s="475"/>
      <c r="EKX299" s="476"/>
      <c r="EKY299" s="476"/>
      <c r="EKZ299" s="476"/>
      <c r="ELA299" s="476"/>
      <c r="ELB299" s="476"/>
      <c r="ELC299" s="476"/>
      <c r="ELD299" s="476"/>
      <c r="ELE299" s="475"/>
      <c r="ELF299" s="476"/>
      <c r="ELG299" s="476"/>
      <c r="ELH299" s="476"/>
      <c r="ELI299" s="476"/>
      <c r="ELJ299" s="476"/>
      <c r="ELK299" s="476"/>
      <c r="ELL299" s="476"/>
      <c r="ELM299" s="475"/>
      <c r="ELN299" s="476"/>
      <c r="ELO299" s="476"/>
      <c r="ELP299" s="476"/>
      <c r="ELQ299" s="476"/>
      <c r="ELR299" s="476"/>
      <c r="ELS299" s="476"/>
      <c r="ELT299" s="476"/>
      <c r="ELU299" s="475"/>
      <c r="ELV299" s="476"/>
      <c r="ELW299" s="476"/>
      <c r="ELX299" s="476"/>
      <c r="ELY299" s="476"/>
      <c r="ELZ299" s="476"/>
      <c r="EMA299" s="476"/>
      <c r="EMB299" s="476"/>
      <c r="EMC299" s="475"/>
      <c r="EMD299" s="476"/>
      <c r="EME299" s="476"/>
      <c r="EMF299" s="476"/>
      <c r="EMG299" s="476"/>
      <c r="EMH299" s="476"/>
      <c r="EMI299" s="476"/>
      <c r="EMJ299" s="476"/>
      <c r="EMK299" s="475"/>
      <c r="EML299" s="476"/>
      <c r="EMM299" s="476"/>
      <c r="EMN299" s="476"/>
      <c r="EMO299" s="476"/>
      <c r="EMP299" s="476"/>
      <c r="EMQ299" s="476"/>
      <c r="EMR299" s="476"/>
      <c r="EMS299" s="475"/>
      <c r="EMT299" s="476"/>
      <c r="EMU299" s="476"/>
      <c r="EMV299" s="476"/>
      <c r="EMW299" s="476"/>
      <c r="EMX299" s="476"/>
      <c r="EMY299" s="476"/>
      <c r="EMZ299" s="476"/>
      <c r="ENA299" s="475"/>
      <c r="ENB299" s="476"/>
      <c r="ENC299" s="476"/>
      <c r="END299" s="476"/>
      <c r="ENE299" s="476"/>
      <c r="ENF299" s="476"/>
      <c r="ENG299" s="476"/>
      <c r="ENH299" s="476"/>
      <c r="ENI299" s="475"/>
      <c r="ENJ299" s="476"/>
      <c r="ENK299" s="476"/>
      <c r="ENL299" s="476"/>
      <c r="ENM299" s="476"/>
      <c r="ENN299" s="476"/>
      <c r="ENO299" s="476"/>
      <c r="ENP299" s="476"/>
      <c r="ENQ299" s="475"/>
      <c r="ENR299" s="476"/>
      <c r="ENS299" s="476"/>
      <c r="ENT299" s="476"/>
      <c r="ENU299" s="476"/>
      <c r="ENV299" s="476"/>
      <c r="ENW299" s="476"/>
      <c r="ENX299" s="476"/>
      <c r="ENY299" s="475"/>
      <c r="ENZ299" s="476"/>
      <c r="EOA299" s="476"/>
      <c r="EOB299" s="476"/>
      <c r="EOC299" s="476"/>
      <c r="EOD299" s="476"/>
      <c r="EOE299" s="476"/>
      <c r="EOF299" s="476"/>
      <c r="EOG299" s="475"/>
      <c r="EOH299" s="476"/>
      <c r="EOI299" s="476"/>
      <c r="EOJ299" s="476"/>
      <c r="EOK299" s="476"/>
      <c r="EOL299" s="476"/>
      <c r="EOM299" s="476"/>
      <c r="EON299" s="476"/>
      <c r="EOO299" s="475"/>
      <c r="EOP299" s="476"/>
      <c r="EOQ299" s="476"/>
      <c r="EOR299" s="476"/>
      <c r="EOS299" s="476"/>
      <c r="EOT299" s="476"/>
      <c r="EOU299" s="476"/>
      <c r="EOV299" s="476"/>
      <c r="EOW299" s="475"/>
      <c r="EOX299" s="476"/>
      <c r="EOY299" s="476"/>
      <c r="EOZ299" s="476"/>
      <c r="EPA299" s="476"/>
      <c r="EPB299" s="476"/>
      <c r="EPC299" s="476"/>
      <c r="EPD299" s="476"/>
      <c r="EPE299" s="475"/>
      <c r="EPF299" s="476"/>
      <c r="EPG299" s="476"/>
      <c r="EPH299" s="476"/>
      <c r="EPI299" s="476"/>
      <c r="EPJ299" s="476"/>
      <c r="EPK299" s="476"/>
      <c r="EPL299" s="476"/>
      <c r="EPM299" s="475"/>
      <c r="EPN299" s="476"/>
      <c r="EPO299" s="476"/>
      <c r="EPP299" s="476"/>
      <c r="EPQ299" s="476"/>
      <c r="EPR299" s="476"/>
      <c r="EPS299" s="476"/>
      <c r="EPT299" s="476"/>
      <c r="EPU299" s="475"/>
      <c r="EPV299" s="476"/>
      <c r="EPW299" s="476"/>
      <c r="EPX299" s="476"/>
      <c r="EPY299" s="476"/>
      <c r="EPZ299" s="476"/>
      <c r="EQA299" s="476"/>
      <c r="EQB299" s="476"/>
      <c r="EQC299" s="475"/>
      <c r="EQD299" s="476"/>
      <c r="EQE299" s="476"/>
      <c r="EQF299" s="476"/>
      <c r="EQG299" s="476"/>
      <c r="EQH299" s="476"/>
      <c r="EQI299" s="476"/>
      <c r="EQJ299" s="476"/>
      <c r="EQK299" s="475"/>
      <c r="EQL299" s="476"/>
      <c r="EQM299" s="476"/>
      <c r="EQN299" s="476"/>
      <c r="EQO299" s="476"/>
      <c r="EQP299" s="476"/>
      <c r="EQQ299" s="476"/>
      <c r="EQR299" s="476"/>
      <c r="EQS299" s="475"/>
      <c r="EQT299" s="476"/>
      <c r="EQU299" s="476"/>
      <c r="EQV299" s="476"/>
      <c r="EQW299" s="476"/>
      <c r="EQX299" s="476"/>
      <c r="EQY299" s="476"/>
      <c r="EQZ299" s="476"/>
      <c r="ERA299" s="475"/>
      <c r="ERB299" s="476"/>
      <c r="ERC299" s="476"/>
      <c r="ERD299" s="476"/>
      <c r="ERE299" s="476"/>
      <c r="ERF299" s="476"/>
      <c r="ERG299" s="476"/>
      <c r="ERH299" s="476"/>
      <c r="ERI299" s="475"/>
      <c r="ERJ299" s="476"/>
      <c r="ERK299" s="476"/>
      <c r="ERL299" s="476"/>
      <c r="ERM299" s="476"/>
      <c r="ERN299" s="476"/>
      <c r="ERO299" s="476"/>
      <c r="ERP299" s="476"/>
      <c r="ERQ299" s="475"/>
      <c r="ERR299" s="476"/>
      <c r="ERS299" s="476"/>
      <c r="ERT299" s="476"/>
      <c r="ERU299" s="476"/>
      <c r="ERV299" s="476"/>
      <c r="ERW299" s="476"/>
      <c r="ERX299" s="476"/>
      <c r="ERY299" s="475"/>
      <c r="ERZ299" s="476"/>
      <c r="ESA299" s="476"/>
      <c r="ESB299" s="476"/>
      <c r="ESC299" s="476"/>
      <c r="ESD299" s="476"/>
      <c r="ESE299" s="476"/>
      <c r="ESF299" s="476"/>
      <c r="ESG299" s="475"/>
      <c r="ESH299" s="476"/>
      <c r="ESI299" s="476"/>
      <c r="ESJ299" s="476"/>
      <c r="ESK299" s="476"/>
      <c r="ESL299" s="476"/>
      <c r="ESM299" s="476"/>
      <c r="ESN299" s="476"/>
      <c r="ESO299" s="475"/>
      <c r="ESP299" s="476"/>
      <c r="ESQ299" s="476"/>
      <c r="ESR299" s="476"/>
      <c r="ESS299" s="476"/>
      <c r="EST299" s="476"/>
      <c r="ESU299" s="476"/>
      <c r="ESV299" s="476"/>
      <c r="ESW299" s="475"/>
      <c r="ESX299" s="476"/>
      <c r="ESY299" s="476"/>
      <c r="ESZ299" s="476"/>
      <c r="ETA299" s="476"/>
      <c r="ETB299" s="476"/>
      <c r="ETC299" s="476"/>
      <c r="ETD299" s="476"/>
      <c r="ETE299" s="475"/>
      <c r="ETF299" s="476"/>
      <c r="ETG299" s="476"/>
      <c r="ETH299" s="476"/>
      <c r="ETI299" s="476"/>
      <c r="ETJ299" s="476"/>
      <c r="ETK299" s="476"/>
      <c r="ETL299" s="476"/>
      <c r="ETM299" s="475"/>
      <c r="ETN299" s="476"/>
      <c r="ETO299" s="476"/>
      <c r="ETP299" s="476"/>
      <c r="ETQ299" s="476"/>
      <c r="ETR299" s="476"/>
      <c r="ETS299" s="476"/>
      <c r="ETT299" s="476"/>
      <c r="ETU299" s="475"/>
      <c r="ETV299" s="476"/>
      <c r="ETW299" s="476"/>
      <c r="ETX299" s="476"/>
      <c r="ETY299" s="476"/>
      <c r="ETZ299" s="476"/>
      <c r="EUA299" s="476"/>
      <c r="EUB299" s="476"/>
      <c r="EUC299" s="475"/>
      <c r="EUD299" s="476"/>
      <c r="EUE299" s="476"/>
      <c r="EUF299" s="476"/>
      <c r="EUG299" s="476"/>
      <c r="EUH299" s="476"/>
      <c r="EUI299" s="476"/>
      <c r="EUJ299" s="476"/>
      <c r="EUK299" s="475"/>
      <c r="EUL299" s="476"/>
      <c r="EUM299" s="476"/>
      <c r="EUN299" s="476"/>
      <c r="EUO299" s="476"/>
      <c r="EUP299" s="476"/>
      <c r="EUQ299" s="476"/>
      <c r="EUR299" s="476"/>
      <c r="EUS299" s="475"/>
      <c r="EUT299" s="476"/>
      <c r="EUU299" s="476"/>
      <c r="EUV299" s="476"/>
      <c r="EUW299" s="476"/>
      <c r="EUX299" s="476"/>
      <c r="EUY299" s="476"/>
      <c r="EUZ299" s="476"/>
      <c r="EVA299" s="475"/>
      <c r="EVB299" s="476"/>
      <c r="EVC299" s="476"/>
      <c r="EVD299" s="476"/>
      <c r="EVE299" s="476"/>
      <c r="EVF299" s="476"/>
      <c r="EVG299" s="476"/>
      <c r="EVH299" s="476"/>
      <c r="EVI299" s="475"/>
      <c r="EVJ299" s="476"/>
      <c r="EVK299" s="476"/>
      <c r="EVL299" s="476"/>
      <c r="EVM299" s="476"/>
      <c r="EVN299" s="476"/>
      <c r="EVO299" s="476"/>
      <c r="EVP299" s="476"/>
      <c r="EVQ299" s="475"/>
      <c r="EVR299" s="476"/>
      <c r="EVS299" s="476"/>
      <c r="EVT299" s="476"/>
      <c r="EVU299" s="476"/>
      <c r="EVV299" s="476"/>
      <c r="EVW299" s="476"/>
      <c r="EVX299" s="476"/>
      <c r="EVY299" s="475"/>
      <c r="EVZ299" s="476"/>
      <c r="EWA299" s="476"/>
      <c r="EWB299" s="476"/>
      <c r="EWC299" s="476"/>
      <c r="EWD299" s="476"/>
      <c r="EWE299" s="476"/>
      <c r="EWF299" s="476"/>
      <c r="EWG299" s="475"/>
      <c r="EWH299" s="476"/>
      <c r="EWI299" s="476"/>
      <c r="EWJ299" s="476"/>
      <c r="EWK299" s="476"/>
      <c r="EWL299" s="476"/>
      <c r="EWM299" s="476"/>
      <c r="EWN299" s="476"/>
      <c r="EWO299" s="475"/>
      <c r="EWP299" s="476"/>
      <c r="EWQ299" s="476"/>
      <c r="EWR299" s="476"/>
      <c r="EWS299" s="476"/>
      <c r="EWT299" s="476"/>
      <c r="EWU299" s="476"/>
      <c r="EWV299" s="476"/>
      <c r="EWW299" s="475"/>
      <c r="EWX299" s="476"/>
      <c r="EWY299" s="476"/>
      <c r="EWZ299" s="476"/>
      <c r="EXA299" s="476"/>
      <c r="EXB299" s="476"/>
      <c r="EXC299" s="476"/>
      <c r="EXD299" s="476"/>
      <c r="EXE299" s="475"/>
      <c r="EXF299" s="476"/>
      <c r="EXG299" s="476"/>
      <c r="EXH299" s="476"/>
      <c r="EXI299" s="476"/>
      <c r="EXJ299" s="476"/>
      <c r="EXK299" s="476"/>
      <c r="EXL299" s="476"/>
      <c r="EXM299" s="475"/>
      <c r="EXN299" s="476"/>
      <c r="EXO299" s="476"/>
      <c r="EXP299" s="476"/>
      <c r="EXQ299" s="476"/>
      <c r="EXR299" s="476"/>
      <c r="EXS299" s="476"/>
      <c r="EXT299" s="476"/>
      <c r="EXU299" s="475"/>
      <c r="EXV299" s="476"/>
      <c r="EXW299" s="476"/>
      <c r="EXX299" s="476"/>
      <c r="EXY299" s="476"/>
      <c r="EXZ299" s="476"/>
      <c r="EYA299" s="476"/>
      <c r="EYB299" s="476"/>
      <c r="EYC299" s="475"/>
      <c r="EYD299" s="476"/>
      <c r="EYE299" s="476"/>
      <c r="EYF299" s="476"/>
      <c r="EYG299" s="476"/>
      <c r="EYH299" s="476"/>
      <c r="EYI299" s="476"/>
      <c r="EYJ299" s="476"/>
      <c r="EYK299" s="475"/>
      <c r="EYL299" s="476"/>
      <c r="EYM299" s="476"/>
      <c r="EYN299" s="476"/>
      <c r="EYO299" s="476"/>
      <c r="EYP299" s="476"/>
      <c r="EYQ299" s="476"/>
      <c r="EYR299" s="476"/>
      <c r="EYS299" s="475"/>
      <c r="EYT299" s="476"/>
      <c r="EYU299" s="476"/>
      <c r="EYV299" s="476"/>
      <c r="EYW299" s="476"/>
      <c r="EYX299" s="476"/>
      <c r="EYY299" s="476"/>
      <c r="EYZ299" s="476"/>
      <c r="EZA299" s="475"/>
      <c r="EZB299" s="476"/>
      <c r="EZC299" s="476"/>
      <c r="EZD299" s="476"/>
      <c r="EZE299" s="476"/>
      <c r="EZF299" s="476"/>
      <c r="EZG299" s="476"/>
      <c r="EZH299" s="476"/>
      <c r="EZI299" s="475"/>
      <c r="EZJ299" s="476"/>
      <c r="EZK299" s="476"/>
      <c r="EZL299" s="476"/>
      <c r="EZM299" s="476"/>
      <c r="EZN299" s="476"/>
      <c r="EZO299" s="476"/>
      <c r="EZP299" s="476"/>
      <c r="EZQ299" s="475"/>
      <c r="EZR299" s="476"/>
      <c r="EZS299" s="476"/>
      <c r="EZT299" s="476"/>
      <c r="EZU299" s="476"/>
      <c r="EZV299" s="476"/>
      <c r="EZW299" s="476"/>
      <c r="EZX299" s="476"/>
      <c r="EZY299" s="475"/>
      <c r="EZZ299" s="476"/>
      <c r="FAA299" s="476"/>
      <c r="FAB299" s="476"/>
      <c r="FAC299" s="476"/>
      <c r="FAD299" s="476"/>
      <c r="FAE299" s="476"/>
      <c r="FAF299" s="476"/>
      <c r="FAG299" s="475"/>
      <c r="FAH299" s="476"/>
      <c r="FAI299" s="476"/>
      <c r="FAJ299" s="476"/>
      <c r="FAK299" s="476"/>
      <c r="FAL299" s="476"/>
      <c r="FAM299" s="476"/>
      <c r="FAN299" s="476"/>
      <c r="FAO299" s="475"/>
      <c r="FAP299" s="476"/>
      <c r="FAQ299" s="476"/>
      <c r="FAR299" s="476"/>
      <c r="FAS299" s="476"/>
      <c r="FAT299" s="476"/>
      <c r="FAU299" s="476"/>
      <c r="FAV299" s="476"/>
      <c r="FAW299" s="475"/>
      <c r="FAX299" s="476"/>
      <c r="FAY299" s="476"/>
      <c r="FAZ299" s="476"/>
      <c r="FBA299" s="476"/>
      <c r="FBB299" s="476"/>
      <c r="FBC299" s="476"/>
      <c r="FBD299" s="476"/>
      <c r="FBE299" s="475"/>
      <c r="FBF299" s="476"/>
      <c r="FBG299" s="476"/>
      <c r="FBH299" s="476"/>
      <c r="FBI299" s="476"/>
      <c r="FBJ299" s="476"/>
      <c r="FBK299" s="476"/>
      <c r="FBL299" s="476"/>
      <c r="FBM299" s="475"/>
      <c r="FBN299" s="476"/>
      <c r="FBO299" s="476"/>
      <c r="FBP299" s="476"/>
      <c r="FBQ299" s="476"/>
      <c r="FBR299" s="476"/>
      <c r="FBS299" s="476"/>
      <c r="FBT299" s="476"/>
      <c r="FBU299" s="475"/>
      <c r="FBV299" s="476"/>
      <c r="FBW299" s="476"/>
      <c r="FBX299" s="476"/>
      <c r="FBY299" s="476"/>
      <c r="FBZ299" s="476"/>
      <c r="FCA299" s="476"/>
      <c r="FCB299" s="476"/>
      <c r="FCC299" s="475"/>
      <c r="FCD299" s="476"/>
      <c r="FCE299" s="476"/>
      <c r="FCF299" s="476"/>
      <c r="FCG299" s="476"/>
      <c r="FCH299" s="476"/>
      <c r="FCI299" s="476"/>
      <c r="FCJ299" s="476"/>
      <c r="FCK299" s="475"/>
      <c r="FCL299" s="476"/>
      <c r="FCM299" s="476"/>
      <c r="FCN299" s="476"/>
      <c r="FCO299" s="476"/>
      <c r="FCP299" s="476"/>
      <c r="FCQ299" s="476"/>
      <c r="FCR299" s="476"/>
      <c r="FCS299" s="475"/>
      <c r="FCT299" s="476"/>
      <c r="FCU299" s="476"/>
      <c r="FCV299" s="476"/>
      <c r="FCW299" s="476"/>
      <c r="FCX299" s="476"/>
      <c r="FCY299" s="476"/>
      <c r="FCZ299" s="476"/>
      <c r="FDA299" s="475"/>
      <c r="FDB299" s="476"/>
      <c r="FDC299" s="476"/>
      <c r="FDD299" s="476"/>
      <c r="FDE299" s="476"/>
      <c r="FDF299" s="476"/>
      <c r="FDG299" s="476"/>
      <c r="FDH299" s="476"/>
      <c r="FDI299" s="475"/>
      <c r="FDJ299" s="476"/>
      <c r="FDK299" s="476"/>
      <c r="FDL299" s="476"/>
      <c r="FDM299" s="476"/>
      <c r="FDN299" s="476"/>
      <c r="FDO299" s="476"/>
      <c r="FDP299" s="476"/>
      <c r="FDQ299" s="475"/>
      <c r="FDR299" s="476"/>
      <c r="FDS299" s="476"/>
      <c r="FDT299" s="476"/>
      <c r="FDU299" s="476"/>
      <c r="FDV299" s="476"/>
      <c r="FDW299" s="476"/>
      <c r="FDX299" s="476"/>
      <c r="FDY299" s="475"/>
      <c r="FDZ299" s="476"/>
      <c r="FEA299" s="476"/>
      <c r="FEB299" s="476"/>
      <c r="FEC299" s="476"/>
      <c r="FED299" s="476"/>
      <c r="FEE299" s="476"/>
      <c r="FEF299" s="476"/>
      <c r="FEG299" s="475"/>
      <c r="FEH299" s="476"/>
      <c r="FEI299" s="476"/>
      <c r="FEJ299" s="476"/>
      <c r="FEK299" s="476"/>
      <c r="FEL299" s="476"/>
      <c r="FEM299" s="476"/>
      <c r="FEN299" s="476"/>
      <c r="FEO299" s="475"/>
      <c r="FEP299" s="476"/>
      <c r="FEQ299" s="476"/>
      <c r="FER299" s="476"/>
      <c r="FES299" s="476"/>
      <c r="FET299" s="476"/>
      <c r="FEU299" s="476"/>
      <c r="FEV299" s="476"/>
      <c r="FEW299" s="475"/>
      <c r="FEX299" s="476"/>
      <c r="FEY299" s="476"/>
      <c r="FEZ299" s="476"/>
      <c r="FFA299" s="476"/>
      <c r="FFB299" s="476"/>
      <c r="FFC299" s="476"/>
      <c r="FFD299" s="476"/>
      <c r="FFE299" s="475"/>
      <c r="FFF299" s="476"/>
      <c r="FFG299" s="476"/>
      <c r="FFH299" s="476"/>
      <c r="FFI299" s="476"/>
      <c r="FFJ299" s="476"/>
      <c r="FFK299" s="476"/>
      <c r="FFL299" s="476"/>
      <c r="FFM299" s="475"/>
      <c r="FFN299" s="476"/>
      <c r="FFO299" s="476"/>
      <c r="FFP299" s="476"/>
      <c r="FFQ299" s="476"/>
      <c r="FFR299" s="476"/>
      <c r="FFS299" s="476"/>
      <c r="FFT299" s="476"/>
      <c r="FFU299" s="475"/>
      <c r="FFV299" s="476"/>
      <c r="FFW299" s="476"/>
      <c r="FFX299" s="476"/>
      <c r="FFY299" s="476"/>
      <c r="FFZ299" s="476"/>
      <c r="FGA299" s="476"/>
      <c r="FGB299" s="476"/>
      <c r="FGC299" s="475"/>
      <c r="FGD299" s="476"/>
      <c r="FGE299" s="476"/>
      <c r="FGF299" s="476"/>
      <c r="FGG299" s="476"/>
      <c r="FGH299" s="476"/>
      <c r="FGI299" s="476"/>
      <c r="FGJ299" s="476"/>
      <c r="FGK299" s="475"/>
      <c r="FGL299" s="476"/>
      <c r="FGM299" s="476"/>
      <c r="FGN299" s="476"/>
      <c r="FGO299" s="476"/>
      <c r="FGP299" s="476"/>
      <c r="FGQ299" s="476"/>
      <c r="FGR299" s="476"/>
      <c r="FGS299" s="475"/>
      <c r="FGT299" s="476"/>
      <c r="FGU299" s="476"/>
      <c r="FGV299" s="476"/>
      <c r="FGW299" s="476"/>
      <c r="FGX299" s="476"/>
      <c r="FGY299" s="476"/>
      <c r="FGZ299" s="476"/>
      <c r="FHA299" s="475"/>
      <c r="FHB299" s="476"/>
      <c r="FHC299" s="476"/>
      <c r="FHD299" s="476"/>
      <c r="FHE299" s="476"/>
      <c r="FHF299" s="476"/>
      <c r="FHG299" s="476"/>
      <c r="FHH299" s="476"/>
      <c r="FHI299" s="475"/>
      <c r="FHJ299" s="476"/>
      <c r="FHK299" s="476"/>
      <c r="FHL299" s="476"/>
      <c r="FHM299" s="476"/>
      <c r="FHN299" s="476"/>
      <c r="FHO299" s="476"/>
      <c r="FHP299" s="476"/>
      <c r="FHQ299" s="475"/>
      <c r="FHR299" s="476"/>
      <c r="FHS299" s="476"/>
      <c r="FHT299" s="476"/>
      <c r="FHU299" s="476"/>
      <c r="FHV299" s="476"/>
      <c r="FHW299" s="476"/>
      <c r="FHX299" s="476"/>
      <c r="FHY299" s="475"/>
      <c r="FHZ299" s="476"/>
      <c r="FIA299" s="476"/>
      <c r="FIB299" s="476"/>
      <c r="FIC299" s="476"/>
      <c r="FID299" s="476"/>
      <c r="FIE299" s="476"/>
      <c r="FIF299" s="476"/>
      <c r="FIG299" s="475"/>
      <c r="FIH299" s="476"/>
      <c r="FII299" s="476"/>
      <c r="FIJ299" s="476"/>
      <c r="FIK299" s="476"/>
      <c r="FIL299" s="476"/>
      <c r="FIM299" s="476"/>
      <c r="FIN299" s="476"/>
      <c r="FIO299" s="475"/>
      <c r="FIP299" s="476"/>
      <c r="FIQ299" s="476"/>
      <c r="FIR299" s="476"/>
      <c r="FIS299" s="476"/>
      <c r="FIT299" s="476"/>
      <c r="FIU299" s="476"/>
      <c r="FIV299" s="476"/>
      <c r="FIW299" s="475"/>
      <c r="FIX299" s="476"/>
      <c r="FIY299" s="476"/>
      <c r="FIZ299" s="476"/>
      <c r="FJA299" s="476"/>
      <c r="FJB299" s="476"/>
      <c r="FJC299" s="476"/>
      <c r="FJD299" s="476"/>
      <c r="FJE299" s="475"/>
      <c r="FJF299" s="476"/>
      <c r="FJG299" s="476"/>
      <c r="FJH299" s="476"/>
      <c r="FJI299" s="476"/>
      <c r="FJJ299" s="476"/>
      <c r="FJK299" s="476"/>
      <c r="FJL299" s="476"/>
      <c r="FJM299" s="475"/>
      <c r="FJN299" s="476"/>
      <c r="FJO299" s="476"/>
      <c r="FJP299" s="476"/>
      <c r="FJQ299" s="476"/>
      <c r="FJR299" s="476"/>
      <c r="FJS299" s="476"/>
      <c r="FJT299" s="476"/>
      <c r="FJU299" s="475"/>
      <c r="FJV299" s="476"/>
      <c r="FJW299" s="476"/>
      <c r="FJX299" s="476"/>
      <c r="FJY299" s="476"/>
      <c r="FJZ299" s="476"/>
      <c r="FKA299" s="476"/>
      <c r="FKB299" s="476"/>
      <c r="FKC299" s="475"/>
      <c r="FKD299" s="476"/>
      <c r="FKE299" s="476"/>
      <c r="FKF299" s="476"/>
      <c r="FKG299" s="476"/>
      <c r="FKH299" s="476"/>
      <c r="FKI299" s="476"/>
      <c r="FKJ299" s="476"/>
      <c r="FKK299" s="475"/>
      <c r="FKL299" s="476"/>
      <c r="FKM299" s="476"/>
      <c r="FKN299" s="476"/>
      <c r="FKO299" s="476"/>
      <c r="FKP299" s="476"/>
      <c r="FKQ299" s="476"/>
      <c r="FKR299" s="476"/>
      <c r="FKS299" s="475"/>
      <c r="FKT299" s="476"/>
      <c r="FKU299" s="476"/>
      <c r="FKV299" s="476"/>
      <c r="FKW299" s="476"/>
      <c r="FKX299" s="476"/>
      <c r="FKY299" s="476"/>
      <c r="FKZ299" s="476"/>
      <c r="FLA299" s="475"/>
      <c r="FLB299" s="476"/>
      <c r="FLC299" s="476"/>
      <c r="FLD299" s="476"/>
      <c r="FLE299" s="476"/>
      <c r="FLF299" s="476"/>
      <c r="FLG299" s="476"/>
      <c r="FLH299" s="476"/>
      <c r="FLI299" s="475"/>
      <c r="FLJ299" s="476"/>
      <c r="FLK299" s="476"/>
      <c r="FLL299" s="476"/>
      <c r="FLM299" s="476"/>
      <c r="FLN299" s="476"/>
      <c r="FLO299" s="476"/>
      <c r="FLP299" s="476"/>
      <c r="FLQ299" s="475"/>
      <c r="FLR299" s="476"/>
      <c r="FLS299" s="476"/>
      <c r="FLT299" s="476"/>
      <c r="FLU299" s="476"/>
      <c r="FLV299" s="476"/>
      <c r="FLW299" s="476"/>
      <c r="FLX299" s="476"/>
      <c r="FLY299" s="475"/>
      <c r="FLZ299" s="476"/>
      <c r="FMA299" s="476"/>
      <c r="FMB299" s="476"/>
      <c r="FMC299" s="476"/>
      <c r="FMD299" s="476"/>
      <c r="FME299" s="476"/>
      <c r="FMF299" s="476"/>
      <c r="FMG299" s="475"/>
      <c r="FMH299" s="476"/>
      <c r="FMI299" s="476"/>
      <c r="FMJ299" s="476"/>
      <c r="FMK299" s="476"/>
      <c r="FML299" s="476"/>
      <c r="FMM299" s="476"/>
      <c r="FMN299" s="476"/>
      <c r="FMO299" s="475"/>
      <c r="FMP299" s="476"/>
      <c r="FMQ299" s="476"/>
      <c r="FMR299" s="476"/>
      <c r="FMS299" s="476"/>
      <c r="FMT299" s="476"/>
      <c r="FMU299" s="476"/>
      <c r="FMV299" s="476"/>
      <c r="FMW299" s="475"/>
      <c r="FMX299" s="476"/>
      <c r="FMY299" s="476"/>
      <c r="FMZ299" s="476"/>
      <c r="FNA299" s="476"/>
      <c r="FNB299" s="476"/>
      <c r="FNC299" s="476"/>
      <c r="FND299" s="476"/>
      <c r="FNE299" s="475"/>
      <c r="FNF299" s="476"/>
      <c r="FNG299" s="476"/>
      <c r="FNH299" s="476"/>
      <c r="FNI299" s="476"/>
      <c r="FNJ299" s="476"/>
      <c r="FNK299" s="476"/>
      <c r="FNL299" s="476"/>
      <c r="FNM299" s="475"/>
      <c r="FNN299" s="476"/>
      <c r="FNO299" s="476"/>
      <c r="FNP299" s="476"/>
      <c r="FNQ299" s="476"/>
      <c r="FNR299" s="476"/>
      <c r="FNS299" s="476"/>
      <c r="FNT299" s="476"/>
      <c r="FNU299" s="475"/>
      <c r="FNV299" s="476"/>
      <c r="FNW299" s="476"/>
      <c r="FNX299" s="476"/>
      <c r="FNY299" s="476"/>
      <c r="FNZ299" s="476"/>
      <c r="FOA299" s="476"/>
      <c r="FOB299" s="476"/>
      <c r="FOC299" s="475"/>
      <c r="FOD299" s="476"/>
      <c r="FOE299" s="476"/>
      <c r="FOF299" s="476"/>
      <c r="FOG299" s="476"/>
      <c r="FOH299" s="476"/>
      <c r="FOI299" s="476"/>
      <c r="FOJ299" s="476"/>
      <c r="FOK299" s="475"/>
      <c r="FOL299" s="476"/>
      <c r="FOM299" s="476"/>
      <c r="FON299" s="476"/>
      <c r="FOO299" s="476"/>
      <c r="FOP299" s="476"/>
      <c r="FOQ299" s="476"/>
      <c r="FOR299" s="476"/>
      <c r="FOS299" s="475"/>
      <c r="FOT299" s="476"/>
      <c r="FOU299" s="476"/>
      <c r="FOV299" s="476"/>
      <c r="FOW299" s="476"/>
      <c r="FOX299" s="476"/>
      <c r="FOY299" s="476"/>
      <c r="FOZ299" s="476"/>
      <c r="FPA299" s="475"/>
      <c r="FPB299" s="476"/>
      <c r="FPC299" s="476"/>
      <c r="FPD299" s="476"/>
      <c r="FPE299" s="476"/>
      <c r="FPF299" s="476"/>
      <c r="FPG299" s="476"/>
      <c r="FPH299" s="476"/>
      <c r="FPI299" s="475"/>
      <c r="FPJ299" s="476"/>
      <c r="FPK299" s="476"/>
      <c r="FPL299" s="476"/>
      <c r="FPM299" s="476"/>
      <c r="FPN299" s="476"/>
      <c r="FPO299" s="476"/>
      <c r="FPP299" s="476"/>
      <c r="FPQ299" s="475"/>
      <c r="FPR299" s="476"/>
      <c r="FPS299" s="476"/>
      <c r="FPT299" s="476"/>
      <c r="FPU299" s="476"/>
      <c r="FPV299" s="476"/>
      <c r="FPW299" s="476"/>
      <c r="FPX299" s="476"/>
      <c r="FPY299" s="475"/>
      <c r="FPZ299" s="476"/>
      <c r="FQA299" s="476"/>
      <c r="FQB299" s="476"/>
      <c r="FQC299" s="476"/>
      <c r="FQD299" s="476"/>
      <c r="FQE299" s="476"/>
      <c r="FQF299" s="476"/>
      <c r="FQG299" s="475"/>
      <c r="FQH299" s="476"/>
      <c r="FQI299" s="476"/>
      <c r="FQJ299" s="476"/>
      <c r="FQK299" s="476"/>
      <c r="FQL299" s="476"/>
      <c r="FQM299" s="476"/>
      <c r="FQN299" s="476"/>
      <c r="FQO299" s="475"/>
      <c r="FQP299" s="476"/>
      <c r="FQQ299" s="476"/>
      <c r="FQR299" s="476"/>
      <c r="FQS299" s="476"/>
      <c r="FQT299" s="476"/>
      <c r="FQU299" s="476"/>
      <c r="FQV299" s="476"/>
      <c r="FQW299" s="475"/>
      <c r="FQX299" s="476"/>
      <c r="FQY299" s="476"/>
      <c r="FQZ299" s="476"/>
      <c r="FRA299" s="476"/>
      <c r="FRB299" s="476"/>
      <c r="FRC299" s="476"/>
      <c r="FRD299" s="476"/>
      <c r="FRE299" s="475"/>
      <c r="FRF299" s="476"/>
      <c r="FRG299" s="476"/>
      <c r="FRH299" s="476"/>
      <c r="FRI299" s="476"/>
      <c r="FRJ299" s="476"/>
      <c r="FRK299" s="476"/>
      <c r="FRL299" s="476"/>
      <c r="FRM299" s="475"/>
      <c r="FRN299" s="476"/>
      <c r="FRO299" s="476"/>
      <c r="FRP299" s="476"/>
      <c r="FRQ299" s="476"/>
      <c r="FRR299" s="476"/>
      <c r="FRS299" s="476"/>
      <c r="FRT299" s="476"/>
      <c r="FRU299" s="475"/>
      <c r="FRV299" s="476"/>
      <c r="FRW299" s="476"/>
      <c r="FRX299" s="476"/>
      <c r="FRY299" s="476"/>
      <c r="FRZ299" s="476"/>
      <c r="FSA299" s="476"/>
      <c r="FSB299" s="476"/>
      <c r="FSC299" s="475"/>
      <c r="FSD299" s="476"/>
      <c r="FSE299" s="476"/>
      <c r="FSF299" s="476"/>
      <c r="FSG299" s="476"/>
      <c r="FSH299" s="476"/>
      <c r="FSI299" s="476"/>
      <c r="FSJ299" s="476"/>
      <c r="FSK299" s="475"/>
      <c r="FSL299" s="476"/>
      <c r="FSM299" s="476"/>
      <c r="FSN299" s="476"/>
      <c r="FSO299" s="476"/>
      <c r="FSP299" s="476"/>
      <c r="FSQ299" s="476"/>
      <c r="FSR299" s="476"/>
      <c r="FSS299" s="475"/>
      <c r="FST299" s="476"/>
      <c r="FSU299" s="476"/>
      <c r="FSV299" s="476"/>
      <c r="FSW299" s="476"/>
      <c r="FSX299" s="476"/>
      <c r="FSY299" s="476"/>
      <c r="FSZ299" s="476"/>
      <c r="FTA299" s="475"/>
      <c r="FTB299" s="476"/>
      <c r="FTC299" s="476"/>
      <c r="FTD299" s="476"/>
      <c r="FTE299" s="476"/>
      <c r="FTF299" s="476"/>
      <c r="FTG299" s="476"/>
      <c r="FTH299" s="476"/>
      <c r="FTI299" s="475"/>
      <c r="FTJ299" s="476"/>
      <c r="FTK299" s="476"/>
      <c r="FTL299" s="476"/>
      <c r="FTM299" s="476"/>
      <c r="FTN299" s="476"/>
      <c r="FTO299" s="476"/>
      <c r="FTP299" s="476"/>
      <c r="FTQ299" s="475"/>
      <c r="FTR299" s="476"/>
      <c r="FTS299" s="476"/>
      <c r="FTT299" s="476"/>
      <c r="FTU299" s="476"/>
      <c r="FTV299" s="476"/>
      <c r="FTW299" s="476"/>
      <c r="FTX299" s="476"/>
      <c r="FTY299" s="475"/>
      <c r="FTZ299" s="476"/>
      <c r="FUA299" s="476"/>
      <c r="FUB299" s="476"/>
      <c r="FUC299" s="476"/>
      <c r="FUD299" s="476"/>
      <c r="FUE299" s="476"/>
      <c r="FUF299" s="476"/>
      <c r="FUG299" s="475"/>
      <c r="FUH299" s="476"/>
      <c r="FUI299" s="476"/>
      <c r="FUJ299" s="476"/>
      <c r="FUK299" s="476"/>
      <c r="FUL299" s="476"/>
      <c r="FUM299" s="476"/>
      <c r="FUN299" s="476"/>
      <c r="FUO299" s="475"/>
      <c r="FUP299" s="476"/>
      <c r="FUQ299" s="476"/>
      <c r="FUR299" s="476"/>
      <c r="FUS299" s="476"/>
      <c r="FUT299" s="476"/>
      <c r="FUU299" s="476"/>
      <c r="FUV299" s="476"/>
      <c r="FUW299" s="475"/>
      <c r="FUX299" s="476"/>
      <c r="FUY299" s="476"/>
      <c r="FUZ299" s="476"/>
      <c r="FVA299" s="476"/>
      <c r="FVB299" s="476"/>
      <c r="FVC299" s="476"/>
      <c r="FVD299" s="476"/>
      <c r="FVE299" s="475"/>
      <c r="FVF299" s="476"/>
      <c r="FVG299" s="476"/>
      <c r="FVH299" s="476"/>
      <c r="FVI299" s="476"/>
      <c r="FVJ299" s="476"/>
      <c r="FVK299" s="476"/>
      <c r="FVL299" s="476"/>
      <c r="FVM299" s="475"/>
      <c r="FVN299" s="476"/>
      <c r="FVO299" s="476"/>
      <c r="FVP299" s="476"/>
      <c r="FVQ299" s="476"/>
      <c r="FVR299" s="476"/>
      <c r="FVS299" s="476"/>
      <c r="FVT299" s="476"/>
      <c r="FVU299" s="475"/>
      <c r="FVV299" s="476"/>
      <c r="FVW299" s="476"/>
      <c r="FVX299" s="476"/>
      <c r="FVY299" s="476"/>
      <c r="FVZ299" s="476"/>
      <c r="FWA299" s="476"/>
      <c r="FWB299" s="476"/>
      <c r="FWC299" s="475"/>
      <c r="FWD299" s="476"/>
      <c r="FWE299" s="476"/>
      <c r="FWF299" s="476"/>
      <c r="FWG299" s="476"/>
      <c r="FWH299" s="476"/>
      <c r="FWI299" s="476"/>
      <c r="FWJ299" s="476"/>
      <c r="FWK299" s="475"/>
      <c r="FWL299" s="476"/>
      <c r="FWM299" s="476"/>
      <c r="FWN299" s="476"/>
      <c r="FWO299" s="476"/>
      <c r="FWP299" s="476"/>
      <c r="FWQ299" s="476"/>
      <c r="FWR299" s="476"/>
      <c r="FWS299" s="475"/>
      <c r="FWT299" s="476"/>
      <c r="FWU299" s="476"/>
      <c r="FWV299" s="476"/>
      <c r="FWW299" s="476"/>
      <c r="FWX299" s="476"/>
      <c r="FWY299" s="476"/>
      <c r="FWZ299" s="476"/>
      <c r="FXA299" s="475"/>
      <c r="FXB299" s="476"/>
      <c r="FXC299" s="476"/>
      <c r="FXD299" s="476"/>
      <c r="FXE299" s="476"/>
      <c r="FXF299" s="476"/>
      <c r="FXG299" s="476"/>
      <c r="FXH299" s="476"/>
      <c r="FXI299" s="475"/>
      <c r="FXJ299" s="476"/>
      <c r="FXK299" s="476"/>
      <c r="FXL299" s="476"/>
      <c r="FXM299" s="476"/>
      <c r="FXN299" s="476"/>
      <c r="FXO299" s="476"/>
      <c r="FXP299" s="476"/>
      <c r="FXQ299" s="475"/>
      <c r="FXR299" s="476"/>
      <c r="FXS299" s="476"/>
      <c r="FXT299" s="476"/>
      <c r="FXU299" s="476"/>
      <c r="FXV299" s="476"/>
      <c r="FXW299" s="476"/>
      <c r="FXX299" s="476"/>
      <c r="FXY299" s="475"/>
      <c r="FXZ299" s="476"/>
      <c r="FYA299" s="476"/>
      <c r="FYB299" s="476"/>
      <c r="FYC299" s="476"/>
      <c r="FYD299" s="476"/>
      <c r="FYE299" s="476"/>
      <c r="FYF299" s="476"/>
      <c r="FYG299" s="475"/>
      <c r="FYH299" s="476"/>
      <c r="FYI299" s="476"/>
      <c r="FYJ299" s="476"/>
      <c r="FYK299" s="476"/>
      <c r="FYL299" s="476"/>
      <c r="FYM299" s="476"/>
      <c r="FYN299" s="476"/>
      <c r="FYO299" s="475"/>
      <c r="FYP299" s="476"/>
      <c r="FYQ299" s="476"/>
      <c r="FYR299" s="476"/>
      <c r="FYS299" s="476"/>
      <c r="FYT299" s="476"/>
      <c r="FYU299" s="476"/>
      <c r="FYV299" s="476"/>
      <c r="FYW299" s="475"/>
      <c r="FYX299" s="476"/>
      <c r="FYY299" s="476"/>
      <c r="FYZ299" s="476"/>
      <c r="FZA299" s="476"/>
      <c r="FZB299" s="476"/>
      <c r="FZC299" s="476"/>
      <c r="FZD299" s="476"/>
      <c r="FZE299" s="475"/>
      <c r="FZF299" s="476"/>
      <c r="FZG299" s="476"/>
      <c r="FZH299" s="476"/>
      <c r="FZI299" s="476"/>
      <c r="FZJ299" s="476"/>
      <c r="FZK299" s="476"/>
      <c r="FZL299" s="476"/>
      <c r="FZM299" s="475"/>
      <c r="FZN299" s="476"/>
      <c r="FZO299" s="476"/>
      <c r="FZP299" s="476"/>
      <c r="FZQ299" s="476"/>
      <c r="FZR299" s="476"/>
      <c r="FZS299" s="476"/>
      <c r="FZT299" s="476"/>
      <c r="FZU299" s="475"/>
      <c r="FZV299" s="476"/>
      <c r="FZW299" s="476"/>
      <c r="FZX299" s="476"/>
      <c r="FZY299" s="476"/>
      <c r="FZZ299" s="476"/>
      <c r="GAA299" s="476"/>
      <c r="GAB299" s="476"/>
      <c r="GAC299" s="475"/>
      <c r="GAD299" s="476"/>
      <c r="GAE299" s="476"/>
      <c r="GAF299" s="476"/>
      <c r="GAG299" s="476"/>
      <c r="GAH299" s="476"/>
      <c r="GAI299" s="476"/>
      <c r="GAJ299" s="476"/>
      <c r="GAK299" s="475"/>
      <c r="GAL299" s="476"/>
      <c r="GAM299" s="476"/>
      <c r="GAN299" s="476"/>
      <c r="GAO299" s="476"/>
      <c r="GAP299" s="476"/>
      <c r="GAQ299" s="476"/>
      <c r="GAR299" s="476"/>
      <c r="GAS299" s="475"/>
      <c r="GAT299" s="476"/>
      <c r="GAU299" s="476"/>
      <c r="GAV299" s="476"/>
      <c r="GAW299" s="476"/>
      <c r="GAX299" s="476"/>
      <c r="GAY299" s="476"/>
      <c r="GAZ299" s="476"/>
      <c r="GBA299" s="475"/>
      <c r="GBB299" s="476"/>
      <c r="GBC299" s="476"/>
      <c r="GBD299" s="476"/>
      <c r="GBE299" s="476"/>
      <c r="GBF299" s="476"/>
      <c r="GBG299" s="476"/>
      <c r="GBH299" s="476"/>
      <c r="GBI299" s="475"/>
      <c r="GBJ299" s="476"/>
      <c r="GBK299" s="476"/>
      <c r="GBL299" s="476"/>
      <c r="GBM299" s="476"/>
      <c r="GBN299" s="476"/>
      <c r="GBO299" s="476"/>
      <c r="GBP299" s="476"/>
      <c r="GBQ299" s="475"/>
      <c r="GBR299" s="476"/>
      <c r="GBS299" s="476"/>
      <c r="GBT299" s="476"/>
      <c r="GBU299" s="476"/>
      <c r="GBV299" s="476"/>
      <c r="GBW299" s="476"/>
      <c r="GBX299" s="476"/>
      <c r="GBY299" s="475"/>
      <c r="GBZ299" s="476"/>
      <c r="GCA299" s="476"/>
      <c r="GCB299" s="476"/>
      <c r="GCC299" s="476"/>
      <c r="GCD299" s="476"/>
      <c r="GCE299" s="476"/>
      <c r="GCF299" s="476"/>
      <c r="GCG299" s="475"/>
      <c r="GCH299" s="476"/>
      <c r="GCI299" s="476"/>
      <c r="GCJ299" s="476"/>
      <c r="GCK299" s="476"/>
      <c r="GCL299" s="476"/>
      <c r="GCM299" s="476"/>
      <c r="GCN299" s="476"/>
      <c r="GCO299" s="475"/>
      <c r="GCP299" s="476"/>
      <c r="GCQ299" s="476"/>
      <c r="GCR299" s="476"/>
      <c r="GCS299" s="476"/>
      <c r="GCT299" s="476"/>
      <c r="GCU299" s="476"/>
      <c r="GCV299" s="476"/>
      <c r="GCW299" s="475"/>
      <c r="GCX299" s="476"/>
      <c r="GCY299" s="476"/>
      <c r="GCZ299" s="476"/>
      <c r="GDA299" s="476"/>
      <c r="GDB299" s="476"/>
      <c r="GDC299" s="476"/>
      <c r="GDD299" s="476"/>
      <c r="GDE299" s="475"/>
      <c r="GDF299" s="476"/>
      <c r="GDG299" s="476"/>
      <c r="GDH299" s="476"/>
      <c r="GDI299" s="476"/>
      <c r="GDJ299" s="476"/>
      <c r="GDK299" s="476"/>
      <c r="GDL299" s="476"/>
      <c r="GDM299" s="475"/>
      <c r="GDN299" s="476"/>
      <c r="GDO299" s="476"/>
      <c r="GDP299" s="476"/>
      <c r="GDQ299" s="476"/>
      <c r="GDR299" s="476"/>
      <c r="GDS299" s="476"/>
      <c r="GDT299" s="476"/>
      <c r="GDU299" s="475"/>
      <c r="GDV299" s="476"/>
      <c r="GDW299" s="476"/>
      <c r="GDX299" s="476"/>
      <c r="GDY299" s="476"/>
      <c r="GDZ299" s="476"/>
      <c r="GEA299" s="476"/>
      <c r="GEB299" s="476"/>
      <c r="GEC299" s="475"/>
      <c r="GED299" s="476"/>
      <c r="GEE299" s="476"/>
      <c r="GEF299" s="476"/>
      <c r="GEG299" s="476"/>
      <c r="GEH299" s="476"/>
      <c r="GEI299" s="476"/>
      <c r="GEJ299" s="476"/>
      <c r="GEK299" s="475"/>
      <c r="GEL299" s="476"/>
      <c r="GEM299" s="476"/>
      <c r="GEN299" s="476"/>
      <c r="GEO299" s="476"/>
      <c r="GEP299" s="476"/>
      <c r="GEQ299" s="476"/>
      <c r="GER299" s="476"/>
      <c r="GES299" s="475"/>
      <c r="GET299" s="476"/>
      <c r="GEU299" s="476"/>
      <c r="GEV299" s="476"/>
      <c r="GEW299" s="476"/>
      <c r="GEX299" s="476"/>
      <c r="GEY299" s="476"/>
      <c r="GEZ299" s="476"/>
      <c r="GFA299" s="475"/>
      <c r="GFB299" s="476"/>
      <c r="GFC299" s="476"/>
      <c r="GFD299" s="476"/>
      <c r="GFE299" s="476"/>
      <c r="GFF299" s="476"/>
      <c r="GFG299" s="476"/>
      <c r="GFH299" s="476"/>
      <c r="GFI299" s="475"/>
      <c r="GFJ299" s="476"/>
      <c r="GFK299" s="476"/>
      <c r="GFL299" s="476"/>
      <c r="GFM299" s="476"/>
      <c r="GFN299" s="476"/>
      <c r="GFO299" s="476"/>
      <c r="GFP299" s="476"/>
      <c r="GFQ299" s="475"/>
      <c r="GFR299" s="476"/>
      <c r="GFS299" s="476"/>
      <c r="GFT299" s="476"/>
      <c r="GFU299" s="476"/>
      <c r="GFV299" s="476"/>
      <c r="GFW299" s="476"/>
      <c r="GFX299" s="476"/>
      <c r="GFY299" s="475"/>
      <c r="GFZ299" s="476"/>
      <c r="GGA299" s="476"/>
      <c r="GGB299" s="476"/>
      <c r="GGC299" s="476"/>
      <c r="GGD299" s="476"/>
      <c r="GGE299" s="476"/>
      <c r="GGF299" s="476"/>
      <c r="GGG299" s="475"/>
      <c r="GGH299" s="476"/>
      <c r="GGI299" s="476"/>
      <c r="GGJ299" s="476"/>
      <c r="GGK299" s="476"/>
      <c r="GGL299" s="476"/>
      <c r="GGM299" s="476"/>
      <c r="GGN299" s="476"/>
      <c r="GGO299" s="475"/>
      <c r="GGP299" s="476"/>
      <c r="GGQ299" s="476"/>
      <c r="GGR299" s="476"/>
      <c r="GGS299" s="476"/>
      <c r="GGT299" s="476"/>
      <c r="GGU299" s="476"/>
      <c r="GGV299" s="476"/>
      <c r="GGW299" s="475"/>
      <c r="GGX299" s="476"/>
      <c r="GGY299" s="476"/>
      <c r="GGZ299" s="476"/>
      <c r="GHA299" s="476"/>
      <c r="GHB299" s="476"/>
      <c r="GHC299" s="476"/>
      <c r="GHD299" s="476"/>
      <c r="GHE299" s="475"/>
      <c r="GHF299" s="476"/>
      <c r="GHG299" s="476"/>
      <c r="GHH299" s="476"/>
      <c r="GHI299" s="476"/>
      <c r="GHJ299" s="476"/>
      <c r="GHK299" s="476"/>
      <c r="GHL299" s="476"/>
      <c r="GHM299" s="475"/>
      <c r="GHN299" s="476"/>
      <c r="GHO299" s="476"/>
      <c r="GHP299" s="476"/>
      <c r="GHQ299" s="476"/>
      <c r="GHR299" s="476"/>
      <c r="GHS299" s="476"/>
      <c r="GHT299" s="476"/>
      <c r="GHU299" s="475"/>
      <c r="GHV299" s="476"/>
      <c r="GHW299" s="476"/>
      <c r="GHX299" s="476"/>
      <c r="GHY299" s="476"/>
      <c r="GHZ299" s="476"/>
      <c r="GIA299" s="476"/>
      <c r="GIB299" s="476"/>
      <c r="GIC299" s="475"/>
      <c r="GID299" s="476"/>
      <c r="GIE299" s="476"/>
      <c r="GIF299" s="476"/>
      <c r="GIG299" s="476"/>
      <c r="GIH299" s="476"/>
      <c r="GII299" s="476"/>
      <c r="GIJ299" s="476"/>
      <c r="GIK299" s="475"/>
      <c r="GIL299" s="476"/>
      <c r="GIM299" s="476"/>
      <c r="GIN299" s="476"/>
      <c r="GIO299" s="476"/>
      <c r="GIP299" s="476"/>
      <c r="GIQ299" s="476"/>
      <c r="GIR299" s="476"/>
      <c r="GIS299" s="475"/>
      <c r="GIT299" s="476"/>
      <c r="GIU299" s="476"/>
      <c r="GIV299" s="476"/>
      <c r="GIW299" s="476"/>
      <c r="GIX299" s="476"/>
      <c r="GIY299" s="476"/>
      <c r="GIZ299" s="476"/>
      <c r="GJA299" s="475"/>
      <c r="GJB299" s="476"/>
      <c r="GJC299" s="476"/>
      <c r="GJD299" s="476"/>
      <c r="GJE299" s="476"/>
      <c r="GJF299" s="476"/>
      <c r="GJG299" s="476"/>
      <c r="GJH299" s="476"/>
      <c r="GJI299" s="475"/>
      <c r="GJJ299" s="476"/>
      <c r="GJK299" s="476"/>
      <c r="GJL299" s="476"/>
      <c r="GJM299" s="476"/>
      <c r="GJN299" s="476"/>
      <c r="GJO299" s="476"/>
      <c r="GJP299" s="476"/>
      <c r="GJQ299" s="475"/>
      <c r="GJR299" s="476"/>
      <c r="GJS299" s="476"/>
      <c r="GJT299" s="476"/>
      <c r="GJU299" s="476"/>
      <c r="GJV299" s="476"/>
      <c r="GJW299" s="476"/>
      <c r="GJX299" s="476"/>
      <c r="GJY299" s="475"/>
      <c r="GJZ299" s="476"/>
      <c r="GKA299" s="476"/>
      <c r="GKB299" s="476"/>
      <c r="GKC299" s="476"/>
      <c r="GKD299" s="476"/>
      <c r="GKE299" s="476"/>
      <c r="GKF299" s="476"/>
      <c r="GKG299" s="475"/>
      <c r="GKH299" s="476"/>
      <c r="GKI299" s="476"/>
      <c r="GKJ299" s="476"/>
      <c r="GKK299" s="476"/>
      <c r="GKL299" s="476"/>
      <c r="GKM299" s="476"/>
      <c r="GKN299" s="476"/>
      <c r="GKO299" s="475"/>
      <c r="GKP299" s="476"/>
      <c r="GKQ299" s="476"/>
      <c r="GKR299" s="476"/>
      <c r="GKS299" s="476"/>
      <c r="GKT299" s="476"/>
      <c r="GKU299" s="476"/>
      <c r="GKV299" s="476"/>
      <c r="GKW299" s="475"/>
      <c r="GKX299" s="476"/>
      <c r="GKY299" s="476"/>
      <c r="GKZ299" s="476"/>
      <c r="GLA299" s="476"/>
      <c r="GLB299" s="476"/>
      <c r="GLC299" s="476"/>
      <c r="GLD299" s="476"/>
      <c r="GLE299" s="475"/>
      <c r="GLF299" s="476"/>
      <c r="GLG299" s="476"/>
      <c r="GLH299" s="476"/>
      <c r="GLI299" s="476"/>
      <c r="GLJ299" s="476"/>
      <c r="GLK299" s="476"/>
      <c r="GLL299" s="476"/>
      <c r="GLM299" s="475"/>
      <c r="GLN299" s="476"/>
      <c r="GLO299" s="476"/>
      <c r="GLP299" s="476"/>
      <c r="GLQ299" s="476"/>
      <c r="GLR299" s="476"/>
      <c r="GLS299" s="476"/>
      <c r="GLT299" s="476"/>
      <c r="GLU299" s="475"/>
      <c r="GLV299" s="476"/>
      <c r="GLW299" s="476"/>
      <c r="GLX299" s="476"/>
      <c r="GLY299" s="476"/>
      <c r="GLZ299" s="476"/>
      <c r="GMA299" s="476"/>
      <c r="GMB299" s="476"/>
      <c r="GMC299" s="475"/>
      <c r="GMD299" s="476"/>
      <c r="GME299" s="476"/>
      <c r="GMF299" s="476"/>
      <c r="GMG299" s="476"/>
      <c r="GMH299" s="476"/>
      <c r="GMI299" s="476"/>
      <c r="GMJ299" s="476"/>
      <c r="GMK299" s="475"/>
      <c r="GML299" s="476"/>
      <c r="GMM299" s="476"/>
      <c r="GMN299" s="476"/>
      <c r="GMO299" s="476"/>
      <c r="GMP299" s="476"/>
      <c r="GMQ299" s="476"/>
      <c r="GMR299" s="476"/>
      <c r="GMS299" s="475"/>
      <c r="GMT299" s="476"/>
      <c r="GMU299" s="476"/>
      <c r="GMV299" s="476"/>
      <c r="GMW299" s="476"/>
      <c r="GMX299" s="476"/>
      <c r="GMY299" s="476"/>
      <c r="GMZ299" s="476"/>
      <c r="GNA299" s="475"/>
      <c r="GNB299" s="476"/>
      <c r="GNC299" s="476"/>
      <c r="GND299" s="476"/>
      <c r="GNE299" s="476"/>
      <c r="GNF299" s="476"/>
      <c r="GNG299" s="476"/>
      <c r="GNH299" s="476"/>
      <c r="GNI299" s="475"/>
      <c r="GNJ299" s="476"/>
      <c r="GNK299" s="476"/>
      <c r="GNL299" s="476"/>
      <c r="GNM299" s="476"/>
      <c r="GNN299" s="476"/>
      <c r="GNO299" s="476"/>
      <c r="GNP299" s="476"/>
      <c r="GNQ299" s="475"/>
      <c r="GNR299" s="476"/>
      <c r="GNS299" s="476"/>
      <c r="GNT299" s="476"/>
      <c r="GNU299" s="476"/>
      <c r="GNV299" s="476"/>
      <c r="GNW299" s="476"/>
      <c r="GNX299" s="476"/>
      <c r="GNY299" s="475"/>
      <c r="GNZ299" s="476"/>
      <c r="GOA299" s="476"/>
      <c r="GOB299" s="476"/>
      <c r="GOC299" s="476"/>
      <c r="GOD299" s="476"/>
      <c r="GOE299" s="476"/>
      <c r="GOF299" s="476"/>
      <c r="GOG299" s="475"/>
      <c r="GOH299" s="476"/>
      <c r="GOI299" s="476"/>
      <c r="GOJ299" s="476"/>
      <c r="GOK299" s="476"/>
      <c r="GOL299" s="476"/>
      <c r="GOM299" s="476"/>
      <c r="GON299" s="476"/>
      <c r="GOO299" s="475"/>
      <c r="GOP299" s="476"/>
      <c r="GOQ299" s="476"/>
      <c r="GOR299" s="476"/>
      <c r="GOS299" s="476"/>
      <c r="GOT299" s="476"/>
      <c r="GOU299" s="476"/>
      <c r="GOV299" s="476"/>
      <c r="GOW299" s="475"/>
      <c r="GOX299" s="476"/>
      <c r="GOY299" s="476"/>
      <c r="GOZ299" s="476"/>
      <c r="GPA299" s="476"/>
      <c r="GPB299" s="476"/>
      <c r="GPC299" s="476"/>
      <c r="GPD299" s="476"/>
      <c r="GPE299" s="475"/>
      <c r="GPF299" s="476"/>
      <c r="GPG299" s="476"/>
      <c r="GPH299" s="476"/>
      <c r="GPI299" s="476"/>
      <c r="GPJ299" s="476"/>
      <c r="GPK299" s="476"/>
      <c r="GPL299" s="476"/>
      <c r="GPM299" s="475"/>
      <c r="GPN299" s="476"/>
      <c r="GPO299" s="476"/>
      <c r="GPP299" s="476"/>
      <c r="GPQ299" s="476"/>
      <c r="GPR299" s="476"/>
      <c r="GPS299" s="476"/>
      <c r="GPT299" s="476"/>
      <c r="GPU299" s="475"/>
      <c r="GPV299" s="476"/>
      <c r="GPW299" s="476"/>
      <c r="GPX299" s="476"/>
      <c r="GPY299" s="476"/>
      <c r="GPZ299" s="476"/>
      <c r="GQA299" s="476"/>
      <c r="GQB299" s="476"/>
      <c r="GQC299" s="475"/>
      <c r="GQD299" s="476"/>
      <c r="GQE299" s="476"/>
      <c r="GQF299" s="476"/>
      <c r="GQG299" s="476"/>
      <c r="GQH299" s="476"/>
      <c r="GQI299" s="476"/>
      <c r="GQJ299" s="476"/>
      <c r="GQK299" s="475"/>
      <c r="GQL299" s="476"/>
      <c r="GQM299" s="476"/>
      <c r="GQN299" s="476"/>
      <c r="GQO299" s="476"/>
      <c r="GQP299" s="476"/>
      <c r="GQQ299" s="476"/>
      <c r="GQR299" s="476"/>
      <c r="GQS299" s="475"/>
      <c r="GQT299" s="476"/>
      <c r="GQU299" s="476"/>
      <c r="GQV299" s="476"/>
      <c r="GQW299" s="476"/>
      <c r="GQX299" s="476"/>
      <c r="GQY299" s="476"/>
      <c r="GQZ299" s="476"/>
      <c r="GRA299" s="475"/>
      <c r="GRB299" s="476"/>
      <c r="GRC299" s="476"/>
      <c r="GRD299" s="476"/>
      <c r="GRE299" s="476"/>
      <c r="GRF299" s="476"/>
      <c r="GRG299" s="476"/>
      <c r="GRH299" s="476"/>
      <c r="GRI299" s="475"/>
      <c r="GRJ299" s="476"/>
      <c r="GRK299" s="476"/>
      <c r="GRL299" s="476"/>
      <c r="GRM299" s="476"/>
      <c r="GRN299" s="476"/>
      <c r="GRO299" s="476"/>
      <c r="GRP299" s="476"/>
      <c r="GRQ299" s="475"/>
      <c r="GRR299" s="476"/>
      <c r="GRS299" s="476"/>
      <c r="GRT299" s="476"/>
      <c r="GRU299" s="476"/>
      <c r="GRV299" s="476"/>
      <c r="GRW299" s="476"/>
      <c r="GRX299" s="476"/>
      <c r="GRY299" s="475"/>
      <c r="GRZ299" s="476"/>
      <c r="GSA299" s="476"/>
      <c r="GSB299" s="476"/>
      <c r="GSC299" s="476"/>
      <c r="GSD299" s="476"/>
      <c r="GSE299" s="476"/>
      <c r="GSF299" s="476"/>
      <c r="GSG299" s="475"/>
      <c r="GSH299" s="476"/>
      <c r="GSI299" s="476"/>
      <c r="GSJ299" s="476"/>
      <c r="GSK299" s="476"/>
      <c r="GSL299" s="476"/>
      <c r="GSM299" s="476"/>
      <c r="GSN299" s="476"/>
      <c r="GSO299" s="475"/>
      <c r="GSP299" s="476"/>
      <c r="GSQ299" s="476"/>
      <c r="GSR299" s="476"/>
      <c r="GSS299" s="476"/>
      <c r="GST299" s="476"/>
      <c r="GSU299" s="476"/>
      <c r="GSV299" s="476"/>
      <c r="GSW299" s="475"/>
      <c r="GSX299" s="476"/>
      <c r="GSY299" s="476"/>
      <c r="GSZ299" s="476"/>
      <c r="GTA299" s="476"/>
      <c r="GTB299" s="476"/>
      <c r="GTC299" s="476"/>
      <c r="GTD299" s="476"/>
      <c r="GTE299" s="475"/>
      <c r="GTF299" s="476"/>
      <c r="GTG299" s="476"/>
      <c r="GTH299" s="476"/>
      <c r="GTI299" s="476"/>
      <c r="GTJ299" s="476"/>
      <c r="GTK299" s="476"/>
      <c r="GTL299" s="476"/>
      <c r="GTM299" s="475"/>
      <c r="GTN299" s="476"/>
      <c r="GTO299" s="476"/>
      <c r="GTP299" s="476"/>
      <c r="GTQ299" s="476"/>
      <c r="GTR299" s="476"/>
      <c r="GTS299" s="476"/>
      <c r="GTT299" s="476"/>
      <c r="GTU299" s="475"/>
      <c r="GTV299" s="476"/>
      <c r="GTW299" s="476"/>
      <c r="GTX299" s="476"/>
      <c r="GTY299" s="476"/>
      <c r="GTZ299" s="476"/>
      <c r="GUA299" s="476"/>
      <c r="GUB299" s="476"/>
      <c r="GUC299" s="475"/>
      <c r="GUD299" s="476"/>
      <c r="GUE299" s="476"/>
      <c r="GUF299" s="476"/>
      <c r="GUG299" s="476"/>
      <c r="GUH299" s="476"/>
      <c r="GUI299" s="476"/>
      <c r="GUJ299" s="476"/>
      <c r="GUK299" s="475"/>
      <c r="GUL299" s="476"/>
      <c r="GUM299" s="476"/>
      <c r="GUN299" s="476"/>
      <c r="GUO299" s="476"/>
      <c r="GUP299" s="476"/>
      <c r="GUQ299" s="476"/>
      <c r="GUR299" s="476"/>
      <c r="GUS299" s="475"/>
      <c r="GUT299" s="476"/>
      <c r="GUU299" s="476"/>
      <c r="GUV299" s="476"/>
      <c r="GUW299" s="476"/>
      <c r="GUX299" s="476"/>
      <c r="GUY299" s="476"/>
      <c r="GUZ299" s="476"/>
      <c r="GVA299" s="475"/>
      <c r="GVB299" s="476"/>
      <c r="GVC299" s="476"/>
      <c r="GVD299" s="476"/>
      <c r="GVE299" s="476"/>
      <c r="GVF299" s="476"/>
      <c r="GVG299" s="476"/>
      <c r="GVH299" s="476"/>
      <c r="GVI299" s="475"/>
      <c r="GVJ299" s="476"/>
      <c r="GVK299" s="476"/>
      <c r="GVL299" s="476"/>
      <c r="GVM299" s="476"/>
      <c r="GVN299" s="476"/>
      <c r="GVO299" s="476"/>
      <c r="GVP299" s="476"/>
      <c r="GVQ299" s="475"/>
      <c r="GVR299" s="476"/>
      <c r="GVS299" s="476"/>
      <c r="GVT299" s="476"/>
      <c r="GVU299" s="476"/>
      <c r="GVV299" s="476"/>
      <c r="GVW299" s="476"/>
      <c r="GVX299" s="476"/>
      <c r="GVY299" s="475"/>
      <c r="GVZ299" s="476"/>
      <c r="GWA299" s="476"/>
      <c r="GWB299" s="476"/>
      <c r="GWC299" s="476"/>
      <c r="GWD299" s="476"/>
      <c r="GWE299" s="476"/>
      <c r="GWF299" s="476"/>
      <c r="GWG299" s="475"/>
      <c r="GWH299" s="476"/>
      <c r="GWI299" s="476"/>
      <c r="GWJ299" s="476"/>
      <c r="GWK299" s="476"/>
      <c r="GWL299" s="476"/>
      <c r="GWM299" s="476"/>
      <c r="GWN299" s="476"/>
      <c r="GWO299" s="475"/>
      <c r="GWP299" s="476"/>
      <c r="GWQ299" s="476"/>
      <c r="GWR299" s="476"/>
      <c r="GWS299" s="476"/>
      <c r="GWT299" s="476"/>
      <c r="GWU299" s="476"/>
      <c r="GWV299" s="476"/>
      <c r="GWW299" s="475"/>
      <c r="GWX299" s="476"/>
      <c r="GWY299" s="476"/>
      <c r="GWZ299" s="476"/>
      <c r="GXA299" s="476"/>
      <c r="GXB299" s="476"/>
      <c r="GXC299" s="476"/>
      <c r="GXD299" s="476"/>
      <c r="GXE299" s="475"/>
      <c r="GXF299" s="476"/>
      <c r="GXG299" s="476"/>
      <c r="GXH299" s="476"/>
      <c r="GXI299" s="476"/>
      <c r="GXJ299" s="476"/>
      <c r="GXK299" s="476"/>
      <c r="GXL299" s="476"/>
      <c r="GXM299" s="475"/>
      <c r="GXN299" s="476"/>
      <c r="GXO299" s="476"/>
      <c r="GXP299" s="476"/>
      <c r="GXQ299" s="476"/>
      <c r="GXR299" s="476"/>
      <c r="GXS299" s="476"/>
      <c r="GXT299" s="476"/>
      <c r="GXU299" s="475"/>
      <c r="GXV299" s="476"/>
      <c r="GXW299" s="476"/>
      <c r="GXX299" s="476"/>
      <c r="GXY299" s="476"/>
      <c r="GXZ299" s="476"/>
      <c r="GYA299" s="476"/>
      <c r="GYB299" s="476"/>
      <c r="GYC299" s="475"/>
      <c r="GYD299" s="476"/>
      <c r="GYE299" s="476"/>
      <c r="GYF299" s="476"/>
      <c r="GYG299" s="476"/>
      <c r="GYH299" s="476"/>
      <c r="GYI299" s="476"/>
      <c r="GYJ299" s="476"/>
      <c r="GYK299" s="475"/>
      <c r="GYL299" s="476"/>
      <c r="GYM299" s="476"/>
      <c r="GYN299" s="476"/>
      <c r="GYO299" s="476"/>
      <c r="GYP299" s="476"/>
      <c r="GYQ299" s="476"/>
      <c r="GYR299" s="476"/>
      <c r="GYS299" s="475"/>
      <c r="GYT299" s="476"/>
      <c r="GYU299" s="476"/>
      <c r="GYV299" s="476"/>
      <c r="GYW299" s="476"/>
      <c r="GYX299" s="476"/>
      <c r="GYY299" s="476"/>
      <c r="GYZ299" s="476"/>
      <c r="GZA299" s="475"/>
      <c r="GZB299" s="476"/>
      <c r="GZC299" s="476"/>
      <c r="GZD299" s="476"/>
      <c r="GZE299" s="476"/>
      <c r="GZF299" s="476"/>
      <c r="GZG299" s="476"/>
      <c r="GZH299" s="476"/>
      <c r="GZI299" s="475"/>
      <c r="GZJ299" s="476"/>
      <c r="GZK299" s="476"/>
      <c r="GZL299" s="476"/>
      <c r="GZM299" s="476"/>
      <c r="GZN299" s="476"/>
      <c r="GZO299" s="476"/>
      <c r="GZP299" s="476"/>
      <c r="GZQ299" s="475"/>
      <c r="GZR299" s="476"/>
      <c r="GZS299" s="476"/>
      <c r="GZT299" s="476"/>
      <c r="GZU299" s="476"/>
      <c r="GZV299" s="476"/>
      <c r="GZW299" s="476"/>
      <c r="GZX299" s="476"/>
      <c r="GZY299" s="475"/>
      <c r="GZZ299" s="476"/>
      <c r="HAA299" s="476"/>
      <c r="HAB299" s="476"/>
      <c r="HAC299" s="476"/>
      <c r="HAD299" s="476"/>
      <c r="HAE299" s="476"/>
      <c r="HAF299" s="476"/>
      <c r="HAG299" s="475"/>
      <c r="HAH299" s="476"/>
      <c r="HAI299" s="476"/>
      <c r="HAJ299" s="476"/>
      <c r="HAK299" s="476"/>
      <c r="HAL299" s="476"/>
      <c r="HAM299" s="476"/>
      <c r="HAN299" s="476"/>
      <c r="HAO299" s="475"/>
      <c r="HAP299" s="476"/>
      <c r="HAQ299" s="476"/>
      <c r="HAR299" s="476"/>
      <c r="HAS299" s="476"/>
      <c r="HAT299" s="476"/>
      <c r="HAU299" s="476"/>
      <c r="HAV299" s="476"/>
      <c r="HAW299" s="475"/>
      <c r="HAX299" s="476"/>
      <c r="HAY299" s="476"/>
      <c r="HAZ299" s="476"/>
      <c r="HBA299" s="476"/>
      <c r="HBB299" s="476"/>
      <c r="HBC299" s="476"/>
      <c r="HBD299" s="476"/>
      <c r="HBE299" s="475"/>
      <c r="HBF299" s="476"/>
      <c r="HBG299" s="476"/>
      <c r="HBH299" s="476"/>
      <c r="HBI299" s="476"/>
      <c r="HBJ299" s="476"/>
      <c r="HBK299" s="476"/>
      <c r="HBL299" s="476"/>
      <c r="HBM299" s="475"/>
      <c r="HBN299" s="476"/>
      <c r="HBO299" s="476"/>
      <c r="HBP299" s="476"/>
      <c r="HBQ299" s="476"/>
      <c r="HBR299" s="476"/>
      <c r="HBS299" s="476"/>
      <c r="HBT299" s="476"/>
      <c r="HBU299" s="475"/>
      <c r="HBV299" s="476"/>
      <c r="HBW299" s="476"/>
      <c r="HBX299" s="476"/>
      <c r="HBY299" s="476"/>
      <c r="HBZ299" s="476"/>
      <c r="HCA299" s="476"/>
      <c r="HCB299" s="476"/>
      <c r="HCC299" s="475"/>
      <c r="HCD299" s="476"/>
      <c r="HCE299" s="476"/>
      <c r="HCF299" s="476"/>
      <c r="HCG299" s="476"/>
      <c r="HCH299" s="476"/>
      <c r="HCI299" s="476"/>
      <c r="HCJ299" s="476"/>
      <c r="HCK299" s="475"/>
      <c r="HCL299" s="476"/>
      <c r="HCM299" s="476"/>
      <c r="HCN299" s="476"/>
      <c r="HCO299" s="476"/>
      <c r="HCP299" s="476"/>
      <c r="HCQ299" s="476"/>
      <c r="HCR299" s="476"/>
      <c r="HCS299" s="475"/>
      <c r="HCT299" s="476"/>
      <c r="HCU299" s="476"/>
      <c r="HCV299" s="476"/>
      <c r="HCW299" s="476"/>
      <c r="HCX299" s="476"/>
      <c r="HCY299" s="476"/>
      <c r="HCZ299" s="476"/>
      <c r="HDA299" s="475"/>
      <c r="HDB299" s="476"/>
      <c r="HDC299" s="476"/>
      <c r="HDD299" s="476"/>
      <c r="HDE299" s="476"/>
      <c r="HDF299" s="476"/>
      <c r="HDG299" s="476"/>
      <c r="HDH299" s="476"/>
      <c r="HDI299" s="475"/>
      <c r="HDJ299" s="476"/>
      <c r="HDK299" s="476"/>
      <c r="HDL299" s="476"/>
      <c r="HDM299" s="476"/>
      <c r="HDN299" s="476"/>
      <c r="HDO299" s="476"/>
      <c r="HDP299" s="476"/>
      <c r="HDQ299" s="475"/>
      <c r="HDR299" s="476"/>
      <c r="HDS299" s="476"/>
      <c r="HDT299" s="476"/>
      <c r="HDU299" s="476"/>
      <c r="HDV299" s="476"/>
      <c r="HDW299" s="476"/>
      <c r="HDX299" s="476"/>
      <c r="HDY299" s="475"/>
      <c r="HDZ299" s="476"/>
      <c r="HEA299" s="476"/>
      <c r="HEB299" s="476"/>
      <c r="HEC299" s="476"/>
      <c r="HED299" s="476"/>
      <c r="HEE299" s="476"/>
      <c r="HEF299" s="476"/>
      <c r="HEG299" s="475"/>
      <c r="HEH299" s="476"/>
      <c r="HEI299" s="476"/>
      <c r="HEJ299" s="476"/>
      <c r="HEK299" s="476"/>
      <c r="HEL299" s="476"/>
      <c r="HEM299" s="476"/>
      <c r="HEN299" s="476"/>
      <c r="HEO299" s="475"/>
      <c r="HEP299" s="476"/>
      <c r="HEQ299" s="476"/>
      <c r="HER299" s="476"/>
      <c r="HES299" s="476"/>
      <c r="HET299" s="476"/>
      <c r="HEU299" s="476"/>
      <c r="HEV299" s="476"/>
      <c r="HEW299" s="475"/>
      <c r="HEX299" s="476"/>
      <c r="HEY299" s="476"/>
      <c r="HEZ299" s="476"/>
      <c r="HFA299" s="476"/>
      <c r="HFB299" s="476"/>
      <c r="HFC299" s="476"/>
      <c r="HFD299" s="476"/>
      <c r="HFE299" s="475"/>
      <c r="HFF299" s="476"/>
      <c r="HFG299" s="476"/>
      <c r="HFH299" s="476"/>
      <c r="HFI299" s="476"/>
      <c r="HFJ299" s="476"/>
      <c r="HFK299" s="476"/>
      <c r="HFL299" s="476"/>
      <c r="HFM299" s="475"/>
      <c r="HFN299" s="476"/>
      <c r="HFO299" s="476"/>
      <c r="HFP299" s="476"/>
      <c r="HFQ299" s="476"/>
      <c r="HFR299" s="476"/>
      <c r="HFS299" s="476"/>
      <c r="HFT299" s="476"/>
      <c r="HFU299" s="475"/>
      <c r="HFV299" s="476"/>
      <c r="HFW299" s="476"/>
      <c r="HFX299" s="476"/>
      <c r="HFY299" s="476"/>
      <c r="HFZ299" s="476"/>
      <c r="HGA299" s="476"/>
      <c r="HGB299" s="476"/>
      <c r="HGC299" s="475"/>
      <c r="HGD299" s="476"/>
      <c r="HGE299" s="476"/>
      <c r="HGF299" s="476"/>
      <c r="HGG299" s="476"/>
      <c r="HGH299" s="476"/>
      <c r="HGI299" s="476"/>
      <c r="HGJ299" s="476"/>
      <c r="HGK299" s="475"/>
      <c r="HGL299" s="476"/>
      <c r="HGM299" s="476"/>
      <c r="HGN299" s="476"/>
      <c r="HGO299" s="476"/>
      <c r="HGP299" s="476"/>
      <c r="HGQ299" s="476"/>
      <c r="HGR299" s="476"/>
      <c r="HGS299" s="475"/>
      <c r="HGT299" s="476"/>
      <c r="HGU299" s="476"/>
      <c r="HGV299" s="476"/>
      <c r="HGW299" s="476"/>
      <c r="HGX299" s="476"/>
      <c r="HGY299" s="476"/>
      <c r="HGZ299" s="476"/>
      <c r="HHA299" s="475"/>
      <c r="HHB299" s="476"/>
      <c r="HHC299" s="476"/>
      <c r="HHD299" s="476"/>
      <c r="HHE299" s="476"/>
      <c r="HHF299" s="476"/>
      <c r="HHG299" s="476"/>
      <c r="HHH299" s="476"/>
      <c r="HHI299" s="475"/>
      <c r="HHJ299" s="476"/>
      <c r="HHK299" s="476"/>
      <c r="HHL299" s="476"/>
      <c r="HHM299" s="476"/>
      <c r="HHN299" s="476"/>
      <c r="HHO299" s="476"/>
      <c r="HHP299" s="476"/>
      <c r="HHQ299" s="475"/>
      <c r="HHR299" s="476"/>
      <c r="HHS299" s="476"/>
      <c r="HHT299" s="476"/>
      <c r="HHU299" s="476"/>
      <c r="HHV299" s="476"/>
      <c r="HHW299" s="476"/>
      <c r="HHX299" s="476"/>
      <c r="HHY299" s="475"/>
      <c r="HHZ299" s="476"/>
      <c r="HIA299" s="476"/>
      <c r="HIB299" s="476"/>
      <c r="HIC299" s="476"/>
      <c r="HID299" s="476"/>
      <c r="HIE299" s="476"/>
      <c r="HIF299" s="476"/>
      <c r="HIG299" s="475"/>
      <c r="HIH299" s="476"/>
      <c r="HII299" s="476"/>
      <c r="HIJ299" s="476"/>
      <c r="HIK299" s="476"/>
      <c r="HIL299" s="476"/>
      <c r="HIM299" s="476"/>
      <c r="HIN299" s="476"/>
      <c r="HIO299" s="475"/>
      <c r="HIP299" s="476"/>
      <c r="HIQ299" s="476"/>
      <c r="HIR299" s="476"/>
      <c r="HIS299" s="476"/>
      <c r="HIT299" s="476"/>
      <c r="HIU299" s="476"/>
      <c r="HIV299" s="476"/>
      <c r="HIW299" s="475"/>
      <c r="HIX299" s="476"/>
      <c r="HIY299" s="476"/>
      <c r="HIZ299" s="476"/>
      <c r="HJA299" s="476"/>
      <c r="HJB299" s="476"/>
      <c r="HJC299" s="476"/>
      <c r="HJD299" s="476"/>
      <c r="HJE299" s="475"/>
      <c r="HJF299" s="476"/>
      <c r="HJG299" s="476"/>
      <c r="HJH299" s="476"/>
      <c r="HJI299" s="476"/>
      <c r="HJJ299" s="476"/>
      <c r="HJK299" s="476"/>
      <c r="HJL299" s="476"/>
      <c r="HJM299" s="475"/>
      <c r="HJN299" s="476"/>
      <c r="HJO299" s="476"/>
      <c r="HJP299" s="476"/>
      <c r="HJQ299" s="476"/>
      <c r="HJR299" s="476"/>
      <c r="HJS299" s="476"/>
      <c r="HJT299" s="476"/>
      <c r="HJU299" s="475"/>
      <c r="HJV299" s="476"/>
      <c r="HJW299" s="476"/>
      <c r="HJX299" s="476"/>
      <c r="HJY299" s="476"/>
      <c r="HJZ299" s="476"/>
      <c r="HKA299" s="476"/>
      <c r="HKB299" s="476"/>
      <c r="HKC299" s="475"/>
      <c r="HKD299" s="476"/>
      <c r="HKE299" s="476"/>
      <c r="HKF299" s="476"/>
      <c r="HKG299" s="476"/>
      <c r="HKH299" s="476"/>
      <c r="HKI299" s="476"/>
      <c r="HKJ299" s="476"/>
      <c r="HKK299" s="475"/>
      <c r="HKL299" s="476"/>
      <c r="HKM299" s="476"/>
      <c r="HKN299" s="476"/>
      <c r="HKO299" s="476"/>
      <c r="HKP299" s="476"/>
      <c r="HKQ299" s="476"/>
      <c r="HKR299" s="476"/>
      <c r="HKS299" s="475"/>
      <c r="HKT299" s="476"/>
      <c r="HKU299" s="476"/>
      <c r="HKV299" s="476"/>
      <c r="HKW299" s="476"/>
      <c r="HKX299" s="476"/>
      <c r="HKY299" s="476"/>
      <c r="HKZ299" s="476"/>
      <c r="HLA299" s="475"/>
      <c r="HLB299" s="476"/>
      <c r="HLC299" s="476"/>
      <c r="HLD299" s="476"/>
      <c r="HLE299" s="476"/>
      <c r="HLF299" s="476"/>
      <c r="HLG299" s="476"/>
      <c r="HLH299" s="476"/>
      <c r="HLI299" s="475"/>
      <c r="HLJ299" s="476"/>
      <c r="HLK299" s="476"/>
      <c r="HLL299" s="476"/>
      <c r="HLM299" s="476"/>
      <c r="HLN299" s="476"/>
      <c r="HLO299" s="476"/>
      <c r="HLP299" s="476"/>
      <c r="HLQ299" s="475"/>
      <c r="HLR299" s="476"/>
      <c r="HLS299" s="476"/>
      <c r="HLT299" s="476"/>
      <c r="HLU299" s="476"/>
      <c r="HLV299" s="476"/>
      <c r="HLW299" s="476"/>
      <c r="HLX299" s="476"/>
      <c r="HLY299" s="475"/>
      <c r="HLZ299" s="476"/>
      <c r="HMA299" s="476"/>
      <c r="HMB299" s="476"/>
      <c r="HMC299" s="476"/>
      <c r="HMD299" s="476"/>
      <c r="HME299" s="476"/>
      <c r="HMF299" s="476"/>
      <c r="HMG299" s="475"/>
      <c r="HMH299" s="476"/>
      <c r="HMI299" s="476"/>
      <c r="HMJ299" s="476"/>
      <c r="HMK299" s="476"/>
      <c r="HML299" s="476"/>
      <c r="HMM299" s="476"/>
      <c r="HMN299" s="476"/>
      <c r="HMO299" s="475"/>
      <c r="HMP299" s="476"/>
      <c r="HMQ299" s="476"/>
      <c r="HMR299" s="476"/>
      <c r="HMS299" s="476"/>
      <c r="HMT299" s="476"/>
      <c r="HMU299" s="476"/>
      <c r="HMV299" s="476"/>
      <c r="HMW299" s="475"/>
      <c r="HMX299" s="476"/>
      <c r="HMY299" s="476"/>
      <c r="HMZ299" s="476"/>
      <c r="HNA299" s="476"/>
      <c r="HNB299" s="476"/>
      <c r="HNC299" s="476"/>
      <c r="HND299" s="476"/>
      <c r="HNE299" s="475"/>
      <c r="HNF299" s="476"/>
      <c r="HNG299" s="476"/>
      <c r="HNH299" s="476"/>
      <c r="HNI299" s="476"/>
      <c r="HNJ299" s="476"/>
      <c r="HNK299" s="476"/>
      <c r="HNL299" s="476"/>
      <c r="HNM299" s="475"/>
      <c r="HNN299" s="476"/>
      <c r="HNO299" s="476"/>
      <c r="HNP299" s="476"/>
      <c r="HNQ299" s="476"/>
      <c r="HNR299" s="476"/>
      <c r="HNS299" s="476"/>
      <c r="HNT299" s="476"/>
      <c r="HNU299" s="475"/>
      <c r="HNV299" s="476"/>
      <c r="HNW299" s="476"/>
      <c r="HNX299" s="476"/>
      <c r="HNY299" s="476"/>
      <c r="HNZ299" s="476"/>
      <c r="HOA299" s="476"/>
      <c r="HOB299" s="476"/>
      <c r="HOC299" s="475"/>
      <c r="HOD299" s="476"/>
      <c r="HOE299" s="476"/>
      <c r="HOF299" s="476"/>
      <c r="HOG299" s="476"/>
      <c r="HOH299" s="476"/>
      <c r="HOI299" s="476"/>
      <c r="HOJ299" s="476"/>
      <c r="HOK299" s="475"/>
      <c r="HOL299" s="476"/>
      <c r="HOM299" s="476"/>
      <c r="HON299" s="476"/>
      <c r="HOO299" s="476"/>
      <c r="HOP299" s="476"/>
      <c r="HOQ299" s="476"/>
      <c r="HOR299" s="476"/>
      <c r="HOS299" s="475"/>
      <c r="HOT299" s="476"/>
      <c r="HOU299" s="476"/>
      <c r="HOV299" s="476"/>
      <c r="HOW299" s="476"/>
      <c r="HOX299" s="476"/>
      <c r="HOY299" s="476"/>
      <c r="HOZ299" s="476"/>
      <c r="HPA299" s="475"/>
      <c r="HPB299" s="476"/>
      <c r="HPC299" s="476"/>
      <c r="HPD299" s="476"/>
      <c r="HPE299" s="476"/>
      <c r="HPF299" s="476"/>
      <c r="HPG299" s="476"/>
      <c r="HPH299" s="476"/>
      <c r="HPI299" s="475"/>
      <c r="HPJ299" s="476"/>
      <c r="HPK299" s="476"/>
      <c r="HPL299" s="476"/>
      <c r="HPM299" s="476"/>
      <c r="HPN299" s="476"/>
      <c r="HPO299" s="476"/>
      <c r="HPP299" s="476"/>
      <c r="HPQ299" s="475"/>
      <c r="HPR299" s="476"/>
      <c r="HPS299" s="476"/>
      <c r="HPT299" s="476"/>
      <c r="HPU299" s="476"/>
      <c r="HPV299" s="476"/>
      <c r="HPW299" s="476"/>
      <c r="HPX299" s="476"/>
      <c r="HPY299" s="475"/>
      <c r="HPZ299" s="476"/>
      <c r="HQA299" s="476"/>
      <c r="HQB299" s="476"/>
      <c r="HQC299" s="476"/>
      <c r="HQD299" s="476"/>
      <c r="HQE299" s="476"/>
      <c r="HQF299" s="476"/>
      <c r="HQG299" s="475"/>
      <c r="HQH299" s="476"/>
      <c r="HQI299" s="476"/>
      <c r="HQJ299" s="476"/>
      <c r="HQK299" s="476"/>
      <c r="HQL299" s="476"/>
      <c r="HQM299" s="476"/>
      <c r="HQN299" s="476"/>
      <c r="HQO299" s="475"/>
      <c r="HQP299" s="476"/>
      <c r="HQQ299" s="476"/>
      <c r="HQR299" s="476"/>
      <c r="HQS299" s="476"/>
      <c r="HQT299" s="476"/>
      <c r="HQU299" s="476"/>
      <c r="HQV299" s="476"/>
      <c r="HQW299" s="475"/>
      <c r="HQX299" s="476"/>
      <c r="HQY299" s="476"/>
      <c r="HQZ299" s="476"/>
      <c r="HRA299" s="476"/>
      <c r="HRB299" s="476"/>
      <c r="HRC299" s="476"/>
      <c r="HRD299" s="476"/>
      <c r="HRE299" s="475"/>
      <c r="HRF299" s="476"/>
      <c r="HRG299" s="476"/>
      <c r="HRH299" s="476"/>
      <c r="HRI299" s="476"/>
      <c r="HRJ299" s="476"/>
      <c r="HRK299" s="476"/>
      <c r="HRL299" s="476"/>
      <c r="HRM299" s="475"/>
      <c r="HRN299" s="476"/>
      <c r="HRO299" s="476"/>
      <c r="HRP299" s="476"/>
      <c r="HRQ299" s="476"/>
      <c r="HRR299" s="476"/>
      <c r="HRS299" s="476"/>
      <c r="HRT299" s="476"/>
      <c r="HRU299" s="475"/>
      <c r="HRV299" s="476"/>
      <c r="HRW299" s="476"/>
      <c r="HRX299" s="476"/>
      <c r="HRY299" s="476"/>
      <c r="HRZ299" s="476"/>
      <c r="HSA299" s="476"/>
      <c r="HSB299" s="476"/>
      <c r="HSC299" s="475"/>
      <c r="HSD299" s="476"/>
      <c r="HSE299" s="476"/>
      <c r="HSF299" s="476"/>
      <c r="HSG299" s="476"/>
      <c r="HSH299" s="476"/>
      <c r="HSI299" s="476"/>
      <c r="HSJ299" s="476"/>
      <c r="HSK299" s="475"/>
      <c r="HSL299" s="476"/>
      <c r="HSM299" s="476"/>
      <c r="HSN299" s="476"/>
      <c r="HSO299" s="476"/>
      <c r="HSP299" s="476"/>
      <c r="HSQ299" s="476"/>
      <c r="HSR299" s="476"/>
      <c r="HSS299" s="475"/>
      <c r="HST299" s="476"/>
      <c r="HSU299" s="476"/>
      <c r="HSV299" s="476"/>
      <c r="HSW299" s="476"/>
      <c r="HSX299" s="476"/>
      <c r="HSY299" s="476"/>
      <c r="HSZ299" s="476"/>
      <c r="HTA299" s="475"/>
      <c r="HTB299" s="476"/>
      <c r="HTC299" s="476"/>
      <c r="HTD299" s="476"/>
      <c r="HTE299" s="476"/>
      <c r="HTF299" s="476"/>
      <c r="HTG299" s="476"/>
      <c r="HTH299" s="476"/>
      <c r="HTI299" s="475"/>
      <c r="HTJ299" s="476"/>
      <c r="HTK299" s="476"/>
      <c r="HTL299" s="476"/>
      <c r="HTM299" s="476"/>
      <c r="HTN299" s="476"/>
      <c r="HTO299" s="476"/>
      <c r="HTP299" s="476"/>
      <c r="HTQ299" s="475"/>
      <c r="HTR299" s="476"/>
      <c r="HTS299" s="476"/>
      <c r="HTT299" s="476"/>
      <c r="HTU299" s="476"/>
      <c r="HTV299" s="476"/>
      <c r="HTW299" s="476"/>
      <c r="HTX299" s="476"/>
      <c r="HTY299" s="475"/>
      <c r="HTZ299" s="476"/>
      <c r="HUA299" s="476"/>
      <c r="HUB299" s="476"/>
      <c r="HUC299" s="476"/>
      <c r="HUD299" s="476"/>
      <c r="HUE299" s="476"/>
      <c r="HUF299" s="476"/>
      <c r="HUG299" s="475"/>
      <c r="HUH299" s="476"/>
      <c r="HUI299" s="476"/>
      <c r="HUJ299" s="476"/>
      <c r="HUK299" s="476"/>
      <c r="HUL299" s="476"/>
      <c r="HUM299" s="476"/>
      <c r="HUN299" s="476"/>
      <c r="HUO299" s="475"/>
      <c r="HUP299" s="476"/>
      <c r="HUQ299" s="476"/>
      <c r="HUR299" s="476"/>
      <c r="HUS299" s="476"/>
      <c r="HUT299" s="476"/>
      <c r="HUU299" s="476"/>
      <c r="HUV299" s="476"/>
      <c r="HUW299" s="475"/>
      <c r="HUX299" s="476"/>
      <c r="HUY299" s="476"/>
      <c r="HUZ299" s="476"/>
      <c r="HVA299" s="476"/>
      <c r="HVB299" s="476"/>
      <c r="HVC299" s="476"/>
      <c r="HVD299" s="476"/>
      <c r="HVE299" s="475"/>
      <c r="HVF299" s="476"/>
      <c r="HVG299" s="476"/>
      <c r="HVH299" s="476"/>
      <c r="HVI299" s="476"/>
      <c r="HVJ299" s="476"/>
      <c r="HVK299" s="476"/>
      <c r="HVL299" s="476"/>
      <c r="HVM299" s="475"/>
      <c r="HVN299" s="476"/>
      <c r="HVO299" s="476"/>
      <c r="HVP299" s="476"/>
      <c r="HVQ299" s="476"/>
      <c r="HVR299" s="476"/>
      <c r="HVS299" s="476"/>
      <c r="HVT299" s="476"/>
      <c r="HVU299" s="475"/>
      <c r="HVV299" s="476"/>
      <c r="HVW299" s="476"/>
      <c r="HVX299" s="476"/>
      <c r="HVY299" s="476"/>
      <c r="HVZ299" s="476"/>
      <c r="HWA299" s="476"/>
      <c r="HWB299" s="476"/>
      <c r="HWC299" s="475"/>
      <c r="HWD299" s="476"/>
      <c r="HWE299" s="476"/>
      <c r="HWF299" s="476"/>
      <c r="HWG299" s="476"/>
      <c r="HWH299" s="476"/>
      <c r="HWI299" s="476"/>
      <c r="HWJ299" s="476"/>
      <c r="HWK299" s="475"/>
      <c r="HWL299" s="476"/>
      <c r="HWM299" s="476"/>
      <c r="HWN299" s="476"/>
      <c r="HWO299" s="476"/>
      <c r="HWP299" s="476"/>
      <c r="HWQ299" s="476"/>
      <c r="HWR299" s="476"/>
      <c r="HWS299" s="475"/>
      <c r="HWT299" s="476"/>
      <c r="HWU299" s="476"/>
      <c r="HWV299" s="476"/>
      <c r="HWW299" s="476"/>
      <c r="HWX299" s="476"/>
      <c r="HWY299" s="476"/>
      <c r="HWZ299" s="476"/>
      <c r="HXA299" s="475"/>
      <c r="HXB299" s="476"/>
      <c r="HXC299" s="476"/>
      <c r="HXD299" s="476"/>
      <c r="HXE299" s="476"/>
      <c r="HXF299" s="476"/>
      <c r="HXG299" s="476"/>
      <c r="HXH299" s="476"/>
      <c r="HXI299" s="475"/>
      <c r="HXJ299" s="476"/>
      <c r="HXK299" s="476"/>
      <c r="HXL299" s="476"/>
      <c r="HXM299" s="476"/>
      <c r="HXN299" s="476"/>
      <c r="HXO299" s="476"/>
      <c r="HXP299" s="476"/>
      <c r="HXQ299" s="475"/>
      <c r="HXR299" s="476"/>
      <c r="HXS299" s="476"/>
      <c r="HXT299" s="476"/>
      <c r="HXU299" s="476"/>
      <c r="HXV299" s="476"/>
      <c r="HXW299" s="476"/>
      <c r="HXX299" s="476"/>
      <c r="HXY299" s="475"/>
      <c r="HXZ299" s="476"/>
      <c r="HYA299" s="476"/>
      <c r="HYB299" s="476"/>
      <c r="HYC299" s="476"/>
      <c r="HYD299" s="476"/>
      <c r="HYE299" s="476"/>
      <c r="HYF299" s="476"/>
      <c r="HYG299" s="475"/>
      <c r="HYH299" s="476"/>
      <c r="HYI299" s="476"/>
      <c r="HYJ299" s="476"/>
      <c r="HYK299" s="476"/>
      <c r="HYL299" s="476"/>
      <c r="HYM299" s="476"/>
      <c r="HYN299" s="476"/>
      <c r="HYO299" s="475"/>
      <c r="HYP299" s="476"/>
      <c r="HYQ299" s="476"/>
      <c r="HYR299" s="476"/>
      <c r="HYS299" s="476"/>
      <c r="HYT299" s="476"/>
      <c r="HYU299" s="476"/>
      <c r="HYV299" s="476"/>
      <c r="HYW299" s="475"/>
      <c r="HYX299" s="476"/>
      <c r="HYY299" s="476"/>
      <c r="HYZ299" s="476"/>
      <c r="HZA299" s="476"/>
      <c r="HZB299" s="476"/>
      <c r="HZC299" s="476"/>
      <c r="HZD299" s="476"/>
      <c r="HZE299" s="475"/>
      <c r="HZF299" s="476"/>
      <c r="HZG299" s="476"/>
      <c r="HZH299" s="476"/>
      <c r="HZI299" s="476"/>
      <c r="HZJ299" s="476"/>
      <c r="HZK299" s="476"/>
      <c r="HZL299" s="476"/>
      <c r="HZM299" s="475"/>
      <c r="HZN299" s="476"/>
      <c r="HZO299" s="476"/>
      <c r="HZP299" s="476"/>
      <c r="HZQ299" s="476"/>
      <c r="HZR299" s="476"/>
      <c r="HZS299" s="476"/>
      <c r="HZT299" s="476"/>
      <c r="HZU299" s="475"/>
      <c r="HZV299" s="476"/>
      <c r="HZW299" s="476"/>
      <c r="HZX299" s="476"/>
      <c r="HZY299" s="476"/>
      <c r="HZZ299" s="476"/>
      <c r="IAA299" s="476"/>
      <c r="IAB299" s="476"/>
      <c r="IAC299" s="475"/>
      <c r="IAD299" s="476"/>
      <c r="IAE299" s="476"/>
      <c r="IAF299" s="476"/>
      <c r="IAG299" s="476"/>
      <c r="IAH299" s="476"/>
      <c r="IAI299" s="476"/>
      <c r="IAJ299" s="476"/>
      <c r="IAK299" s="475"/>
      <c r="IAL299" s="476"/>
      <c r="IAM299" s="476"/>
      <c r="IAN299" s="476"/>
      <c r="IAO299" s="476"/>
      <c r="IAP299" s="476"/>
      <c r="IAQ299" s="476"/>
      <c r="IAR299" s="476"/>
      <c r="IAS299" s="475"/>
      <c r="IAT299" s="476"/>
      <c r="IAU299" s="476"/>
      <c r="IAV299" s="476"/>
      <c r="IAW299" s="476"/>
      <c r="IAX299" s="476"/>
      <c r="IAY299" s="476"/>
      <c r="IAZ299" s="476"/>
      <c r="IBA299" s="475"/>
      <c r="IBB299" s="476"/>
      <c r="IBC299" s="476"/>
      <c r="IBD299" s="476"/>
      <c r="IBE299" s="476"/>
      <c r="IBF299" s="476"/>
      <c r="IBG299" s="476"/>
      <c r="IBH299" s="476"/>
      <c r="IBI299" s="475"/>
      <c r="IBJ299" s="476"/>
      <c r="IBK299" s="476"/>
      <c r="IBL299" s="476"/>
      <c r="IBM299" s="476"/>
      <c r="IBN299" s="476"/>
      <c r="IBO299" s="476"/>
      <c r="IBP299" s="476"/>
      <c r="IBQ299" s="475"/>
      <c r="IBR299" s="476"/>
      <c r="IBS299" s="476"/>
      <c r="IBT299" s="476"/>
      <c r="IBU299" s="476"/>
      <c r="IBV299" s="476"/>
      <c r="IBW299" s="476"/>
      <c r="IBX299" s="476"/>
      <c r="IBY299" s="475"/>
      <c r="IBZ299" s="476"/>
      <c r="ICA299" s="476"/>
      <c r="ICB299" s="476"/>
      <c r="ICC299" s="476"/>
      <c r="ICD299" s="476"/>
      <c r="ICE299" s="476"/>
      <c r="ICF299" s="476"/>
      <c r="ICG299" s="475"/>
      <c r="ICH299" s="476"/>
      <c r="ICI299" s="476"/>
      <c r="ICJ299" s="476"/>
      <c r="ICK299" s="476"/>
      <c r="ICL299" s="476"/>
      <c r="ICM299" s="476"/>
      <c r="ICN299" s="476"/>
      <c r="ICO299" s="475"/>
      <c r="ICP299" s="476"/>
      <c r="ICQ299" s="476"/>
      <c r="ICR299" s="476"/>
      <c r="ICS299" s="476"/>
      <c r="ICT299" s="476"/>
      <c r="ICU299" s="476"/>
      <c r="ICV299" s="476"/>
      <c r="ICW299" s="475"/>
      <c r="ICX299" s="476"/>
      <c r="ICY299" s="476"/>
      <c r="ICZ299" s="476"/>
      <c r="IDA299" s="476"/>
      <c r="IDB299" s="476"/>
      <c r="IDC299" s="476"/>
      <c r="IDD299" s="476"/>
      <c r="IDE299" s="475"/>
      <c r="IDF299" s="476"/>
      <c r="IDG299" s="476"/>
      <c r="IDH299" s="476"/>
      <c r="IDI299" s="476"/>
      <c r="IDJ299" s="476"/>
      <c r="IDK299" s="476"/>
      <c r="IDL299" s="476"/>
      <c r="IDM299" s="475"/>
      <c r="IDN299" s="476"/>
      <c r="IDO299" s="476"/>
      <c r="IDP299" s="476"/>
      <c r="IDQ299" s="476"/>
      <c r="IDR299" s="476"/>
      <c r="IDS299" s="476"/>
      <c r="IDT299" s="476"/>
      <c r="IDU299" s="475"/>
      <c r="IDV299" s="476"/>
      <c r="IDW299" s="476"/>
      <c r="IDX299" s="476"/>
      <c r="IDY299" s="476"/>
      <c r="IDZ299" s="476"/>
      <c r="IEA299" s="476"/>
      <c r="IEB299" s="476"/>
      <c r="IEC299" s="475"/>
      <c r="IED299" s="476"/>
      <c r="IEE299" s="476"/>
      <c r="IEF299" s="476"/>
      <c r="IEG299" s="476"/>
      <c r="IEH299" s="476"/>
      <c r="IEI299" s="476"/>
      <c r="IEJ299" s="476"/>
      <c r="IEK299" s="475"/>
      <c r="IEL299" s="476"/>
      <c r="IEM299" s="476"/>
      <c r="IEN299" s="476"/>
      <c r="IEO299" s="476"/>
      <c r="IEP299" s="476"/>
      <c r="IEQ299" s="476"/>
      <c r="IER299" s="476"/>
      <c r="IES299" s="475"/>
      <c r="IET299" s="476"/>
      <c r="IEU299" s="476"/>
      <c r="IEV299" s="476"/>
      <c r="IEW299" s="476"/>
      <c r="IEX299" s="476"/>
      <c r="IEY299" s="476"/>
      <c r="IEZ299" s="476"/>
      <c r="IFA299" s="475"/>
      <c r="IFB299" s="476"/>
      <c r="IFC299" s="476"/>
      <c r="IFD299" s="476"/>
      <c r="IFE299" s="476"/>
      <c r="IFF299" s="476"/>
      <c r="IFG299" s="476"/>
      <c r="IFH299" s="476"/>
      <c r="IFI299" s="475"/>
      <c r="IFJ299" s="476"/>
      <c r="IFK299" s="476"/>
      <c r="IFL299" s="476"/>
      <c r="IFM299" s="476"/>
      <c r="IFN299" s="476"/>
      <c r="IFO299" s="476"/>
      <c r="IFP299" s="476"/>
      <c r="IFQ299" s="475"/>
      <c r="IFR299" s="476"/>
      <c r="IFS299" s="476"/>
      <c r="IFT299" s="476"/>
      <c r="IFU299" s="476"/>
      <c r="IFV299" s="476"/>
      <c r="IFW299" s="476"/>
      <c r="IFX299" s="476"/>
      <c r="IFY299" s="475"/>
      <c r="IFZ299" s="476"/>
      <c r="IGA299" s="476"/>
      <c r="IGB299" s="476"/>
      <c r="IGC299" s="476"/>
      <c r="IGD299" s="476"/>
      <c r="IGE299" s="476"/>
      <c r="IGF299" s="476"/>
      <c r="IGG299" s="475"/>
      <c r="IGH299" s="476"/>
      <c r="IGI299" s="476"/>
      <c r="IGJ299" s="476"/>
      <c r="IGK299" s="476"/>
      <c r="IGL299" s="476"/>
      <c r="IGM299" s="476"/>
      <c r="IGN299" s="476"/>
      <c r="IGO299" s="475"/>
      <c r="IGP299" s="476"/>
      <c r="IGQ299" s="476"/>
      <c r="IGR299" s="476"/>
      <c r="IGS299" s="476"/>
      <c r="IGT299" s="476"/>
      <c r="IGU299" s="476"/>
      <c r="IGV299" s="476"/>
      <c r="IGW299" s="475"/>
      <c r="IGX299" s="476"/>
      <c r="IGY299" s="476"/>
      <c r="IGZ299" s="476"/>
      <c r="IHA299" s="476"/>
      <c r="IHB299" s="476"/>
      <c r="IHC299" s="476"/>
      <c r="IHD299" s="476"/>
      <c r="IHE299" s="475"/>
      <c r="IHF299" s="476"/>
      <c r="IHG299" s="476"/>
      <c r="IHH299" s="476"/>
      <c r="IHI299" s="476"/>
      <c r="IHJ299" s="476"/>
      <c r="IHK299" s="476"/>
      <c r="IHL299" s="476"/>
      <c r="IHM299" s="475"/>
      <c r="IHN299" s="476"/>
      <c r="IHO299" s="476"/>
      <c r="IHP299" s="476"/>
      <c r="IHQ299" s="476"/>
      <c r="IHR299" s="476"/>
      <c r="IHS299" s="476"/>
      <c r="IHT299" s="476"/>
      <c r="IHU299" s="475"/>
      <c r="IHV299" s="476"/>
      <c r="IHW299" s="476"/>
      <c r="IHX299" s="476"/>
      <c r="IHY299" s="476"/>
      <c r="IHZ299" s="476"/>
      <c r="IIA299" s="476"/>
      <c r="IIB299" s="476"/>
      <c r="IIC299" s="475"/>
      <c r="IID299" s="476"/>
      <c r="IIE299" s="476"/>
      <c r="IIF299" s="476"/>
      <c r="IIG299" s="476"/>
      <c r="IIH299" s="476"/>
      <c r="III299" s="476"/>
      <c r="IIJ299" s="476"/>
      <c r="IIK299" s="475"/>
      <c r="IIL299" s="476"/>
      <c r="IIM299" s="476"/>
      <c r="IIN299" s="476"/>
      <c r="IIO299" s="476"/>
      <c r="IIP299" s="476"/>
      <c r="IIQ299" s="476"/>
      <c r="IIR299" s="476"/>
      <c r="IIS299" s="475"/>
      <c r="IIT299" s="476"/>
      <c r="IIU299" s="476"/>
      <c r="IIV299" s="476"/>
      <c r="IIW299" s="476"/>
      <c r="IIX299" s="476"/>
      <c r="IIY299" s="476"/>
      <c r="IIZ299" s="476"/>
      <c r="IJA299" s="475"/>
      <c r="IJB299" s="476"/>
      <c r="IJC299" s="476"/>
      <c r="IJD299" s="476"/>
      <c r="IJE299" s="476"/>
      <c r="IJF299" s="476"/>
      <c r="IJG299" s="476"/>
      <c r="IJH299" s="476"/>
      <c r="IJI299" s="475"/>
      <c r="IJJ299" s="476"/>
      <c r="IJK299" s="476"/>
      <c r="IJL299" s="476"/>
      <c r="IJM299" s="476"/>
      <c r="IJN299" s="476"/>
      <c r="IJO299" s="476"/>
      <c r="IJP299" s="476"/>
      <c r="IJQ299" s="475"/>
      <c r="IJR299" s="476"/>
      <c r="IJS299" s="476"/>
      <c r="IJT299" s="476"/>
      <c r="IJU299" s="476"/>
      <c r="IJV299" s="476"/>
      <c r="IJW299" s="476"/>
      <c r="IJX299" s="476"/>
      <c r="IJY299" s="475"/>
      <c r="IJZ299" s="476"/>
      <c r="IKA299" s="476"/>
      <c r="IKB299" s="476"/>
      <c r="IKC299" s="476"/>
      <c r="IKD299" s="476"/>
      <c r="IKE299" s="476"/>
      <c r="IKF299" s="476"/>
      <c r="IKG299" s="475"/>
      <c r="IKH299" s="476"/>
      <c r="IKI299" s="476"/>
      <c r="IKJ299" s="476"/>
      <c r="IKK299" s="476"/>
      <c r="IKL299" s="476"/>
      <c r="IKM299" s="476"/>
      <c r="IKN299" s="476"/>
      <c r="IKO299" s="475"/>
      <c r="IKP299" s="476"/>
      <c r="IKQ299" s="476"/>
      <c r="IKR299" s="476"/>
      <c r="IKS299" s="476"/>
      <c r="IKT299" s="476"/>
      <c r="IKU299" s="476"/>
      <c r="IKV299" s="476"/>
      <c r="IKW299" s="475"/>
      <c r="IKX299" s="476"/>
      <c r="IKY299" s="476"/>
      <c r="IKZ299" s="476"/>
      <c r="ILA299" s="476"/>
      <c r="ILB299" s="476"/>
      <c r="ILC299" s="476"/>
      <c r="ILD299" s="476"/>
      <c r="ILE299" s="475"/>
      <c r="ILF299" s="476"/>
      <c r="ILG299" s="476"/>
      <c r="ILH299" s="476"/>
      <c r="ILI299" s="476"/>
      <c r="ILJ299" s="476"/>
      <c r="ILK299" s="476"/>
      <c r="ILL299" s="476"/>
      <c r="ILM299" s="475"/>
      <c r="ILN299" s="476"/>
      <c r="ILO299" s="476"/>
      <c r="ILP299" s="476"/>
      <c r="ILQ299" s="476"/>
      <c r="ILR299" s="476"/>
      <c r="ILS299" s="476"/>
      <c r="ILT299" s="476"/>
      <c r="ILU299" s="475"/>
      <c r="ILV299" s="476"/>
      <c r="ILW299" s="476"/>
      <c r="ILX299" s="476"/>
      <c r="ILY299" s="476"/>
      <c r="ILZ299" s="476"/>
      <c r="IMA299" s="476"/>
      <c r="IMB299" s="476"/>
      <c r="IMC299" s="475"/>
      <c r="IMD299" s="476"/>
      <c r="IME299" s="476"/>
      <c r="IMF299" s="476"/>
      <c r="IMG299" s="476"/>
      <c r="IMH299" s="476"/>
      <c r="IMI299" s="476"/>
      <c r="IMJ299" s="476"/>
      <c r="IMK299" s="475"/>
      <c r="IML299" s="476"/>
      <c r="IMM299" s="476"/>
      <c r="IMN299" s="476"/>
      <c r="IMO299" s="476"/>
      <c r="IMP299" s="476"/>
      <c r="IMQ299" s="476"/>
      <c r="IMR299" s="476"/>
      <c r="IMS299" s="475"/>
      <c r="IMT299" s="476"/>
      <c r="IMU299" s="476"/>
      <c r="IMV299" s="476"/>
      <c r="IMW299" s="476"/>
      <c r="IMX299" s="476"/>
      <c r="IMY299" s="476"/>
      <c r="IMZ299" s="476"/>
      <c r="INA299" s="475"/>
      <c r="INB299" s="476"/>
      <c r="INC299" s="476"/>
      <c r="IND299" s="476"/>
      <c r="INE299" s="476"/>
      <c r="INF299" s="476"/>
      <c r="ING299" s="476"/>
      <c r="INH299" s="476"/>
      <c r="INI299" s="475"/>
      <c r="INJ299" s="476"/>
      <c r="INK299" s="476"/>
      <c r="INL299" s="476"/>
      <c r="INM299" s="476"/>
      <c r="INN299" s="476"/>
      <c r="INO299" s="476"/>
      <c r="INP299" s="476"/>
      <c r="INQ299" s="475"/>
      <c r="INR299" s="476"/>
      <c r="INS299" s="476"/>
      <c r="INT299" s="476"/>
      <c r="INU299" s="476"/>
      <c r="INV299" s="476"/>
      <c r="INW299" s="476"/>
      <c r="INX299" s="476"/>
      <c r="INY299" s="475"/>
      <c r="INZ299" s="476"/>
      <c r="IOA299" s="476"/>
      <c r="IOB299" s="476"/>
      <c r="IOC299" s="476"/>
      <c r="IOD299" s="476"/>
      <c r="IOE299" s="476"/>
      <c r="IOF299" s="476"/>
      <c r="IOG299" s="475"/>
      <c r="IOH299" s="476"/>
      <c r="IOI299" s="476"/>
      <c r="IOJ299" s="476"/>
      <c r="IOK299" s="476"/>
      <c r="IOL299" s="476"/>
      <c r="IOM299" s="476"/>
      <c r="ION299" s="476"/>
      <c r="IOO299" s="475"/>
      <c r="IOP299" s="476"/>
      <c r="IOQ299" s="476"/>
      <c r="IOR299" s="476"/>
      <c r="IOS299" s="476"/>
      <c r="IOT299" s="476"/>
      <c r="IOU299" s="476"/>
      <c r="IOV299" s="476"/>
      <c r="IOW299" s="475"/>
      <c r="IOX299" s="476"/>
      <c r="IOY299" s="476"/>
      <c r="IOZ299" s="476"/>
      <c r="IPA299" s="476"/>
      <c r="IPB299" s="476"/>
      <c r="IPC299" s="476"/>
      <c r="IPD299" s="476"/>
      <c r="IPE299" s="475"/>
      <c r="IPF299" s="476"/>
      <c r="IPG299" s="476"/>
      <c r="IPH299" s="476"/>
      <c r="IPI299" s="476"/>
      <c r="IPJ299" s="476"/>
      <c r="IPK299" s="476"/>
      <c r="IPL299" s="476"/>
      <c r="IPM299" s="475"/>
      <c r="IPN299" s="476"/>
      <c r="IPO299" s="476"/>
      <c r="IPP299" s="476"/>
      <c r="IPQ299" s="476"/>
      <c r="IPR299" s="476"/>
      <c r="IPS299" s="476"/>
      <c r="IPT299" s="476"/>
      <c r="IPU299" s="475"/>
      <c r="IPV299" s="476"/>
      <c r="IPW299" s="476"/>
      <c r="IPX299" s="476"/>
      <c r="IPY299" s="476"/>
      <c r="IPZ299" s="476"/>
      <c r="IQA299" s="476"/>
      <c r="IQB299" s="476"/>
      <c r="IQC299" s="475"/>
      <c r="IQD299" s="476"/>
      <c r="IQE299" s="476"/>
      <c r="IQF299" s="476"/>
      <c r="IQG299" s="476"/>
      <c r="IQH299" s="476"/>
      <c r="IQI299" s="476"/>
      <c r="IQJ299" s="476"/>
      <c r="IQK299" s="475"/>
      <c r="IQL299" s="476"/>
      <c r="IQM299" s="476"/>
      <c r="IQN299" s="476"/>
      <c r="IQO299" s="476"/>
      <c r="IQP299" s="476"/>
      <c r="IQQ299" s="476"/>
      <c r="IQR299" s="476"/>
      <c r="IQS299" s="475"/>
      <c r="IQT299" s="476"/>
      <c r="IQU299" s="476"/>
      <c r="IQV299" s="476"/>
      <c r="IQW299" s="476"/>
      <c r="IQX299" s="476"/>
      <c r="IQY299" s="476"/>
      <c r="IQZ299" s="476"/>
      <c r="IRA299" s="475"/>
      <c r="IRB299" s="476"/>
      <c r="IRC299" s="476"/>
      <c r="IRD299" s="476"/>
      <c r="IRE299" s="476"/>
      <c r="IRF299" s="476"/>
      <c r="IRG299" s="476"/>
      <c r="IRH299" s="476"/>
      <c r="IRI299" s="475"/>
      <c r="IRJ299" s="476"/>
      <c r="IRK299" s="476"/>
      <c r="IRL299" s="476"/>
      <c r="IRM299" s="476"/>
      <c r="IRN299" s="476"/>
      <c r="IRO299" s="476"/>
      <c r="IRP299" s="476"/>
      <c r="IRQ299" s="475"/>
      <c r="IRR299" s="476"/>
      <c r="IRS299" s="476"/>
      <c r="IRT299" s="476"/>
      <c r="IRU299" s="476"/>
      <c r="IRV299" s="476"/>
      <c r="IRW299" s="476"/>
      <c r="IRX299" s="476"/>
      <c r="IRY299" s="475"/>
      <c r="IRZ299" s="476"/>
      <c r="ISA299" s="476"/>
      <c r="ISB299" s="476"/>
      <c r="ISC299" s="476"/>
      <c r="ISD299" s="476"/>
      <c r="ISE299" s="476"/>
      <c r="ISF299" s="476"/>
      <c r="ISG299" s="475"/>
      <c r="ISH299" s="476"/>
      <c r="ISI299" s="476"/>
      <c r="ISJ299" s="476"/>
      <c r="ISK299" s="476"/>
      <c r="ISL299" s="476"/>
      <c r="ISM299" s="476"/>
      <c r="ISN299" s="476"/>
      <c r="ISO299" s="475"/>
      <c r="ISP299" s="476"/>
      <c r="ISQ299" s="476"/>
      <c r="ISR299" s="476"/>
      <c r="ISS299" s="476"/>
      <c r="IST299" s="476"/>
      <c r="ISU299" s="476"/>
      <c r="ISV299" s="476"/>
      <c r="ISW299" s="475"/>
      <c r="ISX299" s="476"/>
      <c r="ISY299" s="476"/>
      <c r="ISZ299" s="476"/>
      <c r="ITA299" s="476"/>
      <c r="ITB299" s="476"/>
      <c r="ITC299" s="476"/>
      <c r="ITD299" s="476"/>
      <c r="ITE299" s="475"/>
      <c r="ITF299" s="476"/>
      <c r="ITG299" s="476"/>
      <c r="ITH299" s="476"/>
      <c r="ITI299" s="476"/>
      <c r="ITJ299" s="476"/>
      <c r="ITK299" s="476"/>
      <c r="ITL299" s="476"/>
      <c r="ITM299" s="475"/>
      <c r="ITN299" s="476"/>
      <c r="ITO299" s="476"/>
      <c r="ITP299" s="476"/>
      <c r="ITQ299" s="476"/>
      <c r="ITR299" s="476"/>
      <c r="ITS299" s="476"/>
      <c r="ITT299" s="476"/>
      <c r="ITU299" s="475"/>
      <c r="ITV299" s="476"/>
      <c r="ITW299" s="476"/>
      <c r="ITX299" s="476"/>
      <c r="ITY299" s="476"/>
      <c r="ITZ299" s="476"/>
      <c r="IUA299" s="476"/>
      <c r="IUB299" s="476"/>
      <c r="IUC299" s="475"/>
      <c r="IUD299" s="476"/>
      <c r="IUE299" s="476"/>
      <c r="IUF299" s="476"/>
      <c r="IUG299" s="476"/>
      <c r="IUH299" s="476"/>
      <c r="IUI299" s="476"/>
      <c r="IUJ299" s="476"/>
      <c r="IUK299" s="475"/>
      <c r="IUL299" s="476"/>
      <c r="IUM299" s="476"/>
      <c r="IUN299" s="476"/>
      <c r="IUO299" s="476"/>
      <c r="IUP299" s="476"/>
      <c r="IUQ299" s="476"/>
      <c r="IUR299" s="476"/>
      <c r="IUS299" s="475"/>
      <c r="IUT299" s="476"/>
      <c r="IUU299" s="476"/>
      <c r="IUV299" s="476"/>
      <c r="IUW299" s="476"/>
      <c r="IUX299" s="476"/>
      <c r="IUY299" s="476"/>
      <c r="IUZ299" s="476"/>
      <c r="IVA299" s="475"/>
      <c r="IVB299" s="476"/>
      <c r="IVC299" s="476"/>
      <c r="IVD299" s="476"/>
      <c r="IVE299" s="476"/>
      <c r="IVF299" s="476"/>
      <c r="IVG299" s="476"/>
      <c r="IVH299" s="476"/>
      <c r="IVI299" s="475"/>
      <c r="IVJ299" s="476"/>
      <c r="IVK299" s="476"/>
      <c r="IVL299" s="476"/>
      <c r="IVM299" s="476"/>
      <c r="IVN299" s="476"/>
      <c r="IVO299" s="476"/>
      <c r="IVP299" s="476"/>
      <c r="IVQ299" s="475"/>
      <c r="IVR299" s="476"/>
      <c r="IVS299" s="476"/>
      <c r="IVT299" s="476"/>
      <c r="IVU299" s="476"/>
      <c r="IVV299" s="476"/>
      <c r="IVW299" s="476"/>
      <c r="IVX299" s="476"/>
      <c r="IVY299" s="475"/>
      <c r="IVZ299" s="476"/>
      <c r="IWA299" s="476"/>
      <c r="IWB299" s="476"/>
      <c r="IWC299" s="476"/>
      <c r="IWD299" s="476"/>
      <c r="IWE299" s="476"/>
      <c r="IWF299" s="476"/>
      <c r="IWG299" s="475"/>
      <c r="IWH299" s="476"/>
      <c r="IWI299" s="476"/>
      <c r="IWJ299" s="476"/>
      <c r="IWK299" s="476"/>
      <c r="IWL299" s="476"/>
      <c r="IWM299" s="476"/>
      <c r="IWN299" s="476"/>
      <c r="IWO299" s="475"/>
      <c r="IWP299" s="476"/>
      <c r="IWQ299" s="476"/>
      <c r="IWR299" s="476"/>
      <c r="IWS299" s="476"/>
      <c r="IWT299" s="476"/>
      <c r="IWU299" s="476"/>
      <c r="IWV299" s="476"/>
      <c r="IWW299" s="475"/>
      <c r="IWX299" s="476"/>
      <c r="IWY299" s="476"/>
      <c r="IWZ299" s="476"/>
      <c r="IXA299" s="476"/>
      <c r="IXB299" s="476"/>
      <c r="IXC299" s="476"/>
      <c r="IXD299" s="476"/>
      <c r="IXE299" s="475"/>
      <c r="IXF299" s="476"/>
      <c r="IXG299" s="476"/>
      <c r="IXH299" s="476"/>
      <c r="IXI299" s="476"/>
      <c r="IXJ299" s="476"/>
      <c r="IXK299" s="476"/>
      <c r="IXL299" s="476"/>
      <c r="IXM299" s="475"/>
      <c r="IXN299" s="476"/>
      <c r="IXO299" s="476"/>
      <c r="IXP299" s="476"/>
      <c r="IXQ299" s="476"/>
      <c r="IXR299" s="476"/>
      <c r="IXS299" s="476"/>
      <c r="IXT299" s="476"/>
      <c r="IXU299" s="475"/>
      <c r="IXV299" s="476"/>
      <c r="IXW299" s="476"/>
      <c r="IXX299" s="476"/>
      <c r="IXY299" s="476"/>
      <c r="IXZ299" s="476"/>
      <c r="IYA299" s="476"/>
      <c r="IYB299" s="476"/>
      <c r="IYC299" s="475"/>
      <c r="IYD299" s="476"/>
      <c r="IYE299" s="476"/>
      <c r="IYF299" s="476"/>
      <c r="IYG299" s="476"/>
      <c r="IYH299" s="476"/>
      <c r="IYI299" s="476"/>
      <c r="IYJ299" s="476"/>
      <c r="IYK299" s="475"/>
      <c r="IYL299" s="476"/>
      <c r="IYM299" s="476"/>
      <c r="IYN299" s="476"/>
      <c r="IYO299" s="476"/>
      <c r="IYP299" s="476"/>
      <c r="IYQ299" s="476"/>
      <c r="IYR299" s="476"/>
      <c r="IYS299" s="475"/>
      <c r="IYT299" s="476"/>
      <c r="IYU299" s="476"/>
      <c r="IYV299" s="476"/>
      <c r="IYW299" s="476"/>
      <c r="IYX299" s="476"/>
      <c r="IYY299" s="476"/>
      <c r="IYZ299" s="476"/>
      <c r="IZA299" s="475"/>
      <c r="IZB299" s="476"/>
      <c r="IZC299" s="476"/>
      <c r="IZD299" s="476"/>
      <c r="IZE299" s="476"/>
      <c r="IZF299" s="476"/>
      <c r="IZG299" s="476"/>
      <c r="IZH299" s="476"/>
      <c r="IZI299" s="475"/>
      <c r="IZJ299" s="476"/>
      <c r="IZK299" s="476"/>
      <c r="IZL299" s="476"/>
      <c r="IZM299" s="476"/>
      <c r="IZN299" s="476"/>
      <c r="IZO299" s="476"/>
      <c r="IZP299" s="476"/>
      <c r="IZQ299" s="475"/>
      <c r="IZR299" s="476"/>
      <c r="IZS299" s="476"/>
      <c r="IZT299" s="476"/>
      <c r="IZU299" s="476"/>
      <c r="IZV299" s="476"/>
      <c r="IZW299" s="476"/>
      <c r="IZX299" s="476"/>
      <c r="IZY299" s="475"/>
      <c r="IZZ299" s="476"/>
      <c r="JAA299" s="476"/>
      <c r="JAB299" s="476"/>
      <c r="JAC299" s="476"/>
      <c r="JAD299" s="476"/>
      <c r="JAE299" s="476"/>
      <c r="JAF299" s="476"/>
      <c r="JAG299" s="475"/>
      <c r="JAH299" s="476"/>
      <c r="JAI299" s="476"/>
      <c r="JAJ299" s="476"/>
      <c r="JAK299" s="476"/>
      <c r="JAL299" s="476"/>
      <c r="JAM299" s="476"/>
      <c r="JAN299" s="476"/>
      <c r="JAO299" s="475"/>
      <c r="JAP299" s="476"/>
      <c r="JAQ299" s="476"/>
      <c r="JAR299" s="476"/>
      <c r="JAS299" s="476"/>
      <c r="JAT299" s="476"/>
      <c r="JAU299" s="476"/>
      <c r="JAV299" s="476"/>
      <c r="JAW299" s="475"/>
      <c r="JAX299" s="476"/>
      <c r="JAY299" s="476"/>
      <c r="JAZ299" s="476"/>
      <c r="JBA299" s="476"/>
      <c r="JBB299" s="476"/>
      <c r="JBC299" s="476"/>
      <c r="JBD299" s="476"/>
      <c r="JBE299" s="475"/>
      <c r="JBF299" s="476"/>
      <c r="JBG299" s="476"/>
      <c r="JBH299" s="476"/>
      <c r="JBI299" s="476"/>
      <c r="JBJ299" s="476"/>
      <c r="JBK299" s="476"/>
      <c r="JBL299" s="476"/>
      <c r="JBM299" s="475"/>
      <c r="JBN299" s="476"/>
      <c r="JBO299" s="476"/>
      <c r="JBP299" s="476"/>
      <c r="JBQ299" s="476"/>
      <c r="JBR299" s="476"/>
      <c r="JBS299" s="476"/>
      <c r="JBT299" s="476"/>
      <c r="JBU299" s="475"/>
      <c r="JBV299" s="476"/>
      <c r="JBW299" s="476"/>
      <c r="JBX299" s="476"/>
      <c r="JBY299" s="476"/>
      <c r="JBZ299" s="476"/>
      <c r="JCA299" s="476"/>
      <c r="JCB299" s="476"/>
      <c r="JCC299" s="475"/>
      <c r="JCD299" s="476"/>
      <c r="JCE299" s="476"/>
      <c r="JCF299" s="476"/>
      <c r="JCG299" s="476"/>
      <c r="JCH299" s="476"/>
      <c r="JCI299" s="476"/>
      <c r="JCJ299" s="476"/>
      <c r="JCK299" s="475"/>
      <c r="JCL299" s="476"/>
      <c r="JCM299" s="476"/>
      <c r="JCN299" s="476"/>
      <c r="JCO299" s="476"/>
      <c r="JCP299" s="476"/>
      <c r="JCQ299" s="476"/>
      <c r="JCR299" s="476"/>
      <c r="JCS299" s="475"/>
      <c r="JCT299" s="476"/>
      <c r="JCU299" s="476"/>
      <c r="JCV299" s="476"/>
      <c r="JCW299" s="476"/>
      <c r="JCX299" s="476"/>
      <c r="JCY299" s="476"/>
      <c r="JCZ299" s="476"/>
      <c r="JDA299" s="475"/>
      <c r="JDB299" s="476"/>
      <c r="JDC299" s="476"/>
      <c r="JDD299" s="476"/>
      <c r="JDE299" s="476"/>
      <c r="JDF299" s="476"/>
      <c r="JDG299" s="476"/>
      <c r="JDH299" s="476"/>
      <c r="JDI299" s="475"/>
      <c r="JDJ299" s="476"/>
      <c r="JDK299" s="476"/>
      <c r="JDL299" s="476"/>
      <c r="JDM299" s="476"/>
      <c r="JDN299" s="476"/>
      <c r="JDO299" s="476"/>
      <c r="JDP299" s="476"/>
      <c r="JDQ299" s="475"/>
      <c r="JDR299" s="476"/>
      <c r="JDS299" s="476"/>
      <c r="JDT299" s="476"/>
      <c r="JDU299" s="476"/>
      <c r="JDV299" s="476"/>
      <c r="JDW299" s="476"/>
      <c r="JDX299" s="476"/>
      <c r="JDY299" s="475"/>
      <c r="JDZ299" s="476"/>
      <c r="JEA299" s="476"/>
      <c r="JEB299" s="476"/>
      <c r="JEC299" s="476"/>
      <c r="JED299" s="476"/>
      <c r="JEE299" s="476"/>
      <c r="JEF299" s="476"/>
      <c r="JEG299" s="475"/>
      <c r="JEH299" s="476"/>
      <c r="JEI299" s="476"/>
      <c r="JEJ299" s="476"/>
      <c r="JEK299" s="476"/>
      <c r="JEL299" s="476"/>
      <c r="JEM299" s="476"/>
      <c r="JEN299" s="476"/>
      <c r="JEO299" s="475"/>
      <c r="JEP299" s="476"/>
      <c r="JEQ299" s="476"/>
      <c r="JER299" s="476"/>
      <c r="JES299" s="476"/>
      <c r="JET299" s="476"/>
      <c r="JEU299" s="476"/>
      <c r="JEV299" s="476"/>
      <c r="JEW299" s="475"/>
      <c r="JEX299" s="476"/>
      <c r="JEY299" s="476"/>
      <c r="JEZ299" s="476"/>
      <c r="JFA299" s="476"/>
      <c r="JFB299" s="476"/>
      <c r="JFC299" s="476"/>
      <c r="JFD299" s="476"/>
      <c r="JFE299" s="475"/>
      <c r="JFF299" s="476"/>
      <c r="JFG299" s="476"/>
      <c r="JFH299" s="476"/>
      <c r="JFI299" s="476"/>
      <c r="JFJ299" s="476"/>
      <c r="JFK299" s="476"/>
      <c r="JFL299" s="476"/>
      <c r="JFM299" s="475"/>
      <c r="JFN299" s="476"/>
      <c r="JFO299" s="476"/>
      <c r="JFP299" s="476"/>
      <c r="JFQ299" s="476"/>
      <c r="JFR299" s="476"/>
      <c r="JFS299" s="476"/>
      <c r="JFT299" s="476"/>
      <c r="JFU299" s="475"/>
      <c r="JFV299" s="476"/>
      <c r="JFW299" s="476"/>
      <c r="JFX299" s="476"/>
      <c r="JFY299" s="476"/>
      <c r="JFZ299" s="476"/>
      <c r="JGA299" s="476"/>
      <c r="JGB299" s="476"/>
      <c r="JGC299" s="475"/>
      <c r="JGD299" s="476"/>
      <c r="JGE299" s="476"/>
      <c r="JGF299" s="476"/>
      <c r="JGG299" s="476"/>
      <c r="JGH299" s="476"/>
      <c r="JGI299" s="476"/>
      <c r="JGJ299" s="476"/>
      <c r="JGK299" s="475"/>
      <c r="JGL299" s="476"/>
      <c r="JGM299" s="476"/>
      <c r="JGN299" s="476"/>
      <c r="JGO299" s="476"/>
      <c r="JGP299" s="476"/>
      <c r="JGQ299" s="476"/>
      <c r="JGR299" s="476"/>
      <c r="JGS299" s="475"/>
      <c r="JGT299" s="476"/>
      <c r="JGU299" s="476"/>
      <c r="JGV299" s="476"/>
      <c r="JGW299" s="476"/>
      <c r="JGX299" s="476"/>
      <c r="JGY299" s="476"/>
      <c r="JGZ299" s="476"/>
      <c r="JHA299" s="475"/>
      <c r="JHB299" s="476"/>
      <c r="JHC299" s="476"/>
      <c r="JHD299" s="476"/>
      <c r="JHE299" s="476"/>
      <c r="JHF299" s="476"/>
      <c r="JHG299" s="476"/>
      <c r="JHH299" s="476"/>
      <c r="JHI299" s="475"/>
      <c r="JHJ299" s="476"/>
      <c r="JHK299" s="476"/>
      <c r="JHL299" s="476"/>
      <c r="JHM299" s="476"/>
      <c r="JHN299" s="476"/>
      <c r="JHO299" s="476"/>
      <c r="JHP299" s="476"/>
      <c r="JHQ299" s="475"/>
      <c r="JHR299" s="476"/>
      <c r="JHS299" s="476"/>
      <c r="JHT299" s="476"/>
      <c r="JHU299" s="476"/>
      <c r="JHV299" s="476"/>
      <c r="JHW299" s="476"/>
      <c r="JHX299" s="476"/>
      <c r="JHY299" s="475"/>
      <c r="JHZ299" s="476"/>
      <c r="JIA299" s="476"/>
      <c r="JIB299" s="476"/>
      <c r="JIC299" s="476"/>
      <c r="JID299" s="476"/>
      <c r="JIE299" s="476"/>
      <c r="JIF299" s="476"/>
      <c r="JIG299" s="475"/>
      <c r="JIH299" s="476"/>
      <c r="JII299" s="476"/>
      <c r="JIJ299" s="476"/>
      <c r="JIK299" s="476"/>
      <c r="JIL299" s="476"/>
      <c r="JIM299" s="476"/>
      <c r="JIN299" s="476"/>
      <c r="JIO299" s="475"/>
      <c r="JIP299" s="476"/>
      <c r="JIQ299" s="476"/>
      <c r="JIR299" s="476"/>
      <c r="JIS299" s="476"/>
      <c r="JIT299" s="476"/>
      <c r="JIU299" s="476"/>
      <c r="JIV299" s="476"/>
      <c r="JIW299" s="475"/>
      <c r="JIX299" s="476"/>
      <c r="JIY299" s="476"/>
      <c r="JIZ299" s="476"/>
      <c r="JJA299" s="476"/>
      <c r="JJB299" s="476"/>
      <c r="JJC299" s="476"/>
      <c r="JJD299" s="476"/>
      <c r="JJE299" s="475"/>
      <c r="JJF299" s="476"/>
      <c r="JJG299" s="476"/>
      <c r="JJH299" s="476"/>
      <c r="JJI299" s="476"/>
      <c r="JJJ299" s="476"/>
      <c r="JJK299" s="476"/>
      <c r="JJL299" s="476"/>
      <c r="JJM299" s="475"/>
      <c r="JJN299" s="476"/>
      <c r="JJO299" s="476"/>
      <c r="JJP299" s="476"/>
      <c r="JJQ299" s="476"/>
      <c r="JJR299" s="476"/>
      <c r="JJS299" s="476"/>
      <c r="JJT299" s="476"/>
      <c r="JJU299" s="475"/>
      <c r="JJV299" s="476"/>
      <c r="JJW299" s="476"/>
      <c r="JJX299" s="476"/>
      <c r="JJY299" s="476"/>
      <c r="JJZ299" s="476"/>
      <c r="JKA299" s="476"/>
      <c r="JKB299" s="476"/>
      <c r="JKC299" s="475"/>
      <c r="JKD299" s="476"/>
      <c r="JKE299" s="476"/>
      <c r="JKF299" s="476"/>
      <c r="JKG299" s="476"/>
      <c r="JKH299" s="476"/>
      <c r="JKI299" s="476"/>
      <c r="JKJ299" s="476"/>
      <c r="JKK299" s="475"/>
      <c r="JKL299" s="476"/>
      <c r="JKM299" s="476"/>
      <c r="JKN299" s="476"/>
      <c r="JKO299" s="476"/>
      <c r="JKP299" s="476"/>
      <c r="JKQ299" s="476"/>
      <c r="JKR299" s="476"/>
      <c r="JKS299" s="475"/>
      <c r="JKT299" s="476"/>
      <c r="JKU299" s="476"/>
      <c r="JKV299" s="476"/>
      <c r="JKW299" s="476"/>
      <c r="JKX299" s="476"/>
      <c r="JKY299" s="476"/>
      <c r="JKZ299" s="476"/>
      <c r="JLA299" s="475"/>
      <c r="JLB299" s="476"/>
      <c r="JLC299" s="476"/>
      <c r="JLD299" s="476"/>
      <c r="JLE299" s="476"/>
      <c r="JLF299" s="476"/>
      <c r="JLG299" s="476"/>
      <c r="JLH299" s="476"/>
      <c r="JLI299" s="475"/>
      <c r="JLJ299" s="476"/>
      <c r="JLK299" s="476"/>
      <c r="JLL299" s="476"/>
      <c r="JLM299" s="476"/>
      <c r="JLN299" s="476"/>
      <c r="JLO299" s="476"/>
      <c r="JLP299" s="476"/>
      <c r="JLQ299" s="475"/>
      <c r="JLR299" s="476"/>
      <c r="JLS299" s="476"/>
      <c r="JLT299" s="476"/>
      <c r="JLU299" s="476"/>
      <c r="JLV299" s="476"/>
      <c r="JLW299" s="476"/>
      <c r="JLX299" s="476"/>
      <c r="JLY299" s="475"/>
      <c r="JLZ299" s="476"/>
      <c r="JMA299" s="476"/>
      <c r="JMB299" s="476"/>
      <c r="JMC299" s="476"/>
      <c r="JMD299" s="476"/>
      <c r="JME299" s="476"/>
      <c r="JMF299" s="476"/>
      <c r="JMG299" s="475"/>
      <c r="JMH299" s="476"/>
      <c r="JMI299" s="476"/>
      <c r="JMJ299" s="476"/>
      <c r="JMK299" s="476"/>
      <c r="JML299" s="476"/>
      <c r="JMM299" s="476"/>
      <c r="JMN299" s="476"/>
      <c r="JMO299" s="475"/>
      <c r="JMP299" s="476"/>
      <c r="JMQ299" s="476"/>
      <c r="JMR299" s="476"/>
      <c r="JMS299" s="476"/>
      <c r="JMT299" s="476"/>
      <c r="JMU299" s="476"/>
      <c r="JMV299" s="476"/>
      <c r="JMW299" s="475"/>
      <c r="JMX299" s="476"/>
      <c r="JMY299" s="476"/>
      <c r="JMZ299" s="476"/>
      <c r="JNA299" s="476"/>
      <c r="JNB299" s="476"/>
      <c r="JNC299" s="476"/>
      <c r="JND299" s="476"/>
      <c r="JNE299" s="475"/>
      <c r="JNF299" s="476"/>
      <c r="JNG299" s="476"/>
      <c r="JNH299" s="476"/>
      <c r="JNI299" s="476"/>
      <c r="JNJ299" s="476"/>
      <c r="JNK299" s="476"/>
      <c r="JNL299" s="476"/>
      <c r="JNM299" s="475"/>
      <c r="JNN299" s="476"/>
      <c r="JNO299" s="476"/>
      <c r="JNP299" s="476"/>
      <c r="JNQ299" s="476"/>
      <c r="JNR299" s="476"/>
      <c r="JNS299" s="476"/>
      <c r="JNT299" s="476"/>
      <c r="JNU299" s="475"/>
      <c r="JNV299" s="476"/>
      <c r="JNW299" s="476"/>
      <c r="JNX299" s="476"/>
      <c r="JNY299" s="476"/>
      <c r="JNZ299" s="476"/>
      <c r="JOA299" s="476"/>
      <c r="JOB299" s="476"/>
      <c r="JOC299" s="475"/>
      <c r="JOD299" s="476"/>
      <c r="JOE299" s="476"/>
      <c r="JOF299" s="476"/>
      <c r="JOG299" s="476"/>
      <c r="JOH299" s="476"/>
      <c r="JOI299" s="476"/>
      <c r="JOJ299" s="476"/>
      <c r="JOK299" s="475"/>
      <c r="JOL299" s="476"/>
      <c r="JOM299" s="476"/>
      <c r="JON299" s="476"/>
      <c r="JOO299" s="476"/>
      <c r="JOP299" s="476"/>
      <c r="JOQ299" s="476"/>
      <c r="JOR299" s="476"/>
      <c r="JOS299" s="475"/>
      <c r="JOT299" s="476"/>
      <c r="JOU299" s="476"/>
      <c r="JOV299" s="476"/>
      <c r="JOW299" s="476"/>
      <c r="JOX299" s="476"/>
      <c r="JOY299" s="476"/>
      <c r="JOZ299" s="476"/>
      <c r="JPA299" s="475"/>
      <c r="JPB299" s="476"/>
      <c r="JPC299" s="476"/>
      <c r="JPD299" s="476"/>
      <c r="JPE299" s="476"/>
      <c r="JPF299" s="476"/>
      <c r="JPG299" s="476"/>
      <c r="JPH299" s="476"/>
      <c r="JPI299" s="475"/>
      <c r="JPJ299" s="476"/>
      <c r="JPK299" s="476"/>
      <c r="JPL299" s="476"/>
      <c r="JPM299" s="476"/>
      <c r="JPN299" s="476"/>
      <c r="JPO299" s="476"/>
      <c r="JPP299" s="476"/>
      <c r="JPQ299" s="475"/>
      <c r="JPR299" s="476"/>
      <c r="JPS299" s="476"/>
      <c r="JPT299" s="476"/>
      <c r="JPU299" s="476"/>
      <c r="JPV299" s="476"/>
      <c r="JPW299" s="476"/>
      <c r="JPX299" s="476"/>
      <c r="JPY299" s="475"/>
      <c r="JPZ299" s="476"/>
      <c r="JQA299" s="476"/>
      <c r="JQB299" s="476"/>
      <c r="JQC299" s="476"/>
      <c r="JQD299" s="476"/>
      <c r="JQE299" s="476"/>
      <c r="JQF299" s="476"/>
      <c r="JQG299" s="475"/>
      <c r="JQH299" s="476"/>
      <c r="JQI299" s="476"/>
      <c r="JQJ299" s="476"/>
      <c r="JQK299" s="476"/>
      <c r="JQL299" s="476"/>
      <c r="JQM299" s="476"/>
      <c r="JQN299" s="476"/>
      <c r="JQO299" s="475"/>
      <c r="JQP299" s="476"/>
      <c r="JQQ299" s="476"/>
      <c r="JQR299" s="476"/>
      <c r="JQS299" s="476"/>
      <c r="JQT299" s="476"/>
      <c r="JQU299" s="476"/>
      <c r="JQV299" s="476"/>
      <c r="JQW299" s="475"/>
      <c r="JQX299" s="476"/>
      <c r="JQY299" s="476"/>
      <c r="JQZ299" s="476"/>
      <c r="JRA299" s="476"/>
      <c r="JRB299" s="476"/>
      <c r="JRC299" s="476"/>
      <c r="JRD299" s="476"/>
      <c r="JRE299" s="475"/>
      <c r="JRF299" s="476"/>
      <c r="JRG299" s="476"/>
      <c r="JRH299" s="476"/>
      <c r="JRI299" s="476"/>
      <c r="JRJ299" s="476"/>
      <c r="JRK299" s="476"/>
      <c r="JRL299" s="476"/>
      <c r="JRM299" s="475"/>
      <c r="JRN299" s="476"/>
      <c r="JRO299" s="476"/>
      <c r="JRP299" s="476"/>
      <c r="JRQ299" s="476"/>
      <c r="JRR299" s="476"/>
      <c r="JRS299" s="476"/>
      <c r="JRT299" s="476"/>
      <c r="JRU299" s="475"/>
      <c r="JRV299" s="476"/>
      <c r="JRW299" s="476"/>
      <c r="JRX299" s="476"/>
      <c r="JRY299" s="476"/>
      <c r="JRZ299" s="476"/>
      <c r="JSA299" s="476"/>
      <c r="JSB299" s="476"/>
      <c r="JSC299" s="475"/>
      <c r="JSD299" s="476"/>
      <c r="JSE299" s="476"/>
      <c r="JSF299" s="476"/>
      <c r="JSG299" s="476"/>
      <c r="JSH299" s="476"/>
      <c r="JSI299" s="476"/>
      <c r="JSJ299" s="476"/>
      <c r="JSK299" s="475"/>
      <c r="JSL299" s="476"/>
      <c r="JSM299" s="476"/>
      <c r="JSN299" s="476"/>
      <c r="JSO299" s="476"/>
      <c r="JSP299" s="476"/>
      <c r="JSQ299" s="476"/>
      <c r="JSR299" s="476"/>
      <c r="JSS299" s="475"/>
      <c r="JST299" s="476"/>
      <c r="JSU299" s="476"/>
      <c r="JSV299" s="476"/>
      <c r="JSW299" s="476"/>
      <c r="JSX299" s="476"/>
      <c r="JSY299" s="476"/>
      <c r="JSZ299" s="476"/>
      <c r="JTA299" s="475"/>
      <c r="JTB299" s="476"/>
      <c r="JTC299" s="476"/>
      <c r="JTD299" s="476"/>
      <c r="JTE299" s="476"/>
      <c r="JTF299" s="476"/>
      <c r="JTG299" s="476"/>
      <c r="JTH299" s="476"/>
      <c r="JTI299" s="475"/>
      <c r="JTJ299" s="476"/>
      <c r="JTK299" s="476"/>
      <c r="JTL299" s="476"/>
      <c r="JTM299" s="476"/>
      <c r="JTN299" s="476"/>
      <c r="JTO299" s="476"/>
      <c r="JTP299" s="476"/>
      <c r="JTQ299" s="475"/>
      <c r="JTR299" s="476"/>
      <c r="JTS299" s="476"/>
      <c r="JTT299" s="476"/>
      <c r="JTU299" s="476"/>
      <c r="JTV299" s="476"/>
      <c r="JTW299" s="476"/>
      <c r="JTX299" s="476"/>
      <c r="JTY299" s="475"/>
      <c r="JTZ299" s="476"/>
      <c r="JUA299" s="476"/>
      <c r="JUB299" s="476"/>
      <c r="JUC299" s="476"/>
      <c r="JUD299" s="476"/>
      <c r="JUE299" s="476"/>
      <c r="JUF299" s="476"/>
      <c r="JUG299" s="475"/>
      <c r="JUH299" s="476"/>
      <c r="JUI299" s="476"/>
      <c r="JUJ299" s="476"/>
      <c r="JUK299" s="476"/>
      <c r="JUL299" s="476"/>
      <c r="JUM299" s="476"/>
      <c r="JUN299" s="476"/>
      <c r="JUO299" s="475"/>
      <c r="JUP299" s="476"/>
      <c r="JUQ299" s="476"/>
      <c r="JUR299" s="476"/>
      <c r="JUS299" s="476"/>
      <c r="JUT299" s="476"/>
      <c r="JUU299" s="476"/>
      <c r="JUV299" s="476"/>
      <c r="JUW299" s="475"/>
      <c r="JUX299" s="476"/>
      <c r="JUY299" s="476"/>
      <c r="JUZ299" s="476"/>
      <c r="JVA299" s="476"/>
      <c r="JVB299" s="476"/>
      <c r="JVC299" s="476"/>
      <c r="JVD299" s="476"/>
      <c r="JVE299" s="475"/>
      <c r="JVF299" s="476"/>
      <c r="JVG299" s="476"/>
      <c r="JVH299" s="476"/>
      <c r="JVI299" s="476"/>
      <c r="JVJ299" s="476"/>
      <c r="JVK299" s="476"/>
      <c r="JVL299" s="476"/>
      <c r="JVM299" s="475"/>
      <c r="JVN299" s="476"/>
      <c r="JVO299" s="476"/>
      <c r="JVP299" s="476"/>
      <c r="JVQ299" s="476"/>
      <c r="JVR299" s="476"/>
      <c r="JVS299" s="476"/>
      <c r="JVT299" s="476"/>
      <c r="JVU299" s="475"/>
      <c r="JVV299" s="476"/>
      <c r="JVW299" s="476"/>
      <c r="JVX299" s="476"/>
      <c r="JVY299" s="476"/>
      <c r="JVZ299" s="476"/>
      <c r="JWA299" s="476"/>
      <c r="JWB299" s="476"/>
      <c r="JWC299" s="475"/>
      <c r="JWD299" s="476"/>
      <c r="JWE299" s="476"/>
      <c r="JWF299" s="476"/>
      <c r="JWG299" s="476"/>
      <c r="JWH299" s="476"/>
      <c r="JWI299" s="476"/>
      <c r="JWJ299" s="476"/>
      <c r="JWK299" s="475"/>
      <c r="JWL299" s="476"/>
      <c r="JWM299" s="476"/>
      <c r="JWN299" s="476"/>
      <c r="JWO299" s="476"/>
      <c r="JWP299" s="476"/>
      <c r="JWQ299" s="476"/>
      <c r="JWR299" s="476"/>
      <c r="JWS299" s="475"/>
      <c r="JWT299" s="476"/>
      <c r="JWU299" s="476"/>
      <c r="JWV299" s="476"/>
      <c r="JWW299" s="476"/>
      <c r="JWX299" s="476"/>
      <c r="JWY299" s="476"/>
      <c r="JWZ299" s="476"/>
      <c r="JXA299" s="475"/>
      <c r="JXB299" s="476"/>
      <c r="JXC299" s="476"/>
      <c r="JXD299" s="476"/>
      <c r="JXE299" s="476"/>
      <c r="JXF299" s="476"/>
      <c r="JXG299" s="476"/>
      <c r="JXH299" s="476"/>
      <c r="JXI299" s="475"/>
      <c r="JXJ299" s="476"/>
      <c r="JXK299" s="476"/>
      <c r="JXL299" s="476"/>
      <c r="JXM299" s="476"/>
      <c r="JXN299" s="476"/>
      <c r="JXO299" s="476"/>
      <c r="JXP299" s="476"/>
      <c r="JXQ299" s="475"/>
      <c r="JXR299" s="476"/>
      <c r="JXS299" s="476"/>
      <c r="JXT299" s="476"/>
      <c r="JXU299" s="476"/>
      <c r="JXV299" s="476"/>
      <c r="JXW299" s="476"/>
      <c r="JXX299" s="476"/>
      <c r="JXY299" s="475"/>
      <c r="JXZ299" s="476"/>
      <c r="JYA299" s="476"/>
      <c r="JYB299" s="476"/>
      <c r="JYC299" s="476"/>
      <c r="JYD299" s="476"/>
      <c r="JYE299" s="476"/>
      <c r="JYF299" s="476"/>
      <c r="JYG299" s="475"/>
      <c r="JYH299" s="476"/>
      <c r="JYI299" s="476"/>
      <c r="JYJ299" s="476"/>
      <c r="JYK299" s="476"/>
      <c r="JYL299" s="476"/>
      <c r="JYM299" s="476"/>
      <c r="JYN299" s="476"/>
      <c r="JYO299" s="475"/>
      <c r="JYP299" s="476"/>
      <c r="JYQ299" s="476"/>
      <c r="JYR299" s="476"/>
      <c r="JYS299" s="476"/>
      <c r="JYT299" s="476"/>
      <c r="JYU299" s="476"/>
      <c r="JYV299" s="476"/>
      <c r="JYW299" s="475"/>
      <c r="JYX299" s="476"/>
      <c r="JYY299" s="476"/>
      <c r="JYZ299" s="476"/>
      <c r="JZA299" s="476"/>
      <c r="JZB299" s="476"/>
      <c r="JZC299" s="476"/>
      <c r="JZD299" s="476"/>
      <c r="JZE299" s="475"/>
      <c r="JZF299" s="476"/>
      <c r="JZG299" s="476"/>
      <c r="JZH299" s="476"/>
      <c r="JZI299" s="476"/>
      <c r="JZJ299" s="476"/>
      <c r="JZK299" s="476"/>
      <c r="JZL299" s="476"/>
      <c r="JZM299" s="475"/>
      <c r="JZN299" s="476"/>
      <c r="JZO299" s="476"/>
      <c r="JZP299" s="476"/>
      <c r="JZQ299" s="476"/>
      <c r="JZR299" s="476"/>
      <c r="JZS299" s="476"/>
      <c r="JZT299" s="476"/>
      <c r="JZU299" s="475"/>
      <c r="JZV299" s="476"/>
      <c r="JZW299" s="476"/>
      <c r="JZX299" s="476"/>
      <c r="JZY299" s="476"/>
      <c r="JZZ299" s="476"/>
      <c r="KAA299" s="476"/>
      <c r="KAB299" s="476"/>
      <c r="KAC299" s="475"/>
      <c r="KAD299" s="476"/>
      <c r="KAE299" s="476"/>
      <c r="KAF299" s="476"/>
      <c r="KAG299" s="476"/>
      <c r="KAH299" s="476"/>
      <c r="KAI299" s="476"/>
      <c r="KAJ299" s="476"/>
      <c r="KAK299" s="475"/>
      <c r="KAL299" s="476"/>
      <c r="KAM299" s="476"/>
      <c r="KAN299" s="476"/>
      <c r="KAO299" s="476"/>
      <c r="KAP299" s="476"/>
      <c r="KAQ299" s="476"/>
      <c r="KAR299" s="476"/>
      <c r="KAS299" s="475"/>
      <c r="KAT299" s="476"/>
      <c r="KAU299" s="476"/>
      <c r="KAV299" s="476"/>
      <c r="KAW299" s="476"/>
      <c r="KAX299" s="476"/>
      <c r="KAY299" s="476"/>
      <c r="KAZ299" s="476"/>
      <c r="KBA299" s="475"/>
      <c r="KBB299" s="476"/>
      <c r="KBC299" s="476"/>
      <c r="KBD299" s="476"/>
      <c r="KBE299" s="476"/>
      <c r="KBF299" s="476"/>
      <c r="KBG299" s="476"/>
      <c r="KBH299" s="476"/>
      <c r="KBI299" s="475"/>
      <c r="KBJ299" s="476"/>
      <c r="KBK299" s="476"/>
      <c r="KBL299" s="476"/>
      <c r="KBM299" s="476"/>
      <c r="KBN299" s="476"/>
      <c r="KBO299" s="476"/>
      <c r="KBP299" s="476"/>
      <c r="KBQ299" s="475"/>
      <c r="KBR299" s="476"/>
      <c r="KBS299" s="476"/>
      <c r="KBT299" s="476"/>
      <c r="KBU299" s="476"/>
      <c r="KBV299" s="476"/>
      <c r="KBW299" s="476"/>
      <c r="KBX299" s="476"/>
      <c r="KBY299" s="475"/>
      <c r="KBZ299" s="476"/>
      <c r="KCA299" s="476"/>
      <c r="KCB299" s="476"/>
      <c r="KCC299" s="476"/>
      <c r="KCD299" s="476"/>
      <c r="KCE299" s="476"/>
      <c r="KCF299" s="476"/>
      <c r="KCG299" s="475"/>
      <c r="KCH299" s="476"/>
      <c r="KCI299" s="476"/>
      <c r="KCJ299" s="476"/>
      <c r="KCK299" s="476"/>
      <c r="KCL299" s="476"/>
      <c r="KCM299" s="476"/>
      <c r="KCN299" s="476"/>
      <c r="KCO299" s="475"/>
      <c r="KCP299" s="476"/>
      <c r="KCQ299" s="476"/>
      <c r="KCR299" s="476"/>
      <c r="KCS299" s="476"/>
      <c r="KCT299" s="476"/>
      <c r="KCU299" s="476"/>
      <c r="KCV299" s="476"/>
      <c r="KCW299" s="475"/>
      <c r="KCX299" s="476"/>
      <c r="KCY299" s="476"/>
      <c r="KCZ299" s="476"/>
      <c r="KDA299" s="476"/>
      <c r="KDB299" s="476"/>
      <c r="KDC299" s="476"/>
      <c r="KDD299" s="476"/>
      <c r="KDE299" s="475"/>
      <c r="KDF299" s="476"/>
      <c r="KDG299" s="476"/>
      <c r="KDH299" s="476"/>
      <c r="KDI299" s="476"/>
      <c r="KDJ299" s="476"/>
      <c r="KDK299" s="476"/>
      <c r="KDL299" s="476"/>
      <c r="KDM299" s="475"/>
      <c r="KDN299" s="476"/>
      <c r="KDO299" s="476"/>
      <c r="KDP299" s="476"/>
      <c r="KDQ299" s="476"/>
      <c r="KDR299" s="476"/>
      <c r="KDS299" s="476"/>
      <c r="KDT299" s="476"/>
      <c r="KDU299" s="475"/>
      <c r="KDV299" s="476"/>
      <c r="KDW299" s="476"/>
      <c r="KDX299" s="476"/>
      <c r="KDY299" s="476"/>
      <c r="KDZ299" s="476"/>
      <c r="KEA299" s="476"/>
      <c r="KEB299" s="476"/>
      <c r="KEC299" s="475"/>
      <c r="KED299" s="476"/>
      <c r="KEE299" s="476"/>
      <c r="KEF299" s="476"/>
      <c r="KEG299" s="476"/>
      <c r="KEH299" s="476"/>
      <c r="KEI299" s="476"/>
      <c r="KEJ299" s="476"/>
      <c r="KEK299" s="475"/>
      <c r="KEL299" s="476"/>
      <c r="KEM299" s="476"/>
      <c r="KEN299" s="476"/>
      <c r="KEO299" s="476"/>
      <c r="KEP299" s="476"/>
      <c r="KEQ299" s="476"/>
      <c r="KER299" s="476"/>
      <c r="KES299" s="475"/>
      <c r="KET299" s="476"/>
      <c r="KEU299" s="476"/>
      <c r="KEV299" s="476"/>
      <c r="KEW299" s="476"/>
      <c r="KEX299" s="476"/>
      <c r="KEY299" s="476"/>
      <c r="KEZ299" s="476"/>
      <c r="KFA299" s="475"/>
      <c r="KFB299" s="476"/>
      <c r="KFC299" s="476"/>
      <c r="KFD299" s="476"/>
      <c r="KFE299" s="476"/>
      <c r="KFF299" s="476"/>
      <c r="KFG299" s="476"/>
      <c r="KFH299" s="476"/>
      <c r="KFI299" s="475"/>
      <c r="KFJ299" s="476"/>
      <c r="KFK299" s="476"/>
      <c r="KFL299" s="476"/>
      <c r="KFM299" s="476"/>
      <c r="KFN299" s="476"/>
      <c r="KFO299" s="476"/>
      <c r="KFP299" s="476"/>
      <c r="KFQ299" s="475"/>
      <c r="KFR299" s="476"/>
      <c r="KFS299" s="476"/>
      <c r="KFT299" s="476"/>
      <c r="KFU299" s="476"/>
      <c r="KFV299" s="476"/>
      <c r="KFW299" s="476"/>
      <c r="KFX299" s="476"/>
      <c r="KFY299" s="475"/>
      <c r="KFZ299" s="476"/>
      <c r="KGA299" s="476"/>
      <c r="KGB299" s="476"/>
      <c r="KGC299" s="476"/>
      <c r="KGD299" s="476"/>
      <c r="KGE299" s="476"/>
      <c r="KGF299" s="476"/>
      <c r="KGG299" s="475"/>
      <c r="KGH299" s="476"/>
      <c r="KGI299" s="476"/>
      <c r="KGJ299" s="476"/>
      <c r="KGK299" s="476"/>
      <c r="KGL299" s="476"/>
      <c r="KGM299" s="476"/>
      <c r="KGN299" s="476"/>
      <c r="KGO299" s="475"/>
      <c r="KGP299" s="476"/>
      <c r="KGQ299" s="476"/>
      <c r="KGR299" s="476"/>
      <c r="KGS299" s="476"/>
      <c r="KGT299" s="476"/>
      <c r="KGU299" s="476"/>
      <c r="KGV299" s="476"/>
      <c r="KGW299" s="475"/>
      <c r="KGX299" s="476"/>
      <c r="KGY299" s="476"/>
      <c r="KGZ299" s="476"/>
      <c r="KHA299" s="476"/>
      <c r="KHB299" s="476"/>
      <c r="KHC299" s="476"/>
      <c r="KHD299" s="476"/>
      <c r="KHE299" s="475"/>
      <c r="KHF299" s="476"/>
      <c r="KHG299" s="476"/>
      <c r="KHH299" s="476"/>
      <c r="KHI299" s="476"/>
      <c r="KHJ299" s="476"/>
      <c r="KHK299" s="476"/>
      <c r="KHL299" s="476"/>
      <c r="KHM299" s="475"/>
      <c r="KHN299" s="476"/>
      <c r="KHO299" s="476"/>
      <c r="KHP299" s="476"/>
      <c r="KHQ299" s="476"/>
      <c r="KHR299" s="476"/>
      <c r="KHS299" s="476"/>
      <c r="KHT299" s="476"/>
      <c r="KHU299" s="475"/>
      <c r="KHV299" s="476"/>
      <c r="KHW299" s="476"/>
      <c r="KHX299" s="476"/>
      <c r="KHY299" s="476"/>
      <c r="KHZ299" s="476"/>
      <c r="KIA299" s="476"/>
      <c r="KIB299" s="476"/>
      <c r="KIC299" s="475"/>
      <c r="KID299" s="476"/>
      <c r="KIE299" s="476"/>
      <c r="KIF299" s="476"/>
      <c r="KIG299" s="476"/>
      <c r="KIH299" s="476"/>
      <c r="KII299" s="476"/>
      <c r="KIJ299" s="476"/>
      <c r="KIK299" s="475"/>
      <c r="KIL299" s="476"/>
      <c r="KIM299" s="476"/>
      <c r="KIN299" s="476"/>
      <c r="KIO299" s="476"/>
      <c r="KIP299" s="476"/>
      <c r="KIQ299" s="476"/>
      <c r="KIR299" s="476"/>
      <c r="KIS299" s="475"/>
      <c r="KIT299" s="476"/>
      <c r="KIU299" s="476"/>
      <c r="KIV299" s="476"/>
      <c r="KIW299" s="476"/>
      <c r="KIX299" s="476"/>
      <c r="KIY299" s="476"/>
      <c r="KIZ299" s="476"/>
      <c r="KJA299" s="475"/>
      <c r="KJB299" s="476"/>
      <c r="KJC299" s="476"/>
      <c r="KJD299" s="476"/>
      <c r="KJE299" s="476"/>
      <c r="KJF299" s="476"/>
      <c r="KJG299" s="476"/>
      <c r="KJH299" s="476"/>
      <c r="KJI299" s="475"/>
      <c r="KJJ299" s="476"/>
      <c r="KJK299" s="476"/>
      <c r="KJL299" s="476"/>
      <c r="KJM299" s="476"/>
      <c r="KJN299" s="476"/>
      <c r="KJO299" s="476"/>
      <c r="KJP299" s="476"/>
      <c r="KJQ299" s="475"/>
      <c r="KJR299" s="476"/>
      <c r="KJS299" s="476"/>
      <c r="KJT299" s="476"/>
      <c r="KJU299" s="476"/>
      <c r="KJV299" s="476"/>
      <c r="KJW299" s="476"/>
      <c r="KJX299" s="476"/>
      <c r="KJY299" s="475"/>
      <c r="KJZ299" s="476"/>
      <c r="KKA299" s="476"/>
      <c r="KKB299" s="476"/>
      <c r="KKC299" s="476"/>
      <c r="KKD299" s="476"/>
      <c r="KKE299" s="476"/>
      <c r="KKF299" s="476"/>
      <c r="KKG299" s="475"/>
      <c r="KKH299" s="476"/>
      <c r="KKI299" s="476"/>
      <c r="KKJ299" s="476"/>
      <c r="KKK299" s="476"/>
      <c r="KKL299" s="476"/>
      <c r="KKM299" s="476"/>
      <c r="KKN299" s="476"/>
      <c r="KKO299" s="475"/>
      <c r="KKP299" s="476"/>
      <c r="KKQ299" s="476"/>
      <c r="KKR299" s="476"/>
      <c r="KKS299" s="476"/>
      <c r="KKT299" s="476"/>
      <c r="KKU299" s="476"/>
      <c r="KKV299" s="476"/>
      <c r="KKW299" s="475"/>
      <c r="KKX299" s="476"/>
      <c r="KKY299" s="476"/>
      <c r="KKZ299" s="476"/>
      <c r="KLA299" s="476"/>
      <c r="KLB299" s="476"/>
      <c r="KLC299" s="476"/>
      <c r="KLD299" s="476"/>
      <c r="KLE299" s="475"/>
      <c r="KLF299" s="476"/>
      <c r="KLG299" s="476"/>
      <c r="KLH299" s="476"/>
      <c r="KLI299" s="476"/>
      <c r="KLJ299" s="476"/>
      <c r="KLK299" s="476"/>
      <c r="KLL299" s="476"/>
      <c r="KLM299" s="475"/>
      <c r="KLN299" s="476"/>
      <c r="KLO299" s="476"/>
      <c r="KLP299" s="476"/>
      <c r="KLQ299" s="476"/>
      <c r="KLR299" s="476"/>
      <c r="KLS299" s="476"/>
      <c r="KLT299" s="476"/>
      <c r="KLU299" s="475"/>
      <c r="KLV299" s="476"/>
      <c r="KLW299" s="476"/>
      <c r="KLX299" s="476"/>
      <c r="KLY299" s="476"/>
      <c r="KLZ299" s="476"/>
      <c r="KMA299" s="476"/>
      <c r="KMB299" s="476"/>
      <c r="KMC299" s="475"/>
      <c r="KMD299" s="476"/>
      <c r="KME299" s="476"/>
      <c r="KMF299" s="476"/>
      <c r="KMG299" s="476"/>
      <c r="KMH299" s="476"/>
      <c r="KMI299" s="476"/>
      <c r="KMJ299" s="476"/>
      <c r="KMK299" s="475"/>
      <c r="KML299" s="476"/>
      <c r="KMM299" s="476"/>
      <c r="KMN299" s="476"/>
      <c r="KMO299" s="476"/>
      <c r="KMP299" s="476"/>
      <c r="KMQ299" s="476"/>
      <c r="KMR299" s="476"/>
      <c r="KMS299" s="475"/>
      <c r="KMT299" s="476"/>
      <c r="KMU299" s="476"/>
      <c r="KMV299" s="476"/>
      <c r="KMW299" s="476"/>
      <c r="KMX299" s="476"/>
      <c r="KMY299" s="476"/>
      <c r="KMZ299" s="476"/>
      <c r="KNA299" s="475"/>
      <c r="KNB299" s="476"/>
      <c r="KNC299" s="476"/>
      <c r="KND299" s="476"/>
      <c r="KNE299" s="476"/>
      <c r="KNF299" s="476"/>
      <c r="KNG299" s="476"/>
      <c r="KNH299" s="476"/>
      <c r="KNI299" s="475"/>
      <c r="KNJ299" s="476"/>
      <c r="KNK299" s="476"/>
      <c r="KNL299" s="476"/>
      <c r="KNM299" s="476"/>
      <c r="KNN299" s="476"/>
      <c r="KNO299" s="476"/>
      <c r="KNP299" s="476"/>
      <c r="KNQ299" s="475"/>
      <c r="KNR299" s="476"/>
      <c r="KNS299" s="476"/>
      <c r="KNT299" s="476"/>
      <c r="KNU299" s="476"/>
      <c r="KNV299" s="476"/>
      <c r="KNW299" s="476"/>
      <c r="KNX299" s="476"/>
      <c r="KNY299" s="475"/>
      <c r="KNZ299" s="476"/>
      <c r="KOA299" s="476"/>
      <c r="KOB299" s="476"/>
      <c r="KOC299" s="476"/>
      <c r="KOD299" s="476"/>
      <c r="KOE299" s="476"/>
      <c r="KOF299" s="476"/>
      <c r="KOG299" s="475"/>
      <c r="KOH299" s="476"/>
      <c r="KOI299" s="476"/>
      <c r="KOJ299" s="476"/>
      <c r="KOK299" s="476"/>
      <c r="KOL299" s="476"/>
      <c r="KOM299" s="476"/>
      <c r="KON299" s="476"/>
      <c r="KOO299" s="475"/>
      <c r="KOP299" s="476"/>
      <c r="KOQ299" s="476"/>
      <c r="KOR299" s="476"/>
      <c r="KOS299" s="476"/>
      <c r="KOT299" s="476"/>
      <c r="KOU299" s="476"/>
      <c r="KOV299" s="476"/>
      <c r="KOW299" s="475"/>
      <c r="KOX299" s="476"/>
      <c r="KOY299" s="476"/>
      <c r="KOZ299" s="476"/>
      <c r="KPA299" s="476"/>
      <c r="KPB299" s="476"/>
      <c r="KPC299" s="476"/>
      <c r="KPD299" s="476"/>
      <c r="KPE299" s="475"/>
      <c r="KPF299" s="476"/>
      <c r="KPG299" s="476"/>
      <c r="KPH299" s="476"/>
      <c r="KPI299" s="476"/>
      <c r="KPJ299" s="476"/>
      <c r="KPK299" s="476"/>
      <c r="KPL299" s="476"/>
      <c r="KPM299" s="475"/>
      <c r="KPN299" s="476"/>
      <c r="KPO299" s="476"/>
      <c r="KPP299" s="476"/>
      <c r="KPQ299" s="476"/>
      <c r="KPR299" s="476"/>
      <c r="KPS299" s="476"/>
      <c r="KPT299" s="476"/>
      <c r="KPU299" s="475"/>
      <c r="KPV299" s="476"/>
      <c r="KPW299" s="476"/>
      <c r="KPX299" s="476"/>
      <c r="KPY299" s="476"/>
      <c r="KPZ299" s="476"/>
      <c r="KQA299" s="476"/>
      <c r="KQB299" s="476"/>
      <c r="KQC299" s="475"/>
      <c r="KQD299" s="476"/>
      <c r="KQE299" s="476"/>
      <c r="KQF299" s="476"/>
      <c r="KQG299" s="476"/>
      <c r="KQH299" s="476"/>
      <c r="KQI299" s="476"/>
      <c r="KQJ299" s="476"/>
      <c r="KQK299" s="475"/>
      <c r="KQL299" s="476"/>
      <c r="KQM299" s="476"/>
      <c r="KQN299" s="476"/>
      <c r="KQO299" s="476"/>
      <c r="KQP299" s="476"/>
      <c r="KQQ299" s="476"/>
      <c r="KQR299" s="476"/>
      <c r="KQS299" s="475"/>
      <c r="KQT299" s="476"/>
      <c r="KQU299" s="476"/>
      <c r="KQV299" s="476"/>
      <c r="KQW299" s="476"/>
      <c r="KQX299" s="476"/>
      <c r="KQY299" s="476"/>
      <c r="KQZ299" s="476"/>
      <c r="KRA299" s="475"/>
      <c r="KRB299" s="476"/>
      <c r="KRC299" s="476"/>
      <c r="KRD299" s="476"/>
      <c r="KRE299" s="476"/>
      <c r="KRF299" s="476"/>
      <c r="KRG299" s="476"/>
      <c r="KRH299" s="476"/>
      <c r="KRI299" s="475"/>
      <c r="KRJ299" s="476"/>
      <c r="KRK299" s="476"/>
      <c r="KRL299" s="476"/>
      <c r="KRM299" s="476"/>
      <c r="KRN299" s="476"/>
      <c r="KRO299" s="476"/>
      <c r="KRP299" s="476"/>
      <c r="KRQ299" s="475"/>
      <c r="KRR299" s="476"/>
      <c r="KRS299" s="476"/>
      <c r="KRT299" s="476"/>
      <c r="KRU299" s="476"/>
      <c r="KRV299" s="476"/>
      <c r="KRW299" s="476"/>
      <c r="KRX299" s="476"/>
      <c r="KRY299" s="475"/>
      <c r="KRZ299" s="476"/>
      <c r="KSA299" s="476"/>
      <c r="KSB299" s="476"/>
      <c r="KSC299" s="476"/>
      <c r="KSD299" s="476"/>
      <c r="KSE299" s="476"/>
      <c r="KSF299" s="476"/>
      <c r="KSG299" s="475"/>
      <c r="KSH299" s="476"/>
      <c r="KSI299" s="476"/>
      <c r="KSJ299" s="476"/>
      <c r="KSK299" s="476"/>
      <c r="KSL299" s="476"/>
      <c r="KSM299" s="476"/>
      <c r="KSN299" s="476"/>
      <c r="KSO299" s="475"/>
      <c r="KSP299" s="476"/>
      <c r="KSQ299" s="476"/>
      <c r="KSR299" s="476"/>
      <c r="KSS299" s="476"/>
      <c r="KST299" s="476"/>
      <c r="KSU299" s="476"/>
      <c r="KSV299" s="476"/>
      <c r="KSW299" s="475"/>
      <c r="KSX299" s="476"/>
      <c r="KSY299" s="476"/>
      <c r="KSZ299" s="476"/>
      <c r="KTA299" s="476"/>
      <c r="KTB299" s="476"/>
      <c r="KTC299" s="476"/>
      <c r="KTD299" s="476"/>
      <c r="KTE299" s="475"/>
      <c r="KTF299" s="476"/>
      <c r="KTG299" s="476"/>
      <c r="KTH299" s="476"/>
      <c r="KTI299" s="476"/>
      <c r="KTJ299" s="476"/>
      <c r="KTK299" s="476"/>
      <c r="KTL299" s="476"/>
      <c r="KTM299" s="475"/>
      <c r="KTN299" s="476"/>
      <c r="KTO299" s="476"/>
      <c r="KTP299" s="476"/>
      <c r="KTQ299" s="476"/>
      <c r="KTR299" s="476"/>
      <c r="KTS299" s="476"/>
      <c r="KTT299" s="476"/>
      <c r="KTU299" s="475"/>
      <c r="KTV299" s="476"/>
      <c r="KTW299" s="476"/>
      <c r="KTX299" s="476"/>
      <c r="KTY299" s="476"/>
      <c r="KTZ299" s="476"/>
      <c r="KUA299" s="476"/>
      <c r="KUB299" s="476"/>
      <c r="KUC299" s="475"/>
      <c r="KUD299" s="476"/>
      <c r="KUE299" s="476"/>
      <c r="KUF299" s="476"/>
      <c r="KUG299" s="476"/>
      <c r="KUH299" s="476"/>
      <c r="KUI299" s="476"/>
      <c r="KUJ299" s="476"/>
      <c r="KUK299" s="475"/>
      <c r="KUL299" s="476"/>
      <c r="KUM299" s="476"/>
      <c r="KUN299" s="476"/>
      <c r="KUO299" s="476"/>
      <c r="KUP299" s="476"/>
      <c r="KUQ299" s="476"/>
      <c r="KUR299" s="476"/>
      <c r="KUS299" s="475"/>
      <c r="KUT299" s="476"/>
      <c r="KUU299" s="476"/>
      <c r="KUV299" s="476"/>
      <c r="KUW299" s="476"/>
      <c r="KUX299" s="476"/>
      <c r="KUY299" s="476"/>
      <c r="KUZ299" s="476"/>
      <c r="KVA299" s="475"/>
      <c r="KVB299" s="476"/>
      <c r="KVC299" s="476"/>
      <c r="KVD299" s="476"/>
      <c r="KVE299" s="476"/>
      <c r="KVF299" s="476"/>
      <c r="KVG299" s="476"/>
      <c r="KVH299" s="476"/>
      <c r="KVI299" s="475"/>
      <c r="KVJ299" s="476"/>
      <c r="KVK299" s="476"/>
      <c r="KVL299" s="476"/>
      <c r="KVM299" s="476"/>
      <c r="KVN299" s="476"/>
      <c r="KVO299" s="476"/>
      <c r="KVP299" s="476"/>
      <c r="KVQ299" s="475"/>
      <c r="KVR299" s="476"/>
      <c r="KVS299" s="476"/>
      <c r="KVT299" s="476"/>
      <c r="KVU299" s="476"/>
      <c r="KVV299" s="476"/>
      <c r="KVW299" s="476"/>
      <c r="KVX299" s="476"/>
      <c r="KVY299" s="475"/>
      <c r="KVZ299" s="476"/>
      <c r="KWA299" s="476"/>
      <c r="KWB299" s="476"/>
      <c r="KWC299" s="476"/>
      <c r="KWD299" s="476"/>
      <c r="KWE299" s="476"/>
      <c r="KWF299" s="476"/>
      <c r="KWG299" s="475"/>
      <c r="KWH299" s="476"/>
      <c r="KWI299" s="476"/>
      <c r="KWJ299" s="476"/>
      <c r="KWK299" s="476"/>
      <c r="KWL299" s="476"/>
      <c r="KWM299" s="476"/>
      <c r="KWN299" s="476"/>
      <c r="KWO299" s="475"/>
      <c r="KWP299" s="476"/>
      <c r="KWQ299" s="476"/>
      <c r="KWR299" s="476"/>
      <c r="KWS299" s="476"/>
      <c r="KWT299" s="476"/>
      <c r="KWU299" s="476"/>
      <c r="KWV299" s="476"/>
      <c r="KWW299" s="475"/>
      <c r="KWX299" s="476"/>
      <c r="KWY299" s="476"/>
      <c r="KWZ299" s="476"/>
      <c r="KXA299" s="476"/>
      <c r="KXB299" s="476"/>
      <c r="KXC299" s="476"/>
      <c r="KXD299" s="476"/>
      <c r="KXE299" s="475"/>
      <c r="KXF299" s="476"/>
      <c r="KXG299" s="476"/>
      <c r="KXH299" s="476"/>
      <c r="KXI299" s="476"/>
      <c r="KXJ299" s="476"/>
      <c r="KXK299" s="476"/>
      <c r="KXL299" s="476"/>
      <c r="KXM299" s="475"/>
      <c r="KXN299" s="476"/>
      <c r="KXO299" s="476"/>
      <c r="KXP299" s="476"/>
      <c r="KXQ299" s="476"/>
      <c r="KXR299" s="476"/>
      <c r="KXS299" s="476"/>
      <c r="KXT299" s="476"/>
      <c r="KXU299" s="475"/>
      <c r="KXV299" s="476"/>
      <c r="KXW299" s="476"/>
      <c r="KXX299" s="476"/>
      <c r="KXY299" s="476"/>
      <c r="KXZ299" s="476"/>
      <c r="KYA299" s="476"/>
      <c r="KYB299" s="476"/>
      <c r="KYC299" s="475"/>
      <c r="KYD299" s="476"/>
      <c r="KYE299" s="476"/>
      <c r="KYF299" s="476"/>
      <c r="KYG299" s="476"/>
      <c r="KYH299" s="476"/>
      <c r="KYI299" s="476"/>
      <c r="KYJ299" s="476"/>
      <c r="KYK299" s="475"/>
      <c r="KYL299" s="476"/>
      <c r="KYM299" s="476"/>
      <c r="KYN299" s="476"/>
      <c r="KYO299" s="476"/>
      <c r="KYP299" s="476"/>
      <c r="KYQ299" s="476"/>
      <c r="KYR299" s="476"/>
      <c r="KYS299" s="475"/>
      <c r="KYT299" s="476"/>
      <c r="KYU299" s="476"/>
      <c r="KYV299" s="476"/>
      <c r="KYW299" s="476"/>
      <c r="KYX299" s="476"/>
      <c r="KYY299" s="476"/>
      <c r="KYZ299" s="476"/>
      <c r="KZA299" s="475"/>
      <c r="KZB299" s="476"/>
      <c r="KZC299" s="476"/>
      <c r="KZD299" s="476"/>
      <c r="KZE299" s="476"/>
      <c r="KZF299" s="476"/>
      <c r="KZG299" s="476"/>
      <c r="KZH299" s="476"/>
      <c r="KZI299" s="475"/>
      <c r="KZJ299" s="476"/>
      <c r="KZK299" s="476"/>
      <c r="KZL299" s="476"/>
      <c r="KZM299" s="476"/>
      <c r="KZN299" s="476"/>
      <c r="KZO299" s="476"/>
      <c r="KZP299" s="476"/>
      <c r="KZQ299" s="475"/>
      <c r="KZR299" s="476"/>
      <c r="KZS299" s="476"/>
      <c r="KZT299" s="476"/>
      <c r="KZU299" s="476"/>
      <c r="KZV299" s="476"/>
      <c r="KZW299" s="476"/>
      <c r="KZX299" s="476"/>
      <c r="KZY299" s="475"/>
      <c r="KZZ299" s="476"/>
      <c r="LAA299" s="476"/>
      <c r="LAB299" s="476"/>
      <c r="LAC299" s="476"/>
      <c r="LAD299" s="476"/>
      <c r="LAE299" s="476"/>
      <c r="LAF299" s="476"/>
      <c r="LAG299" s="475"/>
      <c r="LAH299" s="476"/>
      <c r="LAI299" s="476"/>
      <c r="LAJ299" s="476"/>
      <c r="LAK299" s="476"/>
      <c r="LAL299" s="476"/>
      <c r="LAM299" s="476"/>
      <c r="LAN299" s="476"/>
      <c r="LAO299" s="475"/>
      <c r="LAP299" s="476"/>
      <c r="LAQ299" s="476"/>
      <c r="LAR299" s="476"/>
      <c r="LAS299" s="476"/>
      <c r="LAT299" s="476"/>
      <c r="LAU299" s="476"/>
      <c r="LAV299" s="476"/>
      <c r="LAW299" s="475"/>
      <c r="LAX299" s="476"/>
      <c r="LAY299" s="476"/>
      <c r="LAZ299" s="476"/>
      <c r="LBA299" s="476"/>
      <c r="LBB299" s="476"/>
      <c r="LBC299" s="476"/>
      <c r="LBD299" s="476"/>
      <c r="LBE299" s="475"/>
      <c r="LBF299" s="476"/>
      <c r="LBG299" s="476"/>
      <c r="LBH299" s="476"/>
      <c r="LBI299" s="476"/>
      <c r="LBJ299" s="476"/>
      <c r="LBK299" s="476"/>
      <c r="LBL299" s="476"/>
      <c r="LBM299" s="475"/>
      <c r="LBN299" s="476"/>
      <c r="LBO299" s="476"/>
      <c r="LBP299" s="476"/>
      <c r="LBQ299" s="476"/>
      <c r="LBR299" s="476"/>
      <c r="LBS299" s="476"/>
      <c r="LBT299" s="476"/>
      <c r="LBU299" s="475"/>
      <c r="LBV299" s="476"/>
      <c r="LBW299" s="476"/>
      <c r="LBX299" s="476"/>
      <c r="LBY299" s="476"/>
      <c r="LBZ299" s="476"/>
      <c r="LCA299" s="476"/>
      <c r="LCB299" s="476"/>
      <c r="LCC299" s="475"/>
      <c r="LCD299" s="476"/>
      <c r="LCE299" s="476"/>
      <c r="LCF299" s="476"/>
      <c r="LCG299" s="476"/>
      <c r="LCH299" s="476"/>
      <c r="LCI299" s="476"/>
      <c r="LCJ299" s="476"/>
      <c r="LCK299" s="475"/>
      <c r="LCL299" s="476"/>
      <c r="LCM299" s="476"/>
      <c r="LCN299" s="476"/>
      <c r="LCO299" s="476"/>
      <c r="LCP299" s="476"/>
      <c r="LCQ299" s="476"/>
      <c r="LCR299" s="476"/>
      <c r="LCS299" s="475"/>
      <c r="LCT299" s="476"/>
      <c r="LCU299" s="476"/>
      <c r="LCV299" s="476"/>
      <c r="LCW299" s="476"/>
      <c r="LCX299" s="476"/>
      <c r="LCY299" s="476"/>
      <c r="LCZ299" s="476"/>
      <c r="LDA299" s="475"/>
      <c r="LDB299" s="476"/>
      <c r="LDC299" s="476"/>
      <c r="LDD299" s="476"/>
      <c r="LDE299" s="476"/>
      <c r="LDF299" s="476"/>
      <c r="LDG299" s="476"/>
      <c r="LDH299" s="476"/>
      <c r="LDI299" s="475"/>
      <c r="LDJ299" s="476"/>
      <c r="LDK299" s="476"/>
      <c r="LDL299" s="476"/>
      <c r="LDM299" s="476"/>
      <c r="LDN299" s="476"/>
      <c r="LDO299" s="476"/>
      <c r="LDP299" s="476"/>
      <c r="LDQ299" s="475"/>
      <c r="LDR299" s="476"/>
      <c r="LDS299" s="476"/>
      <c r="LDT299" s="476"/>
      <c r="LDU299" s="476"/>
      <c r="LDV299" s="476"/>
      <c r="LDW299" s="476"/>
      <c r="LDX299" s="476"/>
      <c r="LDY299" s="475"/>
      <c r="LDZ299" s="476"/>
      <c r="LEA299" s="476"/>
      <c r="LEB299" s="476"/>
      <c r="LEC299" s="476"/>
      <c r="LED299" s="476"/>
      <c r="LEE299" s="476"/>
      <c r="LEF299" s="476"/>
      <c r="LEG299" s="475"/>
      <c r="LEH299" s="476"/>
      <c r="LEI299" s="476"/>
      <c r="LEJ299" s="476"/>
      <c r="LEK299" s="476"/>
      <c r="LEL299" s="476"/>
      <c r="LEM299" s="476"/>
      <c r="LEN299" s="476"/>
      <c r="LEO299" s="475"/>
      <c r="LEP299" s="476"/>
      <c r="LEQ299" s="476"/>
      <c r="LER299" s="476"/>
      <c r="LES299" s="476"/>
      <c r="LET299" s="476"/>
      <c r="LEU299" s="476"/>
      <c r="LEV299" s="476"/>
      <c r="LEW299" s="475"/>
      <c r="LEX299" s="476"/>
      <c r="LEY299" s="476"/>
      <c r="LEZ299" s="476"/>
      <c r="LFA299" s="476"/>
      <c r="LFB299" s="476"/>
      <c r="LFC299" s="476"/>
      <c r="LFD299" s="476"/>
      <c r="LFE299" s="475"/>
      <c r="LFF299" s="476"/>
      <c r="LFG299" s="476"/>
      <c r="LFH299" s="476"/>
      <c r="LFI299" s="476"/>
      <c r="LFJ299" s="476"/>
      <c r="LFK299" s="476"/>
      <c r="LFL299" s="476"/>
      <c r="LFM299" s="475"/>
      <c r="LFN299" s="476"/>
      <c r="LFO299" s="476"/>
      <c r="LFP299" s="476"/>
      <c r="LFQ299" s="476"/>
      <c r="LFR299" s="476"/>
      <c r="LFS299" s="476"/>
      <c r="LFT299" s="476"/>
      <c r="LFU299" s="475"/>
      <c r="LFV299" s="476"/>
      <c r="LFW299" s="476"/>
      <c r="LFX299" s="476"/>
      <c r="LFY299" s="476"/>
      <c r="LFZ299" s="476"/>
      <c r="LGA299" s="476"/>
      <c r="LGB299" s="476"/>
      <c r="LGC299" s="475"/>
      <c r="LGD299" s="476"/>
      <c r="LGE299" s="476"/>
      <c r="LGF299" s="476"/>
      <c r="LGG299" s="476"/>
      <c r="LGH299" s="476"/>
      <c r="LGI299" s="476"/>
      <c r="LGJ299" s="476"/>
      <c r="LGK299" s="475"/>
      <c r="LGL299" s="476"/>
      <c r="LGM299" s="476"/>
      <c r="LGN299" s="476"/>
      <c r="LGO299" s="476"/>
      <c r="LGP299" s="476"/>
      <c r="LGQ299" s="476"/>
      <c r="LGR299" s="476"/>
      <c r="LGS299" s="475"/>
      <c r="LGT299" s="476"/>
      <c r="LGU299" s="476"/>
      <c r="LGV299" s="476"/>
      <c r="LGW299" s="476"/>
      <c r="LGX299" s="476"/>
      <c r="LGY299" s="476"/>
      <c r="LGZ299" s="476"/>
      <c r="LHA299" s="475"/>
      <c r="LHB299" s="476"/>
      <c r="LHC299" s="476"/>
      <c r="LHD299" s="476"/>
      <c r="LHE299" s="476"/>
      <c r="LHF299" s="476"/>
      <c r="LHG299" s="476"/>
      <c r="LHH299" s="476"/>
      <c r="LHI299" s="475"/>
      <c r="LHJ299" s="476"/>
      <c r="LHK299" s="476"/>
      <c r="LHL299" s="476"/>
      <c r="LHM299" s="476"/>
      <c r="LHN299" s="476"/>
      <c r="LHO299" s="476"/>
      <c r="LHP299" s="476"/>
      <c r="LHQ299" s="475"/>
      <c r="LHR299" s="476"/>
      <c r="LHS299" s="476"/>
      <c r="LHT299" s="476"/>
      <c r="LHU299" s="476"/>
      <c r="LHV299" s="476"/>
      <c r="LHW299" s="476"/>
      <c r="LHX299" s="476"/>
      <c r="LHY299" s="475"/>
      <c r="LHZ299" s="476"/>
      <c r="LIA299" s="476"/>
      <c r="LIB299" s="476"/>
      <c r="LIC299" s="476"/>
      <c r="LID299" s="476"/>
      <c r="LIE299" s="476"/>
      <c r="LIF299" s="476"/>
      <c r="LIG299" s="475"/>
      <c r="LIH299" s="476"/>
      <c r="LII299" s="476"/>
      <c r="LIJ299" s="476"/>
      <c r="LIK299" s="476"/>
      <c r="LIL299" s="476"/>
      <c r="LIM299" s="476"/>
      <c r="LIN299" s="476"/>
      <c r="LIO299" s="475"/>
      <c r="LIP299" s="476"/>
      <c r="LIQ299" s="476"/>
      <c r="LIR299" s="476"/>
      <c r="LIS299" s="476"/>
      <c r="LIT299" s="476"/>
      <c r="LIU299" s="476"/>
      <c r="LIV299" s="476"/>
      <c r="LIW299" s="475"/>
      <c r="LIX299" s="476"/>
      <c r="LIY299" s="476"/>
      <c r="LIZ299" s="476"/>
      <c r="LJA299" s="476"/>
      <c r="LJB299" s="476"/>
      <c r="LJC299" s="476"/>
      <c r="LJD299" s="476"/>
      <c r="LJE299" s="475"/>
      <c r="LJF299" s="476"/>
      <c r="LJG299" s="476"/>
      <c r="LJH299" s="476"/>
      <c r="LJI299" s="476"/>
      <c r="LJJ299" s="476"/>
      <c r="LJK299" s="476"/>
      <c r="LJL299" s="476"/>
      <c r="LJM299" s="475"/>
      <c r="LJN299" s="476"/>
      <c r="LJO299" s="476"/>
      <c r="LJP299" s="476"/>
      <c r="LJQ299" s="476"/>
      <c r="LJR299" s="476"/>
      <c r="LJS299" s="476"/>
      <c r="LJT299" s="476"/>
      <c r="LJU299" s="475"/>
      <c r="LJV299" s="476"/>
      <c r="LJW299" s="476"/>
      <c r="LJX299" s="476"/>
      <c r="LJY299" s="476"/>
      <c r="LJZ299" s="476"/>
      <c r="LKA299" s="476"/>
      <c r="LKB299" s="476"/>
      <c r="LKC299" s="475"/>
      <c r="LKD299" s="476"/>
      <c r="LKE299" s="476"/>
      <c r="LKF299" s="476"/>
      <c r="LKG299" s="476"/>
      <c r="LKH299" s="476"/>
      <c r="LKI299" s="476"/>
      <c r="LKJ299" s="476"/>
      <c r="LKK299" s="475"/>
      <c r="LKL299" s="476"/>
      <c r="LKM299" s="476"/>
      <c r="LKN299" s="476"/>
      <c r="LKO299" s="476"/>
      <c r="LKP299" s="476"/>
      <c r="LKQ299" s="476"/>
      <c r="LKR299" s="476"/>
      <c r="LKS299" s="475"/>
      <c r="LKT299" s="476"/>
      <c r="LKU299" s="476"/>
      <c r="LKV299" s="476"/>
      <c r="LKW299" s="476"/>
      <c r="LKX299" s="476"/>
      <c r="LKY299" s="476"/>
      <c r="LKZ299" s="476"/>
      <c r="LLA299" s="475"/>
      <c r="LLB299" s="476"/>
      <c r="LLC299" s="476"/>
      <c r="LLD299" s="476"/>
      <c r="LLE299" s="476"/>
      <c r="LLF299" s="476"/>
      <c r="LLG299" s="476"/>
      <c r="LLH299" s="476"/>
      <c r="LLI299" s="475"/>
      <c r="LLJ299" s="476"/>
      <c r="LLK299" s="476"/>
      <c r="LLL299" s="476"/>
      <c r="LLM299" s="476"/>
      <c r="LLN299" s="476"/>
      <c r="LLO299" s="476"/>
      <c r="LLP299" s="476"/>
      <c r="LLQ299" s="475"/>
      <c r="LLR299" s="476"/>
      <c r="LLS299" s="476"/>
      <c r="LLT299" s="476"/>
      <c r="LLU299" s="476"/>
      <c r="LLV299" s="476"/>
      <c r="LLW299" s="476"/>
      <c r="LLX299" s="476"/>
      <c r="LLY299" s="475"/>
      <c r="LLZ299" s="476"/>
      <c r="LMA299" s="476"/>
      <c r="LMB299" s="476"/>
      <c r="LMC299" s="476"/>
      <c r="LMD299" s="476"/>
      <c r="LME299" s="476"/>
      <c r="LMF299" s="476"/>
      <c r="LMG299" s="475"/>
      <c r="LMH299" s="476"/>
      <c r="LMI299" s="476"/>
      <c r="LMJ299" s="476"/>
      <c r="LMK299" s="476"/>
      <c r="LML299" s="476"/>
      <c r="LMM299" s="476"/>
      <c r="LMN299" s="476"/>
      <c r="LMO299" s="475"/>
      <c r="LMP299" s="476"/>
      <c r="LMQ299" s="476"/>
      <c r="LMR299" s="476"/>
      <c r="LMS299" s="476"/>
      <c r="LMT299" s="476"/>
      <c r="LMU299" s="476"/>
      <c r="LMV299" s="476"/>
      <c r="LMW299" s="475"/>
      <c r="LMX299" s="476"/>
      <c r="LMY299" s="476"/>
      <c r="LMZ299" s="476"/>
      <c r="LNA299" s="476"/>
      <c r="LNB299" s="476"/>
      <c r="LNC299" s="476"/>
      <c r="LND299" s="476"/>
      <c r="LNE299" s="475"/>
      <c r="LNF299" s="476"/>
      <c r="LNG299" s="476"/>
      <c r="LNH299" s="476"/>
      <c r="LNI299" s="476"/>
      <c r="LNJ299" s="476"/>
      <c r="LNK299" s="476"/>
      <c r="LNL299" s="476"/>
      <c r="LNM299" s="475"/>
      <c r="LNN299" s="476"/>
      <c r="LNO299" s="476"/>
      <c r="LNP299" s="476"/>
      <c r="LNQ299" s="476"/>
      <c r="LNR299" s="476"/>
      <c r="LNS299" s="476"/>
      <c r="LNT299" s="476"/>
      <c r="LNU299" s="475"/>
      <c r="LNV299" s="476"/>
      <c r="LNW299" s="476"/>
      <c r="LNX299" s="476"/>
      <c r="LNY299" s="476"/>
      <c r="LNZ299" s="476"/>
      <c r="LOA299" s="476"/>
      <c r="LOB299" s="476"/>
      <c r="LOC299" s="475"/>
      <c r="LOD299" s="476"/>
      <c r="LOE299" s="476"/>
      <c r="LOF299" s="476"/>
      <c r="LOG299" s="476"/>
      <c r="LOH299" s="476"/>
      <c r="LOI299" s="476"/>
      <c r="LOJ299" s="476"/>
      <c r="LOK299" s="475"/>
      <c r="LOL299" s="476"/>
      <c r="LOM299" s="476"/>
      <c r="LON299" s="476"/>
      <c r="LOO299" s="476"/>
      <c r="LOP299" s="476"/>
      <c r="LOQ299" s="476"/>
      <c r="LOR299" s="476"/>
      <c r="LOS299" s="475"/>
      <c r="LOT299" s="476"/>
      <c r="LOU299" s="476"/>
      <c r="LOV299" s="476"/>
      <c r="LOW299" s="476"/>
      <c r="LOX299" s="476"/>
      <c r="LOY299" s="476"/>
      <c r="LOZ299" s="476"/>
      <c r="LPA299" s="475"/>
      <c r="LPB299" s="476"/>
      <c r="LPC299" s="476"/>
      <c r="LPD299" s="476"/>
      <c r="LPE299" s="476"/>
      <c r="LPF299" s="476"/>
      <c r="LPG299" s="476"/>
      <c r="LPH299" s="476"/>
      <c r="LPI299" s="475"/>
      <c r="LPJ299" s="476"/>
      <c r="LPK299" s="476"/>
      <c r="LPL299" s="476"/>
      <c r="LPM299" s="476"/>
      <c r="LPN299" s="476"/>
      <c r="LPO299" s="476"/>
      <c r="LPP299" s="476"/>
      <c r="LPQ299" s="475"/>
      <c r="LPR299" s="476"/>
      <c r="LPS299" s="476"/>
      <c r="LPT299" s="476"/>
      <c r="LPU299" s="476"/>
      <c r="LPV299" s="476"/>
      <c r="LPW299" s="476"/>
      <c r="LPX299" s="476"/>
      <c r="LPY299" s="475"/>
      <c r="LPZ299" s="476"/>
      <c r="LQA299" s="476"/>
      <c r="LQB299" s="476"/>
      <c r="LQC299" s="476"/>
      <c r="LQD299" s="476"/>
      <c r="LQE299" s="476"/>
      <c r="LQF299" s="476"/>
      <c r="LQG299" s="475"/>
      <c r="LQH299" s="476"/>
      <c r="LQI299" s="476"/>
      <c r="LQJ299" s="476"/>
      <c r="LQK299" s="476"/>
      <c r="LQL299" s="476"/>
      <c r="LQM299" s="476"/>
      <c r="LQN299" s="476"/>
      <c r="LQO299" s="475"/>
      <c r="LQP299" s="476"/>
      <c r="LQQ299" s="476"/>
      <c r="LQR299" s="476"/>
      <c r="LQS299" s="476"/>
      <c r="LQT299" s="476"/>
      <c r="LQU299" s="476"/>
      <c r="LQV299" s="476"/>
      <c r="LQW299" s="475"/>
      <c r="LQX299" s="476"/>
      <c r="LQY299" s="476"/>
      <c r="LQZ299" s="476"/>
      <c r="LRA299" s="476"/>
      <c r="LRB299" s="476"/>
      <c r="LRC299" s="476"/>
      <c r="LRD299" s="476"/>
      <c r="LRE299" s="475"/>
      <c r="LRF299" s="476"/>
      <c r="LRG299" s="476"/>
      <c r="LRH299" s="476"/>
      <c r="LRI299" s="476"/>
      <c r="LRJ299" s="476"/>
      <c r="LRK299" s="476"/>
      <c r="LRL299" s="476"/>
      <c r="LRM299" s="475"/>
      <c r="LRN299" s="476"/>
      <c r="LRO299" s="476"/>
      <c r="LRP299" s="476"/>
      <c r="LRQ299" s="476"/>
      <c r="LRR299" s="476"/>
      <c r="LRS299" s="476"/>
      <c r="LRT299" s="476"/>
      <c r="LRU299" s="475"/>
      <c r="LRV299" s="476"/>
      <c r="LRW299" s="476"/>
      <c r="LRX299" s="476"/>
      <c r="LRY299" s="476"/>
      <c r="LRZ299" s="476"/>
      <c r="LSA299" s="476"/>
      <c r="LSB299" s="476"/>
      <c r="LSC299" s="475"/>
      <c r="LSD299" s="476"/>
      <c r="LSE299" s="476"/>
      <c r="LSF299" s="476"/>
      <c r="LSG299" s="476"/>
      <c r="LSH299" s="476"/>
      <c r="LSI299" s="476"/>
      <c r="LSJ299" s="476"/>
      <c r="LSK299" s="475"/>
      <c r="LSL299" s="476"/>
      <c r="LSM299" s="476"/>
      <c r="LSN299" s="476"/>
      <c r="LSO299" s="476"/>
      <c r="LSP299" s="476"/>
      <c r="LSQ299" s="476"/>
      <c r="LSR299" s="476"/>
      <c r="LSS299" s="475"/>
      <c r="LST299" s="476"/>
      <c r="LSU299" s="476"/>
      <c r="LSV299" s="476"/>
      <c r="LSW299" s="476"/>
      <c r="LSX299" s="476"/>
      <c r="LSY299" s="476"/>
      <c r="LSZ299" s="476"/>
      <c r="LTA299" s="475"/>
      <c r="LTB299" s="476"/>
      <c r="LTC299" s="476"/>
      <c r="LTD299" s="476"/>
      <c r="LTE299" s="476"/>
      <c r="LTF299" s="476"/>
      <c r="LTG299" s="476"/>
      <c r="LTH299" s="476"/>
      <c r="LTI299" s="475"/>
      <c r="LTJ299" s="476"/>
      <c r="LTK299" s="476"/>
      <c r="LTL299" s="476"/>
      <c r="LTM299" s="476"/>
      <c r="LTN299" s="476"/>
      <c r="LTO299" s="476"/>
      <c r="LTP299" s="476"/>
      <c r="LTQ299" s="475"/>
      <c r="LTR299" s="476"/>
      <c r="LTS299" s="476"/>
      <c r="LTT299" s="476"/>
      <c r="LTU299" s="476"/>
      <c r="LTV299" s="476"/>
      <c r="LTW299" s="476"/>
      <c r="LTX299" s="476"/>
      <c r="LTY299" s="475"/>
      <c r="LTZ299" s="476"/>
      <c r="LUA299" s="476"/>
      <c r="LUB299" s="476"/>
      <c r="LUC299" s="476"/>
      <c r="LUD299" s="476"/>
      <c r="LUE299" s="476"/>
      <c r="LUF299" s="476"/>
      <c r="LUG299" s="475"/>
      <c r="LUH299" s="476"/>
      <c r="LUI299" s="476"/>
      <c r="LUJ299" s="476"/>
      <c r="LUK299" s="476"/>
      <c r="LUL299" s="476"/>
      <c r="LUM299" s="476"/>
      <c r="LUN299" s="476"/>
      <c r="LUO299" s="475"/>
      <c r="LUP299" s="476"/>
      <c r="LUQ299" s="476"/>
      <c r="LUR299" s="476"/>
      <c r="LUS299" s="476"/>
      <c r="LUT299" s="476"/>
      <c r="LUU299" s="476"/>
      <c r="LUV299" s="476"/>
      <c r="LUW299" s="475"/>
      <c r="LUX299" s="476"/>
      <c r="LUY299" s="476"/>
      <c r="LUZ299" s="476"/>
      <c r="LVA299" s="476"/>
      <c r="LVB299" s="476"/>
      <c r="LVC299" s="476"/>
      <c r="LVD299" s="476"/>
      <c r="LVE299" s="475"/>
      <c r="LVF299" s="476"/>
      <c r="LVG299" s="476"/>
      <c r="LVH299" s="476"/>
      <c r="LVI299" s="476"/>
      <c r="LVJ299" s="476"/>
      <c r="LVK299" s="476"/>
      <c r="LVL299" s="476"/>
      <c r="LVM299" s="475"/>
      <c r="LVN299" s="476"/>
      <c r="LVO299" s="476"/>
      <c r="LVP299" s="476"/>
      <c r="LVQ299" s="476"/>
      <c r="LVR299" s="476"/>
      <c r="LVS299" s="476"/>
      <c r="LVT299" s="476"/>
      <c r="LVU299" s="475"/>
      <c r="LVV299" s="476"/>
      <c r="LVW299" s="476"/>
      <c r="LVX299" s="476"/>
      <c r="LVY299" s="476"/>
      <c r="LVZ299" s="476"/>
      <c r="LWA299" s="476"/>
      <c r="LWB299" s="476"/>
      <c r="LWC299" s="475"/>
      <c r="LWD299" s="476"/>
      <c r="LWE299" s="476"/>
      <c r="LWF299" s="476"/>
      <c r="LWG299" s="476"/>
      <c r="LWH299" s="476"/>
      <c r="LWI299" s="476"/>
      <c r="LWJ299" s="476"/>
      <c r="LWK299" s="475"/>
      <c r="LWL299" s="476"/>
      <c r="LWM299" s="476"/>
      <c r="LWN299" s="476"/>
      <c r="LWO299" s="476"/>
      <c r="LWP299" s="476"/>
      <c r="LWQ299" s="476"/>
      <c r="LWR299" s="476"/>
      <c r="LWS299" s="475"/>
      <c r="LWT299" s="476"/>
      <c r="LWU299" s="476"/>
      <c r="LWV299" s="476"/>
      <c r="LWW299" s="476"/>
      <c r="LWX299" s="476"/>
      <c r="LWY299" s="476"/>
      <c r="LWZ299" s="476"/>
      <c r="LXA299" s="475"/>
      <c r="LXB299" s="476"/>
      <c r="LXC299" s="476"/>
      <c r="LXD299" s="476"/>
      <c r="LXE299" s="476"/>
      <c r="LXF299" s="476"/>
      <c r="LXG299" s="476"/>
      <c r="LXH299" s="476"/>
      <c r="LXI299" s="475"/>
      <c r="LXJ299" s="476"/>
      <c r="LXK299" s="476"/>
      <c r="LXL299" s="476"/>
      <c r="LXM299" s="476"/>
      <c r="LXN299" s="476"/>
      <c r="LXO299" s="476"/>
      <c r="LXP299" s="476"/>
      <c r="LXQ299" s="475"/>
      <c r="LXR299" s="476"/>
      <c r="LXS299" s="476"/>
      <c r="LXT299" s="476"/>
      <c r="LXU299" s="476"/>
      <c r="LXV299" s="476"/>
      <c r="LXW299" s="476"/>
      <c r="LXX299" s="476"/>
      <c r="LXY299" s="475"/>
      <c r="LXZ299" s="476"/>
      <c r="LYA299" s="476"/>
      <c r="LYB299" s="476"/>
      <c r="LYC299" s="476"/>
      <c r="LYD299" s="476"/>
      <c r="LYE299" s="476"/>
      <c r="LYF299" s="476"/>
      <c r="LYG299" s="475"/>
      <c r="LYH299" s="476"/>
      <c r="LYI299" s="476"/>
      <c r="LYJ299" s="476"/>
      <c r="LYK299" s="476"/>
      <c r="LYL299" s="476"/>
      <c r="LYM299" s="476"/>
      <c r="LYN299" s="476"/>
      <c r="LYO299" s="475"/>
      <c r="LYP299" s="476"/>
      <c r="LYQ299" s="476"/>
      <c r="LYR299" s="476"/>
      <c r="LYS299" s="476"/>
      <c r="LYT299" s="476"/>
      <c r="LYU299" s="476"/>
      <c r="LYV299" s="476"/>
      <c r="LYW299" s="475"/>
      <c r="LYX299" s="476"/>
      <c r="LYY299" s="476"/>
      <c r="LYZ299" s="476"/>
      <c r="LZA299" s="476"/>
      <c r="LZB299" s="476"/>
      <c r="LZC299" s="476"/>
      <c r="LZD299" s="476"/>
      <c r="LZE299" s="475"/>
      <c r="LZF299" s="476"/>
      <c r="LZG299" s="476"/>
      <c r="LZH299" s="476"/>
      <c r="LZI299" s="476"/>
      <c r="LZJ299" s="476"/>
      <c r="LZK299" s="476"/>
      <c r="LZL299" s="476"/>
      <c r="LZM299" s="475"/>
      <c r="LZN299" s="476"/>
      <c r="LZO299" s="476"/>
      <c r="LZP299" s="476"/>
      <c r="LZQ299" s="476"/>
      <c r="LZR299" s="476"/>
      <c r="LZS299" s="476"/>
      <c r="LZT299" s="476"/>
      <c r="LZU299" s="475"/>
      <c r="LZV299" s="476"/>
      <c r="LZW299" s="476"/>
      <c r="LZX299" s="476"/>
      <c r="LZY299" s="476"/>
      <c r="LZZ299" s="476"/>
      <c r="MAA299" s="476"/>
      <c r="MAB299" s="476"/>
      <c r="MAC299" s="475"/>
      <c r="MAD299" s="476"/>
      <c r="MAE299" s="476"/>
      <c r="MAF299" s="476"/>
      <c r="MAG299" s="476"/>
      <c r="MAH299" s="476"/>
      <c r="MAI299" s="476"/>
      <c r="MAJ299" s="476"/>
      <c r="MAK299" s="475"/>
      <c r="MAL299" s="476"/>
      <c r="MAM299" s="476"/>
      <c r="MAN299" s="476"/>
      <c r="MAO299" s="476"/>
      <c r="MAP299" s="476"/>
      <c r="MAQ299" s="476"/>
      <c r="MAR299" s="476"/>
      <c r="MAS299" s="475"/>
      <c r="MAT299" s="476"/>
      <c r="MAU299" s="476"/>
      <c r="MAV299" s="476"/>
      <c r="MAW299" s="476"/>
      <c r="MAX299" s="476"/>
      <c r="MAY299" s="476"/>
      <c r="MAZ299" s="476"/>
      <c r="MBA299" s="475"/>
      <c r="MBB299" s="476"/>
      <c r="MBC299" s="476"/>
      <c r="MBD299" s="476"/>
      <c r="MBE299" s="476"/>
      <c r="MBF299" s="476"/>
      <c r="MBG299" s="476"/>
      <c r="MBH299" s="476"/>
      <c r="MBI299" s="475"/>
      <c r="MBJ299" s="476"/>
      <c r="MBK299" s="476"/>
      <c r="MBL299" s="476"/>
      <c r="MBM299" s="476"/>
      <c r="MBN299" s="476"/>
      <c r="MBO299" s="476"/>
      <c r="MBP299" s="476"/>
      <c r="MBQ299" s="475"/>
      <c r="MBR299" s="476"/>
      <c r="MBS299" s="476"/>
      <c r="MBT299" s="476"/>
      <c r="MBU299" s="476"/>
      <c r="MBV299" s="476"/>
      <c r="MBW299" s="476"/>
      <c r="MBX299" s="476"/>
      <c r="MBY299" s="475"/>
      <c r="MBZ299" s="476"/>
      <c r="MCA299" s="476"/>
      <c r="MCB299" s="476"/>
      <c r="MCC299" s="476"/>
      <c r="MCD299" s="476"/>
      <c r="MCE299" s="476"/>
      <c r="MCF299" s="476"/>
      <c r="MCG299" s="475"/>
      <c r="MCH299" s="476"/>
      <c r="MCI299" s="476"/>
      <c r="MCJ299" s="476"/>
      <c r="MCK299" s="476"/>
      <c r="MCL299" s="476"/>
      <c r="MCM299" s="476"/>
      <c r="MCN299" s="476"/>
      <c r="MCO299" s="475"/>
      <c r="MCP299" s="476"/>
      <c r="MCQ299" s="476"/>
      <c r="MCR299" s="476"/>
      <c r="MCS299" s="476"/>
      <c r="MCT299" s="476"/>
      <c r="MCU299" s="476"/>
      <c r="MCV299" s="476"/>
      <c r="MCW299" s="475"/>
      <c r="MCX299" s="476"/>
      <c r="MCY299" s="476"/>
      <c r="MCZ299" s="476"/>
      <c r="MDA299" s="476"/>
      <c r="MDB299" s="476"/>
      <c r="MDC299" s="476"/>
      <c r="MDD299" s="476"/>
      <c r="MDE299" s="475"/>
      <c r="MDF299" s="476"/>
      <c r="MDG299" s="476"/>
      <c r="MDH299" s="476"/>
      <c r="MDI299" s="476"/>
      <c r="MDJ299" s="476"/>
      <c r="MDK299" s="476"/>
      <c r="MDL299" s="476"/>
      <c r="MDM299" s="475"/>
      <c r="MDN299" s="476"/>
      <c r="MDO299" s="476"/>
      <c r="MDP299" s="476"/>
      <c r="MDQ299" s="476"/>
      <c r="MDR299" s="476"/>
      <c r="MDS299" s="476"/>
      <c r="MDT299" s="476"/>
      <c r="MDU299" s="475"/>
      <c r="MDV299" s="476"/>
      <c r="MDW299" s="476"/>
      <c r="MDX299" s="476"/>
      <c r="MDY299" s="476"/>
      <c r="MDZ299" s="476"/>
      <c r="MEA299" s="476"/>
      <c r="MEB299" s="476"/>
      <c r="MEC299" s="475"/>
      <c r="MED299" s="476"/>
      <c r="MEE299" s="476"/>
      <c r="MEF299" s="476"/>
      <c r="MEG299" s="476"/>
      <c r="MEH299" s="476"/>
      <c r="MEI299" s="476"/>
      <c r="MEJ299" s="476"/>
      <c r="MEK299" s="475"/>
      <c r="MEL299" s="476"/>
      <c r="MEM299" s="476"/>
      <c r="MEN299" s="476"/>
      <c r="MEO299" s="476"/>
      <c r="MEP299" s="476"/>
      <c r="MEQ299" s="476"/>
      <c r="MER299" s="476"/>
      <c r="MES299" s="475"/>
      <c r="MET299" s="476"/>
      <c r="MEU299" s="476"/>
      <c r="MEV299" s="476"/>
      <c r="MEW299" s="476"/>
      <c r="MEX299" s="476"/>
      <c r="MEY299" s="476"/>
      <c r="MEZ299" s="476"/>
      <c r="MFA299" s="475"/>
      <c r="MFB299" s="476"/>
      <c r="MFC299" s="476"/>
      <c r="MFD299" s="476"/>
      <c r="MFE299" s="476"/>
      <c r="MFF299" s="476"/>
      <c r="MFG299" s="476"/>
      <c r="MFH299" s="476"/>
      <c r="MFI299" s="475"/>
      <c r="MFJ299" s="476"/>
      <c r="MFK299" s="476"/>
      <c r="MFL299" s="476"/>
      <c r="MFM299" s="476"/>
      <c r="MFN299" s="476"/>
      <c r="MFO299" s="476"/>
      <c r="MFP299" s="476"/>
      <c r="MFQ299" s="475"/>
      <c r="MFR299" s="476"/>
      <c r="MFS299" s="476"/>
      <c r="MFT299" s="476"/>
      <c r="MFU299" s="476"/>
      <c r="MFV299" s="476"/>
      <c r="MFW299" s="476"/>
      <c r="MFX299" s="476"/>
      <c r="MFY299" s="475"/>
      <c r="MFZ299" s="476"/>
      <c r="MGA299" s="476"/>
      <c r="MGB299" s="476"/>
      <c r="MGC299" s="476"/>
      <c r="MGD299" s="476"/>
      <c r="MGE299" s="476"/>
      <c r="MGF299" s="476"/>
      <c r="MGG299" s="475"/>
      <c r="MGH299" s="476"/>
      <c r="MGI299" s="476"/>
      <c r="MGJ299" s="476"/>
      <c r="MGK299" s="476"/>
      <c r="MGL299" s="476"/>
      <c r="MGM299" s="476"/>
      <c r="MGN299" s="476"/>
      <c r="MGO299" s="475"/>
      <c r="MGP299" s="476"/>
      <c r="MGQ299" s="476"/>
      <c r="MGR299" s="476"/>
      <c r="MGS299" s="476"/>
      <c r="MGT299" s="476"/>
      <c r="MGU299" s="476"/>
      <c r="MGV299" s="476"/>
      <c r="MGW299" s="475"/>
      <c r="MGX299" s="476"/>
      <c r="MGY299" s="476"/>
      <c r="MGZ299" s="476"/>
      <c r="MHA299" s="476"/>
      <c r="MHB299" s="476"/>
      <c r="MHC299" s="476"/>
      <c r="MHD299" s="476"/>
      <c r="MHE299" s="475"/>
      <c r="MHF299" s="476"/>
      <c r="MHG299" s="476"/>
      <c r="MHH299" s="476"/>
      <c r="MHI299" s="476"/>
      <c r="MHJ299" s="476"/>
      <c r="MHK299" s="476"/>
      <c r="MHL299" s="476"/>
      <c r="MHM299" s="475"/>
      <c r="MHN299" s="476"/>
      <c r="MHO299" s="476"/>
      <c r="MHP299" s="476"/>
      <c r="MHQ299" s="476"/>
      <c r="MHR299" s="476"/>
      <c r="MHS299" s="476"/>
      <c r="MHT299" s="476"/>
      <c r="MHU299" s="475"/>
      <c r="MHV299" s="476"/>
      <c r="MHW299" s="476"/>
      <c r="MHX299" s="476"/>
      <c r="MHY299" s="476"/>
      <c r="MHZ299" s="476"/>
      <c r="MIA299" s="476"/>
      <c r="MIB299" s="476"/>
      <c r="MIC299" s="475"/>
      <c r="MID299" s="476"/>
      <c r="MIE299" s="476"/>
      <c r="MIF299" s="476"/>
      <c r="MIG299" s="476"/>
      <c r="MIH299" s="476"/>
      <c r="MII299" s="476"/>
      <c r="MIJ299" s="476"/>
      <c r="MIK299" s="475"/>
      <c r="MIL299" s="476"/>
      <c r="MIM299" s="476"/>
      <c r="MIN299" s="476"/>
      <c r="MIO299" s="476"/>
      <c r="MIP299" s="476"/>
      <c r="MIQ299" s="476"/>
      <c r="MIR299" s="476"/>
      <c r="MIS299" s="475"/>
      <c r="MIT299" s="476"/>
      <c r="MIU299" s="476"/>
      <c r="MIV299" s="476"/>
      <c r="MIW299" s="476"/>
      <c r="MIX299" s="476"/>
      <c r="MIY299" s="476"/>
      <c r="MIZ299" s="476"/>
      <c r="MJA299" s="475"/>
      <c r="MJB299" s="476"/>
      <c r="MJC299" s="476"/>
      <c r="MJD299" s="476"/>
      <c r="MJE299" s="476"/>
      <c r="MJF299" s="476"/>
      <c r="MJG299" s="476"/>
      <c r="MJH299" s="476"/>
      <c r="MJI299" s="475"/>
      <c r="MJJ299" s="476"/>
      <c r="MJK299" s="476"/>
      <c r="MJL299" s="476"/>
      <c r="MJM299" s="476"/>
      <c r="MJN299" s="476"/>
      <c r="MJO299" s="476"/>
      <c r="MJP299" s="476"/>
      <c r="MJQ299" s="475"/>
      <c r="MJR299" s="476"/>
      <c r="MJS299" s="476"/>
      <c r="MJT299" s="476"/>
      <c r="MJU299" s="476"/>
      <c r="MJV299" s="476"/>
      <c r="MJW299" s="476"/>
      <c r="MJX299" s="476"/>
      <c r="MJY299" s="475"/>
      <c r="MJZ299" s="476"/>
      <c r="MKA299" s="476"/>
      <c r="MKB299" s="476"/>
      <c r="MKC299" s="476"/>
      <c r="MKD299" s="476"/>
      <c r="MKE299" s="476"/>
      <c r="MKF299" s="476"/>
      <c r="MKG299" s="475"/>
      <c r="MKH299" s="476"/>
      <c r="MKI299" s="476"/>
      <c r="MKJ299" s="476"/>
      <c r="MKK299" s="476"/>
      <c r="MKL299" s="476"/>
      <c r="MKM299" s="476"/>
      <c r="MKN299" s="476"/>
      <c r="MKO299" s="475"/>
      <c r="MKP299" s="476"/>
      <c r="MKQ299" s="476"/>
      <c r="MKR299" s="476"/>
      <c r="MKS299" s="476"/>
      <c r="MKT299" s="476"/>
      <c r="MKU299" s="476"/>
      <c r="MKV299" s="476"/>
      <c r="MKW299" s="475"/>
      <c r="MKX299" s="476"/>
      <c r="MKY299" s="476"/>
      <c r="MKZ299" s="476"/>
      <c r="MLA299" s="476"/>
      <c r="MLB299" s="476"/>
      <c r="MLC299" s="476"/>
      <c r="MLD299" s="476"/>
      <c r="MLE299" s="475"/>
      <c r="MLF299" s="476"/>
      <c r="MLG299" s="476"/>
      <c r="MLH299" s="476"/>
      <c r="MLI299" s="476"/>
      <c r="MLJ299" s="476"/>
      <c r="MLK299" s="476"/>
      <c r="MLL299" s="476"/>
      <c r="MLM299" s="475"/>
      <c r="MLN299" s="476"/>
      <c r="MLO299" s="476"/>
      <c r="MLP299" s="476"/>
      <c r="MLQ299" s="476"/>
      <c r="MLR299" s="476"/>
      <c r="MLS299" s="476"/>
      <c r="MLT299" s="476"/>
      <c r="MLU299" s="475"/>
      <c r="MLV299" s="476"/>
      <c r="MLW299" s="476"/>
      <c r="MLX299" s="476"/>
      <c r="MLY299" s="476"/>
      <c r="MLZ299" s="476"/>
      <c r="MMA299" s="476"/>
      <c r="MMB299" s="476"/>
      <c r="MMC299" s="475"/>
      <c r="MMD299" s="476"/>
      <c r="MME299" s="476"/>
      <c r="MMF299" s="476"/>
      <c r="MMG299" s="476"/>
      <c r="MMH299" s="476"/>
      <c r="MMI299" s="476"/>
      <c r="MMJ299" s="476"/>
      <c r="MMK299" s="475"/>
      <c r="MML299" s="476"/>
      <c r="MMM299" s="476"/>
      <c r="MMN299" s="476"/>
      <c r="MMO299" s="476"/>
      <c r="MMP299" s="476"/>
      <c r="MMQ299" s="476"/>
      <c r="MMR299" s="476"/>
      <c r="MMS299" s="475"/>
      <c r="MMT299" s="476"/>
      <c r="MMU299" s="476"/>
      <c r="MMV299" s="476"/>
      <c r="MMW299" s="476"/>
      <c r="MMX299" s="476"/>
      <c r="MMY299" s="476"/>
      <c r="MMZ299" s="476"/>
      <c r="MNA299" s="475"/>
      <c r="MNB299" s="476"/>
      <c r="MNC299" s="476"/>
      <c r="MND299" s="476"/>
      <c r="MNE299" s="476"/>
      <c r="MNF299" s="476"/>
      <c r="MNG299" s="476"/>
      <c r="MNH299" s="476"/>
      <c r="MNI299" s="475"/>
      <c r="MNJ299" s="476"/>
      <c r="MNK299" s="476"/>
      <c r="MNL299" s="476"/>
      <c r="MNM299" s="476"/>
      <c r="MNN299" s="476"/>
      <c r="MNO299" s="476"/>
      <c r="MNP299" s="476"/>
      <c r="MNQ299" s="475"/>
      <c r="MNR299" s="476"/>
      <c r="MNS299" s="476"/>
      <c r="MNT299" s="476"/>
      <c r="MNU299" s="476"/>
      <c r="MNV299" s="476"/>
      <c r="MNW299" s="476"/>
      <c r="MNX299" s="476"/>
      <c r="MNY299" s="475"/>
      <c r="MNZ299" s="476"/>
      <c r="MOA299" s="476"/>
      <c r="MOB299" s="476"/>
      <c r="MOC299" s="476"/>
      <c r="MOD299" s="476"/>
      <c r="MOE299" s="476"/>
      <c r="MOF299" s="476"/>
      <c r="MOG299" s="475"/>
      <c r="MOH299" s="476"/>
      <c r="MOI299" s="476"/>
      <c r="MOJ299" s="476"/>
      <c r="MOK299" s="476"/>
      <c r="MOL299" s="476"/>
      <c r="MOM299" s="476"/>
      <c r="MON299" s="476"/>
      <c r="MOO299" s="475"/>
      <c r="MOP299" s="476"/>
      <c r="MOQ299" s="476"/>
      <c r="MOR299" s="476"/>
      <c r="MOS299" s="476"/>
      <c r="MOT299" s="476"/>
      <c r="MOU299" s="476"/>
      <c r="MOV299" s="476"/>
      <c r="MOW299" s="475"/>
      <c r="MOX299" s="476"/>
      <c r="MOY299" s="476"/>
      <c r="MOZ299" s="476"/>
      <c r="MPA299" s="476"/>
      <c r="MPB299" s="476"/>
      <c r="MPC299" s="476"/>
      <c r="MPD299" s="476"/>
      <c r="MPE299" s="475"/>
      <c r="MPF299" s="476"/>
      <c r="MPG299" s="476"/>
      <c r="MPH299" s="476"/>
      <c r="MPI299" s="476"/>
      <c r="MPJ299" s="476"/>
      <c r="MPK299" s="476"/>
      <c r="MPL299" s="476"/>
      <c r="MPM299" s="475"/>
      <c r="MPN299" s="476"/>
      <c r="MPO299" s="476"/>
      <c r="MPP299" s="476"/>
      <c r="MPQ299" s="476"/>
      <c r="MPR299" s="476"/>
      <c r="MPS299" s="476"/>
      <c r="MPT299" s="476"/>
      <c r="MPU299" s="475"/>
      <c r="MPV299" s="476"/>
      <c r="MPW299" s="476"/>
      <c r="MPX299" s="476"/>
      <c r="MPY299" s="476"/>
      <c r="MPZ299" s="476"/>
      <c r="MQA299" s="476"/>
      <c r="MQB299" s="476"/>
      <c r="MQC299" s="475"/>
      <c r="MQD299" s="476"/>
      <c r="MQE299" s="476"/>
      <c r="MQF299" s="476"/>
      <c r="MQG299" s="476"/>
      <c r="MQH299" s="476"/>
      <c r="MQI299" s="476"/>
      <c r="MQJ299" s="476"/>
      <c r="MQK299" s="475"/>
      <c r="MQL299" s="476"/>
      <c r="MQM299" s="476"/>
      <c r="MQN299" s="476"/>
      <c r="MQO299" s="476"/>
      <c r="MQP299" s="476"/>
      <c r="MQQ299" s="476"/>
      <c r="MQR299" s="476"/>
      <c r="MQS299" s="475"/>
      <c r="MQT299" s="476"/>
      <c r="MQU299" s="476"/>
      <c r="MQV299" s="476"/>
      <c r="MQW299" s="476"/>
      <c r="MQX299" s="476"/>
      <c r="MQY299" s="476"/>
      <c r="MQZ299" s="476"/>
      <c r="MRA299" s="475"/>
      <c r="MRB299" s="476"/>
      <c r="MRC299" s="476"/>
      <c r="MRD299" s="476"/>
      <c r="MRE299" s="476"/>
      <c r="MRF299" s="476"/>
      <c r="MRG299" s="476"/>
      <c r="MRH299" s="476"/>
      <c r="MRI299" s="475"/>
      <c r="MRJ299" s="476"/>
      <c r="MRK299" s="476"/>
      <c r="MRL299" s="476"/>
      <c r="MRM299" s="476"/>
      <c r="MRN299" s="476"/>
      <c r="MRO299" s="476"/>
      <c r="MRP299" s="476"/>
      <c r="MRQ299" s="475"/>
      <c r="MRR299" s="476"/>
      <c r="MRS299" s="476"/>
      <c r="MRT299" s="476"/>
      <c r="MRU299" s="476"/>
      <c r="MRV299" s="476"/>
      <c r="MRW299" s="476"/>
      <c r="MRX299" s="476"/>
      <c r="MRY299" s="475"/>
      <c r="MRZ299" s="476"/>
      <c r="MSA299" s="476"/>
      <c r="MSB299" s="476"/>
      <c r="MSC299" s="476"/>
      <c r="MSD299" s="476"/>
      <c r="MSE299" s="476"/>
      <c r="MSF299" s="476"/>
      <c r="MSG299" s="475"/>
      <c r="MSH299" s="476"/>
      <c r="MSI299" s="476"/>
      <c r="MSJ299" s="476"/>
      <c r="MSK299" s="476"/>
      <c r="MSL299" s="476"/>
      <c r="MSM299" s="476"/>
      <c r="MSN299" s="476"/>
      <c r="MSO299" s="475"/>
      <c r="MSP299" s="476"/>
      <c r="MSQ299" s="476"/>
      <c r="MSR299" s="476"/>
      <c r="MSS299" s="476"/>
      <c r="MST299" s="476"/>
      <c r="MSU299" s="476"/>
      <c r="MSV299" s="476"/>
      <c r="MSW299" s="475"/>
      <c r="MSX299" s="476"/>
      <c r="MSY299" s="476"/>
      <c r="MSZ299" s="476"/>
      <c r="MTA299" s="476"/>
      <c r="MTB299" s="476"/>
      <c r="MTC299" s="476"/>
      <c r="MTD299" s="476"/>
      <c r="MTE299" s="475"/>
      <c r="MTF299" s="476"/>
      <c r="MTG299" s="476"/>
      <c r="MTH299" s="476"/>
      <c r="MTI299" s="476"/>
      <c r="MTJ299" s="476"/>
      <c r="MTK299" s="476"/>
      <c r="MTL299" s="476"/>
      <c r="MTM299" s="475"/>
      <c r="MTN299" s="476"/>
      <c r="MTO299" s="476"/>
      <c r="MTP299" s="476"/>
      <c r="MTQ299" s="476"/>
      <c r="MTR299" s="476"/>
      <c r="MTS299" s="476"/>
      <c r="MTT299" s="476"/>
      <c r="MTU299" s="475"/>
      <c r="MTV299" s="476"/>
      <c r="MTW299" s="476"/>
      <c r="MTX299" s="476"/>
      <c r="MTY299" s="476"/>
      <c r="MTZ299" s="476"/>
      <c r="MUA299" s="476"/>
      <c r="MUB299" s="476"/>
      <c r="MUC299" s="475"/>
      <c r="MUD299" s="476"/>
      <c r="MUE299" s="476"/>
      <c r="MUF299" s="476"/>
      <c r="MUG299" s="476"/>
      <c r="MUH299" s="476"/>
      <c r="MUI299" s="476"/>
      <c r="MUJ299" s="476"/>
      <c r="MUK299" s="475"/>
      <c r="MUL299" s="476"/>
      <c r="MUM299" s="476"/>
      <c r="MUN299" s="476"/>
      <c r="MUO299" s="476"/>
      <c r="MUP299" s="476"/>
      <c r="MUQ299" s="476"/>
      <c r="MUR299" s="476"/>
      <c r="MUS299" s="475"/>
      <c r="MUT299" s="476"/>
      <c r="MUU299" s="476"/>
      <c r="MUV299" s="476"/>
      <c r="MUW299" s="476"/>
      <c r="MUX299" s="476"/>
      <c r="MUY299" s="476"/>
      <c r="MUZ299" s="476"/>
      <c r="MVA299" s="475"/>
      <c r="MVB299" s="476"/>
      <c r="MVC299" s="476"/>
      <c r="MVD299" s="476"/>
      <c r="MVE299" s="476"/>
      <c r="MVF299" s="476"/>
      <c r="MVG299" s="476"/>
      <c r="MVH299" s="476"/>
      <c r="MVI299" s="475"/>
      <c r="MVJ299" s="476"/>
      <c r="MVK299" s="476"/>
      <c r="MVL299" s="476"/>
      <c r="MVM299" s="476"/>
      <c r="MVN299" s="476"/>
      <c r="MVO299" s="476"/>
      <c r="MVP299" s="476"/>
      <c r="MVQ299" s="475"/>
      <c r="MVR299" s="476"/>
      <c r="MVS299" s="476"/>
      <c r="MVT299" s="476"/>
      <c r="MVU299" s="476"/>
      <c r="MVV299" s="476"/>
      <c r="MVW299" s="476"/>
      <c r="MVX299" s="476"/>
      <c r="MVY299" s="475"/>
      <c r="MVZ299" s="476"/>
      <c r="MWA299" s="476"/>
      <c r="MWB299" s="476"/>
      <c r="MWC299" s="476"/>
      <c r="MWD299" s="476"/>
      <c r="MWE299" s="476"/>
      <c r="MWF299" s="476"/>
      <c r="MWG299" s="475"/>
      <c r="MWH299" s="476"/>
      <c r="MWI299" s="476"/>
      <c r="MWJ299" s="476"/>
      <c r="MWK299" s="476"/>
      <c r="MWL299" s="476"/>
      <c r="MWM299" s="476"/>
      <c r="MWN299" s="476"/>
      <c r="MWO299" s="475"/>
      <c r="MWP299" s="476"/>
      <c r="MWQ299" s="476"/>
      <c r="MWR299" s="476"/>
      <c r="MWS299" s="476"/>
      <c r="MWT299" s="476"/>
      <c r="MWU299" s="476"/>
      <c r="MWV299" s="476"/>
      <c r="MWW299" s="475"/>
      <c r="MWX299" s="476"/>
      <c r="MWY299" s="476"/>
      <c r="MWZ299" s="476"/>
      <c r="MXA299" s="476"/>
      <c r="MXB299" s="476"/>
      <c r="MXC299" s="476"/>
      <c r="MXD299" s="476"/>
      <c r="MXE299" s="475"/>
      <c r="MXF299" s="476"/>
      <c r="MXG299" s="476"/>
      <c r="MXH299" s="476"/>
      <c r="MXI299" s="476"/>
      <c r="MXJ299" s="476"/>
      <c r="MXK299" s="476"/>
      <c r="MXL299" s="476"/>
      <c r="MXM299" s="475"/>
      <c r="MXN299" s="476"/>
      <c r="MXO299" s="476"/>
      <c r="MXP299" s="476"/>
      <c r="MXQ299" s="476"/>
      <c r="MXR299" s="476"/>
      <c r="MXS299" s="476"/>
      <c r="MXT299" s="476"/>
      <c r="MXU299" s="475"/>
      <c r="MXV299" s="476"/>
      <c r="MXW299" s="476"/>
      <c r="MXX299" s="476"/>
      <c r="MXY299" s="476"/>
      <c r="MXZ299" s="476"/>
      <c r="MYA299" s="476"/>
      <c r="MYB299" s="476"/>
      <c r="MYC299" s="475"/>
      <c r="MYD299" s="476"/>
      <c r="MYE299" s="476"/>
      <c r="MYF299" s="476"/>
      <c r="MYG299" s="476"/>
      <c r="MYH299" s="476"/>
      <c r="MYI299" s="476"/>
      <c r="MYJ299" s="476"/>
      <c r="MYK299" s="475"/>
      <c r="MYL299" s="476"/>
      <c r="MYM299" s="476"/>
      <c r="MYN299" s="476"/>
      <c r="MYO299" s="476"/>
      <c r="MYP299" s="476"/>
      <c r="MYQ299" s="476"/>
      <c r="MYR299" s="476"/>
      <c r="MYS299" s="475"/>
      <c r="MYT299" s="476"/>
      <c r="MYU299" s="476"/>
      <c r="MYV299" s="476"/>
      <c r="MYW299" s="476"/>
      <c r="MYX299" s="476"/>
      <c r="MYY299" s="476"/>
      <c r="MYZ299" s="476"/>
      <c r="MZA299" s="475"/>
      <c r="MZB299" s="476"/>
      <c r="MZC299" s="476"/>
      <c r="MZD299" s="476"/>
      <c r="MZE299" s="476"/>
      <c r="MZF299" s="476"/>
      <c r="MZG299" s="476"/>
      <c r="MZH299" s="476"/>
      <c r="MZI299" s="475"/>
      <c r="MZJ299" s="476"/>
      <c r="MZK299" s="476"/>
      <c r="MZL299" s="476"/>
      <c r="MZM299" s="476"/>
      <c r="MZN299" s="476"/>
      <c r="MZO299" s="476"/>
      <c r="MZP299" s="476"/>
      <c r="MZQ299" s="475"/>
      <c r="MZR299" s="476"/>
      <c r="MZS299" s="476"/>
      <c r="MZT299" s="476"/>
      <c r="MZU299" s="476"/>
      <c r="MZV299" s="476"/>
      <c r="MZW299" s="476"/>
      <c r="MZX299" s="476"/>
      <c r="MZY299" s="475"/>
      <c r="MZZ299" s="476"/>
      <c r="NAA299" s="476"/>
      <c r="NAB299" s="476"/>
      <c r="NAC299" s="476"/>
      <c r="NAD299" s="476"/>
      <c r="NAE299" s="476"/>
      <c r="NAF299" s="476"/>
      <c r="NAG299" s="475"/>
      <c r="NAH299" s="476"/>
      <c r="NAI299" s="476"/>
      <c r="NAJ299" s="476"/>
      <c r="NAK299" s="476"/>
      <c r="NAL299" s="476"/>
      <c r="NAM299" s="476"/>
      <c r="NAN299" s="476"/>
      <c r="NAO299" s="475"/>
      <c r="NAP299" s="476"/>
      <c r="NAQ299" s="476"/>
      <c r="NAR299" s="476"/>
      <c r="NAS299" s="476"/>
      <c r="NAT299" s="476"/>
      <c r="NAU299" s="476"/>
      <c r="NAV299" s="476"/>
      <c r="NAW299" s="475"/>
      <c r="NAX299" s="476"/>
      <c r="NAY299" s="476"/>
      <c r="NAZ299" s="476"/>
      <c r="NBA299" s="476"/>
      <c r="NBB299" s="476"/>
      <c r="NBC299" s="476"/>
      <c r="NBD299" s="476"/>
      <c r="NBE299" s="475"/>
      <c r="NBF299" s="476"/>
      <c r="NBG299" s="476"/>
      <c r="NBH299" s="476"/>
      <c r="NBI299" s="476"/>
      <c r="NBJ299" s="476"/>
      <c r="NBK299" s="476"/>
      <c r="NBL299" s="476"/>
      <c r="NBM299" s="475"/>
      <c r="NBN299" s="476"/>
      <c r="NBO299" s="476"/>
      <c r="NBP299" s="476"/>
      <c r="NBQ299" s="476"/>
      <c r="NBR299" s="476"/>
      <c r="NBS299" s="476"/>
      <c r="NBT299" s="476"/>
      <c r="NBU299" s="475"/>
      <c r="NBV299" s="476"/>
      <c r="NBW299" s="476"/>
      <c r="NBX299" s="476"/>
      <c r="NBY299" s="476"/>
      <c r="NBZ299" s="476"/>
      <c r="NCA299" s="476"/>
      <c r="NCB299" s="476"/>
      <c r="NCC299" s="475"/>
      <c r="NCD299" s="476"/>
      <c r="NCE299" s="476"/>
      <c r="NCF299" s="476"/>
      <c r="NCG299" s="476"/>
      <c r="NCH299" s="476"/>
      <c r="NCI299" s="476"/>
      <c r="NCJ299" s="476"/>
      <c r="NCK299" s="475"/>
      <c r="NCL299" s="476"/>
      <c r="NCM299" s="476"/>
      <c r="NCN299" s="476"/>
      <c r="NCO299" s="476"/>
      <c r="NCP299" s="476"/>
      <c r="NCQ299" s="476"/>
      <c r="NCR299" s="476"/>
      <c r="NCS299" s="475"/>
      <c r="NCT299" s="476"/>
      <c r="NCU299" s="476"/>
      <c r="NCV299" s="476"/>
      <c r="NCW299" s="476"/>
      <c r="NCX299" s="476"/>
      <c r="NCY299" s="476"/>
      <c r="NCZ299" s="476"/>
      <c r="NDA299" s="475"/>
      <c r="NDB299" s="476"/>
      <c r="NDC299" s="476"/>
      <c r="NDD299" s="476"/>
      <c r="NDE299" s="476"/>
      <c r="NDF299" s="476"/>
      <c r="NDG299" s="476"/>
      <c r="NDH299" s="476"/>
      <c r="NDI299" s="475"/>
      <c r="NDJ299" s="476"/>
      <c r="NDK299" s="476"/>
      <c r="NDL299" s="476"/>
      <c r="NDM299" s="476"/>
      <c r="NDN299" s="476"/>
      <c r="NDO299" s="476"/>
      <c r="NDP299" s="476"/>
      <c r="NDQ299" s="475"/>
      <c r="NDR299" s="476"/>
      <c r="NDS299" s="476"/>
      <c r="NDT299" s="476"/>
      <c r="NDU299" s="476"/>
      <c r="NDV299" s="476"/>
      <c r="NDW299" s="476"/>
      <c r="NDX299" s="476"/>
      <c r="NDY299" s="475"/>
      <c r="NDZ299" s="476"/>
      <c r="NEA299" s="476"/>
      <c r="NEB299" s="476"/>
      <c r="NEC299" s="476"/>
      <c r="NED299" s="476"/>
      <c r="NEE299" s="476"/>
      <c r="NEF299" s="476"/>
      <c r="NEG299" s="475"/>
      <c r="NEH299" s="476"/>
      <c r="NEI299" s="476"/>
      <c r="NEJ299" s="476"/>
      <c r="NEK299" s="476"/>
      <c r="NEL299" s="476"/>
      <c r="NEM299" s="476"/>
      <c r="NEN299" s="476"/>
      <c r="NEO299" s="475"/>
      <c r="NEP299" s="476"/>
      <c r="NEQ299" s="476"/>
      <c r="NER299" s="476"/>
      <c r="NES299" s="476"/>
      <c r="NET299" s="476"/>
      <c r="NEU299" s="476"/>
      <c r="NEV299" s="476"/>
      <c r="NEW299" s="475"/>
      <c r="NEX299" s="476"/>
      <c r="NEY299" s="476"/>
      <c r="NEZ299" s="476"/>
      <c r="NFA299" s="476"/>
      <c r="NFB299" s="476"/>
      <c r="NFC299" s="476"/>
      <c r="NFD299" s="476"/>
      <c r="NFE299" s="475"/>
      <c r="NFF299" s="476"/>
      <c r="NFG299" s="476"/>
      <c r="NFH299" s="476"/>
      <c r="NFI299" s="476"/>
      <c r="NFJ299" s="476"/>
      <c r="NFK299" s="476"/>
      <c r="NFL299" s="476"/>
      <c r="NFM299" s="475"/>
      <c r="NFN299" s="476"/>
      <c r="NFO299" s="476"/>
      <c r="NFP299" s="476"/>
      <c r="NFQ299" s="476"/>
      <c r="NFR299" s="476"/>
      <c r="NFS299" s="476"/>
      <c r="NFT299" s="476"/>
      <c r="NFU299" s="475"/>
      <c r="NFV299" s="476"/>
      <c r="NFW299" s="476"/>
      <c r="NFX299" s="476"/>
      <c r="NFY299" s="476"/>
      <c r="NFZ299" s="476"/>
      <c r="NGA299" s="476"/>
      <c r="NGB299" s="476"/>
      <c r="NGC299" s="475"/>
      <c r="NGD299" s="476"/>
      <c r="NGE299" s="476"/>
      <c r="NGF299" s="476"/>
      <c r="NGG299" s="476"/>
      <c r="NGH299" s="476"/>
      <c r="NGI299" s="476"/>
      <c r="NGJ299" s="476"/>
      <c r="NGK299" s="475"/>
      <c r="NGL299" s="476"/>
      <c r="NGM299" s="476"/>
      <c r="NGN299" s="476"/>
      <c r="NGO299" s="476"/>
      <c r="NGP299" s="476"/>
      <c r="NGQ299" s="476"/>
      <c r="NGR299" s="476"/>
      <c r="NGS299" s="475"/>
      <c r="NGT299" s="476"/>
      <c r="NGU299" s="476"/>
      <c r="NGV299" s="476"/>
      <c r="NGW299" s="476"/>
      <c r="NGX299" s="476"/>
      <c r="NGY299" s="476"/>
      <c r="NGZ299" s="476"/>
      <c r="NHA299" s="475"/>
      <c r="NHB299" s="476"/>
      <c r="NHC299" s="476"/>
      <c r="NHD299" s="476"/>
      <c r="NHE299" s="476"/>
      <c r="NHF299" s="476"/>
      <c r="NHG299" s="476"/>
      <c r="NHH299" s="476"/>
      <c r="NHI299" s="475"/>
      <c r="NHJ299" s="476"/>
      <c r="NHK299" s="476"/>
      <c r="NHL299" s="476"/>
      <c r="NHM299" s="476"/>
      <c r="NHN299" s="476"/>
      <c r="NHO299" s="476"/>
      <c r="NHP299" s="476"/>
      <c r="NHQ299" s="475"/>
      <c r="NHR299" s="476"/>
      <c r="NHS299" s="476"/>
      <c r="NHT299" s="476"/>
      <c r="NHU299" s="476"/>
      <c r="NHV299" s="476"/>
      <c r="NHW299" s="476"/>
      <c r="NHX299" s="476"/>
      <c r="NHY299" s="475"/>
      <c r="NHZ299" s="476"/>
      <c r="NIA299" s="476"/>
      <c r="NIB299" s="476"/>
      <c r="NIC299" s="476"/>
      <c r="NID299" s="476"/>
      <c r="NIE299" s="476"/>
      <c r="NIF299" s="476"/>
      <c r="NIG299" s="475"/>
      <c r="NIH299" s="476"/>
      <c r="NII299" s="476"/>
      <c r="NIJ299" s="476"/>
      <c r="NIK299" s="476"/>
      <c r="NIL299" s="476"/>
      <c r="NIM299" s="476"/>
      <c r="NIN299" s="476"/>
      <c r="NIO299" s="475"/>
      <c r="NIP299" s="476"/>
      <c r="NIQ299" s="476"/>
      <c r="NIR299" s="476"/>
      <c r="NIS299" s="476"/>
      <c r="NIT299" s="476"/>
      <c r="NIU299" s="476"/>
      <c r="NIV299" s="476"/>
      <c r="NIW299" s="475"/>
      <c r="NIX299" s="476"/>
      <c r="NIY299" s="476"/>
      <c r="NIZ299" s="476"/>
      <c r="NJA299" s="476"/>
      <c r="NJB299" s="476"/>
      <c r="NJC299" s="476"/>
      <c r="NJD299" s="476"/>
      <c r="NJE299" s="475"/>
      <c r="NJF299" s="476"/>
      <c r="NJG299" s="476"/>
      <c r="NJH299" s="476"/>
      <c r="NJI299" s="476"/>
      <c r="NJJ299" s="476"/>
      <c r="NJK299" s="476"/>
      <c r="NJL299" s="476"/>
      <c r="NJM299" s="475"/>
      <c r="NJN299" s="476"/>
      <c r="NJO299" s="476"/>
      <c r="NJP299" s="476"/>
      <c r="NJQ299" s="476"/>
      <c r="NJR299" s="476"/>
      <c r="NJS299" s="476"/>
      <c r="NJT299" s="476"/>
      <c r="NJU299" s="475"/>
      <c r="NJV299" s="476"/>
      <c r="NJW299" s="476"/>
      <c r="NJX299" s="476"/>
      <c r="NJY299" s="476"/>
      <c r="NJZ299" s="476"/>
      <c r="NKA299" s="476"/>
      <c r="NKB299" s="476"/>
      <c r="NKC299" s="475"/>
      <c r="NKD299" s="476"/>
      <c r="NKE299" s="476"/>
      <c r="NKF299" s="476"/>
      <c r="NKG299" s="476"/>
      <c r="NKH299" s="476"/>
      <c r="NKI299" s="476"/>
      <c r="NKJ299" s="476"/>
      <c r="NKK299" s="475"/>
      <c r="NKL299" s="476"/>
      <c r="NKM299" s="476"/>
      <c r="NKN299" s="476"/>
      <c r="NKO299" s="476"/>
      <c r="NKP299" s="476"/>
      <c r="NKQ299" s="476"/>
      <c r="NKR299" s="476"/>
      <c r="NKS299" s="475"/>
      <c r="NKT299" s="476"/>
      <c r="NKU299" s="476"/>
      <c r="NKV299" s="476"/>
      <c r="NKW299" s="476"/>
      <c r="NKX299" s="476"/>
      <c r="NKY299" s="476"/>
      <c r="NKZ299" s="476"/>
      <c r="NLA299" s="475"/>
      <c r="NLB299" s="476"/>
      <c r="NLC299" s="476"/>
      <c r="NLD299" s="476"/>
      <c r="NLE299" s="476"/>
      <c r="NLF299" s="476"/>
      <c r="NLG299" s="476"/>
      <c r="NLH299" s="476"/>
      <c r="NLI299" s="475"/>
      <c r="NLJ299" s="476"/>
      <c r="NLK299" s="476"/>
      <c r="NLL299" s="476"/>
      <c r="NLM299" s="476"/>
      <c r="NLN299" s="476"/>
      <c r="NLO299" s="476"/>
      <c r="NLP299" s="476"/>
      <c r="NLQ299" s="475"/>
      <c r="NLR299" s="476"/>
      <c r="NLS299" s="476"/>
      <c r="NLT299" s="476"/>
      <c r="NLU299" s="476"/>
      <c r="NLV299" s="476"/>
      <c r="NLW299" s="476"/>
      <c r="NLX299" s="476"/>
      <c r="NLY299" s="475"/>
      <c r="NLZ299" s="476"/>
      <c r="NMA299" s="476"/>
      <c r="NMB299" s="476"/>
      <c r="NMC299" s="476"/>
      <c r="NMD299" s="476"/>
      <c r="NME299" s="476"/>
      <c r="NMF299" s="476"/>
      <c r="NMG299" s="475"/>
      <c r="NMH299" s="476"/>
      <c r="NMI299" s="476"/>
      <c r="NMJ299" s="476"/>
      <c r="NMK299" s="476"/>
      <c r="NML299" s="476"/>
      <c r="NMM299" s="476"/>
      <c r="NMN299" s="476"/>
      <c r="NMO299" s="475"/>
      <c r="NMP299" s="476"/>
      <c r="NMQ299" s="476"/>
      <c r="NMR299" s="476"/>
      <c r="NMS299" s="476"/>
      <c r="NMT299" s="476"/>
      <c r="NMU299" s="476"/>
      <c r="NMV299" s="476"/>
      <c r="NMW299" s="475"/>
      <c r="NMX299" s="476"/>
      <c r="NMY299" s="476"/>
      <c r="NMZ299" s="476"/>
      <c r="NNA299" s="476"/>
      <c r="NNB299" s="476"/>
      <c r="NNC299" s="476"/>
      <c r="NND299" s="476"/>
      <c r="NNE299" s="475"/>
      <c r="NNF299" s="476"/>
      <c r="NNG299" s="476"/>
      <c r="NNH299" s="476"/>
      <c r="NNI299" s="476"/>
      <c r="NNJ299" s="476"/>
      <c r="NNK299" s="476"/>
      <c r="NNL299" s="476"/>
      <c r="NNM299" s="475"/>
      <c r="NNN299" s="476"/>
      <c r="NNO299" s="476"/>
      <c r="NNP299" s="476"/>
      <c r="NNQ299" s="476"/>
      <c r="NNR299" s="476"/>
      <c r="NNS299" s="476"/>
      <c r="NNT299" s="476"/>
      <c r="NNU299" s="475"/>
      <c r="NNV299" s="476"/>
      <c r="NNW299" s="476"/>
      <c r="NNX299" s="476"/>
      <c r="NNY299" s="476"/>
      <c r="NNZ299" s="476"/>
      <c r="NOA299" s="476"/>
      <c r="NOB299" s="476"/>
      <c r="NOC299" s="475"/>
      <c r="NOD299" s="476"/>
      <c r="NOE299" s="476"/>
      <c r="NOF299" s="476"/>
      <c r="NOG299" s="476"/>
      <c r="NOH299" s="476"/>
      <c r="NOI299" s="476"/>
      <c r="NOJ299" s="476"/>
      <c r="NOK299" s="475"/>
      <c r="NOL299" s="476"/>
      <c r="NOM299" s="476"/>
      <c r="NON299" s="476"/>
      <c r="NOO299" s="476"/>
      <c r="NOP299" s="476"/>
      <c r="NOQ299" s="476"/>
      <c r="NOR299" s="476"/>
      <c r="NOS299" s="475"/>
      <c r="NOT299" s="476"/>
      <c r="NOU299" s="476"/>
      <c r="NOV299" s="476"/>
      <c r="NOW299" s="476"/>
      <c r="NOX299" s="476"/>
      <c r="NOY299" s="476"/>
      <c r="NOZ299" s="476"/>
      <c r="NPA299" s="475"/>
      <c r="NPB299" s="476"/>
      <c r="NPC299" s="476"/>
      <c r="NPD299" s="476"/>
      <c r="NPE299" s="476"/>
      <c r="NPF299" s="476"/>
      <c r="NPG299" s="476"/>
      <c r="NPH299" s="476"/>
      <c r="NPI299" s="475"/>
      <c r="NPJ299" s="476"/>
      <c r="NPK299" s="476"/>
      <c r="NPL299" s="476"/>
      <c r="NPM299" s="476"/>
      <c r="NPN299" s="476"/>
      <c r="NPO299" s="476"/>
      <c r="NPP299" s="476"/>
      <c r="NPQ299" s="475"/>
      <c r="NPR299" s="476"/>
      <c r="NPS299" s="476"/>
      <c r="NPT299" s="476"/>
      <c r="NPU299" s="476"/>
      <c r="NPV299" s="476"/>
      <c r="NPW299" s="476"/>
      <c r="NPX299" s="476"/>
      <c r="NPY299" s="475"/>
      <c r="NPZ299" s="476"/>
      <c r="NQA299" s="476"/>
      <c r="NQB299" s="476"/>
      <c r="NQC299" s="476"/>
      <c r="NQD299" s="476"/>
      <c r="NQE299" s="476"/>
      <c r="NQF299" s="476"/>
      <c r="NQG299" s="475"/>
      <c r="NQH299" s="476"/>
      <c r="NQI299" s="476"/>
      <c r="NQJ299" s="476"/>
      <c r="NQK299" s="476"/>
      <c r="NQL299" s="476"/>
      <c r="NQM299" s="476"/>
      <c r="NQN299" s="476"/>
      <c r="NQO299" s="475"/>
      <c r="NQP299" s="476"/>
      <c r="NQQ299" s="476"/>
      <c r="NQR299" s="476"/>
      <c r="NQS299" s="476"/>
      <c r="NQT299" s="476"/>
      <c r="NQU299" s="476"/>
      <c r="NQV299" s="476"/>
      <c r="NQW299" s="475"/>
      <c r="NQX299" s="476"/>
      <c r="NQY299" s="476"/>
      <c r="NQZ299" s="476"/>
      <c r="NRA299" s="476"/>
      <c r="NRB299" s="476"/>
      <c r="NRC299" s="476"/>
      <c r="NRD299" s="476"/>
      <c r="NRE299" s="475"/>
      <c r="NRF299" s="476"/>
      <c r="NRG299" s="476"/>
      <c r="NRH299" s="476"/>
      <c r="NRI299" s="476"/>
      <c r="NRJ299" s="476"/>
      <c r="NRK299" s="476"/>
      <c r="NRL299" s="476"/>
      <c r="NRM299" s="475"/>
      <c r="NRN299" s="476"/>
      <c r="NRO299" s="476"/>
      <c r="NRP299" s="476"/>
      <c r="NRQ299" s="476"/>
      <c r="NRR299" s="476"/>
      <c r="NRS299" s="476"/>
      <c r="NRT299" s="476"/>
      <c r="NRU299" s="475"/>
      <c r="NRV299" s="476"/>
      <c r="NRW299" s="476"/>
      <c r="NRX299" s="476"/>
      <c r="NRY299" s="476"/>
      <c r="NRZ299" s="476"/>
      <c r="NSA299" s="476"/>
      <c r="NSB299" s="476"/>
      <c r="NSC299" s="475"/>
      <c r="NSD299" s="476"/>
      <c r="NSE299" s="476"/>
      <c r="NSF299" s="476"/>
      <c r="NSG299" s="476"/>
      <c r="NSH299" s="476"/>
      <c r="NSI299" s="476"/>
      <c r="NSJ299" s="476"/>
      <c r="NSK299" s="475"/>
      <c r="NSL299" s="476"/>
      <c r="NSM299" s="476"/>
      <c r="NSN299" s="476"/>
      <c r="NSO299" s="476"/>
      <c r="NSP299" s="476"/>
      <c r="NSQ299" s="476"/>
      <c r="NSR299" s="476"/>
      <c r="NSS299" s="475"/>
      <c r="NST299" s="476"/>
      <c r="NSU299" s="476"/>
      <c r="NSV299" s="476"/>
      <c r="NSW299" s="476"/>
      <c r="NSX299" s="476"/>
      <c r="NSY299" s="476"/>
      <c r="NSZ299" s="476"/>
      <c r="NTA299" s="475"/>
      <c r="NTB299" s="476"/>
      <c r="NTC299" s="476"/>
      <c r="NTD299" s="476"/>
      <c r="NTE299" s="476"/>
      <c r="NTF299" s="476"/>
      <c r="NTG299" s="476"/>
      <c r="NTH299" s="476"/>
      <c r="NTI299" s="475"/>
      <c r="NTJ299" s="476"/>
      <c r="NTK299" s="476"/>
      <c r="NTL299" s="476"/>
      <c r="NTM299" s="476"/>
      <c r="NTN299" s="476"/>
      <c r="NTO299" s="476"/>
      <c r="NTP299" s="476"/>
      <c r="NTQ299" s="475"/>
      <c r="NTR299" s="476"/>
      <c r="NTS299" s="476"/>
      <c r="NTT299" s="476"/>
      <c r="NTU299" s="476"/>
      <c r="NTV299" s="476"/>
      <c r="NTW299" s="476"/>
      <c r="NTX299" s="476"/>
      <c r="NTY299" s="475"/>
      <c r="NTZ299" s="476"/>
      <c r="NUA299" s="476"/>
      <c r="NUB299" s="476"/>
      <c r="NUC299" s="476"/>
      <c r="NUD299" s="476"/>
      <c r="NUE299" s="476"/>
      <c r="NUF299" s="476"/>
      <c r="NUG299" s="475"/>
      <c r="NUH299" s="476"/>
      <c r="NUI299" s="476"/>
      <c r="NUJ299" s="476"/>
      <c r="NUK299" s="476"/>
      <c r="NUL299" s="476"/>
      <c r="NUM299" s="476"/>
      <c r="NUN299" s="476"/>
      <c r="NUO299" s="475"/>
      <c r="NUP299" s="476"/>
      <c r="NUQ299" s="476"/>
      <c r="NUR299" s="476"/>
      <c r="NUS299" s="476"/>
      <c r="NUT299" s="476"/>
      <c r="NUU299" s="476"/>
      <c r="NUV299" s="476"/>
      <c r="NUW299" s="475"/>
      <c r="NUX299" s="476"/>
      <c r="NUY299" s="476"/>
      <c r="NUZ299" s="476"/>
      <c r="NVA299" s="476"/>
      <c r="NVB299" s="476"/>
      <c r="NVC299" s="476"/>
      <c r="NVD299" s="476"/>
      <c r="NVE299" s="475"/>
      <c r="NVF299" s="476"/>
      <c r="NVG299" s="476"/>
      <c r="NVH299" s="476"/>
      <c r="NVI299" s="476"/>
      <c r="NVJ299" s="476"/>
      <c r="NVK299" s="476"/>
      <c r="NVL299" s="476"/>
      <c r="NVM299" s="475"/>
      <c r="NVN299" s="476"/>
      <c r="NVO299" s="476"/>
      <c r="NVP299" s="476"/>
      <c r="NVQ299" s="476"/>
      <c r="NVR299" s="476"/>
      <c r="NVS299" s="476"/>
      <c r="NVT299" s="476"/>
      <c r="NVU299" s="475"/>
      <c r="NVV299" s="476"/>
      <c r="NVW299" s="476"/>
      <c r="NVX299" s="476"/>
      <c r="NVY299" s="476"/>
      <c r="NVZ299" s="476"/>
      <c r="NWA299" s="476"/>
      <c r="NWB299" s="476"/>
      <c r="NWC299" s="475"/>
      <c r="NWD299" s="476"/>
      <c r="NWE299" s="476"/>
      <c r="NWF299" s="476"/>
      <c r="NWG299" s="476"/>
      <c r="NWH299" s="476"/>
      <c r="NWI299" s="476"/>
      <c r="NWJ299" s="476"/>
      <c r="NWK299" s="475"/>
      <c r="NWL299" s="476"/>
      <c r="NWM299" s="476"/>
      <c r="NWN299" s="476"/>
      <c r="NWO299" s="476"/>
      <c r="NWP299" s="476"/>
      <c r="NWQ299" s="476"/>
      <c r="NWR299" s="476"/>
      <c r="NWS299" s="475"/>
      <c r="NWT299" s="476"/>
      <c r="NWU299" s="476"/>
      <c r="NWV299" s="476"/>
      <c r="NWW299" s="476"/>
      <c r="NWX299" s="476"/>
      <c r="NWY299" s="476"/>
      <c r="NWZ299" s="476"/>
      <c r="NXA299" s="475"/>
      <c r="NXB299" s="476"/>
      <c r="NXC299" s="476"/>
      <c r="NXD299" s="476"/>
      <c r="NXE299" s="476"/>
      <c r="NXF299" s="476"/>
      <c r="NXG299" s="476"/>
      <c r="NXH299" s="476"/>
      <c r="NXI299" s="475"/>
      <c r="NXJ299" s="476"/>
      <c r="NXK299" s="476"/>
      <c r="NXL299" s="476"/>
      <c r="NXM299" s="476"/>
      <c r="NXN299" s="476"/>
      <c r="NXO299" s="476"/>
      <c r="NXP299" s="476"/>
      <c r="NXQ299" s="475"/>
      <c r="NXR299" s="476"/>
      <c r="NXS299" s="476"/>
      <c r="NXT299" s="476"/>
      <c r="NXU299" s="476"/>
      <c r="NXV299" s="476"/>
      <c r="NXW299" s="476"/>
      <c r="NXX299" s="476"/>
      <c r="NXY299" s="475"/>
      <c r="NXZ299" s="476"/>
      <c r="NYA299" s="476"/>
      <c r="NYB299" s="476"/>
      <c r="NYC299" s="476"/>
      <c r="NYD299" s="476"/>
      <c r="NYE299" s="476"/>
      <c r="NYF299" s="476"/>
      <c r="NYG299" s="475"/>
      <c r="NYH299" s="476"/>
      <c r="NYI299" s="476"/>
      <c r="NYJ299" s="476"/>
      <c r="NYK299" s="476"/>
      <c r="NYL299" s="476"/>
      <c r="NYM299" s="476"/>
      <c r="NYN299" s="476"/>
      <c r="NYO299" s="475"/>
      <c r="NYP299" s="476"/>
      <c r="NYQ299" s="476"/>
      <c r="NYR299" s="476"/>
      <c r="NYS299" s="476"/>
      <c r="NYT299" s="476"/>
      <c r="NYU299" s="476"/>
      <c r="NYV299" s="476"/>
      <c r="NYW299" s="475"/>
      <c r="NYX299" s="476"/>
      <c r="NYY299" s="476"/>
      <c r="NYZ299" s="476"/>
      <c r="NZA299" s="476"/>
      <c r="NZB299" s="476"/>
      <c r="NZC299" s="476"/>
      <c r="NZD299" s="476"/>
      <c r="NZE299" s="475"/>
      <c r="NZF299" s="476"/>
      <c r="NZG299" s="476"/>
      <c r="NZH299" s="476"/>
      <c r="NZI299" s="476"/>
      <c r="NZJ299" s="476"/>
      <c r="NZK299" s="476"/>
      <c r="NZL299" s="476"/>
      <c r="NZM299" s="475"/>
      <c r="NZN299" s="476"/>
      <c r="NZO299" s="476"/>
      <c r="NZP299" s="476"/>
      <c r="NZQ299" s="476"/>
      <c r="NZR299" s="476"/>
      <c r="NZS299" s="476"/>
      <c r="NZT299" s="476"/>
      <c r="NZU299" s="475"/>
      <c r="NZV299" s="476"/>
      <c r="NZW299" s="476"/>
      <c r="NZX299" s="476"/>
      <c r="NZY299" s="476"/>
      <c r="NZZ299" s="476"/>
      <c r="OAA299" s="476"/>
      <c r="OAB299" s="476"/>
      <c r="OAC299" s="475"/>
      <c r="OAD299" s="476"/>
      <c r="OAE299" s="476"/>
      <c r="OAF299" s="476"/>
      <c r="OAG299" s="476"/>
      <c r="OAH299" s="476"/>
      <c r="OAI299" s="476"/>
      <c r="OAJ299" s="476"/>
      <c r="OAK299" s="475"/>
      <c r="OAL299" s="476"/>
      <c r="OAM299" s="476"/>
      <c r="OAN299" s="476"/>
      <c r="OAO299" s="476"/>
      <c r="OAP299" s="476"/>
      <c r="OAQ299" s="476"/>
      <c r="OAR299" s="476"/>
      <c r="OAS299" s="475"/>
      <c r="OAT299" s="476"/>
      <c r="OAU299" s="476"/>
      <c r="OAV299" s="476"/>
      <c r="OAW299" s="476"/>
      <c r="OAX299" s="476"/>
      <c r="OAY299" s="476"/>
      <c r="OAZ299" s="476"/>
      <c r="OBA299" s="475"/>
      <c r="OBB299" s="476"/>
      <c r="OBC299" s="476"/>
      <c r="OBD299" s="476"/>
      <c r="OBE299" s="476"/>
      <c r="OBF299" s="476"/>
      <c r="OBG299" s="476"/>
      <c r="OBH299" s="476"/>
      <c r="OBI299" s="475"/>
      <c r="OBJ299" s="476"/>
      <c r="OBK299" s="476"/>
      <c r="OBL299" s="476"/>
      <c r="OBM299" s="476"/>
      <c r="OBN299" s="476"/>
      <c r="OBO299" s="476"/>
      <c r="OBP299" s="476"/>
      <c r="OBQ299" s="475"/>
      <c r="OBR299" s="476"/>
      <c r="OBS299" s="476"/>
      <c r="OBT299" s="476"/>
      <c r="OBU299" s="476"/>
      <c r="OBV299" s="476"/>
      <c r="OBW299" s="476"/>
      <c r="OBX299" s="476"/>
      <c r="OBY299" s="475"/>
      <c r="OBZ299" s="476"/>
      <c r="OCA299" s="476"/>
      <c r="OCB299" s="476"/>
      <c r="OCC299" s="476"/>
      <c r="OCD299" s="476"/>
      <c r="OCE299" s="476"/>
      <c r="OCF299" s="476"/>
      <c r="OCG299" s="475"/>
      <c r="OCH299" s="476"/>
      <c r="OCI299" s="476"/>
      <c r="OCJ299" s="476"/>
      <c r="OCK299" s="476"/>
      <c r="OCL299" s="476"/>
      <c r="OCM299" s="476"/>
      <c r="OCN299" s="476"/>
      <c r="OCO299" s="475"/>
      <c r="OCP299" s="476"/>
      <c r="OCQ299" s="476"/>
      <c r="OCR299" s="476"/>
      <c r="OCS299" s="476"/>
      <c r="OCT299" s="476"/>
      <c r="OCU299" s="476"/>
      <c r="OCV299" s="476"/>
      <c r="OCW299" s="475"/>
      <c r="OCX299" s="476"/>
      <c r="OCY299" s="476"/>
      <c r="OCZ299" s="476"/>
      <c r="ODA299" s="476"/>
      <c r="ODB299" s="476"/>
      <c r="ODC299" s="476"/>
      <c r="ODD299" s="476"/>
      <c r="ODE299" s="475"/>
      <c r="ODF299" s="476"/>
      <c r="ODG299" s="476"/>
      <c r="ODH299" s="476"/>
      <c r="ODI299" s="476"/>
      <c r="ODJ299" s="476"/>
      <c r="ODK299" s="476"/>
      <c r="ODL299" s="476"/>
      <c r="ODM299" s="475"/>
      <c r="ODN299" s="476"/>
      <c r="ODO299" s="476"/>
      <c r="ODP299" s="476"/>
      <c r="ODQ299" s="476"/>
      <c r="ODR299" s="476"/>
      <c r="ODS299" s="476"/>
      <c r="ODT299" s="476"/>
      <c r="ODU299" s="475"/>
      <c r="ODV299" s="476"/>
      <c r="ODW299" s="476"/>
      <c r="ODX299" s="476"/>
      <c r="ODY299" s="476"/>
      <c r="ODZ299" s="476"/>
      <c r="OEA299" s="476"/>
      <c r="OEB299" s="476"/>
      <c r="OEC299" s="475"/>
      <c r="OED299" s="476"/>
      <c r="OEE299" s="476"/>
      <c r="OEF299" s="476"/>
      <c r="OEG299" s="476"/>
      <c r="OEH299" s="476"/>
      <c r="OEI299" s="476"/>
      <c r="OEJ299" s="476"/>
      <c r="OEK299" s="475"/>
      <c r="OEL299" s="476"/>
      <c r="OEM299" s="476"/>
      <c r="OEN299" s="476"/>
      <c r="OEO299" s="476"/>
      <c r="OEP299" s="476"/>
      <c r="OEQ299" s="476"/>
      <c r="OER299" s="476"/>
      <c r="OES299" s="475"/>
      <c r="OET299" s="476"/>
      <c r="OEU299" s="476"/>
      <c r="OEV299" s="476"/>
      <c r="OEW299" s="476"/>
      <c r="OEX299" s="476"/>
      <c r="OEY299" s="476"/>
      <c r="OEZ299" s="476"/>
      <c r="OFA299" s="475"/>
      <c r="OFB299" s="476"/>
      <c r="OFC299" s="476"/>
      <c r="OFD299" s="476"/>
      <c r="OFE299" s="476"/>
      <c r="OFF299" s="476"/>
      <c r="OFG299" s="476"/>
      <c r="OFH299" s="476"/>
      <c r="OFI299" s="475"/>
      <c r="OFJ299" s="476"/>
      <c r="OFK299" s="476"/>
      <c r="OFL299" s="476"/>
      <c r="OFM299" s="476"/>
      <c r="OFN299" s="476"/>
      <c r="OFO299" s="476"/>
      <c r="OFP299" s="476"/>
      <c r="OFQ299" s="475"/>
      <c r="OFR299" s="476"/>
      <c r="OFS299" s="476"/>
      <c r="OFT299" s="476"/>
      <c r="OFU299" s="476"/>
      <c r="OFV299" s="476"/>
      <c r="OFW299" s="476"/>
      <c r="OFX299" s="476"/>
      <c r="OFY299" s="475"/>
      <c r="OFZ299" s="476"/>
      <c r="OGA299" s="476"/>
      <c r="OGB299" s="476"/>
      <c r="OGC299" s="476"/>
      <c r="OGD299" s="476"/>
      <c r="OGE299" s="476"/>
      <c r="OGF299" s="476"/>
      <c r="OGG299" s="475"/>
      <c r="OGH299" s="476"/>
      <c r="OGI299" s="476"/>
      <c r="OGJ299" s="476"/>
      <c r="OGK299" s="476"/>
      <c r="OGL299" s="476"/>
      <c r="OGM299" s="476"/>
      <c r="OGN299" s="476"/>
      <c r="OGO299" s="475"/>
      <c r="OGP299" s="476"/>
      <c r="OGQ299" s="476"/>
      <c r="OGR299" s="476"/>
      <c r="OGS299" s="476"/>
      <c r="OGT299" s="476"/>
      <c r="OGU299" s="476"/>
      <c r="OGV299" s="476"/>
      <c r="OGW299" s="475"/>
      <c r="OGX299" s="476"/>
      <c r="OGY299" s="476"/>
      <c r="OGZ299" s="476"/>
      <c r="OHA299" s="476"/>
      <c r="OHB299" s="476"/>
      <c r="OHC299" s="476"/>
      <c r="OHD299" s="476"/>
      <c r="OHE299" s="475"/>
      <c r="OHF299" s="476"/>
      <c r="OHG299" s="476"/>
      <c r="OHH299" s="476"/>
      <c r="OHI299" s="476"/>
      <c r="OHJ299" s="476"/>
      <c r="OHK299" s="476"/>
      <c r="OHL299" s="476"/>
      <c r="OHM299" s="475"/>
      <c r="OHN299" s="476"/>
      <c r="OHO299" s="476"/>
      <c r="OHP299" s="476"/>
      <c r="OHQ299" s="476"/>
      <c r="OHR299" s="476"/>
      <c r="OHS299" s="476"/>
      <c r="OHT299" s="476"/>
      <c r="OHU299" s="475"/>
      <c r="OHV299" s="476"/>
      <c r="OHW299" s="476"/>
      <c r="OHX299" s="476"/>
      <c r="OHY299" s="476"/>
      <c r="OHZ299" s="476"/>
      <c r="OIA299" s="476"/>
      <c r="OIB299" s="476"/>
      <c r="OIC299" s="475"/>
      <c r="OID299" s="476"/>
      <c r="OIE299" s="476"/>
      <c r="OIF299" s="476"/>
      <c r="OIG299" s="476"/>
      <c r="OIH299" s="476"/>
      <c r="OII299" s="476"/>
      <c r="OIJ299" s="476"/>
      <c r="OIK299" s="475"/>
      <c r="OIL299" s="476"/>
      <c r="OIM299" s="476"/>
      <c r="OIN299" s="476"/>
      <c r="OIO299" s="476"/>
      <c r="OIP299" s="476"/>
      <c r="OIQ299" s="476"/>
      <c r="OIR299" s="476"/>
      <c r="OIS299" s="475"/>
      <c r="OIT299" s="476"/>
      <c r="OIU299" s="476"/>
      <c r="OIV299" s="476"/>
      <c r="OIW299" s="476"/>
      <c r="OIX299" s="476"/>
      <c r="OIY299" s="476"/>
      <c r="OIZ299" s="476"/>
      <c r="OJA299" s="475"/>
      <c r="OJB299" s="476"/>
      <c r="OJC299" s="476"/>
      <c r="OJD299" s="476"/>
      <c r="OJE299" s="476"/>
      <c r="OJF299" s="476"/>
      <c r="OJG299" s="476"/>
      <c r="OJH299" s="476"/>
      <c r="OJI299" s="475"/>
      <c r="OJJ299" s="476"/>
      <c r="OJK299" s="476"/>
      <c r="OJL299" s="476"/>
      <c r="OJM299" s="476"/>
      <c r="OJN299" s="476"/>
      <c r="OJO299" s="476"/>
      <c r="OJP299" s="476"/>
      <c r="OJQ299" s="475"/>
      <c r="OJR299" s="476"/>
      <c r="OJS299" s="476"/>
      <c r="OJT299" s="476"/>
      <c r="OJU299" s="476"/>
      <c r="OJV299" s="476"/>
      <c r="OJW299" s="476"/>
      <c r="OJX299" s="476"/>
      <c r="OJY299" s="475"/>
      <c r="OJZ299" s="476"/>
      <c r="OKA299" s="476"/>
      <c r="OKB299" s="476"/>
      <c r="OKC299" s="476"/>
      <c r="OKD299" s="476"/>
      <c r="OKE299" s="476"/>
      <c r="OKF299" s="476"/>
      <c r="OKG299" s="475"/>
      <c r="OKH299" s="476"/>
      <c r="OKI299" s="476"/>
      <c r="OKJ299" s="476"/>
      <c r="OKK299" s="476"/>
      <c r="OKL299" s="476"/>
      <c r="OKM299" s="476"/>
      <c r="OKN299" s="476"/>
      <c r="OKO299" s="475"/>
      <c r="OKP299" s="476"/>
      <c r="OKQ299" s="476"/>
      <c r="OKR299" s="476"/>
      <c r="OKS299" s="476"/>
      <c r="OKT299" s="476"/>
      <c r="OKU299" s="476"/>
      <c r="OKV299" s="476"/>
      <c r="OKW299" s="475"/>
      <c r="OKX299" s="476"/>
      <c r="OKY299" s="476"/>
      <c r="OKZ299" s="476"/>
      <c r="OLA299" s="476"/>
      <c r="OLB299" s="476"/>
      <c r="OLC299" s="476"/>
      <c r="OLD299" s="476"/>
      <c r="OLE299" s="475"/>
      <c r="OLF299" s="476"/>
      <c r="OLG299" s="476"/>
      <c r="OLH299" s="476"/>
      <c r="OLI299" s="476"/>
      <c r="OLJ299" s="476"/>
      <c r="OLK299" s="476"/>
      <c r="OLL299" s="476"/>
      <c r="OLM299" s="475"/>
      <c r="OLN299" s="476"/>
      <c r="OLO299" s="476"/>
      <c r="OLP299" s="476"/>
      <c r="OLQ299" s="476"/>
      <c r="OLR299" s="476"/>
      <c r="OLS299" s="476"/>
      <c r="OLT299" s="476"/>
      <c r="OLU299" s="475"/>
      <c r="OLV299" s="476"/>
      <c r="OLW299" s="476"/>
      <c r="OLX299" s="476"/>
      <c r="OLY299" s="476"/>
      <c r="OLZ299" s="476"/>
      <c r="OMA299" s="476"/>
      <c r="OMB299" s="476"/>
      <c r="OMC299" s="475"/>
      <c r="OMD299" s="476"/>
      <c r="OME299" s="476"/>
      <c r="OMF299" s="476"/>
      <c r="OMG299" s="476"/>
      <c r="OMH299" s="476"/>
      <c r="OMI299" s="476"/>
      <c r="OMJ299" s="476"/>
      <c r="OMK299" s="475"/>
      <c r="OML299" s="476"/>
      <c r="OMM299" s="476"/>
      <c r="OMN299" s="476"/>
      <c r="OMO299" s="476"/>
      <c r="OMP299" s="476"/>
      <c r="OMQ299" s="476"/>
      <c r="OMR299" s="476"/>
      <c r="OMS299" s="475"/>
      <c r="OMT299" s="476"/>
      <c r="OMU299" s="476"/>
      <c r="OMV299" s="476"/>
      <c r="OMW299" s="476"/>
      <c r="OMX299" s="476"/>
      <c r="OMY299" s="476"/>
      <c r="OMZ299" s="476"/>
      <c r="ONA299" s="475"/>
      <c r="ONB299" s="476"/>
      <c r="ONC299" s="476"/>
      <c r="OND299" s="476"/>
      <c r="ONE299" s="476"/>
      <c r="ONF299" s="476"/>
      <c r="ONG299" s="476"/>
      <c r="ONH299" s="476"/>
      <c r="ONI299" s="475"/>
      <c r="ONJ299" s="476"/>
      <c r="ONK299" s="476"/>
      <c r="ONL299" s="476"/>
      <c r="ONM299" s="476"/>
      <c r="ONN299" s="476"/>
      <c r="ONO299" s="476"/>
      <c r="ONP299" s="476"/>
      <c r="ONQ299" s="475"/>
      <c r="ONR299" s="476"/>
      <c r="ONS299" s="476"/>
      <c r="ONT299" s="476"/>
      <c r="ONU299" s="476"/>
      <c r="ONV299" s="476"/>
      <c r="ONW299" s="476"/>
      <c r="ONX299" s="476"/>
      <c r="ONY299" s="475"/>
      <c r="ONZ299" s="476"/>
      <c r="OOA299" s="476"/>
      <c r="OOB299" s="476"/>
      <c r="OOC299" s="476"/>
      <c r="OOD299" s="476"/>
      <c r="OOE299" s="476"/>
      <c r="OOF299" s="476"/>
      <c r="OOG299" s="475"/>
      <c r="OOH299" s="476"/>
      <c r="OOI299" s="476"/>
      <c r="OOJ299" s="476"/>
      <c r="OOK299" s="476"/>
      <c r="OOL299" s="476"/>
      <c r="OOM299" s="476"/>
      <c r="OON299" s="476"/>
      <c r="OOO299" s="475"/>
      <c r="OOP299" s="476"/>
      <c r="OOQ299" s="476"/>
      <c r="OOR299" s="476"/>
      <c r="OOS299" s="476"/>
      <c r="OOT299" s="476"/>
      <c r="OOU299" s="476"/>
      <c r="OOV299" s="476"/>
      <c r="OOW299" s="475"/>
      <c r="OOX299" s="476"/>
      <c r="OOY299" s="476"/>
      <c r="OOZ299" s="476"/>
      <c r="OPA299" s="476"/>
      <c r="OPB299" s="476"/>
      <c r="OPC299" s="476"/>
      <c r="OPD299" s="476"/>
      <c r="OPE299" s="475"/>
      <c r="OPF299" s="476"/>
      <c r="OPG299" s="476"/>
      <c r="OPH299" s="476"/>
      <c r="OPI299" s="476"/>
      <c r="OPJ299" s="476"/>
      <c r="OPK299" s="476"/>
      <c r="OPL299" s="476"/>
      <c r="OPM299" s="475"/>
      <c r="OPN299" s="476"/>
      <c r="OPO299" s="476"/>
      <c r="OPP299" s="476"/>
      <c r="OPQ299" s="476"/>
      <c r="OPR299" s="476"/>
      <c r="OPS299" s="476"/>
      <c r="OPT299" s="476"/>
      <c r="OPU299" s="475"/>
      <c r="OPV299" s="476"/>
      <c r="OPW299" s="476"/>
      <c r="OPX299" s="476"/>
      <c r="OPY299" s="476"/>
      <c r="OPZ299" s="476"/>
      <c r="OQA299" s="476"/>
      <c r="OQB299" s="476"/>
      <c r="OQC299" s="475"/>
      <c r="OQD299" s="476"/>
      <c r="OQE299" s="476"/>
      <c r="OQF299" s="476"/>
      <c r="OQG299" s="476"/>
      <c r="OQH299" s="476"/>
      <c r="OQI299" s="476"/>
      <c r="OQJ299" s="476"/>
      <c r="OQK299" s="475"/>
      <c r="OQL299" s="476"/>
      <c r="OQM299" s="476"/>
      <c r="OQN299" s="476"/>
      <c r="OQO299" s="476"/>
      <c r="OQP299" s="476"/>
      <c r="OQQ299" s="476"/>
      <c r="OQR299" s="476"/>
      <c r="OQS299" s="475"/>
      <c r="OQT299" s="476"/>
      <c r="OQU299" s="476"/>
      <c r="OQV299" s="476"/>
      <c r="OQW299" s="476"/>
      <c r="OQX299" s="476"/>
      <c r="OQY299" s="476"/>
      <c r="OQZ299" s="476"/>
      <c r="ORA299" s="475"/>
      <c r="ORB299" s="476"/>
      <c r="ORC299" s="476"/>
      <c r="ORD299" s="476"/>
      <c r="ORE299" s="476"/>
      <c r="ORF299" s="476"/>
      <c r="ORG299" s="476"/>
      <c r="ORH299" s="476"/>
      <c r="ORI299" s="475"/>
      <c r="ORJ299" s="476"/>
      <c r="ORK299" s="476"/>
      <c r="ORL299" s="476"/>
      <c r="ORM299" s="476"/>
      <c r="ORN299" s="476"/>
      <c r="ORO299" s="476"/>
      <c r="ORP299" s="476"/>
      <c r="ORQ299" s="475"/>
      <c r="ORR299" s="476"/>
      <c r="ORS299" s="476"/>
      <c r="ORT299" s="476"/>
      <c r="ORU299" s="476"/>
      <c r="ORV299" s="476"/>
      <c r="ORW299" s="476"/>
      <c r="ORX299" s="476"/>
      <c r="ORY299" s="475"/>
      <c r="ORZ299" s="476"/>
      <c r="OSA299" s="476"/>
      <c r="OSB299" s="476"/>
      <c r="OSC299" s="476"/>
      <c r="OSD299" s="476"/>
      <c r="OSE299" s="476"/>
      <c r="OSF299" s="476"/>
      <c r="OSG299" s="475"/>
      <c r="OSH299" s="476"/>
      <c r="OSI299" s="476"/>
      <c r="OSJ299" s="476"/>
      <c r="OSK299" s="476"/>
      <c r="OSL299" s="476"/>
      <c r="OSM299" s="476"/>
      <c r="OSN299" s="476"/>
      <c r="OSO299" s="475"/>
      <c r="OSP299" s="476"/>
      <c r="OSQ299" s="476"/>
      <c r="OSR299" s="476"/>
      <c r="OSS299" s="476"/>
      <c r="OST299" s="476"/>
      <c r="OSU299" s="476"/>
      <c r="OSV299" s="476"/>
      <c r="OSW299" s="475"/>
      <c r="OSX299" s="476"/>
      <c r="OSY299" s="476"/>
      <c r="OSZ299" s="476"/>
      <c r="OTA299" s="476"/>
      <c r="OTB299" s="476"/>
      <c r="OTC299" s="476"/>
      <c r="OTD299" s="476"/>
      <c r="OTE299" s="475"/>
      <c r="OTF299" s="476"/>
      <c r="OTG299" s="476"/>
      <c r="OTH299" s="476"/>
      <c r="OTI299" s="476"/>
      <c r="OTJ299" s="476"/>
      <c r="OTK299" s="476"/>
      <c r="OTL299" s="476"/>
      <c r="OTM299" s="475"/>
      <c r="OTN299" s="476"/>
      <c r="OTO299" s="476"/>
      <c r="OTP299" s="476"/>
      <c r="OTQ299" s="476"/>
      <c r="OTR299" s="476"/>
      <c r="OTS299" s="476"/>
      <c r="OTT299" s="476"/>
      <c r="OTU299" s="475"/>
      <c r="OTV299" s="476"/>
      <c r="OTW299" s="476"/>
      <c r="OTX299" s="476"/>
      <c r="OTY299" s="476"/>
      <c r="OTZ299" s="476"/>
      <c r="OUA299" s="476"/>
      <c r="OUB299" s="476"/>
      <c r="OUC299" s="475"/>
      <c r="OUD299" s="476"/>
      <c r="OUE299" s="476"/>
      <c r="OUF299" s="476"/>
      <c r="OUG299" s="476"/>
      <c r="OUH299" s="476"/>
      <c r="OUI299" s="476"/>
      <c r="OUJ299" s="476"/>
      <c r="OUK299" s="475"/>
      <c r="OUL299" s="476"/>
      <c r="OUM299" s="476"/>
      <c r="OUN299" s="476"/>
      <c r="OUO299" s="476"/>
      <c r="OUP299" s="476"/>
      <c r="OUQ299" s="476"/>
      <c r="OUR299" s="476"/>
      <c r="OUS299" s="475"/>
      <c r="OUT299" s="476"/>
      <c r="OUU299" s="476"/>
      <c r="OUV299" s="476"/>
      <c r="OUW299" s="476"/>
      <c r="OUX299" s="476"/>
      <c r="OUY299" s="476"/>
      <c r="OUZ299" s="476"/>
      <c r="OVA299" s="475"/>
      <c r="OVB299" s="476"/>
      <c r="OVC299" s="476"/>
      <c r="OVD299" s="476"/>
      <c r="OVE299" s="476"/>
      <c r="OVF299" s="476"/>
      <c r="OVG299" s="476"/>
      <c r="OVH299" s="476"/>
      <c r="OVI299" s="475"/>
      <c r="OVJ299" s="476"/>
      <c r="OVK299" s="476"/>
      <c r="OVL299" s="476"/>
      <c r="OVM299" s="476"/>
      <c r="OVN299" s="476"/>
      <c r="OVO299" s="476"/>
      <c r="OVP299" s="476"/>
      <c r="OVQ299" s="475"/>
      <c r="OVR299" s="476"/>
      <c r="OVS299" s="476"/>
      <c r="OVT299" s="476"/>
      <c r="OVU299" s="476"/>
      <c r="OVV299" s="476"/>
      <c r="OVW299" s="476"/>
      <c r="OVX299" s="476"/>
      <c r="OVY299" s="475"/>
      <c r="OVZ299" s="476"/>
      <c r="OWA299" s="476"/>
      <c r="OWB299" s="476"/>
      <c r="OWC299" s="476"/>
      <c r="OWD299" s="476"/>
      <c r="OWE299" s="476"/>
      <c r="OWF299" s="476"/>
      <c r="OWG299" s="475"/>
      <c r="OWH299" s="476"/>
      <c r="OWI299" s="476"/>
      <c r="OWJ299" s="476"/>
      <c r="OWK299" s="476"/>
      <c r="OWL299" s="476"/>
      <c r="OWM299" s="476"/>
      <c r="OWN299" s="476"/>
      <c r="OWO299" s="475"/>
      <c r="OWP299" s="476"/>
      <c r="OWQ299" s="476"/>
      <c r="OWR299" s="476"/>
      <c r="OWS299" s="476"/>
      <c r="OWT299" s="476"/>
      <c r="OWU299" s="476"/>
      <c r="OWV299" s="476"/>
      <c r="OWW299" s="475"/>
      <c r="OWX299" s="476"/>
      <c r="OWY299" s="476"/>
      <c r="OWZ299" s="476"/>
      <c r="OXA299" s="476"/>
      <c r="OXB299" s="476"/>
      <c r="OXC299" s="476"/>
      <c r="OXD299" s="476"/>
      <c r="OXE299" s="475"/>
      <c r="OXF299" s="476"/>
      <c r="OXG299" s="476"/>
      <c r="OXH299" s="476"/>
      <c r="OXI299" s="476"/>
      <c r="OXJ299" s="476"/>
      <c r="OXK299" s="476"/>
      <c r="OXL299" s="476"/>
      <c r="OXM299" s="475"/>
      <c r="OXN299" s="476"/>
      <c r="OXO299" s="476"/>
      <c r="OXP299" s="476"/>
      <c r="OXQ299" s="476"/>
      <c r="OXR299" s="476"/>
      <c r="OXS299" s="476"/>
      <c r="OXT299" s="476"/>
      <c r="OXU299" s="475"/>
      <c r="OXV299" s="476"/>
      <c r="OXW299" s="476"/>
      <c r="OXX299" s="476"/>
      <c r="OXY299" s="476"/>
      <c r="OXZ299" s="476"/>
      <c r="OYA299" s="476"/>
      <c r="OYB299" s="476"/>
      <c r="OYC299" s="475"/>
      <c r="OYD299" s="476"/>
      <c r="OYE299" s="476"/>
      <c r="OYF299" s="476"/>
      <c r="OYG299" s="476"/>
      <c r="OYH299" s="476"/>
      <c r="OYI299" s="476"/>
      <c r="OYJ299" s="476"/>
      <c r="OYK299" s="475"/>
      <c r="OYL299" s="476"/>
      <c r="OYM299" s="476"/>
      <c r="OYN299" s="476"/>
      <c r="OYO299" s="476"/>
      <c r="OYP299" s="476"/>
      <c r="OYQ299" s="476"/>
      <c r="OYR299" s="476"/>
      <c r="OYS299" s="475"/>
      <c r="OYT299" s="476"/>
      <c r="OYU299" s="476"/>
      <c r="OYV299" s="476"/>
      <c r="OYW299" s="476"/>
      <c r="OYX299" s="476"/>
      <c r="OYY299" s="476"/>
      <c r="OYZ299" s="476"/>
      <c r="OZA299" s="475"/>
      <c r="OZB299" s="476"/>
      <c r="OZC299" s="476"/>
      <c r="OZD299" s="476"/>
      <c r="OZE299" s="476"/>
      <c r="OZF299" s="476"/>
      <c r="OZG299" s="476"/>
      <c r="OZH299" s="476"/>
      <c r="OZI299" s="475"/>
      <c r="OZJ299" s="476"/>
      <c r="OZK299" s="476"/>
      <c r="OZL299" s="476"/>
      <c r="OZM299" s="476"/>
      <c r="OZN299" s="476"/>
      <c r="OZO299" s="476"/>
      <c r="OZP299" s="476"/>
      <c r="OZQ299" s="475"/>
      <c r="OZR299" s="476"/>
      <c r="OZS299" s="476"/>
      <c r="OZT299" s="476"/>
      <c r="OZU299" s="476"/>
      <c r="OZV299" s="476"/>
      <c r="OZW299" s="476"/>
      <c r="OZX299" s="476"/>
      <c r="OZY299" s="475"/>
      <c r="OZZ299" s="476"/>
      <c r="PAA299" s="476"/>
      <c r="PAB299" s="476"/>
      <c r="PAC299" s="476"/>
      <c r="PAD299" s="476"/>
      <c r="PAE299" s="476"/>
      <c r="PAF299" s="476"/>
      <c r="PAG299" s="475"/>
      <c r="PAH299" s="476"/>
      <c r="PAI299" s="476"/>
      <c r="PAJ299" s="476"/>
      <c r="PAK299" s="476"/>
      <c r="PAL299" s="476"/>
      <c r="PAM299" s="476"/>
      <c r="PAN299" s="476"/>
      <c r="PAO299" s="475"/>
      <c r="PAP299" s="476"/>
      <c r="PAQ299" s="476"/>
      <c r="PAR299" s="476"/>
      <c r="PAS299" s="476"/>
      <c r="PAT299" s="476"/>
      <c r="PAU299" s="476"/>
      <c r="PAV299" s="476"/>
      <c r="PAW299" s="475"/>
      <c r="PAX299" s="476"/>
      <c r="PAY299" s="476"/>
      <c r="PAZ299" s="476"/>
      <c r="PBA299" s="476"/>
      <c r="PBB299" s="476"/>
      <c r="PBC299" s="476"/>
      <c r="PBD299" s="476"/>
      <c r="PBE299" s="475"/>
      <c r="PBF299" s="476"/>
      <c r="PBG299" s="476"/>
      <c r="PBH299" s="476"/>
      <c r="PBI299" s="476"/>
      <c r="PBJ299" s="476"/>
      <c r="PBK299" s="476"/>
      <c r="PBL299" s="476"/>
      <c r="PBM299" s="475"/>
      <c r="PBN299" s="476"/>
      <c r="PBO299" s="476"/>
      <c r="PBP299" s="476"/>
      <c r="PBQ299" s="476"/>
      <c r="PBR299" s="476"/>
      <c r="PBS299" s="476"/>
      <c r="PBT299" s="476"/>
      <c r="PBU299" s="475"/>
      <c r="PBV299" s="476"/>
      <c r="PBW299" s="476"/>
      <c r="PBX299" s="476"/>
      <c r="PBY299" s="476"/>
      <c r="PBZ299" s="476"/>
      <c r="PCA299" s="476"/>
      <c r="PCB299" s="476"/>
      <c r="PCC299" s="475"/>
      <c r="PCD299" s="476"/>
      <c r="PCE299" s="476"/>
      <c r="PCF299" s="476"/>
      <c r="PCG299" s="476"/>
      <c r="PCH299" s="476"/>
      <c r="PCI299" s="476"/>
      <c r="PCJ299" s="476"/>
      <c r="PCK299" s="475"/>
      <c r="PCL299" s="476"/>
      <c r="PCM299" s="476"/>
      <c r="PCN299" s="476"/>
      <c r="PCO299" s="476"/>
      <c r="PCP299" s="476"/>
      <c r="PCQ299" s="476"/>
      <c r="PCR299" s="476"/>
      <c r="PCS299" s="475"/>
      <c r="PCT299" s="476"/>
      <c r="PCU299" s="476"/>
      <c r="PCV299" s="476"/>
      <c r="PCW299" s="476"/>
      <c r="PCX299" s="476"/>
      <c r="PCY299" s="476"/>
      <c r="PCZ299" s="476"/>
      <c r="PDA299" s="475"/>
      <c r="PDB299" s="476"/>
      <c r="PDC299" s="476"/>
      <c r="PDD299" s="476"/>
      <c r="PDE299" s="476"/>
      <c r="PDF299" s="476"/>
      <c r="PDG299" s="476"/>
      <c r="PDH299" s="476"/>
      <c r="PDI299" s="475"/>
      <c r="PDJ299" s="476"/>
      <c r="PDK299" s="476"/>
      <c r="PDL299" s="476"/>
      <c r="PDM299" s="476"/>
      <c r="PDN299" s="476"/>
      <c r="PDO299" s="476"/>
      <c r="PDP299" s="476"/>
      <c r="PDQ299" s="475"/>
      <c r="PDR299" s="476"/>
      <c r="PDS299" s="476"/>
      <c r="PDT299" s="476"/>
      <c r="PDU299" s="476"/>
      <c r="PDV299" s="476"/>
      <c r="PDW299" s="476"/>
      <c r="PDX299" s="476"/>
      <c r="PDY299" s="475"/>
      <c r="PDZ299" s="476"/>
      <c r="PEA299" s="476"/>
      <c r="PEB299" s="476"/>
      <c r="PEC299" s="476"/>
      <c r="PED299" s="476"/>
      <c r="PEE299" s="476"/>
      <c r="PEF299" s="476"/>
      <c r="PEG299" s="475"/>
      <c r="PEH299" s="476"/>
      <c r="PEI299" s="476"/>
      <c r="PEJ299" s="476"/>
      <c r="PEK299" s="476"/>
      <c r="PEL299" s="476"/>
      <c r="PEM299" s="476"/>
      <c r="PEN299" s="476"/>
      <c r="PEO299" s="475"/>
      <c r="PEP299" s="476"/>
      <c r="PEQ299" s="476"/>
      <c r="PER299" s="476"/>
      <c r="PES299" s="476"/>
      <c r="PET299" s="476"/>
      <c r="PEU299" s="476"/>
      <c r="PEV299" s="476"/>
      <c r="PEW299" s="475"/>
      <c r="PEX299" s="476"/>
      <c r="PEY299" s="476"/>
      <c r="PEZ299" s="476"/>
      <c r="PFA299" s="476"/>
      <c r="PFB299" s="476"/>
      <c r="PFC299" s="476"/>
      <c r="PFD299" s="476"/>
      <c r="PFE299" s="475"/>
      <c r="PFF299" s="476"/>
      <c r="PFG299" s="476"/>
      <c r="PFH299" s="476"/>
      <c r="PFI299" s="476"/>
      <c r="PFJ299" s="476"/>
      <c r="PFK299" s="476"/>
      <c r="PFL299" s="476"/>
      <c r="PFM299" s="475"/>
      <c r="PFN299" s="476"/>
      <c r="PFO299" s="476"/>
      <c r="PFP299" s="476"/>
      <c r="PFQ299" s="476"/>
      <c r="PFR299" s="476"/>
      <c r="PFS299" s="476"/>
      <c r="PFT299" s="476"/>
      <c r="PFU299" s="475"/>
      <c r="PFV299" s="476"/>
      <c r="PFW299" s="476"/>
      <c r="PFX299" s="476"/>
      <c r="PFY299" s="476"/>
      <c r="PFZ299" s="476"/>
      <c r="PGA299" s="476"/>
      <c r="PGB299" s="476"/>
      <c r="PGC299" s="475"/>
      <c r="PGD299" s="476"/>
      <c r="PGE299" s="476"/>
      <c r="PGF299" s="476"/>
      <c r="PGG299" s="476"/>
      <c r="PGH299" s="476"/>
      <c r="PGI299" s="476"/>
      <c r="PGJ299" s="476"/>
      <c r="PGK299" s="475"/>
      <c r="PGL299" s="476"/>
      <c r="PGM299" s="476"/>
      <c r="PGN299" s="476"/>
      <c r="PGO299" s="476"/>
      <c r="PGP299" s="476"/>
      <c r="PGQ299" s="476"/>
      <c r="PGR299" s="476"/>
      <c r="PGS299" s="475"/>
      <c r="PGT299" s="476"/>
      <c r="PGU299" s="476"/>
      <c r="PGV299" s="476"/>
      <c r="PGW299" s="476"/>
      <c r="PGX299" s="476"/>
      <c r="PGY299" s="476"/>
      <c r="PGZ299" s="476"/>
      <c r="PHA299" s="475"/>
      <c r="PHB299" s="476"/>
      <c r="PHC299" s="476"/>
      <c r="PHD299" s="476"/>
      <c r="PHE299" s="476"/>
      <c r="PHF299" s="476"/>
      <c r="PHG299" s="476"/>
      <c r="PHH299" s="476"/>
      <c r="PHI299" s="475"/>
      <c r="PHJ299" s="476"/>
      <c r="PHK299" s="476"/>
      <c r="PHL299" s="476"/>
      <c r="PHM299" s="476"/>
      <c r="PHN299" s="476"/>
      <c r="PHO299" s="476"/>
      <c r="PHP299" s="476"/>
      <c r="PHQ299" s="475"/>
      <c r="PHR299" s="476"/>
      <c r="PHS299" s="476"/>
      <c r="PHT299" s="476"/>
      <c r="PHU299" s="476"/>
      <c r="PHV299" s="476"/>
      <c r="PHW299" s="476"/>
      <c r="PHX299" s="476"/>
      <c r="PHY299" s="475"/>
      <c r="PHZ299" s="476"/>
      <c r="PIA299" s="476"/>
      <c r="PIB299" s="476"/>
      <c r="PIC299" s="476"/>
      <c r="PID299" s="476"/>
      <c r="PIE299" s="476"/>
      <c r="PIF299" s="476"/>
      <c r="PIG299" s="475"/>
      <c r="PIH299" s="476"/>
      <c r="PII299" s="476"/>
      <c r="PIJ299" s="476"/>
      <c r="PIK299" s="476"/>
      <c r="PIL299" s="476"/>
      <c r="PIM299" s="476"/>
      <c r="PIN299" s="476"/>
      <c r="PIO299" s="475"/>
      <c r="PIP299" s="476"/>
      <c r="PIQ299" s="476"/>
      <c r="PIR299" s="476"/>
      <c r="PIS299" s="476"/>
      <c r="PIT299" s="476"/>
      <c r="PIU299" s="476"/>
      <c r="PIV299" s="476"/>
      <c r="PIW299" s="475"/>
      <c r="PIX299" s="476"/>
      <c r="PIY299" s="476"/>
      <c r="PIZ299" s="476"/>
      <c r="PJA299" s="476"/>
      <c r="PJB299" s="476"/>
      <c r="PJC299" s="476"/>
      <c r="PJD299" s="476"/>
      <c r="PJE299" s="475"/>
      <c r="PJF299" s="476"/>
      <c r="PJG299" s="476"/>
      <c r="PJH299" s="476"/>
      <c r="PJI299" s="476"/>
      <c r="PJJ299" s="476"/>
      <c r="PJK299" s="476"/>
      <c r="PJL299" s="476"/>
      <c r="PJM299" s="475"/>
      <c r="PJN299" s="476"/>
      <c r="PJO299" s="476"/>
      <c r="PJP299" s="476"/>
      <c r="PJQ299" s="476"/>
      <c r="PJR299" s="476"/>
      <c r="PJS299" s="476"/>
      <c r="PJT299" s="476"/>
      <c r="PJU299" s="475"/>
      <c r="PJV299" s="476"/>
      <c r="PJW299" s="476"/>
      <c r="PJX299" s="476"/>
      <c r="PJY299" s="476"/>
      <c r="PJZ299" s="476"/>
      <c r="PKA299" s="476"/>
      <c r="PKB299" s="476"/>
      <c r="PKC299" s="475"/>
      <c r="PKD299" s="476"/>
      <c r="PKE299" s="476"/>
      <c r="PKF299" s="476"/>
      <c r="PKG299" s="476"/>
      <c r="PKH299" s="476"/>
      <c r="PKI299" s="476"/>
      <c r="PKJ299" s="476"/>
      <c r="PKK299" s="475"/>
      <c r="PKL299" s="476"/>
      <c r="PKM299" s="476"/>
      <c r="PKN299" s="476"/>
      <c r="PKO299" s="476"/>
      <c r="PKP299" s="476"/>
      <c r="PKQ299" s="476"/>
      <c r="PKR299" s="476"/>
      <c r="PKS299" s="475"/>
      <c r="PKT299" s="476"/>
      <c r="PKU299" s="476"/>
      <c r="PKV299" s="476"/>
      <c r="PKW299" s="476"/>
      <c r="PKX299" s="476"/>
      <c r="PKY299" s="476"/>
      <c r="PKZ299" s="476"/>
      <c r="PLA299" s="475"/>
      <c r="PLB299" s="476"/>
      <c r="PLC299" s="476"/>
      <c r="PLD299" s="476"/>
      <c r="PLE299" s="476"/>
      <c r="PLF299" s="476"/>
      <c r="PLG299" s="476"/>
      <c r="PLH299" s="476"/>
      <c r="PLI299" s="475"/>
      <c r="PLJ299" s="476"/>
      <c r="PLK299" s="476"/>
      <c r="PLL299" s="476"/>
      <c r="PLM299" s="476"/>
      <c r="PLN299" s="476"/>
      <c r="PLO299" s="476"/>
      <c r="PLP299" s="476"/>
      <c r="PLQ299" s="475"/>
      <c r="PLR299" s="476"/>
      <c r="PLS299" s="476"/>
      <c r="PLT299" s="476"/>
      <c r="PLU299" s="476"/>
      <c r="PLV299" s="476"/>
      <c r="PLW299" s="476"/>
      <c r="PLX299" s="476"/>
      <c r="PLY299" s="475"/>
      <c r="PLZ299" s="476"/>
      <c r="PMA299" s="476"/>
      <c r="PMB299" s="476"/>
      <c r="PMC299" s="476"/>
      <c r="PMD299" s="476"/>
      <c r="PME299" s="476"/>
      <c r="PMF299" s="476"/>
      <c r="PMG299" s="475"/>
      <c r="PMH299" s="476"/>
      <c r="PMI299" s="476"/>
      <c r="PMJ299" s="476"/>
      <c r="PMK299" s="476"/>
      <c r="PML299" s="476"/>
      <c r="PMM299" s="476"/>
      <c r="PMN299" s="476"/>
      <c r="PMO299" s="475"/>
      <c r="PMP299" s="476"/>
      <c r="PMQ299" s="476"/>
      <c r="PMR299" s="476"/>
      <c r="PMS299" s="476"/>
      <c r="PMT299" s="476"/>
      <c r="PMU299" s="476"/>
      <c r="PMV299" s="476"/>
      <c r="PMW299" s="475"/>
      <c r="PMX299" s="476"/>
      <c r="PMY299" s="476"/>
      <c r="PMZ299" s="476"/>
      <c r="PNA299" s="476"/>
      <c r="PNB299" s="476"/>
      <c r="PNC299" s="476"/>
      <c r="PND299" s="476"/>
      <c r="PNE299" s="475"/>
      <c r="PNF299" s="476"/>
      <c r="PNG299" s="476"/>
      <c r="PNH299" s="476"/>
      <c r="PNI299" s="476"/>
      <c r="PNJ299" s="476"/>
      <c r="PNK299" s="476"/>
      <c r="PNL299" s="476"/>
      <c r="PNM299" s="475"/>
      <c r="PNN299" s="476"/>
      <c r="PNO299" s="476"/>
      <c r="PNP299" s="476"/>
      <c r="PNQ299" s="476"/>
      <c r="PNR299" s="476"/>
      <c r="PNS299" s="476"/>
      <c r="PNT299" s="476"/>
      <c r="PNU299" s="475"/>
      <c r="PNV299" s="476"/>
      <c r="PNW299" s="476"/>
      <c r="PNX299" s="476"/>
      <c r="PNY299" s="476"/>
      <c r="PNZ299" s="476"/>
      <c r="POA299" s="476"/>
      <c r="POB299" s="476"/>
      <c r="POC299" s="475"/>
      <c r="POD299" s="476"/>
      <c r="POE299" s="476"/>
      <c r="POF299" s="476"/>
      <c r="POG299" s="476"/>
      <c r="POH299" s="476"/>
      <c r="POI299" s="476"/>
      <c r="POJ299" s="476"/>
      <c r="POK299" s="475"/>
      <c r="POL299" s="476"/>
      <c r="POM299" s="476"/>
      <c r="PON299" s="476"/>
      <c r="POO299" s="476"/>
      <c r="POP299" s="476"/>
      <c r="POQ299" s="476"/>
      <c r="POR299" s="476"/>
      <c r="POS299" s="475"/>
      <c r="POT299" s="476"/>
      <c r="POU299" s="476"/>
      <c r="POV299" s="476"/>
      <c r="POW299" s="476"/>
      <c r="POX299" s="476"/>
      <c r="POY299" s="476"/>
      <c r="POZ299" s="476"/>
      <c r="PPA299" s="475"/>
      <c r="PPB299" s="476"/>
      <c r="PPC299" s="476"/>
      <c r="PPD299" s="476"/>
      <c r="PPE299" s="476"/>
      <c r="PPF299" s="476"/>
      <c r="PPG299" s="476"/>
      <c r="PPH299" s="476"/>
      <c r="PPI299" s="475"/>
      <c r="PPJ299" s="476"/>
      <c r="PPK299" s="476"/>
      <c r="PPL299" s="476"/>
      <c r="PPM299" s="476"/>
      <c r="PPN299" s="476"/>
      <c r="PPO299" s="476"/>
      <c r="PPP299" s="476"/>
      <c r="PPQ299" s="475"/>
      <c r="PPR299" s="476"/>
      <c r="PPS299" s="476"/>
      <c r="PPT299" s="476"/>
      <c r="PPU299" s="476"/>
      <c r="PPV299" s="476"/>
      <c r="PPW299" s="476"/>
      <c r="PPX299" s="476"/>
      <c r="PPY299" s="475"/>
      <c r="PPZ299" s="476"/>
      <c r="PQA299" s="476"/>
      <c r="PQB299" s="476"/>
      <c r="PQC299" s="476"/>
      <c r="PQD299" s="476"/>
      <c r="PQE299" s="476"/>
      <c r="PQF299" s="476"/>
      <c r="PQG299" s="475"/>
      <c r="PQH299" s="476"/>
      <c r="PQI299" s="476"/>
      <c r="PQJ299" s="476"/>
      <c r="PQK299" s="476"/>
      <c r="PQL299" s="476"/>
      <c r="PQM299" s="476"/>
      <c r="PQN299" s="476"/>
      <c r="PQO299" s="475"/>
      <c r="PQP299" s="476"/>
      <c r="PQQ299" s="476"/>
      <c r="PQR299" s="476"/>
      <c r="PQS299" s="476"/>
      <c r="PQT299" s="476"/>
      <c r="PQU299" s="476"/>
      <c r="PQV299" s="476"/>
      <c r="PQW299" s="475"/>
      <c r="PQX299" s="476"/>
      <c r="PQY299" s="476"/>
      <c r="PQZ299" s="476"/>
      <c r="PRA299" s="476"/>
      <c r="PRB299" s="476"/>
      <c r="PRC299" s="476"/>
      <c r="PRD299" s="476"/>
      <c r="PRE299" s="475"/>
      <c r="PRF299" s="476"/>
      <c r="PRG299" s="476"/>
      <c r="PRH299" s="476"/>
      <c r="PRI299" s="476"/>
      <c r="PRJ299" s="476"/>
      <c r="PRK299" s="476"/>
      <c r="PRL299" s="476"/>
      <c r="PRM299" s="475"/>
      <c r="PRN299" s="476"/>
      <c r="PRO299" s="476"/>
      <c r="PRP299" s="476"/>
      <c r="PRQ299" s="476"/>
      <c r="PRR299" s="476"/>
      <c r="PRS299" s="476"/>
      <c r="PRT299" s="476"/>
      <c r="PRU299" s="475"/>
      <c r="PRV299" s="476"/>
      <c r="PRW299" s="476"/>
      <c r="PRX299" s="476"/>
      <c r="PRY299" s="476"/>
      <c r="PRZ299" s="476"/>
      <c r="PSA299" s="476"/>
      <c r="PSB299" s="476"/>
      <c r="PSC299" s="475"/>
      <c r="PSD299" s="476"/>
      <c r="PSE299" s="476"/>
      <c r="PSF299" s="476"/>
      <c r="PSG299" s="476"/>
      <c r="PSH299" s="476"/>
      <c r="PSI299" s="476"/>
      <c r="PSJ299" s="476"/>
      <c r="PSK299" s="475"/>
      <c r="PSL299" s="476"/>
      <c r="PSM299" s="476"/>
      <c r="PSN299" s="476"/>
      <c r="PSO299" s="476"/>
      <c r="PSP299" s="476"/>
      <c r="PSQ299" s="476"/>
      <c r="PSR299" s="476"/>
      <c r="PSS299" s="475"/>
      <c r="PST299" s="476"/>
      <c r="PSU299" s="476"/>
      <c r="PSV299" s="476"/>
      <c r="PSW299" s="476"/>
      <c r="PSX299" s="476"/>
      <c r="PSY299" s="476"/>
      <c r="PSZ299" s="476"/>
      <c r="PTA299" s="475"/>
      <c r="PTB299" s="476"/>
      <c r="PTC299" s="476"/>
      <c r="PTD299" s="476"/>
      <c r="PTE299" s="476"/>
      <c r="PTF299" s="476"/>
      <c r="PTG299" s="476"/>
      <c r="PTH299" s="476"/>
      <c r="PTI299" s="475"/>
      <c r="PTJ299" s="476"/>
      <c r="PTK299" s="476"/>
      <c r="PTL299" s="476"/>
      <c r="PTM299" s="476"/>
      <c r="PTN299" s="476"/>
      <c r="PTO299" s="476"/>
      <c r="PTP299" s="476"/>
      <c r="PTQ299" s="475"/>
      <c r="PTR299" s="476"/>
      <c r="PTS299" s="476"/>
      <c r="PTT299" s="476"/>
      <c r="PTU299" s="476"/>
      <c r="PTV299" s="476"/>
      <c r="PTW299" s="476"/>
      <c r="PTX299" s="476"/>
      <c r="PTY299" s="475"/>
      <c r="PTZ299" s="476"/>
      <c r="PUA299" s="476"/>
      <c r="PUB299" s="476"/>
      <c r="PUC299" s="476"/>
      <c r="PUD299" s="476"/>
      <c r="PUE299" s="476"/>
      <c r="PUF299" s="476"/>
      <c r="PUG299" s="475"/>
      <c r="PUH299" s="476"/>
      <c r="PUI299" s="476"/>
      <c r="PUJ299" s="476"/>
      <c r="PUK299" s="476"/>
      <c r="PUL299" s="476"/>
      <c r="PUM299" s="476"/>
      <c r="PUN299" s="476"/>
      <c r="PUO299" s="475"/>
      <c r="PUP299" s="476"/>
      <c r="PUQ299" s="476"/>
      <c r="PUR299" s="476"/>
      <c r="PUS299" s="476"/>
      <c r="PUT299" s="476"/>
      <c r="PUU299" s="476"/>
      <c r="PUV299" s="476"/>
      <c r="PUW299" s="475"/>
      <c r="PUX299" s="476"/>
      <c r="PUY299" s="476"/>
      <c r="PUZ299" s="476"/>
      <c r="PVA299" s="476"/>
      <c r="PVB299" s="476"/>
      <c r="PVC299" s="476"/>
      <c r="PVD299" s="476"/>
      <c r="PVE299" s="475"/>
      <c r="PVF299" s="476"/>
      <c r="PVG299" s="476"/>
      <c r="PVH299" s="476"/>
      <c r="PVI299" s="476"/>
      <c r="PVJ299" s="476"/>
      <c r="PVK299" s="476"/>
      <c r="PVL299" s="476"/>
      <c r="PVM299" s="475"/>
      <c r="PVN299" s="476"/>
      <c r="PVO299" s="476"/>
      <c r="PVP299" s="476"/>
      <c r="PVQ299" s="476"/>
      <c r="PVR299" s="476"/>
      <c r="PVS299" s="476"/>
      <c r="PVT299" s="476"/>
      <c r="PVU299" s="475"/>
      <c r="PVV299" s="476"/>
      <c r="PVW299" s="476"/>
      <c r="PVX299" s="476"/>
      <c r="PVY299" s="476"/>
      <c r="PVZ299" s="476"/>
      <c r="PWA299" s="476"/>
      <c r="PWB299" s="476"/>
      <c r="PWC299" s="475"/>
      <c r="PWD299" s="476"/>
      <c r="PWE299" s="476"/>
      <c r="PWF299" s="476"/>
      <c r="PWG299" s="476"/>
      <c r="PWH299" s="476"/>
      <c r="PWI299" s="476"/>
      <c r="PWJ299" s="476"/>
      <c r="PWK299" s="475"/>
      <c r="PWL299" s="476"/>
      <c r="PWM299" s="476"/>
      <c r="PWN299" s="476"/>
      <c r="PWO299" s="476"/>
      <c r="PWP299" s="476"/>
      <c r="PWQ299" s="476"/>
      <c r="PWR299" s="476"/>
      <c r="PWS299" s="475"/>
      <c r="PWT299" s="476"/>
      <c r="PWU299" s="476"/>
      <c r="PWV299" s="476"/>
      <c r="PWW299" s="476"/>
      <c r="PWX299" s="476"/>
      <c r="PWY299" s="476"/>
      <c r="PWZ299" s="476"/>
      <c r="PXA299" s="475"/>
      <c r="PXB299" s="476"/>
      <c r="PXC299" s="476"/>
      <c r="PXD299" s="476"/>
      <c r="PXE299" s="476"/>
      <c r="PXF299" s="476"/>
      <c r="PXG299" s="476"/>
      <c r="PXH299" s="476"/>
      <c r="PXI299" s="475"/>
      <c r="PXJ299" s="476"/>
      <c r="PXK299" s="476"/>
      <c r="PXL299" s="476"/>
      <c r="PXM299" s="476"/>
      <c r="PXN299" s="476"/>
      <c r="PXO299" s="476"/>
      <c r="PXP299" s="476"/>
      <c r="PXQ299" s="475"/>
      <c r="PXR299" s="476"/>
      <c r="PXS299" s="476"/>
      <c r="PXT299" s="476"/>
      <c r="PXU299" s="476"/>
      <c r="PXV299" s="476"/>
      <c r="PXW299" s="476"/>
      <c r="PXX299" s="476"/>
      <c r="PXY299" s="475"/>
      <c r="PXZ299" s="476"/>
      <c r="PYA299" s="476"/>
      <c r="PYB299" s="476"/>
      <c r="PYC299" s="476"/>
      <c r="PYD299" s="476"/>
      <c r="PYE299" s="476"/>
      <c r="PYF299" s="476"/>
      <c r="PYG299" s="475"/>
      <c r="PYH299" s="476"/>
      <c r="PYI299" s="476"/>
      <c r="PYJ299" s="476"/>
      <c r="PYK299" s="476"/>
      <c r="PYL299" s="476"/>
      <c r="PYM299" s="476"/>
      <c r="PYN299" s="476"/>
      <c r="PYO299" s="475"/>
      <c r="PYP299" s="476"/>
      <c r="PYQ299" s="476"/>
      <c r="PYR299" s="476"/>
      <c r="PYS299" s="476"/>
      <c r="PYT299" s="476"/>
      <c r="PYU299" s="476"/>
      <c r="PYV299" s="476"/>
      <c r="PYW299" s="475"/>
      <c r="PYX299" s="476"/>
      <c r="PYY299" s="476"/>
      <c r="PYZ299" s="476"/>
      <c r="PZA299" s="476"/>
      <c r="PZB299" s="476"/>
      <c r="PZC299" s="476"/>
      <c r="PZD299" s="476"/>
      <c r="PZE299" s="475"/>
      <c r="PZF299" s="476"/>
      <c r="PZG299" s="476"/>
      <c r="PZH299" s="476"/>
      <c r="PZI299" s="476"/>
      <c r="PZJ299" s="476"/>
      <c r="PZK299" s="476"/>
      <c r="PZL299" s="476"/>
      <c r="PZM299" s="475"/>
      <c r="PZN299" s="476"/>
      <c r="PZO299" s="476"/>
      <c r="PZP299" s="476"/>
      <c r="PZQ299" s="476"/>
      <c r="PZR299" s="476"/>
      <c r="PZS299" s="476"/>
      <c r="PZT299" s="476"/>
      <c r="PZU299" s="475"/>
      <c r="PZV299" s="476"/>
      <c r="PZW299" s="476"/>
      <c r="PZX299" s="476"/>
      <c r="PZY299" s="476"/>
      <c r="PZZ299" s="476"/>
      <c r="QAA299" s="476"/>
      <c r="QAB299" s="476"/>
      <c r="QAC299" s="475"/>
      <c r="QAD299" s="476"/>
      <c r="QAE299" s="476"/>
      <c r="QAF299" s="476"/>
      <c r="QAG299" s="476"/>
      <c r="QAH299" s="476"/>
      <c r="QAI299" s="476"/>
      <c r="QAJ299" s="476"/>
      <c r="QAK299" s="475"/>
      <c r="QAL299" s="476"/>
      <c r="QAM299" s="476"/>
      <c r="QAN299" s="476"/>
      <c r="QAO299" s="476"/>
      <c r="QAP299" s="476"/>
      <c r="QAQ299" s="476"/>
      <c r="QAR299" s="476"/>
      <c r="QAS299" s="475"/>
      <c r="QAT299" s="476"/>
      <c r="QAU299" s="476"/>
      <c r="QAV299" s="476"/>
      <c r="QAW299" s="476"/>
      <c r="QAX299" s="476"/>
      <c r="QAY299" s="476"/>
      <c r="QAZ299" s="476"/>
      <c r="QBA299" s="475"/>
      <c r="QBB299" s="476"/>
      <c r="QBC299" s="476"/>
      <c r="QBD299" s="476"/>
      <c r="QBE299" s="476"/>
      <c r="QBF299" s="476"/>
      <c r="QBG299" s="476"/>
      <c r="QBH299" s="476"/>
      <c r="QBI299" s="475"/>
      <c r="QBJ299" s="476"/>
      <c r="QBK299" s="476"/>
      <c r="QBL299" s="476"/>
      <c r="QBM299" s="476"/>
      <c r="QBN299" s="476"/>
      <c r="QBO299" s="476"/>
      <c r="QBP299" s="476"/>
      <c r="QBQ299" s="475"/>
      <c r="QBR299" s="476"/>
      <c r="QBS299" s="476"/>
      <c r="QBT299" s="476"/>
      <c r="QBU299" s="476"/>
      <c r="QBV299" s="476"/>
      <c r="QBW299" s="476"/>
      <c r="QBX299" s="476"/>
      <c r="QBY299" s="475"/>
      <c r="QBZ299" s="476"/>
      <c r="QCA299" s="476"/>
      <c r="QCB299" s="476"/>
      <c r="QCC299" s="476"/>
      <c r="QCD299" s="476"/>
      <c r="QCE299" s="476"/>
      <c r="QCF299" s="476"/>
      <c r="QCG299" s="475"/>
      <c r="QCH299" s="476"/>
      <c r="QCI299" s="476"/>
      <c r="QCJ299" s="476"/>
      <c r="QCK299" s="476"/>
      <c r="QCL299" s="476"/>
      <c r="QCM299" s="476"/>
      <c r="QCN299" s="476"/>
      <c r="QCO299" s="475"/>
      <c r="QCP299" s="476"/>
      <c r="QCQ299" s="476"/>
      <c r="QCR299" s="476"/>
      <c r="QCS299" s="476"/>
      <c r="QCT299" s="476"/>
      <c r="QCU299" s="476"/>
      <c r="QCV299" s="476"/>
      <c r="QCW299" s="475"/>
      <c r="QCX299" s="476"/>
      <c r="QCY299" s="476"/>
      <c r="QCZ299" s="476"/>
      <c r="QDA299" s="476"/>
      <c r="QDB299" s="476"/>
      <c r="QDC299" s="476"/>
      <c r="QDD299" s="476"/>
      <c r="QDE299" s="475"/>
      <c r="QDF299" s="476"/>
      <c r="QDG299" s="476"/>
      <c r="QDH299" s="476"/>
      <c r="QDI299" s="476"/>
      <c r="QDJ299" s="476"/>
      <c r="QDK299" s="476"/>
      <c r="QDL299" s="476"/>
      <c r="QDM299" s="475"/>
      <c r="QDN299" s="476"/>
      <c r="QDO299" s="476"/>
      <c r="QDP299" s="476"/>
      <c r="QDQ299" s="476"/>
      <c r="QDR299" s="476"/>
      <c r="QDS299" s="476"/>
      <c r="QDT299" s="476"/>
      <c r="QDU299" s="475"/>
      <c r="QDV299" s="476"/>
      <c r="QDW299" s="476"/>
      <c r="QDX299" s="476"/>
      <c r="QDY299" s="476"/>
      <c r="QDZ299" s="476"/>
      <c r="QEA299" s="476"/>
      <c r="QEB299" s="476"/>
      <c r="QEC299" s="475"/>
      <c r="QED299" s="476"/>
      <c r="QEE299" s="476"/>
      <c r="QEF299" s="476"/>
      <c r="QEG299" s="476"/>
      <c r="QEH299" s="476"/>
      <c r="QEI299" s="476"/>
      <c r="QEJ299" s="476"/>
      <c r="QEK299" s="475"/>
      <c r="QEL299" s="476"/>
      <c r="QEM299" s="476"/>
      <c r="QEN299" s="476"/>
      <c r="QEO299" s="476"/>
      <c r="QEP299" s="476"/>
      <c r="QEQ299" s="476"/>
      <c r="QER299" s="476"/>
      <c r="QES299" s="475"/>
      <c r="QET299" s="476"/>
      <c r="QEU299" s="476"/>
      <c r="QEV299" s="476"/>
      <c r="QEW299" s="476"/>
      <c r="QEX299" s="476"/>
      <c r="QEY299" s="476"/>
      <c r="QEZ299" s="476"/>
      <c r="QFA299" s="475"/>
      <c r="QFB299" s="476"/>
      <c r="QFC299" s="476"/>
      <c r="QFD299" s="476"/>
      <c r="QFE299" s="476"/>
      <c r="QFF299" s="476"/>
      <c r="QFG299" s="476"/>
      <c r="QFH299" s="476"/>
      <c r="QFI299" s="475"/>
      <c r="QFJ299" s="476"/>
      <c r="QFK299" s="476"/>
      <c r="QFL299" s="476"/>
      <c r="QFM299" s="476"/>
      <c r="QFN299" s="476"/>
      <c r="QFO299" s="476"/>
      <c r="QFP299" s="476"/>
      <c r="QFQ299" s="475"/>
      <c r="QFR299" s="476"/>
      <c r="QFS299" s="476"/>
      <c r="QFT299" s="476"/>
      <c r="QFU299" s="476"/>
      <c r="QFV299" s="476"/>
      <c r="QFW299" s="476"/>
      <c r="QFX299" s="476"/>
      <c r="QFY299" s="475"/>
      <c r="QFZ299" s="476"/>
      <c r="QGA299" s="476"/>
      <c r="QGB299" s="476"/>
      <c r="QGC299" s="476"/>
      <c r="QGD299" s="476"/>
      <c r="QGE299" s="476"/>
      <c r="QGF299" s="476"/>
      <c r="QGG299" s="475"/>
      <c r="QGH299" s="476"/>
      <c r="QGI299" s="476"/>
      <c r="QGJ299" s="476"/>
      <c r="QGK299" s="476"/>
      <c r="QGL299" s="476"/>
      <c r="QGM299" s="476"/>
      <c r="QGN299" s="476"/>
      <c r="QGO299" s="475"/>
      <c r="QGP299" s="476"/>
      <c r="QGQ299" s="476"/>
      <c r="QGR299" s="476"/>
      <c r="QGS299" s="476"/>
      <c r="QGT299" s="476"/>
      <c r="QGU299" s="476"/>
      <c r="QGV299" s="476"/>
      <c r="QGW299" s="475"/>
      <c r="QGX299" s="476"/>
      <c r="QGY299" s="476"/>
      <c r="QGZ299" s="476"/>
      <c r="QHA299" s="476"/>
      <c r="QHB299" s="476"/>
      <c r="QHC299" s="476"/>
      <c r="QHD299" s="476"/>
      <c r="QHE299" s="475"/>
      <c r="QHF299" s="476"/>
      <c r="QHG299" s="476"/>
      <c r="QHH299" s="476"/>
      <c r="QHI299" s="476"/>
      <c r="QHJ299" s="476"/>
      <c r="QHK299" s="476"/>
      <c r="QHL299" s="476"/>
      <c r="QHM299" s="475"/>
      <c r="QHN299" s="476"/>
      <c r="QHO299" s="476"/>
      <c r="QHP299" s="476"/>
      <c r="QHQ299" s="476"/>
      <c r="QHR299" s="476"/>
      <c r="QHS299" s="476"/>
      <c r="QHT299" s="476"/>
      <c r="QHU299" s="475"/>
      <c r="QHV299" s="476"/>
      <c r="QHW299" s="476"/>
      <c r="QHX299" s="476"/>
      <c r="QHY299" s="476"/>
      <c r="QHZ299" s="476"/>
      <c r="QIA299" s="476"/>
      <c r="QIB299" s="476"/>
      <c r="QIC299" s="475"/>
      <c r="QID299" s="476"/>
      <c r="QIE299" s="476"/>
      <c r="QIF299" s="476"/>
      <c r="QIG299" s="476"/>
      <c r="QIH299" s="476"/>
      <c r="QII299" s="476"/>
      <c r="QIJ299" s="476"/>
      <c r="QIK299" s="475"/>
      <c r="QIL299" s="476"/>
      <c r="QIM299" s="476"/>
      <c r="QIN299" s="476"/>
      <c r="QIO299" s="476"/>
      <c r="QIP299" s="476"/>
      <c r="QIQ299" s="476"/>
      <c r="QIR299" s="476"/>
      <c r="QIS299" s="475"/>
      <c r="QIT299" s="476"/>
      <c r="QIU299" s="476"/>
      <c r="QIV299" s="476"/>
      <c r="QIW299" s="476"/>
      <c r="QIX299" s="476"/>
      <c r="QIY299" s="476"/>
      <c r="QIZ299" s="476"/>
      <c r="QJA299" s="475"/>
      <c r="QJB299" s="476"/>
      <c r="QJC299" s="476"/>
      <c r="QJD299" s="476"/>
      <c r="QJE299" s="476"/>
      <c r="QJF299" s="476"/>
      <c r="QJG299" s="476"/>
      <c r="QJH299" s="476"/>
      <c r="QJI299" s="475"/>
      <c r="QJJ299" s="476"/>
      <c r="QJK299" s="476"/>
      <c r="QJL299" s="476"/>
      <c r="QJM299" s="476"/>
      <c r="QJN299" s="476"/>
      <c r="QJO299" s="476"/>
      <c r="QJP299" s="476"/>
      <c r="QJQ299" s="475"/>
      <c r="QJR299" s="476"/>
      <c r="QJS299" s="476"/>
      <c r="QJT299" s="476"/>
      <c r="QJU299" s="476"/>
      <c r="QJV299" s="476"/>
      <c r="QJW299" s="476"/>
      <c r="QJX299" s="476"/>
      <c r="QJY299" s="475"/>
      <c r="QJZ299" s="476"/>
      <c r="QKA299" s="476"/>
      <c r="QKB299" s="476"/>
      <c r="QKC299" s="476"/>
      <c r="QKD299" s="476"/>
      <c r="QKE299" s="476"/>
      <c r="QKF299" s="476"/>
      <c r="QKG299" s="475"/>
      <c r="QKH299" s="476"/>
      <c r="QKI299" s="476"/>
      <c r="QKJ299" s="476"/>
      <c r="QKK299" s="476"/>
      <c r="QKL299" s="476"/>
      <c r="QKM299" s="476"/>
      <c r="QKN299" s="476"/>
      <c r="QKO299" s="475"/>
      <c r="QKP299" s="476"/>
      <c r="QKQ299" s="476"/>
      <c r="QKR299" s="476"/>
      <c r="QKS299" s="476"/>
      <c r="QKT299" s="476"/>
      <c r="QKU299" s="476"/>
      <c r="QKV299" s="476"/>
      <c r="QKW299" s="475"/>
      <c r="QKX299" s="476"/>
      <c r="QKY299" s="476"/>
      <c r="QKZ299" s="476"/>
      <c r="QLA299" s="476"/>
      <c r="QLB299" s="476"/>
      <c r="QLC299" s="476"/>
      <c r="QLD299" s="476"/>
      <c r="QLE299" s="475"/>
      <c r="QLF299" s="476"/>
      <c r="QLG299" s="476"/>
      <c r="QLH299" s="476"/>
      <c r="QLI299" s="476"/>
      <c r="QLJ299" s="476"/>
      <c r="QLK299" s="476"/>
      <c r="QLL299" s="476"/>
      <c r="QLM299" s="475"/>
      <c r="QLN299" s="476"/>
      <c r="QLO299" s="476"/>
      <c r="QLP299" s="476"/>
      <c r="QLQ299" s="476"/>
      <c r="QLR299" s="476"/>
      <c r="QLS299" s="476"/>
      <c r="QLT299" s="476"/>
      <c r="QLU299" s="475"/>
      <c r="QLV299" s="476"/>
      <c r="QLW299" s="476"/>
      <c r="QLX299" s="476"/>
      <c r="QLY299" s="476"/>
      <c r="QLZ299" s="476"/>
      <c r="QMA299" s="476"/>
      <c r="QMB299" s="476"/>
      <c r="QMC299" s="475"/>
      <c r="QMD299" s="476"/>
      <c r="QME299" s="476"/>
      <c r="QMF299" s="476"/>
      <c r="QMG299" s="476"/>
      <c r="QMH299" s="476"/>
      <c r="QMI299" s="476"/>
      <c r="QMJ299" s="476"/>
      <c r="QMK299" s="475"/>
      <c r="QML299" s="476"/>
      <c r="QMM299" s="476"/>
      <c r="QMN299" s="476"/>
      <c r="QMO299" s="476"/>
      <c r="QMP299" s="476"/>
      <c r="QMQ299" s="476"/>
      <c r="QMR299" s="476"/>
      <c r="QMS299" s="475"/>
      <c r="QMT299" s="476"/>
      <c r="QMU299" s="476"/>
      <c r="QMV299" s="476"/>
      <c r="QMW299" s="476"/>
      <c r="QMX299" s="476"/>
      <c r="QMY299" s="476"/>
      <c r="QMZ299" s="476"/>
      <c r="QNA299" s="475"/>
      <c r="QNB299" s="476"/>
      <c r="QNC299" s="476"/>
      <c r="QND299" s="476"/>
      <c r="QNE299" s="476"/>
      <c r="QNF299" s="476"/>
      <c r="QNG299" s="476"/>
      <c r="QNH299" s="476"/>
      <c r="QNI299" s="475"/>
      <c r="QNJ299" s="476"/>
      <c r="QNK299" s="476"/>
      <c r="QNL299" s="476"/>
      <c r="QNM299" s="476"/>
      <c r="QNN299" s="476"/>
      <c r="QNO299" s="476"/>
      <c r="QNP299" s="476"/>
      <c r="QNQ299" s="475"/>
      <c r="QNR299" s="476"/>
      <c r="QNS299" s="476"/>
      <c r="QNT299" s="476"/>
      <c r="QNU299" s="476"/>
      <c r="QNV299" s="476"/>
      <c r="QNW299" s="476"/>
      <c r="QNX299" s="476"/>
      <c r="QNY299" s="475"/>
      <c r="QNZ299" s="476"/>
      <c r="QOA299" s="476"/>
      <c r="QOB299" s="476"/>
      <c r="QOC299" s="476"/>
      <c r="QOD299" s="476"/>
      <c r="QOE299" s="476"/>
      <c r="QOF299" s="476"/>
      <c r="QOG299" s="475"/>
      <c r="QOH299" s="476"/>
      <c r="QOI299" s="476"/>
      <c r="QOJ299" s="476"/>
      <c r="QOK299" s="476"/>
      <c r="QOL299" s="476"/>
      <c r="QOM299" s="476"/>
      <c r="QON299" s="476"/>
      <c r="QOO299" s="475"/>
      <c r="QOP299" s="476"/>
      <c r="QOQ299" s="476"/>
      <c r="QOR299" s="476"/>
      <c r="QOS299" s="476"/>
      <c r="QOT299" s="476"/>
      <c r="QOU299" s="476"/>
      <c r="QOV299" s="476"/>
      <c r="QOW299" s="475"/>
      <c r="QOX299" s="476"/>
      <c r="QOY299" s="476"/>
      <c r="QOZ299" s="476"/>
      <c r="QPA299" s="476"/>
      <c r="QPB299" s="476"/>
      <c r="QPC299" s="476"/>
      <c r="QPD299" s="476"/>
      <c r="QPE299" s="475"/>
      <c r="QPF299" s="476"/>
      <c r="QPG299" s="476"/>
      <c r="QPH299" s="476"/>
      <c r="QPI299" s="476"/>
      <c r="QPJ299" s="476"/>
      <c r="QPK299" s="476"/>
      <c r="QPL299" s="476"/>
      <c r="QPM299" s="475"/>
      <c r="QPN299" s="476"/>
      <c r="QPO299" s="476"/>
      <c r="QPP299" s="476"/>
      <c r="QPQ299" s="476"/>
      <c r="QPR299" s="476"/>
      <c r="QPS299" s="476"/>
      <c r="QPT299" s="476"/>
      <c r="QPU299" s="475"/>
      <c r="QPV299" s="476"/>
      <c r="QPW299" s="476"/>
      <c r="QPX299" s="476"/>
      <c r="QPY299" s="476"/>
      <c r="QPZ299" s="476"/>
      <c r="QQA299" s="476"/>
      <c r="QQB299" s="476"/>
      <c r="QQC299" s="475"/>
      <c r="QQD299" s="476"/>
      <c r="QQE299" s="476"/>
      <c r="QQF299" s="476"/>
      <c r="QQG299" s="476"/>
      <c r="QQH299" s="476"/>
      <c r="QQI299" s="476"/>
      <c r="QQJ299" s="476"/>
      <c r="QQK299" s="475"/>
      <c r="QQL299" s="476"/>
      <c r="QQM299" s="476"/>
      <c r="QQN299" s="476"/>
      <c r="QQO299" s="476"/>
      <c r="QQP299" s="476"/>
      <c r="QQQ299" s="476"/>
      <c r="QQR299" s="476"/>
      <c r="QQS299" s="475"/>
      <c r="QQT299" s="476"/>
      <c r="QQU299" s="476"/>
      <c r="QQV299" s="476"/>
      <c r="QQW299" s="476"/>
      <c r="QQX299" s="476"/>
      <c r="QQY299" s="476"/>
      <c r="QQZ299" s="476"/>
      <c r="QRA299" s="475"/>
      <c r="QRB299" s="476"/>
      <c r="QRC299" s="476"/>
      <c r="QRD299" s="476"/>
      <c r="QRE299" s="476"/>
      <c r="QRF299" s="476"/>
      <c r="QRG299" s="476"/>
      <c r="QRH299" s="476"/>
      <c r="QRI299" s="475"/>
      <c r="QRJ299" s="476"/>
      <c r="QRK299" s="476"/>
      <c r="QRL299" s="476"/>
      <c r="QRM299" s="476"/>
      <c r="QRN299" s="476"/>
      <c r="QRO299" s="476"/>
      <c r="QRP299" s="476"/>
      <c r="QRQ299" s="475"/>
      <c r="QRR299" s="476"/>
      <c r="QRS299" s="476"/>
      <c r="QRT299" s="476"/>
      <c r="QRU299" s="476"/>
      <c r="QRV299" s="476"/>
      <c r="QRW299" s="476"/>
      <c r="QRX299" s="476"/>
      <c r="QRY299" s="475"/>
      <c r="QRZ299" s="476"/>
      <c r="QSA299" s="476"/>
      <c r="QSB299" s="476"/>
      <c r="QSC299" s="476"/>
      <c r="QSD299" s="476"/>
      <c r="QSE299" s="476"/>
      <c r="QSF299" s="476"/>
      <c r="QSG299" s="475"/>
      <c r="QSH299" s="476"/>
      <c r="QSI299" s="476"/>
      <c r="QSJ299" s="476"/>
      <c r="QSK299" s="476"/>
      <c r="QSL299" s="476"/>
      <c r="QSM299" s="476"/>
      <c r="QSN299" s="476"/>
      <c r="QSO299" s="475"/>
      <c r="QSP299" s="476"/>
      <c r="QSQ299" s="476"/>
      <c r="QSR299" s="476"/>
      <c r="QSS299" s="476"/>
      <c r="QST299" s="476"/>
      <c r="QSU299" s="476"/>
      <c r="QSV299" s="476"/>
      <c r="QSW299" s="475"/>
      <c r="QSX299" s="476"/>
      <c r="QSY299" s="476"/>
      <c r="QSZ299" s="476"/>
      <c r="QTA299" s="476"/>
      <c r="QTB299" s="476"/>
      <c r="QTC299" s="476"/>
      <c r="QTD299" s="476"/>
      <c r="QTE299" s="475"/>
      <c r="QTF299" s="476"/>
      <c r="QTG299" s="476"/>
      <c r="QTH299" s="476"/>
      <c r="QTI299" s="476"/>
      <c r="QTJ299" s="476"/>
      <c r="QTK299" s="476"/>
      <c r="QTL299" s="476"/>
      <c r="QTM299" s="475"/>
      <c r="QTN299" s="476"/>
      <c r="QTO299" s="476"/>
      <c r="QTP299" s="476"/>
      <c r="QTQ299" s="476"/>
      <c r="QTR299" s="476"/>
      <c r="QTS299" s="476"/>
      <c r="QTT299" s="476"/>
      <c r="QTU299" s="475"/>
      <c r="QTV299" s="476"/>
      <c r="QTW299" s="476"/>
      <c r="QTX299" s="476"/>
      <c r="QTY299" s="476"/>
      <c r="QTZ299" s="476"/>
      <c r="QUA299" s="476"/>
      <c r="QUB299" s="476"/>
      <c r="QUC299" s="475"/>
      <c r="QUD299" s="476"/>
      <c r="QUE299" s="476"/>
      <c r="QUF299" s="476"/>
      <c r="QUG299" s="476"/>
      <c r="QUH299" s="476"/>
      <c r="QUI299" s="476"/>
      <c r="QUJ299" s="476"/>
      <c r="QUK299" s="475"/>
      <c r="QUL299" s="476"/>
      <c r="QUM299" s="476"/>
      <c r="QUN299" s="476"/>
      <c r="QUO299" s="476"/>
      <c r="QUP299" s="476"/>
      <c r="QUQ299" s="476"/>
      <c r="QUR299" s="476"/>
      <c r="QUS299" s="475"/>
      <c r="QUT299" s="476"/>
      <c r="QUU299" s="476"/>
      <c r="QUV299" s="476"/>
      <c r="QUW299" s="476"/>
      <c r="QUX299" s="476"/>
      <c r="QUY299" s="476"/>
      <c r="QUZ299" s="476"/>
      <c r="QVA299" s="475"/>
      <c r="QVB299" s="476"/>
      <c r="QVC299" s="476"/>
      <c r="QVD299" s="476"/>
      <c r="QVE299" s="476"/>
      <c r="QVF299" s="476"/>
      <c r="QVG299" s="476"/>
      <c r="QVH299" s="476"/>
      <c r="QVI299" s="475"/>
      <c r="QVJ299" s="476"/>
      <c r="QVK299" s="476"/>
      <c r="QVL299" s="476"/>
      <c r="QVM299" s="476"/>
      <c r="QVN299" s="476"/>
      <c r="QVO299" s="476"/>
      <c r="QVP299" s="476"/>
      <c r="QVQ299" s="475"/>
      <c r="QVR299" s="476"/>
      <c r="QVS299" s="476"/>
      <c r="QVT299" s="476"/>
      <c r="QVU299" s="476"/>
      <c r="QVV299" s="476"/>
      <c r="QVW299" s="476"/>
      <c r="QVX299" s="476"/>
      <c r="QVY299" s="475"/>
      <c r="QVZ299" s="476"/>
      <c r="QWA299" s="476"/>
      <c r="QWB299" s="476"/>
      <c r="QWC299" s="476"/>
      <c r="QWD299" s="476"/>
      <c r="QWE299" s="476"/>
      <c r="QWF299" s="476"/>
      <c r="QWG299" s="475"/>
      <c r="QWH299" s="476"/>
      <c r="QWI299" s="476"/>
      <c r="QWJ299" s="476"/>
      <c r="QWK299" s="476"/>
      <c r="QWL299" s="476"/>
      <c r="QWM299" s="476"/>
      <c r="QWN299" s="476"/>
      <c r="QWO299" s="475"/>
      <c r="QWP299" s="476"/>
      <c r="QWQ299" s="476"/>
      <c r="QWR299" s="476"/>
      <c r="QWS299" s="476"/>
      <c r="QWT299" s="476"/>
      <c r="QWU299" s="476"/>
      <c r="QWV299" s="476"/>
      <c r="QWW299" s="475"/>
      <c r="QWX299" s="476"/>
      <c r="QWY299" s="476"/>
      <c r="QWZ299" s="476"/>
      <c r="QXA299" s="476"/>
      <c r="QXB299" s="476"/>
      <c r="QXC299" s="476"/>
      <c r="QXD299" s="476"/>
      <c r="QXE299" s="475"/>
      <c r="QXF299" s="476"/>
      <c r="QXG299" s="476"/>
      <c r="QXH299" s="476"/>
      <c r="QXI299" s="476"/>
      <c r="QXJ299" s="476"/>
      <c r="QXK299" s="476"/>
      <c r="QXL299" s="476"/>
      <c r="QXM299" s="475"/>
      <c r="QXN299" s="476"/>
      <c r="QXO299" s="476"/>
      <c r="QXP299" s="476"/>
      <c r="QXQ299" s="476"/>
      <c r="QXR299" s="476"/>
      <c r="QXS299" s="476"/>
      <c r="QXT299" s="476"/>
      <c r="QXU299" s="475"/>
      <c r="QXV299" s="476"/>
      <c r="QXW299" s="476"/>
      <c r="QXX299" s="476"/>
      <c r="QXY299" s="476"/>
      <c r="QXZ299" s="476"/>
      <c r="QYA299" s="476"/>
      <c r="QYB299" s="476"/>
      <c r="QYC299" s="475"/>
      <c r="QYD299" s="476"/>
      <c r="QYE299" s="476"/>
      <c r="QYF299" s="476"/>
      <c r="QYG299" s="476"/>
      <c r="QYH299" s="476"/>
      <c r="QYI299" s="476"/>
      <c r="QYJ299" s="476"/>
      <c r="QYK299" s="475"/>
      <c r="QYL299" s="476"/>
      <c r="QYM299" s="476"/>
      <c r="QYN299" s="476"/>
      <c r="QYO299" s="476"/>
      <c r="QYP299" s="476"/>
      <c r="QYQ299" s="476"/>
      <c r="QYR299" s="476"/>
      <c r="QYS299" s="475"/>
      <c r="QYT299" s="476"/>
      <c r="QYU299" s="476"/>
      <c r="QYV299" s="476"/>
      <c r="QYW299" s="476"/>
      <c r="QYX299" s="476"/>
      <c r="QYY299" s="476"/>
      <c r="QYZ299" s="476"/>
      <c r="QZA299" s="475"/>
      <c r="QZB299" s="476"/>
      <c r="QZC299" s="476"/>
      <c r="QZD299" s="476"/>
      <c r="QZE299" s="476"/>
      <c r="QZF299" s="476"/>
      <c r="QZG299" s="476"/>
      <c r="QZH299" s="476"/>
      <c r="QZI299" s="475"/>
      <c r="QZJ299" s="476"/>
      <c r="QZK299" s="476"/>
      <c r="QZL299" s="476"/>
      <c r="QZM299" s="476"/>
      <c r="QZN299" s="476"/>
      <c r="QZO299" s="476"/>
      <c r="QZP299" s="476"/>
      <c r="QZQ299" s="475"/>
      <c r="QZR299" s="476"/>
      <c r="QZS299" s="476"/>
      <c r="QZT299" s="476"/>
      <c r="QZU299" s="476"/>
      <c r="QZV299" s="476"/>
      <c r="QZW299" s="476"/>
      <c r="QZX299" s="476"/>
      <c r="QZY299" s="475"/>
      <c r="QZZ299" s="476"/>
      <c r="RAA299" s="476"/>
      <c r="RAB299" s="476"/>
      <c r="RAC299" s="476"/>
      <c r="RAD299" s="476"/>
      <c r="RAE299" s="476"/>
      <c r="RAF299" s="476"/>
      <c r="RAG299" s="475"/>
      <c r="RAH299" s="476"/>
      <c r="RAI299" s="476"/>
      <c r="RAJ299" s="476"/>
      <c r="RAK299" s="476"/>
      <c r="RAL299" s="476"/>
      <c r="RAM299" s="476"/>
      <c r="RAN299" s="476"/>
      <c r="RAO299" s="475"/>
      <c r="RAP299" s="476"/>
      <c r="RAQ299" s="476"/>
      <c r="RAR299" s="476"/>
      <c r="RAS299" s="476"/>
      <c r="RAT299" s="476"/>
      <c r="RAU299" s="476"/>
      <c r="RAV299" s="476"/>
      <c r="RAW299" s="475"/>
      <c r="RAX299" s="476"/>
      <c r="RAY299" s="476"/>
      <c r="RAZ299" s="476"/>
      <c r="RBA299" s="476"/>
      <c r="RBB299" s="476"/>
      <c r="RBC299" s="476"/>
      <c r="RBD299" s="476"/>
      <c r="RBE299" s="475"/>
      <c r="RBF299" s="476"/>
      <c r="RBG299" s="476"/>
      <c r="RBH299" s="476"/>
      <c r="RBI299" s="476"/>
      <c r="RBJ299" s="476"/>
      <c r="RBK299" s="476"/>
      <c r="RBL299" s="476"/>
      <c r="RBM299" s="475"/>
      <c r="RBN299" s="476"/>
      <c r="RBO299" s="476"/>
      <c r="RBP299" s="476"/>
      <c r="RBQ299" s="476"/>
      <c r="RBR299" s="476"/>
      <c r="RBS299" s="476"/>
      <c r="RBT299" s="476"/>
      <c r="RBU299" s="475"/>
      <c r="RBV299" s="476"/>
      <c r="RBW299" s="476"/>
      <c r="RBX299" s="476"/>
      <c r="RBY299" s="476"/>
      <c r="RBZ299" s="476"/>
      <c r="RCA299" s="476"/>
      <c r="RCB299" s="476"/>
      <c r="RCC299" s="475"/>
      <c r="RCD299" s="476"/>
      <c r="RCE299" s="476"/>
      <c r="RCF299" s="476"/>
      <c r="RCG299" s="476"/>
      <c r="RCH299" s="476"/>
      <c r="RCI299" s="476"/>
      <c r="RCJ299" s="476"/>
      <c r="RCK299" s="475"/>
      <c r="RCL299" s="476"/>
      <c r="RCM299" s="476"/>
      <c r="RCN299" s="476"/>
      <c r="RCO299" s="476"/>
      <c r="RCP299" s="476"/>
      <c r="RCQ299" s="476"/>
      <c r="RCR299" s="476"/>
      <c r="RCS299" s="475"/>
      <c r="RCT299" s="476"/>
      <c r="RCU299" s="476"/>
      <c r="RCV299" s="476"/>
      <c r="RCW299" s="476"/>
      <c r="RCX299" s="476"/>
      <c r="RCY299" s="476"/>
      <c r="RCZ299" s="476"/>
      <c r="RDA299" s="475"/>
      <c r="RDB299" s="476"/>
      <c r="RDC299" s="476"/>
      <c r="RDD299" s="476"/>
      <c r="RDE299" s="476"/>
      <c r="RDF299" s="476"/>
      <c r="RDG299" s="476"/>
      <c r="RDH299" s="476"/>
      <c r="RDI299" s="475"/>
      <c r="RDJ299" s="476"/>
      <c r="RDK299" s="476"/>
      <c r="RDL299" s="476"/>
      <c r="RDM299" s="476"/>
      <c r="RDN299" s="476"/>
      <c r="RDO299" s="476"/>
      <c r="RDP299" s="476"/>
      <c r="RDQ299" s="475"/>
      <c r="RDR299" s="476"/>
      <c r="RDS299" s="476"/>
      <c r="RDT299" s="476"/>
      <c r="RDU299" s="476"/>
      <c r="RDV299" s="476"/>
      <c r="RDW299" s="476"/>
      <c r="RDX299" s="476"/>
      <c r="RDY299" s="475"/>
      <c r="RDZ299" s="476"/>
      <c r="REA299" s="476"/>
      <c r="REB299" s="476"/>
      <c r="REC299" s="476"/>
      <c r="RED299" s="476"/>
      <c r="REE299" s="476"/>
      <c r="REF299" s="476"/>
      <c r="REG299" s="475"/>
      <c r="REH299" s="476"/>
      <c r="REI299" s="476"/>
      <c r="REJ299" s="476"/>
      <c r="REK299" s="476"/>
      <c r="REL299" s="476"/>
      <c r="REM299" s="476"/>
      <c r="REN299" s="476"/>
      <c r="REO299" s="475"/>
      <c r="REP299" s="476"/>
      <c r="REQ299" s="476"/>
      <c r="RER299" s="476"/>
      <c r="RES299" s="476"/>
      <c r="RET299" s="476"/>
      <c r="REU299" s="476"/>
      <c r="REV299" s="476"/>
      <c r="REW299" s="475"/>
      <c r="REX299" s="476"/>
      <c r="REY299" s="476"/>
      <c r="REZ299" s="476"/>
      <c r="RFA299" s="476"/>
      <c r="RFB299" s="476"/>
      <c r="RFC299" s="476"/>
      <c r="RFD299" s="476"/>
      <c r="RFE299" s="475"/>
      <c r="RFF299" s="476"/>
      <c r="RFG299" s="476"/>
      <c r="RFH299" s="476"/>
      <c r="RFI299" s="476"/>
      <c r="RFJ299" s="476"/>
      <c r="RFK299" s="476"/>
      <c r="RFL299" s="476"/>
      <c r="RFM299" s="475"/>
      <c r="RFN299" s="476"/>
      <c r="RFO299" s="476"/>
      <c r="RFP299" s="476"/>
      <c r="RFQ299" s="476"/>
      <c r="RFR299" s="476"/>
      <c r="RFS299" s="476"/>
      <c r="RFT299" s="476"/>
      <c r="RFU299" s="475"/>
      <c r="RFV299" s="476"/>
      <c r="RFW299" s="476"/>
      <c r="RFX299" s="476"/>
      <c r="RFY299" s="476"/>
      <c r="RFZ299" s="476"/>
      <c r="RGA299" s="476"/>
      <c r="RGB299" s="476"/>
      <c r="RGC299" s="475"/>
      <c r="RGD299" s="476"/>
      <c r="RGE299" s="476"/>
      <c r="RGF299" s="476"/>
      <c r="RGG299" s="476"/>
      <c r="RGH299" s="476"/>
      <c r="RGI299" s="476"/>
      <c r="RGJ299" s="476"/>
      <c r="RGK299" s="475"/>
      <c r="RGL299" s="476"/>
      <c r="RGM299" s="476"/>
      <c r="RGN299" s="476"/>
      <c r="RGO299" s="476"/>
      <c r="RGP299" s="476"/>
      <c r="RGQ299" s="476"/>
      <c r="RGR299" s="476"/>
      <c r="RGS299" s="475"/>
      <c r="RGT299" s="476"/>
      <c r="RGU299" s="476"/>
      <c r="RGV299" s="476"/>
      <c r="RGW299" s="476"/>
      <c r="RGX299" s="476"/>
      <c r="RGY299" s="476"/>
      <c r="RGZ299" s="476"/>
      <c r="RHA299" s="475"/>
      <c r="RHB299" s="476"/>
      <c r="RHC299" s="476"/>
      <c r="RHD299" s="476"/>
      <c r="RHE299" s="476"/>
      <c r="RHF299" s="476"/>
      <c r="RHG299" s="476"/>
      <c r="RHH299" s="476"/>
      <c r="RHI299" s="475"/>
      <c r="RHJ299" s="476"/>
      <c r="RHK299" s="476"/>
      <c r="RHL299" s="476"/>
      <c r="RHM299" s="476"/>
      <c r="RHN299" s="476"/>
      <c r="RHO299" s="476"/>
      <c r="RHP299" s="476"/>
      <c r="RHQ299" s="475"/>
      <c r="RHR299" s="476"/>
      <c r="RHS299" s="476"/>
      <c r="RHT299" s="476"/>
      <c r="RHU299" s="476"/>
      <c r="RHV299" s="476"/>
      <c r="RHW299" s="476"/>
      <c r="RHX299" s="476"/>
      <c r="RHY299" s="475"/>
      <c r="RHZ299" s="476"/>
      <c r="RIA299" s="476"/>
      <c r="RIB299" s="476"/>
      <c r="RIC299" s="476"/>
      <c r="RID299" s="476"/>
      <c r="RIE299" s="476"/>
      <c r="RIF299" s="476"/>
      <c r="RIG299" s="475"/>
      <c r="RIH299" s="476"/>
      <c r="RII299" s="476"/>
      <c r="RIJ299" s="476"/>
      <c r="RIK299" s="476"/>
      <c r="RIL299" s="476"/>
      <c r="RIM299" s="476"/>
      <c r="RIN299" s="476"/>
      <c r="RIO299" s="475"/>
      <c r="RIP299" s="476"/>
      <c r="RIQ299" s="476"/>
      <c r="RIR299" s="476"/>
      <c r="RIS299" s="476"/>
      <c r="RIT299" s="476"/>
      <c r="RIU299" s="476"/>
      <c r="RIV299" s="476"/>
      <c r="RIW299" s="475"/>
      <c r="RIX299" s="476"/>
      <c r="RIY299" s="476"/>
      <c r="RIZ299" s="476"/>
      <c r="RJA299" s="476"/>
      <c r="RJB299" s="476"/>
      <c r="RJC299" s="476"/>
      <c r="RJD299" s="476"/>
      <c r="RJE299" s="475"/>
      <c r="RJF299" s="476"/>
      <c r="RJG299" s="476"/>
      <c r="RJH299" s="476"/>
      <c r="RJI299" s="476"/>
      <c r="RJJ299" s="476"/>
      <c r="RJK299" s="476"/>
      <c r="RJL299" s="476"/>
      <c r="RJM299" s="475"/>
      <c r="RJN299" s="476"/>
      <c r="RJO299" s="476"/>
      <c r="RJP299" s="476"/>
      <c r="RJQ299" s="476"/>
      <c r="RJR299" s="476"/>
      <c r="RJS299" s="476"/>
      <c r="RJT299" s="476"/>
      <c r="RJU299" s="475"/>
      <c r="RJV299" s="476"/>
      <c r="RJW299" s="476"/>
      <c r="RJX299" s="476"/>
      <c r="RJY299" s="476"/>
      <c r="RJZ299" s="476"/>
      <c r="RKA299" s="476"/>
      <c r="RKB299" s="476"/>
      <c r="RKC299" s="475"/>
      <c r="RKD299" s="476"/>
      <c r="RKE299" s="476"/>
      <c r="RKF299" s="476"/>
      <c r="RKG299" s="476"/>
      <c r="RKH299" s="476"/>
      <c r="RKI299" s="476"/>
      <c r="RKJ299" s="476"/>
      <c r="RKK299" s="475"/>
      <c r="RKL299" s="476"/>
      <c r="RKM299" s="476"/>
      <c r="RKN299" s="476"/>
      <c r="RKO299" s="476"/>
      <c r="RKP299" s="476"/>
      <c r="RKQ299" s="476"/>
      <c r="RKR299" s="476"/>
      <c r="RKS299" s="475"/>
      <c r="RKT299" s="476"/>
      <c r="RKU299" s="476"/>
      <c r="RKV299" s="476"/>
      <c r="RKW299" s="476"/>
      <c r="RKX299" s="476"/>
      <c r="RKY299" s="476"/>
      <c r="RKZ299" s="476"/>
      <c r="RLA299" s="475"/>
      <c r="RLB299" s="476"/>
      <c r="RLC299" s="476"/>
      <c r="RLD299" s="476"/>
      <c r="RLE299" s="476"/>
      <c r="RLF299" s="476"/>
      <c r="RLG299" s="476"/>
      <c r="RLH299" s="476"/>
      <c r="RLI299" s="475"/>
      <c r="RLJ299" s="476"/>
      <c r="RLK299" s="476"/>
      <c r="RLL299" s="476"/>
      <c r="RLM299" s="476"/>
      <c r="RLN299" s="476"/>
      <c r="RLO299" s="476"/>
      <c r="RLP299" s="476"/>
      <c r="RLQ299" s="475"/>
      <c r="RLR299" s="476"/>
      <c r="RLS299" s="476"/>
      <c r="RLT299" s="476"/>
      <c r="RLU299" s="476"/>
      <c r="RLV299" s="476"/>
      <c r="RLW299" s="476"/>
      <c r="RLX299" s="476"/>
      <c r="RLY299" s="475"/>
      <c r="RLZ299" s="476"/>
      <c r="RMA299" s="476"/>
      <c r="RMB299" s="476"/>
      <c r="RMC299" s="476"/>
      <c r="RMD299" s="476"/>
      <c r="RME299" s="476"/>
      <c r="RMF299" s="476"/>
      <c r="RMG299" s="475"/>
      <c r="RMH299" s="476"/>
      <c r="RMI299" s="476"/>
      <c r="RMJ299" s="476"/>
      <c r="RMK299" s="476"/>
      <c r="RML299" s="476"/>
      <c r="RMM299" s="476"/>
      <c r="RMN299" s="476"/>
      <c r="RMO299" s="475"/>
      <c r="RMP299" s="476"/>
      <c r="RMQ299" s="476"/>
      <c r="RMR299" s="476"/>
      <c r="RMS299" s="476"/>
      <c r="RMT299" s="476"/>
      <c r="RMU299" s="476"/>
      <c r="RMV299" s="476"/>
      <c r="RMW299" s="475"/>
      <c r="RMX299" s="476"/>
      <c r="RMY299" s="476"/>
      <c r="RMZ299" s="476"/>
      <c r="RNA299" s="476"/>
      <c r="RNB299" s="476"/>
      <c r="RNC299" s="476"/>
      <c r="RND299" s="476"/>
      <c r="RNE299" s="475"/>
      <c r="RNF299" s="476"/>
      <c r="RNG299" s="476"/>
      <c r="RNH299" s="476"/>
      <c r="RNI299" s="476"/>
      <c r="RNJ299" s="476"/>
      <c r="RNK299" s="476"/>
      <c r="RNL299" s="476"/>
      <c r="RNM299" s="475"/>
      <c r="RNN299" s="476"/>
      <c r="RNO299" s="476"/>
      <c r="RNP299" s="476"/>
      <c r="RNQ299" s="476"/>
      <c r="RNR299" s="476"/>
      <c r="RNS299" s="476"/>
      <c r="RNT299" s="476"/>
      <c r="RNU299" s="475"/>
      <c r="RNV299" s="476"/>
      <c r="RNW299" s="476"/>
      <c r="RNX299" s="476"/>
      <c r="RNY299" s="476"/>
      <c r="RNZ299" s="476"/>
      <c r="ROA299" s="476"/>
      <c r="ROB299" s="476"/>
      <c r="ROC299" s="475"/>
      <c r="ROD299" s="476"/>
      <c r="ROE299" s="476"/>
      <c r="ROF299" s="476"/>
      <c r="ROG299" s="476"/>
      <c r="ROH299" s="476"/>
      <c r="ROI299" s="476"/>
      <c r="ROJ299" s="476"/>
      <c r="ROK299" s="475"/>
      <c r="ROL299" s="476"/>
      <c r="ROM299" s="476"/>
      <c r="RON299" s="476"/>
      <c r="ROO299" s="476"/>
      <c r="ROP299" s="476"/>
      <c r="ROQ299" s="476"/>
      <c r="ROR299" s="476"/>
      <c r="ROS299" s="475"/>
      <c r="ROT299" s="476"/>
      <c r="ROU299" s="476"/>
      <c r="ROV299" s="476"/>
      <c r="ROW299" s="476"/>
      <c r="ROX299" s="476"/>
      <c r="ROY299" s="476"/>
      <c r="ROZ299" s="476"/>
      <c r="RPA299" s="475"/>
      <c r="RPB299" s="476"/>
      <c r="RPC299" s="476"/>
      <c r="RPD299" s="476"/>
      <c r="RPE299" s="476"/>
      <c r="RPF299" s="476"/>
      <c r="RPG299" s="476"/>
      <c r="RPH299" s="476"/>
      <c r="RPI299" s="475"/>
      <c r="RPJ299" s="476"/>
      <c r="RPK299" s="476"/>
      <c r="RPL299" s="476"/>
      <c r="RPM299" s="476"/>
      <c r="RPN299" s="476"/>
      <c r="RPO299" s="476"/>
      <c r="RPP299" s="476"/>
      <c r="RPQ299" s="475"/>
      <c r="RPR299" s="476"/>
      <c r="RPS299" s="476"/>
      <c r="RPT299" s="476"/>
      <c r="RPU299" s="476"/>
      <c r="RPV299" s="476"/>
      <c r="RPW299" s="476"/>
      <c r="RPX299" s="476"/>
      <c r="RPY299" s="475"/>
      <c r="RPZ299" s="476"/>
      <c r="RQA299" s="476"/>
      <c r="RQB299" s="476"/>
      <c r="RQC299" s="476"/>
      <c r="RQD299" s="476"/>
      <c r="RQE299" s="476"/>
      <c r="RQF299" s="476"/>
      <c r="RQG299" s="475"/>
      <c r="RQH299" s="476"/>
      <c r="RQI299" s="476"/>
      <c r="RQJ299" s="476"/>
      <c r="RQK299" s="476"/>
      <c r="RQL299" s="476"/>
      <c r="RQM299" s="476"/>
      <c r="RQN299" s="476"/>
      <c r="RQO299" s="475"/>
      <c r="RQP299" s="476"/>
      <c r="RQQ299" s="476"/>
      <c r="RQR299" s="476"/>
      <c r="RQS299" s="476"/>
      <c r="RQT299" s="476"/>
      <c r="RQU299" s="476"/>
      <c r="RQV299" s="476"/>
      <c r="RQW299" s="475"/>
      <c r="RQX299" s="476"/>
      <c r="RQY299" s="476"/>
      <c r="RQZ299" s="476"/>
      <c r="RRA299" s="476"/>
      <c r="RRB299" s="476"/>
      <c r="RRC299" s="476"/>
      <c r="RRD299" s="476"/>
      <c r="RRE299" s="475"/>
      <c r="RRF299" s="476"/>
      <c r="RRG299" s="476"/>
      <c r="RRH299" s="476"/>
      <c r="RRI299" s="476"/>
      <c r="RRJ299" s="476"/>
      <c r="RRK299" s="476"/>
      <c r="RRL299" s="476"/>
      <c r="RRM299" s="475"/>
      <c r="RRN299" s="476"/>
      <c r="RRO299" s="476"/>
      <c r="RRP299" s="476"/>
      <c r="RRQ299" s="476"/>
      <c r="RRR299" s="476"/>
      <c r="RRS299" s="476"/>
      <c r="RRT299" s="476"/>
      <c r="RRU299" s="475"/>
      <c r="RRV299" s="476"/>
      <c r="RRW299" s="476"/>
      <c r="RRX299" s="476"/>
      <c r="RRY299" s="476"/>
      <c r="RRZ299" s="476"/>
      <c r="RSA299" s="476"/>
      <c r="RSB299" s="476"/>
      <c r="RSC299" s="475"/>
      <c r="RSD299" s="476"/>
      <c r="RSE299" s="476"/>
      <c r="RSF299" s="476"/>
      <c r="RSG299" s="476"/>
      <c r="RSH299" s="476"/>
      <c r="RSI299" s="476"/>
      <c r="RSJ299" s="476"/>
      <c r="RSK299" s="475"/>
      <c r="RSL299" s="476"/>
      <c r="RSM299" s="476"/>
      <c r="RSN299" s="476"/>
      <c r="RSO299" s="476"/>
      <c r="RSP299" s="476"/>
      <c r="RSQ299" s="476"/>
      <c r="RSR299" s="476"/>
      <c r="RSS299" s="475"/>
      <c r="RST299" s="476"/>
      <c r="RSU299" s="476"/>
      <c r="RSV299" s="476"/>
      <c r="RSW299" s="476"/>
      <c r="RSX299" s="476"/>
      <c r="RSY299" s="476"/>
      <c r="RSZ299" s="476"/>
      <c r="RTA299" s="475"/>
      <c r="RTB299" s="476"/>
      <c r="RTC299" s="476"/>
      <c r="RTD299" s="476"/>
      <c r="RTE299" s="476"/>
      <c r="RTF299" s="476"/>
      <c r="RTG299" s="476"/>
      <c r="RTH299" s="476"/>
      <c r="RTI299" s="475"/>
      <c r="RTJ299" s="476"/>
      <c r="RTK299" s="476"/>
      <c r="RTL299" s="476"/>
      <c r="RTM299" s="476"/>
      <c r="RTN299" s="476"/>
      <c r="RTO299" s="476"/>
      <c r="RTP299" s="476"/>
      <c r="RTQ299" s="475"/>
      <c r="RTR299" s="476"/>
      <c r="RTS299" s="476"/>
      <c r="RTT299" s="476"/>
      <c r="RTU299" s="476"/>
      <c r="RTV299" s="476"/>
      <c r="RTW299" s="476"/>
      <c r="RTX299" s="476"/>
      <c r="RTY299" s="475"/>
      <c r="RTZ299" s="476"/>
      <c r="RUA299" s="476"/>
      <c r="RUB299" s="476"/>
      <c r="RUC299" s="476"/>
      <c r="RUD299" s="476"/>
      <c r="RUE299" s="476"/>
      <c r="RUF299" s="476"/>
      <c r="RUG299" s="475"/>
      <c r="RUH299" s="476"/>
      <c r="RUI299" s="476"/>
      <c r="RUJ299" s="476"/>
      <c r="RUK299" s="476"/>
      <c r="RUL299" s="476"/>
      <c r="RUM299" s="476"/>
      <c r="RUN299" s="476"/>
      <c r="RUO299" s="475"/>
      <c r="RUP299" s="476"/>
      <c r="RUQ299" s="476"/>
      <c r="RUR299" s="476"/>
      <c r="RUS299" s="476"/>
      <c r="RUT299" s="476"/>
      <c r="RUU299" s="476"/>
      <c r="RUV299" s="476"/>
      <c r="RUW299" s="475"/>
      <c r="RUX299" s="476"/>
      <c r="RUY299" s="476"/>
      <c r="RUZ299" s="476"/>
      <c r="RVA299" s="476"/>
      <c r="RVB299" s="476"/>
      <c r="RVC299" s="476"/>
      <c r="RVD299" s="476"/>
      <c r="RVE299" s="475"/>
      <c r="RVF299" s="476"/>
      <c r="RVG299" s="476"/>
      <c r="RVH299" s="476"/>
      <c r="RVI299" s="476"/>
      <c r="RVJ299" s="476"/>
      <c r="RVK299" s="476"/>
      <c r="RVL299" s="476"/>
      <c r="RVM299" s="475"/>
      <c r="RVN299" s="476"/>
      <c r="RVO299" s="476"/>
      <c r="RVP299" s="476"/>
      <c r="RVQ299" s="476"/>
      <c r="RVR299" s="476"/>
      <c r="RVS299" s="476"/>
      <c r="RVT299" s="476"/>
      <c r="RVU299" s="475"/>
      <c r="RVV299" s="476"/>
      <c r="RVW299" s="476"/>
      <c r="RVX299" s="476"/>
      <c r="RVY299" s="476"/>
      <c r="RVZ299" s="476"/>
      <c r="RWA299" s="476"/>
      <c r="RWB299" s="476"/>
      <c r="RWC299" s="475"/>
      <c r="RWD299" s="476"/>
      <c r="RWE299" s="476"/>
      <c r="RWF299" s="476"/>
      <c r="RWG299" s="476"/>
      <c r="RWH299" s="476"/>
      <c r="RWI299" s="476"/>
      <c r="RWJ299" s="476"/>
      <c r="RWK299" s="475"/>
      <c r="RWL299" s="476"/>
      <c r="RWM299" s="476"/>
      <c r="RWN299" s="476"/>
      <c r="RWO299" s="476"/>
      <c r="RWP299" s="476"/>
      <c r="RWQ299" s="476"/>
      <c r="RWR299" s="476"/>
      <c r="RWS299" s="475"/>
      <c r="RWT299" s="476"/>
      <c r="RWU299" s="476"/>
      <c r="RWV299" s="476"/>
      <c r="RWW299" s="476"/>
      <c r="RWX299" s="476"/>
      <c r="RWY299" s="476"/>
      <c r="RWZ299" s="476"/>
      <c r="RXA299" s="475"/>
      <c r="RXB299" s="476"/>
      <c r="RXC299" s="476"/>
      <c r="RXD299" s="476"/>
      <c r="RXE299" s="476"/>
      <c r="RXF299" s="476"/>
      <c r="RXG299" s="476"/>
      <c r="RXH299" s="476"/>
      <c r="RXI299" s="475"/>
      <c r="RXJ299" s="476"/>
      <c r="RXK299" s="476"/>
      <c r="RXL299" s="476"/>
      <c r="RXM299" s="476"/>
      <c r="RXN299" s="476"/>
      <c r="RXO299" s="476"/>
      <c r="RXP299" s="476"/>
      <c r="RXQ299" s="475"/>
      <c r="RXR299" s="476"/>
      <c r="RXS299" s="476"/>
      <c r="RXT299" s="476"/>
      <c r="RXU299" s="476"/>
      <c r="RXV299" s="476"/>
      <c r="RXW299" s="476"/>
      <c r="RXX299" s="476"/>
      <c r="RXY299" s="475"/>
      <c r="RXZ299" s="476"/>
      <c r="RYA299" s="476"/>
      <c r="RYB299" s="476"/>
      <c r="RYC299" s="476"/>
      <c r="RYD299" s="476"/>
      <c r="RYE299" s="476"/>
      <c r="RYF299" s="476"/>
      <c r="RYG299" s="475"/>
      <c r="RYH299" s="476"/>
      <c r="RYI299" s="476"/>
      <c r="RYJ299" s="476"/>
      <c r="RYK299" s="476"/>
      <c r="RYL299" s="476"/>
      <c r="RYM299" s="476"/>
      <c r="RYN299" s="476"/>
      <c r="RYO299" s="475"/>
      <c r="RYP299" s="476"/>
      <c r="RYQ299" s="476"/>
      <c r="RYR299" s="476"/>
      <c r="RYS299" s="476"/>
      <c r="RYT299" s="476"/>
      <c r="RYU299" s="476"/>
      <c r="RYV299" s="476"/>
      <c r="RYW299" s="475"/>
      <c r="RYX299" s="476"/>
      <c r="RYY299" s="476"/>
      <c r="RYZ299" s="476"/>
      <c r="RZA299" s="476"/>
      <c r="RZB299" s="476"/>
      <c r="RZC299" s="476"/>
      <c r="RZD299" s="476"/>
      <c r="RZE299" s="475"/>
      <c r="RZF299" s="476"/>
      <c r="RZG299" s="476"/>
      <c r="RZH299" s="476"/>
      <c r="RZI299" s="476"/>
      <c r="RZJ299" s="476"/>
      <c r="RZK299" s="476"/>
      <c r="RZL299" s="476"/>
      <c r="RZM299" s="475"/>
      <c r="RZN299" s="476"/>
      <c r="RZO299" s="476"/>
      <c r="RZP299" s="476"/>
      <c r="RZQ299" s="476"/>
      <c r="RZR299" s="476"/>
      <c r="RZS299" s="476"/>
      <c r="RZT299" s="476"/>
      <c r="RZU299" s="475"/>
      <c r="RZV299" s="476"/>
      <c r="RZW299" s="476"/>
      <c r="RZX299" s="476"/>
      <c r="RZY299" s="476"/>
      <c r="RZZ299" s="476"/>
      <c r="SAA299" s="476"/>
      <c r="SAB299" s="476"/>
      <c r="SAC299" s="475"/>
      <c r="SAD299" s="476"/>
      <c r="SAE299" s="476"/>
      <c r="SAF299" s="476"/>
      <c r="SAG299" s="476"/>
      <c r="SAH299" s="476"/>
      <c r="SAI299" s="476"/>
      <c r="SAJ299" s="476"/>
      <c r="SAK299" s="475"/>
      <c r="SAL299" s="476"/>
      <c r="SAM299" s="476"/>
      <c r="SAN299" s="476"/>
      <c r="SAO299" s="476"/>
      <c r="SAP299" s="476"/>
      <c r="SAQ299" s="476"/>
      <c r="SAR299" s="476"/>
      <c r="SAS299" s="475"/>
      <c r="SAT299" s="476"/>
      <c r="SAU299" s="476"/>
      <c r="SAV299" s="476"/>
      <c r="SAW299" s="476"/>
      <c r="SAX299" s="476"/>
      <c r="SAY299" s="476"/>
      <c r="SAZ299" s="476"/>
      <c r="SBA299" s="475"/>
      <c r="SBB299" s="476"/>
      <c r="SBC299" s="476"/>
      <c r="SBD299" s="476"/>
      <c r="SBE299" s="476"/>
      <c r="SBF299" s="476"/>
      <c r="SBG299" s="476"/>
      <c r="SBH299" s="476"/>
      <c r="SBI299" s="475"/>
      <c r="SBJ299" s="476"/>
      <c r="SBK299" s="476"/>
      <c r="SBL299" s="476"/>
      <c r="SBM299" s="476"/>
      <c r="SBN299" s="476"/>
      <c r="SBO299" s="476"/>
      <c r="SBP299" s="476"/>
      <c r="SBQ299" s="475"/>
      <c r="SBR299" s="476"/>
      <c r="SBS299" s="476"/>
      <c r="SBT299" s="476"/>
      <c r="SBU299" s="476"/>
      <c r="SBV299" s="476"/>
      <c r="SBW299" s="476"/>
      <c r="SBX299" s="476"/>
      <c r="SBY299" s="475"/>
      <c r="SBZ299" s="476"/>
      <c r="SCA299" s="476"/>
      <c r="SCB299" s="476"/>
      <c r="SCC299" s="476"/>
      <c r="SCD299" s="476"/>
      <c r="SCE299" s="476"/>
      <c r="SCF299" s="476"/>
      <c r="SCG299" s="475"/>
      <c r="SCH299" s="476"/>
      <c r="SCI299" s="476"/>
      <c r="SCJ299" s="476"/>
      <c r="SCK299" s="476"/>
      <c r="SCL299" s="476"/>
      <c r="SCM299" s="476"/>
      <c r="SCN299" s="476"/>
      <c r="SCO299" s="475"/>
      <c r="SCP299" s="476"/>
      <c r="SCQ299" s="476"/>
      <c r="SCR299" s="476"/>
      <c r="SCS299" s="476"/>
      <c r="SCT299" s="476"/>
      <c r="SCU299" s="476"/>
      <c r="SCV299" s="476"/>
      <c r="SCW299" s="475"/>
      <c r="SCX299" s="476"/>
      <c r="SCY299" s="476"/>
      <c r="SCZ299" s="476"/>
      <c r="SDA299" s="476"/>
      <c r="SDB299" s="476"/>
      <c r="SDC299" s="476"/>
      <c r="SDD299" s="476"/>
      <c r="SDE299" s="475"/>
      <c r="SDF299" s="476"/>
      <c r="SDG299" s="476"/>
      <c r="SDH299" s="476"/>
      <c r="SDI299" s="476"/>
      <c r="SDJ299" s="476"/>
      <c r="SDK299" s="476"/>
      <c r="SDL299" s="476"/>
      <c r="SDM299" s="475"/>
      <c r="SDN299" s="476"/>
      <c r="SDO299" s="476"/>
      <c r="SDP299" s="476"/>
      <c r="SDQ299" s="476"/>
      <c r="SDR299" s="476"/>
      <c r="SDS299" s="476"/>
      <c r="SDT299" s="476"/>
      <c r="SDU299" s="475"/>
      <c r="SDV299" s="476"/>
      <c r="SDW299" s="476"/>
      <c r="SDX299" s="476"/>
      <c r="SDY299" s="476"/>
      <c r="SDZ299" s="476"/>
      <c r="SEA299" s="476"/>
      <c r="SEB299" s="476"/>
      <c r="SEC299" s="475"/>
      <c r="SED299" s="476"/>
      <c r="SEE299" s="476"/>
      <c r="SEF299" s="476"/>
      <c r="SEG299" s="476"/>
      <c r="SEH299" s="476"/>
      <c r="SEI299" s="476"/>
      <c r="SEJ299" s="476"/>
      <c r="SEK299" s="475"/>
      <c r="SEL299" s="476"/>
      <c r="SEM299" s="476"/>
      <c r="SEN299" s="476"/>
      <c r="SEO299" s="476"/>
      <c r="SEP299" s="476"/>
      <c r="SEQ299" s="476"/>
      <c r="SER299" s="476"/>
      <c r="SES299" s="475"/>
      <c r="SET299" s="476"/>
      <c r="SEU299" s="476"/>
      <c r="SEV299" s="476"/>
      <c r="SEW299" s="476"/>
      <c r="SEX299" s="476"/>
      <c r="SEY299" s="476"/>
      <c r="SEZ299" s="476"/>
      <c r="SFA299" s="475"/>
      <c r="SFB299" s="476"/>
      <c r="SFC299" s="476"/>
      <c r="SFD299" s="476"/>
      <c r="SFE299" s="476"/>
      <c r="SFF299" s="476"/>
      <c r="SFG299" s="476"/>
      <c r="SFH299" s="476"/>
      <c r="SFI299" s="475"/>
      <c r="SFJ299" s="476"/>
      <c r="SFK299" s="476"/>
      <c r="SFL299" s="476"/>
      <c r="SFM299" s="476"/>
      <c r="SFN299" s="476"/>
      <c r="SFO299" s="476"/>
      <c r="SFP299" s="476"/>
      <c r="SFQ299" s="475"/>
      <c r="SFR299" s="476"/>
      <c r="SFS299" s="476"/>
      <c r="SFT299" s="476"/>
      <c r="SFU299" s="476"/>
      <c r="SFV299" s="476"/>
      <c r="SFW299" s="476"/>
      <c r="SFX299" s="476"/>
      <c r="SFY299" s="475"/>
      <c r="SFZ299" s="476"/>
      <c r="SGA299" s="476"/>
      <c r="SGB299" s="476"/>
      <c r="SGC299" s="476"/>
      <c r="SGD299" s="476"/>
      <c r="SGE299" s="476"/>
      <c r="SGF299" s="476"/>
      <c r="SGG299" s="475"/>
      <c r="SGH299" s="476"/>
      <c r="SGI299" s="476"/>
      <c r="SGJ299" s="476"/>
      <c r="SGK299" s="476"/>
      <c r="SGL299" s="476"/>
      <c r="SGM299" s="476"/>
      <c r="SGN299" s="476"/>
      <c r="SGO299" s="475"/>
      <c r="SGP299" s="476"/>
      <c r="SGQ299" s="476"/>
      <c r="SGR299" s="476"/>
      <c r="SGS299" s="476"/>
      <c r="SGT299" s="476"/>
      <c r="SGU299" s="476"/>
      <c r="SGV299" s="476"/>
      <c r="SGW299" s="475"/>
      <c r="SGX299" s="476"/>
      <c r="SGY299" s="476"/>
      <c r="SGZ299" s="476"/>
      <c r="SHA299" s="476"/>
      <c r="SHB299" s="476"/>
      <c r="SHC299" s="476"/>
      <c r="SHD299" s="476"/>
      <c r="SHE299" s="475"/>
      <c r="SHF299" s="476"/>
      <c r="SHG299" s="476"/>
      <c r="SHH299" s="476"/>
      <c r="SHI299" s="476"/>
      <c r="SHJ299" s="476"/>
      <c r="SHK299" s="476"/>
      <c r="SHL299" s="476"/>
      <c r="SHM299" s="475"/>
      <c r="SHN299" s="476"/>
      <c r="SHO299" s="476"/>
      <c r="SHP299" s="476"/>
      <c r="SHQ299" s="476"/>
      <c r="SHR299" s="476"/>
      <c r="SHS299" s="476"/>
      <c r="SHT299" s="476"/>
      <c r="SHU299" s="475"/>
      <c r="SHV299" s="476"/>
      <c r="SHW299" s="476"/>
      <c r="SHX299" s="476"/>
      <c r="SHY299" s="476"/>
      <c r="SHZ299" s="476"/>
      <c r="SIA299" s="476"/>
      <c r="SIB299" s="476"/>
      <c r="SIC299" s="475"/>
      <c r="SID299" s="476"/>
      <c r="SIE299" s="476"/>
      <c r="SIF299" s="476"/>
      <c r="SIG299" s="476"/>
      <c r="SIH299" s="476"/>
      <c r="SII299" s="476"/>
      <c r="SIJ299" s="476"/>
      <c r="SIK299" s="475"/>
      <c r="SIL299" s="476"/>
      <c r="SIM299" s="476"/>
      <c r="SIN299" s="476"/>
      <c r="SIO299" s="476"/>
      <c r="SIP299" s="476"/>
      <c r="SIQ299" s="476"/>
      <c r="SIR299" s="476"/>
      <c r="SIS299" s="475"/>
      <c r="SIT299" s="476"/>
      <c r="SIU299" s="476"/>
      <c r="SIV299" s="476"/>
      <c r="SIW299" s="476"/>
      <c r="SIX299" s="476"/>
      <c r="SIY299" s="476"/>
      <c r="SIZ299" s="476"/>
      <c r="SJA299" s="475"/>
      <c r="SJB299" s="476"/>
      <c r="SJC299" s="476"/>
      <c r="SJD299" s="476"/>
      <c r="SJE299" s="476"/>
      <c r="SJF299" s="476"/>
      <c r="SJG299" s="476"/>
      <c r="SJH299" s="476"/>
      <c r="SJI299" s="475"/>
      <c r="SJJ299" s="476"/>
      <c r="SJK299" s="476"/>
      <c r="SJL299" s="476"/>
      <c r="SJM299" s="476"/>
      <c r="SJN299" s="476"/>
      <c r="SJO299" s="476"/>
      <c r="SJP299" s="476"/>
      <c r="SJQ299" s="475"/>
      <c r="SJR299" s="476"/>
      <c r="SJS299" s="476"/>
      <c r="SJT299" s="476"/>
      <c r="SJU299" s="476"/>
      <c r="SJV299" s="476"/>
      <c r="SJW299" s="476"/>
      <c r="SJX299" s="476"/>
      <c r="SJY299" s="475"/>
      <c r="SJZ299" s="476"/>
      <c r="SKA299" s="476"/>
      <c r="SKB299" s="476"/>
      <c r="SKC299" s="476"/>
      <c r="SKD299" s="476"/>
      <c r="SKE299" s="476"/>
      <c r="SKF299" s="476"/>
      <c r="SKG299" s="475"/>
      <c r="SKH299" s="476"/>
      <c r="SKI299" s="476"/>
      <c r="SKJ299" s="476"/>
      <c r="SKK299" s="476"/>
      <c r="SKL299" s="476"/>
      <c r="SKM299" s="476"/>
      <c r="SKN299" s="476"/>
      <c r="SKO299" s="475"/>
      <c r="SKP299" s="476"/>
      <c r="SKQ299" s="476"/>
      <c r="SKR299" s="476"/>
      <c r="SKS299" s="476"/>
      <c r="SKT299" s="476"/>
      <c r="SKU299" s="476"/>
      <c r="SKV299" s="476"/>
      <c r="SKW299" s="475"/>
      <c r="SKX299" s="476"/>
      <c r="SKY299" s="476"/>
      <c r="SKZ299" s="476"/>
      <c r="SLA299" s="476"/>
      <c r="SLB299" s="476"/>
      <c r="SLC299" s="476"/>
      <c r="SLD299" s="476"/>
      <c r="SLE299" s="475"/>
      <c r="SLF299" s="476"/>
      <c r="SLG299" s="476"/>
      <c r="SLH299" s="476"/>
      <c r="SLI299" s="476"/>
      <c r="SLJ299" s="476"/>
      <c r="SLK299" s="476"/>
      <c r="SLL299" s="476"/>
      <c r="SLM299" s="475"/>
      <c r="SLN299" s="476"/>
      <c r="SLO299" s="476"/>
      <c r="SLP299" s="476"/>
      <c r="SLQ299" s="476"/>
      <c r="SLR299" s="476"/>
      <c r="SLS299" s="476"/>
      <c r="SLT299" s="476"/>
      <c r="SLU299" s="475"/>
      <c r="SLV299" s="476"/>
      <c r="SLW299" s="476"/>
      <c r="SLX299" s="476"/>
      <c r="SLY299" s="476"/>
      <c r="SLZ299" s="476"/>
      <c r="SMA299" s="476"/>
      <c r="SMB299" s="476"/>
      <c r="SMC299" s="475"/>
      <c r="SMD299" s="476"/>
      <c r="SME299" s="476"/>
      <c r="SMF299" s="476"/>
      <c r="SMG299" s="476"/>
      <c r="SMH299" s="476"/>
      <c r="SMI299" s="476"/>
      <c r="SMJ299" s="476"/>
      <c r="SMK299" s="475"/>
      <c r="SML299" s="476"/>
      <c r="SMM299" s="476"/>
      <c r="SMN299" s="476"/>
      <c r="SMO299" s="476"/>
      <c r="SMP299" s="476"/>
      <c r="SMQ299" s="476"/>
      <c r="SMR299" s="476"/>
      <c r="SMS299" s="475"/>
      <c r="SMT299" s="476"/>
      <c r="SMU299" s="476"/>
      <c r="SMV299" s="476"/>
      <c r="SMW299" s="476"/>
      <c r="SMX299" s="476"/>
      <c r="SMY299" s="476"/>
      <c r="SMZ299" s="476"/>
      <c r="SNA299" s="475"/>
      <c r="SNB299" s="476"/>
      <c r="SNC299" s="476"/>
      <c r="SND299" s="476"/>
      <c r="SNE299" s="476"/>
      <c r="SNF299" s="476"/>
      <c r="SNG299" s="476"/>
      <c r="SNH299" s="476"/>
      <c r="SNI299" s="475"/>
      <c r="SNJ299" s="476"/>
      <c r="SNK299" s="476"/>
      <c r="SNL299" s="476"/>
      <c r="SNM299" s="476"/>
      <c r="SNN299" s="476"/>
      <c r="SNO299" s="476"/>
      <c r="SNP299" s="476"/>
      <c r="SNQ299" s="475"/>
      <c r="SNR299" s="476"/>
      <c r="SNS299" s="476"/>
      <c r="SNT299" s="476"/>
      <c r="SNU299" s="476"/>
      <c r="SNV299" s="476"/>
      <c r="SNW299" s="476"/>
      <c r="SNX299" s="476"/>
      <c r="SNY299" s="475"/>
      <c r="SNZ299" s="476"/>
      <c r="SOA299" s="476"/>
      <c r="SOB299" s="476"/>
      <c r="SOC299" s="476"/>
      <c r="SOD299" s="476"/>
      <c r="SOE299" s="476"/>
      <c r="SOF299" s="476"/>
      <c r="SOG299" s="475"/>
      <c r="SOH299" s="476"/>
      <c r="SOI299" s="476"/>
      <c r="SOJ299" s="476"/>
      <c r="SOK299" s="476"/>
      <c r="SOL299" s="476"/>
      <c r="SOM299" s="476"/>
      <c r="SON299" s="476"/>
      <c r="SOO299" s="475"/>
      <c r="SOP299" s="476"/>
      <c r="SOQ299" s="476"/>
      <c r="SOR299" s="476"/>
      <c r="SOS299" s="476"/>
      <c r="SOT299" s="476"/>
      <c r="SOU299" s="476"/>
      <c r="SOV299" s="476"/>
      <c r="SOW299" s="475"/>
      <c r="SOX299" s="476"/>
      <c r="SOY299" s="476"/>
      <c r="SOZ299" s="476"/>
      <c r="SPA299" s="476"/>
      <c r="SPB299" s="476"/>
      <c r="SPC299" s="476"/>
      <c r="SPD299" s="476"/>
      <c r="SPE299" s="475"/>
      <c r="SPF299" s="476"/>
      <c r="SPG299" s="476"/>
      <c r="SPH299" s="476"/>
      <c r="SPI299" s="476"/>
      <c r="SPJ299" s="476"/>
      <c r="SPK299" s="476"/>
      <c r="SPL299" s="476"/>
      <c r="SPM299" s="475"/>
      <c r="SPN299" s="476"/>
      <c r="SPO299" s="476"/>
      <c r="SPP299" s="476"/>
      <c r="SPQ299" s="476"/>
      <c r="SPR299" s="476"/>
      <c r="SPS299" s="476"/>
      <c r="SPT299" s="476"/>
      <c r="SPU299" s="475"/>
      <c r="SPV299" s="476"/>
      <c r="SPW299" s="476"/>
      <c r="SPX299" s="476"/>
      <c r="SPY299" s="476"/>
      <c r="SPZ299" s="476"/>
      <c r="SQA299" s="476"/>
      <c r="SQB299" s="476"/>
      <c r="SQC299" s="475"/>
      <c r="SQD299" s="476"/>
      <c r="SQE299" s="476"/>
      <c r="SQF299" s="476"/>
      <c r="SQG299" s="476"/>
      <c r="SQH299" s="476"/>
      <c r="SQI299" s="476"/>
      <c r="SQJ299" s="476"/>
      <c r="SQK299" s="475"/>
      <c r="SQL299" s="476"/>
      <c r="SQM299" s="476"/>
      <c r="SQN299" s="476"/>
      <c r="SQO299" s="476"/>
      <c r="SQP299" s="476"/>
      <c r="SQQ299" s="476"/>
      <c r="SQR299" s="476"/>
      <c r="SQS299" s="475"/>
      <c r="SQT299" s="476"/>
      <c r="SQU299" s="476"/>
      <c r="SQV299" s="476"/>
      <c r="SQW299" s="476"/>
      <c r="SQX299" s="476"/>
      <c r="SQY299" s="476"/>
      <c r="SQZ299" s="476"/>
      <c r="SRA299" s="475"/>
      <c r="SRB299" s="476"/>
      <c r="SRC299" s="476"/>
      <c r="SRD299" s="476"/>
      <c r="SRE299" s="476"/>
      <c r="SRF299" s="476"/>
      <c r="SRG299" s="476"/>
      <c r="SRH299" s="476"/>
      <c r="SRI299" s="475"/>
      <c r="SRJ299" s="476"/>
      <c r="SRK299" s="476"/>
      <c r="SRL299" s="476"/>
      <c r="SRM299" s="476"/>
      <c r="SRN299" s="476"/>
      <c r="SRO299" s="476"/>
      <c r="SRP299" s="476"/>
      <c r="SRQ299" s="475"/>
      <c r="SRR299" s="476"/>
      <c r="SRS299" s="476"/>
      <c r="SRT299" s="476"/>
      <c r="SRU299" s="476"/>
      <c r="SRV299" s="476"/>
      <c r="SRW299" s="476"/>
      <c r="SRX299" s="476"/>
      <c r="SRY299" s="475"/>
      <c r="SRZ299" s="476"/>
      <c r="SSA299" s="476"/>
      <c r="SSB299" s="476"/>
      <c r="SSC299" s="476"/>
      <c r="SSD299" s="476"/>
      <c r="SSE299" s="476"/>
      <c r="SSF299" s="476"/>
      <c r="SSG299" s="475"/>
      <c r="SSH299" s="476"/>
      <c r="SSI299" s="476"/>
      <c r="SSJ299" s="476"/>
      <c r="SSK299" s="476"/>
      <c r="SSL299" s="476"/>
      <c r="SSM299" s="476"/>
      <c r="SSN299" s="476"/>
      <c r="SSO299" s="475"/>
      <c r="SSP299" s="476"/>
      <c r="SSQ299" s="476"/>
      <c r="SSR299" s="476"/>
      <c r="SSS299" s="476"/>
      <c r="SST299" s="476"/>
      <c r="SSU299" s="476"/>
      <c r="SSV299" s="476"/>
      <c r="SSW299" s="475"/>
      <c r="SSX299" s="476"/>
      <c r="SSY299" s="476"/>
      <c r="SSZ299" s="476"/>
      <c r="STA299" s="476"/>
      <c r="STB299" s="476"/>
      <c r="STC299" s="476"/>
      <c r="STD299" s="476"/>
      <c r="STE299" s="475"/>
      <c r="STF299" s="476"/>
      <c r="STG299" s="476"/>
      <c r="STH299" s="476"/>
      <c r="STI299" s="476"/>
      <c r="STJ299" s="476"/>
      <c r="STK299" s="476"/>
      <c r="STL299" s="476"/>
      <c r="STM299" s="475"/>
      <c r="STN299" s="476"/>
      <c r="STO299" s="476"/>
      <c r="STP299" s="476"/>
      <c r="STQ299" s="476"/>
      <c r="STR299" s="476"/>
      <c r="STS299" s="476"/>
      <c r="STT299" s="476"/>
      <c r="STU299" s="475"/>
      <c r="STV299" s="476"/>
      <c r="STW299" s="476"/>
      <c r="STX299" s="476"/>
      <c r="STY299" s="476"/>
      <c r="STZ299" s="476"/>
      <c r="SUA299" s="476"/>
      <c r="SUB299" s="476"/>
      <c r="SUC299" s="475"/>
      <c r="SUD299" s="476"/>
      <c r="SUE299" s="476"/>
      <c r="SUF299" s="476"/>
      <c r="SUG299" s="476"/>
      <c r="SUH299" s="476"/>
      <c r="SUI299" s="476"/>
      <c r="SUJ299" s="476"/>
      <c r="SUK299" s="475"/>
      <c r="SUL299" s="476"/>
      <c r="SUM299" s="476"/>
      <c r="SUN299" s="476"/>
      <c r="SUO299" s="476"/>
      <c r="SUP299" s="476"/>
      <c r="SUQ299" s="476"/>
      <c r="SUR299" s="476"/>
      <c r="SUS299" s="475"/>
      <c r="SUT299" s="476"/>
      <c r="SUU299" s="476"/>
      <c r="SUV299" s="476"/>
      <c r="SUW299" s="476"/>
      <c r="SUX299" s="476"/>
      <c r="SUY299" s="476"/>
      <c r="SUZ299" s="476"/>
      <c r="SVA299" s="475"/>
      <c r="SVB299" s="476"/>
      <c r="SVC299" s="476"/>
      <c r="SVD299" s="476"/>
      <c r="SVE299" s="476"/>
      <c r="SVF299" s="476"/>
      <c r="SVG299" s="476"/>
      <c r="SVH299" s="476"/>
      <c r="SVI299" s="475"/>
      <c r="SVJ299" s="476"/>
      <c r="SVK299" s="476"/>
      <c r="SVL299" s="476"/>
      <c r="SVM299" s="476"/>
      <c r="SVN299" s="476"/>
      <c r="SVO299" s="476"/>
      <c r="SVP299" s="476"/>
      <c r="SVQ299" s="475"/>
      <c r="SVR299" s="476"/>
      <c r="SVS299" s="476"/>
      <c r="SVT299" s="476"/>
      <c r="SVU299" s="476"/>
      <c r="SVV299" s="476"/>
      <c r="SVW299" s="476"/>
      <c r="SVX299" s="476"/>
      <c r="SVY299" s="475"/>
      <c r="SVZ299" s="476"/>
      <c r="SWA299" s="476"/>
      <c r="SWB299" s="476"/>
      <c r="SWC299" s="476"/>
      <c r="SWD299" s="476"/>
      <c r="SWE299" s="476"/>
      <c r="SWF299" s="476"/>
      <c r="SWG299" s="475"/>
      <c r="SWH299" s="476"/>
      <c r="SWI299" s="476"/>
      <c r="SWJ299" s="476"/>
      <c r="SWK299" s="476"/>
      <c r="SWL299" s="476"/>
      <c r="SWM299" s="476"/>
      <c r="SWN299" s="476"/>
      <c r="SWO299" s="475"/>
      <c r="SWP299" s="476"/>
      <c r="SWQ299" s="476"/>
      <c r="SWR299" s="476"/>
      <c r="SWS299" s="476"/>
      <c r="SWT299" s="476"/>
      <c r="SWU299" s="476"/>
      <c r="SWV299" s="476"/>
      <c r="SWW299" s="475"/>
      <c r="SWX299" s="476"/>
      <c r="SWY299" s="476"/>
      <c r="SWZ299" s="476"/>
      <c r="SXA299" s="476"/>
      <c r="SXB299" s="476"/>
      <c r="SXC299" s="476"/>
      <c r="SXD299" s="476"/>
      <c r="SXE299" s="475"/>
      <c r="SXF299" s="476"/>
      <c r="SXG299" s="476"/>
      <c r="SXH299" s="476"/>
      <c r="SXI299" s="476"/>
      <c r="SXJ299" s="476"/>
      <c r="SXK299" s="476"/>
      <c r="SXL299" s="476"/>
      <c r="SXM299" s="475"/>
      <c r="SXN299" s="476"/>
      <c r="SXO299" s="476"/>
      <c r="SXP299" s="476"/>
      <c r="SXQ299" s="476"/>
      <c r="SXR299" s="476"/>
      <c r="SXS299" s="476"/>
      <c r="SXT299" s="476"/>
      <c r="SXU299" s="475"/>
      <c r="SXV299" s="476"/>
      <c r="SXW299" s="476"/>
      <c r="SXX299" s="476"/>
      <c r="SXY299" s="476"/>
      <c r="SXZ299" s="476"/>
      <c r="SYA299" s="476"/>
      <c r="SYB299" s="476"/>
      <c r="SYC299" s="475"/>
      <c r="SYD299" s="476"/>
      <c r="SYE299" s="476"/>
      <c r="SYF299" s="476"/>
      <c r="SYG299" s="476"/>
      <c r="SYH299" s="476"/>
      <c r="SYI299" s="476"/>
      <c r="SYJ299" s="476"/>
      <c r="SYK299" s="475"/>
      <c r="SYL299" s="476"/>
      <c r="SYM299" s="476"/>
      <c r="SYN299" s="476"/>
      <c r="SYO299" s="476"/>
      <c r="SYP299" s="476"/>
      <c r="SYQ299" s="476"/>
      <c r="SYR299" s="476"/>
      <c r="SYS299" s="475"/>
      <c r="SYT299" s="476"/>
      <c r="SYU299" s="476"/>
      <c r="SYV299" s="476"/>
      <c r="SYW299" s="476"/>
      <c r="SYX299" s="476"/>
      <c r="SYY299" s="476"/>
      <c r="SYZ299" s="476"/>
      <c r="SZA299" s="475"/>
      <c r="SZB299" s="476"/>
      <c r="SZC299" s="476"/>
      <c r="SZD299" s="476"/>
      <c r="SZE299" s="476"/>
      <c r="SZF299" s="476"/>
      <c r="SZG299" s="476"/>
      <c r="SZH299" s="476"/>
      <c r="SZI299" s="475"/>
      <c r="SZJ299" s="476"/>
      <c r="SZK299" s="476"/>
      <c r="SZL299" s="476"/>
      <c r="SZM299" s="476"/>
      <c r="SZN299" s="476"/>
      <c r="SZO299" s="476"/>
      <c r="SZP299" s="476"/>
      <c r="SZQ299" s="475"/>
      <c r="SZR299" s="476"/>
      <c r="SZS299" s="476"/>
      <c r="SZT299" s="476"/>
      <c r="SZU299" s="476"/>
      <c r="SZV299" s="476"/>
      <c r="SZW299" s="476"/>
      <c r="SZX299" s="476"/>
      <c r="SZY299" s="475"/>
      <c r="SZZ299" s="476"/>
      <c r="TAA299" s="476"/>
      <c r="TAB299" s="476"/>
      <c r="TAC299" s="476"/>
      <c r="TAD299" s="476"/>
      <c r="TAE299" s="476"/>
      <c r="TAF299" s="476"/>
      <c r="TAG299" s="475"/>
      <c r="TAH299" s="476"/>
      <c r="TAI299" s="476"/>
      <c r="TAJ299" s="476"/>
      <c r="TAK299" s="476"/>
      <c r="TAL299" s="476"/>
      <c r="TAM299" s="476"/>
      <c r="TAN299" s="476"/>
      <c r="TAO299" s="475"/>
      <c r="TAP299" s="476"/>
      <c r="TAQ299" s="476"/>
      <c r="TAR299" s="476"/>
      <c r="TAS299" s="476"/>
      <c r="TAT299" s="476"/>
      <c r="TAU299" s="476"/>
      <c r="TAV299" s="476"/>
      <c r="TAW299" s="475"/>
      <c r="TAX299" s="476"/>
      <c r="TAY299" s="476"/>
      <c r="TAZ299" s="476"/>
      <c r="TBA299" s="476"/>
      <c r="TBB299" s="476"/>
      <c r="TBC299" s="476"/>
      <c r="TBD299" s="476"/>
      <c r="TBE299" s="475"/>
      <c r="TBF299" s="476"/>
      <c r="TBG299" s="476"/>
      <c r="TBH299" s="476"/>
      <c r="TBI299" s="476"/>
      <c r="TBJ299" s="476"/>
      <c r="TBK299" s="476"/>
      <c r="TBL299" s="476"/>
      <c r="TBM299" s="475"/>
      <c r="TBN299" s="476"/>
      <c r="TBO299" s="476"/>
      <c r="TBP299" s="476"/>
      <c r="TBQ299" s="476"/>
      <c r="TBR299" s="476"/>
      <c r="TBS299" s="476"/>
      <c r="TBT299" s="476"/>
      <c r="TBU299" s="475"/>
      <c r="TBV299" s="476"/>
      <c r="TBW299" s="476"/>
      <c r="TBX299" s="476"/>
      <c r="TBY299" s="476"/>
      <c r="TBZ299" s="476"/>
      <c r="TCA299" s="476"/>
      <c r="TCB299" s="476"/>
      <c r="TCC299" s="475"/>
      <c r="TCD299" s="476"/>
      <c r="TCE299" s="476"/>
      <c r="TCF299" s="476"/>
      <c r="TCG299" s="476"/>
      <c r="TCH299" s="476"/>
      <c r="TCI299" s="476"/>
      <c r="TCJ299" s="476"/>
      <c r="TCK299" s="475"/>
      <c r="TCL299" s="476"/>
      <c r="TCM299" s="476"/>
      <c r="TCN299" s="476"/>
      <c r="TCO299" s="476"/>
      <c r="TCP299" s="476"/>
      <c r="TCQ299" s="476"/>
      <c r="TCR299" s="476"/>
      <c r="TCS299" s="475"/>
      <c r="TCT299" s="476"/>
      <c r="TCU299" s="476"/>
      <c r="TCV299" s="476"/>
      <c r="TCW299" s="476"/>
      <c r="TCX299" s="476"/>
      <c r="TCY299" s="476"/>
      <c r="TCZ299" s="476"/>
      <c r="TDA299" s="475"/>
      <c r="TDB299" s="476"/>
      <c r="TDC299" s="476"/>
      <c r="TDD299" s="476"/>
      <c r="TDE299" s="476"/>
      <c r="TDF299" s="476"/>
      <c r="TDG299" s="476"/>
      <c r="TDH299" s="476"/>
      <c r="TDI299" s="475"/>
      <c r="TDJ299" s="476"/>
      <c r="TDK299" s="476"/>
      <c r="TDL299" s="476"/>
      <c r="TDM299" s="476"/>
      <c r="TDN299" s="476"/>
      <c r="TDO299" s="476"/>
      <c r="TDP299" s="476"/>
      <c r="TDQ299" s="475"/>
      <c r="TDR299" s="476"/>
      <c r="TDS299" s="476"/>
      <c r="TDT299" s="476"/>
      <c r="TDU299" s="476"/>
      <c r="TDV299" s="476"/>
      <c r="TDW299" s="476"/>
      <c r="TDX299" s="476"/>
      <c r="TDY299" s="475"/>
      <c r="TDZ299" s="476"/>
      <c r="TEA299" s="476"/>
      <c r="TEB299" s="476"/>
      <c r="TEC299" s="476"/>
      <c r="TED299" s="476"/>
      <c r="TEE299" s="476"/>
      <c r="TEF299" s="476"/>
      <c r="TEG299" s="475"/>
      <c r="TEH299" s="476"/>
      <c r="TEI299" s="476"/>
      <c r="TEJ299" s="476"/>
      <c r="TEK299" s="476"/>
      <c r="TEL299" s="476"/>
      <c r="TEM299" s="476"/>
      <c r="TEN299" s="476"/>
      <c r="TEO299" s="475"/>
      <c r="TEP299" s="476"/>
      <c r="TEQ299" s="476"/>
      <c r="TER299" s="476"/>
      <c r="TES299" s="476"/>
      <c r="TET299" s="476"/>
      <c r="TEU299" s="476"/>
      <c r="TEV299" s="476"/>
      <c r="TEW299" s="475"/>
      <c r="TEX299" s="476"/>
      <c r="TEY299" s="476"/>
      <c r="TEZ299" s="476"/>
      <c r="TFA299" s="476"/>
      <c r="TFB299" s="476"/>
      <c r="TFC299" s="476"/>
      <c r="TFD299" s="476"/>
      <c r="TFE299" s="475"/>
      <c r="TFF299" s="476"/>
      <c r="TFG299" s="476"/>
      <c r="TFH299" s="476"/>
      <c r="TFI299" s="476"/>
      <c r="TFJ299" s="476"/>
      <c r="TFK299" s="476"/>
      <c r="TFL299" s="476"/>
      <c r="TFM299" s="475"/>
      <c r="TFN299" s="476"/>
      <c r="TFO299" s="476"/>
      <c r="TFP299" s="476"/>
      <c r="TFQ299" s="476"/>
      <c r="TFR299" s="476"/>
      <c r="TFS299" s="476"/>
      <c r="TFT299" s="476"/>
      <c r="TFU299" s="475"/>
      <c r="TFV299" s="476"/>
      <c r="TFW299" s="476"/>
      <c r="TFX299" s="476"/>
      <c r="TFY299" s="476"/>
      <c r="TFZ299" s="476"/>
      <c r="TGA299" s="476"/>
      <c r="TGB299" s="476"/>
      <c r="TGC299" s="475"/>
      <c r="TGD299" s="476"/>
      <c r="TGE299" s="476"/>
      <c r="TGF299" s="476"/>
      <c r="TGG299" s="476"/>
      <c r="TGH299" s="476"/>
      <c r="TGI299" s="476"/>
      <c r="TGJ299" s="476"/>
      <c r="TGK299" s="475"/>
      <c r="TGL299" s="476"/>
      <c r="TGM299" s="476"/>
      <c r="TGN299" s="476"/>
      <c r="TGO299" s="476"/>
      <c r="TGP299" s="476"/>
      <c r="TGQ299" s="476"/>
      <c r="TGR299" s="476"/>
      <c r="TGS299" s="475"/>
      <c r="TGT299" s="476"/>
      <c r="TGU299" s="476"/>
      <c r="TGV299" s="476"/>
      <c r="TGW299" s="476"/>
      <c r="TGX299" s="476"/>
      <c r="TGY299" s="476"/>
      <c r="TGZ299" s="476"/>
      <c r="THA299" s="475"/>
      <c r="THB299" s="476"/>
      <c r="THC299" s="476"/>
      <c r="THD299" s="476"/>
      <c r="THE299" s="476"/>
      <c r="THF299" s="476"/>
      <c r="THG299" s="476"/>
      <c r="THH299" s="476"/>
      <c r="THI299" s="475"/>
      <c r="THJ299" s="476"/>
      <c r="THK299" s="476"/>
      <c r="THL299" s="476"/>
      <c r="THM299" s="476"/>
      <c r="THN299" s="476"/>
      <c r="THO299" s="476"/>
      <c r="THP299" s="476"/>
      <c r="THQ299" s="475"/>
      <c r="THR299" s="476"/>
      <c r="THS299" s="476"/>
      <c r="THT299" s="476"/>
      <c r="THU299" s="476"/>
      <c r="THV299" s="476"/>
      <c r="THW299" s="476"/>
      <c r="THX299" s="476"/>
      <c r="THY299" s="475"/>
      <c r="THZ299" s="476"/>
      <c r="TIA299" s="476"/>
      <c r="TIB299" s="476"/>
      <c r="TIC299" s="476"/>
      <c r="TID299" s="476"/>
      <c r="TIE299" s="476"/>
      <c r="TIF299" s="476"/>
      <c r="TIG299" s="475"/>
      <c r="TIH299" s="476"/>
      <c r="TII299" s="476"/>
      <c r="TIJ299" s="476"/>
      <c r="TIK299" s="476"/>
      <c r="TIL299" s="476"/>
      <c r="TIM299" s="476"/>
      <c r="TIN299" s="476"/>
      <c r="TIO299" s="475"/>
      <c r="TIP299" s="476"/>
      <c r="TIQ299" s="476"/>
      <c r="TIR299" s="476"/>
      <c r="TIS299" s="476"/>
      <c r="TIT299" s="476"/>
      <c r="TIU299" s="476"/>
      <c r="TIV299" s="476"/>
      <c r="TIW299" s="475"/>
      <c r="TIX299" s="476"/>
      <c r="TIY299" s="476"/>
      <c r="TIZ299" s="476"/>
      <c r="TJA299" s="476"/>
      <c r="TJB299" s="476"/>
      <c r="TJC299" s="476"/>
      <c r="TJD299" s="476"/>
      <c r="TJE299" s="475"/>
      <c r="TJF299" s="476"/>
      <c r="TJG299" s="476"/>
      <c r="TJH299" s="476"/>
      <c r="TJI299" s="476"/>
      <c r="TJJ299" s="476"/>
      <c r="TJK299" s="476"/>
      <c r="TJL299" s="476"/>
      <c r="TJM299" s="475"/>
      <c r="TJN299" s="476"/>
      <c r="TJO299" s="476"/>
      <c r="TJP299" s="476"/>
      <c r="TJQ299" s="476"/>
      <c r="TJR299" s="476"/>
      <c r="TJS299" s="476"/>
      <c r="TJT299" s="476"/>
      <c r="TJU299" s="475"/>
      <c r="TJV299" s="476"/>
      <c r="TJW299" s="476"/>
      <c r="TJX299" s="476"/>
      <c r="TJY299" s="476"/>
      <c r="TJZ299" s="476"/>
      <c r="TKA299" s="476"/>
      <c r="TKB299" s="476"/>
      <c r="TKC299" s="475"/>
      <c r="TKD299" s="476"/>
      <c r="TKE299" s="476"/>
      <c r="TKF299" s="476"/>
      <c r="TKG299" s="476"/>
      <c r="TKH299" s="476"/>
      <c r="TKI299" s="476"/>
      <c r="TKJ299" s="476"/>
      <c r="TKK299" s="475"/>
      <c r="TKL299" s="476"/>
      <c r="TKM299" s="476"/>
      <c r="TKN299" s="476"/>
      <c r="TKO299" s="476"/>
      <c r="TKP299" s="476"/>
      <c r="TKQ299" s="476"/>
      <c r="TKR299" s="476"/>
      <c r="TKS299" s="475"/>
      <c r="TKT299" s="476"/>
      <c r="TKU299" s="476"/>
      <c r="TKV299" s="476"/>
      <c r="TKW299" s="476"/>
      <c r="TKX299" s="476"/>
      <c r="TKY299" s="476"/>
      <c r="TKZ299" s="476"/>
      <c r="TLA299" s="475"/>
      <c r="TLB299" s="476"/>
      <c r="TLC299" s="476"/>
      <c r="TLD299" s="476"/>
      <c r="TLE299" s="476"/>
      <c r="TLF299" s="476"/>
      <c r="TLG299" s="476"/>
      <c r="TLH299" s="476"/>
      <c r="TLI299" s="475"/>
      <c r="TLJ299" s="476"/>
      <c r="TLK299" s="476"/>
      <c r="TLL299" s="476"/>
      <c r="TLM299" s="476"/>
      <c r="TLN299" s="476"/>
      <c r="TLO299" s="476"/>
      <c r="TLP299" s="476"/>
      <c r="TLQ299" s="475"/>
      <c r="TLR299" s="476"/>
      <c r="TLS299" s="476"/>
      <c r="TLT299" s="476"/>
      <c r="TLU299" s="476"/>
      <c r="TLV299" s="476"/>
      <c r="TLW299" s="476"/>
      <c r="TLX299" s="476"/>
      <c r="TLY299" s="475"/>
      <c r="TLZ299" s="476"/>
      <c r="TMA299" s="476"/>
      <c r="TMB299" s="476"/>
      <c r="TMC299" s="476"/>
      <c r="TMD299" s="476"/>
      <c r="TME299" s="476"/>
      <c r="TMF299" s="476"/>
      <c r="TMG299" s="475"/>
      <c r="TMH299" s="476"/>
      <c r="TMI299" s="476"/>
      <c r="TMJ299" s="476"/>
      <c r="TMK299" s="476"/>
      <c r="TML299" s="476"/>
      <c r="TMM299" s="476"/>
      <c r="TMN299" s="476"/>
      <c r="TMO299" s="475"/>
      <c r="TMP299" s="476"/>
      <c r="TMQ299" s="476"/>
      <c r="TMR299" s="476"/>
      <c r="TMS299" s="476"/>
      <c r="TMT299" s="476"/>
      <c r="TMU299" s="476"/>
      <c r="TMV299" s="476"/>
      <c r="TMW299" s="475"/>
      <c r="TMX299" s="476"/>
      <c r="TMY299" s="476"/>
      <c r="TMZ299" s="476"/>
      <c r="TNA299" s="476"/>
      <c r="TNB299" s="476"/>
      <c r="TNC299" s="476"/>
      <c r="TND299" s="476"/>
      <c r="TNE299" s="475"/>
      <c r="TNF299" s="476"/>
      <c r="TNG299" s="476"/>
      <c r="TNH299" s="476"/>
      <c r="TNI299" s="476"/>
      <c r="TNJ299" s="476"/>
      <c r="TNK299" s="476"/>
      <c r="TNL299" s="476"/>
      <c r="TNM299" s="475"/>
      <c r="TNN299" s="476"/>
      <c r="TNO299" s="476"/>
      <c r="TNP299" s="476"/>
      <c r="TNQ299" s="476"/>
      <c r="TNR299" s="476"/>
      <c r="TNS299" s="476"/>
      <c r="TNT299" s="476"/>
      <c r="TNU299" s="475"/>
      <c r="TNV299" s="476"/>
      <c r="TNW299" s="476"/>
      <c r="TNX299" s="476"/>
      <c r="TNY299" s="476"/>
      <c r="TNZ299" s="476"/>
      <c r="TOA299" s="476"/>
      <c r="TOB299" s="476"/>
      <c r="TOC299" s="475"/>
      <c r="TOD299" s="476"/>
      <c r="TOE299" s="476"/>
      <c r="TOF299" s="476"/>
      <c r="TOG299" s="476"/>
      <c r="TOH299" s="476"/>
      <c r="TOI299" s="476"/>
      <c r="TOJ299" s="476"/>
      <c r="TOK299" s="475"/>
      <c r="TOL299" s="476"/>
      <c r="TOM299" s="476"/>
      <c r="TON299" s="476"/>
      <c r="TOO299" s="476"/>
      <c r="TOP299" s="476"/>
      <c r="TOQ299" s="476"/>
      <c r="TOR299" s="476"/>
      <c r="TOS299" s="475"/>
      <c r="TOT299" s="476"/>
      <c r="TOU299" s="476"/>
      <c r="TOV299" s="476"/>
      <c r="TOW299" s="476"/>
      <c r="TOX299" s="476"/>
      <c r="TOY299" s="476"/>
      <c r="TOZ299" s="476"/>
      <c r="TPA299" s="475"/>
      <c r="TPB299" s="476"/>
      <c r="TPC299" s="476"/>
      <c r="TPD299" s="476"/>
      <c r="TPE299" s="476"/>
      <c r="TPF299" s="476"/>
      <c r="TPG299" s="476"/>
      <c r="TPH299" s="476"/>
      <c r="TPI299" s="475"/>
      <c r="TPJ299" s="476"/>
      <c r="TPK299" s="476"/>
      <c r="TPL299" s="476"/>
      <c r="TPM299" s="476"/>
      <c r="TPN299" s="476"/>
      <c r="TPO299" s="476"/>
      <c r="TPP299" s="476"/>
      <c r="TPQ299" s="475"/>
      <c r="TPR299" s="476"/>
      <c r="TPS299" s="476"/>
      <c r="TPT299" s="476"/>
      <c r="TPU299" s="476"/>
      <c r="TPV299" s="476"/>
      <c r="TPW299" s="476"/>
      <c r="TPX299" s="476"/>
      <c r="TPY299" s="475"/>
      <c r="TPZ299" s="476"/>
      <c r="TQA299" s="476"/>
      <c r="TQB299" s="476"/>
      <c r="TQC299" s="476"/>
      <c r="TQD299" s="476"/>
      <c r="TQE299" s="476"/>
      <c r="TQF299" s="476"/>
      <c r="TQG299" s="475"/>
      <c r="TQH299" s="476"/>
      <c r="TQI299" s="476"/>
      <c r="TQJ299" s="476"/>
      <c r="TQK299" s="476"/>
      <c r="TQL299" s="476"/>
      <c r="TQM299" s="476"/>
      <c r="TQN299" s="476"/>
      <c r="TQO299" s="475"/>
      <c r="TQP299" s="476"/>
      <c r="TQQ299" s="476"/>
      <c r="TQR299" s="476"/>
      <c r="TQS299" s="476"/>
      <c r="TQT299" s="476"/>
      <c r="TQU299" s="476"/>
      <c r="TQV299" s="476"/>
      <c r="TQW299" s="475"/>
      <c r="TQX299" s="476"/>
      <c r="TQY299" s="476"/>
      <c r="TQZ299" s="476"/>
      <c r="TRA299" s="476"/>
      <c r="TRB299" s="476"/>
      <c r="TRC299" s="476"/>
      <c r="TRD299" s="476"/>
      <c r="TRE299" s="475"/>
      <c r="TRF299" s="476"/>
      <c r="TRG299" s="476"/>
      <c r="TRH299" s="476"/>
      <c r="TRI299" s="476"/>
      <c r="TRJ299" s="476"/>
      <c r="TRK299" s="476"/>
      <c r="TRL299" s="476"/>
      <c r="TRM299" s="475"/>
      <c r="TRN299" s="476"/>
      <c r="TRO299" s="476"/>
      <c r="TRP299" s="476"/>
      <c r="TRQ299" s="476"/>
      <c r="TRR299" s="476"/>
      <c r="TRS299" s="476"/>
      <c r="TRT299" s="476"/>
      <c r="TRU299" s="475"/>
      <c r="TRV299" s="476"/>
      <c r="TRW299" s="476"/>
      <c r="TRX299" s="476"/>
      <c r="TRY299" s="476"/>
      <c r="TRZ299" s="476"/>
      <c r="TSA299" s="476"/>
      <c r="TSB299" s="476"/>
      <c r="TSC299" s="475"/>
      <c r="TSD299" s="476"/>
      <c r="TSE299" s="476"/>
      <c r="TSF299" s="476"/>
      <c r="TSG299" s="476"/>
      <c r="TSH299" s="476"/>
      <c r="TSI299" s="476"/>
      <c r="TSJ299" s="476"/>
      <c r="TSK299" s="475"/>
      <c r="TSL299" s="476"/>
      <c r="TSM299" s="476"/>
      <c r="TSN299" s="476"/>
      <c r="TSO299" s="476"/>
      <c r="TSP299" s="476"/>
      <c r="TSQ299" s="476"/>
      <c r="TSR299" s="476"/>
      <c r="TSS299" s="475"/>
      <c r="TST299" s="476"/>
      <c r="TSU299" s="476"/>
      <c r="TSV299" s="476"/>
      <c r="TSW299" s="476"/>
      <c r="TSX299" s="476"/>
      <c r="TSY299" s="476"/>
      <c r="TSZ299" s="476"/>
      <c r="TTA299" s="475"/>
      <c r="TTB299" s="476"/>
      <c r="TTC299" s="476"/>
      <c r="TTD299" s="476"/>
      <c r="TTE299" s="476"/>
      <c r="TTF299" s="476"/>
      <c r="TTG299" s="476"/>
      <c r="TTH299" s="476"/>
      <c r="TTI299" s="475"/>
      <c r="TTJ299" s="476"/>
      <c r="TTK299" s="476"/>
      <c r="TTL299" s="476"/>
      <c r="TTM299" s="476"/>
      <c r="TTN299" s="476"/>
      <c r="TTO299" s="476"/>
      <c r="TTP299" s="476"/>
      <c r="TTQ299" s="475"/>
      <c r="TTR299" s="476"/>
      <c r="TTS299" s="476"/>
      <c r="TTT299" s="476"/>
      <c r="TTU299" s="476"/>
      <c r="TTV299" s="476"/>
      <c r="TTW299" s="476"/>
      <c r="TTX299" s="476"/>
      <c r="TTY299" s="475"/>
      <c r="TTZ299" s="476"/>
      <c r="TUA299" s="476"/>
      <c r="TUB299" s="476"/>
      <c r="TUC299" s="476"/>
      <c r="TUD299" s="476"/>
      <c r="TUE299" s="476"/>
      <c r="TUF299" s="476"/>
      <c r="TUG299" s="475"/>
      <c r="TUH299" s="476"/>
      <c r="TUI299" s="476"/>
      <c r="TUJ299" s="476"/>
      <c r="TUK299" s="476"/>
      <c r="TUL299" s="476"/>
      <c r="TUM299" s="476"/>
      <c r="TUN299" s="476"/>
      <c r="TUO299" s="475"/>
      <c r="TUP299" s="476"/>
      <c r="TUQ299" s="476"/>
      <c r="TUR299" s="476"/>
      <c r="TUS299" s="476"/>
      <c r="TUT299" s="476"/>
      <c r="TUU299" s="476"/>
      <c r="TUV299" s="476"/>
      <c r="TUW299" s="475"/>
      <c r="TUX299" s="476"/>
      <c r="TUY299" s="476"/>
      <c r="TUZ299" s="476"/>
      <c r="TVA299" s="476"/>
      <c r="TVB299" s="476"/>
      <c r="TVC299" s="476"/>
      <c r="TVD299" s="476"/>
      <c r="TVE299" s="475"/>
      <c r="TVF299" s="476"/>
      <c r="TVG299" s="476"/>
      <c r="TVH299" s="476"/>
      <c r="TVI299" s="476"/>
      <c r="TVJ299" s="476"/>
      <c r="TVK299" s="476"/>
      <c r="TVL299" s="476"/>
      <c r="TVM299" s="475"/>
      <c r="TVN299" s="476"/>
      <c r="TVO299" s="476"/>
      <c r="TVP299" s="476"/>
      <c r="TVQ299" s="476"/>
      <c r="TVR299" s="476"/>
      <c r="TVS299" s="476"/>
      <c r="TVT299" s="476"/>
      <c r="TVU299" s="475"/>
      <c r="TVV299" s="476"/>
      <c r="TVW299" s="476"/>
      <c r="TVX299" s="476"/>
      <c r="TVY299" s="476"/>
      <c r="TVZ299" s="476"/>
      <c r="TWA299" s="476"/>
      <c r="TWB299" s="476"/>
      <c r="TWC299" s="475"/>
      <c r="TWD299" s="476"/>
      <c r="TWE299" s="476"/>
      <c r="TWF299" s="476"/>
      <c r="TWG299" s="476"/>
      <c r="TWH299" s="476"/>
      <c r="TWI299" s="476"/>
      <c r="TWJ299" s="476"/>
      <c r="TWK299" s="475"/>
      <c r="TWL299" s="476"/>
      <c r="TWM299" s="476"/>
      <c r="TWN299" s="476"/>
      <c r="TWO299" s="476"/>
      <c r="TWP299" s="476"/>
      <c r="TWQ299" s="476"/>
      <c r="TWR299" s="476"/>
      <c r="TWS299" s="475"/>
      <c r="TWT299" s="476"/>
      <c r="TWU299" s="476"/>
      <c r="TWV299" s="476"/>
      <c r="TWW299" s="476"/>
      <c r="TWX299" s="476"/>
      <c r="TWY299" s="476"/>
      <c r="TWZ299" s="476"/>
      <c r="TXA299" s="475"/>
      <c r="TXB299" s="476"/>
      <c r="TXC299" s="476"/>
      <c r="TXD299" s="476"/>
      <c r="TXE299" s="476"/>
      <c r="TXF299" s="476"/>
      <c r="TXG299" s="476"/>
      <c r="TXH299" s="476"/>
      <c r="TXI299" s="475"/>
      <c r="TXJ299" s="476"/>
      <c r="TXK299" s="476"/>
      <c r="TXL299" s="476"/>
      <c r="TXM299" s="476"/>
      <c r="TXN299" s="476"/>
      <c r="TXO299" s="476"/>
      <c r="TXP299" s="476"/>
      <c r="TXQ299" s="475"/>
      <c r="TXR299" s="476"/>
      <c r="TXS299" s="476"/>
      <c r="TXT299" s="476"/>
      <c r="TXU299" s="476"/>
      <c r="TXV299" s="476"/>
      <c r="TXW299" s="476"/>
      <c r="TXX299" s="476"/>
      <c r="TXY299" s="475"/>
      <c r="TXZ299" s="476"/>
      <c r="TYA299" s="476"/>
      <c r="TYB299" s="476"/>
      <c r="TYC299" s="476"/>
      <c r="TYD299" s="476"/>
      <c r="TYE299" s="476"/>
      <c r="TYF299" s="476"/>
      <c r="TYG299" s="475"/>
      <c r="TYH299" s="476"/>
      <c r="TYI299" s="476"/>
      <c r="TYJ299" s="476"/>
      <c r="TYK299" s="476"/>
      <c r="TYL299" s="476"/>
      <c r="TYM299" s="476"/>
      <c r="TYN299" s="476"/>
      <c r="TYO299" s="475"/>
      <c r="TYP299" s="476"/>
      <c r="TYQ299" s="476"/>
      <c r="TYR299" s="476"/>
      <c r="TYS299" s="476"/>
      <c r="TYT299" s="476"/>
      <c r="TYU299" s="476"/>
      <c r="TYV299" s="476"/>
      <c r="TYW299" s="475"/>
      <c r="TYX299" s="476"/>
      <c r="TYY299" s="476"/>
      <c r="TYZ299" s="476"/>
      <c r="TZA299" s="476"/>
      <c r="TZB299" s="476"/>
      <c r="TZC299" s="476"/>
      <c r="TZD299" s="476"/>
      <c r="TZE299" s="475"/>
      <c r="TZF299" s="476"/>
      <c r="TZG299" s="476"/>
      <c r="TZH299" s="476"/>
      <c r="TZI299" s="476"/>
      <c r="TZJ299" s="476"/>
      <c r="TZK299" s="476"/>
      <c r="TZL299" s="476"/>
      <c r="TZM299" s="475"/>
      <c r="TZN299" s="476"/>
      <c r="TZO299" s="476"/>
      <c r="TZP299" s="476"/>
      <c r="TZQ299" s="476"/>
      <c r="TZR299" s="476"/>
      <c r="TZS299" s="476"/>
      <c r="TZT299" s="476"/>
      <c r="TZU299" s="475"/>
      <c r="TZV299" s="476"/>
      <c r="TZW299" s="476"/>
      <c r="TZX299" s="476"/>
      <c r="TZY299" s="476"/>
      <c r="TZZ299" s="476"/>
      <c r="UAA299" s="476"/>
      <c r="UAB299" s="476"/>
      <c r="UAC299" s="475"/>
      <c r="UAD299" s="476"/>
      <c r="UAE299" s="476"/>
      <c r="UAF299" s="476"/>
      <c r="UAG299" s="476"/>
      <c r="UAH299" s="476"/>
      <c r="UAI299" s="476"/>
      <c r="UAJ299" s="476"/>
      <c r="UAK299" s="475"/>
      <c r="UAL299" s="476"/>
      <c r="UAM299" s="476"/>
      <c r="UAN299" s="476"/>
      <c r="UAO299" s="476"/>
      <c r="UAP299" s="476"/>
      <c r="UAQ299" s="476"/>
      <c r="UAR299" s="476"/>
      <c r="UAS299" s="475"/>
      <c r="UAT299" s="476"/>
      <c r="UAU299" s="476"/>
      <c r="UAV299" s="476"/>
      <c r="UAW299" s="476"/>
      <c r="UAX299" s="476"/>
      <c r="UAY299" s="476"/>
      <c r="UAZ299" s="476"/>
      <c r="UBA299" s="475"/>
      <c r="UBB299" s="476"/>
      <c r="UBC299" s="476"/>
      <c r="UBD299" s="476"/>
      <c r="UBE299" s="476"/>
      <c r="UBF299" s="476"/>
      <c r="UBG299" s="476"/>
      <c r="UBH299" s="476"/>
      <c r="UBI299" s="475"/>
      <c r="UBJ299" s="476"/>
      <c r="UBK299" s="476"/>
      <c r="UBL299" s="476"/>
      <c r="UBM299" s="476"/>
      <c r="UBN299" s="476"/>
      <c r="UBO299" s="476"/>
      <c r="UBP299" s="476"/>
      <c r="UBQ299" s="475"/>
      <c r="UBR299" s="476"/>
      <c r="UBS299" s="476"/>
      <c r="UBT299" s="476"/>
      <c r="UBU299" s="476"/>
      <c r="UBV299" s="476"/>
      <c r="UBW299" s="476"/>
      <c r="UBX299" s="476"/>
      <c r="UBY299" s="475"/>
      <c r="UBZ299" s="476"/>
      <c r="UCA299" s="476"/>
      <c r="UCB299" s="476"/>
      <c r="UCC299" s="476"/>
      <c r="UCD299" s="476"/>
      <c r="UCE299" s="476"/>
      <c r="UCF299" s="476"/>
      <c r="UCG299" s="475"/>
      <c r="UCH299" s="476"/>
      <c r="UCI299" s="476"/>
      <c r="UCJ299" s="476"/>
      <c r="UCK299" s="476"/>
      <c r="UCL299" s="476"/>
      <c r="UCM299" s="476"/>
      <c r="UCN299" s="476"/>
      <c r="UCO299" s="475"/>
      <c r="UCP299" s="476"/>
      <c r="UCQ299" s="476"/>
      <c r="UCR299" s="476"/>
      <c r="UCS299" s="476"/>
      <c r="UCT299" s="476"/>
      <c r="UCU299" s="476"/>
      <c r="UCV299" s="476"/>
      <c r="UCW299" s="475"/>
      <c r="UCX299" s="476"/>
      <c r="UCY299" s="476"/>
      <c r="UCZ299" s="476"/>
      <c r="UDA299" s="476"/>
      <c r="UDB299" s="476"/>
      <c r="UDC299" s="476"/>
      <c r="UDD299" s="476"/>
      <c r="UDE299" s="475"/>
      <c r="UDF299" s="476"/>
      <c r="UDG299" s="476"/>
      <c r="UDH299" s="476"/>
      <c r="UDI299" s="476"/>
      <c r="UDJ299" s="476"/>
      <c r="UDK299" s="476"/>
      <c r="UDL299" s="476"/>
      <c r="UDM299" s="475"/>
      <c r="UDN299" s="476"/>
      <c r="UDO299" s="476"/>
      <c r="UDP299" s="476"/>
      <c r="UDQ299" s="476"/>
      <c r="UDR299" s="476"/>
      <c r="UDS299" s="476"/>
      <c r="UDT299" s="476"/>
      <c r="UDU299" s="475"/>
      <c r="UDV299" s="476"/>
      <c r="UDW299" s="476"/>
      <c r="UDX299" s="476"/>
      <c r="UDY299" s="476"/>
      <c r="UDZ299" s="476"/>
      <c r="UEA299" s="476"/>
      <c r="UEB299" s="476"/>
      <c r="UEC299" s="475"/>
      <c r="UED299" s="476"/>
      <c r="UEE299" s="476"/>
      <c r="UEF299" s="476"/>
      <c r="UEG299" s="476"/>
      <c r="UEH299" s="476"/>
      <c r="UEI299" s="476"/>
      <c r="UEJ299" s="476"/>
      <c r="UEK299" s="475"/>
      <c r="UEL299" s="476"/>
      <c r="UEM299" s="476"/>
      <c r="UEN299" s="476"/>
      <c r="UEO299" s="476"/>
      <c r="UEP299" s="476"/>
      <c r="UEQ299" s="476"/>
      <c r="UER299" s="476"/>
      <c r="UES299" s="475"/>
      <c r="UET299" s="476"/>
      <c r="UEU299" s="476"/>
      <c r="UEV299" s="476"/>
      <c r="UEW299" s="476"/>
      <c r="UEX299" s="476"/>
      <c r="UEY299" s="476"/>
      <c r="UEZ299" s="476"/>
      <c r="UFA299" s="475"/>
      <c r="UFB299" s="476"/>
      <c r="UFC299" s="476"/>
      <c r="UFD299" s="476"/>
      <c r="UFE299" s="476"/>
      <c r="UFF299" s="476"/>
      <c r="UFG299" s="476"/>
      <c r="UFH299" s="476"/>
      <c r="UFI299" s="475"/>
      <c r="UFJ299" s="476"/>
      <c r="UFK299" s="476"/>
      <c r="UFL299" s="476"/>
      <c r="UFM299" s="476"/>
      <c r="UFN299" s="476"/>
      <c r="UFO299" s="476"/>
      <c r="UFP299" s="476"/>
      <c r="UFQ299" s="475"/>
      <c r="UFR299" s="476"/>
      <c r="UFS299" s="476"/>
      <c r="UFT299" s="476"/>
      <c r="UFU299" s="476"/>
      <c r="UFV299" s="476"/>
      <c r="UFW299" s="476"/>
      <c r="UFX299" s="476"/>
      <c r="UFY299" s="475"/>
      <c r="UFZ299" s="476"/>
      <c r="UGA299" s="476"/>
      <c r="UGB299" s="476"/>
      <c r="UGC299" s="476"/>
      <c r="UGD299" s="476"/>
      <c r="UGE299" s="476"/>
      <c r="UGF299" s="476"/>
      <c r="UGG299" s="475"/>
      <c r="UGH299" s="476"/>
      <c r="UGI299" s="476"/>
      <c r="UGJ299" s="476"/>
      <c r="UGK299" s="476"/>
      <c r="UGL299" s="476"/>
      <c r="UGM299" s="476"/>
      <c r="UGN299" s="476"/>
      <c r="UGO299" s="475"/>
      <c r="UGP299" s="476"/>
      <c r="UGQ299" s="476"/>
      <c r="UGR299" s="476"/>
      <c r="UGS299" s="476"/>
      <c r="UGT299" s="476"/>
      <c r="UGU299" s="476"/>
      <c r="UGV299" s="476"/>
      <c r="UGW299" s="475"/>
      <c r="UGX299" s="476"/>
      <c r="UGY299" s="476"/>
      <c r="UGZ299" s="476"/>
      <c r="UHA299" s="476"/>
      <c r="UHB299" s="476"/>
      <c r="UHC299" s="476"/>
      <c r="UHD299" s="476"/>
      <c r="UHE299" s="475"/>
      <c r="UHF299" s="476"/>
      <c r="UHG299" s="476"/>
      <c r="UHH299" s="476"/>
      <c r="UHI299" s="476"/>
      <c r="UHJ299" s="476"/>
      <c r="UHK299" s="476"/>
      <c r="UHL299" s="476"/>
      <c r="UHM299" s="475"/>
      <c r="UHN299" s="476"/>
      <c r="UHO299" s="476"/>
      <c r="UHP299" s="476"/>
      <c r="UHQ299" s="476"/>
      <c r="UHR299" s="476"/>
      <c r="UHS299" s="476"/>
      <c r="UHT299" s="476"/>
      <c r="UHU299" s="475"/>
      <c r="UHV299" s="476"/>
      <c r="UHW299" s="476"/>
      <c r="UHX299" s="476"/>
      <c r="UHY299" s="476"/>
      <c r="UHZ299" s="476"/>
      <c r="UIA299" s="476"/>
      <c r="UIB299" s="476"/>
      <c r="UIC299" s="475"/>
      <c r="UID299" s="476"/>
      <c r="UIE299" s="476"/>
      <c r="UIF299" s="476"/>
      <c r="UIG299" s="476"/>
      <c r="UIH299" s="476"/>
      <c r="UII299" s="476"/>
      <c r="UIJ299" s="476"/>
      <c r="UIK299" s="475"/>
      <c r="UIL299" s="476"/>
      <c r="UIM299" s="476"/>
      <c r="UIN299" s="476"/>
      <c r="UIO299" s="476"/>
      <c r="UIP299" s="476"/>
      <c r="UIQ299" s="476"/>
      <c r="UIR299" s="476"/>
      <c r="UIS299" s="475"/>
      <c r="UIT299" s="476"/>
      <c r="UIU299" s="476"/>
      <c r="UIV299" s="476"/>
      <c r="UIW299" s="476"/>
      <c r="UIX299" s="476"/>
      <c r="UIY299" s="476"/>
      <c r="UIZ299" s="476"/>
      <c r="UJA299" s="475"/>
      <c r="UJB299" s="476"/>
      <c r="UJC299" s="476"/>
      <c r="UJD299" s="476"/>
      <c r="UJE299" s="476"/>
      <c r="UJF299" s="476"/>
      <c r="UJG299" s="476"/>
      <c r="UJH299" s="476"/>
      <c r="UJI299" s="475"/>
      <c r="UJJ299" s="476"/>
      <c r="UJK299" s="476"/>
      <c r="UJL299" s="476"/>
      <c r="UJM299" s="476"/>
      <c r="UJN299" s="476"/>
      <c r="UJO299" s="476"/>
      <c r="UJP299" s="476"/>
      <c r="UJQ299" s="475"/>
      <c r="UJR299" s="476"/>
      <c r="UJS299" s="476"/>
      <c r="UJT299" s="476"/>
      <c r="UJU299" s="476"/>
      <c r="UJV299" s="476"/>
      <c r="UJW299" s="476"/>
      <c r="UJX299" s="476"/>
      <c r="UJY299" s="475"/>
      <c r="UJZ299" s="476"/>
      <c r="UKA299" s="476"/>
      <c r="UKB299" s="476"/>
      <c r="UKC299" s="476"/>
      <c r="UKD299" s="476"/>
      <c r="UKE299" s="476"/>
      <c r="UKF299" s="476"/>
      <c r="UKG299" s="475"/>
      <c r="UKH299" s="476"/>
      <c r="UKI299" s="476"/>
      <c r="UKJ299" s="476"/>
      <c r="UKK299" s="476"/>
      <c r="UKL299" s="476"/>
      <c r="UKM299" s="476"/>
      <c r="UKN299" s="476"/>
      <c r="UKO299" s="475"/>
      <c r="UKP299" s="476"/>
      <c r="UKQ299" s="476"/>
      <c r="UKR299" s="476"/>
      <c r="UKS299" s="476"/>
      <c r="UKT299" s="476"/>
      <c r="UKU299" s="476"/>
      <c r="UKV299" s="476"/>
      <c r="UKW299" s="475"/>
      <c r="UKX299" s="476"/>
      <c r="UKY299" s="476"/>
      <c r="UKZ299" s="476"/>
      <c r="ULA299" s="476"/>
      <c r="ULB299" s="476"/>
      <c r="ULC299" s="476"/>
      <c r="ULD299" s="476"/>
      <c r="ULE299" s="475"/>
      <c r="ULF299" s="476"/>
      <c r="ULG299" s="476"/>
      <c r="ULH299" s="476"/>
      <c r="ULI299" s="476"/>
      <c r="ULJ299" s="476"/>
      <c r="ULK299" s="476"/>
      <c r="ULL299" s="476"/>
      <c r="ULM299" s="475"/>
      <c r="ULN299" s="476"/>
      <c r="ULO299" s="476"/>
      <c r="ULP299" s="476"/>
      <c r="ULQ299" s="476"/>
      <c r="ULR299" s="476"/>
      <c r="ULS299" s="476"/>
      <c r="ULT299" s="476"/>
      <c r="ULU299" s="475"/>
      <c r="ULV299" s="476"/>
      <c r="ULW299" s="476"/>
      <c r="ULX299" s="476"/>
      <c r="ULY299" s="476"/>
      <c r="ULZ299" s="476"/>
      <c r="UMA299" s="476"/>
      <c r="UMB299" s="476"/>
      <c r="UMC299" s="475"/>
      <c r="UMD299" s="476"/>
      <c r="UME299" s="476"/>
      <c r="UMF299" s="476"/>
      <c r="UMG299" s="476"/>
      <c r="UMH299" s="476"/>
      <c r="UMI299" s="476"/>
      <c r="UMJ299" s="476"/>
      <c r="UMK299" s="475"/>
      <c r="UML299" s="476"/>
      <c r="UMM299" s="476"/>
      <c r="UMN299" s="476"/>
      <c r="UMO299" s="476"/>
      <c r="UMP299" s="476"/>
      <c r="UMQ299" s="476"/>
      <c r="UMR299" s="476"/>
      <c r="UMS299" s="475"/>
      <c r="UMT299" s="476"/>
      <c r="UMU299" s="476"/>
      <c r="UMV299" s="476"/>
      <c r="UMW299" s="476"/>
      <c r="UMX299" s="476"/>
      <c r="UMY299" s="476"/>
      <c r="UMZ299" s="476"/>
      <c r="UNA299" s="475"/>
      <c r="UNB299" s="476"/>
      <c r="UNC299" s="476"/>
      <c r="UND299" s="476"/>
      <c r="UNE299" s="476"/>
      <c r="UNF299" s="476"/>
      <c r="UNG299" s="476"/>
      <c r="UNH299" s="476"/>
      <c r="UNI299" s="475"/>
      <c r="UNJ299" s="476"/>
      <c r="UNK299" s="476"/>
      <c r="UNL299" s="476"/>
      <c r="UNM299" s="476"/>
      <c r="UNN299" s="476"/>
      <c r="UNO299" s="476"/>
      <c r="UNP299" s="476"/>
      <c r="UNQ299" s="475"/>
      <c r="UNR299" s="476"/>
      <c r="UNS299" s="476"/>
      <c r="UNT299" s="476"/>
      <c r="UNU299" s="476"/>
      <c r="UNV299" s="476"/>
      <c r="UNW299" s="476"/>
      <c r="UNX299" s="476"/>
      <c r="UNY299" s="475"/>
      <c r="UNZ299" s="476"/>
      <c r="UOA299" s="476"/>
      <c r="UOB299" s="476"/>
      <c r="UOC299" s="476"/>
      <c r="UOD299" s="476"/>
      <c r="UOE299" s="476"/>
      <c r="UOF299" s="476"/>
      <c r="UOG299" s="475"/>
      <c r="UOH299" s="476"/>
      <c r="UOI299" s="476"/>
      <c r="UOJ299" s="476"/>
      <c r="UOK299" s="476"/>
      <c r="UOL299" s="476"/>
      <c r="UOM299" s="476"/>
      <c r="UON299" s="476"/>
      <c r="UOO299" s="475"/>
      <c r="UOP299" s="476"/>
      <c r="UOQ299" s="476"/>
      <c r="UOR299" s="476"/>
      <c r="UOS299" s="476"/>
      <c r="UOT299" s="476"/>
      <c r="UOU299" s="476"/>
      <c r="UOV299" s="476"/>
      <c r="UOW299" s="475"/>
      <c r="UOX299" s="476"/>
      <c r="UOY299" s="476"/>
      <c r="UOZ299" s="476"/>
      <c r="UPA299" s="476"/>
      <c r="UPB299" s="476"/>
      <c r="UPC299" s="476"/>
      <c r="UPD299" s="476"/>
      <c r="UPE299" s="475"/>
      <c r="UPF299" s="476"/>
      <c r="UPG299" s="476"/>
      <c r="UPH299" s="476"/>
      <c r="UPI299" s="476"/>
      <c r="UPJ299" s="476"/>
      <c r="UPK299" s="476"/>
      <c r="UPL299" s="476"/>
      <c r="UPM299" s="475"/>
      <c r="UPN299" s="476"/>
      <c r="UPO299" s="476"/>
      <c r="UPP299" s="476"/>
      <c r="UPQ299" s="476"/>
      <c r="UPR299" s="476"/>
      <c r="UPS299" s="476"/>
      <c r="UPT299" s="476"/>
      <c r="UPU299" s="475"/>
      <c r="UPV299" s="476"/>
      <c r="UPW299" s="476"/>
      <c r="UPX299" s="476"/>
      <c r="UPY299" s="476"/>
      <c r="UPZ299" s="476"/>
      <c r="UQA299" s="476"/>
      <c r="UQB299" s="476"/>
      <c r="UQC299" s="475"/>
      <c r="UQD299" s="476"/>
      <c r="UQE299" s="476"/>
      <c r="UQF299" s="476"/>
      <c r="UQG299" s="476"/>
      <c r="UQH299" s="476"/>
      <c r="UQI299" s="476"/>
      <c r="UQJ299" s="476"/>
      <c r="UQK299" s="475"/>
      <c r="UQL299" s="476"/>
      <c r="UQM299" s="476"/>
      <c r="UQN299" s="476"/>
      <c r="UQO299" s="476"/>
      <c r="UQP299" s="476"/>
      <c r="UQQ299" s="476"/>
      <c r="UQR299" s="476"/>
      <c r="UQS299" s="475"/>
      <c r="UQT299" s="476"/>
      <c r="UQU299" s="476"/>
      <c r="UQV299" s="476"/>
      <c r="UQW299" s="476"/>
      <c r="UQX299" s="476"/>
      <c r="UQY299" s="476"/>
      <c r="UQZ299" s="476"/>
      <c r="URA299" s="475"/>
      <c r="URB299" s="476"/>
      <c r="URC299" s="476"/>
      <c r="URD299" s="476"/>
      <c r="URE299" s="476"/>
      <c r="URF299" s="476"/>
      <c r="URG299" s="476"/>
      <c r="URH299" s="476"/>
      <c r="URI299" s="475"/>
      <c r="URJ299" s="476"/>
      <c r="URK299" s="476"/>
      <c r="URL299" s="476"/>
      <c r="URM299" s="476"/>
      <c r="URN299" s="476"/>
      <c r="URO299" s="476"/>
      <c r="URP299" s="476"/>
      <c r="URQ299" s="475"/>
      <c r="URR299" s="476"/>
      <c r="URS299" s="476"/>
      <c r="URT299" s="476"/>
      <c r="URU299" s="476"/>
      <c r="URV299" s="476"/>
      <c r="URW299" s="476"/>
      <c r="URX299" s="476"/>
      <c r="URY299" s="475"/>
      <c r="URZ299" s="476"/>
      <c r="USA299" s="476"/>
      <c r="USB299" s="476"/>
      <c r="USC299" s="476"/>
      <c r="USD299" s="476"/>
      <c r="USE299" s="476"/>
      <c r="USF299" s="476"/>
      <c r="USG299" s="475"/>
      <c r="USH299" s="476"/>
      <c r="USI299" s="476"/>
      <c r="USJ299" s="476"/>
      <c r="USK299" s="476"/>
      <c r="USL299" s="476"/>
      <c r="USM299" s="476"/>
      <c r="USN299" s="476"/>
      <c r="USO299" s="475"/>
      <c r="USP299" s="476"/>
      <c r="USQ299" s="476"/>
      <c r="USR299" s="476"/>
      <c r="USS299" s="476"/>
      <c r="UST299" s="476"/>
      <c r="USU299" s="476"/>
      <c r="USV299" s="476"/>
      <c r="USW299" s="475"/>
      <c r="USX299" s="476"/>
      <c r="USY299" s="476"/>
      <c r="USZ299" s="476"/>
      <c r="UTA299" s="476"/>
      <c r="UTB299" s="476"/>
      <c r="UTC299" s="476"/>
      <c r="UTD299" s="476"/>
      <c r="UTE299" s="475"/>
      <c r="UTF299" s="476"/>
      <c r="UTG299" s="476"/>
      <c r="UTH299" s="476"/>
      <c r="UTI299" s="476"/>
      <c r="UTJ299" s="476"/>
      <c r="UTK299" s="476"/>
      <c r="UTL299" s="476"/>
      <c r="UTM299" s="475"/>
      <c r="UTN299" s="476"/>
      <c r="UTO299" s="476"/>
      <c r="UTP299" s="476"/>
      <c r="UTQ299" s="476"/>
      <c r="UTR299" s="476"/>
      <c r="UTS299" s="476"/>
      <c r="UTT299" s="476"/>
      <c r="UTU299" s="475"/>
      <c r="UTV299" s="476"/>
      <c r="UTW299" s="476"/>
      <c r="UTX299" s="476"/>
      <c r="UTY299" s="476"/>
      <c r="UTZ299" s="476"/>
      <c r="UUA299" s="476"/>
      <c r="UUB299" s="476"/>
      <c r="UUC299" s="475"/>
      <c r="UUD299" s="476"/>
      <c r="UUE299" s="476"/>
      <c r="UUF299" s="476"/>
      <c r="UUG299" s="476"/>
      <c r="UUH299" s="476"/>
      <c r="UUI299" s="476"/>
      <c r="UUJ299" s="476"/>
      <c r="UUK299" s="475"/>
      <c r="UUL299" s="476"/>
      <c r="UUM299" s="476"/>
      <c r="UUN299" s="476"/>
      <c r="UUO299" s="476"/>
      <c r="UUP299" s="476"/>
      <c r="UUQ299" s="476"/>
      <c r="UUR299" s="476"/>
      <c r="UUS299" s="475"/>
      <c r="UUT299" s="476"/>
      <c r="UUU299" s="476"/>
      <c r="UUV299" s="476"/>
      <c r="UUW299" s="476"/>
      <c r="UUX299" s="476"/>
      <c r="UUY299" s="476"/>
      <c r="UUZ299" s="476"/>
      <c r="UVA299" s="475"/>
      <c r="UVB299" s="476"/>
      <c r="UVC299" s="476"/>
      <c r="UVD299" s="476"/>
      <c r="UVE299" s="476"/>
      <c r="UVF299" s="476"/>
      <c r="UVG299" s="476"/>
      <c r="UVH299" s="476"/>
      <c r="UVI299" s="475"/>
      <c r="UVJ299" s="476"/>
      <c r="UVK299" s="476"/>
      <c r="UVL299" s="476"/>
      <c r="UVM299" s="476"/>
      <c r="UVN299" s="476"/>
      <c r="UVO299" s="476"/>
      <c r="UVP299" s="476"/>
      <c r="UVQ299" s="475"/>
      <c r="UVR299" s="476"/>
      <c r="UVS299" s="476"/>
      <c r="UVT299" s="476"/>
      <c r="UVU299" s="476"/>
      <c r="UVV299" s="476"/>
      <c r="UVW299" s="476"/>
      <c r="UVX299" s="476"/>
      <c r="UVY299" s="475"/>
      <c r="UVZ299" s="476"/>
      <c r="UWA299" s="476"/>
      <c r="UWB299" s="476"/>
      <c r="UWC299" s="476"/>
      <c r="UWD299" s="476"/>
      <c r="UWE299" s="476"/>
      <c r="UWF299" s="476"/>
      <c r="UWG299" s="475"/>
      <c r="UWH299" s="476"/>
      <c r="UWI299" s="476"/>
      <c r="UWJ299" s="476"/>
      <c r="UWK299" s="476"/>
      <c r="UWL299" s="476"/>
      <c r="UWM299" s="476"/>
      <c r="UWN299" s="476"/>
      <c r="UWO299" s="475"/>
      <c r="UWP299" s="476"/>
      <c r="UWQ299" s="476"/>
      <c r="UWR299" s="476"/>
      <c r="UWS299" s="476"/>
      <c r="UWT299" s="476"/>
      <c r="UWU299" s="476"/>
      <c r="UWV299" s="476"/>
      <c r="UWW299" s="475"/>
      <c r="UWX299" s="476"/>
      <c r="UWY299" s="476"/>
      <c r="UWZ299" s="476"/>
      <c r="UXA299" s="476"/>
      <c r="UXB299" s="476"/>
      <c r="UXC299" s="476"/>
      <c r="UXD299" s="476"/>
      <c r="UXE299" s="475"/>
      <c r="UXF299" s="476"/>
      <c r="UXG299" s="476"/>
      <c r="UXH299" s="476"/>
      <c r="UXI299" s="476"/>
      <c r="UXJ299" s="476"/>
      <c r="UXK299" s="476"/>
      <c r="UXL299" s="476"/>
      <c r="UXM299" s="475"/>
      <c r="UXN299" s="476"/>
      <c r="UXO299" s="476"/>
      <c r="UXP299" s="476"/>
      <c r="UXQ299" s="476"/>
      <c r="UXR299" s="476"/>
      <c r="UXS299" s="476"/>
      <c r="UXT299" s="476"/>
      <c r="UXU299" s="475"/>
      <c r="UXV299" s="476"/>
      <c r="UXW299" s="476"/>
      <c r="UXX299" s="476"/>
      <c r="UXY299" s="476"/>
      <c r="UXZ299" s="476"/>
      <c r="UYA299" s="476"/>
      <c r="UYB299" s="476"/>
      <c r="UYC299" s="475"/>
      <c r="UYD299" s="476"/>
      <c r="UYE299" s="476"/>
      <c r="UYF299" s="476"/>
      <c r="UYG299" s="476"/>
      <c r="UYH299" s="476"/>
      <c r="UYI299" s="476"/>
      <c r="UYJ299" s="476"/>
      <c r="UYK299" s="475"/>
      <c r="UYL299" s="476"/>
      <c r="UYM299" s="476"/>
      <c r="UYN299" s="476"/>
      <c r="UYO299" s="476"/>
      <c r="UYP299" s="476"/>
      <c r="UYQ299" s="476"/>
      <c r="UYR299" s="476"/>
      <c r="UYS299" s="475"/>
      <c r="UYT299" s="476"/>
      <c r="UYU299" s="476"/>
      <c r="UYV299" s="476"/>
      <c r="UYW299" s="476"/>
      <c r="UYX299" s="476"/>
      <c r="UYY299" s="476"/>
      <c r="UYZ299" s="476"/>
      <c r="UZA299" s="475"/>
      <c r="UZB299" s="476"/>
      <c r="UZC299" s="476"/>
      <c r="UZD299" s="476"/>
      <c r="UZE299" s="476"/>
      <c r="UZF299" s="476"/>
      <c r="UZG299" s="476"/>
      <c r="UZH299" s="476"/>
      <c r="UZI299" s="475"/>
      <c r="UZJ299" s="476"/>
      <c r="UZK299" s="476"/>
      <c r="UZL299" s="476"/>
      <c r="UZM299" s="476"/>
      <c r="UZN299" s="476"/>
      <c r="UZO299" s="476"/>
      <c r="UZP299" s="476"/>
      <c r="UZQ299" s="475"/>
      <c r="UZR299" s="476"/>
      <c r="UZS299" s="476"/>
      <c r="UZT299" s="476"/>
      <c r="UZU299" s="476"/>
      <c r="UZV299" s="476"/>
      <c r="UZW299" s="476"/>
      <c r="UZX299" s="476"/>
      <c r="UZY299" s="475"/>
      <c r="UZZ299" s="476"/>
      <c r="VAA299" s="476"/>
      <c r="VAB299" s="476"/>
      <c r="VAC299" s="476"/>
      <c r="VAD299" s="476"/>
      <c r="VAE299" s="476"/>
      <c r="VAF299" s="476"/>
      <c r="VAG299" s="475"/>
      <c r="VAH299" s="476"/>
      <c r="VAI299" s="476"/>
      <c r="VAJ299" s="476"/>
      <c r="VAK299" s="476"/>
      <c r="VAL299" s="476"/>
      <c r="VAM299" s="476"/>
      <c r="VAN299" s="476"/>
      <c r="VAO299" s="475"/>
      <c r="VAP299" s="476"/>
      <c r="VAQ299" s="476"/>
      <c r="VAR299" s="476"/>
      <c r="VAS299" s="476"/>
      <c r="VAT299" s="476"/>
      <c r="VAU299" s="476"/>
      <c r="VAV299" s="476"/>
      <c r="VAW299" s="475"/>
      <c r="VAX299" s="476"/>
      <c r="VAY299" s="476"/>
      <c r="VAZ299" s="476"/>
      <c r="VBA299" s="476"/>
      <c r="VBB299" s="476"/>
      <c r="VBC299" s="476"/>
      <c r="VBD299" s="476"/>
      <c r="VBE299" s="475"/>
      <c r="VBF299" s="476"/>
      <c r="VBG299" s="476"/>
      <c r="VBH299" s="476"/>
      <c r="VBI299" s="476"/>
      <c r="VBJ299" s="476"/>
      <c r="VBK299" s="476"/>
      <c r="VBL299" s="476"/>
      <c r="VBM299" s="475"/>
      <c r="VBN299" s="476"/>
      <c r="VBO299" s="476"/>
      <c r="VBP299" s="476"/>
      <c r="VBQ299" s="476"/>
      <c r="VBR299" s="476"/>
      <c r="VBS299" s="476"/>
      <c r="VBT299" s="476"/>
      <c r="VBU299" s="475"/>
      <c r="VBV299" s="476"/>
      <c r="VBW299" s="476"/>
      <c r="VBX299" s="476"/>
      <c r="VBY299" s="476"/>
      <c r="VBZ299" s="476"/>
      <c r="VCA299" s="476"/>
      <c r="VCB299" s="476"/>
      <c r="VCC299" s="475"/>
      <c r="VCD299" s="476"/>
      <c r="VCE299" s="476"/>
      <c r="VCF299" s="476"/>
      <c r="VCG299" s="476"/>
      <c r="VCH299" s="476"/>
      <c r="VCI299" s="476"/>
      <c r="VCJ299" s="476"/>
      <c r="VCK299" s="475"/>
      <c r="VCL299" s="476"/>
      <c r="VCM299" s="476"/>
      <c r="VCN299" s="476"/>
      <c r="VCO299" s="476"/>
      <c r="VCP299" s="476"/>
      <c r="VCQ299" s="476"/>
      <c r="VCR299" s="476"/>
      <c r="VCS299" s="475"/>
      <c r="VCT299" s="476"/>
      <c r="VCU299" s="476"/>
      <c r="VCV299" s="476"/>
      <c r="VCW299" s="476"/>
      <c r="VCX299" s="476"/>
      <c r="VCY299" s="476"/>
      <c r="VCZ299" s="476"/>
      <c r="VDA299" s="475"/>
      <c r="VDB299" s="476"/>
      <c r="VDC299" s="476"/>
      <c r="VDD299" s="476"/>
      <c r="VDE299" s="476"/>
      <c r="VDF299" s="476"/>
      <c r="VDG299" s="476"/>
      <c r="VDH299" s="476"/>
      <c r="VDI299" s="475"/>
      <c r="VDJ299" s="476"/>
      <c r="VDK299" s="476"/>
      <c r="VDL299" s="476"/>
      <c r="VDM299" s="476"/>
      <c r="VDN299" s="476"/>
      <c r="VDO299" s="476"/>
      <c r="VDP299" s="476"/>
      <c r="VDQ299" s="475"/>
      <c r="VDR299" s="476"/>
      <c r="VDS299" s="476"/>
      <c r="VDT299" s="476"/>
      <c r="VDU299" s="476"/>
      <c r="VDV299" s="476"/>
      <c r="VDW299" s="476"/>
      <c r="VDX299" s="476"/>
      <c r="VDY299" s="475"/>
      <c r="VDZ299" s="476"/>
      <c r="VEA299" s="476"/>
      <c r="VEB299" s="476"/>
      <c r="VEC299" s="476"/>
      <c r="VED299" s="476"/>
      <c r="VEE299" s="476"/>
      <c r="VEF299" s="476"/>
      <c r="VEG299" s="475"/>
      <c r="VEH299" s="476"/>
      <c r="VEI299" s="476"/>
      <c r="VEJ299" s="476"/>
      <c r="VEK299" s="476"/>
      <c r="VEL299" s="476"/>
      <c r="VEM299" s="476"/>
      <c r="VEN299" s="476"/>
      <c r="VEO299" s="475"/>
      <c r="VEP299" s="476"/>
      <c r="VEQ299" s="476"/>
      <c r="VER299" s="476"/>
      <c r="VES299" s="476"/>
      <c r="VET299" s="476"/>
      <c r="VEU299" s="476"/>
      <c r="VEV299" s="476"/>
      <c r="VEW299" s="475"/>
      <c r="VEX299" s="476"/>
      <c r="VEY299" s="476"/>
      <c r="VEZ299" s="476"/>
      <c r="VFA299" s="476"/>
      <c r="VFB299" s="476"/>
      <c r="VFC299" s="476"/>
      <c r="VFD299" s="476"/>
      <c r="VFE299" s="475"/>
      <c r="VFF299" s="476"/>
      <c r="VFG299" s="476"/>
      <c r="VFH299" s="476"/>
      <c r="VFI299" s="476"/>
      <c r="VFJ299" s="476"/>
      <c r="VFK299" s="476"/>
      <c r="VFL299" s="476"/>
      <c r="VFM299" s="475"/>
      <c r="VFN299" s="476"/>
      <c r="VFO299" s="476"/>
      <c r="VFP299" s="476"/>
      <c r="VFQ299" s="476"/>
      <c r="VFR299" s="476"/>
      <c r="VFS299" s="476"/>
      <c r="VFT299" s="476"/>
      <c r="VFU299" s="475"/>
      <c r="VFV299" s="476"/>
      <c r="VFW299" s="476"/>
      <c r="VFX299" s="476"/>
      <c r="VFY299" s="476"/>
      <c r="VFZ299" s="476"/>
      <c r="VGA299" s="476"/>
      <c r="VGB299" s="476"/>
      <c r="VGC299" s="475"/>
      <c r="VGD299" s="476"/>
      <c r="VGE299" s="476"/>
      <c r="VGF299" s="476"/>
      <c r="VGG299" s="476"/>
      <c r="VGH299" s="476"/>
      <c r="VGI299" s="476"/>
      <c r="VGJ299" s="476"/>
      <c r="VGK299" s="475"/>
      <c r="VGL299" s="476"/>
      <c r="VGM299" s="476"/>
      <c r="VGN299" s="476"/>
      <c r="VGO299" s="476"/>
      <c r="VGP299" s="476"/>
      <c r="VGQ299" s="476"/>
      <c r="VGR299" s="476"/>
      <c r="VGS299" s="475"/>
      <c r="VGT299" s="476"/>
      <c r="VGU299" s="476"/>
      <c r="VGV299" s="476"/>
      <c r="VGW299" s="476"/>
      <c r="VGX299" s="476"/>
      <c r="VGY299" s="476"/>
      <c r="VGZ299" s="476"/>
      <c r="VHA299" s="475"/>
      <c r="VHB299" s="476"/>
      <c r="VHC299" s="476"/>
      <c r="VHD299" s="476"/>
      <c r="VHE299" s="476"/>
      <c r="VHF299" s="476"/>
      <c r="VHG299" s="476"/>
      <c r="VHH299" s="476"/>
      <c r="VHI299" s="475"/>
      <c r="VHJ299" s="476"/>
      <c r="VHK299" s="476"/>
      <c r="VHL299" s="476"/>
      <c r="VHM299" s="476"/>
      <c r="VHN299" s="476"/>
      <c r="VHO299" s="476"/>
      <c r="VHP299" s="476"/>
      <c r="VHQ299" s="475"/>
      <c r="VHR299" s="476"/>
      <c r="VHS299" s="476"/>
      <c r="VHT299" s="476"/>
      <c r="VHU299" s="476"/>
      <c r="VHV299" s="476"/>
      <c r="VHW299" s="476"/>
      <c r="VHX299" s="476"/>
      <c r="VHY299" s="475"/>
      <c r="VHZ299" s="476"/>
      <c r="VIA299" s="476"/>
      <c r="VIB299" s="476"/>
      <c r="VIC299" s="476"/>
      <c r="VID299" s="476"/>
      <c r="VIE299" s="476"/>
      <c r="VIF299" s="476"/>
      <c r="VIG299" s="475"/>
      <c r="VIH299" s="476"/>
      <c r="VII299" s="476"/>
      <c r="VIJ299" s="476"/>
      <c r="VIK299" s="476"/>
      <c r="VIL299" s="476"/>
      <c r="VIM299" s="476"/>
      <c r="VIN299" s="476"/>
      <c r="VIO299" s="475"/>
      <c r="VIP299" s="476"/>
      <c r="VIQ299" s="476"/>
      <c r="VIR299" s="476"/>
      <c r="VIS299" s="476"/>
      <c r="VIT299" s="476"/>
      <c r="VIU299" s="476"/>
      <c r="VIV299" s="476"/>
      <c r="VIW299" s="475"/>
      <c r="VIX299" s="476"/>
      <c r="VIY299" s="476"/>
      <c r="VIZ299" s="476"/>
      <c r="VJA299" s="476"/>
      <c r="VJB299" s="476"/>
      <c r="VJC299" s="476"/>
      <c r="VJD299" s="476"/>
      <c r="VJE299" s="475"/>
      <c r="VJF299" s="476"/>
      <c r="VJG299" s="476"/>
      <c r="VJH299" s="476"/>
      <c r="VJI299" s="476"/>
      <c r="VJJ299" s="476"/>
      <c r="VJK299" s="476"/>
      <c r="VJL299" s="476"/>
      <c r="VJM299" s="475"/>
      <c r="VJN299" s="476"/>
      <c r="VJO299" s="476"/>
      <c r="VJP299" s="476"/>
      <c r="VJQ299" s="476"/>
      <c r="VJR299" s="476"/>
      <c r="VJS299" s="476"/>
      <c r="VJT299" s="476"/>
      <c r="VJU299" s="475"/>
      <c r="VJV299" s="476"/>
      <c r="VJW299" s="476"/>
      <c r="VJX299" s="476"/>
      <c r="VJY299" s="476"/>
      <c r="VJZ299" s="476"/>
      <c r="VKA299" s="476"/>
      <c r="VKB299" s="476"/>
      <c r="VKC299" s="475"/>
      <c r="VKD299" s="476"/>
      <c r="VKE299" s="476"/>
      <c r="VKF299" s="476"/>
      <c r="VKG299" s="476"/>
      <c r="VKH299" s="476"/>
      <c r="VKI299" s="476"/>
      <c r="VKJ299" s="476"/>
      <c r="VKK299" s="475"/>
      <c r="VKL299" s="476"/>
      <c r="VKM299" s="476"/>
      <c r="VKN299" s="476"/>
      <c r="VKO299" s="476"/>
      <c r="VKP299" s="476"/>
      <c r="VKQ299" s="476"/>
      <c r="VKR299" s="476"/>
      <c r="VKS299" s="475"/>
      <c r="VKT299" s="476"/>
      <c r="VKU299" s="476"/>
      <c r="VKV299" s="476"/>
      <c r="VKW299" s="476"/>
      <c r="VKX299" s="476"/>
      <c r="VKY299" s="476"/>
      <c r="VKZ299" s="476"/>
      <c r="VLA299" s="475"/>
      <c r="VLB299" s="476"/>
      <c r="VLC299" s="476"/>
      <c r="VLD299" s="476"/>
      <c r="VLE299" s="476"/>
      <c r="VLF299" s="476"/>
      <c r="VLG299" s="476"/>
      <c r="VLH299" s="476"/>
      <c r="VLI299" s="475"/>
      <c r="VLJ299" s="476"/>
      <c r="VLK299" s="476"/>
      <c r="VLL299" s="476"/>
      <c r="VLM299" s="476"/>
      <c r="VLN299" s="476"/>
      <c r="VLO299" s="476"/>
      <c r="VLP299" s="476"/>
      <c r="VLQ299" s="475"/>
      <c r="VLR299" s="476"/>
      <c r="VLS299" s="476"/>
      <c r="VLT299" s="476"/>
      <c r="VLU299" s="476"/>
      <c r="VLV299" s="476"/>
      <c r="VLW299" s="476"/>
      <c r="VLX299" s="476"/>
      <c r="VLY299" s="475"/>
      <c r="VLZ299" s="476"/>
      <c r="VMA299" s="476"/>
      <c r="VMB299" s="476"/>
      <c r="VMC299" s="476"/>
      <c r="VMD299" s="476"/>
      <c r="VME299" s="476"/>
      <c r="VMF299" s="476"/>
      <c r="VMG299" s="475"/>
      <c r="VMH299" s="476"/>
      <c r="VMI299" s="476"/>
      <c r="VMJ299" s="476"/>
      <c r="VMK299" s="476"/>
      <c r="VML299" s="476"/>
      <c r="VMM299" s="476"/>
      <c r="VMN299" s="476"/>
      <c r="VMO299" s="475"/>
      <c r="VMP299" s="476"/>
      <c r="VMQ299" s="476"/>
      <c r="VMR299" s="476"/>
      <c r="VMS299" s="476"/>
      <c r="VMT299" s="476"/>
      <c r="VMU299" s="476"/>
      <c r="VMV299" s="476"/>
      <c r="VMW299" s="475"/>
      <c r="VMX299" s="476"/>
      <c r="VMY299" s="476"/>
      <c r="VMZ299" s="476"/>
      <c r="VNA299" s="476"/>
      <c r="VNB299" s="476"/>
      <c r="VNC299" s="476"/>
      <c r="VND299" s="476"/>
      <c r="VNE299" s="475"/>
      <c r="VNF299" s="476"/>
      <c r="VNG299" s="476"/>
      <c r="VNH299" s="476"/>
      <c r="VNI299" s="476"/>
      <c r="VNJ299" s="476"/>
      <c r="VNK299" s="476"/>
      <c r="VNL299" s="476"/>
      <c r="VNM299" s="475"/>
      <c r="VNN299" s="476"/>
      <c r="VNO299" s="476"/>
      <c r="VNP299" s="476"/>
      <c r="VNQ299" s="476"/>
      <c r="VNR299" s="476"/>
      <c r="VNS299" s="476"/>
      <c r="VNT299" s="476"/>
      <c r="VNU299" s="475"/>
      <c r="VNV299" s="476"/>
      <c r="VNW299" s="476"/>
      <c r="VNX299" s="476"/>
      <c r="VNY299" s="476"/>
      <c r="VNZ299" s="476"/>
      <c r="VOA299" s="476"/>
      <c r="VOB299" s="476"/>
      <c r="VOC299" s="475"/>
      <c r="VOD299" s="476"/>
      <c r="VOE299" s="476"/>
      <c r="VOF299" s="476"/>
      <c r="VOG299" s="476"/>
      <c r="VOH299" s="476"/>
      <c r="VOI299" s="476"/>
      <c r="VOJ299" s="476"/>
      <c r="VOK299" s="475"/>
      <c r="VOL299" s="476"/>
      <c r="VOM299" s="476"/>
      <c r="VON299" s="476"/>
      <c r="VOO299" s="476"/>
      <c r="VOP299" s="476"/>
      <c r="VOQ299" s="476"/>
      <c r="VOR299" s="476"/>
      <c r="VOS299" s="475"/>
      <c r="VOT299" s="476"/>
      <c r="VOU299" s="476"/>
      <c r="VOV299" s="476"/>
      <c r="VOW299" s="476"/>
      <c r="VOX299" s="476"/>
      <c r="VOY299" s="476"/>
      <c r="VOZ299" s="476"/>
      <c r="VPA299" s="475"/>
      <c r="VPB299" s="476"/>
      <c r="VPC299" s="476"/>
      <c r="VPD299" s="476"/>
      <c r="VPE299" s="476"/>
      <c r="VPF299" s="476"/>
      <c r="VPG299" s="476"/>
      <c r="VPH299" s="476"/>
      <c r="VPI299" s="475"/>
      <c r="VPJ299" s="476"/>
      <c r="VPK299" s="476"/>
      <c r="VPL299" s="476"/>
      <c r="VPM299" s="476"/>
      <c r="VPN299" s="476"/>
      <c r="VPO299" s="476"/>
      <c r="VPP299" s="476"/>
      <c r="VPQ299" s="475"/>
      <c r="VPR299" s="476"/>
      <c r="VPS299" s="476"/>
      <c r="VPT299" s="476"/>
      <c r="VPU299" s="476"/>
      <c r="VPV299" s="476"/>
      <c r="VPW299" s="476"/>
      <c r="VPX299" s="476"/>
      <c r="VPY299" s="475"/>
      <c r="VPZ299" s="476"/>
      <c r="VQA299" s="476"/>
      <c r="VQB299" s="476"/>
      <c r="VQC299" s="476"/>
      <c r="VQD299" s="476"/>
      <c r="VQE299" s="476"/>
      <c r="VQF299" s="476"/>
      <c r="VQG299" s="475"/>
      <c r="VQH299" s="476"/>
      <c r="VQI299" s="476"/>
      <c r="VQJ299" s="476"/>
      <c r="VQK299" s="476"/>
      <c r="VQL299" s="476"/>
      <c r="VQM299" s="476"/>
      <c r="VQN299" s="476"/>
      <c r="VQO299" s="475"/>
      <c r="VQP299" s="476"/>
      <c r="VQQ299" s="476"/>
      <c r="VQR299" s="476"/>
      <c r="VQS299" s="476"/>
      <c r="VQT299" s="476"/>
      <c r="VQU299" s="476"/>
      <c r="VQV299" s="476"/>
      <c r="VQW299" s="475"/>
      <c r="VQX299" s="476"/>
      <c r="VQY299" s="476"/>
      <c r="VQZ299" s="476"/>
      <c r="VRA299" s="476"/>
      <c r="VRB299" s="476"/>
      <c r="VRC299" s="476"/>
      <c r="VRD299" s="476"/>
      <c r="VRE299" s="475"/>
      <c r="VRF299" s="476"/>
      <c r="VRG299" s="476"/>
      <c r="VRH299" s="476"/>
      <c r="VRI299" s="476"/>
      <c r="VRJ299" s="476"/>
      <c r="VRK299" s="476"/>
      <c r="VRL299" s="476"/>
      <c r="VRM299" s="475"/>
      <c r="VRN299" s="476"/>
      <c r="VRO299" s="476"/>
      <c r="VRP299" s="476"/>
      <c r="VRQ299" s="476"/>
      <c r="VRR299" s="476"/>
      <c r="VRS299" s="476"/>
      <c r="VRT299" s="476"/>
      <c r="VRU299" s="475"/>
      <c r="VRV299" s="476"/>
      <c r="VRW299" s="476"/>
      <c r="VRX299" s="476"/>
      <c r="VRY299" s="476"/>
      <c r="VRZ299" s="476"/>
      <c r="VSA299" s="476"/>
      <c r="VSB299" s="476"/>
      <c r="VSC299" s="475"/>
      <c r="VSD299" s="476"/>
      <c r="VSE299" s="476"/>
      <c r="VSF299" s="476"/>
      <c r="VSG299" s="476"/>
      <c r="VSH299" s="476"/>
      <c r="VSI299" s="476"/>
      <c r="VSJ299" s="476"/>
      <c r="VSK299" s="475"/>
      <c r="VSL299" s="476"/>
      <c r="VSM299" s="476"/>
      <c r="VSN299" s="476"/>
      <c r="VSO299" s="476"/>
      <c r="VSP299" s="476"/>
      <c r="VSQ299" s="476"/>
      <c r="VSR299" s="476"/>
      <c r="VSS299" s="475"/>
      <c r="VST299" s="476"/>
      <c r="VSU299" s="476"/>
      <c r="VSV299" s="476"/>
      <c r="VSW299" s="476"/>
      <c r="VSX299" s="476"/>
      <c r="VSY299" s="476"/>
      <c r="VSZ299" s="476"/>
      <c r="VTA299" s="475"/>
      <c r="VTB299" s="476"/>
      <c r="VTC299" s="476"/>
      <c r="VTD299" s="476"/>
      <c r="VTE299" s="476"/>
      <c r="VTF299" s="476"/>
      <c r="VTG299" s="476"/>
      <c r="VTH299" s="476"/>
      <c r="VTI299" s="475"/>
      <c r="VTJ299" s="476"/>
      <c r="VTK299" s="476"/>
      <c r="VTL299" s="476"/>
      <c r="VTM299" s="476"/>
      <c r="VTN299" s="476"/>
      <c r="VTO299" s="476"/>
      <c r="VTP299" s="476"/>
      <c r="VTQ299" s="475"/>
      <c r="VTR299" s="476"/>
      <c r="VTS299" s="476"/>
      <c r="VTT299" s="476"/>
      <c r="VTU299" s="476"/>
      <c r="VTV299" s="476"/>
      <c r="VTW299" s="476"/>
      <c r="VTX299" s="476"/>
      <c r="VTY299" s="475"/>
      <c r="VTZ299" s="476"/>
      <c r="VUA299" s="476"/>
      <c r="VUB299" s="476"/>
      <c r="VUC299" s="476"/>
      <c r="VUD299" s="476"/>
      <c r="VUE299" s="476"/>
      <c r="VUF299" s="476"/>
      <c r="VUG299" s="475"/>
      <c r="VUH299" s="476"/>
      <c r="VUI299" s="476"/>
      <c r="VUJ299" s="476"/>
      <c r="VUK299" s="476"/>
      <c r="VUL299" s="476"/>
      <c r="VUM299" s="476"/>
      <c r="VUN299" s="476"/>
      <c r="VUO299" s="475"/>
      <c r="VUP299" s="476"/>
      <c r="VUQ299" s="476"/>
      <c r="VUR299" s="476"/>
      <c r="VUS299" s="476"/>
      <c r="VUT299" s="476"/>
      <c r="VUU299" s="476"/>
      <c r="VUV299" s="476"/>
      <c r="VUW299" s="475"/>
      <c r="VUX299" s="476"/>
      <c r="VUY299" s="476"/>
      <c r="VUZ299" s="476"/>
      <c r="VVA299" s="476"/>
      <c r="VVB299" s="476"/>
      <c r="VVC299" s="476"/>
      <c r="VVD299" s="476"/>
      <c r="VVE299" s="475"/>
      <c r="VVF299" s="476"/>
      <c r="VVG299" s="476"/>
      <c r="VVH299" s="476"/>
      <c r="VVI299" s="476"/>
      <c r="VVJ299" s="476"/>
      <c r="VVK299" s="476"/>
      <c r="VVL299" s="476"/>
      <c r="VVM299" s="475"/>
      <c r="VVN299" s="476"/>
      <c r="VVO299" s="476"/>
      <c r="VVP299" s="476"/>
      <c r="VVQ299" s="476"/>
      <c r="VVR299" s="476"/>
      <c r="VVS299" s="476"/>
      <c r="VVT299" s="476"/>
      <c r="VVU299" s="475"/>
      <c r="VVV299" s="476"/>
      <c r="VVW299" s="476"/>
      <c r="VVX299" s="476"/>
      <c r="VVY299" s="476"/>
      <c r="VVZ299" s="476"/>
      <c r="VWA299" s="476"/>
      <c r="VWB299" s="476"/>
      <c r="VWC299" s="475"/>
      <c r="VWD299" s="476"/>
      <c r="VWE299" s="476"/>
      <c r="VWF299" s="476"/>
      <c r="VWG299" s="476"/>
      <c r="VWH299" s="476"/>
      <c r="VWI299" s="476"/>
      <c r="VWJ299" s="476"/>
      <c r="VWK299" s="475"/>
      <c r="VWL299" s="476"/>
      <c r="VWM299" s="476"/>
      <c r="VWN299" s="476"/>
      <c r="VWO299" s="476"/>
      <c r="VWP299" s="476"/>
      <c r="VWQ299" s="476"/>
      <c r="VWR299" s="476"/>
      <c r="VWS299" s="475"/>
      <c r="VWT299" s="476"/>
      <c r="VWU299" s="476"/>
      <c r="VWV299" s="476"/>
      <c r="VWW299" s="476"/>
      <c r="VWX299" s="476"/>
      <c r="VWY299" s="476"/>
      <c r="VWZ299" s="476"/>
      <c r="VXA299" s="475"/>
      <c r="VXB299" s="476"/>
      <c r="VXC299" s="476"/>
      <c r="VXD299" s="476"/>
      <c r="VXE299" s="476"/>
      <c r="VXF299" s="476"/>
      <c r="VXG299" s="476"/>
      <c r="VXH299" s="476"/>
      <c r="VXI299" s="475"/>
      <c r="VXJ299" s="476"/>
      <c r="VXK299" s="476"/>
      <c r="VXL299" s="476"/>
      <c r="VXM299" s="476"/>
      <c r="VXN299" s="476"/>
      <c r="VXO299" s="476"/>
      <c r="VXP299" s="476"/>
      <c r="VXQ299" s="475"/>
      <c r="VXR299" s="476"/>
      <c r="VXS299" s="476"/>
      <c r="VXT299" s="476"/>
      <c r="VXU299" s="476"/>
      <c r="VXV299" s="476"/>
      <c r="VXW299" s="476"/>
      <c r="VXX299" s="476"/>
      <c r="VXY299" s="475"/>
      <c r="VXZ299" s="476"/>
      <c r="VYA299" s="476"/>
      <c r="VYB299" s="476"/>
      <c r="VYC299" s="476"/>
      <c r="VYD299" s="476"/>
      <c r="VYE299" s="476"/>
      <c r="VYF299" s="476"/>
      <c r="VYG299" s="475"/>
      <c r="VYH299" s="476"/>
      <c r="VYI299" s="476"/>
      <c r="VYJ299" s="476"/>
      <c r="VYK299" s="476"/>
      <c r="VYL299" s="476"/>
      <c r="VYM299" s="476"/>
      <c r="VYN299" s="476"/>
      <c r="VYO299" s="475"/>
      <c r="VYP299" s="476"/>
      <c r="VYQ299" s="476"/>
      <c r="VYR299" s="476"/>
      <c r="VYS299" s="476"/>
      <c r="VYT299" s="476"/>
      <c r="VYU299" s="476"/>
      <c r="VYV299" s="476"/>
      <c r="VYW299" s="475"/>
      <c r="VYX299" s="476"/>
      <c r="VYY299" s="476"/>
      <c r="VYZ299" s="476"/>
      <c r="VZA299" s="476"/>
      <c r="VZB299" s="476"/>
      <c r="VZC299" s="476"/>
      <c r="VZD299" s="476"/>
      <c r="VZE299" s="475"/>
      <c r="VZF299" s="476"/>
      <c r="VZG299" s="476"/>
      <c r="VZH299" s="476"/>
      <c r="VZI299" s="476"/>
      <c r="VZJ299" s="476"/>
      <c r="VZK299" s="476"/>
      <c r="VZL299" s="476"/>
      <c r="VZM299" s="475"/>
      <c r="VZN299" s="476"/>
      <c r="VZO299" s="476"/>
      <c r="VZP299" s="476"/>
      <c r="VZQ299" s="476"/>
      <c r="VZR299" s="476"/>
      <c r="VZS299" s="476"/>
      <c r="VZT299" s="476"/>
      <c r="VZU299" s="475"/>
      <c r="VZV299" s="476"/>
      <c r="VZW299" s="476"/>
      <c r="VZX299" s="476"/>
      <c r="VZY299" s="476"/>
      <c r="VZZ299" s="476"/>
      <c r="WAA299" s="476"/>
      <c r="WAB299" s="476"/>
      <c r="WAC299" s="475"/>
      <c r="WAD299" s="476"/>
      <c r="WAE299" s="476"/>
      <c r="WAF299" s="476"/>
      <c r="WAG299" s="476"/>
      <c r="WAH299" s="476"/>
      <c r="WAI299" s="476"/>
      <c r="WAJ299" s="476"/>
      <c r="WAK299" s="475"/>
      <c r="WAL299" s="476"/>
      <c r="WAM299" s="476"/>
      <c r="WAN299" s="476"/>
      <c r="WAO299" s="476"/>
      <c r="WAP299" s="476"/>
      <c r="WAQ299" s="476"/>
      <c r="WAR299" s="476"/>
      <c r="WAS299" s="475"/>
      <c r="WAT299" s="476"/>
      <c r="WAU299" s="476"/>
      <c r="WAV299" s="476"/>
      <c r="WAW299" s="476"/>
      <c r="WAX299" s="476"/>
      <c r="WAY299" s="476"/>
      <c r="WAZ299" s="476"/>
      <c r="WBA299" s="475"/>
      <c r="WBB299" s="476"/>
      <c r="WBC299" s="476"/>
      <c r="WBD299" s="476"/>
      <c r="WBE299" s="476"/>
      <c r="WBF299" s="476"/>
      <c r="WBG299" s="476"/>
      <c r="WBH299" s="476"/>
      <c r="WBI299" s="475"/>
      <c r="WBJ299" s="476"/>
      <c r="WBK299" s="476"/>
      <c r="WBL299" s="476"/>
      <c r="WBM299" s="476"/>
      <c r="WBN299" s="476"/>
      <c r="WBO299" s="476"/>
      <c r="WBP299" s="476"/>
      <c r="WBQ299" s="475"/>
      <c r="WBR299" s="476"/>
      <c r="WBS299" s="476"/>
      <c r="WBT299" s="476"/>
      <c r="WBU299" s="476"/>
      <c r="WBV299" s="476"/>
      <c r="WBW299" s="476"/>
      <c r="WBX299" s="476"/>
      <c r="WBY299" s="475"/>
      <c r="WBZ299" s="476"/>
      <c r="WCA299" s="476"/>
      <c r="WCB299" s="476"/>
      <c r="WCC299" s="476"/>
      <c r="WCD299" s="476"/>
      <c r="WCE299" s="476"/>
      <c r="WCF299" s="476"/>
      <c r="WCG299" s="475"/>
      <c r="WCH299" s="476"/>
      <c r="WCI299" s="476"/>
      <c r="WCJ299" s="476"/>
      <c r="WCK299" s="476"/>
      <c r="WCL299" s="476"/>
      <c r="WCM299" s="476"/>
      <c r="WCN299" s="476"/>
      <c r="WCO299" s="475"/>
      <c r="WCP299" s="476"/>
      <c r="WCQ299" s="476"/>
      <c r="WCR299" s="476"/>
      <c r="WCS299" s="476"/>
      <c r="WCT299" s="476"/>
      <c r="WCU299" s="476"/>
      <c r="WCV299" s="476"/>
      <c r="WCW299" s="475"/>
      <c r="WCX299" s="476"/>
      <c r="WCY299" s="476"/>
      <c r="WCZ299" s="476"/>
      <c r="WDA299" s="476"/>
      <c r="WDB299" s="476"/>
      <c r="WDC299" s="476"/>
      <c r="WDD299" s="476"/>
      <c r="WDE299" s="475"/>
      <c r="WDF299" s="476"/>
      <c r="WDG299" s="476"/>
      <c r="WDH299" s="476"/>
      <c r="WDI299" s="476"/>
      <c r="WDJ299" s="476"/>
      <c r="WDK299" s="476"/>
      <c r="WDL299" s="476"/>
      <c r="WDM299" s="475"/>
      <c r="WDN299" s="476"/>
      <c r="WDO299" s="476"/>
      <c r="WDP299" s="476"/>
      <c r="WDQ299" s="476"/>
      <c r="WDR299" s="476"/>
      <c r="WDS299" s="476"/>
      <c r="WDT299" s="476"/>
      <c r="WDU299" s="475"/>
      <c r="WDV299" s="476"/>
      <c r="WDW299" s="476"/>
      <c r="WDX299" s="476"/>
      <c r="WDY299" s="476"/>
      <c r="WDZ299" s="476"/>
      <c r="WEA299" s="476"/>
      <c r="WEB299" s="476"/>
      <c r="WEC299" s="475"/>
      <c r="WED299" s="476"/>
      <c r="WEE299" s="476"/>
      <c r="WEF299" s="476"/>
      <c r="WEG299" s="476"/>
      <c r="WEH299" s="476"/>
      <c r="WEI299" s="476"/>
      <c r="WEJ299" s="476"/>
      <c r="WEK299" s="475"/>
      <c r="WEL299" s="476"/>
      <c r="WEM299" s="476"/>
      <c r="WEN299" s="476"/>
      <c r="WEO299" s="476"/>
      <c r="WEP299" s="476"/>
      <c r="WEQ299" s="476"/>
      <c r="WER299" s="476"/>
      <c r="WES299" s="475"/>
      <c r="WET299" s="476"/>
      <c r="WEU299" s="476"/>
      <c r="WEV299" s="476"/>
      <c r="WEW299" s="476"/>
      <c r="WEX299" s="476"/>
      <c r="WEY299" s="476"/>
      <c r="WEZ299" s="476"/>
      <c r="WFA299" s="475"/>
      <c r="WFB299" s="476"/>
      <c r="WFC299" s="476"/>
      <c r="WFD299" s="476"/>
      <c r="WFE299" s="476"/>
      <c r="WFF299" s="476"/>
      <c r="WFG299" s="476"/>
      <c r="WFH299" s="476"/>
      <c r="WFI299" s="475"/>
      <c r="WFJ299" s="476"/>
      <c r="WFK299" s="476"/>
      <c r="WFL299" s="476"/>
      <c r="WFM299" s="476"/>
      <c r="WFN299" s="476"/>
      <c r="WFO299" s="476"/>
      <c r="WFP299" s="476"/>
      <c r="WFQ299" s="475"/>
      <c r="WFR299" s="476"/>
      <c r="WFS299" s="476"/>
      <c r="WFT299" s="476"/>
      <c r="WFU299" s="476"/>
      <c r="WFV299" s="476"/>
      <c r="WFW299" s="476"/>
      <c r="WFX299" s="476"/>
      <c r="WFY299" s="475"/>
      <c r="WFZ299" s="476"/>
      <c r="WGA299" s="476"/>
      <c r="WGB299" s="476"/>
      <c r="WGC299" s="476"/>
      <c r="WGD299" s="476"/>
      <c r="WGE299" s="476"/>
      <c r="WGF299" s="476"/>
      <c r="WGG299" s="475"/>
      <c r="WGH299" s="476"/>
      <c r="WGI299" s="476"/>
      <c r="WGJ299" s="476"/>
      <c r="WGK299" s="476"/>
      <c r="WGL299" s="476"/>
      <c r="WGM299" s="476"/>
      <c r="WGN299" s="476"/>
      <c r="WGO299" s="475"/>
      <c r="WGP299" s="476"/>
      <c r="WGQ299" s="476"/>
      <c r="WGR299" s="476"/>
      <c r="WGS299" s="476"/>
      <c r="WGT299" s="476"/>
      <c r="WGU299" s="476"/>
      <c r="WGV299" s="476"/>
      <c r="WGW299" s="475"/>
      <c r="WGX299" s="476"/>
      <c r="WGY299" s="476"/>
      <c r="WGZ299" s="476"/>
      <c r="WHA299" s="476"/>
      <c r="WHB299" s="476"/>
      <c r="WHC299" s="476"/>
      <c r="WHD299" s="476"/>
      <c r="WHE299" s="475"/>
      <c r="WHF299" s="476"/>
      <c r="WHG299" s="476"/>
      <c r="WHH299" s="476"/>
      <c r="WHI299" s="476"/>
      <c r="WHJ299" s="476"/>
      <c r="WHK299" s="476"/>
      <c r="WHL299" s="476"/>
      <c r="WHM299" s="475"/>
      <c r="WHN299" s="476"/>
      <c r="WHO299" s="476"/>
      <c r="WHP299" s="476"/>
      <c r="WHQ299" s="476"/>
      <c r="WHR299" s="476"/>
      <c r="WHS299" s="476"/>
      <c r="WHT299" s="476"/>
      <c r="WHU299" s="475"/>
      <c r="WHV299" s="476"/>
      <c r="WHW299" s="476"/>
      <c r="WHX299" s="476"/>
      <c r="WHY299" s="476"/>
      <c r="WHZ299" s="476"/>
      <c r="WIA299" s="476"/>
      <c r="WIB299" s="476"/>
      <c r="WIC299" s="475"/>
      <c r="WID299" s="476"/>
      <c r="WIE299" s="476"/>
      <c r="WIF299" s="476"/>
      <c r="WIG299" s="476"/>
      <c r="WIH299" s="476"/>
      <c r="WII299" s="476"/>
      <c r="WIJ299" s="476"/>
      <c r="WIK299" s="475"/>
      <c r="WIL299" s="476"/>
      <c r="WIM299" s="476"/>
      <c r="WIN299" s="476"/>
      <c r="WIO299" s="476"/>
      <c r="WIP299" s="476"/>
      <c r="WIQ299" s="476"/>
      <c r="WIR299" s="476"/>
      <c r="WIS299" s="475"/>
      <c r="WIT299" s="476"/>
      <c r="WIU299" s="476"/>
      <c r="WIV299" s="476"/>
      <c r="WIW299" s="476"/>
      <c r="WIX299" s="476"/>
      <c r="WIY299" s="476"/>
      <c r="WIZ299" s="476"/>
      <c r="WJA299" s="475"/>
      <c r="WJB299" s="476"/>
      <c r="WJC299" s="476"/>
      <c r="WJD299" s="476"/>
      <c r="WJE299" s="476"/>
      <c r="WJF299" s="476"/>
      <c r="WJG299" s="476"/>
      <c r="WJH299" s="476"/>
      <c r="WJI299" s="475"/>
      <c r="WJJ299" s="476"/>
      <c r="WJK299" s="476"/>
      <c r="WJL299" s="476"/>
      <c r="WJM299" s="476"/>
      <c r="WJN299" s="476"/>
      <c r="WJO299" s="476"/>
      <c r="WJP299" s="476"/>
      <c r="WJQ299" s="475"/>
      <c r="WJR299" s="476"/>
      <c r="WJS299" s="476"/>
      <c r="WJT299" s="476"/>
      <c r="WJU299" s="476"/>
      <c r="WJV299" s="476"/>
      <c r="WJW299" s="476"/>
      <c r="WJX299" s="476"/>
      <c r="WJY299" s="475"/>
      <c r="WJZ299" s="476"/>
      <c r="WKA299" s="476"/>
      <c r="WKB299" s="476"/>
      <c r="WKC299" s="476"/>
      <c r="WKD299" s="476"/>
      <c r="WKE299" s="476"/>
      <c r="WKF299" s="476"/>
      <c r="WKG299" s="475"/>
      <c r="WKH299" s="476"/>
      <c r="WKI299" s="476"/>
      <c r="WKJ299" s="476"/>
      <c r="WKK299" s="476"/>
      <c r="WKL299" s="476"/>
      <c r="WKM299" s="476"/>
      <c r="WKN299" s="476"/>
      <c r="WKO299" s="475"/>
      <c r="WKP299" s="476"/>
      <c r="WKQ299" s="476"/>
      <c r="WKR299" s="476"/>
      <c r="WKS299" s="476"/>
      <c r="WKT299" s="476"/>
      <c r="WKU299" s="476"/>
      <c r="WKV299" s="476"/>
      <c r="WKW299" s="475"/>
      <c r="WKX299" s="476"/>
      <c r="WKY299" s="476"/>
      <c r="WKZ299" s="476"/>
      <c r="WLA299" s="476"/>
      <c r="WLB299" s="476"/>
      <c r="WLC299" s="476"/>
      <c r="WLD299" s="476"/>
      <c r="WLE299" s="475"/>
      <c r="WLF299" s="476"/>
      <c r="WLG299" s="476"/>
      <c r="WLH299" s="476"/>
      <c r="WLI299" s="476"/>
      <c r="WLJ299" s="476"/>
      <c r="WLK299" s="476"/>
      <c r="WLL299" s="476"/>
      <c r="WLM299" s="475"/>
      <c r="WLN299" s="476"/>
      <c r="WLO299" s="476"/>
      <c r="WLP299" s="476"/>
      <c r="WLQ299" s="476"/>
      <c r="WLR299" s="476"/>
      <c r="WLS299" s="476"/>
      <c r="WLT299" s="476"/>
      <c r="WLU299" s="475"/>
      <c r="WLV299" s="476"/>
      <c r="WLW299" s="476"/>
      <c r="WLX299" s="476"/>
      <c r="WLY299" s="476"/>
      <c r="WLZ299" s="476"/>
      <c r="WMA299" s="476"/>
      <c r="WMB299" s="476"/>
      <c r="WMC299" s="475"/>
      <c r="WMD299" s="476"/>
      <c r="WME299" s="476"/>
      <c r="WMF299" s="476"/>
      <c r="WMG299" s="476"/>
      <c r="WMH299" s="476"/>
      <c r="WMI299" s="476"/>
      <c r="WMJ299" s="476"/>
      <c r="WMK299" s="475"/>
      <c r="WML299" s="476"/>
      <c r="WMM299" s="476"/>
      <c r="WMN299" s="476"/>
      <c r="WMO299" s="476"/>
      <c r="WMP299" s="476"/>
      <c r="WMQ299" s="476"/>
      <c r="WMR299" s="476"/>
      <c r="WMS299" s="475"/>
      <c r="WMT299" s="476"/>
      <c r="WMU299" s="476"/>
      <c r="WMV299" s="476"/>
      <c r="WMW299" s="476"/>
      <c r="WMX299" s="476"/>
      <c r="WMY299" s="476"/>
      <c r="WMZ299" s="476"/>
      <c r="WNA299" s="475"/>
      <c r="WNB299" s="476"/>
      <c r="WNC299" s="476"/>
      <c r="WND299" s="476"/>
      <c r="WNE299" s="476"/>
      <c r="WNF299" s="476"/>
      <c r="WNG299" s="476"/>
      <c r="WNH299" s="476"/>
      <c r="WNI299" s="475"/>
      <c r="WNJ299" s="476"/>
      <c r="WNK299" s="476"/>
      <c r="WNL299" s="476"/>
      <c r="WNM299" s="476"/>
      <c r="WNN299" s="476"/>
      <c r="WNO299" s="476"/>
      <c r="WNP299" s="476"/>
      <c r="WNQ299" s="475"/>
      <c r="WNR299" s="476"/>
      <c r="WNS299" s="476"/>
      <c r="WNT299" s="476"/>
      <c r="WNU299" s="476"/>
      <c r="WNV299" s="476"/>
      <c r="WNW299" s="476"/>
      <c r="WNX299" s="476"/>
      <c r="WNY299" s="475"/>
      <c r="WNZ299" s="476"/>
      <c r="WOA299" s="476"/>
      <c r="WOB299" s="476"/>
      <c r="WOC299" s="476"/>
      <c r="WOD299" s="476"/>
      <c r="WOE299" s="476"/>
      <c r="WOF299" s="476"/>
      <c r="WOG299" s="475"/>
      <c r="WOH299" s="476"/>
      <c r="WOI299" s="476"/>
      <c r="WOJ299" s="476"/>
      <c r="WOK299" s="476"/>
      <c r="WOL299" s="476"/>
      <c r="WOM299" s="476"/>
      <c r="WON299" s="476"/>
      <c r="WOO299" s="475"/>
      <c r="WOP299" s="476"/>
      <c r="WOQ299" s="476"/>
      <c r="WOR299" s="476"/>
      <c r="WOS299" s="476"/>
      <c r="WOT299" s="476"/>
      <c r="WOU299" s="476"/>
      <c r="WOV299" s="476"/>
      <c r="WOW299" s="475"/>
      <c r="WOX299" s="476"/>
      <c r="WOY299" s="476"/>
      <c r="WOZ299" s="476"/>
      <c r="WPA299" s="476"/>
      <c r="WPB299" s="476"/>
      <c r="WPC299" s="476"/>
      <c r="WPD299" s="476"/>
      <c r="WPE299" s="475"/>
      <c r="WPF299" s="476"/>
      <c r="WPG299" s="476"/>
      <c r="WPH299" s="476"/>
      <c r="WPI299" s="476"/>
      <c r="WPJ299" s="476"/>
      <c r="WPK299" s="476"/>
      <c r="WPL299" s="476"/>
      <c r="WPM299" s="475"/>
      <c r="WPN299" s="476"/>
      <c r="WPO299" s="476"/>
      <c r="WPP299" s="476"/>
      <c r="WPQ299" s="476"/>
      <c r="WPR299" s="476"/>
      <c r="WPS299" s="476"/>
      <c r="WPT299" s="476"/>
      <c r="WPU299" s="475"/>
      <c r="WPV299" s="476"/>
      <c r="WPW299" s="476"/>
      <c r="WPX299" s="476"/>
      <c r="WPY299" s="476"/>
      <c r="WPZ299" s="476"/>
      <c r="WQA299" s="476"/>
      <c r="WQB299" s="476"/>
      <c r="WQC299" s="475"/>
      <c r="WQD299" s="476"/>
      <c r="WQE299" s="476"/>
      <c r="WQF299" s="476"/>
      <c r="WQG299" s="476"/>
      <c r="WQH299" s="476"/>
      <c r="WQI299" s="476"/>
      <c r="WQJ299" s="476"/>
      <c r="WQK299" s="475"/>
      <c r="WQL299" s="476"/>
      <c r="WQM299" s="476"/>
      <c r="WQN299" s="476"/>
      <c r="WQO299" s="476"/>
      <c r="WQP299" s="476"/>
      <c r="WQQ299" s="476"/>
      <c r="WQR299" s="476"/>
      <c r="WQS299" s="475"/>
      <c r="WQT299" s="476"/>
      <c r="WQU299" s="476"/>
      <c r="WQV299" s="476"/>
      <c r="WQW299" s="476"/>
      <c r="WQX299" s="476"/>
      <c r="WQY299" s="476"/>
      <c r="WQZ299" s="476"/>
      <c r="WRA299" s="475"/>
      <c r="WRB299" s="476"/>
      <c r="WRC299" s="476"/>
      <c r="WRD299" s="476"/>
      <c r="WRE299" s="476"/>
      <c r="WRF299" s="476"/>
      <c r="WRG299" s="476"/>
      <c r="WRH299" s="476"/>
      <c r="WRI299" s="475"/>
      <c r="WRJ299" s="476"/>
      <c r="WRK299" s="476"/>
      <c r="WRL299" s="476"/>
      <c r="WRM299" s="476"/>
      <c r="WRN299" s="476"/>
      <c r="WRO299" s="476"/>
      <c r="WRP299" s="476"/>
      <c r="WRQ299" s="475"/>
      <c r="WRR299" s="476"/>
      <c r="WRS299" s="476"/>
      <c r="WRT299" s="476"/>
      <c r="WRU299" s="476"/>
      <c r="WRV299" s="476"/>
      <c r="WRW299" s="476"/>
      <c r="WRX299" s="476"/>
      <c r="WRY299" s="475"/>
      <c r="WRZ299" s="476"/>
      <c r="WSA299" s="476"/>
      <c r="WSB299" s="476"/>
      <c r="WSC299" s="476"/>
      <c r="WSD299" s="476"/>
      <c r="WSE299" s="476"/>
      <c r="WSF299" s="476"/>
      <c r="WSG299" s="475"/>
      <c r="WSH299" s="476"/>
      <c r="WSI299" s="476"/>
      <c r="WSJ299" s="476"/>
      <c r="WSK299" s="476"/>
      <c r="WSL299" s="476"/>
      <c r="WSM299" s="476"/>
      <c r="WSN299" s="476"/>
      <c r="WSO299" s="475"/>
      <c r="WSP299" s="476"/>
      <c r="WSQ299" s="476"/>
      <c r="WSR299" s="476"/>
      <c r="WSS299" s="476"/>
      <c r="WST299" s="476"/>
      <c r="WSU299" s="476"/>
      <c r="WSV299" s="476"/>
      <c r="WSW299" s="475"/>
      <c r="WSX299" s="476"/>
      <c r="WSY299" s="476"/>
      <c r="WSZ299" s="476"/>
      <c r="WTA299" s="476"/>
      <c r="WTB299" s="476"/>
      <c r="WTC299" s="476"/>
      <c r="WTD299" s="476"/>
      <c r="WTE299" s="475"/>
      <c r="WTF299" s="476"/>
      <c r="WTG299" s="476"/>
      <c r="WTH299" s="476"/>
      <c r="WTI299" s="476"/>
      <c r="WTJ299" s="476"/>
      <c r="WTK299" s="476"/>
      <c r="WTL299" s="476"/>
      <c r="WTM299" s="475"/>
      <c r="WTN299" s="476"/>
      <c r="WTO299" s="476"/>
      <c r="WTP299" s="476"/>
      <c r="WTQ299" s="476"/>
      <c r="WTR299" s="476"/>
      <c r="WTS299" s="476"/>
      <c r="WTT299" s="476"/>
      <c r="WTU299" s="475"/>
      <c r="WTV299" s="476"/>
      <c r="WTW299" s="476"/>
      <c r="WTX299" s="476"/>
      <c r="WTY299" s="476"/>
      <c r="WTZ299" s="476"/>
      <c r="WUA299" s="476"/>
      <c r="WUB299" s="476"/>
      <c r="WUC299" s="475"/>
      <c r="WUD299" s="476"/>
      <c r="WUE299" s="476"/>
      <c r="WUF299" s="476"/>
      <c r="WUG299" s="476"/>
      <c r="WUH299" s="476"/>
      <c r="WUI299" s="476"/>
      <c r="WUJ299" s="476"/>
      <c r="WUK299" s="475"/>
      <c r="WUL299" s="476"/>
      <c r="WUM299" s="476"/>
      <c r="WUN299" s="476"/>
      <c r="WUO299" s="476"/>
      <c r="WUP299" s="476"/>
      <c r="WUQ299" s="476"/>
      <c r="WUR299" s="476"/>
      <c r="WUS299" s="475"/>
      <c r="WUT299" s="476"/>
      <c r="WUU299" s="476"/>
      <c r="WUV299" s="476"/>
      <c r="WUW299" s="476"/>
      <c r="WUX299" s="476"/>
      <c r="WUY299" s="476"/>
      <c r="WUZ299" s="476"/>
      <c r="WVA299" s="475"/>
      <c r="WVB299" s="476"/>
      <c r="WVC299" s="476"/>
      <c r="WVD299" s="476"/>
      <c r="WVE299" s="476"/>
      <c r="WVF299" s="476"/>
      <c r="WVG299" s="476"/>
      <c r="WVH299" s="476"/>
      <c r="WVI299" s="475"/>
      <c r="WVJ299" s="476"/>
      <c r="WVK299" s="476"/>
      <c r="WVL299" s="476"/>
      <c r="WVM299" s="476"/>
      <c r="WVN299" s="476"/>
      <c r="WVO299" s="476"/>
      <c r="WVP299" s="476"/>
      <c r="WVQ299" s="475"/>
      <c r="WVR299" s="476"/>
      <c r="WVS299" s="476"/>
      <c r="WVT299" s="476"/>
      <c r="WVU299" s="476"/>
      <c r="WVV299" s="476"/>
      <c r="WVW299" s="476"/>
      <c r="WVX299" s="476"/>
      <c r="WVY299" s="475"/>
      <c r="WVZ299" s="476"/>
      <c r="WWA299" s="476"/>
      <c r="WWB299" s="476"/>
      <c r="WWC299" s="476"/>
      <c r="WWD299" s="476"/>
      <c r="WWE299" s="476"/>
      <c r="WWF299" s="476"/>
      <c r="WWG299" s="475"/>
      <c r="WWH299" s="476"/>
      <c r="WWI299" s="476"/>
      <c r="WWJ299" s="476"/>
      <c r="WWK299" s="476"/>
      <c r="WWL299" s="476"/>
      <c r="WWM299" s="476"/>
      <c r="WWN299" s="476"/>
      <c r="WWO299" s="475"/>
      <c r="WWP299" s="476"/>
      <c r="WWQ299" s="476"/>
      <c r="WWR299" s="476"/>
      <c r="WWS299" s="476"/>
      <c r="WWT299" s="476"/>
      <c r="WWU299" s="476"/>
      <c r="WWV299" s="476"/>
      <c r="WWW299" s="475"/>
      <c r="WWX299" s="476"/>
      <c r="WWY299" s="476"/>
      <c r="WWZ299" s="476"/>
      <c r="WXA299" s="476"/>
      <c r="WXB299" s="476"/>
      <c r="WXC299" s="476"/>
      <c r="WXD299" s="476"/>
      <c r="WXE299" s="475"/>
      <c r="WXF299" s="476"/>
      <c r="WXG299" s="476"/>
      <c r="WXH299" s="476"/>
      <c r="WXI299" s="476"/>
      <c r="WXJ299" s="476"/>
      <c r="WXK299" s="476"/>
      <c r="WXL299" s="476"/>
      <c r="WXM299" s="475"/>
      <c r="WXN299" s="476"/>
      <c r="WXO299" s="476"/>
      <c r="WXP299" s="476"/>
      <c r="WXQ299" s="476"/>
      <c r="WXR299" s="476"/>
      <c r="WXS299" s="476"/>
      <c r="WXT299" s="476"/>
      <c r="WXU299" s="475"/>
      <c r="WXV299" s="476"/>
      <c r="WXW299" s="476"/>
      <c r="WXX299" s="476"/>
      <c r="WXY299" s="476"/>
      <c r="WXZ299" s="476"/>
      <c r="WYA299" s="476"/>
      <c r="WYB299" s="476"/>
      <c r="WYC299" s="475"/>
      <c r="WYD299" s="476"/>
      <c r="WYE299" s="476"/>
      <c r="WYF299" s="476"/>
      <c r="WYG299" s="476"/>
      <c r="WYH299" s="476"/>
      <c r="WYI299" s="476"/>
      <c r="WYJ299" s="476"/>
      <c r="WYK299" s="475"/>
      <c r="WYL299" s="476"/>
      <c r="WYM299" s="476"/>
      <c r="WYN299" s="476"/>
      <c r="WYO299" s="476"/>
      <c r="WYP299" s="476"/>
      <c r="WYQ299" s="476"/>
      <c r="WYR299" s="476"/>
      <c r="WYS299" s="475"/>
      <c r="WYT299" s="476"/>
      <c r="WYU299" s="476"/>
      <c r="WYV299" s="476"/>
      <c r="WYW299" s="476"/>
      <c r="WYX299" s="476"/>
      <c r="WYY299" s="476"/>
      <c r="WYZ299" s="476"/>
      <c r="WZA299" s="475"/>
      <c r="WZB299" s="476"/>
      <c r="WZC299" s="476"/>
      <c r="WZD299" s="476"/>
      <c r="WZE299" s="476"/>
      <c r="WZF299" s="476"/>
      <c r="WZG299" s="476"/>
      <c r="WZH299" s="476"/>
      <c r="WZI299" s="475"/>
      <c r="WZJ299" s="476"/>
      <c r="WZK299" s="476"/>
      <c r="WZL299" s="476"/>
      <c r="WZM299" s="476"/>
      <c r="WZN299" s="476"/>
      <c r="WZO299" s="476"/>
      <c r="WZP299" s="476"/>
      <c r="WZQ299" s="475"/>
      <c r="WZR299" s="476"/>
      <c r="WZS299" s="476"/>
      <c r="WZT299" s="476"/>
      <c r="WZU299" s="476"/>
      <c r="WZV299" s="476"/>
      <c r="WZW299" s="476"/>
      <c r="WZX299" s="476"/>
      <c r="WZY299" s="475"/>
      <c r="WZZ299" s="476"/>
      <c r="XAA299" s="476"/>
      <c r="XAB299" s="476"/>
      <c r="XAC299" s="476"/>
      <c r="XAD299" s="476"/>
      <c r="XAE299" s="476"/>
      <c r="XAF299" s="476"/>
      <c r="XAG299" s="475"/>
      <c r="XAH299" s="476"/>
      <c r="XAI299" s="476"/>
      <c r="XAJ299" s="476"/>
      <c r="XAK299" s="476"/>
      <c r="XAL299" s="476"/>
      <c r="XAM299" s="476"/>
      <c r="XAN299" s="476"/>
      <c r="XAO299" s="475"/>
      <c r="XAP299" s="476"/>
      <c r="XAQ299" s="476"/>
      <c r="XAR299" s="476"/>
      <c r="XAS299" s="476"/>
      <c r="XAT299" s="476"/>
      <c r="XAU299" s="476"/>
      <c r="XAV299" s="476"/>
      <c r="XAW299" s="475"/>
      <c r="XAX299" s="476"/>
      <c r="XAY299" s="476"/>
      <c r="XAZ299" s="476"/>
      <c r="XBA299" s="476"/>
      <c r="XBB299" s="476"/>
      <c r="XBC299" s="476"/>
      <c r="XBD299" s="476"/>
      <c r="XBE299" s="475"/>
      <c r="XBF299" s="476"/>
      <c r="XBG299" s="476"/>
      <c r="XBH299" s="476"/>
      <c r="XBI299" s="476"/>
      <c r="XBJ299" s="476"/>
      <c r="XBK299" s="476"/>
      <c r="XBL299" s="476"/>
      <c r="XBM299" s="475"/>
      <c r="XBN299" s="476"/>
      <c r="XBO299" s="476"/>
      <c r="XBP299" s="476"/>
      <c r="XBQ299" s="476"/>
      <c r="XBR299" s="476"/>
      <c r="XBS299" s="476"/>
      <c r="XBT299" s="476"/>
      <c r="XBU299" s="475"/>
      <c r="XBV299" s="476"/>
      <c r="XBW299" s="476"/>
      <c r="XBX299" s="476"/>
      <c r="XBY299" s="476"/>
      <c r="XBZ299" s="476"/>
      <c r="XCA299" s="476"/>
      <c r="XCB299" s="476"/>
      <c r="XCC299" s="475"/>
      <c r="XCD299" s="476"/>
      <c r="XCE299" s="476"/>
      <c r="XCF299" s="476"/>
      <c r="XCG299" s="476"/>
      <c r="XCH299" s="476"/>
      <c r="XCI299" s="476"/>
      <c r="XCJ299" s="476"/>
      <c r="XCK299" s="475"/>
      <c r="XCL299" s="476"/>
      <c r="XCM299" s="476"/>
      <c r="XCN299" s="476"/>
      <c r="XCO299" s="476"/>
      <c r="XCP299" s="476"/>
      <c r="XCQ299" s="476"/>
      <c r="XCR299" s="476"/>
      <c r="XCS299" s="475"/>
      <c r="XCT299" s="476"/>
      <c r="XCU299" s="476"/>
      <c r="XCV299" s="476"/>
      <c r="XCW299" s="476"/>
      <c r="XCX299" s="476"/>
      <c r="XCY299" s="476"/>
      <c r="XCZ299" s="476"/>
      <c r="XDA299" s="475"/>
      <c r="XDB299" s="476"/>
      <c r="XDC299" s="476"/>
      <c r="XDD299" s="476"/>
      <c r="XDE299" s="476"/>
      <c r="XDF299" s="476"/>
      <c r="XDG299" s="476"/>
      <c r="XDH299" s="476"/>
      <c r="XDI299" s="475"/>
      <c r="XDJ299" s="476"/>
      <c r="XDK299" s="476"/>
      <c r="XDL299" s="476"/>
      <c r="XDM299" s="476"/>
      <c r="XDN299" s="476"/>
      <c r="XDO299" s="476"/>
      <c r="XDP299" s="476"/>
      <c r="XDQ299" s="475"/>
      <c r="XDR299" s="476"/>
      <c r="XDS299" s="476"/>
      <c r="XDT299" s="476"/>
      <c r="XDU299" s="476"/>
      <c r="XDV299" s="476"/>
      <c r="XDW299" s="476"/>
      <c r="XDX299" s="476"/>
      <c r="XDY299" s="475"/>
      <c r="XDZ299" s="476"/>
      <c r="XEA299" s="476"/>
      <c r="XEB299" s="476"/>
      <c r="XEC299" s="476"/>
      <c r="XED299" s="476"/>
      <c r="XEE299" s="476"/>
      <c r="XEF299" s="476"/>
      <c r="XEG299" s="475"/>
      <c r="XEH299" s="476"/>
      <c r="XEI299" s="476"/>
      <c r="XEJ299" s="476"/>
      <c r="XEK299" s="476"/>
      <c r="XEL299" s="476"/>
      <c r="XEM299" s="476"/>
      <c r="XEN299" s="476"/>
      <c r="XEO299" s="475"/>
      <c r="XEP299" s="476"/>
      <c r="XEQ299" s="476"/>
      <c r="XER299" s="476"/>
      <c r="XES299" s="476"/>
      <c r="XET299" s="476"/>
      <c r="XEU299" s="476"/>
      <c r="XEV299" s="476"/>
      <c r="XEW299" s="475"/>
      <c r="XEX299" s="475"/>
      <c r="XEY299" s="475"/>
      <c r="XEZ299" s="475"/>
      <c r="XFA299" s="475"/>
      <c r="XFB299" s="475"/>
      <c r="XFC299" s="475"/>
      <c r="XFD299" s="475"/>
    </row>
    <row r="300" spans="1:16384" s="4" customFormat="1" x14ac:dyDescent="0.2">
      <c r="A300" s="176"/>
      <c r="C300" s="223"/>
      <c r="D300" s="2"/>
      <c r="E300" s="2"/>
      <c r="F300" s="5"/>
      <c r="G300" s="5"/>
      <c r="H300" s="5"/>
      <c r="I300" s="223"/>
      <c r="J300" s="2"/>
      <c r="K300" s="2"/>
      <c r="L300" s="2"/>
      <c r="M300" s="5"/>
      <c r="N300" s="5"/>
      <c r="O300" s="272">
        <f>O23+O25+O26+O27+O32+O33+O34+O35+O36+O37+O38+O39+O40+O41+O42+O43+O44+O45+O46+O47+O48+O50+O51+O52+O53+O54+O55+O56+O57+O58+O59+O60+O61+O62+O63+O64+O65+O66+O67+O68+O69+O70+O71+O74+O75+O76+O77+O78+O79+O80+O81+O82+O83+O84+O85+O86+O87+O88+O89+O90+O91+O92+O93+O94+O96+O97+O98+O99+O100+O101+O102+O103+O104+O105+O106+O107+O108+O109+O110+O111+O112+O113+O114+O115+O118+O119+O120+O121+O122+O123+O124+O126+O127+O128+O129+O130+O131+O132+O133+O138+O139+O140+O141+O142+O143+O145+O146+O147+O148+O149+O151+O152+O154+O158+O160+O165+O166+O167+O168+O170+O171+O172+O173+O174+O177+O178+O179+O180+O181+O182+O183+O184+O185+O187+O188+O189+O190+O191+O192+O193+O194+O195+O197+O198+O199+O200+O201+O202+O203+O204+O205+O206+O207+O208+O209+O210+O211+O212+O213+O214+O215+O216+O217+O218+O220+O221+O223+O224+O225+O227+O231+O232+O233+O234+O235+O236+O247+O248+O249+O250+O251+O253+O254+O255+O256+O257+O258+O259+O260+O261+O262+O263+O264+O265+O274+O279+O293</f>
        <v>1227581619.46</v>
      </c>
      <c r="P300" s="5"/>
      <c r="Q300" s="272">
        <f>Q23+Q25+Q26+Q27+Q32+Q33+Q34+Q35+Q36+Q37+Q38+Q39+Q40+Q41+Q42+Q43+Q44+Q45+Q46+Q47+Q48+Q50+Q51+Q52+Q53+Q54+Q55+Q56+Q57+Q58+Q59+Q60+Q61+Q62+Q63+Q64+Q65+Q66+Q67+Q68+Q69+Q70+Q71+Q74+Q75+Q76+Q77+Q78+Q79+Q80+Q81+Q82+Q83+Q84+Q85+Q86+Q87+Q88+Q89+Q90+Q91+Q92+Q93+Q94+Q96+Q97+Q98+Q99+Q100+Q101+Q102+Q103+Q104+Q105+Q106+Q107+Q108+Q109+Q110+Q111+Q112+Q113+Q114+Q115+Q118+Q119+Q120+Q121+Q122+Q123+Q124+Q126+Q127+Q128+Q129+Q130+Q131+Q132+Q133+Q138+Q139+Q140+Q141+Q142+Q143+Q145+Q146+Q147+Q148+Q149+Q151+Q152+Q154+Q158+Q160+Q165+Q166+Q167+Q168+Q170+Q171+Q172+Q173+Q174+Q177+Q178+Q179+Q180+Q181+Q182+Q183+Q184+Q185+Q187+Q188+Q189+Q190+Q191+Q192+Q193+Q194+Q195+Q197+Q198+Q199+Q200+Q201+Q202+Q203+Q204+Q205+Q206+Q207+Q208+Q209+Q210+Q211+Q212+Q213+Q214+Q215+Q216+Q217+Q218+Q220+Q221+Q223+Q224+Q225+Q227+Q231+Q232+Q233+Q234+Q235+Q236+Q247+Q248+Q249+Q250+Q251+Q253+Q254+Q255+Q256+Q257+Q258+Q259+Q260+Q261+Q262+Q263+Q264+Q265+Q274+Q279+Q293</f>
        <v>1285330352.78</v>
      </c>
      <c r="R300" s="2"/>
      <c r="S300" s="2"/>
      <c r="T300" s="5"/>
      <c r="U300" s="5"/>
      <c r="V300" s="5"/>
      <c r="W300" s="5"/>
      <c r="X300" s="5"/>
      <c r="Y300" s="223"/>
      <c r="Z300" s="2"/>
      <c r="AA300" s="2"/>
      <c r="AB300" s="5"/>
      <c r="AC300" s="5"/>
      <c r="AD300" s="5"/>
      <c r="AE300" s="5"/>
      <c r="AF300" s="5"/>
      <c r="AG300" s="223"/>
      <c r="AH300" s="2"/>
      <c r="AI300" s="2"/>
      <c r="AJ300" s="5"/>
      <c r="AK300" s="5"/>
      <c r="AL300" s="5"/>
      <c r="AM300" s="5"/>
      <c r="AN300" s="5"/>
      <c r="AO300" s="223"/>
      <c r="AP300" s="2"/>
      <c r="AQ300" s="2"/>
      <c r="AR300" s="5"/>
      <c r="AS300" s="5"/>
      <c r="AT300" s="5"/>
      <c r="AU300" s="5"/>
      <c r="AV300" s="5"/>
      <c r="AW300" s="223"/>
      <c r="AX300" s="2"/>
      <c r="AY300" s="2"/>
      <c r="AZ300" s="5"/>
      <c r="BA300" s="5"/>
      <c r="BB300" s="5"/>
      <c r="BC300" s="5"/>
      <c r="BD300" s="5"/>
      <c r="BE300" s="223"/>
      <c r="BF300" s="2"/>
      <c r="BG300" s="2"/>
      <c r="BH300" s="5"/>
      <c r="BI300" s="5"/>
      <c r="BJ300" s="5"/>
      <c r="BK300" s="5"/>
      <c r="BL300" s="5"/>
      <c r="BM300" s="223"/>
      <c r="BN300" s="2"/>
      <c r="BO300" s="2"/>
      <c r="BP300" s="5"/>
      <c r="BQ300" s="5"/>
      <c r="BR300" s="5"/>
      <c r="BS300" s="5"/>
      <c r="BT300" s="5"/>
      <c r="BU300" s="223"/>
      <c r="BV300" s="2"/>
      <c r="BW300" s="2"/>
      <c r="BX300" s="5"/>
      <c r="BY300" s="5"/>
      <c r="BZ300" s="5"/>
      <c r="CA300" s="5"/>
      <c r="CB300" s="5"/>
      <c r="CC300" s="223"/>
      <c r="CD300" s="2"/>
      <c r="CE300" s="2"/>
      <c r="CF300" s="5"/>
      <c r="CG300" s="5"/>
      <c r="CH300" s="5"/>
      <c r="CI300" s="5"/>
      <c r="CJ300" s="5"/>
      <c r="CK300" s="223"/>
      <c r="CL300" s="2"/>
      <c r="CM300" s="2"/>
      <c r="CN300" s="5"/>
      <c r="CO300" s="5"/>
      <c r="CP300" s="5"/>
      <c r="CQ300" s="5"/>
      <c r="CR300" s="5"/>
      <c r="CS300" s="223"/>
      <c r="CT300" s="2"/>
      <c r="CU300" s="2"/>
      <c r="CV300" s="5"/>
      <c r="CW300" s="5"/>
      <c r="CX300" s="5"/>
      <c r="CY300" s="5"/>
      <c r="CZ300" s="5"/>
      <c r="DA300" s="223"/>
      <c r="DB300" s="2"/>
      <c r="DC300" s="2"/>
      <c r="DD300" s="5"/>
      <c r="DE300" s="5"/>
      <c r="DF300" s="5"/>
      <c r="DG300" s="5"/>
      <c r="DH300" s="5"/>
      <c r="DI300" s="223"/>
      <c r="DJ300" s="2"/>
      <c r="DK300" s="2"/>
      <c r="DL300" s="5"/>
      <c r="DM300" s="5"/>
      <c r="DN300" s="5"/>
      <c r="DO300" s="5"/>
      <c r="DP300" s="5"/>
      <c r="DQ300" s="223"/>
      <c r="DR300" s="2"/>
      <c r="DS300" s="2"/>
      <c r="DT300" s="5"/>
      <c r="DU300" s="5"/>
      <c r="DV300" s="5"/>
      <c r="DW300" s="5"/>
      <c r="DX300" s="5"/>
      <c r="DY300" s="223"/>
      <c r="DZ300" s="2"/>
      <c r="EA300" s="2"/>
      <c r="EB300" s="5"/>
      <c r="EC300" s="5"/>
      <c r="ED300" s="5"/>
      <c r="EE300" s="5"/>
      <c r="EF300" s="5"/>
      <c r="EG300" s="223"/>
      <c r="EH300" s="2"/>
      <c r="EI300" s="2"/>
      <c r="EJ300" s="5"/>
      <c r="EK300" s="5"/>
      <c r="EL300" s="5"/>
      <c r="EM300" s="5"/>
      <c r="EN300" s="5"/>
      <c r="EO300" s="223"/>
      <c r="EP300" s="2"/>
      <c r="EQ300" s="2"/>
      <c r="ER300" s="5"/>
      <c r="ES300" s="5"/>
      <c r="ET300" s="5"/>
      <c r="EU300" s="5"/>
      <c r="EV300" s="5"/>
      <c r="EW300" s="223"/>
      <c r="EX300" s="2"/>
      <c r="EY300" s="2"/>
      <c r="EZ300" s="5"/>
      <c r="FA300" s="5"/>
      <c r="FB300" s="5"/>
      <c r="FC300" s="5"/>
      <c r="FD300" s="5"/>
      <c r="FE300" s="223"/>
      <c r="FF300" s="2"/>
      <c r="FG300" s="2"/>
      <c r="FH300" s="5"/>
      <c r="FI300" s="5"/>
      <c r="FJ300" s="5"/>
      <c r="FK300" s="5"/>
      <c r="FL300" s="5"/>
      <c r="FM300" s="223"/>
      <c r="FN300" s="2"/>
      <c r="FO300" s="2"/>
      <c r="FP300" s="5"/>
      <c r="FQ300" s="5"/>
      <c r="FR300" s="5"/>
      <c r="FS300" s="5"/>
      <c r="FT300" s="5"/>
      <c r="FU300" s="223"/>
      <c r="FV300" s="2"/>
      <c r="FW300" s="2"/>
      <c r="FX300" s="5"/>
      <c r="FY300" s="5"/>
      <c r="FZ300" s="5"/>
      <c r="GA300" s="5"/>
      <c r="GB300" s="5"/>
      <c r="GC300" s="223"/>
      <c r="GD300" s="2"/>
      <c r="GE300" s="2"/>
      <c r="GF300" s="5"/>
      <c r="GG300" s="5"/>
      <c r="GH300" s="5"/>
      <c r="GI300" s="5"/>
      <c r="GJ300" s="5"/>
      <c r="GK300" s="223"/>
      <c r="GL300" s="2"/>
      <c r="GM300" s="2"/>
      <c r="GN300" s="5"/>
      <c r="GO300" s="5"/>
      <c r="GP300" s="5"/>
      <c r="GQ300" s="5"/>
      <c r="GR300" s="5"/>
      <c r="GS300" s="223"/>
      <c r="GT300" s="2"/>
      <c r="GU300" s="2"/>
      <c r="GV300" s="5"/>
      <c r="GW300" s="5"/>
      <c r="GX300" s="5"/>
      <c r="GY300" s="5"/>
      <c r="GZ300" s="5"/>
      <c r="HA300" s="223"/>
      <c r="HB300" s="2"/>
      <c r="HC300" s="2"/>
      <c r="HD300" s="5"/>
      <c r="HE300" s="5"/>
      <c r="HF300" s="5"/>
      <c r="HG300" s="5"/>
      <c r="HH300" s="5"/>
      <c r="HI300" s="223"/>
      <c r="HJ300" s="2"/>
      <c r="HK300" s="2"/>
      <c r="HL300" s="5"/>
      <c r="HM300" s="5"/>
      <c r="HN300" s="5"/>
      <c r="HO300" s="5"/>
      <c r="HP300" s="5"/>
      <c r="HQ300" s="223"/>
      <c r="HR300" s="2"/>
      <c r="HS300" s="2"/>
      <c r="HT300" s="5"/>
      <c r="HU300" s="5"/>
      <c r="HV300" s="5"/>
      <c r="HW300" s="5"/>
      <c r="HX300" s="5"/>
      <c r="HY300" s="223"/>
      <c r="HZ300" s="2"/>
      <c r="IA300" s="2"/>
      <c r="IB300" s="5"/>
      <c r="IC300" s="5"/>
      <c r="ID300" s="5"/>
      <c r="IE300" s="5"/>
      <c r="IF300" s="5"/>
      <c r="IG300" s="223"/>
      <c r="IH300" s="2"/>
      <c r="II300" s="2"/>
      <c r="IJ300" s="5"/>
      <c r="IK300" s="5"/>
      <c r="IL300" s="5"/>
      <c r="IM300" s="5"/>
      <c r="IN300" s="5"/>
      <c r="IO300" s="223"/>
      <c r="IP300" s="2"/>
      <c r="IQ300" s="2"/>
      <c r="IR300" s="5"/>
      <c r="IS300" s="5"/>
      <c r="IT300" s="5"/>
      <c r="IU300" s="5"/>
      <c r="IV300" s="5"/>
      <c r="IW300" s="223"/>
      <c r="IX300" s="2"/>
      <c r="IY300" s="2"/>
      <c r="IZ300" s="5"/>
      <c r="JA300" s="5"/>
      <c r="JB300" s="5"/>
      <c r="JC300" s="5"/>
      <c r="JD300" s="5"/>
      <c r="JE300" s="223"/>
      <c r="JF300" s="2"/>
      <c r="JG300" s="2"/>
      <c r="JH300" s="5"/>
      <c r="JI300" s="5"/>
      <c r="JJ300" s="5"/>
      <c r="JK300" s="5"/>
      <c r="JL300" s="5"/>
      <c r="JM300" s="223"/>
      <c r="JN300" s="2"/>
      <c r="JO300" s="2"/>
      <c r="JP300" s="5"/>
      <c r="JQ300" s="5"/>
      <c r="JR300" s="5"/>
      <c r="JS300" s="5"/>
      <c r="JT300" s="5"/>
      <c r="JU300" s="223"/>
      <c r="JV300" s="2"/>
      <c r="JW300" s="2"/>
      <c r="JX300" s="5"/>
      <c r="JY300" s="5"/>
      <c r="JZ300" s="5"/>
      <c r="KA300" s="5"/>
      <c r="KB300" s="5"/>
      <c r="KC300" s="223"/>
      <c r="KD300" s="2"/>
      <c r="KE300" s="2"/>
      <c r="KF300" s="5"/>
      <c r="KG300" s="5"/>
      <c r="KH300" s="5"/>
      <c r="KI300" s="5"/>
      <c r="KJ300" s="5"/>
      <c r="KK300" s="223"/>
      <c r="KL300" s="2"/>
      <c r="KM300" s="2"/>
      <c r="KN300" s="5"/>
      <c r="KO300" s="5"/>
      <c r="KP300" s="5"/>
      <c r="KQ300" s="5"/>
      <c r="KR300" s="5"/>
      <c r="KS300" s="223"/>
      <c r="KT300" s="2"/>
      <c r="KU300" s="2"/>
      <c r="KV300" s="5"/>
      <c r="KW300" s="5"/>
      <c r="KX300" s="5"/>
      <c r="KY300" s="5"/>
      <c r="KZ300" s="5"/>
      <c r="LA300" s="223"/>
      <c r="LB300" s="2"/>
      <c r="LC300" s="2"/>
      <c r="LD300" s="5"/>
      <c r="LE300" s="5"/>
      <c r="LF300" s="5"/>
      <c r="LG300" s="5"/>
      <c r="LH300" s="5"/>
      <c r="LI300" s="223"/>
      <c r="LJ300" s="2"/>
      <c r="LK300" s="2"/>
      <c r="LL300" s="5"/>
      <c r="LM300" s="5"/>
      <c r="LN300" s="5"/>
      <c r="LO300" s="5"/>
      <c r="LP300" s="5"/>
      <c r="LQ300" s="223"/>
      <c r="LR300" s="2"/>
      <c r="LS300" s="2"/>
      <c r="LT300" s="5"/>
      <c r="LU300" s="5"/>
      <c r="LV300" s="5"/>
      <c r="LW300" s="5"/>
      <c r="LX300" s="5"/>
      <c r="LY300" s="223"/>
      <c r="LZ300" s="2"/>
      <c r="MA300" s="2"/>
      <c r="MB300" s="5"/>
      <c r="MC300" s="5"/>
      <c r="MD300" s="5"/>
      <c r="ME300" s="5"/>
      <c r="MF300" s="5"/>
      <c r="MG300" s="223"/>
      <c r="MH300" s="2"/>
      <c r="MI300" s="2"/>
      <c r="MJ300" s="5"/>
      <c r="MK300" s="5"/>
      <c r="ML300" s="5"/>
      <c r="MM300" s="5"/>
      <c r="MN300" s="5"/>
      <c r="MO300" s="223"/>
      <c r="MP300" s="2"/>
      <c r="MQ300" s="2"/>
      <c r="MR300" s="5"/>
      <c r="MS300" s="5"/>
      <c r="MT300" s="5"/>
      <c r="MU300" s="5"/>
      <c r="MV300" s="5"/>
      <c r="MW300" s="223"/>
      <c r="MX300" s="2"/>
      <c r="MY300" s="2"/>
      <c r="MZ300" s="5"/>
      <c r="NA300" s="5"/>
      <c r="NB300" s="5"/>
      <c r="NC300" s="5"/>
      <c r="ND300" s="5"/>
      <c r="NE300" s="223"/>
      <c r="NF300" s="2"/>
      <c r="NG300" s="2"/>
      <c r="NH300" s="5"/>
      <c r="NI300" s="5"/>
      <c r="NJ300" s="5"/>
      <c r="NK300" s="5"/>
      <c r="NL300" s="5"/>
      <c r="NM300" s="223"/>
      <c r="NN300" s="2"/>
      <c r="NO300" s="2"/>
      <c r="NP300" s="5"/>
      <c r="NQ300" s="5"/>
      <c r="NR300" s="5"/>
      <c r="NS300" s="5"/>
      <c r="NT300" s="5"/>
      <c r="NU300" s="223"/>
      <c r="NV300" s="2"/>
      <c r="NW300" s="2"/>
      <c r="NX300" s="5"/>
      <c r="NY300" s="5"/>
      <c r="NZ300" s="5"/>
      <c r="OA300" s="5"/>
      <c r="OB300" s="5"/>
      <c r="OC300" s="223"/>
      <c r="OD300" s="2"/>
      <c r="OE300" s="2"/>
      <c r="OF300" s="5"/>
      <c r="OG300" s="5"/>
      <c r="OH300" s="5"/>
      <c r="OI300" s="5"/>
      <c r="OJ300" s="5"/>
      <c r="OK300" s="223"/>
      <c r="OL300" s="2"/>
      <c r="OM300" s="2"/>
      <c r="ON300" s="5"/>
      <c r="OO300" s="5"/>
      <c r="OP300" s="5"/>
      <c r="OQ300" s="5"/>
      <c r="OR300" s="5"/>
      <c r="OS300" s="223"/>
      <c r="OT300" s="2"/>
      <c r="OU300" s="2"/>
      <c r="OV300" s="5"/>
      <c r="OW300" s="5"/>
      <c r="OX300" s="5"/>
      <c r="OY300" s="5"/>
      <c r="OZ300" s="5"/>
      <c r="PA300" s="223"/>
      <c r="PB300" s="2"/>
      <c r="PC300" s="2"/>
      <c r="PD300" s="5"/>
      <c r="PE300" s="5"/>
      <c r="PF300" s="5"/>
      <c r="PG300" s="5"/>
      <c r="PH300" s="5"/>
      <c r="PI300" s="223"/>
      <c r="PJ300" s="2"/>
      <c r="PK300" s="2"/>
      <c r="PL300" s="5"/>
      <c r="PM300" s="5"/>
      <c r="PN300" s="5"/>
      <c r="PO300" s="5"/>
      <c r="PP300" s="5"/>
      <c r="PQ300" s="223"/>
      <c r="PR300" s="2"/>
      <c r="PS300" s="2"/>
      <c r="PT300" s="5"/>
      <c r="PU300" s="5"/>
      <c r="PV300" s="5"/>
      <c r="PW300" s="5"/>
      <c r="PX300" s="5"/>
      <c r="PY300" s="223"/>
      <c r="PZ300" s="2"/>
      <c r="QA300" s="2"/>
      <c r="QB300" s="5"/>
      <c r="QC300" s="5"/>
      <c r="QD300" s="5"/>
      <c r="QE300" s="5"/>
      <c r="QF300" s="5"/>
      <c r="QG300" s="223"/>
      <c r="QH300" s="2"/>
      <c r="QI300" s="2"/>
      <c r="QJ300" s="5"/>
      <c r="QK300" s="5"/>
      <c r="QL300" s="5"/>
      <c r="QM300" s="5"/>
      <c r="QN300" s="5"/>
      <c r="QO300" s="223"/>
      <c r="QP300" s="2"/>
      <c r="QQ300" s="2"/>
      <c r="QR300" s="5"/>
      <c r="QS300" s="5"/>
      <c r="QT300" s="5"/>
      <c r="QU300" s="5"/>
      <c r="QV300" s="5"/>
      <c r="QW300" s="223"/>
      <c r="QX300" s="2"/>
      <c r="QY300" s="2"/>
      <c r="QZ300" s="5"/>
      <c r="RA300" s="5"/>
      <c r="RB300" s="5"/>
      <c r="RC300" s="5"/>
      <c r="RD300" s="5"/>
      <c r="RE300" s="223"/>
      <c r="RF300" s="2"/>
      <c r="RG300" s="2"/>
      <c r="RH300" s="5"/>
      <c r="RI300" s="5"/>
      <c r="RJ300" s="5"/>
      <c r="RK300" s="5"/>
      <c r="RL300" s="5"/>
      <c r="RM300" s="223"/>
      <c r="RN300" s="2"/>
      <c r="RO300" s="2"/>
      <c r="RP300" s="5"/>
      <c r="RQ300" s="5"/>
      <c r="RR300" s="5"/>
      <c r="RS300" s="5"/>
      <c r="RT300" s="5"/>
      <c r="RU300" s="223"/>
      <c r="RV300" s="2"/>
      <c r="RW300" s="2"/>
      <c r="RX300" s="5"/>
      <c r="RY300" s="5"/>
      <c r="RZ300" s="5"/>
      <c r="SA300" s="5"/>
      <c r="SB300" s="5"/>
      <c r="SC300" s="223"/>
      <c r="SD300" s="2"/>
      <c r="SE300" s="2"/>
      <c r="SF300" s="5"/>
      <c r="SG300" s="5"/>
      <c r="SH300" s="5"/>
      <c r="SI300" s="5"/>
      <c r="SJ300" s="5"/>
      <c r="SK300" s="223"/>
      <c r="SL300" s="2"/>
      <c r="SM300" s="2"/>
      <c r="SN300" s="5"/>
      <c r="SO300" s="5"/>
      <c r="SP300" s="5"/>
      <c r="SQ300" s="5"/>
      <c r="SR300" s="5"/>
      <c r="SS300" s="223"/>
      <c r="ST300" s="2"/>
      <c r="SU300" s="2"/>
      <c r="SV300" s="5"/>
      <c r="SW300" s="5"/>
      <c r="SX300" s="5"/>
      <c r="SY300" s="5"/>
      <c r="SZ300" s="5"/>
      <c r="TA300" s="223"/>
      <c r="TB300" s="2"/>
      <c r="TC300" s="2"/>
      <c r="TD300" s="5"/>
      <c r="TE300" s="5"/>
      <c r="TF300" s="5"/>
      <c r="TG300" s="5"/>
      <c r="TH300" s="5"/>
      <c r="TI300" s="223"/>
      <c r="TJ300" s="2"/>
      <c r="TK300" s="2"/>
      <c r="TL300" s="5"/>
      <c r="TM300" s="5"/>
      <c r="TN300" s="5"/>
      <c r="TO300" s="5"/>
      <c r="TP300" s="5"/>
      <c r="TQ300" s="223"/>
      <c r="TR300" s="2"/>
      <c r="TS300" s="2"/>
      <c r="TT300" s="5"/>
      <c r="TU300" s="5"/>
      <c r="TV300" s="5"/>
      <c r="TW300" s="5"/>
      <c r="TX300" s="5"/>
      <c r="TY300" s="223"/>
      <c r="TZ300" s="2"/>
      <c r="UA300" s="2"/>
      <c r="UB300" s="5"/>
      <c r="UC300" s="5"/>
      <c r="UD300" s="5"/>
      <c r="UE300" s="5"/>
      <c r="UF300" s="5"/>
      <c r="UG300" s="223"/>
      <c r="UH300" s="2"/>
      <c r="UI300" s="2"/>
      <c r="UJ300" s="5"/>
      <c r="UK300" s="5"/>
      <c r="UL300" s="5"/>
      <c r="UM300" s="5"/>
      <c r="UN300" s="5"/>
      <c r="UO300" s="223"/>
      <c r="UP300" s="2"/>
      <c r="UQ300" s="2"/>
      <c r="UR300" s="5"/>
      <c r="US300" s="5"/>
      <c r="UT300" s="5"/>
      <c r="UU300" s="5"/>
      <c r="UV300" s="5"/>
      <c r="UW300" s="223"/>
      <c r="UX300" s="2"/>
      <c r="UY300" s="2"/>
      <c r="UZ300" s="5"/>
      <c r="VA300" s="5"/>
      <c r="VB300" s="5"/>
      <c r="VC300" s="5"/>
      <c r="VD300" s="5"/>
      <c r="VE300" s="223"/>
      <c r="VF300" s="2"/>
      <c r="VG300" s="2"/>
      <c r="VH300" s="5"/>
      <c r="VI300" s="5"/>
      <c r="VJ300" s="5"/>
      <c r="VK300" s="5"/>
      <c r="VL300" s="5"/>
      <c r="VM300" s="223"/>
      <c r="VN300" s="2"/>
      <c r="VO300" s="2"/>
      <c r="VP300" s="5"/>
      <c r="VQ300" s="5"/>
      <c r="VR300" s="5"/>
      <c r="VS300" s="5"/>
      <c r="VT300" s="5"/>
      <c r="VU300" s="223"/>
      <c r="VV300" s="2"/>
      <c r="VW300" s="2"/>
      <c r="VX300" s="5"/>
      <c r="VY300" s="5"/>
      <c r="VZ300" s="5"/>
      <c r="WA300" s="5"/>
      <c r="WB300" s="5"/>
      <c r="WC300" s="223"/>
      <c r="WD300" s="2"/>
      <c r="WE300" s="2"/>
      <c r="WF300" s="5"/>
      <c r="WG300" s="5"/>
      <c r="WH300" s="5"/>
      <c r="WI300" s="5"/>
      <c r="WJ300" s="5"/>
      <c r="WK300" s="223"/>
      <c r="WL300" s="2"/>
      <c r="WM300" s="2"/>
      <c r="WN300" s="5"/>
      <c r="WO300" s="5"/>
      <c r="WP300" s="5"/>
      <c r="WQ300" s="5"/>
      <c r="WR300" s="5"/>
      <c r="WS300" s="223"/>
      <c r="WT300" s="2"/>
      <c r="WU300" s="2"/>
      <c r="WV300" s="5"/>
      <c r="WW300" s="5"/>
      <c r="WX300" s="5"/>
      <c r="WY300" s="5"/>
      <c r="WZ300" s="5"/>
      <c r="XA300" s="223"/>
      <c r="XB300" s="2"/>
      <c r="XC300" s="2"/>
      <c r="XD300" s="5"/>
      <c r="XE300" s="5"/>
      <c r="XF300" s="5"/>
      <c r="XG300" s="5"/>
      <c r="XH300" s="5"/>
      <c r="XI300" s="223"/>
      <c r="XJ300" s="2"/>
      <c r="XK300" s="2"/>
      <c r="XL300" s="5"/>
      <c r="XM300" s="5"/>
      <c r="XN300" s="5"/>
      <c r="XO300" s="5"/>
      <c r="XP300" s="5"/>
      <c r="XQ300" s="223"/>
      <c r="XR300" s="2"/>
      <c r="XS300" s="2"/>
      <c r="XT300" s="5"/>
      <c r="XU300" s="5"/>
      <c r="XV300" s="5"/>
      <c r="XW300" s="5"/>
      <c r="XX300" s="5"/>
      <c r="XY300" s="223"/>
      <c r="XZ300" s="2"/>
      <c r="YA300" s="2"/>
      <c r="YB300" s="5"/>
      <c r="YC300" s="5"/>
      <c r="YD300" s="5"/>
      <c r="YE300" s="5"/>
      <c r="YF300" s="5"/>
      <c r="YG300" s="223"/>
      <c r="YH300" s="2"/>
      <c r="YI300" s="2"/>
      <c r="YJ300" s="5"/>
      <c r="YK300" s="5"/>
      <c r="YL300" s="5"/>
      <c r="YM300" s="5"/>
      <c r="YN300" s="5"/>
      <c r="YO300" s="223"/>
      <c r="YP300" s="2"/>
      <c r="YQ300" s="2"/>
      <c r="YR300" s="5"/>
      <c r="YS300" s="5"/>
      <c r="YT300" s="5"/>
      <c r="YU300" s="5"/>
      <c r="YV300" s="5"/>
      <c r="YW300" s="223"/>
      <c r="YX300" s="2"/>
      <c r="YY300" s="2"/>
      <c r="YZ300" s="5"/>
      <c r="ZA300" s="5"/>
      <c r="ZB300" s="5"/>
      <c r="ZC300" s="5"/>
      <c r="ZD300" s="5"/>
      <c r="ZE300" s="223"/>
      <c r="ZF300" s="2"/>
      <c r="ZG300" s="2"/>
      <c r="ZH300" s="5"/>
      <c r="ZI300" s="5"/>
      <c r="ZJ300" s="5"/>
      <c r="ZK300" s="5"/>
      <c r="ZL300" s="5"/>
      <c r="ZM300" s="223"/>
      <c r="ZN300" s="2"/>
      <c r="ZO300" s="2"/>
      <c r="ZP300" s="5"/>
      <c r="ZQ300" s="5"/>
      <c r="ZR300" s="5"/>
      <c r="ZS300" s="5"/>
      <c r="ZT300" s="5"/>
      <c r="ZU300" s="223"/>
      <c r="ZV300" s="2"/>
      <c r="ZW300" s="2"/>
      <c r="ZX300" s="5"/>
      <c r="ZY300" s="5"/>
      <c r="ZZ300" s="5"/>
      <c r="AAA300" s="5"/>
      <c r="AAB300" s="5"/>
      <c r="AAC300" s="223"/>
      <c r="AAD300" s="2"/>
      <c r="AAE300" s="2"/>
      <c r="AAF300" s="5"/>
      <c r="AAG300" s="5"/>
      <c r="AAH300" s="5"/>
      <c r="AAI300" s="5"/>
      <c r="AAJ300" s="5"/>
      <c r="AAK300" s="223"/>
      <c r="AAL300" s="2"/>
      <c r="AAM300" s="2"/>
      <c r="AAN300" s="5"/>
      <c r="AAO300" s="5"/>
      <c r="AAP300" s="5"/>
      <c r="AAQ300" s="5"/>
      <c r="AAR300" s="5"/>
      <c r="AAS300" s="223"/>
      <c r="AAT300" s="2"/>
      <c r="AAU300" s="2"/>
      <c r="AAV300" s="5"/>
      <c r="AAW300" s="5"/>
      <c r="AAX300" s="5"/>
      <c r="AAY300" s="5"/>
      <c r="AAZ300" s="5"/>
      <c r="ABA300" s="223"/>
      <c r="ABB300" s="2"/>
      <c r="ABC300" s="2"/>
      <c r="ABD300" s="5"/>
      <c r="ABE300" s="5"/>
      <c r="ABF300" s="5"/>
      <c r="ABG300" s="5"/>
      <c r="ABH300" s="5"/>
      <c r="ABI300" s="223"/>
      <c r="ABJ300" s="2"/>
      <c r="ABK300" s="2"/>
      <c r="ABL300" s="5"/>
      <c r="ABM300" s="5"/>
      <c r="ABN300" s="5"/>
      <c r="ABO300" s="5"/>
      <c r="ABP300" s="5"/>
      <c r="ABQ300" s="223"/>
      <c r="ABR300" s="2"/>
      <c r="ABS300" s="2"/>
      <c r="ABT300" s="5"/>
      <c r="ABU300" s="5"/>
      <c r="ABV300" s="5"/>
      <c r="ABW300" s="5"/>
      <c r="ABX300" s="5"/>
      <c r="ABY300" s="223"/>
      <c r="ABZ300" s="2"/>
      <c r="ACA300" s="2"/>
      <c r="ACB300" s="5"/>
      <c r="ACC300" s="5"/>
      <c r="ACD300" s="5"/>
      <c r="ACE300" s="5"/>
      <c r="ACF300" s="5"/>
      <c r="ACG300" s="223"/>
      <c r="ACH300" s="2"/>
      <c r="ACI300" s="2"/>
      <c r="ACJ300" s="5"/>
      <c r="ACK300" s="5"/>
      <c r="ACL300" s="5"/>
      <c r="ACM300" s="5"/>
      <c r="ACN300" s="5"/>
      <c r="ACO300" s="223"/>
      <c r="ACP300" s="2"/>
      <c r="ACQ300" s="2"/>
      <c r="ACR300" s="5"/>
      <c r="ACS300" s="5"/>
      <c r="ACT300" s="5"/>
      <c r="ACU300" s="5"/>
      <c r="ACV300" s="5"/>
      <c r="ACW300" s="223"/>
      <c r="ACX300" s="2"/>
      <c r="ACY300" s="2"/>
      <c r="ACZ300" s="5"/>
      <c r="ADA300" s="5"/>
      <c r="ADB300" s="5"/>
      <c r="ADC300" s="5"/>
      <c r="ADD300" s="5"/>
      <c r="ADE300" s="223"/>
      <c r="ADF300" s="2"/>
      <c r="ADG300" s="2"/>
      <c r="ADH300" s="5"/>
      <c r="ADI300" s="5"/>
      <c r="ADJ300" s="5"/>
      <c r="ADK300" s="5"/>
      <c r="ADL300" s="5"/>
      <c r="ADM300" s="223"/>
      <c r="ADN300" s="2"/>
      <c r="ADO300" s="2"/>
      <c r="ADP300" s="5"/>
      <c r="ADQ300" s="5"/>
      <c r="ADR300" s="5"/>
      <c r="ADS300" s="5"/>
      <c r="ADT300" s="5"/>
      <c r="ADU300" s="223"/>
      <c r="ADV300" s="2"/>
      <c r="ADW300" s="2"/>
      <c r="ADX300" s="5"/>
      <c r="ADY300" s="5"/>
      <c r="ADZ300" s="5"/>
      <c r="AEA300" s="5"/>
      <c r="AEB300" s="5"/>
      <c r="AEC300" s="223"/>
      <c r="AED300" s="2"/>
      <c r="AEE300" s="2"/>
      <c r="AEF300" s="5"/>
      <c r="AEG300" s="5"/>
      <c r="AEH300" s="5"/>
      <c r="AEI300" s="5"/>
      <c r="AEJ300" s="5"/>
      <c r="AEK300" s="223"/>
      <c r="AEL300" s="2"/>
      <c r="AEM300" s="2"/>
      <c r="AEN300" s="5"/>
      <c r="AEO300" s="5"/>
      <c r="AEP300" s="5"/>
      <c r="AEQ300" s="5"/>
      <c r="AER300" s="5"/>
      <c r="AES300" s="223"/>
      <c r="AET300" s="2"/>
      <c r="AEU300" s="2"/>
      <c r="AEV300" s="5"/>
      <c r="AEW300" s="5"/>
      <c r="AEX300" s="5"/>
      <c r="AEY300" s="5"/>
      <c r="AEZ300" s="5"/>
      <c r="AFA300" s="223"/>
      <c r="AFB300" s="2"/>
      <c r="AFC300" s="2"/>
      <c r="AFD300" s="5"/>
      <c r="AFE300" s="5"/>
      <c r="AFF300" s="5"/>
      <c r="AFG300" s="5"/>
      <c r="AFH300" s="5"/>
      <c r="AFI300" s="223"/>
      <c r="AFJ300" s="2"/>
      <c r="AFK300" s="2"/>
      <c r="AFL300" s="5"/>
      <c r="AFM300" s="5"/>
      <c r="AFN300" s="5"/>
      <c r="AFO300" s="5"/>
      <c r="AFP300" s="5"/>
      <c r="AFQ300" s="223"/>
      <c r="AFR300" s="2"/>
      <c r="AFS300" s="2"/>
      <c r="AFT300" s="5"/>
      <c r="AFU300" s="5"/>
      <c r="AFV300" s="5"/>
      <c r="AFW300" s="5"/>
      <c r="AFX300" s="5"/>
      <c r="AFY300" s="223"/>
      <c r="AFZ300" s="2"/>
      <c r="AGA300" s="2"/>
      <c r="AGB300" s="5"/>
      <c r="AGC300" s="5"/>
      <c r="AGD300" s="5"/>
      <c r="AGE300" s="5"/>
      <c r="AGF300" s="5"/>
      <c r="AGG300" s="223"/>
      <c r="AGH300" s="2"/>
      <c r="AGI300" s="2"/>
      <c r="AGJ300" s="5"/>
      <c r="AGK300" s="5"/>
      <c r="AGL300" s="5"/>
      <c r="AGM300" s="5"/>
      <c r="AGN300" s="5"/>
      <c r="AGO300" s="223"/>
      <c r="AGP300" s="2"/>
      <c r="AGQ300" s="2"/>
      <c r="AGR300" s="5"/>
      <c r="AGS300" s="5"/>
      <c r="AGT300" s="5"/>
      <c r="AGU300" s="5"/>
      <c r="AGV300" s="5"/>
      <c r="AGW300" s="223"/>
      <c r="AGX300" s="2"/>
      <c r="AGY300" s="2"/>
      <c r="AGZ300" s="5"/>
      <c r="AHA300" s="5"/>
      <c r="AHB300" s="5"/>
      <c r="AHC300" s="5"/>
      <c r="AHD300" s="5"/>
      <c r="AHE300" s="223"/>
      <c r="AHF300" s="2"/>
      <c r="AHG300" s="2"/>
      <c r="AHH300" s="5"/>
      <c r="AHI300" s="5"/>
      <c r="AHJ300" s="5"/>
      <c r="AHK300" s="5"/>
      <c r="AHL300" s="5"/>
      <c r="AHM300" s="223"/>
      <c r="AHN300" s="2"/>
      <c r="AHO300" s="2"/>
      <c r="AHP300" s="5"/>
      <c r="AHQ300" s="5"/>
      <c r="AHR300" s="5"/>
      <c r="AHS300" s="5"/>
      <c r="AHT300" s="5"/>
      <c r="AHU300" s="223"/>
      <c r="AHV300" s="2"/>
      <c r="AHW300" s="2"/>
      <c r="AHX300" s="5"/>
      <c r="AHY300" s="5"/>
      <c r="AHZ300" s="5"/>
      <c r="AIA300" s="5"/>
      <c r="AIB300" s="5"/>
      <c r="AIC300" s="223"/>
      <c r="AID300" s="2"/>
      <c r="AIE300" s="2"/>
      <c r="AIF300" s="5"/>
      <c r="AIG300" s="5"/>
      <c r="AIH300" s="5"/>
      <c r="AII300" s="5"/>
      <c r="AIJ300" s="5"/>
      <c r="AIK300" s="223"/>
      <c r="AIL300" s="2"/>
      <c r="AIM300" s="2"/>
      <c r="AIN300" s="5"/>
      <c r="AIO300" s="5"/>
      <c r="AIP300" s="5"/>
      <c r="AIQ300" s="5"/>
      <c r="AIR300" s="5"/>
      <c r="AIS300" s="223"/>
      <c r="AIT300" s="2"/>
      <c r="AIU300" s="2"/>
      <c r="AIV300" s="5"/>
      <c r="AIW300" s="5"/>
      <c r="AIX300" s="5"/>
      <c r="AIY300" s="5"/>
      <c r="AIZ300" s="5"/>
      <c r="AJA300" s="223"/>
      <c r="AJB300" s="2"/>
      <c r="AJC300" s="2"/>
      <c r="AJD300" s="5"/>
      <c r="AJE300" s="5"/>
      <c r="AJF300" s="5"/>
      <c r="AJG300" s="5"/>
      <c r="AJH300" s="5"/>
      <c r="AJI300" s="223"/>
      <c r="AJJ300" s="2"/>
      <c r="AJK300" s="2"/>
      <c r="AJL300" s="5"/>
      <c r="AJM300" s="5"/>
      <c r="AJN300" s="5"/>
      <c r="AJO300" s="5"/>
      <c r="AJP300" s="5"/>
      <c r="AJQ300" s="223"/>
      <c r="AJR300" s="2"/>
      <c r="AJS300" s="2"/>
      <c r="AJT300" s="5"/>
      <c r="AJU300" s="5"/>
      <c r="AJV300" s="5"/>
      <c r="AJW300" s="5"/>
      <c r="AJX300" s="5"/>
      <c r="AJY300" s="223"/>
      <c r="AJZ300" s="2"/>
      <c r="AKA300" s="2"/>
      <c r="AKB300" s="5"/>
      <c r="AKC300" s="5"/>
      <c r="AKD300" s="5"/>
      <c r="AKE300" s="5"/>
      <c r="AKF300" s="5"/>
      <c r="AKG300" s="223"/>
      <c r="AKH300" s="2"/>
      <c r="AKI300" s="2"/>
      <c r="AKJ300" s="5"/>
      <c r="AKK300" s="5"/>
      <c r="AKL300" s="5"/>
      <c r="AKM300" s="5"/>
      <c r="AKN300" s="5"/>
      <c r="AKO300" s="223"/>
      <c r="AKP300" s="2"/>
      <c r="AKQ300" s="2"/>
      <c r="AKR300" s="5"/>
      <c r="AKS300" s="5"/>
      <c r="AKT300" s="5"/>
      <c r="AKU300" s="5"/>
      <c r="AKV300" s="5"/>
      <c r="AKW300" s="223"/>
      <c r="AKX300" s="2"/>
      <c r="AKY300" s="2"/>
      <c r="AKZ300" s="5"/>
      <c r="ALA300" s="5"/>
      <c r="ALB300" s="5"/>
      <c r="ALC300" s="5"/>
      <c r="ALD300" s="5"/>
      <c r="ALE300" s="223"/>
      <c r="ALF300" s="2"/>
      <c r="ALG300" s="2"/>
      <c r="ALH300" s="5"/>
      <c r="ALI300" s="5"/>
      <c r="ALJ300" s="5"/>
      <c r="ALK300" s="5"/>
      <c r="ALL300" s="5"/>
      <c r="ALM300" s="223"/>
      <c r="ALN300" s="2"/>
      <c r="ALO300" s="2"/>
      <c r="ALP300" s="5"/>
      <c r="ALQ300" s="5"/>
      <c r="ALR300" s="5"/>
      <c r="ALS300" s="5"/>
      <c r="ALT300" s="5"/>
      <c r="ALU300" s="223"/>
      <c r="ALV300" s="2"/>
      <c r="ALW300" s="2"/>
      <c r="ALX300" s="5"/>
      <c r="ALY300" s="5"/>
      <c r="ALZ300" s="5"/>
      <c r="AMA300" s="5"/>
      <c r="AMB300" s="5"/>
      <c r="AMC300" s="223"/>
      <c r="AMD300" s="2"/>
      <c r="AME300" s="2"/>
      <c r="AMF300" s="5"/>
      <c r="AMG300" s="5"/>
      <c r="AMH300" s="5"/>
      <c r="AMI300" s="5"/>
      <c r="AMJ300" s="5"/>
      <c r="AMK300" s="223"/>
      <c r="AML300" s="2"/>
      <c r="AMM300" s="2"/>
      <c r="AMN300" s="5"/>
      <c r="AMO300" s="5"/>
      <c r="AMP300" s="5"/>
      <c r="AMQ300" s="5"/>
      <c r="AMR300" s="5"/>
      <c r="AMS300" s="223"/>
      <c r="AMT300" s="2"/>
      <c r="AMU300" s="2"/>
      <c r="AMV300" s="5"/>
      <c r="AMW300" s="5"/>
      <c r="AMX300" s="5"/>
      <c r="AMY300" s="5"/>
      <c r="AMZ300" s="5"/>
      <c r="ANA300" s="223"/>
      <c r="ANB300" s="2"/>
      <c r="ANC300" s="2"/>
      <c r="AND300" s="5"/>
      <c r="ANE300" s="5"/>
      <c r="ANF300" s="5"/>
      <c r="ANG300" s="5"/>
      <c r="ANH300" s="5"/>
      <c r="ANI300" s="223"/>
      <c r="ANJ300" s="2"/>
      <c r="ANK300" s="2"/>
      <c r="ANL300" s="5"/>
      <c r="ANM300" s="5"/>
      <c r="ANN300" s="5"/>
      <c r="ANO300" s="5"/>
      <c r="ANP300" s="5"/>
      <c r="ANQ300" s="223"/>
      <c r="ANR300" s="2"/>
      <c r="ANS300" s="2"/>
      <c r="ANT300" s="5"/>
      <c r="ANU300" s="5"/>
      <c r="ANV300" s="5"/>
      <c r="ANW300" s="5"/>
      <c r="ANX300" s="5"/>
      <c r="ANY300" s="223"/>
      <c r="ANZ300" s="2"/>
      <c r="AOA300" s="2"/>
      <c r="AOB300" s="5"/>
      <c r="AOC300" s="5"/>
      <c r="AOD300" s="5"/>
      <c r="AOE300" s="5"/>
      <c r="AOF300" s="5"/>
      <c r="AOG300" s="223"/>
      <c r="AOH300" s="2"/>
      <c r="AOI300" s="2"/>
      <c r="AOJ300" s="5"/>
      <c r="AOK300" s="5"/>
      <c r="AOL300" s="5"/>
      <c r="AOM300" s="5"/>
      <c r="AON300" s="5"/>
      <c r="AOO300" s="223"/>
      <c r="AOP300" s="2"/>
      <c r="AOQ300" s="2"/>
      <c r="AOR300" s="5"/>
      <c r="AOS300" s="5"/>
      <c r="AOT300" s="5"/>
      <c r="AOU300" s="5"/>
      <c r="AOV300" s="5"/>
      <c r="AOW300" s="223"/>
      <c r="AOX300" s="2"/>
      <c r="AOY300" s="2"/>
      <c r="AOZ300" s="5"/>
      <c r="APA300" s="5"/>
      <c r="APB300" s="5"/>
      <c r="APC300" s="5"/>
      <c r="APD300" s="5"/>
      <c r="APE300" s="223"/>
      <c r="APF300" s="2"/>
      <c r="APG300" s="2"/>
      <c r="APH300" s="5"/>
      <c r="API300" s="5"/>
      <c r="APJ300" s="5"/>
      <c r="APK300" s="5"/>
      <c r="APL300" s="5"/>
      <c r="APM300" s="223"/>
      <c r="APN300" s="2"/>
      <c r="APO300" s="2"/>
      <c r="APP300" s="5"/>
      <c r="APQ300" s="5"/>
      <c r="APR300" s="5"/>
      <c r="APS300" s="5"/>
      <c r="APT300" s="5"/>
      <c r="APU300" s="223"/>
      <c r="APV300" s="2"/>
      <c r="APW300" s="2"/>
      <c r="APX300" s="5"/>
      <c r="APY300" s="5"/>
      <c r="APZ300" s="5"/>
      <c r="AQA300" s="5"/>
      <c r="AQB300" s="5"/>
      <c r="AQC300" s="223"/>
      <c r="AQD300" s="2"/>
      <c r="AQE300" s="2"/>
      <c r="AQF300" s="5"/>
      <c r="AQG300" s="5"/>
      <c r="AQH300" s="5"/>
      <c r="AQI300" s="5"/>
      <c r="AQJ300" s="5"/>
      <c r="AQK300" s="223"/>
      <c r="AQL300" s="2"/>
      <c r="AQM300" s="2"/>
      <c r="AQN300" s="5"/>
      <c r="AQO300" s="5"/>
      <c r="AQP300" s="5"/>
      <c r="AQQ300" s="5"/>
      <c r="AQR300" s="5"/>
      <c r="AQS300" s="223"/>
      <c r="AQT300" s="2"/>
      <c r="AQU300" s="2"/>
      <c r="AQV300" s="5"/>
      <c r="AQW300" s="5"/>
      <c r="AQX300" s="5"/>
      <c r="AQY300" s="5"/>
      <c r="AQZ300" s="5"/>
      <c r="ARA300" s="223"/>
      <c r="ARB300" s="2"/>
      <c r="ARC300" s="2"/>
      <c r="ARD300" s="5"/>
      <c r="ARE300" s="5"/>
      <c r="ARF300" s="5"/>
      <c r="ARG300" s="5"/>
      <c r="ARH300" s="5"/>
      <c r="ARI300" s="223"/>
      <c r="ARJ300" s="2"/>
      <c r="ARK300" s="2"/>
      <c r="ARL300" s="5"/>
      <c r="ARM300" s="5"/>
      <c r="ARN300" s="5"/>
      <c r="ARO300" s="5"/>
      <c r="ARP300" s="5"/>
      <c r="ARQ300" s="223"/>
      <c r="ARR300" s="2"/>
      <c r="ARS300" s="2"/>
      <c r="ART300" s="5"/>
      <c r="ARU300" s="5"/>
      <c r="ARV300" s="5"/>
      <c r="ARW300" s="5"/>
      <c r="ARX300" s="5"/>
      <c r="ARY300" s="223"/>
      <c r="ARZ300" s="2"/>
      <c r="ASA300" s="2"/>
      <c r="ASB300" s="5"/>
      <c r="ASC300" s="5"/>
      <c r="ASD300" s="5"/>
      <c r="ASE300" s="5"/>
      <c r="ASF300" s="5"/>
      <c r="ASG300" s="223"/>
      <c r="ASH300" s="2"/>
      <c r="ASI300" s="2"/>
      <c r="ASJ300" s="5"/>
      <c r="ASK300" s="5"/>
      <c r="ASL300" s="5"/>
      <c r="ASM300" s="5"/>
      <c r="ASN300" s="5"/>
      <c r="ASO300" s="223"/>
      <c r="ASP300" s="2"/>
      <c r="ASQ300" s="2"/>
      <c r="ASR300" s="5"/>
      <c r="ASS300" s="5"/>
      <c r="AST300" s="5"/>
      <c r="ASU300" s="5"/>
      <c r="ASV300" s="5"/>
      <c r="ASW300" s="223"/>
      <c r="ASX300" s="2"/>
      <c r="ASY300" s="2"/>
      <c r="ASZ300" s="5"/>
      <c r="ATA300" s="5"/>
      <c r="ATB300" s="5"/>
      <c r="ATC300" s="5"/>
      <c r="ATD300" s="5"/>
      <c r="ATE300" s="223"/>
      <c r="ATF300" s="2"/>
      <c r="ATG300" s="2"/>
      <c r="ATH300" s="5"/>
      <c r="ATI300" s="5"/>
      <c r="ATJ300" s="5"/>
      <c r="ATK300" s="5"/>
      <c r="ATL300" s="5"/>
      <c r="ATM300" s="223"/>
      <c r="ATN300" s="2"/>
      <c r="ATO300" s="2"/>
      <c r="ATP300" s="5"/>
      <c r="ATQ300" s="5"/>
      <c r="ATR300" s="5"/>
      <c r="ATS300" s="5"/>
      <c r="ATT300" s="5"/>
      <c r="ATU300" s="223"/>
      <c r="ATV300" s="2"/>
      <c r="ATW300" s="2"/>
      <c r="ATX300" s="5"/>
      <c r="ATY300" s="5"/>
      <c r="ATZ300" s="5"/>
      <c r="AUA300" s="5"/>
      <c r="AUB300" s="5"/>
      <c r="AUC300" s="223"/>
      <c r="AUD300" s="2"/>
      <c r="AUE300" s="2"/>
      <c r="AUF300" s="5"/>
      <c r="AUG300" s="5"/>
      <c r="AUH300" s="5"/>
      <c r="AUI300" s="5"/>
      <c r="AUJ300" s="5"/>
      <c r="AUK300" s="223"/>
      <c r="AUL300" s="2"/>
      <c r="AUM300" s="2"/>
      <c r="AUN300" s="5"/>
      <c r="AUO300" s="5"/>
      <c r="AUP300" s="5"/>
      <c r="AUQ300" s="5"/>
      <c r="AUR300" s="5"/>
      <c r="AUS300" s="223"/>
      <c r="AUT300" s="2"/>
      <c r="AUU300" s="2"/>
      <c r="AUV300" s="5"/>
      <c r="AUW300" s="5"/>
      <c r="AUX300" s="5"/>
      <c r="AUY300" s="5"/>
      <c r="AUZ300" s="5"/>
      <c r="AVA300" s="223"/>
      <c r="AVB300" s="2"/>
      <c r="AVC300" s="2"/>
      <c r="AVD300" s="5"/>
      <c r="AVE300" s="5"/>
      <c r="AVF300" s="5"/>
      <c r="AVG300" s="5"/>
      <c r="AVH300" s="5"/>
      <c r="AVI300" s="223"/>
      <c r="AVJ300" s="2"/>
      <c r="AVK300" s="2"/>
      <c r="AVL300" s="5"/>
      <c r="AVM300" s="5"/>
      <c r="AVN300" s="5"/>
      <c r="AVO300" s="5"/>
      <c r="AVP300" s="5"/>
      <c r="AVQ300" s="223"/>
      <c r="AVR300" s="2"/>
      <c r="AVS300" s="2"/>
      <c r="AVT300" s="5"/>
      <c r="AVU300" s="5"/>
      <c r="AVV300" s="5"/>
      <c r="AVW300" s="5"/>
      <c r="AVX300" s="5"/>
      <c r="AVY300" s="223"/>
      <c r="AVZ300" s="2"/>
      <c r="AWA300" s="2"/>
      <c r="AWB300" s="5"/>
      <c r="AWC300" s="5"/>
      <c r="AWD300" s="5"/>
      <c r="AWE300" s="5"/>
      <c r="AWF300" s="5"/>
      <c r="AWG300" s="223"/>
      <c r="AWH300" s="2"/>
      <c r="AWI300" s="2"/>
      <c r="AWJ300" s="5"/>
      <c r="AWK300" s="5"/>
      <c r="AWL300" s="5"/>
      <c r="AWM300" s="5"/>
      <c r="AWN300" s="5"/>
      <c r="AWO300" s="223"/>
      <c r="AWP300" s="2"/>
      <c r="AWQ300" s="2"/>
      <c r="AWR300" s="5"/>
      <c r="AWS300" s="5"/>
      <c r="AWT300" s="5"/>
      <c r="AWU300" s="5"/>
      <c r="AWV300" s="5"/>
      <c r="AWW300" s="223"/>
      <c r="AWX300" s="2"/>
      <c r="AWY300" s="2"/>
      <c r="AWZ300" s="5"/>
      <c r="AXA300" s="5"/>
      <c r="AXB300" s="5"/>
      <c r="AXC300" s="5"/>
      <c r="AXD300" s="5"/>
      <c r="AXE300" s="223"/>
      <c r="AXF300" s="2"/>
      <c r="AXG300" s="2"/>
      <c r="AXH300" s="5"/>
      <c r="AXI300" s="5"/>
      <c r="AXJ300" s="5"/>
      <c r="AXK300" s="5"/>
      <c r="AXL300" s="5"/>
      <c r="AXM300" s="223"/>
      <c r="AXN300" s="2"/>
      <c r="AXO300" s="2"/>
      <c r="AXP300" s="5"/>
      <c r="AXQ300" s="5"/>
      <c r="AXR300" s="5"/>
      <c r="AXS300" s="5"/>
      <c r="AXT300" s="5"/>
      <c r="AXU300" s="223"/>
      <c r="AXV300" s="2"/>
      <c r="AXW300" s="2"/>
      <c r="AXX300" s="5"/>
      <c r="AXY300" s="5"/>
      <c r="AXZ300" s="5"/>
      <c r="AYA300" s="5"/>
      <c r="AYB300" s="5"/>
      <c r="AYC300" s="223"/>
      <c r="AYD300" s="2"/>
      <c r="AYE300" s="2"/>
      <c r="AYF300" s="5"/>
      <c r="AYG300" s="5"/>
      <c r="AYH300" s="5"/>
      <c r="AYI300" s="5"/>
      <c r="AYJ300" s="5"/>
      <c r="AYK300" s="223"/>
      <c r="AYL300" s="2"/>
      <c r="AYM300" s="2"/>
      <c r="AYN300" s="5"/>
      <c r="AYO300" s="5"/>
      <c r="AYP300" s="5"/>
      <c r="AYQ300" s="5"/>
      <c r="AYR300" s="5"/>
      <c r="AYS300" s="223"/>
      <c r="AYT300" s="2"/>
      <c r="AYU300" s="2"/>
      <c r="AYV300" s="5"/>
      <c r="AYW300" s="5"/>
      <c r="AYX300" s="5"/>
      <c r="AYY300" s="5"/>
      <c r="AYZ300" s="5"/>
      <c r="AZA300" s="223"/>
      <c r="AZB300" s="2"/>
      <c r="AZC300" s="2"/>
      <c r="AZD300" s="5"/>
      <c r="AZE300" s="5"/>
      <c r="AZF300" s="5"/>
      <c r="AZG300" s="5"/>
      <c r="AZH300" s="5"/>
      <c r="AZI300" s="223"/>
      <c r="AZJ300" s="2"/>
      <c r="AZK300" s="2"/>
      <c r="AZL300" s="5"/>
      <c r="AZM300" s="5"/>
      <c r="AZN300" s="5"/>
      <c r="AZO300" s="5"/>
      <c r="AZP300" s="5"/>
      <c r="AZQ300" s="223"/>
      <c r="AZR300" s="2"/>
      <c r="AZS300" s="2"/>
      <c r="AZT300" s="5"/>
      <c r="AZU300" s="5"/>
      <c r="AZV300" s="5"/>
      <c r="AZW300" s="5"/>
      <c r="AZX300" s="5"/>
      <c r="AZY300" s="223"/>
      <c r="AZZ300" s="2"/>
      <c r="BAA300" s="2"/>
      <c r="BAB300" s="5"/>
      <c r="BAC300" s="5"/>
      <c r="BAD300" s="5"/>
      <c r="BAE300" s="5"/>
      <c r="BAF300" s="5"/>
      <c r="BAG300" s="223"/>
      <c r="BAH300" s="2"/>
      <c r="BAI300" s="2"/>
      <c r="BAJ300" s="5"/>
      <c r="BAK300" s="5"/>
      <c r="BAL300" s="5"/>
      <c r="BAM300" s="5"/>
      <c r="BAN300" s="5"/>
      <c r="BAO300" s="223"/>
      <c r="BAP300" s="2"/>
      <c r="BAQ300" s="2"/>
      <c r="BAR300" s="5"/>
      <c r="BAS300" s="5"/>
      <c r="BAT300" s="5"/>
      <c r="BAU300" s="5"/>
      <c r="BAV300" s="5"/>
      <c r="BAW300" s="223"/>
      <c r="BAX300" s="2"/>
      <c r="BAY300" s="2"/>
      <c r="BAZ300" s="5"/>
      <c r="BBA300" s="5"/>
      <c r="BBB300" s="5"/>
      <c r="BBC300" s="5"/>
      <c r="BBD300" s="5"/>
      <c r="BBE300" s="223"/>
      <c r="BBF300" s="2"/>
      <c r="BBG300" s="2"/>
      <c r="BBH300" s="5"/>
      <c r="BBI300" s="5"/>
      <c r="BBJ300" s="5"/>
      <c r="BBK300" s="5"/>
      <c r="BBL300" s="5"/>
      <c r="BBM300" s="223"/>
      <c r="BBN300" s="2"/>
      <c r="BBO300" s="2"/>
      <c r="BBP300" s="5"/>
      <c r="BBQ300" s="5"/>
      <c r="BBR300" s="5"/>
      <c r="BBS300" s="5"/>
      <c r="BBT300" s="5"/>
      <c r="BBU300" s="223"/>
      <c r="BBV300" s="2"/>
      <c r="BBW300" s="2"/>
      <c r="BBX300" s="5"/>
      <c r="BBY300" s="5"/>
      <c r="BBZ300" s="5"/>
      <c r="BCA300" s="5"/>
      <c r="BCB300" s="5"/>
      <c r="BCC300" s="223"/>
      <c r="BCD300" s="2"/>
      <c r="BCE300" s="2"/>
      <c r="BCF300" s="5"/>
      <c r="BCG300" s="5"/>
      <c r="BCH300" s="5"/>
      <c r="BCI300" s="5"/>
      <c r="BCJ300" s="5"/>
      <c r="BCK300" s="223"/>
      <c r="BCL300" s="2"/>
      <c r="BCM300" s="2"/>
      <c r="BCN300" s="5"/>
      <c r="BCO300" s="5"/>
      <c r="BCP300" s="5"/>
      <c r="BCQ300" s="5"/>
      <c r="BCR300" s="5"/>
      <c r="BCS300" s="223"/>
      <c r="BCT300" s="2"/>
      <c r="BCU300" s="2"/>
      <c r="BCV300" s="5"/>
      <c r="BCW300" s="5"/>
      <c r="BCX300" s="5"/>
      <c r="BCY300" s="5"/>
      <c r="BCZ300" s="5"/>
      <c r="BDA300" s="223"/>
      <c r="BDB300" s="2"/>
      <c r="BDC300" s="2"/>
      <c r="BDD300" s="5"/>
      <c r="BDE300" s="5"/>
      <c r="BDF300" s="5"/>
      <c r="BDG300" s="5"/>
      <c r="BDH300" s="5"/>
      <c r="BDI300" s="223"/>
      <c r="BDJ300" s="2"/>
      <c r="BDK300" s="2"/>
      <c r="BDL300" s="5"/>
      <c r="BDM300" s="5"/>
      <c r="BDN300" s="5"/>
      <c r="BDO300" s="5"/>
      <c r="BDP300" s="5"/>
      <c r="BDQ300" s="223"/>
      <c r="BDR300" s="2"/>
      <c r="BDS300" s="2"/>
      <c r="BDT300" s="5"/>
      <c r="BDU300" s="5"/>
      <c r="BDV300" s="5"/>
      <c r="BDW300" s="5"/>
      <c r="BDX300" s="5"/>
      <c r="BDY300" s="223"/>
      <c r="BDZ300" s="2"/>
      <c r="BEA300" s="2"/>
      <c r="BEB300" s="5"/>
      <c r="BEC300" s="5"/>
      <c r="BED300" s="5"/>
      <c r="BEE300" s="5"/>
      <c r="BEF300" s="5"/>
      <c r="BEG300" s="223"/>
      <c r="BEH300" s="2"/>
      <c r="BEI300" s="2"/>
      <c r="BEJ300" s="5"/>
      <c r="BEK300" s="5"/>
      <c r="BEL300" s="5"/>
      <c r="BEM300" s="5"/>
      <c r="BEN300" s="5"/>
      <c r="BEO300" s="223"/>
      <c r="BEP300" s="2"/>
      <c r="BEQ300" s="2"/>
      <c r="BER300" s="5"/>
      <c r="BES300" s="5"/>
      <c r="BET300" s="5"/>
      <c r="BEU300" s="5"/>
      <c r="BEV300" s="5"/>
      <c r="BEW300" s="223"/>
      <c r="BEX300" s="2"/>
      <c r="BEY300" s="2"/>
      <c r="BEZ300" s="5"/>
      <c r="BFA300" s="5"/>
      <c r="BFB300" s="5"/>
      <c r="BFC300" s="5"/>
      <c r="BFD300" s="5"/>
      <c r="BFE300" s="223"/>
      <c r="BFF300" s="2"/>
      <c r="BFG300" s="2"/>
      <c r="BFH300" s="5"/>
      <c r="BFI300" s="5"/>
      <c r="BFJ300" s="5"/>
      <c r="BFK300" s="5"/>
      <c r="BFL300" s="5"/>
      <c r="BFM300" s="223"/>
      <c r="BFN300" s="2"/>
      <c r="BFO300" s="2"/>
      <c r="BFP300" s="5"/>
      <c r="BFQ300" s="5"/>
      <c r="BFR300" s="5"/>
      <c r="BFS300" s="5"/>
      <c r="BFT300" s="5"/>
      <c r="BFU300" s="223"/>
      <c r="BFV300" s="2"/>
      <c r="BFW300" s="2"/>
      <c r="BFX300" s="5"/>
      <c r="BFY300" s="5"/>
      <c r="BFZ300" s="5"/>
      <c r="BGA300" s="5"/>
      <c r="BGB300" s="5"/>
      <c r="BGC300" s="223"/>
      <c r="BGD300" s="2"/>
      <c r="BGE300" s="2"/>
      <c r="BGF300" s="5"/>
      <c r="BGG300" s="5"/>
      <c r="BGH300" s="5"/>
      <c r="BGI300" s="5"/>
      <c r="BGJ300" s="5"/>
      <c r="BGK300" s="223"/>
      <c r="BGL300" s="2"/>
      <c r="BGM300" s="2"/>
      <c r="BGN300" s="5"/>
      <c r="BGO300" s="5"/>
      <c r="BGP300" s="5"/>
      <c r="BGQ300" s="5"/>
      <c r="BGR300" s="5"/>
      <c r="BGS300" s="223"/>
      <c r="BGT300" s="2"/>
      <c r="BGU300" s="2"/>
      <c r="BGV300" s="5"/>
      <c r="BGW300" s="5"/>
      <c r="BGX300" s="5"/>
      <c r="BGY300" s="5"/>
      <c r="BGZ300" s="5"/>
      <c r="BHA300" s="223"/>
      <c r="BHB300" s="2"/>
      <c r="BHC300" s="2"/>
      <c r="BHD300" s="5"/>
      <c r="BHE300" s="5"/>
      <c r="BHF300" s="5"/>
      <c r="BHG300" s="5"/>
      <c r="BHH300" s="5"/>
      <c r="BHI300" s="223"/>
      <c r="BHJ300" s="2"/>
      <c r="BHK300" s="2"/>
      <c r="BHL300" s="5"/>
      <c r="BHM300" s="5"/>
      <c r="BHN300" s="5"/>
      <c r="BHO300" s="5"/>
      <c r="BHP300" s="5"/>
      <c r="BHQ300" s="223"/>
      <c r="BHR300" s="2"/>
      <c r="BHS300" s="2"/>
      <c r="BHT300" s="5"/>
      <c r="BHU300" s="5"/>
      <c r="BHV300" s="5"/>
      <c r="BHW300" s="5"/>
      <c r="BHX300" s="5"/>
      <c r="BHY300" s="223"/>
      <c r="BHZ300" s="2"/>
      <c r="BIA300" s="2"/>
      <c r="BIB300" s="5"/>
      <c r="BIC300" s="5"/>
      <c r="BID300" s="5"/>
      <c r="BIE300" s="5"/>
      <c r="BIF300" s="5"/>
      <c r="BIG300" s="223"/>
      <c r="BIH300" s="2"/>
      <c r="BII300" s="2"/>
      <c r="BIJ300" s="5"/>
      <c r="BIK300" s="5"/>
      <c r="BIL300" s="5"/>
      <c r="BIM300" s="5"/>
      <c r="BIN300" s="5"/>
      <c r="BIO300" s="223"/>
      <c r="BIP300" s="2"/>
      <c r="BIQ300" s="2"/>
      <c r="BIR300" s="5"/>
      <c r="BIS300" s="5"/>
      <c r="BIT300" s="5"/>
      <c r="BIU300" s="5"/>
      <c r="BIV300" s="5"/>
      <c r="BIW300" s="223"/>
      <c r="BIX300" s="2"/>
      <c r="BIY300" s="2"/>
      <c r="BIZ300" s="5"/>
      <c r="BJA300" s="5"/>
      <c r="BJB300" s="5"/>
      <c r="BJC300" s="5"/>
      <c r="BJD300" s="5"/>
      <c r="BJE300" s="223"/>
      <c r="BJF300" s="2"/>
      <c r="BJG300" s="2"/>
      <c r="BJH300" s="5"/>
      <c r="BJI300" s="5"/>
      <c r="BJJ300" s="5"/>
      <c r="BJK300" s="5"/>
      <c r="BJL300" s="5"/>
      <c r="BJM300" s="223"/>
      <c r="BJN300" s="2"/>
      <c r="BJO300" s="2"/>
      <c r="BJP300" s="5"/>
      <c r="BJQ300" s="5"/>
      <c r="BJR300" s="5"/>
      <c r="BJS300" s="5"/>
      <c r="BJT300" s="5"/>
      <c r="BJU300" s="223"/>
      <c r="BJV300" s="2"/>
      <c r="BJW300" s="2"/>
      <c r="BJX300" s="5"/>
      <c r="BJY300" s="5"/>
      <c r="BJZ300" s="5"/>
      <c r="BKA300" s="5"/>
      <c r="BKB300" s="5"/>
      <c r="BKC300" s="223"/>
      <c r="BKD300" s="2"/>
      <c r="BKE300" s="2"/>
      <c r="BKF300" s="5"/>
      <c r="BKG300" s="5"/>
      <c r="BKH300" s="5"/>
      <c r="BKI300" s="5"/>
      <c r="BKJ300" s="5"/>
      <c r="BKK300" s="223"/>
      <c r="BKL300" s="2"/>
      <c r="BKM300" s="2"/>
      <c r="BKN300" s="5"/>
      <c r="BKO300" s="5"/>
      <c r="BKP300" s="5"/>
      <c r="BKQ300" s="5"/>
      <c r="BKR300" s="5"/>
      <c r="BKS300" s="223"/>
      <c r="BKT300" s="2"/>
      <c r="BKU300" s="2"/>
      <c r="BKV300" s="5"/>
      <c r="BKW300" s="5"/>
      <c r="BKX300" s="5"/>
      <c r="BKY300" s="5"/>
      <c r="BKZ300" s="5"/>
      <c r="BLA300" s="223"/>
      <c r="BLB300" s="2"/>
      <c r="BLC300" s="2"/>
      <c r="BLD300" s="5"/>
      <c r="BLE300" s="5"/>
      <c r="BLF300" s="5"/>
      <c r="BLG300" s="5"/>
      <c r="BLH300" s="5"/>
      <c r="BLI300" s="223"/>
      <c r="BLJ300" s="2"/>
      <c r="BLK300" s="2"/>
      <c r="BLL300" s="5"/>
      <c r="BLM300" s="5"/>
      <c r="BLN300" s="5"/>
      <c r="BLO300" s="5"/>
      <c r="BLP300" s="5"/>
      <c r="BLQ300" s="223"/>
      <c r="BLR300" s="2"/>
      <c r="BLS300" s="2"/>
      <c r="BLT300" s="5"/>
      <c r="BLU300" s="5"/>
      <c r="BLV300" s="5"/>
      <c r="BLW300" s="5"/>
      <c r="BLX300" s="5"/>
      <c r="BLY300" s="223"/>
      <c r="BLZ300" s="2"/>
      <c r="BMA300" s="2"/>
      <c r="BMB300" s="5"/>
      <c r="BMC300" s="5"/>
      <c r="BMD300" s="5"/>
      <c r="BME300" s="5"/>
      <c r="BMF300" s="5"/>
      <c r="BMG300" s="223"/>
      <c r="BMH300" s="2"/>
      <c r="BMI300" s="2"/>
      <c r="BMJ300" s="5"/>
      <c r="BMK300" s="5"/>
      <c r="BML300" s="5"/>
      <c r="BMM300" s="5"/>
      <c r="BMN300" s="5"/>
      <c r="BMO300" s="223"/>
      <c r="BMP300" s="2"/>
      <c r="BMQ300" s="2"/>
      <c r="BMR300" s="5"/>
      <c r="BMS300" s="5"/>
      <c r="BMT300" s="5"/>
      <c r="BMU300" s="5"/>
      <c r="BMV300" s="5"/>
      <c r="BMW300" s="223"/>
      <c r="BMX300" s="2"/>
      <c r="BMY300" s="2"/>
      <c r="BMZ300" s="5"/>
      <c r="BNA300" s="5"/>
      <c r="BNB300" s="5"/>
      <c r="BNC300" s="5"/>
      <c r="BND300" s="5"/>
      <c r="BNE300" s="223"/>
      <c r="BNF300" s="2"/>
      <c r="BNG300" s="2"/>
      <c r="BNH300" s="5"/>
      <c r="BNI300" s="5"/>
      <c r="BNJ300" s="5"/>
      <c r="BNK300" s="5"/>
      <c r="BNL300" s="5"/>
      <c r="BNM300" s="223"/>
      <c r="BNN300" s="2"/>
      <c r="BNO300" s="2"/>
      <c r="BNP300" s="5"/>
      <c r="BNQ300" s="5"/>
      <c r="BNR300" s="5"/>
      <c r="BNS300" s="5"/>
      <c r="BNT300" s="5"/>
      <c r="BNU300" s="223"/>
      <c r="BNV300" s="2"/>
      <c r="BNW300" s="2"/>
      <c r="BNX300" s="5"/>
      <c r="BNY300" s="5"/>
      <c r="BNZ300" s="5"/>
      <c r="BOA300" s="5"/>
      <c r="BOB300" s="5"/>
      <c r="BOC300" s="223"/>
      <c r="BOD300" s="2"/>
      <c r="BOE300" s="2"/>
      <c r="BOF300" s="5"/>
      <c r="BOG300" s="5"/>
      <c r="BOH300" s="5"/>
      <c r="BOI300" s="5"/>
      <c r="BOJ300" s="5"/>
      <c r="BOK300" s="223"/>
      <c r="BOL300" s="2"/>
      <c r="BOM300" s="2"/>
      <c r="BON300" s="5"/>
      <c r="BOO300" s="5"/>
      <c r="BOP300" s="5"/>
      <c r="BOQ300" s="5"/>
      <c r="BOR300" s="5"/>
      <c r="BOS300" s="223"/>
      <c r="BOT300" s="2"/>
      <c r="BOU300" s="2"/>
      <c r="BOV300" s="5"/>
      <c r="BOW300" s="5"/>
      <c r="BOX300" s="5"/>
      <c r="BOY300" s="5"/>
      <c r="BOZ300" s="5"/>
      <c r="BPA300" s="223"/>
      <c r="BPB300" s="2"/>
      <c r="BPC300" s="2"/>
      <c r="BPD300" s="5"/>
      <c r="BPE300" s="5"/>
      <c r="BPF300" s="5"/>
      <c r="BPG300" s="5"/>
      <c r="BPH300" s="5"/>
      <c r="BPI300" s="223"/>
      <c r="BPJ300" s="2"/>
      <c r="BPK300" s="2"/>
      <c r="BPL300" s="5"/>
      <c r="BPM300" s="5"/>
      <c r="BPN300" s="5"/>
      <c r="BPO300" s="5"/>
      <c r="BPP300" s="5"/>
      <c r="BPQ300" s="223"/>
      <c r="BPR300" s="2"/>
      <c r="BPS300" s="2"/>
      <c r="BPT300" s="5"/>
      <c r="BPU300" s="5"/>
      <c r="BPV300" s="5"/>
      <c r="BPW300" s="5"/>
      <c r="BPX300" s="5"/>
      <c r="BPY300" s="223"/>
      <c r="BPZ300" s="2"/>
      <c r="BQA300" s="2"/>
      <c r="BQB300" s="5"/>
      <c r="BQC300" s="5"/>
      <c r="BQD300" s="5"/>
      <c r="BQE300" s="5"/>
      <c r="BQF300" s="5"/>
      <c r="BQG300" s="223"/>
      <c r="BQH300" s="2"/>
      <c r="BQI300" s="2"/>
      <c r="BQJ300" s="5"/>
      <c r="BQK300" s="5"/>
      <c r="BQL300" s="5"/>
      <c r="BQM300" s="5"/>
      <c r="BQN300" s="5"/>
      <c r="BQO300" s="223"/>
      <c r="BQP300" s="2"/>
      <c r="BQQ300" s="2"/>
      <c r="BQR300" s="5"/>
      <c r="BQS300" s="5"/>
      <c r="BQT300" s="5"/>
      <c r="BQU300" s="5"/>
      <c r="BQV300" s="5"/>
      <c r="BQW300" s="223"/>
      <c r="BQX300" s="2"/>
      <c r="BQY300" s="2"/>
      <c r="BQZ300" s="5"/>
      <c r="BRA300" s="5"/>
      <c r="BRB300" s="5"/>
      <c r="BRC300" s="5"/>
      <c r="BRD300" s="5"/>
      <c r="BRE300" s="223"/>
      <c r="BRF300" s="2"/>
      <c r="BRG300" s="2"/>
      <c r="BRH300" s="5"/>
      <c r="BRI300" s="5"/>
      <c r="BRJ300" s="5"/>
      <c r="BRK300" s="5"/>
      <c r="BRL300" s="5"/>
      <c r="BRM300" s="223"/>
      <c r="BRN300" s="2"/>
      <c r="BRO300" s="2"/>
      <c r="BRP300" s="5"/>
      <c r="BRQ300" s="5"/>
      <c r="BRR300" s="5"/>
      <c r="BRS300" s="5"/>
      <c r="BRT300" s="5"/>
      <c r="BRU300" s="223"/>
      <c r="BRV300" s="2"/>
      <c r="BRW300" s="2"/>
      <c r="BRX300" s="5"/>
      <c r="BRY300" s="5"/>
      <c r="BRZ300" s="5"/>
      <c r="BSA300" s="5"/>
      <c r="BSB300" s="5"/>
      <c r="BSC300" s="223"/>
      <c r="BSD300" s="2"/>
      <c r="BSE300" s="2"/>
      <c r="BSF300" s="5"/>
      <c r="BSG300" s="5"/>
      <c r="BSH300" s="5"/>
      <c r="BSI300" s="5"/>
      <c r="BSJ300" s="5"/>
      <c r="BSK300" s="223"/>
      <c r="BSL300" s="2"/>
      <c r="BSM300" s="2"/>
      <c r="BSN300" s="5"/>
      <c r="BSO300" s="5"/>
      <c r="BSP300" s="5"/>
      <c r="BSQ300" s="5"/>
      <c r="BSR300" s="5"/>
      <c r="BSS300" s="223"/>
      <c r="BST300" s="2"/>
      <c r="BSU300" s="2"/>
      <c r="BSV300" s="5"/>
      <c r="BSW300" s="5"/>
      <c r="BSX300" s="5"/>
      <c r="BSY300" s="5"/>
      <c r="BSZ300" s="5"/>
      <c r="BTA300" s="223"/>
      <c r="BTB300" s="2"/>
      <c r="BTC300" s="2"/>
      <c r="BTD300" s="5"/>
      <c r="BTE300" s="5"/>
      <c r="BTF300" s="5"/>
      <c r="BTG300" s="5"/>
      <c r="BTH300" s="5"/>
      <c r="BTI300" s="223"/>
      <c r="BTJ300" s="2"/>
      <c r="BTK300" s="2"/>
      <c r="BTL300" s="5"/>
      <c r="BTM300" s="5"/>
      <c r="BTN300" s="5"/>
      <c r="BTO300" s="5"/>
      <c r="BTP300" s="5"/>
      <c r="BTQ300" s="223"/>
      <c r="BTR300" s="2"/>
      <c r="BTS300" s="2"/>
      <c r="BTT300" s="5"/>
      <c r="BTU300" s="5"/>
      <c r="BTV300" s="5"/>
      <c r="BTW300" s="5"/>
      <c r="BTX300" s="5"/>
      <c r="BTY300" s="223"/>
      <c r="BTZ300" s="2"/>
      <c r="BUA300" s="2"/>
      <c r="BUB300" s="5"/>
      <c r="BUC300" s="5"/>
      <c r="BUD300" s="5"/>
      <c r="BUE300" s="5"/>
      <c r="BUF300" s="5"/>
      <c r="BUG300" s="223"/>
      <c r="BUH300" s="2"/>
      <c r="BUI300" s="2"/>
      <c r="BUJ300" s="5"/>
      <c r="BUK300" s="5"/>
      <c r="BUL300" s="5"/>
      <c r="BUM300" s="5"/>
      <c r="BUN300" s="5"/>
      <c r="BUO300" s="223"/>
      <c r="BUP300" s="2"/>
      <c r="BUQ300" s="2"/>
      <c r="BUR300" s="5"/>
      <c r="BUS300" s="5"/>
      <c r="BUT300" s="5"/>
      <c r="BUU300" s="5"/>
      <c r="BUV300" s="5"/>
      <c r="BUW300" s="223"/>
      <c r="BUX300" s="2"/>
      <c r="BUY300" s="2"/>
      <c r="BUZ300" s="5"/>
      <c r="BVA300" s="5"/>
      <c r="BVB300" s="5"/>
      <c r="BVC300" s="5"/>
      <c r="BVD300" s="5"/>
      <c r="BVE300" s="223"/>
      <c r="BVF300" s="2"/>
      <c r="BVG300" s="2"/>
      <c r="BVH300" s="5"/>
      <c r="BVI300" s="5"/>
      <c r="BVJ300" s="5"/>
      <c r="BVK300" s="5"/>
      <c r="BVL300" s="5"/>
      <c r="BVM300" s="223"/>
      <c r="BVN300" s="2"/>
      <c r="BVO300" s="2"/>
      <c r="BVP300" s="5"/>
      <c r="BVQ300" s="5"/>
      <c r="BVR300" s="5"/>
      <c r="BVS300" s="5"/>
      <c r="BVT300" s="5"/>
      <c r="BVU300" s="223"/>
      <c r="BVV300" s="2"/>
      <c r="BVW300" s="2"/>
      <c r="BVX300" s="5"/>
      <c r="BVY300" s="5"/>
      <c r="BVZ300" s="5"/>
      <c r="BWA300" s="5"/>
      <c r="BWB300" s="5"/>
      <c r="BWC300" s="223"/>
      <c r="BWD300" s="2"/>
      <c r="BWE300" s="2"/>
      <c r="BWF300" s="5"/>
      <c r="BWG300" s="5"/>
      <c r="BWH300" s="5"/>
      <c r="BWI300" s="5"/>
      <c r="BWJ300" s="5"/>
      <c r="BWK300" s="223"/>
      <c r="BWL300" s="2"/>
      <c r="BWM300" s="2"/>
      <c r="BWN300" s="5"/>
      <c r="BWO300" s="5"/>
      <c r="BWP300" s="5"/>
      <c r="BWQ300" s="5"/>
      <c r="BWR300" s="5"/>
      <c r="BWS300" s="223"/>
      <c r="BWT300" s="2"/>
      <c r="BWU300" s="2"/>
      <c r="BWV300" s="5"/>
      <c r="BWW300" s="5"/>
      <c r="BWX300" s="5"/>
      <c r="BWY300" s="5"/>
      <c r="BWZ300" s="5"/>
      <c r="BXA300" s="223"/>
      <c r="BXB300" s="2"/>
      <c r="BXC300" s="2"/>
      <c r="BXD300" s="5"/>
      <c r="BXE300" s="5"/>
      <c r="BXF300" s="5"/>
      <c r="BXG300" s="5"/>
      <c r="BXH300" s="5"/>
      <c r="BXI300" s="223"/>
      <c r="BXJ300" s="2"/>
      <c r="BXK300" s="2"/>
      <c r="BXL300" s="5"/>
      <c r="BXM300" s="5"/>
      <c r="BXN300" s="5"/>
      <c r="BXO300" s="5"/>
      <c r="BXP300" s="5"/>
      <c r="BXQ300" s="223"/>
      <c r="BXR300" s="2"/>
      <c r="BXS300" s="2"/>
      <c r="BXT300" s="5"/>
      <c r="BXU300" s="5"/>
      <c r="BXV300" s="5"/>
      <c r="BXW300" s="5"/>
      <c r="BXX300" s="5"/>
      <c r="BXY300" s="223"/>
      <c r="BXZ300" s="2"/>
      <c r="BYA300" s="2"/>
      <c r="BYB300" s="5"/>
      <c r="BYC300" s="5"/>
      <c r="BYD300" s="5"/>
      <c r="BYE300" s="5"/>
      <c r="BYF300" s="5"/>
      <c r="BYG300" s="223"/>
      <c r="BYH300" s="2"/>
      <c r="BYI300" s="2"/>
      <c r="BYJ300" s="5"/>
      <c r="BYK300" s="5"/>
      <c r="BYL300" s="5"/>
      <c r="BYM300" s="5"/>
      <c r="BYN300" s="5"/>
      <c r="BYO300" s="223"/>
      <c r="BYP300" s="2"/>
      <c r="BYQ300" s="2"/>
      <c r="BYR300" s="5"/>
      <c r="BYS300" s="5"/>
      <c r="BYT300" s="5"/>
      <c r="BYU300" s="5"/>
      <c r="BYV300" s="5"/>
      <c r="BYW300" s="223"/>
      <c r="BYX300" s="2"/>
      <c r="BYY300" s="2"/>
      <c r="BYZ300" s="5"/>
      <c r="BZA300" s="5"/>
      <c r="BZB300" s="5"/>
      <c r="BZC300" s="5"/>
      <c r="BZD300" s="5"/>
      <c r="BZE300" s="223"/>
      <c r="BZF300" s="2"/>
      <c r="BZG300" s="2"/>
      <c r="BZH300" s="5"/>
      <c r="BZI300" s="5"/>
      <c r="BZJ300" s="5"/>
      <c r="BZK300" s="5"/>
      <c r="BZL300" s="5"/>
      <c r="BZM300" s="223"/>
      <c r="BZN300" s="2"/>
      <c r="BZO300" s="2"/>
      <c r="BZP300" s="5"/>
      <c r="BZQ300" s="5"/>
      <c r="BZR300" s="5"/>
      <c r="BZS300" s="5"/>
      <c r="BZT300" s="5"/>
      <c r="BZU300" s="223"/>
      <c r="BZV300" s="2"/>
      <c r="BZW300" s="2"/>
      <c r="BZX300" s="5"/>
      <c r="BZY300" s="5"/>
      <c r="BZZ300" s="5"/>
      <c r="CAA300" s="5"/>
      <c r="CAB300" s="5"/>
      <c r="CAC300" s="223"/>
      <c r="CAD300" s="2"/>
      <c r="CAE300" s="2"/>
      <c r="CAF300" s="5"/>
      <c r="CAG300" s="5"/>
      <c r="CAH300" s="5"/>
      <c r="CAI300" s="5"/>
      <c r="CAJ300" s="5"/>
      <c r="CAK300" s="223"/>
      <c r="CAL300" s="2"/>
      <c r="CAM300" s="2"/>
      <c r="CAN300" s="5"/>
      <c r="CAO300" s="5"/>
      <c r="CAP300" s="5"/>
      <c r="CAQ300" s="5"/>
      <c r="CAR300" s="5"/>
      <c r="CAS300" s="223"/>
      <c r="CAT300" s="2"/>
      <c r="CAU300" s="2"/>
      <c r="CAV300" s="5"/>
      <c r="CAW300" s="5"/>
      <c r="CAX300" s="5"/>
      <c r="CAY300" s="5"/>
      <c r="CAZ300" s="5"/>
      <c r="CBA300" s="223"/>
      <c r="CBB300" s="2"/>
      <c r="CBC300" s="2"/>
      <c r="CBD300" s="5"/>
      <c r="CBE300" s="5"/>
      <c r="CBF300" s="5"/>
      <c r="CBG300" s="5"/>
      <c r="CBH300" s="5"/>
      <c r="CBI300" s="223"/>
      <c r="CBJ300" s="2"/>
      <c r="CBK300" s="2"/>
      <c r="CBL300" s="5"/>
      <c r="CBM300" s="5"/>
      <c r="CBN300" s="5"/>
      <c r="CBO300" s="5"/>
      <c r="CBP300" s="5"/>
      <c r="CBQ300" s="223"/>
      <c r="CBR300" s="2"/>
      <c r="CBS300" s="2"/>
      <c r="CBT300" s="5"/>
      <c r="CBU300" s="5"/>
      <c r="CBV300" s="5"/>
      <c r="CBW300" s="5"/>
      <c r="CBX300" s="5"/>
      <c r="CBY300" s="223"/>
      <c r="CBZ300" s="2"/>
      <c r="CCA300" s="2"/>
      <c r="CCB300" s="5"/>
      <c r="CCC300" s="5"/>
      <c r="CCD300" s="5"/>
      <c r="CCE300" s="5"/>
      <c r="CCF300" s="5"/>
      <c r="CCG300" s="223"/>
      <c r="CCH300" s="2"/>
      <c r="CCI300" s="2"/>
      <c r="CCJ300" s="5"/>
      <c r="CCK300" s="5"/>
      <c r="CCL300" s="5"/>
      <c r="CCM300" s="5"/>
      <c r="CCN300" s="5"/>
      <c r="CCO300" s="223"/>
      <c r="CCP300" s="2"/>
      <c r="CCQ300" s="2"/>
      <c r="CCR300" s="5"/>
      <c r="CCS300" s="5"/>
      <c r="CCT300" s="5"/>
      <c r="CCU300" s="5"/>
      <c r="CCV300" s="5"/>
      <c r="CCW300" s="223"/>
      <c r="CCX300" s="2"/>
      <c r="CCY300" s="2"/>
      <c r="CCZ300" s="5"/>
      <c r="CDA300" s="5"/>
      <c r="CDB300" s="5"/>
      <c r="CDC300" s="5"/>
      <c r="CDD300" s="5"/>
      <c r="CDE300" s="223"/>
      <c r="CDF300" s="2"/>
      <c r="CDG300" s="2"/>
      <c r="CDH300" s="5"/>
      <c r="CDI300" s="5"/>
      <c r="CDJ300" s="5"/>
      <c r="CDK300" s="5"/>
      <c r="CDL300" s="5"/>
      <c r="CDM300" s="223"/>
      <c r="CDN300" s="2"/>
      <c r="CDO300" s="2"/>
      <c r="CDP300" s="5"/>
      <c r="CDQ300" s="5"/>
      <c r="CDR300" s="5"/>
      <c r="CDS300" s="5"/>
      <c r="CDT300" s="5"/>
      <c r="CDU300" s="223"/>
      <c r="CDV300" s="2"/>
      <c r="CDW300" s="2"/>
      <c r="CDX300" s="5"/>
      <c r="CDY300" s="5"/>
      <c r="CDZ300" s="5"/>
      <c r="CEA300" s="5"/>
      <c r="CEB300" s="5"/>
      <c r="CEC300" s="223"/>
      <c r="CED300" s="2"/>
      <c r="CEE300" s="2"/>
      <c r="CEF300" s="5"/>
      <c r="CEG300" s="5"/>
      <c r="CEH300" s="5"/>
      <c r="CEI300" s="5"/>
      <c r="CEJ300" s="5"/>
      <c r="CEK300" s="223"/>
      <c r="CEL300" s="2"/>
      <c r="CEM300" s="2"/>
      <c r="CEN300" s="5"/>
      <c r="CEO300" s="5"/>
      <c r="CEP300" s="5"/>
      <c r="CEQ300" s="5"/>
      <c r="CER300" s="5"/>
      <c r="CES300" s="223"/>
      <c r="CET300" s="2"/>
      <c r="CEU300" s="2"/>
      <c r="CEV300" s="5"/>
      <c r="CEW300" s="5"/>
      <c r="CEX300" s="5"/>
      <c r="CEY300" s="5"/>
      <c r="CEZ300" s="5"/>
      <c r="CFA300" s="223"/>
      <c r="CFB300" s="2"/>
      <c r="CFC300" s="2"/>
      <c r="CFD300" s="5"/>
      <c r="CFE300" s="5"/>
      <c r="CFF300" s="5"/>
      <c r="CFG300" s="5"/>
      <c r="CFH300" s="5"/>
      <c r="CFI300" s="223"/>
      <c r="CFJ300" s="2"/>
      <c r="CFK300" s="2"/>
      <c r="CFL300" s="5"/>
      <c r="CFM300" s="5"/>
      <c r="CFN300" s="5"/>
      <c r="CFO300" s="5"/>
      <c r="CFP300" s="5"/>
      <c r="CFQ300" s="223"/>
      <c r="CFR300" s="2"/>
      <c r="CFS300" s="2"/>
      <c r="CFT300" s="5"/>
      <c r="CFU300" s="5"/>
      <c r="CFV300" s="5"/>
      <c r="CFW300" s="5"/>
      <c r="CFX300" s="5"/>
      <c r="CFY300" s="223"/>
      <c r="CFZ300" s="2"/>
      <c r="CGA300" s="2"/>
      <c r="CGB300" s="5"/>
      <c r="CGC300" s="5"/>
      <c r="CGD300" s="5"/>
      <c r="CGE300" s="5"/>
      <c r="CGF300" s="5"/>
      <c r="CGG300" s="223"/>
      <c r="CGH300" s="2"/>
      <c r="CGI300" s="2"/>
      <c r="CGJ300" s="5"/>
      <c r="CGK300" s="5"/>
      <c r="CGL300" s="5"/>
      <c r="CGM300" s="5"/>
      <c r="CGN300" s="5"/>
      <c r="CGO300" s="223"/>
      <c r="CGP300" s="2"/>
      <c r="CGQ300" s="2"/>
      <c r="CGR300" s="5"/>
      <c r="CGS300" s="5"/>
      <c r="CGT300" s="5"/>
      <c r="CGU300" s="5"/>
      <c r="CGV300" s="5"/>
      <c r="CGW300" s="223"/>
      <c r="CGX300" s="2"/>
      <c r="CGY300" s="2"/>
      <c r="CGZ300" s="5"/>
      <c r="CHA300" s="5"/>
      <c r="CHB300" s="5"/>
      <c r="CHC300" s="5"/>
      <c r="CHD300" s="5"/>
      <c r="CHE300" s="223"/>
      <c r="CHF300" s="2"/>
      <c r="CHG300" s="2"/>
      <c r="CHH300" s="5"/>
      <c r="CHI300" s="5"/>
      <c r="CHJ300" s="5"/>
      <c r="CHK300" s="5"/>
      <c r="CHL300" s="5"/>
      <c r="CHM300" s="223"/>
      <c r="CHN300" s="2"/>
      <c r="CHO300" s="2"/>
      <c r="CHP300" s="5"/>
      <c r="CHQ300" s="5"/>
      <c r="CHR300" s="5"/>
      <c r="CHS300" s="5"/>
      <c r="CHT300" s="5"/>
      <c r="CHU300" s="223"/>
      <c r="CHV300" s="2"/>
      <c r="CHW300" s="2"/>
      <c r="CHX300" s="5"/>
      <c r="CHY300" s="5"/>
      <c r="CHZ300" s="5"/>
      <c r="CIA300" s="5"/>
      <c r="CIB300" s="5"/>
      <c r="CIC300" s="223"/>
      <c r="CID300" s="2"/>
      <c r="CIE300" s="2"/>
      <c r="CIF300" s="5"/>
      <c r="CIG300" s="5"/>
      <c r="CIH300" s="5"/>
      <c r="CII300" s="5"/>
      <c r="CIJ300" s="5"/>
      <c r="CIK300" s="223"/>
      <c r="CIL300" s="2"/>
      <c r="CIM300" s="2"/>
      <c r="CIN300" s="5"/>
      <c r="CIO300" s="5"/>
      <c r="CIP300" s="5"/>
      <c r="CIQ300" s="5"/>
      <c r="CIR300" s="5"/>
      <c r="CIS300" s="223"/>
      <c r="CIT300" s="2"/>
      <c r="CIU300" s="2"/>
      <c r="CIV300" s="5"/>
      <c r="CIW300" s="5"/>
      <c r="CIX300" s="5"/>
      <c r="CIY300" s="5"/>
      <c r="CIZ300" s="5"/>
      <c r="CJA300" s="223"/>
      <c r="CJB300" s="2"/>
      <c r="CJC300" s="2"/>
      <c r="CJD300" s="5"/>
      <c r="CJE300" s="5"/>
      <c r="CJF300" s="5"/>
      <c r="CJG300" s="5"/>
      <c r="CJH300" s="5"/>
      <c r="CJI300" s="223"/>
      <c r="CJJ300" s="2"/>
      <c r="CJK300" s="2"/>
      <c r="CJL300" s="5"/>
      <c r="CJM300" s="5"/>
      <c r="CJN300" s="5"/>
      <c r="CJO300" s="5"/>
      <c r="CJP300" s="5"/>
      <c r="CJQ300" s="223"/>
      <c r="CJR300" s="2"/>
      <c r="CJS300" s="2"/>
      <c r="CJT300" s="5"/>
      <c r="CJU300" s="5"/>
      <c r="CJV300" s="5"/>
      <c r="CJW300" s="5"/>
      <c r="CJX300" s="5"/>
      <c r="CJY300" s="223"/>
      <c r="CJZ300" s="2"/>
      <c r="CKA300" s="2"/>
      <c r="CKB300" s="5"/>
      <c r="CKC300" s="5"/>
      <c r="CKD300" s="5"/>
      <c r="CKE300" s="5"/>
      <c r="CKF300" s="5"/>
      <c r="CKG300" s="223"/>
      <c r="CKH300" s="2"/>
      <c r="CKI300" s="2"/>
      <c r="CKJ300" s="5"/>
      <c r="CKK300" s="5"/>
      <c r="CKL300" s="5"/>
      <c r="CKM300" s="5"/>
      <c r="CKN300" s="5"/>
      <c r="CKO300" s="223"/>
      <c r="CKP300" s="2"/>
      <c r="CKQ300" s="2"/>
      <c r="CKR300" s="5"/>
      <c r="CKS300" s="5"/>
      <c r="CKT300" s="5"/>
      <c r="CKU300" s="5"/>
      <c r="CKV300" s="5"/>
      <c r="CKW300" s="223"/>
      <c r="CKX300" s="2"/>
      <c r="CKY300" s="2"/>
      <c r="CKZ300" s="5"/>
      <c r="CLA300" s="5"/>
      <c r="CLB300" s="5"/>
      <c r="CLC300" s="5"/>
      <c r="CLD300" s="5"/>
      <c r="CLE300" s="223"/>
      <c r="CLF300" s="2"/>
      <c r="CLG300" s="2"/>
      <c r="CLH300" s="5"/>
      <c r="CLI300" s="5"/>
      <c r="CLJ300" s="5"/>
      <c r="CLK300" s="5"/>
      <c r="CLL300" s="5"/>
      <c r="CLM300" s="223"/>
      <c r="CLN300" s="2"/>
      <c r="CLO300" s="2"/>
      <c r="CLP300" s="5"/>
      <c r="CLQ300" s="5"/>
      <c r="CLR300" s="5"/>
      <c r="CLS300" s="5"/>
      <c r="CLT300" s="5"/>
      <c r="CLU300" s="223"/>
      <c r="CLV300" s="2"/>
      <c r="CLW300" s="2"/>
      <c r="CLX300" s="5"/>
      <c r="CLY300" s="5"/>
      <c r="CLZ300" s="5"/>
      <c r="CMA300" s="5"/>
      <c r="CMB300" s="5"/>
      <c r="CMC300" s="223"/>
      <c r="CMD300" s="2"/>
      <c r="CME300" s="2"/>
      <c r="CMF300" s="5"/>
      <c r="CMG300" s="5"/>
      <c r="CMH300" s="5"/>
      <c r="CMI300" s="5"/>
      <c r="CMJ300" s="5"/>
      <c r="CMK300" s="223"/>
      <c r="CML300" s="2"/>
      <c r="CMM300" s="2"/>
      <c r="CMN300" s="5"/>
      <c r="CMO300" s="5"/>
      <c r="CMP300" s="5"/>
      <c r="CMQ300" s="5"/>
      <c r="CMR300" s="5"/>
      <c r="CMS300" s="223"/>
      <c r="CMT300" s="2"/>
      <c r="CMU300" s="2"/>
      <c r="CMV300" s="5"/>
      <c r="CMW300" s="5"/>
      <c r="CMX300" s="5"/>
      <c r="CMY300" s="5"/>
      <c r="CMZ300" s="5"/>
      <c r="CNA300" s="223"/>
      <c r="CNB300" s="2"/>
      <c r="CNC300" s="2"/>
      <c r="CND300" s="5"/>
      <c r="CNE300" s="5"/>
      <c r="CNF300" s="5"/>
      <c r="CNG300" s="5"/>
      <c r="CNH300" s="5"/>
      <c r="CNI300" s="223"/>
      <c r="CNJ300" s="2"/>
      <c r="CNK300" s="2"/>
      <c r="CNL300" s="5"/>
      <c r="CNM300" s="5"/>
      <c r="CNN300" s="5"/>
      <c r="CNO300" s="5"/>
      <c r="CNP300" s="5"/>
      <c r="CNQ300" s="223"/>
      <c r="CNR300" s="2"/>
      <c r="CNS300" s="2"/>
      <c r="CNT300" s="5"/>
      <c r="CNU300" s="5"/>
      <c r="CNV300" s="5"/>
      <c r="CNW300" s="5"/>
      <c r="CNX300" s="5"/>
      <c r="CNY300" s="223"/>
      <c r="CNZ300" s="2"/>
      <c r="COA300" s="2"/>
      <c r="COB300" s="5"/>
      <c r="COC300" s="5"/>
      <c r="COD300" s="5"/>
      <c r="COE300" s="5"/>
      <c r="COF300" s="5"/>
      <c r="COG300" s="223"/>
      <c r="COH300" s="2"/>
      <c r="COI300" s="2"/>
      <c r="COJ300" s="5"/>
      <c r="COK300" s="5"/>
      <c r="COL300" s="5"/>
      <c r="COM300" s="5"/>
      <c r="CON300" s="5"/>
      <c r="COO300" s="223"/>
      <c r="COP300" s="2"/>
      <c r="COQ300" s="2"/>
      <c r="COR300" s="5"/>
      <c r="COS300" s="5"/>
      <c r="COT300" s="5"/>
      <c r="COU300" s="5"/>
      <c r="COV300" s="5"/>
      <c r="COW300" s="223"/>
      <c r="COX300" s="2"/>
      <c r="COY300" s="2"/>
      <c r="COZ300" s="5"/>
      <c r="CPA300" s="5"/>
      <c r="CPB300" s="5"/>
      <c r="CPC300" s="5"/>
      <c r="CPD300" s="5"/>
      <c r="CPE300" s="223"/>
      <c r="CPF300" s="2"/>
      <c r="CPG300" s="2"/>
      <c r="CPH300" s="5"/>
      <c r="CPI300" s="5"/>
      <c r="CPJ300" s="5"/>
      <c r="CPK300" s="5"/>
      <c r="CPL300" s="5"/>
      <c r="CPM300" s="223"/>
      <c r="CPN300" s="2"/>
      <c r="CPO300" s="2"/>
      <c r="CPP300" s="5"/>
      <c r="CPQ300" s="5"/>
      <c r="CPR300" s="5"/>
      <c r="CPS300" s="5"/>
      <c r="CPT300" s="5"/>
      <c r="CPU300" s="223"/>
      <c r="CPV300" s="2"/>
      <c r="CPW300" s="2"/>
      <c r="CPX300" s="5"/>
      <c r="CPY300" s="5"/>
      <c r="CPZ300" s="5"/>
      <c r="CQA300" s="5"/>
      <c r="CQB300" s="5"/>
      <c r="CQC300" s="223"/>
      <c r="CQD300" s="2"/>
      <c r="CQE300" s="2"/>
      <c r="CQF300" s="5"/>
      <c r="CQG300" s="5"/>
      <c r="CQH300" s="5"/>
      <c r="CQI300" s="5"/>
      <c r="CQJ300" s="5"/>
      <c r="CQK300" s="223"/>
      <c r="CQL300" s="2"/>
      <c r="CQM300" s="2"/>
      <c r="CQN300" s="5"/>
      <c r="CQO300" s="5"/>
      <c r="CQP300" s="5"/>
      <c r="CQQ300" s="5"/>
      <c r="CQR300" s="5"/>
      <c r="CQS300" s="223"/>
      <c r="CQT300" s="2"/>
      <c r="CQU300" s="2"/>
      <c r="CQV300" s="5"/>
      <c r="CQW300" s="5"/>
      <c r="CQX300" s="5"/>
      <c r="CQY300" s="5"/>
      <c r="CQZ300" s="5"/>
      <c r="CRA300" s="223"/>
      <c r="CRB300" s="2"/>
      <c r="CRC300" s="2"/>
      <c r="CRD300" s="5"/>
      <c r="CRE300" s="5"/>
      <c r="CRF300" s="5"/>
      <c r="CRG300" s="5"/>
      <c r="CRH300" s="5"/>
      <c r="CRI300" s="223"/>
      <c r="CRJ300" s="2"/>
      <c r="CRK300" s="2"/>
      <c r="CRL300" s="5"/>
      <c r="CRM300" s="5"/>
      <c r="CRN300" s="5"/>
      <c r="CRO300" s="5"/>
      <c r="CRP300" s="5"/>
      <c r="CRQ300" s="223"/>
      <c r="CRR300" s="2"/>
      <c r="CRS300" s="2"/>
      <c r="CRT300" s="5"/>
      <c r="CRU300" s="5"/>
      <c r="CRV300" s="5"/>
      <c r="CRW300" s="5"/>
      <c r="CRX300" s="5"/>
      <c r="CRY300" s="223"/>
      <c r="CRZ300" s="2"/>
      <c r="CSA300" s="2"/>
      <c r="CSB300" s="5"/>
      <c r="CSC300" s="5"/>
      <c r="CSD300" s="5"/>
      <c r="CSE300" s="5"/>
      <c r="CSF300" s="5"/>
      <c r="CSG300" s="223"/>
      <c r="CSH300" s="2"/>
      <c r="CSI300" s="2"/>
      <c r="CSJ300" s="5"/>
      <c r="CSK300" s="5"/>
      <c r="CSL300" s="5"/>
      <c r="CSM300" s="5"/>
      <c r="CSN300" s="5"/>
      <c r="CSO300" s="223"/>
      <c r="CSP300" s="2"/>
      <c r="CSQ300" s="2"/>
      <c r="CSR300" s="5"/>
      <c r="CSS300" s="5"/>
      <c r="CST300" s="5"/>
      <c r="CSU300" s="5"/>
      <c r="CSV300" s="5"/>
      <c r="CSW300" s="223"/>
      <c r="CSX300" s="2"/>
      <c r="CSY300" s="2"/>
      <c r="CSZ300" s="5"/>
      <c r="CTA300" s="5"/>
      <c r="CTB300" s="5"/>
      <c r="CTC300" s="5"/>
      <c r="CTD300" s="5"/>
      <c r="CTE300" s="223"/>
      <c r="CTF300" s="2"/>
      <c r="CTG300" s="2"/>
      <c r="CTH300" s="5"/>
      <c r="CTI300" s="5"/>
      <c r="CTJ300" s="5"/>
      <c r="CTK300" s="5"/>
      <c r="CTL300" s="5"/>
      <c r="CTM300" s="223"/>
      <c r="CTN300" s="2"/>
      <c r="CTO300" s="2"/>
      <c r="CTP300" s="5"/>
      <c r="CTQ300" s="5"/>
      <c r="CTR300" s="5"/>
      <c r="CTS300" s="5"/>
      <c r="CTT300" s="5"/>
      <c r="CTU300" s="223"/>
      <c r="CTV300" s="2"/>
      <c r="CTW300" s="2"/>
      <c r="CTX300" s="5"/>
      <c r="CTY300" s="5"/>
      <c r="CTZ300" s="5"/>
      <c r="CUA300" s="5"/>
      <c r="CUB300" s="5"/>
      <c r="CUC300" s="223"/>
      <c r="CUD300" s="2"/>
      <c r="CUE300" s="2"/>
      <c r="CUF300" s="5"/>
      <c r="CUG300" s="5"/>
      <c r="CUH300" s="5"/>
      <c r="CUI300" s="5"/>
      <c r="CUJ300" s="5"/>
      <c r="CUK300" s="223"/>
      <c r="CUL300" s="2"/>
      <c r="CUM300" s="2"/>
      <c r="CUN300" s="5"/>
      <c r="CUO300" s="5"/>
      <c r="CUP300" s="5"/>
      <c r="CUQ300" s="5"/>
      <c r="CUR300" s="5"/>
      <c r="CUS300" s="223"/>
      <c r="CUT300" s="2"/>
      <c r="CUU300" s="2"/>
      <c r="CUV300" s="5"/>
      <c r="CUW300" s="5"/>
      <c r="CUX300" s="5"/>
      <c r="CUY300" s="5"/>
      <c r="CUZ300" s="5"/>
      <c r="CVA300" s="223"/>
      <c r="CVB300" s="2"/>
      <c r="CVC300" s="2"/>
      <c r="CVD300" s="5"/>
      <c r="CVE300" s="5"/>
      <c r="CVF300" s="5"/>
      <c r="CVG300" s="5"/>
      <c r="CVH300" s="5"/>
      <c r="CVI300" s="223"/>
      <c r="CVJ300" s="2"/>
      <c r="CVK300" s="2"/>
      <c r="CVL300" s="5"/>
      <c r="CVM300" s="5"/>
      <c r="CVN300" s="5"/>
      <c r="CVO300" s="5"/>
      <c r="CVP300" s="5"/>
      <c r="CVQ300" s="223"/>
      <c r="CVR300" s="2"/>
      <c r="CVS300" s="2"/>
      <c r="CVT300" s="5"/>
      <c r="CVU300" s="5"/>
      <c r="CVV300" s="5"/>
      <c r="CVW300" s="5"/>
      <c r="CVX300" s="5"/>
      <c r="CVY300" s="223"/>
      <c r="CVZ300" s="2"/>
      <c r="CWA300" s="2"/>
      <c r="CWB300" s="5"/>
      <c r="CWC300" s="5"/>
      <c r="CWD300" s="5"/>
      <c r="CWE300" s="5"/>
      <c r="CWF300" s="5"/>
      <c r="CWG300" s="223"/>
      <c r="CWH300" s="2"/>
      <c r="CWI300" s="2"/>
      <c r="CWJ300" s="5"/>
      <c r="CWK300" s="5"/>
      <c r="CWL300" s="5"/>
      <c r="CWM300" s="5"/>
      <c r="CWN300" s="5"/>
      <c r="CWO300" s="223"/>
      <c r="CWP300" s="2"/>
      <c r="CWQ300" s="2"/>
      <c r="CWR300" s="5"/>
      <c r="CWS300" s="5"/>
      <c r="CWT300" s="5"/>
      <c r="CWU300" s="5"/>
      <c r="CWV300" s="5"/>
      <c r="CWW300" s="223"/>
      <c r="CWX300" s="2"/>
      <c r="CWY300" s="2"/>
      <c r="CWZ300" s="5"/>
      <c r="CXA300" s="5"/>
      <c r="CXB300" s="5"/>
      <c r="CXC300" s="5"/>
      <c r="CXD300" s="5"/>
      <c r="CXE300" s="223"/>
      <c r="CXF300" s="2"/>
      <c r="CXG300" s="2"/>
      <c r="CXH300" s="5"/>
      <c r="CXI300" s="5"/>
      <c r="CXJ300" s="5"/>
      <c r="CXK300" s="5"/>
      <c r="CXL300" s="5"/>
      <c r="CXM300" s="223"/>
      <c r="CXN300" s="2"/>
      <c r="CXO300" s="2"/>
      <c r="CXP300" s="5"/>
      <c r="CXQ300" s="5"/>
      <c r="CXR300" s="5"/>
      <c r="CXS300" s="5"/>
      <c r="CXT300" s="5"/>
      <c r="CXU300" s="223"/>
      <c r="CXV300" s="2"/>
      <c r="CXW300" s="2"/>
      <c r="CXX300" s="5"/>
      <c r="CXY300" s="5"/>
      <c r="CXZ300" s="5"/>
      <c r="CYA300" s="5"/>
      <c r="CYB300" s="5"/>
      <c r="CYC300" s="223"/>
      <c r="CYD300" s="2"/>
      <c r="CYE300" s="2"/>
      <c r="CYF300" s="5"/>
      <c r="CYG300" s="5"/>
      <c r="CYH300" s="5"/>
      <c r="CYI300" s="5"/>
      <c r="CYJ300" s="5"/>
      <c r="CYK300" s="223"/>
      <c r="CYL300" s="2"/>
      <c r="CYM300" s="2"/>
      <c r="CYN300" s="5"/>
      <c r="CYO300" s="5"/>
      <c r="CYP300" s="5"/>
      <c r="CYQ300" s="5"/>
      <c r="CYR300" s="5"/>
      <c r="CYS300" s="223"/>
      <c r="CYT300" s="2"/>
      <c r="CYU300" s="2"/>
      <c r="CYV300" s="5"/>
      <c r="CYW300" s="5"/>
      <c r="CYX300" s="5"/>
      <c r="CYY300" s="5"/>
      <c r="CYZ300" s="5"/>
      <c r="CZA300" s="223"/>
      <c r="CZB300" s="2"/>
      <c r="CZC300" s="2"/>
      <c r="CZD300" s="5"/>
      <c r="CZE300" s="5"/>
      <c r="CZF300" s="5"/>
      <c r="CZG300" s="5"/>
      <c r="CZH300" s="5"/>
      <c r="CZI300" s="223"/>
      <c r="CZJ300" s="2"/>
      <c r="CZK300" s="2"/>
      <c r="CZL300" s="5"/>
      <c r="CZM300" s="5"/>
      <c r="CZN300" s="5"/>
      <c r="CZO300" s="5"/>
      <c r="CZP300" s="5"/>
      <c r="CZQ300" s="223"/>
      <c r="CZR300" s="2"/>
      <c r="CZS300" s="2"/>
      <c r="CZT300" s="5"/>
      <c r="CZU300" s="5"/>
      <c r="CZV300" s="5"/>
      <c r="CZW300" s="5"/>
      <c r="CZX300" s="5"/>
      <c r="CZY300" s="223"/>
      <c r="CZZ300" s="2"/>
      <c r="DAA300" s="2"/>
      <c r="DAB300" s="5"/>
      <c r="DAC300" s="5"/>
      <c r="DAD300" s="5"/>
      <c r="DAE300" s="5"/>
      <c r="DAF300" s="5"/>
      <c r="DAG300" s="223"/>
      <c r="DAH300" s="2"/>
      <c r="DAI300" s="2"/>
      <c r="DAJ300" s="5"/>
      <c r="DAK300" s="5"/>
      <c r="DAL300" s="5"/>
      <c r="DAM300" s="5"/>
      <c r="DAN300" s="5"/>
      <c r="DAO300" s="223"/>
      <c r="DAP300" s="2"/>
      <c r="DAQ300" s="2"/>
      <c r="DAR300" s="5"/>
      <c r="DAS300" s="5"/>
      <c r="DAT300" s="5"/>
      <c r="DAU300" s="5"/>
      <c r="DAV300" s="5"/>
      <c r="DAW300" s="223"/>
      <c r="DAX300" s="2"/>
      <c r="DAY300" s="2"/>
      <c r="DAZ300" s="5"/>
      <c r="DBA300" s="5"/>
      <c r="DBB300" s="5"/>
      <c r="DBC300" s="5"/>
      <c r="DBD300" s="5"/>
      <c r="DBE300" s="223"/>
      <c r="DBF300" s="2"/>
      <c r="DBG300" s="2"/>
      <c r="DBH300" s="5"/>
      <c r="DBI300" s="5"/>
      <c r="DBJ300" s="5"/>
      <c r="DBK300" s="5"/>
      <c r="DBL300" s="5"/>
      <c r="DBM300" s="223"/>
      <c r="DBN300" s="2"/>
      <c r="DBO300" s="2"/>
      <c r="DBP300" s="5"/>
      <c r="DBQ300" s="5"/>
      <c r="DBR300" s="5"/>
      <c r="DBS300" s="5"/>
      <c r="DBT300" s="5"/>
      <c r="DBU300" s="223"/>
      <c r="DBV300" s="2"/>
      <c r="DBW300" s="2"/>
      <c r="DBX300" s="5"/>
      <c r="DBY300" s="5"/>
      <c r="DBZ300" s="5"/>
      <c r="DCA300" s="5"/>
      <c r="DCB300" s="5"/>
      <c r="DCC300" s="223"/>
      <c r="DCD300" s="2"/>
      <c r="DCE300" s="2"/>
      <c r="DCF300" s="5"/>
      <c r="DCG300" s="5"/>
      <c r="DCH300" s="5"/>
      <c r="DCI300" s="5"/>
      <c r="DCJ300" s="5"/>
      <c r="DCK300" s="223"/>
      <c r="DCL300" s="2"/>
      <c r="DCM300" s="2"/>
      <c r="DCN300" s="5"/>
      <c r="DCO300" s="5"/>
      <c r="DCP300" s="5"/>
      <c r="DCQ300" s="5"/>
      <c r="DCR300" s="5"/>
      <c r="DCS300" s="223"/>
      <c r="DCT300" s="2"/>
      <c r="DCU300" s="2"/>
      <c r="DCV300" s="5"/>
      <c r="DCW300" s="5"/>
      <c r="DCX300" s="5"/>
      <c r="DCY300" s="5"/>
      <c r="DCZ300" s="5"/>
      <c r="DDA300" s="223"/>
      <c r="DDB300" s="2"/>
      <c r="DDC300" s="2"/>
      <c r="DDD300" s="5"/>
      <c r="DDE300" s="5"/>
      <c r="DDF300" s="5"/>
      <c r="DDG300" s="5"/>
      <c r="DDH300" s="5"/>
      <c r="DDI300" s="223"/>
      <c r="DDJ300" s="2"/>
      <c r="DDK300" s="2"/>
      <c r="DDL300" s="5"/>
      <c r="DDM300" s="5"/>
      <c r="DDN300" s="5"/>
      <c r="DDO300" s="5"/>
      <c r="DDP300" s="5"/>
      <c r="DDQ300" s="223"/>
      <c r="DDR300" s="2"/>
      <c r="DDS300" s="2"/>
      <c r="DDT300" s="5"/>
      <c r="DDU300" s="5"/>
      <c r="DDV300" s="5"/>
      <c r="DDW300" s="5"/>
      <c r="DDX300" s="5"/>
      <c r="DDY300" s="223"/>
      <c r="DDZ300" s="2"/>
      <c r="DEA300" s="2"/>
      <c r="DEB300" s="5"/>
      <c r="DEC300" s="5"/>
      <c r="DED300" s="5"/>
      <c r="DEE300" s="5"/>
      <c r="DEF300" s="5"/>
      <c r="DEG300" s="223"/>
      <c r="DEH300" s="2"/>
      <c r="DEI300" s="2"/>
      <c r="DEJ300" s="5"/>
      <c r="DEK300" s="5"/>
      <c r="DEL300" s="5"/>
      <c r="DEM300" s="5"/>
      <c r="DEN300" s="5"/>
      <c r="DEO300" s="223"/>
      <c r="DEP300" s="2"/>
      <c r="DEQ300" s="2"/>
      <c r="DER300" s="5"/>
      <c r="DES300" s="5"/>
      <c r="DET300" s="5"/>
      <c r="DEU300" s="5"/>
      <c r="DEV300" s="5"/>
      <c r="DEW300" s="223"/>
      <c r="DEX300" s="2"/>
      <c r="DEY300" s="2"/>
      <c r="DEZ300" s="5"/>
      <c r="DFA300" s="5"/>
      <c r="DFB300" s="5"/>
      <c r="DFC300" s="5"/>
      <c r="DFD300" s="5"/>
      <c r="DFE300" s="223"/>
      <c r="DFF300" s="2"/>
      <c r="DFG300" s="2"/>
      <c r="DFH300" s="5"/>
      <c r="DFI300" s="5"/>
      <c r="DFJ300" s="5"/>
      <c r="DFK300" s="5"/>
      <c r="DFL300" s="5"/>
      <c r="DFM300" s="223"/>
      <c r="DFN300" s="2"/>
      <c r="DFO300" s="2"/>
      <c r="DFP300" s="5"/>
      <c r="DFQ300" s="5"/>
      <c r="DFR300" s="5"/>
      <c r="DFS300" s="5"/>
      <c r="DFT300" s="5"/>
      <c r="DFU300" s="223"/>
      <c r="DFV300" s="2"/>
      <c r="DFW300" s="2"/>
      <c r="DFX300" s="5"/>
      <c r="DFY300" s="5"/>
      <c r="DFZ300" s="5"/>
      <c r="DGA300" s="5"/>
      <c r="DGB300" s="5"/>
      <c r="DGC300" s="223"/>
      <c r="DGD300" s="2"/>
      <c r="DGE300" s="2"/>
      <c r="DGF300" s="5"/>
      <c r="DGG300" s="5"/>
      <c r="DGH300" s="5"/>
      <c r="DGI300" s="5"/>
      <c r="DGJ300" s="5"/>
      <c r="DGK300" s="223"/>
      <c r="DGL300" s="2"/>
      <c r="DGM300" s="2"/>
      <c r="DGN300" s="5"/>
      <c r="DGO300" s="5"/>
      <c r="DGP300" s="5"/>
      <c r="DGQ300" s="5"/>
      <c r="DGR300" s="5"/>
      <c r="DGS300" s="223"/>
      <c r="DGT300" s="2"/>
      <c r="DGU300" s="2"/>
      <c r="DGV300" s="5"/>
      <c r="DGW300" s="5"/>
      <c r="DGX300" s="5"/>
      <c r="DGY300" s="5"/>
      <c r="DGZ300" s="5"/>
      <c r="DHA300" s="223"/>
      <c r="DHB300" s="2"/>
      <c r="DHC300" s="2"/>
      <c r="DHD300" s="5"/>
      <c r="DHE300" s="5"/>
      <c r="DHF300" s="5"/>
      <c r="DHG300" s="5"/>
      <c r="DHH300" s="5"/>
      <c r="DHI300" s="223"/>
      <c r="DHJ300" s="2"/>
      <c r="DHK300" s="2"/>
      <c r="DHL300" s="5"/>
      <c r="DHM300" s="5"/>
      <c r="DHN300" s="5"/>
      <c r="DHO300" s="5"/>
      <c r="DHP300" s="5"/>
      <c r="DHQ300" s="223"/>
      <c r="DHR300" s="2"/>
      <c r="DHS300" s="2"/>
      <c r="DHT300" s="5"/>
      <c r="DHU300" s="5"/>
      <c r="DHV300" s="5"/>
      <c r="DHW300" s="5"/>
      <c r="DHX300" s="5"/>
      <c r="DHY300" s="223"/>
      <c r="DHZ300" s="2"/>
      <c r="DIA300" s="2"/>
      <c r="DIB300" s="5"/>
      <c r="DIC300" s="5"/>
      <c r="DID300" s="5"/>
      <c r="DIE300" s="5"/>
      <c r="DIF300" s="5"/>
      <c r="DIG300" s="223"/>
      <c r="DIH300" s="2"/>
      <c r="DII300" s="2"/>
      <c r="DIJ300" s="5"/>
      <c r="DIK300" s="5"/>
      <c r="DIL300" s="5"/>
      <c r="DIM300" s="5"/>
      <c r="DIN300" s="5"/>
      <c r="DIO300" s="223"/>
      <c r="DIP300" s="2"/>
      <c r="DIQ300" s="2"/>
      <c r="DIR300" s="5"/>
      <c r="DIS300" s="5"/>
      <c r="DIT300" s="5"/>
      <c r="DIU300" s="5"/>
      <c r="DIV300" s="5"/>
      <c r="DIW300" s="223"/>
      <c r="DIX300" s="2"/>
      <c r="DIY300" s="2"/>
      <c r="DIZ300" s="5"/>
      <c r="DJA300" s="5"/>
      <c r="DJB300" s="5"/>
      <c r="DJC300" s="5"/>
      <c r="DJD300" s="5"/>
      <c r="DJE300" s="223"/>
      <c r="DJF300" s="2"/>
      <c r="DJG300" s="2"/>
      <c r="DJH300" s="5"/>
      <c r="DJI300" s="5"/>
      <c r="DJJ300" s="5"/>
      <c r="DJK300" s="5"/>
      <c r="DJL300" s="5"/>
      <c r="DJM300" s="223"/>
      <c r="DJN300" s="2"/>
      <c r="DJO300" s="2"/>
      <c r="DJP300" s="5"/>
      <c r="DJQ300" s="5"/>
      <c r="DJR300" s="5"/>
      <c r="DJS300" s="5"/>
      <c r="DJT300" s="5"/>
      <c r="DJU300" s="223"/>
      <c r="DJV300" s="2"/>
      <c r="DJW300" s="2"/>
      <c r="DJX300" s="5"/>
      <c r="DJY300" s="5"/>
      <c r="DJZ300" s="5"/>
      <c r="DKA300" s="5"/>
      <c r="DKB300" s="5"/>
      <c r="DKC300" s="223"/>
      <c r="DKD300" s="2"/>
      <c r="DKE300" s="2"/>
      <c r="DKF300" s="5"/>
      <c r="DKG300" s="5"/>
      <c r="DKH300" s="5"/>
      <c r="DKI300" s="5"/>
      <c r="DKJ300" s="5"/>
      <c r="DKK300" s="223"/>
      <c r="DKL300" s="2"/>
      <c r="DKM300" s="2"/>
      <c r="DKN300" s="5"/>
      <c r="DKO300" s="5"/>
      <c r="DKP300" s="5"/>
      <c r="DKQ300" s="5"/>
      <c r="DKR300" s="5"/>
      <c r="DKS300" s="223"/>
      <c r="DKT300" s="2"/>
      <c r="DKU300" s="2"/>
      <c r="DKV300" s="5"/>
      <c r="DKW300" s="5"/>
      <c r="DKX300" s="5"/>
      <c r="DKY300" s="5"/>
      <c r="DKZ300" s="5"/>
      <c r="DLA300" s="223"/>
      <c r="DLB300" s="2"/>
      <c r="DLC300" s="2"/>
      <c r="DLD300" s="5"/>
      <c r="DLE300" s="5"/>
      <c r="DLF300" s="5"/>
      <c r="DLG300" s="5"/>
      <c r="DLH300" s="5"/>
      <c r="DLI300" s="223"/>
      <c r="DLJ300" s="2"/>
      <c r="DLK300" s="2"/>
      <c r="DLL300" s="5"/>
      <c r="DLM300" s="5"/>
      <c r="DLN300" s="5"/>
      <c r="DLO300" s="5"/>
      <c r="DLP300" s="5"/>
      <c r="DLQ300" s="223"/>
      <c r="DLR300" s="2"/>
      <c r="DLS300" s="2"/>
      <c r="DLT300" s="5"/>
      <c r="DLU300" s="5"/>
      <c r="DLV300" s="5"/>
      <c r="DLW300" s="5"/>
      <c r="DLX300" s="5"/>
      <c r="DLY300" s="223"/>
      <c r="DLZ300" s="2"/>
      <c r="DMA300" s="2"/>
      <c r="DMB300" s="5"/>
      <c r="DMC300" s="5"/>
      <c r="DMD300" s="5"/>
      <c r="DME300" s="5"/>
      <c r="DMF300" s="5"/>
      <c r="DMG300" s="223"/>
      <c r="DMH300" s="2"/>
      <c r="DMI300" s="2"/>
      <c r="DMJ300" s="5"/>
      <c r="DMK300" s="5"/>
      <c r="DML300" s="5"/>
      <c r="DMM300" s="5"/>
      <c r="DMN300" s="5"/>
      <c r="DMO300" s="223"/>
      <c r="DMP300" s="2"/>
      <c r="DMQ300" s="2"/>
      <c r="DMR300" s="5"/>
      <c r="DMS300" s="5"/>
      <c r="DMT300" s="5"/>
      <c r="DMU300" s="5"/>
      <c r="DMV300" s="5"/>
      <c r="DMW300" s="223"/>
      <c r="DMX300" s="2"/>
      <c r="DMY300" s="2"/>
      <c r="DMZ300" s="5"/>
      <c r="DNA300" s="5"/>
      <c r="DNB300" s="5"/>
      <c r="DNC300" s="5"/>
      <c r="DND300" s="5"/>
      <c r="DNE300" s="223"/>
      <c r="DNF300" s="2"/>
      <c r="DNG300" s="2"/>
      <c r="DNH300" s="5"/>
      <c r="DNI300" s="5"/>
      <c r="DNJ300" s="5"/>
      <c r="DNK300" s="5"/>
      <c r="DNL300" s="5"/>
      <c r="DNM300" s="223"/>
      <c r="DNN300" s="2"/>
      <c r="DNO300" s="2"/>
      <c r="DNP300" s="5"/>
      <c r="DNQ300" s="5"/>
      <c r="DNR300" s="5"/>
      <c r="DNS300" s="5"/>
      <c r="DNT300" s="5"/>
      <c r="DNU300" s="223"/>
      <c r="DNV300" s="2"/>
      <c r="DNW300" s="2"/>
      <c r="DNX300" s="5"/>
      <c r="DNY300" s="5"/>
      <c r="DNZ300" s="5"/>
      <c r="DOA300" s="5"/>
      <c r="DOB300" s="5"/>
      <c r="DOC300" s="223"/>
      <c r="DOD300" s="2"/>
      <c r="DOE300" s="2"/>
      <c r="DOF300" s="5"/>
      <c r="DOG300" s="5"/>
      <c r="DOH300" s="5"/>
      <c r="DOI300" s="5"/>
      <c r="DOJ300" s="5"/>
      <c r="DOK300" s="223"/>
      <c r="DOL300" s="2"/>
      <c r="DOM300" s="2"/>
      <c r="DON300" s="5"/>
      <c r="DOO300" s="5"/>
      <c r="DOP300" s="5"/>
      <c r="DOQ300" s="5"/>
      <c r="DOR300" s="5"/>
      <c r="DOS300" s="223"/>
      <c r="DOT300" s="2"/>
      <c r="DOU300" s="2"/>
      <c r="DOV300" s="5"/>
      <c r="DOW300" s="5"/>
      <c r="DOX300" s="5"/>
      <c r="DOY300" s="5"/>
      <c r="DOZ300" s="5"/>
      <c r="DPA300" s="223"/>
      <c r="DPB300" s="2"/>
      <c r="DPC300" s="2"/>
      <c r="DPD300" s="5"/>
      <c r="DPE300" s="5"/>
      <c r="DPF300" s="5"/>
      <c r="DPG300" s="5"/>
      <c r="DPH300" s="5"/>
      <c r="DPI300" s="223"/>
      <c r="DPJ300" s="2"/>
      <c r="DPK300" s="2"/>
      <c r="DPL300" s="5"/>
      <c r="DPM300" s="5"/>
      <c r="DPN300" s="5"/>
      <c r="DPO300" s="5"/>
      <c r="DPP300" s="5"/>
      <c r="DPQ300" s="223"/>
      <c r="DPR300" s="2"/>
      <c r="DPS300" s="2"/>
      <c r="DPT300" s="5"/>
      <c r="DPU300" s="5"/>
      <c r="DPV300" s="5"/>
      <c r="DPW300" s="5"/>
      <c r="DPX300" s="5"/>
      <c r="DPY300" s="223"/>
      <c r="DPZ300" s="2"/>
      <c r="DQA300" s="2"/>
      <c r="DQB300" s="5"/>
      <c r="DQC300" s="5"/>
      <c r="DQD300" s="5"/>
      <c r="DQE300" s="5"/>
      <c r="DQF300" s="5"/>
      <c r="DQG300" s="223"/>
      <c r="DQH300" s="2"/>
      <c r="DQI300" s="2"/>
      <c r="DQJ300" s="5"/>
      <c r="DQK300" s="5"/>
      <c r="DQL300" s="5"/>
      <c r="DQM300" s="5"/>
      <c r="DQN300" s="5"/>
      <c r="DQO300" s="223"/>
      <c r="DQP300" s="2"/>
      <c r="DQQ300" s="2"/>
      <c r="DQR300" s="5"/>
      <c r="DQS300" s="5"/>
      <c r="DQT300" s="5"/>
      <c r="DQU300" s="5"/>
      <c r="DQV300" s="5"/>
      <c r="DQW300" s="223"/>
      <c r="DQX300" s="2"/>
      <c r="DQY300" s="2"/>
      <c r="DQZ300" s="5"/>
      <c r="DRA300" s="5"/>
      <c r="DRB300" s="5"/>
      <c r="DRC300" s="5"/>
      <c r="DRD300" s="5"/>
      <c r="DRE300" s="223"/>
      <c r="DRF300" s="2"/>
      <c r="DRG300" s="2"/>
      <c r="DRH300" s="5"/>
      <c r="DRI300" s="5"/>
      <c r="DRJ300" s="5"/>
      <c r="DRK300" s="5"/>
      <c r="DRL300" s="5"/>
      <c r="DRM300" s="223"/>
      <c r="DRN300" s="2"/>
      <c r="DRO300" s="2"/>
      <c r="DRP300" s="5"/>
      <c r="DRQ300" s="5"/>
      <c r="DRR300" s="5"/>
      <c r="DRS300" s="5"/>
      <c r="DRT300" s="5"/>
      <c r="DRU300" s="223"/>
      <c r="DRV300" s="2"/>
      <c r="DRW300" s="2"/>
      <c r="DRX300" s="5"/>
      <c r="DRY300" s="5"/>
      <c r="DRZ300" s="5"/>
      <c r="DSA300" s="5"/>
      <c r="DSB300" s="5"/>
      <c r="DSC300" s="223"/>
      <c r="DSD300" s="2"/>
      <c r="DSE300" s="2"/>
      <c r="DSF300" s="5"/>
      <c r="DSG300" s="5"/>
      <c r="DSH300" s="5"/>
      <c r="DSI300" s="5"/>
      <c r="DSJ300" s="5"/>
      <c r="DSK300" s="223"/>
      <c r="DSL300" s="2"/>
      <c r="DSM300" s="2"/>
      <c r="DSN300" s="5"/>
      <c r="DSO300" s="5"/>
      <c r="DSP300" s="5"/>
      <c r="DSQ300" s="5"/>
      <c r="DSR300" s="5"/>
      <c r="DSS300" s="223"/>
      <c r="DST300" s="2"/>
      <c r="DSU300" s="2"/>
      <c r="DSV300" s="5"/>
      <c r="DSW300" s="5"/>
      <c r="DSX300" s="5"/>
      <c r="DSY300" s="5"/>
      <c r="DSZ300" s="5"/>
      <c r="DTA300" s="223"/>
      <c r="DTB300" s="2"/>
      <c r="DTC300" s="2"/>
      <c r="DTD300" s="5"/>
      <c r="DTE300" s="5"/>
      <c r="DTF300" s="5"/>
      <c r="DTG300" s="5"/>
      <c r="DTH300" s="5"/>
      <c r="DTI300" s="223"/>
      <c r="DTJ300" s="2"/>
      <c r="DTK300" s="2"/>
      <c r="DTL300" s="5"/>
      <c r="DTM300" s="5"/>
      <c r="DTN300" s="5"/>
      <c r="DTO300" s="5"/>
      <c r="DTP300" s="5"/>
      <c r="DTQ300" s="223"/>
      <c r="DTR300" s="2"/>
      <c r="DTS300" s="2"/>
      <c r="DTT300" s="5"/>
      <c r="DTU300" s="5"/>
      <c r="DTV300" s="5"/>
      <c r="DTW300" s="5"/>
      <c r="DTX300" s="5"/>
      <c r="DTY300" s="223"/>
      <c r="DTZ300" s="2"/>
      <c r="DUA300" s="2"/>
      <c r="DUB300" s="5"/>
      <c r="DUC300" s="5"/>
      <c r="DUD300" s="5"/>
      <c r="DUE300" s="5"/>
      <c r="DUF300" s="5"/>
      <c r="DUG300" s="223"/>
      <c r="DUH300" s="2"/>
      <c r="DUI300" s="2"/>
      <c r="DUJ300" s="5"/>
      <c r="DUK300" s="5"/>
      <c r="DUL300" s="5"/>
      <c r="DUM300" s="5"/>
      <c r="DUN300" s="5"/>
      <c r="DUO300" s="223"/>
      <c r="DUP300" s="2"/>
      <c r="DUQ300" s="2"/>
      <c r="DUR300" s="5"/>
      <c r="DUS300" s="5"/>
      <c r="DUT300" s="5"/>
      <c r="DUU300" s="5"/>
      <c r="DUV300" s="5"/>
      <c r="DUW300" s="223"/>
      <c r="DUX300" s="2"/>
      <c r="DUY300" s="2"/>
      <c r="DUZ300" s="5"/>
      <c r="DVA300" s="5"/>
      <c r="DVB300" s="5"/>
      <c r="DVC300" s="5"/>
      <c r="DVD300" s="5"/>
      <c r="DVE300" s="223"/>
      <c r="DVF300" s="2"/>
      <c r="DVG300" s="2"/>
      <c r="DVH300" s="5"/>
      <c r="DVI300" s="5"/>
      <c r="DVJ300" s="5"/>
      <c r="DVK300" s="5"/>
      <c r="DVL300" s="5"/>
      <c r="DVM300" s="223"/>
      <c r="DVN300" s="2"/>
      <c r="DVO300" s="2"/>
      <c r="DVP300" s="5"/>
      <c r="DVQ300" s="5"/>
      <c r="DVR300" s="5"/>
      <c r="DVS300" s="5"/>
      <c r="DVT300" s="5"/>
      <c r="DVU300" s="223"/>
      <c r="DVV300" s="2"/>
      <c r="DVW300" s="2"/>
      <c r="DVX300" s="5"/>
      <c r="DVY300" s="5"/>
      <c r="DVZ300" s="5"/>
      <c r="DWA300" s="5"/>
      <c r="DWB300" s="5"/>
      <c r="DWC300" s="223"/>
      <c r="DWD300" s="2"/>
      <c r="DWE300" s="2"/>
      <c r="DWF300" s="5"/>
      <c r="DWG300" s="5"/>
      <c r="DWH300" s="5"/>
      <c r="DWI300" s="5"/>
      <c r="DWJ300" s="5"/>
      <c r="DWK300" s="223"/>
      <c r="DWL300" s="2"/>
      <c r="DWM300" s="2"/>
      <c r="DWN300" s="5"/>
      <c r="DWO300" s="5"/>
      <c r="DWP300" s="5"/>
      <c r="DWQ300" s="5"/>
      <c r="DWR300" s="5"/>
      <c r="DWS300" s="223"/>
      <c r="DWT300" s="2"/>
      <c r="DWU300" s="2"/>
      <c r="DWV300" s="5"/>
      <c r="DWW300" s="5"/>
      <c r="DWX300" s="5"/>
      <c r="DWY300" s="5"/>
      <c r="DWZ300" s="5"/>
      <c r="DXA300" s="223"/>
      <c r="DXB300" s="2"/>
      <c r="DXC300" s="2"/>
      <c r="DXD300" s="5"/>
      <c r="DXE300" s="5"/>
      <c r="DXF300" s="5"/>
      <c r="DXG300" s="5"/>
      <c r="DXH300" s="5"/>
      <c r="DXI300" s="223"/>
      <c r="DXJ300" s="2"/>
      <c r="DXK300" s="2"/>
      <c r="DXL300" s="5"/>
      <c r="DXM300" s="5"/>
      <c r="DXN300" s="5"/>
      <c r="DXO300" s="5"/>
      <c r="DXP300" s="5"/>
      <c r="DXQ300" s="223"/>
      <c r="DXR300" s="2"/>
      <c r="DXS300" s="2"/>
      <c r="DXT300" s="5"/>
      <c r="DXU300" s="5"/>
      <c r="DXV300" s="5"/>
      <c r="DXW300" s="5"/>
      <c r="DXX300" s="5"/>
      <c r="DXY300" s="223"/>
      <c r="DXZ300" s="2"/>
      <c r="DYA300" s="2"/>
      <c r="DYB300" s="5"/>
      <c r="DYC300" s="5"/>
      <c r="DYD300" s="5"/>
      <c r="DYE300" s="5"/>
      <c r="DYF300" s="5"/>
      <c r="DYG300" s="223"/>
      <c r="DYH300" s="2"/>
      <c r="DYI300" s="2"/>
      <c r="DYJ300" s="5"/>
      <c r="DYK300" s="5"/>
      <c r="DYL300" s="5"/>
      <c r="DYM300" s="5"/>
      <c r="DYN300" s="5"/>
      <c r="DYO300" s="223"/>
      <c r="DYP300" s="2"/>
      <c r="DYQ300" s="2"/>
      <c r="DYR300" s="5"/>
      <c r="DYS300" s="5"/>
      <c r="DYT300" s="5"/>
      <c r="DYU300" s="5"/>
      <c r="DYV300" s="5"/>
      <c r="DYW300" s="223"/>
      <c r="DYX300" s="2"/>
      <c r="DYY300" s="2"/>
      <c r="DYZ300" s="5"/>
      <c r="DZA300" s="5"/>
      <c r="DZB300" s="5"/>
      <c r="DZC300" s="5"/>
      <c r="DZD300" s="5"/>
      <c r="DZE300" s="223"/>
      <c r="DZF300" s="2"/>
      <c r="DZG300" s="2"/>
      <c r="DZH300" s="5"/>
      <c r="DZI300" s="5"/>
      <c r="DZJ300" s="5"/>
      <c r="DZK300" s="5"/>
      <c r="DZL300" s="5"/>
      <c r="DZM300" s="223"/>
      <c r="DZN300" s="2"/>
      <c r="DZO300" s="2"/>
      <c r="DZP300" s="5"/>
      <c r="DZQ300" s="5"/>
      <c r="DZR300" s="5"/>
      <c r="DZS300" s="5"/>
      <c r="DZT300" s="5"/>
      <c r="DZU300" s="223"/>
      <c r="DZV300" s="2"/>
      <c r="DZW300" s="2"/>
      <c r="DZX300" s="5"/>
      <c r="DZY300" s="5"/>
      <c r="DZZ300" s="5"/>
      <c r="EAA300" s="5"/>
      <c r="EAB300" s="5"/>
      <c r="EAC300" s="223"/>
      <c r="EAD300" s="2"/>
      <c r="EAE300" s="2"/>
      <c r="EAF300" s="5"/>
      <c r="EAG300" s="5"/>
      <c r="EAH300" s="5"/>
      <c r="EAI300" s="5"/>
      <c r="EAJ300" s="5"/>
      <c r="EAK300" s="223"/>
      <c r="EAL300" s="2"/>
      <c r="EAM300" s="2"/>
      <c r="EAN300" s="5"/>
      <c r="EAO300" s="5"/>
      <c r="EAP300" s="5"/>
      <c r="EAQ300" s="5"/>
      <c r="EAR300" s="5"/>
      <c r="EAS300" s="223"/>
      <c r="EAT300" s="2"/>
      <c r="EAU300" s="2"/>
      <c r="EAV300" s="5"/>
      <c r="EAW300" s="5"/>
      <c r="EAX300" s="5"/>
      <c r="EAY300" s="5"/>
      <c r="EAZ300" s="5"/>
      <c r="EBA300" s="223"/>
      <c r="EBB300" s="2"/>
      <c r="EBC300" s="2"/>
      <c r="EBD300" s="5"/>
      <c r="EBE300" s="5"/>
      <c r="EBF300" s="5"/>
      <c r="EBG300" s="5"/>
      <c r="EBH300" s="5"/>
      <c r="EBI300" s="223"/>
      <c r="EBJ300" s="2"/>
      <c r="EBK300" s="2"/>
      <c r="EBL300" s="5"/>
      <c r="EBM300" s="5"/>
      <c r="EBN300" s="5"/>
      <c r="EBO300" s="5"/>
      <c r="EBP300" s="5"/>
      <c r="EBQ300" s="223"/>
      <c r="EBR300" s="2"/>
      <c r="EBS300" s="2"/>
      <c r="EBT300" s="5"/>
      <c r="EBU300" s="5"/>
      <c r="EBV300" s="5"/>
      <c r="EBW300" s="5"/>
      <c r="EBX300" s="5"/>
      <c r="EBY300" s="223"/>
      <c r="EBZ300" s="2"/>
      <c r="ECA300" s="2"/>
      <c r="ECB300" s="5"/>
      <c r="ECC300" s="5"/>
      <c r="ECD300" s="5"/>
      <c r="ECE300" s="5"/>
      <c r="ECF300" s="5"/>
      <c r="ECG300" s="223"/>
      <c r="ECH300" s="2"/>
      <c r="ECI300" s="2"/>
      <c r="ECJ300" s="5"/>
      <c r="ECK300" s="5"/>
      <c r="ECL300" s="5"/>
      <c r="ECM300" s="5"/>
      <c r="ECN300" s="5"/>
      <c r="ECO300" s="223"/>
      <c r="ECP300" s="2"/>
      <c r="ECQ300" s="2"/>
      <c r="ECR300" s="5"/>
      <c r="ECS300" s="5"/>
      <c r="ECT300" s="5"/>
      <c r="ECU300" s="5"/>
      <c r="ECV300" s="5"/>
      <c r="ECW300" s="223"/>
      <c r="ECX300" s="2"/>
      <c r="ECY300" s="2"/>
      <c r="ECZ300" s="5"/>
      <c r="EDA300" s="5"/>
      <c r="EDB300" s="5"/>
      <c r="EDC300" s="5"/>
      <c r="EDD300" s="5"/>
      <c r="EDE300" s="223"/>
      <c r="EDF300" s="2"/>
      <c r="EDG300" s="2"/>
      <c r="EDH300" s="5"/>
      <c r="EDI300" s="5"/>
      <c r="EDJ300" s="5"/>
      <c r="EDK300" s="5"/>
      <c r="EDL300" s="5"/>
      <c r="EDM300" s="223"/>
      <c r="EDN300" s="2"/>
      <c r="EDO300" s="2"/>
      <c r="EDP300" s="5"/>
      <c r="EDQ300" s="5"/>
      <c r="EDR300" s="5"/>
      <c r="EDS300" s="5"/>
      <c r="EDT300" s="5"/>
      <c r="EDU300" s="223"/>
      <c r="EDV300" s="2"/>
      <c r="EDW300" s="2"/>
      <c r="EDX300" s="5"/>
      <c r="EDY300" s="5"/>
      <c r="EDZ300" s="5"/>
      <c r="EEA300" s="5"/>
      <c r="EEB300" s="5"/>
      <c r="EEC300" s="223"/>
      <c r="EED300" s="2"/>
      <c r="EEE300" s="2"/>
      <c r="EEF300" s="5"/>
      <c r="EEG300" s="5"/>
      <c r="EEH300" s="5"/>
      <c r="EEI300" s="5"/>
      <c r="EEJ300" s="5"/>
      <c r="EEK300" s="223"/>
      <c r="EEL300" s="2"/>
      <c r="EEM300" s="2"/>
      <c r="EEN300" s="5"/>
      <c r="EEO300" s="5"/>
      <c r="EEP300" s="5"/>
      <c r="EEQ300" s="5"/>
      <c r="EER300" s="5"/>
      <c r="EES300" s="223"/>
      <c r="EET300" s="2"/>
      <c r="EEU300" s="2"/>
      <c r="EEV300" s="5"/>
      <c r="EEW300" s="5"/>
      <c r="EEX300" s="5"/>
      <c r="EEY300" s="5"/>
      <c r="EEZ300" s="5"/>
      <c r="EFA300" s="223"/>
      <c r="EFB300" s="2"/>
      <c r="EFC300" s="2"/>
      <c r="EFD300" s="5"/>
      <c r="EFE300" s="5"/>
      <c r="EFF300" s="5"/>
      <c r="EFG300" s="5"/>
      <c r="EFH300" s="5"/>
      <c r="EFI300" s="223"/>
      <c r="EFJ300" s="2"/>
      <c r="EFK300" s="2"/>
      <c r="EFL300" s="5"/>
      <c r="EFM300" s="5"/>
      <c r="EFN300" s="5"/>
      <c r="EFO300" s="5"/>
      <c r="EFP300" s="5"/>
      <c r="EFQ300" s="223"/>
      <c r="EFR300" s="2"/>
      <c r="EFS300" s="2"/>
      <c r="EFT300" s="5"/>
      <c r="EFU300" s="5"/>
      <c r="EFV300" s="5"/>
      <c r="EFW300" s="5"/>
      <c r="EFX300" s="5"/>
      <c r="EFY300" s="223"/>
      <c r="EFZ300" s="2"/>
      <c r="EGA300" s="2"/>
      <c r="EGB300" s="5"/>
      <c r="EGC300" s="5"/>
      <c r="EGD300" s="5"/>
      <c r="EGE300" s="5"/>
      <c r="EGF300" s="5"/>
      <c r="EGG300" s="223"/>
      <c r="EGH300" s="2"/>
      <c r="EGI300" s="2"/>
      <c r="EGJ300" s="5"/>
      <c r="EGK300" s="5"/>
      <c r="EGL300" s="5"/>
      <c r="EGM300" s="5"/>
      <c r="EGN300" s="5"/>
      <c r="EGO300" s="223"/>
      <c r="EGP300" s="2"/>
      <c r="EGQ300" s="2"/>
      <c r="EGR300" s="5"/>
      <c r="EGS300" s="5"/>
      <c r="EGT300" s="5"/>
      <c r="EGU300" s="5"/>
      <c r="EGV300" s="5"/>
      <c r="EGW300" s="223"/>
      <c r="EGX300" s="2"/>
      <c r="EGY300" s="2"/>
      <c r="EGZ300" s="5"/>
      <c r="EHA300" s="5"/>
      <c r="EHB300" s="5"/>
      <c r="EHC300" s="5"/>
      <c r="EHD300" s="5"/>
      <c r="EHE300" s="223"/>
      <c r="EHF300" s="2"/>
      <c r="EHG300" s="2"/>
      <c r="EHH300" s="5"/>
      <c r="EHI300" s="5"/>
      <c r="EHJ300" s="5"/>
      <c r="EHK300" s="5"/>
      <c r="EHL300" s="5"/>
      <c r="EHM300" s="223"/>
      <c r="EHN300" s="2"/>
      <c r="EHO300" s="2"/>
      <c r="EHP300" s="5"/>
      <c r="EHQ300" s="5"/>
      <c r="EHR300" s="5"/>
      <c r="EHS300" s="5"/>
      <c r="EHT300" s="5"/>
      <c r="EHU300" s="223"/>
      <c r="EHV300" s="2"/>
      <c r="EHW300" s="2"/>
      <c r="EHX300" s="5"/>
      <c r="EHY300" s="5"/>
      <c r="EHZ300" s="5"/>
      <c r="EIA300" s="5"/>
      <c r="EIB300" s="5"/>
      <c r="EIC300" s="223"/>
      <c r="EID300" s="2"/>
      <c r="EIE300" s="2"/>
      <c r="EIF300" s="5"/>
      <c r="EIG300" s="5"/>
      <c r="EIH300" s="5"/>
      <c r="EII300" s="5"/>
      <c r="EIJ300" s="5"/>
      <c r="EIK300" s="223"/>
      <c r="EIL300" s="2"/>
      <c r="EIM300" s="2"/>
      <c r="EIN300" s="5"/>
      <c r="EIO300" s="5"/>
      <c r="EIP300" s="5"/>
      <c r="EIQ300" s="5"/>
      <c r="EIR300" s="5"/>
      <c r="EIS300" s="223"/>
      <c r="EIT300" s="2"/>
      <c r="EIU300" s="2"/>
      <c r="EIV300" s="5"/>
      <c r="EIW300" s="5"/>
      <c r="EIX300" s="5"/>
      <c r="EIY300" s="5"/>
      <c r="EIZ300" s="5"/>
      <c r="EJA300" s="223"/>
      <c r="EJB300" s="2"/>
      <c r="EJC300" s="2"/>
      <c r="EJD300" s="5"/>
      <c r="EJE300" s="5"/>
      <c r="EJF300" s="5"/>
      <c r="EJG300" s="5"/>
      <c r="EJH300" s="5"/>
      <c r="EJI300" s="223"/>
      <c r="EJJ300" s="2"/>
      <c r="EJK300" s="2"/>
      <c r="EJL300" s="5"/>
      <c r="EJM300" s="5"/>
      <c r="EJN300" s="5"/>
      <c r="EJO300" s="5"/>
      <c r="EJP300" s="5"/>
      <c r="EJQ300" s="223"/>
      <c r="EJR300" s="2"/>
      <c r="EJS300" s="2"/>
      <c r="EJT300" s="5"/>
      <c r="EJU300" s="5"/>
      <c r="EJV300" s="5"/>
      <c r="EJW300" s="5"/>
      <c r="EJX300" s="5"/>
      <c r="EJY300" s="223"/>
      <c r="EJZ300" s="2"/>
      <c r="EKA300" s="2"/>
      <c r="EKB300" s="5"/>
      <c r="EKC300" s="5"/>
      <c r="EKD300" s="5"/>
      <c r="EKE300" s="5"/>
      <c r="EKF300" s="5"/>
      <c r="EKG300" s="223"/>
      <c r="EKH300" s="2"/>
      <c r="EKI300" s="2"/>
      <c r="EKJ300" s="5"/>
      <c r="EKK300" s="5"/>
      <c r="EKL300" s="5"/>
      <c r="EKM300" s="5"/>
      <c r="EKN300" s="5"/>
      <c r="EKO300" s="223"/>
      <c r="EKP300" s="2"/>
      <c r="EKQ300" s="2"/>
      <c r="EKR300" s="5"/>
      <c r="EKS300" s="5"/>
      <c r="EKT300" s="5"/>
      <c r="EKU300" s="5"/>
      <c r="EKV300" s="5"/>
      <c r="EKW300" s="223"/>
      <c r="EKX300" s="2"/>
      <c r="EKY300" s="2"/>
      <c r="EKZ300" s="5"/>
      <c r="ELA300" s="5"/>
      <c r="ELB300" s="5"/>
      <c r="ELC300" s="5"/>
      <c r="ELD300" s="5"/>
      <c r="ELE300" s="223"/>
      <c r="ELF300" s="2"/>
      <c r="ELG300" s="2"/>
      <c r="ELH300" s="5"/>
      <c r="ELI300" s="5"/>
      <c r="ELJ300" s="5"/>
      <c r="ELK300" s="5"/>
      <c r="ELL300" s="5"/>
      <c r="ELM300" s="223"/>
      <c r="ELN300" s="2"/>
      <c r="ELO300" s="2"/>
      <c r="ELP300" s="5"/>
      <c r="ELQ300" s="5"/>
      <c r="ELR300" s="5"/>
      <c r="ELS300" s="5"/>
      <c r="ELT300" s="5"/>
      <c r="ELU300" s="223"/>
      <c r="ELV300" s="2"/>
      <c r="ELW300" s="2"/>
      <c r="ELX300" s="5"/>
      <c r="ELY300" s="5"/>
      <c r="ELZ300" s="5"/>
      <c r="EMA300" s="5"/>
      <c r="EMB300" s="5"/>
      <c r="EMC300" s="223"/>
      <c r="EMD300" s="2"/>
      <c r="EME300" s="2"/>
      <c r="EMF300" s="5"/>
      <c r="EMG300" s="5"/>
      <c r="EMH300" s="5"/>
      <c r="EMI300" s="5"/>
      <c r="EMJ300" s="5"/>
      <c r="EMK300" s="223"/>
      <c r="EML300" s="2"/>
      <c r="EMM300" s="2"/>
      <c r="EMN300" s="5"/>
      <c r="EMO300" s="5"/>
      <c r="EMP300" s="5"/>
      <c r="EMQ300" s="5"/>
      <c r="EMR300" s="5"/>
      <c r="EMS300" s="223"/>
      <c r="EMT300" s="2"/>
      <c r="EMU300" s="2"/>
      <c r="EMV300" s="5"/>
      <c r="EMW300" s="5"/>
      <c r="EMX300" s="5"/>
      <c r="EMY300" s="5"/>
      <c r="EMZ300" s="5"/>
      <c r="ENA300" s="223"/>
      <c r="ENB300" s="2"/>
      <c r="ENC300" s="2"/>
      <c r="END300" s="5"/>
      <c r="ENE300" s="5"/>
      <c r="ENF300" s="5"/>
      <c r="ENG300" s="5"/>
      <c r="ENH300" s="5"/>
      <c r="ENI300" s="223"/>
      <c r="ENJ300" s="2"/>
      <c r="ENK300" s="2"/>
      <c r="ENL300" s="5"/>
      <c r="ENM300" s="5"/>
      <c r="ENN300" s="5"/>
      <c r="ENO300" s="5"/>
      <c r="ENP300" s="5"/>
      <c r="ENQ300" s="223"/>
      <c r="ENR300" s="2"/>
      <c r="ENS300" s="2"/>
      <c r="ENT300" s="5"/>
      <c r="ENU300" s="5"/>
      <c r="ENV300" s="5"/>
      <c r="ENW300" s="5"/>
      <c r="ENX300" s="5"/>
      <c r="ENY300" s="223"/>
      <c r="ENZ300" s="2"/>
      <c r="EOA300" s="2"/>
      <c r="EOB300" s="5"/>
      <c r="EOC300" s="5"/>
      <c r="EOD300" s="5"/>
      <c r="EOE300" s="5"/>
      <c r="EOF300" s="5"/>
      <c r="EOG300" s="223"/>
      <c r="EOH300" s="2"/>
      <c r="EOI300" s="2"/>
      <c r="EOJ300" s="5"/>
      <c r="EOK300" s="5"/>
      <c r="EOL300" s="5"/>
      <c r="EOM300" s="5"/>
      <c r="EON300" s="5"/>
      <c r="EOO300" s="223"/>
      <c r="EOP300" s="2"/>
      <c r="EOQ300" s="2"/>
      <c r="EOR300" s="5"/>
      <c r="EOS300" s="5"/>
      <c r="EOT300" s="5"/>
      <c r="EOU300" s="5"/>
      <c r="EOV300" s="5"/>
      <c r="EOW300" s="223"/>
      <c r="EOX300" s="2"/>
      <c r="EOY300" s="2"/>
      <c r="EOZ300" s="5"/>
      <c r="EPA300" s="5"/>
      <c r="EPB300" s="5"/>
      <c r="EPC300" s="5"/>
      <c r="EPD300" s="5"/>
      <c r="EPE300" s="223"/>
      <c r="EPF300" s="2"/>
      <c r="EPG300" s="2"/>
      <c r="EPH300" s="5"/>
      <c r="EPI300" s="5"/>
      <c r="EPJ300" s="5"/>
      <c r="EPK300" s="5"/>
      <c r="EPL300" s="5"/>
      <c r="EPM300" s="223"/>
      <c r="EPN300" s="2"/>
      <c r="EPO300" s="2"/>
      <c r="EPP300" s="5"/>
      <c r="EPQ300" s="5"/>
      <c r="EPR300" s="5"/>
      <c r="EPS300" s="5"/>
      <c r="EPT300" s="5"/>
      <c r="EPU300" s="223"/>
      <c r="EPV300" s="2"/>
      <c r="EPW300" s="2"/>
      <c r="EPX300" s="5"/>
      <c r="EPY300" s="5"/>
      <c r="EPZ300" s="5"/>
      <c r="EQA300" s="5"/>
      <c r="EQB300" s="5"/>
      <c r="EQC300" s="223"/>
      <c r="EQD300" s="2"/>
      <c r="EQE300" s="2"/>
      <c r="EQF300" s="5"/>
      <c r="EQG300" s="5"/>
      <c r="EQH300" s="5"/>
      <c r="EQI300" s="5"/>
      <c r="EQJ300" s="5"/>
      <c r="EQK300" s="223"/>
      <c r="EQL300" s="2"/>
      <c r="EQM300" s="2"/>
      <c r="EQN300" s="5"/>
      <c r="EQO300" s="5"/>
      <c r="EQP300" s="5"/>
      <c r="EQQ300" s="5"/>
      <c r="EQR300" s="5"/>
      <c r="EQS300" s="223"/>
      <c r="EQT300" s="2"/>
      <c r="EQU300" s="2"/>
      <c r="EQV300" s="5"/>
      <c r="EQW300" s="5"/>
      <c r="EQX300" s="5"/>
      <c r="EQY300" s="5"/>
      <c r="EQZ300" s="5"/>
      <c r="ERA300" s="223"/>
      <c r="ERB300" s="2"/>
      <c r="ERC300" s="2"/>
      <c r="ERD300" s="5"/>
      <c r="ERE300" s="5"/>
      <c r="ERF300" s="5"/>
      <c r="ERG300" s="5"/>
      <c r="ERH300" s="5"/>
      <c r="ERI300" s="223"/>
      <c r="ERJ300" s="2"/>
      <c r="ERK300" s="2"/>
      <c r="ERL300" s="5"/>
      <c r="ERM300" s="5"/>
      <c r="ERN300" s="5"/>
      <c r="ERO300" s="5"/>
      <c r="ERP300" s="5"/>
      <c r="ERQ300" s="223"/>
      <c r="ERR300" s="2"/>
      <c r="ERS300" s="2"/>
      <c r="ERT300" s="5"/>
      <c r="ERU300" s="5"/>
      <c r="ERV300" s="5"/>
      <c r="ERW300" s="5"/>
      <c r="ERX300" s="5"/>
      <c r="ERY300" s="223"/>
      <c r="ERZ300" s="2"/>
      <c r="ESA300" s="2"/>
      <c r="ESB300" s="5"/>
      <c r="ESC300" s="5"/>
      <c r="ESD300" s="5"/>
      <c r="ESE300" s="5"/>
      <c r="ESF300" s="5"/>
      <c r="ESG300" s="223"/>
      <c r="ESH300" s="2"/>
      <c r="ESI300" s="2"/>
      <c r="ESJ300" s="5"/>
      <c r="ESK300" s="5"/>
      <c r="ESL300" s="5"/>
      <c r="ESM300" s="5"/>
      <c r="ESN300" s="5"/>
      <c r="ESO300" s="223"/>
      <c r="ESP300" s="2"/>
      <c r="ESQ300" s="2"/>
      <c r="ESR300" s="5"/>
      <c r="ESS300" s="5"/>
      <c r="EST300" s="5"/>
      <c r="ESU300" s="5"/>
      <c r="ESV300" s="5"/>
      <c r="ESW300" s="223"/>
      <c r="ESX300" s="2"/>
      <c r="ESY300" s="2"/>
      <c r="ESZ300" s="5"/>
      <c r="ETA300" s="5"/>
      <c r="ETB300" s="5"/>
      <c r="ETC300" s="5"/>
      <c r="ETD300" s="5"/>
      <c r="ETE300" s="223"/>
      <c r="ETF300" s="2"/>
      <c r="ETG300" s="2"/>
      <c r="ETH300" s="5"/>
      <c r="ETI300" s="5"/>
      <c r="ETJ300" s="5"/>
      <c r="ETK300" s="5"/>
      <c r="ETL300" s="5"/>
      <c r="ETM300" s="223"/>
      <c r="ETN300" s="2"/>
      <c r="ETO300" s="2"/>
      <c r="ETP300" s="5"/>
      <c r="ETQ300" s="5"/>
      <c r="ETR300" s="5"/>
      <c r="ETS300" s="5"/>
      <c r="ETT300" s="5"/>
      <c r="ETU300" s="223"/>
      <c r="ETV300" s="2"/>
      <c r="ETW300" s="2"/>
      <c r="ETX300" s="5"/>
      <c r="ETY300" s="5"/>
      <c r="ETZ300" s="5"/>
      <c r="EUA300" s="5"/>
      <c r="EUB300" s="5"/>
      <c r="EUC300" s="223"/>
      <c r="EUD300" s="2"/>
      <c r="EUE300" s="2"/>
      <c r="EUF300" s="5"/>
      <c r="EUG300" s="5"/>
      <c r="EUH300" s="5"/>
      <c r="EUI300" s="5"/>
      <c r="EUJ300" s="5"/>
      <c r="EUK300" s="223"/>
      <c r="EUL300" s="2"/>
      <c r="EUM300" s="2"/>
      <c r="EUN300" s="5"/>
      <c r="EUO300" s="5"/>
      <c r="EUP300" s="5"/>
      <c r="EUQ300" s="5"/>
      <c r="EUR300" s="5"/>
      <c r="EUS300" s="223"/>
      <c r="EUT300" s="2"/>
      <c r="EUU300" s="2"/>
      <c r="EUV300" s="5"/>
      <c r="EUW300" s="5"/>
      <c r="EUX300" s="5"/>
      <c r="EUY300" s="5"/>
      <c r="EUZ300" s="5"/>
      <c r="EVA300" s="223"/>
      <c r="EVB300" s="2"/>
      <c r="EVC300" s="2"/>
      <c r="EVD300" s="5"/>
      <c r="EVE300" s="5"/>
      <c r="EVF300" s="5"/>
      <c r="EVG300" s="5"/>
      <c r="EVH300" s="5"/>
      <c r="EVI300" s="223"/>
      <c r="EVJ300" s="2"/>
      <c r="EVK300" s="2"/>
      <c r="EVL300" s="5"/>
      <c r="EVM300" s="5"/>
      <c r="EVN300" s="5"/>
      <c r="EVO300" s="5"/>
      <c r="EVP300" s="5"/>
      <c r="EVQ300" s="223"/>
      <c r="EVR300" s="2"/>
      <c r="EVS300" s="2"/>
      <c r="EVT300" s="5"/>
      <c r="EVU300" s="5"/>
      <c r="EVV300" s="5"/>
      <c r="EVW300" s="5"/>
      <c r="EVX300" s="5"/>
      <c r="EVY300" s="223"/>
      <c r="EVZ300" s="2"/>
      <c r="EWA300" s="2"/>
      <c r="EWB300" s="5"/>
      <c r="EWC300" s="5"/>
      <c r="EWD300" s="5"/>
      <c r="EWE300" s="5"/>
      <c r="EWF300" s="5"/>
      <c r="EWG300" s="223"/>
      <c r="EWH300" s="2"/>
      <c r="EWI300" s="2"/>
      <c r="EWJ300" s="5"/>
      <c r="EWK300" s="5"/>
      <c r="EWL300" s="5"/>
      <c r="EWM300" s="5"/>
      <c r="EWN300" s="5"/>
      <c r="EWO300" s="223"/>
      <c r="EWP300" s="2"/>
      <c r="EWQ300" s="2"/>
      <c r="EWR300" s="5"/>
      <c r="EWS300" s="5"/>
      <c r="EWT300" s="5"/>
      <c r="EWU300" s="5"/>
      <c r="EWV300" s="5"/>
      <c r="EWW300" s="223"/>
      <c r="EWX300" s="2"/>
      <c r="EWY300" s="2"/>
      <c r="EWZ300" s="5"/>
      <c r="EXA300" s="5"/>
      <c r="EXB300" s="5"/>
      <c r="EXC300" s="5"/>
      <c r="EXD300" s="5"/>
      <c r="EXE300" s="223"/>
      <c r="EXF300" s="2"/>
      <c r="EXG300" s="2"/>
      <c r="EXH300" s="5"/>
      <c r="EXI300" s="5"/>
      <c r="EXJ300" s="5"/>
      <c r="EXK300" s="5"/>
      <c r="EXL300" s="5"/>
      <c r="EXM300" s="223"/>
      <c r="EXN300" s="2"/>
      <c r="EXO300" s="2"/>
      <c r="EXP300" s="5"/>
      <c r="EXQ300" s="5"/>
      <c r="EXR300" s="5"/>
      <c r="EXS300" s="5"/>
      <c r="EXT300" s="5"/>
      <c r="EXU300" s="223"/>
      <c r="EXV300" s="2"/>
      <c r="EXW300" s="2"/>
      <c r="EXX300" s="5"/>
      <c r="EXY300" s="5"/>
      <c r="EXZ300" s="5"/>
      <c r="EYA300" s="5"/>
      <c r="EYB300" s="5"/>
      <c r="EYC300" s="223"/>
      <c r="EYD300" s="2"/>
      <c r="EYE300" s="2"/>
      <c r="EYF300" s="5"/>
      <c r="EYG300" s="5"/>
      <c r="EYH300" s="5"/>
      <c r="EYI300" s="5"/>
      <c r="EYJ300" s="5"/>
      <c r="EYK300" s="223"/>
      <c r="EYL300" s="2"/>
      <c r="EYM300" s="2"/>
      <c r="EYN300" s="5"/>
      <c r="EYO300" s="5"/>
      <c r="EYP300" s="5"/>
      <c r="EYQ300" s="5"/>
      <c r="EYR300" s="5"/>
      <c r="EYS300" s="223"/>
      <c r="EYT300" s="2"/>
      <c r="EYU300" s="2"/>
      <c r="EYV300" s="5"/>
      <c r="EYW300" s="5"/>
      <c r="EYX300" s="5"/>
      <c r="EYY300" s="5"/>
      <c r="EYZ300" s="5"/>
      <c r="EZA300" s="223"/>
      <c r="EZB300" s="2"/>
      <c r="EZC300" s="2"/>
      <c r="EZD300" s="5"/>
      <c r="EZE300" s="5"/>
      <c r="EZF300" s="5"/>
      <c r="EZG300" s="5"/>
      <c r="EZH300" s="5"/>
      <c r="EZI300" s="223"/>
      <c r="EZJ300" s="2"/>
      <c r="EZK300" s="2"/>
      <c r="EZL300" s="5"/>
      <c r="EZM300" s="5"/>
      <c r="EZN300" s="5"/>
      <c r="EZO300" s="5"/>
      <c r="EZP300" s="5"/>
      <c r="EZQ300" s="223"/>
      <c r="EZR300" s="2"/>
      <c r="EZS300" s="2"/>
      <c r="EZT300" s="5"/>
      <c r="EZU300" s="5"/>
      <c r="EZV300" s="5"/>
      <c r="EZW300" s="5"/>
      <c r="EZX300" s="5"/>
      <c r="EZY300" s="223"/>
      <c r="EZZ300" s="2"/>
      <c r="FAA300" s="2"/>
      <c r="FAB300" s="5"/>
      <c r="FAC300" s="5"/>
      <c r="FAD300" s="5"/>
      <c r="FAE300" s="5"/>
      <c r="FAF300" s="5"/>
      <c r="FAG300" s="223"/>
      <c r="FAH300" s="2"/>
      <c r="FAI300" s="2"/>
      <c r="FAJ300" s="5"/>
      <c r="FAK300" s="5"/>
      <c r="FAL300" s="5"/>
      <c r="FAM300" s="5"/>
      <c r="FAN300" s="5"/>
      <c r="FAO300" s="223"/>
      <c r="FAP300" s="2"/>
      <c r="FAQ300" s="2"/>
      <c r="FAR300" s="5"/>
      <c r="FAS300" s="5"/>
      <c r="FAT300" s="5"/>
      <c r="FAU300" s="5"/>
      <c r="FAV300" s="5"/>
      <c r="FAW300" s="223"/>
      <c r="FAX300" s="2"/>
      <c r="FAY300" s="2"/>
      <c r="FAZ300" s="5"/>
      <c r="FBA300" s="5"/>
      <c r="FBB300" s="5"/>
      <c r="FBC300" s="5"/>
      <c r="FBD300" s="5"/>
      <c r="FBE300" s="223"/>
      <c r="FBF300" s="2"/>
      <c r="FBG300" s="2"/>
      <c r="FBH300" s="5"/>
      <c r="FBI300" s="5"/>
      <c r="FBJ300" s="5"/>
      <c r="FBK300" s="5"/>
      <c r="FBL300" s="5"/>
      <c r="FBM300" s="223"/>
      <c r="FBN300" s="2"/>
      <c r="FBO300" s="2"/>
      <c r="FBP300" s="5"/>
      <c r="FBQ300" s="5"/>
      <c r="FBR300" s="5"/>
      <c r="FBS300" s="5"/>
      <c r="FBT300" s="5"/>
      <c r="FBU300" s="223"/>
      <c r="FBV300" s="2"/>
      <c r="FBW300" s="2"/>
      <c r="FBX300" s="5"/>
      <c r="FBY300" s="5"/>
      <c r="FBZ300" s="5"/>
      <c r="FCA300" s="5"/>
      <c r="FCB300" s="5"/>
      <c r="FCC300" s="223"/>
      <c r="FCD300" s="2"/>
      <c r="FCE300" s="2"/>
      <c r="FCF300" s="5"/>
      <c r="FCG300" s="5"/>
      <c r="FCH300" s="5"/>
      <c r="FCI300" s="5"/>
      <c r="FCJ300" s="5"/>
      <c r="FCK300" s="223"/>
      <c r="FCL300" s="2"/>
      <c r="FCM300" s="2"/>
      <c r="FCN300" s="5"/>
      <c r="FCO300" s="5"/>
      <c r="FCP300" s="5"/>
      <c r="FCQ300" s="5"/>
      <c r="FCR300" s="5"/>
      <c r="FCS300" s="223"/>
      <c r="FCT300" s="2"/>
      <c r="FCU300" s="2"/>
      <c r="FCV300" s="5"/>
      <c r="FCW300" s="5"/>
      <c r="FCX300" s="5"/>
      <c r="FCY300" s="5"/>
      <c r="FCZ300" s="5"/>
      <c r="FDA300" s="223"/>
      <c r="FDB300" s="2"/>
      <c r="FDC300" s="2"/>
      <c r="FDD300" s="5"/>
      <c r="FDE300" s="5"/>
      <c r="FDF300" s="5"/>
      <c r="FDG300" s="5"/>
      <c r="FDH300" s="5"/>
      <c r="FDI300" s="223"/>
      <c r="FDJ300" s="2"/>
      <c r="FDK300" s="2"/>
      <c r="FDL300" s="5"/>
      <c r="FDM300" s="5"/>
      <c r="FDN300" s="5"/>
      <c r="FDO300" s="5"/>
      <c r="FDP300" s="5"/>
      <c r="FDQ300" s="223"/>
      <c r="FDR300" s="2"/>
      <c r="FDS300" s="2"/>
      <c r="FDT300" s="5"/>
      <c r="FDU300" s="5"/>
      <c r="FDV300" s="5"/>
      <c r="FDW300" s="5"/>
      <c r="FDX300" s="5"/>
      <c r="FDY300" s="223"/>
      <c r="FDZ300" s="2"/>
      <c r="FEA300" s="2"/>
      <c r="FEB300" s="5"/>
      <c r="FEC300" s="5"/>
      <c r="FED300" s="5"/>
      <c r="FEE300" s="5"/>
      <c r="FEF300" s="5"/>
      <c r="FEG300" s="223"/>
      <c r="FEH300" s="2"/>
      <c r="FEI300" s="2"/>
      <c r="FEJ300" s="5"/>
      <c r="FEK300" s="5"/>
      <c r="FEL300" s="5"/>
      <c r="FEM300" s="5"/>
      <c r="FEN300" s="5"/>
      <c r="FEO300" s="223"/>
      <c r="FEP300" s="2"/>
      <c r="FEQ300" s="2"/>
      <c r="FER300" s="5"/>
      <c r="FES300" s="5"/>
      <c r="FET300" s="5"/>
      <c r="FEU300" s="5"/>
      <c r="FEV300" s="5"/>
      <c r="FEW300" s="223"/>
      <c r="FEX300" s="2"/>
      <c r="FEY300" s="2"/>
      <c r="FEZ300" s="5"/>
      <c r="FFA300" s="5"/>
      <c r="FFB300" s="5"/>
      <c r="FFC300" s="5"/>
      <c r="FFD300" s="5"/>
      <c r="FFE300" s="223"/>
      <c r="FFF300" s="2"/>
      <c r="FFG300" s="2"/>
      <c r="FFH300" s="5"/>
      <c r="FFI300" s="5"/>
      <c r="FFJ300" s="5"/>
      <c r="FFK300" s="5"/>
      <c r="FFL300" s="5"/>
      <c r="FFM300" s="223"/>
      <c r="FFN300" s="2"/>
      <c r="FFO300" s="2"/>
      <c r="FFP300" s="5"/>
      <c r="FFQ300" s="5"/>
      <c r="FFR300" s="5"/>
      <c r="FFS300" s="5"/>
      <c r="FFT300" s="5"/>
      <c r="FFU300" s="223"/>
      <c r="FFV300" s="2"/>
      <c r="FFW300" s="2"/>
      <c r="FFX300" s="5"/>
      <c r="FFY300" s="5"/>
      <c r="FFZ300" s="5"/>
      <c r="FGA300" s="5"/>
      <c r="FGB300" s="5"/>
      <c r="FGC300" s="223"/>
      <c r="FGD300" s="2"/>
      <c r="FGE300" s="2"/>
      <c r="FGF300" s="5"/>
      <c r="FGG300" s="5"/>
      <c r="FGH300" s="5"/>
      <c r="FGI300" s="5"/>
      <c r="FGJ300" s="5"/>
      <c r="FGK300" s="223"/>
      <c r="FGL300" s="2"/>
      <c r="FGM300" s="2"/>
      <c r="FGN300" s="5"/>
      <c r="FGO300" s="5"/>
      <c r="FGP300" s="5"/>
      <c r="FGQ300" s="5"/>
      <c r="FGR300" s="5"/>
      <c r="FGS300" s="223"/>
      <c r="FGT300" s="2"/>
      <c r="FGU300" s="2"/>
      <c r="FGV300" s="5"/>
      <c r="FGW300" s="5"/>
      <c r="FGX300" s="5"/>
      <c r="FGY300" s="5"/>
      <c r="FGZ300" s="5"/>
      <c r="FHA300" s="223"/>
      <c r="FHB300" s="2"/>
      <c r="FHC300" s="2"/>
      <c r="FHD300" s="5"/>
      <c r="FHE300" s="5"/>
      <c r="FHF300" s="5"/>
      <c r="FHG300" s="5"/>
      <c r="FHH300" s="5"/>
      <c r="FHI300" s="223"/>
      <c r="FHJ300" s="2"/>
      <c r="FHK300" s="2"/>
      <c r="FHL300" s="5"/>
      <c r="FHM300" s="5"/>
      <c r="FHN300" s="5"/>
      <c r="FHO300" s="5"/>
      <c r="FHP300" s="5"/>
      <c r="FHQ300" s="223"/>
      <c r="FHR300" s="2"/>
      <c r="FHS300" s="2"/>
      <c r="FHT300" s="5"/>
      <c r="FHU300" s="5"/>
      <c r="FHV300" s="5"/>
      <c r="FHW300" s="5"/>
      <c r="FHX300" s="5"/>
      <c r="FHY300" s="223"/>
      <c r="FHZ300" s="2"/>
      <c r="FIA300" s="2"/>
      <c r="FIB300" s="5"/>
      <c r="FIC300" s="5"/>
      <c r="FID300" s="5"/>
      <c r="FIE300" s="5"/>
      <c r="FIF300" s="5"/>
      <c r="FIG300" s="223"/>
      <c r="FIH300" s="2"/>
      <c r="FII300" s="2"/>
      <c r="FIJ300" s="5"/>
      <c r="FIK300" s="5"/>
      <c r="FIL300" s="5"/>
      <c r="FIM300" s="5"/>
      <c r="FIN300" s="5"/>
      <c r="FIO300" s="223"/>
      <c r="FIP300" s="2"/>
      <c r="FIQ300" s="2"/>
      <c r="FIR300" s="5"/>
      <c r="FIS300" s="5"/>
      <c r="FIT300" s="5"/>
      <c r="FIU300" s="5"/>
      <c r="FIV300" s="5"/>
      <c r="FIW300" s="223"/>
      <c r="FIX300" s="2"/>
      <c r="FIY300" s="2"/>
      <c r="FIZ300" s="5"/>
      <c r="FJA300" s="5"/>
      <c r="FJB300" s="5"/>
      <c r="FJC300" s="5"/>
      <c r="FJD300" s="5"/>
      <c r="FJE300" s="223"/>
      <c r="FJF300" s="2"/>
      <c r="FJG300" s="2"/>
      <c r="FJH300" s="5"/>
      <c r="FJI300" s="5"/>
      <c r="FJJ300" s="5"/>
      <c r="FJK300" s="5"/>
      <c r="FJL300" s="5"/>
      <c r="FJM300" s="223"/>
      <c r="FJN300" s="2"/>
      <c r="FJO300" s="2"/>
      <c r="FJP300" s="5"/>
      <c r="FJQ300" s="5"/>
      <c r="FJR300" s="5"/>
      <c r="FJS300" s="5"/>
      <c r="FJT300" s="5"/>
      <c r="FJU300" s="223"/>
      <c r="FJV300" s="2"/>
      <c r="FJW300" s="2"/>
      <c r="FJX300" s="5"/>
      <c r="FJY300" s="5"/>
      <c r="FJZ300" s="5"/>
      <c r="FKA300" s="5"/>
      <c r="FKB300" s="5"/>
      <c r="FKC300" s="223"/>
      <c r="FKD300" s="2"/>
      <c r="FKE300" s="2"/>
      <c r="FKF300" s="5"/>
      <c r="FKG300" s="5"/>
      <c r="FKH300" s="5"/>
      <c r="FKI300" s="5"/>
      <c r="FKJ300" s="5"/>
      <c r="FKK300" s="223"/>
      <c r="FKL300" s="2"/>
      <c r="FKM300" s="2"/>
      <c r="FKN300" s="5"/>
      <c r="FKO300" s="5"/>
      <c r="FKP300" s="5"/>
      <c r="FKQ300" s="5"/>
      <c r="FKR300" s="5"/>
      <c r="FKS300" s="223"/>
      <c r="FKT300" s="2"/>
      <c r="FKU300" s="2"/>
      <c r="FKV300" s="5"/>
      <c r="FKW300" s="5"/>
      <c r="FKX300" s="5"/>
      <c r="FKY300" s="5"/>
      <c r="FKZ300" s="5"/>
      <c r="FLA300" s="223"/>
      <c r="FLB300" s="2"/>
      <c r="FLC300" s="2"/>
      <c r="FLD300" s="5"/>
      <c r="FLE300" s="5"/>
      <c r="FLF300" s="5"/>
      <c r="FLG300" s="5"/>
      <c r="FLH300" s="5"/>
      <c r="FLI300" s="223"/>
      <c r="FLJ300" s="2"/>
      <c r="FLK300" s="2"/>
      <c r="FLL300" s="5"/>
      <c r="FLM300" s="5"/>
      <c r="FLN300" s="5"/>
      <c r="FLO300" s="5"/>
      <c r="FLP300" s="5"/>
      <c r="FLQ300" s="223"/>
      <c r="FLR300" s="2"/>
      <c r="FLS300" s="2"/>
      <c r="FLT300" s="5"/>
      <c r="FLU300" s="5"/>
      <c r="FLV300" s="5"/>
      <c r="FLW300" s="5"/>
      <c r="FLX300" s="5"/>
      <c r="FLY300" s="223"/>
      <c r="FLZ300" s="2"/>
      <c r="FMA300" s="2"/>
      <c r="FMB300" s="5"/>
      <c r="FMC300" s="5"/>
      <c r="FMD300" s="5"/>
      <c r="FME300" s="5"/>
      <c r="FMF300" s="5"/>
      <c r="FMG300" s="223"/>
      <c r="FMH300" s="2"/>
      <c r="FMI300" s="2"/>
      <c r="FMJ300" s="5"/>
      <c r="FMK300" s="5"/>
      <c r="FML300" s="5"/>
      <c r="FMM300" s="5"/>
      <c r="FMN300" s="5"/>
      <c r="FMO300" s="223"/>
      <c r="FMP300" s="2"/>
      <c r="FMQ300" s="2"/>
      <c r="FMR300" s="5"/>
      <c r="FMS300" s="5"/>
      <c r="FMT300" s="5"/>
      <c r="FMU300" s="5"/>
      <c r="FMV300" s="5"/>
      <c r="FMW300" s="223"/>
      <c r="FMX300" s="2"/>
      <c r="FMY300" s="2"/>
      <c r="FMZ300" s="5"/>
      <c r="FNA300" s="5"/>
      <c r="FNB300" s="5"/>
      <c r="FNC300" s="5"/>
      <c r="FND300" s="5"/>
      <c r="FNE300" s="223"/>
      <c r="FNF300" s="2"/>
      <c r="FNG300" s="2"/>
      <c r="FNH300" s="5"/>
      <c r="FNI300" s="5"/>
      <c r="FNJ300" s="5"/>
      <c r="FNK300" s="5"/>
      <c r="FNL300" s="5"/>
      <c r="FNM300" s="223"/>
      <c r="FNN300" s="2"/>
      <c r="FNO300" s="2"/>
      <c r="FNP300" s="5"/>
      <c r="FNQ300" s="5"/>
      <c r="FNR300" s="5"/>
      <c r="FNS300" s="5"/>
      <c r="FNT300" s="5"/>
      <c r="FNU300" s="223"/>
      <c r="FNV300" s="2"/>
      <c r="FNW300" s="2"/>
      <c r="FNX300" s="5"/>
      <c r="FNY300" s="5"/>
      <c r="FNZ300" s="5"/>
      <c r="FOA300" s="5"/>
      <c r="FOB300" s="5"/>
      <c r="FOC300" s="223"/>
      <c r="FOD300" s="2"/>
      <c r="FOE300" s="2"/>
      <c r="FOF300" s="5"/>
      <c r="FOG300" s="5"/>
      <c r="FOH300" s="5"/>
      <c r="FOI300" s="5"/>
      <c r="FOJ300" s="5"/>
      <c r="FOK300" s="223"/>
      <c r="FOL300" s="2"/>
      <c r="FOM300" s="2"/>
      <c r="FON300" s="5"/>
      <c r="FOO300" s="5"/>
      <c r="FOP300" s="5"/>
      <c r="FOQ300" s="5"/>
      <c r="FOR300" s="5"/>
      <c r="FOS300" s="223"/>
      <c r="FOT300" s="2"/>
      <c r="FOU300" s="2"/>
      <c r="FOV300" s="5"/>
      <c r="FOW300" s="5"/>
      <c r="FOX300" s="5"/>
      <c r="FOY300" s="5"/>
      <c r="FOZ300" s="5"/>
      <c r="FPA300" s="223"/>
      <c r="FPB300" s="2"/>
      <c r="FPC300" s="2"/>
      <c r="FPD300" s="5"/>
      <c r="FPE300" s="5"/>
      <c r="FPF300" s="5"/>
      <c r="FPG300" s="5"/>
      <c r="FPH300" s="5"/>
      <c r="FPI300" s="223"/>
      <c r="FPJ300" s="2"/>
      <c r="FPK300" s="2"/>
      <c r="FPL300" s="5"/>
      <c r="FPM300" s="5"/>
      <c r="FPN300" s="5"/>
      <c r="FPO300" s="5"/>
      <c r="FPP300" s="5"/>
      <c r="FPQ300" s="223"/>
      <c r="FPR300" s="2"/>
      <c r="FPS300" s="2"/>
      <c r="FPT300" s="5"/>
      <c r="FPU300" s="5"/>
      <c r="FPV300" s="5"/>
      <c r="FPW300" s="5"/>
      <c r="FPX300" s="5"/>
      <c r="FPY300" s="223"/>
      <c r="FPZ300" s="2"/>
      <c r="FQA300" s="2"/>
      <c r="FQB300" s="5"/>
      <c r="FQC300" s="5"/>
      <c r="FQD300" s="5"/>
      <c r="FQE300" s="5"/>
      <c r="FQF300" s="5"/>
      <c r="FQG300" s="223"/>
      <c r="FQH300" s="2"/>
      <c r="FQI300" s="2"/>
      <c r="FQJ300" s="5"/>
      <c r="FQK300" s="5"/>
      <c r="FQL300" s="5"/>
      <c r="FQM300" s="5"/>
      <c r="FQN300" s="5"/>
      <c r="FQO300" s="223"/>
      <c r="FQP300" s="2"/>
      <c r="FQQ300" s="2"/>
      <c r="FQR300" s="5"/>
      <c r="FQS300" s="5"/>
      <c r="FQT300" s="5"/>
      <c r="FQU300" s="5"/>
      <c r="FQV300" s="5"/>
      <c r="FQW300" s="223"/>
      <c r="FQX300" s="2"/>
      <c r="FQY300" s="2"/>
      <c r="FQZ300" s="5"/>
      <c r="FRA300" s="5"/>
      <c r="FRB300" s="5"/>
      <c r="FRC300" s="5"/>
      <c r="FRD300" s="5"/>
      <c r="FRE300" s="223"/>
      <c r="FRF300" s="2"/>
      <c r="FRG300" s="2"/>
      <c r="FRH300" s="5"/>
      <c r="FRI300" s="5"/>
      <c r="FRJ300" s="5"/>
      <c r="FRK300" s="5"/>
      <c r="FRL300" s="5"/>
      <c r="FRM300" s="223"/>
      <c r="FRN300" s="2"/>
      <c r="FRO300" s="2"/>
      <c r="FRP300" s="5"/>
      <c r="FRQ300" s="5"/>
      <c r="FRR300" s="5"/>
      <c r="FRS300" s="5"/>
      <c r="FRT300" s="5"/>
      <c r="FRU300" s="223"/>
      <c r="FRV300" s="2"/>
      <c r="FRW300" s="2"/>
      <c r="FRX300" s="5"/>
      <c r="FRY300" s="5"/>
      <c r="FRZ300" s="5"/>
      <c r="FSA300" s="5"/>
      <c r="FSB300" s="5"/>
      <c r="FSC300" s="223"/>
      <c r="FSD300" s="2"/>
      <c r="FSE300" s="2"/>
      <c r="FSF300" s="5"/>
      <c r="FSG300" s="5"/>
      <c r="FSH300" s="5"/>
      <c r="FSI300" s="5"/>
      <c r="FSJ300" s="5"/>
      <c r="FSK300" s="223"/>
      <c r="FSL300" s="2"/>
      <c r="FSM300" s="2"/>
      <c r="FSN300" s="5"/>
      <c r="FSO300" s="5"/>
      <c r="FSP300" s="5"/>
      <c r="FSQ300" s="5"/>
      <c r="FSR300" s="5"/>
      <c r="FSS300" s="223"/>
      <c r="FST300" s="2"/>
      <c r="FSU300" s="2"/>
      <c r="FSV300" s="5"/>
      <c r="FSW300" s="5"/>
      <c r="FSX300" s="5"/>
      <c r="FSY300" s="5"/>
      <c r="FSZ300" s="5"/>
      <c r="FTA300" s="223"/>
      <c r="FTB300" s="2"/>
      <c r="FTC300" s="2"/>
      <c r="FTD300" s="5"/>
      <c r="FTE300" s="5"/>
      <c r="FTF300" s="5"/>
      <c r="FTG300" s="5"/>
      <c r="FTH300" s="5"/>
      <c r="FTI300" s="223"/>
      <c r="FTJ300" s="2"/>
      <c r="FTK300" s="2"/>
      <c r="FTL300" s="5"/>
      <c r="FTM300" s="5"/>
      <c r="FTN300" s="5"/>
      <c r="FTO300" s="5"/>
      <c r="FTP300" s="5"/>
      <c r="FTQ300" s="223"/>
      <c r="FTR300" s="2"/>
      <c r="FTS300" s="2"/>
      <c r="FTT300" s="5"/>
      <c r="FTU300" s="5"/>
      <c r="FTV300" s="5"/>
      <c r="FTW300" s="5"/>
      <c r="FTX300" s="5"/>
      <c r="FTY300" s="223"/>
      <c r="FTZ300" s="2"/>
      <c r="FUA300" s="2"/>
      <c r="FUB300" s="5"/>
      <c r="FUC300" s="5"/>
      <c r="FUD300" s="5"/>
      <c r="FUE300" s="5"/>
      <c r="FUF300" s="5"/>
      <c r="FUG300" s="223"/>
      <c r="FUH300" s="2"/>
      <c r="FUI300" s="2"/>
      <c r="FUJ300" s="5"/>
      <c r="FUK300" s="5"/>
      <c r="FUL300" s="5"/>
      <c r="FUM300" s="5"/>
      <c r="FUN300" s="5"/>
      <c r="FUO300" s="223"/>
      <c r="FUP300" s="2"/>
      <c r="FUQ300" s="2"/>
      <c r="FUR300" s="5"/>
      <c r="FUS300" s="5"/>
      <c r="FUT300" s="5"/>
      <c r="FUU300" s="5"/>
      <c r="FUV300" s="5"/>
      <c r="FUW300" s="223"/>
      <c r="FUX300" s="2"/>
      <c r="FUY300" s="2"/>
      <c r="FUZ300" s="5"/>
      <c r="FVA300" s="5"/>
      <c r="FVB300" s="5"/>
      <c r="FVC300" s="5"/>
      <c r="FVD300" s="5"/>
      <c r="FVE300" s="223"/>
      <c r="FVF300" s="2"/>
      <c r="FVG300" s="2"/>
      <c r="FVH300" s="5"/>
      <c r="FVI300" s="5"/>
      <c r="FVJ300" s="5"/>
      <c r="FVK300" s="5"/>
      <c r="FVL300" s="5"/>
      <c r="FVM300" s="223"/>
      <c r="FVN300" s="2"/>
      <c r="FVO300" s="2"/>
      <c r="FVP300" s="5"/>
      <c r="FVQ300" s="5"/>
      <c r="FVR300" s="5"/>
      <c r="FVS300" s="5"/>
      <c r="FVT300" s="5"/>
      <c r="FVU300" s="223"/>
      <c r="FVV300" s="2"/>
      <c r="FVW300" s="2"/>
      <c r="FVX300" s="5"/>
      <c r="FVY300" s="5"/>
      <c r="FVZ300" s="5"/>
      <c r="FWA300" s="5"/>
      <c r="FWB300" s="5"/>
      <c r="FWC300" s="223"/>
      <c r="FWD300" s="2"/>
      <c r="FWE300" s="2"/>
      <c r="FWF300" s="5"/>
      <c r="FWG300" s="5"/>
      <c r="FWH300" s="5"/>
      <c r="FWI300" s="5"/>
      <c r="FWJ300" s="5"/>
      <c r="FWK300" s="223"/>
      <c r="FWL300" s="2"/>
      <c r="FWM300" s="2"/>
      <c r="FWN300" s="5"/>
      <c r="FWO300" s="5"/>
      <c r="FWP300" s="5"/>
      <c r="FWQ300" s="5"/>
      <c r="FWR300" s="5"/>
      <c r="FWS300" s="223"/>
      <c r="FWT300" s="2"/>
      <c r="FWU300" s="2"/>
      <c r="FWV300" s="5"/>
      <c r="FWW300" s="5"/>
      <c r="FWX300" s="5"/>
      <c r="FWY300" s="5"/>
      <c r="FWZ300" s="5"/>
      <c r="FXA300" s="223"/>
      <c r="FXB300" s="2"/>
      <c r="FXC300" s="2"/>
      <c r="FXD300" s="5"/>
      <c r="FXE300" s="5"/>
      <c r="FXF300" s="5"/>
      <c r="FXG300" s="5"/>
      <c r="FXH300" s="5"/>
      <c r="FXI300" s="223"/>
      <c r="FXJ300" s="2"/>
      <c r="FXK300" s="2"/>
      <c r="FXL300" s="5"/>
      <c r="FXM300" s="5"/>
      <c r="FXN300" s="5"/>
      <c r="FXO300" s="5"/>
      <c r="FXP300" s="5"/>
      <c r="FXQ300" s="223"/>
      <c r="FXR300" s="2"/>
      <c r="FXS300" s="2"/>
      <c r="FXT300" s="5"/>
      <c r="FXU300" s="5"/>
      <c r="FXV300" s="5"/>
      <c r="FXW300" s="5"/>
      <c r="FXX300" s="5"/>
      <c r="FXY300" s="223"/>
      <c r="FXZ300" s="2"/>
      <c r="FYA300" s="2"/>
      <c r="FYB300" s="5"/>
      <c r="FYC300" s="5"/>
      <c r="FYD300" s="5"/>
      <c r="FYE300" s="5"/>
      <c r="FYF300" s="5"/>
      <c r="FYG300" s="223"/>
      <c r="FYH300" s="2"/>
      <c r="FYI300" s="2"/>
      <c r="FYJ300" s="5"/>
      <c r="FYK300" s="5"/>
      <c r="FYL300" s="5"/>
      <c r="FYM300" s="5"/>
      <c r="FYN300" s="5"/>
      <c r="FYO300" s="223"/>
      <c r="FYP300" s="2"/>
      <c r="FYQ300" s="2"/>
      <c r="FYR300" s="5"/>
      <c r="FYS300" s="5"/>
      <c r="FYT300" s="5"/>
      <c r="FYU300" s="5"/>
      <c r="FYV300" s="5"/>
      <c r="FYW300" s="223"/>
      <c r="FYX300" s="2"/>
      <c r="FYY300" s="2"/>
      <c r="FYZ300" s="5"/>
      <c r="FZA300" s="5"/>
      <c r="FZB300" s="5"/>
      <c r="FZC300" s="5"/>
      <c r="FZD300" s="5"/>
      <c r="FZE300" s="223"/>
      <c r="FZF300" s="2"/>
      <c r="FZG300" s="2"/>
      <c r="FZH300" s="5"/>
      <c r="FZI300" s="5"/>
      <c r="FZJ300" s="5"/>
      <c r="FZK300" s="5"/>
      <c r="FZL300" s="5"/>
      <c r="FZM300" s="223"/>
      <c r="FZN300" s="2"/>
      <c r="FZO300" s="2"/>
      <c r="FZP300" s="5"/>
      <c r="FZQ300" s="5"/>
      <c r="FZR300" s="5"/>
      <c r="FZS300" s="5"/>
      <c r="FZT300" s="5"/>
      <c r="FZU300" s="223"/>
      <c r="FZV300" s="2"/>
      <c r="FZW300" s="2"/>
      <c r="FZX300" s="5"/>
      <c r="FZY300" s="5"/>
      <c r="FZZ300" s="5"/>
      <c r="GAA300" s="5"/>
      <c r="GAB300" s="5"/>
      <c r="GAC300" s="223"/>
      <c r="GAD300" s="2"/>
      <c r="GAE300" s="2"/>
      <c r="GAF300" s="5"/>
      <c r="GAG300" s="5"/>
      <c r="GAH300" s="5"/>
      <c r="GAI300" s="5"/>
      <c r="GAJ300" s="5"/>
      <c r="GAK300" s="223"/>
      <c r="GAL300" s="2"/>
      <c r="GAM300" s="2"/>
      <c r="GAN300" s="5"/>
      <c r="GAO300" s="5"/>
      <c r="GAP300" s="5"/>
      <c r="GAQ300" s="5"/>
      <c r="GAR300" s="5"/>
      <c r="GAS300" s="223"/>
      <c r="GAT300" s="2"/>
      <c r="GAU300" s="2"/>
      <c r="GAV300" s="5"/>
      <c r="GAW300" s="5"/>
      <c r="GAX300" s="5"/>
      <c r="GAY300" s="5"/>
      <c r="GAZ300" s="5"/>
      <c r="GBA300" s="223"/>
      <c r="GBB300" s="2"/>
      <c r="GBC300" s="2"/>
      <c r="GBD300" s="5"/>
      <c r="GBE300" s="5"/>
      <c r="GBF300" s="5"/>
      <c r="GBG300" s="5"/>
      <c r="GBH300" s="5"/>
      <c r="GBI300" s="223"/>
      <c r="GBJ300" s="2"/>
      <c r="GBK300" s="2"/>
      <c r="GBL300" s="5"/>
      <c r="GBM300" s="5"/>
      <c r="GBN300" s="5"/>
      <c r="GBO300" s="5"/>
      <c r="GBP300" s="5"/>
      <c r="GBQ300" s="223"/>
      <c r="GBR300" s="2"/>
      <c r="GBS300" s="2"/>
      <c r="GBT300" s="5"/>
      <c r="GBU300" s="5"/>
      <c r="GBV300" s="5"/>
      <c r="GBW300" s="5"/>
      <c r="GBX300" s="5"/>
      <c r="GBY300" s="223"/>
      <c r="GBZ300" s="2"/>
      <c r="GCA300" s="2"/>
      <c r="GCB300" s="5"/>
      <c r="GCC300" s="5"/>
      <c r="GCD300" s="5"/>
      <c r="GCE300" s="5"/>
      <c r="GCF300" s="5"/>
      <c r="GCG300" s="223"/>
      <c r="GCH300" s="2"/>
      <c r="GCI300" s="2"/>
      <c r="GCJ300" s="5"/>
      <c r="GCK300" s="5"/>
      <c r="GCL300" s="5"/>
      <c r="GCM300" s="5"/>
      <c r="GCN300" s="5"/>
      <c r="GCO300" s="223"/>
      <c r="GCP300" s="2"/>
      <c r="GCQ300" s="2"/>
      <c r="GCR300" s="5"/>
      <c r="GCS300" s="5"/>
      <c r="GCT300" s="5"/>
      <c r="GCU300" s="5"/>
      <c r="GCV300" s="5"/>
      <c r="GCW300" s="223"/>
      <c r="GCX300" s="2"/>
      <c r="GCY300" s="2"/>
      <c r="GCZ300" s="5"/>
      <c r="GDA300" s="5"/>
      <c r="GDB300" s="5"/>
      <c r="GDC300" s="5"/>
      <c r="GDD300" s="5"/>
      <c r="GDE300" s="223"/>
      <c r="GDF300" s="2"/>
      <c r="GDG300" s="2"/>
      <c r="GDH300" s="5"/>
      <c r="GDI300" s="5"/>
      <c r="GDJ300" s="5"/>
      <c r="GDK300" s="5"/>
      <c r="GDL300" s="5"/>
      <c r="GDM300" s="223"/>
      <c r="GDN300" s="2"/>
      <c r="GDO300" s="2"/>
      <c r="GDP300" s="5"/>
      <c r="GDQ300" s="5"/>
      <c r="GDR300" s="5"/>
      <c r="GDS300" s="5"/>
      <c r="GDT300" s="5"/>
      <c r="GDU300" s="223"/>
      <c r="GDV300" s="2"/>
      <c r="GDW300" s="2"/>
      <c r="GDX300" s="5"/>
      <c r="GDY300" s="5"/>
      <c r="GDZ300" s="5"/>
      <c r="GEA300" s="5"/>
      <c r="GEB300" s="5"/>
      <c r="GEC300" s="223"/>
      <c r="GED300" s="2"/>
      <c r="GEE300" s="2"/>
      <c r="GEF300" s="5"/>
      <c r="GEG300" s="5"/>
      <c r="GEH300" s="5"/>
      <c r="GEI300" s="5"/>
      <c r="GEJ300" s="5"/>
      <c r="GEK300" s="223"/>
      <c r="GEL300" s="2"/>
      <c r="GEM300" s="2"/>
      <c r="GEN300" s="5"/>
      <c r="GEO300" s="5"/>
      <c r="GEP300" s="5"/>
      <c r="GEQ300" s="5"/>
      <c r="GER300" s="5"/>
      <c r="GES300" s="223"/>
      <c r="GET300" s="2"/>
      <c r="GEU300" s="2"/>
      <c r="GEV300" s="5"/>
      <c r="GEW300" s="5"/>
      <c r="GEX300" s="5"/>
      <c r="GEY300" s="5"/>
      <c r="GEZ300" s="5"/>
      <c r="GFA300" s="223"/>
      <c r="GFB300" s="2"/>
      <c r="GFC300" s="2"/>
      <c r="GFD300" s="5"/>
      <c r="GFE300" s="5"/>
      <c r="GFF300" s="5"/>
      <c r="GFG300" s="5"/>
      <c r="GFH300" s="5"/>
      <c r="GFI300" s="223"/>
      <c r="GFJ300" s="2"/>
      <c r="GFK300" s="2"/>
      <c r="GFL300" s="5"/>
      <c r="GFM300" s="5"/>
      <c r="GFN300" s="5"/>
      <c r="GFO300" s="5"/>
      <c r="GFP300" s="5"/>
      <c r="GFQ300" s="223"/>
      <c r="GFR300" s="2"/>
      <c r="GFS300" s="2"/>
      <c r="GFT300" s="5"/>
      <c r="GFU300" s="5"/>
      <c r="GFV300" s="5"/>
      <c r="GFW300" s="5"/>
      <c r="GFX300" s="5"/>
      <c r="GFY300" s="223"/>
      <c r="GFZ300" s="2"/>
      <c r="GGA300" s="2"/>
      <c r="GGB300" s="5"/>
      <c r="GGC300" s="5"/>
      <c r="GGD300" s="5"/>
      <c r="GGE300" s="5"/>
      <c r="GGF300" s="5"/>
      <c r="GGG300" s="223"/>
      <c r="GGH300" s="2"/>
      <c r="GGI300" s="2"/>
      <c r="GGJ300" s="5"/>
      <c r="GGK300" s="5"/>
      <c r="GGL300" s="5"/>
      <c r="GGM300" s="5"/>
      <c r="GGN300" s="5"/>
      <c r="GGO300" s="223"/>
      <c r="GGP300" s="2"/>
      <c r="GGQ300" s="2"/>
      <c r="GGR300" s="5"/>
      <c r="GGS300" s="5"/>
      <c r="GGT300" s="5"/>
      <c r="GGU300" s="5"/>
      <c r="GGV300" s="5"/>
      <c r="GGW300" s="223"/>
      <c r="GGX300" s="2"/>
      <c r="GGY300" s="2"/>
      <c r="GGZ300" s="5"/>
      <c r="GHA300" s="5"/>
      <c r="GHB300" s="5"/>
      <c r="GHC300" s="5"/>
      <c r="GHD300" s="5"/>
      <c r="GHE300" s="223"/>
      <c r="GHF300" s="2"/>
      <c r="GHG300" s="2"/>
      <c r="GHH300" s="5"/>
      <c r="GHI300" s="5"/>
      <c r="GHJ300" s="5"/>
      <c r="GHK300" s="5"/>
      <c r="GHL300" s="5"/>
      <c r="GHM300" s="223"/>
      <c r="GHN300" s="2"/>
      <c r="GHO300" s="2"/>
      <c r="GHP300" s="5"/>
      <c r="GHQ300" s="5"/>
      <c r="GHR300" s="5"/>
      <c r="GHS300" s="5"/>
      <c r="GHT300" s="5"/>
      <c r="GHU300" s="223"/>
      <c r="GHV300" s="2"/>
      <c r="GHW300" s="2"/>
      <c r="GHX300" s="5"/>
      <c r="GHY300" s="5"/>
      <c r="GHZ300" s="5"/>
      <c r="GIA300" s="5"/>
      <c r="GIB300" s="5"/>
      <c r="GIC300" s="223"/>
      <c r="GID300" s="2"/>
      <c r="GIE300" s="2"/>
      <c r="GIF300" s="5"/>
      <c r="GIG300" s="5"/>
      <c r="GIH300" s="5"/>
      <c r="GII300" s="5"/>
      <c r="GIJ300" s="5"/>
      <c r="GIK300" s="223"/>
      <c r="GIL300" s="2"/>
      <c r="GIM300" s="2"/>
      <c r="GIN300" s="5"/>
      <c r="GIO300" s="5"/>
      <c r="GIP300" s="5"/>
      <c r="GIQ300" s="5"/>
      <c r="GIR300" s="5"/>
      <c r="GIS300" s="223"/>
      <c r="GIT300" s="2"/>
      <c r="GIU300" s="2"/>
      <c r="GIV300" s="5"/>
      <c r="GIW300" s="5"/>
      <c r="GIX300" s="5"/>
      <c r="GIY300" s="5"/>
      <c r="GIZ300" s="5"/>
      <c r="GJA300" s="223"/>
      <c r="GJB300" s="2"/>
      <c r="GJC300" s="2"/>
      <c r="GJD300" s="5"/>
      <c r="GJE300" s="5"/>
      <c r="GJF300" s="5"/>
      <c r="GJG300" s="5"/>
      <c r="GJH300" s="5"/>
      <c r="GJI300" s="223"/>
      <c r="GJJ300" s="2"/>
      <c r="GJK300" s="2"/>
      <c r="GJL300" s="5"/>
      <c r="GJM300" s="5"/>
      <c r="GJN300" s="5"/>
      <c r="GJO300" s="5"/>
      <c r="GJP300" s="5"/>
      <c r="GJQ300" s="223"/>
      <c r="GJR300" s="2"/>
      <c r="GJS300" s="2"/>
      <c r="GJT300" s="5"/>
      <c r="GJU300" s="5"/>
      <c r="GJV300" s="5"/>
      <c r="GJW300" s="5"/>
      <c r="GJX300" s="5"/>
      <c r="GJY300" s="223"/>
      <c r="GJZ300" s="2"/>
      <c r="GKA300" s="2"/>
      <c r="GKB300" s="5"/>
      <c r="GKC300" s="5"/>
      <c r="GKD300" s="5"/>
      <c r="GKE300" s="5"/>
      <c r="GKF300" s="5"/>
      <c r="GKG300" s="223"/>
      <c r="GKH300" s="2"/>
      <c r="GKI300" s="2"/>
      <c r="GKJ300" s="5"/>
      <c r="GKK300" s="5"/>
      <c r="GKL300" s="5"/>
      <c r="GKM300" s="5"/>
      <c r="GKN300" s="5"/>
      <c r="GKO300" s="223"/>
      <c r="GKP300" s="2"/>
      <c r="GKQ300" s="2"/>
      <c r="GKR300" s="5"/>
      <c r="GKS300" s="5"/>
      <c r="GKT300" s="5"/>
      <c r="GKU300" s="5"/>
      <c r="GKV300" s="5"/>
      <c r="GKW300" s="223"/>
      <c r="GKX300" s="2"/>
      <c r="GKY300" s="2"/>
      <c r="GKZ300" s="5"/>
      <c r="GLA300" s="5"/>
      <c r="GLB300" s="5"/>
      <c r="GLC300" s="5"/>
      <c r="GLD300" s="5"/>
      <c r="GLE300" s="223"/>
      <c r="GLF300" s="2"/>
      <c r="GLG300" s="2"/>
      <c r="GLH300" s="5"/>
      <c r="GLI300" s="5"/>
      <c r="GLJ300" s="5"/>
      <c r="GLK300" s="5"/>
      <c r="GLL300" s="5"/>
      <c r="GLM300" s="223"/>
      <c r="GLN300" s="2"/>
      <c r="GLO300" s="2"/>
      <c r="GLP300" s="5"/>
      <c r="GLQ300" s="5"/>
      <c r="GLR300" s="5"/>
      <c r="GLS300" s="5"/>
      <c r="GLT300" s="5"/>
      <c r="GLU300" s="223"/>
      <c r="GLV300" s="2"/>
      <c r="GLW300" s="2"/>
      <c r="GLX300" s="5"/>
      <c r="GLY300" s="5"/>
      <c r="GLZ300" s="5"/>
      <c r="GMA300" s="5"/>
      <c r="GMB300" s="5"/>
      <c r="GMC300" s="223"/>
      <c r="GMD300" s="2"/>
      <c r="GME300" s="2"/>
      <c r="GMF300" s="5"/>
      <c r="GMG300" s="5"/>
      <c r="GMH300" s="5"/>
      <c r="GMI300" s="5"/>
      <c r="GMJ300" s="5"/>
      <c r="GMK300" s="223"/>
      <c r="GML300" s="2"/>
      <c r="GMM300" s="2"/>
      <c r="GMN300" s="5"/>
      <c r="GMO300" s="5"/>
      <c r="GMP300" s="5"/>
      <c r="GMQ300" s="5"/>
      <c r="GMR300" s="5"/>
      <c r="GMS300" s="223"/>
      <c r="GMT300" s="2"/>
      <c r="GMU300" s="2"/>
      <c r="GMV300" s="5"/>
      <c r="GMW300" s="5"/>
      <c r="GMX300" s="5"/>
      <c r="GMY300" s="5"/>
      <c r="GMZ300" s="5"/>
      <c r="GNA300" s="223"/>
      <c r="GNB300" s="2"/>
      <c r="GNC300" s="2"/>
      <c r="GND300" s="5"/>
      <c r="GNE300" s="5"/>
      <c r="GNF300" s="5"/>
      <c r="GNG300" s="5"/>
      <c r="GNH300" s="5"/>
      <c r="GNI300" s="223"/>
      <c r="GNJ300" s="2"/>
      <c r="GNK300" s="2"/>
      <c r="GNL300" s="5"/>
      <c r="GNM300" s="5"/>
      <c r="GNN300" s="5"/>
      <c r="GNO300" s="5"/>
      <c r="GNP300" s="5"/>
      <c r="GNQ300" s="223"/>
      <c r="GNR300" s="2"/>
      <c r="GNS300" s="2"/>
      <c r="GNT300" s="5"/>
      <c r="GNU300" s="5"/>
      <c r="GNV300" s="5"/>
      <c r="GNW300" s="5"/>
      <c r="GNX300" s="5"/>
      <c r="GNY300" s="223"/>
      <c r="GNZ300" s="2"/>
      <c r="GOA300" s="2"/>
      <c r="GOB300" s="5"/>
      <c r="GOC300" s="5"/>
      <c r="GOD300" s="5"/>
      <c r="GOE300" s="5"/>
      <c r="GOF300" s="5"/>
      <c r="GOG300" s="223"/>
      <c r="GOH300" s="2"/>
      <c r="GOI300" s="2"/>
      <c r="GOJ300" s="5"/>
      <c r="GOK300" s="5"/>
      <c r="GOL300" s="5"/>
      <c r="GOM300" s="5"/>
      <c r="GON300" s="5"/>
      <c r="GOO300" s="223"/>
      <c r="GOP300" s="2"/>
      <c r="GOQ300" s="2"/>
      <c r="GOR300" s="5"/>
      <c r="GOS300" s="5"/>
      <c r="GOT300" s="5"/>
      <c r="GOU300" s="5"/>
      <c r="GOV300" s="5"/>
      <c r="GOW300" s="223"/>
      <c r="GOX300" s="2"/>
      <c r="GOY300" s="2"/>
      <c r="GOZ300" s="5"/>
      <c r="GPA300" s="5"/>
      <c r="GPB300" s="5"/>
      <c r="GPC300" s="5"/>
      <c r="GPD300" s="5"/>
      <c r="GPE300" s="223"/>
      <c r="GPF300" s="2"/>
      <c r="GPG300" s="2"/>
      <c r="GPH300" s="5"/>
      <c r="GPI300" s="5"/>
      <c r="GPJ300" s="5"/>
      <c r="GPK300" s="5"/>
      <c r="GPL300" s="5"/>
      <c r="GPM300" s="223"/>
      <c r="GPN300" s="2"/>
      <c r="GPO300" s="2"/>
      <c r="GPP300" s="5"/>
      <c r="GPQ300" s="5"/>
      <c r="GPR300" s="5"/>
      <c r="GPS300" s="5"/>
      <c r="GPT300" s="5"/>
      <c r="GPU300" s="223"/>
      <c r="GPV300" s="2"/>
      <c r="GPW300" s="2"/>
      <c r="GPX300" s="5"/>
      <c r="GPY300" s="5"/>
      <c r="GPZ300" s="5"/>
      <c r="GQA300" s="5"/>
      <c r="GQB300" s="5"/>
      <c r="GQC300" s="223"/>
      <c r="GQD300" s="2"/>
      <c r="GQE300" s="2"/>
      <c r="GQF300" s="5"/>
      <c r="GQG300" s="5"/>
      <c r="GQH300" s="5"/>
      <c r="GQI300" s="5"/>
      <c r="GQJ300" s="5"/>
      <c r="GQK300" s="223"/>
      <c r="GQL300" s="2"/>
      <c r="GQM300" s="2"/>
      <c r="GQN300" s="5"/>
      <c r="GQO300" s="5"/>
      <c r="GQP300" s="5"/>
      <c r="GQQ300" s="5"/>
      <c r="GQR300" s="5"/>
      <c r="GQS300" s="223"/>
      <c r="GQT300" s="2"/>
      <c r="GQU300" s="2"/>
      <c r="GQV300" s="5"/>
      <c r="GQW300" s="5"/>
      <c r="GQX300" s="5"/>
      <c r="GQY300" s="5"/>
      <c r="GQZ300" s="5"/>
      <c r="GRA300" s="223"/>
      <c r="GRB300" s="2"/>
      <c r="GRC300" s="2"/>
      <c r="GRD300" s="5"/>
      <c r="GRE300" s="5"/>
      <c r="GRF300" s="5"/>
      <c r="GRG300" s="5"/>
      <c r="GRH300" s="5"/>
      <c r="GRI300" s="223"/>
      <c r="GRJ300" s="2"/>
      <c r="GRK300" s="2"/>
      <c r="GRL300" s="5"/>
      <c r="GRM300" s="5"/>
      <c r="GRN300" s="5"/>
      <c r="GRO300" s="5"/>
      <c r="GRP300" s="5"/>
      <c r="GRQ300" s="223"/>
      <c r="GRR300" s="2"/>
      <c r="GRS300" s="2"/>
      <c r="GRT300" s="5"/>
      <c r="GRU300" s="5"/>
      <c r="GRV300" s="5"/>
      <c r="GRW300" s="5"/>
      <c r="GRX300" s="5"/>
      <c r="GRY300" s="223"/>
      <c r="GRZ300" s="2"/>
      <c r="GSA300" s="2"/>
      <c r="GSB300" s="5"/>
      <c r="GSC300" s="5"/>
      <c r="GSD300" s="5"/>
      <c r="GSE300" s="5"/>
      <c r="GSF300" s="5"/>
      <c r="GSG300" s="223"/>
      <c r="GSH300" s="2"/>
      <c r="GSI300" s="2"/>
      <c r="GSJ300" s="5"/>
      <c r="GSK300" s="5"/>
      <c r="GSL300" s="5"/>
      <c r="GSM300" s="5"/>
      <c r="GSN300" s="5"/>
      <c r="GSO300" s="223"/>
      <c r="GSP300" s="2"/>
      <c r="GSQ300" s="2"/>
      <c r="GSR300" s="5"/>
      <c r="GSS300" s="5"/>
      <c r="GST300" s="5"/>
      <c r="GSU300" s="5"/>
      <c r="GSV300" s="5"/>
      <c r="GSW300" s="223"/>
      <c r="GSX300" s="2"/>
      <c r="GSY300" s="2"/>
      <c r="GSZ300" s="5"/>
      <c r="GTA300" s="5"/>
      <c r="GTB300" s="5"/>
      <c r="GTC300" s="5"/>
      <c r="GTD300" s="5"/>
      <c r="GTE300" s="223"/>
      <c r="GTF300" s="2"/>
      <c r="GTG300" s="2"/>
      <c r="GTH300" s="5"/>
      <c r="GTI300" s="5"/>
      <c r="GTJ300" s="5"/>
      <c r="GTK300" s="5"/>
      <c r="GTL300" s="5"/>
      <c r="GTM300" s="223"/>
      <c r="GTN300" s="2"/>
      <c r="GTO300" s="2"/>
      <c r="GTP300" s="5"/>
      <c r="GTQ300" s="5"/>
      <c r="GTR300" s="5"/>
      <c r="GTS300" s="5"/>
      <c r="GTT300" s="5"/>
      <c r="GTU300" s="223"/>
      <c r="GTV300" s="2"/>
      <c r="GTW300" s="2"/>
      <c r="GTX300" s="5"/>
      <c r="GTY300" s="5"/>
      <c r="GTZ300" s="5"/>
      <c r="GUA300" s="5"/>
      <c r="GUB300" s="5"/>
      <c r="GUC300" s="223"/>
      <c r="GUD300" s="2"/>
      <c r="GUE300" s="2"/>
      <c r="GUF300" s="5"/>
      <c r="GUG300" s="5"/>
      <c r="GUH300" s="5"/>
      <c r="GUI300" s="5"/>
      <c r="GUJ300" s="5"/>
      <c r="GUK300" s="223"/>
      <c r="GUL300" s="2"/>
      <c r="GUM300" s="2"/>
      <c r="GUN300" s="5"/>
      <c r="GUO300" s="5"/>
      <c r="GUP300" s="5"/>
      <c r="GUQ300" s="5"/>
      <c r="GUR300" s="5"/>
      <c r="GUS300" s="223"/>
      <c r="GUT300" s="2"/>
      <c r="GUU300" s="2"/>
      <c r="GUV300" s="5"/>
      <c r="GUW300" s="5"/>
      <c r="GUX300" s="5"/>
      <c r="GUY300" s="5"/>
      <c r="GUZ300" s="5"/>
      <c r="GVA300" s="223"/>
      <c r="GVB300" s="2"/>
      <c r="GVC300" s="2"/>
      <c r="GVD300" s="5"/>
      <c r="GVE300" s="5"/>
      <c r="GVF300" s="5"/>
      <c r="GVG300" s="5"/>
      <c r="GVH300" s="5"/>
      <c r="GVI300" s="223"/>
      <c r="GVJ300" s="2"/>
      <c r="GVK300" s="2"/>
      <c r="GVL300" s="5"/>
      <c r="GVM300" s="5"/>
      <c r="GVN300" s="5"/>
      <c r="GVO300" s="5"/>
      <c r="GVP300" s="5"/>
      <c r="GVQ300" s="223"/>
      <c r="GVR300" s="2"/>
      <c r="GVS300" s="2"/>
      <c r="GVT300" s="5"/>
      <c r="GVU300" s="5"/>
      <c r="GVV300" s="5"/>
      <c r="GVW300" s="5"/>
      <c r="GVX300" s="5"/>
      <c r="GVY300" s="223"/>
      <c r="GVZ300" s="2"/>
      <c r="GWA300" s="2"/>
      <c r="GWB300" s="5"/>
      <c r="GWC300" s="5"/>
      <c r="GWD300" s="5"/>
      <c r="GWE300" s="5"/>
      <c r="GWF300" s="5"/>
      <c r="GWG300" s="223"/>
      <c r="GWH300" s="2"/>
      <c r="GWI300" s="2"/>
      <c r="GWJ300" s="5"/>
      <c r="GWK300" s="5"/>
      <c r="GWL300" s="5"/>
      <c r="GWM300" s="5"/>
      <c r="GWN300" s="5"/>
      <c r="GWO300" s="223"/>
      <c r="GWP300" s="2"/>
      <c r="GWQ300" s="2"/>
      <c r="GWR300" s="5"/>
      <c r="GWS300" s="5"/>
      <c r="GWT300" s="5"/>
      <c r="GWU300" s="5"/>
      <c r="GWV300" s="5"/>
      <c r="GWW300" s="223"/>
      <c r="GWX300" s="2"/>
      <c r="GWY300" s="2"/>
      <c r="GWZ300" s="5"/>
      <c r="GXA300" s="5"/>
      <c r="GXB300" s="5"/>
      <c r="GXC300" s="5"/>
      <c r="GXD300" s="5"/>
      <c r="GXE300" s="223"/>
      <c r="GXF300" s="2"/>
      <c r="GXG300" s="2"/>
      <c r="GXH300" s="5"/>
      <c r="GXI300" s="5"/>
      <c r="GXJ300" s="5"/>
      <c r="GXK300" s="5"/>
      <c r="GXL300" s="5"/>
      <c r="GXM300" s="223"/>
      <c r="GXN300" s="2"/>
      <c r="GXO300" s="2"/>
      <c r="GXP300" s="5"/>
      <c r="GXQ300" s="5"/>
      <c r="GXR300" s="5"/>
      <c r="GXS300" s="5"/>
      <c r="GXT300" s="5"/>
      <c r="GXU300" s="223"/>
      <c r="GXV300" s="2"/>
      <c r="GXW300" s="2"/>
      <c r="GXX300" s="5"/>
      <c r="GXY300" s="5"/>
      <c r="GXZ300" s="5"/>
      <c r="GYA300" s="5"/>
      <c r="GYB300" s="5"/>
      <c r="GYC300" s="223"/>
      <c r="GYD300" s="2"/>
      <c r="GYE300" s="2"/>
      <c r="GYF300" s="5"/>
      <c r="GYG300" s="5"/>
      <c r="GYH300" s="5"/>
      <c r="GYI300" s="5"/>
      <c r="GYJ300" s="5"/>
      <c r="GYK300" s="223"/>
      <c r="GYL300" s="2"/>
      <c r="GYM300" s="2"/>
      <c r="GYN300" s="5"/>
      <c r="GYO300" s="5"/>
      <c r="GYP300" s="5"/>
      <c r="GYQ300" s="5"/>
      <c r="GYR300" s="5"/>
      <c r="GYS300" s="223"/>
      <c r="GYT300" s="2"/>
      <c r="GYU300" s="2"/>
      <c r="GYV300" s="5"/>
      <c r="GYW300" s="5"/>
      <c r="GYX300" s="5"/>
      <c r="GYY300" s="5"/>
      <c r="GYZ300" s="5"/>
      <c r="GZA300" s="223"/>
      <c r="GZB300" s="2"/>
      <c r="GZC300" s="2"/>
      <c r="GZD300" s="5"/>
      <c r="GZE300" s="5"/>
      <c r="GZF300" s="5"/>
      <c r="GZG300" s="5"/>
      <c r="GZH300" s="5"/>
      <c r="GZI300" s="223"/>
      <c r="GZJ300" s="2"/>
      <c r="GZK300" s="2"/>
      <c r="GZL300" s="5"/>
      <c r="GZM300" s="5"/>
      <c r="GZN300" s="5"/>
      <c r="GZO300" s="5"/>
      <c r="GZP300" s="5"/>
      <c r="GZQ300" s="223"/>
      <c r="GZR300" s="2"/>
      <c r="GZS300" s="2"/>
      <c r="GZT300" s="5"/>
      <c r="GZU300" s="5"/>
      <c r="GZV300" s="5"/>
      <c r="GZW300" s="5"/>
      <c r="GZX300" s="5"/>
      <c r="GZY300" s="223"/>
      <c r="GZZ300" s="2"/>
      <c r="HAA300" s="2"/>
      <c r="HAB300" s="5"/>
      <c r="HAC300" s="5"/>
      <c r="HAD300" s="5"/>
      <c r="HAE300" s="5"/>
      <c r="HAF300" s="5"/>
      <c r="HAG300" s="223"/>
      <c r="HAH300" s="2"/>
      <c r="HAI300" s="2"/>
      <c r="HAJ300" s="5"/>
      <c r="HAK300" s="5"/>
      <c r="HAL300" s="5"/>
      <c r="HAM300" s="5"/>
      <c r="HAN300" s="5"/>
      <c r="HAO300" s="223"/>
      <c r="HAP300" s="2"/>
      <c r="HAQ300" s="2"/>
      <c r="HAR300" s="5"/>
      <c r="HAS300" s="5"/>
      <c r="HAT300" s="5"/>
      <c r="HAU300" s="5"/>
      <c r="HAV300" s="5"/>
      <c r="HAW300" s="223"/>
      <c r="HAX300" s="2"/>
      <c r="HAY300" s="2"/>
      <c r="HAZ300" s="5"/>
      <c r="HBA300" s="5"/>
      <c r="HBB300" s="5"/>
      <c r="HBC300" s="5"/>
      <c r="HBD300" s="5"/>
      <c r="HBE300" s="223"/>
      <c r="HBF300" s="2"/>
      <c r="HBG300" s="2"/>
      <c r="HBH300" s="5"/>
      <c r="HBI300" s="5"/>
      <c r="HBJ300" s="5"/>
      <c r="HBK300" s="5"/>
      <c r="HBL300" s="5"/>
      <c r="HBM300" s="223"/>
      <c r="HBN300" s="2"/>
      <c r="HBO300" s="2"/>
      <c r="HBP300" s="5"/>
      <c r="HBQ300" s="5"/>
      <c r="HBR300" s="5"/>
      <c r="HBS300" s="5"/>
      <c r="HBT300" s="5"/>
      <c r="HBU300" s="223"/>
      <c r="HBV300" s="2"/>
      <c r="HBW300" s="2"/>
      <c r="HBX300" s="5"/>
      <c r="HBY300" s="5"/>
      <c r="HBZ300" s="5"/>
      <c r="HCA300" s="5"/>
      <c r="HCB300" s="5"/>
      <c r="HCC300" s="223"/>
      <c r="HCD300" s="2"/>
      <c r="HCE300" s="2"/>
      <c r="HCF300" s="5"/>
      <c r="HCG300" s="5"/>
      <c r="HCH300" s="5"/>
      <c r="HCI300" s="5"/>
      <c r="HCJ300" s="5"/>
      <c r="HCK300" s="223"/>
      <c r="HCL300" s="2"/>
      <c r="HCM300" s="2"/>
      <c r="HCN300" s="5"/>
      <c r="HCO300" s="5"/>
      <c r="HCP300" s="5"/>
      <c r="HCQ300" s="5"/>
      <c r="HCR300" s="5"/>
      <c r="HCS300" s="223"/>
      <c r="HCT300" s="2"/>
      <c r="HCU300" s="2"/>
      <c r="HCV300" s="5"/>
      <c r="HCW300" s="5"/>
      <c r="HCX300" s="5"/>
      <c r="HCY300" s="5"/>
      <c r="HCZ300" s="5"/>
      <c r="HDA300" s="223"/>
      <c r="HDB300" s="2"/>
      <c r="HDC300" s="2"/>
      <c r="HDD300" s="5"/>
      <c r="HDE300" s="5"/>
      <c r="HDF300" s="5"/>
      <c r="HDG300" s="5"/>
      <c r="HDH300" s="5"/>
      <c r="HDI300" s="223"/>
      <c r="HDJ300" s="2"/>
      <c r="HDK300" s="2"/>
      <c r="HDL300" s="5"/>
      <c r="HDM300" s="5"/>
      <c r="HDN300" s="5"/>
      <c r="HDO300" s="5"/>
      <c r="HDP300" s="5"/>
      <c r="HDQ300" s="223"/>
      <c r="HDR300" s="2"/>
      <c r="HDS300" s="2"/>
      <c r="HDT300" s="5"/>
      <c r="HDU300" s="5"/>
      <c r="HDV300" s="5"/>
      <c r="HDW300" s="5"/>
      <c r="HDX300" s="5"/>
      <c r="HDY300" s="223"/>
      <c r="HDZ300" s="2"/>
      <c r="HEA300" s="2"/>
      <c r="HEB300" s="5"/>
      <c r="HEC300" s="5"/>
      <c r="HED300" s="5"/>
      <c r="HEE300" s="5"/>
      <c r="HEF300" s="5"/>
      <c r="HEG300" s="223"/>
      <c r="HEH300" s="2"/>
      <c r="HEI300" s="2"/>
      <c r="HEJ300" s="5"/>
      <c r="HEK300" s="5"/>
      <c r="HEL300" s="5"/>
      <c r="HEM300" s="5"/>
      <c r="HEN300" s="5"/>
      <c r="HEO300" s="223"/>
      <c r="HEP300" s="2"/>
      <c r="HEQ300" s="2"/>
      <c r="HER300" s="5"/>
      <c r="HES300" s="5"/>
      <c r="HET300" s="5"/>
      <c r="HEU300" s="5"/>
      <c r="HEV300" s="5"/>
      <c r="HEW300" s="223"/>
      <c r="HEX300" s="2"/>
      <c r="HEY300" s="2"/>
      <c r="HEZ300" s="5"/>
      <c r="HFA300" s="5"/>
      <c r="HFB300" s="5"/>
      <c r="HFC300" s="5"/>
      <c r="HFD300" s="5"/>
      <c r="HFE300" s="223"/>
      <c r="HFF300" s="2"/>
      <c r="HFG300" s="2"/>
      <c r="HFH300" s="5"/>
      <c r="HFI300" s="5"/>
      <c r="HFJ300" s="5"/>
      <c r="HFK300" s="5"/>
      <c r="HFL300" s="5"/>
      <c r="HFM300" s="223"/>
      <c r="HFN300" s="2"/>
      <c r="HFO300" s="2"/>
      <c r="HFP300" s="5"/>
      <c r="HFQ300" s="5"/>
      <c r="HFR300" s="5"/>
      <c r="HFS300" s="5"/>
      <c r="HFT300" s="5"/>
      <c r="HFU300" s="223"/>
      <c r="HFV300" s="2"/>
      <c r="HFW300" s="2"/>
      <c r="HFX300" s="5"/>
      <c r="HFY300" s="5"/>
      <c r="HFZ300" s="5"/>
      <c r="HGA300" s="5"/>
      <c r="HGB300" s="5"/>
      <c r="HGC300" s="223"/>
      <c r="HGD300" s="2"/>
      <c r="HGE300" s="2"/>
      <c r="HGF300" s="5"/>
      <c r="HGG300" s="5"/>
      <c r="HGH300" s="5"/>
      <c r="HGI300" s="5"/>
      <c r="HGJ300" s="5"/>
      <c r="HGK300" s="223"/>
      <c r="HGL300" s="2"/>
      <c r="HGM300" s="2"/>
      <c r="HGN300" s="5"/>
      <c r="HGO300" s="5"/>
      <c r="HGP300" s="5"/>
      <c r="HGQ300" s="5"/>
      <c r="HGR300" s="5"/>
      <c r="HGS300" s="223"/>
      <c r="HGT300" s="2"/>
      <c r="HGU300" s="2"/>
      <c r="HGV300" s="5"/>
      <c r="HGW300" s="5"/>
      <c r="HGX300" s="5"/>
      <c r="HGY300" s="5"/>
      <c r="HGZ300" s="5"/>
      <c r="HHA300" s="223"/>
      <c r="HHB300" s="2"/>
      <c r="HHC300" s="2"/>
      <c r="HHD300" s="5"/>
      <c r="HHE300" s="5"/>
      <c r="HHF300" s="5"/>
      <c r="HHG300" s="5"/>
      <c r="HHH300" s="5"/>
      <c r="HHI300" s="223"/>
      <c r="HHJ300" s="2"/>
      <c r="HHK300" s="2"/>
      <c r="HHL300" s="5"/>
      <c r="HHM300" s="5"/>
      <c r="HHN300" s="5"/>
      <c r="HHO300" s="5"/>
      <c r="HHP300" s="5"/>
      <c r="HHQ300" s="223"/>
      <c r="HHR300" s="2"/>
      <c r="HHS300" s="2"/>
      <c r="HHT300" s="5"/>
      <c r="HHU300" s="5"/>
      <c r="HHV300" s="5"/>
      <c r="HHW300" s="5"/>
      <c r="HHX300" s="5"/>
      <c r="HHY300" s="223"/>
      <c r="HHZ300" s="2"/>
      <c r="HIA300" s="2"/>
      <c r="HIB300" s="5"/>
      <c r="HIC300" s="5"/>
      <c r="HID300" s="5"/>
      <c r="HIE300" s="5"/>
      <c r="HIF300" s="5"/>
      <c r="HIG300" s="223"/>
      <c r="HIH300" s="2"/>
      <c r="HII300" s="2"/>
      <c r="HIJ300" s="5"/>
      <c r="HIK300" s="5"/>
      <c r="HIL300" s="5"/>
      <c r="HIM300" s="5"/>
      <c r="HIN300" s="5"/>
      <c r="HIO300" s="223"/>
      <c r="HIP300" s="2"/>
      <c r="HIQ300" s="2"/>
      <c r="HIR300" s="5"/>
      <c r="HIS300" s="5"/>
      <c r="HIT300" s="5"/>
      <c r="HIU300" s="5"/>
      <c r="HIV300" s="5"/>
      <c r="HIW300" s="223"/>
      <c r="HIX300" s="2"/>
      <c r="HIY300" s="2"/>
      <c r="HIZ300" s="5"/>
      <c r="HJA300" s="5"/>
      <c r="HJB300" s="5"/>
      <c r="HJC300" s="5"/>
      <c r="HJD300" s="5"/>
      <c r="HJE300" s="223"/>
      <c r="HJF300" s="2"/>
      <c r="HJG300" s="2"/>
      <c r="HJH300" s="5"/>
      <c r="HJI300" s="5"/>
      <c r="HJJ300" s="5"/>
      <c r="HJK300" s="5"/>
      <c r="HJL300" s="5"/>
      <c r="HJM300" s="223"/>
      <c r="HJN300" s="2"/>
      <c r="HJO300" s="2"/>
      <c r="HJP300" s="5"/>
      <c r="HJQ300" s="5"/>
      <c r="HJR300" s="5"/>
      <c r="HJS300" s="5"/>
      <c r="HJT300" s="5"/>
      <c r="HJU300" s="223"/>
      <c r="HJV300" s="2"/>
      <c r="HJW300" s="2"/>
      <c r="HJX300" s="5"/>
      <c r="HJY300" s="5"/>
      <c r="HJZ300" s="5"/>
      <c r="HKA300" s="5"/>
      <c r="HKB300" s="5"/>
      <c r="HKC300" s="223"/>
      <c r="HKD300" s="2"/>
      <c r="HKE300" s="2"/>
      <c r="HKF300" s="5"/>
      <c r="HKG300" s="5"/>
      <c r="HKH300" s="5"/>
      <c r="HKI300" s="5"/>
      <c r="HKJ300" s="5"/>
      <c r="HKK300" s="223"/>
      <c r="HKL300" s="2"/>
      <c r="HKM300" s="2"/>
      <c r="HKN300" s="5"/>
      <c r="HKO300" s="5"/>
      <c r="HKP300" s="5"/>
      <c r="HKQ300" s="5"/>
      <c r="HKR300" s="5"/>
      <c r="HKS300" s="223"/>
      <c r="HKT300" s="2"/>
      <c r="HKU300" s="2"/>
      <c r="HKV300" s="5"/>
      <c r="HKW300" s="5"/>
      <c r="HKX300" s="5"/>
      <c r="HKY300" s="5"/>
      <c r="HKZ300" s="5"/>
      <c r="HLA300" s="223"/>
      <c r="HLB300" s="2"/>
      <c r="HLC300" s="2"/>
      <c r="HLD300" s="5"/>
      <c r="HLE300" s="5"/>
      <c r="HLF300" s="5"/>
      <c r="HLG300" s="5"/>
      <c r="HLH300" s="5"/>
      <c r="HLI300" s="223"/>
      <c r="HLJ300" s="2"/>
      <c r="HLK300" s="2"/>
      <c r="HLL300" s="5"/>
      <c r="HLM300" s="5"/>
      <c r="HLN300" s="5"/>
      <c r="HLO300" s="5"/>
      <c r="HLP300" s="5"/>
      <c r="HLQ300" s="223"/>
      <c r="HLR300" s="2"/>
      <c r="HLS300" s="2"/>
      <c r="HLT300" s="5"/>
      <c r="HLU300" s="5"/>
      <c r="HLV300" s="5"/>
      <c r="HLW300" s="5"/>
      <c r="HLX300" s="5"/>
      <c r="HLY300" s="223"/>
      <c r="HLZ300" s="2"/>
      <c r="HMA300" s="2"/>
      <c r="HMB300" s="5"/>
      <c r="HMC300" s="5"/>
      <c r="HMD300" s="5"/>
      <c r="HME300" s="5"/>
      <c r="HMF300" s="5"/>
      <c r="HMG300" s="223"/>
      <c r="HMH300" s="2"/>
      <c r="HMI300" s="2"/>
      <c r="HMJ300" s="5"/>
      <c r="HMK300" s="5"/>
      <c r="HML300" s="5"/>
      <c r="HMM300" s="5"/>
      <c r="HMN300" s="5"/>
      <c r="HMO300" s="223"/>
      <c r="HMP300" s="2"/>
      <c r="HMQ300" s="2"/>
      <c r="HMR300" s="5"/>
      <c r="HMS300" s="5"/>
      <c r="HMT300" s="5"/>
      <c r="HMU300" s="5"/>
      <c r="HMV300" s="5"/>
      <c r="HMW300" s="223"/>
      <c r="HMX300" s="2"/>
      <c r="HMY300" s="2"/>
      <c r="HMZ300" s="5"/>
      <c r="HNA300" s="5"/>
      <c r="HNB300" s="5"/>
      <c r="HNC300" s="5"/>
      <c r="HND300" s="5"/>
      <c r="HNE300" s="223"/>
      <c r="HNF300" s="2"/>
      <c r="HNG300" s="2"/>
      <c r="HNH300" s="5"/>
      <c r="HNI300" s="5"/>
      <c r="HNJ300" s="5"/>
      <c r="HNK300" s="5"/>
      <c r="HNL300" s="5"/>
      <c r="HNM300" s="223"/>
      <c r="HNN300" s="2"/>
      <c r="HNO300" s="2"/>
      <c r="HNP300" s="5"/>
      <c r="HNQ300" s="5"/>
      <c r="HNR300" s="5"/>
      <c r="HNS300" s="5"/>
      <c r="HNT300" s="5"/>
      <c r="HNU300" s="223"/>
      <c r="HNV300" s="2"/>
      <c r="HNW300" s="2"/>
      <c r="HNX300" s="5"/>
      <c r="HNY300" s="5"/>
      <c r="HNZ300" s="5"/>
      <c r="HOA300" s="5"/>
      <c r="HOB300" s="5"/>
      <c r="HOC300" s="223"/>
      <c r="HOD300" s="2"/>
      <c r="HOE300" s="2"/>
      <c r="HOF300" s="5"/>
      <c r="HOG300" s="5"/>
      <c r="HOH300" s="5"/>
      <c r="HOI300" s="5"/>
      <c r="HOJ300" s="5"/>
      <c r="HOK300" s="223"/>
      <c r="HOL300" s="2"/>
      <c r="HOM300" s="2"/>
      <c r="HON300" s="5"/>
      <c r="HOO300" s="5"/>
      <c r="HOP300" s="5"/>
      <c r="HOQ300" s="5"/>
      <c r="HOR300" s="5"/>
      <c r="HOS300" s="223"/>
      <c r="HOT300" s="2"/>
      <c r="HOU300" s="2"/>
      <c r="HOV300" s="5"/>
      <c r="HOW300" s="5"/>
      <c r="HOX300" s="5"/>
      <c r="HOY300" s="5"/>
      <c r="HOZ300" s="5"/>
      <c r="HPA300" s="223"/>
      <c r="HPB300" s="2"/>
      <c r="HPC300" s="2"/>
      <c r="HPD300" s="5"/>
      <c r="HPE300" s="5"/>
      <c r="HPF300" s="5"/>
      <c r="HPG300" s="5"/>
      <c r="HPH300" s="5"/>
      <c r="HPI300" s="223"/>
      <c r="HPJ300" s="2"/>
      <c r="HPK300" s="2"/>
      <c r="HPL300" s="5"/>
      <c r="HPM300" s="5"/>
      <c r="HPN300" s="5"/>
      <c r="HPO300" s="5"/>
      <c r="HPP300" s="5"/>
      <c r="HPQ300" s="223"/>
      <c r="HPR300" s="2"/>
      <c r="HPS300" s="2"/>
      <c r="HPT300" s="5"/>
      <c r="HPU300" s="5"/>
      <c r="HPV300" s="5"/>
      <c r="HPW300" s="5"/>
      <c r="HPX300" s="5"/>
      <c r="HPY300" s="223"/>
      <c r="HPZ300" s="2"/>
      <c r="HQA300" s="2"/>
      <c r="HQB300" s="5"/>
      <c r="HQC300" s="5"/>
      <c r="HQD300" s="5"/>
      <c r="HQE300" s="5"/>
      <c r="HQF300" s="5"/>
      <c r="HQG300" s="223"/>
      <c r="HQH300" s="2"/>
      <c r="HQI300" s="2"/>
      <c r="HQJ300" s="5"/>
      <c r="HQK300" s="5"/>
      <c r="HQL300" s="5"/>
      <c r="HQM300" s="5"/>
      <c r="HQN300" s="5"/>
      <c r="HQO300" s="223"/>
      <c r="HQP300" s="2"/>
      <c r="HQQ300" s="2"/>
      <c r="HQR300" s="5"/>
      <c r="HQS300" s="5"/>
      <c r="HQT300" s="5"/>
      <c r="HQU300" s="5"/>
      <c r="HQV300" s="5"/>
      <c r="HQW300" s="223"/>
      <c r="HQX300" s="2"/>
      <c r="HQY300" s="2"/>
      <c r="HQZ300" s="5"/>
      <c r="HRA300" s="5"/>
      <c r="HRB300" s="5"/>
      <c r="HRC300" s="5"/>
      <c r="HRD300" s="5"/>
      <c r="HRE300" s="223"/>
      <c r="HRF300" s="2"/>
      <c r="HRG300" s="2"/>
      <c r="HRH300" s="5"/>
      <c r="HRI300" s="5"/>
      <c r="HRJ300" s="5"/>
      <c r="HRK300" s="5"/>
      <c r="HRL300" s="5"/>
      <c r="HRM300" s="223"/>
      <c r="HRN300" s="2"/>
      <c r="HRO300" s="2"/>
      <c r="HRP300" s="5"/>
      <c r="HRQ300" s="5"/>
      <c r="HRR300" s="5"/>
      <c r="HRS300" s="5"/>
      <c r="HRT300" s="5"/>
      <c r="HRU300" s="223"/>
      <c r="HRV300" s="2"/>
      <c r="HRW300" s="2"/>
      <c r="HRX300" s="5"/>
      <c r="HRY300" s="5"/>
      <c r="HRZ300" s="5"/>
      <c r="HSA300" s="5"/>
      <c r="HSB300" s="5"/>
      <c r="HSC300" s="223"/>
      <c r="HSD300" s="2"/>
      <c r="HSE300" s="2"/>
      <c r="HSF300" s="5"/>
      <c r="HSG300" s="5"/>
      <c r="HSH300" s="5"/>
      <c r="HSI300" s="5"/>
      <c r="HSJ300" s="5"/>
      <c r="HSK300" s="223"/>
      <c r="HSL300" s="2"/>
      <c r="HSM300" s="2"/>
      <c r="HSN300" s="5"/>
      <c r="HSO300" s="5"/>
      <c r="HSP300" s="5"/>
      <c r="HSQ300" s="5"/>
      <c r="HSR300" s="5"/>
      <c r="HSS300" s="223"/>
      <c r="HST300" s="2"/>
      <c r="HSU300" s="2"/>
      <c r="HSV300" s="5"/>
      <c r="HSW300" s="5"/>
      <c r="HSX300" s="5"/>
      <c r="HSY300" s="5"/>
      <c r="HSZ300" s="5"/>
      <c r="HTA300" s="223"/>
      <c r="HTB300" s="2"/>
      <c r="HTC300" s="2"/>
      <c r="HTD300" s="5"/>
      <c r="HTE300" s="5"/>
      <c r="HTF300" s="5"/>
      <c r="HTG300" s="5"/>
      <c r="HTH300" s="5"/>
      <c r="HTI300" s="223"/>
      <c r="HTJ300" s="2"/>
      <c r="HTK300" s="2"/>
      <c r="HTL300" s="5"/>
      <c r="HTM300" s="5"/>
      <c r="HTN300" s="5"/>
      <c r="HTO300" s="5"/>
      <c r="HTP300" s="5"/>
      <c r="HTQ300" s="223"/>
      <c r="HTR300" s="2"/>
      <c r="HTS300" s="2"/>
      <c r="HTT300" s="5"/>
      <c r="HTU300" s="5"/>
      <c r="HTV300" s="5"/>
      <c r="HTW300" s="5"/>
      <c r="HTX300" s="5"/>
      <c r="HTY300" s="223"/>
      <c r="HTZ300" s="2"/>
      <c r="HUA300" s="2"/>
      <c r="HUB300" s="5"/>
      <c r="HUC300" s="5"/>
      <c r="HUD300" s="5"/>
      <c r="HUE300" s="5"/>
      <c r="HUF300" s="5"/>
      <c r="HUG300" s="223"/>
      <c r="HUH300" s="2"/>
      <c r="HUI300" s="2"/>
      <c r="HUJ300" s="5"/>
      <c r="HUK300" s="5"/>
      <c r="HUL300" s="5"/>
      <c r="HUM300" s="5"/>
      <c r="HUN300" s="5"/>
      <c r="HUO300" s="223"/>
      <c r="HUP300" s="2"/>
      <c r="HUQ300" s="2"/>
      <c r="HUR300" s="5"/>
      <c r="HUS300" s="5"/>
      <c r="HUT300" s="5"/>
      <c r="HUU300" s="5"/>
      <c r="HUV300" s="5"/>
      <c r="HUW300" s="223"/>
      <c r="HUX300" s="2"/>
      <c r="HUY300" s="2"/>
      <c r="HUZ300" s="5"/>
      <c r="HVA300" s="5"/>
      <c r="HVB300" s="5"/>
      <c r="HVC300" s="5"/>
      <c r="HVD300" s="5"/>
      <c r="HVE300" s="223"/>
      <c r="HVF300" s="2"/>
      <c r="HVG300" s="2"/>
      <c r="HVH300" s="5"/>
      <c r="HVI300" s="5"/>
      <c r="HVJ300" s="5"/>
      <c r="HVK300" s="5"/>
      <c r="HVL300" s="5"/>
      <c r="HVM300" s="223"/>
      <c r="HVN300" s="2"/>
      <c r="HVO300" s="2"/>
      <c r="HVP300" s="5"/>
      <c r="HVQ300" s="5"/>
      <c r="HVR300" s="5"/>
      <c r="HVS300" s="5"/>
      <c r="HVT300" s="5"/>
      <c r="HVU300" s="223"/>
      <c r="HVV300" s="2"/>
      <c r="HVW300" s="2"/>
      <c r="HVX300" s="5"/>
      <c r="HVY300" s="5"/>
      <c r="HVZ300" s="5"/>
      <c r="HWA300" s="5"/>
      <c r="HWB300" s="5"/>
      <c r="HWC300" s="223"/>
      <c r="HWD300" s="2"/>
      <c r="HWE300" s="2"/>
      <c r="HWF300" s="5"/>
      <c r="HWG300" s="5"/>
      <c r="HWH300" s="5"/>
      <c r="HWI300" s="5"/>
      <c r="HWJ300" s="5"/>
      <c r="HWK300" s="223"/>
      <c r="HWL300" s="2"/>
      <c r="HWM300" s="2"/>
      <c r="HWN300" s="5"/>
      <c r="HWO300" s="5"/>
      <c r="HWP300" s="5"/>
      <c r="HWQ300" s="5"/>
      <c r="HWR300" s="5"/>
      <c r="HWS300" s="223"/>
      <c r="HWT300" s="2"/>
      <c r="HWU300" s="2"/>
      <c r="HWV300" s="5"/>
      <c r="HWW300" s="5"/>
      <c r="HWX300" s="5"/>
      <c r="HWY300" s="5"/>
      <c r="HWZ300" s="5"/>
      <c r="HXA300" s="223"/>
      <c r="HXB300" s="2"/>
      <c r="HXC300" s="2"/>
      <c r="HXD300" s="5"/>
      <c r="HXE300" s="5"/>
      <c r="HXF300" s="5"/>
      <c r="HXG300" s="5"/>
      <c r="HXH300" s="5"/>
      <c r="HXI300" s="223"/>
      <c r="HXJ300" s="2"/>
      <c r="HXK300" s="2"/>
      <c r="HXL300" s="5"/>
      <c r="HXM300" s="5"/>
      <c r="HXN300" s="5"/>
      <c r="HXO300" s="5"/>
      <c r="HXP300" s="5"/>
      <c r="HXQ300" s="223"/>
      <c r="HXR300" s="2"/>
      <c r="HXS300" s="2"/>
      <c r="HXT300" s="5"/>
      <c r="HXU300" s="5"/>
      <c r="HXV300" s="5"/>
      <c r="HXW300" s="5"/>
      <c r="HXX300" s="5"/>
      <c r="HXY300" s="223"/>
      <c r="HXZ300" s="2"/>
      <c r="HYA300" s="2"/>
      <c r="HYB300" s="5"/>
      <c r="HYC300" s="5"/>
      <c r="HYD300" s="5"/>
      <c r="HYE300" s="5"/>
      <c r="HYF300" s="5"/>
      <c r="HYG300" s="223"/>
      <c r="HYH300" s="2"/>
      <c r="HYI300" s="2"/>
      <c r="HYJ300" s="5"/>
      <c r="HYK300" s="5"/>
      <c r="HYL300" s="5"/>
      <c r="HYM300" s="5"/>
      <c r="HYN300" s="5"/>
      <c r="HYO300" s="223"/>
      <c r="HYP300" s="2"/>
      <c r="HYQ300" s="2"/>
      <c r="HYR300" s="5"/>
      <c r="HYS300" s="5"/>
      <c r="HYT300" s="5"/>
      <c r="HYU300" s="5"/>
      <c r="HYV300" s="5"/>
      <c r="HYW300" s="223"/>
      <c r="HYX300" s="2"/>
      <c r="HYY300" s="2"/>
      <c r="HYZ300" s="5"/>
      <c r="HZA300" s="5"/>
      <c r="HZB300" s="5"/>
      <c r="HZC300" s="5"/>
      <c r="HZD300" s="5"/>
      <c r="HZE300" s="223"/>
      <c r="HZF300" s="2"/>
      <c r="HZG300" s="2"/>
      <c r="HZH300" s="5"/>
      <c r="HZI300" s="5"/>
      <c r="HZJ300" s="5"/>
      <c r="HZK300" s="5"/>
      <c r="HZL300" s="5"/>
      <c r="HZM300" s="223"/>
      <c r="HZN300" s="2"/>
      <c r="HZO300" s="2"/>
      <c r="HZP300" s="5"/>
      <c r="HZQ300" s="5"/>
      <c r="HZR300" s="5"/>
      <c r="HZS300" s="5"/>
      <c r="HZT300" s="5"/>
      <c r="HZU300" s="223"/>
      <c r="HZV300" s="2"/>
      <c r="HZW300" s="2"/>
      <c r="HZX300" s="5"/>
      <c r="HZY300" s="5"/>
      <c r="HZZ300" s="5"/>
      <c r="IAA300" s="5"/>
      <c r="IAB300" s="5"/>
      <c r="IAC300" s="223"/>
      <c r="IAD300" s="2"/>
      <c r="IAE300" s="2"/>
      <c r="IAF300" s="5"/>
      <c r="IAG300" s="5"/>
      <c r="IAH300" s="5"/>
      <c r="IAI300" s="5"/>
      <c r="IAJ300" s="5"/>
      <c r="IAK300" s="223"/>
      <c r="IAL300" s="2"/>
      <c r="IAM300" s="2"/>
      <c r="IAN300" s="5"/>
      <c r="IAO300" s="5"/>
      <c r="IAP300" s="5"/>
      <c r="IAQ300" s="5"/>
      <c r="IAR300" s="5"/>
      <c r="IAS300" s="223"/>
      <c r="IAT300" s="2"/>
      <c r="IAU300" s="2"/>
      <c r="IAV300" s="5"/>
      <c r="IAW300" s="5"/>
      <c r="IAX300" s="5"/>
      <c r="IAY300" s="5"/>
      <c r="IAZ300" s="5"/>
      <c r="IBA300" s="223"/>
      <c r="IBB300" s="2"/>
      <c r="IBC300" s="2"/>
      <c r="IBD300" s="5"/>
      <c r="IBE300" s="5"/>
      <c r="IBF300" s="5"/>
      <c r="IBG300" s="5"/>
      <c r="IBH300" s="5"/>
      <c r="IBI300" s="223"/>
      <c r="IBJ300" s="2"/>
      <c r="IBK300" s="2"/>
      <c r="IBL300" s="5"/>
      <c r="IBM300" s="5"/>
      <c r="IBN300" s="5"/>
      <c r="IBO300" s="5"/>
      <c r="IBP300" s="5"/>
      <c r="IBQ300" s="223"/>
      <c r="IBR300" s="2"/>
      <c r="IBS300" s="2"/>
      <c r="IBT300" s="5"/>
      <c r="IBU300" s="5"/>
      <c r="IBV300" s="5"/>
      <c r="IBW300" s="5"/>
      <c r="IBX300" s="5"/>
      <c r="IBY300" s="223"/>
      <c r="IBZ300" s="2"/>
      <c r="ICA300" s="2"/>
      <c r="ICB300" s="5"/>
      <c r="ICC300" s="5"/>
      <c r="ICD300" s="5"/>
      <c r="ICE300" s="5"/>
      <c r="ICF300" s="5"/>
      <c r="ICG300" s="223"/>
      <c r="ICH300" s="2"/>
      <c r="ICI300" s="2"/>
      <c r="ICJ300" s="5"/>
      <c r="ICK300" s="5"/>
      <c r="ICL300" s="5"/>
      <c r="ICM300" s="5"/>
      <c r="ICN300" s="5"/>
      <c r="ICO300" s="223"/>
      <c r="ICP300" s="2"/>
      <c r="ICQ300" s="2"/>
      <c r="ICR300" s="5"/>
      <c r="ICS300" s="5"/>
      <c r="ICT300" s="5"/>
      <c r="ICU300" s="5"/>
      <c r="ICV300" s="5"/>
      <c r="ICW300" s="223"/>
      <c r="ICX300" s="2"/>
      <c r="ICY300" s="2"/>
      <c r="ICZ300" s="5"/>
      <c r="IDA300" s="5"/>
      <c r="IDB300" s="5"/>
      <c r="IDC300" s="5"/>
      <c r="IDD300" s="5"/>
      <c r="IDE300" s="223"/>
      <c r="IDF300" s="2"/>
      <c r="IDG300" s="2"/>
      <c r="IDH300" s="5"/>
      <c r="IDI300" s="5"/>
      <c r="IDJ300" s="5"/>
      <c r="IDK300" s="5"/>
      <c r="IDL300" s="5"/>
      <c r="IDM300" s="223"/>
      <c r="IDN300" s="2"/>
      <c r="IDO300" s="2"/>
      <c r="IDP300" s="5"/>
      <c r="IDQ300" s="5"/>
      <c r="IDR300" s="5"/>
      <c r="IDS300" s="5"/>
      <c r="IDT300" s="5"/>
      <c r="IDU300" s="223"/>
      <c r="IDV300" s="2"/>
      <c r="IDW300" s="2"/>
      <c r="IDX300" s="5"/>
      <c r="IDY300" s="5"/>
      <c r="IDZ300" s="5"/>
      <c r="IEA300" s="5"/>
      <c r="IEB300" s="5"/>
      <c r="IEC300" s="223"/>
      <c r="IED300" s="2"/>
      <c r="IEE300" s="2"/>
      <c r="IEF300" s="5"/>
      <c r="IEG300" s="5"/>
      <c r="IEH300" s="5"/>
      <c r="IEI300" s="5"/>
      <c r="IEJ300" s="5"/>
      <c r="IEK300" s="223"/>
      <c r="IEL300" s="2"/>
      <c r="IEM300" s="2"/>
      <c r="IEN300" s="5"/>
      <c r="IEO300" s="5"/>
      <c r="IEP300" s="5"/>
      <c r="IEQ300" s="5"/>
      <c r="IER300" s="5"/>
      <c r="IES300" s="223"/>
      <c r="IET300" s="2"/>
      <c r="IEU300" s="2"/>
      <c r="IEV300" s="5"/>
      <c r="IEW300" s="5"/>
      <c r="IEX300" s="5"/>
      <c r="IEY300" s="5"/>
      <c r="IEZ300" s="5"/>
      <c r="IFA300" s="223"/>
      <c r="IFB300" s="2"/>
      <c r="IFC300" s="2"/>
      <c r="IFD300" s="5"/>
      <c r="IFE300" s="5"/>
      <c r="IFF300" s="5"/>
      <c r="IFG300" s="5"/>
      <c r="IFH300" s="5"/>
      <c r="IFI300" s="223"/>
      <c r="IFJ300" s="2"/>
      <c r="IFK300" s="2"/>
      <c r="IFL300" s="5"/>
      <c r="IFM300" s="5"/>
      <c r="IFN300" s="5"/>
      <c r="IFO300" s="5"/>
      <c r="IFP300" s="5"/>
      <c r="IFQ300" s="223"/>
      <c r="IFR300" s="2"/>
      <c r="IFS300" s="2"/>
      <c r="IFT300" s="5"/>
      <c r="IFU300" s="5"/>
      <c r="IFV300" s="5"/>
      <c r="IFW300" s="5"/>
      <c r="IFX300" s="5"/>
      <c r="IFY300" s="223"/>
      <c r="IFZ300" s="2"/>
      <c r="IGA300" s="2"/>
      <c r="IGB300" s="5"/>
      <c r="IGC300" s="5"/>
      <c r="IGD300" s="5"/>
      <c r="IGE300" s="5"/>
      <c r="IGF300" s="5"/>
      <c r="IGG300" s="223"/>
      <c r="IGH300" s="2"/>
      <c r="IGI300" s="2"/>
      <c r="IGJ300" s="5"/>
      <c r="IGK300" s="5"/>
      <c r="IGL300" s="5"/>
      <c r="IGM300" s="5"/>
      <c r="IGN300" s="5"/>
      <c r="IGO300" s="223"/>
      <c r="IGP300" s="2"/>
      <c r="IGQ300" s="2"/>
      <c r="IGR300" s="5"/>
      <c r="IGS300" s="5"/>
      <c r="IGT300" s="5"/>
      <c r="IGU300" s="5"/>
      <c r="IGV300" s="5"/>
      <c r="IGW300" s="223"/>
      <c r="IGX300" s="2"/>
      <c r="IGY300" s="2"/>
      <c r="IGZ300" s="5"/>
      <c r="IHA300" s="5"/>
      <c r="IHB300" s="5"/>
      <c r="IHC300" s="5"/>
      <c r="IHD300" s="5"/>
      <c r="IHE300" s="223"/>
      <c r="IHF300" s="2"/>
      <c r="IHG300" s="2"/>
      <c r="IHH300" s="5"/>
      <c r="IHI300" s="5"/>
      <c r="IHJ300" s="5"/>
      <c r="IHK300" s="5"/>
      <c r="IHL300" s="5"/>
      <c r="IHM300" s="223"/>
      <c r="IHN300" s="2"/>
      <c r="IHO300" s="2"/>
      <c r="IHP300" s="5"/>
      <c r="IHQ300" s="5"/>
      <c r="IHR300" s="5"/>
      <c r="IHS300" s="5"/>
      <c r="IHT300" s="5"/>
      <c r="IHU300" s="223"/>
      <c r="IHV300" s="2"/>
      <c r="IHW300" s="2"/>
      <c r="IHX300" s="5"/>
      <c r="IHY300" s="5"/>
      <c r="IHZ300" s="5"/>
      <c r="IIA300" s="5"/>
      <c r="IIB300" s="5"/>
      <c r="IIC300" s="223"/>
      <c r="IID300" s="2"/>
      <c r="IIE300" s="2"/>
      <c r="IIF300" s="5"/>
      <c r="IIG300" s="5"/>
      <c r="IIH300" s="5"/>
      <c r="III300" s="5"/>
      <c r="IIJ300" s="5"/>
      <c r="IIK300" s="223"/>
      <c r="IIL300" s="2"/>
      <c r="IIM300" s="2"/>
      <c r="IIN300" s="5"/>
      <c r="IIO300" s="5"/>
      <c r="IIP300" s="5"/>
      <c r="IIQ300" s="5"/>
      <c r="IIR300" s="5"/>
      <c r="IIS300" s="223"/>
      <c r="IIT300" s="2"/>
      <c r="IIU300" s="2"/>
      <c r="IIV300" s="5"/>
      <c r="IIW300" s="5"/>
      <c r="IIX300" s="5"/>
      <c r="IIY300" s="5"/>
      <c r="IIZ300" s="5"/>
      <c r="IJA300" s="223"/>
      <c r="IJB300" s="2"/>
      <c r="IJC300" s="2"/>
      <c r="IJD300" s="5"/>
      <c r="IJE300" s="5"/>
      <c r="IJF300" s="5"/>
      <c r="IJG300" s="5"/>
      <c r="IJH300" s="5"/>
      <c r="IJI300" s="223"/>
      <c r="IJJ300" s="2"/>
      <c r="IJK300" s="2"/>
      <c r="IJL300" s="5"/>
      <c r="IJM300" s="5"/>
      <c r="IJN300" s="5"/>
      <c r="IJO300" s="5"/>
      <c r="IJP300" s="5"/>
      <c r="IJQ300" s="223"/>
      <c r="IJR300" s="2"/>
      <c r="IJS300" s="2"/>
      <c r="IJT300" s="5"/>
      <c r="IJU300" s="5"/>
      <c r="IJV300" s="5"/>
      <c r="IJW300" s="5"/>
      <c r="IJX300" s="5"/>
      <c r="IJY300" s="223"/>
      <c r="IJZ300" s="2"/>
      <c r="IKA300" s="2"/>
      <c r="IKB300" s="5"/>
      <c r="IKC300" s="5"/>
      <c r="IKD300" s="5"/>
      <c r="IKE300" s="5"/>
      <c r="IKF300" s="5"/>
      <c r="IKG300" s="223"/>
      <c r="IKH300" s="2"/>
      <c r="IKI300" s="2"/>
      <c r="IKJ300" s="5"/>
      <c r="IKK300" s="5"/>
      <c r="IKL300" s="5"/>
      <c r="IKM300" s="5"/>
      <c r="IKN300" s="5"/>
      <c r="IKO300" s="223"/>
      <c r="IKP300" s="2"/>
      <c r="IKQ300" s="2"/>
      <c r="IKR300" s="5"/>
      <c r="IKS300" s="5"/>
      <c r="IKT300" s="5"/>
      <c r="IKU300" s="5"/>
      <c r="IKV300" s="5"/>
      <c r="IKW300" s="223"/>
      <c r="IKX300" s="2"/>
      <c r="IKY300" s="2"/>
      <c r="IKZ300" s="5"/>
      <c r="ILA300" s="5"/>
      <c r="ILB300" s="5"/>
      <c r="ILC300" s="5"/>
      <c r="ILD300" s="5"/>
      <c r="ILE300" s="223"/>
      <c r="ILF300" s="2"/>
      <c r="ILG300" s="2"/>
      <c r="ILH300" s="5"/>
      <c r="ILI300" s="5"/>
      <c r="ILJ300" s="5"/>
      <c r="ILK300" s="5"/>
      <c r="ILL300" s="5"/>
      <c r="ILM300" s="223"/>
      <c r="ILN300" s="2"/>
      <c r="ILO300" s="2"/>
      <c r="ILP300" s="5"/>
      <c r="ILQ300" s="5"/>
      <c r="ILR300" s="5"/>
      <c r="ILS300" s="5"/>
      <c r="ILT300" s="5"/>
      <c r="ILU300" s="223"/>
      <c r="ILV300" s="2"/>
      <c r="ILW300" s="2"/>
      <c r="ILX300" s="5"/>
      <c r="ILY300" s="5"/>
      <c r="ILZ300" s="5"/>
      <c r="IMA300" s="5"/>
      <c r="IMB300" s="5"/>
      <c r="IMC300" s="223"/>
      <c r="IMD300" s="2"/>
      <c r="IME300" s="2"/>
      <c r="IMF300" s="5"/>
      <c r="IMG300" s="5"/>
      <c r="IMH300" s="5"/>
      <c r="IMI300" s="5"/>
      <c r="IMJ300" s="5"/>
      <c r="IMK300" s="223"/>
      <c r="IML300" s="2"/>
      <c r="IMM300" s="2"/>
      <c r="IMN300" s="5"/>
      <c r="IMO300" s="5"/>
      <c r="IMP300" s="5"/>
      <c r="IMQ300" s="5"/>
      <c r="IMR300" s="5"/>
      <c r="IMS300" s="223"/>
      <c r="IMT300" s="2"/>
      <c r="IMU300" s="2"/>
      <c r="IMV300" s="5"/>
      <c r="IMW300" s="5"/>
      <c r="IMX300" s="5"/>
      <c r="IMY300" s="5"/>
      <c r="IMZ300" s="5"/>
      <c r="INA300" s="223"/>
      <c r="INB300" s="2"/>
      <c r="INC300" s="2"/>
      <c r="IND300" s="5"/>
      <c r="INE300" s="5"/>
      <c r="INF300" s="5"/>
      <c r="ING300" s="5"/>
      <c r="INH300" s="5"/>
      <c r="INI300" s="223"/>
      <c r="INJ300" s="2"/>
      <c r="INK300" s="2"/>
      <c r="INL300" s="5"/>
      <c r="INM300" s="5"/>
      <c r="INN300" s="5"/>
      <c r="INO300" s="5"/>
      <c r="INP300" s="5"/>
      <c r="INQ300" s="223"/>
      <c r="INR300" s="2"/>
      <c r="INS300" s="2"/>
      <c r="INT300" s="5"/>
      <c r="INU300" s="5"/>
      <c r="INV300" s="5"/>
      <c r="INW300" s="5"/>
      <c r="INX300" s="5"/>
      <c r="INY300" s="223"/>
      <c r="INZ300" s="2"/>
      <c r="IOA300" s="2"/>
      <c r="IOB300" s="5"/>
      <c r="IOC300" s="5"/>
      <c r="IOD300" s="5"/>
      <c r="IOE300" s="5"/>
      <c r="IOF300" s="5"/>
      <c r="IOG300" s="223"/>
      <c r="IOH300" s="2"/>
      <c r="IOI300" s="2"/>
      <c r="IOJ300" s="5"/>
      <c r="IOK300" s="5"/>
      <c r="IOL300" s="5"/>
      <c r="IOM300" s="5"/>
      <c r="ION300" s="5"/>
      <c r="IOO300" s="223"/>
      <c r="IOP300" s="2"/>
      <c r="IOQ300" s="2"/>
      <c r="IOR300" s="5"/>
      <c r="IOS300" s="5"/>
      <c r="IOT300" s="5"/>
      <c r="IOU300" s="5"/>
      <c r="IOV300" s="5"/>
      <c r="IOW300" s="223"/>
      <c r="IOX300" s="2"/>
      <c r="IOY300" s="2"/>
      <c r="IOZ300" s="5"/>
      <c r="IPA300" s="5"/>
      <c r="IPB300" s="5"/>
      <c r="IPC300" s="5"/>
      <c r="IPD300" s="5"/>
      <c r="IPE300" s="223"/>
      <c r="IPF300" s="2"/>
      <c r="IPG300" s="2"/>
      <c r="IPH300" s="5"/>
      <c r="IPI300" s="5"/>
      <c r="IPJ300" s="5"/>
      <c r="IPK300" s="5"/>
      <c r="IPL300" s="5"/>
      <c r="IPM300" s="223"/>
      <c r="IPN300" s="2"/>
      <c r="IPO300" s="2"/>
      <c r="IPP300" s="5"/>
      <c r="IPQ300" s="5"/>
      <c r="IPR300" s="5"/>
      <c r="IPS300" s="5"/>
      <c r="IPT300" s="5"/>
      <c r="IPU300" s="223"/>
      <c r="IPV300" s="2"/>
      <c r="IPW300" s="2"/>
      <c r="IPX300" s="5"/>
      <c r="IPY300" s="5"/>
      <c r="IPZ300" s="5"/>
      <c r="IQA300" s="5"/>
      <c r="IQB300" s="5"/>
      <c r="IQC300" s="223"/>
      <c r="IQD300" s="2"/>
      <c r="IQE300" s="2"/>
      <c r="IQF300" s="5"/>
      <c r="IQG300" s="5"/>
      <c r="IQH300" s="5"/>
      <c r="IQI300" s="5"/>
      <c r="IQJ300" s="5"/>
      <c r="IQK300" s="223"/>
      <c r="IQL300" s="2"/>
      <c r="IQM300" s="2"/>
      <c r="IQN300" s="5"/>
      <c r="IQO300" s="5"/>
      <c r="IQP300" s="5"/>
      <c r="IQQ300" s="5"/>
      <c r="IQR300" s="5"/>
      <c r="IQS300" s="223"/>
      <c r="IQT300" s="2"/>
      <c r="IQU300" s="2"/>
      <c r="IQV300" s="5"/>
      <c r="IQW300" s="5"/>
      <c r="IQX300" s="5"/>
      <c r="IQY300" s="5"/>
      <c r="IQZ300" s="5"/>
      <c r="IRA300" s="223"/>
      <c r="IRB300" s="2"/>
      <c r="IRC300" s="2"/>
      <c r="IRD300" s="5"/>
      <c r="IRE300" s="5"/>
      <c r="IRF300" s="5"/>
      <c r="IRG300" s="5"/>
      <c r="IRH300" s="5"/>
      <c r="IRI300" s="223"/>
      <c r="IRJ300" s="2"/>
      <c r="IRK300" s="2"/>
      <c r="IRL300" s="5"/>
      <c r="IRM300" s="5"/>
      <c r="IRN300" s="5"/>
      <c r="IRO300" s="5"/>
      <c r="IRP300" s="5"/>
      <c r="IRQ300" s="223"/>
      <c r="IRR300" s="2"/>
      <c r="IRS300" s="2"/>
      <c r="IRT300" s="5"/>
      <c r="IRU300" s="5"/>
      <c r="IRV300" s="5"/>
      <c r="IRW300" s="5"/>
      <c r="IRX300" s="5"/>
      <c r="IRY300" s="223"/>
      <c r="IRZ300" s="2"/>
      <c r="ISA300" s="2"/>
      <c r="ISB300" s="5"/>
      <c r="ISC300" s="5"/>
      <c r="ISD300" s="5"/>
      <c r="ISE300" s="5"/>
      <c r="ISF300" s="5"/>
      <c r="ISG300" s="223"/>
      <c r="ISH300" s="2"/>
      <c r="ISI300" s="2"/>
      <c r="ISJ300" s="5"/>
      <c r="ISK300" s="5"/>
      <c r="ISL300" s="5"/>
      <c r="ISM300" s="5"/>
      <c r="ISN300" s="5"/>
      <c r="ISO300" s="223"/>
      <c r="ISP300" s="2"/>
      <c r="ISQ300" s="2"/>
      <c r="ISR300" s="5"/>
      <c r="ISS300" s="5"/>
      <c r="IST300" s="5"/>
      <c r="ISU300" s="5"/>
      <c r="ISV300" s="5"/>
      <c r="ISW300" s="223"/>
      <c r="ISX300" s="2"/>
      <c r="ISY300" s="2"/>
      <c r="ISZ300" s="5"/>
      <c r="ITA300" s="5"/>
      <c r="ITB300" s="5"/>
      <c r="ITC300" s="5"/>
      <c r="ITD300" s="5"/>
      <c r="ITE300" s="223"/>
      <c r="ITF300" s="2"/>
      <c r="ITG300" s="2"/>
      <c r="ITH300" s="5"/>
      <c r="ITI300" s="5"/>
      <c r="ITJ300" s="5"/>
      <c r="ITK300" s="5"/>
      <c r="ITL300" s="5"/>
      <c r="ITM300" s="223"/>
      <c r="ITN300" s="2"/>
      <c r="ITO300" s="2"/>
      <c r="ITP300" s="5"/>
      <c r="ITQ300" s="5"/>
      <c r="ITR300" s="5"/>
      <c r="ITS300" s="5"/>
      <c r="ITT300" s="5"/>
      <c r="ITU300" s="223"/>
      <c r="ITV300" s="2"/>
      <c r="ITW300" s="2"/>
      <c r="ITX300" s="5"/>
      <c r="ITY300" s="5"/>
      <c r="ITZ300" s="5"/>
      <c r="IUA300" s="5"/>
      <c r="IUB300" s="5"/>
      <c r="IUC300" s="223"/>
      <c r="IUD300" s="2"/>
      <c r="IUE300" s="2"/>
      <c r="IUF300" s="5"/>
      <c r="IUG300" s="5"/>
      <c r="IUH300" s="5"/>
      <c r="IUI300" s="5"/>
      <c r="IUJ300" s="5"/>
      <c r="IUK300" s="223"/>
      <c r="IUL300" s="2"/>
      <c r="IUM300" s="2"/>
      <c r="IUN300" s="5"/>
      <c r="IUO300" s="5"/>
      <c r="IUP300" s="5"/>
      <c r="IUQ300" s="5"/>
      <c r="IUR300" s="5"/>
      <c r="IUS300" s="223"/>
      <c r="IUT300" s="2"/>
      <c r="IUU300" s="2"/>
      <c r="IUV300" s="5"/>
      <c r="IUW300" s="5"/>
      <c r="IUX300" s="5"/>
      <c r="IUY300" s="5"/>
      <c r="IUZ300" s="5"/>
      <c r="IVA300" s="223"/>
      <c r="IVB300" s="2"/>
      <c r="IVC300" s="2"/>
      <c r="IVD300" s="5"/>
      <c r="IVE300" s="5"/>
      <c r="IVF300" s="5"/>
      <c r="IVG300" s="5"/>
      <c r="IVH300" s="5"/>
      <c r="IVI300" s="223"/>
      <c r="IVJ300" s="2"/>
      <c r="IVK300" s="2"/>
      <c r="IVL300" s="5"/>
      <c r="IVM300" s="5"/>
      <c r="IVN300" s="5"/>
      <c r="IVO300" s="5"/>
      <c r="IVP300" s="5"/>
      <c r="IVQ300" s="223"/>
      <c r="IVR300" s="2"/>
      <c r="IVS300" s="2"/>
      <c r="IVT300" s="5"/>
      <c r="IVU300" s="5"/>
      <c r="IVV300" s="5"/>
      <c r="IVW300" s="5"/>
      <c r="IVX300" s="5"/>
      <c r="IVY300" s="223"/>
      <c r="IVZ300" s="2"/>
      <c r="IWA300" s="2"/>
      <c r="IWB300" s="5"/>
      <c r="IWC300" s="5"/>
      <c r="IWD300" s="5"/>
      <c r="IWE300" s="5"/>
      <c r="IWF300" s="5"/>
      <c r="IWG300" s="223"/>
      <c r="IWH300" s="2"/>
      <c r="IWI300" s="2"/>
      <c r="IWJ300" s="5"/>
      <c r="IWK300" s="5"/>
      <c r="IWL300" s="5"/>
      <c r="IWM300" s="5"/>
      <c r="IWN300" s="5"/>
      <c r="IWO300" s="223"/>
      <c r="IWP300" s="2"/>
      <c r="IWQ300" s="2"/>
      <c r="IWR300" s="5"/>
      <c r="IWS300" s="5"/>
      <c r="IWT300" s="5"/>
      <c r="IWU300" s="5"/>
      <c r="IWV300" s="5"/>
      <c r="IWW300" s="223"/>
      <c r="IWX300" s="2"/>
      <c r="IWY300" s="2"/>
      <c r="IWZ300" s="5"/>
      <c r="IXA300" s="5"/>
      <c r="IXB300" s="5"/>
      <c r="IXC300" s="5"/>
      <c r="IXD300" s="5"/>
      <c r="IXE300" s="223"/>
      <c r="IXF300" s="2"/>
      <c r="IXG300" s="2"/>
      <c r="IXH300" s="5"/>
      <c r="IXI300" s="5"/>
      <c r="IXJ300" s="5"/>
      <c r="IXK300" s="5"/>
      <c r="IXL300" s="5"/>
      <c r="IXM300" s="223"/>
      <c r="IXN300" s="2"/>
      <c r="IXO300" s="2"/>
      <c r="IXP300" s="5"/>
      <c r="IXQ300" s="5"/>
      <c r="IXR300" s="5"/>
      <c r="IXS300" s="5"/>
      <c r="IXT300" s="5"/>
      <c r="IXU300" s="223"/>
      <c r="IXV300" s="2"/>
      <c r="IXW300" s="2"/>
      <c r="IXX300" s="5"/>
      <c r="IXY300" s="5"/>
      <c r="IXZ300" s="5"/>
      <c r="IYA300" s="5"/>
      <c r="IYB300" s="5"/>
      <c r="IYC300" s="223"/>
      <c r="IYD300" s="2"/>
      <c r="IYE300" s="2"/>
      <c r="IYF300" s="5"/>
      <c r="IYG300" s="5"/>
      <c r="IYH300" s="5"/>
      <c r="IYI300" s="5"/>
      <c r="IYJ300" s="5"/>
      <c r="IYK300" s="223"/>
      <c r="IYL300" s="2"/>
      <c r="IYM300" s="2"/>
      <c r="IYN300" s="5"/>
      <c r="IYO300" s="5"/>
      <c r="IYP300" s="5"/>
      <c r="IYQ300" s="5"/>
      <c r="IYR300" s="5"/>
      <c r="IYS300" s="223"/>
      <c r="IYT300" s="2"/>
      <c r="IYU300" s="2"/>
      <c r="IYV300" s="5"/>
      <c r="IYW300" s="5"/>
      <c r="IYX300" s="5"/>
      <c r="IYY300" s="5"/>
      <c r="IYZ300" s="5"/>
      <c r="IZA300" s="223"/>
      <c r="IZB300" s="2"/>
      <c r="IZC300" s="2"/>
      <c r="IZD300" s="5"/>
      <c r="IZE300" s="5"/>
      <c r="IZF300" s="5"/>
      <c r="IZG300" s="5"/>
      <c r="IZH300" s="5"/>
      <c r="IZI300" s="223"/>
      <c r="IZJ300" s="2"/>
      <c r="IZK300" s="2"/>
      <c r="IZL300" s="5"/>
      <c r="IZM300" s="5"/>
      <c r="IZN300" s="5"/>
      <c r="IZO300" s="5"/>
      <c r="IZP300" s="5"/>
      <c r="IZQ300" s="223"/>
      <c r="IZR300" s="2"/>
      <c r="IZS300" s="2"/>
      <c r="IZT300" s="5"/>
      <c r="IZU300" s="5"/>
      <c r="IZV300" s="5"/>
      <c r="IZW300" s="5"/>
      <c r="IZX300" s="5"/>
      <c r="IZY300" s="223"/>
      <c r="IZZ300" s="2"/>
      <c r="JAA300" s="2"/>
      <c r="JAB300" s="5"/>
      <c r="JAC300" s="5"/>
      <c r="JAD300" s="5"/>
      <c r="JAE300" s="5"/>
      <c r="JAF300" s="5"/>
      <c r="JAG300" s="223"/>
      <c r="JAH300" s="2"/>
      <c r="JAI300" s="2"/>
      <c r="JAJ300" s="5"/>
      <c r="JAK300" s="5"/>
      <c r="JAL300" s="5"/>
      <c r="JAM300" s="5"/>
      <c r="JAN300" s="5"/>
      <c r="JAO300" s="223"/>
      <c r="JAP300" s="2"/>
      <c r="JAQ300" s="2"/>
      <c r="JAR300" s="5"/>
      <c r="JAS300" s="5"/>
      <c r="JAT300" s="5"/>
      <c r="JAU300" s="5"/>
      <c r="JAV300" s="5"/>
      <c r="JAW300" s="223"/>
      <c r="JAX300" s="2"/>
      <c r="JAY300" s="2"/>
      <c r="JAZ300" s="5"/>
      <c r="JBA300" s="5"/>
      <c r="JBB300" s="5"/>
      <c r="JBC300" s="5"/>
      <c r="JBD300" s="5"/>
      <c r="JBE300" s="223"/>
      <c r="JBF300" s="2"/>
      <c r="JBG300" s="2"/>
      <c r="JBH300" s="5"/>
      <c r="JBI300" s="5"/>
      <c r="JBJ300" s="5"/>
      <c r="JBK300" s="5"/>
      <c r="JBL300" s="5"/>
      <c r="JBM300" s="223"/>
      <c r="JBN300" s="2"/>
      <c r="JBO300" s="2"/>
      <c r="JBP300" s="5"/>
      <c r="JBQ300" s="5"/>
      <c r="JBR300" s="5"/>
      <c r="JBS300" s="5"/>
      <c r="JBT300" s="5"/>
      <c r="JBU300" s="223"/>
      <c r="JBV300" s="2"/>
      <c r="JBW300" s="2"/>
      <c r="JBX300" s="5"/>
      <c r="JBY300" s="5"/>
      <c r="JBZ300" s="5"/>
      <c r="JCA300" s="5"/>
      <c r="JCB300" s="5"/>
      <c r="JCC300" s="223"/>
      <c r="JCD300" s="2"/>
      <c r="JCE300" s="2"/>
      <c r="JCF300" s="5"/>
      <c r="JCG300" s="5"/>
      <c r="JCH300" s="5"/>
      <c r="JCI300" s="5"/>
      <c r="JCJ300" s="5"/>
      <c r="JCK300" s="223"/>
      <c r="JCL300" s="2"/>
      <c r="JCM300" s="2"/>
      <c r="JCN300" s="5"/>
      <c r="JCO300" s="5"/>
      <c r="JCP300" s="5"/>
      <c r="JCQ300" s="5"/>
      <c r="JCR300" s="5"/>
      <c r="JCS300" s="223"/>
      <c r="JCT300" s="2"/>
      <c r="JCU300" s="2"/>
      <c r="JCV300" s="5"/>
      <c r="JCW300" s="5"/>
      <c r="JCX300" s="5"/>
      <c r="JCY300" s="5"/>
      <c r="JCZ300" s="5"/>
      <c r="JDA300" s="223"/>
      <c r="JDB300" s="2"/>
      <c r="JDC300" s="2"/>
      <c r="JDD300" s="5"/>
      <c r="JDE300" s="5"/>
      <c r="JDF300" s="5"/>
      <c r="JDG300" s="5"/>
      <c r="JDH300" s="5"/>
      <c r="JDI300" s="223"/>
      <c r="JDJ300" s="2"/>
      <c r="JDK300" s="2"/>
      <c r="JDL300" s="5"/>
      <c r="JDM300" s="5"/>
      <c r="JDN300" s="5"/>
      <c r="JDO300" s="5"/>
      <c r="JDP300" s="5"/>
      <c r="JDQ300" s="223"/>
      <c r="JDR300" s="2"/>
      <c r="JDS300" s="2"/>
      <c r="JDT300" s="5"/>
      <c r="JDU300" s="5"/>
      <c r="JDV300" s="5"/>
      <c r="JDW300" s="5"/>
      <c r="JDX300" s="5"/>
      <c r="JDY300" s="223"/>
      <c r="JDZ300" s="2"/>
      <c r="JEA300" s="2"/>
      <c r="JEB300" s="5"/>
      <c r="JEC300" s="5"/>
      <c r="JED300" s="5"/>
      <c r="JEE300" s="5"/>
      <c r="JEF300" s="5"/>
      <c r="JEG300" s="223"/>
      <c r="JEH300" s="2"/>
      <c r="JEI300" s="2"/>
      <c r="JEJ300" s="5"/>
      <c r="JEK300" s="5"/>
      <c r="JEL300" s="5"/>
      <c r="JEM300" s="5"/>
      <c r="JEN300" s="5"/>
      <c r="JEO300" s="223"/>
      <c r="JEP300" s="2"/>
      <c r="JEQ300" s="2"/>
      <c r="JER300" s="5"/>
      <c r="JES300" s="5"/>
      <c r="JET300" s="5"/>
      <c r="JEU300" s="5"/>
      <c r="JEV300" s="5"/>
      <c r="JEW300" s="223"/>
      <c r="JEX300" s="2"/>
      <c r="JEY300" s="2"/>
      <c r="JEZ300" s="5"/>
      <c r="JFA300" s="5"/>
      <c r="JFB300" s="5"/>
      <c r="JFC300" s="5"/>
      <c r="JFD300" s="5"/>
      <c r="JFE300" s="223"/>
      <c r="JFF300" s="2"/>
      <c r="JFG300" s="2"/>
      <c r="JFH300" s="5"/>
      <c r="JFI300" s="5"/>
      <c r="JFJ300" s="5"/>
      <c r="JFK300" s="5"/>
      <c r="JFL300" s="5"/>
      <c r="JFM300" s="223"/>
      <c r="JFN300" s="2"/>
      <c r="JFO300" s="2"/>
      <c r="JFP300" s="5"/>
      <c r="JFQ300" s="5"/>
      <c r="JFR300" s="5"/>
      <c r="JFS300" s="5"/>
      <c r="JFT300" s="5"/>
      <c r="JFU300" s="223"/>
      <c r="JFV300" s="2"/>
      <c r="JFW300" s="2"/>
      <c r="JFX300" s="5"/>
      <c r="JFY300" s="5"/>
      <c r="JFZ300" s="5"/>
      <c r="JGA300" s="5"/>
      <c r="JGB300" s="5"/>
      <c r="JGC300" s="223"/>
      <c r="JGD300" s="2"/>
      <c r="JGE300" s="2"/>
      <c r="JGF300" s="5"/>
      <c r="JGG300" s="5"/>
      <c r="JGH300" s="5"/>
      <c r="JGI300" s="5"/>
      <c r="JGJ300" s="5"/>
      <c r="JGK300" s="223"/>
      <c r="JGL300" s="2"/>
      <c r="JGM300" s="2"/>
      <c r="JGN300" s="5"/>
      <c r="JGO300" s="5"/>
      <c r="JGP300" s="5"/>
      <c r="JGQ300" s="5"/>
      <c r="JGR300" s="5"/>
      <c r="JGS300" s="223"/>
      <c r="JGT300" s="2"/>
      <c r="JGU300" s="2"/>
      <c r="JGV300" s="5"/>
      <c r="JGW300" s="5"/>
      <c r="JGX300" s="5"/>
      <c r="JGY300" s="5"/>
      <c r="JGZ300" s="5"/>
      <c r="JHA300" s="223"/>
      <c r="JHB300" s="2"/>
      <c r="JHC300" s="2"/>
      <c r="JHD300" s="5"/>
      <c r="JHE300" s="5"/>
      <c r="JHF300" s="5"/>
      <c r="JHG300" s="5"/>
      <c r="JHH300" s="5"/>
      <c r="JHI300" s="223"/>
      <c r="JHJ300" s="2"/>
      <c r="JHK300" s="2"/>
      <c r="JHL300" s="5"/>
      <c r="JHM300" s="5"/>
      <c r="JHN300" s="5"/>
      <c r="JHO300" s="5"/>
      <c r="JHP300" s="5"/>
      <c r="JHQ300" s="223"/>
      <c r="JHR300" s="2"/>
      <c r="JHS300" s="2"/>
      <c r="JHT300" s="5"/>
      <c r="JHU300" s="5"/>
      <c r="JHV300" s="5"/>
      <c r="JHW300" s="5"/>
      <c r="JHX300" s="5"/>
      <c r="JHY300" s="223"/>
      <c r="JHZ300" s="2"/>
      <c r="JIA300" s="2"/>
      <c r="JIB300" s="5"/>
      <c r="JIC300" s="5"/>
      <c r="JID300" s="5"/>
      <c r="JIE300" s="5"/>
      <c r="JIF300" s="5"/>
      <c r="JIG300" s="223"/>
      <c r="JIH300" s="2"/>
      <c r="JII300" s="2"/>
      <c r="JIJ300" s="5"/>
      <c r="JIK300" s="5"/>
      <c r="JIL300" s="5"/>
      <c r="JIM300" s="5"/>
      <c r="JIN300" s="5"/>
      <c r="JIO300" s="223"/>
      <c r="JIP300" s="2"/>
      <c r="JIQ300" s="2"/>
      <c r="JIR300" s="5"/>
      <c r="JIS300" s="5"/>
      <c r="JIT300" s="5"/>
      <c r="JIU300" s="5"/>
      <c r="JIV300" s="5"/>
      <c r="JIW300" s="223"/>
      <c r="JIX300" s="2"/>
      <c r="JIY300" s="2"/>
      <c r="JIZ300" s="5"/>
      <c r="JJA300" s="5"/>
      <c r="JJB300" s="5"/>
      <c r="JJC300" s="5"/>
      <c r="JJD300" s="5"/>
      <c r="JJE300" s="223"/>
      <c r="JJF300" s="2"/>
      <c r="JJG300" s="2"/>
      <c r="JJH300" s="5"/>
      <c r="JJI300" s="5"/>
      <c r="JJJ300" s="5"/>
      <c r="JJK300" s="5"/>
      <c r="JJL300" s="5"/>
      <c r="JJM300" s="223"/>
      <c r="JJN300" s="2"/>
      <c r="JJO300" s="2"/>
      <c r="JJP300" s="5"/>
      <c r="JJQ300" s="5"/>
      <c r="JJR300" s="5"/>
      <c r="JJS300" s="5"/>
      <c r="JJT300" s="5"/>
      <c r="JJU300" s="223"/>
      <c r="JJV300" s="2"/>
      <c r="JJW300" s="2"/>
      <c r="JJX300" s="5"/>
      <c r="JJY300" s="5"/>
      <c r="JJZ300" s="5"/>
      <c r="JKA300" s="5"/>
      <c r="JKB300" s="5"/>
      <c r="JKC300" s="223"/>
      <c r="JKD300" s="2"/>
      <c r="JKE300" s="2"/>
      <c r="JKF300" s="5"/>
      <c r="JKG300" s="5"/>
      <c r="JKH300" s="5"/>
      <c r="JKI300" s="5"/>
      <c r="JKJ300" s="5"/>
      <c r="JKK300" s="223"/>
      <c r="JKL300" s="2"/>
      <c r="JKM300" s="2"/>
      <c r="JKN300" s="5"/>
      <c r="JKO300" s="5"/>
      <c r="JKP300" s="5"/>
      <c r="JKQ300" s="5"/>
      <c r="JKR300" s="5"/>
      <c r="JKS300" s="223"/>
      <c r="JKT300" s="2"/>
      <c r="JKU300" s="2"/>
      <c r="JKV300" s="5"/>
      <c r="JKW300" s="5"/>
      <c r="JKX300" s="5"/>
      <c r="JKY300" s="5"/>
      <c r="JKZ300" s="5"/>
      <c r="JLA300" s="223"/>
      <c r="JLB300" s="2"/>
      <c r="JLC300" s="2"/>
      <c r="JLD300" s="5"/>
      <c r="JLE300" s="5"/>
      <c r="JLF300" s="5"/>
      <c r="JLG300" s="5"/>
      <c r="JLH300" s="5"/>
      <c r="JLI300" s="223"/>
      <c r="JLJ300" s="2"/>
      <c r="JLK300" s="2"/>
      <c r="JLL300" s="5"/>
      <c r="JLM300" s="5"/>
      <c r="JLN300" s="5"/>
      <c r="JLO300" s="5"/>
      <c r="JLP300" s="5"/>
      <c r="JLQ300" s="223"/>
      <c r="JLR300" s="2"/>
      <c r="JLS300" s="2"/>
      <c r="JLT300" s="5"/>
      <c r="JLU300" s="5"/>
      <c r="JLV300" s="5"/>
      <c r="JLW300" s="5"/>
      <c r="JLX300" s="5"/>
      <c r="JLY300" s="223"/>
      <c r="JLZ300" s="2"/>
      <c r="JMA300" s="2"/>
      <c r="JMB300" s="5"/>
      <c r="JMC300" s="5"/>
      <c r="JMD300" s="5"/>
      <c r="JME300" s="5"/>
      <c r="JMF300" s="5"/>
      <c r="JMG300" s="223"/>
      <c r="JMH300" s="2"/>
      <c r="JMI300" s="2"/>
      <c r="JMJ300" s="5"/>
      <c r="JMK300" s="5"/>
      <c r="JML300" s="5"/>
      <c r="JMM300" s="5"/>
      <c r="JMN300" s="5"/>
      <c r="JMO300" s="223"/>
      <c r="JMP300" s="2"/>
      <c r="JMQ300" s="2"/>
      <c r="JMR300" s="5"/>
      <c r="JMS300" s="5"/>
      <c r="JMT300" s="5"/>
      <c r="JMU300" s="5"/>
      <c r="JMV300" s="5"/>
      <c r="JMW300" s="223"/>
      <c r="JMX300" s="2"/>
      <c r="JMY300" s="2"/>
      <c r="JMZ300" s="5"/>
      <c r="JNA300" s="5"/>
      <c r="JNB300" s="5"/>
      <c r="JNC300" s="5"/>
      <c r="JND300" s="5"/>
      <c r="JNE300" s="223"/>
      <c r="JNF300" s="2"/>
      <c r="JNG300" s="2"/>
      <c r="JNH300" s="5"/>
      <c r="JNI300" s="5"/>
      <c r="JNJ300" s="5"/>
      <c r="JNK300" s="5"/>
      <c r="JNL300" s="5"/>
      <c r="JNM300" s="223"/>
      <c r="JNN300" s="2"/>
      <c r="JNO300" s="2"/>
      <c r="JNP300" s="5"/>
      <c r="JNQ300" s="5"/>
      <c r="JNR300" s="5"/>
      <c r="JNS300" s="5"/>
      <c r="JNT300" s="5"/>
      <c r="JNU300" s="223"/>
      <c r="JNV300" s="2"/>
      <c r="JNW300" s="2"/>
      <c r="JNX300" s="5"/>
      <c r="JNY300" s="5"/>
      <c r="JNZ300" s="5"/>
      <c r="JOA300" s="5"/>
      <c r="JOB300" s="5"/>
      <c r="JOC300" s="223"/>
      <c r="JOD300" s="2"/>
      <c r="JOE300" s="2"/>
      <c r="JOF300" s="5"/>
      <c r="JOG300" s="5"/>
      <c r="JOH300" s="5"/>
      <c r="JOI300" s="5"/>
      <c r="JOJ300" s="5"/>
      <c r="JOK300" s="223"/>
      <c r="JOL300" s="2"/>
      <c r="JOM300" s="2"/>
      <c r="JON300" s="5"/>
      <c r="JOO300" s="5"/>
      <c r="JOP300" s="5"/>
      <c r="JOQ300" s="5"/>
      <c r="JOR300" s="5"/>
      <c r="JOS300" s="223"/>
      <c r="JOT300" s="2"/>
      <c r="JOU300" s="2"/>
      <c r="JOV300" s="5"/>
      <c r="JOW300" s="5"/>
      <c r="JOX300" s="5"/>
      <c r="JOY300" s="5"/>
      <c r="JOZ300" s="5"/>
      <c r="JPA300" s="223"/>
      <c r="JPB300" s="2"/>
      <c r="JPC300" s="2"/>
      <c r="JPD300" s="5"/>
      <c r="JPE300" s="5"/>
      <c r="JPF300" s="5"/>
      <c r="JPG300" s="5"/>
      <c r="JPH300" s="5"/>
      <c r="JPI300" s="223"/>
      <c r="JPJ300" s="2"/>
      <c r="JPK300" s="2"/>
      <c r="JPL300" s="5"/>
      <c r="JPM300" s="5"/>
      <c r="JPN300" s="5"/>
      <c r="JPO300" s="5"/>
      <c r="JPP300" s="5"/>
      <c r="JPQ300" s="223"/>
      <c r="JPR300" s="2"/>
      <c r="JPS300" s="2"/>
      <c r="JPT300" s="5"/>
      <c r="JPU300" s="5"/>
      <c r="JPV300" s="5"/>
      <c r="JPW300" s="5"/>
      <c r="JPX300" s="5"/>
      <c r="JPY300" s="223"/>
      <c r="JPZ300" s="2"/>
      <c r="JQA300" s="2"/>
      <c r="JQB300" s="5"/>
      <c r="JQC300" s="5"/>
      <c r="JQD300" s="5"/>
      <c r="JQE300" s="5"/>
      <c r="JQF300" s="5"/>
      <c r="JQG300" s="223"/>
      <c r="JQH300" s="2"/>
      <c r="JQI300" s="2"/>
      <c r="JQJ300" s="5"/>
      <c r="JQK300" s="5"/>
      <c r="JQL300" s="5"/>
      <c r="JQM300" s="5"/>
      <c r="JQN300" s="5"/>
      <c r="JQO300" s="223"/>
      <c r="JQP300" s="2"/>
      <c r="JQQ300" s="2"/>
      <c r="JQR300" s="5"/>
      <c r="JQS300" s="5"/>
      <c r="JQT300" s="5"/>
      <c r="JQU300" s="5"/>
      <c r="JQV300" s="5"/>
      <c r="JQW300" s="223"/>
      <c r="JQX300" s="2"/>
      <c r="JQY300" s="2"/>
      <c r="JQZ300" s="5"/>
      <c r="JRA300" s="5"/>
      <c r="JRB300" s="5"/>
      <c r="JRC300" s="5"/>
      <c r="JRD300" s="5"/>
      <c r="JRE300" s="223"/>
      <c r="JRF300" s="2"/>
      <c r="JRG300" s="2"/>
      <c r="JRH300" s="5"/>
      <c r="JRI300" s="5"/>
      <c r="JRJ300" s="5"/>
      <c r="JRK300" s="5"/>
      <c r="JRL300" s="5"/>
      <c r="JRM300" s="223"/>
      <c r="JRN300" s="2"/>
      <c r="JRO300" s="2"/>
      <c r="JRP300" s="5"/>
      <c r="JRQ300" s="5"/>
      <c r="JRR300" s="5"/>
      <c r="JRS300" s="5"/>
      <c r="JRT300" s="5"/>
      <c r="JRU300" s="223"/>
      <c r="JRV300" s="2"/>
      <c r="JRW300" s="2"/>
      <c r="JRX300" s="5"/>
      <c r="JRY300" s="5"/>
      <c r="JRZ300" s="5"/>
      <c r="JSA300" s="5"/>
      <c r="JSB300" s="5"/>
      <c r="JSC300" s="223"/>
      <c r="JSD300" s="2"/>
      <c r="JSE300" s="2"/>
      <c r="JSF300" s="5"/>
      <c r="JSG300" s="5"/>
      <c r="JSH300" s="5"/>
      <c r="JSI300" s="5"/>
      <c r="JSJ300" s="5"/>
      <c r="JSK300" s="223"/>
      <c r="JSL300" s="2"/>
      <c r="JSM300" s="2"/>
      <c r="JSN300" s="5"/>
      <c r="JSO300" s="5"/>
      <c r="JSP300" s="5"/>
      <c r="JSQ300" s="5"/>
      <c r="JSR300" s="5"/>
      <c r="JSS300" s="223"/>
      <c r="JST300" s="2"/>
      <c r="JSU300" s="2"/>
      <c r="JSV300" s="5"/>
      <c r="JSW300" s="5"/>
      <c r="JSX300" s="5"/>
      <c r="JSY300" s="5"/>
      <c r="JSZ300" s="5"/>
      <c r="JTA300" s="223"/>
      <c r="JTB300" s="2"/>
      <c r="JTC300" s="2"/>
      <c r="JTD300" s="5"/>
      <c r="JTE300" s="5"/>
      <c r="JTF300" s="5"/>
      <c r="JTG300" s="5"/>
      <c r="JTH300" s="5"/>
      <c r="JTI300" s="223"/>
      <c r="JTJ300" s="2"/>
      <c r="JTK300" s="2"/>
      <c r="JTL300" s="5"/>
      <c r="JTM300" s="5"/>
      <c r="JTN300" s="5"/>
      <c r="JTO300" s="5"/>
      <c r="JTP300" s="5"/>
      <c r="JTQ300" s="223"/>
      <c r="JTR300" s="2"/>
      <c r="JTS300" s="2"/>
      <c r="JTT300" s="5"/>
      <c r="JTU300" s="5"/>
      <c r="JTV300" s="5"/>
      <c r="JTW300" s="5"/>
      <c r="JTX300" s="5"/>
      <c r="JTY300" s="223"/>
      <c r="JTZ300" s="2"/>
      <c r="JUA300" s="2"/>
      <c r="JUB300" s="5"/>
      <c r="JUC300" s="5"/>
      <c r="JUD300" s="5"/>
      <c r="JUE300" s="5"/>
      <c r="JUF300" s="5"/>
      <c r="JUG300" s="223"/>
      <c r="JUH300" s="2"/>
      <c r="JUI300" s="2"/>
      <c r="JUJ300" s="5"/>
      <c r="JUK300" s="5"/>
      <c r="JUL300" s="5"/>
      <c r="JUM300" s="5"/>
      <c r="JUN300" s="5"/>
      <c r="JUO300" s="223"/>
      <c r="JUP300" s="2"/>
      <c r="JUQ300" s="2"/>
      <c r="JUR300" s="5"/>
      <c r="JUS300" s="5"/>
      <c r="JUT300" s="5"/>
      <c r="JUU300" s="5"/>
      <c r="JUV300" s="5"/>
      <c r="JUW300" s="223"/>
      <c r="JUX300" s="2"/>
      <c r="JUY300" s="2"/>
      <c r="JUZ300" s="5"/>
      <c r="JVA300" s="5"/>
      <c r="JVB300" s="5"/>
      <c r="JVC300" s="5"/>
      <c r="JVD300" s="5"/>
      <c r="JVE300" s="223"/>
      <c r="JVF300" s="2"/>
      <c r="JVG300" s="2"/>
      <c r="JVH300" s="5"/>
      <c r="JVI300" s="5"/>
      <c r="JVJ300" s="5"/>
      <c r="JVK300" s="5"/>
      <c r="JVL300" s="5"/>
      <c r="JVM300" s="223"/>
      <c r="JVN300" s="2"/>
      <c r="JVO300" s="2"/>
      <c r="JVP300" s="5"/>
      <c r="JVQ300" s="5"/>
      <c r="JVR300" s="5"/>
      <c r="JVS300" s="5"/>
      <c r="JVT300" s="5"/>
      <c r="JVU300" s="223"/>
      <c r="JVV300" s="2"/>
      <c r="JVW300" s="2"/>
      <c r="JVX300" s="5"/>
      <c r="JVY300" s="5"/>
      <c r="JVZ300" s="5"/>
      <c r="JWA300" s="5"/>
      <c r="JWB300" s="5"/>
      <c r="JWC300" s="223"/>
      <c r="JWD300" s="2"/>
      <c r="JWE300" s="2"/>
      <c r="JWF300" s="5"/>
      <c r="JWG300" s="5"/>
      <c r="JWH300" s="5"/>
      <c r="JWI300" s="5"/>
      <c r="JWJ300" s="5"/>
      <c r="JWK300" s="223"/>
      <c r="JWL300" s="2"/>
      <c r="JWM300" s="2"/>
      <c r="JWN300" s="5"/>
      <c r="JWO300" s="5"/>
      <c r="JWP300" s="5"/>
      <c r="JWQ300" s="5"/>
      <c r="JWR300" s="5"/>
      <c r="JWS300" s="223"/>
      <c r="JWT300" s="2"/>
      <c r="JWU300" s="2"/>
      <c r="JWV300" s="5"/>
      <c r="JWW300" s="5"/>
      <c r="JWX300" s="5"/>
      <c r="JWY300" s="5"/>
      <c r="JWZ300" s="5"/>
      <c r="JXA300" s="223"/>
      <c r="JXB300" s="2"/>
      <c r="JXC300" s="2"/>
      <c r="JXD300" s="5"/>
      <c r="JXE300" s="5"/>
      <c r="JXF300" s="5"/>
      <c r="JXG300" s="5"/>
      <c r="JXH300" s="5"/>
      <c r="JXI300" s="223"/>
      <c r="JXJ300" s="2"/>
      <c r="JXK300" s="2"/>
      <c r="JXL300" s="5"/>
      <c r="JXM300" s="5"/>
      <c r="JXN300" s="5"/>
      <c r="JXO300" s="5"/>
      <c r="JXP300" s="5"/>
      <c r="JXQ300" s="223"/>
      <c r="JXR300" s="2"/>
      <c r="JXS300" s="2"/>
      <c r="JXT300" s="5"/>
      <c r="JXU300" s="5"/>
      <c r="JXV300" s="5"/>
      <c r="JXW300" s="5"/>
      <c r="JXX300" s="5"/>
      <c r="JXY300" s="223"/>
      <c r="JXZ300" s="2"/>
      <c r="JYA300" s="2"/>
      <c r="JYB300" s="5"/>
      <c r="JYC300" s="5"/>
      <c r="JYD300" s="5"/>
      <c r="JYE300" s="5"/>
      <c r="JYF300" s="5"/>
      <c r="JYG300" s="223"/>
      <c r="JYH300" s="2"/>
      <c r="JYI300" s="2"/>
      <c r="JYJ300" s="5"/>
      <c r="JYK300" s="5"/>
      <c r="JYL300" s="5"/>
      <c r="JYM300" s="5"/>
      <c r="JYN300" s="5"/>
      <c r="JYO300" s="223"/>
      <c r="JYP300" s="2"/>
      <c r="JYQ300" s="2"/>
      <c r="JYR300" s="5"/>
      <c r="JYS300" s="5"/>
      <c r="JYT300" s="5"/>
      <c r="JYU300" s="5"/>
      <c r="JYV300" s="5"/>
      <c r="JYW300" s="223"/>
      <c r="JYX300" s="2"/>
      <c r="JYY300" s="2"/>
      <c r="JYZ300" s="5"/>
      <c r="JZA300" s="5"/>
      <c r="JZB300" s="5"/>
      <c r="JZC300" s="5"/>
      <c r="JZD300" s="5"/>
      <c r="JZE300" s="223"/>
      <c r="JZF300" s="2"/>
      <c r="JZG300" s="2"/>
      <c r="JZH300" s="5"/>
      <c r="JZI300" s="5"/>
      <c r="JZJ300" s="5"/>
      <c r="JZK300" s="5"/>
      <c r="JZL300" s="5"/>
      <c r="JZM300" s="223"/>
      <c r="JZN300" s="2"/>
      <c r="JZO300" s="2"/>
      <c r="JZP300" s="5"/>
      <c r="JZQ300" s="5"/>
      <c r="JZR300" s="5"/>
      <c r="JZS300" s="5"/>
      <c r="JZT300" s="5"/>
      <c r="JZU300" s="223"/>
      <c r="JZV300" s="2"/>
      <c r="JZW300" s="2"/>
      <c r="JZX300" s="5"/>
      <c r="JZY300" s="5"/>
      <c r="JZZ300" s="5"/>
      <c r="KAA300" s="5"/>
      <c r="KAB300" s="5"/>
      <c r="KAC300" s="223"/>
      <c r="KAD300" s="2"/>
      <c r="KAE300" s="2"/>
      <c r="KAF300" s="5"/>
      <c r="KAG300" s="5"/>
      <c r="KAH300" s="5"/>
      <c r="KAI300" s="5"/>
      <c r="KAJ300" s="5"/>
      <c r="KAK300" s="223"/>
      <c r="KAL300" s="2"/>
      <c r="KAM300" s="2"/>
      <c r="KAN300" s="5"/>
      <c r="KAO300" s="5"/>
      <c r="KAP300" s="5"/>
      <c r="KAQ300" s="5"/>
      <c r="KAR300" s="5"/>
      <c r="KAS300" s="223"/>
      <c r="KAT300" s="2"/>
      <c r="KAU300" s="2"/>
      <c r="KAV300" s="5"/>
      <c r="KAW300" s="5"/>
      <c r="KAX300" s="5"/>
      <c r="KAY300" s="5"/>
      <c r="KAZ300" s="5"/>
      <c r="KBA300" s="223"/>
      <c r="KBB300" s="2"/>
      <c r="KBC300" s="2"/>
      <c r="KBD300" s="5"/>
      <c r="KBE300" s="5"/>
      <c r="KBF300" s="5"/>
      <c r="KBG300" s="5"/>
      <c r="KBH300" s="5"/>
      <c r="KBI300" s="223"/>
      <c r="KBJ300" s="2"/>
      <c r="KBK300" s="2"/>
      <c r="KBL300" s="5"/>
      <c r="KBM300" s="5"/>
      <c r="KBN300" s="5"/>
      <c r="KBO300" s="5"/>
      <c r="KBP300" s="5"/>
      <c r="KBQ300" s="223"/>
      <c r="KBR300" s="2"/>
      <c r="KBS300" s="2"/>
      <c r="KBT300" s="5"/>
      <c r="KBU300" s="5"/>
      <c r="KBV300" s="5"/>
      <c r="KBW300" s="5"/>
      <c r="KBX300" s="5"/>
      <c r="KBY300" s="223"/>
      <c r="KBZ300" s="2"/>
      <c r="KCA300" s="2"/>
      <c r="KCB300" s="5"/>
      <c r="KCC300" s="5"/>
      <c r="KCD300" s="5"/>
      <c r="KCE300" s="5"/>
      <c r="KCF300" s="5"/>
      <c r="KCG300" s="223"/>
      <c r="KCH300" s="2"/>
      <c r="KCI300" s="2"/>
      <c r="KCJ300" s="5"/>
      <c r="KCK300" s="5"/>
      <c r="KCL300" s="5"/>
      <c r="KCM300" s="5"/>
      <c r="KCN300" s="5"/>
      <c r="KCO300" s="223"/>
      <c r="KCP300" s="2"/>
      <c r="KCQ300" s="2"/>
      <c r="KCR300" s="5"/>
      <c r="KCS300" s="5"/>
      <c r="KCT300" s="5"/>
      <c r="KCU300" s="5"/>
      <c r="KCV300" s="5"/>
      <c r="KCW300" s="223"/>
      <c r="KCX300" s="2"/>
      <c r="KCY300" s="2"/>
      <c r="KCZ300" s="5"/>
      <c r="KDA300" s="5"/>
      <c r="KDB300" s="5"/>
      <c r="KDC300" s="5"/>
      <c r="KDD300" s="5"/>
      <c r="KDE300" s="223"/>
      <c r="KDF300" s="2"/>
      <c r="KDG300" s="2"/>
      <c r="KDH300" s="5"/>
      <c r="KDI300" s="5"/>
      <c r="KDJ300" s="5"/>
      <c r="KDK300" s="5"/>
      <c r="KDL300" s="5"/>
      <c r="KDM300" s="223"/>
      <c r="KDN300" s="2"/>
      <c r="KDO300" s="2"/>
      <c r="KDP300" s="5"/>
      <c r="KDQ300" s="5"/>
      <c r="KDR300" s="5"/>
      <c r="KDS300" s="5"/>
      <c r="KDT300" s="5"/>
      <c r="KDU300" s="223"/>
      <c r="KDV300" s="2"/>
      <c r="KDW300" s="2"/>
      <c r="KDX300" s="5"/>
      <c r="KDY300" s="5"/>
      <c r="KDZ300" s="5"/>
      <c r="KEA300" s="5"/>
      <c r="KEB300" s="5"/>
      <c r="KEC300" s="223"/>
      <c r="KED300" s="2"/>
      <c r="KEE300" s="2"/>
      <c r="KEF300" s="5"/>
      <c r="KEG300" s="5"/>
      <c r="KEH300" s="5"/>
      <c r="KEI300" s="5"/>
      <c r="KEJ300" s="5"/>
      <c r="KEK300" s="223"/>
      <c r="KEL300" s="2"/>
      <c r="KEM300" s="2"/>
      <c r="KEN300" s="5"/>
      <c r="KEO300" s="5"/>
      <c r="KEP300" s="5"/>
      <c r="KEQ300" s="5"/>
      <c r="KER300" s="5"/>
      <c r="KES300" s="223"/>
      <c r="KET300" s="2"/>
      <c r="KEU300" s="2"/>
      <c r="KEV300" s="5"/>
      <c r="KEW300" s="5"/>
      <c r="KEX300" s="5"/>
      <c r="KEY300" s="5"/>
      <c r="KEZ300" s="5"/>
      <c r="KFA300" s="223"/>
      <c r="KFB300" s="2"/>
      <c r="KFC300" s="2"/>
      <c r="KFD300" s="5"/>
      <c r="KFE300" s="5"/>
      <c r="KFF300" s="5"/>
      <c r="KFG300" s="5"/>
      <c r="KFH300" s="5"/>
      <c r="KFI300" s="223"/>
      <c r="KFJ300" s="2"/>
      <c r="KFK300" s="2"/>
      <c r="KFL300" s="5"/>
      <c r="KFM300" s="5"/>
      <c r="KFN300" s="5"/>
      <c r="KFO300" s="5"/>
      <c r="KFP300" s="5"/>
      <c r="KFQ300" s="223"/>
      <c r="KFR300" s="2"/>
      <c r="KFS300" s="2"/>
      <c r="KFT300" s="5"/>
      <c r="KFU300" s="5"/>
      <c r="KFV300" s="5"/>
      <c r="KFW300" s="5"/>
      <c r="KFX300" s="5"/>
      <c r="KFY300" s="223"/>
      <c r="KFZ300" s="2"/>
      <c r="KGA300" s="2"/>
      <c r="KGB300" s="5"/>
      <c r="KGC300" s="5"/>
      <c r="KGD300" s="5"/>
      <c r="KGE300" s="5"/>
      <c r="KGF300" s="5"/>
      <c r="KGG300" s="223"/>
      <c r="KGH300" s="2"/>
      <c r="KGI300" s="2"/>
      <c r="KGJ300" s="5"/>
      <c r="KGK300" s="5"/>
      <c r="KGL300" s="5"/>
      <c r="KGM300" s="5"/>
      <c r="KGN300" s="5"/>
      <c r="KGO300" s="223"/>
      <c r="KGP300" s="2"/>
      <c r="KGQ300" s="2"/>
      <c r="KGR300" s="5"/>
      <c r="KGS300" s="5"/>
      <c r="KGT300" s="5"/>
      <c r="KGU300" s="5"/>
      <c r="KGV300" s="5"/>
      <c r="KGW300" s="223"/>
      <c r="KGX300" s="2"/>
      <c r="KGY300" s="2"/>
      <c r="KGZ300" s="5"/>
      <c r="KHA300" s="5"/>
      <c r="KHB300" s="5"/>
      <c r="KHC300" s="5"/>
      <c r="KHD300" s="5"/>
      <c r="KHE300" s="223"/>
      <c r="KHF300" s="2"/>
      <c r="KHG300" s="2"/>
      <c r="KHH300" s="5"/>
      <c r="KHI300" s="5"/>
      <c r="KHJ300" s="5"/>
      <c r="KHK300" s="5"/>
      <c r="KHL300" s="5"/>
      <c r="KHM300" s="223"/>
      <c r="KHN300" s="2"/>
      <c r="KHO300" s="2"/>
      <c r="KHP300" s="5"/>
      <c r="KHQ300" s="5"/>
      <c r="KHR300" s="5"/>
      <c r="KHS300" s="5"/>
      <c r="KHT300" s="5"/>
      <c r="KHU300" s="223"/>
      <c r="KHV300" s="2"/>
      <c r="KHW300" s="2"/>
      <c r="KHX300" s="5"/>
      <c r="KHY300" s="5"/>
      <c r="KHZ300" s="5"/>
      <c r="KIA300" s="5"/>
      <c r="KIB300" s="5"/>
      <c r="KIC300" s="223"/>
      <c r="KID300" s="2"/>
      <c r="KIE300" s="2"/>
      <c r="KIF300" s="5"/>
      <c r="KIG300" s="5"/>
      <c r="KIH300" s="5"/>
      <c r="KII300" s="5"/>
      <c r="KIJ300" s="5"/>
      <c r="KIK300" s="223"/>
      <c r="KIL300" s="2"/>
      <c r="KIM300" s="2"/>
      <c r="KIN300" s="5"/>
      <c r="KIO300" s="5"/>
      <c r="KIP300" s="5"/>
      <c r="KIQ300" s="5"/>
      <c r="KIR300" s="5"/>
      <c r="KIS300" s="223"/>
      <c r="KIT300" s="2"/>
      <c r="KIU300" s="2"/>
      <c r="KIV300" s="5"/>
      <c r="KIW300" s="5"/>
      <c r="KIX300" s="5"/>
      <c r="KIY300" s="5"/>
      <c r="KIZ300" s="5"/>
      <c r="KJA300" s="223"/>
      <c r="KJB300" s="2"/>
      <c r="KJC300" s="2"/>
      <c r="KJD300" s="5"/>
      <c r="KJE300" s="5"/>
      <c r="KJF300" s="5"/>
      <c r="KJG300" s="5"/>
      <c r="KJH300" s="5"/>
      <c r="KJI300" s="223"/>
      <c r="KJJ300" s="2"/>
      <c r="KJK300" s="2"/>
      <c r="KJL300" s="5"/>
      <c r="KJM300" s="5"/>
      <c r="KJN300" s="5"/>
      <c r="KJO300" s="5"/>
      <c r="KJP300" s="5"/>
      <c r="KJQ300" s="223"/>
      <c r="KJR300" s="2"/>
      <c r="KJS300" s="2"/>
      <c r="KJT300" s="5"/>
      <c r="KJU300" s="5"/>
      <c r="KJV300" s="5"/>
      <c r="KJW300" s="5"/>
      <c r="KJX300" s="5"/>
      <c r="KJY300" s="223"/>
      <c r="KJZ300" s="2"/>
      <c r="KKA300" s="2"/>
      <c r="KKB300" s="5"/>
      <c r="KKC300" s="5"/>
      <c r="KKD300" s="5"/>
      <c r="KKE300" s="5"/>
      <c r="KKF300" s="5"/>
      <c r="KKG300" s="223"/>
      <c r="KKH300" s="2"/>
      <c r="KKI300" s="2"/>
      <c r="KKJ300" s="5"/>
      <c r="KKK300" s="5"/>
      <c r="KKL300" s="5"/>
      <c r="KKM300" s="5"/>
      <c r="KKN300" s="5"/>
      <c r="KKO300" s="223"/>
      <c r="KKP300" s="2"/>
      <c r="KKQ300" s="2"/>
      <c r="KKR300" s="5"/>
      <c r="KKS300" s="5"/>
      <c r="KKT300" s="5"/>
      <c r="KKU300" s="5"/>
      <c r="KKV300" s="5"/>
      <c r="KKW300" s="223"/>
      <c r="KKX300" s="2"/>
      <c r="KKY300" s="2"/>
      <c r="KKZ300" s="5"/>
      <c r="KLA300" s="5"/>
      <c r="KLB300" s="5"/>
      <c r="KLC300" s="5"/>
      <c r="KLD300" s="5"/>
      <c r="KLE300" s="223"/>
      <c r="KLF300" s="2"/>
      <c r="KLG300" s="2"/>
      <c r="KLH300" s="5"/>
      <c r="KLI300" s="5"/>
      <c r="KLJ300" s="5"/>
      <c r="KLK300" s="5"/>
      <c r="KLL300" s="5"/>
      <c r="KLM300" s="223"/>
      <c r="KLN300" s="2"/>
      <c r="KLO300" s="2"/>
      <c r="KLP300" s="5"/>
      <c r="KLQ300" s="5"/>
      <c r="KLR300" s="5"/>
      <c r="KLS300" s="5"/>
      <c r="KLT300" s="5"/>
      <c r="KLU300" s="223"/>
      <c r="KLV300" s="2"/>
      <c r="KLW300" s="2"/>
      <c r="KLX300" s="5"/>
      <c r="KLY300" s="5"/>
      <c r="KLZ300" s="5"/>
      <c r="KMA300" s="5"/>
      <c r="KMB300" s="5"/>
      <c r="KMC300" s="223"/>
      <c r="KMD300" s="2"/>
      <c r="KME300" s="2"/>
      <c r="KMF300" s="5"/>
      <c r="KMG300" s="5"/>
      <c r="KMH300" s="5"/>
      <c r="KMI300" s="5"/>
      <c r="KMJ300" s="5"/>
      <c r="KMK300" s="223"/>
      <c r="KML300" s="2"/>
      <c r="KMM300" s="2"/>
      <c r="KMN300" s="5"/>
      <c r="KMO300" s="5"/>
      <c r="KMP300" s="5"/>
      <c r="KMQ300" s="5"/>
      <c r="KMR300" s="5"/>
      <c r="KMS300" s="223"/>
      <c r="KMT300" s="2"/>
      <c r="KMU300" s="2"/>
      <c r="KMV300" s="5"/>
      <c r="KMW300" s="5"/>
      <c r="KMX300" s="5"/>
      <c r="KMY300" s="5"/>
      <c r="KMZ300" s="5"/>
      <c r="KNA300" s="223"/>
      <c r="KNB300" s="2"/>
      <c r="KNC300" s="2"/>
      <c r="KND300" s="5"/>
      <c r="KNE300" s="5"/>
      <c r="KNF300" s="5"/>
      <c r="KNG300" s="5"/>
      <c r="KNH300" s="5"/>
      <c r="KNI300" s="223"/>
      <c r="KNJ300" s="2"/>
      <c r="KNK300" s="2"/>
      <c r="KNL300" s="5"/>
      <c r="KNM300" s="5"/>
      <c r="KNN300" s="5"/>
      <c r="KNO300" s="5"/>
      <c r="KNP300" s="5"/>
      <c r="KNQ300" s="223"/>
      <c r="KNR300" s="2"/>
      <c r="KNS300" s="2"/>
      <c r="KNT300" s="5"/>
      <c r="KNU300" s="5"/>
      <c r="KNV300" s="5"/>
      <c r="KNW300" s="5"/>
      <c r="KNX300" s="5"/>
      <c r="KNY300" s="223"/>
      <c r="KNZ300" s="2"/>
      <c r="KOA300" s="2"/>
      <c r="KOB300" s="5"/>
      <c r="KOC300" s="5"/>
      <c r="KOD300" s="5"/>
      <c r="KOE300" s="5"/>
      <c r="KOF300" s="5"/>
      <c r="KOG300" s="223"/>
      <c r="KOH300" s="2"/>
      <c r="KOI300" s="2"/>
      <c r="KOJ300" s="5"/>
      <c r="KOK300" s="5"/>
      <c r="KOL300" s="5"/>
      <c r="KOM300" s="5"/>
      <c r="KON300" s="5"/>
      <c r="KOO300" s="223"/>
      <c r="KOP300" s="2"/>
      <c r="KOQ300" s="2"/>
      <c r="KOR300" s="5"/>
      <c r="KOS300" s="5"/>
      <c r="KOT300" s="5"/>
      <c r="KOU300" s="5"/>
      <c r="KOV300" s="5"/>
      <c r="KOW300" s="223"/>
      <c r="KOX300" s="2"/>
      <c r="KOY300" s="2"/>
      <c r="KOZ300" s="5"/>
      <c r="KPA300" s="5"/>
      <c r="KPB300" s="5"/>
      <c r="KPC300" s="5"/>
      <c r="KPD300" s="5"/>
      <c r="KPE300" s="223"/>
      <c r="KPF300" s="2"/>
      <c r="KPG300" s="2"/>
      <c r="KPH300" s="5"/>
      <c r="KPI300" s="5"/>
      <c r="KPJ300" s="5"/>
      <c r="KPK300" s="5"/>
      <c r="KPL300" s="5"/>
      <c r="KPM300" s="223"/>
      <c r="KPN300" s="2"/>
      <c r="KPO300" s="2"/>
      <c r="KPP300" s="5"/>
      <c r="KPQ300" s="5"/>
      <c r="KPR300" s="5"/>
      <c r="KPS300" s="5"/>
      <c r="KPT300" s="5"/>
      <c r="KPU300" s="223"/>
      <c r="KPV300" s="2"/>
      <c r="KPW300" s="2"/>
      <c r="KPX300" s="5"/>
      <c r="KPY300" s="5"/>
      <c r="KPZ300" s="5"/>
      <c r="KQA300" s="5"/>
      <c r="KQB300" s="5"/>
      <c r="KQC300" s="223"/>
      <c r="KQD300" s="2"/>
      <c r="KQE300" s="2"/>
      <c r="KQF300" s="5"/>
      <c r="KQG300" s="5"/>
      <c r="KQH300" s="5"/>
      <c r="KQI300" s="5"/>
      <c r="KQJ300" s="5"/>
      <c r="KQK300" s="223"/>
      <c r="KQL300" s="2"/>
      <c r="KQM300" s="2"/>
      <c r="KQN300" s="5"/>
      <c r="KQO300" s="5"/>
      <c r="KQP300" s="5"/>
      <c r="KQQ300" s="5"/>
      <c r="KQR300" s="5"/>
      <c r="KQS300" s="223"/>
      <c r="KQT300" s="2"/>
      <c r="KQU300" s="2"/>
      <c r="KQV300" s="5"/>
      <c r="KQW300" s="5"/>
      <c r="KQX300" s="5"/>
      <c r="KQY300" s="5"/>
      <c r="KQZ300" s="5"/>
      <c r="KRA300" s="223"/>
      <c r="KRB300" s="2"/>
      <c r="KRC300" s="2"/>
      <c r="KRD300" s="5"/>
      <c r="KRE300" s="5"/>
      <c r="KRF300" s="5"/>
      <c r="KRG300" s="5"/>
      <c r="KRH300" s="5"/>
      <c r="KRI300" s="223"/>
      <c r="KRJ300" s="2"/>
      <c r="KRK300" s="2"/>
      <c r="KRL300" s="5"/>
      <c r="KRM300" s="5"/>
      <c r="KRN300" s="5"/>
      <c r="KRO300" s="5"/>
      <c r="KRP300" s="5"/>
      <c r="KRQ300" s="223"/>
      <c r="KRR300" s="2"/>
      <c r="KRS300" s="2"/>
      <c r="KRT300" s="5"/>
      <c r="KRU300" s="5"/>
      <c r="KRV300" s="5"/>
      <c r="KRW300" s="5"/>
      <c r="KRX300" s="5"/>
      <c r="KRY300" s="223"/>
      <c r="KRZ300" s="2"/>
      <c r="KSA300" s="2"/>
      <c r="KSB300" s="5"/>
      <c r="KSC300" s="5"/>
      <c r="KSD300" s="5"/>
      <c r="KSE300" s="5"/>
      <c r="KSF300" s="5"/>
      <c r="KSG300" s="223"/>
      <c r="KSH300" s="2"/>
      <c r="KSI300" s="2"/>
      <c r="KSJ300" s="5"/>
      <c r="KSK300" s="5"/>
      <c r="KSL300" s="5"/>
      <c r="KSM300" s="5"/>
      <c r="KSN300" s="5"/>
      <c r="KSO300" s="223"/>
      <c r="KSP300" s="2"/>
      <c r="KSQ300" s="2"/>
      <c r="KSR300" s="5"/>
      <c r="KSS300" s="5"/>
      <c r="KST300" s="5"/>
      <c r="KSU300" s="5"/>
      <c r="KSV300" s="5"/>
      <c r="KSW300" s="223"/>
      <c r="KSX300" s="2"/>
      <c r="KSY300" s="2"/>
      <c r="KSZ300" s="5"/>
      <c r="KTA300" s="5"/>
      <c r="KTB300" s="5"/>
      <c r="KTC300" s="5"/>
      <c r="KTD300" s="5"/>
      <c r="KTE300" s="223"/>
      <c r="KTF300" s="2"/>
      <c r="KTG300" s="2"/>
      <c r="KTH300" s="5"/>
      <c r="KTI300" s="5"/>
      <c r="KTJ300" s="5"/>
      <c r="KTK300" s="5"/>
      <c r="KTL300" s="5"/>
      <c r="KTM300" s="223"/>
      <c r="KTN300" s="2"/>
      <c r="KTO300" s="2"/>
      <c r="KTP300" s="5"/>
      <c r="KTQ300" s="5"/>
      <c r="KTR300" s="5"/>
      <c r="KTS300" s="5"/>
      <c r="KTT300" s="5"/>
      <c r="KTU300" s="223"/>
      <c r="KTV300" s="2"/>
      <c r="KTW300" s="2"/>
      <c r="KTX300" s="5"/>
      <c r="KTY300" s="5"/>
      <c r="KTZ300" s="5"/>
      <c r="KUA300" s="5"/>
      <c r="KUB300" s="5"/>
      <c r="KUC300" s="223"/>
      <c r="KUD300" s="2"/>
      <c r="KUE300" s="2"/>
      <c r="KUF300" s="5"/>
      <c r="KUG300" s="5"/>
      <c r="KUH300" s="5"/>
      <c r="KUI300" s="5"/>
      <c r="KUJ300" s="5"/>
      <c r="KUK300" s="223"/>
      <c r="KUL300" s="2"/>
      <c r="KUM300" s="2"/>
      <c r="KUN300" s="5"/>
      <c r="KUO300" s="5"/>
      <c r="KUP300" s="5"/>
      <c r="KUQ300" s="5"/>
      <c r="KUR300" s="5"/>
      <c r="KUS300" s="223"/>
      <c r="KUT300" s="2"/>
      <c r="KUU300" s="2"/>
      <c r="KUV300" s="5"/>
      <c r="KUW300" s="5"/>
      <c r="KUX300" s="5"/>
      <c r="KUY300" s="5"/>
      <c r="KUZ300" s="5"/>
      <c r="KVA300" s="223"/>
      <c r="KVB300" s="2"/>
      <c r="KVC300" s="2"/>
      <c r="KVD300" s="5"/>
      <c r="KVE300" s="5"/>
      <c r="KVF300" s="5"/>
      <c r="KVG300" s="5"/>
      <c r="KVH300" s="5"/>
      <c r="KVI300" s="223"/>
      <c r="KVJ300" s="2"/>
      <c r="KVK300" s="2"/>
      <c r="KVL300" s="5"/>
      <c r="KVM300" s="5"/>
      <c r="KVN300" s="5"/>
      <c r="KVO300" s="5"/>
      <c r="KVP300" s="5"/>
      <c r="KVQ300" s="223"/>
      <c r="KVR300" s="2"/>
      <c r="KVS300" s="2"/>
      <c r="KVT300" s="5"/>
      <c r="KVU300" s="5"/>
      <c r="KVV300" s="5"/>
      <c r="KVW300" s="5"/>
      <c r="KVX300" s="5"/>
      <c r="KVY300" s="223"/>
      <c r="KVZ300" s="2"/>
      <c r="KWA300" s="2"/>
      <c r="KWB300" s="5"/>
      <c r="KWC300" s="5"/>
      <c r="KWD300" s="5"/>
      <c r="KWE300" s="5"/>
      <c r="KWF300" s="5"/>
      <c r="KWG300" s="223"/>
      <c r="KWH300" s="2"/>
      <c r="KWI300" s="2"/>
      <c r="KWJ300" s="5"/>
      <c r="KWK300" s="5"/>
      <c r="KWL300" s="5"/>
      <c r="KWM300" s="5"/>
      <c r="KWN300" s="5"/>
      <c r="KWO300" s="223"/>
      <c r="KWP300" s="2"/>
      <c r="KWQ300" s="2"/>
      <c r="KWR300" s="5"/>
      <c r="KWS300" s="5"/>
      <c r="KWT300" s="5"/>
      <c r="KWU300" s="5"/>
      <c r="KWV300" s="5"/>
      <c r="KWW300" s="223"/>
      <c r="KWX300" s="2"/>
      <c r="KWY300" s="2"/>
      <c r="KWZ300" s="5"/>
      <c r="KXA300" s="5"/>
      <c r="KXB300" s="5"/>
      <c r="KXC300" s="5"/>
      <c r="KXD300" s="5"/>
      <c r="KXE300" s="223"/>
      <c r="KXF300" s="2"/>
      <c r="KXG300" s="2"/>
      <c r="KXH300" s="5"/>
      <c r="KXI300" s="5"/>
      <c r="KXJ300" s="5"/>
      <c r="KXK300" s="5"/>
      <c r="KXL300" s="5"/>
      <c r="KXM300" s="223"/>
      <c r="KXN300" s="2"/>
      <c r="KXO300" s="2"/>
      <c r="KXP300" s="5"/>
      <c r="KXQ300" s="5"/>
      <c r="KXR300" s="5"/>
      <c r="KXS300" s="5"/>
      <c r="KXT300" s="5"/>
      <c r="KXU300" s="223"/>
      <c r="KXV300" s="2"/>
      <c r="KXW300" s="2"/>
      <c r="KXX300" s="5"/>
      <c r="KXY300" s="5"/>
      <c r="KXZ300" s="5"/>
      <c r="KYA300" s="5"/>
      <c r="KYB300" s="5"/>
      <c r="KYC300" s="223"/>
      <c r="KYD300" s="2"/>
      <c r="KYE300" s="2"/>
      <c r="KYF300" s="5"/>
      <c r="KYG300" s="5"/>
      <c r="KYH300" s="5"/>
      <c r="KYI300" s="5"/>
      <c r="KYJ300" s="5"/>
      <c r="KYK300" s="223"/>
      <c r="KYL300" s="2"/>
      <c r="KYM300" s="2"/>
      <c r="KYN300" s="5"/>
      <c r="KYO300" s="5"/>
      <c r="KYP300" s="5"/>
      <c r="KYQ300" s="5"/>
      <c r="KYR300" s="5"/>
      <c r="KYS300" s="223"/>
      <c r="KYT300" s="2"/>
      <c r="KYU300" s="2"/>
      <c r="KYV300" s="5"/>
      <c r="KYW300" s="5"/>
      <c r="KYX300" s="5"/>
      <c r="KYY300" s="5"/>
      <c r="KYZ300" s="5"/>
      <c r="KZA300" s="223"/>
      <c r="KZB300" s="2"/>
      <c r="KZC300" s="2"/>
      <c r="KZD300" s="5"/>
      <c r="KZE300" s="5"/>
      <c r="KZF300" s="5"/>
      <c r="KZG300" s="5"/>
      <c r="KZH300" s="5"/>
      <c r="KZI300" s="223"/>
      <c r="KZJ300" s="2"/>
      <c r="KZK300" s="2"/>
      <c r="KZL300" s="5"/>
      <c r="KZM300" s="5"/>
      <c r="KZN300" s="5"/>
      <c r="KZO300" s="5"/>
      <c r="KZP300" s="5"/>
      <c r="KZQ300" s="223"/>
      <c r="KZR300" s="2"/>
      <c r="KZS300" s="2"/>
      <c r="KZT300" s="5"/>
      <c r="KZU300" s="5"/>
      <c r="KZV300" s="5"/>
      <c r="KZW300" s="5"/>
      <c r="KZX300" s="5"/>
      <c r="KZY300" s="223"/>
      <c r="KZZ300" s="2"/>
      <c r="LAA300" s="2"/>
      <c r="LAB300" s="5"/>
      <c r="LAC300" s="5"/>
      <c r="LAD300" s="5"/>
      <c r="LAE300" s="5"/>
      <c r="LAF300" s="5"/>
      <c r="LAG300" s="223"/>
      <c r="LAH300" s="2"/>
      <c r="LAI300" s="2"/>
      <c r="LAJ300" s="5"/>
      <c r="LAK300" s="5"/>
      <c r="LAL300" s="5"/>
      <c r="LAM300" s="5"/>
      <c r="LAN300" s="5"/>
      <c r="LAO300" s="223"/>
      <c r="LAP300" s="2"/>
      <c r="LAQ300" s="2"/>
      <c r="LAR300" s="5"/>
      <c r="LAS300" s="5"/>
      <c r="LAT300" s="5"/>
      <c r="LAU300" s="5"/>
      <c r="LAV300" s="5"/>
      <c r="LAW300" s="223"/>
      <c r="LAX300" s="2"/>
      <c r="LAY300" s="2"/>
      <c r="LAZ300" s="5"/>
      <c r="LBA300" s="5"/>
      <c r="LBB300" s="5"/>
      <c r="LBC300" s="5"/>
      <c r="LBD300" s="5"/>
      <c r="LBE300" s="223"/>
      <c r="LBF300" s="2"/>
      <c r="LBG300" s="2"/>
      <c r="LBH300" s="5"/>
      <c r="LBI300" s="5"/>
      <c r="LBJ300" s="5"/>
      <c r="LBK300" s="5"/>
      <c r="LBL300" s="5"/>
      <c r="LBM300" s="223"/>
      <c r="LBN300" s="2"/>
      <c r="LBO300" s="2"/>
      <c r="LBP300" s="5"/>
      <c r="LBQ300" s="5"/>
      <c r="LBR300" s="5"/>
      <c r="LBS300" s="5"/>
      <c r="LBT300" s="5"/>
      <c r="LBU300" s="223"/>
      <c r="LBV300" s="2"/>
      <c r="LBW300" s="2"/>
      <c r="LBX300" s="5"/>
      <c r="LBY300" s="5"/>
      <c r="LBZ300" s="5"/>
      <c r="LCA300" s="5"/>
      <c r="LCB300" s="5"/>
      <c r="LCC300" s="223"/>
      <c r="LCD300" s="2"/>
      <c r="LCE300" s="2"/>
      <c r="LCF300" s="5"/>
      <c r="LCG300" s="5"/>
      <c r="LCH300" s="5"/>
      <c r="LCI300" s="5"/>
      <c r="LCJ300" s="5"/>
      <c r="LCK300" s="223"/>
      <c r="LCL300" s="2"/>
      <c r="LCM300" s="2"/>
      <c r="LCN300" s="5"/>
      <c r="LCO300" s="5"/>
      <c r="LCP300" s="5"/>
      <c r="LCQ300" s="5"/>
      <c r="LCR300" s="5"/>
      <c r="LCS300" s="223"/>
      <c r="LCT300" s="2"/>
      <c r="LCU300" s="2"/>
      <c r="LCV300" s="5"/>
      <c r="LCW300" s="5"/>
      <c r="LCX300" s="5"/>
      <c r="LCY300" s="5"/>
      <c r="LCZ300" s="5"/>
      <c r="LDA300" s="223"/>
      <c r="LDB300" s="2"/>
      <c r="LDC300" s="2"/>
      <c r="LDD300" s="5"/>
      <c r="LDE300" s="5"/>
      <c r="LDF300" s="5"/>
      <c r="LDG300" s="5"/>
      <c r="LDH300" s="5"/>
      <c r="LDI300" s="223"/>
      <c r="LDJ300" s="2"/>
      <c r="LDK300" s="2"/>
      <c r="LDL300" s="5"/>
      <c r="LDM300" s="5"/>
      <c r="LDN300" s="5"/>
      <c r="LDO300" s="5"/>
      <c r="LDP300" s="5"/>
      <c r="LDQ300" s="223"/>
      <c r="LDR300" s="2"/>
      <c r="LDS300" s="2"/>
      <c r="LDT300" s="5"/>
      <c r="LDU300" s="5"/>
      <c r="LDV300" s="5"/>
      <c r="LDW300" s="5"/>
      <c r="LDX300" s="5"/>
      <c r="LDY300" s="223"/>
      <c r="LDZ300" s="2"/>
      <c r="LEA300" s="2"/>
      <c r="LEB300" s="5"/>
      <c r="LEC300" s="5"/>
      <c r="LED300" s="5"/>
      <c r="LEE300" s="5"/>
      <c r="LEF300" s="5"/>
      <c r="LEG300" s="223"/>
      <c r="LEH300" s="2"/>
      <c r="LEI300" s="2"/>
      <c r="LEJ300" s="5"/>
      <c r="LEK300" s="5"/>
      <c r="LEL300" s="5"/>
      <c r="LEM300" s="5"/>
      <c r="LEN300" s="5"/>
      <c r="LEO300" s="223"/>
      <c r="LEP300" s="2"/>
      <c r="LEQ300" s="2"/>
      <c r="LER300" s="5"/>
      <c r="LES300" s="5"/>
      <c r="LET300" s="5"/>
      <c r="LEU300" s="5"/>
      <c r="LEV300" s="5"/>
      <c r="LEW300" s="223"/>
      <c r="LEX300" s="2"/>
      <c r="LEY300" s="2"/>
      <c r="LEZ300" s="5"/>
      <c r="LFA300" s="5"/>
      <c r="LFB300" s="5"/>
      <c r="LFC300" s="5"/>
      <c r="LFD300" s="5"/>
      <c r="LFE300" s="223"/>
      <c r="LFF300" s="2"/>
      <c r="LFG300" s="2"/>
      <c r="LFH300" s="5"/>
      <c r="LFI300" s="5"/>
      <c r="LFJ300" s="5"/>
      <c r="LFK300" s="5"/>
      <c r="LFL300" s="5"/>
      <c r="LFM300" s="223"/>
      <c r="LFN300" s="2"/>
      <c r="LFO300" s="2"/>
      <c r="LFP300" s="5"/>
      <c r="LFQ300" s="5"/>
      <c r="LFR300" s="5"/>
      <c r="LFS300" s="5"/>
      <c r="LFT300" s="5"/>
      <c r="LFU300" s="223"/>
      <c r="LFV300" s="2"/>
      <c r="LFW300" s="2"/>
      <c r="LFX300" s="5"/>
      <c r="LFY300" s="5"/>
      <c r="LFZ300" s="5"/>
      <c r="LGA300" s="5"/>
      <c r="LGB300" s="5"/>
      <c r="LGC300" s="223"/>
      <c r="LGD300" s="2"/>
      <c r="LGE300" s="2"/>
      <c r="LGF300" s="5"/>
      <c r="LGG300" s="5"/>
      <c r="LGH300" s="5"/>
      <c r="LGI300" s="5"/>
      <c r="LGJ300" s="5"/>
      <c r="LGK300" s="223"/>
      <c r="LGL300" s="2"/>
      <c r="LGM300" s="2"/>
      <c r="LGN300" s="5"/>
      <c r="LGO300" s="5"/>
      <c r="LGP300" s="5"/>
      <c r="LGQ300" s="5"/>
      <c r="LGR300" s="5"/>
      <c r="LGS300" s="223"/>
      <c r="LGT300" s="2"/>
      <c r="LGU300" s="2"/>
      <c r="LGV300" s="5"/>
      <c r="LGW300" s="5"/>
      <c r="LGX300" s="5"/>
      <c r="LGY300" s="5"/>
      <c r="LGZ300" s="5"/>
      <c r="LHA300" s="223"/>
      <c r="LHB300" s="2"/>
      <c r="LHC300" s="2"/>
      <c r="LHD300" s="5"/>
      <c r="LHE300" s="5"/>
      <c r="LHF300" s="5"/>
      <c r="LHG300" s="5"/>
      <c r="LHH300" s="5"/>
      <c r="LHI300" s="223"/>
      <c r="LHJ300" s="2"/>
      <c r="LHK300" s="2"/>
      <c r="LHL300" s="5"/>
      <c r="LHM300" s="5"/>
      <c r="LHN300" s="5"/>
      <c r="LHO300" s="5"/>
      <c r="LHP300" s="5"/>
      <c r="LHQ300" s="223"/>
      <c r="LHR300" s="2"/>
      <c r="LHS300" s="2"/>
      <c r="LHT300" s="5"/>
      <c r="LHU300" s="5"/>
      <c r="LHV300" s="5"/>
      <c r="LHW300" s="5"/>
      <c r="LHX300" s="5"/>
      <c r="LHY300" s="223"/>
      <c r="LHZ300" s="2"/>
      <c r="LIA300" s="2"/>
      <c r="LIB300" s="5"/>
      <c r="LIC300" s="5"/>
      <c r="LID300" s="5"/>
      <c r="LIE300" s="5"/>
      <c r="LIF300" s="5"/>
      <c r="LIG300" s="223"/>
      <c r="LIH300" s="2"/>
      <c r="LII300" s="2"/>
      <c r="LIJ300" s="5"/>
      <c r="LIK300" s="5"/>
      <c r="LIL300" s="5"/>
      <c r="LIM300" s="5"/>
      <c r="LIN300" s="5"/>
      <c r="LIO300" s="223"/>
      <c r="LIP300" s="2"/>
      <c r="LIQ300" s="2"/>
      <c r="LIR300" s="5"/>
      <c r="LIS300" s="5"/>
      <c r="LIT300" s="5"/>
      <c r="LIU300" s="5"/>
      <c r="LIV300" s="5"/>
      <c r="LIW300" s="223"/>
      <c r="LIX300" s="2"/>
      <c r="LIY300" s="2"/>
      <c r="LIZ300" s="5"/>
      <c r="LJA300" s="5"/>
      <c r="LJB300" s="5"/>
      <c r="LJC300" s="5"/>
      <c r="LJD300" s="5"/>
      <c r="LJE300" s="223"/>
      <c r="LJF300" s="2"/>
      <c r="LJG300" s="2"/>
      <c r="LJH300" s="5"/>
      <c r="LJI300" s="5"/>
      <c r="LJJ300" s="5"/>
      <c r="LJK300" s="5"/>
      <c r="LJL300" s="5"/>
      <c r="LJM300" s="223"/>
      <c r="LJN300" s="2"/>
      <c r="LJO300" s="2"/>
      <c r="LJP300" s="5"/>
      <c r="LJQ300" s="5"/>
      <c r="LJR300" s="5"/>
      <c r="LJS300" s="5"/>
      <c r="LJT300" s="5"/>
      <c r="LJU300" s="223"/>
      <c r="LJV300" s="2"/>
      <c r="LJW300" s="2"/>
      <c r="LJX300" s="5"/>
      <c r="LJY300" s="5"/>
      <c r="LJZ300" s="5"/>
      <c r="LKA300" s="5"/>
      <c r="LKB300" s="5"/>
      <c r="LKC300" s="223"/>
      <c r="LKD300" s="2"/>
      <c r="LKE300" s="2"/>
      <c r="LKF300" s="5"/>
      <c r="LKG300" s="5"/>
      <c r="LKH300" s="5"/>
      <c r="LKI300" s="5"/>
      <c r="LKJ300" s="5"/>
      <c r="LKK300" s="223"/>
      <c r="LKL300" s="2"/>
      <c r="LKM300" s="2"/>
      <c r="LKN300" s="5"/>
      <c r="LKO300" s="5"/>
      <c r="LKP300" s="5"/>
      <c r="LKQ300" s="5"/>
      <c r="LKR300" s="5"/>
      <c r="LKS300" s="223"/>
      <c r="LKT300" s="2"/>
      <c r="LKU300" s="2"/>
      <c r="LKV300" s="5"/>
      <c r="LKW300" s="5"/>
      <c r="LKX300" s="5"/>
      <c r="LKY300" s="5"/>
      <c r="LKZ300" s="5"/>
      <c r="LLA300" s="223"/>
      <c r="LLB300" s="2"/>
      <c r="LLC300" s="2"/>
      <c r="LLD300" s="5"/>
      <c r="LLE300" s="5"/>
      <c r="LLF300" s="5"/>
      <c r="LLG300" s="5"/>
      <c r="LLH300" s="5"/>
      <c r="LLI300" s="223"/>
      <c r="LLJ300" s="2"/>
      <c r="LLK300" s="2"/>
      <c r="LLL300" s="5"/>
      <c r="LLM300" s="5"/>
      <c r="LLN300" s="5"/>
      <c r="LLO300" s="5"/>
      <c r="LLP300" s="5"/>
      <c r="LLQ300" s="223"/>
      <c r="LLR300" s="2"/>
      <c r="LLS300" s="2"/>
      <c r="LLT300" s="5"/>
      <c r="LLU300" s="5"/>
      <c r="LLV300" s="5"/>
      <c r="LLW300" s="5"/>
      <c r="LLX300" s="5"/>
      <c r="LLY300" s="223"/>
      <c r="LLZ300" s="2"/>
      <c r="LMA300" s="2"/>
      <c r="LMB300" s="5"/>
      <c r="LMC300" s="5"/>
      <c r="LMD300" s="5"/>
      <c r="LME300" s="5"/>
      <c r="LMF300" s="5"/>
      <c r="LMG300" s="223"/>
      <c r="LMH300" s="2"/>
      <c r="LMI300" s="2"/>
      <c r="LMJ300" s="5"/>
      <c r="LMK300" s="5"/>
      <c r="LML300" s="5"/>
      <c r="LMM300" s="5"/>
      <c r="LMN300" s="5"/>
      <c r="LMO300" s="223"/>
      <c r="LMP300" s="2"/>
      <c r="LMQ300" s="2"/>
      <c r="LMR300" s="5"/>
      <c r="LMS300" s="5"/>
      <c r="LMT300" s="5"/>
      <c r="LMU300" s="5"/>
      <c r="LMV300" s="5"/>
      <c r="LMW300" s="223"/>
      <c r="LMX300" s="2"/>
      <c r="LMY300" s="2"/>
      <c r="LMZ300" s="5"/>
      <c r="LNA300" s="5"/>
      <c r="LNB300" s="5"/>
      <c r="LNC300" s="5"/>
      <c r="LND300" s="5"/>
      <c r="LNE300" s="223"/>
      <c r="LNF300" s="2"/>
      <c r="LNG300" s="2"/>
      <c r="LNH300" s="5"/>
      <c r="LNI300" s="5"/>
      <c r="LNJ300" s="5"/>
      <c r="LNK300" s="5"/>
      <c r="LNL300" s="5"/>
      <c r="LNM300" s="223"/>
      <c r="LNN300" s="2"/>
      <c r="LNO300" s="2"/>
      <c r="LNP300" s="5"/>
      <c r="LNQ300" s="5"/>
      <c r="LNR300" s="5"/>
      <c r="LNS300" s="5"/>
      <c r="LNT300" s="5"/>
      <c r="LNU300" s="223"/>
      <c r="LNV300" s="2"/>
      <c r="LNW300" s="2"/>
      <c r="LNX300" s="5"/>
      <c r="LNY300" s="5"/>
      <c r="LNZ300" s="5"/>
      <c r="LOA300" s="5"/>
      <c r="LOB300" s="5"/>
      <c r="LOC300" s="223"/>
      <c r="LOD300" s="2"/>
      <c r="LOE300" s="2"/>
      <c r="LOF300" s="5"/>
      <c r="LOG300" s="5"/>
      <c r="LOH300" s="5"/>
      <c r="LOI300" s="5"/>
      <c r="LOJ300" s="5"/>
      <c r="LOK300" s="223"/>
      <c r="LOL300" s="2"/>
      <c r="LOM300" s="2"/>
      <c r="LON300" s="5"/>
      <c r="LOO300" s="5"/>
      <c r="LOP300" s="5"/>
      <c r="LOQ300" s="5"/>
      <c r="LOR300" s="5"/>
      <c r="LOS300" s="223"/>
      <c r="LOT300" s="2"/>
      <c r="LOU300" s="2"/>
      <c r="LOV300" s="5"/>
      <c r="LOW300" s="5"/>
      <c r="LOX300" s="5"/>
      <c r="LOY300" s="5"/>
      <c r="LOZ300" s="5"/>
      <c r="LPA300" s="223"/>
      <c r="LPB300" s="2"/>
      <c r="LPC300" s="2"/>
      <c r="LPD300" s="5"/>
      <c r="LPE300" s="5"/>
      <c r="LPF300" s="5"/>
      <c r="LPG300" s="5"/>
      <c r="LPH300" s="5"/>
      <c r="LPI300" s="223"/>
      <c r="LPJ300" s="2"/>
      <c r="LPK300" s="2"/>
      <c r="LPL300" s="5"/>
      <c r="LPM300" s="5"/>
      <c r="LPN300" s="5"/>
      <c r="LPO300" s="5"/>
      <c r="LPP300" s="5"/>
      <c r="LPQ300" s="223"/>
      <c r="LPR300" s="2"/>
      <c r="LPS300" s="2"/>
      <c r="LPT300" s="5"/>
      <c r="LPU300" s="5"/>
      <c r="LPV300" s="5"/>
      <c r="LPW300" s="5"/>
      <c r="LPX300" s="5"/>
      <c r="LPY300" s="223"/>
      <c r="LPZ300" s="2"/>
      <c r="LQA300" s="2"/>
      <c r="LQB300" s="5"/>
      <c r="LQC300" s="5"/>
      <c r="LQD300" s="5"/>
      <c r="LQE300" s="5"/>
      <c r="LQF300" s="5"/>
      <c r="LQG300" s="223"/>
      <c r="LQH300" s="2"/>
      <c r="LQI300" s="2"/>
      <c r="LQJ300" s="5"/>
      <c r="LQK300" s="5"/>
      <c r="LQL300" s="5"/>
      <c r="LQM300" s="5"/>
      <c r="LQN300" s="5"/>
      <c r="LQO300" s="223"/>
      <c r="LQP300" s="2"/>
      <c r="LQQ300" s="2"/>
      <c r="LQR300" s="5"/>
      <c r="LQS300" s="5"/>
      <c r="LQT300" s="5"/>
      <c r="LQU300" s="5"/>
      <c r="LQV300" s="5"/>
      <c r="LQW300" s="223"/>
      <c r="LQX300" s="2"/>
      <c r="LQY300" s="2"/>
      <c r="LQZ300" s="5"/>
      <c r="LRA300" s="5"/>
      <c r="LRB300" s="5"/>
      <c r="LRC300" s="5"/>
      <c r="LRD300" s="5"/>
      <c r="LRE300" s="223"/>
      <c r="LRF300" s="2"/>
      <c r="LRG300" s="2"/>
      <c r="LRH300" s="5"/>
      <c r="LRI300" s="5"/>
      <c r="LRJ300" s="5"/>
      <c r="LRK300" s="5"/>
      <c r="LRL300" s="5"/>
      <c r="LRM300" s="223"/>
      <c r="LRN300" s="2"/>
      <c r="LRO300" s="2"/>
      <c r="LRP300" s="5"/>
      <c r="LRQ300" s="5"/>
      <c r="LRR300" s="5"/>
      <c r="LRS300" s="5"/>
      <c r="LRT300" s="5"/>
      <c r="LRU300" s="223"/>
      <c r="LRV300" s="2"/>
      <c r="LRW300" s="2"/>
      <c r="LRX300" s="5"/>
      <c r="LRY300" s="5"/>
      <c r="LRZ300" s="5"/>
      <c r="LSA300" s="5"/>
      <c r="LSB300" s="5"/>
      <c r="LSC300" s="223"/>
      <c r="LSD300" s="2"/>
      <c r="LSE300" s="2"/>
      <c r="LSF300" s="5"/>
      <c r="LSG300" s="5"/>
      <c r="LSH300" s="5"/>
      <c r="LSI300" s="5"/>
      <c r="LSJ300" s="5"/>
      <c r="LSK300" s="223"/>
      <c r="LSL300" s="2"/>
      <c r="LSM300" s="2"/>
      <c r="LSN300" s="5"/>
      <c r="LSO300" s="5"/>
      <c r="LSP300" s="5"/>
      <c r="LSQ300" s="5"/>
      <c r="LSR300" s="5"/>
      <c r="LSS300" s="223"/>
      <c r="LST300" s="2"/>
      <c r="LSU300" s="2"/>
      <c r="LSV300" s="5"/>
      <c r="LSW300" s="5"/>
      <c r="LSX300" s="5"/>
      <c r="LSY300" s="5"/>
      <c r="LSZ300" s="5"/>
      <c r="LTA300" s="223"/>
      <c r="LTB300" s="2"/>
      <c r="LTC300" s="2"/>
      <c r="LTD300" s="5"/>
      <c r="LTE300" s="5"/>
      <c r="LTF300" s="5"/>
      <c r="LTG300" s="5"/>
      <c r="LTH300" s="5"/>
      <c r="LTI300" s="223"/>
      <c r="LTJ300" s="2"/>
      <c r="LTK300" s="2"/>
      <c r="LTL300" s="5"/>
      <c r="LTM300" s="5"/>
      <c r="LTN300" s="5"/>
      <c r="LTO300" s="5"/>
      <c r="LTP300" s="5"/>
      <c r="LTQ300" s="223"/>
      <c r="LTR300" s="2"/>
      <c r="LTS300" s="2"/>
      <c r="LTT300" s="5"/>
      <c r="LTU300" s="5"/>
      <c r="LTV300" s="5"/>
      <c r="LTW300" s="5"/>
      <c r="LTX300" s="5"/>
      <c r="LTY300" s="223"/>
      <c r="LTZ300" s="2"/>
      <c r="LUA300" s="2"/>
      <c r="LUB300" s="5"/>
      <c r="LUC300" s="5"/>
      <c r="LUD300" s="5"/>
      <c r="LUE300" s="5"/>
      <c r="LUF300" s="5"/>
      <c r="LUG300" s="223"/>
      <c r="LUH300" s="2"/>
      <c r="LUI300" s="2"/>
      <c r="LUJ300" s="5"/>
      <c r="LUK300" s="5"/>
      <c r="LUL300" s="5"/>
      <c r="LUM300" s="5"/>
      <c r="LUN300" s="5"/>
      <c r="LUO300" s="223"/>
      <c r="LUP300" s="2"/>
      <c r="LUQ300" s="2"/>
      <c r="LUR300" s="5"/>
      <c r="LUS300" s="5"/>
      <c r="LUT300" s="5"/>
      <c r="LUU300" s="5"/>
      <c r="LUV300" s="5"/>
      <c r="LUW300" s="223"/>
      <c r="LUX300" s="2"/>
      <c r="LUY300" s="2"/>
      <c r="LUZ300" s="5"/>
      <c r="LVA300" s="5"/>
      <c r="LVB300" s="5"/>
      <c r="LVC300" s="5"/>
      <c r="LVD300" s="5"/>
      <c r="LVE300" s="223"/>
      <c r="LVF300" s="2"/>
      <c r="LVG300" s="2"/>
      <c r="LVH300" s="5"/>
      <c r="LVI300" s="5"/>
      <c r="LVJ300" s="5"/>
      <c r="LVK300" s="5"/>
      <c r="LVL300" s="5"/>
      <c r="LVM300" s="223"/>
      <c r="LVN300" s="2"/>
      <c r="LVO300" s="2"/>
      <c r="LVP300" s="5"/>
      <c r="LVQ300" s="5"/>
      <c r="LVR300" s="5"/>
      <c r="LVS300" s="5"/>
      <c r="LVT300" s="5"/>
      <c r="LVU300" s="223"/>
      <c r="LVV300" s="2"/>
      <c r="LVW300" s="2"/>
      <c r="LVX300" s="5"/>
      <c r="LVY300" s="5"/>
      <c r="LVZ300" s="5"/>
      <c r="LWA300" s="5"/>
      <c r="LWB300" s="5"/>
      <c r="LWC300" s="223"/>
      <c r="LWD300" s="2"/>
      <c r="LWE300" s="2"/>
      <c r="LWF300" s="5"/>
      <c r="LWG300" s="5"/>
      <c r="LWH300" s="5"/>
      <c r="LWI300" s="5"/>
      <c r="LWJ300" s="5"/>
      <c r="LWK300" s="223"/>
      <c r="LWL300" s="2"/>
      <c r="LWM300" s="2"/>
      <c r="LWN300" s="5"/>
      <c r="LWO300" s="5"/>
      <c r="LWP300" s="5"/>
      <c r="LWQ300" s="5"/>
      <c r="LWR300" s="5"/>
      <c r="LWS300" s="223"/>
      <c r="LWT300" s="2"/>
      <c r="LWU300" s="2"/>
      <c r="LWV300" s="5"/>
      <c r="LWW300" s="5"/>
      <c r="LWX300" s="5"/>
      <c r="LWY300" s="5"/>
      <c r="LWZ300" s="5"/>
      <c r="LXA300" s="223"/>
      <c r="LXB300" s="2"/>
      <c r="LXC300" s="2"/>
      <c r="LXD300" s="5"/>
      <c r="LXE300" s="5"/>
      <c r="LXF300" s="5"/>
      <c r="LXG300" s="5"/>
      <c r="LXH300" s="5"/>
      <c r="LXI300" s="223"/>
      <c r="LXJ300" s="2"/>
      <c r="LXK300" s="2"/>
      <c r="LXL300" s="5"/>
      <c r="LXM300" s="5"/>
      <c r="LXN300" s="5"/>
      <c r="LXO300" s="5"/>
      <c r="LXP300" s="5"/>
      <c r="LXQ300" s="223"/>
      <c r="LXR300" s="2"/>
      <c r="LXS300" s="2"/>
      <c r="LXT300" s="5"/>
      <c r="LXU300" s="5"/>
      <c r="LXV300" s="5"/>
      <c r="LXW300" s="5"/>
      <c r="LXX300" s="5"/>
      <c r="LXY300" s="223"/>
      <c r="LXZ300" s="2"/>
      <c r="LYA300" s="2"/>
      <c r="LYB300" s="5"/>
      <c r="LYC300" s="5"/>
      <c r="LYD300" s="5"/>
      <c r="LYE300" s="5"/>
      <c r="LYF300" s="5"/>
      <c r="LYG300" s="223"/>
      <c r="LYH300" s="2"/>
      <c r="LYI300" s="2"/>
      <c r="LYJ300" s="5"/>
      <c r="LYK300" s="5"/>
      <c r="LYL300" s="5"/>
      <c r="LYM300" s="5"/>
      <c r="LYN300" s="5"/>
      <c r="LYO300" s="223"/>
      <c r="LYP300" s="2"/>
      <c r="LYQ300" s="2"/>
      <c r="LYR300" s="5"/>
      <c r="LYS300" s="5"/>
      <c r="LYT300" s="5"/>
      <c r="LYU300" s="5"/>
      <c r="LYV300" s="5"/>
      <c r="LYW300" s="223"/>
      <c r="LYX300" s="2"/>
      <c r="LYY300" s="2"/>
      <c r="LYZ300" s="5"/>
      <c r="LZA300" s="5"/>
      <c r="LZB300" s="5"/>
      <c r="LZC300" s="5"/>
      <c r="LZD300" s="5"/>
      <c r="LZE300" s="223"/>
      <c r="LZF300" s="2"/>
      <c r="LZG300" s="2"/>
      <c r="LZH300" s="5"/>
      <c r="LZI300" s="5"/>
      <c r="LZJ300" s="5"/>
      <c r="LZK300" s="5"/>
      <c r="LZL300" s="5"/>
      <c r="LZM300" s="223"/>
      <c r="LZN300" s="2"/>
      <c r="LZO300" s="2"/>
      <c r="LZP300" s="5"/>
      <c r="LZQ300" s="5"/>
      <c r="LZR300" s="5"/>
      <c r="LZS300" s="5"/>
      <c r="LZT300" s="5"/>
      <c r="LZU300" s="223"/>
      <c r="LZV300" s="2"/>
      <c r="LZW300" s="2"/>
      <c r="LZX300" s="5"/>
      <c r="LZY300" s="5"/>
      <c r="LZZ300" s="5"/>
      <c r="MAA300" s="5"/>
      <c r="MAB300" s="5"/>
      <c r="MAC300" s="223"/>
      <c r="MAD300" s="2"/>
      <c r="MAE300" s="2"/>
      <c r="MAF300" s="5"/>
      <c r="MAG300" s="5"/>
      <c r="MAH300" s="5"/>
      <c r="MAI300" s="5"/>
      <c r="MAJ300" s="5"/>
      <c r="MAK300" s="223"/>
      <c r="MAL300" s="2"/>
      <c r="MAM300" s="2"/>
      <c r="MAN300" s="5"/>
      <c r="MAO300" s="5"/>
      <c r="MAP300" s="5"/>
      <c r="MAQ300" s="5"/>
      <c r="MAR300" s="5"/>
      <c r="MAS300" s="223"/>
      <c r="MAT300" s="2"/>
      <c r="MAU300" s="2"/>
      <c r="MAV300" s="5"/>
      <c r="MAW300" s="5"/>
      <c r="MAX300" s="5"/>
      <c r="MAY300" s="5"/>
      <c r="MAZ300" s="5"/>
      <c r="MBA300" s="223"/>
      <c r="MBB300" s="2"/>
      <c r="MBC300" s="2"/>
      <c r="MBD300" s="5"/>
      <c r="MBE300" s="5"/>
      <c r="MBF300" s="5"/>
      <c r="MBG300" s="5"/>
      <c r="MBH300" s="5"/>
      <c r="MBI300" s="223"/>
      <c r="MBJ300" s="2"/>
      <c r="MBK300" s="2"/>
      <c r="MBL300" s="5"/>
      <c r="MBM300" s="5"/>
      <c r="MBN300" s="5"/>
      <c r="MBO300" s="5"/>
      <c r="MBP300" s="5"/>
      <c r="MBQ300" s="223"/>
      <c r="MBR300" s="2"/>
      <c r="MBS300" s="2"/>
      <c r="MBT300" s="5"/>
      <c r="MBU300" s="5"/>
      <c r="MBV300" s="5"/>
      <c r="MBW300" s="5"/>
      <c r="MBX300" s="5"/>
      <c r="MBY300" s="223"/>
      <c r="MBZ300" s="2"/>
      <c r="MCA300" s="2"/>
      <c r="MCB300" s="5"/>
      <c r="MCC300" s="5"/>
      <c r="MCD300" s="5"/>
      <c r="MCE300" s="5"/>
      <c r="MCF300" s="5"/>
      <c r="MCG300" s="223"/>
      <c r="MCH300" s="2"/>
      <c r="MCI300" s="2"/>
      <c r="MCJ300" s="5"/>
      <c r="MCK300" s="5"/>
      <c r="MCL300" s="5"/>
      <c r="MCM300" s="5"/>
      <c r="MCN300" s="5"/>
      <c r="MCO300" s="223"/>
      <c r="MCP300" s="2"/>
      <c r="MCQ300" s="2"/>
      <c r="MCR300" s="5"/>
      <c r="MCS300" s="5"/>
      <c r="MCT300" s="5"/>
      <c r="MCU300" s="5"/>
      <c r="MCV300" s="5"/>
      <c r="MCW300" s="223"/>
      <c r="MCX300" s="2"/>
      <c r="MCY300" s="2"/>
      <c r="MCZ300" s="5"/>
      <c r="MDA300" s="5"/>
      <c r="MDB300" s="5"/>
      <c r="MDC300" s="5"/>
      <c r="MDD300" s="5"/>
      <c r="MDE300" s="223"/>
      <c r="MDF300" s="2"/>
      <c r="MDG300" s="2"/>
      <c r="MDH300" s="5"/>
      <c r="MDI300" s="5"/>
      <c r="MDJ300" s="5"/>
      <c r="MDK300" s="5"/>
      <c r="MDL300" s="5"/>
      <c r="MDM300" s="223"/>
      <c r="MDN300" s="2"/>
      <c r="MDO300" s="2"/>
      <c r="MDP300" s="5"/>
      <c r="MDQ300" s="5"/>
      <c r="MDR300" s="5"/>
      <c r="MDS300" s="5"/>
      <c r="MDT300" s="5"/>
      <c r="MDU300" s="223"/>
      <c r="MDV300" s="2"/>
      <c r="MDW300" s="2"/>
      <c r="MDX300" s="5"/>
      <c r="MDY300" s="5"/>
      <c r="MDZ300" s="5"/>
      <c r="MEA300" s="5"/>
      <c r="MEB300" s="5"/>
      <c r="MEC300" s="223"/>
      <c r="MED300" s="2"/>
      <c r="MEE300" s="2"/>
      <c r="MEF300" s="5"/>
      <c r="MEG300" s="5"/>
      <c r="MEH300" s="5"/>
      <c r="MEI300" s="5"/>
      <c r="MEJ300" s="5"/>
      <c r="MEK300" s="223"/>
      <c r="MEL300" s="2"/>
      <c r="MEM300" s="2"/>
      <c r="MEN300" s="5"/>
      <c r="MEO300" s="5"/>
      <c r="MEP300" s="5"/>
      <c r="MEQ300" s="5"/>
      <c r="MER300" s="5"/>
      <c r="MES300" s="223"/>
      <c r="MET300" s="2"/>
      <c r="MEU300" s="2"/>
      <c r="MEV300" s="5"/>
      <c r="MEW300" s="5"/>
      <c r="MEX300" s="5"/>
      <c r="MEY300" s="5"/>
      <c r="MEZ300" s="5"/>
      <c r="MFA300" s="223"/>
      <c r="MFB300" s="2"/>
      <c r="MFC300" s="2"/>
      <c r="MFD300" s="5"/>
      <c r="MFE300" s="5"/>
      <c r="MFF300" s="5"/>
      <c r="MFG300" s="5"/>
      <c r="MFH300" s="5"/>
      <c r="MFI300" s="223"/>
      <c r="MFJ300" s="2"/>
      <c r="MFK300" s="2"/>
      <c r="MFL300" s="5"/>
      <c r="MFM300" s="5"/>
      <c r="MFN300" s="5"/>
      <c r="MFO300" s="5"/>
      <c r="MFP300" s="5"/>
      <c r="MFQ300" s="223"/>
      <c r="MFR300" s="2"/>
      <c r="MFS300" s="2"/>
      <c r="MFT300" s="5"/>
      <c r="MFU300" s="5"/>
      <c r="MFV300" s="5"/>
      <c r="MFW300" s="5"/>
      <c r="MFX300" s="5"/>
      <c r="MFY300" s="223"/>
      <c r="MFZ300" s="2"/>
      <c r="MGA300" s="2"/>
      <c r="MGB300" s="5"/>
      <c r="MGC300" s="5"/>
      <c r="MGD300" s="5"/>
      <c r="MGE300" s="5"/>
      <c r="MGF300" s="5"/>
      <c r="MGG300" s="223"/>
      <c r="MGH300" s="2"/>
      <c r="MGI300" s="2"/>
      <c r="MGJ300" s="5"/>
      <c r="MGK300" s="5"/>
      <c r="MGL300" s="5"/>
      <c r="MGM300" s="5"/>
      <c r="MGN300" s="5"/>
      <c r="MGO300" s="223"/>
      <c r="MGP300" s="2"/>
      <c r="MGQ300" s="2"/>
      <c r="MGR300" s="5"/>
      <c r="MGS300" s="5"/>
      <c r="MGT300" s="5"/>
      <c r="MGU300" s="5"/>
      <c r="MGV300" s="5"/>
      <c r="MGW300" s="223"/>
      <c r="MGX300" s="2"/>
      <c r="MGY300" s="2"/>
      <c r="MGZ300" s="5"/>
      <c r="MHA300" s="5"/>
      <c r="MHB300" s="5"/>
      <c r="MHC300" s="5"/>
      <c r="MHD300" s="5"/>
      <c r="MHE300" s="223"/>
      <c r="MHF300" s="2"/>
      <c r="MHG300" s="2"/>
      <c r="MHH300" s="5"/>
      <c r="MHI300" s="5"/>
      <c r="MHJ300" s="5"/>
      <c r="MHK300" s="5"/>
      <c r="MHL300" s="5"/>
      <c r="MHM300" s="223"/>
      <c r="MHN300" s="2"/>
      <c r="MHO300" s="2"/>
      <c r="MHP300" s="5"/>
      <c r="MHQ300" s="5"/>
      <c r="MHR300" s="5"/>
      <c r="MHS300" s="5"/>
      <c r="MHT300" s="5"/>
      <c r="MHU300" s="223"/>
      <c r="MHV300" s="2"/>
      <c r="MHW300" s="2"/>
      <c r="MHX300" s="5"/>
      <c r="MHY300" s="5"/>
      <c r="MHZ300" s="5"/>
      <c r="MIA300" s="5"/>
      <c r="MIB300" s="5"/>
      <c r="MIC300" s="223"/>
      <c r="MID300" s="2"/>
      <c r="MIE300" s="2"/>
      <c r="MIF300" s="5"/>
      <c r="MIG300" s="5"/>
      <c r="MIH300" s="5"/>
      <c r="MII300" s="5"/>
      <c r="MIJ300" s="5"/>
      <c r="MIK300" s="223"/>
      <c r="MIL300" s="2"/>
      <c r="MIM300" s="2"/>
      <c r="MIN300" s="5"/>
      <c r="MIO300" s="5"/>
      <c r="MIP300" s="5"/>
      <c r="MIQ300" s="5"/>
      <c r="MIR300" s="5"/>
      <c r="MIS300" s="223"/>
      <c r="MIT300" s="2"/>
      <c r="MIU300" s="2"/>
      <c r="MIV300" s="5"/>
      <c r="MIW300" s="5"/>
      <c r="MIX300" s="5"/>
      <c r="MIY300" s="5"/>
      <c r="MIZ300" s="5"/>
      <c r="MJA300" s="223"/>
      <c r="MJB300" s="2"/>
      <c r="MJC300" s="2"/>
      <c r="MJD300" s="5"/>
      <c r="MJE300" s="5"/>
      <c r="MJF300" s="5"/>
      <c r="MJG300" s="5"/>
      <c r="MJH300" s="5"/>
      <c r="MJI300" s="223"/>
      <c r="MJJ300" s="2"/>
      <c r="MJK300" s="2"/>
      <c r="MJL300" s="5"/>
      <c r="MJM300" s="5"/>
      <c r="MJN300" s="5"/>
      <c r="MJO300" s="5"/>
      <c r="MJP300" s="5"/>
      <c r="MJQ300" s="223"/>
      <c r="MJR300" s="2"/>
      <c r="MJS300" s="2"/>
      <c r="MJT300" s="5"/>
      <c r="MJU300" s="5"/>
      <c r="MJV300" s="5"/>
      <c r="MJW300" s="5"/>
      <c r="MJX300" s="5"/>
      <c r="MJY300" s="223"/>
      <c r="MJZ300" s="2"/>
      <c r="MKA300" s="2"/>
      <c r="MKB300" s="5"/>
      <c r="MKC300" s="5"/>
      <c r="MKD300" s="5"/>
      <c r="MKE300" s="5"/>
      <c r="MKF300" s="5"/>
      <c r="MKG300" s="223"/>
      <c r="MKH300" s="2"/>
      <c r="MKI300" s="2"/>
      <c r="MKJ300" s="5"/>
      <c r="MKK300" s="5"/>
      <c r="MKL300" s="5"/>
      <c r="MKM300" s="5"/>
      <c r="MKN300" s="5"/>
      <c r="MKO300" s="223"/>
      <c r="MKP300" s="2"/>
      <c r="MKQ300" s="2"/>
      <c r="MKR300" s="5"/>
      <c r="MKS300" s="5"/>
      <c r="MKT300" s="5"/>
      <c r="MKU300" s="5"/>
      <c r="MKV300" s="5"/>
      <c r="MKW300" s="223"/>
      <c r="MKX300" s="2"/>
      <c r="MKY300" s="2"/>
      <c r="MKZ300" s="5"/>
      <c r="MLA300" s="5"/>
      <c r="MLB300" s="5"/>
      <c r="MLC300" s="5"/>
      <c r="MLD300" s="5"/>
      <c r="MLE300" s="223"/>
      <c r="MLF300" s="2"/>
      <c r="MLG300" s="2"/>
      <c r="MLH300" s="5"/>
      <c r="MLI300" s="5"/>
      <c r="MLJ300" s="5"/>
      <c r="MLK300" s="5"/>
      <c r="MLL300" s="5"/>
      <c r="MLM300" s="223"/>
      <c r="MLN300" s="2"/>
      <c r="MLO300" s="2"/>
      <c r="MLP300" s="5"/>
      <c r="MLQ300" s="5"/>
      <c r="MLR300" s="5"/>
      <c r="MLS300" s="5"/>
      <c r="MLT300" s="5"/>
      <c r="MLU300" s="223"/>
      <c r="MLV300" s="2"/>
      <c r="MLW300" s="2"/>
      <c r="MLX300" s="5"/>
      <c r="MLY300" s="5"/>
      <c r="MLZ300" s="5"/>
      <c r="MMA300" s="5"/>
      <c r="MMB300" s="5"/>
      <c r="MMC300" s="223"/>
      <c r="MMD300" s="2"/>
      <c r="MME300" s="2"/>
      <c r="MMF300" s="5"/>
      <c r="MMG300" s="5"/>
      <c r="MMH300" s="5"/>
      <c r="MMI300" s="5"/>
      <c r="MMJ300" s="5"/>
      <c r="MMK300" s="223"/>
      <c r="MML300" s="2"/>
      <c r="MMM300" s="2"/>
      <c r="MMN300" s="5"/>
      <c r="MMO300" s="5"/>
      <c r="MMP300" s="5"/>
      <c r="MMQ300" s="5"/>
      <c r="MMR300" s="5"/>
      <c r="MMS300" s="223"/>
      <c r="MMT300" s="2"/>
      <c r="MMU300" s="2"/>
      <c r="MMV300" s="5"/>
      <c r="MMW300" s="5"/>
      <c r="MMX300" s="5"/>
      <c r="MMY300" s="5"/>
      <c r="MMZ300" s="5"/>
      <c r="MNA300" s="223"/>
      <c r="MNB300" s="2"/>
      <c r="MNC300" s="2"/>
      <c r="MND300" s="5"/>
      <c r="MNE300" s="5"/>
      <c r="MNF300" s="5"/>
      <c r="MNG300" s="5"/>
      <c r="MNH300" s="5"/>
      <c r="MNI300" s="223"/>
      <c r="MNJ300" s="2"/>
      <c r="MNK300" s="2"/>
      <c r="MNL300" s="5"/>
      <c r="MNM300" s="5"/>
      <c r="MNN300" s="5"/>
      <c r="MNO300" s="5"/>
      <c r="MNP300" s="5"/>
      <c r="MNQ300" s="223"/>
      <c r="MNR300" s="2"/>
      <c r="MNS300" s="2"/>
      <c r="MNT300" s="5"/>
      <c r="MNU300" s="5"/>
      <c r="MNV300" s="5"/>
      <c r="MNW300" s="5"/>
      <c r="MNX300" s="5"/>
      <c r="MNY300" s="223"/>
      <c r="MNZ300" s="2"/>
      <c r="MOA300" s="2"/>
      <c r="MOB300" s="5"/>
      <c r="MOC300" s="5"/>
      <c r="MOD300" s="5"/>
      <c r="MOE300" s="5"/>
      <c r="MOF300" s="5"/>
      <c r="MOG300" s="223"/>
      <c r="MOH300" s="2"/>
      <c r="MOI300" s="2"/>
      <c r="MOJ300" s="5"/>
      <c r="MOK300" s="5"/>
      <c r="MOL300" s="5"/>
      <c r="MOM300" s="5"/>
      <c r="MON300" s="5"/>
      <c r="MOO300" s="223"/>
      <c r="MOP300" s="2"/>
      <c r="MOQ300" s="2"/>
      <c r="MOR300" s="5"/>
      <c r="MOS300" s="5"/>
      <c r="MOT300" s="5"/>
      <c r="MOU300" s="5"/>
      <c r="MOV300" s="5"/>
      <c r="MOW300" s="223"/>
      <c r="MOX300" s="2"/>
      <c r="MOY300" s="2"/>
      <c r="MOZ300" s="5"/>
      <c r="MPA300" s="5"/>
      <c r="MPB300" s="5"/>
      <c r="MPC300" s="5"/>
      <c r="MPD300" s="5"/>
      <c r="MPE300" s="223"/>
      <c r="MPF300" s="2"/>
      <c r="MPG300" s="2"/>
      <c r="MPH300" s="5"/>
      <c r="MPI300" s="5"/>
      <c r="MPJ300" s="5"/>
      <c r="MPK300" s="5"/>
      <c r="MPL300" s="5"/>
      <c r="MPM300" s="223"/>
      <c r="MPN300" s="2"/>
      <c r="MPO300" s="2"/>
      <c r="MPP300" s="5"/>
      <c r="MPQ300" s="5"/>
      <c r="MPR300" s="5"/>
      <c r="MPS300" s="5"/>
      <c r="MPT300" s="5"/>
      <c r="MPU300" s="223"/>
      <c r="MPV300" s="2"/>
      <c r="MPW300" s="2"/>
      <c r="MPX300" s="5"/>
      <c r="MPY300" s="5"/>
      <c r="MPZ300" s="5"/>
      <c r="MQA300" s="5"/>
      <c r="MQB300" s="5"/>
      <c r="MQC300" s="223"/>
      <c r="MQD300" s="2"/>
      <c r="MQE300" s="2"/>
      <c r="MQF300" s="5"/>
      <c r="MQG300" s="5"/>
      <c r="MQH300" s="5"/>
      <c r="MQI300" s="5"/>
      <c r="MQJ300" s="5"/>
      <c r="MQK300" s="223"/>
      <c r="MQL300" s="2"/>
      <c r="MQM300" s="2"/>
      <c r="MQN300" s="5"/>
      <c r="MQO300" s="5"/>
      <c r="MQP300" s="5"/>
      <c r="MQQ300" s="5"/>
      <c r="MQR300" s="5"/>
      <c r="MQS300" s="223"/>
      <c r="MQT300" s="2"/>
      <c r="MQU300" s="2"/>
      <c r="MQV300" s="5"/>
      <c r="MQW300" s="5"/>
      <c r="MQX300" s="5"/>
      <c r="MQY300" s="5"/>
      <c r="MQZ300" s="5"/>
      <c r="MRA300" s="223"/>
      <c r="MRB300" s="2"/>
      <c r="MRC300" s="2"/>
      <c r="MRD300" s="5"/>
      <c r="MRE300" s="5"/>
      <c r="MRF300" s="5"/>
      <c r="MRG300" s="5"/>
      <c r="MRH300" s="5"/>
      <c r="MRI300" s="223"/>
      <c r="MRJ300" s="2"/>
      <c r="MRK300" s="2"/>
      <c r="MRL300" s="5"/>
      <c r="MRM300" s="5"/>
      <c r="MRN300" s="5"/>
      <c r="MRO300" s="5"/>
      <c r="MRP300" s="5"/>
      <c r="MRQ300" s="223"/>
      <c r="MRR300" s="2"/>
      <c r="MRS300" s="2"/>
      <c r="MRT300" s="5"/>
      <c r="MRU300" s="5"/>
      <c r="MRV300" s="5"/>
      <c r="MRW300" s="5"/>
      <c r="MRX300" s="5"/>
      <c r="MRY300" s="223"/>
      <c r="MRZ300" s="2"/>
      <c r="MSA300" s="2"/>
      <c r="MSB300" s="5"/>
      <c r="MSC300" s="5"/>
      <c r="MSD300" s="5"/>
      <c r="MSE300" s="5"/>
      <c r="MSF300" s="5"/>
      <c r="MSG300" s="223"/>
      <c r="MSH300" s="2"/>
      <c r="MSI300" s="2"/>
      <c r="MSJ300" s="5"/>
      <c r="MSK300" s="5"/>
      <c r="MSL300" s="5"/>
      <c r="MSM300" s="5"/>
      <c r="MSN300" s="5"/>
      <c r="MSO300" s="223"/>
      <c r="MSP300" s="2"/>
      <c r="MSQ300" s="2"/>
      <c r="MSR300" s="5"/>
      <c r="MSS300" s="5"/>
      <c r="MST300" s="5"/>
      <c r="MSU300" s="5"/>
      <c r="MSV300" s="5"/>
      <c r="MSW300" s="223"/>
      <c r="MSX300" s="2"/>
      <c r="MSY300" s="2"/>
      <c r="MSZ300" s="5"/>
      <c r="MTA300" s="5"/>
      <c r="MTB300" s="5"/>
      <c r="MTC300" s="5"/>
      <c r="MTD300" s="5"/>
      <c r="MTE300" s="223"/>
      <c r="MTF300" s="2"/>
      <c r="MTG300" s="2"/>
      <c r="MTH300" s="5"/>
      <c r="MTI300" s="5"/>
      <c r="MTJ300" s="5"/>
      <c r="MTK300" s="5"/>
      <c r="MTL300" s="5"/>
      <c r="MTM300" s="223"/>
      <c r="MTN300" s="2"/>
      <c r="MTO300" s="2"/>
      <c r="MTP300" s="5"/>
      <c r="MTQ300" s="5"/>
      <c r="MTR300" s="5"/>
      <c r="MTS300" s="5"/>
      <c r="MTT300" s="5"/>
      <c r="MTU300" s="223"/>
      <c r="MTV300" s="2"/>
      <c r="MTW300" s="2"/>
      <c r="MTX300" s="5"/>
      <c r="MTY300" s="5"/>
      <c r="MTZ300" s="5"/>
      <c r="MUA300" s="5"/>
      <c r="MUB300" s="5"/>
      <c r="MUC300" s="223"/>
      <c r="MUD300" s="2"/>
      <c r="MUE300" s="2"/>
      <c r="MUF300" s="5"/>
      <c r="MUG300" s="5"/>
      <c r="MUH300" s="5"/>
      <c r="MUI300" s="5"/>
      <c r="MUJ300" s="5"/>
      <c r="MUK300" s="223"/>
      <c r="MUL300" s="2"/>
      <c r="MUM300" s="2"/>
      <c r="MUN300" s="5"/>
      <c r="MUO300" s="5"/>
      <c r="MUP300" s="5"/>
      <c r="MUQ300" s="5"/>
      <c r="MUR300" s="5"/>
      <c r="MUS300" s="223"/>
      <c r="MUT300" s="2"/>
      <c r="MUU300" s="2"/>
      <c r="MUV300" s="5"/>
      <c r="MUW300" s="5"/>
      <c r="MUX300" s="5"/>
      <c r="MUY300" s="5"/>
      <c r="MUZ300" s="5"/>
      <c r="MVA300" s="223"/>
      <c r="MVB300" s="2"/>
      <c r="MVC300" s="2"/>
      <c r="MVD300" s="5"/>
      <c r="MVE300" s="5"/>
      <c r="MVF300" s="5"/>
      <c r="MVG300" s="5"/>
      <c r="MVH300" s="5"/>
      <c r="MVI300" s="223"/>
      <c r="MVJ300" s="2"/>
      <c r="MVK300" s="2"/>
      <c r="MVL300" s="5"/>
      <c r="MVM300" s="5"/>
      <c r="MVN300" s="5"/>
      <c r="MVO300" s="5"/>
      <c r="MVP300" s="5"/>
      <c r="MVQ300" s="223"/>
      <c r="MVR300" s="2"/>
      <c r="MVS300" s="2"/>
      <c r="MVT300" s="5"/>
      <c r="MVU300" s="5"/>
      <c r="MVV300" s="5"/>
      <c r="MVW300" s="5"/>
      <c r="MVX300" s="5"/>
      <c r="MVY300" s="223"/>
      <c r="MVZ300" s="2"/>
      <c r="MWA300" s="2"/>
      <c r="MWB300" s="5"/>
      <c r="MWC300" s="5"/>
      <c r="MWD300" s="5"/>
      <c r="MWE300" s="5"/>
      <c r="MWF300" s="5"/>
      <c r="MWG300" s="223"/>
      <c r="MWH300" s="2"/>
      <c r="MWI300" s="2"/>
      <c r="MWJ300" s="5"/>
      <c r="MWK300" s="5"/>
      <c r="MWL300" s="5"/>
      <c r="MWM300" s="5"/>
      <c r="MWN300" s="5"/>
      <c r="MWO300" s="223"/>
      <c r="MWP300" s="2"/>
      <c r="MWQ300" s="2"/>
      <c r="MWR300" s="5"/>
      <c r="MWS300" s="5"/>
      <c r="MWT300" s="5"/>
      <c r="MWU300" s="5"/>
      <c r="MWV300" s="5"/>
      <c r="MWW300" s="223"/>
      <c r="MWX300" s="2"/>
      <c r="MWY300" s="2"/>
      <c r="MWZ300" s="5"/>
      <c r="MXA300" s="5"/>
      <c r="MXB300" s="5"/>
      <c r="MXC300" s="5"/>
      <c r="MXD300" s="5"/>
      <c r="MXE300" s="223"/>
      <c r="MXF300" s="2"/>
      <c r="MXG300" s="2"/>
      <c r="MXH300" s="5"/>
      <c r="MXI300" s="5"/>
      <c r="MXJ300" s="5"/>
      <c r="MXK300" s="5"/>
      <c r="MXL300" s="5"/>
      <c r="MXM300" s="223"/>
      <c r="MXN300" s="2"/>
      <c r="MXO300" s="2"/>
      <c r="MXP300" s="5"/>
      <c r="MXQ300" s="5"/>
      <c r="MXR300" s="5"/>
      <c r="MXS300" s="5"/>
      <c r="MXT300" s="5"/>
      <c r="MXU300" s="223"/>
      <c r="MXV300" s="2"/>
      <c r="MXW300" s="2"/>
      <c r="MXX300" s="5"/>
      <c r="MXY300" s="5"/>
      <c r="MXZ300" s="5"/>
      <c r="MYA300" s="5"/>
      <c r="MYB300" s="5"/>
      <c r="MYC300" s="223"/>
      <c r="MYD300" s="2"/>
      <c r="MYE300" s="2"/>
      <c r="MYF300" s="5"/>
      <c r="MYG300" s="5"/>
      <c r="MYH300" s="5"/>
      <c r="MYI300" s="5"/>
      <c r="MYJ300" s="5"/>
      <c r="MYK300" s="223"/>
      <c r="MYL300" s="2"/>
      <c r="MYM300" s="2"/>
      <c r="MYN300" s="5"/>
      <c r="MYO300" s="5"/>
      <c r="MYP300" s="5"/>
      <c r="MYQ300" s="5"/>
      <c r="MYR300" s="5"/>
      <c r="MYS300" s="223"/>
      <c r="MYT300" s="2"/>
      <c r="MYU300" s="2"/>
      <c r="MYV300" s="5"/>
      <c r="MYW300" s="5"/>
      <c r="MYX300" s="5"/>
      <c r="MYY300" s="5"/>
      <c r="MYZ300" s="5"/>
      <c r="MZA300" s="223"/>
      <c r="MZB300" s="2"/>
      <c r="MZC300" s="2"/>
      <c r="MZD300" s="5"/>
      <c r="MZE300" s="5"/>
      <c r="MZF300" s="5"/>
      <c r="MZG300" s="5"/>
      <c r="MZH300" s="5"/>
      <c r="MZI300" s="223"/>
      <c r="MZJ300" s="2"/>
      <c r="MZK300" s="2"/>
      <c r="MZL300" s="5"/>
      <c r="MZM300" s="5"/>
      <c r="MZN300" s="5"/>
      <c r="MZO300" s="5"/>
      <c r="MZP300" s="5"/>
      <c r="MZQ300" s="223"/>
      <c r="MZR300" s="2"/>
      <c r="MZS300" s="2"/>
      <c r="MZT300" s="5"/>
      <c r="MZU300" s="5"/>
      <c r="MZV300" s="5"/>
      <c r="MZW300" s="5"/>
      <c r="MZX300" s="5"/>
      <c r="MZY300" s="223"/>
      <c r="MZZ300" s="2"/>
      <c r="NAA300" s="2"/>
      <c r="NAB300" s="5"/>
      <c r="NAC300" s="5"/>
      <c r="NAD300" s="5"/>
      <c r="NAE300" s="5"/>
      <c r="NAF300" s="5"/>
      <c r="NAG300" s="223"/>
      <c r="NAH300" s="2"/>
      <c r="NAI300" s="2"/>
      <c r="NAJ300" s="5"/>
      <c r="NAK300" s="5"/>
      <c r="NAL300" s="5"/>
      <c r="NAM300" s="5"/>
      <c r="NAN300" s="5"/>
      <c r="NAO300" s="223"/>
      <c r="NAP300" s="2"/>
      <c r="NAQ300" s="2"/>
      <c r="NAR300" s="5"/>
      <c r="NAS300" s="5"/>
      <c r="NAT300" s="5"/>
      <c r="NAU300" s="5"/>
      <c r="NAV300" s="5"/>
      <c r="NAW300" s="223"/>
      <c r="NAX300" s="2"/>
      <c r="NAY300" s="2"/>
      <c r="NAZ300" s="5"/>
      <c r="NBA300" s="5"/>
      <c r="NBB300" s="5"/>
      <c r="NBC300" s="5"/>
      <c r="NBD300" s="5"/>
      <c r="NBE300" s="223"/>
      <c r="NBF300" s="2"/>
      <c r="NBG300" s="2"/>
      <c r="NBH300" s="5"/>
      <c r="NBI300" s="5"/>
      <c r="NBJ300" s="5"/>
      <c r="NBK300" s="5"/>
      <c r="NBL300" s="5"/>
      <c r="NBM300" s="223"/>
      <c r="NBN300" s="2"/>
      <c r="NBO300" s="2"/>
      <c r="NBP300" s="5"/>
      <c r="NBQ300" s="5"/>
      <c r="NBR300" s="5"/>
      <c r="NBS300" s="5"/>
      <c r="NBT300" s="5"/>
      <c r="NBU300" s="223"/>
      <c r="NBV300" s="2"/>
      <c r="NBW300" s="2"/>
      <c r="NBX300" s="5"/>
      <c r="NBY300" s="5"/>
      <c r="NBZ300" s="5"/>
      <c r="NCA300" s="5"/>
      <c r="NCB300" s="5"/>
      <c r="NCC300" s="223"/>
      <c r="NCD300" s="2"/>
      <c r="NCE300" s="2"/>
      <c r="NCF300" s="5"/>
      <c r="NCG300" s="5"/>
      <c r="NCH300" s="5"/>
      <c r="NCI300" s="5"/>
      <c r="NCJ300" s="5"/>
      <c r="NCK300" s="223"/>
      <c r="NCL300" s="2"/>
      <c r="NCM300" s="2"/>
      <c r="NCN300" s="5"/>
      <c r="NCO300" s="5"/>
      <c r="NCP300" s="5"/>
      <c r="NCQ300" s="5"/>
      <c r="NCR300" s="5"/>
      <c r="NCS300" s="223"/>
      <c r="NCT300" s="2"/>
      <c r="NCU300" s="2"/>
      <c r="NCV300" s="5"/>
      <c r="NCW300" s="5"/>
      <c r="NCX300" s="5"/>
      <c r="NCY300" s="5"/>
      <c r="NCZ300" s="5"/>
      <c r="NDA300" s="223"/>
      <c r="NDB300" s="2"/>
      <c r="NDC300" s="2"/>
      <c r="NDD300" s="5"/>
      <c r="NDE300" s="5"/>
      <c r="NDF300" s="5"/>
      <c r="NDG300" s="5"/>
      <c r="NDH300" s="5"/>
      <c r="NDI300" s="223"/>
      <c r="NDJ300" s="2"/>
      <c r="NDK300" s="2"/>
      <c r="NDL300" s="5"/>
      <c r="NDM300" s="5"/>
      <c r="NDN300" s="5"/>
      <c r="NDO300" s="5"/>
      <c r="NDP300" s="5"/>
      <c r="NDQ300" s="223"/>
      <c r="NDR300" s="2"/>
      <c r="NDS300" s="2"/>
      <c r="NDT300" s="5"/>
      <c r="NDU300" s="5"/>
      <c r="NDV300" s="5"/>
      <c r="NDW300" s="5"/>
      <c r="NDX300" s="5"/>
      <c r="NDY300" s="223"/>
      <c r="NDZ300" s="2"/>
      <c r="NEA300" s="2"/>
      <c r="NEB300" s="5"/>
      <c r="NEC300" s="5"/>
      <c r="NED300" s="5"/>
      <c r="NEE300" s="5"/>
      <c r="NEF300" s="5"/>
      <c r="NEG300" s="223"/>
      <c r="NEH300" s="2"/>
      <c r="NEI300" s="2"/>
      <c r="NEJ300" s="5"/>
      <c r="NEK300" s="5"/>
      <c r="NEL300" s="5"/>
      <c r="NEM300" s="5"/>
      <c r="NEN300" s="5"/>
      <c r="NEO300" s="223"/>
      <c r="NEP300" s="2"/>
      <c r="NEQ300" s="2"/>
      <c r="NER300" s="5"/>
      <c r="NES300" s="5"/>
      <c r="NET300" s="5"/>
      <c r="NEU300" s="5"/>
      <c r="NEV300" s="5"/>
      <c r="NEW300" s="223"/>
      <c r="NEX300" s="2"/>
      <c r="NEY300" s="2"/>
      <c r="NEZ300" s="5"/>
      <c r="NFA300" s="5"/>
      <c r="NFB300" s="5"/>
      <c r="NFC300" s="5"/>
      <c r="NFD300" s="5"/>
      <c r="NFE300" s="223"/>
      <c r="NFF300" s="2"/>
      <c r="NFG300" s="2"/>
      <c r="NFH300" s="5"/>
      <c r="NFI300" s="5"/>
      <c r="NFJ300" s="5"/>
      <c r="NFK300" s="5"/>
      <c r="NFL300" s="5"/>
      <c r="NFM300" s="223"/>
      <c r="NFN300" s="2"/>
      <c r="NFO300" s="2"/>
      <c r="NFP300" s="5"/>
      <c r="NFQ300" s="5"/>
      <c r="NFR300" s="5"/>
      <c r="NFS300" s="5"/>
      <c r="NFT300" s="5"/>
      <c r="NFU300" s="223"/>
      <c r="NFV300" s="2"/>
      <c r="NFW300" s="2"/>
      <c r="NFX300" s="5"/>
      <c r="NFY300" s="5"/>
      <c r="NFZ300" s="5"/>
      <c r="NGA300" s="5"/>
      <c r="NGB300" s="5"/>
      <c r="NGC300" s="223"/>
      <c r="NGD300" s="2"/>
      <c r="NGE300" s="2"/>
      <c r="NGF300" s="5"/>
      <c r="NGG300" s="5"/>
      <c r="NGH300" s="5"/>
      <c r="NGI300" s="5"/>
      <c r="NGJ300" s="5"/>
      <c r="NGK300" s="223"/>
      <c r="NGL300" s="2"/>
      <c r="NGM300" s="2"/>
      <c r="NGN300" s="5"/>
      <c r="NGO300" s="5"/>
      <c r="NGP300" s="5"/>
      <c r="NGQ300" s="5"/>
      <c r="NGR300" s="5"/>
      <c r="NGS300" s="223"/>
      <c r="NGT300" s="2"/>
      <c r="NGU300" s="2"/>
      <c r="NGV300" s="5"/>
      <c r="NGW300" s="5"/>
      <c r="NGX300" s="5"/>
      <c r="NGY300" s="5"/>
      <c r="NGZ300" s="5"/>
      <c r="NHA300" s="223"/>
      <c r="NHB300" s="2"/>
      <c r="NHC300" s="2"/>
      <c r="NHD300" s="5"/>
      <c r="NHE300" s="5"/>
      <c r="NHF300" s="5"/>
      <c r="NHG300" s="5"/>
      <c r="NHH300" s="5"/>
      <c r="NHI300" s="223"/>
      <c r="NHJ300" s="2"/>
      <c r="NHK300" s="2"/>
      <c r="NHL300" s="5"/>
      <c r="NHM300" s="5"/>
      <c r="NHN300" s="5"/>
      <c r="NHO300" s="5"/>
      <c r="NHP300" s="5"/>
      <c r="NHQ300" s="223"/>
      <c r="NHR300" s="2"/>
      <c r="NHS300" s="2"/>
      <c r="NHT300" s="5"/>
      <c r="NHU300" s="5"/>
      <c r="NHV300" s="5"/>
      <c r="NHW300" s="5"/>
      <c r="NHX300" s="5"/>
      <c r="NHY300" s="223"/>
      <c r="NHZ300" s="2"/>
      <c r="NIA300" s="2"/>
      <c r="NIB300" s="5"/>
      <c r="NIC300" s="5"/>
      <c r="NID300" s="5"/>
      <c r="NIE300" s="5"/>
      <c r="NIF300" s="5"/>
      <c r="NIG300" s="223"/>
      <c r="NIH300" s="2"/>
      <c r="NII300" s="2"/>
      <c r="NIJ300" s="5"/>
      <c r="NIK300" s="5"/>
      <c r="NIL300" s="5"/>
      <c r="NIM300" s="5"/>
      <c r="NIN300" s="5"/>
      <c r="NIO300" s="223"/>
      <c r="NIP300" s="2"/>
      <c r="NIQ300" s="2"/>
      <c r="NIR300" s="5"/>
      <c r="NIS300" s="5"/>
      <c r="NIT300" s="5"/>
      <c r="NIU300" s="5"/>
      <c r="NIV300" s="5"/>
      <c r="NIW300" s="223"/>
      <c r="NIX300" s="2"/>
      <c r="NIY300" s="2"/>
      <c r="NIZ300" s="5"/>
      <c r="NJA300" s="5"/>
      <c r="NJB300" s="5"/>
      <c r="NJC300" s="5"/>
      <c r="NJD300" s="5"/>
      <c r="NJE300" s="223"/>
      <c r="NJF300" s="2"/>
      <c r="NJG300" s="2"/>
      <c r="NJH300" s="5"/>
      <c r="NJI300" s="5"/>
      <c r="NJJ300" s="5"/>
      <c r="NJK300" s="5"/>
      <c r="NJL300" s="5"/>
      <c r="NJM300" s="223"/>
      <c r="NJN300" s="2"/>
      <c r="NJO300" s="2"/>
      <c r="NJP300" s="5"/>
      <c r="NJQ300" s="5"/>
      <c r="NJR300" s="5"/>
      <c r="NJS300" s="5"/>
      <c r="NJT300" s="5"/>
      <c r="NJU300" s="223"/>
      <c r="NJV300" s="2"/>
      <c r="NJW300" s="2"/>
      <c r="NJX300" s="5"/>
      <c r="NJY300" s="5"/>
      <c r="NJZ300" s="5"/>
      <c r="NKA300" s="5"/>
      <c r="NKB300" s="5"/>
      <c r="NKC300" s="223"/>
      <c r="NKD300" s="2"/>
      <c r="NKE300" s="2"/>
      <c r="NKF300" s="5"/>
      <c r="NKG300" s="5"/>
      <c r="NKH300" s="5"/>
      <c r="NKI300" s="5"/>
      <c r="NKJ300" s="5"/>
      <c r="NKK300" s="223"/>
      <c r="NKL300" s="2"/>
      <c r="NKM300" s="2"/>
      <c r="NKN300" s="5"/>
      <c r="NKO300" s="5"/>
      <c r="NKP300" s="5"/>
      <c r="NKQ300" s="5"/>
      <c r="NKR300" s="5"/>
      <c r="NKS300" s="223"/>
      <c r="NKT300" s="2"/>
      <c r="NKU300" s="2"/>
      <c r="NKV300" s="5"/>
      <c r="NKW300" s="5"/>
      <c r="NKX300" s="5"/>
      <c r="NKY300" s="5"/>
      <c r="NKZ300" s="5"/>
      <c r="NLA300" s="223"/>
      <c r="NLB300" s="2"/>
      <c r="NLC300" s="2"/>
      <c r="NLD300" s="5"/>
      <c r="NLE300" s="5"/>
      <c r="NLF300" s="5"/>
      <c r="NLG300" s="5"/>
      <c r="NLH300" s="5"/>
      <c r="NLI300" s="223"/>
      <c r="NLJ300" s="2"/>
      <c r="NLK300" s="2"/>
      <c r="NLL300" s="5"/>
      <c r="NLM300" s="5"/>
      <c r="NLN300" s="5"/>
      <c r="NLO300" s="5"/>
      <c r="NLP300" s="5"/>
      <c r="NLQ300" s="223"/>
      <c r="NLR300" s="2"/>
      <c r="NLS300" s="2"/>
      <c r="NLT300" s="5"/>
      <c r="NLU300" s="5"/>
      <c r="NLV300" s="5"/>
      <c r="NLW300" s="5"/>
      <c r="NLX300" s="5"/>
      <c r="NLY300" s="223"/>
      <c r="NLZ300" s="2"/>
      <c r="NMA300" s="2"/>
      <c r="NMB300" s="5"/>
      <c r="NMC300" s="5"/>
      <c r="NMD300" s="5"/>
      <c r="NME300" s="5"/>
      <c r="NMF300" s="5"/>
      <c r="NMG300" s="223"/>
      <c r="NMH300" s="2"/>
      <c r="NMI300" s="2"/>
      <c r="NMJ300" s="5"/>
      <c r="NMK300" s="5"/>
      <c r="NML300" s="5"/>
      <c r="NMM300" s="5"/>
      <c r="NMN300" s="5"/>
      <c r="NMO300" s="223"/>
      <c r="NMP300" s="2"/>
      <c r="NMQ300" s="2"/>
      <c r="NMR300" s="5"/>
      <c r="NMS300" s="5"/>
      <c r="NMT300" s="5"/>
      <c r="NMU300" s="5"/>
      <c r="NMV300" s="5"/>
      <c r="NMW300" s="223"/>
      <c r="NMX300" s="2"/>
      <c r="NMY300" s="2"/>
      <c r="NMZ300" s="5"/>
      <c r="NNA300" s="5"/>
      <c r="NNB300" s="5"/>
      <c r="NNC300" s="5"/>
      <c r="NND300" s="5"/>
      <c r="NNE300" s="223"/>
      <c r="NNF300" s="2"/>
      <c r="NNG300" s="2"/>
      <c r="NNH300" s="5"/>
      <c r="NNI300" s="5"/>
      <c r="NNJ300" s="5"/>
      <c r="NNK300" s="5"/>
      <c r="NNL300" s="5"/>
      <c r="NNM300" s="223"/>
      <c r="NNN300" s="2"/>
      <c r="NNO300" s="2"/>
      <c r="NNP300" s="5"/>
      <c r="NNQ300" s="5"/>
      <c r="NNR300" s="5"/>
      <c r="NNS300" s="5"/>
      <c r="NNT300" s="5"/>
      <c r="NNU300" s="223"/>
      <c r="NNV300" s="2"/>
      <c r="NNW300" s="2"/>
      <c r="NNX300" s="5"/>
      <c r="NNY300" s="5"/>
      <c r="NNZ300" s="5"/>
      <c r="NOA300" s="5"/>
      <c r="NOB300" s="5"/>
      <c r="NOC300" s="223"/>
      <c r="NOD300" s="2"/>
      <c r="NOE300" s="2"/>
      <c r="NOF300" s="5"/>
      <c r="NOG300" s="5"/>
      <c r="NOH300" s="5"/>
      <c r="NOI300" s="5"/>
      <c r="NOJ300" s="5"/>
      <c r="NOK300" s="223"/>
      <c r="NOL300" s="2"/>
      <c r="NOM300" s="2"/>
      <c r="NON300" s="5"/>
      <c r="NOO300" s="5"/>
      <c r="NOP300" s="5"/>
      <c r="NOQ300" s="5"/>
      <c r="NOR300" s="5"/>
      <c r="NOS300" s="223"/>
      <c r="NOT300" s="2"/>
      <c r="NOU300" s="2"/>
      <c r="NOV300" s="5"/>
      <c r="NOW300" s="5"/>
      <c r="NOX300" s="5"/>
      <c r="NOY300" s="5"/>
      <c r="NOZ300" s="5"/>
      <c r="NPA300" s="223"/>
      <c r="NPB300" s="2"/>
      <c r="NPC300" s="2"/>
      <c r="NPD300" s="5"/>
      <c r="NPE300" s="5"/>
      <c r="NPF300" s="5"/>
      <c r="NPG300" s="5"/>
      <c r="NPH300" s="5"/>
      <c r="NPI300" s="223"/>
      <c r="NPJ300" s="2"/>
      <c r="NPK300" s="2"/>
      <c r="NPL300" s="5"/>
      <c r="NPM300" s="5"/>
      <c r="NPN300" s="5"/>
      <c r="NPO300" s="5"/>
      <c r="NPP300" s="5"/>
      <c r="NPQ300" s="223"/>
      <c r="NPR300" s="2"/>
      <c r="NPS300" s="2"/>
      <c r="NPT300" s="5"/>
      <c r="NPU300" s="5"/>
      <c r="NPV300" s="5"/>
      <c r="NPW300" s="5"/>
      <c r="NPX300" s="5"/>
      <c r="NPY300" s="223"/>
      <c r="NPZ300" s="2"/>
      <c r="NQA300" s="2"/>
      <c r="NQB300" s="5"/>
      <c r="NQC300" s="5"/>
      <c r="NQD300" s="5"/>
      <c r="NQE300" s="5"/>
      <c r="NQF300" s="5"/>
      <c r="NQG300" s="223"/>
      <c r="NQH300" s="2"/>
      <c r="NQI300" s="2"/>
      <c r="NQJ300" s="5"/>
      <c r="NQK300" s="5"/>
      <c r="NQL300" s="5"/>
      <c r="NQM300" s="5"/>
      <c r="NQN300" s="5"/>
      <c r="NQO300" s="223"/>
      <c r="NQP300" s="2"/>
      <c r="NQQ300" s="2"/>
      <c r="NQR300" s="5"/>
      <c r="NQS300" s="5"/>
      <c r="NQT300" s="5"/>
      <c r="NQU300" s="5"/>
      <c r="NQV300" s="5"/>
      <c r="NQW300" s="223"/>
      <c r="NQX300" s="2"/>
      <c r="NQY300" s="2"/>
      <c r="NQZ300" s="5"/>
      <c r="NRA300" s="5"/>
      <c r="NRB300" s="5"/>
      <c r="NRC300" s="5"/>
      <c r="NRD300" s="5"/>
      <c r="NRE300" s="223"/>
      <c r="NRF300" s="2"/>
      <c r="NRG300" s="2"/>
      <c r="NRH300" s="5"/>
      <c r="NRI300" s="5"/>
      <c r="NRJ300" s="5"/>
      <c r="NRK300" s="5"/>
      <c r="NRL300" s="5"/>
      <c r="NRM300" s="223"/>
      <c r="NRN300" s="2"/>
      <c r="NRO300" s="2"/>
      <c r="NRP300" s="5"/>
      <c r="NRQ300" s="5"/>
      <c r="NRR300" s="5"/>
      <c r="NRS300" s="5"/>
      <c r="NRT300" s="5"/>
      <c r="NRU300" s="223"/>
      <c r="NRV300" s="2"/>
      <c r="NRW300" s="2"/>
      <c r="NRX300" s="5"/>
      <c r="NRY300" s="5"/>
      <c r="NRZ300" s="5"/>
      <c r="NSA300" s="5"/>
      <c r="NSB300" s="5"/>
      <c r="NSC300" s="223"/>
      <c r="NSD300" s="2"/>
      <c r="NSE300" s="2"/>
      <c r="NSF300" s="5"/>
      <c r="NSG300" s="5"/>
      <c r="NSH300" s="5"/>
      <c r="NSI300" s="5"/>
      <c r="NSJ300" s="5"/>
      <c r="NSK300" s="223"/>
      <c r="NSL300" s="2"/>
      <c r="NSM300" s="2"/>
      <c r="NSN300" s="5"/>
      <c r="NSO300" s="5"/>
      <c r="NSP300" s="5"/>
      <c r="NSQ300" s="5"/>
      <c r="NSR300" s="5"/>
      <c r="NSS300" s="223"/>
      <c r="NST300" s="2"/>
      <c r="NSU300" s="2"/>
      <c r="NSV300" s="5"/>
      <c r="NSW300" s="5"/>
      <c r="NSX300" s="5"/>
      <c r="NSY300" s="5"/>
      <c r="NSZ300" s="5"/>
      <c r="NTA300" s="223"/>
      <c r="NTB300" s="2"/>
      <c r="NTC300" s="2"/>
      <c r="NTD300" s="5"/>
      <c r="NTE300" s="5"/>
      <c r="NTF300" s="5"/>
      <c r="NTG300" s="5"/>
      <c r="NTH300" s="5"/>
      <c r="NTI300" s="223"/>
      <c r="NTJ300" s="2"/>
      <c r="NTK300" s="2"/>
      <c r="NTL300" s="5"/>
      <c r="NTM300" s="5"/>
      <c r="NTN300" s="5"/>
      <c r="NTO300" s="5"/>
      <c r="NTP300" s="5"/>
      <c r="NTQ300" s="223"/>
      <c r="NTR300" s="2"/>
      <c r="NTS300" s="2"/>
      <c r="NTT300" s="5"/>
      <c r="NTU300" s="5"/>
      <c r="NTV300" s="5"/>
      <c r="NTW300" s="5"/>
      <c r="NTX300" s="5"/>
      <c r="NTY300" s="223"/>
      <c r="NTZ300" s="2"/>
      <c r="NUA300" s="2"/>
      <c r="NUB300" s="5"/>
      <c r="NUC300" s="5"/>
      <c r="NUD300" s="5"/>
      <c r="NUE300" s="5"/>
      <c r="NUF300" s="5"/>
      <c r="NUG300" s="223"/>
      <c r="NUH300" s="2"/>
      <c r="NUI300" s="2"/>
      <c r="NUJ300" s="5"/>
      <c r="NUK300" s="5"/>
      <c r="NUL300" s="5"/>
      <c r="NUM300" s="5"/>
      <c r="NUN300" s="5"/>
      <c r="NUO300" s="223"/>
      <c r="NUP300" s="2"/>
      <c r="NUQ300" s="2"/>
      <c r="NUR300" s="5"/>
      <c r="NUS300" s="5"/>
      <c r="NUT300" s="5"/>
      <c r="NUU300" s="5"/>
      <c r="NUV300" s="5"/>
      <c r="NUW300" s="223"/>
      <c r="NUX300" s="2"/>
      <c r="NUY300" s="2"/>
      <c r="NUZ300" s="5"/>
      <c r="NVA300" s="5"/>
      <c r="NVB300" s="5"/>
      <c r="NVC300" s="5"/>
      <c r="NVD300" s="5"/>
      <c r="NVE300" s="223"/>
      <c r="NVF300" s="2"/>
      <c r="NVG300" s="2"/>
      <c r="NVH300" s="5"/>
      <c r="NVI300" s="5"/>
      <c r="NVJ300" s="5"/>
      <c r="NVK300" s="5"/>
      <c r="NVL300" s="5"/>
      <c r="NVM300" s="223"/>
      <c r="NVN300" s="2"/>
      <c r="NVO300" s="2"/>
      <c r="NVP300" s="5"/>
      <c r="NVQ300" s="5"/>
      <c r="NVR300" s="5"/>
      <c r="NVS300" s="5"/>
      <c r="NVT300" s="5"/>
      <c r="NVU300" s="223"/>
      <c r="NVV300" s="2"/>
      <c r="NVW300" s="2"/>
      <c r="NVX300" s="5"/>
      <c r="NVY300" s="5"/>
      <c r="NVZ300" s="5"/>
      <c r="NWA300" s="5"/>
      <c r="NWB300" s="5"/>
      <c r="NWC300" s="223"/>
      <c r="NWD300" s="2"/>
      <c r="NWE300" s="2"/>
      <c r="NWF300" s="5"/>
      <c r="NWG300" s="5"/>
      <c r="NWH300" s="5"/>
      <c r="NWI300" s="5"/>
      <c r="NWJ300" s="5"/>
      <c r="NWK300" s="223"/>
      <c r="NWL300" s="2"/>
      <c r="NWM300" s="2"/>
      <c r="NWN300" s="5"/>
      <c r="NWO300" s="5"/>
      <c r="NWP300" s="5"/>
      <c r="NWQ300" s="5"/>
      <c r="NWR300" s="5"/>
      <c r="NWS300" s="223"/>
      <c r="NWT300" s="2"/>
      <c r="NWU300" s="2"/>
      <c r="NWV300" s="5"/>
      <c r="NWW300" s="5"/>
      <c r="NWX300" s="5"/>
      <c r="NWY300" s="5"/>
      <c r="NWZ300" s="5"/>
      <c r="NXA300" s="223"/>
      <c r="NXB300" s="2"/>
      <c r="NXC300" s="2"/>
      <c r="NXD300" s="5"/>
      <c r="NXE300" s="5"/>
      <c r="NXF300" s="5"/>
      <c r="NXG300" s="5"/>
      <c r="NXH300" s="5"/>
      <c r="NXI300" s="223"/>
      <c r="NXJ300" s="2"/>
      <c r="NXK300" s="2"/>
      <c r="NXL300" s="5"/>
      <c r="NXM300" s="5"/>
      <c r="NXN300" s="5"/>
      <c r="NXO300" s="5"/>
      <c r="NXP300" s="5"/>
      <c r="NXQ300" s="223"/>
      <c r="NXR300" s="2"/>
      <c r="NXS300" s="2"/>
      <c r="NXT300" s="5"/>
      <c r="NXU300" s="5"/>
      <c r="NXV300" s="5"/>
      <c r="NXW300" s="5"/>
      <c r="NXX300" s="5"/>
      <c r="NXY300" s="223"/>
      <c r="NXZ300" s="2"/>
      <c r="NYA300" s="2"/>
      <c r="NYB300" s="5"/>
      <c r="NYC300" s="5"/>
      <c r="NYD300" s="5"/>
      <c r="NYE300" s="5"/>
      <c r="NYF300" s="5"/>
      <c r="NYG300" s="223"/>
      <c r="NYH300" s="2"/>
      <c r="NYI300" s="2"/>
      <c r="NYJ300" s="5"/>
      <c r="NYK300" s="5"/>
      <c r="NYL300" s="5"/>
      <c r="NYM300" s="5"/>
      <c r="NYN300" s="5"/>
      <c r="NYO300" s="223"/>
      <c r="NYP300" s="2"/>
      <c r="NYQ300" s="2"/>
      <c r="NYR300" s="5"/>
      <c r="NYS300" s="5"/>
      <c r="NYT300" s="5"/>
      <c r="NYU300" s="5"/>
      <c r="NYV300" s="5"/>
      <c r="NYW300" s="223"/>
      <c r="NYX300" s="2"/>
      <c r="NYY300" s="2"/>
      <c r="NYZ300" s="5"/>
      <c r="NZA300" s="5"/>
      <c r="NZB300" s="5"/>
      <c r="NZC300" s="5"/>
      <c r="NZD300" s="5"/>
      <c r="NZE300" s="223"/>
      <c r="NZF300" s="2"/>
      <c r="NZG300" s="2"/>
      <c r="NZH300" s="5"/>
      <c r="NZI300" s="5"/>
      <c r="NZJ300" s="5"/>
      <c r="NZK300" s="5"/>
      <c r="NZL300" s="5"/>
      <c r="NZM300" s="223"/>
      <c r="NZN300" s="2"/>
      <c r="NZO300" s="2"/>
      <c r="NZP300" s="5"/>
      <c r="NZQ300" s="5"/>
      <c r="NZR300" s="5"/>
      <c r="NZS300" s="5"/>
      <c r="NZT300" s="5"/>
      <c r="NZU300" s="223"/>
      <c r="NZV300" s="2"/>
      <c r="NZW300" s="2"/>
      <c r="NZX300" s="5"/>
      <c r="NZY300" s="5"/>
      <c r="NZZ300" s="5"/>
      <c r="OAA300" s="5"/>
      <c r="OAB300" s="5"/>
      <c r="OAC300" s="223"/>
      <c r="OAD300" s="2"/>
      <c r="OAE300" s="2"/>
      <c r="OAF300" s="5"/>
      <c r="OAG300" s="5"/>
      <c r="OAH300" s="5"/>
      <c r="OAI300" s="5"/>
      <c r="OAJ300" s="5"/>
      <c r="OAK300" s="223"/>
      <c r="OAL300" s="2"/>
      <c r="OAM300" s="2"/>
      <c r="OAN300" s="5"/>
      <c r="OAO300" s="5"/>
      <c r="OAP300" s="5"/>
      <c r="OAQ300" s="5"/>
      <c r="OAR300" s="5"/>
      <c r="OAS300" s="223"/>
      <c r="OAT300" s="2"/>
      <c r="OAU300" s="2"/>
      <c r="OAV300" s="5"/>
      <c r="OAW300" s="5"/>
      <c r="OAX300" s="5"/>
      <c r="OAY300" s="5"/>
      <c r="OAZ300" s="5"/>
      <c r="OBA300" s="223"/>
      <c r="OBB300" s="2"/>
      <c r="OBC300" s="2"/>
      <c r="OBD300" s="5"/>
      <c r="OBE300" s="5"/>
      <c r="OBF300" s="5"/>
      <c r="OBG300" s="5"/>
      <c r="OBH300" s="5"/>
      <c r="OBI300" s="223"/>
      <c r="OBJ300" s="2"/>
      <c r="OBK300" s="2"/>
      <c r="OBL300" s="5"/>
      <c r="OBM300" s="5"/>
      <c r="OBN300" s="5"/>
      <c r="OBO300" s="5"/>
      <c r="OBP300" s="5"/>
      <c r="OBQ300" s="223"/>
      <c r="OBR300" s="2"/>
      <c r="OBS300" s="2"/>
      <c r="OBT300" s="5"/>
      <c r="OBU300" s="5"/>
      <c r="OBV300" s="5"/>
      <c r="OBW300" s="5"/>
      <c r="OBX300" s="5"/>
      <c r="OBY300" s="223"/>
      <c r="OBZ300" s="2"/>
      <c r="OCA300" s="2"/>
      <c r="OCB300" s="5"/>
      <c r="OCC300" s="5"/>
      <c r="OCD300" s="5"/>
      <c r="OCE300" s="5"/>
      <c r="OCF300" s="5"/>
      <c r="OCG300" s="223"/>
      <c r="OCH300" s="2"/>
      <c r="OCI300" s="2"/>
      <c r="OCJ300" s="5"/>
      <c r="OCK300" s="5"/>
      <c r="OCL300" s="5"/>
      <c r="OCM300" s="5"/>
      <c r="OCN300" s="5"/>
      <c r="OCO300" s="223"/>
      <c r="OCP300" s="2"/>
      <c r="OCQ300" s="2"/>
      <c r="OCR300" s="5"/>
      <c r="OCS300" s="5"/>
      <c r="OCT300" s="5"/>
      <c r="OCU300" s="5"/>
      <c r="OCV300" s="5"/>
      <c r="OCW300" s="223"/>
      <c r="OCX300" s="2"/>
      <c r="OCY300" s="2"/>
      <c r="OCZ300" s="5"/>
      <c r="ODA300" s="5"/>
      <c r="ODB300" s="5"/>
      <c r="ODC300" s="5"/>
      <c r="ODD300" s="5"/>
      <c r="ODE300" s="223"/>
      <c r="ODF300" s="2"/>
      <c r="ODG300" s="2"/>
      <c r="ODH300" s="5"/>
      <c r="ODI300" s="5"/>
      <c r="ODJ300" s="5"/>
      <c r="ODK300" s="5"/>
      <c r="ODL300" s="5"/>
      <c r="ODM300" s="223"/>
      <c r="ODN300" s="2"/>
      <c r="ODO300" s="2"/>
      <c r="ODP300" s="5"/>
      <c r="ODQ300" s="5"/>
      <c r="ODR300" s="5"/>
      <c r="ODS300" s="5"/>
      <c r="ODT300" s="5"/>
      <c r="ODU300" s="223"/>
      <c r="ODV300" s="2"/>
      <c r="ODW300" s="2"/>
      <c r="ODX300" s="5"/>
      <c r="ODY300" s="5"/>
      <c r="ODZ300" s="5"/>
      <c r="OEA300" s="5"/>
      <c r="OEB300" s="5"/>
      <c r="OEC300" s="223"/>
      <c r="OED300" s="2"/>
      <c r="OEE300" s="2"/>
      <c r="OEF300" s="5"/>
      <c r="OEG300" s="5"/>
      <c r="OEH300" s="5"/>
      <c r="OEI300" s="5"/>
      <c r="OEJ300" s="5"/>
      <c r="OEK300" s="223"/>
      <c r="OEL300" s="2"/>
      <c r="OEM300" s="2"/>
      <c r="OEN300" s="5"/>
      <c r="OEO300" s="5"/>
      <c r="OEP300" s="5"/>
      <c r="OEQ300" s="5"/>
      <c r="OER300" s="5"/>
      <c r="OES300" s="223"/>
      <c r="OET300" s="2"/>
      <c r="OEU300" s="2"/>
      <c r="OEV300" s="5"/>
      <c r="OEW300" s="5"/>
      <c r="OEX300" s="5"/>
      <c r="OEY300" s="5"/>
      <c r="OEZ300" s="5"/>
      <c r="OFA300" s="223"/>
      <c r="OFB300" s="2"/>
      <c r="OFC300" s="2"/>
      <c r="OFD300" s="5"/>
      <c r="OFE300" s="5"/>
      <c r="OFF300" s="5"/>
      <c r="OFG300" s="5"/>
      <c r="OFH300" s="5"/>
      <c r="OFI300" s="223"/>
      <c r="OFJ300" s="2"/>
      <c r="OFK300" s="2"/>
      <c r="OFL300" s="5"/>
      <c r="OFM300" s="5"/>
      <c r="OFN300" s="5"/>
      <c r="OFO300" s="5"/>
      <c r="OFP300" s="5"/>
      <c r="OFQ300" s="223"/>
      <c r="OFR300" s="2"/>
      <c r="OFS300" s="2"/>
      <c r="OFT300" s="5"/>
      <c r="OFU300" s="5"/>
      <c r="OFV300" s="5"/>
      <c r="OFW300" s="5"/>
      <c r="OFX300" s="5"/>
      <c r="OFY300" s="223"/>
      <c r="OFZ300" s="2"/>
      <c r="OGA300" s="2"/>
      <c r="OGB300" s="5"/>
      <c r="OGC300" s="5"/>
      <c r="OGD300" s="5"/>
      <c r="OGE300" s="5"/>
      <c r="OGF300" s="5"/>
      <c r="OGG300" s="223"/>
      <c r="OGH300" s="2"/>
      <c r="OGI300" s="2"/>
      <c r="OGJ300" s="5"/>
      <c r="OGK300" s="5"/>
      <c r="OGL300" s="5"/>
      <c r="OGM300" s="5"/>
      <c r="OGN300" s="5"/>
      <c r="OGO300" s="223"/>
      <c r="OGP300" s="2"/>
      <c r="OGQ300" s="2"/>
      <c r="OGR300" s="5"/>
      <c r="OGS300" s="5"/>
      <c r="OGT300" s="5"/>
      <c r="OGU300" s="5"/>
      <c r="OGV300" s="5"/>
      <c r="OGW300" s="223"/>
      <c r="OGX300" s="2"/>
      <c r="OGY300" s="2"/>
      <c r="OGZ300" s="5"/>
      <c r="OHA300" s="5"/>
      <c r="OHB300" s="5"/>
      <c r="OHC300" s="5"/>
      <c r="OHD300" s="5"/>
      <c r="OHE300" s="223"/>
      <c r="OHF300" s="2"/>
      <c r="OHG300" s="2"/>
      <c r="OHH300" s="5"/>
      <c r="OHI300" s="5"/>
      <c r="OHJ300" s="5"/>
      <c r="OHK300" s="5"/>
      <c r="OHL300" s="5"/>
      <c r="OHM300" s="223"/>
      <c r="OHN300" s="2"/>
      <c r="OHO300" s="2"/>
      <c r="OHP300" s="5"/>
      <c r="OHQ300" s="5"/>
      <c r="OHR300" s="5"/>
      <c r="OHS300" s="5"/>
      <c r="OHT300" s="5"/>
      <c r="OHU300" s="223"/>
      <c r="OHV300" s="2"/>
      <c r="OHW300" s="2"/>
      <c r="OHX300" s="5"/>
      <c r="OHY300" s="5"/>
      <c r="OHZ300" s="5"/>
      <c r="OIA300" s="5"/>
      <c r="OIB300" s="5"/>
      <c r="OIC300" s="223"/>
      <c r="OID300" s="2"/>
      <c r="OIE300" s="2"/>
      <c r="OIF300" s="5"/>
      <c r="OIG300" s="5"/>
      <c r="OIH300" s="5"/>
      <c r="OII300" s="5"/>
      <c r="OIJ300" s="5"/>
      <c r="OIK300" s="223"/>
      <c r="OIL300" s="2"/>
      <c r="OIM300" s="2"/>
      <c r="OIN300" s="5"/>
      <c r="OIO300" s="5"/>
      <c r="OIP300" s="5"/>
      <c r="OIQ300" s="5"/>
      <c r="OIR300" s="5"/>
      <c r="OIS300" s="223"/>
      <c r="OIT300" s="2"/>
      <c r="OIU300" s="2"/>
      <c r="OIV300" s="5"/>
      <c r="OIW300" s="5"/>
      <c r="OIX300" s="5"/>
      <c r="OIY300" s="5"/>
      <c r="OIZ300" s="5"/>
      <c r="OJA300" s="223"/>
      <c r="OJB300" s="2"/>
      <c r="OJC300" s="2"/>
      <c r="OJD300" s="5"/>
      <c r="OJE300" s="5"/>
      <c r="OJF300" s="5"/>
      <c r="OJG300" s="5"/>
      <c r="OJH300" s="5"/>
      <c r="OJI300" s="223"/>
      <c r="OJJ300" s="2"/>
      <c r="OJK300" s="2"/>
      <c r="OJL300" s="5"/>
      <c r="OJM300" s="5"/>
      <c r="OJN300" s="5"/>
      <c r="OJO300" s="5"/>
      <c r="OJP300" s="5"/>
      <c r="OJQ300" s="223"/>
      <c r="OJR300" s="2"/>
      <c r="OJS300" s="2"/>
      <c r="OJT300" s="5"/>
      <c r="OJU300" s="5"/>
      <c r="OJV300" s="5"/>
      <c r="OJW300" s="5"/>
      <c r="OJX300" s="5"/>
      <c r="OJY300" s="223"/>
      <c r="OJZ300" s="2"/>
      <c r="OKA300" s="2"/>
      <c r="OKB300" s="5"/>
      <c r="OKC300" s="5"/>
      <c r="OKD300" s="5"/>
      <c r="OKE300" s="5"/>
      <c r="OKF300" s="5"/>
      <c r="OKG300" s="223"/>
      <c r="OKH300" s="2"/>
      <c r="OKI300" s="2"/>
      <c r="OKJ300" s="5"/>
      <c r="OKK300" s="5"/>
      <c r="OKL300" s="5"/>
      <c r="OKM300" s="5"/>
      <c r="OKN300" s="5"/>
      <c r="OKO300" s="223"/>
      <c r="OKP300" s="2"/>
      <c r="OKQ300" s="2"/>
      <c r="OKR300" s="5"/>
      <c r="OKS300" s="5"/>
      <c r="OKT300" s="5"/>
      <c r="OKU300" s="5"/>
      <c r="OKV300" s="5"/>
      <c r="OKW300" s="223"/>
      <c r="OKX300" s="2"/>
      <c r="OKY300" s="2"/>
      <c r="OKZ300" s="5"/>
      <c r="OLA300" s="5"/>
      <c r="OLB300" s="5"/>
      <c r="OLC300" s="5"/>
      <c r="OLD300" s="5"/>
      <c r="OLE300" s="223"/>
      <c r="OLF300" s="2"/>
      <c r="OLG300" s="2"/>
      <c r="OLH300" s="5"/>
      <c r="OLI300" s="5"/>
      <c r="OLJ300" s="5"/>
      <c r="OLK300" s="5"/>
      <c r="OLL300" s="5"/>
      <c r="OLM300" s="223"/>
      <c r="OLN300" s="2"/>
      <c r="OLO300" s="2"/>
      <c r="OLP300" s="5"/>
      <c r="OLQ300" s="5"/>
      <c r="OLR300" s="5"/>
      <c r="OLS300" s="5"/>
      <c r="OLT300" s="5"/>
      <c r="OLU300" s="223"/>
      <c r="OLV300" s="2"/>
      <c r="OLW300" s="2"/>
      <c r="OLX300" s="5"/>
      <c r="OLY300" s="5"/>
      <c r="OLZ300" s="5"/>
      <c r="OMA300" s="5"/>
      <c r="OMB300" s="5"/>
      <c r="OMC300" s="223"/>
      <c r="OMD300" s="2"/>
      <c r="OME300" s="2"/>
      <c r="OMF300" s="5"/>
      <c r="OMG300" s="5"/>
      <c r="OMH300" s="5"/>
      <c r="OMI300" s="5"/>
      <c r="OMJ300" s="5"/>
      <c r="OMK300" s="223"/>
      <c r="OML300" s="2"/>
      <c r="OMM300" s="2"/>
      <c r="OMN300" s="5"/>
      <c r="OMO300" s="5"/>
      <c r="OMP300" s="5"/>
      <c r="OMQ300" s="5"/>
      <c r="OMR300" s="5"/>
      <c r="OMS300" s="223"/>
      <c r="OMT300" s="2"/>
      <c r="OMU300" s="2"/>
      <c r="OMV300" s="5"/>
      <c r="OMW300" s="5"/>
      <c r="OMX300" s="5"/>
      <c r="OMY300" s="5"/>
      <c r="OMZ300" s="5"/>
      <c r="ONA300" s="223"/>
      <c r="ONB300" s="2"/>
      <c r="ONC300" s="2"/>
      <c r="OND300" s="5"/>
      <c r="ONE300" s="5"/>
      <c r="ONF300" s="5"/>
      <c r="ONG300" s="5"/>
      <c r="ONH300" s="5"/>
      <c r="ONI300" s="223"/>
      <c r="ONJ300" s="2"/>
      <c r="ONK300" s="2"/>
      <c r="ONL300" s="5"/>
      <c r="ONM300" s="5"/>
      <c r="ONN300" s="5"/>
      <c r="ONO300" s="5"/>
      <c r="ONP300" s="5"/>
      <c r="ONQ300" s="223"/>
      <c r="ONR300" s="2"/>
      <c r="ONS300" s="2"/>
      <c r="ONT300" s="5"/>
      <c r="ONU300" s="5"/>
      <c r="ONV300" s="5"/>
      <c r="ONW300" s="5"/>
      <c r="ONX300" s="5"/>
      <c r="ONY300" s="223"/>
      <c r="ONZ300" s="2"/>
      <c r="OOA300" s="2"/>
      <c r="OOB300" s="5"/>
      <c r="OOC300" s="5"/>
      <c r="OOD300" s="5"/>
      <c r="OOE300" s="5"/>
      <c r="OOF300" s="5"/>
      <c r="OOG300" s="223"/>
      <c r="OOH300" s="2"/>
      <c r="OOI300" s="2"/>
      <c r="OOJ300" s="5"/>
      <c r="OOK300" s="5"/>
      <c r="OOL300" s="5"/>
      <c r="OOM300" s="5"/>
      <c r="OON300" s="5"/>
      <c r="OOO300" s="223"/>
      <c r="OOP300" s="2"/>
      <c r="OOQ300" s="2"/>
      <c r="OOR300" s="5"/>
      <c r="OOS300" s="5"/>
      <c r="OOT300" s="5"/>
      <c r="OOU300" s="5"/>
      <c r="OOV300" s="5"/>
      <c r="OOW300" s="223"/>
      <c r="OOX300" s="2"/>
      <c r="OOY300" s="2"/>
      <c r="OOZ300" s="5"/>
      <c r="OPA300" s="5"/>
      <c r="OPB300" s="5"/>
      <c r="OPC300" s="5"/>
      <c r="OPD300" s="5"/>
      <c r="OPE300" s="223"/>
      <c r="OPF300" s="2"/>
      <c r="OPG300" s="2"/>
      <c r="OPH300" s="5"/>
      <c r="OPI300" s="5"/>
      <c r="OPJ300" s="5"/>
      <c r="OPK300" s="5"/>
      <c r="OPL300" s="5"/>
      <c r="OPM300" s="223"/>
      <c r="OPN300" s="2"/>
      <c r="OPO300" s="2"/>
      <c r="OPP300" s="5"/>
      <c r="OPQ300" s="5"/>
      <c r="OPR300" s="5"/>
      <c r="OPS300" s="5"/>
      <c r="OPT300" s="5"/>
      <c r="OPU300" s="223"/>
      <c r="OPV300" s="2"/>
      <c r="OPW300" s="2"/>
      <c r="OPX300" s="5"/>
      <c r="OPY300" s="5"/>
      <c r="OPZ300" s="5"/>
      <c r="OQA300" s="5"/>
      <c r="OQB300" s="5"/>
      <c r="OQC300" s="223"/>
      <c r="OQD300" s="2"/>
      <c r="OQE300" s="2"/>
      <c r="OQF300" s="5"/>
      <c r="OQG300" s="5"/>
      <c r="OQH300" s="5"/>
      <c r="OQI300" s="5"/>
      <c r="OQJ300" s="5"/>
      <c r="OQK300" s="223"/>
      <c r="OQL300" s="2"/>
      <c r="OQM300" s="2"/>
      <c r="OQN300" s="5"/>
      <c r="OQO300" s="5"/>
      <c r="OQP300" s="5"/>
      <c r="OQQ300" s="5"/>
      <c r="OQR300" s="5"/>
      <c r="OQS300" s="223"/>
      <c r="OQT300" s="2"/>
      <c r="OQU300" s="2"/>
      <c r="OQV300" s="5"/>
      <c r="OQW300" s="5"/>
      <c r="OQX300" s="5"/>
      <c r="OQY300" s="5"/>
      <c r="OQZ300" s="5"/>
      <c r="ORA300" s="223"/>
      <c r="ORB300" s="2"/>
      <c r="ORC300" s="2"/>
      <c r="ORD300" s="5"/>
      <c r="ORE300" s="5"/>
      <c r="ORF300" s="5"/>
      <c r="ORG300" s="5"/>
      <c r="ORH300" s="5"/>
      <c r="ORI300" s="223"/>
      <c r="ORJ300" s="2"/>
      <c r="ORK300" s="2"/>
      <c r="ORL300" s="5"/>
      <c r="ORM300" s="5"/>
      <c r="ORN300" s="5"/>
      <c r="ORO300" s="5"/>
      <c r="ORP300" s="5"/>
      <c r="ORQ300" s="223"/>
      <c r="ORR300" s="2"/>
      <c r="ORS300" s="2"/>
      <c r="ORT300" s="5"/>
      <c r="ORU300" s="5"/>
      <c r="ORV300" s="5"/>
      <c r="ORW300" s="5"/>
      <c r="ORX300" s="5"/>
      <c r="ORY300" s="223"/>
      <c r="ORZ300" s="2"/>
      <c r="OSA300" s="2"/>
      <c r="OSB300" s="5"/>
      <c r="OSC300" s="5"/>
      <c r="OSD300" s="5"/>
      <c r="OSE300" s="5"/>
      <c r="OSF300" s="5"/>
      <c r="OSG300" s="223"/>
      <c r="OSH300" s="2"/>
      <c r="OSI300" s="2"/>
      <c r="OSJ300" s="5"/>
      <c r="OSK300" s="5"/>
      <c r="OSL300" s="5"/>
      <c r="OSM300" s="5"/>
      <c r="OSN300" s="5"/>
      <c r="OSO300" s="223"/>
      <c r="OSP300" s="2"/>
      <c r="OSQ300" s="2"/>
      <c r="OSR300" s="5"/>
      <c r="OSS300" s="5"/>
      <c r="OST300" s="5"/>
      <c r="OSU300" s="5"/>
      <c r="OSV300" s="5"/>
      <c r="OSW300" s="223"/>
      <c r="OSX300" s="2"/>
      <c r="OSY300" s="2"/>
      <c r="OSZ300" s="5"/>
      <c r="OTA300" s="5"/>
      <c r="OTB300" s="5"/>
      <c r="OTC300" s="5"/>
      <c r="OTD300" s="5"/>
      <c r="OTE300" s="223"/>
      <c r="OTF300" s="2"/>
      <c r="OTG300" s="2"/>
      <c r="OTH300" s="5"/>
      <c r="OTI300" s="5"/>
      <c r="OTJ300" s="5"/>
      <c r="OTK300" s="5"/>
      <c r="OTL300" s="5"/>
      <c r="OTM300" s="223"/>
      <c r="OTN300" s="2"/>
      <c r="OTO300" s="2"/>
      <c r="OTP300" s="5"/>
      <c r="OTQ300" s="5"/>
      <c r="OTR300" s="5"/>
      <c r="OTS300" s="5"/>
      <c r="OTT300" s="5"/>
      <c r="OTU300" s="223"/>
      <c r="OTV300" s="2"/>
      <c r="OTW300" s="2"/>
      <c r="OTX300" s="5"/>
      <c r="OTY300" s="5"/>
      <c r="OTZ300" s="5"/>
      <c r="OUA300" s="5"/>
      <c r="OUB300" s="5"/>
      <c r="OUC300" s="223"/>
      <c r="OUD300" s="2"/>
      <c r="OUE300" s="2"/>
      <c r="OUF300" s="5"/>
      <c r="OUG300" s="5"/>
      <c r="OUH300" s="5"/>
      <c r="OUI300" s="5"/>
      <c r="OUJ300" s="5"/>
      <c r="OUK300" s="223"/>
      <c r="OUL300" s="2"/>
      <c r="OUM300" s="2"/>
      <c r="OUN300" s="5"/>
      <c r="OUO300" s="5"/>
      <c r="OUP300" s="5"/>
      <c r="OUQ300" s="5"/>
      <c r="OUR300" s="5"/>
      <c r="OUS300" s="223"/>
      <c r="OUT300" s="2"/>
      <c r="OUU300" s="2"/>
      <c r="OUV300" s="5"/>
      <c r="OUW300" s="5"/>
      <c r="OUX300" s="5"/>
      <c r="OUY300" s="5"/>
      <c r="OUZ300" s="5"/>
      <c r="OVA300" s="223"/>
      <c r="OVB300" s="2"/>
      <c r="OVC300" s="2"/>
      <c r="OVD300" s="5"/>
      <c r="OVE300" s="5"/>
      <c r="OVF300" s="5"/>
      <c r="OVG300" s="5"/>
      <c r="OVH300" s="5"/>
      <c r="OVI300" s="223"/>
      <c r="OVJ300" s="2"/>
      <c r="OVK300" s="2"/>
      <c r="OVL300" s="5"/>
      <c r="OVM300" s="5"/>
      <c r="OVN300" s="5"/>
      <c r="OVO300" s="5"/>
      <c r="OVP300" s="5"/>
      <c r="OVQ300" s="223"/>
      <c r="OVR300" s="2"/>
      <c r="OVS300" s="2"/>
      <c r="OVT300" s="5"/>
      <c r="OVU300" s="5"/>
      <c r="OVV300" s="5"/>
      <c r="OVW300" s="5"/>
      <c r="OVX300" s="5"/>
      <c r="OVY300" s="223"/>
      <c r="OVZ300" s="2"/>
      <c r="OWA300" s="2"/>
      <c r="OWB300" s="5"/>
      <c r="OWC300" s="5"/>
      <c r="OWD300" s="5"/>
      <c r="OWE300" s="5"/>
      <c r="OWF300" s="5"/>
      <c r="OWG300" s="223"/>
      <c r="OWH300" s="2"/>
      <c r="OWI300" s="2"/>
      <c r="OWJ300" s="5"/>
      <c r="OWK300" s="5"/>
      <c r="OWL300" s="5"/>
      <c r="OWM300" s="5"/>
      <c r="OWN300" s="5"/>
      <c r="OWO300" s="223"/>
      <c r="OWP300" s="2"/>
      <c r="OWQ300" s="2"/>
      <c r="OWR300" s="5"/>
      <c r="OWS300" s="5"/>
      <c r="OWT300" s="5"/>
      <c r="OWU300" s="5"/>
      <c r="OWV300" s="5"/>
      <c r="OWW300" s="223"/>
      <c r="OWX300" s="2"/>
      <c r="OWY300" s="2"/>
      <c r="OWZ300" s="5"/>
      <c r="OXA300" s="5"/>
      <c r="OXB300" s="5"/>
      <c r="OXC300" s="5"/>
      <c r="OXD300" s="5"/>
      <c r="OXE300" s="223"/>
      <c r="OXF300" s="2"/>
      <c r="OXG300" s="2"/>
      <c r="OXH300" s="5"/>
      <c r="OXI300" s="5"/>
      <c r="OXJ300" s="5"/>
      <c r="OXK300" s="5"/>
      <c r="OXL300" s="5"/>
      <c r="OXM300" s="223"/>
      <c r="OXN300" s="2"/>
      <c r="OXO300" s="2"/>
      <c r="OXP300" s="5"/>
      <c r="OXQ300" s="5"/>
      <c r="OXR300" s="5"/>
      <c r="OXS300" s="5"/>
      <c r="OXT300" s="5"/>
      <c r="OXU300" s="223"/>
      <c r="OXV300" s="2"/>
      <c r="OXW300" s="2"/>
      <c r="OXX300" s="5"/>
      <c r="OXY300" s="5"/>
      <c r="OXZ300" s="5"/>
      <c r="OYA300" s="5"/>
      <c r="OYB300" s="5"/>
      <c r="OYC300" s="223"/>
      <c r="OYD300" s="2"/>
      <c r="OYE300" s="2"/>
      <c r="OYF300" s="5"/>
      <c r="OYG300" s="5"/>
      <c r="OYH300" s="5"/>
      <c r="OYI300" s="5"/>
      <c r="OYJ300" s="5"/>
      <c r="OYK300" s="223"/>
      <c r="OYL300" s="2"/>
      <c r="OYM300" s="2"/>
      <c r="OYN300" s="5"/>
      <c r="OYO300" s="5"/>
      <c r="OYP300" s="5"/>
      <c r="OYQ300" s="5"/>
      <c r="OYR300" s="5"/>
      <c r="OYS300" s="223"/>
      <c r="OYT300" s="2"/>
      <c r="OYU300" s="2"/>
      <c r="OYV300" s="5"/>
      <c r="OYW300" s="5"/>
      <c r="OYX300" s="5"/>
      <c r="OYY300" s="5"/>
      <c r="OYZ300" s="5"/>
      <c r="OZA300" s="223"/>
      <c r="OZB300" s="2"/>
      <c r="OZC300" s="2"/>
      <c r="OZD300" s="5"/>
      <c r="OZE300" s="5"/>
      <c r="OZF300" s="5"/>
      <c r="OZG300" s="5"/>
      <c r="OZH300" s="5"/>
      <c r="OZI300" s="223"/>
      <c r="OZJ300" s="2"/>
      <c r="OZK300" s="2"/>
      <c r="OZL300" s="5"/>
      <c r="OZM300" s="5"/>
      <c r="OZN300" s="5"/>
      <c r="OZO300" s="5"/>
      <c r="OZP300" s="5"/>
      <c r="OZQ300" s="223"/>
      <c r="OZR300" s="2"/>
      <c r="OZS300" s="2"/>
      <c r="OZT300" s="5"/>
      <c r="OZU300" s="5"/>
      <c r="OZV300" s="5"/>
      <c r="OZW300" s="5"/>
      <c r="OZX300" s="5"/>
      <c r="OZY300" s="223"/>
      <c r="OZZ300" s="2"/>
      <c r="PAA300" s="2"/>
      <c r="PAB300" s="5"/>
      <c r="PAC300" s="5"/>
      <c r="PAD300" s="5"/>
      <c r="PAE300" s="5"/>
      <c r="PAF300" s="5"/>
      <c r="PAG300" s="223"/>
      <c r="PAH300" s="2"/>
      <c r="PAI300" s="2"/>
      <c r="PAJ300" s="5"/>
      <c r="PAK300" s="5"/>
      <c r="PAL300" s="5"/>
      <c r="PAM300" s="5"/>
      <c r="PAN300" s="5"/>
      <c r="PAO300" s="223"/>
      <c r="PAP300" s="2"/>
      <c r="PAQ300" s="2"/>
      <c r="PAR300" s="5"/>
      <c r="PAS300" s="5"/>
      <c r="PAT300" s="5"/>
      <c r="PAU300" s="5"/>
      <c r="PAV300" s="5"/>
      <c r="PAW300" s="223"/>
      <c r="PAX300" s="2"/>
      <c r="PAY300" s="2"/>
      <c r="PAZ300" s="5"/>
      <c r="PBA300" s="5"/>
      <c r="PBB300" s="5"/>
      <c r="PBC300" s="5"/>
      <c r="PBD300" s="5"/>
      <c r="PBE300" s="223"/>
      <c r="PBF300" s="2"/>
      <c r="PBG300" s="2"/>
      <c r="PBH300" s="5"/>
      <c r="PBI300" s="5"/>
      <c r="PBJ300" s="5"/>
      <c r="PBK300" s="5"/>
      <c r="PBL300" s="5"/>
      <c r="PBM300" s="223"/>
      <c r="PBN300" s="2"/>
      <c r="PBO300" s="2"/>
      <c r="PBP300" s="5"/>
      <c r="PBQ300" s="5"/>
      <c r="PBR300" s="5"/>
      <c r="PBS300" s="5"/>
      <c r="PBT300" s="5"/>
      <c r="PBU300" s="223"/>
      <c r="PBV300" s="2"/>
      <c r="PBW300" s="2"/>
      <c r="PBX300" s="5"/>
      <c r="PBY300" s="5"/>
      <c r="PBZ300" s="5"/>
      <c r="PCA300" s="5"/>
      <c r="PCB300" s="5"/>
      <c r="PCC300" s="223"/>
      <c r="PCD300" s="2"/>
      <c r="PCE300" s="2"/>
      <c r="PCF300" s="5"/>
      <c r="PCG300" s="5"/>
      <c r="PCH300" s="5"/>
      <c r="PCI300" s="5"/>
      <c r="PCJ300" s="5"/>
      <c r="PCK300" s="223"/>
      <c r="PCL300" s="2"/>
      <c r="PCM300" s="2"/>
      <c r="PCN300" s="5"/>
      <c r="PCO300" s="5"/>
      <c r="PCP300" s="5"/>
      <c r="PCQ300" s="5"/>
      <c r="PCR300" s="5"/>
      <c r="PCS300" s="223"/>
      <c r="PCT300" s="2"/>
      <c r="PCU300" s="2"/>
      <c r="PCV300" s="5"/>
      <c r="PCW300" s="5"/>
      <c r="PCX300" s="5"/>
      <c r="PCY300" s="5"/>
      <c r="PCZ300" s="5"/>
      <c r="PDA300" s="223"/>
      <c r="PDB300" s="2"/>
      <c r="PDC300" s="2"/>
      <c r="PDD300" s="5"/>
      <c r="PDE300" s="5"/>
      <c r="PDF300" s="5"/>
      <c r="PDG300" s="5"/>
      <c r="PDH300" s="5"/>
      <c r="PDI300" s="223"/>
      <c r="PDJ300" s="2"/>
      <c r="PDK300" s="2"/>
      <c r="PDL300" s="5"/>
      <c r="PDM300" s="5"/>
      <c r="PDN300" s="5"/>
      <c r="PDO300" s="5"/>
      <c r="PDP300" s="5"/>
      <c r="PDQ300" s="223"/>
      <c r="PDR300" s="2"/>
      <c r="PDS300" s="2"/>
      <c r="PDT300" s="5"/>
      <c r="PDU300" s="5"/>
      <c r="PDV300" s="5"/>
      <c r="PDW300" s="5"/>
      <c r="PDX300" s="5"/>
      <c r="PDY300" s="223"/>
      <c r="PDZ300" s="2"/>
      <c r="PEA300" s="2"/>
      <c r="PEB300" s="5"/>
      <c r="PEC300" s="5"/>
      <c r="PED300" s="5"/>
      <c r="PEE300" s="5"/>
      <c r="PEF300" s="5"/>
      <c r="PEG300" s="223"/>
      <c r="PEH300" s="2"/>
      <c r="PEI300" s="2"/>
      <c r="PEJ300" s="5"/>
      <c r="PEK300" s="5"/>
      <c r="PEL300" s="5"/>
      <c r="PEM300" s="5"/>
      <c r="PEN300" s="5"/>
      <c r="PEO300" s="223"/>
      <c r="PEP300" s="2"/>
      <c r="PEQ300" s="2"/>
      <c r="PER300" s="5"/>
      <c r="PES300" s="5"/>
      <c r="PET300" s="5"/>
      <c r="PEU300" s="5"/>
      <c r="PEV300" s="5"/>
      <c r="PEW300" s="223"/>
      <c r="PEX300" s="2"/>
      <c r="PEY300" s="2"/>
      <c r="PEZ300" s="5"/>
      <c r="PFA300" s="5"/>
      <c r="PFB300" s="5"/>
      <c r="PFC300" s="5"/>
      <c r="PFD300" s="5"/>
      <c r="PFE300" s="223"/>
      <c r="PFF300" s="2"/>
      <c r="PFG300" s="2"/>
      <c r="PFH300" s="5"/>
      <c r="PFI300" s="5"/>
      <c r="PFJ300" s="5"/>
      <c r="PFK300" s="5"/>
      <c r="PFL300" s="5"/>
      <c r="PFM300" s="223"/>
      <c r="PFN300" s="2"/>
      <c r="PFO300" s="2"/>
      <c r="PFP300" s="5"/>
      <c r="PFQ300" s="5"/>
      <c r="PFR300" s="5"/>
      <c r="PFS300" s="5"/>
      <c r="PFT300" s="5"/>
      <c r="PFU300" s="223"/>
      <c r="PFV300" s="2"/>
      <c r="PFW300" s="2"/>
      <c r="PFX300" s="5"/>
      <c r="PFY300" s="5"/>
      <c r="PFZ300" s="5"/>
      <c r="PGA300" s="5"/>
      <c r="PGB300" s="5"/>
      <c r="PGC300" s="223"/>
      <c r="PGD300" s="2"/>
      <c r="PGE300" s="2"/>
      <c r="PGF300" s="5"/>
      <c r="PGG300" s="5"/>
      <c r="PGH300" s="5"/>
      <c r="PGI300" s="5"/>
      <c r="PGJ300" s="5"/>
      <c r="PGK300" s="223"/>
      <c r="PGL300" s="2"/>
      <c r="PGM300" s="2"/>
      <c r="PGN300" s="5"/>
      <c r="PGO300" s="5"/>
      <c r="PGP300" s="5"/>
      <c r="PGQ300" s="5"/>
      <c r="PGR300" s="5"/>
      <c r="PGS300" s="223"/>
      <c r="PGT300" s="2"/>
      <c r="PGU300" s="2"/>
      <c r="PGV300" s="5"/>
      <c r="PGW300" s="5"/>
      <c r="PGX300" s="5"/>
      <c r="PGY300" s="5"/>
      <c r="PGZ300" s="5"/>
      <c r="PHA300" s="223"/>
      <c r="PHB300" s="2"/>
      <c r="PHC300" s="2"/>
      <c r="PHD300" s="5"/>
      <c r="PHE300" s="5"/>
      <c r="PHF300" s="5"/>
      <c r="PHG300" s="5"/>
      <c r="PHH300" s="5"/>
      <c r="PHI300" s="223"/>
      <c r="PHJ300" s="2"/>
      <c r="PHK300" s="2"/>
      <c r="PHL300" s="5"/>
      <c r="PHM300" s="5"/>
      <c r="PHN300" s="5"/>
      <c r="PHO300" s="5"/>
      <c r="PHP300" s="5"/>
      <c r="PHQ300" s="223"/>
      <c r="PHR300" s="2"/>
      <c r="PHS300" s="2"/>
      <c r="PHT300" s="5"/>
      <c r="PHU300" s="5"/>
      <c r="PHV300" s="5"/>
      <c r="PHW300" s="5"/>
      <c r="PHX300" s="5"/>
      <c r="PHY300" s="223"/>
      <c r="PHZ300" s="2"/>
      <c r="PIA300" s="2"/>
      <c r="PIB300" s="5"/>
      <c r="PIC300" s="5"/>
      <c r="PID300" s="5"/>
      <c r="PIE300" s="5"/>
      <c r="PIF300" s="5"/>
      <c r="PIG300" s="223"/>
      <c r="PIH300" s="2"/>
      <c r="PII300" s="2"/>
      <c r="PIJ300" s="5"/>
      <c r="PIK300" s="5"/>
      <c r="PIL300" s="5"/>
      <c r="PIM300" s="5"/>
      <c r="PIN300" s="5"/>
      <c r="PIO300" s="223"/>
      <c r="PIP300" s="2"/>
      <c r="PIQ300" s="2"/>
      <c r="PIR300" s="5"/>
      <c r="PIS300" s="5"/>
      <c r="PIT300" s="5"/>
      <c r="PIU300" s="5"/>
      <c r="PIV300" s="5"/>
      <c r="PIW300" s="223"/>
      <c r="PIX300" s="2"/>
      <c r="PIY300" s="2"/>
      <c r="PIZ300" s="5"/>
      <c r="PJA300" s="5"/>
      <c r="PJB300" s="5"/>
      <c r="PJC300" s="5"/>
      <c r="PJD300" s="5"/>
      <c r="PJE300" s="223"/>
      <c r="PJF300" s="2"/>
      <c r="PJG300" s="2"/>
      <c r="PJH300" s="5"/>
      <c r="PJI300" s="5"/>
      <c r="PJJ300" s="5"/>
      <c r="PJK300" s="5"/>
      <c r="PJL300" s="5"/>
      <c r="PJM300" s="223"/>
      <c r="PJN300" s="2"/>
      <c r="PJO300" s="2"/>
      <c r="PJP300" s="5"/>
      <c r="PJQ300" s="5"/>
      <c r="PJR300" s="5"/>
      <c r="PJS300" s="5"/>
      <c r="PJT300" s="5"/>
      <c r="PJU300" s="223"/>
      <c r="PJV300" s="2"/>
      <c r="PJW300" s="2"/>
      <c r="PJX300" s="5"/>
      <c r="PJY300" s="5"/>
      <c r="PJZ300" s="5"/>
      <c r="PKA300" s="5"/>
      <c r="PKB300" s="5"/>
      <c r="PKC300" s="223"/>
      <c r="PKD300" s="2"/>
      <c r="PKE300" s="2"/>
      <c r="PKF300" s="5"/>
      <c r="PKG300" s="5"/>
      <c r="PKH300" s="5"/>
      <c r="PKI300" s="5"/>
      <c r="PKJ300" s="5"/>
      <c r="PKK300" s="223"/>
      <c r="PKL300" s="2"/>
      <c r="PKM300" s="2"/>
      <c r="PKN300" s="5"/>
      <c r="PKO300" s="5"/>
      <c r="PKP300" s="5"/>
      <c r="PKQ300" s="5"/>
      <c r="PKR300" s="5"/>
      <c r="PKS300" s="223"/>
      <c r="PKT300" s="2"/>
      <c r="PKU300" s="2"/>
      <c r="PKV300" s="5"/>
      <c r="PKW300" s="5"/>
      <c r="PKX300" s="5"/>
      <c r="PKY300" s="5"/>
      <c r="PKZ300" s="5"/>
      <c r="PLA300" s="223"/>
      <c r="PLB300" s="2"/>
      <c r="PLC300" s="2"/>
      <c r="PLD300" s="5"/>
      <c r="PLE300" s="5"/>
      <c r="PLF300" s="5"/>
      <c r="PLG300" s="5"/>
      <c r="PLH300" s="5"/>
      <c r="PLI300" s="223"/>
      <c r="PLJ300" s="2"/>
      <c r="PLK300" s="2"/>
      <c r="PLL300" s="5"/>
      <c r="PLM300" s="5"/>
      <c r="PLN300" s="5"/>
      <c r="PLO300" s="5"/>
      <c r="PLP300" s="5"/>
      <c r="PLQ300" s="223"/>
      <c r="PLR300" s="2"/>
      <c r="PLS300" s="2"/>
      <c r="PLT300" s="5"/>
      <c r="PLU300" s="5"/>
      <c r="PLV300" s="5"/>
      <c r="PLW300" s="5"/>
      <c r="PLX300" s="5"/>
      <c r="PLY300" s="223"/>
      <c r="PLZ300" s="2"/>
      <c r="PMA300" s="2"/>
      <c r="PMB300" s="5"/>
      <c r="PMC300" s="5"/>
      <c r="PMD300" s="5"/>
      <c r="PME300" s="5"/>
      <c r="PMF300" s="5"/>
      <c r="PMG300" s="223"/>
      <c r="PMH300" s="2"/>
      <c r="PMI300" s="2"/>
      <c r="PMJ300" s="5"/>
      <c r="PMK300" s="5"/>
      <c r="PML300" s="5"/>
      <c r="PMM300" s="5"/>
      <c r="PMN300" s="5"/>
      <c r="PMO300" s="223"/>
      <c r="PMP300" s="2"/>
      <c r="PMQ300" s="2"/>
      <c r="PMR300" s="5"/>
      <c r="PMS300" s="5"/>
      <c r="PMT300" s="5"/>
      <c r="PMU300" s="5"/>
      <c r="PMV300" s="5"/>
      <c r="PMW300" s="223"/>
      <c r="PMX300" s="2"/>
      <c r="PMY300" s="2"/>
      <c r="PMZ300" s="5"/>
      <c r="PNA300" s="5"/>
      <c r="PNB300" s="5"/>
      <c r="PNC300" s="5"/>
      <c r="PND300" s="5"/>
      <c r="PNE300" s="223"/>
      <c r="PNF300" s="2"/>
      <c r="PNG300" s="2"/>
      <c r="PNH300" s="5"/>
      <c r="PNI300" s="5"/>
      <c r="PNJ300" s="5"/>
      <c r="PNK300" s="5"/>
      <c r="PNL300" s="5"/>
      <c r="PNM300" s="223"/>
      <c r="PNN300" s="2"/>
      <c r="PNO300" s="2"/>
      <c r="PNP300" s="5"/>
      <c r="PNQ300" s="5"/>
      <c r="PNR300" s="5"/>
      <c r="PNS300" s="5"/>
      <c r="PNT300" s="5"/>
      <c r="PNU300" s="223"/>
      <c r="PNV300" s="2"/>
      <c r="PNW300" s="2"/>
      <c r="PNX300" s="5"/>
      <c r="PNY300" s="5"/>
      <c r="PNZ300" s="5"/>
      <c r="POA300" s="5"/>
      <c r="POB300" s="5"/>
      <c r="POC300" s="223"/>
      <c r="POD300" s="2"/>
      <c r="POE300" s="2"/>
      <c r="POF300" s="5"/>
      <c r="POG300" s="5"/>
      <c r="POH300" s="5"/>
      <c r="POI300" s="5"/>
      <c r="POJ300" s="5"/>
      <c r="POK300" s="223"/>
      <c r="POL300" s="2"/>
      <c r="POM300" s="2"/>
      <c r="PON300" s="5"/>
      <c r="POO300" s="5"/>
      <c r="POP300" s="5"/>
      <c r="POQ300" s="5"/>
      <c r="POR300" s="5"/>
      <c r="POS300" s="223"/>
      <c r="POT300" s="2"/>
      <c r="POU300" s="2"/>
      <c r="POV300" s="5"/>
      <c r="POW300" s="5"/>
      <c r="POX300" s="5"/>
      <c r="POY300" s="5"/>
      <c r="POZ300" s="5"/>
      <c r="PPA300" s="223"/>
      <c r="PPB300" s="2"/>
      <c r="PPC300" s="2"/>
      <c r="PPD300" s="5"/>
      <c r="PPE300" s="5"/>
      <c r="PPF300" s="5"/>
      <c r="PPG300" s="5"/>
      <c r="PPH300" s="5"/>
      <c r="PPI300" s="223"/>
      <c r="PPJ300" s="2"/>
      <c r="PPK300" s="2"/>
      <c r="PPL300" s="5"/>
      <c r="PPM300" s="5"/>
      <c r="PPN300" s="5"/>
      <c r="PPO300" s="5"/>
      <c r="PPP300" s="5"/>
      <c r="PPQ300" s="223"/>
      <c r="PPR300" s="2"/>
      <c r="PPS300" s="2"/>
      <c r="PPT300" s="5"/>
      <c r="PPU300" s="5"/>
      <c r="PPV300" s="5"/>
      <c r="PPW300" s="5"/>
      <c r="PPX300" s="5"/>
      <c r="PPY300" s="223"/>
      <c r="PPZ300" s="2"/>
      <c r="PQA300" s="2"/>
      <c r="PQB300" s="5"/>
      <c r="PQC300" s="5"/>
      <c r="PQD300" s="5"/>
      <c r="PQE300" s="5"/>
      <c r="PQF300" s="5"/>
      <c r="PQG300" s="223"/>
      <c r="PQH300" s="2"/>
      <c r="PQI300" s="2"/>
      <c r="PQJ300" s="5"/>
      <c r="PQK300" s="5"/>
      <c r="PQL300" s="5"/>
      <c r="PQM300" s="5"/>
      <c r="PQN300" s="5"/>
      <c r="PQO300" s="223"/>
      <c r="PQP300" s="2"/>
      <c r="PQQ300" s="2"/>
      <c r="PQR300" s="5"/>
      <c r="PQS300" s="5"/>
      <c r="PQT300" s="5"/>
      <c r="PQU300" s="5"/>
      <c r="PQV300" s="5"/>
      <c r="PQW300" s="223"/>
      <c r="PQX300" s="2"/>
      <c r="PQY300" s="2"/>
      <c r="PQZ300" s="5"/>
      <c r="PRA300" s="5"/>
      <c r="PRB300" s="5"/>
      <c r="PRC300" s="5"/>
      <c r="PRD300" s="5"/>
      <c r="PRE300" s="223"/>
      <c r="PRF300" s="2"/>
      <c r="PRG300" s="2"/>
      <c r="PRH300" s="5"/>
      <c r="PRI300" s="5"/>
      <c r="PRJ300" s="5"/>
      <c r="PRK300" s="5"/>
      <c r="PRL300" s="5"/>
      <c r="PRM300" s="223"/>
      <c r="PRN300" s="2"/>
      <c r="PRO300" s="2"/>
      <c r="PRP300" s="5"/>
      <c r="PRQ300" s="5"/>
      <c r="PRR300" s="5"/>
      <c r="PRS300" s="5"/>
      <c r="PRT300" s="5"/>
      <c r="PRU300" s="223"/>
      <c r="PRV300" s="2"/>
      <c r="PRW300" s="2"/>
      <c r="PRX300" s="5"/>
      <c r="PRY300" s="5"/>
      <c r="PRZ300" s="5"/>
      <c r="PSA300" s="5"/>
      <c r="PSB300" s="5"/>
      <c r="PSC300" s="223"/>
      <c r="PSD300" s="2"/>
      <c r="PSE300" s="2"/>
      <c r="PSF300" s="5"/>
      <c r="PSG300" s="5"/>
      <c r="PSH300" s="5"/>
      <c r="PSI300" s="5"/>
      <c r="PSJ300" s="5"/>
      <c r="PSK300" s="223"/>
      <c r="PSL300" s="2"/>
      <c r="PSM300" s="2"/>
      <c r="PSN300" s="5"/>
      <c r="PSO300" s="5"/>
      <c r="PSP300" s="5"/>
      <c r="PSQ300" s="5"/>
      <c r="PSR300" s="5"/>
      <c r="PSS300" s="223"/>
      <c r="PST300" s="2"/>
      <c r="PSU300" s="2"/>
      <c r="PSV300" s="5"/>
      <c r="PSW300" s="5"/>
      <c r="PSX300" s="5"/>
      <c r="PSY300" s="5"/>
      <c r="PSZ300" s="5"/>
      <c r="PTA300" s="223"/>
      <c r="PTB300" s="2"/>
      <c r="PTC300" s="2"/>
      <c r="PTD300" s="5"/>
      <c r="PTE300" s="5"/>
      <c r="PTF300" s="5"/>
      <c r="PTG300" s="5"/>
      <c r="PTH300" s="5"/>
      <c r="PTI300" s="223"/>
      <c r="PTJ300" s="2"/>
      <c r="PTK300" s="2"/>
      <c r="PTL300" s="5"/>
      <c r="PTM300" s="5"/>
      <c r="PTN300" s="5"/>
      <c r="PTO300" s="5"/>
      <c r="PTP300" s="5"/>
      <c r="PTQ300" s="223"/>
      <c r="PTR300" s="2"/>
      <c r="PTS300" s="2"/>
      <c r="PTT300" s="5"/>
      <c r="PTU300" s="5"/>
      <c r="PTV300" s="5"/>
      <c r="PTW300" s="5"/>
      <c r="PTX300" s="5"/>
      <c r="PTY300" s="223"/>
      <c r="PTZ300" s="2"/>
      <c r="PUA300" s="2"/>
      <c r="PUB300" s="5"/>
      <c r="PUC300" s="5"/>
      <c r="PUD300" s="5"/>
      <c r="PUE300" s="5"/>
      <c r="PUF300" s="5"/>
      <c r="PUG300" s="223"/>
      <c r="PUH300" s="2"/>
      <c r="PUI300" s="2"/>
      <c r="PUJ300" s="5"/>
      <c r="PUK300" s="5"/>
      <c r="PUL300" s="5"/>
      <c r="PUM300" s="5"/>
      <c r="PUN300" s="5"/>
      <c r="PUO300" s="223"/>
      <c r="PUP300" s="2"/>
      <c r="PUQ300" s="2"/>
      <c r="PUR300" s="5"/>
      <c r="PUS300" s="5"/>
      <c r="PUT300" s="5"/>
      <c r="PUU300" s="5"/>
      <c r="PUV300" s="5"/>
      <c r="PUW300" s="223"/>
      <c r="PUX300" s="2"/>
      <c r="PUY300" s="2"/>
      <c r="PUZ300" s="5"/>
      <c r="PVA300" s="5"/>
      <c r="PVB300" s="5"/>
      <c r="PVC300" s="5"/>
      <c r="PVD300" s="5"/>
      <c r="PVE300" s="223"/>
      <c r="PVF300" s="2"/>
      <c r="PVG300" s="2"/>
      <c r="PVH300" s="5"/>
      <c r="PVI300" s="5"/>
      <c r="PVJ300" s="5"/>
      <c r="PVK300" s="5"/>
      <c r="PVL300" s="5"/>
      <c r="PVM300" s="223"/>
      <c r="PVN300" s="2"/>
      <c r="PVO300" s="2"/>
      <c r="PVP300" s="5"/>
      <c r="PVQ300" s="5"/>
      <c r="PVR300" s="5"/>
      <c r="PVS300" s="5"/>
      <c r="PVT300" s="5"/>
      <c r="PVU300" s="223"/>
      <c r="PVV300" s="2"/>
      <c r="PVW300" s="2"/>
      <c r="PVX300" s="5"/>
      <c r="PVY300" s="5"/>
      <c r="PVZ300" s="5"/>
      <c r="PWA300" s="5"/>
      <c r="PWB300" s="5"/>
      <c r="PWC300" s="223"/>
      <c r="PWD300" s="2"/>
      <c r="PWE300" s="2"/>
      <c r="PWF300" s="5"/>
      <c r="PWG300" s="5"/>
      <c r="PWH300" s="5"/>
      <c r="PWI300" s="5"/>
      <c r="PWJ300" s="5"/>
      <c r="PWK300" s="223"/>
      <c r="PWL300" s="2"/>
      <c r="PWM300" s="2"/>
      <c r="PWN300" s="5"/>
      <c r="PWO300" s="5"/>
      <c r="PWP300" s="5"/>
      <c r="PWQ300" s="5"/>
      <c r="PWR300" s="5"/>
      <c r="PWS300" s="223"/>
      <c r="PWT300" s="2"/>
      <c r="PWU300" s="2"/>
      <c r="PWV300" s="5"/>
      <c r="PWW300" s="5"/>
      <c r="PWX300" s="5"/>
      <c r="PWY300" s="5"/>
      <c r="PWZ300" s="5"/>
      <c r="PXA300" s="223"/>
      <c r="PXB300" s="2"/>
      <c r="PXC300" s="2"/>
      <c r="PXD300" s="5"/>
      <c r="PXE300" s="5"/>
      <c r="PXF300" s="5"/>
      <c r="PXG300" s="5"/>
      <c r="PXH300" s="5"/>
      <c r="PXI300" s="223"/>
      <c r="PXJ300" s="2"/>
      <c r="PXK300" s="2"/>
      <c r="PXL300" s="5"/>
      <c r="PXM300" s="5"/>
      <c r="PXN300" s="5"/>
      <c r="PXO300" s="5"/>
      <c r="PXP300" s="5"/>
      <c r="PXQ300" s="223"/>
      <c r="PXR300" s="2"/>
      <c r="PXS300" s="2"/>
      <c r="PXT300" s="5"/>
      <c r="PXU300" s="5"/>
      <c r="PXV300" s="5"/>
      <c r="PXW300" s="5"/>
      <c r="PXX300" s="5"/>
      <c r="PXY300" s="223"/>
      <c r="PXZ300" s="2"/>
      <c r="PYA300" s="2"/>
      <c r="PYB300" s="5"/>
      <c r="PYC300" s="5"/>
      <c r="PYD300" s="5"/>
      <c r="PYE300" s="5"/>
      <c r="PYF300" s="5"/>
      <c r="PYG300" s="223"/>
      <c r="PYH300" s="2"/>
      <c r="PYI300" s="2"/>
      <c r="PYJ300" s="5"/>
      <c r="PYK300" s="5"/>
      <c r="PYL300" s="5"/>
      <c r="PYM300" s="5"/>
      <c r="PYN300" s="5"/>
      <c r="PYO300" s="223"/>
      <c r="PYP300" s="2"/>
      <c r="PYQ300" s="2"/>
      <c r="PYR300" s="5"/>
      <c r="PYS300" s="5"/>
      <c r="PYT300" s="5"/>
      <c r="PYU300" s="5"/>
      <c r="PYV300" s="5"/>
      <c r="PYW300" s="223"/>
      <c r="PYX300" s="2"/>
      <c r="PYY300" s="2"/>
      <c r="PYZ300" s="5"/>
      <c r="PZA300" s="5"/>
      <c r="PZB300" s="5"/>
      <c r="PZC300" s="5"/>
      <c r="PZD300" s="5"/>
      <c r="PZE300" s="223"/>
      <c r="PZF300" s="2"/>
      <c r="PZG300" s="2"/>
      <c r="PZH300" s="5"/>
      <c r="PZI300" s="5"/>
      <c r="PZJ300" s="5"/>
      <c r="PZK300" s="5"/>
      <c r="PZL300" s="5"/>
      <c r="PZM300" s="223"/>
      <c r="PZN300" s="2"/>
      <c r="PZO300" s="2"/>
      <c r="PZP300" s="5"/>
      <c r="PZQ300" s="5"/>
      <c r="PZR300" s="5"/>
      <c r="PZS300" s="5"/>
      <c r="PZT300" s="5"/>
      <c r="PZU300" s="223"/>
      <c r="PZV300" s="2"/>
      <c r="PZW300" s="2"/>
      <c r="PZX300" s="5"/>
      <c r="PZY300" s="5"/>
      <c r="PZZ300" s="5"/>
      <c r="QAA300" s="5"/>
      <c r="QAB300" s="5"/>
      <c r="QAC300" s="223"/>
      <c r="QAD300" s="2"/>
      <c r="QAE300" s="2"/>
      <c r="QAF300" s="5"/>
      <c r="QAG300" s="5"/>
      <c r="QAH300" s="5"/>
      <c r="QAI300" s="5"/>
      <c r="QAJ300" s="5"/>
      <c r="QAK300" s="223"/>
      <c r="QAL300" s="2"/>
      <c r="QAM300" s="2"/>
      <c r="QAN300" s="5"/>
      <c r="QAO300" s="5"/>
      <c r="QAP300" s="5"/>
      <c r="QAQ300" s="5"/>
      <c r="QAR300" s="5"/>
      <c r="QAS300" s="223"/>
      <c r="QAT300" s="2"/>
      <c r="QAU300" s="2"/>
      <c r="QAV300" s="5"/>
      <c r="QAW300" s="5"/>
      <c r="QAX300" s="5"/>
      <c r="QAY300" s="5"/>
      <c r="QAZ300" s="5"/>
      <c r="QBA300" s="223"/>
      <c r="QBB300" s="2"/>
      <c r="QBC300" s="2"/>
      <c r="QBD300" s="5"/>
      <c r="QBE300" s="5"/>
      <c r="QBF300" s="5"/>
      <c r="QBG300" s="5"/>
      <c r="QBH300" s="5"/>
      <c r="QBI300" s="223"/>
      <c r="QBJ300" s="2"/>
      <c r="QBK300" s="2"/>
      <c r="QBL300" s="5"/>
      <c r="QBM300" s="5"/>
      <c r="QBN300" s="5"/>
      <c r="QBO300" s="5"/>
      <c r="QBP300" s="5"/>
      <c r="QBQ300" s="223"/>
      <c r="QBR300" s="2"/>
      <c r="QBS300" s="2"/>
      <c r="QBT300" s="5"/>
      <c r="QBU300" s="5"/>
      <c r="QBV300" s="5"/>
      <c r="QBW300" s="5"/>
      <c r="QBX300" s="5"/>
      <c r="QBY300" s="223"/>
      <c r="QBZ300" s="2"/>
      <c r="QCA300" s="2"/>
      <c r="QCB300" s="5"/>
      <c r="QCC300" s="5"/>
      <c r="QCD300" s="5"/>
      <c r="QCE300" s="5"/>
      <c r="QCF300" s="5"/>
      <c r="QCG300" s="223"/>
      <c r="QCH300" s="2"/>
      <c r="QCI300" s="2"/>
      <c r="QCJ300" s="5"/>
      <c r="QCK300" s="5"/>
      <c r="QCL300" s="5"/>
      <c r="QCM300" s="5"/>
      <c r="QCN300" s="5"/>
      <c r="QCO300" s="223"/>
      <c r="QCP300" s="2"/>
      <c r="QCQ300" s="2"/>
      <c r="QCR300" s="5"/>
      <c r="QCS300" s="5"/>
      <c r="QCT300" s="5"/>
      <c r="QCU300" s="5"/>
      <c r="QCV300" s="5"/>
      <c r="QCW300" s="223"/>
      <c r="QCX300" s="2"/>
      <c r="QCY300" s="2"/>
      <c r="QCZ300" s="5"/>
      <c r="QDA300" s="5"/>
      <c r="QDB300" s="5"/>
      <c r="QDC300" s="5"/>
      <c r="QDD300" s="5"/>
      <c r="QDE300" s="223"/>
      <c r="QDF300" s="2"/>
      <c r="QDG300" s="2"/>
      <c r="QDH300" s="5"/>
      <c r="QDI300" s="5"/>
      <c r="QDJ300" s="5"/>
      <c r="QDK300" s="5"/>
      <c r="QDL300" s="5"/>
      <c r="QDM300" s="223"/>
      <c r="QDN300" s="2"/>
      <c r="QDO300" s="2"/>
      <c r="QDP300" s="5"/>
      <c r="QDQ300" s="5"/>
      <c r="QDR300" s="5"/>
      <c r="QDS300" s="5"/>
      <c r="QDT300" s="5"/>
      <c r="QDU300" s="223"/>
      <c r="QDV300" s="2"/>
      <c r="QDW300" s="2"/>
      <c r="QDX300" s="5"/>
      <c r="QDY300" s="5"/>
      <c r="QDZ300" s="5"/>
      <c r="QEA300" s="5"/>
      <c r="QEB300" s="5"/>
      <c r="QEC300" s="223"/>
      <c r="QED300" s="2"/>
      <c r="QEE300" s="2"/>
      <c r="QEF300" s="5"/>
      <c r="QEG300" s="5"/>
      <c r="QEH300" s="5"/>
      <c r="QEI300" s="5"/>
      <c r="QEJ300" s="5"/>
      <c r="QEK300" s="223"/>
      <c r="QEL300" s="2"/>
      <c r="QEM300" s="2"/>
      <c r="QEN300" s="5"/>
      <c r="QEO300" s="5"/>
      <c r="QEP300" s="5"/>
      <c r="QEQ300" s="5"/>
      <c r="QER300" s="5"/>
      <c r="QES300" s="223"/>
      <c r="QET300" s="2"/>
      <c r="QEU300" s="2"/>
      <c r="QEV300" s="5"/>
      <c r="QEW300" s="5"/>
      <c r="QEX300" s="5"/>
      <c r="QEY300" s="5"/>
      <c r="QEZ300" s="5"/>
      <c r="QFA300" s="223"/>
      <c r="QFB300" s="2"/>
      <c r="QFC300" s="2"/>
      <c r="QFD300" s="5"/>
      <c r="QFE300" s="5"/>
      <c r="QFF300" s="5"/>
      <c r="QFG300" s="5"/>
      <c r="QFH300" s="5"/>
      <c r="QFI300" s="223"/>
      <c r="QFJ300" s="2"/>
      <c r="QFK300" s="2"/>
      <c r="QFL300" s="5"/>
      <c r="QFM300" s="5"/>
      <c r="QFN300" s="5"/>
      <c r="QFO300" s="5"/>
      <c r="QFP300" s="5"/>
      <c r="QFQ300" s="223"/>
      <c r="QFR300" s="2"/>
      <c r="QFS300" s="2"/>
      <c r="QFT300" s="5"/>
      <c r="QFU300" s="5"/>
      <c r="QFV300" s="5"/>
      <c r="QFW300" s="5"/>
      <c r="QFX300" s="5"/>
      <c r="QFY300" s="223"/>
      <c r="QFZ300" s="2"/>
      <c r="QGA300" s="2"/>
      <c r="QGB300" s="5"/>
      <c r="QGC300" s="5"/>
      <c r="QGD300" s="5"/>
      <c r="QGE300" s="5"/>
      <c r="QGF300" s="5"/>
      <c r="QGG300" s="223"/>
      <c r="QGH300" s="2"/>
      <c r="QGI300" s="2"/>
      <c r="QGJ300" s="5"/>
      <c r="QGK300" s="5"/>
      <c r="QGL300" s="5"/>
      <c r="QGM300" s="5"/>
      <c r="QGN300" s="5"/>
      <c r="QGO300" s="223"/>
      <c r="QGP300" s="2"/>
      <c r="QGQ300" s="2"/>
      <c r="QGR300" s="5"/>
      <c r="QGS300" s="5"/>
      <c r="QGT300" s="5"/>
      <c r="QGU300" s="5"/>
      <c r="QGV300" s="5"/>
      <c r="QGW300" s="223"/>
      <c r="QGX300" s="2"/>
      <c r="QGY300" s="2"/>
      <c r="QGZ300" s="5"/>
      <c r="QHA300" s="5"/>
      <c r="QHB300" s="5"/>
      <c r="QHC300" s="5"/>
      <c r="QHD300" s="5"/>
      <c r="QHE300" s="223"/>
      <c r="QHF300" s="2"/>
      <c r="QHG300" s="2"/>
      <c r="QHH300" s="5"/>
      <c r="QHI300" s="5"/>
      <c r="QHJ300" s="5"/>
      <c r="QHK300" s="5"/>
      <c r="QHL300" s="5"/>
      <c r="QHM300" s="223"/>
      <c r="QHN300" s="2"/>
      <c r="QHO300" s="2"/>
      <c r="QHP300" s="5"/>
      <c r="QHQ300" s="5"/>
      <c r="QHR300" s="5"/>
      <c r="QHS300" s="5"/>
      <c r="QHT300" s="5"/>
      <c r="QHU300" s="223"/>
      <c r="QHV300" s="2"/>
      <c r="QHW300" s="2"/>
      <c r="QHX300" s="5"/>
      <c r="QHY300" s="5"/>
      <c r="QHZ300" s="5"/>
      <c r="QIA300" s="5"/>
      <c r="QIB300" s="5"/>
      <c r="QIC300" s="223"/>
      <c r="QID300" s="2"/>
      <c r="QIE300" s="2"/>
      <c r="QIF300" s="5"/>
      <c r="QIG300" s="5"/>
      <c r="QIH300" s="5"/>
      <c r="QII300" s="5"/>
      <c r="QIJ300" s="5"/>
      <c r="QIK300" s="223"/>
      <c r="QIL300" s="2"/>
      <c r="QIM300" s="2"/>
      <c r="QIN300" s="5"/>
      <c r="QIO300" s="5"/>
      <c r="QIP300" s="5"/>
      <c r="QIQ300" s="5"/>
      <c r="QIR300" s="5"/>
      <c r="QIS300" s="223"/>
      <c r="QIT300" s="2"/>
      <c r="QIU300" s="2"/>
      <c r="QIV300" s="5"/>
      <c r="QIW300" s="5"/>
      <c r="QIX300" s="5"/>
      <c r="QIY300" s="5"/>
      <c r="QIZ300" s="5"/>
      <c r="QJA300" s="223"/>
      <c r="QJB300" s="2"/>
      <c r="QJC300" s="2"/>
      <c r="QJD300" s="5"/>
      <c r="QJE300" s="5"/>
      <c r="QJF300" s="5"/>
      <c r="QJG300" s="5"/>
      <c r="QJH300" s="5"/>
      <c r="QJI300" s="223"/>
      <c r="QJJ300" s="2"/>
      <c r="QJK300" s="2"/>
      <c r="QJL300" s="5"/>
      <c r="QJM300" s="5"/>
      <c r="QJN300" s="5"/>
      <c r="QJO300" s="5"/>
      <c r="QJP300" s="5"/>
      <c r="QJQ300" s="223"/>
      <c r="QJR300" s="2"/>
      <c r="QJS300" s="2"/>
      <c r="QJT300" s="5"/>
      <c r="QJU300" s="5"/>
      <c r="QJV300" s="5"/>
      <c r="QJW300" s="5"/>
      <c r="QJX300" s="5"/>
      <c r="QJY300" s="223"/>
      <c r="QJZ300" s="2"/>
      <c r="QKA300" s="2"/>
      <c r="QKB300" s="5"/>
      <c r="QKC300" s="5"/>
      <c r="QKD300" s="5"/>
      <c r="QKE300" s="5"/>
      <c r="QKF300" s="5"/>
      <c r="QKG300" s="223"/>
      <c r="QKH300" s="2"/>
      <c r="QKI300" s="2"/>
      <c r="QKJ300" s="5"/>
      <c r="QKK300" s="5"/>
      <c r="QKL300" s="5"/>
      <c r="QKM300" s="5"/>
      <c r="QKN300" s="5"/>
      <c r="QKO300" s="223"/>
      <c r="QKP300" s="2"/>
      <c r="QKQ300" s="2"/>
      <c r="QKR300" s="5"/>
      <c r="QKS300" s="5"/>
      <c r="QKT300" s="5"/>
      <c r="QKU300" s="5"/>
      <c r="QKV300" s="5"/>
      <c r="QKW300" s="223"/>
      <c r="QKX300" s="2"/>
      <c r="QKY300" s="2"/>
      <c r="QKZ300" s="5"/>
      <c r="QLA300" s="5"/>
      <c r="QLB300" s="5"/>
      <c r="QLC300" s="5"/>
      <c r="QLD300" s="5"/>
      <c r="QLE300" s="223"/>
      <c r="QLF300" s="2"/>
      <c r="QLG300" s="2"/>
      <c r="QLH300" s="5"/>
      <c r="QLI300" s="5"/>
      <c r="QLJ300" s="5"/>
      <c r="QLK300" s="5"/>
      <c r="QLL300" s="5"/>
      <c r="QLM300" s="223"/>
      <c r="QLN300" s="2"/>
      <c r="QLO300" s="2"/>
      <c r="QLP300" s="5"/>
      <c r="QLQ300" s="5"/>
      <c r="QLR300" s="5"/>
      <c r="QLS300" s="5"/>
      <c r="QLT300" s="5"/>
      <c r="QLU300" s="223"/>
      <c r="QLV300" s="2"/>
      <c r="QLW300" s="2"/>
      <c r="QLX300" s="5"/>
      <c r="QLY300" s="5"/>
      <c r="QLZ300" s="5"/>
      <c r="QMA300" s="5"/>
      <c r="QMB300" s="5"/>
      <c r="QMC300" s="223"/>
      <c r="QMD300" s="2"/>
      <c r="QME300" s="2"/>
      <c r="QMF300" s="5"/>
      <c r="QMG300" s="5"/>
      <c r="QMH300" s="5"/>
      <c r="QMI300" s="5"/>
      <c r="QMJ300" s="5"/>
      <c r="QMK300" s="223"/>
      <c r="QML300" s="2"/>
      <c r="QMM300" s="2"/>
      <c r="QMN300" s="5"/>
      <c r="QMO300" s="5"/>
      <c r="QMP300" s="5"/>
      <c r="QMQ300" s="5"/>
      <c r="QMR300" s="5"/>
      <c r="QMS300" s="223"/>
      <c r="QMT300" s="2"/>
      <c r="QMU300" s="2"/>
      <c r="QMV300" s="5"/>
      <c r="QMW300" s="5"/>
      <c r="QMX300" s="5"/>
      <c r="QMY300" s="5"/>
      <c r="QMZ300" s="5"/>
      <c r="QNA300" s="223"/>
      <c r="QNB300" s="2"/>
      <c r="QNC300" s="2"/>
      <c r="QND300" s="5"/>
      <c r="QNE300" s="5"/>
      <c r="QNF300" s="5"/>
      <c r="QNG300" s="5"/>
      <c r="QNH300" s="5"/>
      <c r="QNI300" s="223"/>
      <c r="QNJ300" s="2"/>
      <c r="QNK300" s="2"/>
      <c r="QNL300" s="5"/>
      <c r="QNM300" s="5"/>
      <c r="QNN300" s="5"/>
      <c r="QNO300" s="5"/>
      <c r="QNP300" s="5"/>
      <c r="QNQ300" s="223"/>
      <c r="QNR300" s="2"/>
      <c r="QNS300" s="2"/>
      <c r="QNT300" s="5"/>
      <c r="QNU300" s="5"/>
      <c r="QNV300" s="5"/>
      <c r="QNW300" s="5"/>
      <c r="QNX300" s="5"/>
      <c r="QNY300" s="223"/>
      <c r="QNZ300" s="2"/>
      <c r="QOA300" s="2"/>
      <c r="QOB300" s="5"/>
      <c r="QOC300" s="5"/>
      <c r="QOD300" s="5"/>
      <c r="QOE300" s="5"/>
      <c r="QOF300" s="5"/>
      <c r="QOG300" s="223"/>
      <c r="QOH300" s="2"/>
      <c r="QOI300" s="2"/>
      <c r="QOJ300" s="5"/>
      <c r="QOK300" s="5"/>
      <c r="QOL300" s="5"/>
      <c r="QOM300" s="5"/>
      <c r="QON300" s="5"/>
      <c r="QOO300" s="223"/>
      <c r="QOP300" s="2"/>
      <c r="QOQ300" s="2"/>
      <c r="QOR300" s="5"/>
      <c r="QOS300" s="5"/>
      <c r="QOT300" s="5"/>
      <c r="QOU300" s="5"/>
      <c r="QOV300" s="5"/>
      <c r="QOW300" s="223"/>
      <c r="QOX300" s="2"/>
      <c r="QOY300" s="2"/>
      <c r="QOZ300" s="5"/>
      <c r="QPA300" s="5"/>
      <c r="QPB300" s="5"/>
      <c r="QPC300" s="5"/>
      <c r="QPD300" s="5"/>
      <c r="QPE300" s="223"/>
      <c r="QPF300" s="2"/>
      <c r="QPG300" s="2"/>
      <c r="QPH300" s="5"/>
      <c r="QPI300" s="5"/>
      <c r="QPJ300" s="5"/>
      <c r="QPK300" s="5"/>
      <c r="QPL300" s="5"/>
      <c r="QPM300" s="223"/>
      <c r="QPN300" s="2"/>
      <c r="QPO300" s="2"/>
      <c r="QPP300" s="5"/>
      <c r="QPQ300" s="5"/>
      <c r="QPR300" s="5"/>
      <c r="QPS300" s="5"/>
      <c r="QPT300" s="5"/>
      <c r="QPU300" s="223"/>
      <c r="QPV300" s="2"/>
      <c r="QPW300" s="2"/>
      <c r="QPX300" s="5"/>
      <c r="QPY300" s="5"/>
      <c r="QPZ300" s="5"/>
      <c r="QQA300" s="5"/>
      <c r="QQB300" s="5"/>
      <c r="QQC300" s="223"/>
      <c r="QQD300" s="2"/>
      <c r="QQE300" s="2"/>
      <c r="QQF300" s="5"/>
      <c r="QQG300" s="5"/>
      <c r="QQH300" s="5"/>
      <c r="QQI300" s="5"/>
      <c r="QQJ300" s="5"/>
      <c r="QQK300" s="223"/>
      <c r="QQL300" s="2"/>
      <c r="QQM300" s="2"/>
      <c r="QQN300" s="5"/>
      <c r="QQO300" s="5"/>
      <c r="QQP300" s="5"/>
      <c r="QQQ300" s="5"/>
      <c r="QQR300" s="5"/>
      <c r="QQS300" s="223"/>
      <c r="QQT300" s="2"/>
      <c r="QQU300" s="2"/>
      <c r="QQV300" s="5"/>
      <c r="QQW300" s="5"/>
      <c r="QQX300" s="5"/>
      <c r="QQY300" s="5"/>
      <c r="QQZ300" s="5"/>
      <c r="QRA300" s="223"/>
      <c r="QRB300" s="2"/>
      <c r="QRC300" s="2"/>
      <c r="QRD300" s="5"/>
      <c r="QRE300" s="5"/>
      <c r="QRF300" s="5"/>
      <c r="QRG300" s="5"/>
      <c r="QRH300" s="5"/>
      <c r="QRI300" s="223"/>
      <c r="QRJ300" s="2"/>
      <c r="QRK300" s="2"/>
      <c r="QRL300" s="5"/>
      <c r="QRM300" s="5"/>
      <c r="QRN300" s="5"/>
      <c r="QRO300" s="5"/>
      <c r="QRP300" s="5"/>
      <c r="QRQ300" s="223"/>
      <c r="QRR300" s="2"/>
      <c r="QRS300" s="2"/>
      <c r="QRT300" s="5"/>
      <c r="QRU300" s="5"/>
      <c r="QRV300" s="5"/>
      <c r="QRW300" s="5"/>
      <c r="QRX300" s="5"/>
      <c r="QRY300" s="223"/>
      <c r="QRZ300" s="2"/>
      <c r="QSA300" s="2"/>
      <c r="QSB300" s="5"/>
      <c r="QSC300" s="5"/>
      <c r="QSD300" s="5"/>
      <c r="QSE300" s="5"/>
      <c r="QSF300" s="5"/>
      <c r="QSG300" s="223"/>
      <c r="QSH300" s="2"/>
      <c r="QSI300" s="2"/>
      <c r="QSJ300" s="5"/>
      <c r="QSK300" s="5"/>
      <c r="QSL300" s="5"/>
      <c r="QSM300" s="5"/>
      <c r="QSN300" s="5"/>
      <c r="QSO300" s="223"/>
      <c r="QSP300" s="2"/>
      <c r="QSQ300" s="2"/>
      <c r="QSR300" s="5"/>
      <c r="QSS300" s="5"/>
      <c r="QST300" s="5"/>
      <c r="QSU300" s="5"/>
      <c r="QSV300" s="5"/>
      <c r="QSW300" s="223"/>
      <c r="QSX300" s="2"/>
      <c r="QSY300" s="2"/>
      <c r="QSZ300" s="5"/>
      <c r="QTA300" s="5"/>
      <c r="QTB300" s="5"/>
      <c r="QTC300" s="5"/>
      <c r="QTD300" s="5"/>
      <c r="QTE300" s="223"/>
      <c r="QTF300" s="2"/>
      <c r="QTG300" s="2"/>
      <c r="QTH300" s="5"/>
      <c r="QTI300" s="5"/>
      <c r="QTJ300" s="5"/>
      <c r="QTK300" s="5"/>
      <c r="QTL300" s="5"/>
      <c r="QTM300" s="223"/>
      <c r="QTN300" s="2"/>
      <c r="QTO300" s="2"/>
      <c r="QTP300" s="5"/>
      <c r="QTQ300" s="5"/>
      <c r="QTR300" s="5"/>
      <c r="QTS300" s="5"/>
      <c r="QTT300" s="5"/>
      <c r="QTU300" s="223"/>
      <c r="QTV300" s="2"/>
      <c r="QTW300" s="2"/>
      <c r="QTX300" s="5"/>
      <c r="QTY300" s="5"/>
      <c r="QTZ300" s="5"/>
      <c r="QUA300" s="5"/>
      <c r="QUB300" s="5"/>
      <c r="QUC300" s="223"/>
      <c r="QUD300" s="2"/>
      <c r="QUE300" s="2"/>
      <c r="QUF300" s="5"/>
      <c r="QUG300" s="5"/>
      <c r="QUH300" s="5"/>
      <c r="QUI300" s="5"/>
      <c r="QUJ300" s="5"/>
      <c r="QUK300" s="223"/>
      <c r="QUL300" s="2"/>
      <c r="QUM300" s="2"/>
      <c r="QUN300" s="5"/>
      <c r="QUO300" s="5"/>
      <c r="QUP300" s="5"/>
      <c r="QUQ300" s="5"/>
      <c r="QUR300" s="5"/>
      <c r="QUS300" s="223"/>
      <c r="QUT300" s="2"/>
      <c r="QUU300" s="2"/>
      <c r="QUV300" s="5"/>
      <c r="QUW300" s="5"/>
      <c r="QUX300" s="5"/>
      <c r="QUY300" s="5"/>
      <c r="QUZ300" s="5"/>
      <c r="QVA300" s="223"/>
      <c r="QVB300" s="2"/>
      <c r="QVC300" s="2"/>
      <c r="QVD300" s="5"/>
      <c r="QVE300" s="5"/>
      <c r="QVF300" s="5"/>
      <c r="QVG300" s="5"/>
      <c r="QVH300" s="5"/>
      <c r="QVI300" s="223"/>
      <c r="QVJ300" s="2"/>
      <c r="QVK300" s="2"/>
      <c r="QVL300" s="5"/>
      <c r="QVM300" s="5"/>
      <c r="QVN300" s="5"/>
      <c r="QVO300" s="5"/>
      <c r="QVP300" s="5"/>
      <c r="QVQ300" s="223"/>
      <c r="QVR300" s="2"/>
      <c r="QVS300" s="2"/>
      <c r="QVT300" s="5"/>
      <c r="QVU300" s="5"/>
      <c r="QVV300" s="5"/>
      <c r="QVW300" s="5"/>
      <c r="QVX300" s="5"/>
      <c r="QVY300" s="223"/>
      <c r="QVZ300" s="2"/>
      <c r="QWA300" s="2"/>
      <c r="QWB300" s="5"/>
      <c r="QWC300" s="5"/>
      <c r="QWD300" s="5"/>
      <c r="QWE300" s="5"/>
      <c r="QWF300" s="5"/>
      <c r="QWG300" s="223"/>
      <c r="QWH300" s="2"/>
      <c r="QWI300" s="2"/>
      <c r="QWJ300" s="5"/>
      <c r="QWK300" s="5"/>
      <c r="QWL300" s="5"/>
      <c r="QWM300" s="5"/>
      <c r="QWN300" s="5"/>
      <c r="QWO300" s="223"/>
      <c r="QWP300" s="2"/>
      <c r="QWQ300" s="2"/>
      <c r="QWR300" s="5"/>
      <c r="QWS300" s="5"/>
      <c r="QWT300" s="5"/>
      <c r="QWU300" s="5"/>
      <c r="QWV300" s="5"/>
      <c r="QWW300" s="223"/>
      <c r="QWX300" s="2"/>
      <c r="QWY300" s="2"/>
      <c r="QWZ300" s="5"/>
      <c r="QXA300" s="5"/>
      <c r="QXB300" s="5"/>
      <c r="QXC300" s="5"/>
      <c r="QXD300" s="5"/>
      <c r="QXE300" s="223"/>
      <c r="QXF300" s="2"/>
      <c r="QXG300" s="2"/>
      <c r="QXH300" s="5"/>
      <c r="QXI300" s="5"/>
      <c r="QXJ300" s="5"/>
      <c r="QXK300" s="5"/>
      <c r="QXL300" s="5"/>
      <c r="QXM300" s="223"/>
      <c r="QXN300" s="2"/>
      <c r="QXO300" s="2"/>
      <c r="QXP300" s="5"/>
      <c r="QXQ300" s="5"/>
      <c r="QXR300" s="5"/>
      <c r="QXS300" s="5"/>
      <c r="QXT300" s="5"/>
      <c r="QXU300" s="223"/>
      <c r="QXV300" s="2"/>
      <c r="QXW300" s="2"/>
      <c r="QXX300" s="5"/>
      <c r="QXY300" s="5"/>
      <c r="QXZ300" s="5"/>
      <c r="QYA300" s="5"/>
      <c r="QYB300" s="5"/>
      <c r="QYC300" s="223"/>
      <c r="QYD300" s="2"/>
      <c r="QYE300" s="2"/>
      <c r="QYF300" s="5"/>
      <c r="QYG300" s="5"/>
      <c r="QYH300" s="5"/>
      <c r="QYI300" s="5"/>
      <c r="QYJ300" s="5"/>
      <c r="QYK300" s="223"/>
      <c r="QYL300" s="2"/>
      <c r="QYM300" s="2"/>
      <c r="QYN300" s="5"/>
      <c r="QYO300" s="5"/>
      <c r="QYP300" s="5"/>
      <c r="QYQ300" s="5"/>
      <c r="QYR300" s="5"/>
      <c r="QYS300" s="223"/>
      <c r="QYT300" s="2"/>
      <c r="QYU300" s="2"/>
      <c r="QYV300" s="5"/>
      <c r="QYW300" s="5"/>
      <c r="QYX300" s="5"/>
      <c r="QYY300" s="5"/>
      <c r="QYZ300" s="5"/>
      <c r="QZA300" s="223"/>
      <c r="QZB300" s="2"/>
      <c r="QZC300" s="2"/>
      <c r="QZD300" s="5"/>
      <c r="QZE300" s="5"/>
      <c r="QZF300" s="5"/>
      <c r="QZG300" s="5"/>
      <c r="QZH300" s="5"/>
      <c r="QZI300" s="223"/>
      <c r="QZJ300" s="2"/>
      <c r="QZK300" s="2"/>
      <c r="QZL300" s="5"/>
      <c r="QZM300" s="5"/>
      <c r="QZN300" s="5"/>
      <c r="QZO300" s="5"/>
      <c r="QZP300" s="5"/>
      <c r="QZQ300" s="223"/>
      <c r="QZR300" s="2"/>
      <c r="QZS300" s="2"/>
      <c r="QZT300" s="5"/>
      <c r="QZU300" s="5"/>
      <c r="QZV300" s="5"/>
      <c r="QZW300" s="5"/>
      <c r="QZX300" s="5"/>
      <c r="QZY300" s="223"/>
      <c r="QZZ300" s="2"/>
      <c r="RAA300" s="2"/>
      <c r="RAB300" s="5"/>
      <c r="RAC300" s="5"/>
      <c r="RAD300" s="5"/>
      <c r="RAE300" s="5"/>
      <c r="RAF300" s="5"/>
      <c r="RAG300" s="223"/>
      <c r="RAH300" s="2"/>
      <c r="RAI300" s="2"/>
      <c r="RAJ300" s="5"/>
      <c r="RAK300" s="5"/>
      <c r="RAL300" s="5"/>
      <c r="RAM300" s="5"/>
      <c r="RAN300" s="5"/>
      <c r="RAO300" s="223"/>
      <c r="RAP300" s="2"/>
      <c r="RAQ300" s="2"/>
      <c r="RAR300" s="5"/>
      <c r="RAS300" s="5"/>
      <c r="RAT300" s="5"/>
      <c r="RAU300" s="5"/>
      <c r="RAV300" s="5"/>
      <c r="RAW300" s="223"/>
      <c r="RAX300" s="2"/>
      <c r="RAY300" s="2"/>
      <c r="RAZ300" s="5"/>
      <c r="RBA300" s="5"/>
      <c r="RBB300" s="5"/>
      <c r="RBC300" s="5"/>
      <c r="RBD300" s="5"/>
      <c r="RBE300" s="223"/>
      <c r="RBF300" s="2"/>
      <c r="RBG300" s="2"/>
      <c r="RBH300" s="5"/>
      <c r="RBI300" s="5"/>
      <c r="RBJ300" s="5"/>
      <c r="RBK300" s="5"/>
      <c r="RBL300" s="5"/>
      <c r="RBM300" s="223"/>
      <c r="RBN300" s="2"/>
      <c r="RBO300" s="2"/>
      <c r="RBP300" s="5"/>
      <c r="RBQ300" s="5"/>
      <c r="RBR300" s="5"/>
      <c r="RBS300" s="5"/>
      <c r="RBT300" s="5"/>
      <c r="RBU300" s="223"/>
      <c r="RBV300" s="2"/>
      <c r="RBW300" s="2"/>
      <c r="RBX300" s="5"/>
      <c r="RBY300" s="5"/>
      <c r="RBZ300" s="5"/>
      <c r="RCA300" s="5"/>
      <c r="RCB300" s="5"/>
      <c r="RCC300" s="223"/>
      <c r="RCD300" s="2"/>
      <c r="RCE300" s="2"/>
      <c r="RCF300" s="5"/>
      <c r="RCG300" s="5"/>
      <c r="RCH300" s="5"/>
      <c r="RCI300" s="5"/>
      <c r="RCJ300" s="5"/>
      <c r="RCK300" s="223"/>
      <c r="RCL300" s="2"/>
      <c r="RCM300" s="2"/>
      <c r="RCN300" s="5"/>
      <c r="RCO300" s="5"/>
      <c r="RCP300" s="5"/>
      <c r="RCQ300" s="5"/>
      <c r="RCR300" s="5"/>
      <c r="RCS300" s="223"/>
      <c r="RCT300" s="2"/>
      <c r="RCU300" s="2"/>
      <c r="RCV300" s="5"/>
      <c r="RCW300" s="5"/>
      <c r="RCX300" s="5"/>
      <c r="RCY300" s="5"/>
      <c r="RCZ300" s="5"/>
      <c r="RDA300" s="223"/>
      <c r="RDB300" s="2"/>
      <c r="RDC300" s="2"/>
      <c r="RDD300" s="5"/>
      <c r="RDE300" s="5"/>
      <c r="RDF300" s="5"/>
      <c r="RDG300" s="5"/>
      <c r="RDH300" s="5"/>
      <c r="RDI300" s="223"/>
      <c r="RDJ300" s="2"/>
      <c r="RDK300" s="2"/>
      <c r="RDL300" s="5"/>
      <c r="RDM300" s="5"/>
      <c r="RDN300" s="5"/>
      <c r="RDO300" s="5"/>
      <c r="RDP300" s="5"/>
      <c r="RDQ300" s="223"/>
      <c r="RDR300" s="2"/>
      <c r="RDS300" s="2"/>
      <c r="RDT300" s="5"/>
      <c r="RDU300" s="5"/>
      <c r="RDV300" s="5"/>
      <c r="RDW300" s="5"/>
      <c r="RDX300" s="5"/>
      <c r="RDY300" s="223"/>
      <c r="RDZ300" s="2"/>
      <c r="REA300" s="2"/>
      <c r="REB300" s="5"/>
      <c r="REC300" s="5"/>
      <c r="RED300" s="5"/>
      <c r="REE300" s="5"/>
      <c r="REF300" s="5"/>
      <c r="REG300" s="223"/>
      <c r="REH300" s="2"/>
      <c r="REI300" s="2"/>
      <c r="REJ300" s="5"/>
      <c r="REK300" s="5"/>
      <c r="REL300" s="5"/>
      <c r="REM300" s="5"/>
      <c r="REN300" s="5"/>
      <c r="REO300" s="223"/>
      <c r="REP300" s="2"/>
      <c r="REQ300" s="2"/>
      <c r="RER300" s="5"/>
      <c r="RES300" s="5"/>
      <c r="RET300" s="5"/>
      <c r="REU300" s="5"/>
      <c r="REV300" s="5"/>
      <c r="REW300" s="223"/>
      <c r="REX300" s="2"/>
      <c r="REY300" s="2"/>
      <c r="REZ300" s="5"/>
      <c r="RFA300" s="5"/>
      <c r="RFB300" s="5"/>
      <c r="RFC300" s="5"/>
      <c r="RFD300" s="5"/>
      <c r="RFE300" s="223"/>
      <c r="RFF300" s="2"/>
      <c r="RFG300" s="2"/>
      <c r="RFH300" s="5"/>
      <c r="RFI300" s="5"/>
      <c r="RFJ300" s="5"/>
      <c r="RFK300" s="5"/>
      <c r="RFL300" s="5"/>
      <c r="RFM300" s="223"/>
      <c r="RFN300" s="2"/>
      <c r="RFO300" s="2"/>
      <c r="RFP300" s="5"/>
      <c r="RFQ300" s="5"/>
      <c r="RFR300" s="5"/>
      <c r="RFS300" s="5"/>
      <c r="RFT300" s="5"/>
      <c r="RFU300" s="223"/>
      <c r="RFV300" s="2"/>
      <c r="RFW300" s="2"/>
      <c r="RFX300" s="5"/>
      <c r="RFY300" s="5"/>
      <c r="RFZ300" s="5"/>
      <c r="RGA300" s="5"/>
      <c r="RGB300" s="5"/>
      <c r="RGC300" s="223"/>
      <c r="RGD300" s="2"/>
      <c r="RGE300" s="2"/>
      <c r="RGF300" s="5"/>
      <c r="RGG300" s="5"/>
      <c r="RGH300" s="5"/>
      <c r="RGI300" s="5"/>
      <c r="RGJ300" s="5"/>
      <c r="RGK300" s="223"/>
      <c r="RGL300" s="2"/>
      <c r="RGM300" s="2"/>
      <c r="RGN300" s="5"/>
      <c r="RGO300" s="5"/>
      <c r="RGP300" s="5"/>
      <c r="RGQ300" s="5"/>
      <c r="RGR300" s="5"/>
      <c r="RGS300" s="223"/>
      <c r="RGT300" s="2"/>
      <c r="RGU300" s="2"/>
      <c r="RGV300" s="5"/>
      <c r="RGW300" s="5"/>
      <c r="RGX300" s="5"/>
      <c r="RGY300" s="5"/>
      <c r="RGZ300" s="5"/>
      <c r="RHA300" s="223"/>
      <c r="RHB300" s="2"/>
      <c r="RHC300" s="2"/>
      <c r="RHD300" s="5"/>
      <c r="RHE300" s="5"/>
      <c r="RHF300" s="5"/>
      <c r="RHG300" s="5"/>
      <c r="RHH300" s="5"/>
      <c r="RHI300" s="223"/>
      <c r="RHJ300" s="2"/>
      <c r="RHK300" s="2"/>
      <c r="RHL300" s="5"/>
      <c r="RHM300" s="5"/>
      <c r="RHN300" s="5"/>
      <c r="RHO300" s="5"/>
      <c r="RHP300" s="5"/>
      <c r="RHQ300" s="223"/>
      <c r="RHR300" s="2"/>
      <c r="RHS300" s="2"/>
      <c r="RHT300" s="5"/>
      <c r="RHU300" s="5"/>
      <c r="RHV300" s="5"/>
      <c r="RHW300" s="5"/>
      <c r="RHX300" s="5"/>
      <c r="RHY300" s="223"/>
      <c r="RHZ300" s="2"/>
      <c r="RIA300" s="2"/>
      <c r="RIB300" s="5"/>
      <c r="RIC300" s="5"/>
      <c r="RID300" s="5"/>
      <c r="RIE300" s="5"/>
      <c r="RIF300" s="5"/>
      <c r="RIG300" s="223"/>
      <c r="RIH300" s="2"/>
      <c r="RII300" s="2"/>
      <c r="RIJ300" s="5"/>
      <c r="RIK300" s="5"/>
      <c r="RIL300" s="5"/>
      <c r="RIM300" s="5"/>
      <c r="RIN300" s="5"/>
      <c r="RIO300" s="223"/>
      <c r="RIP300" s="2"/>
      <c r="RIQ300" s="2"/>
      <c r="RIR300" s="5"/>
      <c r="RIS300" s="5"/>
      <c r="RIT300" s="5"/>
      <c r="RIU300" s="5"/>
      <c r="RIV300" s="5"/>
      <c r="RIW300" s="223"/>
      <c r="RIX300" s="2"/>
      <c r="RIY300" s="2"/>
      <c r="RIZ300" s="5"/>
      <c r="RJA300" s="5"/>
      <c r="RJB300" s="5"/>
      <c r="RJC300" s="5"/>
      <c r="RJD300" s="5"/>
      <c r="RJE300" s="223"/>
      <c r="RJF300" s="2"/>
      <c r="RJG300" s="2"/>
      <c r="RJH300" s="5"/>
      <c r="RJI300" s="5"/>
      <c r="RJJ300" s="5"/>
      <c r="RJK300" s="5"/>
      <c r="RJL300" s="5"/>
      <c r="RJM300" s="223"/>
      <c r="RJN300" s="2"/>
      <c r="RJO300" s="2"/>
      <c r="RJP300" s="5"/>
      <c r="RJQ300" s="5"/>
      <c r="RJR300" s="5"/>
      <c r="RJS300" s="5"/>
      <c r="RJT300" s="5"/>
      <c r="RJU300" s="223"/>
      <c r="RJV300" s="2"/>
      <c r="RJW300" s="2"/>
      <c r="RJX300" s="5"/>
      <c r="RJY300" s="5"/>
      <c r="RJZ300" s="5"/>
      <c r="RKA300" s="5"/>
      <c r="RKB300" s="5"/>
      <c r="RKC300" s="223"/>
      <c r="RKD300" s="2"/>
      <c r="RKE300" s="2"/>
      <c r="RKF300" s="5"/>
      <c r="RKG300" s="5"/>
      <c r="RKH300" s="5"/>
      <c r="RKI300" s="5"/>
      <c r="RKJ300" s="5"/>
      <c r="RKK300" s="223"/>
      <c r="RKL300" s="2"/>
      <c r="RKM300" s="2"/>
      <c r="RKN300" s="5"/>
      <c r="RKO300" s="5"/>
      <c r="RKP300" s="5"/>
      <c r="RKQ300" s="5"/>
      <c r="RKR300" s="5"/>
      <c r="RKS300" s="223"/>
      <c r="RKT300" s="2"/>
      <c r="RKU300" s="2"/>
      <c r="RKV300" s="5"/>
      <c r="RKW300" s="5"/>
      <c r="RKX300" s="5"/>
      <c r="RKY300" s="5"/>
      <c r="RKZ300" s="5"/>
      <c r="RLA300" s="223"/>
      <c r="RLB300" s="2"/>
      <c r="RLC300" s="2"/>
      <c r="RLD300" s="5"/>
      <c r="RLE300" s="5"/>
      <c r="RLF300" s="5"/>
      <c r="RLG300" s="5"/>
      <c r="RLH300" s="5"/>
      <c r="RLI300" s="223"/>
      <c r="RLJ300" s="2"/>
      <c r="RLK300" s="2"/>
      <c r="RLL300" s="5"/>
      <c r="RLM300" s="5"/>
      <c r="RLN300" s="5"/>
      <c r="RLO300" s="5"/>
      <c r="RLP300" s="5"/>
      <c r="RLQ300" s="223"/>
      <c r="RLR300" s="2"/>
      <c r="RLS300" s="2"/>
      <c r="RLT300" s="5"/>
      <c r="RLU300" s="5"/>
      <c r="RLV300" s="5"/>
      <c r="RLW300" s="5"/>
      <c r="RLX300" s="5"/>
      <c r="RLY300" s="223"/>
      <c r="RLZ300" s="2"/>
      <c r="RMA300" s="2"/>
      <c r="RMB300" s="5"/>
      <c r="RMC300" s="5"/>
      <c r="RMD300" s="5"/>
      <c r="RME300" s="5"/>
      <c r="RMF300" s="5"/>
      <c r="RMG300" s="223"/>
      <c r="RMH300" s="2"/>
      <c r="RMI300" s="2"/>
      <c r="RMJ300" s="5"/>
      <c r="RMK300" s="5"/>
      <c r="RML300" s="5"/>
      <c r="RMM300" s="5"/>
      <c r="RMN300" s="5"/>
      <c r="RMO300" s="223"/>
      <c r="RMP300" s="2"/>
      <c r="RMQ300" s="2"/>
      <c r="RMR300" s="5"/>
      <c r="RMS300" s="5"/>
      <c r="RMT300" s="5"/>
      <c r="RMU300" s="5"/>
      <c r="RMV300" s="5"/>
      <c r="RMW300" s="223"/>
      <c r="RMX300" s="2"/>
      <c r="RMY300" s="2"/>
      <c r="RMZ300" s="5"/>
      <c r="RNA300" s="5"/>
      <c r="RNB300" s="5"/>
      <c r="RNC300" s="5"/>
      <c r="RND300" s="5"/>
      <c r="RNE300" s="223"/>
      <c r="RNF300" s="2"/>
      <c r="RNG300" s="2"/>
      <c r="RNH300" s="5"/>
      <c r="RNI300" s="5"/>
      <c r="RNJ300" s="5"/>
      <c r="RNK300" s="5"/>
      <c r="RNL300" s="5"/>
      <c r="RNM300" s="223"/>
      <c r="RNN300" s="2"/>
      <c r="RNO300" s="2"/>
      <c r="RNP300" s="5"/>
      <c r="RNQ300" s="5"/>
      <c r="RNR300" s="5"/>
      <c r="RNS300" s="5"/>
      <c r="RNT300" s="5"/>
      <c r="RNU300" s="223"/>
      <c r="RNV300" s="2"/>
      <c r="RNW300" s="2"/>
      <c r="RNX300" s="5"/>
      <c r="RNY300" s="5"/>
      <c r="RNZ300" s="5"/>
      <c r="ROA300" s="5"/>
      <c r="ROB300" s="5"/>
      <c r="ROC300" s="223"/>
      <c r="ROD300" s="2"/>
      <c r="ROE300" s="2"/>
      <c r="ROF300" s="5"/>
      <c r="ROG300" s="5"/>
      <c r="ROH300" s="5"/>
      <c r="ROI300" s="5"/>
      <c r="ROJ300" s="5"/>
      <c r="ROK300" s="223"/>
      <c r="ROL300" s="2"/>
      <c r="ROM300" s="2"/>
      <c r="RON300" s="5"/>
      <c r="ROO300" s="5"/>
      <c r="ROP300" s="5"/>
      <c r="ROQ300" s="5"/>
      <c r="ROR300" s="5"/>
      <c r="ROS300" s="223"/>
      <c r="ROT300" s="2"/>
      <c r="ROU300" s="2"/>
      <c r="ROV300" s="5"/>
      <c r="ROW300" s="5"/>
      <c r="ROX300" s="5"/>
      <c r="ROY300" s="5"/>
      <c r="ROZ300" s="5"/>
      <c r="RPA300" s="223"/>
      <c r="RPB300" s="2"/>
      <c r="RPC300" s="2"/>
      <c r="RPD300" s="5"/>
      <c r="RPE300" s="5"/>
      <c r="RPF300" s="5"/>
      <c r="RPG300" s="5"/>
      <c r="RPH300" s="5"/>
      <c r="RPI300" s="223"/>
      <c r="RPJ300" s="2"/>
      <c r="RPK300" s="2"/>
      <c r="RPL300" s="5"/>
      <c r="RPM300" s="5"/>
      <c r="RPN300" s="5"/>
      <c r="RPO300" s="5"/>
      <c r="RPP300" s="5"/>
      <c r="RPQ300" s="223"/>
      <c r="RPR300" s="2"/>
      <c r="RPS300" s="2"/>
      <c r="RPT300" s="5"/>
      <c r="RPU300" s="5"/>
      <c r="RPV300" s="5"/>
      <c r="RPW300" s="5"/>
      <c r="RPX300" s="5"/>
      <c r="RPY300" s="223"/>
      <c r="RPZ300" s="2"/>
      <c r="RQA300" s="2"/>
      <c r="RQB300" s="5"/>
      <c r="RQC300" s="5"/>
      <c r="RQD300" s="5"/>
      <c r="RQE300" s="5"/>
      <c r="RQF300" s="5"/>
      <c r="RQG300" s="223"/>
      <c r="RQH300" s="2"/>
      <c r="RQI300" s="2"/>
      <c r="RQJ300" s="5"/>
      <c r="RQK300" s="5"/>
      <c r="RQL300" s="5"/>
      <c r="RQM300" s="5"/>
      <c r="RQN300" s="5"/>
      <c r="RQO300" s="223"/>
      <c r="RQP300" s="2"/>
      <c r="RQQ300" s="2"/>
      <c r="RQR300" s="5"/>
      <c r="RQS300" s="5"/>
      <c r="RQT300" s="5"/>
      <c r="RQU300" s="5"/>
      <c r="RQV300" s="5"/>
      <c r="RQW300" s="223"/>
      <c r="RQX300" s="2"/>
      <c r="RQY300" s="2"/>
      <c r="RQZ300" s="5"/>
      <c r="RRA300" s="5"/>
      <c r="RRB300" s="5"/>
      <c r="RRC300" s="5"/>
      <c r="RRD300" s="5"/>
      <c r="RRE300" s="223"/>
      <c r="RRF300" s="2"/>
      <c r="RRG300" s="2"/>
      <c r="RRH300" s="5"/>
      <c r="RRI300" s="5"/>
      <c r="RRJ300" s="5"/>
      <c r="RRK300" s="5"/>
      <c r="RRL300" s="5"/>
      <c r="RRM300" s="223"/>
      <c r="RRN300" s="2"/>
      <c r="RRO300" s="2"/>
      <c r="RRP300" s="5"/>
      <c r="RRQ300" s="5"/>
      <c r="RRR300" s="5"/>
      <c r="RRS300" s="5"/>
      <c r="RRT300" s="5"/>
      <c r="RRU300" s="223"/>
      <c r="RRV300" s="2"/>
      <c r="RRW300" s="2"/>
      <c r="RRX300" s="5"/>
      <c r="RRY300" s="5"/>
      <c r="RRZ300" s="5"/>
      <c r="RSA300" s="5"/>
      <c r="RSB300" s="5"/>
      <c r="RSC300" s="223"/>
      <c r="RSD300" s="2"/>
      <c r="RSE300" s="2"/>
      <c r="RSF300" s="5"/>
      <c r="RSG300" s="5"/>
      <c r="RSH300" s="5"/>
      <c r="RSI300" s="5"/>
      <c r="RSJ300" s="5"/>
      <c r="RSK300" s="223"/>
      <c r="RSL300" s="2"/>
      <c r="RSM300" s="2"/>
      <c r="RSN300" s="5"/>
      <c r="RSO300" s="5"/>
      <c r="RSP300" s="5"/>
      <c r="RSQ300" s="5"/>
      <c r="RSR300" s="5"/>
      <c r="RSS300" s="223"/>
      <c r="RST300" s="2"/>
      <c r="RSU300" s="2"/>
      <c r="RSV300" s="5"/>
      <c r="RSW300" s="5"/>
      <c r="RSX300" s="5"/>
      <c r="RSY300" s="5"/>
      <c r="RSZ300" s="5"/>
      <c r="RTA300" s="223"/>
      <c r="RTB300" s="2"/>
      <c r="RTC300" s="2"/>
      <c r="RTD300" s="5"/>
      <c r="RTE300" s="5"/>
      <c r="RTF300" s="5"/>
      <c r="RTG300" s="5"/>
      <c r="RTH300" s="5"/>
      <c r="RTI300" s="223"/>
      <c r="RTJ300" s="2"/>
      <c r="RTK300" s="2"/>
      <c r="RTL300" s="5"/>
      <c r="RTM300" s="5"/>
      <c r="RTN300" s="5"/>
      <c r="RTO300" s="5"/>
      <c r="RTP300" s="5"/>
      <c r="RTQ300" s="223"/>
      <c r="RTR300" s="2"/>
      <c r="RTS300" s="2"/>
      <c r="RTT300" s="5"/>
      <c r="RTU300" s="5"/>
      <c r="RTV300" s="5"/>
      <c r="RTW300" s="5"/>
      <c r="RTX300" s="5"/>
      <c r="RTY300" s="223"/>
      <c r="RTZ300" s="2"/>
      <c r="RUA300" s="2"/>
      <c r="RUB300" s="5"/>
      <c r="RUC300" s="5"/>
      <c r="RUD300" s="5"/>
      <c r="RUE300" s="5"/>
      <c r="RUF300" s="5"/>
      <c r="RUG300" s="223"/>
      <c r="RUH300" s="2"/>
      <c r="RUI300" s="2"/>
      <c r="RUJ300" s="5"/>
      <c r="RUK300" s="5"/>
      <c r="RUL300" s="5"/>
      <c r="RUM300" s="5"/>
      <c r="RUN300" s="5"/>
      <c r="RUO300" s="223"/>
      <c r="RUP300" s="2"/>
      <c r="RUQ300" s="2"/>
      <c r="RUR300" s="5"/>
      <c r="RUS300" s="5"/>
      <c r="RUT300" s="5"/>
      <c r="RUU300" s="5"/>
      <c r="RUV300" s="5"/>
      <c r="RUW300" s="223"/>
      <c r="RUX300" s="2"/>
      <c r="RUY300" s="2"/>
      <c r="RUZ300" s="5"/>
      <c r="RVA300" s="5"/>
      <c r="RVB300" s="5"/>
      <c r="RVC300" s="5"/>
      <c r="RVD300" s="5"/>
      <c r="RVE300" s="223"/>
      <c r="RVF300" s="2"/>
      <c r="RVG300" s="2"/>
      <c r="RVH300" s="5"/>
      <c r="RVI300" s="5"/>
      <c r="RVJ300" s="5"/>
      <c r="RVK300" s="5"/>
      <c r="RVL300" s="5"/>
      <c r="RVM300" s="223"/>
      <c r="RVN300" s="2"/>
      <c r="RVO300" s="2"/>
      <c r="RVP300" s="5"/>
      <c r="RVQ300" s="5"/>
      <c r="RVR300" s="5"/>
      <c r="RVS300" s="5"/>
      <c r="RVT300" s="5"/>
      <c r="RVU300" s="223"/>
      <c r="RVV300" s="2"/>
      <c r="RVW300" s="2"/>
      <c r="RVX300" s="5"/>
      <c r="RVY300" s="5"/>
      <c r="RVZ300" s="5"/>
      <c r="RWA300" s="5"/>
      <c r="RWB300" s="5"/>
      <c r="RWC300" s="223"/>
      <c r="RWD300" s="2"/>
      <c r="RWE300" s="2"/>
      <c r="RWF300" s="5"/>
      <c r="RWG300" s="5"/>
      <c r="RWH300" s="5"/>
      <c r="RWI300" s="5"/>
      <c r="RWJ300" s="5"/>
      <c r="RWK300" s="223"/>
      <c r="RWL300" s="2"/>
      <c r="RWM300" s="2"/>
      <c r="RWN300" s="5"/>
      <c r="RWO300" s="5"/>
      <c r="RWP300" s="5"/>
      <c r="RWQ300" s="5"/>
      <c r="RWR300" s="5"/>
      <c r="RWS300" s="223"/>
      <c r="RWT300" s="2"/>
      <c r="RWU300" s="2"/>
      <c r="RWV300" s="5"/>
      <c r="RWW300" s="5"/>
      <c r="RWX300" s="5"/>
      <c r="RWY300" s="5"/>
      <c r="RWZ300" s="5"/>
      <c r="RXA300" s="223"/>
      <c r="RXB300" s="2"/>
      <c r="RXC300" s="2"/>
      <c r="RXD300" s="5"/>
      <c r="RXE300" s="5"/>
      <c r="RXF300" s="5"/>
      <c r="RXG300" s="5"/>
      <c r="RXH300" s="5"/>
      <c r="RXI300" s="223"/>
      <c r="RXJ300" s="2"/>
      <c r="RXK300" s="2"/>
      <c r="RXL300" s="5"/>
      <c r="RXM300" s="5"/>
      <c r="RXN300" s="5"/>
      <c r="RXO300" s="5"/>
      <c r="RXP300" s="5"/>
      <c r="RXQ300" s="223"/>
      <c r="RXR300" s="2"/>
      <c r="RXS300" s="2"/>
      <c r="RXT300" s="5"/>
      <c r="RXU300" s="5"/>
      <c r="RXV300" s="5"/>
      <c r="RXW300" s="5"/>
      <c r="RXX300" s="5"/>
      <c r="RXY300" s="223"/>
      <c r="RXZ300" s="2"/>
      <c r="RYA300" s="2"/>
      <c r="RYB300" s="5"/>
      <c r="RYC300" s="5"/>
      <c r="RYD300" s="5"/>
      <c r="RYE300" s="5"/>
      <c r="RYF300" s="5"/>
      <c r="RYG300" s="223"/>
      <c r="RYH300" s="2"/>
      <c r="RYI300" s="2"/>
      <c r="RYJ300" s="5"/>
      <c r="RYK300" s="5"/>
      <c r="RYL300" s="5"/>
      <c r="RYM300" s="5"/>
      <c r="RYN300" s="5"/>
      <c r="RYO300" s="223"/>
      <c r="RYP300" s="2"/>
      <c r="RYQ300" s="2"/>
      <c r="RYR300" s="5"/>
      <c r="RYS300" s="5"/>
      <c r="RYT300" s="5"/>
      <c r="RYU300" s="5"/>
      <c r="RYV300" s="5"/>
      <c r="RYW300" s="223"/>
      <c r="RYX300" s="2"/>
      <c r="RYY300" s="2"/>
      <c r="RYZ300" s="5"/>
      <c r="RZA300" s="5"/>
      <c r="RZB300" s="5"/>
      <c r="RZC300" s="5"/>
      <c r="RZD300" s="5"/>
      <c r="RZE300" s="223"/>
      <c r="RZF300" s="2"/>
      <c r="RZG300" s="2"/>
      <c r="RZH300" s="5"/>
      <c r="RZI300" s="5"/>
      <c r="RZJ300" s="5"/>
      <c r="RZK300" s="5"/>
      <c r="RZL300" s="5"/>
      <c r="RZM300" s="223"/>
      <c r="RZN300" s="2"/>
      <c r="RZO300" s="2"/>
      <c r="RZP300" s="5"/>
      <c r="RZQ300" s="5"/>
      <c r="RZR300" s="5"/>
      <c r="RZS300" s="5"/>
      <c r="RZT300" s="5"/>
      <c r="RZU300" s="223"/>
      <c r="RZV300" s="2"/>
      <c r="RZW300" s="2"/>
      <c r="RZX300" s="5"/>
      <c r="RZY300" s="5"/>
      <c r="RZZ300" s="5"/>
      <c r="SAA300" s="5"/>
      <c r="SAB300" s="5"/>
      <c r="SAC300" s="223"/>
      <c r="SAD300" s="2"/>
      <c r="SAE300" s="2"/>
      <c r="SAF300" s="5"/>
      <c r="SAG300" s="5"/>
      <c r="SAH300" s="5"/>
      <c r="SAI300" s="5"/>
      <c r="SAJ300" s="5"/>
      <c r="SAK300" s="223"/>
      <c r="SAL300" s="2"/>
      <c r="SAM300" s="2"/>
      <c r="SAN300" s="5"/>
      <c r="SAO300" s="5"/>
      <c r="SAP300" s="5"/>
      <c r="SAQ300" s="5"/>
      <c r="SAR300" s="5"/>
      <c r="SAS300" s="223"/>
      <c r="SAT300" s="2"/>
      <c r="SAU300" s="2"/>
      <c r="SAV300" s="5"/>
      <c r="SAW300" s="5"/>
      <c r="SAX300" s="5"/>
      <c r="SAY300" s="5"/>
      <c r="SAZ300" s="5"/>
      <c r="SBA300" s="223"/>
      <c r="SBB300" s="2"/>
      <c r="SBC300" s="2"/>
      <c r="SBD300" s="5"/>
      <c r="SBE300" s="5"/>
      <c r="SBF300" s="5"/>
      <c r="SBG300" s="5"/>
      <c r="SBH300" s="5"/>
      <c r="SBI300" s="223"/>
      <c r="SBJ300" s="2"/>
      <c r="SBK300" s="2"/>
      <c r="SBL300" s="5"/>
      <c r="SBM300" s="5"/>
      <c r="SBN300" s="5"/>
      <c r="SBO300" s="5"/>
      <c r="SBP300" s="5"/>
      <c r="SBQ300" s="223"/>
      <c r="SBR300" s="2"/>
      <c r="SBS300" s="2"/>
      <c r="SBT300" s="5"/>
      <c r="SBU300" s="5"/>
      <c r="SBV300" s="5"/>
      <c r="SBW300" s="5"/>
      <c r="SBX300" s="5"/>
      <c r="SBY300" s="223"/>
      <c r="SBZ300" s="2"/>
      <c r="SCA300" s="2"/>
      <c r="SCB300" s="5"/>
      <c r="SCC300" s="5"/>
      <c r="SCD300" s="5"/>
      <c r="SCE300" s="5"/>
      <c r="SCF300" s="5"/>
      <c r="SCG300" s="223"/>
      <c r="SCH300" s="2"/>
      <c r="SCI300" s="2"/>
      <c r="SCJ300" s="5"/>
      <c r="SCK300" s="5"/>
      <c r="SCL300" s="5"/>
      <c r="SCM300" s="5"/>
      <c r="SCN300" s="5"/>
      <c r="SCO300" s="223"/>
      <c r="SCP300" s="2"/>
      <c r="SCQ300" s="2"/>
      <c r="SCR300" s="5"/>
      <c r="SCS300" s="5"/>
      <c r="SCT300" s="5"/>
      <c r="SCU300" s="5"/>
      <c r="SCV300" s="5"/>
      <c r="SCW300" s="223"/>
      <c r="SCX300" s="2"/>
      <c r="SCY300" s="2"/>
      <c r="SCZ300" s="5"/>
      <c r="SDA300" s="5"/>
      <c r="SDB300" s="5"/>
      <c r="SDC300" s="5"/>
      <c r="SDD300" s="5"/>
      <c r="SDE300" s="223"/>
      <c r="SDF300" s="2"/>
      <c r="SDG300" s="2"/>
      <c r="SDH300" s="5"/>
      <c r="SDI300" s="5"/>
      <c r="SDJ300" s="5"/>
      <c r="SDK300" s="5"/>
      <c r="SDL300" s="5"/>
      <c r="SDM300" s="223"/>
      <c r="SDN300" s="2"/>
      <c r="SDO300" s="2"/>
      <c r="SDP300" s="5"/>
      <c r="SDQ300" s="5"/>
      <c r="SDR300" s="5"/>
      <c r="SDS300" s="5"/>
      <c r="SDT300" s="5"/>
      <c r="SDU300" s="223"/>
      <c r="SDV300" s="2"/>
      <c r="SDW300" s="2"/>
      <c r="SDX300" s="5"/>
      <c r="SDY300" s="5"/>
      <c r="SDZ300" s="5"/>
      <c r="SEA300" s="5"/>
      <c r="SEB300" s="5"/>
      <c r="SEC300" s="223"/>
      <c r="SED300" s="2"/>
      <c r="SEE300" s="2"/>
      <c r="SEF300" s="5"/>
      <c r="SEG300" s="5"/>
      <c r="SEH300" s="5"/>
      <c r="SEI300" s="5"/>
      <c r="SEJ300" s="5"/>
      <c r="SEK300" s="223"/>
      <c r="SEL300" s="2"/>
      <c r="SEM300" s="2"/>
      <c r="SEN300" s="5"/>
      <c r="SEO300" s="5"/>
      <c r="SEP300" s="5"/>
      <c r="SEQ300" s="5"/>
      <c r="SER300" s="5"/>
      <c r="SES300" s="223"/>
      <c r="SET300" s="2"/>
      <c r="SEU300" s="2"/>
      <c r="SEV300" s="5"/>
      <c r="SEW300" s="5"/>
      <c r="SEX300" s="5"/>
      <c r="SEY300" s="5"/>
      <c r="SEZ300" s="5"/>
      <c r="SFA300" s="223"/>
      <c r="SFB300" s="2"/>
      <c r="SFC300" s="2"/>
      <c r="SFD300" s="5"/>
      <c r="SFE300" s="5"/>
      <c r="SFF300" s="5"/>
      <c r="SFG300" s="5"/>
      <c r="SFH300" s="5"/>
      <c r="SFI300" s="223"/>
      <c r="SFJ300" s="2"/>
      <c r="SFK300" s="2"/>
      <c r="SFL300" s="5"/>
      <c r="SFM300" s="5"/>
      <c r="SFN300" s="5"/>
      <c r="SFO300" s="5"/>
      <c r="SFP300" s="5"/>
      <c r="SFQ300" s="223"/>
      <c r="SFR300" s="2"/>
      <c r="SFS300" s="2"/>
      <c r="SFT300" s="5"/>
      <c r="SFU300" s="5"/>
      <c r="SFV300" s="5"/>
      <c r="SFW300" s="5"/>
      <c r="SFX300" s="5"/>
      <c r="SFY300" s="223"/>
      <c r="SFZ300" s="2"/>
      <c r="SGA300" s="2"/>
      <c r="SGB300" s="5"/>
      <c r="SGC300" s="5"/>
      <c r="SGD300" s="5"/>
      <c r="SGE300" s="5"/>
      <c r="SGF300" s="5"/>
      <c r="SGG300" s="223"/>
      <c r="SGH300" s="2"/>
      <c r="SGI300" s="2"/>
      <c r="SGJ300" s="5"/>
      <c r="SGK300" s="5"/>
      <c r="SGL300" s="5"/>
      <c r="SGM300" s="5"/>
      <c r="SGN300" s="5"/>
      <c r="SGO300" s="223"/>
      <c r="SGP300" s="2"/>
      <c r="SGQ300" s="2"/>
      <c r="SGR300" s="5"/>
      <c r="SGS300" s="5"/>
      <c r="SGT300" s="5"/>
      <c r="SGU300" s="5"/>
      <c r="SGV300" s="5"/>
      <c r="SGW300" s="223"/>
      <c r="SGX300" s="2"/>
      <c r="SGY300" s="2"/>
      <c r="SGZ300" s="5"/>
      <c r="SHA300" s="5"/>
      <c r="SHB300" s="5"/>
      <c r="SHC300" s="5"/>
      <c r="SHD300" s="5"/>
      <c r="SHE300" s="223"/>
      <c r="SHF300" s="2"/>
      <c r="SHG300" s="2"/>
      <c r="SHH300" s="5"/>
      <c r="SHI300" s="5"/>
      <c r="SHJ300" s="5"/>
      <c r="SHK300" s="5"/>
      <c r="SHL300" s="5"/>
      <c r="SHM300" s="223"/>
      <c r="SHN300" s="2"/>
      <c r="SHO300" s="2"/>
      <c r="SHP300" s="5"/>
      <c r="SHQ300" s="5"/>
      <c r="SHR300" s="5"/>
      <c r="SHS300" s="5"/>
      <c r="SHT300" s="5"/>
      <c r="SHU300" s="223"/>
      <c r="SHV300" s="2"/>
      <c r="SHW300" s="2"/>
      <c r="SHX300" s="5"/>
      <c r="SHY300" s="5"/>
      <c r="SHZ300" s="5"/>
      <c r="SIA300" s="5"/>
      <c r="SIB300" s="5"/>
      <c r="SIC300" s="223"/>
      <c r="SID300" s="2"/>
      <c r="SIE300" s="2"/>
      <c r="SIF300" s="5"/>
      <c r="SIG300" s="5"/>
      <c r="SIH300" s="5"/>
      <c r="SII300" s="5"/>
      <c r="SIJ300" s="5"/>
      <c r="SIK300" s="223"/>
      <c r="SIL300" s="2"/>
      <c r="SIM300" s="2"/>
      <c r="SIN300" s="5"/>
      <c r="SIO300" s="5"/>
      <c r="SIP300" s="5"/>
      <c r="SIQ300" s="5"/>
      <c r="SIR300" s="5"/>
      <c r="SIS300" s="223"/>
      <c r="SIT300" s="2"/>
      <c r="SIU300" s="2"/>
      <c r="SIV300" s="5"/>
      <c r="SIW300" s="5"/>
      <c r="SIX300" s="5"/>
      <c r="SIY300" s="5"/>
      <c r="SIZ300" s="5"/>
      <c r="SJA300" s="223"/>
      <c r="SJB300" s="2"/>
      <c r="SJC300" s="2"/>
      <c r="SJD300" s="5"/>
      <c r="SJE300" s="5"/>
      <c r="SJF300" s="5"/>
      <c r="SJG300" s="5"/>
      <c r="SJH300" s="5"/>
      <c r="SJI300" s="223"/>
      <c r="SJJ300" s="2"/>
      <c r="SJK300" s="2"/>
      <c r="SJL300" s="5"/>
      <c r="SJM300" s="5"/>
      <c r="SJN300" s="5"/>
      <c r="SJO300" s="5"/>
      <c r="SJP300" s="5"/>
      <c r="SJQ300" s="223"/>
      <c r="SJR300" s="2"/>
      <c r="SJS300" s="2"/>
      <c r="SJT300" s="5"/>
      <c r="SJU300" s="5"/>
      <c r="SJV300" s="5"/>
      <c r="SJW300" s="5"/>
      <c r="SJX300" s="5"/>
      <c r="SJY300" s="223"/>
      <c r="SJZ300" s="2"/>
      <c r="SKA300" s="2"/>
      <c r="SKB300" s="5"/>
      <c r="SKC300" s="5"/>
      <c r="SKD300" s="5"/>
      <c r="SKE300" s="5"/>
      <c r="SKF300" s="5"/>
      <c r="SKG300" s="223"/>
      <c r="SKH300" s="2"/>
      <c r="SKI300" s="2"/>
      <c r="SKJ300" s="5"/>
      <c r="SKK300" s="5"/>
      <c r="SKL300" s="5"/>
      <c r="SKM300" s="5"/>
      <c r="SKN300" s="5"/>
      <c r="SKO300" s="223"/>
      <c r="SKP300" s="2"/>
      <c r="SKQ300" s="2"/>
      <c r="SKR300" s="5"/>
      <c r="SKS300" s="5"/>
      <c r="SKT300" s="5"/>
      <c r="SKU300" s="5"/>
      <c r="SKV300" s="5"/>
      <c r="SKW300" s="223"/>
      <c r="SKX300" s="2"/>
      <c r="SKY300" s="2"/>
      <c r="SKZ300" s="5"/>
      <c r="SLA300" s="5"/>
      <c r="SLB300" s="5"/>
      <c r="SLC300" s="5"/>
      <c r="SLD300" s="5"/>
      <c r="SLE300" s="223"/>
      <c r="SLF300" s="2"/>
      <c r="SLG300" s="2"/>
      <c r="SLH300" s="5"/>
      <c r="SLI300" s="5"/>
      <c r="SLJ300" s="5"/>
      <c r="SLK300" s="5"/>
      <c r="SLL300" s="5"/>
      <c r="SLM300" s="223"/>
      <c r="SLN300" s="2"/>
      <c r="SLO300" s="2"/>
      <c r="SLP300" s="5"/>
      <c r="SLQ300" s="5"/>
      <c r="SLR300" s="5"/>
      <c r="SLS300" s="5"/>
      <c r="SLT300" s="5"/>
      <c r="SLU300" s="223"/>
      <c r="SLV300" s="2"/>
      <c r="SLW300" s="2"/>
      <c r="SLX300" s="5"/>
      <c r="SLY300" s="5"/>
      <c r="SLZ300" s="5"/>
      <c r="SMA300" s="5"/>
      <c r="SMB300" s="5"/>
      <c r="SMC300" s="223"/>
      <c r="SMD300" s="2"/>
      <c r="SME300" s="2"/>
      <c r="SMF300" s="5"/>
      <c r="SMG300" s="5"/>
      <c r="SMH300" s="5"/>
      <c r="SMI300" s="5"/>
      <c r="SMJ300" s="5"/>
      <c r="SMK300" s="223"/>
      <c r="SML300" s="2"/>
      <c r="SMM300" s="2"/>
      <c r="SMN300" s="5"/>
      <c r="SMO300" s="5"/>
      <c r="SMP300" s="5"/>
      <c r="SMQ300" s="5"/>
      <c r="SMR300" s="5"/>
      <c r="SMS300" s="223"/>
      <c r="SMT300" s="2"/>
      <c r="SMU300" s="2"/>
      <c r="SMV300" s="5"/>
      <c r="SMW300" s="5"/>
      <c r="SMX300" s="5"/>
      <c r="SMY300" s="5"/>
      <c r="SMZ300" s="5"/>
      <c r="SNA300" s="223"/>
      <c r="SNB300" s="2"/>
      <c r="SNC300" s="2"/>
      <c r="SND300" s="5"/>
      <c r="SNE300" s="5"/>
      <c r="SNF300" s="5"/>
      <c r="SNG300" s="5"/>
      <c r="SNH300" s="5"/>
      <c r="SNI300" s="223"/>
      <c r="SNJ300" s="2"/>
      <c r="SNK300" s="2"/>
      <c r="SNL300" s="5"/>
      <c r="SNM300" s="5"/>
      <c r="SNN300" s="5"/>
      <c r="SNO300" s="5"/>
      <c r="SNP300" s="5"/>
      <c r="SNQ300" s="223"/>
      <c r="SNR300" s="2"/>
      <c r="SNS300" s="2"/>
      <c r="SNT300" s="5"/>
      <c r="SNU300" s="5"/>
      <c r="SNV300" s="5"/>
      <c r="SNW300" s="5"/>
      <c r="SNX300" s="5"/>
      <c r="SNY300" s="223"/>
      <c r="SNZ300" s="2"/>
      <c r="SOA300" s="2"/>
      <c r="SOB300" s="5"/>
      <c r="SOC300" s="5"/>
      <c r="SOD300" s="5"/>
      <c r="SOE300" s="5"/>
      <c r="SOF300" s="5"/>
      <c r="SOG300" s="223"/>
      <c r="SOH300" s="2"/>
      <c r="SOI300" s="2"/>
      <c r="SOJ300" s="5"/>
      <c r="SOK300" s="5"/>
      <c r="SOL300" s="5"/>
      <c r="SOM300" s="5"/>
      <c r="SON300" s="5"/>
      <c r="SOO300" s="223"/>
      <c r="SOP300" s="2"/>
      <c r="SOQ300" s="2"/>
      <c r="SOR300" s="5"/>
      <c r="SOS300" s="5"/>
      <c r="SOT300" s="5"/>
      <c r="SOU300" s="5"/>
      <c r="SOV300" s="5"/>
      <c r="SOW300" s="223"/>
      <c r="SOX300" s="2"/>
      <c r="SOY300" s="2"/>
      <c r="SOZ300" s="5"/>
      <c r="SPA300" s="5"/>
      <c r="SPB300" s="5"/>
      <c r="SPC300" s="5"/>
      <c r="SPD300" s="5"/>
      <c r="SPE300" s="223"/>
      <c r="SPF300" s="2"/>
      <c r="SPG300" s="2"/>
      <c r="SPH300" s="5"/>
      <c r="SPI300" s="5"/>
      <c r="SPJ300" s="5"/>
      <c r="SPK300" s="5"/>
      <c r="SPL300" s="5"/>
      <c r="SPM300" s="223"/>
      <c r="SPN300" s="2"/>
      <c r="SPO300" s="2"/>
      <c r="SPP300" s="5"/>
      <c r="SPQ300" s="5"/>
      <c r="SPR300" s="5"/>
      <c r="SPS300" s="5"/>
      <c r="SPT300" s="5"/>
      <c r="SPU300" s="223"/>
      <c r="SPV300" s="2"/>
      <c r="SPW300" s="2"/>
      <c r="SPX300" s="5"/>
      <c r="SPY300" s="5"/>
      <c r="SPZ300" s="5"/>
      <c r="SQA300" s="5"/>
      <c r="SQB300" s="5"/>
      <c r="SQC300" s="223"/>
      <c r="SQD300" s="2"/>
      <c r="SQE300" s="2"/>
      <c r="SQF300" s="5"/>
      <c r="SQG300" s="5"/>
      <c r="SQH300" s="5"/>
      <c r="SQI300" s="5"/>
      <c r="SQJ300" s="5"/>
      <c r="SQK300" s="223"/>
      <c r="SQL300" s="2"/>
      <c r="SQM300" s="2"/>
      <c r="SQN300" s="5"/>
      <c r="SQO300" s="5"/>
      <c r="SQP300" s="5"/>
      <c r="SQQ300" s="5"/>
      <c r="SQR300" s="5"/>
      <c r="SQS300" s="223"/>
      <c r="SQT300" s="2"/>
      <c r="SQU300" s="2"/>
      <c r="SQV300" s="5"/>
      <c r="SQW300" s="5"/>
      <c r="SQX300" s="5"/>
      <c r="SQY300" s="5"/>
      <c r="SQZ300" s="5"/>
      <c r="SRA300" s="223"/>
      <c r="SRB300" s="2"/>
      <c r="SRC300" s="2"/>
      <c r="SRD300" s="5"/>
      <c r="SRE300" s="5"/>
      <c r="SRF300" s="5"/>
      <c r="SRG300" s="5"/>
      <c r="SRH300" s="5"/>
      <c r="SRI300" s="223"/>
      <c r="SRJ300" s="2"/>
      <c r="SRK300" s="2"/>
      <c r="SRL300" s="5"/>
      <c r="SRM300" s="5"/>
      <c r="SRN300" s="5"/>
      <c r="SRO300" s="5"/>
      <c r="SRP300" s="5"/>
      <c r="SRQ300" s="223"/>
      <c r="SRR300" s="2"/>
      <c r="SRS300" s="2"/>
      <c r="SRT300" s="5"/>
      <c r="SRU300" s="5"/>
      <c r="SRV300" s="5"/>
      <c r="SRW300" s="5"/>
      <c r="SRX300" s="5"/>
      <c r="SRY300" s="223"/>
      <c r="SRZ300" s="2"/>
      <c r="SSA300" s="2"/>
      <c r="SSB300" s="5"/>
      <c r="SSC300" s="5"/>
      <c r="SSD300" s="5"/>
      <c r="SSE300" s="5"/>
      <c r="SSF300" s="5"/>
      <c r="SSG300" s="223"/>
      <c r="SSH300" s="2"/>
      <c r="SSI300" s="2"/>
      <c r="SSJ300" s="5"/>
      <c r="SSK300" s="5"/>
      <c r="SSL300" s="5"/>
      <c r="SSM300" s="5"/>
      <c r="SSN300" s="5"/>
      <c r="SSO300" s="223"/>
      <c r="SSP300" s="2"/>
      <c r="SSQ300" s="2"/>
      <c r="SSR300" s="5"/>
      <c r="SSS300" s="5"/>
      <c r="SST300" s="5"/>
      <c r="SSU300" s="5"/>
      <c r="SSV300" s="5"/>
      <c r="SSW300" s="223"/>
      <c r="SSX300" s="2"/>
      <c r="SSY300" s="2"/>
      <c r="SSZ300" s="5"/>
      <c r="STA300" s="5"/>
      <c r="STB300" s="5"/>
      <c r="STC300" s="5"/>
      <c r="STD300" s="5"/>
      <c r="STE300" s="223"/>
      <c r="STF300" s="2"/>
      <c r="STG300" s="2"/>
      <c r="STH300" s="5"/>
      <c r="STI300" s="5"/>
      <c r="STJ300" s="5"/>
      <c r="STK300" s="5"/>
      <c r="STL300" s="5"/>
      <c r="STM300" s="223"/>
      <c r="STN300" s="2"/>
      <c r="STO300" s="2"/>
      <c r="STP300" s="5"/>
      <c r="STQ300" s="5"/>
      <c r="STR300" s="5"/>
      <c r="STS300" s="5"/>
      <c r="STT300" s="5"/>
      <c r="STU300" s="223"/>
      <c r="STV300" s="2"/>
      <c r="STW300" s="2"/>
      <c r="STX300" s="5"/>
      <c r="STY300" s="5"/>
      <c r="STZ300" s="5"/>
      <c r="SUA300" s="5"/>
      <c r="SUB300" s="5"/>
      <c r="SUC300" s="223"/>
      <c r="SUD300" s="2"/>
      <c r="SUE300" s="2"/>
      <c r="SUF300" s="5"/>
      <c r="SUG300" s="5"/>
      <c r="SUH300" s="5"/>
      <c r="SUI300" s="5"/>
      <c r="SUJ300" s="5"/>
      <c r="SUK300" s="223"/>
      <c r="SUL300" s="2"/>
      <c r="SUM300" s="2"/>
      <c r="SUN300" s="5"/>
      <c r="SUO300" s="5"/>
      <c r="SUP300" s="5"/>
      <c r="SUQ300" s="5"/>
      <c r="SUR300" s="5"/>
      <c r="SUS300" s="223"/>
      <c r="SUT300" s="2"/>
      <c r="SUU300" s="2"/>
      <c r="SUV300" s="5"/>
      <c r="SUW300" s="5"/>
      <c r="SUX300" s="5"/>
      <c r="SUY300" s="5"/>
      <c r="SUZ300" s="5"/>
      <c r="SVA300" s="223"/>
      <c r="SVB300" s="2"/>
      <c r="SVC300" s="2"/>
      <c r="SVD300" s="5"/>
      <c r="SVE300" s="5"/>
      <c r="SVF300" s="5"/>
      <c r="SVG300" s="5"/>
      <c r="SVH300" s="5"/>
      <c r="SVI300" s="223"/>
      <c r="SVJ300" s="2"/>
      <c r="SVK300" s="2"/>
      <c r="SVL300" s="5"/>
      <c r="SVM300" s="5"/>
      <c r="SVN300" s="5"/>
      <c r="SVO300" s="5"/>
      <c r="SVP300" s="5"/>
      <c r="SVQ300" s="223"/>
      <c r="SVR300" s="2"/>
      <c r="SVS300" s="2"/>
      <c r="SVT300" s="5"/>
      <c r="SVU300" s="5"/>
      <c r="SVV300" s="5"/>
      <c r="SVW300" s="5"/>
      <c r="SVX300" s="5"/>
      <c r="SVY300" s="223"/>
      <c r="SVZ300" s="2"/>
      <c r="SWA300" s="2"/>
      <c r="SWB300" s="5"/>
      <c r="SWC300" s="5"/>
      <c r="SWD300" s="5"/>
      <c r="SWE300" s="5"/>
      <c r="SWF300" s="5"/>
      <c r="SWG300" s="223"/>
      <c r="SWH300" s="2"/>
      <c r="SWI300" s="2"/>
      <c r="SWJ300" s="5"/>
      <c r="SWK300" s="5"/>
      <c r="SWL300" s="5"/>
      <c r="SWM300" s="5"/>
      <c r="SWN300" s="5"/>
      <c r="SWO300" s="223"/>
      <c r="SWP300" s="2"/>
      <c r="SWQ300" s="2"/>
      <c r="SWR300" s="5"/>
      <c r="SWS300" s="5"/>
      <c r="SWT300" s="5"/>
      <c r="SWU300" s="5"/>
      <c r="SWV300" s="5"/>
      <c r="SWW300" s="223"/>
      <c r="SWX300" s="2"/>
      <c r="SWY300" s="2"/>
      <c r="SWZ300" s="5"/>
      <c r="SXA300" s="5"/>
      <c r="SXB300" s="5"/>
      <c r="SXC300" s="5"/>
      <c r="SXD300" s="5"/>
      <c r="SXE300" s="223"/>
      <c r="SXF300" s="2"/>
      <c r="SXG300" s="2"/>
      <c r="SXH300" s="5"/>
      <c r="SXI300" s="5"/>
      <c r="SXJ300" s="5"/>
      <c r="SXK300" s="5"/>
      <c r="SXL300" s="5"/>
      <c r="SXM300" s="223"/>
      <c r="SXN300" s="2"/>
      <c r="SXO300" s="2"/>
      <c r="SXP300" s="5"/>
      <c r="SXQ300" s="5"/>
      <c r="SXR300" s="5"/>
      <c r="SXS300" s="5"/>
      <c r="SXT300" s="5"/>
      <c r="SXU300" s="223"/>
      <c r="SXV300" s="2"/>
      <c r="SXW300" s="2"/>
      <c r="SXX300" s="5"/>
      <c r="SXY300" s="5"/>
      <c r="SXZ300" s="5"/>
      <c r="SYA300" s="5"/>
      <c r="SYB300" s="5"/>
      <c r="SYC300" s="223"/>
      <c r="SYD300" s="2"/>
      <c r="SYE300" s="2"/>
      <c r="SYF300" s="5"/>
      <c r="SYG300" s="5"/>
      <c r="SYH300" s="5"/>
      <c r="SYI300" s="5"/>
      <c r="SYJ300" s="5"/>
      <c r="SYK300" s="223"/>
      <c r="SYL300" s="2"/>
      <c r="SYM300" s="2"/>
      <c r="SYN300" s="5"/>
      <c r="SYO300" s="5"/>
      <c r="SYP300" s="5"/>
      <c r="SYQ300" s="5"/>
      <c r="SYR300" s="5"/>
      <c r="SYS300" s="223"/>
      <c r="SYT300" s="2"/>
      <c r="SYU300" s="2"/>
      <c r="SYV300" s="5"/>
      <c r="SYW300" s="5"/>
      <c r="SYX300" s="5"/>
      <c r="SYY300" s="5"/>
      <c r="SYZ300" s="5"/>
      <c r="SZA300" s="223"/>
      <c r="SZB300" s="2"/>
      <c r="SZC300" s="2"/>
      <c r="SZD300" s="5"/>
      <c r="SZE300" s="5"/>
      <c r="SZF300" s="5"/>
      <c r="SZG300" s="5"/>
      <c r="SZH300" s="5"/>
      <c r="SZI300" s="223"/>
      <c r="SZJ300" s="2"/>
      <c r="SZK300" s="2"/>
      <c r="SZL300" s="5"/>
      <c r="SZM300" s="5"/>
      <c r="SZN300" s="5"/>
      <c r="SZO300" s="5"/>
      <c r="SZP300" s="5"/>
      <c r="SZQ300" s="223"/>
      <c r="SZR300" s="2"/>
      <c r="SZS300" s="2"/>
      <c r="SZT300" s="5"/>
      <c r="SZU300" s="5"/>
      <c r="SZV300" s="5"/>
      <c r="SZW300" s="5"/>
      <c r="SZX300" s="5"/>
      <c r="SZY300" s="223"/>
      <c r="SZZ300" s="2"/>
      <c r="TAA300" s="2"/>
      <c r="TAB300" s="5"/>
      <c r="TAC300" s="5"/>
      <c r="TAD300" s="5"/>
      <c r="TAE300" s="5"/>
      <c r="TAF300" s="5"/>
      <c r="TAG300" s="223"/>
      <c r="TAH300" s="2"/>
      <c r="TAI300" s="2"/>
      <c r="TAJ300" s="5"/>
      <c r="TAK300" s="5"/>
      <c r="TAL300" s="5"/>
      <c r="TAM300" s="5"/>
      <c r="TAN300" s="5"/>
      <c r="TAO300" s="223"/>
      <c r="TAP300" s="2"/>
      <c r="TAQ300" s="2"/>
      <c r="TAR300" s="5"/>
      <c r="TAS300" s="5"/>
      <c r="TAT300" s="5"/>
      <c r="TAU300" s="5"/>
      <c r="TAV300" s="5"/>
      <c r="TAW300" s="223"/>
      <c r="TAX300" s="2"/>
      <c r="TAY300" s="2"/>
      <c r="TAZ300" s="5"/>
      <c r="TBA300" s="5"/>
      <c r="TBB300" s="5"/>
      <c r="TBC300" s="5"/>
      <c r="TBD300" s="5"/>
      <c r="TBE300" s="223"/>
      <c r="TBF300" s="2"/>
      <c r="TBG300" s="2"/>
      <c r="TBH300" s="5"/>
      <c r="TBI300" s="5"/>
      <c r="TBJ300" s="5"/>
      <c r="TBK300" s="5"/>
      <c r="TBL300" s="5"/>
      <c r="TBM300" s="223"/>
      <c r="TBN300" s="2"/>
      <c r="TBO300" s="2"/>
      <c r="TBP300" s="5"/>
      <c r="TBQ300" s="5"/>
      <c r="TBR300" s="5"/>
      <c r="TBS300" s="5"/>
      <c r="TBT300" s="5"/>
      <c r="TBU300" s="223"/>
      <c r="TBV300" s="2"/>
      <c r="TBW300" s="2"/>
      <c r="TBX300" s="5"/>
      <c r="TBY300" s="5"/>
      <c r="TBZ300" s="5"/>
      <c r="TCA300" s="5"/>
      <c r="TCB300" s="5"/>
      <c r="TCC300" s="223"/>
      <c r="TCD300" s="2"/>
      <c r="TCE300" s="2"/>
      <c r="TCF300" s="5"/>
      <c r="TCG300" s="5"/>
      <c r="TCH300" s="5"/>
      <c r="TCI300" s="5"/>
      <c r="TCJ300" s="5"/>
      <c r="TCK300" s="223"/>
      <c r="TCL300" s="2"/>
      <c r="TCM300" s="2"/>
      <c r="TCN300" s="5"/>
      <c r="TCO300" s="5"/>
      <c r="TCP300" s="5"/>
      <c r="TCQ300" s="5"/>
      <c r="TCR300" s="5"/>
      <c r="TCS300" s="223"/>
      <c r="TCT300" s="2"/>
      <c r="TCU300" s="2"/>
      <c r="TCV300" s="5"/>
      <c r="TCW300" s="5"/>
      <c r="TCX300" s="5"/>
      <c r="TCY300" s="5"/>
      <c r="TCZ300" s="5"/>
      <c r="TDA300" s="223"/>
      <c r="TDB300" s="2"/>
      <c r="TDC300" s="2"/>
      <c r="TDD300" s="5"/>
      <c r="TDE300" s="5"/>
      <c r="TDF300" s="5"/>
      <c r="TDG300" s="5"/>
      <c r="TDH300" s="5"/>
      <c r="TDI300" s="223"/>
      <c r="TDJ300" s="2"/>
      <c r="TDK300" s="2"/>
      <c r="TDL300" s="5"/>
      <c r="TDM300" s="5"/>
      <c r="TDN300" s="5"/>
      <c r="TDO300" s="5"/>
      <c r="TDP300" s="5"/>
      <c r="TDQ300" s="223"/>
      <c r="TDR300" s="2"/>
      <c r="TDS300" s="2"/>
      <c r="TDT300" s="5"/>
      <c r="TDU300" s="5"/>
      <c r="TDV300" s="5"/>
      <c r="TDW300" s="5"/>
      <c r="TDX300" s="5"/>
      <c r="TDY300" s="223"/>
      <c r="TDZ300" s="2"/>
      <c r="TEA300" s="2"/>
      <c r="TEB300" s="5"/>
      <c r="TEC300" s="5"/>
      <c r="TED300" s="5"/>
      <c r="TEE300" s="5"/>
      <c r="TEF300" s="5"/>
      <c r="TEG300" s="223"/>
      <c r="TEH300" s="2"/>
      <c r="TEI300" s="2"/>
      <c r="TEJ300" s="5"/>
      <c r="TEK300" s="5"/>
      <c r="TEL300" s="5"/>
      <c r="TEM300" s="5"/>
      <c r="TEN300" s="5"/>
      <c r="TEO300" s="223"/>
      <c r="TEP300" s="2"/>
      <c r="TEQ300" s="2"/>
      <c r="TER300" s="5"/>
      <c r="TES300" s="5"/>
      <c r="TET300" s="5"/>
      <c r="TEU300" s="5"/>
      <c r="TEV300" s="5"/>
      <c r="TEW300" s="223"/>
      <c r="TEX300" s="2"/>
      <c r="TEY300" s="2"/>
      <c r="TEZ300" s="5"/>
      <c r="TFA300" s="5"/>
      <c r="TFB300" s="5"/>
      <c r="TFC300" s="5"/>
      <c r="TFD300" s="5"/>
      <c r="TFE300" s="223"/>
      <c r="TFF300" s="2"/>
      <c r="TFG300" s="2"/>
      <c r="TFH300" s="5"/>
      <c r="TFI300" s="5"/>
      <c r="TFJ300" s="5"/>
      <c r="TFK300" s="5"/>
      <c r="TFL300" s="5"/>
      <c r="TFM300" s="223"/>
      <c r="TFN300" s="2"/>
      <c r="TFO300" s="2"/>
      <c r="TFP300" s="5"/>
      <c r="TFQ300" s="5"/>
      <c r="TFR300" s="5"/>
      <c r="TFS300" s="5"/>
      <c r="TFT300" s="5"/>
      <c r="TFU300" s="223"/>
      <c r="TFV300" s="2"/>
      <c r="TFW300" s="2"/>
      <c r="TFX300" s="5"/>
      <c r="TFY300" s="5"/>
      <c r="TFZ300" s="5"/>
      <c r="TGA300" s="5"/>
      <c r="TGB300" s="5"/>
      <c r="TGC300" s="223"/>
      <c r="TGD300" s="2"/>
      <c r="TGE300" s="2"/>
      <c r="TGF300" s="5"/>
      <c r="TGG300" s="5"/>
      <c r="TGH300" s="5"/>
      <c r="TGI300" s="5"/>
      <c r="TGJ300" s="5"/>
      <c r="TGK300" s="223"/>
      <c r="TGL300" s="2"/>
      <c r="TGM300" s="2"/>
      <c r="TGN300" s="5"/>
      <c r="TGO300" s="5"/>
      <c r="TGP300" s="5"/>
      <c r="TGQ300" s="5"/>
      <c r="TGR300" s="5"/>
      <c r="TGS300" s="223"/>
      <c r="TGT300" s="2"/>
      <c r="TGU300" s="2"/>
      <c r="TGV300" s="5"/>
      <c r="TGW300" s="5"/>
      <c r="TGX300" s="5"/>
      <c r="TGY300" s="5"/>
      <c r="TGZ300" s="5"/>
      <c r="THA300" s="223"/>
      <c r="THB300" s="2"/>
      <c r="THC300" s="2"/>
      <c r="THD300" s="5"/>
      <c r="THE300" s="5"/>
      <c r="THF300" s="5"/>
      <c r="THG300" s="5"/>
      <c r="THH300" s="5"/>
      <c r="THI300" s="223"/>
      <c r="THJ300" s="2"/>
      <c r="THK300" s="2"/>
      <c r="THL300" s="5"/>
      <c r="THM300" s="5"/>
      <c r="THN300" s="5"/>
      <c r="THO300" s="5"/>
      <c r="THP300" s="5"/>
      <c r="THQ300" s="223"/>
      <c r="THR300" s="2"/>
      <c r="THS300" s="2"/>
      <c r="THT300" s="5"/>
      <c r="THU300" s="5"/>
      <c r="THV300" s="5"/>
      <c r="THW300" s="5"/>
      <c r="THX300" s="5"/>
      <c r="THY300" s="223"/>
      <c r="THZ300" s="2"/>
      <c r="TIA300" s="2"/>
      <c r="TIB300" s="5"/>
      <c r="TIC300" s="5"/>
      <c r="TID300" s="5"/>
      <c r="TIE300" s="5"/>
      <c r="TIF300" s="5"/>
      <c r="TIG300" s="223"/>
      <c r="TIH300" s="2"/>
      <c r="TII300" s="2"/>
      <c r="TIJ300" s="5"/>
      <c r="TIK300" s="5"/>
      <c r="TIL300" s="5"/>
      <c r="TIM300" s="5"/>
      <c r="TIN300" s="5"/>
      <c r="TIO300" s="223"/>
      <c r="TIP300" s="2"/>
      <c r="TIQ300" s="2"/>
      <c r="TIR300" s="5"/>
      <c r="TIS300" s="5"/>
      <c r="TIT300" s="5"/>
      <c r="TIU300" s="5"/>
      <c r="TIV300" s="5"/>
      <c r="TIW300" s="223"/>
      <c r="TIX300" s="2"/>
      <c r="TIY300" s="2"/>
      <c r="TIZ300" s="5"/>
      <c r="TJA300" s="5"/>
      <c r="TJB300" s="5"/>
      <c r="TJC300" s="5"/>
      <c r="TJD300" s="5"/>
      <c r="TJE300" s="223"/>
      <c r="TJF300" s="2"/>
      <c r="TJG300" s="2"/>
      <c r="TJH300" s="5"/>
      <c r="TJI300" s="5"/>
      <c r="TJJ300" s="5"/>
      <c r="TJK300" s="5"/>
      <c r="TJL300" s="5"/>
      <c r="TJM300" s="223"/>
      <c r="TJN300" s="2"/>
      <c r="TJO300" s="2"/>
      <c r="TJP300" s="5"/>
      <c r="TJQ300" s="5"/>
      <c r="TJR300" s="5"/>
      <c r="TJS300" s="5"/>
      <c r="TJT300" s="5"/>
      <c r="TJU300" s="223"/>
      <c r="TJV300" s="2"/>
      <c r="TJW300" s="2"/>
      <c r="TJX300" s="5"/>
      <c r="TJY300" s="5"/>
      <c r="TJZ300" s="5"/>
      <c r="TKA300" s="5"/>
      <c r="TKB300" s="5"/>
      <c r="TKC300" s="223"/>
      <c r="TKD300" s="2"/>
      <c r="TKE300" s="2"/>
      <c r="TKF300" s="5"/>
      <c r="TKG300" s="5"/>
      <c r="TKH300" s="5"/>
      <c r="TKI300" s="5"/>
      <c r="TKJ300" s="5"/>
      <c r="TKK300" s="223"/>
      <c r="TKL300" s="2"/>
      <c r="TKM300" s="2"/>
      <c r="TKN300" s="5"/>
      <c r="TKO300" s="5"/>
      <c r="TKP300" s="5"/>
      <c r="TKQ300" s="5"/>
      <c r="TKR300" s="5"/>
      <c r="TKS300" s="223"/>
      <c r="TKT300" s="2"/>
      <c r="TKU300" s="2"/>
      <c r="TKV300" s="5"/>
      <c r="TKW300" s="5"/>
      <c r="TKX300" s="5"/>
      <c r="TKY300" s="5"/>
      <c r="TKZ300" s="5"/>
      <c r="TLA300" s="223"/>
      <c r="TLB300" s="2"/>
      <c r="TLC300" s="2"/>
      <c r="TLD300" s="5"/>
      <c r="TLE300" s="5"/>
      <c r="TLF300" s="5"/>
      <c r="TLG300" s="5"/>
      <c r="TLH300" s="5"/>
      <c r="TLI300" s="223"/>
      <c r="TLJ300" s="2"/>
      <c r="TLK300" s="2"/>
      <c r="TLL300" s="5"/>
      <c r="TLM300" s="5"/>
      <c r="TLN300" s="5"/>
      <c r="TLO300" s="5"/>
      <c r="TLP300" s="5"/>
      <c r="TLQ300" s="223"/>
      <c r="TLR300" s="2"/>
      <c r="TLS300" s="2"/>
      <c r="TLT300" s="5"/>
      <c r="TLU300" s="5"/>
      <c r="TLV300" s="5"/>
      <c r="TLW300" s="5"/>
      <c r="TLX300" s="5"/>
      <c r="TLY300" s="223"/>
      <c r="TLZ300" s="2"/>
      <c r="TMA300" s="2"/>
      <c r="TMB300" s="5"/>
      <c r="TMC300" s="5"/>
      <c r="TMD300" s="5"/>
      <c r="TME300" s="5"/>
      <c r="TMF300" s="5"/>
      <c r="TMG300" s="223"/>
      <c r="TMH300" s="2"/>
      <c r="TMI300" s="2"/>
      <c r="TMJ300" s="5"/>
      <c r="TMK300" s="5"/>
      <c r="TML300" s="5"/>
      <c r="TMM300" s="5"/>
      <c r="TMN300" s="5"/>
      <c r="TMO300" s="223"/>
      <c r="TMP300" s="2"/>
      <c r="TMQ300" s="2"/>
      <c r="TMR300" s="5"/>
      <c r="TMS300" s="5"/>
      <c r="TMT300" s="5"/>
      <c r="TMU300" s="5"/>
      <c r="TMV300" s="5"/>
      <c r="TMW300" s="223"/>
      <c r="TMX300" s="2"/>
      <c r="TMY300" s="2"/>
      <c r="TMZ300" s="5"/>
      <c r="TNA300" s="5"/>
      <c r="TNB300" s="5"/>
      <c r="TNC300" s="5"/>
      <c r="TND300" s="5"/>
      <c r="TNE300" s="223"/>
      <c r="TNF300" s="2"/>
      <c r="TNG300" s="2"/>
      <c r="TNH300" s="5"/>
      <c r="TNI300" s="5"/>
      <c r="TNJ300" s="5"/>
      <c r="TNK300" s="5"/>
      <c r="TNL300" s="5"/>
      <c r="TNM300" s="223"/>
      <c r="TNN300" s="2"/>
      <c r="TNO300" s="2"/>
      <c r="TNP300" s="5"/>
      <c r="TNQ300" s="5"/>
      <c r="TNR300" s="5"/>
      <c r="TNS300" s="5"/>
      <c r="TNT300" s="5"/>
      <c r="TNU300" s="223"/>
      <c r="TNV300" s="2"/>
      <c r="TNW300" s="2"/>
      <c r="TNX300" s="5"/>
      <c r="TNY300" s="5"/>
      <c r="TNZ300" s="5"/>
      <c r="TOA300" s="5"/>
      <c r="TOB300" s="5"/>
      <c r="TOC300" s="223"/>
      <c r="TOD300" s="2"/>
      <c r="TOE300" s="2"/>
      <c r="TOF300" s="5"/>
      <c r="TOG300" s="5"/>
      <c r="TOH300" s="5"/>
      <c r="TOI300" s="5"/>
      <c r="TOJ300" s="5"/>
      <c r="TOK300" s="223"/>
      <c r="TOL300" s="2"/>
      <c r="TOM300" s="2"/>
      <c r="TON300" s="5"/>
      <c r="TOO300" s="5"/>
      <c r="TOP300" s="5"/>
      <c r="TOQ300" s="5"/>
      <c r="TOR300" s="5"/>
      <c r="TOS300" s="223"/>
      <c r="TOT300" s="2"/>
      <c r="TOU300" s="2"/>
      <c r="TOV300" s="5"/>
      <c r="TOW300" s="5"/>
      <c r="TOX300" s="5"/>
      <c r="TOY300" s="5"/>
      <c r="TOZ300" s="5"/>
      <c r="TPA300" s="223"/>
      <c r="TPB300" s="2"/>
      <c r="TPC300" s="2"/>
      <c r="TPD300" s="5"/>
      <c r="TPE300" s="5"/>
      <c r="TPF300" s="5"/>
      <c r="TPG300" s="5"/>
      <c r="TPH300" s="5"/>
      <c r="TPI300" s="223"/>
      <c r="TPJ300" s="2"/>
      <c r="TPK300" s="2"/>
      <c r="TPL300" s="5"/>
      <c r="TPM300" s="5"/>
      <c r="TPN300" s="5"/>
      <c r="TPO300" s="5"/>
      <c r="TPP300" s="5"/>
      <c r="TPQ300" s="223"/>
      <c r="TPR300" s="2"/>
      <c r="TPS300" s="2"/>
      <c r="TPT300" s="5"/>
      <c r="TPU300" s="5"/>
      <c r="TPV300" s="5"/>
      <c r="TPW300" s="5"/>
      <c r="TPX300" s="5"/>
      <c r="TPY300" s="223"/>
      <c r="TPZ300" s="2"/>
      <c r="TQA300" s="2"/>
      <c r="TQB300" s="5"/>
      <c r="TQC300" s="5"/>
      <c r="TQD300" s="5"/>
      <c r="TQE300" s="5"/>
      <c r="TQF300" s="5"/>
      <c r="TQG300" s="223"/>
      <c r="TQH300" s="2"/>
      <c r="TQI300" s="2"/>
      <c r="TQJ300" s="5"/>
      <c r="TQK300" s="5"/>
      <c r="TQL300" s="5"/>
      <c r="TQM300" s="5"/>
      <c r="TQN300" s="5"/>
      <c r="TQO300" s="223"/>
      <c r="TQP300" s="2"/>
      <c r="TQQ300" s="2"/>
      <c r="TQR300" s="5"/>
      <c r="TQS300" s="5"/>
      <c r="TQT300" s="5"/>
      <c r="TQU300" s="5"/>
      <c r="TQV300" s="5"/>
      <c r="TQW300" s="223"/>
      <c r="TQX300" s="2"/>
      <c r="TQY300" s="2"/>
      <c r="TQZ300" s="5"/>
      <c r="TRA300" s="5"/>
      <c r="TRB300" s="5"/>
      <c r="TRC300" s="5"/>
      <c r="TRD300" s="5"/>
      <c r="TRE300" s="223"/>
      <c r="TRF300" s="2"/>
      <c r="TRG300" s="2"/>
      <c r="TRH300" s="5"/>
      <c r="TRI300" s="5"/>
      <c r="TRJ300" s="5"/>
      <c r="TRK300" s="5"/>
      <c r="TRL300" s="5"/>
      <c r="TRM300" s="223"/>
      <c r="TRN300" s="2"/>
      <c r="TRO300" s="2"/>
      <c r="TRP300" s="5"/>
      <c r="TRQ300" s="5"/>
      <c r="TRR300" s="5"/>
      <c r="TRS300" s="5"/>
      <c r="TRT300" s="5"/>
      <c r="TRU300" s="223"/>
      <c r="TRV300" s="2"/>
      <c r="TRW300" s="2"/>
      <c r="TRX300" s="5"/>
      <c r="TRY300" s="5"/>
      <c r="TRZ300" s="5"/>
      <c r="TSA300" s="5"/>
      <c r="TSB300" s="5"/>
      <c r="TSC300" s="223"/>
      <c r="TSD300" s="2"/>
      <c r="TSE300" s="2"/>
      <c r="TSF300" s="5"/>
      <c r="TSG300" s="5"/>
      <c r="TSH300" s="5"/>
      <c r="TSI300" s="5"/>
      <c r="TSJ300" s="5"/>
      <c r="TSK300" s="223"/>
      <c r="TSL300" s="2"/>
      <c r="TSM300" s="2"/>
      <c r="TSN300" s="5"/>
      <c r="TSO300" s="5"/>
      <c r="TSP300" s="5"/>
      <c r="TSQ300" s="5"/>
      <c r="TSR300" s="5"/>
      <c r="TSS300" s="223"/>
      <c r="TST300" s="2"/>
      <c r="TSU300" s="2"/>
      <c r="TSV300" s="5"/>
      <c r="TSW300" s="5"/>
      <c r="TSX300" s="5"/>
      <c r="TSY300" s="5"/>
      <c r="TSZ300" s="5"/>
      <c r="TTA300" s="223"/>
      <c r="TTB300" s="2"/>
      <c r="TTC300" s="2"/>
      <c r="TTD300" s="5"/>
      <c r="TTE300" s="5"/>
      <c r="TTF300" s="5"/>
      <c r="TTG300" s="5"/>
      <c r="TTH300" s="5"/>
      <c r="TTI300" s="223"/>
      <c r="TTJ300" s="2"/>
      <c r="TTK300" s="2"/>
      <c r="TTL300" s="5"/>
      <c r="TTM300" s="5"/>
      <c r="TTN300" s="5"/>
      <c r="TTO300" s="5"/>
      <c r="TTP300" s="5"/>
      <c r="TTQ300" s="223"/>
      <c r="TTR300" s="2"/>
      <c r="TTS300" s="2"/>
      <c r="TTT300" s="5"/>
      <c r="TTU300" s="5"/>
      <c r="TTV300" s="5"/>
      <c r="TTW300" s="5"/>
      <c r="TTX300" s="5"/>
      <c r="TTY300" s="223"/>
      <c r="TTZ300" s="2"/>
      <c r="TUA300" s="2"/>
      <c r="TUB300" s="5"/>
      <c r="TUC300" s="5"/>
      <c r="TUD300" s="5"/>
      <c r="TUE300" s="5"/>
      <c r="TUF300" s="5"/>
      <c r="TUG300" s="223"/>
      <c r="TUH300" s="2"/>
      <c r="TUI300" s="2"/>
      <c r="TUJ300" s="5"/>
      <c r="TUK300" s="5"/>
      <c r="TUL300" s="5"/>
      <c r="TUM300" s="5"/>
      <c r="TUN300" s="5"/>
      <c r="TUO300" s="223"/>
      <c r="TUP300" s="2"/>
      <c r="TUQ300" s="2"/>
      <c r="TUR300" s="5"/>
      <c r="TUS300" s="5"/>
      <c r="TUT300" s="5"/>
      <c r="TUU300" s="5"/>
      <c r="TUV300" s="5"/>
      <c r="TUW300" s="223"/>
      <c r="TUX300" s="2"/>
      <c r="TUY300" s="2"/>
      <c r="TUZ300" s="5"/>
      <c r="TVA300" s="5"/>
      <c r="TVB300" s="5"/>
      <c r="TVC300" s="5"/>
      <c r="TVD300" s="5"/>
      <c r="TVE300" s="223"/>
      <c r="TVF300" s="2"/>
      <c r="TVG300" s="2"/>
      <c r="TVH300" s="5"/>
      <c r="TVI300" s="5"/>
      <c r="TVJ300" s="5"/>
      <c r="TVK300" s="5"/>
      <c r="TVL300" s="5"/>
      <c r="TVM300" s="223"/>
      <c r="TVN300" s="2"/>
      <c r="TVO300" s="2"/>
      <c r="TVP300" s="5"/>
      <c r="TVQ300" s="5"/>
      <c r="TVR300" s="5"/>
      <c r="TVS300" s="5"/>
      <c r="TVT300" s="5"/>
      <c r="TVU300" s="223"/>
      <c r="TVV300" s="2"/>
      <c r="TVW300" s="2"/>
      <c r="TVX300" s="5"/>
      <c r="TVY300" s="5"/>
      <c r="TVZ300" s="5"/>
      <c r="TWA300" s="5"/>
      <c r="TWB300" s="5"/>
      <c r="TWC300" s="223"/>
      <c r="TWD300" s="2"/>
      <c r="TWE300" s="2"/>
      <c r="TWF300" s="5"/>
      <c r="TWG300" s="5"/>
      <c r="TWH300" s="5"/>
      <c r="TWI300" s="5"/>
      <c r="TWJ300" s="5"/>
      <c r="TWK300" s="223"/>
      <c r="TWL300" s="2"/>
      <c r="TWM300" s="2"/>
      <c r="TWN300" s="5"/>
      <c r="TWO300" s="5"/>
      <c r="TWP300" s="5"/>
      <c r="TWQ300" s="5"/>
      <c r="TWR300" s="5"/>
      <c r="TWS300" s="223"/>
      <c r="TWT300" s="2"/>
      <c r="TWU300" s="2"/>
      <c r="TWV300" s="5"/>
      <c r="TWW300" s="5"/>
      <c r="TWX300" s="5"/>
      <c r="TWY300" s="5"/>
      <c r="TWZ300" s="5"/>
      <c r="TXA300" s="223"/>
      <c r="TXB300" s="2"/>
      <c r="TXC300" s="2"/>
      <c r="TXD300" s="5"/>
      <c r="TXE300" s="5"/>
      <c r="TXF300" s="5"/>
      <c r="TXG300" s="5"/>
      <c r="TXH300" s="5"/>
      <c r="TXI300" s="223"/>
      <c r="TXJ300" s="2"/>
      <c r="TXK300" s="2"/>
      <c r="TXL300" s="5"/>
      <c r="TXM300" s="5"/>
      <c r="TXN300" s="5"/>
      <c r="TXO300" s="5"/>
      <c r="TXP300" s="5"/>
      <c r="TXQ300" s="223"/>
      <c r="TXR300" s="2"/>
      <c r="TXS300" s="2"/>
      <c r="TXT300" s="5"/>
      <c r="TXU300" s="5"/>
      <c r="TXV300" s="5"/>
      <c r="TXW300" s="5"/>
      <c r="TXX300" s="5"/>
      <c r="TXY300" s="223"/>
      <c r="TXZ300" s="2"/>
      <c r="TYA300" s="2"/>
      <c r="TYB300" s="5"/>
      <c r="TYC300" s="5"/>
      <c r="TYD300" s="5"/>
      <c r="TYE300" s="5"/>
      <c r="TYF300" s="5"/>
      <c r="TYG300" s="223"/>
      <c r="TYH300" s="2"/>
      <c r="TYI300" s="2"/>
      <c r="TYJ300" s="5"/>
      <c r="TYK300" s="5"/>
      <c r="TYL300" s="5"/>
      <c r="TYM300" s="5"/>
      <c r="TYN300" s="5"/>
      <c r="TYO300" s="223"/>
      <c r="TYP300" s="2"/>
      <c r="TYQ300" s="2"/>
      <c r="TYR300" s="5"/>
      <c r="TYS300" s="5"/>
      <c r="TYT300" s="5"/>
      <c r="TYU300" s="5"/>
      <c r="TYV300" s="5"/>
      <c r="TYW300" s="223"/>
      <c r="TYX300" s="2"/>
      <c r="TYY300" s="2"/>
      <c r="TYZ300" s="5"/>
      <c r="TZA300" s="5"/>
      <c r="TZB300" s="5"/>
      <c r="TZC300" s="5"/>
      <c r="TZD300" s="5"/>
      <c r="TZE300" s="223"/>
      <c r="TZF300" s="2"/>
      <c r="TZG300" s="2"/>
      <c r="TZH300" s="5"/>
      <c r="TZI300" s="5"/>
      <c r="TZJ300" s="5"/>
      <c r="TZK300" s="5"/>
      <c r="TZL300" s="5"/>
      <c r="TZM300" s="223"/>
      <c r="TZN300" s="2"/>
      <c r="TZO300" s="2"/>
      <c r="TZP300" s="5"/>
      <c r="TZQ300" s="5"/>
      <c r="TZR300" s="5"/>
      <c r="TZS300" s="5"/>
      <c r="TZT300" s="5"/>
      <c r="TZU300" s="223"/>
      <c r="TZV300" s="2"/>
      <c r="TZW300" s="2"/>
      <c r="TZX300" s="5"/>
      <c r="TZY300" s="5"/>
      <c r="TZZ300" s="5"/>
      <c r="UAA300" s="5"/>
      <c r="UAB300" s="5"/>
      <c r="UAC300" s="223"/>
      <c r="UAD300" s="2"/>
      <c r="UAE300" s="2"/>
      <c r="UAF300" s="5"/>
      <c r="UAG300" s="5"/>
      <c r="UAH300" s="5"/>
      <c r="UAI300" s="5"/>
      <c r="UAJ300" s="5"/>
      <c r="UAK300" s="223"/>
      <c r="UAL300" s="2"/>
      <c r="UAM300" s="2"/>
      <c r="UAN300" s="5"/>
      <c r="UAO300" s="5"/>
      <c r="UAP300" s="5"/>
      <c r="UAQ300" s="5"/>
      <c r="UAR300" s="5"/>
      <c r="UAS300" s="223"/>
      <c r="UAT300" s="2"/>
      <c r="UAU300" s="2"/>
      <c r="UAV300" s="5"/>
      <c r="UAW300" s="5"/>
      <c r="UAX300" s="5"/>
      <c r="UAY300" s="5"/>
      <c r="UAZ300" s="5"/>
      <c r="UBA300" s="223"/>
      <c r="UBB300" s="2"/>
      <c r="UBC300" s="2"/>
      <c r="UBD300" s="5"/>
      <c r="UBE300" s="5"/>
      <c r="UBF300" s="5"/>
      <c r="UBG300" s="5"/>
      <c r="UBH300" s="5"/>
      <c r="UBI300" s="223"/>
      <c r="UBJ300" s="2"/>
      <c r="UBK300" s="2"/>
      <c r="UBL300" s="5"/>
      <c r="UBM300" s="5"/>
      <c r="UBN300" s="5"/>
      <c r="UBO300" s="5"/>
      <c r="UBP300" s="5"/>
      <c r="UBQ300" s="223"/>
      <c r="UBR300" s="2"/>
      <c r="UBS300" s="2"/>
      <c r="UBT300" s="5"/>
      <c r="UBU300" s="5"/>
      <c r="UBV300" s="5"/>
      <c r="UBW300" s="5"/>
      <c r="UBX300" s="5"/>
      <c r="UBY300" s="223"/>
      <c r="UBZ300" s="2"/>
      <c r="UCA300" s="2"/>
      <c r="UCB300" s="5"/>
      <c r="UCC300" s="5"/>
      <c r="UCD300" s="5"/>
      <c r="UCE300" s="5"/>
      <c r="UCF300" s="5"/>
      <c r="UCG300" s="223"/>
      <c r="UCH300" s="2"/>
      <c r="UCI300" s="2"/>
      <c r="UCJ300" s="5"/>
      <c r="UCK300" s="5"/>
      <c r="UCL300" s="5"/>
      <c r="UCM300" s="5"/>
      <c r="UCN300" s="5"/>
      <c r="UCO300" s="223"/>
      <c r="UCP300" s="2"/>
      <c r="UCQ300" s="2"/>
      <c r="UCR300" s="5"/>
      <c r="UCS300" s="5"/>
      <c r="UCT300" s="5"/>
      <c r="UCU300" s="5"/>
      <c r="UCV300" s="5"/>
      <c r="UCW300" s="223"/>
      <c r="UCX300" s="2"/>
      <c r="UCY300" s="2"/>
      <c r="UCZ300" s="5"/>
      <c r="UDA300" s="5"/>
      <c r="UDB300" s="5"/>
      <c r="UDC300" s="5"/>
      <c r="UDD300" s="5"/>
      <c r="UDE300" s="223"/>
      <c r="UDF300" s="2"/>
      <c r="UDG300" s="2"/>
      <c r="UDH300" s="5"/>
      <c r="UDI300" s="5"/>
      <c r="UDJ300" s="5"/>
      <c r="UDK300" s="5"/>
      <c r="UDL300" s="5"/>
      <c r="UDM300" s="223"/>
      <c r="UDN300" s="2"/>
      <c r="UDO300" s="2"/>
      <c r="UDP300" s="5"/>
      <c r="UDQ300" s="5"/>
      <c r="UDR300" s="5"/>
      <c r="UDS300" s="5"/>
      <c r="UDT300" s="5"/>
      <c r="UDU300" s="223"/>
      <c r="UDV300" s="2"/>
      <c r="UDW300" s="2"/>
      <c r="UDX300" s="5"/>
      <c r="UDY300" s="5"/>
      <c r="UDZ300" s="5"/>
      <c r="UEA300" s="5"/>
      <c r="UEB300" s="5"/>
      <c r="UEC300" s="223"/>
      <c r="UED300" s="2"/>
      <c r="UEE300" s="2"/>
      <c r="UEF300" s="5"/>
      <c r="UEG300" s="5"/>
      <c r="UEH300" s="5"/>
      <c r="UEI300" s="5"/>
      <c r="UEJ300" s="5"/>
      <c r="UEK300" s="223"/>
      <c r="UEL300" s="2"/>
      <c r="UEM300" s="2"/>
      <c r="UEN300" s="5"/>
      <c r="UEO300" s="5"/>
      <c r="UEP300" s="5"/>
      <c r="UEQ300" s="5"/>
      <c r="UER300" s="5"/>
      <c r="UES300" s="223"/>
      <c r="UET300" s="2"/>
      <c r="UEU300" s="2"/>
      <c r="UEV300" s="5"/>
      <c r="UEW300" s="5"/>
      <c r="UEX300" s="5"/>
      <c r="UEY300" s="5"/>
      <c r="UEZ300" s="5"/>
      <c r="UFA300" s="223"/>
      <c r="UFB300" s="2"/>
      <c r="UFC300" s="2"/>
      <c r="UFD300" s="5"/>
      <c r="UFE300" s="5"/>
      <c r="UFF300" s="5"/>
      <c r="UFG300" s="5"/>
      <c r="UFH300" s="5"/>
      <c r="UFI300" s="223"/>
      <c r="UFJ300" s="2"/>
      <c r="UFK300" s="2"/>
      <c r="UFL300" s="5"/>
      <c r="UFM300" s="5"/>
      <c r="UFN300" s="5"/>
      <c r="UFO300" s="5"/>
      <c r="UFP300" s="5"/>
      <c r="UFQ300" s="223"/>
      <c r="UFR300" s="2"/>
      <c r="UFS300" s="2"/>
      <c r="UFT300" s="5"/>
      <c r="UFU300" s="5"/>
      <c r="UFV300" s="5"/>
      <c r="UFW300" s="5"/>
      <c r="UFX300" s="5"/>
      <c r="UFY300" s="223"/>
      <c r="UFZ300" s="2"/>
      <c r="UGA300" s="2"/>
      <c r="UGB300" s="5"/>
      <c r="UGC300" s="5"/>
      <c r="UGD300" s="5"/>
      <c r="UGE300" s="5"/>
      <c r="UGF300" s="5"/>
      <c r="UGG300" s="223"/>
      <c r="UGH300" s="2"/>
      <c r="UGI300" s="2"/>
      <c r="UGJ300" s="5"/>
      <c r="UGK300" s="5"/>
      <c r="UGL300" s="5"/>
      <c r="UGM300" s="5"/>
      <c r="UGN300" s="5"/>
      <c r="UGO300" s="223"/>
      <c r="UGP300" s="2"/>
      <c r="UGQ300" s="2"/>
      <c r="UGR300" s="5"/>
      <c r="UGS300" s="5"/>
      <c r="UGT300" s="5"/>
      <c r="UGU300" s="5"/>
      <c r="UGV300" s="5"/>
      <c r="UGW300" s="223"/>
      <c r="UGX300" s="2"/>
      <c r="UGY300" s="2"/>
      <c r="UGZ300" s="5"/>
      <c r="UHA300" s="5"/>
      <c r="UHB300" s="5"/>
      <c r="UHC300" s="5"/>
      <c r="UHD300" s="5"/>
      <c r="UHE300" s="223"/>
      <c r="UHF300" s="2"/>
      <c r="UHG300" s="2"/>
      <c r="UHH300" s="5"/>
      <c r="UHI300" s="5"/>
      <c r="UHJ300" s="5"/>
      <c r="UHK300" s="5"/>
      <c r="UHL300" s="5"/>
      <c r="UHM300" s="223"/>
      <c r="UHN300" s="2"/>
      <c r="UHO300" s="2"/>
      <c r="UHP300" s="5"/>
      <c r="UHQ300" s="5"/>
      <c r="UHR300" s="5"/>
      <c r="UHS300" s="5"/>
      <c r="UHT300" s="5"/>
      <c r="UHU300" s="223"/>
      <c r="UHV300" s="2"/>
      <c r="UHW300" s="2"/>
      <c r="UHX300" s="5"/>
      <c r="UHY300" s="5"/>
      <c r="UHZ300" s="5"/>
      <c r="UIA300" s="5"/>
      <c r="UIB300" s="5"/>
      <c r="UIC300" s="223"/>
      <c r="UID300" s="2"/>
      <c r="UIE300" s="2"/>
      <c r="UIF300" s="5"/>
      <c r="UIG300" s="5"/>
      <c r="UIH300" s="5"/>
      <c r="UII300" s="5"/>
      <c r="UIJ300" s="5"/>
      <c r="UIK300" s="223"/>
      <c r="UIL300" s="2"/>
      <c r="UIM300" s="2"/>
      <c r="UIN300" s="5"/>
      <c r="UIO300" s="5"/>
      <c r="UIP300" s="5"/>
      <c r="UIQ300" s="5"/>
      <c r="UIR300" s="5"/>
      <c r="UIS300" s="223"/>
      <c r="UIT300" s="2"/>
      <c r="UIU300" s="2"/>
      <c r="UIV300" s="5"/>
      <c r="UIW300" s="5"/>
      <c r="UIX300" s="5"/>
      <c r="UIY300" s="5"/>
      <c r="UIZ300" s="5"/>
      <c r="UJA300" s="223"/>
      <c r="UJB300" s="2"/>
      <c r="UJC300" s="2"/>
      <c r="UJD300" s="5"/>
      <c r="UJE300" s="5"/>
      <c r="UJF300" s="5"/>
      <c r="UJG300" s="5"/>
      <c r="UJH300" s="5"/>
      <c r="UJI300" s="223"/>
      <c r="UJJ300" s="2"/>
      <c r="UJK300" s="2"/>
      <c r="UJL300" s="5"/>
      <c r="UJM300" s="5"/>
      <c r="UJN300" s="5"/>
      <c r="UJO300" s="5"/>
      <c r="UJP300" s="5"/>
      <c r="UJQ300" s="223"/>
      <c r="UJR300" s="2"/>
      <c r="UJS300" s="2"/>
      <c r="UJT300" s="5"/>
      <c r="UJU300" s="5"/>
      <c r="UJV300" s="5"/>
      <c r="UJW300" s="5"/>
      <c r="UJX300" s="5"/>
      <c r="UJY300" s="223"/>
      <c r="UJZ300" s="2"/>
      <c r="UKA300" s="2"/>
      <c r="UKB300" s="5"/>
      <c r="UKC300" s="5"/>
      <c r="UKD300" s="5"/>
      <c r="UKE300" s="5"/>
      <c r="UKF300" s="5"/>
      <c r="UKG300" s="223"/>
      <c r="UKH300" s="2"/>
      <c r="UKI300" s="2"/>
      <c r="UKJ300" s="5"/>
      <c r="UKK300" s="5"/>
      <c r="UKL300" s="5"/>
      <c r="UKM300" s="5"/>
      <c r="UKN300" s="5"/>
      <c r="UKO300" s="223"/>
      <c r="UKP300" s="2"/>
      <c r="UKQ300" s="2"/>
      <c r="UKR300" s="5"/>
      <c r="UKS300" s="5"/>
      <c r="UKT300" s="5"/>
      <c r="UKU300" s="5"/>
      <c r="UKV300" s="5"/>
      <c r="UKW300" s="223"/>
      <c r="UKX300" s="2"/>
      <c r="UKY300" s="2"/>
      <c r="UKZ300" s="5"/>
      <c r="ULA300" s="5"/>
      <c r="ULB300" s="5"/>
      <c r="ULC300" s="5"/>
      <c r="ULD300" s="5"/>
      <c r="ULE300" s="223"/>
      <c r="ULF300" s="2"/>
      <c r="ULG300" s="2"/>
      <c r="ULH300" s="5"/>
      <c r="ULI300" s="5"/>
      <c r="ULJ300" s="5"/>
      <c r="ULK300" s="5"/>
      <c r="ULL300" s="5"/>
      <c r="ULM300" s="223"/>
      <c r="ULN300" s="2"/>
      <c r="ULO300" s="2"/>
      <c r="ULP300" s="5"/>
      <c r="ULQ300" s="5"/>
      <c r="ULR300" s="5"/>
      <c r="ULS300" s="5"/>
      <c r="ULT300" s="5"/>
      <c r="ULU300" s="223"/>
      <c r="ULV300" s="2"/>
      <c r="ULW300" s="2"/>
      <c r="ULX300" s="5"/>
      <c r="ULY300" s="5"/>
      <c r="ULZ300" s="5"/>
      <c r="UMA300" s="5"/>
      <c r="UMB300" s="5"/>
      <c r="UMC300" s="223"/>
      <c r="UMD300" s="2"/>
      <c r="UME300" s="2"/>
      <c r="UMF300" s="5"/>
      <c r="UMG300" s="5"/>
      <c r="UMH300" s="5"/>
      <c r="UMI300" s="5"/>
      <c r="UMJ300" s="5"/>
      <c r="UMK300" s="223"/>
      <c r="UML300" s="2"/>
      <c r="UMM300" s="2"/>
      <c r="UMN300" s="5"/>
      <c r="UMO300" s="5"/>
      <c r="UMP300" s="5"/>
      <c r="UMQ300" s="5"/>
      <c r="UMR300" s="5"/>
      <c r="UMS300" s="223"/>
      <c r="UMT300" s="2"/>
      <c r="UMU300" s="2"/>
      <c r="UMV300" s="5"/>
      <c r="UMW300" s="5"/>
      <c r="UMX300" s="5"/>
      <c r="UMY300" s="5"/>
      <c r="UMZ300" s="5"/>
      <c r="UNA300" s="223"/>
      <c r="UNB300" s="2"/>
      <c r="UNC300" s="2"/>
      <c r="UND300" s="5"/>
      <c r="UNE300" s="5"/>
      <c r="UNF300" s="5"/>
      <c r="UNG300" s="5"/>
      <c r="UNH300" s="5"/>
      <c r="UNI300" s="223"/>
      <c r="UNJ300" s="2"/>
      <c r="UNK300" s="2"/>
      <c r="UNL300" s="5"/>
      <c r="UNM300" s="5"/>
      <c r="UNN300" s="5"/>
      <c r="UNO300" s="5"/>
      <c r="UNP300" s="5"/>
      <c r="UNQ300" s="223"/>
      <c r="UNR300" s="2"/>
      <c r="UNS300" s="2"/>
      <c r="UNT300" s="5"/>
      <c r="UNU300" s="5"/>
      <c r="UNV300" s="5"/>
      <c r="UNW300" s="5"/>
      <c r="UNX300" s="5"/>
      <c r="UNY300" s="223"/>
      <c r="UNZ300" s="2"/>
      <c r="UOA300" s="2"/>
      <c r="UOB300" s="5"/>
      <c r="UOC300" s="5"/>
      <c r="UOD300" s="5"/>
      <c r="UOE300" s="5"/>
      <c r="UOF300" s="5"/>
      <c r="UOG300" s="223"/>
      <c r="UOH300" s="2"/>
      <c r="UOI300" s="2"/>
      <c r="UOJ300" s="5"/>
      <c r="UOK300" s="5"/>
      <c r="UOL300" s="5"/>
      <c r="UOM300" s="5"/>
      <c r="UON300" s="5"/>
      <c r="UOO300" s="223"/>
      <c r="UOP300" s="2"/>
      <c r="UOQ300" s="2"/>
      <c r="UOR300" s="5"/>
      <c r="UOS300" s="5"/>
      <c r="UOT300" s="5"/>
      <c r="UOU300" s="5"/>
      <c r="UOV300" s="5"/>
      <c r="UOW300" s="223"/>
      <c r="UOX300" s="2"/>
      <c r="UOY300" s="2"/>
      <c r="UOZ300" s="5"/>
      <c r="UPA300" s="5"/>
      <c r="UPB300" s="5"/>
      <c r="UPC300" s="5"/>
      <c r="UPD300" s="5"/>
      <c r="UPE300" s="223"/>
      <c r="UPF300" s="2"/>
      <c r="UPG300" s="2"/>
      <c r="UPH300" s="5"/>
      <c r="UPI300" s="5"/>
      <c r="UPJ300" s="5"/>
      <c r="UPK300" s="5"/>
      <c r="UPL300" s="5"/>
      <c r="UPM300" s="223"/>
      <c r="UPN300" s="2"/>
      <c r="UPO300" s="2"/>
      <c r="UPP300" s="5"/>
      <c r="UPQ300" s="5"/>
      <c r="UPR300" s="5"/>
      <c r="UPS300" s="5"/>
      <c r="UPT300" s="5"/>
      <c r="UPU300" s="223"/>
      <c r="UPV300" s="2"/>
      <c r="UPW300" s="2"/>
      <c r="UPX300" s="5"/>
      <c r="UPY300" s="5"/>
      <c r="UPZ300" s="5"/>
      <c r="UQA300" s="5"/>
      <c r="UQB300" s="5"/>
      <c r="UQC300" s="223"/>
      <c r="UQD300" s="2"/>
      <c r="UQE300" s="2"/>
      <c r="UQF300" s="5"/>
      <c r="UQG300" s="5"/>
      <c r="UQH300" s="5"/>
      <c r="UQI300" s="5"/>
      <c r="UQJ300" s="5"/>
      <c r="UQK300" s="223"/>
      <c r="UQL300" s="2"/>
      <c r="UQM300" s="2"/>
      <c r="UQN300" s="5"/>
      <c r="UQO300" s="5"/>
      <c r="UQP300" s="5"/>
      <c r="UQQ300" s="5"/>
      <c r="UQR300" s="5"/>
      <c r="UQS300" s="223"/>
      <c r="UQT300" s="2"/>
      <c r="UQU300" s="2"/>
      <c r="UQV300" s="5"/>
      <c r="UQW300" s="5"/>
      <c r="UQX300" s="5"/>
      <c r="UQY300" s="5"/>
      <c r="UQZ300" s="5"/>
      <c r="URA300" s="223"/>
      <c r="URB300" s="2"/>
      <c r="URC300" s="2"/>
      <c r="URD300" s="5"/>
      <c r="URE300" s="5"/>
      <c r="URF300" s="5"/>
      <c r="URG300" s="5"/>
      <c r="URH300" s="5"/>
      <c r="URI300" s="223"/>
      <c r="URJ300" s="2"/>
      <c r="URK300" s="2"/>
      <c r="URL300" s="5"/>
      <c r="URM300" s="5"/>
      <c r="URN300" s="5"/>
      <c r="URO300" s="5"/>
      <c r="URP300" s="5"/>
      <c r="URQ300" s="223"/>
      <c r="URR300" s="2"/>
      <c r="URS300" s="2"/>
      <c r="URT300" s="5"/>
      <c r="URU300" s="5"/>
      <c r="URV300" s="5"/>
      <c r="URW300" s="5"/>
      <c r="URX300" s="5"/>
      <c r="URY300" s="223"/>
      <c r="URZ300" s="2"/>
      <c r="USA300" s="2"/>
      <c r="USB300" s="5"/>
      <c r="USC300" s="5"/>
      <c r="USD300" s="5"/>
      <c r="USE300" s="5"/>
      <c r="USF300" s="5"/>
      <c r="USG300" s="223"/>
      <c r="USH300" s="2"/>
      <c r="USI300" s="2"/>
      <c r="USJ300" s="5"/>
      <c r="USK300" s="5"/>
      <c r="USL300" s="5"/>
      <c r="USM300" s="5"/>
      <c r="USN300" s="5"/>
      <c r="USO300" s="223"/>
      <c r="USP300" s="2"/>
      <c r="USQ300" s="2"/>
      <c r="USR300" s="5"/>
      <c r="USS300" s="5"/>
      <c r="UST300" s="5"/>
      <c r="USU300" s="5"/>
      <c r="USV300" s="5"/>
      <c r="USW300" s="223"/>
      <c r="USX300" s="2"/>
      <c r="USY300" s="2"/>
      <c r="USZ300" s="5"/>
      <c r="UTA300" s="5"/>
      <c r="UTB300" s="5"/>
      <c r="UTC300" s="5"/>
      <c r="UTD300" s="5"/>
      <c r="UTE300" s="223"/>
      <c r="UTF300" s="2"/>
      <c r="UTG300" s="2"/>
      <c r="UTH300" s="5"/>
      <c r="UTI300" s="5"/>
      <c r="UTJ300" s="5"/>
      <c r="UTK300" s="5"/>
      <c r="UTL300" s="5"/>
      <c r="UTM300" s="223"/>
      <c r="UTN300" s="2"/>
      <c r="UTO300" s="2"/>
      <c r="UTP300" s="5"/>
      <c r="UTQ300" s="5"/>
      <c r="UTR300" s="5"/>
      <c r="UTS300" s="5"/>
      <c r="UTT300" s="5"/>
      <c r="UTU300" s="223"/>
      <c r="UTV300" s="2"/>
      <c r="UTW300" s="2"/>
      <c r="UTX300" s="5"/>
      <c r="UTY300" s="5"/>
      <c r="UTZ300" s="5"/>
      <c r="UUA300" s="5"/>
      <c r="UUB300" s="5"/>
      <c r="UUC300" s="223"/>
      <c r="UUD300" s="2"/>
      <c r="UUE300" s="2"/>
      <c r="UUF300" s="5"/>
      <c r="UUG300" s="5"/>
      <c r="UUH300" s="5"/>
      <c r="UUI300" s="5"/>
      <c r="UUJ300" s="5"/>
      <c r="UUK300" s="223"/>
      <c r="UUL300" s="2"/>
      <c r="UUM300" s="2"/>
      <c r="UUN300" s="5"/>
      <c r="UUO300" s="5"/>
      <c r="UUP300" s="5"/>
      <c r="UUQ300" s="5"/>
      <c r="UUR300" s="5"/>
      <c r="UUS300" s="223"/>
      <c r="UUT300" s="2"/>
      <c r="UUU300" s="2"/>
      <c r="UUV300" s="5"/>
      <c r="UUW300" s="5"/>
      <c r="UUX300" s="5"/>
      <c r="UUY300" s="5"/>
      <c r="UUZ300" s="5"/>
      <c r="UVA300" s="223"/>
      <c r="UVB300" s="2"/>
      <c r="UVC300" s="2"/>
      <c r="UVD300" s="5"/>
      <c r="UVE300" s="5"/>
      <c r="UVF300" s="5"/>
      <c r="UVG300" s="5"/>
      <c r="UVH300" s="5"/>
      <c r="UVI300" s="223"/>
      <c r="UVJ300" s="2"/>
      <c r="UVK300" s="2"/>
      <c r="UVL300" s="5"/>
      <c r="UVM300" s="5"/>
      <c r="UVN300" s="5"/>
      <c r="UVO300" s="5"/>
      <c r="UVP300" s="5"/>
      <c r="UVQ300" s="223"/>
      <c r="UVR300" s="2"/>
      <c r="UVS300" s="2"/>
      <c r="UVT300" s="5"/>
      <c r="UVU300" s="5"/>
      <c r="UVV300" s="5"/>
      <c r="UVW300" s="5"/>
      <c r="UVX300" s="5"/>
      <c r="UVY300" s="223"/>
      <c r="UVZ300" s="2"/>
      <c r="UWA300" s="2"/>
      <c r="UWB300" s="5"/>
      <c r="UWC300" s="5"/>
      <c r="UWD300" s="5"/>
      <c r="UWE300" s="5"/>
      <c r="UWF300" s="5"/>
      <c r="UWG300" s="223"/>
      <c r="UWH300" s="2"/>
      <c r="UWI300" s="2"/>
      <c r="UWJ300" s="5"/>
      <c r="UWK300" s="5"/>
      <c r="UWL300" s="5"/>
      <c r="UWM300" s="5"/>
      <c r="UWN300" s="5"/>
      <c r="UWO300" s="223"/>
      <c r="UWP300" s="2"/>
      <c r="UWQ300" s="2"/>
      <c r="UWR300" s="5"/>
      <c r="UWS300" s="5"/>
      <c r="UWT300" s="5"/>
      <c r="UWU300" s="5"/>
      <c r="UWV300" s="5"/>
      <c r="UWW300" s="223"/>
      <c r="UWX300" s="2"/>
      <c r="UWY300" s="2"/>
      <c r="UWZ300" s="5"/>
      <c r="UXA300" s="5"/>
      <c r="UXB300" s="5"/>
      <c r="UXC300" s="5"/>
      <c r="UXD300" s="5"/>
      <c r="UXE300" s="223"/>
      <c r="UXF300" s="2"/>
      <c r="UXG300" s="2"/>
      <c r="UXH300" s="5"/>
      <c r="UXI300" s="5"/>
      <c r="UXJ300" s="5"/>
      <c r="UXK300" s="5"/>
      <c r="UXL300" s="5"/>
      <c r="UXM300" s="223"/>
      <c r="UXN300" s="2"/>
      <c r="UXO300" s="2"/>
      <c r="UXP300" s="5"/>
      <c r="UXQ300" s="5"/>
      <c r="UXR300" s="5"/>
      <c r="UXS300" s="5"/>
      <c r="UXT300" s="5"/>
      <c r="UXU300" s="223"/>
      <c r="UXV300" s="2"/>
      <c r="UXW300" s="2"/>
      <c r="UXX300" s="5"/>
      <c r="UXY300" s="5"/>
      <c r="UXZ300" s="5"/>
      <c r="UYA300" s="5"/>
      <c r="UYB300" s="5"/>
      <c r="UYC300" s="223"/>
      <c r="UYD300" s="2"/>
      <c r="UYE300" s="2"/>
      <c r="UYF300" s="5"/>
      <c r="UYG300" s="5"/>
      <c r="UYH300" s="5"/>
      <c r="UYI300" s="5"/>
      <c r="UYJ300" s="5"/>
      <c r="UYK300" s="223"/>
      <c r="UYL300" s="2"/>
      <c r="UYM300" s="2"/>
      <c r="UYN300" s="5"/>
      <c r="UYO300" s="5"/>
      <c r="UYP300" s="5"/>
      <c r="UYQ300" s="5"/>
      <c r="UYR300" s="5"/>
      <c r="UYS300" s="223"/>
      <c r="UYT300" s="2"/>
      <c r="UYU300" s="2"/>
      <c r="UYV300" s="5"/>
      <c r="UYW300" s="5"/>
      <c r="UYX300" s="5"/>
      <c r="UYY300" s="5"/>
      <c r="UYZ300" s="5"/>
      <c r="UZA300" s="223"/>
      <c r="UZB300" s="2"/>
      <c r="UZC300" s="2"/>
      <c r="UZD300" s="5"/>
      <c r="UZE300" s="5"/>
      <c r="UZF300" s="5"/>
      <c r="UZG300" s="5"/>
      <c r="UZH300" s="5"/>
      <c r="UZI300" s="223"/>
      <c r="UZJ300" s="2"/>
      <c r="UZK300" s="2"/>
      <c r="UZL300" s="5"/>
      <c r="UZM300" s="5"/>
      <c r="UZN300" s="5"/>
      <c r="UZO300" s="5"/>
      <c r="UZP300" s="5"/>
      <c r="UZQ300" s="223"/>
      <c r="UZR300" s="2"/>
      <c r="UZS300" s="2"/>
      <c r="UZT300" s="5"/>
      <c r="UZU300" s="5"/>
      <c r="UZV300" s="5"/>
      <c r="UZW300" s="5"/>
      <c r="UZX300" s="5"/>
      <c r="UZY300" s="223"/>
      <c r="UZZ300" s="2"/>
      <c r="VAA300" s="2"/>
      <c r="VAB300" s="5"/>
      <c r="VAC300" s="5"/>
      <c r="VAD300" s="5"/>
      <c r="VAE300" s="5"/>
      <c r="VAF300" s="5"/>
      <c r="VAG300" s="223"/>
      <c r="VAH300" s="2"/>
      <c r="VAI300" s="2"/>
      <c r="VAJ300" s="5"/>
      <c r="VAK300" s="5"/>
      <c r="VAL300" s="5"/>
      <c r="VAM300" s="5"/>
      <c r="VAN300" s="5"/>
      <c r="VAO300" s="223"/>
      <c r="VAP300" s="2"/>
      <c r="VAQ300" s="2"/>
      <c r="VAR300" s="5"/>
      <c r="VAS300" s="5"/>
      <c r="VAT300" s="5"/>
      <c r="VAU300" s="5"/>
      <c r="VAV300" s="5"/>
      <c r="VAW300" s="223"/>
      <c r="VAX300" s="2"/>
      <c r="VAY300" s="2"/>
      <c r="VAZ300" s="5"/>
      <c r="VBA300" s="5"/>
      <c r="VBB300" s="5"/>
      <c r="VBC300" s="5"/>
      <c r="VBD300" s="5"/>
      <c r="VBE300" s="223"/>
      <c r="VBF300" s="2"/>
      <c r="VBG300" s="2"/>
      <c r="VBH300" s="5"/>
      <c r="VBI300" s="5"/>
      <c r="VBJ300" s="5"/>
      <c r="VBK300" s="5"/>
      <c r="VBL300" s="5"/>
      <c r="VBM300" s="223"/>
      <c r="VBN300" s="2"/>
      <c r="VBO300" s="2"/>
      <c r="VBP300" s="5"/>
      <c r="VBQ300" s="5"/>
      <c r="VBR300" s="5"/>
      <c r="VBS300" s="5"/>
      <c r="VBT300" s="5"/>
      <c r="VBU300" s="223"/>
      <c r="VBV300" s="2"/>
      <c r="VBW300" s="2"/>
      <c r="VBX300" s="5"/>
      <c r="VBY300" s="5"/>
      <c r="VBZ300" s="5"/>
      <c r="VCA300" s="5"/>
      <c r="VCB300" s="5"/>
      <c r="VCC300" s="223"/>
      <c r="VCD300" s="2"/>
      <c r="VCE300" s="2"/>
      <c r="VCF300" s="5"/>
      <c r="VCG300" s="5"/>
      <c r="VCH300" s="5"/>
      <c r="VCI300" s="5"/>
      <c r="VCJ300" s="5"/>
      <c r="VCK300" s="223"/>
      <c r="VCL300" s="2"/>
      <c r="VCM300" s="2"/>
      <c r="VCN300" s="5"/>
      <c r="VCO300" s="5"/>
      <c r="VCP300" s="5"/>
      <c r="VCQ300" s="5"/>
      <c r="VCR300" s="5"/>
      <c r="VCS300" s="223"/>
      <c r="VCT300" s="2"/>
      <c r="VCU300" s="2"/>
      <c r="VCV300" s="5"/>
      <c r="VCW300" s="5"/>
      <c r="VCX300" s="5"/>
      <c r="VCY300" s="5"/>
      <c r="VCZ300" s="5"/>
      <c r="VDA300" s="223"/>
      <c r="VDB300" s="2"/>
      <c r="VDC300" s="2"/>
      <c r="VDD300" s="5"/>
      <c r="VDE300" s="5"/>
      <c r="VDF300" s="5"/>
      <c r="VDG300" s="5"/>
      <c r="VDH300" s="5"/>
      <c r="VDI300" s="223"/>
      <c r="VDJ300" s="2"/>
      <c r="VDK300" s="2"/>
      <c r="VDL300" s="5"/>
      <c r="VDM300" s="5"/>
      <c r="VDN300" s="5"/>
      <c r="VDO300" s="5"/>
      <c r="VDP300" s="5"/>
      <c r="VDQ300" s="223"/>
      <c r="VDR300" s="2"/>
      <c r="VDS300" s="2"/>
      <c r="VDT300" s="5"/>
      <c r="VDU300" s="5"/>
      <c r="VDV300" s="5"/>
      <c r="VDW300" s="5"/>
      <c r="VDX300" s="5"/>
      <c r="VDY300" s="223"/>
      <c r="VDZ300" s="2"/>
      <c r="VEA300" s="2"/>
      <c r="VEB300" s="5"/>
      <c r="VEC300" s="5"/>
      <c r="VED300" s="5"/>
      <c r="VEE300" s="5"/>
      <c r="VEF300" s="5"/>
      <c r="VEG300" s="223"/>
      <c r="VEH300" s="2"/>
      <c r="VEI300" s="2"/>
      <c r="VEJ300" s="5"/>
      <c r="VEK300" s="5"/>
      <c r="VEL300" s="5"/>
      <c r="VEM300" s="5"/>
      <c r="VEN300" s="5"/>
      <c r="VEO300" s="223"/>
      <c r="VEP300" s="2"/>
      <c r="VEQ300" s="2"/>
      <c r="VER300" s="5"/>
      <c r="VES300" s="5"/>
      <c r="VET300" s="5"/>
      <c r="VEU300" s="5"/>
      <c r="VEV300" s="5"/>
      <c r="VEW300" s="223"/>
      <c r="VEX300" s="2"/>
      <c r="VEY300" s="2"/>
      <c r="VEZ300" s="5"/>
      <c r="VFA300" s="5"/>
      <c r="VFB300" s="5"/>
      <c r="VFC300" s="5"/>
      <c r="VFD300" s="5"/>
      <c r="VFE300" s="223"/>
      <c r="VFF300" s="2"/>
      <c r="VFG300" s="2"/>
      <c r="VFH300" s="5"/>
      <c r="VFI300" s="5"/>
      <c r="VFJ300" s="5"/>
      <c r="VFK300" s="5"/>
      <c r="VFL300" s="5"/>
      <c r="VFM300" s="223"/>
      <c r="VFN300" s="2"/>
      <c r="VFO300" s="2"/>
      <c r="VFP300" s="5"/>
      <c r="VFQ300" s="5"/>
      <c r="VFR300" s="5"/>
      <c r="VFS300" s="5"/>
      <c r="VFT300" s="5"/>
      <c r="VFU300" s="223"/>
      <c r="VFV300" s="2"/>
      <c r="VFW300" s="2"/>
      <c r="VFX300" s="5"/>
      <c r="VFY300" s="5"/>
      <c r="VFZ300" s="5"/>
      <c r="VGA300" s="5"/>
      <c r="VGB300" s="5"/>
      <c r="VGC300" s="223"/>
      <c r="VGD300" s="2"/>
      <c r="VGE300" s="2"/>
      <c r="VGF300" s="5"/>
      <c r="VGG300" s="5"/>
      <c r="VGH300" s="5"/>
      <c r="VGI300" s="5"/>
      <c r="VGJ300" s="5"/>
      <c r="VGK300" s="223"/>
      <c r="VGL300" s="2"/>
      <c r="VGM300" s="2"/>
      <c r="VGN300" s="5"/>
      <c r="VGO300" s="5"/>
      <c r="VGP300" s="5"/>
      <c r="VGQ300" s="5"/>
      <c r="VGR300" s="5"/>
      <c r="VGS300" s="223"/>
      <c r="VGT300" s="2"/>
      <c r="VGU300" s="2"/>
      <c r="VGV300" s="5"/>
      <c r="VGW300" s="5"/>
      <c r="VGX300" s="5"/>
      <c r="VGY300" s="5"/>
      <c r="VGZ300" s="5"/>
      <c r="VHA300" s="223"/>
      <c r="VHB300" s="2"/>
      <c r="VHC300" s="2"/>
      <c r="VHD300" s="5"/>
      <c r="VHE300" s="5"/>
      <c r="VHF300" s="5"/>
      <c r="VHG300" s="5"/>
      <c r="VHH300" s="5"/>
      <c r="VHI300" s="223"/>
      <c r="VHJ300" s="2"/>
      <c r="VHK300" s="2"/>
      <c r="VHL300" s="5"/>
      <c r="VHM300" s="5"/>
      <c r="VHN300" s="5"/>
      <c r="VHO300" s="5"/>
      <c r="VHP300" s="5"/>
      <c r="VHQ300" s="223"/>
      <c r="VHR300" s="2"/>
      <c r="VHS300" s="2"/>
      <c r="VHT300" s="5"/>
      <c r="VHU300" s="5"/>
      <c r="VHV300" s="5"/>
      <c r="VHW300" s="5"/>
      <c r="VHX300" s="5"/>
      <c r="VHY300" s="223"/>
      <c r="VHZ300" s="2"/>
      <c r="VIA300" s="2"/>
      <c r="VIB300" s="5"/>
      <c r="VIC300" s="5"/>
      <c r="VID300" s="5"/>
      <c r="VIE300" s="5"/>
      <c r="VIF300" s="5"/>
      <c r="VIG300" s="223"/>
      <c r="VIH300" s="2"/>
      <c r="VII300" s="2"/>
      <c r="VIJ300" s="5"/>
      <c r="VIK300" s="5"/>
      <c r="VIL300" s="5"/>
      <c r="VIM300" s="5"/>
      <c r="VIN300" s="5"/>
      <c r="VIO300" s="223"/>
      <c r="VIP300" s="2"/>
      <c r="VIQ300" s="2"/>
      <c r="VIR300" s="5"/>
      <c r="VIS300" s="5"/>
      <c r="VIT300" s="5"/>
      <c r="VIU300" s="5"/>
      <c r="VIV300" s="5"/>
      <c r="VIW300" s="223"/>
      <c r="VIX300" s="2"/>
      <c r="VIY300" s="2"/>
      <c r="VIZ300" s="5"/>
      <c r="VJA300" s="5"/>
      <c r="VJB300" s="5"/>
      <c r="VJC300" s="5"/>
      <c r="VJD300" s="5"/>
      <c r="VJE300" s="223"/>
      <c r="VJF300" s="2"/>
      <c r="VJG300" s="2"/>
      <c r="VJH300" s="5"/>
      <c r="VJI300" s="5"/>
      <c r="VJJ300" s="5"/>
      <c r="VJK300" s="5"/>
      <c r="VJL300" s="5"/>
      <c r="VJM300" s="223"/>
      <c r="VJN300" s="2"/>
      <c r="VJO300" s="2"/>
      <c r="VJP300" s="5"/>
      <c r="VJQ300" s="5"/>
      <c r="VJR300" s="5"/>
      <c r="VJS300" s="5"/>
      <c r="VJT300" s="5"/>
      <c r="VJU300" s="223"/>
      <c r="VJV300" s="2"/>
      <c r="VJW300" s="2"/>
      <c r="VJX300" s="5"/>
      <c r="VJY300" s="5"/>
      <c r="VJZ300" s="5"/>
      <c r="VKA300" s="5"/>
      <c r="VKB300" s="5"/>
      <c r="VKC300" s="223"/>
      <c r="VKD300" s="2"/>
      <c r="VKE300" s="2"/>
      <c r="VKF300" s="5"/>
      <c r="VKG300" s="5"/>
      <c r="VKH300" s="5"/>
      <c r="VKI300" s="5"/>
      <c r="VKJ300" s="5"/>
      <c r="VKK300" s="223"/>
      <c r="VKL300" s="2"/>
      <c r="VKM300" s="2"/>
      <c r="VKN300" s="5"/>
      <c r="VKO300" s="5"/>
      <c r="VKP300" s="5"/>
      <c r="VKQ300" s="5"/>
      <c r="VKR300" s="5"/>
      <c r="VKS300" s="223"/>
      <c r="VKT300" s="2"/>
      <c r="VKU300" s="2"/>
      <c r="VKV300" s="5"/>
      <c r="VKW300" s="5"/>
      <c r="VKX300" s="5"/>
      <c r="VKY300" s="5"/>
      <c r="VKZ300" s="5"/>
      <c r="VLA300" s="223"/>
      <c r="VLB300" s="2"/>
      <c r="VLC300" s="2"/>
      <c r="VLD300" s="5"/>
      <c r="VLE300" s="5"/>
      <c r="VLF300" s="5"/>
      <c r="VLG300" s="5"/>
      <c r="VLH300" s="5"/>
      <c r="VLI300" s="223"/>
      <c r="VLJ300" s="2"/>
      <c r="VLK300" s="2"/>
      <c r="VLL300" s="5"/>
      <c r="VLM300" s="5"/>
      <c r="VLN300" s="5"/>
      <c r="VLO300" s="5"/>
      <c r="VLP300" s="5"/>
      <c r="VLQ300" s="223"/>
      <c r="VLR300" s="2"/>
      <c r="VLS300" s="2"/>
      <c r="VLT300" s="5"/>
      <c r="VLU300" s="5"/>
      <c r="VLV300" s="5"/>
      <c r="VLW300" s="5"/>
      <c r="VLX300" s="5"/>
      <c r="VLY300" s="223"/>
      <c r="VLZ300" s="2"/>
      <c r="VMA300" s="2"/>
      <c r="VMB300" s="5"/>
      <c r="VMC300" s="5"/>
      <c r="VMD300" s="5"/>
      <c r="VME300" s="5"/>
      <c r="VMF300" s="5"/>
      <c r="VMG300" s="223"/>
      <c r="VMH300" s="2"/>
      <c r="VMI300" s="2"/>
      <c r="VMJ300" s="5"/>
      <c r="VMK300" s="5"/>
      <c r="VML300" s="5"/>
      <c r="VMM300" s="5"/>
      <c r="VMN300" s="5"/>
      <c r="VMO300" s="223"/>
      <c r="VMP300" s="2"/>
      <c r="VMQ300" s="2"/>
      <c r="VMR300" s="5"/>
      <c r="VMS300" s="5"/>
      <c r="VMT300" s="5"/>
      <c r="VMU300" s="5"/>
      <c r="VMV300" s="5"/>
      <c r="VMW300" s="223"/>
      <c r="VMX300" s="2"/>
      <c r="VMY300" s="2"/>
      <c r="VMZ300" s="5"/>
      <c r="VNA300" s="5"/>
      <c r="VNB300" s="5"/>
      <c r="VNC300" s="5"/>
      <c r="VND300" s="5"/>
      <c r="VNE300" s="223"/>
      <c r="VNF300" s="2"/>
      <c r="VNG300" s="2"/>
      <c r="VNH300" s="5"/>
      <c r="VNI300" s="5"/>
      <c r="VNJ300" s="5"/>
      <c r="VNK300" s="5"/>
      <c r="VNL300" s="5"/>
      <c r="VNM300" s="223"/>
      <c r="VNN300" s="2"/>
      <c r="VNO300" s="2"/>
      <c r="VNP300" s="5"/>
      <c r="VNQ300" s="5"/>
      <c r="VNR300" s="5"/>
      <c r="VNS300" s="5"/>
      <c r="VNT300" s="5"/>
      <c r="VNU300" s="223"/>
      <c r="VNV300" s="2"/>
      <c r="VNW300" s="2"/>
      <c r="VNX300" s="5"/>
      <c r="VNY300" s="5"/>
      <c r="VNZ300" s="5"/>
      <c r="VOA300" s="5"/>
      <c r="VOB300" s="5"/>
      <c r="VOC300" s="223"/>
      <c r="VOD300" s="2"/>
      <c r="VOE300" s="2"/>
      <c r="VOF300" s="5"/>
      <c r="VOG300" s="5"/>
      <c r="VOH300" s="5"/>
      <c r="VOI300" s="5"/>
      <c r="VOJ300" s="5"/>
      <c r="VOK300" s="223"/>
      <c r="VOL300" s="2"/>
      <c r="VOM300" s="2"/>
      <c r="VON300" s="5"/>
      <c r="VOO300" s="5"/>
      <c r="VOP300" s="5"/>
      <c r="VOQ300" s="5"/>
      <c r="VOR300" s="5"/>
      <c r="VOS300" s="223"/>
      <c r="VOT300" s="2"/>
      <c r="VOU300" s="2"/>
      <c r="VOV300" s="5"/>
      <c r="VOW300" s="5"/>
      <c r="VOX300" s="5"/>
      <c r="VOY300" s="5"/>
      <c r="VOZ300" s="5"/>
      <c r="VPA300" s="223"/>
      <c r="VPB300" s="2"/>
      <c r="VPC300" s="2"/>
      <c r="VPD300" s="5"/>
      <c r="VPE300" s="5"/>
      <c r="VPF300" s="5"/>
      <c r="VPG300" s="5"/>
      <c r="VPH300" s="5"/>
      <c r="VPI300" s="223"/>
      <c r="VPJ300" s="2"/>
      <c r="VPK300" s="2"/>
      <c r="VPL300" s="5"/>
      <c r="VPM300" s="5"/>
      <c r="VPN300" s="5"/>
      <c r="VPO300" s="5"/>
      <c r="VPP300" s="5"/>
      <c r="VPQ300" s="223"/>
      <c r="VPR300" s="2"/>
      <c r="VPS300" s="2"/>
      <c r="VPT300" s="5"/>
      <c r="VPU300" s="5"/>
      <c r="VPV300" s="5"/>
      <c r="VPW300" s="5"/>
      <c r="VPX300" s="5"/>
      <c r="VPY300" s="223"/>
      <c r="VPZ300" s="2"/>
      <c r="VQA300" s="2"/>
      <c r="VQB300" s="5"/>
      <c r="VQC300" s="5"/>
      <c r="VQD300" s="5"/>
      <c r="VQE300" s="5"/>
      <c r="VQF300" s="5"/>
      <c r="VQG300" s="223"/>
      <c r="VQH300" s="2"/>
      <c r="VQI300" s="2"/>
      <c r="VQJ300" s="5"/>
      <c r="VQK300" s="5"/>
      <c r="VQL300" s="5"/>
      <c r="VQM300" s="5"/>
      <c r="VQN300" s="5"/>
      <c r="VQO300" s="223"/>
      <c r="VQP300" s="2"/>
      <c r="VQQ300" s="2"/>
      <c r="VQR300" s="5"/>
      <c r="VQS300" s="5"/>
      <c r="VQT300" s="5"/>
      <c r="VQU300" s="5"/>
      <c r="VQV300" s="5"/>
      <c r="VQW300" s="223"/>
      <c r="VQX300" s="2"/>
      <c r="VQY300" s="2"/>
      <c r="VQZ300" s="5"/>
      <c r="VRA300" s="5"/>
      <c r="VRB300" s="5"/>
      <c r="VRC300" s="5"/>
      <c r="VRD300" s="5"/>
      <c r="VRE300" s="223"/>
      <c r="VRF300" s="2"/>
      <c r="VRG300" s="2"/>
      <c r="VRH300" s="5"/>
      <c r="VRI300" s="5"/>
      <c r="VRJ300" s="5"/>
      <c r="VRK300" s="5"/>
      <c r="VRL300" s="5"/>
      <c r="VRM300" s="223"/>
      <c r="VRN300" s="2"/>
      <c r="VRO300" s="2"/>
      <c r="VRP300" s="5"/>
      <c r="VRQ300" s="5"/>
      <c r="VRR300" s="5"/>
      <c r="VRS300" s="5"/>
      <c r="VRT300" s="5"/>
      <c r="VRU300" s="223"/>
      <c r="VRV300" s="2"/>
      <c r="VRW300" s="2"/>
      <c r="VRX300" s="5"/>
      <c r="VRY300" s="5"/>
      <c r="VRZ300" s="5"/>
      <c r="VSA300" s="5"/>
      <c r="VSB300" s="5"/>
      <c r="VSC300" s="223"/>
      <c r="VSD300" s="2"/>
      <c r="VSE300" s="2"/>
      <c r="VSF300" s="5"/>
      <c r="VSG300" s="5"/>
      <c r="VSH300" s="5"/>
      <c r="VSI300" s="5"/>
      <c r="VSJ300" s="5"/>
      <c r="VSK300" s="223"/>
      <c r="VSL300" s="2"/>
      <c r="VSM300" s="2"/>
      <c r="VSN300" s="5"/>
      <c r="VSO300" s="5"/>
      <c r="VSP300" s="5"/>
      <c r="VSQ300" s="5"/>
      <c r="VSR300" s="5"/>
      <c r="VSS300" s="223"/>
      <c r="VST300" s="2"/>
      <c r="VSU300" s="2"/>
      <c r="VSV300" s="5"/>
      <c r="VSW300" s="5"/>
      <c r="VSX300" s="5"/>
      <c r="VSY300" s="5"/>
      <c r="VSZ300" s="5"/>
      <c r="VTA300" s="223"/>
      <c r="VTB300" s="2"/>
      <c r="VTC300" s="2"/>
      <c r="VTD300" s="5"/>
      <c r="VTE300" s="5"/>
      <c r="VTF300" s="5"/>
      <c r="VTG300" s="5"/>
      <c r="VTH300" s="5"/>
      <c r="VTI300" s="223"/>
      <c r="VTJ300" s="2"/>
      <c r="VTK300" s="2"/>
      <c r="VTL300" s="5"/>
      <c r="VTM300" s="5"/>
      <c r="VTN300" s="5"/>
      <c r="VTO300" s="5"/>
      <c r="VTP300" s="5"/>
      <c r="VTQ300" s="223"/>
      <c r="VTR300" s="2"/>
      <c r="VTS300" s="2"/>
      <c r="VTT300" s="5"/>
      <c r="VTU300" s="5"/>
      <c r="VTV300" s="5"/>
      <c r="VTW300" s="5"/>
      <c r="VTX300" s="5"/>
      <c r="VTY300" s="223"/>
      <c r="VTZ300" s="2"/>
      <c r="VUA300" s="2"/>
      <c r="VUB300" s="5"/>
      <c r="VUC300" s="5"/>
      <c r="VUD300" s="5"/>
      <c r="VUE300" s="5"/>
      <c r="VUF300" s="5"/>
      <c r="VUG300" s="223"/>
      <c r="VUH300" s="2"/>
      <c r="VUI300" s="2"/>
      <c r="VUJ300" s="5"/>
      <c r="VUK300" s="5"/>
      <c r="VUL300" s="5"/>
      <c r="VUM300" s="5"/>
      <c r="VUN300" s="5"/>
      <c r="VUO300" s="223"/>
      <c r="VUP300" s="2"/>
      <c r="VUQ300" s="2"/>
      <c r="VUR300" s="5"/>
      <c r="VUS300" s="5"/>
      <c r="VUT300" s="5"/>
      <c r="VUU300" s="5"/>
      <c r="VUV300" s="5"/>
      <c r="VUW300" s="223"/>
      <c r="VUX300" s="2"/>
      <c r="VUY300" s="2"/>
      <c r="VUZ300" s="5"/>
      <c r="VVA300" s="5"/>
      <c r="VVB300" s="5"/>
      <c r="VVC300" s="5"/>
      <c r="VVD300" s="5"/>
      <c r="VVE300" s="223"/>
      <c r="VVF300" s="2"/>
      <c r="VVG300" s="2"/>
      <c r="VVH300" s="5"/>
      <c r="VVI300" s="5"/>
      <c r="VVJ300" s="5"/>
      <c r="VVK300" s="5"/>
      <c r="VVL300" s="5"/>
      <c r="VVM300" s="223"/>
      <c r="VVN300" s="2"/>
      <c r="VVO300" s="2"/>
      <c r="VVP300" s="5"/>
      <c r="VVQ300" s="5"/>
      <c r="VVR300" s="5"/>
      <c r="VVS300" s="5"/>
      <c r="VVT300" s="5"/>
      <c r="VVU300" s="223"/>
      <c r="VVV300" s="2"/>
      <c r="VVW300" s="2"/>
      <c r="VVX300" s="5"/>
      <c r="VVY300" s="5"/>
      <c r="VVZ300" s="5"/>
      <c r="VWA300" s="5"/>
      <c r="VWB300" s="5"/>
      <c r="VWC300" s="223"/>
      <c r="VWD300" s="2"/>
      <c r="VWE300" s="2"/>
      <c r="VWF300" s="5"/>
      <c r="VWG300" s="5"/>
      <c r="VWH300" s="5"/>
      <c r="VWI300" s="5"/>
      <c r="VWJ300" s="5"/>
      <c r="VWK300" s="223"/>
      <c r="VWL300" s="2"/>
      <c r="VWM300" s="2"/>
      <c r="VWN300" s="5"/>
      <c r="VWO300" s="5"/>
      <c r="VWP300" s="5"/>
      <c r="VWQ300" s="5"/>
      <c r="VWR300" s="5"/>
      <c r="VWS300" s="223"/>
      <c r="VWT300" s="2"/>
      <c r="VWU300" s="2"/>
      <c r="VWV300" s="5"/>
      <c r="VWW300" s="5"/>
      <c r="VWX300" s="5"/>
      <c r="VWY300" s="5"/>
      <c r="VWZ300" s="5"/>
      <c r="VXA300" s="223"/>
      <c r="VXB300" s="2"/>
      <c r="VXC300" s="2"/>
      <c r="VXD300" s="5"/>
      <c r="VXE300" s="5"/>
      <c r="VXF300" s="5"/>
      <c r="VXG300" s="5"/>
      <c r="VXH300" s="5"/>
      <c r="VXI300" s="223"/>
      <c r="VXJ300" s="2"/>
      <c r="VXK300" s="2"/>
      <c r="VXL300" s="5"/>
      <c r="VXM300" s="5"/>
      <c r="VXN300" s="5"/>
      <c r="VXO300" s="5"/>
      <c r="VXP300" s="5"/>
      <c r="VXQ300" s="223"/>
      <c r="VXR300" s="2"/>
      <c r="VXS300" s="2"/>
      <c r="VXT300" s="5"/>
      <c r="VXU300" s="5"/>
      <c r="VXV300" s="5"/>
      <c r="VXW300" s="5"/>
      <c r="VXX300" s="5"/>
      <c r="VXY300" s="223"/>
      <c r="VXZ300" s="2"/>
      <c r="VYA300" s="2"/>
      <c r="VYB300" s="5"/>
      <c r="VYC300" s="5"/>
      <c r="VYD300" s="5"/>
      <c r="VYE300" s="5"/>
      <c r="VYF300" s="5"/>
      <c r="VYG300" s="223"/>
      <c r="VYH300" s="2"/>
      <c r="VYI300" s="2"/>
      <c r="VYJ300" s="5"/>
      <c r="VYK300" s="5"/>
      <c r="VYL300" s="5"/>
      <c r="VYM300" s="5"/>
      <c r="VYN300" s="5"/>
      <c r="VYO300" s="223"/>
      <c r="VYP300" s="2"/>
      <c r="VYQ300" s="2"/>
      <c r="VYR300" s="5"/>
      <c r="VYS300" s="5"/>
      <c r="VYT300" s="5"/>
      <c r="VYU300" s="5"/>
      <c r="VYV300" s="5"/>
      <c r="VYW300" s="223"/>
      <c r="VYX300" s="2"/>
      <c r="VYY300" s="2"/>
      <c r="VYZ300" s="5"/>
      <c r="VZA300" s="5"/>
      <c r="VZB300" s="5"/>
      <c r="VZC300" s="5"/>
      <c r="VZD300" s="5"/>
      <c r="VZE300" s="223"/>
      <c r="VZF300" s="2"/>
      <c r="VZG300" s="2"/>
      <c r="VZH300" s="5"/>
      <c r="VZI300" s="5"/>
      <c r="VZJ300" s="5"/>
      <c r="VZK300" s="5"/>
      <c r="VZL300" s="5"/>
      <c r="VZM300" s="223"/>
      <c r="VZN300" s="2"/>
      <c r="VZO300" s="2"/>
      <c r="VZP300" s="5"/>
      <c r="VZQ300" s="5"/>
      <c r="VZR300" s="5"/>
      <c r="VZS300" s="5"/>
      <c r="VZT300" s="5"/>
      <c r="VZU300" s="223"/>
      <c r="VZV300" s="2"/>
      <c r="VZW300" s="2"/>
      <c r="VZX300" s="5"/>
      <c r="VZY300" s="5"/>
      <c r="VZZ300" s="5"/>
      <c r="WAA300" s="5"/>
      <c r="WAB300" s="5"/>
      <c r="WAC300" s="223"/>
      <c r="WAD300" s="2"/>
      <c r="WAE300" s="2"/>
      <c r="WAF300" s="5"/>
      <c r="WAG300" s="5"/>
      <c r="WAH300" s="5"/>
      <c r="WAI300" s="5"/>
      <c r="WAJ300" s="5"/>
      <c r="WAK300" s="223"/>
      <c r="WAL300" s="2"/>
      <c r="WAM300" s="2"/>
      <c r="WAN300" s="5"/>
      <c r="WAO300" s="5"/>
      <c r="WAP300" s="5"/>
      <c r="WAQ300" s="5"/>
      <c r="WAR300" s="5"/>
      <c r="WAS300" s="223"/>
      <c r="WAT300" s="2"/>
      <c r="WAU300" s="2"/>
      <c r="WAV300" s="5"/>
      <c r="WAW300" s="5"/>
      <c r="WAX300" s="5"/>
      <c r="WAY300" s="5"/>
      <c r="WAZ300" s="5"/>
      <c r="WBA300" s="223"/>
      <c r="WBB300" s="2"/>
      <c r="WBC300" s="2"/>
      <c r="WBD300" s="5"/>
      <c r="WBE300" s="5"/>
      <c r="WBF300" s="5"/>
      <c r="WBG300" s="5"/>
      <c r="WBH300" s="5"/>
      <c r="WBI300" s="223"/>
      <c r="WBJ300" s="2"/>
      <c r="WBK300" s="2"/>
      <c r="WBL300" s="5"/>
      <c r="WBM300" s="5"/>
      <c r="WBN300" s="5"/>
      <c r="WBO300" s="5"/>
      <c r="WBP300" s="5"/>
      <c r="WBQ300" s="223"/>
      <c r="WBR300" s="2"/>
      <c r="WBS300" s="2"/>
      <c r="WBT300" s="5"/>
      <c r="WBU300" s="5"/>
      <c r="WBV300" s="5"/>
      <c r="WBW300" s="5"/>
      <c r="WBX300" s="5"/>
      <c r="WBY300" s="223"/>
      <c r="WBZ300" s="2"/>
      <c r="WCA300" s="2"/>
      <c r="WCB300" s="5"/>
      <c r="WCC300" s="5"/>
      <c r="WCD300" s="5"/>
      <c r="WCE300" s="5"/>
      <c r="WCF300" s="5"/>
      <c r="WCG300" s="223"/>
      <c r="WCH300" s="2"/>
      <c r="WCI300" s="2"/>
      <c r="WCJ300" s="5"/>
      <c r="WCK300" s="5"/>
      <c r="WCL300" s="5"/>
      <c r="WCM300" s="5"/>
      <c r="WCN300" s="5"/>
      <c r="WCO300" s="223"/>
      <c r="WCP300" s="2"/>
      <c r="WCQ300" s="2"/>
      <c r="WCR300" s="5"/>
      <c r="WCS300" s="5"/>
      <c r="WCT300" s="5"/>
      <c r="WCU300" s="5"/>
      <c r="WCV300" s="5"/>
      <c r="WCW300" s="223"/>
      <c r="WCX300" s="2"/>
      <c r="WCY300" s="2"/>
      <c r="WCZ300" s="5"/>
      <c r="WDA300" s="5"/>
      <c r="WDB300" s="5"/>
      <c r="WDC300" s="5"/>
      <c r="WDD300" s="5"/>
      <c r="WDE300" s="223"/>
      <c r="WDF300" s="2"/>
      <c r="WDG300" s="2"/>
      <c r="WDH300" s="5"/>
      <c r="WDI300" s="5"/>
      <c r="WDJ300" s="5"/>
      <c r="WDK300" s="5"/>
      <c r="WDL300" s="5"/>
      <c r="WDM300" s="223"/>
      <c r="WDN300" s="2"/>
      <c r="WDO300" s="2"/>
      <c r="WDP300" s="5"/>
      <c r="WDQ300" s="5"/>
      <c r="WDR300" s="5"/>
      <c r="WDS300" s="5"/>
      <c r="WDT300" s="5"/>
      <c r="WDU300" s="223"/>
      <c r="WDV300" s="2"/>
      <c r="WDW300" s="2"/>
      <c r="WDX300" s="5"/>
      <c r="WDY300" s="5"/>
      <c r="WDZ300" s="5"/>
      <c r="WEA300" s="5"/>
      <c r="WEB300" s="5"/>
      <c r="WEC300" s="223"/>
      <c r="WED300" s="2"/>
      <c r="WEE300" s="2"/>
      <c r="WEF300" s="5"/>
      <c r="WEG300" s="5"/>
      <c r="WEH300" s="5"/>
      <c r="WEI300" s="5"/>
      <c r="WEJ300" s="5"/>
      <c r="WEK300" s="223"/>
      <c r="WEL300" s="2"/>
      <c r="WEM300" s="2"/>
      <c r="WEN300" s="5"/>
      <c r="WEO300" s="5"/>
      <c r="WEP300" s="5"/>
      <c r="WEQ300" s="5"/>
      <c r="WER300" s="5"/>
      <c r="WES300" s="223"/>
      <c r="WET300" s="2"/>
      <c r="WEU300" s="2"/>
      <c r="WEV300" s="5"/>
      <c r="WEW300" s="5"/>
      <c r="WEX300" s="5"/>
      <c r="WEY300" s="5"/>
      <c r="WEZ300" s="5"/>
      <c r="WFA300" s="223"/>
      <c r="WFB300" s="2"/>
      <c r="WFC300" s="2"/>
      <c r="WFD300" s="5"/>
      <c r="WFE300" s="5"/>
      <c r="WFF300" s="5"/>
      <c r="WFG300" s="5"/>
      <c r="WFH300" s="5"/>
      <c r="WFI300" s="223"/>
      <c r="WFJ300" s="2"/>
      <c r="WFK300" s="2"/>
      <c r="WFL300" s="5"/>
      <c r="WFM300" s="5"/>
      <c r="WFN300" s="5"/>
      <c r="WFO300" s="5"/>
      <c r="WFP300" s="5"/>
      <c r="WFQ300" s="223"/>
      <c r="WFR300" s="2"/>
      <c r="WFS300" s="2"/>
      <c r="WFT300" s="5"/>
      <c r="WFU300" s="5"/>
      <c r="WFV300" s="5"/>
      <c r="WFW300" s="5"/>
      <c r="WFX300" s="5"/>
      <c r="WFY300" s="223"/>
      <c r="WFZ300" s="2"/>
      <c r="WGA300" s="2"/>
      <c r="WGB300" s="5"/>
      <c r="WGC300" s="5"/>
      <c r="WGD300" s="5"/>
      <c r="WGE300" s="5"/>
      <c r="WGF300" s="5"/>
      <c r="WGG300" s="223"/>
      <c r="WGH300" s="2"/>
      <c r="WGI300" s="2"/>
      <c r="WGJ300" s="5"/>
      <c r="WGK300" s="5"/>
      <c r="WGL300" s="5"/>
      <c r="WGM300" s="5"/>
      <c r="WGN300" s="5"/>
      <c r="WGO300" s="223"/>
      <c r="WGP300" s="2"/>
      <c r="WGQ300" s="2"/>
      <c r="WGR300" s="5"/>
      <c r="WGS300" s="5"/>
      <c r="WGT300" s="5"/>
      <c r="WGU300" s="5"/>
      <c r="WGV300" s="5"/>
      <c r="WGW300" s="223"/>
      <c r="WGX300" s="2"/>
      <c r="WGY300" s="2"/>
      <c r="WGZ300" s="5"/>
      <c r="WHA300" s="5"/>
      <c r="WHB300" s="5"/>
      <c r="WHC300" s="5"/>
      <c r="WHD300" s="5"/>
      <c r="WHE300" s="223"/>
      <c r="WHF300" s="2"/>
      <c r="WHG300" s="2"/>
      <c r="WHH300" s="5"/>
      <c r="WHI300" s="5"/>
      <c r="WHJ300" s="5"/>
      <c r="WHK300" s="5"/>
      <c r="WHL300" s="5"/>
      <c r="WHM300" s="223"/>
      <c r="WHN300" s="2"/>
      <c r="WHO300" s="2"/>
      <c r="WHP300" s="5"/>
      <c r="WHQ300" s="5"/>
      <c r="WHR300" s="5"/>
      <c r="WHS300" s="5"/>
      <c r="WHT300" s="5"/>
      <c r="WHU300" s="223"/>
      <c r="WHV300" s="2"/>
      <c r="WHW300" s="2"/>
      <c r="WHX300" s="5"/>
      <c r="WHY300" s="5"/>
      <c r="WHZ300" s="5"/>
      <c r="WIA300" s="5"/>
      <c r="WIB300" s="5"/>
      <c r="WIC300" s="223"/>
      <c r="WID300" s="2"/>
      <c r="WIE300" s="2"/>
      <c r="WIF300" s="5"/>
      <c r="WIG300" s="5"/>
      <c r="WIH300" s="5"/>
      <c r="WII300" s="5"/>
      <c r="WIJ300" s="5"/>
      <c r="WIK300" s="223"/>
      <c r="WIL300" s="2"/>
      <c r="WIM300" s="2"/>
      <c r="WIN300" s="5"/>
      <c r="WIO300" s="5"/>
      <c r="WIP300" s="5"/>
      <c r="WIQ300" s="5"/>
      <c r="WIR300" s="5"/>
      <c r="WIS300" s="223"/>
      <c r="WIT300" s="2"/>
      <c r="WIU300" s="2"/>
      <c r="WIV300" s="5"/>
      <c r="WIW300" s="5"/>
      <c r="WIX300" s="5"/>
      <c r="WIY300" s="5"/>
      <c r="WIZ300" s="5"/>
      <c r="WJA300" s="223"/>
      <c r="WJB300" s="2"/>
      <c r="WJC300" s="2"/>
      <c r="WJD300" s="5"/>
      <c r="WJE300" s="5"/>
      <c r="WJF300" s="5"/>
      <c r="WJG300" s="5"/>
      <c r="WJH300" s="5"/>
      <c r="WJI300" s="223"/>
      <c r="WJJ300" s="2"/>
      <c r="WJK300" s="2"/>
      <c r="WJL300" s="5"/>
      <c r="WJM300" s="5"/>
      <c r="WJN300" s="5"/>
      <c r="WJO300" s="5"/>
      <c r="WJP300" s="5"/>
      <c r="WJQ300" s="223"/>
      <c r="WJR300" s="2"/>
      <c r="WJS300" s="2"/>
      <c r="WJT300" s="5"/>
      <c r="WJU300" s="5"/>
      <c r="WJV300" s="5"/>
      <c r="WJW300" s="5"/>
      <c r="WJX300" s="5"/>
      <c r="WJY300" s="223"/>
      <c r="WJZ300" s="2"/>
      <c r="WKA300" s="2"/>
      <c r="WKB300" s="5"/>
      <c r="WKC300" s="5"/>
      <c r="WKD300" s="5"/>
      <c r="WKE300" s="5"/>
      <c r="WKF300" s="5"/>
      <c r="WKG300" s="223"/>
      <c r="WKH300" s="2"/>
      <c r="WKI300" s="2"/>
      <c r="WKJ300" s="5"/>
      <c r="WKK300" s="5"/>
      <c r="WKL300" s="5"/>
      <c r="WKM300" s="5"/>
      <c r="WKN300" s="5"/>
      <c r="WKO300" s="223"/>
      <c r="WKP300" s="2"/>
      <c r="WKQ300" s="2"/>
      <c r="WKR300" s="5"/>
      <c r="WKS300" s="5"/>
      <c r="WKT300" s="5"/>
      <c r="WKU300" s="5"/>
      <c r="WKV300" s="5"/>
      <c r="WKW300" s="223"/>
      <c r="WKX300" s="2"/>
      <c r="WKY300" s="2"/>
      <c r="WKZ300" s="5"/>
      <c r="WLA300" s="5"/>
      <c r="WLB300" s="5"/>
      <c r="WLC300" s="5"/>
      <c r="WLD300" s="5"/>
      <c r="WLE300" s="223"/>
      <c r="WLF300" s="2"/>
      <c r="WLG300" s="2"/>
      <c r="WLH300" s="5"/>
      <c r="WLI300" s="5"/>
      <c r="WLJ300" s="5"/>
      <c r="WLK300" s="5"/>
      <c r="WLL300" s="5"/>
      <c r="WLM300" s="223"/>
      <c r="WLN300" s="2"/>
      <c r="WLO300" s="2"/>
      <c r="WLP300" s="5"/>
      <c r="WLQ300" s="5"/>
      <c r="WLR300" s="5"/>
      <c r="WLS300" s="5"/>
      <c r="WLT300" s="5"/>
      <c r="WLU300" s="223"/>
      <c r="WLV300" s="2"/>
      <c r="WLW300" s="2"/>
      <c r="WLX300" s="5"/>
      <c r="WLY300" s="5"/>
      <c r="WLZ300" s="5"/>
      <c r="WMA300" s="5"/>
      <c r="WMB300" s="5"/>
      <c r="WMC300" s="223"/>
      <c r="WMD300" s="2"/>
      <c r="WME300" s="2"/>
      <c r="WMF300" s="5"/>
      <c r="WMG300" s="5"/>
      <c r="WMH300" s="5"/>
      <c r="WMI300" s="5"/>
      <c r="WMJ300" s="5"/>
      <c r="WMK300" s="223"/>
      <c r="WML300" s="2"/>
      <c r="WMM300" s="2"/>
      <c r="WMN300" s="5"/>
      <c r="WMO300" s="5"/>
      <c r="WMP300" s="5"/>
      <c r="WMQ300" s="5"/>
      <c r="WMR300" s="5"/>
      <c r="WMS300" s="223"/>
      <c r="WMT300" s="2"/>
      <c r="WMU300" s="2"/>
      <c r="WMV300" s="5"/>
      <c r="WMW300" s="5"/>
      <c r="WMX300" s="5"/>
      <c r="WMY300" s="5"/>
      <c r="WMZ300" s="5"/>
      <c r="WNA300" s="223"/>
      <c r="WNB300" s="2"/>
      <c r="WNC300" s="2"/>
      <c r="WND300" s="5"/>
      <c r="WNE300" s="5"/>
      <c r="WNF300" s="5"/>
      <c r="WNG300" s="5"/>
      <c r="WNH300" s="5"/>
      <c r="WNI300" s="223"/>
      <c r="WNJ300" s="2"/>
      <c r="WNK300" s="2"/>
      <c r="WNL300" s="5"/>
      <c r="WNM300" s="5"/>
      <c r="WNN300" s="5"/>
      <c r="WNO300" s="5"/>
      <c r="WNP300" s="5"/>
      <c r="WNQ300" s="223"/>
      <c r="WNR300" s="2"/>
      <c r="WNS300" s="2"/>
      <c r="WNT300" s="5"/>
      <c r="WNU300" s="5"/>
      <c r="WNV300" s="5"/>
      <c r="WNW300" s="5"/>
      <c r="WNX300" s="5"/>
      <c r="WNY300" s="223"/>
      <c r="WNZ300" s="2"/>
      <c r="WOA300" s="2"/>
      <c r="WOB300" s="5"/>
      <c r="WOC300" s="5"/>
      <c r="WOD300" s="5"/>
      <c r="WOE300" s="5"/>
      <c r="WOF300" s="5"/>
      <c r="WOG300" s="223"/>
      <c r="WOH300" s="2"/>
      <c r="WOI300" s="2"/>
      <c r="WOJ300" s="5"/>
      <c r="WOK300" s="5"/>
      <c r="WOL300" s="5"/>
      <c r="WOM300" s="5"/>
      <c r="WON300" s="5"/>
      <c r="WOO300" s="223"/>
      <c r="WOP300" s="2"/>
      <c r="WOQ300" s="2"/>
      <c r="WOR300" s="5"/>
      <c r="WOS300" s="5"/>
      <c r="WOT300" s="5"/>
      <c r="WOU300" s="5"/>
      <c r="WOV300" s="5"/>
      <c r="WOW300" s="223"/>
      <c r="WOX300" s="2"/>
      <c r="WOY300" s="2"/>
      <c r="WOZ300" s="5"/>
      <c r="WPA300" s="5"/>
      <c r="WPB300" s="5"/>
      <c r="WPC300" s="5"/>
      <c r="WPD300" s="5"/>
      <c r="WPE300" s="223"/>
      <c r="WPF300" s="2"/>
      <c r="WPG300" s="2"/>
      <c r="WPH300" s="5"/>
      <c r="WPI300" s="5"/>
      <c r="WPJ300" s="5"/>
      <c r="WPK300" s="5"/>
      <c r="WPL300" s="5"/>
      <c r="WPM300" s="223"/>
      <c r="WPN300" s="2"/>
      <c r="WPO300" s="2"/>
      <c r="WPP300" s="5"/>
      <c r="WPQ300" s="5"/>
      <c r="WPR300" s="5"/>
      <c r="WPS300" s="5"/>
      <c r="WPT300" s="5"/>
      <c r="WPU300" s="223"/>
      <c r="WPV300" s="2"/>
      <c r="WPW300" s="2"/>
      <c r="WPX300" s="5"/>
      <c r="WPY300" s="5"/>
      <c r="WPZ300" s="5"/>
      <c r="WQA300" s="5"/>
      <c r="WQB300" s="5"/>
      <c r="WQC300" s="223"/>
      <c r="WQD300" s="2"/>
      <c r="WQE300" s="2"/>
      <c r="WQF300" s="5"/>
      <c r="WQG300" s="5"/>
      <c r="WQH300" s="5"/>
      <c r="WQI300" s="5"/>
      <c r="WQJ300" s="5"/>
      <c r="WQK300" s="223"/>
      <c r="WQL300" s="2"/>
      <c r="WQM300" s="2"/>
      <c r="WQN300" s="5"/>
      <c r="WQO300" s="5"/>
      <c r="WQP300" s="5"/>
      <c r="WQQ300" s="5"/>
      <c r="WQR300" s="5"/>
      <c r="WQS300" s="223"/>
      <c r="WQT300" s="2"/>
      <c r="WQU300" s="2"/>
      <c r="WQV300" s="5"/>
      <c r="WQW300" s="5"/>
      <c r="WQX300" s="5"/>
      <c r="WQY300" s="5"/>
      <c r="WQZ300" s="5"/>
      <c r="WRA300" s="223"/>
      <c r="WRB300" s="2"/>
      <c r="WRC300" s="2"/>
      <c r="WRD300" s="5"/>
      <c r="WRE300" s="5"/>
      <c r="WRF300" s="5"/>
      <c r="WRG300" s="5"/>
      <c r="WRH300" s="5"/>
      <c r="WRI300" s="223"/>
      <c r="WRJ300" s="2"/>
      <c r="WRK300" s="2"/>
      <c r="WRL300" s="5"/>
      <c r="WRM300" s="5"/>
      <c r="WRN300" s="5"/>
      <c r="WRO300" s="5"/>
      <c r="WRP300" s="5"/>
      <c r="WRQ300" s="223"/>
      <c r="WRR300" s="2"/>
      <c r="WRS300" s="2"/>
      <c r="WRT300" s="5"/>
      <c r="WRU300" s="5"/>
      <c r="WRV300" s="5"/>
      <c r="WRW300" s="5"/>
      <c r="WRX300" s="5"/>
      <c r="WRY300" s="223"/>
      <c r="WRZ300" s="2"/>
      <c r="WSA300" s="2"/>
      <c r="WSB300" s="5"/>
      <c r="WSC300" s="5"/>
      <c r="WSD300" s="5"/>
      <c r="WSE300" s="5"/>
      <c r="WSF300" s="5"/>
      <c r="WSG300" s="223"/>
      <c r="WSH300" s="2"/>
      <c r="WSI300" s="2"/>
      <c r="WSJ300" s="5"/>
      <c r="WSK300" s="5"/>
      <c r="WSL300" s="5"/>
      <c r="WSM300" s="5"/>
      <c r="WSN300" s="5"/>
      <c r="WSO300" s="223"/>
      <c r="WSP300" s="2"/>
      <c r="WSQ300" s="2"/>
      <c r="WSR300" s="5"/>
      <c r="WSS300" s="5"/>
      <c r="WST300" s="5"/>
      <c r="WSU300" s="5"/>
      <c r="WSV300" s="5"/>
      <c r="WSW300" s="223"/>
      <c r="WSX300" s="2"/>
      <c r="WSY300" s="2"/>
      <c r="WSZ300" s="5"/>
      <c r="WTA300" s="5"/>
      <c r="WTB300" s="5"/>
      <c r="WTC300" s="5"/>
      <c r="WTD300" s="5"/>
      <c r="WTE300" s="223"/>
      <c r="WTF300" s="2"/>
      <c r="WTG300" s="2"/>
      <c r="WTH300" s="5"/>
      <c r="WTI300" s="5"/>
      <c r="WTJ300" s="5"/>
      <c r="WTK300" s="5"/>
      <c r="WTL300" s="5"/>
      <c r="WTM300" s="223"/>
      <c r="WTN300" s="2"/>
      <c r="WTO300" s="2"/>
      <c r="WTP300" s="5"/>
      <c r="WTQ300" s="5"/>
      <c r="WTR300" s="5"/>
      <c r="WTS300" s="5"/>
      <c r="WTT300" s="5"/>
      <c r="WTU300" s="223"/>
      <c r="WTV300" s="2"/>
      <c r="WTW300" s="2"/>
      <c r="WTX300" s="5"/>
      <c r="WTY300" s="5"/>
      <c r="WTZ300" s="5"/>
      <c r="WUA300" s="5"/>
      <c r="WUB300" s="5"/>
      <c r="WUC300" s="223"/>
      <c r="WUD300" s="2"/>
      <c r="WUE300" s="2"/>
      <c r="WUF300" s="5"/>
      <c r="WUG300" s="5"/>
      <c r="WUH300" s="5"/>
      <c r="WUI300" s="5"/>
      <c r="WUJ300" s="5"/>
      <c r="WUK300" s="223"/>
      <c r="WUL300" s="2"/>
      <c r="WUM300" s="2"/>
      <c r="WUN300" s="5"/>
      <c r="WUO300" s="5"/>
      <c r="WUP300" s="5"/>
      <c r="WUQ300" s="5"/>
      <c r="WUR300" s="5"/>
      <c r="WUS300" s="223"/>
      <c r="WUT300" s="2"/>
      <c r="WUU300" s="2"/>
      <c r="WUV300" s="5"/>
      <c r="WUW300" s="5"/>
      <c r="WUX300" s="5"/>
      <c r="WUY300" s="5"/>
      <c r="WUZ300" s="5"/>
      <c r="WVA300" s="223"/>
      <c r="WVB300" s="2"/>
      <c r="WVC300" s="2"/>
      <c r="WVD300" s="5"/>
      <c r="WVE300" s="5"/>
      <c r="WVF300" s="5"/>
      <c r="WVG300" s="5"/>
      <c r="WVH300" s="5"/>
      <c r="WVI300" s="223"/>
      <c r="WVJ300" s="2"/>
      <c r="WVK300" s="2"/>
      <c r="WVL300" s="5"/>
      <c r="WVM300" s="5"/>
      <c r="WVN300" s="5"/>
      <c r="WVO300" s="5"/>
      <c r="WVP300" s="5"/>
      <c r="WVQ300" s="223"/>
      <c r="WVR300" s="2"/>
      <c r="WVS300" s="2"/>
      <c r="WVT300" s="5"/>
      <c r="WVU300" s="5"/>
      <c r="WVV300" s="5"/>
      <c r="WVW300" s="5"/>
      <c r="WVX300" s="5"/>
      <c r="WVY300" s="223"/>
      <c r="WVZ300" s="2"/>
      <c r="WWA300" s="2"/>
      <c r="WWB300" s="5"/>
      <c r="WWC300" s="5"/>
      <c r="WWD300" s="5"/>
      <c r="WWE300" s="5"/>
      <c r="WWF300" s="5"/>
      <c r="WWG300" s="223"/>
      <c r="WWH300" s="2"/>
      <c r="WWI300" s="2"/>
      <c r="WWJ300" s="5"/>
      <c r="WWK300" s="5"/>
      <c r="WWL300" s="5"/>
      <c r="WWM300" s="5"/>
      <c r="WWN300" s="5"/>
      <c r="WWO300" s="223"/>
      <c r="WWP300" s="2"/>
      <c r="WWQ300" s="2"/>
      <c r="WWR300" s="5"/>
      <c r="WWS300" s="5"/>
      <c r="WWT300" s="5"/>
      <c r="WWU300" s="5"/>
      <c r="WWV300" s="5"/>
      <c r="WWW300" s="223"/>
      <c r="WWX300" s="2"/>
      <c r="WWY300" s="2"/>
      <c r="WWZ300" s="5"/>
      <c r="WXA300" s="5"/>
      <c r="WXB300" s="5"/>
      <c r="WXC300" s="5"/>
      <c r="WXD300" s="5"/>
      <c r="WXE300" s="223"/>
      <c r="WXF300" s="2"/>
      <c r="WXG300" s="2"/>
      <c r="WXH300" s="5"/>
      <c r="WXI300" s="5"/>
      <c r="WXJ300" s="5"/>
      <c r="WXK300" s="5"/>
      <c r="WXL300" s="5"/>
      <c r="WXM300" s="223"/>
      <c r="WXN300" s="2"/>
      <c r="WXO300" s="2"/>
      <c r="WXP300" s="5"/>
      <c r="WXQ300" s="5"/>
      <c r="WXR300" s="5"/>
      <c r="WXS300" s="5"/>
      <c r="WXT300" s="5"/>
      <c r="WXU300" s="223"/>
      <c r="WXV300" s="2"/>
      <c r="WXW300" s="2"/>
      <c r="WXX300" s="5"/>
      <c r="WXY300" s="5"/>
      <c r="WXZ300" s="5"/>
      <c r="WYA300" s="5"/>
      <c r="WYB300" s="5"/>
      <c r="WYC300" s="223"/>
      <c r="WYD300" s="2"/>
      <c r="WYE300" s="2"/>
      <c r="WYF300" s="5"/>
      <c r="WYG300" s="5"/>
      <c r="WYH300" s="5"/>
      <c r="WYI300" s="5"/>
      <c r="WYJ300" s="5"/>
      <c r="WYK300" s="223"/>
      <c r="WYL300" s="2"/>
      <c r="WYM300" s="2"/>
      <c r="WYN300" s="5"/>
      <c r="WYO300" s="5"/>
      <c r="WYP300" s="5"/>
      <c r="WYQ300" s="5"/>
      <c r="WYR300" s="5"/>
      <c r="WYS300" s="223"/>
      <c r="WYT300" s="2"/>
      <c r="WYU300" s="2"/>
      <c r="WYV300" s="5"/>
      <c r="WYW300" s="5"/>
      <c r="WYX300" s="5"/>
      <c r="WYY300" s="5"/>
      <c r="WYZ300" s="5"/>
      <c r="WZA300" s="223"/>
      <c r="WZB300" s="2"/>
      <c r="WZC300" s="2"/>
      <c r="WZD300" s="5"/>
      <c r="WZE300" s="5"/>
      <c r="WZF300" s="5"/>
      <c r="WZG300" s="5"/>
      <c r="WZH300" s="5"/>
      <c r="WZI300" s="223"/>
      <c r="WZJ300" s="2"/>
      <c r="WZK300" s="2"/>
      <c r="WZL300" s="5"/>
      <c r="WZM300" s="5"/>
      <c r="WZN300" s="5"/>
      <c r="WZO300" s="5"/>
      <c r="WZP300" s="5"/>
      <c r="WZQ300" s="223"/>
      <c r="WZR300" s="2"/>
      <c r="WZS300" s="2"/>
      <c r="WZT300" s="5"/>
      <c r="WZU300" s="5"/>
      <c r="WZV300" s="5"/>
      <c r="WZW300" s="5"/>
      <c r="WZX300" s="5"/>
      <c r="WZY300" s="223"/>
      <c r="WZZ300" s="2"/>
      <c r="XAA300" s="2"/>
      <c r="XAB300" s="5"/>
      <c r="XAC300" s="5"/>
      <c r="XAD300" s="5"/>
      <c r="XAE300" s="5"/>
      <c r="XAF300" s="5"/>
      <c r="XAG300" s="223"/>
      <c r="XAH300" s="2"/>
      <c r="XAI300" s="2"/>
      <c r="XAJ300" s="5"/>
      <c r="XAK300" s="5"/>
      <c r="XAL300" s="5"/>
      <c r="XAM300" s="5"/>
      <c r="XAN300" s="5"/>
      <c r="XAO300" s="223"/>
      <c r="XAP300" s="2"/>
      <c r="XAQ300" s="2"/>
      <c r="XAR300" s="5"/>
      <c r="XAS300" s="5"/>
      <c r="XAT300" s="5"/>
      <c r="XAU300" s="5"/>
      <c r="XAV300" s="5"/>
      <c r="XAW300" s="223"/>
      <c r="XAX300" s="2"/>
      <c r="XAY300" s="2"/>
      <c r="XAZ300" s="5"/>
      <c r="XBA300" s="5"/>
      <c r="XBB300" s="5"/>
      <c r="XBC300" s="5"/>
      <c r="XBD300" s="5"/>
      <c r="XBE300" s="223"/>
      <c r="XBF300" s="2"/>
      <c r="XBG300" s="2"/>
      <c r="XBH300" s="5"/>
      <c r="XBI300" s="5"/>
      <c r="XBJ300" s="5"/>
      <c r="XBK300" s="5"/>
      <c r="XBL300" s="5"/>
      <c r="XBM300" s="223"/>
      <c r="XBN300" s="2"/>
      <c r="XBO300" s="2"/>
      <c r="XBP300" s="5"/>
      <c r="XBQ300" s="5"/>
      <c r="XBR300" s="5"/>
      <c r="XBS300" s="5"/>
      <c r="XBT300" s="5"/>
      <c r="XBU300" s="223"/>
      <c r="XBV300" s="2"/>
      <c r="XBW300" s="2"/>
      <c r="XBX300" s="5"/>
      <c r="XBY300" s="5"/>
      <c r="XBZ300" s="5"/>
      <c r="XCA300" s="5"/>
      <c r="XCB300" s="5"/>
      <c r="XCC300" s="223"/>
      <c r="XCD300" s="2"/>
      <c r="XCE300" s="2"/>
      <c r="XCF300" s="5"/>
      <c r="XCG300" s="5"/>
      <c r="XCH300" s="5"/>
      <c r="XCI300" s="5"/>
      <c r="XCJ300" s="5"/>
      <c r="XCK300" s="223"/>
      <c r="XCL300" s="2"/>
      <c r="XCM300" s="2"/>
      <c r="XCN300" s="5"/>
      <c r="XCO300" s="5"/>
      <c r="XCP300" s="5"/>
      <c r="XCQ300" s="5"/>
      <c r="XCR300" s="5"/>
      <c r="XCS300" s="223"/>
      <c r="XCT300" s="2"/>
      <c r="XCU300" s="2"/>
      <c r="XCV300" s="5"/>
      <c r="XCW300" s="5"/>
      <c r="XCX300" s="5"/>
      <c r="XCY300" s="5"/>
      <c r="XCZ300" s="5"/>
      <c r="XDA300" s="223"/>
      <c r="XDB300" s="2"/>
      <c r="XDC300" s="2"/>
      <c r="XDD300" s="5"/>
      <c r="XDE300" s="5"/>
      <c r="XDF300" s="5"/>
      <c r="XDG300" s="5"/>
      <c r="XDH300" s="5"/>
      <c r="XDI300" s="223"/>
      <c r="XDJ300" s="2"/>
      <c r="XDK300" s="2"/>
      <c r="XDL300" s="5"/>
      <c r="XDM300" s="5"/>
      <c r="XDN300" s="5"/>
      <c r="XDO300" s="5"/>
      <c r="XDP300" s="5"/>
      <c r="XDQ300" s="223"/>
      <c r="XDR300" s="2"/>
      <c r="XDS300" s="2"/>
      <c r="XDT300" s="5"/>
      <c r="XDU300" s="5"/>
      <c r="XDV300" s="5"/>
      <c r="XDW300" s="5"/>
      <c r="XDX300" s="5"/>
      <c r="XDY300" s="223"/>
      <c r="XDZ300" s="2"/>
      <c r="XEA300" s="2"/>
      <c r="XEB300" s="5"/>
      <c r="XEC300" s="5"/>
      <c r="XED300" s="5"/>
      <c r="XEE300" s="5"/>
      <c r="XEF300" s="5"/>
      <c r="XEG300" s="223"/>
      <c r="XEH300" s="2"/>
      <c r="XEI300" s="2"/>
      <c r="XEJ300" s="5"/>
      <c r="XEK300" s="5"/>
      <c r="XEL300" s="5"/>
      <c r="XEM300" s="5"/>
      <c r="XEN300" s="5"/>
      <c r="XEO300" s="223"/>
      <c r="XEP300" s="2"/>
      <c r="XEQ300" s="2"/>
      <c r="XER300" s="5"/>
      <c r="XES300" s="5"/>
      <c r="XET300" s="5"/>
      <c r="XEU300" s="5"/>
      <c r="XEV300" s="5"/>
      <c r="XEW300" s="223"/>
      <c r="XEX300" s="2"/>
      <c r="XEY300" s="2"/>
      <c r="XEZ300" s="5"/>
      <c r="XFA300" s="5"/>
      <c r="XFB300" s="5"/>
      <c r="XFC300" s="5"/>
      <c r="XFD300" s="5"/>
    </row>
    <row r="301" spans="1:16384" s="4" customFormat="1" x14ac:dyDescent="0.2">
      <c r="A301" s="478"/>
      <c r="B301" s="478"/>
      <c r="C301" s="478"/>
      <c r="D301" s="478"/>
      <c r="E301" s="478"/>
      <c r="F301" s="478"/>
      <c r="G301" s="478"/>
      <c r="H301" s="478"/>
      <c r="I301" s="223"/>
      <c r="J301" s="2"/>
      <c r="K301" s="2"/>
      <c r="L301" s="2"/>
      <c r="M301" s="5"/>
      <c r="N301" s="5"/>
      <c r="O301" s="273">
        <v>1227581619.46</v>
      </c>
      <c r="P301" s="5"/>
      <c r="Q301" s="379">
        <v>1285330352.78</v>
      </c>
      <c r="R301" s="2"/>
      <c r="S301" s="2"/>
      <c r="T301" s="5"/>
      <c r="U301" s="5"/>
      <c r="V301" s="5"/>
      <c r="W301" s="5"/>
      <c r="X301" s="5"/>
      <c r="Y301" s="223"/>
      <c r="Z301" s="2"/>
      <c r="AA301" s="2"/>
      <c r="AB301" s="5"/>
      <c r="AC301" s="5"/>
      <c r="AD301" s="5"/>
      <c r="AE301" s="5"/>
      <c r="AF301" s="5"/>
      <c r="AG301" s="223"/>
      <c r="AH301" s="2"/>
      <c r="AI301" s="2"/>
      <c r="AJ301" s="5"/>
      <c r="AK301" s="5"/>
      <c r="AL301" s="5"/>
      <c r="AM301" s="5"/>
      <c r="AN301" s="5"/>
      <c r="AO301" s="223"/>
      <c r="AP301" s="2"/>
      <c r="AQ301" s="2"/>
      <c r="AR301" s="5"/>
      <c r="AS301" s="5"/>
      <c r="AT301" s="5"/>
      <c r="AU301" s="5"/>
      <c r="AV301" s="5"/>
      <c r="AW301" s="223"/>
      <c r="AX301" s="2"/>
      <c r="AY301" s="2"/>
      <c r="AZ301" s="5"/>
      <c r="BA301" s="5"/>
      <c r="BB301" s="5"/>
      <c r="BC301" s="5"/>
      <c r="BD301" s="5"/>
      <c r="BE301" s="223"/>
      <c r="BF301" s="2"/>
      <c r="BG301" s="2"/>
      <c r="BH301" s="5"/>
      <c r="BI301" s="5"/>
      <c r="BJ301" s="5"/>
      <c r="BK301" s="5"/>
      <c r="BL301" s="5"/>
      <c r="BM301" s="223"/>
      <c r="BN301" s="2"/>
      <c r="BO301" s="2"/>
      <c r="BP301" s="5"/>
      <c r="BQ301" s="5"/>
      <c r="BR301" s="5"/>
      <c r="BS301" s="5"/>
      <c r="BT301" s="5"/>
      <c r="BU301" s="223"/>
      <c r="BV301" s="2"/>
      <c r="BW301" s="2"/>
      <c r="BX301" s="5"/>
      <c r="BY301" s="5"/>
      <c r="BZ301" s="5"/>
      <c r="CA301" s="5"/>
      <c r="CB301" s="5"/>
      <c r="CC301" s="223"/>
      <c r="CD301" s="2"/>
      <c r="CE301" s="2"/>
      <c r="CF301" s="5"/>
      <c r="CG301" s="5"/>
      <c r="CH301" s="5"/>
      <c r="CI301" s="5"/>
      <c r="CJ301" s="5"/>
      <c r="CK301" s="223"/>
      <c r="CL301" s="2"/>
      <c r="CM301" s="2"/>
      <c r="CN301" s="5"/>
      <c r="CO301" s="5"/>
      <c r="CP301" s="5"/>
      <c r="CQ301" s="5"/>
      <c r="CR301" s="5"/>
      <c r="CS301" s="223"/>
      <c r="CT301" s="2"/>
      <c r="CU301" s="2"/>
      <c r="CV301" s="5"/>
      <c r="CW301" s="5"/>
      <c r="CX301" s="5"/>
      <c r="CY301" s="5"/>
      <c r="CZ301" s="5"/>
      <c r="DA301" s="223"/>
      <c r="DB301" s="2"/>
      <c r="DC301" s="2"/>
      <c r="DD301" s="5"/>
      <c r="DE301" s="5"/>
      <c r="DF301" s="5"/>
      <c r="DG301" s="5"/>
      <c r="DH301" s="5"/>
      <c r="DI301" s="223"/>
      <c r="DJ301" s="2"/>
      <c r="DK301" s="2"/>
      <c r="DL301" s="5"/>
      <c r="DM301" s="5"/>
      <c r="DN301" s="5"/>
      <c r="DO301" s="5"/>
      <c r="DP301" s="5"/>
      <c r="DQ301" s="223"/>
      <c r="DR301" s="2"/>
      <c r="DS301" s="2"/>
      <c r="DT301" s="5"/>
      <c r="DU301" s="5"/>
      <c r="DV301" s="5"/>
      <c r="DW301" s="5"/>
      <c r="DX301" s="5"/>
      <c r="DY301" s="223"/>
      <c r="DZ301" s="2"/>
      <c r="EA301" s="2"/>
      <c r="EB301" s="5"/>
      <c r="EC301" s="5"/>
      <c r="ED301" s="5"/>
      <c r="EE301" s="5"/>
      <c r="EF301" s="5"/>
      <c r="EG301" s="223"/>
      <c r="EH301" s="2"/>
      <c r="EI301" s="2"/>
      <c r="EJ301" s="5"/>
      <c r="EK301" s="5"/>
      <c r="EL301" s="5"/>
      <c r="EM301" s="5"/>
      <c r="EN301" s="5"/>
      <c r="EO301" s="223"/>
      <c r="EP301" s="2"/>
      <c r="EQ301" s="2"/>
      <c r="ER301" s="5"/>
      <c r="ES301" s="5"/>
      <c r="ET301" s="5"/>
      <c r="EU301" s="5"/>
      <c r="EV301" s="5"/>
      <c r="EW301" s="223"/>
      <c r="EX301" s="2"/>
      <c r="EY301" s="2"/>
      <c r="EZ301" s="5"/>
      <c r="FA301" s="5"/>
      <c r="FB301" s="5"/>
      <c r="FC301" s="5"/>
      <c r="FD301" s="5"/>
      <c r="FE301" s="223"/>
      <c r="FF301" s="2"/>
      <c r="FG301" s="2"/>
      <c r="FH301" s="5"/>
      <c r="FI301" s="5"/>
      <c r="FJ301" s="5"/>
      <c r="FK301" s="5"/>
      <c r="FL301" s="5"/>
      <c r="FM301" s="223"/>
      <c r="FN301" s="2"/>
      <c r="FO301" s="2"/>
      <c r="FP301" s="5"/>
      <c r="FQ301" s="5"/>
      <c r="FR301" s="5"/>
      <c r="FS301" s="5"/>
      <c r="FT301" s="5"/>
      <c r="FU301" s="223"/>
      <c r="FV301" s="2"/>
      <c r="FW301" s="2"/>
      <c r="FX301" s="5"/>
      <c r="FY301" s="5"/>
      <c r="FZ301" s="5"/>
      <c r="GA301" s="5"/>
      <c r="GB301" s="5"/>
      <c r="GC301" s="223"/>
      <c r="GD301" s="2"/>
      <c r="GE301" s="2"/>
      <c r="GF301" s="5"/>
      <c r="GG301" s="5"/>
      <c r="GH301" s="5"/>
      <c r="GI301" s="5"/>
      <c r="GJ301" s="5"/>
      <c r="GK301" s="223"/>
      <c r="GL301" s="2"/>
      <c r="GM301" s="2"/>
      <c r="GN301" s="5"/>
      <c r="GO301" s="5"/>
      <c r="GP301" s="5"/>
      <c r="GQ301" s="5"/>
      <c r="GR301" s="5"/>
      <c r="GS301" s="223"/>
      <c r="GT301" s="2"/>
      <c r="GU301" s="2"/>
      <c r="GV301" s="5"/>
      <c r="GW301" s="5"/>
      <c r="GX301" s="5"/>
      <c r="GY301" s="5"/>
      <c r="GZ301" s="5"/>
      <c r="HA301" s="223"/>
      <c r="HB301" s="2"/>
      <c r="HC301" s="2"/>
      <c r="HD301" s="5"/>
      <c r="HE301" s="5"/>
      <c r="HF301" s="5"/>
      <c r="HG301" s="5"/>
      <c r="HH301" s="5"/>
      <c r="HI301" s="223"/>
      <c r="HJ301" s="2"/>
      <c r="HK301" s="2"/>
      <c r="HL301" s="5"/>
      <c r="HM301" s="5"/>
      <c r="HN301" s="5"/>
      <c r="HO301" s="5"/>
      <c r="HP301" s="5"/>
      <c r="HQ301" s="223"/>
      <c r="HR301" s="2"/>
      <c r="HS301" s="2"/>
      <c r="HT301" s="5"/>
      <c r="HU301" s="5"/>
      <c r="HV301" s="5"/>
      <c r="HW301" s="5"/>
      <c r="HX301" s="5"/>
      <c r="HY301" s="223"/>
      <c r="HZ301" s="2"/>
      <c r="IA301" s="2"/>
      <c r="IB301" s="5"/>
      <c r="IC301" s="5"/>
      <c r="ID301" s="5"/>
      <c r="IE301" s="5"/>
      <c r="IF301" s="5"/>
      <c r="IG301" s="223"/>
      <c r="IH301" s="2"/>
      <c r="II301" s="2"/>
      <c r="IJ301" s="5"/>
      <c r="IK301" s="5"/>
      <c r="IL301" s="5"/>
      <c r="IM301" s="5"/>
      <c r="IN301" s="5"/>
      <c r="IO301" s="223"/>
      <c r="IP301" s="2"/>
      <c r="IQ301" s="2"/>
      <c r="IR301" s="5"/>
      <c r="IS301" s="5"/>
      <c r="IT301" s="5"/>
      <c r="IU301" s="5"/>
      <c r="IV301" s="5"/>
      <c r="IW301" s="223"/>
      <c r="IX301" s="2"/>
      <c r="IY301" s="2"/>
      <c r="IZ301" s="5"/>
      <c r="JA301" s="5"/>
      <c r="JB301" s="5"/>
      <c r="JC301" s="5"/>
      <c r="JD301" s="5"/>
      <c r="JE301" s="223"/>
      <c r="JF301" s="2"/>
      <c r="JG301" s="2"/>
      <c r="JH301" s="5"/>
      <c r="JI301" s="5"/>
      <c r="JJ301" s="5"/>
      <c r="JK301" s="5"/>
      <c r="JL301" s="5"/>
      <c r="JM301" s="223"/>
      <c r="JN301" s="2"/>
      <c r="JO301" s="2"/>
      <c r="JP301" s="5"/>
      <c r="JQ301" s="5"/>
      <c r="JR301" s="5"/>
      <c r="JS301" s="5"/>
      <c r="JT301" s="5"/>
      <c r="JU301" s="223"/>
      <c r="JV301" s="2"/>
      <c r="JW301" s="2"/>
      <c r="JX301" s="5"/>
      <c r="JY301" s="5"/>
      <c r="JZ301" s="5"/>
      <c r="KA301" s="5"/>
      <c r="KB301" s="5"/>
      <c r="KC301" s="223"/>
      <c r="KD301" s="2"/>
      <c r="KE301" s="2"/>
      <c r="KF301" s="5"/>
      <c r="KG301" s="5"/>
      <c r="KH301" s="5"/>
      <c r="KI301" s="5"/>
      <c r="KJ301" s="5"/>
      <c r="KK301" s="223"/>
      <c r="KL301" s="2"/>
      <c r="KM301" s="2"/>
      <c r="KN301" s="5"/>
      <c r="KO301" s="5"/>
      <c r="KP301" s="5"/>
      <c r="KQ301" s="5"/>
      <c r="KR301" s="5"/>
      <c r="KS301" s="223"/>
      <c r="KT301" s="2"/>
      <c r="KU301" s="2"/>
      <c r="KV301" s="5"/>
      <c r="KW301" s="5"/>
      <c r="KX301" s="5"/>
      <c r="KY301" s="5"/>
      <c r="KZ301" s="5"/>
      <c r="LA301" s="223"/>
      <c r="LB301" s="2"/>
      <c r="LC301" s="2"/>
      <c r="LD301" s="5"/>
      <c r="LE301" s="5"/>
      <c r="LF301" s="5"/>
      <c r="LG301" s="5"/>
      <c r="LH301" s="5"/>
      <c r="LI301" s="223"/>
      <c r="LJ301" s="2"/>
      <c r="LK301" s="2"/>
      <c r="LL301" s="5"/>
      <c r="LM301" s="5"/>
      <c r="LN301" s="5"/>
      <c r="LO301" s="5"/>
      <c r="LP301" s="5"/>
      <c r="LQ301" s="223"/>
      <c r="LR301" s="2"/>
      <c r="LS301" s="2"/>
      <c r="LT301" s="5"/>
      <c r="LU301" s="5"/>
      <c r="LV301" s="5"/>
      <c r="LW301" s="5"/>
      <c r="LX301" s="5"/>
      <c r="LY301" s="223"/>
      <c r="LZ301" s="2"/>
      <c r="MA301" s="2"/>
      <c r="MB301" s="5"/>
      <c r="MC301" s="5"/>
      <c r="MD301" s="5"/>
      <c r="ME301" s="5"/>
      <c r="MF301" s="5"/>
      <c r="MG301" s="223"/>
      <c r="MH301" s="2"/>
      <c r="MI301" s="2"/>
      <c r="MJ301" s="5"/>
      <c r="MK301" s="5"/>
      <c r="ML301" s="5"/>
      <c r="MM301" s="5"/>
      <c r="MN301" s="5"/>
      <c r="MO301" s="223"/>
      <c r="MP301" s="2"/>
      <c r="MQ301" s="2"/>
      <c r="MR301" s="5"/>
      <c r="MS301" s="5"/>
      <c r="MT301" s="5"/>
      <c r="MU301" s="5"/>
      <c r="MV301" s="5"/>
      <c r="MW301" s="223"/>
      <c r="MX301" s="2"/>
      <c r="MY301" s="2"/>
      <c r="MZ301" s="5"/>
      <c r="NA301" s="5"/>
      <c r="NB301" s="5"/>
      <c r="NC301" s="5"/>
      <c r="ND301" s="5"/>
      <c r="NE301" s="223"/>
      <c r="NF301" s="2"/>
      <c r="NG301" s="2"/>
      <c r="NH301" s="5"/>
      <c r="NI301" s="5"/>
      <c r="NJ301" s="5"/>
      <c r="NK301" s="5"/>
      <c r="NL301" s="5"/>
      <c r="NM301" s="223"/>
      <c r="NN301" s="2"/>
      <c r="NO301" s="2"/>
      <c r="NP301" s="5"/>
      <c r="NQ301" s="5"/>
      <c r="NR301" s="5"/>
      <c r="NS301" s="5"/>
      <c r="NT301" s="5"/>
      <c r="NU301" s="223"/>
      <c r="NV301" s="2"/>
      <c r="NW301" s="2"/>
      <c r="NX301" s="5"/>
      <c r="NY301" s="5"/>
      <c r="NZ301" s="5"/>
      <c r="OA301" s="5"/>
      <c r="OB301" s="5"/>
      <c r="OC301" s="223"/>
      <c r="OD301" s="2"/>
      <c r="OE301" s="2"/>
      <c r="OF301" s="5"/>
      <c r="OG301" s="5"/>
      <c r="OH301" s="5"/>
      <c r="OI301" s="5"/>
      <c r="OJ301" s="5"/>
      <c r="OK301" s="223"/>
      <c r="OL301" s="2"/>
      <c r="OM301" s="2"/>
      <c r="ON301" s="5"/>
      <c r="OO301" s="5"/>
      <c r="OP301" s="5"/>
      <c r="OQ301" s="5"/>
      <c r="OR301" s="5"/>
      <c r="OS301" s="223"/>
      <c r="OT301" s="2"/>
      <c r="OU301" s="2"/>
      <c r="OV301" s="5"/>
      <c r="OW301" s="5"/>
      <c r="OX301" s="5"/>
      <c r="OY301" s="5"/>
      <c r="OZ301" s="5"/>
      <c r="PA301" s="223"/>
      <c r="PB301" s="2"/>
      <c r="PC301" s="2"/>
      <c r="PD301" s="5"/>
      <c r="PE301" s="5"/>
      <c r="PF301" s="5"/>
      <c r="PG301" s="5"/>
      <c r="PH301" s="5"/>
      <c r="PI301" s="223"/>
      <c r="PJ301" s="2"/>
      <c r="PK301" s="2"/>
      <c r="PL301" s="5"/>
      <c r="PM301" s="5"/>
      <c r="PN301" s="5"/>
      <c r="PO301" s="5"/>
      <c r="PP301" s="5"/>
      <c r="PQ301" s="223"/>
      <c r="PR301" s="2"/>
      <c r="PS301" s="2"/>
      <c r="PT301" s="5"/>
      <c r="PU301" s="5"/>
      <c r="PV301" s="5"/>
      <c r="PW301" s="5"/>
      <c r="PX301" s="5"/>
      <c r="PY301" s="223"/>
      <c r="PZ301" s="2"/>
      <c r="QA301" s="2"/>
      <c r="QB301" s="5"/>
      <c r="QC301" s="5"/>
      <c r="QD301" s="5"/>
      <c r="QE301" s="5"/>
      <c r="QF301" s="5"/>
      <c r="QG301" s="223"/>
      <c r="QH301" s="2"/>
      <c r="QI301" s="2"/>
      <c r="QJ301" s="5"/>
      <c r="QK301" s="5"/>
      <c r="QL301" s="5"/>
      <c r="QM301" s="5"/>
      <c r="QN301" s="5"/>
      <c r="QO301" s="223"/>
      <c r="QP301" s="2"/>
      <c r="QQ301" s="2"/>
      <c r="QR301" s="5"/>
      <c r="QS301" s="5"/>
      <c r="QT301" s="5"/>
      <c r="QU301" s="5"/>
      <c r="QV301" s="5"/>
      <c r="QW301" s="223"/>
      <c r="QX301" s="2"/>
      <c r="QY301" s="2"/>
      <c r="QZ301" s="5"/>
      <c r="RA301" s="5"/>
      <c r="RB301" s="5"/>
      <c r="RC301" s="5"/>
      <c r="RD301" s="5"/>
      <c r="RE301" s="223"/>
      <c r="RF301" s="2"/>
      <c r="RG301" s="2"/>
      <c r="RH301" s="5"/>
      <c r="RI301" s="5"/>
      <c r="RJ301" s="5"/>
      <c r="RK301" s="5"/>
      <c r="RL301" s="5"/>
      <c r="RM301" s="223"/>
      <c r="RN301" s="2"/>
      <c r="RO301" s="2"/>
      <c r="RP301" s="5"/>
      <c r="RQ301" s="5"/>
      <c r="RR301" s="5"/>
      <c r="RS301" s="5"/>
      <c r="RT301" s="5"/>
      <c r="RU301" s="223"/>
      <c r="RV301" s="2"/>
      <c r="RW301" s="2"/>
      <c r="RX301" s="5"/>
      <c r="RY301" s="5"/>
      <c r="RZ301" s="5"/>
      <c r="SA301" s="5"/>
      <c r="SB301" s="5"/>
      <c r="SC301" s="223"/>
      <c r="SD301" s="2"/>
      <c r="SE301" s="2"/>
      <c r="SF301" s="5"/>
      <c r="SG301" s="5"/>
      <c r="SH301" s="5"/>
      <c r="SI301" s="5"/>
      <c r="SJ301" s="5"/>
      <c r="SK301" s="223"/>
      <c r="SL301" s="2"/>
      <c r="SM301" s="2"/>
      <c r="SN301" s="5"/>
      <c r="SO301" s="5"/>
      <c r="SP301" s="5"/>
      <c r="SQ301" s="5"/>
      <c r="SR301" s="5"/>
      <c r="SS301" s="223"/>
      <c r="ST301" s="2"/>
      <c r="SU301" s="2"/>
      <c r="SV301" s="5"/>
      <c r="SW301" s="5"/>
      <c r="SX301" s="5"/>
      <c r="SY301" s="5"/>
      <c r="SZ301" s="5"/>
      <c r="TA301" s="223"/>
      <c r="TB301" s="2"/>
      <c r="TC301" s="2"/>
      <c r="TD301" s="5"/>
      <c r="TE301" s="5"/>
      <c r="TF301" s="5"/>
      <c r="TG301" s="5"/>
      <c r="TH301" s="5"/>
      <c r="TI301" s="223"/>
      <c r="TJ301" s="2"/>
      <c r="TK301" s="2"/>
      <c r="TL301" s="5"/>
      <c r="TM301" s="5"/>
      <c r="TN301" s="5"/>
      <c r="TO301" s="5"/>
      <c r="TP301" s="5"/>
      <c r="TQ301" s="223"/>
      <c r="TR301" s="2"/>
      <c r="TS301" s="2"/>
      <c r="TT301" s="5"/>
      <c r="TU301" s="5"/>
      <c r="TV301" s="5"/>
      <c r="TW301" s="5"/>
      <c r="TX301" s="5"/>
      <c r="TY301" s="223"/>
      <c r="TZ301" s="2"/>
      <c r="UA301" s="2"/>
      <c r="UB301" s="5"/>
      <c r="UC301" s="5"/>
      <c r="UD301" s="5"/>
      <c r="UE301" s="5"/>
      <c r="UF301" s="5"/>
      <c r="UG301" s="223"/>
      <c r="UH301" s="2"/>
      <c r="UI301" s="2"/>
      <c r="UJ301" s="5"/>
      <c r="UK301" s="5"/>
      <c r="UL301" s="5"/>
      <c r="UM301" s="5"/>
      <c r="UN301" s="5"/>
      <c r="UO301" s="223"/>
      <c r="UP301" s="2"/>
      <c r="UQ301" s="2"/>
      <c r="UR301" s="5"/>
      <c r="US301" s="5"/>
      <c r="UT301" s="5"/>
      <c r="UU301" s="5"/>
      <c r="UV301" s="5"/>
      <c r="UW301" s="223"/>
      <c r="UX301" s="2"/>
      <c r="UY301" s="2"/>
      <c r="UZ301" s="5"/>
      <c r="VA301" s="5"/>
      <c r="VB301" s="5"/>
      <c r="VC301" s="5"/>
      <c r="VD301" s="5"/>
      <c r="VE301" s="223"/>
      <c r="VF301" s="2"/>
      <c r="VG301" s="2"/>
      <c r="VH301" s="5"/>
      <c r="VI301" s="5"/>
      <c r="VJ301" s="5"/>
      <c r="VK301" s="5"/>
      <c r="VL301" s="5"/>
      <c r="VM301" s="223"/>
      <c r="VN301" s="2"/>
      <c r="VO301" s="2"/>
      <c r="VP301" s="5"/>
      <c r="VQ301" s="5"/>
      <c r="VR301" s="5"/>
      <c r="VS301" s="5"/>
      <c r="VT301" s="5"/>
      <c r="VU301" s="223"/>
      <c r="VV301" s="2"/>
      <c r="VW301" s="2"/>
      <c r="VX301" s="5"/>
      <c r="VY301" s="5"/>
      <c r="VZ301" s="5"/>
      <c r="WA301" s="5"/>
      <c r="WB301" s="5"/>
      <c r="WC301" s="223"/>
      <c r="WD301" s="2"/>
      <c r="WE301" s="2"/>
      <c r="WF301" s="5"/>
      <c r="WG301" s="5"/>
      <c r="WH301" s="5"/>
      <c r="WI301" s="5"/>
      <c r="WJ301" s="5"/>
      <c r="WK301" s="223"/>
      <c r="WL301" s="2"/>
      <c r="WM301" s="2"/>
      <c r="WN301" s="5"/>
      <c r="WO301" s="5"/>
      <c r="WP301" s="5"/>
      <c r="WQ301" s="5"/>
      <c r="WR301" s="5"/>
      <c r="WS301" s="223"/>
      <c r="WT301" s="2"/>
      <c r="WU301" s="2"/>
      <c r="WV301" s="5"/>
      <c r="WW301" s="5"/>
      <c r="WX301" s="5"/>
      <c r="WY301" s="5"/>
      <c r="WZ301" s="5"/>
      <c r="XA301" s="223"/>
      <c r="XB301" s="2"/>
      <c r="XC301" s="2"/>
      <c r="XD301" s="5"/>
      <c r="XE301" s="5"/>
      <c r="XF301" s="5"/>
      <c r="XG301" s="5"/>
      <c r="XH301" s="5"/>
      <c r="XI301" s="223"/>
      <c r="XJ301" s="2"/>
      <c r="XK301" s="2"/>
      <c r="XL301" s="5"/>
      <c r="XM301" s="5"/>
      <c r="XN301" s="5"/>
      <c r="XO301" s="5"/>
      <c r="XP301" s="5"/>
      <c r="XQ301" s="223"/>
      <c r="XR301" s="2"/>
      <c r="XS301" s="2"/>
      <c r="XT301" s="5"/>
      <c r="XU301" s="5"/>
      <c r="XV301" s="5"/>
      <c r="XW301" s="5"/>
      <c r="XX301" s="5"/>
      <c r="XY301" s="223"/>
      <c r="XZ301" s="2"/>
      <c r="YA301" s="2"/>
      <c r="YB301" s="5"/>
      <c r="YC301" s="5"/>
      <c r="YD301" s="5"/>
      <c r="YE301" s="5"/>
      <c r="YF301" s="5"/>
      <c r="YG301" s="223"/>
      <c r="YH301" s="2"/>
      <c r="YI301" s="2"/>
      <c r="YJ301" s="5"/>
      <c r="YK301" s="5"/>
      <c r="YL301" s="5"/>
      <c r="YM301" s="5"/>
      <c r="YN301" s="5"/>
      <c r="YO301" s="223"/>
      <c r="YP301" s="2"/>
      <c r="YQ301" s="2"/>
      <c r="YR301" s="5"/>
      <c r="YS301" s="5"/>
      <c r="YT301" s="5"/>
      <c r="YU301" s="5"/>
      <c r="YV301" s="5"/>
      <c r="YW301" s="223"/>
      <c r="YX301" s="2"/>
      <c r="YY301" s="2"/>
      <c r="YZ301" s="5"/>
      <c r="ZA301" s="5"/>
      <c r="ZB301" s="5"/>
      <c r="ZC301" s="5"/>
      <c r="ZD301" s="5"/>
      <c r="ZE301" s="223"/>
      <c r="ZF301" s="2"/>
      <c r="ZG301" s="2"/>
      <c r="ZH301" s="5"/>
      <c r="ZI301" s="5"/>
      <c r="ZJ301" s="5"/>
      <c r="ZK301" s="5"/>
      <c r="ZL301" s="5"/>
      <c r="ZM301" s="223"/>
      <c r="ZN301" s="2"/>
      <c r="ZO301" s="2"/>
      <c r="ZP301" s="5"/>
      <c r="ZQ301" s="5"/>
      <c r="ZR301" s="5"/>
      <c r="ZS301" s="5"/>
      <c r="ZT301" s="5"/>
      <c r="ZU301" s="223"/>
      <c r="ZV301" s="2"/>
      <c r="ZW301" s="2"/>
      <c r="ZX301" s="5"/>
      <c r="ZY301" s="5"/>
      <c r="ZZ301" s="5"/>
      <c r="AAA301" s="5"/>
      <c r="AAB301" s="5"/>
      <c r="AAC301" s="223"/>
      <c r="AAD301" s="2"/>
      <c r="AAE301" s="2"/>
      <c r="AAF301" s="5"/>
      <c r="AAG301" s="5"/>
      <c r="AAH301" s="5"/>
      <c r="AAI301" s="5"/>
      <c r="AAJ301" s="5"/>
      <c r="AAK301" s="223"/>
      <c r="AAL301" s="2"/>
      <c r="AAM301" s="2"/>
      <c r="AAN301" s="5"/>
      <c r="AAO301" s="5"/>
      <c r="AAP301" s="5"/>
      <c r="AAQ301" s="5"/>
      <c r="AAR301" s="5"/>
      <c r="AAS301" s="223"/>
      <c r="AAT301" s="2"/>
      <c r="AAU301" s="2"/>
      <c r="AAV301" s="5"/>
      <c r="AAW301" s="5"/>
      <c r="AAX301" s="5"/>
      <c r="AAY301" s="5"/>
      <c r="AAZ301" s="5"/>
      <c r="ABA301" s="223"/>
      <c r="ABB301" s="2"/>
      <c r="ABC301" s="2"/>
      <c r="ABD301" s="5"/>
      <c r="ABE301" s="5"/>
      <c r="ABF301" s="5"/>
      <c r="ABG301" s="5"/>
      <c r="ABH301" s="5"/>
      <c r="ABI301" s="223"/>
      <c r="ABJ301" s="2"/>
      <c r="ABK301" s="2"/>
      <c r="ABL301" s="5"/>
      <c r="ABM301" s="5"/>
      <c r="ABN301" s="5"/>
      <c r="ABO301" s="5"/>
      <c r="ABP301" s="5"/>
      <c r="ABQ301" s="223"/>
      <c r="ABR301" s="2"/>
      <c r="ABS301" s="2"/>
      <c r="ABT301" s="5"/>
      <c r="ABU301" s="5"/>
      <c r="ABV301" s="5"/>
      <c r="ABW301" s="5"/>
      <c r="ABX301" s="5"/>
      <c r="ABY301" s="223"/>
      <c r="ABZ301" s="2"/>
      <c r="ACA301" s="2"/>
      <c r="ACB301" s="5"/>
      <c r="ACC301" s="5"/>
      <c r="ACD301" s="5"/>
      <c r="ACE301" s="5"/>
      <c r="ACF301" s="5"/>
      <c r="ACG301" s="223"/>
      <c r="ACH301" s="2"/>
      <c r="ACI301" s="2"/>
      <c r="ACJ301" s="5"/>
      <c r="ACK301" s="5"/>
      <c r="ACL301" s="5"/>
      <c r="ACM301" s="5"/>
      <c r="ACN301" s="5"/>
      <c r="ACO301" s="223"/>
      <c r="ACP301" s="2"/>
      <c r="ACQ301" s="2"/>
      <c r="ACR301" s="5"/>
      <c r="ACS301" s="5"/>
      <c r="ACT301" s="5"/>
      <c r="ACU301" s="5"/>
      <c r="ACV301" s="5"/>
      <c r="ACW301" s="223"/>
      <c r="ACX301" s="2"/>
      <c r="ACY301" s="2"/>
      <c r="ACZ301" s="5"/>
      <c r="ADA301" s="5"/>
      <c r="ADB301" s="5"/>
      <c r="ADC301" s="5"/>
      <c r="ADD301" s="5"/>
      <c r="ADE301" s="223"/>
      <c r="ADF301" s="2"/>
      <c r="ADG301" s="2"/>
      <c r="ADH301" s="5"/>
      <c r="ADI301" s="5"/>
      <c r="ADJ301" s="5"/>
      <c r="ADK301" s="5"/>
      <c r="ADL301" s="5"/>
      <c r="ADM301" s="223"/>
      <c r="ADN301" s="2"/>
      <c r="ADO301" s="2"/>
      <c r="ADP301" s="5"/>
      <c r="ADQ301" s="5"/>
      <c r="ADR301" s="5"/>
      <c r="ADS301" s="5"/>
      <c r="ADT301" s="5"/>
      <c r="ADU301" s="223"/>
      <c r="ADV301" s="2"/>
      <c r="ADW301" s="2"/>
      <c r="ADX301" s="5"/>
      <c r="ADY301" s="5"/>
      <c r="ADZ301" s="5"/>
      <c r="AEA301" s="5"/>
      <c r="AEB301" s="5"/>
      <c r="AEC301" s="223"/>
      <c r="AED301" s="2"/>
      <c r="AEE301" s="2"/>
      <c r="AEF301" s="5"/>
      <c r="AEG301" s="5"/>
      <c r="AEH301" s="5"/>
      <c r="AEI301" s="5"/>
      <c r="AEJ301" s="5"/>
      <c r="AEK301" s="223"/>
      <c r="AEL301" s="2"/>
      <c r="AEM301" s="2"/>
      <c r="AEN301" s="5"/>
      <c r="AEO301" s="5"/>
      <c r="AEP301" s="5"/>
      <c r="AEQ301" s="5"/>
      <c r="AER301" s="5"/>
      <c r="AES301" s="223"/>
      <c r="AET301" s="2"/>
      <c r="AEU301" s="2"/>
      <c r="AEV301" s="5"/>
      <c r="AEW301" s="5"/>
      <c r="AEX301" s="5"/>
      <c r="AEY301" s="5"/>
      <c r="AEZ301" s="5"/>
      <c r="AFA301" s="223"/>
      <c r="AFB301" s="2"/>
      <c r="AFC301" s="2"/>
      <c r="AFD301" s="5"/>
      <c r="AFE301" s="5"/>
      <c r="AFF301" s="5"/>
      <c r="AFG301" s="5"/>
      <c r="AFH301" s="5"/>
      <c r="AFI301" s="223"/>
      <c r="AFJ301" s="2"/>
      <c r="AFK301" s="2"/>
      <c r="AFL301" s="5"/>
      <c r="AFM301" s="5"/>
      <c r="AFN301" s="5"/>
      <c r="AFO301" s="5"/>
      <c r="AFP301" s="5"/>
      <c r="AFQ301" s="223"/>
      <c r="AFR301" s="2"/>
      <c r="AFS301" s="2"/>
      <c r="AFT301" s="5"/>
      <c r="AFU301" s="5"/>
      <c r="AFV301" s="5"/>
      <c r="AFW301" s="5"/>
      <c r="AFX301" s="5"/>
      <c r="AFY301" s="223"/>
      <c r="AFZ301" s="2"/>
      <c r="AGA301" s="2"/>
      <c r="AGB301" s="5"/>
      <c r="AGC301" s="5"/>
      <c r="AGD301" s="5"/>
      <c r="AGE301" s="5"/>
      <c r="AGF301" s="5"/>
      <c r="AGG301" s="223"/>
      <c r="AGH301" s="2"/>
      <c r="AGI301" s="2"/>
      <c r="AGJ301" s="5"/>
      <c r="AGK301" s="5"/>
      <c r="AGL301" s="5"/>
      <c r="AGM301" s="5"/>
      <c r="AGN301" s="5"/>
      <c r="AGO301" s="223"/>
      <c r="AGP301" s="2"/>
      <c r="AGQ301" s="2"/>
      <c r="AGR301" s="5"/>
      <c r="AGS301" s="5"/>
      <c r="AGT301" s="5"/>
      <c r="AGU301" s="5"/>
      <c r="AGV301" s="5"/>
      <c r="AGW301" s="223"/>
      <c r="AGX301" s="2"/>
      <c r="AGY301" s="2"/>
      <c r="AGZ301" s="5"/>
      <c r="AHA301" s="5"/>
      <c r="AHB301" s="5"/>
      <c r="AHC301" s="5"/>
      <c r="AHD301" s="5"/>
      <c r="AHE301" s="223"/>
      <c r="AHF301" s="2"/>
      <c r="AHG301" s="2"/>
      <c r="AHH301" s="5"/>
      <c r="AHI301" s="5"/>
      <c r="AHJ301" s="5"/>
      <c r="AHK301" s="5"/>
      <c r="AHL301" s="5"/>
      <c r="AHM301" s="223"/>
      <c r="AHN301" s="2"/>
      <c r="AHO301" s="2"/>
      <c r="AHP301" s="5"/>
      <c r="AHQ301" s="5"/>
      <c r="AHR301" s="5"/>
      <c r="AHS301" s="5"/>
      <c r="AHT301" s="5"/>
      <c r="AHU301" s="223"/>
      <c r="AHV301" s="2"/>
      <c r="AHW301" s="2"/>
      <c r="AHX301" s="5"/>
      <c r="AHY301" s="5"/>
      <c r="AHZ301" s="5"/>
      <c r="AIA301" s="5"/>
      <c r="AIB301" s="5"/>
      <c r="AIC301" s="223"/>
      <c r="AID301" s="2"/>
      <c r="AIE301" s="2"/>
      <c r="AIF301" s="5"/>
      <c r="AIG301" s="5"/>
      <c r="AIH301" s="5"/>
      <c r="AII301" s="5"/>
      <c r="AIJ301" s="5"/>
      <c r="AIK301" s="223"/>
      <c r="AIL301" s="2"/>
      <c r="AIM301" s="2"/>
      <c r="AIN301" s="5"/>
      <c r="AIO301" s="5"/>
      <c r="AIP301" s="5"/>
      <c r="AIQ301" s="5"/>
      <c r="AIR301" s="5"/>
      <c r="AIS301" s="223"/>
      <c r="AIT301" s="2"/>
      <c r="AIU301" s="2"/>
      <c r="AIV301" s="5"/>
      <c r="AIW301" s="5"/>
      <c r="AIX301" s="5"/>
      <c r="AIY301" s="5"/>
      <c r="AIZ301" s="5"/>
      <c r="AJA301" s="223"/>
      <c r="AJB301" s="2"/>
      <c r="AJC301" s="2"/>
      <c r="AJD301" s="5"/>
      <c r="AJE301" s="5"/>
      <c r="AJF301" s="5"/>
      <c r="AJG301" s="5"/>
      <c r="AJH301" s="5"/>
      <c r="AJI301" s="223"/>
      <c r="AJJ301" s="2"/>
      <c r="AJK301" s="2"/>
      <c r="AJL301" s="5"/>
      <c r="AJM301" s="5"/>
      <c r="AJN301" s="5"/>
      <c r="AJO301" s="5"/>
      <c r="AJP301" s="5"/>
      <c r="AJQ301" s="223"/>
      <c r="AJR301" s="2"/>
      <c r="AJS301" s="2"/>
      <c r="AJT301" s="5"/>
      <c r="AJU301" s="5"/>
      <c r="AJV301" s="5"/>
      <c r="AJW301" s="5"/>
      <c r="AJX301" s="5"/>
      <c r="AJY301" s="223"/>
      <c r="AJZ301" s="2"/>
      <c r="AKA301" s="2"/>
      <c r="AKB301" s="5"/>
      <c r="AKC301" s="5"/>
      <c r="AKD301" s="5"/>
      <c r="AKE301" s="5"/>
      <c r="AKF301" s="5"/>
      <c r="AKG301" s="223"/>
      <c r="AKH301" s="2"/>
      <c r="AKI301" s="2"/>
      <c r="AKJ301" s="5"/>
      <c r="AKK301" s="5"/>
      <c r="AKL301" s="5"/>
      <c r="AKM301" s="5"/>
      <c r="AKN301" s="5"/>
      <c r="AKO301" s="223"/>
      <c r="AKP301" s="2"/>
      <c r="AKQ301" s="2"/>
      <c r="AKR301" s="5"/>
      <c r="AKS301" s="5"/>
      <c r="AKT301" s="5"/>
      <c r="AKU301" s="5"/>
      <c r="AKV301" s="5"/>
      <c r="AKW301" s="223"/>
      <c r="AKX301" s="2"/>
      <c r="AKY301" s="2"/>
      <c r="AKZ301" s="5"/>
      <c r="ALA301" s="5"/>
      <c r="ALB301" s="5"/>
      <c r="ALC301" s="5"/>
      <c r="ALD301" s="5"/>
      <c r="ALE301" s="223"/>
      <c r="ALF301" s="2"/>
      <c r="ALG301" s="2"/>
      <c r="ALH301" s="5"/>
      <c r="ALI301" s="5"/>
      <c r="ALJ301" s="5"/>
      <c r="ALK301" s="5"/>
      <c r="ALL301" s="5"/>
      <c r="ALM301" s="223"/>
      <c r="ALN301" s="2"/>
      <c r="ALO301" s="2"/>
      <c r="ALP301" s="5"/>
      <c r="ALQ301" s="5"/>
      <c r="ALR301" s="5"/>
      <c r="ALS301" s="5"/>
      <c r="ALT301" s="5"/>
      <c r="ALU301" s="223"/>
      <c r="ALV301" s="2"/>
      <c r="ALW301" s="2"/>
      <c r="ALX301" s="5"/>
      <c r="ALY301" s="5"/>
      <c r="ALZ301" s="5"/>
      <c r="AMA301" s="5"/>
      <c r="AMB301" s="5"/>
      <c r="AMC301" s="223"/>
      <c r="AMD301" s="2"/>
      <c r="AME301" s="2"/>
      <c r="AMF301" s="5"/>
      <c r="AMG301" s="5"/>
      <c r="AMH301" s="5"/>
      <c r="AMI301" s="5"/>
      <c r="AMJ301" s="5"/>
      <c r="AMK301" s="223"/>
      <c r="AML301" s="2"/>
      <c r="AMM301" s="2"/>
      <c r="AMN301" s="5"/>
      <c r="AMO301" s="5"/>
      <c r="AMP301" s="5"/>
      <c r="AMQ301" s="5"/>
      <c r="AMR301" s="5"/>
      <c r="AMS301" s="223"/>
      <c r="AMT301" s="2"/>
      <c r="AMU301" s="2"/>
      <c r="AMV301" s="5"/>
      <c r="AMW301" s="5"/>
      <c r="AMX301" s="5"/>
      <c r="AMY301" s="5"/>
      <c r="AMZ301" s="5"/>
      <c r="ANA301" s="223"/>
      <c r="ANB301" s="2"/>
      <c r="ANC301" s="2"/>
      <c r="AND301" s="5"/>
      <c r="ANE301" s="5"/>
      <c r="ANF301" s="5"/>
      <c r="ANG301" s="5"/>
      <c r="ANH301" s="5"/>
      <c r="ANI301" s="223"/>
      <c r="ANJ301" s="2"/>
      <c r="ANK301" s="2"/>
      <c r="ANL301" s="5"/>
      <c r="ANM301" s="5"/>
      <c r="ANN301" s="5"/>
      <c r="ANO301" s="5"/>
      <c r="ANP301" s="5"/>
      <c r="ANQ301" s="223"/>
      <c r="ANR301" s="2"/>
      <c r="ANS301" s="2"/>
      <c r="ANT301" s="5"/>
      <c r="ANU301" s="5"/>
      <c r="ANV301" s="5"/>
      <c r="ANW301" s="5"/>
      <c r="ANX301" s="5"/>
      <c r="ANY301" s="223"/>
      <c r="ANZ301" s="2"/>
      <c r="AOA301" s="2"/>
      <c r="AOB301" s="5"/>
      <c r="AOC301" s="5"/>
      <c r="AOD301" s="5"/>
      <c r="AOE301" s="5"/>
      <c r="AOF301" s="5"/>
      <c r="AOG301" s="223"/>
      <c r="AOH301" s="2"/>
      <c r="AOI301" s="2"/>
      <c r="AOJ301" s="5"/>
      <c r="AOK301" s="5"/>
      <c r="AOL301" s="5"/>
      <c r="AOM301" s="5"/>
      <c r="AON301" s="5"/>
      <c r="AOO301" s="223"/>
      <c r="AOP301" s="2"/>
      <c r="AOQ301" s="2"/>
      <c r="AOR301" s="5"/>
      <c r="AOS301" s="5"/>
      <c r="AOT301" s="5"/>
      <c r="AOU301" s="5"/>
      <c r="AOV301" s="5"/>
      <c r="AOW301" s="223"/>
      <c r="AOX301" s="2"/>
      <c r="AOY301" s="2"/>
      <c r="AOZ301" s="5"/>
      <c r="APA301" s="5"/>
      <c r="APB301" s="5"/>
      <c r="APC301" s="5"/>
      <c r="APD301" s="5"/>
      <c r="APE301" s="223"/>
      <c r="APF301" s="2"/>
      <c r="APG301" s="2"/>
      <c r="APH301" s="5"/>
      <c r="API301" s="5"/>
      <c r="APJ301" s="5"/>
      <c r="APK301" s="5"/>
      <c r="APL301" s="5"/>
      <c r="APM301" s="223"/>
      <c r="APN301" s="2"/>
      <c r="APO301" s="2"/>
      <c r="APP301" s="5"/>
      <c r="APQ301" s="5"/>
      <c r="APR301" s="5"/>
      <c r="APS301" s="5"/>
      <c r="APT301" s="5"/>
      <c r="APU301" s="223"/>
      <c r="APV301" s="2"/>
      <c r="APW301" s="2"/>
      <c r="APX301" s="5"/>
      <c r="APY301" s="5"/>
      <c r="APZ301" s="5"/>
      <c r="AQA301" s="5"/>
      <c r="AQB301" s="5"/>
      <c r="AQC301" s="223"/>
      <c r="AQD301" s="2"/>
      <c r="AQE301" s="2"/>
      <c r="AQF301" s="5"/>
      <c r="AQG301" s="5"/>
      <c r="AQH301" s="5"/>
      <c r="AQI301" s="5"/>
      <c r="AQJ301" s="5"/>
      <c r="AQK301" s="223"/>
      <c r="AQL301" s="2"/>
      <c r="AQM301" s="2"/>
      <c r="AQN301" s="5"/>
      <c r="AQO301" s="5"/>
      <c r="AQP301" s="5"/>
      <c r="AQQ301" s="5"/>
      <c r="AQR301" s="5"/>
      <c r="AQS301" s="223"/>
      <c r="AQT301" s="2"/>
      <c r="AQU301" s="2"/>
      <c r="AQV301" s="5"/>
      <c r="AQW301" s="5"/>
      <c r="AQX301" s="5"/>
      <c r="AQY301" s="5"/>
      <c r="AQZ301" s="5"/>
      <c r="ARA301" s="223"/>
      <c r="ARB301" s="2"/>
      <c r="ARC301" s="2"/>
      <c r="ARD301" s="5"/>
      <c r="ARE301" s="5"/>
      <c r="ARF301" s="5"/>
      <c r="ARG301" s="5"/>
      <c r="ARH301" s="5"/>
      <c r="ARI301" s="223"/>
      <c r="ARJ301" s="2"/>
      <c r="ARK301" s="2"/>
      <c r="ARL301" s="5"/>
      <c r="ARM301" s="5"/>
      <c r="ARN301" s="5"/>
      <c r="ARO301" s="5"/>
      <c r="ARP301" s="5"/>
      <c r="ARQ301" s="223"/>
      <c r="ARR301" s="2"/>
      <c r="ARS301" s="2"/>
      <c r="ART301" s="5"/>
      <c r="ARU301" s="5"/>
      <c r="ARV301" s="5"/>
      <c r="ARW301" s="5"/>
      <c r="ARX301" s="5"/>
      <c r="ARY301" s="223"/>
      <c r="ARZ301" s="2"/>
      <c r="ASA301" s="2"/>
      <c r="ASB301" s="5"/>
      <c r="ASC301" s="5"/>
      <c r="ASD301" s="5"/>
      <c r="ASE301" s="5"/>
      <c r="ASF301" s="5"/>
      <c r="ASG301" s="223"/>
      <c r="ASH301" s="2"/>
      <c r="ASI301" s="2"/>
      <c r="ASJ301" s="5"/>
      <c r="ASK301" s="5"/>
      <c r="ASL301" s="5"/>
      <c r="ASM301" s="5"/>
      <c r="ASN301" s="5"/>
      <c r="ASO301" s="223"/>
      <c r="ASP301" s="2"/>
      <c r="ASQ301" s="2"/>
      <c r="ASR301" s="5"/>
      <c r="ASS301" s="5"/>
      <c r="AST301" s="5"/>
      <c r="ASU301" s="5"/>
      <c r="ASV301" s="5"/>
      <c r="ASW301" s="223"/>
      <c r="ASX301" s="2"/>
      <c r="ASY301" s="2"/>
      <c r="ASZ301" s="5"/>
      <c r="ATA301" s="5"/>
      <c r="ATB301" s="5"/>
      <c r="ATC301" s="5"/>
      <c r="ATD301" s="5"/>
      <c r="ATE301" s="223"/>
      <c r="ATF301" s="2"/>
      <c r="ATG301" s="2"/>
      <c r="ATH301" s="5"/>
      <c r="ATI301" s="5"/>
      <c r="ATJ301" s="5"/>
      <c r="ATK301" s="5"/>
      <c r="ATL301" s="5"/>
      <c r="ATM301" s="223"/>
      <c r="ATN301" s="2"/>
      <c r="ATO301" s="2"/>
      <c r="ATP301" s="5"/>
      <c r="ATQ301" s="5"/>
      <c r="ATR301" s="5"/>
      <c r="ATS301" s="5"/>
      <c r="ATT301" s="5"/>
      <c r="ATU301" s="223"/>
      <c r="ATV301" s="2"/>
      <c r="ATW301" s="2"/>
      <c r="ATX301" s="5"/>
      <c r="ATY301" s="5"/>
      <c r="ATZ301" s="5"/>
      <c r="AUA301" s="5"/>
      <c r="AUB301" s="5"/>
      <c r="AUC301" s="223"/>
      <c r="AUD301" s="2"/>
      <c r="AUE301" s="2"/>
      <c r="AUF301" s="5"/>
      <c r="AUG301" s="5"/>
      <c r="AUH301" s="5"/>
      <c r="AUI301" s="5"/>
      <c r="AUJ301" s="5"/>
      <c r="AUK301" s="223"/>
      <c r="AUL301" s="2"/>
      <c r="AUM301" s="2"/>
      <c r="AUN301" s="5"/>
      <c r="AUO301" s="5"/>
      <c r="AUP301" s="5"/>
      <c r="AUQ301" s="5"/>
      <c r="AUR301" s="5"/>
      <c r="AUS301" s="223"/>
      <c r="AUT301" s="2"/>
      <c r="AUU301" s="2"/>
      <c r="AUV301" s="5"/>
      <c r="AUW301" s="5"/>
      <c r="AUX301" s="5"/>
      <c r="AUY301" s="5"/>
      <c r="AUZ301" s="5"/>
      <c r="AVA301" s="223"/>
      <c r="AVB301" s="2"/>
      <c r="AVC301" s="2"/>
      <c r="AVD301" s="5"/>
      <c r="AVE301" s="5"/>
      <c r="AVF301" s="5"/>
      <c r="AVG301" s="5"/>
      <c r="AVH301" s="5"/>
      <c r="AVI301" s="223"/>
      <c r="AVJ301" s="2"/>
      <c r="AVK301" s="2"/>
      <c r="AVL301" s="5"/>
      <c r="AVM301" s="5"/>
      <c r="AVN301" s="5"/>
      <c r="AVO301" s="5"/>
      <c r="AVP301" s="5"/>
      <c r="AVQ301" s="223"/>
      <c r="AVR301" s="2"/>
      <c r="AVS301" s="2"/>
      <c r="AVT301" s="5"/>
      <c r="AVU301" s="5"/>
      <c r="AVV301" s="5"/>
      <c r="AVW301" s="5"/>
      <c r="AVX301" s="5"/>
      <c r="AVY301" s="223"/>
      <c r="AVZ301" s="2"/>
      <c r="AWA301" s="2"/>
      <c r="AWB301" s="5"/>
      <c r="AWC301" s="5"/>
      <c r="AWD301" s="5"/>
      <c r="AWE301" s="5"/>
      <c r="AWF301" s="5"/>
      <c r="AWG301" s="223"/>
      <c r="AWH301" s="2"/>
      <c r="AWI301" s="2"/>
      <c r="AWJ301" s="5"/>
      <c r="AWK301" s="5"/>
      <c r="AWL301" s="5"/>
      <c r="AWM301" s="5"/>
      <c r="AWN301" s="5"/>
      <c r="AWO301" s="223"/>
      <c r="AWP301" s="2"/>
      <c r="AWQ301" s="2"/>
      <c r="AWR301" s="5"/>
      <c r="AWS301" s="5"/>
      <c r="AWT301" s="5"/>
      <c r="AWU301" s="5"/>
      <c r="AWV301" s="5"/>
      <c r="AWW301" s="223"/>
      <c r="AWX301" s="2"/>
      <c r="AWY301" s="2"/>
      <c r="AWZ301" s="5"/>
      <c r="AXA301" s="5"/>
      <c r="AXB301" s="5"/>
      <c r="AXC301" s="5"/>
      <c r="AXD301" s="5"/>
      <c r="AXE301" s="223"/>
      <c r="AXF301" s="2"/>
      <c r="AXG301" s="2"/>
      <c r="AXH301" s="5"/>
      <c r="AXI301" s="5"/>
      <c r="AXJ301" s="5"/>
      <c r="AXK301" s="5"/>
      <c r="AXL301" s="5"/>
      <c r="AXM301" s="223"/>
      <c r="AXN301" s="2"/>
      <c r="AXO301" s="2"/>
      <c r="AXP301" s="5"/>
      <c r="AXQ301" s="5"/>
      <c r="AXR301" s="5"/>
      <c r="AXS301" s="5"/>
      <c r="AXT301" s="5"/>
      <c r="AXU301" s="223"/>
      <c r="AXV301" s="2"/>
      <c r="AXW301" s="2"/>
      <c r="AXX301" s="5"/>
      <c r="AXY301" s="5"/>
      <c r="AXZ301" s="5"/>
      <c r="AYA301" s="5"/>
      <c r="AYB301" s="5"/>
      <c r="AYC301" s="223"/>
      <c r="AYD301" s="2"/>
      <c r="AYE301" s="2"/>
      <c r="AYF301" s="5"/>
      <c r="AYG301" s="5"/>
      <c r="AYH301" s="5"/>
      <c r="AYI301" s="5"/>
      <c r="AYJ301" s="5"/>
      <c r="AYK301" s="223"/>
      <c r="AYL301" s="2"/>
      <c r="AYM301" s="2"/>
      <c r="AYN301" s="5"/>
      <c r="AYO301" s="5"/>
      <c r="AYP301" s="5"/>
      <c r="AYQ301" s="5"/>
      <c r="AYR301" s="5"/>
      <c r="AYS301" s="223"/>
      <c r="AYT301" s="2"/>
      <c r="AYU301" s="2"/>
      <c r="AYV301" s="5"/>
      <c r="AYW301" s="5"/>
      <c r="AYX301" s="5"/>
      <c r="AYY301" s="5"/>
      <c r="AYZ301" s="5"/>
      <c r="AZA301" s="223"/>
      <c r="AZB301" s="2"/>
      <c r="AZC301" s="2"/>
      <c r="AZD301" s="5"/>
      <c r="AZE301" s="5"/>
      <c r="AZF301" s="5"/>
      <c r="AZG301" s="5"/>
      <c r="AZH301" s="5"/>
      <c r="AZI301" s="223"/>
      <c r="AZJ301" s="2"/>
      <c r="AZK301" s="2"/>
      <c r="AZL301" s="5"/>
      <c r="AZM301" s="5"/>
      <c r="AZN301" s="5"/>
      <c r="AZO301" s="5"/>
      <c r="AZP301" s="5"/>
      <c r="AZQ301" s="223"/>
      <c r="AZR301" s="2"/>
      <c r="AZS301" s="2"/>
      <c r="AZT301" s="5"/>
      <c r="AZU301" s="5"/>
      <c r="AZV301" s="5"/>
      <c r="AZW301" s="5"/>
      <c r="AZX301" s="5"/>
      <c r="AZY301" s="223"/>
      <c r="AZZ301" s="2"/>
      <c r="BAA301" s="2"/>
      <c r="BAB301" s="5"/>
      <c r="BAC301" s="5"/>
      <c r="BAD301" s="5"/>
      <c r="BAE301" s="5"/>
      <c r="BAF301" s="5"/>
      <c r="BAG301" s="223"/>
      <c r="BAH301" s="2"/>
      <c r="BAI301" s="2"/>
      <c r="BAJ301" s="5"/>
      <c r="BAK301" s="5"/>
      <c r="BAL301" s="5"/>
      <c r="BAM301" s="5"/>
      <c r="BAN301" s="5"/>
      <c r="BAO301" s="223"/>
      <c r="BAP301" s="2"/>
      <c r="BAQ301" s="2"/>
      <c r="BAR301" s="5"/>
      <c r="BAS301" s="5"/>
      <c r="BAT301" s="5"/>
      <c r="BAU301" s="5"/>
      <c r="BAV301" s="5"/>
      <c r="BAW301" s="223"/>
      <c r="BAX301" s="2"/>
      <c r="BAY301" s="2"/>
      <c r="BAZ301" s="5"/>
      <c r="BBA301" s="5"/>
      <c r="BBB301" s="5"/>
      <c r="BBC301" s="5"/>
      <c r="BBD301" s="5"/>
      <c r="BBE301" s="223"/>
      <c r="BBF301" s="2"/>
      <c r="BBG301" s="2"/>
      <c r="BBH301" s="5"/>
      <c r="BBI301" s="5"/>
      <c r="BBJ301" s="5"/>
      <c r="BBK301" s="5"/>
      <c r="BBL301" s="5"/>
      <c r="BBM301" s="223"/>
      <c r="BBN301" s="2"/>
      <c r="BBO301" s="2"/>
      <c r="BBP301" s="5"/>
      <c r="BBQ301" s="5"/>
      <c r="BBR301" s="5"/>
      <c r="BBS301" s="5"/>
      <c r="BBT301" s="5"/>
      <c r="BBU301" s="223"/>
      <c r="BBV301" s="2"/>
      <c r="BBW301" s="2"/>
      <c r="BBX301" s="5"/>
      <c r="BBY301" s="5"/>
      <c r="BBZ301" s="5"/>
      <c r="BCA301" s="5"/>
      <c r="BCB301" s="5"/>
      <c r="BCC301" s="223"/>
      <c r="BCD301" s="2"/>
      <c r="BCE301" s="2"/>
      <c r="BCF301" s="5"/>
      <c r="BCG301" s="5"/>
      <c r="BCH301" s="5"/>
      <c r="BCI301" s="5"/>
      <c r="BCJ301" s="5"/>
      <c r="BCK301" s="223"/>
      <c r="BCL301" s="2"/>
      <c r="BCM301" s="2"/>
      <c r="BCN301" s="5"/>
      <c r="BCO301" s="5"/>
      <c r="BCP301" s="5"/>
      <c r="BCQ301" s="5"/>
      <c r="BCR301" s="5"/>
      <c r="BCS301" s="223"/>
      <c r="BCT301" s="2"/>
      <c r="BCU301" s="2"/>
      <c r="BCV301" s="5"/>
      <c r="BCW301" s="5"/>
      <c r="BCX301" s="5"/>
      <c r="BCY301" s="5"/>
      <c r="BCZ301" s="5"/>
      <c r="BDA301" s="223"/>
      <c r="BDB301" s="2"/>
      <c r="BDC301" s="2"/>
      <c r="BDD301" s="5"/>
      <c r="BDE301" s="5"/>
      <c r="BDF301" s="5"/>
      <c r="BDG301" s="5"/>
      <c r="BDH301" s="5"/>
      <c r="BDI301" s="223"/>
      <c r="BDJ301" s="2"/>
      <c r="BDK301" s="2"/>
      <c r="BDL301" s="5"/>
      <c r="BDM301" s="5"/>
      <c r="BDN301" s="5"/>
      <c r="BDO301" s="5"/>
      <c r="BDP301" s="5"/>
      <c r="BDQ301" s="223"/>
      <c r="BDR301" s="2"/>
      <c r="BDS301" s="2"/>
      <c r="BDT301" s="5"/>
      <c r="BDU301" s="5"/>
      <c r="BDV301" s="5"/>
      <c r="BDW301" s="5"/>
      <c r="BDX301" s="5"/>
      <c r="BDY301" s="223"/>
      <c r="BDZ301" s="2"/>
      <c r="BEA301" s="2"/>
      <c r="BEB301" s="5"/>
      <c r="BEC301" s="5"/>
      <c r="BED301" s="5"/>
      <c r="BEE301" s="5"/>
      <c r="BEF301" s="5"/>
      <c r="BEG301" s="223"/>
      <c r="BEH301" s="2"/>
      <c r="BEI301" s="2"/>
      <c r="BEJ301" s="5"/>
      <c r="BEK301" s="5"/>
      <c r="BEL301" s="5"/>
      <c r="BEM301" s="5"/>
      <c r="BEN301" s="5"/>
      <c r="BEO301" s="223"/>
      <c r="BEP301" s="2"/>
      <c r="BEQ301" s="2"/>
      <c r="BER301" s="5"/>
      <c r="BES301" s="5"/>
      <c r="BET301" s="5"/>
      <c r="BEU301" s="5"/>
      <c r="BEV301" s="5"/>
      <c r="BEW301" s="223"/>
      <c r="BEX301" s="2"/>
      <c r="BEY301" s="2"/>
      <c r="BEZ301" s="5"/>
      <c r="BFA301" s="5"/>
      <c r="BFB301" s="5"/>
      <c r="BFC301" s="5"/>
      <c r="BFD301" s="5"/>
      <c r="BFE301" s="223"/>
      <c r="BFF301" s="2"/>
      <c r="BFG301" s="2"/>
      <c r="BFH301" s="5"/>
      <c r="BFI301" s="5"/>
      <c r="BFJ301" s="5"/>
      <c r="BFK301" s="5"/>
      <c r="BFL301" s="5"/>
      <c r="BFM301" s="223"/>
      <c r="BFN301" s="2"/>
      <c r="BFO301" s="2"/>
      <c r="BFP301" s="5"/>
      <c r="BFQ301" s="5"/>
      <c r="BFR301" s="5"/>
      <c r="BFS301" s="5"/>
      <c r="BFT301" s="5"/>
      <c r="BFU301" s="223"/>
      <c r="BFV301" s="2"/>
      <c r="BFW301" s="2"/>
      <c r="BFX301" s="5"/>
      <c r="BFY301" s="5"/>
      <c r="BFZ301" s="5"/>
      <c r="BGA301" s="5"/>
      <c r="BGB301" s="5"/>
      <c r="BGC301" s="223"/>
      <c r="BGD301" s="2"/>
      <c r="BGE301" s="2"/>
      <c r="BGF301" s="5"/>
      <c r="BGG301" s="5"/>
      <c r="BGH301" s="5"/>
      <c r="BGI301" s="5"/>
      <c r="BGJ301" s="5"/>
      <c r="BGK301" s="223"/>
      <c r="BGL301" s="2"/>
      <c r="BGM301" s="2"/>
      <c r="BGN301" s="5"/>
      <c r="BGO301" s="5"/>
      <c r="BGP301" s="5"/>
      <c r="BGQ301" s="5"/>
      <c r="BGR301" s="5"/>
      <c r="BGS301" s="223"/>
      <c r="BGT301" s="2"/>
      <c r="BGU301" s="2"/>
      <c r="BGV301" s="5"/>
      <c r="BGW301" s="5"/>
      <c r="BGX301" s="5"/>
      <c r="BGY301" s="5"/>
      <c r="BGZ301" s="5"/>
      <c r="BHA301" s="223"/>
      <c r="BHB301" s="2"/>
      <c r="BHC301" s="2"/>
      <c r="BHD301" s="5"/>
      <c r="BHE301" s="5"/>
      <c r="BHF301" s="5"/>
      <c r="BHG301" s="5"/>
      <c r="BHH301" s="5"/>
      <c r="BHI301" s="223"/>
      <c r="BHJ301" s="2"/>
      <c r="BHK301" s="2"/>
      <c r="BHL301" s="5"/>
      <c r="BHM301" s="5"/>
      <c r="BHN301" s="5"/>
      <c r="BHO301" s="5"/>
      <c r="BHP301" s="5"/>
      <c r="BHQ301" s="223"/>
      <c r="BHR301" s="2"/>
      <c r="BHS301" s="2"/>
      <c r="BHT301" s="5"/>
      <c r="BHU301" s="5"/>
      <c r="BHV301" s="5"/>
      <c r="BHW301" s="5"/>
      <c r="BHX301" s="5"/>
      <c r="BHY301" s="223"/>
      <c r="BHZ301" s="2"/>
      <c r="BIA301" s="2"/>
      <c r="BIB301" s="5"/>
      <c r="BIC301" s="5"/>
      <c r="BID301" s="5"/>
      <c r="BIE301" s="5"/>
      <c r="BIF301" s="5"/>
      <c r="BIG301" s="223"/>
      <c r="BIH301" s="2"/>
      <c r="BII301" s="2"/>
      <c r="BIJ301" s="5"/>
      <c r="BIK301" s="5"/>
      <c r="BIL301" s="5"/>
      <c r="BIM301" s="5"/>
      <c r="BIN301" s="5"/>
      <c r="BIO301" s="223"/>
      <c r="BIP301" s="2"/>
      <c r="BIQ301" s="2"/>
      <c r="BIR301" s="5"/>
      <c r="BIS301" s="5"/>
      <c r="BIT301" s="5"/>
      <c r="BIU301" s="5"/>
      <c r="BIV301" s="5"/>
      <c r="BIW301" s="223"/>
      <c r="BIX301" s="2"/>
      <c r="BIY301" s="2"/>
      <c r="BIZ301" s="5"/>
      <c r="BJA301" s="5"/>
      <c r="BJB301" s="5"/>
      <c r="BJC301" s="5"/>
      <c r="BJD301" s="5"/>
      <c r="BJE301" s="223"/>
      <c r="BJF301" s="2"/>
      <c r="BJG301" s="2"/>
      <c r="BJH301" s="5"/>
      <c r="BJI301" s="5"/>
      <c r="BJJ301" s="5"/>
      <c r="BJK301" s="5"/>
      <c r="BJL301" s="5"/>
      <c r="BJM301" s="223"/>
      <c r="BJN301" s="2"/>
      <c r="BJO301" s="2"/>
      <c r="BJP301" s="5"/>
      <c r="BJQ301" s="5"/>
      <c r="BJR301" s="5"/>
      <c r="BJS301" s="5"/>
      <c r="BJT301" s="5"/>
      <c r="BJU301" s="223"/>
      <c r="BJV301" s="2"/>
      <c r="BJW301" s="2"/>
      <c r="BJX301" s="5"/>
      <c r="BJY301" s="5"/>
      <c r="BJZ301" s="5"/>
      <c r="BKA301" s="5"/>
      <c r="BKB301" s="5"/>
      <c r="BKC301" s="223"/>
      <c r="BKD301" s="2"/>
      <c r="BKE301" s="2"/>
      <c r="BKF301" s="5"/>
      <c r="BKG301" s="5"/>
      <c r="BKH301" s="5"/>
      <c r="BKI301" s="5"/>
      <c r="BKJ301" s="5"/>
      <c r="BKK301" s="223"/>
      <c r="BKL301" s="2"/>
      <c r="BKM301" s="2"/>
      <c r="BKN301" s="5"/>
      <c r="BKO301" s="5"/>
      <c r="BKP301" s="5"/>
      <c r="BKQ301" s="5"/>
      <c r="BKR301" s="5"/>
      <c r="BKS301" s="223"/>
      <c r="BKT301" s="2"/>
      <c r="BKU301" s="2"/>
      <c r="BKV301" s="5"/>
      <c r="BKW301" s="5"/>
      <c r="BKX301" s="5"/>
      <c r="BKY301" s="5"/>
      <c r="BKZ301" s="5"/>
      <c r="BLA301" s="223"/>
      <c r="BLB301" s="2"/>
      <c r="BLC301" s="2"/>
      <c r="BLD301" s="5"/>
      <c r="BLE301" s="5"/>
      <c r="BLF301" s="5"/>
      <c r="BLG301" s="5"/>
      <c r="BLH301" s="5"/>
      <c r="BLI301" s="223"/>
      <c r="BLJ301" s="2"/>
      <c r="BLK301" s="2"/>
      <c r="BLL301" s="5"/>
      <c r="BLM301" s="5"/>
      <c r="BLN301" s="5"/>
      <c r="BLO301" s="5"/>
      <c r="BLP301" s="5"/>
      <c r="BLQ301" s="223"/>
      <c r="BLR301" s="2"/>
      <c r="BLS301" s="2"/>
      <c r="BLT301" s="5"/>
      <c r="BLU301" s="5"/>
      <c r="BLV301" s="5"/>
      <c r="BLW301" s="5"/>
      <c r="BLX301" s="5"/>
      <c r="BLY301" s="223"/>
      <c r="BLZ301" s="2"/>
      <c r="BMA301" s="2"/>
      <c r="BMB301" s="5"/>
      <c r="BMC301" s="5"/>
      <c r="BMD301" s="5"/>
      <c r="BME301" s="5"/>
      <c r="BMF301" s="5"/>
      <c r="BMG301" s="223"/>
      <c r="BMH301" s="2"/>
      <c r="BMI301" s="2"/>
      <c r="BMJ301" s="5"/>
      <c r="BMK301" s="5"/>
      <c r="BML301" s="5"/>
      <c r="BMM301" s="5"/>
      <c r="BMN301" s="5"/>
      <c r="BMO301" s="223"/>
      <c r="BMP301" s="2"/>
      <c r="BMQ301" s="2"/>
      <c r="BMR301" s="5"/>
      <c r="BMS301" s="5"/>
      <c r="BMT301" s="5"/>
      <c r="BMU301" s="5"/>
      <c r="BMV301" s="5"/>
      <c r="BMW301" s="223"/>
      <c r="BMX301" s="2"/>
      <c r="BMY301" s="2"/>
      <c r="BMZ301" s="5"/>
      <c r="BNA301" s="5"/>
      <c r="BNB301" s="5"/>
      <c r="BNC301" s="5"/>
      <c r="BND301" s="5"/>
      <c r="BNE301" s="223"/>
      <c r="BNF301" s="2"/>
      <c r="BNG301" s="2"/>
      <c r="BNH301" s="5"/>
      <c r="BNI301" s="5"/>
      <c r="BNJ301" s="5"/>
      <c r="BNK301" s="5"/>
      <c r="BNL301" s="5"/>
      <c r="BNM301" s="223"/>
      <c r="BNN301" s="2"/>
      <c r="BNO301" s="2"/>
      <c r="BNP301" s="5"/>
      <c r="BNQ301" s="5"/>
      <c r="BNR301" s="5"/>
      <c r="BNS301" s="5"/>
      <c r="BNT301" s="5"/>
      <c r="BNU301" s="223"/>
      <c r="BNV301" s="2"/>
      <c r="BNW301" s="2"/>
      <c r="BNX301" s="5"/>
      <c r="BNY301" s="5"/>
      <c r="BNZ301" s="5"/>
      <c r="BOA301" s="5"/>
      <c r="BOB301" s="5"/>
      <c r="BOC301" s="223"/>
      <c r="BOD301" s="2"/>
      <c r="BOE301" s="2"/>
      <c r="BOF301" s="5"/>
      <c r="BOG301" s="5"/>
      <c r="BOH301" s="5"/>
      <c r="BOI301" s="5"/>
      <c r="BOJ301" s="5"/>
      <c r="BOK301" s="223"/>
      <c r="BOL301" s="2"/>
      <c r="BOM301" s="2"/>
      <c r="BON301" s="5"/>
      <c r="BOO301" s="5"/>
      <c r="BOP301" s="5"/>
      <c r="BOQ301" s="5"/>
      <c r="BOR301" s="5"/>
      <c r="BOS301" s="223"/>
      <c r="BOT301" s="2"/>
      <c r="BOU301" s="2"/>
      <c r="BOV301" s="5"/>
      <c r="BOW301" s="5"/>
      <c r="BOX301" s="5"/>
      <c r="BOY301" s="5"/>
      <c r="BOZ301" s="5"/>
      <c r="BPA301" s="223"/>
      <c r="BPB301" s="2"/>
      <c r="BPC301" s="2"/>
      <c r="BPD301" s="5"/>
      <c r="BPE301" s="5"/>
      <c r="BPF301" s="5"/>
      <c r="BPG301" s="5"/>
      <c r="BPH301" s="5"/>
      <c r="BPI301" s="223"/>
      <c r="BPJ301" s="2"/>
      <c r="BPK301" s="2"/>
      <c r="BPL301" s="5"/>
      <c r="BPM301" s="5"/>
      <c r="BPN301" s="5"/>
      <c r="BPO301" s="5"/>
      <c r="BPP301" s="5"/>
      <c r="BPQ301" s="223"/>
      <c r="BPR301" s="2"/>
      <c r="BPS301" s="2"/>
      <c r="BPT301" s="5"/>
      <c r="BPU301" s="5"/>
      <c r="BPV301" s="5"/>
      <c r="BPW301" s="5"/>
      <c r="BPX301" s="5"/>
      <c r="BPY301" s="223"/>
      <c r="BPZ301" s="2"/>
      <c r="BQA301" s="2"/>
      <c r="BQB301" s="5"/>
      <c r="BQC301" s="5"/>
      <c r="BQD301" s="5"/>
      <c r="BQE301" s="5"/>
      <c r="BQF301" s="5"/>
      <c r="BQG301" s="223"/>
      <c r="BQH301" s="2"/>
      <c r="BQI301" s="2"/>
      <c r="BQJ301" s="5"/>
      <c r="BQK301" s="5"/>
      <c r="BQL301" s="5"/>
      <c r="BQM301" s="5"/>
      <c r="BQN301" s="5"/>
      <c r="BQO301" s="223"/>
      <c r="BQP301" s="2"/>
      <c r="BQQ301" s="2"/>
      <c r="BQR301" s="5"/>
      <c r="BQS301" s="5"/>
      <c r="BQT301" s="5"/>
      <c r="BQU301" s="5"/>
      <c r="BQV301" s="5"/>
      <c r="BQW301" s="223"/>
      <c r="BQX301" s="2"/>
      <c r="BQY301" s="2"/>
      <c r="BQZ301" s="5"/>
      <c r="BRA301" s="5"/>
      <c r="BRB301" s="5"/>
      <c r="BRC301" s="5"/>
      <c r="BRD301" s="5"/>
      <c r="BRE301" s="223"/>
      <c r="BRF301" s="2"/>
      <c r="BRG301" s="2"/>
      <c r="BRH301" s="5"/>
      <c r="BRI301" s="5"/>
      <c r="BRJ301" s="5"/>
      <c r="BRK301" s="5"/>
      <c r="BRL301" s="5"/>
      <c r="BRM301" s="223"/>
      <c r="BRN301" s="2"/>
      <c r="BRO301" s="2"/>
      <c r="BRP301" s="5"/>
      <c r="BRQ301" s="5"/>
      <c r="BRR301" s="5"/>
      <c r="BRS301" s="5"/>
      <c r="BRT301" s="5"/>
      <c r="BRU301" s="223"/>
      <c r="BRV301" s="2"/>
      <c r="BRW301" s="2"/>
      <c r="BRX301" s="5"/>
      <c r="BRY301" s="5"/>
      <c r="BRZ301" s="5"/>
      <c r="BSA301" s="5"/>
      <c r="BSB301" s="5"/>
      <c r="BSC301" s="223"/>
      <c r="BSD301" s="2"/>
      <c r="BSE301" s="2"/>
      <c r="BSF301" s="5"/>
      <c r="BSG301" s="5"/>
      <c r="BSH301" s="5"/>
      <c r="BSI301" s="5"/>
      <c r="BSJ301" s="5"/>
      <c r="BSK301" s="223"/>
      <c r="BSL301" s="2"/>
      <c r="BSM301" s="2"/>
      <c r="BSN301" s="5"/>
      <c r="BSO301" s="5"/>
      <c r="BSP301" s="5"/>
      <c r="BSQ301" s="5"/>
      <c r="BSR301" s="5"/>
      <c r="BSS301" s="223"/>
      <c r="BST301" s="2"/>
      <c r="BSU301" s="2"/>
      <c r="BSV301" s="5"/>
      <c r="BSW301" s="5"/>
      <c r="BSX301" s="5"/>
      <c r="BSY301" s="5"/>
      <c r="BSZ301" s="5"/>
      <c r="BTA301" s="223"/>
      <c r="BTB301" s="2"/>
      <c r="BTC301" s="2"/>
      <c r="BTD301" s="5"/>
      <c r="BTE301" s="5"/>
      <c r="BTF301" s="5"/>
      <c r="BTG301" s="5"/>
      <c r="BTH301" s="5"/>
      <c r="BTI301" s="223"/>
      <c r="BTJ301" s="2"/>
      <c r="BTK301" s="2"/>
      <c r="BTL301" s="5"/>
      <c r="BTM301" s="5"/>
      <c r="BTN301" s="5"/>
      <c r="BTO301" s="5"/>
      <c r="BTP301" s="5"/>
      <c r="BTQ301" s="223"/>
      <c r="BTR301" s="2"/>
      <c r="BTS301" s="2"/>
      <c r="BTT301" s="5"/>
      <c r="BTU301" s="5"/>
      <c r="BTV301" s="5"/>
      <c r="BTW301" s="5"/>
      <c r="BTX301" s="5"/>
      <c r="BTY301" s="223"/>
      <c r="BTZ301" s="2"/>
      <c r="BUA301" s="2"/>
      <c r="BUB301" s="5"/>
      <c r="BUC301" s="5"/>
      <c r="BUD301" s="5"/>
      <c r="BUE301" s="5"/>
      <c r="BUF301" s="5"/>
      <c r="BUG301" s="223"/>
      <c r="BUH301" s="2"/>
      <c r="BUI301" s="2"/>
      <c r="BUJ301" s="5"/>
      <c r="BUK301" s="5"/>
      <c r="BUL301" s="5"/>
      <c r="BUM301" s="5"/>
      <c r="BUN301" s="5"/>
      <c r="BUO301" s="223"/>
      <c r="BUP301" s="2"/>
      <c r="BUQ301" s="2"/>
      <c r="BUR301" s="5"/>
      <c r="BUS301" s="5"/>
      <c r="BUT301" s="5"/>
      <c r="BUU301" s="5"/>
      <c r="BUV301" s="5"/>
      <c r="BUW301" s="223"/>
      <c r="BUX301" s="2"/>
      <c r="BUY301" s="2"/>
      <c r="BUZ301" s="5"/>
      <c r="BVA301" s="5"/>
      <c r="BVB301" s="5"/>
      <c r="BVC301" s="5"/>
      <c r="BVD301" s="5"/>
      <c r="BVE301" s="223"/>
      <c r="BVF301" s="2"/>
      <c r="BVG301" s="2"/>
      <c r="BVH301" s="5"/>
      <c r="BVI301" s="5"/>
      <c r="BVJ301" s="5"/>
      <c r="BVK301" s="5"/>
      <c r="BVL301" s="5"/>
      <c r="BVM301" s="223"/>
      <c r="BVN301" s="2"/>
      <c r="BVO301" s="2"/>
      <c r="BVP301" s="5"/>
      <c r="BVQ301" s="5"/>
      <c r="BVR301" s="5"/>
      <c r="BVS301" s="5"/>
      <c r="BVT301" s="5"/>
      <c r="BVU301" s="223"/>
      <c r="BVV301" s="2"/>
      <c r="BVW301" s="2"/>
      <c r="BVX301" s="5"/>
      <c r="BVY301" s="5"/>
      <c r="BVZ301" s="5"/>
      <c r="BWA301" s="5"/>
      <c r="BWB301" s="5"/>
      <c r="BWC301" s="223"/>
      <c r="BWD301" s="2"/>
      <c r="BWE301" s="2"/>
      <c r="BWF301" s="5"/>
      <c r="BWG301" s="5"/>
      <c r="BWH301" s="5"/>
      <c r="BWI301" s="5"/>
      <c r="BWJ301" s="5"/>
      <c r="BWK301" s="223"/>
      <c r="BWL301" s="2"/>
      <c r="BWM301" s="2"/>
      <c r="BWN301" s="5"/>
      <c r="BWO301" s="5"/>
      <c r="BWP301" s="5"/>
      <c r="BWQ301" s="5"/>
      <c r="BWR301" s="5"/>
      <c r="BWS301" s="223"/>
      <c r="BWT301" s="2"/>
      <c r="BWU301" s="2"/>
      <c r="BWV301" s="5"/>
      <c r="BWW301" s="5"/>
      <c r="BWX301" s="5"/>
      <c r="BWY301" s="5"/>
      <c r="BWZ301" s="5"/>
      <c r="BXA301" s="223"/>
      <c r="BXB301" s="2"/>
      <c r="BXC301" s="2"/>
      <c r="BXD301" s="5"/>
      <c r="BXE301" s="5"/>
      <c r="BXF301" s="5"/>
      <c r="BXG301" s="5"/>
      <c r="BXH301" s="5"/>
      <c r="BXI301" s="223"/>
      <c r="BXJ301" s="2"/>
      <c r="BXK301" s="2"/>
      <c r="BXL301" s="5"/>
      <c r="BXM301" s="5"/>
      <c r="BXN301" s="5"/>
      <c r="BXO301" s="5"/>
      <c r="BXP301" s="5"/>
      <c r="BXQ301" s="223"/>
      <c r="BXR301" s="2"/>
      <c r="BXS301" s="2"/>
      <c r="BXT301" s="5"/>
      <c r="BXU301" s="5"/>
      <c r="BXV301" s="5"/>
      <c r="BXW301" s="5"/>
      <c r="BXX301" s="5"/>
      <c r="BXY301" s="223"/>
      <c r="BXZ301" s="2"/>
      <c r="BYA301" s="2"/>
      <c r="BYB301" s="5"/>
      <c r="BYC301" s="5"/>
      <c r="BYD301" s="5"/>
      <c r="BYE301" s="5"/>
      <c r="BYF301" s="5"/>
      <c r="BYG301" s="223"/>
      <c r="BYH301" s="2"/>
      <c r="BYI301" s="2"/>
      <c r="BYJ301" s="5"/>
      <c r="BYK301" s="5"/>
      <c r="BYL301" s="5"/>
      <c r="BYM301" s="5"/>
      <c r="BYN301" s="5"/>
      <c r="BYO301" s="223"/>
      <c r="BYP301" s="2"/>
      <c r="BYQ301" s="2"/>
      <c r="BYR301" s="5"/>
      <c r="BYS301" s="5"/>
      <c r="BYT301" s="5"/>
      <c r="BYU301" s="5"/>
      <c r="BYV301" s="5"/>
      <c r="BYW301" s="223"/>
      <c r="BYX301" s="2"/>
      <c r="BYY301" s="2"/>
      <c r="BYZ301" s="5"/>
      <c r="BZA301" s="5"/>
      <c r="BZB301" s="5"/>
      <c r="BZC301" s="5"/>
      <c r="BZD301" s="5"/>
      <c r="BZE301" s="223"/>
      <c r="BZF301" s="2"/>
      <c r="BZG301" s="2"/>
      <c r="BZH301" s="5"/>
      <c r="BZI301" s="5"/>
      <c r="BZJ301" s="5"/>
      <c r="BZK301" s="5"/>
      <c r="BZL301" s="5"/>
      <c r="BZM301" s="223"/>
      <c r="BZN301" s="2"/>
      <c r="BZO301" s="2"/>
      <c r="BZP301" s="5"/>
      <c r="BZQ301" s="5"/>
      <c r="BZR301" s="5"/>
      <c r="BZS301" s="5"/>
      <c r="BZT301" s="5"/>
      <c r="BZU301" s="223"/>
      <c r="BZV301" s="2"/>
      <c r="BZW301" s="2"/>
      <c r="BZX301" s="5"/>
      <c r="BZY301" s="5"/>
      <c r="BZZ301" s="5"/>
      <c r="CAA301" s="5"/>
      <c r="CAB301" s="5"/>
      <c r="CAC301" s="223"/>
      <c r="CAD301" s="2"/>
      <c r="CAE301" s="2"/>
      <c r="CAF301" s="5"/>
      <c r="CAG301" s="5"/>
      <c r="CAH301" s="5"/>
      <c r="CAI301" s="5"/>
      <c r="CAJ301" s="5"/>
      <c r="CAK301" s="223"/>
      <c r="CAL301" s="2"/>
      <c r="CAM301" s="2"/>
      <c r="CAN301" s="5"/>
      <c r="CAO301" s="5"/>
      <c r="CAP301" s="5"/>
      <c r="CAQ301" s="5"/>
      <c r="CAR301" s="5"/>
      <c r="CAS301" s="223"/>
      <c r="CAT301" s="2"/>
      <c r="CAU301" s="2"/>
      <c r="CAV301" s="5"/>
      <c r="CAW301" s="5"/>
      <c r="CAX301" s="5"/>
      <c r="CAY301" s="5"/>
      <c r="CAZ301" s="5"/>
      <c r="CBA301" s="223"/>
      <c r="CBB301" s="2"/>
      <c r="CBC301" s="2"/>
      <c r="CBD301" s="5"/>
      <c r="CBE301" s="5"/>
      <c r="CBF301" s="5"/>
      <c r="CBG301" s="5"/>
      <c r="CBH301" s="5"/>
      <c r="CBI301" s="223"/>
      <c r="CBJ301" s="2"/>
      <c r="CBK301" s="2"/>
      <c r="CBL301" s="5"/>
      <c r="CBM301" s="5"/>
      <c r="CBN301" s="5"/>
      <c r="CBO301" s="5"/>
      <c r="CBP301" s="5"/>
      <c r="CBQ301" s="223"/>
      <c r="CBR301" s="2"/>
      <c r="CBS301" s="2"/>
      <c r="CBT301" s="5"/>
      <c r="CBU301" s="5"/>
      <c r="CBV301" s="5"/>
      <c r="CBW301" s="5"/>
      <c r="CBX301" s="5"/>
      <c r="CBY301" s="223"/>
      <c r="CBZ301" s="2"/>
      <c r="CCA301" s="2"/>
      <c r="CCB301" s="5"/>
      <c r="CCC301" s="5"/>
      <c r="CCD301" s="5"/>
      <c r="CCE301" s="5"/>
      <c r="CCF301" s="5"/>
      <c r="CCG301" s="223"/>
      <c r="CCH301" s="2"/>
      <c r="CCI301" s="2"/>
      <c r="CCJ301" s="5"/>
      <c r="CCK301" s="5"/>
      <c r="CCL301" s="5"/>
      <c r="CCM301" s="5"/>
      <c r="CCN301" s="5"/>
      <c r="CCO301" s="223"/>
      <c r="CCP301" s="2"/>
      <c r="CCQ301" s="2"/>
      <c r="CCR301" s="5"/>
      <c r="CCS301" s="5"/>
      <c r="CCT301" s="5"/>
      <c r="CCU301" s="5"/>
      <c r="CCV301" s="5"/>
      <c r="CCW301" s="223"/>
      <c r="CCX301" s="2"/>
      <c r="CCY301" s="2"/>
      <c r="CCZ301" s="5"/>
      <c r="CDA301" s="5"/>
      <c r="CDB301" s="5"/>
      <c r="CDC301" s="5"/>
      <c r="CDD301" s="5"/>
      <c r="CDE301" s="223"/>
      <c r="CDF301" s="2"/>
      <c r="CDG301" s="2"/>
      <c r="CDH301" s="5"/>
      <c r="CDI301" s="5"/>
      <c r="CDJ301" s="5"/>
      <c r="CDK301" s="5"/>
      <c r="CDL301" s="5"/>
      <c r="CDM301" s="223"/>
      <c r="CDN301" s="2"/>
      <c r="CDO301" s="2"/>
      <c r="CDP301" s="5"/>
      <c r="CDQ301" s="5"/>
      <c r="CDR301" s="5"/>
      <c r="CDS301" s="5"/>
      <c r="CDT301" s="5"/>
      <c r="CDU301" s="223"/>
      <c r="CDV301" s="2"/>
      <c r="CDW301" s="2"/>
      <c r="CDX301" s="5"/>
      <c r="CDY301" s="5"/>
      <c r="CDZ301" s="5"/>
      <c r="CEA301" s="5"/>
      <c r="CEB301" s="5"/>
      <c r="CEC301" s="223"/>
      <c r="CED301" s="2"/>
      <c r="CEE301" s="2"/>
      <c r="CEF301" s="5"/>
      <c r="CEG301" s="5"/>
      <c r="CEH301" s="5"/>
      <c r="CEI301" s="5"/>
      <c r="CEJ301" s="5"/>
      <c r="CEK301" s="223"/>
      <c r="CEL301" s="2"/>
      <c r="CEM301" s="2"/>
      <c r="CEN301" s="5"/>
      <c r="CEO301" s="5"/>
      <c r="CEP301" s="5"/>
      <c r="CEQ301" s="5"/>
      <c r="CER301" s="5"/>
      <c r="CES301" s="223"/>
      <c r="CET301" s="2"/>
      <c r="CEU301" s="2"/>
      <c r="CEV301" s="5"/>
      <c r="CEW301" s="5"/>
      <c r="CEX301" s="5"/>
      <c r="CEY301" s="5"/>
      <c r="CEZ301" s="5"/>
      <c r="CFA301" s="223"/>
      <c r="CFB301" s="2"/>
      <c r="CFC301" s="2"/>
      <c r="CFD301" s="5"/>
      <c r="CFE301" s="5"/>
      <c r="CFF301" s="5"/>
      <c r="CFG301" s="5"/>
      <c r="CFH301" s="5"/>
      <c r="CFI301" s="223"/>
      <c r="CFJ301" s="2"/>
      <c r="CFK301" s="2"/>
      <c r="CFL301" s="5"/>
      <c r="CFM301" s="5"/>
      <c r="CFN301" s="5"/>
      <c r="CFO301" s="5"/>
      <c r="CFP301" s="5"/>
      <c r="CFQ301" s="223"/>
      <c r="CFR301" s="2"/>
      <c r="CFS301" s="2"/>
      <c r="CFT301" s="5"/>
      <c r="CFU301" s="5"/>
      <c r="CFV301" s="5"/>
      <c r="CFW301" s="5"/>
      <c r="CFX301" s="5"/>
      <c r="CFY301" s="223"/>
      <c r="CFZ301" s="2"/>
      <c r="CGA301" s="2"/>
      <c r="CGB301" s="5"/>
      <c r="CGC301" s="5"/>
      <c r="CGD301" s="5"/>
      <c r="CGE301" s="5"/>
      <c r="CGF301" s="5"/>
      <c r="CGG301" s="223"/>
      <c r="CGH301" s="2"/>
      <c r="CGI301" s="2"/>
      <c r="CGJ301" s="5"/>
      <c r="CGK301" s="5"/>
      <c r="CGL301" s="5"/>
      <c r="CGM301" s="5"/>
      <c r="CGN301" s="5"/>
      <c r="CGO301" s="223"/>
      <c r="CGP301" s="2"/>
      <c r="CGQ301" s="2"/>
      <c r="CGR301" s="5"/>
      <c r="CGS301" s="5"/>
      <c r="CGT301" s="5"/>
      <c r="CGU301" s="5"/>
      <c r="CGV301" s="5"/>
      <c r="CGW301" s="223"/>
      <c r="CGX301" s="2"/>
      <c r="CGY301" s="2"/>
      <c r="CGZ301" s="5"/>
      <c r="CHA301" s="5"/>
      <c r="CHB301" s="5"/>
      <c r="CHC301" s="5"/>
      <c r="CHD301" s="5"/>
      <c r="CHE301" s="223"/>
      <c r="CHF301" s="2"/>
      <c r="CHG301" s="2"/>
      <c r="CHH301" s="5"/>
      <c r="CHI301" s="5"/>
      <c r="CHJ301" s="5"/>
      <c r="CHK301" s="5"/>
      <c r="CHL301" s="5"/>
      <c r="CHM301" s="223"/>
      <c r="CHN301" s="2"/>
      <c r="CHO301" s="2"/>
      <c r="CHP301" s="5"/>
      <c r="CHQ301" s="5"/>
      <c r="CHR301" s="5"/>
      <c r="CHS301" s="5"/>
      <c r="CHT301" s="5"/>
      <c r="CHU301" s="223"/>
      <c r="CHV301" s="2"/>
      <c r="CHW301" s="2"/>
      <c r="CHX301" s="5"/>
      <c r="CHY301" s="5"/>
      <c r="CHZ301" s="5"/>
      <c r="CIA301" s="5"/>
      <c r="CIB301" s="5"/>
      <c r="CIC301" s="223"/>
      <c r="CID301" s="2"/>
      <c r="CIE301" s="2"/>
      <c r="CIF301" s="5"/>
      <c r="CIG301" s="5"/>
      <c r="CIH301" s="5"/>
      <c r="CII301" s="5"/>
      <c r="CIJ301" s="5"/>
      <c r="CIK301" s="223"/>
      <c r="CIL301" s="2"/>
      <c r="CIM301" s="2"/>
      <c r="CIN301" s="5"/>
      <c r="CIO301" s="5"/>
      <c r="CIP301" s="5"/>
      <c r="CIQ301" s="5"/>
      <c r="CIR301" s="5"/>
      <c r="CIS301" s="223"/>
      <c r="CIT301" s="2"/>
      <c r="CIU301" s="2"/>
      <c r="CIV301" s="5"/>
      <c r="CIW301" s="5"/>
      <c r="CIX301" s="5"/>
      <c r="CIY301" s="5"/>
      <c r="CIZ301" s="5"/>
      <c r="CJA301" s="223"/>
      <c r="CJB301" s="2"/>
      <c r="CJC301" s="2"/>
      <c r="CJD301" s="5"/>
      <c r="CJE301" s="5"/>
      <c r="CJF301" s="5"/>
      <c r="CJG301" s="5"/>
      <c r="CJH301" s="5"/>
      <c r="CJI301" s="223"/>
      <c r="CJJ301" s="2"/>
      <c r="CJK301" s="2"/>
      <c r="CJL301" s="5"/>
      <c r="CJM301" s="5"/>
      <c r="CJN301" s="5"/>
      <c r="CJO301" s="5"/>
      <c r="CJP301" s="5"/>
      <c r="CJQ301" s="223"/>
      <c r="CJR301" s="2"/>
      <c r="CJS301" s="2"/>
      <c r="CJT301" s="5"/>
      <c r="CJU301" s="5"/>
      <c r="CJV301" s="5"/>
      <c r="CJW301" s="5"/>
      <c r="CJX301" s="5"/>
      <c r="CJY301" s="223"/>
      <c r="CJZ301" s="2"/>
      <c r="CKA301" s="2"/>
      <c r="CKB301" s="5"/>
      <c r="CKC301" s="5"/>
      <c r="CKD301" s="5"/>
      <c r="CKE301" s="5"/>
      <c r="CKF301" s="5"/>
      <c r="CKG301" s="223"/>
      <c r="CKH301" s="2"/>
      <c r="CKI301" s="2"/>
      <c r="CKJ301" s="5"/>
      <c r="CKK301" s="5"/>
      <c r="CKL301" s="5"/>
      <c r="CKM301" s="5"/>
      <c r="CKN301" s="5"/>
      <c r="CKO301" s="223"/>
      <c r="CKP301" s="2"/>
      <c r="CKQ301" s="2"/>
      <c r="CKR301" s="5"/>
      <c r="CKS301" s="5"/>
      <c r="CKT301" s="5"/>
      <c r="CKU301" s="5"/>
      <c r="CKV301" s="5"/>
      <c r="CKW301" s="223"/>
      <c r="CKX301" s="2"/>
      <c r="CKY301" s="2"/>
      <c r="CKZ301" s="5"/>
      <c r="CLA301" s="5"/>
      <c r="CLB301" s="5"/>
      <c r="CLC301" s="5"/>
      <c r="CLD301" s="5"/>
      <c r="CLE301" s="223"/>
      <c r="CLF301" s="2"/>
      <c r="CLG301" s="2"/>
      <c r="CLH301" s="5"/>
      <c r="CLI301" s="5"/>
      <c r="CLJ301" s="5"/>
      <c r="CLK301" s="5"/>
      <c r="CLL301" s="5"/>
      <c r="CLM301" s="223"/>
      <c r="CLN301" s="2"/>
      <c r="CLO301" s="2"/>
      <c r="CLP301" s="5"/>
      <c r="CLQ301" s="5"/>
      <c r="CLR301" s="5"/>
      <c r="CLS301" s="5"/>
      <c r="CLT301" s="5"/>
      <c r="CLU301" s="223"/>
      <c r="CLV301" s="2"/>
      <c r="CLW301" s="2"/>
      <c r="CLX301" s="5"/>
      <c r="CLY301" s="5"/>
      <c r="CLZ301" s="5"/>
      <c r="CMA301" s="5"/>
      <c r="CMB301" s="5"/>
      <c r="CMC301" s="223"/>
      <c r="CMD301" s="2"/>
      <c r="CME301" s="2"/>
      <c r="CMF301" s="5"/>
      <c r="CMG301" s="5"/>
      <c r="CMH301" s="5"/>
      <c r="CMI301" s="5"/>
      <c r="CMJ301" s="5"/>
      <c r="CMK301" s="223"/>
      <c r="CML301" s="2"/>
      <c r="CMM301" s="2"/>
      <c r="CMN301" s="5"/>
      <c r="CMO301" s="5"/>
      <c r="CMP301" s="5"/>
      <c r="CMQ301" s="5"/>
      <c r="CMR301" s="5"/>
      <c r="CMS301" s="223"/>
      <c r="CMT301" s="2"/>
      <c r="CMU301" s="2"/>
      <c r="CMV301" s="5"/>
      <c r="CMW301" s="5"/>
      <c r="CMX301" s="5"/>
      <c r="CMY301" s="5"/>
      <c r="CMZ301" s="5"/>
      <c r="CNA301" s="223"/>
      <c r="CNB301" s="2"/>
      <c r="CNC301" s="2"/>
      <c r="CND301" s="5"/>
      <c r="CNE301" s="5"/>
      <c r="CNF301" s="5"/>
      <c r="CNG301" s="5"/>
      <c r="CNH301" s="5"/>
      <c r="CNI301" s="223"/>
      <c r="CNJ301" s="2"/>
      <c r="CNK301" s="2"/>
      <c r="CNL301" s="5"/>
      <c r="CNM301" s="5"/>
      <c r="CNN301" s="5"/>
      <c r="CNO301" s="5"/>
      <c r="CNP301" s="5"/>
      <c r="CNQ301" s="223"/>
      <c r="CNR301" s="2"/>
      <c r="CNS301" s="2"/>
      <c r="CNT301" s="5"/>
      <c r="CNU301" s="5"/>
      <c r="CNV301" s="5"/>
      <c r="CNW301" s="5"/>
      <c r="CNX301" s="5"/>
      <c r="CNY301" s="223"/>
      <c r="CNZ301" s="2"/>
      <c r="COA301" s="2"/>
      <c r="COB301" s="5"/>
      <c r="COC301" s="5"/>
      <c r="COD301" s="5"/>
      <c r="COE301" s="5"/>
      <c r="COF301" s="5"/>
      <c r="COG301" s="223"/>
      <c r="COH301" s="2"/>
      <c r="COI301" s="2"/>
      <c r="COJ301" s="5"/>
      <c r="COK301" s="5"/>
      <c r="COL301" s="5"/>
      <c r="COM301" s="5"/>
      <c r="CON301" s="5"/>
      <c r="COO301" s="223"/>
      <c r="COP301" s="2"/>
      <c r="COQ301" s="2"/>
      <c r="COR301" s="5"/>
      <c r="COS301" s="5"/>
      <c r="COT301" s="5"/>
      <c r="COU301" s="5"/>
      <c r="COV301" s="5"/>
      <c r="COW301" s="223"/>
      <c r="COX301" s="2"/>
      <c r="COY301" s="2"/>
      <c r="COZ301" s="5"/>
      <c r="CPA301" s="5"/>
      <c r="CPB301" s="5"/>
      <c r="CPC301" s="5"/>
      <c r="CPD301" s="5"/>
      <c r="CPE301" s="223"/>
      <c r="CPF301" s="2"/>
      <c r="CPG301" s="2"/>
      <c r="CPH301" s="5"/>
      <c r="CPI301" s="5"/>
      <c r="CPJ301" s="5"/>
      <c r="CPK301" s="5"/>
      <c r="CPL301" s="5"/>
      <c r="CPM301" s="223"/>
      <c r="CPN301" s="2"/>
      <c r="CPO301" s="2"/>
      <c r="CPP301" s="5"/>
      <c r="CPQ301" s="5"/>
      <c r="CPR301" s="5"/>
      <c r="CPS301" s="5"/>
      <c r="CPT301" s="5"/>
      <c r="CPU301" s="223"/>
      <c r="CPV301" s="2"/>
      <c r="CPW301" s="2"/>
      <c r="CPX301" s="5"/>
      <c r="CPY301" s="5"/>
      <c r="CPZ301" s="5"/>
      <c r="CQA301" s="5"/>
      <c r="CQB301" s="5"/>
      <c r="CQC301" s="223"/>
      <c r="CQD301" s="2"/>
      <c r="CQE301" s="2"/>
      <c r="CQF301" s="5"/>
      <c r="CQG301" s="5"/>
      <c r="CQH301" s="5"/>
      <c r="CQI301" s="5"/>
      <c r="CQJ301" s="5"/>
      <c r="CQK301" s="223"/>
      <c r="CQL301" s="2"/>
      <c r="CQM301" s="2"/>
      <c r="CQN301" s="5"/>
      <c r="CQO301" s="5"/>
      <c r="CQP301" s="5"/>
      <c r="CQQ301" s="5"/>
      <c r="CQR301" s="5"/>
      <c r="CQS301" s="223"/>
      <c r="CQT301" s="2"/>
      <c r="CQU301" s="2"/>
      <c r="CQV301" s="5"/>
      <c r="CQW301" s="5"/>
      <c r="CQX301" s="5"/>
      <c r="CQY301" s="5"/>
      <c r="CQZ301" s="5"/>
      <c r="CRA301" s="223"/>
      <c r="CRB301" s="2"/>
      <c r="CRC301" s="2"/>
      <c r="CRD301" s="5"/>
      <c r="CRE301" s="5"/>
      <c r="CRF301" s="5"/>
      <c r="CRG301" s="5"/>
      <c r="CRH301" s="5"/>
      <c r="CRI301" s="223"/>
      <c r="CRJ301" s="2"/>
      <c r="CRK301" s="2"/>
      <c r="CRL301" s="5"/>
      <c r="CRM301" s="5"/>
      <c r="CRN301" s="5"/>
      <c r="CRO301" s="5"/>
      <c r="CRP301" s="5"/>
      <c r="CRQ301" s="223"/>
      <c r="CRR301" s="2"/>
      <c r="CRS301" s="2"/>
      <c r="CRT301" s="5"/>
      <c r="CRU301" s="5"/>
      <c r="CRV301" s="5"/>
      <c r="CRW301" s="5"/>
      <c r="CRX301" s="5"/>
      <c r="CRY301" s="223"/>
      <c r="CRZ301" s="2"/>
      <c r="CSA301" s="2"/>
      <c r="CSB301" s="5"/>
      <c r="CSC301" s="5"/>
      <c r="CSD301" s="5"/>
      <c r="CSE301" s="5"/>
      <c r="CSF301" s="5"/>
      <c r="CSG301" s="223"/>
      <c r="CSH301" s="2"/>
      <c r="CSI301" s="2"/>
      <c r="CSJ301" s="5"/>
      <c r="CSK301" s="5"/>
      <c r="CSL301" s="5"/>
      <c r="CSM301" s="5"/>
      <c r="CSN301" s="5"/>
      <c r="CSO301" s="223"/>
      <c r="CSP301" s="2"/>
      <c r="CSQ301" s="2"/>
      <c r="CSR301" s="5"/>
      <c r="CSS301" s="5"/>
      <c r="CST301" s="5"/>
      <c r="CSU301" s="5"/>
      <c r="CSV301" s="5"/>
      <c r="CSW301" s="223"/>
      <c r="CSX301" s="2"/>
      <c r="CSY301" s="2"/>
      <c r="CSZ301" s="5"/>
      <c r="CTA301" s="5"/>
      <c r="CTB301" s="5"/>
      <c r="CTC301" s="5"/>
      <c r="CTD301" s="5"/>
      <c r="CTE301" s="223"/>
      <c r="CTF301" s="2"/>
      <c r="CTG301" s="2"/>
      <c r="CTH301" s="5"/>
      <c r="CTI301" s="5"/>
      <c r="CTJ301" s="5"/>
      <c r="CTK301" s="5"/>
      <c r="CTL301" s="5"/>
      <c r="CTM301" s="223"/>
      <c r="CTN301" s="2"/>
      <c r="CTO301" s="2"/>
      <c r="CTP301" s="5"/>
      <c r="CTQ301" s="5"/>
      <c r="CTR301" s="5"/>
      <c r="CTS301" s="5"/>
      <c r="CTT301" s="5"/>
      <c r="CTU301" s="223"/>
      <c r="CTV301" s="2"/>
      <c r="CTW301" s="2"/>
      <c r="CTX301" s="5"/>
      <c r="CTY301" s="5"/>
      <c r="CTZ301" s="5"/>
      <c r="CUA301" s="5"/>
      <c r="CUB301" s="5"/>
      <c r="CUC301" s="223"/>
      <c r="CUD301" s="2"/>
      <c r="CUE301" s="2"/>
      <c r="CUF301" s="5"/>
      <c r="CUG301" s="5"/>
      <c r="CUH301" s="5"/>
      <c r="CUI301" s="5"/>
      <c r="CUJ301" s="5"/>
      <c r="CUK301" s="223"/>
      <c r="CUL301" s="2"/>
      <c r="CUM301" s="2"/>
      <c r="CUN301" s="5"/>
      <c r="CUO301" s="5"/>
      <c r="CUP301" s="5"/>
      <c r="CUQ301" s="5"/>
      <c r="CUR301" s="5"/>
      <c r="CUS301" s="223"/>
      <c r="CUT301" s="2"/>
      <c r="CUU301" s="2"/>
      <c r="CUV301" s="5"/>
      <c r="CUW301" s="5"/>
      <c r="CUX301" s="5"/>
      <c r="CUY301" s="5"/>
      <c r="CUZ301" s="5"/>
      <c r="CVA301" s="223"/>
      <c r="CVB301" s="2"/>
      <c r="CVC301" s="2"/>
      <c r="CVD301" s="5"/>
      <c r="CVE301" s="5"/>
      <c r="CVF301" s="5"/>
      <c r="CVG301" s="5"/>
      <c r="CVH301" s="5"/>
      <c r="CVI301" s="223"/>
      <c r="CVJ301" s="2"/>
      <c r="CVK301" s="2"/>
      <c r="CVL301" s="5"/>
      <c r="CVM301" s="5"/>
      <c r="CVN301" s="5"/>
      <c r="CVO301" s="5"/>
      <c r="CVP301" s="5"/>
      <c r="CVQ301" s="223"/>
      <c r="CVR301" s="2"/>
      <c r="CVS301" s="2"/>
      <c r="CVT301" s="5"/>
      <c r="CVU301" s="5"/>
      <c r="CVV301" s="5"/>
      <c r="CVW301" s="5"/>
      <c r="CVX301" s="5"/>
      <c r="CVY301" s="223"/>
      <c r="CVZ301" s="2"/>
      <c r="CWA301" s="2"/>
      <c r="CWB301" s="5"/>
      <c r="CWC301" s="5"/>
      <c r="CWD301" s="5"/>
      <c r="CWE301" s="5"/>
      <c r="CWF301" s="5"/>
      <c r="CWG301" s="223"/>
      <c r="CWH301" s="2"/>
      <c r="CWI301" s="2"/>
      <c r="CWJ301" s="5"/>
      <c r="CWK301" s="5"/>
      <c r="CWL301" s="5"/>
      <c r="CWM301" s="5"/>
      <c r="CWN301" s="5"/>
      <c r="CWO301" s="223"/>
      <c r="CWP301" s="2"/>
      <c r="CWQ301" s="2"/>
      <c r="CWR301" s="5"/>
      <c r="CWS301" s="5"/>
      <c r="CWT301" s="5"/>
      <c r="CWU301" s="5"/>
      <c r="CWV301" s="5"/>
      <c r="CWW301" s="223"/>
      <c r="CWX301" s="2"/>
      <c r="CWY301" s="2"/>
      <c r="CWZ301" s="5"/>
      <c r="CXA301" s="5"/>
      <c r="CXB301" s="5"/>
      <c r="CXC301" s="5"/>
      <c r="CXD301" s="5"/>
      <c r="CXE301" s="223"/>
      <c r="CXF301" s="2"/>
      <c r="CXG301" s="2"/>
      <c r="CXH301" s="5"/>
      <c r="CXI301" s="5"/>
      <c r="CXJ301" s="5"/>
      <c r="CXK301" s="5"/>
      <c r="CXL301" s="5"/>
      <c r="CXM301" s="223"/>
      <c r="CXN301" s="2"/>
      <c r="CXO301" s="2"/>
      <c r="CXP301" s="5"/>
      <c r="CXQ301" s="5"/>
      <c r="CXR301" s="5"/>
      <c r="CXS301" s="5"/>
      <c r="CXT301" s="5"/>
      <c r="CXU301" s="223"/>
      <c r="CXV301" s="2"/>
      <c r="CXW301" s="2"/>
      <c r="CXX301" s="5"/>
      <c r="CXY301" s="5"/>
      <c r="CXZ301" s="5"/>
      <c r="CYA301" s="5"/>
      <c r="CYB301" s="5"/>
      <c r="CYC301" s="223"/>
      <c r="CYD301" s="2"/>
      <c r="CYE301" s="2"/>
      <c r="CYF301" s="5"/>
      <c r="CYG301" s="5"/>
      <c r="CYH301" s="5"/>
      <c r="CYI301" s="5"/>
      <c r="CYJ301" s="5"/>
      <c r="CYK301" s="223"/>
      <c r="CYL301" s="2"/>
      <c r="CYM301" s="2"/>
      <c r="CYN301" s="5"/>
      <c r="CYO301" s="5"/>
      <c r="CYP301" s="5"/>
      <c r="CYQ301" s="5"/>
      <c r="CYR301" s="5"/>
      <c r="CYS301" s="223"/>
      <c r="CYT301" s="2"/>
      <c r="CYU301" s="2"/>
      <c r="CYV301" s="5"/>
      <c r="CYW301" s="5"/>
      <c r="CYX301" s="5"/>
      <c r="CYY301" s="5"/>
      <c r="CYZ301" s="5"/>
      <c r="CZA301" s="223"/>
      <c r="CZB301" s="2"/>
      <c r="CZC301" s="2"/>
      <c r="CZD301" s="5"/>
      <c r="CZE301" s="5"/>
      <c r="CZF301" s="5"/>
      <c r="CZG301" s="5"/>
      <c r="CZH301" s="5"/>
      <c r="CZI301" s="223"/>
      <c r="CZJ301" s="2"/>
      <c r="CZK301" s="2"/>
      <c r="CZL301" s="5"/>
      <c r="CZM301" s="5"/>
      <c r="CZN301" s="5"/>
      <c r="CZO301" s="5"/>
      <c r="CZP301" s="5"/>
      <c r="CZQ301" s="223"/>
      <c r="CZR301" s="2"/>
      <c r="CZS301" s="2"/>
      <c r="CZT301" s="5"/>
      <c r="CZU301" s="5"/>
      <c r="CZV301" s="5"/>
      <c r="CZW301" s="5"/>
      <c r="CZX301" s="5"/>
      <c r="CZY301" s="223"/>
      <c r="CZZ301" s="2"/>
      <c r="DAA301" s="2"/>
      <c r="DAB301" s="5"/>
      <c r="DAC301" s="5"/>
      <c r="DAD301" s="5"/>
      <c r="DAE301" s="5"/>
      <c r="DAF301" s="5"/>
      <c r="DAG301" s="223"/>
      <c r="DAH301" s="2"/>
      <c r="DAI301" s="2"/>
      <c r="DAJ301" s="5"/>
      <c r="DAK301" s="5"/>
      <c r="DAL301" s="5"/>
      <c r="DAM301" s="5"/>
      <c r="DAN301" s="5"/>
      <c r="DAO301" s="223"/>
      <c r="DAP301" s="2"/>
      <c r="DAQ301" s="2"/>
      <c r="DAR301" s="5"/>
      <c r="DAS301" s="5"/>
      <c r="DAT301" s="5"/>
      <c r="DAU301" s="5"/>
      <c r="DAV301" s="5"/>
      <c r="DAW301" s="223"/>
      <c r="DAX301" s="2"/>
      <c r="DAY301" s="2"/>
      <c r="DAZ301" s="5"/>
      <c r="DBA301" s="5"/>
      <c r="DBB301" s="5"/>
      <c r="DBC301" s="5"/>
      <c r="DBD301" s="5"/>
      <c r="DBE301" s="223"/>
      <c r="DBF301" s="2"/>
      <c r="DBG301" s="2"/>
      <c r="DBH301" s="5"/>
      <c r="DBI301" s="5"/>
      <c r="DBJ301" s="5"/>
      <c r="DBK301" s="5"/>
      <c r="DBL301" s="5"/>
      <c r="DBM301" s="223"/>
      <c r="DBN301" s="2"/>
      <c r="DBO301" s="2"/>
      <c r="DBP301" s="5"/>
      <c r="DBQ301" s="5"/>
      <c r="DBR301" s="5"/>
      <c r="DBS301" s="5"/>
      <c r="DBT301" s="5"/>
      <c r="DBU301" s="223"/>
      <c r="DBV301" s="2"/>
      <c r="DBW301" s="2"/>
      <c r="DBX301" s="5"/>
      <c r="DBY301" s="5"/>
      <c r="DBZ301" s="5"/>
      <c r="DCA301" s="5"/>
      <c r="DCB301" s="5"/>
      <c r="DCC301" s="223"/>
      <c r="DCD301" s="2"/>
      <c r="DCE301" s="2"/>
      <c r="DCF301" s="5"/>
      <c r="DCG301" s="5"/>
      <c r="DCH301" s="5"/>
      <c r="DCI301" s="5"/>
      <c r="DCJ301" s="5"/>
      <c r="DCK301" s="223"/>
      <c r="DCL301" s="2"/>
      <c r="DCM301" s="2"/>
      <c r="DCN301" s="5"/>
      <c r="DCO301" s="5"/>
      <c r="DCP301" s="5"/>
      <c r="DCQ301" s="5"/>
      <c r="DCR301" s="5"/>
      <c r="DCS301" s="223"/>
      <c r="DCT301" s="2"/>
      <c r="DCU301" s="2"/>
      <c r="DCV301" s="5"/>
      <c r="DCW301" s="5"/>
      <c r="DCX301" s="5"/>
      <c r="DCY301" s="5"/>
      <c r="DCZ301" s="5"/>
      <c r="DDA301" s="223"/>
      <c r="DDB301" s="2"/>
      <c r="DDC301" s="2"/>
      <c r="DDD301" s="5"/>
      <c r="DDE301" s="5"/>
      <c r="DDF301" s="5"/>
      <c r="DDG301" s="5"/>
      <c r="DDH301" s="5"/>
      <c r="DDI301" s="223"/>
      <c r="DDJ301" s="2"/>
      <c r="DDK301" s="2"/>
      <c r="DDL301" s="5"/>
      <c r="DDM301" s="5"/>
      <c r="DDN301" s="5"/>
      <c r="DDO301" s="5"/>
      <c r="DDP301" s="5"/>
      <c r="DDQ301" s="223"/>
      <c r="DDR301" s="2"/>
      <c r="DDS301" s="2"/>
      <c r="DDT301" s="5"/>
      <c r="DDU301" s="5"/>
      <c r="DDV301" s="5"/>
      <c r="DDW301" s="5"/>
      <c r="DDX301" s="5"/>
      <c r="DDY301" s="223"/>
      <c r="DDZ301" s="2"/>
      <c r="DEA301" s="2"/>
      <c r="DEB301" s="5"/>
      <c r="DEC301" s="5"/>
      <c r="DED301" s="5"/>
      <c r="DEE301" s="5"/>
      <c r="DEF301" s="5"/>
      <c r="DEG301" s="223"/>
      <c r="DEH301" s="2"/>
      <c r="DEI301" s="2"/>
      <c r="DEJ301" s="5"/>
      <c r="DEK301" s="5"/>
      <c r="DEL301" s="5"/>
      <c r="DEM301" s="5"/>
      <c r="DEN301" s="5"/>
      <c r="DEO301" s="223"/>
      <c r="DEP301" s="2"/>
      <c r="DEQ301" s="2"/>
      <c r="DER301" s="5"/>
      <c r="DES301" s="5"/>
      <c r="DET301" s="5"/>
      <c r="DEU301" s="5"/>
      <c r="DEV301" s="5"/>
      <c r="DEW301" s="223"/>
      <c r="DEX301" s="2"/>
      <c r="DEY301" s="2"/>
      <c r="DEZ301" s="5"/>
      <c r="DFA301" s="5"/>
      <c r="DFB301" s="5"/>
      <c r="DFC301" s="5"/>
      <c r="DFD301" s="5"/>
      <c r="DFE301" s="223"/>
      <c r="DFF301" s="2"/>
      <c r="DFG301" s="2"/>
      <c r="DFH301" s="5"/>
      <c r="DFI301" s="5"/>
      <c r="DFJ301" s="5"/>
      <c r="DFK301" s="5"/>
      <c r="DFL301" s="5"/>
      <c r="DFM301" s="223"/>
      <c r="DFN301" s="2"/>
      <c r="DFO301" s="2"/>
      <c r="DFP301" s="5"/>
      <c r="DFQ301" s="5"/>
      <c r="DFR301" s="5"/>
      <c r="DFS301" s="5"/>
      <c r="DFT301" s="5"/>
      <c r="DFU301" s="223"/>
      <c r="DFV301" s="2"/>
      <c r="DFW301" s="2"/>
      <c r="DFX301" s="5"/>
      <c r="DFY301" s="5"/>
      <c r="DFZ301" s="5"/>
      <c r="DGA301" s="5"/>
      <c r="DGB301" s="5"/>
      <c r="DGC301" s="223"/>
      <c r="DGD301" s="2"/>
      <c r="DGE301" s="2"/>
      <c r="DGF301" s="5"/>
      <c r="DGG301" s="5"/>
      <c r="DGH301" s="5"/>
      <c r="DGI301" s="5"/>
      <c r="DGJ301" s="5"/>
      <c r="DGK301" s="223"/>
      <c r="DGL301" s="2"/>
      <c r="DGM301" s="2"/>
      <c r="DGN301" s="5"/>
      <c r="DGO301" s="5"/>
      <c r="DGP301" s="5"/>
      <c r="DGQ301" s="5"/>
      <c r="DGR301" s="5"/>
      <c r="DGS301" s="223"/>
      <c r="DGT301" s="2"/>
      <c r="DGU301" s="2"/>
      <c r="DGV301" s="5"/>
      <c r="DGW301" s="5"/>
      <c r="DGX301" s="5"/>
      <c r="DGY301" s="5"/>
      <c r="DGZ301" s="5"/>
      <c r="DHA301" s="223"/>
      <c r="DHB301" s="2"/>
      <c r="DHC301" s="2"/>
      <c r="DHD301" s="5"/>
      <c r="DHE301" s="5"/>
      <c r="DHF301" s="5"/>
      <c r="DHG301" s="5"/>
      <c r="DHH301" s="5"/>
      <c r="DHI301" s="223"/>
      <c r="DHJ301" s="2"/>
      <c r="DHK301" s="2"/>
      <c r="DHL301" s="5"/>
      <c r="DHM301" s="5"/>
      <c r="DHN301" s="5"/>
      <c r="DHO301" s="5"/>
      <c r="DHP301" s="5"/>
      <c r="DHQ301" s="223"/>
      <c r="DHR301" s="2"/>
      <c r="DHS301" s="2"/>
      <c r="DHT301" s="5"/>
      <c r="DHU301" s="5"/>
      <c r="DHV301" s="5"/>
      <c r="DHW301" s="5"/>
      <c r="DHX301" s="5"/>
      <c r="DHY301" s="223"/>
      <c r="DHZ301" s="2"/>
      <c r="DIA301" s="2"/>
      <c r="DIB301" s="5"/>
      <c r="DIC301" s="5"/>
      <c r="DID301" s="5"/>
      <c r="DIE301" s="5"/>
      <c r="DIF301" s="5"/>
      <c r="DIG301" s="223"/>
      <c r="DIH301" s="2"/>
      <c r="DII301" s="2"/>
      <c r="DIJ301" s="5"/>
      <c r="DIK301" s="5"/>
      <c r="DIL301" s="5"/>
      <c r="DIM301" s="5"/>
      <c r="DIN301" s="5"/>
      <c r="DIO301" s="223"/>
      <c r="DIP301" s="2"/>
      <c r="DIQ301" s="2"/>
      <c r="DIR301" s="5"/>
      <c r="DIS301" s="5"/>
      <c r="DIT301" s="5"/>
      <c r="DIU301" s="5"/>
      <c r="DIV301" s="5"/>
      <c r="DIW301" s="223"/>
      <c r="DIX301" s="2"/>
      <c r="DIY301" s="2"/>
      <c r="DIZ301" s="5"/>
      <c r="DJA301" s="5"/>
      <c r="DJB301" s="5"/>
      <c r="DJC301" s="5"/>
      <c r="DJD301" s="5"/>
      <c r="DJE301" s="223"/>
      <c r="DJF301" s="2"/>
      <c r="DJG301" s="2"/>
      <c r="DJH301" s="5"/>
      <c r="DJI301" s="5"/>
      <c r="DJJ301" s="5"/>
      <c r="DJK301" s="5"/>
      <c r="DJL301" s="5"/>
      <c r="DJM301" s="223"/>
      <c r="DJN301" s="2"/>
      <c r="DJO301" s="2"/>
      <c r="DJP301" s="5"/>
      <c r="DJQ301" s="5"/>
      <c r="DJR301" s="5"/>
      <c r="DJS301" s="5"/>
      <c r="DJT301" s="5"/>
      <c r="DJU301" s="223"/>
      <c r="DJV301" s="2"/>
      <c r="DJW301" s="2"/>
      <c r="DJX301" s="5"/>
      <c r="DJY301" s="5"/>
      <c r="DJZ301" s="5"/>
      <c r="DKA301" s="5"/>
      <c r="DKB301" s="5"/>
      <c r="DKC301" s="223"/>
      <c r="DKD301" s="2"/>
      <c r="DKE301" s="2"/>
      <c r="DKF301" s="5"/>
      <c r="DKG301" s="5"/>
      <c r="DKH301" s="5"/>
      <c r="DKI301" s="5"/>
      <c r="DKJ301" s="5"/>
      <c r="DKK301" s="223"/>
      <c r="DKL301" s="2"/>
      <c r="DKM301" s="2"/>
      <c r="DKN301" s="5"/>
      <c r="DKO301" s="5"/>
      <c r="DKP301" s="5"/>
      <c r="DKQ301" s="5"/>
      <c r="DKR301" s="5"/>
      <c r="DKS301" s="223"/>
      <c r="DKT301" s="2"/>
      <c r="DKU301" s="2"/>
      <c r="DKV301" s="5"/>
      <c r="DKW301" s="5"/>
      <c r="DKX301" s="5"/>
      <c r="DKY301" s="5"/>
      <c r="DKZ301" s="5"/>
      <c r="DLA301" s="223"/>
      <c r="DLB301" s="2"/>
      <c r="DLC301" s="2"/>
      <c r="DLD301" s="5"/>
      <c r="DLE301" s="5"/>
      <c r="DLF301" s="5"/>
      <c r="DLG301" s="5"/>
      <c r="DLH301" s="5"/>
      <c r="DLI301" s="223"/>
      <c r="DLJ301" s="2"/>
      <c r="DLK301" s="2"/>
      <c r="DLL301" s="5"/>
      <c r="DLM301" s="5"/>
      <c r="DLN301" s="5"/>
      <c r="DLO301" s="5"/>
      <c r="DLP301" s="5"/>
      <c r="DLQ301" s="223"/>
      <c r="DLR301" s="2"/>
      <c r="DLS301" s="2"/>
      <c r="DLT301" s="5"/>
      <c r="DLU301" s="5"/>
      <c r="DLV301" s="5"/>
      <c r="DLW301" s="5"/>
      <c r="DLX301" s="5"/>
      <c r="DLY301" s="223"/>
      <c r="DLZ301" s="2"/>
      <c r="DMA301" s="2"/>
      <c r="DMB301" s="5"/>
      <c r="DMC301" s="5"/>
      <c r="DMD301" s="5"/>
      <c r="DME301" s="5"/>
      <c r="DMF301" s="5"/>
      <c r="DMG301" s="223"/>
      <c r="DMH301" s="2"/>
      <c r="DMI301" s="2"/>
      <c r="DMJ301" s="5"/>
      <c r="DMK301" s="5"/>
      <c r="DML301" s="5"/>
      <c r="DMM301" s="5"/>
      <c r="DMN301" s="5"/>
      <c r="DMO301" s="223"/>
      <c r="DMP301" s="2"/>
      <c r="DMQ301" s="2"/>
      <c r="DMR301" s="5"/>
      <c r="DMS301" s="5"/>
      <c r="DMT301" s="5"/>
      <c r="DMU301" s="5"/>
      <c r="DMV301" s="5"/>
      <c r="DMW301" s="223"/>
      <c r="DMX301" s="2"/>
      <c r="DMY301" s="2"/>
      <c r="DMZ301" s="5"/>
      <c r="DNA301" s="5"/>
      <c r="DNB301" s="5"/>
      <c r="DNC301" s="5"/>
      <c r="DND301" s="5"/>
      <c r="DNE301" s="223"/>
      <c r="DNF301" s="2"/>
      <c r="DNG301" s="2"/>
      <c r="DNH301" s="5"/>
      <c r="DNI301" s="5"/>
      <c r="DNJ301" s="5"/>
      <c r="DNK301" s="5"/>
      <c r="DNL301" s="5"/>
      <c r="DNM301" s="223"/>
      <c r="DNN301" s="2"/>
      <c r="DNO301" s="2"/>
      <c r="DNP301" s="5"/>
      <c r="DNQ301" s="5"/>
      <c r="DNR301" s="5"/>
      <c r="DNS301" s="5"/>
      <c r="DNT301" s="5"/>
      <c r="DNU301" s="223"/>
      <c r="DNV301" s="2"/>
      <c r="DNW301" s="2"/>
      <c r="DNX301" s="5"/>
      <c r="DNY301" s="5"/>
      <c r="DNZ301" s="5"/>
      <c r="DOA301" s="5"/>
      <c r="DOB301" s="5"/>
      <c r="DOC301" s="223"/>
      <c r="DOD301" s="2"/>
      <c r="DOE301" s="2"/>
      <c r="DOF301" s="5"/>
      <c r="DOG301" s="5"/>
      <c r="DOH301" s="5"/>
      <c r="DOI301" s="5"/>
      <c r="DOJ301" s="5"/>
      <c r="DOK301" s="223"/>
      <c r="DOL301" s="2"/>
      <c r="DOM301" s="2"/>
      <c r="DON301" s="5"/>
      <c r="DOO301" s="5"/>
      <c r="DOP301" s="5"/>
      <c r="DOQ301" s="5"/>
      <c r="DOR301" s="5"/>
      <c r="DOS301" s="223"/>
      <c r="DOT301" s="2"/>
      <c r="DOU301" s="2"/>
      <c r="DOV301" s="5"/>
      <c r="DOW301" s="5"/>
      <c r="DOX301" s="5"/>
      <c r="DOY301" s="5"/>
      <c r="DOZ301" s="5"/>
      <c r="DPA301" s="223"/>
      <c r="DPB301" s="2"/>
      <c r="DPC301" s="2"/>
      <c r="DPD301" s="5"/>
      <c r="DPE301" s="5"/>
      <c r="DPF301" s="5"/>
      <c r="DPG301" s="5"/>
      <c r="DPH301" s="5"/>
      <c r="DPI301" s="223"/>
      <c r="DPJ301" s="2"/>
      <c r="DPK301" s="2"/>
      <c r="DPL301" s="5"/>
      <c r="DPM301" s="5"/>
      <c r="DPN301" s="5"/>
      <c r="DPO301" s="5"/>
      <c r="DPP301" s="5"/>
      <c r="DPQ301" s="223"/>
      <c r="DPR301" s="2"/>
      <c r="DPS301" s="2"/>
      <c r="DPT301" s="5"/>
      <c r="DPU301" s="5"/>
      <c r="DPV301" s="5"/>
      <c r="DPW301" s="5"/>
      <c r="DPX301" s="5"/>
      <c r="DPY301" s="223"/>
      <c r="DPZ301" s="2"/>
      <c r="DQA301" s="2"/>
      <c r="DQB301" s="5"/>
      <c r="DQC301" s="5"/>
      <c r="DQD301" s="5"/>
      <c r="DQE301" s="5"/>
      <c r="DQF301" s="5"/>
      <c r="DQG301" s="223"/>
      <c r="DQH301" s="2"/>
      <c r="DQI301" s="2"/>
      <c r="DQJ301" s="5"/>
      <c r="DQK301" s="5"/>
      <c r="DQL301" s="5"/>
      <c r="DQM301" s="5"/>
      <c r="DQN301" s="5"/>
      <c r="DQO301" s="223"/>
      <c r="DQP301" s="2"/>
      <c r="DQQ301" s="2"/>
      <c r="DQR301" s="5"/>
      <c r="DQS301" s="5"/>
      <c r="DQT301" s="5"/>
      <c r="DQU301" s="5"/>
      <c r="DQV301" s="5"/>
      <c r="DQW301" s="223"/>
      <c r="DQX301" s="2"/>
      <c r="DQY301" s="2"/>
      <c r="DQZ301" s="5"/>
      <c r="DRA301" s="5"/>
      <c r="DRB301" s="5"/>
      <c r="DRC301" s="5"/>
      <c r="DRD301" s="5"/>
      <c r="DRE301" s="223"/>
      <c r="DRF301" s="2"/>
      <c r="DRG301" s="2"/>
      <c r="DRH301" s="5"/>
      <c r="DRI301" s="5"/>
      <c r="DRJ301" s="5"/>
      <c r="DRK301" s="5"/>
      <c r="DRL301" s="5"/>
      <c r="DRM301" s="223"/>
      <c r="DRN301" s="2"/>
      <c r="DRO301" s="2"/>
      <c r="DRP301" s="5"/>
      <c r="DRQ301" s="5"/>
      <c r="DRR301" s="5"/>
      <c r="DRS301" s="5"/>
      <c r="DRT301" s="5"/>
      <c r="DRU301" s="223"/>
      <c r="DRV301" s="2"/>
      <c r="DRW301" s="2"/>
      <c r="DRX301" s="5"/>
      <c r="DRY301" s="5"/>
      <c r="DRZ301" s="5"/>
      <c r="DSA301" s="5"/>
      <c r="DSB301" s="5"/>
      <c r="DSC301" s="223"/>
      <c r="DSD301" s="2"/>
      <c r="DSE301" s="2"/>
      <c r="DSF301" s="5"/>
      <c r="DSG301" s="5"/>
      <c r="DSH301" s="5"/>
      <c r="DSI301" s="5"/>
      <c r="DSJ301" s="5"/>
      <c r="DSK301" s="223"/>
      <c r="DSL301" s="2"/>
      <c r="DSM301" s="2"/>
      <c r="DSN301" s="5"/>
      <c r="DSO301" s="5"/>
      <c r="DSP301" s="5"/>
      <c r="DSQ301" s="5"/>
      <c r="DSR301" s="5"/>
      <c r="DSS301" s="223"/>
      <c r="DST301" s="2"/>
      <c r="DSU301" s="2"/>
      <c r="DSV301" s="5"/>
      <c r="DSW301" s="5"/>
      <c r="DSX301" s="5"/>
      <c r="DSY301" s="5"/>
      <c r="DSZ301" s="5"/>
      <c r="DTA301" s="223"/>
      <c r="DTB301" s="2"/>
      <c r="DTC301" s="2"/>
      <c r="DTD301" s="5"/>
      <c r="DTE301" s="5"/>
      <c r="DTF301" s="5"/>
      <c r="DTG301" s="5"/>
      <c r="DTH301" s="5"/>
      <c r="DTI301" s="223"/>
      <c r="DTJ301" s="2"/>
      <c r="DTK301" s="2"/>
      <c r="DTL301" s="5"/>
      <c r="DTM301" s="5"/>
      <c r="DTN301" s="5"/>
      <c r="DTO301" s="5"/>
      <c r="DTP301" s="5"/>
      <c r="DTQ301" s="223"/>
      <c r="DTR301" s="2"/>
      <c r="DTS301" s="2"/>
      <c r="DTT301" s="5"/>
      <c r="DTU301" s="5"/>
      <c r="DTV301" s="5"/>
      <c r="DTW301" s="5"/>
      <c r="DTX301" s="5"/>
      <c r="DTY301" s="223"/>
      <c r="DTZ301" s="2"/>
      <c r="DUA301" s="2"/>
      <c r="DUB301" s="5"/>
      <c r="DUC301" s="5"/>
      <c r="DUD301" s="5"/>
      <c r="DUE301" s="5"/>
      <c r="DUF301" s="5"/>
      <c r="DUG301" s="223"/>
      <c r="DUH301" s="2"/>
      <c r="DUI301" s="2"/>
      <c r="DUJ301" s="5"/>
      <c r="DUK301" s="5"/>
      <c r="DUL301" s="5"/>
      <c r="DUM301" s="5"/>
      <c r="DUN301" s="5"/>
      <c r="DUO301" s="223"/>
      <c r="DUP301" s="2"/>
      <c r="DUQ301" s="2"/>
      <c r="DUR301" s="5"/>
      <c r="DUS301" s="5"/>
      <c r="DUT301" s="5"/>
      <c r="DUU301" s="5"/>
      <c r="DUV301" s="5"/>
      <c r="DUW301" s="223"/>
      <c r="DUX301" s="2"/>
      <c r="DUY301" s="2"/>
      <c r="DUZ301" s="5"/>
      <c r="DVA301" s="5"/>
      <c r="DVB301" s="5"/>
      <c r="DVC301" s="5"/>
      <c r="DVD301" s="5"/>
      <c r="DVE301" s="223"/>
      <c r="DVF301" s="2"/>
      <c r="DVG301" s="2"/>
      <c r="DVH301" s="5"/>
      <c r="DVI301" s="5"/>
      <c r="DVJ301" s="5"/>
      <c r="DVK301" s="5"/>
      <c r="DVL301" s="5"/>
      <c r="DVM301" s="223"/>
      <c r="DVN301" s="2"/>
      <c r="DVO301" s="2"/>
      <c r="DVP301" s="5"/>
      <c r="DVQ301" s="5"/>
      <c r="DVR301" s="5"/>
      <c r="DVS301" s="5"/>
      <c r="DVT301" s="5"/>
      <c r="DVU301" s="223"/>
      <c r="DVV301" s="2"/>
      <c r="DVW301" s="2"/>
      <c r="DVX301" s="5"/>
      <c r="DVY301" s="5"/>
      <c r="DVZ301" s="5"/>
      <c r="DWA301" s="5"/>
      <c r="DWB301" s="5"/>
      <c r="DWC301" s="223"/>
      <c r="DWD301" s="2"/>
      <c r="DWE301" s="2"/>
      <c r="DWF301" s="5"/>
      <c r="DWG301" s="5"/>
      <c r="DWH301" s="5"/>
      <c r="DWI301" s="5"/>
      <c r="DWJ301" s="5"/>
      <c r="DWK301" s="223"/>
      <c r="DWL301" s="2"/>
      <c r="DWM301" s="2"/>
      <c r="DWN301" s="5"/>
      <c r="DWO301" s="5"/>
      <c r="DWP301" s="5"/>
      <c r="DWQ301" s="5"/>
      <c r="DWR301" s="5"/>
      <c r="DWS301" s="223"/>
      <c r="DWT301" s="2"/>
      <c r="DWU301" s="2"/>
      <c r="DWV301" s="5"/>
      <c r="DWW301" s="5"/>
      <c r="DWX301" s="5"/>
      <c r="DWY301" s="5"/>
      <c r="DWZ301" s="5"/>
      <c r="DXA301" s="223"/>
      <c r="DXB301" s="2"/>
      <c r="DXC301" s="2"/>
      <c r="DXD301" s="5"/>
      <c r="DXE301" s="5"/>
      <c r="DXF301" s="5"/>
      <c r="DXG301" s="5"/>
      <c r="DXH301" s="5"/>
      <c r="DXI301" s="223"/>
      <c r="DXJ301" s="2"/>
      <c r="DXK301" s="2"/>
      <c r="DXL301" s="5"/>
      <c r="DXM301" s="5"/>
      <c r="DXN301" s="5"/>
      <c r="DXO301" s="5"/>
      <c r="DXP301" s="5"/>
      <c r="DXQ301" s="223"/>
      <c r="DXR301" s="2"/>
      <c r="DXS301" s="2"/>
      <c r="DXT301" s="5"/>
      <c r="DXU301" s="5"/>
      <c r="DXV301" s="5"/>
      <c r="DXW301" s="5"/>
      <c r="DXX301" s="5"/>
      <c r="DXY301" s="223"/>
      <c r="DXZ301" s="2"/>
      <c r="DYA301" s="2"/>
      <c r="DYB301" s="5"/>
      <c r="DYC301" s="5"/>
      <c r="DYD301" s="5"/>
      <c r="DYE301" s="5"/>
      <c r="DYF301" s="5"/>
      <c r="DYG301" s="223"/>
      <c r="DYH301" s="2"/>
      <c r="DYI301" s="2"/>
      <c r="DYJ301" s="5"/>
      <c r="DYK301" s="5"/>
      <c r="DYL301" s="5"/>
      <c r="DYM301" s="5"/>
      <c r="DYN301" s="5"/>
      <c r="DYO301" s="223"/>
      <c r="DYP301" s="2"/>
      <c r="DYQ301" s="2"/>
      <c r="DYR301" s="5"/>
      <c r="DYS301" s="5"/>
      <c r="DYT301" s="5"/>
      <c r="DYU301" s="5"/>
      <c r="DYV301" s="5"/>
      <c r="DYW301" s="223"/>
      <c r="DYX301" s="2"/>
      <c r="DYY301" s="2"/>
      <c r="DYZ301" s="5"/>
      <c r="DZA301" s="5"/>
      <c r="DZB301" s="5"/>
      <c r="DZC301" s="5"/>
      <c r="DZD301" s="5"/>
      <c r="DZE301" s="223"/>
      <c r="DZF301" s="2"/>
      <c r="DZG301" s="2"/>
      <c r="DZH301" s="5"/>
      <c r="DZI301" s="5"/>
      <c r="DZJ301" s="5"/>
      <c r="DZK301" s="5"/>
      <c r="DZL301" s="5"/>
      <c r="DZM301" s="223"/>
      <c r="DZN301" s="2"/>
      <c r="DZO301" s="2"/>
      <c r="DZP301" s="5"/>
      <c r="DZQ301" s="5"/>
      <c r="DZR301" s="5"/>
      <c r="DZS301" s="5"/>
      <c r="DZT301" s="5"/>
      <c r="DZU301" s="223"/>
      <c r="DZV301" s="2"/>
      <c r="DZW301" s="2"/>
      <c r="DZX301" s="5"/>
      <c r="DZY301" s="5"/>
      <c r="DZZ301" s="5"/>
      <c r="EAA301" s="5"/>
      <c r="EAB301" s="5"/>
      <c r="EAC301" s="223"/>
      <c r="EAD301" s="2"/>
      <c r="EAE301" s="2"/>
      <c r="EAF301" s="5"/>
      <c r="EAG301" s="5"/>
      <c r="EAH301" s="5"/>
      <c r="EAI301" s="5"/>
      <c r="EAJ301" s="5"/>
      <c r="EAK301" s="223"/>
      <c r="EAL301" s="2"/>
      <c r="EAM301" s="2"/>
      <c r="EAN301" s="5"/>
      <c r="EAO301" s="5"/>
      <c r="EAP301" s="5"/>
      <c r="EAQ301" s="5"/>
      <c r="EAR301" s="5"/>
      <c r="EAS301" s="223"/>
      <c r="EAT301" s="2"/>
      <c r="EAU301" s="2"/>
      <c r="EAV301" s="5"/>
      <c r="EAW301" s="5"/>
      <c r="EAX301" s="5"/>
      <c r="EAY301" s="5"/>
      <c r="EAZ301" s="5"/>
      <c r="EBA301" s="223"/>
      <c r="EBB301" s="2"/>
      <c r="EBC301" s="2"/>
      <c r="EBD301" s="5"/>
      <c r="EBE301" s="5"/>
      <c r="EBF301" s="5"/>
      <c r="EBG301" s="5"/>
      <c r="EBH301" s="5"/>
      <c r="EBI301" s="223"/>
      <c r="EBJ301" s="2"/>
      <c r="EBK301" s="2"/>
      <c r="EBL301" s="5"/>
      <c r="EBM301" s="5"/>
      <c r="EBN301" s="5"/>
      <c r="EBO301" s="5"/>
      <c r="EBP301" s="5"/>
      <c r="EBQ301" s="223"/>
      <c r="EBR301" s="2"/>
      <c r="EBS301" s="2"/>
      <c r="EBT301" s="5"/>
      <c r="EBU301" s="5"/>
      <c r="EBV301" s="5"/>
      <c r="EBW301" s="5"/>
      <c r="EBX301" s="5"/>
      <c r="EBY301" s="223"/>
      <c r="EBZ301" s="2"/>
      <c r="ECA301" s="2"/>
      <c r="ECB301" s="5"/>
      <c r="ECC301" s="5"/>
      <c r="ECD301" s="5"/>
      <c r="ECE301" s="5"/>
      <c r="ECF301" s="5"/>
      <c r="ECG301" s="223"/>
      <c r="ECH301" s="2"/>
      <c r="ECI301" s="2"/>
      <c r="ECJ301" s="5"/>
      <c r="ECK301" s="5"/>
      <c r="ECL301" s="5"/>
      <c r="ECM301" s="5"/>
      <c r="ECN301" s="5"/>
      <c r="ECO301" s="223"/>
      <c r="ECP301" s="2"/>
      <c r="ECQ301" s="2"/>
      <c r="ECR301" s="5"/>
      <c r="ECS301" s="5"/>
      <c r="ECT301" s="5"/>
      <c r="ECU301" s="5"/>
      <c r="ECV301" s="5"/>
      <c r="ECW301" s="223"/>
      <c r="ECX301" s="2"/>
      <c r="ECY301" s="2"/>
      <c r="ECZ301" s="5"/>
      <c r="EDA301" s="5"/>
      <c r="EDB301" s="5"/>
      <c r="EDC301" s="5"/>
      <c r="EDD301" s="5"/>
      <c r="EDE301" s="223"/>
      <c r="EDF301" s="2"/>
      <c r="EDG301" s="2"/>
      <c r="EDH301" s="5"/>
      <c r="EDI301" s="5"/>
      <c r="EDJ301" s="5"/>
      <c r="EDK301" s="5"/>
      <c r="EDL301" s="5"/>
      <c r="EDM301" s="223"/>
      <c r="EDN301" s="2"/>
      <c r="EDO301" s="2"/>
      <c r="EDP301" s="5"/>
      <c r="EDQ301" s="5"/>
      <c r="EDR301" s="5"/>
      <c r="EDS301" s="5"/>
      <c r="EDT301" s="5"/>
      <c r="EDU301" s="223"/>
      <c r="EDV301" s="2"/>
      <c r="EDW301" s="2"/>
      <c r="EDX301" s="5"/>
      <c r="EDY301" s="5"/>
      <c r="EDZ301" s="5"/>
      <c r="EEA301" s="5"/>
      <c r="EEB301" s="5"/>
      <c r="EEC301" s="223"/>
      <c r="EED301" s="2"/>
      <c r="EEE301" s="2"/>
      <c r="EEF301" s="5"/>
      <c r="EEG301" s="5"/>
      <c r="EEH301" s="5"/>
      <c r="EEI301" s="5"/>
      <c r="EEJ301" s="5"/>
      <c r="EEK301" s="223"/>
      <c r="EEL301" s="2"/>
      <c r="EEM301" s="2"/>
      <c r="EEN301" s="5"/>
      <c r="EEO301" s="5"/>
      <c r="EEP301" s="5"/>
      <c r="EEQ301" s="5"/>
      <c r="EER301" s="5"/>
      <c r="EES301" s="223"/>
      <c r="EET301" s="2"/>
      <c r="EEU301" s="2"/>
      <c r="EEV301" s="5"/>
      <c r="EEW301" s="5"/>
      <c r="EEX301" s="5"/>
      <c r="EEY301" s="5"/>
      <c r="EEZ301" s="5"/>
      <c r="EFA301" s="223"/>
      <c r="EFB301" s="2"/>
      <c r="EFC301" s="2"/>
      <c r="EFD301" s="5"/>
      <c r="EFE301" s="5"/>
      <c r="EFF301" s="5"/>
      <c r="EFG301" s="5"/>
      <c r="EFH301" s="5"/>
      <c r="EFI301" s="223"/>
      <c r="EFJ301" s="2"/>
      <c r="EFK301" s="2"/>
      <c r="EFL301" s="5"/>
      <c r="EFM301" s="5"/>
      <c r="EFN301" s="5"/>
      <c r="EFO301" s="5"/>
      <c r="EFP301" s="5"/>
      <c r="EFQ301" s="223"/>
      <c r="EFR301" s="2"/>
      <c r="EFS301" s="2"/>
      <c r="EFT301" s="5"/>
      <c r="EFU301" s="5"/>
      <c r="EFV301" s="5"/>
      <c r="EFW301" s="5"/>
      <c r="EFX301" s="5"/>
      <c r="EFY301" s="223"/>
      <c r="EFZ301" s="2"/>
      <c r="EGA301" s="2"/>
      <c r="EGB301" s="5"/>
      <c r="EGC301" s="5"/>
      <c r="EGD301" s="5"/>
      <c r="EGE301" s="5"/>
      <c r="EGF301" s="5"/>
      <c r="EGG301" s="223"/>
      <c r="EGH301" s="2"/>
      <c r="EGI301" s="2"/>
      <c r="EGJ301" s="5"/>
      <c r="EGK301" s="5"/>
      <c r="EGL301" s="5"/>
      <c r="EGM301" s="5"/>
      <c r="EGN301" s="5"/>
      <c r="EGO301" s="223"/>
      <c r="EGP301" s="2"/>
      <c r="EGQ301" s="2"/>
      <c r="EGR301" s="5"/>
      <c r="EGS301" s="5"/>
      <c r="EGT301" s="5"/>
      <c r="EGU301" s="5"/>
      <c r="EGV301" s="5"/>
      <c r="EGW301" s="223"/>
      <c r="EGX301" s="2"/>
      <c r="EGY301" s="2"/>
      <c r="EGZ301" s="5"/>
      <c r="EHA301" s="5"/>
      <c r="EHB301" s="5"/>
      <c r="EHC301" s="5"/>
      <c r="EHD301" s="5"/>
      <c r="EHE301" s="223"/>
      <c r="EHF301" s="2"/>
      <c r="EHG301" s="2"/>
      <c r="EHH301" s="5"/>
      <c r="EHI301" s="5"/>
      <c r="EHJ301" s="5"/>
      <c r="EHK301" s="5"/>
      <c r="EHL301" s="5"/>
      <c r="EHM301" s="223"/>
      <c r="EHN301" s="2"/>
      <c r="EHO301" s="2"/>
      <c r="EHP301" s="5"/>
      <c r="EHQ301" s="5"/>
      <c r="EHR301" s="5"/>
      <c r="EHS301" s="5"/>
      <c r="EHT301" s="5"/>
      <c r="EHU301" s="223"/>
      <c r="EHV301" s="2"/>
      <c r="EHW301" s="2"/>
      <c r="EHX301" s="5"/>
      <c r="EHY301" s="5"/>
      <c r="EHZ301" s="5"/>
      <c r="EIA301" s="5"/>
      <c r="EIB301" s="5"/>
      <c r="EIC301" s="223"/>
      <c r="EID301" s="2"/>
      <c r="EIE301" s="2"/>
      <c r="EIF301" s="5"/>
      <c r="EIG301" s="5"/>
      <c r="EIH301" s="5"/>
      <c r="EII301" s="5"/>
      <c r="EIJ301" s="5"/>
      <c r="EIK301" s="223"/>
      <c r="EIL301" s="2"/>
      <c r="EIM301" s="2"/>
      <c r="EIN301" s="5"/>
      <c r="EIO301" s="5"/>
      <c r="EIP301" s="5"/>
      <c r="EIQ301" s="5"/>
      <c r="EIR301" s="5"/>
      <c r="EIS301" s="223"/>
      <c r="EIT301" s="2"/>
      <c r="EIU301" s="2"/>
      <c r="EIV301" s="5"/>
      <c r="EIW301" s="5"/>
      <c r="EIX301" s="5"/>
      <c r="EIY301" s="5"/>
      <c r="EIZ301" s="5"/>
      <c r="EJA301" s="223"/>
      <c r="EJB301" s="2"/>
      <c r="EJC301" s="2"/>
      <c r="EJD301" s="5"/>
      <c r="EJE301" s="5"/>
      <c r="EJF301" s="5"/>
      <c r="EJG301" s="5"/>
      <c r="EJH301" s="5"/>
      <c r="EJI301" s="223"/>
      <c r="EJJ301" s="2"/>
      <c r="EJK301" s="2"/>
      <c r="EJL301" s="5"/>
      <c r="EJM301" s="5"/>
      <c r="EJN301" s="5"/>
      <c r="EJO301" s="5"/>
      <c r="EJP301" s="5"/>
      <c r="EJQ301" s="223"/>
      <c r="EJR301" s="2"/>
      <c r="EJS301" s="2"/>
      <c r="EJT301" s="5"/>
      <c r="EJU301" s="5"/>
      <c r="EJV301" s="5"/>
      <c r="EJW301" s="5"/>
      <c r="EJX301" s="5"/>
      <c r="EJY301" s="223"/>
      <c r="EJZ301" s="2"/>
      <c r="EKA301" s="2"/>
      <c r="EKB301" s="5"/>
      <c r="EKC301" s="5"/>
      <c r="EKD301" s="5"/>
      <c r="EKE301" s="5"/>
      <c r="EKF301" s="5"/>
      <c r="EKG301" s="223"/>
      <c r="EKH301" s="2"/>
      <c r="EKI301" s="2"/>
      <c r="EKJ301" s="5"/>
      <c r="EKK301" s="5"/>
      <c r="EKL301" s="5"/>
      <c r="EKM301" s="5"/>
      <c r="EKN301" s="5"/>
      <c r="EKO301" s="223"/>
      <c r="EKP301" s="2"/>
      <c r="EKQ301" s="2"/>
      <c r="EKR301" s="5"/>
      <c r="EKS301" s="5"/>
      <c r="EKT301" s="5"/>
      <c r="EKU301" s="5"/>
      <c r="EKV301" s="5"/>
      <c r="EKW301" s="223"/>
      <c r="EKX301" s="2"/>
      <c r="EKY301" s="2"/>
      <c r="EKZ301" s="5"/>
      <c r="ELA301" s="5"/>
      <c r="ELB301" s="5"/>
      <c r="ELC301" s="5"/>
      <c r="ELD301" s="5"/>
      <c r="ELE301" s="223"/>
      <c r="ELF301" s="2"/>
      <c r="ELG301" s="2"/>
      <c r="ELH301" s="5"/>
      <c r="ELI301" s="5"/>
      <c r="ELJ301" s="5"/>
      <c r="ELK301" s="5"/>
      <c r="ELL301" s="5"/>
      <c r="ELM301" s="223"/>
      <c r="ELN301" s="2"/>
      <c r="ELO301" s="2"/>
      <c r="ELP301" s="5"/>
      <c r="ELQ301" s="5"/>
      <c r="ELR301" s="5"/>
      <c r="ELS301" s="5"/>
      <c r="ELT301" s="5"/>
      <c r="ELU301" s="223"/>
      <c r="ELV301" s="2"/>
      <c r="ELW301" s="2"/>
      <c r="ELX301" s="5"/>
      <c r="ELY301" s="5"/>
      <c r="ELZ301" s="5"/>
      <c r="EMA301" s="5"/>
      <c r="EMB301" s="5"/>
      <c r="EMC301" s="223"/>
      <c r="EMD301" s="2"/>
      <c r="EME301" s="2"/>
      <c r="EMF301" s="5"/>
      <c r="EMG301" s="5"/>
      <c r="EMH301" s="5"/>
      <c r="EMI301" s="5"/>
      <c r="EMJ301" s="5"/>
      <c r="EMK301" s="223"/>
      <c r="EML301" s="2"/>
      <c r="EMM301" s="2"/>
      <c r="EMN301" s="5"/>
      <c r="EMO301" s="5"/>
      <c r="EMP301" s="5"/>
      <c r="EMQ301" s="5"/>
      <c r="EMR301" s="5"/>
      <c r="EMS301" s="223"/>
      <c r="EMT301" s="2"/>
      <c r="EMU301" s="2"/>
      <c r="EMV301" s="5"/>
      <c r="EMW301" s="5"/>
      <c r="EMX301" s="5"/>
      <c r="EMY301" s="5"/>
      <c r="EMZ301" s="5"/>
      <c r="ENA301" s="223"/>
      <c r="ENB301" s="2"/>
      <c r="ENC301" s="2"/>
      <c r="END301" s="5"/>
      <c r="ENE301" s="5"/>
      <c r="ENF301" s="5"/>
      <c r="ENG301" s="5"/>
      <c r="ENH301" s="5"/>
      <c r="ENI301" s="223"/>
      <c r="ENJ301" s="2"/>
      <c r="ENK301" s="2"/>
      <c r="ENL301" s="5"/>
      <c r="ENM301" s="5"/>
      <c r="ENN301" s="5"/>
      <c r="ENO301" s="5"/>
      <c r="ENP301" s="5"/>
      <c r="ENQ301" s="223"/>
      <c r="ENR301" s="2"/>
      <c r="ENS301" s="2"/>
      <c r="ENT301" s="5"/>
      <c r="ENU301" s="5"/>
      <c r="ENV301" s="5"/>
      <c r="ENW301" s="5"/>
      <c r="ENX301" s="5"/>
      <c r="ENY301" s="223"/>
      <c r="ENZ301" s="2"/>
      <c r="EOA301" s="2"/>
      <c r="EOB301" s="5"/>
      <c r="EOC301" s="5"/>
      <c r="EOD301" s="5"/>
      <c r="EOE301" s="5"/>
      <c r="EOF301" s="5"/>
      <c r="EOG301" s="223"/>
      <c r="EOH301" s="2"/>
      <c r="EOI301" s="2"/>
      <c r="EOJ301" s="5"/>
      <c r="EOK301" s="5"/>
      <c r="EOL301" s="5"/>
      <c r="EOM301" s="5"/>
      <c r="EON301" s="5"/>
      <c r="EOO301" s="223"/>
      <c r="EOP301" s="2"/>
      <c r="EOQ301" s="2"/>
      <c r="EOR301" s="5"/>
      <c r="EOS301" s="5"/>
      <c r="EOT301" s="5"/>
      <c r="EOU301" s="5"/>
      <c r="EOV301" s="5"/>
      <c r="EOW301" s="223"/>
      <c r="EOX301" s="2"/>
      <c r="EOY301" s="2"/>
      <c r="EOZ301" s="5"/>
      <c r="EPA301" s="5"/>
      <c r="EPB301" s="5"/>
      <c r="EPC301" s="5"/>
      <c r="EPD301" s="5"/>
      <c r="EPE301" s="223"/>
      <c r="EPF301" s="2"/>
      <c r="EPG301" s="2"/>
      <c r="EPH301" s="5"/>
      <c r="EPI301" s="5"/>
      <c r="EPJ301" s="5"/>
      <c r="EPK301" s="5"/>
      <c r="EPL301" s="5"/>
      <c r="EPM301" s="223"/>
      <c r="EPN301" s="2"/>
      <c r="EPO301" s="2"/>
      <c r="EPP301" s="5"/>
      <c r="EPQ301" s="5"/>
      <c r="EPR301" s="5"/>
      <c r="EPS301" s="5"/>
      <c r="EPT301" s="5"/>
      <c r="EPU301" s="223"/>
      <c r="EPV301" s="2"/>
      <c r="EPW301" s="2"/>
      <c r="EPX301" s="5"/>
      <c r="EPY301" s="5"/>
      <c r="EPZ301" s="5"/>
      <c r="EQA301" s="5"/>
      <c r="EQB301" s="5"/>
      <c r="EQC301" s="223"/>
      <c r="EQD301" s="2"/>
      <c r="EQE301" s="2"/>
      <c r="EQF301" s="5"/>
      <c r="EQG301" s="5"/>
      <c r="EQH301" s="5"/>
      <c r="EQI301" s="5"/>
      <c r="EQJ301" s="5"/>
      <c r="EQK301" s="223"/>
      <c r="EQL301" s="2"/>
      <c r="EQM301" s="2"/>
      <c r="EQN301" s="5"/>
      <c r="EQO301" s="5"/>
      <c r="EQP301" s="5"/>
      <c r="EQQ301" s="5"/>
      <c r="EQR301" s="5"/>
      <c r="EQS301" s="223"/>
      <c r="EQT301" s="2"/>
      <c r="EQU301" s="2"/>
      <c r="EQV301" s="5"/>
      <c r="EQW301" s="5"/>
      <c r="EQX301" s="5"/>
      <c r="EQY301" s="5"/>
      <c r="EQZ301" s="5"/>
      <c r="ERA301" s="223"/>
      <c r="ERB301" s="2"/>
      <c r="ERC301" s="2"/>
      <c r="ERD301" s="5"/>
      <c r="ERE301" s="5"/>
      <c r="ERF301" s="5"/>
      <c r="ERG301" s="5"/>
      <c r="ERH301" s="5"/>
      <c r="ERI301" s="223"/>
      <c r="ERJ301" s="2"/>
      <c r="ERK301" s="2"/>
      <c r="ERL301" s="5"/>
      <c r="ERM301" s="5"/>
      <c r="ERN301" s="5"/>
      <c r="ERO301" s="5"/>
      <c r="ERP301" s="5"/>
      <c r="ERQ301" s="223"/>
      <c r="ERR301" s="2"/>
      <c r="ERS301" s="2"/>
      <c r="ERT301" s="5"/>
      <c r="ERU301" s="5"/>
      <c r="ERV301" s="5"/>
      <c r="ERW301" s="5"/>
      <c r="ERX301" s="5"/>
      <c r="ERY301" s="223"/>
      <c r="ERZ301" s="2"/>
      <c r="ESA301" s="2"/>
      <c r="ESB301" s="5"/>
      <c r="ESC301" s="5"/>
      <c r="ESD301" s="5"/>
      <c r="ESE301" s="5"/>
      <c r="ESF301" s="5"/>
      <c r="ESG301" s="223"/>
      <c r="ESH301" s="2"/>
      <c r="ESI301" s="2"/>
      <c r="ESJ301" s="5"/>
      <c r="ESK301" s="5"/>
      <c r="ESL301" s="5"/>
      <c r="ESM301" s="5"/>
      <c r="ESN301" s="5"/>
      <c r="ESO301" s="223"/>
      <c r="ESP301" s="2"/>
      <c r="ESQ301" s="2"/>
      <c r="ESR301" s="5"/>
      <c r="ESS301" s="5"/>
      <c r="EST301" s="5"/>
      <c r="ESU301" s="5"/>
      <c r="ESV301" s="5"/>
      <c r="ESW301" s="223"/>
      <c r="ESX301" s="2"/>
      <c r="ESY301" s="2"/>
      <c r="ESZ301" s="5"/>
      <c r="ETA301" s="5"/>
      <c r="ETB301" s="5"/>
      <c r="ETC301" s="5"/>
      <c r="ETD301" s="5"/>
      <c r="ETE301" s="223"/>
      <c r="ETF301" s="2"/>
      <c r="ETG301" s="2"/>
      <c r="ETH301" s="5"/>
      <c r="ETI301" s="5"/>
      <c r="ETJ301" s="5"/>
      <c r="ETK301" s="5"/>
      <c r="ETL301" s="5"/>
      <c r="ETM301" s="223"/>
      <c r="ETN301" s="2"/>
      <c r="ETO301" s="2"/>
      <c r="ETP301" s="5"/>
      <c r="ETQ301" s="5"/>
      <c r="ETR301" s="5"/>
      <c r="ETS301" s="5"/>
      <c r="ETT301" s="5"/>
      <c r="ETU301" s="223"/>
      <c r="ETV301" s="2"/>
      <c r="ETW301" s="2"/>
      <c r="ETX301" s="5"/>
      <c r="ETY301" s="5"/>
      <c r="ETZ301" s="5"/>
      <c r="EUA301" s="5"/>
      <c r="EUB301" s="5"/>
      <c r="EUC301" s="223"/>
      <c r="EUD301" s="2"/>
      <c r="EUE301" s="2"/>
      <c r="EUF301" s="5"/>
      <c r="EUG301" s="5"/>
      <c r="EUH301" s="5"/>
      <c r="EUI301" s="5"/>
      <c r="EUJ301" s="5"/>
      <c r="EUK301" s="223"/>
      <c r="EUL301" s="2"/>
      <c r="EUM301" s="2"/>
      <c r="EUN301" s="5"/>
      <c r="EUO301" s="5"/>
      <c r="EUP301" s="5"/>
      <c r="EUQ301" s="5"/>
      <c r="EUR301" s="5"/>
      <c r="EUS301" s="223"/>
      <c r="EUT301" s="2"/>
      <c r="EUU301" s="2"/>
      <c r="EUV301" s="5"/>
      <c r="EUW301" s="5"/>
      <c r="EUX301" s="5"/>
      <c r="EUY301" s="5"/>
      <c r="EUZ301" s="5"/>
      <c r="EVA301" s="223"/>
      <c r="EVB301" s="2"/>
      <c r="EVC301" s="2"/>
      <c r="EVD301" s="5"/>
      <c r="EVE301" s="5"/>
      <c r="EVF301" s="5"/>
      <c r="EVG301" s="5"/>
      <c r="EVH301" s="5"/>
      <c r="EVI301" s="223"/>
      <c r="EVJ301" s="2"/>
      <c r="EVK301" s="2"/>
      <c r="EVL301" s="5"/>
      <c r="EVM301" s="5"/>
      <c r="EVN301" s="5"/>
      <c r="EVO301" s="5"/>
      <c r="EVP301" s="5"/>
      <c r="EVQ301" s="223"/>
      <c r="EVR301" s="2"/>
      <c r="EVS301" s="2"/>
      <c r="EVT301" s="5"/>
      <c r="EVU301" s="5"/>
      <c r="EVV301" s="5"/>
      <c r="EVW301" s="5"/>
      <c r="EVX301" s="5"/>
      <c r="EVY301" s="223"/>
      <c r="EVZ301" s="2"/>
      <c r="EWA301" s="2"/>
      <c r="EWB301" s="5"/>
      <c r="EWC301" s="5"/>
      <c r="EWD301" s="5"/>
      <c r="EWE301" s="5"/>
      <c r="EWF301" s="5"/>
      <c r="EWG301" s="223"/>
      <c r="EWH301" s="2"/>
      <c r="EWI301" s="2"/>
      <c r="EWJ301" s="5"/>
      <c r="EWK301" s="5"/>
      <c r="EWL301" s="5"/>
      <c r="EWM301" s="5"/>
      <c r="EWN301" s="5"/>
      <c r="EWO301" s="223"/>
      <c r="EWP301" s="2"/>
      <c r="EWQ301" s="2"/>
      <c r="EWR301" s="5"/>
      <c r="EWS301" s="5"/>
      <c r="EWT301" s="5"/>
      <c r="EWU301" s="5"/>
      <c r="EWV301" s="5"/>
      <c r="EWW301" s="223"/>
      <c r="EWX301" s="2"/>
      <c r="EWY301" s="2"/>
      <c r="EWZ301" s="5"/>
      <c r="EXA301" s="5"/>
      <c r="EXB301" s="5"/>
      <c r="EXC301" s="5"/>
      <c r="EXD301" s="5"/>
      <c r="EXE301" s="223"/>
      <c r="EXF301" s="2"/>
      <c r="EXG301" s="2"/>
      <c r="EXH301" s="5"/>
      <c r="EXI301" s="5"/>
      <c r="EXJ301" s="5"/>
      <c r="EXK301" s="5"/>
      <c r="EXL301" s="5"/>
      <c r="EXM301" s="223"/>
      <c r="EXN301" s="2"/>
      <c r="EXO301" s="2"/>
      <c r="EXP301" s="5"/>
      <c r="EXQ301" s="5"/>
      <c r="EXR301" s="5"/>
      <c r="EXS301" s="5"/>
      <c r="EXT301" s="5"/>
      <c r="EXU301" s="223"/>
      <c r="EXV301" s="2"/>
      <c r="EXW301" s="2"/>
      <c r="EXX301" s="5"/>
      <c r="EXY301" s="5"/>
      <c r="EXZ301" s="5"/>
      <c r="EYA301" s="5"/>
      <c r="EYB301" s="5"/>
      <c r="EYC301" s="223"/>
      <c r="EYD301" s="2"/>
      <c r="EYE301" s="2"/>
      <c r="EYF301" s="5"/>
      <c r="EYG301" s="5"/>
      <c r="EYH301" s="5"/>
      <c r="EYI301" s="5"/>
      <c r="EYJ301" s="5"/>
      <c r="EYK301" s="223"/>
      <c r="EYL301" s="2"/>
      <c r="EYM301" s="2"/>
      <c r="EYN301" s="5"/>
      <c r="EYO301" s="5"/>
      <c r="EYP301" s="5"/>
      <c r="EYQ301" s="5"/>
      <c r="EYR301" s="5"/>
      <c r="EYS301" s="223"/>
      <c r="EYT301" s="2"/>
      <c r="EYU301" s="2"/>
      <c r="EYV301" s="5"/>
      <c r="EYW301" s="5"/>
      <c r="EYX301" s="5"/>
      <c r="EYY301" s="5"/>
      <c r="EYZ301" s="5"/>
      <c r="EZA301" s="223"/>
      <c r="EZB301" s="2"/>
      <c r="EZC301" s="2"/>
      <c r="EZD301" s="5"/>
      <c r="EZE301" s="5"/>
      <c r="EZF301" s="5"/>
      <c r="EZG301" s="5"/>
      <c r="EZH301" s="5"/>
      <c r="EZI301" s="223"/>
      <c r="EZJ301" s="2"/>
      <c r="EZK301" s="2"/>
      <c r="EZL301" s="5"/>
      <c r="EZM301" s="5"/>
      <c r="EZN301" s="5"/>
      <c r="EZO301" s="5"/>
      <c r="EZP301" s="5"/>
      <c r="EZQ301" s="223"/>
      <c r="EZR301" s="2"/>
      <c r="EZS301" s="2"/>
      <c r="EZT301" s="5"/>
      <c r="EZU301" s="5"/>
      <c r="EZV301" s="5"/>
      <c r="EZW301" s="5"/>
      <c r="EZX301" s="5"/>
      <c r="EZY301" s="223"/>
      <c r="EZZ301" s="2"/>
      <c r="FAA301" s="2"/>
      <c r="FAB301" s="5"/>
      <c r="FAC301" s="5"/>
      <c r="FAD301" s="5"/>
      <c r="FAE301" s="5"/>
      <c r="FAF301" s="5"/>
      <c r="FAG301" s="223"/>
      <c r="FAH301" s="2"/>
      <c r="FAI301" s="2"/>
      <c r="FAJ301" s="5"/>
      <c r="FAK301" s="5"/>
      <c r="FAL301" s="5"/>
      <c r="FAM301" s="5"/>
      <c r="FAN301" s="5"/>
      <c r="FAO301" s="223"/>
      <c r="FAP301" s="2"/>
      <c r="FAQ301" s="2"/>
      <c r="FAR301" s="5"/>
      <c r="FAS301" s="5"/>
      <c r="FAT301" s="5"/>
      <c r="FAU301" s="5"/>
      <c r="FAV301" s="5"/>
      <c r="FAW301" s="223"/>
      <c r="FAX301" s="2"/>
      <c r="FAY301" s="2"/>
      <c r="FAZ301" s="5"/>
      <c r="FBA301" s="5"/>
      <c r="FBB301" s="5"/>
      <c r="FBC301" s="5"/>
      <c r="FBD301" s="5"/>
      <c r="FBE301" s="223"/>
      <c r="FBF301" s="2"/>
      <c r="FBG301" s="2"/>
      <c r="FBH301" s="5"/>
      <c r="FBI301" s="5"/>
      <c r="FBJ301" s="5"/>
      <c r="FBK301" s="5"/>
      <c r="FBL301" s="5"/>
      <c r="FBM301" s="223"/>
      <c r="FBN301" s="2"/>
      <c r="FBO301" s="2"/>
      <c r="FBP301" s="5"/>
      <c r="FBQ301" s="5"/>
      <c r="FBR301" s="5"/>
      <c r="FBS301" s="5"/>
      <c r="FBT301" s="5"/>
      <c r="FBU301" s="223"/>
      <c r="FBV301" s="2"/>
      <c r="FBW301" s="2"/>
      <c r="FBX301" s="5"/>
      <c r="FBY301" s="5"/>
      <c r="FBZ301" s="5"/>
      <c r="FCA301" s="5"/>
      <c r="FCB301" s="5"/>
      <c r="FCC301" s="223"/>
      <c r="FCD301" s="2"/>
      <c r="FCE301" s="2"/>
      <c r="FCF301" s="5"/>
      <c r="FCG301" s="5"/>
      <c r="FCH301" s="5"/>
      <c r="FCI301" s="5"/>
      <c r="FCJ301" s="5"/>
      <c r="FCK301" s="223"/>
      <c r="FCL301" s="2"/>
      <c r="FCM301" s="2"/>
      <c r="FCN301" s="5"/>
      <c r="FCO301" s="5"/>
      <c r="FCP301" s="5"/>
      <c r="FCQ301" s="5"/>
      <c r="FCR301" s="5"/>
      <c r="FCS301" s="223"/>
      <c r="FCT301" s="2"/>
      <c r="FCU301" s="2"/>
      <c r="FCV301" s="5"/>
      <c r="FCW301" s="5"/>
      <c r="FCX301" s="5"/>
      <c r="FCY301" s="5"/>
      <c r="FCZ301" s="5"/>
      <c r="FDA301" s="223"/>
      <c r="FDB301" s="2"/>
      <c r="FDC301" s="2"/>
      <c r="FDD301" s="5"/>
      <c r="FDE301" s="5"/>
      <c r="FDF301" s="5"/>
      <c r="FDG301" s="5"/>
      <c r="FDH301" s="5"/>
      <c r="FDI301" s="223"/>
      <c r="FDJ301" s="2"/>
      <c r="FDK301" s="2"/>
      <c r="FDL301" s="5"/>
      <c r="FDM301" s="5"/>
      <c r="FDN301" s="5"/>
      <c r="FDO301" s="5"/>
      <c r="FDP301" s="5"/>
      <c r="FDQ301" s="223"/>
      <c r="FDR301" s="2"/>
      <c r="FDS301" s="2"/>
      <c r="FDT301" s="5"/>
      <c r="FDU301" s="5"/>
      <c r="FDV301" s="5"/>
      <c r="FDW301" s="5"/>
      <c r="FDX301" s="5"/>
      <c r="FDY301" s="223"/>
      <c r="FDZ301" s="2"/>
      <c r="FEA301" s="2"/>
      <c r="FEB301" s="5"/>
      <c r="FEC301" s="5"/>
      <c r="FED301" s="5"/>
      <c r="FEE301" s="5"/>
      <c r="FEF301" s="5"/>
      <c r="FEG301" s="223"/>
      <c r="FEH301" s="2"/>
      <c r="FEI301" s="2"/>
      <c r="FEJ301" s="5"/>
      <c r="FEK301" s="5"/>
      <c r="FEL301" s="5"/>
      <c r="FEM301" s="5"/>
      <c r="FEN301" s="5"/>
      <c r="FEO301" s="223"/>
      <c r="FEP301" s="2"/>
      <c r="FEQ301" s="2"/>
      <c r="FER301" s="5"/>
      <c r="FES301" s="5"/>
      <c r="FET301" s="5"/>
      <c r="FEU301" s="5"/>
      <c r="FEV301" s="5"/>
      <c r="FEW301" s="223"/>
      <c r="FEX301" s="2"/>
      <c r="FEY301" s="2"/>
      <c r="FEZ301" s="5"/>
      <c r="FFA301" s="5"/>
      <c r="FFB301" s="5"/>
      <c r="FFC301" s="5"/>
      <c r="FFD301" s="5"/>
      <c r="FFE301" s="223"/>
      <c r="FFF301" s="2"/>
      <c r="FFG301" s="2"/>
      <c r="FFH301" s="5"/>
      <c r="FFI301" s="5"/>
      <c r="FFJ301" s="5"/>
      <c r="FFK301" s="5"/>
      <c r="FFL301" s="5"/>
      <c r="FFM301" s="223"/>
      <c r="FFN301" s="2"/>
      <c r="FFO301" s="2"/>
      <c r="FFP301" s="5"/>
      <c r="FFQ301" s="5"/>
      <c r="FFR301" s="5"/>
      <c r="FFS301" s="5"/>
      <c r="FFT301" s="5"/>
      <c r="FFU301" s="223"/>
      <c r="FFV301" s="2"/>
      <c r="FFW301" s="2"/>
      <c r="FFX301" s="5"/>
      <c r="FFY301" s="5"/>
      <c r="FFZ301" s="5"/>
      <c r="FGA301" s="5"/>
      <c r="FGB301" s="5"/>
      <c r="FGC301" s="223"/>
      <c r="FGD301" s="2"/>
      <c r="FGE301" s="2"/>
      <c r="FGF301" s="5"/>
      <c r="FGG301" s="5"/>
      <c r="FGH301" s="5"/>
      <c r="FGI301" s="5"/>
      <c r="FGJ301" s="5"/>
      <c r="FGK301" s="223"/>
      <c r="FGL301" s="2"/>
      <c r="FGM301" s="2"/>
      <c r="FGN301" s="5"/>
      <c r="FGO301" s="5"/>
      <c r="FGP301" s="5"/>
      <c r="FGQ301" s="5"/>
      <c r="FGR301" s="5"/>
      <c r="FGS301" s="223"/>
      <c r="FGT301" s="2"/>
      <c r="FGU301" s="2"/>
      <c r="FGV301" s="5"/>
      <c r="FGW301" s="5"/>
      <c r="FGX301" s="5"/>
      <c r="FGY301" s="5"/>
      <c r="FGZ301" s="5"/>
      <c r="FHA301" s="223"/>
      <c r="FHB301" s="2"/>
      <c r="FHC301" s="2"/>
      <c r="FHD301" s="5"/>
      <c r="FHE301" s="5"/>
      <c r="FHF301" s="5"/>
      <c r="FHG301" s="5"/>
      <c r="FHH301" s="5"/>
      <c r="FHI301" s="223"/>
      <c r="FHJ301" s="2"/>
      <c r="FHK301" s="2"/>
      <c r="FHL301" s="5"/>
      <c r="FHM301" s="5"/>
      <c r="FHN301" s="5"/>
      <c r="FHO301" s="5"/>
      <c r="FHP301" s="5"/>
      <c r="FHQ301" s="223"/>
      <c r="FHR301" s="2"/>
      <c r="FHS301" s="2"/>
      <c r="FHT301" s="5"/>
      <c r="FHU301" s="5"/>
      <c r="FHV301" s="5"/>
      <c r="FHW301" s="5"/>
      <c r="FHX301" s="5"/>
      <c r="FHY301" s="223"/>
      <c r="FHZ301" s="2"/>
      <c r="FIA301" s="2"/>
      <c r="FIB301" s="5"/>
      <c r="FIC301" s="5"/>
      <c r="FID301" s="5"/>
      <c r="FIE301" s="5"/>
      <c r="FIF301" s="5"/>
      <c r="FIG301" s="223"/>
      <c r="FIH301" s="2"/>
      <c r="FII301" s="2"/>
      <c r="FIJ301" s="5"/>
      <c r="FIK301" s="5"/>
      <c r="FIL301" s="5"/>
      <c r="FIM301" s="5"/>
      <c r="FIN301" s="5"/>
      <c r="FIO301" s="223"/>
      <c r="FIP301" s="2"/>
      <c r="FIQ301" s="2"/>
      <c r="FIR301" s="5"/>
      <c r="FIS301" s="5"/>
      <c r="FIT301" s="5"/>
      <c r="FIU301" s="5"/>
      <c r="FIV301" s="5"/>
      <c r="FIW301" s="223"/>
      <c r="FIX301" s="2"/>
      <c r="FIY301" s="2"/>
      <c r="FIZ301" s="5"/>
      <c r="FJA301" s="5"/>
      <c r="FJB301" s="5"/>
      <c r="FJC301" s="5"/>
      <c r="FJD301" s="5"/>
      <c r="FJE301" s="223"/>
      <c r="FJF301" s="2"/>
      <c r="FJG301" s="2"/>
      <c r="FJH301" s="5"/>
      <c r="FJI301" s="5"/>
      <c r="FJJ301" s="5"/>
      <c r="FJK301" s="5"/>
      <c r="FJL301" s="5"/>
      <c r="FJM301" s="223"/>
      <c r="FJN301" s="2"/>
      <c r="FJO301" s="2"/>
      <c r="FJP301" s="5"/>
      <c r="FJQ301" s="5"/>
      <c r="FJR301" s="5"/>
      <c r="FJS301" s="5"/>
      <c r="FJT301" s="5"/>
      <c r="FJU301" s="223"/>
      <c r="FJV301" s="2"/>
      <c r="FJW301" s="2"/>
      <c r="FJX301" s="5"/>
      <c r="FJY301" s="5"/>
      <c r="FJZ301" s="5"/>
      <c r="FKA301" s="5"/>
      <c r="FKB301" s="5"/>
      <c r="FKC301" s="223"/>
      <c r="FKD301" s="2"/>
      <c r="FKE301" s="2"/>
      <c r="FKF301" s="5"/>
      <c r="FKG301" s="5"/>
      <c r="FKH301" s="5"/>
      <c r="FKI301" s="5"/>
      <c r="FKJ301" s="5"/>
      <c r="FKK301" s="223"/>
      <c r="FKL301" s="2"/>
      <c r="FKM301" s="2"/>
      <c r="FKN301" s="5"/>
      <c r="FKO301" s="5"/>
      <c r="FKP301" s="5"/>
      <c r="FKQ301" s="5"/>
      <c r="FKR301" s="5"/>
      <c r="FKS301" s="223"/>
      <c r="FKT301" s="2"/>
      <c r="FKU301" s="2"/>
      <c r="FKV301" s="5"/>
      <c r="FKW301" s="5"/>
      <c r="FKX301" s="5"/>
      <c r="FKY301" s="5"/>
      <c r="FKZ301" s="5"/>
      <c r="FLA301" s="223"/>
      <c r="FLB301" s="2"/>
      <c r="FLC301" s="2"/>
      <c r="FLD301" s="5"/>
      <c r="FLE301" s="5"/>
      <c r="FLF301" s="5"/>
      <c r="FLG301" s="5"/>
      <c r="FLH301" s="5"/>
      <c r="FLI301" s="223"/>
      <c r="FLJ301" s="2"/>
      <c r="FLK301" s="2"/>
      <c r="FLL301" s="5"/>
      <c r="FLM301" s="5"/>
      <c r="FLN301" s="5"/>
      <c r="FLO301" s="5"/>
      <c r="FLP301" s="5"/>
      <c r="FLQ301" s="223"/>
      <c r="FLR301" s="2"/>
      <c r="FLS301" s="2"/>
      <c r="FLT301" s="5"/>
      <c r="FLU301" s="5"/>
      <c r="FLV301" s="5"/>
      <c r="FLW301" s="5"/>
      <c r="FLX301" s="5"/>
      <c r="FLY301" s="223"/>
      <c r="FLZ301" s="2"/>
      <c r="FMA301" s="2"/>
      <c r="FMB301" s="5"/>
      <c r="FMC301" s="5"/>
      <c r="FMD301" s="5"/>
      <c r="FME301" s="5"/>
      <c r="FMF301" s="5"/>
      <c r="FMG301" s="223"/>
      <c r="FMH301" s="2"/>
      <c r="FMI301" s="2"/>
      <c r="FMJ301" s="5"/>
      <c r="FMK301" s="5"/>
      <c r="FML301" s="5"/>
      <c r="FMM301" s="5"/>
      <c r="FMN301" s="5"/>
      <c r="FMO301" s="223"/>
      <c r="FMP301" s="2"/>
      <c r="FMQ301" s="2"/>
      <c r="FMR301" s="5"/>
      <c r="FMS301" s="5"/>
      <c r="FMT301" s="5"/>
      <c r="FMU301" s="5"/>
      <c r="FMV301" s="5"/>
      <c r="FMW301" s="223"/>
      <c r="FMX301" s="2"/>
      <c r="FMY301" s="2"/>
      <c r="FMZ301" s="5"/>
      <c r="FNA301" s="5"/>
      <c r="FNB301" s="5"/>
      <c r="FNC301" s="5"/>
      <c r="FND301" s="5"/>
      <c r="FNE301" s="223"/>
      <c r="FNF301" s="2"/>
      <c r="FNG301" s="2"/>
      <c r="FNH301" s="5"/>
      <c r="FNI301" s="5"/>
      <c r="FNJ301" s="5"/>
      <c r="FNK301" s="5"/>
      <c r="FNL301" s="5"/>
      <c r="FNM301" s="223"/>
      <c r="FNN301" s="2"/>
      <c r="FNO301" s="2"/>
      <c r="FNP301" s="5"/>
      <c r="FNQ301" s="5"/>
      <c r="FNR301" s="5"/>
      <c r="FNS301" s="5"/>
      <c r="FNT301" s="5"/>
      <c r="FNU301" s="223"/>
      <c r="FNV301" s="2"/>
      <c r="FNW301" s="2"/>
      <c r="FNX301" s="5"/>
      <c r="FNY301" s="5"/>
      <c r="FNZ301" s="5"/>
      <c r="FOA301" s="5"/>
      <c r="FOB301" s="5"/>
      <c r="FOC301" s="223"/>
      <c r="FOD301" s="2"/>
      <c r="FOE301" s="2"/>
      <c r="FOF301" s="5"/>
      <c r="FOG301" s="5"/>
      <c r="FOH301" s="5"/>
      <c r="FOI301" s="5"/>
      <c r="FOJ301" s="5"/>
      <c r="FOK301" s="223"/>
      <c r="FOL301" s="2"/>
      <c r="FOM301" s="2"/>
      <c r="FON301" s="5"/>
      <c r="FOO301" s="5"/>
      <c r="FOP301" s="5"/>
      <c r="FOQ301" s="5"/>
      <c r="FOR301" s="5"/>
      <c r="FOS301" s="223"/>
      <c r="FOT301" s="2"/>
      <c r="FOU301" s="2"/>
      <c r="FOV301" s="5"/>
      <c r="FOW301" s="5"/>
      <c r="FOX301" s="5"/>
      <c r="FOY301" s="5"/>
      <c r="FOZ301" s="5"/>
      <c r="FPA301" s="223"/>
      <c r="FPB301" s="2"/>
      <c r="FPC301" s="2"/>
      <c r="FPD301" s="5"/>
      <c r="FPE301" s="5"/>
      <c r="FPF301" s="5"/>
      <c r="FPG301" s="5"/>
      <c r="FPH301" s="5"/>
      <c r="FPI301" s="223"/>
      <c r="FPJ301" s="2"/>
      <c r="FPK301" s="2"/>
      <c r="FPL301" s="5"/>
      <c r="FPM301" s="5"/>
      <c r="FPN301" s="5"/>
      <c r="FPO301" s="5"/>
      <c r="FPP301" s="5"/>
      <c r="FPQ301" s="223"/>
      <c r="FPR301" s="2"/>
      <c r="FPS301" s="2"/>
      <c r="FPT301" s="5"/>
      <c r="FPU301" s="5"/>
      <c r="FPV301" s="5"/>
      <c r="FPW301" s="5"/>
      <c r="FPX301" s="5"/>
      <c r="FPY301" s="223"/>
      <c r="FPZ301" s="2"/>
      <c r="FQA301" s="2"/>
      <c r="FQB301" s="5"/>
      <c r="FQC301" s="5"/>
      <c r="FQD301" s="5"/>
      <c r="FQE301" s="5"/>
      <c r="FQF301" s="5"/>
      <c r="FQG301" s="223"/>
      <c r="FQH301" s="2"/>
      <c r="FQI301" s="2"/>
      <c r="FQJ301" s="5"/>
      <c r="FQK301" s="5"/>
      <c r="FQL301" s="5"/>
      <c r="FQM301" s="5"/>
      <c r="FQN301" s="5"/>
      <c r="FQO301" s="223"/>
      <c r="FQP301" s="2"/>
      <c r="FQQ301" s="2"/>
      <c r="FQR301" s="5"/>
      <c r="FQS301" s="5"/>
      <c r="FQT301" s="5"/>
      <c r="FQU301" s="5"/>
      <c r="FQV301" s="5"/>
      <c r="FQW301" s="223"/>
      <c r="FQX301" s="2"/>
      <c r="FQY301" s="2"/>
      <c r="FQZ301" s="5"/>
      <c r="FRA301" s="5"/>
      <c r="FRB301" s="5"/>
      <c r="FRC301" s="5"/>
      <c r="FRD301" s="5"/>
      <c r="FRE301" s="223"/>
      <c r="FRF301" s="2"/>
      <c r="FRG301" s="2"/>
      <c r="FRH301" s="5"/>
      <c r="FRI301" s="5"/>
      <c r="FRJ301" s="5"/>
      <c r="FRK301" s="5"/>
      <c r="FRL301" s="5"/>
      <c r="FRM301" s="223"/>
      <c r="FRN301" s="2"/>
      <c r="FRO301" s="2"/>
      <c r="FRP301" s="5"/>
      <c r="FRQ301" s="5"/>
      <c r="FRR301" s="5"/>
      <c r="FRS301" s="5"/>
      <c r="FRT301" s="5"/>
      <c r="FRU301" s="223"/>
      <c r="FRV301" s="2"/>
      <c r="FRW301" s="2"/>
      <c r="FRX301" s="5"/>
      <c r="FRY301" s="5"/>
      <c r="FRZ301" s="5"/>
      <c r="FSA301" s="5"/>
      <c r="FSB301" s="5"/>
      <c r="FSC301" s="223"/>
      <c r="FSD301" s="2"/>
      <c r="FSE301" s="2"/>
      <c r="FSF301" s="5"/>
      <c r="FSG301" s="5"/>
      <c r="FSH301" s="5"/>
      <c r="FSI301" s="5"/>
      <c r="FSJ301" s="5"/>
      <c r="FSK301" s="223"/>
      <c r="FSL301" s="2"/>
      <c r="FSM301" s="2"/>
      <c r="FSN301" s="5"/>
      <c r="FSO301" s="5"/>
      <c r="FSP301" s="5"/>
      <c r="FSQ301" s="5"/>
      <c r="FSR301" s="5"/>
      <c r="FSS301" s="223"/>
      <c r="FST301" s="2"/>
      <c r="FSU301" s="2"/>
      <c r="FSV301" s="5"/>
      <c r="FSW301" s="5"/>
      <c r="FSX301" s="5"/>
      <c r="FSY301" s="5"/>
      <c r="FSZ301" s="5"/>
      <c r="FTA301" s="223"/>
      <c r="FTB301" s="2"/>
      <c r="FTC301" s="2"/>
      <c r="FTD301" s="5"/>
      <c r="FTE301" s="5"/>
      <c r="FTF301" s="5"/>
      <c r="FTG301" s="5"/>
      <c r="FTH301" s="5"/>
      <c r="FTI301" s="223"/>
      <c r="FTJ301" s="2"/>
      <c r="FTK301" s="2"/>
      <c r="FTL301" s="5"/>
      <c r="FTM301" s="5"/>
      <c r="FTN301" s="5"/>
      <c r="FTO301" s="5"/>
      <c r="FTP301" s="5"/>
      <c r="FTQ301" s="223"/>
      <c r="FTR301" s="2"/>
      <c r="FTS301" s="2"/>
      <c r="FTT301" s="5"/>
      <c r="FTU301" s="5"/>
      <c r="FTV301" s="5"/>
      <c r="FTW301" s="5"/>
      <c r="FTX301" s="5"/>
      <c r="FTY301" s="223"/>
      <c r="FTZ301" s="2"/>
      <c r="FUA301" s="2"/>
      <c r="FUB301" s="5"/>
      <c r="FUC301" s="5"/>
      <c r="FUD301" s="5"/>
      <c r="FUE301" s="5"/>
      <c r="FUF301" s="5"/>
      <c r="FUG301" s="223"/>
      <c r="FUH301" s="2"/>
      <c r="FUI301" s="2"/>
      <c r="FUJ301" s="5"/>
      <c r="FUK301" s="5"/>
      <c r="FUL301" s="5"/>
      <c r="FUM301" s="5"/>
      <c r="FUN301" s="5"/>
      <c r="FUO301" s="223"/>
      <c r="FUP301" s="2"/>
      <c r="FUQ301" s="2"/>
      <c r="FUR301" s="5"/>
      <c r="FUS301" s="5"/>
      <c r="FUT301" s="5"/>
      <c r="FUU301" s="5"/>
      <c r="FUV301" s="5"/>
      <c r="FUW301" s="223"/>
      <c r="FUX301" s="2"/>
      <c r="FUY301" s="2"/>
      <c r="FUZ301" s="5"/>
      <c r="FVA301" s="5"/>
      <c r="FVB301" s="5"/>
      <c r="FVC301" s="5"/>
      <c r="FVD301" s="5"/>
      <c r="FVE301" s="223"/>
      <c r="FVF301" s="2"/>
      <c r="FVG301" s="2"/>
      <c r="FVH301" s="5"/>
      <c r="FVI301" s="5"/>
      <c r="FVJ301" s="5"/>
      <c r="FVK301" s="5"/>
      <c r="FVL301" s="5"/>
      <c r="FVM301" s="223"/>
      <c r="FVN301" s="2"/>
      <c r="FVO301" s="2"/>
      <c r="FVP301" s="5"/>
      <c r="FVQ301" s="5"/>
      <c r="FVR301" s="5"/>
      <c r="FVS301" s="5"/>
      <c r="FVT301" s="5"/>
      <c r="FVU301" s="223"/>
      <c r="FVV301" s="2"/>
      <c r="FVW301" s="2"/>
      <c r="FVX301" s="5"/>
      <c r="FVY301" s="5"/>
      <c r="FVZ301" s="5"/>
      <c r="FWA301" s="5"/>
      <c r="FWB301" s="5"/>
      <c r="FWC301" s="223"/>
      <c r="FWD301" s="2"/>
      <c r="FWE301" s="2"/>
      <c r="FWF301" s="5"/>
      <c r="FWG301" s="5"/>
      <c r="FWH301" s="5"/>
      <c r="FWI301" s="5"/>
      <c r="FWJ301" s="5"/>
      <c r="FWK301" s="223"/>
      <c r="FWL301" s="2"/>
      <c r="FWM301" s="2"/>
      <c r="FWN301" s="5"/>
      <c r="FWO301" s="5"/>
      <c r="FWP301" s="5"/>
      <c r="FWQ301" s="5"/>
      <c r="FWR301" s="5"/>
      <c r="FWS301" s="223"/>
      <c r="FWT301" s="2"/>
      <c r="FWU301" s="2"/>
      <c r="FWV301" s="5"/>
      <c r="FWW301" s="5"/>
      <c r="FWX301" s="5"/>
      <c r="FWY301" s="5"/>
      <c r="FWZ301" s="5"/>
      <c r="FXA301" s="223"/>
      <c r="FXB301" s="2"/>
      <c r="FXC301" s="2"/>
      <c r="FXD301" s="5"/>
      <c r="FXE301" s="5"/>
      <c r="FXF301" s="5"/>
      <c r="FXG301" s="5"/>
      <c r="FXH301" s="5"/>
      <c r="FXI301" s="223"/>
      <c r="FXJ301" s="2"/>
      <c r="FXK301" s="2"/>
      <c r="FXL301" s="5"/>
      <c r="FXM301" s="5"/>
      <c r="FXN301" s="5"/>
      <c r="FXO301" s="5"/>
      <c r="FXP301" s="5"/>
      <c r="FXQ301" s="223"/>
      <c r="FXR301" s="2"/>
      <c r="FXS301" s="2"/>
      <c r="FXT301" s="5"/>
      <c r="FXU301" s="5"/>
      <c r="FXV301" s="5"/>
      <c r="FXW301" s="5"/>
      <c r="FXX301" s="5"/>
      <c r="FXY301" s="223"/>
      <c r="FXZ301" s="2"/>
      <c r="FYA301" s="2"/>
      <c r="FYB301" s="5"/>
      <c r="FYC301" s="5"/>
      <c r="FYD301" s="5"/>
      <c r="FYE301" s="5"/>
      <c r="FYF301" s="5"/>
      <c r="FYG301" s="223"/>
      <c r="FYH301" s="2"/>
      <c r="FYI301" s="2"/>
      <c r="FYJ301" s="5"/>
      <c r="FYK301" s="5"/>
      <c r="FYL301" s="5"/>
      <c r="FYM301" s="5"/>
      <c r="FYN301" s="5"/>
      <c r="FYO301" s="223"/>
      <c r="FYP301" s="2"/>
      <c r="FYQ301" s="2"/>
      <c r="FYR301" s="5"/>
      <c r="FYS301" s="5"/>
      <c r="FYT301" s="5"/>
      <c r="FYU301" s="5"/>
      <c r="FYV301" s="5"/>
      <c r="FYW301" s="223"/>
      <c r="FYX301" s="2"/>
      <c r="FYY301" s="2"/>
      <c r="FYZ301" s="5"/>
      <c r="FZA301" s="5"/>
      <c r="FZB301" s="5"/>
      <c r="FZC301" s="5"/>
      <c r="FZD301" s="5"/>
      <c r="FZE301" s="223"/>
      <c r="FZF301" s="2"/>
      <c r="FZG301" s="2"/>
      <c r="FZH301" s="5"/>
      <c r="FZI301" s="5"/>
      <c r="FZJ301" s="5"/>
      <c r="FZK301" s="5"/>
      <c r="FZL301" s="5"/>
      <c r="FZM301" s="223"/>
      <c r="FZN301" s="2"/>
      <c r="FZO301" s="2"/>
      <c r="FZP301" s="5"/>
      <c r="FZQ301" s="5"/>
      <c r="FZR301" s="5"/>
      <c r="FZS301" s="5"/>
      <c r="FZT301" s="5"/>
      <c r="FZU301" s="223"/>
      <c r="FZV301" s="2"/>
      <c r="FZW301" s="2"/>
      <c r="FZX301" s="5"/>
      <c r="FZY301" s="5"/>
      <c r="FZZ301" s="5"/>
      <c r="GAA301" s="5"/>
      <c r="GAB301" s="5"/>
      <c r="GAC301" s="223"/>
      <c r="GAD301" s="2"/>
      <c r="GAE301" s="2"/>
      <c r="GAF301" s="5"/>
      <c r="GAG301" s="5"/>
      <c r="GAH301" s="5"/>
      <c r="GAI301" s="5"/>
      <c r="GAJ301" s="5"/>
      <c r="GAK301" s="223"/>
      <c r="GAL301" s="2"/>
      <c r="GAM301" s="2"/>
      <c r="GAN301" s="5"/>
      <c r="GAO301" s="5"/>
      <c r="GAP301" s="5"/>
      <c r="GAQ301" s="5"/>
      <c r="GAR301" s="5"/>
      <c r="GAS301" s="223"/>
      <c r="GAT301" s="2"/>
      <c r="GAU301" s="2"/>
      <c r="GAV301" s="5"/>
      <c r="GAW301" s="5"/>
      <c r="GAX301" s="5"/>
      <c r="GAY301" s="5"/>
      <c r="GAZ301" s="5"/>
      <c r="GBA301" s="223"/>
      <c r="GBB301" s="2"/>
      <c r="GBC301" s="2"/>
      <c r="GBD301" s="5"/>
      <c r="GBE301" s="5"/>
      <c r="GBF301" s="5"/>
      <c r="GBG301" s="5"/>
      <c r="GBH301" s="5"/>
      <c r="GBI301" s="223"/>
      <c r="GBJ301" s="2"/>
      <c r="GBK301" s="2"/>
      <c r="GBL301" s="5"/>
      <c r="GBM301" s="5"/>
      <c r="GBN301" s="5"/>
      <c r="GBO301" s="5"/>
      <c r="GBP301" s="5"/>
      <c r="GBQ301" s="223"/>
      <c r="GBR301" s="2"/>
      <c r="GBS301" s="2"/>
      <c r="GBT301" s="5"/>
      <c r="GBU301" s="5"/>
      <c r="GBV301" s="5"/>
      <c r="GBW301" s="5"/>
      <c r="GBX301" s="5"/>
      <c r="GBY301" s="223"/>
      <c r="GBZ301" s="2"/>
      <c r="GCA301" s="2"/>
      <c r="GCB301" s="5"/>
      <c r="GCC301" s="5"/>
      <c r="GCD301" s="5"/>
      <c r="GCE301" s="5"/>
      <c r="GCF301" s="5"/>
      <c r="GCG301" s="223"/>
      <c r="GCH301" s="2"/>
      <c r="GCI301" s="2"/>
      <c r="GCJ301" s="5"/>
      <c r="GCK301" s="5"/>
      <c r="GCL301" s="5"/>
      <c r="GCM301" s="5"/>
      <c r="GCN301" s="5"/>
      <c r="GCO301" s="223"/>
      <c r="GCP301" s="2"/>
      <c r="GCQ301" s="2"/>
      <c r="GCR301" s="5"/>
      <c r="GCS301" s="5"/>
      <c r="GCT301" s="5"/>
      <c r="GCU301" s="5"/>
      <c r="GCV301" s="5"/>
      <c r="GCW301" s="223"/>
      <c r="GCX301" s="2"/>
      <c r="GCY301" s="2"/>
      <c r="GCZ301" s="5"/>
      <c r="GDA301" s="5"/>
      <c r="GDB301" s="5"/>
      <c r="GDC301" s="5"/>
      <c r="GDD301" s="5"/>
      <c r="GDE301" s="223"/>
      <c r="GDF301" s="2"/>
      <c r="GDG301" s="2"/>
      <c r="GDH301" s="5"/>
      <c r="GDI301" s="5"/>
      <c r="GDJ301" s="5"/>
      <c r="GDK301" s="5"/>
      <c r="GDL301" s="5"/>
      <c r="GDM301" s="223"/>
      <c r="GDN301" s="2"/>
      <c r="GDO301" s="2"/>
      <c r="GDP301" s="5"/>
      <c r="GDQ301" s="5"/>
      <c r="GDR301" s="5"/>
      <c r="GDS301" s="5"/>
      <c r="GDT301" s="5"/>
      <c r="GDU301" s="223"/>
      <c r="GDV301" s="2"/>
      <c r="GDW301" s="2"/>
      <c r="GDX301" s="5"/>
      <c r="GDY301" s="5"/>
      <c r="GDZ301" s="5"/>
      <c r="GEA301" s="5"/>
      <c r="GEB301" s="5"/>
      <c r="GEC301" s="223"/>
      <c r="GED301" s="2"/>
      <c r="GEE301" s="2"/>
      <c r="GEF301" s="5"/>
      <c r="GEG301" s="5"/>
      <c r="GEH301" s="5"/>
      <c r="GEI301" s="5"/>
      <c r="GEJ301" s="5"/>
      <c r="GEK301" s="223"/>
      <c r="GEL301" s="2"/>
      <c r="GEM301" s="2"/>
      <c r="GEN301" s="5"/>
      <c r="GEO301" s="5"/>
      <c r="GEP301" s="5"/>
      <c r="GEQ301" s="5"/>
      <c r="GER301" s="5"/>
      <c r="GES301" s="223"/>
      <c r="GET301" s="2"/>
      <c r="GEU301" s="2"/>
      <c r="GEV301" s="5"/>
      <c r="GEW301" s="5"/>
      <c r="GEX301" s="5"/>
      <c r="GEY301" s="5"/>
      <c r="GEZ301" s="5"/>
      <c r="GFA301" s="223"/>
      <c r="GFB301" s="2"/>
      <c r="GFC301" s="2"/>
      <c r="GFD301" s="5"/>
      <c r="GFE301" s="5"/>
      <c r="GFF301" s="5"/>
      <c r="GFG301" s="5"/>
      <c r="GFH301" s="5"/>
      <c r="GFI301" s="223"/>
      <c r="GFJ301" s="2"/>
      <c r="GFK301" s="2"/>
      <c r="GFL301" s="5"/>
      <c r="GFM301" s="5"/>
      <c r="GFN301" s="5"/>
      <c r="GFO301" s="5"/>
      <c r="GFP301" s="5"/>
      <c r="GFQ301" s="223"/>
      <c r="GFR301" s="2"/>
      <c r="GFS301" s="2"/>
      <c r="GFT301" s="5"/>
      <c r="GFU301" s="5"/>
      <c r="GFV301" s="5"/>
      <c r="GFW301" s="5"/>
      <c r="GFX301" s="5"/>
      <c r="GFY301" s="223"/>
      <c r="GFZ301" s="2"/>
      <c r="GGA301" s="2"/>
      <c r="GGB301" s="5"/>
      <c r="GGC301" s="5"/>
      <c r="GGD301" s="5"/>
      <c r="GGE301" s="5"/>
      <c r="GGF301" s="5"/>
      <c r="GGG301" s="223"/>
      <c r="GGH301" s="2"/>
      <c r="GGI301" s="2"/>
      <c r="GGJ301" s="5"/>
      <c r="GGK301" s="5"/>
      <c r="GGL301" s="5"/>
      <c r="GGM301" s="5"/>
      <c r="GGN301" s="5"/>
      <c r="GGO301" s="223"/>
      <c r="GGP301" s="2"/>
      <c r="GGQ301" s="2"/>
      <c r="GGR301" s="5"/>
      <c r="GGS301" s="5"/>
      <c r="GGT301" s="5"/>
      <c r="GGU301" s="5"/>
      <c r="GGV301" s="5"/>
      <c r="GGW301" s="223"/>
      <c r="GGX301" s="2"/>
      <c r="GGY301" s="2"/>
      <c r="GGZ301" s="5"/>
      <c r="GHA301" s="5"/>
      <c r="GHB301" s="5"/>
      <c r="GHC301" s="5"/>
      <c r="GHD301" s="5"/>
      <c r="GHE301" s="223"/>
      <c r="GHF301" s="2"/>
      <c r="GHG301" s="2"/>
      <c r="GHH301" s="5"/>
      <c r="GHI301" s="5"/>
      <c r="GHJ301" s="5"/>
      <c r="GHK301" s="5"/>
      <c r="GHL301" s="5"/>
      <c r="GHM301" s="223"/>
      <c r="GHN301" s="2"/>
      <c r="GHO301" s="2"/>
      <c r="GHP301" s="5"/>
      <c r="GHQ301" s="5"/>
      <c r="GHR301" s="5"/>
      <c r="GHS301" s="5"/>
      <c r="GHT301" s="5"/>
      <c r="GHU301" s="223"/>
      <c r="GHV301" s="2"/>
      <c r="GHW301" s="2"/>
      <c r="GHX301" s="5"/>
      <c r="GHY301" s="5"/>
      <c r="GHZ301" s="5"/>
      <c r="GIA301" s="5"/>
      <c r="GIB301" s="5"/>
      <c r="GIC301" s="223"/>
      <c r="GID301" s="2"/>
      <c r="GIE301" s="2"/>
      <c r="GIF301" s="5"/>
      <c r="GIG301" s="5"/>
      <c r="GIH301" s="5"/>
      <c r="GII301" s="5"/>
      <c r="GIJ301" s="5"/>
      <c r="GIK301" s="223"/>
      <c r="GIL301" s="2"/>
      <c r="GIM301" s="2"/>
      <c r="GIN301" s="5"/>
      <c r="GIO301" s="5"/>
      <c r="GIP301" s="5"/>
      <c r="GIQ301" s="5"/>
      <c r="GIR301" s="5"/>
      <c r="GIS301" s="223"/>
      <c r="GIT301" s="2"/>
      <c r="GIU301" s="2"/>
      <c r="GIV301" s="5"/>
      <c r="GIW301" s="5"/>
      <c r="GIX301" s="5"/>
      <c r="GIY301" s="5"/>
      <c r="GIZ301" s="5"/>
      <c r="GJA301" s="223"/>
      <c r="GJB301" s="2"/>
      <c r="GJC301" s="2"/>
      <c r="GJD301" s="5"/>
      <c r="GJE301" s="5"/>
      <c r="GJF301" s="5"/>
      <c r="GJG301" s="5"/>
      <c r="GJH301" s="5"/>
      <c r="GJI301" s="223"/>
      <c r="GJJ301" s="2"/>
      <c r="GJK301" s="2"/>
      <c r="GJL301" s="5"/>
      <c r="GJM301" s="5"/>
      <c r="GJN301" s="5"/>
      <c r="GJO301" s="5"/>
      <c r="GJP301" s="5"/>
      <c r="GJQ301" s="223"/>
      <c r="GJR301" s="2"/>
      <c r="GJS301" s="2"/>
      <c r="GJT301" s="5"/>
      <c r="GJU301" s="5"/>
      <c r="GJV301" s="5"/>
      <c r="GJW301" s="5"/>
      <c r="GJX301" s="5"/>
      <c r="GJY301" s="223"/>
      <c r="GJZ301" s="2"/>
      <c r="GKA301" s="2"/>
      <c r="GKB301" s="5"/>
      <c r="GKC301" s="5"/>
      <c r="GKD301" s="5"/>
      <c r="GKE301" s="5"/>
      <c r="GKF301" s="5"/>
      <c r="GKG301" s="223"/>
      <c r="GKH301" s="2"/>
      <c r="GKI301" s="2"/>
      <c r="GKJ301" s="5"/>
      <c r="GKK301" s="5"/>
      <c r="GKL301" s="5"/>
      <c r="GKM301" s="5"/>
      <c r="GKN301" s="5"/>
      <c r="GKO301" s="223"/>
      <c r="GKP301" s="2"/>
      <c r="GKQ301" s="2"/>
      <c r="GKR301" s="5"/>
      <c r="GKS301" s="5"/>
      <c r="GKT301" s="5"/>
      <c r="GKU301" s="5"/>
      <c r="GKV301" s="5"/>
      <c r="GKW301" s="223"/>
      <c r="GKX301" s="2"/>
      <c r="GKY301" s="2"/>
      <c r="GKZ301" s="5"/>
      <c r="GLA301" s="5"/>
      <c r="GLB301" s="5"/>
      <c r="GLC301" s="5"/>
      <c r="GLD301" s="5"/>
      <c r="GLE301" s="223"/>
      <c r="GLF301" s="2"/>
      <c r="GLG301" s="2"/>
      <c r="GLH301" s="5"/>
      <c r="GLI301" s="5"/>
      <c r="GLJ301" s="5"/>
      <c r="GLK301" s="5"/>
      <c r="GLL301" s="5"/>
      <c r="GLM301" s="223"/>
      <c r="GLN301" s="2"/>
      <c r="GLO301" s="2"/>
      <c r="GLP301" s="5"/>
      <c r="GLQ301" s="5"/>
      <c r="GLR301" s="5"/>
      <c r="GLS301" s="5"/>
      <c r="GLT301" s="5"/>
      <c r="GLU301" s="223"/>
      <c r="GLV301" s="2"/>
      <c r="GLW301" s="2"/>
      <c r="GLX301" s="5"/>
      <c r="GLY301" s="5"/>
      <c r="GLZ301" s="5"/>
      <c r="GMA301" s="5"/>
      <c r="GMB301" s="5"/>
      <c r="GMC301" s="223"/>
      <c r="GMD301" s="2"/>
      <c r="GME301" s="2"/>
      <c r="GMF301" s="5"/>
      <c r="GMG301" s="5"/>
      <c r="GMH301" s="5"/>
      <c r="GMI301" s="5"/>
      <c r="GMJ301" s="5"/>
      <c r="GMK301" s="223"/>
      <c r="GML301" s="2"/>
      <c r="GMM301" s="2"/>
      <c r="GMN301" s="5"/>
      <c r="GMO301" s="5"/>
      <c r="GMP301" s="5"/>
      <c r="GMQ301" s="5"/>
      <c r="GMR301" s="5"/>
      <c r="GMS301" s="223"/>
      <c r="GMT301" s="2"/>
      <c r="GMU301" s="2"/>
      <c r="GMV301" s="5"/>
      <c r="GMW301" s="5"/>
      <c r="GMX301" s="5"/>
      <c r="GMY301" s="5"/>
      <c r="GMZ301" s="5"/>
      <c r="GNA301" s="223"/>
      <c r="GNB301" s="2"/>
      <c r="GNC301" s="2"/>
      <c r="GND301" s="5"/>
      <c r="GNE301" s="5"/>
      <c r="GNF301" s="5"/>
      <c r="GNG301" s="5"/>
      <c r="GNH301" s="5"/>
      <c r="GNI301" s="223"/>
      <c r="GNJ301" s="2"/>
      <c r="GNK301" s="2"/>
      <c r="GNL301" s="5"/>
      <c r="GNM301" s="5"/>
      <c r="GNN301" s="5"/>
      <c r="GNO301" s="5"/>
      <c r="GNP301" s="5"/>
      <c r="GNQ301" s="223"/>
      <c r="GNR301" s="2"/>
      <c r="GNS301" s="2"/>
      <c r="GNT301" s="5"/>
      <c r="GNU301" s="5"/>
      <c r="GNV301" s="5"/>
      <c r="GNW301" s="5"/>
      <c r="GNX301" s="5"/>
      <c r="GNY301" s="223"/>
      <c r="GNZ301" s="2"/>
      <c r="GOA301" s="2"/>
      <c r="GOB301" s="5"/>
      <c r="GOC301" s="5"/>
      <c r="GOD301" s="5"/>
      <c r="GOE301" s="5"/>
      <c r="GOF301" s="5"/>
      <c r="GOG301" s="223"/>
      <c r="GOH301" s="2"/>
      <c r="GOI301" s="2"/>
      <c r="GOJ301" s="5"/>
      <c r="GOK301" s="5"/>
      <c r="GOL301" s="5"/>
      <c r="GOM301" s="5"/>
      <c r="GON301" s="5"/>
      <c r="GOO301" s="223"/>
      <c r="GOP301" s="2"/>
      <c r="GOQ301" s="2"/>
      <c r="GOR301" s="5"/>
      <c r="GOS301" s="5"/>
      <c r="GOT301" s="5"/>
      <c r="GOU301" s="5"/>
      <c r="GOV301" s="5"/>
      <c r="GOW301" s="223"/>
      <c r="GOX301" s="2"/>
      <c r="GOY301" s="2"/>
      <c r="GOZ301" s="5"/>
      <c r="GPA301" s="5"/>
      <c r="GPB301" s="5"/>
      <c r="GPC301" s="5"/>
      <c r="GPD301" s="5"/>
      <c r="GPE301" s="223"/>
      <c r="GPF301" s="2"/>
      <c r="GPG301" s="2"/>
      <c r="GPH301" s="5"/>
      <c r="GPI301" s="5"/>
      <c r="GPJ301" s="5"/>
      <c r="GPK301" s="5"/>
      <c r="GPL301" s="5"/>
      <c r="GPM301" s="223"/>
      <c r="GPN301" s="2"/>
      <c r="GPO301" s="2"/>
      <c r="GPP301" s="5"/>
      <c r="GPQ301" s="5"/>
      <c r="GPR301" s="5"/>
      <c r="GPS301" s="5"/>
      <c r="GPT301" s="5"/>
      <c r="GPU301" s="223"/>
      <c r="GPV301" s="2"/>
      <c r="GPW301" s="2"/>
      <c r="GPX301" s="5"/>
      <c r="GPY301" s="5"/>
      <c r="GPZ301" s="5"/>
      <c r="GQA301" s="5"/>
      <c r="GQB301" s="5"/>
      <c r="GQC301" s="223"/>
      <c r="GQD301" s="2"/>
      <c r="GQE301" s="2"/>
      <c r="GQF301" s="5"/>
      <c r="GQG301" s="5"/>
      <c r="GQH301" s="5"/>
      <c r="GQI301" s="5"/>
      <c r="GQJ301" s="5"/>
      <c r="GQK301" s="223"/>
      <c r="GQL301" s="2"/>
      <c r="GQM301" s="2"/>
      <c r="GQN301" s="5"/>
      <c r="GQO301" s="5"/>
      <c r="GQP301" s="5"/>
      <c r="GQQ301" s="5"/>
      <c r="GQR301" s="5"/>
      <c r="GQS301" s="223"/>
      <c r="GQT301" s="2"/>
      <c r="GQU301" s="2"/>
      <c r="GQV301" s="5"/>
      <c r="GQW301" s="5"/>
      <c r="GQX301" s="5"/>
      <c r="GQY301" s="5"/>
      <c r="GQZ301" s="5"/>
      <c r="GRA301" s="223"/>
      <c r="GRB301" s="2"/>
      <c r="GRC301" s="2"/>
      <c r="GRD301" s="5"/>
      <c r="GRE301" s="5"/>
      <c r="GRF301" s="5"/>
      <c r="GRG301" s="5"/>
      <c r="GRH301" s="5"/>
      <c r="GRI301" s="223"/>
      <c r="GRJ301" s="2"/>
      <c r="GRK301" s="2"/>
      <c r="GRL301" s="5"/>
      <c r="GRM301" s="5"/>
      <c r="GRN301" s="5"/>
      <c r="GRO301" s="5"/>
      <c r="GRP301" s="5"/>
      <c r="GRQ301" s="223"/>
      <c r="GRR301" s="2"/>
      <c r="GRS301" s="2"/>
      <c r="GRT301" s="5"/>
      <c r="GRU301" s="5"/>
      <c r="GRV301" s="5"/>
      <c r="GRW301" s="5"/>
      <c r="GRX301" s="5"/>
      <c r="GRY301" s="223"/>
      <c r="GRZ301" s="2"/>
      <c r="GSA301" s="2"/>
      <c r="GSB301" s="5"/>
      <c r="GSC301" s="5"/>
      <c r="GSD301" s="5"/>
      <c r="GSE301" s="5"/>
      <c r="GSF301" s="5"/>
      <c r="GSG301" s="223"/>
      <c r="GSH301" s="2"/>
      <c r="GSI301" s="2"/>
      <c r="GSJ301" s="5"/>
      <c r="GSK301" s="5"/>
      <c r="GSL301" s="5"/>
      <c r="GSM301" s="5"/>
      <c r="GSN301" s="5"/>
      <c r="GSO301" s="223"/>
      <c r="GSP301" s="2"/>
      <c r="GSQ301" s="2"/>
      <c r="GSR301" s="5"/>
      <c r="GSS301" s="5"/>
      <c r="GST301" s="5"/>
      <c r="GSU301" s="5"/>
      <c r="GSV301" s="5"/>
      <c r="GSW301" s="223"/>
      <c r="GSX301" s="2"/>
      <c r="GSY301" s="2"/>
      <c r="GSZ301" s="5"/>
      <c r="GTA301" s="5"/>
      <c r="GTB301" s="5"/>
      <c r="GTC301" s="5"/>
      <c r="GTD301" s="5"/>
      <c r="GTE301" s="223"/>
      <c r="GTF301" s="2"/>
      <c r="GTG301" s="2"/>
      <c r="GTH301" s="5"/>
      <c r="GTI301" s="5"/>
      <c r="GTJ301" s="5"/>
      <c r="GTK301" s="5"/>
      <c r="GTL301" s="5"/>
      <c r="GTM301" s="223"/>
      <c r="GTN301" s="2"/>
      <c r="GTO301" s="2"/>
      <c r="GTP301" s="5"/>
      <c r="GTQ301" s="5"/>
      <c r="GTR301" s="5"/>
      <c r="GTS301" s="5"/>
      <c r="GTT301" s="5"/>
      <c r="GTU301" s="223"/>
      <c r="GTV301" s="2"/>
      <c r="GTW301" s="2"/>
      <c r="GTX301" s="5"/>
      <c r="GTY301" s="5"/>
      <c r="GTZ301" s="5"/>
      <c r="GUA301" s="5"/>
      <c r="GUB301" s="5"/>
      <c r="GUC301" s="223"/>
      <c r="GUD301" s="2"/>
      <c r="GUE301" s="2"/>
      <c r="GUF301" s="5"/>
      <c r="GUG301" s="5"/>
      <c r="GUH301" s="5"/>
      <c r="GUI301" s="5"/>
      <c r="GUJ301" s="5"/>
      <c r="GUK301" s="223"/>
      <c r="GUL301" s="2"/>
      <c r="GUM301" s="2"/>
      <c r="GUN301" s="5"/>
      <c r="GUO301" s="5"/>
      <c r="GUP301" s="5"/>
      <c r="GUQ301" s="5"/>
      <c r="GUR301" s="5"/>
      <c r="GUS301" s="223"/>
      <c r="GUT301" s="2"/>
      <c r="GUU301" s="2"/>
      <c r="GUV301" s="5"/>
      <c r="GUW301" s="5"/>
      <c r="GUX301" s="5"/>
      <c r="GUY301" s="5"/>
      <c r="GUZ301" s="5"/>
      <c r="GVA301" s="223"/>
      <c r="GVB301" s="2"/>
      <c r="GVC301" s="2"/>
      <c r="GVD301" s="5"/>
      <c r="GVE301" s="5"/>
      <c r="GVF301" s="5"/>
      <c r="GVG301" s="5"/>
      <c r="GVH301" s="5"/>
      <c r="GVI301" s="223"/>
      <c r="GVJ301" s="2"/>
      <c r="GVK301" s="2"/>
      <c r="GVL301" s="5"/>
      <c r="GVM301" s="5"/>
      <c r="GVN301" s="5"/>
      <c r="GVO301" s="5"/>
      <c r="GVP301" s="5"/>
      <c r="GVQ301" s="223"/>
      <c r="GVR301" s="2"/>
      <c r="GVS301" s="2"/>
      <c r="GVT301" s="5"/>
      <c r="GVU301" s="5"/>
      <c r="GVV301" s="5"/>
      <c r="GVW301" s="5"/>
      <c r="GVX301" s="5"/>
      <c r="GVY301" s="223"/>
      <c r="GVZ301" s="2"/>
      <c r="GWA301" s="2"/>
      <c r="GWB301" s="5"/>
      <c r="GWC301" s="5"/>
      <c r="GWD301" s="5"/>
      <c r="GWE301" s="5"/>
      <c r="GWF301" s="5"/>
      <c r="GWG301" s="223"/>
      <c r="GWH301" s="2"/>
      <c r="GWI301" s="2"/>
      <c r="GWJ301" s="5"/>
      <c r="GWK301" s="5"/>
      <c r="GWL301" s="5"/>
      <c r="GWM301" s="5"/>
      <c r="GWN301" s="5"/>
      <c r="GWO301" s="223"/>
      <c r="GWP301" s="2"/>
      <c r="GWQ301" s="2"/>
      <c r="GWR301" s="5"/>
      <c r="GWS301" s="5"/>
      <c r="GWT301" s="5"/>
      <c r="GWU301" s="5"/>
      <c r="GWV301" s="5"/>
      <c r="GWW301" s="223"/>
      <c r="GWX301" s="2"/>
      <c r="GWY301" s="2"/>
      <c r="GWZ301" s="5"/>
      <c r="GXA301" s="5"/>
      <c r="GXB301" s="5"/>
      <c r="GXC301" s="5"/>
      <c r="GXD301" s="5"/>
      <c r="GXE301" s="223"/>
      <c r="GXF301" s="2"/>
      <c r="GXG301" s="2"/>
      <c r="GXH301" s="5"/>
      <c r="GXI301" s="5"/>
      <c r="GXJ301" s="5"/>
      <c r="GXK301" s="5"/>
      <c r="GXL301" s="5"/>
      <c r="GXM301" s="223"/>
      <c r="GXN301" s="2"/>
      <c r="GXO301" s="2"/>
      <c r="GXP301" s="5"/>
      <c r="GXQ301" s="5"/>
      <c r="GXR301" s="5"/>
      <c r="GXS301" s="5"/>
      <c r="GXT301" s="5"/>
      <c r="GXU301" s="223"/>
      <c r="GXV301" s="2"/>
      <c r="GXW301" s="2"/>
      <c r="GXX301" s="5"/>
      <c r="GXY301" s="5"/>
      <c r="GXZ301" s="5"/>
      <c r="GYA301" s="5"/>
      <c r="GYB301" s="5"/>
      <c r="GYC301" s="223"/>
      <c r="GYD301" s="2"/>
      <c r="GYE301" s="2"/>
      <c r="GYF301" s="5"/>
      <c r="GYG301" s="5"/>
      <c r="GYH301" s="5"/>
      <c r="GYI301" s="5"/>
      <c r="GYJ301" s="5"/>
      <c r="GYK301" s="223"/>
      <c r="GYL301" s="2"/>
      <c r="GYM301" s="2"/>
      <c r="GYN301" s="5"/>
      <c r="GYO301" s="5"/>
      <c r="GYP301" s="5"/>
      <c r="GYQ301" s="5"/>
      <c r="GYR301" s="5"/>
      <c r="GYS301" s="223"/>
      <c r="GYT301" s="2"/>
      <c r="GYU301" s="2"/>
      <c r="GYV301" s="5"/>
      <c r="GYW301" s="5"/>
      <c r="GYX301" s="5"/>
      <c r="GYY301" s="5"/>
      <c r="GYZ301" s="5"/>
      <c r="GZA301" s="223"/>
      <c r="GZB301" s="2"/>
      <c r="GZC301" s="2"/>
      <c r="GZD301" s="5"/>
      <c r="GZE301" s="5"/>
      <c r="GZF301" s="5"/>
      <c r="GZG301" s="5"/>
      <c r="GZH301" s="5"/>
      <c r="GZI301" s="223"/>
      <c r="GZJ301" s="2"/>
      <c r="GZK301" s="2"/>
      <c r="GZL301" s="5"/>
      <c r="GZM301" s="5"/>
      <c r="GZN301" s="5"/>
      <c r="GZO301" s="5"/>
      <c r="GZP301" s="5"/>
      <c r="GZQ301" s="223"/>
      <c r="GZR301" s="2"/>
      <c r="GZS301" s="2"/>
      <c r="GZT301" s="5"/>
      <c r="GZU301" s="5"/>
      <c r="GZV301" s="5"/>
      <c r="GZW301" s="5"/>
      <c r="GZX301" s="5"/>
      <c r="GZY301" s="223"/>
      <c r="GZZ301" s="2"/>
      <c r="HAA301" s="2"/>
      <c r="HAB301" s="5"/>
      <c r="HAC301" s="5"/>
      <c r="HAD301" s="5"/>
      <c r="HAE301" s="5"/>
      <c r="HAF301" s="5"/>
      <c r="HAG301" s="223"/>
      <c r="HAH301" s="2"/>
      <c r="HAI301" s="2"/>
      <c r="HAJ301" s="5"/>
      <c r="HAK301" s="5"/>
      <c r="HAL301" s="5"/>
      <c r="HAM301" s="5"/>
      <c r="HAN301" s="5"/>
      <c r="HAO301" s="223"/>
      <c r="HAP301" s="2"/>
      <c r="HAQ301" s="2"/>
      <c r="HAR301" s="5"/>
      <c r="HAS301" s="5"/>
      <c r="HAT301" s="5"/>
      <c r="HAU301" s="5"/>
      <c r="HAV301" s="5"/>
      <c r="HAW301" s="223"/>
      <c r="HAX301" s="2"/>
      <c r="HAY301" s="2"/>
      <c r="HAZ301" s="5"/>
      <c r="HBA301" s="5"/>
      <c r="HBB301" s="5"/>
      <c r="HBC301" s="5"/>
      <c r="HBD301" s="5"/>
      <c r="HBE301" s="223"/>
      <c r="HBF301" s="2"/>
      <c r="HBG301" s="2"/>
      <c r="HBH301" s="5"/>
      <c r="HBI301" s="5"/>
      <c r="HBJ301" s="5"/>
      <c r="HBK301" s="5"/>
      <c r="HBL301" s="5"/>
      <c r="HBM301" s="223"/>
      <c r="HBN301" s="2"/>
      <c r="HBO301" s="2"/>
      <c r="HBP301" s="5"/>
      <c r="HBQ301" s="5"/>
      <c r="HBR301" s="5"/>
      <c r="HBS301" s="5"/>
      <c r="HBT301" s="5"/>
      <c r="HBU301" s="223"/>
      <c r="HBV301" s="2"/>
      <c r="HBW301" s="2"/>
      <c r="HBX301" s="5"/>
      <c r="HBY301" s="5"/>
      <c r="HBZ301" s="5"/>
      <c r="HCA301" s="5"/>
      <c r="HCB301" s="5"/>
      <c r="HCC301" s="223"/>
      <c r="HCD301" s="2"/>
      <c r="HCE301" s="2"/>
      <c r="HCF301" s="5"/>
      <c r="HCG301" s="5"/>
      <c r="HCH301" s="5"/>
      <c r="HCI301" s="5"/>
      <c r="HCJ301" s="5"/>
      <c r="HCK301" s="223"/>
      <c r="HCL301" s="2"/>
      <c r="HCM301" s="2"/>
      <c r="HCN301" s="5"/>
      <c r="HCO301" s="5"/>
      <c r="HCP301" s="5"/>
      <c r="HCQ301" s="5"/>
      <c r="HCR301" s="5"/>
      <c r="HCS301" s="223"/>
      <c r="HCT301" s="2"/>
      <c r="HCU301" s="2"/>
      <c r="HCV301" s="5"/>
      <c r="HCW301" s="5"/>
      <c r="HCX301" s="5"/>
      <c r="HCY301" s="5"/>
      <c r="HCZ301" s="5"/>
      <c r="HDA301" s="223"/>
      <c r="HDB301" s="2"/>
      <c r="HDC301" s="2"/>
      <c r="HDD301" s="5"/>
      <c r="HDE301" s="5"/>
      <c r="HDF301" s="5"/>
      <c r="HDG301" s="5"/>
      <c r="HDH301" s="5"/>
      <c r="HDI301" s="223"/>
      <c r="HDJ301" s="2"/>
      <c r="HDK301" s="2"/>
      <c r="HDL301" s="5"/>
      <c r="HDM301" s="5"/>
      <c r="HDN301" s="5"/>
      <c r="HDO301" s="5"/>
      <c r="HDP301" s="5"/>
      <c r="HDQ301" s="223"/>
      <c r="HDR301" s="2"/>
      <c r="HDS301" s="2"/>
      <c r="HDT301" s="5"/>
      <c r="HDU301" s="5"/>
      <c r="HDV301" s="5"/>
      <c r="HDW301" s="5"/>
      <c r="HDX301" s="5"/>
      <c r="HDY301" s="223"/>
      <c r="HDZ301" s="2"/>
      <c r="HEA301" s="2"/>
      <c r="HEB301" s="5"/>
      <c r="HEC301" s="5"/>
      <c r="HED301" s="5"/>
      <c r="HEE301" s="5"/>
      <c r="HEF301" s="5"/>
      <c r="HEG301" s="223"/>
      <c r="HEH301" s="2"/>
      <c r="HEI301" s="2"/>
      <c r="HEJ301" s="5"/>
      <c r="HEK301" s="5"/>
      <c r="HEL301" s="5"/>
      <c r="HEM301" s="5"/>
      <c r="HEN301" s="5"/>
      <c r="HEO301" s="223"/>
      <c r="HEP301" s="2"/>
      <c r="HEQ301" s="2"/>
      <c r="HER301" s="5"/>
      <c r="HES301" s="5"/>
      <c r="HET301" s="5"/>
      <c r="HEU301" s="5"/>
      <c r="HEV301" s="5"/>
      <c r="HEW301" s="223"/>
      <c r="HEX301" s="2"/>
      <c r="HEY301" s="2"/>
      <c r="HEZ301" s="5"/>
      <c r="HFA301" s="5"/>
      <c r="HFB301" s="5"/>
      <c r="HFC301" s="5"/>
      <c r="HFD301" s="5"/>
      <c r="HFE301" s="223"/>
      <c r="HFF301" s="2"/>
      <c r="HFG301" s="2"/>
      <c r="HFH301" s="5"/>
      <c r="HFI301" s="5"/>
      <c r="HFJ301" s="5"/>
      <c r="HFK301" s="5"/>
      <c r="HFL301" s="5"/>
      <c r="HFM301" s="223"/>
      <c r="HFN301" s="2"/>
      <c r="HFO301" s="2"/>
      <c r="HFP301" s="5"/>
      <c r="HFQ301" s="5"/>
      <c r="HFR301" s="5"/>
      <c r="HFS301" s="5"/>
      <c r="HFT301" s="5"/>
      <c r="HFU301" s="223"/>
      <c r="HFV301" s="2"/>
      <c r="HFW301" s="2"/>
      <c r="HFX301" s="5"/>
      <c r="HFY301" s="5"/>
      <c r="HFZ301" s="5"/>
      <c r="HGA301" s="5"/>
      <c r="HGB301" s="5"/>
      <c r="HGC301" s="223"/>
      <c r="HGD301" s="2"/>
      <c r="HGE301" s="2"/>
      <c r="HGF301" s="5"/>
      <c r="HGG301" s="5"/>
      <c r="HGH301" s="5"/>
      <c r="HGI301" s="5"/>
      <c r="HGJ301" s="5"/>
      <c r="HGK301" s="223"/>
      <c r="HGL301" s="2"/>
      <c r="HGM301" s="2"/>
      <c r="HGN301" s="5"/>
      <c r="HGO301" s="5"/>
      <c r="HGP301" s="5"/>
      <c r="HGQ301" s="5"/>
      <c r="HGR301" s="5"/>
      <c r="HGS301" s="223"/>
      <c r="HGT301" s="2"/>
      <c r="HGU301" s="2"/>
      <c r="HGV301" s="5"/>
      <c r="HGW301" s="5"/>
      <c r="HGX301" s="5"/>
      <c r="HGY301" s="5"/>
      <c r="HGZ301" s="5"/>
      <c r="HHA301" s="223"/>
      <c r="HHB301" s="2"/>
      <c r="HHC301" s="2"/>
      <c r="HHD301" s="5"/>
      <c r="HHE301" s="5"/>
      <c r="HHF301" s="5"/>
      <c r="HHG301" s="5"/>
      <c r="HHH301" s="5"/>
      <c r="HHI301" s="223"/>
      <c r="HHJ301" s="2"/>
      <c r="HHK301" s="2"/>
      <c r="HHL301" s="5"/>
      <c r="HHM301" s="5"/>
      <c r="HHN301" s="5"/>
      <c r="HHO301" s="5"/>
      <c r="HHP301" s="5"/>
      <c r="HHQ301" s="223"/>
      <c r="HHR301" s="2"/>
      <c r="HHS301" s="2"/>
      <c r="HHT301" s="5"/>
      <c r="HHU301" s="5"/>
      <c r="HHV301" s="5"/>
      <c r="HHW301" s="5"/>
      <c r="HHX301" s="5"/>
      <c r="HHY301" s="223"/>
      <c r="HHZ301" s="2"/>
      <c r="HIA301" s="2"/>
      <c r="HIB301" s="5"/>
      <c r="HIC301" s="5"/>
      <c r="HID301" s="5"/>
      <c r="HIE301" s="5"/>
      <c r="HIF301" s="5"/>
      <c r="HIG301" s="223"/>
      <c r="HIH301" s="2"/>
      <c r="HII301" s="2"/>
      <c r="HIJ301" s="5"/>
      <c r="HIK301" s="5"/>
      <c r="HIL301" s="5"/>
      <c r="HIM301" s="5"/>
      <c r="HIN301" s="5"/>
      <c r="HIO301" s="223"/>
      <c r="HIP301" s="2"/>
      <c r="HIQ301" s="2"/>
      <c r="HIR301" s="5"/>
      <c r="HIS301" s="5"/>
      <c r="HIT301" s="5"/>
      <c r="HIU301" s="5"/>
      <c r="HIV301" s="5"/>
      <c r="HIW301" s="223"/>
      <c r="HIX301" s="2"/>
      <c r="HIY301" s="2"/>
      <c r="HIZ301" s="5"/>
      <c r="HJA301" s="5"/>
      <c r="HJB301" s="5"/>
      <c r="HJC301" s="5"/>
      <c r="HJD301" s="5"/>
      <c r="HJE301" s="223"/>
      <c r="HJF301" s="2"/>
      <c r="HJG301" s="2"/>
      <c r="HJH301" s="5"/>
      <c r="HJI301" s="5"/>
      <c r="HJJ301" s="5"/>
      <c r="HJK301" s="5"/>
      <c r="HJL301" s="5"/>
      <c r="HJM301" s="223"/>
      <c r="HJN301" s="2"/>
      <c r="HJO301" s="2"/>
      <c r="HJP301" s="5"/>
      <c r="HJQ301" s="5"/>
      <c r="HJR301" s="5"/>
      <c r="HJS301" s="5"/>
      <c r="HJT301" s="5"/>
      <c r="HJU301" s="223"/>
      <c r="HJV301" s="2"/>
      <c r="HJW301" s="2"/>
      <c r="HJX301" s="5"/>
      <c r="HJY301" s="5"/>
      <c r="HJZ301" s="5"/>
      <c r="HKA301" s="5"/>
      <c r="HKB301" s="5"/>
      <c r="HKC301" s="223"/>
      <c r="HKD301" s="2"/>
      <c r="HKE301" s="2"/>
      <c r="HKF301" s="5"/>
      <c r="HKG301" s="5"/>
      <c r="HKH301" s="5"/>
      <c r="HKI301" s="5"/>
      <c r="HKJ301" s="5"/>
      <c r="HKK301" s="223"/>
      <c r="HKL301" s="2"/>
      <c r="HKM301" s="2"/>
      <c r="HKN301" s="5"/>
      <c r="HKO301" s="5"/>
      <c r="HKP301" s="5"/>
      <c r="HKQ301" s="5"/>
      <c r="HKR301" s="5"/>
      <c r="HKS301" s="223"/>
      <c r="HKT301" s="2"/>
      <c r="HKU301" s="2"/>
      <c r="HKV301" s="5"/>
      <c r="HKW301" s="5"/>
      <c r="HKX301" s="5"/>
      <c r="HKY301" s="5"/>
      <c r="HKZ301" s="5"/>
      <c r="HLA301" s="223"/>
      <c r="HLB301" s="2"/>
      <c r="HLC301" s="2"/>
      <c r="HLD301" s="5"/>
      <c r="HLE301" s="5"/>
      <c r="HLF301" s="5"/>
      <c r="HLG301" s="5"/>
      <c r="HLH301" s="5"/>
      <c r="HLI301" s="223"/>
      <c r="HLJ301" s="2"/>
      <c r="HLK301" s="2"/>
      <c r="HLL301" s="5"/>
      <c r="HLM301" s="5"/>
      <c r="HLN301" s="5"/>
      <c r="HLO301" s="5"/>
      <c r="HLP301" s="5"/>
      <c r="HLQ301" s="223"/>
      <c r="HLR301" s="2"/>
      <c r="HLS301" s="2"/>
      <c r="HLT301" s="5"/>
      <c r="HLU301" s="5"/>
      <c r="HLV301" s="5"/>
      <c r="HLW301" s="5"/>
      <c r="HLX301" s="5"/>
      <c r="HLY301" s="223"/>
      <c r="HLZ301" s="2"/>
      <c r="HMA301" s="2"/>
      <c r="HMB301" s="5"/>
      <c r="HMC301" s="5"/>
      <c r="HMD301" s="5"/>
      <c r="HME301" s="5"/>
      <c r="HMF301" s="5"/>
      <c r="HMG301" s="223"/>
      <c r="HMH301" s="2"/>
      <c r="HMI301" s="2"/>
      <c r="HMJ301" s="5"/>
      <c r="HMK301" s="5"/>
      <c r="HML301" s="5"/>
      <c r="HMM301" s="5"/>
      <c r="HMN301" s="5"/>
      <c r="HMO301" s="223"/>
      <c r="HMP301" s="2"/>
      <c r="HMQ301" s="2"/>
      <c r="HMR301" s="5"/>
      <c r="HMS301" s="5"/>
      <c r="HMT301" s="5"/>
      <c r="HMU301" s="5"/>
      <c r="HMV301" s="5"/>
      <c r="HMW301" s="223"/>
      <c r="HMX301" s="2"/>
      <c r="HMY301" s="2"/>
      <c r="HMZ301" s="5"/>
      <c r="HNA301" s="5"/>
      <c r="HNB301" s="5"/>
      <c r="HNC301" s="5"/>
      <c r="HND301" s="5"/>
      <c r="HNE301" s="223"/>
      <c r="HNF301" s="2"/>
      <c r="HNG301" s="2"/>
      <c r="HNH301" s="5"/>
      <c r="HNI301" s="5"/>
      <c r="HNJ301" s="5"/>
      <c r="HNK301" s="5"/>
      <c r="HNL301" s="5"/>
      <c r="HNM301" s="223"/>
      <c r="HNN301" s="2"/>
      <c r="HNO301" s="2"/>
      <c r="HNP301" s="5"/>
      <c r="HNQ301" s="5"/>
      <c r="HNR301" s="5"/>
      <c r="HNS301" s="5"/>
      <c r="HNT301" s="5"/>
      <c r="HNU301" s="223"/>
      <c r="HNV301" s="2"/>
      <c r="HNW301" s="2"/>
      <c r="HNX301" s="5"/>
      <c r="HNY301" s="5"/>
      <c r="HNZ301" s="5"/>
      <c r="HOA301" s="5"/>
      <c r="HOB301" s="5"/>
      <c r="HOC301" s="223"/>
      <c r="HOD301" s="2"/>
      <c r="HOE301" s="2"/>
      <c r="HOF301" s="5"/>
      <c r="HOG301" s="5"/>
      <c r="HOH301" s="5"/>
      <c r="HOI301" s="5"/>
      <c r="HOJ301" s="5"/>
      <c r="HOK301" s="223"/>
      <c r="HOL301" s="2"/>
      <c r="HOM301" s="2"/>
      <c r="HON301" s="5"/>
      <c r="HOO301" s="5"/>
      <c r="HOP301" s="5"/>
      <c r="HOQ301" s="5"/>
      <c r="HOR301" s="5"/>
      <c r="HOS301" s="223"/>
      <c r="HOT301" s="2"/>
      <c r="HOU301" s="2"/>
      <c r="HOV301" s="5"/>
      <c r="HOW301" s="5"/>
      <c r="HOX301" s="5"/>
      <c r="HOY301" s="5"/>
      <c r="HOZ301" s="5"/>
      <c r="HPA301" s="223"/>
      <c r="HPB301" s="2"/>
      <c r="HPC301" s="2"/>
      <c r="HPD301" s="5"/>
      <c r="HPE301" s="5"/>
      <c r="HPF301" s="5"/>
      <c r="HPG301" s="5"/>
      <c r="HPH301" s="5"/>
      <c r="HPI301" s="223"/>
      <c r="HPJ301" s="2"/>
      <c r="HPK301" s="2"/>
      <c r="HPL301" s="5"/>
      <c r="HPM301" s="5"/>
      <c r="HPN301" s="5"/>
      <c r="HPO301" s="5"/>
      <c r="HPP301" s="5"/>
      <c r="HPQ301" s="223"/>
      <c r="HPR301" s="2"/>
      <c r="HPS301" s="2"/>
      <c r="HPT301" s="5"/>
      <c r="HPU301" s="5"/>
      <c r="HPV301" s="5"/>
      <c r="HPW301" s="5"/>
      <c r="HPX301" s="5"/>
      <c r="HPY301" s="223"/>
      <c r="HPZ301" s="2"/>
      <c r="HQA301" s="2"/>
      <c r="HQB301" s="5"/>
      <c r="HQC301" s="5"/>
      <c r="HQD301" s="5"/>
      <c r="HQE301" s="5"/>
      <c r="HQF301" s="5"/>
      <c r="HQG301" s="223"/>
      <c r="HQH301" s="2"/>
      <c r="HQI301" s="2"/>
      <c r="HQJ301" s="5"/>
      <c r="HQK301" s="5"/>
      <c r="HQL301" s="5"/>
      <c r="HQM301" s="5"/>
      <c r="HQN301" s="5"/>
      <c r="HQO301" s="223"/>
      <c r="HQP301" s="2"/>
      <c r="HQQ301" s="2"/>
      <c r="HQR301" s="5"/>
      <c r="HQS301" s="5"/>
      <c r="HQT301" s="5"/>
      <c r="HQU301" s="5"/>
      <c r="HQV301" s="5"/>
      <c r="HQW301" s="223"/>
      <c r="HQX301" s="2"/>
      <c r="HQY301" s="2"/>
      <c r="HQZ301" s="5"/>
      <c r="HRA301" s="5"/>
      <c r="HRB301" s="5"/>
      <c r="HRC301" s="5"/>
      <c r="HRD301" s="5"/>
      <c r="HRE301" s="223"/>
      <c r="HRF301" s="2"/>
      <c r="HRG301" s="2"/>
      <c r="HRH301" s="5"/>
      <c r="HRI301" s="5"/>
      <c r="HRJ301" s="5"/>
      <c r="HRK301" s="5"/>
      <c r="HRL301" s="5"/>
      <c r="HRM301" s="223"/>
      <c r="HRN301" s="2"/>
      <c r="HRO301" s="2"/>
      <c r="HRP301" s="5"/>
      <c r="HRQ301" s="5"/>
      <c r="HRR301" s="5"/>
      <c r="HRS301" s="5"/>
      <c r="HRT301" s="5"/>
      <c r="HRU301" s="223"/>
      <c r="HRV301" s="2"/>
      <c r="HRW301" s="2"/>
      <c r="HRX301" s="5"/>
      <c r="HRY301" s="5"/>
      <c r="HRZ301" s="5"/>
      <c r="HSA301" s="5"/>
      <c r="HSB301" s="5"/>
      <c r="HSC301" s="223"/>
      <c r="HSD301" s="2"/>
      <c r="HSE301" s="2"/>
      <c r="HSF301" s="5"/>
      <c r="HSG301" s="5"/>
      <c r="HSH301" s="5"/>
      <c r="HSI301" s="5"/>
      <c r="HSJ301" s="5"/>
      <c r="HSK301" s="223"/>
      <c r="HSL301" s="2"/>
      <c r="HSM301" s="2"/>
      <c r="HSN301" s="5"/>
      <c r="HSO301" s="5"/>
      <c r="HSP301" s="5"/>
      <c r="HSQ301" s="5"/>
      <c r="HSR301" s="5"/>
      <c r="HSS301" s="223"/>
      <c r="HST301" s="2"/>
      <c r="HSU301" s="2"/>
      <c r="HSV301" s="5"/>
      <c r="HSW301" s="5"/>
      <c r="HSX301" s="5"/>
      <c r="HSY301" s="5"/>
      <c r="HSZ301" s="5"/>
      <c r="HTA301" s="223"/>
      <c r="HTB301" s="2"/>
      <c r="HTC301" s="2"/>
      <c r="HTD301" s="5"/>
      <c r="HTE301" s="5"/>
      <c r="HTF301" s="5"/>
      <c r="HTG301" s="5"/>
      <c r="HTH301" s="5"/>
      <c r="HTI301" s="223"/>
      <c r="HTJ301" s="2"/>
      <c r="HTK301" s="2"/>
      <c r="HTL301" s="5"/>
      <c r="HTM301" s="5"/>
      <c r="HTN301" s="5"/>
      <c r="HTO301" s="5"/>
      <c r="HTP301" s="5"/>
      <c r="HTQ301" s="223"/>
      <c r="HTR301" s="2"/>
      <c r="HTS301" s="2"/>
      <c r="HTT301" s="5"/>
      <c r="HTU301" s="5"/>
      <c r="HTV301" s="5"/>
      <c r="HTW301" s="5"/>
      <c r="HTX301" s="5"/>
      <c r="HTY301" s="223"/>
      <c r="HTZ301" s="2"/>
      <c r="HUA301" s="2"/>
      <c r="HUB301" s="5"/>
      <c r="HUC301" s="5"/>
      <c r="HUD301" s="5"/>
      <c r="HUE301" s="5"/>
      <c r="HUF301" s="5"/>
      <c r="HUG301" s="223"/>
      <c r="HUH301" s="2"/>
      <c r="HUI301" s="2"/>
      <c r="HUJ301" s="5"/>
      <c r="HUK301" s="5"/>
      <c r="HUL301" s="5"/>
      <c r="HUM301" s="5"/>
      <c r="HUN301" s="5"/>
      <c r="HUO301" s="223"/>
      <c r="HUP301" s="2"/>
      <c r="HUQ301" s="2"/>
      <c r="HUR301" s="5"/>
      <c r="HUS301" s="5"/>
      <c r="HUT301" s="5"/>
      <c r="HUU301" s="5"/>
      <c r="HUV301" s="5"/>
      <c r="HUW301" s="223"/>
      <c r="HUX301" s="2"/>
      <c r="HUY301" s="2"/>
      <c r="HUZ301" s="5"/>
      <c r="HVA301" s="5"/>
      <c r="HVB301" s="5"/>
      <c r="HVC301" s="5"/>
      <c r="HVD301" s="5"/>
      <c r="HVE301" s="223"/>
      <c r="HVF301" s="2"/>
      <c r="HVG301" s="2"/>
      <c r="HVH301" s="5"/>
      <c r="HVI301" s="5"/>
      <c r="HVJ301" s="5"/>
      <c r="HVK301" s="5"/>
      <c r="HVL301" s="5"/>
      <c r="HVM301" s="223"/>
      <c r="HVN301" s="2"/>
      <c r="HVO301" s="2"/>
      <c r="HVP301" s="5"/>
      <c r="HVQ301" s="5"/>
      <c r="HVR301" s="5"/>
      <c r="HVS301" s="5"/>
      <c r="HVT301" s="5"/>
      <c r="HVU301" s="223"/>
      <c r="HVV301" s="2"/>
      <c r="HVW301" s="2"/>
      <c r="HVX301" s="5"/>
      <c r="HVY301" s="5"/>
      <c r="HVZ301" s="5"/>
      <c r="HWA301" s="5"/>
      <c r="HWB301" s="5"/>
      <c r="HWC301" s="223"/>
      <c r="HWD301" s="2"/>
      <c r="HWE301" s="2"/>
      <c r="HWF301" s="5"/>
      <c r="HWG301" s="5"/>
      <c r="HWH301" s="5"/>
      <c r="HWI301" s="5"/>
      <c r="HWJ301" s="5"/>
      <c r="HWK301" s="223"/>
      <c r="HWL301" s="2"/>
      <c r="HWM301" s="2"/>
      <c r="HWN301" s="5"/>
      <c r="HWO301" s="5"/>
      <c r="HWP301" s="5"/>
      <c r="HWQ301" s="5"/>
      <c r="HWR301" s="5"/>
      <c r="HWS301" s="223"/>
      <c r="HWT301" s="2"/>
      <c r="HWU301" s="2"/>
      <c r="HWV301" s="5"/>
      <c r="HWW301" s="5"/>
      <c r="HWX301" s="5"/>
      <c r="HWY301" s="5"/>
      <c r="HWZ301" s="5"/>
      <c r="HXA301" s="223"/>
      <c r="HXB301" s="2"/>
      <c r="HXC301" s="2"/>
      <c r="HXD301" s="5"/>
      <c r="HXE301" s="5"/>
      <c r="HXF301" s="5"/>
      <c r="HXG301" s="5"/>
      <c r="HXH301" s="5"/>
      <c r="HXI301" s="223"/>
      <c r="HXJ301" s="2"/>
      <c r="HXK301" s="2"/>
      <c r="HXL301" s="5"/>
      <c r="HXM301" s="5"/>
      <c r="HXN301" s="5"/>
      <c r="HXO301" s="5"/>
      <c r="HXP301" s="5"/>
      <c r="HXQ301" s="223"/>
      <c r="HXR301" s="2"/>
      <c r="HXS301" s="2"/>
      <c r="HXT301" s="5"/>
      <c r="HXU301" s="5"/>
      <c r="HXV301" s="5"/>
      <c r="HXW301" s="5"/>
      <c r="HXX301" s="5"/>
      <c r="HXY301" s="223"/>
      <c r="HXZ301" s="2"/>
      <c r="HYA301" s="2"/>
      <c r="HYB301" s="5"/>
      <c r="HYC301" s="5"/>
      <c r="HYD301" s="5"/>
      <c r="HYE301" s="5"/>
      <c r="HYF301" s="5"/>
      <c r="HYG301" s="223"/>
      <c r="HYH301" s="2"/>
      <c r="HYI301" s="2"/>
      <c r="HYJ301" s="5"/>
      <c r="HYK301" s="5"/>
      <c r="HYL301" s="5"/>
      <c r="HYM301" s="5"/>
      <c r="HYN301" s="5"/>
      <c r="HYO301" s="223"/>
      <c r="HYP301" s="2"/>
      <c r="HYQ301" s="2"/>
      <c r="HYR301" s="5"/>
      <c r="HYS301" s="5"/>
      <c r="HYT301" s="5"/>
      <c r="HYU301" s="5"/>
      <c r="HYV301" s="5"/>
      <c r="HYW301" s="223"/>
      <c r="HYX301" s="2"/>
      <c r="HYY301" s="2"/>
      <c r="HYZ301" s="5"/>
      <c r="HZA301" s="5"/>
      <c r="HZB301" s="5"/>
      <c r="HZC301" s="5"/>
      <c r="HZD301" s="5"/>
      <c r="HZE301" s="223"/>
      <c r="HZF301" s="2"/>
      <c r="HZG301" s="2"/>
      <c r="HZH301" s="5"/>
      <c r="HZI301" s="5"/>
      <c r="HZJ301" s="5"/>
      <c r="HZK301" s="5"/>
      <c r="HZL301" s="5"/>
      <c r="HZM301" s="223"/>
      <c r="HZN301" s="2"/>
      <c r="HZO301" s="2"/>
      <c r="HZP301" s="5"/>
      <c r="HZQ301" s="5"/>
      <c r="HZR301" s="5"/>
      <c r="HZS301" s="5"/>
      <c r="HZT301" s="5"/>
      <c r="HZU301" s="223"/>
      <c r="HZV301" s="2"/>
      <c r="HZW301" s="2"/>
      <c r="HZX301" s="5"/>
      <c r="HZY301" s="5"/>
      <c r="HZZ301" s="5"/>
      <c r="IAA301" s="5"/>
      <c r="IAB301" s="5"/>
      <c r="IAC301" s="223"/>
      <c r="IAD301" s="2"/>
      <c r="IAE301" s="2"/>
      <c r="IAF301" s="5"/>
      <c r="IAG301" s="5"/>
      <c r="IAH301" s="5"/>
      <c r="IAI301" s="5"/>
      <c r="IAJ301" s="5"/>
      <c r="IAK301" s="223"/>
      <c r="IAL301" s="2"/>
      <c r="IAM301" s="2"/>
      <c r="IAN301" s="5"/>
      <c r="IAO301" s="5"/>
      <c r="IAP301" s="5"/>
      <c r="IAQ301" s="5"/>
      <c r="IAR301" s="5"/>
      <c r="IAS301" s="223"/>
      <c r="IAT301" s="2"/>
      <c r="IAU301" s="2"/>
      <c r="IAV301" s="5"/>
      <c r="IAW301" s="5"/>
      <c r="IAX301" s="5"/>
      <c r="IAY301" s="5"/>
      <c r="IAZ301" s="5"/>
      <c r="IBA301" s="223"/>
      <c r="IBB301" s="2"/>
      <c r="IBC301" s="2"/>
      <c r="IBD301" s="5"/>
      <c r="IBE301" s="5"/>
      <c r="IBF301" s="5"/>
      <c r="IBG301" s="5"/>
      <c r="IBH301" s="5"/>
      <c r="IBI301" s="223"/>
      <c r="IBJ301" s="2"/>
      <c r="IBK301" s="2"/>
      <c r="IBL301" s="5"/>
      <c r="IBM301" s="5"/>
      <c r="IBN301" s="5"/>
      <c r="IBO301" s="5"/>
      <c r="IBP301" s="5"/>
      <c r="IBQ301" s="223"/>
      <c r="IBR301" s="2"/>
      <c r="IBS301" s="2"/>
      <c r="IBT301" s="5"/>
      <c r="IBU301" s="5"/>
      <c r="IBV301" s="5"/>
      <c r="IBW301" s="5"/>
      <c r="IBX301" s="5"/>
      <c r="IBY301" s="223"/>
      <c r="IBZ301" s="2"/>
      <c r="ICA301" s="2"/>
      <c r="ICB301" s="5"/>
      <c r="ICC301" s="5"/>
      <c r="ICD301" s="5"/>
      <c r="ICE301" s="5"/>
      <c r="ICF301" s="5"/>
      <c r="ICG301" s="223"/>
      <c r="ICH301" s="2"/>
      <c r="ICI301" s="2"/>
      <c r="ICJ301" s="5"/>
      <c r="ICK301" s="5"/>
      <c r="ICL301" s="5"/>
      <c r="ICM301" s="5"/>
      <c r="ICN301" s="5"/>
      <c r="ICO301" s="223"/>
      <c r="ICP301" s="2"/>
      <c r="ICQ301" s="2"/>
      <c r="ICR301" s="5"/>
      <c r="ICS301" s="5"/>
      <c r="ICT301" s="5"/>
      <c r="ICU301" s="5"/>
      <c r="ICV301" s="5"/>
      <c r="ICW301" s="223"/>
      <c r="ICX301" s="2"/>
      <c r="ICY301" s="2"/>
      <c r="ICZ301" s="5"/>
      <c r="IDA301" s="5"/>
      <c r="IDB301" s="5"/>
      <c r="IDC301" s="5"/>
      <c r="IDD301" s="5"/>
      <c r="IDE301" s="223"/>
      <c r="IDF301" s="2"/>
      <c r="IDG301" s="2"/>
      <c r="IDH301" s="5"/>
      <c r="IDI301" s="5"/>
      <c r="IDJ301" s="5"/>
      <c r="IDK301" s="5"/>
      <c r="IDL301" s="5"/>
      <c r="IDM301" s="223"/>
      <c r="IDN301" s="2"/>
      <c r="IDO301" s="2"/>
      <c r="IDP301" s="5"/>
      <c r="IDQ301" s="5"/>
      <c r="IDR301" s="5"/>
      <c r="IDS301" s="5"/>
      <c r="IDT301" s="5"/>
      <c r="IDU301" s="223"/>
      <c r="IDV301" s="2"/>
      <c r="IDW301" s="2"/>
      <c r="IDX301" s="5"/>
      <c r="IDY301" s="5"/>
      <c r="IDZ301" s="5"/>
      <c r="IEA301" s="5"/>
      <c r="IEB301" s="5"/>
      <c r="IEC301" s="223"/>
      <c r="IED301" s="2"/>
      <c r="IEE301" s="2"/>
      <c r="IEF301" s="5"/>
      <c r="IEG301" s="5"/>
      <c r="IEH301" s="5"/>
      <c r="IEI301" s="5"/>
      <c r="IEJ301" s="5"/>
      <c r="IEK301" s="223"/>
      <c r="IEL301" s="2"/>
      <c r="IEM301" s="2"/>
      <c r="IEN301" s="5"/>
      <c r="IEO301" s="5"/>
      <c r="IEP301" s="5"/>
      <c r="IEQ301" s="5"/>
      <c r="IER301" s="5"/>
      <c r="IES301" s="223"/>
      <c r="IET301" s="2"/>
      <c r="IEU301" s="2"/>
      <c r="IEV301" s="5"/>
      <c r="IEW301" s="5"/>
      <c r="IEX301" s="5"/>
      <c r="IEY301" s="5"/>
      <c r="IEZ301" s="5"/>
      <c r="IFA301" s="223"/>
      <c r="IFB301" s="2"/>
      <c r="IFC301" s="2"/>
      <c r="IFD301" s="5"/>
      <c r="IFE301" s="5"/>
      <c r="IFF301" s="5"/>
      <c r="IFG301" s="5"/>
      <c r="IFH301" s="5"/>
      <c r="IFI301" s="223"/>
      <c r="IFJ301" s="2"/>
      <c r="IFK301" s="2"/>
      <c r="IFL301" s="5"/>
      <c r="IFM301" s="5"/>
      <c r="IFN301" s="5"/>
      <c r="IFO301" s="5"/>
      <c r="IFP301" s="5"/>
      <c r="IFQ301" s="223"/>
      <c r="IFR301" s="2"/>
      <c r="IFS301" s="2"/>
      <c r="IFT301" s="5"/>
      <c r="IFU301" s="5"/>
      <c r="IFV301" s="5"/>
      <c r="IFW301" s="5"/>
      <c r="IFX301" s="5"/>
      <c r="IFY301" s="223"/>
      <c r="IFZ301" s="2"/>
      <c r="IGA301" s="2"/>
      <c r="IGB301" s="5"/>
      <c r="IGC301" s="5"/>
      <c r="IGD301" s="5"/>
      <c r="IGE301" s="5"/>
      <c r="IGF301" s="5"/>
      <c r="IGG301" s="223"/>
      <c r="IGH301" s="2"/>
      <c r="IGI301" s="2"/>
      <c r="IGJ301" s="5"/>
      <c r="IGK301" s="5"/>
      <c r="IGL301" s="5"/>
      <c r="IGM301" s="5"/>
      <c r="IGN301" s="5"/>
      <c r="IGO301" s="223"/>
      <c r="IGP301" s="2"/>
      <c r="IGQ301" s="2"/>
      <c r="IGR301" s="5"/>
      <c r="IGS301" s="5"/>
      <c r="IGT301" s="5"/>
      <c r="IGU301" s="5"/>
      <c r="IGV301" s="5"/>
      <c r="IGW301" s="223"/>
      <c r="IGX301" s="2"/>
      <c r="IGY301" s="2"/>
      <c r="IGZ301" s="5"/>
      <c r="IHA301" s="5"/>
      <c r="IHB301" s="5"/>
      <c r="IHC301" s="5"/>
      <c r="IHD301" s="5"/>
      <c r="IHE301" s="223"/>
      <c r="IHF301" s="2"/>
      <c r="IHG301" s="2"/>
      <c r="IHH301" s="5"/>
      <c r="IHI301" s="5"/>
      <c r="IHJ301" s="5"/>
      <c r="IHK301" s="5"/>
      <c r="IHL301" s="5"/>
      <c r="IHM301" s="223"/>
      <c r="IHN301" s="2"/>
      <c r="IHO301" s="2"/>
      <c r="IHP301" s="5"/>
      <c r="IHQ301" s="5"/>
      <c r="IHR301" s="5"/>
      <c r="IHS301" s="5"/>
      <c r="IHT301" s="5"/>
      <c r="IHU301" s="223"/>
      <c r="IHV301" s="2"/>
      <c r="IHW301" s="2"/>
      <c r="IHX301" s="5"/>
      <c r="IHY301" s="5"/>
      <c r="IHZ301" s="5"/>
      <c r="IIA301" s="5"/>
      <c r="IIB301" s="5"/>
      <c r="IIC301" s="223"/>
      <c r="IID301" s="2"/>
      <c r="IIE301" s="2"/>
      <c r="IIF301" s="5"/>
      <c r="IIG301" s="5"/>
      <c r="IIH301" s="5"/>
      <c r="III301" s="5"/>
      <c r="IIJ301" s="5"/>
      <c r="IIK301" s="223"/>
      <c r="IIL301" s="2"/>
      <c r="IIM301" s="2"/>
      <c r="IIN301" s="5"/>
      <c r="IIO301" s="5"/>
      <c r="IIP301" s="5"/>
      <c r="IIQ301" s="5"/>
      <c r="IIR301" s="5"/>
      <c r="IIS301" s="223"/>
      <c r="IIT301" s="2"/>
      <c r="IIU301" s="2"/>
      <c r="IIV301" s="5"/>
      <c r="IIW301" s="5"/>
      <c r="IIX301" s="5"/>
      <c r="IIY301" s="5"/>
      <c r="IIZ301" s="5"/>
      <c r="IJA301" s="223"/>
      <c r="IJB301" s="2"/>
      <c r="IJC301" s="2"/>
      <c r="IJD301" s="5"/>
      <c r="IJE301" s="5"/>
      <c r="IJF301" s="5"/>
      <c r="IJG301" s="5"/>
      <c r="IJH301" s="5"/>
      <c r="IJI301" s="223"/>
      <c r="IJJ301" s="2"/>
      <c r="IJK301" s="2"/>
      <c r="IJL301" s="5"/>
      <c r="IJM301" s="5"/>
      <c r="IJN301" s="5"/>
      <c r="IJO301" s="5"/>
      <c r="IJP301" s="5"/>
      <c r="IJQ301" s="223"/>
      <c r="IJR301" s="2"/>
      <c r="IJS301" s="2"/>
      <c r="IJT301" s="5"/>
      <c r="IJU301" s="5"/>
      <c r="IJV301" s="5"/>
      <c r="IJW301" s="5"/>
      <c r="IJX301" s="5"/>
      <c r="IJY301" s="223"/>
      <c r="IJZ301" s="2"/>
      <c r="IKA301" s="2"/>
      <c r="IKB301" s="5"/>
      <c r="IKC301" s="5"/>
      <c r="IKD301" s="5"/>
      <c r="IKE301" s="5"/>
      <c r="IKF301" s="5"/>
      <c r="IKG301" s="223"/>
      <c r="IKH301" s="2"/>
      <c r="IKI301" s="2"/>
      <c r="IKJ301" s="5"/>
      <c r="IKK301" s="5"/>
      <c r="IKL301" s="5"/>
      <c r="IKM301" s="5"/>
      <c r="IKN301" s="5"/>
      <c r="IKO301" s="223"/>
      <c r="IKP301" s="2"/>
      <c r="IKQ301" s="2"/>
      <c r="IKR301" s="5"/>
      <c r="IKS301" s="5"/>
      <c r="IKT301" s="5"/>
      <c r="IKU301" s="5"/>
      <c r="IKV301" s="5"/>
      <c r="IKW301" s="223"/>
      <c r="IKX301" s="2"/>
      <c r="IKY301" s="2"/>
      <c r="IKZ301" s="5"/>
      <c r="ILA301" s="5"/>
      <c r="ILB301" s="5"/>
      <c r="ILC301" s="5"/>
      <c r="ILD301" s="5"/>
      <c r="ILE301" s="223"/>
      <c r="ILF301" s="2"/>
      <c r="ILG301" s="2"/>
      <c r="ILH301" s="5"/>
      <c r="ILI301" s="5"/>
      <c r="ILJ301" s="5"/>
      <c r="ILK301" s="5"/>
      <c r="ILL301" s="5"/>
      <c r="ILM301" s="223"/>
      <c r="ILN301" s="2"/>
      <c r="ILO301" s="2"/>
      <c r="ILP301" s="5"/>
      <c r="ILQ301" s="5"/>
      <c r="ILR301" s="5"/>
      <c r="ILS301" s="5"/>
      <c r="ILT301" s="5"/>
      <c r="ILU301" s="223"/>
      <c r="ILV301" s="2"/>
      <c r="ILW301" s="2"/>
      <c r="ILX301" s="5"/>
      <c r="ILY301" s="5"/>
      <c r="ILZ301" s="5"/>
      <c r="IMA301" s="5"/>
      <c r="IMB301" s="5"/>
      <c r="IMC301" s="223"/>
      <c r="IMD301" s="2"/>
      <c r="IME301" s="2"/>
      <c r="IMF301" s="5"/>
      <c r="IMG301" s="5"/>
      <c r="IMH301" s="5"/>
      <c r="IMI301" s="5"/>
      <c r="IMJ301" s="5"/>
      <c r="IMK301" s="223"/>
      <c r="IML301" s="2"/>
      <c r="IMM301" s="2"/>
      <c r="IMN301" s="5"/>
      <c r="IMO301" s="5"/>
      <c r="IMP301" s="5"/>
      <c r="IMQ301" s="5"/>
      <c r="IMR301" s="5"/>
      <c r="IMS301" s="223"/>
      <c r="IMT301" s="2"/>
      <c r="IMU301" s="2"/>
      <c r="IMV301" s="5"/>
      <c r="IMW301" s="5"/>
      <c r="IMX301" s="5"/>
      <c r="IMY301" s="5"/>
      <c r="IMZ301" s="5"/>
      <c r="INA301" s="223"/>
      <c r="INB301" s="2"/>
      <c r="INC301" s="2"/>
      <c r="IND301" s="5"/>
      <c r="INE301" s="5"/>
      <c r="INF301" s="5"/>
      <c r="ING301" s="5"/>
      <c r="INH301" s="5"/>
      <c r="INI301" s="223"/>
      <c r="INJ301" s="2"/>
      <c r="INK301" s="2"/>
      <c r="INL301" s="5"/>
      <c r="INM301" s="5"/>
      <c r="INN301" s="5"/>
      <c r="INO301" s="5"/>
      <c r="INP301" s="5"/>
      <c r="INQ301" s="223"/>
      <c r="INR301" s="2"/>
      <c r="INS301" s="2"/>
      <c r="INT301" s="5"/>
      <c r="INU301" s="5"/>
      <c r="INV301" s="5"/>
      <c r="INW301" s="5"/>
      <c r="INX301" s="5"/>
      <c r="INY301" s="223"/>
      <c r="INZ301" s="2"/>
      <c r="IOA301" s="2"/>
      <c r="IOB301" s="5"/>
      <c r="IOC301" s="5"/>
      <c r="IOD301" s="5"/>
      <c r="IOE301" s="5"/>
      <c r="IOF301" s="5"/>
      <c r="IOG301" s="223"/>
      <c r="IOH301" s="2"/>
      <c r="IOI301" s="2"/>
      <c r="IOJ301" s="5"/>
      <c r="IOK301" s="5"/>
      <c r="IOL301" s="5"/>
      <c r="IOM301" s="5"/>
      <c r="ION301" s="5"/>
      <c r="IOO301" s="223"/>
      <c r="IOP301" s="2"/>
      <c r="IOQ301" s="2"/>
      <c r="IOR301" s="5"/>
      <c r="IOS301" s="5"/>
      <c r="IOT301" s="5"/>
      <c r="IOU301" s="5"/>
      <c r="IOV301" s="5"/>
      <c r="IOW301" s="223"/>
      <c r="IOX301" s="2"/>
      <c r="IOY301" s="2"/>
      <c r="IOZ301" s="5"/>
      <c r="IPA301" s="5"/>
      <c r="IPB301" s="5"/>
      <c r="IPC301" s="5"/>
      <c r="IPD301" s="5"/>
      <c r="IPE301" s="223"/>
      <c r="IPF301" s="2"/>
      <c r="IPG301" s="2"/>
      <c r="IPH301" s="5"/>
      <c r="IPI301" s="5"/>
      <c r="IPJ301" s="5"/>
      <c r="IPK301" s="5"/>
      <c r="IPL301" s="5"/>
      <c r="IPM301" s="223"/>
      <c r="IPN301" s="2"/>
      <c r="IPO301" s="2"/>
      <c r="IPP301" s="5"/>
      <c r="IPQ301" s="5"/>
      <c r="IPR301" s="5"/>
      <c r="IPS301" s="5"/>
      <c r="IPT301" s="5"/>
      <c r="IPU301" s="223"/>
      <c r="IPV301" s="2"/>
      <c r="IPW301" s="2"/>
      <c r="IPX301" s="5"/>
      <c r="IPY301" s="5"/>
      <c r="IPZ301" s="5"/>
      <c r="IQA301" s="5"/>
      <c r="IQB301" s="5"/>
      <c r="IQC301" s="223"/>
      <c r="IQD301" s="2"/>
      <c r="IQE301" s="2"/>
      <c r="IQF301" s="5"/>
      <c r="IQG301" s="5"/>
      <c r="IQH301" s="5"/>
      <c r="IQI301" s="5"/>
      <c r="IQJ301" s="5"/>
      <c r="IQK301" s="223"/>
      <c r="IQL301" s="2"/>
      <c r="IQM301" s="2"/>
      <c r="IQN301" s="5"/>
      <c r="IQO301" s="5"/>
      <c r="IQP301" s="5"/>
      <c r="IQQ301" s="5"/>
      <c r="IQR301" s="5"/>
      <c r="IQS301" s="223"/>
      <c r="IQT301" s="2"/>
      <c r="IQU301" s="2"/>
      <c r="IQV301" s="5"/>
      <c r="IQW301" s="5"/>
      <c r="IQX301" s="5"/>
      <c r="IQY301" s="5"/>
      <c r="IQZ301" s="5"/>
      <c r="IRA301" s="223"/>
      <c r="IRB301" s="2"/>
      <c r="IRC301" s="2"/>
      <c r="IRD301" s="5"/>
      <c r="IRE301" s="5"/>
      <c r="IRF301" s="5"/>
      <c r="IRG301" s="5"/>
      <c r="IRH301" s="5"/>
      <c r="IRI301" s="223"/>
      <c r="IRJ301" s="2"/>
      <c r="IRK301" s="2"/>
      <c r="IRL301" s="5"/>
      <c r="IRM301" s="5"/>
      <c r="IRN301" s="5"/>
      <c r="IRO301" s="5"/>
      <c r="IRP301" s="5"/>
      <c r="IRQ301" s="223"/>
      <c r="IRR301" s="2"/>
      <c r="IRS301" s="2"/>
      <c r="IRT301" s="5"/>
      <c r="IRU301" s="5"/>
      <c r="IRV301" s="5"/>
      <c r="IRW301" s="5"/>
      <c r="IRX301" s="5"/>
      <c r="IRY301" s="223"/>
      <c r="IRZ301" s="2"/>
      <c r="ISA301" s="2"/>
      <c r="ISB301" s="5"/>
      <c r="ISC301" s="5"/>
      <c r="ISD301" s="5"/>
      <c r="ISE301" s="5"/>
      <c r="ISF301" s="5"/>
      <c r="ISG301" s="223"/>
      <c r="ISH301" s="2"/>
      <c r="ISI301" s="2"/>
      <c r="ISJ301" s="5"/>
      <c r="ISK301" s="5"/>
      <c r="ISL301" s="5"/>
      <c r="ISM301" s="5"/>
      <c r="ISN301" s="5"/>
      <c r="ISO301" s="223"/>
      <c r="ISP301" s="2"/>
      <c r="ISQ301" s="2"/>
      <c r="ISR301" s="5"/>
      <c r="ISS301" s="5"/>
      <c r="IST301" s="5"/>
      <c r="ISU301" s="5"/>
      <c r="ISV301" s="5"/>
      <c r="ISW301" s="223"/>
      <c r="ISX301" s="2"/>
      <c r="ISY301" s="2"/>
      <c r="ISZ301" s="5"/>
      <c r="ITA301" s="5"/>
      <c r="ITB301" s="5"/>
      <c r="ITC301" s="5"/>
      <c r="ITD301" s="5"/>
      <c r="ITE301" s="223"/>
      <c r="ITF301" s="2"/>
      <c r="ITG301" s="2"/>
      <c r="ITH301" s="5"/>
      <c r="ITI301" s="5"/>
      <c r="ITJ301" s="5"/>
      <c r="ITK301" s="5"/>
      <c r="ITL301" s="5"/>
      <c r="ITM301" s="223"/>
      <c r="ITN301" s="2"/>
      <c r="ITO301" s="2"/>
      <c r="ITP301" s="5"/>
      <c r="ITQ301" s="5"/>
      <c r="ITR301" s="5"/>
      <c r="ITS301" s="5"/>
      <c r="ITT301" s="5"/>
      <c r="ITU301" s="223"/>
      <c r="ITV301" s="2"/>
      <c r="ITW301" s="2"/>
      <c r="ITX301" s="5"/>
      <c r="ITY301" s="5"/>
      <c r="ITZ301" s="5"/>
      <c r="IUA301" s="5"/>
      <c r="IUB301" s="5"/>
      <c r="IUC301" s="223"/>
      <c r="IUD301" s="2"/>
      <c r="IUE301" s="2"/>
      <c r="IUF301" s="5"/>
      <c r="IUG301" s="5"/>
      <c r="IUH301" s="5"/>
      <c r="IUI301" s="5"/>
      <c r="IUJ301" s="5"/>
      <c r="IUK301" s="223"/>
      <c r="IUL301" s="2"/>
      <c r="IUM301" s="2"/>
      <c r="IUN301" s="5"/>
      <c r="IUO301" s="5"/>
      <c r="IUP301" s="5"/>
      <c r="IUQ301" s="5"/>
      <c r="IUR301" s="5"/>
      <c r="IUS301" s="223"/>
      <c r="IUT301" s="2"/>
      <c r="IUU301" s="2"/>
      <c r="IUV301" s="5"/>
      <c r="IUW301" s="5"/>
      <c r="IUX301" s="5"/>
      <c r="IUY301" s="5"/>
      <c r="IUZ301" s="5"/>
      <c r="IVA301" s="223"/>
      <c r="IVB301" s="2"/>
      <c r="IVC301" s="2"/>
      <c r="IVD301" s="5"/>
      <c r="IVE301" s="5"/>
      <c r="IVF301" s="5"/>
      <c r="IVG301" s="5"/>
      <c r="IVH301" s="5"/>
      <c r="IVI301" s="223"/>
      <c r="IVJ301" s="2"/>
      <c r="IVK301" s="2"/>
      <c r="IVL301" s="5"/>
      <c r="IVM301" s="5"/>
      <c r="IVN301" s="5"/>
      <c r="IVO301" s="5"/>
      <c r="IVP301" s="5"/>
      <c r="IVQ301" s="223"/>
      <c r="IVR301" s="2"/>
      <c r="IVS301" s="2"/>
      <c r="IVT301" s="5"/>
      <c r="IVU301" s="5"/>
      <c r="IVV301" s="5"/>
      <c r="IVW301" s="5"/>
      <c r="IVX301" s="5"/>
      <c r="IVY301" s="223"/>
      <c r="IVZ301" s="2"/>
      <c r="IWA301" s="2"/>
      <c r="IWB301" s="5"/>
      <c r="IWC301" s="5"/>
      <c r="IWD301" s="5"/>
      <c r="IWE301" s="5"/>
      <c r="IWF301" s="5"/>
      <c r="IWG301" s="223"/>
      <c r="IWH301" s="2"/>
      <c r="IWI301" s="2"/>
      <c r="IWJ301" s="5"/>
      <c r="IWK301" s="5"/>
      <c r="IWL301" s="5"/>
      <c r="IWM301" s="5"/>
      <c r="IWN301" s="5"/>
      <c r="IWO301" s="223"/>
      <c r="IWP301" s="2"/>
      <c r="IWQ301" s="2"/>
      <c r="IWR301" s="5"/>
      <c r="IWS301" s="5"/>
      <c r="IWT301" s="5"/>
      <c r="IWU301" s="5"/>
      <c r="IWV301" s="5"/>
      <c r="IWW301" s="223"/>
      <c r="IWX301" s="2"/>
      <c r="IWY301" s="2"/>
      <c r="IWZ301" s="5"/>
      <c r="IXA301" s="5"/>
      <c r="IXB301" s="5"/>
      <c r="IXC301" s="5"/>
      <c r="IXD301" s="5"/>
      <c r="IXE301" s="223"/>
      <c r="IXF301" s="2"/>
      <c r="IXG301" s="2"/>
      <c r="IXH301" s="5"/>
      <c r="IXI301" s="5"/>
      <c r="IXJ301" s="5"/>
      <c r="IXK301" s="5"/>
      <c r="IXL301" s="5"/>
      <c r="IXM301" s="223"/>
      <c r="IXN301" s="2"/>
      <c r="IXO301" s="2"/>
      <c r="IXP301" s="5"/>
      <c r="IXQ301" s="5"/>
      <c r="IXR301" s="5"/>
      <c r="IXS301" s="5"/>
      <c r="IXT301" s="5"/>
      <c r="IXU301" s="223"/>
      <c r="IXV301" s="2"/>
      <c r="IXW301" s="2"/>
      <c r="IXX301" s="5"/>
      <c r="IXY301" s="5"/>
      <c r="IXZ301" s="5"/>
      <c r="IYA301" s="5"/>
      <c r="IYB301" s="5"/>
      <c r="IYC301" s="223"/>
      <c r="IYD301" s="2"/>
      <c r="IYE301" s="2"/>
      <c r="IYF301" s="5"/>
      <c r="IYG301" s="5"/>
      <c r="IYH301" s="5"/>
      <c r="IYI301" s="5"/>
      <c r="IYJ301" s="5"/>
      <c r="IYK301" s="223"/>
      <c r="IYL301" s="2"/>
      <c r="IYM301" s="2"/>
      <c r="IYN301" s="5"/>
      <c r="IYO301" s="5"/>
      <c r="IYP301" s="5"/>
      <c r="IYQ301" s="5"/>
      <c r="IYR301" s="5"/>
      <c r="IYS301" s="223"/>
      <c r="IYT301" s="2"/>
      <c r="IYU301" s="2"/>
      <c r="IYV301" s="5"/>
      <c r="IYW301" s="5"/>
      <c r="IYX301" s="5"/>
      <c r="IYY301" s="5"/>
      <c r="IYZ301" s="5"/>
      <c r="IZA301" s="223"/>
      <c r="IZB301" s="2"/>
      <c r="IZC301" s="2"/>
      <c r="IZD301" s="5"/>
      <c r="IZE301" s="5"/>
      <c r="IZF301" s="5"/>
      <c r="IZG301" s="5"/>
      <c r="IZH301" s="5"/>
      <c r="IZI301" s="223"/>
      <c r="IZJ301" s="2"/>
      <c r="IZK301" s="2"/>
      <c r="IZL301" s="5"/>
      <c r="IZM301" s="5"/>
      <c r="IZN301" s="5"/>
      <c r="IZO301" s="5"/>
      <c r="IZP301" s="5"/>
      <c r="IZQ301" s="223"/>
      <c r="IZR301" s="2"/>
      <c r="IZS301" s="2"/>
      <c r="IZT301" s="5"/>
      <c r="IZU301" s="5"/>
      <c r="IZV301" s="5"/>
      <c r="IZW301" s="5"/>
      <c r="IZX301" s="5"/>
      <c r="IZY301" s="223"/>
      <c r="IZZ301" s="2"/>
      <c r="JAA301" s="2"/>
      <c r="JAB301" s="5"/>
      <c r="JAC301" s="5"/>
      <c r="JAD301" s="5"/>
      <c r="JAE301" s="5"/>
      <c r="JAF301" s="5"/>
      <c r="JAG301" s="223"/>
      <c r="JAH301" s="2"/>
      <c r="JAI301" s="2"/>
      <c r="JAJ301" s="5"/>
      <c r="JAK301" s="5"/>
      <c r="JAL301" s="5"/>
      <c r="JAM301" s="5"/>
      <c r="JAN301" s="5"/>
      <c r="JAO301" s="223"/>
      <c r="JAP301" s="2"/>
      <c r="JAQ301" s="2"/>
      <c r="JAR301" s="5"/>
      <c r="JAS301" s="5"/>
      <c r="JAT301" s="5"/>
      <c r="JAU301" s="5"/>
      <c r="JAV301" s="5"/>
      <c r="JAW301" s="223"/>
      <c r="JAX301" s="2"/>
      <c r="JAY301" s="2"/>
      <c r="JAZ301" s="5"/>
      <c r="JBA301" s="5"/>
      <c r="JBB301" s="5"/>
      <c r="JBC301" s="5"/>
      <c r="JBD301" s="5"/>
      <c r="JBE301" s="223"/>
      <c r="JBF301" s="2"/>
      <c r="JBG301" s="2"/>
      <c r="JBH301" s="5"/>
      <c r="JBI301" s="5"/>
      <c r="JBJ301" s="5"/>
      <c r="JBK301" s="5"/>
      <c r="JBL301" s="5"/>
      <c r="JBM301" s="223"/>
      <c r="JBN301" s="2"/>
      <c r="JBO301" s="2"/>
      <c r="JBP301" s="5"/>
      <c r="JBQ301" s="5"/>
      <c r="JBR301" s="5"/>
      <c r="JBS301" s="5"/>
      <c r="JBT301" s="5"/>
      <c r="JBU301" s="223"/>
      <c r="JBV301" s="2"/>
      <c r="JBW301" s="2"/>
      <c r="JBX301" s="5"/>
      <c r="JBY301" s="5"/>
      <c r="JBZ301" s="5"/>
      <c r="JCA301" s="5"/>
      <c r="JCB301" s="5"/>
      <c r="JCC301" s="223"/>
      <c r="JCD301" s="2"/>
      <c r="JCE301" s="2"/>
      <c r="JCF301" s="5"/>
      <c r="JCG301" s="5"/>
      <c r="JCH301" s="5"/>
      <c r="JCI301" s="5"/>
      <c r="JCJ301" s="5"/>
      <c r="JCK301" s="223"/>
      <c r="JCL301" s="2"/>
      <c r="JCM301" s="2"/>
      <c r="JCN301" s="5"/>
      <c r="JCO301" s="5"/>
      <c r="JCP301" s="5"/>
      <c r="JCQ301" s="5"/>
      <c r="JCR301" s="5"/>
      <c r="JCS301" s="223"/>
      <c r="JCT301" s="2"/>
      <c r="JCU301" s="2"/>
      <c r="JCV301" s="5"/>
      <c r="JCW301" s="5"/>
      <c r="JCX301" s="5"/>
      <c r="JCY301" s="5"/>
      <c r="JCZ301" s="5"/>
      <c r="JDA301" s="223"/>
      <c r="JDB301" s="2"/>
      <c r="JDC301" s="2"/>
      <c r="JDD301" s="5"/>
      <c r="JDE301" s="5"/>
      <c r="JDF301" s="5"/>
      <c r="JDG301" s="5"/>
      <c r="JDH301" s="5"/>
      <c r="JDI301" s="223"/>
      <c r="JDJ301" s="2"/>
      <c r="JDK301" s="2"/>
      <c r="JDL301" s="5"/>
      <c r="JDM301" s="5"/>
      <c r="JDN301" s="5"/>
      <c r="JDO301" s="5"/>
      <c r="JDP301" s="5"/>
      <c r="JDQ301" s="223"/>
      <c r="JDR301" s="2"/>
      <c r="JDS301" s="2"/>
      <c r="JDT301" s="5"/>
      <c r="JDU301" s="5"/>
      <c r="JDV301" s="5"/>
      <c r="JDW301" s="5"/>
      <c r="JDX301" s="5"/>
      <c r="JDY301" s="223"/>
      <c r="JDZ301" s="2"/>
      <c r="JEA301" s="2"/>
      <c r="JEB301" s="5"/>
      <c r="JEC301" s="5"/>
      <c r="JED301" s="5"/>
      <c r="JEE301" s="5"/>
      <c r="JEF301" s="5"/>
      <c r="JEG301" s="223"/>
      <c r="JEH301" s="2"/>
      <c r="JEI301" s="2"/>
      <c r="JEJ301" s="5"/>
      <c r="JEK301" s="5"/>
      <c r="JEL301" s="5"/>
      <c r="JEM301" s="5"/>
      <c r="JEN301" s="5"/>
      <c r="JEO301" s="223"/>
      <c r="JEP301" s="2"/>
      <c r="JEQ301" s="2"/>
      <c r="JER301" s="5"/>
      <c r="JES301" s="5"/>
      <c r="JET301" s="5"/>
      <c r="JEU301" s="5"/>
      <c r="JEV301" s="5"/>
      <c r="JEW301" s="223"/>
      <c r="JEX301" s="2"/>
      <c r="JEY301" s="2"/>
      <c r="JEZ301" s="5"/>
      <c r="JFA301" s="5"/>
      <c r="JFB301" s="5"/>
      <c r="JFC301" s="5"/>
      <c r="JFD301" s="5"/>
      <c r="JFE301" s="223"/>
      <c r="JFF301" s="2"/>
      <c r="JFG301" s="2"/>
      <c r="JFH301" s="5"/>
      <c r="JFI301" s="5"/>
      <c r="JFJ301" s="5"/>
      <c r="JFK301" s="5"/>
      <c r="JFL301" s="5"/>
      <c r="JFM301" s="223"/>
      <c r="JFN301" s="2"/>
      <c r="JFO301" s="2"/>
      <c r="JFP301" s="5"/>
      <c r="JFQ301" s="5"/>
      <c r="JFR301" s="5"/>
      <c r="JFS301" s="5"/>
      <c r="JFT301" s="5"/>
      <c r="JFU301" s="223"/>
      <c r="JFV301" s="2"/>
      <c r="JFW301" s="2"/>
      <c r="JFX301" s="5"/>
      <c r="JFY301" s="5"/>
      <c r="JFZ301" s="5"/>
      <c r="JGA301" s="5"/>
      <c r="JGB301" s="5"/>
      <c r="JGC301" s="223"/>
      <c r="JGD301" s="2"/>
      <c r="JGE301" s="2"/>
      <c r="JGF301" s="5"/>
      <c r="JGG301" s="5"/>
      <c r="JGH301" s="5"/>
      <c r="JGI301" s="5"/>
      <c r="JGJ301" s="5"/>
      <c r="JGK301" s="223"/>
      <c r="JGL301" s="2"/>
      <c r="JGM301" s="2"/>
      <c r="JGN301" s="5"/>
      <c r="JGO301" s="5"/>
      <c r="JGP301" s="5"/>
      <c r="JGQ301" s="5"/>
      <c r="JGR301" s="5"/>
      <c r="JGS301" s="223"/>
      <c r="JGT301" s="2"/>
      <c r="JGU301" s="2"/>
      <c r="JGV301" s="5"/>
      <c r="JGW301" s="5"/>
      <c r="JGX301" s="5"/>
      <c r="JGY301" s="5"/>
      <c r="JGZ301" s="5"/>
      <c r="JHA301" s="223"/>
      <c r="JHB301" s="2"/>
      <c r="JHC301" s="2"/>
      <c r="JHD301" s="5"/>
      <c r="JHE301" s="5"/>
      <c r="JHF301" s="5"/>
      <c r="JHG301" s="5"/>
      <c r="JHH301" s="5"/>
      <c r="JHI301" s="223"/>
      <c r="JHJ301" s="2"/>
      <c r="JHK301" s="2"/>
      <c r="JHL301" s="5"/>
      <c r="JHM301" s="5"/>
      <c r="JHN301" s="5"/>
      <c r="JHO301" s="5"/>
      <c r="JHP301" s="5"/>
      <c r="JHQ301" s="223"/>
      <c r="JHR301" s="2"/>
      <c r="JHS301" s="2"/>
      <c r="JHT301" s="5"/>
      <c r="JHU301" s="5"/>
      <c r="JHV301" s="5"/>
      <c r="JHW301" s="5"/>
      <c r="JHX301" s="5"/>
      <c r="JHY301" s="223"/>
      <c r="JHZ301" s="2"/>
      <c r="JIA301" s="2"/>
      <c r="JIB301" s="5"/>
      <c r="JIC301" s="5"/>
      <c r="JID301" s="5"/>
      <c r="JIE301" s="5"/>
      <c r="JIF301" s="5"/>
      <c r="JIG301" s="223"/>
      <c r="JIH301" s="2"/>
      <c r="JII301" s="2"/>
      <c r="JIJ301" s="5"/>
      <c r="JIK301" s="5"/>
      <c r="JIL301" s="5"/>
      <c r="JIM301" s="5"/>
      <c r="JIN301" s="5"/>
      <c r="JIO301" s="223"/>
      <c r="JIP301" s="2"/>
      <c r="JIQ301" s="2"/>
      <c r="JIR301" s="5"/>
      <c r="JIS301" s="5"/>
      <c r="JIT301" s="5"/>
      <c r="JIU301" s="5"/>
      <c r="JIV301" s="5"/>
      <c r="JIW301" s="223"/>
      <c r="JIX301" s="2"/>
      <c r="JIY301" s="2"/>
      <c r="JIZ301" s="5"/>
      <c r="JJA301" s="5"/>
      <c r="JJB301" s="5"/>
      <c r="JJC301" s="5"/>
      <c r="JJD301" s="5"/>
      <c r="JJE301" s="223"/>
      <c r="JJF301" s="2"/>
      <c r="JJG301" s="2"/>
      <c r="JJH301" s="5"/>
      <c r="JJI301" s="5"/>
      <c r="JJJ301" s="5"/>
      <c r="JJK301" s="5"/>
      <c r="JJL301" s="5"/>
      <c r="JJM301" s="223"/>
      <c r="JJN301" s="2"/>
      <c r="JJO301" s="2"/>
      <c r="JJP301" s="5"/>
      <c r="JJQ301" s="5"/>
      <c r="JJR301" s="5"/>
      <c r="JJS301" s="5"/>
      <c r="JJT301" s="5"/>
      <c r="JJU301" s="223"/>
      <c r="JJV301" s="2"/>
      <c r="JJW301" s="2"/>
      <c r="JJX301" s="5"/>
      <c r="JJY301" s="5"/>
      <c r="JJZ301" s="5"/>
      <c r="JKA301" s="5"/>
      <c r="JKB301" s="5"/>
      <c r="JKC301" s="223"/>
      <c r="JKD301" s="2"/>
      <c r="JKE301" s="2"/>
      <c r="JKF301" s="5"/>
      <c r="JKG301" s="5"/>
      <c r="JKH301" s="5"/>
      <c r="JKI301" s="5"/>
      <c r="JKJ301" s="5"/>
      <c r="JKK301" s="223"/>
      <c r="JKL301" s="2"/>
      <c r="JKM301" s="2"/>
      <c r="JKN301" s="5"/>
      <c r="JKO301" s="5"/>
      <c r="JKP301" s="5"/>
      <c r="JKQ301" s="5"/>
      <c r="JKR301" s="5"/>
      <c r="JKS301" s="223"/>
      <c r="JKT301" s="2"/>
      <c r="JKU301" s="2"/>
      <c r="JKV301" s="5"/>
      <c r="JKW301" s="5"/>
      <c r="JKX301" s="5"/>
      <c r="JKY301" s="5"/>
      <c r="JKZ301" s="5"/>
      <c r="JLA301" s="223"/>
      <c r="JLB301" s="2"/>
      <c r="JLC301" s="2"/>
      <c r="JLD301" s="5"/>
      <c r="JLE301" s="5"/>
      <c r="JLF301" s="5"/>
      <c r="JLG301" s="5"/>
      <c r="JLH301" s="5"/>
      <c r="JLI301" s="223"/>
      <c r="JLJ301" s="2"/>
      <c r="JLK301" s="2"/>
      <c r="JLL301" s="5"/>
      <c r="JLM301" s="5"/>
      <c r="JLN301" s="5"/>
      <c r="JLO301" s="5"/>
      <c r="JLP301" s="5"/>
      <c r="JLQ301" s="223"/>
      <c r="JLR301" s="2"/>
      <c r="JLS301" s="2"/>
      <c r="JLT301" s="5"/>
      <c r="JLU301" s="5"/>
      <c r="JLV301" s="5"/>
      <c r="JLW301" s="5"/>
      <c r="JLX301" s="5"/>
      <c r="JLY301" s="223"/>
      <c r="JLZ301" s="2"/>
      <c r="JMA301" s="2"/>
      <c r="JMB301" s="5"/>
      <c r="JMC301" s="5"/>
      <c r="JMD301" s="5"/>
      <c r="JME301" s="5"/>
      <c r="JMF301" s="5"/>
      <c r="JMG301" s="223"/>
      <c r="JMH301" s="2"/>
      <c r="JMI301" s="2"/>
      <c r="JMJ301" s="5"/>
      <c r="JMK301" s="5"/>
      <c r="JML301" s="5"/>
      <c r="JMM301" s="5"/>
      <c r="JMN301" s="5"/>
      <c r="JMO301" s="223"/>
      <c r="JMP301" s="2"/>
      <c r="JMQ301" s="2"/>
      <c r="JMR301" s="5"/>
      <c r="JMS301" s="5"/>
      <c r="JMT301" s="5"/>
      <c r="JMU301" s="5"/>
      <c r="JMV301" s="5"/>
      <c r="JMW301" s="223"/>
      <c r="JMX301" s="2"/>
      <c r="JMY301" s="2"/>
      <c r="JMZ301" s="5"/>
      <c r="JNA301" s="5"/>
      <c r="JNB301" s="5"/>
      <c r="JNC301" s="5"/>
      <c r="JND301" s="5"/>
      <c r="JNE301" s="223"/>
      <c r="JNF301" s="2"/>
      <c r="JNG301" s="2"/>
      <c r="JNH301" s="5"/>
      <c r="JNI301" s="5"/>
      <c r="JNJ301" s="5"/>
      <c r="JNK301" s="5"/>
      <c r="JNL301" s="5"/>
      <c r="JNM301" s="223"/>
      <c r="JNN301" s="2"/>
      <c r="JNO301" s="2"/>
      <c r="JNP301" s="5"/>
      <c r="JNQ301" s="5"/>
      <c r="JNR301" s="5"/>
      <c r="JNS301" s="5"/>
      <c r="JNT301" s="5"/>
      <c r="JNU301" s="223"/>
      <c r="JNV301" s="2"/>
      <c r="JNW301" s="2"/>
      <c r="JNX301" s="5"/>
      <c r="JNY301" s="5"/>
      <c r="JNZ301" s="5"/>
      <c r="JOA301" s="5"/>
      <c r="JOB301" s="5"/>
      <c r="JOC301" s="223"/>
      <c r="JOD301" s="2"/>
      <c r="JOE301" s="2"/>
      <c r="JOF301" s="5"/>
      <c r="JOG301" s="5"/>
      <c r="JOH301" s="5"/>
      <c r="JOI301" s="5"/>
      <c r="JOJ301" s="5"/>
      <c r="JOK301" s="223"/>
      <c r="JOL301" s="2"/>
      <c r="JOM301" s="2"/>
      <c r="JON301" s="5"/>
      <c r="JOO301" s="5"/>
      <c r="JOP301" s="5"/>
      <c r="JOQ301" s="5"/>
      <c r="JOR301" s="5"/>
      <c r="JOS301" s="223"/>
      <c r="JOT301" s="2"/>
      <c r="JOU301" s="2"/>
      <c r="JOV301" s="5"/>
      <c r="JOW301" s="5"/>
      <c r="JOX301" s="5"/>
      <c r="JOY301" s="5"/>
      <c r="JOZ301" s="5"/>
      <c r="JPA301" s="223"/>
      <c r="JPB301" s="2"/>
      <c r="JPC301" s="2"/>
      <c r="JPD301" s="5"/>
      <c r="JPE301" s="5"/>
      <c r="JPF301" s="5"/>
      <c r="JPG301" s="5"/>
      <c r="JPH301" s="5"/>
      <c r="JPI301" s="223"/>
      <c r="JPJ301" s="2"/>
      <c r="JPK301" s="2"/>
      <c r="JPL301" s="5"/>
      <c r="JPM301" s="5"/>
      <c r="JPN301" s="5"/>
      <c r="JPO301" s="5"/>
      <c r="JPP301" s="5"/>
      <c r="JPQ301" s="223"/>
      <c r="JPR301" s="2"/>
      <c r="JPS301" s="2"/>
      <c r="JPT301" s="5"/>
      <c r="JPU301" s="5"/>
      <c r="JPV301" s="5"/>
      <c r="JPW301" s="5"/>
      <c r="JPX301" s="5"/>
      <c r="JPY301" s="223"/>
      <c r="JPZ301" s="2"/>
      <c r="JQA301" s="2"/>
      <c r="JQB301" s="5"/>
      <c r="JQC301" s="5"/>
      <c r="JQD301" s="5"/>
      <c r="JQE301" s="5"/>
      <c r="JQF301" s="5"/>
      <c r="JQG301" s="223"/>
      <c r="JQH301" s="2"/>
      <c r="JQI301" s="2"/>
      <c r="JQJ301" s="5"/>
      <c r="JQK301" s="5"/>
      <c r="JQL301" s="5"/>
      <c r="JQM301" s="5"/>
      <c r="JQN301" s="5"/>
      <c r="JQO301" s="223"/>
      <c r="JQP301" s="2"/>
      <c r="JQQ301" s="2"/>
      <c r="JQR301" s="5"/>
      <c r="JQS301" s="5"/>
      <c r="JQT301" s="5"/>
      <c r="JQU301" s="5"/>
      <c r="JQV301" s="5"/>
      <c r="JQW301" s="223"/>
      <c r="JQX301" s="2"/>
      <c r="JQY301" s="2"/>
      <c r="JQZ301" s="5"/>
      <c r="JRA301" s="5"/>
      <c r="JRB301" s="5"/>
      <c r="JRC301" s="5"/>
      <c r="JRD301" s="5"/>
      <c r="JRE301" s="223"/>
      <c r="JRF301" s="2"/>
      <c r="JRG301" s="2"/>
      <c r="JRH301" s="5"/>
      <c r="JRI301" s="5"/>
      <c r="JRJ301" s="5"/>
      <c r="JRK301" s="5"/>
      <c r="JRL301" s="5"/>
      <c r="JRM301" s="223"/>
      <c r="JRN301" s="2"/>
      <c r="JRO301" s="2"/>
      <c r="JRP301" s="5"/>
      <c r="JRQ301" s="5"/>
      <c r="JRR301" s="5"/>
      <c r="JRS301" s="5"/>
      <c r="JRT301" s="5"/>
      <c r="JRU301" s="223"/>
      <c r="JRV301" s="2"/>
      <c r="JRW301" s="2"/>
      <c r="JRX301" s="5"/>
      <c r="JRY301" s="5"/>
      <c r="JRZ301" s="5"/>
      <c r="JSA301" s="5"/>
      <c r="JSB301" s="5"/>
      <c r="JSC301" s="223"/>
      <c r="JSD301" s="2"/>
      <c r="JSE301" s="2"/>
      <c r="JSF301" s="5"/>
      <c r="JSG301" s="5"/>
      <c r="JSH301" s="5"/>
      <c r="JSI301" s="5"/>
      <c r="JSJ301" s="5"/>
      <c r="JSK301" s="223"/>
      <c r="JSL301" s="2"/>
      <c r="JSM301" s="2"/>
      <c r="JSN301" s="5"/>
      <c r="JSO301" s="5"/>
      <c r="JSP301" s="5"/>
      <c r="JSQ301" s="5"/>
      <c r="JSR301" s="5"/>
      <c r="JSS301" s="223"/>
      <c r="JST301" s="2"/>
      <c r="JSU301" s="2"/>
      <c r="JSV301" s="5"/>
      <c r="JSW301" s="5"/>
      <c r="JSX301" s="5"/>
      <c r="JSY301" s="5"/>
      <c r="JSZ301" s="5"/>
      <c r="JTA301" s="223"/>
      <c r="JTB301" s="2"/>
      <c r="JTC301" s="2"/>
      <c r="JTD301" s="5"/>
      <c r="JTE301" s="5"/>
      <c r="JTF301" s="5"/>
      <c r="JTG301" s="5"/>
      <c r="JTH301" s="5"/>
      <c r="JTI301" s="223"/>
      <c r="JTJ301" s="2"/>
      <c r="JTK301" s="2"/>
      <c r="JTL301" s="5"/>
      <c r="JTM301" s="5"/>
      <c r="JTN301" s="5"/>
      <c r="JTO301" s="5"/>
      <c r="JTP301" s="5"/>
      <c r="JTQ301" s="223"/>
      <c r="JTR301" s="2"/>
      <c r="JTS301" s="2"/>
      <c r="JTT301" s="5"/>
      <c r="JTU301" s="5"/>
      <c r="JTV301" s="5"/>
      <c r="JTW301" s="5"/>
      <c r="JTX301" s="5"/>
      <c r="JTY301" s="223"/>
      <c r="JTZ301" s="2"/>
      <c r="JUA301" s="2"/>
      <c r="JUB301" s="5"/>
      <c r="JUC301" s="5"/>
      <c r="JUD301" s="5"/>
      <c r="JUE301" s="5"/>
      <c r="JUF301" s="5"/>
      <c r="JUG301" s="223"/>
      <c r="JUH301" s="2"/>
      <c r="JUI301" s="2"/>
      <c r="JUJ301" s="5"/>
      <c r="JUK301" s="5"/>
      <c r="JUL301" s="5"/>
      <c r="JUM301" s="5"/>
      <c r="JUN301" s="5"/>
      <c r="JUO301" s="223"/>
      <c r="JUP301" s="2"/>
      <c r="JUQ301" s="2"/>
      <c r="JUR301" s="5"/>
      <c r="JUS301" s="5"/>
      <c r="JUT301" s="5"/>
      <c r="JUU301" s="5"/>
      <c r="JUV301" s="5"/>
      <c r="JUW301" s="223"/>
      <c r="JUX301" s="2"/>
      <c r="JUY301" s="2"/>
      <c r="JUZ301" s="5"/>
      <c r="JVA301" s="5"/>
      <c r="JVB301" s="5"/>
      <c r="JVC301" s="5"/>
      <c r="JVD301" s="5"/>
      <c r="JVE301" s="223"/>
      <c r="JVF301" s="2"/>
      <c r="JVG301" s="2"/>
      <c r="JVH301" s="5"/>
      <c r="JVI301" s="5"/>
      <c r="JVJ301" s="5"/>
      <c r="JVK301" s="5"/>
      <c r="JVL301" s="5"/>
      <c r="JVM301" s="223"/>
      <c r="JVN301" s="2"/>
      <c r="JVO301" s="2"/>
      <c r="JVP301" s="5"/>
      <c r="JVQ301" s="5"/>
      <c r="JVR301" s="5"/>
      <c r="JVS301" s="5"/>
      <c r="JVT301" s="5"/>
      <c r="JVU301" s="223"/>
      <c r="JVV301" s="2"/>
      <c r="JVW301" s="2"/>
      <c r="JVX301" s="5"/>
      <c r="JVY301" s="5"/>
      <c r="JVZ301" s="5"/>
      <c r="JWA301" s="5"/>
      <c r="JWB301" s="5"/>
      <c r="JWC301" s="223"/>
      <c r="JWD301" s="2"/>
      <c r="JWE301" s="2"/>
      <c r="JWF301" s="5"/>
      <c r="JWG301" s="5"/>
      <c r="JWH301" s="5"/>
      <c r="JWI301" s="5"/>
      <c r="JWJ301" s="5"/>
      <c r="JWK301" s="223"/>
      <c r="JWL301" s="2"/>
      <c r="JWM301" s="2"/>
      <c r="JWN301" s="5"/>
      <c r="JWO301" s="5"/>
      <c r="JWP301" s="5"/>
      <c r="JWQ301" s="5"/>
      <c r="JWR301" s="5"/>
      <c r="JWS301" s="223"/>
      <c r="JWT301" s="2"/>
      <c r="JWU301" s="2"/>
      <c r="JWV301" s="5"/>
      <c r="JWW301" s="5"/>
      <c r="JWX301" s="5"/>
      <c r="JWY301" s="5"/>
      <c r="JWZ301" s="5"/>
      <c r="JXA301" s="223"/>
      <c r="JXB301" s="2"/>
      <c r="JXC301" s="2"/>
      <c r="JXD301" s="5"/>
      <c r="JXE301" s="5"/>
      <c r="JXF301" s="5"/>
      <c r="JXG301" s="5"/>
      <c r="JXH301" s="5"/>
      <c r="JXI301" s="223"/>
      <c r="JXJ301" s="2"/>
      <c r="JXK301" s="2"/>
      <c r="JXL301" s="5"/>
      <c r="JXM301" s="5"/>
      <c r="JXN301" s="5"/>
      <c r="JXO301" s="5"/>
      <c r="JXP301" s="5"/>
      <c r="JXQ301" s="223"/>
      <c r="JXR301" s="2"/>
      <c r="JXS301" s="2"/>
      <c r="JXT301" s="5"/>
      <c r="JXU301" s="5"/>
      <c r="JXV301" s="5"/>
      <c r="JXW301" s="5"/>
      <c r="JXX301" s="5"/>
      <c r="JXY301" s="223"/>
      <c r="JXZ301" s="2"/>
      <c r="JYA301" s="2"/>
      <c r="JYB301" s="5"/>
      <c r="JYC301" s="5"/>
      <c r="JYD301" s="5"/>
      <c r="JYE301" s="5"/>
      <c r="JYF301" s="5"/>
      <c r="JYG301" s="223"/>
      <c r="JYH301" s="2"/>
      <c r="JYI301" s="2"/>
      <c r="JYJ301" s="5"/>
      <c r="JYK301" s="5"/>
      <c r="JYL301" s="5"/>
      <c r="JYM301" s="5"/>
      <c r="JYN301" s="5"/>
      <c r="JYO301" s="223"/>
      <c r="JYP301" s="2"/>
      <c r="JYQ301" s="2"/>
      <c r="JYR301" s="5"/>
      <c r="JYS301" s="5"/>
      <c r="JYT301" s="5"/>
      <c r="JYU301" s="5"/>
      <c r="JYV301" s="5"/>
      <c r="JYW301" s="223"/>
      <c r="JYX301" s="2"/>
      <c r="JYY301" s="2"/>
      <c r="JYZ301" s="5"/>
      <c r="JZA301" s="5"/>
      <c r="JZB301" s="5"/>
      <c r="JZC301" s="5"/>
      <c r="JZD301" s="5"/>
      <c r="JZE301" s="223"/>
      <c r="JZF301" s="2"/>
      <c r="JZG301" s="2"/>
      <c r="JZH301" s="5"/>
      <c r="JZI301" s="5"/>
      <c r="JZJ301" s="5"/>
      <c r="JZK301" s="5"/>
      <c r="JZL301" s="5"/>
      <c r="JZM301" s="223"/>
      <c r="JZN301" s="2"/>
      <c r="JZO301" s="2"/>
      <c r="JZP301" s="5"/>
      <c r="JZQ301" s="5"/>
      <c r="JZR301" s="5"/>
      <c r="JZS301" s="5"/>
      <c r="JZT301" s="5"/>
      <c r="JZU301" s="223"/>
      <c r="JZV301" s="2"/>
      <c r="JZW301" s="2"/>
      <c r="JZX301" s="5"/>
      <c r="JZY301" s="5"/>
      <c r="JZZ301" s="5"/>
      <c r="KAA301" s="5"/>
      <c r="KAB301" s="5"/>
      <c r="KAC301" s="223"/>
      <c r="KAD301" s="2"/>
      <c r="KAE301" s="2"/>
      <c r="KAF301" s="5"/>
      <c r="KAG301" s="5"/>
      <c r="KAH301" s="5"/>
      <c r="KAI301" s="5"/>
      <c r="KAJ301" s="5"/>
      <c r="KAK301" s="223"/>
      <c r="KAL301" s="2"/>
      <c r="KAM301" s="2"/>
      <c r="KAN301" s="5"/>
      <c r="KAO301" s="5"/>
      <c r="KAP301" s="5"/>
      <c r="KAQ301" s="5"/>
      <c r="KAR301" s="5"/>
      <c r="KAS301" s="223"/>
      <c r="KAT301" s="2"/>
      <c r="KAU301" s="2"/>
      <c r="KAV301" s="5"/>
      <c r="KAW301" s="5"/>
      <c r="KAX301" s="5"/>
      <c r="KAY301" s="5"/>
      <c r="KAZ301" s="5"/>
      <c r="KBA301" s="223"/>
      <c r="KBB301" s="2"/>
      <c r="KBC301" s="2"/>
      <c r="KBD301" s="5"/>
      <c r="KBE301" s="5"/>
      <c r="KBF301" s="5"/>
      <c r="KBG301" s="5"/>
      <c r="KBH301" s="5"/>
      <c r="KBI301" s="223"/>
      <c r="KBJ301" s="2"/>
      <c r="KBK301" s="2"/>
      <c r="KBL301" s="5"/>
      <c r="KBM301" s="5"/>
      <c r="KBN301" s="5"/>
      <c r="KBO301" s="5"/>
      <c r="KBP301" s="5"/>
      <c r="KBQ301" s="223"/>
      <c r="KBR301" s="2"/>
      <c r="KBS301" s="2"/>
      <c r="KBT301" s="5"/>
      <c r="KBU301" s="5"/>
      <c r="KBV301" s="5"/>
      <c r="KBW301" s="5"/>
      <c r="KBX301" s="5"/>
      <c r="KBY301" s="223"/>
      <c r="KBZ301" s="2"/>
      <c r="KCA301" s="2"/>
      <c r="KCB301" s="5"/>
      <c r="KCC301" s="5"/>
      <c r="KCD301" s="5"/>
      <c r="KCE301" s="5"/>
      <c r="KCF301" s="5"/>
      <c r="KCG301" s="223"/>
      <c r="KCH301" s="2"/>
      <c r="KCI301" s="2"/>
      <c r="KCJ301" s="5"/>
      <c r="KCK301" s="5"/>
      <c r="KCL301" s="5"/>
      <c r="KCM301" s="5"/>
      <c r="KCN301" s="5"/>
      <c r="KCO301" s="223"/>
      <c r="KCP301" s="2"/>
      <c r="KCQ301" s="2"/>
      <c r="KCR301" s="5"/>
      <c r="KCS301" s="5"/>
      <c r="KCT301" s="5"/>
      <c r="KCU301" s="5"/>
      <c r="KCV301" s="5"/>
      <c r="KCW301" s="223"/>
      <c r="KCX301" s="2"/>
      <c r="KCY301" s="2"/>
      <c r="KCZ301" s="5"/>
      <c r="KDA301" s="5"/>
      <c r="KDB301" s="5"/>
      <c r="KDC301" s="5"/>
      <c r="KDD301" s="5"/>
      <c r="KDE301" s="223"/>
      <c r="KDF301" s="2"/>
      <c r="KDG301" s="2"/>
      <c r="KDH301" s="5"/>
      <c r="KDI301" s="5"/>
      <c r="KDJ301" s="5"/>
      <c r="KDK301" s="5"/>
      <c r="KDL301" s="5"/>
      <c r="KDM301" s="223"/>
      <c r="KDN301" s="2"/>
      <c r="KDO301" s="2"/>
      <c r="KDP301" s="5"/>
      <c r="KDQ301" s="5"/>
      <c r="KDR301" s="5"/>
      <c r="KDS301" s="5"/>
      <c r="KDT301" s="5"/>
      <c r="KDU301" s="223"/>
      <c r="KDV301" s="2"/>
      <c r="KDW301" s="2"/>
      <c r="KDX301" s="5"/>
      <c r="KDY301" s="5"/>
      <c r="KDZ301" s="5"/>
      <c r="KEA301" s="5"/>
      <c r="KEB301" s="5"/>
      <c r="KEC301" s="223"/>
      <c r="KED301" s="2"/>
      <c r="KEE301" s="2"/>
      <c r="KEF301" s="5"/>
      <c r="KEG301" s="5"/>
      <c r="KEH301" s="5"/>
      <c r="KEI301" s="5"/>
      <c r="KEJ301" s="5"/>
      <c r="KEK301" s="223"/>
      <c r="KEL301" s="2"/>
      <c r="KEM301" s="2"/>
      <c r="KEN301" s="5"/>
      <c r="KEO301" s="5"/>
      <c r="KEP301" s="5"/>
      <c r="KEQ301" s="5"/>
      <c r="KER301" s="5"/>
      <c r="KES301" s="223"/>
      <c r="KET301" s="2"/>
      <c r="KEU301" s="2"/>
      <c r="KEV301" s="5"/>
      <c r="KEW301" s="5"/>
      <c r="KEX301" s="5"/>
      <c r="KEY301" s="5"/>
      <c r="KEZ301" s="5"/>
      <c r="KFA301" s="223"/>
      <c r="KFB301" s="2"/>
      <c r="KFC301" s="2"/>
      <c r="KFD301" s="5"/>
      <c r="KFE301" s="5"/>
      <c r="KFF301" s="5"/>
      <c r="KFG301" s="5"/>
      <c r="KFH301" s="5"/>
      <c r="KFI301" s="223"/>
      <c r="KFJ301" s="2"/>
      <c r="KFK301" s="2"/>
      <c r="KFL301" s="5"/>
      <c r="KFM301" s="5"/>
      <c r="KFN301" s="5"/>
      <c r="KFO301" s="5"/>
      <c r="KFP301" s="5"/>
      <c r="KFQ301" s="223"/>
      <c r="KFR301" s="2"/>
      <c r="KFS301" s="2"/>
      <c r="KFT301" s="5"/>
      <c r="KFU301" s="5"/>
      <c r="KFV301" s="5"/>
      <c r="KFW301" s="5"/>
      <c r="KFX301" s="5"/>
      <c r="KFY301" s="223"/>
      <c r="KFZ301" s="2"/>
      <c r="KGA301" s="2"/>
      <c r="KGB301" s="5"/>
      <c r="KGC301" s="5"/>
      <c r="KGD301" s="5"/>
      <c r="KGE301" s="5"/>
      <c r="KGF301" s="5"/>
      <c r="KGG301" s="223"/>
      <c r="KGH301" s="2"/>
      <c r="KGI301" s="2"/>
      <c r="KGJ301" s="5"/>
      <c r="KGK301" s="5"/>
      <c r="KGL301" s="5"/>
      <c r="KGM301" s="5"/>
      <c r="KGN301" s="5"/>
      <c r="KGO301" s="223"/>
      <c r="KGP301" s="2"/>
      <c r="KGQ301" s="2"/>
      <c r="KGR301" s="5"/>
      <c r="KGS301" s="5"/>
      <c r="KGT301" s="5"/>
      <c r="KGU301" s="5"/>
      <c r="KGV301" s="5"/>
      <c r="KGW301" s="223"/>
      <c r="KGX301" s="2"/>
      <c r="KGY301" s="2"/>
      <c r="KGZ301" s="5"/>
      <c r="KHA301" s="5"/>
      <c r="KHB301" s="5"/>
      <c r="KHC301" s="5"/>
      <c r="KHD301" s="5"/>
      <c r="KHE301" s="223"/>
      <c r="KHF301" s="2"/>
      <c r="KHG301" s="2"/>
      <c r="KHH301" s="5"/>
      <c r="KHI301" s="5"/>
      <c r="KHJ301" s="5"/>
      <c r="KHK301" s="5"/>
      <c r="KHL301" s="5"/>
      <c r="KHM301" s="223"/>
      <c r="KHN301" s="2"/>
      <c r="KHO301" s="2"/>
      <c r="KHP301" s="5"/>
      <c r="KHQ301" s="5"/>
      <c r="KHR301" s="5"/>
      <c r="KHS301" s="5"/>
      <c r="KHT301" s="5"/>
      <c r="KHU301" s="223"/>
      <c r="KHV301" s="2"/>
      <c r="KHW301" s="2"/>
      <c r="KHX301" s="5"/>
      <c r="KHY301" s="5"/>
      <c r="KHZ301" s="5"/>
      <c r="KIA301" s="5"/>
      <c r="KIB301" s="5"/>
      <c r="KIC301" s="223"/>
      <c r="KID301" s="2"/>
      <c r="KIE301" s="2"/>
      <c r="KIF301" s="5"/>
      <c r="KIG301" s="5"/>
      <c r="KIH301" s="5"/>
      <c r="KII301" s="5"/>
      <c r="KIJ301" s="5"/>
      <c r="KIK301" s="223"/>
      <c r="KIL301" s="2"/>
      <c r="KIM301" s="2"/>
      <c r="KIN301" s="5"/>
      <c r="KIO301" s="5"/>
      <c r="KIP301" s="5"/>
      <c r="KIQ301" s="5"/>
      <c r="KIR301" s="5"/>
      <c r="KIS301" s="223"/>
      <c r="KIT301" s="2"/>
      <c r="KIU301" s="2"/>
      <c r="KIV301" s="5"/>
      <c r="KIW301" s="5"/>
      <c r="KIX301" s="5"/>
      <c r="KIY301" s="5"/>
      <c r="KIZ301" s="5"/>
      <c r="KJA301" s="223"/>
      <c r="KJB301" s="2"/>
      <c r="KJC301" s="2"/>
      <c r="KJD301" s="5"/>
      <c r="KJE301" s="5"/>
      <c r="KJF301" s="5"/>
      <c r="KJG301" s="5"/>
      <c r="KJH301" s="5"/>
      <c r="KJI301" s="223"/>
      <c r="KJJ301" s="2"/>
      <c r="KJK301" s="2"/>
      <c r="KJL301" s="5"/>
      <c r="KJM301" s="5"/>
      <c r="KJN301" s="5"/>
      <c r="KJO301" s="5"/>
      <c r="KJP301" s="5"/>
      <c r="KJQ301" s="223"/>
      <c r="KJR301" s="2"/>
      <c r="KJS301" s="2"/>
      <c r="KJT301" s="5"/>
      <c r="KJU301" s="5"/>
      <c r="KJV301" s="5"/>
      <c r="KJW301" s="5"/>
      <c r="KJX301" s="5"/>
      <c r="KJY301" s="223"/>
      <c r="KJZ301" s="2"/>
      <c r="KKA301" s="2"/>
      <c r="KKB301" s="5"/>
      <c r="KKC301" s="5"/>
      <c r="KKD301" s="5"/>
      <c r="KKE301" s="5"/>
      <c r="KKF301" s="5"/>
      <c r="KKG301" s="223"/>
      <c r="KKH301" s="2"/>
      <c r="KKI301" s="2"/>
      <c r="KKJ301" s="5"/>
      <c r="KKK301" s="5"/>
      <c r="KKL301" s="5"/>
      <c r="KKM301" s="5"/>
      <c r="KKN301" s="5"/>
      <c r="KKO301" s="223"/>
      <c r="KKP301" s="2"/>
      <c r="KKQ301" s="2"/>
      <c r="KKR301" s="5"/>
      <c r="KKS301" s="5"/>
      <c r="KKT301" s="5"/>
      <c r="KKU301" s="5"/>
      <c r="KKV301" s="5"/>
      <c r="KKW301" s="223"/>
      <c r="KKX301" s="2"/>
      <c r="KKY301" s="2"/>
      <c r="KKZ301" s="5"/>
      <c r="KLA301" s="5"/>
      <c r="KLB301" s="5"/>
      <c r="KLC301" s="5"/>
      <c r="KLD301" s="5"/>
      <c r="KLE301" s="223"/>
      <c r="KLF301" s="2"/>
      <c r="KLG301" s="2"/>
      <c r="KLH301" s="5"/>
      <c r="KLI301" s="5"/>
      <c r="KLJ301" s="5"/>
      <c r="KLK301" s="5"/>
      <c r="KLL301" s="5"/>
      <c r="KLM301" s="223"/>
      <c r="KLN301" s="2"/>
      <c r="KLO301" s="2"/>
      <c r="KLP301" s="5"/>
      <c r="KLQ301" s="5"/>
      <c r="KLR301" s="5"/>
      <c r="KLS301" s="5"/>
      <c r="KLT301" s="5"/>
      <c r="KLU301" s="223"/>
      <c r="KLV301" s="2"/>
      <c r="KLW301" s="2"/>
      <c r="KLX301" s="5"/>
      <c r="KLY301" s="5"/>
      <c r="KLZ301" s="5"/>
      <c r="KMA301" s="5"/>
      <c r="KMB301" s="5"/>
      <c r="KMC301" s="223"/>
      <c r="KMD301" s="2"/>
      <c r="KME301" s="2"/>
      <c r="KMF301" s="5"/>
      <c r="KMG301" s="5"/>
      <c r="KMH301" s="5"/>
      <c r="KMI301" s="5"/>
      <c r="KMJ301" s="5"/>
      <c r="KMK301" s="223"/>
      <c r="KML301" s="2"/>
      <c r="KMM301" s="2"/>
      <c r="KMN301" s="5"/>
      <c r="KMO301" s="5"/>
      <c r="KMP301" s="5"/>
      <c r="KMQ301" s="5"/>
      <c r="KMR301" s="5"/>
      <c r="KMS301" s="223"/>
      <c r="KMT301" s="2"/>
      <c r="KMU301" s="2"/>
      <c r="KMV301" s="5"/>
      <c r="KMW301" s="5"/>
      <c r="KMX301" s="5"/>
      <c r="KMY301" s="5"/>
      <c r="KMZ301" s="5"/>
      <c r="KNA301" s="223"/>
      <c r="KNB301" s="2"/>
      <c r="KNC301" s="2"/>
      <c r="KND301" s="5"/>
      <c r="KNE301" s="5"/>
      <c r="KNF301" s="5"/>
      <c r="KNG301" s="5"/>
      <c r="KNH301" s="5"/>
      <c r="KNI301" s="223"/>
      <c r="KNJ301" s="2"/>
      <c r="KNK301" s="2"/>
      <c r="KNL301" s="5"/>
      <c r="KNM301" s="5"/>
      <c r="KNN301" s="5"/>
      <c r="KNO301" s="5"/>
      <c r="KNP301" s="5"/>
      <c r="KNQ301" s="223"/>
      <c r="KNR301" s="2"/>
      <c r="KNS301" s="2"/>
      <c r="KNT301" s="5"/>
      <c r="KNU301" s="5"/>
      <c r="KNV301" s="5"/>
      <c r="KNW301" s="5"/>
      <c r="KNX301" s="5"/>
      <c r="KNY301" s="223"/>
      <c r="KNZ301" s="2"/>
      <c r="KOA301" s="2"/>
      <c r="KOB301" s="5"/>
      <c r="KOC301" s="5"/>
      <c r="KOD301" s="5"/>
      <c r="KOE301" s="5"/>
      <c r="KOF301" s="5"/>
      <c r="KOG301" s="223"/>
      <c r="KOH301" s="2"/>
      <c r="KOI301" s="2"/>
      <c r="KOJ301" s="5"/>
      <c r="KOK301" s="5"/>
      <c r="KOL301" s="5"/>
      <c r="KOM301" s="5"/>
      <c r="KON301" s="5"/>
      <c r="KOO301" s="223"/>
      <c r="KOP301" s="2"/>
      <c r="KOQ301" s="2"/>
      <c r="KOR301" s="5"/>
      <c r="KOS301" s="5"/>
      <c r="KOT301" s="5"/>
      <c r="KOU301" s="5"/>
      <c r="KOV301" s="5"/>
      <c r="KOW301" s="223"/>
      <c r="KOX301" s="2"/>
      <c r="KOY301" s="2"/>
      <c r="KOZ301" s="5"/>
      <c r="KPA301" s="5"/>
      <c r="KPB301" s="5"/>
      <c r="KPC301" s="5"/>
      <c r="KPD301" s="5"/>
      <c r="KPE301" s="223"/>
      <c r="KPF301" s="2"/>
      <c r="KPG301" s="2"/>
      <c r="KPH301" s="5"/>
      <c r="KPI301" s="5"/>
      <c r="KPJ301" s="5"/>
      <c r="KPK301" s="5"/>
      <c r="KPL301" s="5"/>
      <c r="KPM301" s="223"/>
      <c r="KPN301" s="2"/>
      <c r="KPO301" s="2"/>
      <c r="KPP301" s="5"/>
      <c r="KPQ301" s="5"/>
      <c r="KPR301" s="5"/>
      <c r="KPS301" s="5"/>
      <c r="KPT301" s="5"/>
      <c r="KPU301" s="223"/>
      <c r="KPV301" s="2"/>
      <c r="KPW301" s="2"/>
      <c r="KPX301" s="5"/>
      <c r="KPY301" s="5"/>
      <c r="KPZ301" s="5"/>
      <c r="KQA301" s="5"/>
      <c r="KQB301" s="5"/>
      <c r="KQC301" s="223"/>
      <c r="KQD301" s="2"/>
      <c r="KQE301" s="2"/>
      <c r="KQF301" s="5"/>
      <c r="KQG301" s="5"/>
      <c r="KQH301" s="5"/>
      <c r="KQI301" s="5"/>
      <c r="KQJ301" s="5"/>
      <c r="KQK301" s="223"/>
      <c r="KQL301" s="2"/>
      <c r="KQM301" s="2"/>
      <c r="KQN301" s="5"/>
      <c r="KQO301" s="5"/>
      <c r="KQP301" s="5"/>
      <c r="KQQ301" s="5"/>
      <c r="KQR301" s="5"/>
      <c r="KQS301" s="223"/>
      <c r="KQT301" s="2"/>
      <c r="KQU301" s="2"/>
      <c r="KQV301" s="5"/>
      <c r="KQW301" s="5"/>
      <c r="KQX301" s="5"/>
      <c r="KQY301" s="5"/>
      <c r="KQZ301" s="5"/>
      <c r="KRA301" s="223"/>
      <c r="KRB301" s="2"/>
      <c r="KRC301" s="2"/>
      <c r="KRD301" s="5"/>
      <c r="KRE301" s="5"/>
      <c r="KRF301" s="5"/>
      <c r="KRG301" s="5"/>
      <c r="KRH301" s="5"/>
      <c r="KRI301" s="223"/>
      <c r="KRJ301" s="2"/>
      <c r="KRK301" s="2"/>
      <c r="KRL301" s="5"/>
      <c r="KRM301" s="5"/>
      <c r="KRN301" s="5"/>
      <c r="KRO301" s="5"/>
      <c r="KRP301" s="5"/>
      <c r="KRQ301" s="223"/>
      <c r="KRR301" s="2"/>
      <c r="KRS301" s="2"/>
      <c r="KRT301" s="5"/>
      <c r="KRU301" s="5"/>
      <c r="KRV301" s="5"/>
      <c r="KRW301" s="5"/>
      <c r="KRX301" s="5"/>
      <c r="KRY301" s="223"/>
      <c r="KRZ301" s="2"/>
      <c r="KSA301" s="2"/>
      <c r="KSB301" s="5"/>
      <c r="KSC301" s="5"/>
      <c r="KSD301" s="5"/>
      <c r="KSE301" s="5"/>
      <c r="KSF301" s="5"/>
      <c r="KSG301" s="223"/>
      <c r="KSH301" s="2"/>
      <c r="KSI301" s="2"/>
      <c r="KSJ301" s="5"/>
      <c r="KSK301" s="5"/>
      <c r="KSL301" s="5"/>
      <c r="KSM301" s="5"/>
      <c r="KSN301" s="5"/>
      <c r="KSO301" s="223"/>
      <c r="KSP301" s="2"/>
      <c r="KSQ301" s="2"/>
      <c r="KSR301" s="5"/>
      <c r="KSS301" s="5"/>
      <c r="KST301" s="5"/>
      <c r="KSU301" s="5"/>
      <c r="KSV301" s="5"/>
      <c r="KSW301" s="223"/>
      <c r="KSX301" s="2"/>
      <c r="KSY301" s="2"/>
      <c r="KSZ301" s="5"/>
      <c r="KTA301" s="5"/>
      <c r="KTB301" s="5"/>
      <c r="KTC301" s="5"/>
      <c r="KTD301" s="5"/>
      <c r="KTE301" s="223"/>
      <c r="KTF301" s="2"/>
      <c r="KTG301" s="2"/>
      <c r="KTH301" s="5"/>
      <c r="KTI301" s="5"/>
      <c r="KTJ301" s="5"/>
      <c r="KTK301" s="5"/>
      <c r="KTL301" s="5"/>
      <c r="KTM301" s="223"/>
      <c r="KTN301" s="2"/>
      <c r="KTO301" s="2"/>
      <c r="KTP301" s="5"/>
      <c r="KTQ301" s="5"/>
      <c r="KTR301" s="5"/>
      <c r="KTS301" s="5"/>
      <c r="KTT301" s="5"/>
      <c r="KTU301" s="223"/>
      <c r="KTV301" s="2"/>
      <c r="KTW301" s="2"/>
      <c r="KTX301" s="5"/>
      <c r="KTY301" s="5"/>
      <c r="KTZ301" s="5"/>
      <c r="KUA301" s="5"/>
      <c r="KUB301" s="5"/>
      <c r="KUC301" s="223"/>
      <c r="KUD301" s="2"/>
      <c r="KUE301" s="2"/>
      <c r="KUF301" s="5"/>
      <c r="KUG301" s="5"/>
      <c r="KUH301" s="5"/>
      <c r="KUI301" s="5"/>
      <c r="KUJ301" s="5"/>
      <c r="KUK301" s="223"/>
      <c r="KUL301" s="2"/>
      <c r="KUM301" s="2"/>
      <c r="KUN301" s="5"/>
      <c r="KUO301" s="5"/>
      <c r="KUP301" s="5"/>
      <c r="KUQ301" s="5"/>
      <c r="KUR301" s="5"/>
      <c r="KUS301" s="223"/>
      <c r="KUT301" s="2"/>
      <c r="KUU301" s="2"/>
      <c r="KUV301" s="5"/>
      <c r="KUW301" s="5"/>
      <c r="KUX301" s="5"/>
      <c r="KUY301" s="5"/>
      <c r="KUZ301" s="5"/>
      <c r="KVA301" s="223"/>
      <c r="KVB301" s="2"/>
      <c r="KVC301" s="2"/>
      <c r="KVD301" s="5"/>
      <c r="KVE301" s="5"/>
      <c r="KVF301" s="5"/>
      <c r="KVG301" s="5"/>
      <c r="KVH301" s="5"/>
      <c r="KVI301" s="223"/>
      <c r="KVJ301" s="2"/>
      <c r="KVK301" s="2"/>
      <c r="KVL301" s="5"/>
      <c r="KVM301" s="5"/>
      <c r="KVN301" s="5"/>
      <c r="KVO301" s="5"/>
      <c r="KVP301" s="5"/>
      <c r="KVQ301" s="223"/>
      <c r="KVR301" s="2"/>
      <c r="KVS301" s="2"/>
      <c r="KVT301" s="5"/>
      <c r="KVU301" s="5"/>
      <c r="KVV301" s="5"/>
      <c r="KVW301" s="5"/>
      <c r="KVX301" s="5"/>
      <c r="KVY301" s="223"/>
      <c r="KVZ301" s="2"/>
      <c r="KWA301" s="2"/>
      <c r="KWB301" s="5"/>
      <c r="KWC301" s="5"/>
      <c r="KWD301" s="5"/>
      <c r="KWE301" s="5"/>
      <c r="KWF301" s="5"/>
      <c r="KWG301" s="223"/>
      <c r="KWH301" s="2"/>
      <c r="KWI301" s="2"/>
      <c r="KWJ301" s="5"/>
      <c r="KWK301" s="5"/>
      <c r="KWL301" s="5"/>
      <c r="KWM301" s="5"/>
      <c r="KWN301" s="5"/>
      <c r="KWO301" s="223"/>
      <c r="KWP301" s="2"/>
      <c r="KWQ301" s="2"/>
      <c r="KWR301" s="5"/>
      <c r="KWS301" s="5"/>
      <c r="KWT301" s="5"/>
      <c r="KWU301" s="5"/>
      <c r="KWV301" s="5"/>
      <c r="KWW301" s="223"/>
      <c r="KWX301" s="2"/>
      <c r="KWY301" s="2"/>
      <c r="KWZ301" s="5"/>
      <c r="KXA301" s="5"/>
      <c r="KXB301" s="5"/>
      <c r="KXC301" s="5"/>
      <c r="KXD301" s="5"/>
      <c r="KXE301" s="223"/>
      <c r="KXF301" s="2"/>
      <c r="KXG301" s="2"/>
      <c r="KXH301" s="5"/>
      <c r="KXI301" s="5"/>
      <c r="KXJ301" s="5"/>
      <c r="KXK301" s="5"/>
      <c r="KXL301" s="5"/>
      <c r="KXM301" s="223"/>
      <c r="KXN301" s="2"/>
      <c r="KXO301" s="2"/>
      <c r="KXP301" s="5"/>
      <c r="KXQ301" s="5"/>
      <c r="KXR301" s="5"/>
      <c r="KXS301" s="5"/>
      <c r="KXT301" s="5"/>
      <c r="KXU301" s="223"/>
      <c r="KXV301" s="2"/>
      <c r="KXW301" s="2"/>
      <c r="KXX301" s="5"/>
      <c r="KXY301" s="5"/>
      <c r="KXZ301" s="5"/>
      <c r="KYA301" s="5"/>
      <c r="KYB301" s="5"/>
      <c r="KYC301" s="223"/>
      <c r="KYD301" s="2"/>
      <c r="KYE301" s="2"/>
      <c r="KYF301" s="5"/>
      <c r="KYG301" s="5"/>
      <c r="KYH301" s="5"/>
      <c r="KYI301" s="5"/>
      <c r="KYJ301" s="5"/>
      <c r="KYK301" s="223"/>
      <c r="KYL301" s="2"/>
      <c r="KYM301" s="2"/>
      <c r="KYN301" s="5"/>
      <c r="KYO301" s="5"/>
      <c r="KYP301" s="5"/>
      <c r="KYQ301" s="5"/>
      <c r="KYR301" s="5"/>
      <c r="KYS301" s="223"/>
      <c r="KYT301" s="2"/>
      <c r="KYU301" s="2"/>
      <c r="KYV301" s="5"/>
      <c r="KYW301" s="5"/>
      <c r="KYX301" s="5"/>
      <c r="KYY301" s="5"/>
      <c r="KYZ301" s="5"/>
      <c r="KZA301" s="223"/>
      <c r="KZB301" s="2"/>
      <c r="KZC301" s="2"/>
      <c r="KZD301" s="5"/>
      <c r="KZE301" s="5"/>
      <c r="KZF301" s="5"/>
      <c r="KZG301" s="5"/>
      <c r="KZH301" s="5"/>
      <c r="KZI301" s="223"/>
      <c r="KZJ301" s="2"/>
      <c r="KZK301" s="2"/>
      <c r="KZL301" s="5"/>
      <c r="KZM301" s="5"/>
      <c r="KZN301" s="5"/>
      <c r="KZO301" s="5"/>
      <c r="KZP301" s="5"/>
      <c r="KZQ301" s="223"/>
      <c r="KZR301" s="2"/>
      <c r="KZS301" s="2"/>
      <c r="KZT301" s="5"/>
      <c r="KZU301" s="5"/>
      <c r="KZV301" s="5"/>
      <c r="KZW301" s="5"/>
      <c r="KZX301" s="5"/>
      <c r="KZY301" s="223"/>
      <c r="KZZ301" s="2"/>
      <c r="LAA301" s="2"/>
      <c r="LAB301" s="5"/>
      <c r="LAC301" s="5"/>
      <c r="LAD301" s="5"/>
      <c r="LAE301" s="5"/>
      <c r="LAF301" s="5"/>
      <c r="LAG301" s="223"/>
      <c r="LAH301" s="2"/>
      <c r="LAI301" s="2"/>
      <c r="LAJ301" s="5"/>
      <c r="LAK301" s="5"/>
      <c r="LAL301" s="5"/>
      <c r="LAM301" s="5"/>
      <c r="LAN301" s="5"/>
      <c r="LAO301" s="223"/>
      <c r="LAP301" s="2"/>
      <c r="LAQ301" s="2"/>
      <c r="LAR301" s="5"/>
      <c r="LAS301" s="5"/>
      <c r="LAT301" s="5"/>
      <c r="LAU301" s="5"/>
      <c r="LAV301" s="5"/>
      <c r="LAW301" s="223"/>
      <c r="LAX301" s="2"/>
      <c r="LAY301" s="2"/>
      <c r="LAZ301" s="5"/>
      <c r="LBA301" s="5"/>
      <c r="LBB301" s="5"/>
      <c r="LBC301" s="5"/>
      <c r="LBD301" s="5"/>
      <c r="LBE301" s="223"/>
      <c r="LBF301" s="2"/>
      <c r="LBG301" s="2"/>
      <c r="LBH301" s="5"/>
      <c r="LBI301" s="5"/>
      <c r="LBJ301" s="5"/>
      <c r="LBK301" s="5"/>
      <c r="LBL301" s="5"/>
      <c r="LBM301" s="223"/>
      <c r="LBN301" s="2"/>
      <c r="LBO301" s="2"/>
      <c r="LBP301" s="5"/>
      <c r="LBQ301" s="5"/>
      <c r="LBR301" s="5"/>
      <c r="LBS301" s="5"/>
      <c r="LBT301" s="5"/>
      <c r="LBU301" s="223"/>
      <c r="LBV301" s="2"/>
      <c r="LBW301" s="2"/>
      <c r="LBX301" s="5"/>
      <c r="LBY301" s="5"/>
      <c r="LBZ301" s="5"/>
      <c r="LCA301" s="5"/>
      <c r="LCB301" s="5"/>
      <c r="LCC301" s="223"/>
      <c r="LCD301" s="2"/>
      <c r="LCE301" s="2"/>
      <c r="LCF301" s="5"/>
      <c r="LCG301" s="5"/>
      <c r="LCH301" s="5"/>
      <c r="LCI301" s="5"/>
      <c r="LCJ301" s="5"/>
      <c r="LCK301" s="223"/>
      <c r="LCL301" s="2"/>
      <c r="LCM301" s="2"/>
      <c r="LCN301" s="5"/>
      <c r="LCO301" s="5"/>
      <c r="LCP301" s="5"/>
      <c r="LCQ301" s="5"/>
      <c r="LCR301" s="5"/>
      <c r="LCS301" s="223"/>
      <c r="LCT301" s="2"/>
      <c r="LCU301" s="2"/>
      <c r="LCV301" s="5"/>
      <c r="LCW301" s="5"/>
      <c r="LCX301" s="5"/>
      <c r="LCY301" s="5"/>
      <c r="LCZ301" s="5"/>
      <c r="LDA301" s="223"/>
      <c r="LDB301" s="2"/>
      <c r="LDC301" s="2"/>
      <c r="LDD301" s="5"/>
      <c r="LDE301" s="5"/>
      <c r="LDF301" s="5"/>
      <c r="LDG301" s="5"/>
      <c r="LDH301" s="5"/>
      <c r="LDI301" s="223"/>
      <c r="LDJ301" s="2"/>
      <c r="LDK301" s="2"/>
      <c r="LDL301" s="5"/>
      <c r="LDM301" s="5"/>
      <c r="LDN301" s="5"/>
      <c r="LDO301" s="5"/>
      <c r="LDP301" s="5"/>
      <c r="LDQ301" s="223"/>
      <c r="LDR301" s="2"/>
      <c r="LDS301" s="2"/>
      <c r="LDT301" s="5"/>
      <c r="LDU301" s="5"/>
      <c r="LDV301" s="5"/>
      <c r="LDW301" s="5"/>
      <c r="LDX301" s="5"/>
      <c r="LDY301" s="223"/>
      <c r="LDZ301" s="2"/>
      <c r="LEA301" s="2"/>
      <c r="LEB301" s="5"/>
      <c r="LEC301" s="5"/>
      <c r="LED301" s="5"/>
      <c r="LEE301" s="5"/>
      <c r="LEF301" s="5"/>
      <c r="LEG301" s="223"/>
      <c r="LEH301" s="2"/>
      <c r="LEI301" s="2"/>
      <c r="LEJ301" s="5"/>
      <c r="LEK301" s="5"/>
      <c r="LEL301" s="5"/>
      <c r="LEM301" s="5"/>
      <c r="LEN301" s="5"/>
      <c r="LEO301" s="223"/>
      <c r="LEP301" s="2"/>
      <c r="LEQ301" s="2"/>
      <c r="LER301" s="5"/>
      <c r="LES301" s="5"/>
      <c r="LET301" s="5"/>
      <c r="LEU301" s="5"/>
      <c r="LEV301" s="5"/>
      <c r="LEW301" s="223"/>
      <c r="LEX301" s="2"/>
      <c r="LEY301" s="2"/>
      <c r="LEZ301" s="5"/>
      <c r="LFA301" s="5"/>
      <c r="LFB301" s="5"/>
      <c r="LFC301" s="5"/>
      <c r="LFD301" s="5"/>
      <c r="LFE301" s="223"/>
      <c r="LFF301" s="2"/>
      <c r="LFG301" s="2"/>
      <c r="LFH301" s="5"/>
      <c r="LFI301" s="5"/>
      <c r="LFJ301" s="5"/>
      <c r="LFK301" s="5"/>
      <c r="LFL301" s="5"/>
      <c r="LFM301" s="223"/>
      <c r="LFN301" s="2"/>
      <c r="LFO301" s="2"/>
      <c r="LFP301" s="5"/>
      <c r="LFQ301" s="5"/>
      <c r="LFR301" s="5"/>
      <c r="LFS301" s="5"/>
      <c r="LFT301" s="5"/>
      <c r="LFU301" s="223"/>
      <c r="LFV301" s="2"/>
      <c r="LFW301" s="2"/>
      <c r="LFX301" s="5"/>
      <c r="LFY301" s="5"/>
      <c r="LFZ301" s="5"/>
      <c r="LGA301" s="5"/>
      <c r="LGB301" s="5"/>
      <c r="LGC301" s="223"/>
      <c r="LGD301" s="2"/>
      <c r="LGE301" s="2"/>
      <c r="LGF301" s="5"/>
      <c r="LGG301" s="5"/>
      <c r="LGH301" s="5"/>
      <c r="LGI301" s="5"/>
      <c r="LGJ301" s="5"/>
      <c r="LGK301" s="223"/>
      <c r="LGL301" s="2"/>
      <c r="LGM301" s="2"/>
      <c r="LGN301" s="5"/>
      <c r="LGO301" s="5"/>
      <c r="LGP301" s="5"/>
      <c r="LGQ301" s="5"/>
      <c r="LGR301" s="5"/>
      <c r="LGS301" s="223"/>
      <c r="LGT301" s="2"/>
      <c r="LGU301" s="2"/>
      <c r="LGV301" s="5"/>
      <c r="LGW301" s="5"/>
      <c r="LGX301" s="5"/>
      <c r="LGY301" s="5"/>
      <c r="LGZ301" s="5"/>
      <c r="LHA301" s="223"/>
      <c r="LHB301" s="2"/>
      <c r="LHC301" s="2"/>
      <c r="LHD301" s="5"/>
      <c r="LHE301" s="5"/>
      <c r="LHF301" s="5"/>
      <c r="LHG301" s="5"/>
      <c r="LHH301" s="5"/>
      <c r="LHI301" s="223"/>
      <c r="LHJ301" s="2"/>
      <c r="LHK301" s="2"/>
      <c r="LHL301" s="5"/>
      <c r="LHM301" s="5"/>
      <c r="LHN301" s="5"/>
      <c r="LHO301" s="5"/>
      <c r="LHP301" s="5"/>
      <c r="LHQ301" s="223"/>
      <c r="LHR301" s="2"/>
      <c r="LHS301" s="2"/>
      <c r="LHT301" s="5"/>
      <c r="LHU301" s="5"/>
      <c r="LHV301" s="5"/>
      <c r="LHW301" s="5"/>
      <c r="LHX301" s="5"/>
      <c r="LHY301" s="223"/>
      <c r="LHZ301" s="2"/>
      <c r="LIA301" s="2"/>
      <c r="LIB301" s="5"/>
      <c r="LIC301" s="5"/>
      <c r="LID301" s="5"/>
      <c r="LIE301" s="5"/>
      <c r="LIF301" s="5"/>
      <c r="LIG301" s="223"/>
      <c r="LIH301" s="2"/>
      <c r="LII301" s="2"/>
      <c r="LIJ301" s="5"/>
      <c r="LIK301" s="5"/>
      <c r="LIL301" s="5"/>
      <c r="LIM301" s="5"/>
      <c r="LIN301" s="5"/>
      <c r="LIO301" s="223"/>
      <c r="LIP301" s="2"/>
      <c r="LIQ301" s="2"/>
      <c r="LIR301" s="5"/>
      <c r="LIS301" s="5"/>
      <c r="LIT301" s="5"/>
      <c r="LIU301" s="5"/>
      <c r="LIV301" s="5"/>
      <c r="LIW301" s="223"/>
      <c r="LIX301" s="2"/>
      <c r="LIY301" s="2"/>
      <c r="LIZ301" s="5"/>
      <c r="LJA301" s="5"/>
      <c r="LJB301" s="5"/>
      <c r="LJC301" s="5"/>
      <c r="LJD301" s="5"/>
      <c r="LJE301" s="223"/>
      <c r="LJF301" s="2"/>
      <c r="LJG301" s="2"/>
      <c r="LJH301" s="5"/>
      <c r="LJI301" s="5"/>
      <c r="LJJ301" s="5"/>
      <c r="LJK301" s="5"/>
      <c r="LJL301" s="5"/>
      <c r="LJM301" s="223"/>
      <c r="LJN301" s="2"/>
      <c r="LJO301" s="2"/>
      <c r="LJP301" s="5"/>
      <c r="LJQ301" s="5"/>
      <c r="LJR301" s="5"/>
      <c r="LJS301" s="5"/>
      <c r="LJT301" s="5"/>
      <c r="LJU301" s="223"/>
      <c r="LJV301" s="2"/>
      <c r="LJW301" s="2"/>
      <c r="LJX301" s="5"/>
      <c r="LJY301" s="5"/>
      <c r="LJZ301" s="5"/>
      <c r="LKA301" s="5"/>
      <c r="LKB301" s="5"/>
      <c r="LKC301" s="223"/>
      <c r="LKD301" s="2"/>
      <c r="LKE301" s="2"/>
      <c r="LKF301" s="5"/>
      <c r="LKG301" s="5"/>
      <c r="LKH301" s="5"/>
      <c r="LKI301" s="5"/>
      <c r="LKJ301" s="5"/>
      <c r="LKK301" s="223"/>
      <c r="LKL301" s="2"/>
      <c r="LKM301" s="2"/>
      <c r="LKN301" s="5"/>
      <c r="LKO301" s="5"/>
      <c r="LKP301" s="5"/>
      <c r="LKQ301" s="5"/>
      <c r="LKR301" s="5"/>
      <c r="LKS301" s="223"/>
      <c r="LKT301" s="2"/>
      <c r="LKU301" s="2"/>
      <c r="LKV301" s="5"/>
      <c r="LKW301" s="5"/>
      <c r="LKX301" s="5"/>
      <c r="LKY301" s="5"/>
      <c r="LKZ301" s="5"/>
      <c r="LLA301" s="223"/>
      <c r="LLB301" s="2"/>
      <c r="LLC301" s="2"/>
      <c r="LLD301" s="5"/>
      <c r="LLE301" s="5"/>
      <c r="LLF301" s="5"/>
      <c r="LLG301" s="5"/>
      <c r="LLH301" s="5"/>
      <c r="LLI301" s="223"/>
      <c r="LLJ301" s="2"/>
      <c r="LLK301" s="2"/>
      <c r="LLL301" s="5"/>
      <c r="LLM301" s="5"/>
      <c r="LLN301" s="5"/>
      <c r="LLO301" s="5"/>
      <c r="LLP301" s="5"/>
      <c r="LLQ301" s="223"/>
      <c r="LLR301" s="2"/>
      <c r="LLS301" s="2"/>
      <c r="LLT301" s="5"/>
      <c r="LLU301" s="5"/>
      <c r="LLV301" s="5"/>
      <c r="LLW301" s="5"/>
      <c r="LLX301" s="5"/>
      <c r="LLY301" s="223"/>
      <c r="LLZ301" s="2"/>
      <c r="LMA301" s="2"/>
      <c r="LMB301" s="5"/>
      <c r="LMC301" s="5"/>
      <c r="LMD301" s="5"/>
      <c r="LME301" s="5"/>
      <c r="LMF301" s="5"/>
      <c r="LMG301" s="223"/>
      <c r="LMH301" s="2"/>
      <c r="LMI301" s="2"/>
      <c r="LMJ301" s="5"/>
      <c r="LMK301" s="5"/>
      <c r="LML301" s="5"/>
      <c r="LMM301" s="5"/>
      <c r="LMN301" s="5"/>
      <c r="LMO301" s="223"/>
      <c r="LMP301" s="2"/>
      <c r="LMQ301" s="2"/>
      <c r="LMR301" s="5"/>
      <c r="LMS301" s="5"/>
      <c r="LMT301" s="5"/>
      <c r="LMU301" s="5"/>
      <c r="LMV301" s="5"/>
      <c r="LMW301" s="223"/>
      <c r="LMX301" s="2"/>
      <c r="LMY301" s="2"/>
      <c r="LMZ301" s="5"/>
      <c r="LNA301" s="5"/>
      <c r="LNB301" s="5"/>
      <c r="LNC301" s="5"/>
      <c r="LND301" s="5"/>
      <c r="LNE301" s="223"/>
      <c r="LNF301" s="2"/>
      <c r="LNG301" s="2"/>
      <c r="LNH301" s="5"/>
      <c r="LNI301" s="5"/>
      <c r="LNJ301" s="5"/>
      <c r="LNK301" s="5"/>
      <c r="LNL301" s="5"/>
      <c r="LNM301" s="223"/>
      <c r="LNN301" s="2"/>
      <c r="LNO301" s="2"/>
      <c r="LNP301" s="5"/>
      <c r="LNQ301" s="5"/>
      <c r="LNR301" s="5"/>
      <c r="LNS301" s="5"/>
      <c r="LNT301" s="5"/>
      <c r="LNU301" s="223"/>
      <c r="LNV301" s="2"/>
      <c r="LNW301" s="2"/>
      <c r="LNX301" s="5"/>
      <c r="LNY301" s="5"/>
      <c r="LNZ301" s="5"/>
      <c r="LOA301" s="5"/>
      <c r="LOB301" s="5"/>
      <c r="LOC301" s="223"/>
      <c r="LOD301" s="2"/>
      <c r="LOE301" s="2"/>
      <c r="LOF301" s="5"/>
      <c r="LOG301" s="5"/>
      <c r="LOH301" s="5"/>
      <c r="LOI301" s="5"/>
      <c r="LOJ301" s="5"/>
      <c r="LOK301" s="223"/>
      <c r="LOL301" s="2"/>
      <c r="LOM301" s="2"/>
      <c r="LON301" s="5"/>
      <c r="LOO301" s="5"/>
      <c r="LOP301" s="5"/>
      <c r="LOQ301" s="5"/>
      <c r="LOR301" s="5"/>
      <c r="LOS301" s="223"/>
      <c r="LOT301" s="2"/>
      <c r="LOU301" s="2"/>
      <c r="LOV301" s="5"/>
      <c r="LOW301" s="5"/>
      <c r="LOX301" s="5"/>
      <c r="LOY301" s="5"/>
      <c r="LOZ301" s="5"/>
      <c r="LPA301" s="223"/>
      <c r="LPB301" s="2"/>
      <c r="LPC301" s="2"/>
      <c r="LPD301" s="5"/>
      <c r="LPE301" s="5"/>
      <c r="LPF301" s="5"/>
      <c r="LPG301" s="5"/>
      <c r="LPH301" s="5"/>
      <c r="LPI301" s="223"/>
      <c r="LPJ301" s="2"/>
      <c r="LPK301" s="2"/>
      <c r="LPL301" s="5"/>
      <c r="LPM301" s="5"/>
      <c r="LPN301" s="5"/>
      <c r="LPO301" s="5"/>
      <c r="LPP301" s="5"/>
      <c r="LPQ301" s="223"/>
      <c r="LPR301" s="2"/>
      <c r="LPS301" s="2"/>
      <c r="LPT301" s="5"/>
      <c r="LPU301" s="5"/>
      <c r="LPV301" s="5"/>
      <c r="LPW301" s="5"/>
      <c r="LPX301" s="5"/>
      <c r="LPY301" s="223"/>
      <c r="LPZ301" s="2"/>
      <c r="LQA301" s="2"/>
      <c r="LQB301" s="5"/>
      <c r="LQC301" s="5"/>
      <c r="LQD301" s="5"/>
      <c r="LQE301" s="5"/>
      <c r="LQF301" s="5"/>
      <c r="LQG301" s="223"/>
      <c r="LQH301" s="2"/>
      <c r="LQI301" s="2"/>
      <c r="LQJ301" s="5"/>
      <c r="LQK301" s="5"/>
      <c r="LQL301" s="5"/>
      <c r="LQM301" s="5"/>
      <c r="LQN301" s="5"/>
      <c r="LQO301" s="223"/>
      <c r="LQP301" s="2"/>
      <c r="LQQ301" s="2"/>
      <c r="LQR301" s="5"/>
      <c r="LQS301" s="5"/>
      <c r="LQT301" s="5"/>
      <c r="LQU301" s="5"/>
      <c r="LQV301" s="5"/>
      <c r="LQW301" s="223"/>
      <c r="LQX301" s="2"/>
      <c r="LQY301" s="2"/>
      <c r="LQZ301" s="5"/>
      <c r="LRA301" s="5"/>
      <c r="LRB301" s="5"/>
      <c r="LRC301" s="5"/>
      <c r="LRD301" s="5"/>
      <c r="LRE301" s="223"/>
      <c r="LRF301" s="2"/>
      <c r="LRG301" s="2"/>
      <c r="LRH301" s="5"/>
      <c r="LRI301" s="5"/>
      <c r="LRJ301" s="5"/>
      <c r="LRK301" s="5"/>
      <c r="LRL301" s="5"/>
      <c r="LRM301" s="223"/>
      <c r="LRN301" s="2"/>
      <c r="LRO301" s="2"/>
      <c r="LRP301" s="5"/>
      <c r="LRQ301" s="5"/>
      <c r="LRR301" s="5"/>
      <c r="LRS301" s="5"/>
      <c r="LRT301" s="5"/>
      <c r="LRU301" s="223"/>
      <c r="LRV301" s="2"/>
      <c r="LRW301" s="2"/>
      <c r="LRX301" s="5"/>
      <c r="LRY301" s="5"/>
      <c r="LRZ301" s="5"/>
      <c r="LSA301" s="5"/>
      <c r="LSB301" s="5"/>
      <c r="LSC301" s="223"/>
      <c r="LSD301" s="2"/>
      <c r="LSE301" s="2"/>
      <c r="LSF301" s="5"/>
      <c r="LSG301" s="5"/>
      <c r="LSH301" s="5"/>
      <c r="LSI301" s="5"/>
      <c r="LSJ301" s="5"/>
      <c r="LSK301" s="223"/>
      <c r="LSL301" s="2"/>
      <c r="LSM301" s="2"/>
      <c r="LSN301" s="5"/>
      <c r="LSO301" s="5"/>
      <c r="LSP301" s="5"/>
      <c r="LSQ301" s="5"/>
      <c r="LSR301" s="5"/>
      <c r="LSS301" s="223"/>
      <c r="LST301" s="2"/>
      <c r="LSU301" s="2"/>
      <c r="LSV301" s="5"/>
      <c r="LSW301" s="5"/>
      <c r="LSX301" s="5"/>
      <c r="LSY301" s="5"/>
      <c r="LSZ301" s="5"/>
      <c r="LTA301" s="223"/>
      <c r="LTB301" s="2"/>
      <c r="LTC301" s="2"/>
      <c r="LTD301" s="5"/>
      <c r="LTE301" s="5"/>
      <c r="LTF301" s="5"/>
      <c r="LTG301" s="5"/>
      <c r="LTH301" s="5"/>
      <c r="LTI301" s="223"/>
      <c r="LTJ301" s="2"/>
      <c r="LTK301" s="2"/>
      <c r="LTL301" s="5"/>
      <c r="LTM301" s="5"/>
      <c r="LTN301" s="5"/>
      <c r="LTO301" s="5"/>
      <c r="LTP301" s="5"/>
      <c r="LTQ301" s="223"/>
      <c r="LTR301" s="2"/>
      <c r="LTS301" s="2"/>
      <c r="LTT301" s="5"/>
      <c r="LTU301" s="5"/>
      <c r="LTV301" s="5"/>
      <c r="LTW301" s="5"/>
      <c r="LTX301" s="5"/>
      <c r="LTY301" s="223"/>
      <c r="LTZ301" s="2"/>
      <c r="LUA301" s="2"/>
      <c r="LUB301" s="5"/>
      <c r="LUC301" s="5"/>
      <c r="LUD301" s="5"/>
      <c r="LUE301" s="5"/>
      <c r="LUF301" s="5"/>
      <c r="LUG301" s="223"/>
      <c r="LUH301" s="2"/>
      <c r="LUI301" s="2"/>
      <c r="LUJ301" s="5"/>
      <c r="LUK301" s="5"/>
      <c r="LUL301" s="5"/>
      <c r="LUM301" s="5"/>
      <c r="LUN301" s="5"/>
      <c r="LUO301" s="223"/>
      <c r="LUP301" s="2"/>
      <c r="LUQ301" s="2"/>
      <c r="LUR301" s="5"/>
      <c r="LUS301" s="5"/>
      <c r="LUT301" s="5"/>
      <c r="LUU301" s="5"/>
      <c r="LUV301" s="5"/>
      <c r="LUW301" s="223"/>
      <c r="LUX301" s="2"/>
      <c r="LUY301" s="2"/>
      <c r="LUZ301" s="5"/>
      <c r="LVA301" s="5"/>
      <c r="LVB301" s="5"/>
      <c r="LVC301" s="5"/>
      <c r="LVD301" s="5"/>
      <c r="LVE301" s="223"/>
      <c r="LVF301" s="2"/>
      <c r="LVG301" s="2"/>
      <c r="LVH301" s="5"/>
      <c r="LVI301" s="5"/>
      <c r="LVJ301" s="5"/>
      <c r="LVK301" s="5"/>
      <c r="LVL301" s="5"/>
      <c r="LVM301" s="223"/>
      <c r="LVN301" s="2"/>
      <c r="LVO301" s="2"/>
      <c r="LVP301" s="5"/>
      <c r="LVQ301" s="5"/>
      <c r="LVR301" s="5"/>
      <c r="LVS301" s="5"/>
      <c r="LVT301" s="5"/>
      <c r="LVU301" s="223"/>
      <c r="LVV301" s="2"/>
      <c r="LVW301" s="2"/>
      <c r="LVX301" s="5"/>
      <c r="LVY301" s="5"/>
      <c r="LVZ301" s="5"/>
      <c r="LWA301" s="5"/>
      <c r="LWB301" s="5"/>
      <c r="LWC301" s="223"/>
      <c r="LWD301" s="2"/>
      <c r="LWE301" s="2"/>
      <c r="LWF301" s="5"/>
      <c r="LWG301" s="5"/>
      <c r="LWH301" s="5"/>
      <c r="LWI301" s="5"/>
      <c r="LWJ301" s="5"/>
      <c r="LWK301" s="223"/>
      <c r="LWL301" s="2"/>
      <c r="LWM301" s="2"/>
      <c r="LWN301" s="5"/>
      <c r="LWO301" s="5"/>
      <c r="LWP301" s="5"/>
      <c r="LWQ301" s="5"/>
      <c r="LWR301" s="5"/>
      <c r="LWS301" s="223"/>
      <c r="LWT301" s="2"/>
      <c r="LWU301" s="2"/>
      <c r="LWV301" s="5"/>
      <c r="LWW301" s="5"/>
      <c r="LWX301" s="5"/>
      <c r="LWY301" s="5"/>
      <c r="LWZ301" s="5"/>
      <c r="LXA301" s="223"/>
      <c r="LXB301" s="2"/>
      <c r="LXC301" s="2"/>
      <c r="LXD301" s="5"/>
      <c r="LXE301" s="5"/>
      <c r="LXF301" s="5"/>
      <c r="LXG301" s="5"/>
      <c r="LXH301" s="5"/>
      <c r="LXI301" s="223"/>
      <c r="LXJ301" s="2"/>
      <c r="LXK301" s="2"/>
      <c r="LXL301" s="5"/>
      <c r="LXM301" s="5"/>
      <c r="LXN301" s="5"/>
      <c r="LXO301" s="5"/>
      <c r="LXP301" s="5"/>
      <c r="LXQ301" s="223"/>
      <c r="LXR301" s="2"/>
      <c r="LXS301" s="2"/>
      <c r="LXT301" s="5"/>
      <c r="LXU301" s="5"/>
      <c r="LXV301" s="5"/>
      <c r="LXW301" s="5"/>
      <c r="LXX301" s="5"/>
      <c r="LXY301" s="223"/>
      <c r="LXZ301" s="2"/>
      <c r="LYA301" s="2"/>
      <c r="LYB301" s="5"/>
      <c r="LYC301" s="5"/>
      <c r="LYD301" s="5"/>
      <c r="LYE301" s="5"/>
      <c r="LYF301" s="5"/>
      <c r="LYG301" s="223"/>
      <c r="LYH301" s="2"/>
      <c r="LYI301" s="2"/>
      <c r="LYJ301" s="5"/>
      <c r="LYK301" s="5"/>
      <c r="LYL301" s="5"/>
      <c r="LYM301" s="5"/>
      <c r="LYN301" s="5"/>
      <c r="LYO301" s="223"/>
      <c r="LYP301" s="2"/>
      <c r="LYQ301" s="2"/>
      <c r="LYR301" s="5"/>
      <c r="LYS301" s="5"/>
      <c r="LYT301" s="5"/>
      <c r="LYU301" s="5"/>
      <c r="LYV301" s="5"/>
      <c r="LYW301" s="223"/>
      <c r="LYX301" s="2"/>
      <c r="LYY301" s="2"/>
      <c r="LYZ301" s="5"/>
      <c r="LZA301" s="5"/>
      <c r="LZB301" s="5"/>
      <c r="LZC301" s="5"/>
      <c r="LZD301" s="5"/>
      <c r="LZE301" s="223"/>
      <c r="LZF301" s="2"/>
      <c r="LZG301" s="2"/>
      <c r="LZH301" s="5"/>
      <c r="LZI301" s="5"/>
      <c r="LZJ301" s="5"/>
      <c r="LZK301" s="5"/>
      <c r="LZL301" s="5"/>
      <c r="LZM301" s="223"/>
      <c r="LZN301" s="2"/>
      <c r="LZO301" s="2"/>
      <c r="LZP301" s="5"/>
      <c r="LZQ301" s="5"/>
      <c r="LZR301" s="5"/>
      <c r="LZS301" s="5"/>
      <c r="LZT301" s="5"/>
      <c r="LZU301" s="223"/>
      <c r="LZV301" s="2"/>
      <c r="LZW301" s="2"/>
      <c r="LZX301" s="5"/>
      <c r="LZY301" s="5"/>
      <c r="LZZ301" s="5"/>
      <c r="MAA301" s="5"/>
      <c r="MAB301" s="5"/>
      <c r="MAC301" s="223"/>
      <c r="MAD301" s="2"/>
      <c r="MAE301" s="2"/>
      <c r="MAF301" s="5"/>
      <c r="MAG301" s="5"/>
      <c r="MAH301" s="5"/>
      <c r="MAI301" s="5"/>
      <c r="MAJ301" s="5"/>
      <c r="MAK301" s="223"/>
      <c r="MAL301" s="2"/>
      <c r="MAM301" s="2"/>
      <c r="MAN301" s="5"/>
      <c r="MAO301" s="5"/>
      <c r="MAP301" s="5"/>
      <c r="MAQ301" s="5"/>
      <c r="MAR301" s="5"/>
      <c r="MAS301" s="223"/>
      <c r="MAT301" s="2"/>
      <c r="MAU301" s="2"/>
      <c r="MAV301" s="5"/>
      <c r="MAW301" s="5"/>
      <c r="MAX301" s="5"/>
      <c r="MAY301" s="5"/>
      <c r="MAZ301" s="5"/>
      <c r="MBA301" s="223"/>
      <c r="MBB301" s="2"/>
      <c r="MBC301" s="2"/>
      <c r="MBD301" s="5"/>
      <c r="MBE301" s="5"/>
      <c r="MBF301" s="5"/>
      <c r="MBG301" s="5"/>
      <c r="MBH301" s="5"/>
      <c r="MBI301" s="223"/>
      <c r="MBJ301" s="2"/>
      <c r="MBK301" s="2"/>
      <c r="MBL301" s="5"/>
      <c r="MBM301" s="5"/>
      <c r="MBN301" s="5"/>
      <c r="MBO301" s="5"/>
      <c r="MBP301" s="5"/>
      <c r="MBQ301" s="223"/>
      <c r="MBR301" s="2"/>
      <c r="MBS301" s="2"/>
      <c r="MBT301" s="5"/>
      <c r="MBU301" s="5"/>
      <c r="MBV301" s="5"/>
      <c r="MBW301" s="5"/>
      <c r="MBX301" s="5"/>
      <c r="MBY301" s="223"/>
      <c r="MBZ301" s="2"/>
      <c r="MCA301" s="2"/>
      <c r="MCB301" s="5"/>
      <c r="MCC301" s="5"/>
      <c r="MCD301" s="5"/>
      <c r="MCE301" s="5"/>
      <c r="MCF301" s="5"/>
      <c r="MCG301" s="223"/>
      <c r="MCH301" s="2"/>
      <c r="MCI301" s="2"/>
      <c r="MCJ301" s="5"/>
      <c r="MCK301" s="5"/>
      <c r="MCL301" s="5"/>
      <c r="MCM301" s="5"/>
      <c r="MCN301" s="5"/>
      <c r="MCO301" s="223"/>
      <c r="MCP301" s="2"/>
      <c r="MCQ301" s="2"/>
      <c r="MCR301" s="5"/>
      <c r="MCS301" s="5"/>
      <c r="MCT301" s="5"/>
      <c r="MCU301" s="5"/>
      <c r="MCV301" s="5"/>
      <c r="MCW301" s="223"/>
      <c r="MCX301" s="2"/>
      <c r="MCY301" s="2"/>
      <c r="MCZ301" s="5"/>
      <c r="MDA301" s="5"/>
      <c r="MDB301" s="5"/>
      <c r="MDC301" s="5"/>
      <c r="MDD301" s="5"/>
      <c r="MDE301" s="223"/>
      <c r="MDF301" s="2"/>
      <c r="MDG301" s="2"/>
      <c r="MDH301" s="5"/>
      <c r="MDI301" s="5"/>
      <c r="MDJ301" s="5"/>
      <c r="MDK301" s="5"/>
      <c r="MDL301" s="5"/>
      <c r="MDM301" s="223"/>
      <c r="MDN301" s="2"/>
      <c r="MDO301" s="2"/>
      <c r="MDP301" s="5"/>
      <c r="MDQ301" s="5"/>
      <c r="MDR301" s="5"/>
      <c r="MDS301" s="5"/>
      <c r="MDT301" s="5"/>
      <c r="MDU301" s="223"/>
      <c r="MDV301" s="2"/>
      <c r="MDW301" s="2"/>
      <c r="MDX301" s="5"/>
      <c r="MDY301" s="5"/>
      <c r="MDZ301" s="5"/>
      <c r="MEA301" s="5"/>
      <c r="MEB301" s="5"/>
      <c r="MEC301" s="223"/>
      <c r="MED301" s="2"/>
      <c r="MEE301" s="2"/>
      <c r="MEF301" s="5"/>
      <c r="MEG301" s="5"/>
      <c r="MEH301" s="5"/>
      <c r="MEI301" s="5"/>
      <c r="MEJ301" s="5"/>
      <c r="MEK301" s="223"/>
      <c r="MEL301" s="2"/>
      <c r="MEM301" s="2"/>
      <c r="MEN301" s="5"/>
      <c r="MEO301" s="5"/>
      <c r="MEP301" s="5"/>
      <c r="MEQ301" s="5"/>
      <c r="MER301" s="5"/>
      <c r="MES301" s="223"/>
      <c r="MET301" s="2"/>
      <c r="MEU301" s="2"/>
      <c r="MEV301" s="5"/>
      <c r="MEW301" s="5"/>
      <c r="MEX301" s="5"/>
      <c r="MEY301" s="5"/>
      <c r="MEZ301" s="5"/>
      <c r="MFA301" s="223"/>
      <c r="MFB301" s="2"/>
      <c r="MFC301" s="2"/>
      <c r="MFD301" s="5"/>
      <c r="MFE301" s="5"/>
      <c r="MFF301" s="5"/>
      <c r="MFG301" s="5"/>
      <c r="MFH301" s="5"/>
      <c r="MFI301" s="223"/>
      <c r="MFJ301" s="2"/>
      <c r="MFK301" s="2"/>
      <c r="MFL301" s="5"/>
      <c r="MFM301" s="5"/>
      <c r="MFN301" s="5"/>
      <c r="MFO301" s="5"/>
      <c r="MFP301" s="5"/>
      <c r="MFQ301" s="223"/>
      <c r="MFR301" s="2"/>
      <c r="MFS301" s="2"/>
      <c r="MFT301" s="5"/>
      <c r="MFU301" s="5"/>
      <c r="MFV301" s="5"/>
      <c r="MFW301" s="5"/>
      <c r="MFX301" s="5"/>
      <c r="MFY301" s="223"/>
      <c r="MFZ301" s="2"/>
      <c r="MGA301" s="2"/>
      <c r="MGB301" s="5"/>
      <c r="MGC301" s="5"/>
      <c r="MGD301" s="5"/>
      <c r="MGE301" s="5"/>
      <c r="MGF301" s="5"/>
      <c r="MGG301" s="223"/>
      <c r="MGH301" s="2"/>
      <c r="MGI301" s="2"/>
      <c r="MGJ301" s="5"/>
      <c r="MGK301" s="5"/>
      <c r="MGL301" s="5"/>
      <c r="MGM301" s="5"/>
      <c r="MGN301" s="5"/>
      <c r="MGO301" s="223"/>
      <c r="MGP301" s="2"/>
      <c r="MGQ301" s="2"/>
      <c r="MGR301" s="5"/>
      <c r="MGS301" s="5"/>
      <c r="MGT301" s="5"/>
      <c r="MGU301" s="5"/>
      <c r="MGV301" s="5"/>
      <c r="MGW301" s="223"/>
      <c r="MGX301" s="2"/>
      <c r="MGY301" s="2"/>
      <c r="MGZ301" s="5"/>
      <c r="MHA301" s="5"/>
      <c r="MHB301" s="5"/>
      <c r="MHC301" s="5"/>
      <c r="MHD301" s="5"/>
      <c r="MHE301" s="223"/>
      <c r="MHF301" s="2"/>
      <c r="MHG301" s="2"/>
      <c r="MHH301" s="5"/>
      <c r="MHI301" s="5"/>
      <c r="MHJ301" s="5"/>
      <c r="MHK301" s="5"/>
      <c r="MHL301" s="5"/>
      <c r="MHM301" s="223"/>
      <c r="MHN301" s="2"/>
      <c r="MHO301" s="2"/>
      <c r="MHP301" s="5"/>
      <c r="MHQ301" s="5"/>
      <c r="MHR301" s="5"/>
      <c r="MHS301" s="5"/>
      <c r="MHT301" s="5"/>
      <c r="MHU301" s="223"/>
      <c r="MHV301" s="2"/>
      <c r="MHW301" s="2"/>
      <c r="MHX301" s="5"/>
      <c r="MHY301" s="5"/>
      <c r="MHZ301" s="5"/>
      <c r="MIA301" s="5"/>
      <c r="MIB301" s="5"/>
      <c r="MIC301" s="223"/>
      <c r="MID301" s="2"/>
      <c r="MIE301" s="2"/>
      <c r="MIF301" s="5"/>
      <c r="MIG301" s="5"/>
      <c r="MIH301" s="5"/>
      <c r="MII301" s="5"/>
      <c r="MIJ301" s="5"/>
      <c r="MIK301" s="223"/>
      <c r="MIL301" s="2"/>
      <c r="MIM301" s="2"/>
      <c r="MIN301" s="5"/>
      <c r="MIO301" s="5"/>
      <c r="MIP301" s="5"/>
      <c r="MIQ301" s="5"/>
      <c r="MIR301" s="5"/>
      <c r="MIS301" s="223"/>
      <c r="MIT301" s="2"/>
      <c r="MIU301" s="2"/>
      <c r="MIV301" s="5"/>
      <c r="MIW301" s="5"/>
      <c r="MIX301" s="5"/>
      <c r="MIY301" s="5"/>
      <c r="MIZ301" s="5"/>
      <c r="MJA301" s="223"/>
      <c r="MJB301" s="2"/>
      <c r="MJC301" s="2"/>
      <c r="MJD301" s="5"/>
      <c r="MJE301" s="5"/>
      <c r="MJF301" s="5"/>
      <c r="MJG301" s="5"/>
      <c r="MJH301" s="5"/>
      <c r="MJI301" s="223"/>
      <c r="MJJ301" s="2"/>
      <c r="MJK301" s="2"/>
      <c r="MJL301" s="5"/>
      <c r="MJM301" s="5"/>
      <c r="MJN301" s="5"/>
      <c r="MJO301" s="5"/>
      <c r="MJP301" s="5"/>
      <c r="MJQ301" s="223"/>
      <c r="MJR301" s="2"/>
      <c r="MJS301" s="2"/>
      <c r="MJT301" s="5"/>
      <c r="MJU301" s="5"/>
      <c r="MJV301" s="5"/>
      <c r="MJW301" s="5"/>
      <c r="MJX301" s="5"/>
      <c r="MJY301" s="223"/>
      <c r="MJZ301" s="2"/>
      <c r="MKA301" s="2"/>
      <c r="MKB301" s="5"/>
      <c r="MKC301" s="5"/>
      <c r="MKD301" s="5"/>
      <c r="MKE301" s="5"/>
      <c r="MKF301" s="5"/>
      <c r="MKG301" s="223"/>
      <c r="MKH301" s="2"/>
      <c r="MKI301" s="2"/>
      <c r="MKJ301" s="5"/>
      <c r="MKK301" s="5"/>
      <c r="MKL301" s="5"/>
      <c r="MKM301" s="5"/>
      <c r="MKN301" s="5"/>
      <c r="MKO301" s="223"/>
      <c r="MKP301" s="2"/>
      <c r="MKQ301" s="2"/>
      <c r="MKR301" s="5"/>
      <c r="MKS301" s="5"/>
      <c r="MKT301" s="5"/>
      <c r="MKU301" s="5"/>
      <c r="MKV301" s="5"/>
      <c r="MKW301" s="223"/>
      <c r="MKX301" s="2"/>
      <c r="MKY301" s="2"/>
      <c r="MKZ301" s="5"/>
      <c r="MLA301" s="5"/>
      <c r="MLB301" s="5"/>
      <c r="MLC301" s="5"/>
      <c r="MLD301" s="5"/>
      <c r="MLE301" s="223"/>
      <c r="MLF301" s="2"/>
      <c r="MLG301" s="2"/>
      <c r="MLH301" s="5"/>
      <c r="MLI301" s="5"/>
      <c r="MLJ301" s="5"/>
      <c r="MLK301" s="5"/>
      <c r="MLL301" s="5"/>
      <c r="MLM301" s="223"/>
      <c r="MLN301" s="2"/>
      <c r="MLO301" s="2"/>
      <c r="MLP301" s="5"/>
      <c r="MLQ301" s="5"/>
      <c r="MLR301" s="5"/>
      <c r="MLS301" s="5"/>
      <c r="MLT301" s="5"/>
      <c r="MLU301" s="223"/>
      <c r="MLV301" s="2"/>
      <c r="MLW301" s="2"/>
      <c r="MLX301" s="5"/>
      <c r="MLY301" s="5"/>
      <c r="MLZ301" s="5"/>
      <c r="MMA301" s="5"/>
      <c r="MMB301" s="5"/>
      <c r="MMC301" s="223"/>
      <c r="MMD301" s="2"/>
      <c r="MME301" s="2"/>
      <c r="MMF301" s="5"/>
      <c r="MMG301" s="5"/>
      <c r="MMH301" s="5"/>
      <c r="MMI301" s="5"/>
      <c r="MMJ301" s="5"/>
      <c r="MMK301" s="223"/>
      <c r="MML301" s="2"/>
      <c r="MMM301" s="2"/>
      <c r="MMN301" s="5"/>
      <c r="MMO301" s="5"/>
      <c r="MMP301" s="5"/>
      <c r="MMQ301" s="5"/>
      <c r="MMR301" s="5"/>
      <c r="MMS301" s="223"/>
      <c r="MMT301" s="2"/>
      <c r="MMU301" s="2"/>
      <c r="MMV301" s="5"/>
      <c r="MMW301" s="5"/>
      <c r="MMX301" s="5"/>
      <c r="MMY301" s="5"/>
      <c r="MMZ301" s="5"/>
      <c r="MNA301" s="223"/>
      <c r="MNB301" s="2"/>
      <c r="MNC301" s="2"/>
      <c r="MND301" s="5"/>
      <c r="MNE301" s="5"/>
      <c r="MNF301" s="5"/>
      <c r="MNG301" s="5"/>
      <c r="MNH301" s="5"/>
      <c r="MNI301" s="223"/>
      <c r="MNJ301" s="2"/>
      <c r="MNK301" s="2"/>
      <c r="MNL301" s="5"/>
      <c r="MNM301" s="5"/>
      <c r="MNN301" s="5"/>
      <c r="MNO301" s="5"/>
      <c r="MNP301" s="5"/>
      <c r="MNQ301" s="223"/>
      <c r="MNR301" s="2"/>
      <c r="MNS301" s="2"/>
      <c r="MNT301" s="5"/>
      <c r="MNU301" s="5"/>
      <c r="MNV301" s="5"/>
      <c r="MNW301" s="5"/>
      <c r="MNX301" s="5"/>
      <c r="MNY301" s="223"/>
      <c r="MNZ301" s="2"/>
      <c r="MOA301" s="2"/>
      <c r="MOB301" s="5"/>
      <c r="MOC301" s="5"/>
      <c r="MOD301" s="5"/>
      <c r="MOE301" s="5"/>
      <c r="MOF301" s="5"/>
      <c r="MOG301" s="223"/>
      <c r="MOH301" s="2"/>
      <c r="MOI301" s="2"/>
      <c r="MOJ301" s="5"/>
      <c r="MOK301" s="5"/>
      <c r="MOL301" s="5"/>
      <c r="MOM301" s="5"/>
      <c r="MON301" s="5"/>
      <c r="MOO301" s="223"/>
      <c r="MOP301" s="2"/>
      <c r="MOQ301" s="2"/>
      <c r="MOR301" s="5"/>
      <c r="MOS301" s="5"/>
      <c r="MOT301" s="5"/>
      <c r="MOU301" s="5"/>
      <c r="MOV301" s="5"/>
      <c r="MOW301" s="223"/>
      <c r="MOX301" s="2"/>
      <c r="MOY301" s="2"/>
      <c r="MOZ301" s="5"/>
      <c r="MPA301" s="5"/>
      <c r="MPB301" s="5"/>
      <c r="MPC301" s="5"/>
      <c r="MPD301" s="5"/>
      <c r="MPE301" s="223"/>
      <c r="MPF301" s="2"/>
      <c r="MPG301" s="2"/>
      <c r="MPH301" s="5"/>
      <c r="MPI301" s="5"/>
      <c r="MPJ301" s="5"/>
      <c r="MPK301" s="5"/>
      <c r="MPL301" s="5"/>
      <c r="MPM301" s="223"/>
      <c r="MPN301" s="2"/>
      <c r="MPO301" s="2"/>
      <c r="MPP301" s="5"/>
      <c r="MPQ301" s="5"/>
      <c r="MPR301" s="5"/>
      <c r="MPS301" s="5"/>
      <c r="MPT301" s="5"/>
      <c r="MPU301" s="223"/>
      <c r="MPV301" s="2"/>
      <c r="MPW301" s="2"/>
      <c r="MPX301" s="5"/>
      <c r="MPY301" s="5"/>
      <c r="MPZ301" s="5"/>
      <c r="MQA301" s="5"/>
      <c r="MQB301" s="5"/>
      <c r="MQC301" s="223"/>
      <c r="MQD301" s="2"/>
      <c r="MQE301" s="2"/>
      <c r="MQF301" s="5"/>
      <c r="MQG301" s="5"/>
      <c r="MQH301" s="5"/>
      <c r="MQI301" s="5"/>
      <c r="MQJ301" s="5"/>
      <c r="MQK301" s="223"/>
      <c r="MQL301" s="2"/>
      <c r="MQM301" s="2"/>
      <c r="MQN301" s="5"/>
      <c r="MQO301" s="5"/>
      <c r="MQP301" s="5"/>
      <c r="MQQ301" s="5"/>
      <c r="MQR301" s="5"/>
      <c r="MQS301" s="223"/>
      <c r="MQT301" s="2"/>
      <c r="MQU301" s="2"/>
      <c r="MQV301" s="5"/>
      <c r="MQW301" s="5"/>
      <c r="MQX301" s="5"/>
      <c r="MQY301" s="5"/>
      <c r="MQZ301" s="5"/>
      <c r="MRA301" s="223"/>
      <c r="MRB301" s="2"/>
      <c r="MRC301" s="2"/>
      <c r="MRD301" s="5"/>
      <c r="MRE301" s="5"/>
      <c r="MRF301" s="5"/>
      <c r="MRG301" s="5"/>
      <c r="MRH301" s="5"/>
      <c r="MRI301" s="223"/>
      <c r="MRJ301" s="2"/>
      <c r="MRK301" s="2"/>
      <c r="MRL301" s="5"/>
      <c r="MRM301" s="5"/>
      <c r="MRN301" s="5"/>
      <c r="MRO301" s="5"/>
      <c r="MRP301" s="5"/>
      <c r="MRQ301" s="223"/>
      <c r="MRR301" s="2"/>
      <c r="MRS301" s="2"/>
      <c r="MRT301" s="5"/>
      <c r="MRU301" s="5"/>
      <c r="MRV301" s="5"/>
      <c r="MRW301" s="5"/>
      <c r="MRX301" s="5"/>
      <c r="MRY301" s="223"/>
      <c r="MRZ301" s="2"/>
      <c r="MSA301" s="2"/>
      <c r="MSB301" s="5"/>
      <c r="MSC301" s="5"/>
      <c r="MSD301" s="5"/>
      <c r="MSE301" s="5"/>
      <c r="MSF301" s="5"/>
      <c r="MSG301" s="223"/>
      <c r="MSH301" s="2"/>
      <c r="MSI301" s="2"/>
      <c r="MSJ301" s="5"/>
      <c r="MSK301" s="5"/>
      <c r="MSL301" s="5"/>
      <c r="MSM301" s="5"/>
      <c r="MSN301" s="5"/>
      <c r="MSO301" s="223"/>
      <c r="MSP301" s="2"/>
      <c r="MSQ301" s="2"/>
      <c r="MSR301" s="5"/>
      <c r="MSS301" s="5"/>
      <c r="MST301" s="5"/>
      <c r="MSU301" s="5"/>
      <c r="MSV301" s="5"/>
      <c r="MSW301" s="223"/>
      <c r="MSX301" s="2"/>
      <c r="MSY301" s="2"/>
      <c r="MSZ301" s="5"/>
      <c r="MTA301" s="5"/>
      <c r="MTB301" s="5"/>
      <c r="MTC301" s="5"/>
      <c r="MTD301" s="5"/>
      <c r="MTE301" s="223"/>
      <c r="MTF301" s="2"/>
      <c r="MTG301" s="2"/>
      <c r="MTH301" s="5"/>
      <c r="MTI301" s="5"/>
      <c r="MTJ301" s="5"/>
      <c r="MTK301" s="5"/>
      <c r="MTL301" s="5"/>
      <c r="MTM301" s="223"/>
      <c r="MTN301" s="2"/>
      <c r="MTO301" s="2"/>
      <c r="MTP301" s="5"/>
      <c r="MTQ301" s="5"/>
      <c r="MTR301" s="5"/>
      <c r="MTS301" s="5"/>
      <c r="MTT301" s="5"/>
      <c r="MTU301" s="223"/>
      <c r="MTV301" s="2"/>
      <c r="MTW301" s="2"/>
      <c r="MTX301" s="5"/>
      <c r="MTY301" s="5"/>
      <c r="MTZ301" s="5"/>
      <c r="MUA301" s="5"/>
      <c r="MUB301" s="5"/>
      <c r="MUC301" s="223"/>
      <c r="MUD301" s="2"/>
      <c r="MUE301" s="2"/>
      <c r="MUF301" s="5"/>
      <c r="MUG301" s="5"/>
      <c r="MUH301" s="5"/>
      <c r="MUI301" s="5"/>
      <c r="MUJ301" s="5"/>
      <c r="MUK301" s="223"/>
      <c r="MUL301" s="2"/>
      <c r="MUM301" s="2"/>
      <c r="MUN301" s="5"/>
      <c r="MUO301" s="5"/>
      <c r="MUP301" s="5"/>
      <c r="MUQ301" s="5"/>
      <c r="MUR301" s="5"/>
      <c r="MUS301" s="223"/>
      <c r="MUT301" s="2"/>
      <c r="MUU301" s="2"/>
      <c r="MUV301" s="5"/>
      <c r="MUW301" s="5"/>
      <c r="MUX301" s="5"/>
      <c r="MUY301" s="5"/>
      <c r="MUZ301" s="5"/>
      <c r="MVA301" s="223"/>
      <c r="MVB301" s="2"/>
      <c r="MVC301" s="2"/>
      <c r="MVD301" s="5"/>
      <c r="MVE301" s="5"/>
      <c r="MVF301" s="5"/>
      <c r="MVG301" s="5"/>
      <c r="MVH301" s="5"/>
      <c r="MVI301" s="223"/>
      <c r="MVJ301" s="2"/>
      <c r="MVK301" s="2"/>
      <c r="MVL301" s="5"/>
      <c r="MVM301" s="5"/>
      <c r="MVN301" s="5"/>
      <c r="MVO301" s="5"/>
      <c r="MVP301" s="5"/>
      <c r="MVQ301" s="223"/>
      <c r="MVR301" s="2"/>
      <c r="MVS301" s="2"/>
      <c r="MVT301" s="5"/>
      <c r="MVU301" s="5"/>
      <c r="MVV301" s="5"/>
      <c r="MVW301" s="5"/>
      <c r="MVX301" s="5"/>
      <c r="MVY301" s="223"/>
      <c r="MVZ301" s="2"/>
      <c r="MWA301" s="2"/>
      <c r="MWB301" s="5"/>
      <c r="MWC301" s="5"/>
      <c r="MWD301" s="5"/>
      <c r="MWE301" s="5"/>
      <c r="MWF301" s="5"/>
      <c r="MWG301" s="223"/>
      <c r="MWH301" s="2"/>
      <c r="MWI301" s="2"/>
      <c r="MWJ301" s="5"/>
      <c r="MWK301" s="5"/>
      <c r="MWL301" s="5"/>
      <c r="MWM301" s="5"/>
      <c r="MWN301" s="5"/>
      <c r="MWO301" s="223"/>
      <c r="MWP301" s="2"/>
      <c r="MWQ301" s="2"/>
      <c r="MWR301" s="5"/>
      <c r="MWS301" s="5"/>
      <c r="MWT301" s="5"/>
      <c r="MWU301" s="5"/>
      <c r="MWV301" s="5"/>
      <c r="MWW301" s="223"/>
      <c r="MWX301" s="2"/>
      <c r="MWY301" s="2"/>
      <c r="MWZ301" s="5"/>
      <c r="MXA301" s="5"/>
      <c r="MXB301" s="5"/>
      <c r="MXC301" s="5"/>
      <c r="MXD301" s="5"/>
      <c r="MXE301" s="223"/>
      <c r="MXF301" s="2"/>
      <c r="MXG301" s="2"/>
      <c r="MXH301" s="5"/>
      <c r="MXI301" s="5"/>
      <c r="MXJ301" s="5"/>
      <c r="MXK301" s="5"/>
      <c r="MXL301" s="5"/>
      <c r="MXM301" s="223"/>
      <c r="MXN301" s="2"/>
      <c r="MXO301" s="2"/>
      <c r="MXP301" s="5"/>
      <c r="MXQ301" s="5"/>
      <c r="MXR301" s="5"/>
      <c r="MXS301" s="5"/>
      <c r="MXT301" s="5"/>
      <c r="MXU301" s="223"/>
      <c r="MXV301" s="2"/>
      <c r="MXW301" s="2"/>
      <c r="MXX301" s="5"/>
      <c r="MXY301" s="5"/>
      <c r="MXZ301" s="5"/>
      <c r="MYA301" s="5"/>
      <c r="MYB301" s="5"/>
      <c r="MYC301" s="223"/>
      <c r="MYD301" s="2"/>
      <c r="MYE301" s="2"/>
      <c r="MYF301" s="5"/>
      <c r="MYG301" s="5"/>
      <c r="MYH301" s="5"/>
      <c r="MYI301" s="5"/>
      <c r="MYJ301" s="5"/>
      <c r="MYK301" s="223"/>
      <c r="MYL301" s="2"/>
      <c r="MYM301" s="2"/>
      <c r="MYN301" s="5"/>
      <c r="MYO301" s="5"/>
      <c r="MYP301" s="5"/>
      <c r="MYQ301" s="5"/>
      <c r="MYR301" s="5"/>
      <c r="MYS301" s="223"/>
      <c r="MYT301" s="2"/>
      <c r="MYU301" s="2"/>
      <c r="MYV301" s="5"/>
      <c r="MYW301" s="5"/>
      <c r="MYX301" s="5"/>
      <c r="MYY301" s="5"/>
      <c r="MYZ301" s="5"/>
      <c r="MZA301" s="223"/>
      <c r="MZB301" s="2"/>
      <c r="MZC301" s="2"/>
      <c r="MZD301" s="5"/>
      <c r="MZE301" s="5"/>
      <c r="MZF301" s="5"/>
      <c r="MZG301" s="5"/>
      <c r="MZH301" s="5"/>
      <c r="MZI301" s="223"/>
      <c r="MZJ301" s="2"/>
      <c r="MZK301" s="2"/>
      <c r="MZL301" s="5"/>
      <c r="MZM301" s="5"/>
      <c r="MZN301" s="5"/>
      <c r="MZO301" s="5"/>
      <c r="MZP301" s="5"/>
      <c r="MZQ301" s="223"/>
      <c r="MZR301" s="2"/>
      <c r="MZS301" s="2"/>
      <c r="MZT301" s="5"/>
      <c r="MZU301" s="5"/>
      <c r="MZV301" s="5"/>
      <c r="MZW301" s="5"/>
      <c r="MZX301" s="5"/>
      <c r="MZY301" s="223"/>
      <c r="MZZ301" s="2"/>
      <c r="NAA301" s="2"/>
      <c r="NAB301" s="5"/>
      <c r="NAC301" s="5"/>
      <c r="NAD301" s="5"/>
      <c r="NAE301" s="5"/>
      <c r="NAF301" s="5"/>
      <c r="NAG301" s="223"/>
      <c r="NAH301" s="2"/>
      <c r="NAI301" s="2"/>
      <c r="NAJ301" s="5"/>
      <c r="NAK301" s="5"/>
      <c r="NAL301" s="5"/>
      <c r="NAM301" s="5"/>
      <c r="NAN301" s="5"/>
      <c r="NAO301" s="223"/>
      <c r="NAP301" s="2"/>
      <c r="NAQ301" s="2"/>
      <c r="NAR301" s="5"/>
      <c r="NAS301" s="5"/>
      <c r="NAT301" s="5"/>
      <c r="NAU301" s="5"/>
      <c r="NAV301" s="5"/>
      <c r="NAW301" s="223"/>
      <c r="NAX301" s="2"/>
      <c r="NAY301" s="2"/>
      <c r="NAZ301" s="5"/>
      <c r="NBA301" s="5"/>
      <c r="NBB301" s="5"/>
      <c r="NBC301" s="5"/>
      <c r="NBD301" s="5"/>
      <c r="NBE301" s="223"/>
      <c r="NBF301" s="2"/>
      <c r="NBG301" s="2"/>
      <c r="NBH301" s="5"/>
      <c r="NBI301" s="5"/>
      <c r="NBJ301" s="5"/>
      <c r="NBK301" s="5"/>
      <c r="NBL301" s="5"/>
      <c r="NBM301" s="223"/>
      <c r="NBN301" s="2"/>
      <c r="NBO301" s="2"/>
      <c r="NBP301" s="5"/>
      <c r="NBQ301" s="5"/>
      <c r="NBR301" s="5"/>
      <c r="NBS301" s="5"/>
      <c r="NBT301" s="5"/>
      <c r="NBU301" s="223"/>
      <c r="NBV301" s="2"/>
      <c r="NBW301" s="2"/>
      <c r="NBX301" s="5"/>
      <c r="NBY301" s="5"/>
      <c r="NBZ301" s="5"/>
      <c r="NCA301" s="5"/>
      <c r="NCB301" s="5"/>
      <c r="NCC301" s="223"/>
      <c r="NCD301" s="2"/>
      <c r="NCE301" s="2"/>
      <c r="NCF301" s="5"/>
      <c r="NCG301" s="5"/>
      <c r="NCH301" s="5"/>
      <c r="NCI301" s="5"/>
      <c r="NCJ301" s="5"/>
      <c r="NCK301" s="223"/>
      <c r="NCL301" s="2"/>
      <c r="NCM301" s="2"/>
      <c r="NCN301" s="5"/>
      <c r="NCO301" s="5"/>
      <c r="NCP301" s="5"/>
      <c r="NCQ301" s="5"/>
      <c r="NCR301" s="5"/>
      <c r="NCS301" s="223"/>
      <c r="NCT301" s="2"/>
      <c r="NCU301" s="2"/>
      <c r="NCV301" s="5"/>
      <c r="NCW301" s="5"/>
      <c r="NCX301" s="5"/>
      <c r="NCY301" s="5"/>
      <c r="NCZ301" s="5"/>
      <c r="NDA301" s="223"/>
      <c r="NDB301" s="2"/>
      <c r="NDC301" s="2"/>
      <c r="NDD301" s="5"/>
      <c r="NDE301" s="5"/>
      <c r="NDF301" s="5"/>
      <c r="NDG301" s="5"/>
      <c r="NDH301" s="5"/>
      <c r="NDI301" s="223"/>
      <c r="NDJ301" s="2"/>
      <c r="NDK301" s="2"/>
      <c r="NDL301" s="5"/>
      <c r="NDM301" s="5"/>
      <c r="NDN301" s="5"/>
      <c r="NDO301" s="5"/>
      <c r="NDP301" s="5"/>
      <c r="NDQ301" s="223"/>
      <c r="NDR301" s="2"/>
      <c r="NDS301" s="2"/>
      <c r="NDT301" s="5"/>
      <c r="NDU301" s="5"/>
      <c r="NDV301" s="5"/>
      <c r="NDW301" s="5"/>
      <c r="NDX301" s="5"/>
      <c r="NDY301" s="223"/>
      <c r="NDZ301" s="2"/>
      <c r="NEA301" s="2"/>
      <c r="NEB301" s="5"/>
      <c r="NEC301" s="5"/>
      <c r="NED301" s="5"/>
      <c r="NEE301" s="5"/>
      <c r="NEF301" s="5"/>
      <c r="NEG301" s="223"/>
      <c r="NEH301" s="2"/>
      <c r="NEI301" s="2"/>
      <c r="NEJ301" s="5"/>
      <c r="NEK301" s="5"/>
      <c r="NEL301" s="5"/>
      <c r="NEM301" s="5"/>
      <c r="NEN301" s="5"/>
      <c r="NEO301" s="223"/>
      <c r="NEP301" s="2"/>
      <c r="NEQ301" s="2"/>
      <c r="NER301" s="5"/>
      <c r="NES301" s="5"/>
      <c r="NET301" s="5"/>
      <c r="NEU301" s="5"/>
      <c r="NEV301" s="5"/>
      <c r="NEW301" s="223"/>
      <c r="NEX301" s="2"/>
      <c r="NEY301" s="2"/>
      <c r="NEZ301" s="5"/>
      <c r="NFA301" s="5"/>
      <c r="NFB301" s="5"/>
      <c r="NFC301" s="5"/>
      <c r="NFD301" s="5"/>
      <c r="NFE301" s="223"/>
      <c r="NFF301" s="2"/>
      <c r="NFG301" s="2"/>
      <c r="NFH301" s="5"/>
      <c r="NFI301" s="5"/>
      <c r="NFJ301" s="5"/>
      <c r="NFK301" s="5"/>
      <c r="NFL301" s="5"/>
      <c r="NFM301" s="223"/>
      <c r="NFN301" s="2"/>
      <c r="NFO301" s="2"/>
      <c r="NFP301" s="5"/>
      <c r="NFQ301" s="5"/>
      <c r="NFR301" s="5"/>
      <c r="NFS301" s="5"/>
      <c r="NFT301" s="5"/>
      <c r="NFU301" s="223"/>
      <c r="NFV301" s="2"/>
      <c r="NFW301" s="2"/>
      <c r="NFX301" s="5"/>
      <c r="NFY301" s="5"/>
      <c r="NFZ301" s="5"/>
      <c r="NGA301" s="5"/>
      <c r="NGB301" s="5"/>
      <c r="NGC301" s="223"/>
      <c r="NGD301" s="2"/>
      <c r="NGE301" s="2"/>
      <c r="NGF301" s="5"/>
      <c r="NGG301" s="5"/>
      <c r="NGH301" s="5"/>
      <c r="NGI301" s="5"/>
      <c r="NGJ301" s="5"/>
      <c r="NGK301" s="223"/>
      <c r="NGL301" s="2"/>
      <c r="NGM301" s="2"/>
      <c r="NGN301" s="5"/>
      <c r="NGO301" s="5"/>
      <c r="NGP301" s="5"/>
      <c r="NGQ301" s="5"/>
      <c r="NGR301" s="5"/>
      <c r="NGS301" s="223"/>
      <c r="NGT301" s="2"/>
      <c r="NGU301" s="2"/>
      <c r="NGV301" s="5"/>
      <c r="NGW301" s="5"/>
      <c r="NGX301" s="5"/>
      <c r="NGY301" s="5"/>
      <c r="NGZ301" s="5"/>
      <c r="NHA301" s="223"/>
      <c r="NHB301" s="2"/>
      <c r="NHC301" s="2"/>
      <c r="NHD301" s="5"/>
      <c r="NHE301" s="5"/>
      <c r="NHF301" s="5"/>
      <c r="NHG301" s="5"/>
      <c r="NHH301" s="5"/>
      <c r="NHI301" s="223"/>
      <c r="NHJ301" s="2"/>
      <c r="NHK301" s="2"/>
      <c r="NHL301" s="5"/>
      <c r="NHM301" s="5"/>
      <c r="NHN301" s="5"/>
      <c r="NHO301" s="5"/>
      <c r="NHP301" s="5"/>
      <c r="NHQ301" s="223"/>
      <c r="NHR301" s="2"/>
      <c r="NHS301" s="2"/>
      <c r="NHT301" s="5"/>
      <c r="NHU301" s="5"/>
      <c r="NHV301" s="5"/>
      <c r="NHW301" s="5"/>
      <c r="NHX301" s="5"/>
      <c r="NHY301" s="223"/>
      <c r="NHZ301" s="2"/>
      <c r="NIA301" s="2"/>
      <c r="NIB301" s="5"/>
      <c r="NIC301" s="5"/>
      <c r="NID301" s="5"/>
      <c r="NIE301" s="5"/>
      <c r="NIF301" s="5"/>
      <c r="NIG301" s="223"/>
      <c r="NIH301" s="2"/>
      <c r="NII301" s="2"/>
      <c r="NIJ301" s="5"/>
      <c r="NIK301" s="5"/>
      <c r="NIL301" s="5"/>
      <c r="NIM301" s="5"/>
      <c r="NIN301" s="5"/>
      <c r="NIO301" s="223"/>
      <c r="NIP301" s="2"/>
      <c r="NIQ301" s="2"/>
      <c r="NIR301" s="5"/>
      <c r="NIS301" s="5"/>
      <c r="NIT301" s="5"/>
      <c r="NIU301" s="5"/>
      <c r="NIV301" s="5"/>
      <c r="NIW301" s="223"/>
      <c r="NIX301" s="2"/>
      <c r="NIY301" s="2"/>
      <c r="NIZ301" s="5"/>
      <c r="NJA301" s="5"/>
      <c r="NJB301" s="5"/>
      <c r="NJC301" s="5"/>
      <c r="NJD301" s="5"/>
      <c r="NJE301" s="223"/>
      <c r="NJF301" s="2"/>
      <c r="NJG301" s="2"/>
      <c r="NJH301" s="5"/>
      <c r="NJI301" s="5"/>
      <c r="NJJ301" s="5"/>
      <c r="NJK301" s="5"/>
      <c r="NJL301" s="5"/>
      <c r="NJM301" s="223"/>
      <c r="NJN301" s="2"/>
      <c r="NJO301" s="2"/>
      <c r="NJP301" s="5"/>
      <c r="NJQ301" s="5"/>
      <c r="NJR301" s="5"/>
      <c r="NJS301" s="5"/>
      <c r="NJT301" s="5"/>
      <c r="NJU301" s="223"/>
      <c r="NJV301" s="2"/>
      <c r="NJW301" s="2"/>
      <c r="NJX301" s="5"/>
      <c r="NJY301" s="5"/>
      <c r="NJZ301" s="5"/>
      <c r="NKA301" s="5"/>
      <c r="NKB301" s="5"/>
      <c r="NKC301" s="223"/>
      <c r="NKD301" s="2"/>
      <c r="NKE301" s="2"/>
      <c r="NKF301" s="5"/>
      <c r="NKG301" s="5"/>
      <c r="NKH301" s="5"/>
      <c r="NKI301" s="5"/>
      <c r="NKJ301" s="5"/>
      <c r="NKK301" s="223"/>
      <c r="NKL301" s="2"/>
      <c r="NKM301" s="2"/>
      <c r="NKN301" s="5"/>
      <c r="NKO301" s="5"/>
      <c r="NKP301" s="5"/>
      <c r="NKQ301" s="5"/>
      <c r="NKR301" s="5"/>
      <c r="NKS301" s="223"/>
      <c r="NKT301" s="2"/>
      <c r="NKU301" s="2"/>
      <c r="NKV301" s="5"/>
      <c r="NKW301" s="5"/>
      <c r="NKX301" s="5"/>
      <c r="NKY301" s="5"/>
      <c r="NKZ301" s="5"/>
      <c r="NLA301" s="223"/>
      <c r="NLB301" s="2"/>
      <c r="NLC301" s="2"/>
      <c r="NLD301" s="5"/>
      <c r="NLE301" s="5"/>
      <c r="NLF301" s="5"/>
      <c r="NLG301" s="5"/>
      <c r="NLH301" s="5"/>
      <c r="NLI301" s="223"/>
      <c r="NLJ301" s="2"/>
      <c r="NLK301" s="2"/>
      <c r="NLL301" s="5"/>
      <c r="NLM301" s="5"/>
      <c r="NLN301" s="5"/>
      <c r="NLO301" s="5"/>
      <c r="NLP301" s="5"/>
      <c r="NLQ301" s="223"/>
      <c r="NLR301" s="2"/>
      <c r="NLS301" s="2"/>
      <c r="NLT301" s="5"/>
      <c r="NLU301" s="5"/>
      <c r="NLV301" s="5"/>
      <c r="NLW301" s="5"/>
      <c r="NLX301" s="5"/>
      <c r="NLY301" s="223"/>
      <c r="NLZ301" s="2"/>
      <c r="NMA301" s="2"/>
      <c r="NMB301" s="5"/>
      <c r="NMC301" s="5"/>
      <c r="NMD301" s="5"/>
      <c r="NME301" s="5"/>
      <c r="NMF301" s="5"/>
      <c r="NMG301" s="223"/>
      <c r="NMH301" s="2"/>
      <c r="NMI301" s="2"/>
      <c r="NMJ301" s="5"/>
      <c r="NMK301" s="5"/>
      <c r="NML301" s="5"/>
      <c r="NMM301" s="5"/>
      <c r="NMN301" s="5"/>
      <c r="NMO301" s="223"/>
      <c r="NMP301" s="2"/>
      <c r="NMQ301" s="2"/>
      <c r="NMR301" s="5"/>
      <c r="NMS301" s="5"/>
      <c r="NMT301" s="5"/>
      <c r="NMU301" s="5"/>
      <c r="NMV301" s="5"/>
      <c r="NMW301" s="223"/>
      <c r="NMX301" s="2"/>
      <c r="NMY301" s="2"/>
      <c r="NMZ301" s="5"/>
      <c r="NNA301" s="5"/>
      <c r="NNB301" s="5"/>
      <c r="NNC301" s="5"/>
      <c r="NND301" s="5"/>
      <c r="NNE301" s="223"/>
      <c r="NNF301" s="2"/>
      <c r="NNG301" s="2"/>
      <c r="NNH301" s="5"/>
      <c r="NNI301" s="5"/>
      <c r="NNJ301" s="5"/>
      <c r="NNK301" s="5"/>
      <c r="NNL301" s="5"/>
      <c r="NNM301" s="223"/>
      <c r="NNN301" s="2"/>
      <c r="NNO301" s="2"/>
      <c r="NNP301" s="5"/>
      <c r="NNQ301" s="5"/>
      <c r="NNR301" s="5"/>
      <c r="NNS301" s="5"/>
      <c r="NNT301" s="5"/>
      <c r="NNU301" s="223"/>
      <c r="NNV301" s="2"/>
      <c r="NNW301" s="2"/>
      <c r="NNX301" s="5"/>
      <c r="NNY301" s="5"/>
      <c r="NNZ301" s="5"/>
      <c r="NOA301" s="5"/>
      <c r="NOB301" s="5"/>
      <c r="NOC301" s="223"/>
      <c r="NOD301" s="2"/>
      <c r="NOE301" s="2"/>
      <c r="NOF301" s="5"/>
      <c r="NOG301" s="5"/>
      <c r="NOH301" s="5"/>
      <c r="NOI301" s="5"/>
      <c r="NOJ301" s="5"/>
      <c r="NOK301" s="223"/>
      <c r="NOL301" s="2"/>
      <c r="NOM301" s="2"/>
      <c r="NON301" s="5"/>
      <c r="NOO301" s="5"/>
      <c r="NOP301" s="5"/>
      <c r="NOQ301" s="5"/>
      <c r="NOR301" s="5"/>
      <c r="NOS301" s="223"/>
      <c r="NOT301" s="2"/>
      <c r="NOU301" s="2"/>
      <c r="NOV301" s="5"/>
      <c r="NOW301" s="5"/>
      <c r="NOX301" s="5"/>
      <c r="NOY301" s="5"/>
      <c r="NOZ301" s="5"/>
      <c r="NPA301" s="223"/>
      <c r="NPB301" s="2"/>
      <c r="NPC301" s="2"/>
      <c r="NPD301" s="5"/>
      <c r="NPE301" s="5"/>
      <c r="NPF301" s="5"/>
      <c r="NPG301" s="5"/>
      <c r="NPH301" s="5"/>
      <c r="NPI301" s="223"/>
      <c r="NPJ301" s="2"/>
      <c r="NPK301" s="2"/>
      <c r="NPL301" s="5"/>
      <c r="NPM301" s="5"/>
      <c r="NPN301" s="5"/>
      <c r="NPO301" s="5"/>
      <c r="NPP301" s="5"/>
      <c r="NPQ301" s="223"/>
      <c r="NPR301" s="2"/>
      <c r="NPS301" s="2"/>
      <c r="NPT301" s="5"/>
      <c r="NPU301" s="5"/>
      <c r="NPV301" s="5"/>
      <c r="NPW301" s="5"/>
      <c r="NPX301" s="5"/>
      <c r="NPY301" s="223"/>
      <c r="NPZ301" s="2"/>
      <c r="NQA301" s="2"/>
      <c r="NQB301" s="5"/>
      <c r="NQC301" s="5"/>
      <c r="NQD301" s="5"/>
      <c r="NQE301" s="5"/>
      <c r="NQF301" s="5"/>
      <c r="NQG301" s="223"/>
      <c r="NQH301" s="2"/>
      <c r="NQI301" s="2"/>
      <c r="NQJ301" s="5"/>
      <c r="NQK301" s="5"/>
      <c r="NQL301" s="5"/>
      <c r="NQM301" s="5"/>
      <c r="NQN301" s="5"/>
      <c r="NQO301" s="223"/>
      <c r="NQP301" s="2"/>
      <c r="NQQ301" s="2"/>
      <c r="NQR301" s="5"/>
      <c r="NQS301" s="5"/>
      <c r="NQT301" s="5"/>
      <c r="NQU301" s="5"/>
      <c r="NQV301" s="5"/>
      <c r="NQW301" s="223"/>
      <c r="NQX301" s="2"/>
      <c r="NQY301" s="2"/>
      <c r="NQZ301" s="5"/>
      <c r="NRA301" s="5"/>
      <c r="NRB301" s="5"/>
      <c r="NRC301" s="5"/>
      <c r="NRD301" s="5"/>
      <c r="NRE301" s="223"/>
      <c r="NRF301" s="2"/>
      <c r="NRG301" s="2"/>
      <c r="NRH301" s="5"/>
      <c r="NRI301" s="5"/>
      <c r="NRJ301" s="5"/>
      <c r="NRK301" s="5"/>
      <c r="NRL301" s="5"/>
      <c r="NRM301" s="223"/>
      <c r="NRN301" s="2"/>
      <c r="NRO301" s="2"/>
      <c r="NRP301" s="5"/>
      <c r="NRQ301" s="5"/>
      <c r="NRR301" s="5"/>
      <c r="NRS301" s="5"/>
      <c r="NRT301" s="5"/>
      <c r="NRU301" s="223"/>
      <c r="NRV301" s="2"/>
      <c r="NRW301" s="2"/>
      <c r="NRX301" s="5"/>
      <c r="NRY301" s="5"/>
      <c r="NRZ301" s="5"/>
      <c r="NSA301" s="5"/>
      <c r="NSB301" s="5"/>
      <c r="NSC301" s="223"/>
      <c r="NSD301" s="2"/>
      <c r="NSE301" s="2"/>
      <c r="NSF301" s="5"/>
      <c r="NSG301" s="5"/>
      <c r="NSH301" s="5"/>
      <c r="NSI301" s="5"/>
      <c r="NSJ301" s="5"/>
      <c r="NSK301" s="223"/>
      <c r="NSL301" s="2"/>
      <c r="NSM301" s="2"/>
      <c r="NSN301" s="5"/>
      <c r="NSO301" s="5"/>
      <c r="NSP301" s="5"/>
      <c r="NSQ301" s="5"/>
      <c r="NSR301" s="5"/>
      <c r="NSS301" s="223"/>
      <c r="NST301" s="2"/>
      <c r="NSU301" s="2"/>
      <c r="NSV301" s="5"/>
      <c r="NSW301" s="5"/>
      <c r="NSX301" s="5"/>
      <c r="NSY301" s="5"/>
      <c r="NSZ301" s="5"/>
      <c r="NTA301" s="223"/>
      <c r="NTB301" s="2"/>
      <c r="NTC301" s="2"/>
      <c r="NTD301" s="5"/>
      <c r="NTE301" s="5"/>
      <c r="NTF301" s="5"/>
      <c r="NTG301" s="5"/>
      <c r="NTH301" s="5"/>
      <c r="NTI301" s="223"/>
      <c r="NTJ301" s="2"/>
      <c r="NTK301" s="2"/>
      <c r="NTL301" s="5"/>
      <c r="NTM301" s="5"/>
      <c r="NTN301" s="5"/>
      <c r="NTO301" s="5"/>
      <c r="NTP301" s="5"/>
      <c r="NTQ301" s="223"/>
      <c r="NTR301" s="2"/>
      <c r="NTS301" s="2"/>
      <c r="NTT301" s="5"/>
      <c r="NTU301" s="5"/>
      <c r="NTV301" s="5"/>
      <c r="NTW301" s="5"/>
      <c r="NTX301" s="5"/>
      <c r="NTY301" s="223"/>
      <c r="NTZ301" s="2"/>
      <c r="NUA301" s="2"/>
      <c r="NUB301" s="5"/>
      <c r="NUC301" s="5"/>
      <c r="NUD301" s="5"/>
      <c r="NUE301" s="5"/>
      <c r="NUF301" s="5"/>
      <c r="NUG301" s="223"/>
      <c r="NUH301" s="2"/>
      <c r="NUI301" s="2"/>
      <c r="NUJ301" s="5"/>
      <c r="NUK301" s="5"/>
      <c r="NUL301" s="5"/>
      <c r="NUM301" s="5"/>
      <c r="NUN301" s="5"/>
      <c r="NUO301" s="223"/>
      <c r="NUP301" s="2"/>
      <c r="NUQ301" s="2"/>
      <c r="NUR301" s="5"/>
      <c r="NUS301" s="5"/>
      <c r="NUT301" s="5"/>
      <c r="NUU301" s="5"/>
      <c r="NUV301" s="5"/>
      <c r="NUW301" s="223"/>
      <c r="NUX301" s="2"/>
      <c r="NUY301" s="2"/>
      <c r="NUZ301" s="5"/>
      <c r="NVA301" s="5"/>
      <c r="NVB301" s="5"/>
      <c r="NVC301" s="5"/>
      <c r="NVD301" s="5"/>
      <c r="NVE301" s="223"/>
      <c r="NVF301" s="2"/>
      <c r="NVG301" s="2"/>
      <c r="NVH301" s="5"/>
      <c r="NVI301" s="5"/>
      <c r="NVJ301" s="5"/>
      <c r="NVK301" s="5"/>
      <c r="NVL301" s="5"/>
      <c r="NVM301" s="223"/>
      <c r="NVN301" s="2"/>
      <c r="NVO301" s="2"/>
      <c r="NVP301" s="5"/>
      <c r="NVQ301" s="5"/>
      <c r="NVR301" s="5"/>
      <c r="NVS301" s="5"/>
      <c r="NVT301" s="5"/>
      <c r="NVU301" s="223"/>
      <c r="NVV301" s="2"/>
      <c r="NVW301" s="2"/>
      <c r="NVX301" s="5"/>
      <c r="NVY301" s="5"/>
      <c r="NVZ301" s="5"/>
      <c r="NWA301" s="5"/>
      <c r="NWB301" s="5"/>
      <c r="NWC301" s="223"/>
      <c r="NWD301" s="2"/>
      <c r="NWE301" s="2"/>
      <c r="NWF301" s="5"/>
      <c r="NWG301" s="5"/>
      <c r="NWH301" s="5"/>
      <c r="NWI301" s="5"/>
      <c r="NWJ301" s="5"/>
      <c r="NWK301" s="223"/>
      <c r="NWL301" s="2"/>
      <c r="NWM301" s="2"/>
      <c r="NWN301" s="5"/>
      <c r="NWO301" s="5"/>
      <c r="NWP301" s="5"/>
      <c r="NWQ301" s="5"/>
      <c r="NWR301" s="5"/>
      <c r="NWS301" s="223"/>
      <c r="NWT301" s="2"/>
      <c r="NWU301" s="2"/>
      <c r="NWV301" s="5"/>
      <c r="NWW301" s="5"/>
      <c r="NWX301" s="5"/>
      <c r="NWY301" s="5"/>
      <c r="NWZ301" s="5"/>
      <c r="NXA301" s="223"/>
      <c r="NXB301" s="2"/>
      <c r="NXC301" s="2"/>
      <c r="NXD301" s="5"/>
      <c r="NXE301" s="5"/>
      <c r="NXF301" s="5"/>
      <c r="NXG301" s="5"/>
      <c r="NXH301" s="5"/>
      <c r="NXI301" s="223"/>
      <c r="NXJ301" s="2"/>
      <c r="NXK301" s="2"/>
      <c r="NXL301" s="5"/>
      <c r="NXM301" s="5"/>
      <c r="NXN301" s="5"/>
      <c r="NXO301" s="5"/>
      <c r="NXP301" s="5"/>
      <c r="NXQ301" s="223"/>
      <c r="NXR301" s="2"/>
      <c r="NXS301" s="2"/>
      <c r="NXT301" s="5"/>
      <c r="NXU301" s="5"/>
      <c r="NXV301" s="5"/>
      <c r="NXW301" s="5"/>
      <c r="NXX301" s="5"/>
      <c r="NXY301" s="223"/>
      <c r="NXZ301" s="2"/>
      <c r="NYA301" s="2"/>
      <c r="NYB301" s="5"/>
      <c r="NYC301" s="5"/>
      <c r="NYD301" s="5"/>
      <c r="NYE301" s="5"/>
      <c r="NYF301" s="5"/>
      <c r="NYG301" s="223"/>
      <c r="NYH301" s="2"/>
      <c r="NYI301" s="2"/>
      <c r="NYJ301" s="5"/>
      <c r="NYK301" s="5"/>
      <c r="NYL301" s="5"/>
      <c r="NYM301" s="5"/>
      <c r="NYN301" s="5"/>
      <c r="NYO301" s="223"/>
      <c r="NYP301" s="2"/>
      <c r="NYQ301" s="2"/>
      <c r="NYR301" s="5"/>
      <c r="NYS301" s="5"/>
      <c r="NYT301" s="5"/>
      <c r="NYU301" s="5"/>
      <c r="NYV301" s="5"/>
      <c r="NYW301" s="223"/>
      <c r="NYX301" s="2"/>
      <c r="NYY301" s="2"/>
      <c r="NYZ301" s="5"/>
      <c r="NZA301" s="5"/>
      <c r="NZB301" s="5"/>
      <c r="NZC301" s="5"/>
      <c r="NZD301" s="5"/>
      <c r="NZE301" s="223"/>
      <c r="NZF301" s="2"/>
      <c r="NZG301" s="2"/>
      <c r="NZH301" s="5"/>
      <c r="NZI301" s="5"/>
      <c r="NZJ301" s="5"/>
      <c r="NZK301" s="5"/>
      <c r="NZL301" s="5"/>
      <c r="NZM301" s="223"/>
      <c r="NZN301" s="2"/>
      <c r="NZO301" s="2"/>
      <c r="NZP301" s="5"/>
      <c r="NZQ301" s="5"/>
      <c r="NZR301" s="5"/>
      <c r="NZS301" s="5"/>
      <c r="NZT301" s="5"/>
      <c r="NZU301" s="223"/>
      <c r="NZV301" s="2"/>
      <c r="NZW301" s="2"/>
      <c r="NZX301" s="5"/>
      <c r="NZY301" s="5"/>
      <c r="NZZ301" s="5"/>
      <c r="OAA301" s="5"/>
      <c r="OAB301" s="5"/>
      <c r="OAC301" s="223"/>
      <c r="OAD301" s="2"/>
      <c r="OAE301" s="2"/>
      <c r="OAF301" s="5"/>
      <c r="OAG301" s="5"/>
      <c r="OAH301" s="5"/>
      <c r="OAI301" s="5"/>
      <c r="OAJ301" s="5"/>
      <c r="OAK301" s="223"/>
      <c r="OAL301" s="2"/>
      <c r="OAM301" s="2"/>
      <c r="OAN301" s="5"/>
      <c r="OAO301" s="5"/>
      <c r="OAP301" s="5"/>
      <c r="OAQ301" s="5"/>
      <c r="OAR301" s="5"/>
      <c r="OAS301" s="223"/>
      <c r="OAT301" s="2"/>
      <c r="OAU301" s="2"/>
      <c r="OAV301" s="5"/>
      <c r="OAW301" s="5"/>
      <c r="OAX301" s="5"/>
      <c r="OAY301" s="5"/>
      <c r="OAZ301" s="5"/>
      <c r="OBA301" s="223"/>
      <c r="OBB301" s="2"/>
      <c r="OBC301" s="2"/>
      <c r="OBD301" s="5"/>
      <c r="OBE301" s="5"/>
      <c r="OBF301" s="5"/>
      <c r="OBG301" s="5"/>
      <c r="OBH301" s="5"/>
      <c r="OBI301" s="223"/>
      <c r="OBJ301" s="2"/>
      <c r="OBK301" s="2"/>
      <c r="OBL301" s="5"/>
      <c r="OBM301" s="5"/>
      <c r="OBN301" s="5"/>
      <c r="OBO301" s="5"/>
      <c r="OBP301" s="5"/>
      <c r="OBQ301" s="223"/>
      <c r="OBR301" s="2"/>
      <c r="OBS301" s="2"/>
      <c r="OBT301" s="5"/>
      <c r="OBU301" s="5"/>
      <c r="OBV301" s="5"/>
      <c r="OBW301" s="5"/>
      <c r="OBX301" s="5"/>
      <c r="OBY301" s="223"/>
      <c r="OBZ301" s="2"/>
      <c r="OCA301" s="2"/>
      <c r="OCB301" s="5"/>
      <c r="OCC301" s="5"/>
      <c r="OCD301" s="5"/>
      <c r="OCE301" s="5"/>
      <c r="OCF301" s="5"/>
      <c r="OCG301" s="223"/>
      <c r="OCH301" s="2"/>
      <c r="OCI301" s="2"/>
      <c r="OCJ301" s="5"/>
      <c r="OCK301" s="5"/>
      <c r="OCL301" s="5"/>
      <c r="OCM301" s="5"/>
      <c r="OCN301" s="5"/>
      <c r="OCO301" s="223"/>
      <c r="OCP301" s="2"/>
      <c r="OCQ301" s="2"/>
      <c r="OCR301" s="5"/>
      <c r="OCS301" s="5"/>
      <c r="OCT301" s="5"/>
      <c r="OCU301" s="5"/>
      <c r="OCV301" s="5"/>
      <c r="OCW301" s="223"/>
      <c r="OCX301" s="2"/>
      <c r="OCY301" s="2"/>
      <c r="OCZ301" s="5"/>
      <c r="ODA301" s="5"/>
      <c r="ODB301" s="5"/>
      <c r="ODC301" s="5"/>
      <c r="ODD301" s="5"/>
      <c r="ODE301" s="223"/>
      <c r="ODF301" s="2"/>
      <c r="ODG301" s="2"/>
      <c r="ODH301" s="5"/>
      <c r="ODI301" s="5"/>
      <c r="ODJ301" s="5"/>
      <c r="ODK301" s="5"/>
      <c r="ODL301" s="5"/>
      <c r="ODM301" s="223"/>
      <c r="ODN301" s="2"/>
      <c r="ODO301" s="2"/>
      <c r="ODP301" s="5"/>
      <c r="ODQ301" s="5"/>
      <c r="ODR301" s="5"/>
      <c r="ODS301" s="5"/>
      <c r="ODT301" s="5"/>
      <c r="ODU301" s="223"/>
      <c r="ODV301" s="2"/>
      <c r="ODW301" s="2"/>
      <c r="ODX301" s="5"/>
      <c r="ODY301" s="5"/>
      <c r="ODZ301" s="5"/>
      <c r="OEA301" s="5"/>
      <c r="OEB301" s="5"/>
      <c r="OEC301" s="223"/>
      <c r="OED301" s="2"/>
      <c r="OEE301" s="2"/>
      <c r="OEF301" s="5"/>
      <c r="OEG301" s="5"/>
      <c r="OEH301" s="5"/>
      <c r="OEI301" s="5"/>
      <c r="OEJ301" s="5"/>
      <c r="OEK301" s="223"/>
      <c r="OEL301" s="2"/>
      <c r="OEM301" s="2"/>
      <c r="OEN301" s="5"/>
      <c r="OEO301" s="5"/>
      <c r="OEP301" s="5"/>
      <c r="OEQ301" s="5"/>
      <c r="OER301" s="5"/>
      <c r="OES301" s="223"/>
      <c r="OET301" s="2"/>
      <c r="OEU301" s="2"/>
      <c r="OEV301" s="5"/>
      <c r="OEW301" s="5"/>
      <c r="OEX301" s="5"/>
      <c r="OEY301" s="5"/>
      <c r="OEZ301" s="5"/>
      <c r="OFA301" s="223"/>
      <c r="OFB301" s="2"/>
      <c r="OFC301" s="2"/>
      <c r="OFD301" s="5"/>
      <c r="OFE301" s="5"/>
      <c r="OFF301" s="5"/>
      <c r="OFG301" s="5"/>
      <c r="OFH301" s="5"/>
      <c r="OFI301" s="223"/>
      <c r="OFJ301" s="2"/>
      <c r="OFK301" s="2"/>
      <c r="OFL301" s="5"/>
      <c r="OFM301" s="5"/>
      <c r="OFN301" s="5"/>
      <c r="OFO301" s="5"/>
      <c r="OFP301" s="5"/>
      <c r="OFQ301" s="223"/>
      <c r="OFR301" s="2"/>
      <c r="OFS301" s="2"/>
      <c r="OFT301" s="5"/>
      <c r="OFU301" s="5"/>
      <c r="OFV301" s="5"/>
      <c r="OFW301" s="5"/>
      <c r="OFX301" s="5"/>
      <c r="OFY301" s="223"/>
      <c r="OFZ301" s="2"/>
      <c r="OGA301" s="2"/>
      <c r="OGB301" s="5"/>
      <c r="OGC301" s="5"/>
      <c r="OGD301" s="5"/>
      <c r="OGE301" s="5"/>
      <c r="OGF301" s="5"/>
      <c r="OGG301" s="223"/>
      <c r="OGH301" s="2"/>
      <c r="OGI301" s="2"/>
      <c r="OGJ301" s="5"/>
      <c r="OGK301" s="5"/>
      <c r="OGL301" s="5"/>
      <c r="OGM301" s="5"/>
      <c r="OGN301" s="5"/>
      <c r="OGO301" s="223"/>
      <c r="OGP301" s="2"/>
      <c r="OGQ301" s="2"/>
      <c r="OGR301" s="5"/>
      <c r="OGS301" s="5"/>
      <c r="OGT301" s="5"/>
      <c r="OGU301" s="5"/>
      <c r="OGV301" s="5"/>
      <c r="OGW301" s="223"/>
      <c r="OGX301" s="2"/>
      <c r="OGY301" s="2"/>
      <c r="OGZ301" s="5"/>
      <c r="OHA301" s="5"/>
      <c r="OHB301" s="5"/>
      <c r="OHC301" s="5"/>
      <c r="OHD301" s="5"/>
      <c r="OHE301" s="223"/>
      <c r="OHF301" s="2"/>
      <c r="OHG301" s="2"/>
      <c r="OHH301" s="5"/>
      <c r="OHI301" s="5"/>
      <c r="OHJ301" s="5"/>
      <c r="OHK301" s="5"/>
      <c r="OHL301" s="5"/>
      <c r="OHM301" s="223"/>
      <c r="OHN301" s="2"/>
      <c r="OHO301" s="2"/>
      <c r="OHP301" s="5"/>
      <c r="OHQ301" s="5"/>
      <c r="OHR301" s="5"/>
      <c r="OHS301" s="5"/>
      <c r="OHT301" s="5"/>
      <c r="OHU301" s="223"/>
      <c r="OHV301" s="2"/>
      <c r="OHW301" s="2"/>
      <c r="OHX301" s="5"/>
      <c r="OHY301" s="5"/>
      <c r="OHZ301" s="5"/>
      <c r="OIA301" s="5"/>
      <c r="OIB301" s="5"/>
      <c r="OIC301" s="223"/>
      <c r="OID301" s="2"/>
      <c r="OIE301" s="2"/>
      <c r="OIF301" s="5"/>
      <c r="OIG301" s="5"/>
      <c r="OIH301" s="5"/>
      <c r="OII301" s="5"/>
      <c r="OIJ301" s="5"/>
      <c r="OIK301" s="223"/>
      <c r="OIL301" s="2"/>
      <c r="OIM301" s="2"/>
      <c r="OIN301" s="5"/>
      <c r="OIO301" s="5"/>
      <c r="OIP301" s="5"/>
      <c r="OIQ301" s="5"/>
      <c r="OIR301" s="5"/>
      <c r="OIS301" s="223"/>
      <c r="OIT301" s="2"/>
      <c r="OIU301" s="2"/>
      <c r="OIV301" s="5"/>
      <c r="OIW301" s="5"/>
      <c r="OIX301" s="5"/>
      <c r="OIY301" s="5"/>
      <c r="OIZ301" s="5"/>
      <c r="OJA301" s="223"/>
      <c r="OJB301" s="2"/>
      <c r="OJC301" s="2"/>
      <c r="OJD301" s="5"/>
      <c r="OJE301" s="5"/>
      <c r="OJF301" s="5"/>
      <c r="OJG301" s="5"/>
      <c r="OJH301" s="5"/>
      <c r="OJI301" s="223"/>
      <c r="OJJ301" s="2"/>
      <c r="OJK301" s="2"/>
      <c r="OJL301" s="5"/>
      <c r="OJM301" s="5"/>
      <c r="OJN301" s="5"/>
      <c r="OJO301" s="5"/>
      <c r="OJP301" s="5"/>
      <c r="OJQ301" s="223"/>
      <c r="OJR301" s="2"/>
      <c r="OJS301" s="2"/>
      <c r="OJT301" s="5"/>
      <c r="OJU301" s="5"/>
      <c r="OJV301" s="5"/>
      <c r="OJW301" s="5"/>
      <c r="OJX301" s="5"/>
      <c r="OJY301" s="223"/>
      <c r="OJZ301" s="2"/>
      <c r="OKA301" s="2"/>
      <c r="OKB301" s="5"/>
      <c r="OKC301" s="5"/>
      <c r="OKD301" s="5"/>
      <c r="OKE301" s="5"/>
      <c r="OKF301" s="5"/>
      <c r="OKG301" s="223"/>
      <c r="OKH301" s="2"/>
      <c r="OKI301" s="2"/>
      <c r="OKJ301" s="5"/>
      <c r="OKK301" s="5"/>
      <c r="OKL301" s="5"/>
      <c r="OKM301" s="5"/>
      <c r="OKN301" s="5"/>
      <c r="OKO301" s="223"/>
      <c r="OKP301" s="2"/>
      <c r="OKQ301" s="2"/>
      <c r="OKR301" s="5"/>
      <c r="OKS301" s="5"/>
      <c r="OKT301" s="5"/>
      <c r="OKU301" s="5"/>
      <c r="OKV301" s="5"/>
      <c r="OKW301" s="223"/>
      <c r="OKX301" s="2"/>
      <c r="OKY301" s="2"/>
      <c r="OKZ301" s="5"/>
      <c r="OLA301" s="5"/>
      <c r="OLB301" s="5"/>
      <c r="OLC301" s="5"/>
      <c r="OLD301" s="5"/>
      <c r="OLE301" s="223"/>
      <c r="OLF301" s="2"/>
      <c r="OLG301" s="2"/>
      <c r="OLH301" s="5"/>
      <c r="OLI301" s="5"/>
      <c r="OLJ301" s="5"/>
      <c r="OLK301" s="5"/>
      <c r="OLL301" s="5"/>
      <c r="OLM301" s="223"/>
      <c r="OLN301" s="2"/>
      <c r="OLO301" s="2"/>
      <c r="OLP301" s="5"/>
      <c r="OLQ301" s="5"/>
      <c r="OLR301" s="5"/>
      <c r="OLS301" s="5"/>
      <c r="OLT301" s="5"/>
      <c r="OLU301" s="223"/>
      <c r="OLV301" s="2"/>
      <c r="OLW301" s="2"/>
      <c r="OLX301" s="5"/>
      <c r="OLY301" s="5"/>
      <c r="OLZ301" s="5"/>
      <c r="OMA301" s="5"/>
      <c r="OMB301" s="5"/>
      <c r="OMC301" s="223"/>
      <c r="OMD301" s="2"/>
      <c r="OME301" s="2"/>
      <c r="OMF301" s="5"/>
      <c r="OMG301" s="5"/>
      <c r="OMH301" s="5"/>
      <c r="OMI301" s="5"/>
      <c r="OMJ301" s="5"/>
      <c r="OMK301" s="223"/>
      <c r="OML301" s="2"/>
      <c r="OMM301" s="2"/>
      <c r="OMN301" s="5"/>
      <c r="OMO301" s="5"/>
      <c r="OMP301" s="5"/>
      <c r="OMQ301" s="5"/>
      <c r="OMR301" s="5"/>
      <c r="OMS301" s="223"/>
      <c r="OMT301" s="2"/>
      <c r="OMU301" s="2"/>
      <c r="OMV301" s="5"/>
      <c r="OMW301" s="5"/>
      <c r="OMX301" s="5"/>
      <c r="OMY301" s="5"/>
      <c r="OMZ301" s="5"/>
      <c r="ONA301" s="223"/>
      <c r="ONB301" s="2"/>
      <c r="ONC301" s="2"/>
      <c r="OND301" s="5"/>
      <c r="ONE301" s="5"/>
      <c r="ONF301" s="5"/>
      <c r="ONG301" s="5"/>
      <c r="ONH301" s="5"/>
      <c r="ONI301" s="223"/>
      <c r="ONJ301" s="2"/>
      <c r="ONK301" s="2"/>
      <c r="ONL301" s="5"/>
      <c r="ONM301" s="5"/>
      <c r="ONN301" s="5"/>
      <c r="ONO301" s="5"/>
      <c r="ONP301" s="5"/>
      <c r="ONQ301" s="223"/>
      <c r="ONR301" s="2"/>
      <c r="ONS301" s="2"/>
      <c r="ONT301" s="5"/>
      <c r="ONU301" s="5"/>
      <c r="ONV301" s="5"/>
      <c r="ONW301" s="5"/>
      <c r="ONX301" s="5"/>
      <c r="ONY301" s="223"/>
      <c r="ONZ301" s="2"/>
      <c r="OOA301" s="2"/>
      <c r="OOB301" s="5"/>
      <c r="OOC301" s="5"/>
      <c r="OOD301" s="5"/>
      <c r="OOE301" s="5"/>
      <c r="OOF301" s="5"/>
      <c r="OOG301" s="223"/>
      <c r="OOH301" s="2"/>
      <c r="OOI301" s="2"/>
      <c r="OOJ301" s="5"/>
      <c r="OOK301" s="5"/>
      <c r="OOL301" s="5"/>
      <c r="OOM301" s="5"/>
      <c r="OON301" s="5"/>
      <c r="OOO301" s="223"/>
      <c r="OOP301" s="2"/>
      <c r="OOQ301" s="2"/>
      <c r="OOR301" s="5"/>
      <c r="OOS301" s="5"/>
      <c r="OOT301" s="5"/>
      <c r="OOU301" s="5"/>
      <c r="OOV301" s="5"/>
      <c r="OOW301" s="223"/>
      <c r="OOX301" s="2"/>
      <c r="OOY301" s="2"/>
      <c r="OOZ301" s="5"/>
      <c r="OPA301" s="5"/>
      <c r="OPB301" s="5"/>
      <c r="OPC301" s="5"/>
      <c r="OPD301" s="5"/>
      <c r="OPE301" s="223"/>
      <c r="OPF301" s="2"/>
      <c r="OPG301" s="2"/>
      <c r="OPH301" s="5"/>
      <c r="OPI301" s="5"/>
      <c r="OPJ301" s="5"/>
      <c r="OPK301" s="5"/>
      <c r="OPL301" s="5"/>
      <c r="OPM301" s="223"/>
      <c r="OPN301" s="2"/>
      <c r="OPO301" s="2"/>
      <c r="OPP301" s="5"/>
      <c r="OPQ301" s="5"/>
      <c r="OPR301" s="5"/>
      <c r="OPS301" s="5"/>
      <c r="OPT301" s="5"/>
      <c r="OPU301" s="223"/>
      <c r="OPV301" s="2"/>
      <c r="OPW301" s="2"/>
      <c r="OPX301" s="5"/>
      <c r="OPY301" s="5"/>
      <c r="OPZ301" s="5"/>
      <c r="OQA301" s="5"/>
      <c r="OQB301" s="5"/>
      <c r="OQC301" s="223"/>
      <c r="OQD301" s="2"/>
      <c r="OQE301" s="2"/>
      <c r="OQF301" s="5"/>
      <c r="OQG301" s="5"/>
      <c r="OQH301" s="5"/>
      <c r="OQI301" s="5"/>
      <c r="OQJ301" s="5"/>
      <c r="OQK301" s="223"/>
      <c r="OQL301" s="2"/>
      <c r="OQM301" s="2"/>
      <c r="OQN301" s="5"/>
      <c r="OQO301" s="5"/>
      <c r="OQP301" s="5"/>
      <c r="OQQ301" s="5"/>
      <c r="OQR301" s="5"/>
      <c r="OQS301" s="223"/>
      <c r="OQT301" s="2"/>
      <c r="OQU301" s="2"/>
      <c r="OQV301" s="5"/>
      <c r="OQW301" s="5"/>
      <c r="OQX301" s="5"/>
      <c r="OQY301" s="5"/>
      <c r="OQZ301" s="5"/>
      <c r="ORA301" s="223"/>
      <c r="ORB301" s="2"/>
      <c r="ORC301" s="2"/>
      <c r="ORD301" s="5"/>
      <c r="ORE301" s="5"/>
      <c r="ORF301" s="5"/>
      <c r="ORG301" s="5"/>
      <c r="ORH301" s="5"/>
      <c r="ORI301" s="223"/>
      <c r="ORJ301" s="2"/>
      <c r="ORK301" s="2"/>
      <c r="ORL301" s="5"/>
      <c r="ORM301" s="5"/>
      <c r="ORN301" s="5"/>
      <c r="ORO301" s="5"/>
      <c r="ORP301" s="5"/>
      <c r="ORQ301" s="223"/>
      <c r="ORR301" s="2"/>
      <c r="ORS301" s="2"/>
      <c r="ORT301" s="5"/>
      <c r="ORU301" s="5"/>
      <c r="ORV301" s="5"/>
      <c r="ORW301" s="5"/>
      <c r="ORX301" s="5"/>
      <c r="ORY301" s="223"/>
      <c r="ORZ301" s="2"/>
      <c r="OSA301" s="2"/>
      <c r="OSB301" s="5"/>
      <c r="OSC301" s="5"/>
      <c r="OSD301" s="5"/>
      <c r="OSE301" s="5"/>
      <c r="OSF301" s="5"/>
      <c r="OSG301" s="223"/>
      <c r="OSH301" s="2"/>
      <c r="OSI301" s="2"/>
      <c r="OSJ301" s="5"/>
      <c r="OSK301" s="5"/>
      <c r="OSL301" s="5"/>
      <c r="OSM301" s="5"/>
      <c r="OSN301" s="5"/>
      <c r="OSO301" s="223"/>
      <c r="OSP301" s="2"/>
      <c r="OSQ301" s="2"/>
      <c r="OSR301" s="5"/>
      <c r="OSS301" s="5"/>
      <c r="OST301" s="5"/>
      <c r="OSU301" s="5"/>
      <c r="OSV301" s="5"/>
      <c r="OSW301" s="223"/>
      <c r="OSX301" s="2"/>
      <c r="OSY301" s="2"/>
      <c r="OSZ301" s="5"/>
      <c r="OTA301" s="5"/>
      <c r="OTB301" s="5"/>
      <c r="OTC301" s="5"/>
      <c r="OTD301" s="5"/>
      <c r="OTE301" s="223"/>
      <c r="OTF301" s="2"/>
      <c r="OTG301" s="2"/>
      <c r="OTH301" s="5"/>
      <c r="OTI301" s="5"/>
      <c r="OTJ301" s="5"/>
      <c r="OTK301" s="5"/>
      <c r="OTL301" s="5"/>
      <c r="OTM301" s="223"/>
      <c r="OTN301" s="2"/>
      <c r="OTO301" s="2"/>
      <c r="OTP301" s="5"/>
      <c r="OTQ301" s="5"/>
      <c r="OTR301" s="5"/>
      <c r="OTS301" s="5"/>
      <c r="OTT301" s="5"/>
      <c r="OTU301" s="223"/>
      <c r="OTV301" s="2"/>
      <c r="OTW301" s="2"/>
      <c r="OTX301" s="5"/>
      <c r="OTY301" s="5"/>
      <c r="OTZ301" s="5"/>
      <c r="OUA301" s="5"/>
      <c r="OUB301" s="5"/>
      <c r="OUC301" s="223"/>
      <c r="OUD301" s="2"/>
      <c r="OUE301" s="2"/>
      <c r="OUF301" s="5"/>
      <c r="OUG301" s="5"/>
      <c r="OUH301" s="5"/>
      <c r="OUI301" s="5"/>
      <c r="OUJ301" s="5"/>
      <c r="OUK301" s="223"/>
      <c r="OUL301" s="2"/>
      <c r="OUM301" s="2"/>
      <c r="OUN301" s="5"/>
      <c r="OUO301" s="5"/>
      <c r="OUP301" s="5"/>
      <c r="OUQ301" s="5"/>
      <c r="OUR301" s="5"/>
      <c r="OUS301" s="223"/>
      <c r="OUT301" s="2"/>
      <c r="OUU301" s="2"/>
      <c r="OUV301" s="5"/>
      <c r="OUW301" s="5"/>
      <c r="OUX301" s="5"/>
      <c r="OUY301" s="5"/>
      <c r="OUZ301" s="5"/>
      <c r="OVA301" s="223"/>
      <c r="OVB301" s="2"/>
      <c r="OVC301" s="2"/>
      <c r="OVD301" s="5"/>
      <c r="OVE301" s="5"/>
      <c r="OVF301" s="5"/>
      <c r="OVG301" s="5"/>
      <c r="OVH301" s="5"/>
      <c r="OVI301" s="223"/>
      <c r="OVJ301" s="2"/>
      <c r="OVK301" s="2"/>
      <c r="OVL301" s="5"/>
      <c r="OVM301" s="5"/>
      <c r="OVN301" s="5"/>
      <c r="OVO301" s="5"/>
      <c r="OVP301" s="5"/>
      <c r="OVQ301" s="223"/>
      <c r="OVR301" s="2"/>
      <c r="OVS301" s="2"/>
      <c r="OVT301" s="5"/>
      <c r="OVU301" s="5"/>
      <c r="OVV301" s="5"/>
      <c r="OVW301" s="5"/>
      <c r="OVX301" s="5"/>
      <c r="OVY301" s="223"/>
      <c r="OVZ301" s="2"/>
      <c r="OWA301" s="2"/>
      <c r="OWB301" s="5"/>
      <c r="OWC301" s="5"/>
      <c r="OWD301" s="5"/>
      <c r="OWE301" s="5"/>
      <c r="OWF301" s="5"/>
      <c r="OWG301" s="223"/>
      <c r="OWH301" s="2"/>
      <c r="OWI301" s="2"/>
      <c r="OWJ301" s="5"/>
      <c r="OWK301" s="5"/>
      <c r="OWL301" s="5"/>
      <c r="OWM301" s="5"/>
      <c r="OWN301" s="5"/>
      <c r="OWO301" s="223"/>
      <c r="OWP301" s="2"/>
      <c r="OWQ301" s="2"/>
      <c r="OWR301" s="5"/>
      <c r="OWS301" s="5"/>
      <c r="OWT301" s="5"/>
      <c r="OWU301" s="5"/>
      <c r="OWV301" s="5"/>
      <c r="OWW301" s="223"/>
      <c r="OWX301" s="2"/>
      <c r="OWY301" s="2"/>
      <c r="OWZ301" s="5"/>
      <c r="OXA301" s="5"/>
      <c r="OXB301" s="5"/>
      <c r="OXC301" s="5"/>
      <c r="OXD301" s="5"/>
      <c r="OXE301" s="223"/>
      <c r="OXF301" s="2"/>
      <c r="OXG301" s="2"/>
      <c r="OXH301" s="5"/>
      <c r="OXI301" s="5"/>
      <c r="OXJ301" s="5"/>
      <c r="OXK301" s="5"/>
      <c r="OXL301" s="5"/>
      <c r="OXM301" s="223"/>
      <c r="OXN301" s="2"/>
      <c r="OXO301" s="2"/>
      <c r="OXP301" s="5"/>
      <c r="OXQ301" s="5"/>
      <c r="OXR301" s="5"/>
      <c r="OXS301" s="5"/>
      <c r="OXT301" s="5"/>
      <c r="OXU301" s="223"/>
      <c r="OXV301" s="2"/>
      <c r="OXW301" s="2"/>
      <c r="OXX301" s="5"/>
      <c r="OXY301" s="5"/>
      <c r="OXZ301" s="5"/>
      <c r="OYA301" s="5"/>
      <c r="OYB301" s="5"/>
      <c r="OYC301" s="223"/>
      <c r="OYD301" s="2"/>
      <c r="OYE301" s="2"/>
      <c r="OYF301" s="5"/>
      <c r="OYG301" s="5"/>
      <c r="OYH301" s="5"/>
      <c r="OYI301" s="5"/>
      <c r="OYJ301" s="5"/>
      <c r="OYK301" s="223"/>
      <c r="OYL301" s="2"/>
      <c r="OYM301" s="2"/>
      <c r="OYN301" s="5"/>
      <c r="OYO301" s="5"/>
      <c r="OYP301" s="5"/>
      <c r="OYQ301" s="5"/>
      <c r="OYR301" s="5"/>
      <c r="OYS301" s="223"/>
      <c r="OYT301" s="2"/>
      <c r="OYU301" s="2"/>
      <c r="OYV301" s="5"/>
      <c r="OYW301" s="5"/>
      <c r="OYX301" s="5"/>
      <c r="OYY301" s="5"/>
      <c r="OYZ301" s="5"/>
      <c r="OZA301" s="223"/>
      <c r="OZB301" s="2"/>
      <c r="OZC301" s="2"/>
      <c r="OZD301" s="5"/>
      <c r="OZE301" s="5"/>
      <c r="OZF301" s="5"/>
      <c r="OZG301" s="5"/>
      <c r="OZH301" s="5"/>
      <c r="OZI301" s="223"/>
      <c r="OZJ301" s="2"/>
      <c r="OZK301" s="2"/>
      <c r="OZL301" s="5"/>
      <c r="OZM301" s="5"/>
      <c r="OZN301" s="5"/>
      <c r="OZO301" s="5"/>
      <c r="OZP301" s="5"/>
      <c r="OZQ301" s="223"/>
      <c r="OZR301" s="2"/>
      <c r="OZS301" s="2"/>
      <c r="OZT301" s="5"/>
      <c r="OZU301" s="5"/>
      <c r="OZV301" s="5"/>
      <c r="OZW301" s="5"/>
      <c r="OZX301" s="5"/>
      <c r="OZY301" s="223"/>
      <c r="OZZ301" s="2"/>
      <c r="PAA301" s="2"/>
      <c r="PAB301" s="5"/>
      <c r="PAC301" s="5"/>
      <c r="PAD301" s="5"/>
      <c r="PAE301" s="5"/>
      <c r="PAF301" s="5"/>
      <c r="PAG301" s="223"/>
      <c r="PAH301" s="2"/>
      <c r="PAI301" s="2"/>
      <c r="PAJ301" s="5"/>
      <c r="PAK301" s="5"/>
      <c r="PAL301" s="5"/>
      <c r="PAM301" s="5"/>
      <c r="PAN301" s="5"/>
      <c r="PAO301" s="223"/>
      <c r="PAP301" s="2"/>
      <c r="PAQ301" s="2"/>
      <c r="PAR301" s="5"/>
      <c r="PAS301" s="5"/>
      <c r="PAT301" s="5"/>
      <c r="PAU301" s="5"/>
      <c r="PAV301" s="5"/>
      <c r="PAW301" s="223"/>
      <c r="PAX301" s="2"/>
      <c r="PAY301" s="2"/>
      <c r="PAZ301" s="5"/>
      <c r="PBA301" s="5"/>
      <c r="PBB301" s="5"/>
      <c r="PBC301" s="5"/>
      <c r="PBD301" s="5"/>
      <c r="PBE301" s="223"/>
      <c r="PBF301" s="2"/>
      <c r="PBG301" s="2"/>
      <c r="PBH301" s="5"/>
      <c r="PBI301" s="5"/>
      <c r="PBJ301" s="5"/>
      <c r="PBK301" s="5"/>
      <c r="PBL301" s="5"/>
      <c r="PBM301" s="223"/>
      <c r="PBN301" s="2"/>
      <c r="PBO301" s="2"/>
      <c r="PBP301" s="5"/>
      <c r="PBQ301" s="5"/>
      <c r="PBR301" s="5"/>
      <c r="PBS301" s="5"/>
      <c r="PBT301" s="5"/>
      <c r="PBU301" s="223"/>
      <c r="PBV301" s="2"/>
      <c r="PBW301" s="2"/>
      <c r="PBX301" s="5"/>
      <c r="PBY301" s="5"/>
      <c r="PBZ301" s="5"/>
      <c r="PCA301" s="5"/>
      <c r="PCB301" s="5"/>
      <c r="PCC301" s="223"/>
      <c r="PCD301" s="2"/>
      <c r="PCE301" s="2"/>
      <c r="PCF301" s="5"/>
      <c r="PCG301" s="5"/>
      <c r="PCH301" s="5"/>
      <c r="PCI301" s="5"/>
      <c r="PCJ301" s="5"/>
      <c r="PCK301" s="223"/>
      <c r="PCL301" s="2"/>
      <c r="PCM301" s="2"/>
      <c r="PCN301" s="5"/>
      <c r="PCO301" s="5"/>
      <c r="PCP301" s="5"/>
      <c r="PCQ301" s="5"/>
      <c r="PCR301" s="5"/>
      <c r="PCS301" s="223"/>
      <c r="PCT301" s="2"/>
      <c r="PCU301" s="2"/>
      <c r="PCV301" s="5"/>
      <c r="PCW301" s="5"/>
      <c r="PCX301" s="5"/>
      <c r="PCY301" s="5"/>
      <c r="PCZ301" s="5"/>
      <c r="PDA301" s="223"/>
      <c r="PDB301" s="2"/>
      <c r="PDC301" s="2"/>
      <c r="PDD301" s="5"/>
      <c r="PDE301" s="5"/>
      <c r="PDF301" s="5"/>
      <c r="PDG301" s="5"/>
      <c r="PDH301" s="5"/>
      <c r="PDI301" s="223"/>
      <c r="PDJ301" s="2"/>
      <c r="PDK301" s="2"/>
      <c r="PDL301" s="5"/>
      <c r="PDM301" s="5"/>
      <c r="PDN301" s="5"/>
      <c r="PDO301" s="5"/>
      <c r="PDP301" s="5"/>
      <c r="PDQ301" s="223"/>
      <c r="PDR301" s="2"/>
      <c r="PDS301" s="2"/>
      <c r="PDT301" s="5"/>
      <c r="PDU301" s="5"/>
      <c r="PDV301" s="5"/>
      <c r="PDW301" s="5"/>
      <c r="PDX301" s="5"/>
      <c r="PDY301" s="223"/>
      <c r="PDZ301" s="2"/>
      <c r="PEA301" s="2"/>
      <c r="PEB301" s="5"/>
      <c r="PEC301" s="5"/>
      <c r="PED301" s="5"/>
      <c r="PEE301" s="5"/>
      <c r="PEF301" s="5"/>
      <c r="PEG301" s="223"/>
      <c r="PEH301" s="2"/>
      <c r="PEI301" s="2"/>
      <c r="PEJ301" s="5"/>
      <c r="PEK301" s="5"/>
      <c r="PEL301" s="5"/>
      <c r="PEM301" s="5"/>
      <c r="PEN301" s="5"/>
      <c r="PEO301" s="223"/>
      <c r="PEP301" s="2"/>
      <c r="PEQ301" s="2"/>
      <c r="PER301" s="5"/>
      <c r="PES301" s="5"/>
      <c r="PET301" s="5"/>
      <c r="PEU301" s="5"/>
      <c r="PEV301" s="5"/>
      <c r="PEW301" s="223"/>
      <c r="PEX301" s="2"/>
      <c r="PEY301" s="2"/>
      <c r="PEZ301" s="5"/>
      <c r="PFA301" s="5"/>
      <c r="PFB301" s="5"/>
      <c r="PFC301" s="5"/>
      <c r="PFD301" s="5"/>
      <c r="PFE301" s="223"/>
      <c r="PFF301" s="2"/>
      <c r="PFG301" s="2"/>
      <c r="PFH301" s="5"/>
      <c r="PFI301" s="5"/>
      <c r="PFJ301" s="5"/>
      <c r="PFK301" s="5"/>
      <c r="PFL301" s="5"/>
      <c r="PFM301" s="223"/>
      <c r="PFN301" s="2"/>
      <c r="PFO301" s="2"/>
      <c r="PFP301" s="5"/>
      <c r="PFQ301" s="5"/>
      <c r="PFR301" s="5"/>
      <c r="PFS301" s="5"/>
      <c r="PFT301" s="5"/>
      <c r="PFU301" s="223"/>
      <c r="PFV301" s="2"/>
      <c r="PFW301" s="2"/>
      <c r="PFX301" s="5"/>
      <c r="PFY301" s="5"/>
      <c r="PFZ301" s="5"/>
      <c r="PGA301" s="5"/>
      <c r="PGB301" s="5"/>
      <c r="PGC301" s="223"/>
      <c r="PGD301" s="2"/>
      <c r="PGE301" s="2"/>
      <c r="PGF301" s="5"/>
      <c r="PGG301" s="5"/>
      <c r="PGH301" s="5"/>
      <c r="PGI301" s="5"/>
      <c r="PGJ301" s="5"/>
      <c r="PGK301" s="223"/>
      <c r="PGL301" s="2"/>
      <c r="PGM301" s="2"/>
      <c r="PGN301" s="5"/>
      <c r="PGO301" s="5"/>
      <c r="PGP301" s="5"/>
      <c r="PGQ301" s="5"/>
      <c r="PGR301" s="5"/>
      <c r="PGS301" s="223"/>
      <c r="PGT301" s="2"/>
      <c r="PGU301" s="2"/>
      <c r="PGV301" s="5"/>
      <c r="PGW301" s="5"/>
      <c r="PGX301" s="5"/>
      <c r="PGY301" s="5"/>
      <c r="PGZ301" s="5"/>
      <c r="PHA301" s="223"/>
      <c r="PHB301" s="2"/>
      <c r="PHC301" s="2"/>
      <c r="PHD301" s="5"/>
      <c r="PHE301" s="5"/>
      <c r="PHF301" s="5"/>
      <c r="PHG301" s="5"/>
      <c r="PHH301" s="5"/>
      <c r="PHI301" s="223"/>
      <c r="PHJ301" s="2"/>
      <c r="PHK301" s="2"/>
      <c r="PHL301" s="5"/>
      <c r="PHM301" s="5"/>
      <c r="PHN301" s="5"/>
      <c r="PHO301" s="5"/>
      <c r="PHP301" s="5"/>
      <c r="PHQ301" s="223"/>
      <c r="PHR301" s="2"/>
      <c r="PHS301" s="2"/>
      <c r="PHT301" s="5"/>
      <c r="PHU301" s="5"/>
      <c r="PHV301" s="5"/>
      <c r="PHW301" s="5"/>
      <c r="PHX301" s="5"/>
      <c r="PHY301" s="223"/>
      <c r="PHZ301" s="2"/>
      <c r="PIA301" s="2"/>
      <c r="PIB301" s="5"/>
      <c r="PIC301" s="5"/>
      <c r="PID301" s="5"/>
      <c r="PIE301" s="5"/>
      <c r="PIF301" s="5"/>
      <c r="PIG301" s="223"/>
      <c r="PIH301" s="2"/>
      <c r="PII301" s="2"/>
      <c r="PIJ301" s="5"/>
      <c r="PIK301" s="5"/>
      <c r="PIL301" s="5"/>
      <c r="PIM301" s="5"/>
      <c r="PIN301" s="5"/>
      <c r="PIO301" s="223"/>
      <c r="PIP301" s="2"/>
      <c r="PIQ301" s="2"/>
      <c r="PIR301" s="5"/>
      <c r="PIS301" s="5"/>
      <c r="PIT301" s="5"/>
      <c r="PIU301" s="5"/>
      <c r="PIV301" s="5"/>
      <c r="PIW301" s="223"/>
      <c r="PIX301" s="2"/>
      <c r="PIY301" s="2"/>
      <c r="PIZ301" s="5"/>
      <c r="PJA301" s="5"/>
      <c r="PJB301" s="5"/>
      <c r="PJC301" s="5"/>
      <c r="PJD301" s="5"/>
      <c r="PJE301" s="223"/>
      <c r="PJF301" s="2"/>
      <c r="PJG301" s="2"/>
      <c r="PJH301" s="5"/>
      <c r="PJI301" s="5"/>
      <c r="PJJ301" s="5"/>
      <c r="PJK301" s="5"/>
      <c r="PJL301" s="5"/>
      <c r="PJM301" s="223"/>
      <c r="PJN301" s="2"/>
      <c r="PJO301" s="2"/>
      <c r="PJP301" s="5"/>
      <c r="PJQ301" s="5"/>
      <c r="PJR301" s="5"/>
      <c r="PJS301" s="5"/>
      <c r="PJT301" s="5"/>
      <c r="PJU301" s="223"/>
      <c r="PJV301" s="2"/>
      <c r="PJW301" s="2"/>
      <c r="PJX301" s="5"/>
      <c r="PJY301" s="5"/>
      <c r="PJZ301" s="5"/>
      <c r="PKA301" s="5"/>
      <c r="PKB301" s="5"/>
      <c r="PKC301" s="223"/>
      <c r="PKD301" s="2"/>
      <c r="PKE301" s="2"/>
      <c r="PKF301" s="5"/>
      <c r="PKG301" s="5"/>
      <c r="PKH301" s="5"/>
      <c r="PKI301" s="5"/>
      <c r="PKJ301" s="5"/>
      <c r="PKK301" s="223"/>
      <c r="PKL301" s="2"/>
      <c r="PKM301" s="2"/>
      <c r="PKN301" s="5"/>
      <c r="PKO301" s="5"/>
      <c r="PKP301" s="5"/>
      <c r="PKQ301" s="5"/>
      <c r="PKR301" s="5"/>
      <c r="PKS301" s="223"/>
      <c r="PKT301" s="2"/>
      <c r="PKU301" s="2"/>
      <c r="PKV301" s="5"/>
      <c r="PKW301" s="5"/>
      <c r="PKX301" s="5"/>
      <c r="PKY301" s="5"/>
      <c r="PKZ301" s="5"/>
      <c r="PLA301" s="223"/>
      <c r="PLB301" s="2"/>
      <c r="PLC301" s="2"/>
      <c r="PLD301" s="5"/>
      <c r="PLE301" s="5"/>
      <c r="PLF301" s="5"/>
      <c r="PLG301" s="5"/>
      <c r="PLH301" s="5"/>
      <c r="PLI301" s="223"/>
      <c r="PLJ301" s="2"/>
      <c r="PLK301" s="2"/>
      <c r="PLL301" s="5"/>
      <c r="PLM301" s="5"/>
      <c r="PLN301" s="5"/>
      <c r="PLO301" s="5"/>
      <c r="PLP301" s="5"/>
      <c r="PLQ301" s="223"/>
      <c r="PLR301" s="2"/>
      <c r="PLS301" s="2"/>
      <c r="PLT301" s="5"/>
      <c r="PLU301" s="5"/>
      <c r="PLV301" s="5"/>
      <c r="PLW301" s="5"/>
      <c r="PLX301" s="5"/>
      <c r="PLY301" s="223"/>
      <c r="PLZ301" s="2"/>
      <c r="PMA301" s="2"/>
      <c r="PMB301" s="5"/>
      <c r="PMC301" s="5"/>
      <c r="PMD301" s="5"/>
      <c r="PME301" s="5"/>
      <c r="PMF301" s="5"/>
      <c r="PMG301" s="223"/>
      <c r="PMH301" s="2"/>
      <c r="PMI301" s="2"/>
      <c r="PMJ301" s="5"/>
      <c r="PMK301" s="5"/>
      <c r="PML301" s="5"/>
      <c r="PMM301" s="5"/>
      <c r="PMN301" s="5"/>
      <c r="PMO301" s="223"/>
      <c r="PMP301" s="2"/>
      <c r="PMQ301" s="2"/>
      <c r="PMR301" s="5"/>
      <c r="PMS301" s="5"/>
      <c r="PMT301" s="5"/>
      <c r="PMU301" s="5"/>
      <c r="PMV301" s="5"/>
      <c r="PMW301" s="223"/>
      <c r="PMX301" s="2"/>
      <c r="PMY301" s="2"/>
      <c r="PMZ301" s="5"/>
      <c r="PNA301" s="5"/>
      <c r="PNB301" s="5"/>
      <c r="PNC301" s="5"/>
      <c r="PND301" s="5"/>
      <c r="PNE301" s="223"/>
      <c r="PNF301" s="2"/>
      <c r="PNG301" s="2"/>
      <c r="PNH301" s="5"/>
      <c r="PNI301" s="5"/>
      <c r="PNJ301" s="5"/>
      <c r="PNK301" s="5"/>
      <c r="PNL301" s="5"/>
      <c r="PNM301" s="223"/>
      <c r="PNN301" s="2"/>
      <c r="PNO301" s="2"/>
      <c r="PNP301" s="5"/>
      <c r="PNQ301" s="5"/>
      <c r="PNR301" s="5"/>
      <c r="PNS301" s="5"/>
      <c r="PNT301" s="5"/>
      <c r="PNU301" s="223"/>
      <c r="PNV301" s="2"/>
      <c r="PNW301" s="2"/>
      <c r="PNX301" s="5"/>
      <c r="PNY301" s="5"/>
      <c r="PNZ301" s="5"/>
      <c r="POA301" s="5"/>
      <c r="POB301" s="5"/>
      <c r="POC301" s="223"/>
      <c r="POD301" s="2"/>
      <c r="POE301" s="2"/>
      <c r="POF301" s="5"/>
      <c r="POG301" s="5"/>
      <c r="POH301" s="5"/>
      <c r="POI301" s="5"/>
      <c r="POJ301" s="5"/>
      <c r="POK301" s="223"/>
      <c r="POL301" s="2"/>
      <c r="POM301" s="2"/>
      <c r="PON301" s="5"/>
      <c r="POO301" s="5"/>
      <c r="POP301" s="5"/>
      <c r="POQ301" s="5"/>
      <c r="POR301" s="5"/>
      <c r="POS301" s="223"/>
      <c r="POT301" s="2"/>
      <c r="POU301" s="2"/>
      <c r="POV301" s="5"/>
      <c r="POW301" s="5"/>
      <c r="POX301" s="5"/>
      <c r="POY301" s="5"/>
      <c r="POZ301" s="5"/>
      <c r="PPA301" s="223"/>
      <c r="PPB301" s="2"/>
      <c r="PPC301" s="2"/>
      <c r="PPD301" s="5"/>
      <c r="PPE301" s="5"/>
      <c r="PPF301" s="5"/>
      <c r="PPG301" s="5"/>
      <c r="PPH301" s="5"/>
      <c r="PPI301" s="223"/>
      <c r="PPJ301" s="2"/>
      <c r="PPK301" s="2"/>
      <c r="PPL301" s="5"/>
      <c r="PPM301" s="5"/>
      <c r="PPN301" s="5"/>
      <c r="PPO301" s="5"/>
      <c r="PPP301" s="5"/>
      <c r="PPQ301" s="223"/>
      <c r="PPR301" s="2"/>
      <c r="PPS301" s="2"/>
      <c r="PPT301" s="5"/>
      <c r="PPU301" s="5"/>
      <c r="PPV301" s="5"/>
      <c r="PPW301" s="5"/>
      <c r="PPX301" s="5"/>
      <c r="PPY301" s="223"/>
      <c r="PPZ301" s="2"/>
      <c r="PQA301" s="2"/>
      <c r="PQB301" s="5"/>
      <c r="PQC301" s="5"/>
      <c r="PQD301" s="5"/>
      <c r="PQE301" s="5"/>
      <c r="PQF301" s="5"/>
      <c r="PQG301" s="223"/>
      <c r="PQH301" s="2"/>
      <c r="PQI301" s="2"/>
      <c r="PQJ301" s="5"/>
      <c r="PQK301" s="5"/>
      <c r="PQL301" s="5"/>
      <c r="PQM301" s="5"/>
      <c r="PQN301" s="5"/>
      <c r="PQO301" s="223"/>
      <c r="PQP301" s="2"/>
      <c r="PQQ301" s="2"/>
      <c r="PQR301" s="5"/>
      <c r="PQS301" s="5"/>
      <c r="PQT301" s="5"/>
      <c r="PQU301" s="5"/>
      <c r="PQV301" s="5"/>
      <c r="PQW301" s="223"/>
      <c r="PQX301" s="2"/>
      <c r="PQY301" s="2"/>
      <c r="PQZ301" s="5"/>
      <c r="PRA301" s="5"/>
      <c r="PRB301" s="5"/>
      <c r="PRC301" s="5"/>
      <c r="PRD301" s="5"/>
      <c r="PRE301" s="223"/>
      <c r="PRF301" s="2"/>
      <c r="PRG301" s="2"/>
      <c r="PRH301" s="5"/>
      <c r="PRI301" s="5"/>
      <c r="PRJ301" s="5"/>
      <c r="PRK301" s="5"/>
      <c r="PRL301" s="5"/>
      <c r="PRM301" s="223"/>
      <c r="PRN301" s="2"/>
      <c r="PRO301" s="2"/>
      <c r="PRP301" s="5"/>
      <c r="PRQ301" s="5"/>
      <c r="PRR301" s="5"/>
      <c r="PRS301" s="5"/>
      <c r="PRT301" s="5"/>
      <c r="PRU301" s="223"/>
      <c r="PRV301" s="2"/>
      <c r="PRW301" s="2"/>
      <c r="PRX301" s="5"/>
      <c r="PRY301" s="5"/>
      <c r="PRZ301" s="5"/>
      <c r="PSA301" s="5"/>
      <c r="PSB301" s="5"/>
      <c r="PSC301" s="223"/>
      <c r="PSD301" s="2"/>
      <c r="PSE301" s="2"/>
      <c r="PSF301" s="5"/>
      <c r="PSG301" s="5"/>
      <c r="PSH301" s="5"/>
      <c r="PSI301" s="5"/>
      <c r="PSJ301" s="5"/>
      <c r="PSK301" s="223"/>
      <c r="PSL301" s="2"/>
      <c r="PSM301" s="2"/>
      <c r="PSN301" s="5"/>
      <c r="PSO301" s="5"/>
      <c r="PSP301" s="5"/>
      <c r="PSQ301" s="5"/>
      <c r="PSR301" s="5"/>
      <c r="PSS301" s="223"/>
      <c r="PST301" s="2"/>
      <c r="PSU301" s="2"/>
      <c r="PSV301" s="5"/>
      <c r="PSW301" s="5"/>
      <c r="PSX301" s="5"/>
      <c r="PSY301" s="5"/>
      <c r="PSZ301" s="5"/>
      <c r="PTA301" s="223"/>
      <c r="PTB301" s="2"/>
      <c r="PTC301" s="2"/>
      <c r="PTD301" s="5"/>
      <c r="PTE301" s="5"/>
      <c r="PTF301" s="5"/>
      <c r="PTG301" s="5"/>
      <c r="PTH301" s="5"/>
      <c r="PTI301" s="223"/>
      <c r="PTJ301" s="2"/>
      <c r="PTK301" s="2"/>
      <c r="PTL301" s="5"/>
      <c r="PTM301" s="5"/>
      <c r="PTN301" s="5"/>
      <c r="PTO301" s="5"/>
      <c r="PTP301" s="5"/>
      <c r="PTQ301" s="223"/>
      <c r="PTR301" s="2"/>
      <c r="PTS301" s="2"/>
      <c r="PTT301" s="5"/>
      <c r="PTU301" s="5"/>
      <c r="PTV301" s="5"/>
      <c r="PTW301" s="5"/>
      <c r="PTX301" s="5"/>
      <c r="PTY301" s="223"/>
      <c r="PTZ301" s="2"/>
      <c r="PUA301" s="2"/>
      <c r="PUB301" s="5"/>
      <c r="PUC301" s="5"/>
      <c r="PUD301" s="5"/>
      <c r="PUE301" s="5"/>
      <c r="PUF301" s="5"/>
      <c r="PUG301" s="223"/>
      <c r="PUH301" s="2"/>
      <c r="PUI301" s="2"/>
      <c r="PUJ301" s="5"/>
      <c r="PUK301" s="5"/>
      <c r="PUL301" s="5"/>
      <c r="PUM301" s="5"/>
      <c r="PUN301" s="5"/>
      <c r="PUO301" s="223"/>
      <c r="PUP301" s="2"/>
      <c r="PUQ301" s="2"/>
      <c r="PUR301" s="5"/>
      <c r="PUS301" s="5"/>
      <c r="PUT301" s="5"/>
      <c r="PUU301" s="5"/>
      <c r="PUV301" s="5"/>
      <c r="PUW301" s="223"/>
      <c r="PUX301" s="2"/>
      <c r="PUY301" s="2"/>
      <c r="PUZ301" s="5"/>
      <c r="PVA301" s="5"/>
      <c r="PVB301" s="5"/>
      <c r="PVC301" s="5"/>
      <c r="PVD301" s="5"/>
      <c r="PVE301" s="223"/>
      <c r="PVF301" s="2"/>
      <c r="PVG301" s="2"/>
      <c r="PVH301" s="5"/>
      <c r="PVI301" s="5"/>
      <c r="PVJ301" s="5"/>
      <c r="PVK301" s="5"/>
      <c r="PVL301" s="5"/>
      <c r="PVM301" s="223"/>
      <c r="PVN301" s="2"/>
      <c r="PVO301" s="2"/>
      <c r="PVP301" s="5"/>
      <c r="PVQ301" s="5"/>
      <c r="PVR301" s="5"/>
      <c r="PVS301" s="5"/>
      <c r="PVT301" s="5"/>
      <c r="PVU301" s="223"/>
      <c r="PVV301" s="2"/>
      <c r="PVW301" s="2"/>
      <c r="PVX301" s="5"/>
      <c r="PVY301" s="5"/>
      <c r="PVZ301" s="5"/>
      <c r="PWA301" s="5"/>
      <c r="PWB301" s="5"/>
      <c r="PWC301" s="223"/>
      <c r="PWD301" s="2"/>
      <c r="PWE301" s="2"/>
      <c r="PWF301" s="5"/>
      <c r="PWG301" s="5"/>
      <c r="PWH301" s="5"/>
      <c r="PWI301" s="5"/>
      <c r="PWJ301" s="5"/>
      <c r="PWK301" s="223"/>
      <c r="PWL301" s="2"/>
      <c r="PWM301" s="2"/>
      <c r="PWN301" s="5"/>
      <c r="PWO301" s="5"/>
      <c r="PWP301" s="5"/>
      <c r="PWQ301" s="5"/>
      <c r="PWR301" s="5"/>
      <c r="PWS301" s="223"/>
      <c r="PWT301" s="2"/>
      <c r="PWU301" s="2"/>
      <c r="PWV301" s="5"/>
      <c r="PWW301" s="5"/>
      <c r="PWX301" s="5"/>
      <c r="PWY301" s="5"/>
      <c r="PWZ301" s="5"/>
      <c r="PXA301" s="223"/>
      <c r="PXB301" s="2"/>
      <c r="PXC301" s="2"/>
      <c r="PXD301" s="5"/>
      <c r="PXE301" s="5"/>
      <c r="PXF301" s="5"/>
      <c r="PXG301" s="5"/>
      <c r="PXH301" s="5"/>
      <c r="PXI301" s="223"/>
      <c r="PXJ301" s="2"/>
      <c r="PXK301" s="2"/>
      <c r="PXL301" s="5"/>
      <c r="PXM301" s="5"/>
      <c r="PXN301" s="5"/>
      <c r="PXO301" s="5"/>
      <c r="PXP301" s="5"/>
      <c r="PXQ301" s="223"/>
      <c r="PXR301" s="2"/>
      <c r="PXS301" s="2"/>
      <c r="PXT301" s="5"/>
      <c r="PXU301" s="5"/>
      <c r="PXV301" s="5"/>
      <c r="PXW301" s="5"/>
      <c r="PXX301" s="5"/>
      <c r="PXY301" s="223"/>
      <c r="PXZ301" s="2"/>
      <c r="PYA301" s="2"/>
      <c r="PYB301" s="5"/>
      <c r="PYC301" s="5"/>
      <c r="PYD301" s="5"/>
      <c r="PYE301" s="5"/>
      <c r="PYF301" s="5"/>
      <c r="PYG301" s="223"/>
      <c r="PYH301" s="2"/>
      <c r="PYI301" s="2"/>
      <c r="PYJ301" s="5"/>
      <c r="PYK301" s="5"/>
      <c r="PYL301" s="5"/>
      <c r="PYM301" s="5"/>
      <c r="PYN301" s="5"/>
      <c r="PYO301" s="223"/>
      <c r="PYP301" s="2"/>
      <c r="PYQ301" s="2"/>
      <c r="PYR301" s="5"/>
      <c r="PYS301" s="5"/>
      <c r="PYT301" s="5"/>
      <c r="PYU301" s="5"/>
      <c r="PYV301" s="5"/>
      <c r="PYW301" s="223"/>
      <c r="PYX301" s="2"/>
      <c r="PYY301" s="2"/>
      <c r="PYZ301" s="5"/>
      <c r="PZA301" s="5"/>
      <c r="PZB301" s="5"/>
      <c r="PZC301" s="5"/>
      <c r="PZD301" s="5"/>
      <c r="PZE301" s="223"/>
      <c r="PZF301" s="2"/>
      <c r="PZG301" s="2"/>
      <c r="PZH301" s="5"/>
      <c r="PZI301" s="5"/>
      <c r="PZJ301" s="5"/>
      <c r="PZK301" s="5"/>
      <c r="PZL301" s="5"/>
      <c r="PZM301" s="223"/>
      <c r="PZN301" s="2"/>
      <c r="PZO301" s="2"/>
      <c r="PZP301" s="5"/>
      <c r="PZQ301" s="5"/>
      <c r="PZR301" s="5"/>
      <c r="PZS301" s="5"/>
      <c r="PZT301" s="5"/>
      <c r="PZU301" s="223"/>
      <c r="PZV301" s="2"/>
      <c r="PZW301" s="2"/>
      <c r="PZX301" s="5"/>
      <c r="PZY301" s="5"/>
      <c r="PZZ301" s="5"/>
      <c r="QAA301" s="5"/>
      <c r="QAB301" s="5"/>
      <c r="QAC301" s="223"/>
      <c r="QAD301" s="2"/>
      <c r="QAE301" s="2"/>
      <c r="QAF301" s="5"/>
      <c r="QAG301" s="5"/>
      <c r="QAH301" s="5"/>
      <c r="QAI301" s="5"/>
      <c r="QAJ301" s="5"/>
      <c r="QAK301" s="223"/>
      <c r="QAL301" s="2"/>
      <c r="QAM301" s="2"/>
      <c r="QAN301" s="5"/>
      <c r="QAO301" s="5"/>
      <c r="QAP301" s="5"/>
      <c r="QAQ301" s="5"/>
      <c r="QAR301" s="5"/>
      <c r="QAS301" s="223"/>
      <c r="QAT301" s="2"/>
      <c r="QAU301" s="2"/>
      <c r="QAV301" s="5"/>
      <c r="QAW301" s="5"/>
      <c r="QAX301" s="5"/>
      <c r="QAY301" s="5"/>
      <c r="QAZ301" s="5"/>
      <c r="QBA301" s="223"/>
      <c r="QBB301" s="2"/>
      <c r="QBC301" s="2"/>
      <c r="QBD301" s="5"/>
      <c r="QBE301" s="5"/>
      <c r="QBF301" s="5"/>
      <c r="QBG301" s="5"/>
      <c r="QBH301" s="5"/>
      <c r="QBI301" s="223"/>
      <c r="QBJ301" s="2"/>
      <c r="QBK301" s="2"/>
      <c r="QBL301" s="5"/>
      <c r="QBM301" s="5"/>
      <c r="QBN301" s="5"/>
      <c r="QBO301" s="5"/>
      <c r="QBP301" s="5"/>
      <c r="QBQ301" s="223"/>
      <c r="QBR301" s="2"/>
      <c r="QBS301" s="2"/>
      <c r="QBT301" s="5"/>
      <c r="QBU301" s="5"/>
      <c r="QBV301" s="5"/>
      <c r="QBW301" s="5"/>
      <c r="QBX301" s="5"/>
      <c r="QBY301" s="223"/>
      <c r="QBZ301" s="2"/>
      <c r="QCA301" s="2"/>
      <c r="QCB301" s="5"/>
      <c r="QCC301" s="5"/>
      <c r="QCD301" s="5"/>
      <c r="QCE301" s="5"/>
      <c r="QCF301" s="5"/>
      <c r="QCG301" s="223"/>
      <c r="QCH301" s="2"/>
      <c r="QCI301" s="2"/>
      <c r="QCJ301" s="5"/>
      <c r="QCK301" s="5"/>
      <c r="QCL301" s="5"/>
      <c r="QCM301" s="5"/>
      <c r="QCN301" s="5"/>
      <c r="QCO301" s="223"/>
      <c r="QCP301" s="2"/>
      <c r="QCQ301" s="2"/>
      <c r="QCR301" s="5"/>
      <c r="QCS301" s="5"/>
      <c r="QCT301" s="5"/>
      <c r="QCU301" s="5"/>
      <c r="QCV301" s="5"/>
      <c r="QCW301" s="223"/>
      <c r="QCX301" s="2"/>
      <c r="QCY301" s="2"/>
      <c r="QCZ301" s="5"/>
      <c r="QDA301" s="5"/>
      <c r="QDB301" s="5"/>
      <c r="QDC301" s="5"/>
      <c r="QDD301" s="5"/>
      <c r="QDE301" s="223"/>
      <c r="QDF301" s="2"/>
      <c r="QDG301" s="2"/>
      <c r="QDH301" s="5"/>
      <c r="QDI301" s="5"/>
      <c r="QDJ301" s="5"/>
      <c r="QDK301" s="5"/>
      <c r="QDL301" s="5"/>
      <c r="QDM301" s="223"/>
      <c r="QDN301" s="2"/>
      <c r="QDO301" s="2"/>
      <c r="QDP301" s="5"/>
      <c r="QDQ301" s="5"/>
      <c r="QDR301" s="5"/>
      <c r="QDS301" s="5"/>
      <c r="QDT301" s="5"/>
      <c r="QDU301" s="223"/>
      <c r="QDV301" s="2"/>
      <c r="QDW301" s="2"/>
      <c r="QDX301" s="5"/>
      <c r="QDY301" s="5"/>
      <c r="QDZ301" s="5"/>
      <c r="QEA301" s="5"/>
      <c r="QEB301" s="5"/>
      <c r="QEC301" s="223"/>
      <c r="QED301" s="2"/>
      <c r="QEE301" s="2"/>
      <c r="QEF301" s="5"/>
      <c r="QEG301" s="5"/>
      <c r="QEH301" s="5"/>
      <c r="QEI301" s="5"/>
      <c r="QEJ301" s="5"/>
      <c r="QEK301" s="223"/>
      <c r="QEL301" s="2"/>
      <c r="QEM301" s="2"/>
      <c r="QEN301" s="5"/>
      <c r="QEO301" s="5"/>
      <c r="QEP301" s="5"/>
      <c r="QEQ301" s="5"/>
      <c r="QER301" s="5"/>
      <c r="QES301" s="223"/>
      <c r="QET301" s="2"/>
      <c r="QEU301" s="2"/>
      <c r="QEV301" s="5"/>
      <c r="QEW301" s="5"/>
      <c r="QEX301" s="5"/>
      <c r="QEY301" s="5"/>
      <c r="QEZ301" s="5"/>
      <c r="QFA301" s="223"/>
      <c r="QFB301" s="2"/>
      <c r="QFC301" s="2"/>
      <c r="QFD301" s="5"/>
      <c r="QFE301" s="5"/>
      <c r="QFF301" s="5"/>
      <c r="QFG301" s="5"/>
      <c r="QFH301" s="5"/>
      <c r="QFI301" s="223"/>
      <c r="QFJ301" s="2"/>
      <c r="QFK301" s="2"/>
      <c r="QFL301" s="5"/>
      <c r="QFM301" s="5"/>
      <c r="QFN301" s="5"/>
      <c r="QFO301" s="5"/>
      <c r="QFP301" s="5"/>
      <c r="QFQ301" s="223"/>
      <c r="QFR301" s="2"/>
      <c r="QFS301" s="2"/>
      <c r="QFT301" s="5"/>
      <c r="QFU301" s="5"/>
      <c r="QFV301" s="5"/>
      <c r="QFW301" s="5"/>
      <c r="QFX301" s="5"/>
      <c r="QFY301" s="223"/>
      <c r="QFZ301" s="2"/>
      <c r="QGA301" s="2"/>
      <c r="QGB301" s="5"/>
      <c r="QGC301" s="5"/>
      <c r="QGD301" s="5"/>
      <c r="QGE301" s="5"/>
      <c r="QGF301" s="5"/>
      <c r="QGG301" s="223"/>
      <c r="QGH301" s="2"/>
      <c r="QGI301" s="2"/>
      <c r="QGJ301" s="5"/>
      <c r="QGK301" s="5"/>
      <c r="QGL301" s="5"/>
      <c r="QGM301" s="5"/>
      <c r="QGN301" s="5"/>
      <c r="QGO301" s="223"/>
      <c r="QGP301" s="2"/>
      <c r="QGQ301" s="2"/>
      <c r="QGR301" s="5"/>
      <c r="QGS301" s="5"/>
      <c r="QGT301" s="5"/>
      <c r="QGU301" s="5"/>
      <c r="QGV301" s="5"/>
      <c r="QGW301" s="223"/>
      <c r="QGX301" s="2"/>
      <c r="QGY301" s="2"/>
      <c r="QGZ301" s="5"/>
      <c r="QHA301" s="5"/>
      <c r="QHB301" s="5"/>
      <c r="QHC301" s="5"/>
      <c r="QHD301" s="5"/>
      <c r="QHE301" s="223"/>
      <c r="QHF301" s="2"/>
      <c r="QHG301" s="2"/>
      <c r="QHH301" s="5"/>
      <c r="QHI301" s="5"/>
      <c r="QHJ301" s="5"/>
      <c r="QHK301" s="5"/>
      <c r="QHL301" s="5"/>
      <c r="QHM301" s="223"/>
      <c r="QHN301" s="2"/>
      <c r="QHO301" s="2"/>
      <c r="QHP301" s="5"/>
      <c r="QHQ301" s="5"/>
      <c r="QHR301" s="5"/>
      <c r="QHS301" s="5"/>
      <c r="QHT301" s="5"/>
      <c r="QHU301" s="223"/>
      <c r="QHV301" s="2"/>
      <c r="QHW301" s="2"/>
      <c r="QHX301" s="5"/>
      <c r="QHY301" s="5"/>
      <c r="QHZ301" s="5"/>
      <c r="QIA301" s="5"/>
      <c r="QIB301" s="5"/>
      <c r="QIC301" s="223"/>
      <c r="QID301" s="2"/>
      <c r="QIE301" s="2"/>
      <c r="QIF301" s="5"/>
      <c r="QIG301" s="5"/>
      <c r="QIH301" s="5"/>
      <c r="QII301" s="5"/>
      <c r="QIJ301" s="5"/>
      <c r="QIK301" s="223"/>
      <c r="QIL301" s="2"/>
      <c r="QIM301" s="2"/>
      <c r="QIN301" s="5"/>
      <c r="QIO301" s="5"/>
      <c r="QIP301" s="5"/>
      <c r="QIQ301" s="5"/>
      <c r="QIR301" s="5"/>
      <c r="QIS301" s="223"/>
      <c r="QIT301" s="2"/>
      <c r="QIU301" s="2"/>
      <c r="QIV301" s="5"/>
      <c r="QIW301" s="5"/>
      <c r="QIX301" s="5"/>
      <c r="QIY301" s="5"/>
      <c r="QIZ301" s="5"/>
      <c r="QJA301" s="223"/>
      <c r="QJB301" s="2"/>
      <c r="QJC301" s="2"/>
      <c r="QJD301" s="5"/>
      <c r="QJE301" s="5"/>
      <c r="QJF301" s="5"/>
      <c r="QJG301" s="5"/>
      <c r="QJH301" s="5"/>
      <c r="QJI301" s="223"/>
      <c r="QJJ301" s="2"/>
      <c r="QJK301" s="2"/>
      <c r="QJL301" s="5"/>
      <c r="QJM301" s="5"/>
      <c r="QJN301" s="5"/>
      <c r="QJO301" s="5"/>
      <c r="QJP301" s="5"/>
      <c r="QJQ301" s="223"/>
      <c r="QJR301" s="2"/>
      <c r="QJS301" s="2"/>
      <c r="QJT301" s="5"/>
      <c r="QJU301" s="5"/>
      <c r="QJV301" s="5"/>
      <c r="QJW301" s="5"/>
      <c r="QJX301" s="5"/>
      <c r="QJY301" s="223"/>
      <c r="QJZ301" s="2"/>
      <c r="QKA301" s="2"/>
      <c r="QKB301" s="5"/>
      <c r="QKC301" s="5"/>
      <c r="QKD301" s="5"/>
      <c r="QKE301" s="5"/>
      <c r="QKF301" s="5"/>
      <c r="QKG301" s="223"/>
      <c r="QKH301" s="2"/>
      <c r="QKI301" s="2"/>
      <c r="QKJ301" s="5"/>
      <c r="QKK301" s="5"/>
      <c r="QKL301" s="5"/>
      <c r="QKM301" s="5"/>
      <c r="QKN301" s="5"/>
      <c r="QKO301" s="223"/>
      <c r="QKP301" s="2"/>
      <c r="QKQ301" s="2"/>
      <c r="QKR301" s="5"/>
      <c r="QKS301" s="5"/>
      <c r="QKT301" s="5"/>
      <c r="QKU301" s="5"/>
      <c r="QKV301" s="5"/>
      <c r="QKW301" s="223"/>
      <c r="QKX301" s="2"/>
      <c r="QKY301" s="2"/>
      <c r="QKZ301" s="5"/>
      <c r="QLA301" s="5"/>
      <c r="QLB301" s="5"/>
      <c r="QLC301" s="5"/>
      <c r="QLD301" s="5"/>
      <c r="QLE301" s="223"/>
      <c r="QLF301" s="2"/>
      <c r="QLG301" s="2"/>
      <c r="QLH301" s="5"/>
      <c r="QLI301" s="5"/>
      <c r="QLJ301" s="5"/>
      <c r="QLK301" s="5"/>
      <c r="QLL301" s="5"/>
      <c r="QLM301" s="223"/>
      <c r="QLN301" s="2"/>
      <c r="QLO301" s="2"/>
      <c r="QLP301" s="5"/>
      <c r="QLQ301" s="5"/>
      <c r="QLR301" s="5"/>
      <c r="QLS301" s="5"/>
      <c r="QLT301" s="5"/>
      <c r="QLU301" s="223"/>
      <c r="QLV301" s="2"/>
      <c r="QLW301" s="2"/>
      <c r="QLX301" s="5"/>
      <c r="QLY301" s="5"/>
      <c r="QLZ301" s="5"/>
      <c r="QMA301" s="5"/>
      <c r="QMB301" s="5"/>
      <c r="QMC301" s="223"/>
      <c r="QMD301" s="2"/>
      <c r="QME301" s="2"/>
      <c r="QMF301" s="5"/>
      <c r="QMG301" s="5"/>
      <c r="QMH301" s="5"/>
      <c r="QMI301" s="5"/>
      <c r="QMJ301" s="5"/>
      <c r="QMK301" s="223"/>
      <c r="QML301" s="2"/>
      <c r="QMM301" s="2"/>
      <c r="QMN301" s="5"/>
      <c r="QMO301" s="5"/>
      <c r="QMP301" s="5"/>
      <c r="QMQ301" s="5"/>
      <c r="QMR301" s="5"/>
      <c r="QMS301" s="223"/>
      <c r="QMT301" s="2"/>
      <c r="QMU301" s="2"/>
      <c r="QMV301" s="5"/>
      <c r="QMW301" s="5"/>
      <c r="QMX301" s="5"/>
      <c r="QMY301" s="5"/>
      <c r="QMZ301" s="5"/>
      <c r="QNA301" s="223"/>
      <c r="QNB301" s="2"/>
      <c r="QNC301" s="2"/>
      <c r="QND301" s="5"/>
      <c r="QNE301" s="5"/>
      <c r="QNF301" s="5"/>
      <c r="QNG301" s="5"/>
      <c r="QNH301" s="5"/>
      <c r="QNI301" s="223"/>
      <c r="QNJ301" s="2"/>
      <c r="QNK301" s="2"/>
      <c r="QNL301" s="5"/>
      <c r="QNM301" s="5"/>
      <c r="QNN301" s="5"/>
      <c r="QNO301" s="5"/>
      <c r="QNP301" s="5"/>
      <c r="QNQ301" s="223"/>
      <c r="QNR301" s="2"/>
      <c r="QNS301" s="2"/>
      <c r="QNT301" s="5"/>
      <c r="QNU301" s="5"/>
      <c r="QNV301" s="5"/>
      <c r="QNW301" s="5"/>
      <c r="QNX301" s="5"/>
      <c r="QNY301" s="223"/>
      <c r="QNZ301" s="2"/>
      <c r="QOA301" s="2"/>
      <c r="QOB301" s="5"/>
      <c r="QOC301" s="5"/>
      <c r="QOD301" s="5"/>
      <c r="QOE301" s="5"/>
      <c r="QOF301" s="5"/>
      <c r="QOG301" s="223"/>
      <c r="QOH301" s="2"/>
      <c r="QOI301" s="2"/>
      <c r="QOJ301" s="5"/>
      <c r="QOK301" s="5"/>
      <c r="QOL301" s="5"/>
      <c r="QOM301" s="5"/>
      <c r="QON301" s="5"/>
      <c r="QOO301" s="223"/>
      <c r="QOP301" s="2"/>
      <c r="QOQ301" s="2"/>
      <c r="QOR301" s="5"/>
      <c r="QOS301" s="5"/>
      <c r="QOT301" s="5"/>
      <c r="QOU301" s="5"/>
      <c r="QOV301" s="5"/>
      <c r="QOW301" s="223"/>
      <c r="QOX301" s="2"/>
      <c r="QOY301" s="2"/>
      <c r="QOZ301" s="5"/>
      <c r="QPA301" s="5"/>
      <c r="QPB301" s="5"/>
      <c r="QPC301" s="5"/>
      <c r="QPD301" s="5"/>
      <c r="QPE301" s="223"/>
      <c r="QPF301" s="2"/>
      <c r="QPG301" s="2"/>
      <c r="QPH301" s="5"/>
      <c r="QPI301" s="5"/>
      <c r="QPJ301" s="5"/>
      <c r="QPK301" s="5"/>
      <c r="QPL301" s="5"/>
      <c r="QPM301" s="223"/>
      <c r="QPN301" s="2"/>
      <c r="QPO301" s="2"/>
      <c r="QPP301" s="5"/>
      <c r="QPQ301" s="5"/>
      <c r="QPR301" s="5"/>
      <c r="QPS301" s="5"/>
      <c r="QPT301" s="5"/>
      <c r="QPU301" s="223"/>
      <c r="QPV301" s="2"/>
      <c r="QPW301" s="2"/>
      <c r="QPX301" s="5"/>
      <c r="QPY301" s="5"/>
      <c r="QPZ301" s="5"/>
      <c r="QQA301" s="5"/>
      <c r="QQB301" s="5"/>
      <c r="QQC301" s="223"/>
      <c r="QQD301" s="2"/>
      <c r="QQE301" s="2"/>
      <c r="QQF301" s="5"/>
      <c r="QQG301" s="5"/>
      <c r="QQH301" s="5"/>
      <c r="QQI301" s="5"/>
      <c r="QQJ301" s="5"/>
      <c r="QQK301" s="223"/>
      <c r="QQL301" s="2"/>
      <c r="QQM301" s="2"/>
      <c r="QQN301" s="5"/>
      <c r="QQO301" s="5"/>
      <c r="QQP301" s="5"/>
      <c r="QQQ301" s="5"/>
      <c r="QQR301" s="5"/>
      <c r="QQS301" s="223"/>
      <c r="QQT301" s="2"/>
      <c r="QQU301" s="2"/>
      <c r="QQV301" s="5"/>
      <c r="QQW301" s="5"/>
      <c r="QQX301" s="5"/>
      <c r="QQY301" s="5"/>
      <c r="QQZ301" s="5"/>
      <c r="QRA301" s="223"/>
      <c r="QRB301" s="2"/>
      <c r="QRC301" s="2"/>
      <c r="QRD301" s="5"/>
      <c r="QRE301" s="5"/>
      <c r="QRF301" s="5"/>
      <c r="QRG301" s="5"/>
      <c r="QRH301" s="5"/>
      <c r="QRI301" s="223"/>
      <c r="QRJ301" s="2"/>
      <c r="QRK301" s="2"/>
      <c r="QRL301" s="5"/>
      <c r="QRM301" s="5"/>
      <c r="QRN301" s="5"/>
      <c r="QRO301" s="5"/>
      <c r="QRP301" s="5"/>
      <c r="QRQ301" s="223"/>
      <c r="QRR301" s="2"/>
      <c r="QRS301" s="2"/>
      <c r="QRT301" s="5"/>
      <c r="QRU301" s="5"/>
      <c r="QRV301" s="5"/>
      <c r="QRW301" s="5"/>
      <c r="QRX301" s="5"/>
      <c r="QRY301" s="223"/>
      <c r="QRZ301" s="2"/>
      <c r="QSA301" s="2"/>
      <c r="QSB301" s="5"/>
      <c r="QSC301" s="5"/>
      <c r="QSD301" s="5"/>
      <c r="QSE301" s="5"/>
      <c r="QSF301" s="5"/>
      <c r="QSG301" s="223"/>
      <c r="QSH301" s="2"/>
      <c r="QSI301" s="2"/>
      <c r="QSJ301" s="5"/>
      <c r="QSK301" s="5"/>
      <c r="QSL301" s="5"/>
      <c r="QSM301" s="5"/>
      <c r="QSN301" s="5"/>
      <c r="QSO301" s="223"/>
      <c r="QSP301" s="2"/>
      <c r="QSQ301" s="2"/>
      <c r="QSR301" s="5"/>
      <c r="QSS301" s="5"/>
      <c r="QST301" s="5"/>
      <c r="QSU301" s="5"/>
      <c r="QSV301" s="5"/>
      <c r="QSW301" s="223"/>
      <c r="QSX301" s="2"/>
      <c r="QSY301" s="2"/>
      <c r="QSZ301" s="5"/>
      <c r="QTA301" s="5"/>
      <c r="QTB301" s="5"/>
      <c r="QTC301" s="5"/>
      <c r="QTD301" s="5"/>
      <c r="QTE301" s="223"/>
      <c r="QTF301" s="2"/>
      <c r="QTG301" s="2"/>
      <c r="QTH301" s="5"/>
      <c r="QTI301" s="5"/>
      <c r="QTJ301" s="5"/>
      <c r="QTK301" s="5"/>
      <c r="QTL301" s="5"/>
      <c r="QTM301" s="223"/>
      <c r="QTN301" s="2"/>
      <c r="QTO301" s="2"/>
      <c r="QTP301" s="5"/>
      <c r="QTQ301" s="5"/>
      <c r="QTR301" s="5"/>
      <c r="QTS301" s="5"/>
      <c r="QTT301" s="5"/>
      <c r="QTU301" s="223"/>
      <c r="QTV301" s="2"/>
      <c r="QTW301" s="2"/>
      <c r="QTX301" s="5"/>
      <c r="QTY301" s="5"/>
      <c r="QTZ301" s="5"/>
      <c r="QUA301" s="5"/>
      <c r="QUB301" s="5"/>
      <c r="QUC301" s="223"/>
      <c r="QUD301" s="2"/>
      <c r="QUE301" s="2"/>
      <c r="QUF301" s="5"/>
      <c r="QUG301" s="5"/>
      <c r="QUH301" s="5"/>
      <c r="QUI301" s="5"/>
      <c r="QUJ301" s="5"/>
      <c r="QUK301" s="223"/>
      <c r="QUL301" s="2"/>
      <c r="QUM301" s="2"/>
      <c r="QUN301" s="5"/>
      <c r="QUO301" s="5"/>
      <c r="QUP301" s="5"/>
      <c r="QUQ301" s="5"/>
      <c r="QUR301" s="5"/>
      <c r="QUS301" s="223"/>
      <c r="QUT301" s="2"/>
      <c r="QUU301" s="2"/>
      <c r="QUV301" s="5"/>
      <c r="QUW301" s="5"/>
      <c r="QUX301" s="5"/>
      <c r="QUY301" s="5"/>
      <c r="QUZ301" s="5"/>
      <c r="QVA301" s="223"/>
      <c r="QVB301" s="2"/>
      <c r="QVC301" s="2"/>
      <c r="QVD301" s="5"/>
      <c r="QVE301" s="5"/>
      <c r="QVF301" s="5"/>
      <c r="QVG301" s="5"/>
      <c r="QVH301" s="5"/>
      <c r="QVI301" s="223"/>
      <c r="QVJ301" s="2"/>
      <c r="QVK301" s="2"/>
      <c r="QVL301" s="5"/>
      <c r="QVM301" s="5"/>
      <c r="QVN301" s="5"/>
      <c r="QVO301" s="5"/>
      <c r="QVP301" s="5"/>
      <c r="QVQ301" s="223"/>
      <c r="QVR301" s="2"/>
      <c r="QVS301" s="2"/>
      <c r="QVT301" s="5"/>
      <c r="QVU301" s="5"/>
      <c r="QVV301" s="5"/>
      <c r="QVW301" s="5"/>
      <c r="QVX301" s="5"/>
      <c r="QVY301" s="223"/>
      <c r="QVZ301" s="2"/>
      <c r="QWA301" s="2"/>
      <c r="QWB301" s="5"/>
      <c r="QWC301" s="5"/>
      <c r="QWD301" s="5"/>
      <c r="QWE301" s="5"/>
      <c r="QWF301" s="5"/>
      <c r="QWG301" s="223"/>
      <c r="QWH301" s="2"/>
      <c r="QWI301" s="2"/>
      <c r="QWJ301" s="5"/>
      <c r="QWK301" s="5"/>
      <c r="QWL301" s="5"/>
      <c r="QWM301" s="5"/>
      <c r="QWN301" s="5"/>
      <c r="QWO301" s="223"/>
      <c r="QWP301" s="2"/>
      <c r="QWQ301" s="2"/>
      <c r="QWR301" s="5"/>
      <c r="QWS301" s="5"/>
      <c r="QWT301" s="5"/>
      <c r="QWU301" s="5"/>
      <c r="QWV301" s="5"/>
      <c r="QWW301" s="223"/>
      <c r="QWX301" s="2"/>
      <c r="QWY301" s="2"/>
      <c r="QWZ301" s="5"/>
      <c r="QXA301" s="5"/>
      <c r="QXB301" s="5"/>
      <c r="QXC301" s="5"/>
      <c r="QXD301" s="5"/>
      <c r="QXE301" s="223"/>
      <c r="QXF301" s="2"/>
      <c r="QXG301" s="2"/>
      <c r="QXH301" s="5"/>
      <c r="QXI301" s="5"/>
      <c r="QXJ301" s="5"/>
      <c r="QXK301" s="5"/>
      <c r="QXL301" s="5"/>
      <c r="QXM301" s="223"/>
      <c r="QXN301" s="2"/>
      <c r="QXO301" s="2"/>
      <c r="QXP301" s="5"/>
      <c r="QXQ301" s="5"/>
      <c r="QXR301" s="5"/>
      <c r="QXS301" s="5"/>
      <c r="QXT301" s="5"/>
      <c r="QXU301" s="223"/>
      <c r="QXV301" s="2"/>
      <c r="QXW301" s="2"/>
      <c r="QXX301" s="5"/>
      <c r="QXY301" s="5"/>
      <c r="QXZ301" s="5"/>
      <c r="QYA301" s="5"/>
      <c r="QYB301" s="5"/>
      <c r="QYC301" s="223"/>
      <c r="QYD301" s="2"/>
      <c r="QYE301" s="2"/>
      <c r="QYF301" s="5"/>
      <c r="QYG301" s="5"/>
      <c r="QYH301" s="5"/>
      <c r="QYI301" s="5"/>
      <c r="QYJ301" s="5"/>
      <c r="QYK301" s="223"/>
      <c r="QYL301" s="2"/>
      <c r="QYM301" s="2"/>
      <c r="QYN301" s="5"/>
      <c r="QYO301" s="5"/>
      <c r="QYP301" s="5"/>
      <c r="QYQ301" s="5"/>
      <c r="QYR301" s="5"/>
      <c r="QYS301" s="223"/>
      <c r="QYT301" s="2"/>
      <c r="QYU301" s="2"/>
      <c r="QYV301" s="5"/>
      <c r="QYW301" s="5"/>
      <c r="QYX301" s="5"/>
      <c r="QYY301" s="5"/>
      <c r="QYZ301" s="5"/>
      <c r="QZA301" s="223"/>
      <c r="QZB301" s="2"/>
      <c r="QZC301" s="2"/>
      <c r="QZD301" s="5"/>
      <c r="QZE301" s="5"/>
      <c r="QZF301" s="5"/>
      <c r="QZG301" s="5"/>
      <c r="QZH301" s="5"/>
      <c r="QZI301" s="223"/>
      <c r="QZJ301" s="2"/>
      <c r="QZK301" s="2"/>
      <c r="QZL301" s="5"/>
      <c r="QZM301" s="5"/>
      <c r="QZN301" s="5"/>
      <c r="QZO301" s="5"/>
      <c r="QZP301" s="5"/>
      <c r="QZQ301" s="223"/>
      <c r="QZR301" s="2"/>
      <c r="QZS301" s="2"/>
      <c r="QZT301" s="5"/>
      <c r="QZU301" s="5"/>
      <c r="QZV301" s="5"/>
      <c r="QZW301" s="5"/>
      <c r="QZX301" s="5"/>
      <c r="QZY301" s="223"/>
      <c r="QZZ301" s="2"/>
      <c r="RAA301" s="2"/>
      <c r="RAB301" s="5"/>
      <c r="RAC301" s="5"/>
      <c r="RAD301" s="5"/>
      <c r="RAE301" s="5"/>
      <c r="RAF301" s="5"/>
      <c r="RAG301" s="223"/>
      <c r="RAH301" s="2"/>
      <c r="RAI301" s="2"/>
      <c r="RAJ301" s="5"/>
      <c r="RAK301" s="5"/>
      <c r="RAL301" s="5"/>
      <c r="RAM301" s="5"/>
      <c r="RAN301" s="5"/>
      <c r="RAO301" s="223"/>
      <c r="RAP301" s="2"/>
      <c r="RAQ301" s="2"/>
      <c r="RAR301" s="5"/>
      <c r="RAS301" s="5"/>
      <c r="RAT301" s="5"/>
      <c r="RAU301" s="5"/>
      <c r="RAV301" s="5"/>
      <c r="RAW301" s="223"/>
      <c r="RAX301" s="2"/>
      <c r="RAY301" s="2"/>
      <c r="RAZ301" s="5"/>
      <c r="RBA301" s="5"/>
      <c r="RBB301" s="5"/>
      <c r="RBC301" s="5"/>
      <c r="RBD301" s="5"/>
      <c r="RBE301" s="223"/>
      <c r="RBF301" s="2"/>
      <c r="RBG301" s="2"/>
      <c r="RBH301" s="5"/>
      <c r="RBI301" s="5"/>
      <c r="RBJ301" s="5"/>
      <c r="RBK301" s="5"/>
      <c r="RBL301" s="5"/>
      <c r="RBM301" s="223"/>
      <c r="RBN301" s="2"/>
      <c r="RBO301" s="2"/>
      <c r="RBP301" s="5"/>
      <c r="RBQ301" s="5"/>
      <c r="RBR301" s="5"/>
      <c r="RBS301" s="5"/>
      <c r="RBT301" s="5"/>
      <c r="RBU301" s="223"/>
      <c r="RBV301" s="2"/>
      <c r="RBW301" s="2"/>
      <c r="RBX301" s="5"/>
      <c r="RBY301" s="5"/>
      <c r="RBZ301" s="5"/>
      <c r="RCA301" s="5"/>
      <c r="RCB301" s="5"/>
      <c r="RCC301" s="223"/>
      <c r="RCD301" s="2"/>
      <c r="RCE301" s="2"/>
      <c r="RCF301" s="5"/>
      <c r="RCG301" s="5"/>
      <c r="RCH301" s="5"/>
      <c r="RCI301" s="5"/>
      <c r="RCJ301" s="5"/>
      <c r="RCK301" s="223"/>
      <c r="RCL301" s="2"/>
      <c r="RCM301" s="2"/>
      <c r="RCN301" s="5"/>
      <c r="RCO301" s="5"/>
      <c r="RCP301" s="5"/>
      <c r="RCQ301" s="5"/>
      <c r="RCR301" s="5"/>
      <c r="RCS301" s="223"/>
      <c r="RCT301" s="2"/>
      <c r="RCU301" s="2"/>
      <c r="RCV301" s="5"/>
      <c r="RCW301" s="5"/>
      <c r="RCX301" s="5"/>
      <c r="RCY301" s="5"/>
      <c r="RCZ301" s="5"/>
      <c r="RDA301" s="223"/>
      <c r="RDB301" s="2"/>
      <c r="RDC301" s="2"/>
      <c r="RDD301" s="5"/>
      <c r="RDE301" s="5"/>
      <c r="RDF301" s="5"/>
      <c r="RDG301" s="5"/>
      <c r="RDH301" s="5"/>
      <c r="RDI301" s="223"/>
      <c r="RDJ301" s="2"/>
      <c r="RDK301" s="2"/>
      <c r="RDL301" s="5"/>
      <c r="RDM301" s="5"/>
      <c r="RDN301" s="5"/>
      <c r="RDO301" s="5"/>
      <c r="RDP301" s="5"/>
      <c r="RDQ301" s="223"/>
      <c r="RDR301" s="2"/>
      <c r="RDS301" s="2"/>
      <c r="RDT301" s="5"/>
      <c r="RDU301" s="5"/>
      <c r="RDV301" s="5"/>
      <c r="RDW301" s="5"/>
      <c r="RDX301" s="5"/>
      <c r="RDY301" s="223"/>
      <c r="RDZ301" s="2"/>
      <c r="REA301" s="2"/>
      <c r="REB301" s="5"/>
      <c r="REC301" s="5"/>
      <c r="RED301" s="5"/>
      <c r="REE301" s="5"/>
      <c r="REF301" s="5"/>
      <c r="REG301" s="223"/>
      <c r="REH301" s="2"/>
      <c r="REI301" s="2"/>
      <c r="REJ301" s="5"/>
      <c r="REK301" s="5"/>
      <c r="REL301" s="5"/>
      <c r="REM301" s="5"/>
      <c r="REN301" s="5"/>
      <c r="REO301" s="223"/>
      <c r="REP301" s="2"/>
      <c r="REQ301" s="2"/>
      <c r="RER301" s="5"/>
      <c r="RES301" s="5"/>
      <c r="RET301" s="5"/>
      <c r="REU301" s="5"/>
      <c r="REV301" s="5"/>
      <c r="REW301" s="223"/>
      <c r="REX301" s="2"/>
      <c r="REY301" s="2"/>
      <c r="REZ301" s="5"/>
      <c r="RFA301" s="5"/>
      <c r="RFB301" s="5"/>
      <c r="RFC301" s="5"/>
      <c r="RFD301" s="5"/>
      <c r="RFE301" s="223"/>
      <c r="RFF301" s="2"/>
      <c r="RFG301" s="2"/>
      <c r="RFH301" s="5"/>
      <c r="RFI301" s="5"/>
      <c r="RFJ301" s="5"/>
      <c r="RFK301" s="5"/>
      <c r="RFL301" s="5"/>
      <c r="RFM301" s="223"/>
      <c r="RFN301" s="2"/>
      <c r="RFO301" s="2"/>
      <c r="RFP301" s="5"/>
      <c r="RFQ301" s="5"/>
      <c r="RFR301" s="5"/>
      <c r="RFS301" s="5"/>
      <c r="RFT301" s="5"/>
      <c r="RFU301" s="223"/>
      <c r="RFV301" s="2"/>
      <c r="RFW301" s="2"/>
      <c r="RFX301" s="5"/>
      <c r="RFY301" s="5"/>
      <c r="RFZ301" s="5"/>
      <c r="RGA301" s="5"/>
      <c r="RGB301" s="5"/>
      <c r="RGC301" s="223"/>
      <c r="RGD301" s="2"/>
      <c r="RGE301" s="2"/>
      <c r="RGF301" s="5"/>
      <c r="RGG301" s="5"/>
      <c r="RGH301" s="5"/>
      <c r="RGI301" s="5"/>
      <c r="RGJ301" s="5"/>
      <c r="RGK301" s="223"/>
      <c r="RGL301" s="2"/>
      <c r="RGM301" s="2"/>
      <c r="RGN301" s="5"/>
      <c r="RGO301" s="5"/>
      <c r="RGP301" s="5"/>
      <c r="RGQ301" s="5"/>
      <c r="RGR301" s="5"/>
      <c r="RGS301" s="223"/>
      <c r="RGT301" s="2"/>
      <c r="RGU301" s="2"/>
      <c r="RGV301" s="5"/>
      <c r="RGW301" s="5"/>
      <c r="RGX301" s="5"/>
      <c r="RGY301" s="5"/>
      <c r="RGZ301" s="5"/>
      <c r="RHA301" s="223"/>
      <c r="RHB301" s="2"/>
      <c r="RHC301" s="2"/>
      <c r="RHD301" s="5"/>
      <c r="RHE301" s="5"/>
      <c r="RHF301" s="5"/>
      <c r="RHG301" s="5"/>
      <c r="RHH301" s="5"/>
      <c r="RHI301" s="223"/>
      <c r="RHJ301" s="2"/>
      <c r="RHK301" s="2"/>
      <c r="RHL301" s="5"/>
      <c r="RHM301" s="5"/>
      <c r="RHN301" s="5"/>
      <c r="RHO301" s="5"/>
      <c r="RHP301" s="5"/>
      <c r="RHQ301" s="223"/>
      <c r="RHR301" s="2"/>
      <c r="RHS301" s="2"/>
      <c r="RHT301" s="5"/>
      <c r="RHU301" s="5"/>
      <c r="RHV301" s="5"/>
      <c r="RHW301" s="5"/>
      <c r="RHX301" s="5"/>
      <c r="RHY301" s="223"/>
      <c r="RHZ301" s="2"/>
      <c r="RIA301" s="2"/>
      <c r="RIB301" s="5"/>
      <c r="RIC301" s="5"/>
      <c r="RID301" s="5"/>
      <c r="RIE301" s="5"/>
      <c r="RIF301" s="5"/>
      <c r="RIG301" s="223"/>
      <c r="RIH301" s="2"/>
      <c r="RII301" s="2"/>
      <c r="RIJ301" s="5"/>
      <c r="RIK301" s="5"/>
      <c r="RIL301" s="5"/>
      <c r="RIM301" s="5"/>
      <c r="RIN301" s="5"/>
      <c r="RIO301" s="223"/>
      <c r="RIP301" s="2"/>
      <c r="RIQ301" s="2"/>
      <c r="RIR301" s="5"/>
      <c r="RIS301" s="5"/>
      <c r="RIT301" s="5"/>
      <c r="RIU301" s="5"/>
      <c r="RIV301" s="5"/>
      <c r="RIW301" s="223"/>
      <c r="RIX301" s="2"/>
      <c r="RIY301" s="2"/>
      <c r="RIZ301" s="5"/>
      <c r="RJA301" s="5"/>
      <c r="RJB301" s="5"/>
      <c r="RJC301" s="5"/>
      <c r="RJD301" s="5"/>
      <c r="RJE301" s="223"/>
      <c r="RJF301" s="2"/>
      <c r="RJG301" s="2"/>
      <c r="RJH301" s="5"/>
      <c r="RJI301" s="5"/>
      <c r="RJJ301" s="5"/>
      <c r="RJK301" s="5"/>
      <c r="RJL301" s="5"/>
      <c r="RJM301" s="223"/>
      <c r="RJN301" s="2"/>
      <c r="RJO301" s="2"/>
      <c r="RJP301" s="5"/>
      <c r="RJQ301" s="5"/>
      <c r="RJR301" s="5"/>
      <c r="RJS301" s="5"/>
      <c r="RJT301" s="5"/>
      <c r="RJU301" s="223"/>
      <c r="RJV301" s="2"/>
      <c r="RJW301" s="2"/>
      <c r="RJX301" s="5"/>
      <c r="RJY301" s="5"/>
      <c r="RJZ301" s="5"/>
      <c r="RKA301" s="5"/>
      <c r="RKB301" s="5"/>
      <c r="RKC301" s="223"/>
      <c r="RKD301" s="2"/>
      <c r="RKE301" s="2"/>
      <c r="RKF301" s="5"/>
      <c r="RKG301" s="5"/>
      <c r="RKH301" s="5"/>
      <c r="RKI301" s="5"/>
      <c r="RKJ301" s="5"/>
      <c r="RKK301" s="223"/>
      <c r="RKL301" s="2"/>
      <c r="RKM301" s="2"/>
      <c r="RKN301" s="5"/>
      <c r="RKO301" s="5"/>
      <c r="RKP301" s="5"/>
      <c r="RKQ301" s="5"/>
      <c r="RKR301" s="5"/>
      <c r="RKS301" s="223"/>
      <c r="RKT301" s="2"/>
      <c r="RKU301" s="2"/>
      <c r="RKV301" s="5"/>
      <c r="RKW301" s="5"/>
      <c r="RKX301" s="5"/>
      <c r="RKY301" s="5"/>
      <c r="RKZ301" s="5"/>
      <c r="RLA301" s="223"/>
      <c r="RLB301" s="2"/>
      <c r="RLC301" s="2"/>
      <c r="RLD301" s="5"/>
      <c r="RLE301" s="5"/>
      <c r="RLF301" s="5"/>
      <c r="RLG301" s="5"/>
      <c r="RLH301" s="5"/>
      <c r="RLI301" s="223"/>
      <c r="RLJ301" s="2"/>
      <c r="RLK301" s="2"/>
      <c r="RLL301" s="5"/>
      <c r="RLM301" s="5"/>
      <c r="RLN301" s="5"/>
      <c r="RLO301" s="5"/>
      <c r="RLP301" s="5"/>
      <c r="RLQ301" s="223"/>
      <c r="RLR301" s="2"/>
      <c r="RLS301" s="2"/>
      <c r="RLT301" s="5"/>
      <c r="RLU301" s="5"/>
      <c r="RLV301" s="5"/>
      <c r="RLW301" s="5"/>
      <c r="RLX301" s="5"/>
      <c r="RLY301" s="223"/>
      <c r="RLZ301" s="2"/>
      <c r="RMA301" s="2"/>
      <c r="RMB301" s="5"/>
      <c r="RMC301" s="5"/>
      <c r="RMD301" s="5"/>
      <c r="RME301" s="5"/>
      <c r="RMF301" s="5"/>
      <c r="RMG301" s="223"/>
      <c r="RMH301" s="2"/>
      <c r="RMI301" s="2"/>
      <c r="RMJ301" s="5"/>
      <c r="RMK301" s="5"/>
      <c r="RML301" s="5"/>
      <c r="RMM301" s="5"/>
      <c r="RMN301" s="5"/>
      <c r="RMO301" s="223"/>
      <c r="RMP301" s="2"/>
      <c r="RMQ301" s="2"/>
      <c r="RMR301" s="5"/>
      <c r="RMS301" s="5"/>
      <c r="RMT301" s="5"/>
      <c r="RMU301" s="5"/>
      <c r="RMV301" s="5"/>
      <c r="RMW301" s="223"/>
      <c r="RMX301" s="2"/>
      <c r="RMY301" s="2"/>
      <c r="RMZ301" s="5"/>
      <c r="RNA301" s="5"/>
      <c r="RNB301" s="5"/>
      <c r="RNC301" s="5"/>
      <c r="RND301" s="5"/>
      <c r="RNE301" s="223"/>
      <c r="RNF301" s="2"/>
      <c r="RNG301" s="2"/>
      <c r="RNH301" s="5"/>
      <c r="RNI301" s="5"/>
      <c r="RNJ301" s="5"/>
      <c r="RNK301" s="5"/>
      <c r="RNL301" s="5"/>
      <c r="RNM301" s="223"/>
      <c r="RNN301" s="2"/>
      <c r="RNO301" s="2"/>
      <c r="RNP301" s="5"/>
      <c r="RNQ301" s="5"/>
      <c r="RNR301" s="5"/>
      <c r="RNS301" s="5"/>
      <c r="RNT301" s="5"/>
      <c r="RNU301" s="223"/>
      <c r="RNV301" s="2"/>
      <c r="RNW301" s="2"/>
      <c r="RNX301" s="5"/>
      <c r="RNY301" s="5"/>
      <c r="RNZ301" s="5"/>
      <c r="ROA301" s="5"/>
      <c r="ROB301" s="5"/>
      <c r="ROC301" s="223"/>
      <c r="ROD301" s="2"/>
      <c r="ROE301" s="2"/>
      <c r="ROF301" s="5"/>
      <c r="ROG301" s="5"/>
      <c r="ROH301" s="5"/>
      <c r="ROI301" s="5"/>
      <c r="ROJ301" s="5"/>
      <c r="ROK301" s="223"/>
      <c r="ROL301" s="2"/>
      <c r="ROM301" s="2"/>
      <c r="RON301" s="5"/>
      <c r="ROO301" s="5"/>
      <c r="ROP301" s="5"/>
      <c r="ROQ301" s="5"/>
      <c r="ROR301" s="5"/>
      <c r="ROS301" s="223"/>
      <c r="ROT301" s="2"/>
      <c r="ROU301" s="2"/>
      <c r="ROV301" s="5"/>
      <c r="ROW301" s="5"/>
      <c r="ROX301" s="5"/>
      <c r="ROY301" s="5"/>
      <c r="ROZ301" s="5"/>
      <c r="RPA301" s="223"/>
      <c r="RPB301" s="2"/>
      <c r="RPC301" s="2"/>
      <c r="RPD301" s="5"/>
      <c r="RPE301" s="5"/>
      <c r="RPF301" s="5"/>
      <c r="RPG301" s="5"/>
      <c r="RPH301" s="5"/>
      <c r="RPI301" s="223"/>
      <c r="RPJ301" s="2"/>
      <c r="RPK301" s="2"/>
      <c r="RPL301" s="5"/>
      <c r="RPM301" s="5"/>
      <c r="RPN301" s="5"/>
      <c r="RPO301" s="5"/>
      <c r="RPP301" s="5"/>
      <c r="RPQ301" s="223"/>
      <c r="RPR301" s="2"/>
      <c r="RPS301" s="2"/>
      <c r="RPT301" s="5"/>
      <c r="RPU301" s="5"/>
      <c r="RPV301" s="5"/>
      <c r="RPW301" s="5"/>
      <c r="RPX301" s="5"/>
      <c r="RPY301" s="223"/>
      <c r="RPZ301" s="2"/>
      <c r="RQA301" s="2"/>
      <c r="RQB301" s="5"/>
      <c r="RQC301" s="5"/>
      <c r="RQD301" s="5"/>
      <c r="RQE301" s="5"/>
      <c r="RQF301" s="5"/>
      <c r="RQG301" s="223"/>
      <c r="RQH301" s="2"/>
      <c r="RQI301" s="2"/>
      <c r="RQJ301" s="5"/>
      <c r="RQK301" s="5"/>
      <c r="RQL301" s="5"/>
      <c r="RQM301" s="5"/>
      <c r="RQN301" s="5"/>
      <c r="RQO301" s="223"/>
      <c r="RQP301" s="2"/>
      <c r="RQQ301" s="2"/>
      <c r="RQR301" s="5"/>
      <c r="RQS301" s="5"/>
      <c r="RQT301" s="5"/>
      <c r="RQU301" s="5"/>
      <c r="RQV301" s="5"/>
      <c r="RQW301" s="223"/>
      <c r="RQX301" s="2"/>
      <c r="RQY301" s="2"/>
      <c r="RQZ301" s="5"/>
      <c r="RRA301" s="5"/>
      <c r="RRB301" s="5"/>
      <c r="RRC301" s="5"/>
      <c r="RRD301" s="5"/>
      <c r="RRE301" s="223"/>
      <c r="RRF301" s="2"/>
      <c r="RRG301" s="2"/>
      <c r="RRH301" s="5"/>
      <c r="RRI301" s="5"/>
      <c r="RRJ301" s="5"/>
      <c r="RRK301" s="5"/>
      <c r="RRL301" s="5"/>
      <c r="RRM301" s="223"/>
      <c r="RRN301" s="2"/>
      <c r="RRO301" s="2"/>
      <c r="RRP301" s="5"/>
      <c r="RRQ301" s="5"/>
      <c r="RRR301" s="5"/>
      <c r="RRS301" s="5"/>
      <c r="RRT301" s="5"/>
      <c r="RRU301" s="223"/>
      <c r="RRV301" s="2"/>
      <c r="RRW301" s="2"/>
      <c r="RRX301" s="5"/>
      <c r="RRY301" s="5"/>
      <c r="RRZ301" s="5"/>
      <c r="RSA301" s="5"/>
      <c r="RSB301" s="5"/>
      <c r="RSC301" s="223"/>
      <c r="RSD301" s="2"/>
      <c r="RSE301" s="2"/>
      <c r="RSF301" s="5"/>
      <c r="RSG301" s="5"/>
      <c r="RSH301" s="5"/>
      <c r="RSI301" s="5"/>
      <c r="RSJ301" s="5"/>
      <c r="RSK301" s="223"/>
      <c r="RSL301" s="2"/>
      <c r="RSM301" s="2"/>
      <c r="RSN301" s="5"/>
      <c r="RSO301" s="5"/>
      <c r="RSP301" s="5"/>
      <c r="RSQ301" s="5"/>
      <c r="RSR301" s="5"/>
      <c r="RSS301" s="223"/>
      <c r="RST301" s="2"/>
      <c r="RSU301" s="2"/>
      <c r="RSV301" s="5"/>
      <c r="RSW301" s="5"/>
      <c r="RSX301" s="5"/>
      <c r="RSY301" s="5"/>
      <c r="RSZ301" s="5"/>
      <c r="RTA301" s="223"/>
      <c r="RTB301" s="2"/>
      <c r="RTC301" s="2"/>
      <c r="RTD301" s="5"/>
      <c r="RTE301" s="5"/>
      <c r="RTF301" s="5"/>
      <c r="RTG301" s="5"/>
      <c r="RTH301" s="5"/>
      <c r="RTI301" s="223"/>
      <c r="RTJ301" s="2"/>
      <c r="RTK301" s="2"/>
      <c r="RTL301" s="5"/>
      <c r="RTM301" s="5"/>
      <c r="RTN301" s="5"/>
      <c r="RTO301" s="5"/>
      <c r="RTP301" s="5"/>
      <c r="RTQ301" s="223"/>
      <c r="RTR301" s="2"/>
      <c r="RTS301" s="2"/>
      <c r="RTT301" s="5"/>
      <c r="RTU301" s="5"/>
      <c r="RTV301" s="5"/>
      <c r="RTW301" s="5"/>
      <c r="RTX301" s="5"/>
      <c r="RTY301" s="223"/>
      <c r="RTZ301" s="2"/>
      <c r="RUA301" s="2"/>
      <c r="RUB301" s="5"/>
      <c r="RUC301" s="5"/>
      <c r="RUD301" s="5"/>
      <c r="RUE301" s="5"/>
      <c r="RUF301" s="5"/>
      <c r="RUG301" s="223"/>
      <c r="RUH301" s="2"/>
      <c r="RUI301" s="2"/>
      <c r="RUJ301" s="5"/>
      <c r="RUK301" s="5"/>
      <c r="RUL301" s="5"/>
      <c r="RUM301" s="5"/>
      <c r="RUN301" s="5"/>
      <c r="RUO301" s="223"/>
      <c r="RUP301" s="2"/>
      <c r="RUQ301" s="2"/>
      <c r="RUR301" s="5"/>
      <c r="RUS301" s="5"/>
      <c r="RUT301" s="5"/>
      <c r="RUU301" s="5"/>
      <c r="RUV301" s="5"/>
      <c r="RUW301" s="223"/>
      <c r="RUX301" s="2"/>
      <c r="RUY301" s="2"/>
      <c r="RUZ301" s="5"/>
      <c r="RVA301" s="5"/>
      <c r="RVB301" s="5"/>
      <c r="RVC301" s="5"/>
      <c r="RVD301" s="5"/>
      <c r="RVE301" s="223"/>
      <c r="RVF301" s="2"/>
      <c r="RVG301" s="2"/>
      <c r="RVH301" s="5"/>
      <c r="RVI301" s="5"/>
      <c r="RVJ301" s="5"/>
      <c r="RVK301" s="5"/>
      <c r="RVL301" s="5"/>
      <c r="RVM301" s="223"/>
      <c r="RVN301" s="2"/>
      <c r="RVO301" s="2"/>
      <c r="RVP301" s="5"/>
      <c r="RVQ301" s="5"/>
      <c r="RVR301" s="5"/>
      <c r="RVS301" s="5"/>
      <c r="RVT301" s="5"/>
      <c r="RVU301" s="223"/>
      <c r="RVV301" s="2"/>
      <c r="RVW301" s="2"/>
      <c r="RVX301" s="5"/>
      <c r="RVY301" s="5"/>
      <c r="RVZ301" s="5"/>
      <c r="RWA301" s="5"/>
      <c r="RWB301" s="5"/>
      <c r="RWC301" s="223"/>
      <c r="RWD301" s="2"/>
      <c r="RWE301" s="2"/>
      <c r="RWF301" s="5"/>
      <c r="RWG301" s="5"/>
      <c r="RWH301" s="5"/>
      <c r="RWI301" s="5"/>
      <c r="RWJ301" s="5"/>
      <c r="RWK301" s="223"/>
      <c r="RWL301" s="2"/>
      <c r="RWM301" s="2"/>
      <c r="RWN301" s="5"/>
      <c r="RWO301" s="5"/>
      <c r="RWP301" s="5"/>
      <c r="RWQ301" s="5"/>
      <c r="RWR301" s="5"/>
      <c r="RWS301" s="223"/>
      <c r="RWT301" s="2"/>
      <c r="RWU301" s="2"/>
      <c r="RWV301" s="5"/>
      <c r="RWW301" s="5"/>
      <c r="RWX301" s="5"/>
      <c r="RWY301" s="5"/>
      <c r="RWZ301" s="5"/>
      <c r="RXA301" s="223"/>
      <c r="RXB301" s="2"/>
      <c r="RXC301" s="2"/>
      <c r="RXD301" s="5"/>
      <c r="RXE301" s="5"/>
      <c r="RXF301" s="5"/>
      <c r="RXG301" s="5"/>
      <c r="RXH301" s="5"/>
      <c r="RXI301" s="223"/>
      <c r="RXJ301" s="2"/>
      <c r="RXK301" s="2"/>
      <c r="RXL301" s="5"/>
      <c r="RXM301" s="5"/>
      <c r="RXN301" s="5"/>
      <c r="RXO301" s="5"/>
      <c r="RXP301" s="5"/>
      <c r="RXQ301" s="223"/>
      <c r="RXR301" s="2"/>
      <c r="RXS301" s="2"/>
      <c r="RXT301" s="5"/>
      <c r="RXU301" s="5"/>
      <c r="RXV301" s="5"/>
      <c r="RXW301" s="5"/>
      <c r="RXX301" s="5"/>
      <c r="RXY301" s="223"/>
      <c r="RXZ301" s="2"/>
      <c r="RYA301" s="2"/>
      <c r="RYB301" s="5"/>
      <c r="RYC301" s="5"/>
      <c r="RYD301" s="5"/>
      <c r="RYE301" s="5"/>
      <c r="RYF301" s="5"/>
      <c r="RYG301" s="223"/>
      <c r="RYH301" s="2"/>
      <c r="RYI301" s="2"/>
      <c r="RYJ301" s="5"/>
      <c r="RYK301" s="5"/>
      <c r="RYL301" s="5"/>
      <c r="RYM301" s="5"/>
      <c r="RYN301" s="5"/>
      <c r="RYO301" s="223"/>
      <c r="RYP301" s="2"/>
      <c r="RYQ301" s="2"/>
      <c r="RYR301" s="5"/>
      <c r="RYS301" s="5"/>
      <c r="RYT301" s="5"/>
      <c r="RYU301" s="5"/>
      <c r="RYV301" s="5"/>
      <c r="RYW301" s="223"/>
      <c r="RYX301" s="2"/>
      <c r="RYY301" s="2"/>
      <c r="RYZ301" s="5"/>
      <c r="RZA301" s="5"/>
      <c r="RZB301" s="5"/>
      <c r="RZC301" s="5"/>
      <c r="RZD301" s="5"/>
      <c r="RZE301" s="223"/>
      <c r="RZF301" s="2"/>
      <c r="RZG301" s="2"/>
      <c r="RZH301" s="5"/>
      <c r="RZI301" s="5"/>
      <c r="RZJ301" s="5"/>
      <c r="RZK301" s="5"/>
      <c r="RZL301" s="5"/>
      <c r="RZM301" s="223"/>
      <c r="RZN301" s="2"/>
      <c r="RZO301" s="2"/>
      <c r="RZP301" s="5"/>
      <c r="RZQ301" s="5"/>
      <c r="RZR301" s="5"/>
      <c r="RZS301" s="5"/>
      <c r="RZT301" s="5"/>
      <c r="RZU301" s="223"/>
      <c r="RZV301" s="2"/>
      <c r="RZW301" s="2"/>
      <c r="RZX301" s="5"/>
      <c r="RZY301" s="5"/>
      <c r="RZZ301" s="5"/>
      <c r="SAA301" s="5"/>
      <c r="SAB301" s="5"/>
      <c r="SAC301" s="223"/>
      <c r="SAD301" s="2"/>
      <c r="SAE301" s="2"/>
      <c r="SAF301" s="5"/>
      <c r="SAG301" s="5"/>
      <c r="SAH301" s="5"/>
      <c r="SAI301" s="5"/>
      <c r="SAJ301" s="5"/>
      <c r="SAK301" s="223"/>
      <c r="SAL301" s="2"/>
      <c r="SAM301" s="2"/>
      <c r="SAN301" s="5"/>
      <c r="SAO301" s="5"/>
      <c r="SAP301" s="5"/>
      <c r="SAQ301" s="5"/>
      <c r="SAR301" s="5"/>
      <c r="SAS301" s="223"/>
      <c r="SAT301" s="2"/>
      <c r="SAU301" s="2"/>
      <c r="SAV301" s="5"/>
      <c r="SAW301" s="5"/>
      <c r="SAX301" s="5"/>
      <c r="SAY301" s="5"/>
      <c r="SAZ301" s="5"/>
      <c r="SBA301" s="223"/>
      <c r="SBB301" s="2"/>
      <c r="SBC301" s="2"/>
      <c r="SBD301" s="5"/>
      <c r="SBE301" s="5"/>
      <c r="SBF301" s="5"/>
      <c r="SBG301" s="5"/>
      <c r="SBH301" s="5"/>
      <c r="SBI301" s="223"/>
      <c r="SBJ301" s="2"/>
      <c r="SBK301" s="2"/>
      <c r="SBL301" s="5"/>
      <c r="SBM301" s="5"/>
      <c r="SBN301" s="5"/>
      <c r="SBO301" s="5"/>
      <c r="SBP301" s="5"/>
      <c r="SBQ301" s="223"/>
      <c r="SBR301" s="2"/>
      <c r="SBS301" s="2"/>
      <c r="SBT301" s="5"/>
      <c r="SBU301" s="5"/>
      <c r="SBV301" s="5"/>
      <c r="SBW301" s="5"/>
      <c r="SBX301" s="5"/>
      <c r="SBY301" s="223"/>
      <c r="SBZ301" s="2"/>
      <c r="SCA301" s="2"/>
      <c r="SCB301" s="5"/>
      <c r="SCC301" s="5"/>
      <c r="SCD301" s="5"/>
      <c r="SCE301" s="5"/>
      <c r="SCF301" s="5"/>
      <c r="SCG301" s="223"/>
      <c r="SCH301" s="2"/>
      <c r="SCI301" s="2"/>
      <c r="SCJ301" s="5"/>
      <c r="SCK301" s="5"/>
      <c r="SCL301" s="5"/>
      <c r="SCM301" s="5"/>
      <c r="SCN301" s="5"/>
      <c r="SCO301" s="223"/>
      <c r="SCP301" s="2"/>
      <c r="SCQ301" s="2"/>
      <c r="SCR301" s="5"/>
      <c r="SCS301" s="5"/>
      <c r="SCT301" s="5"/>
      <c r="SCU301" s="5"/>
      <c r="SCV301" s="5"/>
      <c r="SCW301" s="223"/>
      <c r="SCX301" s="2"/>
      <c r="SCY301" s="2"/>
      <c r="SCZ301" s="5"/>
      <c r="SDA301" s="5"/>
      <c r="SDB301" s="5"/>
      <c r="SDC301" s="5"/>
      <c r="SDD301" s="5"/>
      <c r="SDE301" s="223"/>
      <c r="SDF301" s="2"/>
      <c r="SDG301" s="2"/>
      <c r="SDH301" s="5"/>
      <c r="SDI301" s="5"/>
      <c r="SDJ301" s="5"/>
      <c r="SDK301" s="5"/>
      <c r="SDL301" s="5"/>
      <c r="SDM301" s="223"/>
      <c r="SDN301" s="2"/>
      <c r="SDO301" s="2"/>
      <c r="SDP301" s="5"/>
      <c r="SDQ301" s="5"/>
      <c r="SDR301" s="5"/>
      <c r="SDS301" s="5"/>
      <c r="SDT301" s="5"/>
      <c r="SDU301" s="223"/>
      <c r="SDV301" s="2"/>
      <c r="SDW301" s="2"/>
      <c r="SDX301" s="5"/>
      <c r="SDY301" s="5"/>
      <c r="SDZ301" s="5"/>
      <c r="SEA301" s="5"/>
      <c r="SEB301" s="5"/>
      <c r="SEC301" s="223"/>
      <c r="SED301" s="2"/>
      <c r="SEE301" s="2"/>
      <c r="SEF301" s="5"/>
      <c r="SEG301" s="5"/>
      <c r="SEH301" s="5"/>
      <c r="SEI301" s="5"/>
      <c r="SEJ301" s="5"/>
      <c r="SEK301" s="223"/>
      <c r="SEL301" s="2"/>
      <c r="SEM301" s="2"/>
      <c r="SEN301" s="5"/>
      <c r="SEO301" s="5"/>
      <c r="SEP301" s="5"/>
      <c r="SEQ301" s="5"/>
      <c r="SER301" s="5"/>
      <c r="SES301" s="223"/>
      <c r="SET301" s="2"/>
      <c r="SEU301" s="2"/>
      <c r="SEV301" s="5"/>
      <c r="SEW301" s="5"/>
      <c r="SEX301" s="5"/>
      <c r="SEY301" s="5"/>
      <c r="SEZ301" s="5"/>
      <c r="SFA301" s="223"/>
      <c r="SFB301" s="2"/>
      <c r="SFC301" s="2"/>
      <c r="SFD301" s="5"/>
      <c r="SFE301" s="5"/>
      <c r="SFF301" s="5"/>
      <c r="SFG301" s="5"/>
      <c r="SFH301" s="5"/>
      <c r="SFI301" s="223"/>
      <c r="SFJ301" s="2"/>
      <c r="SFK301" s="2"/>
      <c r="SFL301" s="5"/>
      <c r="SFM301" s="5"/>
      <c r="SFN301" s="5"/>
      <c r="SFO301" s="5"/>
      <c r="SFP301" s="5"/>
      <c r="SFQ301" s="223"/>
      <c r="SFR301" s="2"/>
      <c r="SFS301" s="2"/>
      <c r="SFT301" s="5"/>
      <c r="SFU301" s="5"/>
      <c r="SFV301" s="5"/>
      <c r="SFW301" s="5"/>
      <c r="SFX301" s="5"/>
      <c r="SFY301" s="223"/>
      <c r="SFZ301" s="2"/>
      <c r="SGA301" s="2"/>
      <c r="SGB301" s="5"/>
      <c r="SGC301" s="5"/>
      <c r="SGD301" s="5"/>
      <c r="SGE301" s="5"/>
      <c r="SGF301" s="5"/>
      <c r="SGG301" s="223"/>
      <c r="SGH301" s="2"/>
      <c r="SGI301" s="2"/>
      <c r="SGJ301" s="5"/>
      <c r="SGK301" s="5"/>
      <c r="SGL301" s="5"/>
      <c r="SGM301" s="5"/>
      <c r="SGN301" s="5"/>
      <c r="SGO301" s="223"/>
      <c r="SGP301" s="2"/>
      <c r="SGQ301" s="2"/>
      <c r="SGR301" s="5"/>
      <c r="SGS301" s="5"/>
      <c r="SGT301" s="5"/>
      <c r="SGU301" s="5"/>
      <c r="SGV301" s="5"/>
      <c r="SGW301" s="223"/>
      <c r="SGX301" s="2"/>
      <c r="SGY301" s="2"/>
      <c r="SGZ301" s="5"/>
      <c r="SHA301" s="5"/>
      <c r="SHB301" s="5"/>
      <c r="SHC301" s="5"/>
      <c r="SHD301" s="5"/>
      <c r="SHE301" s="223"/>
      <c r="SHF301" s="2"/>
      <c r="SHG301" s="2"/>
      <c r="SHH301" s="5"/>
      <c r="SHI301" s="5"/>
      <c r="SHJ301" s="5"/>
      <c r="SHK301" s="5"/>
      <c r="SHL301" s="5"/>
      <c r="SHM301" s="223"/>
      <c r="SHN301" s="2"/>
      <c r="SHO301" s="2"/>
      <c r="SHP301" s="5"/>
      <c r="SHQ301" s="5"/>
      <c r="SHR301" s="5"/>
      <c r="SHS301" s="5"/>
      <c r="SHT301" s="5"/>
      <c r="SHU301" s="223"/>
      <c r="SHV301" s="2"/>
      <c r="SHW301" s="2"/>
      <c r="SHX301" s="5"/>
      <c r="SHY301" s="5"/>
      <c r="SHZ301" s="5"/>
      <c r="SIA301" s="5"/>
      <c r="SIB301" s="5"/>
      <c r="SIC301" s="223"/>
      <c r="SID301" s="2"/>
      <c r="SIE301" s="2"/>
      <c r="SIF301" s="5"/>
      <c r="SIG301" s="5"/>
      <c r="SIH301" s="5"/>
      <c r="SII301" s="5"/>
      <c r="SIJ301" s="5"/>
      <c r="SIK301" s="223"/>
      <c r="SIL301" s="2"/>
      <c r="SIM301" s="2"/>
      <c r="SIN301" s="5"/>
      <c r="SIO301" s="5"/>
      <c r="SIP301" s="5"/>
      <c r="SIQ301" s="5"/>
      <c r="SIR301" s="5"/>
      <c r="SIS301" s="223"/>
      <c r="SIT301" s="2"/>
      <c r="SIU301" s="2"/>
      <c r="SIV301" s="5"/>
      <c r="SIW301" s="5"/>
      <c r="SIX301" s="5"/>
      <c r="SIY301" s="5"/>
      <c r="SIZ301" s="5"/>
      <c r="SJA301" s="223"/>
      <c r="SJB301" s="2"/>
      <c r="SJC301" s="2"/>
      <c r="SJD301" s="5"/>
      <c r="SJE301" s="5"/>
      <c r="SJF301" s="5"/>
      <c r="SJG301" s="5"/>
      <c r="SJH301" s="5"/>
      <c r="SJI301" s="223"/>
      <c r="SJJ301" s="2"/>
      <c r="SJK301" s="2"/>
      <c r="SJL301" s="5"/>
      <c r="SJM301" s="5"/>
      <c r="SJN301" s="5"/>
      <c r="SJO301" s="5"/>
      <c r="SJP301" s="5"/>
      <c r="SJQ301" s="223"/>
      <c r="SJR301" s="2"/>
      <c r="SJS301" s="2"/>
      <c r="SJT301" s="5"/>
      <c r="SJU301" s="5"/>
      <c r="SJV301" s="5"/>
      <c r="SJW301" s="5"/>
      <c r="SJX301" s="5"/>
      <c r="SJY301" s="223"/>
      <c r="SJZ301" s="2"/>
      <c r="SKA301" s="2"/>
      <c r="SKB301" s="5"/>
      <c r="SKC301" s="5"/>
      <c r="SKD301" s="5"/>
      <c r="SKE301" s="5"/>
      <c r="SKF301" s="5"/>
      <c r="SKG301" s="223"/>
      <c r="SKH301" s="2"/>
      <c r="SKI301" s="2"/>
      <c r="SKJ301" s="5"/>
      <c r="SKK301" s="5"/>
      <c r="SKL301" s="5"/>
      <c r="SKM301" s="5"/>
      <c r="SKN301" s="5"/>
      <c r="SKO301" s="223"/>
      <c r="SKP301" s="2"/>
      <c r="SKQ301" s="2"/>
      <c r="SKR301" s="5"/>
      <c r="SKS301" s="5"/>
      <c r="SKT301" s="5"/>
      <c r="SKU301" s="5"/>
      <c r="SKV301" s="5"/>
      <c r="SKW301" s="223"/>
      <c r="SKX301" s="2"/>
      <c r="SKY301" s="2"/>
      <c r="SKZ301" s="5"/>
      <c r="SLA301" s="5"/>
      <c r="SLB301" s="5"/>
      <c r="SLC301" s="5"/>
      <c r="SLD301" s="5"/>
      <c r="SLE301" s="223"/>
      <c r="SLF301" s="2"/>
      <c r="SLG301" s="2"/>
      <c r="SLH301" s="5"/>
      <c r="SLI301" s="5"/>
      <c r="SLJ301" s="5"/>
      <c r="SLK301" s="5"/>
      <c r="SLL301" s="5"/>
      <c r="SLM301" s="223"/>
      <c r="SLN301" s="2"/>
      <c r="SLO301" s="2"/>
      <c r="SLP301" s="5"/>
      <c r="SLQ301" s="5"/>
      <c r="SLR301" s="5"/>
      <c r="SLS301" s="5"/>
      <c r="SLT301" s="5"/>
      <c r="SLU301" s="223"/>
      <c r="SLV301" s="2"/>
      <c r="SLW301" s="2"/>
      <c r="SLX301" s="5"/>
      <c r="SLY301" s="5"/>
      <c r="SLZ301" s="5"/>
      <c r="SMA301" s="5"/>
      <c r="SMB301" s="5"/>
      <c r="SMC301" s="223"/>
      <c r="SMD301" s="2"/>
      <c r="SME301" s="2"/>
      <c r="SMF301" s="5"/>
      <c r="SMG301" s="5"/>
      <c r="SMH301" s="5"/>
      <c r="SMI301" s="5"/>
      <c r="SMJ301" s="5"/>
      <c r="SMK301" s="223"/>
      <c r="SML301" s="2"/>
      <c r="SMM301" s="2"/>
      <c r="SMN301" s="5"/>
      <c r="SMO301" s="5"/>
      <c r="SMP301" s="5"/>
      <c r="SMQ301" s="5"/>
      <c r="SMR301" s="5"/>
      <c r="SMS301" s="223"/>
      <c r="SMT301" s="2"/>
      <c r="SMU301" s="2"/>
      <c r="SMV301" s="5"/>
      <c r="SMW301" s="5"/>
      <c r="SMX301" s="5"/>
      <c r="SMY301" s="5"/>
      <c r="SMZ301" s="5"/>
      <c r="SNA301" s="223"/>
      <c r="SNB301" s="2"/>
      <c r="SNC301" s="2"/>
      <c r="SND301" s="5"/>
      <c r="SNE301" s="5"/>
      <c r="SNF301" s="5"/>
      <c r="SNG301" s="5"/>
      <c r="SNH301" s="5"/>
      <c r="SNI301" s="223"/>
      <c r="SNJ301" s="2"/>
      <c r="SNK301" s="2"/>
      <c r="SNL301" s="5"/>
      <c r="SNM301" s="5"/>
      <c r="SNN301" s="5"/>
      <c r="SNO301" s="5"/>
      <c r="SNP301" s="5"/>
      <c r="SNQ301" s="223"/>
      <c r="SNR301" s="2"/>
      <c r="SNS301" s="2"/>
      <c r="SNT301" s="5"/>
      <c r="SNU301" s="5"/>
      <c r="SNV301" s="5"/>
      <c r="SNW301" s="5"/>
      <c r="SNX301" s="5"/>
      <c r="SNY301" s="223"/>
      <c r="SNZ301" s="2"/>
      <c r="SOA301" s="2"/>
      <c r="SOB301" s="5"/>
      <c r="SOC301" s="5"/>
      <c r="SOD301" s="5"/>
      <c r="SOE301" s="5"/>
      <c r="SOF301" s="5"/>
      <c r="SOG301" s="223"/>
      <c r="SOH301" s="2"/>
      <c r="SOI301" s="2"/>
      <c r="SOJ301" s="5"/>
      <c r="SOK301" s="5"/>
      <c r="SOL301" s="5"/>
      <c r="SOM301" s="5"/>
      <c r="SON301" s="5"/>
      <c r="SOO301" s="223"/>
      <c r="SOP301" s="2"/>
      <c r="SOQ301" s="2"/>
      <c r="SOR301" s="5"/>
      <c r="SOS301" s="5"/>
      <c r="SOT301" s="5"/>
      <c r="SOU301" s="5"/>
      <c r="SOV301" s="5"/>
      <c r="SOW301" s="223"/>
      <c r="SOX301" s="2"/>
      <c r="SOY301" s="2"/>
      <c r="SOZ301" s="5"/>
      <c r="SPA301" s="5"/>
      <c r="SPB301" s="5"/>
      <c r="SPC301" s="5"/>
      <c r="SPD301" s="5"/>
      <c r="SPE301" s="223"/>
      <c r="SPF301" s="2"/>
      <c r="SPG301" s="2"/>
      <c r="SPH301" s="5"/>
      <c r="SPI301" s="5"/>
      <c r="SPJ301" s="5"/>
      <c r="SPK301" s="5"/>
      <c r="SPL301" s="5"/>
      <c r="SPM301" s="223"/>
      <c r="SPN301" s="2"/>
      <c r="SPO301" s="2"/>
      <c r="SPP301" s="5"/>
      <c r="SPQ301" s="5"/>
      <c r="SPR301" s="5"/>
      <c r="SPS301" s="5"/>
      <c r="SPT301" s="5"/>
      <c r="SPU301" s="223"/>
      <c r="SPV301" s="2"/>
      <c r="SPW301" s="2"/>
      <c r="SPX301" s="5"/>
      <c r="SPY301" s="5"/>
      <c r="SPZ301" s="5"/>
      <c r="SQA301" s="5"/>
      <c r="SQB301" s="5"/>
      <c r="SQC301" s="223"/>
      <c r="SQD301" s="2"/>
      <c r="SQE301" s="2"/>
      <c r="SQF301" s="5"/>
      <c r="SQG301" s="5"/>
      <c r="SQH301" s="5"/>
      <c r="SQI301" s="5"/>
      <c r="SQJ301" s="5"/>
      <c r="SQK301" s="223"/>
      <c r="SQL301" s="2"/>
      <c r="SQM301" s="2"/>
      <c r="SQN301" s="5"/>
      <c r="SQO301" s="5"/>
      <c r="SQP301" s="5"/>
      <c r="SQQ301" s="5"/>
      <c r="SQR301" s="5"/>
      <c r="SQS301" s="223"/>
      <c r="SQT301" s="2"/>
      <c r="SQU301" s="2"/>
      <c r="SQV301" s="5"/>
      <c r="SQW301" s="5"/>
      <c r="SQX301" s="5"/>
      <c r="SQY301" s="5"/>
      <c r="SQZ301" s="5"/>
      <c r="SRA301" s="223"/>
      <c r="SRB301" s="2"/>
      <c r="SRC301" s="2"/>
      <c r="SRD301" s="5"/>
      <c r="SRE301" s="5"/>
      <c r="SRF301" s="5"/>
      <c r="SRG301" s="5"/>
      <c r="SRH301" s="5"/>
      <c r="SRI301" s="223"/>
      <c r="SRJ301" s="2"/>
      <c r="SRK301" s="2"/>
      <c r="SRL301" s="5"/>
      <c r="SRM301" s="5"/>
      <c r="SRN301" s="5"/>
      <c r="SRO301" s="5"/>
      <c r="SRP301" s="5"/>
      <c r="SRQ301" s="223"/>
      <c r="SRR301" s="2"/>
      <c r="SRS301" s="2"/>
      <c r="SRT301" s="5"/>
      <c r="SRU301" s="5"/>
      <c r="SRV301" s="5"/>
      <c r="SRW301" s="5"/>
      <c r="SRX301" s="5"/>
      <c r="SRY301" s="223"/>
      <c r="SRZ301" s="2"/>
      <c r="SSA301" s="2"/>
      <c r="SSB301" s="5"/>
      <c r="SSC301" s="5"/>
      <c r="SSD301" s="5"/>
      <c r="SSE301" s="5"/>
      <c r="SSF301" s="5"/>
      <c r="SSG301" s="223"/>
      <c r="SSH301" s="2"/>
      <c r="SSI301" s="2"/>
      <c r="SSJ301" s="5"/>
      <c r="SSK301" s="5"/>
      <c r="SSL301" s="5"/>
      <c r="SSM301" s="5"/>
      <c r="SSN301" s="5"/>
      <c r="SSO301" s="223"/>
      <c r="SSP301" s="2"/>
      <c r="SSQ301" s="2"/>
      <c r="SSR301" s="5"/>
      <c r="SSS301" s="5"/>
      <c r="SST301" s="5"/>
      <c r="SSU301" s="5"/>
      <c r="SSV301" s="5"/>
      <c r="SSW301" s="223"/>
      <c r="SSX301" s="2"/>
      <c r="SSY301" s="2"/>
      <c r="SSZ301" s="5"/>
      <c r="STA301" s="5"/>
      <c r="STB301" s="5"/>
      <c r="STC301" s="5"/>
      <c r="STD301" s="5"/>
      <c r="STE301" s="223"/>
      <c r="STF301" s="2"/>
      <c r="STG301" s="2"/>
      <c r="STH301" s="5"/>
      <c r="STI301" s="5"/>
      <c r="STJ301" s="5"/>
      <c r="STK301" s="5"/>
      <c r="STL301" s="5"/>
      <c r="STM301" s="223"/>
      <c r="STN301" s="2"/>
      <c r="STO301" s="2"/>
      <c r="STP301" s="5"/>
      <c r="STQ301" s="5"/>
      <c r="STR301" s="5"/>
      <c r="STS301" s="5"/>
      <c r="STT301" s="5"/>
      <c r="STU301" s="223"/>
      <c r="STV301" s="2"/>
      <c r="STW301" s="2"/>
      <c r="STX301" s="5"/>
      <c r="STY301" s="5"/>
      <c r="STZ301" s="5"/>
      <c r="SUA301" s="5"/>
      <c r="SUB301" s="5"/>
      <c r="SUC301" s="223"/>
      <c r="SUD301" s="2"/>
      <c r="SUE301" s="2"/>
      <c r="SUF301" s="5"/>
      <c r="SUG301" s="5"/>
      <c r="SUH301" s="5"/>
      <c r="SUI301" s="5"/>
      <c r="SUJ301" s="5"/>
      <c r="SUK301" s="223"/>
      <c r="SUL301" s="2"/>
      <c r="SUM301" s="2"/>
      <c r="SUN301" s="5"/>
      <c r="SUO301" s="5"/>
      <c r="SUP301" s="5"/>
      <c r="SUQ301" s="5"/>
      <c r="SUR301" s="5"/>
      <c r="SUS301" s="223"/>
      <c r="SUT301" s="2"/>
      <c r="SUU301" s="2"/>
      <c r="SUV301" s="5"/>
      <c r="SUW301" s="5"/>
      <c r="SUX301" s="5"/>
      <c r="SUY301" s="5"/>
      <c r="SUZ301" s="5"/>
      <c r="SVA301" s="223"/>
      <c r="SVB301" s="2"/>
      <c r="SVC301" s="2"/>
      <c r="SVD301" s="5"/>
      <c r="SVE301" s="5"/>
      <c r="SVF301" s="5"/>
      <c r="SVG301" s="5"/>
      <c r="SVH301" s="5"/>
      <c r="SVI301" s="223"/>
      <c r="SVJ301" s="2"/>
      <c r="SVK301" s="2"/>
      <c r="SVL301" s="5"/>
      <c r="SVM301" s="5"/>
      <c r="SVN301" s="5"/>
      <c r="SVO301" s="5"/>
      <c r="SVP301" s="5"/>
      <c r="SVQ301" s="223"/>
      <c r="SVR301" s="2"/>
      <c r="SVS301" s="2"/>
      <c r="SVT301" s="5"/>
      <c r="SVU301" s="5"/>
      <c r="SVV301" s="5"/>
      <c r="SVW301" s="5"/>
      <c r="SVX301" s="5"/>
      <c r="SVY301" s="223"/>
      <c r="SVZ301" s="2"/>
      <c r="SWA301" s="2"/>
      <c r="SWB301" s="5"/>
      <c r="SWC301" s="5"/>
      <c r="SWD301" s="5"/>
      <c r="SWE301" s="5"/>
      <c r="SWF301" s="5"/>
      <c r="SWG301" s="223"/>
      <c r="SWH301" s="2"/>
      <c r="SWI301" s="2"/>
      <c r="SWJ301" s="5"/>
      <c r="SWK301" s="5"/>
      <c r="SWL301" s="5"/>
      <c r="SWM301" s="5"/>
      <c r="SWN301" s="5"/>
      <c r="SWO301" s="223"/>
      <c r="SWP301" s="2"/>
      <c r="SWQ301" s="2"/>
      <c r="SWR301" s="5"/>
      <c r="SWS301" s="5"/>
      <c r="SWT301" s="5"/>
      <c r="SWU301" s="5"/>
      <c r="SWV301" s="5"/>
      <c r="SWW301" s="223"/>
      <c r="SWX301" s="2"/>
      <c r="SWY301" s="2"/>
      <c r="SWZ301" s="5"/>
      <c r="SXA301" s="5"/>
      <c r="SXB301" s="5"/>
      <c r="SXC301" s="5"/>
      <c r="SXD301" s="5"/>
      <c r="SXE301" s="223"/>
      <c r="SXF301" s="2"/>
      <c r="SXG301" s="2"/>
      <c r="SXH301" s="5"/>
      <c r="SXI301" s="5"/>
      <c r="SXJ301" s="5"/>
      <c r="SXK301" s="5"/>
      <c r="SXL301" s="5"/>
      <c r="SXM301" s="223"/>
      <c r="SXN301" s="2"/>
      <c r="SXO301" s="2"/>
      <c r="SXP301" s="5"/>
      <c r="SXQ301" s="5"/>
      <c r="SXR301" s="5"/>
      <c r="SXS301" s="5"/>
      <c r="SXT301" s="5"/>
      <c r="SXU301" s="223"/>
      <c r="SXV301" s="2"/>
      <c r="SXW301" s="2"/>
      <c r="SXX301" s="5"/>
      <c r="SXY301" s="5"/>
      <c r="SXZ301" s="5"/>
      <c r="SYA301" s="5"/>
      <c r="SYB301" s="5"/>
      <c r="SYC301" s="223"/>
      <c r="SYD301" s="2"/>
      <c r="SYE301" s="2"/>
      <c r="SYF301" s="5"/>
      <c r="SYG301" s="5"/>
      <c r="SYH301" s="5"/>
      <c r="SYI301" s="5"/>
      <c r="SYJ301" s="5"/>
      <c r="SYK301" s="223"/>
      <c r="SYL301" s="2"/>
      <c r="SYM301" s="2"/>
      <c r="SYN301" s="5"/>
      <c r="SYO301" s="5"/>
      <c r="SYP301" s="5"/>
      <c r="SYQ301" s="5"/>
      <c r="SYR301" s="5"/>
      <c r="SYS301" s="223"/>
      <c r="SYT301" s="2"/>
      <c r="SYU301" s="2"/>
      <c r="SYV301" s="5"/>
      <c r="SYW301" s="5"/>
      <c r="SYX301" s="5"/>
      <c r="SYY301" s="5"/>
      <c r="SYZ301" s="5"/>
      <c r="SZA301" s="223"/>
      <c r="SZB301" s="2"/>
      <c r="SZC301" s="2"/>
      <c r="SZD301" s="5"/>
      <c r="SZE301" s="5"/>
      <c r="SZF301" s="5"/>
      <c r="SZG301" s="5"/>
      <c r="SZH301" s="5"/>
      <c r="SZI301" s="223"/>
      <c r="SZJ301" s="2"/>
      <c r="SZK301" s="2"/>
      <c r="SZL301" s="5"/>
      <c r="SZM301" s="5"/>
      <c r="SZN301" s="5"/>
      <c r="SZO301" s="5"/>
      <c r="SZP301" s="5"/>
      <c r="SZQ301" s="223"/>
      <c r="SZR301" s="2"/>
      <c r="SZS301" s="2"/>
      <c r="SZT301" s="5"/>
      <c r="SZU301" s="5"/>
      <c r="SZV301" s="5"/>
      <c r="SZW301" s="5"/>
      <c r="SZX301" s="5"/>
      <c r="SZY301" s="223"/>
      <c r="SZZ301" s="2"/>
      <c r="TAA301" s="2"/>
      <c r="TAB301" s="5"/>
      <c r="TAC301" s="5"/>
      <c r="TAD301" s="5"/>
      <c r="TAE301" s="5"/>
      <c r="TAF301" s="5"/>
      <c r="TAG301" s="223"/>
      <c r="TAH301" s="2"/>
      <c r="TAI301" s="2"/>
      <c r="TAJ301" s="5"/>
      <c r="TAK301" s="5"/>
      <c r="TAL301" s="5"/>
      <c r="TAM301" s="5"/>
      <c r="TAN301" s="5"/>
      <c r="TAO301" s="223"/>
      <c r="TAP301" s="2"/>
      <c r="TAQ301" s="2"/>
      <c r="TAR301" s="5"/>
      <c r="TAS301" s="5"/>
      <c r="TAT301" s="5"/>
      <c r="TAU301" s="5"/>
      <c r="TAV301" s="5"/>
      <c r="TAW301" s="223"/>
      <c r="TAX301" s="2"/>
      <c r="TAY301" s="2"/>
      <c r="TAZ301" s="5"/>
      <c r="TBA301" s="5"/>
      <c r="TBB301" s="5"/>
      <c r="TBC301" s="5"/>
      <c r="TBD301" s="5"/>
      <c r="TBE301" s="223"/>
      <c r="TBF301" s="2"/>
      <c r="TBG301" s="2"/>
      <c r="TBH301" s="5"/>
      <c r="TBI301" s="5"/>
      <c r="TBJ301" s="5"/>
      <c r="TBK301" s="5"/>
      <c r="TBL301" s="5"/>
      <c r="TBM301" s="223"/>
      <c r="TBN301" s="2"/>
      <c r="TBO301" s="2"/>
      <c r="TBP301" s="5"/>
      <c r="TBQ301" s="5"/>
      <c r="TBR301" s="5"/>
      <c r="TBS301" s="5"/>
      <c r="TBT301" s="5"/>
      <c r="TBU301" s="223"/>
      <c r="TBV301" s="2"/>
      <c r="TBW301" s="2"/>
      <c r="TBX301" s="5"/>
      <c r="TBY301" s="5"/>
      <c r="TBZ301" s="5"/>
      <c r="TCA301" s="5"/>
      <c r="TCB301" s="5"/>
      <c r="TCC301" s="223"/>
      <c r="TCD301" s="2"/>
      <c r="TCE301" s="2"/>
      <c r="TCF301" s="5"/>
      <c r="TCG301" s="5"/>
      <c r="TCH301" s="5"/>
      <c r="TCI301" s="5"/>
      <c r="TCJ301" s="5"/>
      <c r="TCK301" s="223"/>
      <c r="TCL301" s="2"/>
      <c r="TCM301" s="2"/>
      <c r="TCN301" s="5"/>
      <c r="TCO301" s="5"/>
      <c r="TCP301" s="5"/>
      <c r="TCQ301" s="5"/>
      <c r="TCR301" s="5"/>
      <c r="TCS301" s="223"/>
      <c r="TCT301" s="2"/>
      <c r="TCU301" s="2"/>
      <c r="TCV301" s="5"/>
      <c r="TCW301" s="5"/>
      <c r="TCX301" s="5"/>
      <c r="TCY301" s="5"/>
      <c r="TCZ301" s="5"/>
      <c r="TDA301" s="223"/>
      <c r="TDB301" s="2"/>
      <c r="TDC301" s="2"/>
      <c r="TDD301" s="5"/>
      <c r="TDE301" s="5"/>
      <c r="TDF301" s="5"/>
      <c r="TDG301" s="5"/>
      <c r="TDH301" s="5"/>
      <c r="TDI301" s="223"/>
      <c r="TDJ301" s="2"/>
      <c r="TDK301" s="2"/>
      <c r="TDL301" s="5"/>
      <c r="TDM301" s="5"/>
      <c r="TDN301" s="5"/>
      <c r="TDO301" s="5"/>
      <c r="TDP301" s="5"/>
      <c r="TDQ301" s="223"/>
      <c r="TDR301" s="2"/>
      <c r="TDS301" s="2"/>
      <c r="TDT301" s="5"/>
      <c r="TDU301" s="5"/>
      <c r="TDV301" s="5"/>
      <c r="TDW301" s="5"/>
      <c r="TDX301" s="5"/>
      <c r="TDY301" s="223"/>
      <c r="TDZ301" s="2"/>
      <c r="TEA301" s="2"/>
      <c r="TEB301" s="5"/>
      <c r="TEC301" s="5"/>
      <c r="TED301" s="5"/>
      <c r="TEE301" s="5"/>
      <c r="TEF301" s="5"/>
      <c r="TEG301" s="223"/>
      <c r="TEH301" s="2"/>
      <c r="TEI301" s="2"/>
      <c r="TEJ301" s="5"/>
      <c r="TEK301" s="5"/>
      <c r="TEL301" s="5"/>
      <c r="TEM301" s="5"/>
      <c r="TEN301" s="5"/>
      <c r="TEO301" s="223"/>
      <c r="TEP301" s="2"/>
      <c r="TEQ301" s="2"/>
      <c r="TER301" s="5"/>
      <c r="TES301" s="5"/>
      <c r="TET301" s="5"/>
      <c r="TEU301" s="5"/>
      <c r="TEV301" s="5"/>
      <c r="TEW301" s="223"/>
      <c r="TEX301" s="2"/>
      <c r="TEY301" s="2"/>
      <c r="TEZ301" s="5"/>
      <c r="TFA301" s="5"/>
      <c r="TFB301" s="5"/>
      <c r="TFC301" s="5"/>
      <c r="TFD301" s="5"/>
      <c r="TFE301" s="223"/>
      <c r="TFF301" s="2"/>
      <c r="TFG301" s="2"/>
      <c r="TFH301" s="5"/>
      <c r="TFI301" s="5"/>
      <c r="TFJ301" s="5"/>
      <c r="TFK301" s="5"/>
      <c r="TFL301" s="5"/>
      <c r="TFM301" s="223"/>
      <c r="TFN301" s="2"/>
      <c r="TFO301" s="2"/>
      <c r="TFP301" s="5"/>
      <c r="TFQ301" s="5"/>
      <c r="TFR301" s="5"/>
      <c r="TFS301" s="5"/>
      <c r="TFT301" s="5"/>
      <c r="TFU301" s="223"/>
      <c r="TFV301" s="2"/>
      <c r="TFW301" s="2"/>
      <c r="TFX301" s="5"/>
      <c r="TFY301" s="5"/>
      <c r="TFZ301" s="5"/>
      <c r="TGA301" s="5"/>
      <c r="TGB301" s="5"/>
      <c r="TGC301" s="223"/>
      <c r="TGD301" s="2"/>
      <c r="TGE301" s="2"/>
      <c r="TGF301" s="5"/>
      <c r="TGG301" s="5"/>
      <c r="TGH301" s="5"/>
      <c r="TGI301" s="5"/>
      <c r="TGJ301" s="5"/>
      <c r="TGK301" s="223"/>
      <c r="TGL301" s="2"/>
      <c r="TGM301" s="2"/>
      <c r="TGN301" s="5"/>
      <c r="TGO301" s="5"/>
      <c r="TGP301" s="5"/>
      <c r="TGQ301" s="5"/>
      <c r="TGR301" s="5"/>
      <c r="TGS301" s="223"/>
      <c r="TGT301" s="2"/>
      <c r="TGU301" s="2"/>
      <c r="TGV301" s="5"/>
      <c r="TGW301" s="5"/>
      <c r="TGX301" s="5"/>
      <c r="TGY301" s="5"/>
      <c r="TGZ301" s="5"/>
      <c r="THA301" s="223"/>
      <c r="THB301" s="2"/>
      <c r="THC301" s="2"/>
      <c r="THD301" s="5"/>
      <c r="THE301" s="5"/>
      <c r="THF301" s="5"/>
      <c r="THG301" s="5"/>
      <c r="THH301" s="5"/>
      <c r="THI301" s="223"/>
      <c r="THJ301" s="2"/>
      <c r="THK301" s="2"/>
      <c r="THL301" s="5"/>
      <c r="THM301" s="5"/>
      <c r="THN301" s="5"/>
      <c r="THO301" s="5"/>
      <c r="THP301" s="5"/>
      <c r="THQ301" s="223"/>
      <c r="THR301" s="2"/>
      <c r="THS301" s="2"/>
      <c r="THT301" s="5"/>
      <c r="THU301" s="5"/>
      <c r="THV301" s="5"/>
      <c r="THW301" s="5"/>
      <c r="THX301" s="5"/>
      <c r="THY301" s="223"/>
      <c r="THZ301" s="2"/>
      <c r="TIA301" s="2"/>
      <c r="TIB301" s="5"/>
      <c r="TIC301" s="5"/>
      <c r="TID301" s="5"/>
      <c r="TIE301" s="5"/>
      <c r="TIF301" s="5"/>
      <c r="TIG301" s="223"/>
      <c r="TIH301" s="2"/>
      <c r="TII301" s="2"/>
      <c r="TIJ301" s="5"/>
      <c r="TIK301" s="5"/>
      <c r="TIL301" s="5"/>
      <c r="TIM301" s="5"/>
      <c r="TIN301" s="5"/>
      <c r="TIO301" s="223"/>
      <c r="TIP301" s="2"/>
      <c r="TIQ301" s="2"/>
      <c r="TIR301" s="5"/>
      <c r="TIS301" s="5"/>
      <c r="TIT301" s="5"/>
      <c r="TIU301" s="5"/>
      <c r="TIV301" s="5"/>
      <c r="TIW301" s="223"/>
      <c r="TIX301" s="2"/>
      <c r="TIY301" s="2"/>
      <c r="TIZ301" s="5"/>
      <c r="TJA301" s="5"/>
      <c r="TJB301" s="5"/>
      <c r="TJC301" s="5"/>
      <c r="TJD301" s="5"/>
      <c r="TJE301" s="223"/>
      <c r="TJF301" s="2"/>
      <c r="TJG301" s="2"/>
      <c r="TJH301" s="5"/>
      <c r="TJI301" s="5"/>
      <c r="TJJ301" s="5"/>
      <c r="TJK301" s="5"/>
      <c r="TJL301" s="5"/>
      <c r="TJM301" s="223"/>
      <c r="TJN301" s="2"/>
      <c r="TJO301" s="2"/>
      <c r="TJP301" s="5"/>
      <c r="TJQ301" s="5"/>
      <c r="TJR301" s="5"/>
      <c r="TJS301" s="5"/>
      <c r="TJT301" s="5"/>
      <c r="TJU301" s="223"/>
      <c r="TJV301" s="2"/>
      <c r="TJW301" s="2"/>
      <c r="TJX301" s="5"/>
      <c r="TJY301" s="5"/>
      <c r="TJZ301" s="5"/>
      <c r="TKA301" s="5"/>
      <c r="TKB301" s="5"/>
      <c r="TKC301" s="223"/>
      <c r="TKD301" s="2"/>
      <c r="TKE301" s="2"/>
      <c r="TKF301" s="5"/>
      <c r="TKG301" s="5"/>
      <c r="TKH301" s="5"/>
      <c r="TKI301" s="5"/>
      <c r="TKJ301" s="5"/>
      <c r="TKK301" s="223"/>
      <c r="TKL301" s="2"/>
      <c r="TKM301" s="2"/>
      <c r="TKN301" s="5"/>
      <c r="TKO301" s="5"/>
      <c r="TKP301" s="5"/>
      <c r="TKQ301" s="5"/>
      <c r="TKR301" s="5"/>
      <c r="TKS301" s="223"/>
      <c r="TKT301" s="2"/>
      <c r="TKU301" s="2"/>
      <c r="TKV301" s="5"/>
      <c r="TKW301" s="5"/>
      <c r="TKX301" s="5"/>
      <c r="TKY301" s="5"/>
      <c r="TKZ301" s="5"/>
      <c r="TLA301" s="223"/>
      <c r="TLB301" s="2"/>
      <c r="TLC301" s="2"/>
      <c r="TLD301" s="5"/>
      <c r="TLE301" s="5"/>
      <c r="TLF301" s="5"/>
      <c r="TLG301" s="5"/>
      <c r="TLH301" s="5"/>
      <c r="TLI301" s="223"/>
      <c r="TLJ301" s="2"/>
      <c r="TLK301" s="2"/>
      <c r="TLL301" s="5"/>
      <c r="TLM301" s="5"/>
      <c r="TLN301" s="5"/>
      <c r="TLO301" s="5"/>
      <c r="TLP301" s="5"/>
      <c r="TLQ301" s="223"/>
      <c r="TLR301" s="2"/>
      <c r="TLS301" s="2"/>
      <c r="TLT301" s="5"/>
      <c r="TLU301" s="5"/>
      <c r="TLV301" s="5"/>
      <c r="TLW301" s="5"/>
      <c r="TLX301" s="5"/>
      <c r="TLY301" s="223"/>
      <c r="TLZ301" s="2"/>
      <c r="TMA301" s="2"/>
      <c r="TMB301" s="5"/>
      <c r="TMC301" s="5"/>
      <c r="TMD301" s="5"/>
      <c r="TME301" s="5"/>
      <c r="TMF301" s="5"/>
      <c r="TMG301" s="223"/>
      <c r="TMH301" s="2"/>
      <c r="TMI301" s="2"/>
      <c r="TMJ301" s="5"/>
      <c r="TMK301" s="5"/>
      <c r="TML301" s="5"/>
      <c r="TMM301" s="5"/>
      <c r="TMN301" s="5"/>
      <c r="TMO301" s="223"/>
      <c r="TMP301" s="2"/>
      <c r="TMQ301" s="2"/>
      <c r="TMR301" s="5"/>
      <c r="TMS301" s="5"/>
      <c r="TMT301" s="5"/>
      <c r="TMU301" s="5"/>
      <c r="TMV301" s="5"/>
      <c r="TMW301" s="223"/>
      <c r="TMX301" s="2"/>
      <c r="TMY301" s="2"/>
      <c r="TMZ301" s="5"/>
      <c r="TNA301" s="5"/>
      <c r="TNB301" s="5"/>
      <c r="TNC301" s="5"/>
      <c r="TND301" s="5"/>
      <c r="TNE301" s="223"/>
      <c r="TNF301" s="2"/>
      <c r="TNG301" s="2"/>
      <c r="TNH301" s="5"/>
      <c r="TNI301" s="5"/>
      <c r="TNJ301" s="5"/>
      <c r="TNK301" s="5"/>
      <c r="TNL301" s="5"/>
      <c r="TNM301" s="223"/>
      <c r="TNN301" s="2"/>
      <c r="TNO301" s="2"/>
      <c r="TNP301" s="5"/>
      <c r="TNQ301" s="5"/>
      <c r="TNR301" s="5"/>
      <c r="TNS301" s="5"/>
      <c r="TNT301" s="5"/>
      <c r="TNU301" s="223"/>
      <c r="TNV301" s="2"/>
      <c r="TNW301" s="2"/>
      <c r="TNX301" s="5"/>
      <c r="TNY301" s="5"/>
      <c r="TNZ301" s="5"/>
      <c r="TOA301" s="5"/>
      <c r="TOB301" s="5"/>
      <c r="TOC301" s="223"/>
      <c r="TOD301" s="2"/>
      <c r="TOE301" s="2"/>
      <c r="TOF301" s="5"/>
      <c r="TOG301" s="5"/>
      <c r="TOH301" s="5"/>
      <c r="TOI301" s="5"/>
      <c r="TOJ301" s="5"/>
      <c r="TOK301" s="223"/>
      <c r="TOL301" s="2"/>
      <c r="TOM301" s="2"/>
      <c r="TON301" s="5"/>
      <c r="TOO301" s="5"/>
      <c r="TOP301" s="5"/>
      <c r="TOQ301" s="5"/>
      <c r="TOR301" s="5"/>
      <c r="TOS301" s="223"/>
      <c r="TOT301" s="2"/>
      <c r="TOU301" s="2"/>
      <c r="TOV301" s="5"/>
      <c r="TOW301" s="5"/>
      <c r="TOX301" s="5"/>
      <c r="TOY301" s="5"/>
      <c r="TOZ301" s="5"/>
      <c r="TPA301" s="223"/>
      <c r="TPB301" s="2"/>
      <c r="TPC301" s="2"/>
      <c r="TPD301" s="5"/>
      <c r="TPE301" s="5"/>
      <c r="TPF301" s="5"/>
      <c r="TPG301" s="5"/>
      <c r="TPH301" s="5"/>
      <c r="TPI301" s="223"/>
      <c r="TPJ301" s="2"/>
      <c r="TPK301" s="2"/>
      <c r="TPL301" s="5"/>
      <c r="TPM301" s="5"/>
      <c r="TPN301" s="5"/>
      <c r="TPO301" s="5"/>
      <c r="TPP301" s="5"/>
      <c r="TPQ301" s="223"/>
      <c r="TPR301" s="2"/>
      <c r="TPS301" s="2"/>
      <c r="TPT301" s="5"/>
      <c r="TPU301" s="5"/>
      <c r="TPV301" s="5"/>
      <c r="TPW301" s="5"/>
      <c r="TPX301" s="5"/>
      <c r="TPY301" s="223"/>
      <c r="TPZ301" s="2"/>
      <c r="TQA301" s="2"/>
      <c r="TQB301" s="5"/>
      <c r="TQC301" s="5"/>
      <c r="TQD301" s="5"/>
      <c r="TQE301" s="5"/>
      <c r="TQF301" s="5"/>
      <c r="TQG301" s="223"/>
      <c r="TQH301" s="2"/>
      <c r="TQI301" s="2"/>
      <c r="TQJ301" s="5"/>
      <c r="TQK301" s="5"/>
      <c r="TQL301" s="5"/>
      <c r="TQM301" s="5"/>
      <c r="TQN301" s="5"/>
      <c r="TQO301" s="223"/>
      <c r="TQP301" s="2"/>
      <c r="TQQ301" s="2"/>
      <c r="TQR301" s="5"/>
      <c r="TQS301" s="5"/>
      <c r="TQT301" s="5"/>
      <c r="TQU301" s="5"/>
      <c r="TQV301" s="5"/>
      <c r="TQW301" s="223"/>
      <c r="TQX301" s="2"/>
      <c r="TQY301" s="2"/>
      <c r="TQZ301" s="5"/>
      <c r="TRA301" s="5"/>
      <c r="TRB301" s="5"/>
      <c r="TRC301" s="5"/>
      <c r="TRD301" s="5"/>
      <c r="TRE301" s="223"/>
      <c r="TRF301" s="2"/>
      <c r="TRG301" s="2"/>
      <c r="TRH301" s="5"/>
      <c r="TRI301" s="5"/>
      <c r="TRJ301" s="5"/>
      <c r="TRK301" s="5"/>
      <c r="TRL301" s="5"/>
      <c r="TRM301" s="223"/>
      <c r="TRN301" s="2"/>
      <c r="TRO301" s="2"/>
      <c r="TRP301" s="5"/>
      <c r="TRQ301" s="5"/>
      <c r="TRR301" s="5"/>
      <c r="TRS301" s="5"/>
      <c r="TRT301" s="5"/>
      <c r="TRU301" s="223"/>
      <c r="TRV301" s="2"/>
      <c r="TRW301" s="2"/>
      <c r="TRX301" s="5"/>
      <c r="TRY301" s="5"/>
      <c r="TRZ301" s="5"/>
      <c r="TSA301" s="5"/>
      <c r="TSB301" s="5"/>
      <c r="TSC301" s="223"/>
      <c r="TSD301" s="2"/>
      <c r="TSE301" s="2"/>
      <c r="TSF301" s="5"/>
      <c r="TSG301" s="5"/>
      <c r="TSH301" s="5"/>
      <c r="TSI301" s="5"/>
      <c r="TSJ301" s="5"/>
      <c r="TSK301" s="223"/>
      <c r="TSL301" s="2"/>
      <c r="TSM301" s="2"/>
      <c r="TSN301" s="5"/>
      <c r="TSO301" s="5"/>
      <c r="TSP301" s="5"/>
      <c r="TSQ301" s="5"/>
      <c r="TSR301" s="5"/>
      <c r="TSS301" s="223"/>
      <c r="TST301" s="2"/>
      <c r="TSU301" s="2"/>
      <c r="TSV301" s="5"/>
      <c r="TSW301" s="5"/>
      <c r="TSX301" s="5"/>
      <c r="TSY301" s="5"/>
      <c r="TSZ301" s="5"/>
      <c r="TTA301" s="223"/>
      <c r="TTB301" s="2"/>
      <c r="TTC301" s="2"/>
      <c r="TTD301" s="5"/>
      <c r="TTE301" s="5"/>
      <c r="TTF301" s="5"/>
      <c r="TTG301" s="5"/>
      <c r="TTH301" s="5"/>
      <c r="TTI301" s="223"/>
      <c r="TTJ301" s="2"/>
      <c r="TTK301" s="2"/>
      <c r="TTL301" s="5"/>
      <c r="TTM301" s="5"/>
      <c r="TTN301" s="5"/>
      <c r="TTO301" s="5"/>
      <c r="TTP301" s="5"/>
      <c r="TTQ301" s="223"/>
      <c r="TTR301" s="2"/>
      <c r="TTS301" s="2"/>
      <c r="TTT301" s="5"/>
      <c r="TTU301" s="5"/>
      <c r="TTV301" s="5"/>
      <c r="TTW301" s="5"/>
      <c r="TTX301" s="5"/>
      <c r="TTY301" s="223"/>
      <c r="TTZ301" s="2"/>
      <c r="TUA301" s="2"/>
      <c r="TUB301" s="5"/>
      <c r="TUC301" s="5"/>
      <c r="TUD301" s="5"/>
      <c r="TUE301" s="5"/>
      <c r="TUF301" s="5"/>
      <c r="TUG301" s="223"/>
      <c r="TUH301" s="2"/>
      <c r="TUI301" s="2"/>
      <c r="TUJ301" s="5"/>
      <c r="TUK301" s="5"/>
      <c r="TUL301" s="5"/>
      <c r="TUM301" s="5"/>
      <c r="TUN301" s="5"/>
      <c r="TUO301" s="223"/>
      <c r="TUP301" s="2"/>
      <c r="TUQ301" s="2"/>
      <c r="TUR301" s="5"/>
      <c r="TUS301" s="5"/>
      <c r="TUT301" s="5"/>
      <c r="TUU301" s="5"/>
      <c r="TUV301" s="5"/>
      <c r="TUW301" s="223"/>
      <c r="TUX301" s="2"/>
      <c r="TUY301" s="2"/>
      <c r="TUZ301" s="5"/>
      <c r="TVA301" s="5"/>
      <c r="TVB301" s="5"/>
      <c r="TVC301" s="5"/>
      <c r="TVD301" s="5"/>
      <c r="TVE301" s="223"/>
      <c r="TVF301" s="2"/>
      <c r="TVG301" s="2"/>
      <c r="TVH301" s="5"/>
      <c r="TVI301" s="5"/>
      <c r="TVJ301" s="5"/>
      <c r="TVK301" s="5"/>
      <c r="TVL301" s="5"/>
      <c r="TVM301" s="223"/>
      <c r="TVN301" s="2"/>
      <c r="TVO301" s="2"/>
      <c r="TVP301" s="5"/>
      <c r="TVQ301" s="5"/>
      <c r="TVR301" s="5"/>
      <c r="TVS301" s="5"/>
      <c r="TVT301" s="5"/>
      <c r="TVU301" s="223"/>
      <c r="TVV301" s="2"/>
      <c r="TVW301" s="2"/>
      <c r="TVX301" s="5"/>
      <c r="TVY301" s="5"/>
      <c r="TVZ301" s="5"/>
      <c r="TWA301" s="5"/>
      <c r="TWB301" s="5"/>
      <c r="TWC301" s="223"/>
      <c r="TWD301" s="2"/>
      <c r="TWE301" s="2"/>
      <c r="TWF301" s="5"/>
      <c r="TWG301" s="5"/>
      <c r="TWH301" s="5"/>
      <c r="TWI301" s="5"/>
      <c r="TWJ301" s="5"/>
      <c r="TWK301" s="223"/>
      <c r="TWL301" s="2"/>
      <c r="TWM301" s="2"/>
      <c r="TWN301" s="5"/>
      <c r="TWO301" s="5"/>
      <c r="TWP301" s="5"/>
      <c r="TWQ301" s="5"/>
      <c r="TWR301" s="5"/>
      <c r="TWS301" s="223"/>
      <c r="TWT301" s="2"/>
      <c r="TWU301" s="2"/>
      <c r="TWV301" s="5"/>
      <c r="TWW301" s="5"/>
      <c r="TWX301" s="5"/>
      <c r="TWY301" s="5"/>
      <c r="TWZ301" s="5"/>
      <c r="TXA301" s="223"/>
      <c r="TXB301" s="2"/>
      <c r="TXC301" s="2"/>
      <c r="TXD301" s="5"/>
      <c r="TXE301" s="5"/>
      <c r="TXF301" s="5"/>
      <c r="TXG301" s="5"/>
      <c r="TXH301" s="5"/>
      <c r="TXI301" s="223"/>
      <c r="TXJ301" s="2"/>
      <c r="TXK301" s="2"/>
      <c r="TXL301" s="5"/>
      <c r="TXM301" s="5"/>
      <c r="TXN301" s="5"/>
      <c r="TXO301" s="5"/>
      <c r="TXP301" s="5"/>
      <c r="TXQ301" s="223"/>
      <c r="TXR301" s="2"/>
      <c r="TXS301" s="2"/>
      <c r="TXT301" s="5"/>
      <c r="TXU301" s="5"/>
      <c r="TXV301" s="5"/>
      <c r="TXW301" s="5"/>
      <c r="TXX301" s="5"/>
      <c r="TXY301" s="223"/>
      <c r="TXZ301" s="2"/>
      <c r="TYA301" s="2"/>
      <c r="TYB301" s="5"/>
      <c r="TYC301" s="5"/>
      <c r="TYD301" s="5"/>
      <c r="TYE301" s="5"/>
      <c r="TYF301" s="5"/>
      <c r="TYG301" s="223"/>
      <c r="TYH301" s="2"/>
      <c r="TYI301" s="2"/>
      <c r="TYJ301" s="5"/>
      <c r="TYK301" s="5"/>
      <c r="TYL301" s="5"/>
      <c r="TYM301" s="5"/>
      <c r="TYN301" s="5"/>
      <c r="TYO301" s="223"/>
      <c r="TYP301" s="2"/>
      <c r="TYQ301" s="2"/>
      <c r="TYR301" s="5"/>
      <c r="TYS301" s="5"/>
      <c r="TYT301" s="5"/>
      <c r="TYU301" s="5"/>
      <c r="TYV301" s="5"/>
      <c r="TYW301" s="223"/>
      <c r="TYX301" s="2"/>
      <c r="TYY301" s="2"/>
      <c r="TYZ301" s="5"/>
      <c r="TZA301" s="5"/>
      <c r="TZB301" s="5"/>
      <c r="TZC301" s="5"/>
      <c r="TZD301" s="5"/>
      <c r="TZE301" s="223"/>
      <c r="TZF301" s="2"/>
      <c r="TZG301" s="2"/>
      <c r="TZH301" s="5"/>
      <c r="TZI301" s="5"/>
      <c r="TZJ301" s="5"/>
      <c r="TZK301" s="5"/>
      <c r="TZL301" s="5"/>
      <c r="TZM301" s="223"/>
      <c r="TZN301" s="2"/>
      <c r="TZO301" s="2"/>
      <c r="TZP301" s="5"/>
      <c r="TZQ301" s="5"/>
      <c r="TZR301" s="5"/>
      <c r="TZS301" s="5"/>
      <c r="TZT301" s="5"/>
      <c r="TZU301" s="223"/>
      <c r="TZV301" s="2"/>
      <c r="TZW301" s="2"/>
      <c r="TZX301" s="5"/>
      <c r="TZY301" s="5"/>
      <c r="TZZ301" s="5"/>
      <c r="UAA301" s="5"/>
      <c r="UAB301" s="5"/>
      <c r="UAC301" s="223"/>
      <c r="UAD301" s="2"/>
      <c r="UAE301" s="2"/>
      <c r="UAF301" s="5"/>
      <c r="UAG301" s="5"/>
      <c r="UAH301" s="5"/>
      <c r="UAI301" s="5"/>
      <c r="UAJ301" s="5"/>
      <c r="UAK301" s="223"/>
      <c r="UAL301" s="2"/>
      <c r="UAM301" s="2"/>
      <c r="UAN301" s="5"/>
      <c r="UAO301" s="5"/>
      <c r="UAP301" s="5"/>
      <c r="UAQ301" s="5"/>
      <c r="UAR301" s="5"/>
      <c r="UAS301" s="223"/>
      <c r="UAT301" s="2"/>
      <c r="UAU301" s="2"/>
      <c r="UAV301" s="5"/>
      <c r="UAW301" s="5"/>
      <c r="UAX301" s="5"/>
      <c r="UAY301" s="5"/>
      <c r="UAZ301" s="5"/>
      <c r="UBA301" s="223"/>
      <c r="UBB301" s="2"/>
      <c r="UBC301" s="2"/>
      <c r="UBD301" s="5"/>
      <c r="UBE301" s="5"/>
      <c r="UBF301" s="5"/>
      <c r="UBG301" s="5"/>
      <c r="UBH301" s="5"/>
      <c r="UBI301" s="223"/>
      <c r="UBJ301" s="2"/>
      <c r="UBK301" s="2"/>
      <c r="UBL301" s="5"/>
      <c r="UBM301" s="5"/>
      <c r="UBN301" s="5"/>
      <c r="UBO301" s="5"/>
      <c r="UBP301" s="5"/>
      <c r="UBQ301" s="223"/>
      <c r="UBR301" s="2"/>
      <c r="UBS301" s="2"/>
      <c r="UBT301" s="5"/>
      <c r="UBU301" s="5"/>
      <c r="UBV301" s="5"/>
      <c r="UBW301" s="5"/>
      <c r="UBX301" s="5"/>
      <c r="UBY301" s="223"/>
      <c r="UBZ301" s="2"/>
      <c r="UCA301" s="2"/>
      <c r="UCB301" s="5"/>
      <c r="UCC301" s="5"/>
      <c r="UCD301" s="5"/>
      <c r="UCE301" s="5"/>
      <c r="UCF301" s="5"/>
      <c r="UCG301" s="223"/>
      <c r="UCH301" s="2"/>
      <c r="UCI301" s="2"/>
      <c r="UCJ301" s="5"/>
      <c r="UCK301" s="5"/>
      <c r="UCL301" s="5"/>
      <c r="UCM301" s="5"/>
      <c r="UCN301" s="5"/>
      <c r="UCO301" s="223"/>
      <c r="UCP301" s="2"/>
      <c r="UCQ301" s="2"/>
      <c r="UCR301" s="5"/>
      <c r="UCS301" s="5"/>
      <c r="UCT301" s="5"/>
      <c r="UCU301" s="5"/>
      <c r="UCV301" s="5"/>
      <c r="UCW301" s="223"/>
      <c r="UCX301" s="2"/>
      <c r="UCY301" s="2"/>
      <c r="UCZ301" s="5"/>
      <c r="UDA301" s="5"/>
      <c r="UDB301" s="5"/>
      <c r="UDC301" s="5"/>
      <c r="UDD301" s="5"/>
      <c r="UDE301" s="223"/>
      <c r="UDF301" s="2"/>
      <c r="UDG301" s="2"/>
      <c r="UDH301" s="5"/>
      <c r="UDI301" s="5"/>
      <c r="UDJ301" s="5"/>
      <c r="UDK301" s="5"/>
      <c r="UDL301" s="5"/>
      <c r="UDM301" s="223"/>
      <c r="UDN301" s="2"/>
      <c r="UDO301" s="2"/>
      <c r="UDP301" s="5"/>
      <c r="UDQ301" s="5"/>
      <c r="UDR301" s="5"/>
      <c r="UDS301" s="5"/>
      <c r="UDT301" s="5"/>
      <c r="UDU301" s="223"/>
      <c r="UDV301" s="2"/>
      <c r="UDW301" s="2"/>
      <c r="UDX301" s="5"/>
      <c r="UDY301" s="5"/>
      <c r="UDZ301" s="5"/>
      <c r="UEA301" s="5"/>
      <c r="UEB301" s="5"/>
      <c r="UEC301" s="223"/>
      <c r="UED301" s="2"/>
      <c r="UEE301" s="2"/>
      <c r="UEF301" s="5"/>
      <c r="UEG301" s="5"/>
      <c r="UEH301" s="5"/>
      <c r="UEI301" s="5"/>
      <c r="UEJ301" s="5"/>
      <c r="UEK301" s="223"/>
      <c r="UEL301" s="2"/>
      <c r="UEM301" s="2"/>
      <c r="UEN301" s="5"/>
      <c r="UEO301" s="5"/>
      <c r="UEP301" s="5"/>
      <c r="UEQ301" s="5"/>
      <c r="UER301" s="5"/>
      <c r="UES301" s="223"/>
      <c r="UET301" s="2"/>
      <c r="UEU301" s="2"/>
      <c r="UEV301" s="5"/>
      <c r="UEW301" s="5"/>
      <c r="UEX301" s="5"/>
      <c r="UEY301" s="5"/>
      <c r="UEZ301" s="5"/>
      <c r="UFA301" s="223"/>
      <c r="UFB301" s="2"/>
      <c r="UFC301" s="2"/>
      <c r="UFD301" s="5"/>
      <c r="UFE301" s="5"/>
      <c r="UFF301" s="5"/>
      <c r="UFG301" s="5"/>
      <c r="UFH301" s="5"/>
      <c r="UFI301" s="223"/>
      <c r="UFJ301" s="2"/>
      <c r="UFK301" s="2"/>
      <c r="UFL301" s="5"/>
      <c r="UFM301" s="5"/>
      <c r="UFN301" s="5"/>
      <c r="UFO301" s="5"/>
      <c r="UFP301" s="5"/>
      <c r="UFQ301" s="223"/>
      <c r="UFR301" s="2"/>
      <c r="UFS301" s="2"/>
      <c r="UFT301" s="5"/>
      <c r="UFU301" s="5"/>
      <c r="UFV301" s="5"/>
      <c r="UFW301" s="5"/>
      <c r="UFX301" s="5"/>
      <c r="UFY301" s="223"/>
      <c r="UFZ301" s="2"/>
      <c r="UGA301" s="2"/>
      <c r="UGB301" s="5"/>
      <c r="UGC301" s="5"/>
      <c r="UGD301" s="5"/>
      <c r="UGE301" s="5"/>
      <c r="UGF301" s="5"/>
      <c r="UGG301" s="223"/>
      <c r="UGH301" s="2"/>
      <c r="UGI301" s="2"/>
      <c r="UGJ301" s="5"/>
      <c r="UGK301" s="5"/>
      <c r="UGL301" s="5"/>
      <c r="UGM301" s="5"/>
      <c r="UGN301" s="5"/>
      <c r="UGO301" s="223"/>
      <c r="UGP301" s="2"/>
      <c r="UGQ301" s="2"/>
      <c r="UGR301" s="5"/>
      <c r="UGS301" s="5"/>
      <c r="UGT301" s="5"/>
      <c r="UGU301" s="5"/>
      <c r="UGV301" s="5"/>
      <c r="UGW301" s="223"/>
      <c r="UGX301" s="2"/>
      <c r="UGY301" s="2"/>
      <c r="UGZ301" s="5"/>
      <c r="UHA301" s="5"/>
      <c r="UHB301" s="5"/>
      <c r="UHC301" s="5"/>
      <c r="UHD301" s="5"/>
      <c r="UHE301" s="223"/>
      <c r="UHF301" s="2"/>
      <c r="UHG301" s="2"/>
      <c r="UHH301" s="5"/>
      <c r="UHI301" s="5"/>
      <c r="UHJ301" s="5"/>
      <c r="UHK301" s="5"/>
      <c r="UHL301" s="5"/>
      <c r="UHM301" s="223"/>
      <c r="UHN301" s="2"/>
      <c r="UHO301" s="2"/>
      <c r="UHP301" s="5"/>
      <c r="UHQ301" s="5"/>
      <c r="UHR301" s="5"/>
      <c r="UHS301" s="5"/>
      <c r="UHT301" s="5"/>
      <c r="UHU301" s="223"/>
      <c r="UHV301" s="2"/>
      <c r="UHW301" s="2"/>
      <c r="UHX301" s="5"/>
      <c r="UHY301" s="5"/>
      <c r="UHZ301" s="5"/>
      <c r="UIA301" s="5"/>
      <c r="UIB301" s="5"/>
      <c r="UIC301" s="223"/>
      <c r="UID301" s="2"/>
      <c r="UIE301" s="2"/>
      <c r="UIF301" s="5"/>
      <c r="UIG301" s="5"/>
      <c r="UIH301" s="5"/>
      <c r="UII301" s="5"/>
      <c r="UIJ301" s="5"/>
      <c r="UIK301" s="223"/>
      <c r="UIL301" s="2"/>
      <c r="UIM301" s="2"/>
      <c r="UIN301" s="5"/>
      <c r="UIO301" s="5"/>
      <c r="UIP301" s="5"/>
      <c r="UIQ301" s="5"/>
      <c r="UIR301" s="5"/>
      <c r="UIS301" s="223"/>
      <c r="UIT301" s="2"/>
      <c r="UIU301" s="2"/>
      <c r="UIV301" s="5"/>
      <c r="UIW301" s="5"/>
      <c r="UIX301" s="5"/>
      <c r="UIY301" s="5"/>
      <c r="UIZ301" s="5"/>
      <c r="UJA301" s="223"/>
      <c r="UJB301" s="2"/>
      <c r="UJC301" s="2"/>
      <c r="UJD301" s="5"/>
      <c r="UJE301" s="5"/>
      <c r="UJF301" s="5"/>
      <c r="UJG301" s="5"/>
      <c r="UJH301" s="5"/>
      <c r="UJI301" s="223"/>
      <c r="UJJ301" s="2"/>
      <c r="UJK301" s="2"/>
      <c r="UJL301" s="5"/>
      <c r="UJM301" s="5"/>
      <c r="UJN301" s="5"/>
      <c r="UJO301" s="5"/>
      <c r="UJP301" s="5"/>
      <c r="UJQ301" s="223"/>
      <c r="UJR301" s="2"/>
      <c r="UJS301" s="2"/>
      <c r="UJT301" s="5"/>
      <c r="UJU301" s="5"/>
      <c r="UJV301" s="5"/>
      <c r="UJW301" s="5"/>
      <c r="UJX301" s="5"/>
      <c r="UJY301" s="223"/>
      <c r="UJZ301" s="2"/>
      <c r="UKA301" s="2"/>
      <c r="UKB301" s="5"/>
      <c r="UKC301" s="5"/>
      <c r="UKD301" s="5"/>
      <c r="UKE301" s="5"/>
      <c r="UKF301" s="5"/>
      <c r="UKG301" s="223"/>
      <c r="UKH301" s="2"/>
      <c r="UKI301" s="2"/>
      <c r="UKJ301" s="5"/>
      <c r="UKK301" s="5"/>
      <c r="UKL301" s="5"/>
      <c r="UKM301" s="5"/>
      <c r="UKN301" s="5"/>
      <c r="UKO301" s="223"/>
      <c r="UKP301" s="2"/>
      <c r="UKQ301" s="2"/>
      <c r="UKR301" s="5"/>
      <c r="UKS301" s="5"/>
      <c r="UKT301" s="5"/>
      <c r="UKU301" s="5"/>
      <c r="UKV301" s="5"/>
      <c r="UKW301" s="223"/>
      <c r="UKX301" s="2"/>
      <c r="UKY301" s="2"/>
      <c r="UKZ301" s="5"/>
      <c r="ULA301" s="5"/>
      <c r="ULB301" s="5"/>
      <c r="ULC301" s="5"/>
      <c r="ULD301" s="5"/>
      <c r="ULE301" s="223"/>
      <c r="ULF301" s="2"/>
      <c r="ULG301" s="2"/>
      <c r="ULH301" s="5"/>
      <c r="ULI301" s="5"/>
      <c r="ULJ301" s="5"/>
      <c r="ULK301" s="5"/>
      <c r="ULL301" s="5"/>
      <c r="ULM301" s="223"/>
      <c r="ULN301" s="2"/>
      <c r="ULO301" s="2"/>
      <c r="ULP301" s="5"/>
      <c r="ULQ301" s="5"/>
      <c r="ULR301" s="5"/>
      <c r="ULS301" s="5"/>
      <c r="ULT301" s="5"/>
      <c r="ULU301" s="223"/>
      <c r="ULV301" s="2"/>
      <c r="ULW301" s="2"/>
      <c r="ULX301" s="5"/>
      <c r="ULY301" s="5"/>
      <c r="ULZ301" s="5"/>
      <c r="UMA301" s="5"/>
      <c r="UMB301" s="5"/>
      <c r="UMC301" s="223"/>
      <c r="UMD301" s="2"/>
      <c r="UME301" s="2"/>
      <c r="UMF301" s="5"/>
      <c r="UMG301" s="5"/>
      <c r="UMH301" s="5"/>
      <c r="UMI301" s="5"/>
      <c r="UMJ301" s="5"/>
      <c r="UMK301" s="223"/>
      <c r="UML301" s="2"/>
      <c r="UMM301" s="2"/>
      <c r="UMN301" s="5"/>
      <c r="UMO301" s="5"/>
      <c r="UMP301" s="5"/>
      <c r="UMQ301" s="5"/>
      <c r="UMR301" s="5"/>
      <c r="UMS301" s="223"/>
      <c r="UMT301" s="2"/>
      <c r="UMU301" s="2"/>
      <c r="UMV301" s="5"/>
      <c r="UMW301" s="5"/>
      <c r="UMX301" s="5"/>
      <c r="UMY301" s="5"/>
      <c r="UMZ301" s="5"/>
      <c r="UNA301" s="223"/>
      <c r="UNB301" s="2"/>
      <c r="UNC301" s="2"/>
      <c r="UND301" s="5"/>
      <c r="UNE301" s="5"/>
      <c r="UNF301" s="5"/>
      <c r="UNG301" s="5"/>
      <c r="UNH301" s="5"/>
      <c r="UNI301" s="223"/>
      <c r="UNJ301" s="2"/>
      <c r="UNK301" s="2"/>
      <c r="UNL301" s="5"/>
      <c r="UNM301" s="5"/>
      <c r="UNN301" s="5"/>
      <c r="UNO301" s="5"/>
      <c r="UNP301" s="5"/>
      <c r="UNQ301" s="223"/>
      <c r="UNR301" s="2"/>
      <c r="UNS301" s="2"/>
      <c r="UNT301" s="5"/>
      <c r="UNU301" s="5"/>
      <c r="UNV301" s="5"/>
      <c r="UNW301" s="5"/>
      <c r="UNX301" s="5"/>
      <c r="UNY301" s="223"/>
      <c r="UNZ301" s="2"/>
      <c r="UOA301" s="2"/>
      <c r="UOB301" s="5"/>
      <c r="UOC301" s="5"/>
      <c r="UOD301" s="5"/>
      <c r="UOE301" s="5"/>
      <c r="UOF301" s="5"/>
      <c r="UOG301" s="223"/>
      <c r="UOH301" s="2"/>
      <c r="UOI301" s="2"/>
      <c r="UOJ301" s="5"/>
      <c r="UOK301" s="5"/>
      <c r="UOL301" s="5"/>
      <c r="UOM301" s="5"/>
      <c r="UON301" s="5"/>
      <c r="UOO301" s="223"/>
      <c r="UOP301" s="2"/>
      <c r="UOQ301" s="2"/>
      <c r="UOR301" s="5"/>
      <c r="UOS301" s="5"/>
      <c r="UOT301" s="5"/>
      <c r="UOU301" s="5"/>
      <c r="UOV301" s="5"/>
      <c r="UOW301" s="223"/>
      <c r="UOX301" s="2"/>
      <c r="UOY301" s="2"/>
      <c r="UOZ301" s="5"/>
      <c r="UPA301" s="5"/>
      <c r="UPB301" s="5"/>
      <c r="UPC301" s="5"/>
      <c r="UPD301" s="5"/>
      <c r="UPE301" s="223"/>
      <c r="UPF301" s="2"/>
      <c r="UPG301" s="2"/>
      <c r="UPH301" s="5"/>
      <c r="UPI301" s="5"/>
      <c r="UPJ301" s="5"/>
      <c r="UPK301" s="5"/>
      <c r="UPL301" s="5"/>
      <c r="UPM301" s="223"/>
      <c r="UPN301" s="2"/>
      <c r="UPO301" s="2"/>
      <c r="UPP301" s="5"/>
      <c r="UPQ301" s="5"/>
      <c r="UPR301" s="5"/>
      <c r="UPS301" s="5"/>
      <c r="UPT301" s="5"/>
      <c r="UPU301" s="223"/>
      <c r="UPV301" s="2"/>
      <c r="UPW301" s="2"/>
      <c r="UPX301" s="5"/>
      <c r="UPY301" s="5"/>
      <c r="UPZ301" s="5"/>
      <c r="UQA301" s="5"/>
      <c r="UQB301" s="5"/>
      <c r="UQC301" s="223"/>
      <c r="UQD301" s="2"/>
      <c r="UQE301" s="2"/>
      <c r="UQF301" s="5"/>
      <c r="UQG301" s="5"/>
      <c r="UQH301" s="5"/>
      <c r="UQI301" s="5"/>
      <c r="UQJ301" s="5"/>
      <c r="UQK301" s="223"/>
      <c r="UQL301" s="2"/>
      <c r="UQM301" s="2"/>
      <c r="UQN301" s="5"/>
      <c r="UQO301" s="5"/>
      <c r="UQP301" s="5"/>
      <c r="UQQ301" s="5"/>
      <c r="UQR301" s="5"/>
      <c r="UQS301" s="223"/>
      <c r="UQT301" s="2"/>
      <c r="UQU301" s="2"/>
      <c r="UQV301" s="5"/>
      <c r="UQW301" s="5"/>
      <c r="UQX301" s="5"/>
      <c r="UQY301" s="5"/>
      <c r="UQZ301" s="5"/>
      <c r="URA301" s="223"/>
      <c r="URB301" s="2"/>
      <c r="URC301" s="2"/>
      <c r="URD301" s="5"/>
      <c r="URE301" s="5"/>
      <c r="URF301" s="5"/>
      <c r="URG301" s="5"/>
      <c r="URH301" s="5"/>
      <c r="URI301" s="223"/>
      <c r="URJ301" s="2"/>
      <c r="URK301" s="2"/>
      <c r="URL301" s="5"/>
      <c r="URM301" s="5"/>
      <c r="URN301" s="5"/>
      <c r="URO301" s="5"/>
      <c r="URP301" s="5"/>
      <c r="URQ301" s="223"/>
      <c r="URR301" s="2"/>
      <c r="URS301" s="2"/>
      <c r="URT301" s="5"/>
      <c r="URU301" s="5"/>
      <c r="URV301" s="5"/>
      <c r="URW301" s="5"/>
      <c r="URX301" s="5"/>
      <c r="URY301" s="223"/>
      <c r="URZ301" s="2"/>
      <c r="USA301" s="2"/>
      <c r="USB301" s="5"/>
      <c r="USC301" s="5"/>
      <c r="USD301" s="5"/>
      <c r="USE301" s="5"/>
      <c r="USF301" s="5"/>
      <c r="USG301" s="223"/>
      <c r="USH301" s="2"/>
      <c r="USI301" s="2"/>
      <c r="USJ301" s="5"/>
      <c r="USK301" s="5"/>
      <c r="USL301" s="5"/>
      <c r="USM301" s="5"/>
      <c r="USN301" s="5"/>
      <c r="USO301" s="223"/>
      <c r="USP301" s="2"/>
      <c r="USQ301" s="2"/>
      <c r="USR301" s="5"/>
      <c r="USS301" s="5"/>
      <c r="UST301" s="5"/>
      <c r="USU301" s="5"/>
      <c r="USV301" s="5"/>
      <c r="USW301" s="223"/>
      <c r="USX301" s="2"/>
      <c r="USY301" s="2"/>
      <c r="USZ301" s="5"/>
      <c r="UTA301" s="5"/>
      <c r="UTB301" s="5"/>
      <c r="UTC301" s="5"/>
      <c r="UTD301" s="5"/>
      <c r="UTE301" s="223"/>
      <c r="UTF301" s="2"/>
      <c r="UTG301" s="2"/>
      <c r="UTH301" s="5"/>
      <c r="UTI301" s="5"/>
      <c r="UTJ301" s="5"/>
      <c r="UTK301" s="5"/>
      <c r="UTL301" s="5"/>
      <c r="UTM301" s="223"/>
      <c r="UTN301" s="2"/>
      <c r="UTO301" s="2"/>
      <c r="UTP301" s="5"/>
      <c r="UTQ301" s="5"/>
      <c r="UTR301" s="5"/>
      <c r="UTS301" s="5"/>
      <c r="UTT301" s="5"/>
      <c r="UTU301" s="223"/>
      <c r="UTV301" s="2"/>
      <c r="UTW301" s="2"/>
      <c r="UTX301" s="5"/>
      <c r="UTY301" s="5"/>
      <c r="UTZ301" s="5"/>
      <c r="UUA301" s="5"/>
      <c r="UUB301" s="5"/>
      <c r="UUC301" s="223"/>
      <c r="UUD301" s="2"/>
      <c r="UUE301" s="2"/>
      <c r="UUF301" s="5"/>
      <c r="UUG301" s="5"/>
      <c r="UUH301" s="5"/>
      <c r="UUI301" s="5"/>
      <c r="UUJ301" s="5"/>
      <c r="UUK301" s="223"/>
      <c r="UUL301" s="2"/>
      <c r="UUM301" s="2"/>
      <c r="UUN301" s="5"/>
      <c r="UUO301" s="5"/>
      <c r="UUP301" s="5"/>
      <c r="UUQ301" s="5"/>
      <c r="UUR301" s="5"/>
      <c r="UUS301" s="223"/>
      <c r="UUT301" s="2"/>
      <c r="UUU301" s="2"/>
      <c r="UUV301" s="5"/>
      <c r="UUW301" s="5"/>
      <c r="UUX301" s="5"/>
      <c r="UUY301" s="5"/>
      <c r="UUZ301" s="5"/>
      <c r="UVA301" s="223"/>
      <c r="UVB301" s="2"/>
      <c r="UVC301" s="2"/>
      <c r="UVD301" s="5"/>
      <c r="UVE301" s="5"/>
      <c r="UVF301" s="5"/>
      <c r="UVG301" s="5"/>
      <c r="UVH301" s="5"/>
      <c r="UVI301" s="223"/>
      <c r="UVJ301" s="2"/>
      <c r="UVK301" s="2"/>
      <c r="UVL301" s="5"/>
      <c r="UVM301" s="5"/>
      <c r="UVN301" s="5"/>
      <c r="UVO301" s="5"/>
      <c r="UVP301" s="5"/>
      <c r="UVQ301" s="223"/>
      <c r="UVR301" s="2"/>
      <c r="UVS301" s="2"/>
      <c r="UVT301" s="5"/>
      <c r="UVU301" s="5"/>
      <c r="UVV301" s="5"/>
      <c r="UVW301" s="5"/>
      <c r="UVX301" s="5"/>
      <c r="UVY301" s="223"/>
      <c r="UVZ301" s="2"/>
      <c r="UWA301" s="2"/>
      <c r="UWB301" s="5"/>
      <c r="UWC301" s="5"/>
      <c r="UWD301" s="5"/>
      <c r="UWE301" s="5"/>
      <c r="UWF301" s="5"/>
      <c r="UWG301" s="223"/>
      <c r="UWH301" s="2"/>
      <c r="UWI301" s="2"/>
      <c r="UWJ301" s="5"/>
      <c r="UWK301" s="5"/>
      <c r="UWL301" s="5"/>
      <c r="UWM301" s="5"/>
      <c r="UWN301" s="5"/>
      <c r="UWO301" s="223"/>
      <c r="UWP301" s="2"/>
      <c r="UWQ301" s="2"/>
      <c r="UWR301" s="5"/>
      <c r="UWS301" s="5"/>
      <c r="UWT301" s="5"/>
      <c r="UWU301" s="5"/>
      <c r="UWV301" s="5"/>
      <c r="UWW301" s="223"/>
      <c r="UWX301" s="2"/>
      <c r="UWY301" s="2"/>
      <c r="UWZ301" s="5"/>
      <c r="UXA301" s="5"/>
      <c r="UXB301" s="5"/>
      <c r="UXC301" s="5"/>
      <c r="UXD301" s="5"/>
      <c r="UXE301" s="223"/>
      <c r="UXF301" s="2"/>
      <c r="UXG301" s="2"/>
      <c r="UXH301" s="5"/>
      <c r="UXI301" s="5"/>
      <c r="UXJ301" s="5"/>
      <c r="UXK301" s="5"/>
      <c r="UXL301" s="5"/>
      <c r="UXM301" s="223"/>
      <c r="UXN301" s="2"/>
      <c r="UXO301" s="2"/>
      <c r="UXP301" s="5"/>
      <c r="UXQ301" s="5"/>
      <c r="UXR301" s="5"/>
      <c r="UXS301" s="5"/>
      <c r="UXT301" s="5"/>
      <c r="UXU301" s="223"/>
      <c r="UXV301" s="2"/>
      <c r="UXW301" s="2"/>
      <c r="UXX301" s="5"/>
      <c r="UXY301" s="5"/>
      <c r="UXZ301" s="5"/>
      <c r="UYA301" s="5"/>
      <c r="UYB301" s="5"/>
      <c r="UYC301" s="223"/>
      <c r="UYD301" s="2"/>
      <c r="UYE301" s="2"/>
      <c r="UYF301" s="5"/>
      <c r="UYG301" s="5"/>
      <c r="UYH301" s="5"/>
      <c r="UYI301" s="5"/>
      <c r="UYJ301" s="5"/>
      <c r="UYK301" s="223"/>
      <c r="UYL301" s="2"/>
      <c r="UYM301" s="2"/>
      <c r="UYN301" s="5"/>
      <c r="UYO301" s="5"/>
      <c r="UYP301" s="5"/>
      <c r="UYQ301" s="5"/>
      <c r="UYR301" s="5"/>
      <c r="UYS301" s="223"/>
      <c r="UYT301" s="2"/>
      <c r="UYU301" s="2"/>
      <c r="UYV301" s="5"/>
      <c r="UYW301" s="5"/>
      <c r="UYX301" s="5"/>
      <c r="UYY301" s="5"/>
      <c r="UYZ301" s="5"/>
      <c r="UZA301" s="223"/>
      <c r="UZB301" s="2"/>
      <c r="UZC301" s="2"/>
      <c r="UZD301" s="5"/>
      <c r="UZE301" s="5"/>
      <c r="UZF301" s="5"/>
      <c r="UZG301" s="5"/>
      <c r="UZH301" s="5"/>
      <c r="UZI301" s="223"/>
      <c r="UZJ301" s="2"/>
      <c r="UZK301" s="2"/>
      <c r="UZL301" s="5"/>
      <c r="UZM301" s="5"/>
      <c r="UZN301" s="5"/>
      <c r="UZO301" s="5"/>
      <c r="UZP301" s="5"/>
      <c r="UZQ301" s="223"/>
      <c r="UZR301" s="2"/>
      <c r="UZS301" s="2"/>
      <c r="UZT301" s="5"/>
      <c r="UZU301" s="5"/>
      <c r="UZV301" s="5"/>
      <c r="UZW301" s="5"/>
      <c r="UZX301" s="5"/>
      <c r="UZY301" s="223"/>
      <c r="UZZ301" s="2"/>
      <c r="VAA301" s="2"/>
      <c r="VAB301" s="5"/>
      <c r="VAC301" s="5"/>
      <c r="VAD301" s="5"/>
      <c r="VAE301" s="5"/>
      <c r="VAF301" s="5"/>
      <c r="VAG301" s="223"/>
      <c r="VAH301" s="2"/>
      <c r="VAI301" s="2"/>
      <c r="VAJ301" s="5"/>
      <c r="VAK301" s="5"/>
      <c r="VAL301" s="5"/>
      <c r="VAM301" s="5"/>
      <c r="VAN301" s="5"/>
      <c r="VAO301" s="223"/>
      <c r="VAP301" s="2"/>
      <c r="VAQ301" s="2"/>
      <c r="VAR301" s="5"/>
      <c r="VAS301" s="5"/>
      <c r="VAT301" s="5"/>
      <c r="VAU301" s="5"/>
      <c r="VAV301" s="5"/>
      <c r="VAW301" s="223"/>
      <c r="VAX301" s="2"/>
      <c r="VAY301" s="2"/>
      <c r="VAZ301" s="5"/>
      <c r="VBA301" s="5"/>
      <c r="VBB301" s="5"/>
      <c r="VBC301" s="5"/>
      <c r="VBD301" s="5"/>
      <c r="VBE301" s="223"/>
      <c r="VBF301" s="2"/>
      <c r="VBG301" s="2"/>
      <c r="VBH301" s="5"/>
      <c r="VBI301" s="5"/>
      <c r="VBJ301" s="5"/>
      <c r="VBK301" s="5"/>
      <c r="VBL301" s="5"/>
      <c r="VBM301" s="223"/>
      <c r="VBN301" s="2"/>
      <c r="VBO301" s="2"/>
      <c r="VBP301" s="5"/>
      <c r="VBQ301" s="5"/>
      <c r="VBR301" s="5"/>
      <c r="VBS301" s="5"/>
      <c r="VBT301" s="5"/>
      <c r="VBU301" s="223"/>
      <c r="VBV301" s="2"/>
      <c r="VBW301" s="2"/>
      <c r="VBX301" s="5"/>
      <c r="VBY301" s="5"/>
      <c r="VBZ301" s="5"/>
      <c r="VCA301" s="5"/>
      <c r="VCB301" s="5"/>
      <c r="VCC301" s="223"/>
      <c r="VCD301" s="2"/>
      <c r="VCE301" s="2"/>
      <c r="VCF301" s="5"/>
      <c r="VCG301" s="5"/>
      <c r="VCH301" s="5"/>
      <c r="VCI301" s="5"/>
      <c r="VCJ301" s="5"/>
      <c r="VCK301" s="223"/>
      <c r="VCL301" s="2"/>
      <c r="VCM301" s="2"/>
      <c r="VCN301" s="5"/>
      <c r="VCO301" s="5"/>
      <c r="VCP301" s="5"/>
      <c r="VCQ301" s="5"/>
      <c r="VCR301" s="5"/>
      <c r="VCS301" s="223"/>
      <c r="VCT301" s="2"/>
      <c r="VCU301" s="2"/>
      <c r="VCV301" s="5"/>
      <c r="VCW301" s="5"/>
      <c r="VCX301" s="5"/>
      <c r="VCY301" s="5"/>
      <c r="VCZ301" s="5"/>
      <c r="VDA301" s="223"/>
      <c r="VDB301" s="2"/>
      <c r="VDC301" s="2"/>
      <c r="VDD301" s="5"/>
      <c r="VDE301" s="5"/>
      <c r="VDF301" s="5"/>
      <c r="VDG301" s="5"/>
      <c r="VDH301" s="5"/>
      <c r="VDI301" s="223"/>
      <c r="VDJ301" s="2"/>
      <c r="VDK301" s="2"/>
      <c r="VDL301" s="5"/>
      <c r="VDM301" s="5"/>
      <c r="VDN301" s="5"/>
      <c r="VDO301" s="5"/>
      <c r="VDP301" s="5"/>
      <c r="VDQ301" s="223"/>
      <c r="VDR301" s="2"/>
      <c r="VDS301" s="2"/>
      <c r="VDT301" s="5"/>
      <c r="VDU301" s="5"/>
      <c r="VDV301" s="5"/>
      <c r="VDW301" s="5"/>
      <c r="VDX301" s="5"/>
      <c r="VDY301" s="223"/>
      <c r="VDZ301" s="2"/>
      <c r="VEA301" s="2"/>
      <c r="VEB301" s="5"/>
      <c r="VEC301" s="5"/>
      <c r="VED301" s="5"/>
      <c r="VEE301" s="5"/>
      <c r="VEF301" s="5"/>
      <c r="VEG301" s="223"/>
      <c r="VEH301" s="2"/>
      <c r="VEI301" s="2"/>
      <c r="VEJ301" s="5"/>
      <c r="VEK301" s="5"/>
      <c r="VEL301" s="5"/>
      <c r="VEM301" s="5"/>
      <c r="VEN301" s="5"/>
      <c r="VEO301" s="223"/>
      <c r="VEP301" s="2"/>
      <c r="VEQ301" s="2"/>
      <c r="VER301" s="5"/>
      <c r="VES301" s="5"/>
      <c r="VET301" s="5"/>
      <c r="VEU301" s="5"/>
      <c r="VEV301" s="5"/>
      <c r="VEW301" s="223"/>
      <c r="VEX301" s="2"/>
      <c r="VEY301" s="2"/>
      <c r="VEZ301" s="5"/>
      <c r="VFA301" s="5"/>
      <c r="VFB301" s="5"/>
      <c r="VFC301" s="5"/>
      <c r="VFD301" s="5"/>
      <c r="VFE301" s="223"/>
      <c r="VFF301" s="2"/>
      <c r="VFG301" s="2"/>
      <c r="VFH301" s="5"/>
      <c r="VFI301" s="5"/>
      <c r="VFJ301" s="5"/>
      <c r="VFK301" s="5"/>
      <c r="VFL301" s="5"/>
      <c r="VFM301" s="223"/>
      <c r="VFN301" s="2"/>
      <c r="VFO301" s="2"/>
      <c r="VFP301" s="5"/>
      <c r="VFQ301" s="5"/>
      <c r="VFR301" s="5"/>
      <c r="VFS301" s="5"/>
      <c r="VFT301" s="5"/>
      <c r="VFU301" s="223"/>
      <c r="VFV301" s="2"/>
      <c r="VFW301" s="2"/>
      <c r="VFX301" s="5"/>
      <c r="VFY301" s="5"/>
      <c r="VFZ301" s="5"/>
      <c r="VGA301" s="5"/>
      <c r="VGB301" s="5"/>
      <c r="VGC301" s="223"/>
      <c r="VGD301" s="2"/>
      <c r="VGE301" s="2"/>
      <c r="VGF301" s="5"/>
      <c r="VGG301" s="5"/>
      <c r="VGH301" s="5"/>
      <c r="VGI301" s="5"/>
      <c r="VGJ301" s="5"/>
      <c r="VGK301" s="223"/>
      <c r="VGL301" s="2"/>
      <c r="VGM301" s="2"/>
      <c r="VGN301" s="5"/>
      <c r="VGO301" s="5"/>
      <c r="VGP301" s="5"/>
      <c r="VGQ301" s="5"/>
      <c r="VGR301" s="5"/>
      <c r="VGS301" s="223"/>
      <c r="VGT301" s="2"/>
      <c r="VGU301" s="2"/>
      <c r="VGV301" s="5"/>
      <c r="VGW301" s="5"/>
      <c r="VGX301" s="5"/>
      <c r="VGY301" s="5"/>
      <c r="VGZ301" s="5"/>
      <c r="VHA301" s="223"/>
      <c r="VHB301" s="2"/>
      <c r="VHC301" s="2"/>
      <c r="VHD301" s="5"/>
      <c r="VHE301" s="5"/>
      <c r="VHF301" s="5"/>
      <c r="VHG301" s="5"/>
      <c r="VHH301" s="5"/>
      <c r="VHI301" s="223"/>
      <c r="VHJ301" s="2"/>
      <c r="VHK301" s="2"/>
      <c r="VHL301" s="5"/>
      <c r="VHM301" s="5"/>
      <c r="VHN301" s="5"/>
      <c r="VHO301" s="5"/>
      <c r="VHP301" s="5"/>
      <c r="VHQ301" s="223"/>
      <c r="VHR301" s="2"/>
      <c r="VHS301" s="2"/>
      <c r="VHT301" s="5"/>
      <c r="VHU301" s="5"/>
      <c r="VHV301" s="5"/>
      <c r="VHW301" s="5"/>
      <c r="VHX301" s="5"/>
      <c r="VHY301" s="223"/>
      <c r="VHZ301" s="2"/>
      <c r="VIA301" s="2"/>
      <c r="VIB301" s="5"/>
      <c r="VIC301" s="5"/>
      <c r="VID301" s="5"/>
      <c r="VIE301" s="5"/>
      <c r="VIF301" s="5"/>
      <c r="VIG301" s="223"/>
      <c r="VIH301" s="2"/>
      <c r="VII301" s="2"/>
      <c r="VIJ301" s="5"/>
      <c r="VIK301" s="5"/>
      <c r="VIL301" s="5"/>
      <c r="VIM301" s="5"/>
      <c r="VIN301" s="5"/>
      <c r="VIO301" s="223"/>
      <c r="VIP301" s="2"/>
      <c r="VIQ301" s="2"/>
      <c r="VIR301" s="5"/>
      <c r="VIS301" s="5"/>
      <c r="VIT301" s="5"/>
      <c r="VIU301" s="5"/>
      <c r="VIV301" s="5"/>
      <c r="VIW301" s="223"/>
      <c r="VIX301" s="2"/>
      <c r="VIY301" s="2"/>
      <c r="VIZ301" s="5"/>
      <c r="VJA301" s="5"/>
      <c r="VJB301" s="5"/>
      <c r="VJC301" s="5"/>
      <c r="VJD301" s="5"/>
      <c r="VJE301" s="223"/>
      <c r="VJF301" s="2"/>
      <c r="VJG301" s="2"/>
      <c r="VJH301" s="5"/>
      <c r="VJI301" s="5"/>
      <c r="VJJ301" s="5"/>
      <c r="VJK301" s="5"/>
      <c r="VJL301" s="5"/>
      <c r="VJM301" s="223"/>
      <c r="VJN301" s="2"/>
      <c r="VJO301" s="2"/>
      <c r="VJP301" s="5"/>
      <c r="VJQ301" s="5"/>
      <c r="VJR301" s="5"/>
      <c r="VJS301" s="5"/>
      <c r="VJT301" s="5"/>
      <c r="VJU301" s="223"/>
      <c r="VJV301" s="2"/>
      <c r="VJW301" s="2"/>
      <c r="VJX301" s="5"/>
      <c r="VJY301" s="5"/>
      <c r="VJZ301" s="5"/>
      <c r="VKA301" s="5"/>
      <c r="VKB301" s="5"/>
      <c r="VKC301" s="223"/>
      <c r="VKD301" s="2"/>
      <c r="VKE301" s="2"/>
      <c r="VKF301" s="5"/>
      <c r="VKG301" s="5"/>
      <c r="VKH301" s="5"/>
      <c r="VKI301" s="5"/>
      <c r="VKJ301" s="5"/>
      <c r="VKK301" s="223"/>
      <c r="VKL301" s="2"/>
      <c r="VKM301" s="2"/>
      <c r="VKN301" s="5"/>
      <c r="VKO301" s="5"/>
      <c r="VKP301" s="5"/>
      <c r="VKQ301" s="5"/>
      <c r="VKR301" s="5"/>
      <c r="VKS301" s="223"/>
      <c r="VKT301" s="2"/>
      <c r="VKU301" s="2"/>
      <c r="VKV301" s="5"/>
      <c r="VKW301" s="5"/>
      <c r="VKX301" s="5"/>
      <c r="VKY301" s="5"/>
      <c r="VKZ301" s="5"/>
      <c r="VLA301" s="223"/>
      <c r="VLB301" s="2"/>
      <c r="VLC301" s="2"/>
      <c r="VLD301" s="5"/>
      <c r="VLE301" s="5"/>
      <c r="VLF301" s="5"/>
      <c r="VLG301" s="5"/>
      <c r="VLH301" s="5"/>
      <c r="VLI301" s="223"/>
      <c r="VLJ301" s="2"/>
      <c r="VLK301" s="2"/>
      <c r="VLL301" s="5"/>
      <c r="VLM301" s="5"/>
      <c r="VLN301" s="5"/>
      <c r="VLO301" s="5"/>
      <c r="VLP301" s="5"/>
      <c r="VLQ301" s="223"/>
      <c r="VLR301" s="2"/>
      <c r="VLS301" s="2"/>
      <c r="VLT301" s="5"/>
      <c r="VLU301" s="5"/>
      <c r="VLV301" s="5"/>
      <c r="VLW301" s="5"/>
      <c r="VLX301" s="5"/>
      <c r="VLY301" s="223"/>
      <c r="VLZ301" s="2"/>
      <c r="VMA301" s="2"/>
      <c r="VMB301" s="5"/>
      <c r="VMC301" s="5"/>
      <c r="VMD301" s="5"/>
      <c r="VME301" s="5"/>
      <c r="VMF301" s="5"/>
      <c r="VMG301" s="223"/>
      <c r="VMH301" s="2"/>
      <c r="VMI301" s="2"/>
      <c r="VMJ301" s="5"/>
      <c r="VMK301" s="5"/>
      <c r="VML301" s="5"/>
      <c r="VMM301" s="5"/>
      <c r="VMN301" s="5"/>
      <c r="VMO301" s="223"/>
      <c r="VMP301" s="2"/>
      <c r="VMQ301" s="2"/>
      <c r="VMR301" s="5"/>
      <c r="VMS301" s="5"/>
      <c r="VMT301" s="5"/>
      <c r="VMU301" s="5"/>
      <c r="VMV301" s="5"/>
      <c r="VMW301" s="223"/>
      <c r="VMX301" s="2"/>
      <c r="VMY301" s="2"/>
      <c r="VMZ301" s="5"/>
      <c r="VNA301" s="5"/>
      <c r="VNB301" s="5"/>
      <c r="VNC301" s="5"/>
      <c r="VND301" s="5"/>
      <c r="VNE301" s="223"/>
      <c r="VNF301" s="2"/>
      <c r="VNG301" s="2"/>
      <c r="VNH301" s="5"/>
      <c r="VNI301" s="5"/>
      <c r="VNJ301" s="5"/>
      <c r="VNK301" s="5"/>
      <c r="VNL301" s="5"/>
      <c r="VNM301" s="223"/>
      <c r="VNN301" s="2"/>
      <c r="VNO301" s="2"/>
      <c r="VNP301" s="5"/>
      <c r="VNQ301" s="5"/>
      <c r="VNR301" s="5"/>
      <c r="VNS301" s="5"/>
      <c r="VNT301" s="5"/>
      <c r="VNU301" s="223"/>
      <c r="VNV301" s="2"/>
      <c r="VNW301" s="2"/>
      <c r="VNX301" s="5"/>
      <c r="VNY301" s="5"/>
      <c r="VNZ301" s="5"/>
      <c r="VOA301" s="5"/>
      <c r="VOB301" s="5"/>
      <c r="VOC301" s="223"/>
      <c r="VOD301" s="2"/>
      <c r="VOE301" s="2"/>
      <c r="VOF301" s="5"/>
      <c r="VOG301" s="5"/>
      <c r="VOH301" s="5"/>
      <c r="VOI301" s="5"/>
      <c r="VOJ301" s="5"/>
      <c r="VOK301" s="223"/>
      <c r="VOL301" s="2"/>
      <c r="VOM301" s="2"/>
      <c r="VON301" s="5"/>
      <c r="VOO301" s="5"/>
      <c r="VOP301" s="5"/>
      <c r="VOQ301" s="5"/>
      <c r="VOR301" s="5"/>
      <c r="VOS301" s="223"/>
      <c r="VOT301" s="2"/>
      <c r="VOU301" s="2"/>
      <c r="VOV301" s="5"/>
      <c r="VOW301" s="5"/>
      <c r="VOX301" s="5"/>
      <c r="VOY301" s="5"/>
      <c r="VOZ301" s="5"/>
      <c r="VPA301" s="223"/>
      <c r="VPB301" s="2"/>
      <c r="VPC301" s="2"/>
      <c r="VPD301" s="5"/>
      <c r="VPE301" s="5"/>
      <c r="VPF301" s="5"/>
      <c r="VPG301" s="5"/>
      <c r="VPH301" s="5"/>
      <c r="VPI301" s="223"/>
      <c r="VPJ301" s="2"/>
      <c r="VPK301" s="2"/>
      <c r="VPL301" s="5"/>
      <c r="VPM301" s="5"/>
      <c r="VPN301" s="5"/>
      <c r="VPO301" s="5"/>
      <c r="VPP301" s="5"/>
      <c r="VPQ301" s="223"/>
      <c r="VPR301" s="2"/>
      <c r="VPS301" s="2"/>
      <c r="VPT301" s="5"/>
      <c r="VPU301" s="5"/>
      <c r="VPV301" s="5"/>
      <c r="VPW301" s="5"/>
      <c r="VPX301" s="5"/>
      <c r="VPY301" s="223"/>
      <c r="VPZ301" s="2"/>
      <c r="VQA301" s="2"/>
      <c r="VQB301" s="5"/>
      <c r="VQC301" s="5"/>
      <c r="VQD301" s="5"/>
      <c r="VQE301" s="5"/>
      <c r="VQF301" s="5"/>
      <c r="VQG301" s="223"/>
      <c r="VQH301" s="2"/>
      <c r="VQI301" s="2"/>
      <c r="VQJ301" s="5"/>
      <c r="VQK301" s="5"/>
      <c r="VQL301" s="5"/>
      <c r="VQM301" s="5"/>
      <c r="VQN301" s="5"/>
      <c r="VQO301" s="223"/>
      <c r="VQP301" s="2"/>
      <c r="VQQ301" s="2"/>
      <c r="VQR301" s="5"/>
      <c r="VQS301" s="5"/>
      <c r="VQT301" s="5"/>
      <c r="VQU301" s="5"/>
      <c r="VQV301" s="5"/>
      <c r="VQW301" s="223"/>
      <c r="VQX301" s="2"/>
      <c r="VQY301" s="2"/>
      <c r="VQZ301" s="5"/>
      <c r="VRA301" s="5"/>
      <c r="VRB301" s="5"/>
      <c r="VRC301" s="5"/>
      <c r="VRD301" s="5"/>
      <c r="VRE301" s="223"/>
      <c r="VRF301" s="2"/>
      <c r="VRG301" s="2"/>
      <c r="VRH301" s="5"/>
      <c r="VRI301" s="5"/>
      <c r="VRJ301" s="5"/>
      <c r="VRK301" s="5"/>
      <c r="VRL301" s="5"/>
      <c r="VRM301" s="223"/>
      <c r="VRN301" s="2"/>
      <c r="VRO301" s="2"/>
      <c r="VRP301" s="5"/>
      <c r="VRQ301" s="5"/>
      <c r="VRR301" s="5"/>
      <c r="VRS301" s="5"/>
      <c r="VRT301" s="5"/>
      <c r="VRU301" s="223"/>
      <c r="VRV301" s="2"/>
      <c r="VRW301" s="2"/>
      <c r="VRX301" s="5"/>
      <c r="VRY301" s="5"/>
      <c r="VRZ301" s="5"/>
      <c r="VSA301" s="5"/>
      <c r="VSB301" s="5"/>
      <c r="VSC301" s="223"/>
      <c r="VSD301" s="2"/>
      <c r="VSE301" s="2"/>
      <c r="VSF301" s="5"/>
      <c r="VSG301" s="5"/>
      <c r="VSH301" s="5"/>
      <c r="VSI301" s="5"/>
      <c r="VSJ301" s="5"/>
      <c r="VSK301" s="223"/>
      <c r="VSL301" s="2"/>
      <c r="VSM301" s="2"/>
      <c r="VSN301" s="5"/>
      <c r="VSO301" s="5"/>
      <c r="VSP301" s="5"/>
      <c r="VSQ301" s="5"/>
      <c r="VSR301" s="5"/>
      <c r="VSS301" s="223"/>
      <c r="VST301" s="2"/>
      <c r="VSU301" s="2"/>
      <c r="VSV301" s="5"/>
      <c r="VSW301" s="5"/>
      <c r="VSX301" s="5"/>
      <c r="VSY301" s="5"/>
      <c r="VSZ301" s="5"/>
      <c r="VTA301" s="223"/>
      <c r="VTB301" s="2"/>
      <c r="VTC301" s="2"/>
      <c r="VTD301" s="5"/>
      <c r="VTE301" s="5"/>
      <c r="VTF301" s="5"/>
      <c r="VTG301" s="5"/>
      <c r="VTH301" s="5"/>
      <c r="VTI301" s="223"/>
      <c r="VTJ301" s="2"/>
      <c r="VTK301" s="2"/>
      <c r="VTL301" s="5"/>
      <c r="VTM301" s="5"/>
      <c r="VTN301" s="5"/>
      <c r="VTO301" s="5"/>
      <c r="VTP301" s="5"/>
      <c r="VTQ301" s="223"/>
      <c r="VTR301" s="2"/>
      <c r="VTS301" s="2"/>
      <c r="VTT301" s="5"/>
      <c r="VTU301" s="5"/>
      <c r="VTV301" s="5"/>
      <c r="VTW301" s="5"/>
      <c r="VTX301" s="5"/>
      <c r="VTY301" s="223"/>
      <c r="VTZ301" s="2"/>
      <c r="VUA301" s="2"/>
      <c r="VUB301" s="5"/>
      <c r="VUC301" s="5"/>
      <c r="VUD301" s="5"/>
      <c r="VUE301" s="5"/>
      <c r="VUF301" s="5"/>
      <c r="VUG301" s="223"/>
      <c r="VUH301" s="2"/>
      <c r="VUI301" s="2"/>
      <c r="VUJ301" s="5"/>
      <c r="VUK301" s="5"/>
      <c r="VUL301" s="5"/>
      <c r="VUM301" s="5"/>
      <c r="VUN301" s="5"/>
      <c r="VUO301" s="223"/>
      <c r="VUP301" s="2"/>
      <c r="VUQ301" s="2"/>
      <c r="VUR301" s="5"/>
      <c r="VUS301" s="5"/>
      <c r="VUT301" s="5"/>
      <c r="VUU301" s="5"/>
      <c r="VUV301" s="5"/>
      <c r="VUW301" s="223"/>
      <c r="VUX301" s="2"/>
      <c r="VUY301" s="2"/>
      <c r="VUZ301" s="5"/>
      <c r="VVA301" s="5"/>
      <c r="VVB301" s="5"/>
      <c r="VVC301" s="5"/>
      <c r="VVD301" s="5"/>
      <c r="VVE301" s="223"/>
      <c r="VVF301" s="2"/>
      <c r="VVG301" s="2"/>
      <c r="VVH301" s="5"/>
      <c r="VVI301" s="5"/>
      <c r="VVJ301" s="5"/>
      <c r="VVK301" s="5"/>
      <c r="VVL301" s="5"/>
      <c r="VVM301" s="223"/>
      <c r="VVN301" s="2"/>
      <c r="VVO301" s="2"/>
      <c r="VVP301" s="5"/>
      <c r="VVQ301" s="5"/>
      <c r="VVR301" s="5"/>
      <c r="VVS301" s="5"/>
      <c r="VVT301" s="5"/>
      <c r="VVU301" s="223"/>
      <c r="VVV301" s="2"/>
      <c r="VVW301" s="2"/>
      <c r="VVX301" s="5"/>
      <c r="VVY301" s="5"/>
      <c r="VVZ301" s="5"/>
      <c r="VWA301" s="5"/>
      <c r="VWB301" s="5"/>
      <c r="VWC301" s="223"/>
      <c r="VWD301" s="2"/>
      <c r="VWE301" s="2"/>
      <c r="VWF301" s="5"/>
      <c r="VWG301" s="5"/>
      <c r="VWH301" s="5"/>
      <c r="VWI301" s="5"/>
      <c r="VWJ301" s="5"/>
      <c r="VWK301" s="223"/>
      <c r="VWL301" s="2"/>
      <c r="VWM301" s="2"/>
      <c r="VWN301" s="5"/>
      <c r="VWO301" s="5"/>
      <c r="VWP301" s="5"/>
      <c r="VWQ301" s="5"/>
      <c r="VWR301" s="5"/>
      <c r="VWS301" s="223"/>
      <c r="VWT301" s="2"/>
      <c r="VWU301" s="2"/>
      <c r="VWV301" s="5"/>
      <c r="VWW301" s="5"/>
      <c r="VWX301" s="5"/>
      <c r="VWY301" s="5"/>
      <c r="VWZ301" s="5"/>
      <c r="VXA301" s="223"/>
      <c r="VXB301" s="2"/>
      <c r="VXC301" s="2"/>
      <c r="VXD301" s="5"/>
      <c r="VXE301" s="5"/>
      <c r="VXF301" s="5"/>
      <c r="VXG301" s="5"/>
      <c r="VXH301" s="5"/>
      <c r="VXI301" s="223"/>
      <c r="VXJ301" s="2"/>
      <c r="VXK301" s="2"/>
      <c r="VXL301" s="5"/>
      <c r="VXM301" s="5"/>
      <c r="VXN301" s="5"/>
      <c r="VXO301" s="5"/>
      <c r="VXP301" s="5"/>
      <c r="VXQ301" s="223"/>
      <c r="VXR301" s="2"/>
      <c r="VXS301" s="2"/>
      <c r="VXT301" s="5"/>
      <c r="VXU301" s="5"/>
      <c r="VXV301" s="5"/>
      <c r="VXW301" s="5"/>
      <c r="VXX301" s="5"/>
      <c r="VXY301" s="223"/>
      <c r="VXZ301" s="2"/>
      <c r="VYA301" s="2"/>
      <c r="VYB301" s="5"/>
      <c r="VYC301" s="5"/>
      <c r="VYD301" s="5"/>
      <c r="VYE301" s="5"/>
      <c r="VYF301" s="5"/>
      <c r="VYG301" s="223"/>
      <c r="VYH301" s="2"/>
      <c r="VYI301" s="2"/>
      <c r="VYJ301" s="5"/>
      <c r="VYK301" s="5"/>
      <c r="VYL301" s="5"/>
      <c r="VYM301" s="5"/>
      <c r="VYN301" s="5"/>
      <c r="VYO301" s="223"/>
      <c r="VYP301" s="2"/>
      <c r="VYQ301" s="2"/>
      <c r="VYR301" s="5"/>
      <c r="VYS301" s="5"/>
      <c r="VYT301" s="5"/>
      <c r="VYU301" s="5"/>
      <c r="VYV301" s="5"/>
      <c r="VYW301" s="223"/>
      <c r="VYX301" s="2"/>
      <c r="VYY301" s="2"/>
      <c r="VYZ301" s="5"/>
      <c r="VZA301" s="5"/>
      <c r="VZB301" s="5"/>
      <c r="VZC301" s="5"/>
      <c r="VZD301" s="5"/>
      <c r="VZE301" s="223"/>
      <c r="VZF301" s="2"/>
      <c r="VZG301" s="2"/>
      <c r="VZH301" s="5"/>
      <c r="VZI301" s="5"/>
      <c r="VZJ301" s="5"/>
      <c r="VZK301" s="5"/>
      <c r="VZL301" s="5"/>
      <c r="VZM301" s="223"/>
      <c r="VZN301" s="2"/>
      <c r="VZO301" s="2"/>
      <c r="VZP301" s="5"/>
      <c r="VZQ301" s="5"/>
      <c r="VZR301" s="5"/>
      <c r="VZS301" s="5"/>
      <c r="VZT301" s="5"/>
      <c r="VZU301" s="223"/>
      <c r="VZV301" s="2"/>
      <c r="VZW301" s="2"/>
      <c r="VZX301" s="5"/>
      <c r="VZY301" s="5"/>
      <c r="VZZ301" s="5"/>
      <c r="WAA301" s="5"/>
      <c r="WAB301" s="5"/>
      <c r="WAC301" s="223"/>
      <c r="WAD301" s="2"/>
      <c r="WAE301" s="2"/>
      <c r="WAF301" s="5"/>
      <c r="WAG301" s="5"/>
      <c r="WAH301" s="5"/>
      <c r="WAI301" s="5"/>
      <c r="WAJ301" s="5"/>
      <c r="WAK301" s="223"/>
      <c r="WAL301" s="2"/>
      <c r="WAM301" s="2"/>
      <c r="WAN301" s="5"/>
      <c r="WAO301" s="5"/>
      <c r="WAP301" s="5"/>
      <c r="WAQ301" s="5"/>
      <c r="WAR301" s="5"/>
      <c r="WAS301" s="223"/>
      <c r="WAT301" s="2"/>
      <c r="WAU301" s="2"/>
      <c r="WAV301" s="5"/>
      <c r="WAW301" s="5"/>
      <c r="WAX301" s="5"/>
      <c r="WAY301" s="5"/>
      <c r="WAZ301" s="5"/>
      <c r="WBA301" s="223"/>
      <c r="WBB301" s="2"/>
      <c r="WBC301" s="2"/>
      <c r="WBD301" s="5"/>
      <c r="WBE301" s="5"/>
      <c r="WBF301" s="5"/>
      <c r="WBG301" s="5"/>
      <c r="WBH301" s="5"/>
      <c r="WBI301" s="223"/>
      <c r="WBJ301" s="2"/>
      <c r="WBK301" s="2"/>
      <c r="WBL301" s="5"/>
      <c r="WBM301" s="5"/>
      <c r="WBN301" s="5"/>
      <c r="WBO301" s="5"/>
      <c r="WBP301" s="5"/>
      <c r="WBQ301" s="223"/>
      <c r="WBR301" s="2"/>
      <c r="WBS301" s="2"/>
      <c r="WBT301" s="5"/>
      <c r="WBU301" s="5"/>
      <c r="WBV301" s="5"/>
      <c r="WBW301" s="5"/>
      <c r="WBX301" s="5"/>
      <c r="WBY301" s="223"/>
      <c r="WBZ301" s="2"/>
      <c r="WCA301" s="2"/>
      <c r="WCB301" s="5"/>
      <c r="WCC301" s="5"/>
      <c r="WCD301" s="5"/>
      <c r="WCE301" s="5"/>
      <c r="WCF301" s="5"/>
      <c r="WCG301" s="223"/>
      <c r="WCH301" s="2"/>
      <c r="WCI301" s="2"/>
      <c r="WCJ301" s="5"/>
      <c r="WCK301" s="5"/>
      <c r="WCL301" s="5"/>
      <c r="WCM301" s="5"/>
      <c r="WCN301" s="5"/>
      <c r="WCO301" s="223"/>
      <c r="WCP301" s="2"/>
      <c r="WCQ301" s="2"/>
      <c r="WCR301" s="5"/>
      <c r="WCS301" s="5"/>
      <c r="WCT301" s="5"/>
      <c r="WCU301" s="5"/>
      <c r="WCV301" s="5"/>
      <c r="WCW301" s="223"/>
      <c r="WCX301" s="2"/>
      <c r="WCY301" s="2"/>
      <c r="WCZ301" s="5"/>
      <c r="WDA301" s="5"/>
      <c r="WDB301" s="5"/>
      <c r="WDC301" s="5"/>
      <c r="WDD301" s="5"/>
      <c r="WDE301" s="223"/>
      <c r="WDF301" s="2"/>
      <c r="WDG301" s="2"/>
      <c r="WDH301" s="5"/>
      <c r="WDI301" s="5"/>
      <c r="WDJ301" s="5"/>
      <c r="WDK301" s="5"/>
      <c r="WDL301" s="5"/>
      <c r="WDM301" s="223"/>
      <c r="WDN301" s="2"/>
      <c r="WDO301" s="2"/>
      <c r="WDP301" s="5"/>
      <c r="WDQ301" s="5"/>
      <c r="WDR301" s="5"/>
      <c r="WDS301" s="5"/>
      <c r="WDT301" s="5"/>
      <c r="WDU301" s="223"/>
      <c r="WDV301" s="2"/>
      <c r="WDW301" s="2"/>
      <c r="WDX301" s="5"/>
      <c r="WDY301" s="5"/>
      <c r="WDZ301" s="5"/>
      <c r="WEA301" s="5"/>
      <c r="WEB301" s="5"/>
      <c r="WEC301" s="223"/>
      <c r="WED301" s="2"/>
      <c r="WEE301" s="2"/>
      <c r="WEF301" s="5"/>
      <c r="WEG301" s="5"/>
      <c r="WEH301" s="5"/>
      <c r="WEI301" s="5"/>
      <c r="WEJ301" s="5"/>
      <c r="WEK301" s="223"/>
      <c r="WEL301" s="2"/>
      <c r="WEM301" s="2"/>
      <c r="WEN301" s="5"/>
      <c r="WEO301" s="5"/>
      <c r="WEP301" s="5"/>
      <c r="WEQ301" s="5"/>
      <c r="WER301" s="5"/>
      <c r="WES301" s="223"/>
      <c r="WET301" s="2"/>
      <c r="WEU301" s="2"/>
      <c r="WEV301" s="5"/>
      <c r="WEW301" s="5"/>
      <c r="WEX301" s="5"/>
      <c r="WEY301" s="5"/>
      <c r="WEZ301" s="5"/>
      <c r="WFA301" s="223"/>
      <c r="WFB301" s="2"/>
      <c r="WFC301" s="2"/>
      <c r="WFD301" s="5"/>
      <c r="WFE301" s="5"/>
      <c r="WFF301" s="5"/>
      <c r="WFG301" s="5"/>
      <c r="WFH301" s="5"/>
      <c r="WFI301" s="223"/>
      <c r="WFJ301" s="2"/>
      <c r="WFK301" s="2"/>
      <c r="WFL301" s="5"/>
      <c r="WFM301" s="5"/>
      <c r="WFN301" s="5"/>
      <c r="WFO301" s="5"/>
      <c r="WFP301" s="5"/>
      <c r="WFQ301" s="223"/>
      <c r="WFR301" s="2"/>
      <c r="WFS301" s="2"/>
      <c r="WFT301" s="5"/>
      <c r="WFU301" s="5"/>
      <c r="WFV301" s="5"/>
      <c r="WFW301" s="5"/>
      <c r="WFX301" s="5"/>
      <c r="WFY301" s="223"/>
      <c r="WFZ301" s="2"/>
      <c r="WGA301" s="2"/>
      <c r="WGB301" s="5"/>
      <c r="WGC301" s="5"/>
      <c r="WGD301" s="5"/>
      <c r="WGE301" s="5"/>
      <c r="WGF301" s="5"/>
      <c r="WGG301" s="223"/>
      <c r="WGH301" s="2"/>
      <c r="WGI301" s="2"/>
      <c r="WGJ301" s="5"/>
      <c r="WGK301" s="5"/>
      <c r="WGL301" s="5"/>
      <c r="WGM301" s="5"/>
      <c r="WGN301" s="5"/>
      <c r="WGO301" s="223"/>
      <c r="WGP301" s="2"/>
      <c r="WGQ301" s="2"/>
      <c r="WGR301" s="5"/>
      <c r="WGS301" s="5"/>
      <c r="WGT301" s="5"/>
      <c r="WGU301" s="5"/>
      <c r="WGV301" s="5"/>
      <c r="WGW301" s="223"/>
      <c r="WGX301" s="2"/>
      <c r="WGY301" s="2"/>
      <c r="WGZ301" s="5"/>
      <c r="WHA301" s="5"/>
      <c r="WHB301" s="5"/>
      <c r="WHC301" s="5"/>
      <c r="WHD301" s="5"/>
      <c r="WHE301" s="223"/>
      <c r="WHF301" s="2"/>
      <c r="WHG301" s="2"/>
      <c r="WHH301" s="5"/>
      <c r="WHI301" s="5"/>
      <c r="WHJ301" s="5"/>
      <c r="WHK301" s="5"/>
      <c r="WHL301" s="5"/>
      <c r="WHM301" s="223"/>
      <c r="WHN301" s="2"/>
      <c r="WHO301" s="2"/>
      <c r="WHP301" s="5"/>
      <c r="WHQ301" s="5"/>
      <c r="WHR301" s="5"/>
      <c r="WHS301" s="5"/>
      <c r="WHT301" s="5"/>
      <c r="WHU301" s="223"/>
      <c r="WHV301" s="2"/>
      <c r="WHW301" s="2"/>
      <c r="WHX301" s="5"/>
      <c r="WHY301" s="5"/>
      <c r="WHZ301" s="5"/>
      <c r="WIA301" s="5"/>
      <c r="WIB301" s="5"/>
      <c r="WIC301" s="223"/>
      <c r="WID301" s="2"/>
      <c r="WIE301" s="2"/>
      <c r="WIF301" s="5"/>
      <c r="WIG301" s="5"/>
      <c r="WIH301" s="5"/>
      <c r="WII301" s="5"/>
      <c r="WIJ301" s="5"/>
      <c r="WIK301" s="223"/>
      <c r="WIL301" s="2"/>
      <c r="WIM301" s="2"/>
      <c r="WIN301" s="5"/>
      <c r="WIO301" s="5"/>
      <c r="WIP301" s="5"/>
      <c r="WIQ301" s="5"/>
      <c r="WIR301" s="5"/>
      <c r="WIS301" s="223"/>
      <c r="WIT301" s="2"/>
      <c r="WIU301" s="2"/>
      <c r="WIV301" s="5"/>
      <c r="WIW301" s="5"/>
      <c r="WIX301" s="5"/>
      <c r="WIY301" s="5"/>
      <c r="WIZ301" s="5"/>
      <c r="WJA301" s="223"/>
      <c r="WJB301" s="2"/>
      <c r="WJC301" s="2"/>
      <c r="WJD301" s="5"/>
      <c r="WJE301" s="5"/>
      <c r="WJF301" s="5"/>
      <c r="WJG301" s="5"/>
      <c r="WJH301" s="5"/>
      <c r="WJI301" s="223"/>
      <c r="WJJ301" s="2"/>
      <c r="WJK301" s="2"/>
      <c r="WJL301" s="5"/>
      <c r="WJM301" s="5"/>
      <c r="WJN301" s="5"/>
      <c r="WJO301" s="5"/>
      <c r="WJP301" s="5"/>
      <c r="WJQ301" s="223"/>
      <c r="WJR301" s="2"/>
      <c r="WJS301" s="2"/>
      <c r="WJT301" s="5"/>
      <c r="WJU301" s="5"/>
      <c r="WJV301" s="5"/>
      <c r="WJW301" s="5"/>
      <c r="WJX301" s="5"/>
      <c r="WJY301" s="223"/>
      <c r="WJZ301" s="2"/>
      <c r="WKA301" s="2"/>
      <c r="WKB301" s="5"/>
      <c r="WKC301" s="5"/>
      <c r="WKD301" s="5"/>
      <c r="WKE301" s="5"/>
      <c r="WKF301" s="5"/>
      <c r="WKG301" s="223"/>
      <c r="WKH301" s="2"/>
      <c r="WKI301" s="2"/>
      <c r="WKJ301" s="5"/>
      <c r="WKK301" s="5"/>
      <c r="WKL301" s="5"/>
      <c r="WKM301" s="5"/>
      <c r="WKN301" s="5"/>
      <c r="WKO301" s="223"/>
      <c r="WKP301" s="2"/>
      <c r="WKQ301" s="2"/>
      <c r="WKR301" s="5"/>
      <c r="WKS301" s="5"/>
      <c r="WKT301" s="5"/>
      <c r="WKU301" s="5"/>
      <c r="WKV301" s="5"/>
      <c r="WKW301" s="223"/>
      <c r="WKX301" s="2"/>
      <c r="WKY301" s="2"/>
      <c r="WKZ301" s="5"/>
      <c r="WLA301" s="5"/>
      <c r="WLB301" s="5"/>
      <c r="WLC301" s="5"/>
      <c r="WLD301" s="5"/>
      <c r="WLE301" s="223"/>
      <c r="WLF301" s="2"/>
      <c r="WLG301" s="2"/>
      <c r="WLH301" s="5"/>
      <c r="WLI301" s="5"/>
      <c r="WLJ301" s="5"/>
      <c r="WLK301" s="5"/>
      <c r="WLL301" s="5"/>
      <c r="WLM301" s="223"/>
      <c r="WLN301" s="2"/>
      <c r="WLO301" s="2"/>
      <c r="WLP301" s="5"/>
      <c r="WLQ301" s="5"/>
      <c r="WLR301" s="5"/>
      <c r="WLS301" s="5"/>
      <c r="WLT301" s="5"/>
      <c r="WLU301" s="223"/>
      <c r="WLV301" s="2"/>
      <c r="WLW301" s="2"/>
      <c r="WLX301" s="5"/>
      <c r="WLY301" s="5"/>
      <c r="WLZ301" s="5"/>
      <c r="WMA301" s="5"/>
      <c r="WMB301" s="5"/>
      <c r="WMC301" s="223"/>
      <c r="WMD301" s="2"/>
      <c r="WME301" s="2"/>
      <c r="WMF301" s="5"/>
      <c r="WMG301" s="5"/>
      <c r="WMH301" s="5"/>
      <c r="WMI301" s="5"/>
      <c r="WMJ301" s="5"/>
      <c r="WMK301" s="223"/>
      <c r="WML301" s="2"/>
      <c r="WMM301" s="2"/>
      <c r="WMN301" s="5"/>
      <c r="WMO301" s="5"/>
      <c r="WMP301" s="5"/>
      <c r="WMQ301" s="5"/>
      <c r="WMR301" s="5"/>
      <c r="WMS301" s="223"/>
      <c r="WMT301" s="2"/>
      <c r="WMU301" s="2"/>
      <c r="WMV301" s="5"/>
      <c r="WMW301" s="5"/>
      <c r="WMX301" s="5"/>
      <c r="WMY301" s="5"/>
      <c r="WMZ301" s="5"/>
      <c r="WNA301" s="223"/>
      <c r="WNB301" s="2"/>
      <c r="WNC301" s="2"/>
      <c r="WND301" s="5"/>
      <c r="WNE301" s="5"/>
      <c r="WNF301" s="5"/>
      <c r="WNG301" s="5"/>
      <c r="WNH301" s="5"/>
      <c r="WNI301" s="223"/>
      <c r="WNJ301" s="2"/>
      <c r="WNK301" s="2"/>
      <c r="WNL301" s="5"/>
      <c r="WNM301" s="5"/>
      <c r="WNN301" s="5"/>
      <c r="WNO301" s="5"/>
      <c r="WNP301" s="5"/>
      <c r="WNQ301" s="223"/>
      <c r="WNR301" s="2"/>
      <c r="WNS301" s="2"/>
      <c r="WNT301" s="5"/>
      <c r="WNU301" s="5"/>
      <c r="WNV301" s="5"/>
      <c r="WNW301" s="5"/>
      <c r="WNX301" s="5"/>
      <c r="WNY301" s="223"/>
      <c r="WNZ301" s="2"/>
      <c r="WOA301" s="2"/>
      <c r="WOB301" s="5"/>
      <c r="WOC301" s="5"/>
      <c r="WOD301" s="5"/>
      <c r="WOE301" s="5"/>
      <c r="WOF301" s="5"/>
      <c r="WOG301" s="223"/>
      <c r="WOH301" s="2"/>
      <c r="WOI301" s="2"/>
      <c r="WOJ301" s="5"/>
      <c r="WOK301" s="5"/>
      <c r="WOL301" s="5"/>
      <c r="WOM301" s="5"/>
      <c r="WON301" s="5"/>
      <c r="WOO301" s="223"/>
      <c r="WOP301" s="2"/>
      <c r="WOQ301" s="2"/>
      <c r="WOR301" s="5"/>
      <c r="WOS301" s="5"/>
      <c r="WOT301" s="5"/>
      <c r="WOU301" s="5"/>
      <c r="WOV301" s="5"/>
      <c r="WOW301" s="223"/>
      <c r="WOX301" s="2"/>
      <c r="WOY301" s="2"/>
      <c r="WOZ301" s="5"/>
      <c r="WPA301" s="5"/>
      <c r="WPB301" s="5"/>
      <c r="WPC301" s="5"/>
      <c r="WPD301" s="5"/>
      <c r="WPE301" s="223"/>
      <c r="WPF301" s="2"/>
      <c r="WPG301" s="2"/>
      <c r="WPH301" s="5"/>
      <c r="WPI301" s="5"/>
      <c r="WPJ301" s="5"/>
      <c r="WPK301" s="5"/>
      <c r="WPL301" s="5"/>
      <c r="WPM301" s="223"/>
      <c r="WPN301" s="2"/>
      <c r="WPO301" s="2"/>
      <c r="WPP301" s="5"/>
      <c r="WPQ301" s="5"/>
      <c r="WPR301" s="5"/>
      <c r="WPS301" s="5"/>
      <c r="WPT301" s="5"/>
      <c r="WPU301" s="223"/>
      <c r="WPV301" s="2"/>
      <c r="WPW301" s="2"/>
      <c r="WPX301" s="5"/>
      <c r="WPY301" s="5"/>
      <c r="WPZ301" s="5"/>
      <c r="WQA301" s="5"/>
      <c r="WQB301" s="5"/>
      <c r="WQC301" s="223"/>
      <c r="WQD301" s="2"/>
      <c r="WQE301" s="2"/>
      <c r="WQF301" s="5"/>
      <c r="WQG301" s="5"/>
      <c r="WQH301" s="5"/>
      <c r="WQI301" s="5"/>
      <c r="WQJ301" s="5"/>
      <c r="WQK301" s="223"/>
      <c r="WQL301" s="2"/>
      <c r="WQM301" s="2"/>
      <c r="WQN301" s="5"/>
      <c r="WQO301" s="5"/>
      <c r="WQP301" s="5"/>
      <c r="WQQ301" s="5"/>
      <c r="WQR301" s="5"/>
      <c r="WQS301" s="223"/>
      <c r="WQT301" s="2"/>
      <c r="WQU301" s="2"/>
      <c r="WQV301" s="5"/>
      <c r="WQW301" s="5"/>
      <c r="WQX301" s="5"/>
      <c r="WQY301" s="5"/>
      <c r="WQZ301" s="5"/>
      <c r="WRA301" s="223"/>
      <c r="WRB301" s="2"/>
      <c r="WRC301" s="2"/>
      <c r="WRD301" s="5"/>
      <c r="WRE301" s="5"/>
      <c r="WRF301" s="5"/>
      <c r="WRG301" s="5"/>
      <c r="WRH301" s="5"/>
      <c r="WRI301" s="223"/>
      <c r="WRJ301" s="2"/>
      <c r="WRK301" s="2"/>
      <c r="WRL301" s="5"/>
      <c r="WRM301" s="5"/>
      <c r="WRN301" s="5"/>
      <c r="WRO301" s="5"/>
      <c r="WRP301" s="5"/>
      <c r="WRQ301" s="223"/>
      <c r="WRR301" s="2"/>
      <c r="WRS301" s="2"/>
      <c r="WRT301" s="5"/>
      <c r="WRU301" s="5"/>
      <c r="WRV301" s="5"/>
      <c r="WRW301" s="5"/>
      <c r="WRX301" s="5"/>
      <c r="WRY301" s="223"/>
      <c r="WRZ301" s="2"/>
      <c r="WSA301" s="2"/>
      <c r="WSB301" s="5"/>
      <c r="WSC301" s="5"/>
      <c r="WSD301" s="5"/>
      <c r="WSE301" s="5"/>
      <c r="WSF301" s="5"/>
      <c r="WSG301" s="223"/>
      <c r="WSH301" s="2"/>
      <c r="WSI301" s="2"/>
      <c r="WSJ301" s="5"/>
      <c r="WSK301" s="5"/>
      <c r="WSL301" s="5"/>
      <c r="WSM301" s="5"/>
      <c r="WSN301" s="5"/>
      <c r="WSO301" s="223"/>
      <c r="WSP301" s="2"/>
      <c r="WSQ301" s="2"/>
      <c r="WSR301" s="5"/>
      <c r="WSS301" s="5"/>
      <c r="WST301" s="5"/>
      <c r="WSU301" s="5"/>
      <c r="WSV301" s="5"/>
      <c r="WSW301" s="223"/>
      <c r="WSX301" s="2"/>
      <c r="WSY301" s="2"/>
      <c r="WSZ301" s="5"/>
      <c r="WTA301" s="5"/>
      <c r="WTB301" s="5"/>
      <c r="WTC301" s="5"/>
      <c r="WTD301" s="5"/>
      <c r="WTE301" s="223"/>
      <c r="WTF301" s="2"/>
      <c r="WTG301" s="2"/>
      <c r="WTH301" s="5"/>
      <c r="WTI301" s="5"/>
      <c r="WTJ301" s="5"/>
      <c r="WTK301" s="5"/>
      <c r="WTL301" s="5"/>
      <c r="WTM301" s="223"/>
      <c r="WTN301" s="2"/>
      <c r="WTO301" s="2"/>
      <c r="WTP301" s="5"/>
      <c r="WTQ301" s="5"/>
      <c r="WTR301" s="5"/>
      <c r="WTS301" s="5"/>
      <c r="WTT301" s="5"/>
      <c r="WTU301" s="223"/>
      <c r="WTV301" s="2"/>
      <c r="WTW301" s="2"/>
      <c r="WTX301" s="5"/>
      <c r="WTY301" s="5"/>
      <c r="WTZ301" s="5"/>
      <c r="WUA301" s="5"/>
      <c r="WUB301" s="5"/>
      <c r="WUC301" s="223"/>
      <c r="WUD301" s="2"/>
      <c r="WUE301" s="2"/>
      <c r="WUF301" s="5"/>
      <c r="WUG301" s="5"/>
      <c r="WUH301" s="5"/>
      <c r="WUI301" s="5"/>
      <c r="WUJ301" s="5"/>
      <c r="WUK301" s="223"/>
      <c r="WUL301" s="2"/>
      <c r="WUM301" s="2"/>
      <c r="WUN301" s="5"/>
      <c r="WUO301" s="5"/>
      <c r="WUP301" s="5"/>
      <c r="WUQ301" s="5"/>
      <c r="WUR301" s="5"/>
      <c r="WUS301" s="223"/>
      <c r="WUT301" s="2"/>
      <c r="WUU301" s="2"/>
      <c r="WUV301" s="5"/>
      <c r="WUW301" s="5"/>
      <c r="WUX301" s="5"/>
      <c r="WUY301" s="5"/>
      <c r="WUZ301" s="5"/>
      <c r="WVA301" s="223"/>
      <c r="WVB301" s="2"/>
      <c r="WVC301" s="2"/>
      <c r="WVD301" s="5"/>
      <c r="WVE301" s="5"/>
      <c r="WVF301" s="5"/>
      <c r="WVG301" s="5"/>
      <c r="WVH301" s="5"/>
      <c r="WVI301" s="223"/>
      <c r="WVJ301" s="2"/>
      <c r="WVK301" s="2"/>
      <c r="WVL301" s="5"/>
      <c r="WVM301" s="5"/>
      <c r="WVN301" s="5"/>
      <c r="WVO301" s="5"/>
      <c r="WVP301" s="5"/>
      <c r="WVQ301" s="223"/>
      <c r="WVR301" s="2"/>
      <c r="WVS301" s="2"/>
      <c r="WVT301" s="5"/>
      <c r="WVU301" s="5"/>
      <c r="WVV301" s="5"/>
      <c r="WVW301" s="5"/>
      <c r="WVX301" s="5"/>
      <c r="WVY301" s="223"/>
      <c r="WVZ301" s="2"/>
      <c r="WWA301" s="2"/>
      <c r="WWB301" s="5"/>
      <c r="WWC301" s="5"/>
      <c r="WWD301" s="5"/>
      <c r="WWE301" s="5"/>
      <c r="WWF301" s="5"/>
      <c r="WWG301" s="223"/>
      <c r="WWH301" s="2"/>
      <c r="WWI301" s="2"/>
      <c r="WWJ301" s="5"/>
      <c r="WWK301" s="5"/>
      <c r="WWL301" s="5"/>
      <c r="WWM301" s="5"/>
      <c r="WWN301" s="5"/>
      <c r="WWO301" s="223"/>
      <c r="WWP301" s="2"/>
      <c r="WWQ301" s="2"/>
      <c r="WWR301" s="5"/>
      <c r="WWS301" s="5"/>
      <c r="WWT301" s="5"/>
      <c r="WWU301" s="5"/>
      <c r="WWV301" s="5"/>
      <c r="WWW301" s="223"/>
      <c r="WWX301" s="2"/>
      <c r="WWY301" s="2"/>
      <c r="WWZ301" s="5"/>
      <c r="WXA301" s="5"/>
      <c r="WXB301" s="5"/>
      <c r="WXC301" s="5"/>
      <c r="WXD301" s="5"/>
      <c r="WXE301" s="223"/>
      <c r="WXF301" s="2"/>
      <c r="WXG301" s="2"/>
      <c r="WXH301" s="5"/>
      <c r="WXI301" s="5"/>
      <c r="WXJ301" s="5"/>
      <c r="WXK301" s="5"/>
      <c r="WXL301" s="5"/>
      <c r="WXM301" s="223"/>
      <c r="WXN301" s="2"/>
      <c r="WXO301" s="2"/>
      <c r="WXP301" s="5"/>
      <c r="WXQ301" s="5"/>
      <c r="WXR301" s="5"/>
      <c r="WXS301" s="5"/>
      <c r="WXT301" s="5"/>
      <c r="WXU301" s="223"/>
      <c r="WXV301" s="2"/>
      <c r="WXW301" s="2"/>
      <c r="WXX301" s="5"/>
      <c r="WXY301" s="5"/>
      <c r="WXZ301" s="5"/>
      <c r="WYA301" s="5"/>
      <c r="WYB301" s="5"/>
      <c r="WYC301" s="223"/>
      <c r="WYD301" s="2"/>
      <c r="WYE301" s="2"/>
      <c r="WYF301" s="5"/>
      <c r="WYG301" s="5"/>
      <c r="WYH301" s="5"/>
      <c r="WYI301" s="5"/>
      <c r="WYJ301" s="5"/>
      <c r="WYK301" s="223"/>
      <c r="WYL301" s="2"/>
      <c r="WYM301" s="2"/>
      <c r="WYN301" s="5"/>
      <c r="WYO301" s="5"/>
      <c r="WYP301" s="5"/>
      <c r="WYQ301" s="5"/>
      <c r="WYR301" s="5"/>
      <c r="WYS301" s="223"/>
      <c r="WYT301" s="2"/>
      <c r="WYU301" s="2"/>
      <c r="WYV301" s="5"/>
      <c r="WYW301" s="5"/>
      <c r="WYX301" s="5"/>
      <c r="WYY301" s="5"/>
      <c r="WYZ301" s="5"/>
      <c r="WZA301" s="223"/>
      <c r="WZB301" s="2"/>
      <c r="WZC301" s="2"/>
      <c r="WZD301" s="5"/>
      <c r="WZE301" s="5"/>
      <c r="WZF301" s="5"/>
      <c r="WZG301" s="5"/>
      <c r="WZH301" s="5"/>
      <c r="WZI301" s="223"/>
      <c r="WZJ301" s="2"/>
      <c r="WZK301" s="2"/>
      <c r="WZL301" s="5"/>
      <c r="WZM301" s="5"/>
      <c r="WZN301" s="5"/>
      <c r="WZO301" s="5"/>
      <c r="WZP301" s="5"/>
      <c r="WZQ301" s="223"/>
      <c r="WZR301" s="2"/>
      <c r="WZS301" s="2"/>
      <c r="WZT301" s="5"/>
      <c r="WZU301" s="5"/>
      <c r="WZV301" s="5"/>
      <c r="WZW301" s="5"/>
      <c r="WZX301" s="5"/>
      <c r="WZY301" s="223"/>
      <c r="WZZ301" s="2"/>
      <c r="XAA301" s="2"/>
      <c r="XAB301" s="5"/>
      <c r="XAC301" s="5"/>
      <c r="XAD301" s="5"/>
      <c r="XAE301" s="5"/>
      <c r="XAF301" s="5"/>
      <c r="XAG301" s="223"/>
      <c r="XAH301" s="2"/>
      <c r="XAI301" s="2"/>
      <c r="XAJ301" s="5"/>
      <c r="XAK301" s="5"/>
      <c r="XAL301" s="5"/>
      <c r="XAM301" s="5"/>
      <c r="XAN301" s="5"/>
      <c r="XAO301" s="223"/>
      <c r="XAP301" s="2"/>
      <c r="XAQ301" s="2"/>
      <c r="XAR301" s="5"/>
      <c r="XAS301" s="5"/>
      <c r="XAT301" s="5"/>
      <c r="XAU301" s="5"/>
      <c r="XAV301" s="5"/>
      <c r="XAW301" s="223"/>
      <c r="XAX301" s="2"/>
      <c r="XAY301" s="2"/>
      <c r="XAZ301" s="5"/>
      <c r="XBA301" s="5"/>
      <c r="XBB301" s="5"/>
      <c r="XBC301" s="5"/>
      <c r="XBD301" s="5"/>
      <c r="XBE301" s="223"/>
      <c r="XBF301" s="2"/>
      <c r="XBG301" s="2"/>
      <c r="XBH301" s="5"/>
      <c r="XBI301" s="5"/>
      <c r="XBJ301" s="5"/>
      <c r="XBK301" s="5"/>
      <c r="XBL301" s="5"/>
      <c r="XBM301" s="223"/>
      <c r="XBN301" s="2"/>
      <c r="XBO301" s="2"/>
      <c r="XBP301" s="5"/>
      <c r="XBQ301" s="5"/>
      <c r="XBR301" s="5"/>
      <c r="XBS301" s="5"/>
      <c r="XBT301" s="5"/>
      <c r="XBU301" s="223"/>
      <c r="XBV301" s="2"/>
      <c r="XBW301" s="2"/>
      <c r="XBX301" s="5"/>
      <c r="XBY301" s="5"/>
      <c r="XBZ301" s="5"/>
      <c r="XCA301" s="5"/>
      <c r="XCB301" s="5"/>
      <c r="XCC301" s="223"/>
      <c r="XCD301" s="2"/>
      <c r="XCE301" s="2"/>
      <c r="XCF301" s="5"/>
      <c r="XCG301" s="5"/>
      <c r="XCH301" s="5"/>
      <c r="XCI301" s="5"/>
      <c r="XCJ301" s="5"/>
      <c r="XCK301" s="223"/>
      <c r="XCL301" s="2"/>
      <c r="XCM301" s="2"/>
      <c r="XCN301" s="5"/>
      <c r="XCO301" s="5"/>
      <c r="XCP301" s="5"/>
      <c r="XCQ301" s="5"/>
      <c r="XCR301" s="5"/>
      <c r="XCS301" s="223"/>
      <c r="XCT301" s="2"/>
      <c r="XCU301" s="2"/>
      <c r="XCV301" s="5"/>
      <c r="XCW301" s="5"/>
      <c r="XCX301" s="5"/>
      <c r="XCY301" s="5"/>
      <c r="XCZ301" s="5"/>
      <c r="XDA301" s="223"/>
      <c r="XDB301" s="2"/>
      <c r="XDC301" s="2"/>
      <c r="XDD301" s="5"/>
      <c r="XDE301" s="5"/>
      <c r="XDF301" s="5"/>
      <c r="XDG301" s="5"/>
      <c r="XDH301" s="5"/>
      <c r="XDI301" s="223"/>
      <c r="XDJ301" s="2"/>
      <c r="XDK301" s="2"/>
      <c r="XDL301" s="5"/>
      <c r="XDM301" s="5"/>
      <c r="XDN301" s="5"/>
      <c r="XDO301" s="5"/>
      <c r="XDP301" s="5"/>
      <c r="XDQ301" s="223"/>
      <c r="XDR301" s="2"/>
      <c r="XDS301" s="2"/>
      <c r="XDT301" s="5"/>
      <c r="XDU301" s="5"/>
      <c r="XDV301" s="5"/>
      <c r="XDW301" s="5"/>
      <c r="XDX301" s="5"/>
      <c r="XDY301" s="223"/>
      <c r="XDZ301" s="2"/>
      <c r="XEA301" s="2"/>
      <c r="XEB301" s="5"/>
      <c r="XEC301" s="5"/>
      <c r="XED301" s="5"/>
      <c r="XEE301" s="5"/>
      <c r="XEF301" s="5"/>
      <c r="XEG301" s="223"/>
      <c r="XEH301" s="2"/>
      <c r="XEI301" s="2"/>
      <c r="XEJ301" s="5"/>
      <c r="XEK301" s="5"/>
      <c r="XEL301" s="5"/>
      <c r="XEM301" s="5"/>
      <c r="XEN301" s="5"/>
      <c r="XEO301" s="223"/>
      <c r="XEP301" s="2"/>
      <c r="XEQ301" s="2"/>
      <c r="XER301" s="5"/>
      <c r="XES301" s="5"/>
      <c r="XET301" s="5"/>
      <c r="XEU301" s="5"/>
      <c r="XEV301" s="5"/>
      <c r="XEW301" s="223"/>
      <c r="XEX301" s="2"/>
      <c r="XEY301" s="2"/>
      <c r="XEZ301" s="5"/>
      <c r="XFA301" s="5"/>
      <c r="XFB301" s="5"/>
      <c r="XFC301" s="5"/>
      <c r="XFD301" s="5"/>
    </row>
    <row r="302" spans="1:16384" s="4" customFormat="1" x14ac:dyDescent="0.2">
      <c r="A302" s="478"/>
      <c r="B302" s="478"/>
      <c r="C302" s="478"/>
      <c r="D302" s="478"/>
      <c r="E302" s="478"/>
      <c r="F302" s="478"/>
      <c r="G302" s="478"/>
      <c r="H302" s="478"/>
      <c r="I302" s="223"/>
      <c r="J302" s="2"/>
      <c r="K302" s="2"/>
      <c r="L302" s="2"/>
      <c r="M302" s="5"/>
      <c r="N302" s="5"/>
      <c r="O302" s="5"/>
      <c r="P302" s="5"/>
      <c r="Q302" s="223"/>
      <c r="R302" s="2"/>
      <c r="S302" s="2"/>
      <c r="T302" s="5"/>
      <c r="U302" s="5"/>
      <c r="V302" s="5"/>
      <c r="W302" s="5"/>
      <c r="X302" s="5"/>
      <c r="Y302" s="223"/>
      <c r="Z302" s="2"/>
      <c r="AA302" s="2"/>
      <c r="AB302" s="5"/>
      <c r="AC302" s="5"/>
      <c r="AD302" s="5"/>
      <c r="AE302" s="5"/>
      <c r="AF302" s="5"/>
      <c r="AG302" s="223"/>
      <c r="AH302" s="2"/>
      <c r="AI302" s="2"/>
      <c r="AJ302" s="5"/>
      <c r="AK302" s="5"/>
      <c r="AL302" s="5"/>
      <c r="AM302" s="5"/>
      <c r="AN302" s="5"/>
      <c r="AO302" s="223"/>
      <c r="AP302" s="2"/>
      <c r="AQ302" s="2"/>
      <c r="AR302" s="5"/>
      <c r="AS302" s="5"/>
      <c r="AT302" s="5"/>
      <c r="AU302" s="5"/>
      <c r="AV302" s="5"/>
      <c r="AW302" s="223"/>
      <c r="AX302" s="2"/>
      <c r="AY302" s="2"/>
      <c r="AZ302" s="5"/>
      <c r="BA302" s="5"/>
      <c r="BB302" s="5"/>
      <c r="BC302" s="5"/>
      <c r="BD302" s="5"/>
      <c r="BE302" s="223"/>
      <c r="BF302" s="2"/>
      <c r="BG302" s="2"/>
      <c r="BH302" s="5"/>
      <c r="BI302" s="5"/>
      <c r="BJ302" s="5"/>
      <c r="BK302" s="5"/>
      <c r="BL302" s="5"/>
      <c r="BM302" s="223"/>
      <c r="BN302" s="2"/>
      <c r="BO302" s="2"/>
      <c r="BP302" s="5"/>
      <c r="BQ302" s="5"/>
      <c r="BR302" s="5"/>
      <c r="BS302" s="5"/>
      <c r="BT302" s="5"/>
      <c r="BU302" s="223"/>
      <c r="BV302" s="2"/>
      <c r="BW302" s="2"/>
      <c r="BX302" s="5"/>
      <c r="BY302" s="5"/>
      <c r="BZ302" s="5"/>
      <c r="CA302" s="5"/>
      <c r="CB302" s="5"/>
      <c r="CC302" s="223"/>
      <c r="CD302" s="2"/>
      <c r="CE302" s="2"/>
      <c r="CF302" s="5"/>
      <c r="CG302" s="5"/>
      <c r="CH302" s="5"/>
      <c r="CI302" s="5"/>
      <c r="CJ302" s="5"/>
      <c r="CK302" s="223"/>
      <c r="CL302" s="2"/>
      <c r="CM302" s="2"/>
      <c r="CN302" s="5"/>
      <c r="CO302" s="5"/>
      <c r="CP302" s="5"/>
      <c r="CQ302" s="5"/>
      <c r="CR302" s="5"/>
      <c r="CS302" s="223"/>
      <c r="CT302" s="2"/>
      <c r="CU302" s="2"/>
      <c r="CV302" s="5"/>
      <c r="CW302" s="5"/>
      <c r="CX302" s="5"/>
      <c r="CY302" s="5"/>
      <c r="CZ302" s="5"/>
      <c r="DA302" s="223"/>
      <c r="DB302" s="2"/>
      <c r="DC302" s="2"/>
      <c r="DD302" s="5"/>
      <c r="DE302" s="5"/>
      <c r="DF302" s="5"/>
      <c r="DG302" s="5"/>
      <c r="DH302" s="5"/>
      <c r="DI302" s="223"/>
      <c r="DJ302" s="2"/>
      <c r="DK302" s="2"/>
      <c r="DL302" s="5"/>
      <c r="DM302" s="5"/>
      <c r="DN302" s="5"/>
      <c r="DO302" s="5"/>
      <c r="DP302" s="5"/>
      <c r="DQ302" s="223"/>
      <c r="DR302" s="2"/>
      <c r="DS302" s="2"/>
      <c r="DT302" s="5"/>
      <c r="DU302" s="5"/>
      <c r="DV302" s="5"/>
      <c r="DW302" s="5"/>
      <c r="DX302" s="5"/>
      <c r="DY302" s="223"/>
      <c r="DZ302" s="2"/>
      <c r="EA302" s="2"/>
      <c r="EB302" s="5"/>
      <c r="EC302" s="5"/>
      <c r="ED302" s="5"/>
      <c r="EE302" s="5"/>
      <c r="EF302" s="5"/>
      <c r="EG302" s="223"/>
      <c r="EH302" s="2"/>
      <c r="EI302" s="2"/>
      <c r="EJ302" s="5"/>
      <c r="EK302" s="5"/>
      <c r="EL302" s="5"/>
      <c r="EM302" s="5"/>
      <c r="EN302" s="5"/>
      <c r="EO302" s="223"/>
      <c r="EP302" s="2"/>
      <c r="EQ302" s="2"/>
      <c r="ER302" s="5"/>
      <c r="ES302" s="5"/>
      <c r="ET302" s="5"/>
      <c r="EU302" s="5"/>
      <c r="EV302" s="5"/>
      <c r="EW302" s="223"/>
      <c r="EX302" s="2"/>
      <c r="EY302" s="2"/>
      <c r="EZ302" s="5"/>
      <c r="FA302" s="5"/>
      <c r="FB302" s="5"/>
      <c r="FC302" s="5"/>
      <c r="FD302" s="5"/>
      <c r="FE302" s="223"/>
      <c r="FF302" s="2"/>
      <c r="FG302" s="2"/>
      <c r="FH302" s="5"/>
      <c r="FI302" s="5"/>
      <c r="FJ302" s="5"/>
      <c r="FK302" s="5"/>
      <c r="FL302" s="5"/>
      <c r="FM302" s="223"/>
      <c r="FN302" s="2"/>
      <c r="FO302" s="2"/>
      <c r="FP302" s="5"/>
      <c r="FQ302" s="5"/>
      <c r="FR302" s="5"/>
      <c r="FS302" s="5"/>
      <c r="FT302" s="5"/>
      <c r="FU302" s="223"/>
      <c r="FV302" s="2"/>
      <c r="FW302" s="2"/>
      <c r="FX302" s="5"/>
      <c r="FY302" s="5"/>
      <c r="FZ302" s="5"/>
      <c r="GA302" s="5"/>
      <c r="GB302" s="5"/>
      <c r="GC302" s="223"/>
      <c r="GD302" s="2"/>
      <c r="GE302" s="2"/>
      <c r="GF302" s="5"/>
      <c r="GG302" s="5"/>
      <c r="GH302" s="5"/>
      <c r="GI302" s="5"/>
      <c r="GJ302" s="5"/>
      <c r="GK302" s="223"/>
      <c r="GL302" s="2"/>
      <c r="GM302" s="2"/>
      <c r="GN302" s="5"/>
      <c r="GO302" s="5"/>
      <c r="GP302" s="5"/>
      <c r="GQ302" s="5"/>
      <c r="GR302" s="5"/>
      <c r="GS302" s="223"/>
      <c r="GT302" s="2"/>
      <c r="GU302" s="2"/>
      <c r="GV302" s="5"/>
      <c r="GW302" s="5"/>
      <c r="GX302" s="5"/>
      <c r="GY302" s="5"/>
      <c r="GZ302" s="5"/>
      <c r="HA302" s="223"/>
      <c r="HB302" s="2"/>
      <c r="HC302" s="2"/>
      <c r="HD302" s="5"/>
      <c r="HE302" s="5"/>
      <c r="HF302" s="5"/>
      <c r="HG302" s="5"/>
      <c r="HH302" s="5"/>
      <c r="HI302" s="223"/>
      <c r="HJ302" s="2"/>
      <c r="HK302" s="2"/>
      <c r="HL302" s="5"/>
      <c r="HM302" s="5"/>
      <c r="HN302" s="5"/>
      <c r="HO302" s="5"/>
      <c r="HP302" s="5"/>
      <c r="HQ302" s="223"/>
      <c r="HR302" s="2"/>
      <c r="HS302" s="2"/>
      <c r="HT302" s="5"/>
      <c r="HU302" s="5"/>
      <c r="HV302" s="5"/>
      <c r="HW302" s="5"/>
      <c r="HX302" s="5"/>
      <c r="HY302" s="223"/>
      <c r="HZ302" s="2"/>
      <c r="IA302" s="2"/>
      <c r="IB302" s="5"/>
      <c r="IC302" s="5"/>
      <c r="ID302" s="5"/>
      <c r="IE302" s="5"/>
      <c r="IF302" s="5"/>
      <c r="IG302" s="223"/>
      <c r="IH302" s="2"/>
      <c r="II302" s="2"/>
      <c r="IJ302" s="5"/>
      <c r="IK302" s="5"/>
      <c r="IL302" s="5"/>
      <c r="IM302" s="5"/>
      <c r="IN302" s="5"/>
      <c r="IO302" s="223"/>
      <c r="IP302" s="2"/>
      <c r="IQ302" s="2"/>
      <c r="IR302" s="5"/>
      <c r="IS302" s="5"/>
      <c r="IT302" s="5"/>
      <c r="IU302" s="5"/>
      <c r="IV302" s="5"/>
      <c r="IW302" s="223"/>
      <c r="IX302" s="2"/>
      <c r="IY302" s="2"/>
      <c r="IZ302" s="5"/>
      <c r="JA302" s="5"/>
      <c r="JB302" s="5"/>
      <c r="JC302" s="5"/>
      <c r="JD302" s="5"/>
      <c r="JE302" s="223"/>
      <c r="JF302" s="2"/>
      <c r="JG302" s="2"/>
      <c r="JH302" s="5"/>
      <c r="JI302" s="5"/>
      <c r="JJ302" s="5"/>
      <c r="JK302" s="5"/>
      <c r="JL302" s="5"/>
      <c r="JM302" s="223"/>
      <c r="JN302" s="2"/>
      <c r="JO302" s="2"/>
      <c r="JP302" s="5"/>
      <c r="JQ302" s="5"/>
      <c r="JR302" s="5"/>
      <c r="JS302" s="5"/>
      <c r="JT302" s="5"/>
      <c r="JU302" s="223"/>
      <c r="JV302" s="2"/>
      <c r="JW302" s="2"/>
      <c r="JX302" s="5"/>
      <c r="JY302" s="5"/>
      <c r="JZ302" s="5"/>
      <c r="KA302" s="5"/>
      <c r="KB302" s="5"/>
      <c r="KC302" s="223"/>
      <c r="KD302" s="2"/>
      <c r="KE302" s="2"/>
      <c r="KF302" s="5"/>
      <c r="KG302" s="5"/>
      <c r="KH302" s="5"/>
      <c r="KI302" s="5"/>
      <c r="KJ302" s="5"/>
      <c r="KK302" s="223"/>
      <c r="KL302" s="2"/>
      <c r="KM302" s="2"/>
      <c r="KN302" s="5"/>
      <c r="KO302" s="5"/>
      <c r="KP302" s="5"/>
      <c r="KQ302" s="5"/>
      <c r="KR302" s="5"/>
      <c r="KS302" s="223"/>
      <c r="KT302" s="2"/>
      <c r="KU302" s="2"/>
      <c r="KV302" s="5"/>
      <c r="KW302" s="5"/>
      <c r="KX302" s="5"/>
      <c r="KY302" s="5"/>
      <c r="KZ302" s="5"/>
      <c r="LA302" s="223"/>
      <c r="LB302" s="2"/>
      <c r="LC302" s="2"/>
      <c r="LD302" s="5"/>
      <c r="LE302" s="5"/>
      <c r="LF302" s="5"/>
      <c r="LG302" s="5"/>
      <c r="LH302" s="5"/>
      <c r="LI302" s="223"/>
      <c r="LJ302" s="2"/>
      <c r="LK302" s="2"/>
      <c r="LL302" s="5"/>
      <c r="LM302" s="5"/>
      <c r="LN302" s="5"/>
      <c r="LO302" s="5"/>
      <c r="LP302" s="5"/>
      <c r="LQ302" s="223"/>
      <c r="LR302" s="2"/>
      <c r="LS302" s="2"/>
      <c r="LT302" s="5"/>
      <c r="LU302" s="5"/>
      <c r="LV302" s="5"/>
      <c r="LW302" s="5"/>
      <c r="LX302" s="5"/>
      <c r="LY302" s="223"/>
      <c r="LZ302" s="2"/>
      <c r="MA302" s="2"/>
      <c r="MB302" s="5"/>
      <c r="MC302" s="5"/>
      <c r="MD302" s="5"/>
      <c r="ME302" s="5"/>
      <c r="MF302" s="5"/>
      <c r="MG302" s="223"/>
      <c r="MH302" s="2"/>
      <c r="MI302" s="2"/>
      <c r="MJ302" s="5"/>
      <c r="MK302" s="5"/>
      <c r="ML302" s="5"/>
      <c r="MM302" s="5"/>
      <c r="MN302" s="5"/>
      <c r="MO302" s="223"/>
      <c r="MP302" s="2"/>
      <c r="MQ302" s="2"/>
      <c r="MR302" s="5"/>
      <c r="MS302" s="5"/>
      <c r="MT302" s="5"/>
      <c r="MU302" s="5"/>
      <c r="MV302" s="5"/>
      <c r="MW302" s="223"/>
      <c r="MX302" s="2"/>
      <c r="MY302" s="2"/>
      <c r="MZ302" s="5"/>
      <c r="NA302" s="5"/>
      <c r="NB302" s="5"/>
      <c r="NC302" s="5"/>
      <c r="ND302" s="5"/>
      <c r="NE302" s="223"/>
      <c r="NF302" s="2"/>
      <c r="NG302" s="2"/>
      <c r="NH302" s="5"/>
      <c r="NI302" s="5"/>
      <c r="NJ302" s="5"/>
      <c r="NK302" s="5"/>
      <c r="NL302" s="5"/>
      <c r="NM302" s="223"/>
      <c r="NN302" s="2"/>
      <c r="NO302" s="2"/>
      <c r="NP302" s="5"/>
      <c r="NQ302" s="5"/>
      <c r="NR302" s="5"/>
      <c r="NS302" s="5"/>
      <c r="NT302" s="5"/>
      <c r="NU302" s="223"/>
      <c r="NV302" s="2"/>
      <c r="NW302" s="2"/>
      <c r="NX302" s="5"/>
      <c r="NY302" s="5"/>
      <c r="NZ302" s="5"/>
      <c r="OA302" s="5"/>
      <c r="OB302" s="5"/>
      <c r="OC302" s="223"/>
      <c r="OD302" s="2"/>
      <c r="OE302" s="2"/>
      <c r="OF302" s="5"/>
      <c r="OG302" s="5"/>
      <c r="OH302" s="5"/>
      <c r="OI302" s="5"/>
      <c r="OJ302" s="5"/>
      <c r="OK302" s="223"/>
      <c r="OL302" s="2"/>
      <c r="OM302" s="2"/>
      <c r="ON302" s="5"/>
      <c r="OO302" s="5"/>
      <c r="OP302" s="5"/>
      <c r="OQ302" s="5"/>
      <c r="OR302" s="5"/>
      <c r="OS302" s="223"/>
      <c r="OT302" s="2"/>
      <c r="OU302" s="2"/>
      <c r="OV302" s="5"/>
      <c r="OW302" s="5"/>
      <c r="OX302" s="5"/>
      <c r="OY302" s="5"/>
      <c r="OZ302" s="5"/>
      <c r="PA302" s="223"/>
      <c r="PB302" s="2"/>
      <c r="PC302" s="2"/>
      <c r="PD302" s="5"/>
      <c r="PE302" s="5"/>
      <c r="PF302" s="5"/>
      <c r="PG302" s="5"/>
      <c r="PH302" s="5"/>
      <c r="PI302" s="223"/>
      <c r="PJ302" s="2"/>
      <c r="PK302" s="2"/>
      <c r="PL302" s="5"/>
      <c r="PM302" s="5"/>
      <c r="PN302" s="5"/>
      <c r="PO302" s="5"/>
      <c r="PP302" s="5"/>
      <c r="PQ302" s="223"/>
      <c r="PR302" s="2"/>
      <c r="PS302" s="2"/>
      <c r="PT302" s="5"/>
      <c r="PU302" s="5"/>
      <c r="PV302" s="5"/>
      <c r="PW302" s="5"/>
      <c r="PX302" s="5"/>
      <c r="PY302" s="223"/>
      <c r="PZ302" s="2"/>
      <c r="QA302" s="2"/>
      <c r="QB302" s="5"/>
      <c r="QC302" s="5"/>
      <c r="QD302" s="5"/>
      <c r="QE302" s="5"/>
      <c r="QF302" s="5"/>
      <c r="QG302" s="223"/>
      <c r="QH302" s="2"/>
      <c r="QI302" s="2"/>
      <c r="QJ302" s="5"/>
      <c r="QK302" s="5"/>
      <c r="QL302" s="5"/>
      <c r="QM302" s="5"/>
      <c r="QN302" s="5"/>
      <c r="QO302" s="223"/>
      <c r="QP302" s="2"/>
      <c r="QQ302" s="2"/>
      <c r="QR302" s="5"/>
      <c r="QS302" s="5"/>
      <c r="QT302" s="5"/>
      <c r="QU302" s="5"/>
      <c r="QV302" s="5"/>
      <c r="QW302" s="223"/>
      <c r="QX302" s="2"/>
      <c r="QY302" s="2"/>
      <c r="QZ302" s="5"/>
      <c r="RA302" s="5"/>
      <c r="RB302" s="5"/>
      <c r="RC302" s="5"/>
      <c r="RD302" s="5"/>
      <c r="RE302" s="223"/>
      <c r="RF302" s="2"/>
      <c r="RG302" s="2"/>
      <c r="RH302" s="5"/>
      <c r="RI302" s="5"/>
      <c r="RJ302" s="5"/>
      <c r="RK302" s="5"/>
      <c r="RL302" s="5"/>
      <c r="RM302" s="223"/>
      <c r="RN302" s="2"/>
      <c r="RO302" s="2"/>
      <c r="RP302" s="5"/>
      <c r="RQ302" s="5"/>
      <c r="RR302" s="5"/>
      <c r="RS302" s="5"/>
      <c r="RT302" s="5"/>
      <c r="RU302" s="223"/>
      <c r="RV302" s="2"/>
      <c r="RW302" s="2"/>
      <c r="RX302" s="5"/>
      <c r="RY302" s="5"/>
      <c r="RZ302" s="5"/>
      <c r="SA302" s="5"/>
      <c r="SB302" s="5"/>
      <c r="SC302" s="223"/>
      <c r="SD302" s="2"/>
      <c r="SE302" s="2"/>
      <c r="SF302" s="5"/>
      <c r="SG302" s="5"/>
      <c r="SH302" s="5"/>
      <c r="SI302" s="5"/>
      <c r="SJ302" s="5"/>
      <c r="SK302" s="223"/>
      <c r="SL302" s="2"/>
      <c r="SM302" s="2"/>
      <c r="SN302" s="5"/>
      <c r="SO302" s="5"/>
      <c r="SP302" s="5"/>
      <c r="SQ302" s="5"/>
      <c r="SR302" s="5"/>
      <c r="SS302" s="223"/>
      <c r="ST302" s="2"/>
      <c r="SU302" s="2"/>
      <c r="SV302" s="5"/>
      <c r="SW302" s="5"/>
      <c r="SX302" s="5"/>
      <c r="SY302" s="5"/>
      <c r="SZ302" s="5"/>
      <c r="TA302" s="223"/>
      <c r="TB302" s="2"/>
      <c r="TC302" s="2"/>
      <c r="TD302" s="5"/>
      <c r="TE302" s="5"/>
      <c r="TF302" s="5"/>
      <c r="TG302" s="5"/>
      <c r="TH302" s="5"/>
      <c r="TI302" s="223"/>
      <c r="TJ302" s="2"/>
      <c r="TK302" s="2"/>
      <c r="TL302" s="5"/>
      <c r="TM302" s="5"/>
      <c r="TN302" s="5"/>
      <c r="TO302" s="5"/>
      <c r="TP302" s="5"/>
      <c r="TQ302" s="223"/>
      <c r="TR302" s="2"/>
      <c r="TS302" s="2"/>
      <c r="TT302" s="5"/>
      <c r="TU302" s="5"/>
      <c r="TV302" s="5"/>
      <c r="TW302" s="5"/>
      <c r="TX302" s="5"/>
      <c r="TY302" s="223"/>
      <c r="TZ302" s="2"/>
      <c r="UA302" s="2"/>
      <c r="UB302" s="5"/>
      <c r="UC302" s="5"/>
      <c r="UD302" s="5"/>
      <c r="UE302" s="5"/>
      <c r="UF302" s="5"/>
      <c r="UG302" s="223"/>
      <c r="UH302" s="2"/>
      <c r="UI302" s="2"/>
      <c r="UJ302" s="5"/>
      <c r="UK302" s="5"/>
      <c r="UL302" s="5"/>
      <c r="UM302" s="5"/>
      <c r="UN302" s="5"/>
      <c r="UO302" s="223"/>
      <c r="UP302" s="2"/>
      <c r="UQ302" s="2"/>
      <c r="UR302" s="5"/>
      <c r="US302" s="5"/>
      <c r="UT302" s="5"/>
      <c r="UU302" s="5"/>
      <c r="UV302" s="5"/>
      <c r="UW302" s="223"/>
      <c r="UX302" s="2"/>
      <c r="UY302" s="2"/>
      <c r="UZ302" s="5"/>
      <c r="VA302" s="5"/>
      <c r="VB302" s="5"/>
      <c r="VC302" s="5"/>
      <c r="VD302" s="5"/>
      <c r="VE302" s="223"/>
      <c r="VF302" s="2"/>
      <c r="VG302" s="2"/>
      <c r="VH302" s="5"/>
      <c r="VI302" s="5"/>
      <c r="VJ302" s="5"/>
      <c r="VK302" s="5"/>
      <c r="VL302" s="5"/>
      <c r="VM302" s="223"/>
      <c r="VN302" s="2"/>
      <c r="VO302" s="2"/>
      <c r="VP302" s="5"/>
      <c r="VQ302" s="5"/>
      <c r="VR302" s="5"/>
      <c r="VS302" s="5"/>
      <c r="VT302" s="5"/>
      <c r="VU302" s="223"/>
      <c r="VV302" s="2"/>
      <c r="VW302" s="2"/>
      <c r="VX302" s="5"/>
      <c r="VY302" s="5"/>
      <c r="VZ302" s="5"/>
      <c r="WA302" s="5"/>
      <c r="WB302" s="5"/>
      <c r="WC302" s="223"/>
      <c r="WD302" s="2"/>
      <c r="WE302" s="2"/>
      <c r="WF302" s="5"/>
      <c r="WG302" s="5"/>
      <c r="WH302" s="5"/>
      <c r="WI302" s="5"/>
      <c r="WJ302" s="5"/>
      <c r="WK302" s="223"/>
      <c r="WL302" s="2"/>
      <c r="WM302" s="2"/>
      <c r="WN302" s="5"/>
      <c r="WO302" s="5"/>
      <c r="WP302" s="5"/>
      <c r="WQ302" s="5"/>
      <c r="WR302" s="5"/>
      <c r="WS302" s="223"/>
      <c r="WT302" s="2"/>
      <c r="WU302" s="2"/>
      <c r="WV302" s="5"/>
      <c r="WW302" s="5"/>
      <c r="WX302" s="5"/>
      <c r="WY302" s="5"/>
      <c r="WZ302" s="5"/>
      <c r="XA302" s="223"/>
      <c r="XB302" s="2"/>
      <c r="XC302" s="2"/>
      <c r="XD302" s="5"/>
      <c r="XE302" s="5"/>
      <c r="XF302" s="5"/>
      <c r="XG302" s="5"/>
      <c r="XH302" s="5"/>
      <c r="XI302" s="223"/>
      <c r="XJ302" s="2"/>
      <c r="XK302" s="2"/>
      <c r="XL302" s="5"/>
      <c r="XM302" s="5"/>
      <c r="XN302" s="5"/>
      <c r="XO302" s="5"/>
      <c r="XP302" s="5"/>
      <c r="XQ302" s="223"/>
      <c r="XR302" s="2"/>
      <c r="XS302" s="2"/>
      <c r="XT302" s="5"/>
      <c r="XU302" s="5"/>
      <c r="XV302" s="5"/>
      <c r="XW302" s="5"/>
      <c r="XX302" s="5"/>
      <c r="XY302" s="223"/>
      <c r="XZ302" s="2"/>
      <c r="YA302" s="2"/>
      <c r="YB302" s="5"/>
      <c r="YC302" s="5"/>
      <c r="YD302" s="5"/>
      <c r="YE302" s="5"/>
      <c r="YF302" s="5"/>
      <c r="YG302" s="223"/>
      <c r="YH302" s="2"/>
      <c r="YI302" s="2"/>
      <c r="YJ302" s="5"/>
      <c r="YK302" s="5"/>
      <c r="YL302" s="5"/>
      <c r="YM302" s="5"/>
      <c r="YN302" s="5"/>
      <c r="YO302" s="223"/>
      <c r="YP302" s="2"/>
      <c r="YQ302" s="2"/>
      <c r="YR302" s="5"/>
      <c r="YS302" s="5"/>
      <c r="YT302" s="5"/>
      <c r="YU302" s="5"/>
      <c r="YV302" s="5"/>
      <c r="YW302" s="223"/>
      <c r="YX302" s="2"/>
      <c r="YY302" s="2"/>
      <c r="YZ302" s="5"/>
      <c r="ZA302" s="5"/>
      <c r="ZB302" s="5"/>
      <c r="ZC302" s="5"/>
      <c r="ZD302" s="5"/>
      <c r="ZE302" s="223"/>
      <c r="ZF302" s="2"/>
      <c r="ZG302" s="2"/>
      <c r="ZH302" s="5"/>
      <c r="ZI302" s="5"/>
      <c r="ZJ302" s="5"/>
      <c r="ZK302" s="5"/>
      <c r="ZL302" s="5"/>
      <c r="ZM302" s="223"/>
      <c r="ZN302" s="2"/>
      <c r="ZO302" s="2"/>
      <c r="ZP302" s="5"/>
      <c r="ZQ302" s="5"/>
      <c r="ZR302" s="5"/>
      <c r="ZS302" s="5"/>
      <c r="ZT302" s="5"/>
      <c r="ZU302" s="223"/>
      <c r="ZV302" s="2"/>
      <c r="ZW302" s="2"/>
      <c r="ZX302" s="5"/>
      <c r="ZY302" s="5"/>
      <c r="ZZ302" s="5"/>
      <c r="AAA302" s="5"/>
      <c r="AAB302" s="5"/>
      <c r="AAC302" s="223"/>
      <c r="AAD302" s="2"/>
      <c r="AAE302" s="2"/>
      <c r="AAF302" s="5"/>
      <c r="AAG302" s="5"/>
      <c r="AAH302" s="5"/>
      <c r="AAI302" s="5"/>
      <c r="AAJ302" s="5"/>
      <c r="AAK302" s="223"/>
      <c r="AAL302" s="2"/>
      <c r="AAM302" s="2"/>
      <c r="AAN302" s="5"/>
      <c r="AAO302" s="5"/>
      <c r="AAP302" s="5"/>
      <c r="AAQ302" s="5"/>
      <c r="AAR302" s="5"/>
      <c r="AAS302" s="223"/>
      <c r="AAT302" s="2"/>
      <c r="AAU302" s="2"/>
      <c r="AAV302" s="5"/>
      <c r="AAW302" s="5"/>
      <c r="AAX302" s="5"/>
      <c r="AAY302" s="5"/>
      <c r="AAZ302" s="5"/>
      <c r="ABA302" s="223"/>
      <c r="ABB302" s="2"/>
      <c r="ABC302" s="2"/>
      <c r="ABD302" s="5"/>
      <c r="ABE302" s="5"/>
      <c r="ABF302" s="5"/>
      <c r="ABG302" s="5"/>
      <c r="ABH302" s="5"/>
      <c r="ABI302" s="223"/>
      <c r="ABJ302" s="2"/>
      <c r="ABK302" s="2"/>
      <c r="ABL302" s="5"/>
      <c r="ABM302" s="5"/>
      <c r="ABN302" s="5"/>
      <c r="ABO302" s="5"/>
      <c r="ABP302" s="5"/>
      <c r="ABQ302" s="223"/>
      <c r="ABR302" s="2"/>
      <c r="ABS302" s="2"/>
      <c r="ABT302" s="5"/>
      <c r="ABU302" s="5"/>
      <c r="ABV302" s="5"/>
      <c r="ABW302" s="5"/>
      <c r="ABX302" s="5"/>
      <c r="ABY302" s="223"/>
      <c r="ABZ302" s="2"/>
      <c r="ACA302" s="2"/>
      <c r="ACB302" s="5"/>
      <c r="ACC302" s="5"/>
      <c r="ACD302" s="5"/>
      <c r="ACE302" s="5"/>
      <c r="ACF302" s="5"/>
      <c r="ACG302" s="223"/>
      <c r="ACH302" s="2"/>
      <c r="ACI302" s="2"/>
      <c r="ACJ302" s="5"/>
      <c r="ACK302" s="5"/>
      <c r="ACL302" s="5"/>
      <c r="ACM302" s="5"/>
      <c r="ACN302" s="5"/>
      <c r="ACO302" s="223"/>
      <c r="ACP302" s="2"/>
      <c r="ACQ302" s="2"/>
      <c r="ACR302" s="5"/>
      <c r="ACS302" s="5"/>
      <c r="ACT302" s="5"/>
      <c r="ACU302" s="5"/>
      <c r="ACV302" s="5"/>
      <c r="ACW302" s="223"/>
      <c r="ACX302" s="2"/>
      <c r="ACY302" s="2"/>
      <c r="ACZ302" s="5"/>
      <c r="ADA302" s="5"/>
      <c r="ADB302" s="5"/>
      <c r="ADC302" s="5"/>
      <c r="ADD302" s="5"/>
      <c r="ADE302" s="223"/>
      <c r="ADF302" s="2"/>
      <c r="ADG302" s="2"/>
      <c r="ADH302" s="5"/>
      <c r="ADI302" s="5"/>
      <c r="ADJ302" s="5"/>
      <c r="ADK302" s="5"/>
      <c r="ADL302" s="5"/>
      <c r="ADM302" s="223"/>
      <c r="ADN302" s="2"/>
      <c r="ADO302" s="2"/>
      <c r="ADP302" s="5"/>
      <c r="ADQ302" s="5"/>
      <c r="ADR302" s="5"/>
      <c r="ADS302" s="5"/>
      <c r="ADT302" s="5"/>
      <c r="ADU302" s="223"/>
      <c r="ADV302" s="2"/>
      <c r="ADW302" s="2"/>
      <c r="ADX302" s="5"/>
      <c r="ADY302" s="5"/>
      <c r="ADZ302" s="5"/>
      <c r="AEA302" s="5"/>
      <c r="AEB302" s="5"/>
      <c r="AEC302" s="223"/>
      <c r="AED302" s="2"/>
      <c r="AEE302" s="2"/>
      <c r="AEF302" s="5"/>
      <c r="AEG302" s="5"/>
      <c r="AEH302" s="5"/>
      <c r="AEI302" s="5"/>
      <c r="AEJ302" s="5"/>
      <c r="AEK302" s="223"/>
      <c r="AEL302" s="2"/>
      <c r="AEM302" s="2"/>
      <c r="AEN302" s="5"/>
      <c r="AEO302" s="5"/>
      <c r="AEP302" s="5"/>
      <c r="AEQ302" s="5"/>
      <c r="AER302" s="5"/>
      <c r="AES302" s="223"/>
      <c r="AET302" s="2"/>
      <c r="AEU302" s="2"/>
      <c r="AEV302" s="5"/>
      <c r="AEW302" s="5"/>
      <c r="AEX302" s="5"/>
      <c r="AEY302" s="5"/>
      <c r="AEZ302" s="5"/>
      <c r="AFA302" s="223"/>
      <c r="AFB302" s="2"/>
      <c r="AFC302" s="2"/>
      <c r="AFD302" s="5"/>
      <c r="AFE302" s="5"/>
      <c r="AFF302" s="5"/>
      <c r="AFG302" s="5"/>
      <c r="AFH302" s="5"/>
      <c r="AFI302" s="223"/>
      <c r="AFJ302" s="2"/>
      <c r="AFK302" s="2"/>
      <c r="AFL302" s="5"/>
      <c r="AFM302" s="5"/>
      <c r="AFN302" s="5"/>
      <c r="AFO302" s="5"/>
      <c r="AFP302" s="5"/>
      <c r="AFQ302" s="223"/>
      <c r="AFR302" s="2"/>
      <c r="AFS302" s="2"/>
      <c r="AFT302" s="5"/>
      <c r="AFU302" s="5"/>
      <c r="AFV302" s="5"/>
      <c r="AFW302" s="5"/>
      <c r="AFX302" s="5"/>
      <c r="AFY302" s="223"/>
      <c r="AFZ302" s="2"/>
      <c r="AGA302" s="2"/>
      <c r="AGB302" s="5"/>
      <c r="AGC302" s="5"/>
      <c r="AGD302" s="5"/>
      <c r="AGE302" s="5"/>
      <c r="AGF302" s="5"/>
      <c r="AGG302" s="223"/>
      <c r="AGH302" s="2"/>
      <c r="AGI302" s="2"/>
      <c r="AGJ302" s="5"/>
      <c r="AGK302" s="5"/>
      <c r="AGL302" s="5"/>
      <c r="AGM302" s="5"/>
      <c r="AGN302" s="5"/>
      <c r="AGO302" s="223"/>
      <c r="AGP302" s="2"/>
      <c r="AGQ302" s="2"/>
      <c r="AGR302" s="5"/>
      <c r="AGS302" s="5"/>
      <c r="AGT302" s="5"/>
      <c r="AGU302" s="5"/>
      <c r="AGV302" s="5"/>
      <c r="AGW302" s="223"/>
      <c r="AGX302" s="2"/>
      <c r="AGY302" s="2"/>
      <c r="AGZ302" s="5"/>
      <c r="AHA302" s="5"/>
      <c r="AHB302" s="5"/>
      <c r="AHC302" s="5"/>
      <c r="AHD302" s="5"/>
      <c r="AHE302" s="223"/>
      <c r="AHF302" s="2"/>
      <c r="AHG302" s="2"/>
      <c r="AHH302" s="5"/>
      <c r="AHI302" s="5"/>
      <c r="AHJ302" s="5"/>
      <c r="AHK302" s="5"/>
      <c r="AHL302" s="5"/>
      <c r="AHM302" s="223"/>
      <c r="AHN302" s="2"/>
      <c r="AHO302" s="2"/>
      <c r="AHP302" s="5"/>
      <c r="AHQ302" s="5"/>
      <c r="AHR302" s="5"/>
      <c r="AHS302" s="5"/>
      <c r="AHT302" s="5"/>
      <c r="AHU302" s="223"/>
      <c r="AHV302" s="2"/>
      <c r="AHW302" s="2"/>
      <c r="AHX302" s="5"/>
      <c r="AHY302" s="5"/>
      <c r="AHZ302" s="5"/>
      <c r="AIA302" s="5"/>
      <c r="AIB302" s="5"/>
      <c r="AIC302" s="223"/>
      <c r="AID302" s="2"/>
      <c r="AIE302" s="2"/>
      <c r="AIF302" s="5"/>
      <c r="AIG302" s="5"/>
      <c r="AIH302" s="5"/>
      <c r="AII302" s="5"/>
      <c r="AIJ302" s="5"/>
      <c r="AIK302" s="223"/>
      <c r="AIL302" s="2"/>
      <c r="AIM302" s="2"/>
      <c r="AIN302" s="5"/>
      <c r="AIO302" s="5"/>
      <c r="AIP302" s="5"/>
      <c r="AIQ302" s="5"/>
      <c r="AIR302" s="5"/>
      <c r="AIS302" s="223"/>
      <c r="AIT302" s="2"/>
      <c r="AIU302" s="2"/>
      <c r="AIV302" s="5"/>
      <c r="AIW302" s="5"/>
      <c r="AIX302" s="5"/>
      <c r="AIY302" s="5"/>
      <c r="AIZ302" s="5"/>
      <c r="AJA302" s="223"/>
      <c r="AJB302" s="2"/>
      <c r="AJC302" s="2"/>
      <c r="AJD302" s="5"/>
      <c r="AJE302" s="5"/>
      <c r="AJF302" s="5"/>
      <c r="AJG302" s="5"/>
      <c r="AJH302" s="5"/>
      <c r="AJI302" s="223"/>
      <c r="AJJ302" s="2"/>
      <c r="AJK302" s="2"/>
      <c r="AJL302" s="5"/>
      <c r="AJM302" s="5"/>
      <c r="AJN302" s="5"/>
      <c r="AJO302" s="5"/>
      <c r="AJP302" s="5"/>
      <c r="AJQ302" s="223"/>
      <c r="AJR302" s="2"/>
      <c r="AJS302" s="2"/>
      <c r="AJT302" s="5"/>
      <c r="AJU302" s="5"/>
      <c r="AJV302" s="5"/>
      <c r="AJW302" s="5"/>
      <c r="AJX302" s="5"/>
      <c r="AJY302" s="223"/>
      <c r="AJZ302" s="2"/>
      <c r="AKA302" s="2"/>
      <c r="AKB302" s="5"/>
      <c r="AKC302" s="5"/>
      <c r="AKD302" s="5"/>
      <c r="AKE302" s="5"/>
      <c r="AKF302" s="5"/>
      <c r="AKG302" s="223"/>
      <c r="AKH302" s="2"/>
      <c r="AKI302" s="2"/>
      <c r="AKJ302" s="5"/>
      <c r="AKK302" s="5"/>
      <c r="AKL302" s="5"/>
      <c r="AKM302" s="5"/>
      <c r="AKN302" s="5"/>
      <c r="AKO302" s="223"/>
      <c r="AKP302" s="2"/>
      <c r="AKQ302" s="2"/>
      <c r="AKR302" s="5"/>
      <c r="AKS302" s="5"/>
      <c r="AKT302" s="5"/>
      <c r="AKU302" s="5"/>
      <c r="AKV302" s="5"/>
      <c r="AKW302" s="223"/>
      <c r="AKX302" s="2"/>
      <c r="AKY302" s="2"/>
      <c r="AKZ302" s="5"/>
      <c r="ALA302" s="5"/>
      <c r="ALB302" s="5"/>
      <c r="ALC302" s="5"/>
      <c r="ALD302" s="5"/>
      <c r="ALE302" s="223"/>
      <c r="ALF302" s="2"/>
      <c r="ALG302" s="2"/>
      <c r="ALH302" s="5"/>
      <c r="ALI302" s="5"/>
      <c r="ALJ302" s="5"/>
      <c r="ALK302" s="5"/>
      <c r="ALL302" s="5"/>
      <c r="ALM302" s="223"/>
      <c r="ALN302" s="2"/>
      <c r="ALO302" s="2"/>
      <c r="ALP302" s="5"/>
      <c r="ALQ302" s="5"/>
      <c r="ALR302" s="5"/>
      <c r="ALS302" s="5"/>
      <c r="ALT302" s="5"/>
      <c r="ALU302" s="223"/>
      <c r="ALV302" s="2"/>
      <c r="ALW302" s="2"/>
      <c r="ALX302" s="5"/>
      <c r="ALY302" s="5"/>
      <c r="ALZ302" s="5"/>
      <c r="AMA302" s="5"/>
      <c r="AMB302" s="5"/>
      <c r="AMC302" s="223"/>
      <c r="AMD302" s="2"/>
      <c r="AME302" s="2"/>
      <c r="AMF302" s="5"/>
      <c r="AMG302" s="5"/>
      <c r="AMH302" s="5"/>
      <c r="AMI302" s="5"/>
      <c r="AMJ302" s="5"/>
      <c r="AMK302" s="223"/>
      <c r="AML302" s="2"/>
      <c r="AMM302" s="2"/>
      <c r="AMN302" s="5"/>
      <c r="AMO302" s="5"/>
      <c r="AMP302" s="5"/>
      <c r="AMQ302" s="5"/>
      <c r="AMR302" s="5"/>
      <c r="AMS302" s="223"/>
      <c r="AMT302" s="2"/>
      <c r="AMU302" s="2"/>
      <c r="AMV302" s="5"/>
      <c r="AMW302" s="5"/>
      <c r="AMX302" s="5"/>
      <c r="AMY302" s="5"/>
      <c r="AMZ302" s="5"/>
      <c r="ANA302" s="223"/>
      <c r="ANB302" s="2"/>
      <c r="ANC302" s="2"/>
      <c r="AND302" s="5"/>
      <c r="ANE302" s="5"/>
      <c r="ANF302" s="5"/>
      <c r="ANG302" s="5"/>
      <c r="ANH302" s="5"/>
      <c r="ANI302" s="223"/>
      <c r="ANJ302" s="2"/>
      <c r="ANK302" s="2"/>
      <c r="ANL302" s="5"/>
      <c r="ANM302" s="5"/>
      <c r="ANN302" s="5"/>
      <c r="ANO302" s="5"/>
      <c r="ANP302" s="5"/>
      <c r="ANQ302" s="223"/>
      <c r="ANR302" s="2"/>
      <c r="ANS302" s="2"/>
      <c r="ANT302" s="5"/>
      <c r="ANU302" s="5"/>
      <c r="ANV302" s="5"/>
      <c r="ANW302" s="5"/>
      <c r="ANX302" s="5"/>
      <c r="ANY302" s="223"/>
      <c r="ANZ302" s="2"/>
      <c r="AOA302" s="2"/>
      <c r="AOB302" s="5"/>
      <c r="AOC302" s="5"/>
      <c r="AOD302" s="5"/>
      <c r="AOE302" s="5"/>
      <c r="AOF302" s="5"/>
      <c r="AOG302" s="223"/>
      <c r="AOH302" s="2"/>
      <c r="AOI302" s="2"/>
      <c r="AOJ302" s="5"/>
      <c r="AOK302" s="5"/>
      <c r="AOL302" s="5"/>
      <c r="AOM302" s="5"/>
      <c r="AON302" s="5"/>
      <c r="AOO302" s="223"/>
      <c r="AOP302" s="2"/>
      <c r="AOQ302" s="2"/>
      <c r="AOR302" s="5"/>
      <c r="AOS302" s="5"/>
      <c r="AOT302" s="5"/>
      <c r="AOU302" s="5"/>
      <c r="AOV302" s="5"/>
      <c r="AOW302" s="223"/>
      <c r="AOX302" s="2"/>
      <c r="AOY302" s="2"/>
      <c r="AOZ302" s="5"/>
      <c r="APA302" s="5"/>
      <c r="APB302" s="5"/>
      <c r="APC302" s="5"/>
      <c r="APD302" s="5"/>
      <c r="APE302" s="223"/>
      <c r="APF302" s="2"/>
      <c r="APG302" s="2"/>
      <c r="APH302" s="5"/>
      <c r="API302" s="5"/>
      <c r="APJ302" s="5"/>
      <c r="APK302" s="5"/>
      <c r="APL302" s="5"/>
      <c r="APM302" s="223"/>
      <c r="APN302" s="2"/>
      <c r="APO302" s="2"/>
      <c r="APP302" s="5"/>
      <c r="APQ302" s="5"/>
      <c r="APR302" s="5"/>
      <c r="APS302" s="5"/>
      <c r="APT302" s="5"/>
      <c r="APU302" s="223"/>
      <c r="APV302" s="2"/>
      <c r="APW302" s="2"/>
      <c r="APX302" s="5"/>
      <c r="APY302" s="5"/>
      <c r="APZ302" s="5"/>
      <c r="AQA302" s="5"/>
      <c r="AQB302" s="5"/>
      <c r="AQC302" s="223"/>
      <c r="AQD302" s="2"/>
      <c r="AQE302" s="2"/>
      <c r="AQF302" s="5"/>
      <c r="AQG302" s="5"/>
      <c r="AQH302" s="5"/>
      <c r="AQI302" s="5"/>
      <c r="AQJ302" s="5"/>
      <c r="AQK302" s="223"/>
      <c r="AQL302" s="2"/>
      <c r="AQM302" s="2"/>
      <c r="AQN302" s="5"/>
      <c r="AQO302" s="5"/>
      <c r="AQP302" s="5"/>
      <c r="AQQ302" s="5"/>
      <c r="AQR302" s="5"/>
      <c r="AQS302" s="223"/>
      <c r="AQT302" s="2"/>
      <c r="AQU302" s="2"/>
      <c r="AQV302" s="5"/>
      <c r="AQW302" s="5"/>
      <c r="AQX302" s="5"/>
      <c r="AQY302" s="5"/>
      <c r="AQZ302" s="5"/>
      <c r="ARA302" s="223"/>
      <c r="ARB302" s="2"/>
      <c r="ARC302" s="2"/>
      <c r="ARD302" s="5"/>
      <c r="ARE302" s="5"/>
      <c r="ARF302" s="5"/>
      <c r="ARG302" s="5"/>
      <c r="ARH302" s="5"/>
      <c r="ARI302" s="223"/>
      <c r="ARJ302" s="2"/>
      <c r="ARK302" s="2"/>
      <c r="ARL302" s="5"/>
      <c r="ARM302" s="5"/>
      <c r="ARN302" s="5"/>
      <c r="ARO302" s="5"/>
      <c r="ARP302" s="5"/>
      <c r="ARQ302" s="223"/>
      <c r="ARR302" s="2"/>
      <c r="ARS302" s="2"/>
      <c r="ART302" s="5"/>
      <c r="ARU302" s="5"/>
      <c r="ARV302" s="5"/>
      <c r="ARW302" s="5"/>
      <c r="ARX302" s="5"/>
      <c r="ARY302" s="223"/>
      <c r="ARZ302" s="2"/>
      <c r="ASA302" s="2"/>
      <c r="ASB302" s="5"/>
      <c r="ASC302" s="5"/>
      <c r="ASD302" s="5"/>
      <c r="ASE302" s="5"/>
      <c r="ASF302" s="5"/>
      <c r="ASG302" s="223"/>
      <c r="ASH302" s="2"/>
      <c r="ASI302" s="2"/>
      <c r="ASJ302" s="5"/>
      <c r="ASK302" s="5"/>
      <c r="ASL302" s="5"/>
      <c r="ASM302" s="5"/>
      <c r="ASN302" s="5"/>
      <c r="ASO302" s="223"/>
      <c r="ASP302" s="2"/>
      <c r="ASQ302" s="2"/>
      <c r="ASR302" s="5"/>
      <c r="ASS302" s="5"/>
      <c r="AST302" s="5"/>
      <c r="ASU302" s="5"/>
      <c r="ASV302" s="5"/>
      <c r="ASW302" s="223"/>
      <c r="ASX302" s="2"/>
      <c r="ASY302" s="2"/>
      <c r="ASZ302" s="5"/>
      <c r="ATA302" s="5"/>
      <c r="ATB302" s="5"/>
      <c r="ATC302" s="5"/>
      <c r="ATD302" s="5"/>
      <c r="ATE302" s="223"/>
      <c r="ATF302" s="2"/>
      <c r="ATG302" s="2"/>
      <c r="ATH302" s="5"/>
      <c r="ATI302" s="5"/>
      <c r="ATJ302" s="5"/>
      <c r="ATK302" s="5"/>
      <c r="ATL302" s="5"/>
      <c r="ATM302" s="223"/>
      <c r="ATN302" s="2"/>
      <c r="ATO302" s="2"/>
      <c r="ATP302" s="5"/>
      <c r="ATQ302" s="5"/>
      <c r="ATR302" s="5"/>
      <c r="ATS302" s="5"/>
      <c r="ATT302" s="5"/>
      <c r="ATU302" s="223"/>
      <c r="ATV302" s="2"/>
      <c r="ATW302" s="2"/>
      <c r="ATX302" s="5"/>
      <c r="ATY302" s="5"/>
      <c r="ATZ302" s="5"/>
      <c r="AUA302" s="5"/>
      <c r="AUB302" s="5"/>
      <c r="AUC302" s="223"/>
      <c r="AUD302" s="2"/>
      <c r="AUE302" s="2"/>
      <c r="AUF302" s="5"/>
      <c r="AUG302" s="5"/>
      <c r="AUH302" s="5"/>
      <c r="AUI302" s="5"/>
      <c r="AUJ302" s="5"/>
      <c r="AUK302" s="223"/>
      <c r="AUL302" s="2"/>
      <c r="AUM302" s="2"/>
      <c r="AUN302" s="5"/>
      <c r="AUO302" s="5"/>
      <c r="AUP302" s="5"/>
      <c r="AUQ302" s="5"/>
      <c r="AUR302" s="5"/>
      <c r="AUS302" s="223"/>
      <c r="AUT302" s="2"/>
      <c r="AUU302" s="2"/>
      <c r="AUV302" s="5"/>
      <c r="AUW302" s="5"/>
      <c r="AUX302" s="5"/>
      <c r="AUY302" s="5"/>
      <c r="AUZ302" s="5"/>
      <c r="AVA302" s="223"/>
      <c r="AVB302" s="2"/>
      <c r="AVC302" s="2"/>
      <c r="AVD302" s="5"/>
      <c r="AVE302" s="5"/>
      <c r="AVF302" s="5"/>
      <c r="AVG302" s="5"/>
      <c r="AVH302" s="5"/>
      <c r="AVI302" s="223"/>
      <c r="AVJ302" s="2"/>
      <c r="AVK302" s="2"/>
      <c r="AVL302" s="5"/>
      <c r="AVM302" s="5"/>
      <c r="AVN302" s="5"/>
      <c r="AVO302" s="5"/>
      <c r="AVP302" s="5"/>
      <c r="AVQ302" s="223"/>
      <c r="AVR302" s="2"/>
      <c r="AVS302" s="2"/>
      <c r="AVT302" s="5"/>
      <c r="AVU302" s="5"/>
      <c r="AVV302" s="5"/>
      <c r="AVW302" s="5"/>
      <c r="AVX302" s="5"/>
      <c r="AVY302" s="223"/>
      <c r="AVZ302" s="2"/>
      <c r="AWA302" s="2"/>
      <c r="AWB302" s="5"/>
      <c r="AWC302" s="5"/>
      <c r="AWD302" s="5"/>
      <c r="AWE302" s="5"/>
      <c r="AWF302" s="5"/>
      <c r="AWG302" s="223"/>
      <c r="AWH302" s="2"/>
      <c r="AWI302" s="2"/>
      <c r="AWJ302" s="5"/>
      <c r="AWK302" s="5"/>
      <c r="AWL302" s="5"/>
      <c r="AWM302" s="5"/>
      <c r="AWN302" s="5"/>
      <c r="AWO302" s="223"/>
      <c r="AWP302" s="2"/>
      <c r="AWQ302" s="2"/>
      <c r="AWR302" s="5"/>
      <c r="AWS302" s="5"/>
      <c r="AWT302" s="5"/>
      <c r="AWU302" s="5"/>
      <c r="AWV302" s="5"/>
      <c r="AWW302" s="223"/>
      <c r="AWX302" s="2"/>
      <c r="AWY302" s="2"/>
      <c r="AWZ302" s="5"/>
      <c r="AXA302" s="5"/>
      <c r="AXB302" s="5"/>
      <c r="AXC302" s="5"/>
      <c r="AXD302" s="5"/>
      <c r="AXE302" s="223"/>
      <c r="AXF302" s="2"/>
      <c r="AXG302" s="2"/>
      <c r="AXH302" s="5"/>
      <c r="AXI302" s="5"/>
      <c r="AXJ302" s="5"/>
      <c r="AXK302" s="5"/>
      <c r="AXL302" s="5"/>
      <c r="AXM302" s="223"/>
      <c r="AXN302" s="2"/>
      <c r="AXO302" s="2"/>
      <c r="AXP302" s="5"/>
      <c r="AXQ302" s="5"/>
      <c r="AXR302" s="5"/>
      <c r="AXS302" s="5"/>
      <c r="AXT302" s="5"/>
      <c r="AXU302" s="223"/>
      <c r="AXV302" s="2"/>
      <c r="AXW302" s="2"/>
      <c r="AXX302" s="5"/>
      <c r="AXY302" s="5"/>
      <c r="AXZ302" s="5"/>
      <c r="AYA302" s="5"/>
      <c r="AYB302" s="5"/>
      <c r="AYC302" s="223"/>
      <c r="AYD302" s="2"/>
      <c r="AYE302" s="2"/>
      <c r="AYF302" s="5"/>
      <c r="AYG302" s="5"/>
      <c r="AYH302" s="5"/>
      <c r="AYI302" s="5"/>
      <c r="AYJ302" s="5"/>
      <c r="AYK302" s="223"/>
      <c r="AYL302" s="2"/>
      <c r="AYM302" s="2"/>
      <c r="AYN302" s="5"/>
      <c r="AYO302" s="5"/>
      <c r="AYP302" s="5"/>
      <c r="AYQ302" s="5"/>
      <c r="AYR302" s="5"/>
      <c r="AYS302" s="223"/>
      <c r="AYT302" s="2"/>
      <c r="AYU302" s="2"/>
      <c r="AYV302" s="5"/>
      <c r="AYW302" s="5"/>
      <c r="AYX302" s="5"/>
      <c r="AYY302" s="5"/>
      <c r="AYZ302" s="5"/>
      <c r="AZA302" s="223"/>
      <c r="AZB302" s="2"/>
      <c r="AZC302" s="2"/>
      <c r="AZD302" s="5"/>
      <c r="AZE302" s="5"/>
      <c r="AZF302" s="5"/>
      <c r="AZG302" s="5"/>
      <c r="AZH302" s="5"/>
      <c r="AZI302" s="223"/>
      <c r="AZJ302" s="2"/>
      <c r="AZK302" s="2"/>
      <c r="AZL302" s="5"/>
      <c r="AZM302" s="5"/>
      <c r="AZN302" s="5"/>
      <c r="AZO302" s="5"/>
      <c r="AZP302" s="5"/>
      <c r="AZQ302" s="223"/>
      <c r="AZR302" s="2"/>
      <c r="AZS302" s="2"/>
      <c r="AZT302" s="5"/>
      <c r="AZU302" s="5"/>
      <c r="AZV302" s="5"/>
      <c r="AZW302" s="5"/>
      <c r="AZX302" s="5"/>
      <c r="AZY302" s="223"/>
      <c r="AZZ302" s="2"/>
      <c r="BAA302" s="2"/>
      <c r="BAB302" s="5"/>
      <c r="BAC302" s="5"/>
      <c r="BAD302" s="5"/>
      <c r="BAE302" s="5"/>
      <c r="BAF302" s="5"/>
      <c r="BAG302" s="223"/>
      <c r="BAH302" s="2"/>
      <c r="BAI302" s="2"/>
      <c r="BAJ302" s="5"/>
      <c r="BAK302" s="5"/>
      <c r="BAL302" s="5"/>
      <c r="BAM302" s="5"/>
      <c r="BAN302" s="5"/>
      <c r="BAO302" s="223"/>
      <c r="BAP302" s="2"/>
      <c r="BAQ302" s="2"/>
      <c r="BAR302" s="5"/>
      <c r="BAS302" s="5"/>
      <c r="BAT302" s="5"/>
      <c r="BAU302" s="5"/>
      <c r="BAV302" s="5"/>
      <c r="BAW302" s="223"/>
      <c r="BAX302" s="2"/>
      <c r="BAY302" s="2"/>
      <c r="BAZ302" s="5"/>
      <c r="BBA302" s="5"/>
      <c r="BBB302" s="5"/>
      <c r="BBC302" s="5"/>
      <c r="BBD302" s="5"/>
      <c r="BBE302" s="223"/>
      <c r="BBF302" s="2"/>
      <c r="BBG302" s="2"/>
      <c r="BBH302" s="5"/>
      <c r="BBI302" s="5"/>
      <c r="BBJ302" s="5"/>
      <c r="BBK302" s="5"/>
      <c r="BBL302" s="5"/>
      <c r="BBM302" s="223"/>
      <c r="BBN302" s="2"/>
      <c r="BBO302" s="2"/>
      <c r="BBP302" s="5"/>
      <c r="BBQ302" s="5"/>
      <c r="BBR302" s="5"/>
      <c r="BBS302" s="5"/>
      <c r="BBT302" s="5"/>
      <c r="BBU302" s="223"/>
      <c r="BBV302" s="2"/>
      <c r="BBW302" s="2"/>
      <c r="BBX302" s="5"/>
      <c r="BBY302" s="5"/>
      <c r="BBZ302" s="5"/>
      <c r="BCA302" s="5"/>
      <c r="BCB302" s="5"/>
      <c r="BCC302" s="223"/>
      <c r="BCD302" s="2"/>
      <c r="BCE302" s="2"/>
      <c r="BCF302" s="5"/>
      <c r="BCG302" s="5"/>
      <c r="BCH302" s="5"/>
      <c r="BCI302" s="5"/>
      <c r="BCJ302" s="5"/>
      <c r="BCK302" s="223"/>
      <c r="BCL302" s="2"/>
      <c r="BCM302" s="2"/>
      <c r="BCN302" s="5"/>
      <c r="BCO302" s="5"/>
      <c r="BCP302" s="5"/>
      <c r="BCQ302" s="5"/>
      <c r="BCR302" s="5"/>
      <c r="BCS302" s="223"/>
      <c r="BCT302" s="2"/>
      <c r="BCU302" s="2"/>
      <c r="BCV302" s="5"/>
      <c r="BCW302" s="5"/>
      <c r="BCX302" s="5"/>
      <c r="BCY302" s="5"/>
      <c r="BCZ302" s="5"/>
      <c r="BDA302" s="223"/>
      <c r="BDB302" s="2"/>
      <c r="BDC302" s="2"/>
      <c r="BDD302" s="5"/>
      <c r="BDE302" s="5"/>
      <c r="BDF302" s="5"/>
      <c r="BDG302" s="5"/>
      <c r="BDH302" s="5"/>
      <c r="BDI302" s="223"/>
      <c r="BDJ302" s="2"/>
      <c r="BDK302" s="2"/>
      <c r="BDL302" s="5"/>
      <c r="BDM302" s="5"/>
      <c r="BDN302" s="5"/>
      <c r="BDO302" s="5"/>
      <c r="BDP302" s="5"/>
      <c r="BDQ302" s="223"/>
      <c r="BDR302" s="2"/>
      <c r="BDS302" s="2"/>
      <c r="BDT302" s="5"/>
      <c r="BDU302" s="5"/>
      <c r="BDV302" s="5"/>
      <c r="BDW302" s="5"/>
      <c r="BDX302" s="5"/>
      <c r="BDY302" s="223"/>
      <c r="BDZ302" s="2"/>
      <c r="BEA302" s="2"/>
      <c r="BEB302" s="5"/>
      <c r="BEC302" s="5"/>
      <c r="BED302" s="5"/>
      <c r="BEE302" s="5"/>
      <c r="BEF302" s="5"/>
      <c r="BEG302" s="223"/>
      <c r="BEH302" s="2"/>
      <c r="BEI302" s="2"/>
      <c r="BEJ302" s="5"/>
      <c r="BEK302" s="5"/>
      <c r="BEL302" s="5"/>
      <c r="BEM302" s="5"/>
      <c r="BEN302" s="5"/>
      <c r="BEO302" s="223"/>
      <c r="BEP302" s="2"/>
      <c r="BEQ302" s="2"/>
      <c r="BER302" s="5"/>
      <c r="BES302" s="5"/>
      <c r="BET302" s="5"/>
      <c r="BEU302" s="5"/>
      <c r="BEV302" s="5"/>
      <c r="BEW302" s="223"/>
      <c r="BEX302" s="2"/>
      <c r="BEY302" s="2"/>
      <c r="BEZ302" s="5"/>
      <c r="BFA302" s="5"/>
      <c r="BFB302" s="5"/>
      <c r="BFC302" s="5"/>
      <c r="BFD302" s="5"/>
      <c r="BFE302" s="223"/>
      <c r="BFF302" s="2"/>
      <c r="BFG302" s="2"/>
      <c r="BFH302" s="5"/>
      <c r="BFI302" s="5"/>
      <c r="BFJ302" s="5"/>
      <c r="BFK302" s="5"/>
      <c r="BFL302" s="5"/>
      <c r="BFM302" s="223"/>
      <c r="BFN302" s="2"/>
      <c r="BFO302" s="2"/>
      <c r="BFP302" s="5"/>
      <c r="BFQ302" s="5"/>
      <c r="BFR302" s="5"/>
      <c r="BFS302" s="5"/>
      <c r="BFT302" s="5"/>
      <c r="BFU302" s="223"/>
      <c r="BFV302" s="2"/>
      <c r="BFW302" s="2"/>
      <c r="BFX302" s="5"/>
      <c r="BFY302" s="5"/>
      <c r="BFZ302" s="5"/>
      <c r="BGA302" s="5"/>
      <c r="BGB302" s="5"/>
      <c r="BGC302" s="223"/>
      <c r="BGD302" s="2"/>
      <c r="BGE302" s="2"/>
      <c r="BGF302" s="5"/>
      <c r="BGG302" s="5"/>
      <c r="BGH302" s="5"/>
      <c r="BGI302" s="5"/>
      <c r="BGJ302" s="5"/>
      <c r="BGK302" s="223"/>
      <c r="BGL302" s="2"/>
      <c r="BGM302" s="2"/>
      <c r="BGN302" s="5"/>
      <c r="BGO302" s="5"/>
      <c r="BGP302" s="5"/>
      <c r="BGQ302" s="5"/>
      <c r="BGR302" s="5"/>
      <c r="BGS302" s="223"/>
      <c r="BGT302" s="2"/>
      <c r="BGU302" s="2"/>
      <c r="BGV302" s="5"/>
      <c r="BGW302" s="5"/>
      <c r="BGX302" s="5"/>
      <c r="BGY302" s="5"/>
      <c r="BGZ302" s="5"/>
      <c r="BHA302" s="223"/>
      <c r="BHB302" s="2"/>
      <c r="BHC302" s="2"/>
      <c r="BHD302" s="5"/>
      <c r="BHE302" s="5"/>
      <c r="BHF302" s="5"/>
      <c r="BHG302" s="5"/>
      <c r="BHH302" s="5"/>
      <c r="BHI302" s="223"/>
      <c r="BHJ302" s="2"/>
      <c r="BHK302" s="2"/>
      <c r="BHL302" s="5"/>
      <c r="BHM302" s="5"/>
      <c r="BHN302" s="5"/>
      <c r="BHO302" s="5"/>
      <c r="BHP302" s="5"/>
      <c r="BHQ302" s="223"/>
      <c r="BHR302" s="2"/>
      <c r="BHS302" s="2"/>
      <c r="BHT302" s="5"/>
      <c r="BHU302" s="5"/>
      <c r="BHV302" s="5"/>
      <c r="BHW302" s="5"/>
      <c r="BHX302" s="5"/>
      <c r="BHY302" s="223"/>
      <c r="BHZ302" s="2"/>
      <c r="BIA302" s="2"/>
      <c r="BIB302" s="5"/>
      <c r="BIC302" s="5"/>
      <c r="BID302" s="5"/>
      <c r="BIE302" s="5"/>
      <c r="BIF302" s="5"/>
      <c r="BIG302" s="223"/>
      <c r="BIH302" s="2"/>
      <c r="BII302" s="2"/>
      <c r="BIJ302" s="5"/>
      <c r="BIK302" s="5"/>
      <c r="BIL302" s="5"/>
      <c r="BIM302" s="5"/>
      <c r="BIN302" s="5"/>
      <c r="BIO302" s="223"/>
      <c r="BIP302" s="2"/>
      <c r="BIQ302" s="2"/>
      <c r="BIR302" s="5"/>
      <c r="BIS302" s="5"/>
      <c r="BIT302" s="5"/>
      <c r="BIU302" s="5"/>
      <c r="BIV302" s="5"/>
      <c r="BIW302" s="223"/>
      <c r="BIX302" s="2"/>
      <c r="BIY302" s="2"/>
      <c r="BIZ302" s="5"/>
      <c r="BJA302" s="5"/>
      <c r="BJB302" s="5"/>
      <c r="BJC302" s="5"/>
      <c r="BJD302" s="5"/>
      <c r="BJE302" s="223"/>
      <c r="BJF302" s="2"/>
      <c r="BJG302" s="2"/>
      <c r="BJH302" s="5"/>
      <c r="BJI302" s="5"/>
      <c r="BJJ302" s="5"/>
      <c r="BJK302" s="5"/>
      <c r="BJL302" s="5"/>
      <c r="BJM302" s="223"/>
      <c r="BJN302" s="2"/>
      <c r="BJO302" s="2"/>
      <c r="BJP302" s="5"/>
      <c r="BJQ302" s="5"/>
      <c r="BJR302" s="5"/>
      <c r="BJS302" s="5"/>
      <c r="BJT302" s="5"/>
      <c r="BJU302" s="223"/>
      <c r="BJV302" s="2"/>
      <c r="BJW302" s="2"/>
      <c r="BJX302" s="5"/>
      <c r="BJY302" s="5"/>
      <c r="BJZ302" s="5"/>
      <c r="BKA302" s="5"/>
      <c r="BKB302" s="5"/>
      <c r="BKC302" s="223"/>
      <c r="BKD302" s="2"/>
      <c r="BKE302" s="2"/>
      <c r="BKF302" s="5"/>
      <c r="BKG302" s="5"/>
      <c r="BKH302" s="5"/>
      <c r="BKI302" s="5"/>
      <c r="BKJ302" s="5"/>
      <c r="BKK302" s="223"/>
      <c r="BKL302" s="2"/>
      <c r="BKM302" s="2"/>
      <c r="BKN302" s="5"/>
      <c r="BKO302" s="5"/>
      <c r="BKP302" s="5"/>
      <c r="BKQ302" s="5"/>
      <c r="BKR302" s="5"/>
      <c r="BKS302" s="223"/>
      <c r="BKT302" s="2"/>
      <c r="BKU302" s="2"/>
      <c r="BKV302" s="5"/>
      <c r="BKW302" s="5"/>
      <c r="BKX302" s="5"/>
      <c r="BKY302" s="5"/>
      <c r="BKZ302" s="5"/>
      <c r="BLA302" s="223"/>
      <c r="BLB302" s="2"/>
      <c r="BLC302" s="2"/>
      <c r="BLD302" s="5"/>
      <c r="BLE302" s="5"/>
      <c r="BLF302" s="5"/>
      <c r="BLG302" s="5"/>
      <c r="BLH302" s="5"/>
      <c r="BLI302" s="223"/>
      <c r="BLJ302" s="2"/>
      <c r="BLK302" s="2"/>
      <c r="BLL302" s="5"/>
      <c r="BLM302" s="5"/>
      <c r="BLN302" s="5"/>
      <c r="BLO302" s="5"/>
      <c r="BLP302" s="5"/>
      <c r="BLQ302" s="223"/>
      <c r="BLR302" s="2"/>
      <c r="BLS302" s="2"/>
      <c r="BLT302" s="5"/>
      <c r="BLU302" s="5"/>
      <c r="BLV302" s="5"/>
      <c r="BLW302" s="5"/>
      <c r="BLX302" s="5"/>
      <c r="BLY302" s="223"/>
      <c r="BLZ302" s="2"/>
      <c r="BMA302" s="2"/>
      <c r="BMB302" s="5"/>
      <c r="BMC302" s="5"/>
      <c r="BMD302" s="5"/>
      <c r="BME302" s="5"/>
      <c r="BMF302" s="5"/>
      <c r="BMG302" s="223"/>
      <c r="BMH302" s="2"/>
      <c r="BMI302" s="2"/>
      <c r="BMJ302" s="5"/>
      <c r="BMK302" s="5"/>
      <c r="BML302" s="5"/>
      <c r="BMM302" s="5"/>
      <c r="BMN302" s="5"/>
      <c r="BMO302" s="223"/>
      <c r="BMP302" s="2"/>
      <c r="BMQ302" s="2"/>
      <c r="BMR302" s="5"/>
      <c r="BMS302" s="5"/>
      <c r="BMT302" s="5"/>
      <c r="BMU302" s="5"/>
      <c r="BMV302" s="5"/>
      <c r="BMW302" s="223"/>
      <c r="BMX302" s="2"/>
      <c r="BMY302" s="2"/>
      <c r="BMZ302" s="5"/>
      <c r="BNA302" s="5"/>
      <c r="BNB302" s="5"/>
      <c r="BNC302" s="5"/>
      <c r="BND302" s="5"/>
      <c r="BNE302" s="223"/>
      <c r="BNF302" s="2"/>
      <c r="BNG302" s="2"/>
      <c r="BNH302" s="5"/>
      <c r="BNI302" s="5"/>
      <c r="BNJ302" s="5"/>
      <c r="BNK302" s="5"/>
      <c r="BNL302" s="5"/>
      <c r="BNM302" s="223"/>
      <c r="BNN302" s="2"/>
      <c r="BNO302" s="2"/>
      <c r="BNP302" s="5"/>
      <c r="BNQ302" s="5"/>
      <c r="BNR302" s="5"/>
      <c r="BNS302" s="5"/>
      <c r="BNT302" s="5"/>
      <c r="BNU302" s="223"/>
      <c r="BNV302" s="2"/>
      <c r="BNW302" s="2"/>
      <c r="BNX302" s="5"/>
      <c r="BNY302" s="5"/>
      <c r="BNZ302" s="5"/>
      <c r="BOA302" s="5"/>
      <c r="BOB302" s="5"/>
      <c r="BOC302" s="223"/>
      <c r="BOD302" s="2"/>
      <c r="BOE302" s="2"/>
      <c r="BOF302" s="5"/>
      <c r="BOG302" s="5"/>
      <c r="BOH302" s="5"/>
      <c r="BOI302" s="5"/>
      <c r="BOJ302" s="5"/>
      <c r="BOK302" s="223"/>
      <c r="BOL302" s="2"/>
      <c r="BOM302" s="2"/>
      <c r="BON302" s="5"/>
      <c r="BOO302" s="5"/>
      <c r="BOP302" s="5"/>
      <c r="BOQ302" s="5"/>
      <c r="BOR302" s="5"/>
      <c r="BOS302" s="223"/>
      <c r="BOT302" s="2"/>
      <c r="BOU302" s="2"/>
      <c r="BOV302" s="5"/>
      <c r="BOW302" s="5"/>
      <c r="BOX302" s="5"/>
      <c r="BOY302" s="5"/>
      <c r="BOZ302" s="5"/>
      <c r="BPA302" s="223"/>
      <c r="BPB302" s="2"/>
      <c r="BPC302" s="2"/>
      <c r="BPD302" s="5"/>
      <c r="BPE302" s="5"/>
      <c r="BPF302" s="5"/>
      <c r="BPG302" s="5"/>
      <c r="BPH302" s="5"/>
      <c r="BPI302" s="223"/>
      <c r="BPJ302" s="2"/>
      <c r="BPK302" s="2"/>
      <c r="BPL302" s="5"/>
      <c r="BPM302" s="5"/>
      <c r="BPN302" s="5"/>
      <c r="BPO302" s="5"/>
      <c r="BPP302" s="5"/>
      <c r="BPQ302" s="223"/>
      <c r="BPR302" s="2"/>
      <c r="BPS302" s="2"/>
      <c r="BPT302" s="5"/>
      <c r="BPU302" s="5"/>
      <c r="BPV302" s="5"/>
      <c r="BPW302" s="5"/>
      <c r="BPX302" s="5"/>
      <c r="BPY302" s="223"/>
      <c r="BPZ302" s="2"/>
      <c r="BQA302" s="2"/>
      <c r="BQB302" s="5"/>
      <c r="BQC302" s="5"/>
      <c r="BQD302" s="5"/>
      <c r="BQE302" s="5"/>
      <c r="BQF302" s="5"/>
      <c r="BQG302" s="223"/>
      <c r="BQH302" s="2"/>
      <c r="BQI302" s="2"/>
      <c r="BQJ302" s="5"/>
      <c r="BQK302" s="5"/>
      <c r="BQL302" s="5"/>
      <c r="BQM302" s="5"/>
      <c r="BQN302" s="5"/>
      <c r="BQO302" s="223"/>
      <c r="BQP302" s="2"/>
      <c r="BQQ302" s="2"/>
      <c r="BQR302" s="5"/>
      <c r="BQS302" s="5"/>
      <c r="BQT302" s="5"/>
      <c r="BQU302" s="5"/>
      <c r="BQV302" s="5"/>
      <c r="BQW302" s="223"/>
      <c r="BQX302" s="2"/>
      <c r="BQY302" s="2"/>
      <c r="BQZ302" s="5"/>
      <c r="BRA302" s="5"/>
      <c r="BRB302" s="5"/>
      <c r="BRC302" s="5"/>
      <c r="BRD302" s="5"/>
      <c r="BRE302" s="223"/>
      <c r="BRF302" s="2"/>
      <c r="BRG302" s="2"/>
      <c r="BRH302" s="5"/>
      <c r="BRI302" s="5"/>
      <c r="BRJ302" s="5"/>
      <c r="BRK302" s="5"/>
      <c r="BRL302" s="5"/>
      <c r="BRM302" s="223"/>
      <c r="BRN302" s="2"/>
      <c r="BRO302" s="2"/>
      <c r="BRP302" s="5"/>
      <c r="BRQ302" s="5"/>
      <c r="BRR302" s="5"/>
      <c r="BRS302" s="5"/>
      <c r="BRT302" s="5"/>
      <c r="BRU302" s="223"/>
      <c r="BRV302" s="2"/>
      <c r="BRW302" s="2"/>
      <c r="BRX302" s="5"/>
      <c r="BRY302" s="5"/>
      <c r="BRZ302" s="5"/>
      <c r="BSA302" s="5"/>
      <c r="BSB302" s="5"/>
      <c r="BSC302" s="223"/>
      <c r="BSD302" s="2"/>
      <c r="BSE302" s="2"/>
      <c r="BSF302" s="5"/>
      <c r="BSG302" s="5"/>
      <c r="BSH302" s="5"/>
      <c r="BSI302" s="5"/>
      <c r="BSJ302" s="5"/>
      <c r="BSK302" s="223"/>
      <c r="BSL302" s="2"/>
      <c r="BSM302" s="2"/>
      <c r="BSN302" s="5"/>
      <c r="BSO302" s="5"/>
      <c r="BSP302" s="5"/>
      <c r="BSQ302" s="5"/>
      <c r="BSR302" s="5"/>
      <c r="BSS302" s="223"/>
      <c r="BST302" s="2"/>
      <c r="BSU302" s="2"/>
      <c r="BSV302" s="5"/>
      <c r="BSW302" s="5"/>
      <c r="BSX302" s="5"/>
      <c r="BSY302" s="5"/>
      <c r="BSZ302" s="5"/>
      <c r="BTA302" s="223"/>
      <c r="BTB302" s="2"/>
      <c r="BTC302" s="2"/>
      <c r="BTD302" s="5"/>
      <c r="BTE302" s="5"/>
      <c r="BTF302" s="5"/>
      <c r="BTG302" s="5"/>
      <c r="BTH302" s="5"/>
      <c r="BTI302" s="223"/>
      <c r="BTJ302" s="2"/>
      <c r="BTK302" s="2"/>
      <c r="BTL302" s="5"/>
      <c r="BTM302" s="5"/>
      <c r="BTN302" s="5"/>
      <c r="BTO302" s="5"/>
      <c r="BTP302" s="5"/>
      <c r="BTQ302" s="223"/>
      <c r="BTR302" s="2"/>
      <c r="BTS302" s="2"/>
      <c r="BTT302" s="5"/>
      <c r="BTU302" s="5"/>
      <c r="BTV302" s="5"/>
      <c r="BTW302" s="5"/>
      <c r="BTX302" s="5"/>
      <c r="BTY302" s="223"/>
      <c r="BTZ302" s="2"/>
      <c r="BUA302" s="2"/>
      <c r="BUB302" s="5"/>
      <c r="BUC302" s="5"/>
      <c r="BUD302" s="5"/>
      <c r="BUE302" s="5"/>
      <c r="BUF302" s="5"/>
      <c r="BUG302" s="223"/>
      <c r="BUH302" s="2"/>
      <c r="BUI302" s="2"/>
      <c r="BUJ302" s="5"/>
      <c r="BUK302" s="5"/>
      <c r="BUL302" s="5"/>
      <c r="BUM302" s="5"/>
      <c r="BUN302" s="5"/>
      <c r="BUO302" s="223"/>
      <c r="BUP302" s="2"/>
      <c r="BUQ302" s="2"/>
      <c r="BUR302" s="5"/>
      <c r="BUS302" s="5"/>
      <c r="BUT302" s="5"/>
      <c r="BUU302" s="5"/>
      <c r="BUV302" s="5"/>
      <c r="BUW302" s="223"/>
      <c r="BUX302" s="2"/>
      <c r="BUY302" s="2"/>
      <c r="BUZ302" s="5"/>
      <c r="BVA302" s="5"/>
      <c r="BVB302" s="5"/>
      <c r="BVC302" s="5"/>
      <c r="BVD302" s="5"/>
      <c r="BVE302" s="223"/>
      <c r="BVF302" s="2"/>
      <c r="BVG302" s="2"/>
      <c r="BVH302" s="5"/>
      <c r="BVI302" s="5"/>
      <c r="BVJ302" s="5"/>
      <c r="BVK302" s="5"/>
      <c r="BVL302" s="5"/>
      <c r="BVM302" s="223"/>
      <c r="BVN302" s="2"/>
      <c r="BVO302" s="2"/>
      <c r="BVP302" s="5"/>
      <c r="BVQ302" s="5"/>
      <c r="BVR302" s="5"/>
      <c r="BVS302" s="5"/>
      <c r="BVT302" s="5"/>
      <c r="BVU302" s="223"/>
      <c r="BVV302" s="2"/>
      <c r="BVW302" s="2"/>
      <c r="BVX302" s="5"/>
      <c r="BVY302" s="5"/>
      <c r="BVZ302" s="5"/>
      <c r="BWA302" s="5"/>
      <c r="BWB302" s="5"/>
      <c r="BWC302" s="223"/>
      <c r="BWD302" s="2"/>
      <c r="BWE302" s="2"/>
      <c r="BWF302" s="5"/>
      <c r="BWG302" s="5"/>
      <c r="BWH302" s="5"/>
      <c r="BWI302" s="5"/>
      <c r="BWJ302" s="5"/>
      <c r="BWK302" s="223"/>
      <c r="BWL302" s="2"/>
      <c r="BWM302" s="2"/>
      <c r="BWN302" s="5"/>
      <c r="BWO302" s="5"/>
      <c r="BWP302" s="5"/>
      <c r="BWQ302" s="5"/>
      <c r="BWR302" s="5"/>
      <c r="BWS302" s="223"/>
      <c r="BWT302" s="2"/>
      <c r="BWU302" s="2"/>
      <c r="BWV302" s="5"/>
      <c r="BWW302" s="5"/>
      <c r="BWX302" s="5"/>
      <c r="BWY302" s="5"/>
      <c r="BWZ302" s="5"/>
      <c r="BXA302" s="223"/>
      <c r="BXB302" s="2"/>
      <c r="BXC302" s="2"/>
      <c r="BXD302" s="5"/>
      <c r="BXE302" s="5"/>
      <c r="BXF302" s="5"/>
      <c r="BXG302" s="5"/>
      <c r="BXH302" s="5"/>
      <c r="BXI302" s="223"/>
      <c r="BXJ302" s="2"/>
      <c r="BXK302" s="2"/>
      <c r="BXL302" s="5"/>
      <c r="BXM302" s="5"/>
      <c r="BXN302" s="5"/>
      <c r="BXO302" s="5"/>
      <c r="BXP302" s="5"/>
      <c r="BXQ302" s="223"/>
      <c r="BXR302" s="2"/>
      <c r="BXS302" s="2"/>
      <c r="BXT302" s="5"/>
      <c r="BXU302" s="5"/>
      <c r="BXV302" s="5"/>
      <c r="BXW302" s="5"/>
      <c r="BXX302" s="5"/>
      <c r="BXY302" s="223"/>
      <c r="BXZ302" s="2"/>
      <c r="BYA302" s="2"/>
      <c r="BYB302" s="5"/>
      <c r="BYC302" s="5"/>
      <c r="BYD302" s="5"/>
      <c r="BYE302" s="5"/>
      <c r="BYF302" s="5"/>
      <c r="BYG302" s="223"/>
      <c r="BYH302" s="2"/>
      <c r="BYI302" s="2"/>
      <c r="BYJ302" s="5"/>
      <c r="BYK302" s="5"/>
      <c r="BYL302" s="5"/>
      <c r="BYM302" s="5"/>
      <c r="BYN302" s="5"/>
      <c r="BYO302" s="223"/>
      <c r="BYP302" s="2"/>
      <c r="BYQ302" s="2"/>
      <c r="BYR302" s="5"/>
      <c r="BYS302" s="5"/>
      <c r="BYT302" s="5"/>
      <c r="BYU302" s="5"/>
      <c r="BYV302" s="5"/>
      <c r="BYW302" s="223"/>
      <c r="BYX302" s="2"/>
      <c r="BYY302" s="2"/>
      <c r="BYZ302" s="5"/>
      <c r="BZA302" s="5"/>
      <c r="BZB302" s="5"/>
      <c r="BZC302" s="5"/>
      <c r="BZD302" s="5"/>
      <c r="BZE302" s="223"/>
      <c r="BZF302" s="2"/>
      <c r="BZG302" s="2"/>
      <c r="BZH302" s="5"/>
      <c r="BZI302" s="5"/>
      <c r="BZJ302" s="5"/>
      <c r="BZK302" s="5"/>
      <c r="BZL302" s="5"/>
      <c r="BZM302" s="223"/>
      <c r="BZN302" s="2"/>
      <c r="BZO302" s="2"/>
      <c r="BZP302" s="5"/>
      <c r="BZQ302" s="5"/>
      <c r="BZR302" s="5"/>
      <c r="BZS302" s="5"/>
      <c r="BZT302" s="5"/>
      <c r="BZU302" s="223"/>
      <c r="BZV302" s="2"/>
      <c r="BZW302" s="2"/>
      <c r="BZX302" s="5"/>
      <c r="BZY302" s="5"/>
      <c r="BZZ302" s="5"/>
      <c r="CAA302" s="5"/>
      <c r="CAB302" s="5"/>
      <c r="CAC302" s="223"/>
      <c r="CAD302" s="2"/>
      <c r="CAE302" s="2"/>
      <c r="CAF302" s="5"/>
      <c r="CAG302" s="5"/>
      <c r="CAH302" s="5"/>
      <c r="CAI302" s="5"/>
      <c r="CAJ302" s="5"/>
      <c r="CAK302" s="223"/>
      <c r="CAL302" s="2"/>
      <c r="CAM302" s="2"/>
      <c r="CAN302" s="5"/>
      <c r="CAO302" s="5"/>
      <c r="CAP302" s="5"/>
      <c r="CAQ302" s="5"/>
      <c r="CAR302" s="5"/>
      <c r="CAS302" s="223"/>
      <c r="CAT302" s="2"/>
      <c r="CAU302" s="2"/>
      <c r="CAV302" s="5"/>
      <c r="CAW302" s="5"/>
      <c r="CAX302" s="5"/>
      <c r="CAY302" s="5"/>
      <c r="CAZ302" s="5"/>
      <c r="CBA302" s="223"/>
      <c r="CBB302" s="2"/>
      <c r="CBC302" s="2"/>
      <c r="CBD302" s="5"/>
      <c r="CBE302" s="5"/>
      <c r="CBF302" s="5"/>
      <c r="CBG302" s="5"/>
      <c r="CBH302" s="5"/>
      <c r="CBI302" s="223"/>
      <c r="CBJ302" s="2"/>
      <c r="CBK302" s="2"/>
      <c r="CBL302" s="5"/>
      <c r="CBM302" s="5"/>
      <c r="CBN302" s="5"/>
      <c r="CBO302" s="5"/>
      <c r="CBP302" s="5"/>
      <c r="CBQ302" s="223"/>
      <c r="CBR302" s="2"/>
      <c r="CBS302" s="2"/>
      <c r="CBT302" s="5"/>
      <c r="CBU302" s="5"/>
      <c r="CBV302" s="5"/>
      <c r="CBW302" s="5"/>
      <c r="CBX302" s="5"/>
      <c r="CBY302" s="223"/>
      <c r="CBZ302" s="2"/>
      <c r="CCA302" s="2"/>
      <c r="CCB302" s="5"/>
      <c r="CCC302" s="5"/>
      <c r="CCD302" s="5"/>
      <c r="CCE302" s="5"/>
      <c r="CCF302" s="5"/>
      <c r="CCG302" s="223"/>
      <c r="CCH302" s="2"/>
      <c r="CCI302" s="2"/>
      <c r="CCJ302" s="5"/>
      <c r="CCK302" s="5"/>
      <c r="CCL302" s="5"/>
      <c r="CCM302" s="5"/>
      <c r="CCN302" s="5"/>
      <c r="CCO302" s="223"/>
      <c r="CCP302" s="2"/>
      <c r="CCQ302" s="2"/>
      <c r="CCR302" s="5"/>
      <c r="CCS302" s="5"/>
      <c r="CCT302" s="5"/>
      <c r="CCU302" s="5"/>
      <c r="CCV302" s="5"/>
      <c r="CCW302" s="223"/>
      <c r="CCX302" s="2"/>
      <c r="CCY302" s="2"/>
      <c r="CCZ302" s="5"/>
      <c r="CDA302" s="5"/>
      <c r="CDB302" s="5"/>
      <c r="CDC302" s="5"/>
      <c r="CDD302" s="5"/>
      <c r="CDE302" s="223"/>
      <c r="CDF302" s="2"/>
      <c r="CDG302" s="2"/>
      <c r="CDH302" s="5"/>
      <c r="CDI302" s="5"/>
      <c r="CDJ302" s="5"/>
      <c r="CDK302" s="5"/>
      <c r="CDL302" s="5"/>
      <c r="CDM302" s="223"/>
      <c r="CDN302" s="2"/>
      <c r="CDO302" s="2"/>
      <c r="CDP302" s="5"/>
      <c r="CDQ302" s="5"/>
      <c r="CDR302" s="5"/>
      <c r="CDS302" s="5"/>
      <c r="CDT302" s="5"/>
      <c r="CDU302" s="223"/>
      <c r="CDV302" s="2"/>
      <c r="CDW302" s="2"/>
      <c r="CDX302" s="5"/>
      <c r="CDY302" s="5"/>
      <c r="CDZ302" s="5"/>
      <c r="CEA302" s="5"/>
      <c r="CEB302" s="5"/>
      <c r="CEC302" s="223"/>
      <c r="CED302" s="2"/>
      <c r="CEE302" s="2"/>
      <c r="CEF302" s="5"/>
      <c r="CEG302" s="5"/>
      <c r="CEH302" s="5"/>
      <c r="CEI302" s="5"/>
      <c r="CEJ302" s="5"/>
      <c r="CEK302" s="223"/>
      <c r="CEL302" s="2"/>
      <c r="CEM302" s="2"/>
      <c r="CEN302" s="5"/>
      <c r="CEO302" s="5"/>
      <c r="CEP302" s="5"/>
      <c r="CEQ302" s="5"/>
      <c r="CER302" s="5"/>
      <c r="CES302" s="223"/>
      <c r="CET302" s="2"/>
      <c r="CEU302" s="2"/>
      <c r="CEV302" s="5"/>
      <c r="CEW302" s="5"/>
      <c r="CEX302" s="5"/>
      <c r="CEY302" s="5"/>
      <c r="CEZ302" s="5"/>
      <c r="CFA302" s="223"/>
      <c r="CFB302" s="2"/>
      <c r="CFC302" s="2"/>
      <c r="CFD302" s="5"/>
      <c r="CFE302" s="5"/>
      <c r="CFF302" s="5"/>
      <c r="CFG302" s="5"/>
      <c r="CFH302" s="5"/>
      <c r="CFI302" s="223"/>
      <c r="CFJ302" s="2"/>
      <c r="CFK302" s="2"/>
      <c r="CFL302" s="5"/>
      <c r="CFM302" s="5"/>
      <c r="CFN302" s="5"/>
      <c r="CFO302" s="5"/>
      <c r="CFP302" s="5"/>
      <c r="CFQ302" s="223"/>
      <c r="CFR302" s="2"/>
      <c r="CFS302" s="2"/>
      <c r="CFT302" s="5"/>
      <c r="CFU302" s="5"/>
      <c r="CFV302" s="5"/>
      <c r="CFW302" s="5"/>
      <c r="CFX302" s="5"/>
      <c r="CFY302" s="223"/>
      <c r="CFZ302" s="2"/>
      <c r="CGA302" s="2"/>
      <c r="CGB302" s="5"/>
      <c r="CGC302" s="5"/>
      <c r="CGD302" s="5"/>
      <c r="CGE302" s="5"/>
      <c r="CGF302" s="5"/>
      <c r="CGG302" s="223"/>
      <c r="CGH302" s="2"/>
      <c r="CGI302" s="2"/>
      <c r="CGJ302" s="5"/>
      <c r="CGK302" s="5"/>
      <c r="CGL302" s="5"/>
      <c r="CGM302" s="5"/>
      <c r="CGN302" s="5"/>
      <c r="CGO302" s="223"/>
      <c r="CGP302" s="2"/>
      <c r="CGQ302" s="2"/>
      <c r="CGR302" s="5"/>
      <c r="CGS302" s="5"/>
      <c r="CGT302" s="5"/>
      <c r="CGU302" s="5"/>
      <c r="CGV302" s="5"/>
      <c r="CGW302" s="223"/>
      <c r="CGX302" s="2"/>
      <c r="CGY302" s="2"/>
      <c r="CGZ302" s="5"/>
      <c r="CHA302" s="5"/>
      <c r="CHB302" s="5"/>
      <c r="CHC302" s="5"/>
      <c r="CHD302" s="5"/>
      <c r="CHE302" s="223"/>
      <c r="CHF302" s="2"/>
      <c r="CHG302" s="2"/>
      <c r="CHH302" s="5"/>
      <c r="CHI302" s="5"/>
      <c r="CHJ302" s="5"/>
      <c r="CHK302" s="5"/>
      <c r="CHL302" s="5"/>
      <c r="CHM302" s="223"/>
      <c r="CHN302" s="2"/>
      <c r="CHO302" s="2"/>
      <c r="CHP302" s="5"/>
      <c r="CHQ302" s="5"/>
      <c r="CHR302" s="5"/>
      <c r="CHS302" s="5"/>
      <c r="CHT302" s="5"/>
      <c r="CHU302" s="223"/>
      <c r="CHV302" s="2"/>
      <c r="CHW302" s="2"/>
      <c r="CHX302" s="5"/>
      <c r="CHY302" s="5"/>
      <c r="CHZ302" s="5"/>
      <c r="CIA302" s="5"/>
      <c r="CIB302" s="5"/>
      <c r="CIC302" s="223"/>
      <c r="CID302" s="2"/>
      <c r="CIE302" s="2"/>
      <c r="CIF302" s="5"/>
      <c r="CIG302" s="5"/>
      <c r="CIH302" s="5"/>
      <c r="CII302" s="5"/>
      <c r="CIJ302" s="5"/>
      <c r="CIK302" s="223"/>
      <c r="CIL302" s="2"/>
      <c r="CIM302" s="2"/>
      <c r="CIN302" s="5"/>
      <c r="CIO302" s="5"/>
      <c r="CIP302" s="5"/>
      <c r="CIQ302" s="5"/>
      <c r="CIR302" s="5"/>
      <c r="CIS302" s="223"/>
      <c r="CIT302" s="2"/>
      <c r="CIU302" s="2"/>
      <c r="CIV302" s="5"/>
      <c r="CIW302" s="5"/>
      <c r="CIX302" s="5"/>
      <c r="CIY302" s="5"/>
      <c r="CIZ302" s="5"/>
      <c r="CJA302" s="223"/>
      <c r="CJB302" s="2"/>
      <c r="CJC302" s="2"/>
      <c r="CJD302" s="5"/>
      <c r="CJE302" s="5"/>
      <c r="CJF302" s="5"/>
      <c r="CJG302" s="5"/>
      <c r="CJH302" s="5"/>
      <c r="CJI302" s="223"/>
      <c r="CJJ302" s="2"/>
      <c r="CJK302" s="2"/>
      <c r="CJL302" s="5"/>
      <c r="CJM302" s="5"/>
      <c r="CJN302" s="5"/>
      <c r="CJO302" s="5"/>
      <c r="CJP302" s="5"/>
      <c r="CJQ302" s="223"/>
      <c r="CJR302" s="2"/>
      <c r="CJS302" s="2"/>
      <c r="CJT302" s="5"/>
      <c r="CJU302" s="5"/>
      <c r="CJV302" s="5"/>
      <c r="CJW302" s="5"/>
      <c r="CJX302" s="5"/>
      <c r="CJY302" s="223"/>
      <c r="CJZ302" s="2"/>
      <c r="CKA302" s="2"/>
      <c r="CKB302" s="5"/>
      <c r="CKC302" s="5"/>
      <c r="CKD302" s="5"/>
      <c r="CKE302" s="5"/>
      <c r="CKF302" s="5"/>
      <c r="CKG302" s="223"/>
      <c r="CKH302" s="2"/>
      <c r="CKI302" s="2"/>
      <c r="CKJ302" s="5"/>
      <c r="CKK302" s="5"/>
      <c r="CKL302" s="5"/>
      <c r="CKM302" s="5"/>
      <c r="CKN302" s="5"/>
      <c r="CKO302" s="223"/>
      <c r="CKP302" s="2"/>
      <c r="CKQ302" s="2"/>
      <c r="CKR302" s="5"/>
      <c r="CKS302" s="5"/>
      <c r="CKT302" s="5"/>
      <c r="CKU302" s="5"/>
      <c r="CKV302" s="5"/>
      <c r="CKW302" s="223"/>
      <c r="CKX302" s="2"/>
      <c r="CKY302" s="2"/>
      <c r="CKZ302" s="5"/>
      <c r="CLA302" s="5"/>
      <c r="CLB302" s="5"/>
      <c r="CLC302" s="5"/>
      <c r="CLD302" s="5"/>
      <c r="CLE302" s="223"/>
      <c r="CLF302" s="2"/>
      <c r="CLG302" s="2"/>
      <c r="CLH302" s="5"/>
      <c r="CLI302" s="5"/>
      <c r="CLJ302" s="5"/>
      <c r="CLK302" s="5"/>
      <c r="CLL302" s="5"/>
      <c r="CLM302" s="223"/>
      <c r="CLN302" s="2"/>
      <c r="CLO302" s="2"/>
      <c r="CLP302" s="5"/>
      <c r="CLQ302" s="5"/>
      <c r="CLR302" s="5"/>
      <c r="CLS302" s="5"/>
      <c r="CLT302" s="5"/>
      <c r="CLU302" s="223"/>
      <c r="CLV302" s="2"/>
      <c r="CLW302" s="2"/>
      <c r="CLX302" s="5"/>
      <c r="CLY302" s="5"/>
      <c r="CLZ302" s="5"/>
      <c r="CMA302" s="5"/>
      <c r="CMB302" s="5"/>
      <c r="CMC302" s="223"/>
      <c r="CMD302" s="2"/>
      <c r="CME302" s="2"/>
      <c r="CMF302" s="5"/>
      <c r="CMG302" s="5"/>
      <c r="CMH302" s="5"/>
      <c r="CMI302" s="5"/>
      <c r="CMJ302" s="5"/>
      <c r="CMK302" s="223"/>
      <c r="CML302" s="2"/>
      <c r="CMM302" s="2"/>
      <c r="CMN302" s="5"/>
      <c r="CMO302" s="5"/>
      <c r="CMP302" s="5"/>
      <c r="CMQ302" s="5"/>
      <c r="CMR302" s="5"/>
      <c r="CMS302" s="223"/>
      <c r="CMT302" s="2"/>
      <c r="CMU302" s="2"/>
      <c r="CMV302" s="5"/>
      <c r="CMW302" s="5"/>
      <c r="CMX302" s="5"/>
      <c r="CMY302" s="5"/>
      <c r="CMZ302" s="5"/>
      <c r="CNA302" s="223"/>
      <c r="CNB302" s="2"/>
      <c r="CNC302" s="2"/>
      <c r="CND302" s="5"/>
      <c r="CNE302" s="5"/>
      <c r="CNF302" s="5"/>
      <c r="CNG302" s="5"/>
      <c r="CNH302" s="5"/>
      <c r="CNI302" s="223"/>
      <c r="CNJ302" s="2"/>
      <c r="CNK302" s="2"/>
      <c r="CNL302" s="5"/>
      <c r="CNM302" s="5"/>
      <c r="CNN302" s="5"/>
      <c r="CNO302" s="5"/>
      <c r="CNP302" s="5"/>
      <c r="CNQ302" s="223"/>
      <c r="CNR302" s="2"/>
      <c r="CNS302" s="2"/>
      <c r="CNT302" s="5"/>
      <c r="CNU302" s="5"/>
      <c r="CNV302" s="5"/>
      <c r="CNW302" s="5"/>
      <c r="CNX302" s="5"/>
      <c r="CNY302" s="223"/>
      <c r="CNZ302" s="2"/>
      <c r="COA302" s="2"/>
      <c r="COB302" s="5"/>
      <c r="COC302" s="5"/>
      <c r="COD302" s="5"/>
      <c r="COE302" s="5"/>
      <c r="COF302" s="5"/>
      <c r="COG302" s="223"/>
      <c r="COH302" s="2"/>
      <c r="COI302" s="2"/>
      <c r="COJ302" s="5"/>
      <c r="COK302" s="5"/>
      <c r="COL302" s="5"/>
      <c r="COM302" s="5"/>
      <c r="CON302" s="5"/>
      <c r="COO302" s="223"/>
      <c r="COP302" s="2"/>
      <c r="COQ302" s="2"/>
      <c r="COR302" s="5"/>
      <c r="COS302" s="5"/>
      <c r="COT302" s="5"/>
      <c r="COU302" s="5"/>
      <c r="COV302" s="5"/>
      <c r="COW302" s="223"/>
      <c r="COX302" s="2"/>
      <c r="COY302" s="2"/>
      <c r="COZ302" s="5"/>
      <c r="CPA302" s="5"/>
      <c r="CPB302" s="5"/>
      <c r="CPC302" s="5"/>
      <c r="CPD302" s="5"/>
      <c r="CPE302" s="223"/>
      <c r="CPF302" s="2"/>
      <c r="CPG302" s="2"/>
      <c r="CPH302" s="5"/>
      <c r="CPI302" s="5"/>
      <c r="CPJ302" s="5"/>
      <c r="CPK302" s="5"/>
      <c r="CPL302" s="5"/>
      <c r="CPM302" s="223"/>
      <c r="CPN302" s="2"/>
      <c r="CPO302" s="2"/>
      <c r="CPP302" s="5"/>
      <c r="CPQ302" s="5"/>
      <c r="CPR302" s="5"/>
      <c r="CPS302" s="5"/>
      <c r="CPT302" s="5"/>
      <c r="CPU302" s="223"/>
      <c r="CPV302" s="2"/>
      <c r="CPW302" s="2"/>
      <c r="CPX302" s="5"/>
      <c r="CPY302" s="5"/>
      <c r="CPZ302" s="5"/>
      <c r="CQA302" s="5"/>
      <c r="CQB302" s="5"/>
      <c r="CQC302" s="223"/>
      <c r="CQD302" s="2"/>
      <c r="CQE302" s="2"/>
      <c r="CQF302" s="5"/>
      <c r="CQG302" s="5"/>
      <c r="CQH302" s="5"/>
      <c r="CQI302" s="5"/>
      <c r="CQJ302" s="5"/>
      <c r="CQK302" s="223"/>
      <c r="CQL302" s="2"/>
      <c r="CQM302" s="2"/>
      <c r="CQN302" s="5"/>
      <c r="CQO302" s="5"/>
      <c r="CQP302" s="5"/>
      <c r="CQQ302" s="5"/>
      <c r="CQR302" s="5"/>
      <c r="CQS302" s="223"/>
      <c r="CQT302" s="2"/>
      <c r="CQU302" s="2"/>
      <c r="CQV302" s="5"/>
      <c r="CQW302" s="5"/>
      <c r="CQX302" s="5"/>
      <c r="CQY302" s="5"/>
      <c r="CQZ302" s="5"/>
      <c r="CRA302" s="223"/>
      <c r="CRB302" s="2"/>
      <c r="CRC302" s="2"/>
      <c r="CRD302" s="5"/>
      <c r="CRE302" s="5"/>
      <c r="CRF302" s="5"/>
      <c r="CRG302" s="5"/>
      <c r="CRH302" s="5"/>
      <c r="CRI302" s="223"/>
      <c r="CRJ302" s="2"/>
      <c r="CRK302" s="2"/>
      <c r="CRL302" s="5"/>
      <c r="CRM302" s="5"/>
      <c r="CRN302" s="5"/>
      <c r="CRO302" s="5"/>
      <c r="CRP302" s="5"/>
      <c r="CRQ302" s="223"/>
      <c r="CRR302" s="2"/>
      <c r="CRS302" s="2"/>
      <c r="CRT302" s="5"/>
      <c r="CRU302" s="5"/>
      <c r="CRV302" s="5"/>
      <c r="CRW302" s="5"/>
      <c r="CRX302" s="5"/>
      <c r="CRY302" s="223"/>
      <c r="CRZ302" s="2"/>
      <c r="CSA302" s="2"/>
      <c r="CSB302" s="5"/>
      <c r="CSC302" s="5"/>
      <c r="CSD302" s="5"/>
      <c r="CSE302" s="5"/>
      <c r="CSF302" s="5"/>
      <c r="CSG302" s="223"/>
      <c r="CSH302" s="2"/>
      <c r="CSI302" s="2"/>
      <c r="CSJ302" s="5"/>
      <c r="CSK302" s="5"/>
      <c r="CSL302" s="5"/>
      <c r="CSM302" s="5"/>
      <c r="CSN302" s="5"/>
      <c r="CSO302" s="223"/>
      <c r="CSP302" s="2"/>
      <c r="CSQ302" s="2"/>
      <c r="CSR302" s="5"/>
      <c r="CSS302" s="5"/>
      <c r="CST302" s="5"/>
      <c r="CSU302" s="5"/>
      <c r="CSV302" s="5"/>
      <c r="CSW302" s="223"/>
      <c r="CSX302" s="2"/>
      <c r="CSY302" s="2"/>
      <c r="CSZ302" s="5"/>
      <c r="CTA302" s="5"/>
      <c r="CTB302" s="5"/>
      <c r="CTC302" s="5"/>
      <c r="CTD302" s="5"/>
      <c r="CTE302" s="223"/>
      <c r="CTF302" s="2"/>
      <c r="CTG302" s="2"/>
      <c r="CTH302" s="5"/>
      <c r="CTI302" s="5"/>
      <c r="CTJ302" s="5"/>
      <c r="CTK302" s="5"/>
      <c r="CTL302" s="5"/>
      <c r="CTM302" s="223"/>
      <c r="CTN302" s="2"/>
      <c r="CTO302" s="2"/>
      <c r="CTP302" s="5"/>
      <c r="CTQ302" s="5"/>
      <c r="CTR302" s="5"/>
      <c r="CTS302" s="5"/>
      <c r="CTT302" s="5"/>
      <c r="CTU302" s="223"/>
      <c r="CTV302" s="2"/>
      <c r="CTW302" s="2"/>
      <c r="CTX302" s="5"/>
      <c r="CTY302" s="5"/>
      <c r="CTZ302" s="5"/>
      <c r="CUA302" s="5"/>
      <c r="CUB302" s="5"/>
      <c r="CUC302" s="223"/>
      <c r="CUD302" s="2"/>
      <c r="CUE302" s="2"/>
      <c r="CUF302" s="5"/>
      <c r="CUG302" s="5"/>
      <c r="CUH302" s="5"/>
      <c r="CUI302" s="5"/>
      <c r="CUJ302" s="5"/>
      <c r="CUK302" s="223"/>
      <c r="CUL302" s="2"/>
      <c r="CUM302" s="2"/>
      <c r="CUN302" s="5"/>
      <c r="CUO302" s="5"/>
      <c r="CUP302" s="5"/>
      <c r="CUQ302" s="5"/>
      <c r="CUR302" s="5"/>
      <c r="CUS302" s="223"/>
      <c r="CUT302" s="2"/>
      <c r="CUU302" s="2"/>
      <c r="CUV302" s="5"/>
      <c r="CUW302" s="5"/>
      <c r="CUX302" s="5"/>
      <c r="CUY302" s="5"/>
      <c r="CUZ302" s="5"/>
      <c r="CVA302" s="223"/>
      <c r="CVB302" s="2"/>
      <c r="CVC302" s="2"/>
      <c r="CVD302" s="5"/>
      <c r="CVE302" s="5"/>
      <c r="CVF302" s="5"/>
      <c r="CVG302" s="5"/>
      <c r="CVH302" s="5"/>
      <c r="CVI302" s="223"/>
      <c r="CVJ302" s="2"/>
      <c r="CVK302" s="2"/>
      <c r="CVL302" s="5"/>
      <c r="CVM302" s="5"/>
      <c r="CVN302" s="5"/>
      <c r="CVO302" s="5"/>
      <c r="CVP302" s="5"/>
      <c r="CVQ302" s="223"/>
      <c r="CVR302" s="2"/>
      <c r="CVS302" s="2"/>
      <c r="CVT302" s="5"/>
      <c r="CVU302" s="5"/>
      <c r="CVV302" s="5"/>
      <c r="CVW302" s="5"/>
      <c r="CVX302" s="5"/>
      <c r="CVY302" s="223"/>
      <c r="CVZ302" s="2"/>
      <c r="CWA302" s="2"/>
      <c r="CWB302" s="5"/>
      <c r="CWC302" s="5"/>
      <c r="CWD302" s="5"/>
      <c r="CWE302" s="5"/>
      <c r="CWF302" s="5"/>
      <c r="CWG302" s="223"/>
      <c r="CWH302" s="2"/>
      <c r="CWI302" s="2"/>
      <c r="CWJ302" s="5"/>
      <c r="CWK302" s="5"/>
      <c r="CWL302" s="5"/>
      <c r="CWM302" s="5"/>
      <c r="CWN302" s="5"/>
      <c r="CWO302" s="223"/>
      <c r="CWP302" s="2"/>
      <c r="CWQ302" s="2"/>
      <c r="CWR302" s="5"/>
      <c r="CWS302" s="5"/>
      <c r="CWT302" s="5"/>
      <c r="CWU302" s="5"/>
      <c r="CWV302" s="5"/>
      <c r="CWW302" s="223"/>
      <c r="CWX302" s="2"/>
      <c r="CWY302" s="2"/>
      <c r="CWZ302" s="5"/>
      <c r="CXA302" s="5"/>
      <c r="CXB302" s="5"/>
      <c r="CXC302" s="5"/>
      <c r="CXD302" s="5"/>
      <c r="CXE302" s="223"/>
      <c r="CXF302" s="2"/>
      <c r="CXG302" s="2"/>
      <c r="CXH302" s="5"/>
      <c r="CXI302" s="5"/>
      <c r="CXJ302" s="5"/>
      <c r="CXK302" s="5"/>
      <c r="CXL302" s="5"/>
      <c r="CXM302" s="223"/>
      <c r="CXN302" s="2"/>
      <c r="CXO302" s="2"/>
      <c r="CXP302" s="5"/>
      <c r="CXQ302" s="5"/>
      <c r="CXR302" s="5"/>
      <c r="CXS302" s="5"/>
      <c r="CXT302" s="5"/>
      <c r="CXU302" s="223"/>
      <c r="CXV302" s="2"/>
      <c r="CXW302" s="2"/>
      <c r="CXX302" s="5"/>
      <c r="CXY302" s="5"/>
      <c r="CXZ302" s="5"/>
      <c r="CYA302" s="5"/>
      <c r="CYB302" s="5"/>
      <c r="CYC302" s="223"/>
      <c r="CYD302" s="2"/>
      <c r="CYE302" s="2"/>
      <c r="CYF302" s="5"/>
      <c r="CYG302" s="5"/>
      <c r="CYH302" s="5"/>
      <c r="CYI302" s="5"/>
      <c r="CYJ302" s="5"/>
      <c r="CYK302" s="223"/>
      <c r="CYL302" s="2"/>
      <c r="CYM302" s="2"/>
      <c r="CYN302" s="5"/>
      <c r="CYO302" s="5"/>
      <c r="CYP302" s="5"/>
      <c r="CYQ302" s="5"/>
      <c r="CYR302" s="5"/>
      <c r="CYS302" s="223"/>
      <c r="CYT302" s="2"/>
      <c r="CYU302" s="2"/>
      <c r="CYV302" s="5"/>
      <c r="CYW302" s="5"/>
      <c r="CYX302" s="5"/>
      <c r="CYY302" s="5"/>
      <c r="CYZ302" s="5"/>
      <c r="CZA302" s="223"/>
      <c r="CZB302" s="2"/>
      <c r="CZC302" s="2"/>
      <c r="CZD302" s="5"/>
      <c r="CZE302" s="5"/>
      <c r="CZF302" s="5"/>
      <c r="CZG302" s="5"/>
      <c r="CZH302" s="5"/>
      <c r="CZI302" s="223"/>
      <c r="CZJ302" s="2"/>
      <c r="CZK302" s="2"/>
      <c r="CZL302" s="5"/>
      <c r="CZM302" s="5"/>
      <c r="CZN302" s="5"/>
      <c r="CZO302" s="5"/>
      <c r="CZP302" s="5"/>
      <c r="CZQ302" s="223"/>
      <c r="CZR302" s="2"/>
      <c r="CZS302" s="2"/>
      <c r="CZT302" s="5"/>
      <c r="CZU302" s="5"/>
      <c r="CZV302" s="5"/>
      <c r="CZW302" s="5"/>
      <c r="CZX302" s="5"/>
      <c r="CZY302" s="223"/>
      <c r="CZZ302" s="2"/>
      <c r="DAA302" s="2"/>
      <c r="DAB302" s="5"/>
      <c r="DAC302" s="5"/>
      <c r="DAD302" s="5"/>
      <c r="DAE302" s="5"/>
      <c r="DAF302" s="5"/>
      <c r="DAG302" s="223"/>
      <c r="DAH302" s="2"/>
      <c r="DAI302" s="2"/>
      <c r="DAJ302" s="5"/>
      <c r="DAK302" s="5"/>
      <c r="DAL302" s="5"/>
      <c r="DAM302" s="5"/>
      <c r="DAN302" s="5"/>
      <c r="DAO302" s="223"/>
      <c r="DAP302" s="2"/>
      <c r="DAQ302" s="2"/>
      <c r="DAR302" s="5"/>
      <c r="DAS302" s="5"/>
      <c r="DAT302" s="5"/>
      <c r="DAU302" s="5"/>
      <c r="DAV302" s="5"/>
      <c r="DAW302" s="223"/>
      <c r="DAX302" s="2"/>
      <c r="DAY302" s="2"/>
      <c r="DAZ302" s="5"/>
      <c r="DBA302" s="5"/>
      <c r="DBB302" s="5"/>
      <c r="DBC302" s="5"/>
      <c r="DBD302" s="5"/>
      <c r="DBE302" s="223"/>
      <c r="DBF302" s="2"/>
      <c r="DBG302" s="2"/>
      <c r="DBH302" s="5"/>
      <c r="DBI302" s="5"/>
      <c r="DBJ302" s="5"/>
      <c r="DBK302" s="5"/>
      <c r="DBL302" s="5"/>
      <c r="DBM302" s="223"/>
      <c r="DBN302" s="2"/>
      <c r="DBO302" s="2"/>
      <c r="DBP302" s="5"/>
      <c r="DBQ302" s="5"/>
      <c r="DBR302" s="5"/>
      <c r="DBS302" s="5"/>
      <c r="DBT302" s="5"/>
      <c r="DBU302" s="223"/>
      <c r="DBV302" s="2"/>
      <c r="DBW302" s="2"/>
      <c r="DBX302" s="5"/>
      <c r="DBY302" s="5"/>
      <c r="DBZ302" s="5"/>
      <c r="DCA302" s="5"/>
      <c r="DCB302" s="5"/>
      <c r="DCC302" s="223"/>
      <c r="DCD302" s="2"/>
      <c r="DCE302" s="2"/>
      <c r="DCF302" s="5"/>
      <c r="DCG302" s="5"/>
      <c r="DCH302" s="5"/>
      <c r="DCI302" s="5"/>
      <c r="DCJ302" s="5"/>
      <c r="DCK302" s="223"/>
      <c r="DCL302" s="2"/>
      <c r="DCM302" s="2"/>
      <c r="DCN302" s="5"/>
      <c r="DCO302" s="5"/>
      <c r="DCP302" s="5"/>
      <c r="DCQ302" s="5"/>
      <c r="DCR302" s="5"/>
      <c r="DCS302" s="223"/>
      <c r="DCT302" s="2"/>
      <c r="DCU302" s="2"/>
      <c r="DCV302" s="5"/>
      <c r="DCW302" s="5"/>
      <c r="DCX302" s="5"/>
      <c r="DCY302" s="5"/>
      <c r="DCZ302" s="5"/>
      <c r="DDA302" s="223"/>
      <c r="DDB302" s="2"/>
      <c r="DDC302" s="2"/>
      <c r="DDD302" s="5"/>
      <c r="DDE302" s="5"/>
      <c r="DDF302" s="5"/>
      <c r="DDG302" s="5"/>
      <c r="DDH302" s="5"/>
      <c r="DDI302" s="223"/>
      <c r="DDJ302" s="2"/>
      <c r="DDK302" s="2"/>
      <c r="DDL302" s="5"/>
      <c r="DDM302" s="5"/>
      <c r="DDN302" s="5"/>
      <c r="DDO302" s="5"/>
      <c r="DDP302" s="5"/>
      <c r="DDQ302" s="223"/>
      <c r="DDR302" s="2"/>
      <c r="DDS302" s="2"/>
      <c r="DDT302" s="5"/>
      <c r="DDU302" s="5"/>
      <c r="DDV302" s="5"/>
      <c r="DDW302" s="5"/>
      <c r="DDX302" s="5"/>
      <c r="DDY302" s="223"/>
      <c r="DDZ302" s="2"/>
      <c r="DEA302" s="2"/>
      <c r="DEB302" s="5"/>
      <c r="DEC302" s="5"/>
      <c r="DED302" s="5"/>
      <c r="DEE302" s="5"/>
      <c r="DEF302" s="5"/>
      <c r="DEG302" s="223"/>
      <c r="DEH302" s="2"/>
      <c r="DEI302" s="2"/>
      <c r="DEJ302" s="5"/>
      <c r="DEK302" s="5"/>
      <c r="DEL302" s="5"/>
      <c r="DEM302" s="5"/>
      <c r="DEN302" s="5"/>
      <c r="DEO302" s="223"/>
      <c r="DEP302" s="2"/>
      <c r="DEQ302" s="2"/>
      <c r="DER302" s="5"/>
      <c r="DES302" s="5"/>
      <c r="DET302" s="5"/>
      <c r="DEU302" s="5"/>
      <c r="DEV302" s="5"/>
      <c r="DEW302" s="223"/>
      <c r="DEX302" s="2"/>
      <c r="DEY302" s="2"/>
      <c r="DEZ302" s="5"/>
      <c r="DFA302" s="5"/>
      <c r="DFB302" s="5"/>
      <c r="DFC302" s="5"/>
      <c r="DFD302" s="5"/>
      <c r="DFE302" s="223"/>
      <c r="DFF302" s="2"/>
      <c r="DFG302" s="2"/>
      <c r="DFH302" s="5"/>
      <c r="DFI302" s="5"/>
      <c r="DFJ302" s="5"/>
      <c r="DFK302" s="5"/>
      <c r="DFL302" s="5"/>
      <c r="DFM302" s="223"/>
      <c r="DFN302" s="2"/>
      <c r="DFO302" s="2"/>
      <c r="DFP302" s="5"/>
      <c r="DFQ302" s="5"/>
      <c r="DFR302" s="5"/>
      <c r="DFS302" s="5"/>
      <c r="DFT302" s="5"/>
      <c r="DFU302" s="223"/>
      <c r="DFV302" s="2"/>
      <c r="DFW302" s="2"/>
      <c r="DFX302" s="5"/>
      <c r="DFY302" s="5"/>
      <c r="DFZ302" s="5"/>
      <c r="DGA302" s="5"/>
      <c r="DGB302" s="5"/>
      <c r="DGC302" s="223"/>
      <c r="DGD302" s="2"/>
      <c r="DGE302" s="2"/>
      <c r="DGF302" s="5"/>
      <c r="DGG302" s="5"/>
      <c r="DGH302" s="5"/>
      <c r="DGI302" s="5"/>
      <c r="DGJ302" s="5"/>
      <c r="DGK302" s="223"/>
      <c r="DGL302" s="2"/>
      <c r="DGM302" s="2"/>
      <c r="DGN302" s="5"/>
      <c r="DGO302" s="5"/>
      <c r="DGP302" s="5"/>
      <c r="DGQ302" s="5"/>
      <c r="DGR302" s="5"/>
      <c r="DGS302" s="223"/>
      <c r="DGT302" s="2"/>
      <c r="DGU302" s="2"/>
      <c r="DGV302" s="5"/>
      <c r="DGW302" s="5"/>
      <c r="DGX302" s="5"/>
      <c r="DGY302" s="5"/>
      <c r="DGZ302" s="5"/>
      <c r="DHA302" s="223"/>
      <c r="DHB302" s="2"/>
      <c r="DHC302" s="2"/>
      <c r="DHD302" s="5"/>
      <c r="DHE302" s="5"/>
      <c r="DHF302" s="5"/>
      <c r="DHG302" s="5"/>
      <c r="DHH302" s="5"/>
      <c r="DHI302" s="223"/>
      <c r="DHJ302" s="2"/>
      <c r="DHK302" s="2"/>
      <c r="DHL302" s="5"/>
      <c r="DHM302" s="5"/>
      <c r="DHN302" s="5"/>
      <c r="DHO302" s="5"/>
      <c r="DHP302" s="5"/>
      <c r="DHQ302" s="223"/>
      <c r="DHR302" s="2"/>
      <c r="DHS302" s="2"/>
      <c r="DHT302" s="5"/>
      <c r="DHU302" s="5"/>
      <c r="DHV302" s="5"/>
      <c r="DHW302" s="5"/>
      <c r="DHX302" s="5"/>
      <c r="DHY302" s="223"/>
      <c r="DHZ302" s="2"/>
      <c r="DIA302" s="2"/>
      <c r="DIB302" s="5"/>
      <c r="DIC302" s="5"/>
      <c r="DID302" s="5"/>
      <c r="DIE302" s="5"/>
      <c r="DIF302" s="5"/>
      <c r="DIG302" s="223"/>
      <c r="DIH302" s="2"/>
      <c r="DII302" s="2"/>
      <c r="DIJ302" s="5"/>
      <c r="DIK302" s="5"/>
      <c r="DIL302" s="5"/>
      <c r="DIM302" s="5"/>
      <c r="DIN302" s="5"/>
      <c r="DIO302" s="223"/>
      <c r="DIP302" s="2"/>
      <c r="DIQ302" s="2"/>
      <c r="DIR302" s="5"/>
      <c r="DIS302" s="5"/>
      <c r="DIT302" s="5"/>
      <c r="DIU302" s="5"/>
      <c r="DIV302" s="5"/>
      <c r="DIW302" s="223"/>
      <c r="DIX302" s="2"/>
      <c r="DIY302" s="2"/>
      <c r="DIZ302" s="5"/>
      <c r="DJA302" s="5"/>
      <c r="DJB302" s="5"/>
      <c r="DJC302" s="5"/>
      <c r="DJD302" s="5"/>
      <c r="DJE302" s="223"/>
      <c r="DJF302" s="2"/>
      <c r="DJG302" s="2"/>
      <c r="DJH302" s="5"/>
      <c r="DJI302" s="5"/>
      <c r="DJJ302" s="5"/>
      <c r="DJK302" s="5"/>
      <c r="DJL302" s="5"/>
      <c r="DJM302" s="223"/>
      <c r="DJN302" s="2"/>
      <c r="DJO302" s="2"/>
      <c r="DJP302" s="5"/>
      <c r="DJQ302" s="5"/>
      <c r="DJR302" s="5"/>
      <c r="DJS302" s="5"/>
      <c r="DJT302" s="5"/>
      <c r="DJU302" s="223"/>
      <c r="DJV302" s="2"/>
      <c r="DJW302" s="2"/>
      <c r="DJX302" s="5"/>
      <c r="DJY302" s="5"/>
      <c r="DJZ302" s="5"/>
      <c r="DKA302" s="5"/>
      <c r="DKB302" s="5"/>
      <c r="DKC302" s="223"/>
      <c r="DKD302" s="2"/>
      <c r="DKE302" s="2"/>
      <c r="DKF302" s="5"/>
      <c r="DKG302" s="5"/>
      <c r="DKH302" s="5"/>
      <c r="DKI302" s="5"/>
      <c r="DKJ302" s="5"/>
      <c r="DKK302" s="223"/>
      <c r="DKL302" s="2"/>
      <c r="DKM302" s="2"/>
      <c r="DKN302" s="5"/>
      <c r="DKO302" s="5"/>
      <c r="DKP302" s="5"/>
      <c r="DKQ302" s="5"/>
      <c r="DKR302" s="5"/>
      <c r="DKS302" s="223"/>
      <c r="DKT302" s="2"/>
      <c r="DKU302" s="2"/>
      <c r="DKV302" s="5"/>
      <c r="DKW302" s="5"/>
      <c r="DKX302" s="5"/>
      <c r="DKY302" s="5"/>
      <c r="DKZ302" s="5"/>
      <c r="DLA302" s="223"/>
      <c r="DLB302" s="2"/>
      <c r="DLC302" s="2"/>
      <c r="DLD302" s="5"/>
      <c r="DLE302" s="5"/>
      <c r="DLF302" s="5"/>
      <c r="DLG302" s="5"/>
      <c r="DLH302" s="5"/>
      <c r="DLI302" s="223"/>
      <c r="DLJ302" s="2"/>
      <c r="DLK302" s="2"/>
      <c r="DLL302" s="5"/>
      <c r="DLM302" s="5"/>
      <c r="DLN302" s="5"/>
      <c r="DLO302" s="5"/>
      <c r="DLP302" s="5"/>
      <c r="DLQ302" s="223"/>
      <c r="DLR302" s="2"/>
      <c r="DLS302" s="2"/>
      <c r="DLT302" s="5"/>
      <c r="DLU302" s="5"/>
      <c r="DLV302" s="5"/>
      <c r="DLW302" s="5"/>
      <c r="DLX302" s="5"/>
      <c r="DLY302" s="223"/>
      <c r="DLZ302" s="2"/>
      <c r="DMA302" s="2"/>
      <c r="DMB302" s="5"/>
      <c r="DMC302" s="5"/>
      <c r="DMD302" s="5"/>
      <c r="DME302" s="5"/>
      <c r="DMF302" s="5"/>
      <c r="DMG302" s="223"/>
      <c r="DMH302" s="2"/>
      <c r="DMI302" s="2"/>
      <c r="DMJ302" s="5"/>
      <c r="DMK302" s="5"/>
      <c r="DML302" s="5"/>
      <c r="DMM302" s="5"/>
      <c r="DMN302" s="5"/>
      <c r="DMO302" s="223"/>
      <c r="DMP302" s="2"/>
      <c r="DMQ302" s="2"/>
      <c r="DMR302" s="5"/>
      <c r="DMS302" s="5"/>
      <c r="DMT302" s="5"/>
      <c r="DMU302" s="5"/>
      <c r="DMV302" s="5"/>
      <c r="DMW302" s="223"/>
      <c r="DMX302" s="2"/>
      <c r="DMY302" s="2"/>
      <c r="DMZ302" s="5"/>
      <c r="DNA302" s="5"/>
      <c r="DNB302" s="5"/>
      <c r="DNC302" s="5"/>
      <c r="DND302" s="5"/>
      <c r="DNE302" s="223"/>
      <c r="DNF302" s="2"/>
      <c r="DNG302" s="2"/>
      <c r="DNH302" s="5"/>
      <c r="DNI302" s="5"/>
      <c r="DNJ302" s="5"/>
      <c r="DNK302" s="5"/>
      <c r="DNL302" s="5"/>
      <c r="DNM302" s="223"/>
      <c r="DNN302" s="2"/>
      <c r="DNO302" s="2"/>
      <c r="DNP302" s="5"/>
      <c r="DNQ302" s="5"/>
      <c r="DNR302" s="5"/>
      <c r="DNS302" s="5"/>
      <c r="DNT302" s="5"/>
      <c r="DNU302" s="223"/>
      <c r="DNV302" s="2"/>
      <c r="DNW302" s="2"/>
      <c r="DNX302" s="5"/>
      <c r="DNY302" s="5"/>
      <c r="DNZ302" s="5"/>
      <c r="DOA302" s="5"/>
      <c r="DOB302" s="5"/>
      <c r="DOC302" s="223"/>
      <c r="DOD302" s="2"/>
      <c r="DOE302" s="2"/>
      <c r="DOF302" s="5"/>
      <c r="DOG302" s="5"/>
      <c r="DOH302" s="5"/>
      <c r="DOI302" s="5"/>
      <c r="DOJ302" s="5"/>
      <c r="DOK302" s="223"/>
      <c r="DOL302" s="2"/>
      <c r="DOM302" s="2"/>
      <c r="DON302" s="5"/>
      <c r="DOO302" s="5"/>
      <c r="DOP302" s="5"/>
      <c r="DOQ302" s="5"/>
      <c r="DOR302" s="5"/>
      <c r="DOS302" s="223"/>
      <c r="DOT302" s="2"/>
      <c r="DOU302" s="2"/>
      <c r="DOV302" s="5"/>
      <c r="DOW302" s="5"/>
      <c r="DOX302" s="5"/>
      <c r="DOY302" s="5"/>
      <c r="DOZ302" s="5"/>
      <c r="DPA302" s="223"/>
      <c r="DPB302" s="2"/>
      <c r="DPC302" s="2"/>
      <c r="DPD302" s="5"/>
      <c r="DPE302" s="5"/>
      <c r="DPF302" s="5"/>
      <c r="DPG302" s="5"/>
      <c r="DPH302" s="5"/>
      <c r="DPI302" s="223"/>
      <c r="DPJ302" s="2"/>
      <c r="DPK302" s="2"/>
      <c r="DPL302" s="5"/>
      <c r="DPM302" s="5"/>
      <c r="DPN302" s="5"/>
      <c r="DPO302" s="5"/>
      <c r="DPP302" s="5"/>
      <c r="DPQ302" s="223"/>
      <c r="DPR302" s="2"/>
      <c r="DPS302" s="2"/>
      <c r="DPT302" s="5"/>
      <c r="DPU302" s="5"/>
      <c r="DPV302" s="5"/>
      <c r="DPW302" s="5"/>
      <c r="DPX302" s="5"/>
      <c r="DPY302" s="223"/>
      <c r="DPZ302" s="2"/>
      <c r="DQA302" s="2"/>
      <c r="DQB302" s="5"/>
      <c r="DQC302" s="5"/>
      <c r="DQD302" s="5"/>
      <c r="DQE302" s="5"/>
      <c r="DQF302" s="5"/>
      <c r="DQG302" s="223"/>
      <c r="DQH302" s="2"/>
      <c r="DQI302" s="2"/>
      <c r="DQJ302" s="5"/>
      <c r="DQK302" s="5"/>
      <c r="DQL302" s="5"/>
      <c r="DQM302" s="5"/>
      <c r="DQN302" s="5"/>
      <c r="DQO302" s="223"/>
      <c r="DQP302" s="2"/>
      <c r="DQQ302" s="2"/>
      <c r="DQR302" s="5"/>
      <c r="DQS302" s="5"/>
      <c r="DQT302" s="5"/>
      <c r="DQU302" s="5"/>
      <c r="DQV302" s="5"/>
      <c r="DQW302" s="223"/>
      <c r="DQX302" s="2"/>
      <c r="DQY302" s="2"/>
      <c r="DQZ302" s="5"/>
      <c r="DRA302" s="5"/>
      <c r="DRB302" s="5"/>
      <c r="DRC302" s="5"/>
      <c r="DRD302" s="5"/>
      <c r="DRE302" s="223"/>
      <c r="DRF302" s="2"/>
      <c r="DRG302" s="2"/>
      <c r="DRH302" s="5"/>
      <c r="DRI302" s="5"/>
      <c r="DRJ302" s="5"/>
      <c r="DRK302" s="5"/>
      <c r="DRL302" s="5"/>
      <c r="DRM302" s="223"/>
      <c r="DRN302" s="2"/>
      <c r="DRO302" s="2"/>
      <c r="DRP302" s="5"/>
      <c r="DRQ302" s="5"/>
      <c r="DRR302" s="5"/>
      <c r="DRS302" s="5"/>
      <c r="DRT302" s="5"/>
      <c r="DRU302" s="223"/>
      <c r="DRV302" s="2"/>
      <c r="DRW302" s="2"/>
      <c r="DRX302" s="5"/>
      <c r="DRY302" s="5"/>
      <c r="DRZ302" s="5"/>
      <c r="DSA302" s="5"/>
      <c r="DSB302" s="5"/>
      <c r="DSC302" s="223"/>
      <c r="DSD302" s="2"/>
      <c r="DSE302" s="2"/>
      <c r="DSF302" s="5"/>
      <c r="DSG302" s="5"/>
      <c r="DSH302" s="5"/>
      <c r="DSI302" s="5"/>
      <c r="DSJ302" s="5"/>
      <c r="DSK302" s="223"/>
      <c r="DSL302" s="2"/>
      <c r="DSM302" s="2"/>
      <c r="DSN302" s="5"/>
      <c r="DSO302" s="5"/>
      <c r="DSP302" s="5"/>
      <c r="DSQ302" s="5"/>
      <c r="DSR302" s="5"/>
      <c r="DSS302" s="223"/>
      <c r="DST302" s="2"/>
      <c r="DSU302" s="2"/>
      <c r="DSV302" s="5"/>
      <c r="DSW302" s="5"/>
      <c r="DSX302" s="5"/>
      <c r="DSY302" s="5"/>
      <c r="DSZ302" s="5"/>
      <c r="DTA302" s="223"/>
      <c r="DTB302" s="2"/>
      <c r="DTC302" s="2"/>
      <c r="DTD302" s="5"/>
      <c r="DTE302" s="5"/>
      <c r="DTF302" s="5"/>
      <c r="DTG302" s="5"/>
      <c r="DTH302" s="5"/>
      <c r="DTI302" s="223"/>
      <c r="DTJ302" s="2"/>
      <c r="DTK302" s="2"/>
      <c r="DTL302" s="5"/>
      <c r="DTM302" s="5"/>
      <c r="DTN302" s="5"/>
      <c r="DTO302" s="5"/>
      <c r="DTP302" s="5"/>
      <c r="DTQ302" s="223"/>
      <c r="DTR302" s="2"/>
      <c r="DTS302" s="2"/>
      <c r="DTT302" s="5"/>
      <c r="DTU302" s="5"/>
      <c r="DTV302" s="5"/>
      <c r="DTW302" s="5"/>
      <c r="DTX302" s="5"/>
      <c r="DTY302" s="223"/>
      <c r="DTZ302" s="2"/>
      <c r="DUA302" s="2"/>
      <c r="DUB302" s="5"/>
      <c r="DUC302" s="5"/>
      <c r="DUD302" s="5"/>
      <c r="DUE302" s="5"/>
      <c r="DUF302" s="5"/>
      <c r="DUG302" s="223"/>
      <c r="DUH302" s="2"/>
      <c r="DUI302" s="2"/>
      <c r="DUJ302" s="5"/>
      <c r="DUK302" s="5"/>
      <c r="DUL302" s="5"/>
      <c r="DUM302" s="5"/>
      <c r="DUN302" s="5"/>
      <c r="DUO302" s="223"/>
      <c r="DUP302" s="2"/>
      <c r="DUQ302" s="2"/>
      <c r="DUR302" s="5"/>
      <c r="DUS302" s="5"/>
      <c r="DUT302" s="5"/>
      <c r="DUU302" s="5"/>
      <c r="DUV302" s="5"/>
      <c r="DUW302" s="223"/>
      <c r="DUX302" s="2"/>
      <c r="DUY302" s="2"/>
      <c r="DUZ302" s="5"/>
      <c r="DVA302" s="5"/>
      <c r="DVB302" s="5"/>
      <c r="DVC302" s="5"/>
      <c r="DVD302" s="5"/>
      <c r="DVE302" s="223"/>
      <c r="DVF302" s="2"/>
      <c r="DVG302" s="2"/>
      <c r="DVH302" s="5"/>
      <c r="DVI302" s="5"/>
      <c r="DVJ302" s="5"/>
      <c r="DVK302" s="5"/>
      <c r="DVL302" s="5"/>
      <c r="DVM302" s="223"/>
      <c r="DVN302" s="2"/>
      <c r="DVO302" s="2"/>
      <c r="DVP302" s="5"/>
      <c r="DVQ302" s="5"/>
      <c r="DVR302" s="5"/>
      <c r="DVS302" s="5"/>
      <c r="DVT302" s="5"/>
      <c r="DVU302" s="223"/>
      <c r="DVV302" s="2"/>
      <c r="DVW302" s="2"/>
      <c r="DVX302" s="5"/>
      <c r="DVY302" s="5"/>
      <c r="DVZ302" s="5"/>
      <c r="DWA302" s="5"/>
      <c r="DWB302" s="5"/>
      <c r="DWC302" s="223"/>
      <c r="DWD302" s="2"/>
      <c r="DWE302" s="2"/>
      <c r="DWF302" s="5"/>
      <c r="DWG302" s="5"/>
      <c r="DWH302" s="5"/>
      <c r="DWI302" s="5"/>
      <c r="DWJ302" s="5"/>
      <c r="DWK302" s="223"/>
      <c r="DWL302" s="2"/>
      <c r="DWM302" s="2"/>
      <c r="DWN302" s="5"/>
      <c r="DWO302" s="5"/>
      <c r="DWP302" s="5"/>
      <c r="DWQ302" s="5"/>
      <c r="DWR302" s="5"/>
      <c r="DWS302" s="223"/>
      <c r="DWT302" s="2"/>
      <c r="DWU302" s="2"/>
      <c r="DWV302" s="5"/>
      <c r="DWW302" s="5"/>
      <c r="DWX302" s="5"/>
      <c r="DWY302" s="5"/>
      <c r="DWZ302" s="5"/>
      <c r="DXA302" s="223"/>
      <c r="DXB302" s="2"/>
      <c r="DXC302" s="2"/>
      <c r="DXD302" s="5"/>
      <c r="DXE302" s="5"/>
      <c r="DXF302" s="5"/>
      <c r="DXG302" s="5"/>
      <c r="DXH302" s="5"/>
      <c r="DXI302" s="223"/>
      <c r="DXJ302" s="2"/>
      <c r="DXK302" s="2"/>
      <c r="DXL302" s="5"/>
      <c r="DXM302" s="5"/>
      <c r="DXN302" s="5"/>
      <c r="DXO302" s="5"/>
      <c r="DXP302" s="5"/>
      <c r="DXQ302" s="223"/>
      <c r="DXR302" s="2"/>
      <c r="DXS302" s="2"/>
      <c r="DXT302" s="5"/>
      <c r="DXU302" s="5"/>
      <c r="DXV302" s="5"/>
      <c r="DXW302" s="5"/>
      <c r="DXX302" s="5"/>
      <c r="DXY302" s="223"/>
      <c r="DXZ302" s="2"/>
      <c r="DYA302" s="2"/>
      <c r="DYB302" s="5"/>
      <c r="DYC302" s="5"/>
      <c r="DYD302" s="5"/>
      <c r="DYE302" s="5"/>
      <c r="DYF302" s="5"/>
      <c r="DYG302" s="223"/>
      <c r="DYH302" s="2"/>
      <c r="DYI302" s="2"/>
      <c r="DYJ302" s="5"/>
      <c r="DYK302" s="5"/>
      <c r="DYL302" s="5"/>
      <c r="DYM302" s="5"/>
      <c r="DYN302" s="5"/>
      <c r="DYO302" s="223"/>
      <c r="DYP302" s="2"/>
      <c r="DYQ302" s="2"/>
      <c r="DYR302" s="5"/>
      <c r="DYS302" s="5"/>
      <c r="DYT302" s="5"/>
      <c r="DYU302" s="5"/>
      <c r="DYV302" s="5"/>
      <c r="DYW302" s="223"/>
      <c r="DYX302" s="2"/>
      <c r="DYY302" s="2"/>
      <c r="DYZ302" s="5"/>
      <c r="DZA302" s="5"/>
      <c r="DZB302" s="5"/>
      <c r="DZC302" s="5"/>
      <c r="DZD302" s="5"/>
      <c r="DZE302" s="223"/>
      <c r="DZF302" s="2"/>
      <c r="DZG302" s="2"/>
      <c r="DZH302" s="5"/>
      <c r="DZI302" s="5"/>
      <c r="DZJ302" s="5"/>
      <c r="DZK302" s="5"/>
      <c r="DZL302" s="5"/>
      <c r="DZM302" s="223"/>
      <c r="DZN302" s="2"/>
      <c r="DZO302" s="2"/>
      <c r="DZP302" s="5"/>
      <c r="DZQ302" s="5"/>
      <c r="DZR302" s="5"/>
      <c r="DZS302" s="5"/>
      <c r="DZT302" s="5"/>
      <c r="DZU302" s="223"/>
      <c r="DZV302" s="2"/>
      <c r="DZW302" s="2"/>
      <c r="DZX302" s="5"/>
      <c r="DZY302" s="5"/>
      <c r="DZZ302" s="5"/>
      <c r="EAA302" s="5"/>
      <c r="EAB302" s="5"/>
      <c r="EAC302" s="223"/>
      <c r="EAD302" s="2"/>
      <c r="EAE302" s="2"/>
      <c r="EAF302" s="5"/>
      <c r="EAG302" s="5"/>
      <c r="EAH302" s="5"/>
      <c r="EAI302" s="5"/>
      <c r="EAJ302" s="5"/>
      <c r="EAK302" s="223"/>
      <c r="EAL302" s="2"/>
      <c r="EAM302" s="2"/>
      <c r="EAN302" s="5"/>
      <c r="EAO302" s="5"/>
      <c r="EAP302" s="5"/>
      <c r="EAQ302" s="5"/>
      <c r="EAR302" s="5"/>
      <c r="EAS302" s="223"/>
      <c r="EAT302" s="2"/>
      <c r="EAU302" s="2"/>
      <c r="EAV302" s="5"/>
      <c r="EAW302" s="5"/>
      <c r="EAX302" s="5"/>
      <c r="EAY302" s="5"/>
      <c r="EAZ302" s="5"/>
      <c r="EBA302" s="223"/>
      <c r="EBB302" s="2"/>
      <c r="EBC302" s="2"/>
      <c r="EBD302" s="5"/>
      <c r="EBE302" s="5"/>
      <c r="EBF302" s="5"/>
      <c r="EBG302" s="5"/>
      <c r="EBH302" s="5"/>
      <c r="EBI302" s="223"/>
      <c r="EBJ302" s="2"/>
      <c r="EBK302" s="2"/>
      <c r="EBL302" s="5"/>
      <c r="EBM302" s="5"/>
      <c r="EBN302" s="5"/>
      <c r="EBO302" s="5"/>
      <c r="EBP302" s="5"/>
      <c r="EBQ302" s="223"/>
      <c r="EBR302" s="2"/>
      <c r="EBS302" s="2"/>
      <c r="EBT302" s="5"/>
      <c r="EBU302" s="5"/>
      <c r="EBV302" s="5"/>
      <c r="EBW302" s="5"/>
      <c r="EBX302" s="5"/>
      <c r="EBY302" s="223"/>
      <c r="EBZ302" s="2"/>
      <c r="ECA302" s="2"/>
      <c r="ECB302" s="5"/>
      <c r="ECC302" s="5"/>
      <c r="ECD302" s="5"/>
      <c r="ECE302" s="5"/>
      <c r="ECF302" s="5"/>
      <c r="ECG302" s="223"/>
      <c r="ECH302" s="2"/>
      <c r="ECI302" s="2"/>
      <c r="ECJ302" s="5"/>
      <c r="ECK302" s="5"/>
      <c r="ECL302" s="5"/>
      <c r="ECM302" s="5"/>
      <c r="ECN302" s="5"/>
      <c r="ECO302" s="223"/>
      <c r="ECP302" s="2"/>
      <c r="ECQ302" s="2"/>
      <c r="ECR302" s="5"/>
      <c r="ECS302" s="5"/>
      <c r="ECT302" s="5"/>
      <c r="ECU302" s="5"/>
      <c r="ECV302" s="5"/>
      <c r="ECW302" s="223"/>
      <c r="ECX302" s="2"/>
      <c r="ECY302" s="2"/>
      <c r="ECZ302" s="5"/>
      <c r="EDA302" s="5"/>
      <c r="EDB302" s="5"/>
      <c r="EDC302" s="5"/>
      <c r="EDD302" s="5"/>
      <c r="EDE302" s="223"/>
      <c r="EDF302" s="2"/>
      <c r="EDG302" s="2"/>
      <c r="EDH302" s="5"/>
      <c r="EDI302" s="5"/>
      <c r="EDJ302" s="5"/>
      <c r="EDK302" s="5"/>
      <c r="EDL302" s="5"/>
      <c r="EDM302" s="223"/>
      <c r="EDN302" s="2"/>
      <c r="EDO302" s="2"/>
      <c r="EDP302" s="5"/>
      <c r="EDQ302" s="5"/>
      <c r="EDR302" s="5"/>
      <c r="EDS302" s="5"/>
      <c r="EDT302" s="5"/>
      <c r="EDU302" s="223"/>
      <c r="EDV302" s="2"/>
      <c r="EDW302" s="2"/>
      <c r="EDX302" s="5"/>
      <c r="EDY302" s="5"/>
      <c r="EDZ302" s="5"/>
      <c r="EEA302" s="5"/>
      <c r="EEB302" s="5"/>
      <c r="EEC302" s="223"/>
      <c r="EED302" s="2"/>
      <c r="EEE302" s="2"/>
      <c r="EEF302" s="5"/>
      <c r="EEG302" s="5"/>
      <c r="EEH302" s="5"/>
      <c r="EEI302" s="5"/>
      <c r="EEJ302" s="5"/>
      <c r="EEK302" s="223"/>
      <c r="EEL302" s="2"/>
      <c r="EEM302" s="2"/>
      <c r="EEN302" s="5"/>
      <c r="EEO302" s="5"/>
      <c r="EEP302" s="5"/>
      <c r="EEQ302" s="5"/>
      <c r="EER302" s="5"/>
      <c r="EES302" s="223"/>
      <c r="EET302" s="2"/>
      <c r="EEU302" s="2"/>
      <c r="EEV302" s="5"/>
      <c r="EEW302" s="5"/>
      <c r="EEX302" s="5"/>
      <c r="EEY302" s="5"/>
      <c r="EEZ302" s="5"/>
      <c r="EFA302" s="223"/>
      <c r="EFB302" s="2"/>
      <c r="EFC302" s="2"/>
      <c r="EFD302" s="5"/>
      <c r="EFE302" s="5"/>
      <c r="EFF302" s="5"/>
      <c r="EFG302" s="5"/>
      <c r="EFH302" s="5"/>
      <c r="EFI302" s="223"/>
      <c r="EFJ302" s="2"/>
      <c r="EFK302" s="2"/>
      <c r="EFL302" s="5"/>
      <c r="EFM302" s="5"/>
      <c r="EFN302" s="5"/>
      <c r="EFO302" s="5"/>
      <c r="EFP302" s="5"/>
      <c r="EFQ302" s="223"/>
      <c r="EFR302" s="2"/>
      <c r="EFS302" s="2"/>
      <c r="EFT302" s="5"/>
      <c r="EFU302" s="5"/>
      <c r="EFV302" s="5"/>
      <c r="EFW302" s="5"/>
      <c r="EFX302" s="5"/>
      <c r="EFY302" s="223"/>
      <c r="EFZ302" s="2"/>
      <c r="EGA302" s="2"/>
      <c r="EGB302" s="5"/>
      <c r="EGC302" s="5"/>
      <c r="EGD302" s="5"/>
      <c r="EGE302" s="5"/>
      <c r="EGF302" s="5"/>
      <c r="EGG302" s="223"/>
      <c r="EGH302" s="2"/>
      <c r="EGI302" s="2"/>
      <c r="EGJ302" s="5"/>
      <c r="EGK302" s="5"/>
      <c r="EGL302" s="5"/>
      <c r="EGM302" s="5"/>
      <c r="EGN302" s="5"/>
      <c r="EGO302" s="223"/>
      <c r="EGP302" s="2"/>
      <c r="EGQ302" s="2"/>
      <c r="EGR302" s="5"/>
      <c r="EGS302" s="5"/>
      <c r="EGT302" s="5"/>
      <c r="EGU302" s="5"/>
      <c r="EGV302" s="5"/>
      <c r="EGW302" s="223"/>
      <c r="EGX302" s="2"/>
      <c r="EGY302" s="2"/>
      <c r="EGZ302" s="5"/>
      <c r="EHA302" s="5"/>
      <c r="EHB302" s="5"/>
      <c r="EHC302" s="5"/>
      <c r="EHD302" s="5"/>
      <c r="EHE302" s="223"/>
      <c r="EHF302" s="2"/>
      <c r="EHG302" s="2"/>
      <c r="EHH302" s="5"/>
      <c r="EHI302" s="5"/>
      <c r="EHJ302" s="5"/>
      <c r="EHK302" s="5"/>
      <c r="EHL302" s="5"/>
      <c r="EHM302" s="223"/>
      <c r="EHN302" s="2"/>
      <c r="EHO302" s="2"/>
      <c r="EHP302" s="5"/>
      <c r="EHQ302" s="5"/>
      <c r="EHR302" s="5"/>
      <c r="EHS302" s="5"/>
      <c r="EHT302" s="5"/>
      <c r="EHU302" s="223"/>
      <c r="EHV302" s="2"/>
      <c r="EHW302" s="2"/>
      <c r="EHX302" s="5"/>
      <c r="EHY302" s="5"/>
      <c r="EHZ302" s="5"/>
      <c r="EIA302" s="5"/>
      <c r="EIB302" s="5"/>
      <c r="EIC302" s="223"/>
      <c r="EID302" s="2"/>
      <c r="EIE302" s="2"/>
      <c r="EIF302" s="5"/>
      <c r="EIG302" s="5"/>
      <c r="EIH302" s="5"/>
      <c r="EII302" s="5"/>
      <c r="EIJ302" s="5"/>
      <c r="EIK302" s="223"/>
      <c r="EIL302" s="2"/>
      <c r="EIM302" s="2"/>
      <c r="EIN302" s="5"/>
      <c r="EIO302" s="5"/>
      <c r="EIP302" s="5"/>
      <c r="EIQ302" s="5"/>
      <c r="EIR302" s="5"/>
      <c r="EIS302" s="223"/>
      <c r="EIT302" s="2"/>
      <c r="EIU302" s="2"/>
      <c r="EIV302" s="5"/>
      <c r="EIW302" s="5"/>
      <c r="EIX302" s="5"/>
      <c r="EIY302" s="5"/>
      <c r="EIZ302" s="5"/>
      <c r="EJA302" s="223"/>
      <c r="EJB302" s="2"/>
      <c r="EJC302" s="2"/>
      <c r="EJD302" s="5"/>
      <c r="EJE302" s="5"/>
      <c r="EJF302" s="5"/>
      <c r="EJG302" s="5"/>
      <c r="EJH302" s="5"/>
      <c r="EJI302" s="223"/>
      <c r="EJJ302" s="2"/>
      <c r="EJK302" s="2"/>
      <c r="EJL302" s="5"/>
      <c r="EJM302" s="5"/>
      <c r="EJN302" s="5"/>
      <c r="EJO302" s="5"/>
      <c r="EJP302" s="5"/>
      <c r="EJQ302" s="223"/>
      <c r="EJR302" s="2"/>
      <c r="EJS302" s="2"/>
      <c r="EJT302" s="5"/>
      <c r="EJU302" s="5"/>
      <c r="EJV302" s="5"/>
      <c r="EJW302" s="5"/>
      <c r="EJX302" s="5"/>
      <c r="EJY302" s="223"/>
      <c r="EJZ302" s="2"/>
      <c r="EKA302" s="2"/>
      <c r="EKB302" s="5"/>
      <c r="EKC302" s="5"/>
      <c r="EKD302" s="5"/>
      <c r="EKE302" s="5"/>
      <c r="EKF302" s="5"/>
      <c r="EKG302" s="223"/>
      <c r="EKH302" s="2"/>
      <c r="EKI302" s="2"/>
      <c r="EKJ302" s="5"/>
      <c r="EKK302" s="5"/>
      <c r="EKL302" s="5"/>
      <c r="EKM302" s="5"/>
      <c r="EKN302" s="5"/>
      <c r="EKO302" s="223"/>
      <c r="EKP302" s="2"/>
      <c r="EKQ302" s="2"/>
      <c r="EKR302" s="5"/>
      <c r="EKS302" s="5"/>
      <c r="EKT302" s="5"/>
      <c r="EKU302" s="5"/>
      <c r="EKV302" s="5"/>
      <c r="EKW302" s="223"/>
      <c r="EKX302" s="2"/>
      <c r="EKY302" s="2"/>
      <c r="EKZ302" s="5"/>
      <c r="ELA302" s="5"/>
      <c r="ELB302" s="5"/>
      <c r="ELC302" s="5"/>
      <c r="ELD302" s="5"/>
      <c r="ELE302" s="223"/>
      <c r="ELF302" s="2"/>
      <c r="ELG302" s="2"/>
      <c r="ELH302" s="5"/>
      <c r="ELI302" s="5"/>
      <c r="ELJ302" s="5"/>
      <c r="ELK302" s="5"/>
      <c r="ELL302" s="5"/>
      <c r="ELM302" s="223"/>
      <c r="ELN302" s="2"/>
      <c r="ELO302" s="2"/>
      <c r="ELP302" s="5"/>
      <c r="ELQ302" s="5"/>
      <c r="ELR302" s="5"/>
      <c r="ELS302" s="5"/>
      <c r="ELT302" s="5"/>
      <c r="ELU302" s="223"/>
      <c r="ELV302" s="2"/>
      <c r="ELW302" s="2"/>
      <c r="ELX302" s="5"/>
      <c r="ELY302" s="5"/>
      <c r="ELZ302" s="5"/>
      <c r="EMA302" s="5"/>
      <c r="EMB302" s="5"/>
      <c r="EMC302" s="223"/>
      <c r="EMD302" s="2"/>
      <c r="EME302" s="2"/>
      <c r="EMF302" s="5"/>
      <c r="EMG302" s="5"/>
      <c r="EMH302" s="5"/>
      <c r="EMI302" s="5"/>
      <c r="EMJ302" s="5"/>
      <c r="EMK302" s="223"/>
      <c r="EML302" s="2"/>
      <c r="EMM302" s="2"/>
      <c r="EMN302" s="5"/>
      <c r="EMO302" s="5"/>
      <c r="EMP302" s="5"/>
      <c r="EMQ302" s="5"/>
      <c r="EMR302" s="5"/>
      <c r="EMS302" s="223"/>
      <c r="EMT302" s="2"/>
      <c r="EMU302" s="2"/>
      <c r="EMV302" s="5"/>
      <c r="EMW302" s="5"/>
      <c r="EMX302" s="5"/>
      <c r="EMY302" s="5"/>
      <c r="EMZ302" s="5"/>
      <c r="ENA302" s="223"/>
      <c r="ENB302" s="2"/>
      <c r="ENC302" s="2"/>
      <c r="END302" s="5"/>
      <c r="ENE302" s="5"/>
      <c r="ENF302" s="5"/>
      <c r="ENG302" s="5"/>
      <c r="ENH302" s="5"/>
      <c r="ENI302" s="223"/>
      <c r="ENJ302" s="2"/>
      <c r="ENK302" s="2"/>
      <c r="ENL302" s="5"/>
      <c r="ENM302" s="5"/>
      <c r="ENN302" s="5"/>
      <c r="ENO302" s="5"/>
      <c r="ENP302" s="5"/>
      <c r="ENQ302" s="223"/>
      <c r="ENR302" s="2"/>
      <c r="ENS302" s="2"/>
      <c r="ENT302" s="5"/>
      <c r="ENU302" s="5"/>
      <c r="ENV302" s="5"/>
      <c r="ENW302" s="5"/>
      <c r="ENX302" s="5"/>
      <c r="ENY302" s="223"/>
      <c r="ENZ302" s="2"/>
      <c r="EOA302" s="2"/>
      <c r="EOB302" s="5"/>
      <c r="EOC302" s="5"/>
      <c r="EOD302" s="5"/>
      <c r="EOE302" s="5"/>
      <c r="EOF302" s="5"/>
      <c r="EOG302" s="223"/>
      <c r="EOH302" s="2"/>
      <c r="EOI302" s="2"/>
      <c r="EOJ302" s="5"/>
      <c r="EOK302" s="5"/>
      <c r="EOL302" s="5"/>
      <c r="EOM302" s="5"/>
      <c r="EON302" s="5"/>
      <c r="EOO302" s="223"/>
      <c r="EOP302" s="2"/>
      <c r="EOQ302" s="2"/>
      <c r="EOR302" s="5"/>
      <c r="EOS302" s="5"/>
      <c r="EOT302" s="5"/>
      <c r="EOU302" s="5"/>
      <c r="EOV302" s="5"/>
      <c r="EOW302" s="223"/>
      <c r="EOX302" s="2"/>
      <c r="EOY302" s="2"/>
      <c r="EOZ302" s="5"/>
      <c r="EPA302" s="5"/>
      <c r="EPB302" s="5"/>
      <c r="EPC302" s="5"/>
      <c r="EPD302" s="5"/>
      <c r="EPE302" s="223"/>
      <c r="EPF302" s="2"/>
      <c r="EPG302" s="2"/>
      <c r="EPH302" s="5"/>
      <c r="EPI302" s="5"/>
      <c r="EPJ302" s="5"/>
      <c r="EPK302" s="5"/>
      <c r="EPL302" s="5"/>
      <c r="EPM302" s="223"/>
      <c r="EPN302" s="2"/>
      <c r="EPO302" s="2"/>
      <c r="EPP302" s="5"/>
      <c r="EPQ302" s="5"/>
      <c r="EPR302" s="5"/>
      <c r="EPS302" s="5"/>
      <c r="EPT302" s="5"/>
      <c r="EPU302" s="223"/>
      <c r="EPV302" s="2"/>
      <c r="EPW302" s="2"/>
      <c r="EPX302" s="5"/>
      <c r="EPY302" s="5"/>
      <c r="EPZ302" s="5"/>
      <c r="EQA302" s="5"/>
      <c r="EQB302" s="5"/>
      <c r="EQC302" s="223"/>
      <c r="EQD302" s="2"/>
      <c r="EQE302" s="2"/>
      <c r="EQF302" s="5"/>
      <c r="EQG302" s="5"/>
      <c r="EQH302" s="5"/>
      <c r="EQI302" s="5"/>
      <c r="EQJ302" s="5"/>
      <c r="EQK302" s="223"/>
      <c r="EQL302" s="2"/>
      <c r="EQM302" s="2"/>
      <c r="EQN302" s="5"/>
      <c r="EQO302" s="5"/>
      <c r="EQP302" s="5"/>
      <c r="EQQ302" s="5"/>
      <c r="EQR302" s="5"/>
      <c r="EQS302" s="223"/>
      <c r="EQT302" s="2"/>
      <c r="EQU302" s="2"/>
      <c r="EQV302" s="5"/>
      <c r="EQW302" s="5"/>
      <c r="EQX302" s="5"/>
      <c r="EQY302" s="5"/>
      <c r="EQZ302" s="5"/>
      <c r="ERA302" s="223"/>
      <c r="ERB302" s="2"/>
      <c r="ERC302" s="2"/>
      <c r="ERD302" s="5"/>
      <c r="ERE302" s="5"/>
      <c r="ERF302" s="5"/>
      <c r="ERG302" s="5"/>
      <c r="ERH302" s="5"/>
      <c r="ERI302" s="223"/>
      <c r="ERJ302" s="2"/>
      <c r="ERK302" s="2"/>
      <c r="ERL302" s="5"/>
      <c r="ERM302" s="5"/>
      <c r="ERN302" s="5"/>
      <c r="ERO302" s="5"/>
      <c r="ERP302" s="5"/>
      <c r="ERQ302" s="223"/>
      <c r="ERR302" s="2"/>
      <c r="ERS302" s="2"/>
      <c r="ERT302" s="5"/>
      <c r="ERU302" s="5"/>
      <c r="ERV302" s="5"/>
      <c r="ERW302" s="5"/>
      <c r="ERX302" s="5"/>
      <c r="ERY302" s="223"/>
      <c r="ERZ302" s="2"/>
      <c r="ESA302" s="2"/>
      <c r="ESB302" s="5"/>
      <c r="ESC302" s="5"/>
      <c r="ESD302" s="5"/>
      <c r="ESE302" s="5"/>
      <c r="ESF302" s="5"/>
      <c r="ESG302" s="223"/>
      <c r="ESH302" s="2"/>
      <c r="ESI302" s="2"/>
      <c r="ESJ302" s="5"/>
      <c r="ESK302" s="5"/>
      <c r="ESL302" s="5"/>
      <c r="ESM302" s="5"/>
      <c r="ESN302" s="5"/>
      <c r="ESO302" s="223"/>
      <c r="ESP302" s="2"/>
      <c r="ESQ302" s="2"/>
      <c r="ESR302" s="5"/>
      <c r="ESS302" s="5"/>
      <c r="EST302" s="5"/>
      <c r="ESU302" s="5"/>
      <c r="ESV302" s="5"/>
      <c r="ESW302" s="223"/>
      <c r="ESX302" s="2"/>
      <c r="ESY302" s="2"/>
      <c r="ESZ302" s="5"/>
      <c r="ETA302" s="5"/>
      <c r="ETB302" s="5"/>
      <c r="ETC302" s="5"/>
      <c r="ETD302" s="5"/>
      <c r="ETE302" s="223"/>
      <c r="ETF302" s="2"/>
      <c r="ETG302" s="2"/>
      <c r="ETH302" s="5"/>
      <c r="ETI302" s="5"/>
      <c r="ETJ302" s="5"/>
      <c r="ETK302" s="5"/>
      <c r="ETL302" s="5"/>
      <c r="ETM302" s="223"/>
      <c r="ETN302" s="2"/>
      <c r="ETO302" s="2"/>
      <c r="ETP302" s="5"/>
      <c r="ETQ302" s="5"/>
      <c r="ETR302" s="5"/>
      <c r="ETS302" s="5"/>
      <c r="ETT302" s="5"/>
      <c r="ETU302" s="223"/>
      <c r="ETV302" s="2"/>
      <c r="ETW302" s="2"/>
      <c r="ETX302" s="5"/>
      <c r="ETY302" s="5"/>
      <c r="ETZ302" s="5"/>
      <c r="EUA302" s="5"/>
      <c r="EUB302" s="5"/>
      <c r="EUC302" s="223"/>
      <c r="EUD302" s="2"/>
      <c r="EUE302" s="2"/>
      <c r="EUF302" s="5"/>
      <c r="EUG302" s="5"/>
      <c r="EUH302" s="5"/>
      <c r="EUI302" s="5"/>
      <c r="EUJ302" s="5"/>
      <c r="EUK302" s="223"/>
      <c r="EUL302" s="2"/>
      <c r="EUM302" s="2"/>
      <c r="EUN302" s="5"/>
      <c r="EUO302" s="5"/>
      <c r="EUP302" s="5"/>
      <c r="EUQ302" s="5"/>
      <c r="EUR302" s="5"/>
      <c r="EUS302" s="223"/>
      <c r="EUT302" s="2"/>
      <c r="EUU302" s="2"/>
      <c r="EUV302" s="5"/>
      <c r="EUW302" s="5"/>
      <c r="EUX302" s="5"/>
      <c r="EUY302" s="5"/>
      <c r="EUZ302" s="5"/>
      <c r="EVA302" s="223"/>
      <c r="EVB302" s="2"/>
      <c r="EVC302" s="2"/>
      <c r="EVD302" s="5"/>
      <c r="EVE302" s="5"/>
      <c r="EVF302" s="5"/>
      <c r="EVG302" s="5"/>
      <c r="EVH302" s="5"/>
      <c r="EVI302" s="223"/>
      <c r="EVJ302" s="2"/>
      <c r="EVK302" s="2"/>
      <c r="EVL302" s="5"/>
      <c r="EVM302" s="5"/>
      <c r="EVN302" s="5"/>
      <c r="EVO302" s="5"/>
      <c r="EVP302" s="5"/>
      <c r="EVQ302" s="223"/>
      <c r="EVR302" s="2"/>
      <c r="EVS302" s="2"/>
      <c r="EVT302" s="5"/>
      <c r="EVU302" s="5"/>
      <c r="EVV302" s="5"/>
      <c r="EVW302" s="5"/>
      <c r="EVX302" s="5"/>
      <c r="EVY302" s="223"/>
      <c r="EVZ302" s="2"/>
      <c r="EWA302" s="2"/>
      <c r="EWB302" s="5"/>
      <c r="EWC302" s="5"/>
      <c r="EWD302" s="5"/>
      <c r="EWE302" s="5"/>
      <c r="EWF302" s="5"/>
      <c r="EWG302" s="223"/>
      <c r="EWH302" s="2"/>
      <c r="EWI302" s="2"/>
      <c r="EWJ302" s="5"/>
      <c r="EWK302" s="5"/>
      <c r="EWL302" s="5"/>
      <c r="EWM302" s="5"/>
      <c r="EWN302" s="5"/>
      <c r="EWO302" s="223"/>
      <c r="EWP302" s="2"/>
      <c r="EWQ302" s="2"/>
      <c r="EWR302" s="5"/>
      <c r="EWS302" s="5"/>
      <c r="EWT302" s="5"/>
      <c r="EWU302" s="5"/>
      <c r="EWV302" s="5"/>
      <c r="EWW302" s="223"/>
      <c r="EWX302" s="2"/>
      <c r="EWY302" s="2"/>
      <c r="EWZ302" s="5"/>
      <c r="EXA302" s="5"/>
      <c r="EXB302" s="5"/>
      <c r="EXC302" s="5"/>
      <c r="EXD302" s="5"/>
      <c r="EXE302" s="223"/>
      <c r="EXF302" s="2"/>
      <c r="EXG302" s="2"/>
      <c r="EXH302" s="5"/>
      <c r="EXI302" s="5"/>
      <c r="EXJ302" s="5"/>
      <c r="EXK302" s="5"/>
      <c r="EXL302" s="5"/>
      <c r="EXM302" s="223"/>
      <c r="EXN302" s="2"/>
      <c r="EXO302" s="2"/>
      <c r="EXP302" s="5"/>
      <c r="EXQ302" s="5"/>
      <c r="EXR302" s="5"/>
      <c r="EXS302" s="5"/>
      <c r="EXT302" s="5"/>
      <c r="EXU302" s="223"/>
      <c r="EXV302" s="2"/>
      <c r="EXW302" s="2"/>
      <c r="EXX302" s="5"/>
      <c r="EXY302" s="5"/>
      <c r="EXZ302" s="5"/>
      <c r="EYA302" s="5"/>
      <c r="EYB302" s="5"/>
      <c r="EYC302" s="223"/>
      <c r="EYD302" s="2"/>
      <c r="EYE302" s="2"/>
      <c r="EYF302" s="5"/>
      <c r="EYG302" s="5"/>
      <c r="EYH302" s="5"/>
      <c r="EYI302" s="5"/>
      <c r="EYJ302" s="5"/>
      <c r="EYK302" s="223"/>
      <c r="EYL302" s="2"/>
      <c r="EYM302" s="2"/>
      <c r="EYN302" s="5"/>
      <c r="EYO302" s="5"/>
      <c r="EYP302" s="5"/>
      <c r="EYQ302" s="5"/>
      <c r="EYR302" s="5"/>
      <c r="EYS302" s="223"/>
      <c r="EYT302" s="2"/>
      <c r="EYU302" s="2"/>
      <c r="EYV302" s="5"/>
      <c r="EYW302" s="5"/>
      <c r="EYX302" s="5"/>
      <c r="EYY302" s="5"/>
      <c r="EYZ302" s="5"/>
      <c r="EZA302" s="223"/>
      <c r="EZB302" s="2"/>
      <c r="EZC302" s="2"/>
      <c r="EZD302" s="5"/>
      <c r="EZE302" s="5"/>
      <c r="EZF302" s="5"/>
      <c r="EZG302" s="5"/>
      <c r="EZH302" s="5"/>
      <c r="EZI302" s="223"/>
      <c r="EZJ302" s="2"/>
      <c r="EZK302" s="2"/>
      <c r="EZL302" s="5"/>
      <c r="EZM302" s="5"/>
      <c r="EZN302" s="5"/>
      <c r="EZO302" s="5"/>
      <c r="EZP302" s="5"/>
      <c r="EZQ302" s="223"/>
      <c r="EZR302" s="2"/>
      <c r="EZS302" s="2"/>
      <c r="EZT302" s="5"/>
      <c r="EZU302" s="5"/>
      <c r="EZV302" s="5"/>
      <c r="EZW302" s="5"/>
      <c r="EZX302" s="5"/>
      <c r="EZY302" s="223"/>
      <c r="EZZ302" s="2"/>
      <c r="FAA302" s="2"/>
      <c r="FAB302" s="5"/>
      <c r="FAC302" s="5"/>
      <c r="FAD302" s="5"/>
      <c r="FAE302" s="5"/>
      <c r="FAF302" s="5"/>
      <c r="FAG302" s="223"/>
      <c r="FAH302" s="2"/>
      <c r="FAI302" s="2"/>
      <c r="FAJ302" s="5"/>
      <c r="FAK302" s="5"/>
      <c r="FAL302" s="5"/>
      <c r="FAM302" s="5"/>
      <c r="FAN302" s="5"/>
      <c r="FAO302" s="223"/>
      <c r="FAP302" s="2"/>
      <c r="FAQ302" s="2"/>
      <c r="FAR302" s="5"/>
      <c r="FAS302" s="5"/>
      <c r="FAT302" s="5"/>
      <c r="FAU302" s="5"/>
      <c r="FAV302" s="5"/>
      <c r="FAW302" s="223"/>
      <c r="FAX302" s="2"/>
      <c r="FAY302" s="2"/>
      <c r="FAZ302" s="5"/>
      <c r="FBA302" s="5"/>
      <c r="FBB302" s="5"/>
      <c r="FBC302" s="5"/>
      <c r="FBD302" s="5"/>
      <c r="FBE302" s="223"/>
      <c r="FBF302" s="2"/>
      <c r="FBG302" s="2"/>
      <c r="FBH302" s="5"/>
      <c r="FBI302" s="5"/>
      <c r="FBJ302" s="5"/>
      <c r="FBK302" s="5"/>
      <c r="FBL302" s="5"/>
      <c r="FBM302" s="223"/>
      <c r="FBN302" s="2"/>
      <c r="FBO302" s="2"/>
      <c r="FBP302" s="5"/>
      <c r="FBQ302" s="5"/>
      <c r="FBR302" s="5"/>
      <c r="FBS302" s="5"/>
      <c r="FBT302" s="5"/>
      <c r="FBU302" s="223"/>
      <c r="FBV302" s="2"/>
      <c r="FBW302" s="2"/>
      <c r="FBX302" s="5"/>
      <c r="FBY302" s="5"/>
      <c r="FBZ302" s="5"/>
      <c r="FCA302" s="5"/>
      <c r="FCB302" s="5"/>
      <c r="FCC302" s="223"/>
      <c r="FCD302" s="2"/>
      <c r="FCE302" s="2"/>
      <c r="FCF302" s="5"/>
      <c r="FCG302" s="5"/>
      <c r="FCH302" s="5"/>
      <c r="FCI302" s="5"/>
      <c r="FCJ302" s="5"/>
      <c r="FCK302" s="223"/>
      <c r="FCL302" s="2"/>
      <c r="FCM302" s="2"/>
      <c r="FCN302" s="5"/>
      <c r="FCO302" s="5"/>
      <c r="FCP302" s="5"/>
      <c r="FCQ302" s="5"/>
      <c r="FCR302" s="5"/>
      <c r="FCS302" s="223"/>
      <c r="FCT302" s="2"/>
      <c r="FCU302" s="2"/>
      <c r="FCV302" s="5"/>
      <c r="FCW302" s="5"/>
      <c r="FCX302" s="5"/>
      <c r="FCY302" s="5"/>
      <c r="FCZ302" s="5"/>
      <c r="FDA302" s="223"/>
      <c r="FDB302" s="2"/>
      <c r="FDC302" s="2"/>
      <c r="FDD302" s="5"/>
      <c r="FDE302" s="5"/>
      <c r="FDF302" s="5"/>
      <c r="FDG302" s="5"/>
      <c r="FDH302" s="5"/>
      <c r="FDI302" s="223"/>
      <c r="FDJ302" s="2"/>
      <c r="FDK302" s="2"/>
      <c r="FDL302" s="5"/>
      <c r="FDM302" s="5"/>
      <c r="FDN302" s="5"/>
      <c r="FDO302" s="5"/>
      <c r="FDP302" s="5"/>
      <c r="FDQ302" s="223"/>
      <c r="FDR302" s="2"/>
      <c r="FDS302" s="2"/>
      <c r="FDT302" s="5"/>
      <c r="FDU302" s="5"/>
      <c r="FDV302" s="5"/>
      <c r="FDW302" s="5"/>
      <c r="FDX302" s="5"/>
      <c r="FDY302" s="223"/>
      <c r="FDZ302" s="2"/>
      <c r="FEA302" s="2"/>
      <c r="FEB302" s="5"/>
      <c r="FEC302" s="5"/>
      <c r="FED302" s="5"/>
      <c r="FEE302" s="5"/>
      <c r="FEF302" s="5"/>
      <c r="FEG302" s="223"/>
      <c r="FEH302" s="2"/>
      <c r="FEI302" s="2"/>
      <c r="FEJ302" s="5"/>
      <c r="FEK302" s="5"/>
      <c r="FEL302" s="5"/>
      <c r="FEM302" s="5"/>
      <c r="FEN302" s="5"/>
      <c r="FEO302" s="223"/>
      <c r="FEP302" s="2"/>
      <c r="FEQ302" s="2"/>
      <c r="FER302" s="5"/>
      <c r="FES302" s="5"/>
      <c r="FET302" s="5"/>
      <c r="FEU302" s="5"/>
      <c r="FEV302" s="5"/>
      <c r="FEW302" s="223"/>
      <c r="FEX302" s="2"/>
      <c r="FEY302" s="2"/>
      <c r="FEZ302" s="5"/>
      <c r="FFA302" s="5"/>
      <c r="FFB302" s="5"/>
      <c r="FFC302" s="5"/>
      <c r="FFD302" s="5"/>
      <c r="FFE302" s="223"/>
      <c r="FFF302" s="2"/>
      <c r="FFG302" s="2"/>
      <c r="FFH302" s="5"/>
      <c r="FFI302" s="5"/>
      <c r="FFJ302" s="5"/>
      <c r="FFK302" s="5"/>
      <c r="FFL302" s="5"/>
      <c r="FFM302" s="223"/>
      <c r="FFN302" s="2"/>
      <c r="FFO302" s="2"/>
      <c r="FFP302" s="5"/>
      <c r="FFQ302" s="5"/>
      <c r="FFR302" s="5"/>
      <c r="FFS302" s="5"/>
      <c r="FFT302" s="5"/>
      <c r="FFU302" s="223"/>
      <c r="FFV302" s="2"/>
      <c r="FFW302" s="2"/>
      <c r="FFX302" s="5"/>
      <c r="FFY302" s="5"/>
      <c r="FFZ302" s="5"/>
      <c r="FGA302" s="5"/>
      <c r="FGB302" s="5"/>
      <c r="FGC302" s="223"/>
      <c r="FGD302" s="2"/>
      <c r="FGE302" s="2"/>
      <c r="FGF302" s="5"/>
      <c r="FGG302" s="5"/>
      <c r="FGH302" s="5"/>
      <c r="FGI302" s="5"/>
      <c r="FGJ302" s="5"/>
      <c r="FGK302" s="223"/>
      <c r="FGL302" s="2"/>
      <c r="FGM302" s="2"/>
      <c r="FGN302" s="5"/>
      <c r="FGO302" s="5"/>
      <c r="FGP302" s="5"/>
      <c r="FGQ302" s="5"/>
      <c r="FGR302" s="5"/>
      <c r="FGS302" s="223"/>
      <c r="FGT302" s="2"/>
      <c r="FGU302" s="2"/>
      <c r="FGV302" s="5"/>
      <c r="FGW302" s="5"/>
      <c r="FGX302" s="5"/>
      <c r="FGY302" s="5"/>
      <c r="FGZ302" s="5"/>
      <c r="FHA302" s="223"/>
      <c r="FHB302" s="2"/>
      <c r="FHC302" s="2"/>
      <c r="FHD302" s="5"/>
      <c r="FHE302" s="5"/>
      <c r="FHF302" s="5"/>
      <c r="FHG302" s="5"/>
      <c r="FHH302" s="5"/>
      <c r="FHI302" s="223"/>
      <c r="FHJ302" s="2"/>
      <c r="FHK302" s="2"/>
      <c r="FHL302" s="5"/>
      <c r="FHM302" s="5"/>
      <c r="FHN302" s="5"/>
      <c r="FHO302" s="5"/>
      <c r="FHP302" s="5"/>
      <c r="FHQ302" s="223"/>
      <c r="FHR302" s="2"/>
      <c r="FHS302" s="2"/>
      <c r="FHT302" s="5"/>
      <c r="FHU302" s="5"/>
      <c r="FHV302" s="5"/>
      <c r="FHW302" s="5"/>
      <c r="FHX302" s="5"/>
      <c r="FHY302" s="223"/>
      <c r="FHZ302" s="2"/>
      <c r="FIA302" s="2"/>
      <c r="FIB302" s="5"/>
      <c r="FIC302" s="5"/>
      <c r="FID302" s="5"/>
      <c r="FIE302" s="5"/>
      <c r="FIF302" s="5"/>
      <c r="FIG302" s="223"/>
      <c r="FIH302" s="2"/>
      <c r="FII302" s="2"/>
      <c r="FIJ302" s="5"/>
      <c r="FIK302" s="5"/>
      <c r="FIL302" s="5"/>
      <c r="FIM302" s="5"/>
      <c r="FIN302" s="5"/>
      <c r="FIO302" s="223"/>
      <c r="FIP302" s="2"/>
      <c r="FIQ302" s="2"/>
      <c r="FIR302" s="5"/>
      <c r="FIS302" s="5"/>
      <c r="FIT302" s="5"/>
      <c r="FIU302" s="5"/>
      <c r="FIV302" s="5"/>
      <c r="FIW302" s="223"/>
      <c r="FIX302" s="2"/>
      <c r="FIY302" s="2"/>
      <c r="FIZ302" s="5"/>
      <c r="FJA302" s="5"/>
      <c r="FJB302" s="5"/>
      <c r="FJC302" s="5"/>
      <c r="FJD302" s="5"/>
      <c r="FJE302" s="223"/>
      <c r="FJF302" s="2"/>
      <c r="FJG302" s="2"/>
      <c r="FJH302" s="5"/>
      <c r="FJI302" s="5"/>
      <c r="FJJ302" s="5"/>
      <c r="FJK302" s="5"/>
      <c r="FJL302" s="5"/>
      <c r="FJM302" s="223"/>
      <c r="FJN302" s="2"/>
      <c r="FJO302" s="2"/>
      <c r="FJP302" s="5"/>
      <c r="FJQ302" s="5"/>
      <c r="FJR302" s="5"/>
      <c r="FJS302" s="5"/>
      <c r="FJT302" s="5"/>
      <c r="FJU302" s="223"/>
      <c r="FJV302" s="2"/>
      <c r="FJW302" s="2"/>
      <c r="FJX302" s="5"/>
      <c r="FJY302" s="5"/>
      <c r="FJZ302" s="5"/>
      <c r="FKA302" s="5"/>
      <c r="FKB302" s="5"/>
      <c r="FKC302" s="223"/>
      <c r="FKD302" s="2"/>
      <c r="FKE302" s="2"/>
      <c r="FKF302" s="5"/>
      <c r="FKG302" s="5"/>
      <c r="FKH302" s="5"/>
      <c r="FKI302" s="5"/>
      <c r="FKJ302" s="5"/>
      <c r="FKK302" s="223"/>
      <c r="FKL302" s="2"/>
      <c r="FKM302" s="2"/>
      <c r="FKN302" s="5"/>
      <c r="FKO302" s="5"/>
      <c r="FKP302" s="5"/>
      <c r="FKQ302" s="5"/>
      <c r="FKR302" s="5"/>
      <c r="FKS302" s="223"/>
      <c r="FKT302" s="2"/>
      <c r="FKU302" s="2"/>
      <c r="FKV302" s="5"/>
      <c r="FKW302" s="5"/>
      <c r="FKX302" s="5"/>
      <c r="FKY302" s="5"/>
      <c r="FKZ302" s="5"/>
      <c r="FLA302" s="223"/>
      <c r="FLB302" s="2"/>
      <c r="FLC302" s="2"/>
      <c r="FLD302" s="5"/>
      <c r="FLE302" s="5"/>
      <c r="FLF302" s="5"/>
      <c r="FLG302" s="5"/>
      <c r="FLH302" s="5"/>
      <c r="FLI302" s="223"/>
      <c r="FLJ302" s="2"/>
      <c r="FLK302" s="2"/>
      <c r="FLL302" s="5"/>
      <c r="FLM302" s="5"/>
      <c r="FLN302" s="5"/>
      <c r="FLO302" s="5"/>
      <c r="FLP302" s="5"/>
      <c r="FLQ302" s="223"/>
      <c r="FLR302" s="2"/>
      <c r="FLS302" s="2"/>
      <c r="FLT302" s="5"/>
      <c r="FLU302" s="5"/>
      <c r="FLV302" s="5"/>
      <c r="FLW302" s="5"/>
      <c r="FLX302" s="5"/>
      <c r="FLY302" s="223"/>
      <c r="FLZ302" s="2"/>
      <c r="FMA302" s="2"/>
      <c r="FMB302" s="5"/>
      <c r="FMC302" s="5"/>
      <c r="FMD302" s="5"/>
      <c r="FME302" s="5"/>
      <c r="FMF302" s="5"/>
      <c r="FMG302" s="223"/>
      <c r="FMH302" s="2"/>
      <c r="FMI302" s="2"/>
      <c r="FMJ302" s="5"/>
      <c r="FMK302" s="5"/>
      <c r="FML302" s="5"/>
      <c r="FMM302" s="5"/>
      <c r="FMN302" s="5"/>
      <c r="FMO302" s="223"/>
      <c r="FMP302" s="2"/>
      <c r="FMQ302" s="2"/>
      <c r="FMR302" s="5"/>
      <c r="FMS302" s="5"/>
      <c r="FMT302" s="5"/>
      <c r="FMU302" s="5"/>
      <c r="FMV302" s="5"/>
      <c r="FMW302" s="223"/>
      <c r="FMX302" s="2"/>
      <c r="FMY302" s="2"/>
      <c r="FMZ302" s="5"/>
      <c r="FNA302" s="5"/>
      <c r="FNB302" s="5"/>
      <c r="FNC302" s="5"/>
      <c r="FND302" s="5"/>
      <c r="FNE302" s="223"/>
      <c r="FNF302" s="2"/>
      <c r="FNG302" s="2"/>
      <c r="FNH302" s="5"/>
      <c r="FNI302" s="5"/>
      <c r="FNJ302" s="5"/>
      <c r="FNK302" s="5"/>
      <c r="FNL302" s="5"/>
      <c r="FNM302" s="223"/>
      <c r="FNN302" s="2"/>
      <c r="FNO302" s="2"/>
      <c r="FNP302" s="5"/>
      <c r="FNQ302" s="5"/>
      <c r="FNR302" s="5"/>
      <c r="FNS302" s="5"/>
      <c r="FNT302" s="5"/>
      <c r="FNU302" s="223"/>
      <c r="FNV302" s="2"/>
      <c r="FNW302" s="2"/>
      <c r="FNX302" s="5"/>
      <c r="FNY302" s="5"/>
      <c r="FNZ302" s="5"/>
      <c r="FOA302" s="5"/>
      <c r="FOB302" s="5"/>
      <c r="FOC302" s="223"/>
      <c r="FOD302" s="2"/>
      <c r="FOE302" s="2"/>
      <c r="FOF302" s="5"/>
      <c r="FOG302" s="5"/>
      <c r="FOH302" s="5"/>
      <c r="FOI302" s="5"/>
      <c r="FOJ302" s="5"/>
      <c r="FOK302" s="223"/>
      <c r="FOL302" s="2"/>
      <c r="FOM302" s="2"/>
      <c r="FON302" s="5"/>
      <c r="FOO302" s="5"/>
      <c r="FOP302" s="5"/>
      <c r="FOQ302" s="5"/>
      <c r="FOR302" s="5"/>
      <c r="FOS302" s="223"/>
      <c r="FOT302" s="2"/>
      <c r="FOU302" s="2"/>
      <c r="FOV302" s="5"/>
      <c r="FOW302" s="5"/>
      <c r="FOX302" s="5"/>
      <c r="FOY302" s="5"/>
      <c r="FOZ302" s="5"/>
      <c r="FPA302" s="223"/>
      <c r="FPB302" s="2"/>
      <c r="FPC302" s="2"/>
      <c r="FPD302" s="5"/>
      <c r="FPE302" s="5"/>
      <c r="FPF302" s="5"/>
      <c r="FPG302" s="5"/>
      <c r="FPH302" s="5"/>
      <c r="FPI302" s="223"/>
      <c r="FPJ302" s="2"/>
      <c r="FPK302" s="2"/>
      <c r="FPL302" s="5"/>
      <c r="FPM302" s="5"/>
      <c r="FPN302" s="5"/>
      <c r="FPO302" s="5"/>
      <c r="FPP302" s="5"/>
      <c r="FPQ302" s="223"/>
      <c r="FPR302" s="2"/>
      <c r="FPS302" s="2"/>
      <c r="FPT302" s="5"/>
      <c r="FPU302" s="5"/>
      <c r="FPV302" s="5"/>
      <c r="FPW302" s="5"/>
      <c r="FPX302" s="5"/>
      <c r="FPY302" s="223"/>
      <c r="FPZ302" s="2"/>
      <c r="FQA302" s="2"/>
      <c r="FQB302" s="5"/>
      <c r="FQC302" s="5"/>
      <c r="FQD302" s="5"/>
      <c r="FQE302" s="5"/>
      <c r="FQF302" s="5"/>
      <c r="FQG302" s="223"/>
      <c r="FQH302" s="2"/>
      <c r="FQI302" s="2"/>
      <c r="FQJ302" s="5"/>
      <c r="FQK302" s="5"/>
      <c r="FQL302" s="5"/>
      <c r="FQM302" s="5"/>
      <c r="FQN302" s="5"/>
      <c r="FQO302" s="223"/>
      <c r="FQP302" s="2"/>
      <c r="FQQ302" s="2"/>
      <c r="FQR302" s="5"/>
      <c r="FQS302" s="5"/>
      <c r="FQT302" s="5"/>
      <c r="FQU302" s="5"/>
      <c r="FQV302" s="5"/>
      <c r="FQW302" s="223"/>
      <c r="FQX302" s="2"/>
      <c r="FQY302" s="2"/>
      <c r="FQZ302" s="5"/>
      <c r="FRA302" s="5"/>
      <c r="FRB302" s="5"/>
      <c r="FRC302" s="5"/>
      <c r="FRD302" s="5"/>
      <c r="FRE302" s="223"/>
      <c r="FRF302" s="2"/>
      <c r="FRG302" s="2"/>
      <c r="FRH302" s="5"/>
      <c r="FRI302" s="5"/>
      <c r="FRJ302" s="5"/>
      <c r="FRK302" s="5"/>
      <c r="FRL302" s="5"/>
      <c r="FRM302" s="223"/>
      <c r="FRN302" s="2"/>
      <c r="FRO302" s="2"/>
      <c r="FRP302" s="5"/>
      <c r="FRQ302" s="5"/>
      <c r="FRR302" s="5"/>
      <c r="FRS302" s="5"/>
      <c r="FRT302" s="5"/>
      <c r="FRU302" s="223"/>
      <c r="FRV302" s="2"/>
      <c r="FRW302" s="2"/>
      <c r="FRX302" s="5"/>
      <c r="FRY302" s="5"/>
      <c r="FRZ302" s="5"/>
      <c r="FSA302" s="5"/>
      <c r="FSB302" s="5"/>
      <c r="FSC302" s="223"/>
      <c r="FSD302" s="2"/>
      <c r="FSE302" s="2"/>
      <c r="FSF302" s="5"/>
      <c r="FSG302" s="5"/>
      <c r="FSH302" s="5"/>
      <c r="FSI302" s="5"/>
      <c r="FSJ302" s="5"/>
      <c r="FSK302" s="223"/>
      <c r="FSL302" s="2"/>
      <c r="FSM302" s="2"/>
      <c r="FSN302" s="5"/>
      <c r="FSO302" s="5"/>
      <c r="FSP302" s="5"/>
      <c r="FSQ302" s="5"/>
      <c r="FSR302" s="5"/>
      <c r="FSS302" s="223"/>
      <c r="FST302" s="2"/>
      <c r="FSU302" s="2"/>
      <c r="FSV302" s="5"/>
      <c r="FSW302" s="5"/>
      <c r="FSX302" s="5"/>
      <c r="FSY302" s="5"/>
      <c r="FSZ302" s="5"/>
      <c r="FTA302" s="223"/>
      <c r="FTB302" s="2"/>
      <c r="FTC302" s="2"/>
      <c r="FTD302" s="5"/>
      <c r="FTE302" s="5"/>
      <c r="FTF302" s="5"/>
      <c r="FTG302" s="5"/>
      <c r="FTH302" s="5"/>
      <c r="FTI302" s="223"/>
      <c r="FTJ302" s="2"/>
      <c r="FTK302" s="2"/>
      <c r="FTL302" s="5"/>
      <c r="FTM302" s="5"/>
      <c r="FTN302" s="5"/>
      <c r="FTO302" s="5"/>
      <c r="FTP302" s="5"/>
      <c r="FTQ302" s="223"/>
      <c r="FTR302" s="2"/>
      <c r="FTS302" s="2"/>
      <c r="FTT302" s="5"/>
      <c r="FTU302" s="5"/>
      <c r="FTV302" s="5"/>
      <c r="FTW302" s="5"/>
      <c r="FTX302" s="5"/>
      <c r="FTY302" s="223"/>
      <c r="FTZ302" s="2"/>
      <c r="FUA302" s="2"/>
      <c r="FUB302" s="5"/>
      <c r="FUC302" s="5"/>
      <c r="FUD302" s="5"/>
      <c r="FUE302" s="5"/>
      <c r="FUF302" s="5"/>
      <c r="FUG302" s="223"/>
      <c r="FUH302" s="2"/>
      <c r="FUI302" s="2"/>
      <c r="FUJ302" s="5"/>
      <c r="FUK302" s="5"/>
      <c r="FUL302" s="5"/>
      <c r="FUM302" s="5"/>
      <c r="FUN302" s="5"/>
      <c r="FUO302" s="223"/>
      <c r="FUP302" s="2"/>
      <c r="FUQ302" s="2"/>
      <c r="FUR302" s="5"/>
      <c r="FUS302" s="5"/>
      <c r="FUT302" s="5"/>
      <c r="FUU302" s="5"/>
      <c r="FUV302" s="5"/>
      <c r="FUW302" s="223"/>
      <c r="FUX302" s="2"/>
      <c r="FUY302" s="2"/>
      <c r="FUZ302" s="5"/>
      <c r="FVA302" s="5"/>
      <c r="FVB302" s="5"/>
      <c r="FVC302" s="5"/>
      <c r="FVD302" s="5"/>
      <c r="FVE302" s="223"/>
      <c r="FVF302" s="2"/>
      <c r="FVG302" s="2"/>
      <c r="FVH302" s="5"/>
      <c r="FVI302" s="5"/>
      <c r="FVJ302" s="5"/>
      <c r="FVK302" s="5"/>
      <c r="FVL302" s="5"/>
      <c r="FVM302" s="223"/>
      <c r="FVN302" s="2"/>
      <c r="FVO302" s="2"/>
      <c r="FVP302" s="5"/>
      <c r="FVQ302" s="5"/>
      <c r="FVR302" s="5"/>
      <c r="FVS302" s="5"/>
      <c r="FVT302" s="5"/>
      <c r="FVU302" s="223"/>
      <c r="FVV302" s="2"/>
      <c r="FVW302" s="2"/>
      <c r="FVX302" s="5"/>
      <c r="FVY302" s="5"/>
      <c r="FVZ302" s="5"/>
      <c r="FWA302" s="5"/>
      <c r="FWB302" s="5"/>
      <c r="FWC302" s="223"/>
      <c r="FWD302" s="2"/>
      <c r="FWE302" s="2"/>
      <c r="FWF302" s="5"/>
      <c r="FWG302" s="5"/>
      <c r="FWH302" s="5"/>
      <c r="FWI302" s="5"/>
      <c r="FWJ302" s="5"/>
      <c r="FWK302" s="223"/>
      <c r="FWL302" s="2"/>
      <c r="FWM302" s="2"/>
      <c r="FWN302" s="5"/>
      <c r="FWO302" s="5"/>
      <c r="FWP302" s="5"/>
      <c r="FWQ302" s="5"/>
      <c r="FWR302" s="5"/>
      <c r="FWS302" s="223"/>
      <c r="FWT302" s="2"/>
      <c r="FWU302" s="2"/>
      <c r="FWV302" s="5"/>
      <c r="FWW302" s="5"/>
      <c r="FWX302" s="5"/>
      <c r="FWY302" s="5"/>
      <c r="FWZ302" s="5"/>
      <c r="FXA302" s="223"/>
      <c r="FXB302" s="2"/>
      <c r="FXC302" s="2"/>
      <c r="FXD302" s="5"/>
      <c r="FXE302" s="5"/>
      <c r="FXF302" s="5"/>
      <c r="FXG302" s="5"/>
      <c r="FXH302" s="5"/>
      <c r="FXI302" s="223"/>
      <c r="FXJ302" s="2"/>
      <c r="FXK302" s="2"/>
      <c r="FXL302" s="5"/>
      <c r="FXM302" s="5"/>
      <c r="FXN302" s="5"/>
      <c r="FXO302" s="5"/>
      <c r="FXP302" s="5"/>
      <c r="FXQ302" s="223"/>
      <c r="FXR302" s="2"/>
      <c r="FXS302" s="2"/>
      <c r="FXT302" s="5"/>
      <c r="FXU302" s="5"/>
      <c r="FXV302" s="5"/>
      <c r="FXW302" s="5"/>
      <c r="FXX302" s="5"/>
      <c r="FXY302" s="223"/>
      <c r="FXZ302" s="2"/>
      <c r="FYA302" s="2"/>
      <c r="FYB302" s="5"/>
      <c r="FYC302" s="5"/>
      <c r="FYD302" s="5"/>
      <c r="FYE302" s="5"/>
      <c r="FYF302" s="5"/>
      <c r="FYG302" s="223"/>
      <c r="FYH302" s="2"/>
      <c r="FYI302" s="2"/>
      <c r="FYJ302" s="5"/>
      <c r="FYK302" s="5"/>
      <c r="FYL302" s="5"/>
      <c r="FYM302" s="5"/>
      <c r="FYN302" s="5"/>
      <c r="FYO302" s="223"/>
      <c r="FYP302" s="2"/>
      <c r="FYQ302" s="2"/>
      <c r="FYR302" s="5"/>
      <c r="FYS302" s="5"/>
      <c r="FYT302" s="5"/>
      <c r="FYU302" s="5"/>
      <c r="FYV302" s="5"/>
      <c r="FYW302" s="223"/>
      <c r="FYX302" s="2"/>
      <c r="FYY302" s="2"/>
      <c r="FYZ302" s="5"/>
      <c r="FZA302" s="5"/>
      <c r="FZB302" s="5"/>
      <c r="FZC302" s="5"/>
      <c r="FZD302" s="5"/>
      <c r="FZE302" s="223"/>
      <c r="FZF302" s="2"/>
      <c r="FZG302" s="2"/>
      <c r="FZH302" s="5"/>
      <c r="FZI302" s="5"/>
      <c r="FZJ302" s="5"/>
      <c r="FZK302" s="5"/>
      <c r="FZL302" s="5"/>
      <c r="FZM302" s="223"/>
      <c r="FZN302" s="2"/>
      <c r="FZO302" s="2"/>
      <c r="FZP302" s="5"/>
      <c r="FZQ302" s="5"/>
      <c r="FZR302" s="5"/>
      <c r="FZS302" s="5"/>
      <c r="FZT302" s="5"/>
      <c r="FZU302" s="223"/>
      <c r="FZV302" s="2"/>
      <c r="FZW302" s="2"/>
      <c r="FZX302" s="5"/>
      <c r="FZY302" s="5"/>
      <c r="FZZ302" s="5"/>
      <c r="GAA302" s="5"/>
      <c r="GAB302" s="5"/>
      <c r="GAC302" s="223"/>
      <c r="GAD302" s="2"/>
      <c r="GAE302" s="2"/>
      <c r="GAF302" s="5"/>
      <c r="GAG302" s="5"/>
      <c r="GAH302" s="5"/>
      <c r="GAI302" s="5"/>
      <c r="GAJ302" s="5"/>
      <c r="GAK302" s="223"/>
      <c r="GAL302" s="2"/>
      <c r="GAM302" s="2"/>
      <c r="GAN302" s="5"/>
      <c r="GAO302" s="5"/>
      <c r="GAP302" s="5"/>
      <c r="GAQ302" s="5"/>
      <c r="GAR302" s="5"/>
      <c r="GAS302" s="223"/>
      <c r="GAT302" s="2"/>
      <c r="GAU302" s="2"/>
      <c r="GAV302" s="5"/>
      <c r="GAW302" s="5"/>
      <c r="GAX302" s="5"/>
      <c r="GAY302" s="5"/>
      <c r="GAZ302" s="5"/>
      <c r="GBA302" s="223"/>
      <c r="GBB302" s="2"/>
      <c r="GBC302" s="2"/>
      <c r="GBD302" s="5"/>
      <c r="GBE302" s="5"/>
      <c r="GBF302" s="5"/>
      <c r="GBG302" s="5"/>
      <c r="GBH302" s="5"/>
      <c r="GBI302" s="223"/>
      <c r="GBJ302" s="2"/>
      <c r="GBK302" s="2"/>
      <c r="GBL302" s="5"/>
      <c r="GBM302" s="5"/>
      <c r="GBN302" s="5"/>
      <c r="GBO302" s="5"/>
      <c r="GBP302" s="5"/>
      <c r="GBQ302" s="223"/>
      <c r="GBR302" s="2"/>
      <c r="GBS302" s="2"/>
      <c r="GBT302" s="5"/>
      <c r="GBU302" s="5"/>
      <c r="GBV302" s="5"/>
      <c r="GBW302" s="5"/>
      <c r="GBX302" s="5"/>
      <c r="GBY302" s="223"/>
      <c r="GBZ302" s="2"/>
      <c r="GCA302" s="2"/>
      <c r="GCB302" s="5"/>
      <c r="GCC302" s="5"/>
      <c r="GCD302" s="5"/>
      <c r="GCE302" s="5"/>
      <c r="GCF302" s="5"/>
      <c r="GCG302" s="223"/>
      <c r="GCH302" s="2"/>
      <c r="GCI302" s="2"/>
      <c r="GCJ302" s="5"/>
      <c r="GCK302" s="5"/>
      <c r="GCL302" s="5"/>
      <c r="GCM302" s="5"/>
      <c r="GCN302" s="5"/>
      <c r="GCO302" s="223"/>
      <c r="GCP302" s="2"/>
      <c r="GCQ302" s="2"/>
      <c r="GCR302" s="5"/>
      <c r="GCS302" s="5"/>
      <c r="GCT302" s="5"/>
      <c r="GCU302" s="5"/>
      <c r="GCV302" s="5"/>
      <c r="GCW302" s="223"/>
      <c r="GCX302" s="2"/>
      <c r="GCY302" s="2"/>
      <c r="GCZ302" s="5"/>
      <c r="GDA302" s="5"/>
      <c r="GDB302" s="5"/>
      <c r="GDC302" s="5"/>
      <c r="GDD302" s="5"/>
      <c r="GDE302" s="223"/>
      <c r="GDF302" s="2"/>
      <c r="GDG302" s="2"/>
      <c r="GDH302" s="5"/>
      <c r="GDI302" s="5"/>
      <c r="GDJ302" s="5"/>
      <c r="GDK302" s="5"/>
      <c r="GDL302" s="5"/>
      <c r="GDM302" s="223"/>
      <c r="GDN302" s="2"/>
      <c r="GDO302" s="2"/>
      <c r="GDP302" s="5"/>
      <c r="GDQ302" s="5"/>
      <c r="GDR302" s="5"/>
      <c r="GDS302" s="5"/>
      <c r="GDT302" s="5"/>
      <c r="GDU302" s="223"/>
      <c r="GDV302" s="2"/>
      <c r="GDW302" s="2"/>
      <c r="GDX302" s="5"/>
      <c r="GDY302" s="5"/>
      <c r="GDZ302" s="5"/>
      <c r="GEA302" s="5"/>
      <c r="GEB302" s="5"/>
      <c r="GEC302" s="223"/>
      <c r="GED302" s="2"/>
      <c r="GEE302" s="2"/>
      <c r="GEF302" s="5"/>
      <c r="GEG302" s="5"/>
      <c r="GEH302" s="5"/>
      <c r="GEI302" s="5"/>
      <c r="GEJ302" s="5"/>
      <c r="GEK302" s="223"/>
      <c r="GEL302" s="2"/>
      <c r="GEM302" s="2"/>
      <c r="GEN302" s="5"/>
      <c r="GEO302" s="5"/>
      <c r="GEP302" s="5"/>
      <c r="GEQ302" s="5"/>
      <c r="GER302" s="5"/>
      <c r="GES302" s="223"/>
      <c r="GET302" s="2"/>
      <c r="GEU302" s="2"/>
      <c r="GEV302" s="5"/>
      <c r="GEW302" s="5"/>
      <c r="GEX302" s="5"/>
      <c r="GEY302" s="5"/>
      <c r="GEZ302" s="5"/>
      <c r="GFA302" s="223"/>
      <c r="GFB302" s="2"/>
      <c r="GFC302" s="2"/>
      <c r="GFD302" s="5"/>
      <c r="GFE302" s="5"/>
      <c r="GFF302" s="5"/>
      <c r="GFG302" s="5"/>
      <c r="GFH302" s="5"/>
      <c r="GFI302" s="223"/>
      <c r="GFJ302" s="2"/>
      <c r="GFK302" s="2"/>
      <c r="GFL302" s="5"/>
      <c r="GFM302" s="5"/>
      <c r="GFN302" s="5"/>
      <c r="GFO302" s="5"/>
      <c r="GFP302" s="5"/>
      <c r="GFQ302" s="223"/>
      <c r="GFR302" s="2"/>
      <c r="GFS302" s="2"/>
      <c r="GFT302" s="5"/>
      <c r="GFU302" s="5"/>
      <c r="GFV302" s="5"/>
      <c r="GFW302" s="5"/>
      <c r="GFX302" s="5"/>
      <c r="GFY302" s="223"/>
      <c r="GFZ302" s="2"/>
      <c r="GGA302" s="2"/>
      <c r="GGB302" s="5"/>
      <c r="GGC302" s="5"/>
      <c r="GGD302" s="5"/>
      <c r="GGE302" s="5"/>
      <c r="GGF302" s="5"/>
      <c r="GGG302" s="223"/>
      <c r="GGH302" s="2"/>
      <c r="GGI302" s="2"/>
      <c r="GGJ302" s="5"/>
      <c r="GGK302" s="5"/>
      <c r="GGL302" s="5"/>
      <c r="GGM302" s="5"/>
      <c r="GGN302" s="5"/>
      <c r="GGO302" s="223"/>
      <c r="GGP302" s="2"/>
      <c r="GGQ302" s="2"/>
      <c r="GGR302" s="5"/>
      <c r="GGS302" s="5"/>
      <c r="GGT302" s="5"/>
      <c r="GGU302" s="5"/>
      <c r="GGV302" s="5"/>
      <c r="GGW302" s="223"/>
      <c r="GGX302" s="2"/>
      <c r="GGY302" s="2"/>
      <c r="GGZ302" s="5"/>
      <c r="GHA302" s="5"/>
      <c r="GHB302" s="5"/>
      <c r="GHC302" s="5"/>
      <c r="GHD302" s="5"/>
      <c r="GHE302" s="223"/>
      <c r="GHF302" s="2"/>
      <c r="GHG302" s="2"/>
      <c r="GHH302" s="5"/>
      <c r="GHI302" s="5"/>
      <c r="GHJ302" s="5"/>
      <c r="GHK302" s="5"/>
      <c r="GHL302" s="5"/>
      <c r="GHM302" s="223"/>
      <c r="GHN302" s="2"/>
      <c r="GHO302" s="2"/>
      <c r="GHP302" s="5"/>
      <c r="GHQ302" s="5"/>
      <c r="GHR302" s="5"/>
      <c r="GHS302" s="5"/>
      <c r="GHT302" s="5"/>
      <c r="GHU302" s="223"/>
      <c r="GHV302" s="2"/>
      <c r="GHW302" s="2"/>
      <c r="GHX302" s="5"/>
      <c r="GHY302" s="5"/>
      <c r="GHZ302" s="5"/>
      <c r="GIA302" s="5"/>
      <c r="GIB302" s="5"/>
      <c r="GIC302" s="223"/>
      <c r="GID302" s="2"/>
      <c r="GIE302" s="2"/>
      <c r="GIF302" s="5"/>
      <c r="GIG302" s="5"/>
      <c r="GIH302" s="5"/>
      <c r="GII302" s="5"/>
      <c r="GIJ302" s="5"/>
      <c r="GIK302" s="223"/>
      <c r="GIL302" s="2"/>
      <c r="GIM302" s="2"/>
      <c r="GIN302" s="5"/>
      <c r="GIO302" s="5"/>
      <c r="GIP302" s="5"/>
      <c r="GIQ302" s="5"/>
      <c r="GIR302" s="5"/>
      <c r="GIS302" s="223"/>
      <c r="GIT302" s="2"/>
      <c r="GIU302" s="2"/>
      <c r="GIV302" s="5"/>
      <c r="GIW302" s="5"/>
      <c r="GIX302" s="5"/>
      <c r="GIY302" s="5"/>
      <c r="GIZ302" s="5"/>
      <c r="GJA302" s="223"/>
      <c r="GJB302" s="2"/>
      <c r="GJC302" s="2"/>
      <c r="GJD302" s="5"/>
      <c r="GJE302" s="5"/>
      <c r="GJF302" s="5"/>
      <c r="GJG302" s="5"/>
      <c r="GJH302" s="5"/>
      <c r="GJI302" s="223"/>
      <c r="GJJ302" s="2"/>
      <c r="GJK302" s="2"/>
      <c r="GJL302" s="5"/>
      <c r="GJM302" s="5"/>
      <c r="GJN302" s="5"/>
      <c r="GJO302" s="5"/>
      <c r="GJP302" s="5"/>
      <c r="GJQ302" s="223"/>
      <c r="GJR302" s="2"/>
      <c r="GJS302" s="2"/>
      <c r="GJT302" s="5"/>
      <c r="GJU302" s="5"/>
      <c r="GJV302" s="5"/>
      <c r="GJW302" s="5"/>
      <c r="GJX302" s="5"/>
      <c r="GJY302" s="223"/>
      <c r="GJZ302" s="2"/>
      <c r="GKA302" s="2"/>
      <c r="GKB302" s="5"/>
      <c r="GKC302" s="5"/>
      <c r="GKD302" s="5"/>
      <c r="GKE302" s="5"/>
      <c r="GKF302" s="5"/>
      <c r="GKG302" s="223"/>
      <c r="GKH302" s="2"/>
      <c r="GKI302" s="2"/>
      <c r="GKJ302" s="5"/>
      <c r="GKK302" s="5"/>
      <c r="GKL302" s="5"/>
      <c r="GKM302" s="5"/>
      <c r="GKN302" s="5"/>
      <c r="GKO302" s="223"/>
      <c r="GKP302" s="2"/>
      <c r="GKQ302" s="2"/>
      <c r="GKR302" s="5"/>
      <c r="GKS302" s="5"/>
      <c r="GKT302" s="5"/>
      <c r="GKU302" s="5"/>
      <c r="GKV302" s="5"/>
      <c r="GKW302" s="223"/>
      <c r="GKX302" s="2"/>
      <c r="GKY302" s="2"/>
      <c r="GKZ302" s="5"/>
      <c r="GLA302" s="5"/>
      <c r="GLB302" s="5"/>
      <c r="GLC302" s="5"/>
      <c r="GLD302" s="5"/>
      <c r="GLE302" s="223"/>
      <c r="GLF302" s="2"/>
      <c r="GLG302" s="2"/>
      <c r="GLH302" s="5"/>
      <c r="GLI302" s="5"/>
      <c r="GLJ302" s="5"/>
      <c r="GLK302" s="5"/>
      <c r="GLL302" s="5"/>
      <c r="GLM302" s="223"/>
      <c r="GLN302" s="2"/>
      <c r="GLO302" s="2"/>
      <c r="GLP302" s="5"/>
      <c r="GLQ302" s="5"/>
      <c r="GLR302" s="5"/>
      <c r="GLS302" s="5"/>
      <c r="GLT302" s="5"/>
      <c r="GLU302" s="223"/>
      <c r="GLV302" s="2"/>
      <c r="GLW302" s="2"/>
      <c r="GLX302" s="5"/>
      <c r="GLY302" s="5"/>
      <c r="GLZ302" s="5"/>
      <c r="GMA302" s="5"/>
      <c r="GMB302" s="5"/>
      <c r="GMC302" s="223"/>
      <c r="GMD302" s="2"/>
      <c r="GME302" s="2"/>
      <c r="GMF302" s="5"/>
      <c r="GMG302" s="5"/>
      <c r="GMH302" s="5"/>
      <c r="GMI302" s="5"/>
      <c r="GMJ302" s="5"/>
      <c r="GMK302" s="223"/>
      <c r="GML302" s="2"/>
      <c r="GMM302" s="2"/>
      <c r="GMN302" s="5"/>
      <c r="GMO302" s="5"/>
      <c r="GMP302" s="5"/>
      <c r="GMQ302" s="5"/>
      <c r="GMR302" s="5"/>
      <c r="GMS302" s="223"/>
      <c r="GMT302" s="2"/>
      <c r="GMU302" s="2"/>
      <c r="GMV302" s="5"/>
      <c r="GMW302" s="5"/>
      <c r="GMX302" s="5"/>
      <c r="GMY302" s="5"/>
      <c r="GMZ302" s="5"/>
      <c r="GNA302" s="223"/>
      <c r="GNB302" s="2"/>
      <c r="GNC302" s="2"/>
      <c r="GND302" s="5"/>
      <c r="GNE302" s="5"/>
      <c r="GNF302" s="5"/>
      <c r="GNG302" s="5"/>
      <c r="GNH302" s="5"/>
      <c r="GNI302" s="223"/>
      <c r="GNJ302" s="2"/>
      <c r="GNK302" s="2"/>
      <c r="GNL302" s="5"/>
      <c r="GNM302" s="5"/>
      <c r="GNN302" s="5"/>
      <c r="GNO302" s="5"/>
      <c r="GNP302" s="5"/>
      <c r="GNQ302" s="223"/>
      <c r="GNR302" s="2"/>
      <c r="GNS302" s="2"/>
      <c r="GNT302" s="5"/>
      <c r="GNU302" s="5"/>
      <c r="GNV302" s="5"/>
      <c r="GNW302" s="5"/>
      <c r="GNX302" s="5"/>
      <c r="GNY302" s="223"/>
      <c r="GNZ302" s="2"/>
      <c r="GOA302" s="2"/>
      <c r="GOB302" s="5"/>
      <c r="GOC302" s="5"/>
      <c r="GOD302" s="5"/>
      <c r="GOE302" s="5"/>
      <c r="GOF302" s="5"/>
      <c r="GOG302" s="223"/>
      <c r="GOH302" s="2"/>
      <c r="GOI302" s="2"/>
      <c r="GOJ302" s="5"/>
      <c r="GOK302" s="5"/>
      <c r="GOL302" s="5"/>
      <c r="GOM302" s="5"/>
      <c r="GON302" s="5"/>
      <c r="GOO302" s="223"/>
      <c r="GOP302" s="2"/>
      <c r="GOQ302" s="2"/>
      <c r="GOR302" s="5"/>
      <c r="GOS302" s="5"/>
      <c r="GOT302" s="5"/>
      <c r="GOU302" s="5"/>
      <c r="GOV302" s="5"/>
      <c r="GOW302" s="223"/>
      <c r="GOX302" s="2"/>
      <c r="GOY302" s="2"/>
      <c r="GOZ302" s="5"/>
      <c r="GPA302" s="5"/>
      <c r="GPB302" s="5"/>
      <c r="GPC302" s="5"/>
      <c r="GPD302" s="5"/>
      <c r="GPE302" s="223"/>
      <c r="GPF302" s="2"/>
      <c r="GPG302" s="2"/>
      <c r="GPH302" s="5"/>
      <c r="GPI302" s="5"/>
      <c r="GPJ302" s="5"/>
      <c r="GPK302" s="5"/>
      <c r="GPL302" s="5"/>
      <c r="GPM302" s="223"/>
      <c r="GPN302" s="2"/>
      <c r="GPO302" s="2"/>
      <c r="GPP302" s="5"/>
      <c r="GPQ302" s="5"/>
      <c r="GPR302" s="5"/>
      <c r="GPS302" s="5"/>
      <c r="GPT302" s="5"/>
      <c r="GPU302" s="223"/>
      <c r="GPV302" s="2"/>
      <c r="GPW302" s="2"/>
      <c r="GPX302" s="5"/>
      <c r="GPY302" s="5"/>
      <c r="GPZ302" s="5"/>
      <c r="GQA302" s="5"/>
      <c r="GQB302" s="5"/>
      <c r="GQC302" s="223"/>
      <c r="GQD302" s="2"/>
      <c r="GQE302" s="2"/>
      <c r="GQF302" s="5"/>
      <c r="GQG302" s="5"/>
      <c r="GQH302" s="5"/>
      <c r="GQI302" s="5"/>
      <c r="GQJ302" s="5"/>
      <c r="GQK302" s="223"/>
      <c r="GQL302" s="2"/>
      <c r="GQM302" s="2"/>
      <c r="GQN302" s="5"/>
      <c r="GQO302" s="5"/>
      <c r="GQP302" s="5"/>
      <c r="GQQ302" s="5"/>
      <c r="GQR302" s="5"/>
      <c r="GQS302" s="223"/>
      <c r="GQT302" s="2"/>
      <c r="GQU302" s="2"/>
      <c r="GQV302" s="5"/>
      <c r="GQW302" s="5"/>
      <c r="GQX302" s="5"/>
      <c r="GQY302" s="5"/>
      <c r="GQZ302" s="5"/>
      <c r="GRA302" s="223"/>
      <c r="GRB302" s="2"/>
      <c r="GRC302" s="2"/>
      <c r="GRD302" s="5"/>
      <c r="GRE302" s="5"/>
      <c r="GRF302" s="5"/>
      <c r="GRG302" s="5"/>
      <c r="GRH302" s="5"/>
      <c r="GRI302" s="223"/>
      <c r="GRJ302" s="2"/>
      <c r="GRK302" s="2"/>
      <c r="GRL302" s="5"/>
      <c r="GRM302" s="5"/>
      <c r="GRN302" s="5"/>
      <c r="GRO302" s="5"/>
      <c r="GRP302" s="5"/>
      <c r="GRQ302" s="223"/>
      <c r="GRR302" s="2"/>
      <c r="GRS302" s="2"/>
      <c r="GRT302" s="5"/>
      <c r="GRU302" s="5"/>
      <c r="GRV302" s="5"/>
      <c r="GRW302" s="5"/>
      <c r="GRX302" s="5"/>
      <c r="GRY302" s="223"/>
      <c r="GRZ302" s="2"/>
      <c r="GSA302" s="2"/>
      <c r="GSB302" s="5"/>
      <c r="GSC302" s="5"/>
      <c r="GSD302" s="5"/>
      <c r="GSE302" s="5"/>
      <c r="GSF302" s="5"/>
      <c r="GSG302" s="223"/>
      <c r="GSH302" s="2"/>
      <c r="GSI302" s="2"/>
      <c r="GSJ302" s="5"/>
      <c r="GSK302" s="5"/>
      <c r="GSL302" s="5"/>
      <c r="GSM302" s="5"/>
      <c r="GSN302" s="5"/>
      <c r="GSO302" s="223"/>
      <c r="GSP302" s="2"/>
      <c r="GSQ302" s="2"/>
      <c r="GSR302" s="5"/>
      <c r="GSS302" s="5"/>
      <c r="GST302" s="5"/>
      <c r="GSU302" s="5"/>
      <c r="GSV302" s="5"/>
      <c r="GSW302" s="223"/>
      <c r="GSX302" s="2"/>
      <c r="GSY302" s="2"/>
      <c r="GSZ302" s="5"/>
      <c r="GTA302" s="5"/>
      <c r="GTB302" s="5"/>
      <c r="GTC302" s="5"/>
      <c r="GTD302" s="5"/>
      <c r="GTE302" s="223"/>
      <c r="GTF302" s="2"/>
      <c r="GTG302" s="2"/>
      <c r="GTH302" s="5"/>
      <c r="GTI302" s="5"/>
      <c r="GTJ302" s="5"/>
      <c r="GTK302" s="5"/>
      <c r="GTL302" s="5"/>
      <c r="GTM302" s="223"/>
      <c r="GTN302" s="2"/>
      <c r="GTO302" s="2"/>
      <c r="GTP302" s="5"/>
      <c r="GTQ302" s="5"/>
      <c r="GTR302" s="5"/>
      <c r="GTS302" s="5"/>
      <c r="GTT302" s="5"/>
      <c r="GTU302" s="223"/>
      <c r="GTV302" s="2"/>
      <c r="GTW302" s="2"/>
      <c r="GTX302" s="5"/>
      <c r="GTY302" s="5"/>
      <c r="GTZ302" s="5"/>
      <c r="GUA302" s="5"/>
      <c r="GUB302" s="5"/>
      <c r="GUC302" s="223"/>
      <c r="GUD302" s="2"/>
      <c r="GUE302" s="2"/>
      <c r="GUF302" s="5"/>
      <c r="GUG302" s="5"/>
      <c r="GUH302" s="5"/>
      <c r="GUI302" s="5"/>
      <c r="GUJ302" s="5"/>
      <c r="GUK302" s="223"/>
      <c r="GUL302" s="2"/>
      <c r="GUM302" s="2"/>
      <c r="GUN302" s="5"/>
      <c r="GUO302" s="5"/>
      <c r="GUP302" s="5"/>
      <c r="GUQ302" s="5"/>
      <c r="GUR302" s="5"/>
      <c r="GUS302" s="223"/>
      <c r="GUT302" s="2"/>
      <c r="GUU302" s="2"/>
      <c r="GUV302" s="5"/>
      <c r="GUW302" s="5"/>
      <c r="GUX302" s="5"/>
      <c r="GUY302" s="5"/>
      <c r="GUZ302" s="5"/>
      <c r="GVA302" s="223"/>
      <c r="GVB302" s="2"/>
      <c r="GVC302" s="2"/>
      <c r="GVD302" s="5"/>
      <c r="GVE302" s="5"/>
      <c r="GVF302" s="5"/>
      <c r="GVG302" s="5"/>
      <c r="GVH302" s="5"/>
      <c r="GVI302" s="223"/>
      <c r="GVJ302" s="2"/>
      <c r="GVK302" s="2"/>
      <c r="GVL302" s="5"/>
      <c r="GVM302" s="5"/>
      <c r="GVN302" s="5"/>
      <c r="GVO302" s="5"/>
      <c r="GVP302" s="5"/>
      <c r="GVQ302" s="223"/>
      <c r="GVR302" s="2"/>
      <c r="GVS302" s="2"/>
      <c r="GVT302" s="5"/>
      <c r="GVU302" s="5"/>
      <c r="GVV302" s="5"/>
      <c r="GVW302" s="5"/>
      <c r="GVX302" s="5"/>
      <c r="GVY302" s="223"/>
      <c r="GVZ302" s="2"/>
      <c r="GWA302" s="2"/>
      <c r="GWB302" s="5"/>
      <c r="GWC302" s="5"/>
      <c r="GWD302" s="5"/>
      <c r="GWE302" s="5"/>
      <c r="GWF302" s="5"/>
      <c r="GWG302" s="223"/>
      <c r="GWH302" s="2"/>
      <c r="GWI302" s="2"/>
      <c r="GWJ302" s="5"/>
      <c r="GWK302" s="5"/>
      <c r="GWL302" s="5"/>
      <c r="GWM302" s="5"/>
      <c r="GWN302" s="5"/>
      <c r="GWO302" s="223"/>
      <c r="GWP302" s="2"/>
      <c r="GWQ302" s="2"/>
      <c r="GWR302" s="5"/>
      <c r="GWS302" s="5"/>
      <c r="GWT302" s="5"/>
      <c r="GWU302" s="5"/>
      <c r="GWV302" s="5"/>
      <c r="GWW302" s="223"/>
      <c r="GWX302" s="2"/>
      <c r="GWY302" s="2"/>
      <c r="GWZ302" s="5"/>
      <c r="GXA302" s="5"/>
      <c r="GXB302" s="5"/>
      <c r="GXC302" s="5"/>
      <c r="GXD302" s="5"/>
      <c r="GXE302" s="223"/>
      <c r="GXF302" s="2"/>
      <c r="GXG302" s="2"/>
      <c r="GXH302" s="5"/>
      <c r="GXI302" s="5"/>
      <c r="GXJ302" s="5"/>
      <c r="GXK302" s="5"/>
      <c r="GXL302" s="5"/>
      <c r="GXM302" s="223"/>
      <c r="GXN302" s="2"/>
      <c r="GXO302" s="2"/>
      <c r="GXP302" s="5"/>
      <c r="GXQ302" s="5"/>
      <c r="GXR302" s="5"/>
      <c r="GXS302" s="5"/>
      <c r="GXT302" s="5"/>
      <c r="GXU302" s="223"/>
      <c r="GXV302" s="2"/>
      <c r="GXW302" s="2"/>
      <c r="GXX302" s="5"/>
      <c r="GXY302" s="5"/>
      <c r="GXZ302" s="5"/>
      <c r="GYA302" s="5"/>
      <c r="GYB302" s="5"/>
      <c r="GYC302" s="223"/>
      <c r="GYD302" s="2"/>
      <c r="GYE302" s="2"/>
      <c r="GYF302" s="5"/>
      <c r="GYG302" s="5"/>
      <c r="GYH302" s="5"/>
      <c r="GYI302" s="5"/>
      <c r="GYJ302" s="5"/>
      <c r="GYK302" s="223"/>
      <c r="GYL302" s="2"/>
      <c r="GYM302" s="2"/>
      <c r="GYN302" s="5"/>
      <c r="GYO302" s="5"/>
      <c r="GYP302" s="5"/>
      <c r="GYQ302" s="5"/>
      <c r="GYR302" s="5"/>
      <c r="GYS302" s="223"/>
      <c r="GYT302" s="2"/>
      <c r="GYU302" s="2"/>
      <c r="GYV302" s="5"/>
      <c r="GYW302" s="5"/>
      <c r="GYX302" s="5"/>
      <c r="GYY302" s="5"/>
      <c r="GYZ302" s="5"/>
      <c r="GZA302" s="223"/>
      <c r="GZB302" s="2"/>
      <c r="GZC302" s="2"/>
      <c r="GZD302" s="5"/>
      <c r="GZE302" s="5"/>
      <c r="GZF302" s="5"/>
      <c r="GZG302" s="5"/>
      <c r="GZH302" s="5"/>
      <c r="GZI302" s="223"/>
      <c r="GZJ302" s="2"/>
      <c r="GZK302" s="2"/>
      <c r="GZL302" s="5"/>
      <c r="GZM302" s="5"/>
      <c r="GZN302" s="5"/>
      <c r="GZO302" s="5"/>
      <c r="GZP302" s="5"/>
      <c r="GZQ302" s="223"/>
      <c r="GZR302" s="2"/>
      <c r="GZS302" s="2"/>
      <c r="GZT302" s="5"/>
      <c r="GZU302" s="5"/>
      <c r="GZV302" s="5"/>
      <c r="GZW302" s="5"/>
      <c r="GZX302" s="5"/>
      <c r="GZY302" s="223"/>
      <c r="GZZ302" s="2"/>
      <c r="HAA302" s="2"/>
      <c r="HAB302" s="5"/>
      <c r="HAC302" s="5"/>
      <c r="HAD302" s="5"/>
      <c r="HAE302" s="5"/>
      <c r="HAF302" s="5"/>
      <c r="HAG302" s="223"/>
      <c r="HAH302" s="2"/>
      <c r="HAI302" s="2"/>
      <c r="HAJ302" s="5"/>
      <c r="HAK302" s="5"/>
      <c r="HAL302" s="5"/>
      <c r="HAM302" s="5"/>
      <c r="HAN302" s="5"/>
      <c r="HAO302" s="223"/>
      <c r="HAP302" s="2"/>
      <c r="HAQ302" s="2"/>
      <c r="HAR302" s="5"/>
      <c r="HAS302" s="5"/>
      <c r="HAT302" s="5"/>
      <c r="HAU302" s="5"/>
      <c r="HAV302" s="5"/>
      <c r="HAW302" s="223"/>
      <c r="HAX302" s="2"/>
      <c r="HAY302" s="2"/>
      <c r="HAZ302" s="5"/>
      <c r="HBA302" s="5"/>
      <c r="HBB302" s="5"/>
      <c r="HBC302" s="5"/>
      <c r="HBD302" s="5"/>
      <c r="HBE302" s="223"/>
      <c r="HBF302" s="2"/>
      <c r="HBG302" s="2"/>
      <c r="HBH302" s="5"/>
      <c r="HBI302" s="5"/>
      <c r="HBJ302" s="5"/>
      <c r="HBK302" s="5"/>
      <c r="HBL302" s="5"/>
      <c r="HBM302" s="223"/>
      <c r="HBN302" s="2"/>
      <c r="HBO302" s="2"/>
      <c r="HBP302" s="5"/>
      <c r="HBQ302" s="5"/>
      <c r="HBR302" s="5"/>
      <c r="HBS302" s="5"/>
      <c r="HBT302" s="5"/>
      <c r="HBU302" s="223"/>
      <c r="HBV302" s="2"/>
      <c r="HBW302" s="2"/>
      <c r="HBX302" s="5"/>
      <c r="HBY302" s="5"/>
      <c r="HBZ302" s="5"/>
      <c r="HCA302" s="5"/>
      <c r="HCB302" s="5"/>
      <c r="HCC302" s="223"/>
      <c r="HCD302" s="2"/>
      <c r="HCE302" s="2"/>
      <c r="HCF302" s="5"/>
      <c r="HCG302" s="5"/>
      <c r="HCH302" s="5"/>
      <c r="HCI302" s="5"/>
      <c r="HCJ302" s="5"/>
      <c r="HCK302" s="223"/>
      <c r="HCL302" s="2"/>
      <c r="HCM302" s="2"/>
      <c r="HCN302" s="5"/>
      <c r="HCO302" s="5"/>
      <c r="HCP302" s="5"/>
      <c r="HCQ302" s="5"/>
      <c r="HCR302" s="5"/>
      <c r="HCS302" s="223"/>
      <c r="HCT302" s="2"/>
      <c r="HCU302" s="2"/>
      <c r="HCV302" s="5"/>
      <c r="HCW302" s="5"/>
      <c r="HCX302" s="5"/>
      <c r="HCY302" s="5"/>
      <c r="HCZ302" s="5"/>
      <c r="HDA302" s="223"/>
      <c r="HDB302" s="2"/>
      <c r="HDC302" s="2"/>
      <c r="HDD302" s="5"/>
      <c r="HDE302" s="5"/>
      <c r="HDF302" s="5"/>
      <c r="HDG302" s="5"/>
      <c r="HDH302" s="5"/>
      <c r="HDI302" s="223"/>
      <c r="HDJ302" s="2"/>
      <c r="HDK302" s="2"/>
      <c r="HDL302" s="5"/>
      <c r="HDM302" s="5"/>
      <c r="HDN302" s="5"/>
      <c r="HDO302" s="5"/>
      <c r="HDP302" s="5"/>
      <c r="HDQ302" s="223"/>
      <c r="HDR302" s="2"/>
      <c r="HDS302" s="2"/>
      <c r="HDT302" s="5"/>
      <c r="HDU302" s="5"/>
      <c r="HDV302" s="5"/>
      <c r="HDW302" s="5"/>
      <c r="HDX302" s="5"/>
      <c r="HDY302" s="223"/>
      <c r="HDZ302" s="2"/>
      <c r="HEA302" s="2"/>
      <c r="HEB302" s="5"/>
      <c r="HEC302" s="5"/>
      <c r="HED302" s="5"/>
      <c r="HEE302" s="5"/>
      <c r="HEF302" s="5"/>
      <c r="HEG302" s="223"/>
      <c r="HEH302" s="2"/>
      <c r="HEI302" s="2"/>
      <c r="HEJ302" s="5"/>
      <c r="HEK302" s="5"/>
      <c r="HEL302" s="5"/>
      <c r="HEM302" s="5"/>
      <c r="HEN302" s="5"/>
      <c r="HEO302" s="223"/>
      <c r="HEP302" s="2"/>
      <c r="HEQ302" s="2"/>
      <c r="HER302" s="5"/>
      <c r="HES302" s="5"/>
      <c r="HET302" s="5"/>
      <c r="HEU302" s="5"/>
      <c r="HEV302" s="5"/>
      <c r="HEW302" s="223"/>
      <c r="HEX302" s="2"/>
      <c r="HEY302" s="2"/>
      <c r="HEZ302" s="5"/>
      <c r="HFA302" s="5"/>
      <c r="HFB302" s="5"/>
      <c r="HFC302" s="5"/>
      <c r="HFD302" s="5"/>
      <c r="HFE302" s="223"/>
      <c r="HFF302" s="2"/>
      <c r="HFG302" s="2"/>
      <c r="HFH302" s="5"/>
      <c r="HFI302" s="5"/>
      <c r="HFJ302" s="5"/>
      <c r="HFK302" s="5"/>
      <c r="HFL302" s="5"/>
      <c r="HFM302" s="223"/>
      <c r="HFN302" s="2"/>
      <c r="HFO302" s="2"/>
      <c r="HFP302" s="5"/>
      <c r="HFQ302" s="5"/>
      <c r="HFR302" s="5"/>
      <c r="HFS302" s="5"/>
      <c r="HFT302" s="5"/>
      <c r="HFU302" s="223"/>
      <c r="HFV302" s="2"/>
      <c r="HFW302" s="2"/>
      <c r="HFX302" s="5"/>
      <c r="HFY302" s="5"/>
      <c r="HFZ302" s="5"/>
      <c r="HGA302" s="5"/>
      <c r="HGB302" s="5"/>
      <c r="HGC302" s="223"/>
      <c r="HGD302" s="2"/>
      <c r="HGE302" s="2"/>
      <c r="HGF302" s="5"/>
      <c r="HGG302" s="5"/>
      <c r="HGH302" s="5"/>
      <c r="HGI302" s="5"/>
      <c r="HGJ302" s="5"/>
      <c r="HGK302" s="223"/>
      <c r="HGL302" s="2"/>
      <c r="HGM302" s="2"/>
      <c r="HGN302" s="5"/>
      <c r="HGO302" s="5"/>
      <c r="HGP302" s="5"/>
      <c r="HGQ302" s="5"/>
      <c r="HGR302" s="5"/>
      <c r="HGS302" s="223"/>
      <c r="HGT302" s="2"/>
      <c r="HGU302" s="2"/>
      <c r="HGV302" s="5"/>
      <c r="HGW302" s="5"/>
      <c r="HGX302" s="5"/>
      <c r="HGY302" s="5"/>
      <c r="HGZ302" s="5"/>
      <c r="HHA302" s="223"/>
      <c r="HHB302" s="2"/>
      <c r="HHC302" s="2"/>
      <c r="HHD302" s="5"/>
      <c r="HHE302" s="5"/>
      <c r="HHF302" s="5"/>
      <c r="HHG302" s="5"/>
      <c r="HHH302" s="5"/>
      <c r="HHI302" s="223"/>
      <c r="HHJ302" s="2"/>
      <c r="HHK302" s="2"/>
      <c r="HHL302" s="5"/>
      <c r="HHM302" s="5"/>
      <c r="HHN302" s="5"/>
      <c r="HHO302" s="5"/>
      <c r="HHP302" s="5"/>
      <c r="HHQ302" s="223"/>
      <c r="HHR302" s="2"/>
      <c r="HHS302" s="2"/>
      <c r="HHT302" s="5"/>
      <c r="HHU302" s="5"/>
      <c r="HHV302" s="5"/>
      <c r="HHW302" s="5"/>
      <c r="HHX302" s="5"/>
      <c r="HHY302" s="223"/>
      <c r="HHZ302" s="2"/>
      <c r="HIA302" s="2"/>
      <c r="HIB302" s="5"/>
      <c r="HIC302" s="5"/>
      <c r="HID302" s="5"/>
      <c r="HIE302" s="5"/>
      <c r="HIF302" s="5"/>
      <c r="HIG302" s="223"/>
      <c r="HIH302" s="2"/>
      <c r="HII302" s="2"/>
      <c r="HIJ302" s="5"/>
      <c r="HIK302" s="5"/>
      <c r="HIL302" s="5"/>
      <c r="HIM302" s="5"/>
      <c r="HIN302" s="5"/>
      <c r="HIO302" s="223"/>
      <c r="HIP302" s="2"/>
      <c r="HIQ302" s="2"/>
      <c r="HIR302" s="5"/>
      <c r="HIS302" s="5"/>
      <c r="HIT302" s="5"/>
      <c r="HIU302" s="5"/>
      <c r="HIV302" s="5"/>
      <c r="HIW302" s="223"/>
      <c r="HIX302" s="2"/>
      <c r="HIY302" s="2"/>
      <c r="HIZ302" s="5"/>
      <c r="HJA302" s="5"/>
      <c r="HJB302" s="5"/>
      <c r="HJC302" s="5"/>
      <c r="HJD302" s="5"/>
      <c r="HJE302" s="223"/>
      <c r="HJF302" s="2"/>
      <c r="HJG302" s="2"/>
      <c r="HJH302" s="5"/>
      <c r="HJI302" s="5"/>
      <c r="HJJ302" s="5"/>
      <c r="HJK302" s="5"/>
      <c r="HJL302" s="5"/>
      <c r="HJM302" s="223"/>
      <c r="HJN302" s="2"/>
      <c r="HJO302" s="2"/>
      <c r="HJP302" s="5"/>
      <c r="HJQ302" s="5"/>
      <c r="HJR302" s="5"/>
      <c r="HJS302" s="5"/>
      <c r="HJT302" s="5"/>
      <c r="HJU302" s="223"/>
      <c r="HJV302" s="2"/>
      <c r="HJW302" s="2"/>
      <c r="HJX302" s="5"/>
      <c r="HJY302" s="5"/>
      <c r="HJZ302" s="5"/>
      <c r="HKA302" s="5"/>
      <c r="HKB302" s="5"/>
      <c r="HKC302" s="223"/>
      <c r="HKD302" s="2"/>
      <c r="HKE302" s="2"/>
      <c r="HKF302" s="5"/>
      <c r="HKG302" s="5"/>
      <c r="HKH302" s="5"/>
      <c r="HKI302" s="5"/>
      <c r="HKJ302" s="5"/>
      <c r="HKK302" s="223"/>
      <c r="HKL302" s="2"/>
      <c r="HKM302" s="2"/>
      <c r="HKN302" s="5"/>
      <c r="HKO302" s="5"/>
      <c r="HKP302" s="5"/>
      <c r="HKQ302" s="5"/>
      <c r="HKR302" s="5"/>
      <c r="HKS302" s="223"/>
      <c r="HKT302" s="2"/>
      <c r="HKU302" s="2"/>
      <c r="HKV302" s="5"/>
      <c r="HKW302" s="5"/>
      <c r="HKX302" s="5"/>
      <c r="HKY302" s="5"/>
      <c r="HKZ302" s="5"/>
      <c r="HLA302" s="223"/>
      <c r="HLB302" s="2"/>
      <c r="HLC302" s="2"/>
      <c r="HLD302" s="5"/>
      <c r="HLE302" s="5"/>
      <c r="HLF302" s="5"/>
      <c r="HLG302" s="5"/>
      <c r="HLH302" s="5"/>
      <c r="HLI302" s="223"/>
      <c r="HLJ302" s="2"/>
      <c r="HLK302" s="2"/>
      <c r="HLL302" s="5"/>
      <c r="HLM302" s="5"/>
      <c r="HLN302" s="5"/>
      <c r="HLO302" s="5"/>
      <c r="HLP302" s="5"/>
      <c r="HLQ302" s="223"/>
      <c r="HLR302" s="2"/>
      <c r="HLS302" s="2"/>
      <c r="HLT302" s="5"/>
      <c r="HLU302" s="5"/>
      <c r="HLV302" s="5"/>
      <c r="HLW302" s="5"/>
      <c r="HLX302" s="5"/>
      <c r="HLY302" s="223"/>
      <c r="HLZ302" s="2"/>
      <c r="HMA302" s="2"/>
      <c r="HMB302" s="5"/>
      <c r="HMC302" s="5"/>
      <c r="HMD302" s="5"/>
      <c r="HME302" s="5"/>
      <c r="HMF302" s="5"/>
      <c r="HMG302" s="223"/>
      <c r="HMH302" s="2"/>
      <c r="HMI302" s="2"/>
      <c r="HMJ302" s="5"/>
      <c r="HMK302" s="5"/>
      <c r="HML302" s="5"/>
      <c r="HMM302" s="5"/>
      <c r="HMN302" s="5"/>
      <c r="HMO302" s="223"/>
      <c r="HMP302" s="2"/>
      <c r="HMQ302" s="2"/>
      <c r="HMR302" s="5"/>
      <c r="HMS302" s="5"/>
      <c r="HMT302" s="5"/>
      <c r="HMU302" s="5"/>
      <c r="HMV302" s="5"/>
      <c r="HMW302" s="223"/>
      <c r="HMX302" s="2"/>
      <c r="HMY302" s="2"/>
      <c r="HMZ302" s="5"/>
      <c r="HNA302" s="5"/>
      <c r="HNB302" s="5"/>
      <c r="HNC302" s="5"/>
      <c r="HND302" s="5"/>
      <c r="HNE302" s="223"/>
      <c r="HNF302" s="2"/>
      <c r="HNG302" s="2"/>
      <c r="HNH302" s="5"/>
      <c r="HNI302" s="5"/>
      <c r="HNJ302" s="5"/>
      <c r="HNK302" s="5"/>
      <c r="HNL302" s="5"/>
      <c r="HNM302" s="223"/>
      <c r="HNN302" s="2"/>
      <c r="HNO302" s="2"/>
      <c r="HNP302" s="5"/>
      <c r="HNQ302" s="5"/>
      <c r="HNR302" s="5"/>
      <c r="HNS302" s="5"/>
      <c r="HNT302" s="5"/>
      <c r="HNU302" s="223"/>
      <c r="HNV302" s="2"/>
      <c r="HNW302" s="2"/>
      <c r="HNX302" s="5"/>
      <c r="HNY302" s="5"/>
      <c r="HNZ302" s="5"/>
      <c r="HOA302" s="5"/>
      <c r="HOB302" s="5"/>
      <c r="HOC302" s="223"/>
      <c r="HOD302" s="2"/>
      <c r="HOE302" s="2"/>
      <c r="HOF302" s="5"/>
      <c r="HOG302" s="5"/>
      <c r="HOH302" s="5"/>
      <c r="HOI302" s="5"/>
      <c r="HOJ302" s="5"/>
      <c r="HOK302" s="223"/>
      <c r="HOL302" s="2"/>
      <c r="HOM302" s="2"/>
      <c r="HON302" s="5"/>
      <c r="HOO302" s="5"/>
      <c r="HOP302" s="5"/>
      <c r="HOQ302" s="5"/>
      <c r="HOR302" s="5"/>
      <c r="HOS302" s="223"/>
      <c r="HOT302" s="2"/>
      <c r="HOU302" s="2"/>
      <c r="HOV302" s="5"/>
      <c r="HOW302" s="5"/>
      <c r="HOX302" s="5"/>
      <c r="HOY302" s="5"/>
      <c r="HOZ302" s="5"/>
      <c r="HPA302" s="223"/>
      <c r="HPB302" s="2"/>
      <c r="HPC302" s="2"/>
      <c r="HPD302" s="5"/>
      <c r="HPE302" s="5"/>
      <c r="HPF302" s="5"/>
      <c r="HPG302" s="5"/>
      <c r="HPH302" s="5"/>
      <c r="HPI302" s="223"/>
      <c r="HPJ302" s="2"/>
      <c r="HPK302" s="2"/>
      <c r="HPL302" s="5"/>
      <c r="HPM302" s="5"/>
      <c r="HPN302" s="5"/>
      <c r="HPO302" s="5"/>
      <c r="HPP302" s="5"/>
      <c r="HPQ302" s="223"/>
      <c r="HPR302" s="2"/>
      <c r="HPS302" s="2"/>
      <c r="HPT302" s="5"/>
      <c r="HPU302" s="5"/>
      <c r="HPV302" s="5"/>
      <c r="HPW302" s="5"/>
      <c r="HPX302" s="5"/>
      <c r="HPY302" s="223"/>
      <c r="HPZ302" s="2"/>
      <c r="HQA302" s="2"/>
      <c r="HQB302" s="5"/>
      <c r="HQC302" s="5"/>
      <c r="HQD302" s="5"/>
      <c r="HQE302" s="5"/>
      <c r="HQF302" s="5"/>
      <c r="HQG302" s="223"/>
      <c r="HQH302" s="2"/>
      <c r="HQI302" s="2"/>
      <c r="HQJ302" s="5"/>
      <c r="HQK302" s="5"/>
      <c r="HQL302" s="5"/>
      <c r="HQM302" s="5"/>
      <c r="HQN302" s="5"/>
      <c r="HQO302" s="223"/>
      <c r="HQP302" s="2"/>
      <c r="HQQ302" s="2"/>
      <c r="HQR302" s="5"/>
      <c r="HQS302" s="5"/>
      <c r="HQT302" s="5"/>
      <c r="HQU302" s="5"/>
      <c r="HQV302" s="5"/>
      <c r="HQW302" s="223"/>
      <c r="HQX302" s="2"/>
      <c r="HQY302" s="2"/>
      <c r="HQZ302" s="5"/>
      <c r="HRA302" s="5"/>
      <c r="HRB302" s="5"/>
      <c r="HRC302" s="5"/>
      <c r="HRD302" s="5"/>
      <c r="HRE302" s="223"/>
      <c r="HRF302" s="2"/>
      <c r="HRG302" s="2"/>
      <c r="HRH302" s="5"/>
      <c r="HRI302" s="5"/>
      <c r="HRJ302" s="5"/>
      <c r="HRK302" s="5"/>
      <c r="HRL302" s="5"/>
      <c r="HRM302" s="223"/>
      <c r="HRN302" s="2"/>
      <c r="HRO302" s="2"/>
      <c r="HRP302" s="5"/>
      <c r="HRQ302" s="5"/>
      <c r="HRR302" s="5"/>
      <c r="HRS302" s="5"/>
      <c r="HRT302" s="5"/>
      <c r="HRU302" s="223"/>
      <c r="HRV302" s="2"/>
      <c r="HRW302" s="2"/>
      <c r="HRX302" s="5"/>
      <c r="HRY302" s="5"/>
      <c r="HRZ302" s="5"/>
      <c r="HSA302" s="5"/>
      <c r="HSB302" s="5"/>
      <c r="HSC302" s="223"/>
      <c r="HSD302" s="2"/>
      <c r="HSE302" s="2"/>
      <c r="HSF302" s="5"/>
      <c r="HSG302" s="5"/>
      <c r="HSH302" s="5"/>
      <c r="HSI302" s="5"/>
      <c r="HSJ302" s="5"/>
      <c r="HSK302" s="223"/>
      <c r="HSL302" s="2"/>
      <c r="HSM302" s="2"/>
      <c r="HSN302" s="5"/>
      <c r="HSO302" s="5"/>
      <c r="HSP302" s="5"/>
      <c r="HSQ302" s="5"/>
      <c r="HSR302" s="5"/>
      <c r="HSS302" s="223"/>
      <c r="HST302" s="2"/>
      <c r="HSU302" s="2"/>
      <c r="HSV302" s="5"/>
      <c r="HSW302" s="5"/>
      <c r="HSX302" s="5"/>
      <c r="HSY302" s="5"/>
      <c r="HSZ302" s="5"/>
      <c r="HTA302" s="223"/>
      <c r="HTB302" s="2"/>
      <c r="HTC302" s="2"/>
      <c r="HTD302" s="5"/>
      <c r="HTE302" s="5"/>
      <c r="HTF302" s="5"/>
      <c r="HTG302" s="5"/>
      <c r="HTH302" s="5"/>
      <c r="HTI302" s="223"/>
      <c r="HTJ302" s="2"/>
      <c r="HTK302" s="2"/>
      <c r="HTL302" s="5"/>
      <c r="HTM302" s="5"/>
      <c r="HTN302" s="5"/>
      <c r="HTO302" s="5"/>
      <c r="HTP302" s="5"/>
      <c r="HTQ302" s="223"/>
      <c r="HTR302" s="2"/>
      <c r="HTS302" s="2"/>
      <c r="HTT302" s="5"/>
      <c r="HTU302" s="5"/>
      <c r="HTV302" s="5"/>
      <c r="HTW302" s="5"/>
      <c r="HTX302" s="5"/>
      <c r="HTY302" s="223"/>
      <c r="HTZ302" s="2"/>
      <c r="HUA302" s="2"/>
      <c r="HUB302" s="5"/>
      <c r="HUC302" s="5"/>
      <c r="HUD302" s="5"/>
      <c r="HUE302" s="5"/>
      <c r="HUF302" s="5"/>
      <c r="HUG302" s="223"/>
      <c r="HUH302" s="2"/>
      <c r="HUI302" s="2"/>
      <c r="HUJ302" s="5"/>
      <c r="HUK302" s="5"/>
      <c r="HUL302" s="5"/>
      <c r="HUM302" s="5"/>
      <c r="HUN302" s="5"/>
      <c r="HUO302" s="223"/>
      <c r="HUP302" s="2"/>
      <c r="HUQ302" s="2"/>
      <c r="HUR302" s="5"/>
      <c r="HUS302" s="5"/>
      <c r="HUT302" s="5"/>
      <c r="HUU302" s="5"/>
      <c r="HUV302" s="5"/>
      <c r="HUW302" s="223"/>
      <c r="HUX302" s="2"/>
      <c r="HUY302" s="2"/>
      <c r="HUZ302" s="5"/>
      <c r="HVA302" s="5"/>
      <c r="HVB302" s="5"/>
      <c r="HVC302" s="5"/>
      <c r="HVD302" s="5"/>
      <c r="HVE302" s="223"/>
      <c r="HVF302" s="2"/>
      <c r="HVG302" s="2"/>
      <c r="HVH302" s="5"/>
      <c r="HVI302" s="5"/>
      <c r="HVJ302" s="5"/>
      <c r="HVK302" s="5"/>
      <c r="HVL302" s="5"/>
      <c r="HVM302" s="223"/>
      <c r="HVN302" s="2"/>
      <c r="HVO302" s="2"/>
      <c r="HVP302" s="5"/>
      <c r="HVQ302" s="5"/>
      <c r="HVR302" s="5"/>
      <c r="HVS302" s="5"/>
      <c r="HVT302" s="5"/>
      <c r="HVU302" s="223"/>
      <c r="HVV302" s="2"/>
      <c r="HVW302" s="2"/>
      <c r="HVX302" s="5"/>
      <c r="HVY302" s="5"/>
      <c r="HVZ302" s="5"/>
      <c r="HWA302" s="5"/>
      <c r="HWB302" s="5"/>
      <c r="HWC302" s="223"/>
      <c r="HWD302" s="2"/>
      <c r="HWE302" s="2"/>
      <c r="HWF302" s="5"/>
      <c r="HWG302" s="5"/>
      <c r="HWH302" s="5"/>
      <c r="HWI302" s="5"/>
      <c r="HWJ302" s="5"/>
      <c r="HWK302" s="223"/>
      <c r="HWL302" s="2"/>
      <c r="HWM302" s="2"/>
      <c r="HWN302" s="5"/>
      <c r="HWO302" s="5"/>
      <c r="HWP302" s="5"/>
      <c r="HWQ302" s="5"/>
      <c r="HWR302" s="5"/>
      <c r="HWS302" s="223"/>
      <c r="HWT302" s="2"/>
      <c r="HWU302" s="2"/>
      <c r="HWV302" s="5"/>
      <c r="HWW302" s="5"/>
      <c r="HWX302" s="5"/>
      <c r="HWY302" s="5"/>
      <c r="HWZ302" s="5"/>
      <c r="HXA302" s="223"/>
      <c r="HXB302" s="2"/>
      <c r="HXC302" s="2"/>
      <c r="HXD302" s="5"/>
      <c r="HXE302" s="5"/>
      <c r="HXF302" s="5"/>
      <c r="HXG302" s="5"/>
      <c r="HXH302" s="5"/>
      <c r="HXI302" s="223"/>
      <c r="HXJ302" s="2"/>
      <c r="HXK302" s="2"/>
      <c r="HXL302" s="5"/>
      <c r="HXM302" s="5"/>
      <c r="HXN302" s="5"/>
      <c r="HXO302" s="5"/>
      <c r="HXP302" s="5"/>
      <c r="HXQ302" s="223"/>
      <c r="HXR302" s="2"/>
      <c r="HXS302" s="2"/>
      <c r="HXT302" s="5"/>
      <c r="HXU302" s="5"/>
      <c r="HXV302" s="5"/>
      <c r="HXW302" s="5"/>
      <c r="HXX302" s="5"/>
      <c r="HXY302" s="223"/>
      <c r="HXZ302" s="2"/>
      <c r="HYA302" s="2"/>
      <c r="HYB302" s="5"/>
      <c r="HYC302" s="5"/>
      <c r="HYD302" s="5"/>
      <c r="HYE302" s="5"/>
      <c r="HYF302" s="5"/>
      <c r="HYG302" s="223"/>
      <c r="HYH302" s="2"/>
      <c r="HYI302" s="2"/>
      <c r="HYJ302" s="5"/>
      <c r="HYK302" s="5"/>
      <c r="HYL302" s="5"/>
      <c r="HYM302" s="5"/>
      <c r="HYN302" s="5"/>
      <c r="HYO302" s="223"/>
      <c r="HYP302" s="2"/>
      <c r="HYQ302" s="2"/>
      <c r="HYR302" s="5"/>
      <c r="HYS302" s="5"/>
      <c r="HYT302" s="5"/>
      <c r="HYU302" s="5"/>
      <c r="HYV302" s="5"/>
      <c r="HYW302" s="223"/>
      <c r="HYX302" s="2"/>
      <c r="HYY302" s="2"/>
      <c r="HYZ302" s="5"/>
      <c r="HZA302" s="5"/>
      <c r="HZB302" s="5"/>
      <c r="HZC302" s="5"/>
      <c r="HZD302" s="5"/>
      <c r="HZE302" s="223"/>
      <c r="HZF302" s="2"/>
      <c r="HZG302" s="2"/>
      <c r="HZH302" s="5"/>
      <c r="HZI302" s="5"/>
      <c r="HZJ302" s="5"/>
      <c r="HZK302" s="5"/>
      <c r="HZL302" s="5"/>
      <c r="HZM302" s="223"/>
      <c r="HZN302" s="2"/>
      <c r="HZO302" s="2"/>
      <c r="HZP302" s="5"/>
      <c r="HZQ302" s="5"/>
      <c r="HZR302" s="5"/>
      <c r="HZS302" s="5"/>
      <c r="HZT302" s="5"/>
      <c r="HZU302" s="223"/>
      <c r="HZV302" s="2"/>
      <c r="HZW302" s="2"/>
      <c r="HZX302" s="5"/>
      <c r="HZY302" s="5"/>
      <c r="HZZ302" s="5"/>
      <c r="IAA302" s="5"/>
      <c r="IAB302" s="5"/>
      <c r="IAC302" s="223"/>
      <c r="IAD302" s="2"/>
      <c r="IAE302" s="2"/>
      <c r="IAF302" s="5"/>
      <c r="IAG302" s="5"/>
      <c r="IAH302" s="5"/>
      <c r="IAI302" s="5"/>
      <c r="IAJ302" s="5"/>
      <c r="IAK302" s="223"/>
      <c r="IAL302" s="2"/>
      <c r="IAM302" s="2"/>
      <c r="IAN302" s="5"/>
      <c r="IAO302" s="5"/>
      <c r="IAP302" s="5"/>
      <c r="IAQ302" s="5"/>
      <c r="IAR302" s="5"/>
      <c r="IAS302" s="223"/>
      <c r="IAT302" s="2"/>
      <c r="IAU302" s="2"/>
      <c r="IAV302" s="5"/>
      <c r="IAW302" s="5"/>
      <c r="IAX302" s="5"/>
      <c r="IAY302" s="5"/>
      <c r="IAZ302" s="5"/>
      <c r="IBA302" s="223"/>
      <c r="IBB302" s="2"/>
      <c r="IBC302" s="2"/>
      <c r="IBD302" s="5"/>
      <c r="IBE302" s="5"/>
      <c r="IBF302" s="5"/>
      <c r="IBG302" s="5"/>
      <c r="IBH302" s="5"/>
      <c r="IBI302" s="223"/>
      <c r="IBJ302" s="2"/>
      <c r="IBK302" s="2"/>
      <c r="IBL302" s="5"/>
      <c r="IBM302" s="5"/>
      <c r="IBN302" s="5"/>
      <c r="IBO302" s="5"/>
      <c r="IBP302" s="5"/>
      <c r="IBQ302" s="223"/>
      <c r="IBR302" s="2"/>
      <c r="IBS302" s="2"/>
      <c r="IBT302" s="5"/>
      <c r="IBU302" s="5"/>
      <c r="IBV302" s="5"/>
      <c r="IBW302" s="5"/>
      <c r="IBX302" s="5"/>
      <c r="IBY302" s="223"/>
      <c r="IBZ302" s="2"/>
      <c r="ICA302" s="2"/>
      <c r="ICB302" s="5"/>
      <c r="ICC302" s="5"/>
      <c r="ICD302" s="5"/>
      <c r="ICE302" s="5"/>
      <c r="ICF302" s="5"/>
      <c r="ICG302" s="223"/>
      <c r="ICH302" s="2"/>
      <c r="ICI302" s="2"/>
      <c r="ICJ302" s="5"/>
      <c r="ICK302" s="5"/>
      <c r="ICL302" s="5"/>
      <c r="ICM302" s="5"/>
      <c r="ICN302" s="5"/>
      <c r="ICO302" s="223"/>
      <c r="ICP302" s="2"/>
      <c r="ICQ302" s="2"/>
      <c r="ICR302" s="5"/>
      <c r="ICS302" s="5"/>
      <c r="ICT302" s="5"/>
      <c r="ICU302" s="5"/>
      <c r="ICV302" s="5"/>
      <c r="ICW302" s="223"/>
      <c r="ICX302" s="2"/>
      <c r="ICY302" s="2"/>
      <c r="ICZ302" s="5"/>
      <c r="IDA302" s="5"/>
      <c r="IDB302" s="5"/>
      <c r="IDC302" s="5"/>
      <c r="IDD302" s="5"/>
      <c r="IDE302" s="223"/>
      <c r="IDF302" s="2"/>
      <c r="IDG302" s="2"/>
      <c r="IDH302" s="5"/>
      <c r="IDI302" s="5"/>
      <c r="IDJ302" s="5"/>
      <c r="IDK302" s="5"/>
      <c r="IDL302" s="5"/>
      <c r="IDM302" s="223"/>
      <c r="IDN302" s="2"/>
      <c r="IDO302" s="2"/>
      <c r="IDP302" s="5"/>
      <c r="IDQ302" s="5"/>
      <c r="IDR302" s="5"/>
      <c r="IDS302" s="5"/>
      <c r="IDT302" s="5"/>
      <c r="IDU302" s="223"/>
      <c r="IDV302" s="2"/>
      <c r="IDW302" s="2"/>
      <c r="IDX302" s="5"/>
      <c r="IDY302" s="5"/>
      <c r="IDZ302" s="5"/>
      <c r="IEA302" s="5"/>
      <c r="IEB302" s="5"/>
      <c r="IEC302" s="223"/>
      <c r="IED302" s="2"/>
      <c r="IEE302" s="2"/>
      <c r="IEF302" s="5"/>
      <c r="IEG302" s="5"/>
      <c r="IEH302" s="5"/>
      <c r="IEI302" s="5"/>
      <c r="IEJ302" s="5"/>
      <c r="IEK302" s="223"/>
      <c r="IEL302" s="2"/>
      <c r="IEM302" s="2"/>
      <c r="IEN302" s="5"/>
      <c r="IEO302" s="5"/>
      <c r="IEP302" s="5"/>
      <c r="IEQ302" s="5"/>
      <c r="IER302" s="5"/>
      <c r="IES302" s="223"/>
      <c r="IET302" s="2"/>
      <c r="IEU302" s="2"/>
      <c r="IEV302" s="5"/>
      <c r="IEW302" s="5"/>
      <c r="IEX302" s="5"/>
      <c r="IEY302" s="5"/>
      <c r="IEZ302" s="5"/>
      <c r="IFA302" s="223"/>
      <c r="IFB302" s="2"/>
      <c r="IFC302" s="2"/>
      <c r="IFD302" s="5"/>
      <c r="IFE302" s="5"/>
      <c r="IFF302" s="5"/>
      <c r="IFG302" s="5"/>
      <c r="IFH302" s="5"/>
      <c r="IFI302" s="223"/>
      <c r="IFJ302" s="2"/>
      <c r="IFK302" s="2"/>
      <c r="IFL302" s="5"/>
      <c r="IFM302" s="5"/>
      <c r="IFN302" s="5"/>
      <c r="IFO302" s="5"/>
      <c r="IFP302" s="5"/>
      <c r="IFQ302" s="223"/>
      <c r="IFR302" s="2"/>
      <c r="IFS302" s="2"/>
      <c r="IFT302" s="5"/>
      <c r="IFU302" s="5"/>
      <c r="IFV302" s="5"/>
      <c r="IFW302" s="5"/>
      <c r="IFX302" s="5"/>
      <c r="IFY302" s="223"/>
      <c r="IFZ302" s="2"/>
      <c r="IGA302" s="2"/>
      <c r="IGB302" s="5"/>
      <c r="IGC302" s="5"/>
      <c r="IGD302" s="5"/>
      <c r="IGE302" s="5"/>
      <c r="IGF302" s="5"/>
      <c r="IGG302" s="223"/>
      <c r="IGH302" s="2"/>
      <c r="IGI302" s="2"/>
      <c r="IGJ302" s="5"/>
      <c r="IGK302" s="5"/>
      <c r="IGL302" s="5"/>
      <c r="IGM302" s="5"/>
      <c r="IGN302" s="5"/>
      <c r="IGO302" s="223"/>
      <c r="IGP302" s="2"/>
      <c r="IGQ302" s="2"/>
      <c r="IGR302" s="5"/>
      <c r="IGS302" s="5"/>
      <c r="IGT302" s="5"/>
      <c r="IGU302" s="5"/>
      <c r="IGV302" s="5"/>
      <c r="IGW302" s="223"/>
      <c r="IGX302" s="2"/>
      <c r="IGY302" s="2"/>
      <c r="IGZ302" s="5"/>
      <c r="IHA302" s="5"/>
      <c r="IHB302" s="5"/>
      <c r="IHC302" s="5"/>
      <c r="IHD302" s="5"/>
      <c r="IHE302" s="223"/>
      <c r="IHF302" s="2"/>
      <c r="IHG302" s="2"/>
      <c r="IHH302" s="5"/>
      <c r="IHI302" s="5"/>
      <c r="IHJ302" s="5"/>
      <c r="IHK302" s="5"/>
      <c r="IHL302" s="5"/>
      <c r="IHM302" s="223"/>
      <c r="IHN302" s="2"/>
      <c r="IHO302" s="2"/>
      <c r="IHP302" s="5"/>
      <c r="IHQ302" s="5"/>
      <c r="IHR302" s="5"/>
      <c r="IHS302" s="5"/>
      <c r="IHT302" s="5"/>
      <c r="IHU302" s="223"/>
      <c r="IHV302" s="2"/>
      <c r="IHW302" s="2"/>
      <c r="IHX302" s="5"/>
      <c r="IHY302" s="5"/>
      <c r="IHZ302" s="5"/>
      <c r="IIA302" s="5"/>
      <c r="IIB302" s="5"/>
      <c r="IIC302" s="223"/>
      <c r="IID302" s="2"/>
      <c r="IIE302" s="2"/>
      <c r="IIF302" s="5"/>
      <c r="IIG302" s="5"/>
      <c r="IIH302" s="5"/>
      <c r="III302" s="5"/>
      <c r="IIJ302" s="5"/>
      <c r="IIK302" s="223"/>
      <c r="IIL302" s="2"/>
      <c r="IIM302" s="2"/>
      <c r="IIN302" s="5"/>
      <c r="IIO302" s="5"/>
      <c r="IIP302" s="5"/>
      <c r="IIQ302" s="5"/>
      <c r="IIR302" s="5"/>
      <c r="IIS302" s="223"/>
      <c r="IIT302" s="2"/>
      <c r="IIU302" s="2"/>
      <c r="IIV302" s="5"/>
      <c r="IIW302" s="5"/>
      <c r="IIX302" s="5"/>
      <c r="IIY302" s="5"/>
      <c r="IIZ302" s="5"/>
      <c r="IJA302" s="223"/>
      <c r="IJB302" s="2"/>
      <c r="IJC302" s="2"/>
      <c r="IJD302" s="5"/>
      <c r="IJE302" s="5"/>
      <c r="IJF302" s="5"/>
      <c r="IJG302" s="5"/>
      <c r="IJH302" s="5"/>
      <c r="IJI302" s="223"/>
      <c r="IJJ302" s="2"/>
      <c r="IJK302" s="2"/>
      <c r="IJL302" s="5"/>
      <c r="IJM302" s="5"/>
      <c r="IJN302" s="5"/>
      <c r="IJO302" s="5"/>
      <c r="IJP302" s="5"/>
      <c r="IJQ302" s="223"/>
      <c r="IJR302" s="2"/>
      <c r="IJS302" s="2"/>
      <c r="IJT302" s="5"/>
      <c r="IJU302" s="5"/>
      <c r="IJV302" s="5"/>
      <c r="IJW302" s="5"/>
      <c r="IJX302" s="5"/>
      <c r="IJY302" s="223"/>
      <c r="IJZ302" s="2"/>
      <c r="IKA302" s="2"/>
      <c r="IKB302" s="5"/>
      <c r="IKC302" s="5"/>
      <c r="IKD302" s="5"/>
      <c r="IKE302" s="5"/>
      <c r="IKF302" s="5"/>
      <c r="IKG302" s="223"/>
      <c r="IKH302" s="2"/>
      <c r="IKI302" s="2"/>
      <c r="IKJ302" s="5"/>
      <c r="IKK302" s="5"/>
      <c r="IKL302" s="5"/>
      <c r="IKM302" s="5"/>
      <c r="IKN302" s="5"/>
      <c r="IKO302" s="223"/>
      <c r="IKP302" s="2"/>
      <c r="IKQ302" s="2"/>
      <c r="IKR302" s="5"/>
      <c r="IKS302" s="5"/>
      <c r="IKT302" s="5"/>
      <c r="IKU302" s="5"/>
      <c r="IKV302" s="5"/>
      <c r="IKW302" s="223"/>
      <c r="IKX302" s="2"/>
      <c r="IKY302" s="2"/>
      <c r="IKZ302" s="5"/>
      <c r="ILA302" s="5"/>
      <c r="ILB302" s="5"/>
      <c r="ILC302" s="5"/>
      <c r="ILD302" s="5"/>
      <c r="ILE302" s="223"/>
      <c r="ILF302" s="2"/>
      <c r="ILG302" s="2"/>
      <c r="ILH302" s="5"/>
      <c r="ILI302" s="5"/>
      <c r="ILJ302" s="5"/>
      <c r="ILK302" s="5"/>
      <c r="ILL302" s="5"/>
      <c r="ILM302" s="223"/>
      <c r="ILN302" s="2"/>
      <c r="ILO302" s="2"/>
      <c r="ILP302" s="5"/>
      <c r="ILQ302" s="5"/>
      <c r="ILR302" s="5"/>
      <c r="ILS302" s="5"/>
      <c r="ILT302" s="5"/>
      <c r="ILU302" s="223"/>
      <c r="ILV302" s="2"/>
      <c r="ILW302" s="2"/>
      <c r="ILX302" s="5"/>
      <c r="ILY302" s="5"/>
      <c r="ILZ302" s="5"/>
      <c r="IMA302" s="5"/>
      <c r="IMB302" s="5"/>
      <c r="IMC302" s="223"/>
      <c r="IMD302" s="2"/>
      <c r="IME302" s="2"/>
      <c r="IMF302" s="5"/>
      <c r="IMG302" s="5"/>
      <c r="IMH302" s="5"/>
      <c r="IMI302" s="5"/>
      <c r="IMJ302" s="5"/>
      <c r="IMK302" s="223"/>
      <c r="IML302" s="2"/>
      <c r="IMM302" s="2"/>
      <c r="IMN302" s="5"/>
      <c r="IMO302" s="5"/>
      <c r="IMP302" s="5"/>
      <c r="IMQ302" s="5"/>
      <c r="IMR302" s="5"/>
      <c r="IMS302" s="223"/>
      <c r="IMT302" s="2"/>
      <c r="IMU302" s="2"/>
      <c r="IMV302" s="5"/>
      <c r="IMW302" s="5"/>
      <c r="IMX302" s="5"/>
      <c r="IMY302" s="5"/>
      <c r="IMZ302" s="5"/>
      <c r="INA302" s="223"/>
      <c r="INB302" s="2"/>
      <c r="INC302" s="2"/>
      <c r="IND302" s="5"/>
      <c r="INE302" s="5"/>
      <c r="INF302" s="5"/>
      <c r="ING302" s="5"/>
      <c r="INH302" s="5"/>
      <c r="INI302" s="223"/>
      <c r="INJ302" s="2"/>
      <c r="INK302" s="2"/>
      <c r="INL302" s="5"/>
      <c r="INM302" s="5"/>
      <c r="INN302" s="5"/>
      <c r="INO302" s="5"/>
      <c r="INP302" s="5"/>
      <c r="INQ302" s="223"/>
      <c r="INR302" s="2"/>
      <c r="INS302" s="2"/>
      <c r="INT302" s="5"/>
      <c r="INU302" s="5"/>
      <c r="INV302" s="5"/>
      <c r="INW302" s="5"/>
      <c r="INX302" s="5"/>
      <c r="INY302" s="223"/>
      <c r="INZ302" s="2"/>
      <c r="IOA302" s="2"/>
      <c r="IOB302" s="5"/>
      <c r="IOC302" s="5"/>
      <c r="IOD302" s="5"/>
      <c r="IOE302" s="5"/>
      <c r="IOF302" s="5"/>
      <c r="IOG302" s="223"/>
      <c r="IOH302" s="2"/>
      <c r="IOI302" s="2"/>
      <c r="IOJ302" s="5"/>
      <c r="IOK302" s="5"/>
      <c r="IOL302" s="5"/>
      <c r="IOM302" s="5"/>
      <c r="ION302" s="5"/>
      <c r="IOO302" s="223"/>
      <c r="IOP302" s="2"/>
      <c r="IOQ302" s="2"/>
      <c r="IOR302" s="5"/>
      <c r="IOS302" s="5"/>
      <c r="IOT302" s="5"/>
      <c r="IOU302" s="5"/>
      <c r="IOV302" s="5"/>
      <c r="IOW302" s="223"/>
      <c r="IOX302" s="2"/>
      <c r="IOY302" s="2"/>
      <c r="IOZ302" s="5"/>
      <c r="IPA302" s="5"/>
      <c r="IPB302" s="5"/>
      <c r="IPC302" s="5"/>
      <c r="IPD302" s="5"/>
      <c r="IPE302" s="223"/>
      <c r="IPF302" s="2"/>
      <c r="IPG302" s="2"/>
      <c r="IPH302" s="5"/>
      <c r="IPI302" s="5"/>
      <c r="IPJ302" s="5"/>
      <c r="IPK302" s="5"/>
      <c r="IPL302" s="5"/>
      <c r="IPM302" s="223"/>
      <c r="IPN302" s="2"/>
      <c r="IPO302" s="2"/>
      <c r="IPP302" s="5"/>
      <c r="IPQ302" s="5"/>
      <c r="IPR302" s="5"/>
      <c r="IPS302" s="5"/>
      <c r="IPT302" s="5"/>
      <c r="IPU302" s="223"/>
      <c r="IPV302" s="2"/>
      <c r="IPW302" s="2"/>
      <c r="IPX302" s="5"/>
      <c r="IPY302" s="5"/>
      <c r="IPZ302" s="5"/>
      <c r="IQA302" s="5"/>
      <c r="IQB302" s="5"/>
      <c r="IQC302" s="223"/>
      <c r="IQD302" s="2"/>
      <c r="IQE302" s="2"/>
      <c r="IQF302" s="5"/>
      <c r="IQG302" s="5"/>
      <c r="IQH302" s="5"/>
      <c r="IQI302" s="5"/>
      <c r="IQJ302" s="5"/>
      <c r="IQK302" s="223"/>
      <c r="IQL302" s="2"/>
      <c r="IQM302" s="2"/>
      <c r="IQN302" s="5"/>
      <c r="IQO302" s="5"/>
      <c r="IQP302" s="5"/>
      <c r="IQQ302" s="5"/>
      <c r="IQR302" s="5"/>
      <c r="IQS302" s="223"/>
      <c r="IQT302" s="2"/>
      <c r="IQU302" s="2"/>
      <c r="IQV302" s="5"/>
      <c r="IQW302" s="5"/>
      <c r="IQX302" s="5"/>
      <c r="IQY302" s="5"/>
      <c r="IQZ302" s="5"/>
      <c r="IRA302" s="223"/>
      <c r="IRB302" s="2"/>
      <c r="IRC302" s="2"/>
      <c r="IRD302" s="5"/>
      <c r="IRE302" s="5"/>
      <c r="IRF302" s="5"/>
      <c r="IRG302" s="5"/>
      <c r="IRH302" s="5"/>
      <c r="IRI302" s="223"/>
      <c r="IRJ302" s="2"/>
      <c r="IRK302" s="2"/>
      <c r="IRL302" s="5"/>
      <c r="IRM302" s="5"/>
      <c r="IRN302" s="5"/>
      <c r="IRO302" s="5"/>
      <c r="IRP302" s="5"/>
      <c r="IRQ302" s="223"/>
      <c r="IRR302" s="2"/>
      <c r="IRS302" s="2"/>
      <c r="IRT302" s="5"/>
      <c r="IRU302" s="5"/>
      <c r="IRV302" s="5"/>
      <c r="IRW302" s="5"/>
      <c r="IRX302" s="5"/>
      <c r="IRY302" s="223"/>
      <c r="IRZ302" s="2"/>
      <c r="ISA302" s="2"/>
      <c r="ISB302" s="5"/>
      <c r="ISC302" s="5"/>
      <c r="ISD302" s="5"/>
      <c r="ISE302" s="5"/>
      <c r="ISF302" s="5"/>
      <c r="ISG302" s="223"/>
      <c r="ISH302" s="2"/>
      <c r="ISI302" s="2"/>
      <c r="ISJ302" s="5"/>
      <c r="ISK302" s="5"/>
      <c r="ISL302" s="5"/>
      <c r="ISM302" s="5"/>
      <c r="ISN302" s="5"/>
      <c r="ISO302" s="223"/>
      <c r="ISP302" s="2"/>
      <c r="ISQ302" s="2"/>
      <c r="ISR302" s="5"/>
      <c r="ISS302" s="5"/>
      <c r="IST302" s="5"/>
      <c r="ISU302" s="5"/>
      <c r="ISV302" s="5"/>
      <c r="ISW302" s="223"/>
      <c r="ISX302" s="2"/>
      <c r="ISY302" s="2"/>
      <c r="ISZ302" s="5"/>
      <c r="ITA302" s="5"/>
      <c r="ITB302" s="5"/>
      <c r="ITC302" s="5"/>
      <c r="ITD302" s="5"/>
      <c r="ITE302" s="223"/>
      <c r="ITF302" s="2"/>
      <c r="ITG302" s="2"/>
      <c r="ITH302" s="5"/>
      <c r="ITI302" s="5"/>
      <c r="ITJ302" s="5"/>
      <c r="ITK302" s="5"/>
      <c r="ITL302" s="5"/>
      <c r="ITM302" s="223"/>
      <c r="ITN302" s="2"/>
      <c r="ITO302" s="2"/>
      <c r="ITP302" s="5"/>
      <c r="ITQ302" s="5"/>
      <c r="ITR302" s="5"/>
      <c r="ITS302" s="5"/>
      <c r="ITT302" s="5"/>
      <c r="ITU302" s="223"/>
      <c r="ITV302" s="2"/>
      <c r="ITW302" s="2"/>
      <c r="ITX302" s="5"/>
      <c r="ITY302" s="5"/>
      <c r="ITZ302" s="5"/>
      <c r="IUA302" s="5"/>
      <c r="IUB302" s="5"/>
      <c r="IUC302" s="223"/>
      <c r="IUD302" s="2"/>
      <c r="IUE302" s="2"/>
      <c r="IUF302" s="5"/>
      <c r="IUG302" s="5"/>
      <c r="IUH302" s="5"/>
      <c r="IUI302" s="5"/>
      <c r="IUJ302" s="5"/>
      <c r="IUK302" s="223"/>
      <c r="IUL302" s="2"/>
      <c r="IUM302" s="2"/>
      <c r="IUN302" s="5"/>
      <c r="IUO302" s="5"/>
      <c r="IUP302" s="5"/>
      <c r="IUQ302" s="5"/>
      <c r="IUR302" s="5"/>
      <c r="IUS302" s="223"/>
      <c r="IUT302" s="2"/>
      <c r="IUU302" s="2"/>
      <c r="IUV302" s="5"/>
      <c r="IUW302" s="5"/>
      <c r="IUX302" s="5"/>
      <c r="IUY302" s="5"/>
      <c r="IUZ302" s="5"/>
      <c r="IVA302" s="223"/>
      <c r="IVB302" s="2"/>
      <c r="IVC302" s="2"/>
      <c r="IVD302" s="5"/>
      <c r="IVE302" s="5"/>
      <c r="IVF302" s="5"/>
      <c r="IVG302" s="5"/>
      <c r="IVH302" s="5"/>
      <c r="IVI302" s="223"/>
      <c r="IVJ302" s="2"/>
      <c r="IVK302" s="2"/>
      <c r="IVL302" s="5"/>
      <c r="IVM302" s="5"/>
      <c r="IVN302" s="5"/>
      <c r="IVO302" s="5"/>
      <c r="IVP302" s="5"/>
      <c r="IVQ302" s="223"/>
      <c r="IVR302" s="2"/>
      <c r="IVS302" s="2"/>
      <c r="IVT302" s="5"/>
      <c r="IVU302" s="5"/>
      <c r="IVV302" s="5"/>
      <c r="IVW302" s="5"/>
      <c r="IVX302" s="5"/>
      <c r="IVY302" s="223"/>
      <c r="IVZ302" s="2"/>
      <c r="IWA302" s="2"/>
      <c r="IWB302" s="5"/>
      <c r="IWC302" s="5"/>
      <c r="IWD302" s="5"/>
      <c r="IWE302" s="5"/>
      <c r="IWF302" s="5"/>
      <c r="IWG302" s="223"/>
      <c r="IWH302" s="2"/>
      <c r="IWI302" s="2"/>
      <c r="IWJ302" s="5"/>
      <c r="IWK302" s="5"/>
      <c r="IWL302" s="5"/>
      <c r="IWM302" s="5"/>
      <c r="IWN302" s="5"/>
      <c r="IWO302" s="223"/>
      <c r="IWP302" s="2"/>
      <c r="IWQ302" s="2"/>
      <c r="IWR302" s="5"/>
      <c r="IWS302" s="5"/>
      <c r="IWT302" s="5"/>
      <c r="IWU302" s="5"/>
      <c r="IWV302" s="5"/>
      <c r="IWW302" s="223"/>
      <c r="IWX302" s="2"/>
      <c r="IWY302" s="2"/>
      <c r="IWZ302" s="5"/>
      <c r="IXA302" s="5"/>
      <c r="IXB302" s="5"/>
      <c r="IXC302" s="5"/>
      <c r="IXD302" s="5"/>
      <c r="IXE302" s="223"/>
      <c r="IXF302" s="2"/>
      <c r="IXG302" s="2"/>
      <c r="IXH302" s="5"/>
      <c r="IXI302" s="5"/>
      <c r="IXJ302" s="5"/>
      <c r="IXK302" s="5"/>
      <c r="IXL302" s="5"/>
      <c r="IXM302" s="223"/>
      <c r="IXN302" s="2"/>
      <c r="IXO302" s="2"/>
      <c r="IXP302" s="5"/>
      <c r="IXQ302" s="5"/>
      <c r="IXR302" s="5"/>
      <c r="IXS302" s="5"/>
      <c r="IXT302" s="5"/>
      <c r="IXU302" s="223"/>
      <c r="IXV302" s="2"/>
      <c r="IXW302" s="2"/>
      <c r="IXX302" s="5"/>
      <c r="IXY302" s="5"/>
      <c r="IXZ302" s="5"/>
      <c r="IYA302" s="5"/>
      <c r="IYB302" s="5"/>
      <c r="IYC302" s="223"/>
      <c r="IYD302" s="2"/>
      <c r="IYE302" s="2"/>
      <c r="IYF302" s="5"/>
      <c r="IYG302" s="5"/>
      <c r="IYH302" s="5"/>
      <c r="IYI302" s="5"/>
      <c r="IYJ302" s="5"/>
      <c r="IYK302" s="223"/>
      <c r="IYL302" s="2"/>
      <c r="IYM302" s="2"/>
      <c r="IYN302" s="5"/>
      <c r="IYO302" s="5"/>
      <c r="IYP302" s="5"/>
      <c r="IYQ302" s="5"/>
      <c r="IYR302" s="5"/>
      <c r="IYS302" s="223"/>
      <c r="IYT302" s="2"/>
      <c r="IYU302" s="2"/>
      <c r="IYV302" s="5"/>
      <c r="IYW302" s="5"/>
      <c r="IYX302" s="5"/>
      <c r="IYY302" s="5"/>
      <c r="IYZ302" s="5"/>
      <c r="IZA302" s="223"/>
      <c r="IZB302" s="2"/>
      <c r="IZC302" s="2"/>
      <c r="IZD302" s="5"/>
      <c r="IZE302" s="5"/>
      <c r="IZF302" s="5"/>
      <c r="IZG302" s="5"/>
      <c r="IZH302" s="5"/>
      <c r="IZI302" s="223"/>
      <c r="IZJ302" s="2"/>
      <c r="IZK302" s="2"/>
      <c r="IZL302" s="5"/>
      <c r="IZM302" s="5"/>
      <c r="IZN302" s="5"/>
      <c r="IZO302" s="5"/>
      <c r="IZP302" s="5"/>
      <c r="IZQ302" s="223"/>
      <c r="IZR302" s="2"/>
      <c r="IZS302" s="2"/>
      <c r="IZT302" s="5"/>
      <c r="IZU302" s="5"/>
      <c r="IZV302" s="5"/>
      <c r="IZW302" s="5"/>
      <c r="IZX302" s="5"/>
      <c r="IZY302" s="223"/>
      <c r="IZZ302" s="2"/>
      <c r="JAA302" s="2"/>
      <c r="JAB302" s="5"/>
      <c r="JAC302" s="5"/>
      <c r="JAD302" s="5"/>
      <c r="JAE302" s="5"/>
      <c r="JAF302" s="5"/>
      <c r="JAG302" s="223"/>
      <c r="JAH302" s="2"/>
      <c r="JAI302" s="2"/>
      <c r="JAJ302" s="5"/>
      <c r="JAK302" s="5"/>
      <c r="JAL302" s="5"/>
      <c r="JAM302" s="5"/>
      <c r="JAN302" s="5"/>
      <c r="JAO302" s="223"/>
      <c r="JAP302" s="2"/>
      <c r="JAQ302" s="2"/>
      <c r="JAR302" s="5"/>
      <c r="JAS302" s="5"/>
      <c r="JAT302" s="5"/>
      <c r="JAU302" s="5"/>
      <c r="JAV302" s="5"/>
      <c r="JAW302" s="223"/>
      <c r="JAX302" s="2"/>
      <c r="JAY302" s="2"/>
      <c r="JAZ302" s="5"/>
      <c r="JBA302" s="5"/>
      <c r="JBB302" s="5"/>
      <c r="JBC302" s="5"/>
      <c r="JBD302" s="5"/>
      <c r="JBE302" s="223"/>
      <c r="JBF302" s="2"/>
      <c r="JBG302" s="2"/>
      <c r="JBH302" s="5"/>
      <c r="JBI302" s="5"/>
      <c r="JBJ302" s="5"/>
      <c r="JBK302" s="5"/>
      <c r="JBL302" s="5"/>
      <c r="JBM302" s="223"/>
      <c r="JBN302" s="2"/>
      <c r="JBO302" s="2"/>
      <c r="JBP302" s="5"/>
      <c r="JBQ302" s="5"/>
      <c r="JBR302" s="5"/>
      <c r="JBS302" s="5"/>
      <c r="JBT302" s="5"/>
      <c r="JBU302" s="223"/>
      <c r="JBV302" s="2"/>
      <c r="JBW302" s="2"/>
      <c r="JBX302" s="5"/>
      <c r="JBY302" s="5"/>
      <c r="JBZ302" s="5"/>
      <c r="JCA302" s="5"/>
      <c r="JCB302" s="5"/>
      <c r="JCC302" s="223"/>
      <c r="JCD302" s="2"/>
      <c r="JCE302" s="2"/>
      <c r="JCF302" s="5"/>
      <c r="JCG302" s="5"/>
      <c r="JCH302" s="5"/>
      <c r="JCI302" s="5"/>
      <c r="JCJ302" s="5"/>
      <c r="JCK302" s="223"/>
      <c r="JCL302" s="2"/>
      <c r="JCM302" s="2"/>
      <c r="JCN302" s="5"/>
      <c r="JCO302" s="5"/>
      <c r="JCP302" s="5"/>
      <c r="JCQ302" s="5"/>
      <c r="JCR302" s="5"/>
      <c r="JCS302" s="223"/>
      <c r="JCT302" s="2"/>
      <c r="JCU302" s="2"/>
      <c r="JCV302" s="5"/>
      <c r="JCW302" s="5"/>
      <c r="JCX302" s="5"/>
      <c r="JCY302" s="5"/>
      <c r="JCZ302" s="5"/>
      <c r="JDA302" s="223"/>
      <c r="JDB302" s="2"/>
      <c r="JDC302" s="2"/>
      <c r="JDD302" s="5"/>
      <c r="JDE302" s="5"/>
      <c r="JDF302" s="5"/>
      <c r="JDG302" s="5"/>
      <c r="JDH302" s="5"/>
      <c r="JDI302" s="223"/>
      <c r="JDJ302" s="2"/>
      <c r="JDK302" s="2"/>
      <c r="JDL302" s="5"/>
      <c r="JDM302" s="5"/>
      <c r="JDN302" s="5"/>
      <c r="JDO302" s="5"/>
      <c r="JDP302" s="5"/>
      <c r="JDQ302" s="223"/>
      <c r="JDR302" s="2"/>
      <c r="JDS302" s="2"/>
      <c r="JDT302" s="5"/>
      <c r="JDU302" s="5"/>
      <c r="JDV302" s="5"/>
      <c r="JDW302" s="5"/>
      <c r="JDX302" s="5"/>
      <c r="JDY302" s="223"/>
      <c r="JDZ302" s="2"/>
      <c r="JEA302" s="2"/>
      <c r="JEB302" s="5"/>
      <c r="JEC302" s="5"/>
      <c r="JED302" s="5"/>
      <c r="JEE302" s="5"/>
      <c r="JEF302" s="5"/>
      <c r="JEG302" s="223"/>
      <c r="JEH302" s="2"/>
      <c r="JEI302" s="2"/>
      <c r="JEJ302" s="5"/>
      <c r="JEK302" s="5"/>
      <c r="JEL302" s="5"/>
      <c r="JEM302" s="5"/>
      <c r="JEN302" s="5"/>
      <c r="JEO302" s="223"/>
      <c r="JEP302" s="2"/>
      <c r="JEQ302" s="2"/>
      <c r="JER302" s="5"/>
      <c r="JES302" s="5"/>
      <c r="JET302" s="5"/>
      <c r="JEU302" s="5"/>
      <c r="JEV302" s="5"/>
      <c r="JEW302" s="223"/>
      <c r="JEX302" s="2"/>
      <c r="JEY302" s="2"/>
      <c r="JEZ302" s="5"/>
      <c r="JFA302" s="5"/>
      <c r="JFB302" s="5"/>
      <c r="JFC302" s="5"/>
      <c r="JFD302" s="5"/>
      <c r="JFE302" s="223"/>
      <c r="JFF302" s="2"/>
      <c r="JFG302" s="2"/>
      <c r="JFH302" s="5"/>
      <c r="JFI302" s="5"/>
      <c r="JFJ302" s="5"/>
      <c r="JFK302" s="5"/>
      <c r="JFL302" s="5"/>
      <c r="JFM302" s="223"/>
      <c r="JFN302" s="2"/>
      <c r="JFO302" s="2"/>
      <c r="JFP302" s="5"/>
      <c r="JFQ302" s="5"/>
      <c r="JFR302" s="5"/>
      <c r="JFS302" s="5"/>
      <c r="JFT302" s="5"/>
      <c r="JFU302" s="223"/>
      <c r="JFV302" s="2"/>
      <c r="JFW302" s="2"/>
      <c r="JFX302" s="5"/>
      <c r="JFY302" s="5"/>
      <c r="JFZ302" s="5"/>
      <c r="JGA302" s="5"/>
      <c r="JGB302" s="5"/>
      <c r="JGC302" s="223"/>
      <c r="JGD302" s="2"/>
      <c r="JGE302" s="2"/>
      <c r="JGF302" s="5"/>
      <c r="JGG302" s="5"/>
      <c r="JGH302" s="5"/>
      <c r="JGI302" s="5"/>
      <c r="JGJ302" s="5"/>
      <c r="JGK302" s="223"/>
      <c r="JGL302" s="2"/>
      <c r="JGM302" s="2"/>
      <c r="JGN302" s="5"/>
      <c r="JGO302" s="5"/>
      <c r="JGP302" s="5"/>
      <c r="JGQ302" s="5"/>
      <c r="JGR302" s="5"/>
      <c r="JGS302" s="223"/>
      <c r="JGT302" s="2"/>
      <c r="JGU302" s="2"/>
      <c r="JGV302" s="5"/>
      <c r="JGW302" s="5"/>
      <c r="JGX302" s="5"/>
      <c r="JGY302" s="5"/>
      <c r="JGZ302" s="5"/>
      <c r="JHA302" s="223"/>
      <c r="JHB302" s="2"/>
      <c r="JHC302" s="2"/>
      <c r="JHD302" s="5"/>
      <c r="JHE302" s="5"/>
      <c r="JHF302" s="5"/>
      <c r="JHG302" s="5"/>
      <c r="JHH302" s="5"/>
      <c r="JHI302" s="223"/>
      <c r="JHJ302" s="2"/>
      <c r="JHK302" s="2"/>
      <c r="JHL302" s="5"/>
      <c r="JHM302" s="5"/>
      <c r="JHN302" s="5"/>
      <c r="JHO302" s="5"/>
      <c r="JHP302" s="5"/>
      <c r="JHQ302" s="223"/>
      <c r="JHR302" s="2"/>
      <c r="JHS302" s="2"/>
      <c r="JHT302" s="5"/>
      <c r="JHU302" s="5"/>
      <c r="JHV302" s="5"/>
      <c r="JHW302" s="5"/>
      <c r="JHX302" s="5"/>
      <c r="JHY302" s="223"/>
      <c r="JHZ302" s="2"/>
      <c r="JIA302" s="2"/>
      <c r="JIB302" s="5"/>
      <c r="JIC302" s="5"/>
      <c r="JID302" s="5"/>
      <c r="JIE302" s="5"/>
      <c r="JIF302" s="5"/>
      <c r="JIG302" s="223"/>
      <c r="JIH302" s="2"/>
      <c r="JII302" s="2"/>
      <c r="JIJ302" s="5"/>
      <c r="JIK302" s="5"/>
      <c r="JIL302" s="5"/>
      <c r="JIM302" s="5"/>
      <c r="JIN302" s="5"/>
      <c r="JIO302" s="223"/>
      <c r="JIP302" s="2"/>
      <c r="JIQ302" s="2"/>
      <c r="JIR302" s="5"/>
      <c r="JIS302" s="5"/>
      <c r="JIT302" s="5"/>
      <c r="JIU302" s="5"/>
      <c r="JIV302" s="5"/>
      <c r="JIW302" s="223"/>
      <c r="JIX302" s="2"/>
      <c r="JIY302" s="2"/>
      <c r="JIZ302" s="5"/>
      <c r="JJA302" s="5"/>
      <c r="JJB302" s="5"/>
      <c r="JJC302" s="5"/>
      <c r="JJD302" s="5"/>
      <c r="JJE302" s="223"/>
      <c r="JJF302" s="2"/>
      <c r="JJG302" s="2"/>
      <c r="JJH302" s="5"/>
      <c r="JJI302" s="5"/>
      <c r="JJJ302" s="5"/>
      <c r="JJK302" s="5"/>
      <c r="JJL302" s="5"/>
      <c r="JJM302" s="223"/>
      <c r="JJN302" s="2"/>
      <c r="JJO302" s="2"/>
      <c r="JJP302" s="5"/>
      <c r="JJQ302" s="5"/>
      <c r="JJR302" s="5"/>
      <c r="JJS302" s="5"/>
      <c r="JJT302" s="5"/>
      <c r="JJU302" s="223"/>
      <c r="JJV302" s="2"/>
      <c r="JJW302" s="2"/>
      <c r="JJX302" s="5"/>
      <c r="JJY302" s="5"/>
      <c r="JJZ302" s="5"/>
      <c r="JKA302" s="5"/>
      <c r="JKB302" s="5"/>
      <c r="JKC302" s="223"/>
      <c r="JKD302" s="2"/>
      <c r="JKE302" s="2"/>
      <c r="JKF302" s="5"/>
      <c r="JKG302" s="5"/>
      <c r="JKH302" s="5"/>
      <c r="JKI302" s="5"/>
      <c r="JKJ302" s="5"/>
      <c r="JKK302" s="223"/>
      <c r="JKL302" s="2"/>
      <c r="JKM302" s="2"/>
      <c r="JKN302" s="5"/>
      <c r="JKO302" s="5"/>
      <c r="JKP302" s="5"/>
      <c r="JKQ302" s="5"/>
      <c r="JKR302" s="5"/>
      <c r="JKS302" s="223"/>
      <c r="JKT302" s="2"/>
      <c r="JKU302" s="2"/>
      <c r="JKV302" s="5"/>
      <c r="JKW302" s="5"/>
      <c r="JKX302" s="5"/>
      <c r="JKY302" s="5"/>
      <c r="JKZ302" s="5"/>
      <c r="JLA302" s="223"/>
      <c r="JLB302" s="2"/>
      <c r="JLC302" s="2"/>
      <c r="JLD302" s="5"/>
      <c r="JLE302" s="5"/>
      <c r="JLF302" s="5"/>
      <c r="JLG302" s="5"/>
      <c r="JLH302" s="5"/>
      <c r="JLI302" s="223"/>
      <c r="JLJ302" s="2"/>
      <c r="JLK302" s="2"/>
      <c r="JLL302" s="5"/>
      <c r="JLM302" s="5"/>
      <c r="JLN302" s="5"/>
      <c r="JLO302" s="5"/>
      <c r="JLP302" s="5"/>
      <c r="JLQ302" s="223"/>
      <c r="JLR302" s="2"/>
      <c r="JLS302" s="2"/>
      <c r="JLT302" s="5"/>
      <c r="JLU302" s="5"/>
      <c r="JLV302" s="5"/>
      <c r="JLW302" s="5"/>
      <c r="JLX302" s="5"/>
      <c r="JLY302" s="223"/>
      <c r="JLZ302" s="2"/>
      <c r="JMA302" s="2"/>
      <c r="JMB302" s="5"/>
      <c r="JMC302" s="5"/>
      <c r="JMD302" s="5"/>
      <c r="JME302" s="5"/>
      <c r="JMF302" s="5"/>
      <c r="JMG302" s="223"/>
      <c r="JMH302" s="2"/>
      <c r="JMI302" s="2"/>
      <c r="JMJ302" s="5"/>
      <c r="JMK302" s="5"/>
      <c r="JML302" s="5"/>
      <c r="JMM302" s="5"/>
      <c r="JMN302" s="5"/>
      <c r="JMO302" s="223"/>
      <c r="JMP302" s="2"/>
      <c r="JMQ302" s="2"/>
      <c r="JMR302" s="5"/>
      <c r="JMS302" s="5"/>
      <c r="JMT302" s="5"/>
      <c r="JMU302" s="5"/>
      <c r="JMV302" s="5"/>
      <c r="JMW302" s="223"/>
      <c r="JMX302" s="2"/>
      <c r="JMY302" s="2"/>
      <c r="JMZ302" s="5"/>
      <c r="JNA302" s="5"/>
      <c r="JNB302" s="5"/>
      <c r="JNC302" s="5"/>
      <c r="JND302" s="5"/>
      <c r="JNE302" s="223"/>
      <c r="JNF302" s="2"/>
      <c r="JNG302" s="2"/>
      <c r="JNH302" s="5"/>
      <c r="JNI302" s="5"/>
      <c r="JNJ302" s="5"/>
      <c r="JNK302" s="5"/>
      <c r="JNL302" s="5"/>
      <c r="JNM302" s="223"/>
      <c r="JNN302" s="2"/>
      <c r="JNO302" s="2"/>
      <c r="JNP302" s="5"/>
      <c r="JNQ302" s="5"/>
      <c r="JNR302" s="5"/>
      <c r="JNS302" s="5"/>
      <c r="JNT302" s="5"/>
      <c r="JNU302" s="223"/>
      <c r="JNV302" s="2"/>
      <c r="JNW302" s="2"/>
      <c r="JNX302" s="5"/>
      <c r="JNY302" s="5"/>
      <c r="JNZ302" s="5"/>
      <c r="JOA302" s="5"/>
      <c r="JOB302" s="5"/>
      <c r="JOC302" s="223"/>
      <c r="JOD302" s="2"/>
      <c r="JOE302" s="2"/>
      <c r="JOF302" s="5"/>
      <c r="JOG302" s="5"/>
      <c r="JOH302" s="5"/>
      <c r="JOI302" s="5"/>
      <c r="JOJ302" s="5"/>
      <c r="JOK302" s="223"/>
      <c r="JOL302" s="2"/>
      <c r="JOM302" s="2"/>
      <c r="JON302" s="5"/>
      <c r="JOO302" s="5"/>
      <c r="JOP302" s="5"/>
      <c r="JOQ302" s="5"/>
      <c r="JOR302" s="5"/>
      <c r="JOS302" s="223"/>
      <c r="JOT302" s="2"/>
      <c r="JOU302" s="2"/>
      <c r="JOV302" s="5"/>
      <c r="JOW302" s="5"/>
      <c r="JOX302" s="5"/>
      <c r="JOY302" s="5"/>
      <c r="JOZ302" s="5"/>
      <c r="JPA302" s="223"/>
      <c r="JPB302" s="2"/>
      <c r="JPC302" s="2"/>
      <c r="JPD302" s="5"/>
      <c r="JPE302" s="5"/>
      <c r="JPF302" s="5"/>
      <c r="JPG302" s="5"/>
      <c r="JPH302" s="5"/>
      <c r="JPI302" s="223"/>
      <c r="JPJ302" s="2"/>
      <c r="JPK302" s="2"/>
      <c r="JPL302" s="5"/>
      <c r="JPM302" s="5"/>
      <c r="JPN302" s="5"/>
      <c r="JPO302" s="5"/>
      <c r="JPP302" s="5"/>
      <c r="JPQ302" s="223"/>
      <c r="JPR302" s="2"/>
      <c r="JPS302" s="2"/>
      <c r="JPT302" s="5"/>
      <c r="JPU302" s="5"/>
      <c r="JPV302" s="5"/>
      <c r="JPW302" s="5"/>
      <c r="JPX302" s="5"/>
      <c r="JPY302" s="223"/>
      <c r="JPZ302" s="2"/>
      <c r="JQA302" s="2"/>
      <c r="JQB302" s="5"/>
      <c r="JQC302" s="5"/>
      <c r="JQD302" s="5"/>
      <c r="JQE302" s="5"/>
      <c r="JQF302" s="5"/>
      <c r="JQG302" s="223"/>
      <c r="JQH302" s="2"/>
      <c r="JQI302" s="2"/>
      <c r="JQJ302" s="5"/>
      <c r="JQK302" s="5"/>
      <c r="JQL302" s="5"/>
      <c r="JQM302" s="5"/>
      <c r="JQN302" s="5"/>
      <c r="JQO302" s="223"/>
      <c r="JQP302" s="2"/>
      <c r="JQQ302" s="2"/>
      <c r="JQR302" s="5"/>
      <c r="JQS302" s="5"/>
      <c r="JQT302" s="5"/>
      <c r="JQU302" s="5"/>
      <c r="JQV302" s="5"/>
      <c r="JQW302" s="223"/>
      <c r="JQX302" s="2"/>
      <c r="JQY302" s="2"/>
      <c r="JQZ302" s="5"/>
      <c r="JRA302" s="5"/>
      <c r="JRB302" s="5"/>
      <c r="JRC302" s="5"/>
      <c r="JRD302" s="5"/>
      <c r="JRE302" s="223"/>
      <c r="JRF302" s="2"/>
      <c r="JRG302" s="2"/>
      <c r="JRH302" s="5"/>
      <c r="JRI302" s="5"/>
      <c r="JRJ302" s="5"/>
      <c r="JRK302" s="5"/>
      <c r="JRL302" s="5"/>
      <c r="JRM302" s="223"/>
      <c r="JRN302" s="2"/>
      <c r="JRO302" s="2"/>
      <c r="JRP302" s="5"/>
      <c r="JRQ302" s="5"/>
      <c r="JRR302" s="5"/>
      <c r="JRS302" s="5"/>
      <c r="JRT302" s="5"/>
      <c r="JRU302" s="223"/>
      <c r="JRV302" s="2"/>
      <c r="JRW302" s="2"/>
      <c r="JRX302" s="5"/>
      <c r="JRY302" s="5"/>
      <c r="JRZ302" s="5"/>
      <c r="JSA302" s="5"/>
      <c r="JSB302" s="5"/>
      <c r="JSC302" s="223"/>
      <c r="JSD302" s="2"/>
      <c r="JSE302" s="2"/>
      <c r="JSF302" s="5"/>
      <c r="JSG302" s="5"/>
      <c r="JSH302" s="5"/>
      <c r="JSI302" s="5"/>
      <c r="JSJ302" s="5"/>
      <c r="JSK302" s="223"/>
      <c r="JSL302" s="2"/>
      <c r="JSM302" s="2"/>
      <c r="JSN302" s="5"/>
      <c r="JSO302" s="5"/>
      <c r="JSP302" s="5"/>
      <c r="JSQ302" s="5"/>
      <c r="JSR302" s="5"/>
      <c r="JSS302" s="223"/>
      <c r="JST302" s="2"/>
      <c r="JSU302" s="2"/>
      <c r="JSV302" s="5"/>
      <c r="JSW302" s="5"/>
      <c r="JSX302" s="5"/>
      <c r="JSY302" s="5"/>
      <c r="JSZ302" s="5"/>
      <c r="JTA302" s="223"/>
      <c r="JTB302" s="2"/>
      <c r="JTC302" s="2"/>
      <c r="JTD302" s="5"/>
      <c r="JTE302" s="5"/>
      <c r="JTF302" s="5"/>
      <c r="JTG302" s="5"/>
      <c r="JTH302" s="5"/>
      <c r="JTI302" s="223"/>
      <c r="JTJ302" s="2"/>
      <c r="JTK302" s="2"/>
      <c r="JTL302" s="5"/>
      <c r="JTM302" s="5"/>
      <c r="JTN302" s="5"/>
      <c r="JTO302" s="5"/>
      <c r="JTP302" s="5"/>
      <c r="JTQ302" s="223"/>
      <c r="JTR302" s="2"/>
      <c r="JTS302" s="2"/>
      <c r="JTT302" s="5"/>
      <c r="JTU302" s="5"/>
      <c r="JTV302" s="5"/>
      <c r="JTW302" s="5"/>
      <c r="JTX302" s="5"/>
      <c r="JTY302" s="223"/>
      <c r="JTZ302" s="2"/>
      <c r="JUA302" s="2"/>
      <c r="JUB302" s="5"/>
      <c r="JUC302" s="5"/>
      <c r="JUD302" s="5"/>
      <c r="JUE302" s="5"/>
      <c r="JUF302" s="5"/>
      <c r="JUG302" s="223"/>
      <c r="JUH302" s="2"/>
      <c r="JUI302" s="2"/>
      <c r="JUJ302" s="5"/>
      <c r="JUK302" s="5"/>
      <c r="JUL302" s="5"/>
      <c r="JUM302" s="5"/>
      <c r="JUN302" s="5"/>
      <c r="JUO302" s="223"/>
      <c r="JUP302" s="2"/>
      <c r="JUQ302" s="2"/>
      <c r="JUR302" s="5"/>
      <c r="JUS302" s="5"/>
      <c r="JUT302" s="5"/>
      <c r="JUU302" s="5"/>
      <c r="JUV302" s="5"/>
      <c r="JUW302" s="223"/>
      <c r="JUX302" s="2"/>
      <c r="JUY302" s="2"/>
      <c r="JUZ302" s="5"/>
      <c r="JVA302" s="5"/>
      <c r="JVB302" s="5"/>
      <c r="JVC302" s="5"/>
      <c r="JVD302" s="5"/>
      <c r="JVE302" s="223"/>
      <c r="JVF302" s="2"/>
      <c r="JVG302" s="2"/>
      <c r="JVH302" s="5"/>
      <c r="JVI302" s="5"/>
      <c r="JVJ302" s="5"/>
      <c r="JVK302" s="5"/>
      <c r="JVL302" s="5"/>
      <c r="JVM302" s="223"/>
      <c r="JVN302" s="2"/>
      <c r="JVO302" s="2"/>
      <c r="JVP302" s="5"/>
      <c r="JVQ302" s="5"/>
      <c r="JVR302" s="5"/>
      <c r="JVS302" s="5"/>
      <c r="JVT302" s="5"/>
      <c r="JVU302" s="223"/>
      <c r="JVV302" s="2"/>
      <c r="JVW302" s="2"/>
      <c r="JVX302" s="5"/>
      <c r="JVY302" s="5"/>
      <c r="JVZ302" s="5"/>
      <c r="JWA302" s="5"/>
      <c r="JWB302" s="5"/>
      <c r="JWC302" s="223"/>
      <c r="JWD302" s="2"/>
      <c r="JWE302" s="2"/>
      <c r="JWF302" s="5"/>
      <c r="JWG302" s="5"/>
      <c r="JWH302" s="5"/>
      <c r="JWI302" s="5"/>
      <c r="JWJ302" s="5"/>
      <c r="JWK302" s="223"/>
      <c r="JWL302" s="2"/>
      <c r="JWM302" s="2"/>
      <c r="JWN302" s="5"/>
      <c r="JWO302" s="5"/>
      <c r="JWP302" s="5"/>
      <c r="JWQ302" s="5"/>
      <c r="JWR302" s="5"/>
      <c r="JWS302" s="223"/>
      <c r="JWT302" s="2"/>
      <c r="JWU302" s="2"/>
      <c r="JWV302" s="5"/>
      <c r="JWW302" s="5"/>
      <c r="JWX302" s="5"/>
      <c r="JWY302" s="5"/>
      <c r="JWZ302" s="5"/>
      <c r="JXA302" s="223"/>
      <c r="JXB302" s="2"/>
      <c r="JXC302" s="2"/>
      <c r="JXD302" s="5"/>
      <c r="JXE302" s="5"/>
      <c r="JXF302" s="5"/>
      <c r="JXG302" s="5"/>
      <c r="JXH302" s="5"/>
      <c r="JXI302" s="223"/>
      <c r="JXJ302" s="2"/>
      <c r="JXK302" s="2"/>
      <c r="JXL302" s="5"/>
      <c r="JXM302" s="5"/>
      <c r="JXN302" s="5"/>
      <c r="JXO302" s="5"/>
      <c r="JXP302" s="5"/>
      <c r="JXQ302" s="223"/>
      <c r="JXR302" s="2"/>
      <c r="JXS302" s="2"/>
      <c r="JXT302" s="5"/>
      <c r="JXU302" s="5"/>
      <c r="JXV302" s="5"/>
      <c r="JXW302" s="5"/>
      <c r="JXX302" s="5"/>
      <c r="JXY302" s="223"/>
      <c r="JXZ302" s="2"/>
      <c r="JYA302" s="2"/>
      <c r="JYB302" s="5"/>
      <c r="JYC302" s="5"/>
      <c r="JYD302" s="5"/>
      <c r="JYE302" s="5"/>
      <c r="JYF302" s="5"/>
      <c r="JYG302" s="223"/>
      <c r="JYH302" s="2"/>
      <c r="JYI302" s="2"/>
      <c r="JYJ302" s="5"/>
      <c r="JYK302" s="5"/>
      <c r="JYL302" s="5"/>
      <c r="JYM302" s="5"/>
      <c r="JYN302" s="5"/>
      <c r="JYO302" s="223"/>
      <c r="JYP302" s="2"/>
      <c r="JYQ302" s="2"/>
      <c r="JYR302" s="5"/>
      <c r="JYS302" s="5"/>
      <c r="JYT302" s="5"/>
      <c r="JYU302" s="5"/>
      <c r="JYV302" s="5"/>
      <c r="JYW302" s="223"/>
      <c r="JYX302" s="2"/>
      <c r="JYY302" s="2"/>
      <c r="JYZ302" s="5"/>
      <c r="JZA302" s="5"/>
      <c r="JZB302" s="5"/>
      <c r="JZC302" s="5"/>
      <c r="JZD302" s="5"/>
      <c r="JZE302" s="223"/>
      <c r="JZF302" s="2"/>
      <c r="JZG302" s="2"/>
      <c r="JZH302" s="5"/>
      <c r="JZI302" s="5"/>
      <c r="JZJ302" s="5"/>
      <c r="JZK302" s="5"/>
      <c r="JZL302" s="5"/>
      <c r="JZM302" s="223"/>
      <c r="JZN302" s="2"/>
      <c r="JZO302" s="2"/>
      <c r="JZP302" s="5"/>
      <c r="JZQ302" s="5"/>
      <c r="JZR302" s="5"/>
      <c r="JZS302" s="5"/>
      <c r="JZT302" s="5"/>
      <c r="JZU302" s="223"/>
      <c r="JZV302" s="2"/>
      <c r="JZW302" s="2"/>
      <c r="JZX302" s="5"/>
      <c r="JZY302" s="5"/>
      <c r="JZZ302" s="5"/>
      <c r="KAA302" s="5"/>
      <c r="KAB302" s="5"/>
      <c r="KAC302" s="223"/>
      <c r="KAD302" s="2"/>
      <c r="KAE302" s="2"/>
      <c r="KAF302" s="5"/>
      <c r="KAG302" s="5"/>
      <c r="KAH302" s="5"/>
      <c r="KAI302" s="5"/>
      <c r="KAJ302" s="5"/>
      <c r="KAK302" s="223"/>
      <c r="KAL302" s="2"/>
      <c r="KAM302" s="2"/>
      <c r="KAN302" s="5"/>
      <c r="KAO302" s="5"/>
      <c r="KAP302" s="5"/>
      <c r="KAQ302" s="5"/>
      <c r="KAR302" s="5"/>
      <c r="KAS302" s="223"/>
      <c r="KAT302" s="2"/>
      <c r="KAU302" s="2"/>
      <c r="KAV302" s="5"/>
      <c r="KAW302" s="5"/>
      <c r="KAX302" s="5"/>
      <c r="KAY302" s="5"/>
      <c r="KAZ302" s="5"/>
      <c r="KBA302" s="223"/>
      <c r="KBB302" s="2"/>
      <c r="KBC302" s="2"/>
      <c r="KBD302" s="5"/>
      <c r="KBE302" s="5"/>
      <c r="KBF302" s="5"/>
      <c r="KBG302" s="5"/>
      <c r="KBH302" s="5"/>
      <c r="KBI302" s="223"/>
      <c r="KBJ302" s="2"/>
      <c r="KBK302" s="2"/>
      <c r="KBL302" s="5"/>
      <c r="KBM302" s="5"/>
      <c r="KBN302" s="5"/>
      <c r="KBO302" s="5"/>
      <c r="KBP302" s="5"/>
      <c r="KBQ302" s="223"/>
      <c r="KBR302" s="2"/>
      <c r="KBS302" s="2"/>
      <c r="KBT302" s="5"/>
      <c r="KBU302" s="5"/>
      <c r="KBV302" s="5"/>
      <c r="KBW302" s="5"/>
      <c r="KBX302" s="5"/>
      <c r="KBY302" s="223"/>
      <c r="KBZ302" s="2"/>
      <c r="KCA302" s="2"/>
      <c r="KCB302" s="5"/>
      <c r="KCC302" s="5"/>
      <c r="KCD302" s="5"/>
      <c r="KCE302" s="5"/>
      <c r="KCF302" s="5"/>
      <c r="KCG302" s="223"/>
      <c r="KCH302" s="2"/>
      <c r="KCI302" s="2"/>
      <c r="KCJ302" s="5"/>
      <c r="KCK302" s="5"/>
      <c r="KCL302" s="5"/>
      <c r="KCM302" s="5"/>
      <c r="KCN302" s="5"/>
      <c r="KCO302" s="223"/>
      <c r="KCP302" s="2"/>
      <c r="KCQ302" s="2"/>
      <c r="KCR302" s="5"/>
      <c r="KCS302" s="5"/>
      <c r="KCT302" s="5"/>
      <c r="KCU302" s="5"/>
      <c r="KCV302" s="5"/>
      <c r="KCW302" s="223"/>
      <c r="KCX302" s="2"/>
      <c r="KCY302" s="2"/>
      <c r="KCZ302" s="5"/>
      <c r="KDA302" s="5"/>
      <c r="KDB302" s="5"/>
      <c r="KDC302" s="5"/>
      <c r="KDD302" s="5"/>
      <c r="KDE302" s="223"/>
      <c r="KDF302" s="2"/>
      <c r="KDG302" s="2"/>
      <c r="KDH302" s="5"/>
      <c r="KDI302" s="5"/>
      <c r="KDJ302" s="5"/>
      <c r="KDK302" s="5"/>
      <c r="KDL302" s="5"/>
      <c r="KDM302" s="223"/>
      <c r="KDN302" s="2"/>
      <c r="KDO302" s="2"/>
      <c r="KDP302" s="5"/>
      <c r="KDQ302" s="5"/>
      <c r="KDR302" s="5"/>
      <c r="KDS302" s="5"/>
      <c r="KDT302" s="5"/>
      <c r="KDU302" s="223"/>
      <c r="KDV302" s="2"/>
      <c r="KDW302" s="2"/>
      <c r="KDX302" s="5"/>
      <c r="KDY302" s="5"/>
      <c r="KDZ302" s="5"/>
      <c r="KEA302" s="5"/>
      <c r="KEB302" s="5"/>
      <c r="KEC302" s="223"/>
      <c r="KED302" s="2"/>
      <c r="KEE302" s="2"/>
      <c r="KEF302" s="5"/>
      <c r="KEG302" s="5"/>
      <c r="KEH302" s="5"/>
      <c r="KEI302" s="5"/>
      <c r="KEJ302" s="5"/>
      <c r="KEK302" s="223"/>
      <c r="KEL302" s="2"/>
      <c r="KEM302" s="2"/>
      <c r="KEN302" s="5"/>
      <c r="KEO302" s="5"/>
      <c r="KEP302" s="5"/>
      <c r="KEQ302" s="5"/>
      <c r="KER302" s="5"/>
      <c r="KES302" s="223"/>
      <c r="KET302" s="2"/>
      <c r="KEU302" s="2"/>
      <c r="KEV302" s="5"/>
      <c r="KEW302" s="5"/>
      <c r="KEX302" s="5"/>
      <c r="KEY302" s="5"/>
      <c r="KEZ302" s="5"/>
      <c r="KFA302" s="223"/>
      <c r="KFB302" s="2"/>
      <c r="KFC302" s="2"/>
      <c r="KFD302" s="5"/>
      <c r="KFE302" s="5"/>
      <c r="KFF302" s="5"/>
      <c r="KFG302" s="5"/>
      <c r="KFH302" s="5"/>
      <c r="KFI302" s="223"/>
      <c r="KFJ302" s="2"/>
      <c r="KFK302" s="2"/>
      <c r="KFL302" s="5"/>
      <c r="KFM302" s="5"/>
      <c r="KFN302" s="5"/>
      <c r="KFO302" s="5"/>
      <c r="KFP302" s="5"/>
      <c r="KFQ302" s="223"/>
      <c r="KFR302" s="2"/>
      <c r="KFS302" s="2"/>
      <c r="KFT302" s="5"/>
      <c r="KFU302" s="5"/>
      <c r="KFV302" s="5"/>
      <c r="KFW302" s="5"/>
      <c r="KFX302" s="5"/>
      <c r="KFY302" s="223"/>
      <c r="KFZ302" s="2"/>
      <c r="KGA302" s="2"/>
      <c r="KGB302" s="5"/>
      <c r="KGC302" s="5"/>
      <c r="KGD302" s="5"/>
      <c r="KGE302" s="5"/>
      <c r="KGF302" s="5"/>
      <c r="KGG302" s="223"/>
      <c r="KGH302" s="2"/>
      <c r="KGI302" s="2"/>
      <c r="KGJ302" s="5"/>
      <c r="KGK302" s="5"/>
      <c r="KGL302" s="5"/>
      <c r="KGM302" s="5"/>
      <c r="KGN302" s="5"/>
      <c r="KGO302" s="223"/>
      <c r="KGP302" s="2"/>
      <c r="KGQ302" s="2"/>
      <c r="KGR302" s="5"/>
      <c r="KGS302" s="5"/>
      <c r="KGT302" s="5"/>
      <c r="KGU302" s="5"/>
      <c r="KGV302" s="5"/>
      <c r="KGW302" s="223"/>
      <c r="KGX302" s="2"/>
      <c r="KGY302" s="2"/>
      <c r="KGZ302" s="5"/>
      <c r="KHA302" s="5"/>
      <c r="KHB302" s="5"/>
      <c r="KHC302" s="5"/>
      <c r="KHD302" s="5"/>
      <c r="KHE302" s="223"/>
      <c r="KHF302" s="2"/>
      <c r="KHG302" s="2"/>
      <c r="KHH302" s="5"/>
      <c r="KHI302" s="5"/>
      <c r="KHJ302" s="5"/>
      <c r="KHK302" s="5"/>
      <c r="KHL302" s="5"/>
      <c r="KHM302" s="223"/>
      <c r="KHN302" s="2"/>
      <c r="KHO302" s="2"/>
      <c r="KHP302" s="5"/>
      <c r="KHQ302" s="5"/>
      <c r="KHR302" s="5"/>
      <c r="KHS302" s="5"/>
      <c r="KHT302" s="5"/>
      <c r="KHU302" s="223"/>
      <c r="KHV302" s="2"/>
      <c r="KHW302" s="2"/>
      <c r="KHX302" s="5"/>
      <c r="KHY302" s="5"/>
      <c r="KHZ302" s="5"/>
      <c r="KIA302" s="5"/>
      <c r="KIB302" s="5"/>
      <c r="KIC302" s="223"/>
      <c r="KID302" s="2"/>
      <c r="KIE302" s="2"/>
      <c r="KIF302" s="5"/>
      <c r="KIG302" s="5"/>
      <c r="KIH302" s="5"/>
      <c r="KII302" s="5"/>
      <c r="KIJ302" s="5"/>
      <c r="KIK302" s="223"/>
      <c r="KIL302" s="2"/>
      <c r="KIM302" s="2"/>
      <c r="KIN302" s="5"/>
      <c r="KIO302" s="5"/>
      <c r="KIP302" s="5"/>
      <c r="KIQ302" s="5"/>
      <c r="KIR302" s="5"/>
      <c r="KIS302" s="223"/>
      <c r="KIT302" s="2"/>
      <c r="KIU302" s="2"/>
      <c r="KIV302" s="5"/>
      <c r="KIW302" s="5"/>
      <c r="KIX302" s="5"/>
      <c r="KIY302" s="5"/>
      <c r="KIZ302" s="5"/>
      <c r="KJA302" s="223"/>
      <c r="KJB302" s="2"/>
      <c r="KJC302" s="2"/>
      <c r="KJD302" s="5"/>
      <c r="KJE302" s="5"/>
      <c r="KJF302" s="5"/>
      <c r="KJG302" s="5"/>
      <c r="KJH302" s="5"/>
      <c r="KJI302" s="223"/>
      <c r="KJJ302" s="2"/>
      <c r="KJK302" s="2"/>
      <c r="KJL302" s="5"/>
      <c r="KJM302" s="5"/>
      <c r="KJN302" s="5"/>
      <c r="KJO302" s="5"/>
      <c r="KJP302" s="5"/>
      <c r="KJQ302" s="223"/>
      <c r="KJR302" s="2"/>
      <c r="KJS302" s="2"/>
      <c r="KJT302" s="5"/>
      <c r="KJU302" s="5"/>
      <c r="KJV302" s="5"/>
      <c r="KJW302" s="5"/>
      <c r="KJX302" s="5"/>
      <c r="KJY302" s="223"/>
      <c r="KJZ302" s="2"/>
      <c r="KKA302" s="2"/>
      <c r="KKB302" s="5"/>
      <c r="KKC302" s="5"/>
      <c r="KKD302" s="5"/>
      <c r="KKE302" s="5"/>
      <c r="KKF302" s="5"/>
      <c r="KKG302" s="223"/>
      <c r="KKH302" s="2"/>
      <c r="KKI302" s="2"/>
      <c r="KKJ302" s="5"/>
      <c r="KKK302" s="5"/>
      <c r="KKL302" s="5"/>
      <c r="KKM302" s="5"/>
      <c r="KKN302" s="5"/>
      <c r="KKO302" s="223"/>
      <c r="KKP302" s="2"/>
      <c r="KKQ302" s="2"/>
      <c r="KKR302" s="5"/>
      <c r="KKS302" s="5"/>
      <c r="KKT302" s="5"/>
      <c r="KKU302" s="5"/>
      <c r="KKV302" s="5"/>
      <c r="KKW302" s="223"/>
      <c r="KKX302" s="2"/>
      <c r="KKY302" s="2"/>
      <c r="KKZ302" s="5"/>
      <c r="KLA302" s="5"/>
      <c r="KLB302" s="5"/>
      <c r="KLC302" s="5"/>
      <c r="KLD302" s="5"/>
      <c r="KLE302" s="223"/>
      <c r="KLF302" s="2"/>
      <c r="KLG302" s="2"/>
      <c r="KLH302" s="5"/>
      <c r="KLI302" s="5"/>
      <c r="KLJ302" s="5"/>
      <c r="KLK302" s="5"/>
      <c r="KLL302" s="5"/>
      <c r="KLM302" s="223"/>
      <c r="KLN302" s="2"/>
      <c r="KLO302" s="2"/>
      <c r="KLP302" s="5"/>
      <c r="KLQ302" s="5"/>
      <c r="KLR302" s="5"/>
      <c r="KLS302" s="5"/>
      <c r="KLT302" s="5"/>
      <c r="KLU302" s="223"/>
      <c r="KLV302" s="2"/>
      <c r="KLW302" s="2"/>
      <c r="KLX302" s="5"/>
      <c r="KLY302" s="5"/>
      <c r="KLZ302" s="5"/>
      <c r="KMA302" s="5"/>
      <c r="KMB302" s="5"/>
      <c r="KMC302" s="223"/>
      <c r="KMD302" s="2"/>
      <c r="KME302" s="2"/>
      <c r="KMF302" s="5"/>
      <c r="KMG302" s="5"/>
      <c r="KMH302" s="5"/>
      <c r="KMI302" s="5"/>
      <c r="KMJ302" s="5"/>
      <c r="KMK302" s="223"/>
      <c r="KML302" s="2"/>
      <c r="KMM302" s="2"/>
      <c r="KMN302" s="5"/>
      <c r="KMO302" s="5"/>
      <c r="KMP302" s="5"/>
      <c r="KMQ302" s="5"/>
      <c r="KMR302" s="5"/>
      <c r="KMS302" s="223"/>
      <c r="KMT302" s="2"/>
      <c r="KMU302" s="2"/>
      <c r="KMV302" s="5"/>
      <c r="KMW302" s="5"/>
      <c r="KMX302" s="5"/>
      <c r="KMY302" s="5"/>
      <c r="KMZ302" s="5"/>
      <c r="KNA302" s="223"/>
      <c r="KNB302" s="2"/>
      <c r="KNC302" s="2"/>
      <c r="KND302" s="5"/>
      <c r="KNE302" s="5"/>
      <c r="KNF302" s="5"/>
      <c r="KNG302" s="5"/>
      <c r="KNH302" s="5"/>
      <c r="KNI302" s="223"/>
      <c r="KNJ302" s="2"/>
      <c r="KNK302" s="2"/>
      <c r="KNL302" s="5"/>
      <c r="KNM302" s="5"/>
      <c r="KNN302" s="5"/>
      <c r="KNO302" s="5"/>
      <c r="KNP302" s="5"/>
      <c r="KNQ302" s="223"/>
      <c r="KNR302" s="2"/>
      <c r="KNS302" s="2"/>
      <c r="KNT302" s="5"/>
      <c r="KNU302" s="5"/>
      <c r="KNV302" s="5"/>
      <c r="KNW302" s="5"/>
      <c r="KNX302" s="5"/>
      <c r="KNY302" s="223"/>
      <c r="KNZ302" s="2"/>
      <c r="KOA302" s="2"/>
      <c r="KOB302" s="5"/>
      <c r="KOC302" s="5"/>
      <c r="KOD302" s="5"/>
      <c r="KOE302" s="5"/>
      <c r="KOF302" s="5"/>
      <c r="KOG302" s="223"/>
      <c r="KOH302" s="2"/>
      <c r="KOI302" s="2"/>
      <c r="KOJ302" s="5"/>
      <c r="KOK302" s="5"/>
      <c r="KOL302" s="5"/>
      <c r="KOM302" s="5"/>
      <c r="KON302" s="5"/>
      <c r="KOO302" s="223"/>
      <c r="KOP302" s="2"/>
      <c r="KOQ302" s="2"/>
      <c r="KOR302" s="5"/>
      <c r="KOS302" s="5"/>
      <c r="KOT302" s="5"/>
      <c r="KOU302" s="5"/>
      <c r="KOV302" s="5"/>
      <c r="KOW302" s="223"/>
      <c r="KOX302" s="2"/>
      <c r="KOY302" s="2"/>
      <c r="KOZ302" s="5"/>
      <c r="KPA302" s="5"/>
      <c r="KPB302" s="5"/>
      <c r="KPC302" s="5"/>
      <c r="KPD302" s="5"/>
      <c r="KPE302" s="223"/>
      <c r="KPF302" s="2"/>
      <c r="KPG302" s="2"/>
      <c r="KPH302" s="5"/>
      <c r="KPI302" s="5"/>
      <c r="KPJ302" s="5"/>
      <c r="KPK302" s="5"/>
      <c r="KPL302" s="5"/>
      <c r="KPM302" s="223"/>
      <c r="KPN302" s="2"/>
      <c r="KPO302" s="2"/>
      <c r="KPP302" s="5"/>
      <c r="KPQ302" s="5"/>
      <c r="KPR302" s="5"/>
      <c r="KPS302" s="5"/>
      <c r="KPT302" s="5"/>
      <c r="KPU302" s="223"/>
      <c r="KPV302" s="2"/>
      <c r="KPW302" s="2"/>
      <c r="KPX302" s="5"/>
      <c r="KPY302" s="5"/>
      <c r="KPZ302" s="5"/>
      <c r="KQA302" s="5"/>
      <c r="KQB302" s="5"/>
      <c r="KQC302" s="223"/>
      <c r="KQD302" s="2"/>
      <c r="KQE302" s="2"/>
      <c r="KQF302" s="5"/>
      <c r="KQG302" s="5"/>
      <c r="KQH302" s="5"/>
      <c r="KQI302" s="5"/>
      <c r="KQJ302" s="5"/>
      <c r="KQK302" s="223"/>
      <c r="KQL302" s="2"/>
      <c r="KQM302" s="2"/>
      <c r="KQN302" s="5"/>
      <c r="KQO302" s="5"/>
      <c r="KQP302" s="5"/>
      <c r="KQQ302" s="5"/>
      <c r="KQR302" s="5"/>
      <c r="KQS302" s="223"/>
      <c r="KQT302" s="2"/>
      <c r="KQU302" s="2"/>
      <c r="KQV302" s="5"/>
      <c r="KQW302" s="5"/>
      <c r="KQX302" s="5"/>
      <c r="KQY302" s="5"/>
      <c r="KQZ302" s="5"/>
      <c r="KRA302" s="223"/>
      <c r="KRB302" s="2"/>
      <c r="KRC302" s="2"/>
      <c r="KRD302" s="5"/>
      <c r="KRE302" s="5"/>
      <c r="KRF302" s="5"/>
      <c r="KRG302" s="5"/>
      <c r="KRH302" s="5"/>
      <c r="KRI302" s="223"/>
      <c r="KRJ302" s="2"/>
      <c r="KRK302" s="2"/>
      <c r="KRL302" s="5"/>
      <c r="KRM302" s="5"/>
      <c r="KRN302" s="5"/>
      <c r="KRO302" s="5"/>
      <c r="KRP302" s="5"/>
      <c r="KRQ302" s="223"/>
      <c r="KRR302" s="2"/>
      <c r="KRS302" s="2"/>
      <c r="KRT302" s="5"/>
      <c r="KRU302" s="5"/>
      <c r="KRV302" s="5"/>
      <c r="KRW302" s="5"/>
      <c r="KRX302" s="5"/>
      <c r="KRY302" s="223"/>
      <c r="KRZ302" s="2"/>
      <c r="KSA302" s="2"/>
      <c r="KSB302" s="5"/>
      <c r="KSC302" s="5"/>
      <c r="KSD302" s="5"/>
      <c r="KSE302" s="5"/>
      <c r="KSF302" s="5"/>
      <c r="KSG302" s="223"/>
      <c r="KSH302" s="2"/>
      <c r="KSI302" s="2"/>
      <c r="KSJ302" s="5"/>
      <c r="KSK302" s="5"/>
      <c r="KSL302" s="5"/>
      <c r="KSM302" s="5"/>
      <c r="KSN302" s="5"/>
      <c r="KSO302" s="223"/>
      <c r="KSP302" s="2"/>
      <c r="KSQ302" s="2"/>
      <c r="KSR302" s="5"/>
      <c r="KSS302" s="5"/>
      <c r="KST302" s="5"/>
      <c r="KSU302" s="5"/>
      <c r="KSV302" s="5"/>
      <c r="KSW302" s="223"/>
      <c r="KSX302" s="2"/>
      <c r="KSY302" s="2"/>
      <c r="KSZ302" s="5"/>
      <c r="KTA302" s="5"/>
      <c r="KTB302" s="5"/>
      <c r="KTC302" s="5"/>
      <c r="KTD302" s="5"/>
      <c r="KTE302" s="223"/>
      <c r="KTF302" s="2"/>
      <c r="KTG302" s="2"/>
      <c r="KTH302" s="5"/>
      <c r="KTI302" s="5"/>
      <c r="KTJ302" s="5"/>
      <c r="KTK302" s="5"/>
      <c r="KTL302" s="5"/>
      <c r="KTM302" s="223"/>
      <c r="KTN302" s="2"/>
      <c r="KTO302" s="2"/>
      <c r="KTP302" s="5"/>
      <c r="KTQ302" s="5"/>
      <c r="KTR302" s="5"/>
      <c r="KTS302" s="5"/>
      <c r="KTT302" s="5"/>
      <c r="KTU302" s="223"/>
      <c r="KTV302" s="2"/>
      <c r="KTW302" s="2"/>
      <c r="KTX302" s="5"/>
      <c r="KTY302" s="5"/>
      <c r="KTZ302" s="5"/>
      <c r="KUA302" s="5"/>
      <c r="KUB302" s="5"/>
      <c r="KUC302" s="223"/>
      <c r="KUD302" s="2"/>
      <c r="KUE302" s="2"/>
      <c r="KUF302" s="5"/>
      <c r="KUG302" s="5"/>
      <c r="KUH302" s="5"/>
      <c r="KUI302" s="5"/>
      <c r="KUJ302" s="5"/>
      <c r="KUK302" s="223"/>
      <c r="KUL302" s="2"/>
      <c r="KUM302" s="2"/>
      <c r="KUN302" s="5"/>
      <c r="KUO302" s="5"/>
      <c r="KUP302" s="5"/>
      <c r="KUQ302" s="5"/>
      <c r="KUR302" s="5"/>
      <c r="KUS302" s="223"/>
      <c r="KUT302" s="2"/>
      <c r="KUU302" s="2"/>
      <c r="KUV302" s="5"/>
      <c r="KUW302" s="5"/>
      <c r="KUX302" s="5"/>
      <c r="KUY302" s="5"/>
      <c r="KUZ302" s="5"/>
      <c r="KVA302" s="223"/>
      <c r="KVB302" s="2"/>
      <c r="KVC302" s="2"/>
      <c r="KVD302" s="5"/>
      <c r="KVE302" s="5"/>
      <c r="KVF302" s="5"/>
      <c r="KVG302" s="5"/>
      <c r="KVH302" s="5"/>
      <c r="KVI302" s="223"/>
      <c r="KVJ302" s="2"/>
      <c r="KVK302" s="2"/>
      <c r="KVL302" s="5"/>
      <c r="KVM302" s="5"/>
      <c r="KVN302" s="5"/>
      <c r="KVO302" s="5"/>
      <c r="KVP302" s="5"/>
      <c r="KVQ302" s="223"/>
      <c r="KVR302" s="2"/>
      <c r="KVS302" s="2"/>
      <c r="KVT302" s="5"/>
      <c r="KVU302" s="5"/>
      <c r="KVV302" s="5"/>
      <c r="KVW302" s="5"/>
      <c r="KVX302" s="5"/>
      <c r="KVY302" s="223"/>
      <c r="KVZ302" s="2"/>
      <c r="KWA302" s="2"/>
      <c r="KWB302" s="5"/>
      <c r="KWC302" s="5"/>
      <c r="KWD302" s="5"/>
      <c r="KWE302" s="5"/>
      <c r="KWF302" s="5"/>
      <c r="KWG302" s="223"/>
      <c r="KWH302" s="2"/>
      <c r="KWI302" s="2"/>
      <c r="KWJ302" s="5"/>
      <c r="KWK302" s="5"/>
      <c r="KWL302" s="5"/>
      <c r="KWM302" s="5"/>
      <c r="KWN302" s="5"/>
      <c r="KWO302" s="223"/>
      <c r="KWP302" s="2"/>
      <c r="KWQ302" s="2"/>
      <c r="KWR302" s="5"/>
      <c r="KWS302" s="5"/>
      <c r="KWT302" s="5"/>
      <c r="KWU302" s="5"/>
      <c r="KWV302" s="5"/>
      <c r="KWW302" s="223"/>
      <c r="KWX302" s="2"/>
      <c r="KWY302" s="2"/>
      <c r="KWZ302" s="5"/>
      <c r="KXA302" s="5"/>
      <c r="KXB302" s="5"/>
      <c r="KXC302" s="5"/>
      <c r="KXD302" s="5"/>
      <c r="KXE302" s="223"/>
      <c r="KXF302" s="2"/>
      <c r="KXG302" s="2"/>
      <c r="KXH302" s="5"/>
      <c r="KXI302" s="5"/>
      <c r="KXJ302" s="5"/>
      <c r="KXK302" s="5"/>
      <c r="KXL302" s="5"/>
      <c r="KXM302" s="223"/>
      <c r="KXN302" s="2"/>
      <c r="KXO302" s="2"/>
      <c r="KXP302" s="5"/>
      <c r="KXQ302" s="5"/>
      <c r="KXR302" s="5"/>
      <c r="KXS302" s="5"/>
      <c r="KXT302" s="5"/>
      <c r="KXU302" s="223"/>
      <c r="KXV302" s="2"/>
      <c r="KXW302" s="2"/>
      <c r="KXX302" s="5"/>
      <c r="KXY302" s="5"/>
      <c r="KXZ302" s="5"/>
      <c r="KYA302" s="5"/>
      <c r="KYB302" s="5"/>
      <c r="KYC302" s="223"/>
      <c r="KYD302" s="2"/>
      <c r="KYE302" s="2"/>
      <c r="KYF302" s="5"/>
      <c r="KYG302" s="5"/>
      <c r="KYH302" s="5"/>
      <c r="KYI302" s="5"/>
      <c r="KYJ302" s="5"/>
      <c r="KYK302" s="223"/>
      <c r="KYL302" s="2"/>
      <c r="KYM302" s="2"/>
      <c r="KYN302" s="5"/>
      <c r="KYO302" s="5"/>
      <c r="KYP302" s="5"/>
      <c r="KYQ302" s="5"/>
      <c r="KYR302" s="5"/>
      <c r="KYS302" s="223"/>
      <c r="KYT302" s="2"/>
      <c r="KYU302" s="2"/>
      <c r="KYV302" s="5"/>
      <c r="KYW302" s="5"/>
      <c r="KYX302" s="5"/>
      <c r="KYY302" s="5"/>
      <c r="KYZ302" s="5"/>
      <c r="KZA302" s="223"/>
      <c r="KZB302" s="2"/>
      <c r="KZC302" s="2"/>
      <c r="KZD302" s="5"/>
      <c r="KZE302" s="5"/>
      <c r="KZF302" s="5"/>
      <c r="KZG302" s="5"/>
      <c r="KZH302" s="5"/>
      <c r="KZI302" s="223"/>
      <c r="KZJ302" s="2"/>
      <c r="KZK302" s="2"/>
      <c r="KZL302" s="5"/>
      <c r="KZM302" s="5"/>
      <c r="KZN302" s="5"/>
      <c r="KZO302" s="5"/>
      <c r="KZP302" s="5"/>
      <c r="KZQ302" s="223"/>
      <c r="KZR302" s="2"/>
      <c r="KZS302" s="2"/>
      <c r="KZT302" s="5"/>
      <c r="KZU302" s="5"/>
      <c r="KZV302" s="5"/>
      <c r="KZW302" s="5"/>
      <c r="KZX302" s="5"/>
      <c r="KZY302" s="223"/>
      <c r="KZZ302" s="2"/>
      <c r="LAA302" s="2"/>
      <c r="LAB302" s="5"/>
      <c r="LAC302" s="5"/>
      <c r="LAD302" s="5"/>
      <c r="LAE302" s="5"/>
      <c r="LAF302" s="5"/>
      <c r="LAG302" s="223"/>
      <c r="LAH302" s="2"/>
      <c r="LAI302" s="2"/>
      <c r="LAJ302" s="5"/>
      <c r="LAK302" s="5"/>
      <c r="LAL302" s="5"/>
      <c r="LAM302" s="5"/>
      <c r="LAN302" s="5"/>
      <c r="LAO302" s="223"/>
      <c r="LAP302" s="2"/>
      <c r="LAQ302" s="2"/>
      <c r="LAR302" s="5"/>
      <c r="LAS302" s="5"/>
      <c r="LAT302" s="5"/>
      <c r="LAU302" s="5"/>
      <c r="LAV302" s="5"/>
      <c r="LAW302" s="223"/>
      <c r="LAX302" s="2"/>
      <c r="LAY302" s="2"/>
      <c r="LAZ302" s="5"/>
      <c r="LBA302" s="5"/>
      <c r="LBB302" s="5"/>
      <c r="LBC302" s="5"/>
      <c r="LBD302" s="5"/>
      <c r="LBE302" s="223"/>
      <c r="LBF302" s="2"/>
      <c r="LBG302" s="2"/>
      <c r="LBH302" s="5"/>
      <c r="LBI302" s="5"/>
      <c r="LBJ302" s="5"/>
      <c r="LBK302" s="5"/>
      <c r="LBL302" s="5"/>
      <c r="LBM302" s="223"/>
      <c r="LBN302" s="2"/>
      <c r="LBO302" s="2"/>
      <c r="LBP302" s="5"/>
      <c r="LBQ302" s="5"/>
      <c r="LBR302" s="5"/>
      <c r="LBS302" s="5"/>
      <c r="LBT302" s="5"/>
      <c r="LBU302" s="223"/>
      <c r="LBV302" s="2"/>
      <c r="LBW302" s="2"/>
      <c r="LBX302" s="5"/>
      <c r="LBY302" s="5"/>
      <c r="LBZ302" s="5"/>
      <c r="LCA302" s="5"/>
      <c r="LCB302" s="5"/>
      <c r="LCC302" s="223"/>
      <c r="LCD302" s="2"/>
      <c r="LCE302" s="2"/>
      <c r="LCF302" s="5"/>
      <c r="LCG302" s="5"/>
      <c r="LCH302" s="5"/>
      <c r="LCI302" s="5"/>
      <c r="LCJ302" s="5"/>
      <c r="LCK302" s="223"/>
      <c r="LCL302" s="2"/>
      <c r="LCM302" s="2"/>
      <c r="LCN302" s="5"/>
      <c r="LCO302" s="5"/>
      <c r="LCP302" s="5"/>
      <c r="LCQ302" s="5"/>
      <c r="LCR302" s="5"/>
      <c r="LCS302" s="223"/>
      <c r="LCT302" s="2"/>
      <c r="LCU302" s="2"/>
      <c r="LCV302" s="5"/>
      <c r="LCW302" s="5"/>
      <c r="LCX302" s="5"/>
      <c r="LCY302" s="5"/>
      <c r="LCZ302" s="5"/>
      <c r="LDA302" s="223"/>
      <c r="LDB302" s="2"/>
      <c r="LDC302" s="2"/>
      <c r="LDD302" s="5"/>
      <c r="LDE302" s="5"/>
      <c r="LDF302" s="5"/>
      <c r="LDG302" s="5"/>
      <c r="LDH302" s="5"/>
      <c r="LDI302" s="223"/>
      <c r="LDJ302" s="2"/>
      <c r="LDK302" s="2"/>
      <c r="LDL302" s="5"/>
      <c r="LDM302" s="5"/>
      <c r="LDN302" s="5"/>
      <c r="LDO302" s="5"/>
      <c r="LDP302" s="5"/>
      <c r="LDQ302" s="223"/>
      <c r="LDR302" s="2"/>
      <c r="LDS302" s="2"/>
      <c r="LDT302" s="5"/>
      <c r="LDU302" s="5"/>
      <c r="LDV302" s="5"/>
      <c r="LDW302" s="5"/>
      <c r="LDX302" s="5"/>
      <c r="LDY302" s="223"/>
      <c r="LDZ302" s="2"/>
      <c r="LEA302" s="2"/>
      <c r="LEB302" s="5"/>
      <c r="LEC302" s="5"/>
      <c r="LED302" s="5"/>
      <c r="LEE302" s="5"/>
      <c r="LEF302" s="5"/>
      <c r="LEG302" s="223"/>
      <c r="LEH302" s="2"/>
      <c r="LEI302" s="2"/>
      <c r="LEJ302" s="5"/>
      <c r="LEK302" s="5"/>
      <c r="LEL302" s="5"/>
      <c r="LEM302" s="5"/>
      <c r="LEN302" s="5"/>
      <c r="LEO302" s="223"/>
      <c r="LEP302" s="2"/>
      <c r="LEQ302" s="2"/>
      <c r="LER302" s="5"/>
      <c r="LES302" s="5"/>
      <c r="LET302" s="5"/>
      <c r="LEU302" s="5"/>
      <c r="LEV302" s="5"/>
      <c r="LEW302" s="223"/>
      <c r="LEX302" s="2"/>
      <c r="LEY302" s="2"/>
      <c r="LEZ302" s="5"/>
      <c r="LFA302" s="5"/>
      <c r="LFB302" s="5"/>
      <c r="LFC302" s="5"/>
      <c r="LFD302" s="5"/>
      <c r="LFE302" s="223"/>
      <c r="LFF302" s="2"/>
      <c r="LFG302" s="2"/>
      <c r="LFH302" s="5"/>
      <c r="LFI302" s="5"/>
      <c r="LFJ302" s="5"/>
      <c r="LFK302" s="5"/>
      <c r="LFL302" s="5"/>
      <c r="LFM302" s="223"/>
      <c r="LFN302" s="2"/>
      <c r="LFO302" s="2"/>
      <c r="LFP302" s="5"/>
      <c r="LFQ302" s="5"/>
      <c r="LFR302" s="5"/>
      <c r="LFS302" s="5"/>
      <c r="LFT302" s="5"/>
      <c r="LFU302" s="223"/>
      <c r="LFV302" s="2"/>
      <c r="LFW302" s="2"/>
      <c r="LFX302" s="5"/>
      <c r="LFY302" s="5"/>
      <c r="LFZ302" s="5"/>
      <c r="LGA302" s="5"/>
      <c r="LGB302" s="5"/>
      <c r="LGC302" s="223"/>
      <c r="LGD302" s="2"/>
      <c r="LGE302" s="2"/>
      <c r="LGF302" s="5"/>
      <c r="LGG302" s="5"/>
      <c r="LGH302" s="5"/>
      <c r="LGI302" s="5"/>
      <c r="LGJ302" s="5"/>
      <c r="LGK302" s="223"/>
      <c r="LGL302" s="2"/>
      <c r="LGM302" s="2"/>
      <c r="LGN302" s="5"/>
      <c r="LGO302" s="5"/>
      <c r="LGP302" s="5"/>
      <c r="LGQ302" s="5"/>
      <c r="LGR302" s="5"/>
      <c r="LGS302" s="223"/>
      <c r="LGT302" s="2"/>
      <c r="LGU302" s="2"/>
      <c r="LGV302" s="5"/>
      <c r="LGW302" s="5"/>
      <c r="LGX302" s="5"/>
      <c r="LGY302" s="5"/>
      <c r="LGZ302" s="5"/>
      <c r="LHA302" s="223"/>
      <c r="LHB302" s="2"/>
      <c r="LHC302" s="2"/>
      <c r="LHD302" s="5"/>
      <c r="LHE302" s="5"/>
      <c r="LHF302" s="5"/>
      <c r="LHG302" s="5"/>
      <c r="LHH302" s="5"/>
      <c r="LHI302" s="223"/>
      <c r="LHJ302" s="2"/>
      <c r="LHK302" s="2"/>
      <c r="LHL302" s="5"/>
      <c r="LHM302" s="5"/>
      <c r="LHN302" s="5"/>
      <c r="LHO302" s="5"/>
      <c r="LHP302" s="5"/>
      <c r="LHQ302" s="223"/>
      <c r="LHR302" s="2"/>
      <c r="LHS302" s="2"/>
      <c r="LHT302" s="5"/>
      <c r="LHU302" s="5"/>
      <c r="LHV302" s="5"/>
      <c r="LHW302" s="5"/>
      <c r="LHX302" s="5"/>
      <c r="LHY302" s="223"/>
      <c r="LHZ302" s="2"/>
      <c r="LIA302" s="2"/>
      <c r="LIB302" s="5"/>
      <c r="LIC302" s="5"/>
      <c r="LID302" s="5"/>
      <c r="LIE302" s="5"/>
      <c r="LIF302" s="5"/>
      <c r="LIG302" s="223"/>
      <c r="LIH302" s="2"/>
      <c r="LII302" s="2"/>
      <c r="LIJ302" s="5"/>
      <c r="LIK302" s="5"/>
      <c r="LIL302" s="5"/>
      <c r="LIM302" s="5"/>
      <c r="LIN302" s="5"/>
      <c r="LIO302" s="223"/>
      <c r="LIP302" s="2"/>
      <c r="LIQ302" s="2"/>
      <c r="LIR302" s="5"/>
      <c r="LIS302" s="5"/>
      <c r="LIT302" s="5"/>
      <c r="LIU302" s="5"/>
      <c r="LIV302" s="5"/>
      <c r="LIW302" s="223"/>
      <c r="LIX302" s="2"/>
      <c r="LIY302" s="2"/>
      <c r="LIZ302" s="5"/>
      <c r="LJA302" s="5"/>
      <c r="LJB302" s="5"/>
      <c r="LJC302" s="5"/>
      <c r="LJD302" s="5"/>
      <c r="LJE302" s="223"/>
      <c r="LJF302" s="2"/>
      <c r="LJG302" s="2"/>
      <c r="LJH302" s="5"/>
      <c r="LJI302" s="5"/>
      <c r="LJJ302" s="5"/>
      <c r="LJK302" s="5"/>
      <c r="LJL302" s="5"/>
      <c r="LJM302" s="223"/>
      <c r="LJN302" s="2"/>
      <c r="LJO302" s="2"/>
      <c r="LJP302" s="5"/>
      <c r="LJQ302" s="5"/>
      <c r="LJR302" s="5"/>
      <c r="LJS302" s="5"/>
      <c r="LJT302" s="5"/>
      <c r="LJU302" s="223"/>
      <c r="LJV302" s="2"/>
      <c r="LJW302" s="2"/>
      <c r="LJX302" s="5"/>
      <c r="LJY302" s="5"/>
      <c r="LJZ302" s="5"/>
      <c r="LKA302" s="5"/>
      <c r="LKB302" s="5"/>
      <c r="LKC302" s="223"/>
      <c r="LKD302" s="2"/>
      <c r="LKE302" s="2"/>
      <c r="LKF302" s="5"/>
      <c r="LKG302" s="5"/>
      <c r="LKH302" s="5"/>
      <c r="LKI302" s="5"/>
      <c r="LKJ302" s="5"/>
      <c r="LKK302" s="223"/>
      <c r="LKL302" s="2"/>
      <c r="LKM302" s="2"/>
      <c r="LKN302" s="5"/>
      <c r="LKO302" s="5"/>
      <c r="LKP302" s="5"/>
      <c r="LKQ302" s="5"/>
      <c r="LKR302" s="5"/>
      <c r="LKS302" s="223"/>
      <c r="LKT302" s="2"/>
      <c r="LKU302" s="2"/>
      <c r="LKV302" s="5"/>
      <c r="LKW302" s="5"/>
      <c r="LKX302" s="5"/>
      <c r="LKY302" s="5"/>
      <c r="LKZ302" s="5"/>
      <c r="LLA302" s="223"/>
      <c r="LLB302" s="2"/>
      <c r="LLC302" s="2"/>
      <c r="LLD302" s="5"/>
      <c r="LLE302" s="5"/>
      <c r="LLF302" s="5"/>
      <c r="LLG302" s="5"/>
      <c r="LLH302" s="5"/>
      <c r="LLI302" s="223"/>
      <c r="LLJ302" s="2"/>
      <c r="LLK302" s="2"/>
      <c r="LLL302" s="5"/>
      <c r="LLM302" s="5"/>
      <c r="LLN302" s="5"/>
      <c r="LLO302" s="5"/>
      <c r="LLP302" s="5"/>
      <c r="LLQ302" s="223"/>
      <c r="LLR302" s="2"/>
      <c r="LLS302" s="2"/>
      <c r="LLT302" s="5"/>
      <c r="LLU302" s="5"/>
      <c r="LLV302" s="5"/>
      <c r="LLW302" s="5"/>
      <c r="LLX302" s="5"/>
      <c r="LLY302" s="223"/>
      <c r="LLZ302" s="2"/>
      <c r="LMA302" s="2"/>
      <c r="LMB302" s="5"/>
      <c r="LMC302" s="5"/>
      <c r="LMD302" s="5"/>
      <c r="LME302" s="5"/>
      <c r="LMF302" s="5"/>
      <c r="LMG302" s="223"/>
      <c r="LMH302" s="2"/>
      <c r="LMI302" s="2"/>
      <c r="LMJ302" s="5"/>
      <c r="LMK302" s="5"/>
      <c r="LML302" s="5"/>
      <c r="LMM302" s="5"/>
      <c r="LMN302" s="5"/>
      <c r="LMO302" s="223"/>
      <c r="LMP302" s="2"/>
      <c r="LMQ302" s="2"/>
      <c r="LMR302" s="5"/>
      <c r="LMS302" s="5"/>
      <c r="LMT302" s="5"/>
      <c r="LMU302" s="5"/>
      <c r="LMV302" s="5"/>
      <c r="LMW302" s="223"/>
      <c r="LMX302" s="2"/>
      <c r="LMY302" s="2"/>
      <c r="LMZ302" s="5"/>
      <c r="LNA302" s="5"/>
      <c r="LNB302" s="5"/>
      <c r="LNC302" s="5"/>
      <c r="LND302" s="5"/>
      <c r="LNE302" s="223"/>
      <c r="LNF302" s="2"/>
      <c r="LNG302" s="2"/>
      <c r="LNH302" s="5"/>
      <c r="LNI302" s="5"/>
      <c r="LNJ302" s="5"/>
      <c r="LNK302" s="5"/>
      <c r="LNL302" s="5"/>
      <c r="LNM302" s="223"/>
      <c r="LNN302" s="2"/>
      <c r="LNO302" s="2"/>
      <c r="LNP302" s="5"/>
      <c r="LNQ302" s="5"/>
      <c r="LNR302" s="5"/>
      <c r="LNS302" s="5"/>
      <c r="LNT302" s="5"/>
      <c r="LNU302" s="223"/>
      <c r="LNV302" s="2"/>
      <c r="LNW302" s="2"/>
      <c r="LNX302" s="5"/>
      <c r="LNY302" s="5"/>
      <c r="LNZ302" s="5"/>
      <c r="LOA302" s="5"/>
      <c r="LOB302" s="5"/>
      <c r="LOC302" s="223"/>
      <c r="LOD302" s="2"/>
      <c r="LOE302" s="2"/>
      <c r="LOF302" s="5"/>
      <c r="LOG302" s="5"/>
      <c r="LOH302" s="5"/>
      <c r="LOI302" s="5"/>
      <c r="LOJ302" s="5"/>
      <c r="LOK302" s="223"/>
      <c r="LOL302" s="2"/>
      <c r="LOM302" s="2"/>
      <c r="LON302" s="5"/>
      <c r="LOO302" s="5"/>
      <c r="LOP302" s="5"/>
      <c r="LOQ302" s="5"/>
      <c r="LOR302" s="5"/>
      <c r="LOS302" s="223"/>
      <c r="LOT302" s="2"/>
      <c r="LOU302" s="2"/>
      <c r="LOV302" s="5"/>
      <c r="LOW302" s="5"/>
      <c r="LOX302" s="5"/>
      <c r="LOY302" s="5"/>
      <c r="LOZ302" s="5"/>
      <c r="LPA302" s="223"/>
      <c r="LPB302" s="2"/>
      <c r="LPC302" s="2"/>
      <c r="LPD302" s="5"/>
      <c r="LPE302" s="5"/>
      <c r="LPF302" s="5"/>
      <c r="LPG302" s="5"/>
      <c r="LPH302" s="5"/>
      <c r="LPI302" s="223"/>
      <c r="LPJ302" s="2"/>
      <c r="LPK302" s="2"/>
      <c r="LPL302" s="5"/>
      <c r="LPM302" s="5"/>
      <c r="LPN302" s="5"/>
      <c r="LPO302" s="5"/>
      <c r="LPP302" s="5"/>
      <c r="LPQ302" s="223"/>
      <c r="LPR302" s="2"/>
      <c r="LPS302" s="2"/>
      <c r="LPT302" s="5"/>
      <c r="LPU302" s="5"/>
      <c r="LPV302" s="5"/>
      <c r="LPW302" s="5"/>
      <c r="LPX302" s="5"/>
      <c r="LPY302" s="223"/>
      <c r="LPZ302" s="2"/>
      <c r="LQA302" s="2"/>
      <c r="LQB302" s="5"/>
      <c r="LQC302" s="5"/>
      <c r="LQD302" s="5"/>
      <c r="LQE302" s="5"/>
      <c r="LQF302" s="5"/>
      <c r="LQG302" s="223"/>
      <c r="LQH302" s="2"/>
      <c r="LQI302" s="2"/>
      <c r="LQJ302" s="5"/>
      <c r="LQK302" s="5"/>
      <c r="LQL302" s="5"/>
      <c r="LQM302" s="5"/>
      <c r="LQN302" s="5"/>
      <c r="LQO302" s="223"/>
      <c r="LQP302" s="2"/>
      <c r="LQQ302" s="2"/>
      <c r="LQR302" s="5"/>
      <c r="LQS302" s="5"/>
      <c r="LQT302" s="5"/>
      <c r="LQU302" s="5"/>
      <c r="LQV302" s="5"/>
      <c r="LQW302" s="223"/>
      <c r="LQX302" s="2"/>
      <c r="LQY302" s="2"/>
      <c r="LQZ302" s="5"/>
      <c r="LRA302" s="5"/>
      <c r="LRB302" s="5"/>
      <c r="LRC302" s="5"/>
      <c r="LRD302" s="5"/>
      <c r="LRE302" s="223"/>
      <c r="LRF302" s="2"/>
      <c r="LRG302" s="2"/>
      <c r="LRH302" s="5"/>
      <c r="LRI302" s="5"/>
      <c r="LRJ302" s="5"/>
      <c r="LRK302" s="5"/>
      <c r="LRL302" s="5"/>
      <c r="LRM302" s="223"/>
      <c r="LRN302" s="2"/>
      <c r="LRO302" s="2"/>
      <c r="LRP302" s="5"/>
      <c r="LRQ302" s="5"/>
      <c r="LRR302" s="5"/>
      <c r="LRS302" s="5"/>
      <c r="LRT302" s="5"/>
      <c r="LRU302" s="223"/>
      <c r="LRV302" s="2"/>
      <c r="LRW302" s="2"/>
      <c r="LRX302" s="5"/>
      <c r="LRY302" s="5"/>
      <c r="LRZ302" s="5"/>
      <c r="LSA302" s="5"/>
      <c r="LSB302" s="5"/>
      <c r="LSC302" s="223"/>
      <c r="LSD302" s="2"/>
      <c r="LSE302" s="2"/>
      <c r="LSF302" s="5"/>
      <c r="LSG302" s="5"/>
      <c r="LSH302" s="5"/>
      <c r="LSI302" s="5"/>
      <c r="LSJ302" s="5"/>
      <c r="LSK302" s="223"/>
      <c r="LSL302" s="2"/>
      <c r="LSM302" s="2"/>
      <c r="LSN302" s="5"/>
      <c r="LSO302" s="5"/>
      <c r="LSP302" s="5"/>
      <c r="LSQ302" s="5"/>
      <c r="LSR302" s="5"/>
      <c r="LSS302" s="223"/>
      <c r="LST302" s="2"/>
      <c r="LSU302" s="2"/>
      <c r="LSV302" s="5"/>
      <c r="LSW302" s="5"/>
      <c r="LSX302" s="5"/>
      <c r="LSY302" s="5"/>
      <c r="LSZ302" s="5"/>
      <c r="LTA302" s="223"/>
      <c r="LTB302" s="2"/>
      <c r="LTC302" s="2"/>
      <c r="LTD302" s="5"/>
      <c r="LTE302" s="5"/>
      <c r="LTF302" s="5"/>
      <c r="LTG302" s="5"/>
      <c r="LTH302" s="5"/>
      <c r="LTI302" s="223"/>
      <c r="LTJ302" s="2"/>
      <c r="LTK302" s="2"/>
      <c r="LTL302" s="5"/>
      <c r="LTM302" s="5"/>
      <c r="LTN302" s="5"/>
      <c r="LTO302" s="5"/>
      <c r="LTP302" s="5"/>
      <c r="LTQ302" s="223"/>
      <c r="LTR302" s="2"/>
      <c r="LTS302" s="2"/>
      <c r="LTT302" s="5"/>
      <c r="LTU302" s="5"/>
      <c r="LTV302" s="5"/>
      <c r="LTW302" s="5"/>
      <c r="LTX302" s="5"/>
      <c r="LTY302" s="223"/>
      <c r="LTZ302" s="2"/>
      <c r="LUA302" s="2"/>
      <c r="LUB302" s="5"/>
      <c r="LUC302" s="5"/>
      <c r="LUD302" s="5"/>
      <c r="LUE302" s="5"/>
      <c r="LUF302" s="5"/>
      <c r="LUG302" s="223"/>
      <c r="LUH302" s="2"/>
      <c r="LUI302" s="2"/>
      <c r="LUJ302" s="5"/>
      <c r="LUK302" s="5"/>
      <c r="LUL302" s="5"/>
      <c r="LUM302" s="5"/>
      <c r="LUN302" s="5"/>
      <c r="LUO302" s="223"/>
      <c r="LUP302" s="2"/>
      <c r="LUQ302" s="2"/>
      <c r="LUR302" s="5"/>
      <c r="LUS302" s="5"/>
      <c r="LUT302" s="5"/>
      <c r="LUU302" s="5"/>
      <c r="LUV302" s="5"/>
      <c r="LUW302" s="223"/>
      <c r="LUX302" s="2"/>
      <c r="LUY302" s="2"/>
      <c r="LUZ302" s="5"/>
      <c r="LVA302" s="5"/>
      <c r="LVB302" s="5"/>
      <c r="LVC302" s="5"/>
      <c r="LVD302" s="5"/>
      <c r="LVE302" s="223"/>
      <c r="LVF302" s="2"/>
      <c r="LVG302" s="2"/>
      <c r="LVH302" s="5"/>
      <c r="LVI302" s="5"/>
      <c r="LVJ302" s="5"/>
      <c r="LVK302" s="5"/>
      <c r="LVL302" s="5"/>
      <c r="LVM302" s="223"/>
      <c r="LVN302" s="2"/>
      <c r="LVO302" s="2"/>
      <c r="LVP302" s="5"/>
      <c r="LVQ302" s="5"/>
      <c r="LVR302" s="5"/>
      <c r="LVS302" s="5"/>
      <c r="LVT302" s="5"/>
      <c r="LVU302" s="223"/>
      <c r="LVV302" s="2"/>
      <c r="LVW302" s="2"/>
      <c r="LVX302" s="5"/>
      <c r="LVY302" s="5"/>
      <c r="LVZ302" s="5"/>
      <c r="LWA302" s="5"/>
      <c r="LWB302" s="5"/>
      <c r="LWC302" s="223"/>
      <c r="LWD302" s="2"/>
      <c r="LWE302" s="2"/>
      <c r="LWF302" s="5"/>
      <c r="LWG302" s="5"/>
      <c r="LWH302" s="5"/>
      <c r="LWI302" s="5"/>
      <c r="LWJ302" s="5"/>
      <c r="LWK302" s="223"/>
      <c r="LWL302" s="2"/>
      <c r="LWM302" s="2"/>
      <c r="LWN302" s="5"/>
      <c r="LWO302" s="5"/>
      <c r="LWP302" s="5"/>
      <c r="LWQ302" s="5"/>
      <c r="LWR302" s="5"/>
      <c r="LWS302" s="223"/>
      <c r="LWT302" s="2"/>
      <c r="LWU302" s="2"/>
      <c r="LWV302" s="5"/>
      <c r="LWW302" s="5"/>
      <c r="LWX302" s="5"/>
      <c r="LWY302" s="5"/>
      <c r="LWZ302" s="5"/>
      <c r="LXA302" s="223"/>
      <c r="LXB302" s="2"/>
      <c r="LXC302" s="2"/>
      <c r="LXD302" s="5"/>
      <c r="LXE302" s="5"/>
      <c r="LXF302" s="5"/>
      <c r="LXG302" s="5"/>
      <c r="LXH302" s="5"/>
      <c r="LXI302" s="223"/>
      <c r="LXJ302" s="2"/>
      <c r="LXK302" s="2"/>
      <c r="LXL302" s="5"/>
      <c r="LXM302" s="5"/>
      <c r="LXN302" s="5"/>
      <c r="LXO302" s="5"/>
      <c r="LXP302" s="5"/>
      <c r="LXQ302" s="223"/>
      <c r="LXR302" s="2"/>
      <c r="LXS302" s="2"/>
      <c r="LXT302" s="5"/>
      <c r="LXU302" s="5"/>
      <c r="LXV302" s="5"/>
      <c r="LXW302" s="5"/>
      <c r="LXX302" s="5"/>
      <c r="LXY302" s="223"/>
      <c r="LXZ302" s="2"/>
      <c r="LYA302" s="2"/>
      <c r="LYB302" s="5"/>
      <c r="LYC302" s="5"/>
      <c r="LYD302" s="5"/>
      <c r="LYE302" s="5"/>
      <c r="LYF302" s="5"/>
      <c r="LYG302" s="223"/>
      <c r="LYH302" s="2"/>
      <c r="LYI302" s="2"/>
      <c r="LYJ302" s="5"/>
      <c r="LYK302" s="5"/>
      <c r="LYL302" s="5"/>
      <c r="LYM302" s="5"/>
      <c r="LYN302" s="5"/>
      <c r="LYO302" s="223"/>
      <c r="LYP302" s="2"/>
      <c r="LYQ302" s="2"/>
      <c r="LYR302" s="5"/>
      <c r="LYS302" s="5"/>
      <c r="LYT302" s="5"/>
      <c r="LYU302" s="5"/>
      <c r="LYV302" s="5"/>
      <c r="LYW302" s="223"/>
      <c r="LYX302" s="2"/>
      <c r="LYY302" s="2"/>
      <c r="LYZ302" s="5"/>
      <c r="LZA302" s="5"/>
      <c r="LZB302" s="5"/>
      <c r="LZC302" s="5"/>
      <c r="LZD302" s="5"/>
      <c r="LZE302" s="223"/>
      <c r="LZF302" s="2"/>
      <c r="LZG302" s="2"/>
      <c r="LZH302" s="5"/>
      <c r="LZI302" s="5"/>
      <c r="LZJ302" s="5"/>
      <c r="LZK302" s="5"/>
      <c r="LZL302" s="5"/>
      <c r="LZM302" s="223"/>
      <c r="LZN302" s="2"/>
      <c r="LZO302" s="2"/>
      <c r="LZP302" s="5"/>
      <c r="LZQ302" s="5"/>
      <c r="LZR302" s="5"/>
      <c r="LZS302" s="5"/>
      <c r="LZT302" s="5"/>
      <c r="LZU302" s="223"/>
      <c r="LZV302" s="2"/>
      <c r="LZW302" s="2"/>
      <c r="LZX302" s="5"/>
      <c r="LZY302" s="5"/>
      <c r="LZZ302" s="5"/>
      <c r="MAA302" s="5"/>
      <c r="MAB302" s="5"/>
      <c r="MAC302" s="223"/>
      <c r="MAD302" s="2"/>
      <c r="MAE302" s="2"/>
      <c r="MAF302" s="5"/>
      <c r="MAG302" s="5"/>
      <c r="MAH302" s="5"/>
      <c r="MAI302" s="5"/>
      <c r="MAJ302" s="5"/>
      <c r="MAK302" s="223"/>
      <c r="MAL302" s="2"/>
      <c r="MAM302" s="2"/>
      <c r="MAN302" s="5"/>
      <c r="MAO302" s="5"/>
      <c r="MAP302" s="5"/>
      <c r="MAQ302" s="5"/>
      <c r="MAR302" s="5"/>
      <c r="MAS302" s="223"/>
      <c r="MAT302" s="2"/>
      <c r="MAU302" s="2"/>
      <c r="MAV302" s="5"/>
      <c r="MAW302" s="5"/>
      <c r="MAX302" s="5"/>
      <c r="MAY302" s="5"/>
      <c r="MAZ302" s="5"/>
      <c r="MBA302" s="223"/>
      <c r="MBB302" s="2"/>
      <c r="MBC302" s="2"/>
      <c r="MBD302" s="5"/>
      <c r="MBE302" s="5"/>
      <c r="MBF302" s="5"/>
      <c r="MBG302" s="5"/>
      <c r="MBH302" s="5"/>
      <c r="MBI302" s="223"/>
      <c r="MBJ302" s="2"/>
      <c r="MBK302" s="2"/>
      <c r="MBL302" s="5"/>
      <c r="MBM302" s="5"/>
      <c r="MBN302" s="5"/>
      <c r="MBO302" s="5"/>
      <c r="MBP302" s="5"/>
      <c r="MBQ302" s="223"/>
      <c r="MBR302" s="2"/>
      <c r="MBS302" s="2"/>
      <c r="MBT302" s="5"/>
      <c r="MBU302" s="5"/>
      <c r="MBV302" s="5"/>
      <c r="MBW302" s="5"/>
      <c r="MBX302" s="5"/>
      <c r="MBY302" s="223"/>
      <c r="MBZ302" s="2"/>
      <c r="MCA302" s="2"/>
      <c r="MCB302" s="5"/>
      <c r="MCC302" s="5"/>
      <c r="MCD302" s="5"/>
      <c r="MCE302" s="5"/>
      <c r="MCF302" s="5"/>
      <c r="MCG302" s="223"/>
      <c r="MCH302" s="2"/>
      <c r="MCI302" s="2"/>
      <c r="MCJ302" s="5"/>
      <c r="MCK302" s="5"/>
      <c r="MCL302" s="5"/>
      <c r="MCM302" s="5"/>
      <c r="MCN302" s="5"/>
      <c r="MCO302" s="223"/>
      <c r="MCP302" s="2"/>
      <c r="MCQ302" s="2"/>
      <c r="MCR302" s="5"/>
      <c r="MCS302" s="5"/>
      <c r="MCT302" s="5"/>
      <c r="MCU302" s="5"/>
      <c r="MCV302" s="5"/>
      <c r="MCW302" s="223"/>
      <c r="MCX302" s="2"/>
      <c r="MCY302" s="2"/>
      <c r="MCZ302" s="5"/>
      <c r="MDA302" s="5"/>
      <c r="MDB302" s="5"/>
      <c r="MDC302" s="5"/>
      <c r="MDD302" s="5"/>
      <c r="MDE302" s="223"/>
      <c r="MDF302" s="2"/>
      <c r="MDG302" s="2"/>
      <c r="MDH302" s="5"/>
      <c r="MDI302" s="5"/>
      <c r="MDJ302" s="5"/>
      <c r="MDK302" s="5"/>
      <c r="MDL302" s="5"/>
      <c r="MDM302" s="223"/>
      <c r="MDN302" s="2"/>
      <c r="MDO302" s="2"/>
      <c r="MDP302" s="5"/>
      <c r="MDQ302" s="5"/>
      <c r="MDR302" s="5"/>
      <c r="MDS302" s="5"/>
      <c r="MDT302" s="5"/>
      <c r="MDU302" s="223"/>
      <c r="MDV302" s="2"/>
      <c r="MDW302" s="2"/>
      <c r="MDX302" s="5"/>
      <c r="MDY302" s="5"/>
      <c r="MDZ302" s="5"/>
      <c r="MEA302" s="5"/>
      <c r="MEB302" s="5"/>
      <c r="MEC302" s="223"/>
      <c r="MED302" s="2"/>
      <c r="MEE302" s="2"/>
      <c r="MEF302" s="5"/>
      <c r="MEG302" s="5"/>
      <c r="MEH302" s="5"/>
      <c r="MEI302" s="5"/>
      <c r="MEJ302" s="5"/>
      <c r="MEK302" s="223"/>
      <c r="MEL302" s="2"/>
      <c r="MEM302" s="2"/>
      <c r="MEN302" s="5"/>
      <c r="MEO302" s="5"/>
      <c r="MEP302" s="5"/>
      <c r="MEQ302" s="5"/>
      <c r="MER302" s="5"/>
      <c r="MES302" s="223"/>
      <c r="MET302" s="2"/>
      <c r="MEU302" s="2"/>
      <c r="MEV302" s="5"/>
      <c r="MEW302" s="5"/>
      <c r="MEX302" s="5"/>
      <c r="MEY302" s="5"/>
      <c r="MEZ302" s="5"/>
      <c r="MFA302" s="223"/>
      <c r="MFB302" s="2"/>
      <c r="MFC302" s="2"/>
      <c r="MFD302" s="5"/>
      <c r="MFE302" s="5"/>
      <c r="MFF302" s="5"/>
      <c r="MFG302" s="5"/>
      <c r="MFH302" s="5"/>
      <c r="MFI302" s="223"/>
      <c r="MFJ302" s="2"/>
      <c r="MFK302" s="2"/>
      <c r="MFL302" s="5"/>
      <c r="MFM302" s="5"/>
      <c r="MFN302" s="5"/>
      <c r="MFO302" s="5"/>
      <c r="MFP302" s="5"/>
      <c r="MFQ302" s="223"/>
      <c r="MFR302" s="2"/>
      <c r="MFS302" s="2"/>
      <c r="MFT302" s="5"/>
      <c r="MFU302" s="5"/>
      <c r="MFV302" s="5"/>
      <c r="MFW302" s="5"/>
      <c r="MFX302" s="5"/>
      <c r="MFY302" s="223"/>
      <c r="MFZ302" s="2"/>
      <c r="MGA302" s="2"/>
      <c r="MGB302" s="5"/>
      <c r="MGC302" s="5"/>
      <c r="MGD302" s="5"/>
      <c r="MGE302" s="5"/>
      <c r="MGF302" s="5"/>
      <c r="MGG302" s="223"/>
      <c r="MGH302" s="2"/>
      <c r="MGI302" s="2"/>
      <c r="MGJ302" s="5"/>
      <c r="MGK302" s="5"/>
      <c r="MGL302" s="5"/>
      <c r="MGM302" s="5"/>
      <c r="MGN302" s="5"/>
      <c r="MGO302" s="223"/>
      <c r="MGP302" s="2"/>
      <c r="MGQ302" s="2"/>
      <c r="MGR302" s="5"/>
      <c r="MGS302" s="5"/>
      <c r="MGT302" s="5"/>
      <c r="MGU302" s="5"/>
      <c r="MGV302" s="5"/>
      <c r="MGW302" s="223"/>
      <c r="MGX302" s="2"/>
      <c r="MGY302" s="2"/>
      <c r="MGZ302" s="5"/>
      <c r="MHA302" s="5"/>
      <c r="MHB302" s="5"/>
      <c r="MHC302" s="5"/>
      <c r="MHD302" s="5"/>
      <c r="MHE302" s="223"/>
      <c r="MHF302" s="2"/>
      <c r="MHG302" s="2"/>
      <c r="MHH302" s="5"/>
      <c r="MHI302" s="5"/>
      <c r="MHJ302" s="5"/>
      <c r="MHK302" s="5"/>
      <c r="MHL302" s="5"/>
      <c r="MHM302" s="223"/>
      <c r="MHN302" s="2"/>
      <c r="MHO302" s="2"/>
      <c r="MHP302" s="5"/>
      <c r="MHQ302" s="5"/>
      <c r="MHR302" s="5"/>
      <c r="MHS302" s="5"/>
      <c r="MHT302" s="5"/>
      <c r="MHU302" s="223"/>
      <c r="MHV302" s="2"/>
      <c r="MHW302" s="2"/>
      <c r="MHX302" s="5"/>
      <c r="MHY302" s="5"/>
      <c r="MHZ302" s="5"/>
      <c r="MIA302" s="5"/>
      <c r="MIB302" s="5"/>
      <c r="MIC302" s="223"/>
      <c r="MID302" s="2"/>
      <c r="MIE302" s="2"/>
      <c r="MIF302" s="5"/>
      <c r="MIG302" s="5"/>
      <c r="MIH302" s="5"/>
      <c r="MII302" s="5"/>
      <c r="MIJ302" s="5"/>
      <c r="MIK302" s="223"/>
      <c r="MIL302" s="2"/>
      <c r="MIM302" s="2"/>
      <c r="MIN302" s="5"/>
      <c r="MIO302" s="5"/>
      <c r="MIP302" s="5"/>
      <c r="MIQ302" s="5"/>
      <c r="MIR302" s="5"/>
      <c r="MIS302" s="223"/>
      <c r="MIT302" s="2"/>
      <c r="MIU302" s="2"/>
      <c r="MIV302" s="5"/>
      <c r="MIW302" s="5"/>
      <c r="MIX302" s="5"/>
      <c r="MIY302" s="5"/>
      <c r="MIZ302" s="5"/>
      <c r="MJA302" s="223"/>
      <c r="MJB302" s="2"/>
      <c r="MJC302" s="2"/>
      <c r="MJD302" s="5"/>
      <c r="MJE302" s="5"/>
      <c r="MJF302" s="5"/>
      <c r="MJG302" s="5"/>
      <c r="MJH302" s="5"/>
      <c r="MJI302" s="223"/>
      <c r="MJJ302" s="2"/>
      <c r="MJK302" s="2"/>
      <c r="MJL302" s="5"/>
      <c r="MJM302" s="5"/>
      <c r="MJN302" s="5"/>
      <c r="MJO302" s="5"/>
      <c r="MJP302" s="5"/>
      <c r="MJQ302" s="223"/>
      <c r="MJR302" s="2"/>
      <c r="MJS302" s="2"/>
      <c r="MJT302" s="5"/>
      <c r="MJU302" s="5"/>
      <c r="MJV302" s="5"/>
      <c r="MJW302" s="5"/>
      <c r="MJX302" s="5"/>
      <c r="MJY302" s="223"/>
      <c r="MJZ302" s="2"/>
      <c r="MKA302" s="2"/>
      <c r="MKB302" s="5"/>
      <c r="MKC302" s="5"/>
      <c r="MKD302" s="5"/>
      <c r="MKE302" s="5"/>
      <c r="MKF302" s="5"/>
      <c r="MKG302" s="223"/>
      <c r="MKH302" s="2"/>
      <c r="MKI302" s="2"/>
      <c r="MKJ302" s="5"/>
      <c r="MKK302" s="5"/>
      <c r="MKL302" s="5"/>
      <c r="MKM302" s="5"/>
      <c r="MKN302" s="5"/>
      <c r="MKO302" s="223"/>
      <c r="MKP302" s="2"/>
      <c r="MKQ302" s="2"/>
      <c r="MKR302" s="5"/>
      <c r="MKS302" s="5"/>
      <c r="MKT302" s="5"/>
      <c r="MKU302" s="5"/>
      <c r="MKV302" s="5"/>
      <c r="MKW302" s="223"/>
      <c r="MKX302" s="2"/>
      <c r="MKY302" s="2"/>
      <c r="MKZ302" s="5"/>
      <c r="MLA302" s="5"/>
      <c r="MLB302" s="5"/>
      <c r="MLC302" s="5"/>
      <c r="MLD302" s="5"/>
      <c r="MLE302" s="223"/>
      <c r="MLF302" s="2"/>
      <c r="MLG302" s="2"/>
      <c r="MLH302" s="5"/>
      <c r="MLI302" s="5"/>
      <c r="MLJ302" s="5"/>
      <c r="MLK302" s="5"/>
      <c r="MLL302" s="5"/>
      <c r="MLM302" s="223"/>
      <c r="MLN302" s="2"/>
      <c r="MLO302" s="2"/>
      <c r="MLP302" s="5"/>
      <c r="MLQ302" s="5"/>
      <c r="MLR302" s="5"/>
      <c r="MLS302" s="5"/>
      <c r="MLT302" s="5"/>
      <c r="MLU302" s="223"/>
      <c r="MLV302" s="2"/>
      <c r="MLW302" s="2"/>
      <c r="MLX302" s="5"/>
      <c r="MLY302" s="5"/>
      <c r="MLZ302" s="5"/>
      <c r="MMA302" s="5"/>
      <c r="MMB302" s="5"/>
      <c r="MMC302" s="223"/>
      <c r="MMD302" s="2"/>
      <c r="MME302" s="2"/>
      <c r="MMF302" s="5"/>
      <c r="MMG302" s="5"/>
      <c r="MMH302" s="5"/>
      <c r="MMI302" s="5"/>
      <c r="MMJ302" s="5"/>
      <c r="MMK302" s="223"/>
      <c r="MML302" s="2"/>
      <c r="MMM302" s="2"/>
      <c r="MMN302" s="5"/>
      <c r="MMO302" s="5"/>
      <c r="MMP302" s="5"/>
      <c r="MMQ302" s="5"/>
      <c r="MMR302" s="5"/>
      <c r="MMS302" s="223"/>
      <c r="MMT302" s="2"/>
      <c r="MMU302" s="2"/>
      <c r="MMV302" s="5"/>
      <c r="MMW302" s="5"/>
      <c r="MMX302" s="5"/>
      <c r="MMY302" s="5"/>
      <c r="MMZ302" s="5"/>
      <c r="MNA302" s="223"/>
      <c r="MNB302" s="2"/>
      <c r="MNC302" s="2"/>
      <c r="MND302" s="5"/>
      <c r="MNE302" s="5"/>
      <c r="MNF302" s="5"/>
      <c r="MNG302" s="5"/>
      <c r="MNH302" s="5"/>
      <c r="MNI302" s="223"/>
      <c r="MNJ302" s="2"/>
      <c r="MNK302" s="2"/>
      <c r="MNL302" s="5"/>
      <c r="MNM302" s="5"/>
      <c r="MNN302" s="5"/>
      <c r="MNO302" s="5"/>
      <c r="MNP302" s="5"/>
      <c r="MNQ302" s="223"/>
      <c r="MNR302" s="2"/>
      <c r="MNS302" s="2"/>
      <c r="MNT302" s="5"/>
      <c r="MNU302" s="5"/>
      <c r="MNV302" s="5"/>
      <c r="MNW302" s="5"/>
      <c r="MNX302" s="5"/>
      <c r="MNY302" s="223"/>
      <c r="MNZ302" s="2"/>
      <c r="MOA302" s="2"/>
      <c r="MOB302" s="5"/>
      <c r="MOC302" s="5"/>
      <c r="MOD302" s="5"/>
      <c r="MOE302" s="5"/>
      <c r="MOF302" s="5"/>
      <c r="MOG302" s="223"/>
      <c r="MOH302" s="2"/>
      <c r="MOI302" s="2"/>
      <c r="MOJ302" s="5"/>
      <c r="MOK302" s="5"/>
      <c r="MOL302" s="5"/>
      <c r="MOM302" s="5"/>
      <c r="MON302" s="5"/>
      <c r="MOO302" s="223"/>
      <c r="MOP302" s="2"/>
      <c r="MOQ302" s="2"/>
      <c r="MOR302" s="5"/>
      <c r="MOS302" s="5"/>
      <c r="MOT302" s="5"/>
      <c r="MOU302" s="5"/>
      <c r="MOV302" s="5"/>
      <c r="MOW302" s="223"/>
      <c r="MOX302" s="2"/>
      <c r="MOY302" s="2"/>
      <c r="MOZ302" s="5"/>
      <c r="MPA302" s="5"/>
      <c r="MPB302" s="5"/>
      <c r="MPC302" s="5"/>
      <c r="MPD302" s="5"/>
      <c r="MPE302" s="223"/>
      <c r="MPF302" s="2"/>
      <c r="MPG302" s="2"/>
      <c r="MPH302" s="5"/>
      <c r="MPI302" s="5"/>
      <c r="MPJ302" s="5"/>
      <c r="MPK302" s="5"/>
      <c r="MPL302" s="5"/>
      <c r="MPM302" s="223"/>
      <c r="MPN302" s="2"/>
      <c r="MPO302" s="2"/>
      <c r="MPP302" s="5"/>
      <c r="MPQ302" s="5"/>
      <c r="MPR302" s="5"/>
      <c r="MPS302" s="5"/>
      <c r="MPT302" s="5"/>
      <c r="MPU302" s="223"/>
      <c r="MPV302" s="2"/>
      <c r="MPW302" s="2"/>
      <c r="MPX302" s="5"/>
      <c r="MPY302" s="5"/>
      <c r="MPZ302" s="5"/>
      <c r="MQA302" s="5"/>
      <c r="MQB302" s="5"/>
      <c r="MQC302" s="223"/>
      <c r="MQD302" s="2"/>
      <c r="MQE302" s="2"/>
      <c r="MQF302" s="5"/>
      <c r="MQG302" s="5"/>
      <c r="MQH302" s="5"/>
      <c r="MQI302" s="5"/>
      <c r="MQJ302" s="5"/>
      <c r="MQK302" s="223"/>
      <c r="MQL302" s="2"/>
      <c r="MQM302" s="2"/>
      <c r="MQN302" s="5"/>
      <c r="MQO302" s="5"/>
      <c r="MQP302" s="5"/>
      <c r="MQQ302" s="5"/>
      <c r="MQR302" s="5"/>
      <c r="MQS302" s="223"/>
      <c r="MQT302" s="2"/>
      <c r="MQU302" s="2"/>
      <c r="MQV302" s="5"/>
      <c r="MQW302" s="5"/>
      <c r="MQX302" s="5"/>
      <c r="MQY302" s="5"/>
      <c r="MQZ302" s="5"/>
      <c r="MRA302" s="223"/>
      <c r="MRB302" s="2"/>
      <c r="MRC302" s="2"/>
      <c r="MRD302" s="5"/>
      <c r="MRE302" s="5"/>
      <c r="MRF302" s="5"/>
      <c r="MRG302" s="5"/>
      <c r="MRH302" s="5"/>
      <c r="MRI302" s="223"/>
      <c r="MRJ302" s="2"/>
      <c r="MRK302" s="2"/>
      <c r="MRL302" s="5"/>
      <c r="MRM302" s="5"/>
      <c r="MRN302" s="5"/>
      <c r="MRO302" s="5"/>
      <c r="MRP302" s="5"/>
      <c r="MRQ302" s="223"/>
      <c r="MRR302" s="2"/>
      <c r="MRS302" s="2"/>
      <c r="MRT302" s="5"/>
      <c r="MRU302" s="5"/>
      <c r="MRV302" s="5"/>
      <c r="MRW302" s="5"/>
      <c r="MRX302" s="5"/>
      <c r="MRY302" s="223"/>
      <c r="MRZ302" s="2"/>
      <c r="MSA302" s="2"/>
      <c r="MSB302" s="5"/>
      <c r="MSC302" s="5"/>
      <c r="MSD302" s="5"/>
      <c r="MSE302" s="5"/>
      <c r="MSF302" s="5"/>
      <c r="MSG302" s="223"/>
      <c r="MSH302" s="2"/>
      <c r="MSI302" s="2"/>
      <c r="MSJ302" s="5"/>
      <c r="MSK302" s="5"/>
      <c r="MSL302" s="5"/>
      <c r="MSM302" s="5"/>
      <c r="MSN302" s="5"/>
      <c r="MSO302" s="223"/>
      <c r="MSP302" s="2"/>
      <c r="MSQ302" s="2"/>
      <c r="MSR302" s="5"/>
      <c r="MSS302" s="5"/>
      <c r="MST302" s="5"/>
      <c r="MSU302" s="5"/>
      <c r="MSV302" s="5"/>
      <c r="MSW302" s="223"/>
      <c r="MSX302" s="2"/>
      <c r="MSY302" s="2"/>
      <c r="MSZ302" s="5"/>
      <c r="MTA302" s="5"/>
      <c r="MTB302" s="5"/>
      <c r="MTC302" s="5"/>
      <c r="MTD302" s="5"/>
      <c r="MTE302" s="223"/>
      <c r="MTF302" s="2"/>
      <c r="MTG302" s="2"/>
      <c r="MTH302" s="5"/>
      <c r="MTI302" s="5"/>
      <c r="MTJ302" s="5"/>
      <c r="MTK302" s="5"/>
      <c r="MTL302" s="5"/>
      <c r="MTM302" s="223"/>
      <c r="MTN302" s="2"/>
      <c r="MTO302" s="2"/>
      <c r="MTP302" s="5"/>
      <c r="MTQ302" s="5"/>
      <c r="MTR302" s="5"/>
      <c r="MTS302" s="5"/>
      <c r="MTT302" s="5"/>
      <c r="MTU302" s="223"/>
      <c r="MTV302" s="2"/>
      <c r="MTW302" s="2"/>
      <c r="MTX302" s="5"/>
      <c r="MTY302" s="5"/>
      <c r="MTZ302" s="5"/>
      <c r="MUA302" s="5"/>
      <c r="MUB302" s="5"/>
      <c r="MUC302" s="223"/>
      <c r="MUD302" s="2"/>
      <c r="MUE302" s="2"/>
      <c r="MUF302" s="5"/>
      <c r="MUG302" s="5"/>
      <c r="MUH302" s="5"/>
      <c r="MUI302" s="5"/>
      <c r="MUJ302" s="5"/>
      <c r="MUK302" s="223"/>
      <c r="MUL302" s="2"/>
      <c r="MUM302" s="2"/>
      <c r="MUN302" s="5"/>
      <c r="MUO302" s="5"/>
      <c r="MUP302" s="5"/>
      <c r="MUQ302" s="5"/>
      <c r="MUR302" s="5"/>
      <c r="MUS302" s="223"/>
      <c r="MUT302" s="2"/>
      <c r="MUU302" s="2"/>
      <c r="MUV302" s="5"/>
      <c r="MUW302" s="5"/>
      <c r="MUX302" s="5"/>
      <c r="MUY302" s="5"/>
      <c r="MUZ302" s="5"/>
      <c r="MVA302" s="223"/>
      <c r="MVB302" s="2"/>
      <c r="MVC302" s="2"/>
      <c r="MVD302" s="5"/>
      <c r="MVE302" s="5"/>
      <c r="MVF302" s="5"/>
      <c r="MVG302" s="5"/>
      <c r="MVH302" s="5"/>
      <c r="MVI302" s="223"/>
      <c r="MVJ302" s="2"/>
      <c r="MVK302" s="2"/>
      <c r="MVL302" s="5"/>
      <c r="MVM302" s="5"/>
      <c r="MVN302" s="5"/>
      <c r="MVO302" s="5"/>
      <c r="MVP302" s="5"/>
      <c r="MVQ302" s="223"/>
      <c r="MVR302" s="2"/>
      <c r="MVS302" s="2"/>
      <c r="MVT302" s="5"/>
      <c r="MVU302" s="5"/>
      <c r="MVV302" s="5"/>
      <c r="MVW302" s="5"/>
      <c r="MVX302" s="5"/>
      <c r="MVY302" s="223"/>
      <c r="MVZ302" s="2"/>
      <c r="MWA302" s="2"/>
      <c r="MWB302" s="5"/>
      <c r="MWC302" s="5"/>
      <c r="MWD302" s="5"/>
      <c r="MWE302" s="5"/>
      <c r="MWF302" s="5"/>
      <c r="MWG302" s="223"/>
      <c r="MWH302" s="2"/>
      <c r="MWI302" s="2"/>
      <c r="MWJ302" s="5"/>
      <c r="MWK302" s="5"/>
      <c r="MWL302" s="5"/>
      <c r="MWM302" s="5"/>
      <c r="MWN302" s="5"/>
      <c r="MWO302" s="223"/>
      <c r="MWP302" s="2"/>
      <c r="MWQ302" s="2"/>
      <c r="MWR302" s="5"/>
      <c r="MWS302" s="5"/>
      <c r="MWT302" s="5"/>
      <c r="MWU302" s="5"/>
      <c r="MWV302" s="5"/>
      <c r="MWW302" s="223"/>
      <c r="MWX302" s="2"/>
      <c r="MWY302" s="2"/>
      <c r="MWZ302" s="5"/>
      <c r="MXA302" s="5"/>
      <c r="MXB302" s="5"/>
      <c r="MXC302" s="5"/>
      <c r="MXD302" s="5"/>
      <c r="MXE302" s="223"/>
      <c r="MXF302" s="2"/>
      <c r="MXG302" s="2"/>
      <c r="MXH302" s="5"/>
      <c r="MXI302" s="5"/>
      <c r="MXJ302" s="5"/>
      <c r="MXK302" s="5"/>
      <c r="MXL302" s="5"/>
      <c r="MXM302" s="223"/>
      <c r="MXN302" s="2"/>
      <c r="MXO302" s="2"/>
      <c r="MXP302" s="5"/>
      <c r="MXQ302" s="5"/>
      <c r="MXR302" s="5"/>
      <c r="MXS302" s="5"/>
      <c r="MXT302" s="5"/>
      <c r="MXU302" s="223"/>
      <c r="MXV302" s="2"/>
      <c r="MXW302" s="2"/>
      <c r="MXX302" s="5"/>
      <c r="MXY302" s="5"/>
      <c r="MXZ302" s="5"/>
      <c r="MYA302" s="5"/>
      <c r="MYB302" s="5"/>
      <c r="MYC302" s="223"/>
      <c r="MYD302" s="2"/>
      <c r="MYE302" s="2"/>
      <c r="MYF302" s="5"/>
      <c r="MYG302" s="5"/>
      <c r="MYH302" s="5"/>
      <c r="MYI302" s="5"/>
      <c r="MYJ302" s="5"/>
      <c r="MYK302" s="223"/>
      <c r="MYL302" s="2"/>
      <c r="MYM302" s="2"/>
      <c r="MYN302" s="5"/>
      <c r="MYO302" s="5"/>
      <c r="MYP302" s="5"/>
      <c r="MYQ302" s="5"/>
      <c r="MYR302" s="5"/>
      <c r="MYS302" s="223"/>
      <c r="MYT302" s="2"/>
      <c r="MYU302" s="2"/>
      <c r="MYV302" s="5"/>
      <c r="MYW302" s="5"/>
      <c r="MYX302" s="5"/>
      <c r="MYY302" s="5"/>
      <c r="MYZ302" s="5"/>
      <c r="MZA302" s="223"/>
      <c r="MZB302" s="2"/>
      <c r="MZC302" s="2"/>
      <c r="MZD302" s="5"/>
      <c r="MZE302" s="5"/>
      <c r="MZF302" s="5"/>
      <c r="MZG302" s="5"/>
      <c r="MZH302" s="5"/>
      <c r="MZI302" s="223"/>
      <c r="MZJ302" s="2"/>
      <c r="MZK302" s="2"/>
      <c r="MZL302" s="5"/>
      <c r="MZM302" s="5"/>
      <c r="MZN302" s="5"/>
      <c r="MZO302" s="5"/>
      <c r="MZP302" s="5"/>
      <c r="MZQ302" s="223"/>
      <c r="MZR302" s="2"/>
      <c r="MZS302" s="2"/>
      <c r="MZT302" s="5"/>
      <c r="MZU302" s="5"/>
      <c r="MZV302" s="5"/>
      <c r="MZW302" s="5"/>
      <c r="MZX302" s="5"/>
      <c r="MZY302" s="223"/>
      <c r="MZZ302" s="2"/>
      <c r="NAA302" s="2"/>
      <c r="NAB302" s="5"/>
      <c r="NAC302" s="5"/>
      <c r="NAD302" s="5"/>
      <c r="NAE302" s="5"/>
      <c r="NAF302" s="5"/>
      <c r="NAG302" s="223"/>
      <c r="NAH302" s="2"/>
      <c r="NAI302" s="2"/>
      <c r="NAJ302" s="5"/>
      <c r="NAK302" s="5"/>
      <c r="NAL302" s="5"/>
      <c r="NAM302" s="5"/>
      <c r="NAN302" s="5"/>
      <c r="NAO302" s="223"/>
      <c r="NAP302" s="2"/>
      <c r="NAQ302" s="2"/>
      <c r="NAR302" s="5"/>
      <c r="NAS302" s="5"/>
      <c r="NAT302" s="5"/>
      <c r="NAU302" s="5"/>
      <c r="NAV302" s="5"/>
      <c r="NAW302" s="223"/>
      <c r="NAX302" s="2"/>
      <c r="NAY302" s="2"/>
      <c r="NAZ302" s="5"/>
      <c r="NBA302" s="5"/>
      <c r="NBB302" s="5"/>
      <c r="NBC302" s="5"/>
      <c r="NBD302" s="5"/>
      <c r="NBE302" s="223"/>
      <c r="NBF302" s="2"/>
      <c r="NBG302" s="2"/>
      <c r="NBH302" s="5"/>
      <c r="NBI302" s="5"/>
      <c r="NBJ302" s="5"/>
      <c r="NBK302" s="5"/>
      <c r="NBL302" s="5"/>
      <c r="NBM302" s="223"/>
      <c r="NBN302" s="2"/>
      <c r="NBO302" s="2"/>
      <c r="NBP302" s="5"/>
      <c r="NBQ302" s="5"/>
      <c r="NBR302" s="5"/>
      <c r="NBS302" s="5"/>
      <c r="NBT302" s="5"/>
      <c r="NBU302" s="223"/>
      <c r="NBV302" s="2"/>
      <c r="NBW302" s="2"/>
      <c r="NBX302" s="5"/>
      <c r="NBY302" s="5"/>
      <c r="NBZ302" s="5"/>
      <c r="NCA302" s="5"/>
      <c r="NCB302" s="5"/>
      <c r="NCC302" s="223"/>
      <c r="NCD302" s="2"/>
      <c r="NCE302" s="2"/>
      <c r="NCF302" s="5"/>
      <c r="NCG302" s="5"/>
      <c r="NCH302" s="5"/>
      <c r="NCI302" s="5"/>
      <c r="NCJ302" s="5"/>
      <c r="NCK302" s="223"/>
      <c r="NCL302" s="2"/>
      <c r="NCM302" s="2"/>
      <c r="NCN302" s="5"/>
      <c r="NCO302" s="5"/>
      <c r="NCP302" s="5"/>
      <c r="NCQ302" s="5"/>
      <c r="NCR302" s="5"/>
      <c r="NCS302" s="223"/>
      <c r="NCT302" s="2"/>
      <c r="NCU302" s="2"/>
      <c r="NCV302" s="5"/>
      <c r="NCW302" s="5"/>
      <c r="NCX302" s="5"/>
      <c r="NCY302" s="5"/>
      <c r="NCZ302" s="5"/>
      <c r="NDA302" s="223"/>
      <c r="NDB302" s="2"/>
      <c r="NDC302" s="2"/>
      <c r="NDD302" s="5"/>
      <c r="NDE302" s="5"/>
      <c r="NDF302" s="5"/>
      <c r="NDG302" s="5"/>
      <c r="NDH302" s="5"/>
      <c r="NDI302" s="223"/>
      <c r="NDJ302" s="2"/>
      <c r="NDK302" s="2"/>
      <c r="NDL302" s="5"/>
      <c r="NDM302" s="5"/>
      <c r="NDN302" s="5"/>
      <c r="NDO302" s="5"/>
      <c r="NDP302" s="5"/>
      <c r="NDQ302" s="223"/>
      <c r="NDR302" s="2"/>
      <c r="NDS302" s="2"/>
      <c r="NDT302" s="5"/>
      <c r="NDU302" s="5"/>
      <c r="NDV302" s="5"/>
      <c r="NDW302" s="5"/>
      <c r="NDX302" s="5"/>
      <c r="NDY302" s="223"/>
      <c r="NDZ302" s="2"/>
      <c r="NEA302" s="2"/>
      <c r="NEB302" s="5"/>
      <c r="NEC302" s="5"/>
      <c r="NED302" s="5"/>
      <c r="NEE302" s="5"/>
      <c r="NEF302" s="5"/>
      <c r="NEG302" s="223"/>
      <c r="NEH302" s="2"/>
      <c r="NEI302" s="2"/>
      <c r="NEJ302" s="5"/>
      <c r="NEK302" s="5"/>
      <c r="NEL302" s="5"/>
      <c r="NEM302" s="5"/>
      <c r="NEN302" s="5"/>
      <c r="NEO302" s="223"/>
      <c r="NEP302" s="2"/>
      <c r="NEQ302" s="2"/>
      <c r="NER302" s="5"/>
      <c r="NES302" s="5"/>
      <c r="NET302" s="5"/>
      <c r="NEU302" s="5"/>
      <c r="NEV302" s="5"/>
      <c r="NEW302" s="223"/>
      <c r="NEX302" s="2"/>
      <c r="NEY302" s="2"/>
      <c r="NEZ302" s="5"/>
      <c r="NFA302" s="5"/>
      <c r="NFB302" s="5"/>
      <c r="NFC302" s="5"/>
      <c r="NFD302" s="5"/>
      <c r="NFE302" s="223"/>
      <c r="NFF302" s="2"/>
      <c r="NFG302" s="2"/>
      <c r="NFH302" s="5"/>
      <c r="NFI302" s="5"/>
      <c r="NFJ302" s="5"/>
      <c r="NFK302" s="5"/>
      <c r="NFL302" s="5"/>
      <c r="NFM302" s="223"/>
      <c r="NFN302" s="2"/>
      <c r="NFO302" s="2"/>
      <c r="NFP302" s="5"/>
      <c r="NFQ302" s="5"/>
      <c r="NFR302" s="5"/>
      <c r="NFS302" s="5"/>
      <c r="NFT302" s="5"/>
      <c r="NFU302" s="223"/>
      <c r="NFV302" s="2"/>
      <c r="NFW302" s="2"/>
      <c r="NFX302" s="5"/>
      <c r="NFY302" s="5"/>
      <c r="NFZ302" s="5"/>
      <c r="NGA302" s="5"/>
      <c r="NGB302" s="5"/>
      <c r="NGC302" s="223"/>
      <c r="NGD302" s="2"/>
      <c r="NGE302" s="2"/>
      <c r="NGF302" s="5"/>
      <c r="NGG302" s="5"/>
      <c r="NGH302" s="5"/>
      <c r="NGI302" s="5"/>
      <c r="NGJ302" s="5"/>
      <c r="NGK302" s="223"/>
      <c r="NGL302" s="2"/>
      <c r="NGM302" s="2"/>
      <c r="NGN302" s="5"/>
      <c r="NGO302" s="5"/>
      <c r="NGP302" s="5"/>
      <c r="NGQ302" s="5"/>
      <c r="NGR302" s="5"/>
      <c r="NGS302" s="223"/>
      <c r="NGT302" s="2"/>
      <c r="NGU302" s="2"/>
      <c r="NGV302" s="5"/>
      <c r="NGW302" s="5"/>
      <c r="NGX302" s="5"/>
      <c r="NGY302" s="5"/>
      <c r="NGZ302" s="5"/>
      <c r="NHA302" s="223"/>
      <c r="NHB302" s="2"/>
      <c r="NHC302" s="2"/>
      <c r="NHD302" s="5"/>
      <c r="NHE302" s="5"/>
      <c r="NHF302" s="5"/>
      <c r="NHG302" s="5"/>
      <c r="NHH302" s="5"/>
      <c r="NHI302" s="223"/>
      <c r="NHJ302" s="2"/>
      <c r="NHK302" s="2"/>
      <c r="NHL302" s="5"/>
      <c r="NHM302" s="5"/>
      <c r="NHN302" s="5"/>
      <c r="NHO302" s="5"/>
      <c r="NHP302" s="5"/>
      <c r="NHQ302" s="223"/>
      <c r="NHR302" s="2"/>
      <c r="NHS302" s="2"/>
      <c r="NHT302" s="5"/>
      <c r="NHU302" s="5"/>
      <c r="NHV302" s="5"/>
      <c r="NHW302" s="5"/>
      <c r="NHX302" s="5"/>
      <c r="NHY302" s="223"/>
      <c r="NHZ302" s="2"/>
      <c r="NIA302" s="2"/>
      <c r="NIB302" s="5"/>
      <c r="NIC302" s="5"/>
      <c r="NID302" s="5"/>
      <c r="NIE302" s="5"/>
      <c r="NIF302" s="5"/>
      <c r="NIG302" s="223"/>
      <c r="NIH302" s="2"/>
      <c r="NII302" s="2"/>
      <c r="NIJ302" s="5"/>
      <c r="NIK302" s="5"/>
      <c r="NIL302" s="5"/>
      <c r="NIM302" s="5"/>
      <c r="NIN302" s="5"/>
      <c r="NIO302" s="223"/>
      <c r="NIP302" s="2"/>
      <c r="NIQ302" s="2"/>
      <c r="NIR302" s="5"/>
      <c r="NIS302" s="5"/>
      <c r="NIT302" s="5"/>
      <c r="NIU302" s="5"/>
      <c r="NIV302" s="5"/>
      <c r="NIW302" s="223"/>
      <c r="NIX302" s="2"/>
      <c r="NIY302" s="2"/>
      <c r="NIZ302" s="5"/>
      <c r="NJA302" s="5"/>
      <c r="NJB302" s="5"/>
      <c r="NJC302" s="5"/>
      <c r="NJD302" s="5"/>
      <c r="NJE302" s="223"/>
      <c r="NJF302" s="2"/>
      <c r="NJG302" s="2"/>
      <c r="NJH302" s="5"/>
      <c r="NJI302" s="5"/>
      <c r="NJJ302" s="5"/>
      <c r="NJK302" s="5"/>
      <c r="NJL302" s="5"/>
      <c r="NJM302" s="223"/>
      <c r="NJN302" s="2"/>
      <c r="NJO302" s="2"/>
      <c r="NJP302" s="5"/>
      <c r="NJQ302" s="5"/>
      <c r="NJR302" s="5"/>
      <c r="NJS302" s="5"/>
      <c r="NJT302" s="5"/>
      <c r="NJU302" s="223"/>
      <c r="NJV302" s="2"/>
      <c r="NJW302" s="2"/>
      <c r="NJX302" s="5"/>
      <c r="NJY302" s="5"/>
      <c r="NJZ302" s="5"/>
      <c r="NKA302" s="5"/>
      <c r="NKB302" s="5"/>
      <c r="NKC302" s="223"/>
      <c r="NKD302" s="2"/>
      <c r="NKE302" s="2"/>
      <c r="NKF302" s="5"/>
      <c r="NKG302" s="5"/>
      <c r="NKH302" s="5"/>
      <c r="NKI302" s="5"/>
      <c r="NKJ302" s="5"/>
      <c r="NKK302" s="223"/>
      <c r="NKL302" s="2"/>
      <c r="NKM302" s="2"/>
      <c r="NKN302" s="5"/>
      <c r="NKO302" s="5"/>
      <c r="NKP302" s="5"/>
      <c r="NKQ302" s="5"/>
      <c r="NKR302" s="5"/>
      <c r="NKS302" s="223"/>
      <c r="NKT302" s="2"/>
      <c r="NKU302" s="2"/>
      <c r="NKV302" s="5"/>
      <c r="NKW302" s="5"/>
      <c r="NKX302" s="5"/>
      <c r="NKY302" s="5"/>
      <c r="NKZ302" s="5"/>
      <c r="NLA302" s="223"/>
      <c r="NLB302" s="2"/>
      <c r="NLC302" s="2"/>
      <c r="NLD302" s="5"/>
      <c r="NLE302" s="5"/>
      <c r="NLF302" s="5"/>
      <c r="NLG302" s="5"/>
      <c r="NLH302" s="5"/>
      <c r="NLI302" s="223"/>
      <c r="NLJ302" s="2"/>
      <c r="NLK302" s="2"/>
      <c r="NLL302" s="5"/>
      <c r="NLM302" s="5"/>
      <c r="NLN302" s="5"/>
      <c r="NLO302" s="5"/>
      <c r="NLP302" s="5"/>
      <c r="NLQ302" s="223"/>
      <c r="NLR302" s="2"/>
      <c r="NLS302" s="2"/>
      <c r="NLT302" s="5"/>
      <c r="NLU302" s="5"/>
      <c r="NLV302" s="5"/>
      <c r="NLW302" s="5"/>
      <c r="NLX302" s="5"/>
      <c r="NLY302" s="223"/>
      <c r="NLZ302" s="2"/>
      <c r="NMA302" s="2"/>
      <c r="NMB302" s="5"/>
      <c r="NMC302" s="5"/>
      <c r="NMD302" s="5"/>
      <c r="NME302" s="5"/>
      <c r="NMF302" s="5"/>
      <c r="NMG302" s="223"/>
      <c r="NMH302" s="2"/>
      <c r="NMI302" s="2"/>
      <c r="NMJ302" s="5"/>
      <c r="NMK302" s="5"/>
      <c r="NML302" s="5"/>
      <c r="NMM302" s="5"/>
      <c r="NMN302" s="5"/>
      <c r="NMO302" s="223"/>
      <c r="NMP302" s="2"/>
      <c r="NMQ302" s="2"/>
      <c r="NMR302" s="5"/>
      <c r="NMS302" s="5"/>
      <c r="NMT302" s="5"/>
      <c r="NMU302" s="5"/>
      <c r="NMV302" s="5"/>
      <c r="NMW302" s="223"/>
      <c r="NMX302" s="2"/>
      <c r="NMY302" s="2"/>
      <c r="NMZ302" s="5"/>
      <c r="NNA302" s="5"/>
      <c r="NNB302" s="5"/>
      <c r="NNC302" s="5"/>
      <c r="NND302" s="5"/>
      <c r="NNE302" s="223"/>
      <c r="NNF302" s="2"/>
      <c r="NNG302" s="2"/>
      <c r="NNH302" s="5"/>
      <c r="NNI302" s="5"/>
      <c r="NNJ302" s="5"/>
      <c r="NNK302" s="5"/>
      <c r="NNL302" s="5"/>
      <c r="NNM302" s="223"/>
      <c r="NNN302" s="2"/>
      <c r="NNO302" s="2"/>
      <c r="NNP302" s="5"/>
      <c r="NNQ302" s="5"/>
      <c r="NNR302" s="5"/>
      <c r="NNS302" s="5"/>
      <c r="NNT302" s="5"/>
      <c r="NNU302" s="223"/>
      <c r="NNV302" s="2"/>
      <c r="NNW302" s="2"/>
      <c r="NNX302" s="5"/>
      <c r="NNY302" s="5"/>
      <c r="NNZ302" s="5"/>
      <c r="NOA302" s="5"/>
      <c r="NOB302" s="5"/>
      <c r="NOC302" s="223"/>
      <c r="NOD302" s="2"/>
      <c r="NOE302" s="2"/>
      <c r="NOF302" s="5"/>
      <c r="NOG302" s="5"/>
      <c r="NOH302" s="5"/>
      <c r="NOI302" s="5"/>
      <c r="NOJ302" s="5"/>
      <c r="NOK302" s="223"/>
      <c r="NOL302" s="2"/>
      <c r="NOM302" s="2"/>
      <c r="NON302" s="5"/>
      <c r="NOO302" s="5"/>
      <c r="NOP302" s="5"/>
      <c r="NOQ302" s="5"/>
      <c r="NOR302" s="5"/>
      <c r="NOS302" s="223"/>
      <c r="NOT302" s="2"/>
      <c r="NOU302" s="2"/>
      <c r="NOV302" s="5"/>
      <c r="NOW302" s="5"/>
      <c r="NOX302" s="5"/>
      <c r="NOY302" s="5"/>
      <c r="NOZ302" s="5"/>
      <c r="NPA302" s="223"/>
      <c r="NPB302" s="2"/>
      <c r="NPC302" s="2"/>
      <c r="NPD302" s="5"/>
      <c r="NPE302" s="5"/>
      <c r="NPF302" s="5"/>
      <c r="NPG302" s="5"/>
      <c r="NPH302" s="5"/>
      <c r="NPI302" s="223"/>
      <c r="NPJ302" s="2"/>
      <c r="NPK302" s="2"/>
      <c r="NPL302" s="5"/>
      <c r="NPM302" s="5"/>
      <c r="NPN302" s="5"/>
      <c r="NPO302" s="5"/>
      <c r="NPP302" s="5"/>
      <c r="NPQ302" s="223"/>
      <c r="NPR302" s="2"/>
      <c r="NPS302" s="2"/>
      <c r="NPT302" s="5"/>
      <c r="NPU302" s="5"/>
      <c r="NPV302" s="5"/>
      <c r="NPW302" s="5"/>
      <c r="NPX302" s="5"/>
      <c r="NPY302" s="223"/>
      <c r="NPZ302" s="2"/>
      <c r="NQA302" s="2"/>
      <c r="NQB302" s="5"/>
      <c r="NQC302" s="5"/>
      <c r="NQD302" s="5"/>
      <c r="NQE302" s="5"/>
      <c r="NQF302" s="5"/>
      <c r="NQG302" s="223"/>
      <c r="NQH302" s="2"/>
      <c r="NQI302" s="2"/>
      <c r="NQJ302" s="5"/>
      <c r="NQK302" s="5"/>
      <c r="NQL302" s="5"/>
      <c r="NQM302" s="5"/>
      <c r="NQN302" s="5"/>
      <c r="NQO302" s="223"/>
      <c r="NQP302" s="2"/>
      <c r="NQQ302" s="2"/>
      <c r="NQR302" s="5"/>
      <c r="NQS302" s="5"/>
      <c r="NQT302" s="5"/>
      <c r="NQU302" s="5"/>
      <c r="NQV302" s="5"/>
      <c r="NQW302" s="223"/>
      <c r="NQX302" s="2"/>
      <c r="NQY302" s="2"/>
      <c r="NQZ302" s="5"/>
      <c r="NRA302" s="5"/>
      <c r="NRB302" s="5"/>
      <c r="NRC302" s="5"/>
      <c r="NRD302" s="5"/>
      <c r="NRE302" s="223"/>
      <c r="NRF302" s="2"/>
      <c r="NRG302" s="2"/>
      <c r="NRH302" s="5"/>
      <c r="NRI302" s="5"/>
      <c r="NRJ302" s="5"/>
      <c r="NRK302" s="5"/>
      <c r="NRL302" s="5"/>
      <c r="NRM302" s="223"/>
      <c r="NRN302" s="2"/>
      <c r="NRO302" s="2"/>
      <c r="NRP302" s="5"/>
      <c r="NRQ302" s="5"/>
      <c r="NRR302" s="5"/>
      <c r="NRS302" s="5"/>
      <c r="NRT302" s="5"/>
      <c r="NRU302" s="223"/>
      <c r="NRV302" s="2"/>
      <c r="NRW302" s="2"/>
      <c r="NRX302" s="5"/>
      <c r="NRY302" s="5"/>
      <c r="NRZ302" s="5"/>
      <c r="NSA302" s="5"/>
      <c r="NSB302" s="5"/>
      <c r="NSC302" s="223"/>
      <c r="NSD302" s="2"/>
      <c r="NSE302" s="2"/>
      <c r="NSF302" s="5"/>
      <c r="NSG302" s="5"/>
      <c r="NSH302" s="5"/>
      <c r="NSI302" s="5"/>
      <c r="NSJ302" s="5"/>
      <c r="NSK302" s="223"/>
      <c r="NSL302" s="2"/>
      <c r="NSM302" s="2"/>
      <c r="NSN302" s="5"/>
      <c r="NSO302" s="5"/>
      <c r="NSP302" s="5"/>
      <c r="NSQ302" s="5"/>
      <c r="NSR302" s="5"/>
      <c r="NSS302" s="223"/>
      <c r="NST302" s="2"/>
      <c r="NSU302" s="2"/>
      <c r="NSV302" s="5"/>
      <c r="NSW302" s="5"/>
      <c r="NSX302" s="5"/>
      <c r="NSY302" s="5"/>
      <c r="NSZ302" s="5"/>
      <c r="NTA302" s="223"/>
      <c r="NTB302" s="2"/>
      <c r="NTC302" s="2"/>
      <c r="NTD302" s="5"/>
      <c r="NTE302" s="5"/>
      <c r="NTF302" s="5"/>
      <c r="NTG302" s="5"/>
      <c r="NTH302" s="5"/>
      <c r="NTI302" s="223"/>
      <c r="NTJ302" s="2"/>
      <c r="NTK302" s="2"/>
      <c r="NTL302" s="5"/>
      <c r="NTM302" s="5"/>
      <c r="NTN302" s="5"/>
      <c r="NTO302" s="5"/>
      <c r="NTP302" s="5"/>
      <c r="NTQ302" s="223"/>
      <c r="NTR302" s="2"/>
      <c r="NTS302" s="2"/>
      <c r="NTT302" s="5"/>
      <c r="NTU302" s="5"/>
      <c r="NTV302" s="5"/>
      <c r="NTW302" s="5"/>
      <c r="NTX302" s="5"/>
      <c r="NTY302" s="223"/>
      <c r="NTZ302" s="2"/>
      <c r="NUA302" s="2"/>
      <c r="NUB302" s="5"/>
      <c r="NUC302" s="5"/>
      <c r="NUD302" s="5"/>
      <c r="NUE302" s="5"/>
      <c r="NUF302" s="5"/>
      <c r="NUG302" s="223"/>
      <c r="NUH302" s="2"/>
      <c r="NUI302" s="2"/>
      <c r="NUJ302" s="5"/>
      <c r="NUK302" s="5"/>
      <c r="NUL302" s="5"/>
      <c r="NUM302" s="5"/>
      <c r="NUN302" s="5"/>
      <c r="NUO302" s="223"/>
      <c r="NUP302" s="2"/>
      <c r="NUQ302" s="2"/>
      <c r="NUR302" s="5"/>
      <c r="NUS302" s="5"/>
      <c r="NUT302" s="5"/>
      <c r="NUU302" s="5"/>
      <c r="NUV302" s="5"/>
      <c r="NUW302" s="223"/>
      <c r="NUX302" s="2"/>
      <c r="NUY302" s="2"/>
      <c r="NUZ302" s="5"/>
      <c r="NVA302" s="5"/>
      <c r="NVB302" s="5"/>
      <c r="NVC302" s="5"/>
      <c r="NVD302" s="5"/>
      <c r="NVE302" s="223"/>
      <c r="NVF302" s="2"/>
      <c r="NVG302" s="2"/>
      <c r="NVH302" s="5"/>
      <c r="NVI302" s="5"/>
      <c r="NVJ302" s="5"/>
      <c r="NVK302" s="5"/>
      <c r="NVL302" s="5"/>
      <c r="NVM302" s="223"/>
      <c r="NVN302" s="2"/>
      <c r="NVO302" s="2"/>
      <c r="NVP302" s="5"/>
      <c r="NVQ302" s="5"/>
      <c r="NVR302" s="5"/>
      <c r="NVS302" s="5"/>
      <c r="NVT302" s="5"/>
      <c r="NVU302" s="223"/>
      <c r="NVV302" s="2"/>
      <c r="NVW302" s="2"/>
      <c r="NVX302" s="5"/>
      <c r="NVY302" s="5"/>
      <c r="NVZ302" s="5"/>
      <c r="NWA302" s="5"/>
      <c r="NWB302" s="5"/>
      <c r="NWC302" s="223"/>
      <c r="NWD302" s="2"/>
      <c r="NWE302" s="2"/>
      <c r="NWF302" s="5"/>
      <c r="NWG302" s="5"/>
      <c r="NWH302" s="5"/>
      <c r="NWI302" s="5"/>
      <c r="NWJ302" s="5"/>
      <c r="NWK302" s="223"/>
      <c r="NWL302" s="2"/>
      <c r="NWM302" s="2"/>
      <c r="NWN302" s="5"/>
      <c r="NWO302" s="5"/>
      <c r="NWP302" s="5"/>
      <c r="NWQ302" s="5"/>
      <c r="NWR302" s="5"/>
      <c r="NWS302" s="223"/>
      <c r="NWT302" s="2"/>
      <c r="NWU302" s="2"/>
      <c r="NWV302" s="5"/>
      <c r="NWW302" s="5"/>
      <c r="NWX302" s="5"/>
      <c r="NWY302" s="5"/>
      <c r="NWZ302" s="5"/>
      <c r="NXA302" s="223"/>
      <c r="NXB302" s="2"/>
      <c r="NXC302" s="2"/>
      <c r="NXD302" s="5"/>
      <c r="NXE302" s="5"/>
      <c r="NXF302" s="5"/>
      <c r="NXG302" s="5"/>
      <c r="NXH302" s="5"/>
      <c r="NXI302" s="223"/>
      <c r="NXJ302" s="2"/>
      <c r="NXK302" s="2"/>
      <c r="NXL302" s="5"/>
      <c r="NXM302" s="5"/>
      <c r="NXN302" s="5"/>
      <c r="NXO302" s="5"/>
      <c r="NXP302" s="5"/>
      <c r="NXQ302" s="223"/>
      <c r="NXR302" s="2"/>
      <c r="NXS302" s="2"/>
      <c r="NXT302" s="5"/>
      <c r="NXU302" s="5"/>
      <c r="NXV302" s="5"/>
      <c r="NXW302" s="5"/>
      <c r="NXX302" s="5"/>
      <c r="NXY302" s="223"/>
      <c r="NXZ302" s="2"/>
      <c r="NYA302" s="2"/>
      <c r="NYB302" s="5"/>
      <c r="NYC302" s="5"/>
      <c r="NYD302" s="5"/>
      <c r="NYE302" s="5"/>
      <c r="NYF302" s="5"/>
      <c r="NYG302" s="223"/>
      <c r="NYH302" s="2"/>
      <c r="NYI302" s="2"/>
      <c r="NYJ302" s="5"/>
      <c r="NYK302" s="5"/>
      <c r="NYL302" s="5"/>
      <c r="NYM302" s="5"/>
      <c r="NYN302" s="5"/>
      <c r="NYO302" s="223"/>
      <c r="NYP302" s="2"/>
      <c r="NYQ302" s="2"/>
      <c r="NYR302" s="5"/>
      <c r="NYS302" s="5"/>
      <c r="NYT302" s="5"/>
      <c r="NYU302" s="5"/>
      <c r="NYV302" s="5"/>
      <c r="NYW302" s="223"/>
      <c r="NYX302" s="2"/>
      <c r="NYY302" s="2"/>
      <c r="NYZ302" s="5"/>
      <c r="NZA302" s="5"/>
      <c r="NZB302" s="5"/>
      <c r="NZC302" s="5"/>
      <c r="NZD302" s="5"/>
      <c r="NZE302" s="223"/>
      <c r="NZF302" s="2"/>
      <c r="NZG302" s="2"/>
      <c r="NZH302" s="5"/>
      <c r="NZI302" s="5"/>
      <c r="NZJ302" s="5"/>
      <c r="NZK302" s="5"/>
      <c r="NZL302" s="5"/>
      <c r="NZM302" s="223"/>
      <c r="NZN302" s="2"/>
      <c r="NZO302" s="2"/>
      <c r="NZP302" s="5"/>
      <c r="NZQ302" s="5"/>
      <c r="NZR302" s="5"/>
      <c r="NZS302" s="5"/>
      <c r="NZT302" s="5"/>
      <c r="NZU302" s="223"/>
      <c r="NZV302" s="2"/>
      <c r="NZW302" s="2"/>
      <c r="NZX302" s="5"/>
      <c r="NZY302" s="5"/>
      <c r="NZZ302" s="5"/>
      <c r="OAA302" s="5"/>
      <c r="OAB302" s="5"/>
      <c r="OAC302" s="223"/>
      <c r="OAD302" s="2"/>
      <c r="OAE302" s="2"/>
      <c r="OAF302" s="5"/>
      <c r="OAG302" s="5"/>
      <c r="OAH302" s="5"/>
      <c r="OAI302" s="5"/>
      <c r="OAJ302" s="5"/>
      <c r="OAK302" s="223"/>
      <c r="OAL302" s="2"/>
      <c r="OAM302" s="2"/>
      <c r="OAN302" s="5"/>
      <c r="OAO302" s="5"/>
      <c r="OAP302" s="5"/>
      <c r="OAQ302" s="5"/>
      <c r="OAR302" s="5"/>
      <c r="OAS302" s="223"/>
      <c r="OAT302" s="2"/>
      <c r="OAU302" s="2"/>
      <c r="OAV302" s="5"/>
      <c r="OAW302" s="5"/>
      <c r="OAX302" s="5"/>
      <c r="OAY302" s="5"/>
      <c r="OAZ302" s="5"/>
      <c r="OBA302" s="223"/>
      <c r="OBB302" s="2"/>
      <c r="OBC302" s="2"/>
      <c r="OBD302" s="5"/>
      <c r="OBE302" s="5"/>
      <c r="OBF302" s="5"/>
      <c r="OBG302" s="5"/>
      <c r="OBH302" s="5"/>
      <c r="OBI302" s="223"/>
      <c r="OBJ302" s="2"/>
      <c r="OBK302" s="2"/>
      <c r="OBL302" s="5"/>
      <c r="OBM302" s="5"/>
      <c r="OBN302" s="5"/>
      <c r="OBO302" s="5"/>
      <c r="OBP302" s="5"/>
      <c r="OBQ302" s="223"/>
      <c r="OBR302" s="2"/>
      <c r="OBS302" s="2"/>
      <c r="OBT302" s="5"/>
      <c r="OBU302" s="5"/>
      <c r="OBV302" s="5"/>
      <c r="OBW302" s="5"/>
      <c r="OBX302" s="5"/>
      <c r="OBY302" s="223"/>
      <c r="OBZ302" s="2"/>
      <c r="OCA302" s="2"/>
      <c r="OCB302" s="5"/>
      <c r="OCC302" s="5"/>
      <c r="OCD302" s="5"/>
      <c r="OCE302" s="5"/>
      <c r="OCF302" s="5"/>
      <c r="OCG302" s="223"/>
      <c r="OCH302" s="2"/>
      <c r="OCI302" s="2"/>
      <c r="OCJ302" s="5"/>
      <c r="OCK302" s="5"/>
      <c r="OCL302" s="5"/>
      <c r="OCM302" s="5"/>
      <c r="OCN302" s="5"/>
      <c r="OCO302" s="223"/>
      <c r="OCP302" s="2"/>
      <c r="OCQ302" s="2"/>
      <c r="OCR302" s="5"/>
      <c r="OCS302" s="5"/>
      <c r="OCT302" s="5"/>
      <c r="OCU302" s="5"/>
      <c r="OCV302" s="5"/>
      <c r="OCW302" s="223"/>
      <c r="OCX302" s="2"/>
      <c r="OCY302" s="2"/>
      <c r="OCZ302" s="5"/>
      <c r="ODA302" s="5"/>
      <c r="ODB302" s="5"/>
      <c r="ODC302" s="5"/>
      <c r="ODD302" s="5"/>
      <c r="ODE302" s="223"/>
      <c r="ODF302" s="2"/>
      <c r="ODG302" s="2"/>
      <c r="ODH302" s="5"/>
      <c r="ODI302" s="5"/>
      <c r="ODJ302" s="5"/>
      <c r="ODK302" s="5"/>
      <c r="ODL302" s="5"/>
      <c r="ODM302" s="223"/>
      <c r="ODN302" s="2"/>
      <c r="ODO302" s="2"/>
      <c r="ODP302" s="5"/>
      <c r="ODQ302" s="5"/>
      <c r="ODR302" s="5"/>
      <c r="ODS302" s="5"/>
      <c r="ODT302" s="5"/>
      <c r="ODU302" s="223"/>
      <c r="ODV302" s="2"/>
      <c r="ODW302" s="2"/>
      <c r="ODX302" s="5"/>
      <c r="ODY302" s="5"/>
      <c r="ODZ302" s="5"/>
      <c r="OEA302" s="5"/>
      <c r="OEB302" s="5"/>
      <c r="OEC302" s="223"/>
      <c r="OED302" s="2"/>
      <c r="OEE302" s="2"/>
      <c r="OEF302" s="5"/>
      <c r="OEG302" s="5"/>
      <c r="OEH302" s="5"/>
      <c r="OEI302" s="5"/>
      <c r="OEJ302" s="5"/>
      <c r="OEK302" s="223"/>
      <c r="OEL302" s="2"/>
      <c r="OEM302" s="2"/>
      <c r="OEN302" s="5"/>
      <c r="OEO302" s="5"/>
      <c r="OEP302" s="5"/>
      <c r="OEQ302" s="5"/>
      <c r="OER302" s="5"/>
      <c r="OES302" s="223"/>
      <c r="OET302" s="2"/>
      <c r="OEU302" s="2"/>
      <c r="OEV302" s="5"/>
      <c r="OEW302" s="5"/>
      <c r="OEX302" s="5"/>
      <c r="OEY302" s="5"/>
      <c r="OEZ302" s="5"/>
      <c r="OFA302" s="223"/>
      <c r="OFB302" s="2"/>
      <c r="OFC302" s="2"/>
      <c r="OFD302" s="5"/>
      <c r="OFE302" s="5"/>
      <c r="OFF302" s="5"/>
      <c r="OFG302" s="5"/>
      <c r="OFH302" s="5"/>
      <c r="OFI302" s="223"/>
      <c r="OFJ302" s="2"/>
      <c r="OFK302" s="2"/>
      <c r="OFL302" s="5"/>
      <c r="OFM302" s="5"/>
      <c r="OFN302" s="5"/>
      <c r="OFO302" s="5"/>
      <c r="OFP302" s="5"/>
      <c r="OFQ302" s="223"/>
      <c r="OFR302" s="2"/>
      <c r="OFS302" s="2"/>
      <c r="OFT302" s="5"/>
      <c r="OFU302" s="5"/>
      <c r="OFV302" s="5"/>
      <c r="OFW302" s="5"/>
      <c r="OFX302" s="5"/>
      <c r="OFY302" s="223"/>
      <c r="OFZ302" s="2"/>
      <c r="OGA302" s="2"/>
      <c r="OGB302" s="5"/>
      <c r="OGC302" s="5"/>
      <c r="OGD302" s="5"/>
      <c r="OGE302" s="5"/>
      <c r="OGF302" s="5"/>
      <c r="OGG302" s="223"/>
      <c r="OGH302" s="2"/>
      <c r="OGI302" s="2"/>
      <c r="OGJ302" s="5"/>
      <c r="OGK302" s="5"/>
      <c r="OGL302" s="5"/>
      <c r="OGM302" s="5"/>
      <c r="OGN302" s="5"/>
      <c r="OGO302" s="223"/>
      <c r="OGP302" s="2"/>
      <c r="OGQ302" s="2"/>
      <c r="OGR302" s="5"/>
      <c r="OGS302" s="5"/>
      <c r="OGT302" s="5"/>
      <c r="OGU302" s="5"/>
      <c r="OGV302" s="5"/>
      <c r="OGW302" s="223"/>
      <c r="OGX302" s="2"/>
      <c r="OGY302" s="2"/>
      <c r="OGZ302" s="5"/>
      <c r="OHA302" s="5"/>
      <c r="OHB302" s="5"/>
      <c r="OHC302" s="5"/>
      <c r="OHD302" s="5"/>
      <c r="OHE302" s="223"/>
      <c r="OHF302" s="2"/>
      <c r="OHG302" s="2"/>
      <c r="OHH302" s="5"/>
      <c r="OHI302" s="5"/>
      <c r="OHJ302" s="5"/>
      <c r="OHK302" s="5"/>
      <c r="OHL302" s="5"/>
      <c r="OHM302" s="223"/>
      <c r="OHN302" s="2"/>
      <c r="OHO302" s="2"/>
      <c r="OHP302" s="5"/>
      <c r="OHQ302" s="5"/>
      <c r="OHR302" s="5"/>
      <c r="OHS302" s="5"/>
      <c r="OHT302" s="5"/>
      <c r="OHU302" s="223"/>
      <c r="OHV302" s="2"/>
      <c r="OHW302" s="2"/>
      <c r="OHX302" s="5"/>
      <c r="OHY302" s="5"/>
      <c r="OHZ302" s="5"/>
      <c r="OIA302" s="5"/>
      <c r="OIB302" s="5"/>
      <c r="OIC302" s="223"/>
      <c r="OID302" s="2"/>
      <c r="OIE302" s="2"/>
      <c r="OIF302" s="5"/>
      <c r="OIG302" s="5"/>
      <c r="OIH302" s="5"/>
      <c r="OII302" s="5"/>
      <c r="OIJ302" s="5"/>
      <c r="OIK302" s="223"/>
      <c r="OIL302" s="2"/>
      <c r="OIM302" s="2"/>
      <c r="OIN302" s="5"/>
      <c r="OIO302" s="5"/>
      <c r="OIP302" s="5"/>
      <c r="OIQ302" s="5"/>
      <c r="OIR302" s="5"/>
      <c r="OIS302" s="223"/>
      <c r="OIT302" s="2"/>
      <c r="OIU302" s="2"/>
      <c r="OIV302" s="5"/>
      <c r="OIW302" s="5"/>
      <c r="OIX302" s="5"/>
      <c r="OIY302" s="5"/>
      <c r="OIZ302" s="5"/>
      <c r="OJA302" s="223"/>
      <c r="OJB302" s="2"/>
      <c r="OJC302" s="2"/>
      <c r="OJD302" s="5"/>
      <c r="OJE302" s="5"/>
      <c r="OJF302" s="5"/>
      <c r="OJG302" s="5"/>
      <c r="OJH302" s="5"/>
      <c r="OJI302" s="223"/>
      <c r="OJJ302" s="2"/>
      <c r="OJK302" s="2"/>
      <c r="OJL302" s="5"/>
      <c r="OJM302" s="5"/>
      <c r="OJN302" s="5"/>
      <c r="OJO302" s="5"/>
      <c r="OJP302" s="5"/>
      <c r="OJQ302" s="223"/>
      <c r="OJR302" s="2"/>
      <c r="OJS302" s="2"/>
      <c r="OJT302" s="5"/>
      <c r="OJU302" s="5"/>
      <c r="OJV302" s="5"/>
      <c r="OJW302" s="5"/>
      <c r="OJX302" s="5"/>
      <c r="OJY302" s="223"/>
      <c r="OJZ302" s="2"/>
      <c r="OKA302" s="2"/>
      <c r="OKB302" s="5"/>
      <c r="OKC302" s="5"/>
      <c r="OKD302" s="5"/>
      <c r="OKE302" s="5"/>
      <c r="OKF302" s="5"/>
      <c r="OKG302" s="223"/>
      <c r="OKH302" s="2"/>
      <c r="OKI302" s="2"/>
      <c r="OKJ302" s="5"/>
      <c r="OKK302" s="5"/>
      <c r="OKL302" s="5"/>
      <c r="OKM302" s="5"/>
      <c r="OKN302" s="5"/>
      <c r="OKO302" s="223"/>
      <c r="OKP302" s="2"/>
      <c r="OKQ302" s="2"/>
      <c r="OKR302" s="5"/>
      <c r="OKS302" s="5"/>
      <c r="OKT302" s="5"/>
      <c r="OKU302" s="5"/>
      <c r="OKV302" s="5"/>
      <c r="OKW302" s="223"/>
      <c r="OKX302" s="2"/>
      <c r="OKY302" s="2"/>
      <c r="OKZ302" s="5"/>
      <c r="OLA302" s="5"/>
      <c r="OLB302" s="5"/>
      <c r="OLC302" s="5"/>
      <c r="OLD302" s="5"/>
      <c r="OLE302" s="223"/>
      <c r="OLF302" s="2"/>
      <c r="OLG302" s="2"/>
      <c r="OLH302" s="5"/>
      <c r="OLI302" s="5"/>
      <c r="OLJ302" s="5"/>
      <c r="OLK302" s="5"/>
      <c r="OLL302" s="5"/>
      <c r="OLM302" s="223"/>
      <c r="OLN302" s="2"/>
      <c r="OLO302" s="2"/>
      <c r="OLP302" s="5"/>
      <c r="OLQ302" s="5"/>
      <c r="OLR302" s="5"/>
      <c r="OLS302" s="5"/>
      <c r="OLT302" s="5"/>
      <c r="OLU302" s="223"/>
      <c r="OLV302" s="2"/>
      <c r="OLW302" s="2"/>
      <c r="OLX302" s="5"/>
      <c r="OLY302" s="5"/>
      <c r="OLZ302" s="5"/>
      <c r="OMA302" s="5"/>
      <c r="OMB302" s="5"/>
      <c r="OMC302" s="223"/>
      <c r="OMD302" s="2"/>
      <c r="OME302" s="2"/>
      <c r="OMF302" s="5"/>
      <c r="OMG302" s="5"/>
      <c r="OMH302" s="5"/>
      <c r="OMI302" s="5"/>
      <c r="OMJ302" s="5"/>
      <c r="OMK302" s="223"/>
      <c r="OML302" s="2"/>
      <c r="OMM302" s="2"/>
      <c r="OMN302" s="5"/>
      <c r="OMO302" s="5"/>
      <c r="OMP302" s="5"/>
      <c r="OMQ302" s="5"/>
      <c r="OMR302" s="5"/>
      <c r="OMS302" s="223"/>
      <c r="OMT302" s="2"/>
      <c r="OMU302" s="2"/>
      <c r="OMV302" s="5"/>
      <c r="OMW302" s="5"/>
      <c r="OMX302" s="5"/>
      <c r="OMY302" s="5"/>
      <c r="OMZ302" s="5"/>
      <c r="ONA302" s="223"/>
      <c r="ONB302" s="2"/>
      <c r="ONC302" s="2"/>
      <c r="OND302" s="5"/>
      <c r="ONE302" s="5"/>
      <c r="ONF302" s="5"/>
      <c r="ONG302" s="5"/>
      <c r="ONH302" s="5"/>
      <c r="ONI302" s="223"/>
      <c r="ONJ302" s="2"/>
      <c r="ONK302" s="2"/>
      <c r="ONL302" s="5"/>
      <c r="ONM302" s="5"/>
      <c r="ONN302" s="5"/>
      <c r="ONO302" s="5"/>
      <c r="ONP302" s="5"/>
      <c r="ONQ302" s="223"/>
      <c r="ONR302" s="2"/>
      <c r="ONS302" s="2"/>
      <c r="ONT302" s="5"/>
      <c r="ONU302" s="5"/>
      <c r="ONV302" s="5"/>
      <c r="ONW302" s="5"/>
      <c r="ONX302" s="5"/>
      <c r="ONY302" s="223"/>
      <c r="ONZ302" s="2"/>
      <c r="OOA302" s="2"/>
      <c r="OOB302" s="5"/>
      <c r="OOC302" s="5"/>
      <c r="OOD302" s="5"/>
      <c r="OOE302" s="5"/>
      <c r="OOF302" s="5"/>
      <c r="OOG302" s="223"/>
      <c r="OOH302" s="2"/>
      <c r="OOI302" s="2"/>
      <c r="OOJ302" s="5"/>
      <c r="OOK302" s="5"/>
      <c r="OOL302" s="5"/>
      <c r="OOM302" s="5"/>
      <c r="OON302" s="5"/>
      <c r="OOO302" s="223"/>
      <c r="OOP302" s="2"/>
      <c r="OOQ302" s="2"/>
      <c r="OOR302" s="5"/>
      <c r="OOS302" s="5"/>
      <c r="OOT302" s="5"/>
      <c r="OOU302" s="5"/>
      <c r="OOV302" s="5"/>
      <c r="OOW302" s="223"/>
      <c r="OOX302" s="2"/>
      <c r="OOY302" s="2"/>
      <c r="OOZ302" s="5"/>
      <c r="OPA302" s="5"/>
      <c r="OPB302" s="5"/>
      <c r="OPC302" s="5"/>
      <c r="OPD302" s="5"/>
      <c r="OPE302" s="223"/>
      <c r="OPF302" s="2"/>
      <c r="OPG302" s="2"/>
      <c r="OPH302" s="5"/>
      <c r="OPI302" s="5"/>
      <c r="OPJ302" s="5"/>
      <c r="OPK302" s="5"/>
      <c r="OPL302" s="5"/>
      <c r="OPM302" s="223"/>
      <c r="OPN302" s="2"/>
      <c r="OPO302" s="2"/>
      <c r="OPP302" s="5"/>
      <c r="OPQ302" s="5"/>
      <c r="OPR302" s="5"/>
      <c r="OPS302" s="5"/>
      <c r="OPT302" s="5"/>
      <c r="OPU302" s="223"/>
      <c r="OPV302" s="2"/>
      <c r="OPW302" s="2"/>
      <c r="OPX302" s="5"/>
      <c r="OPY302" s="5"/>
      <c r="OPZ302" s="5"/>
      <c r="OQA302" s="5"/>
      <c r="OQB302" s="5"/>
      <c r="OQC302" s="223"/>
      <c r="OQD302" s="2"/>
      <c r="OQE302" s="2"/>
      <c r="OQF302" s="5"/>
      <c r="OQG302" s="5"/>
      <c r="OQH302" s="5"/>
      <c r="OQI302" s="5"/>
      <c r="OQJ302" s="5"/>
      <c r="OQK302" s="223"/>
      <c r="OQL302" s="2"/>
      <c r="OQM302" s="2"/>
      <c r="OQN302" s="5"/>
      <c r="OQO302" s="5"/>
      <c r="OQP302" s="5"/>
      <c r="OQQ302" s="5"/>
      <c r="OQR302" s="5"/>
      <c r="OQS302" s="223"/>
      <c r="OQT302" s="2"/>
      <c r="OQU302" s="2"/>
      <c r="OQV302" s="5"/>
      <c r="OQW302" s="5"/>
      <c r="OQX302" s="5"/>
      <c r="OQY302" s="5"/>
      <c r="OQZ302" s="5"/>
      <c r="ORA302" s="223"/>
      <c r="ORB302" s="2"/>
      <c r="ORC302" s="2"/>
      <c r="ORD302" s="5"/>
      <c r="ORE302" s="5"/>
      <c r="ORF302" s="5"/>
      <c r="ORG302" s="5"/>
      <c r="ORH302" s="5"/>
      <c r="ORI302" s="223"/>
      <c r="ORJ302" s="2"/>
      <c r="ORK302" s="2"/>
      <c r="ORL302" s="5"/>
      <c r="ORM302" s="5"/>
      <c r="ORN302" s="5"/>
      <c r="ORO302" s="5"/>
      <c r="ORP302" s="5"/>
      <c r="ORQ302" s="223"/>
      <c r="ORR302" s="2"/>
      <c r="ORS302" s="2"/>
      <c r="ORT302" s="5"/>
      <c r="ORU302" s="5"/>
      <c r="ORV302" s="5"/>
      <c r="ORW302" s="5"/>
      <c r="ORX302" s="5"/>
      <c r="ORY302" s="223"/>
      <c r="ORZ302" s="2"/>
      <c r="OSA302" s="2"/>
      <c r="OSB302" s="5"/>
      <c r="OSC302" s="5"/>
      <c r="OSD302" s="5"/>
      <c r="OSE302" s="5"/>
      <c r="OSF302" s="5"/>
      <c r="OSG302" s="223"/>
      <c r="OSH302" s="2"/>
      <c r="OSI302" s="2"/>
      <c r="OSJ302" s="5"/>
      <c r="OSK302" s="5"/>
      <c r="OSL302" s="5"/>
      <c r="OSM302" s="5"/>
      <c r="OSN302" s="5"/>
      <c r="OSO302" s="223"/>
      <c r="OSP302" s="2"/>
      <c r="OSQ302" s="2"/>
      <c r="OSR302" s="5"/>
      <c r="OSS302" s="5"/>
      <c r="OST302" s="5"/>
      <c r="OSU302" s="5"/>
      <c r="OSV302" s="5"/>
      <c r="OSW302" s="223"/>
      <c r="OSX302" s="2"/>
      <c r="OSY302" s="2"/>
      <c r="OSZ302" s="5"/>
      <c r="OTA302" s="5"/>
      <c r="OTB302" s="5"/>
      <c r="OTC302" s="5"/>
      <c r="OTD302" s="5"/>
      <c r="OTE302" s="223"/>
      <c r="OTF302" s="2"/>
      <c r="OTG302" s="2"/>
      <c r="OTH302" s="5"/>
      <c r="OTI302" s="5"/>
      <c r="OTJ302" s="5"/>
      <c r="OTK302" s="5"/>
      <c r="OTL302" s="5"/>
      <c r="OTM302" s="223"/>
      <c r="OTN302" s="2"/>
      <c r="OTO302" s="2"/>
      <c r="OTP302" s="5"/>
      <c r="OTQ302" s="5"/>
      <c r="OTR302" s="5"/>
      <c r="OTS302" s="5"/>
      <c r="OTT302" s="5"/>
      <c r="OTU302" s="223"/>
      <c r="OTV302" s="2"/>
      <c r="OTW302" s="2"/>
      <c r="OTX302" s="5"/>
      <c r="OTY302" s="5"/>
      <c r="OTZ302" s="5"/>
      <c r="OUA302" s="5"/>
      <c r="OUB302" s="5"/>
      <c r="OUC302" s="223"/>
      <c r="OUD302" s="2"/>
      <c r="OUE302" s="2"/>
      <c r="OUF302" s="5"/>
      <c r="OUG302" s="5"/>
      <c r="OUH302" s="5"/>
      <c r="OUI302" s="5"/>
      <c r="OUJ302" s="5"/>
      <c r="OUK302" s="223"/>
      <c r="OUL302" s="2"/>
      <c r="OUM302" s="2"/>
      <c r="OUN302" s="5"/>
      <c r="OUO302" s="5"/>
      <c r="OUP302" s="5"/>
      <c r="OUQ302" s="5"/>
      <c r="OUR302" s="5"/>
      <c r="OUS302" s="223"/>
      <c r="OUT302" s="2"/>
      <c r="OUU302" s="2"/>
      <c r="OUV302" s="5"/>
      <c r="OUW302" s="5"/>
      <c r="OUX302" s="5"/>
      <c r="OUY302" s="5"/>
      <c r="OUZ302" s="5"/>
      <c r="OVA302" s="223"/>
      <c r="OVB302" s="2"/>
      <c r="OVC302" s="2"/>
      <c r="OVD302" s="5"/>
      <c r="OVE302" s="5"/>
      <c r="OVF302" s="5"/>
      <c r="OVG302" s="5"/>
      <c r="OVH302" s="5"/>
      <c r="OVI302" s="223"/>
      <c r="OVJ302" s="2"/>
      <c r="OVK302" s="2"/>
      <c r="OVL302" s="5"/>
      <c r="OVM302" s="5"/>
      <c r="OVN302" s="5"/>
      <c r="OVO302" s="5"/>
      <c r="OVP302" s="5"/>
      <c r="OVQ302" s="223"/>
      <c r="OVR302" s="2"/>
      <c r="OVS302" s="2"/>
      <c r="OVT302" s="5"/>
      <c r="OVU302" s="5"/>
      <c r="OVV302" s="5"/>
      <c r="OVW302" s="5"/>
      <c r="OVX302" s="5"/>
      <c r="OVY302" s="223"/>
      <c r="OVZ302" s="2"/>
      <c r="OWA302" s="2"/>
      <c r="OWB302" s="5"/>
      <c r="OWC302" s="5"/>
      <c r="OWD302" s="5"/>
      <c r="OWE302" s="5"/>
      <c r="OWF302" s="5"/>
      <c r="OWG302" s="223"/>
      <c r="OWH302" s="2"/>
      <c r="OWI302" s="2"/>
      <c r="OWJ302" s="5"/>
      <c r="OWK302" s="5"/>
      <c r="OWL302" s="5"/>
      <c r="OWM302" s="5"/>
      <c r="OWN302" s="5"/>
      <c r="OWO302" s="223"/>
      <c r="OWP302" s="2"/>
      <c r="OWQ302" s="2"/>
      <c r="OWR302" s="5"/>
      <c r="OWS302" s="5"/>
      <c r="OWT302" s="5"/>
      <c r="OWU302" s="5"/>
      <c r="OWV302" s="5"/>
      <c r="OWW302" s="223"/>
      <c r="OWX302" s="2"/>
      <c r="OWY302" s="2"/>
      <c r="OWZ302" s="5"/>
      <c r="OXA302" s="5"/>
      <c r="OXB302" s="5"/>
      <c r="OXC302" s="5"/>
      <c r="OXD302" s="5"/>
      <c r="OXE302" s="223"/>
      <c r="OXF302" s="2"/>
      <c r="OXG302" s="2"/>
      <c r="OXH302" s="5"/>
      <c r="OXI302" s="5"/>
      <c r="OXJ302" s="5"/>
      <c r="OXK302" s="5"/>
      <c r="OXL302" s="5"/>
      <c r="OXM302" s="223"/>
      <c r="OXN302" s="2"/>
      <c r="OXO302" s="2"/>
      <c r="OXP302" s="5"/>
      <c r="OXQ302" s="5"/>
      <c r="OXR302" s="5"/>
      <c r="OXS302" s="5"/>
      <c r="OXT302" s="5"/>
      <c r="OXU302" s="223"/>
      <c r="OXV302" s="2"/>
      <c r="OXW302" s="2"/>
      <c r="OXX302" s="5"/>
      <c r="OXY302" s="5"/>
      <c r="OXZ302" s="5"/>
      <c r="OYA302" s="5"/>
      <c r="OYB302" s="5"/>
      <c r="OYC302" s="223"/>
      <c r="OYD302" s="2"/>
      <c r="OYE302" s="2"/>
      <c r="OYF302" s="5"/>
      <c r="OYG302" s="5"/>
      <c r="OYH302" s="5"/>
      <c r="OYI302" s="5"/>
      <c r="OYJ302" s="5"/>
      <c r="OYK302" s="223"/>
      <c r="OYL302" s="2"/>
      <c r="OYM302" s="2"/>
      <c r="OYN302" s="5"/>
      <c r="OYO302" s="5"/>
      <c r="OYP302" s="5"/>
      <c r="OYQ302" s="5"/>
      <c r="OYR302" s="5"/>
      <c r="OYS302" s="223"/>
      <c r="OYT302" s="2"/>
      <c r="OYU302" s="2"/>
      <c r="OYV302" s="5"/>
      <c r="OYW302" s="5"/>
      <c r="OYX302" s="5"/>
      <c r="OYY302" s="5"/>
      <c r="OYZ302" s="5"/>
      <c r="OZA302" s="223"/>
      <c r="OZB302" s="2"/>
      <c r="OZC302" s="2"/>
      <c r="OZD302" s="5"/>
      <c r="OZE302" s="5"/>
      <c r="OZF302" s="5"/>
      <c r="OZG302" s="5"/>
      <c r="OZH302" s="5"/>
      <c r="OZI302" s="223"/>
      <c r="OZJ302" s="2"/>
      <c r="OZK302" s="2"/>
      <c r="OZL302" s="5"/>
      <c r="OZM302" s="5"/>
      <c r="OZN302" s="5"/>
      <c r="OZO302" s="5"/>
      <c r="OZP302" s="5"/>
      <c r="OZQ302" s="223"/>
      <c r="OZR302" s="2"/>
      <c r="OZS302" s="2"/>
      <c r="OZT302" s="5"/>
      <c r="OZU302" s="5"/>
      <c r="OZV302" s="5"/>
      <c r="OZW302" s="5"/>
      <c r="OZX302" s="5"/>
      <c r="OZY302" s="223"/>
      <c r="OZZ302" s="2"/>
      <c r="PAA302" s="2"/>
      <c r="PAB302" s="5"/>
      <c r="PAC302" s="5"/>
      <c r="PAD302" s="5"/>
      <c r="PAE302" s="5"/>
      <c r="PAF302" s="5"/>
      <c r="PAG302" s="223"/>
      <c r="PAH302" s="2"/>
      <c r="PAI302" s="2"/>
      <c r="PAJ302" s="5"/>
      <c r="PAK302" s="5"/>
      <c r="PAL302" s="5"/>
      <c r="PAM302" s="5"/>
      <c r="PAN302" s="5"/>
      <c r="PAO302" s="223"/>
      <c r="PAP302" s="2"/>
      <c r="PAQ302" s="2"/>
      <c r="PAR302" s="5"/>
      <c r="PAS302" s="5"/>
      <c r="PAT302" s="5"/>
      <c r="PAU302" s="5"/>
      <c r="PAV302" s="5"/>
      <c r="PAW302" s="223"/>
      <c r="PAX302" s="2"/>
      <c r="PAY302" s="2"/>
      <c r="PAZ302" s="5"/>
      <c r="PBA302" s="5"/>
      <c r="PBB302" s="5"/>
      <c r="PBC302" s="5"/>
      <c r="PBD302" s="5"/>
      <c r="PBE302" s="223"/>
      <c r="PBF302" s="2"/>
      <c r="PBG302" s="2"/>
      <c r="PBH302" s="5"/>
      <c r="PBI302" s="5"/>
      <c r="PBJ302" s="5"/>
      <c r="PBK302" s="5"/>
      <c r="PBL302" s="5"/>
      <c r="PBM302" s="223"/>
      <c r="PBN302" s="2"/>
      <c r="PBO302" s="2"/>
      <c r="PBP302" s="5"/>
      <c r="PBQ302" s="5"/>
      <c r="PBR302" s="5"/>
      <c r="PBS302" s="5"/>
      <c r="PBT302" s="5"/>
      <c r="PBU302" s="223"/>
      <c r="PBV302" s="2"/>
      <c r="PBW302" s="2"/>
      <c r="PBX302" s="5"/>
      <c r="PBY302" s="5"/>
      <c r="PBZ302" s="5"/>
      <c r="PCA302" s="5"/>
      <c r="PCB302" s="5"/>
      <c r="PCC302" s="223"/>
      <c r="PCD302" s="2"/>
      <c r="PCE302" s="2"/>
      <c r="PCF302" s="5"/>
      <c r="PCG302" s="5"/>
      <c r="PCH302" s="5"/>
      <c r="PCI302" s="5"/>
      <c r="PCJ302" s="5"/>
      <c r="PCK302" s="223"/>
      <c r="PCL302" s="2"/>
      <c r="PCM302" s="2"/>
      <c r="PCN302" s="5"/>
      <c r="PCO302" s="5"/>
      <c r="PCP302" s="5"/>
      <c r="PCQ302" s="5"/>
      <c r="PCR302" s="5"/>
      <c r="PCS302" s="223"/>
      <c r="PCT302" s="2"/>
      <c r="PCU302" s="2"/>
      <c r="PCV302" s="5"/>
      <c r="PCW302" s="5"/>
      <c r="PCX302" s="5"/>
      <c r="PCY302" s="5"/>
      <c r="PCZ302" s="5"/>
      <c r="PDA302" s="223"/>
      <c r="PDB302" s="2"/>
      <c r="PDC302" s="2"/>
      <c r="PDD302" s="5"/>
      <c r="PDE302" s="5"/>
      <c r="PDF302" s="5"/>
      <c r="PDG302" s="5"/>
      <c r="PDH302" s="5"/>
      <c r="PDI302" s="223"/>
      <c r="PDJ302" s="2"/>
      <c r="PDK302" s="2"/>
      <c r="PDL302" s="5"/>
      <c r="PDM302" s="5"/>
      <c r="PDN302" s="5"/>
      <c r="PDO302" s="5"/>
      <c r="PDP302" s="5"/>
      <c r="PDQ302" s="223"/>
      <c r="PDR302" s="2"/>
      <c r="PDS302" s="2"/>
      <c r="PDT302" s="5"/>
      <c r="PDU302" s="5"/>
      <c r="PDV302" s="5"/>
      <c r="PDW302" s="5"/>
      <c r="PDX302" s="5"/>
      <c r="PDY302" s="223"/>
      <c r="PDZ302" s="2"/>
      <c r="PEA302" s="2"/>
      <c r="PEB302" s="5"/>
      <c r="PEC302" s="5"/>
      <c r="PED302" s="5"/>
      <c r="PEE302" s="5"/>
      <c r="PEF302" s="5"/>
      <c r="PEG302" s="223"/>
      <c r="PEH302" s="2"/>
      <c r="PEI302" s="2"/>
      <c r="PEJ302" s="5"/>
      <c r="PEK302" s="5"/>
      <c r="PEL302" s="5"/>
      <c r="PEM302" s="5"/>
      <c r="PEN302" s="5"/>
      <c r="PEO302" s="223"/>
      <c r="PEP302" s="2"/>
      <c r="PEQ302" s="2"/>
      <c r="PER302" s="5"/>
      <c r="PES302" s="5"/>
      <c r="PET302" s="5"/>
      <c r="PEU302" s="5"/>
      <c r="PEV302" s="5"/>
      <c r="PEW302" s="223"/>
      <c r="PEX302" s="2"/>
      <c r="PEY302" s="2"/>
      <c r="PEZ302" s="5"/>
      <c r="PFA302" s="5"/>
      <c r="PFB302" s="5"/>
      <c r="PFC302" s="5"/>
      <c r="PFD302" s="5"/>
      <c r="PFE302" s="223"/>
      <c r="PFF302" s="2"/>
      <c r="PFG302" s="2"/>
      <c r="PFH302" s="5"/>
      <c r="PFI302" s="5"/>
      <c r="PFJ302" s="5"/>
      <c r="PFK302" s="5"/>
      <c r="PFL302" s="5"/>
      <c r="PFM302" s="223"/>
      <c r="PFN302" s="2"/>
      <c r="PFO302" s="2"/>
      <c r="PFP302" s="5"/>
      <c r="PFQ302" s="5"/>
      <c r="PFR302" s="5"/>
      <c r="PFS302" s="5"/>
      <c r="PFT302" s="5"/>
      <c r="PFU302" s="223"/>
      <c r="PFV302" s="2"/>
      <c r="PFW302" s="2"/>
      <c r="PFX302" s="5"/>
      <c r="PFY302" s="5"/>
      <c r="PFZ302" s="5"/>
      <c r="PGA302" s="5"/>
      <c r="PGB302" s="5"/>
      <c r="PGC302" s="223"/>
      <c r="PGD302" s="2"/>
      <c r="PGE302" s="2"/>
      <c r="PGF302" s="5"/>
      <c r="PGG302" s="5"/>
      <c r="PGH302" s="5"/>
      <c r="PGI302" s="5"/>
      <c r="PGJ302" s="5"/>
      <c r="PGK302" s="223"/>
      <c r="PGL302" s="2"/>
      <c r="PGM302" s="2"/>
      <c r="PGN302" s="5"/>
      <c r="PGO302" s="5"/>
      <c r="PGP302" s="5"/>
      <c r="PGQ302" s="5"/>
      <c r="PGR302" s="5"/>
      <c r="PGS302" s="223"/>
      <c r="PGT302" s="2"/>
      <c r="PGU302" s="2"/>
      <c r="PGV302" s="5"/>
      <c r="PGW302" s="5"/>
      <c r="PGX302" s="5"/>
      <c r="PGY302" s="5"/>
      <c r="PGZ302" s="5"/>
      <c r="PHA302" s="223"/>
      <c r="PHB302" s="2"/>
      <c r="PHC302" s="2"/>
      <c r="PHD302" s="5"/>
      <c r="PHE302" s="5"/>
      <c r="PHF302" s="5"/>
      <c r="PHG302" s="5"/>
      <c r="PHH302" s="5"/>
      <c r="PHI302" s="223"/>
      <c r="PHJ302" s="2"/>
      <c r="PHK302" s="2"/>
      <c r="PHL302" s="5"/>
      <c r="PHM302" s="5"/>
      <c r="PHN302" s="5"/>
      <c r="PHO302" s="5"/>
      <c r="PHP302" s="5"/>
      <c r="PHQ302" s="223"/>
      <c r="PHR302" s="2"/>
      <c r="PHS302" s="2"/>
      <c r="PHT302" s="5"/>
      <c r="PHU302" s="5"/>
      <c r="PHV302" s="5"/>
      <c r="PHW302" s="5"/>
      <c r="PHX302" s="5"/>
      <c r="PHY302" s="223"/>
      <c r="PHZ302" s="2"/>
      <c r="PIA302" s="2"/>
      <c r="PIB302" s="5"/>
      <c r="PIC302" s="5"/>
      <c r="PID302" s="5"/>
      <c r="PIE302" s="5"/>
      <c r="PIF302" s="5"/>
      <c r="PIG302" s="223"/>
      <c r="PIH302" s="2"/>
      <c r="PII302" s="2"/>
      <c r="PIJ302" s="5"/>
      <c r="PIK302" s="5"/>
      <c r="PIL302" s="5"/>
      <c r="PIM302" s="5"/>
      <c r="PIN302" s="5"/>
      <c r="PIO302" s="223"/>
      <c r="PIP302" s="2"/>
      <c r="PIQ302" s="2"/>
      <c r="PIR302" s="5"/>
      <c r="PIS302" s="5"/>
      <c r="PIT302" s="5"/>
      <c r="PIU302" s="5"/>
      <c r="PIV302" s="5"/>
      <c r="PIW302" s="223"/>
      <c r="PIX302" s="2"/>
      <c r="PIY302" s="2"/>
      <c r="PIZ302" s="5"/>
      <c r="PJA302" s="5"/>
      <c r="PJB302" s="5"/>
      <c r="PJC302" s="5"/>
      <c r="PJD302" s="5"/>
      <c r="PJE302" s="223"/>
      <c r="PJF302" s="2"/>
      <c r="PJG302" s="2"/>
      <c r="PJH302" s="5"/>
      <c r="PJI302" s="5"/>
      <c r="PJJ302" s="5"/>
      <c r="PJK302" s="5"/>
      <c r="PJL302" s="5"/>
      <c r="PJM302" s="223"/>
      <c r="PJN302" s="2"/>
      <c r="PJO302" s="2"/>
      <c r="PJP302" s="5"/>
      <c r="PJQ302" s="5"/>
      <c r="PJR302" s="5"/>
      <c r="PJS302" s="5"/>
      <c r="PJT302" s="5"/>
      <c r="PJU302" s="223"/>
      <c r="PJV302" s="2"/>
      <c r="PJW302" s="2"/>
      <c r="PJX302" s="5"/>
      <c r="PJY302" s="5"/>
      <c r="PJZ302" s="5"/>
      <c r="PKA302" s="5"/>
      <c r="PKB302" s="5"/>
      <c r="PKC302" s="223"/>
      <c r="PKD302" s="2"/>
      <c r="PKE302" s="2"/>
      <c r="PKF302" s="5"/>
      <c r="PKG302" s="5"/>
      <c r="PKH302" s="5"/>
      <c r="PKI302" s="5"/>
      <c r="PKJ302" s="5"/>
      <c r="PKK302" s="223"/>
      <c r="PKL302" s="2"/>
      <c r="PKM302" s="2"/>
      <c r="PKN302" s="5"/>
      <c r="PKO302" s="5"/>
      <c r="PKP302" s="5"/>
      <c r="PKQ302" s="5"/>
      <c r="PKR302" s="5"/>
      <c r="PKS302" s="223"/>
      <c r="PKT302" s="2"/>
      <c r="PKU302" s="2"/>
      <c r="PKV302" s="5"/>
      <c r="PKW302" s="5"/>
      <c r="PKX302" s="5"/>
      <c r="PKY302" s="5"/>
      <c r="PKZ302" s="5"/>
      <c r="PLA302" s="223"/>
      <c r="PLB302" s="2"/>
      <c r="PLC302" s="2"/>
      <c r="PLD302" s="5"/>
      <c r="PLE302" s="5"/>
      <c r="PLF302" s="5"/>
      <c r="PLG302" s="5"/>
      <c r="PLH302" s="5"/>
      <c r="PLI302" s="223"/>
      <c r="PLJ302" s="2"/>
      <c r="PLK302" s="2"/>
      <c r="PLL302" s="5"/>
      <c r="PLM302" s="5"/>
      <c r="PLN302" s="5"/>
      <c r="PLO302" s="5"/>
      <c r="PLP302" s="5"/>
      <c r="PLQ302" s="223"/>
      <c r="PLR302" s="2"/>
      <c r="PLS302" s="2"/>
      <c r="PLT302" s="5"/>
      <c r="PLU302" s="5"/>
      <c r="PLV302" s="5"/>
      <c r="PLW302" s="5"/>
      <c r="PLX302" s="5"/>
      <c r="PLY302" s="223"/>
      <c r="PLZ302" s="2"/>
      <c r="PMA302" s="2"/>
      <c r="PMB302" s="5"/>
      <c r="PMC302" s="5"/>
      <c r="PMD302" s="5"/>
      <c r="PME302" s="5"/>
      <c r="PMF302" s="5"/>
      <c r="PMG302" s="223"/>
      <c r="PMH302" s="2"/>
      <c r="PMI302" s="2"/>
      <c r="PMJ302" s="5"/>
      <c r="PMK302" s="5"/>
      <c r="PML302" s="5"/>
      <c r="PMM302" s="5"/>
      <c r="PMN302" s="5"/>
      <c r="PMO302" s="223"/>
      <c r="PMP302" s="2"/>
      <c r="PMQ302" s="2"/>
      <c r="PMR302" s="5"/>
      <c r="PMS302" s="5"/>
      <c r="PMT302" s="5"/>
      <c r="PMU302" s="5"/>
      <c r="PMV302" s="5"/>
      <c r="PMW302" s="223"/>
      <c r="PMX302" s="2"/>
      <c r="PMY302" s="2"/>
      <c r="PMZ302" s="5"/>
      <c r="PNA302" s="5"/>
      <c r="PNB302" s="5"/>
      <c r="PNC302" s="5"/>
      <c r="PND302" s="5"/>
      <c r="PNE302" s="223"/>
      <c r="PNF302" s="2"/>
      <c r="PNG302" s="2"/>
      <c r="PNH302" s="5"/>
      <c r="PNI302" s="5"/>
      <c r="PNJ302" s="5"/>
      <c r="PNK302" s="5"/>
      <c r="PNL302" s="5"/>
      <c r="PNM302" s="223"/>
      <c r="PNN302" s="2"/>
      <c r="PNO302" s="2"/>
      <c r="PNP302" s="5"/>
      <c r="PNQ302" s="5"/>
      <c r="PNR302" s="5"/>
      <c r="PNS302" s="5"/>
      <c r="PNT302" s="5"/>
      <c r="PNU302" s="223"/>
      <c r="PNV302" s="2"/>
      <c r="PNW302" s="2"/>
      <c r="PNX302" s="5"/>
      <c r="PNY302" s="5"/>
      <c r="PNZ302" s="5"/>
      <c r="POA302" s="5"/>
      <c r="POB302" s="5"/>
      <c r="POC302" s="223"/>
      <c r="POD302" s="2"/>
      <c r="POE302" s="2"/>
      <c r="POF302" s="5"/>
      <c r="POG302" s="5"/>
      <c r="POH302" s="5"/>
      <c r="POI302" s="5"/>
      <c r="POJ302" s="5"/>
      <c r="POK302" s="223"/>
      <c r="POL302" s="2"/>
      <c r="POM302" s="2"/>
      <c r="PON302" s="5"/>
      <c r="POO302" s="5"/>
      <c r="POP302" s="5"/>
      <c r="POQ302" s="5"/>
      <c r="POR302" s="5"/>
      <c r="POS302" s="223"/>
      <c r="POT302" s="2"/>
      <c r="POU302" s="2"/>
      <c r="POV302" s="5"/>
      <c r="POW302" s="5"/>
      <c r="POX302" s="5"/>
      <c r="POY302" s="5"/>
      <c r="POZ302" s="5"/>
      <c r="PPA302" s="223"/>
      <c r="PPB302" s="2"/>
      <c r="PPC302" s="2"/>
      <c r="PPD302" s="5"/>
      <c r="PPE302" s="5"/>
      <c r="PPF302" s="5"/>
      <c r="PPG302" s="5"/>
      <c r="PPH302" s="5"/>
      <c r="PPI302" s="223"/>
      <c r="PPJ302" s="2"/>
      <c r="PPK302" s="2"/>
      <c r="PPL302" s="5"/>
      <c r="PPM302" s="5"/>
      <c r="PPN302" s="5"/>
      <c r="PPO302" s="5"/>
      <c r="PPP302" s="5"/>
      <c r="PPQ302" s="223"/>
      <c r="PPR302" s="2"/>
      <c r="PPS302" s="2"/>
      <c r="PPT302" s="5"/>
      <c r="PPU302" s="5"/>
      <c r="PPV302" s="5"/>
      <c r="PPW302" s="5"/>
      <c r="PPX302" s="5"/>
      <c r="PPY302" s="223"/>
      <c r="PPZ302" s="2"/>
      <c r="PQA302" s="2"/>
      <c r="PQB302" s="5"/>
      <c r="PQC302" s="5"/>
      <c r="PQD302" s="5"/>
      <c r="PQE302" s="5"/>
      <c r="PQF302" s="5"/>
      <c r="PQG302" s="223"/>
      <c r="PQH302" s="2"/>
      <c r="PQI302" s="2"/>
      <c r="PQJ302" s="5"/>
      <c r="PQK302" s="5"/>
      <c r="PQL302" s="5"/>
      <c r="PQM302" s="5"/>
      <c r="PQN302" s="5"/>
      <c r="PQO302" s="223"/>
      <c r="PQP302" s="2"/>
      <c r="PQQ302" s="2"/>
      <c r="PQR302" s="5"/>
      <c r="PQS302" s="5"/>
      <c r="PQT302" s="5"/>
      <c r="PQU302" s="5"/>
      <c r="PQV302" s="5"/>
      <c r="PQW302" s="223"/>
      <c r="PQX302" s="2"/>
      <c r="PQY302" s="2"/>
      <c r="PQZ302" s="5"/>
      <c r="PRA302" s="5"/>
      <c r="PRB302" s="5"/>
      <c r="PRC302" s="5"/>
      <c r="PRD302" s="5"/>
      <c r="PRE302" s="223"/>
      <c r="PRF302" s="2"/>
      <c r="PRG302" s="2"/>
      <c r="PRH302" s="5"/>
      <c r="PRI302" s="5"/>
      <c r="PRJ302" s="5"/>
      <c r="PRK302" s="5"/>
      <c r="PRL302" s="5"/>
      <c r="PRM302" s="223"/>
      <c r="PRN302" s="2"/>
      <c r="PRO302" s="2"/>
      <c r="PRP302" s="5"/>
      <c r="PRQ302" s="5"/>
      <c r="PRR302" s="5"/>
      <c r="PRS302" s="5"/>
      <c r="PRT302" s="5"/>
      <c r="PRU302" s="223"/>
      <c r="PRV302" s="2"/>
      <c r="PRW302" s="2"/>
      <c r="PRX302" s="5"/>
      <c r="PRY302" s="5"/>
      <c r="PRZ302" s="5"/>
      <c r="PSA302" s="5"/>
      <c r="PSB302" s="5"/>
      <c r="PSC302" s="223"/>
      <c r="PSD302" s="2"/>
      <c r="PSE302" s="2"/>
      <c r="PSF302" s="5"/>
      <c r="PSG302" s="5"/>
      <c r="PSH302" s="5"/>
      <c r="PSI302" s="5"/>
      <c r="PSJ302" s="5"/>
      <c r="PSK302" s="223"/>
      <c r="PSL302" s="2"/>
      <c r="PSM302" s="2"/>
      <c r="PSN302" s="5"/>
      <c r="PSO302" s="5"/>
      <c r="PSP302" s="5"/>
      <c r="PSQ302" s="5"/>
      <c r="PSR302" s="5"/>
      <c r="PSS302" s="223"/>
      <c r="PST302" s="2"/>
      <c r="PSU302" s="2"/>
      <c r="PSV302" s="5"/>
      <c r="PSW302" s="5"/>
      <c r="PSX302" s="5"/>
      <c r="PSY302" s="5"/>
      <c r="PSZ302" s="5"/>
      <c r="PTA302" s="223"/>
      <c r="PTB302" s="2"/>
      <c r="PTC302" s="2"/>
      <c r="PTD302" s="5"/>
      <c r="PTE302" s="5"/>
      <c r="PTF302" s="5"/>
      <c r="PTG302" s="5"/>
      <c r="PTH302" s="5"/>
      <c r="PTI302" s="223"/>
      <c r="PTJ302" s="2"/>
      <c r="PTK302" s="2"/>
      <c r="PTL302" s="5"/>
      <c r="PTM302" s="5"/>
      <c r="PTN302" s="5"/>
      <c r="PTO302" s="5"/>
      <c r="PTP302" s="5"/>
      <c r="PTQ302" s="223"/>
      <c r="PTR302" s="2"/>
      <c r="PTS302" s="2"/>
      <c r="PTT302" s="5"/>
      <c r="PTU302" s="5"/>
      <c r="PTV302" s="5"/>
      <c r="PTW302" s="5"/>
      <c r="PTX302" s="5"/>
      <c r="PTY302" s="223"/>
      <c r="PTZ302" s="2"/>
      <c r="PUA302" s="2"/>
      <c r="PUB302" s="5"/>
      <c r="PUC302" s="5"/>
      <c r="PUD302" s="5"/>
      <c r="PUE302" s="5"/>
      <c r="PUF302" s="5"/>
      <c r="PUG302" s="223"/>
      <c r="PUH302" s="2"/>
      <c r="PUI302" s="2"/>
      <c r="PUJ302" s="5"/>
      <c r="PUK302" s="5"/>
      <c r="PUL302" s="5"/>
      <c r="PUM302" s="5"/>
      <c r="PUN302" s="5"/>
      <c r="PUO302" s="223"/>
      <c r="PUP302" s="2"/>
      <c r="PUQ302" s="2"/>
      <c r="PUR302" s="5"/>
      <c r="PUS302" s="5"/>
      <c r="PUT302" s="5"/>
      <c r="PUU302" s="5"/>
      <c r="PUV302" s="5"/>
      <c r="PUW302" s="223"/>
      <c r="PUX302" s="2"/>
      <c r="PUY302" s="2"/>
      <c r="PUZ302" s="5"/>
      <c r="PVA302" s="5"/>
      <c r="PVB302" s="5"/>
      <c r="PVC302" s="5"/>
      <c r="PVD302" s="5"/>
      <c r="PVE302" s="223"/>
      <c r="PVF302" s="2"/>
      <c r="PVG302" s="2"/>
      <c r="PVH302" s="5"/>
      <c r="PVI302" s="5"/>
      <c r="PVJ302" s="5"/>
      <c r="PVK302" s="5"/>
      <c r="PVL302" s="5"/>
      <c r="PVM302" s="223"/>
      <c r="PVN302" s="2"/>
      <c r="PVO302" s="2"/>
      <c r="PVP302" s="5"/>
      <c r="PVQ302" s="5"/>
      <c r="PVR302" s="5"/>
      <c r="PVS302" s="5"/>
      <c r="PVT302" s="5"/>
      <c r="PVU302" s="223"/>
      <c r="PVV302" s="2"/>
      <c r="PVW302" s="2"/>
      <c r="PVX302" s="5"/>
      <c r="PVY302" s="5"/>
      <c r="PVZ302" s="5"/>
      <c r="PWA302" s="5"/>
      <c r="PWB302" s="5"/>
      <c r="PWC302" s="223"/>
      <c r="PWD302" s="2"/>
      <c r="PWE302" s="2"/>
      <c r="PWF302" s="5"/>
      <c r="PWG302" s="5"/>
      <c r="PWH302" s="5"/>
      <c r="PWI302" s="5"/>
      <c r="PWJ302" s="5"/>
      <c r="PWK302" s="223"/>
      <c r="PWL302" s="2"/>
      <c r="PWM302" s="2"/>
      <c r="PWN302" s="5"/>
      <c r="PWO302" s="5"/>
      <c r="PWP302" s="5"/>
      <c r="PWQ302" s="5"/>
      <c r="PWR302" s="5"/>
      <c r="PWS302" s="223"/>
      <c r="PWT302" s="2"/>
      <c r="PWU302" s="2"/>
      <c r="PWV302" s="5"/>
      <c r="PWW302" s="5"/>
      <c r="PWX302" s="5"/>
      <c r="PWY302" s="5"/>
      <c r="PWZ302" s="5"/>
      <c r="PXA302" s="223"/>
      <c r="PXB302" s="2"/>
      <c r="PXC302" s="2"/>
      <c r="PXD302" s="5"/>
      <c r="PXE302" s="5"/>
      <c r="PXF302" s="5"/>
      <c r="PXG302" s="5"/>
      <c r="PXH302" s="5"/>
      <c r="PXI302" s="223"/>
      <c r="PXJ302" s="2"/>
      <c r="PXK302" s="2"/>
      <c r="PXL302" s="5"/>
      <c r="PXM302" s="5"/>
      <c r="PXN302" s="5"/>
      <c r="PXO302" s="5"/>
      <c r="PXP302" s="5"/>
      <c r="PXQ302" s="223"/>
      <c r="PXR302" s="2"/>
      <c r="PXS302" s="2"/>
      <c r="PXT302" s="5"/>
      <c r="PXU302" s="5"/>
      <c r="PXV302" s="5"/>
      <c r="PXW302" s="5"/>
      <c r="PXX302" s="5"/>
      <c r="PXY302" s="223"/>
      <c r="PXZ302" s="2"/>
      <c r="PYA302" s="2"/>
      <c r="PYB302" s="5"/>
      <c r="PYC302" s="5"/>
      <c r="PYD302" s="5"/>
      <c r="PYE302" s="5"/>
      <c r="PYF302" s="5"/>
      <c r="PYG302" s="223"/>
      <c r="PYH302" s="2"/>
      <c r="PYI302" s="2"/>
      <c r="PYJ302" s="5"/>
      <c r="PYK302" s="5"/>
      <c r="PYL302" s="5"/>
      <c r="PYM302" s="5"/>
      <c r="PYN302" s="5"/>
      <c r="PYO302" s="223"/>
      <c r="PYP302" s="2"/>
      <c r="PYQ302" s="2"/>
      <c r="PYR302" s="5"/>
      <c r="PYS302" s="5"/>
      <c r="PYT302" s="5"/>
      <c r="PYU302" s="5"/>
      <c r="PYV302" s="5"/>
      <c r="PYW302" s="223"/>
      <c r="PYX302" s="2"/>
      <c r="PYY302" s="2"/>
      <c r="PYZ302" s="5"/>
      <c r="PZA302" s="5"/>
      <c r="PZB302" s="5"/>
      <c r="PZC302" s="5"/>
      <c r="PZD302" s="5"/>
      <c r="PZE302" s="223"/>
      <c r="PZF302" s="2"/>
      <c r="PZG302" s="2"/>
      <c r="PZH302" s="5"/>
      <c r="PZI302" s="5"/>
      <c r="PZJ302" s="5"/>
      <c r="PZK302" s="5"/>
      <c r="PZL302" s="5"/>
      <c r="PZM302" s="223"/>
      <c r="PZN302" s="2"/>
      <c r="PZO302" s="2"/>
      <c r="PZP302" s="5"/>
      <c r="PZQ302" s="5"/>
      <c r="PZR302" s="5"/>
      <c r="PZS302" s="5"/>
      <c r="PZT302" s="5"/>
      <c r="PZU302" s="223"/>
      <c r="PZV302" s="2"/>
      <c r="PZW302" s="2"/>
      <c r="PZX302" s="5"/>
      <c r="PZY302" s="5"/>
      <c r="PZZ302" s="5"/>
      <c r="QAA302" s="5"/>
      <c r="QAB302" s="5"/>
      <c r="QAC302" s="223"/>
      <c r="QAD302" s="2"/>
      <c r="QAE302" s="2"/>
      <c r="QAF302" s="5"/>
      <c r="QAG302" s="5"/>
      <c r="QAH302" s="5"/>
      <c r="QAI302" s="5"/>
      <c r="QAJ302" s="5"/>
      <c r="QAK302" s="223"/>
      <c r="QAL302" s="2"/>
      <c r="QAM302" s="2"/>
      <c r="QAN302" s="5"/>
      <c r="QAO302" s="5"/>
      <c r="QAP302" s="5"/>
      <c r="QAQ302" s="5"/>
      <c r="QAR302" s="5"/>
      <c r="QAS302" s="223"/>
      <c r="QAT302" s="2"/>
      <c r="QAU302" s="2"/>
      <c r="QAV302" s="5"/>
      <c r="QAW302" s="5"/>
      <c r="QAX302" s="5"/>
      <c r="QAY302" s="5"/>
      <c r="QAZ302" s="5"/>
      <c r="QBA302" s="223"/>
      <c r="QBB302" s="2"/>
      <c r="QBC302" s="2"/>
      <c r="QBD302" s="5"/>
      <c r="QBE302" s="5"/>
      <c r="QBF302" s="5"/>
      <c r="QBG302" s="5"/>
      <c r="QBH302" s="5"/>
      <c r="QBI302" s="223"/>
      <c r="QBJ302" s="2"/>
      <c r="QBK302" s="2"/>
      <c r="QBL302" s="5"/>
      <c r="QBM302" s="5"/>
      <c r="QBN302" s="5"/>
      <c r="QBO302" s="5"/>
      <c r="QBP302" s="5"/>
      <c r="QBQ302" s="223"/>
      <c r="QBR302" s="2"/>
      <c r="QBS302" s="2"/>
      <c r="QBT302" s="5"/>
      <c r="QBU302" s="5"/>
      <c r="QBV302" s="5"/>
      <c r="QBW302" s="5"/>
      <c r="QBX302" s="5"/>
      <c r="QBY302" s="223"/>
      <c r="QBZ302" s="2"/>
      <c r="QCA302" s="2"/>
      <c r="QCB302" s="5"/>
      <c r="QCC302" s="5"/>
      <c r="QCD302" s="5"/>
      <c r="QCE302" s="5"/>
      <c r="QCF302" s="5"/>
      <c r="QCG302" s="223"/>
      <c r="QCH302" s="2"/>
      <c r="QCI302" s="2"/>
      <c r="QCJ302" s="5"/>
      <c r="QCK302" s="5"/>
      <c r="QCL302" s="5"/>
      <c r="QCM302" s="5"/>
      <c r="QCN302" s="5"/>
      <c r="QCO302" s="223"/>
      <c r="QCP302" s="2"/>
      <c r="QCQ302" s="2"/>
      <c r="QCR302" s="5"/>
      <c r="QCS302" s="5"/>
      <c r="QCT302" s="5"/>
      <c r="QCU302" s="5"/>
      <c r="QCV302" s="5"/>
      <c r="QCW302" s="223"/>
      <c r="QCX302" s="2"/>
      <c r="QCY302" s="2"/>
      <c r="QCZ302" s="5"/>
      <c r="QDA302" s="5"/>
      <c r="QDB302" s="5"/>
      <c r="QDC302" s="5"/>
      <c r="QDD302" s="5"/>
      <c r="QDE302" s="223"/>
      <c r="QDF302" s="2"/>
      <c r="QDG302" s="2"/>
      <c r="QDH302" s="5"/>
      <c r="QDI302" s="5"/>
      <c r="QDJ302" s="5"/>
      <c r="QDK302" s="5"/>
      <c r="QDL302" s="5"/>
      <c r="QDM302" s="223"/>
      <c r="QDN302" s="2"/>
      <c r="QDO302" s="2"/>
      <c r="QDP302" s="5"/>
      <c r="QDQ302" s="5"/>
      <c r="QDR302" s="5"/>
      <c r="QDS302" s="5"/>
      <c r="QDT302" s="5"/>
      <c r="QDU302" s="223"/>
      <c r="QDV302" s="2"/>
      <c r="QDW302" s="2"/>
      <c r="QDX302" s="5"/>
      <c r="QDY302" s="5"/>
      <c r="QDZ302" s="5"/>
      <c r="QEA302" s="5"/>
      <c r="QEB302" s="5"/>
      <c r="QEC302" s="223"/>
      <c r="QED302" s="2"/>
      <c r="QEE302" s="2"/>
      <c r="QEF302" s="5"/>
      <c r="QEG302" s="5"/>
      <c r="QEH302" s="5"/>
      <c r="QEI302" s="5"/>
      <c r="QEJ302" s="5"/>
      <c r="QEK302" s="223"/>
      <c r="QEL302" s="2"/>
      <c r="QEM302" s="2"/>
      <c r="QEN302" s="5"/>
      <c r="QEO302" s="5"/>
      <c r="QEP302" s="5"/>
      <c r="QEQ302" s="5"/>
      <c r="QER302" s="5"/>
      <c r="QES302" s="223"/>
      <c r="QET302" s="2"/>
      <c r="QEU302" s="2"/>
      <c r="QEV302" s="5"/>
      <c r="QEW302" s="5"/>
      <c r="QEX302" s="5"/>
      <c r="QEY302" s="5"/>
      <c r="QEZ302" s="5"/>
      <c r="QFA302" s="223"/>
      <c r="QFB302" s="2"/>
      <c r="QFC302" s="2"/>
      <c r="QFD302" s="5"/>
      <c r="QFE302" s="5"/>
      <c r="QFF302" s="5"/>
      <c r="QFG302" s="5"/>
      <c r="QFH302" s="5"/>
      <c r="QFI302" s="223"/>
      <c r="QFJ302" s="2"/>
      <c r="QFK302" s="2"/>
      <c r="QFL302" s="5"/>
      <c r="QFM302" s="5"/>
      <c r="QFN302" s="5"/>
      <c r="QFO302" s="5"/>
      <c r="QFP302" s="5"/>
      <c r="QFQ302" s="223"/>
      <c r="QFR302" s="2"/>
      <c r="QFS302" s="2"/>
      <c r="QFT302" s="5"/>
      <c r="QFU302" s="5"/>
      <c r="QFV302" s="5"/>
      <c r="QFW302" s="5"/>
      <c r="QFX302" s="5"/>
      <c r="QFY302" s="223"/>
      <c r="QFZ302" s="2"/>
      <c r="QGA302" s="2"/>
      <c r="QGB302" s="5"/>
      <c r="QGC302" s="5"/>
      <c r="QGD302" s="5"/>
      <c r="QGE302" s="5"/>
      <c r="QGF302" s="5"/>
      <c r="QGG302" s="223"/>
      <c r="QGH302" s="2"/>
      <c r="QGI302" s="2"/>
      <c r="QGJ302" s="5"/>
      <c r="QGK302" s="5"/>
      <c r="QGL302" s="5"/>
      <c r="QGM302" s="5"/>
      <c r="QGN302" s="5"/>
      <c r="QGO302" s="223"/>
      <c r="QGP302" s="2"/>
      <c r="QGQ302" s="2"/>
      <c r="QGR302" s="5"/>
      <c r="QGS302" s="5"/>
      <c r="QGT302" s="5"/>
      <c r="QGU302" s="5"/>
      <c r="QGV302" s="5"/>
      <c r="QGW302" s="223"/>
      <c r="QGX302" s="2"/>
      <c r="QGY302" s="2"/>
      <c r="QGZ302" s="5"/>
      <c r="QHA302" s="5"/>
      <c r="QHB302" s="5"/>
      <c r="QHC302" s="5"/>
      <c r="QHD302" s="5"/>
      <c r="QHE302" s="223"/>
      <c r="QHF302" s="2"/>
      <c r="QHG302" s="2"/>
      <c r="QHH302" s="5"/>
      <c r="QHI302" s="5"/>
      <c r="QHJ302" s="5"/>
      <c r="QHK302" s="5"/>
      <c r="QHL302" s="5"/>
      <c r="QHM302" s="223"/>
      <c r="QHN302" s="2"/>
      <c r="QHO302" s="2"/>
      <c r="QHP302" s="5"/>
      <c r="QHQ302" s="5"/>
      <c r="QHR302" s="5"/>
      <c r="QHS302" s="5"/>
      <c r="QHT302" s="5"/>
      <c r="QHU302" s="223"/>
      <c r="QHV302" s="2"/>
      <c r="QHW302" s="2"/>
      <c r="QHX302" s="5"/>
      <c r="QHY302" s="5"/>
      <c r="QHZ302" s="5"/>
      <c r="QIA302" s="5"/>
      <c r="QIB302" s="5"/>
      <c r="QIC302" s="223"/>
      <c r="QID302" s="2"/>
      <c r="QIE302" s="2"/>
      <c r="QIF302" s="5"/>
      <c r="QIG302" s="5"/>
      <c r="QIH302" s="5"/>
      <c r="QII302" s="5"/>
      <c r="QIJ302" s="5"/>
      <c r="QIK302" s="223"/>
      <c r="QIL302" s="2"/>
      <c r="QIM302" s="2"/>
      <c r="QIN302" s="5"/>
      <c r="QIO302" s="5"/>
      <c r="QIP302" s="5"/>
      <c r="QIQ302" s="5"/>
      <c r="QIR302" s="5"/>
      <c r="QIS302" s="223"/>
      <c r="QIT302" s="2"/>
      <c r="QIU302" s="2"/>
      <c r="QIV302" s="5"/>
      <c r="QIW302" s="5"/>
      <c r="QIX302" s="5"/>
      <c r="QIY302" s="5"/>
      <c r="QIZ302" s="5"/>
      <c r="QJA302" s="223"/>
      <c r="QJB302" s="2"/>
      <c r="QJC302" s="2"/>
      <c r="QJD302" s="5"/>
      <c r="QJE302" s="5"/>
      <c r="QJF302" s="5"/>
      <c r="QJG302" s="5"/>
      <c r="QJH302" s="5"/>
      <c r="QJI302" s="223"/>
      <c r="QJJ302" s="2"/>
      <c r="QJK302" s="2"/>
      <c r="QJL302" s="5"/>
      <c r="QJM302" s="5"/>
      <c r="QJN302" s="5"/>
      <c r="QJO302" s="5"/>
      <c r="QJP302" s="5"/>
      <c r="QJQ302" s="223"/>
      <c r="QJR302" s="2"/>
      <c r="QJS302" s="2"/>
      <c r="QJT302" s="5"/>
      <c r="QJU302" s="5"/>
      <c r="QJV302" s="5"/>
      <c r="QJW302" s="5"/>
      <c r="QJX302" s="5"/>
      <c r="QJY302" s="223"/>
      <c r="QJZ302" s="2"/>
      <c r="QKA302" s="2"/>
      <c r="QKB302" s="5"/>
      <c r="QKC302" s="5"/>
      <c r="QKD302" s="5"/>
      <c r="QKE302" s="5"/>
      <c r="QKF302" s="5"/>
      <c r="QKG302" s="223"/>
      <c r="QKH302" s="2"/>
      <c r="QKI302" s="2"/>
      <c r="QKJ302" s="5"/>
      <c r="QKK302" s="5"/>
      <c r="QKL302" s="5"/>
      <c r="QKM302" s="5"/>
      <c r="QKN302" s="5"/>
      <c r="QKO302" s="223"/>
      <c r="QKP302" s="2"/>
      <c r="QKQ302" s="2"/>
      <c r="QKR302" s="5"/>
      <c r="QKS302" s="5"/>
      <c r="QKT302" s="5"/>
      <c r="QKU302" s="5"/>
      <c r="QKV302" s="5"/>
      <c r="QKW302" s="223"/>
      <c r="QKX302" s="2"/>
      <c r="QKY302" s="2"/>
      <c r="QKZ302" s="5"/>
      <c r="QLA302" s="5"/>
      <c r="QLB302" s="5"/>
      <c r="QLC302" s="5"/>
      <c r="QLD302" s="5"/>
      <c r="QLE302" s="223"/>
      <c r="QLF302" s="2"/>
      <c r="QLG302" s="2"/>
      <c r="QLH302" s="5"/>
      <c r="QLI302" s="5"/>
      <c r="QLJ302" s="5"/>
      <c r="QLK302" s="5"/>
      <c r="QLL302" s="5"/>
      <c r="QLM302" s="223"/>
      <c r="QLN302" s="2"/>
      <c r="QLO302" s="2"/>
      <c r="QLP302" s="5"/>
      <c r="QLQ302" s="5"/>
      <c r="QLR302" s="5"/>
      <c r="QLS302" s="5"/>
      <c r="QLT302" s="5"/>
      <c r="QLU302" s="223"/>
      <c r="QLV302" s="2"/>
      <c r="QLW302" s="2"/>
      <c r="QLX302" s="5"/>
      <c r="QLY302" s="5"/>
      <c r="QLZ302" s="5"/>
      <c r="QMA302" s="5"/>
      <c r="QMB302" s="5"/>
      <c r="QMC302" s="223"/>
      <c r="QMD302" s="2"/>
      <c r="QME302" s="2"/>
      <c r="QMF302" s="5"/>
      <c r="QMG302" s="5"/>
      <c r="QMH302" s="5"/>
      <c r="QMI302" s="5"/>
      <c r="QMJ302" s="5"/>
      <c r="QMK302" s="223"/>
      <c r="QML302" s="2"/>
      <c r="QMM302" s="2"/>
      <c r="QMN302" s="5"/>
      <c r="QMO302" s="5"/>
      <c r="QMP302" s="5"/>
      <c r="QMQ302" s="5"/>
      <c r="QMR302" s="5"/>
      <c r="QMS302" s="223"/>
      <c r="QMT302" s="2"/>
      <c r="QMU302" s="2"/>
      <c r="QMV302" s="5"/>
      <c r="QMW302" s="5"/>
      <c r="QMX302" s="5"/>
      <c r="QMY302" s="5"/>
      <c r="QMZ302" s="5"/>
      <c r="QNA302" s="223"/>
      <c r="QNB302" s="2"/>
      <c r="QNC302" s="2"/>
      <c r="QND302" s="5"/>
      <c r="QNE302" s="5"/>
      <c r="QNF302" s="5"/>
      <c r="QNG302" s="5"/>
      <c r="QNH302" s="5"/>
      <c r="QNI302" s="223"/>
      <c r="QNJ302" s="2"/>
      <c r="QNK302" s="2"/>
      <c r="QNL302" s="5"/>
      <c r="QNM302" s="5"/>
      <c r="QNN302" s="5"/>
      <c r="QNO302" s="5"/>
      <c r="QNP302" s="5"/>
      <c r="QNQ302" s="223"/>
      <c r="QNR302" s="2"/>
      <c r="QNS302" s="2"/>
      <c r="QNT302" s="5"/>
      <c r="QNU302" s="5"/>
      <c r="QNV302" s="5"/>
      <c r="QNW302" s="5"/>
      <c r="QNX302" s="5"/>
      <c r="QNY302" s="223"/>
      <c r="QNZ302" s="2"/>
      <c r="QOA302" s="2"/>
      <c r="QOB302" s="5"/>
      <c r="QOC302" s="5"/>
      <c r="QOD302" s="5"/>
      <c r="QOE302" s="5"/>
      <c r="QOF302" s="5"/>
      <c r="QOG302" s="223"/>
      <c r="QOH302" s="2"/>
      <c r="QOI302" s="2"/>
      <c r="QOJ302" s="5"/>
      <c r="QOK302" s="5"/>
      <c r="QOL302" s="5"/>
      <c r="QOM302" s="5"/>
      <c r="QON302" s="5"/>
      <c r="QOO302" s="223"/>
      <c r="QOP302" s="2"/>
      <c r="QOQ302" s="2"/>
      <c r="QOR302" s="5"/>
      <c r="QOS302" s="5"/>
      <c r="QOT302" s="5"/>
      <c r="QOU302" s="5"/>
      <c r="QOV302" s="5"/>
      <c r="QOW302" s="223"/>
      <c r="QOX302" s="2"/>
      <c r="QOY302" s="2"/>
      <c r="QOZ302" s="5"/>
      <c r="QPA302" s="5"/>
      <c r="QPB302" s="5"/>
      <c r="QPC302" s="5"/>
      <c r="QPD302" s="5"/>
      <c r="QPE302" s="223"/>
      <c r="QPF302" s="2"/>
      <c r="QPG302" s="2"/>
      <c r="QPH302" s="5"/>
      <c r="QPI302" s="5"/>
      <c r="QPJ302" s="5"/>
      <c r="QPK302" s="5"/>
      <c r="QPL302" s="5"/>
      <c r="QPM302" s="223"/>
      <c r="QPN302" s="2"/>
      <c r="QPO302" s="2"/>
      <c r="QPP302" s="5"/>
      <c r="QPQ302" s="5"/>
      <c r="QPR302" s="5"/>
      <c r="QPS302" s="5"/>
      <c r="QPT302" s="5"/>
      <c r="QPU302" s="223"/>
      <c r="QPV302" s="2"/>
      <c r="QPW302" s="2"/>
      <c r="QPX302" s="5"/>
      <c r="QPY302" s="5"/>
      <c r="QPZ302" s="5"/>
      <c r="QQA302" s="5"/>
      <c r="QQB302" s="5"/>
      <c r="QQC302" s="223"/>
      <c r="QQD302" s="2"/>
      <c r="QQE302" s="2"/>
      <c r="QQF302" s="5"/>
      <c r="QQG302" s="5"/>
      <c r="QQH302" s="5"/>
      <c r="QQI302" s="5"/>
      <c r="QQJ302" s="5"/>
      <c r="QQK302" s="223"/>
      <c r="QQL302" s="2"/>
      <c r="QQM302" s="2"/>
      <c r="QQN302" s="5"/>
      <c r="QQO302" s="5"/>
      <c r="QQP302" s="5"/>
      <c r="QQQ302" s="5"/>
      <c r="QQR302" s="5"/>
      <c r="QQS302" s="223"/>
      <c r="QQT302" s="2"/>
      <c r="QQU302" s="2"/>
      <c r="QQV302" s="5"/>
      <c r="QQW302" s="5"/>
      <c r="QQX302" s="5"/>
      <c r="QQY302" s="5"/>
      <c r="QQZ302" s="5"/>
      <c r="QRA302" s="223"/>
      <c r="QRB302" s="2"/>
      <c r="QRC302" s="2"/>
      <c r="QRD302" s="5"/>
      <c r="QRE302" s="5"/>
      <c r="QRF302" s="5"/>
      <c r="QRG302" s="5"/>
      <c r="QRH302" s="5"/>
      <c r="QRI302" s="223"/>
      <c r="QRJ302" s="2"/>
      <c r="QRK302" s="2"/>
      <c r="QRL302" s="5"/>
      <c r="QRM302" s="5"/>
      <c r="QRN302" s="5"/>
      <c r="QRO302" s="5"/>
      <c r="QRP302" s="5"/>
      <c r="QRQ302" s="223"/>
      <c r="QRR302" s="2"/>
      <c r="QRS302" s="2"/>
      <c r="QRT302" s="5"/>
      <c r="QRU302" s="5"/>
      <c r="QRV302" s="5"/>
      <c r="QRW302" s="5"/>
      <c r="QRX302" s="5"/>
      <c r="QRY302" s="223"/>
      <c r="QRZ302" s="2"/>
      <c r="QSA302" s="2"/>
      <c r="QSB302" s="5"/>
      <c r="QSC302" s="5"/>
      <c r="QSD302" s="5"/>
      <c r="QSE302" s="5"/>
      <c r="QSF302" s="5"/>
      <c r="QSG302" s="223"/>
      <c r="QSH302" s="2"/>
      <c r="QSI302" s="2"/>
      <c r="QSJ302" s="5"/>
      <c r="QSK302" s="5"/>
      <c r="QSL302" s="5"/>
      <c r="QSM302" s="5"/>
      <c r="QSN302" s="5"/>
      <c r="QSO302" s="223"/>
      <c r="QSP302" s="2"/>
      <c r="QSQ302" s="2"/>
      <c r="QSR302" s="5"/>
      <c r="QSS302" s="5"/>
      <c r="QST302" s="5"/>
      <c r="QSU302" s="5"/>
      <c r="QSV302" s="5"/>
      <c r="QSW302" s="223"/>
      <c r="QSX302" s="2"/>
      <c r="QSY302" s="2"/>
      <c r="QSZ302" s="5"/>
      <c r="QTA302" s="5"/>
      <c r="QTB302" s="5"/>
      <c r="QTC302" s="5"/>
      <c r="QTD302" s="5"/>
      <c r="QTE302" s="223"/>
      <c r="QTF302" s="2"/>
      <c r="QTG302" s="2"/>
      <c r="QTH302" s="5"/>
      <c r="QTI302" s="5"/>
      <c r="QTJ302" s="5"/>
      <c r="QTK302" s="5"/>
      <c r="QTL302" s="5"/>
      <c r="QTM302" s="223"/>
      <c r="QTN302" s="2"/>
      <c r="QTO302" s="2"/>
      <c r="QTP302" s="5"/>
      <c r="QTQ302" s="5"/>
      <c r="QTR302" s="5"/>
      <c r="QTS302" s="5"/>
      <c r="QTT302" s="5"/>
      <c r="QTU302" s="223"/>
      <c r="QTV302" s="2"/>
      <c r="QTW302" s="2"/>
      <c r="QTX302" s="5"/>
      <c r="QTY302" s="5"/>
      <c r="QTZ302" s="5"/>
      <c r="QUA302" s="5"/>
      <c r="QUB302" s="5"/>
      <c r="QUC302" s="223"/>
      <c r="QUD302" s="2"/>
      <c r="QUE302" s="2"/>
      <c r="QUF302" s="5"/>
      <c r="QUG302" s="5"/>
      <c r="QUH302" s="5"/>
      <c r="QUI302" s="5"/>
      <c r="QUJ302" s="5"/>
      <c r="QUK302" s="223"/>
      <c r="QUL302" s="2"/>
      <c r="QUM302" s="2"/>
      <c r="QUN302" s="5"/>
      <c r="QUO302" s="5"/>
      <c r="QUP302" s="5"/>
      <c r="QUQ302" s="5"/>
      <c r="QUR302" s="5"/>
      <c r="QUS302" s="223"/>
      <c r="QUT302" s="2"/>
      <c r="QUU302" s="2"/>
      <c r="QUV302" s="5"/>
      <c r="QUW302" s="5"/>
      <c r="QUX302" s="5"/>
      <c r="QUY302" s="5"/>
      <c r="QUZ302" s="5"/>
      <c r="QVA302" s="223"/>
      <c r="QVB302" s="2"/>
      <c r="QVC302" s="2"/>
      <c r="QVD302" s="5"/>
      <c r="QVE302" s="5"/>
      <c r="QVF302" s="5"/>
      <c r="QVG302" s="5"/>
      <c r="QVH302" s="5"/>
      <c r="QVI302" s="223"/>
      <c r="QVJ302" s="2"/>
      <c r="QVK302" s="2"/>
      <c r="QVL302" s="5"/>
      <c r="QVM302" s="5"/>
      <c r="QVN302" s="5"/>
      <c r="QVO302" s="5"/>
      <c r="QVP302" s="5"/>
      <c r="QVQ302" s="223"/>
      <c r="QVR302" s="2"/>
      <c r="QVS302" s="2"/>
      <c r="QVT302" s="5"/>
      <c r="QVU302" s="5"/>
      <c r="QVV302" s="5"/>
      <c r="QVW302" s="5"/>
      <c r="QVX302" s="5"/>
      <c r="QVY302" s="223"/>
      <c r="QVZ302" s="2"/>
      <c r="QWA302" s="2"/>
      <c r="QWB302" s="5"/>
      <c r="QWC302" s="5"/>
      <c r="QWD302" s="5"/>
      <c r="QWE302" s="5"/>
      <c r="QWF302" s="5"/>
      <c r="QWG302" s="223"/>
      <c r="QWH302" s="2"/>
      <c r="QWI302" s="2"/>
      <c r="QWJ302" s="5"/>
      <c r="QWK302" s="5"/>
      <c r="QWL302" s="5"/>
      <c r="QWM302" s="5"/>
      <c r="QWN302" s="5"/>
      <c r="QWO302" s="223"/>
      <c r="QWP302" s="2"/>
      <c r="QWQ302" s="2"/>
      <c r="QWR302" s="5"/>
      <c r="QWS302" s="5"/>
      <c r="QWT302" s="5"/>
      <c r="QWU302" s="5"/>
      <c r="QWV302" s="5"/>
      <c r="QWW302" s="223"/>
      <c r="QWX302" s="2"/>
      <c r="QWY302" s="2"/>
      <c r="QWZ302" s="5"/>
      <c r="QXA302" s="5"/>
      <c r="QXB302" s="5"/>
      <c r="QXC302" s="5"/>
      <c r="QXD302" s="5"/>
      <c r="QXE302" s="223"/>
      <c r="QXF302" s="2"/>
      <c r="QXG302" s="2"/>
      <c r="QXH302" s="5"/>
      <c r="QXI302" s="5"/>
      <c r="QXJ302" s="5"/>
      <c r="QXK302" s="5"/>
      <c r="QXL302" s="5"/>
      <c r="QXM302" s="223"/>
      <c r="QXN302" s="2"/>
      <c r="QXO302" s="2"/>
      <c r="QXP302" s="5"/>
      <c r="QXQ302" s="5"/>
      <c r="QXR302" s="5"/>
      <c r="QXS302" s="5"/>
      <c r="QXT302" s="5"/>
      <c r="QXU302" s="223"/>
      <c r="QXV302" s="2"/>
      <c r="QXW302" s="2"/>
      <c r="QXX302" s="5"/>
      <c r="QXY302" s="5"/>
      <c r="QXZ302" s="5"/>
      <c r="QYA302" s="5"/>
      <c r="QYB302" s="5"/>
      <c r="QYC302" s="223"/>
      <c r="QYD302" s="2"/>
      <c r="QYE302" s="2"/>
      <c r="QYF302" s="5"/>
      <c r="QYG302" s="5"/>
      <c r="QYH302" s="5"/>
      <c r="QYI302" s="5"/>
      <c r="QYJ302" s="5"/>
      <c r="QYK302" s="223"/>
      <c r="QYL302" s="2"/>
      <c r="QYM302" s="2"/>
      <c r="QYN302" s="5"/>
      <c r="QYO302" s="5"/>
      <c r="QYP302" s="5"/>
      <c r="QYQ302" s="5"/>
      <c r="QYR302" s="5"/>
      <c r="QYS302" s="223"/>
      <c r="QYT302" s="2"/>
      <c r="QYU302" s="2"/>
      <c r="QYV302" s="5"/>
      <c r="QYW302" s="5"/>
      <c r="QYX302" s="5"/>
      <c r="QYY302" s="5"/>
      <c r="QYZ302" s="5"/>
      <c r="QZA302" s="223"/>
      <c r="QZB302" s="2"/>
      <c r="QZC302" s="2"/>
      <c r="QZD302" s="5"/>
      <c r="QZE302" s="5"/>
      <c r="QZF302" s="5"/>
      <c r="QZG302" s="5"/>
      <c r="QZH302" s="5"/>
      <c r="QZI302" s="223"/>
      <c r="QZJ302" s="2"/>
      <c r="QZK302" s="2"/>
      <c r="QZL302" s="5"/>
      <c r="QZM302" s="5"/>
      <c r="QZN302" s="5"/>
      <c r="QZO302" s="5"/>
      <c r="QZP302" s="5"/>
      <c r="QZQ302" s="223"/>
      <c r="QZR302" s="2"/>
      <c r="QZS302" s="2"/>
      <c r="QZT302" s="5"/>
      <c r="QZU302" s="5"/>
      <c r="QZV302" s="5"/>
      <c r="QZW302" s="5"/>
      <c r="QZX302" s="5"/>
      <c r="QZY302" s="223"/>
      <c r="QZZ302" s="2"/>
      <c r="RAA302" s="2"/>
      <c r="RAB302" s="5"/>
      <c r="RAC302" s="5"/>
      <c r="RAD302" s="5"/>
      <c r="RAE302" s="5"/>
      <c r="RAF302" s="5"/>
      <c r="RAG302" s="223"/>
      <c r="RAH302" s="2"/>
      <c r="RAI302" s="2"/>
      <c r="RAJ302" s="5"/>
      <c r="RAK302" s="5"/>
      <c r="RAL302" s="5"/>
      <c r="RAM302" s="5"/>
      <c r="RAN302" s="5"/>
      <c r="RAO302" s="223"/>
      <c r="RAP302" s="2"/>
      <c r="RAQ302" s="2"/>
      <c r="RAR302" s="5"/>
      <c r="RAS302" s="5"/>
      <c r="RAT302" s="5"/>
      <c r="RAU302" s="5"/>
      <c r="RAV302" s="5"/>
      <c r="RAW302" s="223"/>
      <c r="RAX302" s="2"/>
      <c r="RAY302" s="2"/>
      <c r="RAZ302" s="5"/>
      <c r="RBA302" s="5"/>
      <c r="RBB302" s="5"/>
      <c r="RBC302" s="5"/>
      <c r="RBD302" s="5"/>
      <c r="RBE302" s="223"/>
      <c r="RBF302" s="2"/>
      <c r="RBG302" s="2"/>
      <c r="RBH302" s="5"/>
      <c r="RBI302" s="5"/>
      <c r="RBJ302" s="5"/>
      <c r="RBK302" s="5"/>
      <c r="RBL302" s="5"/>
      <c r="RBM302" s="223"/>
      <c r="RBN302" s="2"/>
      <c r="RBO302" s="2"/>
      <c r="RBP302" s="5"/>
      <c r="RBQ302" s="5"/>
      <c r="RBR302" s="5"/>
      <c r="RBS302" s="5"/>
      <c r="RBT302" s="5"/>
      <c r="RBU302" s="223"/>
      <c r="RBV302" s="2"/>
      <c r="RBW302" s="2"/>
      <c r="RBX302" s="5"/>
      <c r="RBY302" s="5"/>
      <c r="RBZ302" s="5"/>
      <c r="RCA302" s="5"/>
      <c r="RCB302" s="5"/>
      <c r="RCC302" s="223"/>
      <c r="RCD302" s="2"/>
      <c r="RCE302" s="2"/>
      <c r="RCF302" s="5"/>
      <c r="RCG302" s="5"/>
      <c r="RCH302" s="5"/>
      <c r="RCI302" s="5"/>
      <c r="RCJ302" s="5"/>
      <c r="RCK302" s="223"/>
      <c r="RCL302" s="2"/>
      <c r="RCM302" s="2"/>
      <c r="RCN302" s="5"/>
      <c r="RCO302" s="5"/>
      <c r="RCP302" s="5"/>
      <c r="RCQ302" s="5"/>
      <c r="RCR302" s="5"/>
      <c r="RCS302" s="223"/>
      <c r="RCT302" s="2"/>
      <c r="RCU302" s="2"/>
      <c r="RCV302" s="5"/>
      <c r="RCW302" s="5"/>
      <c r="RCX302" s="5"/>
      <c r="RCY302" s="5"/>
      <c r="RCZ302" s="5"/>
      <c r="RDA302" s="223"/>
      <c r="RDB302" s="2"/>
      <c r="RDC302" s="2"/>
      <c r="RDD302" s="5"/>
      <c r="RDE302" s="5"/>
      <c r="RDF302" s="5"/>
      <c r="RDG302" s="5"/>
      <c r="RDH302" s="5"/>
      <c r="RDI302" s="223"/>
      <c r="RDJ302" s="2"/>
      <c r="RDK302" s="2"/>
      <c r="RDL302" s="5"/>
      <c r="RDM302" s="5"/>
      <c r="RDN302" s="5"/>
      <c r="RDO302" s="5"/>
      <c r="RDP302" s="5"/>
      <c r="RDQ302" s="223"/>
      <c r="RDR302" s="2"/>
      <c r="RDS302" s="2"/>
      <c r="RDT302" s="5"/>
      <c r="RDU302" s="5"/>
      <c r="RDV302" s="5"/>
      <c r="RDW302" s="5"/>
      <c r="RDX302" s="5"/>
      <c r="RDY302" s="223"/>
      <c r="RDZ302" s="2"/>
      <c r="REA302" s="2"/>
      <c r="REB302" s="5"/>
      <c r="REC302" s="5"/>
      <c r="RED302" s="5"/>
      <c r="REE302" s="5"/>
      <c r="REF302" s="5"/>
      <c r="REG302" s="223"/>
      <c r="REH302" s="2"/>
      <c r="REI302" s="2"/>
      <c r="REJ302" s="5"/>
      <c r="REK302" s="5"/>
      <c r="REL302" s="5"/>
      <c r="REM302" s="5"/>
      <c r="REN302" s="5"/>
      <c r="REO302" s="223"/>
      <c r="REP302" s="2"/>
      <c r="REQ302" s="2"/>
      <c r="RER302" s="5"/>
      <c r="RES302" s="5"/>
      <c r="RET302" s="5"/>
      <c r="REU302" s="5"/>
      <c r="REV302" s="5"/>
      <c r="REW302" s="223"/>
      <c r="REX302" s="2"/>
      <c r="REY302" s="2"/>
      <c r="REZ302" s="5"/>
      <c r="RFA302" s="5"/>
      <c r="RFB302" s="5"/>
      <c r="RFC302" s="5"/>
      <c r="RFD302" s="5"/>
      <c r="RFE302" s="223"/>
      <c r="RFF302" s="2"/>
      <c r="RFG302" s="2"/>
      <c r="RFH302" s="5"/>
      <c r="RFI302" s="5"/>
      <c r="RFJ302" s="5"/>
      <c r="RFK302" s="5"/>
      <c r="RFL302" s="5"/>
      <c r="RFM302" s="223"/>
      <c r="RFN302" s="2"/>
      <c r="RFO302" s="2"/>
      <c r="RFP302" s="5"/>
      <c r="RFQ302" s="5"/>
      <c r="RFR302" s="5"/>
      <c r="RFS302" s="5"/>
      <c r="RFT302" s="5"/>
      <c r="RFU302" s="223"/>
      <c r="RFV302" s="2"/>
      <c r="RFW302" s="2"/>
      <c r="RFX302" s="5"/>
      <c r="RFY302" s="5"/>
      <c r="RFZ302" s="5"/>
      <c r="RGA302" s="5"/>
      <c r="RGB302" s="5"/>
      <c r="RGC302" s="223"/>
      <c r="RGD302" s="2"/>
      <c r="RGE302" s="2"/>
      <c r="RGF302" s="5"/>
      <c r="RGG302" s="5"/>
      <c r="RGH302" s="5"/>
      <c r="RGI302" s="5"/>
      <c r="RGJ302" s="5"/>
      <c r="RGK302" s="223"/>
      <c r="RGL302" s="2"/>
      <c r="RGM302" s="2"/>
      <c r="RGN302" s="5"/>
      <c r="RGO302" s="5"/>
      <c r="RGP302" s="5"/>
      <c r="RGQ302" s="5"/>
      <c r="RGR302" s="5"/>
      <c r="RGS302" s="223"/>
      <c r="RGT302" s="2"/>
      <c r="RGU302" s="2"/>
      <c r="RGV302" s="5"/>
      <c r="RGW302" s="5"/>
      <c r="RGX302" s="5"/>
      <c r="RGY302" s="5"/>
      <c r="RGZ302" s="5"/>
      <c r="RHA302" s="223"/>
      <c r="RHB302" s="2"/>
      <c r="RHC302" s="2"/>
      <c r="RHD302" s="5"/>
      <c r="RHE302" s="5"/>
      <c r="RHF302" s="5"/>
      <c r="RHG302" s="5"/>
      <c r="RHH302" s="5"/>
      <c r="RHI302" s="223"/>
      <c r="RHJ302" s="2"/>
      <c r="RHK302" s="2"/>
      <c r="RHL302" s="5"/>
      <c r="RHM302" s="5"/>
      <c r="RHN302" s="5"/>
      <c r="RHO302" s="5"/>
      <c r="RHP302" s="5"/>
      <c r="RHQ302" s="223"/>
      <c r="RHR302" s="2"/>
      <c r="RHS302" s="2"/>
      <c r="RHT302" s="5"/>
      <c r="RHU302" s="5"/>
      <c r="RHV302" s="5"/>
      <c r="RHW302" s="5"/>
      <c r="RHX302" s="5"/>
      <c r="RHY302" s="223"/>
      <c r="RHZ302" s="2"/>
      <c r="RIA302" s="2"/>
      <c r="RIB302" s="5"/>
      <c r="RIC302" s="5"/>
      <c r="RID302" s="5"/>
      <c r="RIE302" s="5"/>
      <c r="RIF302" s="5"/>
      <c r="RIG302" s="223"/>
      <c r="RIH302" s="2"/>
      <c r="RII302" s="2"/>
      <c r="RIJ302" s="5"/>
      <c r="RIK302" s="5"/>
      <c r="RIL302" s="5"/>
      <c r="RIM302" s="5"/>
      <c r="RIN302" s="5"/>
      <c r="RIO302" s="223"/>
      <c r="RIP302" s="2"/>
      <c r="RIQ302" s="2"/>
      <c r="RIR302" s="5"/>
      <c r="RIS302" s="5"/>
      <c r="RIT302" s="5"/>
      <c r="RIU302" s="5"/>
      <c r="RIV302" s="5"/>
      <c r="RIW302" s="223"/>
      <c r="RIX302" s="2"/>
      <c r="RIY302" s="2"/>
      <c r="RIZ302" s="5"/>
      <c r="RJA302" s="5"/>
      <c r="RJB302" s="5"/>
      <c r="RJC302" s="5"/>
      <c r="RJD302" s="5"/>
      <c r="RJE302" s="223"/>
      <c r="RJF302" s="2"/>
      <c r="RJG302" s="2"/>
      <c r="RJH302" s="5"/>
      <c r="RJI302" s="5"/>
      <c r="RJJ302" s="5"/>
      <c r="RJK302" s="5"/>
      <c r="RJL302" s="5"/>
      <c r="RJM302" s="223"/>
      <c r="RJN302" s="2"/>
      <c r="RJO302" s="2"/>
      <c r="RJP302" s="5"/>
      <c r="RJQ302" s="5"/>
      <c r="RJR302" s="5"/>
      <c r="RJS302" s="5"/>
      <c r="RJT302" s="5"/>
      <c r="RJU302" s="223"/>
      <c r="RJV302" s="2"/>
      <c r="RJW302" s="2"/>
      <c r="RJX302" s="5"/>
      <c r="RJY302" s="5"/>
      <c r="RJZ302" s="5"/>
      <c r="RKA302" s="5"/>
      <c r="RKB302" s="5"/>
      <c r="RKC302" s="223"/>
      <c r="RKD302" s="2"/>
      <c r="RKE302" s="2"/>
      <c r="RKF302" s="5"/>
      <c r="RKG302" s="5"/>
      <c r="RKH302" s="5"/>
      <c r="RKI302" s="5"/>
      <c r="RKJ302" s="5"/>
      <c r="RKK302" s="223"/>
      <c r="RKL302" s="2"/>
      <c r="RKM302" s="2"/>
      <c r="RKN302" s="5"/>
      <c r="RKO302" s="5"/>
      <c r="RKP302" s="5"/>
      <c r="RKQ302" s="5"/>
      <c r="RKR302" s="5"/>
      <c r="RKS302" s="223"/>
      <c r="RKT302" s="2"/>
      <c r="RKU302" s="2"/>
      <c r="RKV302" s="5"/>
      <c r="RKW302" s="5"/>
      <c r="RKX302" s="5"/>
      <c r="RKY302" s="5"/>
      <c r="RKZ302" s="5"/>
      <c r="RLA302" s="223"/>
      <c r="RLB302" s="2"/>
      <c r="RLC302" s="2"/>
      <c r="RLD302" s="5"/>
      <c r="RLE302" s="5"/>
      <c r="RLF302" s="5"/>
      <c r="RLG302" s="5"/>
      <c r="RLH302" s="5"/>
      <c r="RLI302" s="223"/>
      <c r="RLJ302" s="2"/>
      <c r="RLK302" s="2"/>
      <c r="RLL302" s="5"/>
      <c r="RLM302" s="5"/>
      <c r="RLN302" s="5"/>
      <c r="RLO302" s="5"/>
      <c r="RLP302" s="5"/>
      <c r="RLQ302" s="223"/>
      <c r="RLR302" s="2"/>
      <c r="RLS302" s="2"/>
      <c r="RLT302" s="5"/>
      <c r="RLU302" s="5"/>
      <c r="RLV302" s="5"/>
      <c r="RLW302" s="5"/>
      <c r="RLX302" s="5"/>
      <c r="RLY302" s="223"/>
      <c r="RLZ302" s="2"/>
      <c r="RMA302" s="2"/>
      <c r="RMB302" s="5"/>
      <c r="RMC302" s="5"/>
      <c r="RMD302" s="5"/>
      <c r="RME302" s="5"/>
      <c r="RMF302" s="5"/>
      <c r="RMG302" s="223"/>
      <c r="RMH302" s="2"/>
      <c r="RMI302" s="2"/>
      <c r="RMJ302" s="5"/>
      <c r="RMK302" s="5"/>
      <c r="RML302" s="5"/>
      <c r="RMM302" s="5"/>
      <c r="RMN302" s="5"/>
      <c r="RMO302" s="223"/>
      <c r="RMP302" s="2"/>
      <c r="RMQ302" s="2"/>
      <c r="RMR302" s="5"/>
      <c r="RMS302" s="5"/>
      <c r="RMT302" s="5"/>
      <c r="RMU302" s="5"/>
      <c r="RMV302" s="5"/>
      <c r="RMW302" s="223"/>
      <c r="RMX302" s="2"/>
      <c r="RMY302" s="2"/>
      <c r="RMZ302" s="5"/>
      <c r="RNA302" s="5"/>
      <c r="RNB302" s="5"/>
      <c r="RNC302" s="5"/>
      <c r="RND302" s="5"/>
      <c r="RNE302" s="223"/>
      <c r="RNF302" s="2"/>
      <c r="RNG302" s="2"/>
      <c r="RNH302" s="5"/>
      <c r="RNI302" s="5"/>
      <c r="RNJ302" s="5"/>
      <c r="RNK302" s="5"/>
      <c r="RNL302" s="5"/>
      <c r="RNM302" s="223"/>
      <c r="RNN302" s="2"/>
      <c r="RNO302" s="2"/>
      <c r="RNP302" s="5"/>
      <c r="RNQ302" s="5"/>
      <c r="RNR302" s="5"/>
      <c r="RNS302" s="5"/>
      <c r="RNT302" s="5"/>
      <c r="RNU302" s="223"/>
      <c r="RNV302" s="2"/>
      <c r="RNW302" s="2"/>
      <c r="RNX302" s="5"/>
      <c r="RNY302" s="5"/>
      <c r="RNZ302" s="5"/>
      <c r="ROA302" s="5"/>
      <c r="ROB302" s="5"/>
      <c r="ROC302" s="223"/>
      <c r="ROD302" s="2"/>
      <c r="ROE302" s="2"/>
      <c r="ROF302" s="5"/>
      <c r="ROG302" s="5"/>
      <c r="ROH302" s="5"/>
      <c r="ROI302" s="5"/>
      <c r="ROJ302" s="5"/>
      <c r="ROK302" s="223"/>
      <c r="ROL302" s="2"/>
      <c r="ROM302" s="2"/>
      <c r="RON302" s="5"/>
      <c r="ROO302" s="5"/>
      <c r="ROP302" s="5"/>
      <c r="ROQ302" s="5"/>
      <c r="ROR302" s="5"/>
      <c r="ROS302" s="223"/>
      <c r="ROT302" s="2"/>
      <c r="ROU302" s="2"/>
      <c r="ROV302" s="5"/>
      <c r="ROW302" s="5"/>
      <c r="ROX302" s="5"/>
      <c r="ROY302" s="5"/>
      <c r="ROZ302" s="5"/>
      <c r="RPA302" s="223"/>
      <c r="RPB302" s="2"/>
      <c r="RPC302" s="2"/>
      <c r="RPD302" s="5"/>
      <c r="RPE302" s="5"/>
      <c r="RPF302" s="5"/>
      <c r="RPG302" s="5"/>
      <c r="RPH302" s="5"/>
      <c r="RPI302" s="223"/>
      <c r="RPJ302" s="2"/>
      <c r="RPK302" s="2"/>
      <c r="RPL302" s="5"/>
      <c r="RPM302" s="5"/>
      <c r="RPN302" s="5"/>
      <c r="RPO302" s="5"/>
      <c r="RPP302" s="5"/>
      <c r="RPQ302" s="223"/>
      <c r="RPR302" s="2"/>
      <c r="RPS302" s="2"/>
      <c r="RPT302" s="5"/>
      <c r="RPU302" s="5"/>
      <c r="RPV302" s="5"/>
      <c r="RPW302" s="5"/>
      <c r="RPX302" s="5"/>
      <c r="RPY302" s="223"/>
      <c r="RPZ302" s="2"/>
      <c r="RQA302" s="2"/>
      <c r="RQB302" s="5"/>
      <c r="RQC302" s="5"/>
      <c r="RQD302" s="5"/>
      <c r="RQE302" s="5"/>
      <c r="RQF302" s="5"/>
      <c r="RQG302" s="223"/>
      <c r="RQH302" s="2"/>
      <c r="RQI302" s="2"/>
      <c r="RQJ302" s="5"/>
      <c r="RQK302" s="5"/>
      <c r="RQL302" s="5"/>
      <c r="RQM302" s="5"/>
      <c r="RQN302" s="5"/>
      <c r="RQO302" s="223"/>
      <c r="RQP302" s="2"/>
      <c r="RQQ302" s="2"/>
      <c r="RQR302" s="5"/>
      <c r="RQS302" s="5"/>
      <c r="RQT302" s="5"/>
      <c r="RQU302" s="5"/>
      <c r="RQV302" s="5"/>
      <c r="RQW302" s="223"/>
      <c r="RQX302" s="2"/>
      <c r="RQY302" s="2"/>
      <c r="RQZ302" s="5"/>
      <c r="RRA302" s="5"/>
      <c r="RRB302" s="5"/>
      <c r="RRC302" s="5"/>
      <c r="RRD302" s="5"/>
      <c r="RRE302" s="223"/>
      <c r="RRF302" s="2"/>
      <c r="RRG302" s="2"/>
      <c r="RRH302" s="5"/>
      <c r="RRI302" s="5"/>
      <c r="RRJ302" s="5"/>
      <c r="RRK302" s="5"/>
      <c r="RRL302" s="5"/>
      <c r="RRM302" s="223"/>
      <c r="RRN302" s="2"/>
      <c r="RRO302" s="2"/>
      <c r="RRP302" s="5"/>
      <c r="RRQ302" s="5"/>
      <c r="RRR302" s="5"/>
      <c r="RRS302" s="5"/>
      <c r="RRT302" s="5"/>
      <c r="RRU302" s="223"/>
      <c r="RRV302" s="2"/>
      <c r="RRW302" s="2"/>
      <c r="RRX302" s="5"/>
      <c r="RRY302" s="5"/>
      <c r="RRZ302" s="5"/>
      <c r="RSA302" s="5"/>
      <c r="RSB302" s="5"/>
      <c r="RSC302" s="223"/>
      <c r="RSD302" s="2"/>
      <c r="RSE302" s="2"/>
      <c r="RSF302" s="5"/>
      <c r="RSG302" s="5"/>
      <c r="RSH302" s="5"/>
      <c r="RSI302" s="5"/>
      <c r="RSJ302" s="5"/>
      <c r="RSK302" s="223"/>
      <c r="RSL302" s="2"/>
      <c r="RSM302" s="2"/>
      <c r="RSN302" s="5"/>
      <c r="RSO302" s="5"/>
      <c r="RSP302" s="5"/>
      <c r="RSQ302" s="5"/>
      <c r="RSR302" s="5"/>
      <c r="RSS302" s="223"/>
      <c r="RST302" s="2"/>
      <c r="RSU302" s="2"/>
      <c r="RSV302" s="5"/>
      <c r="RSW302" s="5"/>
      <c r="RSX302" s="5"/>
      <c r="RSY302" s="5"/>
      <c r="RSZ302" s="5"/>
      <c r="RTA302" s="223"/>
      <c r="RTB302" s="2"/>
      <c r="RTC302" s="2"/>
      <c r="RTD302" s="5"/>
      <c r="RTE302" s="5"/>
      <c r="RTF302" s="5"/>
      <c r="RTG302" s="5"/>
      <c r="RTH302" s="5"/>
      <c r="RTI302" s="223"/>
      <c r="RTJ302" s="2"/>
      <c r="RTK302" s="2"/>
      <c r="RTL302" s="5"/>
      <c r="RTM302" s="5"/>
      <c r="RTN302" s="5"/>
      <c r="RTO302" s="5"/>
      <c r="RTP302" s="5"/>
      <c r="RTQ302" s="223"/>
      <c r="RTR302" s="2"/>
      <c r="RTS302" s="2"/>
      <c r="RTT302" s="5"/>
      <c r="RTU302" s="5"/>
      <c r="RTV302" s="5"/>
      <c r="RTW302" s="5"/>
      <c r="RTX302" s="5"/>
      <c r="RTY302" s="223"/>
      <c r="RTZ302" s="2"/>
      <c r="RUA302" s="2"/>
      <c r="RUB302" s="5"/>
      <c r="RUC302" s="5"/>
      <c r="RUD302" s="5"/>
      <c r="RUE302" s="5"/>
      <c r="RUF302" s="5"/>
      <c r="RUG302" s="223"/>
      <c r="RUH302" s="2"/>
      <c r="RUI302" s="2"/>
      <c r="RUJ302" s="5"/>
      <c r="RUK302" s="5"/>
      <c r="RUL302" s="5"/>
      <c r="RUM302" s="5"/>
      <c r="RUN302" s="5"/>
      <c r="RUO302" s="223"/>
      <c r="RUP302" s="2"/>
      <c r="RUQ302" s="2"/>
      <c r="RUR302" s="5"/>
      <c r="RUS302" s="5"/>
      <c r="RUT302" s="5"/>
      <c r="RUU302" s="5"/>
      <c r="RUV302" s="5"/>
      <c r="RUW302" s="223"/>
      <c r="RUX302" s="2"/>
      <c r="RUY302" s="2"/>
      <c r="RUZ302" s="5"/>
      <c r="RVA302" s="5"/>
      <c r="RVB302" s="5"/>
      <c r="RVC302" s="5"/>
      <c r="RVD302" s="5"/>
      <c r="RVE302" s="223"/>
      <c r="RVF302" s="2"/>
      <c r="RVG302" s="2"/>
      <c r="RVH302" s="5"/>
      <c r="RVI302" s="5"/>
      <c r="RVJ302" s="5"/>
      <c r="RVK302" s="5"/>
      <c r="RVL302" s="5"/>
      <c r="RVM302" s="223"/>
      <c r="RVN302" s="2"/>
      <c r="RVO302" s="2"/>
      <c r="RVP302" s="5"/>
      <c r="RVQ302" s="5"/>
      <c r="RVR302" s="5"/>
      <c r="RVS302" s="5"/>
      <c r="RVT302" s="5"/>
      <c r="RVU302" s="223"/>
      <c r="RVV302" s="2"/>
      <c r="RVW302" s="2"/>
      <c r="RVX302" s="5"/>
      <c r="RVY302" s="5"/>
      <c r="RVZ302" s="5"/>
      <c r="RWA302" s="5"/>
      <c r="RWB302" s="5"/>
      <c r="RWC302" s="223"/>
      <c r="RWD302" s="2"/>
      <c r="RWE302" s="2"/>
      <c r="RWF302" s="5"/>
      <c r="RWG302" s="5"/>
      <c r="RWH302" s="5"/>
      <c r="RWI302" s="5"/>
      <c r="RWJ302" s="5"/>
      <c r="RWK302" s="223"/>
      <c r="RWL302" s="2"/>
      <c r="RWM302" s="2"/>
      <c r="RWN302" s="5"/>
      <c r="RWO302" s="5"/>
      <c r="RWP302" s="5"/>
      <c r="RWQ302" s="5"/>
      <c r="RWR302" s="5"/>
      <c r="RWS302" s="223"/>
      <c r="RWT302" s="2"/>
      <c r="RWU302" s="2"/>
      <c r="RWV302" s="5"/>
      <c r="RWW302" s="5"/>
      <c r="RWX302" s="5"/>
      <c r="RWY302" s="5"/>
      <c r="RWZ302" s="5"/>
      <c r="RXA302" s="223"/>
      <c r="RXB302" s="2"/>
      <c r="RXC302" s="2"/>
      <c r="RXD302" s="5"/>
      <c r="RXE302" s="5"/>
      <c r="RXF302" s="5"/>
      <c r="RXG302" s="5"/>
      <c r="RXH302" s="5"/>
      <c r="RXI302" s="223"/>
      <c r="RXJ302" s="2"/>
      <c r="RXK302" s="2"/>
      <c r="RXL302" s="5"/>
      <c r="RXM302" s="5"/>
      <c r="RXN302" s="5"/>
      <c r="RXO302" s="5"/>
      <c r="RXP302" s="5"/>
      <c r="RXQ302" s="223"/>
      <c r="RXR302" s="2"/>
      <c r="RXS302" s="2"/>
      <c r="RXT302" s="5"/>
      <c r="RXU302" s="5"/>
      <c r="RXV302" s="5"/>
      <c r="RXW302" s="5"/>
      <c r="RXX302" s="5"/>
      <c r="RXY302" s="223"/>
      <c r="RXZ302" s="2"/>
      <c r="RYA302" s="2"/>
      <c r="RYB302" s="5"/>
      <c r="RYC302" s="5"/>
      <c r="RYD302" s="5"/>
      <c r="RYE302" s="5"/>
      <c r="RYF302" s="5"/>
      <c r="RYG302" s="223"/>
      <c r="RYH302" s="2"/>
      <c r="RYI302" s="2"/>
      <c r="RYJ302" s="5"/>
      <c r="RYK302" s="5"/>
      <c r="RYL302" s="5"/>
      <c r="RYM302" s="5"/>
      <c r="RYN302" s="5"/>
      <c r="RYO302" s="223"/>
      <c r="RYP302" s="2"/>
      <c r="RYQ302" s="2"/>
      <c r="RYR302" s="5"/>
      <c r="RYS302" s="5"/>
      <c r="RYT302" s="5"/>
      <c r="RYU302" s="5"/>
      <c r="RYV302" s="5"/>
      <c r="RYW302" s="223"/>
      <c r="RYX302" s="2"/>
      <c r="RYY302" s="2"/>
      <c r="RYZ302" s="5"/>
      <c r="RZA302" s="5"/>
      <c r="RZB302" s="5"/>
      <c r="RZC302" s="5"/>
      <c r="RZD302" s="5"/>
      <c r="RZE302" s="223"/>
      <c r="RZF302" s="2"/>
      <c r="RZG302" s="2"/>
      <c r="RZH302" s="5"/>
      <c r="RZI302" s="5"/>
      <c r="RZJ302" s="5"/>
      <c r="RZK302" s="5"/>
      <c r="RZL302" s="5"/>
      <c r="RZM302" s="223"/>
      <c r="RZN302" s="2"/>
      <c r="RZO302" s="2"/>
      <c r="RZP302" s="5"/>
      <c r="RZQ302" s="5"/>
      <c r="RZR302" s="5"/>
      <c r="RZS302" s="5"/>
      <c r="RZT302" s="5"/>
      <c r="RZU302" s="223"/>
      <c r="RZV302" s="2"/>
      <c r="RZW302" s="2"/>
      <c r="RZX302" s="5"/>
      <c r="RZY302" s="5"/>
      <c r="RZZ302" s="5"/>
      <c r="SAA302" s="5"/>
      <c r="SAB302" s="5"/>
      <c r="SAC302" s="223"/>
      <c r="SAD302" s="2"/>
      <c r="SAE302" s="2"/>
      <c r="SAF302" s="5"/>
      <c r="SAG302" s="5"/>
      <c r="SAH302" s="5"/>
      <c r="SAI302" s="5"/>
      <c r="SAJ302" s="5"/>
      <c r="SAK302" s="223"/>
      <c r="SAL302" s="2"/>
      <c r="SAM302" s="2"/>
      <c r="SAN302" s="5"/>
      <c r="SAO302" s="5"/>
      <c r="SAP302" s="5"/>
      <c r="SAQ302" s="5"/>
      <c r="SAR302" s="5"/>
      <c r="SAS302" s="223"/>
      <c r="SAT302" s="2"/>
      <c r="SAU302" s="2"/>
      <c r="SAV302" s="5"/>
      <c r="SAW302" s="5"/>
      <c r="SAX302" s="5"/>
      <c r="SAY302" s="5"/>
      <c r="SAZ302" s="5"/>
      <c r="SBA302" s="223"/>
      <c r="SBB302" s="2"/>
      <c r="SBC302" s="2"/>
      <c r="SBD302" s="5"/>
      <c r="SBE302" s="5"/>
      <c r="SBF302" s="5"/>
      <c r="SBG302" s="5"/>
      <c r="SBH302" s="5"/>
      <c r="SBI302" s="223"/>
      <c r="SBJ302" s="2"/>
      <c r="SBK302" s="2"/>
      <c r="SBL302" s="5"/>
      <c r="SBM302" s="5"/>
      <c r="SBN302" s="5"/>
      <c r="SBO302" s="5"/>
      <c r="SBP302" s="5"/>
      <c r="SBQ302" s="223"/>
      <c r="SBR302" s="2"/>
      <c r="SBS302" s="2"/>
      <c r="SBT302" s="5"/>
      <c r="SBU302" s="5"/>
      <c r="SBV302" s="5"/>
      <c r="SBW302" s="5"/>
      <c r="SBX302" s="5"/>
      <c r="SBY302" s="223"/>
      <c r="SBZ302" s="2"/>
      <c r="SCA302" s="2"/>
      <c r="SCB302" s="5"/>
      <c r="SCC302" s="5"/>
      <c r="SCD302" s="5"/>
      <c r="SCE302" s="5"/>
      <c r="SCF302" s="5"/>
      <c r="SCG302" s="223"/>
      <c r="SCH302" s="2"/>
      <c r="SCI302" s="2"/>
      <c r="SCJ302" s="5"/>
      <c r="SCK302" s="5"/>
      <c r="SCL302" s="5"/>
      <c r="SCM302" s="5"/>
      <c r="SCN302" s="5"/>
      <c r="SCO302" s="223"/>
      <c r="SCP302" s="2"/>
      <c r="SCQ302" s="2"/>
      <c r="SCR302" s="5"/>
      <c r="SCS302" s="5"/>
      <c r="SCT302" s="5"/>
      <c r="SCU302" s="5"/>
      <c r="SCV302" s="5"/>
      <c r="SCW302" s="223"/>
      <c r="SCX302" s="2"/>
      <c r="SCY302" s="2"/>
      <c r="SCZ302" s="5"/>
      <c r="SDA302" s="5"/>
      <c r="SDB302" s="5"/>
      <c r="SDC302" s="5"/>
      <c r="SDD302" s="5"/>
      <c r="SDE302" s="223"/>
      <c r="SDF302" s="2"/>
      <c r="SDG302" s="2"/>
      <c r="SDH302" s="5"/>
      <c r="SDI302" s="5"/>
      <c r="SDJ302" s="5"/>
      <c r="SDK302" s="5"/>
      <c r="SDL302" s="5"/>
      <c r="SDM302" s="223"/>
      <c r="SDN302" s="2"/>
      <c r="SDO302" s="2"/>
      <c r="SDP302" s="5"/>
      <c r="SDQ302" s="5"/>
      <c r="SDR302" s="5"/>
      <c r="SDS302" s="5"/>
      <c r="SDT302" s="5"/>
      <c r="SDU302" s="223"/>
      <c r="SDV302" s="2"/>
      <c r="SDW302" s="2"/>
      <c r="SDX302" s="5"/>
      <c r="SDY302" s="5"/>
      <c r="SDZ302" s="5"/>
      <c r="SEA302" s="5"/>
      <c r="SEB302" s="5"/>
      <c r="SEC302" s="223"/>
      <c r="SED302" s="2"/>
      <c r="SEE302" s="2"/>
      <c r="SEF302" s="5"/>
      <c r="SEG302" s="5"/>
      <c r="SEH302" s="5"/>
      <c r="SEI302" s="5"/>
      <c r="SEJ302" s="5"/>
      <c r="SEK302" s="223"/>
      <c r="SEL302" s="2"/>
      <c r="SEM302" s="2"/>
      <c r="SEN302" s="5"/>
      <c r="SEO302" s="5"/>
      <c r="SEP302" s="5"/>
      <c r="SEQ302" s="5"/>
      <c r="SER302" s="5"/>
      <c r="SES302" s="223"/>
      <c r="SET302" s="2"/>
      <c r="SEU302" s="2"/>
      <c r="SEV302" s="5"/>
      <c r="SEW302" s="5"/>
      <c r="SEX302" s="5"/>
      <c r="SEY302" s="5"/>
      <c r="SEZ302" s="5"/>
      <c r="SFA302" s="223"/>
      <c r="SFB302" s="2"/>
      <c r="SFC302" s="2"/>
      <c r="SFD302" s="5"/>
      <c r="SFE302" s="5"/>
      <c r="SFF302" s="5"/>
      <c r="SFG302" s="5"/>
      <c r="SFH302" s="5"/>
      <c r="SFI302" s="223"/>
      <c r="SFJ302" s="2"/>
      <c r="SFK302" s="2"/>
      <c r="SFL302" s="5"/>
      <c r="SFM302" s="5"/>
      <c r="SFN302" s="5"/>
      <c r="SFO302" s="5"/>
      <c r="SFP302" s="5"/>
      <c r="SFQ302" s="223"/>
      <c r="SFR302" s="2"/>
      <c r="SFS302" s="2"/>
      <c r="SFT302" s="5"/>
      <c r="SFU302" s="5"/>
      <c r="SFV302" s="5"/>
      <c r="SFW302" s="5"/>
      <c r="SFX302" s="5"/>
      <c r="SFY302" s="223"/>
      <c r="SFZ302" s="2"/>
      <c r="SGA302" s="2"/>
      <c r="SGB302" s="5"/>
      <c r="SGC302" s="5"/>
      <c r="SGD302" s="5"/>
      <c r="SGE302" s="5"/>
      <c r="SGF302" s="5"/>
      <c r="SGG302" s="223"/>
      <c r="SGH302" s="2"/>
      <c r="SGI302" s="2"/>
      <c r="SGJ302" s="5"/>
      <c r="SGK302" s="5"/>
      <c r="SGL302" s="5"/>
      <c r="SGM302" s="5"/>
      <c r="SGN302" s="5"/>
      <c r="SGO302" s="223"/>
      <c r="SGP302" s="2"/>
      <c r="SGQ302" s="2"/>
      <c r="SGR302" s="5"/>
      <c r="SGS302" s="5"/>
      <c r="SGT302" s="5"/>
      <c r="SGU302" s="5"/>
      <c r="SGV302" s="5"/>
      <c r="SGW302" s="223"/>
      <c r="SGX302" s="2"/>
      <c r="SGY302" s="2"/>
      <c r="SGZ302" s="5"/>
      <c r="SHA302" s="5"/>
      <c r="SHB302" s="5"/>
      <c r="SHC302" s="5"/>
      <c r="SHD302" s="5"/>
      <c r="SHE302" s="223"/>
      <c r="SHF302" s="2"/>
      <c r="SHG302" s="2"/>
      <c r="SHH302" s="5"/>
      <c r="SHI302" s="5"/>
      <c r="SHJ302" s="5"/>
      <c r="SHK302" s="5"/>
      <c r="SHL302" s="5"/>
      <c r="SHM302" s="223"/>
      <c r="SHN302" s="2"/>
      <c r="SHO302" s="2"/>
      <c r="SHP302" s="5"/>
      <c r="SHQ302" s="5"/>
      <c r="SHR302" s="5"/>
      <c r="SHS302" s="5"/>
      <c r="SHT302" s="5"/>
      <c r="SHU302" s="223"/>
      <c r="SHV302" s="2"/>
      <c r="SHW302" s="2"/>
      <c r="SHX302" s="5"/>
      <c r="SHY302" s="5"/>
      <c r="SHZ302" s="5"/>
      <c r="SIA302" s="5"/>
      <c r="SIB302" s="5"/>
      <c r="SIC302" s="223"/>
      <c r="SID302" s="2"/>
      <c r="SIE302" s="2"/>
      <c r="SIF302" s="5"/>
      <c r="SIG302" s="5"/>
      <c r="SIH302" s="5"/>
      <c r="SII302" s="5"/>
      <c r="SIJ302" s="5"/>
      <c r="SIK302" s="223"/>
      <c r="SIL302" s="2"/>
      <c r="SIM302" s="2"/>
      <c r="SIN302" s="5"/>
      <c r="SIO302" s="5"/>
      <c r="SIP302" s="5"/>
      <c r="SIQ302" s="5"/>
      <c r="SIR302" s="5"/>
      <c r="SIS302" s="223"/>
      <c r="SIT302" s="2"/>
      <c r="SIU302" s="2"/>
      <c r="SIV302" s="5"/>
      <c r="SIW302" s="5"/>
      <c r="SIX302" s="5"/>
      <c r="SIY302" s="5"/>
      <c r="SIZ302" s="5"/>
      <c r="SJA302" s="223"/>
      <c r="SJB302" s="2"/>
      <c r="SJC302" s="2"/>
      <c r="SJD302" s="5"/>
      <c r="SJE302" s="5"/>
      <c r="SJF302" s="5"/>
      <c r="SJG302" s="5"/>
      <c r="SJH302" s="5"/>
      <c r="SJI302" s="223"/>
      <c r="SJJ302" s="2"/>
      <c r="SJK302" s="2"/>
      <c r="SJL302" s="5"/>
      <c r="SJM302" s="5"/>
      <c r="SJN302" s="5"/>
      <c r="SJO302" s="5"/>
      <c r="SJP302" s="5"/>
      <c r="SJQ302" s="223"/>
      <c r="SJR302" s="2"/>
      <c r="SJS302" s="2"/>
      <c r="SJT302" s="5"/>
      <c r="SJU302" s="5"/>
      <c r="SJV302" s="5"/>
      <c r="SJW302" s="5"/>
      <c r="SJX302" s="5"/>
      <c r="SJY302" s="223"/>
      <c r="SJZ302" s="2"/>
      <c r="SKA302" s="2"/>
      <c r="SKB302" s="5"/>
      <c r="SKC302" s="5"/>
      <c r="SKD302" s="5"/>
      <c r="SKE302" s="5"/>
      <c r="SKF302" s="5"/>
      <c r="SKG302" s="223"/>
      <c r="SKH302" s="2"/>
      <c r="SKI302" s="2"/>
      <c r="SKJ302" s="5"/>
      <c r="SKK302" s="5"/>
      <c r="SKL302" s="5"/>
      <c r="SKM302" s="5"/>
      <c r="SKN302" s="5"/>
      <c r="SKO302" s="223"/>
      <c r="SKP302" s="2"/>
      <c r="SKQ302" s="2"/>
      <c r="SKR302" s="5"/>
      <c r="SKS302" s="5"/>
      <c r="SKT302" s="5"/>
      <c r="SKU302" s="5"/>
      <c r="SKV302" s="5"/>
      <c r="SKW302" s="223"/>
      <c r="SKX302" s="2"/>
      <c r="SKY302" s="2"/>
      <c r="SKZ302" s="5"/>
      <c r="SLA302" s="5"/>
      <c r="SLB302" s="5"/>
      <c r="SLC302" s="5"/>
      <c r="SLD302" s="5"/>
      <c r="SLE302" s="223"/>
      <c r="SLF302" s="2"/>
      <c r="SLG302" s="2"/>
      <c r="SLH302" s="5"/>
      <c r="SLI302" s="5"/>
      <c r="SLJ302" s="5"/>
      <c r="SLK302" s="5"/>
      <c r="SLL302" s="5"/>
      <c r="SLM302" s="223"/>
      <c r="SLN302" s="2"/>
      <c r="SLO302" s="2"/>
      <c r="SLP302" s="5"/>
      <c r="SLQ302" s="5"/>
      <c r="SLR302" s="5"/>
      <c r="SLS302" s="5"/>
      <c r="SLT302" s="5"/>
      <c r="SLU302" s="223"/>
      <c r="SLV302" s="2"/>
      <c r="SLW302" s="2"/>
      <c r="SLX302" s="5"/>
      <c r="SLY302" s="5"/>
      <c r="SLZ302" s="5"/>
      <c r="SMA302" s="5"/>
      <c r="SMB302" s="5"/>
      <c r="SMC302" s="223"/>
      <c r="SMD302" s="2"/>
      <c r="SME302" s="2"/>
      <c r="SMF302" s="5"/>
      <c r="SMG302" s="5"/>
      <c r="SMH302" s="5"/>
      <c r="SMI302" s="5"/>
      <c r="SMJ302" s="5"/>
      <c r="SMK302" s="223"/>
      <c r="SML302" s="2"/>
      <c r="SMM302" s="2"/>
      <c r="SMN302" s="5"/>
      <c r="SMO302" s="5"/>
      <c r="SMP302" s="5"/>
      <c r="SMQ302" s="5"/>
      <c r="SMR302" s="5"/>
      <c r="SMS302" s="223"/>
      <c r="SMT302" s="2"/>
      <c r="SMU302" s="2"/>
      <c r="SMV302" s="5"/>
      <c r="SMW302" s="5"/>
      <c r="SMX302" s="5"/>
      <c r="SMY302" s="5"/>
      <c r="SMZ302" s="5"/>
      <c r="SNA302" s="223"/>
      <c r="SNB302" s="2"/>
      <c r="SNC302" s="2"/>
      <c r="SND302" s="5"/>
      <c r="SNE302" s="5"/>
      <c r="SNF302" s="5"/>
      <c r="SNG302" s="5"/>
      <c r="SNH302" s="5"/>
      <c r="SNI302" s="223"/>
      <c r="SNJ302" s="2"/>
      <c r="SNK302" s="2"/>
      <c r="SNL302" s="5"/>
      <c r="SNM302" s="5"/>
      <c r="SNN302" s="5"/>
      <c r="SNO302" s="5"/>
      <c r="SNP302" s="5"/>
      <c r="SNQ302" s="223"/>
      <c r="SNR302" s="2"/>
      <c r="SNS302" s="2"/>
      <c r="SNT302" s="5"/>
      <c r="SNU302" s="5"/>
      <c r="SNV302" s="5"/>
      <c r="SNW302" s="5"/>
      <c r="SNX302" s="5"/>
      <c r="SNY302" s="223"/>
      <c r="SNZ302" s="2"/>
      <c r="SOA302" s="2"/>
      <c r="SOB302" s="5"/>
      <c r="SOC302" s="5"/>
      <c r="SOD302" s="5"/>
      <c r="SOE302" s="5"/>
      <c r="SOF302" s="5"/>
      <c r="SOG302" s="223"/>
      <c r="SOH302" s="2"/>
      <c r="SOI302" s="2"/>
      <c r="SOJ302" s="5"/>
      <c r="SOK302" s="5"/>
      <c r="SOL302" s="5"/>
      <c r="SOM302" s="5"/>
      <c r="SON302" s="5"/>
      <c r="SOO302" s="223"/>
      <c r="SOP302" s="2"/>
      <c r="SOQ302" s="2"/>
      <c r="SOR302" s="5"/>
      <c r="SOS302" s="5"/>
      <c r="SOT302" s="5"/>
      <c r="SOU302" s="5"/>
      <c r="SOV302" s="5"/>
      <c r="SOW302" s="223"/>
      <c r="SOX302" s="2"/>
      <c r="SOY302" s="2"/>
      <c r="SOZ302" s="5"/>
      <c r="SPA302" s="5"/>
      <c r="SPB302" s="5"/>
      <c r="SPC302" s="5"/>
      <c r="SPD302" s="5"/>
      <c r="SPE302" s="223"/>
      <c r="SPF302" s="2"/>
      <c r="SPG302" s="2"/>
      <c r="SPH302" s="5"/>
      <c r="SPI302" s="5"/>
      <c r="SPJ302" s="5"/>
      <c r="SPK302" s="5"/>
      <c r="SPL302" s="5"/>
      <c r="SPM302" s="223"/>
      <c r="SPN302" s="2"/>
      <c r="SPO302" s="2"/>
      <c r="SPP302" s="5"/>
      <c r="SPQ302" s="5"/>
      <c r="SPR302" s="5"/>
      <c r="SPS302" s="5"/>
      <c r="SPT302" s="5"/>
      <c r="SPU302" s="223"/>
      <c r="SPV302" s="2"/>
      <c r="SPW302" s="2"/>
      <c r="SPX302" s="5"/>
      <c r="SPY302" s="5"/>
      <c r="SPZ302" s="5"/>
      <c r="SQA302" s="5"/>
      <c r="SQB302" s="5"/>
      <c r="SQC302" s="223"/>
      <c r="SQD302" s="2"/>
      <c r="SQE302" s="2"/>
      <c r="SQF302" s="5"/>
      <c r="SQG302" s="5"/>
      <c r="SQH302" s="5"/>
      <c r="SQI302" s="5"/>
      <c r="SQJ302" s="5"/>
      <c r="SQK302" s="223"/>
      <c r="SQL302" s="2"/>
      <c r="SQM302" s="2"/>
      <c r="SQN302" s="5"/>
      <c r="SQO302" s="5"/>
      <c r="SQP302" s="5"/>
      <c r="SQQ302" s="5"/>
      <c r="SQR302" s="5"/>
      <c r="SQS302" s="223"/>
      <c r="SQT302" s="2"/>
      <c r="SQU302" s="2"/>
      <c r="SQV302" s="5"/>
      <c r="SQW302" s="5"/>
      <c r="SQX302" s="5"/>
      <c r="SQY302" s="5"/>
      <c r="SQZ302" s="5"/>
      <c r="SRA302" s="223"/>
      <c r="SRB302" s="2"/>
      <c r="SRC302" s="2"/>
      <c r="SRD302" s="5"/>
      <c r="SRE302" s="5"/>
      <c r="SRF302" s="5"/>
      <c r="SRG302" s="5"/>
      <c r="SRH302" s="5"/>
      <c r="SRI302" s="223"/>
      <c r="SRJ302" s="2"/>
      <c r="SRK302" s="2"/>
      <c r="SRL302" s="5"/>
      <c r="SRM302" s="5"/>
      <c r="SRN302" s="5"/>
      <c r="SRO302" s="5"/>
      <c r="SRP302" s="5"/>
      <c r="SRQ302" s="223"/>
      <c r="SRR302" s="2"/>
      <c r="SRS302" s="2"/>
      <c r="SRT302" s="5"/>
      <c r="SRU302" s="5"/>
      <c r="SRV302" s="5"/>
      <c r="SRW302" s="5"/>
      <c r="SRX302" s="5"/>
      <c r="SRY302" s="223"/>
      <c r="SRZ302" s="2"/>
      <c r="SSA302" s="2"/>
      <c r="SSB302" s="5"/>
      <c r="SSC302" s="5"/>
      <c r="SSD302" s="5"/>
      <c r="SSE302" s="5"/>
      <c r="SSF302" s="5"/>
      <c r="SSG302" s="223"/>
      <c r="SSH302" s="2"/>
      <c r="SSI302" s="2"/>
      <c r="SSJ302" s="5"/>
      <c r="SSK302" s="5"/>
      <c r="SSL302" s="5"/>
      <c r="SSM302" s="5"/>
      <c r="SSN302" s="5"/>
      <c r="SSO302" s="223"/>
      <c r="SSP302" s="2"/>
      <c r="SSQ302" s="2"/>
      <c r="SSR302" s="5"/>
      <c r="SSS302" s="5"/>
      <c r="SST302" s="5"/>
      <c r="SSU302" s="5"/>
      <c r="SSV302" s="5"/>
      <c r="SSW302" s="223"/>
      <c r="SSX302" s="2"/>
      <c r="SSY302" s="2"/>
      <c r="SSZ302" s="5"/>
      <c r="STA302" s="5"/>
      <c r="STB302" s="5"/>
      <c r="STC302" s="5"/>
      <c r="STD302" s="5"/>
      <c r="STE302" s="223"/>
      <c r="STF302" s="2"/>
      <c r="STG302" s="2"/>
      <c r="STH302" s="5"/>
      <c r="STI302" s="5"/>
      <c r="STJ302" s="5"/>
      <c r="STK302" s="5"/>
      <c r="STL302" s="5"/>
      <c r="STM302" s="223"/>
      <c r="STN302" s="2"/>
      <c r="STO302" s="2"/>
      <c r="STP302" s="5"/>
      <c r="STQ302" s="5"/>
      <c r="STR302" s="5"/>
      <c r="STS302" s="5"/>
      <c r="STT302" s="5"/>
      <c r="STU302" s="223"/>
      <c r="STV302" s="2"/>
      <c r="STW302" s="2"/>
      <c r="STX302" s="5"/>
      <c r="STY302" s="5"/>
      <c r="STZ302" s="5"/>
      <c r="SUA302" s="5"/>
      <c r="SUB302" s="5"/>
      <c r="SUC302" s="223"/>
      <c r="SUD302" s="2"/>
      <c r="SUE302" s="2"/>
      <c r="SUF302" s="5"/>
      <c r="SUG302" s="5"/>
      <c r="SUH302" s="5"/>
      <c r="SUI302" s="5"/>
      <c r="SUJ302" s="5"/>
      <c r="SUK302" s="223"/>
      <c r="SUL302" s="2"/>
      <c r="SUM302" s="2"/>
      <c r="SUN302" s="5"/>
      <c r="SUO302" s="5"/>
      <c r="SUP302" s="5"/>
      <c r="SUQ302" s="5"/>
      <c r="SUR302" s="5"/>
      <c r="SUS302" s="223"/>
      <c r="SUT302" s="2"/>
      <c r="SUU302" s="2"/>
      <c r="SUV302" s="5"/>
      <c r="SUW302" s="5"/>
      <c r="SUX302" s="5"/>
      <c r="SUY302" s="5"/>
      <c r="SUZ302" s="5"/>
      <c r="SVA302" s="223"/>
      <c r="SVB302" s="2"/>
      <c r="SVC302" s="2"/>
      <c r="SVD302" s="5"/>
      <c r="SVE302" s="5"/>
      <c r="SVF302" s="5"/>
      <c r="SVG302" s="5"/>
      <c r="SVH302" s="5"/>
      <c r="SVI302" s="223"/>
      <c r="SVJ302" s="2"/>
      <c r="SVK302" s="2"/>
      <c r="SVL302" s="5"/>
      <c r="SVM302" s="5"/>
      <c r="SVN302" s="5"/>
      <c r="SVO302" s="5"/>
      <c r="SVP302" s="5"/>
      <c r="SVQ302" s="223"/>
      <c r="SVR302" s="2"/>
      <c r="SVS302" s="2"/>
      <c r="SVT302" s="5"/>
      <c r="SVU302" s="5"/>
      <c r="SVV302" s="5"/>
      <c r="SVW302" s="5"/>
      <c r="SVX302" s="5"/>
      <c r="SVY302" s="223"/>
      <c r="SVZ302" s="2"/>
      <c r="SWA302" s="2"/>
      <c r="SWB302" s="5"/>
      <c r="SWC302" s="5"/>
      <c r="SWD302" s="5"/>
      <c r="SWE302" s="5"/>
      <c r="SWF302" s="5"/>
      <c r="SWG302" s="223"/>
      <c r="SWH302" s="2"/>
      <c r="SWI302" s="2"/>
      <c r="SWJ302" s="5"/>
      <c r="SWK302" s="5"/>
      <c r="SWL302" s="5"/>
      <c r="SWM302" s="5"/>
      <c r="SWN302" s="5"/>
      <c r="SWO302" s="223"/>
      <c r="SWP302" s="2"/>
      <c r="SWQ302" s="2"/>
      <c r="SWR302" s="5"/>
      <c r="SWS302" s="5"/>
      <c r="SWT302" s="5"/>
      <c r="SWU302" s="5"/>
      <c r="SWV302" s="5"/>
      <c r="SWW302" s="223"/>
      <c r="SWX302" s="2"/>
      <c r="SWY302" s="2"/>
      <c r="SWZ302" s="5"/>
      <c r="SXA302" s="5"/>
      <c r="SXB302" s="5"/>
      <c r="SXC302" s="5"/>
      <c r="SXD302" s="5"/>
      <c r="SXE302" s="223"/>
      <c r="SXF302" s="2"/>
      <c r="SXG302" s="2"/>
      <c r="SXH302" s="5"/>
      <c r="SXI302" s="5"/>
      <c r="SXJ302" s="5"/>
      <c r="SXK302" s="5"/>
      <c r="SXL302" s="5"/>
      <c r="SXM302" s="223"/>
      <c r="SXN302" s="2"/>
      <c r="SXO302" s="2"/>
      <c r="SXP302" s="5"/>
      <c r="SXQ302" s="5"/>
      <c r="SXR302" s="5"/>
      <c r="SXS302" s="5"/>
      <c r="SXT302" s="5"/>
      <c r="SXU302" s="223"/>
      <c r="SXV302" s="2"/>
      <c r="SXW302" s="2"/>
      <c r="SXX302" s="5"/>
      <c r="SXY302" s="5"/>
      <c r="SXZ302" s="5"/>
      <c r="SYA302" s="5"/>
      <c r="SYB302" s="5"/>
      <c r="SYC302" s="223"/>
      <c r="SYD302" s="2"/>
      <c r="SYE302" s="2"/>
      <c r="SYF302" s="5"/>
      <c r="SYG302" s="5"/>
      <c r="SYH302" s="5"/>
      <c r="SYI302" s="5"/>
      <c r="SYJ302" s="5"/>
      <c r="SYK302" s="223"/>
      <c r="SYL302" s="2"/>
      <c r="SYM302" s="2"/>
      <c r="SYN302" s="5"/>
      <c r="SYO302" s="5"/>
      <c r="SYP302" s="5"/>
      <c r="SYQ302" s="5"/>
      <c r="SYR302" s="5"/>
      <c r="SYS302" s="223"/>
      <c r="SYT302" s="2"/>
      <c r="SYU302" s="2"/>
      <c r="SYV302" s="5"/>
      <c r="SYW302" s="5"/>
      <c r="SYX302" s="5"/>
      <c r="SYY302" s="5"/>
      <c r="SYZ302" s="5"/>
      <c r="SZA302" s="223"/>
      <c r="SZB302" s="2"/>
      <c r="SZC302" s="2"/>
      <c r="SZD302" s="5"/>
      <c r="SZE302" s="5"/>
      <c r="SZF302" s="5"/>
      <c r="SZG302" s="5"/>
      <c r="SZH302" s="5"/>
      <c r="SZI302" s="223"/>
      <c r="SZJ302" s="2"/>
      <c r="SZK302" s="2"/>
      <c r="SZL302" s="5"/>
      <c r="SZM302" s="5"/>
      <c r="SZN302" s="5"/>
      <c r="SZO302" s="5"/>
      <c r="SZP302" s="5"/>
      <c r="SZQ302" s="223"/>
      <c r="SZR302" s="2"/>
      <c r="SZS302" s="2"/>
      <c r="SZT302" s="5"/>
      <c r="SZU302" s="5"/>
      <c r="SZV302" s="5"/>
      <c r="SZW302" s="5"/>
      <c r="SZX302" s="5"/>
      <c r="SZY302" s="223"/>
      <c r="SZZ302" s="2"/>
      <c r="TAA302" s="2"/>
      <c r="TAB302" s="5"/>
      <c r="TAC302" s="5"/>
      <c r="TAD302" s="5"/>
      <c r="TAE302" s="5"/>
      <c r="TAF302" s="5"/>
      <c r="TAG302" s="223"/>
      <c r="TAH302" s="2"/>
      <c r="TAI302" s="2"/>
      <c r="TAJ302" s="5"/>
      <c r="TAK302" s="5"/>
      <c r="TAL302" s="5"/>
      <c r="TAM302" s="5"/>
      <c r="TAN302" s="5"/>
      <c r="TAO302" s="223"/>
      <c r="TAP302" s="2"/>
      <c r="TAQ302" s="2"/>
      <c r="TAR302" s="5"/>
      <c r="TAS302" s="5"/>
      <c r="TAT302" s="5"/>
      <c r="TAU302" s="5"/>
      <c r="TAV302" s="5"/>
      <c r="TAW302" s="223"/>
      <c r="TAX302" s="2"/>
      <c r="TAY302" s="2"/>
      <c r="TAZ302" s="5"/>
      <c r="TBA302" s="5"/>
      <c r="TBB302" s="5"/>
      <c r="TBC302" s="5"/>
      <c r="TBD302" s="5"/>
      <c r="TBE302" s="223"/>
      <c r="TBF302" s="2"/>
      <c r="TBG302" s="2"/>
      <c r="TBH302" s="5"/>
      <c r="TBI302" s="5"/>
      <c r="TBJ302" s="5"/>
      <c r="TBK302" s="5"/>
      <c r="TBL302" s="5"/>
      <c r="TBM302" s="223"/>
      <c r="TBN302" s="2"/>
      <c r="TBO302" s="2"/>
      <c r="TBP302" s="5"/>
      <c r="TBQ302" s="5"/>
      <c r="TBR302" s="5"/>
      <c r="TBS302" s="5"/>
      <c r="TBT302" s="5"/>
      <c r="TBU302" s="223"/>
      <c r="TBV302" s="2"/>
      <c r="TBW302" s="2"/>
      <c r="TBX302" s="5"/>
      <c r="TBY302" s="5"/>
      <c r="TBZ302" s="5"/>
      <c r="TCA302" s="5"/>
      <c r="TCB302" s="5"/>
      <c r="TCC302" s="223"/>
      <c r="TCD302" s="2"/>
      <c r="TCE302" s="2"/>
      <c r="TCF302" s="5"/>
      <c r="TCG302" s="5"/>
      <c r="TCH302" s="5"/>
      <c r="TCI302" s="5"/>
      <c r="TCJ302" s="5"/>
      <c r="TCK302" s="223"/>
      <c r="TCL302" s="2"/>
      <c r="TCM302" s="2"/>
      <c r="TCN302" s="5"/>
      <c r="TCO302" s="5"/>
      <c r="TCP302" s="5"/>
      <c r="TCQ302" s="5"/>
      <c r="TCR302" s="5"/>
      <c r="TCS302" s="223"/>
      <c r="TCT302" s="2"/>
      <c r="TCU302" s="2"/>
      <c r="TCV302" s="5"/>
      <c r="TCW302" s="5"/>
      <c r="TCX302" s="5"/>
      <c r="TCY302" s="5"/>
      <c r="TCZ302" s="5"/>
      <c r="TDA302" s="223"/>
      <c r="TDB302" s="2"/>
      <c r="TDC302" s="2"/>
      <c r="TDD302" s="5"/>
      <c r="TDE302" s="5"/>
      <c r="TDF302" s="5"/>
      <c r="TDG302" s="5"/>
      <c r="TDH302" s="5"/>
      <c r="TDI302" s="223"/>
      <c r="TDJ302" s="2"/>
      <c r="TDK302" s="2"/>
      <c r="TDL302" s="5"/>
      <c r="TDM302" s="5"/>
      <c r="TDN302" s="5"/>
      <c r="TDO302" s="5"/>
      <c r="TDP302" s="5"/>
      <c r="TDQ302" s="223"/>
      <c r="TDR302" s="2"/>
      <c r="TDS302" s="2"/>
      <c r="TDT302" s="5"/>
      <c r="TDU302" s="5"/>
      <c r="TDV302" s="5"/>
      <c r="TDW302" s="5"/>
      <c r="TDX302" s="5"/>
      <c r="TDY302" s="223"/>
      <c r="TDZ302" s="2"/>
      <c r="TEA302" s="2"/>
      <c r="TEB302" s="5"/>
      <c r="TEC302" s="5"/>
      <c r="TED302" s="5"/>
      <c r="TEE302" s="5"/>
      <c r="TEF302" s="5"/>
      <c r="TEG302" s="223"/>
      <c r="TEH302" s="2"/>
      <c r="TEI302" s="2"/>
      <c r="TEJ302" s="5"/>
      <c r="TEK302" s="5"/>
      <c r="TEL302" s="5"/>
      <c r="TEM302" s="5"/>
      <c r="TEN302" s="5"/>
      <c r="TEO302" s="223"/>
      <c r="TEP302" s="2"/>
      <c r="TEQ302" s="2"/>
      <c r="TER302" s="5"/>
      <c r="TES302" s="5"/>
      <c r="TET302" s="5"/>
      <c r="TEU302" s="5"/>
      <c r="TEV302" s="5"/>
      <c r="TEW302" s="223"/>
      <c r="TEX302" s="2"/>
      <c r="TEY302" s="2"/>
      <c r="TEZ302" s="5"/>
      <c r="TFA302" s="5"/>
      <c r="TFB302" s="5"/>
      <c r="TFC302" s="5"/>
      <c r="TFD302" s="5"/>
      <c r="TFE302" s="223"/>
      <c r="TFF302" s="2"/>
      <c r="TFG302" s="2"/>
      <c r="TFH302" s="5"/>
      <c r="TFI302" s="5"/>
      <c r="TFJ302" s="5"/>
      <c r="TFK302" s="5"/>
      <c r="TFL302" s="5"/>
      <c r="TFM302" s="223"/>
      <c r="TFN302" s="2"/>
      <c r="TFO302" s="2"/>
      <c r="TFP302" s="5"/>
      <c r="TFQ302" s="5"/>
      <c r="TFR302" s="5"/>
      <c r="TFS302" s="5"/>
      <c r="TFT302" s="5"/>
      <c r="TFU302" s="223"/>
      <c r="TFV302" s="2"/>
      <c r="TFW302" s="2"/>
      <c r="TFX302" s="5"/>
      <c r="TFY302" s="5"/>
      <c r="TFZ302" s="5"/>
      <c r="TGA302" s="5"/>
      <c r="TGB302" s="5"/>
      <c r="TGC302" s="223"/>
      <c r="TGD302" s="2"/>
      <c r="TGE302" s="2"/>
      <c r="TGF302" s="5"/>
      <c r="TGG302" s="5"/>
      <c r="TGH302" s="5"/>
      <c r="TGI302" s="5"/>
      <c r="TGJ302" s="5"/>
      <c r="TGK302" s="223"/>
      <c r="TGL302" s="2"/>
      <c r="TGM302" s="2"/>
      <c r="TGN302" s="5"/>
      <c r="TGO302" s="5"/>
      <c r="TGP302" s="5"/>
      <c r="TGQ302" s="5"/>
      <c r="TGR302" s="5"/>
      <c r="TGS302" s="223"/>
      <c r="TGT302" s="2"/>
      <c r="TGU302" s="2"/>
      <c r="TGV302" s="5"/>
      <c r="TGW302" s="5"/>
      <c r="TGX302" s="5"/>
      <c r="TGY302" s="5"/>
      <c r="TGZ302" s="5"/>
      <c r="THA302" s="223"/>
      <c r="THB302" s="2"/>
      <c r="THC302" s="2"/>
      <c r="THD302" s="5"/>
      <c r="THE302" s="5"/>
      <c r="THF302" s="5"/>
      <c r="THG302" s="5"/>
      <c r="THH302" s="5"/>
      <c r="THI302" s="223"/>
      <c r="THJ302" s="2"/>
      <c r="THK302" s="2"/>
      <c r="THL302" s="5"/>
      <c r="THM302" s="5"/>
      <c r="THN302" s="5"/>
      <c r="THO302" s="5"/>
      <c r="THP302" s="5"/>
      <c r="THQ302" s="223"/>
      <c r="THR302" s="2"/>
      <c r="THS302" s="2"/>
      <c r="THT302" s="5"/>
      <c r="THU302" s="5"/>
      <c r="THV302" s="5"/>
      <c r="THW302" s="5"/>
      <c r="THX302" s="5"/>
      <c r="THY302" s="223"/>
      <c r="THZ302" s="2"/>
      <c r="TIA302" s="2"/>
      <c r="TIB302" s="5"/>
      <c r="TIC302" s="5"/>
      <c r="TID302" s="5"/>
      <c r="TIE302" s="5"/>
      <c r="TIF302" s="5"/>
      <c r="TIG302" s="223"/>
      <c r="TIH302" s="2"/>
      <c r="TII302" s="2"/>
      <c r="TIJ302" s="5"/>
      <c r="TIK302" s="5"/>
      <c r="TIL302" s="5"/>
      <c r="TIM302" s="5"/>
      <c r="TIN302" s="5"/>
      <c r="TIO302" s="223"/>
      <c r="TIP302" s="2"/>
      <c r="TIQ302" s="2"/>
      <c r="TIR302" s="5"/>
      <c r="TIS302" s="5"/>
      <c r="TIT302" s="5"/>
      <c r="TIU302" s="5"/>
      <c r="TIV302" s="5"/>
      <c r="TIW302" s="223"/>
      <c r="TIX302" s="2"/>
      <c r="TIY302" s="2"/>
      <c r="TIZ302" s="5"/>
      <c r="TJA302" s="5"/>
      <c r="TJB302" s="5"/>
      <c r="TJC302" s="5"/>
      <c r="TJD302" s="5"/>
      <c r="TJE302" s="223"/>
      <c r="TJF302" s="2"/>
      <c r="TJG302" s="2"/>
      <c r="TJH302" s="5"/>
      <c r="TJI302" s="5"/>
      <c r="TJJ302" s="5"/>
      <c r="TJK302" s="5"/>
      <c r="TJL302" s="5"/>
      <c r="TJM302" s="223"/>
      <c r="TJN302" s="2"/>
      <c r="TJO302" s="2"/>
      <c r="TJP302" s="5"/>
      <c r="TJQ302" s="5"/>
      <c r="TJR302" s="5"/>
      <c r="TJS302" s="5"/>
      <c r="TJT302" s="5"/>
      <c r="TJU302" s="223"/>
      <c r="TJV302" s="2"/>
      <c r="TJW302" s="2"/>
      <c r="TJX302" s="5"/>
      <c r="TJY302" s="5"/>
      <c r="TJZ302" s="5"/>
      <c r="TKA302" s="5"/>
      <c r="TKB302" s="5"/>
      <c r="TKC302" s="223"/>
      <c r="TKD302" s="2"/>
      <c r="TKE302" s="2"/>
      <c r="TKF302" s="5"/>
      <c r="TKG302" s="5"/>
      <c r="TKH302" s="5"/>
      <c r="TKI302" s="5"/>
      <c r="TKJ302" s="5"/>
      <c r="TKK302" s="223"/>
      <c r="TKL302" s="2"/>
      <c r="TKM302" s="2"/>
      <c r="TKN302" s="5"/>
      <c r="TKO302" s="5"/>
      <c r="TKP302" s="5"/>
      <c r="TKQ302" s="5"/>
      <c r="TKR302" s="5"/>
      <c r="TKS302" s="223"/>
      <c r="TKT302" s="2"/>
      <c r="TKU302" s="2"/>
      <c r="TKV302" s="5"/>
      <c r="TKW302" s="5"/>
      <c r="TKX302" s="5"/>
      <c r="TKY302" s="5"/>
      <c r="TKZ302" s="5"/>
      <c r="TLA302" s="223"/>
      <c r="TLB302" s="2"/>
      <c r="TLC302" s="2"/>
      <c r="TLD302" s="5"/>
      <c r="TLE302" s="5"/>
      <c r="TLF302" s="5"/>
      <c r="TLG302" s="5"/>
      <c r="TLH302" s="5"/>
      <c r="TLI302" s="223"/>
      <c r="TLJ302" s="2"/>
      <c r="TLK302" s="2"/>
      <c r="TLL302" s="5"/>
      <c r="TLM302" s="5"/>
      <c r="TLN302" s="5"/>
      <c r="TLO302" s="5"/>
      <c r="TLP302" s="5"/>
      <c r="TLQ302" s="223"/>
      <c r="TLR302" s="2"/>
      <c r="TLS302" s="2"/>
      <c r="TLT302" s="5"/>
      <c r="TLU302" s="5"/>
      <c r="TLV302" s="5"/>
      <c r="TLW302" s="5"/>
      <c r="TLX302" s="5"/>
      <c r="TLY302" s="223"/>
      <c r="TLZ302" s="2"/>
      <c r="TMA302" s="2"/>
      <c r="TMB302" s="5"/>
      <c r="TMC302" s="5"/>
      <c r="TMD302" s="5"/>
      <c r="TME302" s="5"/>
      <c r="TMF302" s="5"/>
      <c r="TMG302" s="223"/>
      <c r="TMH302" s="2"/>
      <c r="TMI302" s="2"/>
      <c r="TMJ302" s="5"/>
      <c r="TMK302" s="5"/>
      <c r="TML302" s="5"/>
      <c r="TMM302" s="5"/>
      <c r="TMN302" s="5"/>
      <c r="TMO302" s="223"/>
      <c r="TMP302" s="2"/>
      <c r="TMQ302" s="2"/>
      <c r="TMR302" s="5"/>
      <c r="TMS302" s="5"/>
      <c r="TMT302" s="5"/>
      <c r="TMU302" s="5"/>
      <c r="TMV302" s="5"/>
      <c r="TMW302" s="223"/>
      <c r="TMX302" s="2"/>
      <c r="TMY302" s="2"/>
      <c r="TMZ302" s="5"/>
      <c r="TNA302" s="5"/>
      <c r="TNB302" s="5"/>
      <c r="TNC302" s="5"/>
      <c r="TND302" s="5"/>
      <c r="TNE302" s="223"/>
      <c r="TNF302" s="2"/>
      <c r="TNG302" s="2"/>
      <c r="TNH302" s="5"/>
      <c r="TNI302" s="5"/>
      <c r="TNJ302" s="5"/>
      <c r="TNK302" s="5"/>
      <c r="TNL302" s="5"/>
      <c r="TNM302" s="223"/>
      <c r="TNN302" s="2"/>
      <c r="TNO302" s="2"/>
      <c r="TNP302" s="5"/>
      <c r="TNQ302" s="5"/>
      <c r="TNR302" s="5"/>
      <c r="TNS302" s="5"/>
      <c r="TNT302" s="5"/>
      <c r="TNU302" s="223"/>
      <c r="TNV302" s="2"/>
      <c r="TNW302" s="2"/>
      <c r="TNX302" s="5"/>
      <c r="TNY302" s="5"/>
      <c r="TNZ302" s="5"/>
      <c r="TOA302" s="5"/>
      <c r="TOB302" s="5"/>
      <c r="TOC302" s="223"/>
      <c r="TOD302" s="2"/>
      <c r="TOE302" s="2"/>
      <c r="TOF302" s="5"/>
      <c r="TOG302" s="5"/>
      <c r="TOH302" s="5"/>
      <c r="TOI302" s="5"/>
      <c r="TOJ302" s="5"/>
      <c r="TOK302" s="223"/>
      <c r="TOL302" s="2"/>
      <c r="TOM302" s="2"/>
      <c r="TON302" s="5"/>
      <c r="TOO302" s="5"/>
      <c r="TOP302" s="5"/>
      <c r="TOQ302" s="5"/>
      <c r="TOR302" s="5"/>
      <c r="TOS302" s="223"/>
      <c r="TOT302" s="2"/>
      <c r="TOU302" s="2"/>
      <c r="TOV302" s="5"/>
      <c r="TOW302" s="5"/>
      <c r="TOX302" s="5"/>
      <c r="TOY302" s="5"/>
      <c r="TOZ302" s="5"/>
      <c r="TPA302" s="223"/>
      <c r="TPB302" s="2"/>
      <c r="TPC302" s="2"/>
      <c r="TPD302" s="5"/>
      <c r="TPE302" s="5"/>
      <c r="TPF302" s="5"/>
      <c r="TPG302" s="5"/>
      <c r="TPH302" s="5"/>
      <c r="TPI302" s="223"/>
      <c r="TPJ302" s="2"/>
      <c r="TPK302" s="2"/>
      <c r="TPL302" s="5"/>
      <c r="TPM302" s="5"/>
      <c r="TPN302" s="5"/>
      <c r="TPO302" s="5"/>
      <c r="TPP302" s="5"/>
      <c r="TPQ302" s="223"/>
      <c r="TPR302" s="2"/>
      <c r="TPS302" s="2"/>
      <c r="TPT302" s="5"/>
      <c r="TPU302" s="5"/>
      <c r="TPV302" s="5"/>
      <c r="TPW302" s="5"/>
      <c r="TPX302" s="5"/>
      <c r="TPY302" s="223"/>
      <c r="TPZ302" s="2"/>
      <c r="TQA302" s="2"/>
      <c r="TQB302" s="5"/>
      <c r="TQC302" s="5"/>
      <c r="TQD302" s="5"/>
      <c r="TQE302" s="5"/>
      <c r="TQF302" s="5"/>
      <c r="TQG302" s="223"/>
      <c r="TQH302" s="2"/>
      <c r="TQI302" s="2"/>
      <c r="TQJ302" s="5"/>
      <c r="TQK302" s="5"/>
      <c r="TQL302" s="5"/>
      <c r="TQM302" s="5"/>
      <c r="TQN302" s="5"/>
      <c r="TQO302" s="223"/>
      <c r="TQP302" s="2"/>
      <c r="TQQ302" s="2"/>
      <c r="TQR302" s="5"/>
      <c r="TQS302" s="5"/>
      <c r="TQT302" s="5"/>
      <c r="TQU302" s="5"/>
      <c r="TQV302" s="5"/>
      <c r="TQW302" s="223"/>
      <c r="TQX302" s="2"/>
      <c r="TQY302" s="2"/>
      <c r="TQZ302" s="5"/>
      <c r="TRA302" s="5"/>
      <c r="TRB302" s="5"/>
      <c r="TRC302" s="5"/>
      <c r="TRD302" s="5"/>
      <c r="TRE302" s="223"/>
      <c r="TRF302" s="2"/>
      <c r="TRG302" s="2"/>
      <c r="TRH302" s="5"/>
      <c r="TRI302" s="5"/>
      <c r="TRJ302" s="5"/>
      <c r="TRK302" s="5"/>
      <c r="TRL302" s="5"/>
      <c r="TRM302" s="223"/>
      <c r="TRN302" s="2"/>
      <c r="TRO302" s="2"/>
      <c r="TRP302" s="5"/>
      <c r="TRQ302" s="5"/>
      <c r="TRR302" s="5"/>
      <c r="TRS302" s="5"/>
      <c r="TRT302" s="5"/>
      <c r="TRU302" s="223"/>
      <c r="TRV302" s="2"/>
      <c r="TRW302" s="2"/>
      <c r="TRX302" s="5"/>
      <c r="TRY302" s="5"/>
      <c r="TRZ302" s="5"/>
      <c r="TSA302" s="5"/>
      <c r="TSB302" s="5"/>
      <c r="TSC302" s="223"/>
      <c r="TSD302" s="2"/>
      <c r="TSE302" s="2"/>
      <c r="TSF302" s="5"/>
      <c r="TSG302" s="5"/>
      <c r="TSH302" s="5"/>
      <c r="TSI302" s="5"/>
      <c r="TSJ302" s="5"/>
      <c r="TSK302" s="223"/>
      <c r="TSL302" s="2"/>
      <c r="TSM302" s="2"/>
      <c r="TSN302" s="5"/>
      <c r="TSO302" s="5"/>
      <c r="TSP302" s="5"/>
      <c r="TSQ302" s="5"/>
      <c r="TSR302" s="5"/>
      <c r="TSS302" s="223"/>
      <c r="TST302" s="2"/>
      <c r="TSU302" s="2"/>
      <c r="TSV302" s="5"/>
      <c r="TSW302" s="5"/>
      <c r="TSX302" s="5"/>
      <c r="TSY302" s="5"/>
      <c r="TSZ302" s="5"/>
      <c r="TTA302" s="223"/>
      <c r="TTB302" s="2"/>
      <c r="TTC302" s="2"/>
      <c r="TTD302" s="5"/>
      <c r="TTE302" s="5"/>
      <c r="TTF302" s="5"/>
      <c r="TTG302" s="5"/>
      <c r="TTH302" s="5"/>
      <c r="TTI302" s="223"/>
      <c r="TTJ302" s="2"/>
      <c r="TTK302" s="2"/>
      <c r="TTL302" s="5"/>
      <c r="TTM302" s="5"/>
      <c r="TTN302" s="5"/>
      <c r="TTO302" s="5"/>
      <c r="TTP302" s="5"/>
      <c r="TTQ302" s="223"/>
      <c r="TTR302" s="2"/>
      <c r="TTS302" s="2"/>
      <c r="TTT302" s="5"/>
      <c r="TTU302" s="5"/>
      <c r="TTV302" s="5"/>
      <c r="TTW302" s="5"/>
      <c r="TTX302" s="5"/>
      <c r="TTY302" s="223"/>
      <c r="TTZ302" s="2"/>
      <c r="TUA302" s="2"/>
      <c r="TUB302" s="5"/>
      <c r="TUC302" s="5"/>
      <c r="TUD302" s="5"/>
      <c r="TUE302" s="5"/>
      <c r="TUF302" s="5"/>
      <c r="TUG302" s="223"/>
      <c r="TUH302" s="2"/>
      <c r="TUI302" s="2"/>
      <c r="TUJ302" s="5"/>
      <c r="TUK302" s="5"/>
      <c r="TUL302" s="5"/>
      <c r="TUM302" s="5"/>
      <c r="TUN302" s="5"/>
      <c r="TUO302" s="223"/>
      <c r="TUP302" s="2"/>
      <c r="TUQ302" s="2"/>
      <c r="TUR302" s="5"/>
      <c r="TUS302" s="5"/>
      <c r="TUT302" s="5"/>
      <c r="TUU302" s="5"/>
      <c r="TUV302" s="5"/>
      <c r="TUW302" s="223"/>
      <c r="TUX302" s="2"/>
      <c r="TUY302" s="2"/>
      <c r="TUZ302" s="5"/>
      <c r="TVA302" s="5"/>
      <c r="TVB302" s="5"/>
      <c r="TVC302" s="5"/>
      <c r="TVD302" s="5"/>
      <c r="TVE302" s="223"/>
      <c r="TVF302" s="2"/>
      <c r="TVG302" s="2"/>
      <c r="TVH302" s="5"/>
      <c r="TVI302" s="5"/>
      <c r="TVJ302" s="5"/>
      <c r="TVK302" s="5"/>
      <c r="TVL302" s="5"/>
      <c r="TVM302" s="223"/>
      <c r="TVN302" s="2"/>
      <c r="TVO302" s="2"/>
      <c r="TVP302" s="5"/>
      <c r="TVQ302" s="5"/>
      <c r="TVR302" s="5"/>
      <c r="TVS302" s="5"/>
      <c r="TVT302" s="5"/>
      <c r="TVU302" s="223"/>
      <c r="TVV302" s="2"/>
      <c r="TVW302" s="2"/>
      <c r="TVX302" s="5"/>
      <c r="TVY302" s="5"/>
      <c r="TVZ302" s="5"/>
      <c r="TWA302" s="5"/>
      <c r="TWB302" s="5"/>
      <c r="TWC302" s="223"/>
      <c r="TWD302" s="2"/>
      <c r="TWE302" s="2"/>
      <c r="TWF302" s="5"/>
      <c r="TWG302" s="5"/>
      <c r="TWH302" s="5"/>
      <c r="TWI302" s="5"/>
      <c r="TWJ302" s="5"/>
      <c r="TWK302" s="223"/>
      <c r="TWL302" s="2"/>
      <c r="TWM302" s="2"/>
      <c r="TWN302" s="5"/>
      <c r="TWO302" s="5"/>
      <c r="TWP302" s="5"/>
      <c r="TWQ302" s="5"/>
      <c r="TWR302" s="5"/>
      <c r="TWS302" s="223"/>
      <c r="TWT302" s="2"/>
      <c r="TWU302" s="2"/>
      <c r="TWV302" s="5"/>
      <c r="TWW302" s="5"/>
      <c r="TWX302" s="5"/>
      <c r="TWY302" s="5"/>
      <c r="TWZ302" s="5"/>
      <c r="TXA302" s="223"/>
      <c r="TXB302" s="2"/>
      <c r="TXC302" s="2"/>
      <c r="TXD302" s="5"/>
      <c r="TXE302" s="5"/>
      <c r="TXF302" s="5"/>
      <c r="TXG302" s="5"/>
      <c r="TXH302" s="5"/>
      <c r="TXI302" s="223"/>
      <c r="TXJ302" s="2"/>
      <c r="TXK302" s="2"/>
      <c r="TXL302" s="5"/>
      <c r="TXM302" s="5"/>
      <c r="TXN302" s="5"/>
      <c r="TXO302" s="5"/>
      <c r="TXP302" s="5"/>
      <c r="TXQ302" s="223"/>
      <c r="TXR302" s="2"/>
      <c r="TXS302" s="2"/>
      <c r="TXT302" s="5"/>
      <c r="TXU302" s="5"/>
      <c r="TXV302" s="5"/>
      <c r="TXW302" s="5"/>
      <c r="TXX302" s="5"/>
      <c r="TXY302" s="223"/>
      <c r="TXZ302" s="2"/>
      <c r="TYA302" s="2"/>
      <c r="TYB302" s="5"/>
      <c r="TYC302" s="5"/>
      <c r="TYD302" s="5"/>
      <c r="TYE302" s="5"/>
      <c r="TYF302" s="5"/>
      <c r="TYG302" s="223"/>
      <c r="TYH302" s="2"/>
      <c r="TYI302" s="2"/>
      <c r="TYJ302" s="5"/>
      <c r="TYK302" s="5"/>
      <c r="TYL302" s="5"/>
      <c r="TYM302" s="5"/>
      <c r="TYN302" s="5"/>
      <c r="TYO302" s="223"/>
      <c r="TYP302" s="2"/>
      <c r="TYQ302" s="2"/>
      <c r="TYR302" s="5"/>
      <c r="TYS302" s="5"/>
      <c r="TYT302" s="5"/>
      <c r="TYU302" s="5"/>
      <c r="TYV302" s="5"/>
      <c r="TYW302" s="223"/>
      <c r="TYX302" s="2"/>
      <c r="TYY302" s="2"/>
      <c r="TYZ302" s="5"/>
      <c r="TZA302" s="5"/>
      <c r="TZB302" s="5"/>
      <c r="TZC302" s="5"/>
      <c r="TZD302" s="5"/>
      <c r="TZE302" s="223"/>
      <c r="TZF302" s="2"/>
      <c r="TZG302" s="2"/>
      <c r="TZH302" s="5"/>
      <c r="TZI302" s="5"/>
      <c r="TZJ302" s="5"/>
      <c r="TZK302" s="5"/>
      <c r="TZL302" s="5"/>
      <c r="TZM302" s="223"/>
      <c r="TZN302" s="2"/>
      <c r="TZO302" s="2"/>
      <c r="TZP302" s="5"/>
      <c r="TZQ302" s="5"/>
      <c r="TZR302" s="5"/>
      <c r="TZS302" s="5"/>
      <c r="TZT302" s="5"/>
      <c r="TZU302" s="223"/>
      <c r="TZV302" s="2"/>
      <c r="TZW302" s="2"/>
      <c r="TZX302" s="5"/>
      <c r="TZY302" s="5"/>
      <c r="TZZ302" s="5"/>
      <c r="UAA302" s="5"/>
      <c r="UAB302" s="5"/>
      <c r="UAC302" s="223"/>
      <c r="UAD302" s="2"/>
      <c r="UAE302" s="2"/>
      <c r="UAF302" s="5"/>
      <c r="UAG302" s="5"/>
      <c r="UAH302" s="5"/>
      <c r="UAI302" s="5"/>
      <c r="UAJ302" s="5"/>
      <c r="UAK302" s="223"/>
      <c r="UAL302" s="2"/>
      <c r="UAM302" s="2"/>
      <c r="UAN302" s="5"/>
      <c r="UAO302" s="5"/>
      <c r="UAP302" s="5"/>
      <c r="UAQ302" s="5"/>
      <c r="UAR302" s="5"/>
      <c r="UAS302" s="223"/>
      <c r="UAT302" s="2"/>
      <c r="UAU302" s="2"/>
      <c r="UAV302" s="5"/>
      <c r="UAW302" s="5"/>
      <c r="UAX302" s="5"/>
      <c r="UAY302" s="5"/>
      <c r="UAZ302" s="5"/>
      <c r="UBA302" s="223"/>
      <c r="UBB302" s="2"/>
      <c r="UBC302" s="2"/>
      <c r="UBD302" s="5"/>
      <c r="UBE302" s="5"/>
      <c r="UBF302" s="5"/>
      <c r="UBG302" s="5"/>
      <c r="UBH302" s="5"/>
      <c r="UBI302" s="223"/>
      <c r="UBJ302" s="2"/>
      <c r="UBK302" s="2"/>
      <c r="UBL302" s="5"/>
      <c r="UBM302" s="5"/>
      <c r="UBN302" s="5"/>
      <c r="UBO302" s="5"/>
      <c r="UBP302" s="5"/>
      <c r="UBQ302" s="223"/>
      <c r="UBR302" s="2"/>
      <c r="UBS302" s="2"/>
      <c r="UBT302" s="5"/>
      <c r="UBU302" s="5"/>
      <c r="UBV302" s="5"/>
      <c r="UBW302" s="5"/>
      <c r="UBX302" s="5"/>
      <c r="UBY302" s="223"/>
      <c r="UBZ302" s="2"/>
      <c r="UCA302" s="2"/>
      <c r="UCB302" s="5"/>
      <c r="UCC302" s="5"/>
      <c r="UCD302" s="5"/>
      <c r="UCE302" s="5"/>
      <c r="UCF302" s="5"/>
      <c r="UCG302" s="223"/>
      <c r="UCH302" s="2"/>
      <c r="UCI302" s="2"/>
      <c r="UCJ302" s="5"/>
      <c r="UCK302" s="5"/>
      <c r="UCL302" s="5"/>
      <c r="UCM302" s="5"/>
      <c r="UCN302" s="5"/>
      <c r="UCO302" s="223"/>
      <c r="UCP302" s="2"/>
      <c r="UCQ302" s="2"/>
      <c r="UCR302" s="5"/>
      <c r="UCS302" s="5"/>
      <c r="UCT302" s="5"/>
      <c r="UCU302" s="5"/>
      <c r="UCV302" s="5"/>
      <c r="UCW302" s="223"/>
      <c r="UCX302" s="2"/>
      <c r="UCY302" s="2"/>
      <c r="UCZ302" s="5"/>
      <c r="UDA302" s="5"/>
      <c r="UDB302" s="5"/>
      <c r="UDC302" s="5"/>
      <c r="UDD302" s="5"/>
      <c r="UDE302" s="223"/>
      <c r="UDF302" s="2"/>
      <c r="UDG302" s="2"/>
      <c r="UDH302" s="5"/>
      <c r="UDI302" s="5"/>
      <c r="UDJ302" s="5"/>
      <c r="UDK302" s="5"/>
      <c r="UDL302" s="5"/>
      <c r="UDM302" s="223"/>
      <c r="UDN302" s="2"/>
      <c r="UDO302" s="2"/>
      <c r="UDP302" s="5"/>
      <c r="UDQ302" s="5"/>
      <c r="UDR302" s="5"/>
      <c r="UDS302" s="5"/>
      <c r="UDT302" s="5"/>
      <c r="UDU302" s="223"/>
      <c r="UDV302" s="2"/>
      <c r="UDW302" s="2"/>
      <c r="UDX302" s="5"/>
      <c r="UDY302" s="5"/>
      <c r="UDZ302" s="5"/>
      <c r="UEA302" s="5"/>
      <c r="UEB302" s="5"/>
      <c r="UEC302" s="223"/>
      <c r="UED302" s="2"/>
      <c r="UEE302" s="2"/>
      <c r="UEF302" s="5"/>
      <c r="UEG302" s="5"/>
      <c r="UEH302" s="5"/>
      <c r="UEI302" s="5"/>
      <c r="UEJ302" s="5"/>
      <c r="UEK302" s="223"/>
      <c r="UEL302" s="2"/>
      <c r="UEM302" s="2"/>
      <c r="UEN302" s="5"/>
      <c r="UEO302" s="5"/>
      <c r="UEP302" s="5"/>
      <c r="UEQ302" s="5"/>
      <c r="UER302" s="5"/>
      <c r="UES302" s="223"/>
      <c r="UET302" s="2"/>
      <c r="UEU302" s="2"/>
      <c r="UEV302" s="5"/>
      <c r="UEW302" s="5"/>
      <c r="UEX302" s="5"/>
      <c r="UEY302" s="5"/>
      <c r="UEZ302" s="5"/>
      <c r="UFA302" s="223"/>
      <c r="UFB302" s="2"/>
      <c r="UFC302" s="2"/>
      <c r="UFD302" s="5"/>
      <c r="UFE302" s="5"/>
      <c r="UFF302" s="5"/>
      <c r="UFG302" s="5"/>
      <c r="UFH302" s="5"/>
      <c r="UFI302" s="223"/>
      <c r="UFJ302" s="2"/>
      <c r="UFK302" s="2"/>
      <c r="UFL302" s="5"/>
      <c r="UFM302" s="5"/>
      <c r="UFN302" s="5"/>
      <c r="UFO302" s="5"/>
      <c r="UFP302" s="5"/>
      <c r="UFQ302" s="223"/>
      <c r="UFR302" s="2"/>
      <c r="UFS302" s="2"/>
      <c r="UFT302" s="5"/>
      <c r="UFU302" s="5"/>
      <c r="UFV302" s="5"/>
      <c r="UFW302" s="5"/>
      <c r="UFX302" s="5"/>
      <c r="UFY302" s="223"/>
      <c r="UFZ302" s="2"/>
      <c r="UGA302" s="2"/>
      <c r="UGB302" s="5"/>
      <c r="UGC302" s="5"/>
      <c r="UGD302" s="5"/>
      <c r="UGE302" s="5"/>
      <c r="UGF302" s="5"/>
      <c r="UGG302" s="223"/>
      <c r="UGH302" s="2"/>
      <c r="UGI302" s="2"/>
      <c r="UGJ302" s="5"/>
      <c r="UGK302" s="5"/>
      <c r="UGL302" s="5"/>
      <c r="UGM302" s="5"/>
      <c r="UGN302" s="5"/>
      <c r="UGO302" s="223"/>
      <c r="UGP302" s="2"/>
      <c r="UGQ302" s="2"/>
      <c r="UGR302" s="5"/>
      <c r="UGS302" s="5"/>
      <c r="UGT302" s="5"/>
      <c r="UGU302" s="5"/>
      <c r="UGV302" s="5"/>
      <c r="UGW302" s="223"/>
      <c r="UGX302" s="2"/>
      <c r="UGY302" s="2"/>
      <c r="UGZ302" s="5"/>
      <c r="UHA302" s="5"/>
      <c r="UHB302" s="5"/>
      <c r="UHC302" s="5"/>
      <c r="UHD302" s="5"/>
      <c r="UHE302" s="223"/>
      <c r="UHF302" s="2"/>
      <c r="UHG302" s="2"/>
      <c r="UHH302" s="5"/>
      <c r="UHI302" s="5"/>
      <c r="UHJ302" s="5"/>
      <c r="UHK302" s="5"/>
      <c r="UHL302" s="5"/>
      <c r="UHM302" s="223"/>
      <c r="UHN302" s="2"/>
      <c r="UHO302" s="2"/>
      <c r="UHP302" s="5"/>
      <c r="UHQ302" s="5"/>
      <c r="UHR302" s="5"/>
      <c r="UHS302" s="5"/>
      <c r="UHT302" s="5"/>
      <c r="UHU302" s="223"/>
      <c r="UHV302" s="2"/>
      <c r="UHW302" s="2"/>
      <c r="UHX302" s="5"/>
      <c r="UHY302" s="5"/>
      <c r="UHZ302" s="5"/>
      <c r="UIA302" s="5"/>
      <c r="UIB302" s="5"/>
      <c r="UIC302" s="223"/>
      <c r="UID302" s="2"/>
      <c r="UIE302" s="2"/>
      <c r="UIF302" s="5"/>
      <c r="UIG302" s="5"/>
      <c r="UIH302" s="5"/>
      <c r="UII302" s="5"/>
      <c r="UIJ302" s="5"/>
      <c r="UIK302" s="223"/>
      <c r="UIL302" s="2"/>
      <c r="UIM302" s="2"/>
      <c r="UIN302" s="5"/>
      <c r="UIO302" s="5"/>
      <c r="UIP302" s="5"/>
      <c r="UIQ302" s="5"/>
      <c r="UIR302" s="5"/>
      <c r="UIS302" s="223"/>
      <c r="UIT302" s="2"/>
      <c r="UIU302" s="2"/>
      <c r="UIV302" s="5"/>
      <c r="UIW302" s="5"/>
      <c r="UIX302" s="5"/>
      <c r="UIY302" s="5"/>
      <c r="UIZ302" s="5"/>
      <c r="UJA302" s="223"/>
      <c r="UJB302" s="2"/>
      <c r="UJC302" s="2"/>
      <c r="UJD302" s="5"/>
      <c r="UJE302" s="5"/>
      <c r="UJF302" s="5"/>
      <c r="UJG302" s="5"/>
      <c r="UJH302" s="5"/>
      <c r="UJI302" s="223"/>
      <c r="UJJ302" s="2"/>
      <c r="UJK302" s="2"/>
      <c r="UJL302" s="5"/>
      <c r="UJM302" s="5"/>
      <c r="UJN302" s="5"/>
      <c r="UJO302" s="5"/>
      <c r="UJP302" s="5"/>
      <c r="UJQ302" s="223"/>
      <c r="UJR302" s="2"/>
      <c r="UJS302" s="2"/>
      <c r="UJT302" s="5"/>
      <c r="UJU302" s="5"/>
      <c r="UJV302" s="5"/>
      <c r="UJW302" s="5"/>
      <c r="UJX302" s="5"/>
      <c r="UJY302" s="223"/>
      <c r="UJZ302" s="2"/>
      <c r="UKA302" s="2"/>
      <c r="UKB302" s="5"/>
      <c r="UKC302" s="5"/>
      <c r="UKD302" s="5"/>
      <c r="UKE302" s="5"/>
      <c r="UKF302" s="5"/>
      <c r="UKG302" s="223"/>
      <c r="UKH302" s="2"/>
      <c r="UKI302" s="2"/>
      <c r="UKJ302" s="5"/>
      <c r="UKK302" s="5"/>
      <c r="UKL302" s="5"/>
      <c r="UKM302" s="5"/>
      <c r="UKN302" s="5"/>
      <c r="UKO302" s="223"/>
      <c r="UKP302" s="2"/>
      <c r="UKQ302" s="2"/>
      <c r="UKR302" s="5"/>
      <c r="UKS302" s="5"/>
      <c r="UKT302" s="5"/>
      <c r="UKU302" s="5"/>
      <c r="UKV302" s="5"/>
      <c r="UKW302" s="223"/>
      <c r="UKX302" s="2"/>
      <c r="UKY302" s="2"/>
      <c r="UKZ302" s="5"/>
      <c r="ULA302" s="5"/>
      <c r="ULB302" s="5"/>
      <c r="ULC302" s="5"/>
      <c r="ULD302" s="5"/>
      <c r="ULE302" s="223"/>
      <c r="ULF302" s="2"/>
      <c r="ULG302" s="2"/>
      <c r="ULH302" s="5"/>
      <c r="ULI302" s="5"/>
      <c r="ULJ302" s="5"/>
      <c r="ULK302" s="5"/>
      <c r="ULL302" s="5"/>
      <c r="ULM302" s="223"/>
      <c r="ULN302" s="2"/>
      <c r="ULO302" s="2"/>
      <c r="ULP302" s="5"/>
      <c r="ULQ302" s="5"/>
      <c r="ULR302" s="5"/>
      <c r="ULS302" s="5"/>
      <c r="ULT302" s="5"/>
      <c r="ULU302" s="223"/>
      <c r="ULV302" s="2"/>
      <c r="ULW302" s="2"/>
      <c r="ULX302" s="5"/>
      <c r="ULY302" s="5"/>
      <c r="ULZ302" s="5"/>
      <c r="UMA302" s="5"/>
      <c r="UMB302" s="5"/>
      <c r="UMC302" s="223"/>
      <c r="UMD302" s="2"/>
      <c r="UME302" s="2"/>
      <c r="UMF302" s="5"/>
      <c r="UMG302" s="5"/>
      <c r="UMH302" s="5"/>
      <c r="UMI302" s="5"/>
      <c r="UMJ302" s="5"/>
      <c r="UMK302" s="223"/>
      <c r="UML302" s="2"/>
      <c r="UMM302" s="2"/>
      <c r="UMN302" s="5"/>
      <c r="UMO302" s="5"/>
      <c r="UMP302" s="5"/>
      <c r="UMQ302" s="5"/>
      <c r="UMR302" s="5"/>
      <c r="UMS302" s="223"/>
      <c r="UMT302" s="2"/>
      <c r="UMU302" s="2"/>
      <c r="UMV302" s="5"/>
      <c r="UMW302" s="5"/>
      <c r="UMX302" s="5"/>
      <c r="UMY302" s="5"/>
      <c r="UMZ302" s="5"/>
      <c r="UNA302" s="223"/>
      <c r="UNB302" s="2"/>
      <c r="UNC302" s="2"/>
      <c r="UND302" s="5"/>
      <c r="UNE302" s="5"/>
      <c r="UNF302" s="5"/>
      <c r="UNG302" s="5"/>
      <c r="UNH302" s="5"/>
      <c r="UNI302" s="223"/>
      <c r="UNJ302" s="2"/>
      <c r="UNK302" s="2"/>
      <c r="UNL302" s="5"/>
      <c r="UNM302" s="5"/>
      <c r="UNN302" s="5"/>
      <c r="UNO302" s="5"/>
      <c r="UNP302" s="5"/>
      <c r="UNQ302" s="223"/>
      <c r="UNR302" s="2"/>
      <c r="UNS302" s="2"/>
      <c r="UNT302" s="5"/>
      <c r="UNU302" s="5"/>
      <c r="UNV302" s="5"/>
      <c r="UNW302" s="5"/>
      <c r="UNX302" s="5"/>
      <c r="UNY302" s="223"/>
      <c r="UNZ302" s="2"/>
      <c r="UOA302" s="2"/>
      <c r="UOB302" s="5"/>
      <c r="UOC302" s="5"/>
      <c r="UOD302" s="5"/>
      <c r="UOE302" s="5"/>
      <c r="UOF302" s="5"/>
      <c r="UOG302" s="223"/>
      <c r="UOH302" s="2"/>
      <c r="UOI302" s="2"/>
      <c r="UOJ302" s="5"/>
      <c r="UOK302" s="5"/>
      <c r="UOL302" s="5"/>
      <c r="UOM302" s="5"/>
      <c r="UON302" s="5"/>
      <c r="UOO302" s="223"/>
      <c r="UOP302" s="2"/>
      <c r="UOQ302" s="2"/>
      <c r="UOR302" s="5"/>
      <c r="UOS302" s="5"/>
      <c r="UOT302" s="5"/>
      <c r="UOU302" s="5"/>
      <c r="UOV302" s="5"/>
      <c r="UOW302" s="223"/>
      <c r="UOX302" s="2"/>
      <c r="UOY302" s="2"/>
      <c r="UOZ302" s="5"/>
      <c r="UPA302" s="5"/>
      <c r="UPB302" s="5"/>
      <c r="UPC302" s="5"/>
      <c r="UPD302" s="5"/>
      <c r="UPE302" s="223"/>
      <c r="UPF302" s="2"/>
      <c r="UPG302" s="2"/>
      <c r="UPH302" s="5"/>
      <c r="UPI302" s="5"/>
      <c r="UPJ302" s="5"/>
      <c r="UPK302" s="5"/>
      <c r="UPL302" s="5"/>
      <c r="UPM302" s="223"/>
      <c r="UPN302" s="2"/>
      <c r="UPO302" s="2"/>
      <c r="UPP302" s="5"/>
      <c r="UPQ302" s="5"/>
      <c r="UPR302" s="5"/>
      <c r="UPS302" s="5"/>
      <c r="UPT302" s="5"/>
      <c r="UPU302" s="223"/>
      <c r="UPV302" s="2"/>
      <c r="UPW302" s="2"/>
      <c r="UPX302" s="5"/>
      <c r="UPY302" s="5"/>
      <c r="UPZ302" s="5"/>
      <c r="UQA302" s="5"/>
      <c r="UQB302" s="5"/>
      <c r="UQC302" s="223"/>
      <c r="UQD302" s="2"/>
      <c r="UQE302" s="2"/>
      <c r="UQF302" s="5"/>
      <c r="UQG302" s="5"/>
      <c r="UQH302" s="5"/>
      <c r="UQI302" s="5"/>
      <c r="UQJ302" s="5"/>
      <c r="UQK302" s="223"/>
      <c r="UQL302" s="2"/>
      <c r="UQM302" s="2"/>
      <c r="UQN302" s="5"/>
      <c r="UQO302" s="5"/>
      <c r="UQP302" s="5"/>
      <c r="UQQ302" s="5"/>
      <c r="UQR302" s="5"/>
      <c r="UQS302" s="223"/>
      <c r="UQT302" s="2"/>
      <c r="UQU302" s="2"/>
      <c r="UQV302" s="5"/>
      <c r="UQW302" s="5"/>
      <c r="UQX302" s="5"/>
      <c r="UQY302" s="5"/>
      <c r="UQZ302" s="5"/>
      <c r="URA302" s="223"/>
      <c r="URB302" s="2"/>
      <c r="URC302" s="2"/>
      <c r="URD302" s="5"/>
      <c r="URE302" s="5"/>
      <c r="URF302" s="5"/>
      <c r="URG302" s="5"/>
      <c r="URH302" s="5"/>
      <c r="URI302" s="223"/>
      <c r="URJ302" s="2"/>
      <c r="URK302" s="2"/>
      <c r="URL302" s="5"/>
      <c r="URM302" s="5"/>
      <c r="URN302" s="5"/>
      <c r="URO302" s="5"/>
      <c r="URP302" s="5"/>
      <c r="URQ302" s="223"/>
      <c r="URR302" s="2"/>
      <c r="URS302" s="2"/>
      <c r="URT302" s="5"/>
      <c r="URU302" s="5"/>
      <c r="URV302" s="5"/>
      <c r="URW302" s="5"/>
      <c r="URX302" s="5"/>
      <c r="URY302" s="223"/>
      <c r="URZ302" s="2"/>
      <c r="USA302" s="2"/>
      <c r="USB302" s="5"/>
      <c r="USC302" s="5"/>
      <c r="USD302" s="5"/>
      <c r="USE302" s="5"/>
      <c r="USF302" s="5"/>
      <c r="USG302" s="223"/>
      <c r="USH302" s="2"/>
      <c r="USI302" s="2"/>
      <c r="USJ302" s="5"/>
      <c r="USK302" s="5"/>
      <c r="USL302" s="5"/>
      <c r="USM302" s="5"/>
      <c r="USN302" s="5"/>
      <c r="USO302" s="223"/>
      <c r="USP302" s="2"/>
      <c r="USQ302" s="2"/>
      <c r="USR302" s="5"/>
      <c r="USS302" s="5"/>
      <c r="UST302" s="5"/>
      <c r="USU302" s="5"/>
      <c r="USV302" s="5"/>
      <c r="USW302" s="223"/>
      <c r="USX302" s="2"/>
      <c r="USY302" s="2"/>
      <c r="USZ302" s="5"/>
      <c r="UTA302" s="5"/>
      <c r="UTB302" s="5"/>
      <c r="UTC302" s="5"/>
      <c r="UTD302" s="5"/>
      <c r="UTE302" s="223"/>
      <c r="UTF302" s="2"/>
      <c r="UTG302" s="2"/>
      <c r="UTH302" s="5"/>
      <c r="UTI302" s="5"/>
      <c r="UTJ302" s="5"/>
      <c r="UTK302" s="5"/>
      <c r="UTL302" s="5"/>
      <c r="UTM302" s="223"/>
      <c r="UTN302" s="2"/>
      <c r="UTO302" s="2"/>
      <c r="UTP302" s="5"/>
      <c r="UTQ302" s="5"/>
      <c r="UTR302" s="5"/>
      <c r="UTS302" s="5"/>
      <c r="UTT302" s="5"/>
      <c r="UTU302" s="223"/>
      <c r="UTV302" s="2"/>
      <c r="UTW302" s="2"/>
      <c r="UTX302" s="5"/>
      <c r="UTY302" s="5"/>
      <c r="UTZ302" s="5"/>
      <c r="UUA302" s="5"/>
      <c r="UUB302" s="5"/>
      <c r="UUC302" s="223"/>
      <c r="UUD302" s="2"/>
      <c r="UUE302" s="2"/>
      <c r="UUF302" s="5"/>
      <c r="UUG302" s="5"/>
      <c r="UUH302" s="5"/>
      <c r="UUI302" s="5"/>
      <c r="UUJ302" s="5"/>
      <c r="UUK302" s="223"/>
      <c r="UUL302" s="2"/>
      <c r="UUM302" s="2"/>
      <c r="UUN302" s="5"/>
      <c r="UUO302" s="5"/>
      <c r="UUP302" s="5"/>
      <c r="UUQ302" s="5"/>
      <c r="UUR302" s="5"/>
      <c r="UUS302" s="223"/>
      <c r="UUT302" s="2"/>
      <c r="UUU302" s="2"/>
      <c r="UUV302" s="5"/>
      <c r="UUW302" s="5"/>
      <c r="UUX302" s="5"/>
      <c r="UUY302" s="5"/>
      <c r="UUZ302" s="5"/>
      <c r="UVA302" s="223"/>
      <c r="UVB302" s="2"/>
      <c r="UVC302" s="2"/>
      <c r="UVD302" s="5"/>
      <c r="UVE302" s="5"/>
      <c r="UVF302" s="5"/>
      <c r="UVG302" s="5"/>
      <c r="UVH302" s="5"/>
      <c r="UVI302" s="223"/>
      <c r="UVJ302" s="2"/>
      <c r="UVK302" s="2"/>
      <c r="UVL302" s="5"/>
      <c r="UVM302" s="5"/>
      <c r="UVN302" s="5"/>
      <c r="UVO302" s="5"/>
      <c r="UVP302" s="5"/>
      <c r="UVQ302" s="223"/>
      <c r="UVR302" s="2"/>
      <c r="UVS302" s="2"/>
      <c r="UVT302" s="5"/>
      <c r="UVU302" s="5"/>
      <c r="UVV302" s="5"/>
      <c r="UVW302" s="5"/>
      <c r="UVX302" s="5"/>
      <c r="UVY302" s="223"/>
      <c r="UVZ302" s="2"/>
      <c r="UWA302" s="2"/>
      <c r="UWB302" s="5"/>
      <c r="UWC302" s="5"/>
      <c r="UWD302" s="5"/>
      <c r="UWE302" s="5"/>
      <c r="UWF302" s="5"/>
      <c r="UWG302" s="223"/>
      <c r="UWH302" s="2"/>
      <c r="UWI302" s="2"/>
      <c r="UWJ302" s="5"/>
      <c r="UWK302" s="5"/>
      <c r="UWL302" s="5"/>
      <c r="UWM302" s="5"/>
      <c r="UWN302" s="5"/>
      <c r="UWO302" s="223"/>
      <c r="UWP302" s="2"/>
      <c r="UWQ302" s="2"/>
      <c r="UWR302" s="5"/>
      <c r="UWS302" s="5"/>
      <c r="UWT302" s="5"/>
      <c r="UWU302" s="5"/>
      <c r="UWV302" s="5"/>
      <c r="UWW302" s="223"/>
      <c r="UWX302" s="2"/>
      <c r="UWY302" s="2"/>
      <c r="UWZ302" s="5"/>
      <c r="UXA302" s="5"/>
      <c r="UXB302" s="5"/>
      <c r="UXC302" s="5"/>
      <c r="UXD302" s="5"/>
      <c r="UXE302" s="223"/>
      <c r="UXF302" s="2"/>
      <c r="UXG302" s="2"/>
      <c r="UXH302" s="5"/>
      <c r="UXI302" s="5"/>
      <c r="UXJ302" s="5"/>
      <c r="UXK302" s="5"/>
      <c r="UXL302" s="5"/>
      <c r="UXM302" s="223"/>
      <c r="UXN302" s="2"/>
      <c r="UXO302" s="2"/>
      <c r="UXP302" s="5"/>
      <c r="UXQ302" s="5"/>
      <c r="UXR302" s="5"/>
      <c r="UXS302" s="5"/>
      <c r="UXT302" s="5"/>
      <c r="UXU302" s="223"/>
      <c r="UXV302" s="2"/>
      <c r="UXW302" s="2"/>
      <c r="UXX302" s="5"/>
      <c r="UXY302" s="5"/>
      <c r="UXZ302" s="5"/>
      <c r="UYA302" s="5"/>
      <c r="UYB302" s="5"/>
      <c r="UYC302" s="223"/>
      <c r="UYD302" s="2"/>
      <c r="UYE302" s="2"/>
      <c r="UYF302" s="5"/>
      <c r="UYG302" s="5"/>
      <c r="UYH302" s="5"/>
      <c r="UYI302" s="5"/>
      <c r="UYJ302" s="5"/>
      <c r="UYK302" s="223"/>
      <c r="UYL302" s="2"/>
      <c r="UYM302" s="2"/>
      <c r="UYN302" s="5"/>
      <c r="UYO302" s="5"/>
      <c r="UYP302" s="5"/>
      <c r="UYQ302" s="5"/>
      <c r="UYR302" s="5"/>
      <c r="UYS302" s="223"/>
      <c r="UYT302" s="2"/>
      <c r="UYU302" s="2"/>
      <c r="UYV302" s="5"/>
      <c r="UYW302" s="5"/>
      <c r="UYX302" s="5"/>
      <c r="UYY302" s="5"/>
      <c r="UYZ302" s="5"/>
      <c r="UZA302" s="223"/>
      <c r="UZB302" s="2"/>
      <c r="UZC302" s="2"/>
      <c r="UZD302" s="5"/>
      <c r="UZE302" s="5"/>
      <c r="UZF302" s="5"/>
      <c r="UZG302" s="5"/>
      <c r="UZH302" s="5"/>
      <c r="UZI302" s="223"/>
      <c r="UZJ302" s="2"/>
      <c r="UZK302" s="2"/>
      <c r="UZL302" s="5"/>
      <c r="UZM302" s="5"/>
      <c r="UZN302" s="5"/>
      <c r="UZO302" s="5"/>
      <c r="UZP302" s="5"/>
      <c r="UZQ302" s="223"/>
      <c r="UZR302" s="2"/>
      <c r="UZS302" s="2"/>
      <c r="UZT302" s="5"/>
      <c r="UZU302" s="5"/>
      <c r="UZV302" s="5"/>
      <c r="UZW302" s="5"/>
      <c r="UZX302" s="5"/>
      <c r="UZY302" s="223"/>
      <c r="UZZ302" s="2"/>
      <c r="VAA302" s="2"/>
      <c r="VAB302" s="5"/>
      <c r="VAC302" s="5"/>
      <c r="VAD302" s="5"/>
      <c r="VAE302" s="5"/>
      <c r="VAF302" s="5"/>
      <c r="VAG302" s="223"/>
      <c r="VAH302" s="2"/>
      <c r="VAI302" s="2"/>
      <c r="VAJ302" s="5"/>
      <c r="VAK302" s="5"/>
      <c r="VAL302" s="5"/>
      <c r="VAM302" s="5"/>
      <c r="VAN302" s="5"/>
      <c r="VAO302" s="223"/>
      <c r="VAP302" s="2"/>
      <c r="VAQ302" s="2"/>
      <c r="VAR302" s="5"/>
      <c r="VAS302" s="5"/>
      <c r="VAT302" s="5"/>
      <c r="VAU302" s="5"/>
      <c r="VAV302" s="5"/>
      <c r="VAW302" s="223"/>
      <c r="VAX302" s="2"/>
      <c r="VAY302" s="2"/>
      <c r="VAZ302" s="5"/>
      <c r="VBA302" s="5"/>
      <c r="VBB302" s="5"/>
      <c r="VBC302" s="5"/>
      <c r="VBD302" s="5"/>
      <c r="VBE302" s="223"/>
      <c r="VBF302" s="2"/>
      <c r="VBG302" s="2"/>
      <c r="VBH302" s="5"/>
      <c r="VBI302" s="5"/>
      <c r="VBJ302" s="5"/>
      <c r="VBK302" s="5"/>
      <c r="VBL302" s="5"/>
      <c r="VBM302" s="223"/>
      <c r="VBN302" s="2"/>
      <c r="VBO302" s="2"/>
      <c r="VBP302" s="5"/>
      <c r="VBQ302" s="5"/>
      <c r="VBR302" s="5"/>
      <c r="VBS302" s="5"/>
      <c r="VBT302" s="5"/>
      <c r="VBU302" s="223"/>
      <c r="VBV302" s="2"/>
      <c r="VBW302" s="2"/>
      <c r="VBX302" s="5"/>
      <c r="VBY302" s="5"/>
      <c r="VBZ302" s="5"/>
      <c r="VCA302" s="5"/>
      <c r="VCB302" s="5"/>
      <c r="VCC302" s="223"/>
      <c r="VCD302" s="2"/>
      <c r="VCE302" s="2"/>
      <c r="VCF302" s="5"/>
      <c r="VCG302" s="5"/>
      <c r="VCH302" s="5"/>
      <c r="VCI302" s="5"/>
      <c r="VCJ302" s="5"/>
      <c r="VCK302" s="223"/>
      <c r="VCL302" s="2"/>
      <c r="VCM302" s="2"/>
      <c r="VCN302" s="5"/>
      <c r="VCO302" s="5"/>
      <c r="VCP302" s="5"/>
      <c r="VCQ302" s="5"/>
      <c r="VCR302" s="5"/>
      <c r="VCS302" s="223"/>
      <c r="VCT302" s="2"/>
      <c r="VCU302" s="2"/>
      <c r="VCV302" s="5"/>
      <c r="VCW302" s="5"/>
      <c r="VCX302" s="5"/>
      <c r="VCY302" s="5"/>
      <c r="VCZ302" s="5"/>
      <c r="VDA302" s="223"/>
      <c r="VDB302" s="2"/>
      <c r="VDC302" s="2"/>
      <c r="VDD302" s="5"/>
      <c r="VDE302" s="5"/>
      <c r="VDF302" s="5"/>
      <c r="VDG302" s="5"/>
      <c r="VDH302" s="5"/>
      <c r="VDI302" s="223"/>
      <c r="VDJ302" s="2"/>
      <c r="VDK302" s="2"/>
      <c r="VDL302" s="5"/>
      <c r="VDM302" s="5"/>
      <c r="VDN302" s="5"/>
      <c r="VDO302" s="5"/>
      <c r="VDP302" s="5"/>
      <c r="VDQ302" s="223"/>
      <c r="VDR302" s="2"/>
      <c r="VDS302" s="2"/>
      <c r="VDT302" s="5"/>
      <c r="VDU302" s="5"/>
      <c r="VDV302" s="5"/>
      <c r="VDW302" s="5"/>
      <c r="VDX302" s="5"/>
      <c r="VDY302" s="223"/>
      <c r="VDZ302" s="2"/>
      <c r="VEA302" s="2"/>
      <c r="VEB302" s="5"/>
      <c r="VEC302" s="5"/>
      <c r="VED302" s="5"/>
      <c r="VEE302" s="5"/>
      <c r="VEF302" s="5"/>
      <c r="VEG302" s="223"/>
      <c r="VEH302" s="2"/>
      <c r="VEI302" s="2"/>
      <c r="VEJ302" s="5"/>
      <c r="VEK302" s="5"/>
      <c r="VEL302" s="5"/>
      <c r="VEM302" s="5"/>
      <c r="VEN302" s="5"/>
      <c r="VEO302" s="223"/>
      <c r="VEP302" s="2"/>
      <c r="VEQ302" s="2"/>
      <c r="VER302" s="5"/>
      <c r="VES302" s="5"/>
      <c r="VET302" s="5"/>
      <c r="VEU302" s="5"/>
      <c r="VEV302" s="5"/>
      <c r="VEW302" s="223"/>
      <c r="VEX302" s="2"/>
      <c r="VEY302" s="2"/>
      <c r="VEZ302" s="5"/>
      <c r="VFA302" s="5"/>
      <c r="VFB302" s="5"/>
      <c r="VFC302" s="5"/>
      <c r="VFD302" s="5"/>
      <c r="VFE302" s="223"/>
      <c r="VFF302" s="2"/>
      <c r="VFG302" s="2"/>
      <c r="VFH302" s="5"/>
      <c r="VFI302" s="5"/>
      <c r="VFJ302" s="5"/>
      <c r="VFK302" s="5"/>
      <c r="VFL302" s="5"/>
      <c r="VFM302" s="223"/>
      <c r="VFN302" s="2"/>
      <c r="VFO302" s="2"/>
      <c r="VFP302" s="5"/>
      <c r="VFQ302" s="5"/>
      <c r="VFR302" s="5"/>
      <c r="VFS302" s="5"/>
      <c r="VFT302" s="5"/>
      <c r="VFU302" s="223"/>
      <c r="VFV302" s="2"/>
      <c r="VFW302" s="2"/>
      <c r="VFX302" s="5"/>
      <c r="VFY302" s="5"/>
      <c r="VFZ302" s="5"/>
      <c r="VGA302" s="5"/>
      <c r="VGB302" s="5"/>
      <c r="VGC302" s="223"/>
      <c r="VGD302" s="2"/>
      <c r="VGE302" s="2"/>
      <c r="VGF302" s="5"/>
      <c r="VGG302" s="5"/>
      <c r="VGH302" s="5"/>
      <c r="VGI302" s="5"/>
      <c r="VGJ302" s="5"/>
      <c r="VGK302" s="223"/>
      <c r="VGL302" s="2"/>
      <c r="VGM302" s="2"/>
      <c r="VGN302" s="5"/>
      <c r="VGO302" s="5"/>
      <c r="VGP302" s="5"/>
      <c r="VGQ302" s="5"/>
      <c r="VGR302" s="5"/>
      <c r="VGS302" s="223"/>
      <c r="VGT302" s="2"/>
      <c r="VGU302" s="2"/>
      <c r="VGV302" s="5"/>
      <c r="VGW302" s="5"/>
      <c r="VGX302" s="5"/>
      <c r="VGY302" s="5"/>
      <c r="VGZ302" s="5"/>
      <c r="VHA302" s="223"/>
      <c r="VHB302" s="2"/>
      <c r="VHC302" s="2"/>
      <c r="VHD302" s="5"/>
      <c r="VHE302" s="5"/>
      <c r="VHF302" s="5"/>
      <c r="VHG302" s="5"/>
      <c r="VHH302" s="5"/>
      <c r="VHI302" s="223"/>
      <c r="VHJ302" s="2"/>
      <c r="VHK302" s="2"/>
      <c r="VHL302" s="5"/>
      <c r="VHM302" s="5"/>
      <c r="VHN302" s="5"/>
      <c r="VHO302" s="5"/>
      <c r="VHP302" s="5"/>
      <c r="VHQ302" s="223"/>
      <c r="VHR302" s="2"/>
      <c r="VHS302" s="2"/>
      <c r="VHT302" s="5"/>
      <c r="VHU302" s="5"/>
      <c r="VHV302" s="5"/>
      <c r="VHW302" s="5"/>
      <c r="VHX302" s="5"/>
      <c r="VHY302" s="223"/>
      <c r="VHZ302" s="2"/>
      <c r="VIA302" s="2"/>
      <c r="VIB302" s="5"/>
      <c r="VIC302" s="5"/>
      <c r="VID302" s="5"/>
      <c r="VIE302" s="5"/>
      <c r="VIF302" s="5"/>
      <c r="VIG302" s="223"/>
      <c r="VIH302" s="2"/>
      <c r="VII302" s="2"/>
      <c r="VIJ302" s="5"/>
      <c r="VIK302" s="5"/>
      <c r="VIL302" s="5"/>
      <c r="VIM302" s="5"/>
      <c r="VIN302" s="5"/>
      <c r="VIO302" s="223"/>
      <c r="VIP302" s="2"/>
      <c r="VIQ302" s="2"/>
      <c r="VIR302" s="5"/>
      <c r="VIS302" s="5"/>
      <c r="VIT302" s="5"/>
      <c r="VIU302" s="5"/>
      <c r="VIV302" s="5"/>
      <c r="VIW302" s="223"/>
      <c r="VIX302" s="2"/>
      <c r="VIY302" s="2"/>
      <c r="VIZ302" s="5"/>
      <c r="VJA302" s="5"/>
      <c r="VJB302" s="5"/>
      <c r="VJC302" s="5"/>
      <c r="VJD302" s="5"/>
      <c r="VJE302" s="223"/>
      <c r="VJF302" s="2"/>
      <c r="VJG302" s="2"/>
      <c r="VJH302" s="5"/>
      <c r="VJI302" s="5"/>
      <c r="VJJ302" s="5"/>
      <c r="VJK302" s="5"/>
      <c r="VJL302" s="5"/>
      <c r="VJM302" s="223"/>
      <c r="VJN302" s="2"/>
      <c r="VJO302" s="2"/>
      <c r="VJP302" s="5"/>
      <c r="VJQ302" s="5"/>
      <c r="VJR302" s="5"/>
      <c r="VJS302" s="5"/>
      <c r="VJT302" s="5"/>
      <c r="VJU302" s="223"/>
      <c r="VJV302" s="2"/>
      <c r="VJW302" s="2"/>
      <c r="VJX302" s="5"/>
      <c r="VJY302" s="5"/>
      <c r="VJZ302" s="5"/>
      <c r="VKA302" s="5"/>
      <c r="VKB302" s="5"/>
      <c r="VKC302" s="223"/>
      <c r="VKD302" s="2"/>
      <c r="VKE302" s="2"/>
      <c r="VKF302" s="5"/>
      <c r="VKG302" s="5"/>
      <c r="VKH302" s="5"/>
      <c r="VKI302" s="5"/>
      <c r="VKJ302" s="5"/>
      <c r="VKK302" s="223"/>
      <c r="VKL302" s="2"/>
      <c r="VKM302" s="2"/>
      <c r="VKN302" s="5"/>
      <c r="VKO302" s="5"/>
      <c r="VKP302" s="5"/>
      <c r="VKQ302" s="5"/>
      <c r="VKR302" s="5"/>
      <c r="VKS302" s="223"/>
      <c r="VKT302" s="2"/>
      <c r="VKU302" s="2"/>
      <c r="VKV302" s="5"/>
      <c r="VKW302" s="5"/>
      <c r="VKX302" s="5"/>
      <c r="VKY302" s="5"/>
      <c r="VKZ302" s="5"/>
      <c r="VLA302" s="223"/>
      <c r="VLB302" s="2"/>
      <c r="VLC302" s="2"/>
      <c r="VLD302" s="5"/>
      <c r="VLE302" s="5"/>
      <c r="VLF302" s="5"/>
      <c r="VLG302" s="5"/>
      <c r="VLH302" s="5"/>
      <c r="VLI302" s="223"/>
      <c r="VLJ302" s="2"/>
      <c r="VLK302" s="2"/>
      <c r="VLL302" s="5"/>
      <c r="VLM302" s="5"/>
      <c r="VLN302" s="5"/>
      <c r="VLO302" s="5"/>
      <c r="VLP302" s="5"/>
      <c r="VLQ302" s="223"/>
      <c r="VLR302" s="2"/>
      <c r="VLS302" s="2"/>
      <c r="VLT302" s="5"/>
      <c r="VLU302" s="5"/>
      <c r="VLV302" s="5"/>
      <c r="VLW302" s="5"/>
      <c r="VLX302" s="5"/>
      <c r="VLY302" s="223"/>
      <c r="VLZ302" s="2"/>
      <c r="VMA302" s="2"/>
      <c r="VMB302" s="5"/>
      <c r="VMC302" s="5"/>
      <c r="VMD302" s="5"/>
      <c r="VME302" s="5"/>
      <c r="VMF302" s="5"/>
      <c r="VMG302" s="223"/>
      <c r="VMH302" s="2"/>
      <c r="VMI302" s="2"/>
      <c r="VMJ302" s="5"/>
      <c r="VMK302" s="5"/>
      <c r="VML302" s="5"/>
      <c r="VMM302" s="5"/>
      <c r="VMN302" s="5"/>
      <c r="VMO302" s="223"/>
      <c r="VMP302" s="2"/>
      <c r="VMQ302" s="2"/>
      <c r="VMR302" s="5"/>
      <c r="VMS302" s="5"/>
      <c r="VMT302" s="5"/>
      <c r="VMU302" s="5"/>
      <c r="VMV302" s="5"/>
      <c r="VMW302" s="223"/>
      <c r="VMX302" s="2"/>
      <c r="VMY302" s="2"/>
      <c r="VMZ302" s="5"/>
      <c r="VNA302" s="5"/>
      <c r="VNB302" s="5"/>
      <c r="VNC302" s="5"/>
      <c r="VND302" s="5"/>
      <c r="VNE302" s="223"/>
      <c r="VNF302" s="2"/>
      <c r="VNG302" s="2"/>
      <c r="VNH302" s="5"/>
      <c r="VNI302" s="5"/>
      <c r="VNJ302" s="5"/>
      <c r="VNK302" s="5"/>
      <c r="VNL302" s="5"/>
      <c r="VNM302" s="223"/>
      <c r="VNN302" s="2"/>
      <c r="VNO302" s="2"/>
      <c r="VNP302" s="5"/>
      <c r="VNQ302" s="5"/>
      <c r="VNR302" s="5"/>
      <c r="VNS302" s="5"/>
      <c r="VNT302" s="5"/>
      <c r="VNU302" s="223"/>
      <c r="VNV302" s="2"/>
      <c r="VNW302" s="2"/>
      <c r="VNX302" s="5"/>
      <c r="VNY302" s="5"/>
      <c r="VNZ302" s="5"/>
      <c r="VOA302" s="5"/>
      <c r="VOB302" s="5"/>
      <c r="VOC302" s="223"/>
      <c r="VOD302" s="2"/>
      <c r="VOE302" s="2"/>
      <c r="VOF302" s="5"/>
      <c r="VOG302" s="5"/>
      <c r="VOH302" s="5"/>
      <c r="VOI302" s="5"/>
      <c r="VOJ302" s="5"/>
      <c r="VOK302" s="223"/>
      <c r="VOL302" s="2"/>
      <c r="VOM302" s="2"/>
      <c r="VON302" s="5"/>
      <c r="VOO302" s="5"/>
      <c r="VOP302" s="5"/>
      <c r="VOQ302" s="5"/>
      <c r="VOR302" s="5"/>
      <c r="VOS302" s="223"/>
      <c r="VOT302" s="2"/>
      <c r="VOU302" s="2"/>
      <c r="VOV302" s="5"/>
      <c r="VOW302" s="5"/>
      <c r="VOX302" s="5"/>
      <c r="VOY302" s="5"/>
      <c r="VOZ302" s="5"/>
      <c r="VPA302" s="223"/>
      <c r="VPB302" s="2"/>
      <c r="VPC302" s="2"/>
      <c r="VPD302" s="5"/>
      <c r="VPE302" s="5"/>
      <c r="VPF302" s="5"/>
      <c r="VPG302" s="5"/>
      <c r="VPH302" s="5"/>
      <c r="VPI302" s="223"/>
      <c r="VPJ302" s="2"/>
      <c r="VPK302" s="2"/>
      <c r="VPL302" s="5"/>
      <c r="VPM302" s="5"/>
      <c r="VPN302" s="5"/>
      <c r="VPO302" s="5"/>
      <c r="VPP302" s="5"/>
      <c r="VPQ302" s="223"/>
      <c r="VPR302" s="2"/>
      <c r="VPS302" s="2"/>
      <c r="VPT302" s="5"/>
      <c r="VPU302" s="5"/>
      <c r="VPV302" s="5"/>
      <c r="VPW302" s="5"/>
      <c r="VPX302" s="5"/>
      <c r="VPY302" s="223"/>
      <c r="VPZ302" s="2"/>
      <c r="VQA302" s="2"/>
      <c r="VQB302" s="5"/>
      <c r="VQC302" s="5"/>
      <c r="VQD302" s="5"/>
      <c r="VQE302" s="5"/>
      <c r="VQF302" s="5"/>
      <c r="VQG302" s="223"/>
      <c r="VQH302" s="2"/>
      <c r="VQI302" s="2"/>
      <c r="VQJ302" s="5"/>
      <c r="VQK302" s="5"/>
      <c r="VQL302" s="5"/>
      <c r="VQM302" s="5"/>
      <c r="VQN302" s="5"/>
      <c r="VQO302" s="223"/>
      <c r="VQP302" s="2"/>
      <c r="VQQ302" s="2"/>
      <c r="VQR302" s="5"/>
      <c r="VQS302" s="5"/>
      <c r="VQT302" s="5"/>
      <c r="VQU302" s="5"/>
      <c r="VQV302" s="5"/>
      <c r="VQW302" s="223"/>
      <c r="VQX302" s="2"/>
      <c r="VQY302" s="2"/>
      <c r="VQZ302" s="5"/>
      <c r="VRA302" s="5"/>
      <c r="VRB302" s="5"/>
      <c r="VRC302" s="5"/>
      <c r="VRD302" s="5"/>
      <c r="VRE302" s="223"/>
      <c r="VRF302" s="2"/>
      <c r="VRG302" s="2"/>
      <c r="VRH302" s="5"/>
      <c r="VRI302" s="5"/>
      <c r="VRJ302" s="5"/>
      <c r="VRK302" s="5"/>
      <c r="VRL302" s="5"/>
      <c r="VRM302" s="223"/>
      <c r="VRN302" s="2"/>
      <c r="VRO302" s="2"/>
      <c r="VRP302" s="5"/>
      <c r="VRQ302" s="5"/>
      <c r="VRR302" s="5"/>
      <c r="VRS302" s="5"/>
      <c r="VRT302" s="5"/>
      <c r="VRU302" s="223"/>
      <c r="VRV302" s="2"/>
      <c r="VRW302" s="2"/>
      <c r="VRX302" s="5"/>
      <c r="VRY302" s="5"/>
      <c r="VRZ302" s="5"/>
      <c r="VSA302" s="5"/>
      <c r="VSB302" s="5"/>
      <c r="VSC302" s="223"/>
      <c r="VSD302" s="2"/>
      <c r="VSE302" s="2"/>
      <c r="VSF302" s="5"/>
      <c r="VSG302" s="5"/>
      <c r="VSH302" s="5"/>
      <c r="VSI302" s="5"/>
      <c r="VSJ302" s="5"/>
      <c r="VSK302" s="223"/>
      <c r="VSL302" s="2"/>
      <c r="VSM302" s="2"/>
      <c r="VSN302" s="5"/>
      <c r="VSO302" s="5"/>
      <c r="VSP302" s="5"/>
      <c r="VSQ302" s="5"/>
      <c r="VSR302" s="5"/>
      <c r="VSS302" s="223"/>
      <c r="VST302" s="2"/>
      <c r="VSU302" s="2"/>
      <c r="VSV302" s="5"/>
      <c r="VSW302" s="5"/>
      <c r="VSX302" s="5"/>
      <c r="VSY302" s="5"/>
      <c r="VSZ302" s="5"/>
      <c r="VTA302" s="223"/>
      <c r="VTB302" s="2"/>
      <c r="VTC302" s="2"/>
      <c r="VTD302" s="5"/>
      <c r="VTE302" s="5"/>
      <c r="VTF302" s="5"/>
      <c r="VTG302" s="5"/>
      <c r="VTH302" s="5"/>
      <c r="VTI302" s="223"/>
      <c r="VTJ302" s="2"/>
      <c r="VTK302" s="2"/>
      <c r="VTL302" s="5"/>
      <c r="VTM302" s="5"/>
      <c r="VTN302" s="5"/>
      <c r="VTO302" s="5"/>
      <c r="VTP302" s="5"/>
      <c r="VTQ302" s="223"/>
      <c r="VTR302" s="2"/>
      <c r="VTS302" s="2"/>
      <c r="VTT302" s="5"/>
      <c r="VTU302" s="5"/>
      <c r="VTV302" s="5"/>
      <c r="VTW302" s="5"/>
      <c r="VTX302" s="5"/>
      <c r="VTY302" s="223"/>
      <c r="VTZ302" s="2"/>
      <c r="VUA302" s="2"/>
      <c r="VUB302" s="5"/>
      <c r="VUC302" s="5"/>
      <c r="VUD302" s="5"/>
      <c r="VUE302" s="5"/>
      <c r="VUF302" s="5"/>
      <c r="VUG302" s="223"/>
      <c r="VUH302" s="2"/>
      <c r="VUI302" s="2"/>
      <c r="VUJ302" s="5"/>
      <c r="VUK302" s="5"/>
      <c r="VUL302" s="5"/>
      <c r="VUM302" s="5"/>
      <c r="VUN302" s="5"/>
      <c r="VUO302" s="223"/>
      <c r="VUP302" s="2"/>
      <c r="VUQ302" s="2"/>
      <c r="VUR302" s="5"/>
      <c r="VUS302" s="5"/>
      <c r="VUT302" s="5"/>
      <c r="VUU302" s="5"/>
      <c r="VUV302" s="5"/>
      <c r="VUW302" s="223"/>
      <c r="VUX302" s="2"/>
      <c r="VUY302" s="2"/>
      <c r="VUZ302" s="5"/>
      <c r="VVA302" s="5"/>
      <c r="VVB302" s="5"/>
      <c r="VVC302" s="5"/>
      <c r="VVD302" s="5"/>
      <c r="VVE302" s="223"/>
      <c r="VVF302" s="2"/>
      <c r="VVG302" s="2"/>
      <c r="VVH302" s="5"/>
      <c r="VVI302" s="5"/>
      <c r="VVJ302" s="5"/>
      <c r="VVK302" s="5"/>
      <c r="VVL302" s="5"/>
      <c r="VVM302" s="223"/>
      <c r="VVN302" s="2"/>
      <c r="VVO302" s="2"/>
      <c r="VVP302" s="5"/>
      <c r="VVQ302" s="5"/>
      <c r="VVR302" s="5"/>
      <c r="VVS302" s="5"/>
      <c r="VVT302" s="5"/>
      <c r="VVU302" s="223"/>
      <c r="VVV302" s="2"/>
      <c r="VVW302" s="2"/>
      <c r="VVX302" s="5"/>
      <c r="VVY302" s="5"/>
      <c r="VVZ302" s="5"/>
      <c r="VWA302" s="5"/>
      <c r="VWB302" s="5"/>
      <c r="VWC302" s="223"/>
      <c r="VWD302" s="2"/>
      <c r="VWE302" s="2"/>
      <c r="VWF302" s="5"/>
      <c r="VWG302" s="5"/>
      <c r="VWH302" s="5"/>
      <c r="VWI302" s="5"/>
      <c r="VWJ302" s="5"/>
      <c r="VWK302" s="223"/>
      <c r="VWL302" s="2"/>
      <c r="VWM302" s="2"/>
      <c r="VWN302" s="5"/>
      <c r="VWO302" s="5"/>
      <c r="VWP302" s="5"/>
      <c r="VWQ302" s="5"/>
      <c r="VWR302" s="5"/>
      <c r="VWS302" s="223"/>
      <c r="VWT302" s="2"/>
      <c r="VWU302" s="2"/>
      <c r="VWV302" s="5"/>
      <c r="VWW302" s="5"/>
      <c r="VWX302" s="5"/>
      <c r="VWY302" s="5"/>
      <c r="VWZ302" s="5"/>
      <c r="VXA302" s="223"/>
      <c r="VXB302" s="2"/>
      <c r="VXC302" s="2"/>
      <c r="VXD302" s="5"/>
      <c r="VXE302" s="5"/>
      <c r="VXF302" s="5"/>
      <c r="VXG302" s="5"/>
      <c r="VXH302" s="5"/>
      <c r="VXI302" s="223"/>
      <c r="VXJ302" s="2"/>
      <c r="VXK302" s="2"/>
      <c r="VXL302" s="5"/>
      <c r="VXM302" s="5"/>
      <c r="VXN302" s="5"/>
      <c r="VXO302" s="5"/>
      <c r="VXP302" s="5"/>
      <c r="VXQ302" s="223"/>
      <c r="VXR302" s="2"/>
      <c r="VXS302" s="2"/>
      <c r="VXT302" s="5"/>
      <c r="VXU302" s="5"/>
      <c r="VXV302" s="5"/>
      <c r="VXW302" s="5"/>
      <c r="VXX302" s="5"/>
      <c r="VXY302" s="223"/>
      <c r="VXZ302" s="2"/>
      <c r="VYA302" s="2"/>
      <c r="VYB302" s="5"/>
      <c r="VYC302" s="5"/>
      <c r="VYD302" s="5"/>
      <c r="VYE302" s="5"/>
      <c r="VYF302" s="5"/>
      <c r="VYG302" s="223"/>
      <c r="VYH302" s="2"/>
      <c r="VYI302" s="2"/>
      <c r="VYJ302" s="5"/>
      <c r="VYK302" s="5"/>
      <c r="VYL302" s="5"/>
      <c r="VYM302" s="5"/>
      <c r="VYN302" s="5"/>
      <c r="VYO302" s="223"/>
      <c r="VYP302" s="2"/>
      <c r="VYQ302" s="2"/>
      <c r="VYR302" s="5"/>
      <c r="VYS302" s="5"/>
      <c r="VYT302" s="5"/>
      <c r="VYU302" s="5"/>
      <c r="VYV302" s="5"/>
      <c r="VYW302" s="223"/>
      <c r="VYX302" s="2"/>
      <c r="VYY302" s="2"/>
      <c r="VYZ302" s="5"/>
      <c r="VZA302" s="5"/>
      <c r="VZB302" s="5"/>
      <c r="VZC302" s="5"/>
      <c r="VZD302" s="5"/>
      <c r="VZE302" s="223"/>
      <c r="VZF302" s="2"/>
      <c r="VZG302" s="2"/>
      <c r="VZH302" s="5"/>
      <c r="VZI302" s="5"/>
      <c r="VZJ302" s="5"/>
      <c r="VZK302" s="5"/>
      <c r="VZL302" s="5"/>
      <c r="VZM302" s="223"/>
      <c r="VZN302" s="2"/>
      <c r="VZO302" s="2"/>
      <c r="VZP302" s="5"/>
      <c r="VZQ302" s="5"/>
      <c r="VZR302" s="5"/>
      <c r="VZS302" s="5"/>
      <c r="VZT302" s="5"/>
      <c r="VZU302" s="223"/>
      <c r="VZV302" s="2"/>
      <c r="VZW302" s="2"/>
      <c r="VZX302" s="5"/>
      <c r="VZY302" s="5"/>
      <c r="VZZ302" s="5"/>
      <c r="WAA302" s="5"/>
      <c r="WAB302" s="5"/>
      <c r="WAC302" s="223"/>
      <c r="WAD302" s="2"/>
      <c r="WAE302" s="2"/>
      <c r="WAF302" s="5"/>
      <c r="WAG302" s="5"/>
      <c r="WAH302" s="5"/>
      <c r="WAI302" s="5"/>
      <c r="WAJ302" s="5"/>
      <c r="WAK302" s="223"/>
      <c r="WAL302" s="2"/>
      <c r="WAM302" s="2"/>
      <c r="WAN302" s="5"/>
      <c r="WAO302" s="5"/>
      <c r="WAP302" s="5"/>
      <c r="WAQ302" s="5"/>
      <c r="WAR302" s="5"/>
      <c r="WAS302" s="223"/>
      <c r="WAT302" s="2"/>
      <c r="WAU302" s="2"/>
      <c r="WAV302" s="5"/>
      <c r="WAW302" s="5"/>
      <c r="WAX302" s="5"/>
      <c r="WAY302" s="5"/>
      <c r="WAZ302" s="5"/>
      <c r="WBA302" s="223"/>
      <c r="WBB302" s="2"/>
      <c r="WBC302" s="2"/>
      <c r="WBD302" s="5"/>
      <c r="WBE302" s="5"/>
      <c r="WBF302" s="5"/>
      <c r="WBG302" s="5"/>
      <c r="WBH302" s="5"/>
      <c r="WBI302" s="223"/>
      <c r="WBJ302" s="2"/>
      <c r="WBK302" s="2"/>
      <c r="WBL302" s="5"/>
      <c r="WBM302" s="5"/>
      <c r="WBN302" s="5"/>
      <c r="WBO302" s="5"/>
      <c r="WBP302" s="5"/>
      <c r="WBQ302" s="223"/>
      <c r="WBR302" s="2"/>
      <c r="WBS302" s="2"/>
      <c r="WBT302" s="5"/>
      <c r="WBU302" s="5"/>
      <c r="WBV302" s="5"/>
      <c r="WBW302" s="5"/>
      <c r="WBX302" s="5"/>
      <c r="WBY302" s="223"/>
      <c r="WBZ302" s="2"/>
      <c r="WCA302" s="2"/>
      <c r="WCB302" s="5"/>
      <c r="WCC302" s="5"/>
      <c r="WCD302" s="5"/>
      <c r="WCE302" s="5"/>
      <c r="WCF302" s="5"/>
      <c r="WCG302" s="223"/>
      <c r="WCH302" s="2"/>
      <c r="WCI302" s="2"/>
      <c r="WCJ302" s="5"/>
      <c r="WCK302" s="5"/>
      <c r="WCL302" s="5"/>
      <c r="WCM302" s="5"/>
      <c r="WCN302" s="5"/>
      <c r="WCO302" s="223"/>
      <c r="WCP302" s="2"/>
      <c r="WCQ302" s="2"/>
      <c r="WCR302" s="5"/>
      <c r="WCS302" s="5"/>
      <c r="WCT302" s="5"/>
      <c r="WCU302" s="5"/>
      <c r="WCV302" s="5"/>
      <c r="WCW302" s="223"/>
      <c r="WCX302" s="2"/>
      <c r="WCY302" s="2"/>
      <c r="WCZ302" s="5"/>
      <c r="WDA302" s="5"/>
      <c r="WDB302" s="5"/>
      <c r="WDC302" s="5"/>
      <c r="WDD302" s="5"/>
      <c r="WDE302" s="223"/>
      <c r="WDF302" s="2"/>
      <c r="WDG302" s="2"/>
      <c r="WDH302" s="5"/>
      <c r="WDI302" s="5"/>
      <c r="WDJ302" s="5"/>
      <c r="WDK302" s="5"/>
      <c r="WDL302" s="5"/>
      <c r="WDM302" s="223"/>
      <c r="WDN302" s="2"/>
      <c r="WDO302" s="2"/>
      <c r="WDP302" s="5"/>
      <c r="WDQ302" s="5"/>
      <c r="WDR302" s="5"/>
      <c r="WDS302" s="5"/>
      <c r="WDT302" s="5"/>
      <c r="WDU302" s="223"/>
      <c r="WDV302" s="2"/>
      <c r="WDW302" s="2"/>
      <c r="WDX302" s="5"/>
      <c r="WDY302" s="5"/>
      <c r="WDZ302" s="5"/>
      <c r="WEA302" s="5"/>
      <c r="WEB302" s="5"/>
      <c r="WEC302" s="223"/>
      <c r="WED302" s="2"/>
      <c r="WEE302" s="2"/>
      <c r="WEF302" s="5"/>
      <c r="WEG302" s="5"/>
      <c r="WEH302" s="5"/>
      <c r="WEI302" s="5"/>
      <c r="WEJ302" s="5"/>
      <c r="WEK302" s="223"/>
      <c r="WEL302" s="2"/>
      <c r="WEM302" s="2"/>
      <c r="WEN302" s="5"/>
      <c r="WEO302" s="5"/>
      <c r="WEP302" s="5"/>
      <c r="WEQ302" s="5"/>
      <c r="WER302" s="5"/>
      <c r="WES302" s="223"/>
      <c r="WET302" s="2"/>
      <c r="WEU302" s="2"/>
      <c r="WEV302" s="5"/>
      <c r="WEW302" s="5"/>
      <c r="WEX302" s="5"/>
      <c r="WEY302" s="5"/>
      <c r="WEZ302" s="5"/>
      <c r="WFA302" s="223"/>
      <c r="WFB302" s="2"/>
      <c r="WFC302" s="2"/>
      <c r="WFD302" s="5"/>
      <c r="WFE302" s="5"/>
      <c r="WFF302" s="5"/>
      <c r="WFG302" s="5"/>
      <c r="WFH302" s="5"/>
      <c r="WFI302" s="223"/>
      <c r="WFJ302" s="2"/>
      <c r="WFK302" s="2"/>
      <c r="WFL302" s="5"/>
      <c r="WFM302" s="5"/>
      <c r="WFN302" s="5"/>
      <c r="WFO302" s="5"/>
      <c r="WFP302" s="5"/>
      <c r="WFQ302" s="223"/>
      <c r="WFR302" s="2"/>
      <c r="WFS302" s="2"/>
      <c r="WFT302" s="5"/>
      <c r="WFU302" s="5"/>
      <c r="WFV302" s="5"/>
      <c r="WFW302" s="5"/>
      <c r="WFX302" s="5"/>
      <c r="WFY302" s="223"/>
      <c r="WFZ302" s="2"/>
      <c r="WGA302" s="2"/>
      <c r="WGB302" s="5"/>
      <c r="WGC302" s="5"/>
      <c r="WGD302" s="5"/>
      <c r="WGE302" s="5"/>
      <c r="WGF302" s="5"/>
      <c r="WGG302" s="223"/>
      <c r="WGH302" s="2"/>
      <c r="WGI302" s="2"/>
      <c r="WGJ302" s="5"/>
      <c r="WGK302" s="5"/>
      <c r="WGL302" s="5"/>
      <c r="WGM302" s="5"/>
      <c r="WGN302" s="5"/>
      <c r="WGO302" s="223"/>
      <c r="WGP302" s="2"/>
      <c r="WGQ302" s="2"/>
      <c r="WGR302" s="5"/>
      <c r="WGS302" s="5"/>
      <c r="WGT302" s="5"/>
      <c r="WGU302" s="5"/>
      <c r="WGV302" s="5"/>
      <c r="WGW302" s="223"/>
      <c r="WGX302" s="2"/>
      <c r="WGY302" s="2"/>
      <c r="WGZ302" s="5"/>
      <c r="WHA302" s="5"/>
      <c r="WHB302" s="5"/>
      <c r="WHC302" s="5"/>
      <c r="WHD302" s="5"/>
      <c r="WHE302" s="223"/>
      <c r="WHF302" s="2"/>
      <c r="WHG302" s="2"/>
      <c r="WHH302" s="5"/>
      <c r="WHI302" s="5"/>
      <c r="WHJ302" s="5"/>
      <c r="WHK302" s="5"/>
      <c r="WHL302" s="5"/>
      <c r="WHM302" s="223"/>
      <c r="WHN302" s="2"/>
      <c r="WHO302" s="2"/>
      <c r="WHP302" s="5"/>
      <c r="WHQ302" s="5"/>
      <c r="WHR302" s="5"/>
      <c r="WHS302" s="5"/>
      <c r="WHT302" s="5"/>
      <c r="WHU302" s="223"/>
      <c r="WHV302" s="2"/>
      <c r="WHW302" s="2"/>
      <c r="WHX302" s="5"/>
      <c r="WHY302" s="5"/>
      <c r="WHZ302" s="5"/>
      <c r="WIA302" s="5"/>
      <c r="WIB302" s="5"/>
      <c r="WIC302" s="223"/>
      <c r="WID302" s="2"/>
      <c r="WIE302" s="2"/>
      <c r="WIF302" s="5"/>
      <c r="WIG302" s="5"/>
      <c r="WIH302" s="5"/>
      <c r="WII302" s="5"/>
      <c r="WIJ302" s="5"/>
      <c r="WIK302" s="223"/>
      <c r="WIL302" s="2"/>
      <c r="WIM302" s="2"/>
      <c r="WIN302" s="5"/>
      <c r="WIO302" s="5"/>
      <c r="WIP302" s="5"/>
      <c r="WIQ302" s="5"/>
      <c r="WIR302" s="5"/>
      <c r="WIS302" s="223"/>
      <c r="WIT302" s="2"/>
      <c r="WIU302" s="2"/>
      <c r="WIV302" s="5"/>
      <c r="WIW302" s="5"/>
      <c r="WIX302" s="5"/>
      <c r="WIY302" s="5"/>
      <c r="WIZ302" s="5"/>
      <c r="WJA302" s="223"/>
      <c r="WJB302" s="2"/>
      <c r="WJC302" s="2"/>
      <c r="WJD302" s="5"/>
      <c r="WJE302" s="5"/>
      <c r="WJF302" s="5"/>
      <c r="WJG302" s="5"/>
      <c r="WJH302" s="5"/>
      <c r="WJI302" s="223"/>
      <c r="WJJ302" s="2"/>
      <c r="WJK302" s="2"/>
      <c r="WJL302" s="5"/>
      <c r="WJM302" s="5"/>
      <c r="WJN302" s="5"/>
      <c r="WJO302" s="5"/>
      <c r="WJP302" s="5"/>
      <c r="WJQ302" s="223"/>
      <c r="WJR302" s="2"/>
      <c r="WJS302" s="2"/>
      <c r="WJT302" s="5"/>
      <c r="WJU302" s="5"/>
      <c r="WJV302" s="5"/>
      <c r="WJW302" s="5"/>
      <c r="WJX302" s="5"/>
      <c r="WJY302" s="223"/>
      <c r="WJZ302" s="2"/>
      <c r="WKA302" s="2"/>
      <c r="WKB302" s="5"/>
      <c r="WKC302" s="5"/>
      <c r="WKD302" s="5"/>
      <c r="WKE302" s="5"/>
      <c r="WKF302" s="5"/>
      <c r="WKG302" s="223"/>
      <c r="WKH302" s="2"/>
      <c r="WKI302" s="2"/>
      <c r="WKJ302" s="5"/>
      <c r="WKK302" s="5"/>
      <c r="WKL302" s="5"/>
      <c r="WKM302" s="5"/>
      <c r="WKN302" s="5"/>
      <c r="WKO302" s="223"/>
      <c r="WKP302" s="2"/>
      <c r="WKQ302" s="2"/>
      <c r="WKR302" s="5"/>
      <c r="WKS302" s="5"/>
      <c r="WKT302" s="5"/>
      <c r="WKU302" s="5"/>
      <c r="WKV302" s="5"/>
      <c r="WKW302" s="223"/>
      <c r="WKX302" s="2"/>
      <c r="WKY302" s="2"/>
      <c r="WKZ302" s="5"/>
      <c r="WLA302" s="5"/>
      <c r="WLB302" s="5"/>
      <c r="WLC302" s="5"/>
      <c r="WLD302" s="5"/>
      <c r="WLE302" s="223"/>
      <c r="WLF302" s="2"/>
      <c r="WLG302" s="2"/>
      <c r="WLH302" s="5"/>
      <c r="WLI302" s="5"/>
      <c r="WLJ302" s="5"/>
      <c r="WLK302" s="5"/>
      <c r="WLL302" s="5"/>
      <c r="WLM302" s="223"/>
      <c r="WLN302" s="2"/>
      <c r="WLO302" s="2"/>
      <c r="WLP302" s="5"/>
      <c r="WLQ302" s="5"/>
      <c r="WLR302" s="5"/>
      <c r="WLS302" s="5"/>
      <c r="WLT302" s="5"/>
      <c r="WLU302" s="223"/>
      <c r="WLV302" s="2"/>
      <c r="WLW302" s="2"/>
      <c r="WLX302" s="5"/>
      <c r="WLY302" s="5"/>
      <c r="WLZ302" s="5"/>
      <c r="WMA302" s="5"/>
      <c r="WMB302" s="5"/>
      <c r="WMC302" s="223"/>
      <c r="WMD302" s="2"/>
      <c r="WME302" s="2"/>
      <c r="WMF302" s="5"/>
      <c r="WMG302" s="5"/>
      <c r="WMH302" s="5"/>
      <c r="WMI302" s="5"/>
      <c r="WMJ302" s="5"/>
      <c r="WMK302" s="223"/>
      <c r="WML302" s="2"/>
      <c r="WMM302" s="2"/>
      <c r="WMN302" s="5"/>
      <c r="WMO302" s="5"/>
      <c r="WMP302" s="5"/>
      <c r="WMQ302" s="5"/>
      <c r="WMR302" s="5"/>
      <c r="WMS302" s="223"/>
      <c r="WMT302" s="2"/>
      <c r="WMU302" s="2"/>
      <c r="WMV302" s="5"/>
      <c r="WMW302" s="5"/>
      <c r="WMX302" s="5"/>
      <c r="WMY302" s="5"/>
      <c r="WMZ302" s="5"/>
      <c r="WNA302" s="223"/>
      <c r="WNB302" s="2"/>
      <c r="WNC302" s="2"/>
      <c r="WND302" s="5"/>
      <c r="WNE302" s="5"/>
      <c r="WNF302" s="5"/>
      <c r="WNG302" s="5"/>
      <c r="WNH302" s="5"/>
      <c r="WNI302" s="223"/>
      <c r="WNJ302" s="2"/>
      <c r="WNK302" s="2"/>
      <c r="WNL302" s="5"/>
      <c r="WNM302" s="5"/>
      <c r="WNN302" s="5"/>
      <c r="WNO302" s="5"/>
      <c r="WNP302" s="5"/>
      <c r="WNQ302" s="223"/>
      <c r="WNR302" s="2"/>
      <c r="WNS302" s="2"/>
      <c r="WNT302" s="5"/>
      <c r="WNU302" s="5"/>
      <c r="WNV302" s="5"/>
      <c r="WNW302" s="5"/>
      <c r="WNX302" s="5"/>
      <c r="WNY302" s="223"/>
      <c r="WNZ302" s="2"/>
      <c r="WOA302" s="2"/>
      <c r="WOB302" s="5"/>
      <c r="WOC302" s="5"/>
      <c r="WOD302" s="5"/>
      <c r="WOE302" s="5"/>
      <c r="WOF302" s="5"/>
      <c r="WOG302" s="223"/>
      <c r="WOH302" s="2"/>
      <c r="WOI302" s="2"/>
      <c r="WOJ302" s="5"/>
      <c r="WOK302" s="5"/>
      <c r="WOL302" s="5"/>
      <c r="WOM302" s="5"/>
      <c r="WON302" s="5"/>
      <c r="WOO302" s="223"/>
      <c r="WOP302" s="2"/>
      <c r="WOQ302" s="2"/>
      <c r="WOR302" s="5"/>
      <c r="WOS302" s="5"/>
      <c r="WOT302" s="5"/>
      <c r="WOU302" s="5"/>
      <c r="WOV302" s="5"/>
      <c r="WOW302" s="223"/>
      <c r="WOX302" s="2"/>
      <c r="WOY302" s="2"/>
      <c r="WOZ302" s="5"/>
      <c r="WPA302" s="5"/>
      <c r="WPB302" s="5"/>
      <c r="WPC302" s="5"/>
      <c r="WPD302" s="5"/>
      <c r="WPE302" s="223"/>
      <c r="WPF302" s="2"/>
      <c r="WPG302" s="2"/>
      <c r="WPH302" s="5"/>
      <c r="WPI302" s="5"/>
      <c r="WPJ302" s="5"/>
      <c r="WPK302" s="5"/>
      <c r="WPL302" s="5"/>
      <c r="WPM302" s="223"/>
      <c r="WPN302" s="2"/>
      <c r="WPO302" s="2"/>
      <c r="WPP302" s="5"/>
      <c r="WPQ302" s="5"/>
      <c r="WPR302" s="5"/>
      <c r="WPS302" s="5"/>
      <c r="WPT302" s="5"/>
      <c r="WPU302" s="223"/>
      <c r="WPV302" s="2"/>
      <c r="WPW302" s="2"/>
      <c r="WPX302" s="5"/>
      <c r="WPY302" s="5"/>
      <c r="WPZ302" s="5"/>
      <c r="WQA302" s="5"/>
      <c r="WQB302" s="5"/>
      <c r="WQC302" s="223"/>
      <c r="WQD302" s="2"/>
      <c r="WQE302" s="2"/>
      <c r="WQF302" s="5"/>
      <c r="WQG302" s="5"/>
      <c r="WQH302" s="5"/>
      <c r="WQI302" s="5"/>
      <c r="WQJ302" s="5"/>
      <c r="WQK302" s="223"/>
      <c r="WQL302" s="2"/>
      <c r="WQM302" s="2"/>
      <c r="WQN302" s="5"/>
      <c r="WQO302" s="5"/>
      <c r="WQP302" s="5"/>
      <c r="WQQ302" s="5"/>
      <c r="WQR302" s="5"/>
      <c r="WQS302" s="223"/>
      <c r="WQT302" s="2"/>
      <c r="WQU302" s="2"/>
      <c r="WQV302" s="5"/>
      <c r="WQW302" s="5"/>
      <c r="WQX302" s="5"/>
      <c r="WQY302" s="5"/>
      <c r="WQZ302" s="5"/>
      <c r="WRA302" s="223"/>
      <c r="WRB302" s="2"/>
      <c r="WRC302" s="2"/>
      <c r="WRD302" s="5"/>
      <c r="WRE302" s="5"/>
      <c r="WRF302" s="5"/>
      <c r="WRG302" s="5"/>
      <c r="WRH302" s="5"/>
      <c r="WRI302" s="223"/>
      <c r="WRJ302" s="2"/>
      <c r="WRK302" s="2"/>
      <c r="WRL302" s="5"/>
      <c r="WRM302" s="5"/>
      <c r="WRN302" s="5"/>
      <c r="WRO302" s="5"/>
      <c r="WRP302" s="5"/>
      <c r="WRQ302" s="223"/>
      <c r="WRR302" s="2"/>
      <c r="WRS302" s="2"/>
      <c r="WRT302" s="5"/>
      <c r="WRU302" s="5"/>
      <c r="WRV302" s="5"/>
      <c r="WRW302" s="5"/>
      <c r="WRX302" s="5"/>
      <c r="WRY302" s="223"/>
      <c r="WRZ302" s="2"/>
      <c r="WSA302" s="2"/>
      <c r="WSB302" s="5"/>
      <c r="WSC302" s="5"/>
      <c r="WSD302" s="5"/>
      <c r="WSE302" s="5"/>
      <c r="WSF302" s="5"/>
      <c r="WSG302" s="223"/>
      <c r="WSH302" s="2"/>
      <c r="WSI302" s="2"/>
      <c r="WSJ302" s="5"/>
      <c r="WSK302" s="5"/>
      <c r="WSL302" s="5"/>
      <c r="WSM302" s="5"/>
      <c r="WSN302" s="5"/>
      <c r="WSO302" s="223"/>
      <c r="WSP302" s="2"/>
      <c r="WSQ302" s="2"/>
      <c r="WSR302" s="5"/>
      <c r="WSS302" s="5"/>
      <c r="WST302" s="5"/>
      <c r="WSU302" s="5"/>
      <c r="WSV302" s="5"/>
      <c r="WSW302" s="223"/>
      <c r="WSX302" s="2"/>
      <c r="WSY302" s="2"/>
      <c r="WSZ302" s="5"/>
      <c r="WTA302" s="5"/>
      <c r="WTB302" s="5"/>
      <c r="WTC302" s="5"/>
      <c r="WTD302" s="5"/>
      <c r="WTE302" s="223"/>
      <c r="WTF302" s="2"/>
      <c r="WTG302" s="2"/>
      <c r="WTH302" s="5"/>
      <c r="WTI302" s="5"/>
      <c r="WTJ302" s="5"/>
      <c r="WTK302" s="5"/>
      <c r="WTL302" s="5"/>
      <c r="WTM302" s="223"/>
      <c r="WTN302" s="2"/>
      <c r="WTO302" s="2"/>
      <c r="WTP302" s="5"/>
      <c r="WTQ302" s="5"/>
      <c r="WTR302" s="5"/>
      <c r="WTS302" s="5"/>
      <c r="WTT302" s="5"/>
      <c r="WTU302" s="223"/>
      <c r="WTV302" s="2"/>
      <c r="WTW302" s="2"/>
      <c r="WTX302" s="5"/>
      <c r="WTY302" s="5"/>
      <c r="WTZ302" s="5"/>
      <c r="WUA302" s="5"/>
      <c r="WUB302" s="5"/>
      <c r="WUC302" s="223"/>
      <c r="WUD302" s="2"/>
      <c r="WUE302" s="2"/>
      <c r="WUF302" s="5"/>
      <c r="WUG302" s="5"/>
      <c r="WUH302" s="5"/>
      <c r="WUI302" s="5"/>
      <c r="WUJ302" s="5"/>
      <c r="WUK302" s="223"/>
      <c r="WUL302" s="2"/>
      <c r="WUM302" s="2"/>
      <c r="WUN302" s="5"/>
      <c r="WUO302" s="5"/>
      <c r="WUP302" s="5"/>
      <c r="WUQ302" s="5"/>
      <c r="WUR302" s="5"/>
      <c r="WUS302" s="223"/>
      <c r="WUT302" s="2"/>
      <c r="WUU302" s="2"/>
      <c r="WUV302" s="5"/>
      <c r="WUW302" s="5"/>
      <c r="WUX302" s="5"/>
      <c r="WUY302" s="5"/>
      <c r="WUZ302" s="5"/>
      <c r="WVA302" s="223"/>
      <c r="WVB302" s="2"/>
      <c r="WVC302" s="2"/>
      <c r="WVD302" s="5"/>
      <c r="WVE302" s="5"/>
      <c r="WVF302" s="5"/>
      <c r="WVG302" s="5"/>
      <c r="WVH302" s="5"/>
      <c r="WVI302" s="223"/>
      <c r="WVJ302" s="2"/>
      <c r="WVK302" s="2"/>
      <c r="WVL302" s="5"/>
      <c r="WVM302" s="5"/>
      <c r="WVN302" s="5"/>
      <c r="WVO302" s="5"/>
      <c r="WVP302" s="5"/>
      <c r="WVQ302" s="223"/>
      <c r="WVR302" s="2"/>
      <c r="WVS302" s="2"/>
      <c r="WVT302" s="5"/>
      <c r="WVU302" s="5"/>
      <c r="WVV302" s="5"/>
      <c r="WVW302" s="5"/>
      <c r="WVX302" s="5"/>
      <c r="WVY302" s="223"/>
      <c r="WVZ302" s="2"/>
      <c r="WWA302" s="2"/>
      <c r="WWB302" s="5"/>
      <c r="WWC302" s="5"/>
      <c r="WWD302" s="5"/>
      <c r="WWE302" s="5"/>
      <c r="WWF302" s="5"/>
      <c r="WWG302" s="223"/>
      <c r="WWH302" s="2"/>
      <c r="WWI302" s="2"/>
      <c r="WWJ302" s="5"/>
      <c r="WWK302" s="5"/>
      <c r="WWL302" s="5"/>
      <c r="WWM302" s="5"/>
      <c r="WWN302" s="5"/>
      <c r="WWO302" s="223"/>
      <c r="WWP302" s="2"/>
      <c r="WWQ302" s="2"/>
      <c r="WWR302" s="5"/>
      <c r="WWS302" s="5"/>
      <c r="WWT302" s="5"/>
      <c r="WWU302" s="5"/>
      <c r="WWV302" s="5"/>
      <c r="WWW302" s="223"/>
      <c r="WWX302" s="2"/>
      <c r="WWY302" s="2"/>
      <c r="WWZ302" s="5"/>
      <c r="WXA302" s="5"/>
      <c r="WXB302" s="5"/>
      <c r="WXC302" s="5"/>
      <c r="WXD302" s="5"/>
      <c r="WXE302" s="223"/>
      <c r="WXF302" s="2"/>
      <c r="WXG302" s="2"/>
      <c r="WXH302" s="5"/>
      <c r="WXI302" s="5"/>
      <c r="WXJ302" s="5"/>
      <c r="WXK302" s="5"/>
      <c r="WXL302" s="5"/>
      <c r="WXM302" s="223"/>
      <c r="WXN302" s="2"/>
      <c r="WXO302" s="2"/>
      <c r="WXP302" s="5"/>
      <c r="WXQ302" s="5"/>
      <c r="WXR302" s="5"/>
      <c r="WXS302" s="5"/>
      <c r="WXT302" s="5"/>
      <c r="WXU302" s="223"/>
      <c r="WXV302" s="2"/>
      <c r="WXW302" s="2"/>
      <c r="WXX302" s="5"/>
      <c r="WXY302" s="5"/>
      <c r="WXZ302" s="5"/>
      <c r="WYA302" s="5"/>
      <c r="WYB302" s="5"/>
      <c r="WYC302" s="223"/>
      <c r="WYD302" s="2"/>
      <c r="WYE302" s="2"/>
      <c r="WYF302" s="5"/>
      <c r="WYG302" s="5"/>
      <c r="WYH302" s="5"/>
      <c r="WYI302" s="5"/>
      <c r="WYJ302" s="5"/>
      <c r="WYK302" s="223"/>
      <c r="WYL302" s="2"/>
      <c r="WYM302" s="2"/>
      <c r="WYN302" s="5"/>
      <c r="WYO302" s="5"/>
      <c r="WYP302" s="5"/>
      <c r="WYQ302" s="5"/>
      <c r="WYR302" s="5"/>
      <c r="WYS302" s="223"/>
      <c r="WYT302" s="2"/>
      <c r="WYU302" s="2"/>
      <c r="WYV302" s="5"/>
      <c r="WYW302" s="5"/>
      <c r="WYX302" s="5"/>
      <c r="WYY302" s="5"/>
      <c r="WYZ302" s="5"/>
      <c r="WZA302" s="223"/>
      <c r="WZB302" s="2"/>
      <c r="WZC302" s="2"/>
      <c r="WZD302" s="5"/>
      <c r="WZE302" s="5"/>
      <c r="WZF302" s="5"/>
      <c r="WZG302" s="5"/>
      <c r="WZH302" s="5"/>
      <c r="WZI302" s="223"/>
      <c r="WZJ302" s="2"/>
      <c r="WZK302" s="2"/>
      <c r="WZL302" s="5"/>
      <c r="WZM302" s="5"/>
      <c r="WZN302" s="5"/>
      <c r="WZO302" s="5"/>
      <c r="WZP302" s="5"/>
      <c r="WZQ302" s="223"/>
      <c r="WZR302" s="2"/>
      <c r="WZS302" s="2"/>
      <c r="WZT302" s="5"/>
      <c r="WZU302" s="5"/>
      <c r="WZV302" s="5"/>
      <c r="WZW302" s="5"/>
      <c r="WZX302" s="5"/>
      <c r="WZY302" s="223"/>
      <c r="WZZ302" s="2"/>
      <c r="XAA302" s="2"/>
      <c r="XAB302" s="5"/>
      <c r="XAC302" s="5"/>
      <c r="XAD302" s="5"/>
      <c r="XAE302" s="5"/>
      <c r="XAF302" s="5"/>
      <c r="XAG302" s="223"/>
      <c r="XAH302" s="2"/>
      <c r="XAI302" s="2"/>
      <c r="XAJ302" s="5"/>
      <c r="XAK302" s="5"/>
      <c r="XAL302" s="5"/>
      <c r="XAM302" s="5"/>
      <c r="XAN302" s="5"/>
      <c r="XAO302" s="223"/>
      <c r="XAP302" s="2"/>
      <c r="XAQ302" s="2"/>
      <c r="XAR302" s="5"/>
      <c r="XAS302" s="5"/>
      <c r="XAT302" s="5"/>
      <c r="XAU302" s="5"/>
      <c r="XAV302" s="5"/>
      <c r="XAW302" s="223"/>
      <c r="XAX302" s="2"/>
      <c r="XAY302" s="2"/>
      <c r="XAZ302" s="5"/>
      <c r="XBA302" s="5"/>
      <c r="XBB302" s="5"/>
      <c r="XBC302" s="5"/>
      <c r="XBD302" s="5"/>
      <c r="XBE302" s="223"/>
      <c r="XBF302" s="2"/>
      <c r="XBG302" s="2"/>
      <c r="XBH302" s="5"/>
      <c r="XBI302" s="5"/>
      <c r="XBJ302" s="5"/>
      <c r="XBK302" s="5"/>
      <c r="XBL302" s="5"/>
      <c r="XBM302" s="223"/>
      <c r="XBN302" s="2"/>
      <c r="XBO302" s="2"/>
      <c r="XBP302" s="5"/>
      <c r="XBQ302" s="5"/>
      <c r="XBR302" s="5"/>
      <c r="XBS302" s="5"/>
      <c r="XBT302" s="5"/>
      <c r="XBU302" s="223"/>
      <c r="XBV302" s="2"/>
      <c r="XBW302" s="2"/>
      <c r="XBX302" s="5"/>
      <c r="XBY302" s="5"/>
      <c r="XBZ302" s="5"/>
      <c r="XCA302" s="5"/>
      <c r="XCB302" s="5"/>
      <c r="XCC302" s="223"/>
      <c r="XCD302" s="2"/>
      <c r="XCE302" s="2"/>
      <c r="XCF302" s="5"/>
      <c r="XCG302" s="5"/>
      <c r="XCH302" s="5"/>
      <c r="XCI302" s="5"/>
      <c r="XCJ302" s="5"/>
      <c r="XCK302" s="223"/>
      <c r="XCL302" s="2"/>
      <c r="XCM302" s="2"/>
      <c r="XCN302" s="5"/>
      <c r="XCO302" s="5"/>
      <c r="XCP302" s="5"/>
      <c r="XCQ302" s="5"/>
      <c r="XCR302" s="5"/>
      <c r="XCS302" s="223"/>
      <c r="XCT302" s="2"/>
      <c r="XCU302" s="2"/>
      <c r="XCV302" s="5"/>
      <c r="XCW302" s="5"/>
      <c r="XCX302" s="5"/>
      <c r="XCY302" s="5"/>
      <c r="XCZ302" s="5"/>
      <c r="XDA302" s="223"/>
      <c r="XDB302" s="2"/>
      <c r="XDC302" s="2"/>
      <c r="XDD302" s="5"/>
      <c r="XDE302" s="5"/>
      <c r="XDF302" s="5"/>
      <c r="XDG302" s="5"/>
      <c r="XDH302" s="5"/>
      <c r="XDI302" s="223"/>
      <c r="XDJ302" s="2"/>
      <c r="XDK302" s="2"/>
      <c r="XDL302" s="5"/>
      <c r="XDM302" s="5"/>
      <c r="XDN302" s="5"/>
      <c r="XDO302" s="5"/>
      <c r="XDP302" s="5"/>
      <c r="XDQ302" s="223"/>
      <c r="XDR302" s="2"/>
      <c r="XDS302" s="2"/>
      <c r="XDT302" s="5"/>
      <c r="XDU302" s="5"/>
      <c r="XDV302" s="5"/>
      <c r="XDW302" s="5"/>
      <c r="XDX302" s="5"/>
      <c r="XDY302" s="223"/>
      <c r="XDZ302" s="2"/>
      <c r="XEA302" s="2"/>
      <c r="XEB302" s="5"/>
      <c r="XEC302" s="5"/>
      <c r="XED302" s="5"/>
      <c r="XEE302" s="5"/>
      <c r="XEF302" s="5"/>
      <c r="XEG302" s="223"/>
      <c r="XEH302" s="2"/>
      <c r="XEI302" s="2"/>
      <c r="XEJ302" s="5"/>
      <c r="XEK302" s="5"/>
      <c r="XEL302" s="5"/>
      <c r="XEM302" s="5"/>
      <c r="XEN302" s="5"/>
      <c r="XEO302" s="223"/>
      <c r="XEP302" s="2"/>
      <c r="XEQ302" s="2"/>
      <c r="XER302" s="5"/>
      <c r="XES302" s="5"/>
      <c r="XET302" s="5"/>
      <c r="XEU302" s="5"/>
      <c r="XEV302" s="5"/>
      <c r="XEW302" s="223"/>
      <c r="XEX302" s="2"/>
      <c r="XEY302" s="2"/>
      <c r="XEZ302" s="5"/>
      <c r="XFA302" s="5"/>
      <c r="XFB302" s="5"/>
      <c r="XFC302" s="5"/>
      <c r="XFD302" s="5"/>
    </row>
    <row r="303" spans="1:16384" s="4" customFormat="1" x14ac:dyDescent="0.2">
      <c r="A303" s="478"/>
      <c r="B303" s="478"/>
      <c r="C303" s="478"/>
      <c r="D303" s="478"/>
      <c r="E303" s="2"/>
      <c r="F303" s="5"/>
      <c r="G303" s="5"/>
      <c r="H303" s="5"/>
      <c r="I303" s="223"/>
      <c r="J303" s="2"/>
      <c r="K303" s="2"/>
      <c r="L303" s="2"/>
      <c r="M303" s="5"/>
      <c r="N303" s="5"/>
      <c r="O303" s="5"/>
      <c r="P303" s="5"/>
      <c r="Q303" s="223"/>
      <c r="R303" s="2"/>
      <c r="S303" s="2"/>
      <c r="T303" s="5"/>
      <c r="U303" s="5"/>
      <c r="V303" s="5"/>
      <c r="W303" s="5"/>
      <c r="X303" s="5"/>
      <c r="Y303" s="223"/>
      <c r="Z303" s="2"/>
      <c r="AA303" s="2"/>
      <c r="AB303" s="5"/>
      <c r="AC303" s="5"/>
      <c r="AD303" s="5"/>
      <c r="AE303" s="5"/>
      <c r="AF303" s="5"/>
      <c r="AG303" s="223"/>
      <c r="AH303" s="2"/>
      <c r="AI303" s="2"/>
      <c r="AJ303" s="5"/>
      <c r="AK303" s="5"/>
      <c r="AL303" s="5"/>
      <c r="AM303" s="5"/>
      <c r="AN303" s="5"/>
      <c r="AO303" s="223"/>
      <c r="AP303" s="2"/>
      <c r="AQ303" s="2"/>
      <c r="AR303" s="5"/>
      <c r="AS303" s="5"/>
      <c r="AT303" s="5"/>
      <c r="AU303" s="5"/>
      <c r="AV303" s="5"/>
      <c r="AW303" s="223"/>
      <c r="AX303" s="2"/>
      <c r="AY303" s="2"/>
      <c r="AZ303" s="5"/>
      <c r="BA303" s="5"/>
      <c r="BB303" s="5"/>
      <c r="BC303" s="5"/>
      <c r="BD303" s="5"/>
      <c r="BE303" s="223"/>
      <c r="BF303" s="2"/>
      <c r="BG303" s="2"/>
      <c r="BH303" s="5"/>
      <c r="BI303" s="5"/>
      <c r="BJ303" s="5"/>
      <c r="BK303" s="5"/>
      <c r="BL303" s="5"/>
      <c r="BM303" s="223"/>
      <c r="BN303" s="2"/>
      <c r="BO303" s="2"/>
      <c r="BP303" s="5"/>
      <c r="BQ303" s="5"/>
      <c r="BR303" s="5"/>
      <c r="BS303" s="5"/>
      <c r="BT303" s="5"/>
      <c r="BU303" s="223"/>
      <c r="BV303" s="2"/>
      <c r="BW303" s="2"/>
      <c r="BX303" s="5"/>
      <c r="BY303" s="5"/>
      <c r="BZ303" s="5"/>
      <c r="CA303" s="5"/>
      <c r="CB303" s="5"/>
      <c r="CC303" s="223"/>
      <c r="CD303" s="2"/>
      <c r="CE303" s="2"/>
      <c r="CF303" s="5"/>
      <c r="CG303" s="5"/>
      <c r="CH303" s="5"/>
      <c r="CI303" s="5"/>
      <c r="CJ303" s="5"/>
      <c r="CK303" s="223"/>
      <c r="CL303" s="2"/>
      <c r="CM303" s="2"/>
      <c r="CN303" s="5"/>
      <c r="CO303" s="5"/>
      <c r="CP303" s="5"/>
      <c r="CQ303" s="5"/>
      <c r="CR303" s="5"/>
      <c r="CS303" s="223"/>
      <c r="CT303" s="2"/>
      <c r="CU303" s="2"/>
      <c r="CV303" s="5"/>
      <c r="CW303" s="5"/>
      <c r="CX303" s="5"/>
      <c r="CY303" s="5"/>
      <c r="CZ303" s="5"/>
      <c r="DA303" s="223"/>
      <c r="DB303" s="2"/>
      <c r="DC303" s="2"/>
      <c r="DD303" s="5"/>
      <c r="DE303" s="5"/>
      <c r="DF303" s="5"/>
      <c r="DG303" s="5"/>
      <c r="DH303" s="5"/>
      <c r="DI303" s="223"/>
      <c r="DJ303" s="2"/>
      <c r="DK303" s="2"/>
      <c r="DL303" s="5"/>
      <c r="DM303" s="5"/>
      <c r="DN303" s="5"/>
      <c r="DO303" s="5"/>
      <c r="DP303" s="5"/>
      <c r="DQ303" s="223"/>
      <c r="DR303" s="2"/>
      <c r="DS303" s="2"/>
      <c r="DT303" s="5"/>
      <c r="DU303" s="5"/>
      <c r="DV303" s="5"/>
      <c r="DW303" s="5"/>
      <c r="DX303" s="5"/>
      <c r="DY303" s="223"/>
      <c r="DZ303" s="2"/>
      <c r="EA303" s="2"/>
      <c r="EB303" s="5"/>
      <c r="EC303" s="5"/>
      <c r="ED303" s="5"/>
      <c r="EE303" s="5"/>
      <c r="EF303" s="5"/>
      <c r="EG303" s="223"/>
      <c r="EH303" s="2"/>
      <c r="EI303" s="2"/>
      <c r="EJ303" s="5"/>
      <c r="EK303" s="5"/>
      <c r="EL303" s="5"/>
      <c r="EM303" s="5"/>
      <c r="EN303" s="5"/>
      <c r="EO303" s="223"/>
      <c r="EP303" s="2"/>
      <c r="EQ303" s="2"/>
      <c r="ER303" s="5"/>
      <c r="ES303" s="5"/>
      <c r="ET303" s="5"/>
      <c r="EU303" s="5"/>
      <c r="EV303" s="5"/>
      <c r="EW303" s="223"/>
      <c r="EX303" s="2"/>
      <c r="EY303" s="2"/>
      <c r="EZ303" s="5"/>
      <c r="FA303" s="5"/>
      <c r="FB303" s="5"/>
      <c r="FC303" s="5"/>
      <c r="FD303" s="5"/>
      <c r="FE303" s="223"/>
      <c r="FF303" s="2"/>
      <c r="FG303" s="2"/>
      <c r="FH303" s="5"/>
      <c r="FI303" s="5"/>
      <c r="FJ303" s="5"/>
      <c r="FK303" s="5"/>
      <c r="FL303" s="5"/>
      <c r="FM303" s="223"/>
      <c r="FN303" s="2"/>
      <c r="FO303" s="2"/>
      <c r="FP303" s="5"/>
      <c r="FQ303" s="5"/>
      <c r="FR303" s="5"/>
      <c r="FS303" s="5"/>
      <c r="FT303" s="5"/>
      <c r="FU303" s="223"/>
      <c r="FV303" s="2"/>
      <c r="FW303" s="2"/>
      <c r="FX303" s="5"/>
      <c r="FY303" s="5"/>
      <c r="FZ303" s="5"/>
      <c r="GA303" s="5"/>
      <c r="GB303" s="5"/>
      <c r="GC303" s="223"/>
      <c r="GD303" s="2"/>
      <c r="GE303" s="2"/>
      <c r="GF303" s="5"/>
      <c r="GG303" s="5"/>
      <c r="GH303" s="5"/>
      <c r="GI303" s="5"/>
      <c r="GJ303" s="5"/>
      <c r="GK303" s="223"/>
      <c r="GL303" s="2"/>
      <c r="GM303" s="2"/>
      <c r="GN303" s="5"/>
      <c r="GO303" s="5"/>
      <c r="GP303" s="5"/>
      <c r="GQ303" s="5"/>
      <c r="GR303" s="5"/>
      <c r="GS303" s="223"/>
      <c r="GT303" s="2"/>
      <c r="GU303" s="2"/>
      <c r="GV303" s="5"/>
      <c r="GW303" s="5"/>
      <c r="GX303" s="5"/>
      <c r="GY303" s="5"/>
      <c r="GZ303" s="5"/>
      <c r="HA303" s="223"/>
      <c r="HB303" s="2"/>
      <c r="HC303" s="2"/>
      <c r="HD303" s="5"/>
      <c r="HE303" s="5"/>
      <c r="HF303" s="5"/>
      <c r="HG303" s="5"/>
      <c r="HH303" s="5"/>
      <c r="HI303" s="223"/>
      <c r="HJ303" s="2"/>
      <c r="HK303" s="2"/>
      <c r="HL303" s="5"/>
      <c r="HM303" s="5"/>
      <c r="HN303" s="5"/>
      <c r="HO303" s="5"/>
      <c r="HP303" s="5"/>
      <c r="HQ303" s="223"/>
      <c r="HR303" s="2"/>
      <c r="HS303" s="2"/>
      <c r="HT303" s="5"/>
      <c r="HU303" s="5"/>
      <c r="HV303" s="5"/>
      <c r="HW303" s="5"/>
      <c r="HX303" s="5"/>
      <c r="HY303" s="223"/>
      <c r="HZ303" s="2"/>
      <c r="IA303" s="2"/>
      <c r="IB303" s="5"/>
      <c r="IC303" s="5"/>
      <c r="ID303" s="5"/>
      <c r="IE303" s="5"/>
      <c r="IF303" s="5"/>
      <c r="IG303" s="223"/>
      <c r="IH303" s="2"/>
      <c r="II303" s="2"/>
      <c r="IJ303" s="5"/>
      <c r="IK303" s="5"/>
      <c r="IL303" s="5"/>
      <c r="IM303" s="5"/>
      <c r="IN303" s="5"/>
      <c r="IO303" s="223"/>
      <c r="IP303" s="2"/>
      <c r="IQ303" s="2"/>
      <c r="IR303" s="5"/>
      <c r="IS303" s="5"/>
      <c r="IT303" s="5"/>
      <c r="IU303" s="5"/>
      <c r="IV303" s="5"/>
      <c r="IW303" s="223"/>
      <c r="IX303" s="2"/>
      <c r="IY303" s="2"/>
      <c r="IZ303" s="5"/>
      <c r="JA303" s="5"/>
      <c r="JB303" s="5"/>
      <c r="JC303" s="5"/>
      <c r="JD303" s="5"/>
      <c r="JE303" s="223"/>
      <c r="JF303" s="2"/>
      <c r="JG303" s="2"/>
      <c r="JH303" s="5"/>
      <c r="JI303" s="5"/>
      <c r="JJ303" s="5"/>
      <c r="JK303" s="5"/>
      <c r="JL303" s="5"/>
      <c r="JM303" s="223"/>
      <c r="JN303" s="2"/>
      <c r="JO303" s="2"/>
      <c r="JP303" s="5"/>
      <c r="JQ303" s="5"/>
      <c r="JR303" s="5"/>
      <c r="JS303" s="5"/>
      <c r="JT303" s="5"/>
      <c r="JU303" s="223"/>
      <c r="JV303" s="2"/>
      <c r="JW303" s="2"/>
      <c r="JX303" s="5"/>
      <c r="JY303" s="5"/>
      <c r="JZ303" s="5"/>
      <c r="KA303" s="5"/>
      <c r="KB303" s="5"/>
      <c r="KC303" s="223"/>
      <c r="KD303" s="2"/>
      <c r="KE303" s="2"/>
      <c r="KF303" s="5"/>
      <c r="KG303" s="5"/>
      <c r="KH303" s="5"/>
      <c r="KI303" s="5"/>
      <c r="KJ303" s="5"/>
      <c r="KK303" s="223"/>
      <c r="KL303" s="2"/>
      <c r="KM303" s="2"/>
      <c r="KN303" s="5"/>
      <c r="KO303" s="5"/>
      <c r="KP303" s="5"/>
      <c r="KQ303" s="5"/>
      <c r="KR303" s="5"/>
      <c r="KS303" s="223"/>
      <c r="KT303" s="2"/>
      <c r="KU303" s="2"/>
      <c r="KV303" s="5"/>
      <c r="KW303" s="5"/>
      <c r="KX303" s="5"/>
      <c r="KY303" s="5"/>
      <c r="KZ303" s="5"/>
      <c r="LA303" s="223"/>
      <c r="LB303" s="2"/>
      <c r="LC303" s="2"/>
      <c r="LD303" s="5"/>
      <c r="LE303" s="5"/>
      <c r="LF303" s="5"/>
      <c r="LG303" s="5"/>
      <c r="LH303" s="5"/>
      <c r="LI303" s="223"/>
      <c r="LJ303" s="2"/>
      <c r="LK303" s="2"/>
      <c r="LL303" s="5"/>
      <c r="LM303" s="5"/>
      <c r="LN303" s="5"/>
      <c r="LO303" s="5"/>
      <c r="LP303" s="5"/>
      <c r="LQ303" s="223"/>
      <c r="LR303" s="2"/>
      <c r="LS303" s="2"/>
      <c r="LT303" s="5"/>
      <c r="LU303" s="5"/>
      <c r="LV303" s="5"/>
      <c r="LW303" s="5"/>
      <c r="LX303" s="5"/>
      <c r="LY303" s="223"/>
      <c r="LZ303" s="2"/>
      <c r="MA303" s="2"/>
      <c r="MB303" s="5"/>
      <c r="MC303" s="5"/>
      <c r="MD303" s="5"/>
      <c r="ME303" s="5"/>
      <c r="MF303" s="5"/>
      <c r="MG303" s="223"/>
      <c r="MH303" s="2"/>
      <c r="MI303" s="2"/>
      <c r="MJ303" s="5"/>
      <c r="MK303" s="5"/>
      <c r="ML303" s="5"/>
      <c r="MM303" s="5"/>
      <c r="MN303" s="5"/>
      <c r="MO303" s="223"/>
      <c r="MP303" s="2"/>
      <c r="MQ303" s="2"/>
      <c r="MR303" s="5"/>
      <c r="MS303" s="5"/>
      <c r="MT303" s="5"/>
      <c r="MU303" s="5"/>
      <c r="MV303" s="5"/>
      <c r="MW303" s="223"/>
      <c r="MX303" s="2"/>
      <c r="MY303" s="2"/>
      <c r="MZ303" s="5"/>
      <c r="NA303" s="5"/>
      <c r="NB303" s="5"/>
      <c r="NC303" s="5"/>
      <c r="ND303" s="5"/>
      <c r="NE303" s="223"/>
      <c r="NF303" s="2"/>
      <c r="NG303" s="2"/>
      <c r="NH303" s="5"/>
      <c r="NI303" s="5"/>
      <c r="NJ303" s="5"/>
      <c r="NK303" s="5"/>
      <c r="NL303" s="5"/>
      <c r="NM303" s="223"/>
      <c r="NN303" s="2"/>
      <c r="NO303" s="2"/>
      <c r="NP303" s="5"/>
      <c r="NQ303" s="5"/>
      <c r="NR303" s="5"/>
      <c r="NS303" s="5"/>
      <c r="NT303" s="5"/>
      <c r="NU303" s="223"/>
      <c r="NV303" s="2"/>
      <c r="NW303" s="2"/>
      <c r="NX303" s="5"/>
      <c r="NY303" s="5"/>
      <c r="NZ303" s="5"/>
      <c r="OA303" s="5"/>
      <c r="OB303" s="5"/>
      <c r="OC303" s="223"/>
      <c r="OD303" s="2"/>
      <c r="OE303" s="2"/>
      <c r="OF303" s="5"/>
      <c r="OG303" s="5"/>
      <c r="OH303" s="5"/>
      <c r="OI303" s="5"/>
      <c r="OJ303" s="5"/>
      <c r="OK303" s="223"/>
      <c r="OL303" s="2"/>
      <c r="OM303" s="2"/>
      <c r="ON303" s="5"/>
      <c r="OO303" s="5"/>
      <c r="OP303" s="5"/>
      <c r="OQ303" s="5"/>
      <c r="OR303" s="5"/>
      <c r="OS303" s="223"/>
      <c r="OT303" s="2"/>
      <c r="OU303" s="2"/>
      <c r="OV303" s="5"/>
      <c r="OW303" s="5"/>
      <c r="OX303" s="5"/>
      <c r="OY303" s="5"/>
      <c r="OZ303" s="5"/>
      <c r="PA303" s="223"/>
      <c r="PB303" s="2"/>
      <c r="PC303" s="2"/>
      <c r="PD303" s="5"/>
      <c r="PE303" s="5"/>
      <c r="PF303" s="5"/>
      <c r="PG303" s="5"/>
      <c r="PH303" s="5"/>
      <c r="PI303" s="223"/>
      <c r="PJ303" s="2"/>
      <c r="PK303" s="2"/>
      <c r="PL303" s="5"/>
      <c r="PM303" s="5"/>
      <c r="PN303" s="5"/>
      <c r="PO303" s="5"/>
      <c r="PP303" s="5"/>
      <c r="PQ303" s="223"/>
      <c r="PR303" s="2"/>
      <c r="PS303" s="2"/>
      <c r="PT303" s="5"/>
      <c r="PU303" s="5"/>
      <c r="PV303" s="5"/>
      <c r="PW303" s="5"/>
      <c r="PX303" s="5"/>
      <c r="PY303" s="223"/>
      <c r="PZ303" s="2"/>
      <c r="QA303" s="2"/>
      <c r="QB303" s="5"/>
      <c r="QC303" s="5"/>
      <c r="QD303" s="5"/>
      <c r="QE303" s="5"/>
      <c r="QF303" s="5"/>
      <c r="QG303" s="223"/>
      <c r="QH303" s="2"/>
      <c r="QI303" s="2"/>
      <c r="QJ303" s="5"/>
      <c r="QK303" s="5"/>
      <c r="QL303" s="5"/>
      <c r="QM303" s="5"/>
      <c r="QN303" s="5"/>
      <c r="QO303" s="223"/>
      <c r="QP303" s="2"/>
      <c r="QQ303" s="2"/>
      <c r="QR303" s="5"/>
      <c r="QS303" s="5"/>
      <c r="QT303" s="5"/>
      <c r="QU303" s="5"/>
      <c r="QV303" s="5"/>
      <c r="QW303" s="223"/>
      <c r="QX303" s="2"/>
      <c r="QY303" s="2"/>
      <c r="QZ303" s="5"/>
      <c r="RA303" s="5"/>
      <c r="RB303" s="5"/>
      <c r="RC303" s="5"/>
      <c r="RD303" s="5"/>
      <c r="RE303" s="223"/>
      <c r="RF303" s="2"/>
      <c r="RG303" s="2"/>
      <c r="RH303" s="5"/>
      <c r="RI303" s="5"/>
      <c r="RJ303" s="5"/>
      <c r="RK303" s="5"/>
      <c r="RL303" s="5"/>
      <c r="RM303" s="223"/>
      <c r="RN303" s="2"/>
      <c r="RO303" s="2"/>
      <c r="RP303" s="5"/>
      <c r="RQ303" s="5"/>
      <c r="RR303" s="5"/>
      <c r="RS303" s="5"/>
      <c r="RT303" s="5"/>
      <c r="RU303" s="223"/>
      <c r="RV303" s="2"/>
      <c r="RW303" s="2"/>
      <c r="RX303" s="5"/>
      <c r="RY303" s="5"/>
      <c r="RZ303" s="5"/>
      <c r="SA303" s="5"/>
      <c r="SB303" s="5"/>
      <c r="SC303" s="223"/>
      <c r="SD303" s="2"/>
      <c r="SE303" s="2"/>
      <c r="SF303" s="5"/>
      <c r="SG303" s="5"/>
      <c r="SH303" s="5"/>
      <c r="SI303" s="5"/>
      <c r="SJ303" s="5"/>
      <c r="SK303" s="223"/>
      <c r="SL303" s="2"/>
      <c r="SM303" s="2"/>
      <c r="SN303" s="5"/>
      <c r="SO303" s="5"/>
      <c r="SP303" s="5"/>
      <c r="SQ303" s="5"/>
      <c r="SR303" s="5"/>
      <c r="SS303" s="223"/>
      <c r="ST303" s="2"/>
      <c r="SU303" s="2"/>
      <c r="SV303" s="5"/>
      <c r="SW303" s="5"/>
      <c r="SX303" s="5"/>
      <c r="SY303" s="5"/>
      <c r="SZ303" s="5"/>
      <c r="TA303" s="223"/>
      <c r="TB303" s="2"/>
      <c r="TC303" s="2"/>
      <c r="TD303" s="5"/>
      <c r="TE303" s="5"/>
      <c r="TF303" s="5"/>
      <c r="TG303" s="5"/>
      <c r="TH303" s="5"/>
      <c r="TI303" s="223"/>
      <c r="TJ303" s="2"/>
      <c r="TK303" s="2"/>
      <c r="TL303" s="5"/>
      <c r="TM303" s="5"/>
      <c r="TN303" s="5"/>
      <c r="TO303" s="5"/>
      <c r="TP303" s="5"/>
      <c r="TQ303" s="223"/>
      <c r="TR303" s="2"/>
      <c r="TS303" s="2"/>
      <c r="TT303" s="5"/>
      <c r="TU303" s="5"/>
      <c r="TV303" s="5"/>
      <c r="TW303" s="5"/>
      <c r="TX303" s="5"/>
      <c r="TY303" s="223"/>
      <c r="TZ303" s="2"/>
      <c r="UA303" s="2"/>
      <c r="UB303" s="5"/>
      <c r="UC303" s="5"/>
      <c r="UD303" s="5"/>
      <c r="UE303" s="5"/>
      <c r="UF303" s="5"/>
      <c r="UG303" s="223"/>
      <c r="UH303" s="2"/>
      <c r="UI303" s="2"/>
      <c r="UJ303" s="5"/>
      <c r="UK303" s="5"/>
      <c r="UL303" s="5"/>
      <c r="UM303" s="5"/>
      <c r="UN303" s="5"/>
      <c r="UO303" s="223"/>
      <c r="UP303" s="2"/>
      <c r="UQ303" s="2"/>
      <c r="UR303" s="5"/>
      <c r="US303" s="5"/>
      <c r="UT303" s="5"/>
      <c r="UU303" s="5"/>
      <c r="UV303" s="5"/>
      <c r="UW303" s="223"/>
      <c r="UX303" s="2"/>
      <c r="UY303" s="2"/>
      <c r="UZ303" s="5"/>
      <c r="VA303" s="5"/>
      <c r="VB303" s="5"/>
      <c r="VC303" s="5"/>
      <c r="VD303" s="5"/>
      <c r="VE303" s="223"/>
      <c r="VF303" s="2"/>
      <c r="VG303" s="2"/>
      <c r="VH303" s="5"/>
      <c r="VI303" s="5"/>
      <c r="VJ303" s="5"/>
      <c r="VK303" s="5"/>
      <c r="VL303" s="5"/>
      <c r="VM303" s="223"/>
      <c r="VN303" s="2"/>
      <c r="VO303" s="2"/>
      <c r="VP303" s="5"/>
      <c r="VQ303" s="5"/>
      <c r="VR303" s="5"/>
      <c r="VS303" s="5"/>
      <c r="VT303" s="5"/>
      <c r="VU303" s="223"/>
      <c r="VV303" s="2"/>
      <c r="VW303" s="2"/>
      <c r="VX303" s="5"/>
      <c r="VY303" s="5"/>
      <c r="VZ303" s="5"/>
      <c r="WA303" s="5"/>
      <c r="WB303" s="5"/>
      <c r="WC303" s="223"/>
      <c r="WD303" s="2"/>
      <c r="WE303" s="2"/>
      <c r="WF303" s="5"/>
      <c r="WG303" s="5"/>
      <c r="WH303" s="5"/>
      <c r="WI303" s="5"/>
      <c r="WJ303" s="5"/>
      <c r="WK303" s="223"/>
      <c r="WL303" s="2"/>
      <c r="WM303" s="2"/>
      <c r="WN303" s="5"/>
      <c r="WO303" s="5"/>
      <c r="WP303" s="5"/>
      <c r="WQ303" s="5"/>
      <c r="WR303" s="5"/>
      <c r="WS303" s="223"/>
      <c r="WT303" s="2"/>
      <c r="WU303" s="2"/>
      <c r="WV303" s="5"/>
      <c r="WW303" s="5"/>
      <c r="WX303" s="5"/>
      <c r="WY303" s="5"/>
      <c r="WZ303" s="5"/>
      <c r="XA303" s="223"/>
      <c r="XB303" s="2"/>
      <c r="XC303" s="2"/>
      <c r="XD303" s="5"/>
      <c r="XE303" s="5"/>
      <c r="XF303" s="5"/>
      <c r="XG303" s="5"/>
      <c r="XH303" s="5"/>
      <c r="XI303" s="223"/>
      <c r="XJ303" s="2"/>
      <c r="XK303" s="2"/>
      <c r="XL303" s="5"/>
      <c r="XM303" s="5"/>
      <c r="XN303" s="5"/>
      <c r="XO303" s="5"/>
      <c r="XP303" s="5"/>
      <c r="XQ303" s="223"/>
      <c r="XR303" s="2"/>
      <c r="XS303" s="2"/>
      <c r="XT303" s="5"/>
      <c r="XU303" s="5"/>
      <c r="XV303" s="5"/>
      <c r="XW303" s="5"/>
      <c r="XX303" s="5"/>
      <c r="XY303" s="223"/>
      <c r="XZ303" s="2"/>
      <c r="YA303" s="2"/>
      <c r="YB303" s="5"/>
      <c r="YC303" s="5"/>
      <c r="YD303" s="5"/>
      <c r="YE303" s="5"/>
      <c r="YF303" s="5"/>
      <c r="YG303" s="223"/>
      <c r="YH303" s="2"/>
      <c r="YI303" s="2"/>
      <c r="YJ303" s="5"/>
      <c r="YK303" s="5"/>
      <c r="YL303" s="5"/>
      <c r="YM303" s="5"/>
      <c r="YN303" s="5"/>
      <c r="YO303" s="223"/>
      <c r="YP303" s="2"/>
      <c r="YQ303" s="2"/>
      <c r="YR303" s="5"/>
      <c r="YS303" s="5"/>
      <c r="YT303" s="5"/>
      <c r="YU303" s="5"/>
      <c r="YV303" s="5"/>
      <c r="YW303" s="223"/>
      <c r="YX303" s="2"/>
      <c r="YY303" s="2"/>
      <c r="YZ303" s="5"/>
      <c r="ZA303" s="5"/>
      <c r="ZB303" s="5"/>
      <c r="ZC303" s="5"/>
      <c r="ZD303" s="5"/>
      <c r="ZE303" s="223"/>
      <c r="ZF303" s="2"/>
      <c r="ZG303" s="2"/>
      <c r="ZH303" s="5"/>
      <c r="ZI303" s="5"/>
      <c r="ZJ303" s="5"/>
      <c r="ZK303" s="5"/>
      <c r="ZL303" s="5"/>
      <c r="ZM303" s="223"/>
      <c r="ZN303" s="2"/>
      <c r="ZO303" s="2"/>
      <c r="ZP303" s="5"/>
      <c r="ZQ303" s="5"/>
      <c r="ZR303" s="5"/>
      <c r="ZS303" s="5"/>
      <c r="ZT303" s="5"/>
      <c r="ZU303" s="223"/>
      <c r="ZV303" s="2"/>
      <c r="ZW303" s="2"/>
      <c r="ZX303" s="5"/>
      <c r="ZY303" s="5"/>
      <c r="ZZ303" s="5"/>
      <c r="AAA303" s="5"/>
      <c r="AAB303" s="5"/>
      <c r="AAC303" s="223"/>
      <c r="AAD303" s="2"/>
      <c r="AAE303" s="2"/>
      <c r="AAF303" s="5"/>
      <c r="AAG303" s="5"/>
      <c r="AAH303" s="5"/>
      <c r="AAI303" s="5"/>
      <c r="AAJ303" s="5"/>
      <c r="AAK303" s="223"/>
      <c r="AAL303" s="2"/>
      <c r="AAM303" s="2"/>
      <c r="AAN303" s="5"/>
      <c r="AAO303" s="5"/>
      <c r="AAP303" s="5"/>
      <c r="AAQ303" s="5"/>
      <c r="AAR303" s="5"/>
      <c r="AAS303" s="223"/>
      <c r="AAT303" s="2"/>
      <c r="AAU303" s="2"/>
      <c r="AAV303" s="5"/>
      <c r="AAW303" s="5"/>
      <c r="AAX303" s="5"/>
      <c r="AAY303" s="5"/>
      <c r="AAZ303" s="5"/>
      <c r="ABA303" s="223"/>
      <c r="ABB303" s="2"/>
      <c r="ABC303" s="2"/>
      <c r="ABD303" s="5"/>
      <c r="ABE303" s="5"/>
      <c r="ABF303" s="5"/>
      <c r="ABG303" s="5"/>
      <c r="ABH303" s="5"/>
      <c r="ABI303" s="223"/>
      <c r="ABJ303" s="2"/>
      <c r="ABK303" s="2"/>
      <c r="ABL303" s="5"/>
      <c r="ABM303" s="5"/>
      <c r="ABN303" s="5"/>
      <c r="ABO303" s="5"/>
      <c r="ABP303" s="5"/>
      <c r="ABQ303" s="223"/>
      <c r="ABR303" s="2"/>
      <c r="ABS303" s="2"/>
      <c r="ABT303" s="5"/>
      <c r="ABU303" s="5"/>
      <c r="ABV303" s="5"/>
      <c r="ABW303" s="5"/>
      <c r="ABX303" s="5"/>
      <c r="ABY303" s="223"/>
      <c r="ABZ303" s="2"/>
      <c r="ACA303" s="2"/>
      <c r="ACB303" s="5"/>
      <c r="ACC303" s="5"/>
      <c r="ACD303" s="5"/>
      <c r="ACE303" s="5"/>
      <c r="ACF303" s="5"/>
      <c r="ACG303" s="223"/>
      <c r="ACH303" s="2"/>
      <c r="ACI303" s="2"/>
      <c r="ACJ303" s="5"/>
      <c r="ACK303" s="5"/>
      <c r="ACL303" s="5"/>
      <c r="ACM303" s="5"/>
      <c r="ACN303" s="5"/>
      <c r="ACO303" s="223"/>
      <c r="ACP303" s="2"/>
      <c r="ACQ303" s="2"/>
      <c r="ACR303" s="5"/>
      <c r="ACS303" s="5"/>
      <c r="ACT303" s="5"/>
      <c r="ACU303" s="5"/>
      <c r="ACV303" s="5"/>
      <c r="ACW303" s="223"/>
      <c r="ACX303" s="2"/>
      <c r="ACY303" s="2"/>
      <c r="ACZ303" s="5"/>
      <c r="ADA303" s="5"/>
      <c r="ADB303" s="5"/>
      <c r="ADC303" s="5"/>
      <c r="ADD303" s="5"/>
      <c r="ADE303" s="223"/>
      <c r="ADF303" s="2"/>
      <c r="ADG303" s="2"/>
      <c r="ADH303" s="5"/>
      <c r="ADI303" s="5"/>
      <c r="ADJ303" s="5"/>
      <c r="ADK303" s="5"/>
      <c r="ADL303" s="5"/>
      <c r="ADM303" s="223"/>
      <c r="ADN303" s="2"/>
      <c r="ADO303" s="2"/>
      <c r="ADP303" s="5"/>
      <c r="ADQ303" s="5"/>
      <c r="ADR303" s="5"/>
      <c r="ADS303" s="5"/>
      <c r="ADT303" s="5"/>
      <c r="ADU303" s="223"/>
      <c r="ADV303" s="2"/>
      <c r="ADW303" s="2"/>
      <c r="ADX303" s="5"/>
      <c r="ADY303" s="5"/>
      <c r="ADZ303" s="5"/>
      <c r="AEA303" s="5"/>
      <c r="AEB303" s="5"/>
      <c r="AEC303" s="223"/>
      <c r="AED303" s="2"/>
      <c r="AEE303" s="2"/>
      <c r="AEF303" s="5"/>
      <c r="AEG303" s="5"/>
      <c r="AEH303" s="5"/>
      <c r="AEI303" s="5"/>
      <c r="AEJ303" s="5"/>
      <c r="AEK303" s="223"/>
      <c r="AEL303" s="2"/>
      <c r="AEM303" s="2"/>
      <c r="AEN303" s="5"/>
      <c r="AEO303" s="5"/>
      <c r="AEP303" s="5"/>
      <c r="AEQ303" s="5"/>
      <c r="AER303" s="5"/>
      <c r="AES303" s="223"/>
      <c r="AET303" s="2"/>
      <c r="AEU303" s="2"/>
      <c r="AEV303" s="5"/>
      <c r="AEW303" s="5"/>
      <c r="AEX303" s="5"/>
      <c r="AEY303" s="5"/>
      <c r="AEZ303" s="5"/>
      <c r="AFA303" s="223"/>
      <c r="AFB303" s="2"/>
      <c r="AFC303" s="2"/>
      <c r="AFD303" s="5"/>
      <c r="AFE303" s="5"/>
      <c r="AFF303" s="5"/>
      <c r="AFG303" s="5"/>
      <c r="AFH303" s="5"/>
      <c r="AFI303" s="223"/>
      <c r="AFJ303" s="2"/>
      <c r="AFK303" s="2"/>
      <c r="AFL303" s="5"/>
      <c r="AFM303" s="5"/>
      <c r="AFN303" s="5"/>
      <c r="AFO303" s="5"/>
      <c r="AFP303" s="5"/>
      <c r="AFQ303" s="223"/>
      <c r="AFR303" s="2"/>
      <c r="AFS303" s="2"/>
      <c r="AFT303" s="5"/>
      <c r="AFU303" s="5"/>
      <c r="AFV303" s="5"/>
      <c r="AFW303" s="5"/>
      <c r="AFX303" s="5"/>
      <c r="AFY303" s="223"/>
      <c r="AFZ303" s="2"/>
      <c r="AGA303" s="2"/>
      <c r="AGB303" s="5"/>
      <c r="AGC303" s="5"/>
      <c r="AGD303" s="5"/>
      <c r="AGE303" s="5"/>
      <c r="AGF303" s="5"/>
      <c r="AGG303" s="223"/>
      <c r="AGH303" s="2"/>
      <c r="AGI303" s="2"/>
      <c r="AGJ303" s="5"/>
      <c r="AGK303" s="5"/>
      <c r="AGL303" s="5"/>
      <c r="AGM303" s="5"/>
      <c r="AGN303" s="5"/>
      <c r="AGO303" s="223"/>
      <c r="AGP303" s="2"/>
      <c r="AGQ303" s="2"/>
      <c r="AGR303" s="5"/>
      <c r="AGS303" s="5"/>
      <c r="AGT303" s="5"/>
      <c r="AGU303" s="5"/>
      <c r="AGV303" s="5"/>
      <c r="AGW303" s="223"/>
      <c r="AGX303" s="2"/>
      <c r="AGY303" s="2"/>
      <c r="AGZ303" s="5"/>
      <c r="AHA303" s="5"/>
      <c r="AHB303" s="5"/>
      <c r="AHC303" s="5"/>
      <c r="AHD303" s="5"/>
      <c r="AHE303" s="223"/>
      <c r="AHF303" s="2"/>
      <c r="AHG303" s="2"/>
      <c r="AHH303" s="5"/>
      <c r="AHI303" s="5"/>
      <c r="AHJ303" s="5"/>
      <c r="AHK303" s="5"/>
      <c r="AHL303" s="5"/>
      <c r="AHM303" s="223"/>
      <c r="AHN303" s="2"/>
      <c r="AHO303" s="2"/>
      <c r="AHP303" s="5"/>
      <c r="AHQ303" s="5"/>
      <c r="AHR303" s="5"/>
      <c r="AHS303" s="5"/>
      <c r="AHT303" s="5"/>
      <c r="AHU303" s="223"/>
      <c r="AHV303" s="2"/>
      <c r="AHW303" s="2"/>
      <c r="AHX303" s="5"/>
      <c r="AHY303" s="5"/>
      <c r="AHZ303" s="5"/>
      <c r="AIA303" s="5"/>
      <c r="AIB303" s="5"/>
      <c r="AIC303" s="223"/>
      <c r="AID303" s="2"/>
      <c r="AIE303" s="2"/>
      <c r="AIF303" s="5"/>
      <c r="AIG303" s="5"/>
      <c r="AIH303" s="5"/>
      <c r="AII303" s="5"/>
      <c r="AIJ303" s="5"/>
      <c r="AIK303" s="223"/>
      <c r="AIL303" s="2"/>
      <c r="AIM303" s="2"/>
      <c r="AIN303" s="5"/>
      <c r="AIO303" s="5"/>
      <c r="AIP303" s="5"/>
      <c r="AIQ303" s="5"/>
      <c r="AIR303" s="5"/>
      <c r="AIS303" s="223"/>
      <c r="AIT303" s="2"/>
      <c r="AIU303" s="2"/>
      <c r="AIV303" s="5"/>
      <c r="AIW303" s="5"/>
      <c r="AIX303" s="5"/>
      <c r="AIY303" s="5"/>
      <c r="AIZ303" s="5"/>
      <c r="AJA303" s="223"/>
      <c r="AJB303" s="2"/>
      <c r="AJC303" s="2"/>
      <c r="AJD303" s="5"/>
      <c r="AJE303" s="5"/>
      <c r="AJF303" s="5"/>
      <c r="AJG303" s="5"/>
      <c r="AJH303" s="5"/>
      <c r="AJI303" s="223"/>
      <c r="AJJ303" s="2"/>
      <c r="AJK303" s="2"/>
      <c r="AJL303" s="5"/>
      <c r="AJM303" s="5"/>
      <c r="AJN303" s="5"/>
      <c r="AJO303" s="5"/>
      <c r="AJP303" s="5"/>
      <c r="AJQ303" s="223"/>
      <c r="AJR303" s="2"/>
      <c r="AJS303" s="2"/>
      <c r="AJT303" s="5"/>
      <c r="AJU303" s="5"/>
      <c r="AJV303" s="5"/>
      <c r="AJW303" s="5"/>
      <c r="AJX303" s="5"/>
      <c r="AJY303" s="223"/>
      <c r="AJZ303" s="2"/>
      <c r="AKA303" s="2"/>
      <c r="AKB303" s="5"/>
      <c r="AKC303" s="5"/>
      <c r="AKD303" s="5"/>
      <c r="AKE303" s="5"/>
      <c r="AKF303" s="5"/>
      <c r="AKG303" s="223"/>
      <c r="AKH303" s="2"/>
      <c r="AKI303" s="2"/>
      <c r="AKJ303" s="5"/>
      <c r="AKK303" s="5"/>
      <c r="AKL303" s="5"/>
      <c r="AKM303" s="5"/>
      <c r="AKN303" s="5"/>
      <c r="AKO303" s="223"/>
      <c r="AKP303" s="2"/>
      <c r="AKQ303" s="2"/>
      <c r="AKR303" s="5"/>
      <c r="AKS303" s="5"/>
      <c r="AKT303" s="5"/>
      <c r="AKU303" s="5"/>
      <c r="AKV303" s="5"/>
      <c r="AKW303" s="223"/>
      <c r="AKX303" s="2"/>
      <c r="AKY303" s="2"/>
      <c r="AKZ303" s="5"/>
      <c r="ALA303" s="5"/>
      <c r="ALB303" s="5"/>
      <c r="ALC303" s="5"/>
      <c r="ALD303" s="5"/>
      <c r="ALE303" s="223"/>
      <c r="ALF303" s="2"/>
      <c r="ALG303" s="2"/>
      <c r="ALH303" s="5"/>
      <c r="ALI303" s="5"/>
      <c r="ALJ303" s="5"/>
      <c r="ALK303" s="5"/>
      <c r="ALL303" s="5"/>
      <c r="ALM303" s="223"/>
      <c r="ALN303" s="2"/>
      <c r="ALO303" s="2"/>
      <c r="ALP303" s="5"/>
      <c r="ALQ303" s="5"/>
      <c r="ALR303" s="5"/>
      <c r="ALS303" s="5"/>
      <c r="ALT303" s="5"/>
      <c r="ALU303" s="223"/>
      <c r="ALV303" s="2"/>
      <c r="ALW303" s="2"/>
      <c r="ALX303" s="5"/>
      <c r="ALY303" s="5"/>
      <c r="ALZ303" s="5"/>
      <c r="AMA303" s="5"/>
      <c r="AMB303" s="5"/>
      <c r="AMC303" s="223"/>
      <c r="AMD303" s="2"/>
      <c r="AME303" s="2"/>
      <c r="AMF303" s="5"/>
      <c r="AMG303" s="5"/>
      <c r="AMH303" s="5"/>
      <c r="AMI303" s="5"/>
      <c r="AMJ303" s="5"/>
      <c r="AMK303" s="223"/>
      <c r="AML303" s="2"/>
      <c r="AMM303" s="2"/>
      <c r="AMN303" s="5"/>
      <c r="AMO303" s="5"/>
      <c r="AMP303" s="5"/>
      <c r="AMQ303" s="5"/>
      <c r="AMR303" s="5"/>
      <c r="AMS303" s="223"/>
      <c r="AMT303" s="2"/>
      <c r="AMU303" s="2"/>
      <c r="AMV303" s="5"/>
      <c r="AMW303" s="5"/>
      <c r="AMX303" s="5"/>
      <c r="AMY303" s="5"/>
      <c r="AMZ303" s="5"/>
      <c r="ANA303" s="223"/>
      <c r="ANB303" s="2"/>
      <c r="ANC303" s="2"/>
      <c r="AND303" s="5"/>
      <c r="ANE303" s="5"/>
      <c r="ANF303" s="5"/>
      <c r="ANG303" s="5"/>
      <c r="ANH303" s="5"/>
      <c r="ANI303" s="223"/>
      <c r="ANJ303" s="2"/>
      <c r="ANK303" s="2"/>
      <c r="ANL303" s="5"/>
      <c r="ANM303" s="5"/>
      <c r="ANN303" s="5"/>
      <c r="ANO303" s="5"/>
      <c r="ANP303" s="5"/>
      <c r="ANQ303" s="223"/>
      <c r="ANR303" s="2"/>
      <c r="ANS303" s="2"/>
      <c r="ANT303" s="5"/>
      <c r="ANU303" s="5"/>
      <c r="ANV303" s="5"/>
      <c r="ANW303" s="5"/>
      <c r="ANX303" s="5"/>
      <c r="ANY303" s="223"/>
      <c r="ANZ303" s="2"/>
      <c r="AOA303" s="2"/>
      <c r="AOB303" s="5"/>
      <c r="AOC303" s="5"/>
      <c r="AOD303" s="5"/>
      <c r="AOE303" s="5"/>
      <c r="AOF303" s="5"/>
      <c r="AOG303" s="223"/>
      <c r="AOH303" s="2"/>
      <c r="AOI303" s="2"/>
      <c r="AOJ303" s="5"/>
      <c r="AOK303" s="5"/>
      <c r="AOL303" s="5"/>
      <c r="AOM303" s="5"/>
      <c r="AON303" s="5"/>
      <c r="AOO303" s="223"/>
      <c r="AOP303" s="2"/>
      <c r="AOQ303" s="2"/>
      <c r="AOR303" s="5"/>
      <c r="AOS303" s="5"/>
      <c r="AOT303" s="5"/>
      <c r="AOU303" s="5"/>
      <c r="AOV303" s="5"/>
      <c r="AOW303" s="223"/>
      <c r="AOX303" s="2"/>
      <c r="AOY303" s="2"/>
      <c r="AOZ303" s="5"/>
      <c r="APA303" s="5"/>
      <c r="APB303" s="5"/>
      <c r="APC303" s="5"/>
      <c r="APD303" s="5"/>
      <c r="APE303" s="223"/>
      <c r="APF303" s="2"/>
      <c r="APG303" s="2"/>
      <c r="APH303" s="5"/>
      <c r="API303" s="5"/>
      <c r="APJ303" s="5"/>
      <c r="APK303" s="5"/>
      <c r="APL303" s="5"/>
      <c r="APM303" s="223"/>
      <c r="APN303" s="2"/>
      <c r="APO303" s="2"/>
      <c r="APP303" s="5"/>
      <c r="APQ303" s="5"/>
      <c r="APR303" s="5"/>
      <c r="APS303" s="5"/>
      <c r="APT303" s="5"/>
      <c r="APU303" s="223"/>
      <c r="APV303" s="2"/>
      <c r="APW303" s="2"/>
      <c r="APX303" s="5"/>
      <c r="APY303" s="5"/>
      <c r="APZ303" s="5"/>
      <c r="AQA303" s="5"/>
      <c r="AQB303" s="5"/>
      <c r="AQC303" s="223"/>
      <c r="AQD303" s="2"/>
      <c r="AQE303" s="2"/>
      <c r="AQF303" s="5"/>
      <c r="AQG303" s="5"/>
      <c r="AQH303" s="5"/>
      <c r="AQI303" s="5"/>
      <c r="AQJ303" s="5"/>
      <c r="AQK303" s="223"/>
      <c r="AQL303" s="2"/>
      <c r="AQM303" s="2"/>
      <c r="AQN303" s="5"/>
      <c r="AQO303" s="5"/>
      <c r="AQP303" s="5"/>
      <c r="AQQ303" s="5"/>
      <c r="AQR303" s="5"/>
      <c r="AQS303" s="223"/>
      <c r="AQT303" s="2"/>
      <c r="AQU303" s="2"/>
      <c r="AQV303" s="5"/>
      <c r="AQW303" s="5"/>
      <c r="AQX303" s="5"/>
      <c r="AQY303" s="5"/>
      <c r="AQZ303" s="5"/>
      <c r="ARA303" s="223"/>
      <c r="ARB303" s="2"/>
      <c r="ARC303" s="2"/>
      <c r="ARD303" s="5"/>
      <c r="ARE303" s="5"/>
      <c r="ARF303" s="5"/>
      <c r="ARG303" s="5"/>
      <c r="ARH303" s="5"/>
      <c r="ARI303" s="223"/>
      <c r="ARJ303" s="2"/>
      <c r="ARK303" s="2"/>
      <c r="ARL303" s="5"/>
      <c r="ARM303" s="5"/>
      <c r="ARN303" s="5"/>
      <c r="ARO303" s="5"/>
      <c r="ARP303" s="5"/>
      <c r="ARQ303" s="223"/>
      <c r="ARR303" s="2"/>
      <c r="ARS303" s="2"/>
      <c r="ART303" s="5"/>
      <c r="ARU303" s="5"/>
      <c r="ARV303" s="5"/>
      <c r="ARW303" s="5"/>
      <c r="ARX303" s="5"/>
      <c r="ARY303" s="223"/>
      <c r="ARZ303" s="2"/>
      <c r="ASA303" s="2"/>
      <c r="ASB303" s="5"/>
      <c r="ASC303" s="5"/>
      <c r="ASD303" s="5"/>
      <c r="ASE303" s="5"/>
      <c r="ASF303" s="5"/>
      <c r="ASG303" s="223"/>
      <c r="ASH303" s="2"/>
      <c r="ASI303" s="2"/>
      <c r="ASJ303" s="5"/>
      <c r="ASK303" s="5"/>
      <c r="ASL303" s="5"/>
      <c r="ASM303" s="5"/>
      <c r="ASN303" s="5"/>
      <c r="ASO303" s="223"/>
      <c r="ASP303" s="2"/>
      <c r="ASQ303" s="2"/>
      <c r="ASR303" s="5"/>
      <c r="ASS303" s="5"/>
      <c r="AST303" s="5"/>
      <c r="ASU303" s="5"/>
      <c r="ASV303" s="5"/>
      <c r="ASW303" s="223"/>
      <c r="ASX303" s="2"/>
      <c r="ASY303" s="2"/>
      <c r="ASZ303" s="5"/>
      <c r="ATA303" s="5"/>
      <c r="ATB303" s="5"/>
      <c r="ATC303" s="5"/>
      <c r="ATD303" s="5"/>
      <c r="ATE303" s="223"/>
      <c r="ATF303" s="2"/>
      <c r="ATG303" s="2"/>
      <c r="ATH303" s="5"/>
      <c r="ATI303" s="5"/>
      <c r="ATJ303" s="5"/>
      <c r="ATK303" s="5"/>
      <c r="ATL303" s="5"/>
      <c r="ATM303" s="223"/>
      <c r="ATN303" s="2"/>
      <c r="ATO303" s="2"/>
      <c r="ATP303" s="5"/>
      <c r="ATQ303" s="5"/>
      <c r="ATR303" s="5"/>
      <c r="ATS303" s="5"/>
      <c r="ATT303" s="5"/>
      <c r="ATU303" s="223"/>
      <c r="ATV303" s="2"/>
      <c r="ATW303" s="2"/>
      <c r="ATX303" s="5"/>
      <c r="ATY303" s="5"/>
      <c r="ATZ303" s="5"/>
      <c r="AUA303" s="5"/>
      <c r="AUB303" s="5"/>
      <c r="AUC303" s="223"/>
      <c r="AUD303" s="2"/>
      <c r="AUE303" s="2"/>
      <c r="AUF303" s="5"/>
      <c r="AUG303" s="5"/>
      <c r="AUH303" s="5"/>
      <c r="AUI303" s="5"/>
      <c r="AUJ303" s="5"/>
      <c r="AUK303" s="223"/>
      <c r="AUL303" s="2"/>
      <c r="AUM303" s="2"/>
      <c r="AUN303" s="5"/>
      <c r="AUO303" s="5"/>
      <c r="AUP303" s="5"/>
      <c r="AUQ303" s="5"/>
      <c r="AUR303" s="5"/>
      <c r="AUS303" s="223"/>
      <c r="AUT303" s="2"/>
      <c r="AUU303" s="2"/>
      <c r="AUV303" s="5"/>
      <c r="AUW303" s="5"/>
      <c r="AUX303" s="5"/>
      <c r="AUY303" s="5"/>
      <c r="AUZ303" s="5"/>
      <c r="AVA303" s="223"/>
      <c r="AVB303" s="2"/>
      <c r="AVC303" s="2"/>
      <c r="AVD303" s="5"/>
      <c r="AVE303" s="5"/>
      <c r="AVF303" s="5"/>
      <c r="AVG303" s="5"/>
      <c r="AVH303" s="5"/>
      <c r="AVI303" s="223"/>
      <c r="AVJ303" s="2"/>
      <c r="AVK303" s="2"/>
      <c r="AVL303" s="5"/>
      <c r="AVM303" s="5"/>
      <c r="AVN303" s="5"/>
      <c r="AVO303" s="5"/>
      <c r="AVP303" s="5"/>
      <c r="AVQ303" s="223"/>
      <c r="AVR303" s="2"/>
      <c r="AVS303" s="2"/>
      <c r="AVT303" s="5"/>
      <c r="AVU303" s="5"/>
      <c r="AVV303" s="5"/>
      <c r="AVW303" s="5"/>
      <c r="AVX303" s="5"/>
      <c r="AVY303" s="223"/>
      <c r="AVZ303" s="2"/>
      <c r="AWA303" s="2"/>
      <c r="AWB303" s="5"/>
      <c r="AWC303" s="5"/>
      <c r="AWD303" s="5"/>
      <c r="AWE303" s="5"/>
      <c r="AWF303" s="5"/>
      <c r="AWG303" s="223"/>
      <c r="AWH303" s="2"/>
      <c r="AWI303" s="2"/>
      <c r="AWJ303" s="5"/>
      <c r="AWK303" s="5"/>
      <c r="AWL303" s="5"/>
      <c r="AWM303" s="5"/>
      <c r="AWN303" s="5"/>
      <c r="AWO303" s="223"/>
      <c r="AWP303" s="2"/>
      <c r="AWQ303" s="2"/>
      <c r="AWR303" s="5"/>
      <c r="AWS303" s="5"/>
      <c r="AWT303" s="5"/>
      <c r="AWU303" s="5"/>
      <c r="AWV303" s="5"/>
      <c r="AWW303" s="223"/>
      <c r="AWX303" s="2"/>
      <c r="AWY303" s="2"/>
      <c r="AWZ303" s="5"/>
      <c r="AXA303" s="5"/>
      <c r="AXB303" s="5"/>
      <c r="AXC303" s="5"/>
      <c r="AXD303" s="5"/>
      <c r="AXE303" s="223"/>
      <c r="AXF303" s="2"/>
      <c r="AXG303" s="2"/>
      <c r="AXH303" s="5"/>
      <c r="AXI303" s="5"/>
      <c r="AXJ303" s="5"/>
      <c r="AXK303" s="5"/>
      <c r="AXL303" s="5"/>
      <c r="AXM303" s="223"/>
      <c r="AXN303" s="2"/>
      <c r="AXO303" s="2"/>
      <c r="AXP303" s="5"/>
      <c r="AXQ303" s="5"/>
      <c r="AXR303" s="5"/>
      <c r="AXS303" s="5"/>
      <c r="AXT303" s="5"/>
      <c r="AXU303" s="223"/>
      <c r="AXV303" s="2"/>
      <c r="AXW303" s="2"/>
      <c r="AXX303" s="5"/>
      <c r="AXY303" s="5"/>
      <c r="AXZ303" s="5"/>
      <c r="AYA303" s="5"/>
      <c r="AYB303" s="5"/>
      <c r="AYC303" s="223"/>
      <c r="AYD303" s="2"/>
      <c r="AYE303" s="2"/>
      <c r="AYF303" s="5"/>
      <c r="AYG303" s="5"/>
      <c r="AYH303" s="5"/>
      <c r="AYI303" s="5"/>
      <c r="AYJ303" s="5"/>
      <c r="AYK303" s="223"/>
      <c r="AYL303" s="2"/>
      <c r="AYM303" s="2"/>
      <c r="AYN303" s="5"/>
      <c r="AYO303" s="5"/>
      <c r="AYP303" s="5"/>
      <c r="AYQ303" s="5"/>
      <c r="AYR303" s="5"/>
      <c r="AYS303" s="223"/>
      <c r="AYT303" s="2"/>
      <c r="AYU303" s="2"/>
      <c r="AYV303" s="5"/>
      <c r="AYW303" s="5"/>
      <c r="AYX303" s="5"/>
      <c r="AYY303" s="5"/>
      <c r="AYZ303" s="5"/>
      <c r="AZA303" s="223"/>
      <c r="AZB303" s="2"/>
      <c r="AZC303" s="2"/>
      <c r="AZD303" s="5"/>
      <c r="AZE303" s="5"/>
      <c r="AZF303" s="5"/>
      <c r="AZG303" s="5"/>
      <c r="AZH303" s="5"/>
      <c r="AZI303" s="223"/>
      <c r="AZJ303" s="2"/>
      <c r="AZK303" s="2"/>
      <c r="AZL303" s="5"/>
      <c r="AZM303" s="5"/>
      <c r="AZN303" s="5"/>
      <c r="AZO303" s="5"/>
      <c r="AZP303" s="5"/>
      <c r="AZQ303" s="223"/>
      <c r="AZR303" s="2"/>
      <c r="AZS303" s="2"/>
      <c r="AZT303" s="5"/>
      <c r="AZU303" s="5"/>
      <c r="AZV303" s="5"/>
      <c r="AZW303" s="5"/>
      <c r="AZX303" s="5"/>
      <c r="AZY303" s="223"/>
      <c r="AZZ303" s="2"/>
      <c r="BAA303" s="2"/>
      <c r="BAB303" s="5"/>
      <c r="BAC303" s="5"/>
      <c r="BAD303" s="5"/>
      <c r="BAE303" s="5"/>
      <c r="BAF303" s="5"/>
      <c r="BAG303" s="223"/>
      <c r="BAH303" s="2"/>
      <c r="BAI303" s="2"/>
      <c r="BAJ303" s="5"/>
      <c r="BAK303" s="5"/>
      <c r="BAL303" s="5"/>
      <c r="BAM303" s="5"/>
      <c r="BAN303" s="5"/>
      <c r="BAO303" s="223"/>
      <c r="BAP303" s="2"/>
      <c r="BAQ303" s="2"/>
      <c r="BAR303" s="5"/>
      <c r="BAS303" s="5"/>
      <c r="BAT303" s="5"/>
      <c r="BAU303" s="5"/>
      <c r="BAV303" s="5"/>
      <c r="BAW303" s="223"/>
      <c r="BAX303" s="2"/>
      <c r="BAY303" s="2"/>
      <c r="BAZ303" s="5"/>
      <c r="BBA303" s="5"/>
      <c r="BBB303" s="5"/>
      <c r="BBC303" s="5"/>
      <c r="BBD303" s="5"/>
      <c r="BBE303" s="223"/>
      <c r="BBF303" s="2"/>
      <c r="BBG303" s="2"/>
      <c r="BBH303" s="5"/>
      <c r="BBI303" s="5"/>
      <c r="BBJ303" s="5"/>
      <c r="BBK303" s="5"/>
      <c r="BBL303" s="5"/>
      <c r="BBM303" s="223"/>
      <c r="BBN303" s="2"/>
      <c r="BBO303" s="2"/>
      <c r="BBP303" s="5"/>
      <c r="BBQ303" s="5"/>
      <c r="BBR303" s="5"/>
      <c r="BBS303" s="5"/>
      <c r="BBT303" s="5"/>
      <c r="BBU303" s="223"/>
      <c r="BBV303" s="2"/>
      <c r="BBW303" s="2"/>
      <c r="BBX303" s="5"/>
      <c r="BBY303" s="5"/>
      <c r="BBZ303" s="5"/>
      <c r="BCA303" s="5"/>
      <c r="BCB303" s="5"/>
      <c r="BCC303" s="223"/>
      <c r="BCD303" s="2"/>
      <c r="BCE303" s="2"/>
      <c r="BCF303" s="5"/>
      <c r="BCG303" s="5"/>
      <c r="BCH303" s="5"/>
      <c r="BCI303" s="5"/>
      <c r="BCJ303" s="5"/>
      <c r="BCK303" s="223"/>
      <c r="BCL303" s="2"/>
      <c r="BCM303" s="2"/>
      <c r="BCN303" s="5"/>
      <c r="BCO303" s="5"/>
      <c r="BCP303" s="5"/>
      <c r="BCQ303" s="5"/>
      <c r="BCR303" s="5"/>
      <c r="BCS303" s="223"/>
      <c r="BCT303" s="2"/>
      <c r="BCU303" s="2"/>
      <c r="BCV303" s="5"/>
      <c r="BCW303" s="5"/>
      <c r="BCX303" s="5"/>
      <c r="BCY303" s="5"/>
      <c r="BCZ303" s="5"/>
      <c r="BDA303" s="223"/>
      <c r="BDB303" s="2"/>
      <c r="BDC303" s="2"/>
      <c r="BDD303" s="5"/>
      <c r="BDE303" s="5"/>
      <c r="BDF303" s="5"/>
      <c r="BDG303" s="5"/>
      <c r="BDH303" s="5"/>
      <c r="BDI303" s="223"/>
      <c r="BDJ303" s="2"/>
      <c r="BDK303" s="2"/>
      <c r="BDL303" s="5"/>
      <c r="BDM303" s="5"/>
      <c r="BDN303" s="5"/>
      <c r="BDO303" s="5"/>
      <c r="BDP303" s="5"/>
      <c r="BDQ303" s="223"/>
      <c r="BDR303" s="2"/>
      <c r="BDS303" s="2"/>
      <c r="BDT303" s="5"/>
      <c r="BDU303" s="5"/>
      <c r="BDV303" s="5"/>
      <c r="BDW303" s="5"/>
      <c r="BDX303" s="5"/>
      <c r="BDY303" s="223"/>
      <c r="BDZ303" s="2"/>
      <c r="BEA303" s="2"/>
      <c r="BEB303" s="5"/>
      <c r="BEC303" s="5"/>
      <c r="BED303" s="5"/>
      <c r="BEE303" s="5"/>
      <c r="BEF303" s="5"/>
      <c r="BEG303" s="223"/>
      <c r="BEH303" s="2"/>
      <c r="BEI303" s="2"/>
      <c r="BEJ303" s="5"/>
      <c r="BEK303" s="5"/>
      <c r="BEL303" s="5"/>
      <c r="BEM303" s="5"/>
      <c r="BEN303" s="5"/>
      <c r="BEO303" s="223"/>
      <c r="BEP303" s="2"/>
      <c r="BEQ303" s="2"/>
      <c r="BER303" s="5"/>
      <c r="BES303" s="5"/>
      <c r="BET303" s="5"/>
      <c r="BEU303" s="5"/>
      <c r="BEV303" s="5"/>
      <c r="BEW303" s="223"/>
      <c r="BEX303" s="2"/>
      <c r="BEY303" s="2"/>
      <c r="BEZ303" s="5"/>
      <c r="BFA303" s="5"/>
      <c r="BFB303" s="5"/>
      <c r="BFC303" s="5"/>
      <c r="BFD303" s="5"/>
      <c r="BFE303" s="223"/>
      <c r="BFF303" s="2"/>
      <c r="BFG303" s="2"/>
      <c r="BFH303" s="5"/>
      <c r="BFI303" s="5"/>
      <c r="BFJ303" s="5"/>
      <c r="BFK303" s="5"/>
      <c r="BFL303" s="5"/>
      <c r="BFM303" s="223"/>
      <c r="BFN303" s="2"/>
      <c r="BFO303" s="2"/>
      <c r="BFP303" s="5"/>
      <c r="BFQ303" s="5"/>
      <c r="BFR303" s="5"/>
      <c r="BFS303" s="5"/>
      <c r="BFT303" s="5"/>
      <c r="BFU303" s="223"/>
      <c r="BFV303" s="2"/>
      <c r="BFW303" s="2"/>
      <c r="BFX303" s="5"/>
      <c r="BFY303" s="5"/>
      <c r="BFZ303" s="5"/>
      <c r="BGA303" s="5"/>
      <c r="BGB303" s="5"/>
      <c r="BGC303" s="223"/>
      <c r="BGD303" s="2"/>
      <c r="BGE303" s="2"/>
      <c r="BGF303" s="5"/>
      <c r="BGG303" s="5"/>
      <c r="BGH303" s="5"/>
      <c r="BGI303" s="5"/>
      <c r="BGJ303" s="5"/>
      <c r="BGK303" s="223"/>
      <c r="BGL303" s="2"/>
      <c r="BGM303" s="2"/>
      <c r="BGN303" s="5"/>
      <c r="BGO303" s="5"/>
      <c r="BGP303" s="5"/>
      <c r="BGQ303" s="5"/>
      <c r="BGR303" s="5"/>
      <c r="BGS303" s="223"/>
      <c r="BGT303" s="2"/>
      <c r="BGU303" s="2"/>
      <c r="BGV303" s="5"/>
      <c r="BGW303" s="5"/>
      <c r="BGX303" s="5"/>
      <c r="BGY303" s="5"/>
      <c r="BGZ303" s="5"/>
      <c r="BHA303" s="223"/>
      <c r="BHB303" s="2"/>
      <c r="BHC303" s="2"/>
      <c r="BHD303" s="5"/>
      <c r="BHE303" s="5"/>
      <c r="BHF303" s="5"/>
      <c r="BHG303" s="5"/>
      <c r="BHH303" s="5"/>
      <c r="BHI303" s="223"/>
      <c r="BHJ303" s="2"/>
      <c r="BHK303" s="2"/>
      <c r="BHL303" s="5"/>
      <c r="BHM303" s="5"/>
      <c r="BHN303" s="5"/>
      <c r="BHO303" s="5"/>
      <c r="BHP303" s="5"/>
      <c r="BHQ303" s="223"/>
      <c r="BHR303" s="2"/>
      <c r="BHS303" s="2"/>
      <c r="BHT303" s="5"/>
      <c r="BHU303" s="5"/>
      <c r="BHV303" s="5"/>
      <c r="BHW303" s="5"/>
      <c r="BHX303" s="5"/>
      <c r="BHY303" s="223"/>
      <c r="BHZ303" s="2"/>
      <c r="BIA303" s="2"/>
      <c r="BIB303" s="5"/>
      <c r="BIC303" s="5"/>
      <c r="BID303" s="5"/>
      <c r="BIE303" s="5"/>
      <c r="BIF303" s="5"/>
      <c r="BIG303" s="223"/>
      <c r="BIH303" s="2"/>
      <c r="BII303" s="2"/>
      <c r="BIJ303" s="5"/>
      <c r="BIK303" s="5"/>
      <c r="BIL303" s="5"/>
      <c r="BIM303" s="5"/>
      <c r="BIN303" s="5"/>
      <c r="BIO303" s="223"/>
      <c r="BIP303" s="2"/>
      <c r="BIQ303" s="2"/>
      <c r="BIR303" s="5"/>
      <c r="BIS303" s="5"/>
      <c r="BIT303" s="5"/>
      <c r="BIU303" s="5"/>
      <c r="BIV303" s="5"/>
      <c r="BIW303" s="223"/>
      <c r="BIX303" s="2"/>
      <c r="BIY303" s="2"/>
      <c r="BIZ303" s="5"/>
      <c r="BJA303" s="5"/>
      <c r="BJB303" s="5"/>
      <c r="BJC303" s="5"/>
      <c r="BJD303" s="5"/>
      <c r="BJE303" s="223"/>
      <c r="BJF303" s="2"/>
      <c r="BJG303" s="2"/>
      <c r="BJH303" s="5"/>
      <c r="BJI303" s="5"/>
      <c r="BJJ303" s="5"/>
      <c r="BJK303" s="5"/>
      <c r="BJL303" s="5"/>
      <c r="BJM303" s="223"/>
      <c r="BJN303" s="2"/>
      <c r="BJO303" s="2"/>
      <c r="BJP303" s="5"/>
      <c r="BJQ303" s="5"/>
      <c r="BJR303" s="5"/>
      <c r="BJS303" s="5"/>
      <c r="BJT303" s="5"/>
      <c r="BJU303" s="223"/>
      <c r="BJV303" s="2"/>
      <c r="BJW303" s="2"/>
      <c r="BJX303" s="5"/>
      <c r="BJY303" s="5"/>
      <c r="BJZ303" s="5"/>
      <c r="BKA303" s="5"/>
      <c r="BKB303" s="5"/>
      <c r="BKC303" s="223"/>
      <c r="BKD303" s="2"/>
      <c r="BKE303" s="2"/>
      <c r="BKF303" s="5"/>
      <c r="BKG303" s="5"/>
      <c r="BKH303" s="5"/>
      <c r="BKI303" s="5"/>
      <c r="BKJ303" s="5"/>
      <c r="BKK303" s="223"/>
      <c r="BKL303" s="2"/>
      <c r="BKM303" s="2"/>
      <c r="BKN303" s="5"/>
      <c r="BKO303" s="5"/>
      <c r="BKP303" s="5"/>
      <c r="BKQ303" s="5"/>
      <c r="BKR303" s="5"/>
      <c r="BKS303" s="223"/>
      <c r="BKT303" s="2"/>
      <c r="BKU303" s="2"/>
      <c r="BKV303" s="5"/>
      <c r="BKW303" s="5"/>
      <c r="BKX303" s="5"/>
      <c r="BKY303" s="5"/>
      <c r="BKZ303" s="5"/>
      <c r="BLA303" s="223"/>
      <c r="BLB303" s="2"/>
      <c r="BLC303" s="2"/>
      <c r="BLD303" s="5"/>
      <c r="BLE303" s="5"/>
      <c r="BLF303" s="5"/>
      <c r="BLG303" s="5"/>
      <c r="BLH303" s="5"/>
      <c r="BLI303" s="223"/>
      <c r="BLJ303" s="2"/>
      <c r="BLK303" s="2"/>
      <c r="BLL303" s="5"/>
      <c r="BLM303" s="5"/>
      <c r="BLN303" s="5"/>
      <c r="BLO303" s="5"/>
      <c r="BLP303" s="5"/>
      <c r="BLQ303" s="223"/>
      <c r="BLR303" s="2"/>
      <c r="BLS303" s="2"/>
      <c r="BLT303" s="5"/>
      <c r="BLU303" s="5"/>
      <c r="BLV303" s="5"/>
      <c r="BLW303" s="5"/>
      <c r="BLX303" s="5"/>
      <c r="BLY303" s="223"/>
      <c r="BLZ303" s="2"/>
      <c r="BMA303" s="2"/>
      <c r="BMB303" s="5"/>
      <c r="BMC303" s="5"/>
      <c r="BMD303" s="5"/>
      <c r="BME303" s="5"/>
      <c r="BMF303" s="5"/>
      <c r="BMG303" s="223"/>
      <c r="BMH303" s="2"/>
      <c r="BMI303" s="2"/>
      <c r="BMJ303" s="5"/>
      <c r="BMK303" s="5"/>
      <c r="BML303" s="5"/>
      <c r="BMM303" s="5"/>
      <c r="BMN303" s="5"/>
      <c r="BMO303" s="223"/>
      <c r="BMP303" s="2"/>
      <c r="BMQ303" s="2"/>
      <c r="BMR303" s="5"/>
      <c r="BMS303" s="5"/>
      <c r="BMT303" s="5"/>
      <c r="BMU303" s="5"/>
      <c r="BMV303" s="5"/>
      <c r="BMW303" s="223"/>
      <c r="BMX303" s="2"/>
      <c r="BMY303" s="2"/>
      <c r="BMZ303" s="5"/>
      <c r="BNA303" s="5"/>
      <c r="BNB303" s="5"/>
      <c r="BNC303" s="5"/>
      <c r="BND303" s="5"/>
      <c r="BNE303" s="223"/>
      <c r="BNF303" s="2"/>
      <c r="BNG303" s="2"/>
      <c r="BNH303" s="5"/>
      <c r="BNI303" s="5"/>
      <c r="BNJ303" s="5"/>
      <c r="BNK303" s="5"/>
      <c r="BNL303" s="5"/>
      <c r="BNM303" s="223"/>
      <c r="BNN303" s="2"/>
      <c r="BNO303" s="2"/>
      <c r="BNP303" s="5"/>
      <c r="BNQ303" s="5"/>
      <c r="BNR303" s="5"/>
      <c r="BNS303" s="5"/>
      <c r="BNT303" s="5"/>
      <c r="BNU303" s="223"/>
      <c r="BNV303" s="2"/>
      <c r="BNW303" s="2"/>
      <c r="BNX303" s="5"/>
      <c r="BNY303" s="5"/>
      <c r="BNZ303" s="5"/>
      <c r="BOA303" s="5"/>
      <c r="BOB303" s="5"/>
      <c r="BOC303" s="223"/>
      <c r="BOD303" s="2"/>
      <c r="BOE303" s="2"/>
      <c r="BOF303" s="5"/>
      <c r="BOG303" s="5"/>
      <c r="BOH303" s="5"/>
      <c r="BOI303" s="5"/>
      <c r="BOJ303" s="5"/>
      <c r="BOK303" s="223"/>
      <c r="BOL303" s="2"/>
      <c r="BOM303" s="2"/>
      <c r="BON303" s="5"/>
      <c r="BOO303" s="5"/>
      <c r="BOP303" s="5"/>
      <c r="BOQ303" s="5"/>
      <c r="BOR303" s="5"/>
      <c r="BOS303" s="223"/>
      <c r="BOT303" s="2"/>
      <c r="BOU303" s="2"/>
      <c r="BOV303" s="5"/>
      <c r="BOW303" s="5"/>
      <c r="BOX303" s="5"/>
      <c r="BOY303" s="5"/>
      <c r="BOZ303" s="5"/>
      <c r="BPA303" s="223"/>
      <c r="BPB303" s="2"/>
      <c r="BPC303" s="2"/>
      <c r="BPD303" s="5"/>
      <c r="BPE303" s="5"/>
      <c r="BPF303" s="5"/>
      <c r="BPG303" s="5"/>
      <c r="BPH303" s="5"/>
      <c r="BPI303" s="223"/>
      <c r="BPJ303" s="2"/>
      <c r="BPK303" s="2"/>
      <c r="BPL303" s="5"/>
      <c r="BPM303" s="5"/>
      <c r="BPN303" s="5"/>
      <c r="BPO303" s="5"/>
      <c r="BPP303" s="5"/>
      <c r="BPQ303" s="223"/>
      <c r="BPR303" s="2"/>
      <c r="BPS303" s="2"/>
      <c r="BPT303" s="5"/>
      <c r="BPU303" s="5"/>
      <c r="BPV303" s="5"/>
      <c r="BPW303" s="5"/>
      <c r="BPX303" s="5"/>
      <c r="BPY303" s="223"/>
      <c r="BPZ303" s="2"/>
      <c r="BQA303" s="2"/>
      <c r="BQB303" s="5"/>
      <c r="BQC303" s="5"/>
      <c r="BQD303" s="5"/>
      <c r="BQE303" s="5"/>
      <c r="BQF303" s="5"/>
      <c r="BQG303" s="223"/>
      <c r="BQH303" s="2"/>
      <c r="BQI303" s="2"/>
      <c r="BQJ303" s="5"/>
      <c r="BQK303" s="5"/>
      <c r="BQL303" s="5"/>
      <c r="BQM303" s="5"/>
      <c r="BQN303" s="5"/>
      <c r="BQO303" s="223"/>
      <c r="BQP303" s="2"/>
      <c r="BQQ303" s="2"/>
      <c r="BQR303" s="5"/>
      <c r="BQS303" s="5"/>
      <c r="BQT303" s="5"/>
      <c r="BQU303" s="5"/>
      <c r="BQV303" s="5"/>
      <c r="BQW303" s="223"/>
      <c r="BQX303" s="2"/>
      <c r="BQY303" s="2"/>
      <c r="BQZ303" s="5"/>
      <c r="BRA303" s="5"/>
      <c r="BRB303" s="5"/>
      <c r="BRC303" s="5"/>
      <c r="BRD303" s="5"/>
      <c r="BRE303" s="223"/>
      <c r="BRF303" s="2"/>
      <c r="BRG303" s="2"/>
      <c r="BRH303" s="5"/>
      <c r="BRI303" s="5"/>
      <c r="BRJ303" s="5"/>
      <c r="BRK303" s="5"/>
      <c r="BRL303" s="5"/>
      <c r="BRM303" s="223"/>
      <c r="BRN303" s="2"/>
      <c r="BRO303" s="2"/>
      <c r="BRP303" s="5"/>
      <c r="BRQ303" s="5"/>
      <c r="BRR303" s="5"/>
      <c r="BRS303" s="5"/>
      <c r="BRT303" s="5"/>
      <c r="BRU303" s="223"/>
      <c r="BRV303" s="2"/>
      <c r="BRW303" s="2"/>
      <c r="BRX303" s="5"/>
      <c r="BRY303" s="5"/>
      <c r="BRZ303" s="5"/>
      <c r="BSA303" s="5"/>
      <c r="BSB303" s="5"/>
      <c r="BSC303" s="223"/>
      <c r="BSD303" s="2"/>
      <c r="BSE303" s="2"/>
      <c r="BSF303" s="5"/>
      <c r="BSG303" s="5"/>
      <c r="BSH303" s="5"/>
      <c r="BSI303" s="5"/>
      <c r="BSJ303" s="5"/>
      <c r="BSK303" s="223"/>
      <c r="BSL303" s="2"/>
      <c r="BSM303" s="2"/>
      <c r="BSN303" s="5"/>
      <c r="BSO303" s="5"/>
      <c r="BSP303" s="5"/>
      <c r="BSQ303" s="5"/>
      <c r="BSR303" s="5"/>
      <c r="BSS303" s="223"/>
      <c r="BST303" s="2"/>
      <c r="BSU303" s="2"/>
      <c r="BSV303" s="5"/>
      <c r="BSW303" s="5"/>
      <c r="BSX303" s="5"/>
      <c r="BSY303" s="5"/>
      <c r="BSZ303" s="5"/>
      <c r="BTA303" s="223"/>
      <c r="BTB303" s="2"/>
      <c r="BTC303" s="2"/>
      <c r="BTD303" s="5"/>
      <c r="BTE303" s="5"/>
      <c r="BTF303" s="5"/>
      <c r="BTG303" s="5"/>
      <c r="BTH303" s="5"/>
      <c r="BTI303" s="223"/>
      <c r="BTJ303" s="2"/>
      <c r="BTK303" s="2"/>
      <c r="BTL303" s="5"/>
      <c r="BTM303" s="5"/>
      <c r="BTN303" s="5"/>
      <c r="BTO303" s="5"/>
      <c r="BTP303" s="5"/>
      <c r="BTQ303" s="223"/>
      <c r="BTR303" s="2"/>
      <c r="BTS303" s="2"/>
      <c r="BTT303" s="5"/>
      <c r="BTU303" s="5"/>
      <c r="BTV303" s="5"/>
      <c r="BTW303" s="5"/>
      <c r="BTX303" s="5"/>
      <c r="BTY303" s="223"/>
      <c r="BTZ303" s="2"/>
      <c r="BUA303" s="2"/>
      <c r="BUB303" s="5"/>
      <c r="BUC303" s="5"/>
      <c r="BUD303" s="5"/>
      <c r="BUE303" s="5"/>
      <c r="BUF303" s="5"/>
      <c r="BUG303" s="223"/>
      <c r="BUH303" s="2"/>
      <c r="BUI303" s="2"/>
      <c r="BUJ303" s="5"/>
      <c r="BUK303" s="5"/>
      <c r="BUL303" s="5"/>
      <c r="BUM303" s="5"/>
      <c r="BUN303" s="5"/>
      <c r="BUO303" s="223"/>
      <c r="BUP303" s="2"/>
      <c r="BUQ303" s="2"/>
      <c r="BUR303" s="5"/>
      <c r="BUS303" s="5"/>
      <c r="BUT303" s="5"/>
      <c r="BUU303" s="5"/>
      <c r="BUV303" s="5"/>
      <c r="BUW303" s="223"/>
      <c r="BUX303" s="2"/>
      <c r="BUY303" s="2"/>
      <c r="BUZ303" s="5"/>
      <c r="BVA303" s="5"/>
      <c r="BVB303" s="5"/>
      <c r="BVC303" s="5"/>
      <c r="BVD303" s="5"/>
      <c r="BVE303" s="223"/>
      <c r="BVF303" s="2"/>
      <c r="BVG303" s="2"/>
      <c r="BVH303" s="5"/>
      <c r="BVI303" s="5"/>
      <c r="BVJ303" s="5"/>
      <c r="BVK303" s="5"/>
      <c r="BVL303" s="5"/>
      <c r="BVM303" s="223"/>
      <c r="BVN303" s="2"/>
      <c r="BVO303" s="2"/>
      <c r="BVP303" s="5"/>
      <c r="BVQ303" s="5"/>
      <c r="BVR303" s="5"/>
      <c r="BVS303" s="5"/>
      <c r="BVT303" s="5"/>
      <c r="BVU303" s="223"/>
      <c r="BVV303" s="2"/>
      <c r="BVW303" s="2"/>
      <c r="BVX303" s="5"/>
      <c r="BVY303" s="5"/>
      <c r="BVZ303" s="5"/>
      <c r="BWA303" s="5"/>
      <c r="BWB303" s="5"/>
      <c r="BWC303" s="223"/>
      <c r="BWD303" s="2"/>
      <c r="BWE303" s="2"/>
      <c r="BWF303" s="5"/>
      <c r="BWG303" s="5"/>
      <c r="BWH303" s="5"/>
      <c r="BWI303" s="5"/>
      <c r="BWJ303" s="5"/>
      <c r="BWK303" s="223"/>
      <c r="BWL303" s="2"/>
      <c r="BWM303" s="2"/>
      <c r="BWN303" s="5"/>
      <c r="BWO303" s="5"/>
      <c r="BWP303" s="5"/>
      <c r="BWQ303" s="5"/>
      <c r="BWR303" s="5"/>
      <c r="BWS303" s="223"/>
      <c r="BWT303" s="2"/>
      <c r="BWU303" s="2"/>
      <c r="BWV303" s="5"/>
      <c r="BWW303" s="5"/>
      <c r="BWX303" s="5"/>
      <c r="BWY303" s="5"/>
      <c r="BWZ303" s="5"/>
      <c r="BXA303" s="223"/>
      <c r="BXB303" s="2"/>
      <c r="BXC303" s="2"/>
      <c r="BXD303" s="5"/>
      <c r="BXE303" s="5"/>
      <c r="BXF303" s="5"/>
      <c r="BXG303" s="5"/>
      <c r="BXH303" s="5"/>
      <c r="BXI303" s="223"/>
      <c r="BXJ303" s="2"/>
      <c r="BXK303" s="2"/>
      <c r="BXL303" s="5"/>
      <c r="BXM303" s="5"/>
      <c r="BXN303" s="5"/>
      <c r="BXO303" s="5"/>
      <c r="BXP303" s="5"/>
      <c r="BXQ303" s="223"/>
      <c r="BXR303" s="2"/>
      <c r="BXS303" s="2"/>
      <c r="BXT303" s="5"/>
      <c r="BXU303" s="5"/>
      <c r="BXV303" s="5"/>
      <c r="BXW303" s="5"/>
      <c r="BXX303" s="5"/>
      <c r="BXY303" s="223"/>
      <c r="BXZ303" s="2"/>
      <c r="BYA303" s="2"/>
      <c r="BYB303" s="5"/>
      <c r="BYC303" s="5"/>
      <c r="BYD303" s="5"/>
      <c r="BYE303" s="5"/>
      <c r="BYF303" s="5"/>
      <c r="BYG303" s="223"/>
      <c r="BYH303" s="2"/>
      <c r="BYI303" s="2"/>
      <c r="BYJ303" s="5"/>
      <c r="BYK303" s="5"/>
      <c r="BYL303" s="5"/>
      <c r="BYM303" s="5"/>
      <c r="BYN303" s="5"/>
      <c r="BYO303" s="223"/>
      <c r="BYP303" s="2"/>
      <c r="BYQ303" s="2"/>
      <c r="BYR303" s="5"/>
      <c r="BYS303" s="5"/>
      <c r="BYT303" s="5"/>
      <c r="BYU303" s="5"/>
      <c r="BYV303" s="5"/>
      <c r="BYW303" s="223"/>
      <c r="BYX303" s="2"/>
      <c r="BYY303" s="2"/>
      <c r="BYZ303" s="5"/>
      <c r="BZA303" s="5"/>
      <c r="BZB303" s="5"/>
      <c r="BZC303" s="5"/>
      <c r="BZD303" s="5"/>
      <c r="BZE303" s="223"/>
      <c r="BZF303" s="2"/>
      <c r="BZG303" s="2"/>
      <c r="BZH303" s="5"/>
      <c r="BZI303" s="5"/>
      <c r="BZJ303" s="5"/>
      <c r="BZK303" s="5"/>
      <c r="BZL303" s="5"/>
      <c r="BZM303" s="223"/>
      <c r="BZN303" s="2"/>
      <c r="BZO303" s="2"/>
      <c r="BZP303" s="5"/>
      <c r="BZQ303" s="5"/>
      <c r="BZR303" s="5"/>
      <c r="BZS303" s="5"/>
      <c r="BZT303" s="5"/>
      <c r="BZU303" s="223"/>
      <c r="BZV303" s="2"/>
      <c r="BZW303" s="2"/>
      <c r="BZX303" s="5"/>
      <c r="BZY303" s="5"/>
      <c r="BZZ303" s="5"/>
      <c r="CAA303" s="5"/>
      <c r="CAB303" s="5"/>
      <c r="CAC303" s="223"/>
      <c r="CAD303" s="2"/>
      <c r="CAE303" s="2"/>
      <c r="CAF303" s="5"/>
      <c r="CAG303" s="5"/>
      <c r="CAH303" s="5"/>
      <c r="CAI303" s="5"/>
      <c r="CAJ303" s="5"/>
      <c r="CAK303" s="223"/>
      <c r="CAL303" s="2"/>
      <c r="CAM303" s="2"/>
      <c r="CAN303" s="5"/>
      <c r="CAO303" s="5"/>
      <c r="CAP303" s="5"/>
      <c r="CAQ303" s="5"/>
      <c r="CAR303" s="5"/>
      <c r="CAS303" s="223"/>
      <c r="CAT303" s="2"/>
      <c r="CAU303" s="2"/>
      <c r="CAV303" s="5"/>
      <c r="CAW303" s="5"/>
      <c r="CAX303" s="5"/>
      <c r="CAY303" s="5"/>
      <c r="CAZ303" s="5"/>
      <c r="CBA303" s="223"/>
      <c r="CBB303" s="2"/>
      <c r="CBC303" s="2"/>
      <c r="CBD303" s="5"/>
      <c r="CBE303" s="5"/>
      <c r="CBF303" s="5"/>
      <c r="CBG303" s="5"/>
      <c r="CBH303" s="5"/>
      <c r="CBI303" s="223"/>
      <c r="CBJ303" s="2"/>
      <c r="CBK303" s="2"/>
      <c r="CBL303" s="5"/>
      <c r="CBM303" s="5"/>
      <c r="CBN303" s="5"/>
      <c r="CBO303" s="5"/>
      <c r="CBP303" s="5"/>
      <c r="CBQ303" s="223"/>
      <c r="CBR303" s="2"/>
      <c r="CBS303" s="2"/>
      <c r="CBT303" s="5"/>
      <c r="CBU303" s="5"/>
      <c r="CBV303" s="5"/>
      <c r="CBW303" s="5"/>
      <c r="CBX303" s="5"/>
      <c r="CBY303" s="223"/>
      <c r="CBZ303" s="2"/>
      <c r="CCA303" s="2"/>
      <c r="CCB303" s="5"/>
      <c r="CCC303" s="5"/>
      <c r="CCD303" s="5"/>
      <c r="CCE303" s="5"/>
      <c r="CCF303" s="5"/>
      <c r="CCG303" s="223"/>
      <c r="CCH303" s="2"/>
      <c r="CCI303" s="2"/>
      <c r="CCJ303" s="5"/>
      <c r="CCK303" s="5"/>
      <c r="CCL303" s="5"/>
      <c r="CCM303" s="5"/>
      <c r="CCN303" s="5"/>
      <c r="CCO303" s="223"/>
      <c r="CCP303" s="2"/>
      <c r="CCQ303" s="2"/>
      <c r="CCR303" s="5"/>
      <c r="CCS303" s="5"/>
      <c r="CCT303" s="5"/>
      <c r="CCU303" s="5"/>
      <c r="CCV303" s="5"/>
      <c r="CCW303" s="223"/>
      <c r="CCX303" s="2"/>
      <c r="CCY303" s="2"/>
      <c r="CCZ303" s="5"/>
      <c r="CDA303" s="5"/>
      <c r="CDB303" s="5"/>
      <c r="CDC303" s="5"/>
      <c r="CDD303" s="5"/>
      <c r="CDE303" s="223"/>
      <c r="CDF303" s="2"/>
      <c r="CDG303" s="2"/>
      <c r="CDH303" s="5"/>
      <c r="CDI303" s="5"/>
      <c r="CDJ303" s="5"/>
      <c r="CDK303" s="5"/>
      <c r="CDL303" s="5"/>
      <c r="CDM303" s="223"/>
      <c r="CDN303" s="2"/>
      <c r="CDO303" s="2"/>
      <c r="CDP303" s="5"/>
      <c r="CDQ303" s="5"/>
      <c r="CDR303" s="5"/>
      <c r="CDS303" s="5"/>
      <c r="CDT303" s="5"/>
      <c r="CDU303" s="223"/>
      <c r="CDV303" s="2"/>
      <c r="CDW303" s="2"/>
      <c r="CDX303" s="5"/>
      <c r="CDY303" s="5"/>
      <c r="CDZ303" s="5"/>
      <c r="CEA303" s="5"/>
      <c r="CEB303" s="5"/>
      <c r="CEC303" s="223"/>
      <c r="CED303" s="2"/>
      <c r="CEE303" s="2"/>
      <c r="CEF303" s="5"/>
      <c r="CEG303" s="5"/>
      <c r="CEH303" s="5"/>
      <c r="CEI303" s="5"/>
      <c r="CEJ303" s="5"/>
      <c r="CEK303" s="223"/>
      <c r="CEL303" s="2"/>
      <c r="CEM303" s="2"/>
      <c r="CEN303" s="5"/>
      <c r="CEO303" s="5"/>
      <c r="CEP303" s="5"/>
      <c r="CEQ303" s="5"/>
      <c r="CER303" s="5"/>
      <c r="CES303" s="223"/>
      <c r="CET303" s="2"/>
      <c r="CEU303" s="2"/>
      <c r="CEV303" s="5"/>
      <c r="CEW303" s="5"/>
      <c r="CEX303" s="5"/>
      <c r="CEY303" s="5"/>
      <c r="CEZ303" s="5"/>
      <c r="CFA303" s="223"/>
      <c r="CFB303" s="2"/>
      <c r="CFC303" s="2"/>
      <c r="CFD303" s="5"/>
      <c r="CFE303" s="5"/>
      <c r="CFF303" s="5"/>
      <c r="CFG303" s="5"/>
      <c r="CFH303" s="5"/>
      <c r="CFI303" s="223"/>
      <c r="CFJ303" s="2"/>
      <c r="CFK303" s="2"/>
      <c r="CFL303" s="5"/>
      <c r="CFM303" s="5"/>
      <c r="CFN303" s="5"/>
      <c r="CFO303" s="5"/>
      <c r="CFP303" s="5"/>
      <c r="CFQ303" s="223"/>
      <c r="CFR303" s="2"/>
      <c r="CFS303" s="2"/>
      <c r="CFT303" s="5"/>
      <c r="CFU303" s="5"/>
      <c r="CFV303" s="5"/>
      <c r="CFW303" s="5"/>
      <c r="CFX303" s="5"/>
      <c r="CFY303" s="223"/>
      <c r="CFZ303" s="2"/>
      <c r="CGA303" s="2"/>
      <c r="CGB303" s="5"/>
      <c r="CGC303" s="5"/>
      <c r="CGD303" s="5"/>
      <c r="CGE303" s="5"/>
      <c r="CGF303" s="5"/>
      <c r="CGG303" s="223"/>
      <c r="CGH303" s="2"/>
      <c r="CGI303" s="2"/>
      <c r="CGJ303" s="5"/>
      <c r="CGK303" s="5"/>
      <c r="CGL303" s="5"/>
      <c r="CGM303" s="5"/>
      <c r="CGN303" s="5"/>
      <c r="CGO303" s="223"/>
      <c r="CGP303" s="2"/>
      <c r="CGQ303" s="2"/>
      <c r="CGR303" s="5"/>
      <c r="CGS303" s="5"/>
      <c r="CGT303" s="5"/>
      <c r="CGU303" s="5"/>
      <c r="CGV303" s="5"/>
      <c r="CGW303" s="223"/>
      <c r="CGX303" s="2"/>
      <c r="CGY303" s="2"/>
      <c r="CGZ303" s="5"/>
      <c r="CHA303" s="5"/>
      <c r="CHB303" s="5"/>
      <c r="CHC303" s="5"/>
      <c r="CHD303" s="5"/>
      <c r="CHE303" s="223"/>
      <c r="CHF303" s="2"/>
      <c r="CHG303" s="2"/>
      <c r="CHH303" s="5"/>
      <c r="CHI303" s="5"/>
      <c r="CHJ303" s="5"/>
      <c r="CHK303" s="5"/>
      <c r="CHL303" s="5"/>
      <c r="CHM303" s="223"/>
      <c r="CHN303" s="2"/>
      <c r="CHO303" s="2"/>
      <c r="CHP303" s="5"/>
      <c r="CHQ303" s="5"/>
      <c r="CHR303" s="5"/>
      <c r="CHS303" s="5"/>
      <c r="CHT303" s="5"/>
      <c r="CHU303" s="223"/>
      <c r="CHV303" s="2"/>
      <c r="CHW303" s="2"/>
      <c r="CHX303" s="5"/>
      <c r="CHY303" s="5"/>
      <c r="CHZ303" s="5"/>
      <c r="CIA303" s="5"/>
      <c r="CIB303" s="5"/>
      <c r="CIC303" s="223"/>
      <c r="CID303" s="2"/>
      <c r="CIE303" s="2"/>
      <c r="CIF303" s="5"/>
      <c r="CIG303" s="5"/>
      <c r="CIH303" s="5"/>
      <c r="CII303" s="5"/>
      <c r="CIJ303" s="5"/>
      <c r="CIK303" s="223"/>
      <c r="CIL303" s="2"/>
      <c r="CIM303" s="2"/>
      <c r="CIN303" s="5"/>
      <c r="CIO303" s="5"/>
      <c r="CIP303" s="5"/>
      <c r="CIQ303" s="5"/>
      <c r="CIR303" s="5"/>
      <c r="CIS303" s="223"/>
      <c r="CIT303" s="2"/>
      <c r="CIU303" s="2"/>
      <c r="CIV303" s="5"/>
      <c r="CIW303" s="5"/>
      <c r="CIX303" s="5"/>
      <c r="CIY303" s="5"/>
      <c r="CIZ303" s="5"/>
      <c r="CJA303" s="223"/>
      <c r="CJB303" s="2"/>
      <c r="CJC303" s="2"/>
      <c r="CJD303" s="5"/>
      <c r="CJE303" s="5"/>
      <c r="CJF303" s="5"/>
      <c r="CJG303" s="5"/>
      <c r="CJH303" s="5"/>
      <c r="CJI303" s="223"/>
      <c r="CJJ303" s="2"/>
      <c r="CJK303" s="2"/>
      <c r="CJL303" s="5"/>
      <c r="CJM303" s="5"/>
      <c r="CJN303" s="5"/>
      <c r="CJO303" s="5"/>
      <c r="CJP303" s="5"/>
      <c r="CJQ303" s="223"/>
      <c r="CJR303" s="2"/>
      <c r="CJS303" s="2"/>
      <c r="CJT303" s="5"/>
      <c r="CJU303" s="5"/>
      <c r="CJV303" s="5"/>
      <c r="CJW303" s="5"/>
      <c r="CJX303" s="5"/>
      <c r="CJY303" s="223"/>
      <c r="CJZ303" s="2"/>
      <c r="CKA303" s="2"/>
      <c r="CKB303" s="5"/>
      <c r="CKC303" s="5"/>
      <c r="CKD303" s="5"/>
      <c r="CKE303" s="5"/>
      <c r="CKF303" s="5"/>
      <c r="CKG303" s="223"/>
      <c r="CKH303" s="2"/>
      <c r="CKI303" s="2"/>
      <c r="CKJ303" s="5"/>
      <c r="CKK303" s="5"/>
      <c r="CKL303" s="5"/>
      <c r="CKM303" s="5"/>
      <c r="CKN303" s="5"/>
      <c r="CKO303" s="223"/>
      <c r="CKP303" s="2"/>
      <c r="CKQ303" s="2"/>
      <c r="CKR303" s="5"/>
      <c r="CKS303" s="5"/>
      <c r="CKT303" s="5"/>
      <c r="CKU303" s="5"/>
      <c r="CKV303" s="5"/>
      <c r="CKW303" s="223"/>
      <c r="CKX303" s="2"/>
      <c r="CKY303" s="2"/>
      <c r="CKZ303" s="5"/>
      <c r="CLA303" s="5"/>
      <c r="CLB303" s="5"/>
      <c r="CLC303" s="5"/>
      <c r="CLD303" s="5"/>
      <c r="CLE303" s="223"/>
      <c r="CLF303" s="2"/>
      <c r="CLG303" s="2"/>
      <c r="CLH303" s="5"/>
      <c r="CLI303" s="5"/>
      <c r="CLJ303" s="5"/>
      <c r="CLK303" s="5"/>
      <c r="CLL303" s="5"/>
      <c r="CLM303" s="223"/>
      <c r="CLN303" s="2"/>
      <c r="CLO303" s="2"/>
      <c r="CLP303" s="5"/>
      <c r="CLQ303" s="5"/>
      <c r="CLR303" s="5"/>
      <c r="CLS303" s="5"/>
      <c r="CLT303" s="5"/>
      <c r="CLU303" s="223"/>
      <c r="CLV303" s="2"/>
      <c r="CLW303" s="2"/>
      <c r="CLX303" s="5"/>
      <c r="CLY303" s="5"/>
      <c r="CLZ303" s="5"/>
      <c r="CMA303" s="5"/>
      <c r="CMB303" s="5"/>
      <c r="CMC303" s="223"/>
      <c r="CMD303" s="2"/>
      <c r="CME303" s="2"/>
      <c r="CMF303" s="5"/>
      <c r="CMG303" s="5"/>
      <c r="CMH303" s="5"/>
      <c r="CMI303" s="5"/>
      <c r="CMJ303" s="5"/>
      <c r="CMK303" s="223"/>
      <c r="CML303" s="2"/>
      <c r="CMM303" s="2"/>
      <c r="CMN303" s="5"/>
      <c r="CMO303" s="5"/>
      <c r="CMP303" s="5"/>
      <c r="CMQ303" s="5"/>
      <c r="CMR303" s="5"/>
      <c r="CMS303" s="223"/>
      <c r="CMT303" s="2"/>
      <c r="CMU303" s="2"/>
      <c r="CMV303" s="5"/>
      <c r="CMW303" s="5"/>
      <c r="CMX303" s="5"/>
      <c r="CMY303" s="5"/>
      <c r="CMZ303" s="5"/>
      <c r="CNA303" s="223"/>
      <c r="CNB303" s="2"/>
      <c r="CNC303" s="2"/>
      <c r="CND303" s="5"/>
      <c r="CNE303" s="5"/>
      <c r="CNF303" s="5"/>
      <c r="CNG303" s="5"/>
      <c r="CNH303" s="5"/>
      <c r="CNI303" s="223"/>
      <c r="CNJ303" s="2"/>
      <c r="CNK303" s="2"/>
      <c r="CNL303" s="5"/>
      <c r="CNM303" s="5"/>
      <c r="CNN303" s="5"/>
      <c r="CNO303" s="5"/>
      <c r="CNP303" s="5"/>
      <c r="CNQ303" s="223"/>
      <c r="CNR303" s="2"/>
      <c r="CNS303" s="2"/>
      <c r="CNT303" s="5"/>
      <c r="CNU303" s="5"/>
      <c r="CNV303" s="5"/>
      <c r="CNW303" s="5"/>
      <c r="CNX303" s="5"/>
      <c r="CNY303" s="223"/>
      <c r="CNZ303" s="2"/>
      <c r="COA303" s="2"/>
      <c r="COB303" s="5"/>
      <c r="COC303" s="5"/>
      <c r="COD303" s="5"/>
      <c r="COE303" s="5"/>
      <c r="COF303" s="5"/>
      <c r="COG303" s="223"/>
      <c r="COH303" s="2"/>
      <c r="COI303" s="2"/>
      <c r="COJ303" s="5"/>
      <c r="COK303" s="5"/>
      <c r="COL303" s="5"/>
      <c r="COM303" s="5"/>
      <c r="CON303" s="5"/>
      <c r="COO303" s="223"/>
      <c r="COP303" s="2"/>
      <c r="COQ303" s="2"/>
      <c r="COR303" s="5"/>
      <c r="COS303" s="5"/>
      <c r="COT303" s="5"/>
      <c r="COU303" s="5"/>
      <c r="COV303" s="5"/>
      <c r="COW303" s="223"/>
      <c r="COX303" s="2"/>
      <c r="COY303" s="2"/>
      <c r="COZ303" s="5"/>
      <c r="CPA303" s="5"/>
      <c r="CPB303" s="5"/>
      <c r="CPC303" s="5"/>
      <c r="CPD303" s="5"/>
      <c r="CPE303" s="223"/>
      <c r="CPF303" s="2"/>
      <c r="CPG303" s="2"/>
      <c r="CPH303" s="5"/>
      <c r="CPI303" s="5"/>
      <c r="CPJ303" s="5"/>
      <c r="CPK303" s="5"/>
      <c r="CPL303" s="5"/>
      <c r="CPM303" s="223"/>
      <c r="CPN303" s="2"/>
      <c r="CPO303" s="2"/>
      <c r="CPP303" s="5"/>
      <c r="CPQ303" s="5"/>
      <c r="CPR303" s="5"/>
      <c r="CPS303" s="5"/>
      <c r="CPT303" s="5"/>
      <c r="CPU303" s="223"/>
      <c r="CPV303" s="2"/>
      <c r="CPW303" s="2"/>
      <c r="CPX303" s="5"/>
      <c r="CPY303" s="5"/>
      <c r="CPZ303" s="5"/>
      <c r="CQA303" s="5"/>
      <c r="CQB303" s="5"/>
      <c r="CQC303" s="223"/>
      <c r="CQD303" s="2"/>
      <c r="CQE303" s="2"/>
      <c r="CQF303" s="5"/>
      <c r="CQG303" s="5"/>
      <c r="CQH303" s="5"/>
      <c r="CQI303" s="5"/>
      <c r="CQJ303" s="5"/>
      <c r="CQK303" s="223"/>
      <c r="CQL303" s="2"/>
      <c r="CQM303" s="2"/>
      <c r="CQN303" s="5"/>
      <c r="CQO303" s="5"/>
      <c r="CQP303" s="5"/>
      <c r="CQQ303" s="5"/>
      <c r="CQR303" s="5"/>
      <c r="CQS303" s="223"/>
      <c r="CQT303" s="2"/>
      <c r="CQU303" s="2"/>
      <c r="CQV303" s="5"/>
      <c r="CQW303" s="5"/>
      <c r="CQX303" s="5"/>
      <c r="CQY303" s="5"/>
      <c r="CQZ303" s="5"/>
      <c r="CRA303" s="223"/>
      <c r="CRB303" s="2"/>
      <c r="CRC303" s="2"/>
      <c r="CRD303" s="5"/>
      <c r="CRE303" s="5"/>
      <c r="CRF303" s="5"/>
      <c r="CRG303" s="5"/>
      <c r="CRH303" s="5"/>
      <c r="CRI303" s="223"/>
      <c r="CRJ303" s="2"/>
      <c r="CRK303" s="2"/>
      <c r="CRL303" s="5"/>
      <c r="CRM303" s="5"/>
      <c r="CRN303" s="5"/>
      <c r="CRO303" s="5"/>
      <c r="CRP303" s="5"/>
      <c r="CRQ303" s="223"/>
      <c r="CRR303" s="2"/>
      <c r="CRS303" s="2"/>
      <c r="CRT303" s="5"/>
      <c r="CRU303" s="5"/>
      <c r="CRV303" s="5"/>
      <c r="CRW303" s="5"/>
      <c r="CRX303" s="5"/>
      <c r="CRY303" s="223"/>
      <c r="CRZ303" s="2"/>
      <c r="CSA303" s="2"/>
      <c r="CSB303" s="5"/>
      <c r="CSC303" s="5"/>
      <c r="CSD303" s="5"/>
      <c r="CSE303" s="5"/>
      <c r="CSF303" s="5"/>
      <c r="CSG303" s="223"/>
      <c r="CSH303" s="2"/>
      <c r="CSI303" s="2"/>
      <c r="CSJ303" s="5"/>
      <c r="CSK303" s="5"/>
      <c r="CSL303" s="5"/>
      <c r="CSM303" s="5"/>
      <c r="CSN303" s="5"/>
      <c r="CSO303" s="223"/>
      <c r="CSP303" s="2"/>
      <c r="CSQ303" s="2"/>
      <c r="CSR303" s="5"/>
      <c r="CSS303" s="5"/>
      <c r="CST303" s="5"/>
      <c r="CSU303" s="5"/>
      <c r="CSV303" s="5"/>
      <c r="CSW303" s="223"/>
      <c r="CSX303" s="2"/>
      <c r="CSY303" s="2"/>
      <c r="CSZ303" s="5"/>
      <c r="CTA303" s="5"/>
      <c r="CTB303" s="5"/>
      <c r="CTC303" s="5"/>
      <c r="CTD303" s="5"/>
      <c r="CTE303" s="223"/>
      <c r="CTF303" s="2"/>
      <c r="CTG303" s="2"/>
      <c r="CTH303" s="5"/>
      <c r="CTI303" s="5"/>
      <c r="CTJ303" s="5"/>
      <c r="CTK303" s="5"/>
      <c r="CTL303" s="5"/>
      <c r="CTM303" s="223"/>
      <c r="CTN303" s="2"/>
      <c r="CTO303" s="2"/>
      <c r="CTP303" s="5"/>
      <c r="CTQ303" s="5"/>
      <c r="CTR303" s="5"/>
      <c r="CTS303" s="5"/>
      <c r="CTT303" s="5"/>
      <c r="CTU303" s="223"/>
      <c r="CTV303" s="2"/>
      <c r="CTW303" s="2"/>
      <c r="CTX303" s="5"/>
      <c r="CTY303" s="5"/>
      <c r="CTZ303" s="5"/>
      <c r="CUA303" s="5"/>
      <c r="CUB303" s="5"/>
      <c r="CUC303" s="223"/>
      <c r="CUD303" s="2"/>
      <c r="CUE303" s="2"/>
      <c r="CUF303" s="5"/>
      <c r="CUG303" s="5"/>
      <c r="CUH303" s="5"/>
      <c r="CUI303" s="5"/>
      <c r="CUJ303" s="5"/>
      <c r="CUK303" s="223"/>
      <c r="CUL303" s="2"/>
      <c r="CUM303" s="2"/>
      <c r="CUN303" s="5"/>
      <c r="CUO303" s="5"/>
      <c r="CUP303" s="5"/>
      <c r="CUQ303" s="5"/>
      <c r="CUR303" s="5"/>
      <c r="CUS303" s="223"/>
      <c r="CUT303" s="2"/>
      <c r="CUU303" s="2"/>
      <c r="CUV303" s="5"/>
      <c r="CUW303" s="5"/>
      <c r="CUX303" s="5"/>
      <c r="CUY303" s="5"/>
      <c r="CUZ303" s="5"/>
      <c r="CVA303" s="223"/>
      <c r="CVB303" s="2"/>
      <c r="CVC303" s="2"/>
      <c r="CVD303" s="5"/>
      <c r="CVE303" s="5"/>
      <c r="CVF303" s="5"/>
      <c r="CVG303" s="5"/>
      <c r="CVH303" s="5"/>
      <c r="CVI303" s="223"/>
      <c r="CVJ303" s="2"/>
      <c r="CVK303" s="2"/>
      <c r="CVL303" s="5"/>
      <c r="CVM303" s="5"/>
      <c r="CVN303" s="5"/>
      <c r="CVO303" s="5"/>
      <c r="CVP303" s="5"/>
      <c r="CVQ303" s="223"/>
      <c r="CVR303" s="2"/>
      <c r="CVS303" s="2"/>
      <c r="CVT303" s="5"/>
      <c r="CVU303" s="5"/>
      <c r="CVV303" s="5"/>
      <c r="CVW303" s="5"/>
      <c r="CVX303" s="5"/>
      <c r="CVY303" s="223"/>
      <c r="CVZ303" s="2"/>
      <c r="CWA303" s="2"/>
      <c r="CWB303" s="5"/>
      <c r="CWC303" s="5"/>
      <c r="CWD303" s="5"/>
      <c r="CWE303" s="5"/>
      <c r="CWF303" s="5"/>
      <c r="CWG303" s="223"/>
      <c r="CWH303" s="2"/>
      <c r="CWI303" s="2"/>
      <c r="CWJ303" s="5"/>
      <c r="CWK303" s="5"/>
      <c r="CWL303" s="5"/>
      <c r="CWM303" s="5"/>
      <c r="CWN303" s="5"/>
      <c r="CWO303" s="223"/>
      <c r="CWP303" s="2"/>
      <c r="CWQ303" s="2"/>
      <c r="CWR303" s="5"/>
      <c r="CWS303" s="5"/>
      <c r="CWT303" s="5"/>
      <c r="CWU303" s="5"/>
      <c r="CWV303" s="5"/>
      <c r="CWW303" s="223"/>
      <c r="CWX303" s="2"/>
      <c r="CWY303" s="2"/>
      <c r="CWZ303" s="5"/>
      <c r="CXA303" s="5"/>
      <c r="CXB303" s="5"/>
      <c r="CXC303" s="5"/>
      <c r="CXD303" s="5"/>
      <c r="CXE303" s="223"/>
      <c r="CXF303" s="2"/>
      <c r="CXG303" s="2"/>
      <c r="CXH303" s="5"/>
      <c r="CXI303" s="5"/>
      <c r="CXJ303" s="5"/>
      <c r="CXK303" s="5"/>
      <c r="CXL303" s="5"/>
      <c r="CXM303" s="223"/>
      <c r="CXN303" s="2"/>
      <c r="CXO303" s="2"/>
      <c r="CXP303" s="5"/>
      <c r="CXQ303" s="5"/>
      <c r="CXR303" s="5"/>
      <c r="CXS303" s="5"/>
      <c r="CXT303" s="5"/>
      <c r="CXU303" s="223"/>
      <c r="CXV303" s="2"/>
      <c r="CXW303" s="2"/>
      <c r="CXX303" s="5"/>
      <c r="CXY303" s="5"/>
      <c r="CXZ303" s="5"/>
      <c r="CYA303" s="5"/>
      <c r="CYB303" s="5"/>
      <c r="CYC303" s="223"/>
      <c r="CYD303" s="2"/>
      <c r="CYE303" s="2"/>
      <c r="CYF303" s="5"/>
      <c r="CYG303" s="5"/>
      <c r="CYH303" s="5"/>
      <c r="CYI303" s="5"/>
      <c r="CYJ303" s="5"/>
      <c r="CYK303" s="223"/>
      <c r="CYL303" s="2"/>
      <c r="CYM303" s="2"/>
      <c r="CYN303" s="5"/>
      <c r="CYO303" s="5"/>
      <c r="CYP303" s="5"/>
      <c r="CYQ303" s="5"/>
      <c r="CYR303" s="5"/>
      <c r="CYS303" s="223"/>
      <c r="CYT303" s="2"/>
      <c r="CYU303" s="2"/>
      <c r="CYV303" s="5"/>
      <c r="CYW303" s="5"/>
      <c r="CYX303" s="5"/>
      <c r="CYY303" s="5"/>
      <c r="CYZ303" s="5"/>
      <c r="CZA303" s="223"/>
      <c r="CZB303" s="2"/>
      <c r="CZC303" s="2"/>
      <c r="CZD303" s="5"/>
      <c r="CZE303" s="5"/>
      <c r="CZF303" s="5"/>
      <c r="CZG303" s="5"/>
      <c r="CZH303" s="5"/>
      <c r="CZI303" s="223"/>
      <c r="CZJ303" s="2"/>
      <c r="CZK303" s="2"/>
      <c r="CZL303" s="5"/>
      <c r="CZM303" s="5"/>
      <c r="CZN303" s="5"/>
      <c r="CZO303" s="5"/>
      <c r="CZP303" s="5"/>
      <c r="CZQ303" s="223"/>
      <c r="CZR303" s="2"/>
      <c r="CZS303" s="2"/>
      <c r="CZT303" s="5"/>
      <c r="CZU303" s="5"/>
      <c r="CZV303" s="5"/>
      <c r="CZW303" s="5"/>
      <c r="CZX303" s="5"/>
      <c r="CZY303" s="223"/>
      <c r="CZZ303" s="2"/>
      <c r="DAA303" s="2"/>
      <c r="DAB303" s="5"/>
      <c r="DAC303" s="5"/>
      <c r="DAD303" s="5"/>
      <c r="DAE303" s="5"/>
      <c r="DAF303" s="5"/>
      <c r="DAG303" s="223"/>
      <c r="DAH303" s="2"/>
      <c r="DAI303" s="2"/>
      <c r="DAJ303" s="5"/>
      <c r="DAK303" s="5"/>
      <c r="DAL303" s="5"/>
      <c r="DAM303" s="5"/>
      <c r="DAN303" s="5"/>
      <c r="DAO303" s="223"/>
      <c r="DAP303" s="2"/>
      <c r="DAQ303" s="2"/>
      <c r="DAR303" s="5"/>
      <c r="DAS303" s="5"/>
      <c r="DAT303" s="5"/>
      <c r="DAU303" s="5"/>
      <c r="DAV303" s="5"/>
      <c r="DAW303" s="223"/>
      <c r="DAX303" s="2"/>
      <c r="DAY303" s="2"/>
      <c r="DAZ303" s="5"/>
      <c r="DBA303" s="5"/>
      <c r="DBB303" s="5"/>
      <c r="DBC303" s="5"/>
      <c r="DBD303" s="5"/>
      <c r="DBE303" s="223"/>
      <c r="DBF303" s="2"/>
      <c r="DBG303" s="2"/>
      <c r="DBH303" s="5"/>
      <c r="DBI303" s="5"/>
      <c r="DBJ303" s="5"/>
      <c r="DBK303" s="5"/>
      <c r="DBL303" s="5"/>
      <c r="DBM303" s="223"/>
      <c r="DBN303" s="2"/>
      <c r="DBO303" s="2"/>
      <c r="DBP303" s="5"/>
      <c r="DBQ303" s="5"/>
      <c r="DBR303" s="5"/>
      <c r="DBS303" s="5"/>
      <c r="DBT303" s="5"/>
      <c r="DBU303" s="223"/>
      <c r="DBV303" s="2"/>
      <c r="DBW303" s="2"/>
      <c r="DBX303" s="5"/>
      <c r="DBY303" s="5"/>
      <c r="DBZ303" s="5"/>
      <c r="DCA303" s="5"/>
      <c r="DCB303" s="5"/>
      <c r="DCC303" s="223"/>
      <c r="DCD303" s="2"/>
      <c r="DCE303" s="2"/>
      <c r="DCF303" s="5"/>
      <c r="DCG303" s="5"/>
      <c r="DCH303" s="5"/>
      <c r="DCI303" s="5"/>
      <c r="DCJ303" s="5"/>
      <c r="DCK303" s="223"/>
      <c r="DCL303" s="2"/>
      <c r="DCM303" s="2"/>
      <c r="DCN303" s="5"/>
      <c r="DCO303" s="5"/>
      <c r="DCP303" s="5"/>
      <c r="DCQ303" s="5"/>
      <c r="DCR303" s="5"/>
      <c r="DCS303" s="223"/>
      <c r="DCT303" s="2"/>
      <c r="DCU303" s="2"/>
      <c r="DCV303" s="5"/>
      <c r="DCW303" s="5"/>
      <c r="DCX303" s="5"/>
      <c r="DCY303" s="5"/>
      <c r="DCZ303" s="5"/>
      <c r="DDA303" s="223"/>
      <c r="DDB303" s="2"/>
      <c r="DDC303" s="2"/>
      <c r="DDD303" s="5"/>
      <c r="DDE303" s="5"/>
      <c r="DDF303" s="5"/>
      <c r="DDG303" s="5"/>
      <c r="DDH303" s="5"/>
      <c r="DDI303" s="223"/>
      <c r="DDJ303" s="2"/>
      <c r="DDK303" s="2"/>
      <c r="DDL303" s="5"/>
      <c r="DDM303" s="5"/>
      <c r="DDN303" s="5"/>
      <c r="DDO303" s="5"/>
      <c r="DDP303" s="5"/>
      <c r="DDQ303" s="223"/>
      <c r="DDR303" s="2"/>
      <c r="DDS303" s="2"/>
      <c r="DDT303" s="5"/>
      <c r="DDU303" s="5"/>
      <c r="DDV303" s="5"/>
      <c r="DDW303" s="5"/>
      <c r="DDX303" s="5"/>
      <c r="DDY303" s="223"/>
      <c r="DDZ303" s="2"/>
      <c r="DEA303" s="2"/>
      <c r="DEB303" s="5"/>
      <c r="DEC303" s="5"/>
      <c r="DED303" s="5"/>
      <c r="DEE303" s="5"/>
      <c r="DEF303" s="5"/>
      <c r="DEG303" s="223"/>
      <c r="DEH303" s="2"/>
      <c r="DEI303" s="2"/>
      <c r="DEJ303" s="5"/>
      <c r="DEK303" s="5"/>
      <c r="DEL303" s="5"/>
      <c r="DEM303" s="5"/>
      <c r="DEN303" s="5"/>
      <c r="DEO303" s="223"/>
      <c r="DEP303" s="2"/>
      <c r="DEQ303" s="2"/>
      <c r="DER303" s="5"/>
      <c r="DES303" s="5"/>
      <c r="DET303" s="5"/>
      <c r="DEU303" s="5"/>
      <c r="DEV303" s="5"/>
      <c r="DEW303" s="223"/>
      <c r="DEX303" s="2"/>
      <c r="DEY303" s="2"/>
      <c r="DEZ303" s="5"/>
      <c r="DFA303" s="5"/>
      <c r="DFB303" s="5"/>
      <c r="DFC303" s="5"/>
      <c r="DFD303" s="5"/>
      <c r="DFE303" s="223"/>
      <c r="DFF303" s="2"/>
      <c r="DFG303" s="2"/>
      <c r="DFH303" s="5"/>
      <c r="DFI303" s="5"/>
      <c r="DFJ303" s="5"/>
      <c r="DFK303" s="5"/>
      <c r="DFL303" s="5"/>
      <c r="DFM303" s="223"/>
      <c r="DFN303" s="2"/>
      <c r="DFO303" s="2"/>
      <c r="DFP303" s="5"/>
      <c r="DFQ303" s="5"/>
      <c r="DFR303" s="5"/>
      <c r="DFS303" s="5"/>
      <c r="DFT303" s="5"/>
      <c r="DFU303" s="223"/>
      <c r="DFV303" s="2"/>
      <c r="DFW303" s="2"/>
      <c r="DFX303" s="5"/>
      <c r="DFY303" s="5"/>
      <c r="DFZ303" s="5"/>
      <c r="DGA303" s="5"/>
      <c r="DGB303" s="5"/>
      <c r="DGC303" s="223"/>
      <c r="DGD303" s="2"/>
      <c r="DGE303" s="2"/>
      <c r="DGF303" s="5"/>
      <c r="DGG303" s="5"/>
      <c r="DGH303" s="5"/>
      <c r="DGI303" s="5"/>
      <c r="DGJ303" s="5"/>
      <c r="DGK303" s="223"/>
      <c r="DGL303" s="2"/>
      <c r="DGM303" s="2"/>
      <c r="DGN303" s="5"/>
      <c r="DGO303" s="5"/>
      <c r="DGP303" s="5"/>
      <c r="DGQ303" s="5"/>
      <c r="DGR303" s="5"/>
      <c r="DGS303" s="223"/>
      <c r="DGT303" s="2"/>
      <c r="DGU303" s="2"/>
      <c r="DGV303" s="5"/>
      <c r="DGW303" s="5"/>
      <c r="DGX303" s="5"/>
      <c r="DGY303" s="5"/>
      <c r="DGZ303" s="5"/>
      <c r="DHA303" s="223"/>
      <c r="DHB303" s="2"/>
      <c r="DHC303" s="2"/>
      <c r="DHD303" s="5"/>
      <c r="DHE303" s="5"/>
      <c r="DHF303" s="5"/>
      <c r="DHG303" s="5"/>
      <c r="DHH303" s="5"/>
      <c r="DHI303" s="223"/>
      <c r="DHJ303" s="2"/>
      <c r="DHK303" s="2"/>
      <c r="DHL303" s="5"/>
      <c r="DHM303" s="5"/>
      <c r="DHN303" s="5"/>
      <c r="DHO303" s="5"/>
      <c r="DHP303" s="5"/>
      <c r="DHQ303" s="223"/>
      <c r="DHR303" s="2"/>
      <c r="DHS303" s="2"/>
      <c r="DHT303" s="5"/>
      <c r="DHU303" s="5"/>
      <c r="DHV303" s="5"/>
      <c r="DHW303" s="5"/>
      <c r="DHX303" s="5"/>
      <c r="DHY303" s="223"/>
      <c r="DHZ303" s="2"/>
      <c r="DIA303" s="2"/>
      <c r="DIB303" s="5"/>
      <c r="DIC303" s="5"/>
      <c r="DID303" s="5"/>
      <c r="DIE303" s="5"/>
      <c r="DIF303" s="5"/>
      <c r="DIG303" s="223"/>
      <c r="DIH303" s="2"/>
      <c r="DII303" s="2"/>
      <c r="DIJ303" s="5"/>
      <c r="DIK303" s="5"/>
      <c r="DIL303" s="5"/>
      <c r="DIM303" s="5"/>
      <c r="DIN303" s="5"/>
      <c r="DIO303" s="223"/>
      <c r="DIP303" s="2"/>
      <c r="DIQ303" s="2"/>
      <c r="DIR303" s="5"/>
      <c r="DIS303" s="5"/>
      <c r="DIT303" s="5"/>
      <c r="DIU303" s="5"/>
      <c r="DIV303" s="5"/>
      <c r="DIW303" s="223"/>
      <c r="DIX303" s="2"/>
      <c r="DIY303" s="2"/>
      <c r="DIZ303" s="5"/>
      <c r="DJA303" s="5"/>
      <c r="DJB303" s="5"/>
      <c r="DJC303" s="5"/>
      <c r="DJD303" s="5"/>
      <c r="DJE303" s="223"/>
      <c r="DJF303" s="2"/>
      <c r="DJG303" s="2"/>
      <c r="DJH303" s="5"/>
      <c r="DJI303" s="5"/>
      <c r="DJJ303" s="5"/>
      <c r="DJK303" s="5"/>
      <c r="DJL303" s="5"/>
      <c r="DJM303" s="223"/>
      <c r="DJN303" s="2"/>
      <c r="DJO303" s="2"/>
      <c r="DJP303" s="5"/>
      <c r="DJQ303" s="5"/>
      <c r="DJR303" s="5"/>
      <c r="DJS303" s="5"/>
      <c r="DJT303" s="5"/>
      <c r="DJU303" s="223"/>
      <c r="DJV303" s="2"/>
      <c r="DJW303" s="2"/>
      <c r="DJX303" s="5"/>
      <c r="DJY303" s="5"/>
      <c r="DJZ303" s="5"/>
      <c r="DKA303" s="5"/>
      <c r="DKB303" s="5"/>
      <c r="DKC303" s="223"/>
      <c r="DKD303" s="2"/>
      <c r="DKE303" s="2"/>
      <c r="DKF303" s="5"/>
      <c r="DKG303" s="5"/>
      <c r="DKH303" s="5"/>
      <c r="DKI303" s="5"/>
      <c r="DKJ303" s="5"/>
      <c r="DKK303" s="223"/>
      <c r="DKL303" s="2"/>
      <c r="DKM303" s="2"/>
      <c r="DKN303" s="5"/>
      <c r="DKO303" s="5"/>
      <c r="DKP303" s="5"/>
      <c r="DKQ303" s="5"/>
      <c r="DKR303" s="5"/>
      <c r="DKS303" s="223"/>
      <c r="DKT303" s="2"/>
      <c r="DKU303" s="2"/>
      <c r="DKV303" s="5"/>
      <c r="DKW303" s="5"/>
      <c r="DKX303" s="5"/>
      <c r="DKY303" s="5"/>
      <c r="DKZ303" s="5"/>
      <c r="DLA303" s="223"/>
      <c r="DLB303" s="2"/>
      <c r="DLC303" s="2"/>
      <c r="DLD303" s="5"/>
      <c r="DLE303" s="5"/>
      <c r="DLF303" s="5"/>
      <c r="DLG303" s="5"/>
      <c r="DLH303" s="5"/>
      <c r="DLI303" s="223"/>
      <c r="DLJ303" s="2"/>
      <c r="DLK303" s="2"/>
      <c r="DLL303" s="5"/>
      <c r="DLM303" s="5"/>
      <c r="DLN303" s="5"/>
      <c r="DLO303" s="5"/>
      <c r="DLP303" s="5"/>
      <c r="DLQ303" s="223"/>
      <c r="DLR303" s="2"/>
      <c r="DLS303" s="2"/>
      <c r="DLT303" s="5"/>
      <c r="DLU303" s="5"/>
      <c r="DLV303" s="5"/>
      <c r="DLW303" s="5"/>
      <c r="DLX303" s="5"/>
      <c r="DLY303" s="223"/>
      <c r="DLZ303" s="2"/>
      <c r="DMA303" s="2"/>
      <c r="DMB303" s="5"/>
      <c r="DMC303" s="5"/>
      <c r="DMD303" s="5"/>
      <c r="DME303" s="5"/>
      <c r="DMF303" s="5"/>
      <c r="DMG303" s="223"/>
      <c r="DMH303" s="2"/>
      <c r="DMI303" s="2"/>
      <c r="DMJ303" s="5"/>
      <c r="DMK303" s="5"/>
      <c r="DML303" s="5"/>
      <c r="DMM303" s="5"/>
      <c r="DMN303" s="5"/>
      <c r="DMO303" s="223"/>
      <c r="DMP303" s="2"/>
      <c r="DMQ303" s="2"/>
      <c r="DMR303" s="5"/>
      <c r="DMS303" s="5"/>
      <c r="DMT303" s="5"/>
      <c r="DMU303" s="5"/>
      <c r="DMV303" s="5"/>
      <c r="DMW303" s="223"/>
      <c r="DMX303" s="2"/>
      <c r="DMY303" s="2"/>
      <c r="DMZ303" s="5"/>
      <c r="DNA303" s="5"/>
      <c r="DNB303" s="5"/>
      <c r="DNC303" s="5"/>
      <c r="DND303" s="5"/>
      <c r="DNE303" s="223"/>
      <c r="DNF303" s="2"/>
      <c r="DNG303" s="2"/>
      <c r="DNH303" s="5"/>
      <c r="DNI303" s="5"/>
      <c r="DNJ303" s="5"/>
      <c r="DNK303" s="5"/>
      <c r="DNL303" s="5"/>
      <c r="DNM303" s="223"/>
      <c r="DNN303" s="2"/>
      <c r="DNO303" s="2"/>
      <c r="DNP303" s="5"/>
      <c r="DNQ303" s="5"/>
      <c r="DNR303" s="5"/>
      <c r="DNS303" s="5"/>
      <c r="DNT303" s="5"/>
      <c r="DNU303" s="223"/>
      <c r="DNV303" s="2"/>
      <c r="DNW303" s="2"/>
      <c r="DNX303" s="5"/>
      <c r="DNY303" s="5"/>
      <c r="DNZ303" s="5"/>
      <c r="DOA303" s="5"/>
      <c r="DOB303" s="5"/>
      <c r="DOC303" s="223"/>
      <c r="DOD303" s="2"/>
      <c r="DOE303" s="2"/>
      <c r="DOF303" s="5"/>
      <c r="DOG303" s="5"/>
      <c r="DOH303" s="5"/>
      <c r="DOI303" s="5"/>
      <c r="DOJ303" s="5"/>
      <c r="DOK303" s="223"/>
      <c r="DOL303" s="2"/>
      <c r="DOM303" s="2"/>
      <c r="DON303" s="5"/>
      <c r="DOO303" s="5"/>
      <c r="DOP303" s="5"/>
      <c r="DOQ303" s="5"/>
      <c r="DOR303" s="5"/>
      <c r="DOS303" s="223"/>
      <c r="DOT303" s="2"/>
      <c r="DOU303" s="2"/>
      <c r="DOV303" s="5"/>
      <c r="DOW303" s="5"/>
      <c r="DOX303" s="5"/>
      <c r="DOY303" s="5"/>
      <c r="DOZ303" s="5"/>
      <c r="DPA303" s="223"/>
      <c r="DPB303" s="2"/>
      <c r="DPC303" s="2"/>
      <c r="DPD303" s="5"/>
      <c r="DPE303" s="5"/>
      <c r="DPF303" s="5"/>
      <c r="DPG303" s="5"/>
      <c r="DPH303" s="5"/>
      <c r="DPI303" s="223"/>
      <c r="DPJ303" s="2"/>
      <c r="DPK303" s="2"/>
      <c r="DPL303" s="5"/>
      <c r="DPM303" s="5"/>
      <c r="DPN303" s="5"/>
      <c r="DPO303" s="5"/>
      <c r="DPP303" s="5"/>
      <c r="DPQ303" s="223"/>
      <c r="DPR303" s="2"/>
      <c r="DPS303" s="2"/>
      <c r="DPT303" s="5"/>
      <c r="DPU303" s="5"/>
      <c r="DPV303" s="5"/>
      <c r="DPW303" s="5"/>
      <c r="DPX303" s="5"/>
      <c r="DPY303" s="223"/>
      <c r="DPZ303" s="2"/>
      <c r="DQA303" s="2"/>
      <c r="DQB303" s="5"/>
      <c r="DQC303" s="5"/>
      <c r="DQD303" s="5"/>
      <c r="DQE303" s="5"/>
      <c r="DQF303" s="5"/>
      <c r="DQG303" s="223"/>
      <c r="DQH303" s="2"/>
      <c r="DQI303" s="2"/>
      <c r="DQJ303" s="5"/>
      <c r="DQK303" s="5"/>
      <c r="DQL303" s="5"/>
      <c r="DQM303" s="5"/>
      <c r="DQN303" s="5"/>
      <c r="DQO303" s="223"/>
      <c r="DQP303" s="2"/>
      <c r="DQQ303" s="2"/>
      <c r="DQR303" s="5"/>
      <c r="DQS303" s="5"/>
      <c r="DQT303" s="5"/>
      <c r="DQU303" s="5"/>
      <c r="DQV303" s="5"/>
      <c r="DQW303" s="223"/>
      <c r="DQX303" s="2"/>
      <c r="DQY303" s="2"/>
      <c r="DQZ303" s="5"/>
      <c r="DRA303" s="5"/>
      <c r="DRB303" s="5"/>
      <c r="DRC303" s="5"/>
      <c r="DRD303" s="5"/>
      <c r="DRE303" s="223"/>
      <c r="DRF303" s="2"/>
      <c r="DRG303" s="2"/>
      <c r="DRH303" s="5"/>
      <c r="DRI303" s="5"/>
      <c r="DRJ303" s="5"/>
      <c r="DRK303" s="5"/>
      <c r="DRL303" s="5"/>
      <c r="DRM303" s="223"/>
      <c r="DRN303" s="2"/>
      <c r="DRO303" s="2"/>
      <c r="DRP303" s="5"/>
      <c r="DRQ303" s="5"/>
      <c r="DRR303" s="5"/>
      <c r="DRS303" s="5"/>
      <c r="DRT303" s="5"/>
      <c r="DRU303" s="223"/>
      <c r="DRV303" s="2"/>
      <c r="DRW303" s="2"/>
      <c r="DRX303" s="5"/>
      <c r="DRY303" s="5"/>
      <c r="DRZ303" s="5"/>
      <c r="DSA303" s="5"/>
      <c r="DSB303" s="5"/>
      <c r="DSC303" s="223"/>
      <c r="DSD303" s="2"/>
      <c r="DSE303" s="2"/>
      <c r="DSF303" s="5"/>
      <c r="DSG303" s="5"/>
      <c r="DSH303" s="5"/>
      <c r="DSI303" s="5"/>
      <c r="DSJ303" s="5"/>
      <c r="DSK303" s="223"/>
      <c r="DSL303" s="2"/>
      <c r="DSM303" s="2"/>
      <c r="DSN303" s="5"/>
      <c r="DSO303" s="5"/>
      <c r="DSP303" s="5"/>
      <c r="DSQ303" s="5"/>
      <c r="DSR303" s="5"/>
      <c r="DSS303" s="223"/>
      <c r="DST303" s="2"/>
      <c r="DSU303" s="2"/>
      <c r="DSV303" s="5"/>
      <c r="DSW303" s="5"/>
      <c r="DSX303" s="5"/>
      <c r="DSY303" s="5"/>
      <c r="DSZ303" s="5"/>
      <c r="DTA303" s="223"/>
      <c r="DTB303" s="2"/>
      <c r="DTC303" s="2"/>
      <c r="DTD303" s="5"/>
      <c r="DTE303" s="5"/>
      <c r="DTF303" s="5"/>
      <c r="DTG303" s="5"/>
      <c r="DTH303" s="5"/>
      <c r="DTI303" s="223"/>
      <c r="DTJ303" s="2"/>
      <c r="DTK303" s="2"/>
      <c r="DTL303" s="5"/>
      <c r="DTM303" s="5"/>
      <c r="DTN303" s="5"/>
      <c r="DTO303" s="5"/>
      <c r="DTP303" s="5"/>
      <c r="DTQ303" s="223"/>
      <c r="DTR303" s="2"/>
      <c r="DTS303" s="2"/>
      <c r="DTT303" s="5"/>
      <c r="DTU303" s="5"/>
      <c r="DTV303" s="5"/>
      <c r="DTW303" s="5"/>
      <c r="DTX303" s="5"/>
      <c r="DTY303" s="223"/>
      <c r="DTZ303" s="2"/>
      <c r="DUA303" s="2"/>
      <c r="DUB303" s="5"/>
      <c r="DUC303" s="5"/>
      <c r="DUD303" s="5"/>
      <c r="DUE303" s="5"/>
      <c r="DUF303" s="5"/>
      <c r="DUG303" s="223"/>
      <c r="DUH303" s="2"/>
      <c r="DUI303" s="2"/>
      <c r="DUJ303" s="5"/>
      <c r="DUK303" s="5"/>
      <c r="DUL303" s="5"/>
      <c r="DUM303" s="5"/>
      <c r="DUN303" s="5"/>
      <c r="DUO303" s="223"/>
      <c r="DUP303" s="2"/>
      <c r="DUQ303" s="2"/>
      <c r="DUR303" s="5"/>
      <c r="DUS303" s="5"/>
      <c r="DUT303" s="5"/>
      <c r="DUU303" s="5"/>
      <c r="DUV303" s="5"/>
      <c r="DUW303" s="223"/>
      <c r="DUX303" s="2"/>
      <c r="DUY303" s="2"/>
      <c r="DUZ303" s="5"/>
      <c r="DVA303" s="5"/>
      <c r="DVB303" s="5"/>
      <c r="DVC303" s="5"/>
      <c r="DVD303" s="5"/>
      <c r="DVE303" s="223"/>
      <c r="DVF303" s="2"/>
      <c r="DVG303" s="2"/>
      <c r="DVH303" s="5"/>
      <c r="DVI303" s="5"/>
      <c r="DVJ303" s="5"/>
      <c r="DVK303" s="5"/>
      <c r="DVL303" s="5"/>
      <c r="DVM303" s="223"/>
      <c r="DVN303" s="2"/>
      <c r="DVO303" s="2"/>
      <c r="DVP303" s="5"/>
      <c r="DVQ303" s="5"/>
      <c r="DVR303" s="5"/>
      <c r="DVS303" s="5"/>
      <c r="DVT303" s="5"/>
      <c r="DVU303" s="223"/>
      <c r="DVV303" s="2"/>
      <c r="DVW303" s="2"/>
      <c r="DVX303" s="5"/>
      <c r="DVY303" s="5"/>
      <c r="DVZ303" s="5"/>
      <c r="DWA303" s="5"/>
      <c r="DWB303" s="5"/>
      <c r="DWC303" s="223"/>
      <c r="DWD303" s="2"/>
      <c r="DWE303" s="2"/>
      <c r="DWF303" s="5"/>
      <c r="DWG303" s="5"/>
      <c r="DWH303" s="5"/>
      <c r="DWI303" s="5"/>
      <c r="DWJ303" s="5"/>
      <c r="DWK303" s="223"/>
      <c r="DWL303" s="2"/>
      <c r="DWM303" s="2"/>
      <c r="DWN303" s="5"/>
      <c r="DWO303" s="5"/>
      <c r="DWP303" s="5"/>
      <c r="DWQ303" s="5"/>
      <c r="DWR303" s="5"/>
      <c r="DWS303" s="223"/>
      <c r="DWT303" s="2"/>
      <c r="DWU303" s="2"/>
      <c r="DWV303" s="5"/>
      <c r="DWW303" s="5"/>
      <c r="DWX303" s="5"/>
      <c r="DWY303" s="5"/>
      <c r="DWZ303" s="5"/>
      <c r="DXA303" s="223"/>
      <c r="DXB303" s="2"/>
      <c r="DXC303" s="2"/>
      <c r="DXD303" s="5"/>
      <c r="DXE303" s="5"/>
      <c r="DXF303" s="5"/>
      <c r="DXG303" s="5"/>
      <c r="DXH303" s="5"/>
      <c r="DXI303" s="223"/>
      <c r="DXJ303" s="2"/>
      <c r="DXK303" s="2"/>
      <c r="DXL303" s="5"/>
      <c r="DXM303" s="5"/>
      <c r="DXN303" s="5"/>
      <c r="DXO303" s="5"/>
      <c r="DXP303" s="5"/>
      <c r="DXQ303" s="223"/>
      <c r="DXR303" s="2"/>
      <c r="DXS303" s="2"/>
      <c r="DXT303" s="5"/>
      <c r="DXU303" s="5"/>
      <c r="DXV303" s="5"/>
      <c r="DXW303" s="5"/>
      <c r="DXX303" s="5"/>
      <c r="DXY303" s="223"/>
      <c r="DXZ303" s="2"/>
      <c r="DYA303" s="2"/>
      <c r="DYB303" s="5"/>
      <c r="DYC303" s="5"/>
      <c r="DYD303" s="5"/>
      <c r="DYE303" s="5"/>
      <c r="DYF303" s="5"/>
      <c r="DYG303" s="223"/>
      <c r="DYH303" s="2"/>
      <c r="DYI303" s="2"/>
      <c r="DYJ303" s="5"/>
      <c r="DYK303" s="5"/>
      <c r="DYL303" s="5"/>
      <c r="DYM303" s="5"/>
      <c r="DYN303" s="5"/>
      <c r="DYO303" s="223"/>
      <c r="DYP303" s="2"/>
      <c r="DYQ303" s="2"/>
      <c r="DYR303" s="5"/>
      <c r="DYS303" s="5"/>
      <c r="DYT303" s="5"/>
      <c r="DYU303" s="5"/>
      <c r="DYV303" s="5"/>
      <c r="DYW303" s="223"/>
      <c r="DYX303" s="2"/>
      <c r="DYY303" s="2"/>
      <c r="DYZ303" s="5"/>
      <c r="DZA303" s="5"/>
      <c r="DZB303" s="5"/>
      <c r="DZC303" s="5"/>
      <c r="DZD303" s="5"/>
      <c r="DZE303" s="223"/>
      <c r="DZF303" s="2"/>
      <c r="DZG303" s="2"/>
      <c r="DZH303" s="5"/>
      <c r="DZI303" s="5"/>
      <c r="DZJ303" s="5"/>
      <c r="DZK303" s="5"/>
      <c r="DZL303" s="5"/>
      <c r="DZM303" s="223"/>
      <c r="DZN303" s="2"/>
      <c r="DZO303" s="2"/>
      <c r="DZP303" s="5"/>
      <c r="DZQ303" s="5"/>
      <c r="DZR303" s="5"/>
      <c r="DZS303" s="5"/>
      <c r="DZT303" s="5"/>
      <c r="DZU303" s="223"/>
      <c r="DZV303" s="2"/>
      <c r="DZW303" s="2"/>
      <c r="DZX303" s="5"/>
      <c r="DZY303" s="5"/>
      <c r="DZZ303" s="5"/>
      <c r="EAA303" s="5"/>
      <c r="EAB303" s="5"/>
      <c r="EAC303" s="223"/>
      <c r="EAD303" s="2"/>
      <c r="EAE303" s="2"/>
      <c r="EAF303" s="5"/>
      <c r="EAG303" s="5"/>
      <c r="EAH303" s="5"/>
      <c r="EAI303" s="5"/>
      <c r="EAJ303" s="5"/>
      <c r="EAK303" s="223"/>
      <c r="EAL303" s="2"/>
      <c r="EAM303" s="2"/>
      <c r="EAN303" s="5"/>
      <c r="EAO303" s="5"/>
      <c r="EAP303" s="5"/>
      <c r="EAQ303" s="5"/>
      <c r="EAR303" s="5"/>
      <c r="EAS303" s="223"/>
      <c r="EAT303" s="2"/>
      <c r="EAU303" s="2"/>
      <c r="EAV303" s="5"/>
      <c r="EAW303" s="5"/>
      <c r="EAX303" s="5"/>
      <c r="EAY303" s="5"/>
      <c r="EAZ303" s="5"/>
      <c r="EBA303" s="223"/>
      <c r="EBB303" s="2"/>
      <c r="EBC303" s="2"/>
      <c r="EBD303" s="5"/>
      <c r="EBE303" s="5"/>
      <c r="EBF303" s="5"/>
      <c r="EBG303" s="5"/>
      <c r="EBH303" s="5"/>
      <c r="EBI303" s="223"/>
      <c r="EBJ303" s="2"/>
      <c r="EBK303" s="2"/>
      <c r="EBL303" s="5"/>
      <c r="EBM303" s="5"/>
      <c r="EBN303" s="5"/>
      <c r="EBO303" s="5"/>
      <c r="EBP303" s="5"/>
      <c r="EBQ303" s="223"/>
      <c r="EBR303" s="2"/>
      <c r="EBS303" s="2"/>
      <c r="EBT303" s="5"/>
      <c r="EBU303" s="5"/>
      <c r="EBV303" s="5"/>
      <c r="EBW303" s="5"/>
      <c r="EBX303" s="5"/>
      <c r="EBY303" s="223"/>
      <c r="EBZ303" s="2"/>
      <c r="ECA303" s="2"/>
      <c r="ECB303" s="5"/>
      <c r="ECC303" s="5"/>
      <c r="ECD303" s="5"/>
      <c r="ECE303" s="5"/>
      <c r="ECF303" s="5"/>
      <c r="ECG303" s="223"/>
      <c r="ECH303" s="2"/>
      <c r="ECI303" s="2"/>
      <c r="ECJ303" s="5"/>
      <c r="ECK303" s="5"/>
      <c r="ECL303" s="5"/>
      <c r="ECM303" s="5"/>
      <c r="ECN303" s="5"/>
      <c r="ECO303" s="223"/>
      <c r="ECP303" s="2"/>
      <c r="ECQ303" s="2"/>
      <c r="ECR303" s="5"/>
      <c r="ECS303" s="5"/>
      <c r="ECT303" s="5"/>
      <c r="ECU303" s="5"/>
      <c r="ECV303" s="5"/>
      <c r="ECW303" s="223"/>
      <c r="ECX303" s="2"/>
      <c r="ECY303" s="2"/>
      <c r="ECZ303" s="5"/>
      <c r="EDA303" s="5"/>
      <c r="EDB303" s="5"/>
      <c r="EDC303" s="5"/>
      <c r="EDD303" s="5"/>
      <c r="EDE303" s="223"/>
      <c r="EDF303" s="2"/>
      <c r="EDG303" s="2"/>
      <c r="EDH303" s="5"/>
      <c r="EDI303" s="5"/>
      <c r="EDJ303" s="5"/>
      <c r="EDK303" s="5"/>
      <c r="EDL303" s="5"/>
      <c r="EDM303" s="223"/>
      <c r="EDN303" s="2"/>
      <c r="EDO303" s="2"/>
      <c r="EDP303" s="5"/>
      <c r="EDQ303" s="5"/>
      <c r="EDR303" s="5"/>
      <c r="EDS303" s="5"/>
      <c r="EDT303" s="5"/>
      <c r="EDU303" s="223"/>
      <c r="EDV303" s="2"/>
      <c r="EDW303" s="2"/>
      <c r="EDX303" s="5"/>
      <c r="EDY303" s="5"/>
      <c r="EDZ303" s="5"/>
      <c r="EEA303" s="5"/>
      <c r="EEB303" s="5"/>
      <c r="EEC303" s="223"/>
      <c r="EED303" s="2"/>
      <c r="EEE303" s="2"/>
      <c r="EEF303" s="5"/>
      <c r="EEG303" s="5"/>
      <c r="EEH303" s="5"/>
      <c r="EEI303" s="5"/>
      <c r="EEJ303" s="5"/>
      <c r="EEK303" s="223"/>
      <c r="EEL303" s="2"/>
      <c r="EEM303" s="2"/>
      <c r="EEN303" s="5"/>
      <c r="EEO303" s="5"/>
      <c r="EEP303" s="5"/>
      <c r="EEQ303" s="5"/>
      <c r="EER303" s="5"/>
      <c r="EES303" s="223"/>
      <c r="EET303" s="2"/>
      <c r="EEU303" s="2"/>
      <c r="EEV303" s="5"/>
      <c r="EEW303" s="5"/>
      <c r="EEX303" s="5"/>
      <c r="EEY303" s="5"/>
      <c r="EEZ303" s="5"/>
      <c r="EFA303" s="223"/>
      <c r="EFB303" s="2"/>
      <c r="EFC303" s="2"/>
      <c r="EFD303" s="5"/>
      <c r="EFE303" s="5"/>
      <c r="EFF303" s="5"/>
      <c r="EFG303" s="5"/>
      <c r="EFH303" s="5"/>
      <c r="EFI303" s="223"/>
      <c r="EFJ303" s="2"/>
      <c r="EFK303" s="2"/>
      <c r="EFL303" s="5"/>
      <c r="EFM303" s="5"/>
      <c r="EFN303" s="5"/>
      <c r="EFO303" s="5"/>
      <c r="EFP303" s="5"/>
      <c r="EFQ303" s="223"/>
      <c r="EFR303" s="2"/>
      <c r="EFS303" s="2"/>
      <c r="EFT303" s="5"/>
      <c r="EFU303" s="5"/>
      <c r="EFV303" s="5"/>
      <c r="EFW303" s="5"/>
      <c r="EFX303" s="5"/>
      <c r="EFY303" s="223"/>
      <c r="EFZ303" s="2"/>
      <c r="EGA303" s="2"/>
      <c r="EGB303" s="5"/>
      <c r="EGC303" s="5"/>
      <c r="EGD303" s="5"/>
      <c r="EGE303" s="5"/>
      <c r="EGF303" s="5"/>
      <c r="EGG303" s="223"/>
      <c r="EGH303" s="2"/>
      <c r="EGI303" s="2"/>
      <c r="EGJ303" s="5"/>
      <c r="EGK303" s="5"/>
      <c r="EGL303" s="5"/>
      <c r="EGM303" s="5"/>
      <c r="EGN303" s="5"/>
      <c r="EGO303" s="223"/>
      <c r="EGP303" s="2"/>
      <c r="EGQ303" s="2"/>
      <c r="EGR303" s="5"/>
      <c r="EGS303" s="5"/>
      <c r="EGT303" s="5"/>
      <c r="EGU303" s="5"/>
      <c r="EGV303" s="5"/>
      <c r="EGW303" s="223"/>
      <c r="EGX303" s="2"/>
      <c r="EGY303" s="2"/>
      <c r="EGZ303" s="5"/>
      <c r="EHA303" s="5"/>
      <c r="EHB303" s="5"/>
      <c r="EHC303" s="5"/>
      <c r="EHD303" s="5"/>
      <c r="EHE303" s="223"/>
      <c r="EHF303" s="2"/>
      <c r="EHG303" s="2"/>
      <c r="EHH303" s="5"/>
      <c r="EHI303" s="5"/>
      <c r="EHJ303" s="5"/>
      <c r="EHK303" s="5"/>
      <c r="EHL303" s="5"/>
      <c r="EHM303" s="223"/>
      <c r="EHN303" s="2"/>
      <c r="EHO303" s="2"/>
      <c r="EHP303" s="5"/>
      <c r="EHQ303" s="5"/>
      <c r="EHR303" s="5"/>
      <c r="EHS303" s="5"/>
      <c r="EHT303" s="5"/>
      <c r="EHU303" s="223"/>
      <c r="EHV303" s="2"/>
      <c r="EHW303" s="2"/>
      <c r="EHX303" s="5"/>
      <c r="EHY303" s="5"/>
      <c r="EHZ303" s="5"/>
      <c r="EIA303" s="5"/>
      <c r="EIB303" s="5"/>
      <c r="EIC303" s="223"/>
      <c r="EID303" s="2"/>
      <c r="EIE303" s="2"/>
      <c r="EIF303" s="5"/>
      <c r="EIG303" s="5"/>
      <c r="EIH303" s="5"/>
      <c r="EII303" s="5"/>
      <c r="EIJ303" s="5"/>
      <c r="EIK303" s="223"/>
      <c r="EIL303" s="2"/>
      <c r="EIM303" s="2"/>
      <c r="EIN303" s="5"/>
      <c r="EIO303" s="5"/>
      <c r="EIP303" s="5"/>
      <c r="EIQ303" s="5"/>
      <c r="EIR303" s="5"/>
      <c r="EIS303" s="223"/>
      <c r="EIT303" s="2"/>
      <c r="EIU303" s="2"/>
      <c r="EIV303" s="5"/>
      <c r="EIW303" s="5"/>
      <c r="EIX303" s="5"/>
      <c r="EIY303" s="5"/>
      <c r="EIZ303" s="5"/>
      <c r="EJA303" s="223"/>
      <c r="EJB303" s="2"/>
      <c r="EJC303" s="2"/>
      <c r="EJD303" s="5"/>
      <c r="EJE303" s="5"/>
      <c r="EJF303" s="5"/>
      <c r="EJG303" s="5"/>
      <c r="EJH303" s="5"/>
      <c r="EJI303" s="223"/>
      <c r="EJJ303" s="2"/>
      <c r="EJK303" s="2"/>
      <c r="EJL303" s="5"/>
      <c r="EJM303" s="5"/>
      <c r="EJN303" s="5"/>
      <c r="EJO303" s="5"/>
      <c r="EJP303" s="5"/>
      <c r="EJQ303" s="223"/>
      <c r="EJR303" s="2"/>
      <c r="EJS303" s="2"/>
      <c r="EJT303" s="5"/>
      <c r="EJU303" s="5"/>
      <c r="EJV303" s="5"/>
      <c r="EJW303" s="5"/>
      <c r="EJX303" s="5"/>
      <c r="EJY303" s="223"/>
      <c r="EJZ303" s="2"/>
      <c r="EKA303" s="2"/>
      <c r="EKB303" s="5"/>
      <c r="EKC303" s="5"/>
      <c r="EKD303" s="5"/>
      <c r="EKE303" s="5"/>
      <c r="EKF303" s="5"/>
      <c r="EKG303" s="223"/>
      <c r="EKH303" s="2"/>
      <c r="EKI303" s="2"/>
      <c r="EKJ303" s="5"/>
      <c r="EKK303" s="5"/>
      <c r="EKL303" s="5"/>
      <c r="EKM303" s="5"/>
      <c r="EKN303" s="5"/>
      <c r="EKO303" s="223"/>
      <c r="EKP303" s="2"/>
      <c r="EKQ303" s="2"/>
      <c r="EKR303" s="5"/>
      <c r="EKS303" s="5"/>
      <c r="EKT303" s="5"/>
      <c r="EKU303" s="5"/>
      <c r="EKV303" s="5"/>
      <c r="EKW303" s="223"/>
      <c r="EKX303" s="2"/>
      <c r="EKY303" s="2"/>
      <c r="EKZ303" s="5"/>
      <c r="ELA303" s="5"/>
      <c r="ELB303" s="5"/>
      <c r="ELC303" s="5"/>
      <c r="ELD303" s="5"/>
      <c r="ELE303" s="223"/>
      <c r="ELF303" s="2"/>
      <c r="ELG303" s="2"/>
      <c r="ELH303" s="5"/>
      <c r="ELI303" s="5"/>
      <c r="ELJ303" s="5"/>
      <c r="ELK303" s="5"/>
      <c r="ELL303" s="5"/>
      <c r="ELM303" s="223"/>
      <c r="ELN303" s="2"/>
      <c r="ELO303" s="2"/>
      <c r="ELP303" s="5"/>
      <c r="ELQ303" s="5"/>
      <c r="ELR303" s="5"/>
      <c r="ELS303" s="5"/>
      <c r="ELT303" s="5"/>
      <c r="ELU303" s="223"/>
      <c r="ELV303" s="2"/>
      <c r="ELW303" s="2"/>
      <c r="ELX303" s="5"/>
      <c r="ELY303" s="5"/>
      <c r="ELZ303" s="5"/>
      <c r="EMA303" s="5"/>
      <c r="EMB303" s="5"/>
      <c r="EMC303" s="223"/>
      <c r="EMD303" s="2"/>
      <c r="EME303" s="2"/>
      <c r="EMF303" s="5"/>
      <c r="EMG303" s="5"/>
      <c r="EMH303" s="5"/>
      <c r="EMI303" s="5"/>
      <c r="EMJ303" s="5"/>
      <c r="EMK303" s="223"/>
      <c r="EML303" s="2"/>
      <c r="EMM303" s="2"/>
      <c r="EMN303" s="5"/>
      <c r="EMO303" s="5"/>
      <c r="EMP303" s="5"/>
      <c r="EMQ303" s="5"/>
      <c r="EMR303" s="5"/>
      <c r="EMS303" s="223"/>
      <c r="EMT303" s="2"/>
      <c r="EMU303" s="2"/>
      <c r="EMV303" s="5"/>
      <c r="EMW303" s="5"/>
      <c r="EMX303" s="5"/>
      <c r="EMY303" s="5"/>
      <c r="EMZ303" s="5"/>
      <c r="ENA303" s="223"/>
      <c r="ENB303" s="2"/>
      <c r="ENC303" s="2"/>
      <c r="END303" s="5"/>
      <c r="ENE303" s="5"/>
      <c r="ENF303" s="5"/>
      <c r="ENG303" s="5"/>
      <c r="ENH303" s="5"/>
      <c r="ENI303" s="223"/>
      <c r="ENJ303" s="2"/>
      <c r="ENK303" s="2"/>
      <c r="ENL303" s="5"/>
      <c r="ENM303" s="5"/>
      <c r="ENN303" s="5"/>
      <c r="ENO303" s="5"/>
      <c r="ENP303" s="5"/>
      <c r="ENQ303" s="223"/>
      <c r="ENR303" s="2"/>
      <c r="ENS303" s="2"/>
      <c r="ENT303" s="5"/>
      <c r="ENU303" s="5"/>
      <c r="ENV303" s="5"/>
      <c r="ENW303" s="5"/>
      <c r="ENX303" s="5"/>
      <c r="ENY303" s="223"/>
      <c r="ENZ303" s="2"/>
      <c r="EOA303" s="2"/>
      <c r="EOB303" s="5"/>
      <c r="EOC303" s="5"/>
      <c r="EOD303" s="5"/>
      <c r="EOE303" s="5"/>
      <c r="EOF303" s="5"/>
      <c r="EOG303" s="223"/>
      <c r="EOH303" s="2"/>
      <c r="EOI303" s="2"/>
      <c r="EOJ303" s="5"/>
      <c r="EOK303" s="5"/>
      <c r="EOL303" s="5"/>
      <c r="EOM303" s="5"/>
      <c r="EON303" s="5"/>
      <c r="EOO303" s="223"/>
      <c r="EOP303" s="2"/>
      <c r="EOQ303" s="2"/>
      <c r="EOR303" s="5"/>
      <c r="EOS303" s="5"/>
      <c r="EOT303" s="5"/>
      <c r="EOU303" s="5"/>
      <c r="EOV303" s="5"/>
      <c r="EOW303" s="223"/>
      <c r="EOX303" s="2"/>
      <c r="EOY303" s="2"/>
      <c r="EOZ303" s="5"/>
      <c r="EPA303" s="5"/>
      <c r="EPB303" s="5"/>
      <c r="EPC303" s="5"/>
      <c r="EPD303" s="5"/>
      <c r="EPE303" s="223"/>
      <c r="EPF303" s="2"/>
      <c r="EPG303" s="2"/>
      <c r="EPH303" s="5"/>
      <c r="EPI303" s="5"/>
      <c r="EPJ303" s="5"/>
      <c r="EPK303" s="5"/>
      <c r="EPL303" s="5"/>
      <c r="EPM303" s="223"/>
      <c r="EPN303" s="2"/>
      <c r="EPO303" s="2"/>
      <c r="EPP303" s="5"/>
      <c r="EPQ303" s="5"/>
      <c r="EPR303" s="5"/>
      <c r="EPS303" s="5"/>
      <c r="EPT303" s="5"/>
      <c r="EPU303" s="223"/>
      <c r="EPV303" s="2"/>
      <c r="EPW303" s="2"/>
      <c r="EPX303" s="5"/>
      <c r="EPY303" s="5"/>
      <c r="EPZ303" s="5"/>
      <c r="EQA303" s="5"/>
      <c r="EQB303" s="5"/>
      <c r="EQC303" s="223"/>
      <c r="EQD303" s="2"/>
      <c r="EQE303" s="2"/>
      <c r="EQF303" s="5"/>
      <c r="EQG303" s="5"/>
      <c r="EQH303" s="5"/>
      <c r="EQI303" s="5"/>
      <c r="EQJ303" s="5"/>
      <c r="EQK303" s="223"/>
      <c r="EQL303" s="2"/>
      <c r="EQM303" s="2"/>
      <c r="EQN303" s="5"/>
      <c r="EQO303" s="5"/>
      <c r="EQP303" s="5"/>
      <c r="EQQ303" s="5"/>
      <c r="EQR303" s="5"/>
      <c r="EQS303" s="223"/>
      <c r="EQT303" s="2"/>
      <c r="EQU303" s="2"/>
      <c r="EQV303" s="5"/>
      <c r="EQW303" s="5"/>
      <c r="EQX303" s="5"/>
      <c r="EQY303" s="5"/>
      <c r="EQZ303" s="5"/>
      <c r="ERA303" s="223"/>
      <c r="ERB303" s="2"/>
      <c r="ERC303" s="2"/>
      <c r="ERD303" s="5"/>
      <c r="ERE303" s="5"/>
      <c r="ERF303" s="5"/>
      <c r="ERG303" s="5"/>
      <c r="ERH303" s="5"/>
      <c r="ERI303" s="223"/>
      <c r="ERJ303" s="2"/>
      <c r="ERK303" s="2"/>
      <c r="ERL303" s="5"/>
      <c r="ERM303" s="5"/>
      <c r="ERN303" s="5"/>
      <c r="ERO303" s="5"/>
      <c r="ERP303" s="5"/>
      <c r="ERQ303" s="223"/>
      <c r="ERR303" s="2"/>
      <c r="ERS303" s="2"/>
      <c r="ERT303" s="5"/>
      <c r="ERU303" s="5"/>
      <c r="ERV303" s="5"/>
      <c r="ERW303" s="5"/>
      <c r="ERX303" s="5"/>
      <c r="ERY303" s="223"/>
      <c r="ERZ303" s="2"/>
      <c r="ESA303" s="2"/>
      <c r="ESB303" s="5"/>
      <c r="ESC303" s="5"/>
      <c r="ESD303" s="5"/>
      <c r="ESE303" s="5"/>
      <c r="ESF303" s="5"/>
      <c r="ESG303" s="223"/>
      <c r="ESH303" s="2"/>
      <c r="ESI303" s="2"/>
      <c r="ESJ303" s="5"/>
      <c r="ESK303" s="5"/>
      <c r="ESL303" s="5"/>
      <c r="ESM303" s="5"/>
      <c r="ESN303" s="5"/>
      <c r="ESO303" s="223"/>
      <c r="ESP303" s="2"/>
      <c r="ESQ303" s="2"/>
      <c r="ESR303" s="5"/>
      <c r="ESS303" s="5"/>
      <c r="EST303" s="5"/>
      <c r="ESU303" s="5"/>
      <c r="ESV303" s="5"/>
      <c r="ESW303" s="223"/>
      <c r="ESX303" s="2"/>
      <c r="ESY303" s="2"/>
      <c r="ESZ303" s="5"/>
      <c r="ETA303" s="5"/>
      <c r="ETB303" s="5"/>
      <c r="ETC303" s="5"/>
      <c r="ETD303" s="5"/>
      <c r="ETE303" s="223"/>
      <c r="ETF303" s="2"/>
      <c r="ETG303" s="2"/>
      <c r="ETH303" s="5"/>
      <c r="ETI303" s="5"/>
      <c r="ETJ303" s="5"/>
      <c r="ETK303" s="5"/>
      <c r="ETL303" s="5"/>
      <c r="ETM303" s="223"/>
      <c r="ETN303" s="2"/>
      <c r="ETO303" s="2"/>
      <c r="ETP303" s="5"/>
      <c r="ETQ303" s="5"/>
      <c r="ETR303" s="5"/>
      <c r="ETS303" s="5"/>
      <c r="ETT303" s="5"/>
      <c r="ETU303" s="223"/>
      <c r="ETV303" s="2"/>
      <c r="ETW303" s="2"/>
      <c r="ETX303" s="5"/>
      <c r="ETY303" s="5"/>
      <c r="ETZ303" s="5"/>
      <c r="EUA303" s="5"/>
      <c r="EUB303" s="5"/>
      <c r="EUC303" s="223"/>
      <c r="EUD303" s="2"/>
      <c r="EUE303" s="2"/>
      <c r="EUF303" s="5"/>
      <c r="EUG303" s="5"/>
      <c r="EUH303" s="5"/>
      <c r="EUI303" s="5"/>
      <c r="EUJ303" s="5"/>
      <c r="EUK303" s="223"/>
      <c r="EUL303" s="2"/>
      <c r="EUM303" s="2"/>
      <c r="EUN303" s="5"/>
      <c r="EUO303" s="5"/>
      <c r="EUP303" s="5"/>
      <c r="EUQ303" s="5"/>
      <c r="EUR303" s="5"/>
      <c r="EUS303" s="223"/>
      <c r="EUT303" s="2"/>
      <c r="EUU303" s="2"/>
      <c r="EUV303" s="5"/>
      <c r="EUW303" s="5"/>
      <c r="EUX303" s="5"/>
      <c r="EUY303" s="5"/>
      <c r="EUZ303" s="5"/>
      <c r="EVA303" s="223"/>
      <c r="EVB303" s="2"/>
      <c r="EVC303" s="2"/>
      <c r="EVD303" s="5"/>
      <c r="EVE303" s="5"/>
      <c r="EVF303" s="5"/>
      <c r="EVG303" s="5"/>
      <c r="EVH303" s="5"/>
      <c r="EVI303" s="223"/>
      <c r="EVJ303" s="2"/>
      <c r="EVK303" s="2"/>
      <c r="EVL303" s="5"/>
      <c r="EVM303" s="5"/>
      <c r="EVN303" s="5"/>
      <c r="EVO303" s="5"/>
      <c r="EVP303" s="5"/>
      <c r="EVQ303" s="223"/>
      <c r="EVR303" s="2"/>
      <c r="EVS303" s="2"/>
      <c r="EVT303" s="5"/>
      <c r="EVU303" s="5"/>
      <c r="EVV303" s="5"/>
      <c r="EVW303" s="5"/>
      <c r="EVX303" s="5"/>
      <c r="EVY303" s="223"/>
      <c r="EVZ303" s="2"/>
      <c r="EWA303" s="2"/>
      <c r="EWB303" s="5"/>
      <c r="EWC303" s="5"/>
      <c r="EWD303" s="5"/>
      <c r="EWE303" s="5"/>
      <c r="EWF303" s="5"/>
      <c r="EWG303" s="223"/>
      <c r="EWH303" s="2"/>
      <c r="EWI303" s="2"/>
      <c r="EWJ303" s="5"/>
      <c r="EWK303" s="5"/>
      <c r="EWL303" s="5"/>
      <c r="EWM303" s="5"/>
      <c r="EWN303" s="5"/>
      <c r="EWO303" s="223"/>
      <c r="EWP303" s="2"/>
      <c r="EWQ303" s="2"/>
      <c r="EWR303" s="5"/>
      <c r="EWS303" s="5"/>
      <c r="EWT303" s="5"/>
      <c r="EWU303" s="5"/>
      <c r="EWV303" s="5"/>
      <c r="EWW303" s="223"/>
      <c r="EWX303" s="2"/>
      <c r="EWY303" s="2"/>
      <c r="EWZ303" s="5"/>
      <c r="EXA303" s="5"/>
      <c r="EXB303" s="5"/>
      <c r="EXC303" s="5"/>
      <c r="EXD303" s="5"/>
      <c r="EXE303" s="223"/>
      <c r="EXF303" s="2"/>
      <c r="EXG303" s="2"/>
      <c r="EXH303" s="5"/>
      <c r="EXI303" s="5"/>
      <c r="EXJ303" s="5"/>
      <c r="EXK303" s="5"/>
      <c r="EXL303" s="5"/>
      <c r="EXM303" s="223"/>
      <c r="EXN303" s="2"/>
      <c r="EXO303" s="2"/>
      <c r="EXP303" s="5"/>
      <c r="EXQ303" s="5"/>
      <c r="EXR303" s="5"/>
      <c r="EXS303" s="5"/>
      <c r="EXT303" s="5"/>
      <c r="EXU303" s="223"/>
      <c r="EXV303" s="2"/>
      <c r="EXW303" s="2"/>
      <c r="EXX303" s="5"/>
      <c r="EXY303" s="5"/>
      <c r="EXZ303" s="5"/>
      <c r="EYA303" s="5"/>
      <c r="EYB303" s="5"/>
      <c r="EYC303" s="223"/>
      <c r="EYD303" s="2"/>
      <c r="EYE303" s="2"/>
      <c r="EYF303" s="5"/>
      <c r="EYG303" s="5"/>
      <c r="EYH303" s="5"/>
      <c r="EYI303" s="5"/>
      <c r="EYJ303" s="5"/>
      <c r="EYK303" s="223"/>
      <c r="EYL303" s="2"/>
      <c r="EYM303" s="2"/>
      <c r="EYN303" s="5"/>
      <c r="EYO303" s="5"/>
      <c r="EYP303" s="5"/>
      <c r="EYQ303" s="5"/>
      <c r="EYR303" s="5"/>
      <c r="EYS303" s="223"/>
      <c r="EYT303" s="2"/>
      <c r="EYU303" s="2"/>
      <c r="EYV303" s="5"/>
      <c r="EYW303" s="5"/>
      <c r="EYX303" s="5"/>
      <c r="EYY303" s="5"/>
      <c r="EYZ303" s="5"/>
      <c r="EZA303" s="223"/>
      <c r="EZB303" s="2"/>
      <c r="EZC303" s="2"/>
      <c r="EZD303" s="5"/>
      <c r="EZE303" s="5"/>
      <c r="EZF303" s="5"/>
      <c r="EZG303" s="5"/>
      <c r="EZH303" s="5"/>
      <c r="EZI303" s="223"/>
      <c r="EZJ303" s="2"/>
      <c r="EZK303" s="2"/>
      <c r="EZL303" s="5"/>
      <c r="EZM303" s="5"/>
      <c r="EZN303" s="5"/>
      <c r="EZO303" s="5"/>
      <c r="EZP303" s="5"/>
      <c r="EZQ303" s="223"/>
      <c r="EZR303" s="2"/>
      <c r="EZS303" s="2"/>
      <c r="EZT303" s="5"/>
      <c r="EZU303" s="5"/>
      <c r="EZV303" s="5"/>
      <c r="EZW303" s="5"/>
      <c r="EZX303" s="5"/>
      <c r="EZY303" s="223"/>
      <c r="EZZ303" s="2"/>
      <c r="FAA303" s="2"/>
      <c r="FAB303" s="5"/>
      <c r="FAC303" s="5"/>
      <c r="FAD303" s="5"/>
      <c r="FAE303" s="5"/>
      <c r="FAF303" s="5"/>
      <c r="FAG303" s="223"/>
      <c r="FAH303" s="2"/>
      <c r="FAI303" s="2"/>
      <c r="FAJ303" s="5"/>
      <c r="FAK303" s="5"/>
      <c r="FAL303" s="5"/>
      <c r="FAM303" s="5"/>
      <c r="FAN303" s="5"/>
      <c r="FAO303" s="223"/>
      <c r="FAP303" s="2"/>
      <c r="FAQ303" s="2"/>
      <c r="FAR303" s="5"/>
      <c r="FAS303" s="5"/>
      <c r="FAT303" s="5"/>
      <c r="FAU303" s="5"/>
      <c r="FAV303" s="5"/>
      <c r="FAW303" s="223"/>
      <c r="FAX303" s="2"/>
      <c r="FAY303" s="2"/>
      <c r="FAZ303" s="5"/>
      <c r="FBA303" s="5"/>
      <c r="FBB303" s="5"/>
      <c r="FBC303" s="5"/>
      <c r="FBD303" s="5"/>
      <c r="FBE303" s="223"/>
      <c r="FBF303" s="2"/>
      <c r="FBG303" s="2"/>
      <c r="FBH303" s="5"/>
      <c r="FBI303" s="5"/>
      <c r="FBJ303" s="5"/>
      <c r="FBK303" s="5"/>
      <c r="FBL303" s="5"/>
      <c r="FBM303" s="223"/>
      <c r="FBN303" s="2"/>
      <c r="FBO303" s="2"/>
      <c r="FBP303" s="5"/>
      <c r="FBQ303" s="5"/>
      <c r="FBR303" s="5"/>
      <c r="FBS303" s="5"/>
      <c r="FBT303" s="5"/>
      <c r="FBU303" s="223"/>
      <c r="FBV303" s="2"/>
      <c r="FBW303" s="2"/>
      <c r="FBX303" s="5"/>
      <c r="FBY303" s="5"/>
      <c r="FBZ303" s="5"/>
      <c r="FCA303" s="5"/>
      <c r="FCB303" s="5"/>
      <c r="FCC303" s="223"/>
      <c r="FCD303" s="2"/>
      <c r="FCE303" s="2"/>
      <c r="FCF303" s="5"/>
      <c r="FCG303" s="5"/>
      <c r="FCH303" s="5"/>
      <c r="FCI303" s="5"/>
      <c r="FCJ303" s="5"/>
      <c r="FCK303" s="223"/>
      <c r="FCL303" s="2"/>
      <c r="FCM303" s="2"/>
      <c r="FCN303" s="5"/>
      <c r="FCO303" s="5"/>
      <c r="FCP303" s="5"/>
      <c r="FCQ303" s="5"/>
      <c r="FCR303" s="5"/>
      <c r="FCS303" s="223"/>
      <c r="FCT303" s="2"/>
      <c r="FCU303" s="2"/>
      <c r="FCV303" s="5"/>
      <c r="FCW303" s="5"/>
      <c r="FCX303" s="5"/>
      <c r="FCY303" s="5"/>
      <c r="FCZ303" s="5"/>
      <c r="FDA303" s="223"/>
      <c r="FDB303" s="2"/>
      <c r="FDC303" s="2"/>
      <c r="FDD303" s="5"/>
      <c r="FDE303" s="5"/>
      <c r="FDF303" s="5"/>
      <c r="FDG303" s="5"/>
      <c r="FDH303" s="5"/>
      <c r="FDI303" s="223"/>
      <c r="FDJ303" s="2"/>
      <c r="FDK303" s="2"/>
      <c r="FDL303" s="5"/>
      <c r="FDM303" s="5"/>
      <c r="FDN303" s="5"/>
      <c r="FDO303" s="5"/>
      <c r="FDP303" s="5"/>
      <c r="FDQ303" s="223"/>
      <c r="FDR303" s="2"/>
      <c r="FDS303" s="2"/>
      <c r="FDT303" s="5"/>
      <c r="FDU303" s="5"/>
      <c r="FDV303" s="5"/>
      <c r="FDW303" s="5"/>
      <c r="FDX303" s="5"/>
      <c r="FDY303" s="223"/>
      <c r="FDZ303" s="2"/>
      <c r="FEA303" s="2"/>
      <c r="FEB303" s="5"/>
      <c r="FEC303" s="5"/>
      <c r="FED303" s="5"/>
      <c r="FEE303" s="5"/>
      <c r="FEF303" s="5"/>
      <c r="FEG303" s="223"/>
      <c r="FEH303" s="2"/>
      <c r="FEI303" s="2"/>
      <c r="FEJ303" s="5"/>
      <c r="FEK303" s="5"/>
      <c r="FEL303" s="5"/>
      <c r="FEM303" s="5"/>
      <c r="FEN303" s="5"/>
      <c r="FEO303" s="223"/>
      <c r="FEP303" s="2"/>
      <c r="FEQ303" s="2"/>
      <c r="FER303" s="5"/>
      <c r="FES303" s="5"/>
      <c r="FET303" s="5"/>
      <c r="FEU303" s="5"/>
      <c r="FEV303" s="5"/>
      <c r="FEW303" s="223"/>
      <c r="FEX303" s="2"/>
      <c r="FEY303" s="2"/>
      <c r="FEZ303" s="5"/>
      <c r="FFA303" s="5"/>
      <c r="FFB303" s="5"/>
      <c r="FFC303" s="5"/>
      <c r="FFD303" s="5"/>
      <c r="FFE303" s="223"/>
      <c r="FFF303" s="2"/>
      <c r="FFG303" s="2"/>
      <c r="FFH303" s="5"/>
      <c r="FFI303" s="5"/>
      <c r="FFJ303" s="5"/>
      <c r="FFK303" s="5"/>
      <c r="FFL303" s="5"/>
      <c r="FFM303" s="223"/>
      <c r="FFN303" s="2"/>
      <c r="FFO303" s="2"/>
      <c r="FFP303" s="5"/>
      <c r="FFQ303" s="5"/>
      <c r="FFR303" s="5"/>
      <c r="FFS303" s="5"/>
      <c r="FFT303" s="5"/>
      <c r="FFU303" s="223"/>
      <c r="FFV303" s="2"/>
      <c r="FFW303" s="2"/>
      <c r="FFX303" s="5"/>
      <c r="FFY303" s="5"/>
      <c r="FFZ303" s="5"/>
      <c r="FGA303" s="5"/>
      <c r="FGB303" s="5"/>
      <c r="FGC303" s="223"/>
      <c r="FGD303" s="2"/>
      <c r="FGE303" s="2"/>
      <c r="FGF303" s="5"/>
      <c r="FGG303" s="5"/>
      <c r="FGH303" s="5"/>
      <c r="FGI303" s="5"/>
      <c r="FGJ303" s="5"/>
      <c r="FGK303" s="223"/>
      <c r="FGL303" s="2"/>
      <c r="FGM303" s="2"/>
      <c r="FGN303" s="5"/>
      <c r="FGO303" s="5"/>
      <c r="FGP303" s="5"/>
      <c r="FGQ303" s="5"/>
      <c r="FGR303" s="5"/>
      <c r="FGS303" s="223"/>
      <c r="FGT303" s="2"/>
      <c r="FGU303" s="2"/>
      <c r="FGV303" s="5"/>
      <c r="FGW303" s="5"/>
      <c r="FGX303" s="5"/>
      <c r="FGY303" s="5"/>
      <c r="FGZ303" s="5"/>
      <c r="FHA303" s="223"/>
      <c r="FHB303" s="2"/>
      <c r="FHC303" s="2"/>
      <c r="FHD303" s="5"/>
      <c r="FHE303" s="5"/>
      <c r="FHF303" s="5"/>
      <c r="FHG303" s="5"/>
      <c r="FHH303" s="5"/>
      <c r="FHI303" s="223"/>
      <c r="FHJ303" s="2"/>
      <c r="FHK303" s="2"/>
      <c r="FHL303" s="5"/>
      <c r="FHM303" s="5"/>
      <c r="FHN303" s="5"/>
      <c r="FHO303" s="5"/>
      <c r="FHP303" s="5"/>
      <c r="FHQ303" s="223"/>
      <c r="FHR303" s="2"/>
      <c r="FHS303" s="2"/>
      <c r="FHT303" s="5"/>
      <c r="FHU303" s="5"/>
      <c r="FHV303" s="5"/>
      <c r="FHW303" s="5"/>
      <c r="FHX303" s="5"/>
      <c r="FHY303" s="223"/>
      <c r="FHZ303" s="2"/>
      <c r="FIA303" s="2"/>
      <c r="FIB303" s="5"/>
      <c r="FIC303" s="5"/>
      <c r="FID303" s="5"/>
      <c r="FIE303" s="5"/>
      <c r="FIF303" s="5"/>
      <c r="FIG303" s="223"/>
      <c r="FIH303" s="2"/>
      <c r="FII303" s="2"/>
      <c r="FIJ303" s="5"/>
      <c r="FIK303" s="5"/>
      <c r="FIL303" s="5"/>
      <c r="FIM303" s="5"/>
      <c r="FIN303" s="5"/>
      <c r="FIO303" s="223"/>
      <c r="FIP303" s="2"/>
      <c r="FIQ303" s="2"/>
      <c r="FIR303" s="5"/>
      <c r="FIS303" s="5"/>
      <c r="FIT303" s="5"/>
      <c r="FIU303" s="5"/>
      <c r="FIV303" s="5"/>
      <c r="FIW303" s="223"/>
      <c r="FIX303" s="2"/>
      <c r="FIY303" s="2"/>
      <c r="FIZ303" s="5"/>
      <c r="FJA303" s="5"/>
      <c r="FJB303" s="5"/>
      <c r="FJC303" s="5"/>
      <c r="FJD303" s="5"/>
      <c r="FJE303" s="223"/>
      <c r="FJF303" s="2"/>
      <c r="FJG303" s="2"/>
      <c r="FJH303" s="5"/>
      <c r="FJI303" s="5"/>
      <c r="FJJ303" s="5"/>
      <c r="FJK303" s="5"/>
      <c r="FJL303" s="5"/>
      <c r="FJM303" s="223"/>
      <c r="FJN303" s="2"/>
      <c r="FJO303" s="2"/>
      <c r="FJP303" s="5"/>
      <c r="FJQ303" s="5"/>
      <c r="FJR303" s="5"/>
      <c r="FJS303" s="5"/>
      <c r="FJT303" s="5"/>
      <c r="FJU303" s="223"/>
      <c r="FJV303" s="2"/>
      <c r="FJW303" s="2"/>
      <c r="FJX303" s="5"/>
      <c r="FJY303" s="5"/>
      <c r="FJZ303" s="5"/>
      <c r="FKA303" s="5"/>
      <c r="FKB303" s="5"/>
      <c r="FKC303" s="223"/>
      <c r="FKD303" s="2"/>
      <c r="FKE303" s="2"/>
      <c r="FKF303" s="5"/>
      <c r="FKG303" s="5"/>
      <c r="FKH303" s="5"/>
      <c r="FKI303" s="5"/>
      <c r="FKJ303" s="5"/>
      <c r="FKK303" s="223"/>
      <c r="FKL303" s="2"/>
      <c r="FKM303" s="2"/>
      <c r="FKN303" s="5"/>
      <c r="FKO303" s="5"/>
      <c r="FKP303" s="5"/>
      <c r="FKQ303" s="5"/>
      <c r="FKR303" s="5"/>
      <c r="FKS303" s="223"/>
      <c r="FKT303" s="2"/>
      <c r="FKU303" s="2"/>
      <c r="FKV303" s="5"/>
      <c r="FKW303" s="5"/>
      <c r="FKX303" s="5"/>
      <c r="FKY303" s="5"/>
      <c r="FKZ303" s="5"/>
      <c r="FLA303" s="223"/>
      <c r="FLB303" s="2"/>
      <c r="FLC303" s="2"/>
      <c r="FLD303" s="5"/>
      <c r="FLE303" s="5"/>
      <c r="FLF303" s="5"/>
      <c r="FLG303" s="5"/>
      <c r="FLH303" s="5"/>
      <c r="FLI303" s="223"/>
      <c r="FLJ303" s="2"/>
      <c r="FLK303" s="2"/>
      <c r="FLL303" s="5"/>
      <c r="FLM303" s="5"/>
      <c r="FLN303" s="5"/>
      <c r="FLO303" s="5"/>
      <c r="FLP303" s="5"/>
      <c r="FLQ303" s="223"/>
      <c r="FLR303" s="2"/>
      <c r="FLS303" s="2"/>
      <c r="FLT303" s="5"/>
      <c r="FLU303" s="5"/>
      <c r="FLV303" s="5"/>
      <c r="FLW303" s="5"/>
      <c r="FLX303" s="5"/>
      <c r="FLY303" s="223"/>
      <c r="FLZ303" s="2"/>
      <c r="FMA303" s="2"/>
      <c r="FMB303" s="5"/>
      <c r="FMC303" s="5"/>
      <c r="FMD303" s="5"/>
      <c r="FME303" s="5"/>
      <c r="FMF303" s="5"/>
      <c r="FMG303" s="223"/>
      <c r="FMH303" s="2"/>
      <c r="FMI303" s="2"/>
      <c r="FMJ303" s="5"/>
      <c r="FMK303" s="5"/>
      <c r="FML303" s="5"/>
      <c r="FMM303" s="5"/>
      <c r="FMN303" s="5"/>
      <c r="FMO303" s="223"/>
      <c r="FMP303" s="2"/>
      <c r="FMQ303" s="2"/>
      <c r="FMR303" s="5"/>
      <c r="FMS303" s="5"/>
      <c r="FMT303" s="5"/>
      <c r="FMU303" s="5"/>
      <c r="FMV303" s="5"/>
      <c r="FMW303" s="223"/>
      <c r="FMX303" s="2"/>
      <c r="FMY303" s="2"/>
      <c r="FMZ303" s="5"/>
      <c r="FNA303" s="5"/>
      <c r="FNB303" s="5"/>
      <c r="FNC303" s="5"/>
      <c r="FND303" s="5"/>
      <c r="FNE303" s="223"/>
      <c r="FNF303" s="2"/>
      <c r="FNG303" s="2"/>
      <c r="FNH303" s="5"/>
      <c r="FNI303" s="5"/>
      <c r="FNJ303" s="5"/>
      <c r="FNK303" s="5"/>
      <c r="FNL303" s="5"/>
      <c r="FNM303" s="223"/>
      <c r="FNN303" s="2"/>
      <c r="FNO303" s="2"/>
      <c r="FNP303" s="5"/>
      <c r="FNQ303" s="5"/>
      <c r="FNR303" s="5"/>
      <c r="FNS303" s="5"/>
      <c r="FNT303" s="5"/>
      <c r="FNU303" s="223"/>
      <c r="FNV303" s="2"/>
      <c r="FNW303" s="2"/>
      <c r="FNX303" s="5"/>
      <c r="FNY303" s="5"/>
      <c r="FNZ303" s="5"/>
      <c r="FOA303" s="5"/>
      <c r="FOB303" s="5"/>
      <c r="FOC303" s="223"/>
      <c r="FOD303" s="2"/>
      <c r="FOE303" s="2"/>
      <c r="FOF303" s="5"/>
      <c r="FOG303" s="5"/>
      <c r="FOH303" s="5"/>
      <c r="FOI303" s="5"/>
      <c r="FOJ303" s="5"/>
      <c r="FOK303" s="223"/>
      <c r="FOL303" s="2"/>
      <c r="FOM303" s="2"/>
      <c r="FON303" s="5"/>
      <c r="FOO303" s="5"/>
      <c r="FOP303" s="5"/>
      <c r="FOQ303" s="5"/>
      <c r="FOR303" s="5"/>
      <c r="FOS303" s="223"/>
      <c r="FOT303" s="2"/>
      <c r="FOU303" s="2"/>
      <c r="FOV303" s="5"/>
      <c r="FOW303" s="5"/>
      <c r="FOX303" s="5"/>
      <c r="FOY303" s="5"/>
      <c r="FOZ303" s="5"/>
      <c r="FPA303" s="223"/>
      <c r="FPB303" s="2"/>
      <c r="FPC303" s="2"/>
      <c r="FPD303" s="5"/>
      <c r="FPE303" s="5"/>
      <c r="FPF303" s="5"/>
      <c r="FPG303" s="5"/>
      <c r="FPH303" s="5"/>
      <c r="FPI303" s="223"/>
      <c r="FPJ303" s="2"/>
      <c r="FPK303" s="2"/>
      <c r="FPL303" s="5"/>
      <c r="FPM303" s="5"/>
      <c r="FPN303" s="5"/>
      <c r="FPO303" s="5"/>
      <c r="FPP303" s="5"/>
      <c r="FPQ303" s="223"/>
      <c r="FPR303" s="2"/>
      <c r="FPS303" s="2"/>
      <c r="FPT303" s="5"/>
      <c r="FPU303" s="5"/>
      <c r="FPV303" s="5"/>
      <c r="FPW303" s="5"/>
      <c r="FPX303" s="5"/>
      <c r="FPY303" s="223"/>
      <c r="FPZ303" s="2"/>
      <c r="FQA303" s="2"/>
      <c r="FQB303" s="5"/>
      <c r="FQC303" s="5"/>
      <c r="FQD303" s="5"/>
      <c r="FQE303" s="5"/>
      <c r="FQF303" s="5"/>
      <c r="FQG303" s="223"/>
      <c r="FQH303" s="2"/>
      <c r="FQI303" s="2"/>
      <c r="FQJ303" s="5"/>
      <c r="FQK303" s="5"/>
      <c r="FQL303" s="5"/>
      <c r="FQM303" s="5"/>
      <c r="FQN303" s="5"/>
      <c r="FQO303" s="223"/>
      <c r="FQP303" s="2"/>
      <c r="FQQ303" s="2"/>
      <c r="FQR303" s="5"/>
      <c r="FQS303" s="5"/>
      <c r="FQT303" s="5"/>
      <c r="FQU303" s="5"/>
      <c r="FQV303" s="5"/>
      <c r="FQW303" s="223"/>
      <c r="FQX303" s="2"/>
      <c r="FQY303" s="2"/>
      <c r="FQZ303" s="5"/>
      <c r="FRA303" s="5"/>
      <c r="FRB303" s="5"/>
      <c r="FRC303" s="5"/>
      <c r="FRD303" s="5"/>
      <c r="FRE303" s="223"/>
      <c r="FRF303" s="2"/>
      <c r="FRG303" s="2"/>
      <c r="FRH303" s="5"/>
      <c r="FRI303" s="5"/>
      <c r="FRJ303" s="5"/>
      <c r="FRK303" s="5"/>
      <c r="FRL303" s="5"/>
      <c r="FRM303" s="223"/>
      <c r="FRN303" s="2"/>
      <c r="FRO303" s="2"/>
      <c r="FRP303" s="5"/>
      <c r="FRQ303" s="5"/>
      <c r="FRR303" s="5"/>
      <c r="FRS303" s="5"/>
      <c r="FRT303" s="5"/>
      <c r="FRU303" s="223"/>
      <c r="FRV303" s="2"/>
      <c r="FRW303" s="2"/>
      <c r="FRX303" s="5"/>
      <c r="FRY303" s="5"/>
      <c r="FRZ303" s="5"/>
      <c r="FSA303" s="5"/>
      <c r="FSB303" s="5"/>
      <c r="FSC303" s="223"/>
      <c r="FSD303" s="2"/>
      <c r="FSE303" s="2"/>
      <c r="FSF303" s="5"/>
      <c r="FSG303" s="5"/>
      <c r="FSH303" s="5"/>
      <c r="FSI303" s="5"/>
      <c r="FSJ303" s="5"/>
      <c r="FSK303" s="223"/>
      <c r="FSL303" s="2"/>
      <c r="FSM303" s="2"/>
      <c r="FSN303" s="5"/>
      <c r="FSO303" s="5"/>
      <c r="FSP303" s="5"/>
      <c r="FSQ303" s="5"/>
      <c r="FSR303" s="5"/>
      <c r="FSS303" s="223"/>
      <c r="FST303" s="2"/>
      <c r="FSU303" s="2"/>
      <c r="FSV303" s="5"/>
      <c r="FSW303" s="5"/>
      <c r="FSX303" s="5"/>
      <c r="FSY303" s="5"/>
      <c r="FSZ303" s="5"/>
      <c r="FTA303" s="223"/>
      <c r="FTB303" s="2"/>
      <c r="FTC303" s="2"/>
      <c r="FTD303" s="5"/>
      <c r="FTE303" s="5"/>
      <c r="FTF303" s="5"/>
      <c r="FTG303" s="5"/>
      <c r="FTH303" s="5"/>
      <c r="FTI303" s="223"/>
      <c r="FTJ303" s="2"/>
      <c r="FTK303" s="2"/>
      <c r="FTL303" s="5"/>
      <c r="FTM303" s="5"/>
      <c r="FTN303" s="5"/>
      <c r="FTO303" s="5"/>
      <c r="FTP303" s="5"/>
      <c r="FTQ303" s="223"/>
      <c r="FTR303" s="2"/>
      <c r="FTS303" s="2"/>
      <c r="FTT303" s="5"/>
      <c r="FTU303" s="5"/>
      <c r="FTV303" s="5"/>
      <c r="FTW303" s="5"/>
      <c r="FTX303" s="5"/>
      <c r="FTY303" s="223"/>
      <c r="FTZ303" s="2"/>
      <c r="FUA303" s="2"/>
      <c r="FUB303" s="5"/>
      <c r="FUC303" s="5"/>
      <c r="FUD303" s="5"/>
      <c r="FUE303" s="5"/>
      <c r="FUF303" s="5"/>
      <c r="FUG303" s="223"/>
      <c r="FUH303" s="2"/>
      <c r="FUI303" s="2"/>
      <c r="FUJ303" s="5"/>
      <c r="FUK303" s="5"/>
      <c r="FUL303" s="5"/>
      <c r="FUM303" s="5"/>
      <c r="FUN303" s="5"/>
      <c r="FUO303" s="223"/>
      <c r="FUP303" s="2"/>
      <c r="FUQ303" s="2"/>
      <c r="FUR303" s="5"/>
      <c r="FUS303" s="5"/>
      <c r="FUT303" s="5"/>
      <c r="FUU303" s="5"/>
      <c r="FUV303" s="5"/>
      <c r="FUW303" s="223"/>
      <c r="FUX303" s="2"/>
      <c r="FUY303" s="2"/>
      <c r="FUZ303" s="5"/>
      <c r="FVA303" s="5"/>
      <c r="FVB303" s="5"/>
      <c r="FVC303" s="5"/>
      <c r="FVD303" s="5"/>
      <c r="FVE303" s="223"/>
      <c r="FVF303" s="2"/>
      <c r="FVG303" s="2"/>
      <c r="FVH303" s="5"/>
      <c r="FVI303" s="5"/>
      <c r="FVJ303" s="5"/>
      <c r="FVK303" s="5"/>
      <c r="FVL303" s="5"/>
      <c r="FVM303" s="223"/>
      <c r="FVN303" s="2"/>
      <c r="FVO303" s="2"/>
      <c r="FVP303" s="5"/>
      <c r="FVQ303" s="5"/>
      <c r="FVR303" s="5"/>
      <c r="FVS303" s="5"/>
      <c r="FVT303" s="5"/>
      <c r="FVU303" s="223"/>
      <c r="FVV303" s="2"/>
      <c r="FVW303" s="2"/>
      <c r="FVX303" s="5"/>
      <c r="FVY303" s="5"/>
      <c r="FVZ303" s="5"/>
      <c r="FWA303" s="5"/>
      <c r="FWB303" s="5"/>
      <c r="FWC303" s="223"/>
      <c r="FWD303" s="2"/>
      <c r="FWE303" s="2"/>
      <c r="FWF303" s="5"/>
      <c r="FWG303" s="5"/>
      <c r="FWH303" s="5"/>
      <c r="FWI303" s="5"/>
      <c r="FWJ303" s="5"/>
      <c r="FWK303" s="223"/>
      <c r="FWL303" s="2"/>
      <c r="FWM303" s="2"/>
      <c r="FWN303" s="5"/>
      <c r="FWO303" s="5"/>
      <c r="FWP303" s="5"/>
      <c r="FWQ303" s="5"/>
      <c r="FWR303" s="5"/>
      <c r="FWS303" s="223"/>
      <c r="FWT303" s="2"/>
      <c r="FWU303" s="2"/>
      <c r="FWV303" s="5"/>
      <c r="FWW303" s="5"/>
      <c r="FWX303" s="5"/>
      <c r="FWY303" s="5"/>
      <c r="FWZ303" s="5"/>
      <c r="FXA303" s="223"/>
      <c r="FXB303" s="2"/>
      <c r="FXC303" s="2"/>
      <c r="FXD303" s="5"/>
      <c r="FXE303" s="5"/>
      <c r="FXF303" s="5"/>
      <c r="FXG303" s="5"/>
      <c r="FXH303" s="5"/>
      <c r="FXI303" s="223"/>
      <c r="FXJ303" s="2"/>
      <c r="FXK303" s="2"/>
      <c r="FXL303" s="5"/>
      <c r="FXM303" s="5"/>
      <c r="FXN303" s="5"/>
      <c r="FXO303" s="5"/>
      <c r="FXP303" s="5"/>
      <c r="FXQ303" s="223"/>
      <c r="FXR303" s="2"/>
      <c r="FXS303" s="2"/>
      <c r="FXT303" s="5"/>
      <c r="FXU303" s="5"/>
      <c r="FXV303" s="5"/>
      <c r="FXW303" s="5"/>
      <c r="FXX303" s="5"/>
      <c r="FXY303" s="223"/>
      <c r="FXZ303" s="2"/>
      <c r="FYA303" s="2"/>
      <c r="FYB303" s="5"/>
      <c r="FYC303" s="5"/>
      <c r="FYD303" s="5"/>
      <c r="FYE303" s="5"/>
      <c r="FYF303" s="5"/>
      <c r="FYG303" s="223"/>
      <c r="FYH303" s="2"/>
      <c r="FYI303" s="2"/>
      <c r="FYJ303" s="5"/>
      <c r="FYK303" s="5"/>
      <c r="FYL303" s="5"/>
      <c r="FYM303" s="5"/>
      <c r="FYN303" s="5"/>
      <c r="FYO303" s="223"/>
      <c r="FYP303" s="2"/>
      <c r="FYQ303" s="2"/>
      <c r="FYR303" s="5"/>
      <c r="FYS303" s="5"/>
      <c r="FYT303" s="5"/>
      <c r="FYU303" s="5"/>
      <c r="FYV303" s="5"/>
      <c r="FYW303" s="223"/>
      <c r="FYX303" s="2"/>
      <c r="FYY303" s="2"/>
      <c r="FYZ303" s="5"/>
      <c r="FZA303" s="5"/>
      <c r="FZB303" s="5"/>
      <c r="FZC303" s="5"/>
      <c r="FZD303" s="5"/>
      <c r="FZE303" s="223"/>
      <c r="FZF303" s="2"/>
      <c r="FZG303" s="2"/>
      <c r="FZH303" s="5"/>
      <c r="FZI303" s="5"/>
      <c r="FZJ303" s="5"/>
      <c r="FZK303" s="5"/>
      <c r="FZL303" s="5"/>
      <c r="FZM303" s="223"/>
      <c r="FZN303" s="2"/>
      <c r="FZO303" s="2"/>
      <c r="FZP303" s="5"/>
      <c r="FZQ303" s="5"/>
      <c r="FZR303" s="5"/>
      <c r="FZS303" s="5"/>
      <c r="FZT303" s="5"/>
      <c r="FZU303" s="223"/>
      <c r="FZV303" s="2"/>
      <c r="FZW303" s="2"/>
      <c r="FZX303" s="5"/>
      <c r="FZY303" s="5"/>
      <c r="FZZ303" s="5"/>
      <c r="GAA303" s="5"/>
      <c r="GAB303" s="5"/>
      <c r="GAC303" s="223"/>
      <c r="GAD303" s="2"/>
      <c r="GAE303" s="2"/>
      <c r="GAF303" s="5"/>
      <c r="GAG303" s="5"/>
      <c r="GAH303" s="5"/>
      <c r="GAI303" s="5"/>
      <c r="GAJ303" s="5"/>
      <c r="GAK303" s="223"/>
      <c r="GAL303" s="2"/>
      <c r="GAM303" s="2"/>
      <c r="GAN303" s="5"/>
      <c r="GAO303" s="5"/>
      <c r="GAP303" s="5"/>
      <c r="GAQ303" s="5"/>
      <c r="GAR303" s="5"/>
      <c r="GAS303" s="223"/>
      <c r="GAT303" s="2"/>
      <c r="GAU303" s="2"/>
      <c r="GAV303" s="5"/>
      <c r="GAW303" s="5"/>
      <c r="GAX303" s="5"/>
      <c r="GAY303" s="5"/>
      <c r="GAZ303" s="5"/>
      <c r="GBA303" s="223"/>
      <c r="GBB303" s="2"/>
      <c r="GBC303" s="2"/>
      <c r="GBD303" s="5"/>
      <c r="GBE303" s="5"/>
      <c r="GBF303" s="5"/>
      <c r="GBG303" s="5"/>
      <c r="GBH303" s="5"/>
      <c r="GBI303" s="223"/>
      <c r="GBJ303" s="2"/>
      <c r="GBK303" s="2"/>
      <c r="GBL303" s="5"/>
      <c r="GBM303" s="5"/>
      <c r="GBN303" s="5"/>
      <c r="GBO303" s="5"/>
      <c r="GBP303" s="5"/>
      <c r="GBQ303" s="223"/>
      <c r="GBR303" s="2"/>
      <c r="GBS303" s="2"/>
      <c r="GBT303" s="5"/>
      <c r="GBU303" s="5"/>
      <c r="GBV303" s="5"/>
      <c r="GBW303" s="5"/>
      <c r="GBX303" s="5"/>
      <c r="GBY303" s="223"/>
      <c r="GBZ303" s="2"/>
      <c r="GCA303" s="2"/>
      <c r="GCB303" s="5"/>
      <c r="GCC303" s="5"/>
      <c r="GCD303" s="5"/>
      <c r="GCE303" s="5"/>
      <c r="GCF303" s="5"/>
      <c r="GCG303" s="223"/>
      <c r="GCH303" s="2"/>
      <c r="GCI303" s="2"/>
      <c r="GCJ303" s="5"/>
      <c r="GCK303" s="5"/>
      <c r="GCL303" s="5"/>
      <c r="GCM303" s="5"/>
      <c r="GCN303" s="5"/>
      <c r="GCO303" s="223"/>
      <c r="GCP303" s="2"/>
      <c r="GCQ303" s="2"/>
      <c r="GCR303" s="5"/>
      <c r="GCS303" s="5"/>
      <c r="GCT303" s="5"/>
      <c r="GCU303" s="5"/>
      <c r="GCV303" s="5"/>
      <c r="GCW303" s="223"/>
      <c r="GCX303" s="2"/>
      <c r="GCY303" s="2"/>
      <c r="GCZ303" s="5"/>
      <c r="GDA303" s="5"/>
      <c r="GDB303" s="5"/>
      <c r="GDC303" s="5"/>
      <c r="GDD303" s="5"/>
      <c r="GDE303" s="223"/>
      <c r="GDF303" s="2"/>
      <c r="GDG303" s="2"/>
      <c r="GDH303" s="5"/>
      <c r="GDI303" s="5"/>
      <c r="GDJ303" s="5"/>
      <c r="GDK303" s="5"/>
      <c r="GDL303" s="5"/>
      <c r="GDM303" s="223"/>
      <c r="GDN303" s="2"/>
      <c r="GDO303" s="2"/>
      <c r="GDP303" s="5"/>
      <c r="GDQ303" s="5"/>
      <c r="GDR303" s="5"/>
      <c r="GDS303" s="5"/>
      <c r="GDT303" s="5"/>
      <c r="GDU303" s="223"/>
      <c r="GDV303" s="2"/>
      <c r="GDW303" s="2"/>
      <c r="GDX303" s="5"/>
      <c r="GDY303" s="5"/>
      <c r="GDZ303" s="5"/>
      <c r="GEA303" s="5"/>
      <c r="GEB303" s="5"/>
      <c r="GEC303" s="223"/>
      <c r="GED303" s="2"/>
      <c r="GEE303" s="2"/>
      <c r="GEF303" s="5"/>
      <c r="GEG303" s="5"/>
      <c r="GEH303" s="5"/>
      <c r="GEI303" s="5"/>
      <c r="GEJ303" s="5"/>
      <c r="GEK303" s="223"/>
      <c r="GEL303" s="2"/>
      <c r="GEM303" s="2"/>
      <c r="GEN303" s="5"/>
      <c r="GEO303" s="5"/>
      <c r="GEP303" s="5"/>
      <c r="GEQ303" s="5"/>
      <c r="GER303" s="5"/>
      <c r="GES303" s="223"/>
      <c r="GET303" s="2"/>
      <c r="GEU303" s="2"/>
      <c r="GEV303" s="5"/>
      <c r="GEW303" s="5"/>
      <c r="GEX303" s="5"/>
      <c r="GEY303" s="5"/>
      <c r="GEZ303" s="5"/>
      <c r="GFA303" s="223"/>
      <c r="GFB303" s="2"/>
      <c r="GFC303" s="2"/>
      <c r="GFD303" s="5"/>
      <c r="GFE303" s="5"/>
      <c r="GFF303" s="5"/>
      <c r="GFG303" s="5"/>
      <c r="GFH303" s="5"/>
      <c r="GFI303" s="223"/>
      <c r="GFJ303" s="2"/>
      <c r="GFK303" s="2"/>
      <c r="GFL303" s="5"/>
      <c r="GFM303" s="5"/>
      <c r="GFN303" s="5"/>
      <c r="GFO303" s="5"/>
      <c r="GFP303" s="5"/>
      <c r="GFQ303" s="223"/>
      <c r="GFR303" s="2"/>
      <c r="GFS303" s="2"/>
      <c r="GFT303" s="5"/>
      <c r="GFU303" s="5"/>
      <c r="GFV303" s="5"/>
      <c r="GFW303" s="5"/>
      <c r="GFX303" s="5"/>
      <c r="GFY303" s="223"/>
      <c r="GFZ303" s="2"/>
      <c r="GGA303" s="2"/>
      <c r="GGB303" s="5"/>
      <c r="GGC303" s="5"/>
      <c r="GGD303" s="5"/>
      <c r="GGE303" s="5"/>
      <c r="GGF303" s="5"/>
      <c r="GGG303" s="223"/>
      <c r="GGH303" s="2"/>
      <c r="GGI303" s="2"/>
      <c r="GGJ303" s="5"/>
      <c r="GGK303" s="5"/>
      <c r="GGL303" s="5"/>
      <c r="GGM303" s="5"/>
      <c r="GGN303" s="5"/>
      <c r="GGO303" s="223"/>
      <c r="GGP303" s="2"/>
      <c r="GGQ303" s="2"/>
      <c r="GGR303" s="5"/>
      <c r="GGS303" s="5"/>
      <c r="GGT303" s="5"/>
      <c r="GGU303" s="5"/>
      <c r="GGV303" s="5"/>
      <c r="GGW303" s="223"/>
      <c r="GGX303" s="2"/>
      <c r="GGY303" s="2"/>
      <c r="GGZ303" s="5"/>
      <c r="GHA303" s="5"/>
      <c r="GHB303" s="5"/>
      <c r="GHC303" s="5"/>
      <c r="GHD303" s="5"/>
      <c r="GHE303" s="223"/>
      <c r="GHF303" s="2"/>
      <c r="GHG303" s="2"/>
      <c r="GHH303" s="5"/>
      <c r="GHI303" s="5"/>
      <c r="GHJ303" s="5"/>
      <c r="GHK303" s="5"/>
      <c r="GHL303" s="5"/>
      <c r="GHM303" s="223"/>
      <c r="GHN303" s="2"/>
      <c r="GHO303" s="2"/>
      <c r="GHP303" s="5"/>
      <c r="GHQ303" s="5"/>
      <c r="GHR303" s="5"/>
      <c r="GHS303" s="5"/>
      <c r="GHT303" s="5"/>
      <c r="GHU303" s="223"/>
      <c r="GHV303" s="2"/>
      <c r="GHW303" s="2"/>
      <c r="GHX303" s="5"/>
      <c r="GHY303" s="5"/>
      <c r="GHZ303" s="5"/>
      <c r="GIA303" s="5"/>
      <c r="GIB303" s="5"/>
      <c r="GIC303" s="223"/>
      <c r="GID303" s="2"/>
      <c r="GIE303" s="2"/>
      <c r="GIF303" s="5"/>
      <c r="GIG303" s="5"/>
      <c r="GIH303" s="5"/>
      <c r="GII303" s="5"/>
      <c r="GIJ303" s="5"/>
      <c r="GIK303" s="223"/>
      <c r="GIL303" s="2"/>
      <c r="GIM303" s="2"/>
      <c r="GIN303" s="5"/>
      <c r="GIO303" s="5"/>
      <c r="GIP303" s="5"/>
      <c r="GIQ303" s="5"/>
      <c r="GIR303" s="5"/>
      <c r="GIS303" s="223"/>
      <c r="GIT303" s="2"/>
      <c r="GIU303" s="2"/>
      <c r="GIV303" s="5"/>
      <c r="GIW303" s="5"/>
      <c r="GIX303" s="5"/>
      <c r="GIY303" s="5"/>
      <c r="GIZ303" s="5"/>
      <c r="GJA303" s="223"/>
      <c r="GJB303" s="2"/>
      <c r="GJC303" s="2"/>
      <c r="GJD303" s="5"/>
      <c r="GJE303" s="5"/>
      <c r="GJF303" s="5"/>
      <c r="GJG303" s="5"/>
      <c r="GJH303" s="5"/>
      <c r="GJI303" s="223"/>
      <c r="GJJ303" s="2"/>
      <c r="GJK303" s="2"/>
      <c r="GJL303" s="5"/>
      <c r="GJM303" s="5"/>
      <c r="GJN303" s="5"/>
      <c r="GJO303" s="5"/>
      <c r="GJP303" s="5"/>
      <c r="GJQ303" s="223"/>
      <c r="GJR303" s="2"/>
      <c r="GJS303" s="2"/>
      <c r="GJT303" s="5"/>
      <c r="GJU303" s="5"/>
      <c r="GJV303" s="5"/>
      <c r="GJW303" s="5"/>
      <c r="GJX303" s="5"/>
      <c r="GJY303" s="223"/>
      <c r="GJZ303" s="2"/>
      <c r="GKA303" s="2"/>
      <c r="GKB303" s="5"/>
      <c r="GKC303" s="5"/>
      <c r="GKD303" s="5"/>
      <c r="GKE303" s="5"/>
      <c r="GKF303" s="5"/>
      <c r="GKG303" s="223"/>
      <c r="GKH303" s="2"/>
      <c r="GKI303" s="2"/>
      <c r="GKJ303" s="5"/>
      <c r="GKK303" s="5"/>
      <c r="GKL303" s="5"/>
      <c r="GKM303" s="5"/>
      <c r="GKN303" s="5"/>
      <c r="GKO303" s="223"/>
      <c r="GKP303" s="2"/>
      <c r="GKQ303" s="2"/>
      <c r="GKR303" s="5"/>
      <c r="GKS303" s="5"/>
      <c r="GKT303" s="5"/>
      <c r="GKU303" s="5"/>
      <c r="GKV303" s="5"/>
      <c r="GKW303" s="223"/>
      <c r="GKX303" s="2"/>
      <c r="GKY303" s="2"/>
      <c r="GKZ303" s="5"/>
      <c r="GLA303" s="5"/>
      <c r="GLB303" s="5"/>
      <c r="GLC303" s="5"/>
      <c r="GLD303" s="5"/>
      <c r="GLE303" s="223"/>
      <c r="GLF303" s="2"/>
      <c r="GLG303" s="2"/>
      <c r="GLH303" s="5"/>
      <c r="GLI303" s="5"/>
      <c r="GLJ303" s="5"/>
      <c r="GLK303" s="5"/>
      <c r="GLL303" s="5"/>
      <c r="GLM303" s="223"/>
      <c r="GLN303" s="2"/>
      <c r="GLO303" s="2"/>
      <c r="GLP303" s="5"/>
      <c r="GLQ303" s="5"/>
      <c r="GLR303" s="5"/>
      <c r="GLS303" s="5"/>
      <c r="GLT303" s="5"/>
      <c r="GLU303" s="223"/>
      <c r="GLV303" s="2"/>
      <c r="GLW303" s="2"/>
      <c r="GLX303" s="5"/>
      <c r="GLY303" s="5"/>
      <c r="GLZ303" s="5"/>
      <c r="GMA303" s="5"/>
      <c r="GMB303" s="5"/>
      <c r="GMC303" s="223"/>
      <c r="GMD303" s="2"/>
      <c r="GME303" s="2"/>
      <c r="GMF303" s="5"/>
      <c r="GMG303" s="5"/>
      <c r="GMH303" s="5"/>
      <c r="GMI303" s="5"/>
      <c r="GMJ303" s="5"/>
      <c r="GMK303" s="223"/>
      <c r="GML303" s="2"/>
      <c r="GMM303" s="2"/>
      <c r="GMN303" s="5"/>
      <c r="GMO303" s="5"/>
      <c r="GMP303" s="5"/>
      <c r="GMQ303" s="5"/>
      <c r="GMR303" s="5"/>
      <c r="GMS303" s="223"/>
      <c r="GMT303" s="2"/>
      <c r="GMU303" s="2"/>
      <c r="GMV303" s="5"/>
      <c r="GMW303" s="5"/>
      <c r="GMX303" s="5"/>
      <c r="GMY303" s="5"/>
      <c r="GMZ303" s="5"/>
      <c r="GNA303" s="223"/>
      <c r="GNB303" s="2"/>
      <c r="GNC303" s="2"/>
      <c r="GND303" s="5"/>
      <c r="GNE303" s="5"/>
      <c r="GNF303" s="5"/>
      <c r="GNG303" s="5"/>
      <c r="GNH303" s="5"/>
      <c r="GNI303" s="223"/>
      <c r="GNJ303" s="2"/>
      <c r="GNK303" s="2"/>
      <c r="GNL303" s="5"/>
      <c r="GNM303" s="5"/>
      <c r="GNN303" s="5"/>
      <c r="GNO303" s="5"/>
      <c r="GNP303" s="5"/>
      <c r="GNQ303" s="223"/>
      <c r="GNR303" s="2"/>
      <c r="GNS303" s="2"/>
      <c r="GNT303" s="5"/>
      <c r="GNU303" s="5"/>
      <c r="GNV303" s="5"/>
      <c r="GNW303" s="5"/>
      <c r="GNX303" s="5"/>
      <c r="GNY303" s="223"/>
      <c r="GNZ303" s="2"/>
      <c r="GOA303" s="2"/>
      <c r="GOB303" s="5"/>
      <c r="GOC303" s="5"/>
      <c r="GOD303" s="5"/>
      <c r="GOE303" s="5"/>
      <c r="GOF303" s="5"/>
      <c r="GOG303" s="223"/>
      <c r="GOH303" s="2"/>
      <c r="GOI303" s="2"/>
      <c r="GOJ303" s="5"/>
      <c r="GOK303" s="5"/>
      <c r="GOL303" s="5"/>
      <c r="GOM303" s="5"/>
      <c r="GON303" s="5"/>
      <c r="GOO303" s="223"/>
      <c r="GOP303" s="2"/>
      <c r="GOQ303" s="2"/>
      <c r="GOR303" s="5"/>
      <c r="GOS303" s="5"/>
      <c r="GOT303" s="5"/>
      <c r="GOU303" s="5"/>
      <c r="GOV303" s="5"/>
      <c r="GOW303" s="223"/>
      <c r="GOX303" s="2"/>
      <c r="GOY303" s="2"/>
      <c r="GOZ303" s="5"/>
      <c r="GPA303" s="5"/>
      <c r="GPB303" s="5"/>
      <c r="GPC303" s="5"/>
      <c r="GPD303" s="5"/>
      <c r="GPE303" s="223"/>
      <c r="GPF303" s="2"/>
      <c r="GPG303" s="2"/>
      <c r="GPH303" s="5"/>
      <c r="GPI303" s="5"/>
      <c r="GPJ303" s="5"/>
      <c r="GPK303" s="5"/>
      <c r="GPL303" s="5"/>
      <c r="GPM303" s="223"/>
      <c r="GPN303" s="2"/>
      <c r="GPO303" s="2"/>
      <c r="GPP303" s="5"/>
      <c r="GPQ303" s="5"/>
      <c r="GPR303" s="5"/>
      <c r="GPS303" s="5"/>
      <c r="GPT303" s="5"/>
      <c r="GPU303" s="223"/>
      <c r="GPV303" s="2"/>
      <c r="GPW303" s="2"/>
      <c r="GPX303" s="5"/>
      <c r="GPY303" s="5"/>
      <c r="GPZ303" s="5"/>
      <c r="GQA303" s="5"/>
      <c r="GQB303" s="5"/>
      <c r="GQC303" s="223"/>
      <c r="GQD303" s="2"/>
      <c r="GQE303" s="2"/>
      <c r="GQF303" s="5"/>
      <c r="GQG303" s="5"/>
      <c r="GQH303" s="5"/>
      <c r="GQI303" s="5"/>
      <c r="GQJ303" s="5"/>
      <c r="GQK303" s="223"/>
      <c r="GQL303" s="2"/>
      <c r="GQM303" s="2"/>
      <c r="GQN303" s="5"/>
      <c r="GQO303" s="5"/>
      <c r="GQP303" s="5"/>
      <c r="GQQ303" s="5"/>
      <c r="GQR303" s="5"/>
      <c r="GQS303" s="223"/>
      <c r="GQT303" s="2"/>
      <c r="GQU303" s="2"/>
      <c r="GQV303" s="5"/>
      <c r="GQW303" s="5"/>
      <c r="GQX303" s="5"/>
      <c r="GQY303" s="5"/>
      <c r="GQZ303" s="5"/>
      <c r="GRA303" s="223"/>
      <c r="GRB303" s="2"/>
      <c r="GRC303" s="2"/>
      <c r="GRD303" s="5"/>
      <c r="GRE303" s="5"/>
      <c r="GRF303" s="5"/>
      <c r="GRG303" s="5"/>
      <c r="GRH303" s="5"/>
      <c r="GRI303" s="223"/>
      <c r="GRJ303" s="2"/>
      <c r="GRK303" s="2"/>
      <c r="GRL303" s="5"/>
      <c r="GRM303" s="5"/>
      <c r="GRN303" s="5"/>
      <c r="GRO303" s="5"/>
      <c r="GRP303" s="5"/>
      <c r="GRQ303" s="223"/>
      <c r="GRR303" s="2"/>
      <c r="GRS303" s="2"/>
      <c r="GRT303" s="5"/>
      <c r="GRU303" s="5"/>
      <c r="GRV303" s="5"/>
      <c r="GRW303" s="5"/>
      <c r="GRX303" s="5"/>
      <c r="GRY303" s="223"/>
      <c r="GRZ303" s="2"/>
      <c r="GSA303" s="2"/>
      <c r="GSB303" s="5"/>
      <c r="GSC303" s="5"/>
      <c r="GSD303" s="5"/>
      <c r="GSE303" s="5"/>
      <c r="GSF303" s="5"/>
      <c r="GSG303" s="223"/>
      <c r="GSH303" s="2"/>
      <c r="GSI303" s="2"/>
      <c r="GSJ303" s="5"/>
      <c r="GSK303" s="5"/>
      <c r="GSL303" s="5"/>
      <c r="GSM303" s="5"/>
      <c r="GSN303" s="5"/>
      <c r="GSO303" s="223"/>
      <c r="GSP303" s="2"/>
      <c r="GSQ303" s="2"/>
      <c r="GSR303" s="5"/>
      <c r="GSS303" s="5"/>
      <c r="GST303" s="5"/>
      <c r="GSU303" s="5"/>
      <c r="GSV303" s="5"/>
      <c r="GSW303" s="223"/>
      <c r="GSX303" s="2"/>
      <c r="GSY303" s="2"/>
      <c r="GSZ303" s="5"/>
      <c r="GTA303" s="5"/>
      <c r="GTB303" s="5"/>
      <c r="GTC303" s="5"/>
      <c r="GTD303" s="5"/>
      <c r="GTE303" s="223"/>
      <c r="GTF303" s="2"/>
      <c r="GTG303" s="2"/>
      <c r="GTH303" s="5"/>
      <c r="GTI303" s="5"/>
      <c r="GTJ303" s="5"/>
      <c r="GTK303" s="5"/>
      <c r="GTL303" s="5"/>
      <c r="GTM303" s="223"/>
      <c r="GTN303" s="2"/>
      <c r="GTO303" s="2"/>
      <c r="GTP303" s="5"/>
      <c r="GTQ303" s="5"/>
      <c r="GTR303" s="5"/>
      <c r="GTS303" s="5"/>
      <c r="GTT303" s="5"/>
      <c r="GTU303" s="223"/>
      <c r="GTV303" s="2"/>
      <c r="GTW303" s="2"/>
      <c r="GTX303" s="5"/>
      <c r="GTY303" s="5"/>
      <c r="GTZ303" s="5"/>
      <c r="GUA303" s="5"/>
      <c r="GUB303" s="5"/>
      <c r="GUC303" s="223"/>
      <c r="GUD303" s="2"/>
      <c r="GUE303" s="2"/>
      <c r="GUF303" s="5"/>
      <c r="GUG303" s="5"/>
      <c r="GUH303" s="5"/>
      <c r="GUI303" s="5"/>
      <c r="GUJ303" s="5"/>
      <c r="GUK303" s="223"/>
      <c r="GUL303" s="2"/>
      <c r="GUM303" s="2"/>
      <c r="GUN303" s="5"/>
      <c r="GUO303" s="5"/>
      <c r="GUP303" s="5"/>
      <c r="GUQ303" s="5"/>
      <c r="GUR303" s="5"/>
      <c r="GUS303" s="223"/>
      <c r="GUT303" s="2"/>
      <c r="GUU303" s="2"/>
      <c r="GUV303" s="5"/>
      <c r="GUW303" s="5"/>
      <c r="GUX303" s="5"/>
      <c r="GUY303" s="5"/>
      <c r="GUZ303" s="5"/>
      <c r="GVA303" s="223"/>
      <c r="GVB303" s="2"/>
      <c r="GVC303" s="2"/>
      <c r="GVD303" s="5"/>
      <c r="GVE303" s="5"/>
      <c r="GVF303" s="5"/>
      <c r="GVG303" s="5"/>
      <c r="GVH303" s="5"/>
      <c r="GVI303" s="223"/>
      <c r="GVJ303" s="2"/>
      <c r="GVK303" s="2"/>
      <c r="GVL303" s="5"/>
      <c r="GVM303" s="5"/>
      <c r="GVN303" s="5"/>
      <c r="GVO303" s="5"/>
      <c r="GVP303" s="5"/>
      <c r="GVQ303" s="223"/>
      <c r="GVR303" s="2"/>
      <c r="GVS303" s="2"/>
      <c r="GVT303" s="5"/>
      <c r="GVU303" s="5"/>
      <c r="GVV303" s="5"/>
      <c r="GVW303" s="5"/>
      <c r="GVX303" s="5"/>
      <c r="GVY303" s="223"/>
      <c r="GVZ303" s="2"/>
      <c r="GWA303" s="2"/>
      <c r="GWB303" s="5"/>
      <c r="GWC303" s="5"/>
      <c r="GWD303" s="5"/>
      <c r="GWE303" s="5"/>
      <c r="GWF303" s="5"/>
      <c r="GWG303" s="223"/>
      <c r="GWH303" s="2"/>
      <c r="GWI303" s="2"/>
      <c r="GWJ303" s="5"/>
      <c r="GWK303" s="5"/>
      <c r="GWL303" s="5"/>
      <c r="GWM303" s="5"/>
      <c r="GWN303" s="5"/>
      <c r="GWO303" s="223"/>
      <c r="GWP303" s="2"/>
      <c r="GWQ303" s="2"/>
      <c r="GWR303" s="5"/>
      <c r="GWS303" s="5"/>
      <c r="GWT303" s="5"/>
      <c r="GWU303" s="5"/>
      <c r="GWV303" s="5"/>
      <c r="GWW303" s="223"/>
      <c r="GWX303" s="2"/>
      <c r="GWY303" s="2"/>
      <c r="GWZ303" s="5"/>
      <c r="GXA303" s="5"/>
      <c r="GXB303" s="5"/>
      <c r="GXC303" s="5"/>
      <c r="GXD303" s="5"/>
      <c r="GXE303" s="223"/>
      <c r="GXF303" s="2"/>
      <c r="GXG303" s="2"/>
      <c r="GXH303" s="5"/>
      <c r="GXI303" s="5"/>
      <c r="GXJ303" s="5"/>
      <c r="GXK303" s="5"/>
      <c r="GXL303" s="5"/>
      <c r="GXM303" s="223"/>
      <c r="GXN303" s="2"/>
      <c r="GXO303" s="2"/>
      <c r="GXP303" s="5"/>
      <c r="GXQ303" s="5"/>
      <c r="GXR303" s="5"/>
      <c r="GXS303" s="5"/>
      <c r="GXT303" s="5"/>
      <c r="GXU303" s="223"/>
      <c r="GXV303" s="2"/>
      <c r="GXW303" s="2"/>
      <c r="GXX303" s="5"/>
      <c r="GXY303" s="5"/>
      <c r="GXZ303" s="5"/>
      <c r="GYA303" s="5"/>
      <c r="GYB303" s="5"/>
      <c r="GYC303" s="223"/>
      <c r="GYD303" s="2"/>
      <c r="GYE303" s="2"/>
      <c r="GYF303" s="5"/>
      <c r="GYG303" s="5"/>
      <c r="GYH303" s="5"/>
      <c r="GYI303" s="5"/>
      <c r="GYJ303" s="5"/>
      <c r="GYK303" s="223"/>
      <c r="GYL303" s="2"/>
      <c r="GYM303" s="2"/>
      <c r="GYN303" s="5"/>
      <c r="GYO303" s="5"/>
      <c r="GYP303" s="5"/>
      <c r="GYQ303" s="5"/>
      <c r="GYR303" s="5"/>
      <c r="GYS303" s="223"/>
      <c r="GYT303" s="2"/>
      <c r="GYU303" s="2"/>
      <c r="GYV303" s="5"/>
      <c r="GYW303" s="5"/>
      <c r="GYX303" s="5"/>
      <c r="GYY303" s="5"/>
      <c r="GYZ303" s="5"/>
      <c r="GZA303" s="223"/>
      <c r="GZB303" s="2"/>
      <c r="GZC303" s="2"/>
      <c r="GZD303" s="5"/>
      <c r="GZE303" s="5"/>
      <c r="GZF303" s="5"/>
      <c r="GZG303" s="5"/>
      <c r="GZH303" s="5"/>
      <c r="GZI303" s="223"/>
      <c r="GZJ303" s="2"/>
      <c r="GZK303" s="2"/>
      <c r="GZL303" s="5"/>
      <c r="GZM303" s="5"/>
      <c r="GZN303" s="5"/>
      <c r="GZO303" s="5"/>
      <c r="GZP303" s="5"/>
      <c r="GZQ303" s="223"/>
      <c r="GZR303" s="2"/>
      <c r="GZS303" s="2"/>
      <c r="GZT303" s="5"/>
      <c r="GZU303" s="5"/>
      <c r="GZV303" s="5"/>
      <c r="GZW303" s="5"/>
      <c r="GZX303" s="5"/>
      <c r="GZY303" s="223"/>
      <c r="GZZ303" s="2"/>
      <c r="HAA303" s="2"/>
      <c r="HAB303" s="5"/>
      <c r="HAC303" s="5"/>
      <c r="HAD303" s="5"/>
      <c r="HAE303" s="5"/>
      <c r="HAF303" s="5"/>
      <c r="HAG303" s="223"/>
      <c r="HAH303" s="2"/>
      <c r="HAI303" s="2"/>
      <c r="HAJ303" s="5"/>
      <c r="HAK303" s="5"/>
      <c r="HAL303" s="5"/>
      <c r="HAM303" s="5"/>
      <c r="HAN303" s="5"/>
      <c r="HAO303" s="223"/>
      <c r="HAP303" s="2"/>
      <c r="HAQ303" s="2"/>
      <c r="HAR303" s="5"/>
      <c r="HAS303" s="5"/>
      <c r="HAT303" s="5"/>
      <c r="HAU303" s="5"/>
      <c r="HAV303" s="5"/>
      <c r="HAW303" s="223"/>
      <c r="HAX303" s="2"/>
      <c r="HAY303" s="2"/>
      <c r="HAZ303" s="5"/>
      <c r="HBA303" s="5"/>
      <c r="HBB303" s="5"/>
      <c r="HBC303" s="5"/>
      <c r="HBD303" s="5"/>
      <c r="HBE303" s="223"/>
      <c r="HBF303" s="2"/>
      <c r="HBG303" s="2"/>
      <c r="HBH303" s="5"/>
      <c r="HBI303" s="5"/>
      <c r="HBJ303" s="5"/>
      <c r="HBK303" s="5"/>
      <c r="HBL303" s="5"/>
      <c r="HBM303" s="223"/>
      <c r="HBN303" s="2"/>
      <c r="HBO303" s="2"/>
      <c r="HBP303" s="5"/>
      <c r="HBQ303" s="5"/>
      <c r="HBR303" s="5"/>
      <c r="HBS303" s="5"/>
      <c r="HBT303" s="5"/>
      <c r="HBU303" s="223"/>
      <c r="HBV303" s="2"/>
      <c r="HBW303" s="2"/>
      <c r="HBX303" s="5"/>
      <c r="HBY303" s="5"/>
      <c r="HBZ303" s="5"/>
      <c r="HCA303" s="5"/>
      <c r="HCB303" s="5"/>
      <c r="HCC303" s="223"/>
      <c r="HCD303" s="2"/>
      <c r="HCE303" s="2"/>
      <c r="HCF303" s="5"/>
      <c r="HCG303" s="5"/>
      <c r="HCH303" s="5"/>
      <c r="HCI303" s="5"/>
      <c r="HCJ303" s="5"/>
      <c r="HCK303" s="223"/>
      <c r="HCL303" s="2"/>
      <c r="HCM303" s="2"/>
      <c r="HCN303" s="5"/>
      <c r="HCO303" s="5"/>
      <c r="HCP303" s="5"/>
      <c r="HCQ303" s="5"/>
      <c r="HCR303" s="5"/>
      <c r="HCS303" s="223"/>
      <c r="HCT303" s="2"/>
      <c r="HCU303" s="2"/>
      <c r="HCV303" s="5"/>
      <c r="HCW303" s="5"/>
      <c r="HCX303" s="5"/>
      <c r="HCY303" s="5"/>
      <c r="HCZ303" s="5"/>
      <c r="HDA303" s="223"/>
      <c r="HDB303" s="2"/>
      <c r="HDC303" s="2"/>
      <c r="HDD303" s="5"/>
      <c r="HDE303" s="5"/>
      <c r="HDF303" s="5"/>
      <c r="HDG303" s="5"/>
      <c r="HDH303" s="5"/>
      <c r="HDI303" s="223"/>
      <c r="HDJ303" s="2"/>
      <c r="HDK303" s="2"/>
      <c r="HDL303" s="5"/>
      <c r="HDM303" s="5"/>
      <c r="HDN303" s="5"/>
      <c r="HDO303" s="5"/>
      <c r="HDP303" s="5"/>
      <c r="HDQ303" s="223"/>
      <c r="HDR303" s="2"/>
      <c r="HDS303" s="2"/>
      <c r="HDT303" s="5"/>
      <c r="HDU303" s="5"/>
      <c r="HDV303" s="5"/>
      <c r="HDW303" s="5"/>
      <c r="HDX303" s="5"/>
      <c r="HDY303" s="223"/>
      <c r="HDZ303" s="2"/>
      <c r="HEA303" s="2"/>
      <c r="HEB303" s="5"/>
      <c r="HEC303" s="5"/>
      <c r="HED303" s="5"/>
      <c r="HEE303" s="5"/>
      <c r="HEF303" s="5"/>
      <c r="HEG303" s="223"/>
      <c r="HEH303" s="2"/>
      <c r="HEI303" s="2"/>
      <c r="HEJ303" s="5"/>
      <c r="HEK303" s="5"/>
      <c r="HEL303" s="5"/>
      <c r="HEM303" s="5"/>
      <c r="HEN303" s="5"/>
      <c r="HEO303" s="223"/>
      <c r="HEP303" s="2"/>
      <c r="HEQ303" s="2"/>
      <c r="HER303" s="5"/>
      <c r="HES303" s="5"/>
      <c r="HET303" s="5"/>
      <c r="HEU303" s="5"/>
      <c r="HEV303" s="5"/>
      <c r="HEW303" s="223"/>
      <c r="HEX303" s="2"/>
      <c r="HEY303" s="2"/>
      <c r="HEZ303" s="5"/>
      <c r="HFA303" s="5"/>
      <c r="HFB303" s="5"/>
      <c r="HFC303" s="5"/>
      <c r="HFD303" s="5"/>
      <c r="HFE303" s="223"/>
      <c r="HFF303" s="2"/>
      <c r="HFG303" s="2"/>
      <c r="HFH303" s="5"/>
      <c r="HFI303" s="5"/>
      <c r="HFJ303" s="5"/>
      <c r="HFK303" s="5"/>
      <c r="HFL303" s="5"/>
      <c r="HFM303" s="223"/>
      <c r="HFN303" s="2"/>
      <c r="HFO303" s="2"/>
      <c r="HFP303" s="5"/>
      <c r="HFQ303" s="5"/>
      <c r="HFR303" s="5"/>
      <c r="HFS303" s="5"/>
      <c r="HFT303" s="5"/>
      <c r="HFU303" s="223"/>
      <c r="HFV303" s="2"/>
      <c r="HFW303" s="2"/>
      <c r="HFX303" s="5"/>
      <c r="HFY303" s="5"/>
      <c r="HFZ303" s="5"/>
      <c r="HGA303" s="5"/>
      <c r="HGB303" s="5"/>
      <c r="HGC303" s="223"/>
      <c r="HGD303" s="2"/>
      <c r="HGE303" s="2"/>
      <c r="HGF303" s="5"/>
      <c r="HGG303" s="5"/>
      <c r="HGH303" s="5"/>
      <c r="HGI303" s="5"/>
      <c r="HGJ303" s="5"/>
      <c r="HGK303" s="223"/>
      <c r="HGL303" s="2"/>
      <c r="HGM303" s="2"/>
      <c r="HGN303" s="5"/>
      <c r="HGO303" s="5"/>
      <c r="HGP303" s="5"/>
      <c r="HGQ303" s="5"/>
      <c r="HGR303" s="5"/>
      <c r="HGS303" s="223"/>
      <c r="HGT303" s="2"/>
      <c r="HGU303" s="2"/>
      <c r="HGV303" s="5"/>
      <c r="HGW303" s="5"/>
      <c r="HGX303" s="5"/>
      <c r="HGY303" s="5"/>
      <c r="HGZ303" s="5"/>
      <c r="HHA303" s="223"/>
      <c r="HHB303" s="2"/>
      <c r="HHC303" s="2"/>
      <c r="HHD303" s="5"/>
      <c r="HHE303" s="5"/>
      <c r="HHF303" s="5"/>
      <c r="HHG303" s="5"/>
      <c r="HHH303" s="5"/>
      <c r="HHI303" s="223"/>
      <c r="HHJ303" s="2"/>
      <c r="HHK303" s="2"/>
      <c r="HHL303" s="5"/>
      <c r="HHM303" s="5"/>
      <c r="HHN303" s="5"/>
      <c r="HHO303" s="5"/>
      <c r="HHP303" s="5"/>
      <c r="HHQ303" s="223"/>
      <c r="HHR303" s="2"/>
      <c r="HHS303" s="2"/>
      <c r="HHT303" s="5"/>
      <c r="HHU303" s="5"/>
      <c r="HHV303" s="5"/>
      <c r="HHW303" s="5"/>
      <c r="HHX303" s="5"/>
      <c r="HHY303" s="223"/>
      <c r="HHZ303" s="2"/>
      <c r="HIA303" s="2"/>
      <c r="HIB303" s="5"/>
      <c r="HIC303" s="5"/>
      <c r="HID303" s="5"/>
      <c r="HIE303" s="5"/>
      <c r="HIF303" s="5"/>
      <c r="HIG303" s="223"/>
      <c r="HIH303" s="2"/>
      <c r="HII303" s="2"/>
      <c r="HIJ303" s="5"/>
      <c r="HIK303" s="5"/>
      <c r="HIL303" s="5"/>
      <c r="HIM303" s="5"/>
      <c r="HIN303" s="5"/>
      <c r="HIO303" s="223"/>
      <c r="HIP303" s="2"/>
      <c r="HIQ303" s="2"/>
      <c r="HIR303" s="5"/>
      <c r="HIS303" s="5"/>
      <c r="HIT303" s="5"/>
      <c r="HIU303" s="5"/>
      <c r="HIV303" s="5"/>
      <c r="HIW303" s="223"/>
      <c r="HIX303" s="2"/>
      <c r="HIY303" s="2"/>
      <c r="HIZ303" s="5"/>
      <c r="HJA303" s="5"/>
      <c r="HJB303" s="5"/>
      <c r="HJC303" s="5"/>
      <c r="HJD303" s="5"/>
      <c r="HJE303" s="223"/>
      <c r="HJF303" s="2"/>
      <c r="HJG303" s="2"/>
      <c r="HJH303" s="5"/>
      <c r="HJI303" s="5"/>
      <c r="HJJ303" s="5"/>
      <c r="HJK303" s="5"/>
      <c r="HJL303" s="5"/>
      <c r="HJM303" s="223"/>
      <c r="HJN303" s="2"/>
      <c r="HJO303" s="2"/>
      <c r="HJP303" s="5"/>
      <c r="HJQ303" s="5"/>
      <c r="HJR303" s="5"/>
      <c r="HJS303" s="5"/>
      <c r="HJT303" s="5"/>
      <c r="HJU303" s="223"/>
      <c r="HJV303" s="2"/>
      <c r="HJW303" s="2"/>
      <c r="HJX303" s="5"/>
      <c r="HJY303" s="5"/>
      <c r="HJZ303" s="5"/>
      <c r="HKA303" s="5"/>
      <c r="HKB303" s="5"/>
      <c r="HKC303" s="223"/>
      <c r="HKD303" s="2"/>
      <c r="HKE303" s="2"/>
      <c r="HKF303" s="5"/>
      <c r="HKG303" s="5"/>
      <c r="HKH303" s="5"/>
      <c r="HKI303" s="5"/>
      <c r="HKJ303" s="5"/>
      <c r="HKK303" s="223"/>
      <c r="HKL303" s="2"/>
      <c r="HKM303" s="2"/>
      <c r="HKN303" s="5"/>
      <c r="HKO303" s="5"/>
      <c r="HKP303" s="5"/>
      <c r="HKQ303" s="5"/>
      <c r="HKR303" s="5"/>
      <c r="HKS303" s="223"/>
      <c r="HKT303" s="2"/>
      <c r="HKU303" s="2"/>
      <c r="HKV303" s="5"/>
      <c r="HKW303" s="5"/>
      <c r="HKX303" s="5"/>
      <c r="HKY303" s="5"/>
      <c r="HKZ303" s="5"/>
      <c r="HLA303" s="223"/>
      <c r="HLB303" s="2"/>
      <c r="HLC303" s="2"/>
      <c r="HLD303" s="5"/>
      <c r="HLE303" s="5"/>
      <c r="HLF303" s="5"/>
      <c r="HLG303" s="5"/>
      <c r="HLH303" s="5"/>
      <c r="HLI303" s="223"/>
      <c r="HLJ303" s="2"/>
      <c r="HLK303" s="2"/>
      <c r="HLL303" s="5"/>
      <c r="HLM303" s="5"/>
      <c r="HLN303" s="5"/>
      <c r="HLO303" s="5"/>
      <c r="HLP303" s="5"/>
      <c r="HLQ303" s="223"/>
      <c r="HLR303" s="2"/>
      <c r="HLS303" s="2"/>
      <c r="HLT303" s="5"/>
      <c r="HLU303" s="5"/>
      <c r="HLV303" s="5"/>
      <c r="HLW303" s="5"/>
      <c r="HLX303" s="5"/>
      <c r="HLY303" s="223"/>
      <c r="HLZ303" s="2"/>
      <c r="HMA303" s="2"/>
      <c r="HMB303" s="5"/>
      <c r="HMC303" s="5"/>
      <c r="HMD303" s="5"/>
      <c r="HME303" s="5"/>
      <c r="HMF303" s="5"/>
      <c r="HMG303" s="223"/>
      <c r="HMH303" s="2"/>
      <c r="HMI303" s="2"/>
      <c r="HMJ303" s="5"/>
      <c r="HMK303" s="5"/>
      <c r="HML303" s="5"/>
      <c r="HMM303" s="5"/>
      <c r="HMN303" s="5"/>
      <c r="HMO303" s="223"/>
      <c r="HMP303" s="2"/>
      <c r="HMQ303" s="2"/>
      <c r="HMR303" s="5"/>
      <c r="HMS303" s="5"/>
      <c r="HMT303" s="5"/>
      <c r="HMU303" s="5"/>
      <c r="HMV303" s="5"/>
      <c r="HMW303" s="223"/>
      <c r="HMX303" s="2"/>
      <c r="HMY303" s="2"/>
      <c r="HMZ303" s="5"/>
      <c r="HNA303" s="5"/>
      <c r="HNB303" s="5"/>
      <c r="HNC303" s="5"/>
      <c r="HND303" s="5"/>
      <c r="HNE303" s="223"/>
      <c r="HNF303" s="2"/>
      <c r="HNG303" s="2"/>
      <c r="HNH303" s="5"/>
      <c r="HNI303" s="5"/>
      <c r="HNJ303" s="5"/>
      <c r="HNK303" s="5"/>
      <c r="HNL303" s="5"/>
      <c r="HNM303" s="223"/>
      <c r="HNN303" s="2"/>
      <c r="HNO303" s="2"/>
      <c r="HNP303" s="5"/>
      <c r="HNQ303" s="5"/>
      <c r="HNR303" s="5"/>
      <c r="HNS303" s="5"/>
      <c r="HNT303" s="5"/>
      <c r="HNU303" s="223"/>
      <c r="HNV303" s="2"/>
      <c r="HNW303" s="2"/>
      <c r="HNX303" s="5"/>
      <c r="HNY303" s="5"/>
      <c r="HNZ303" s="5"/>
      <c r="HOA303" s="5"/>
      <c r="HOB303" s="5"/>
      <c r="HOC303" s="223"/>
      <c r="HOD303" s="2"/>
      <c r="HOE303" s="2"/>
      <c r="HOF303" s="5"/>
      <c r="HOG303" s="5"/>
      <c r="HOH303" s="5"/>
      <c r="HOI303" s="5"/>
      <c r="HOJ303" s="5"/>
      <c r="HOK303" s="223"/>
      <c r="HOL303" s="2"/>
      <c r="HOM303" s="2"/>
      <c r="HON303" s="5"/>
      <c r="HOO303" s="5"/>
      <c r="HOP303" s="5"/>
      <c r="HOQ303" s="5"/>
      <c r="HOR303" s="5"/>
      <c r="HOS303" s="223"/>
      <c r="HOT303" s="2"/>
      <c r="HOU303" s="2"/>
      <c r="HOV303" s="5"/>
      <c r="HOW303" s="5"/>
      <c r="HOX303" s="5"/>
      <c r="HOY303" s="5"/>
      <c r="HOZ303" s="5"/>
      <c r="HPA303" s="223"/>
      <c r="HPB303" s="2"/>
      <c r="HPC303" s="2"/>
      <c r="HPD303" s="5"/>
      <c r="HPE303" s="5"/>
      <c r="HPF303" s="5"/>
      <c r="HPG303" s="5"/>
      <c r="HPH303" s="5"/>
      <c r="HPI303" s="223"/>
      <c r="HPJ303" s="2"/>
      <c r="HPK303" s="2"/>
      <c r="HPL303" s="5"/>
      <c r="HPM303" s="5"/>
      <c r="HPN303" s="5"/>
      <c r="HPO303" s="5"/>
      <c r="HPP303" s="5"/>
      <c r="HPQ303" s="223"/>
      <c r="HPR303" s="2"/>
      <c r="HPS303" s="2"/>
      <c r="HPT303" s="5"/>
      <c r="HPU303" s="5"/>
      <c r="HPV303" s="5"/>
      <c r="HPW303" s="5"/>
      <c r="HPX303" s="5"/>
      <c r="HPY303" s="223"/>
      <c r="HPZ303" s="2"/>
      <c r="HQA303" s="2"/>
      <c r="HQB303" s="5"/>
      <c r="HQC303" s="5"/>
      <c r="HQD303" s="5"/>
      <c r="HQE303" s="5"/>
      <c r="HQF303" s="5"/>
      <c r="HQG303" s="223"/>
      <c r="HQH303" s="2"/>
      <c r="HQI303" s="2"/>
      <c r="HQJ303" s="5"/>
      <c r="HQK303" s="5"/>
      <c r="HQL303" s="5"/>
      <c r="HQM303" s="5"/>
      <c r="HQN303" s="5"/>
      <c r="HQO303" s="223"/>
      <c r="HQP303" s="2"/>
      <c r="HQQ303" s="2"/>
      <c r="HQR303" s="5"/>
      <c r="HQS303" s="5"/>
      <c r="HQT303" s="5"/>
      <c r="HQU303" s="5"/>
      <c r="HQV303" s="5"/>
      <c r="HQW303" s="223"/>
      <c r="HQX303" s="2"/>
      <c r="HQY303" s="2"/>
      <c r="HQZ303" s="5"/>
      <c r="HRA303" s="5"/>
      <c r="HRB303" s="5"/>
      <c r="HRC303" s="5"/>
      <c r="HRD303" s="5"/>
      <c r="HRE303" s="223"/>
      <c r="HRF303" s="2"/>
      <c r="HRG303" s="2"/>
      <c r="HRH303" s="5"/>
      <c r="HRI303" s="5"/>
      <c r="HRJ303" s="5"/>
      <c r="HRK303" s="5"/>
      <c r="HRL303" s="5"/>
      <c r="HRM303" s="223"/>
      <c r="HRN303" s="2"/>
      <c r="HRO303" s="2"/>
      <c r="HRP303" s="5"/>
      <c r="HRQ303" s="5"/>
      <c r="HRR303" s="5"/>
      <c r="HRS303" s="5"/>
      <c r="HRT303" s="5"/>
      <c r="HRU303" s="223"/>
      <c r="HRV303" s="2"/>
      <c r="HRW303" s="2"/>
      <c r="HRX303" s="5"/>
      <c r="HRY303" s="5"/>
      <c r="HRZ303" s="5"/>
      <c r="HSA303" s="5"/>
      <c r="HSB303" s="5"/>
      <c r="HSC303" s="223"/>
      <c r="HSD303" s="2"/>
      <c r="HSE303" s="2"/>
      <c r="HSF303" s="5"/>
      <c r="HSG303" s="5"/>
      <c r="HSH303" s="5"/>
      <c r="HSI303" s="5"/>
      <c r="HSJ303" s="5"/>
      <c r="HSK303" s="223"/>
      <c r="HSL303" s="2"/>
      <c r="HSM303" s="2"/>
      <c r="HSN303" s="5"/>
      <c r="HSO303" s="5"/>
      <c r="HSP303" s="5"/>
      <c r="HSQ303" s="5"/>
      <c r="HSR303" s="5"/>
      <c r="HSS303" s="223"/>
      <c r="HST303" s="2"/>
      <c r="HSU303" s="2"/>
      <c r="HSV303" s="5"/>
      <c r="HSW303" s="5"/>
      <c r="HSX303" s="5"/>
      <c r="HSY303" s="5"/>
      <c r="HSZ303" s="5"/>
      <c r="HTA303" s="223"/>
      <c r="HTB303" s="2"/>
      <c r="HTC303" s="2"/>
      <c r="HTD303" s="5"/>
      <c r="HTE303" s="5"/>
      <c r="HTF303" s="5"/>
      <c r="HTG303" s="5"/>
      <c r="HTH303" s="5"/>
      <c r="HTI303" s="223"/>
      <c r="HTJ303" s="2"/>
      <c r="HTK303" s="2"/>
      <c r="HTL303" s="5"/>
      <c r="HTM303" s="5"/>
      <c r="HTN303" s="5"/>
      <c r="HTO303" s="5"/>
      <c r="HTP303" s="5"/>
      <c r="HTQ303" s="223"/>
      <c r="HTR303" s="2"/>
      <c r="HTS303" s="2"/>
      <c r="HTT303" s="5"/>
      <c r="HTU303" s="5"/>
      <c r="HTV303" s="5"/>
      <c r="HTW303" s="5"/>
      <c r="HTX303" s="5"/>
      <c r="HTY303" s="223"/>
      <c r="HTZ303" s="2"/>
      <c r="HUA303" s="2"/>
      <c r="HUB303" s="5"/>
      <c r="HUC303" s="5"/>
      <c r="HUD303" s="5"/>
      <c r="HUE303" s="5"/>
      <c r="HUF303" s="5"/>
      <c r="HUG303" s="223"/>
      <c r="HUH303" s="2"/>
      <c r="HUI303" s="2"/>
      <c r="HUJ303" s="5"/>
      <c r="HUK303" s="5"/>
      <c r="HUL303" s="5"/>
      <c r="HUM303" s="5"/>
      <c r="HUN303" s="5"/>
      <c r="HUO303" s="223"/>
      <c r="HUP303" s="2"/>
      <c r="HUQ303" s="2"/>
      <c r="HUR303" s="5"/>
      <c r="HUS303" s="5"/>
      <c r="HUT303" s="5"/>
      <c r="HUU303" s="5"/>
      <c r="HUV303" s="5"/>
      <c r="HUW303" s="223"/>
      <c r="HUX303" s="2"/>
      <c r="HUY303" s="2"/>
      <c r="HUZ303" s="5"/>
      <c r="HVA303" s="5"/>
      <c r="HVB303" s="5"/>
      <c r="HVC303" s="5"/>
      <c r="HVD303" s="5"/>
      <c r="HVE303" s="223"/>
      <c r="HVF303" s="2"/>
      <c r="HVG303" s="2"/>
      <c r="HVH303" s="5"/>
      <c r="HVI303" s="5"/>
      <c r="HVJ303" s="5"/>
      <c r="HVK303" s="5"/>
      <c r="HVL303" s="5"/>
      <c r="HVM303" s="223"/>
      <c r="HVN303" s="2"/>
      <c r="HVO303" s="2"/>
      <c r="HVP303" s="5"/>
      <c r="HVQ303" s="5"/>
      <c r="HVR303" s="5"/>
      <c r="HVS303" s="5"/>
      <c r="HVT303" s="5"/>
      <c r="HVU303" s="223"/>
      <c r="HVV303" s="2"/>
      <c r="HVW303" s="2"/>
      <c r="HVX303" s="5"/>
      <c r="HVY303" s="5"/>
      <c r="HVZ303" s="5"/>
      <c r="HWA303" s="5"/>
      <c r="HWB303" s="5"/>
      <c r="HWC303" s="223"/>
      <c r="HWD303" s="2"/>
      <c r="HWE303" s="2"/>
      <c r="HWF303" s="5"/>
      <c r="HWG303" s="5"/>
      <c r="HWH303" s="5"/>
      <c r="HWI303" s="5"/>
      <c r="HWJ303" s="5"/>
      <c r="HWK303" s="223"/>
      <c r="HWL303" s="2"/>
      <c r="HWM303" s="2"/>
      <c r="HWN303" s="5"/>
      <c r="HWO303" s="5"/>
      <c r="HWP303" s="5"/>
      <c r="HWQ303" s="5"/>
      <c r="HWR303" s="5"/>
      <c r="HWS303" s="223"/>
      <c r="HWT303" s="2"/>
      <c r="HWU303" s="2"/>
      <c r="HWV303" s="5"/>
      <c r="HWW303" s="5"/>
      <c r="HWX303" s="5"/>
      <c r="HWY303" s="5"/>
      <c r="HWZ303" s="5"/>
      <c r="HXA303" s="223"/>
      <c r="HXB303" s="2"/>
      <c r="HXC303" s="2"/>
      <c r="HXD303" s="5"/>
      <c r="HXE303" s="5"/>
      <c r="HXF303" s="5"/>
      <c r="HXG303" s="5"/>
      <c r="HXH303" s="5"/>
      <c r="HXI303" s="223"/>
      <c r="HXJ303" s="2"/>
      <c r="HXK303" s="2"/>
      <c r="HXL303" s="5"/>
      <c r="HXM303" s="5"/>
      <c r="HXN303" s="5"/>
      <c r="HXO303" s="5"/>
      <c r="HXP303" s="5"/>
      <c r="HXQ303" s="223"/>
      <c r="HXR303" s="2"/>
      <c r="HXS303" s="2"/>
      <c r="HXT303" s="5"/>
      <c r="HXU303" s="5"/>
      <c r="HXV303" s="5"/>
      <c r="HXW303" s="5"/>
      <c r="HXX303" s="5"/>
      <c r="HXY303" s="223"/>
      <c r="HXZ303" s="2"/>
      <c r="HYA303" s="2"/>
      <c r="HYB303" s="5"/>
      <c r="HYC303" s="5"/>
      <c r="HYD303" s="5"/>
      <c r="HYE303" s="5"/>
      <c r="HYF303" s="5"/>
      <c r="HYG303" s="223"/>
      <c r="HYH303" s="2"/>
      <c r="HYI303" s="2"/>
      <c r="HYJ303" s="5"/>
      <c r="HYK303" s="5"/>
      <c r="HYL303" s="5"/>
      <c r="HYM303" s="5"/>
      <c r="HYN303" s="5"/>
      <c r="HYO303" s="223"/>
      <c r="HYP303" s="2"/>
      <c r="HYQ303" s="2"/>
      <c r="HYR303" s="5"/>
      <c r="HYS303" s="5"/>
      <c r="HYT303" s="5"/>
      <c r="HYU303" s="5"/>
      <c r="HYV303" s="5"/>
      <c r="HYW303" s="223"/>
      <c r="HYX303" s="2"/>
      <c r="HYY303" s="2"/>
      <c r="HYZ303" s="5"/>
      <c r="HZA303" s="5"/>
      <c r="HZB303" s="5"/>
      <c r="HZC303" s="5"/>
      <c r="HZD303" s="5"/>
      <c r="HZE303" s="223"/>
      <c r="HZF303" s="2"/>
      <c r="HZG303" s="2"/>
      <c r="HZH303" s="5"/>
      <c r="HZI303" s="5"/>
      <c r="HZJ303" s="5"/>
      <c r="HZK303" s="5"/>
      <c r="HZL303" s="5"/>
      <c r="HZM303" s="223"/>
      <c r="HZN303" s="2"/>
      <c r="HZO303" s="2"/>
      <c r="HZP303" s="5"/>
      <c r="HZQ303" s="5"/>
      <c r="HZR303" s="5"/>
      <c r="HZS303" s="5"/>
      <c r="HZT303" s="5"/>
      <c r="HZU303" s="223"/>
      <c r="HZV303" s="2"/>
      <c r="HZW303" s="2"/>
      <c r="HZX303" s="5"/>
      <c r="HZY303" s="5"/>
      <c r="HZZ303" s="5"/>
      <c r="IAA303" s="5"/>
      <c r="IAB303" s="5"/>
      <c r="IAC303" s="223"/>
      <c r="IAD303" s="2"/>
      <c r="IAE303" s="2"/>
      <c r="IAF303" s="5"/>
      <c r="IAG303" s="5"/>
      <c r="IAH303" s="5"/>
      <c r="IAI303" s="5"/>
      <c r="IAJ303" s="5"/>
      <c r="IAK303" s="223"/>
      <c r="IAL303" s="2"/>
      <c r="IAM303" s="2"/>
      <c r="IAN303" s="5"/>
      <c r="IAO303" s="5"/>
      <c r="IAP303" s="5"/>
      <c r="IAQ303" s="5"/>
      <c r="IAR303" s="5"/>
      <c r="IAS303" s="223"/>
      <c r="IAT303" s="2"/>
      <c r="IAU303" s="2"/>
      <c r="IAV303" s="5"/>
      <c r="IAW303" s="5"/>
      <c r="IAX303" s="5"/>
      <c r="IAY303" s="5"/>
      <c r="IAZ303" s="5"/>
      <c r="IBA303" s="223"/>
      <c r="IBB303" s="2"/>
      <c r="IBC303" s="2"/>
      <c r="IBD303" s="5"/>
      <c r="IBE303" s="5"/>
      <c r="IBF303" s="5"/>
      <c r="IBG303" s="5"/>
      <c r="IBH303" s="5"/>
      <c r="IBI303" s="223"/>
      <c r="IBJ303" s="2"/>
      <c r="IBK303" s="2"/>
      <c r="IBL303" s="5"/>
      <c r="IBM303" s="5"/>
      <c r="IBN303" s="5"/>
      <c r="IBO303" s="5"/>
      <c r="IBP303" s="5"/>
      <c r="IBQ303" s="223"/>
      <c r="IBR303" s="2"/>
      <c r="IBS303" s="2"/>
      <c r="IBT303" s="5"/>
      <c r="IBU303" s="5"/>
      <c r="IBV303" s="5"/>
      <c r="IBW303" s="5"/>
      <c r="IBX303" s="5"/>
      <c r="IBY303" s="223"/>
      <c r="IBZ303" s="2"/>
      <c r="ICA303" s="2"/>
      <c r="ICB303" s="5"/>
      <c r="ICC303" s="5"/>
      <c r="ICD303" s="5"/>
      <c r="ICE303" s="5"/>
      <c r="ICF303" s="5"/>
      <c r="ICG303" s="223"/>
      <c r="ICH303" s="2"/>
      <c r="ICI303" s="2"/>
      <c r="ICJ303" s="5"/>
      <c r="ICK303" s="5"/>
      <c r="ICL303" s="5"/>
      <c r="ICM303" s="5"/>
      <c r="ICN303" s="5"/>
      <c r="ICO303" s="223"/>
      <c r="ICP303" s="2"/>
      <c r="ICQ303" s="2"/>
      <c r="ICR303" s="5"/>
      <c r="ICS303" s="5"/>
      <c r="ICT303" s="5"/>
      <c r="ICU303" s="5"/>
      <c r="ICV303" s="5"/>
      <c r="ICW303" s="223"/>
      <c r="ICX303" s="2"/>
      <c r="ICY303" s="2"/>
      <c r="ICZ303" s="5"/>
      <c r="IDA303" s="5"/>
      <c r="IDB303" s="5"/>
      <c r="IDC303" s="5"/>
      <c r="IDD303" s="5"/>
      <c r="IDE303" s="223"/>
      <c r="IDF303" s="2"/>
      <c r="IDG303" s="2"/>
      <c r="IDH303" s="5"/>
      <c r="IDI303" s="5"/>
      <c r="IDJ303" s="5"/>
      <c r="IDK303" s="5"/>
      <c r="IDL303" s="5"/>
      <c r="IDM303" s="223"/>
      <c r="IDN303" s="2"/>
      <c r="IDO303" s="2"/>
      <c r="IDP303" s="5"/>
      <c r="IDQ303" s="5"/>
      <c r="IDR303" s="5"/>
      <c r="IDS303" s="5"/>
      <c r="IDT303" s="5"/>
      <c r="IDU303" s="223"/>
      <c r="IDV303" s="2"/>
      <c r="IDW303" s="2"/>
      <c r="IDX303" s="5"/>
      <c r="IDY303" s="5"/>
      <c r="IDZ303" s="5"/>
      <c r="IEA303" s="5"/>
      <c r="IEB303" s="5"/>
      <c r="IEC303" s="223"/>
      <c r="IED303" s="2"/>
      <c r="IEE303" s="2"/>
      <c r="IEF303" s="5"/>
      <c r="IEG303" s="5"/>
      <c r="IEH303" s="5"/>
      <c r="IEI303" s="5"/>
      <c r="IEJ303" s="5"/>
      <c r="IEK303" s="223"/>
      <c r="IEL303" s="2"/>
      <c r="IEM303" s="2"/>
      <c r="IEN303" s="5"/>
      <c r="IEO303" s="5"/>
      <c r="IEP303" s="5"/>
      <c r="IEQ303" s="5"/>
      <c r="IER303" s="5"/>
      <c r="IES303" s="223"/>
      <c r="IET303" s="2"/>
      <c r="IEU303" s="2"/>
      <c r="IEV303" s="5"/>
      <c r="IEW303" s="5"/>
      <c r="IEX303" s="5"/>
      <c r="IEY303" s="5"/>
      <c r="IEZ303" s="5"/>
      <c r="IFA303" s="223"/>
      <c r="IFB303" s="2"/>
      <c r="IFC303" s="2"/>
      <c r="IFD303" s="5"/>
      <c r="IFE303" s="5"/>
      <c r="IFF303" s="5"/>
      <c r="IFG303" s="5"/>
      <c r="IFH303" s="5"/>
      <c r="IFI303" s="223"/>
      <c r="IFJ303" s="2"/>
      <c r="IFK303" s="2"/>
      <c r="IFL303" s="5"/>
      <c r="IFM303" s="5"/>
      <c r="IFN303" s="5"/>
      <c r="IFO303" s="5"/>
      <c r="IFP303" s="5"/>
      <c r="IFQ303" s="223"/>
      <c r="IFR303" s="2"/>
      <c r="IFS303" s="2"/>
      <c r="IFT303" s="5"/>
      <c r="IFU303" s="5"/>
      <c r="IFV303" s="5"/>
      <c r="IFW303" s="5"/>
      <c r="IFX303" s="5"/>
      <c r="IFY303" s="223"/>
      <c r="IFZ303" s="2"/>
      <c r="IGA303" s="2"/>
      <c r="IGB303" s="5"/>
      <c r="IGC303" s="5"/>
      <c r="IGD303" s="5"/>
      <c r="IGE303" s="5"/>
      <c r="IGF303" s="5"/>
      <c r="IGG303" s="223"/>
      <c r="IGH303" s="2"/>
      <c r="IGI303" s="2"/>
      <c r="IGJ303" s="5"/>
      <c r="IGK303" s="5"/>
      <c r="IGL303" s="5"/>
      <c r="IGM303" s="5"/>
      <c r="IGN303" s="5"/>
      <c r="IGO303" s="223"/>
      <c r="IGP303" s="2"/>
      <c r="IGQ303" s="2"/>
      <c r="IGR303" s="5"/>
      <c r="IGS303" s="5"/>
      <c r="IGT303" s="5"/>
      <c r="IGU303" s="5"/>
      <c r="IGV303" s="5"/>
      <c r="IGW303" s="223"/>
      <c r="IGX303" s="2"/>
      <c r="IGY303" s="2"/>
      <c r="IGZ303" s="5"/>
      <c r="IHA303" s="5"/>
      <c r="IHB303" s="5"/>
      <c r="IHC303" s="5"/>
      <c r="IHD303" s="5"/>
      <c r="IHE303" s="223"/>
      <c r="IHF303" s="2"/>
      <c r="IHG303" s="2"/>
      <c r="IHH303" s="5"/>
      <c r="IHI303" s="5"/>
      <c r="IHJ303" s="5"/>
      <c r="IHK303" s="5"/>
      <c r="IHL303" s="5"/>
      <c r="IHM303" s="223"/>
      <c r="IHN303" s="2"/>
      <c r="IHO303" s="2"/>
      <c r="IHP303" s="5"/>
      <c r="IHQ303" s="5"/>
      <c r="IHR303" s="5"/>
      <c r="IHS303" s="5"/>
      <c r="IHT303" s="5"/>
      <c r="IHU303" s="223"/>
      <c r="IHV303" s="2"/>
      <c r="IHW303" s="2"/>
      <c r="IHX303" s="5"/>
      <c r="IHY303" s="5"/>
      <c r="IHZ303" s="5"/>
      <c r="IIA303" s="5"/>
      <c r="IIB303" s="5"/>
      <c r="IIC303" s="223"/>
      <c r="IID303" s="2"/>
      <c r="IIE303" s="2"/>
      <c r="IIF303" s="5"/>
      <c r="IIG303" s="5"/>
      <c r="IIH303" s="5"/>
      <c r="III303" s="5"/>
      <c r="IIJ303" s="5"/>
      <c r="IIK303" s="223"/>
      <c r="IIL303" s="2"/>
      <c r="IIM303" s="2"/>
      <c r="IIN303" s="5"/>
      <c r="IIO303" s="5"/>
      <c r="IIP303" s="5"/>
      <c r="IIQ303" s="5"/>
      <c r="IIR303" s="5"/>
      <c r="IIS303" s="223"/>
      <c r="IIT303" s="2"/>
      <c r="IIU303" s="2"/>
      <c r="IIV303" s="5"/>
      <c r="IIW303" s="5"/>
      <c r="IIX303" s="5"/>
      <c r="IIY303" s="5"/>
      <c r="IIZ303" s="5"/>
      <c r="IJA303" s="223"/>
      <c r="IJB303" s="2"/>
      <c r="IJC303" s="2"/>
      <c r="IJD303" s="5"/>
      <c r="IJE303" s="5"/>
      <c r="IJF303" s="5"/>
      <c r="IJG303" s="5"/>
      <c r="IJH303" s="5"/>
      <c r="IJI303" s="223"/>
      <c r="IJJ303" s="2"/>
      <c r="IJK303" s="2"/>
      <c r="IJL303" s="5"/>
      <c r="IJM303" s="5"/>
      <c r="IJN303" s="5"/>
      <c r="IJO303" s="5"/>
      <c r="IJP303" s="5"/>
      <c r="IJQ303" s="223"/>
      <c r="IJR303" s="2"/>
      <c r="IJS303" s="2"/>
      <c r="IJT303" s="5"/>
      <c r="IJU303" s="5"/>
      <c r="IJV303" s="5"/>
      <c r="IJW303" s="5"/>
      <c r="IJX303" s="5"/>
      <c r="IJY303" s="223"/>
      <c r="IJZ303" s="2"/>
      <c r="IKA303" s="2"/>
      <c r="IKB303" s="5"/>
      <c r="IKC303" s="5"/>
      <c r="IKD303" s="5"/>
      <c r="IKE303" s="5"/>
      <c r="IKF303" s="5"/>
      <c r="IKG303" s="223"/>
      <c r="IKH303" s="2"/>
      <c r="IKI303" s="2"/>
      <c r="IKJ303" s="5"/>
      <c r="IKK303" s="5"/>
      <c r="IKL303" s="5"/>
      <c r="IKM303" s="5"/>
      <c r="IKN303" s="5"/>
      <c r="IKO303" s="223"/>
      <c r="IKP303" s="2"/>
      <c r="IKQ303" s="2"/>
      <c r="IKR303" s="5"/>
      <c r="IKS303" s="5"/>
      <c r="IKT303" s="5"/>
      <c r="IKU303" s="5"/>
      <c r="IKV303" s="5"/>
      <c r="IKW303" s="223"/>
      <c r="IKX303" s="2"/>
      <c r="IKY303" s="2"/>
      <c r="IKZ303" s="5"/>
      <c r="ILA303" s="5"/>
      <c r="ILB303" s="5"/>
      <c r="ILC303" s="5"/>
      <c r="ILD303" s="5"/>
      <c r="ILE303" s="223"/>
      <c r="ILF303" s="2"/>
      <c r="ILG303" s="2"/>
      <c r="ILH303" s="5"/>
      <c r="ILI303" s="5"/>
      <c r="ILJ303" s="5"/>
      <c r="ILK303" s="5"/>
      <c r="ILL303" s="5"/>
      <c r="ILM303" s="223"/>
      <c r="ILN303" s="2"/>
      <c r="ILO303" s="2"/>
      <c r="ILP303" s="5"/>
      <c r="ILQ303" s="5"/>
      <c r="ILR303" s="5"/>
      <c r="ILS303" s="5"/>
      <c r="ILT303" s="5"/>
      <c r="ILU303" s="223"/>
      <c r="ILV303" s="2"/>
      <c r="ILW303" s="2"/>
      <c r="ILX303" s="5"/>
      <c r="ILY303" s="5"/>
      <c r="ILZ303" s="5"/>
      <c r="IMA303" s="5"/>
      <c r="IMB303" s="5"/>
      <c r="IMC303" s="223"/>
      <c r="IMD303" s="2"/>
      <c r="IME303" s="2"/>
      <c r="IMF303" s="5"/>
      <c r="IMG303" s="5"/>
      <c r="IMH303" s="5"/>
      <c r="IMI303" s="5"/>
      <c r="IMJ303" s="5"/>
      <c r="IMK303" s="223"/>
      <c r="IML303" s="2"/>
      <c r="IMM303" s="2"/>
      <c r="IMN303" s="5"/>
      <c r="IMO303" s="5"/>
      <c r="IMP303" s="5"/>
      <c r="IMQ303" s="5"/>
      <c r="IMR303" s="5"/>
      <c r="IMS303" s="223"/>
      <c r="IMT303" s="2"/>
      <c r="IMU303" s="2"/>
      <c r="IMV303" s="5"/>
      <c r="IMW303" s="5"/>
      <c r="IMX303" s="5"/>
      <c r="IMY303" s="5"/>
      <c r="IMZ303" s="5"/>
      <c r="INA303" s="223"/>
      <c r="INB303" s="2"/>
      <c r="INC303" s="2"/>
      <c r="IND303" s="5"/>
      <c r="INE303" s="5"/>
      <c r="INF303" s="5"/>
      <c r="ING303" s="5"/>
      <c r="INH303" s="5"/>
      <c r="INI303" s="223"/>
      <c r="INJ303" s="2"/>
      <c r="INK303" s="2"/>
      <c r="INL303" s="5"/>
      <c r="INM303" s="5"/>
      <c r="INN303" s="5"/>
      <c r="INO303" s="5"/>
      <c r="INP303" s="5"/>
      <c r="INQ303" s="223"/>
      <c r="INR303" s="2"/>
      <c r="INS303" s="2"/>
      <c r="INT303" s="5"/>
      <c r="INU303" s="5"/>
      <c r="INV303" s="5"/>
      <c r="INW303" s="5"/>
      <c r="INX303" s="5"/>
      <c r="INY303" s="223"/>
      <c r="INZ303" s="2"/>
      <c r="IOA303" s="2"/>
      <c r="IOB303" s="5"/>
      <c r="IOC303" s="5"/>
      <c r="IOD303" s="5"/>
      <c r="IOE303" s="5"/>
      <c r="IOF303" s="5"/>
      <c r="IOG303" s="223"/>
      <c r="IOH303" s="2"/>
      <c r="IOI303" s="2"/>
      <c r="IOJ303" s="5"/>
      <c r="IOK303" s="5"/>
      <c r="IOL303" s="5"/>
      <c r="IOM303" s="5"/>
      <c r="ION303" s="5"/>
      <c r="IOO303" s="223"/>
      <c r="IOP303" s="2"/>
      <c r="IOQ303" s="2"/>
      <c r="IOR303" s="5"/>
      <c r="IOS303" s="5"/>
      <c r="IOT303" s="5"/>
      <c r="IOU303" s="5"/>
      <c r="IOV303" s="5"/>
      <c r="IOW303" s="223"/>
      <c r="IOX303" s="2"/>
      <c r="IOY303" s="2"/>
      <c r="IOZ303" s="5"/>
      <c r="IPA303" s="5"/>
      <c r="IPB303" s="5"/>
      <c r="IPC303" s="5"/>
      <c r="IPD303" s="5"/>
      <c r="IPE303" s="223"/>
      <c r="IPF303" s="2"/>
      <c r="IPG303" s="2"/>
      <c r="IPH303" s="5"/>
      <c r="IPI303" s="5"/>
      <c r="IPJ303" s="5"/>
      <c r="IPK303" s="5"/>
      <c r="IPL303" s="5"/>
      <c r="IPM303" s="223"/>
      <c r="IPN303" s="2"/>
      <c r="IPO303" s="2"/>
      <c r="IPP303" s="5"/>
      <c r="IPQ303" s="5"/>
      <c r="IPR303" s="5"/>
      <c r="IPS303" s="5"/>
      <c r="IPT303" s="5"/>
      <c r="IPU303" s="223"/>
      <c r="IPV303" s="2"/>
      <c r="IPW303" s="2"/>
      <c r="IPX303" s="5"/>
      <c r="IPY303" s="5"/>
      <c r="IPZ303" s="5"/>
      <c r="IQA303" s="5"/>
      <c r="IQB303" s="5"/>
      <c r="IQC303" s="223"/>
      <c r="IQD303" s="2"/>
      <c r="IQE303" s="2"/>
      <c r="IQF303" s="5"/>
      <c r="IQG303" s="5"/>
      <c r="IQH303" s="5"/>
      <c r="IQI303" s="5"/>
      <c r="IQJ303" s="5"/>
      <c r="IQK303" s="223"/>
      <c r="IQL303" s="2"/>
      <c r="IQM303" s="2"/>
      <c r="IQN303" s="5"/>
      <c r="IQO303" s="5"/>
      <c r="IQP303" s="5"/>
      <c r="IQQ303" s="5"/>
      <c r="IQR303" s="5"/>
      <c r="IQS303" s="223"/>
      <c r="IQT303" s="2"/>
      <c r="IQU303" s="2"/>
      <c r="IQV303" s="5"/>
      <c r="IQW303" s="5"/>
      <c r="IQX303" s="5"/>
      <c r="IQY303" s="5"/>
      <c r="IQZ303" s="5"/>
      <c r="IRA303" s="223"/>
      <c r="IRB303" s="2"/>
      <c r="IRC303" s="2"/>
      <c r="IRD303" s="5"/>
      <c r="IRE303" s="5"/>
      <c r="IRF303" s="5"/>
      <c r="IRG303" s="5"/>
      <c r="IRH303" s="5"/>
      <c r="IRI303" s="223"/>
      <c r="IRJ303" s="2"/>
      <c r="IRK303" s="2"/>
      <c r="IRL303" s="5"/>
      <c r="IRM303" s="5"/>
      <c r="IRN303" s="5"/>
      <c r="IRO303" s="5"/>
      <c r="IRP303" s="5"/>
      <c r="IRQ303" s="223"/>
      <c r="IRR303" s="2"/>
      <c r="IRS303" s="2"/>
      <c r="IRT303" s="5"/>
      <c r="IRU303" s="5"/>
      <c r="IRV303" s="5"/>
      <c r="IRW303" s="5"/>
      <c r="IRX303" s="5"/>
      <c r="IRY303" s="223"/>
      <c r="IRZ303" s="2"/>
      <c r="ISA303" s="2"/>
      <c r="ISB303" s="5"/>
      <c r="ISC303" s="5"/>
      <c r="ISD303" s="5"/>
      <c r="ISE303" s="5"/>
      <c r="ISF303" s="5"/>
      <c r="ISG303" s="223"/>
      <c r="ISH303" s="2"/>
      <c r="ISI303" s="2"/>
      <c r="ISJ303" s="5"/>
      <c r="ISK303" s="5"/>
      <c r="ISL303" s="5"/>
      <c r="ISM303" s="5"/>
      <c r="ISN303" s="5"/>
      <c r="ISO303" s="223"/>
      <c r="ISP303" s="2"/>
      <c r="ISQ303" s="2"/>
      <c r="ISR303" s="5"/>
      <c r="ISS303" s="5"/>
      <c r="IST303" s="5"/>
      <c r="ISU303" s="5"/>
      <c r="ISV303" s="5"/>
      <c r="ISW303" s="223"/>
      <c r="ISX303" s="2"/>
      <c r="ISY303" s="2"/>
      <c r="ISZ303" s="5"/>
      <c r="ITA303" s="5"/>
      <c r="ITB303" s="5"/>
      <c r="ITC303" s="5"/>
      <c r="ITD303" s="5"/>
      <c r="ITE303" s="223"/>
      <c r="ITF303" s="2"/>
      <c r="ITG303" s="2"/>
      <c r="ITH303" s="5"/>
      <c r="ITI303" s="5"/>
      <c r="ITJ303" s="5"/>
      <c r="ITK303" s="5"/>
      <c r="ITL303" s="5"/>
      <c r="ITM303" s="223"/>
      <c r="ITN303" s="2"/>
      <c r="ITO303" s="2"/>
      <c r="ITP303" s="5"/>
      <c r="ITQ303" s="5"/>
      <c r="ITR303" s="5"/>
      <c r="ITS303" s="5"/>
      <c r="ITT303" s="5"/>
      <c r="ITU303" s="223"/>
      <c r="ITV303" s="2"/>
      <c r="ITW303" s="2"/>
      <c r="ITX303" s="5"/>
      <c r="ITY303" s="5"/>
      <c r="ITZ303" s="5"/>
      <c r="IUA303" s="5"/>
      <c r="IUB303" s="5"/>
      <c r="IUC303" s="223"/>
      <c r="IUD303" s="2"/>
      <c r="IUE303" s="2"/>
      <c r="IUF303" s="5"/>
      <c r="IUG303" s="5"/>
      <c r="IUH303" s="5"/>
      <c r="IUI303" s="5"/>
      <c r="IUJ303" s="5"/>
      <c r="IUK303" s="223"/>
      <c r="IUL303" s="2"/>
      <c r="IUM303" s="2"/>
      <c r="IUN303" s="5"/>
      <c r="IUO303" s="5"/>
      <c r="IUP303" s="5"/>
      <c r="IUQ303" s="5"/>
      <c r="IUR303" s="5"/>
      <c r="IUS303" s="223"/>
      <c r="IUT303" s="2"/>
      <c r="IUU303" s="2"/>
      <c r="IUV303" s="5"/>
      <c r="IUW303" s="5"/>
      <c r="IUX303" s="5"/>
      <c r="IUY303" s="5"/>
      <c r="IUZ303" s="5"/>
      <c r="IVA303" s="223"/>
      <c r="IVB303" s="2"/>
      <c r="IVC303" s="2"/>
      <c r="IVD303" s="5"/>
      <c r="IVE303" s="5"/>
      <c r="IVF303" s="5"/>
      <c r="IVG303" s="5"/>
      <c r="IVH303" s="5"/>
      <c r="IVI303" s="223"/>
      <c r="IVJ303" s="2"/>
      <c r="IVK303" s="2"/>
      <c r="IVL303" s="5"/>
      <c r="IVM303" s="5"/>
      <c r="IVN303" s="5"/>
      <c r="IVO303" s="5"/>
      <c r="IVP303" s="5"/>
      <c r="IVQ303" s="223"/>
      <c r="IVR303" s="2"/>
      <c r="IVS303" s="2"/>
      <c r="IVT303" s="5"/>
      <c r="IVU303" s="5"/>
      <c r="IVV303" s="5"/>
      <c r="IVW303" s="5"/>
      <c r="IVX303" s="5"/>
      <c r="IVY303" s="223"/>
      <c r="IVZ303" s="2"/>
      <c r="IWA303" s="2"/>
      <c r="IWB303" s="5"/>
      <c r="IWC303" s="5"/>
      <c r="IWD303" s="5"/>
      <c r="IWE303" s="5"/>
      <c r="IWF303" s="5"/>
      <c r="IWG303" s="223"/>
      <c r="IWH303" s="2"/>
      <c r="IWI303" s="2"/>
      <c r="IWJ303" s="5"/>
      <c r="IWK303" s="5"/>
      <c r="IWL303" s="5"/>
      <c r="IWM303" s="5"/>
      <c r="IWN303" s="5"/>
      <c r="IWO303" s="223"/>
      <c r="IWP303" s="2"/>
      <c r="IWQ303" s="2"/>
      <c r="IWR303" s="5"/>
      <c r="IWS303" s="5"/>
      <c r="IWT303" s="5"/>
      <c r="IWU303" s="5"/>
      <c r="IWV303" s="5"/>
      <c r="IWW303" s="223"/>
      <c r="IWX303" s="2"/>
      <c r="IWY303" s="2"/>
      <c r="IWZ303" s="5"/>
      <c r="IXA303" s="5"/>
      <c r="IXB303" s="5"/>
      <c r="IXC303" s="5"/>
      <c r="IXD303" s="5"/>
      <c r="IXE303" s="223"/>
      <c r="IXF303" s="2"/>
      <c r="IXG303" s="2"/>
      <c r="IXH303" s="5"/>
      <c r="IXI303" s="5"/>
      <c r="IXJ303" s="5"/>
      <c r="IXK303" s="5"/>
      <c r="IXL303" s="5"/>
      <c r="IXM303" s="223"/>
      <c r="IXN303" s="2"/>
      <c r="IXO303" s="2"/>
      <c r="IXP303" s="5"/>
      <c r="IXQ303" s="5"/>
      <c r="IXR303" s="5"/>
      <c r="IXS303" s="5"/>
      <c r="IXT303" s="5"/>
      <c r="IXU303" s="223"/>
      <c r="IXV303" s="2"/>
      <c r="IXW303" s="2"/>
      <c r="IXX303" s="5"/>
      <c r="IXY303" s="5"/>
      <c r="IXZ303" s="5"/>
      <c r="IYA303" s="5"/>
      <c r="IYB303" s="5"/>
      <c r="IYC303" s="223"/>
      <c r="IYD303" s="2"/>
      <c r="IYE303" s="2"/>
      <c r="IYF303" s="5"/>
      <c r="IYG303" s="5"/>
      <c r="IYH303" s="5"/>
      <c r="IYI303" s="5"/>
      <c r="IYJ303" s="5"/>
      <c r="IYK303" s="223"/>
      <c r="IYL303" s="2"/>
      <c r="IYM303" s="2"/>
      <c r="IYN303" s="5"/>
      <c r="IYO303" s="5"/>
      <c r="IYP303" s="5"/>
      <c r="IYQ303" s="5"/>
      <c r="IYR303" s="5"/>
      <c r="IYS303" s="223"/>
      <c r="IYT303" s="2"/>
      <c r="IYU303" s="2"/>
      <c r="IYV303" s="5"/>
      <c r="IYW303" s="5"/>
      <c r="IYX303" s="5"/>
      <c r="IYY303" s="5"/>
      <c r="IYZ303" s="5"/>
      <c r="IZA303" s="223"/>
      <c r="IZB303" s="2"/>
      <c r="IZC303" s="2"/>
      <c r="IZD303" s="5"/>
      <c r="IZE303" s="5"/>
      <c r="IZF303" s="5"/>
      <c r="IZG303" s="5"/>
      <c r="IZH303" s="5"/>
      <c r="IZI303" s="223"/>
      <c r="IZJ303" s="2"/>
      <c r="IZK303" s="2"/>
      <c r="IZL303" s="5"/>
      <c r="IZM303" s="5"/>
      <c r="IZN303" s="5"/>
      <c r="IZO303" s="5"/>
      <c r="IZP303" s="5"/>
      <c r="IZQ303" s="223"/>
      <c r="IZR303" s="2"/>
      <c r="IZS303" s="2"/>
      <c r="IZT303" s="5"/>
      <c r="IZU303" s="5"/>
      <c r="IZV303" s="5"/>
      <c r="IZW303" s="5"/>
      <c r="IZX303" s="5"/>
      <c r="IZY303" s="223"/>
      <c r="IZZ303" s="2"/>
      <c r="JAA303" s="2"/>
      <c r="JAB303" s="5"/>
      <c r="JAC303" s="5"/>
      <c r="JAD303" s="5"/>
      <c r="JAE303" s="5"/>
      <c r="JAF303" s="5"/>
      <c r="JAG303" s="223"/>
      <c r="JAH303" s="2"/>
      <c r="JAI303" s="2"/>
      <c r="JAJ303" s="5"/>
      <c r="JAK303" s="5"/>
      <c r="JAL303" s="5"/>
      <c r="JAM303" s="5"/>
      <c r="JAN303" s="5"/>
      <c r="JAO303" s="223"/>
      <c r="JAP303" s="2"/>
      <c r="JAQ303" s="2"/>
      <c r="JAR303" s="5"/>
      <c r="JAS303" s="5"/>
      <c r="JAT303" s="5"/>
      <c r="JAU303" s="5"/>
      <c r="JAV303" s="5"/>
      <c r="JAW303" s="223"/>
      <c r="JAX303" s="2"/>
      <c r="JAY303" s="2"/>
      <c r="JAZ303" s="5"/>
      <c r="JBA303" s="5"/>
      <c r="JBB303" s="5"/>
      <c r="JBC303" s="5"/>
      <c r="JBD303" s="5"/>
      <c r="JBE303" s="223"/>
      <c r="JBF303" s="2"/>
      <c r="JBG303" s="2"/>
      <c r="JBH303" s="5"/>
      <c r="JBI303" s="5"/>
      <c r="JBJ303" s="5"/>
      <c r="JBK303" s="5"/>
      <c r="JBL303" s="5"/>
      <c r="JBM303" s="223"/>
      <c r="JBN303" s="2"/>
      <c r="JBO303" s="2"/>
      <c r="JBP303" s="5"/>
      <c r="JBQ303" s="5"/>
      <c r="JBR303" s="5"/>
      <c r="JBS303" s="5"/>
      <c r="JBT303" s="5"/>
      <c r="JBU303" s="223"/>
      <c r="JBV303" s="2"/>
      <c r="JBW303" s="2"/>
      <c r="JBX303" s="5"/>
      <c r="JBY303" s="5"/>
      <c r="JBZ303" s="5"/>
      <c r="JCA303" s="5"/>
      <c r="JCB303" s="5"/>
      <c r="JCC303" s="223"/>
      <c r="JCD303" s="2"/>
      <c r="JCE303" s="2"/>
      <c r="JCF303" s="5"/>
      <c r="JCG303" s="5"/>
      <c r="JCH303" s="5"/>
      <c r="JCI303" s="5"/>
      <c r="JCJ303" s="5"/>
      <c r="JCK303" s="223"/>
      <c r="JCL303" s="2"/>
      <c r="JCM303" s="2"/>
      <c r="JCN303" s="5"/>
      <c r="JCO303" s="5"/>
      <c r="JCP303" s="5"/>
      <c r="JCQ303" s="5"/>
      <c r="JCR303" s="5"/>
      <c r="JCS303" s="223"/>
      <c r="JCT303" s="2"/>
      <c r="JCU303" s="2"/>
      <c r="JCV303" s="5"/>
      <c r="JCW303" s="5"/>
      <c r="JCX303" s="5"/>
      <c r="JCY303" s="5"/>
      <c r="JCZ303" s="5"/>
      <c r="JDA303" s="223"/>
      <c r="JDB303" s="2"/>
      <c r="JDC303" s="2"/>
      <c r="JDD303" s="5"/>
      <c r="JDE303" s="5"/>
      <c r="JDF303" s="5"/>
      <c r="JDG303" s="5"/>
      <c r="JDH303" s="5"/>
      <c r="JDI303" s="223"/>
      <c r="JDJ303" s="2"/>
      <c r="JDK303" s="2"/>
      <c r="JDL303" s="5"/>
      <c r="JDM303" s="5"/>
      <c r="JDN303" s="5"/>
      <c r="JDO303" s="5"/>
      <c r="JDP303" s="5"/>
      <c r="JDQ303" s="223"/>
      <c r="JDR303" s="2"/>
      <c r="JDS303" s="2"/>
      <c r="JDT303" s="5"/>
      <c r="JDU303" s="5"/>
      <c r="JDV303" s="5"/>
      <c r="JDW303" s="5"/>
      <c r="JDX303" s="5"/>
      <c r="JDY303" s="223"/>
      <c r="JDZ303" s="2"/>
      <c r="JEA303" s="2"/>
      <c r="JEB303" s="5"/>
      <c r="JEC303" s="5"/>
      <c r="JED303" s="5"/>
      <c r="JEE303" s="5"/>
      <c r="JEF303" s="5"/>
      <c r="JEG303" s="223"/>
      <c r="JEH303" s="2"/>
      <c r="JEI303" s="2"/>
      <c r="JEJ303" s="5"/>
      <c r="JEK303" s="5"/>
      <c r="JEL303" s="5"/>
      <c r="JEM303" s="5"/>
      <c r="JEN303" s="5"/>
      <c r="JEO303" s="223"/>
      <c r="JEP303" s="2"/>
      <c r="JEQ303" s="2"/>
      <c r="JER303" s="5"/>
      <c r="JES303" s="5"/>
      <c r="JET303" s="5"/>
      <c r="JEU303" s="5"/>
      <c r="JEV303" s="5"/>
      <c r="JEW303" s="223"/>
      <c r="JEX303" s="2"/>
      <c r="JEY303" s="2"/>
      <c r="JEZ303" s="5"/>
      <c r="JFA303" s="5"/>
      <c r="JFB303" s="5"/>
      <c r="JFC303" s="5"/>
      <c r="JFD303" s="5"/>
      <c r="JFE303" s="223"/>
      <c r="JFF303" s="2"/>
      <c r="JFG303" s="2"/>
      <c r="JFH303" s="5"/>
      <c r="JFI303" s="5"/>
      <c r="JFJ303" s="5"/>
      <c r="JFK303" s="5"/>
      <c r="JFL303" s="5"/>
      <c r="JFM303" s="223"/>
      <c r="JFN303" s="2"/>
      <c r="JFO303" s="2"/>
      <c r="JFP303" s="5"/>
      <c r="JFQ303" s="5"/>
      <c r="JFR303" s="5"/>
      <c r="JFS303" s="5"/>
      <c r="JFT303" s="5"/>
      <c r="JFU303" s="223"/>
      <c r="JFV303" s="2"/>
      <c r="JFW303" s="2"/>
      <c r="JFX303" s="5"/>
      <c r="JFY303" s="5"/>
      <c r="JFZ303" s="5"/>
      <c r="JGA303" s="5"/>
      <c r="JGB303" s="5"/>
      <c r="JGC303" s="223"/>
      <c r="JGD303" s="2"/>
      <c r="JGE303" s="2"/>
      <c r="JGF303" s="5"/>
      <c r="JGG303" s="5"/>
      <c r="JGH303" s="5"/>
      <c r="JGI303" s="5"/>
      <c r="JGJ303" s="5"/>
      <c r="JGK303" s="223"/>
      <c r="JGL303" s="2"/>
      <c r="JGM303" s="2"/>
      <c r="JGN303" s="5"/>
      <c r="JGO303" s="5"/>
      <c r="JGP303" s="5"/>
      <c r="JGQ303" s="5"/>
      <c r="JGR303" s="5"/>
      <c r="JGS303" s="223"/>
      <c r="JGT303" s="2"/>
      <c r="JGU303" s="2"/>
      <c r="JGV303" s="5"/>
      <c r="JGW303" s="5"/>
      <c r="JGX303" s="5"/>
      <c r="JGY303" s="5"/>
      <c r="JGZ303" s="5"/>
      <c r="JHA303" s="223"/>
      <c r="JHB303" s="2"/>
      <c r="JHC303" s="2"/>
      <c r="JHD303" s="5"/>
      <c r="JHE303" s="5"/>
      <c r="JHF303" s="5"/>
      <c r="JHG303" s="5"/>
      <c r="JHH303" s="5"/>
      <c r="JHI303" s="223"/>
      <c r="JHJ303" s="2"/>
      <c r="JHK303" s="2"/>
      <c r="JHL303" s="5"/>
      <c r="JHM303" s="5"/>
      <c r="JHN303" s="5"/>
      <c r="JHO303" s="5"/>
      <c r="JHP303" s="5"/>
      <c r="JHQ303" s="223"/>
      <c r="JHR303" s="2"/>
      <c r="JHS303" s="2"/>
      <c r="JHT303" s="5"/>
      <c r="JHU303" s="5"/>
      <c r="JHV303" s="5"/>
      <c r="JHW303" s="5"/>
      <c r="JHX303" s="5"/>
      <c r="JHY303" s="223"/>
      <c r="JHZ303" s="2"/>
      <c r="JIA303" s="2"/>
      <c r="JIB303" s="5"/>
      <c r="JIC303" s="5"/>
      <c r="JID303" s="5"/>
      <c r="JIE303" s="5"/>
      <c r="JIF303" s="5"/>
      <c r="JIG303" s="223"/>
      <c r="JIH303" s="2"/>
      <c r="JII303" s="2"/>
      <c r="JIJ303" s="5"/>
      <c r="JIK303" s="5"/>
      <c r="JIL303" s="5"/>
      <c r="JIM303" s="5"/>
      <c r="JIN303" s="5"/>
      <c r="JIO303" s="223"/>
      <c r="JIP303" s="2"/>
      <c r="JIQ303" s="2"/>
      <c r="JIR303" s="5"/>
      <c r="JIS303" s="5"/>
      <c r="JIT303" s="5"/>
      <c r="JIU303" s="5"/>
      <c r="JIV303" s="5"/>
      <c r="JIW303" s="223"/>
      <c r="JIX303" s="2"/>
      <c r="JIY303" s="2"/>
      <c r="JIZ303" s="5"/>
      <c r="JJA303" s="5"/>
      <c r="JJB303" s="5"/>
      <c r="JJC303" s="5"/>
      <c r="JJD303" s="5"/>
      <c r="JJE303" s="223"/>
      <c r="JJF303" s="2"/>
      <c r="JJG303" s="2"/>
      <c r="JJH303" s="5"/>
      <c r="JJI303" s="5"/>
      <c r="JJJ303" s="5"/>
      <c r="JJK303" s="5"/>
      <c r="JJL303" s="5"/>
      <c r="JJM303" s="223"/>
      <c r="JJN303" s="2"/>
      <c r="JJO303" s="2"/>
      <c r="JJP303" s="5"/>
      <c r="JJQ303" s="5"/>
      <c r="JJR303" s="5"/>
      <c r="JJS303" s="5"/>
      <c r="JJT303" s="5"/>
      <c r="JJU303" s="223"/>
      <c r="JJV303" s="2"/>
      <c r="JJW303" s="2"/>
      <c r="JJX303" s="5"/>
      <c r="JJY303" s="5"/>
      <c r="JJZ303" s="5"/>
      <c r="JKA303" s="5"/>
      <c r="JKB303" s="5"/>
      <c r="JKC303" s="223"/>
      <c r="JKD303" s="2"/>
      <c r="JKE303" s="2"/>
      <c r="JKF303" s="5"/>
      <c r="JKG303" s="5"/>
      <c r="JKH303" s="5"/>
      <c r="JKI303" s="5"/>
      <c r="JKJ303" s="5"/>
      <c r="JKK303" s="223"/>
      <c r="JKL303" s="2"/>
      <c r="JKM303" s="2"/>
      <c r="JKN303" s="5"/>
      <c r="JKO303" s="5"/>
      <c r="JKP303" s="5"/>
      <c r="JKQ303" s="5"/>
      <c r="JKR303" s="5"/>
      <c r="JKS303" s="223"/>
      <c r="JKT303" s="2"/>
      <c r="JKU303" s="2"/>
      <c r="JKV303" s="5"/>
      <c r="JKW303" s="5"/>
      <c r="JKX303" s="5"/>
      <c r="JKY303" s="5"/>
      <c r="JKZ303" s="5"/>
      <c r="JLA303" s="223"/>
      <c r="JLB303" s="2"/>
      <c r="JLC303" s="2"/>
      <c r="JLD303" s="5"/>
      <c r="JLE303" s="5"/>
      <c r="JLF303" s="5"/>
      <c r="JLG303" s="5"/>
      <c r="JLH303" s="5"/>
      <c r="JLI303" s="223"/>
      <c r="JLJ303" s="2"/>
      <c r="JLK303" s="2"/>
      <c r="JLL303" s="5"/>
      <c r="JLM303" s="5"/>
      <c r="JLN303" s="5"/>
      <c r="JLO303" s="5"/>
      <c r="JLP303" s="5"/>
      <c r="JLQ303" s="223"/>
      <c r="JLR303" s="2"/>
      <c r="JLS303" s="2"/>
      <c r="JLT303" s="5"/>
      <c r="JLU303" s="5"/>
      <c r="JLV303" s="5"/>
      <c r="JLW303" s="5"/>
      <c r="JLX303" s="5"/>
      <c r="JLY303" s="223"/>
      <c r="JLZ303" s="2"/>
      <c r="JMA303" s="2"/>
      <c r="JMB303" s="5"/>
      <c r="JMC303" s="5"/>
      <c r="JMD303" s="5"/>
      <c r="JME303" s="5"/>
      <c r="JMF303" s="5"/>
      <c r="JMG303" s="223"/>
      <c r="JMH303" s="2"/>
      <c r="JMI303" s="2"/>
      <c r="JMJ303" s="5"/>
      <c r="JMK303" s="5"/>
      <c r="JML303" s="5"/>
      <c r="JMM303" s="5"/>
      <c r="JMN303" s="5"/>
      <c r="JMO303" s="223"/>
      <c r="JMP303" s="2"/>
      <c r="JMQ303" s="2"/>
      <c r="JMR303" s="5"/>
      <c r="JMS303" s="5"/>
      <c r="JMT303" s="5"/>
      <c r="JMU303" s="5"/>
      <c r="JMV303" s="5"/>
      <c r="JMW303" s="223"/>
      <c r="JMX303" s="2"/>
      <c r="JMY303" s="2"/>
      <c r="JMZ303" s="5"/>
      <c r="JNA303" s="5"/>
      <c r="JNB303" s="5"/>
      <c r="JNC303" s="5"/>
      <c r="JND303" s="5"/>
      <c r="JNE303" s="223"/>
      <c r="JNF303" s="2"/>
      <c r="JNG303" s="2"/>
      <c r="JNH303" s="5"/>
      <c r="JNI303" s="5"/>
      <c r="JNJ303" s="5"/>
      <c r="JNK303" s="5"/>
      <c r="JNL303" s="5"/>
      <c r="JNM303" s="223"/>
      <c r="JNN303" s="2"/>
      <c r="JNO303" s="2"/>
      <c r="JNP303" s="5"/>
      <c r="JNQ303" s="5"/>
      <c r="JNR303" s="5"/>
      <c r="JNS303" s="5"/>
      <c r="JNT303" s="5"/>
      <c r="JNU303" s="223"/>
      <c r="JNV303" s="2"/>
      <c r="JNW303" s="2"/>
      <c r="JNX303" s="5"/>
      <c r="JNY303" s="5"/>
      <c r="JNZ303" s="5"/>
      <c r="JOA303" s="5"/>
      <c r="JOB303" s="5"/>
      <c r="JOC303" s="223"/>
      <c r="JOD303" s="2"/>
      <c r="JOE303" s="2"/>
      <c r="JOF303" s="5"/>
      <c r="JOG303" s="5"/>
      <c r="JOH303" s="5"/>
      <c r="JOI303" s="5"/>
      <c r="JOJ303" s="5"/>
      <c r="JOK303" s="223"/>
      <c r="JOL303" s="2"/>
      <c r="JOM303" s="2"/>
      <c r="JON303" s="5"/>
      <c r="JOO303" s="5"/>
      <c r="JOP303" s="5"/>
      <c r="JOQ303" s="5"/>
      <c r="JOR303" s="5"/>
      <c r="JOS303" s="223"/>
      <c r="JOT303" s="2"/>
      <c r="JOU303" s="2"/>
      <c r="JOV303" s="5"/>
      <c r="JOW303" s="5"/>
      <c r="JOX303" s="5"/>
      <c r="JOY303" s="5"/>
      <c r="JOZ303" s="5"/>
      <c r="JPA303" s="223"/>
      <c r="JPB303" s="2"/>
      <c r="JPC303" s="2"/>
      <c r="JPD303" s="5"/>
      <c r="JPE303" s="5"/>
      <c r="JPF303" s="5"/>
      <c r="JPG303" s="5"/>
      <c r="JPH303" s="5"/>
      <c r="JPI303" s="223"/>
      <c r="JPJ303" s="2"/>
      <c r="JPK303" s="2"/>
      <c r="JPL303" s="5"/>
      <c r="JPM303" s="5"/>
      <c r="JPN303" s="5"/>
      <c r="JPO303" s="5"/>
      <c r="JPP303" s="5"/>
      <c r="JPQ303" s="223"/>
      <c r="JPR303" s="2"/>
      <c r="JPS303" s="2"/>
      <c r="JPT303" s="5"/>
      <c r="JPU303" s="5"/>
      <c r="JPV303" s="5"/>
      <c r="JPW303" s="5"/>
      <c r="JPX303" s="5"/>
      <c r="JPY303" s="223"/>
      <c r="JPZ303" s="2"/>
      <c r="JQA303" s="2"/>
      <c r="JQB303" s="5"/>
      <c r="JQC303" s="5"/>
      <c r="JQD303" s="5"/>
      <c r="JQE303" s="5"/>
      <c r="JQF303" s="5"/>
      <c r="JQG303" s="223"/>
      <c r="JQH303" s="2"/>
      <c r="JQI303" s="2"/>
      <c r="JQJ303" s="5"/>
      <c r="JQK303" s="5"/>
      <c r="JQL303" s="5"/>
      <c r="JQM303" s="5"/>
      <c r="JQN303" s="5"/>
      <c r="JQO303" s="223"/>
      <c r="JQP303" s="2"/>
      <c r="JQQ303" s="2"/>
      <c r="JQR303" s="5"/>
      <c r="JQS303" s="5"/>
      <c r="JQT303" s="5"/>
      <c r="JQU303" s="5"/>
      <c r="JQV303" s="5"/>
      <c r="JQW303" s="223"/>
      <c r="JQX303" s="2"/>
      <c r="JQY303" s="2"/>
      <c r="JQZ303" s="5"/>
      <c r="JRA303" s="5"/>
      <c r="JRB303" s="5"/>
      <c r="JRC303" s="5"/>
      <c r="JRD303" s="5"/>
      <c r="JRE303" s="223"/>
      <c r="JRF303" s="2"/>
      <c r="JRG303" s="2"/>
      <c r="JRH303" s="5"/>
      <c r="JRI303" s="5"/>
      <c r="JRJ303" s="5"/>
      <c r="JRK303" s="5"/>
      <c r="JRL303" s="5"/>
      <c r="JRM303" s="223"/>
      <c r="JRN303" s="2"/>
      <c r="JRO303" s="2"/>
      <c r="JRP303" s="5"/>
      <c r="JRQ303" s="5"/>
      <c r="JRR303" s="5"/>
      <c r="JRS303" s="5"/>
      <c r="JRT303" s="5"/>
      <c r="JRU303" s="223"/>
      <c r="JRV303" s="2"/>
      <c r="JRW303" s="2"/>
      <c r="JRX303" s="5"/>
      <c r="JRY303" s="5"/>
      <c r="JRZ303" s="5"/>
      <c r="JSA303" s="5"/>
      <c r="JSB303" s="5"/>
      <c r="JSC303" s="223"/>
      <c r="JSD303" s="2"/>
      <c r="JSE303" s="2"/>
      <c r="JSF303" s="5"/>
      <c r="JSG303" s="5"/>
      <c r="JSH303" s="5"/>
      <c r="JSI303" s="5"/>
      <c r="JSJ303" s="5"/>
      <c r="JSK303" s="223"/>
      <c r="JSL303" s="2"/>
      <c r="JSM303" s="2"/>
      <c r="JSN303" s="5"/>
      <c r="JSO303" s="5"/>
      <c r="JSP303" s="5"/>
      <c r="JSQ303" s="5"/>
      <c r="JSR303" s="5"/>
      <c r="JSS303" s="223"/>
      <c r="JST303" s="2"/>
      <c r="JSU303" s="2"/>
      <c r="JSV303" s="5"/>
      <c r="JSW303" s="5"/>
      <c r="JSX303" s="5"/>
      <c r="JSY303" s="5"/>
      <c r="JSZ303" s="5"/>
      <c r="JTA303" s="223"/>
      <c r="JTB303" s="2"/>
      <c r="JTC303" s="2"/>
      <c r="JTD303" s="5"/>
      <c r="JTE303" s="5"/>
      <c r="JTF303" s="5"/>
      <c r="JTG303" s="5"/>
      <c r="JTH303" s="5"/>
      <c r="JTI303" s="223"/>
      <c r="JTJ303" s="2"/>
      <c r="JTK303" s="2"/>
      <c r="JTL303" s="5"/>
      <c r="JTM303" s="5"/>
      <c r="JTN303" s="5"/>
      <c r="JTO303" s="5"/>
      <c r="JTP303" s="5"/>
      <c r="JTQ303" s="223"/>
      <c r="JTR303" s="2"/>
      <c r="JTS303" s="2"/>
      <c r="JTT303" s="5"/>
      <c r="JTU303" s="5"/>
      <c r="JTV303" s="5"/>
      <c r="JTW303" s="5"/>
      <c r="JTX303" s="5"/>
      <c r="JTY303" s="223"/>
      <c r="JTZ303" s="2"/>
      <c r="JUA303" s="2"/>
      <c r="JUB303" s="5"/>
      <c r="JUC303" s="5"/>
      <c r="JUD303" s="5"/>
      <c r="JUE303" s="5"/>
      <c r="JUF303" s="5"/>
      <c r="JUG303" s="223"/>
      <c r="JUH303" s="2"/>
      <c r="JUI303" s="2"/>
      <c r="JUJ303" s="5"/>
      <c r="JUK303" s="5"/>
      <c r="JUL303" s="5"/>
      <c r="JUM303" s="5"/>
      <c r="JUN303" s="5"/>
      <c r="JUO303" s="223"/>
      <c r="JUP303" s="2"/>
      <c r="JUQ303" s="2"/>
      <c r="JUR303" s="5"/>
      <c r="JUS303" s="5"/>
      <c r="JUT303" s="5"/>
      <c r="JUU303" s="5"/>
      <c r="JUV303" s="5"/>
      <c r="JUW303" s="223"/>
      <c r="JUX303" s="2"/>
      <c r="JUY303" s="2"/>
      <c r="JUZ303" s="5"/>
      <c r="JVA303" s="5"/>
      <c r="JVB303" s="5"/>
      <c r="JVC303" s="5"/>
      <c r="JVD303" s="5"/>
      <c r="JVE303" s="223"/>
      <c r="JVF303" s="2"/>
      <c r="JVG303" s="2"/>
      <c r="JVH303" s="5"/>
      <c r="JVI303" s="5"/>
      <c r="JVJ303" s="5"/>
      <c r="JVK303" s="5"/>
      <c r="JVL303" s="5"/>
      <c r="JVM303" s="223"/>
      <c r="JVN303" s="2"/>
      <c r="JVO303" s="2"/>
      <c r="JVP303" s="5"/>
      <c r="JVQ303" s="5"/>
      <c r="JVR303" s="5"/>
      <c r="JVS303" s="5"/>
      <c r="JVT303" s="5"/>
      <c r="JVU303" s="223"/>
      <c r="JVV303" s="2"/>
      <c r="JVW303" s="2"/>
      <c r="JVX303" s="5"/>
      <c r="JVY303" s="5"/>
      <c r="JVZ303" s="5"/>
      <c r="JWA303" s="5"/>
      <c r="JWB303" s="5"/>
      <c r="JWC303" s="223"/>
      <c r="JWD303" s="2"/>
      <c r="JWE303" s="2"/>
      <c r="JWF303" s="5"/>
      <c r="JWG303" s="5"/>
      <c r="JWH303" s="5"/>
      <c r="JWI303" s="5"/>
      <c r="JWJ303" s="5"/>
      <c r="JWK303" s="223"/>
      <c r="JWL303" s="2"/>
      <c r="JWM303" s="2"/>
      <c r="JWN303" s="5"/>
      <c r="JWO303" s="5"/>
      <c r="JWP303" s="5"/>
      <c r="JWQ303" s="5"/>
      <c r="JWR303" s="5"/>
      <c r="JWS303" s="223"/>
      <c r="JWT303" s="2"/>
      <c r="JWU303" s="2"/>
      <c r="JWV303" s="5"/>
      <c r="JWW303" s="5"/>
      <c r="JWX303" s="5"/>
      <c r="JWY303" s="5"/>
      <c r="JWZ303" s="5"/>
      <c r="JXA303" s="223"/>
      <c r="JXB303" s="2"/>
      <c r="JXC303" s="2"/>
      <c r="JXD303" s="5"/>
      <c r="JXE303" s="5"/>
      <c r="JXF303" s="5"/>
      <c r="JXG303" s="5"/>
      <c r="JXH303" s="5"/>
      <c r="JXI303" s="223"/>
      <c r="JXJ303" s="2"/>
      <c r="JXK303" s="2"/>
      <c r="JXL303" s="5"/>
      <c r="JXM303" s="5"/>
      <c r="JXN303" s="5"/>
      <c r="JXO303" s="5"/>
      <c r="JXP303" s="5"/>
      <c r="JXQ303" s="223"/>
      <c r="JXR303" s="2"/>
      <c r="JXS303" s="2"/>
      <c r="JXT303" s="5"/>
      <c r="JXU303" s="5"/>
      <c r="JXV303" s="5"/>
      <c r="JXW303" s="5"/>
      <c r="JXX303" s="5"/>
      <c r="JXY303" s="223"/>
      <c r="JXZ303" s="2"/>
      <c r="JYA303" s="2"/>
      <c r="JYB303" s="5"/>
      <c r="JYC303" s="5"/>
      <c r="JYD303" s="5"/>
      <c r="JYE303" s="5"/>
      <c r="JYF303" s="5"/>
      <c r="JYG303" s="223"/>
      <c r="JYH303" s="2"/>
      <c r="JYI303" s="2"/>
      <c r="JYJ303" s="5"/>
      <c r="JYK303" s="5"/>
      <c r="JYL303" s="5"/>
      <c r="JYM303" s="5"/>
      <c r="JYN303" s="5"/>
      <c r="JYO303" s="223"/>
      <c r="JYP303" s="2"/>
      <c r="JYQ303" s="2"/>
      <c r="JYR303" s="5"/>
      <c r="JYS303" s="5"/>
      <c r="JYT303" s="5"/>
      <c r="JYU303" s="5"/>
      <c r="JYV303" s="5"/>
      <c r="JYW303" s="223"/>
      <c r="JYX303" s="2"/>
      <c r="JYY303" s="2"/>
      <c r="JYZ303" s="5"/>
      <c r="JZA303" s="5"/>
      <c r="JZB303" s="5"/>
      <c r="JZC303" s="5"/>
      <c r="JZD303" s="5"/>
      <c r="JZE303" s="223"/>
      <c r="JZF303" s="2"/>
      <c r="JZG303" s="2"/>
      <c r="JZH303" s="5"/>
      <c r="JZI303" s="5"/>
      <c r="JZJ303" s="5"/>
      <c r="JZK303" s="5"/>
      <c r="JZL303" s="5"/>
      <c r="JZM303" s="223"/>
      <c r="JZN303" s="2"/>
      <c r="JZO303" s="2"/>
      <c r="JZP303" s="5"/>
      <c r="JZQ303" s="5"/>
      <c r="JZR303" s="5"/>
      <c r="JZS303" s="5"/>
      <c r="JZT303" s="5"/>
      <c r="JZU303" s="223"/>
      <c r="JZV303" s="2"/>
      <c r="JZW303" s="2"/>
      <c r="JZX303" s="5"/>
      <c r="JZY303" s="5"/>
      <c r="JZZ303" s="5"/>
      <c r="KAA303" s="5"/>
      <c r="KAB303" s="5"/>
      <c r="KAC303" s="223"/>
      <c r="KAD303" s="2"/>
      <c r="KAE303" s="2"/>
      <c r="KAF303" s="5"/>
      <c r="KAG303" s="5"/>
      <c r="KAH303" s="5"/>
      <c r="KAI303" s="5"/>
      <c r="KAJ303" s="5"/>
      <c r="KAK303" s="223"/>
      <c r="KAL303" s="2"/>
      <c r="KAM303" s="2"/>
      <c r="KAN303" s="5"/>
      <c r="KAO303" s="5"/>
      <c r="KAP303" s="5"/>
      <c r="KAQ303" s="5"/>
      <c r="KAR303" s="5"/>
      <c r="KAS303" s="223"/>
      <c r="KAT303" s="2"/>
      <c r="KAU303" s="2"/>
      <c r="KAV303" s="5"/>
      <c r="KAW303" s="5"/>
      <c r="KAX303" s="5"/>
      <c r="KAY303" s="5"/>
      <c r="KAZ303" s="5"/>
      <c r="KBA303" s="223"/>
      <c r="KBB303" s="2"/>
      <c r="KBC303" s="2"/>
      <c r="KBD303" s="5"/>
      <c r="KBE303" s="5"/>
      <c r="KBF303" s="5"/>
      <c r="KBG303" s="5"/>
      <c r="KBH303" s="5"/>
      <c r="KBI303" s="223"/>
      <c r="KBJ303" s="2"/>
      <c r="KBK303" s="2"/>
      <c r="KBL303" s="5"/>
      <c r="KBM303" s="5"/>
      <c r="KBN303" s="5"/>
      <c r="KBO303" s="5"/>
      <c r="KBP303" s="5"/>
      <c r="KBQ303" s="223"/>
      <c r="KBR303" s="2"/>
      <c r="KBS303" s="2"/>
      <c r="KBT303" s="5"/>
      <c r="KBU303" s="5"/>
      <c r="KBV303" s="5"/>
      <c r="KBW303" s="5"/>
      <c r="KBX303" s="5"/>
      <c r="KBY303" s="223"/>
      <c r="KBZ303" s="2"/>
      <c r="KCA303" s="2"/>
      <c r="KCB303" s="5"/>
      <c r="KCC303" s="5"/>
      <c r="KCD303" s="5"/>
      <c r="KCE303" s="5"/>
      <c r="KCF303" s="5"/>
      <c r="KCG303" s="223"/>
      <c r="KCH303" s="2"/>
      <c r="KCI303" s="2"/>
      <c r="KCJ303" s="5"/>
      <c r="KCK303" s="5"/>
      <c r="KCL303" s="5"/>
      <c r="KCM303" s="5"/>
      <c r="KCN303" s="5"/>
      <c r="KCO303" s="223"/>
      <c r="KCP303" s="2"/>
      <c r="KCQ303" s="2"/>
      <c r="KCR303" s="5"/>
      <c r="KCS303" s="5"/>
      <c r="KCT303" s="5"/>
      <c r="KCU303" s="5"/>
      <c r="KCV303" s="5"/>
      <c r="KCW303" s="223"/>
      <c r="KCX303" s="2"/>
      <c r="KCY303" s="2"/>
      <c r="KCZ303" s="5"/>
      <c r="KDA303" s="5"/>
      <c r="KDB303" s="5"/>
      <c r="KDC303" s="5"/>
      <c r="KDD303" s="5"/>
      <c r="KDE303" s="223"/>
      <c r="KDF303" s="2"/>
      <c r="KDG303" s="2"/>
      <c r="KDH303" s="5"/>
      <c r="KDI303" s="5"/>
      <c r="KDJ303" s="5"/>
      <c r="KDK303" s="5"/>
      <c r="KDL303" s="5"/>
      <c r="KDM303" s="223"/>
      <c r="KDN303" s="2"/>
      <c r="KDO303" s="2"/>
      <c r="KDP303" s="5"/>
      <c r="KDQ303" s="5"/>
      <c r="KDR303" s="5"/>
      <c r="KDS303" s="5"/>
      <c r="KDT303" s="5"/>
      <c r="KDU303" s="223"/>
      <c r="KDV303" s="2"/>
      <c r="KDW303" s="2"/>
      <c r="KDX303" s="5"/>
      <c r="KDY303" s="5"/>
      <c r="KDZ303" s="5"/>
      <c r="KEA303" s="5"/>
      <c r="KEB303" s="5"/>
      <c r="KEC303" s="223"/>
      <c r="KED303" s="2"/>
      <c r="KEE303" s="2"/>
      <c r="KEF303" s="5"/>
      <c r="KEG303" s="5"/>
      <c r="KEH303" s="5"/>
      <c r="KEI303" s="5"/>
      <c r="KEJ303" s="5"/>
      <c r="KEK303" s="223"/>
      <c r="KEL303" s="2"/>
      <c r="KEM303" s="2"/>
      <c r="KEN303" s="5"/>
      <c r="KEO303" s="5"/>
      <c r="KEP303" s="5"/>
      <c r="KEQ303" s="5"/>
      <c r="KER303" s="5"/>
      <c r="KES303" s="223"/>
      <c r="KET303" s="2"/>
      <c r="KEU303" s="2"/>
      <c r="KEV303" s="5"/>
      <c r="KEW303" s="5"/>
      <c r="KEX303" s="5"/>
      <c r="KEY303" s="5"/>
      <c r="KEZ303" s="5"/>
      <c r="KFA303" s="223"/>
      <c r="KFB303" s="2"/>
      <c r="KFC303" s="2"/>
      <c r="KFD303" s="5"/>
      <c r="KFE303" s="5"/>
      <c r="KFF303" s="5"/>
      <c r="KFG303" s="5"/>
      <c r="KFH303" s="5"/>
      <c r="KFI303" s="223"/>
      <c r="KFJ303" s="2"/>
      <c r="KFK303" s="2"/>
      <c r="KFL303" s="5"/>
      <c r="KFM303" s="5"/>
      <c r="KFN303" s="5"/>
      <c r="KFO303" s="5"/>
      <c r="KFP303" s="5"/>
      <c r="KFQ303" s="223"/>
      <c r="KFR303" s="2"/>
      <c r="KFS303" s="2"/>
      <c r="KFT303" s="5"/>
      <c r="KFU303" s="5"/>
      <c r="KFV303" s="5"/>
      <c r="KFW303" s="5"/>
      <c r="KFX303" s="5"/>
      <c r="KFY303" s="223"/>
      <c r="KFZ303" s="2"/>
      <c r="KGA303" s="2"/>
      <c r="KGB303" s="5"/>
      <c r="KGC303" s="5"/>
      <c r="KGD303" s="5"/>
      <c r="KGE303" s="5"/>
      <c r="KGF303" s="5"/>
      <c r="KGG303" s="223"/>
      <c r="KGH303" s="2"/>
      <c r="KGI303" s="2"/>
      <c r="KGJ303" s="5"/>
      <c r="KGK303" s="5"/>
      <c r="KGL303" s="5"/>
      <c r="KGM303" s="5"/>
      <c r="KGN303" s="5"/>
      <c r="KGO303" s="223"/>
      <c r="KGP303" s="2"/>
      <c r="KGQ303" s="2"/>
      <c r="KGR303" s="5"/>
      <c r="KGS303" s="5"/>
      <c r="KGT303" s="5"/>
      <c r="KGU303" s="5"/>
      <c r="KGV303" s="5"/>
      <c r="KGW303" s="223"/>
      <c r="KGX303" s="2"/>
      <c r="KGY303" s="2"/>
      <c r="KGZ303" s="5"/>
      <c r="KHA303" s="5"/>
      <c r="KHB303" s="5"/>
      <c r="KHC303" s="5"/>
      <c r="KHD303" s="5"/>
      <c r="KHE303" s="223"/>
      <c r="KHF303" s="2"/>
      <c r="KHG303" s="2"/>
      <c r="KHH303" s="5"/>
      <c r="KHI303" s="5"/>
      <c r="KHJ303" s="5"/>
      <c r="KHK303" s="5"/>
      <c r="KHL303" s="5"/>
      <c r="KHM303" s="223"/>
      <c r="KHN303" s="2"/>
      <c r="KHO303" s="2"/>
      <c r="KHP303" s="5"/>
      <c r="KHQ303" s="5"/>
      <c r="KHR303" s="5"/>
      <c r="KHS303" s="5"/>
      <c r="KHT303" s="5"/>
      <c r="KHU303" s="223"/>
      <c r="KHV303" s="2"/>
      <c r="KHW303" s="2"/>
      <c r="KHX303" s="5"/>
      <c r="KHY303" s="5"/>
      <c r="KHZ303" s="5"/>
      <c r="KIA303" s="5"/>
      <c r="KIB303" s="5"/>
      <c r="KIC303" s="223"/>
      <c r="KID303" s="2"/>
      <c r="KIE303" s="2"/>
      <c r="KIF303" s="5"/>
      <c r="KIG303" s="5"/>
      <c r="KIH303" s="5"/>
      <c r="KII303" s="5"/>
      <c r="KIJ303" s="5"/>
      <c r="KIK303" s="223"/>
      <c r="KIL303" s="2"/>
      <c r="KIM303" s="2"/>
      <c r="KIN303" s="5"/>
      <c r="KIO303" s="5"/>
      <c r="KIP303" s="5"/>
      <c r="KIQ303" s="5"/>
      <c r="KIR303" s="5"/>
      <c r="KIS303" s="223"/>
      <c r="KIT303" s="2"/>
      <c r="KIU303" s="2"/>
      <c r="KIV303" s="5"/>
      <c r="KIW303" s="5"/>
      <c r="KIX303" s="5"/>
      <c r="KIY303" s="5"/>
      <c r="KIZ303" s="5"/>
      <c r="KJA303" s="223"/>
      <c r="KJB303" s="2"/>
      <c r="KJC303" s="2"/>
      <c r="KJD303" s="5"/>
      <c r="KJE303" s="5"/>
      <c r="KJF303" s="5"/>
      <c r="KJG303" s="5"/>
      <c r="KJH303" s="5"/>
      <c r="KJI303" s="223"/>
      <c r="KJJ303" s="2"/>
      <c r="KJK303" s="2"/>
      <c r="KJL303" s="5"/>
      <c r="KJM303" s="5"/>
      <c r="KJN303" s="5"/>
      <c r="KJO303" s="5"/>
      <c r="KJP303" s="5"/>
      <c r="KJQ303" s="223"/>
      <c r="KJR303" s="2"/>
      <c r="KJS303" s="2"/>
      <c r="KJT303" s="5"/>
      <c r="KJU303" s="5"/>
      <c r="KJV303" s="5"/>
      <c r="KJW303" s="5"/>
      <c r="KJX303" s="5"/>
      <c r="KJY303" s="223"/>
      <c r="KJZ303" s="2"/>
      <c r="KKA303" s="2"/>
      <c r="KKB303" s="5"/>
      <c r="KKC303" s="5"/>
      <c r="KKD303" s="5"/>
      <c r="KKE303" s="5"/>
      <c r="KKF303" s="5"/>
      <c r="KKG303" s="223"/>
      <c r="KKH303" s="2"/>
      <c r="KKI303" s="2"/>
      <c r="KKJ303" s="5"/>
      <c r="KKK303" s="5"/>
      <c r="KKL303" s="5"/>
      <c r="KKM303" s="5"/>
      <c r="KKN303" s="5"/>
      <c r="KKO303" s="223"/>
      <c r="KKP303" s="2"/>
      <c r="KKQ303" s="2"/>
      <c r="KKR303" s="5"/>
      <c r="KKS303" s="5"/>
      <c r="KKT303" s="5"/>
      <c r="KKU303" s="5"/>
      <c r="KKV303" s="5"/>
      <c r="KKW303" s="223"/>
      <c r="KKX303" s="2"/>
      <c r="KKY303" s="2"/>
      <c r="KKZ303" s="5"/>
      <c r="KLA303" s="5"/>
      <c r="KLB303" s="5"/>
      <c r="KLC303" s="5"/>
      <c r="KLD303" s="5"/>
      <c r="KLE303" s="223"/>
      <c r="KLF303" s="2"/>
      <c r="KLG303" s="2"/>
      <c r="KLH303" s="5"/>
      <c r="KLI303" s="5"/>
      <c r="KLJ303" s="5"/>
      <c r="KLK303" s="5"/>
      <c r="KLL303" s="5"/>
      <c r="KLM303" s="223"/>
      <c r="KLN303" s="2"/>
      <c r="KLO303" s="2"/>
      <c r="KLP303" s="5"/>
      <c r="KLQ303" s="5"/>
      <c r="KLR303" s="5"/>
      <c r="KLS303" s="5"/>
      <c r="KLT303" s="5"/>
      <c r="KLU303" s="223"/>
      <c r="KLV303" s="2"/>
      <c r="KLW303" s="2"/>
      <c r="KLX303" s="5"/>
      <c r="KLY303" s="5"/>
      <c r="KLZ303" s="5"/>
      <c r="KMA303" s="5"/>
      <c r="KMB303" s="5"/>
      <c r="KMC303" s="223"/>
      <c r="KMD303" s="2"/>
      <c r="KME303" s="2"/>
      <c r="KMF303" s="5"/>
      <c r="KMG303" s="5"/>
      <c r="KMH303" s="5"/>
      <c r="KMI303" s="5"/>
      <c r="KMJ303" s="5"/>
      <c r="KMK303" s="223"/>
      <c r="KML303" s="2"/>
      <c r="KMM303" s="2"/>
      <c r="KMN303" s="5"/>
      <c r="KMO303" s="5"/>
      <c r="KMP303" s="5"/>
      <c r="KMQ303" s="5"/>
      <c r="KMR303" s="5"/>
      <c r="KMS303" s="223"/>
      <c r="KMT303" s="2"/>
      <c r="KMU303" s="2"/>
      <c r="KMV303" s="5"/>
      <c r="KMW303" s="5"/>
      <c r="KMX303" s="5"/>
      <c r="KMY303" s="5"/>
      <c r="KMZ303" s="5"/>
      <c r="KNA303" s="223"/>
      <c r="KNB303" s="2"/>
      <c r="KNC303" s="2"/>
      <c r="KND303" s="5"/>
      <c r="KNE303" s="5"/>
      <c r="KNF303" s="5"/>
      <c r="KNG303" s="5"/>
      <c r="KNH303" s="5"/>
      <c r="KNI303" s="223"/>
      <c r="KNJ303" s="2"/>
      <c r="KNK303" s="2"/>
      <c r="KNL303" s="5"/>
      <c r="KNM303" s="5"/>
      <c r="KNN303" s="5"/>
      <c r="KNO303" s="5"/>
      <c r="KNP303" s="5"/>
      <c r="KNQ303" s="223"/>
      <c r="KNR303" s="2"/>
      <c r="KNS303" s="2"/>
      <c r="KNT303" s="5"/>
      <c r="KNU303" s="5"/>
      <c r="KNV303" s="5"/>
      <c r="KNW303" s="5"/>
      <c r="KNX303" s="5"/>
      <c r="KNY303" s="223"/>
      <c r="KNZ303" s="2"/>
      <c r="KOA303" s="2"/>
      <c r="KOB303" s="5"/>
      <c r="KOC303" s="5"/>
      <c r="KOD303" s="5"/>
      <c r="KOE303" s="5"/>
      <c r="KOF303" s="5"/>
      <c r="KOG303" s="223"/>
      <c r="KOH303" s="2"/>
      <c r="KOI303" s="2"/>
      <c r="KOJ303" s="5"/>
      <c r="KOK303" s="5"/>
      <c r="KOL303" s="5"/>
      <c r="KOM303" s="5"/>
      <c r="KON303" s="5"/>
      <c r="KOO303" s="223"/>
      <c r="KOP303" s="2"/>
      <c r="KOQ303" s="2"/>
      <c r="KOR303" s="5"/>
      <c r="KOS303" s="5"/>
      <c r="KOT303" s="5"/>
      <c r="KOU303" s="5"/>
      <c r="KOV303" s="5"/>
      <c r="KOW303" s="223"/>
      <c r="KOX303" s="2"/>
      <c r="KOY303" s="2"/>
      <c r="KOZ303" s="5"/>
      <c r="KPA303" s="5"/>
      <c r="KPB303" s="5"/>
      <c r="KPC303" s="5"/>
      <c r="KPD303" s="5"/>
      <c r="KPE303" s="223"/>
      <c r="KPF303" s="2"/>
      <c r="KPG303" s="2"/>
      <c r="KPH303" s="5"/>
      <c r="KPI303" s="5"/>
      <c r="KPJ303" s="5"/>
      <c r="KPK303" s="5"/>
      <c r="KPL303" s="5"/>
      <c r="KPM303" s="223"/>
      <c r="KPN303" s="2"/>
      <c r="KPO303" s="2"/>
      <c r="KPP303" s="5"/>
      <c r="KPQ303" s="5"/>
      <c r="KPR303" s="5"/>
      <c r="KPS303" s="5"/>
      <c r="KPT303" s="5"/>
      <c r="KPU303" s="223"/>
      <c r="KPV303" s="2"/>
      <c r="KPW303" s="2"/>
      <c r="KPX303" s="5"/>
      <c r="KPY303" s="5"/>
      <c r="KPZ303" s="5"/>
      <c r="KQA303" s="5"/>
      <c r="KQB303" s="5"/>
      <c r="KQC303" s="223"/>
      <c r="KQD303" s="2"/>
      <c r="KQE303" s="2"/>
      <c r="KQF303" s="5"/>
      <c r="KQG303" s="5"/>
      <c r="KQH303" s="5"/>
      <c r="KQI303" s="5"/>
      <c r="KQJ303" s="5"/>
      <c r="KQK303" s="223"/>
      <c r="KQL303" s="2"/>
      <c r="KQM303" s="2"/>
      <c r="KQN303" s="5"/>
      <c r="KQO303" s="5"/>
      <c r="KQP303" s="5"/>
      <c r="KQQ303" s="5"/>
      <c r="KQR303" s="5"/>
      <c r="KQS303" s="223"/>
      <c r="KQT303" s="2"/>
      <c r="KQU303" s="2"/>
      <c r="KQV303" s="5"/>
      <c r="KQW303" s="5"/>
      <c r="KQX303" s="5"/>
      <c r="KQY303" s="5"/>
      <c r="KQZ303" s="5"/>
      <c r="KRA303" s="223"/>
      <c r="KRB303" s="2"/>
      <c r="KRC303" s="2"/>
      <c r="KRD303" s="5"/>
      <c r="KRE303" s="5"/>
      <c r="KRF303" s="5"/>
      <c r="KRG303" s="5"/>
      <c r="KRH303" s="5"/>
      <c r="KRI303" s="223"/>
      <c r="KRJ303" s="2"/>
      <c r="KRK303" s="2"/>
      <c r="KRL303" s="5"/>
      <c r="KRM303" s="5"/>
      <c r="KRN303" s="5"/>
      <c r="KRO303" s="5"/>
      <c r="KRP303" s="5"/>
      <c r="KRQ303" s="223"/>
      <c r="KRR303" s="2"/>
      <c r="KRS303" s="2"/>
      <c r="KRT303" s="5"/>
      <c r="KRU303" s="5"/>
      <c r="KRV303" s="5"/>
      <c r="KRW303" s="5"/>
      <c r="KRX303" s="5"/>
      <c r="KRY303" s="223"/>
      <c r="KRZ303" s="2"/>
      <c r="KSA303" s="2"/>
      <c r="KSB303" s="5"/>
      <c r="KSC303" s="5"/>
      <c r="KSD303" s="5"/>
      <c r="KSE303" s="5"/>
      <c r="KSF303" s="5"/>
      <c r="KSG303" s="223"/>
      <c r="KSH303" s="2"/>
      <c r="KSI303" s="2"/>
      <c r="KSJ303" s="5"/>
      <c r="KSK303" s="5"/>
      <c r="KSL303" s="5"/>
      <c r="KSM303" s="5"/>
      <c r="KSN303" s="5"/>
      <c r="KSO303" s="223"/>
      <c r="KSP303" s="2"/>
      <c r="KSQ303" s="2"/>
      <c r="KSR303" s="5"/>
      <c r="KSS303" s="5"/>
      <c r="KST303" s="5"/>
      <c r="KSU303" s="5"/>
      <c r="KSV303" s="5"/>
      <c r="KSW303" s="223"/>
      <c r="KSX303" s="2"/>
      <c r="KSY303" s="2"/>
      <c r="KSZ303" s="5"/>
      <c r="KTA303" s="5"/>
      <c r="KTB303" s="5"/>
      <c r="KTC303" s="5"/>
      <c r="KTD303" s="5"/>
      <c r="KTE303" s="223"/>
      <c r="KTF303" s="2"/>
      <c r="KTG303" s="2"/>
      <c r="KTH303" s="5"/>
      <c r="KTI303" s="5"/>
      <c r="KTJ303" s="5"/>
      <c r="KTK303" s="5"/>
      <c r="KTL303" s="5"/>
      <c r="KTM303" s="223"/>
      <c r="KTN303" s="2"/>
      <c r="KTO303" s="2"/>
      <c r="KTP303" s="5"/>
      <c r="KTQ303" s="5"/>
      <c r="KTR303" s="5"/>
      <c r="KTS303" s="5"/>
      <c r="KTT303" s="5"/>
      <c r="KTU303" s="223"/>
      <c r="KTV303" s="2"/>
      <c r="KTW303" s="2"/>
      <c r="KTX303" s="5"/>
      <c r="KTY303" s="5"/>
      <c r="KTZ303" s="5"/>
      <c r="KUA303" s="5"/>
      <c r="KUB303" s="5"/>
      <c r="KUC303" s="223"/>
      <c r="KUD303" s="2"/>
      <c r="KUE303" s="2"/>
      <c r="KUF303" s="5"/>
      <c r="KUG303" s="5"/>
      <c r="KUH303" s="5"/>
      <c r="KUI303" s="5"/>
      <c r="KUJ303" s="5"/>
      <c r="KUK303" s="223"/>
      <c r="KUL303" s="2"/>
      <c r="KUM303" s="2"/>
      <c r="KUN303" s="5"/>
      <c r="KUO303" s="5"/>
      <c r="KUP303" s="5"/>
      <c r="KUQ303" s="5"/>
      <c r="KUR303" s="5"/>
      <c r="KUS303" s="223"/>
      <c r="KUT303" s="2"/>
      <c r="KUU303" s="2"/>
      <c r="KUV303" s="5"/>
      <c r="KUW303" s="5"/>
      <c r="KUX303" s="5"/>
      <c r="KUY303" s="5"/>
      <c r="KUZ303" s="5"/>
      <c r="KVA303" s="223"/>
      <c r="KVB303" s="2"/>
      <c r="KVC303" s="2"/>
      <c r="KVD303" s="5"/>
      <c r="KVE303" s="5"/>
      <c r="KVF303" s="5"/>
      <c r="KVG303" s="5"/>
      <c r="KVH303" s="5"/>
      <c r="KVI303" s="223"/>
      <c r="KVJ303" s="2"/>
      <c r="KVK303" s="2"/>
      <c r="KVL303" s="5"/>
      <c r="KVM303" s="5"/>
      <c r="KVN303" s="5"/>
      <c r="KVO303" s="5"/>
      <c r="KVP303" s="5"/>
      <c r="KVQ303" s="223"/>
      <c r="KVR303" s="2"/>
      <c r="KVS303" s="2"/>
      <c r="KVT303" s="5"/>
      <c r="KVU303" s="5"/>
      <c r="KVV303" s="5"/>
      <c r="KVW303" s="5"/>
      <c r="KVX303" s="5"/>
      <c r="KVY303" s="223"/>
      <c r="KVZ303" s="2"/>
      <c r="KWA303" s="2"/>
      <c r="KWB303" s="5"/>
      <c r="KWC303" s="5"/>
      <c r="KWD303" s="5"/>
      <c r="KWE303" s="5"/>
      <c r="KWF303" s="5"/>
      <c r="KWG303" s="223"/>
      <c r="KWH303" s="2"/>
      <c r="KWI303" s="2"/>
      <c r="KWJ303" s="5"/>
      <c r="KWK303" s="5"/>
      <c r="KWL303" s="5"/>
      <c r="KWM303" s="5"/>
      <c r="KWN303" s="5"/>
      <c r="KWO303" s="223"/>
      <c r="KWP303" s="2"/>
      <c r="KWQ303" s="2"/>
      <c r="KWR303" s="5"/>
      <c r="KWS303" s="5"/>
      <c r="KWT303" s="5"/>
      <c r="KWU303" s="5"/>
      <c r="KWV303" s="5"/>
      <c r="KWW303" s="223"/>
      <c r="KWX303" s="2"/>
      <c r="KWY303" s="2"/>
      <c r="KWZ303" s="5"/>
      <c r="KXA303" s="5"/>
      <c r="KXB303" s="5"/>
      <c r="KXC303" s="5"/>
      <c r="KXD303" s="5"/>
      <c r="KXE303" s="223"/>
      <c r="KXF303" s="2"/>
      <c r="KXG303" s="2"/>
      <c r="KXH303" s="5"/>
      <c r="KXI303" s="5"/>
      <c r="KXJ303" s="5"/>
      <c r="KXK303" s="5"/>
      <c r="KXL303" s="5"/>
      <c r="KXM303" s="223"/>
      <c r="KXN303" s="2"/>
      <c r="KXO303" s="2"/>
      <c r="KXP303" s="5"/>
      <c r="KXQ303" s="5"/>
      <c r="KXR303" s="5"/>
      <c r="KXS303" s="5"/>
      <c r="KXT303" s="5"/>
      <c r="KXU303" s="223"/>
      <c r="KXV303" s="2"/>
      <c r="KXW303" s="2"/>
      <c r="KXX303" s="5"/>
      <c r="KXY303" s="5"/>
      <c r="KXZ303" s="5"/>
      <c r="KYA303" s="5"/>
      <c r="KYB303" s="5"/>
      <c r="KYC303" s="223"/>
      <c r="KYD303" s="2"/>
      <c r="KYE303" s="2"/>
      <c r="KYF303" s="5"/>
      <c r="KYG303" s="5"/>
      <c r="KYH303" s="5"/>
      <c r="KYI303" s="5"/>
      <c r="KYJ303" s="5"/>
      <c r="KYK303" s="223"/>
      <c r="KYL303" s="2"/>
      <c r="KYM303" s="2"/>
      <c r="KYN303" s="5"/>
      <c r="KYO303" s="5"/>
      <c r="KYP303" s="5"/>
      <c r="KYQ303" s="5"/>
      <c r="KYR303" s="5"/>
      <c r="KYS303" s="223"/>
      <c r="KYT303" s="2"/>
      <c r="KYU303" s="2"/>
      <c r="KYV303" s="5"/>
      <c r="KYW303" s="5"/>
      <c r="KYX303" s="5"/>
      <c r="KYY303" s="5"/>
      <c r="KYZ303" s="5"/>
      <c r="KZA303" s="223"/>
      <c r="KZB303" s="2"/>
      <c r="KZC303" s="2"/>
      <c r="KZD303" s="5"/>
      <c r="KZE303" s="5"/>
      <c r="KZF303" s="5"/>
      <c r="KZG303" s="5"/>
      <c r="KZH303" s="5"/>
      <c r="KZI303" s="223"/>
      <c r="KZJ303" s="2"/>
      <c r="KZK303" s="2"/>
      <c r="KZL303" s="5"/>
      <c r="KZM303" s="5"/>
      <c r="KZN303" s="5"/>
      <c r="KZO303" s="5"/>
      <c r="KZP303" s="5"/>
      <c r="KZQ303" s="223"/>
      <c r="KZR303" s="2"/>
      <c r="KZS303" s="2"/>
      <c r="KZT303" s="5"/>
      <c r="KZU303" s="5"/>
      <c r="KZV303" s="5"/>
      <c r="KZW303" s="5"/>
      <c r="KZX303" s="5"/>
      <c r="KZY303" s="223"/>
      <c r="KZZ303" s="2"/>
      <c r="LAA303" s="2"/>
      <c r="LAB303" s="5"/>
      <c r="LAC303" s="5"/>
      <c r="LAD303" s="5"/>
      <c r="LAE303" s="5"/>
      <c r="LAF303" s="5"/>
      <c r="LAG303" s="223"/>
      <c r="LAH303" s="2"/>
      <c r="LAI303" s="2"/>
      <c r="LAJ303" s="5"/>
      <c r="LAK303" s="5"/>
      <c r="LAL303" s="5"/>
      <c r="LAM303" s="5"/>
      <c r="LAN303" s="5"/>
      <c r="LAO303" s="223"/>
      <c r="LAP303" s="2"/>
      <c r="LAQ303" s="2"/>
      <c r="LAR303" s="5"/>
      <c r="LAS303" s="5"/>
      <c r="LAT303" s="5"/>
      <c r="LAU303" s="5"/>
      <c r="LAV303" s="5"/>
      <c r="LAW303" s="223"/>
      <c r="LAX303" s="2"/>
      <c r="LAY303" s="2"/>
      <c r="LAZ303" s="5"/>
      <c r="LBA303" s="5"/>
      <c r="LBB303" s="5"/>
      <c r="LBC303" s="5"/>
      <c r="LBD303" s="5"/>
      <c r="LBE303" s="223"/>
      <c r="LBF303" s="2"/>
      <c r="LBG303" s="2"/>
      <c r="LBH303" s="5"/>
      <c r="LBI303" s="5"/>
      <c r="LBJ303" s="5"/>
      <c r="LBK303" s="5"/>
      <c r="LBL303" s="5"/>
      <c r="LBM303" s="223"/>
      <c r="LBN303" s="2"/>
      <c r="LBO303" s="2"/>
      <c r="LBP303" s="5"/>
      <c r="LBQ303" s="5"/>
      <c r="LBR303" s="5"/>
      <c r="LBS303" s="5"/>
      <c r="LBT303" s="5"/>
      <c r="LBU303" s="223"/>
      <c r="LBV303" s="2"/>
      <c r="LBW303" s="2"/>
      <c r="LBX303" s="5"/>
      <c r="LBY303" s="5"/>
      <c r="LBZ303" s="5"/>
      <c r="LCA303" s="5"/>
      <c r="LCB303" s="5"/>
      <c r="LCC303" s="223"/>
      <c r="LCD303" s="2"/>
      <c r="LCE303" s="2"/>
      <c r="LCF303" s="5"/>
      <c r="LCG303" s="5"/>
      <c r="LCH303" s="5"/>
      <c r="LCI303" s="5"/>
      <c r="LCJ303" s="5"/>
      <c r="LCK303" s="223"/>
      <c r="LCL303" s="2"/>
      <c r="LCM303" s="2"/>
      <c r="LCN303" s="5"/>
      <c r="LCO303" s="5"/>
      <c r="LCP303" s="5"/>
      <c r="LCQ303" s="5"/>
      <c r="LCR303" s="5"/>
      <c r="LCS303" s="223"/>
      <c r="LCT303" s="2"/>
      <c r="LCU303" s="2"/>
      <c r="LCV303" s="5"/>
      <c r="LCW303" s="5"/>
      <c r="LCX303" s="5"/>
      <c r="LCY303" s="5"/>
      <c r="LCZ303" s="5"/>
      <c r="LDA303" s="223"/>
      <c r="LDB303" s="2"/>
      <c r="LDC303" s="2"/>
      <c r="LDD303" s="5"/>
      <c r="LDE303" s="5"/>
      <c r="LDF303" s="5"/>
      <c r="LDG303" s="5"/>
      <c r="LDH303" s="5"/>
      <c r="LDI303" s="223"/>
      <c r="LDJ303" s="2"/>
      <c r="LDK303" s="2"/>
      <c r="LDL303" s="5"/>
      <c r="LDM303" s="5"/>
      <c r="LDN303" s="5"/>
      <c r="LDO303" s="5"/>
      <c r="LDP303" s="5"/>
      <c r="LDQ303" s="223"/>
      <c r="LDR303" s="2"/>
      <c r="LDS303" s="2"/>
      <c r="LDT303" s="5"/>
      <c r="LDU303" s="5"/>
      <c r="LDV303" s="5"/>
      <c r="LDW303" s="5"/>
      <c r="LDX303" s="5"/>
      <c r="LDY303" s="223"/>
      <c r="LDZ303" s="2"/>
      <c r="LEA303" s="2"/>
      <c r="LEB303" s="5"/>
      <c r="LEC303" s="5"/>
      <c r="LED303" s="5"/>
      <c r="LEE303" s="5"/>
      <c r="LEF303" s="5"/>
      <c r="LEG303" s="223"/>
      <c r="LEH303" s="2"/>
      <c r="LEI303" s="2"/>
      <c r="LEJ303" s="5"/>
      <c r="LEK303" s="5"/>
      <c r="LEL303" s="5"/>
      <c r="LEM303" s="5"/>
      <c r="LEN303" s="5"/>
      <c r="LEO303" s="223"/>
      <c r="LEP303" s="2"/>
      <c r="LEQ303" s="2"/>
      <c r="LER303" s="5"/>
      <c r="LES303" s="5"/>
      <c r="LET303" s="5"/>
      <c r="LEU303" s="5"/>
      <c r="LEV303" s="5"/>
      <c r="LEW303" s="223"/>
      <c r="LEX303" s="2"/>
      <c r="LEY303" s="2"/>
      <c r="LEZ303" s="5"/>
      <c r="LFA303" s="5"/>
      <c r="LFB303" s="5"/>
      <c r="LFC303" s="5"/>
      <c r="LFD303" s="5"/>
      <c r="LFE303" s="223"/>
      <c r="LFF303" s="2"/>
      <c r="LFG303" s="2"/>
      <c r="LFH303" s="5"/>
      <c r="LFI303" s="5"/>
      <c r="LFJ303" s="5"/>
      <c r="LFK303" s="5"/>
      <c r="LFL303" s="5"/>
      <c r="LFM303" s="223"/>
      <c r="LFN303" s="2"/>
      <c r="LFO303" s="2"/>
      <c r="LFP303" s="5"/>
      <c r="LFQ303" s="5"/>
      <c r="LFR303" s="5"/>
      <c r="LFS303" s="5"/>
      <c r="LFT303" s="5"/>
      <c r="LFU303" s="223"/>
      <c r="LFV303" s="2"/>
      <c r="LFW303" s="2"/>
      <c r="LFX303" s="5"/>
      <c r="LFY303" s="5"/>
      <c r="LFZ303" s="5"/>
      <c r="LGA303" s="5"/>
      <c r="LGB303" s="5"/>
      <c r="LGC303" s="223"/>
      <c r="LGD303" s="2"/>
      <c r="LGE303" s="2"/>
      <c r="LGF303" s="5"/>
      <c r="LGG303" s="5"/>
      <c r="LGH303" s="5"/>
      <c r="LGI303" s="5"/>
      <c r="LGJ303" s="5"/>
      <c r="LGK303" s="223"/>
      <c r="LGL303" s="2"/>
      <c r="LGM303" s="2"/>
      <c r="LGN303" s="5"/>
      <c r="LGO303" s="5"/>
      <c r="LGP303" s="5"/>
      <c r="LGQ303" s="5"/>
      <c r="LGR303" s="5"/>
      <c r="LGS303" s="223"/>
      <c r="LGT303" s="2"/>
      <c r="LGU303" s="2"/>
      <c r="LGV303" s="5"/>
      <c r="LGW303" s="5"/>
      <c r="LGX303" s="5"/>
      <c r="LGY303" s="5"/>
      <c r="LGZ303" s="5"/>
      <c r="LHA303" s="223"/>
      <c r="LHB303" s="2"/>
      <c r="LHC303" s="2"/>
      <c r="LHD303" s="5"/>
      <c r="LHE303" s="5"/>
      <c r="LHF303" s="5"/>
      <c r="LHG303" s="5"/>
      <c r="LHH303" s="5"/>
      <c r="LHI303" s="223"/>
      <c r="LHJ303" s="2"/>
      <c r="LHK303" s="2"/>
      <c r="LHL303" s="5"/>
      <c r="LHM303" s="5"/>
      <c r="LHN303" s="5"/>
      <c r="LHO303" s="5"/>
      <c r="LHP303" s="5"/>
      <c r="LHQ303" s="223"/>
      <c r="LHR303" s="2"/>
      <c r="LHS303" s="2"/>
      <c r="LHT303" s="5"/>
      <c r="LHU303" s="5"/>
      <c r="LHV303" s="5"/>
      <c r="LHW303" s="5"/>
      <c r="LHX303" s="5"/>
      <c r="LHY303" s="223"/>
      <c r="LHZ303" s="2"/>
      <c r="LIA303" s="2"/>
      <c r="LIB303" s="5"/>
      <c r="LIC303" s="5"/>
      <c r="LID303" s="5"/>
      <c r="LIE303" s="5"/>
      <c r="LIF303" s="5"/>
      <c r="LIG303" s="223"/>
      <c r="LIH303" s="2"/>
      <c r="LII303" s="2"/>
      <c r="LIJ303" s="5"/>
      <c r="LIK303" s="5"/>
      <c r="LIL303" s="5"/>
      <c r="LIM303" s="5"/>
      <c r="LIN303" s="5"/>
      <c r="LIO303" s="223"/>
      <c r="LIP303" s="2"/>
      <c r="LIQ303" s="2"/>
      <c r="LIR303" s="5"/>
      <c r="LIS303" s="5"/>
      <c r="LIT303" s="5"/>
      <c r="LIU303" s="5"/>
      <c r="LIV303" s="5"/>
      <c r="LIW303" s="223"/>
      <c r="LIX303" s="2"/>
      <c r="LIY303" s="2"/>
      <c r="LIZ303" s="5"/>
      <c r="LJA303" s="5"/>
      <c r="LJB303" s="5"/>
      <c r="LJC303" s="5"/>
      <c r="LJD303" s="5"/>
      <c r="LJE303" s="223"/>
      <c r="LJF303" s="2"/>
      <c r="LJG303" s="2"/>
      <c r="LJH303" s="5"/>
      <c r="LJI303" s="5"/>
      <c r="LJJ303" s="5"/>
      <c r="LJK303" s="5"/>
      <c r="LJL303" s="5"/>
      <c r="LJM303" s="223"/>
      <c r="LJN303" s="2"/>
      <c r="LJO303" s="2"/>
      <c r="LJP303" s="5"/>
      <c r="LJQ303" s="5"/>
      <c r="LJR303" s="5"/>
      <c r="LJS303" s="5"/>
      <c r="LJT303" s="5"/>
      <c r="LJU303" s="223"/>
      <c r="LJV303" s="2"/>
      <c r="LJW303" s="2"/>
      <c r="LJX303" s="5"/>
      <c r="LJY303" s="5"/>
      <c r="LJZ303" s="5"/>
      <c r="LKA303" s="5"/>
      <c r="LKB303" s="5"/>
      <c r="LKC303" s="223"/>
      <c r="LKD303" s="2"/>
      <c r="LKE303" s="2"/>
      <c r="LKF303" s="5"/>
      <c r="LKG303" s="5"/>
      <c r="LKH303" s="5"/>
      <c r="LKI303" s="5"/>
      <c r="LKJ303" s="5"/>
      <c r="LKK303" s="223"/>
      <c r="LKL303" s="2"/>
      <c r="LKM303" s="2"/>
      <c r="LKN303" s="5"/>
      <c r="LKO303" s="5"/>
      <c r="LKP303" s="5"/>
      <c r="LKQ303" s="5"/>
      <c r="LKR303" s="5"/>
      <c r="LKS303" s="223"/>
      <c r="LKT303" s="2"/>
      <c r="LKU303" s="2"/>
      <c r="LKV303" s="5"/>
      <c r="LKW303" s="5"/>
      <c r="LKX303" s="5"/>
      <c r="LKY303" s="5"/>
      <c r="LKZ303" s="5"/>
      <c r="LLA303" s="223"/>
      <c r="LLB303" s="2"/>
      <c r="LLC303" s="2"/>
      <c r="LLD303" s="5"/>
      <c r="LLE303" s="5"/>
      <c r="LLF303" s="5"/>
      <c r="LLG303" s="5"/>
      <c r="LLH303" s="5"/>
      <c r="LLI303" s="223"/>
      <c r="LLJ303" s="2"/>
      <c r="LLK303" s="2"/>
      <c r="LLL303" s="5"/>
      <c r="LLM303" s="5"/>
      <c r="LLN303" s="5"/>
      <c r="LLO303" s="5"/>
      <c r="LLP303" s="5"/>
      <c r="LLQ303" s="223"/>
      <c r="LLR303" s="2"/>
      <c r="LLS303" s="2"/>
      <c r="LLT303" s="5"/>
      <c r="LLU303" s="5"/>
      <c r="LLV303" s="5"/>
      <c r="LLW303" s="5"/>
      <c r="LLX303" s="5"/>
      <c r="LLY303" s="223"/>
      <c r="LLZ303" s="2"/>
      <c r="LMA303" s="2"/>
      <c r="LMB303" s="5"/>
      <c r="LMC303" s="5"/>
      <c r="LMD303" s="5"/>
      <c r="LME303" s="5"/>
      <c r="LMF303" s="5"/>
      <c r="LMG303" s="223"/>
      <c r="LMH303" s="2"/>
      <c r="LMI303" s="2"/>
      <c r="LMJ303" s="5"/>
      <c r="LMK303" s="5"/>
      <c r="LML303" s="5"/>
      <c r="LMM303" s="5"/>
      <c r="LMN303" s="5"/>
      <c r="LMO303" s="223"/>
      <c r="LMP303" s="2"/>
      <c r="LMQ303" s="2"/>
      <c r="LMR303" s="5"/>
      <c r="LMS303" s="5"/>
      <c r="LMT303" s="5"/>
      <c r="LMU303" s="5"/>
      <c r="LMV303" s="5"/>
      <c r="LMW303" s="223"/>
      <c r="LMX303" s="2"/>
      <c r="LMY303" s="2"/>
      <c r="LMZ303" s="5"/>
      <c r="LNA303" s="5"/>
      <c r="LNB303" s="5"/>
      <c r="LNC303" s="5"/>
      <c r="LND303" s="5"/>
      <c r="LNE303" s="223"/>
      <c r="LNF303" s="2"/>
      <c r="LNG303" s="2"/>
      <c r="LNH303" s="5"/>
      <c r="LNI303" s="5"/>
      <c r="LNJ303" s="5"/>
      <c r="LNK303" s="5"/>
      <c r="LNL303" s="5"/>
      <c r="LNM303" s="223"/>
      <c r="LNN303" s="2"/>
      <c r="LNO303" s="2"/>
      <c r="LNP303" s="5"/>
      <c r="LNQ303" s="5"/>
      <c r="LNR303" s="5"/>
      <c r="LNS303" s="5"/>
      <c r="LNT303" s="5"/>
      <c r="LNU303" s="223"/>
      <c r="LNV303" s="2"/>
      <c r="LNW303" s="2"/>
      <c r="LNX303" s="5"/>
      <c r="LNY303" s="5"/>
      <c r="LNZ303" s="5"/>
      <c r="LOA303" s="5"/>
      <c r="LOB303" s="5"/>
      <c r="LOC303" s="223"/>
      <c r="LOD303" s="2"/>
      <c r="LOE303" s="2"/>
      <c r="LOF303" s="5"/>
      <c r="LOG303" s="5"/>
      <c r="LOH303" s="5"/>
      <c r="LOI303" s="5"/>
      <c r="LOJ303" s="5"/>
      <c r="LOK303" s="223"/>
      <c r="LOL303" s="2"/>
      <c r="LOM303" s="2"/>
      <c r="LON303" s="5"/>
      <c r="LOO303" s="5"/>
      <c r="LOP303" s="5"/>
      <c r="LOQ303" s="5"/>
      <c r="LOR303" s="5"/>
      <c r="LOS303" s="223"/>
      <c r="LOT303" s="2"/>
      <c r="LOU303" s="2"/>
      <c r="LOV303" s="5"/>
      <c r="LOW303" s="5"/>
      <c r="LOX303" s="5"/>
      <c r="LOY303" s="5"/>
      <c r="LOZ303" s="5"/>
      <c r="LPA303" s="223"/>
      <c r="LPB303" s="2"/>
      <c r="LPC303" s="2"/>
      <c r="LPD303" s="5"/>
      <c r="LPE303" s="5"/>
      <c r="LPF303" s="5"/>
      <c r="LPG303" s="5"/>
      <c r="LPH303" s="5"/>
      <c r="LPI303" s="223"/>
      <c r="LPJ303" s="2"/>
      <c r="LPK303" s="2"/>
      <c r="LPL303" s="5"/>
      <c r="LPM303" s="5"/>
      <c r="LPN303" s="5"/>
      <c r="LPO303" s="5"/>
      <c r="LPP303" s="5"/>
      <c r="LPQ303" s="223"/>
      <c r="LPR303" s="2"/>
      <c r="LPS303" s="2"/>
      <c r="LPT303" s="5"/>
      <c r="LPU303" s="5"/>
      <c r="LPV303" s="5"/>
      <c r="LPW303" s="5"/>
      <c r="LPX303" s="5"/>
      <c r="LPY303" s="223"/>
      <c r="LPZ303" s="2"/>
      <c r="LQA303" s="2"/>
      <c r="LQB303" s="5"/>
      <c r="LQC303" s="5"/>
      <c r="LQD303" s="5"/>
      <c r="LQE303" s="5"/>
      <c r="LQF303" s="5"/>
      <c r="LQG303" s="223"/>
      <c r="LQH303" s="2"/>
      <c r="LQI303" s="2"/>
      <c r="LQJ303" s="5"/>
      <c r="LQK303" s="5"/>
      <c r="LQL303" s="5"/>
      <c r="LQM303" s="5"/>
      <c r="LQN303" s="5"/>
      <c r="LQO303" s="223"/>
      <c r="LQP303" s="2"/>
      <c r="LQQ303" s="2"/>
      <c r="LQR303" s="5"/>
      <c r="LQS303" s="5"/>
      <c r="LQT303" s="5"/>
      <c r="LQU303" s="5"/>
      <c r="LQV303" s="5"/>
      <c r="LQW303" s="223"/>
      <c r="LQX303" s="2"/>
      <c r="LQY303" s="2"/>
      <c r="LQZ303" s="5"/>
      <c r="LRA303" s="5"/>
      <c r="LRB303" s="5"/>
      <c r="LRC303" s="5"/>
      <c r="LRD303" s="5"/>
      <c r="LRE303" s="223"/>
      <c r="LRF303" s="2"/>
      <c r="LRG303" s="2"/>
      <c r="LRH303" s="5"/>
      <c r="LRI303" s="5"/>
      <c r="LRJ303" s="5"/>
      <c r="LRK303" s="5"/>
      <c r="LRL303" s="5"/>
      <c r="LRM303" s="223"/>
      <c r="LRN303" s="2"/>
      <c r="LRO303" s="2"/>
      <c r="LRP303" s="5"/>
      <c r="LRQ303" s="5"/>
      <c r="LRR303" s="5"/>
      <c r="LRS303" s="5"/>
      <c r="LRT303" s="5"/>
      <c r="LRU303" s="223"/>
      <c r="LRV303" s="2"/>
      <c r="LRW303" s="2"/>
      <c r="LRX303" s="5"/>
      <c r="LRY303" s="5"/>
      <c r="LRZ303" s="5"/>
      <c r="LSA303" s="5"/>
      <c r="LSB303" s="5"/>
      <c r="LSC303" s="223"/>
      <c r="LSD303" s="2"/>
      <c r="LSE303" s="2"/>
      <c r="LSF303" s="5"/>
      <c r="LSG303" s="5"/>
      <c r="LSH303" s="5"/>
      <c r="LSI303" s="5"/>
      <c r="LSJ303" s="5"/>
      <c r="LSK303" s="223"/>
      <c r="LSL303" s="2"/>
      <c r="LSM303" s="2"/>
      <c r="LSN303" s="5"/>
      <c r="LSO303" s="5"/>
      <c r="LSP303" s="5"/>
      <c r="LSQ303" s="5"/>
      <c r="LSR303" s="5"/>
      <c r="LSS303" s="223"/>
      <c r="LST303" s="2"/>
      <c r="LSU303" s="2"/>
      <c r="LSV303" s="5"/>
      <c r="LSW303" s="5"/>
      <c r="LSX303" s="5"/>
      <c r="LSY303" s="5"/>
      <c r="LSZ303" s="5"/>
      <c r="LTA303" s="223"/>
      <c r="LTB303" s="2"/>
      <c r="LTC303" s="2"/>
      <c r="LTD303" s="5"/>
      <c r="LTE303" s="5"/>
      <c r="LTF303" s="5"/>
      <c r="LTG303" s="5"/>
      <c r="LTH303" s="5"/>
      <c r="LTI303" s="223"/>
      <c r="LTJ303" s="2"/>
      <c r="LTK303" s="2"/>
      <c r="LTL303" s="5"/>
      <c r="LTM303" s="5"/>
      <c r="LTN303" s="5"/>
      <c r="LTO303" s="5"/>
      <c r="LTP303" s="5"/>
      <c r="LTQ303" s="223"/>
      <c r="LTR303" s="2"/>
      <c r="LTS303" s="2"/>
      <c r="LTT303" s="5"/>
      <c r="LTU303" s="5"/>
      <c r="LTV303" s="5"/>
      <c r="LTW303" s="5"/>
      <c r="LTX303" s="5"/>
      <c r="LTY303" s="223"/>
      <c r="LTZ303" s="2"/>
      <c r="LUA303" s="2"/>
      <c r="LUB303" s="5"/>
      <c r="LUC303" s="5"/>
      <c r="LUD303" s="5"/>
      <c r="LUE303" s="5"/>
      <c r="LUF303" s="5"/>
      <c r="LUG303" s="223"/>
      <c r="LUH303" s="2"/>
      <c r="LUI303" s="2"/>
      <c r="LUJ303" s="5"/>
      <c r="LUK303" s="5"/>
      <c r="LUL303" s="5"/>
      <c r="LUM303" s="5"/>
      <c r="LUN303" s="5"/>
      <c r="LUO303" s="223"/>
      <c r="LUP303" s="2"/>
      <c r="LUQ303" s="2"/>
      <c r="LUR303" s="5"/>
      <c r="LUS303" s="5"/>
      <c r="LUT303" s="5"/>
      <c r="LUU303" s="5"/>
      <c r="LUV303" s="5"/>
      <c r="LUW303" s="223"/>
      <c r="LUX303" s="2"/>
      <c r="LUY303" s="2"/>
      <c r="LUZ303" s="5"/>
      <c r="LVA303" s="5"/>
      <c r="LVB303" s="5"/>
      <c r="LVC303" s="5"/>
      <c r="LVD303" s="5"/>
      <c r="LVE303" s="223"/>
      <c r="LVF303" s="2"/>
      <c r="LVG303" s="2"/>
      <c r="LVH303" s="5"/>
      <c r="LVI303" s="5"/>
      <c r="LVJ303" s="5"/>
      <c r="LVK303" s="5"/>
      <c r="LVL303" s="5"/>
      <c r="LVM303" s="223"/>
      <c r="LVN303" s="2"/>
      <c r="LVO303" s="2"/>
      <c r="LVP303" s="5"/>
      <c r="LVQ303" s="5"/>
      <c r="LVR303" s="5"/>
      <c r="LVS303" s="5"/>
      <c r="LVT303" s="5"/>
      <c r="LVU303" s="223"/>
      <c r="LVV303" s="2"/>
      <c r="LVW303" s="2"/>
      <c r="LVX303" s="5"/>
      <c r="LVY303" s="5"/>
      <c r="LVZ303" s="5"/>
      <c r="LWA303" s="5"/>
      <c r="LWB303" s="5"/>
      <c r="LWC303" s="223"/>
      <c r="LWD303" s="2"/>
      <c r="LWE303" s="2"/>
      <c r="LWF303" s="5"/>
      <c r="LWG303" s="5"/>
      <c r="LWH303" s="5"/>
      <c r="LWI303" s="5"/>
      <c r="LWJ303" s="5"/>
      <c r="LWK303" s="223"/>
      <c r="LWL303" s="2"/>
      <c r="LWM303" s="2"/>
      <c r="LWN303" s="5"/>
      <c r="LWO303" s="5"/>
      <c r="LWP303" s="5"/>
      <c r="LWQ303" s="5"/>
      <c r="LWR303" s="5"/>
      <c r="LWS303" s="223"/>
      <c r="LWT303" s="2"/>
      <c r="LWU303" s="2"/>
      <c r="LWV303" s="5"/>
      <c r="LWW303" s="5"/>
      <c r="LWX303" s="5"/>
      <c r="LWY303" s="5"/>
      <c r="LWZ303" s="5"/>
      <c r="LXA303" s="223"/>
      <c r="LXB303" s="2"/>
      <c r="LXC303" s="2"/>
      <c r="LXD303" s="5"/>
      <c r="LXE303" s="5"/>
      <c r="LXF303" s="5"/>
      <c r="LXG303" s="5"/>
      <c r="LXH303" s="5"/>
      <c r="LXI303" s="223"/>
      <c r="LXJ303" s="2"/>
      <c r="LXK303" s="2"/>
      <c r="LXL303" s="5"/>
      <c r="LXM303" s="5"/>
      <c r="LXN303" s="5"/>
      <c r="LXO303" s="5"/>
      <c r="LXP303" s="5"/>
      <c r="LXQ303" s="223"/>
      <c r="LXR303" s="2"/>
      <c r="LXS303" s="2"/>
      <c r="LXT303" s="5"/>
      <c r="LXU303" s="5"/>
      <c r="LXV303" s="5"/>
      <c r="LXW303" s="5"/>
      <c r="LXX303" s="5"/>
      <c r="LXY303" s="223"/>
      <c r="LXZ303" s="2"/>
      <c r="LYA303" s="2"/>
      <c r="LYB303" s="5"/>
      <c r="LYC303" s="5"/>
      <c r="LYD303" s="5"/>
      <c r="LYE303" s="5"/>
      <c r="LYF303" s="5"/>
      <c r="LYG303" s="223"/>
      <c r="LYH303" s="2"/>
      <c r="LYI303" s="2"/>
      <c r="LYJ303" s="5"/>
      <c r="LYK303" s="5"/>
      <c r="LYL303" s="5"/>
      <c r="LYM303" s="5"/>
      <c r="LYN303" s="5"/>
      <c r="LYO303" s="223"/>
      <c r="LYP303" s="2"/>
      <c r="LYQ303" s="2"/>
      <c r="LYR303" s="5"/>
      <c r="LYS303" s="5"/>
      <c r="LYT303" s="5"/>
      <c r="LYU303" s="5"/>
      <c r="LYV303" s="5"/>
      <c r="LYW303" s="223"/>
      <c r="LYX303" s="2"/>
      <c r="LYY303" s="2"/>
      <c r="LYZ303" s="5"/>
      <c r="LZA303" s="5"/>
      <c r="LZB303" s="5"/>
      <c r="LZC303" s="5"/>
      <c r="LZD303" s="5"/>
      <c r="LZE303" s="223"/>
      <c r="LZF303" s="2"/>
      <c r="LZG303" s="2"/>
      <c r="LZH303" s="5"/>
      <c r="LZI303" s="5"/>
      <c r="LZJ303" s="5"/>
      <c r="LZK303" s="5"/>
      <c r="LZL303" s="5"/>
      <c r="LZM303" s="223"/>
      <c r="LZN303" s="2"/>
      <c r="LZO303" s="2"/>
      <c r="LZP303" s="5"/>
      <c r="LZQ303" s="5"/>
      <c r="LZR303" s="5"/>
      <c r="LZS303" s="5"/>
      <c r="LZT303" s="5"/>
      <c r="LZU303" s="223"/>
      <c r="LZV303" s="2"/>
      <c r="LZW303" s="2"/>
      <c r="LZX303" s="5"/>
      <c r="LZY303" s="5"/>
      <c r="LZZ303" s="5"/>
      <c r="MAA303" s="5"/>
      <c r="MAB303" s="5"/>
      <c r="MAC303" s="223"/>
      <c r="MAD303" s="2"/>
      <c r="MAE303" s="2"/>
      <c r="MAF303" s="5"/>
      <c r="MAG303" s="5"/>
      <c r="MAH303" s="5"/>
      <c r="MAI303" s="5"/>
      <c r="MAJ303" s="5"/>
      <c r="MAK303" s="223"/>
      <c r="MAL303" s="2"/>
      <c r="MAM303" s="2"/>
      <c r="MAN303" s="5"/>
      <c r="MAO303" s="5"/>
      <c r="MAP303" s="5"/>
      <c r="MAQ303" s="5"/>
      <c r="MAR303" s="5"/>
      <c r="MAS303" s="223"/>
      <c r="MAT303" s="2"/>
      <c r="MAU303" s="2"/>
      <c r="MAV303" s="5"/>
      <c r="MAW303" s="5"/>
      <c r="MAX303" s="5"/>
      <c r="MAY303" s="5"/>
      <c r="MAZ303" s="5"/>
      <c r="MBA303" s="223"/>
      <c r="MBB303" s="2"/>
      <c r="MBC303" s="2"/>
      <c r="MBD303" s="5"/>
      <c r="MBE303" s="5"/>
      <c r="MBF303" s="5"/>
      <c r="MBG303" s="5"/>
      <c r="MBH303" s="5"/>
      <c r="MBI303" s="223"/>
      <c r="MBJ303" s="2"/>
      <c r="MBK303" s="2"/>
      <c r="MBL303" s="5"/>
      <c r="MBM303" s="5"/>
      <c r="MBN303" s="5"/>
      <c r="MBO303" s="5"/>
      <c r="MBP303" s="5"/>
      <c r="MBQ303" s="223"/>
      <c r="MBR303" s="2"/>
      <c r="MBS303" s="2"/>
      <c r="MBT303" s="5"/>
      <c r="MBU303" s="5"/>
      <c r="MBV303" s="5"/>
      <c r="MBW303" s="5"/>
      <c r="MBX303" s="5"/>
      <c r="MBY303" s="223"/>
      <c r="MBZ303" s="2"/>
      <c r="MCA303" s="2"/>
      <c r="MCB303" s="5"/>
      <c r="MCC303" s="5"/>
      <c r="MCD303" s="5"/>
      <c r="MCE303" s="5"/>
      <c r="MCF303" s="5"/>
      <c r="MCG303" s="223"/>
      <c r="MCH303" s="2"/>
      <c r="MCI303" s="2"/>
      <c r="MCJ303" s="5"/>
      <c r="MCK303" s="5"/>
      <c r="MCL303" s="5"/>
      <c r="MCM303" s="5"/>
      <c r="MCN303" s="5"/>
      <c r="MCO303" s="223"/>
      <c r="MCP303" s="2"/>
      <c r="MCQ303" s="2"/>
      <c r="MCR303" s="5"/>
      <c r="MCS303" s="5"/>
      <c r="MCT303" s="5"/>
      <c r="MCU303" s="5"/>
      <c r="MCV303" s="5"/>
      <c r="MCW303" s="223"/>
      <c r="MCX303" s="2"/>
      <c r="MCY303" s="2"/>
      <c r="MCZ303" s="5"/>
      <c r="MDA303" s="5"/>
      <c r="MDB303" s="5"/>
      <c r="MDC303" s="5"/>
      <c r="MDD303" s="5"/>
      <c r="MDE303" s="223"/>
      <c r="MDF303" s="2"/>
      <c r="MDG303" s="2"/>
      <c r="MDH303" s="5"/>
      <c r="MDI303" s="5"/>
      <c r="MDJ303" s="5"/>
      <c r="MDK303" s="5"/>
      <c r="MDL303" s="5"/>
      <c r="MDM303" s="223"/>
      <c r="MDN303" s="2"/>
      <c r="MDO303" s="2"/>
      <c r="MDP303" s="5"/>
      <c r="MDQ303" s="5"/>
      <c r="MDR303" s="5"/>
      <c r="MDS303" s="5"/>
      <c r="MDT303" s="5"/>
      <c r="MDU303" s="223"/>
      <c r="MDV303" s="2"/>
      <c r="MDW303" s="2"/>
      <c r="MDX303" s="5"/>
      <c r="MDY303" s="5"/>
      <c r="MDZ303" s="5"/>
      <c r="MEA303" s="5"/>
      <c r="MEB303" s="5"/>
      <c r="MEC303" s="223"/>
      <c r="MED303" s="2"/>
      <c r="MEE303" s="2"/>
      <c r="MEF303" s="5"/>
      <c r="MEG303" s="5"/>
      <c r="MEH303" s="5"/>
      <c r="MEI303" s="5"/>
      <c r="MEJ303" s="5"/>
      <c r="MEK303" s="223"/>
      <c r="MEL303" s="2"/>
      <c r="MEM303" s="2"/>
      <c r="MEN303" s="5"/>
      <c r="MEO303" s="5"/>
      <c r="MEP303" s="5"/>
      <c r="MEQ303" s="5"/>
      <c r="MER303" s="5"/>
      <c r="MES303" s="223"/>
      <c r="MET303" s="2"/>
      <c r="MEU303" s="2"/>
      <c r="MEV303" s="5"/>
      <c r="MEW303" s="5"/>
      <c r="MEX303" s="5"/>
      <c r="MEY303" s="5"/>
      <c r="MEZ303" s="5"/>
      <c r="MFA303" s="223"/>
      <c r="MFB303" s="2"/>
      <c r="MFC303" s="2"/>
      <c r="MFD303" s="5"/>
      <c r="MFE303" s="5"/>
      <c r="MFF303" s="5"/>
      <c r="MFG303" s="5"/>
      <c r="MFH303" s="5"/>
      <c r="MFI303" s="223"/>
      <c r="MFJ303" s="2"/>
      <c r="MFK303" s="2"/>
      <c r="MFL303" s="5"/>
      <c r="MFM303" s="5"/>
      <c r="MFN303" s="5"/>
      <c r="MFO303" s="5"/>
      <c r="MFP303" s="5"/>
      <c r="MFQ303" s="223"/>
      <c r="MFR303" s="2"/>
      <c r="MFS303" s="2"/>
      <c r="MFT303" s="5"/>
      <c r="MFU303" s="5"/>
      <c r="MFV303" s="5"/>
      <c r="MFW303" s="5"/>
      <c r="MFX303" s="5"/>
      <c r="MFY303" s="223"/>
      <c r="MFZ303" s="2"/>
      <c r="MGA303" s="2"/>
      <c r="MGB303" s="5"/>
      <c r="MGC303" s="5"/>
      <c r="MGD303" s="5"/>
      <c r="MGE303" s="5"/>
      <c r="MGF303" s="5"/>
      <c r="MGG303" s="223"/>
      <c r="MGH303" s="2"/>
      <c r="MGI303" s="2"/>
      <c r="MGJ303" s="5"/>
      <c r="MGK303" s="5"/>
      <c r="MGL303" s="5"/>
      <c r="MGM303" s="5"/>
      <c r="MGN303" s="5"/>
      <c r="MGO303" s="223"/>
      <c r="MGP303" s="2"/>
      <c r="MGQ303" s="2"/>
      <c r="MGR303" s="5"/>
      <c r="MGS303" s="5"/>
      <c r="MGT303" s="5"/>
      <c r="MGU303" s="5"/>
      <c r="MGV303" s="5"/>
      <c r="MGW303" s="223"/>
      <c r="MGX303" s="2"/>
      <c r="MGY303" s="2"/>
      <c r="MGZ303" s="5"/>
      <c r="MHA303" s="5"/>
      <c r="MHB303" s="5"/>
      <c r="MHC303" s="5"/>
      <c r="MHD303" s="5"/>
      <c r="MHE303" s="223"/>
      <c r="MHF303" s="2"/>
      <c r="MHG303" s="2"/>
      <c r="MHH303" s="5"/>
      <c r="MHI303" s="5"/>
      <c r="MHJ303" s="5"/>
      <c r="MHK303" s="5"/>
      <c r="MHL303" s="5"/>
      <c r="MHM303" s="223"/>
      <c r="MHN303" s="2"/>
      <c r="MHO303" s="2"/>
      <c r="MHP303" s="5"/>
      <c r="MHQ303" s="5"/>
      <c r="MHR303" s="5"/>
      <c r="MHS303" s="5"/>
      <c r="MHT303" s="5"/>
      <c r="MHU303" s="223"/>
      <c r="MHV303" s="2"/>
      <c r="MHW303" s="2"/>
      <c r="MHX303" s="5"/>
      <c r="MHY303" s="5"/>
      <c r="MHZ303" s="5"/>
      <c r="MIA303" s="5"/>
      <c r="MIB303" s="5"/>
      <c r="MIC303" s="223"/>
      <c r="MID303" s="2"/>
      <c r="MIE303" s="2"/>
      <c r="MIF303" s="5"/>
      <c r="MIG303" s="5"/>
      <c r="MIH303" s="5"/>
      <c r="MII303" s="5"/>
      <c r="MIJ303" s="5"/>
      <c r="MIK303" s="223"/>
      <c r="MIL303" s="2"/>
      <c r="MIM303" s="2"/>
      <c r="MIN303" s="5"/>
      <c r="MIO303" s="5"/>
      <c r="MIP303" s="5"/>
      <c r="MIQ303" s="5"/>
      <c r="MIR303" s="5"/>
      <c r="MIS303" s="223"/>
      <c r="MIT303" s="2"/>
      <c r="MIU303" s="2"/>
      <c r="MIV303" s="5"/>
      <c r="MIW303" s="5"/>
      <c r="MIX303" s="5"/>
      <c r="MIY303" s="5"/>
      <c r="MIZ303" s="5"/>
      <c r="MJA303" s="223"/>
      <c r="MJB303" s="2"/>
      <c r="MJC303" s="2"/>
      <c r="MJD303" s="5"/>
      <c r="MJE303" s="5"/>
      <c r="MJF303" s="5"/>
      <c r="MJG303" s="5"/>
      <c r="MJH303" s="5"/>
      <c r="MJI303" s="223"/>
      <c r="MJJ303" s="2"/>
      <c r="MJK303" s="2"/>
      <c r="MJL303" s="5"/>
      <c r="MJM303" s="5"/>
      <c r="MJN303" s="5"/>
      <c r="MJO303" s="5"/>
      <c r="MJP303" s="5"/>
      <c r="MJQ303" s="223"/>
      <c r="MJR303" s="2"/>
      <c r="MJS303" s="2"/>
      <c r="MJT303" s="5"/>
      <c r="MJU303" s="5"/>
      <c r="MJV303" s="5"/>
      <c r="MJW303" s="5"/>
      <c r="MJX303" s="5"/>
      <c r="MJY303" s="223"/>
      <c r="MJZ303" s="2"/>
      <c r="MKA303" s="2"/>
      <c r="MKB303" s="5"/>
      <c r="MKC303" s="5"/>
      <c r="MKD303" s="5"/>
      <c r="MKE303" s="5"/>
      <c r="MKF303" s="5"/>
      <c r="MKG303" s="223"/>
      <c r="MKH303" s="2"/>
      <c r="MKI303" s="2"/>
      <c r="MKJ303" s="5"/>
      <c r="MKK303" s="5"/>
      <c r="MKL303" s="5"/>
      <c r="MKM303" s="5"/>
      <c r="MKN303" s="5"/>
      <c r="MKO303" s="223"/>
      <c r="MKP303" s="2"/>
      <c r="MKQ303" s="2"/>
      <c r="MKR303" s="5"/>
      <c r="MKS303" s="5"/>
      <c r="MKT303" s="5"/>
      <c r="MKU303" s="5"/>
      <c r="MKV303" s="5"/>
      <c r="MKW303" s="223"/>
      <c r="MKX303" s="2"/>
      <c r="MKY303" s="2"/>
      <c r="MKZ303" s="5"/>
      <c r="MLA303" s="5"/>
      <c r="MLB303" s="5"/>
      <c r="MLC303" s="5"/>
      <c r="MLD303" s="5"/>
      <c r="MLE303" s="223"/>
      <c r="MLF303" s="2"/>
      <c r="MLG303" s="2"/>
      <c r="MLH303" s="5"/>
      <c r="MLI303" s="5"/>
      <c r="MLJ303" s="5"/>
      <c r="MLK303" s="5"/>
      <c r="MLL303" s="5"/>
      <c r="MLM303" s="223"/>
      <c r="MLN303" s="2"/>
      <c r="MLO303" s="2"/>
      <c r="MLP303" s="5"/>
      <c r="MLQ303" s="5"/>
      <c r="MLR303" s="5"/>
      <c r="MLS303" s="5"/>
      <c r="MLT303" s="5"/>
      <c r="MLU303" s="223"/>
      <c r="MLV303" s="2"/>
      <c r="MLW303" s="2"/>
      <c r="MLX303" s="5"/>
      <c r="MLY303" s="5"/>
      <c r="MLZ303" s="5"/>
      <c r="MMA303" s="5"/>
      <c r="MMB303" s="5"/>
      <c r="MMC303" s="223"/>
      <c r="MMD303" s="2"/>
      <c r="MME303" s="2"/>
      <c r="MMF303" s="5"/>
      <c r="MMG303" s="5"/>
      <c r="MMH303" s="5"/>
      <c r="MMI303" s="5"/>
      <c r="MMJ303" s="5"/>
      <c r="MMK303" s="223"/>
      <c r="MML303" s="2"/>
      <c r="MMM303" s="2"/>
      <c r="MMN303" s="5"/>
      <c r="MMO303" s="5"/>
      <c r="MMP303" s="5"/>
      <c r="MMQ303" s="5"/>
      <c r="MMR303" s="5"/>
      <c r="MMS303" s="223"/>
      <c r="MMT303" s="2"/>
      <c r="MMU303" s="2"/>
      <c r="MMV303" s="5"/>
      <c r="MMW303" s="5"/>
      <c r="MMX303" s="5"/>
      <c r="MMY303" s="5"/>
      <c r="MMZ303" s="5"/>
      <c r="MNA303" s="223"/>
      <c r="MNB303" s="2"/>
      <c r="MNC303" s="2"/>
      <c r="MND303" s="5"/>
      <c r="MNE303" s="5"/>
      <c r="MNF303" s="5"/>
      <c r="MNG303" s="5"/>
      <c r="MNH303" s="5"/>
      <c r="MNI303" s="223"/>
      <c r="MNJ303" s="2"/>
      <c r="MNK303" s="2"/>
      <c r="MNL303" s="5"/>
      <c r="MNM303" s="5"/>
      <c r="MNN303" s="5"/>
      <c r="MNO303" s="5"/>
      <c r="MNP303" s="5"/>
      <c r="MNQ303" s="223"/>
      <c r="MNR303" s="2"/>
      <c r="MNS303" s="2"/>
      <c r="MNT303" s="5"/>
      <c r="MNU303" s="5"/>
      <c r="MNV303" s="5"/>
      <c r="MNW303" s="5"/>
      <c r="MNX303" s="5"/>
      <c r="MNY303" s="223"/>
      <c r="MNZ303" s="2"/>
      <c r="MOA303" s="2"/>
      <c r="MOB303" s="5"/>
      <c r="MOC303" s="5"/>
      <c r="MOD303" s="5"/>
      <c r="MOE303" s="5"/>
      <c r="MOF303" s="5"/>
      <c r="MOG303" s="223"/>
      <c r="MOH303" s="2"/>
      <c r="MOI303" s="2"/>
      <c r="MOJ303" s="5"/>
      <c r="MOK303" s="5"/>
      <c r="MOL303" s="5"/>
      <c r="MOM303" s="5"/>
      <c r="MON303" s="5"/>
      <c r="MOO303" s="223"/>
      <c r="MOP303" s="2"/>
      <c r="MOQ303" s="2"/>
      <c r="MOR303" s="5"/>
      <c r="MOS303" s="5"/>
      <c r="MOT303" s="5"/>
      <c r="MOU303" s="5"/>
      <c r="MOV303" s="5"/>
      <c r="MOW303" s="223"/>
      <c r="MOX303" s="2"/>
      <c r="MOY303" s="2"/>
      <c r="MOZ303" s="5"/>
      <c r="MPA303" s="5"/>
      <c r="MPB303" s="5"/>
      <c r="MPC303" s="5"/>
      <c r="MPD303" s="5"/>
      <c r="MPE303" s="223"/>
      <c r="MPF303" s="2"/>
      <c r="MPG303" s="2"/>
      <c r="MPH303" s="5"/>
      <c r="MPI303" s="5"/>
      <c r="MPJ303" s="5"/>
      <c r="MPK303" s="5"/>
      <c r="MPL303" s="5"/>
      <c r="MPM303" s="223"/>
      <c r="MPN303" s="2"/>
      <c r="MPO303" s="2"/>
      <c r="MPP303" s="5"/>
      <c r="MPQ303" s="5"/>
      <c r="MPR303" s="5"/>
      <c r="MPS303" s="5"/>
      <c r="MPT303" s="5"/>
      <c r="MPU303" s="223"/>
      <c r="MPV303" s="2"/>
      <c r="MPW303" s="2"/>
      <c r="MPX303" s="5"/>
      <c r="MPY303" s="5"/>
      <c r="MPZ303" s="5"/>
      <c r="MQA303" s="5"/>
      <c r="MQB303" s="5"/>
      <c r="MQC303" s="223"/>
      <c r="MQD303" s="2"/>
      <c r="MQE303" s="2"/>
      <c r="MQF303" s="5"/>
      <c r="MQG303" s="5"/>
      <c r="MQH303" s="5"/>
      <c r="MQI303" s="5"/>
      <c r="MQJ303" s="5"/>
      <c r="MQK303" s="223"/>
      <c r="MQL303" s="2"/>
      <c r="MQM303" s="2"/>
      <c r="MQN303" s="5"/>
      <c r="MQO303" s="5"/>
      <c r="MQP303" s="5"/>
      <c r="MQQ303" s="5"/>
      <c r="MQR303" s="5"/>
      <c r="MQS303" s="223"/>
      <c r="MQT303" s="2"/>
      <c r="MQU303" s="2"/>
      <c r="MQV303" s="5"/>
      <c r="MQW303" s="5"/>
      <c r="MQX303" s="5"/>
      <c r="MQY303" s="5"/>
      <c r="MQZ303" s="5"/>
      <c r="MRA303" s="223"/>
      <c r="MRB303" s="2"/>
      <c r="MRC303" s="2"/>
      <c r="MRD303" s="5"/>
      <c r="MRE303" s="5"/>
      <c r="MRF303" s="5"/>
      <c r="MRG303" s="5"/>
      <c r="MRH303" s="5"/>
      <c r="MRI303" s="223"/>
      <c r="MRJ303" s="2"/>
      <c r="MRK303" s="2"/>
      <c r="MRL303" s="5"/>
      <c r="MRM303" s="5"/>
      <c r="MRN303" s="5"/>
      <c r="MRO303" s="5"/>
      <c r="MRP303" s="5"/>
      <c r="MRQ303" s="223"/>
      <c r="MRR303" s="2"/>
      <c r="MRS303" s="2"/>
      <c r="MRT303" s="5"/>
      <c r="MRU303" s="5"/>
      <c r="MRV303" s="5"/>
      <c r="MRW303" s="5"/>
      <c r="MRX303" s="5"/>
      <c r="MRY303" s="223"/>
      <c r="MRZ303" s="2"/>
      <c r="MSA303" s="2"/>
      <c r="MSB303" s="5"/>
      <c r="MSC303" s="5"/>
      <c r="MSD303" s="5"/>
      <c r="MSE303" s="5"/>
      <c r="MSF303" s="5"/>
      <c r="MSG303" s="223"/>
      <c r="MSH303" s="2"/>
      <c r="MSI303" s="2"/>
      <c r="MSJ303" s="5"/>
      <c r="MSK303" s="5"/>
      <c r="MSL303" s="5"/>
      <c r="MSM303" s="5"/>
      <c r="MSN303" s="5"/>
      <c r="MSO303" s="223"/>
      <c r="MSP303" s="2"/>
      <c r="MSQ303" s="2"/>
      <c r="MSR303" s="5"/>
      <c r="MSS303" s="5"/>
      <c r="MST303" s="5"/>
      <c r="MSU303" s="5"/>
      <c r="MSV303" s="5"/>
      <c r="MSW303" s="223"/>
      <c r="MSX303" s="2"/>
      <c r="MSY303" s="2"/>
      <c r="MSZ303" s="5"/>
      <c r="MTA303" s="5"/>
      <c r="MTB303" s="5"/>
      <c r="MTC303" s="5"/>
      <c r="MTD303" s="5"/>
      <c r="MTE303" s="223"/>
      <c r="MTF303" s="2"/>
      <c r="MTG303" s="2"/>
      <c r="MTH303" s="5"/>
      <c r="MTI303" s="5"/>
      <c r="MTJ303" s="5"/>
      <c r="MTK303" s="5"/>
      <c r="MTL303" s="5"/>
      <c r="MTM303" s="223"/>
      <c r="MTN303" s="2"/>
      <c r="MTO303" s="2"/>
      <c r="MTP303" s="5"/>
      <c r="MTQ303" s="5"/>
      <c r="MTR303" s="5"/>
      <c r="MTS303" s="5"/>
      <c r="MTT303" s="5"/>
      <c r="MTU303" s="223"/>
      <c r="MTV303" s="2"/>
      <c r="MTW303" s="2"/>
      <c r="MTX303" s="5"/>
      <c r="MTY303" s="5"/>
      <c r="MTZ303" s="5"/>
      <c r="MUA303" s="5"/>
      <c r="MUB303" s="5"/>
      <c r="MUC303" s="223"/>
      <c r="MUD303" s="2"/>
      <c r="MUE303" s="2"/>
      <c r="MUF303" s="5"/>
      <c r="MUG303" s="5"/>
      <c r="MUH303" s="5"/>
      <c r="MUI303" s="5"/>
      <c r="MUJ303" s="5"/>
      <c r="MUK303" s="223"/>
      <c r="MUL303" s="2"/>
      <c r="MUM303" s="2"/>
      <c r="MUN303" s="5"/>
      <c r="MUO303" s="5"/>
      <c r="MUP303" s="5"/>
      <c r="MUQ303" s="5"/>
      <c r="MUR303" s="5"/>
      <c r="MUS303" s="223"/>
      <c r="MUT303" s="2"/>
      <c r="MUU303" s="2"/>
      <c r="MUV303" s="5"/>
      <c r="MUW303" s="5"/>
      <c r="MUX303" s="5"/>
      <c r="MUY303" s="5"/>
      <c r="MUZ303" s="5"/>
      <c r="MVA303" s="223"/>
      <c r="MVB303" s="2"/>
      <c r="MVC303" s="2"/>
      <c r="MVD303" s="5"/>
      <c r="MVE303" s="5"/>
      <c r="MVF303" s="5"/>
      <c r="MVG303" s="5"/>
      <c r="MVH303" s="5"/>
      <c r="MVI303" s="223"/>
      <c r="MVJ303" s="2"/>
      <c r="MVK303" s="2"/>
      <c r="MVL303" s="5"/>
      <c r="MVM303" s="5"/>
      <c r="MVN303" s="5"/>
      <c r="MVO303" s="5"/>
      <c r="MVP303" s="5"/>
      <c r="MVQ303" s="223"/>
      <c r="MVR303" s="2"/>
      <c r="MVS303" s="2"/>
      <c r="MVT303" s="5"/>
      <c r="MVU303" s="5"/>
      <c r="MVV303" s="5"/>
      <c r="MVW303" s="5"/>
      <c r="MVX303" s="5"/>
      <c r="MVY303" s="223"/>
      <c r="MVZ303" s="2"/>
      <c r="MWA303" s="2"/>
      <c r="MWB303" s="5"/>
      <c r="MWC303" s="5"/>
      <c r="MWD303" s="5"/>
      <c r="MWE303" s="5"/>
      <c r="MWF303" s="5"/>
      <c r="MWG303" s="223"/>
      <c r="MWH303" s="2"/>
      <c r="MWI303" s="2"/>
      <c r="MWJ303" s="5"/>
      <c r="MWK303" s="5"/>
      <c r="MWL303" s="5"/>
      <c r="MWM303" s="5"/>
      <c r="MWN303" s="5"/>
      <c r="MWO303" s="223"/>
      <c r="MWP303" s="2"/>
      <c r="MWQ303" s="2"/>
      <c r="MWR303" s="5"/>
      <c r="MWS303" s="5"/>
      <c r="MWT303" s="5"/>
      <c r="MWU303" s="5"/>
      <c r="MWV303" s="5"/>
      <c r="MWW303" s="223"/>
      <c r="MWX303" s="2"/>
      <c r="MWY303" s="2"/>
      <c r="MWZ303" s="5"/>
      <c r="MXA303" s="5"/>
      <c r="MXB303" s="5"/>
      <c r="MXC303" s="5"/>
      <c r="MXD303" s="5"/>
      <c r="MXE303" s="223"/>
      <c r="MXF303" s="2"/>
      <c r="MXG303" s="2"/>
      <c r="MXH303" s="5"/>
      <c r="MXI303" s="5"/>
      <c r="MXJ303" s="5"/>
      <c r="MXK303" s="5"/>
      <c r="MXL303" s="5"/>
      <c r="MXM303" s="223"/>
      <c r="MXN303" s="2"/>
      <c r="MXO303" s="2"/>
      <c r="MXP303" s="5"/>
      <c r="MXQ303" s="5"/>
      <c r="MXR303" s="5"/>
      <c r="MXS303" s="5"/>
      <c r="MXT303" s="5"/>
      <c r="MXU303" s="223"/>
      <c r="MXV303" s="2"/>
      <c r="MXW303" s="2"/>
      <c r="MXX303" s="5"/>
      <c r="MXY303" s="5"/>
      <c r="MXZ303" s="5"/>
      <c r="MYA303" s="5"/>
      <c r="MYB303" s="5"/>
      <c r="MYC303" s="223"/>
      <c r="MYD303" s="2"/>
      <c r="MYE303" s="2"/>
      <c r="MYF303" s="5"/>
      <c r="MYG303" s="5"/>
      <c r="MYH303" s="5"/>
      <c r="MYI303" s="5"/>
      <c r="MYJ303" s="5"/>
      <c r="MYK303" s="223"/>
      <c r="MYL303" s="2"/>
      <c r="MYM303" s="2"/>
      <c r="MYN303" s="5"/>
      <c r="MYO303" s="5"/>
      <c r="MYP303" s="5"/>
      <c r="MYQ303" s="5"/>
      <c r="MYR303" s="5"/>
      <c r="MYS303" s="223"/>
      <c r="MYT303" s="2"/>
      <c r="MYU303" s="2"/>
      <c r="MYV303" s="5"/>
      <c r="MYW303" s="5"/>
      <c r="MYX303" s="5"/>
      <c r="MYY303" s="5"/>
      <c r="MYZ303" s="5"/>
      <c r="MZA303" s="223"/>
      <c r="MZB303" s="2"/>
      <c r="MZC303" s="2"/>
      <c r="MZD303" s="5"/>
      <c r="MZE303" s="5"/>
      <c r="MZF303" s="5"/>
      <c r="MZG303" s="5"/>
      <c r="MZH303" s="5"/>
      <c r="MZI303" s="223"/>
      <c r="MZJ303" s="2"/>
      <c r="MZK303" s="2"/>
      <c r="MZL303" s="5"/>
      <c r="MZM303" s="5"/>
      <c r="MZN303" s="5"/>
      <c r="MZO303" s="5"/>
      <c r="MZP303" s="5"/>
      <c r="MZQ303" s="223"/>
      <c r="MZR303" s="2"/>
      <c r="MZS303" s="2"/>
      <c r="MZT303" s="5"/>
      <c r="MZU303" s="5"/>
      <c r="MZV303" s="5"/>
      <c r="MZW303" s="5"/>
      <c r="MZX303" s="5"/>
      <c r="MZY303" s="223"/>
      <c r="MZZ303" s="2"/>
      <c r="NAA303" s="2"/>
      <c r="NAB303" s="5"/>
      <c r="NAC303" s="5"/>
      <c r="NAD303" s="5"/>
      <c r="NAE303" s="5"/>
      <c r="NAF303" s="5"/>
      <c r="NAG303" s="223"/>
      <c r="NAH303" s="2"/>
      <c r="NAI303" s="2"/>
      <c r="NAJ303" s="5"/>
      <c r="NAK303" s="5"/>
      <c r="NAL303" s="5"/>
      <c r="NAM303" s="5"/>
      <c r="NAN303" s="5"/>
      <c r="NAO303" s="223"/>
      <c r="NAP303" s="2"/>
      <c r="NAQ303" s="2"/>
      <c r="NAR303" s="5"/>
      <c r="NAS303" s="5"/>
      <c r="NAT303" s="5"/>
      <c r="NAU303" s="5"/>
      <c r="NAV303" s="5"/>
      <c r="NAW303" s="223"/>
      <c r="NAX303" s="2"/>
      <c r="NAY303" s="2"/>
      <c r="NAZ303" s="5"/>
      <c r="NBA303" s="5"/>
      <c r="NBB303" s="5"/>
      <c r="NBC303" s="5"/>
      <c r="NBD303" s="5"/>
      <c r="NBE303" s="223"/>
      <c r="NBF303" s="2"/>
      <c r="NBG303" s="2"/>
      <c r="NBH303" s="5"/>
      <c r="NBI303" s="5"/>
      <c r="NBJ303" s="5"/>
      <c r="NBK303" s="5"/>
      <c r="NBL303" s="5"/>
      <c r="NBM303" s="223"/>
      <c r="NBN303" s="2"/>
      <c r="NBO303" s="2"/>
      <c r="NBP303" s="5"/>
      <c r="NBQ303" s="5"/>
      <c r="NBR303" s="5"/>
      <c r="NBS303" s="5"/>
      <c r="NBT303" s="5"/>
      <c r="NBU303" s="223"/>
      <c r="NBV303" s="2"/>
      <c r="NBW303" s="2"/>
      <c r="NBX303" s="5"/>
      <c r="NBY303" s="5"/>
      <c r="NBZ303" s="5"/>
      <c r="NCA303" s="5"/>
      <c r="NCB303" s="5"/>
      <c r="NCC303" s="223"/>
      <c r="NCD303" s="2"/>
      <c r="NCE303" s="2"/>
      <c r="NCF303" s="5"/>
      <c r="NCG303" s="5"/>
      <c r="NCH303" s="5"/>
      <c r="NCI303" s="5"/>
      <c r="NCJ303" s="5"/>
      <c r="NCK303" s="223"/>
      <c r="NCL303" s="2"/>
      <c r="NCM303" s="2"/>
      <c r="NCN303" s="5"/>
      <c r="NCO303" s="5"/>
      <c r="NCP303" s="5"/>
      <c r="NCQ303" s="5"/>
      <c r="NCR303" s="5"/>
      <c r="NCS303" s="223"/>
      <c r="NCT303" s="2"/>
      <c r="NCU303" s="2"/>
      <c r="NCV303" s="5"/>
      <c r="NCW303" s="5"/>
      <c r="NCX303" s="5"/>
      <c r="NCY303" s="5"/>
      <c r="NCZ303" s="5"/>
      <c r="NDA303" s="223"/>
      <c r="NDB303" s="2"/>
      <c r="NDC303" s="2"/>
      <c r="NDD303" s="5"/>
      <c r="NDE303" s="5"/>
      <c r="NDF303" s="5"/>
      <c r="NDG303" s="5"/>
      <c r="NDH303" s="5"/>
      <c r="NDI303" s="223"/>
      <c r="NDJ303" s="2"/>
      <c r="NDK303" s="2"/>
      <c r="NDL303" s="5"/>
      <c r="NDM303" s="5"/>
      <c r="NDN303" s="5"/>
      <c r="NDO303" s="5"/>
      <c r="NDP303" s="5"/>
      <c r="NDQ303" s="223"/>
      <c r="NDR303" s="2"/>
      <c r="NDS303" s="2"/>
      <c r="NDT303" s="5"/>
      <c r="NDU303" s="5"/>
      <c r="NDV303" s="5"/>
      <c r="NDW303" s="5"/>
      <c r="NDX303" s="5"/>
      <c r="NDY303" s="223"/>
      <c r="NDZ303" s="2"/>
      <c r="NEA303" s="2"/>
      <c r="NEB303" s="5"/>
      <c r="NEC303" s="5"/>
      <c r="NED303" s="5"/>
      <c r="NEE303" s="5"/>
      <c r="NEF303" s="5"/>
      <c r="NEG303" s="223"/>
      <c r="NEH303" s="2"/>
      <c r="NEI303" s="2"/>
      <c r="NEJ303" s="5"/>
      <c r="NEK303" s="5"/>
      <c r="NEL303" s="5"/>
      <c r="NEM303" s="5"/>
      <c r="NEN303" s="5"/>
      <c r="NEO303" s="223"/>
      <c r="NEP303" s="2"/>
      <c r="NEQ303" s="2"/>
      <c r="NER303" s="5"/>
      <c r="NES303" s="5"/>
      <c r="NET303" s="5"/>
      <c r="NEU303" s="5"/>
      <c r="NEV303" s="5"/>
      <c r="NEW303" s="223"/>
      <c r="NEX303" s="2"/>
      <c r="NEY303" s="2"/>
      <c r="NEZ303" s="5"/>
      <c r="NFA303" s="5"/>
      <c r="NFB303" s="5"/>
      <c r="NFC303" s="5"/>
      <c r="NFD303" s="5"/>
      <c r="NFE303" s="223"/>
      <c r="NFF303" s="2"/>
      <c r="NFG303" s="2"/>
      <c r="NFH303" s="5"/>
      <c r="NFI303" s="5"/>
      <c r="NFJ303" s="5"/>
      <c r="NFK303" s="5"/>
      <c r="NFL303" s="5"/>
      <c r="NFM303" s="223"/>
      <c r="NFN303" s="2"/>
      <c r="NFO303" s="2"/>
      <c r="NFP303" s="5"/>
      <c r="NFQ303" s="5"/>
      <c r="NFR303" s="5"/>
      <c r="NFS303" s="5"/>
      <c r="NFT303" s="5"/>
      <c r="NFU303" s="223"/>
      <c r="NFV303" s="2"/>
      <c r="NFW303" s="2"/>
      <c r="NFX303" s="5"/>
      <c r="NFY303" s="5"/>
      <c r="NFZ303" s="5"/>
      <c r="NGA303" s="5"/>
      <c r="NGB303" s="5"/>
      <c r="NGC303" s="223"/>
      <c r="NGD303" s="2"/>
      <c r="NGE303" s="2"/>
      <c r="NGF303" s="5"/>
      <c r="NGG303" s="5"/>
      <c r="NGH303" s="5"/>
      <c r="NGI303" s="5"/>
      <c r="NGJ303" s="5"/>
      <c r="NGK303" s="223"/>
      <c r="NGL303" s="2"/>
      <c r="NGM303" s="2"/>
      <c r="NGN303" s="5"/>
      <c r="NGO303" s="5"/>
      <c r="NGP303" s="5"/>
      <c r="NGQ303" s="5"/>
      <c r="NGR303" s="5"/>
      <c r="NGS303" s="223"/>
      <c r="NGT303" s="2"/>
      <c r="NGU303" s="2"/>
      <c r="NGV303" s="5"/>
      <c r="NGW303" s="5"/>
      <c r="NGX303" s="5"/>
      <c r="NGY303" s="5"/>
      <c r="NGZ303" s="5"/>
      <c r="NHA303" s="223"/>
      <c r="NHB303" s="2"/>
      <c r="NHC303" s="2"/>
      <c r="NHD303" s="5"/>
      <c r="NHE303" s="5"/>
      <c r="NHF303" s="5"/>
      <c r="NHG303" s="5"/>
      <c r="NHH303" s="5"/>
      <c r="NHI303" s="223"/>
      <c r="NHJ303" s="2"/>
      <c r="NHK303" s="2"/>
      <c r="NHL303" s="5"/>
      <c r="NHM303" s="5"/>
      <c r="NHN303" s="5"/>
      <c r="NHO303" s="5"/>
      <c r="NHP303" s="5"/>
      <c r="NHQ303" s="223"/>
      <c r="NHR303" s="2"/>
      <c r="NHS303" s="2"/>
      <c r="NHT303" s="5"/>
      <c r="NHU303" s="5"/>
      <c r="NHV303" s="5"/>
      <c r="NHW303" s="5"/>
      <c r="NHX303" s="5"/>
      <c r="NHY303" s="223"/>
      <c r="NHZ303" s="2"/>
      <c r="NIA303" s="2"/>
      <c r="NIB303" s="5"/>
      <c r="NIC303" s="5"/>
      <c r="NID303" s="5"/>
      <c r="NIE303" s="5"/>
      <c r="NIF303" s="5"/>
      <c r="NIG303" s="223"/>
      <c r="NIH303" s="2"/>
      <c r="NII303" s="2"/>
      <c r="NIJ303" s="5"/>
      <c r="NIK303" s="5"/>
      <c r="NIL303" s="5"/>
      <c r="NIM303" s="5"/>
      <c r="NIN303" s="5"/>
      <c r="NIO303" s="223"/>
      <c r="NIP303" s="2"/>
      <c r="NIQ303" s="2"/>
      <c r="NIR303" s="5"/>
      <c r="NIS303" s="5"/>
      <c r="NIT303" s="5"/>
      <c r="NIU303" s="5"/>
      <c r="NIV303" s="5"/>
      <c r="NIW303" s="223"/>
      <c r="NIX303" s="2"/>
      <c r="NIY303" s="2"/>
      <c r="NIZ303" s="5"/>
      <c r="NJA303" s="5"/>
      <c r="NJB303" s="5"/>
      <c r="NJC303" s="5"/>
      <c r="NJD303" s="5"/>
      <c r="NJE303" s="223"/>
      <c r="NJF303" s="2"/>
      <c r="NJG303" s="2"/>
      <c r="NJH303" s="5"/>
      <c r="NJI303" s="5"/>
      <c r="NJJ303" s="5"/>
      <c r="NJK303" s="5"/>
      <c r="NJL303" s="5"/>
      <c r="NJM303" s="223"/>
      <c r="NJN303" s="2"/>
      <c r="NJO303" s="2"/>
      <c r="NJP303" s="5"/>
      <c r="NJQ303" s="5"/>
      <c r="NJR303" s="5"/>
      <c r="NJS303" s="5"/>
      <c r="NJT303" s="5"/>
      <c r="NJU303" s="223"/>
      <c r="NJV303" s="2"/>
      <c r="NJW303" s="2"/>
      <c r="NJX303" s="5"/>
      <c r="NJY303" s="5"/>
      <c r="NJZ303" s="5"/>
      <c r="NKA303" s="5"/>
      <c r="NKB303" s="5"/>
      <c r="NKC303" s="223"/>
      <c r="NKD303" s="2"/>
      <c r="NKE303" s="2"/>
      <c r="NKF303" s="5"/>
      <c r="NKG303" s="5"/>
      <c r="NKH303" s="5"/>
      <c r="NKI303" s="5"/>
      <c r="NKJ303" s="5"/>
      <c r="NKK303" s="223"/>
      <c r="NKL303" s="2"/>
      <c r="NKM303" s="2"/>
      <c r="NKN303" s="5"/>
      <c r="NKO303" s="5"/>
      <c r="NKP303" s="5"/>
      <c r="NKQ303" s="5"/>
      <c r="NKR303" s="5"/>
      <c r="NKS303" s="223"/>
      <c r="NKT303" s="2"/>
      <c r="NKU303" s="2"/>
      <c r="NKV303" s="5"/>
      <c r="NKW303" s="5"/>
      <c r="NKX303" s="5"/>
      <c r="NKY303" s="5"/>
      <c r="NKZ303" s="5"/>
      <c r="NLA303" s="223"/>
      <c r="NLB303" s="2"/>
      <c r="NLC303" s="2"/>
      <c r="NLD303" s="5"/>
      <c r="NLE303" s="5"/>
      <c r="NLF303" s="5"/>
      <c r="NLG303" s="5"/>
      <c r="NLH303" s="5"/>
      <c r="NLI303" s="223"/>
      <c r="NLJ303" s="2"/>
      <c r="NLK303" s="2"/>
      <c r="NLL303" s="5"/>
      <c r="NLM303" s="5"/>
      <c r="NLN303" s="5"/>
      <c r="NLO303" s="5"/>
      <c r="NLP303" s="5"/>
      <c r="NLQ303" s="223"/>
      <c r="NLR303" s="2"/>
      <c r="NLS303" s="2"/>
      <c r="NLT303" s="5"/>
      <c r="NLU303" s="5"/>
      <c r="NLV303" s="5"/>
      <c r="NLW303" s="5"/>
      <c r="NLX303" s="5"/>
      <c r="NLY303" s="223"/>
      <c r="NLZ303" s="2"/>
      <c r="NMA303" s="2"/>
      <c r="NMB303" s="5"/>
      <c r="NMC303" s="5"/>
      <c r="NMD303" s="5"/>
      <c r="NME303" s="5"/>
      <c r="NMF303" s="5"/>
      <c r="NMG303" s="223"/>
      <c r="NMH303" s="2"/>
      <c r="NMI303" s="2"/>
      <c r="NMJ303" s="5"/>
      <c r="NMK303" s="5"/>
      <c r="NML303" s="5"/>
      <c r="NMM303" s="5"/>
      <c r="NMN303" s="5"/>
      <c r="NMO303" s="223"/>
      <c r="NMP303" s="2"/>
      <c r="NMQ303" s="2"/>
      <c r="NMR303" s="5"/>
      <c r="NMS303" s="5"/>
      <c r="NMT303" s="5"/>
      <c r="NMU303" s="5"/>
      <c r="NMV303" s="5"/>
      <c r="NMW303" s="223"/>
      <c r="NMX303" s="2"/>
      <c r="NMY303" s="2"/>
      <c r="NMZ303" s="5"/>
      <c r="NNA303" s="5"/>
      <c r="NNB303" s="5"/>
      <c r="NNC303" s="5"/>
      <c r="NND303" s="5"/>
      <c r="NNE303" s="223"/>
      <c r="NNF303" s="2"/>
      <c r="NNG303" s="2"/>
      <c r="NNH303" s="5"/>
      <c r="NNI303" s="5"/>
      <c r="NNJ303" s="5"/>
      <c r="NNK303" s="5"/>
      <c r="NNL303" s="5"/>
      <c r="NNM303" s="223"/>
      <c r="NNN303" s="2"/>
      <c r="NNO303" s="2"/>
      <c r="NNP303" s="5"/>
      <c r="NNQ303" s="5"/>
      <c r="NNR303" s="5"/>
      <c r="NNS303" s="5"/>
      <c r="NNT303" s="5"/>
      <c r="NNU303" s="223"/>
      <c r="NNV303" s="2"/>
      <c r="NNW303" s="2"/>
      <c r="NNX303" s="5"/>
      <c r="NNY303" s="5"/>
      <c r="NNZ303" s="5"/>
      <c r="NOA303" s="5"/>
      <c r="NOB303" s="5"/>
      <c r="NOC303" s="223"/>
      <c r="NOD303" s="2"/>
      <c r="NOE303" s="2"/>
      <c r="NOF303" s="5"/>
      <c r="NOG303" s="5"/>
      <c r="NOH303" s="5"/>
      <c r="NOI303" s="5"/>
      <c r="NOJ303" s="5"/>
      <c r="NOK303" s="223"/>
      <c r="NOL303" s="2"/>
      <c r="NOM303" s="2"/>
      <c r="NON303" s="5"/>
      <c r="NOO303" s="5"/>
      <c r="NOP303" s="5"/>
      <c r="NOQ303" s="5"/>
      <c r="NOR303" s="5"/>
      <c r="NOS303" s="223"/>
      <c r="NOT303" s="2"/>
      <c r="NOU303" s="2"/>
      <c r="NOV303" s="5"/>
      <c r="NOW303" s="5"/>
      <c r="NOX303" s="5"/>
      <c r="NOY303" s="5"/>
      <c r="NOZ303" s="5"/>
      <c r="NPA303" s="223"/>
      <c r="NPB303" s="2"/>
      <c r="NPC303" s="2"/>
      <c r="NPD303" s="5"/>
      <c r="NPE303" s="5"/>
      <c r="NPF303" s="5"/>
      <c r="NPG303" s="5"/>
      <c r="NPH303" s="5"/>
      <c r="NPI303" s="223"/>
      <c r="NPJ303" s="2"/>
      <c r="NPK303" s="2"/>
      <c r="NPL303" s="5"/>
      <c r="NPM303" s="5"/>
      <c r="NPN303" s="5"/>
      <c r="NPO303" s="5"/>
      <c r="NPP303" s="5"/>
      <c r="NPQ303" s="223"/>
      <c r="NPR303" s="2"/>
      <c r="NPS303" s="2"/>
      <c r="NPT303" s="5"/>
      <c r="NPU303" s="5"/>
      <c r="NPV303" s="5"/>
      <c r="NPW303" s="5"/>
      <c r="NPX303" s="5"/>
      <c r="NPY303" s="223"/>
      <c r="NPZ303" s="2"/>
      <c r="NQA303" s="2"/>
      <c r="NQB303" s="5"/>
      <c r="NQC303" s="5"/>
      <c r="NQD303" s="5"/>
      <c r="NQE303" s="5"/>
      <c r="NQF303" s="5"/>
      <c r="NQG303" s="223"/>
      <c r="NQH303" s="2"/>
      <c r="NQI303" s="2"/>
      <c r="NQJ303" s="5"/>
      <c r="NQK303" s="5"/>
      <c r="NQL303" s="5"/>
      <c r="NQM303" s="5"/>
      <c r="NQN303" s="5"/>
      <c r="NQO303" s="223"/>
      <c r="NQP303" s="2"/>
      <c r="NQQ303" s="2"/>
      <c r="NQR303" s="5"/>
      <c r="NQS303" s="5"/>
      <c r="NQT303" s="5"/>
      <c r="NQU303" s="5"/>
      <c r="NQV303" s="5"/>
      <c r="NQW303" s="223"/>
      <c r="NQX303" s="2"/>
      <c r="NQY303" s="2"/>
      <c r="NQZ303" s="5"/>
      <c r="NRA303" s="5"/>
      <c r="NRB303" s="5"/>
      <c r="NRC303" s="5"/>
      <c r="NRD303" s="5"/>
      <c r="NRE303" s="223"/>
      <c r="NRF303" s="2"/>
      <c r="NRG303" s="2"/>
      <c r="NRH303" s="5"/>
      <c r="NRI303" s="5"/>
      <c r="NRJ303" s="5"/>
      <c r="NRK303" s="5"/>
      <c r="NRL303" s="5"/>
      <c r="NRM303" s="223"/>
      <c r="NRN303" s="2"/>
      <c r="NRO303" s="2"/>
      <c r="NRP303" s="5"/>
      <c r="NRQ303" s="5"/>
      <c r="NRR303" s="5"/>
      <c r="NRS303" s="5"/>
      <c r="NRT303" s="5"/>
      <c r="NRU303" s="223"/>
      <c r="NRV303" s="2"/>
      <c r="NRW303" s="2"/>
      <c r="NRX303" s="5"/>
      <c r="NRY303" s="5"/>
      <c r="NRZ303" s="5"/>
      <c r="NSA303" s="5"/>
      <c r="NSB303" s="5"/>
      <c r="NSC303" s="223"/>
      <c r="NSD303" s="2"/>
      <c r="NSE303" s="2"/>
      <c r="NSF303" s="5"/>
      <c r="NSG303" s="5"/>
      <c r="NSH303" s="5"/>
      <c r="NSI303" s="5"/>
      <c r="NSJ303" s="5"/>
      <c r="NSK303" s="223"/>
      <c r="NSL303" s="2"/>
      <c r="NSM303" s="2"/>
      <c r="NSN303" s="5"/>
      <c r="NSO303" s="5"/>
      <c r="NSP303" s="5"/>
      <c r="NSQ303" s="5"/>
      <c r="NSR303" s="5"/>
      <c r="NSS303" s="223"/>
      <c r="NST303" s="2"/>
      <c r="NSU303" s="2"/>
      <c r="NSV303" s="5"/>
      <c r="NSW303" s="5"/>
      <c r="NSX303" s="5"/>
      <c r="NSY303" s="5"/>
      <c r="NSZ303" s="5"/>
      <c r="NTA303" s="223"/>
      <c r="NTB303" s="2"/>
      <c r="NTC303" s="2"/>
      <c r="NTD303" s="5"/>
      <c r="NTE303" s="5"/>
      <c r="NTF303" s="5"/>
      <c r="NTG303" s="5"/>
      <c r="NTH303" s="5"/>
      <c r="NTI303" s="223"/>
      <c r="NTJ303" s="2"/>
      <c r="NTK303" s="2"/>
      <c r="NTL303" s="5"/>
      <c r="NTM303" s="5"/>
      <c r="NTN303" s="5"/>
      <c r="NTO303" s="5"/>
      <c r="NTP303" s="5"/>
      <c r="NTQ303" s="223"/>
      <c r="NTR303" s="2"/>
      <c r="NTS303" s="2"/>
      <c r="NTT303" s="5"/>
      <c r="NTU303" s="5"/>
      <c r="NTV303" s="5"/>
      <c r="NTW303" s="5"/>
      <c r="NTX303" s="5"/>
      <c r="NTY303" s="223"/>
      <c r="NTZ303" s="2"/>
      <c r="NUA303" s="2"/>
      <c r="NUB303" s="5"/>
      <c r="NUC303" s="5"/>
      <c r="NUD303" s="5"/>
      <c r="NUE303" s="5"/>
      <c r="NUF303" s="5"/>
      <c r="NUG303" s="223"/>
      <c r="NUH303" s="2"/>
      <c r="NUI303" s="2"/>
      <c r="NUJ303" s="5"/>
      <c r="NUK303" s="5"/>
      <c r="NUL303" s="5"/>
      <c r="NUM303" s="5"/>
      <c r="NUN303" s="5"/>
      <c r="NUO303" s="223"/>
      <c r="NUP303" s="2"/>
      <c r="NUQ303" s="2"/>
      <c r="NUR303" s="5"/>
      <c r="NUS303" s="5"/>
      <c r="NUT303" s="5"/>
      <c r="NUU303" s="5"/>
      <c r="NUV303" s="5"/>
      <c r="NUW303" s="223"/>
      <c r="NUX303" s="2"/>
      <c r="NUY303" s="2"/>
      <c r="NUZ303" s="5"/>
      <c r="NVA303" s="5"/>
      <c r="NVB303" s="5"/>
      <c r="NVC303" s="5"/>
      <c r="NVD303" s="5"/>
      <c r="NVE303" s="223"/>
      <c r="NVF303" s="2"/>
      <c r="NVG303" s="2"/>
      <c r="NVH303" s="5"/>
      <c r="NVI303" s="5"/>
      <c r="NVJ303" s="5"/>
      <c r="NVK303" s="5"/>
      <c r="NVL303" s="5"/>
      <c r="NVM303" s="223"/>
      <c r="NVN303" s="2"/>
      <c r="NVO303" s="2"/>
      <c r="NVP303" s="5"/>
      <c r="NVQ303" s="5"/>
      <c r="NVR303" s="5"/>
      <c r="NVS303" s="5"/>
      <c r="NVT303" s="5"/>
      <c r="NVU303" s="223"/>
      <c r="NVV303" s="2"/>
      <c r="NVW303" s="2"/>
      <c r="NVX303" s="5"/>
      <c r="NVY303" s="5"/>
      <c r="NVZ303" s="5"/>
      <c r="NWA303" s="5"/>
      <c r="NWB303" s="5"/>
      <c r="NWC303" s="223"/>
      <c r="NWD303" s="2"/>
      <c r="NWE303" s="2"/>
      <c r="NWF303" s="5"/>
      <c r="NWG303" s="5"/>
      <c r="NWH303" s="5"/>
      <c r="NWI303" s="5"/>
      <c r="NWJ303" s="5"/>
      <c r="NWK303" s="223"/>
      <c r="NWL303" s="2"/>
      <c r="NWM303" s="2"/>
      <c r="NWN303" s="5"/>
      <c r="NWO303" s="5"/>
      <c r="NWP303" s="5"/>
      <c r="NWQ303" s="5"/>
      <c r="NWR303" s="5"/>
      <c r="NWS303" s="223"/>
      <c r="NWT303" s="2"/>
      <c r="NWU303" s="2"/>
      <c r="NWV303" s="5"/>
      <c r="NWW303" s="5"/>
      <c r="NWX303" s="5"/>
      <c r="NWY303" s="5"/>
      <c r="NWZ303" s="5"/>
      <c r="NXA303" s="223"/>
      <c r="NXB303" s="2"/>
      <c r="NXC303" s="2"/>
      <c r="NXD303" s="5"/>
      <c r="NXE303" s="5"/>
      <c r="NXF303" s="5"/>
      <c r="NXG303" s="5"/>
      <c r="NXH303" s="5"/>
      <c r="NXI303" s="223"/>
      <c r="NXJ303" s="2"/>
      <c r="NXK303" s="2"/>
      <c r="NXL303" s="5"/>
      <c r="NXM303" s="5"/>
      <c r="NXN303" s="5"/>
      <c r="NXO303" s="5"/>
      <c r="NXP303" s="5"/>
      <c r="NXQ303" s="223"/>
      <c r="NXR303" s="2"/>
      <c r="NXS303" s="2"/>
      <c r="NXT303" s="5"/>
      <c r="NXU303" s="5"/>
      <c r="NXV303" s="5"/>
      <c r="NXW303" s="5"/>
      <c r="NXX303" s="5"/>
      <c r="NXY303" s="223"/>
      <c r="NXZ303" s="2"/>
      <c r="NYA303" s="2"/>
      <c r="NYB303" s="5"/>
      <c r="NYC303" s="5"/>
      <c r="NYD303" s="5"/>
      <c r="NYE303" s="5"/>
      <c r="NYF303" s="5"/>
      <c r="NYG303" s="223"/>
      <c r="NYH303" s="2"/>
      <c r="NYI303" s="2"/>
      <c r="NYJ303" s="5"/>
      <c r="NYK303" s="5"/>
      <c r="NYL303" s="5"/>
      <c r="NYM303" s="5"/>
      <c r="NYN303" s="5"/>
      <c r="NYO303" s="223"/>
      <c r="NYP303" s="2"/>
      <c r="NYQ303" s="2"/>
      <c r="NYR303" s="5"/>
      <c r="NYS303" s="5"/>
      <c r="NYT303" s="5"/>
      <c r="NYU303" s="5"/>
      <c r="NYV303" s="5"/>
      <c r="NYW303" s="223"/>
      <c r="NYX303" s="2"/>
      <c r="NYY303" s="2"/>
      <c r="NYZ303" s="5"/>
      <c r="NZA303" s="5"/>
      <c r="NZB303" s="5"/>
      <c r="NZC303" s="5"/>
      <c r="NZD303" s="5"/>
      <c r="NZE303" s="223"/>
      <c r="NZF303" s="2"/>
      <c r="NZG303" s="2"/>
      <c r="NZH303" s="5"/>
      <c r="NZI303" s="5"/>
      <c r="NZJ303" s="5"/>
      <c r="NZK303" s="5"/>
      <c r="NZL303" s="5"/>
      <c r="NZM303" s="223"/>
      <c r="NZN303" s="2"/>
      <c r="NZO303" s="2"/>
      <c r="NZP303" s="5"/>
      <c r="NZQ303" s="5"/>
      <c r="NZR303" s="5"/>
      <c r="NZS303" s="5"/>
      <c r="NZT303" s="5"/>
      <c r="NZU303" s="223"/>
      <c r="NZV303" s="2"/>
      <c r="NZW303" s="2"/>
      <c r="NZX303" s="5"/>
      <c r="NZY303" s="5"/>
      <c r="NZZ303" s="5"/>
      <c r="OAA303" s="5"/>
      <c r="OAB303" s="5"/>
      <c r="OAC303" s="223"/>
      <c r="OAD303" s="2"/>
      <c r="OAE303" s="2"/>
      <c r="OAF303" s="5"/>
      <c r="OAG303" s="5"/>
      <c r="OAH303" s="5"/>
      <c r="OAI303" s="5"/>
      <c r="OAJ303" s="5"/>
      <c r="OAK303" s="223"/>
      <c r="OAL303" s="2"/>
      <c r="OAM303" s="2"/>
      <c r="OAN303" s="5"/>
      <c r="OAO303" s="5"/>
      <c r="OAP303" s="5"/>
      <c r="OAQ303" s="5"/>
      <c r="OAR303" s="5"/>
      <c r="OAS303" s="223"/>
      <c r="OAT303" s="2"/>
      <c r="OAU303" s="2"/>
      <c r="OAV303" s="5"/>
      <c r="OAW303" s="5"/>
      <c r="OAX303" s="5"/>
      <c r="OAY303" s="5"/>
      <c r="OAZ303" s="5"/>
      <c r="OBA303" s="223"/>
      <c r="OBB303" s="2"/>
      <c r="OBC303" s="2"/>
      <c r="OBD303" s="5"/>
      <c r="OBE303" s="5"/>
      <c r="OBF303" s="5"/>
      <c r="OBG303" s="5"/>
      <c r="OBH303" s="5"/>
      <c r="OBI303" s="223"/>
      <c r="OBJ303" s="2"/>
      <c r="OBK303" s="2"/>
      <c r="OBL303" s="5"/>
      <c r="OBM303" s="5"/>
      <c r="OBN303" s="5"/>
      <c r="OBO303" s="5"/>
      <c r="OBP303" s="5"/>
      <c r="OBQ303" s="223"/>
      <c r="OBR303" s="2"/>
      <c r="OBS303" s="2"/>
      <c r="OBT303" s="5"/>
      <c r="OBU303" s="5"/>
      <c r="OBV303" s="5"/>
      <c r="OBW303" s="5"/>
      <c r="OBX303" s="5"/>
      <c r="OBY303" s="223"/>
      <c r="OBZ303" s="2"/>
      <c r="OCA303" s="2"/>
      <c r="OCB303" s="5"/>
      <c r="OCC303" s="5"/>
      <c r="OCD303" s="5"/>
      <c r="OCE303" s="5"/>
      <c r="OCF303" s="5"/>
      <c r="OCG303" s="223"/>
      <c r="OCH303" s="2"/>
      <c r="OCI303" s="2"/>
      <c r="OCJ303" s="5"/>
      <c r="OCK303" s="5"/>
      <c r="OCL303" s="5"/>
      <c r="OCM303" s="5"/>
      <c r="OCN303" s="5"/>
      <c r="OCO303" s="223"/>
      <c r="OCP303" s="2"/>
      <c r="OCQ303" s="2"/>
      <c r="OCR303" s="5"/>
      <c r="OCS303" s="5"/>
      <c r="OCT303" s="5"/>
      <c r="OCU303" s="5"/>
      <c r="OCV303" s="5"/>
      <c r="OCW303" s="223"/>
      <c r="OCX303" s="2"/>
      <c r="OCY303" s="2"/>
      <c r="OCZ303" s="5"/>
      <c r="ODA303" s="5"/>
      <c r="ODB303" s="5"/>
      <c r="ODC303" s="5"/>
      <c r="ODD303" s="5"/>
      <c r="ODE303" s="223"/>
      <c r="ODF303" s="2"/>
      <c r="ODG303" s="2"/>
      <c r="ODH303" s="5"/>
      <c r="ODI303" s="5"/>
      <c r="ODJ303" s="5"/>
      <c r="ODK303" s="5"/>
      <c r="ODL303" s="5"/>
      <c r="ODM303" s="223"/>
      <c r="ODN303" s="2"/>
      <c r="ODO303" s="2"/>
      <c r="ODP303" s="5"/>
      <c r="ODQ303" s="5"/>
      <c r="ODR303" s="5"/>
      <c r="ODS303" s="5"/>
      <c r="ODT303" s="5"/>
      <c r="ODU303" s="223"/>
      <c r="ODV303" s="2"/>
      <c r="ODW303" s="2"/>
      <c r="ODX303" s="5"/>
      <c r="ODY303" s="5"/>
      <c r="ODZ303" s="5"/>
      <c r="OEA303" s="5"/>
      <c r="OEB303" s="5"/>
      <c r="OEC303" s="223"/>
      <c r="OED303" s="2"/>
      <c r="OEE303" s="2"/>
      <c r="OEF303" s="5"/>
      <c r="OEG303" s="5"/>
      <c r="OEH303" s="5"/>
      <c r="OEI303" s="5"/>
      <c r="OEJ303" s="5"/>
      <c r="OEK303" s="223"/>
      <c r="OEL303" s="2"/>
      <c r="OEM303" s="2"/>
      <c r="OEN303" s="5"/>
      <c r="OEO303" s="5"/>
      <c r="OEP303" s="5"/>
      <c r="OEQ303" s="5"/>
      <c r="OER303" s="5"/>
      <c r="OES303" s="223"/>
      <c r="OET303" s="2"/>
      <c r="OEU303" s="2"/>
      <c r="OEV303" s="5"/>
      <c r="OEW303" s="5"/>
      <c r="OEX303" s="5"/>
      <c r="OEY303" s="5"/>
      <c r="OEZ303" s="5"/>
      <c r="OFA303" s="223"/>
      <c r="OFB303" s="2"/>
      <c r="OFC303" s="2"/>
      <c r="OFD303" s="5"/>
      <c r="OFE303" s="5"/>
      <c r="OFF303" s="5"/>
      <c r="OFG303" s="5"/>
      <c r="OFH303" s="5"/>
      <c r="OFI303" s="223"/>
      <c r="OFJ303" s="2"/>
      <c r="OFK303" s="2"/>
      <c r="OFL303" s="5"/>
      <c r="OFM303" s="5"/>
      <c r="OFN303" s="5"/>
      <c r="OFO303" s="5"/>
      <c r="OFP303" s="5"/>
      <c r="OFQ303" s="223"/>
      <c r="OFR303" s="2"/>
      <c r="OFS303" s="2"/>
      <c r="OFT303" s="5"/>
      <c r="OFU303" s="5"/>
      <c r="OFV303" s="5"/>
      <c r="OFW303" s="5"/>
      <c r="OFX303" s="5"/>
      <c r="OFY303" s="223"/>
      <c r="OFZ303" s="2"/>
      <c r="OGA303" s="2"/>
      <c r="OGB303" s="5"/>
      <c r="OGC303" s="5"/>
      <c r="OGD303" s="5"/>
      <c r="OGE303" s="5"/>
      <c r="OGF303" s="5"/>
      <c r="OGG303" s="223"/>
      <c r="OGH303" s="2"/>
      <c r="OGI303" s="2"/>
      <c r="OGJ303" s="5"/>
      <c r="OGK303" s="5"/>
      <c r="OGL303" s="5"/>
      <c r="OGM303" s="5"/>
      <c r="OGN303" s="5"/>
      <c r="OGO303" s="223"/>
      <c r="OGP303" s="2"/>
      <c r="OGQ303" s="2"/>
      <c r="OGR303" s="5"/>
      <c r="OGS303" s="5"/>
      <c r="OGT303" s="5"/>
      <c r="OGU303" s="5"/>
      <c r="OGV303" s="5"/>
      <c r="OGW303" s="223"/>
      <c r="OGX303" s="2"/>
      <c r="OGY303" s="2"/>
      <c r="OGZ303" s="5"/>
      <c r="OHA303" s="5"/>
      <c r="OHB303" s="5"/>
      <c r="OHC303" s="5"/>
      <c r="OHD303" s="5"/>
      <c r="OHE303" s="223"/>
      <c r="OHF303" s="2"/>
      <c r="OHG303" s="2"/>
      <c r="OHH303" s="5"/>
      <c r="OHI303" s="5"/>
      <c r="OHJ303" s="5"/>
      <c r="OHK303" s="5"/>
      <c r="OHL303" s="5"/>
      <c r="OHM303" s="223"/>
      <c r="OHN303" s="2"/>
      <c r="OHO303" s="2"/>
      <c r="OHP303" s="5"/>
      <c r="OHQ303" s="5"/>
      <c r="OHR303" s="5"/>
      <c r="OHS303" s="5"/>
      <c r="OHT303" s="5"/>
      <c r="OHU303" s="223"/>
      <c r="OHV303" s="2"/>
      <c r="OHW303" s="2"/>
      <c r="OHX303" s="5"/>
      <c r="OHY303" s="5"/>
      <c r="OHZ303" s="5"/>
      <c r="OIA303" s="5"/>
      <c r="OIB303" s="5"/>
      <c r="OIC303" s="223"/>
      <c r="OID303" s="2"/>
      <c r="OIE303" s="2"/>
      <c r="OIF303" s="5"/>
      <c r="OIG303" s="5"/>
      <c r="OIH303" s="5"/>
      <c r="OII303" s="5"/>
      <c r="OIJ303" s="5"/>
      <c r="OIK303" s="223"/>
      <c r="OIL303" s="2"/>
      <c r="OIM303" s="2"/>
      <c r="OIN303" s="5"/>
      <c r="OIO303" s="5"/>
      <c r="OIP303" s="5"/>
      <c r="OIQ303" s="5"/>
      <c r="OIR303" s="5"/>
      <c r="OIS303" s="223"/>
      <c r="OIT303" s="2"/>
      <c r="OIU303" s="2"/>
      <c r="OIV303" s="5"/>
      <c r="OIW303" s="5"/>
      <c r="OIX303" s="5"/>
      <c r="OIY303" s="5"/>
      <c r="OIZ303" s="5"/>
      <c r="OJA303" s="223"/>
      <c r="OJB303" s="2"/>
      <c r="OJC303" s="2"/>
      <c r="OJD303" s="5"/>
      <c r="OJE303" s="5"/>
      <c r="OJF303" s="5"/>
      <c r="OJG303" s="5"/>
      <c r="OJH303" s="5"/>
      <c r="OJI303" s="223"/>
      <c r="OJJ303" s="2"/>
      <c r="OJK303" s="2"/>
      <c r="OJL303" s="5"/>
      <c r="OJM303" s="5"/>
      <c r="OJN303" s="5"/>
      <c r="OJO303" s="5"/>
      <c r="OJP303" s="5"/>
      <c r="OJQ303" s="223"/>
      <c r="OJR303" s="2"/>
      <c r="OJS303" s="2"/>
      <c r="OJT303" s="5"/>
      <c r="OJU303" s="5"/>
      <c r="OJV303" s="5"/>
      <c r="OJW303" s="5"/>
      <c r="OJX303" s="5"/>
      <c r="OJY303" s="223"/>
      <c r="OJZ303" s="2"/>
      <c r="OKA303" s="2"/>
      <c r="OKB303" s="5"/>
      <c r="OKC303" s="5"/>
      <c r="OKD303" s="5"/>
      <c r="OKE303" s="5"/>
      <c r="OKF303" s="5"/>
      <c r="OKG303" s="223"/>
      <c r="OKH303" s="2"/>
      <c r="OKI303" s="2"/>
      <c r="OKJ303" s="5"/>
      <c r="OKK303" s="5"/>
      <c r="OKL303" s="5"/>
      <c r="OKM303" s="5"/>
      <c r="OKN303" s="5"/>
      <c r="OKO303" s="223"/>
      <c r="OKP303" s="2"/>
      <c r="OKQ303" s="2"/>
      <c r="OKR303" s="5"/>
      <c r="OKS303" s="5"/>
      <c r="OKT303" s="5"/>
      <c r="OKU303" s="5"/>
      <c r="OKV303" s="5"/>
      <c r="OKW303" s="223"/>
      <c r="OKX303" s="2"/>
      <c r="OKY303" s="2"/>
      <c r="OKZ303" s="5"/>
      <c r="OLA303" s="5"/>
      <c r="OLB303" s="5"/>
      <c r="OLC303" s="5"/>
      <c r="OLD303" s="5"/>
      <c r="OLE303" s="223"/>
      <c r="OLF303" s="2"/>
      <c r="OLG303" s="2"/>
      <c r="OLH303" s="5"/>
      <c r="OLI303" s="5"/>
      <c r="OLJ303" s="5"/>
      <c r="OLK303" s="5"/>
      <c r="OLL303" s="5"/>
      <c r="OLM303" s="223"/>
      <c r="OLN303" s="2"/>
      <c r="OLO303" s="2"/>
      <c r="OLP303" s="5"/>
      <c r="OLQ303" s="5"/>
      <c r="OLR303" s="5"/>
      <c r="OLS303" s="5"/>
      <c r="OLT303" s="5"/>
      <c r="OLU303" s="223"/>
      <c r="OLV303" s="2"/>
      <c r="OLW303" s="2"/>
      <c r="OLX303" s="5"/>
      <c r="OLY303" s="5"/>
      <c r="OLZ303" s="5"/>
      <c r="OMA303" s="5"/>
      <c r="OMB303" s="5"/>
      <c r="OMC303" s="223"/>
      <c r="OMD303" s="2"/>
      <c r="OME303" s="2"/>
      <c r="OMF303" s="5"/>
      <c r="OMG303" s="5"/>
      <c r="OMH303" s="5"/>
      <c r="OMI303" s="5"/>
      <c r="OMJ303" s="5"/>
      <c r="OMK303" s="223"/>
      <c r="OML303" s="2"/>
      <c r="OMM303" s="2"/>
      <c r="OMN303" s="5"/>
      <c r="OMO303" s="5"/>
      <c r="OMP303" s="5"/>
      <c r="OMQ303" s="5"/>
      <c r="OMR303" s="5"/>
      <c r="OMS303" s="223"/>
      <c r="OMT303" s="2"/>
      <c r="OMU303" s="2"/>
      <c r="OMV303" s="5"/>
      <c r="OMW303" s="5"/>
      <c r="OMX303" s="5"/>
      <c r="OMY303" s="5"/>
      <c r="OMZ303" s="5"/>
      <c r="ONA303" s="223"/>
      <c r="ONB303" s="2"/>
      <c r="ONC303" s="2"/>
      <c r="OND303" s="5"/>
      <c r="ONE303" s="5"/>
      <c r="ONF303" s="5"/>
      <c r="ONG303" s="5"/>
      <c r="ONH303" s="5"/>
      <c r="ONI303" s="223"/>
      <c r="ONJ303" s="2"/>
      <c r="ONK303" s="2"/>
      <c r="ONL303" s="5"/>
      <c r="ONM303" s="5"/>
      <c r="ONN303" s="5"/>
      <c r="ONO303" s="5"/>
      <c r="ONP303" s="5"/>
      <c r="ONQ303" s="223"/>
      <c r="ONR303" s="2"/>
      <c r="ONS303" s="2"/>
      <c r="ONT303" s="5"/>
      <c r="ONU303" s="5"/>
      <c r="ONV303" s="5"/>
      <c r="ONW303" s="5"/>
      <c r="ONX303" s="5"/>
      <c r="ONY303" s="223"/>
      <c r="ONZ303" s="2"/>
      <c r="OOA303" s="2"/>
      <c r="OOB303" s="5"/>
      <c r="OOC303" s="5"/>
      <c r="OOD303" s="5"/>
      <c r="OOE303" s="5"/>
      <c r="OOF303" s="5"/>
      <c r="OOG303" s="223"/>
      <c r="OOH303" s="2"/>
      <c r="OOI303" s="2"/>
      <c r="OOJ303" s="5"/>
      <c r="OOK303" s="5"/>
      <c r="OOL303" s="5"/>
      <c r="OOM303" s="5"/>
      <c r="OON303" s="5"/>
      <c r="OOO303" s="223"/>
      <c r="OOP303" s="2"/>
      <c r="OOQ303" s="2"/>
      <c r="OOR303" s="5"/>
      <c r="OOS303" s="5"/>
      <c r="OOT303" s="5"/>
      <c r="OOU303" s="5"/>
      <c r="OOV303" s="5"/>
      <c r="OOW303" s="223"/>
      <c r="OOX303" s="2"/>
      <c r="OOY303" s="2"/>
      <c r="OOZ303" s="5"/>
      <c r="OPA303" s="5"/>
      <c r="OPB303" s="5"/>
      <c r="OPC303" s="5"/>
      <c r="OPD303" s="5"/>
      <c r="OPE303" s="223"/>
      <c r="OPF303" s="2"/>
      <c r="OPG303" s="2"/>
      <c r="OPH303" s="5"/>
      <c r="OPI303" s="5"/>
      <c r="OPJ303" s="5"/>
      <c r="OPK303" s="5"/>
      <c r="OPL303" s="5"/>
      <c r="OPM303" s="223"/>
      <c r="OPN303" s="2"/>
      <c r="OPO303" s="2"/>
      <c r="OPP303" s="5"/>
      <c r="OPQ303" s="5"/>
      <c r="OPR303" s="5"/>
      <c r="OPS303" s="5"/>
      <c r="OPT303" s="5"/>
      <c r="OPU303" s="223"/>
      <c r="OPV303" s="2"/>
      <c r="OPW303" s="2"/>
      <c r="OPX303" s="5"/>
      <c r="OPY303" s="5"/>
      <c r="OPZ303" s="5"/>
      <c r="OQA303" s="5"/>
      <c r="OQB303" s="5"/>
      <c r="OQC303" s="223"/>
      <c r="OQD303" s="2"/>
      <c r="OQE303" s="2"/>
      <c r="OQF303" s="5"/>
      <c r="OQG303" s="5"/>
      <c r="OQH303" s="5"/>
      <c r="OQI303" s="5"/>
      <c r="OQJ303" s="5"/>
      <c r="OQK303" s="223"/>
      <c r="OQL303" s="2"/>
      <c r="OQM303" s="2"/>
      <c r="OQN303" s="5"/>
      <c r="OQO303" s="5"/>
      <c r="OQP303" s="5"/>
      <c r="OQQ303" s="5"/>
      <c r="OQR303" s="5"/>
      <c r="OQS303" s="223"/>
      <c r="OQT303" s="2"/>
      <c r="OQU303" s="2"/>
      <c r="OQV303" s="5"/>
      <c r="OQW303" s="5"/>
      <c r="OQX303" s="5"/>
      <c r="OQY303" s="5"/>
      <c r="OQZ303" s="5"/>
      <c r="ORA303" s="223"/>
      <c r="ORB303" s="2"/>
      <c r="ORC303" s="2"/>
      <c r="ORD303" s="5"/>
      <c r="ORE303" s="5"/>
      <c r="ORF303" s="5"/>
      <c r="ORG303" s="5"/>
      <c r="ORH303" s="5"/>
      <c r="ORI303" s="223"/>
      <c r="ORJ303" s="2"/>
      <c r="ORK303" s="2"/>
      <c r="ORL303" s="5"/>
      <c r="ORM303" s="5"/>
      <c r="ORN303" s="5"/>
      <c r="ORO303" s="5"/>
      <c r="ORP303" s="5"/>
      <c r="ORQ303" s="223"/>
      <c r="ORR303" s="2"/>
      <c r="ORS303" s="2"/>
      <c r="ORT303" s="5"/>
      <c r="ORU303" s="5"/>
      <c r="ORV303" s="5"/>
      <c r="ORW303" s="5"/>
      <c r="ORX303" s="5"/>
      <c r="ORY303" s="223"/>
      <c r="ORZ303" s="2"/>
      <c r="OSA303" s="2"/>
      <c r="OSB303" s="5"/>
      <c r="OSC303" s="5"/>
      <c r="OSD303" s="5"/>
      <c r="OSE303" s="5"/>
      <c r="OSF303" s="5"/>
      <c r="OSG303" s="223"/>
      <c r="OSH303" s="2"/>
      <c r="OSI303" s="2"/>
      <c r="OSJ303" s="5"/>
      <c r="OSK303" s="5"/>
      <c r="OSL303" s="5"/>
      <c r="OSM303" s="5"/>
      <c r="OSN303" s="5"/>
      <c r="OSO303" s="223"/>
      <c r="OSP303" s="2"/>
      <c r="OSQ303" s="2"/>
      <c r="OSR303" s="5"/>
      <c r="OSS303" s="5"/>
      <c r="OST303" s="5"/>
      <c r="OSU303" s="5"/>
      <c r="OSV303" s="5"/>
      <c r="OSW303" s="223"/>
      <c r="OSX303" s="2"/>
      <c r="OSY303" s="2"/>
      <c r="OSZ303" s="5"/>
      <c r="OTA303" s="5"/>
      <c r="OTB303" s="5"/>
      <c r="OTC303" s="5"/>
      <c r="OTD303" s="5"/>
      <c r="OTE303" s="223"/>
      <c r="OTF303" s="2"/>
      <c r="OTG303" s="2"/>
      <c r="OTH303" s="5"/>
      <c r="OTI303" s="5"/>
      <c r="OTJ303" s="5"/>
      <c r="OTK303" s="5"/>
      <c r="OTL303" s="5"/>
      <c r="OTM303" s="223"/>
      <c r="OTN303" s="2"/>
      <c r="OTO303" s="2"/>
      <c r="OTP303" s="5"/>
      <c r="OTQ303" s="5"/>
      <c r="OTR303" s="5"/>
      <c r="OTS303" s="5"/>
      <c r="OTT303" s="5"/>
      <c r="OTU303" s="223"/>
      <c r="OTV303" s="2"/>
      <c r="OTW303" s="2"/>
      <c r="OTX303" s="5"/>
      <c r="OTY303" s="5"/>
      <c r="OTZ303" s="5"/>
      <c r="OUA303" s="5"/>
      <c r="OUB303" s="5"/>
      <c r="OUC303" s="223"/>
      <c r="OUD303" s="2"/>
      <c r="OUE303" s="2"/>
      <c r="OUF303" s="5"/>
      <c r="OUG303" s="5"/>
      <c r="OUH303" s="5"/>
      <c r="OUI303" s="5"/>
      <c r="OUJ303" s="5"/>
      <c r="OUK303" s="223"/>
      <c r="OUL303" s="2"/>
      <c r="OUM303" s="2"/>
      <c r="OUN303" s="5"/>
      <c r="OUO303" s="5"/>
      <c r="OUP303" s="5"/>
      <c r="OUQ303" s="5"/>
      <c r="OUR303" s="5"/>
      <c r="OUS303" s="223"/>
      <c r="OUT303" s="2"/>
      <c r="OUU303" s="2"/>
      <c r="OUV303" s="5"/>
      <c r="OUW303" s="5"/>
      <c r="OUX303" s="5"/>
      <c r="OUY303" s="5"/>
      <c r="OUZ303" s="5"/>
      <c r="OVA303" s="223"/>
      <c r="OVB303" s="2"/>
      <c r="OVC303" s="2"/>
      <c r="OVD303" s="5"/>
      <c r="OVE303" s="5"/>
      <c r="OVF303" s="5"/>
      <c r="OVG303" s="5"/>
      <c r="OVH303" s="5"/>
      <c r="OVI303" s="223"/>
      <c r="OVJ303" s="2"/>
      <c r="OVK303" s="2"/>
      <c r="OVL303" s="5"/>
      <c r="OVM303" s="5"/>
      <c r="OVN303" s="5"/>
      <c r="OVO303" s="5"/>
      <c r="OVP303" s="5"/>
      <c r="OVQ303" s="223"/>
      <c r="OVR303" s="2"/>
      <c r="OVS303" s="2"/>
      <c r="OVT303" s="5"/>
      <c r="OVU303" s="5"/>
      <c r="OVV303" s="5"/>
      <c r="OVW303" s="5"/>
      <c r="OVX303" s="5"/>
      <c r="OVY303" s="223"/>
      <c r="OVZ303" s="2"/>
      <c r="OWA303" s="2"/>
      <c r="OWB303" s="5"/>
      <c r="OWC303" s="5"/>
      <c r="OWD303" s="5"/>
      <c r="OWE303" s="5"/>
      <c r="OWF303" s="5"/>
      <c r="OWG303" s="223"/>
      <c r="OWH303" s="2"/>
      <c r="OWI303" s="2"/>
      <c r="OWJ303" s="5"/>
      <c r="OWK303" s="5"/>
      <c r="OWL303" s="5"/>
      <c r="OWM303" s="5"/>
      <c r="OWN303" s="5"/>
      <c r="OWO303" s="223"/>
      <c r="OWP303" s="2"/>
      <c r="OWQ303" s="2"/>
      <c r="OWR303" s="5"/>
      <c r="OWS303" s="5"/>
      <c r="OWT303" s="5"/>
      <c r="OWU303" s="5"/>
      <c r="OWV303" s="5"/>
      <c r="OWW303" s="223"/>
      <c r="OWX303" s="2"/>
      <c r="OWY303" s="2"/>
      <c r="OWZ303" s="5"/>
      <c r="OXA303" s="5"/>
      <c r="OXB303" s="5"/>
      <c r="OXC303" s="5"/>
      <c r="OXD303" s="5"/>
      <c r="OXE303" s="223"/>
      <c r="OXF303" s="2"/>
      <c r="OXG303" s="2"/>
      <c r="OXH303" s="5"/>
      <c r="OXI303" s="5"/>
      <c r="OXJ303" s="5"/>
      <c r="OXK303" s="5"/>
      <c r="OXL303" s="5"/>
      <c r="OXM303" s="223"/>
      <c r="OXN303" s="2"/>
      <c r="OXO303" s="2"/>
      <c r="OXP303" s="5"/>
      <c r="OXQ303" s="5"/>
      <c r="OXR303" s="5"/>
      <c r="OXS303" s="5"/>
      <c r="OXT303" s="5"/>
      <c r="OXU303" s="223"/>
      <c r="OXV303" s="2"/>
      <c r="OXW303" s="2"/>
      <c r="OXX303" s="5"/>
      <c r="OXY303" s="5"/>
      <c r="OXZ303" s="5"/>
      <c r="OYA303" s="5"/>
      <c r="OYB303" s="5"/>
      <c r="OYC303" s="223"/>
      <c r="OYD303" s="2"/>
      <c r="OYE303" s="2"/>
      <c r="OYF303" s="5"/>
      <c r="OYG303" s="5"/>
      <c r="OYH303" s="5"/>
      <c r="OYI303" s="5"/>
      <c r="OYJ303" s="5"/>
      <c r="OYK303" s="223"/>
      <c r="OYL303" s="2"/>
      <c r="OYM303" s="2"/>
      <c r="OYN303" s="5"/>
      <c r="OYO303" s="5"/>
      <c r="OYP303" s="5"/>
      <c r="OYQ303" s="5"/>
      <c r="OYR303" s="5"/>
      <c r="OYS303" s="223"/>
      <c r="OYT303" s="2"/>
      <c r="OYU303" s="2"/>
      <c r="OYV303" s="5"/>
      <c r="OYW303" s="5"/>
      <c r="OYX303" s="5"/>
      <c r="OYY303" s="5"/>
      <c r="OYZ303" s="5"/>
      <c r="OZA303" s="223"/>
      <c r="OZB303" s="2"/>
      <c r="OZC303" s="2"/>
      <c r="OZD303" s="5"/>
      <c r="OZE303" s="5"/>
      <c r="OZF303" s="5"/>
      <c r="OZG303" s="5"/>
      <c r="OZH303" s="5"/>
      <c r="OZI303" s="223"/>
      <c r="OZJ303" s="2"/>
      <c r="OZK303" s="2"/>
      <c r="OZL303" s="5"/>
      <c r="OZM303" s="5"/>
      <c r="OZN303" s="5"/>
      <c r="OZO303" s="5"/>
      <c r="OZP303" s="5"/>
      <c r="OZQ303" s="223"/>
      <c r="OZR303" s="2"/>
      <c r="OZS303" s="2"/>
      <c r="OZT303" s="5"/>
      <c r="OZU303" s="5"/>
      <c r="OZV303" s="5"/>
      <c r="OZW303" s="5"/>
      <c r="OZX303" s="5"/>
      <c r="OZY303" s="223"/>
      <c r="OZZ303" s="2"/>
      <c r="PAA303" s="2"/>
      <c r="PAB303" s="5"/>
      <c r="PAC303" s="5"/>
      <c r="PAD303" s="5"/>
      <c r="PAE303" s="5"/>
      <c r="PAF303" s="5"/>
      <c r="PAG303" s="223"/>
      <c r="PAH303" s="2"/>
      <c r="PAI303" s="2"/>
      <c r="PAJ303" s="5"/>
      <c r="PAK303" s="5"/>
      <c r="PAL303" s="5"/>
      <c r="PAM303" s="5"/>
      <c r="PAN303" s="5"/>
      <c r="PAO303" s="223"/>
      <c r="PAP303" s="2"/>
      <c r="PAQ303" s="2"/>
      <c r="PAR303" s="5"/>
      <c r="PAS303" s="5"/>
      <c r="PAT303" s="5"/>
      <c r="PAU303" s="5"/>
      <c r="PAV303" s="5"/>
      <c r="PAW303" s="223"/>
      <c r="PAX303" s="2"/>
      <c r="PAY303" s="2"/>
      <c r="PAZ303" s="5"/>
      <c r="PBA303" s="5"/>
      <c r="PBB303" s="5"/>
      <c r="PBC303" s="5"/>
      <c r="PBD303" s="5"/>
      <c r="PBE303" s="223"/>
      <c r="PBF303" s="2"/>
      <c r="PBG303" s="2"/>
      <c r="PBH303" s="5"/>
      <c r="PBI303" s="5"/>
      <c r="PBJ303" s="5"/>
      <c r="PBK303" s="5"/>
      <c r="PBL303" s="5"/>
      <c r="PBM303" s="223"/>
      <c r="PBN303" s="2"/>
      <c r="PBO303" s="2"/>
      <c r="PBP303" s="5"/>
      <c r="PBQ303" s="5"/>
      <c r="PBR303" s="5"/>
      <c r="PBS303" s="5"/>
      <c r="PBT303" s="5"/>
      <c r="PBU303" s="223"/>
      <c r="PBV303" s="2"/>
      <c r="PBW303" s="2"/>
      <c r="PBX303" s="5"/>
      <c r="PBY303" s="5"/>
      <c r="PBZ303" s="5"/>
      <c r="PCA303" s="5"/>
      <c r="PCB303" s="5"/>
      <c r="PCC303" s="223"/>
      <c r="PCD303" s="2"/>
      <c r="PCE303" s="2"/>
      <c r="PCF303" s="5"/>
      <c r="PCG303" s="5"/>
      <c r="PCH303" s="5"/>
      <c r="PCI303" s="5"/>
      <c r="PCJ303" s="5"/>
      <c r="PCK303" s="223"/>
      <c r="PCL303" s="2"/>
      <c r="PCM303" s="2"/>
      <c r="PCN303" s="5"/>
      <c r="PCO303" s="5"/>
      <c r="PCP303" s="5"/>
      <c r="PCQ303" s="5"/>
      <c r="PCR303" s="5"/>
      <c r="PCS303" s="223"/>
      <c r="PCT303" s="2"/>
      <c r="PCU303" s="2"/>
      <c r="PCV303" s="5"/>
      <c r="PCW303" s="5"/>
      <c r="PCX303" s="5"/>
      <c r="PCY303" s="5"/>
      <c r="PCZ303" s="5"/>
      <c r="PDA303" s="223"/>
      <c r="PDB303" s="2"/>
      <c r="PDC303" s="2"/>
      <c r="PDD303" s="5"/>
      <c r="PDE303" s="5"/>
      <c r="PDF303" s="5"/>
      <c r="PDG303" s="5"/>
      <c r="PDH303" s="5"/>
      <c r="PDI303" s="223"/>
      <c r="PDJ303" s="2"/>
      <c r="PDK303" s="2"/>
      <c r="PDL303" s="5"/>
      <c r="PDM303" s="5"/>
      <c r="PDN303" s="5"/>
      <c r="PDO303" s="5"/>
      <c r="PDP303" s="5"/>
      <c r="PDQ303" s="223"/>
      <c r="PDR303" s="2"/>
      <c r="PDS303" s="2"/>
      <c r="PDT303" s="5"/>
      <c r="PDU303" s="5"/>
      <c r="PDV303" s="5"/>
      <c r="PDW303" s="5"/>
      <c r="PDX303" s="5"/>
      <c r="PDY303" s="223"/>
      <c r="PDZ303" s="2"/>
      <c r="PEA303" s="2"/>
      <c r="PEB303" s="5"/>
      <c r="PEC303" s="5"/>
      <c r="PED303" s="5"/>
      <c r="PEE303" s="5"/>
      <c r="PEF303" s="5"/>
      <c r="PEG303" s="223"/>
      <c r="PEH303" s="2"/>
      <c r="PEI303" s="2"/>
      <c r="PEJ303" s="5"/>
      <c r="PEK303" s="5"/>
      <c r="PEL303" s="5"/>
      <c r="PEM303" s="5"/>
      <c r="PEN303" s="5"/>
      <c r="PEO303" s="223"/>
      <c r="PEP303" s="2"/>
      <c r="PEQ303" s="2"/>
      <c r="PER303" s="5"/>
      <c r="PES303" s="5"/>
      <c r="PET303" s="5"/>
      <c r="PEU303" s="5"/>
      <c r="PEV303" s="5"/>
      <c r="PEW303" s="223"/>
      <c r="PEX303" s="2"/>
      <c r="PEY303" s="2"/>
      <c r="PEZ303" s="5"/>
      <c r="PFA303" s="5"/>
      <c r="PFB303" s="5"/>
      <c r="PFC303" s="5"/>
      <c r="PFD303" s="5"/>
      <c r="PFE303" s="223"/>
      <c r="PFF303" s="2"/>
      <c r="PFG303" s="2"/>
      <c r="PFH303" s="5"/>
      <c r="PFI303" s="5"/>
      <c r="PFJ303" s="5"/>
      <c r="PFK303" s="5"/>
      <c r="PFL303" s="5"/>
      <c r="PFM303" s="223"/>
      <c r="PFN303" s="2"/>
      <c r="PFO303" s="2"/>
      <c r="PFP303" s="5"/>
      <c r="PFQ303" s="5"/>
      <c r="PFR303" s="5"/>
      <c r="PFS303" s="5"/>
      <c r="PFT303" s="5"/>
      <c r="PFU303" s="223"/>
      <c r="PFV303" s="2"/>
      <c r="PFW303" s="2"/>
      <c r="PFX303" s="5"/>
      <c r="PFY303" s="5"/>
      <c r="PFZ303" s="5"/>
      <c r="PGA303" s="5"/>
      <c r="PGB303" s="5"/>
      <c r="PGC303" s="223"/>
      <c r="PGD303" s="2"/>
      <c r="PGE303" s="2"/>
      <c r="PGF303" s="5"/>
      <c r="PGG303" s="5"/>
      <c r="PGH303" s="5"/>
      <c r="PGI303" s="5"/>
      <c r="PGJ303" s="5"/>
      <c r="PGK303" s="223"/>
      <c r="PGL303" s="2"/>
      <c r="PGM303" s="2"/>
      <c r="PGN303" s="5"/>
      <c r="PGO303" s="5"/>
      <c r="PGP303" s="5"/>
      <c r="PGQ303" s="5"/>
      <c r="PGR303" s="5"/>
      <c r="PGS303" s="223"/>
      <c r="PGT303" s="2"/>
      <c r="PGU303" s="2"/>
      <c r="PGV303" s="5"/>
      <c r="PGW303" s="5"/>
      <c r="PGX303" s="5"/>
      <c r="PGY303" s="5"/>
      <c r="PGZ303" s="5"/>
      <c r="PHA303" s="223"/>
      <c r="PHB303" s="2"/>
      <c r="PHC303" s="2"/>
      <c r="PHD303" s="5"/>
      <c r="PHE303" s="5"/>
      <c r="PHF303" s="5"/>
      <c r="PHG303" s="5"/>
      <c r="PHH303" s="5"/>
      <c r="PHI303" s="223"/>
      <c r="PHJ303" s="2"/>
      <c r="PHK303" s="2"/>
      <c r="PHL303" s="5"/>
      <c r="PHM303" s="5"/>
      <c r="PHN303" s="5"/>
      <c r="PHO303" s="5"/>
      <c r="PHP303" s="5"/>
      <c r="PHQ303" s="223"/>
      <c r="PHR303" s="2"/>
      <c r="PHS303" s="2"/>
      <c r="PHT303" s="5"/>
      <c r="PHU303" s="5"/>
      <c r="PHV303" s="5"/>
      <c r="PHW303" s="5"/>
      <c r="PHX303" s="5"/>
      <c r="PHY303" s="223"/>
      <c r="PHZ303" s="2"/>
      <c r="PIA303" s="2"/>
      <c r="PIB303" s="5"/>
      <c r="PIC303" s="5"/>
      <c r="PID303" s="5"/>
      <c r="PIE303" s="5"/>
      <c r="PIF303" s="5"/>
      <c r="PIG303" s="223"/>
      <c r="PIH303" s="2"/>
      <c r="PII303" s="2"/>
      <c r="PIJ303" s="5"/>
      <c r="PIK303" s="5"/>
      <c r="PIL303" s="5"/>
      <c r="PIM303" s="5"/>
      <c r="PIN303" s="5"/>
      <c r="PIO303" s="223"/>
      <c r="PIP303" s="2"/>
      <c r="PIQ303" s="2"/>
      <c r="PIR303" s="5"/>
      <c r="PIS303" s="5"/>
      <c r="PIT303" s="5"/>
      <c r="PIU303" s="5"/>
      <c r="PIV303" s="5"/>
      <c r="PIW303" s="223"/>
      <c r="PIX303" s="2"/>
      <c r="PIY303" s="2"/>
      <c r="PIZ303" s="5"/>
      <c r="PJA303" s="5"/>
      <c r="PJB303" s="5"/>
      <c r="PJC303" s="5"/>
      <c r="PJD303" s="5"/>
      <c r="PJE303" s="223"/>
      <c r="PJF303" s="2"/>
      <c r="PJG303" s="2"/>
      <c r="PJH303" s="5"/>
      <c r="PJI303" s="5"/>
      <c r="PJJ303" s="5"/>
      <c r="PJK303" s="5"/>
      <c r="PJL303" s="5"/>
      <c r="PJM303" s="223"/>
      <c r="PJN303" s="2"/>
      <c r="PJO303" s="2"/>
      <c r="PJP303" s="5"/>
      <c r="PJQ303" s="5"/>
      <c r="PJR303" s="5"/>
      <c r="PJS303" s="5"/>
      <c r="PJT303" s="5"/>
      <c r="PJU303" s="223"/>
      <c r="PJV303" s="2"/>
      <c r="PJW303" s="2"/>
      <c r="PJX303" s="5"/>
      <c r="PJY303" s="5"/>
      <c r="PJZ303" s="5"/>
      <c r="PKA303" s="5"/>
      <c r="PKB303" s="5"/>
      <c r="PKC303" s="223"/>
      <c r="PKD303" s="2"/>
      <c r="PKE303" s="2"/>
      <c r="PKF303" s="5"/>
      <c r="PKG303" s="5"/>
      <c r="PKH303" s="5"/>
      <c r="PKI303" s="5"/>
      <c r="PKJ303" s="5"/>
      <c r="PKK303" s="223"/>
      <c r="PKL303" s="2"/>
      <c r="PKM303" s="2"/>
      <c r="PKN303" s="5"/>
      <c r="PKO303" s="5"/>
      <c r="PKP303" s="5"/>
      <c r="PKQ303" s="5"/>
      <c r="PKR303" s="5"/>
      <c r="PKS303" s="223"/>
      <c r="PKT303" s="2"/>
      <c r="PKU303" s="2"/>
      <c r="PKV303" s="5"/>
      <c r="PKW303" s="5"/>
      <c r="PKX303" s="5"/>
      <c r="PKY303" s="5"/>
      <c r="PKZ303" s="5"/>
      <c r="PLA303" s="223"/>
      <c r="PLB303" s="2"/>
      <c r="PLC303" s="2"/>
      <c r="PLD303" s="5"/>
      <c r="PLE303" s="5"/>
      <c r="PLF303" s="5"/>
      <c r="PLG303" s="5"/>
      <c r="PLH303" s="5"/>
      <c r="PLI303" s="223"/>
      <c r="PLJ303" s="2"/>
      <c r="PLK303" s="2"/>
      <c r="PLL303" s="5"/>
      <c r="PLM303" s="5"/>
      <c r="PLN303" s="5"/>
      <c r="PLO303" s="5"/>
      <c r="PLP303" s="5"/>
      <c r="PLQ303" s="223"/>
      <c r="PLR303" s="2"/>
      <c r="PLS303" s="2"/>
      <c r="PLT303" s="5"/>
      <c r="PLU303" s="5"/>
      <c r="PLV303" s="5"/>
      <c r="PLW303" s="5"/>
      <c r="PLX303" s="5"/>
      <c r="PLY303" s="223"/>
      <c r="PLZ303" s="2"/>
      <c r="PMA303" s="2"/>
      <c r="PMB303" s="5"/>
      <c r="PMC303" s="5"/>
      <c r="PMD303" s="5"/>
      <c r="PME303" s="5"/>
      <c r="PMF303" s="5"/>
      <c r="PMG303" s="223"/>
      <c r="PMH303" s="2"/>
      <c r="PMI303" s="2"/>
      <c r="PMJ303" s="5"/>
      <c r="PMK303" s="5"/>
      <c r="PML303" s="5"/>
      <c r="PMM303" s="5"/>
      <c r="PMN303" s="5"/>
      <c r="PMO303" s="223"/>
      <c r="PMP303" s="2"/>
      <c r="PMQ303" s="2"/>
      <c r="PMR303" s="5"/>
      <c r="PMS303" s="5"/>
      <c r="PMT303" s="5"/>
      <c r="PMU303" s="5"/>
      <c r="PMV303" s="5"/>
      <c r="PMW303" s="223"/>
      <c r="PMX303" s="2"/>
      <c r="PMY303" s="2"/>
      <c r="PMZ303" s="5"/>
      <c r="PNA303" s="5"/>
      <c r="PNB303" s="5"/>
      <c r="PNC303" s="5"/>
      <c r="PND303" s="5"/>
      <c r="PNE303" s="223"/>
      <c r="PNF303" s="2"/>
      <c r="PNG303" s="2"/>
      <c r="PNH303" s="5"/>
      <c r="PNI303" s="5"/>
      <c r="PNJ303" s="5"/>
      <c r="PNK303" s="5"/>
      <c r="PNL303" s="5"/>
      <c r="PNM303" s="223"/>
      <c r="PNN303" s="2"/>
      <c r="PNO303" s="2"/>
      <c r="PNP303" s="5"/>
      <c r="PNQ303" s="5"/>
      <c r="PNR303" s="5"/>
      <c r="PNS303" s="5"/>
      <c r="PNT303" s="5"/>
      <c r="PNU303" s="223"/>
      <c r="PNV303" s="2"/>
      <c r="PNW303" s="2"/>
      <c r="PNX303" s="5"/>
      <c r="PNY303" s="5"/>
      <c r="PNZ303" s="5"/>
      <c r="POA303" s="5"/>
      <c r="POB303" s="5"/>
      <c r="POC303" s="223"/>
      <c r="POD303" s="2"/>
      <c r="POE303" s="2"/>
      <c r="POF303" s="5"/>
      <c r="POG303" s="5"/>
      <c r="POH303" s="5"/>
      <c r="POI303" s="5"/>
      <c r="POJ303" s="5"/>
      <c r="POK303" s="223"/>
      <c r="POL303" s="2"/>
      <c r="POM303" s="2"/>
      <c r="PON303" s="5"/>
      <c r="POO303" s="5"/>
      <c r="POP303" s="5"/>
      <c r="POQ303" s="5"/>
      <c r="POR303" s="5"/>
      <c r="POS303" s="223"/>
      <c r="POT303" s="2"/>
      <c r="POU303" s="2"/>
      <c r="POV303" s="5"/>
      <c r="POW303" s="5"/>
      <c r="POX303" s="5"/>
      <c r="POY303" s="5"/>
      <c r="POZ303" s="5"/>
      <c r="PPA303" s="223"/>
      <c r="PPB303" s="2"/>
      <c r="PPC303" s="2"/>
      <c r="PPD303" s="5"/>
      <c r="PPE303" s="5"/>
      <c r="PPF303" s="5"/>
      <c r="PPG303" s="5"/>
      <c r="PPH303" s="5"/>
      <c r="PPI303" s="223"/>
      <c r="PPJ303" s="2"/>
      <c r="PPK303" s="2"/>
      <c r="PPL303" s="5"/>
      <c r="PPM303" s="5"/>
      <c r="PPN303" s="5"/>
      <c r="PPO303" s="5"/>
      <c r="PPP303" s="5"/>
      <c r="PPQ303" s="223"/>
      <c r="PPR303" s="2"/>
      <c r="PPS303" s="2"/>
      <c r="PPT303" s="5"/>
      <c r="PPU303" s="5"/>
      <c r="PPV303" s="5"/>
      <c r="PPW303" s="5"/>
      <c r="PPX303" s="5"/>
      <c r="PPY303" s="223"/>
      <c r="PPZ303" s="2"/>
      <c r="PQA303" s="2"/>
      <c r="PQB303" s="5"/>
      <c r="PQC303" s="5"/>
      <c r="PQD303" s="5"/>
      <c r="PQE303" s="5"/>
      <c r="PQF303" s="5"/>
      <c r="PQG303" s="223"/>
      <c r="PQH303" s="2"/>
      <c r="PQI303" s="2"/>
      <c r="PQJ303" s="5"/>
      <c r="PQK303" s="5"/>
      <c r="PQL303" s="5"/>
      <c r="PQM303" s="5"/>
      <c r="PQN303" s="5"/>
      <c r="PQO303" s="223"/>
      <c r="PQP303" s="2"/>
      <c r="PQQ303" s="2"/>
      <c r="PQR303" s="5"/>
      <c r="PQS303" s="5"/>
      <c r="PQT303" s="5"/>
      <c r="PQU303" s="5"/>
      <c r="PQV303" s="5"/>
      <c r="PQW303" s="223"/>
      <c r="PQX303" s="2"/>
      <c r="PQY303" s="2"/>
      <c r="PQZ303" s="5"/>
      <c r="PRA303" s="5"/>
      <c r="PRB303" s="5"/>
      <c r="PRC303" s="5"/>
      <c r="PRD303" s="5"/>
      <c r="PRE303" s="223"/>
      <c r="PRF303" s="2"/>
      <c r="PRG303" s="2"/>
      <c r="PRH303" s="5"/>
      <c r="PRI303" s="5"/>
      <c r="PRJ303" s="5"/>
      <c r="PRK303" s="5"/>
      <c r="PRL303" s="5"/>
      <c r="PRM303" s="223"/>
      <c r="PRN303" s="2"/>
      <c r="PRO303" s="2"/>
      <c r="PRP303" s="5"/>
      <c r="PRQ303" s="5"/>
      <c r="PRR303" s="5"/>
      <c r="PRS303" s="5"/>
      <c r="PRT303" s="5"/>
      <c r="PRU303" s="223"/>
      <c r="PRV303" s="2"/>
      <c r="PRW303" s="2"/>
      <c r="PRX303" s="5"/>
      <c r="PRY303" s="5"/>
      <c r="PRZ303" s="5"/>
      <c r="PSA303" s="5"/>
      <c r="PSB303" s="5"/>
      <c r="PSC303" s="223"/>
      <c r="PSD303" s="2"/>
      <c r="PSE303" s="2"/>
      <c r="PSF303" s="5"/>
      <c r="PSG303" s="5"/>
      <c r="PSH303" s="5"/>
      <c r="PSI303" s="5"/>
      <c r="PSJ303" s="5"/>
      <c r="PSK303" s="223"/>
      <c r="PSL303" s="2"/>
      <c r="PSM303" s="2"/>
      <c r="PSN303" s="5"/>
      <c r="PSO303" s="5"/>
      <c r="PSP303" s="5"/>
      <c r="PSQ303" s="5"/>
      <c r="PSR303" s="5"/>
      <c r="PSS303" s="223"/>
      <c r="PST303" s="2"/>
      <c r="PSU303" s="2"/>
      <c r="PSV303" s="5"/>
      <c r="PSW303" s="5"/>
      <c r="PSX303" s="5"/>
      <c r="PSY303" s="5"/>
      <c r="PSZ303" s="5"/>
      <c r="PTA303" s="223"/>
      <c r="PTB303" s="2"/>
      <c r="PTC303" s="2"/>
      <c r="PTD303" s="5"/>
      <c r="PTE303" s="5"/>
      <c r="PTF303" s="5"/>
      <c r="PTG303" s="5"/>
      <c r="PTH303" s="5"/>
      <c r="PTI303" s="223"/>
      <c r="PTJ303" s="2"/>
      <c r="PTK303" s="2"/>
      <c r="PTL303" s="5"/>
      <c r="PTM303" s="5"/>
      <c r="PTN303" s="5"/>
      <c r="PTO303" s="5"/>
      <c r="PTP303" s="5"/>
      <c r="PTQ303" s="223"/>
      <c r="PTR303" s="2"/>
      <c r="PTS303" s="2"/>
      <c r="PTT303" s="5"/>
      <c r="PTU303" s="5"/>
      <c r="PTV303" s="5"/>
      <c r="PTW303" s="5"/>
      <c r="PTX303" s="5"/>
      <c r="PTY303" s="223"/>
      <c r="PTZ303" s="2"/>
      <c r="PUA303" s="2"/>
      <c r="PUB303" s="5"/>
      <c r="PUC303" s="5"/>
      <c r="PUD303" s="5"/>
      <c r="PUE303" s="5"/>
      <c r="PUF303" s="5"/>
      <c r="PUG303" s="223"/>
      <c r="PUH303" s="2"/>
      <c r="PUI303" s="2"/>
      <c r="PUJ303" s="5"/>
      <c r="PUK303" s="5"/>
      <c r="PUL303" s="5"/>
      <c r="PUM303" s="5"/>
      <c r="PUN303" s="5"/>
      <c r="PUO303" s="223"/>
      <c r="PUP303" s="2"/>
      <c r="PUQ303" s="2"/>
      <c r="PUR303" s="5"/>
      <c r="PUS303" s="5"/>
      <c r="PUT303" s="5"/>
      <c r="PUU303" s="5"/>
      <c r="PUV303" s="5"/>
      <c r="PUW303" s="223"/>
      <c r="PUX303" s="2"/>
      <c r="PUY303" s="2"/>
      <c r="PUZ303" s="5"/>
      <c r="PVA303" s="5"/>
      <c r="PVB303" s="5"/>
      <c r="PVC303" s="5"/>
      <c r="PVD303" s="5"/>
      <c r="PVE303" s="223"/>
      <c r="PVF303" s="2"/>
      <c r="PVG303" s="2"/>
      <c r="PVH303" s="5"/>
      <c r="PVI303" s="5"/>
      <c r="PVJ303" s="5"/>
      <c r="PVK303" s="5"/>
      <c r="PVL303" s="5"/>
      <c r="PVM303" s="223"/>
      <c r="PVN303" s="2"/>
      <c r="PVO303" s="2"/>
      <c r="PVP303" s="5"/>
      <c r="PVQ303" s="5"/>
      <c r="PVR303" s="5"/>
      <c r="PVS303" s="5"/>
      <c r="PVT303" s="5"/>
      <c r="PVU303" s="223"/>
      <c r="PVV303" s="2"/>
      <c r="PVW303" s="2"/>
      <c r="PVX303" s="5"/>
      <c r="PVY303" s="5"/>
      <c r="PVZ303" s="5"/>
      <c r="PWA303" s="5"/>
      <c r="PWB303" s="5"/>
      <c r="PWC303" s="223"/>
      <c r="PWD303" s="2"/>
      <c r="PWE303" s="2"/>
      <c r="PWF303" s="5"/>
      <c r="PWG303" s="5"/>
      <c r="PWH303" s="5"/>
      <c r="PWI303" s="5"/>
      <c r="PWJ303" s="5"/>
      <c r="PWK303" s="223"/>
      <c r="PWL303" s="2"/>
      <c r="PWM303" s="2"/>
      <c r="PWN303" s="5"/>
      <c r="PWO303" s="5"/>
      <c r="PWP303" s="5"/>
      <c r="PWQ303" s="5"/>
      <c r="PWR303" s="5"/>
      <c r="PWS303" s="223"/>
      <c r="PWT303" s="2"/>
      <c r="PWU303" s="2"/>
      <c r="PWV303" s="5"/>
      <c r="PWW303" s="5"/>
      <c r="PWX303" s="5"/>
      <c r="PWY303" s="5"/>
      <c r="PWZ303" s="5"/>
      <c r="PXA303" s="223"/>
      <c r="PXB303" s="2"/>
      <c r="PXC303" s="2"/>
      <c r="PXD303" s="5"/>
      <c r="PXE303" s="5"/>
      <c r="PXF303" s="5"/>
      <c r="PXG303" s="5"/>
      <c r="PXH303" s="5"/>
      <c r="PXI303" s="223"/>
      <c r="PXJ303" s="2"/>
      <c r="PXK303" s="2"/>
      <c r="PXL303" s="5"/>
      <c r="PXM303" s="5"/>
      <c r="PXN303" s="5"/>
      <c r="PXO303" s="5"/>
      <c r="PXP303" s="5"/>
      <c r="PXQ303" s="223"/>
      <c r="PXR303" s="2"/>
      <c r="PXS303" s="2"/>
      <c r="PXT303" s="5"/>
      <c r="PXU303" s="5"/>
      <c r="PXV303" s="5"/>
      <c r="PXW303" s="5"/>
      <c r="PXX303" s="5"/>
      <c r="PXY303" s="223"/>
      <c r="PXZ303" s="2"/>
      <c r="PYA303" s="2"/>
      <c r="PYB303" s="5"/>
      <c r="PYC303" s="5"/>
      <c r="PYD303" s="5"/>
      <c r="PYE303" s="5"/>
      <c r="PYF303" s="5"/>
      <c r="PYG303" s="223"/>
      <c r="PYH303" s="2"/>
      <c r="PYI303" s="2"/>
      <c r="PYJ303" s="5"/>
      <c r="PYK303" s="5"/>
      <c r="PYL303" s="5"/>
      <c r="PYM303" s="5"/>
      <c r="PYN303" s="5"/>
      <c r="PYO303" s="223"/>
      <c r="PYP303" s="2"/>
      <c r="PYQ303" s="2"/>
      <c r="PYR303" s="5"/>
      <c r="PYS303" s="5"/>
      <c r="PYT303" s="5"/>
      <c r="PYU303" s="5"/>
      <c r="PYV303" s="5"/>
      <c r="PYW303" s="223"/>
      <c r="PYX303" s="2"/>
      <c r="PYY303" s="2"/>
      <c r="PYZ303" s="5"/>
      <c r="PZA303" s="5"/>
      <c r="PZB303" s="5"/>
      <c r="PZC303" s="5"/>
      <c r="PZD303" s="5"/>
      <c r="PZE303" s="223"/>
      <c r="PZF303" s="2"/>
      <c r="PZG303" s="2"/>
      <c r="PZH303" s="5"/>
      <c r="PZI303" s="5"/>
      <c r="PZJ303" s="5"/>
      <c r="PZK303" s="5"/>
      <c r="PZL303" s="5"/>
      <c r="PZM303" s="223"/>
      <c r="PZN303" s="2"/>
      <c r="PZO303" s="2"/>
      <c r="PZP303" s="5"/>
      <c r="PZQ303" s="5"/>
      <c r="PZR303" s="5"/>
      <c r="PZS303" s="5"/>
      <c r="PZT303" s="5"/>
      <c r="PZU303" s="223"/>
      <c r="PZV303" s="2"/>
      <c r="PZW303" s="2"/>
      <c r="PZX303" s="5"/>
      <c r="PZY303" s="5"/>
      <c r="PZZ303" s="5"/>
      <c r="QAA303" s="5"/>
      <c r="QAB303" s="5"/>
      <c r="QAC303" s="223"/>
      <c r="QAD303" s="2"/>
      <c r="QAE303" s="2"/>
      <c r="QAF303" s="5"/>
      <c r="QAG303" s="5"/>
      <c r="QAH303" s="5"/>
      <c r="QAI303" s="5"/>
      <c r="QAJ303" s="5"/>
      <c r="QAK303" s="223"/>
      <c r="QAL303" s="2"/>
      <c r="QAM303" s="2"/>
      <c r="QAN303" s="5"/>
      <c r="QAO303" s="5"/>
      <c r="QAP303" s="5"/>
      <c r="QAQ303" s="5"/>
      <c r="QAR303" s="5"/>
      <c r="QAS303" s="223"/>
      <c r="QAT303" s="2"/>
      <c r="QAU303" s="2"/>
      <c r="QAV303" s="5"/>
      <c r="QAW303" s="5"/>
      <c r="QAX303" s="5"/>
      <c r="QAY303" s="5"/>
      <c r="QAZ303" s="5"/>
      <c r="QBA303" s="223"/>
      <c r="QBB303" s="2"/>
      <c r="QBC303" s="2"/>
      <c r="QBD303" s="5"/>
      <c r="QBE303" s="5"/>
      <c r="QBF303" s="5"/>
      <c r="QBG303" s="5"/>
      <c r="QBH303" s="5"/>
      <c r="QBI303" s="223"/>
      <c r="QBJ303" s="2"/>
      <c r="QBK303" s="2"/>
      <c r="QBL303" s="5"/>
      <c r="QBM303" s="5"/>
      <c r="QBN303" s="5"/>
      <c r="QBO303" s="5"/>
      <c r="QBP303" s="5"/>
      <c r="QBQ303" s="223"/>
      <c r="QBR303" s="2"/>
      <c r="QBS303" s="2"/>
      <c r="QBT303" s="5"/>
      <c r="QBU303" s="5"/>
      <c r="QBV303" s="5"/>
      <c r="QBW303" s="5"/>
      <c r="QBX303" s="5"/>
      <c r="QBY303" s="223"/>
      <c r="QBZ303" s="2"/>
      <c r="QCA303" s="2"/>
      <c r="QCB303" s="5"/>
      <c r="QCC303" s="5"/>
      <c r="QCD303" s="5"/>
      <c r="QCE303" s="5"/>
      <c r="QCF303" s="5"/>
      <c r="QCG303" s="223"/>
      <c r="QCH303" s="2"/>
      <c r="QCI303" s="2"/>
      <c r="QCJ303" s="5"/>
      <c r="QCK303" s="5"/>
      <c r="QCL303" s="5"/>
      <c r="QCM303" s="5"/>
      <c r="QCN303" s="5"/>
      <c r="QCO303" s="223"/>
      <c r="QCP303" s="2"/>
      <c r="QCQ303" s="2"/>
      <c r="QCR303" s="5"/>
      <c r="QCS303" s="5"/>
      <c r="QCT303" s="5"/>
      <c r="QCU303" s="5"/>
      <c r="QCV303" s="5"/>
      <c r="QCW303" s="223"/>
      <c r="QCX303" s="2"/>
      <c r="QCY303" s="2"/>
      <c r="QCZ303" s="5"/>
      <c r="QDA303" s="5"/>
      <c r="QDB303" s="5"/>
      <c r="QDC303" s="5"/>
      <c r="QDD303" s="5"/>
      <c r="QDE303" s="223"/>
      <c r="QDF303" s="2"/>
      <c r="QDG303" s="2"/>
      <c r="QDH303" s="5"/>
      <c r="QDI303" s="5"/>
      <c r="QDJ303" s="5"/>
      <c r="QDK303" s="5"/>
      <c r="QDL303" s="5"/>
      <c r="QDM303" s="223"/>
      <c r="QDN303" s="2"/>
      <c r="QDO303" s="2"/>
      <c r="QDP303" s="5"/>
      <c r="QDQ303" s="5"/>
      <c r="QDR303" s="5"/>
      <c r="QDS303" s="5"/>
      <c r="QDT303" s="5"/>
      <c r="QDU303" s="223"/>
      <c r="QDV303" s="2"/>
      <c r="QDW303" s="2"/>
      <c r="QDX303" s="5"/>
      <c r="QDY303" s="5"/>
      <c r="QDZ303" s="5"/>
      <c r="QEA303" s="5"/>
      <c r="QEB303" s="5"/>
      <c r="QEC303" s="223"/>
      <c r="QED303" s="2"/>
      <c r="QEE303" s="2"/>
      <c r="QEF303" s="5"/>
      <c r="QEG303" s="5"/>
      <c r="QEH303" s="5"/>
      <c r="QEI303" s="5"/>
      <c r="QEJ303" s="5"/>
      <c r="QEK303" s="223"/>
      <c r="QEL303" s="2"/>
      <c r="QEM303" s="2"/>
      <c r="QEN303" s="5"/>
      <c r="QEO303" s="5"/>
      <c r="QEP303" s="5"/>
      <c r="QEQ303" s="5"/>
      <c r="QER303" s="5"/>
      <c r="QES303" s="223"/>
      <c r="QET303" s="2"/>
      <c r="QEU303" s="2"/>
      <c r="QEV303" s="5"/>
      <c r="QEW303" s="5"/>
      <c r="QEX303" s="5"/>
      <c r="QEY303" s="5"/>
      <c r="QEZ303" s="5"/>
      <c r="QFA303" s="223"/>
      <c r="QFB303" s="2"/>
      <c r="QFC303" s="2"/>
      <c r="QFD303" s="5"/>
      <c r="QFE303" s="5"/>
      <c r="QFF303" s="5"/>
      <c r="QFG303" s="5"/>
      <c r="QFH303" s="5"/>
      <c r="QFI303" s="223"/>
      <c r="QFJ303" s="2"/>
      <c r="QFK303" s="2"/>
      <c r="QFL303" s="5"/>
      <c r="QFM303" s="5"/>
      <c r="QFN303" s="5"/>
      <c r="QFO303" s="5"/>
      <c r="QFP303" s="5"/>
      <c r="QFQ303" s="223"/>
      <c r="QFR303" s="2"/>
      <c r="QFS303" s="2"/>
      <c r="QFT303" s="5"/>
      <c r="QFU303" s="5"/>
      <c r="QFV303" s="5"/>
      <c r="QFW303" s="5"/>
      <c r="QFX303" s="5"/>
      <c r="QFY303" s="223"/>
      <c r="QFZ303" s="2"/>
      <c r="QGA303" s="2"/>
      <c r="QGB303" s="5"/>
      <c r="QGC303" s="5"/>
      <c r="QGD303" s="5"/>
      <c r="QGE303" s="5"/>
      <c r="QGF303" s="5"/>
      <c r="QGG303" s="223"/>
      <c r="QGH303" s="2"/>
      <c r="QGI303" s="2"/>
      <c r="QGJ303" s="5"/>
      <c r="QGK303" s="5"/>
      <c r="QGL303" s="5"/>
      <c r="QGM303" s="5"/>
      <c r="QGN303" s="5"/>
      <c r="QGO303" s="223"/>
      <c r="QGP303" s="2"/>
      <c r="QGQ303" s="2"/>
      <c r="QGR303" s="5"/>
      <c r="QGS303" s="5"/>
      <c r="QGT303" s="5"/>
      <c r="QGU303" s="5"/>
      <c r="QGV303" s="5"/>
      <c r="QGW303" s="223"/>
      <c r="QGX303" s="2"/>
      <c r="QGY303" s="2"/>
      <c r="QGZ303" s="5"/>
      <c r="QHA303" s="5"/>
      <c r="QHB303" s="5"/>
      <c r="QHC303" s="5"/>
      <c r="QHD303" s="5"/>
      <c r="QHE303" s="223"/>
      <c r="QHF303" s="2"/>
      <c r="QHG303" s="2"/>
      <c r="QHH303" s="5"/>
      <c r="QHI303" s="5"/>
      <c r="QHJ303" s="5"/>
      <c r="QHK303" s="5"/>
      <c r="QHL303" s="5"/>
      <c r="QHM303" s="223"/>
      <c r="QHN303" s="2"/>
      <c r="QHO303" s="2"/>
      <c r="QHP303" s="5"/>
      <c r="QHQ303" s="5"/>
      <c r="QHR303" s="5"/>
      <c r="QHS303" s="5"/>
      <c r="QHT303" s="5"/>
      <c r="QHU303" s="223"/>
      <c r="QHV303" s="2"/>
      <c r="QHW303" s="2"/>
      <c r="QHX303" s="5"/>
      <c r="QHY303" s="5"/>
      <c r="QHZ303" s="5"/>
      <c r="QIA303" s="5"/>
      <c r="QIB303" s="5"/>
      <c r="QIC303" s="223"/>
      <c r="QID303" s="2"/>
      <c r="QIE303" s="2"/>
      <c r="QIF303" s="5"/>
      <c r="QIG303" s="5"/>
      <c r="QIH303" s="5"/>
      <c r="QII303" s="5"/>
      <c r="QIJ303" s="5"/>
      <c r="QIK303" s="223"/>
      <c r="QIL303" s="2"/>
      <c r="QIM303" s="2"/>
      <c r="QIN303" s="5"/>
      <c r="QIO303" s="5"/>
      <c r="QIP303" s="5"/>
      <c r="QIQ303" s="5"/>
      <c r="QIR303" s="5"/>
      <c r="QIS303" s="223"/>
      <c r="QIT303" s="2"/>
      <c r="QIU303" s="2"/>
      <c r="QIV303" s="5"/>
      <c r="QIW303" s="5"/>
      <c r="QIX303" s="5"/>
      <c r="QIY303" s="5"/>
      <c r="QIZ303" s="5"/>
      <c r="QJA303" s="223"/>
      <c r="QJB303" s="2"/>
      <c r="QJC303" s="2"/>
      <c r="QJD303" s="5"/>
      <c r="QJE303" s="5"/>
      <c r="QJF303" s="5"/>
      <c r="QJG303" s="5"/>
      <c r="QJH303" s="5"/>
      <c r="QJI303" s="223"/>
      <c r="QJJ303" s="2"/>
      <c r="QJK303" s="2"/>
      <c r="QJL303" s="5"/>
      <c r="QJM303" s="5"/>
      <c r="QJN303" s="5"/>
      <c r="QJO303" s="5"/>
      <c r="QJP303" s="5"/>
      <c r="QJQ303" s="223"/>
      <c r="QJR303" s="2"/>
      <c r="QJS303" s="2"/>
      <c r="QJT303" s="5"/>
      <c r="QJU303" s="5"/>
      <c r="QJV303" s="5"/>
      <c r="QJW303" s="5"/>
      <c r="QJX303" s="5"/>
      <c r="QJY303" s="223"/>
      <c r="QJZ303" s="2"/>
      <c r="QKA303" s="2"/>
      <c r="QKB303" s="5"/>
      <c r="QKC303" s="5"/>
      <c r="QKD303" s="5"/>
      <c r="QKE303" s="5"/>
      <c r="QKF303" s="5"/>
      <c r="QKG303" s="223"/>
      <c r="QKH303" s="2"/>
      <c r="QKI303" s="2"/>
      <c r="QKJ303" s="5"/>
      <c r="QKK303" s="5"/>
      <c r="QKL303" s="5"/>
      <c r="QKM303" s="5"/>
      <c r="QKN303" s="5"/>
      <c r="QKO303" s="223"/>
      <c r="QKP303" s="2"/>
      <c r="QKQ303" s="2"/>
      <c r="QKR303" s="5"/>
      <c r="QKS303" s="5"/>
      <c r="QKT303" s="5"/>
      <c r="QKU303" s="5"/>
      <c r="QKV303" s="5"/>
      <c r="QKW303" s="223"/>
      <c r="QKX303" s="2"/>
      <c r="QKY303" s="2"/>
      <c r="QKZ303" s="5"/>
      <c r="QLA303" s="5"/>
      <c r="QLB303" s="5"/>
      <c r="QLC303" s="5"/>
      <c r="QLD303" s="5"/>
      <c r="QLE303" s="223"/>
      <c r="QLF303" s="2"/>
      <c r="QLG303" s="2"/>
      <c r="QLH303" s="5"/>
      <c r="QLI303" s="5"/>
      <c r="QLJ303" s="5"/>
      <c r="QLK303" s="5"/>
      <c r="QLL303" s="5"/>
      <c r="QLM303" s="223"/>
      <c r="QLN303" s="2"/>
      <c r="QLO303" s="2"/>
      <c r="QLP303" s="5"/>
      <c r="QLQ303" s="5"/>
      <c r="QLR303" s="5"/>
      <c r="QLS303" s="5"/>
      <c r="QLT303" s="5"/>
      <c r="QLU303" s="223"/>
      <c r="QLV303" s="2"/>
      <c r="QLW303" s="2"/>
      <c r="QLX303" s="5"/>
      <c r="QLY303" s="5"/>
      <c r="QLZ303" s="5"/>
      <c r="QMA303" s="5"/>
      <c r="QMB303" s="5"/>
      <c r="QMC303" s="223"/>
      <c r="QMD303" s="2"/>
      <c r="QME303" s="2"/>
      <c r="QMF303" s="5"/>
      <c r="QMG303" s="5"/>
      <c r="QMH303" s="5"/>
      <c r="QMI303" s="5"/>
      <c r="QMJ303" s="5"/>
      <c r="QMK303" s="223"/>
      <c r="QML303" s="2"/>
      <c r="QMM303" s="2"/>
      <c r="QMN303" s="5"/>
      <c r="QMO303" s="5"/>
      <c r="QMP303" s="5"/>
      <c r="QMQ303" s="5"/>
      <c r="QMR303" s="5"/>
      <c r="QMS303" s="223"/>
      <c r="QMT303" s="2"/>
      <c r="QMU303" s="2"/>
      <c r="QMV303" s="5"/>
      <c r="QMW303" s="5"/>
      <c r="QMX303" s="5"/>
      <c r="QMY303" s="5"/>
      <c r="QMZ303" s="5"/>
      <c r="QNA303" s="223"/>
      <c r="QNB303" s="2"/>
      <c r="QNC303" s="2"/>
      <c r="QND303" s="5"/>
      <c r="QNE303" s="5"/>
      <c r="QNF303" s="5"/>
      <c r="QNG303" s="5"/>
      <c r="QNH303" s="5"/>
      <c r="QNI303" s="223"/>
      <c r="QNJ303" s="2"/>
      <c r="QNK303" s="2"/>
      <c r="QNL303" s="5"/>
      <c r="QNM303" s="5"/>
      <c r="QNN303" s="5"/>
      <c r="QNO303" s="5"/>
      <c r="QNP303" s="5"/>
      <c r="QNQ303" s="223"/>
      <c r="QNR303" s="2"/>
      <c r="QNS303" s="2"/>
      <c r="QNT303" s="5"/>
      <c r="QNU303" s="5"/>
      <c r="QNV303" s="5"/>
      <c r="QNW303" s="5"/>
      <c r="QNX303" s="5"/>
      <c r="QNY303" s="223"/>
      <c r="QNZ303" s="2"/>
      <c r="QOA303" s="2"/>
      <c r="QOB303" s="5"/>
      <c r="QOC303" s="5"/>
      <c r="QOD303" s="5"/>
      <c r="QOE303" s="5"/>
      <c r="QOF303" s="5"/>
      <c r="QOG303" s="223"/>
      <c r="QOH303" s="2"/>
      <c r="QOI303" s="2"/>
      <c r="QOJ303" s="5"/>
      <c r="QOK303" s="5"/>
      <c r="QOL303" s="5"/>
      <c r="QOM303" s="5"/>
      <c r="QON303" s="5"/>
      <c r="QOO303" s="223"/>
      <c r="QOP303" s="2"/>
      <c r="QOQ303" s="2"/>
      <c r="QOR303" s="5"/>
      <c r="QOS303" s="5"/>
      <c r="QOT303" s="5"/>
      <c r="QOU303" s="5"/>
      <c r="QOV303" s="5"/>
      <c r="QOW303" s="223"/>
      <c r="QOX303" s="2"/>
      <c r="QOY303" s="2"/>
      <c r="QOZ303" s="5"/>
      <c r="QPA303" s="5"/>
      <c r="QPB303" s="5"/>
      <c r="QPC303" s="5"/>
      <c r="QPD303" s="5"/>
      <c r="QPE303" s="223"/>
      <c r="QPF303" s="2"/>
      <c r="QPG303" s="2"/>
      <c r="QPH303" s="5"/>
      <c r="QPI303" s="5"/>
      <c r="QPJ303" s="5"/>
      <c r="QPK303" s="5"/>
      <c r="QPL303" s="5"/>
      <c r="QPM303" s="223"/>
      <c r="QPN303" s="2"/>
      <c r="QPO303" s="2"/>
      <c r="QPP303" s="5"/>
      <c r="QPQ303" s="5"/>
      <c r="QPR303" s="5"/>
      <c r="QPS303" s="5"/>
      <c r="QPT303" s="5"/>
      <c r="QPU303" s="223"/>
      <c r="QPV303" s="2"/>
      <c r="QPW303" s="2"/>
      <c r="QPX303" s="5"/>
      <c r="QPY303" s="5"/>
      <c r="QPZ303" s="5"/>
      <c r="QQA303" s="5"/>
      <c r="QQB303" s="5"/>
      <c r="QQC303" s="223"/>
      <c r="QQD303" s="2"/>
      <c r="QQE303" s="2"/>
      <c r="QQF303" s="5"/>
      <c r="QQG303" s="5"/>
      <c r="QQH303" s="5"/>
      <c r="QQI303" s="5"/>
      <c r="QQJ303" s="5"/>
      <c r="QQK303" s="223"/>
      <c r="QQL303" s="2"/>
      <c r="QQM303" s="2"/>
      <c r="QQN303" s="5"/>
      <c r="QQO303" s="5"/>
      <c r="QQP303" s="5"/>
      <c r="QQQ303" s="5"/>
      <c r="QQR303" s="5"/>
      <c r="QQS303" s="223"/>
      <c r="QQT303" s="2"/>
      <c r="QQU303" s="2"/>
      <c r="QQV303" s="5"/>
      <c r="QQW303" s="5"/>
      <c r="QQX303" s="5"/>
      <c r="QQY303" s="5"/>
      <c r="QQZ303" s="5"/>
      <c r="QRA303" s="223"/>
      <c r="QRB303" s="2"/>
      <c r="QRC303" s="2"/>
      <c r="QRD303" s="5"/>
      <c r="QRE303" s="5"/>
      <c r="QRF303" s="5"/>
      <c r="QRG303" s="5"/>
      <c r="QRH303" s="5"/>
      <c r="QRI303" s="223"/>
      <c r="QRJ303" s="2"/>
      <c r="QRK303" s="2"/>
      <c r="QRL303" s="5"/>
      <c r="QRM303" s="5"/>
      <c r="QRN303" s="5"/>
      <c r="QRO303" s="5"/>
      <c r="QRP303" s="5"/>
      <c r="QRQ303" s="223"/>
      <c r="QRR303" s="2"/>
      <c r="QRS303" s="2"/>
      <c r="QRT303" s="5"/>
      <c r="QRU303" s="5"/>
      <c r="QRV303" s="5"/>
      <c r="QRW303" s="5"/>
      <c r="QRX303" s="5"/>
      <c r="QRY303" s="223"/>
      <c r="QRZ303" s="2"/>
      <c r="QSA303" s="2"/>
      <c r="QSB303" s="5"/>
      <c r="QSC303" s="5"/>
      <c r="QSD303" s="5"/>
      <c r="QSE303" s="5"/>
      <c r="QSF303" s="5"/>
      <c r="QSG303" s="223"/>
      <c r="QSH303" s="2"/>
      <c r="QSI303" s="2"/>
      <c r="QSJ303" s="5"/>
      <c r="QSK303" s="5"/>
      <c r="QSL303" s="5"/>
      <c r="QSM303" s="5"/>
      <c r="QSN303" s="5"/>
      <c r="QSO303" s="223"/>
      <c r="QSP303" s="2"/>
      <c r="QSQ303" s="2"/>
      <c r="QSR303" s="5"/>
      <c r="QSS303" s="5"/>
      <c r="QST303" s="5"/>
      <c r="QSU303" s="5"/>
      <c r="QSV303" s="5"/>
      <c r="QSW303" s="223"/>
      <c r="QSX303" s="2"/>
      <c r="QSY303" s="2"/>
      <c r="QSZ303" s="5"/>
      <c r="QTA303" s="5"/>
      <c r="QTB303" s="5"/>
      <c r="QTC303" s="5"/>
      <c r="QTD303" s="5"/>
      <c r="QTE303" s="223"/>
      <c r="QTF303" s="2"/>
      <c r="QTG303" s="2"/>
      <c r="QTH303" s="5"/>
      <c r="QTI303" s="5"/>
      <c r="QTJ303" s="5"/>
      <c r="QTK303" s="5"/>
      <c r="QTL303" s="5"/>
      <c r="QTM303" s="223"/>
      <c r="QTN303" s="2"/>
      <c r="QTO303" s="2"/>
      <c r="QTP303" s="5"/>
      <c r="QTQ303" s="5"/>
      <c r="QTR303" s="5"/>
      <c r="QTS303" s="5"/>
      <c r="QTT303" s="5"/>
      <c r="QTU303" s="223"/>
      <c r="QTV303" s="2"/>
      <c r="QTW303" s="2"/>
      <c r="QTX303" s="5"/>
      <c r="QTY303" s="5"/>
      <c r="QTZ303" s="5"/>
      <c r="QUA303" s="5"/>
      <c r="QUB303" s="5"/>
      <c r="QUC303" s="223"/>
      <c r="QUD303" s="2"/>
      <c r="QUE303" s="2"/>
      <c r="QUF303" s="5"/>
      <c r="QUG303" s="5"/>
      <c r="QUH303" s="5"/>
      <c r="QUI303" s="5"/>
      <c r="QUJ303" s="5"/>
      <c r="QUK303" s="223"/>
      <c r="QUL303" s="2"/>
      <c r="QUM303" s="2"/>
      <c r="QUN303" s="5"/>
      <c r="QUO303" s="5"/>
      <c r="QUP303" s="5"/>
      <c r="QUQ303" s="5"/>
      <c r="QUR303" s="5"/>
      <c r="QUS303" s="223"/>
      <c r="QUT303" s="2"/>
      <c r="QUU303" s="2"/>
      <c r="QUV303" s="5"/>
      <c r="QUW303" s="5"/>
      <c r="QUX303" s="5"/>
      <c r="QUY303" s="5"/>
      <c r="QUZ303" s="5"/>
      <c r="QVA303" s="223"/>
      <c r="QVB303" s="2"/>
      <c r="QVC303" s="2"/>
      <c r="QVD303" s="5"/>
      <c r="QVE303" s="5"/>
      <c r="QVF303" s="5"/>
      <c r="QVG303" s="5"/>
      <c r="QVH303" s="5"/>
      <c r="QVI303" s="223"/>
      <c r="QVJ303" s="2"/>
      <c r="QVK303" s="2"/>
      <c r="QVL303" s="5"/>
      <c r="QVM303" s="5"/>
      <c r="QVN303" s="5"/>
      <c r="QVO303" s="5"/>
      <c r="QVP303" s="5"/>
      <c r="QVQ303" s="223"/>
      <c r="QVR303" s="2"/>
      <c r="QVS303" s="2"/>
      <c r="QVT303" s="5"/>
      <c r="QVU303" s="5"/>
      <c r="QVV303" s="5"/>
      <c r="QVW303" s="5"/>
      <c r="QVX303" s="5"/>
      <c r="QVY303" s="223"/>
      <c r="QVZ303" s="2"/>
      <c r="QWA303" s="2"/>
      <c r="QWB303" s="5"/>
      <c r="QWC303" s="5"/>
      <c r="QWD303" s="5"/>
      <c r="QWE303" s="5"/>
      <c r="QWF303" s="5"/>
      <c r="QWG303" s="223"/>
      <c r="QWH303" s="2"/>
      <c r="QWI303" s="2"/>
      <c r="QWJ303" s="5"/>
      <c r="QWK303" s="5"/>
      <c r="QWL303" s="5"/>
      <c r="QWM303" s="5"/>
      <c r="QWN303" s="5"/>
      <c r="QWO303" s="223"/>
      <c r="QWP303" s="2"/>
      <c r="QWQ303" s="2"/>
      <c r="QWR303" s="5"/>
      <c r="QWS303" s="5"/>
      <c r="QWT303" s="5"/>
      <c r="QWU303" s="5"/>
      <c r="QWV303" s="5"/>
      <c r="QWW303" s="223"/>
      <c r="QWX303" s="2"/>
      <c r="QWY303" s="2"/>
      <c r="QWZ303" s="5"/>
      <c r="QXA303" s="5"/>
      <c r="QXB303" s="5"/>
      <c r="QXC303" s="5"/>
      <c r="QXD303" s="5"/>
      <c r="QXE303" s="223"/>
      <c r="QXF303" s="2"/>
      <c r="QXG303" s="2"/>
      <c r="QXH303" s="5"/>
      <c r="QXI303" s="5"/>
      <c r="QXJ303" s="5"/>
      <c r="QXK303" s="5"/>
      <c r="QXL303" s="5"/>
      <c r="QXM303" s="223"/>
      <c r="QXN303" s="2"/>
      <c r="QXO303" s="2"/>
      <c r="QXP303" s="5"/>
      <c r="QXQ303" s="5"/>
      <c r="QXR303" s="5"/>
      <c r="QXS303" s="5"/>
      <c r="QXT303" s="5"/>
      <c r="QXU303" s="223"/>
      <c r="QXV303" s="2"/>
      <c r="QXW303" s="2"/>
      <c r="QXX303" s="5"/>
      <c r="QXY303" s="5"/>
      <c r="QXZ303" s="5"/>
      <c r="QYA303" s="5"/>
      <c r="QYB303" s="5"/>
      <c r="QYC303" s="223"/>
      <c r="QYD303" s="2"/>
      <c r="QYE303" s="2"/>
      <c r="QYF303" s="5"/>
      <c r="QYG303" s="5"/>
      <c r="QYH303" s="5"/>
      <c r="QYI303" s="5"/>
      <c r="QYJ303" s="5"/>
      <c r="QYK303" s="223"/>
      <c r="QYL303" s="2"/>
      <c r="QYM303" s="2"/>
      <c r="QYN303" s="5"/>
      <c r="QYO303" s="5"/>
      <c r="QYP303" s="5"/>
      <c r="QYQ303" s="5"/>
      <c r="QYR303" s="5"/>
      <c r="QYS303" s="223"/>
      <c r="QYT303" s="2"/>
      <c r="QYU303" s="2"/>
      <c r="QYV303" s="5"/>
      <c r="QYW303" s="5"/>
      <c r="QYX303" s="5"/>
      <c r="QYY303" s="5"/>
      <c r="QYZ303" s="5"/>
      <c r="QZA303" s="223"/>
      <c r="QZB303" s="2"/>
      <c r="QZC303" s="2"/>
      <c r="QZD303" s="5"/>
      <c r="QZE303" s="5"/>
      <c r="QZF303" s="5"/>
      <c r="QZG303" s="5"/>
      <c r="QZH303" s="5"/>
      <c r="QZI303" s="223"/>
      <c r="QZJ303" s="2"/>
      <c r="QZK303" s="2"/>
      <c r="QZL303" s="5"/>
      <c r="QZM303" s="5"/>
      <c r="QZN303" s="5"/>
      <c r="QZO303" s="5"/>
      <c r="QZP303" s="5"/>
      <c r="QZQ303" s="223"/>
      <c r="QZR303" s="2"/>
      <c r="QZS303" s="2"/>
      <c r="QZT303" s="5"/>
      <c r="QZU303" s="5"/>
      <c r="QZV303" s="5"/>
      <c r="QZW303" s="5"/>
      <c r="QZX303" s="5"/>
      <c r="QZY303" s="223"/>
      <c r="QZZ303" s="2"/>
      <c r="RAA303" s="2"/>
      <c r="RAB303" s="5"/>
      <c r="RAC303" s="5"/>
      <c r="RAD303" s="5"/>
      <c r="RAE303" s="5"/>
      <c r="RAF303" s="5"/>
      <c r="RAG303" s="223"/>
      <c r="RAH303" s="2"/>
      <c r="RAI303" s="2"/>
      <c r="RAJ303" s="5"/>
      <c r="RAK303" s="5"/>
      <c r="RAL303" s="5"/>
      <c r="RAM303" s="5"/>
      <c r="RAN303" s="5"/>
      <c r="RAO303" s="223"/>
      <c r="RAP303" s="2"/>
      <c r="RAQ303" s="2"/>
      <c r="RAR303" s="5"/>
      <c r="RAS303" s="5"/>
      <c r="RAT303" s="5"/>
      <c r="RAU303" s="5"/>
      <c r="RAV303" s="5"/>
      <c r="RAW303" s="223"/>
      <c r="RAX303" s="2"/>
      <c r="RAY303" s="2"/>
      <c r="RAZ303" s="5"/>
      <c r="RBA303" s="5"/>
      <c r="RBB303" s="5"/>
      <c r="RBC303" s="5"/>
      <c r="RBD303" s="5"/>
      <c r="RBE303" s="223"/>
      <c r="RBF303" s="2"/>
      <c r="RBG303" s="2"/>
      <c r="RBH303" s="5"/>
      <c r="RBI303" s="5"/>
      <c r="RBJ303" s="5"/>
      <c r="RBK303" s="5"/>
      <c r="RBL303" s="5"/>
      <c r="RBM303" s="223"/>
      <c r="RBN303" s="2"/>
      <c r="RBO303" s="2"/>
      <c r="RBP303" s="5"/>
      <c r="RBQ303" s="5"/>
      <c r="RBR303" s="5"/>
      <c r="RBS303" s="5"/>
      <c r="RBT303" s="5"/>
      <c r="RBU303" s="223"/>
      <c r="RBV303" s="2"/>
      <c r="RBW303" s="2"/>
      <c r="RBX303" s="5"/>
      <c r="RBY303" s="5"/>
      <c r="RBZ303" s="5"/>
      <c r="RCA303" s="5"/>
      <c r="RCB303" s="5"/>
      <c r="RCC303" s="223"/>
      <c r="RCD303" s="2"/>
      <c r="RCE303" s="2"/>
      <c r="RCF303" s="5"/>
      <c r="RCG303" s="5"/>
      <c r="RCH303" s="5"/>
      <c r="RCI303" s="5"/>
      <c r="RCJ303" s="5"/>
      <c r="RCK303" s="223"/>
      <c r="RCL303" s="2"/>
      <c r="RCM303" s="2"/>
      <c r="RCN303" s="5"/>
      <c r="RCO303" s="5"/>
      <c r="RCP303" s="5"/>
      <c r="RCQ303" s="5"/>
      <c r="RCR303" s="5"/>
      <c r="RCS303" s="223"/>
      <c r="RCT303" s="2"/>
      <c r="RCU303" s="2"/>
      <c r="RCV303" s="5"/>
      <c r="RCW303" s="5"/>
      <c r="RCX303" s="5"/>
      <c r="RCY303" s="5"/>
      <c r="RCZ303" s="5"/>
      <c r="RDA303" s="223"/>
      <c r="RDB303" s="2"/>
      <c r="RDC303" s="2"/>
      <c r="RDD303" s="5"/>
      <c r="RDE303" s="5"/>
      <c r="RDF303" s="5"/>
      <c r="RDG303" s="5"/>
      <c r="RDH303" s="5"/>
      <c r="RDI303" s="223"/>
      <c r="RDJ303" s="2"/>
      <c r="RDK303" s="2"/>
      <c r="RDL303" s="5"/>
      <c r="RDM303" s="5"/>
      <c r="RDN303" s="5"/>
      <c r="RDO303" s="5"/>
      <c r="RDP303" s="5"/>
      <c r="RDQ303" s="223"/>
      <c r="RDR303" s="2"/>
      <c r="RDS303" s="2"/>
      <c r="RDT303" s="5"/>
      <c r="RDU303" s="5"/>
      <c r="RDV303" s="5"/>
      <c r="RDW303" s="5"/>
      <c r="RDX303" s="5"/>
      <c r="RDY303" s="223"/>
      <c r="RDZ303" s="2"/>
      <c r="REA303" s="2"/>
      <c r="REB303" s="5"/>
      <c r="REC303" s="5"/>
      <c r="RED303" s="5"/>
      <c r="REE303" s="5"/>
      <c r="REF303" s="5"/>
      <c r="REG303" s="223"/>
      <c r="REH303" s="2"/>
      <c r="REI303" s="2"/>
      <c r="REJ303" s="5"/>
      <c r="REK303" s="5"/>
      <c r="REL303" s="5"/>
      <c r="REM303" s="5"/>
      <c r="REN303" s="5"/>
      <c r="REO303" s="223"/>
      <c r="REP303" s="2"/>
      <c r="REQ303" s="2"/>
      <c r="RER303" s="5"/>
      <c r="RES303" s="5"/>
      <c r="RET303" s="5"/>
      <c r="REU303" s="5"/>
      <c r="REV303" s="5"/>
      <c r="REW303" s="223"/>
      <c r="REX303" s="2"/>
      <c r="REY303" s="2"/>
      <c r="REZ303" s="5"/>
      <c r="RFA303" s="5"/>
      <c r="RFB303" s="5"/>
      <c r="RFC303" s="5"/>
      <c r="RFD303" s="5"/>
      <c r="RFE303" s="223"/>
      <c r="RFF303" s="2"/>
      <c r="RFG303" s="2"/>
      <c r="RFH303" s="5"/>
      <c r="RFI303" s="5"/>
      <c r="RFJ303" s="5"/>
      <c r="RFK303" s="5"/>
      <c r="RFL303" s="5"/>
      <c r="RFM303" s="223"/>
      <c r="RFN303" s="2"/>
      <c r="RFO303" s="2"/>
      <c r="RFP303" s="5"/>
      <c r="RFQ303" s="5"/>
      <c r="RFR303" s="5"/>
      <c r="RFS303" s="5"/>
      <c r="RFT303" s="5"/>
      <c r="RFU303" s="223"/>
      <c r="RFV303" s="2"/>
      <c r="RFW303" s="2"/>
      <c r="RFX303" s="5"/>
      <c r="RFY303" s="5"/>
      <c r="RFZ303" s="5"/>
      <c r="RGA303" s="5"/>
      <c r="RGB303" s="5"/>
      <c r="RGC303" s="223"/>
      <c r="RGD303" s="2"/>
      <c r="RGE303" s="2"/>
      <c r="RGF303" s="5"/>
      <c r="RGG303" s="5"/>
      <c r="RGH303" s="5"/>
      <c r="RGI303" s="5"/>
      <c r="RGJ303" s="5"/>
      <c r="RGK303" s="223"/>
      <c r="RGL303" s="2"/>
      <c r="RGM303" s="2"/>
      <c r="RGN303" s="5"/>
      <c r="RGO303" s="5"/>
      <c r="RGP303" s="5"/>
      <c r="RGQ303" s="5"/>
      <c r="RGR303" s="5"/>
      <c r="RGS303" s="223"/>
      <c r="RGT303" s="2"/>
      <c r="RGU303" s="2"/>
      <c r="RGV303" s="5"/>
      <c r="RGW303" s="5"/>
      <c r="RGX303" s="5"/>
      <c r="RGY303" s="5"/>
      <c r="RGZ303" s="5"/>
      <c r="RHA303" s="223"/>
      <c r="RHB303" s="2"/>
      <c r="RHC303" s="2"/>
      <c r="RHD303" s="5"/>
      <c r="RHE303" s="5"/>
      <c r="RHF303" s="5"/>
      <c r="RHG303" s="5"/>
      <c r="RHH303" s="5"/>
      <c r="RHI303" s="223"/>
      <c r="RHJ303" s="2"/>
      <c r="RHK303" s="2"/>
      <c r="RHL303" s="5"/>
      <c r="RHM303" s="5"/>
      <c r="RHN303" s="5"/>
      <c r="RHO303" s="5"/>
      <c r="RHP303" s="5"/>
      <c r="RHQ303" s="223"/>
      <c r="RHR303" s="2"/>
      <c r="RHS303" s="2"/>
      <c r="RHT303" s="5"/>
      <c r="RHU303" s="5"/>
      <c r="RHV303" s="5"/>
      <c r="RHW303" s="5"/>
      <c r="RHX303" s="5"/>
      <c r="RHY303" s="223"/>
      <c r="RHZ303" s="2"/>
      <c r="RIA303" s="2"/>
      <c r="RIB303" s="5"/>
      <c r="RIC303" s="5"/>
      <c r="RID303" s="5"/>
      <c r="RIE303" s="5"/>
      <c r="RIF303" s="5"/>
      <c r="RIG303" s="223"/>
      <c r="RIH303" s="2"/>
      <c r="RII303" s="2"/>
      <c r="RIJ303" s="5"/>
      <c r="RIK303" s="5"/>
      <c r="RIL303" s="5"/>
      <c r="RIM303" s="5"/>
      <c r="RIN303" s="5"/>
      <c r="RIO303" s="223"/>
      <c r="RIP303" s="2"/>
      <c r="RIQ303" s="2"/>
      <c r="RIR303" s="5"/>
      <c r="RIS303" s="5"/>
      <c r="RIT303" s="5"/>
      <c r="RIU303" s="5"/>
      <c r="RIV303" s="5"/>
      <c r="RIW303" s="223"/>
      <c r="RIX303" s="2"/>
      <c r="RIY303" s="2"/>
      <c r="RIZ303" s="5"/>
      <c r="RJA303" s="5"/>
      <c r="RJB303" s="5"/>
      <c r="RJC303" s="5"/>
      <c r="RJD303" s="5"/>
      <c r="RJE303" s="223"/>
      <c r="RJF303" s="2"/>
      <c r="RJG303" s="2"/>
      <c r="RJH303" s="5"/>
      <c r="RJI303" s="5"/>
      <c r="RJJ303" s="5"/>
      <c r="RJK303" s="5"/>
      <c r="RJL303" s="5"/>
      <c r="RJM303" s="223"/>
      <c r="RJN303" s="2"/>
      <c r="RJO303" s="2"/>
      <c r="RJP303" s="5"/>
      <c r="RJQ303" s="5"/>
      <c r="RJR303" s="5"/>
      <c r="RJS303" s="5"/>
      <c r="RJT303" s="5"/>
      <c r="RJU303" s="223"/>
      <c r="RJV303" s="2"/>
      <c r="RJW303" s="2"/>
      <c r="RJX303" s="5"/>
      <c r="RJY303" s="5"/>
      <c r="RJZ303" s="5"/>
      <c r="RKA303" s="5"/>
      <c r="RKB303" s="5"/>
      <c r="RKC303" s="223"/>
      <c r="RKD303" s="2"/>
      <c r="RKE303" s="2"/>
      <c r="RKF303" s="5"/>
      <c r="RKG303" s="5"/>
      <c r="RKH303" s="5"/>
      <c r="RKI303" s="5"/>
      <c r="RKJ303" s="5"/>
      <c r="RKK303" s="223"/>
      <c r="RKL303" s="2"/>
      <c r="RKM303" s="2"/>
      <c r="RKN303" s="5"/>
      <c r="RKO303" s="5"/>
      <c r="RKP303" s="5"/>
      <c r="RKQ303" s="5"/>
      <c r="RKR303" s="5"/>
      <c r="RKS303" s="223"/>
      <c r="RKT303" s="2"/>
      <c r="RKU303" s="2"/>
      <c r="RKV303" s="5"/>
      <c r="RKW303" s="5"/>
      <c r="RKX303" s="5"/>
      <c r="RKY303" s="5"/>
      <c r="RKZ303" s="5"/>
      <c r="RLA303" s="223"/>
      <c r="RLB303" s="2"/>
      <c r="RLC303" s="2"/>
      <c r="RLD303" s="5"/>
      <c r="RLE303" s="5"/>
      <c r="RLF303" s="5"/>
      <c r="RLG303" s="5"/>
      <c r="RLH303" s="5"/>
      <c r="RLI303" s="223"/>
      <c r="RLJ303" s="2"/>
      <c r="RLK303" s="2"/>
      <c r="RLL303" s="5"/>
      <c r="RLM303" s="5"/>
      <c r="RLN303" s="5"/>
      <c r="RLO303" s="5"/>
      <c r="RLP303" s="5"/>
      <c r="RLQ303" s="223"/>
      <c r="RLR303" s="2"/>
      <c r="RLS303" s="2"/>
      <c r="RLT303" s="5"/>
      <c r="RLU303" s="5"/>
      <c r="RLV303" s="5"/>
      <c r="RLW303" s="5"/>
      <c r="RLX303" s="5"/>
      <c r="RLY303" s="223"/>
      <c r="RLZ303" s="2"/>
      <c r="RMA303" s="2"/>
      <c r="RMB303" s="5"/>
      <c r="RMC303" s="5"/>
      <c r="RMD303" s="5"/>
      <c r="RME303" s="5"/>
      <c r="RMF303" s="5"/>
      <c r="RMG303" s="223"/>
      <c r="RMH303" s="2"/>
      <c r="RMI303" s="2"/>
      <c r="RMJ303" s="5"/>
      <c r="RMK303" s="5"/>
      <c r="RML303" s="5"/>
      <c r="RMM303" s="5"/>
      <c r="RMN303" s="5"/>
      <c r="RMO303" s="223"/>
      <c r="RMP303" s="2"/>
      <c r="RMQ303" s="2"/>
      <c r="RMR303" s="5"/>
      <c r="RMS303" s="5"/>
      <c r="RMT303" s="5"/>
      <c r="RMU303" s="5"/>
      <c r="RMV303" s="5"/>
      <c r="RMW303" s="223"/>
      <c r="RMX303" s="2"/>
      <c r="RMY303" s="2"/>
      <c r="RMZ303" s="5"/>
      <c r="RNA303" s="5"/>
      <c r="RNB303" s="5"/>
      <c r="RNC303" s="5"/>
      <c r="RND303" s="5"/>
      <c r="RNE303" s="223"/>
      <c r="RNF303" s="2"/>
      <c r="RNG303" s="2"/>
      <c r="RNH303" s="5"/>
      <c r="RNI303" s="5"/>
      <c r="RNJ303" s="5"/>
      <c r="RNK303" s="5"/>
      <c r="RNL303" s="5"/>
      <c r="RNM303" s="223"/>
      <c r="RNN303" s="2"/>
      <c r="RNO303" s="2"/>
      <c r="RNP303" s="5"/>
      <c r="RNQ303" s="5"/>
      <c r="RNR303" s="5"/>
      <c r="RNS303" s="5"/>
      <c r="RNT303" s="5"/>
      <c r="RNU303" s="223"/>
      <c r="RNV303" s="2"/>
      <c r="RNW303" s="2"/>
      <c r="RNX303" s="5"/>
      <c r="RNY303" s="5"/>
      <c r="RNZ303" s="5"/>
      <c r="ROA303" s="5"/>
      <c r="ROB303" s="5"/>
      <c r="ROC303" s="223"/>
      <c r="ROD303" s="2"/>
      <c r="ROE303" s="2"/>
      <c r="ROF303" s="5"/>
      <c r="ROG303" s="5"/>
      <c r="ROH303" s="5"/>
      <c r="ROI303" s="5"/>
      <c r="ROJ303" s="5"/>
      <c r="ROK303" s="223"/>
      <c r="ROL303" s="2"/>
      <c r="ROM303" s="2"/>
      <c r="RON303" s="5"/>
      <c r="ROO303" s="5"/>
      <c r="ROP303" s="5"/>
      <c r="ROQ303" s="5"/>
      <c r="ROR303" s="5"/>
      <c r="ROS303" s="223"/>
      <c r="ROT303" s="2"/>
      <c r="ROU303" s="2"/>
      <c r="ROV303" s="5"/>
      <c r="ROW303" s="5"/>
      <c r="ROX303" s="5"/>
      <c r="ROY303" s="5"/>
      <c r="ROZ303" s="5"/>
      <c r="RPA303" s="223"/>
      <c r="RPB303" s="2"/>
      <c r="RPC303" s="2"/>
      <c r="RPD303" s="5"/>
      <c r="RPE303" s="5"/>
      <c r="RPF303" s="5"/>
      <c r="RPG303" s="5"/>
      <c r="RPH303" s="5"/>
      <c r="RPI303" s="223"/>
      <c r="RPJ303" s="2"/>
      <c r="RPK303" s="2"/>
      <c r="RPL303" s="5"/>
      <c r="RPM303" s="5"/>
      <c r="RPN303" s="5"/>
      <c r="RPO303" s="5"/>
      <c r="RPP303" s="5"/>
      <c r="RPQ303" s="223"/>
      <c r="RPR303" s="2"/>
      <c r="RPS303" s="2"/>
      <c r="RPT303" s="5"/>
      <c r="RPU303" s="5"/>
      <c r="RPV303" s="5"/>
      <c r="RPW303" s="5"/>
      <c r="RPX303" s="5"/>
      <c r="RPY303" s="223"/>
      <c r="RPZ303" s="2"/>
      <c r="RQA303" s="2"/>
      <c r="RQB303" s="5"/>
      <c r="RQC303" s="5"/>
      <c r="RQD303" s="5"/>
      <c r="RQE303" s="5"/>
      <c r="RQF303" s="5"/>
      <c r="RQG303" s="223"/>
      <c r="RQH303" s="2"/>
      <c r="RQI303" s="2"/>
      <c r="RQJ303" s="5"/>
      <c r="RQK303" s="5"/>
      <c r="RQL303" s="5"/>
      <c r="RQM303" s="5"/>
      <c r="RQN303" s="5"/>
      <c r="RQO303" s="223"/>
      <c r="RQP303" s="2"/>
      <c r="RQQ303" s="2"/>
      <c r="RQR303" s="5"/>
      <c r="RQS303" s="5"/>
      <c r="RQT303" s="5"/>
      <c r="RQU303" s="5"/>
      <c r="RQV303" s="5"/>
      <c r="RQW303" s="223"/>
      <c r="RQX303" s="2"/>
      <c r="RQY303" s="2"/>
      <c r="RQZ303" s="5"/>
      <c r="RRA303" s="5"/>
      <c r="RRB303" s="5"/>
      <c r="RRC303" s="5"/>
      <c r="RRD303" s="5"/>
      <c r="RRE303" s="223"/>
      <c r="RRF303" s="2"/>
      <c r="RRG303" s="2"/>
      <c r="RRH303" s="5"/>
      <c r="RRI303" s="5"/>
      <c r="RRJ303" s="5"/>
      <c r="RRK303" s="5"/>
      <c r="RRL303" s="5"/>
      <c r="RRM303" s="223"/>
      <c r="RRN303" s="2"/>
      <c r="RRO303" s="2"/>
      <c r="RRP303" s="5"/>
      <c r="RRQ303" s="5"/>
      <c r="RRR303" s="5"/>
      <c r="RRS303" s="5"/>
      <c r="RRT303" s="5"/>
      <c r="RRU303" s="223"/>
      <c r="RRV303" s="2"/>
      <c r="RRW303" s="2"/>
      <c r="RRX303" s="5"/>
      <c r="RRY303" s="5"/>
      <c r="RRZ303" s="5"/>
      <c r="RSA303" s="5"/>
      <c r="RSB303" s="5"/>
      <c r="RSC303" s="223"/>
      <c r="RSD303" s="2"/>
      <c r="RSE303" s="2"/>
      <c r="RSF303" s="5"/>
      <c r="RSG303" s="5"/>
      <c r="RSH303" s="5"/>
      <c r="RSI303" s="5"/>
      <c r="RSJ303" s="5"/>
      <c r="RSK303" s="223"/>
      <c r="RSL303" s="2"/>
      <c r="RSM303" s="2"/>
      <c r="RSN303" s="5"/>
      <c r="RSO303" s="5"/>
      <c r="RSP303" s="5"/>
      <c r="RSQ303" s="5"/>
      <c r="RSR303" s="5"/>
      <c r="RSS303" s="223"/>
      <c r="RST303" s="2"/>
      <c r="RSU303" s="2"/>
      <c r="RSV303" s="5"/>
      <c r="RSW303" s="5"/>
      <c r="RSX303" s="5"/>
      <c r="RSY303" s="5"/>
      <c r="RSZ303" s="5"/>
      <c r="RTA303" s="223"/>
      <c r="RTB303" s="2"/>
      <c r="RTC303" s="2"/>
      <c r="RTD303" s="5"/>
      <c r="RTE303" s="5"/>
      <c r="RTF303" s="5"/>
      <c r="RTG303" s="5"/>
      <c r="RTH303" s="5"/>
      <c r="RTI303" s="223"/>
      <c r="RTJ303" s="2"/>
      <c r="RTK303" s="2"/>
      <c r="RTL303" s="5"/>
      <c r="RTM303" s="5"/>
      <c r="RTN303" s="5"/>
      <c r="RTO303" s="5"/>
      <c r="RTP303" s="5"/>
      <c r="RTQ303" s="223"/>
      <c r="RTR303" s="2"/>
      <c r="RTS303" s="2"/>
      <c r="RTT303" s="5"/>
      <c r="RTU303" s="5"/>
      <c r="RTV303" s="5"/>
      <c r="RTW303" s="5"/>
      <c r="RTX303" s="5"/>
      <c r="RTY303" s="223"/>
      <c r="RTZ303" s="2"/>
      <c r="RUA303" s="2"/>
      <c r="RUB303" s="5"/>
      <c r="RUC303" s="5"/>
      <c r="RUD303" s="5"/>
      <c r="RUE303" s="5"/>
      <c r="RUF303" s="5"/>
      <c r="RUG303" s="223"/>
      <c r="RUH303" s="2"/>
      <c r="RUI303" s="2"/>
      <c r="RUJ303" s="5"/>
      <c r="RUK303" s="5"/>
      <c r="RUL303" s="5"/>
      <c r="RUM303" s="5"/>
      <c r="RUN303" s="5"/>
      <c r="RUO303" s="223"/>
      <c r="RUP303" s="2"/>
      <c r="RUQ303" s="2"/>
      <c r="RUR303" s="5"/>
      <c r="RUS303" s="5"/>
      <c r="RUT303" s="5"/>
      <c r="RUU303" s="5"/>
      <c r="RUV303" s="5"/>
      <c r="RUW303" s="223"/>
      <c r="RUX303" s="2"/>
      <c r="RUY303" s="2"/>
      <c r="RUZ303" s="5"/>
      <c r="RVA303" s="5"/>
      <c r="RVB303" s="5"/>
      <c r="RVC303" s="5"/>
      <c r="RVD303" s="5"/>
      <c r="RVE303" s="223"/>
      <c r="RVF303" s="2"/>
      <c r="RVG303" s="2"/>
      <c r="RVH303" s="5"/>
      <c r="RVI303" s="5"/>
      <c r="RVJ303" s="5"/>
      <c r="RVK303" s="5"/>
      <c r="RVL303" s="5"/>
      <c r="RVM303" s="223"/>
      <c r="RVN303" s="2"/>
      <c r="RVO303" s="2"/>
      <c r="RVP303" s="5"/>
      <c r="RVQ303" s="5"/>
      <c r="RVR303" s="5"/>
      <c r="RVS303" s="5"/>
      <c r="RVT303" s="5"/>
      <c r="RVU303" s="223"/>
      <c r="RVV303" s="2"/>
      <c r="RVW303" s="2"/>
      <c r="RVX303" s="5"/>
      <c r="RVY303" s="5"/>
      <c r="RVZ303" s="5"/>
      <c r="RWA303" s="5"/>
      <c r="RWB303" s="5"/>
      <c r="RWC303" s="223"/>
      <c r="RWD303" s="2"/>
      <c r="RWE303" s="2"/>
      <c r="RWF303" s="5"/>
      <c r="RWG303" s="5"/>
      <c r="RWH303" s="5"/>
      <c r="RWI303" s="5"/>
      <c r="RWJ303" s="5"/>
      <c r="RWK303" s="223"/>
      <c r="RWL303" s="2"/>
      <c r="RWM303" s="2"/>
      <c r="RWN303" s="5"/>
      <c r="RWO303" s="5"/>
      <c r="RWP303" s="5"/>
      <c r="RWQ303" s="5"/>
      <c r="RWR303" s="5"/>
      <c r="RWS303" s="223"/>
      <c r="RWT303" s="2"/>
      <c r="RWU303" s="2"/>
      <c r="RWV303" s="5"/>
      <c r="RWW303" s="5"/>
      <c r="RWX303" s="5"/>
      <c r="RWY303" s="5"/>
      <c r="RWZ303" s="5"/>
      <c r="RXA303" s="223"/>
      <c r="RXB303" s="2"/>
      <c r="RXC303" s="2"/>
      <c r="RXD303" s="5"/>
      <c r="RXE303" s="5"/>
      <c r="RXF303" s="5"/>
      <c r="RXG303" s="5"/>
      <c r="RXH303" s="5"/>
      <c r="RXI303" s="223"/>
      <c r="RXJ303" s="2"/>
      <c r="RXK303" s="2"/>
      <c r="RXL303" s="5"/>
      <c r="RXM303" s="5"/>
      <c r="RXN303" s="5"/>
      <c r="RXO303" s="5"/>
      <c r="RXP303" s="5"/>
      <c r="RXQ303" s="223"/>
      <c r="RXR303" s="2"/>
      <c r="RXS303" s="2"/>
      <c r="RXT303" s="5"/>
      <c r="RXU303" s="5"/>
      <c r="RXV303" s="5"/>
      <c r="RXW303" s="5"/>
      <c r="RXX303" s="5"/>
      <c r="RXY303" s="223"/>
      <c r="RXZ303" s="2"/>
      <c r="RYA303" s="2"/>
      <c r="RYB303" s="5"/>
      <c r="RYC303" s="5"/>
      <c r="RYD303" s="5"/>
      <c r="RYE303" s="5"/>
      <c r="RYF303" s="5"/>
      <c r="RYG303" s="223"/>
      <c r="RYH303" s="2"/>
      <c r="RYI303" s="2"/>
      <c r="RYJ303" s="5"/>
      <c r="RYK303" s="5"/>
      <c r="RYL303" s="5"/>
      <c r="RYM303" s="5"/>
      <c r="RYN303" s="5"/>
      <c r="RYO303" s="223"/>
      <c r="RYP303" s="2"/>
      <c r="RYQ303" s="2"/>
      <c r="RYR303" s="5"/>
      <c r="RYS303" s="5"/>
      <c r="RYT303" s="5"/>
      <c r="RYU303" s="5"/>
      <c r="RYV303" s="5"/>
      <c r="RYW303" s="223"/>
      <c r="RYX303" s="2"/>
      <c r="RYY303" s="2"/>
      <c r="RYZ303" s="5"/>
      <c r="RZA303" s="5"/>
      <c r="RZB303" s="5"/>
      <c r="RZC303" s="5"/>
      <c r="RZD303" s="5"/>
      <c r="RZE303" s="223"/>
      <c r="RZF303" s="2"/>
      <c r="RZG303" s="2"/>
      <c r="RZH303" s="5"/>
      <c r="RZI303" s="5"/>
      <c r="RZJ303" s="5"/>
      <c r="RZK303" s="5"/>
      <c r="RZL303" s="5"/>
      <c r="RZM303" s="223"/>
      <c r="RZN303" s="2"/>
      <c r="RZO303" s="2"/>
      <c r="RZP303" s="5"/>
      <c r="RZQ303" s="5"/>
      <c r="RZR303" s="5"/>
      <c r="RZS303" s="5"/>
      <c r="RZT303" s="5"/>
      <c r="RZU303" s="223"/>
      <c r="RZV303" s="2"/>
      <c r="RZW303" s="2"/>
      <c r="RZX303" s="5"/>
      <c r="RZY303" s="5"/>
      <c r="RZZ303" s="5"/>
      <c r="SAA303" s="5"/>
      <c r="SAB303" s="5"/>
      <c r="SAC303" s="223"/>
      <c r="SAD303" s="2"/>
      <c r="SAE303" s="2"/>
      <c r="SAF303" s="5"/>
      <c r="SAG303" s="5"/>
      <c r="SAH303" s="5"/>
      <c r="SAI303" s="5"/>
      <c r="SAJ303" s="5"/>
      <c r="SAK303" s="223"/>
      <c r="SAL303" s="2"/>
      <c r="SAM303" s="2"/>
      <c r="SAN303" s="5"/>
      <c r="SAO303" s="5"/>
      <c r="SAP303" s="5"/>
      <c r="SAQ303" s="5"/>
      <c r="SAR303" s="5"/>
      <c r="SAS303" s="223"/>
      <c r="SAT303" s="2"/>
      <c r="SAU303" s="2"/>
      <c r="SAV303" s="5"/>
      <c r="SAW303" s="5"/>
      <c r="SAX303" s="5"/>
      <c r="SAY303" s="5"/>
      <c r="SAZ303" s="5"/>
      <c r="SBA303" s="223"/>
      <c r="SBB303" s="2"/>
      <c r="SBC303" s="2"/>
      <c r="SBD303" s="5"/>
      <c r="SBE303" s="5"/>
      <c r="SBF303" s="5"/>
      <c r="SBG303" s="5"/>
      <c r="SBH303" s="5"/>
      <c r="SBI303" s="223"/>
      <c r="SBJ303" s="2"/>
      <c r="SBK303" s="2"/>
      <c r="SBL303" s="5"/>
      <c r="SBM303" s="5"/>
      <c r="SBN303" s="5"/>
      <c r="SBO303" s="5"/>
      <c r="SBP303" s="5"/>
      <c r="SBQ303" s="223"/>
      <c r="SBR303" s="2"/>
      <c r="SBS303" s="2"/>
      <c r="SBT303" s="5"/>
      <c r="SBU303" s="5"/>
      <c r="SBV303" s="5"/>
      <c r="SBW303" s="5"/>
      <c r="SBX303" s="5"/>
      <c r="SBY303" s="223"/>
      <c r="SBZ303" s="2"/>
      <c r="SCA303" s="2"/>
      <c r="SCB303" s="5"/>
      <c r="SCC303" s="5"/>
      <c r="SCD303" s="5"/>
      <c r="SCE303" s="5"/>
      <c r="SCF303" s="5"/>
      <c r="SCG303" s="223"/>
      <c r="SCH303" s="2"/>
      <c r="SCI303" s="2"/>
      <c r="SCJ303" s="5"/>
      <c r="SCK303" s="5"/>
      <c r="SCL303" s="5"/>
      <c r="SCM303" s="5"/>
      <c r="SCN303" s="5"/>
      <c r="SCO303" s="223"/>
      <c r="SCP303" s="2"/>
      <c r="SCQ303" s="2"/>
      <c r="SCR303" s="5"/>
      <c r="SCS303" s="5"/>
      <c r="SCT303" s="5"/>
      <c r="SCU303" s="5"/>
      <c r="SCV303" s="5"/>
      <c r="SCW303" s="223"/>
      <c r="SCX303" s="2"/>
      <c r="SCY303" s="2"/>
      <c r="SCZ303" s="5"/>
      <c r="SDA303" s="5"/>
      <c r="SDB303" s="5"/>
      <c r="SDC303" s="5"/>
      <c r="SDD303" s="5"/>
      <c r="SDE303" s="223"/>
      <c r="SDF303" s="2"/>
      <c r="SDG303" s="2"/>
      <c r="SDH303" s="5"/>
      <c r="SDI303" s="5"/>
      <c r="SDJ303" s="5"/>
      <c r="SDK303" s="5"/>
      <c r="SDL303" s="5"/>
      <c r="SDM303" s="223"/>
      <c r="SDN303" s="2"/>
      <c r="SDO303" s="2"/>
      <c r="SDP303" s="5"/>
      <c r="SDQ303" s="5"/>
      <c r="SDR303" s="5"/>
      <c r="SDS303" s="5"/>
      <c r="SDT303" s="5"/>
      <c r="SDU303" s="223"/>
      <c r="SDV303" s="2"/>
      <c r="SDW303" s="2"/>
      <c r="SDX303" s="5"/>
      <c r="SDY303" s="5"/>
      <c r="SDZ303" s="5"/>
      <c r="SEA303" s="5"/>
      <c r="SEB303" s="5"/>
      <c r="SEC303" s="223"/>
      <c r="SED303" s="2"/>
      <c r="SEE303" s="2"/>
      <c r="SEF303" s="5"/>
      <c r="SEG303" s="5"/>
      <c r="SEH303" s="5"/>
      <c r="SEI303" s="5"/>
      <c r="SEJ303" s="5"/>
      <c r="SEK303" s="223"/>
      <c r="SEL303" s="2"/>
      <c r="SEM303" s="2"/>
      <c r="SEN303" s="5"/>
      <c r="SEO303" s="5"/>
      <c r="SEP303" s="5"/>
      <c r="SEQ303" s="5"/>
      <c r="SER303" s="5"/>
      <c r="SES303" s="223"/>
      <c r="SET303" s="2"/>
      <c r="SEU303" s="2"/>
      <c r="SEV303" s="5"/>
      <c r="SEW303" s="5"/>
      <c r="SEX303" s="5"/>
      <c r="SEY303" s="5"/>
      <c r="SEZ303" s="5"/>
      <c r="SFA303" s="223"/>
      <c r="SFB303" s="2"/>
      <c r="SFC303" s="2"/>
      <c r="SFD303" s="5"/>
      <c r="SFE303" s="5"/>
      <c r="SFF303" s="5"/>
      <c r="SFG303" s="5"/>
      <c r="SFH303" s="5"/>
      <c r="SFI303" s="223"/>
      <c r="SFJ303" s="2"/>
      <c r="SFK303" s="2"/>
      <c r="SFL303" s="5"/>
      <c r="SFM303" s="5"/>
      <c r="SFN303" s="5"/>
      <c r="SFO303" s="5"/>
      <c r="SFP303" s="5"/>
      <c r="SFQ303" s="223"/>
      <c r="SFR303" s="2"/>
      <c r="SFS303" s="2"/>
      <c r="SFT303" s="5"/>
      <c r="SFU303" s="5"/>
      <c r="SFV303" s="5"/>
      <c r="SFW303" s="5"/>
      <c r="SFX303" s="5"/>
      <c r="SFY303" s="223"/>
      <c r="SFZ303" s="2"/>
      <c r="SGA303" s="2"/>
      <c r="SGB303" s="5"/>
      <c r="SGC303" s="5"/>
      <c r="SGD303" s="5"/>
      <c r="SGE303" s="5"/>
      <c r="SGF303" s="5"/>
      <c r="SGG303" s="223"/>
      <c r="SGH303" s="2"/>
      <c r="SGI303" s="2"/>
      <c r="SGJ303" s="5"/>
      <c r="SGK303" s="5"/>
      <c r="SGL303" s="5"/>
      <c r="SGM303" s="5"/>
      <c r="SGN303" s="5"/>
      <c r="SGO303" s="223"/>
      <c r="SGP303" s="2"/>
      <c r="SGQ303" s="2"/>
      <c r="SGR303" s="5"/>
      <c r="SGS303" s="5"/>
      <c r="SGT303" s="5"/>
      <c r="SGU303" s="5"/>
      <c r="SGV303" s="5"/>
      <c r="SGW303" s="223"/>
      <c r="SGX303" s="2"/>
      <c r="SGY303" s="2"/>
      <c r="SGZ303" s="5"/>
      <c r="SHA303" s="5"/>
      <c r="SHB303" s="5"/>
      <c r="SHC303" s="5"/>
      <c r="SHD303" s="5"/>
      <c r="SHE303" s="223"/>
      <c r="SHF303" s="2"/>
      <c r="SHG303" s="2"/>
      <c r="SHH303" s="5"/>
      <c r="SHI303" s="5"/>
      <c r="SHJ303" s="5"/>
      <c r="SHK303" s="5"/>
      <c r="SHL303" s="5"/>
      <c r="SHM303" s="223"/>
      <c r="SHN303" s="2"/>
      <c r="SHO303" s="2"/>
      <c r="SHP303" s="5"/>
      <c r="SHQ303" s="5"/>
      <c r="SHR303" s="5"/>
      <c r="SHS303" s="5"/>
      <c r="SHT303" s="5"/>
      <c r="SHU303" s="223"/>
      <c r="SHV303" s="2"/>
      <c r="SHW303" s="2"/>
      <c r="SHX303" s="5"/>
      <c r="SHY303" s="5"/>
      <c r="SHZ303" s="5"/>
      <c r="SIA303" s="5"/>
      <c r="SIB303" s="5"/>
      <c r="SIC303" s="223"/>
      <c r="SID303" s="2"/>
      <c r="SIE303" s="2"/>
      <c r="SIF303" s="5"/>
      <c r="SIG303" s="5"/>
      <c r="SIH303" s="5"/>
      <c r="SII303" s="5"/>
      <c r="SIJ303" s="5"/>
      <c r="SIK303" s="223"/>
      <c r="SIL303" s="2"/>
      <c r="SIM303" s="2"/>
      <c r="SIN303" s="5"/>
      <c r="SIO303" s="5"/>
      <c r="SIP303" s="5"/>
      <c r="SIQ303" s="5"/>
      <c r="SIR303" s="5"/>
      <c r="SIS303" s="223"/>
      <c r="SIT303" s="2"/>
      <c r="SIU303" s="2"/>
      <c r="SIV303" s="5"/>
      <c r="SIW303" s="5"/>
      <c r="SIX303" s="5"/>
      <c r="SIY303" s="5"/>
      <c r="SIZ303" s="5"/>
      <c r="SJA303" s="223"/>
      <c r="SJB303" s="2"/>
      <c r="SJC303" s="2"/>
      <c r="SJD303" s="5"/>
      <c r="SJE303" s="5"/>
      <c r="SJF303" s="5"/>
      <c r="SJG303" s="5"/>
      <c r="SJH303" s="5"/>
      <c r="SJI303" s="223"/>
      <c r="SJJ303" s="2"/>
      <c r="SJK303" s="2"/>
      <c r="SJL303" s="5"/>
      <c r="SJM303" s="5"/>
      <c r="SJN303" s="5"/>
      <c r="SJO303" s="5"/>
      <c r="SJP303" s="5"/>
      <c r="SJQ303" s="223"/>
      <c r="SJR303" s="2"/>
      <c r="SJS303" s="2"/>
      <c r="SJT303" s="5"/>
      <c r="SJU303" s="5"/>
      <c r="SJV303" s="5"/>
      <c r="SJW303" s="5"/>
      <c r="SJX303" s="5"/>
      <c r="SJY303" s="223"/>
      <c r="SJZ303" s="2"/>
      <c r="SKA303" s="2"/>
      <c r="SKB303" s="5"/>
      <c r="SKC303" s="5"/>
      <c r="SKD303" s="5"/>
      <c r="SKE303" s="5"/>
      <c r="SKF303" s="5"/>
      <c r="SKG303" s="223"/>
      <c r="SKH303" s="2"/>
      <c r="SKI303" s="2"/>
      <c r="SKJ303" s="5"/>
      <c r="SKK303" s="5"/>
      <c r="SKL303" s="5"/>
      <c r="SKM303" s="5"/>
      <c r="SKN303" s="5"/>
      <c r="SKO303" s="223"/>
      <c r="SKP303" s="2"/>
      <c r="SKQ303" s="2"/>
      <c r="SKR303" s="5"/>
      <c r="SKS303" s="5"/>
      <c r="SKT303" s="5"/>
      <c r="SKU303" s="5"/>
      <c r="SKV303" s="5"/>
      <c r="SKW303" s="223"/>
      <c r="SKX303" s="2"/>
      <c r="SKY303" s="2"/>
      <c r="SKZ303" s="5"/>
      <c r="SLA303" s="5"/>
      <c r="SLB303" s="5"/>
      <c r="SLC303" s="5"/>
      <c r="SLD303" s="5"/>
      <c r="SLE303" s="223"/>
      <c r="SLF303" s="2"/>
      <c r="SLG303" s="2"/>
      <c r="SLH303" s="5"/>
      <c r="SLI303" s="5"/>
      <c r="SLJ303" s="5"/>
      <c r="SLK303" s="5"/>
      <c r="SLL303" s="5"/>
      <c r="SLM303" s="223"/>
      <c r="SLN303" s="2"/>
      <c r="SLO303" s="2"/>
      <c r="SLP303" s="5"/>
      <c r="SLQ303" s="5"/>
      <c r="SLR303" s="5"/>
      <c r="SLS303" s="5"/>
      <c r="SLT303" s="5"/>
      <c r="SLU303" s="223"/>
      <c r="SLV303" s="2"/>
      <c r="SLW303" s="2"/>
      <c r="SLX303" s="5"/>
      <c r="SLY303" s="5"/>
      <c r="SLZ303" s="5"/>
      <c r="SMA303" s="5"/>
      <c r="SMB303" s="5"/>
      <c r="SMC303" s="223"/>
      <c r="SMD303" s="2"/>
      <c r="SME303" s="2"/>
      <c r="SMF303" s="5"/>
      <c r="SMG303" s="5"/>
      <c r="SMH303" s="5"/>
      <c r="SMI303" s="5"/>
      <c r="SMJ303" s="5"/>
      <c r="SMK303" s="223"/>
      <c r="SML303" s="2"/>
      <c r="SMM303" s="2"/>
      <c r="SMN303" s="5"/>
      <c r="SMO303" s="5"/>
      <c r="SMP303" s="5"/>
      <c r="SMQ303" s="5"/>
      <c r="SMR303" s="5"/>
      <c r="SMS303" s="223"/>
      <c r="SMT303" s="2"/>
      <c r="SMU303" s="2"/>
      <c r="SMV303" s="5"/>
      <c r="SMW303" s="5"/>
      <c r="SMX303" s="5"/>
      <c r="SMY303" s="5"/>
      <c r="SMZ303" s="5"/>
      <c r="SNA303" s="223"/>
      <c r="SNB303" s="2"/>
      <c r="SNC303" s="2"/>
      <c r="SND303" s="5"/>
      <c r="SNE303" s="5"/>
      <c r="SNF303" s="5"/>
      <c r="SNG303" s="5"/>
      <c r="SNH303" s="5"/>
      <c r="SNI303" s="223"/>
      <c r="SNJ303" s="2"/>
      <c r="SNK303" s="2"/>
      <c r="SNL303" s="5"/>
      <c r="SNM303" s="5"/>
      <c r="SNN303" s="5"/>
      <c r="SNO303" s="5"/>
      <c r="SNP303" s="5"/>
      <c r="SNQ303" s="223"/>
      <c r="SNR303" s="2"/>
      <c r="SNS303" s="2"/>
      <c r="SNT303" s="5"/>
      <c r="SNU303" s="5"/>
      <c r="SNV303" s="5"/>
      <c r="SNW303" s="5"/>
      <c r="SNX303" s="5"/>
      <c r="SNY303" s="223"/>
      <c r="SNZ303" s="2"/>
      <c r="SOA303" s="2"/>
      <c r="SOB303" s="5"/>
      <c r="SOC303" s="5"/>
      <c r="SOD303" s="5"/>
      <c r="SOE303" s="5"/>
      <c r="SOF303" s="5"/>
      <c r="SOG303" s="223"/>
      <c r="SOH303" s="2"/>
      <c r="SOI303" s="2"/>
      <c r="SOJ303" s="5"/>
      <c r="SOK303" s="5"/>
      <c r="SOL303" s="5"/>
      <c r="SOM303" s="5"/>
      <c r="SON303" s="5"/>
      <c r="SOO303" s="223"/>
      <c r="SOP303" s="2"/>
      <c r="SOQ303" s="2"/>
      <c r="SOR303" s="5"/>
      <c r="SOS303" s="5"/>
      <c r="SOT303" s="5"/>
      <c r="SOU303" s="5"/>
      <c r="SOV303" s="5"/>
      <c r="SOW303" s="223"/>
      <c r="SOX303" s="2"/>
      <c r="SOY303" s="2"/>
      <c r="SOZ303" s="5"/>
      <c r="SPA303" s="5"/>
      <c r="SPB303" s="5"/>
      <c r="SPC303" s="5"/>
      <c r="SPD303" s="5"/>
      <c r="SPE303" s="223"/>
      <c r="SPF303" s="2"/>
      <c r="SPG303" s="2"/>
      <c r="SPH303" s="5"/>
      <c r="SPI303" s="5"/>
      <c r="SPJ303" s="5"/>
      <c r="SPK303" s="5"/>
      <c r="SPL303" s="5"/>
      <c r="SPM303" s="223"/>
      <c r="SPN303" s="2"/>
      <c r="SPO303" s="2"/>
      <c r="SPP303" s="5"/>
      <c r="SPQ303" s="5"/>
      <c r="SPR303" s="5"/>
      <c r="SPS303" s="5"/>
      <c r="SPT303" s="5"/>
      <c r="SPU303" s="223"/>
      <c r="SPV303" s="2"/>
      <c r="SPW303" s="2"/>
      <c r="SPX303" s="5"/>
      <c r="SPY303" s="5"/>
      <c r="SPZ303" s="5"/>
      <c r="SQA303" s="5"/>
      <c r="SQB303" s="5"/>
      <c r="SQC303" s="223"/>
      <c r="SQD303" s="2"/>
      <c r="SQE303" s="2"/>
      <c r="SQF303" s="5"/>
      <c r="SQG303" s="5"/>
      <c r="SQH303" s="5"/>
      <c r="SQI303" s="5"/>
      <c r="SQJ303" s="5"/>
      <c r="SQK303" s="223"/>
      <c r="SQL303" s="2"/>
      <c r="SQM303" s="2"/>
      <c r="SQN303" s="5"/>
      <c r="SQO303" s="5"/>
      <c r="SQP303" s="5"/>
      <c r="SQQ303" s="5"/>
      <c r="SQR303" s="5"/>
      <c r="SQS303" s="223"/>
      <c r="SQT303" s="2"/>
      <c r="SQU303" s="2"/>
      <c r="SQV303" s="5"/>
      <c r="SQW303" s="5"/>
      <c r="SQX303" s="5"/>
      <c r="SQY303" s="5"/>
      <c r="SQZ303" s="5"/>
      <c r="SRA303" s="223"/>
      <c r="SRB303" s="2"/>
      <c r="SRC303" s="2"/>
      <c r="SRD303" s="5"/>
      <c r="SRE303" s="5"/>
      <c r="SRF303" s="5"/>
      <c r="SRG303" s="5"/>
      <c r="SRH303" s="5"/>
      <c r="SRI303" s="223"/>
      <c r="SRJ303" s="2"/>
      <c r="SRK303" s="2"/>
      <c r="SRL303" s="5"/>
      <c r="SRM303" s="5"/>
      <c r="SRN303" s="5"/>
      <c r="SRO303" s="5"/>
      <c r="SRP303" s="5"/>
      <c r="SRQ303" s="223"/>
      <c r="SRR303" s="2"/>
      <c r="SRS303" s="2"/>
      <c r="SRT303" s="5"/>
      <c r="SRU303" s="5"/>
      <c r="SRV303" s="5"/>
      <c r="SRW303" s="5"/>
      <c r="SRX303" s="5"/>
      <c r="SRY303" s="223"/>
      <c r="SRZ303" s="2"/>
      <c r="SSA303" s="2"/>
      <c r="SSB303" s="5"/>
      <c r="SSC303" s="5"/>
      <c r="SSD303" s="5"/>
      <c r="SSE303" s="5"/>
      <c r="SSF303" s="5"/>
      <c r="SSG303" s="223"/>
      <c r="SSH303" s="2"/>
      <c r="SSI303" s="2"/>
      <c r="SSJ303" s="5"/>
      <c r="SSK303" s="5"/>
      <c r="SSL303" s="5"/>
      <c r="SSM303" s="5"/>
      <c r="SSN303" s="5"/>
      <c r="SSO303" s="223"/>
      <c r="SSP303" s="2"/>
      <c r="SSQ303" s="2"/>
      <c r="SSR303" s="5"/>
      <c r="SSS303" s="5"/>
      <c r="SST303" s="5"/>
      <c r="SSU303" s="5"/>
      <c r="SSV303" s="5"/>
      <c r="SSW303" s="223"/>
      <c r="SSX303" s="2"/>
      <c r="SSY303" s="2"/>
      <c r="SSZ303" s="5"/>
      <c r="STA303" s="5"/>
      <c r="STB303" s="5"/>
      <c r="STC303" s="5"/>
      <c r="STD303" s="5"/>
      <c r="STE303" s="223"/>
      <c r="STF303" s="2"/>
      <c r="STG303" s="2"/>
      <c r="STH303" s="5"/>
      <c r="STI303" s="5"/>
      <c r="STJ303" s="5"/>
      <c r="STK303" s="5"/>
      <c r="STL303" s="5"/>
      <c r="STM303" s="223"/>
      <c r="STN303" s="2"/>
      <c r="STO303" s="2"/>
      <c r="STP303" s="5"/>
      <c r="STQ303" s="5"/>
      <c r="STR303" s="5"/>
      <c r="STS303" s="5"/>
      <c r="STT303" s="5"/>
      <c r="STU303" s="223"/>
      <c r="STV303" s="2"/>
      <c r="STW303" s="2"/>
      <c r="STX303" s="5"/>
      <c r="STY303" s="5"/>
      <c r="STZ303" s="5"/>
      <c r="SUA303" s="5"/>
      <c r="SUB303" s="5"/>
      <c r="SUC303" s="223"/>
      <c r="SUD303" s="2"/>
      <c r="SUE303" s="2"/>
      <c r="SUF303" s="5"/>
      <c r="SUG303" s="5"/>
      <c r="SUH303" s="5"/>
      <c r="SUI303" s="5"/>
      <c r="SUJ303" s="5"/>
      <c r="SUK303" s="223"/>
      <c r="SUL303" s="2"/>
      <c r="SUM303" s="2"/>
      <c r="SUN303" s="5"/>
      <c r="SUO303" s="5"/>
      <c r="SUP303" s="5"/>
      <c r="SUQ303" s="5"/>
      <c r="SUR303" s="5"/>
      <c r="SUS303" s="223"/>
      <c r="SUT303" s="2"/>
      <c r="SUU303" s="2"/>
      <c r="SUV303" s="5"/>
      <c r="SUW303" s="5"/>
      <c r="SUX303" s="5"/>
      <c r="SUY303" s="5"/>
      <c r="SUZ303" s="5"/>
      <c r="SVA303" s="223"/>
      <c r="SVB303" s="2"/>
      <c r="SVC303" s="2"/>
      <c r="SVD303" s="5"/>
      <c r="SVE303" s="5"/>
      <c r="SVF303" s="5"/>
      <c r="SVG303" s="5"/>
      <c r="SVH303" s="5"/>
      <c r="SVI303" s="223"/>
      <c r="SVJ303" s="2"/>
      <c r="SVK303" s="2"/>
      <c r="SVL303" s="5"/>
      <c r="SVM303" s="5"/>
      <c r="SVN303" s="5"/>
      <c r="SVO303" s="5"/>
      <c r="SVP303" s="5"/>
      <c r="SVQ303" s="223"/>
      <c r="SVR303" s="2"/>
      <c r="SVS303" s="2"/>
      <c r="SVT303" s="5"/>
      <c r="SVU303" s="5"/>
      <c r="SVV303" s="5"/>
      <c r="SVW303" s="5"/>
      <c r="SVX303" s="5"/>
      <c r="SVY303" s="223"/>
      <c r="SVZ303" s="2"/>
      <c r="SWA303" s="2"/>
      <c r="SWB303" s="5"/>
      <c r="SWC303" s="5"/>
      <c r="SWD303" s="5"/>
      <c r="SWE303" s="5"/>
      <c r="SWF303" s="5"/>
      <c r="SWG303" s="223"/>
      <c r="SWH303" s="2"/>
      <c r="SWI303" s="2"/>
      <c r="SWJ303" s="5"/>
      <c r="SWK303" s="5"/>
      <c r="SWL303" s="5"/>
      <c r="SWM303" s="5"/>
      <c r="SWN303" s="5"/>
      <c r="SWO303" s="223"/>
      <c r="SWP303" s="2"/>
      <c r="SWQ303" s="2"/>
      <c r="SWR303" s="5"/>
      <c r="SWS303" s="5"/>
      <c r="SWT303" s="5"/>
      <c r="SWU303" s="5"/>
      <c r="SWV303" s="5"/>
      <c r="SWW303" s="223"/>
      <c r="SWX303" s="2"/>
      <c r="SWY303" s="2"/>
      <c r="SWZ303" s="5"/>
      <c r="SXA303" s="5"/>
      <c r="SXB303" s="5"/>
      <c r="SXC303" s="5"/>
      <c r="SXD303" s="5"/>
      <c r="SXE303" s="223"/>
      <c r="SXF303" s="2"/>
      <c r="SXG303" s="2"/>
      <c r="SXH303" s="5"/>
      <c r="SXI303" s="5"/>
      <c r="SXJ303" s="5"/>
      <c r="SXK303" s="5"/>
      <c r="SXL303" s="5"/>
      <c r="SXM303" s="223"/>
      <c r="SXN303" s="2"/>
      <c r="SXO303" s="2"/>
      <c r="SXP303" s="5"/>
      <c r="SXQ303" s="5"/>
      <c r="SXR303" s="5"/>
      <c r="SXS303" s="5"/>
      <c r="SXT303" s="5"/>
      <c r="SXU303" s="223"/>
      <c r="SXV303" s="2"/>
      <c r="SXW303" s="2"/>
      <c r="SXX303" s="5"/>
      <c r="SXY303" s="5"/>
      <c r="SXZ303" s="5"/>
      <c r="SYA303" s="5"/>
      <c r="SYB303" s="5"/>
      <c r="SYC303" s="223"/>
      <c r="SYD303" s="2"/>
      <c r="SYE303" s="2"/>
      <c r="SYF303" s="5"/>
      <c r="SYG303" s="5"/>
      <c r="SYH303" s="5"/>
      <c r="SYI303" s="5"/>
      <c r="SYJ303" s="5"/>
      <c r="SYK303" s="223"/>
      <c r="SYL303" s="2"/>
      <c r="SYM303" s="2"/>
      <c r="SYN303" s="5"/>
      <c r="SYO303" s="5"/>
      <c r="SYP303" s="5"/>
      <c r="SYQ303" s="5"/>
      <c r="SYR303" s="5"/>
      <c r="SYS303" s="223"/>
      <c r="SYT303" s="2"/>
      <c r="SYU303" s="2"/>
      <c r="SYV303" s="5"/>
      <c r="SYW303" s="5"/>
      <c r="SYX303" s="5"/>
      <c r="SYY303" s="5"/>
      <c r="SYZ303" s="5"/>
      <c r="SZA303" s="223"/>
      <c r="SZB303" s="2"/>
      <c r="SZC303" s="2"/>
      <c r="SZD303" s="5"/>
      <c r="SZE303" s="5"/>
      <c r="SZF303" s="5"/>
      <c r="SZG303" s="5"/>
      <c r="SZH303" s="5"/>
      <c r="SZI303" s="223"/>
      <c r="SZJ303" s="2"/>
      <c r="SZK303" s="2"/>
      <c r="SZL303" s="5"/>
      <c r="SZM303" s="5"/>
      <c r="SZN303" s="5"/>
      <c r="SZO303" s="5"/>
      <c r="SZP303" s="5"/>
      <c r="SZQ303" s="223"/>
      <c r="SZR303" s="2"/>
      <c r="SZS303" s="2"/>
      <c r="SZT303" s="5"/>
      <c r="SZU303" s="5"/>
      <c r="SZV303" s="5"/>
      <c r="SZW303" s="5"/>
      <c r="SZX303" s="5"/>
      <c r="SZY303" s="223"/>
      <c r="SZZ303" s="2"/>
      <c r="TAA303" s="2"/>
      <c r="TAB303" s="5"/>
      <c r="TAC303" s="5"/>
      <c r="TAD303" s="5"/>
      <c r="TAE303" s="5"/>
      <c r="TAF303" s="5"/>
      <c r="TAG303" s="223"/>
      <c r="TAH303" s="2"/>
      <c r="TAI303" s="2"/>
      <c r="TAJ303" s="5"/>
      <c r="TAK303" s="5"/>
      <c r="TAL303" s="5"/>
      <c r="TAM303" s="5"/>
      <c r="TAN303" s="5"/>
      <c r="TAO303" s="223"/>
      <c r="TAP303" s="2"/>
      <c r="TAQ303" s="2"/>
      <c r="TAR303" s="5"/>
      <c r="TAS303" s="5"/>
      <c r="TAT303" s="5"/>
      <c r="TAU303" s="5"/>
      <c r="TAV303" s="5"/>
      <c r="TAW303" s="223"/>
      <c r="TAX303" s="2"/>
      <c r="TAY303" s="2"/>
      <c r="TAZ303" s="5"/>
      <c r="TBA303" s="5"/>
      <c r="TBB303" s="5"/>
      <c r="TBC303" s="5"/>
      <c r="TBD303" s="5"/>
      <c r="TBE303" s="223"/>
      <c r="TBF303" s="2"/>
      <c r="TBG303" s="2"/>
      <c r="TBH303" s="5"/>
      <c r="TBI303" s="5"/>
      <c r="TBJ303" s="5"/>
      <c r="TBK303" s="5"/>
      <c r="TBL303" s="5"/>
      <c r="TBM303" s="223"/>
      <c r="TBN303" s="2"/>
      <c r="TBO303" s="2"/>
      <c r="TBP303" s="5"/>
      <c r="TBQ303" s="5"/>
      <c r="TBR303" s="5"/>
      <c r="TBS303" s="5"/>
      <c r="TBT303" s="5"/>
      <c r="TBU303" s="223"/>
      <c r="TBV303" s="2"/>
      <c r="TBW303" s="2"/>
      <c r="TBX303" s="5"/>
      <c r="TBY303" s="5"/>
      <c r="TBZ303" s="5"/>
      <c r="TCA303" s="5"/>
      <c r="TCB303" s="5"/>
      <c r="TCC303" s="223"/>
      <c r="TCD303" s="2"/>
      <c r="TCE303" s="2"/>
      <c r="TCF303" s="5"/>
      <c r="TCG303" s="5"/>
      <c r="TCH303" s="5"/>
      <c r="TCI303" s="5"/>
      <c r="TCJ303" s="5"/>
      <c r="TCK303" s="223"/>
      <c r="TCL303" s="2"/>
      <c r="TCM303" s="2"/>
      <c r="TCN303" s="5"/>
      <c r="TCO303" s="5"/>
      <c r="TCP303" s="5"/>
      <c r="TCQ303" s="5"/>
      <c r="TCR303" s="5"/>
      <c r="TCS303" s="223"/>
      <c r="TCT303" s="2"/>
      <c r="TCU303" s="2"/>
      <c r="TCV303" s="5"/>
      <c r="TCW303" s="5"/>
      <c r="TCX303" s="5"/>
      <c r="TCY303" s="5"/>
      <c r="TCZ303" s="5"/>
      <c r="TDA303" s="223"/>
      <c r="TDB303" s="2"/>
      <c r="TDC303" s="2"/>
      <c r="TDD303" s="5"/>
      <c r="TDE303" s="5"/>
      <c r="TDF303" s="5"/>
      <c r="TDG303" s="5"/>
      <c r="TDH303" s="5"/>
      <c r="TDI303" s="223"/>
      <c r="TDJ303" s="2"/>
      <c r="TDK303" s="2"/>
      <c r="TDL303" s="5"/>
      <c r="TDM303" s="5"/>
      <c r="TDN303" s="5"/>
      <c r="TDO303" s="5"/>
      <c r="TDP303" s="5"/>
      <c r="TDQ303" s="223"/>
      <c r="TDR303" s="2"/>
      <c r="TDS303" s="2"/>
      <c r="TDT303" s="5"/>
      <c r="TDU303" s="5"/>
      <c r="TDV303" s="5"/>
      <c r="TDW303" s="5"/>
      <c r="TDX303" s="5"/>
      <c r="TDY303" s="223"/>
      <c r="TDZ303" s="2"/>
      <c r="TEA303" s="2"/>
      <c r="TEB303" s="5"/>
      <c r="TEC303" s="5"/>
      <c r="TED303" s="5"/>
      <c r="TEE303" s="5"/>
      <c r="TEF303" s="5"/>
      <c r="TEG303" s="223"/>
      <c r="TEH303" s="2"/>
      <c r="TEI303" s="2"/>
      <c r="TEJ303" s="5"/>
      <c r="TEK303" s="5"/>
      <c r="TEL303" s="5"/>
      <c r="TEM303" s="5"/>
      <c r="TEN303" s="5"/>
      <c r="TEO303" s="223"/>
      <c r="TEP303" s="2"/>
      <c r="TEQ303" s="2"/>
      <c r="TER303" s="5"/>
      <c r="TES303" s="5"/>
      <c r="TET303" s="5"/>
      <c r="TEU303" s="5"/>
      <c r="TEV303" s="5"/>
      <c r="TEW303" s="223"/>
      <c r="TEX303" s="2"/>
      <c r="TEY303" s="2"/>
      <c r="TEZ303" s="5"/>
      <c r="TFA303" s="5"/>
      <c r="TFB303" s="5"/>
      <c r="TFC303" s="5"/>
      <c r="TFD303" s="5"/>
      <c r="TFE303" s="223"/>
      <c r="TFF303" s="2"/>
      <c r="TFG303" s="2"/>
      <c r="TFH303" s="5"/>
      <c r="TFI303" s="5"/>
      <c r="TFJ303" s="5"/>
      <c r="TFK303" s="5"/>
      <c r="TFL303" s="5"/>
      <c r="TFM303" s="223"/>
      <c r="TFN303" s="2"/>
      <c r="TFO303" s="2"/>
      <c r="TFP303" s="5"/>
      <c r="TFQ303" s="5"/>
      <c r="TFR303" s="5"/>
      <c r="TFS303" s="5"/>
      <c r="TFT303" s="5"/>
      <c r="TFU303" s="223"/>
      <c r="TFV303" s="2"/>
      <c r="TFW303" s="2"/>
      <c r="TFX303" s="5"/>
      <c r="TFY303" s="5"/>
      <c r="TFZ303" s="5"/>
      <c r="TGA303" s="5"/>
      <c r="TGB303" s="5"/>
      <c r="TGC303" s="223"/>
      <c r="TGD303" s="2"/>
      <c r="TGE303" s="2"/>
      <c r="TGF303" s="5"/>
      <c r="TGG303" s="5"/>
      <c r="TGH303" s="5"/>
      <c r="TGI303" s="5"/>
      <c r="TGJ303" s="5"/>
      <c r="TGK303" s="223"/>
      <c r="TGL303" s="2"/>
      <c r="TGM303" s="2"/>
      <c r="TGN303" s="5"/>
      <c r="TGO303" s="5"/>
      <c r="TGP303" s="5"/>
      <c r="TGQ303" s="5"/>
      <c r="TGR303" s="5"/>
      <c r="TGS303" s="223"/>
      <c r="TGT303" s="2"/>
      <c r="TGU303" s="2"/>
      <c r="TGV303" s="5"/>
      <c r="TGW303" s="5"/>
      <c r="TGX303" s="5"/>
      <c r="TGY303" s="5"/>
      <c r="TGZ303" s="5"/>
      <c r="THA303" s="223"/>
      <c r="THB303" s="2"/>
      <c r="THC303" s="2"/>
      <c r="THD303" s="5"/>
      <c r="THE303" s="5"/>
      <c r="THF303" s="5"/>
      <c r="THG303" s="5"/>
      <c r="THH303" s="5"/>
      <c r="THI303" s="223"/>
      <c r="THJ303" s="2"/>
      <c r="THK303" s="2"/>
      <c r="THL303" s="5"/>
      <c r="THM303" s="5"/>
      <c r="THN303" s="5"/>
      <c r="THO303" s="5"/>
      <c r="THP303" s="5"/>
      <c r="THQ303" s="223"/>
      <c r="THR303" s="2"/>
      <c r="THS303" s="2"/>
      <c r="THT303" s="5"/>
      <c r="THU303" s="5"/>
      <c r="THV303" s="5"/>
      <c r="THW303" s="5"/>
      <c r="THX303" s="5"/>
      <c r="THY303" s="223"/>
      <c r="THZ303" s="2"/>
      <c r="TIA303" s="2"/>
      <c r="TIB303" s="5"/>
      <c r="TIC303" s="5"/>
      <c r="TID303" s="5"/>
      <c r="TIE303" s="5"/>
      <c r="TIF303" s="5"/>
      <c r="TIG303" s="223"/>
      <c r="TIH303" s="2"/>
      <c r="TII303" s="2"/>
      <c r="TIJ303" s="5"/>
      <c r="TIK303" s="5"/>
      <c r="TIL303" s="5"/>
      <c r="TIM303" s="5"/>
      <c r="TIN303" s="5"/>
      <c r="TIO303" s="223"/>
      <c r="TIP303" s="2"/>
      <c r="TIQ303" s="2"/>
      <c r="TIR303" s="5"/>
      <c r="TIS303" s="5"/>
      <c r="TIT303" s="5"/>
      <c r="TIU303" s="5"/>
      <c r="TIV303" s="5"/>
      <c r="TIW303" s="223"/>
      <c r="TIX303" s="2"/>
      <c r="TIY303" s="2"/>
      <c r="TIZ303" s="5"/>
      <c r="TJA303" s="5"/>
      <c r="TJB303" s="5"/>
      <c r="TJC303" s="5"/>
      <c r="TJD303" s="5"/>
      <c r="TJE303" s="223"/>
      <c r="TJF303" s="2"/>
      <c r="TJG303" s="2"/>
      <c r="TJH303" s="5"/>
      <c r="TJI303" s="5"/>
      <c r="TJJ303" s="5"/>
      <c r="TJK303" s="5"/>
      <c r="TJL303" s="5"/>
      <c r="TJM303" s="223"/>
      <c r="TJN303" s="2"/>
      <c r="TJO303" s="2"/>
      <c r="TJP303" s="5"/>
      <c r="TJQ303" s="5"/>
      <c r="TJR303" s="5"/>
      <c r="TJS303" s="5"/>
      <c r="TJT303" s="5"/>
      <c r="TJU303" s="223"/>
      <c r="TJV303" s="2"/>
      <c r="TJW303" s="2"/>
      <c r="TJX303" s="5"/>
      <c r="TJY303" s="5"/>
      <c r="TJZ303" s="5"/>
      <c r="TKA303" s="5"/>
      <c r="TKB303" s="5"/>
      <c r="TKC303" s="223"/>
      <c r="TKD303" s="2"/>
      <c r="TKE303" s="2"/>
      <c r="TKF303" s="5"/>
      <c r="TKG303" s="5"/>
      <c r="TKH303" s="5"/>
      <c r="TKI303" s="5"/>
      <c r="TKJ303" s="5"/>
      <c r="TKK303" s="223"/>
      <c r="TKL303" s="2"/>
      <c r="TKM303" s="2"/>
      <c r="TKN303" s="5"/>
      <c r="TKO303" s="5"/>
      <c r="TKP303" s="5"/>
      <c r="TKQ303" s="5"/>
      <c r="TKR303" s="5"/>
      <c r="TKS303" s="223"/>
      <c r="TKT303" s="2"/>
      <c r="TKU303" s="2"/>
      <c r="TKV303" s="5"/>
      <c r="TKW303" s="5"/>
      <c r="TKX303" s="5"/>
      <c r="TKY303" s="5"/>
      <c r="TKZ303" s="5"/>
      <c r="TLA303" s="223"/>
      <c r="TLB303" s="2"/>
      <c r="TLC303" s="2"/>
      <c r="TLD303" s="5"/>
      <c r="TLE303" s="5"/>
      <c r="TLF303" s="5"/>
      <c r="TLG303" s="5"/>
      <c r="TLH303" s="5"/>
      <c r="TLI303" s="223"/>
      <c r="TLJ303" s="2"/>
      <c r="TLK303" s="2"/>
      <c r="TLL303" s="5"/>
      <c r="TLM303" s="5"/>
      <c r="TLN303" s="5"/>
      <c r="TLO303" s="5"/>
      <c r="TLP303" s="5"/>
      <c r="TLQ303" s="223"/>
      <c r="TLR303" s="2"/>
      <c r="TLS303" s="2"/>
      <c r="TLT303" s="5"/>
      <c r="TLU303" s="5"/>
      <c r="TLV303" s="5"/>
      <c r="TLW303" s="5"/>
      <c r="TLX303" s="5"/>
      <c r="TLY303" s="223"/>
      <c r="TLZ303" s="2"/>
      <c r="TMA303" s="2"/>
      <c r="TMB303" s="5"/>
      <c r="TMC303" s="5"/>
      <c r="TMD303" s="5"/>
      <c r="TME303" s="5"/>
      <c r="TMF303" s="5"/>
      <c r="TMG303" s="223"/>
      <c r="TMH303" s="2"/>
      <c r="TMI303" s="2"/>
      <c r="TMJ303" s="5"/>
      <c r="TMK303" s="5"/>
      <c r="TML303" s="5"/>
      <c r="TMM303" s="5"/>
      <c r="TMN303" s="5"/>
      <c r="TMO303" s="223"/>
      <c r="TMP303" s="2"/>
      <c r="TMQ303" s="2"/>
      <c r="TMR303" s="5"/>
      <c r="TMS303" s="5"/>
      <c r="TMT303" s="5"/>
      <c r="TMU303" s="5"/>
      <c r="TMV303" s="5"/>
      <c r="TMW303" s="223"/>
      <c r="TMX303" s="2"/>
      <c r="TMY303" s="2"/>
      <c r="TMZ303" s="5"/>
      <c r="TNA303" s="5"/>
      <c r="TNB303" s="5"/>
      <c r="TNC303" s="5"/>
      <c r="TND303" s="5"/>
      <c r="TNE303" s="223"/>
      <c r="TNF303" s="2"/>
      <c r="TNG303" s="2"/>
      <c r="TNH303" s="5"/>
      <c r="TNI303" s="5"/>
      <c r="TNJ303" s="5"/>
      <c r="TNK303" s="5"/>
      <c r="TNL303" s="5"/>
      <c r="TNM303" s="223"/>
      <c r="TNN303" s="2"/>
      <c r="TNO303" s="2"/>
      <c r="TNP303" s="5"/>
      <c r="TNQ303" s="5"/>
      <c r="TNR303" s="5"/>
      <c r="TNS303" s="5"/>
      <c r="TNT303" s="5"/>
      <c r="TNU303" s="223"/>
      <c r="TNV303" s="2"/>
      <c r="TNW303" s="2"/>
      <c r="TNX303" s="5"/>
      <c r="TNY303" s="5"/>
      <c r="TNZ303" s="5"/>
      <c r="TOA303" s="5"/>
      <c r="TOB303" s="5"/>
      <c r="TOC303" s="223"/>
      <c r="TOD303" s="2"/>
      <c r="TOE303" s="2"/>
      <c r="TOF303" s="5"/>
      <c r="TOG303" s="5"/>
      <c r="TOH303" s="5"/>
      <c r="TOI303" s="5"/>
      <c r="TOJ303" s="5"/>
      <c r="TOK303" s="223"/>
      <c r="TOL303" s="2"/>
      <c r="TOM303" s="2"/>
      <c r="TON303" s="5"/>
      <c r="TOO303" s="5"/>
      <c r="TOP303" s="5"/>
      <c r="TOQ303" s="5"/>
      <c r="TOR303" s="5"/>
      <c r="TOS303" s="223"/>
      <c r="TOT303" s="2"/>
      <c r="TOU303" s="2"/>
      <c r="TOV303" s="5"/>
      <c r="TOW303" s="5"/>
      <c r="TOX303" s="5"/>
      <c r="TOY303" s="5"/>
      <c r="TOZ303" s="5"/>
      <c r="TPA303" s="223"/>
      <c r="TPB303" s="2"/>
      <c r="TPC303" s="2"/>
      <c r="TPD303" s="5"/>
      <c r="TPE303" s="5"/>
      <c r="TPF303" s="5"/>
      <c r="TPG303" s="5"/>
      <c r="TPH303" s="5"/>
      <c r="TPI303" s="223"/>
      <c r="TPJ303" s="2"/>
      <c r="TPK303" s="2"/>
      <c r="TPL303" s="5"/>
      <c r="TPM303" s="5"/>
      <c r="TPN303" s="5"/>
      <c r="TPO303" s="5"/>
      <c r="TPP303" s="5"/>
      <c r="TPQ303" s="223"/>
      <c r="TPR303" s="2"/>
      <c r="TPS303" s="2"/>
      <c r="TPT303" s="5"/>
      <c r="TPU303" s="5"/>
      <c r="TPV303" s="5"/>
      <c r="TPW303" s="5"/>
      <c r="TPX303" s="5"/>
      <c r="TPY303" s="223"/>
      <c r="TPZ303" s="2"/>
      <c r="TQA303" s="2"/>
      <c r="TQB303" s="5"/>
      <c r="TQC303" s="5"/>
      <c r="TQD303" s="5"/>
      <c r="TQE303" s="5"/>
      <c r="TQF303" s="5"/>
      <c r="TQG303" s="223"/>
      <c r="TQH303" s="2"/>
      <c r="TQI303" s="2"/>
      <c r="TQJ303" s="5"/>
      <c r="TQK303" s="5"/>
      <c r="TQL303" s="5"/>
      <c r="TQM303" s="5"/>
      <c r="TQN303" s="5"/>
      <c r="TQO303" s="223"/>
      <c r="TQP303" s="2"/>
      <c r="TQQ303" s="2"/>
      <c r="TQR303" s="5"/>
      <c r="TQS303" s="5"/>
      <c r="TQT303" s="5"/>
      <c r="TQU303" s="5"/>
      <c r="TQV303" s="5"/>
      <c r="TQW303" s="223"/>
      <c r="TQX303" s="2"/>
      <c r="TQY303" s="2"/>
      <c r="TQZ303" s="5"/>
      <c r="TRA303" s="5"/>
      <c r="TRB303" s="5"/>
      <c r="TRC303" s="5"/>
      <c r="TRD303" s="5"/>
      <c r="TRE303" s="223"/>
      <c r="TRF303" s="2"/>
      <c r="TRG303" s="2"/>
      <c r="TRH303" s="5"/>
      <c r="TRI303" s="5"/>
      <c r="TRJ303" s="5"/>
      <c r="TRK303" s="5"/>
      <c r="TRL303" s="5"/>
      <c r="TRM303" s="223"/>
      <c r="TRN303" s="2"/>
      <c r="TRO303" s="2"/>
      <c r="TRP303" s="5"/>
      <c r="TRQ303" s="5"/>
      <c r="TRR303" s="5"/>
      <c r="TRS303" s="5"/>
      <c r="TRT303" s="5"/>
      <c r="TRU303" s="223"/>
      <c r="TRV303" s="2"/>
      <c r="TRW303" s="2"/>
      <c r="TRX303" s="5"/>
      <c r="TRY303" s="5"/>
      <c r="TRZ303" s="5"/>
      <c r="TSA303" s="5"/>
      <c r="TSB303" s="5"/>
      <c r="TSC303" s="223"/>
      <c r="TSD303" s="2"/>
      <c r="TSE303" s="2"/>
      <c r="TSF303" s="5"/>
      <c r="TSG303" s="5"/>
      <c r="TSH303" s="5"/>
      <c r="TSI303" s="5"/>
      <c r="TSJ303" s="5"/>
      <c r="TSK303" s="223"/>
      <c r="TSL303" s="2"/>
      <c r="TSM303" s="2"/>
      <c r="TSN303" s="5"/>
      <c r="TSO303" s="5"/>
      <c r="TSP303" s="5"/>
      <c r="TSQ303" s="5"/>
      <c r="TSR303" s="5"/>
      <c r="TSS303" s="223"/>
      <c r="TST303" s="2"/>
      <c r="TSU303" s="2"/>
      <c r="TSV303" s="5"/>
      <c r="TSW303" s="5"/>
      <c r="TSX303" s="5"/>
      <c r="TSY303" s="5"/>
      <c r="TSZ303" s="5"/>
      <c r="TTA303" s="223"/>
      <c r="TTB303" s="2"/>
      <c r="TTC303" s="2"/>
      <c r="TTD303" s="5"/>
      <c r="TTE303" s="5"/>
      <c r="TTF303" s="5"/>
      <c r="TTG303" s="5"/>
      <c r="TTH303" s="5"/>
      <c r="TTI303" s="223"/>
      <c r="TTJ303" s="2"/>
      <c r="TTK303" s="2"/>
      <c r="TTL303" s="5"/>
      <c r="TTM303" s="5"/>
      <c r="TTN303" s="5"/>
      <c r="TTO303" s="5"/>
      <c r="TTP303" s="5"/>
      <c r="TTQ303" s="223"/>
      <c r="TTR303" s="2"/>
      <c r="TTS303" s="2"/>
      <c r="TTT303" s="5"/>
      <c r="TTU303" s="5"/>
      <c r="TTV303" s="5"/>
      <c r="TTW303" s="5"/>
      <c r="TTX303" s="5"/>
      <c r="TTY303" s="223"/>
      <c r="TTZ303" s="2"/>
      <c r="TUA303" s="2"/>
      <c r="TUB303" s="5"/>
      <c r="TUC303" s="5"/>
      <c r="TUD303" s="5"/>
      <c r="TUE303" s="5"/>
      <c r="TUF303" s="5"/>
      <c r="TUG303" s="223"/>
      <c r="TUH303" s="2"/>
      <c r="TUI303" s="2"/>
      <c r="TUJ303" s="5"/>
      <c r="TUK303" s="5"/>
      <c r="TUL303" s="5"/>
      <c r="TUM303" s="5"/>
      <c r="TUN303" s="5"/>
      <c r="TUO303" s="223"/>
      <c r="TUP303" s="2"/>
      <c r="TUQ303" s="2"/>
      <c r="TUR303" s="5"/>
      <c r="TUS303" s="5"/>
      <c r="TUT303" s="5"/>
      <c r="TUU303" s="5"/>
      <c r="TUV303" s="5"/>
      <c r="TUW303" s="223"/>
      <c r="TUX303" s="2"/>
      <c r="TUY303" s="2"/>
      <c r="TUZ303" s="5"/>
      <c r="TVA303" s="5"/>
      <c r="TVB303" s="5"/>
      <c r="TVC303" s="5"/>
      <c r="TVD303" s="5"/>
      <c r="TVE303" s="223"/>
      <c r="TVF303" s="2"/>
      <c r="TVG303" s="2"/>
      <c r="TVH303" s="5"/>
      <c r="TVI303" s="5"/>
      <c r="TVJ303" s="5"/>
      <c r="TVK303" s="5"/>
      <c r="TVL303" s="5"/>
      <c r="TVM303" s="223"/>
      <c r="TVN303" s="2"/>
      <c r="TVO303" s="2"/>
      <c r="TVP303" s="5"/>
      <c r="TVQ303" s="5"/>
      <c r="TVR303" s="5"/>
      <c r="TVS303" s="5"/>
      <c r="TVT303" s="5"/>
      <c r="TVU303" s="223"/>
      <c r="TVV303" s="2"/>
      <c r="TVW303" s="2"/>
      <c r="TVX303" s="5"/>
      <c r="TVY303" s="5"/>
      <c r="TVZ303" s="5"/>
      <c r="TWA303" s="5"/>
      <c r="TWB303" s="5"/>
      <c r="TWC303" s="223"/>
      <c r="TWD303" s="2"/>
      <c r="TWE303" s="2"/>
      <c r="TWF303" s="5"/>
      <c r="TWG303" s="5"/>
      <c r="TWH303" s="5"/>
      <c r="TWI303" s="5"/>
      <c r="TWJ303" s="5"/>
      <c r="TWK303" s="223"/>
      <c r="TWL303" s="2"/>
      <c r="TWM303" s="2"/>
      <c r="TWN303" s="5"/>
      <c r="TWO303" s="5"/>
      <c r="TWP303" s="5"/>
      <c r="TWQ303" s="5"/>
      <c r="TWR303" s="5"/>
      <c r="TWS303" s="223"/>
      <c r="TWT303" s="2"/>
      <c r="TWU303" s="2"/>
      <c r="TWV303" s="5"/>
      <c r="TWW303" s="5"/>
      <c r="TWX303" s="5"/>
      <c r="TWY303" s="5"/>
      <c r="TWZ303" s="5"/>
      <c r="TXA303" s="223"/>
      <c r="TXB303" s="2"/>
      <c r="TXC303" s="2"/>
      <c r="TXD303" s="5"/>
      <c r="TXE303" s="5"/>
      <c r="TXF303" s="5"/>
      <c r="TXG303" s="5"/>
      <c r="TXH303" s="5"/>
      <c r="TXI303" s="223"/>
      <c r="TXJ303" s="2"/>
      <c r="TXK303" s="2"/>
      <c r="TXL303" s="5"/>
      <c r="TXM303" s="5"/>
      <c r="TXN303" s="5"/>
      <c r="TXO303" s="5"/>
      <c r="TXP303" s="5"/>
      <c r="TXQ303" s="223"/>
      <c r="TXR303" s="2"/>
      <c r="TXS303" s="2"/>
      <c r="TXT303" s="5"/>
      <c r="TXU303" s="5"/>
      <c r="TXV303" s="5"/>
      <c r="TXW303" s="5"/>
      <c r="TXX303" s="5"/>
      <c r="TXY303" s="223"/>
      <c r="TXZ303" s="2"/>
      <c r="TYA303" s="2"/>
      <c r="TYB303" s="5"/>
      <c r="TYC303" s="5"/>
      <c r="TYD303" s="5"/>
      <c r="TYE303" s="5"/>
      <c r="TYF303" s="5"/>
      <c r="TYG303" s="223"/>
      <c r="TYH303" s="2"/>
      <c r="TYI303" s="2"/>
      <c r="TYJ303" s="5"/>
      <c r="TYK303" s="5"/>
      <c r="TYL303" s="5"/>
      <c r="TYM303" s="5"/>
      <c r="TYN303" s="5"/>
      <c r="TYO303" s="223"/>
      <c r="TYP303" s="2"/>
      <c r="TYQ303" s="2"/>
      <c r="TYR303" s="5"/>
      <c r="TYS303" s="5"/>
      <c r="TYT303" s="5"/>
      <c r="TYU303" s="5"/>
      <c r="TYV303" s="5"/>
      <c r="TYW303" s="223"/>
      <c r="TYX303" s="2"/>
      <c r="TYY303" s="2"/>
      <c r="TYZ303" s="5"/>
      <c r="TZA303" s="5"/>
      <c r="TZB303" s="5"/>
      <c r="TZC303" s="5"/>
      <c r="TZD303" s="5"/>
      <c r="TZE303" s="223"/>
      <c r="TZF303" s="2"/>
      <c r="TZG303" s="2"/>
      <c r="TZH303" s="5"/>
      <c r="TZI303" s="5"/>
      <c r="TZJ303" s="5"/>
      <c r="TZK303" s="5"/>
      <c r="TZL303" s="5"/>
      <c r="TZM303" s="223"/>
      <c r="TZN303" s="2"/>
      <c r="TZO303" s="2"/>
      <c r="TZP303" s="5"/>
      <c r="TZQ303" s="5"/>
      <c r="TZR303" s="5"/>
      <c r="TZS303" s="5"/>
      <c r="TZT303" s="5"/>
      <c r="TZU303" s="223"/>
      <c r="TZV303" s="2"/>
      <c r="TZW303" s="2"/>
      <c r="TZX303" s="5"/>
      <c r="TZY303" s="5"/>
      <c r="TZZ303" s="5"/>
      <c r="UAA303" s="5"/>
      <c r="UAB303" s="5"/>
      <c r="UAC303" s="223"/>
      <c r="UAD303" s="2"/>
      <c r="UAE303" s="2"/>
      <c r="UAF303" s="5"/>
      <c r="UAG303" s="5"/>
      <c r="UAH303" s="5"/>
      <c r="UAI303" s="5"/>
      <c r="UAJ303" s="5"/>
      <c r="UAK303" s="223"/>
      <c r="UAL303" s="2"/>
      <c r="UAM303" s="2"/>
      <c r="UAN303" s="5"/>
      <c r="UAO303" s="5"/>
      <c r="UAP303" s="5"/>
      <c r="UAQ303" s="5"/>
      <c r="UAR303" s="5"/>
      <c r="UAS303" s="223"/>
      <c r="UAT303" s="2"/>
      <c r="UAU303" s="2"/>
      <c r="UAV303" s="5"/>
      <c r="UAW303" s="5"/>
      <c r="UAX303" s="5"/>
      <c r="UAY303" s="5"/>
      <c r="UAZ303" s="5"/>
      <c r="UBA303" s="223"/>
      <c r="UBB303" s="2"/>
      <c r="UBC303" s="2"/>
      <c r="UBD303" s="5"/>
      <c r="UBE303" s="5"/>
      <c r="UBF303" s="5"/>
      <c r="UBG303" s="5"/>
      <c r="UBH303" s="5"/>
      <c r="UBI303" s="223"/>
      <c r="UBJ303" s="2"/>
      <c r="UBK303" s="2"/>
      <c r="UBL303" s="5"/>
      <c r="UBM303" s="5"/>
      <c r="UBN303" s="5"/>
      <c r="UBO303" s="5"/>
      <c r="UBP303" s="5"/>
      <c r="UBQ303" s="223"/>
      <c r="UBR303" s="2"/>
      <c r="UBS303" s="2"/>
      <c r="UBT303" s="5"/>
      <c r="UBU303" s="5"/>
      <c r="UBV303" s="5"/>
      <c r="UBW303" s="5"/>
      <c r="UBX303" s="5"/>
      <c r="UBY303" s="223"/>
      <c r="UBZ303" s="2"/>
      <c r="UCA303" s="2"/>
      <c r="UCB303" s="5"/>
      <c r="UCC303" s="5"/>
      <c r="UCD303" s="5"/>
      <c r="UCE303" s="5"/>
      <c r="UCF303" s="5"/>
      <c r="UCG303" s="223"/>
      <c r="UCH303" s="2"/>
      <c r="UCI303" s="2"/>
      <c r="UCJ303" s="5"/>
      <c r="UCK303" s="5"/>
      <c r="UCL303" s="5"/>
      <c r="UCM303" s="5"/>
      <c r="UCN303" s="5"/>
      <c r="UCO303" s="223"/>
      <c r="UCP303" s="2"/>
      <c r="UCQ303" s="2"/>
      <c r="UCR303" s="5"/>
      <c r="UCS303" s="5"/>
      <c r="UCT303" s="5"/>
      <c r="UCU303" s="5"/>
      <c r="UCV303" s="5"/>
      <c r="UCW303" s="223"/>
      <c r="UCX303" s="2"/>
      <c r="UCY303" s="2"/>
      <c r="UCZ303" s="5"/>
      <c r="UDA303" s="5"/>
      <c r="UDB303" s="5"/>
      <c r="UDC303" s="5"/>
      <c r="UDD303" s="5"/>
      <c r="UDE303" s="223"/>
      <c r="UDF303" s="2"/>
      <c r="UDG303" s="2"/>
      <c r="UDH303" s="5"/>
      <c r="UDI303" s="5"/>
      <c r="UDJ303" s="5"/>
      <c r="UDK303" s="5"/>
      <c r="UDL303" s="5"/>
      <c r="UDM303" s="223"/>
      <c r="UDN303" s="2"/>
      <c r="UDO303" s="2"/>
      <c r="UDP303" s="5"/>
      <c r="UDQ303" s="5"/>
      <c r="UDR303" s="5"/>
      <c r="UDS303" s="5"/>
      <c r="UDT303" s="5"/>
      <c r="UDU303" s="223"/>
      <c r="UDV303" s="2"/>
      <c r="UDW303" s="2"/>
      <c r="UDX303" s="5"/>
      <c r="UDY303" s="5"/>
      <c r="UDZ303" s="5"/>
      <c r="UEA303" s="5"/>
      <c r="UEB303" s="5"/>
      <c r="UEC303" s="223"/>
      <c r="UED303" s="2"/>
      <c r="UEE303" s="2"/>
      <c r="UEF303" s="5"/>
      <c r="UEG303" s="5"/>
      <c r="UEH303" s="5"/>
      <c r="UEI303" s="5"/>
      <c r="UEJ303" s="5"/>
      <c r="UEK303" s="223"/>
      <c r="UEL303" s="2"/>
      <c r="UEM303" s="2"/>
      <c r="UEN303" s="5"/>
      <c r="UEO303" s="5"/>
      <c r="UEP303" s="5"/>
      <c r="UEQ303" s="5"/>
      <c r="UER303" s="5"/>
      <c r="UES303" s="223"/>
      <c r="UET303" s="2"/>
      <c r="UEU303" s="2"/>
      <c r="UEV303" s="5"/>
      <c r="UEW303" s="5"/>
      <c r="UEX303" s="5"/>
      <c r="UEY303" s="5"/>
      <c r="UEZ303" s="5"/>
      <c r="UFA303" s="223"/>
      <c r="UFB303" s="2"/>
      <c r="UFC303" s="2"/>
      <c r="UFD303" s="5"/>
      <c r="UFE303" s="5"/>
      <c r="UFF303" s="5"/>
      <c r="UFG303" s="5"/>
      <c r="UFH303" s="5"/>
      <c r="UFI303" s="223"/>
      <c r="UFJ303" s="2"/>
      <c r="UFK303" s="2"/>
      <c r="UFL303" s="5"/>
      <c r="UFM303" s="5"/>
      <c r="UFN303" s="5"/>
      <c r="UFO303" s="5"/>
      <c r="UFP303" s="5"/>
      <c r="UFQ303" s="223"/>
      <c r="UFR303" s="2"/>
      <c r="UFS303" s="2"/>
      <c r="UFT303" s="5"/>
      <c r="UFU303" s="5"/>
      <c r="UFV303" s="5"/>
      <c r="UFW303" s="5"/>
      <c r="UFX303" s="5"/>
      <c r="UFY303" s="223"/>
      <c r="UFZ303" s="2"/>
      <c r="UGA303" s="2"/>
      <c r="UGB303" s="5"/>
      <c r="UGC303" s="5"/>
      <c r="UGD303" s="5"/>
      <c r="UGE303" s="5"/>
      <c r="UGF303" s="5"/>
      <c r="UGG303" s="223"/>
      <c r="UGH303" s="2"/>
      <c r="UGI303" s="2"/>
      <c r="UGJ303" s="5"/>
      <c r="UGK303" s="5"/>
      <c r="UGL303" s="5"/>
      <c r="UGM303" s="5"/>
      <c r="UGN303" s="5"/>
      <c r="UGO303" s="223"/>
      <c r="UGP303" s="2"/>
      <c r="UGQ303" s="2"/>
      <c r="UGR303" s="5"/>
      <c r="UGS303" s="5"/>
      <c r="UGT303" s="5"/>
      <c r="UGU303" s="5"/>
      <c r="UGV303" s="5"/>
      <c r="UGW303" s="223"/>
      <c r="UGX303" s="2"/>
      <c r="UGY303" s="2"/>
      <c r="UGZ303" s="5"/>
      <c r="UHA303" s="5"/>
      <c r="UHB303" s="5"/>
      <c r="UHC303" s="5"/>
      <c r="UHD303" s="5"/>
      <c r="UHE303" s="223"/>
      <c r="UHF303" s="2"/>
      <c r="UHG303" s="2"/>
      <c r="UHH303" s="5"/>
      <c r="UHI303" s="5"/>
      <c r="UHJ303" s="5"/>
      <c r="UHK303" s="5"/>
      <c r="UHL303" s="5"/>
      <c r="UHM303" s="223"/>
      <c r="UHN303" s="2"/>
      <c r="UHO303" s="2"/>
      <c r="UHP303" s="5"/>
      <c r="UHQ303" s="5"/>
      <c r="UHR303" s="5"/>
      <c r="UHS303" s="5"/>
      <c r="UHT303" s="5"/>
      <c r="UHU303" s="223"/>
      <c r="UHV303" s="2"/>
      <c r="UHW303" s="2"/>
      <c r="UHX303" s="5"/>
      <c r="UHY303" s="5"/>
      <c r="UHZ303" s="5"/>
      <c r="UIA303" s="5"/>
      <c r="UIB303" s="5"/>
      <c r="UIC303" s="223"/>
      <c r="UID303" s="2"/>
      <c r="UIE303" s="2"/>
      <c r="UIF303" s="5"/>
      <c r="UIG303" s="5"/>
      <c r="UIH303" s="5"/>
      <c r="UII303" s="5"/>
      <c r="UIJ303" s="5"/>
      <c r="UIK303" s="223"/>
      <c r="UIL303" s="2"/>
      <c r="UIM303" s="2"/>
      <c r="UIN303" s="5"/>
      <c r="UIO303" s="5"/>
      <c r="UIP303" s="5"/>
      <c r="UIQ303" s="5"/>
      <c r="UIR303" s="5"/>
      <c r="UIS303" s="223"/>
      <c r="UIT303" s="2"/>
      <c r="UIU303" s="2"/>
      <c r="UIV303" s="5"/>
      <c r="UIW303" s="5"/>
      <c r="UIX303" s="5"/>
      <c r="UIY303" s="5"/>
      <c r="UIZ303" s="5"/>
      <c r="UJA303" s="223"/>
      <c r="UJB303" s="2"/>
      <c r="UJC303" s="2"/>
      <c r="UJD303" s="5"/>
      <c r="UJE303" s="5"/>
      <c r="UJF303" s="5"/>
      <c r="UJG303" s="5"/>
      <c r="UJH303" s="5"/>
      <c r="UJI303" s="223"/>
      <c r="UJJ303" s="2"/>
      <c r="UJK303" s="2"/>
      <c r="UJL303" s="5"/>
      <c r="UJM303" s="5"/>
      <c r="UJN303" s="5"/>
      <c r="UJO303" s="5"/>
      <c r="UJP303" s="5"/>
      <c r="UJQ303" s="223"/>
      <c r="UJR303" s="2"/>
      <c r="UJS303" s="2"/>
      <c r="UJT303" s="5"/>
      <c r="UJU303" s="5"/>
      <c r="UJV303" s="5"/>
      <c r="UJW303" s="5"/>
      <c r="UJX303" s="5"/>
      <c r="UJY303" s="223"/>
      <c r="UJZ303" s="2"/>
      <c r="UKA303" s="2"/>
      <c r="UKB303" s="5"/>
      <c r="UKC303" s="5"/>
      <c r="UKD303" s="5"/>
      <c r="UKE303" s="5"/>
      <c r="UKF303" s="5"/>
      <c r="UKG303" s="223"/>
      <c r="UKH303" s="2"/>
      <c r="UKI303" s="2"/>
      <c r="UKJ303" s="5"/>
      <c r="UKK303" s="5"/>
      <c r="UKL303" s="5"/>
      <c r="UKM303" s="5"/>
      <c r="UKN303" s="5"/>
      <c r="UKO303" s="223"/>
      <c r="UKP303" s="2"/>
      <c r="UKQ303" s="2"/>
      <c r="UKR303" s="5"/>
      <c r="UKS303" s="5"/>
      <c r="UKT303" s="5"/>
      <c r="UKU303" s="5"/>
      <c r="UKV303" s="5"/>
      <c r="UKW303" s="223"/>
      <c r="UKX303" s="2"/>
      <c r="UKY303" s="2"/>
      <c r="UKZ303" s="5"/>
      <c r="ULA303" s="5"/>
      <c r="ULB303" s="5"/>
      <c r="ULC303" s="5"/>
      <c r="ULD303" s="5"/>
      <c r="ULE303" s="223"/>
      <c r="ULF303" s="2"/>
      <c r="ULG303" s="2"/>
      <c r="ULH303" s="5"/>
      <c r="ULI303" s="5"/>
      <c r="ULJ303" s="5"/>
      <c r="ULK303" s="5"/>
      <c r="ULL303" s="5"/>
      <c r="ULM303" s="223"/>
      <c r="ULN303" s="2"/>
      <c r="ULO303" s="2"/>
      <c r="ULP303" s="5"/>
      <c r="ULQ303" s="5"/>
      <c r="ULR303" s="5"/>
      <c r="ULS303" s="5"/>
      <c r="ULT303" s="5"/>
      <c r="ULU303" s="223"/>
      <c r="ULV303" s="2"/>
      <c r="ULW303" s="2"/>
      <c r="ULX303" s="5"/>
      <c r="ULY303" s="5"/>
      <c r="ULZ303" s="5"/>
      <c r="UMA303" s="5"/>
      <c r="UMB303" s="5"/>
      <c r="UMC303" s="223"/>
      <c r="UMD303" s="2"/>
      <c r="UME303" s="2"/>
      <c r="UMF303" s="5"/>
      <c r="UMG303" s="5"/>
      <c r="UMH303" s="5"/>
      <c r="UMI303" s="5"/>
      <c r="UMJ303" s="5"/>
      <c r="UMK303" s="223"/>
      <c r="UML303" s="2"/>
      <c r="UMM303" s="2"/>
      <c r="UMN303" s="5"/>
      <c r="UMO303" s="5"/>
      <c r="UMP303" s="5"/>
      <c r="UMQ303" s="5"/>
      <c r="UMR303" s="5"/>
      <c r="UMS303" s="223"/>
      <c r="UMT303" s="2"/>
      <c r="UMU303" s="2"/>
      <c r="UMV303" s="5"/>
      <c r="UMW303" s="5"/>
      <c r="UMX303" s="5"/>
      <c r="UMY303" s="5"/>
      <c r="UMZ303" s="5"/>
      <c r="UNA303" s="223"/>
      <c r="UNB303" s="2"/>
      <c r="UNC303" s="2"/>
      <c r="UND303" s="5"/>
      <c r="UNE303" s="5"/>
      <c r="UNF303" s="5"/>
      <c r="UNG303" s="5"/>
      <c r="UNH303" s="5"/>
      <c r="UNI303" s="223"/>
      <c r="UNJ303" s="2"/>
      <c r="UNK303" s="2"/>
      <c r="UNL303" s="5"/>
      <c r="UNM303" s="5"/>
      <c r="UNN303" s="5"/>
      <c r="UNO303" s="5"/>
      <c r="UNP303" s="5"/>
      <c r="UNQ303" s="223"/>
      <c r="UNR303" s="2"/>
      <c r="UNS303" s="2"/>
      <c r="UNT303" s="5"/>
      <c r="UNU303" s="5"/>
      <c r="UNV303" s="5"/>
      <c r="UNW303" s="5"/>
      <c r="UNX303" s="5"/>
      <c r="UNY303" s="223"/>
      <c r="UNZ303" s="2"/>
      <c r="UOA303" s="2"/>
      <c r="UOB303" s="5"/>
      <c r="UOC303" s="5"/>
      <c r="UOD303" s="5"/>
      <c r="UOE303" s="5"/>
      <c r="UOF303" s="5"/>
      <c r="UOG303" s="223"/>
      <c r="UOH303" s="2"/>
      <c r="UOI303" s="2"/>
      <c r="UOJ303" s="5"/>
      <c r="UOK303" s="5"/>
      <c r="UOL303" s="5"/>
      <c r="UOM303" s="5"/>
      <c r="UON303" s="5"/>
      <c r="UOO303" s="223"/>
      <c r="UOP303" s="2"/>
      <c r="UOQ303" s="2"/>
      <c r="UOR303" s="5"/>
      <c r="UOS303" s="5"/>
      <c r="UOT303" s="5"/>
      <c r="UOU303" s="5"/>
      <c r="UOV303" s="5"/>
      <c r="UOW303" s="223"/>
      <c r="UOX303" s="2"/>
      <c r="UOY303" s="2"/>
      <c r="UOZ303" s="5"/>
      <c r="UPA303" s="5"/>
      <c r="UPB303" s="5"/>
      <c r="UPC303" s="5"/>
      <c r="UPD303" s="5"/>
      <c r="UPE303" s="223"/>
      <c r="UPF303" s="2"/>
      <c r="UPG303" s="2"/>
      <c r="UPH303" s="5"/>
      <c r="UPI303" s="5"/>
      <c r="UPJ303" s="5"/>
      <c r="UPK303" s="5"/>
      <c r="UPL303" s="5"/>
      <c r="UPM303" s="223"/>
      <c r="UPN303" s="2"/>
      <c r="UPO303" s="2"/>
      <c r="UPP303" s="5"/>
      <c r="UPQ303" s="5"/>
      <c r="UPR303" s="5"/>
      <c r="UPS303" s="5"/>
      <c r="UPT303" s="5"/>
      <c r="UPU303" s="223"/>
      <c r="UPV303" s="2"/>
      <c r="UPW303" s="2"/>
      <c r="UPX303" s="5"/>
      <c r="UPY303" s="5"/>
      <c r="UPZ303" s="5"/>
      <c r="UQA303" s="5"/>
      <c r="UQB303" s="5"/>
      <c r="UQC303" s="223"/>
      <c r="UQD303" s="2"/>
      <c r="UQE303" s="2"/>
      <c r="UQF303" s="5"/>
      <c r="UQG303" s="5"/>
      <c r="UQH303" s="5"/>
      <c r="UQI303" s="5"/>
      <c r="UQJ303" s="5"/>
      <c r="UQK303" s="223"/>
      <c r="UQL303" s="2"/>
      <c r="UQM303" s="2"/>
      <c r="UQN303" s="5"/>
      <c r="UQO303" s="5"/>
      <c r="UQP303" s="5"/>
      <c r="UQQ303" s="5"/>
      <c r="UQR303" s="5"/>
      <c r="UQS303" s="223"/>
      <c r="UQT303" s="2"/>
      <c r="UQU303" s="2"/>
      <c r="UQV303" s="5"/>
      <c r="UQW303" s="5"/>
      <c r="UQX303" s="5"/>
      <c r="UQY303" s="5"/>
      <c r="UQZ303" s="5"/>
      <c r="URA303" s="223"/>
      <c r="URB303" s="2"/>
      <c r="URC303" s="2"/>
      <c r="URD303" s="5"/>
      <c r="URE303" s="5"/>
      <c r="URF303" s="5"/>
      <c r="URG303" s="5"/>
      <c r="URH303" s="5"/>
      <c r="URI303" s="223"/>
      <c r="URJ303" s="2"/>
      <c r="URK303" s="2"/>
      <c r="URL303" s="5"/>
      <c r="URM303" s="5"/>
      <c r="URN303" s="5"/>
      <c r="URO303" s="5"/>
      <c r="URP303" s="5"/>
      <c r="URQ303" s="223"/>
      <c r="URR303" s="2"/>
      <c r="URS303" s="2"/>
      <c r="URT303" s="5"/>
      <c r="URU303" s="5"/>
      <c r="URV303" s="5"/>
      <c r="URW303" s="5"/>
      <c r="URX303" s="5"/>
      <c r="URY303" s="223"/>
      <c r="URZ303" s="2"/>
      <c r="USA303" s="2"/>
      <c r="USB303" s="5"/>
      <c r="USC303" s="5"/>
      <c r="USD303" s="5"/>
      <c r="USE303" s="5"/>
      <c r="USF303" s="5"/>
      <c r="USG303" s="223"/>
      <c r="USH303" s="2"/>
      <c r="USI303" s="2"/>
      <c r="USJ303" s="5"/>
      <c r="USK303" s="5"/>
      <c r="USL303" s="5"/>
      <c r="USM303" s="5"/>
      <c r="USN303" s="5"/>
      <c r="USO303" s="223"/>
      <c r="USP303" s="2"/>
      <c r="USQ303" s="2"/>
      <c r="USR303" s="5"/>
      <c r="USS303" s="5"/>
      <c r="UST303" s="5"/>
      <c r="USU303" s="5"/>
      <c r="USV303" s="5"/>
      <c r="USW303" s="223"/>
      <c r="USX303" s="2"/>
      <c r="USY303" s="2"/>
      <c r="USZ303" s="5"/>
      <c r="UTA303" s="5"/>
      <c r="UTB303" s="5"/>
      <c r="UTC303" s="5"/>
      <c r="UTD303" s="5"/>
      <c r="UTE303" s="223"/>
      <c r="UTF303" s="2"/>
      <c r="UTG303" s="2"/>
      <c r="UTH303" s="5"/>
      <c r="UTI303" s="5"/>
      <c r="UTJ303" s="5"/>
      <c r="UTK303" s="5"/>
      <c r="UTL303" s="5"/>
      <c r="UTM303" s="223"/>
      <c r="UTN303" s="2"/>
      <c r="UTO303" s="2"/>
      <c r="UTP303" s="5"/>
      <c r="UTQ303" s="5"/>
      <c r="UTR303" s="5"/>
      <c r="UTS303" s="5"/>
      <c r="UTT303" s="5"/>
      <c r="UTU303" s="223"/>
      <c r="UTV303" s="2"/>
      <c r="UTW303" s="2"/>
      <c r="UTX303" s="5"/>
      <c r="UTY303" s="5"/>
      <c r="UTZ303" s="5"/>
      <c r="UUA303" s="5"/>
      <c r="UUB303" s="5"/>
      <c r="UUC303" s="223"/>
      <c r="UUD303" s="2"/>
      <c r="UUE303" s="2"/>
      <c r="UUF303" s="5"/>
      <c r="UUG303" s="5"/>
      <c r="UUH303" s="5"/>
      <c r="UUI303" s="5"/>
      <c r="UUJ303" s="5"/>
      <c r="UUK303" s="223"/>
      <c r="UUL303" s="2"/>
      <c r="UUM303" s="2"/>
      <c r="UUN303" s="5"/>
      <c r="UUO303" s="5"/>
      <c r="UUP303" s="5"/>
      <c r="UUQ303" s="5"/>
      <c r="UUR303" s="5"/>
      <c r="UUS303" s="223"/>
      <c r="UUT303" s="2"/>
      <c r="UUU303" s="2"/>
      <c r="UUV303" s="5"/>
      <c r="UUW303" s="5"/>
      <c r="UUX303" s="5"/>
      <c r="UUY303" s="5"/>
      <c r="UUZ303" s="5"/>
      <c r="UVA303" s="223"/>
      <c r="UVB303" s="2"/>
      <c r="UVC303" s="2"/>
      <c r="UVD303" s="5"/>
      <c r="UVE303" s="5"/>
      <c r="UVF303" s="5"/>
      <c r="UVG303" s="5"/>
      <c r="UVH303" s="5"/>
      <c r="UVI303" s="223"/>
      <c r="UVJ303" s="2"/>
      <c r="UVK303" s="2"/>
      <c r="UVL303" s="5"/>
      <c r="UVM303" s="5"/>
      <c r="UVN303" s="5"/>
      <c r="UVO303" s="5"/>
      <c r="UVP303" s="5"/>
      <c r="UVQ303" s="223"/>
      <c r="UVR303" s="2"/>
      <c r="UVS303" s="2"/>
      <c r="UVT303" s="5"/>
      <c r="UVU303" s="5"/>
      <c r="UVV303" s="5"/>
      <c r="UVW303" s="5"/>
      <c r="UVX303" s="5"/>
      <c r="UVY303" s="223"/>
      <c r="UVZ303" s="2"/>
      <c r="UWA303" s="2"/>
      <c r="UWB303" s="5"/>
      <c r="UWC303" s="5"/>
      <c r="UWD303" s="5"/>
      <c r="UWE303" s="5"/>
      <c r="UWF303" s="5"/>
      <c r="UWG303" s="223"/>
      <c r="UWH303" s="2"/>
      <c r="UWI303" s="2"/>
      <c r="UWJ303" s="5"/>
      <c r="UWK303" s="5"/>
      <c r="UWL303" s="5"/>
      <c r="UWM303" s="5"/>
      <c r="UWN303" s="5"/>
      <c r="UWO303" s="223"/>
      <c r="UWP303" s="2"/>
      <c r="UWQ303" s="2"/>
      <c r="UWR303" s="5"/>
      <c r="UWS303" s="5"/>
      <c r="UWT303" s="5"/>
      <c r="UWU303" s="5"/>
      <c r="UWV303" s="5"/>
      <c r="UWW303" s="223"/>
      <c r="UWX303" s="2"/>
      <c r="UWY303" s="2"/>
      <c r="UWZ303" s="5"/>
      <c r="UXA303" s="5"/>
      <c r="UXB303" s="5"/>
      <c r="UXC303" s="5"/>
      <c r="UXD303" s="5"/>
      <c r="UXE303" s="223"/>
      <c r="UXF303" s="2"/>
      <c r="UXG303" s="2"/>
      <c r="UXH303" s="5"/>
      <c r="UXI303" s="5"/>
      <c r="UXJ303" s="5"/>
      <c r="UXK303" s="5"/>
      <c r="UXL303" s="5"/>
      <c r="UXM303" s="223"/>
      <c r="UXN303" s="2"/>
      <c r="UXO303" s="2"/>
      <c r="UXP303" s="5"/>
      <c r="UXQ303" s="5"/>
      <c r="UXR303" s="5"/>
      <c r="UXS303" s="5"/>
      <c r="UXT303" s="5"/>
      <c r="UXU303" s="223"/>
      <c r="UXV303" s="2"/>
      <c r="UXW303" s="2"/>
      <c r="UXX303" s="5"/>
      <c r="UXY303" s="5"/>
      <c r="UXZ303" s="5"/>
      <c r="UYA303" s="5"/>
      <c r="UYB303" s="5"/>
      <c r="UYC303" s="223"/>
      <c r="UYD303" s="2"/>
      <c r="UYE303" s="2"/>
      <c r="UYF303" s="5"/>
      <c r="UYG303" s="5"/>
      <c r="UYH303" s="5"/>
      <c r="UYI303" s="5"/>
      <c r="UYJ303" s="5"/>
      <c r="UYK303" s="223"/>
      <c r="UYL303" s="2"/>
      <c r="UYM303" s="2"/>
      <c r="UYN303" s="5"/>
      <c r="UYO303" s="5"/>
      <c r="UYP303" s="5"/>
      <c r="UYQ303" s="5"/>
      <c r="UYR303" s="5"/>
      <c r="UYS303" s="223"/>
      <c r="UYT303" s="2"/>
      <c r="UYU303" s="2"/>
      <c r="UYV303" s="5"/>
      <c r="UYW303" s="5"/>
      <c r="UYX303" s="5"/>
      <c r="UYY303" s="5"/>
      <c r="UYZ303" s="5"/>
      <c r="UZA303" s="223"/>
      <c r="UZB303" s="2"/>
      <c r="UZC303" s="2"/>
      <c r="UZD303" s="5"/>
      <c r="UZE303" s="5"/>
      <c r="UZF303" s="5"/>
      <c r="UZG303" s="5"/>
      <c r="UZH303" s="5"/>
      <c r="UZI303" s="223"/>
      <c r="UZJ303" s="2"/>
      <c r="UZK303" s="2"/>
      <c r="UZL303" s="5"/>
      <c r="UZM303" s="5"/>
      <c r="UZN303" s="5"/>
      <c r="UZO303" s="5"/>
      <c r="UZP303" s="5"/>
      <c r="UZQ303" s="223"/>
      <c r="UZR303" s="2"/>
      <c r="UZS303" s="2"/>
      <c r="UZT303" s="5"/>
      <c r="UZU303" s="5"/>
      <c r="UZV303" s="5"/>
      <c r="UZW303" s="5"/>
      <c r="UZX303" s="5"/>
      <c r="UZY303" s="223"/>
      <c r="UZZ303" s="2"/>
      <c r="VAA303" s="2"/>
      <c r="VAB303" s="5"/>
      <c r="VAC303" s="5"/>
      <c r="VAD303" s="5"/>
      <c r="VAE303" s="5"/>
      <c r="VAF303" s="5"/>
      <c r="VAG303" s="223"/>
      <c r="VAH303" s="2"/>
      <c r="VAI303" s="2"/>
      <c r="VAJ303" s="5"/>
      <c r="VAK303" s="5"/>
      <c r="VAL303" s="5"/>
      <c r="VAM303" s="5"/>
      <c r="VAN303" s="5"/>
      <c r="VAO303" s="223"/>
      <c r="VAP303" s="2"/>
      <c r="VAQ303" s="2"/>
      <c r="VAR303" s="5"/>
      <c r="VAS303" s="5"/>
      <c r="VAT303" s="5"/>
      <c r="VAU303" s="5"/>
      <c r="VAV303" s="5"/>
      <c r="VAW303" s="223"/>
      <c r="VAX303" s="2"/>
      <c r="VAY303" s="2"/>
      <c r="VAZ303" s="5"/>
      <c r="VBA303" s="5"/>
      <c r="VBB303" s="5"/>
      <c r="VBC303" s="5"/>
      <c r="VBD303" s="5"/>
      <c r="VBE303" s="223"/>
      <c r="VBF303" s="2"/>
      <c r="VBG303" s="2"/>
      <c r="VBH303" s="5"/>
      <c r="VBI303" s="5"/>
      <c r="VBJ303" s="5"/>
      <c r="VBK303" s="5"/>
      <c r="VBL303" s="5"/>
      <c r="VBM303" s="223"/>
      <c r="VBN303" s="2"/>
      <c r="VBO303" s="2"/>
      <c r="VBP303" s="5"/>
      <c r="VBQ303" s="5"/>
      <c r="VBR303" s="5"/>
      <c r="VBS303" s="5"/>
      <c r="VBT303" s="5"/>
      <c r="VBU303" s="223"/>
      <c r="VBV303" s="2"/>
      <c r="VBW303" s="2"/>
      <c r="VBX303" s="5"/>
      <c r="VBY303" s="5"/>
      <c r="VBZ303" s="5"/>
      <c r="VCA303" s="5"/>
      <c r="VCB303" s="5"/>
      <c r="VCC303" s="223"/>
      <c r="VCD303" s="2"/>
      <c r="VCE303" s="2"/>
      <c r="VCF303" s="5"/>
      <c r="VCG303" s="5"/>
      <c r="VCH303" s="5"/>
      <c r="VCI303" s="5"/>
      <c r="VCJ303" s="5"/>
      <c r="VCK303" s="223"/>
      <c r="VCL303" s="2"/>
      <c r="VCM303" s="2"/>
      <c r="VCN303" s="5"/>
      <c r="VCO303" s="5"/>
      <c r="VCP303" s="5"/>
      <c r="VCQ303" s="5"/>
      <c r="VCR303" s="5"/>
      <c r="VCS303" s="223"/>
      <c r="VCT303" s="2"/>
      <c r="VCU303" s="2"/>
      <c r="VCV303" s="5"/>
      <c r="VCW303" s="5"/>
      <c r="VCX303" s="5"/>
      <c r="VCY303" s="5"/>
      <c r="VCZ303" s="5"/>
      <c r="VDA303" s="223"/>
      <c r="VDB303" s="2"/>
      <c r="VDC303" s="2"/>
      <c r="VDD303" s="5"/>
      <c r="VDE303" s="5"/>
      <c r="VDF303" s="5"/>
      <c r="VDG303" s="5"/>
      <c r="VDH303" s="5"/>
      <c r="VDI303" s="223"/>
      <c r="VDJ303" s="2"/>
      <c r="VDK303" s="2"/>
      <c r="VDL303" s="5"/>
      <c r="VDM303" s="5"/>
      <c r="VDN303" s="5"/>
      <c r="VDO303" s="5"/>
      <c r="VDP303" s="5"/>
      <c r="VDQ303" s="223"/>
      <c r="VDR303" s="2"/>
      <c r="VDS303" s="2"/>
      <c r="VDT303" s="5"/>
      <c r="VDU303" s="5"/>
      <c r="VDV303" s="5"/>
      <c r="VDW303" s="5"/>
      <c r="VDX303" s="5"/>
      <c r="VDY303" s="223"/>
      <c r="VDZ303" s="2"/>
      <c r="VEA303" s="2"/>
      <c r="VEB303" s="5"/>
      <c r="VEC303" s="5"/>
      <c r="VED303" s="5"/>
      <c r="VEE303" s="5"/>
      <c r="VEF303" s="5"/>
      <c r="VEG303" s="223"/>
      <c r="VEH303" s="2"/>
      <c r="VEI303" s="2"/>
      <c r="VEJ303" s="5"/>
      <c r="VEK303" s="5"/>
      <c r="VEL303" s="5"/>
      <c r="VEM303" s="5"/>
      <c r="VEN303" s="5"/>
      <c r="VEO303" s="223"/>
      <c r="VEP303" s="2"/>
      <c r="VEQ303" s="2"/>
      <c r="VER303" s="5"/>
      <c r="VES303" s="5"/>
      <c r="VET303" s="5"/>
      <c r="VEU303" s="5"/>
      <c r="VEV303" s="5"/>
      <c r="VEW303" s="223"/>
      <c r="VEX303" s="2"/>
      <c r="VEY303" s="2"/>
      <c r="VEZ303" s="5"/>
      <c r="VFA303" s="5"/>
      <c r="VFB303" s="5"/>
      <c r="VFC303" s="5"/>
      <c r="VFD303" s="5"/>
      <c r="VFE303" s="223"/>
      <c r="VFF303" s="2"/>
      <c r="VFG303" s="2"/>
      <c r="VFH303" s="5"/>
      <c r="VFI303" s="5"/>
      <c r="VFJ303" s="5"/>
      <c r="VFK303" s="5"/>
      <c r="VFL303" s="5"/>
      <c r="VFM303" s="223"/>
      <c r="VFN303" s="2"/>
      <c r="VFO303" s="2"/>
      <c r="VFP303" s="5"/>
      <c r="VFQ303" s="5"/>
      <c r="VFR303" s="5"/>
      <c r="VFS303" s="5"/>
      <c r="VFT303" s="5"/>
      <c r="VFU303" s="223"/>
      <c r="VFV303" s="2"/>
      <c r="VFW303" s="2"/>
      <c r="VFX303" s="5"/>
      <c r="VFY303" s="5"/>
      <c r="VFZ303" s="5"/>
      <c r="VGA303" s="5"/>
      <c r="VGB303" s="5"/>
      <c r="VGC303" s="223"/>
      <c r="VGD303" s="2"/>
      <c r="VGE303" s="2"/>
      <c r="VGF303" s="5"/>
      <c r="VGG303" s="5"/>
      <c r="VGH303" s="5"/>
      <c r="VGI303" s="5"/>
      <c r="VGJ303" s="5"/>
      <c r="VGK303" s="223"/>
      <c r="VGL303" s="2"/>
      <c r="VGM303" s="2"/>
      <c r="VGN303" s="5"/>
      <c r="VGO303" s="5"/>
      <c r="VGP303" s="5"/>
      <c r="VGQ303" s="5"/>
      <c r="VGR303" s="5"/>
      <c r="VGS303" s="223"/>
      <c r="VGT303" s="2"/>
      <c r="VGU303" s="2"/>
      <c r="VGV303" s="5"/>
      <c r="VGW303" s="5"/>
      <c r="VGX303" s="5"/>
      <c r="VGY303" s="5"/>
      <c r="VGZ303" s="5"/>
      <c r="VHA303" s="223"/>
      <c r="VHB303" s="2"/>
      <c r="VHC303" s="2"/>
      <c r="VHD303" s="5"/>
      <c r="VHE303" s="5"/>
      <c r="VHF303" s="5"/>
      <c r="VHG303" s="5"/>
      <c r="VHH303" s="5"/>
      <c r="VHI303" s="223"/>
      <c r="VHJ303" s="2"/>
      <c r="VHK303" s="2"/>
      <c r="VHL303" s="5"/>
      <c r="VHM303" s="5"/>
      <c r="VHN303" s="5"/>
      <c r="VHO303" s="5"/>
      <c r="VHP303" s="5"/>
      <c r="VHQ303" s="223"/>
      <c r="VHR303" s="2"/>
      <c r="VHS303" s="2"/>
      <c r="VHT303" s="5"/>
      <c r="VHU303" s="5"/>
      <c r="VHV303" s="5"/>
      <c r="VHW303" s="5"/>
      <c r="VHX303" s="5"/>
      <c r="VHY303" s="223"/>
      <c r="VHZ303" s="2"/>
      <c r="VIA303" s="2"/>
      <c r="VIB303" s="5"/>
      <c r="VIC303" s="5"/>
      <c r="VID303" s="5"/>
      <c r="VIE303" s="5"/>
      <c r="VIF303" s="5"/>
      <c r="VIG303" s="223"/>
      <c r="VIH303" s="2"/>
      <c r="VII303" s="2"/>
      <c r="VIJ303" s="5"/>
      <c r="VIK303" s="5"/>
      <c r="VIL303" s="5"/>
      <c r="VIM303" s="5"/>
      <c r="VIN303" s="5"/>
      <c r="VIO303" s="223"/>
      <c r="VIP303" s="2"/>
      <c r="VIQ303" s="2"/>
      <c r="VIR303" s="5"/>
      <c r="VIS303" s="5"/>
      <c r="VIT303" s="5"/>
      <c r="VIU303" s="5"/>
      <c r="VIV303" s="5"/>
      <c r="VIW303" s="223"/>
      <c r="VIX303" s="2"/>
      <c r="VIY303" s="2"/>
      <c r="VIZ303" s="5"/>
      <c r="VJA303" s="5"/>
      <c r="VJB303" s="5"/>
      <c r="VJC303" s="5"/>
      <c r="VJD303" s="5"/>
      <c r="VJE303" s="223"/>
      <c r="VJF303" s="2"/>
      <c r="VJG303" s="2"/>
      <c r="VJH303" s="5"/>
      <c r="VJI303" s="5"/>
      <c r="VJJ303" s="5"/>
      <c r="VJK303" s="5"/>
      <c r="VJL303" s="5"/>
      <c r="VJM303" s="223"/>
      <c r="VJN303" s="2"/>
      <c r="VJO303" s="2"/>
      <c r="VJP303" s="5"/>
      <c r="VJQ303" s="5"/>
      <c r="VJR303" s="5"/>
      <c r="VJS303" s="5"/>
      <c r="VJT303" s="5"/>
      <c r="VJU303" s="223"/>
      <c r="VJV303" s="2"/>
      <c r="VJW303" s="2"/>
      <c r="VJX303" s="5"/>
      <c r="VJY303" s="5"/>
      <c r="VJZ303" s="5"/>
      <c r="VKA303" s="5"/>
      <c r="VKB303" s="5"/>
      <c r="VKC303" s="223"/>
      <c r="VKD303" s="2"/>
      <c r="VKE303" s="2"/>
      <c r="VKF303" s="5"/>
      <c r="VKG303" s="5"/>
      <c r="VKH303" s="5"/>
      <c r="VKI303" s="5"/>
      <c r="VKJ303" s="5"/>
      <c r="VKK303" s="223"/>
      <c r="VKL303" s="2"/>
      <c r="VKM303" s="2"/>
      <c r="VKN303" s="5"/>
      <c r="VKO303" s="5"/>
      <c r="VKP303" s="5"/>
      <c r="VKQ303" s="5"/>
      <c r="VKR303" s="5"/>
      <c r="VKS303" s="223"/>
      <c r="VKT303" s="2"/>
      <c r="VKU303" s="2"/>
      <c r="VKV303" s="5"/>
      <c r="VKW303" s="5"/>
      <c r="VKX303" s="5"/>
      <c r="VKY303" s="5"/>
      <c r="VKZ303" s="5"/>
      <c r="VLA303" s="223"/>
      <c r="VLB303" s="2"/>
      <c r="VLC303" s="2"/>
      <c r="VLD303" s="5"/>
      <c r="VLE303" s="5"/>
      <c r="VLF303" s="5"/>
      <c r="VLG303" s="5"/>
      <c r="VLH303" s="5"/>
      <c r="VLI303" s="223"/>
      <c r="VLJ303" s="2"/>
      <c r="VLK303" s="2"/>
      <c r="VLL303" s="5"/>
      <c r="VLM303" s="5"/>
      <c r="VLN303" s="5"/>
      <c r="VLO303" s="5"/>
      <c r="VLP303" s="5"/>
      <c r="VLQ303" s="223"/>
      <c r="VLR303" s="2"/>
      <c r="VLS303" s="2"/>
      <c r="VLT303" s="5"/>
      <c r="VLU303" s="5"/>
      <c r="VLV303" s="5"/>
      <c r="VLW303" s="5"/>
      <c r="VLX303" s="5"/>
      <c r="VLY303" s="223"/>
      <c r="VLZ303" s="2"/>
      <c r="VMA303" s="2"/>
      <c r="VMB303" s="5"/>
      <c r="VMC303" s="5"/>
      <c r="VMD303" s="5"/>
      <c r="VME303" s="5"/>
      <c r="VMF303" s="5"/>
      <c r="VMG303" s="223"/>
      <c r="VMH303" s="2"/>
      <c r="VMI303" s="2"/>
      <c r="VMJ303" s="5"/>
      <c r="VMK303" s="5"/>
      <c r="VML303" s="5"/>
      <c r="VMM303" s="5"/>
      <c r="VMN303" s="5"/>
      <c r="VMO303" s="223"/>
      <c r="VMP303" s="2"/>
      <c r="VMQ303" s="2"/>
      <c r="VMR303" s="5"/>
      <c r="VMS303" s="5"/>
      <c r="VMT303" s="5"/>
      <c r="VMU303" s="5"/>
      <c r="VMV303" s="5"/>
      <c r="VMW303" s="223"/>
      <c r="VMX303" s="2"/>
      <c r="VMY303" s="2"/>
      <c r="VMZ303" s="5"/>
      <c r="VNA303" s="5"/>
      <c r="VNB303" s="5"/>
      <c r="VNC303" s="5"/>
      <c r="VND303" s="5"/>
      <c r="VNE303" s="223"/>
      <c r="VNF303" s="2"/>
      <c r="VNG303" s="2"/>
      <c r="VNH303" s="5"/>
      <c r="VNI303" s="5"/>
      <c r="VNJ303" s="5"/>
      <c r="VNK303" s="5"/>
      <c r="VNL303" s="5"/>
      <c r="VNM303" s="223"/>
      <c r="VNN303" s="2"/>
      <c r="VNO303" s="2"/>
      <c r="VNP303" s="5"/>
      <c r="VNQ303" s="5"/>
      <c r="VNR303" s="5"/>
      <c r="VNS303" s="5"/>
      <c r="VNT303" s="5"/>
      <c r="VNU303" s="223"/>
      <c r="VNV303" s="2"/>
      <c r="VNW303" s="2"/>
      <c r="VNX303" s="5"/>
      <c r="VNY303" s="5"/>
      <c r="VNZ303" s="5"/>
      <c r="VOA303" s="5"/>
      <c r="VOB303" s="5"/>
      <c r="VOC303" s="223"/>
      <c r="VOD303" s="2"/>
      <c r="VOE303" s="2"/>
      <c r="VOF303" s="5"/>
      <c r="VOG303" s="5"/>
      <c r="VOH303" s="5"/>
      <c r="VOI303" s="5"/>
      <c r="VOJ303" s="5"/>
      <c r="VOK303" s="223"/>
      <c r="VOL303" s="2"/>
      <c r="VOM303" s="2"/>
      <c r="VON303" s="5"/>
      <c r="VOO303" s="5"/>
      <c r="VOP303" s="5"/>
      <c r="VOQ303" s="5"/>
      <c r="VOR303" s="5"/>
      <c r="VOS303" s="223"/>
      <c r="VOT303" s="2"/>
      <c r="VOU303" s="2"/>
      <c r="VOV303" s="5"/>
      <c r="VOW303" s="5"/>
      <c r="VOX303" s="5"/>
      <c r="VOY303" s="5"/>
      <c r="VOZ303" s="5"/>
      <c r="VPA303" s="223"/>
      <c r="VPB303" s="2"/>
      <c r="VPC303" s="2"/>
      <c r="VPD303" s="5"/>
      <c r="VPE303" s="5"/>
      <c r="VPF303" s="5"/>
      <c r="VPG303" s="5"/>
      <c r="VPH303" s="5"/>
      <c r="VPI303" s="223"/>
      <c r="VPJ303" s="2"/>
      <c r="VPK303" s="2"/>
      <c r="VPL303" s="5"/>
      <c r="VPM303" s="5"/>
      <c r="VPN303" s="5"/>
      <c r="VPO303" s="5"/>
      <c r="VPP303" s="5"/>
      <c r="VPQ303" s="223"/>
      <c r="VPR303" s="2"/>
      <c r="VPS303" s="2"/>
      <c r="VPT303" s="5"/>
      <c r="VPU303" s="5"/>
      <c r="VPV303" s="5"/>
      <c r="VPW303" s="5"/>
      <c r="VPX303" s="5"/>
      <c r="VPY303" s="223"/>
      <c r="VPZ303" s="2"/>
      <c r="VQA303" s="2"/>
      <c r="VQB303" s="5"/>
      <c r="VQC303" s="5"/>
      <c r="VQD303" s="5"/>
      <c r="VQE303" s="5"/>
      <c r="VQF303" s="5"/>
      <c r="VQG303" s="223"/>
      <c r="VQH303" s="2"/>
      <c r="VQI303" s="2"/>
      <c r="VQJ303" s="5"/>
      <c r="VQK303" s="5"/>
      <c r="VQL303" s="5"/>
      <c r="VQM303" s="5"/>
      <c r="VQN303" s="5"/>
      <c r="VQO303" s="223"/>
      <c r="VQP303" s="2"/>
      <c r="VQQ303" s="2"/>
      <c r="VQR303" s="5"/>
      <c r="VQS303" s="5"/>
      <c r="VQT303" s="5"/>
      <c r="VQU303" s="5"/>
      <c r="VQV303" s="5"/>
      <c r="VQW303" s="223"/>
      <c r="VQX303" s="2"/>
      <c r="VQY303" s="2"/>
      <c r="VQZ303" s="5"/>
      <c r="VRA303" s="5"/>
      <c r="VRB303" s="5"/>
      <c r="VRC303" s="5"/>
      <c r="VRD303" s="5"/>
      <c r="VRE303" s="223"/>
      <c r="VRF303" s="2"/>
      <c r="VRG303" s="2"/>
      <c r="VRH303" s="5"/>
      <c r="VRI303" s="5"/>
      <c r="VRJ303" s="5"/>
      <c r="VRK303" s="5"/>
      <c r="VRL303" s="5"/>
      <c r="VRM303" s="223"/>
      <c r="VRN303" s="2"/>
      <c r="VRO303" s="2"/>
      <c r="VRP303" s="5"/>
      <c r="VRQ303" s="5"/>
      <c r="VRR303" s="5"/>
      <c r="VRS303" s="5"/>
      <c r="VRT303" s="5"/>
      <c r="VRU303" s="223"/>
      <c r="VRV303" s="2"/>
      <c r="VRW303" s="2"/>
      <c r="VRX303" s="5"/>
      <c r="VRY303" s="5"/>
      <c r="VRZ303" s="5"/>
      <c r="VSA303" s="5"/>
      <c r="VSB303" s="5"/>
      <c r="VSC303" s="223"/>
      <c r="VSD303" s="2"/>
      <c r="VSE303" s="2"/>
      <c r="VSF303" s="5"/>
      <c r="VSG303" s="5"/>
      <c r="VSH303" s="5"/>
      <c r="VSI303" s="5"/>
      <c r="VSJ303" s="5"/>
      <c r="VSK303" s="223"/>
      <c r="VSL303" s="2"/>
      <c r="VSM303" s="2"/>
      <c r="VSN303" s="5"/>
      <c r="VSO303" s="5"/>
      <c r="VSP303" s="5"/>
      <c r="VSQ303" s="5"/>
      <c r="VSR303" s="5"/>
      <c r="VSS303" s="223"/>
      <c r="VST303" s="2"/>
      <c r="VSU303" s="2"/>
      <c r="VSV303" s="5"/>
      <c r="VSW303" s="5"/>
      <c r="VSX303" s="5"/>
      <c r="VSY303" s="5"/>
      <c r="VSZ303" s="5"/>
      <c r="VTA303" s="223"/>
      <c r="VTB303" s="2"/>
      <c r="VTC303" s="2"/>
      <c r="VTD303" s="5"/>
      <c r="VTE303" s="5"/>
      <c r="VTF303" s="5"/>
      <c r="VTG303" s="5"/>
      <c r="VTH303" s="5"/>
      <c r="VTI303" s="223"/>
      <c r="VTJ303" s="2"/>
      <c r="VTK303" s="2"/>
      <c r="VTL303" s="5"/>
      <c r="VTM303" s="5"/>
      <c r="VTN303" s="5"/>
      <c r="VTO303" s="5"/>
      <c r="VTP303" s="5"/>
      <c r="VTQ303" s="223"/>
      <c r="VTR303" s="2"/>
      <c r="VTS303" s="2"/>
      <c r="VTT303" s="5"/>
      <c r="VTU303" s="5"/>
      <c r="VTV303" s="5"/>
      <c r="VTW303" s="5"/>
      <c r="VTX303" s="5"/>
      <c r="VTY303" s="223"/>
      <c r="VTZ303" s="2"/>
      <c r="VUA303" s="2"/>
      <c r="VUB303" s="5"/>
      <c r="VUC303" s="5"/>
      <c r="VUD303" s="5"/>
      <c r="VUE303" s="5"/>
      <c r="VUF303" s="5"/>
      <c r="VUG303" s="223"/>
      <c r="VUH303" s="2"/>
      <c r="VUI303" s="2"/>
      <c r="VUJ303" s="5"/>
      <c r="VUK303" s="5"/>
      <c r="VUL303" s="5"/>
      <c r="VUM303" s="5"/>
      <c r="VUN303" s="5"/>
      <c r="VUO303" s="223"/>
      <c r="VUP303" s="2"/>
      <c r="VUQ303" s="2"/>
      <c r="VUR303" s="5"/>
      <c r="VUS303" s="5"/>
      <c r="VUT303" s="5"/>
      <c r="VUU303" s="5"/>
      <c r="VUV303" s="5"/>
      <c r="VUW303" s="223"/>
      <c r="VUX303" s="2"/>
      <c r="VUY303" s="2"/>
      <c r="VUZ303" s="5"/>
      <c r="VVA303" s="5"/>
      <c r="VVB303" s="5"/>
      <c r="VVC303" s="5"/>
      <c r="VVD303" s="5"/>
      <c r="VVE303" s="223"/>
      <c r="VVF303" s="2"/>
      <c r="VVG303" s="2"/>
      <c r="VVH303" s="5"/>
      <c r="VVI303" s="5"/>
      <c r="VVJ303" s="5"/>
      <c r="VVK303" s="5"/>
      <c r="VVL303" s="5"/>
      <c r="VVM303" s="223"/>
      <c r="VVN303" s="2"/>
      <c r="VVO303" s="2"/>
      <c r="VVP303" s="5"/>
      <c r="VVQ303" s="5"/>
      <c r="VVR303" s="5"/>
      <c r="VVS303" s="5"/>
      <c r="VVT303" s="5"/>
      <c r="VVU303" s="223"/>
      <c r="VVV303" s="2"/>
      <c r="VVW303" s="2"/>
      <c r="VVX303" s="5"/>
      <c r="VVY303" s="5"/>
      <c r="VVZ303" s="5"/>
      <c r="VWA303" s="5"/>
      <c r="VWB303" s="5"/>
      <c r="VWC303" s="223"/>
      <c r="VWD303" s="2"/>
      <c r="VWE303" s="2"/>
      <c r="VWF303" s="5"/>
      <c r="VWG303" s="5"/>
      <c r="VWH303" s="5"/>
      <c r="VWI303" s="5"/>
      <c r="VWJ303" s="5"/>
      <c r="VWK303" s="223"/>
      <c r="VWL303" s="2"/>
      <c r="VWM303" s="2"/>
      <c r="VWN303" s="5"/>
      <c r="VWO303" s="5"/>
      <c r="VWP303" s="5"/>
      <c r="VWQ303" s="5"/>
      <c r="VWR303" s="5"/>
      <c r="VWS303" s="223"/>
      <c r="VWT303" s="2"/>
      <c r="VWU303" s="2"/>
      <c r="VWV303" s="5"/>
      <c r="VWW303" s="5"/>
      <c r="VWX303" s="5"/>
      <c r="VWY303" s="5"/>
      <c r="VWZ303" s="5"/>
      <c r="VXA303" s="223"/>
      <c r="VXB303" s="2"/>
      <c r="VXC303" s="2"/>
      <c r="VXD303" s="5"/>
      <c r="VXE303" s="5"/>
      <c r="VXF303" s="5"/>
      <c r="VXG303" s="5"/>
      <c r="VXH303" s="5"/>
      <c r="VXI303" s="223"/>
      <c r="VXJ303" s="2"/>
      <c r="VXK303" s="2"/>
      <c r="VXL303" s="5"/>
      <c r="VXM303" s="5"/>
      <c r="VXN303" s="5"/>
      <c r="VXO303" s="5"/>
      <c r="VXP303" s="5"/>
      <c r="VXQ303" s="223"/>
      <c r="VXR303" s="2"/>
      <c r="VXS303" s="2"/>
      <c r="VXT303" s="5"/>
      <c r="VXU303" s="5"/>
      <c r="VXV303" s="5"/>
      <c r="VXW303" s="5"/>
      <c r="VXX303" s="5"/>
      <c r="VXY303" s="223"/>
      <c r="VXZ303" s="2"/>
      <c r="VYA303" s="2"/>
      <c r="VYB303" s="5"/>
      <c r="VYC303" s="5"/>
      <c r="VYD303" s="5"/>
      <c r="VYE303" s="5"/>
      <c r="VYF303" s="5"/>
      <c r="VYG303" s="223"/>
      <c r="VYH303" s="2"/>
      <c r="VYI303" s="2"/>
      <c r="VYJ303" s="5"/>
      <c r="VYK303" s="5"/>
      <c r="VYL303" s="5"/>
      <c r="VYM303" s="5"/>
      <c r="VYN303" s="5"/>
      <c r="VYO303" s="223"/>
      <c r="VYP303" s="2"/>
      <c r="VYQ303" s="2"/>
      <c r="VYR303" s="5"/>
      <c r="VYS303" s="5"/>
      <c r="VYT303" s="5"/>
      <c r="VYU303" s="5"/>
      <c r="VYV303" s="5"/>
      <c r="VYW303" s="223"/>
      <c r="VYX303" s="2"/>
      <c r="VYY303" s="2"/>
      <c r="VYZ303" s="5"/>
      <c r="VZA303" s="5"/>
      <c r="VZB303" s="5"/>
      <c r="VZC303" s="5"/>
      <c r="VZD303" s="5"/>
      <c r="VZE303" s="223"/>
      <c r="VZF303" s="2"/>
      <c r="VZG303" s="2"/>
      <c r="VZH303" s="5"/>
      <c r="VZI303" s="5"/>
      <c r="VZJ303" s="5"/>
      <c r="VZK303" s="5"/>
      <c r="VZL303" s="5"/>
      <c r="VZM303" s="223"/>
      <c r="VZN303" s="2"/>
      <c r="VZO303" s="2"/>
      <c r="VZP303" s="5"/>
      <c r="VZQ303" s="5"/>
      <c r="VZR303" s="5"/>
      <c r="VZS303" s="5"/>
      <c r="VZT303" s="5"/>
      <c r="VZU303" s="223"/>
      <c r="VZV303" s="2"/>
      <c r="VZW303" s="2"/>
      <c r="VZX303" s="5"/>
      <c r="VZY303" s="5"/>
      <c r="VZZ303" s="5"/>
      <c r="WAA303" s="5"/>
      <c r="WAB303" s="5"/>
      <c r="WAC303" s="223"/>
      <c r="WAD303" s="2"/>
      <c r="WAE303" s="2"/>
      <c r="WAF303" s="5"/>
      <c r="WAG303" s="5"/>
      <c r="WAH303" s="5"/>
      <c r="WAI303" s="5"/>
      <c r="WAJ303" s="5"/>
      <c r="WAK303" s="223"/>
      <c r="WAL303" s="2"/>
      <c r="WAM303" s="2"/>
      <c r="WAN303" s="5"/>
      <c r="WAO303" s="5"/>
      <c r="WAP303" s="5"/>
      <c r="WAQ303" s="5"/>
      <c r="WAR303" s="5"/>
      <c r="WAS303" s="223"/>
      <c r="WAT303" s="2"/>
      <c r="WAU303" s="2"/>
      <c r="WAV303" s="5"/>
      <c r="WAW303" s="5"/>
      <c r="WAX303" s="5"/>
      <c r="WAY303" s="5"/>
      <c r="WAZ303" s="5"/>
      <c r="WBA303" s="223"/>
      <c r="WBB303" s="2"/>
      <c r="WBC303" s="2"/>
      <c r="WBD303" s="5"/>
      <c r="WBE303" s="5"/>
      <c r="WBF303" s="5"/>
      <c r="WBG303" s="5"/>
      <c r="WBH303" s="5"/>
      <c r="WBI303" s="223"/>
      <c r="WBJ303" s="2"/>
      <c r="WBK303" s="2"/>
      <c r="WBL303" s="5"/>
      <c r="WBM303" s="5"/>
      <c r="WBN303" s="5"/>
      <c r="WBO303" s="5"/>
      <c r="WBP303" s="5"/>
      <c r="WBQ303" s="223"/>
      <c r="WBR303" s="2"/>
      <c r="WBS303" s="2"/>
      <c r="WBT303" s="5"/>
      <c r="WBU303" s="5"/>
      <c r="WBV303" s="5"/>
      <c r="WBW303" s="5"/>
      <c r="WBX303" s="5"/>
      <c r="WBY303" s="223"/>
      <c r="WBZ303" s="2"/>
      <c r="WCA303" s="2"/>
      <c r="WCB303" s="5"/>
      <c r="WCC303" s="5"/>
      <c r="WCD303" s="5"/>
      <c r="WCE303" s="5"/>
      <c r="WCF303" s="5"/>
      <c r="WCG303" s="223"/>
      <c r="WCH303" s="2"/>
      <c r="WCI303" s="2"/>
      <c r="WCJ303" s="5"/>
      <c r="WCK303" s="5"/>
      <c r="WCL303" s="5"/>
      <c r="WCM303" s="5"/>
      <c r="WCN303" s="5"/>
      <c r="WCO303" s="223"/>
      <c r="WCP303" s="2"/>
      <c r="WCQ303" s="2"/>
      <c r="WCR303" s="5"/>
      <c r="WCS303" s="5"/>
      <c r="WCT303" s="5"/>
      <c r="WCU303" s="5"/>
      <c r="WCV303" s="5"/>
      <c r="WCW303" s="223"/>
      <c r="WCX303" s="2"/>
      <c r="WCY303" s="2"/>
      <c r="WCZ303" s="5"/>
      <c r="WDA303" s="5"/>
      <c r="WDB303" s="5"/>
      <c r="WDC303" s="5"/>
      <c r="WDD303" s="5"/>
      <c r="WDE303" s="223"/>
      <c r="WDF303" s="2"/>
      <c r="WDG303" s="2"/>
      <c r="WDH303" s="5"/>
      <c r="WDI303" s="5"/>
      <c r="WDJ303" s="5"/>
      <c r="WDK303" s="5"/>
      <c r="WDL303" s="5"/>
      <c r="WDM303" s="223"/>
      <c r="WDN303" s="2"/>
      <c r="WDO303" s="2"/>
      <c r="WDP303" s="5"/>
      <c r="WDQ303" s="5"/>
      <c r="WDR303" s="5"/>
      <c r="WDS303" s="5"/>
      <c r="WDT303" s="5"/>
      <c r="WDU303" s="223"/>
      <c r="WDV303" s="2"/>
      <c r="WDW303" s="2"/>
      <c r="WDX303" s="5"/>
      <c r="WDY303" s="5"/>
      <c r="WDZ303" s="5"/>
      <c r="WEA303" s="5"/>
      <c r="WEB303" s="5"/>
      <c r="WEC303" s="223"/>
      <c r="WED303" s="2"/>
      <c r="WEE303" s="2"/>
      <c r="WEF303" s="5"/>
      <c r="WEG303" s="5"/>
      <c r="WEH303" s="5"/>
      <c r="WEI303" s="5"/>
      <c r="WEJ303" s="5"/>
      <c r="WEK303" s="223"/>
      <c r="WEL303" s="2"/>
      <c r="WEM303" s="2"/>
      <c r="WEN303" s="5"/>
      <c r="WEO303" s="5"/>
      <c r="WEP303" s="5"/>
      <c r="WEQ303" s="5"/>
      <c r="WER303" s="5"/>
      <c r="WES303" s="223"/>
      <c r="WET303" s="2"/>
      <c r="WEU303" s="2"/>
      <c r="WEV303" s="5"/>
      <c r="WEW303" s="5"/>
      <c r="WEX303" s="5"/>
      <c r="WEY303" s="5"/>
      <c r="WEZ303" s="5"/>
      <c r="WFA303" s="223"/>
      <c r="WFB303" s="2"/>
      <c r="WFC303" s="2"/>
      <c r="WFD303" s="5"/>
      <c r="WFE303" s="5"/>
      <c r="WFF303" s="5"/>
      <c r="WFG303" s="5"/>
      <c r="WFH303" s="5"/>
      <c r="WFI303" s="223"/>
      <c r="WFJ303" s="2"/>
      <c r="WFK303" s="2"/>
      <c r="WFL303" s="5"/>
      <c r="WFM303" s="5"/>
      <c r="WFN303" s="5"/>
      <c r="WFO303" s="5"/>
      <c r="WFP303" s="5"/>
      <c r="WFQ303" s="223"/>
      <c r="WFR303" s="2"/>
      <c r="WFS303" s="2"/>
      <c r="WFT303" s="5"/>
      <c r="WFU303" s="5"/>
      <c r="WFV303" s="5"/>
      <c r="WFW303" s="5"/>
      <c r="WFX303" s="5"/>
      <c r="WFY303" s="223"/>
      <c r="WFZ303" s="2"/>
      <c r="WGA303" s="2"/>
      <c r="WGB303" s="5"/>
      <c r="WGC303" s="5"/>
      <c r="WGD303" s="5"/>
      <c r="WGE303" s="5"/>
      <c r="WGF303" s="5"/>
      <c r="WGG303" s="223"/>
      <c r="WGH303" s="2"/>
      <c r="WGI303" s="2"/>
      <c r="WGJ303" s="5"/>
      <c r="WGK303" s="5"/>
      <c r="WGL303" s="5"/>
      <c r="WGM303" s="5"/>
      <c r="WGN303" s="5"/>
      <c r="WGO303" s="223"/>
      <c r="WGP303" s="2"/>
      <c r="WGQ303" s="2"/>
      <c r="WGR303" s="5"/>
      <c r="WGS303" s="5"/>
      <c r="WGT303" s="5"/>
      <c r="WGU303" s="5"/>
      <c r="WGV303" s="5"/>
      <c r="WGW303" s="223"/>
      <c r="WGX303" s="2"/>
      <c r="WGY303" s="2"/>
      <c r="WGZ303" s="5"/>
      <c r="WHA303" s="5"/>
      <c r="WHB303" s="5"/>
      <c r="WHC303" s="5"/>
      <c r="WHD303" s="5"/>
      <c r="WHE303" s="223"/>
      <c r="WHF303" s="2"/>
      <c r="WHG303" s="2"/>
      <c r="WHH303" s="5"/>
      <c r="WHI303" s="5"/>
      <c r="WHJ303" s="5"/>
      <c r="WHK303" s="5"/>
      <c r="WHL303" s="5"/>
      <c r="WHM303" s="223"/>
      <c r="WHN303" s="2"/>
      <c r="WHO303" s="2"/>
      <c r="WHP303" s="5"/>
      <c r="WHQ303" s="5"/>
      <c r="WHR303" s="5"/>
      <c r="WHS303" s="5"/>
      <c r="WHT303" s="5"/>
      <c r="WHU303" s="223"/>
      <c r="WHV303" s="2"/>
      <c r="WHW303" s="2"/>
      <c r="WHX303" s="5"/>
      <c r="WHY303" s="5"/>
      <c r="WHZ303" s="5"/>
      <c r="WIA303" s="5"/>
      <c r="WIB303" s="5"/>
      <c r="WIC303" s="223"/>
      <c r="WID303" s="2"/>
      <c r="WIE303" s="2"/>
      <c r="WIF303" s="5"/>
      <c r="WIG303" s="5"/>
      <c r="WIH303" s="5"/>
      <c r="WII303" s="5"/>
      <c r="WIJ303" s="5"/>
      <c r="WIK303" s="223"/>
      <c r="WIL303" s="2"/>
      <c r="WIM303" s="2"/>
      <c r="WIN303" s="5"/>
      <c r="WIO303" s="5"/>
      <c r="WIP303" s="5"/>
      <c r="WIQ303" s="5"/>
      <c r="WIR303" s="5"/>
      <c r="WIS303" s="223"/>
      <c r="WIT303" s="2"/>
      <c r="WIU303" s="2"/>
      <c r="WIV303" s="5"/>
      <c r="WIW303" s="5"/>
      <c r="WIX303" s="5"/>
      <c r="WIY303" s="5"/>
      <c r="WIZ303" s="5"/>
      <c r="WJA303" s="223"/>
      <c r="WJB303" s="2"/>
      <c r="WJC303" s="2"/>
      <c r="WJD303" s="5"/>
      <c r="WJE303" s="5"/>
      <c r="WJF303" s="5"/>
      <c r="WJG303" s="5"/>
      <c r="WJH303" s="5"/>
      <c r="WJI303" s="223"/>
      <c r="WJJ303" s="2"/>
      <c r="WJK303" s="2"/>
      <c r="WJL303" s="5"/>
      <c r="WJM303" s="5"/>
      <c r="WJN303" s="5"/>
      <c r="WJO303" s="5"/>
      <c r="WJP303" s="5"/>
      <c r="WJQ303" s="223"/>
      <c r="WJR303" s="2"/>
      <c r="WJS303" s="2"/>
      <c r="WJT303" s="5"/>
      <c r="WJU303" s="5"/>
      <c r="WJV303" s="5"/>
      <c r="WJW303" s="5"/>
      <c r="WJX303" s="5"/>
      <c r="WJY303" s="223"/>
      <c r="WJZ303" s="2"/>
      <c r="WKA303" s="2"/>
      <c r="WKB303" s="5"/>
      <c r="WKC303" s="5"/>
      <c r="WKD303" s="5"/>
      <c r="WKE303" s="5"/>
      <c r="WKF303" s="5"/>
      <c r="WKG303" s="223"/>
      <c r="WKH303" s="2"/>
      <c r="WKI303" s="2"/>
      <c r="WKJ303" s="5"/>
      <c r="WKK303" s="5"/>
      <c r="WKL303" s="5"/>
      <c r="WKM303" s="5"/>
      <c r="WKN303" s="5"/>
      <c r="WKO303" s="223"/>
      <c r="WKP303" s="2"/>
      <c r="WKQ303" s="2"/>
      <c r="WKR303" s="5"/>
      <c r="WKS303" s="5"/>
      <c r="WKT303" s="5"/>
      <c r="WKU303" s="5"/>
      <c r="WKV303" s="5"/>
      <c r="WKW303" s="223"/>
      <c r="WKX303" s="2"/>
      <c r="WKY303" s="2"/>
      <c r="WKZ303" s="5"/>
      <c r="WLA303" s="5"/>
      <c r="WLB303" s="5"/>
      <c r="WLC303" s="5"/>
      <c r="WLD303" s="5"/>
      <c r="WLE303" s="223"/>
      <c r="WLF303" s="2"/>
      <c r="WLG303" s="2"/>
      <c r="WLH303" s="5"/>
      <c r="WLI303" s="5"/>
      <c r="WLJ303" s="5"/>
      <c r="WLK303" s="5"/>
      <c r="WLL303" s="5"/>
      <c r="WLM303" s="223"/>
      <c r="WLN303" s="2"/>
      <c r="WLO303" s="2"/>
      <c r="WLP303" s="5"/>
      <c r="WLQ303" s="5"/>
      <c r="WLR303" s="5"/>
      <c r="WLS303" s="5"/>
      <c r="WLT303" s="5"/>
      <c r="WLU303" s="223"/>
      <c r="WLV303" s="2"/>
      <c r="WLW303" s="2"/>
      <c r="WLX303" s="5"/>
      <c r="WLY303" s="5"/>
      <c r="WLZ303" s="5"/>
      <c r="WMA303" s="5"/>
      <c r="WMB303" s="5"/>
      <c r="WMC303" s="223"/>
      <c r="WMD303" s="2"/>
      <c r="WME303" s="2"/>
      <c r="WMF303" s="5"/>
      <c r="WMG303" s="5"/>
      <c r="WMH303" s="5"/>
      <c r="WMI303" s="5"/>
      <c r="WMJ303" s="5"/>
      <c r="WMK303" s="223"/>
      <c r="WML303" s="2"/>
      <c r="WMM303" s="2"/>
      <c r="WMN303" s="5"/>
      <c r="WMO303" s="5"/>
      <c r="WMP303" s="5"/>
      <c r="WMQ303" s="5"/>
      <c r="WMR303" s="5"/>
      <c r="WMS303" s="223"/>
      <c r="WMT303" s="2"/>
      <c r="WMU303" s="2"/>
      <c r="WMV303" s="5"/>
      <c r="WMW303" s="5"/>
      <c r="WMX303" s="5"/>
      <c r="WMY303" s="5"/>
      <c r="WMZ303" s="5"/>
      <c r="WNA303" s="223"/>
      <c r="WNB303" s="2"/>
      <c r="WNC303" s="2"/>
      <c r="WND303" s="5"/>
      <c r="WNE303" s="5"/>
      <c r="WNF303" s="5"/>
      <c r="WNG303" s="5"/>
      <c r="WNH303" s="5"/>
      <c r="WNI303" s="223"/>
      <c r="WNJ303" s="2"/>
      <c r="WNK303" s="2"/>
      <c r="WNL303" s="5"/>
      <c r="WNM303" s="5"/>
      <c r="WNN303" s="5"/>
      <c r="WNO303" s="5"/>
      <c r="WNP303" s="5"/>
      <c r="WNQ303" s="223"/>
      <c r="WNR303" s="2"/>
      <c r="WNS303" s="2"/>
      <c r="WNT303" s="5"/>
      <c r="WNU303" s="5"/>
      <c r="WNV303" s="5"/>
      <c r="WNW303" s="5"/>
      <c r="WNX303" s="5"/>
      <c r="WNY303" s="223"/>
      <c r="WNZ303" s="2"/>
      <c r="WOA303" s="2"/>
      <c r="WOB303" s="5"/>
      <c r="WOC303" s="5"/>
      <c r="WOD303" s="5"/>
      <c r="WOE303" s="5"/>
      <c r="WOF303" s="5"/>
      <c r="WOG303" s="223"/>
      <c r="WOH303" s="2"/>
      <c r="WOI303" s="2"/>
      <c r="WOJ303" s="5"/>
      <c r="WOK303" s="5"/>
      <c r="WOL303" s="5"/>
      <c r="WOM303" s="5"/>
      <c r="WON303" s="5"/>
      <c r="WOO303" s="223"/>
      <c r="WOP303" s="2"/>
      <c r="WOQ303" s="2"/>
      <c r="WOR303" s="5"/>
      <c r="WOS303" s="5"/>
      <c r="WOT303" s="5"/>
      <c r="WOU303" s="5"/>
      <c r="WOV303" s="5"/>
      <c r="WOW303" s="223"/>
      <c r="WOX303" s="2"/>
      <c r="WOY303" s="2"/>
      <c r="WOZ303" s="5"/>
      <c r="WPA303" s="5"/>
      <c r="WPB303" s="5"/>
      <c r="WPC303" s="5"/>
      <c r="WPD303" s="5"/>
      <c r="WPE303" s="223"/>
      <c r="WPF303" s="2"/>
      <c r="WPG303" s="2"/>
      <c r="WPH303" s="5"/>
      <c r="WPI303" s="5"/>
      <c r="WPJ303" s="5"/>
      <c r="WPK303" s="5"/>
      <c r="WPL303" s="5"/>
      <c r="WPM303" s="223"/>
      <c r="WPN303" s="2"/>
      <c r="WPO303" s="2"/>
      <c r="WPP303" s="5"/>
      <c r="WPQ303" s="5"/>
      <c r="WPR303" s="5"/>
      <c r="WPS303" s="5"/>
      <c r="WPT303" s="5"/>
      <c r="WPU303" s="223"/>
      <c r="WPV303" s="2"/>
      <c r="WPW303" s="2"/>
      <c r="WPX303" s="5"/>
      <c r="WPY303" s="5"/>
      <c r="WPZ303" s="5"/>
      <c r="WQA303" s="5"/>
      <c r="WQB303" s="5"/>
      <c r="WQC303" s="223"/>
      <c r="WQD303" s="2"/>
      <c r="WQE303" s="2"/>
      <c r="WQF303" s="5"/>
      <c r="WQG303" s="5"/>
      <c r="WQH303" s="5"/>
      <c r="WQI303" s="5"/>
      <c r="WQJ303" s="5"/>
      <c r="WQK303" s="223"/>
      <c r="WQL303" s="2"/>
      <c r="WQM303" s="2"/>
      <c r="WQN303" s="5"/>
      <c r="WQO303" s="5"/>
      <c r="WQP303" s="5"/>
      <c r="WQQ303" s="5"/>
      <c r="WQR303" s="5"/>
      <c r="WQS303" s="223"/>
      <c r="WQT303" s="2"/>
      <c r="WQU303" s="2"/>
      <c r="WQV303" s="5"/>
      <c r="WQW303" s="5"/>
      <c r="WQX303" s="5"/>
      <c r="WQY303" s="5"/>
      <c r="WQZ303" s="5"/>
      <c r="WRA303" s="223"/>
      <c r="WRB303" s="2"/>
      <c r="WRC303" s="2"/>
      <c r="WRD303" s="5"/>
      <c r="WRE303" s="5"/>
      <c r="WRF303" s="5"/>
      <c r="WRG303" s="5"/>
      <c r="WRH303" s="5"/>
      <c r="WRI303" s="223"/>
      <c r="WRJ303" s="2"/>
      <c r="WRK303" s="2"/>
      <c r="WRL303" s="5"/>
      <c r="WRM303" s="5"/>
      <c r="WRN303" s="5"/>
      <c r="WRO303" s="5"/>
      <c r="WRP303" s="5"/>
      <c r="WRQ303" s="223"/>
      <c r="WRR303" s="2"/>
      <c r="WRS303" s="2"/>
      <c r="WRT303" s="5"/>
      <c r="WRU303" s="5"/>
      <c r="WRV303" s="5"/>
      <c r="WRW303" s="5"/>
      <c r="WRX303" s="5"/>
      <c r="WRY303" s="223"/>
      <c r="WRZ303" s="2"/>
      <c r="WSA303" s="2"/>
      <c r="WSB303" s="5"/>
      <c r="WSC303" s="5"/>
      <c r="WSD303" s="5"/>
      <c r="WSE303" s="5"/>
      <c r="WSF303" s="5"/>
      <c r="WSG303" s="223"/>
      <c r="WSH303" s="2"/>
      <c r="WSI303" s="2"/>
      <c r="WSJ303" s="5"/>
      <c r="WSK303" s="5"/>
      <c r="WSL303" s="5"/>
      <c r="WSM303" s="5"/>
      <c r="WSN303" s="5"/>
      <c r="WSO303" s="223"/>
      <c r="WSP303" s="2"/>
      <c r="WSQ303" s="2"/>
      <c r="WSR303" s="5"/>
      <c r="WSS303" s="5"/>
      <c r="WST303" s="5"/>
      <c r="WSU303" s="5"/>
      <c r="WSV303" s="5"/>
      <c r="WSW303" s="223"/>
      <c r="WSX303" s="2"/>
      <c r="WSY303" s="2"/>
      <c r="WSZ303" s="5"/>
      <c r="WTA303" s="5"/>
      <c r="WTB303" s="5"/>
      <c r="WTC303" s="5"/>
      <c r="WTD303" s="5"/>
      <c r="WTE303" s="223"/>
      <c r="WTF303" s="2"/>
      <c r="WTG303" s="2"/>
      <c r="WTH303" s="5"/>
      <c r="WTI303" s="5"/>
      <c r="WTJ303" s="5"/>
      <c r="WTK303" s="5"/>
      <c r="WTL303" s="5"/>
      <c r="WTM303" s="223"/>
      <c r="WTN303" s="2"/>
      <c r="WTO303" s="2"/>
      <c r="WTP303" s="5"/>
      <c r="WTQ303" s="5"/>
      <c r="WTR303" s="5"/>
      <c r="WTS303" s="5"/>
      <c r="WTT303" s="5"/>
      <c r="WTU303" s="223"/>
      <c r="WTV303" s="2"/>
      <c r="WTW303" s="2"/>
      <c r="WTX303" s="5"/>
      <c r="WTY303" s="5"/>
      <c r="WTZ303" s="5"/>
      <c r="WUA303" s="5"/>
      <c r="WUB303" s="5"/>
      <c r="WUC303" s="223"/>
      <c r="WUD303" s="2"/>
      <c r="WUE303" s="2"/>
      <c r="WUF303" s="5"/>
      <c r="WUG303" s="5"/>
      <c r="WUH303" s="5"/>
      <c r="WUI303" s="5"/>
      <c r="WUJ303" s="5"/>
      <c r="WUK303" s="223"/>
      <c r="WUL303" s="2"/>
      <c r="WUM303" s="2"/>
      <c r="WUN303" s="5"/>
      <c r="WUO303" s="5"/>
      <c r="WUP303" s="5"/>
      <c r="WUQ303" s="5"/>
      <c r="WUR303" s="5"/>
      <c r="WUS303" s="223"/>
      <c r="WUT303" s="2"/>
      <c r="WUU303" s="2"/>
      <c r="WUV303" s="5"/>
      <c r="WUW303" s="5"/>
      <c r="WUX303" s="5"/>
      <c r="WUY303" s="5"/>
      <c r="WUZ303" s="5"/>
      <c r="WVA303" s="223"/>
      <c r="WVB303" s="2"/>
      <c r="WVC303" s="2"/>
      <c r="WVD303" s="5"/>
      <c r="WVE303" s="5"/>
      <c r="WVF303" s="5"/>
      <c r="WVG303" s="5"/>
      <c r="WVH303" s="5"/>
      <c r="WVI303" s="223"/>
      <c r="WVJ303" s="2"/>
      <c r="WVK303" s="2"/>
      <c r="WVL303" s="5"/>
      <c r="WVM303" s="5"/>
      <c r="WVN303" s="5"/>
      <c r="WVO303" s="5"/>
      <c r="WVP303" s="5"/>
      <c r="WVQ303" s="223"/>
      <c r="WVR303" s="2"/>
      <c r="WVS303" s="2"/>
      <c r="WVT303" s="5"/>
      <c r="WVU303" s="5"/>
      <c r="WVV303" s="5"/>
      <c r="WVW303" s="5"/>
      <c r="WVX303" s="5"/>
      <c r="WVY303" s="223"/>
      <c r="WVZ303" s="2"/>
      <c r="WWA303" s="2"/>
      <c r="WWB303" s="5"/>
      <c r="WWC303" s="5"/>
      <c r="WWD303" s="5"/>
      <c r="WWE303" s="5"/>
      <c r="WWF303" s="5"/>
      <c r="WWG303" s="223"/>
      <c r="WWH303" s="2"/>
      <c r="WWI303" s="2"/>
      <c r="WWJ303" s="5"/>
      <c r="WWK303" s="5"/>
      <c r="WWL303" s="5"/>
      <c r="WWM303" s="5"/>
      <c r="WWN303" s="5"/>
      <c r="WWO303" s="223"/>
      <c r="WWP303" s="2"/>
      <c r="WWQ303" s="2"/>
      <c r="WWR303" s="5"/>
      <c r="WWS303" s="5"/>
      <c r="WWT303" s="5"/>
      <c r="WWU303" s="5"/>
      <c r="WWV303" s="5"/>
      <c r="WWW303" s="223"/>
      <c r="WWX303" s="2"/>
      <c r="WWY303" s="2"/>
      <c r="WWZ303" s="5"/>
      <c r="WXA303" s="5"/>
      <c r="WXB303" s="5"/>
      <c r="WXC303" s="5"/>
      <c r="WXD303" s="5"/>
      <c r="WXE303" s="223"/>
      <c r="WXF303" s="2"/>
      <c r="WXG303" s="2"/>
      <c r="WXH303" s="5"/>
      <c r="WXI303" s="5"/>
      <c r="WXJ303" s="5"/>
      <c r="WXK303" s="5"/>
      <c r="WXL303" s="5"/>
      <c r="WXM303" s="223"/>
      <c r="WXN303" s="2"/>
      <c r="WXO303" s="2"/>
      <c r="WXP303" s="5"/>
      <c r="WXQ303" s="5"/>
      <c r="WXR303" s="5"/>
      <c r="WXS303" s="5"/>
      <c r="WXT303" s="5"/>
      <c r="WXU303" s="223"/>
      <c r="WXV303" s="2"/>
      <c r="WXW303" s="2"/>
      <c r="WXX303" s="5"/>
      <c r="WXY303" s="5"/>
      <c r="WXZ303" s="5"/>
      <c r="WYA303" s="5"/>
      <c r="WYB303" s="5"/>
      <c r="WYC303" s="223"/>
      <c r="WYD303" s="2"/>
      <c r="WYE303" s="2"/>
      <c r="WYF303" s="5"/>
      <c r="WYG303" s="5"/>
      <c r="WYH303" s="5"/>
      <c r="WYI303" s="5"/>
      <c r="WYJ303" s="5"/>
      <c r="WYK303" s="223"/>
      <c r="WYL303" s="2"/>
      <c r="WYM303" s="2"/>
      <c r="WYN303" s="5"/>
      <c r="WYO303" s="5"/>
      <c r="WYP303" s="5"/>
      <c r="WYQ303" s="5"/>
      <c r="WYR303" s="5"/>
      <c r="WYS303" s="223"/>
      <c r="WYT303" s="2"/>
      <c r="WYU303" s="2"/>
      <c r="WYV303" s="5"/>
      <c r="WYW303" s="5"/>
      <c r="WYX303" s="5"/>
      <c r="WYY303" s="5"/>
      <c r="WYZ303" s="5"/>
      <c r="WZA303" s="223"/>
      <c r="WZB303" s="2"/>
      <c r="WZC303" s="2"/>
      <c r="WZD303" s="5"/>
      <c r="WZE303" s="5"/>
      <c r="WZF303" s="5"/>
      <c r="WZG303" s="5"/>
      <c r="WZH303" s="5"/>
      <c r="WZI303" s="223"/>
      <c r="WZJ303" s="2"/>
      <c r="WZK303" s="2"/>
      <c r="WZL303" s="5"/>
      <c r="WZM303" s="5"/>
      <c r="WZN303" s="5"/>
      <c r="WZO303" s="5"/>
      <c r="WZP303" s="5"/>
      <c r="WZQ303" s="223"/>
      <c r="WZR303" s="2"/>
      <c r="WZS303" s="2"/>
      <c r="WZT303" s="5"/>
      <c r="WZU303" s="5"/>
      <c r="WZV303" s="5"/>
      <c r="WZW303" s="5"/>
      <c r="WZX303" s="5"/>
      <c r="WZY303" s="223"/>
      <c r="WZZ303" s="2"/>
      <c r="XAA303" s="2"/>
      <c r="XAB303" s="5"/>
      <c r="XAC303" s="5"/>
      <c r="XAD303" s="5"/>
      <c r="XAE303" s="5"/>
      <c r="XAF303" s="5"/>
      <c r="XAG303" s="223"/>
      <c r="XAH303" s="2"/>
      <c r="XAI303" s="2"/>
      <c r="XAJ303" s="5"/>
      <c r="XAK303" s="5"/>
      <c r="XAL303" s="5"/>
      <c r="XAM303" s="5"/>
      <c r="XAN303" s="5"/>
      <c r="XAO303" s="223"/>
      <c r="XAP303" s="2"/>
      <c r="XAQ303" s="2"/>
      <c r="XAR303" s="5"/>
      <c r="XAS303" s="5"/>
      <c r="XAT303" s="5"/>
      <c r="XAU303" s="5"/>
      <c r="XAV303" s="5"/>
      <c r="XAW303" s="223"/>
      <c r="XAX303" s="2"/>
      <c r="XAY303" s="2"/>
      <c r="XAZ303" s="5"/>
      <c r="XBA303" s="5"/>
      <c r="XBB303" s="5"/>
      <c r="XBC303" s="5"/>
      <c r="XBD303" s="5"/>
      <c r="XBE303" s="223"/>
      <c r="XBF303" s="2"/>
      <c r="XBG303" s="2"/>
      <c r="XBH303" s="5"/>
      <c r="XBI303" s="5"/>
      <c r="XBJ303" s="5"/>
      <c r="XBK303" s="5"/>
      <c r="XBL303" s="5"/>
      <c r="XBM303" s="223"/>
      <c r="XBN303" s="2"/>
      <c r="XBO303" s="2"/>
      <c r="XBP303" s="5"/>
      <c r="XBQ303" s="5"/>
      <c r="XBR303" s="5"/>
      <c r="XBS303" s="5"/>
      <c r="XBT303" s="5"/>
      <c r="XBU303" s="223"/>
      <c r="XBV303" s="2"/>
      <c r="XBW303" s="2"/>
      <c r="XBX303" s="5"/>
      <c r="XBY303" s="5"/>
      <c r="XBZ303" s="5"/>
      <c r="XCA303" s="5"/>
      <c r="XCB303" s="5"/>
      <c r="XCC303" s="223"/>
      <c r="XCD303" s="2"/>
      <c r="XCE303" s="2"/>
      <c r="XCF303" s="5"/>
      <c r="XCG303" s="5"/>
      <c r="XCH303" s="5"/>
      <c r="XCI303" s="5"/>
      <c r="XCJ303" s="5"/>
      <c r="XCK303" s="223"/>
      <c r="XCL303" s="2"/>
      <c r="XCM303" s="2"/>
      <c r="XCN303" s="5"/>
      <c r="XCO303" s="5"/>
      <c r="XCP303" s="5"/>
      <c r="XCQ303" s="5"/>
      <c r="XCR303" s="5"/>
      <c r="XCS303" s="223"/>
      <c r="XCT303" s="2"/>
      <c r="XCU303" s="2"/>
      <c r="XCV303" s="5"/>
      <c r="XCW303" s="5"/>
      <c r="XCX303" s="5"/>
      <c r="XCY303" s="5"/>
      <c r="XCZ303" s="5"/>
      <c r="XDA303" s="223"/>
      <c r="XDB303" s="2"/>
      <c r="XDC303" s="2"/>
      <c r="XDD303" s="5"/>
      <c r="XDE303" s="5"/>
      <c r="XDF303" s="5"/>
      <c r="XDG303" s="5"/>
      <c r="XDH303" s="5"/>
      <c r="XDI303" s="223"/>
      <c r="XDJ303" s="2"/>
      <c r="XDK303" s="2"/>
      <c r="XDL303" s="5"/>
      <c r="XDM303" s="5"/>
      <c r="XDN303" s="5"/>
      <c r="XDO303" s="5"/>
      <c r="XDP303" s="5"/>
      <c r="XDQ303" s="223"/>
      <c r="XDR303" s="2"/>
      <c r="XDS303" s="2"/>
      <c r="XDT303" s="5"/>
      <c r="XDU303" s="5"/>
      <c r="XDV303" s="5"/>
      <c r="XDW303" s="5"/>
      <c r="XDX303" s="5"/>
      <c r="XDY303" s="223"/>
      <c r="XDZ303" s="2"/>
      <c r="XEA303" s="2"/>
      <c r="XEB303" s="5"/>
      <c r="XEC303" s="5"/>
      <c r="XED303" s="5"/>
      <c r="XEE303" s="5"/>
      <c r="XEF303" s="5"/>
      <c r="XEG303" s="223"/>
      <c r="XEH303" s="2"/>
      <c r="XEI303" s="2"/>
      <c r="XEJ303" s="5"/>
      <c r="XEK303" s="5"/>
      <c r="XEL303" s="5"/>
      <c r="XEM303" s="5"/>
      <c r="XEN303" s="5"/>
      <c r="XEO303" s="223"/>
      <c r="XEP303" s="2"/>
      <c r="XEQ303" s="2"/>
      <c r="XER303" s="5"/>
      <c r="XES303" s="5"/>
      <c r="XET303" s="5"/>
      <c r="XEU303" s="5"/>
      <c r="XEV303" s="5"/>
      <c r="XEW303" s="223"/>
      <c r="XEX303" s="2"/>
      <c r="XEY303" s="2"/>
      <c r="XEZ303" s="5"/>
      <c r="XFA303" s="5"/>
      <c r="XFB303" s="5"/>
      <c r="XFC303" s="5"/>
      <c r="XFD303" s="5"/>
    </row>
    <row r="304" spans="1:16384" s="4" customFormat="1" ht="15.75" x14ac:dyDescent="0.2">
      <c r="A304" s="479"/>
      <c r="B304" s="479"/>
      <c r="C304" s="479"/>
      <c r="D304" s="479"/>
      <c r="E304" s="479"/>
      <c r="F304" s="479"/>
      <c r="G304" s="479"/>
      <c r="H304" s="479"/>
      <c r="I304" s="479"/>
      <c r="J304" s="479"/>
      <c r="K304" s="479"/>
      <c r="L304" s="479"/>
      <c r="M304" s="479"/>
      <c r="N304" s="479"/>
      <c r="O304" s="479"/>
      <c r="P304" s="252"/>
      <c r="Q304" s="223"/>
      <c r="R304" s="2"/>
      <c r="S304" s="2"/>
      <c r="T304" s="5"/>
      <c r="U304" s="5"/>
      <c r="V304" s="5"/>
      <c r="W304" s="5"/>
      <c r="X304" s="5"/>
      <c r="Y304" s="223"/>
      <c r="Z304" s="2"/>
      <c r="AA304" s="2"/>
      <c r="AB304" s="5"/>
      <c r="AC304" s="5"/>
      <c r="AD304" s="5"/>
      <c r="AE304" s="5"/>
      <c r="AF304" s="5"/>
      <c r="AG304" s="223"/>
      <c r="AH304" s="2"/>
      <c r="AI304" s="2"/>
      <c r="AJ304" s="5"/>
      <c r="AK304" s="5"/>
      <c r="AL304" s="5"/>
      <c r="AM304" s="5"/>
      <c r="AN304" s="5"/>
      <c r="AO304" s="223"/>
      <c r="AP304" s="2"/>
      <c r="AQ304" s="2"/>
      <c r="AR304" s="5"/>
      <c r="AS304" s="5"/>
      <c r="AT304" s="5"/>
      <c r="AU304" s="5"/>
      <c r="AV304" s="5"/>
      <c r="AW304" s="223"/>
      <c r="AX304" s="2"/>
      <c r="AY304" s="2"/>
      <c r="AZ304" s="5"/>
      <c r="BA304" s="5"/>
      <c r="BB304" s="5"/>
      <c r="BC304" s="5"/>
      <c r="BD304" s="5"/>
      <c r="BE304" s="223"/>
      <c r="BF304" s="2"/>
      <c r="BG304" s="2"/>
      <c r="BH304" s="5"/>
      <c r="BI304" s="5"/>
      <c r="BJ304" s="5"/>
      <c r="BK304" s="5"/>
      <c r="BL304" s="5"/>
      <c r="BM304" s="223"/>
      <c r="BN304" s="2"/>
      <c r="BO304" s="2"/>
      <c r="BP304" s="5"/>
      <c r="BQ304" s="5"/>
      <c r="BR304" s="5"/>
      <c r="BS304" s="5"/>
      <c r="BT304" s="5"/>
      <c r="BU304" s="223"/>
      <c r="BV304" s="2"/>
      <c r="BW304" s="2"/>
      <c r="BX304" s="5"/>
      <c r="BY304" s="5"/>
      <c r="BZ304" s="5"/>
      <c r="CA304" s="5"/>
      <c r="CB304" s="5"/>
      <c r="CC304" s="223"/>
      <c r="CD304" s="2"/>
      <c r="CE304" s="2"/>
      <c r="CF304" s="5"/>
      <c r="CG304" s="5"/>
      <c r="CH304" s="5"/>
      <c r="CI304" s="5"/>
      <c r="CJ304" s="5"/>
      <c r="CK304" s="223"/>
      <c r="CL304" s="2"/>
      <c r="CM304" s="2"/>
      <c r="CN304" s="5"/>
      <c r="CO304" s="5"/>
      <c r="CP304" s="5"/>
      <c r="CQ304" s="5"/>
      <c r="CR304" s="5"/>
      <c r="CS304" s="223"/>
      <c r="CT304" s="2"/>
      <c r="CU304" s="2"/>
      <c r="CV304" s="5"/>
      <c r="CW304" s="5"/>
      <c r="CX304" s="5"/>
      <c r="CY304" s="5"/>
      <c r="CZ304" s="5"/>
      <c r="DA304" s="223"/>
      <c r="DB304" s="2"/>
      <c r="DC304" s="2"/>
      <c r="DD304" s="5"/>
      <c r="DE304" s="5"/>
      <c r="DF304" s="5"/>
      <c r="DG304" s="5"/>
      <c r="DH304" s="5"/>
      <c r="DI304" s="223"/>
      <c r="DJ304" s="2"/>
      <c r="DK304" s="2"/>
      <c r="DL304" s="5"/>
      <c r="DM304" s="5"/>
      <c r="DN304" s="5"/>
      <c r="DO304" s="5"/>
      <c r="DP304" s="5"/>
      <c r="DQ304" s="223"/>
      <c r="DR304" s="2"/>
      <c r="DS304" s="2"/>
      <c r="DT304" s="5"/>
      <c r="DU304" s="5"/>
      <c r="DV304" s="5"/>
      <c r="DW304" s="5"/>
      <c r="DX304" s="5"/>
      <c r="DY304" s="223"/>
      <c r="DZ304" s="2"/>
      <c r="EA304" s="2"/>
      <c r="EB304" s="5"/>
      <c r="EC304" s="5"/>
      <c r="ED304" s="5"/>
      <c r="EE304" s="5"/>
      <c r="EF304" s="5"/>
      <c r="EG304" s="223"/>
      <c r="EH304" s="2"/>
      <c r="EI304" s="2"/>
      <c r="EJ304" s="5"/>
      <c r="EK304" s="5"/>
      <c r="EL304" s="5"/>
      <c r="EM304" s="5"/>
      <c r="EN304" s="5"/>
      <c r="EO304" s="223"/>
      <c r="EP304" s="2"/>
      <c r="EQ304" s="2"/>
      <c r="ER304" s="5"/>
      <c r="ES304" s="5"/>
      <c r="ET304" s="5"/>
      <c r="EU304" s="5"/>
      <c r="EV304" s="5"/>
      <c r="EW304" s="223"/>
      <c r="EX304" s="2"/>
      <c r="EY304" s="2"/>
      <c r="EZ304" s="5"/>
      <c r="FA304" s="5"/>
      <c r="FB304" s="5"/>
      <c r="FC304" s="5"/>
      <c r="FD304" s="5"/>
      <c r="FE304" s="223"/>
      <c r="FF304" s="2"/>
      <c r="FG304" s="2"/>
      <c r="FH304" s="5"/>
      <c r="FI304" s="5"/>
      <c r="FJ304" s="5"/>
      <c r="FK304" s="5"/>
      <c r="FL304" s="5"/>
      <c r="FM304" s="223"/>
      <c r="FN304" s="2"/>
      <c r="FO304" s="2"/>
      <c r="FP304" s="5"/>
      <c r="FQ304" s="5"/>
      <c r="FR304" s="5"/>
      <c r="FS304" s="5"/>
      <c r="FT304" s="5"/>
      <c r="FU304" s="223"/>
      <c r="FV304" s="2"/>
      <c r="FW304" s="2"/>
      <c r="FX304" s="5"/>
      <c r="FY304" s="5"/>
      <c r="FZ304" s="5"/>
      <c r="GA304" s="5"/>
      <c r="GB304" s="5"/>
      <c r="GC304" s="223"/>
      <c r="GD304" s="2"/>
      <c r="GE304" s="2"/>
      <c r="GF304" s="5"/>
      <c r="GG304" s="5"/>
      <c r="GH304" s="5"/>
      <c r="GI304" s="5"/>
      <c r="GJ304" s="5"/>
      <c r="GK304" s="223"/>
      <c r="GL304" s="2"/>
      <c r="GM304" s="2"/>
      <c r="GN304" s="5"/>
      <c r="GO304" s="5"/>
      <c r="GP304" s="5"/>
      <c r="GQ304" s="5"/>
      <c r="GR304" s="5"/>
      <c r="GS304" s="223"/>
      <c r="GT304" s="2"/>
      <c r="GU304" s="2"/>
      <c r="GV304" s="5"/>
      <c r="GW304" s="5"/>
      <c r="GX304" s="5"/>
      <c r="GY304" s="5"/>
      <c r="GZ304" s="5"/>
      <c r="HA304" s="223"/>
      <c r="HB304" s="2"/>
      <c r="HC304" s="2"/>
      <c r="HD304" s="5"/>
      <c r="HE304" s="5"/>
      <c r="HF304" s="5"/>
      <c r="HG304" s="5"/>
      <c r="HH304" s="5"/>
      <c r="HI304" s="223"/>
      <c r="HJ304" s="2"/>
      <c r="HK304" s="2"/>
      <c r="HL304" s="5"/>
      <c r="HM304" s="5"/>
      <c r="HN304" s="5"/>
      <c r="HO304" s="5"/>
      <c r="HP304" s="5"/>
      <c r="HQ304" s="223"/>
      <c r="HR304" s="2"/>
      <c r="HS304" s="2"/>
      <c r="HT304" s="5"/>
      <c r="HU304" s="5"/>
      <c r="HV304" s="5"/>
      <c r="HW304" s="5"/>
      <c r="HX304" s="5"/>
      <c r="HY304" s="223"/>
      <c r="HZ304" s="2"/>
      <c r="IA304" s="2"/>
      <c r="IB304" s="5"/>
      <c r="IC304" s="5"/>
      <c r="ID304" s="5"/>
      <c r="IE304" s="5"/>
      <c r="IF304" s="5"/>
      <c r="IG304" s="223"/>
      <c r="IH304" s="2"/>
      <c r="II304" s="2"/>
      <c r="IJ304" s="5"/>
      <c r="IK304" s="5"/>
      <c r="IL304" s="5"/>
      <c r="IM304" s="5"/>
      <c r="IN304" s="5"/>
      <c r="IO304" s="223"/>
      <c r="IP304" s="2"/>
      <c r="IQ304" s="2"/>
      <c r="IR304" s="5"/>
      <c r="IS304" s="5"/>
      <c r="IT304" s="5"/>
      <c r="IU304" s="5"/>
      <c r="IV304" s="5"/>
      <c r="IW304" s="223"/>
      <c r="IX304" s="2"/>
      <c r="IY304" s="2"/>
      <c r="IZ304" s="5"/>
      <c r="JA304" s="5"/>
      <c r="JB304" s="5"/>
      <c r="JC304" s="5"/>
      <c r="JD304" s="5"/>
      <c r="JE304" s="223"/>
      <c r="JF304" s="2"/>
      <c r="JG304" s="2"/>
      <c r="JH304" s="5"/>
      <c r="JI304" s="5"/>
      <c r="JJ304" s="5"/>
      <c r="JK304" s="5"/>
      <c r="JL304" s="5"/>
      <c r="JM304" s="223"/>
      <c r="JN304" s="2"/>
      <c r="JO304" s="2"/>
      <c r="JP304" s="5"/>
      <c r="JQ304" s="5"/>
      <c r="JR304" s="5"/>
      <c r="JS304" s="5"/>
      <c r="JT304" s="5"/>
      <c r="JU304" s="223"/>
      <c r="JV304" s="2"/>
      <c r="JW304" s="2"/>
      <c r="JX304" s="5"/>
      <c r="JY304" s="5"/>
      <c r="JZ304" s="5"/>
      <c r="KA304" s="5"/>
      <c r="KB304" s="5"/>
      <c r="KC304" s="223"/>
      <c r="KD304" s="2"/>
      <c r="KE304" s="2"/>
      <c r="KF304" s="5"/>
      <c r="KG304" s="5"/>
      <c r="KH304" s="5"/>
      <c r="KI304" s="5"/>
      <c r="KJ304" s="5"/>
      <c r="KK304" s="223"/>
      <c r="KL304" s="2"/>
      <c r="KM304" s="2"/>
      <c r="KN304" s="5"/>
      <c r="KO304" s="5"/>
      <c r="KP304" s="5"/>
      <c r="KQ304" s="5"/>
      <c r="KR304" s="5"/>
      <c r="KS304" s="223"/>
      <c r="KT304" s="2"/>
      <c r="KU304" s="2"/>
      <c r="KV304" s="5"/>
      <c r="KW304" s="5"/>
      <c r="KX304" s="5"/>
      <c r="KY304" s="5"/>
      <c r="KZ304" s="5"/>
      <c r="LA304" s="223"/>
      <c r="LB304" s="2"/>
      <c r="LC304" s="2"/>
      <c r="LD304" s="5"/>
      <c r="LE304" s="5"/>
      <c r="LF304" s="5"/>
      <c r="LG304" s="5"/>
      <c r="LH304" s="5"/>
      <c r="LI304" s="223"/>
      <c r="LJ304" s="2"/>
      <c r="LK304" s="2"/>
      <c r="LL304" s="5"/>
      <c r="LM304" s="5"/>
      <c r="LN304" s="5"/>
      <c r="LO304" s="5"/>
      <c r="LP304" s="5"/>
      <c r="LQ304" s="223"/>
      <c r="LR304" s="2"/>
      <c r="LS304" s="2"/>
      <c r="LT304" s="5"/>
      <c r="LU304" s="5"/>
      <c r="LV304" s="5"/>
      <c r="LW304" s="5"/>
      <c r="LX304" s="5"/>
      <c r="LY304" s="223"/>
      <c r="LZ304" s="2"/>
      <c r="MA304" s="2"/>
      <c r="MB304" s="5"/>
      <c r="MC304" s="5"/>
      <c r="MD304" s="5"/>
      <c r="ME304" s="5"/>
      <c r="MF304" s="5"/>
      <c r="MG304" s="223"/>
      <c r="MH304" s="2"/>
      <c r="MI304" s="2"/>
      <c r="MJ304" s="5"/>
      <c r="MK304" s="5"/>
      <c r="ML304" s="5"/>
      <c r="MM304" s="5"/>
      <c r="MN304" s="5"/>
      <c r="MO304" s="223"/>
      <c r="MP304" s="2"/>
      <c r="MQ304" s="2"/>
      <c r="MR304" s="5"/>
      <c r="MS304" s="5"/>
      <c r="MT304" s="5"/>
      <c r="MU304" s="5"/>
      <c r="MV304" s="5"/>
      <c r="MW304" s="223"/>
      <c r="MX304" s="2"/>
      <c r="MY304" s="2"/>
      <c r="MZ304" s="5"/>
      <c r="NA304" s="5"/>
      <c r="NB304" s="5"/>
      <c r="NC304" s="5"/>
      <c r="ND304" s="5"/>
      <c r="NE304" s="223"/>
      <c r="NF304" s="2"/>
      <c r="NG304" s="2"/>
      <c r="NH304" s="5"/>
      <c r="NI304" s="5"/>
      <c r="NJ304" s="5"/>
      <c r="NK304" s="5"/>
      <c r="NL304" s="5"/>
      <c r="NM304" s="223"/>
      <c r="NN304" s="2"/>
      <c r="NO304" s="2"/>
      <c r="NP304" s="5"/>
      <c r="NQ304" s="5"/>
      <c r="NR304" s="5"/>
      <c r="NS304" s="5"/>
      <c r="NT304" s="5"/>
      <c r="NU304" s="223"/>
      <c r="NV304" s="2"/>
      <c r="NW304" s="2"/>
      <c r="NX304" s="5"/>
      <c r="NY304" s="5"/>
      <c r="NZ304" s="5"/>
      <c r="OA304" s="5"/>
      <c r="OB304" s="5"/>
      <c r="OC304" s="223"/>
      <c r="OD304" s="2"/>
      <c r="OE304" s="2"/>
      <c r="OF304" s="5"/>
      <c r="OG304" s="5"/>
      <c r="OH304" s="5"/>
      <c r="OI304" s="5"/>
      <c r="OJ304" s="5"/>
      <c r="OK304" s="223"/>
      <c r="OL304" s="2"/>
      <c r="OM304" s="2"/>
      <c r="ON304" s="5"/>
      <c r="OO304" s="5"/>
      <c r="OP304" s="5"/>
      <c r="OQ304" s="5"/>
      <c r="OR304" s="5"/>
      <c r="OS304" s="223"/>
      <c r="OT304" s="2"/>
      <c r="OU304" s="2"/>
      <c r="OV304" s="5"/>
      <c r="OW304" s="5"/>
      <c r="OX304" s="5"/>
      <c r="OY304" s="5"/>
      <c r="OZ304" s="5"/>
      <c r="PA304" s="223"/>
      <c r="PB304" s="2"/>
      <c r="PC304" s="2"/>
      <c r="PD304" s="5"/>
      <c r="PE304" s="5"/>
      <c r="PF304" s="5"/>
      <c r="PG304" s="5"/>
      <c r="PH304" s="5"/>
      <c r="PI304" s="223"/>
      <c r="PJ304" s="2"/>
      <c r="PK304" s="2"/>
      <c r="PL304" s="5"/>
      <c r="PM304" s="5"/>
      <c r="PN304" s="5"/>
      <c r="PO304" s="5"/>
      <c r="PP304" s="5"/>
      <c r="PQ304" s="223"/>
      <c r="PR304" s="2"/>
      <c r="PS304" s="2"/>
      <c r="PT304" s="5"/>
      <c r="PU304" s="5"/>
      <c r="PV304" s="5"/>
      <c r="PW304" s="5"/>
      <c r="PX304" s="5"/>
      <c r="PY304" s="223"/>
      <c r="PZ304" s="2"/>
      <c r="QA304" s="2"/>
      <c r="QB304" s="5"/>
      <c r="QC304" s="5"/>
      <c r="QD304" s="5"/>
      <c r="QE304" s="5"/>
      <c r="QF304" s="5"/>
      <c r="QG304" s="223"/>
      <c r="QH304" s="2"/>
      <c r="QI304" s="2"/>
      <c r="QJ304" s="5"/>
      <c r="QK304" s="5"/>
      <c r="QL304" s="5"/>
      <c r="QM304" s="5"/>
      <c r="QN304" s="5"/>
      <c r="QO304" s="223"/>
      <c r="QP304" s="2"/>
      <c r="QQ304" s="2"/>
      <c r="QR304" s="5"/>
      <c r="QS304" s="5"/>
      <c r="QT304" s="5"/>
      <c r="QU304" s="5"/>
      <c r="QV304" s="5"/>
      <c r="QW304" s="223"/>
      <c r="QX304" s="2"/>
      <c r="QY304" s="2"/>
      <c r="QZ304" s="5"/>
      <c r="RA304" s="5"/>
      <c r="RB304" s="5"/>
      <c r="RC304" s="5"/>
      <c r="RD304" s="5"/>
      <c r="RE304" s="223"/>
      <c r="RF304" s="2"/>
      <c r="RG304" s="2"/>
      <c r="RH304" s="5"/>
      <c r="RI304" s="5"/>
      <c r="RJ304" s="5"/>
      <c r="RK304" s="5"/>
      <c r="RL304" s="5"/>
      <c r="RM304" s="223"/>
      <c r="RN304" s="2"/>
      <c r="RO304" s="2"/>
      <c r="RP304" s="5"/>
      <c r="RQ304" s="5"/>
      <c r="RR304" s="5"/>
      <c r="RS304" s="5"/>
      <c r="RT304" s="5"/>
      <c r="RU304" s="223"/>
      <c r="RV304" s="2"/>
      <c r="RW304" s="2"/>
      <c r="RX304" s="5"/>
      <c r="RY304" s="5"/>
      <c r="RZ304" s="5"/>
      <c r="SA304" s="5"/>
      <c r="SB304" s="5"/>
      <c r="SC304" s="223"/>
      <c r="SD304" s="2"/>
      <c r="SE304" s="2"/>
      <c r="SF304" s="5"/>
      <c r="SG304" s="5"/>
      <c r="SH304" s="5"/>
      <c r="SI304" s="5"/>
      <c r="SJ304" s="5"/>
      <c r="SK304" s="223"/>
      <c r="SL304" s="2"/>
      <c r="SM304" s="2"/>
      <c r="SN304" s="5"/>
      <c r="SO304" s="5"/>
      <c r="SP304" s="5"/>
      <c r="SQ304" s="5"/>
      <c r="SR304" s="5"/>
      <c r="SS304" s="223"/>
      <c r="ST304" s="2"/>
      <c r="SU304" s="2"/>
      <c r="SV304" s="5"/>
      <c r="SW304" s="5"/>
      <c r="SX304" s="5"/>
      <c r="SY304" s="5"/>
      <c r="SZ304" s="5"/>
      <c r="TA304" s="223"/>
      <c r="TB304" s="2"/>
      <c r="TC304" s="2"/>
      <c r="TD304" s="5"/>
      <c r="TE304" s="5"/>
      <c r="TF304" s="5"/>
      <c r="TG304" s="5"/>
      <c r="TH304" s="5"/>
      <c r="TI304" s="223"/>
      <c r="TJ304" s="2"/>
      <c r="TK304" s="2"/>
      <c r="TL304" s="5"/>
      <c r="TM304" s="5"/>
      <c r="TN304" s="5"/>
      <c r="TO304" s="5"/>
      <c r="TP304" s="5"/>
      <c r="TQ304" s="223"/>
      <c r="TR304" s="2"/>
      <c r="TS304" s="2"/>
      <c r="TT304" s="5"/>
      <c r="TU304" s="5"/>
      <c r="TV304" s="5"/>
      <c r="TW304" s="5"/>
      <c r="TX304" s="5"/>
      <c r="TY304" s="223"/>
      <c r="TZ304" s="2"/>
      <c r="UA304" s="2"/>
      <c r="UB304" s="5"/>
      <c r="UC304" s="5"/>
      <c r="UD304" s="5"/>
      <c r="UE304" s="5"/>
      <c r="UF304" s="5"/>
      <c r="UG304" s="223"/>
      <c r="UH304" s="2"/>
      <c r="UI304" s="2"/>
      <c r="UJ304" s="5"/>
      <c r="UK304" s="5"/>
      <c r="UL304" s="5"/>
      <c r="UM304" s="5"/>
      <c r="UN304" s="5"/>
      <c r="UO304" s="223"/>
      <c r="UP304" s="2"/>
      <c r="UQ304" s="2"/>
      <c r="UR304" s="5"/>
      <c r="US304" s="5"/>
      <c r="UT304" s="5"/>
      <c r="UU304" s="5"/>
      <c r="UV304" s="5"/>
      <c r="UW304" s="223"/>
      <c r="UX304" s="2"/>
      <c r="UY304" s="2"/>
      <c r="UZ304" s="5"/>
      <c r="VA304" s="5"/>
      <c r="VB304" s="5"/>
      <c r="VC304" s="5"/>
      <c r="VD304" s="5"/>
      <c r="VE304" s="223"/>
      <c r="VF304" s="2"/>
      <c r="VG304" s="2"/>
      <c r="VH304" s="5"/>
      <c r="VI304" s="5"/>
      <c r="VJ304" s="5"/>
      <c r="VK304" s="5"/>
      <c r="VL304" s="5"/>
      <c r="VM304" s="223"/>
      <c r="VN304" s="2"/>
      <c r="VO304" s="2"/>
      <c r="VP304" s="5"/>
      <c r="VQ304" s="5"/>
      <c r="VR304" s="5"/>
      <c r="VS304" s="5"/>
      <c r="VT304" s="5"/>
      <c r="VU304" s="223"/>
      <c r="VV304" s="2"/>
      <c r="VW304" s="2"/>
      <c r="VX304" s="5"/>
      <c r="VY304" s="5"/>
      <c r="VZ304" s="5"/>
      <c r="WA304" s="5"/>
      <c r="WB304" s="5"/>
      <c r="WC304" s="223"/>
      <c r="WD304" s="2"/>
      <c r="WE304" s="2"/>
      <c r="WF304" s="5"/>
      <c r="WG304" s="5"/>
      <c r="WH304" s="5"/>
      <c r="WI304" s="5"/>
      <c r="WJ304" s="5"/>
      <c r="WK304" s="223"/>
      <c r="WL304" s="2"/>
      <c r="WM304" s="2"/>
      <c r="WN304" s="5"/>
      <c r="WO304" s="5"/>
      <c r="WP304" s="5"/>
      <c r="WQ304" s="5"/>
      <c r="WR304" s="5"/>
      <c r="WS304" s="223"/>
      <c r="WT304" s="2"/>
      <c r="WU304" s="2"/>
      <c r="WV304" s="5"/>
      <c r="WW304" s="5"/>
      <c r="WX304" s="5"/>
      <c r="WY304" s="5"/>
      <c r="WZ304" s="5"/>
      <c r="XA304" s="223"/>
      <c r="XB304" s="2"/>
      <c r="XC304" s="2"/>
      <c r="XD304" s="5"/>
      <c r="XE304" s="5"/>
      <c r="XF304" s="5"/>
      <c r="XG304" s="5"/>
      <c r="XH304" s="5"/>
      <c r="XI304" s="223"/>
      <c r="XJ304" s="2"/>
      <c r="XK304" s="2"/>
      <c r="XL304" s="5"/>
      <c r="XM304" s="5"/>
      <c r="XN304" s="5"/>
      <c r="XO304" s="5"/>
      <c r="XP304" s="5"/>
      <c r="XQ304" s="223"/>
      <c r="XR304" s="2"/>
      <c r="XS304" s="2"/>
      <c r="XT304" s="5"/>
      <c r="XU304" s="5"/>
      <c r="XV304" s="5"/>
      <c r="XW304" s="5"/>
      <c r="XX304" s="5"/>
      <c r="XY304" s="223"/>
      <c r="XZ304" s="2"/>
      <c r="YA304" s="2"/>
      <c r="YB304" s="5"/>
      <c r="YC304" s="5"/>
      <c r="YD304" s="5"/>
      <c r="YE304" s="5"/>
      <c r="YF304" s="5"/>
      <c r="YG304" s="223"/>
      <c r="YH304" s="2"/>
      <c r="YI304" s="2"/>
      <c r="YJ304" s="5"/>
      <c r="YK304" s="5"/>
      <c r="YL304" s="5"/>
      <c r="YM304" s="5"/>
      <c r="YN304" s="5"/>
      <c r="YO304" s="223"/>
      <c r="YP304" s="2"/>
      <c r="YQ304" s="2"/>
      <c r="YR304" s="5"/>
      <c r="YS304" s="5"/>
      <c r="YT304" s="5"/>
      <c r="YU304" s="5"/>
      <c r="YV304" s="5"/>
      <c r="YW304" s="223"/>
      <c r="YX304" s="2"/>
      <c r="YY304" s="2"/>
      <c r="YZ304" s="5"/>
      <c r="ZA304" s="5"/>
      <c r="ZB304" s="5"/>
      <c r="ZC304" s="5"/>
      <c r="ZD304" s="5"/>
      <c r="ZE304" s="223"/>
      <c r="ZF304" s="2"/>
      <c r="ZG304" s="2"/>
      <c r="ZH304" s="5"/>
      <c r="ZI304" s="5"/>
      <c r="ZJ304" s="5"/>
      <c r="ZK304" s="5"/>
      <c r="ZL304" s="5"/>
      <c r="ZM304" s="223"/>
      <c r="ZN304" s="2"/>
      <c r="ZO304" s="2"/>
      <c r="ZP304" s="5"/>
      <c r="ZQ304" s="5"/>
      <c r="ZR304" s="5"/>
      <c r="ZS304" s="5"/>
      <c r="ZT304" s="5"/>
      <c r="ZU304" s="223"/>
      <c r="ZV304" s="2"/>
      <c r="ZW304" s="2"/>
      <c r="ZX304" s="5"/>
      <c r="ZY304" s="5"/>
      <c r="ZZ304" s="5"/>
      <c r="AAA304" s="5"/>
      <c r="AAB304" s="5"/>
      <c r="AAC304" s="223"/>
      <c r="AAD304" s="2"/>
      <c r="AAE304" s="2"/>
      <c r="AAF304" s="5"/>
      <c r="AAG304" s="5"/>
      <c r="AAH304" s="5"/>
      <c r="AAI304" s="5"/>
      <c r="AAJ304" s="5"/>
      <c r="AAK304" s="223"/>
      <c r="AAL304" s="2"/>
      <c r="AAM304" s="2"/>
      <c r="AAN304" s="5"/>
      <c r="AAO304" s="5"/>
      <c r="AAP304" s="5"/>
      <c r="AAQ304" s="5"/>
      <c r="AAR304" s="5"/>
      <c r="AAS304" s="223"/>
      <c r="AAT304" s="2"/>
      <c r="AAU304" s="2"/>
      <c r="AAV304" s="5"/>
      <c r="AAW304" s="5"/>
      <c r="AAX304" s="5"/>
      <c r="AAY304" s="5"/>
      <c r="AAZ304" s="5"/>
      <c r="ABA304" s="223"/>
      <c r="ABB304" s="2"/>
      <c r="ABC304" s="2"/>
      <c r="ABD304" s="5"/>
      <c r="ABE304" s="5"/>
      <c r="ABF304" s="5"/>
      <c r="ABG304" s="5"/>
      <c r="ABH304" s="5"/>
      <c r="ABI304" s="223"/>
      <c r="ABJ304" s="2"/>
      <c r="ABK304" s="2"/>
      <c r="ABL304" s="5"/>
      <c r="ABM304" s="5"/>
      <c r="ABN304" s="5"/>
      <c r="ABO304" s="5"/>
      <c r="ABP304" s="5"/>
      <c r="ABQ304" s="223"/>
      <c r="ABR304" s="2"/>
      <c r="ABS304" s="2"/>
      <c r="ABT304" s="5"/>
      <c r="ABU304" s="5"/>
      <c r="ABV304" s="5"/>
      <c r="ABW304" s="5"/>
      <c r="ABX304" s="5"/>
      <c r="ABY304" s="223"/>
      <c r="ABZ304" s="2"/>
      <c r="ACA304" s="2"/>
      <c r="ACB304" s="5"/>
      <c r="ACC304" s="5"/>
      <c r="ACD304" s="5"/>
      <c r="ACE304" s="5"/>
      <c r="ACF304" s="5"/>
      <c r="ACG304" s="223"/>
      <c r="ACH304" s="2"/>
      <c r="ACI304" s="2"/>
      <c r="ACJ304" s="5"/>
      <c r="ACK304" s="5"/>
      <c r="ACL304" s="5"/>
      <c r="ACM304" s="5"/>
      <c r="ACN304" s="5"/>
      <c r="ACO304" s="223"/>
      <c r="ACP304" s="2"/>
      <c r="ACQ304" s="2"/>
      <c r="ACR304" s="5"/>
      <c r="ACS304" s="5"/>
      <c r="ACT304" s="5"/>
      <c r="ACU304" s="5"/>
      <c r="ACV304" s="5"/>
      <c r="ACW304" s="223"/>
      <c r="ACX304" s="2"/>
      <c r="ACY304" s="2"/>
      <c r="ACZ304" s="5"/>
      <c r="ADA304" s="5"/>
      <c r="ADB304" s="5"/>
      <c r="ADC304" s="5"/>
      <c r="ADD304" s="5"/>
      <c r="ADE304" s="223"/>
      <c r="ADF304" s="2"/>
      <c r="ADG304" s="2"/>
      <c r="ADH304" s="5"/>
      <c r="ADI304" s="5"/>
      <c r="ADJ304" s="5"/>
      <c r="ADK304" s="5"/>
      <c r="ADL304" s="5"/>
      <c r="ADM304" s="223"/>
      <c r="ADN304" s="2"/>
      <c r="ADO304" s="2"/>
      <c r="ADP304" s="5"/>
      <c r="ADQ304" s="5"/>
      <c r="ADR304" s="5"/>
      <c r="ADS304" s="5"/>
      <c r="ADT304" s="5"/>
      <c r="ADU304" s="223"/>
      <c r="ADV304" s="2"/>
      <c r="ADW304" s="2"/>
      <c r="ADX304" s="5"/>
      <c r="ADY304" s="5"/>
      <c r="ADZ304" s="5"/>
      <c r="AEA304" s="5"/>
      <c r="AEB304" s="5"/>
      <c r="AEC304" s="223"/>
      <c r="AED304" s="2"/>
      <c r="AEE304" s="2"/>
      <c r="AEF304" s="5"/>
      <c r="AEG304" s="5"/>
      <c r="AEH304" s="5"/>
      <c r="AEI304" s="5"/>
      <c r="AEJ304" s="5"/>
      <c r="AEK304" s="223"/>
      <c r="AEL304" s="2"/>
      <c r="AEM304" s="2"/>
      <c r="AEN304" s="5"/>
      <c r="AEO304" s="5"/>
      <c r="AEP304" s="5"/>
      <c r="AEQ304" s="5"/>
      <c r="AER304" s="5"/>
      <c r="AES304" s="223"/>
      <c r="AET304" s="2"/>
      <c r="AEU304" s="2"/>
      <c r="AEV304" s="5"/>
      <c r="AEW304" s="5"/>
      <c r="AEX304" s="5"/>
      <c r="AEY304" s="5"/>
      <c r="AEZ304" s="5"/>
      <c r="AFA304" s="223"/>
      <c r="AFB304" s="2"/>
      <c r="AFC304" s="2"/>
      <c r="AFD304" s="5"/>
      <c r="AFE304" s="5"/>
      <c r="AFF304" s="5"/>
      <c r="AFG304" s="5"/>
      <c r="AFH304" s="5"/>
      <c r="AFI304" s="223"/>
      <c r="AFJ304" s="2"/>
      <c r="AFK304" s="2"/>
      <c r="AFL304" s="5"/>
      <c r="AFM304" s="5"/>
      <c r="AFN304" s="5"/>
      <c r="AFO304" s="5"/>
      <c r="AFP304" s="5"/>
      <c r="AFQ304" s="223"/>
      <c r="AFR304" s="2"/>
      <c r="AFS304" s="2"/>
      <c r="AFT304" s="5"/>
      <c r="AFU304" s="5"/>
      <c r="AFV304" s="5"/>
      <c r="AFW304" s="5"/>
      <c r="AFX304" s="5"/>
      <c r="AFY304" s="223"/>
      <c r="AFZ304" s="2"/>
      <c r="AGA304" s="2"/>
      <c r="AGB304" s="5"/>
      <c r="AGC304" s="5"/>
      <c r="AGD304" s="5"/>
      <c r="AGE304" s="5"/>
      <c r="AGF304" s="5"/>
      <c r="AGG304" s="223"/>
      <c r="AGH304" s="2"/>
      <c r="AGI304" s="2"/>
      <c r="AGJ304" s="5"/>
      <c r="AGK304" s="5"/>
      <c r="AGL304" s="5"/>
      <c r="AGM304" s="5"/>
      <c r="AGN304" s="5"/>
      <c r="AGO304" s="223"/>
      <c r="AGP304" s="2"/>
      <c r="AGQ304" s="2"/>
      <c r="AGR304" s="5"/>
      <c r="AGS304" s="5"/>
      <c r="AGT304" s="5"/>
      <c r="AGU304" s="5"/>
      <c r="AGV304" s="5"/>
      <c r="AGW304" s="223"/>
      <c r="AGX304" s="2"/>
      <c r="AGY304" s="2"/>
      <c r="AGZ304" s="5"/>
      <c r="AHA304" s="5"/>
      <c r="AHB304" s="5"/>
      <c r="AHC304" s="5"/>
      <c r="AHD304" s="5"/>
      <c r="AHE304" s="223"/>
      <c r="AHF304" s="2"/>
      <c r="AHG304" s="2"/>
      <c r="AHH304" s="5"/>
      <c r="AHI304" s="5"/>
      <c r="AHJ304" s="5"/>
      <c r="AHK304" s="5"/>
      <c r="AHL304" s="5"/>
      <c r="AHM304" s="223"/>
      <c r="AHN304" s="2"/>
      <c r="AHO304" s="2"/>
      <c r="AHP304" s="5"/>
      <c r="AHQ304" s="5"/>
      <c r="AHR304" s="5"/>
      <c r="AHS304" s="5"/>
      <c r="AHT304" s="5"/>
      <c r="AHU304" s="223"/>
      <c r="AHV304" s="2"/>
      <c r="AHW304" s="2"/>
      <c r="AHX304" s="5"/>
      <c r="AHY304" s="5"/>
      <c r="AHZ304" s="5"/>
      <c r="AIA304" s="5"/>
      <c r="AIB304" s="5"/>
      <c r="AIC304" s="223"/>
      <c r="AID304" s="2"/>
      <c r="AIE304" s="2"/>
      <c r="AIF304" s="5"/>
      <c r="AIG304" s="5"/>
      <c r="AIH304" s="5"/>
      <c r="AII304" s="5"/>
      <c r="AIJ304" s="5"/>
      <c r="AIK304" s="223"/>
      <c r="AIL304" s="2"/>
      <c r="AIM304" s="2"/>
      <c r="AIN304" s="5"/>
      <c r="AIO304" s="5"/>
      <c r="AIP304" s="5"/>
      <c r="AIQ304" s="5"/>
      <c r="AIR304" s="5"/>
      <c r="AIS304" s="223"/>
      <c r="AIT304" s="2"/>
      <c r="AIU304" s="2"/>
      <c r="AIV304" s="5"/>
      <c r="AIW304" s="5"/>
      <c r="AIX304" s="5"/>
      <c r="AIY304" s="5"/>
      <c r="AIZ304" s="5"/>
      <c r="AJA304" s="223"/>
      <c r="AJB304" s="2"/>
      <c r="AJC304" s="2"/>
      <c r="AJD304" s="5"/>
      <c r="AJE304" s="5"/>
      <c r="AJF304" s="5"/>
      <c r="AJG304" s="5"/>
      <c r="AJH304" s="5"/>
      <c r="AJI304" s="223"/>
      <c r="AJJ304" s="2"/>
      <c r="AJK304" s="2"/>
      <c r="AJL304" s="5"/>
      <c r="AJM304" s="5"/>
      <c r="AJN304" s="5"/>
      <c r="AJO304" s="5"/>
      <c r="AJP304" s="5"/>
      <c r="AJQ304" s="223"/>
      <c r="AJR304" s="2"/>
      <c r="AJS304" s="2"/>
      <c r="AJT304" s="5"/>
      <c r="AJU304" s="5"/>
      <c r="AJV304" s="5"/>
      <c r="AJW304" s="5"/>
      <c r="AJX304" s="5"/>
      <c r="AJY304" s="223"/>
      <c r="AJZ304" s="2"/>
      <c r="AKA304" s="2"/>
      <c r="AKB304" s="5"/>
      <c r="AKC304" s="5"/>
      <c r="AKD304" s="5"/>
      <c r="AKE304" s="5"/>
      <c r="AKF304" s="5"/>
      <c r="AKG304" s="223"/>
      <c r="AKH304" s="2"/>
      <c r="AKI304" s="2"/>
      <c r="AKJ304" s="5"/>
      <c r="AKK304" s="5"/>
      <c r="AKL304" s="5"/>
      <c r="AKM304" s="5"/>
      <c r="AKN304" s="5"/>
      <c r="AKO304" s="223"/>
      <c r="AKP304" s="2"/>
      <c r="AKQ304" s="2"/>
      <c r="AKR304" s="5"/>
      <c r="AKS304" s="5"/>
      <c r="AKT304" s="5"/>
      <c r="AKU304" s="5"/>
      <c r="AKV304" s="5"/>
      <c r="AKW304" s="223"/>
      <c r="AKX304" s="2"/>
      <c r="AKY304" s="2"/>
      <c r="AKZ304" s="5"/>
      <c r="ALA304" s="5"/>
      <c r="ALB304" s="5"/>
      <c r="ALC304" s="5"/>
      <c r="ALD304" s="5"/>
      <c r="ALE304" s="223"/>
      <c r="ALF304" s="2"/>
      <c r="ALG304" s="2"/>
      <c r="ALH304" s="5"/>
      <c r="ALI304" s="5"/>
      <c r="ALJ304" s="5"/>
      <c r="ALK304" s="5"/>
      <c r="ALL304" s="5"/>
      <c r="ALM304" s="223"/>
      <c r="ALN304" s="2"/>
      <c r="ALO304" s="2"/>
      <c r="ALP304" s="5"/>
      <c r="ALQ304" s="5"/>
      <c r="ALR304" s="5"/>
      <c r="ALS304" s="5"/>
      <c r="ALT304" s="5"/>
      <c r="ALU304" s="223"/>
      <c r="ALV304" s="2"/>
      <c r="ALW304" s="2"/>
      <c r="ALX304" s="5"/>
      <c r="ALY304" s="5"/>
      <c r="ALZ304" s="5"/>
      <c r="AMA304" s="5"/>
      <c r="AMB304" s="5"/>
      <c r="AMC304" s="223"/>
      <c r="AMD304" s="2"/>
      <c r="AME304" s="2"/>
      <c r="AMF304" s="5"/>
      <c r="AMG304" s="5"/>
      <c r="AMH304" s="5"/>
      <c r="AMI304" s="5"/>
      <c r="AMJ304" s="5"/>
      <c r="AMK304" s="223"/>
      <c r="AML304" s="2"/>
      <c r="AMM304" s="2"/>
      <c r="AMN304" s="5"/>
      <c r="AMO304" s="5"/>
      <c r="AMP304" s="5"/>
      <c r="AMQ304" s="5"/>
      <c r="AMR304" s="5"/>
      <c r="AMS304" s="223"/>
      <c r="AMT304" s="2"/>
      <c r="AMU304" s="2"/>
      <c r="AMV304" s="5"/>
      <c r="AMW304" s="5"/>
      <c r="AMX304" s="5"/>
      <c r="AMY304" s="5"/>
      <c r="AMZ304" s="5"/>
      <c r="ANA304" s="223"/>
      <c r="ANB304" s="2"/>
      <c r="ANC304" s="2"/>
      <c r="AND304" s="5"/>
      <c r="ANE304" s="5"/>
      <c r="ANF304" s="5"/>
      <c r="ANG304" s="5"/>
      <c r="ANH304" s="5"/>
      <c r="ANI304" s="223"/>
      <c r="ANJ304" s="2"/>
      <c r="ANK304" s="2"/>
      <c r="ANL304" s="5"/>
      <c r="ANM304" s="5"/>
      <c r="ANN304" s="5"/>
      <c r="ANO304" s="5"/>
      <c r="ANP304" s="5"/>
      <c r="ANQ304" s="223"/>
      <c r="ANR304" s="2"/>
      <c r="ANS304" s="2"/>
      <c r="ANT304" s="5"/>
      <c r="ANU304" s="5"/>
      <c r="ANV304" s="5"/>
      <c r="ANW304" s="5"/>
      <c r="ANX304" s="5"/>
      <c r="ANY304" s="223"/>
      <c r="ANZ304" s="2"/>
      <c r="AOA304" s="2"/>
      <c r="AOB304" s="5"/>
      <c r="AOC304" s="5"/>
      <c r="AOD304" s="5"/>
      <c r="AOE304" s="5"/>
      <c r="AOF304" s="5"/>
      <c r="AOG304" s="223"/>
      <c r="AOH304" s="2"/>
      <c r="AOI304" s="2"/>
      <c r="AOJ304" s="5"/>
      <c r="AOK304" s="5"/>
      <c r="AOL304" s="5"/>
      <c r="AOM304" s="5"/>
      <c r="AON304" s="5"/>
      <c r="AOO304" s="223"/>
      <c r="AOP304" s="2"/>
      <c r="AOQ304" s="2"/>
      <c r="AOR304" s="5"/>
      <c r="AOS304" s="5"/>
      <c r="AOT304" s="5"/>
      <c r="AOU304" s="5"/>
      <c r="AOV304" s="5"/>
      <c r="AOW304" s="223"/>
      <c r="AOX304" s="2"/>
      <c r="AOY304" s="2"/>
      <c r="AOZ304" s="5"/>
      <c r="APA304" s="5"/>
      <c r="APB304" s="5"/>
      <c r="APC304" s="5"/>
      <c r="APD304" s="5"/>
      <c r="APE304" s="223"/>
      <c r="APF304" s="2"/>
      <c r="APG304" s="2"/>
      <c r="APH304" s="5"/>
      <c r="API304" s="5"/>
      <c r="APJ304" s="5"/>
      <c r="APK304" s="5"/>
      <c r="APL304" s="5"/>
      <c r="APM304" s="223"/>
      <c r="APN304" s="2"/>
      <c r="APO304" s="2"/>
      <c r="APP304" s="5"/>
      <c r="APQ304" s="5"/>
      <c r="APR304" s="5"/>
      <c r="APS304" s="5"/>
      <c r="APT304" s="5"/>
      <c r="APU304" s="223"/>
      <c r="APV304" s="2"/>
      <c r="APW304" s="2"/>
      <c r="APX304" s="5"/>
      <c r="APY304" s="5"/>
      <c r="APZ304" s="5"/>
      <c r="AQA304" s="5"/>
      <c r="AQB304" s="5"/>
      <c r="AQC304" s="223"/>
      <c r="AQD304" s="2"/>
      <c r="AQE304" s="2"/>
      <c r="AQF304" s="5"/>
      <c r="AQG304" s="5"/>
      <c r="AQH304" s="5"/>
      <c r="AQI304" s="5"/>
      <c r="AQJ304" s="5"/>
      <c r="AQK304" s="223"/>
      <c r="AQL304" s="2"/>
      <c r="AQM304" s="2"/>
      <c r="AQN304" s="5"/>
      <c r="AQO304" s="5"/>
      <c r="AQP304" s="5"/>
      <c r="AQQ304" s="5"/>
      <c r="AQR304" s="5"/>
      <c r="AQS304" s="223"/>
      <c r="AQT304" s="2"/>
      <c r="AQU304" s="2"/>
      <c r="AQV304" s="5"/>
      <c r="AQW304" s="5"/>
      <c r="AQX304" s="5"/>
      <c r="AQY304" s="5"/>
      <c r="AQZ304" s="5"/>
      <c r="ARA304" s="223"/>
      <c r="ARB304" s="2"/>
      <c r="ARC304" s="2"/>
      <c r="ARD304" s="5"/>
      <c r="ARE304" s="5"/>
      <c r="ARF304" s="5"/>
      <c r="ARG304" s="5"/>
      <c r="ARH304" s="5"/>
      <c r="ARI304" s="223"/>
      <c r="ARJ304" s="2"/>
      <c r="ARK304" s="2"/>
      <c r="ARL304" s="5"/>
      <c r="ARM304" s="5"/>
      <c r="ARN304" s="5"/>
      <c r="ARO304" s="5"/>
      <c r="ARP304" s="5"/>
      <c r="ARQ304" s="223"/>
      <c r="ARR304" s="2"/>
      <c r="ARS304" s="2"/>
      <c r="ART304" s="5"/>
      <c r="ARU304" s="5"/>
      <c r="ARV304" s="5"/>
      <c r="ARW304" s="5"/>
      <c r="ARX304" s="5"/>
      <c r="ARY304" s="223"/>
      <c r="ARZ304" s="2"/>
      <c r="ASA304" s="2"/>
      <c r="ASB304" s="5"/>
      <c r="ASC304" s="5"/>
      <c r="ASD304" s="5"/>
      <c r="ASE304" s="5"/>
      <c r="ASF304" s="5"/>
      <c r="ASG304" s="223"/>
      <c r="ASH304" s="2"/>
      <c r="ASI304" s="2"/>
      <c r="ASJ304" s="5"/>
      <c r="ASK304" s="5"/>
      <c r="ASL304" s="5"/>
      <c r="ASM304" s="5"/>
      <c r="ASN304" s="5"/>
      <c r="ASO304" s="223"/>
      <c r="ASP304" s="2"/>
      <c r="ASQ304" s="2"/>
      <c r="ASR304" s="5"/>
      <c r="ASS304" s="5"/>
      <c r="AST304" s="5"/>
      <c r="ASU304" s="5"/>
      <c r="ASV304" s="5"/>
      <c r="ASW304" s="223"/>
      <c r="ASX304" s="2"/>
      <c r="ASY304" s="2"/>
      <c r="ASZ304" s="5"/>
      <c r="ATA304" s="5"/>
      <c r="ATB304" s="5"/>
      <c r="ATC304" s="5"/>
      <c r="ATD304" s="5"/>
      <c r="ATE304" s="223"/>
      <c r="ATF304" s="2"/>
      <c r="ATG304" s="2"/>
      <c r="ATH304" s="5"/>
      <c r="ATI304" s="5"/>
      <c r="ATJ304" s="5"/>
      <c r="ATK304" s="5"/>
      <c r="ATL304" s="5"/>
      <c r="ATM304" s="223"/>
      <c r="ATN304" s="2"/>
      <c r="ATO304" s="2"/>
      <c r="ATP304" s="5"/>
      <c r="ATQ304" s="5"/>
      <c r="ATR304" s="5"/>
      <c r="ATS304" s="5"/>
      <c r="ATT304" s="5"/>
      <c r="ATU304" s="223"/>
      <c r="ATV304" s="2"/>
      <c r="ATW304" s="2"/>
      <c r="ATX304" s="5"/>
      <c r="ATY304" s="5"/>
      <c r="ATZ304" s="5"/>
      <c r="AUA304" s="5"/>
      <c r="AUB304" s="5"/>
      <c r="AUC304" s="223"/>
      <c r="AUD304" s="2"/>
      <c r="AUE304" s="2"/>
      <c r="AUF304" s="5"/>
      <c r="AUG304" s="5"/>
      <c r="AUH304" s="5"/>
      <c r="AUI304" s="5"/>
      <c r="AUJ304" s="5"/>
      <c r="AUK304" s="223"/>
      <c r="AUL304" s="2"/>
      <c r="AUM304" s="2"/>
      <c r="AUN304" s="5"/>
      <c r="AUO304" s="5"/>
      <c r="AUP304" s="5"/>
      <c r="AUQ304" s="5"/>
      <c r="AUR304" s="5"/>
      <c r="AUS304" s="223"/>
      <c r="AUT304" s="2"/>
      <c r="AUU304" s="2"/>
      <c r="AUV304" s="5"/>
      <c r="AUW304" s="5"/>
      <c r="AUX304" s="5"/>
      <c r="AUY304" s="5"/>
      <c r="AUZ304" s="5"/>
      <c r="AVA304" s="223"/>
      <c r="AVB304" s="2"/>
      <c r="AVC304" s="2"/>
      <c r="AVD304" s="5"/>
      <c r="AVE304" s="5"/>
      <c r="AVF304" s="5"/>
      <c r="AVG304" s="5"/>
      <c r="AVH304" s="5"/>
      <c r="AVI304" s="223"/>
      <c r="AVJ304" s="2"/>
      <c r="AVK304" s="2"/>
      <c r="AVL304" s="5"/>
      <c r="AVM304" s="5"/>
      <c r="AVN304" s="5"/>
      <c r="AVO304" s="5"/>
      <c r="AVP304" s="5"/>
      <c r="AVQ304" s="223"/>
      <c r="AVR304" s="2"/>
      <c r="AVS304" s="2"/>
      <c r="AVT304" s="5"/>
      <c r="AVU304" s="5"/>
      <c r="AVV304" s="5"/>
      <c r="AVW304" s="5"/>
      <c r="AVX304" s="5"/>
      <c r="AVY304" s="223"/>
      <c r="AVZ304" s="2"/>
      <c r="AWA304" s="2"/>
      <c r="AWB304" s="5"/>
      <c r="AWC304" s="5"/>
      <c r="AWD304" s="5"/>
      <c r="AWE304" s="5"/>
      <c r="AWF304" s="5"/>
      <c r="AWG304" s="223"/>
      <c r="AWH304" s="2"/>
      <c r="AWI304" s="2"/>
      <c r="AWJ304" s="5"/>
      <c r="AWK304" s="5"/>
      <c r="AWL304" s="5"/>
      <c r="AWM304" s="5"/>
      <c r="AWN304" s="5"/>
      <c r="AWO304" s="223"/>
      <c r="AWP304" s="2"/>
      <c r="AWQ304" s="2"/>
      <c r="AWR304" s="5"/>
      <c r="AWS304" s="5"/>
      <c r="AWT304" s="5"/>
      <c r="AWU304" s="5"/>
      <c r="AWV304" s="5"/>
      <c r="AWW304" s="223"/>
      <c r="AWX304" s="2"/>
      <c r="AWY304" s="2"/>
      <c r="AWZ304" s="5"/>
      <c r="AXA304" s="5"/>
      <c r="AXB304" s="5"/>
      <c r="AXC304" s="5"/>
      <c r="AXD304" s="5"/>
      <c r="AXE304" s="223"/>
      <c r="AXF304" s="2"/>
      <c r="AXG304" s="2"/>
      <c r="AXH304" s="5"/>
      <c r="AXI304" s="5"/>
      <c r="AXJ304" s="5"/>
      <c r="AXK304" s="5"/>
      <c r="AXL304" s="5"/>
      <c r="AXM304" s="223"/>
      <c r="AXN304" s="2"/>
      <c r="AXO304" s="2"/>
      <c r="AXP304" s="5"/>
      <c r="AXQ304" s="5"/>
      <c r="AXR304" s="5"/>
      <c r="AXS304" s="5"/>
      <c r="AXT304" s="5"/>
      <c r="AXU304" s="223"/>
      <c r="AXV304" s="2"/>
      <c r="AXW304" s="2"/>
      <c r="AXX304" s="5"/>
      <c r="AXY304" s="5"/>
      <c r="AXZ304" s="5"/>
      <c r="AYA304" s="5"/>
      <c r="AYB304" s="5"/>
      <c r="AYC304" s="223"/>
      <c r="AYD304" s="2"/>
      <c r="AYE304" s="2"/>
      <c r="AYF304" s="5"/>
      <c r="AYG304" s="5"/>
      <c r="AYH304" s="5"/>
      <c r="AYI304" s="5"/>
      <c r="AYJ304" s="5"/>
      <c r="AYK304" s="223"/>
      <c r="AYL304" s="2"/>
      <c r="AYM304" s="2"/>
      <c r="AYN304" s="5"/>
      <c r="AYO304" s="5"/>
      <c r="AYP304" s="5"/>
      <c r="AYQ304" s="5"/>
      <c r="AYR304" s="5"/>
      <c r="AYS304" s="223"/>
      <c r="AYT304" s="2"/>
      <c r="AYU304" s="2"/>
      <c r="AYV304" s="5"/>
      <c r="AYW304" s="5"/>
      <c r="AYX304" s="5"/>
      <c r="AYY304" s="5"/>
      <c r="AYZ304" s="5"/>
      <c r="AZA304" s="223"/>
      <c r="AZB304" s="2"/>
      <c r="AZC304" s="2"/>
      <c r="AZD304" s="5"/>
      <c r="AZE304" s="5"/>
      <c r="AZF304" s="5"/>
      <c r="AZG304" s="5"/>
      <c r="AZH304" s="5"/>
      <c r="AZI304" s="223"/>
      <c r="AZJ304" s="2"/>
      <c r="AZK304" s="2"/>
      <c r="AZL304" s="5"/>
      <c r="AZM304" s="5"/>
      <c r="AZN304" s="5"/>
      <c r="AZO304" s="5"/>
      <c r="AZP304" s="5"/>
      <c r="AZQ304" s="223"/>
      <c r="AZR304" s="2"/>
      <c r="AZS304" s="2"/>
      <c r="AZT304" s="5"/>
      <c r="AZU304" s="5"/>
      <c r="AZV304" s="5"/>
      <c r="AZW304" s="5"/>
      <c r="AZX304" s="5"/>
      <c r="AZY304" s="223"/>
      <c r="AZZ304" s="2"/>
      <c r="BAA304" s="2"/>
      <c r="BAB304" s="5"/>
      <c r="BAC304" s="5"/>
      <c r="BAD304" s="5"/>
      <c r="BAE304" s="5"/>
      <c r="BAF304" s="5"/>
      <c r="BAG304" s="223"/>
      <c r="BAH304" s="2"/>
      <c r="BAI304" s="2"/>
      <c r="BAJ304" s="5"/>
      <c r="BAK304" s="5"/>
      <c r="BAL304" s="5"/>
      <c r="BAM304" s="5"/>
      <c r="BAN304" s="5"/>
      <c r="BAO304" s="223"/>
      <c r="BAP304" s="2"/>
      <c r="BAQ304" s="2"/>
      <c r="BAR304" s="5"/>
      <c r="BAS304" s="5"/>
      <c r="BAT304" s="5"/>
      <c r="BAU304" s="5"/>
      <c r="BAV304" s="5"/>
      <c r="BAW304" s="223"/>
      <c r="BAX304" s="2"/>
      <c r="BAY304" s="2"/>
      <c r="BAZ304" s="5"/>
      <c r="BBA304" s="5"/>
      <c r="BBB304" s="5"/>
      <c r="BBC304" s="5"/>
      <c r="BBD304" s="5"/>
      <c r="BBE304" s="223"/>
      <c r="BBF304" s="2"/>
      <c r="BBG304" s="2"/>
      <c r="BBH304" s="5"/>
      <c r="BBI304" s="5"/>
      <c r="BBJ304" s="5"/>
      <c r="BBK304" s="5"/>
      <c r="BBL304" s="5"/>
      <c r="BBM304" s="223"/>
      <c r="BBN304" s="2"/>
      <c r="BBO304" s="2"/>
      <c r="BBP304" s="5"/>
      <c r="BBQ304" s="5"/>
      <c r="BBR304" s="5"/>
      <c r="BBS304" s="5"/>
      <c r="BBT304" s="5"/>
      <c r="BBU304" s="223"/>
      <c r="BBV304" s="2"/>
      <c r="BBW304" s="2"/>
      <c r="BBX304" s="5"/>
      <c r="BBY304" s="5"/>
      <c r="BBZ304" s="5"/>
      <c r="BCA304" s="5"/>
      <c r="BCB304" s="5"/>
      <c r="BCC304" s="223"/>
      <c r="BCD304" s="2"/>
      <c r="BCE304" s="2"/>
      <c r="BCF304" s="5"/>
      <c r="BCG304" s="5"/>
      <c r="BCH304" s="5"/>
      <c r="BCI304" s="5"/>
      <c r="BCJ304" s="5"/>
      <c r="BCK304" s="223"/>
      <c r="BCL304" s="2"/>
      <c r="BCM304" s="2"/>
      <c r="BCN304" s="5"/>
      <c r="BCO304" s="5"/>
      <c r="BCP304" s="5"/>
      <c r="BCQ304" s="5"/>
      <c r="BCR304" s="5"/>
      <c r="BCS304" s="223"/>
      <c r="BCT304" s="2"/>
      <c r="BCU304" s="2"/>
      <c r="BCV304" s="5"/>
      <c r="BCW304" s="5"/>
      <c r="BCX304" s="5"/>
      <c r="BCY304" s="5"/>
      <c r="BCZ304" s="5"/>
      <c r="BDA304" s="223"/>
      <c r="BDB304" s="2"/>
      <c r="BDC304" s="2"/>
      <c r="BDD304" s="5"/>
      <c r="BDE304" s="5"/>
      <c r="BDF304" s="5"/>
      <c r="BDG304" s="5"/>
      <c r="BDH304" s="5"/>
      <c r="BDI304" s="223"/>
      <c r="BDJ304" s="2"/>
      <c r="BDK304" s="2"/>
      <c r="BDL304" s="5"/>
      <c r="BDM304" s="5"/>
      <c r="BDN304" s="5"/>
      <c r="BDO304" s="5"/>
      <c r="BDP304" s="5"/>
      <c r="BDQ304" s="223"/>
      <c r="BDR304" s="2"/>
      <c r="BDS304" s="2"/>
      <c r="BDT304" s="5"/>
      <c r="BDU304" s="5"/>
      <c r="BDV304" s="5"/>
      <c r="BDW304" s="5"/>
      <c r="BDX304" s="5"/>
      <c r="BDY304" s="223"/>
      <c r="BDZ304" s="2"/>
      <c r="BEA304" s="2"/>
      <c r="BEB304" s="5"/>
      <c r="BEC304" s="5"/>
      <c r="BED304" s="5"/>
      <c r="BEE304" s="5"/>
      <c r="BEF304" s="5"/>
      <c r="BEG304" s="223"/>
      <c r="BEH304" s="2"/>
      <c r="BEI304" s="2"/>
      <c r="BEJ304" s="5"/>
      <c r="BEK304" s="5"/>
      <c r="BEL304" s="5"/>
      <c r="BEM304" s="5"/>
      <c r="BEN304" s="5"/>
      <c r="BEO304" s="223"/>
      <c r="BEP304" s="2"/>
      <c r="BEQ304" s="2"/>
      <c r="BER304" s="5"/>
      <c r="BES304" s="5"/>
      <c r="BET304" s="5"/>
      <c r="BEU304" s="5"/>
      <c r="BEV304" s="5"/>
      <c r="BEW304" s="223"/>
      <c r="BEX304" s="2"/>
      <c r="BEY304" s="2"/>
      <c r="BEZ304" s="5"/>
      <c r="BFA304" s="5"/>
      <c r="BFB304" s="5"/>
      <c r="BFC304" s="5"/>
      <c r="BFD304" s="5"/>
      <c r="BFE304" s="223"/>
      <c r="BFF304" s="2"/>
      <c r="BFG304" s="2"/>
      <c r="BFH304" s="5"/>
      <c r="BFI304" s="5"/>
      <c r="BFJ304" s="5"/>
      <c r="BFK304" s="5"/>
      <c r="BFL304" s="5"/>
      <c r="BFM304" s="223"/>
      <c r="BFN304" s="2"/>
      <c r="BFO304" s="2"/>
      <c r="BFP304" s="5"/>
      <c r="BFQ304" s="5"/>
      <c r="BFR304" s="5"/>
      <c r="BFS304" s="5"/>
      <c r="BFT304" s="5"/>
      <c r="BFU304" s="223"/>
      <c r="BFV304" s="2"/>
      <c r="BFW304" s="2"/>
      <c r="BFX304" s="5"/>
      <c r="BFY304" s="5"/>
      <c r="BFZ304" s="5"/>
      <c r="BGA304" s="5"/>
      <c r="BGB304" s="5"/>
      <c r="BGC304" s="223"/>
      <c r="BGD304" s="2"/>
      <c r="BGE304" s="2"/>
      <c r="BGF304" s="5"/>
      <c r="BGG304" s="5"/>
      <c r="BGH304" s="5"/>
      <c r="BGI304" s="5"/>
      <c r="BGJ304" s="5"/>
      <c r="BGK304" s="223"/>
      <c r="BGL304" s="2"/>
      <c r="BGM304" s="2"/>
      <c r="BGN304" s="5"/>
      <c r="BGO304" s="5"/>
      <c r="BGP304" s="5"/>
      <c r="BGQ304" s="5"/>
      <c r="BGR304" s="5"/>
      <c r="BGS304" s="223"/>
      <c r="BGT304" s="2"/>
      <c r="BGU304" s="2"/>
      <c r="BGV304" s="5"/>
      <c r="BGW304" s="5"/>
      <c r="BGX304" s="5"/>
      <c r="BGY304" s="5"/>
      <c r="BGZ304" s="5"/>
      <c r="BHA304" s="223"/>
      <c r="BHB304" s="2"/>
      <c r="BHC304" s="2"/>
      <c r="BHD304" s="5"/>
      <c r="BHE304" s="5"/>
      <c r="BHF304" s="5"/>
      <c r="BHG304" s="5"/>
      <c r="BHH304" s="5"/>
      <c r="BHI304" s="223"/>
      <c r="BHJ304" s="2"/>
      <c r="BHK304" s="2"/>
      <c r="BHL304" s="5"/>
      <c r="BHM304" s="5"/>
      <c r="BHN304" s="5"/>
      <c r="BHO304" s="5"/>
      <c r="BHP304" s="5"/>
      <c r="BHQ304" s="223"/>
      <c r="BHR304" s="2"/>
      <c r="BHS304" s="2"/>
      <c r="BHT304" s="5"/>
      <c r="BHU304" s="5"/>
      <c r="BHV304" s="5"/>
      <c r="BHW304" s="5"/>
      <c r="BHX304" s="5"/>
      <c r="BHY304" s="223"/>
      <c r="BHZ304" s="2"/>
      <c r="BIA304" s="2"/>
      <c r="BIB304" s="5"/>
      <c r="BIC304" s="5"/>
      <c r="BID304" s="5"/>
      <c r="BIE304" s="5"/>
      <c r="BIF304" s="5"/>
      <c r="BIG304" s="223"/>
      <c r="BIH304" s="2"/>
      <c r="BII304" s="2"/>
      <c r="BIJ304" s="5"/>
      <c r="BIK304" s="5"/>
      <c r="BIL304" s="5"/>
      <c r="BIM304" s="5"/>
      <c r="BIN304" s="5"/>
      <c r="BIO304" s="223"/>
      <c r="BIP304" s="2"/>
      <c r="BIQ304" s="2"/>
      <c r="BIR304" s="5"/>
      <c r="BIS304" s="5"/>
      <c r="BIT304" s="5"/>
      <c r="BIU304" s="5"/>
      <c r="BIV304" s="5"/>
      <c r="BIW304" s="223"/>
      <c r="BIX304" s="2"/>
      <c r="BIY304" s="2"/>
      <c r="BIZ304" s="5"/>
      <c r="BJA304" s="5"/>
      <c r="BJB304" s="5"/>
      <c r="BJC304" s="5"/>
      <c r="BJD304" s="5"/>
      <c r="BJE304" s="223"/>
      <c r="BJF304" s="2"/>
      <c r="BJG304" s="2"/>
      <c r="BJH304" s="5"/>
      <c r="BJI304" s="5"/>
      <c r="BJJ304" s="5"/>
      <c r="BJK304" s="5"/>
      <c r="BJL304" s="5"/>
      <c r="BJM304" s="223"/>
      <c r="BJN304" s="2"/>
      <c r="BJO304" s="2"/>
      <c r="BJP304" s="5"/>
      <c r="BJQ304" s="5"/>
      <c r="BJR304" s="5"/>
      <c r="BJS304" s="5"/>
      <c r="BJT304" s="5"/>
      <c r="BJU304" s="223"/>
      <c r="BJV304" s="2"/>
      <c r="BJW304" s="2"/>
      <c r="BJX304" s="5"/>
      <c r="BJY304" s="5"/>
      <c r="BJZ304" s="5"/>
      <c r="BKA304" s="5"/>
      <c r="BKB304" s="5"/>
      <c r="BKC304" s="223"/>
      <c r="BKD304" s="2"/>
      <c r="BKE304" s="2"/>
      <c r="BKF304" s="5"/>
      <c r="BKG304" s="5"/>
      <c r="BKH304" s="5"/>
      <c r="BKI304" s="5"/>
      <c r="BKJ304" s="5"/>
      <c r="BKK304" s="223"/>
      <c r="BKL304" s="2"/>
      <c r="BKM304" s="2"/>
      <c r="BKN304" s="5"/>
      <c r="BKO304" s="5"/>
      <c r="BKP304" s="5"/>
      <c r="BKQ304" s="5"/>
      <c r="BKR304" s="5"/>
      <c r="BKS304" s="223"/>
      <c r="BKT304" s="2"/>
      <c r="BKU304" s="2"/>
      <c r="BKV304" s="5"/>
      <c r="BKW304" s="5"/>
      <c r="BKX304" s="5"/>
      <c r="BKY304" s="5"/>
      <c r="BKZ304" s="5"/>
      <c r="BLA304" s="223"/>
      <c r="BLB304" s="2"/>
      <c r="BLC304" s="2"/>
      <c r="BLD304" s="5"/>
      <c r="BLE304" s="5"/>
      <c r="BLF304" s="5"/>
      <c r="BLG304" s="5"/>
      <c r="BLH304" s="5"/>
      <c r="BLI304" s="223"/>
      <c r="BLJ304" s="2"/>
      <c r="BLK304" s="2"/>
      <c r="BLL304" s="5"/>
      <c r="BLM304" s="5"/>
      <c r="BLN304" s="5"/>
      <c r="BLO304" s="5"/>
      <c r="BLP304" s="5"/>
      <c r="BLQ304" s="223"/>
      <c r="BLR304" s="2"/>
      <c r="BLS304" s="2"/>
      <c r="BLT304" s="5"/>
      <c r="BLU304" s="5"/>
      <c r="BLV304" s="5"/>
      <c r="BLW304" s="5"/>
      <c r="BLX304" s="5"/>
      <c r="BLY304" s="223"/>
      <c r="BLZ304" s="2"/>
      <c r="BMA304" s="2"/>
      <c r="BMB304" s="5"/>
      <c r="BMC304" s="5"/>
      <c r="BMD304" s="5"/>
      <c r="BME304" s="5"/>
      <c r="BMF304" s="5"/>
      <c r="BMG304" s="223"/>
      <c r="BMH304" s="2"/>
      <c r="BMI304" s="2"/>
      <c r="BMJ304" s="5"/>
      <c r="BMK304" s="5"/>
      <c r="BML304" s="5"/>
      <c r="BMM304" s="5"/>
      <c r="BMN304" s="5"/>
      <c r="BMO304" s="223"/>
      <c r="BMP304" s="2"/>
      <c r="BMQ304" s="2"/>
      <c r="BMR304" s="5"/>
      <c r="BMS304" s="5"/>
      <c r="BMT304" s="5"/>
      <c r="BMU304" s="5"/>
      <c r="BMV304" s="5"/>
      <c r="BMW304" s="223"/>
      <c r="BMX304" s="2"/>
      <c r="BMY304" s="2"/>
      <c r="BMZ304" s="5"/>
      <c r="BNA304" s="5"/>
      <c r="BNB304" s="5"/>
      <c r="BNC304" s="5"/>
      <c r="BND304" s="5"/>
      <c r="BNE304" s="223"/>
      <c r="BNF304" s="2"/>
      <c r="BNG304" s="2"/>
      <c r="BNH304" s="5"/>
      <c r="BNI304" s="5"/>
      <c r="BNJ304" s="5"/>
      <c r="BNK304" s="5"/>
      <c r="BNL304" s="5"/>
      <c r="BNM304" s="223"/>
      <c r="BNN304" s="2"/>
      <c r="BNO304" s="2"/>
      <c r="BNP304" s="5"/>
      <c r="BNQ304" s="5"/>
      <c r="BNR304" s="5"/>
      <c r="BNS304" s="5"/>
      <c r="BNT304" s="5"/>
      <c r="BNU304" s="223"/>
      <c r="BNV304" s="2"/>
      <c r="BNW304" s="2"/>
      <c r="BNX304" s="5"/>
      <c r="BNY304" s="5"/>
      <c r="BNZ304" s="5"/>
      <c r="BOA304" s="5"/>
      <c r="BOB304" s="5"/>
      <c r="BOC304" s="223"/>
      <c r="BOD304" s="2"/>
      <c r="BOE304" s="2"/>
      <c r="BOF304" s="5"/>
      <c r="BOG304" s="5"/>
      <c r="BOH304" s="5"/>
      <c r="BOI304" s="5"/>
      <c r="BOJ304" s="5"/>
      <c r="BOK304" s="223"/>
      <c r="BOL304" s="2"/>
      <c r="BOM304" s="2"/>
      <c r="BON304" s="5"/>
      <c r="BOO304" s="5"/>
      <c r="BOP304" s="5"/>
      <c r="BOQ304" s="5"/>
      <c r="BOR304" s="5"/>
      <c r="BOS304" s="223"/>
      <c r="BOT304" s="2"/>
      <c r="BOU304" s="2"/>
      <c r="BOV304" s="5"/>
      <c r="BOW304" s="5"/>
      <c r="BOX304" s="5"/>
      <c r="BOY304" s="5"/>
      <c r="BOZ304" s="5"/>
      <c r="BPA304" s="223"/>
      <c r="BPB304" s="2"/>
      <c r="BPC304" s="2"/>
      <c r="BPD304" s="5"/>
      <c r="BPE304" s="5"/>
      <c r="BPF304" s="5"/>
      <c r="BPG304" s="5"/>
      <c r="BPH304" s="5"/>
      <c r="BPI304" s="223"/>
      <c r="BPJ304" s="2"/>
      <c r="BPK304" s="2"/>
      <c r="BPL304" s="5"/>
      <c r="BPM304" s="5"/>
      <c r="BPN304" s="5"/>
      <c r="BPO304" s="5"/>
      <c r="BPP304" s="5"/>
      <c r="BPQ304" s="223"/>
      <c r="BPR304" s="2"/>
      <c r="BPS304" s="2"/>
      <c r="BPT304" s="5"/>
      <c r="BPU304" s="5"/>
      <c r="BPV304" s="5"/>
      <c r="BPW304" s="5"/>
      <c r="BPX304" s="5"/>
      <c r="BPY304" s="223"/>
      <c r="BPZ304" s="2"/>
      <c r="BQA304" s="2"/>
      <c r="BQB304" s="5"/>
      <c r="BQC304" s="5"/>
      <c r="BQD304" s="5"/>
      <c r="BQE304" s="5"/>
      <c r="BQF304" s="5"/>
      <c r="BQG304" s="223"/>
      <c r="BQH304" s="2"/>
      <c r="BQI304" s="2"/>
      <c r="BQJ304" s="5"/>
      <c r="BQK304" s="5"/>
      <c r="BQL304" s="5"/>
      <c r="BQM304" s="5"/>
      <c r="BQN304" s="5"/>
      <c r="BQO304" s="223"/>
      <c r="BQP304" s="2"/>
      <c r="BQQ304" s="2"/>
      <c r="BQR304" s="5"/>
      <c r="BQS304" s="5"/>
      <c r="BQT304" s="5"/>
      <c r="BQU304" s="5"/>
      <c r="BQV304" s="5"/>
      <c r="BQW304" s="223"/>
      <c r="BQX304" s="2"/>
      <c r="BQY304" s="2"/>
      <c r="BQZ304" s="5"/>
      <c r="BRA304" s="5"/>
      <c r="BRB304" s="5"/>
      <c r="BRC304" s="5"/>
      <c r="BRD304" s="5"/>
      <c r="BRE304" s="223"/>
      <c r="BRF304" s="2"/>
      <c r="BRG304" s="2"/>
      <c r="BRH304" s="5"/>
      <c r="BRI304" s="5"/>
      <c r="BRJ304" s="5"/>
      <c r="BRK304" s="5"/>
      <c r="BRL304" s="5"/>
      <c r="BRM304" s="223"/>
      <c r="BRN304" s="2"/>
      <c r="BRO304" s="2"/>
      <c r="BRP304" s="5"/>
      <c r="BRQ304" s="5"/>
      <c r="BRR304" s="5"/>
      <c r="BRS304" s="5"/>
      <c r="BRT304" s="5"/>
      <c r="BRU304" s="223"/>
      <c r="BRV304" s="2"/>
      <c r="BRW304" s="2"/>
      <c r="BRX304" s="5"/>
      <c r="BRY304" s="5"/>
      <c r="BRZ304" s="5"/>
      <c r="BSA304" s="5"/>
      <c r="BSB304" s="5"/>
      <c r="BSC304" s="223"/>
      <c r="BSD304" s="2"/>
      <c r="BSE304" s="2"/>
      <c r="BSF304" s="5"/>
      <c r="BSG304" s="5"/>
      <c r="BSH304" s="5"/>
      <c r="BSI304" s="5"/>
      <c r="BSJ304" s="5"/>
      <c r="BSK304" s="223"/>
      <c r="BSL304" s="2"/>
      <c r="BSM304" s="2"/>
      <c r="BSN304" s="5"/>
      <c r="BSO304" s="5"/>
      <c r="BSP304" s="5"/>
      <c r="BSQ304" s="5"/>
      <c r="BSR304" s="5"/>
      <c r="BSS304" s="223"/>
      <c r="BST304" s="2"/>
      <c r="BSU304" s="2"/>
      <c r="BSV304" s="5"/>
      <c r="BSW304" s="5"/>
      <c r="BSX304" s="5"/>
      <c r="BSY304" s="5"/>
      <c r="BSZ304" s="5"/>
      <c r="BTA304" s="223"/>
      <c r="BTB304" s="2"/>
      <c r="BTC304" s="2"/>
      <c r="BTD304" s="5"/>
      <c r="BTE304" s="5"/>
      <c r="BTF304" s="5"/>
      <c r="BTG304" s="5"/>
      <c r="BTH304" s="5"/>
      <c r="BTI304" s="223"/>
      <c r="BTJ304" s="2"/>
      <c r="BTK304" s="2"/>
      <c r="BTL304" s="5"/>
      <c r="BTM304" s="5"/>
      <c r="BTN304" s="5"/>
      <c r="BTO304" s="5"/>
      <c r="BTP304" s="5"/>
      <c r="BTQ304" s="223"/>
      <c r="BTR304" s="2"/>
      <c r="BTS304" s="2"/>
      <c r="BTT304" s="5"/>
      <c r="BTU304" s="5"/>
      <c r="BTV304" s="5"/>
      <c r="BTW304" s="5"/>
      <c r="BTX304" s="5"/>
      <c r="BTY304" s="223"/>
      <c r="BTZ304" s="2"/>
      <c r="BUA304" s="2"/>
      <c r="BUB304" s="5"/>
      <c r="BUC304" s="5"/>
      <c r="BUD304" s="5"/>
      <c r="BUE304" s="5"/>
      <c r="BUF304" s="5"/>
      <c r="BUG304" s="223"/>
      <c r="BUH304" s="2"/>
      <c r="BUI304" s="2"/>
      <c r="BUJ304" s="5"/>
      <c r="BUK304" s="5"/>
      <c r="BUL304" s="5"/>
      <c r="BUM304" s="5"/>
      <c r="BUN304" s="5"/>
      <c r="BUO304" s="223"/>
      <c r="BUP304" s="2"/>
      <c r="BUQ304" s="2"/>
      <c r="BUR304" s="5"/>
      <c r="BUS304" s="5"/>
      <c r="BUT304" s="5"/>
      <c r="BUU304" s="5"/>
      <c r="BUV304" s="5"/>
      <c r="BUW304" s="223"/>
      <c r="BUX304" s="2"/>
      <c r="BUY304" s="2"/>
      <c r="BUZ304" s="5"/>
      <c r="BVA304" s="5"/>
      <c r="BVB304" s="5"/>
      <c r="BVC304" s="5"/>
      <c r="BVD304" s="5"/>
      <c r="BVE304" s="223"/>
      <c r="BVF304" s="2"/>
      <c r="BVG304" s="2"/>
      <c r="BVH304" s="5"/>
      <c r="BVI304" s="5"/>
      <c r="BVJ304" s="5"/>
      <c r="BVK304" s="5"/>
      <c r="BVL304" s="5"/>
      <c r="BVM304" s="223"/>
      <c r="BVN304" s="2"/>
      <c r="BVO304" s="2"/>
      <c r="BVP304" s="5"/>
      <c r="BVQ304" s="5"/>
      <c r="BVR304" s="5"/>
      <c r="BVS304" s="5"/>
      <c r="BVT304" s="5"/>
      <c r="BVU304" s="223"/>
      <c r="BVV304" s="2"/>
      <c r="BVW304" s="2"/>
      <c r="BVX304" s="5"/>
      <c r="BVY304" s="5"/>
      <c r="BVZ304" s="5"/>
      <c r="BWA304" s="5"/>
      <c r="BWB304" s="5"/>
      <c r="BWC304" s="223"/>
      <c r="BWD304" s="2"/>
      <c r="BWE304" s="2"/>
      <c r="BWF304" s="5"/>
      <c r="BWG304" s="5"/>
      <c r="BWH304" s="5"/>
      <c r="BWI304" s="5"/>
      <c r="BWJ304" s="5"/>
      <c r="BWK304" s="223"/>
      <c r="BWL304" s="2"/>
      <c r="BWM304" s="2"/>
      <c r="BWN304" s="5"/>
      <c r="BWO304" s="5"/>
      <c r="BWP304" s="5"/>
      <c r="BWQ304" s="5"/>
      <c r="BWR304" s="5"/>
      <c r="BWS304" s="223"/>
      <c r="BWT304" s="2"/>
      <c r="BWU304" s="2"/>
      <c r="BWV304" s="5"/>
      <c r="BWW304" s="5"/>
      <c r="BWX304" s="5"/>
      <c r="BWY304" s="5"/>
      <c r="BWZ304" s="5"/>
      <c r="BXA304" s="223"/>
      <c r="BXB304" s="2"/>
      <c r="BXC304" s="2"/>
      <c r="BXD304" s="5"/>
      <c r="BXE304" s="5"/>
      <c r="BXF304" s="5"/>
      <c r="BXG304" s="5"/>
      <c r="BXH304" s="5"/>
      <c r="BXI304" s="223"/>
      <c r="BXJ304" s="2"/>
      <c r="BXK304" s="2"/>
      <c r="BXL304" s="5"/>
      <c r="BXM304" s="5"/>
      <c r="BXN304" s="5"/>
      <c r="BXO304" s="5"/>
      <c r="BXP304" s="5"/>
      <c r="BXQ304" s="223"/>
      <c r="BXR304" s="2"/>
      <c r="BXS304" s="2"/>
      <c r="BXT304" s="5"/>
      <c r="BXU304" s="5"/>
      <c r="BXV304" s="5"/>
      <c r="BXW304" s="5"/>
      <c r="BXX304" s="5"/>
      <c r="BXY304" s="223"/>
      <c r="BXZ304" s="2"/>
      <c r="BYA304" s="2"/>
      <c r="BYB304" s="5"/>
      <c r="BYC304" s="5"/>
      <c r="BYD304" s="5"/>
      <c r="BYE304" s="5"/>
      <c r="BYF304" s="5"/>
      <c r="BYG304" s="223"/>
      <c r="BYH304" s="2"/>
      <c r="BYI304" s="2"/>
      <c r="BYJ304" s="5"/>
      <c r="BYK304" s="5"/>
      <c r="BYL304" s="5"/>
      <c r="BYM304" s="5"/>
      <c r="BYN304" s="5"/>
      <c r="BYO304" s="223"/>
      <c r="BYP304" s="2"/>
      <c r="BYQ304" s="2"/>
      <c r="BYR304" s="5"/>
      <c r="BYS304" s="5"/>
      <c r="BYT304" s="5"/>
      <c r="BYU304" s="5"/>
      <c r="BYV304" s="5"/>
      <c r="BYW304" s="223"/>
      <c r="BYX304" s="2"/>
      <c r="BYY304" s="2"/>
      <c r="BYZ304" s="5"/>
      <c r="BZA304" s="5"/>
      <c r="BZB304" s="5"/>
      <c r="BZC304" s="5"/>
      <c r="BZD304" s="5"/>
      <c r="BZE304" s="223"/>
      <c r="BZF304" s="2"/>
      <c r="BZG304" s="2"/>
      <c r="BZH304" s="5"/>
      <c r="BZI304" s="5"/>
      <c r="BZJ304" s="5"/>
      <c r="BZK304" s="5"/>
      <c r="BZL304" s="5"/>
      <c r="BZM304" s="223"/>
      <c r="BZN304" s="2"/>
      <c r="BZO304" s="2"/>
      <c r="BZP304" s="5"/>
      <c r="BZQ304" s="5"/>
      <c r="BZR304" s="5"/>
      <c r="BZS304" s="5"/>
      <c r="BZT304" s="5"/>
      <c r="BZU304" s="223"/>
      <c r="BZV304" s="2"/>
      <c r="BZW304" s="2"/>
      <c r="BZX304" s="5"/>
      <c r="BZY304" s="5"/>
      <c r="BZZ304" s="5"/>
      <c r="CAA304" s="5"/>
      <c r="CAB304" s="5"/>
      <c r="CAC304" s="223"/>
      <c r="CAD304" s="2"/>
      <c r="CAE304" s="2"/>
      <c r="CAF304" s="5"/>
      <c r="CAG304" s="5"/>
      <c r="CAH304" s="5"/>
      <c r="CAI304" s="5"/>
      <c r="CAJ304" s="5"/>
      <c r="CAK304" s="223"/>
      <c r="CAL304" s="2"/>
      <c r="CAM304" s="2"/>
      <c r="CAN304" s="5"/>
      <c r="CAO304" s="5"/>
      <c r="CAP304" s="5"/>
      <c r="CAQ304" s="5"/>
      <c r="CAR304" s="5"/>
      <c r="CAS304" s="223"/>
      <c r="CAT304" s="2"/>
      <c r="CAU304" s="2"/>
      <c r="CAV304" s="5"/>
      <c r="CAW304" s="5"/>
      <c r="CAX304" s="5"/>
      <c r="CAY304" s="5"/>
      <c r="CAZ304" s="5"/>
      <c r="CBA304" s="223"/>
      <c r="CBB304" s="2"/>
      <c r="CBC304" s="2"/>
      <c r="CBD304" s="5"/>
      <c r="CBE304" s="5"/>
      <c r="CBF304" s="5"/>
      <c r="CBG304" s="5"/>
      <c r="CBH304" s="5"/>
      <c r="CBI304" s="223"/>
      <c r="CBJ304" s="2"/>
      <c r="CBK304" s="2"/>
      <c r="CBL304" s="5"/>
      <c r="CBM304" s="5"/>
      <c r="CBN304" s="5"/>
      <c r="CBO304" s="5"/>
      <c r="CBP304" s="5"/>
      <c r="CBQ304" s="223"/>
      <c r="CBR304" s="2"/>
      <c r="CBS304" s="2"/>
      <c r="CBT304" s="5"/>
      <c r="CBU304" s="5"/>
      <c r="CBV304" s="5"/>
      <c r="CBW304" s="5"/>
      <c r="CBX304" s="5"/>
      <c r="CBY304" s="223"/>
      <c r="CBZ304" s="2"/>
      <c r="CCA304" s="2"/>
      <c r="CCB304" s="5"/>
      <c r="CCC304" s="5"/>
      <c r="CCD304" s="5"/>
      <c r="CCE304" s="5"/>
      <c r="CCF304" s="5"/>
      <c r="CCG304" s="223"/>
      <c r="CCH304" s="2"/>
      <c r="CCI304" s="2"/>
      <c r="CCJ304" s="5"/>
      <c r="CCK304" s="5"/>
      <c r="CCL304" s="5"/>
      <c r="CCM304" s="5"/>
      <c r="CCN304" s="5"/>
      <c r="CCO304" s="223"/>
      <c r="CCP304" s="2"/>
      <c r="CCQ304" s="2"/>
      <c r="CCR304" s="5"/>
      <c r="CCS304" s="5"/>
      <c r="CCT304" s="5"/>
      <c r="CCU304" s="5"/>
      <c r="CCV304" s="5"/>
      <c r="CCW304" s="223"/>
      <c r="CCX304" s="2"/>
      <c r="CCY304" s="2"/>
      <c r="CCZ304" s="5"/>
      <c r="CDA304" s="5"/>
      <c r="CDB304" s="5"/>
      <c r="CDC304" s="5"/>
      <c r="CDD304" s="5"/>
      <c r="CDE304" s="223"/>
      <c r="CDF304" s="2"/>
      <c r="CDG304" s="2"/>
      <c r="CDH304" s="5"/>
      <c r="CDI304" s="5"/>
      <c r="CDJ304" s="5"/>
      <c r="CDK304" s="5"/>
      <c r="CDL304" s="5"/>
      <c r="CDM304" s="223"/>
      <c r="CDN304" s="2"/>
      <c r="CDO304" s="2"/>
      <c r="CDP304" s="5"/>
      <c r="CDQ304" s="5"/>
      <c r="CDR304" s="5"/>
      <c r="CDS304" s="5"/>
      <c r="CDT304" s="5"/>
      <c r="CDU304" s="223"/>
      <c r="CDV304" s="2"/>
      <c r="CDW304" s="2"/>
      <c r="CDX304" s="5"/>
      <c r="CDY304" s="5"/>
      <c r="CDZ304" s="5"/>
      <c r="CEA304" s="5"/>
      <c r="CEB304" s="5"/>
      <c r="CEC304" s="223"/>
      <c r="CED304" s="2"/>
      <c r="CEE304" s="2"/>
      <c r="CEF304" s="5"/>
      <c r="CEG304" s="5"/>
      <c r="CEH304" s="5"/>
      <c r="CEI304" s="5"/>
      <c r="CEJ304" s="5"/>
      <c r="CEK304" s="223"/>
      <c r="CEL304" s="2"/>
      <c r="CEM304" s="2"/>
      <c r="CEN304" s="5"/>
      <c r="CEO304" s="5"/>
      <c r="CEP304" s="5"/>
      <c r="CEQ304" s="5"/>
      <c r="CER304" s="5"/>
      <c r="CES304" s="223"/>
      <c r="CET304" s="2"/>
      <c r="CEU304" s="2"/>
      <c r="CEV304" s="5"/>
      <c r="CEW304" s="5"/>
      <c r="CEX304" s="5"/>
      <c r="CEY304" s="5"/>
      <c r="CEZ304" s="5"/>
      <c r="CFA304" s="223"/>
      <c r="CFB304" s="2"/>
      <c r="CFC304" s="2"/>
      <c r="CFD304" s="5"/>
      <c r="CFE304" s="5"/>
      <c r="CFF304" s="5"/>
      <c r="CFG304" s="5"/>
      <c r="CFH304" s="5"/>
      <c r="CFI304" s="223"/>
      <c r="CFJ304" s="2"/>
      <c r="CFK304" s="2"/>
      <c r="CFL304" s="5"/>
      <c r="CFM304" s="5"/>
      <c r="CFN304" s="5"/>
      <c r="CFO304" s="5"/>
      <c r="CFP304" s="5"/>
      <c r="CFQ304" s="223"/>
      <c r="CFR304" s="2"/>
      <c r="CFS304" s="2"/>
      <c r="CFT304" s="5"/>
      <c r="CFU304" s="5"/>
      <c r="CFV304" s="5"/>
      <c r="CFW304" s="5"/>
      <c r="CFX304" s="5"/>
      <c r="CFY304" s="223"/>
      <c r="CFZ304" s="2"/>
      <c r="CGA304" s="2"/>
      <c r="CGB304" s="5"/>
      <c r="CGC304" s="5"/>
      <c r="CGD304" s="5"/>
      <c r="CGE304" s="5"/>
      <c r="CGF304" s="5"/>
      <c r="CGG304" s="223"/>
      <c r="CGH304" s="2"/>
      <c r="CGI304" s="2"/>
      <c r="CGJ304" s="5"/>
      <c r="CGK304" s="5"/>
      <c r="CGL304" s="5"/>
      <c r="CGM304" s="5"/>
      <c r="CGN304" s="5"/>
      <c r="CGO304" s="223"/>
      <c r="CGP304" s="2"/>
      <c r="CGQ304" s="2"/>
      <c r="CGR304" s="5"/>
      <c r="CGS304" s="5"/>
      <c r="CGT304" s="5"/>
      <c r="CGU304" s="5"/>
      <c r="CGV304" s="5"/>
      <c r="CGW304" s="223"/>
      <c r="CGX304" s="2"/>
      <c r="CGY304" s="2"/>
      <c r="CGZ304" s="5"/>
      <c r="CHA304" s="5"/>
      <c r="CHB304" s="5"/>
      <c r="CHC304" s="5"/>
      <c r="CHD304" s="5"/>
      <c r="CHE304" s="223"/>
      <c r="CHF304" s="2"/>
      <c r="CHG304" s="2"/>
      <c r="CHH304" s="5"/>
      <c r="CHI304" s="5"/>
      <c r="CHJ304" s="5"/>
      <c r="CHK304" s="5"/>
      <c r="CHL304" s="5"/>
      <c r="CHM304" s="223"/>
      <c r="CHN304" s="2"/>
      <c r="CHO304" s="2"/>
      <c r="CHP304" s="5"/>
      <c r="CHQ304" s="5"/>
      <c r="CHR304" s="5"/>
      <c r="CHS304" s="5"/>
      <c r="CHT304" s="5"/>
      <c r="CHU304" s="223"/>
      <c r="CHV304" s="2"/>
      <c r="CHW304" s="2"/>
      <c r="CHX304" s="5"/>
      <c r="CHY304" s="5"/>
      <c r="CHZ304" s="5"/>
      <c r="CIA304" s="5"/>
      <c r="CIB304" s="5"/>
      <c r="CIC304" s="223"/>
      <c r="CID304" s="2"/>
      <c r="CIE304" s="2"/>
      <c r="CIF304" s="5"/>
      <c r="CIG304" s="5"/>
      <c r="CIH304" s="5"/>
      <c r="CII304" s="5"/>
      <c r="CIJ304" s="5"/>
      <c r="CIK304" s="223"/>
      <c r="CIL304" s="2"/>
      <c r="CIM304" s="2"/>
      <c r="CIN304" s="5"/>
      <c r="CIO304" s="5"/>
      <c r="CIP304" s="5"/>
      <c r="CIQ304" s="5"/>
      <c r="CIR304" s="5"/>
      <c r="CIS304" s="223"/>
      <c r="CIT304" s="2"/>
      <c r="CIU304" s="2"/>
      <c r="CIV304" s="5"/>
      <c r="CIW304" s="5"/>
      <c r="CIX304" s="5"/>
      <c r="CIY304" s="5"/>
      <c r="CIZ304" s="5"/>
      <c r="CJA304" s="223"/>
      <c r="CJB304" s="2"/>
      <c r="CJC304" s="2"/>
      <c r="CJD304" s="5"/>
      <c r="CJE304" s="5"/>
      <c r="CJF304" s="5"/>
      <c r="CJG304" s="5"/>
      <c r="CJH304" s="5"/>
      <c r="CJI304" s="223"/>
      <c r="CJJ304" s="2"/>
      <c r="CJK304" s="2"/>
      <c r="CJL304" s="5"/>
      <c r="CJM304" s="5"/>
      <c r="CJN304" s="5"/>
      <c r="CJO304" s="5"/>
      <c r="CJP304" s="5"/>
      <c r="CJQ304" s="223"/>
      <c r="CJR304" s="2"/>
      <c r="CJS304" s="2"/>
      <c r="CJT304" s="5"/>
      <c r="CJU304" s="5"/>
      <c r="CJV304" s="5"/>
      <c r="CJW304" s="5"/>
      <c r="CJX304" s="5"/>
      <c r="CJY304" s="223"/>
      <c r="CJZ304" s="2"/>
      <c r="CKA304" s="2"/>
      <c r="CKB304" s="5"/>
      <c r="CKC304" s="5"/>
      <c r="CKD304" s="5"/>
      <c r="CKE304" s="5"/>
      <c r="CKF304" s="5"/>
      <c r="CKG304" s="223"/>
      <c r="CKH304" s="2"/>
      <c r="CKI304" s="2"/>
      <c r="CKJ304" s="5"/>
      <c r="CKK304" s="5"/>
      <c r="CKL304" s="5"/>
      <c r="CKM304" s="5"/>
      <c r="CKN304" s="5"/>
      <c r="CKO304" s="223"/>
      <c r="CKP304" s="2"/>
      <c r="CKQ304" s="2"/>
      <c r="CKR304" s="5"/>
      <c r="CKS304" s="5"/>
      <c r="CKT304" s="5"/>
      <c r="CKU304" s="5"/>
      <c r="CKV304" s="5"/>
      <c r="CKW304" s="223"/>
      <c r="CKX304" s="2"/>
      <c r="CKY304" s="2"/>
      <c r="CKZ304" s="5"/>
      <c r="CLA304" s="5"/>
      <c r="CLB304" s="5"/>
      <c r="CLC304" s="5"/>
      <c r="CLD304" s="5"/>
      <c r="CLE304" s="223"/>
      <c r="CLF304" s="2"/>
      <c r="CLG304" s="2"/>
      <c r="CLH304" s="5"/>
      <c r="CLI304" s="5"/>
      <c r="CLJ304" s="5"/>
      <c r="CLK304" s="5"/>
      <c r="CLL304" s="5"/>
      <c r="CLM304" s="223"/>
      <c r="CLN304" s="2"/>
      <c r="CLO304" s="2"/>
      <c r="CLP304" s="5"/>
      <c r="CLQ304" s="5"/>
      <c r="CLR304" s="5"/>
      <c r="CLS304" s="5"/>
      <c r="CLT304" s="5"/>
      <c r="CLU304" s="223"/>
      <c r="CLV304" s="2"/>
      <c r="CLW304" s="2"/>
      <c r="CLX304" s="5"/>
      <c r="CLY304" s="5"/>
      <c r="CLZ304" s="5"/>
      <c r="CMA304" s="5"/>
      <c r="CMB304" s="5"/>
      <c r="CMC304" s="223"/>
      <c r="CMD304" s="2"/>
      <c r="CME304" s="2"/>
      <c r="CMF304" s="5"/>
      <c r="CMG304" s="5"/>
      <c r="CMH304" s="5"/>
      <c r="CMI304" s="5"/>
      <c r="CMJ304" s="5"/>
      <c r="CMK304" s="223"/>
      <c r="CML304" s="2"/>
      <c r="CMM304" s="2"/>
      <c r="CMN304" s="5"/>
      <c r="CMO304" s="5"/>
      <c r="CMP304" s="5"/>
      <c r="CMQ304" s="5"/>
      <c r="CMR304" s="5"/>
      <c r="CMS304" s="223"/>
      <c r="CMT304" s="2"/>
      <c r="CMU304" s="2"/>
      <c r="CMV304" s="5"/>
      <c r="CMW304" s="5"/>
      <c r="CMX304" s="5"/>
      <c r="CMY304" s="5"/>
      <c r="CMZ304" s="5"/>
      <c r="CNA304" s="223"/>
      <c r="CNB304" s="2"/>
      <c r="CNC304" s="2"/>
      <c r="CND304" s="5"/>
      <c r="CNE304" s="5"/>
      <c r="CNF304" s="5"/>
      <c r="CNG304" s="5"/>
      <c r="CNH304" s="5"/>
      <c r="CNI304" s="223"/>
      <c r="CNJ304" s="2"/>
      <c r="CNK304" s="2"/>
      <c r="CNL304" s="5"/>
      <c r="CNM304" s="5"/>
      <c r="CNN304" s="5"/>
      <c r="CNO304" s="5"/>
      <c r="CNP304" s="5"/>
      <c r="CNQ304" s="223"/>
      <c r="CNR304" s="2"/>
      <c r="CNS304" s="2"/>
      <c r="CNT304" s="5"/>
      <c r="CNU304" s="5"/>
      <c r="CNV304" s="5"/>
      <c r="CNW304" s="5"/>
      <c r="CNX304" s="5"/>
      <c r="CNY304" s="223"/>
      <c r="CNZ304" s="2"/>
      <c r="COA304" s="2"/>
      <c r="COB304" s="5"/>
      <c r="COC304" s="5"/>
      <c r="COD304" s="5"/>
      <c r="COE304" s="5"/>
      <c r="COF304" s="5"/>
      <c r="COG304" s="223"/>
      <c r="COH304" s="2"/>
      <c r="COI304" s="2"/>
      <c r="COJ304" s="5"/>
      <c r="COK304" s="5"/>
      <c r="COL304" s="5"/>
      <c r="COM304" s="5"/>
      <c r="CON304" s="5"/>
      <c r="COO304" s="223"/>
      <c r="COP304" s="2"/>
      <c r="COQ304" s="2"/>
      <c r="COR304" s="5"/>
      <c r="COS304" s="5"/>
      <c r="COT304" s="5"/>
      <c r="COU304" s="5"/>
      <c r="COV304" s="5"/>
      <c r="COW304" s="223"/>
      <c r="COX304" s="2"/>
      <c r="COY304" s="2"/>
      <c r="COZ304" s="5"/>
      <c r="CPA304" s="5"/>
      <c r="CPB304" s="5"/>
      <c r="CPC304" s="5"/>
      <c r="CPD304" s="5"/>
      <c r="CPE304" s="223"/>
      <c r="CPF304" s="2"/>
      <c r="CPG304" s="2"/>
      <c r="CPH304" s="5"/>
      <c r="CPI304" s="5"/>
      <c r="CPJ304" s="5"/>
      <c r="CPK304" s="5"/>
      <c r="CPL304" s="5"/>
      <c r="CPM304" s="223"/>
      <c r="CPN304" s="2"/>
      <c r="CPO304" s="2"/>
      <c r="CPP304" s="5"/>
      <c r="CPQ304" s="5"/>
      <c r="CPR304" s="5"/>
      <c r="CPS304" s="5"/>
      <c r="CPT304" s="5"/>
      <c r="CPU304" s="223"/>
      <c r="CPV304" s="2"/>
      <c r="CPW304" s="2"/>
      <c r="CPX304" s="5"/>
      <c r="CPY304" s="5"/>
      <c r="CPZ304" s="5"/>
      <c r="CQA304" s="5"/>
      <c r="CQB304" s="5"/>
      <c r="CQC304" s="223"/>
      <c r="CQD304" s="2"/>
      <c r="CQE304" s="2"/>
      <c r="CQF304" s="5"/>
      <c r="CQG304" s="5"/>
      <c r="CQH304" s="5"/>
      <c r="CQI304" s="5"/>
      <c r="CQJ304" s="5"/>
      <c r="CQK304" s="223"/>
      <c r="CQL304" s="2"/>
      <c r="CQM304" s="2"/>
      <c r="CQN304" s="5"/>
      <c r="CQO304" s="5"/>
      <c r="CQP304" s="5"/>
      <c r="CQQ304" s="5"/>
      <c r="CQR304" s="5"/>
      <c r="CQS304" s="223"/>
      <c r="CQT304" s="2"/>
      <c r="CQU304" s="2"/>
      <c r="CQV304" s="5"/>
      <c r="CQW304" s="5"/>
      <c r="CQX304" s="5"/>
      <c r="CQY304" s="5"/>
      <c r="CQZ304" s="5"/>
      <c r="CRA304" s="223"/>
      <c r="CRB304" s="2"/>
      <c r="CRC304" s="2"/>
      <c r="CRD304" s="5"/>
      <c r="CRE304" s="5"/>
      <c r="CRF304" s="5"/>
      <c r="CRG304" s="5"/>
      <c r="CRH304" s="5"/>
      <c r="CRI304" s="223"/>
      <c r="CRJ304" s="2"/>
      <c r="CRK304" s="2"/>
      <c r="CRL304" s="5"/>
      <c r="CRM304" s="5"/>
      <c r="CRN304" s="5"/>
      <c r="CRO304" s="5"/>
      <c r="CRP304" s="5"/>
      <c r="CRQ304" s="223"/>
      <c r="CRR304" s="2"/>
      <c r="CRS304" s="2"/>
      <c r="CRT304" s="5"/>
      <c r="CRU304" s="5"/>
      <c r="CRV304" s="5"/>
      <c r="CRW304" s="5"/>
      <c r="CRX304" s="5"/>
      <c r="CRY304" s="223"/>
      <c r="CRZ304" s="2"/>
      <c r="CSA304" s="2"/>
      <c r="CSB304" s="5"/>
      <c r="CSC304" s="5"/>
      <c r="CSD304" s="5"/>
      <c r="CSE304" s="5"/>
      <c r="CSF304" s="5"/>
      <c r="CSG304" s="223"/>
      <c r="CSH304" s="2"/>
      <c r="CSI304" s="2"/>
      <c r="CSJ304" s="5"/>
      <c r="CSK304" s="5"/>
      <c r="CSL304" s="5"/>
      <c r="CSM304" s="5"/>
      <c r="CSN304" s="5"/>
      <c r="CSO304" s="223"/>
      <c r="CSP304" s="2"/>
      <c r="CSQ304" s="2"/>
      <c r="CSR304" s="5"/>
      <c r="CSS304" s="5"/>
      <c r="CST304" s="5"/>
      <c r="CSU304" s="5"/>
      <c r="CSV304" s="5"/>
      <c r="CSW304" s="223"/>
      <c r="CSX304" s="2"/>
      <c r="CSY304" s="2"/>
      <c r="CSZ304" s="5"/>
      <c r="CTA304" s="5"/>
      <c r="CTB304" s="5"/>
      <c r="CTC304" s="5"/>
      <c r="CTD304" s="5"/>
      <c r="CTE304" s="223"/>
      <c r="CTF304" s="2"/>
      <c r="CTG304" s="2"/>
      <c r="CTH304" s="5"/>
      <c r="CTI304" s="5"/>
      <c r="CTJ304" s="5"/>
      <c r="CTK304" s="5"/>
      <c r="CTL304" s="5"/>
      <c r="CTM304" s="223"/>
      <c r="CTN304" s="2"/>
      <c r="CTO304" s="2"/>
      <c r="CTP304" s="5"/>
      <c r="CTQ304" s="5"/>
      <c r="CTR304" s="5"/>
      <c r="CTS304" s="5"/>
      <c r="CTT304" s="5"/>
      <c r="CTU304" s="223"/>
      <c r="CTV304" s="2"/>
      <c r="CTW304" s="2"/>
      <c r="CTX304" s="5"/>
      <c r="CTY304" s="5"/>
      <c r="CTZ304" s="5"/>
      <c r="CUA304" s="5"/>
      <c r="CUB304" s="5"/>
      <c r="CUC304" s="223"/>
      <c r="CUD304" s="2"/>
      <c r="CUE304" s="2"/>
      <c r="CUF304" s="5"/>
      <c r="CUG304" s="5"/>
      <c r="CUH304" s="5"/>
      <c r="CUI304" s="5"/>
      <c r="CUJ304" s="5"/>
      <c r="CUK304" s="223"/>
      <c r="CUL304" s="2"/>
      <c r="CUM304" s="2"/>
      <c r="CUN304" s="5"/>
      <c r="CUO304" s="5"/>
      <c r="CUP304" s="5"/>
      <c r="CUQ304" s="5"/>
      <c r="CUR304" s="5"/>
      <c r="CUS304" s="223"/>
      <c r="CUT304" s="2"/>
      <c r="CUU304" s="2"/>
      <c r="CUV304" s="5"/>
      <c r="CUW304" s="5"/>
      <c r="CUX304" s="5"/>
      <c r="CUY304" s="5"/>
      <c r="CUZ304" s="5"/>
      <c r="CVA304" s="223"/>
      <c r="CVB304" s="2"/>
      <c r="CVC304" s="2"/>
      <c r="CVD304" s="5"/>
      <c r="CVE304" s="5"/>
      <c r="CVF304" s="5"/>
      <c r="CVG304" s="5"/>
      <c r="CVH304" s="5"/>
      <c r="CVI304" s="223"/>
      <c r="CVJ304" s="2"/>
      <c r="CVK304" s="2"/>
      <c r="CVL304" s="5"/>
      <c r="CVM304" s="5"/>
      <c r="CVN304" s="5"/>
      <c r="CVO304" s="5"/>
      <c r="CVP304" s="5"/>
      <c r="CVQ304" s="223"/>
      <c r="CVR304" s="2"/>
      <c r="CVS304" s="2"/>
      <c r="CVT304" s="5"/>
      <c r="CVU304" s="5"/>
      <c r="CVV304" s="5"/>
      <c r="CVW304" s="5"/>
      <c r="CVX304" s="5"/>
      <c r="CVY304" s="223"/>
      <c r="CVZ304" s="2"/>
      <c r="CWA304" s="2"/>
      <c r="CWB304" s="5"/>
      <c r="CWC304" s="5"/>
      <c r="CWD304" s="5"/>
      <c r="CWE304" s="5"/>
      <c r="CWF304" s="5"/>
      <c r="CWG304" s="223"/>
      <c r="CWH304" s="2"/>
      <c r="CWI304" s="2"/>
      <c r="CWJ304" s="5"/>
      <c r="CWK304" s="5"/>
      <c r="CWL304" s="5"/>
      <c r="CWM304" s="5"/>
      <c r="CWN304" s="5"/>
      <c r="CWO304" s="223"/>
      <c r="CWP304" s="2"/>
      <c r="CWQ304" s="2"/>
      <c r="CWR304" s="5"/>
      <c r="CWS304" s="5"/>
      <c r="CWT304" s="5"/>
      <c r="CWU304" s="5"/>
      <c r="CWV304" s="5"/>
      <c r="CWW304" s="223"/>
      <c r="CWX304" s="2"/>
      <c r="CWY304" s="2"/>
      <c r="CWZ304" s="5"/>
      <c r="CXA304" s="5"/>
      <c r="CXB304" s="5"/>
      <c r="CXC304" s="5"/>
      <c r="CXD304" s="5"/>
      <c r="CXE304" s="223"/>
      <c r="CXF304" s="2"/>
      <c r="CXG304" s="2"/>
      <c r="CXH304" s="5"/>
      <c r="CXI304" s="5"/>
      <c r="CXJ304" s="5"/>
      <c r="CXK304" s="5"/>
      <c r="CXL304" s="5"/>
      <c r="CXM304" s="223"/>
      <c r="CXN304" s="2"/>
      <c r="CXO304" s="2"/>
      <c r="CXP304" s="5"/>
      <c r="CXQ304" s="5"/>
      <c r="CXR304" s="5"/>
      <c r="CXS304" s="5"/>
      <c r="CXT304" s="5"/>
      <c r="CXU304" s="223"/>
      <c r="CXV304" s="2"/>
      <c r="CXW304" s="2"/>
      <c r="CXX304" s="5"/>
      <c r="CXY304" s="5"/>
      <c r="CXZ304" s="5"/>
      <c r="CYA304" s="5"/>
      <c r="CYB304" s="5"/>
      <c r="CYC304" s="223"/>
      <c r="CYD304" s="2"/>
      <c r="CYE304" s="2"/>
      <c r="CYF304" s="5"/>
      <c r="CYG304" s="5"/>
      <c r="CYH304" s="5"/>
      <c r="CYI304" s="5"/>
      <c r="CYJ304" s="5"/>
      <c r="CYK304" s="223"/>
      <c r="CYL304" s="2"/>
      <c r="CYM304" s="2"/>
      <c r="CYN304" s="5"/>
      <c r="CYO304" s="5"/>
      <c r="CYP304" s="5"/>
      <c r="CYQ304" s="5"/>
      <c r="CYR304" s="5"/>
      <c r="CYS304" s="223"/>
      <c r="CYT304" s="2"/>
      <c r="CYU304" s="2"/>
      <c r="CYV304" s="5"/>
      <c r="CYW304" s="5"/>
      <c r="CYX304" s="5"/>
      <c r="CYY304" s="5"/>
      <c r="CYZ304" s="5"/>
      <c r="CZA304" s="223"/>
      <c r="CZB304" s="2"/>
      <c r="CZC304" s="2"/>
      <c r="CZD304" s="5"/>
      <c r="CZE304" s="5"/>
      <c r="CZF304" s="5"/>
      <c r="CZG304" s="5"/>
      <c r="CZH304" s="5"/>
      <c r="CZI304" s="223"/>
      <c r="CZJ304" s="2"/>
      <c r="CZK304" s="2"/>
      <c r="CZL304" s="5"/>
      <c r="CZM304" s="5"/>
      <c r="CZN304" s="5"/>
      <c r="CZO304" s="5"/>
      <c r="CZP304" s="5"/>
      <c r="CZQ304" s="223"/>
      <c r="CZR304" s="2"/>
      <c r="CZS304" s="2"/>
      <c r="CZT304" s="5"/>
      <c r="CZU304" s="5"/>
      <c r="CZV304" s="5"/>
      <c r="CZW304" s="5"/>
      <c r="CZX304" s="5"/>
      <c r="CZY304" s="223"/>
      <c r="CZZ304" s="2"/>
      <c r="DAA304" s="2"/>
      <c r="DAB304" s="5"/>
      <c r="DAC304" s="5"/>
      <c r="DAD304" s="5"/>
      <c r="DAE304" s="5"/>
      <c r="DAF304" s="5"/>
      <c r="DAG304" s="223"/>
      <c r="DAH304" s="2"/>
      <c r="DAI304" s="2"/>
      <c r="DAJ304" s="5"/>
      <c r="DAK304" s="5"/>
      <c r="DAL304" s="5"/>
      <c r="DAM304" s="5"/>
      <c r="DAN304" s="5"/>
      <c r="DAO304" s="223"/>
      <c r="DAP304" s="2"/>
      <c r="DAQ304" s="2"/>
      <c r="DAR304" s="5"/>
      <c r="DAS304" s="5"/>
      <c r="DAT304" s="5"/>
      <c r="DAU304" s="5"/>
      <c r="DAV304" s="5"/>
      <c r="DAW304" s="223"/>
      <c r="DAX304" s="2"/>
      <c r="DAY304" s="2"/>
      <c r="DAZ304" s="5"/>
      <c r="DBA304" s="5"/>
      <c r="DBB304" s="5"/>
      <c r="DBC304" s="5"/>
      <c r="DBD304" s="5"/>
      <c r="DBE304" s="223"/>
      <c r="DBF304" s="2"/>
      <c r="DBG304" s="2"/>
      <c r="DBH304" s="5"/>
      <c r="DBI304" s="5"/>
      <c r="DBJ304" s="5"/>
      <c r="DBK304" s="5"/>
      <c r="DBL304" s="5"/>
      <c r="DBM304" s="223"/>
      <c r="DBN304" s="2"/>
      <c r="DBO304" s="2"/>
      <c r="DBP304" s="5"/>
      <c r="DBQ304" s="5"/>
      <c r="DBR304" s="5"/>
      <c r="DBS304" s="5"/>
      <c r="DBT304" s="5"/>
      <c r="DBU304" s="223"/>
      <c r="DBV304" s="2"/>
      <c r="DBW304" s="2"/>
      <c r="DBX304" s="5"/>
      <c r="DBY304" s="5"/>
      <c r="DBZ304" s="5"/>
      <c r="DCA304" s="5"/>
      <c r="DCB304" s="5"/>
      <c r="DCC304" s="223"/>
      <c r="DCD304" s="2"/>
      <c r="DCE304" s="2"/>
      <c r="DCF304" s="5"/>
      <c r="DCG304" s="5"/>
      <c r="DCH304" s="5"/>
      <c r="DCI304" s="5"/>
      <c r="DCJ304" s="5"/>
      <c r="DCK304" s="223"/>
      <c r="DCL304" s="2"/>
      <c r="DCM304" s="2"/>
      <c r="DCN304" s="5"/>
      <c r="DCO304" s="5"/>
      <c r="DCP304" s="5"/>
      <c r="DCQ304" s="5"/>
      <c r="DCR304" s="5"/>
      <c r="DCS304" s="223"/>
      <c r="DCT304" s="2"/>
      <c r="DCU304" s="2"/>
      <c r="DCV304" s="5"/>
      <c r="DCW304" s="5"/>
      <c r="DCX304" s="5"/>
      <c r="DCY304" s="5"/>
      <c r="DCZ304" s="5"/>
      <c r="DDA304" s="223"/>
      <c r="DDB304" s="2"/>
      <c r="DDC304" s="2"/>
      <c r="DDD304" s="5"/>
      <c r="DDE304" s="5"/>
      <c r="DDF304" s="5"/>
      <c r="DDG304" s="5"/>
      <c r="DDH304" s="5"/>
      <c r="DDI304" s="223"/>
      <c r="DDJ304" s="2"/>
      <c r="DDK304" s="2"/>
      <c r="DDL304" s="5"/>
      <c r="DDM304" s="5"/>
      <c r="DDN304" s="5"/>
      <c r="DDO304" s="5"/>
      <c r="DDP304" s="5"/>
      <c r="DDQ304" s="223"/>
      <c r="DDR304" s="2"/>
      <c r="DDS304" s="2"/>
      <c r="DDT304" s="5"/>
      <c r="DDU304" s="5"/>
      <c r="DDV304" s="5"/>
      <c r="DDW304" s="5"/>
      <c r="DDX304" s="5"/>
      <c r="DDY304" s="223"/>
      <c r="DDZ304" s="2"/>
      <c r="DEA304" s="2"/>
      <c r="DEB304" s="5"/>
      <c r="DEC304" s="5"/>
      <c r="DED304" s="5"/>
      <c r="DEE304" s="5"/>
      <c r="DEF304" s="5"/>
      <c r="DEG304" s="223"/>
      <c r="DEH304" s="2"/>
      <c r="DEI304" s="2"/>
      <c r="DEJ304" s="5"/>
      <c r="DEK304" s="5"/>
      <c r="DEL304" s="5"/>
      <c r="DEM304" s="5"/>
      <c r="DEN304" s="5"/>
      <c r="DEO304" s="223"/>
      <c r="DEP304" s="2"/>
      <c r="DEQ304" s="2"/>
      <c r="DER304" s="5"/>
      <c r="DES304" s="5"/>
      <c r="DET304" s="5"/>
      <c r="DEU304" s="5"/>
      <c r="DEV304" s="5"/>
      <c r="DEW304" s="223"/>
      <c r="DEX304" s="2"/>
      <c r="DEY304" s="2"/>
      <c r="DEZ304" s="5"/>
      <c r="DFA304" s="5"/>
      <c r="DFB304" s="5"/>
      <c r="DFC304" s="5"/>
      <c r="DFD304" s="5"/>
      <c r="DFE304" s="223"/>
      <c r="DFF304" s="2"/>
      <c r="DFG304" s="2"/>
      <c r="DFH304" s="5"/>
      <c r="DFI304" s="5"/>
      <c r="DFJ304" s="5"/>
      <c r="DFK304" s="5"/>
      <c r="DFL304" s="5"/>
      <c r="DFM304" s="223"/>
      <c r="DFN304" s="2"/>
      <c r="DFO304" s="2"/>
      <c r="DFP304" s="5"/>
      <c r="DFQ304" s="5"/>
      <c r="DFR304" s="5"/>
      <c r="DFS304" s="5"/>
      <c r="DFT304" s="5"/>
      <c r="DFU304" s="223"/>
      <c r="DFV304" s="2"/>
      <c r="DFW304" s="2"/>
      <c r="DFX304" s="5"/>
      <c r="DFY304" s="5"/>
      <c r="DFZ304" s="5"/>
      <c r="DGA304" s="5"/>
      <c r="DGB304" s="5"/>
      <c r="DGC304" s="223"/>
      <c r="DGD304" s="2"/>
      <c r="DGE304" s="2"/>
      <c r="DGF304" s="5"/>
      <c r="DGG304" s="5"/>
      <c r="DGH304" s="5"/>
      <c r="DGI304" s="5"/>
      <c r="DGJ304" s="5"/>
      <c r="DGK304" s="223"/>
      <c r="DGL304" s="2"/>
      <c r="DGM304" s="2"/>
      <c r="DGN304" s="5"/>
      <c r="DGO304" s="5"/>
      <c r="DGP304" s="5"/>
      <c r="DGQ304" s="5"/>
      <c r="DGR304" s="5"/>
      <c r="DGS304" s="223"/>
      <c r="DGT304" s="2"/>
      <c r="DGU304" s="2"/>
      <c r="DGV304" s="5"/>
      <c r="DGW304" s="5"/>
      <c r="DGX304" s="5"/>
      <c r="DGY304" s="5"/>
      <c r="DGZ304" s="5"/>
      <c r="DHA304" s="223"/>
      <c r="DHB304" s="2"/>
      <c r="DHC304" s="2"/>
      <c r="DHD304" s="5"/>
      <c r="DHE304" s="5"/>
      <c r="DHF304" s="5"/>
      <c r="DHG304" s="5"/>
      <c r="DHH304" s="5"/>
      <c r="DHI304" s="223"/>
      <c r="DHJ304" s="2"/>
      <c r="DHK304" s="2"/>
      <c r="DHL304" s="5"/>
      <c r="DHM304" s="5"/>
      <c r="DHN304" s="5"/>
      <c r="DHO304" s="5"/>
      <c r="DHP304" s="5"/>
      <c r="DHQ304" s="223"/>
      <c r="DHR304" s="2"/>
      <c r="DHS304" s="2"/>
      <c r="DHT304" s="5"/>
      <c r="DHU304" s="5"/>
      <c r="DHV304" s="5"/>
      <c r="DHW304" s="5"/>
      <c r="DHX304" s="5"/>
      <c r="DHY304" s="223"/>
      <c r="DHZ304" s="2"/>
      <c r="DIA304" s="2"/>
      <c r="DIB304" s="5"/>
      <c r="DIC304" s="5"/>
      <c r="DID304" s="5"/>
      <c r="DIE304" s="5"/>
      <c r="DIF304" s="5"/>
      <c r="DIG304" s="223"/>
      <c r="DIH304" s="2"/>
      <c r="DII304" s="2"/>
      <c r="DIJ304" s="5"/>
      <c r="DIK304" s="5"/>
      <c r="DIL304" s="5"/>
      <c r="DIM304" s="5"/>
      <c r="DIN304" s="5"/>
      <c r="DIO304" s="223"/>
      <c r="DIP304" s="2"/>
      <c r="DIQ304" s="2"/>
      <c r="DIR304" s="5"/>
      <c r="DIS304" s="5"/>
      <c r="DIT304" s="5"/>
      <c r="DIU304" s="5"/>
      <c r="DIV304" s="5"/>
      <c r="DIW304" s="223"/>
      <c r="DIX304" s="2"/>
      <c r="DIY304" s="2"/>
      <c r="DIZ304" s="5"/>
      <c r="DJA304" s="5"/>
      <c r="DJB304" s="5"/>
      <c r="DJC304" s="5"/>
      <c r="DJD304" s="5"/>
      <c r="DJE304" s="223"/>
      <c r="DJF304" s="2"/>
      <c r="DJG304" s="2"/>
      <c r="DJH304" s="5"/>
      <c r="DJI304" s="5"/>
      <c r="DJJ304" s="5"/>
      <c r="DJK304" s="5"/>
      <c r="DJL304" s="5"/>
      <c r="DJM304" s="223"/>
      <c r="DJN304" s="2"/>
      <c r="DJO304" s="2"/>
      <c r="DJP304" s="5"/>
      <c r="DJQ304" s="5"/>
      <c r="DJR304" s="5"/>
      <c r="DJS304" s="5"/>
      <c r="DJT304" s="5"/>
      <c r="DJU304" s="223"/>
      <c r="DJV304" s="2"/>
      <c r="DJW304" s="2"/>
      <c r="DJX304" s="5"/>
      <c r="DJY304" s="5"/>
      <c r="DJZ304" s="5"/>
      <c r="DKA304" s="5"/>
      <c r="DKB304" s="5"/>
      <c r="DKC304" s="223"/>
      <c r="DKD304" s="2"/>
      <c r="DKE304" s="2"/>
      <c r="DKF304" s="5"/>
      <c r="DKG304" s="5"/>
      <c r="DKH304" s="5"/>
      <c r="DKI304" s="5"/>
      <c r="DKJ304" s="5"/>
      <c r="DKK304" s="223"/>
      <c r="DKL304" s="2"/>
      <c r="DKM304" s="2"/>
      <c r="DKN304" s="5"/>
      <c r="DKO304" s="5"/>
      <c r="DKP304" s="5"/>
      <c r="DKQ304" s="5"/>
      <c r="DKR304" s="5"/>
      <c r="DKS304" s="223"/>
      <c r="DKT304" s="2"/>
      <c r="DKU304" s="2"/>
      <c r="DKV304" s="5"/>
      <c r="DKW304" s="5"/>
      <c r="DKX304" s="5"/>
      <c r="DKY304" s="5"/>
      <c r="DKZ304" s="5"/>
      <c r="DLA304" s="223"/>
      <c r="DLB304" s="2"/>
      <c r="DLC304" s="2"/>
      <c r="DLD304" s="5"/>
      <c r="DLE304" s="5"/>
      <c r="DLF304" s="5"/>
      <c r="DLG304" s="5"/>
      <c r="DLH304" s="5"/>
      <c r="DLI304" s="223"/>
      <c r="DLJ304" s="2"/>
      <c r="DLK304" s="2"/>
      <c r="DLL304" s="5"/>
      <c r="DLM304" s="5"/>
      <c r="DLN304" s="5"/>
      <c r="DLO304" s="5"/>
      <c r="DLP304" s="5"/>
      <c r="DLQ304" s="223"/>
      <c r="DLR304" s="2"/>
      <c r="DLS304" s="2"/>
      <c r="DLT304" s="5"/>
      <c r="DLU304" s="5"/>
      <c r="DLV304" s="5"/>
      <c r="DLW304" s="5"/>
      <c r="DLX304" s="5"/>
      <c r="DLY304" s="223"/>
      <c r="DLZ304" s="2"/>
      <c r="DMA304" s="2"/>
      <c r="DMB304" s="5"/>
      <c r="DMC304" s="5"/>
      <c r="DMD304" s="5"/>
      <c r="DME304" s="5"/>
      <c r="DMF304" s="5"/>
      <c r="DMG304" s="223"/>
      <c r="DMH304" s="2"/>
      <c r="DMI304" s="2"/>
      <c r="DMJ304" s="5"/>
      <c r="DMK304" s="5"/>
      <c r="DML304" s="5"/>
      <c r="DMM304" s="5"/>
      <c r="DMN304" s="5"/>
      <c r="DMO304" s="223"/>
      <c r="DMP304" s="2"/>
      <c r="DMQ304" s="2"/>
      <c r="DMR304" s="5"/>
      <c r="DMS304" s="5"/>
      <c r="DMT304" s="5"/>
      <c r="DMU304" s="5"/>
      <c r="DMV304" s="5"/>
      <c r="DMW304" s="223"/>
      <c r="DMX304" s="2"/>
      <c r="DMY304" s="2"/>
      <c r="DMZ304" s="5"/>
      <c r="DNA304" s="5"/>
      <c r="DNB304" s="5"/>
      <c r="DNC304" s="5"/>
      <c r="DND304" s="5"/>
      <c r="DNE304" s="223"/>
      <c r="DNF304" s="2"/>
      <c r="DNG304" s="2"/>
      <c r="DNH304" s="5"/>
      <c r="DNI304" s="5"/>
      <c r="DNJ304" s="5"/>
      <c r="DNK304" s="5"/>
      <c r="DNL304" s="5"/>
      <c r="DNM304" s="223"/>
      <c r="DNN304" s="2"/>
      <c r="DNO304" s="2"/>
      <c r="DNP304" s="5"/>
      <c r="DNQ304" s="5"/>
      <c r="DNR304" s="5"/>
      <c r="DNS304" s="5"/>
      <c r="DNT304" s="5"/>
      <c r="DNU304" s="223"/>
      <c r="DNV304" s="2"/>
      <c r="DNW304" s="2"/>
      <c r="DNX304" s="5"/>
      <c r="DNY304" s="5"/>
      <c r="DNZ304" s="5"/>
      <c r="DOA304" s="5"/>
      <c r="DOB304" s="5"/>
      <c r="DOC304" s="223"/>
      <c r="DOD304" s="2"/>
      <c r="DOE304" s="2"/>
      <c r="DOF304" s="5"/>
      <c r="DOG304" s="5"/>
      <c r="DOH304" s="5"/>
      <c r="DOI304" s="5"/>
      <c r="DOJ304" s="5"/>
      <c r="DOK304" s="223"/>
      <c r="DOL304" s="2"/>
      <c r="DOM304" s="2"/>
      <c r="DON304" s="5"/>
      <c r="DOO304" s="5"/>
      <c r="DOP304" s="5"/>
      <c r="DOQ304" s="5"/>
      <c r="DOR304" s="5"/>
      <c r="DOS304" s="223"/>
      <c r="DOT304" s="2"/>
      <c r="DOU304" s="2"/>
      <c r="DOV304" s="5"/>
      <c r="DOW304" s="5"/>
      <c r="DOX304" s="5"/>
      <c r="DOY304" s="5"/>
      <c r="DOZ304" s="5"/>
      <c r="DPA304" s="223"/>
      <c r="DPB304" s="2"/>
      <c r="DPC304" s="2"/>
      <c r="DPD304" s="5"/>
      <c r="DPE304" s="5"/>
      <c r="DPF304" s="5"/>
      <c r="DPG304" s="5"/>
      <c r="DPH304" s="5"/>
      <c r="DPI304" s="223"/>
      <c r="DPJ304" s="2"/>
      <c r="DPK304" s="2"/>
      <c r="DPL304" s="5"/>
      <c r="DPM304" s="5"/>
      <c r="DPN304" s="5"/>
      <c r="DPO304" s="5"/>
      <c r="DPP304" s="5"/>
      <c r="DPQ304" s="223"/>
      <c r="DPR304" s="2"/>
      <c r="DPS304" s="2"/>
      <c r="DPT304" s="5"/>
      <c r="DPU304" s="5"/>
      <c r="DPV304" s="5"/>
      <c r="DPW304" s="5"/>
      <c r="DPX304" s="5"/>
      <c r="DPY304" s="223"/>
      <c r="DPZ304" s="2"/>
      <c r="DQA304" s="2"/>
      <c r="DQB304" s="5"/>
      <c r="DQC304" s="5"/>
      <c r="DQD304" s="5"/>
      <c r="DQE304" s="5"/>
      <c r="DQF304" s="5"/>
      <c r="DQG304" s="223"/>
      <c r="DQH304" s="2"/>
      <c r="DQI304" s="2"/>
      <c r="DQJ304" s="5"/>
      <c r="DQK304" s="5"/>
      <c r="DQL304" s="5"/>
      <c r="DQM304" s="5"/>
      <c r="DQN304" s="5"/>
      <c r="DQO304" s="223"/>
      <c r="DQP304" s="2"/>
      <c r="DQQ304" s="2"/>
      <c r="DQR304" s="5"/>
      <c r="DQS304" s="5"/>
      <c r="DQT304" s="5"/>
      <c r="DQU304" s="5"/>
      <c r="DQV304" s="5"/>
      <c r="DQW304" s="223"/>
      <c r="DQX304" s="2"/>
      <c r="DQY304" s="2"/>
      <c r="DQZ304" s="5"/>
      <c r="DRA304" s="5"/>
      <c r="DRB304" s="5"/>
      <c r="DRC304" s="5"/>
      <c r="DRD304" s="5"/>
      <c r="DRE304" s="223"/>
      <c r="DRF304" s="2"/>
      <c r="DRG304" s="2"/>
      <c r="DRH304" s="5"/>
      <c r="DRI304" s="5"/>
      <c r="DRJ304" s="5"/>
      <c r="DRK304" s="5"/>
      <c r="DRL304" s="5"/>
      <c r="DRM304" s="223"/>
      <c r="DRN304" s="2"/>
      <c r="DRO304" s="2"/>
      <c r="DRP304" s="5"/>
      <c r="DRQ304" s="5"/>
      <c r="DRR304" s="5"/>
      <c r="DRS304" s="5"/>
      <c r="DRT304" s="5"/>
      <c r="DRU304" s="223"/>
      <c r="DRV304" s="2"/>
      <c r="DRW304" s="2"/>
      <c r="DRX304" s="5"/>
      <c r="DRY304" s="5"/>
      <c r="DRZ304" s="5"/>
      <c r="DSA304" s="5"/>
      <c r="DSB304" s="5"/>
      <c r="DSC304" s="223"/>
      <c r="DSD304" s="2"/>
      <c r="DSE304" s="2"/>
      <c r="DSF304" s="5"/>
      <c r="DSG304" s="5"/>
      <c r="DSH304" s="5"/>
      <c r="DSI304" s="5"/>
      <c r="DSJ304" s="5"/>
      <c r="DSK304" s="223"/>
      <c r="DSL304" s="2"/>
      <c r="DSM304" s="2"/>
      <c r="DSN304" s="5"/>
      <c r="DSO304" s="5"/>
      <c r="DSP304" s="5"/>
      <c r="DSQ304" s="5"/>
      <c r="DSR304" s="5"/>
      <c r="DSS304" s="223"/>
      <c r="DST304" s="2"/>
      <c r="DSU304" s="2"/>
      <c r="DSV304" s="5"/>
      <c r="DSW304" s="5"/>
      <c r="DSX304" s="5"/>
      <c r="DSY304" s="5"/>
      <c r="DSZ304" s="5"/>
      <c r="DTA304" s="223"/>
      <c r="DTB304" s="2"/>
      <c r="DTC304" s="2"/>
      <c r="DTD304" s="5"/>
      <c r="DTE304" s="5"/>
      <c r="DTF304" s="5"/>
      <c r="DTG304" s="5"/>
      <c r="DTH304" s="5"/>
      <c r="DTI304" s="223"/>
      <c r="DTJ304" s="2"/>
      <c r="DTK304" s="2"/>
      <c r="DTL304" s="5"/>
      <c r="DTM304" s="5"/>
      <c r="DTN304" s="5"/>
      <c r="DTO304" s="5"/>
      <c r="DTP304" s="5"/>
      <c r="DTQ304" s="223"/>
      <c r="DTR304" s="2"/>
      <c r="DTS304" s="2"/>
      <c r="DTT304" s="5"/>
      <c r="DTU304" s="5"/>
      <c r="DTV304" s="5"/>
      <c r="DTW304" s="5"/>
      <c r="DTX304" s="5"/>
      <c r="DTY304" s="223"/>
      <c r="DTZ304" s="2"/>
      <c r="DUA304" s="2"/>
      <c r="DUB304" s="5"/>
      <c r="DUC304" s="5"/>
      <c r="DUD304" s="5"/>
      <c r="DUE304" s="5"/>
      <c r="DUF304" s="5"/>
      <c r="DUG304" s="223"/>
      <c r="DUH304" s="2"/>
      <c r="DUI304" s="2"/>
      <c r="DUJ304" s="5"/>
      <c r="DUK304" s="5"/>
      <c r="DUL304" s="5"/>
      <c r="DUM304" s="5"/>
      <c r="DUN304" s="5"/>
      <c r="DUO304" s="223"/>
      <c r="DUP304" s="2"/>
      <c r="DUQ304" s="2"/>
      <c r="DUR304" s="5"/>
      <c r="DUS304" s="5"/>
      <c r="DUT304" s="5"/>
      <c r="DUU304" s="5"/>
      <c r="DUV304" s="5"/>
      <c r="DUW304" s="223"/>
      <c r="DUX304" s="2"/>
      <c r="DUY304" s="2"/>
      <c r="DUZ304" s="5"/>
      <c r="DVA304" s="5"/>
      <c r="DVB304" s="5"/>
      <c r="DVC304" s="5"/>
      <c r="DVD304" s="5"/>
      <c r="DVE304" s="223"/>
      <c r="DVF304" s="2"/>
      <c r="DVG304" s="2"/>
      <c r="DVH304" s="5"/>
      <c r="DVI304" s="5"/>
      <c r="DVJ304" s="5"/>
      <c r="DVK304" s="5"/>
      <c r="DVL304" s="5"/>
      <c r="DVM304" s="223"/>
      <c r="DVN304" s="2"/>
      <c r="DVO304" s="2"/>
      <c r="DVP304" s="5"/>
      <c r="DVQ304" s="5"/>
      <c r="DVR304" s="5"/>
      <c r="DVS304" s="5"/>
      <c r="DVT304" s="5"/>
      <c r="DVU304" s="223"/>
      <c r="DVV304" s="2"/>
      <c r="DVW304" s="2"/>
      <c r="DVX304" s="5"/>
      <c r="DVY304" s="5"/>
      <c r="DVZ304" s="5"/>
      <c r="DWA304" s="5"/>
      <c r="DWB304" s="5"/>
      <c r="DWC304" s="223"/>
      <c r="DWD304" s="2"/>
      <c r="DWE304" s="2"/>
      <c r="DWF304" s="5"/>
      <c r="DWG304" s="5"/>
      <c r="DWH304" s="5"/>
      <c r="DWI304" s="5"/>
      <c r="DWJ304" s="5"/>
      <c r="DWK304" s="223"/>
      <c r="DWL304" s="2"/>
      <c r="DWM304" s="2"/>
      <c r="DWN304" s="5"/>
      <c r="DWO304" s="5"/>
      <c r="DWP304" s="5"/>
      <c r="DWQ304" s="5"/>
      <c r="DWR304" s="5"/>
      <c r="DWS304" s="223"/>
      <c r="DWT304" s="2"/>
      <c r="DWU304" s="2"/>
      <c r="DWV304" s="5"/>
      <c r="DWW304" s="5"/>
      <c r="DWX304" s="5"/>
      <c r="DWY304" s="5"/>
      <c r="DWZ304" s="5"/>
      <c r="DXA304" s="223"/>
      <c r="DXB304" s="2"/>
      <c r="DXC304" s="2"/>
      <c r="DXD304" s="5"/>
      <c r="DXE304" s="5"/>
      <c r="DXF304" s="5"/>
      <c r="DXG304" s="5"/>
      <c r="DXH304" s="5"/>
      <c r="DXI304" s="223"/>
      <c r="DXJ304" s="2"/>
      <c r="DXK304" s="2"/>
      <c r="DXL304" s="5"/>
      <c r="DXM304" s="5"/>
      <c r="DXN304" s="5"/>
      <c r="DXO304" s="5"/>
      <c r="DXP304" s="5"/>
      <c r="DXQ304" s="223"/>
      <c r="DXR304" s="2"/>
      <c r="DXS304" s="2"/>
      <c r="DXT304" s="5"/>
      <c r="DXU304" s="5"/>
      <c r="DXV304" s="5"/>
      <c r="DXW304" s="5"/>
      <c r="DXX304" s="5"/>
      <c r="DXY304" s="223"/>
      <c r="DXZ304" s="2"/>
      <c r="DYA304" s="2"/>
      <c r="DYB304" s="5"/>
      <c r="DYC304" s="5"/>
      <c r="DYD304" s="5"/>
      <c r="DYE304" s="5"/>
      <c r="DYF304" s="5"/>
      <c r="DYG304" s="223"/>
      <c r="DYH304" s="2"/>
      <c r="DYI304" s="2"/>
      <c r="DYJ304" s="5"/>
      <c r="DYK304" s="5"/>
      <c r="DYL304" s="5"/>
      <c r="DYM304" s="5"/>
      <c r="DYN304" s="5"/>
      <c r="DYO304" s="223"/>
      <c r="DYP304" s="2"/>
      <c r="DYQ304" s="2"/>
      <c r="DYR304" s="5"/>
      <c r="DYS304" s="5"/>
      <c r="DYT304" s="5"/>
      <c r="DYU304" s="5"/>
      <c r="DYV304" s="5"/>
      <c r="DYW304" s="223"/>
      <c r="DYX304" s="2"/>
      <c r="DYY304" s="2"/>
      <c r="DYZ304" s="5"/>
      <c r="DZA304" s="5"/>
      <c r="DZB304" s="5"/>
      <c r="DZC304" s="5"/>
      <c r="DZD304" s="5"/>
      <c r="DZE304" s="223"/>
      <c r="DZF304" s="2"/>
      <c r="DZG304" s="2"/>
      <c r="DZH304" s="5"/>
      <c r="DZI304" s="5"/>
      <c r="DZJ304" s="5"/>
      <c r="DZK304" s="5"/>
      <c r="DZL304" s="5"/>
      <c r="DZM304" s="223"/>
      <c r="DZN304" s="2"/>
      <c r="DZO304" s="2"/>
      <c r="DZP304" s="5"/>
      <c r="DZQ304" s="5"/>
      <c r="DZR304" s="5"/>
      <c r="DZS304" s="5"/>
      <c r="DZT304" s="5"/>
      <c r="DZU304" s="223"/>
      <c r="DZV304" s="2"/>
      <c r="DZW304" s="2"/>
      <c r="DZX304" s="5"/>
      <c r="DZY304" s="5"/>
      <c r="DZZ304" s="5"/>
      <c r="EAA304" s="5"/>
      <c r="EAB304" s="5"/>
      <c r="EAC304" s="223"/>
      <c r="EAD304" s="2"/>
      <c r="EAE304" s="2"/>
      <c r="EAF304" s="5"/>
      <c r="EAG304" s="5"/>
      <c r="EAH304" s="5"/>
      <c r="EAI304" s="5"/>
      <c r="EAJ304" s="5"/>
      <c r="EAK304" s="223"/>
      <c r="EAL304" s="2"/>
      <c r="EAM304" s="2"/>
      <c r="EAN304" s="5"/>
      <c r="EAO304" s="5"/>
      <c r="EAP304" s="5"/>
      <c r="EAQ304" s="5"/>
      <c r="EAR304" s="5"/>
      <c r="EAS304" s="223"/>
      <c r="EAT304" s="2"/>
      <c r="EAU304" s="2"/>
      <c r="EAV304" s="5"/>
      <c r="EAW304" s="5"/>
      <c r="EAX304" s="5"/>
      <c r="EAY304" s="5"/>
      <c r="EAZ304" s="5"/>
      <c r="EBA304" s="223"/>
      <c r="EBB304" s="2"/>
      <c r="EBC304" s="2"/>
      <c r="EBD304" s="5"/>
      <c r="EBE304" s="5"/>
      <c r="EBF304" s="5"/>
      <c r="EBG304" s="5"/>
      <c r="EBH304" s="5"/>
      <c r="EBI304" s="223"/>
      <c r="EBJ304" s="2"/>
      <c r="EBK304" s="2"/>
      <c r="EBL304" s="5"/>
      <c r="EBM304" s="5"/>
      <c r="EBN304" s="5"/>
      <c r="EBO304" s="5"/>
      <c r="EBP304" s="5"/>
      <c r="EBQ304" s="223"/>
      <c r="EBR304" s="2"/>
      <c r="EBS304" s="2"/>
      <c r="EBT304" s="5"/>
      <c r="EBU304" s="5"/>
      <c r="EBV304" s="5"/>
      <c r="EBW304" s="5"/>
      <c r="EBX304" s="5"/>
      <c r="EBY304" s="223"/>
      <c r="EBZ304" s="2"/>
      <c r="ECA304" s="2"/>
      <c r="ECB304" s="5"/>
      <c r="ECC304" s="5"/>
      <c r="ECD304" s="5"/>
      <c r="ECE304" s="5"/>
      <c r="ECF304" s="5"/>
      <c r="ECG304" s="223"/>
      <c r="ECH304" s="2"/>
      <c r="ECI304" s="2"/>
      <c r="ECJ304" s="5"/>
      <c r="ECK304" s="5"/>
      <c r="ECL304" s="5"/>
      <c r="ECM304" s="5"/>
      <c r="ECN304" s="5"/>
      <c r="ECO304" s="223"/>
      <c r="ECP304" s="2"/>
      <c r="ECQ304" s="2"/>
      <c r="ECR304" s="5"/>
      <c r="ECS304" s="5"/>
      <c r="ECT304" s="5"/>
      <c r="ECU304" s="5"/>
      <c r="ECV304" s="5"/>
      <c r="ECW304" s="223"/>
      <c r="ECX304" s="2"/>
      <c r="ECY304" s="2"/>
      <c r="ECZ304" s="5"/>
      <c r="EDA304" s="5"/>
      <c r="EDB304" s="5"/>
      <c r="EDC304" s="5"/>
      <c r="EDD304" s="5"/>
      <c r="EDE304" s="223"/>
      <c r="EDF304" s="2"/>
      <c r="EDG304" s="2"/>
      <c r="EDH304" s="5"/>
      <c r="EDI304" s="5"/>
      <c r="EDJ304" s="5"/>
      <c r="EDK304" s="5"/>
      <c r="EDL304" s="5"/>
      <c r="EDM304" s="223"/>
      <c r="EDN304" s="2"/>
      <c r="EDO304" s="2"/>
      <c r="EDP304" s="5"/>
      <c r="EDQ304" s="5"/>
      <c r="EDR304" s="5"/>
      <c r="EDS304" s="5"/>
      <c r="EDT304" s="5"/>
      <c r="EDU304" s="223"/>
      <c r="EDV304" s="2"/>
      <c r="EDW304" s="2"/>
      <c r="EDX304" s="5"/>
      <c r="EDY304" s="5"/>
      <c r="EDZ304" s="5"/>
      <c r="EEA304" s="5"/>
      <c r="EEB304" s="5"/>
      <c r="EEC304" s="223"/>
      <c r="EED304" s="2"/>
      <c r="EEE304" s="2"/>
      <c r="EEF304" s="5"/>
      <c r="EEG304" s="5"/>
      <c r="EEH304" s="5"/>
      <c r="EEI304" s="5"/>
      <c r="EEJ304" s="5"/>
      <c r="EEK304" s="223"/>
      <c r="EEL304" s="2"/>
      <c r="EEM304" s="2"/>
      <c r="EEN304" s="5"/>
      <c r="EEO304" s="5"/>
      <c r="EEP304" s="5"/>
      <c r="EEQ304" s="5"/>
      <c r="EER304" s="5"/>
      <c r="EES304" s="223"/>
      <c r="EET304" s="2"/>
      <c r="EEU304" s="2"/>
      <c r="EEV304" s="5"/>
      <c r="EEW304" s="5"/>
      <c r="EEX304" s="5"/>
      <c r="EEY304" s="5"/>
      <c r="EEZ304" s="5"/>
      <c r="EFA304" s="223"/>
      <c r="EFB304" s="2"/>
      <c r="EFC304" s="2"/>
      <c r="EFD304" s="5"/>
      <c r="EFE304" s="5"/>
      <c r="EFF304" s="5"/>
      <c r="EFG304" s="5"/>
      <c r="EFH304" s="5"/>
      <c r="EFI304" s="223"/>
      <c r="EFJ304" s="2"/>
      <c r="EFK304" s="2"/>
      <c r="EFL304" s="5"/>
      <c r="EFM304" s="5"/>
      <c r="EFN304" s="5"/>
      <c r="EFO304" s="5"/>
      <c r="EFP304" s="5"/>
      <c r="EFQ304" s="223"/>
      <c r="EFR304" s="2"/>
      <c r="EFS304" s="2"/>
      <c r="EFT304" s="5"/>
      <c r="EFU304" s="5"/>
      <c r="EFV304" s="5"/>
      <c r="EFW304" s="5"/>
      <c r="EFX304" s="5"/>
      <c r="EFY304" s="223"/>
      <c r="EFZ304" s="2"/>
      <c r="EGA304" s="2"/>
      <c r="EGB304" s="5"/>
      <c r="EGC304" s="5"/>
      <c r="EGD304" s="5"/>
      <c r="EGE304" s="5"/>
      <c r="EGF304" s="5"/>
      <c r="EGG304" s="223"/>
      <c r="EGH304" s="2"/>
      <c r="EGI304" s="2"/>
      <c r="EGJ304" s="5"/>
      <c r="EGK304" s="5"/>
      <c r="EGL304" s="5"/>
      <c r="EGM304" s="5"/>
      <c r="EGN304" s="5"/>
      <c r="EGO304" s="223"/>
      <c r="EGP304" s="2"/>
      <c r="EGQ304" s="2"/>
      <c r="EGR304" s="5"/>
      <c r="EGS304" s="5"/>
      <c r="EGT304" s="5"/>
      <c r="EGU304" s="5"/>
      <c r="EGV304" s="5"/>
      <c r="EGW304" s="223"/>
      <c r="EGX304" s="2"/>
      <c r="EGY304" s="2"/>
      <c r="EGZ304" s="5"/>
      <c r="EHA304" s="5"/>
      <c r="EHB304" s="5"/>
      <c r="EHC304" s="5"/>
      <c r="EHD304" s="5"/>
      <c r="EHE304" s="223"/>
      <c r="EHF304" s="2"/>
      <c r="EHG304" s="2"/>
      <c r="EHH304" s="5"/>
      <c r="EHI304" s="5"/>
      <c r="EHJ304" s="5"/>
      <c r="EHK304" s="5"/>
      <c r="EHL304" s="5"/>
      <c r="EHM304" s="223"/>
      <c r="EHN304" s="2"/>
      <c r="EHO304" s="2"/>
      <c r="EHP304" s="5"/>
      <c r="EHQ304" s="5"/>
      <c r="EHR304" s="5"/>
      <c r="EHS304" s="5"/>
      <c r="EHT304" s="5"/>
      <c r="EHU304" s="223"/>
      <c r="EHV304" s="2"/>
      <c r="EHW304" s="2"/>
      <c r="EHX304" s="5"/>
      <c r="EHY304" s="5"/>
      <c r="EHZ304" s="5"/>
      <c r="EIA304" s="5"/>
      <c r="EIB304" s="5"/>
      <c r="EIC304" s="223"/>
      <c r="EID304" s="2"/>
      <c r="EIE304" s="2"/>
      <c r="EIF304" s="5"/>
      <c r="EIG304" s="5"/>
      <c r="EIH304" s="5"/>
      <c r="EII304" s="5"/>
      <c r="EIJ304" s="5"/>
      <c r="EIK304" s="223"/>
      <c r="EIL304" s="2"/>
      <c r="EIM304" s="2"/>
      <c r="EIN304" s="5"/>
      <c r="EIO304" s="5"/>
      <c r="EIP304" s="5"/>
      <c r="EIQ304" s="5"/>
      <c r="EIR304" s="5"/>
      <c r="EIS304" s="223"/>
      <c r="EIT304" s="2"/>
      <c r="EIU304" s="2"/>
      <c r="EIV304" s="5"/>
      <c r="EIW304" s="5"/>
      <c r="EIX304" s="5"/>
      <c r="EIY304" s="5"/>
      <c r="EIZ304" s="5"/>
      <c r="EJA304" s="223"/>
      <c r="EJB304" s="2"/>
      <c r="EJC304" s="2"/>
      <c r="EJD304" s="5"/>
      <c r="EJE304" s="5"/>
      <c r="EJF304" s="5"/>
      <c r="EJG304" s="5"/>
      <c r="EJH304" s="5"/>
      <c r="EJI304" s="223"/>
      <c r="EJJ304" s="2"/>
      <c r="EJK304" s="2"/>
      <c r="EJL304" s="5"/>
      <c r="EJM304" s="5"/>
      <c r="EJN304" s="5"/>
      <c r="EJO304" s="5"/>
      <c r="EJP304" s="5"/>
      <c r="EJQ304" s="223"/>
      <c r="EJR304" s="2"/>
      <c r="EJS304" s="2"/>
      <c r="EJT304" s="5"/>
      <c r="EJU304" s="5"/>
      <c r="EJV304" s="5"/>
      <c r="EJW304" s="5"/>
      <c r="EJX304" s="5"/>
      <c r="EJY304" s="223"/>
      <c r="EJZ304" s="2"/>
      <c r="EKA304" s="2"/>
      <c r="EKB304" s="5"/>
      <c r="EKC304" s="5"/>
      <c r="EKD304" s="5"/>
      <c r="EKE304" s="5"/>
      <c r="EKF304" s="5"/>
      <c r="EKG304" s="223"/>
      <c r="EKH304" s="2"/>
      <c r="EKI304" s="2"/>
      <c r="EKJ304" s="5"/>
      <c r="EKK304" s="5"/>
      <c r="EKL304" s="5"/>
      <c r="EKM304" s="5"/>
      <c r="EKN304" s="5"/>
      <c r="EKO304" s="223"/>
      <c r="EKP304" s="2"/>
      <c r="EKQ304" s="2"/>
      <c r="EKR304" s="5"/>
      <c r="EKS304" s="5"/>
      <c r="EKT304" s="5"/>
      <c r="EKU304" s="5"/>
      <c r="EKV304" s="5"/>
      <c r="EKW304" s="223"/>
      <c r="EKX304" s="2"/>
      <c r="EKY304" s="2"/>
      <c r="EKZ304" s="5"/>
      <c r="ELA304" s="5"/>
      <c r="ELB304" s="5"/>
      <c r="ELC304" s="5"/>
      <c r="ELD304" s="5"/>
      <c r="ELE304" s="223"/>
      <c r="ELF304" s="2"/>
      <c r="ELG304" s="2"/>
      <c r="ELH304" s="5"/>
      <c r="ELI304" s="5"/>
      <c r="ELJ304" s="5"/>
      <c r="ELK304" s="5"/>
      <c r="ELL304" s="5"/>
      <c r="ELM304" s="223"/>
      <c r="ELN304" s="2"/>
      <c r="ELO304" s="2"/>
      <c r="ELP304" s="5"/>
      <c r="ELQ304" s="5"/>
      <c r="ELR304" s="5"/>
      <c r="ELS304" s="5"/>
      <c r="ELT304" s="5"/>
      <c r="ELU304" s="223"/>
      <c r="ELV304" s="2"/>
      <c r="ELW304" s="2"/>
      <c r="ELX304" s="5"/>
      <c r="ELY304" s="5"/>
      <c r="ELZ304" s="5"/>
      <c r="EMA304" s="5"/>
      <c r="EMB304" s="5"/>
      <c r="EMC304" s="223"/>
      <c r="EMD304" s="2"/>
      <c r="EME304" s="2"/>
      <c r="EMF304" s="5"/>
      <c r="EMG304" s="5"/>
      <c r="EMH304" s="5"/>
      <c r="EMI304" s="5"/>
      <c r="EMJ304" s="5"/>
      <c r="EMK304" s="223"/>
      <c r="EML304" s="2"/>
      <c r="EMM304" s="2"/>
      <c r="EMN304" s="5"/>
      <c r="EMO304" s="5"/>
      <c r="EMP304" s="5"/>
      <c r="EMQ304" s="5"/>
      <c r="EMR304" s="5"/>
      <c r="EMS304" s="223"/>
      <c r="EMT304" s="2"/>
      <c r="EMU304" s="2"/>
      <c r="EMV304" s="5"/>
      <c r="EMW304" s="5"/>
      <c r="EMX304" s="5"/>
      <c r="EMY304" s="5"/>
      <c r="EMZ304" s="5"/>
      <c r="ENA304" s="223"/>
      <c r="ENB304" s="2"/>
      <c r="ENC304" s="2"/>
      <c r="END304" s="5"/>
      <c r="ENE304" s="5"/>
      <c r="ENF304" s="5"/>
      <c r="ENG304" s="5"/>
      <c r="ENH304" s="5"/>
      <c r="ENI304" s="223"/>
      <c r="ENJ304" s="2"/>
      <c r="ENK304" s="2"/>
      <c r="ENL304" s="5"/>
      <c r="ENM304" s="5"/>
      <c r="ENN304" s="5"/>
      <c r="ENO304" s="5"/>
      <c r="ENP304" s="5"/>
      <c r="ENQ304" s="223"/>
      <c r="ENR304" s="2"/>
      <c r="ENS304" s="2"/>
      <c r="ENT304" s="5"/>
      <c r="ENU304" s="5"/>
      <c r="ENV304" s="5"/>
      <c r="ENW304" s="5"/>
      <c r="ENX304" s="5"/>
      <c r="ENY304" s="223"/>
      <c r="ENZ304" s="2"/>
      <c r="EOA304" s="2"/>
      <c r="EOB304" s="5"/>
      <c r="EOC304" s="5"/>
      <c r="EOD304" s="5"/>
      <c r="EOE304" s="5"/>
      <c r="EOF304" s="5"/>
      <c r="EOG304" s="223"/>
      <c r="EOH304" s="2"/>
      <c r="EOI304" s="2"/>
      <c r="EOJ304" s="5"/>
      <c r="EOK304" s="5"/>
      <c r="EOL304" s="5"/>
      <c r="EOM304" s="5"/>
      <c r="EON304" s="5"/>
      <c r="EOO304" s="223"/>
      <c r="EOP304" s="2"/>
      <c r="EOQ304" s="2"/>
      <c r="EOR304" s="5"/>
      <c r="EOS304" s="5"/>
      <c r="EOT304" s="5"/>
      <c r="EOU304" s="5"/>
      <c r="EOV304" s="5"/>
      <c r="EOW304" s="223"/>
      <c r="EOX304" s="2"/>
      <c r="EOY304" s="2"/>
      <c r="EOZ304" s="5"/>
      <c r="EPA304" s="5"/>
      <c r="EPB304" s="5"/>
      <c r="EPC304" s="5"/>
      <c r="EPD304" s="5"/>
      <c r="EPE304" s="223"/>
      <c r="EPF304" s="2"/>
      <c r="EPG304" s="2"/>
      <c r="EPH304" s="5"/>
      <c r="EPI304" s="5"/>
      <c r="EPJ304" s="5"/>
      <c r="EPK304" s="5"/>
      <c r="EPL304" s="5"/>
      <c r="EPM304" s="223"/>
      <c r="EPN304" s="2"/>
      <c r="EPO304" s="2"/>
      <c r="EPP304" s="5"/>
      <c r="EPQ304" s="5"/>
      <c r="EPR304" s="5"/>
      <c r="EPS304" s="5"/>
      <c r="EPT304" s="5"/>
      <c r="EPU304" s="223"/>
      <c r="EPV304" s="2"/>
      <c r="EPW304" s="2"/>
      <c r="EPX304" s="5"/>
      <c r="EPY304" s="5"/>
      <c r="EPZ304" s="5"/>
      <c r="EQA304" s="5"/>
      <c r="EQB304" s="5"/>
      <c r="EQC304" s="223"/>
      <c r="EQD304" s="2"/>
      <c r="EQE304" s="2"/>
      <c r="EQF304" s="5"/>
      <c r="EQG304" s="5"/>
      <c r="EQH304" s="5"/>
      <c r="EQI304" s="5"/>
      <c r="EQJ304" s="5"/>
      <c r="EQK304" s="223"/>
      <c r="EQL304" s="2"/>
      <c r="EQM304" s="2"/>
      <c r="EQN304" s="5"/>
      <c r="EQO304" s="5"/>
      <c r="EQP304" s="5"/>
      <c r="EQQ304" s="5"/>
      <c r="EQR304" s="5"/>
      <c r="EQS304" s="223"/>
      <c r="EQT304" s="2"/>
      <c r="EQU304" s="2"/>
      <c r="EQV304" s="5"/>
      <c r="EQW304" s="5"/>
      <c r="EQX304" s="5"/>
      <c r="EQY304" s="5"/>
      <c r="EQZ304" s="5"/>
      <c r="ERA304" s="223"/>
      <c r="ERB304" s="2"/>
      <c r="ERC304" s="2"/>
      <c r="ERD304" s="5"/>
      <c r="ERE304" s="5"/>
      <c r="ERF304" s="5"/>
      <c r="ERG304" s="5"/>
      <c r="ERH304" s="5"/>
      <c r="ERI304" s="223"/>
      <c r="ERJ304" s="2"/>
      <c r="ERK304" s="2"/>
      <c r="ERL304" s="5"/>
      <c r="ERM304" s="5"/>
      <c r="ERN304" s="5"/>
      <c r="ERO304" s="5"/>
      <c r="ERP304" s="5"/>
      <c r="ERQ304" s="223"/>
      <c r="ERR304" s="2"/>
      <c r="ERS304" s="2"/>
      <c r="ERT304" s="5"/>
      <c r="ERU304" s="5"/>
      <c r="ERV304" s="5"/>
      <c r="ERW304" s="5"/>
      <c r="ERX304" s="5"/>
      <c r="ERY304" s="223"/>
      <c r="ERZ304" s="2"/>
      <c r="ESA304" s="2"/>
      <c r="ESB304" s="5"/>
      <c r="ESC304" s="5"/>
      <c r="ESD304" s="5"/>
      <c r="ESE304" s="5"/>
      <c r="ESF304" s="5"/>
      <c r="ESG304" s="223"/>
      <c r="ESH304" s="2"/>
      <c r="ESI304" s="2"/>
      <c r="ESJ304" s="5"/>
      <c r="ESK304" s="5"/>
      <c r="ESL304" s="5"/>
      <c r="ESM304" s="5"/>
      <c r="ESN304" s="5"/>
      <c r="ESO304" s="223"/>
      <c r="ESP304" s="2"/>
      <c r="ESQ304" s="2"/>
      <c r="ESR304" s="5"/>
      <c r="ESS304" s="5"/>
      <c r="EST304" s="5"/>
      <c r="ESU304" s="5"/>
      <c r="ESV304" s="5"/>
      <c r="ESW304" s="223"/>
      <c r="ESX304" s="2"/>
      <c r="ESY304" s="2"/>
      <c r="ESZ304" s="5"/>
      <c r="ETA304" s="5"/>
      <c r="ETB304" s="5"/>
      <c r="ETC304" s="5"/>
      <c r="ETD304" s="5"/>
      <c r="ETE304" s="223"/>
      <c r="ETF304" s="2"/>
      <c r="ETG304" s="2"/>
      <c r="ETH304" s="5"/>
      <c r="ETI304" s="5"/>
      <c r="ETJ304" s="5"/>
      <c r="ETK304" s="5"/>
      <c r="ETL304" s="5"/>
      <c r="ETM304" s="223"/>
      <c r="ETN304" s="2"/>
      <c r="ETO304" s="2"/>
      <c r="ETP304" s="5"/>
      <c r="ETQ304" s="5"/>
      <c r="ETR304" s="5"/>
      <c r="ETS304" s="5"/>
      <c r="ETT304" s="5"/>
      <c r="ETU304" s="223"/>
      <c r="ETV304" s="2"/>
      <c r="ETW304" s="2"/>
      <c r="ETX304" s="5"/>
      <c r="ETY304" s="5"/>
      <c r="ETZ304" s="5"/>
      <c r="EUA304" s="5"/>
      <c r="EUB304" s="5"/>
      <c r="EUC304" s="223"/>
      <c r="EUD304" s="2"/>
      <c r="EUE304" s="2"/>
      <c r="EUF304" s="5"/>
      <c r="EUG304" s="5"/>
      <c r="EUH304" s="5"/>
      <c r="EUI304" s="5"/>
      <c r="EUJ304" s="5"/>
      <c r="EUK304" s="223"/>
      <c r="EUL304" s="2"/>
      <c r="EUM304" s="2"/>
      <c r="EUN304" s="5"/>
      <c r="EUO304" s="5"/>
      <c r="EUP304" s="5"/>
      <c r="EUQ304" s="5"/>
      <c r="EUR304" s="5"/>
      <c r="EUS304" s="223"/>
      <c r="EUT304" s="2"/>
      <c r="EUU304" s="2"/>
      <c r="EUV304" s="5"/>
      <c r="EUW304" s="5"/>
      <c r="EUX304" s="5"/>
      <c r="EUY304" s="5"/>
      <c r="EUZ304" s="5"/>
      <c r="EVA304" s="223"/>
      <c r="EVB304" s="2"/>
      <c r="EVC304" s="2"/>
      <c r="EVD304" s="5"/>
      <c r="EVE304" s="5"/>
      <c r="EVF304" s="5"/>
      <c r="EVG304" s="5"/>
      <c r="EVH304" s="5"/>
      <c r="EVI304" s="223"/>
      <c r="EVJ304" s="2"/>
      <c r="EVK304" s="2"/>
      <c r="EVL304" s="5"/>
      <c r="EVM304" s="5"/>
      <c r="EVN304" s="5"/>
      <c r="EVO304" s="5"/>
      <c r="EVP304" s="5"/>
      <c r="EVQ304" s="223"/>
      <c r="EVR304" s="2"/>
      <c r="EVS304" s="2"/>
      <c r="EVT304" s="5"/>
      <c r="EVU304" s="5"/>
      <c r="EVV304" s="5"/>
      <c r="EVW304" s="5"/>
      <c r="EVX304" s="5"/>
      <c r="EVY304" s="223"/>
      <c r="EVZ304" s="2"/>
      <c r="EWA304" s="2"/>
      <c r="EWB304" s="5"/>
      <c r="EWC304" s="5"/>
      <c r="EWD304" s="5"/>
      <c r="EWE304" s="5"/>
      <c r="EWF304" s="5"/>
      <c r="EWG304" s="223"/>
      <c r="EWH304" s="2"/>
      <c r="EWI304" s="2"/>
      <c r="EWJ304" s="5"/>
      <c r="EWK304" s="5"/>
      <c r="EWL304" s="5"/>
      <c r="EWM304" s="5"/>
      <c r="EWN304" s="5"/>
      <c r="EWO304" s="223"/>
      <c r="EWP304" s="2"/>
      <c r="EWQ304" s="2"/>
      <c r="EWR304" s="5"/>
      <c r="EWS304" s="5"/>
      <c r="EWT304" s="5"/>
      <c r="EWU304" s="5"/>
      <c r="EWV304" s="5"/>
      <c r="EWW304" s="223"/>
      <c r="EWX304" s="2"/>
      <c r="EWY304" s="2"/>
      <c r="EWZ304" s="5"/>
      <c r="EXA304" s="5"/>
      <c r="EXB304" s="5"/>
      <c r="EXC304" s="5"/>
      <c r="EXD304" s="5"/>
      <c r="EXE304" s="223"/>
      <c r="EXF304" s="2"/>
      <c r="EXG304" s="2"/>
      <c r="EXH304" s="5"/>
      <c r="EXI304" s="5"/>
      <c r="EXJ304" s="5"/>
      <c r="EXK304" s="5"/>
      <c r="EXL304" s="5"/>
      <c r="EXM304" s="223"/>
      <c r="EXN304" s="2"/>
      <c r="EXO304" s="2"/>
      <c r="EXP304" s="5"/>
      <c r="EXQ304" s="5"/>
      <c r="EXR304" s="5"/>
      <c r="EXS304" s="5"/>
      <c r="EXT304" s="5"/>
      <c r="EXU304" s="223"/>
      <c r="EXV304" s="2"/>
      <c r="EXW304" s="2"/>
      <c r="EXX304" s="5"/>
      <c r="EXY304" s="5"/>
      <c r="EXZ304" s="5"/>
      <c r="EYA304" s="5"/>
      <c r="EYB304" s="5"/>
      <c r="EYC304" s="223"/>
      <c r="EYD304" s="2"/>
      <c r="EYE304" s="2"/>
      <c r="EYF304" s="5"/>
      <c r="EYG304" s="5"/>
      <c r="EYH304" s="5"/>
      <c r="EYI304" s="5"/>
      <c r="EYJ304" s="5"/>
      <c r="EYK304" s="223"/>
      <c r="EYL304" s="2"/>
      <c r="EYM304" s="2"/>
      <c r="EYN304" s="5"/>
      <c r="EYO304" s="5"/>
      <c r="EYP304" s="5"/>
      <c r="EYQ304" s="5"/>
      <c r="EYR304" s="5"/>
      <c r="EYS304" s="223"/>
      <c r="EYT304" s="2"/>
      <c r="EYU304" s="2"/>
      <c r="EYV304" s="5"/>
      <c r="EYW304" s="5"/>
      <c r="EYX304" s="5"/>
      <c r="EYY304" s="5"/>
      <c r="EYZ304" s="5"/>
      <c r="EZA304" s="223"/>
      <c r="EZB304" s="2"/>
      <c r="EZC304" s="2"/>
      <c r="EZD304" s="5"/>
      <c r="EZE304" s="5"/>
      <c r="EZF304" s="5"/>
      <c r="EZG304" s="5"/>
      <c r="EZH304" s="5"/>
      <c r="EZI304" s="223"/>
      <c r="EZJ304" s="2"/>
      <c r="EZK304" s="2"/>
      <c r="EZL304" s="5"/>
      <c r="EZM304" s="5"/>
      <c r="EZN304" s="5"/>
      <c r="EZO304" s="5"/>
      <c r="EZP304" s="5"/>
      <c r="EZQ304" s="223"/>
      <c r="EZR304" s="2"/>
      <c r="EZS304" s="2"/>
      <c r="EZT304" s="5"/>
      <c r="EZU304" s="5"/>
      <c r="EZV304" s="5"/>
      <c r="EZW304" s="5"/>
      <c r="EZX304" s="5"/>
      <c r="EZY304" s="223"/>
      <c r="EZZ304" s="2"/>
      <c r="FAA304" s="2"/>
      <c r="FAB304" s="5"/>
      <c r="FAC304" s="5"/>
      <c r="FAD304" s="5"/>
      <c r="FAE304" s="5"/>
      <c r="FAF304" s="5"/>
      <c r="FAG304" s="223"/>
      <c r="FAH304" s="2"/>
      <c r="FAI304" s="2"/>
      <c r="FAJ304" s="5"/>
      <c r="FAK304" s="5"/>
      <c r="FAL304" s="5"/>
      <c r="FAM304" s="5"/>
      <c r="FAN304" s="5"/>
      <c r="FAO304" s="223"/>
      <c r="FAP304" s="2"/>
      <c r="FAQ304" s="2"/>
      <c r="FAR304" s="5"/>
      <c r="FAS304" s="5"/>
      <c r="FAT304" s="5"/>
      <c r="FAU304" s="5"/>
      <c r="FAV304" s="5"/>
      <c r="FAW304" s="223"/>
      <c r="FAX304" s="2"/>
      <c r="FAY304" s="2"/>
      <c r="FAZ304" s="5"/>
      <c r="FBA304" s="5"/>
      <c r="FBB304" s="5"/>
      <c r="FBC304" s="5"/>
      <c r="FBD304" s="5"/>
      <c r="FBE304" s="223"/>
      <c r="FBF304" s="2"/>
      <c r="FBG304" s="2"/>
      <c r="FBH304" s="5"/>
      <c r="FBI304" s="5"/>
      <c r="FBJ304" s="5"/>
      <c r="FBK304" s="5"/>
      <c r="FBL304" s="5"/>
      <c r="FBM304" s="223"/>
      <c r="FBN304" s="2"/>
      <c r="FBO304" s="2"/>
      <c r="FBP304" s="5"/>
      <c r="FBQ304" s="5"/>
      <c r="FBR304" s="5"/>
      <c r="FBS304" s="5"/>
      <c r="FBT304" s="5"/>
      <c r="FBU304" s="223"/>
      <c r="FBV304" s="2"/>
      <c r="FBW304" s="2"/>
      <c r="FBX304" s="5"/>
      <c r="FBY304" s="5"/>
      <c r="FBZ304" s="5"/>
      <c r="FCA304" s="5"/>
      <c r="FCB304" s="5"/>
      <c r="FCC304" s="223"/>
      <c r="FCD304" s="2"/>
      <c r="FCE304" s="2"/>
      <c r="FCF304" s="5"/>
      <c r="FCG304" s="5"/>
      <c r="FCH304" s="5"/>
      <c r="FCI304" s="5"/>
      <c r="FCJ304" s="5"/>
      <c r="FCK304" s="223"/>
      <c r="FCL304" s="2"/>
      <c r="FCM304" s="2"/>
      <c r="FCN304" s="5"/>
      <c r="FCO304" s="5"/>
      <c r="FCP304" s="5"/>
      <c r="FCQ304" s="5"/>
      <c r="FCR304" s="5"/>
      <c r="FCS304" s="223"/>
      <c r="FCT304" s="2"/>
      <c r="FCU304" s="2"/>
      <c r="FCV304" s="5"/>
      <c r="FCW304" s="5"/>
      <c r="FCX304" s="5"/>
      <c r="FCY304" s="5"/>
      <c r="FCZ304" s="5"/>
      <c r="FDA304" s="223"/>
      <c r="FDB304" s="2"/>
      <c r="FDC304" s="2"/>
      <c r="FDD304" s="5"/>
      <c r="FDE304" s="5"/>
      <c r="FDF304" s="5"/>
      <c r="FDG304" s="5"/>
      <c r="FDH304" s="5"/>
      <c r="FDI304" s="223"/>
      <c r="FDJ304" s="2"/>
      <c r="FDK304" s="2"/>
      <c r="FDL304" s="5"/>
      <c r="FDM304" s="5"/>
      <c r="FDN304" s="5"/>
      <c r="FDO304" s="5"/>
      <c r="FDP304" s="5"/>
      <c r="FDQ304" s="223"/>
      <c r="FDR304" s="2"/>
      <c r="FDS304" s="2"/>
      <c r="FDT304" s="5"/>
      <c r="FDU304" s="5"/>
      <c r="FDV304" s="5"/>
      <c r="FDW304" s="5"/>
      <c r="FDX304" s="5"/>
      <c r="FDY304" s="223"/>
      <c r="FDZ304" s="2"/>
      <c r="FEA304" s="2"/>
      <c r="FEB304" s="5"/>
      <c r="FEC304" s="5"/>
      <c r="FED304" s="5"/>
      <c r="FEE304" s="5"/>
      <c r="FEF304" s="5"/>
      <c r="FEG304" s="223"/>
      <c r="FEH304" s="2"/>
      <c r="FEI304" s="2"/>
      <c r="FEJ304" s="5"/>
      <c r="FEK304" s="5"/>
      <c r="FEL304" s="5"/>
      <c r="FEM304" s="5"/>
      <c r="FEN304" s="5"/>
      <c r="FEO304" s="223"/>
      <c r="FEP304" s="2"/>
      <c r="FEQ304" s="2"/>
      <c r="FER304" s="5"/>
      <c r="FES304" s="5"/>
      <c r="FET304" s="5"/>
      <c r="FEU304" s="5"/>
      <c r="FEV304" s="5"/>
      <c r="FEW304" s="223"/>
      <c r="FEX304" s="2"/>
      <c r="FEY304" s="2"/>
      <c r="FEZ304" s="5"/>
      <c r="FFA304" s="5"/>
      <c r="FFB304" s="5"/>
      <c r="FFC304" s="5"/>
      <c r="FFD304" s="5"/>
      <c r="FFE304" s="223"/>
      <c r="FFF304" s="2"/>
      <c r="FFG304" s="2"/>
      <c r="FFH304" s="5"/>
      <c r="FFI304" s="5"/>
      <c r="FFJ304" s="5"/>
      <c r="FFK304" s="5"/>
      <c r="FFL304" s="5"/>
      <c r="FFM304" s="223"/>
      <c r="FFN304" s="2"/>
      <c r="FFO304" s="2"/>
      <c r="FFP304" s="5"/>
      <c r="FFQ304" s="5"/>
      <c r="FFR304" s="5"/>
      <c r="FFS304" s="5"/>
      <c r="FFT304" s="5"/>
      <c r="FFU304" s="223"/>
      <c r="FFV304" s="2"/>
      <c r="FFW304" s="2"/>
      <c r="FFX304" s="5"/>
      <c r="FFY304" s="5"/>
      <c r="FFZ304" s="5"/>
      <c r="FGA304" s="5"/>
      <c r="FGB304" s="5"/>
      <c r="FGC304" s="223"/>
      <c r="FGD304" s="2"/>
      <c r="FGE304" s="2"/>
      <c r="FGF304" s="5"/>
      <c r="FGG304" s="5"/>
      <c r="FGH304" s="5"/>
      <c r="FGI304" s="5"/>
      <c r="FGJ304" s="5"/>
      <c r="FGK304" s="223"/>
      <c r="FGL304" s="2"/>
      <c r="FGM304" s="2"/>
      <c r="FGN304" s="5"/>
      <c r="FGO304" s="5"/>
      <c r="FGP304" s="5"/>
      <c r="FGQ304" s="5"/>
      <c r="FGR304" s="5"/>
      <c r="FGS304" s="223"/>
      <c r="FGT304" s="2"/>
      <c r="FGU304" s="2"/>
      <c r="FGV304" s="5"/>
      <c r="FGW304" s="5"/>
      <c r="FGX304" s="5"/>
      <c r="FGY304" s="5"/>
      <c r="FGZ304" s="5"/>
      <c r="FHA304" s="223"/>
      <c r="FHB304" s="2"/>
      <c r="FHC304" s="2"/>
      <c r="FHD304" s="5"/>
      <c r="FHE304" s="5"/>
      <c r="FHF304" s="5"/>
      <c r="FHG304" s="5"/>
      <c r="FHH304" s="5"/>
      <c r="FHI304" s="223"/>
      <c r="FHJ304" s="2"/>
      <c r="FHK304" s="2"/>
      <c r="FHL304" s="5"/>
      <c r="FHM304" s="5"/>
      <c r="FHN304" s="5"/>
      <c r="FHO304" s="5"/>
      <c r="FHP304" s="5"/>
      <c r="FHQ304" s="223"/>
      <c r="FHR304" s="2"/>
      <c r="FHS304" s="2"/>
      <c r="FHT304" s="5"/>
      <c r="FHU304" s="5"/>
      <c r="FHV304" s="5"/>
      <c r="FHW304" s="5"/>
      <c r="FHX304" s="5"/>
      <c r="FHY304" s="223"/>
      <c r="FHZ304" s="2"/>
      <c r="FIA304" s="2"/>
      <c r="FIB304" s="5"/>
      <c r="FIC304" s="5"/>
      <c r="FID304" s="5"/>
      <c r="FIE304" s="5"/>
      <c r="FIF304" s="5"/>
      <c r="FIG304" s="223"/>
      <c r="FIH304" s="2"/>
      <c r="FII304" s="2"/>
      <c r="FIJ304" s="5"/>
      <c r="FIK304" s="5"/>
      <c r="FIL304" s="5"/>
      <c r="FIM304" s="5"/>
      <c r="FIN304" s="5"/>
      <c r="FIO304" s="223"/>
      <c r="FIP304" s="2"/>
      <c r="FIQ304" s="2"/>
      <c r="FIR304" s="5"/>
      <c r="FIS304" s="5"/>
      <c r="FIT304" s="5"/>
      <c r="FIU304" s="5"/>
      <c r="FIV304" s="5"/>
      <c r="FIW304" s="223"/>
      <c r="FIX304" s="2"/>
      <c r="FIY304" s="2"/>
      <c r="FIZ304" s="5"/>
      <c r="FJA304" s="5"/>
      <c r="FJB304" s="5"/>
      <c r="FJC304" s="5"/>
      <c r="FJD304" s="5"/>
      <c r="FJE304" s="223"/>
      <c r="FJF304" s="2"/>
      <c r="FJG304" s="2"/>
      <c r="FJH304" s="5"/>
      <c r="FJI304" s="5"/>
      <c r="FJJ304" s="5"/>
      <c r="FJK304" s="5"/>
      <c r="FJL304" s="5"/>
      <c r="FJM304" s="223"/>
      <c r="FJN304" s="2"/>
      <c r="FJO304" s="2"/>
      <c r="FJP304" s="5"/>
      <c r="FJQ304" s="5"/>
      <c r="FJR304" s="5"/>
      <c r="FJS304" s="5"/>
      <c r="FJT304" s="5"/>
      <c r="FJU304" s="223"/>
      <c r="FJV304" s="2"/>
      <c r="FJW304" s="2"/>
      <c r="FJX304" s="5"/>
      <c r="FJY304" s="5"/>
      <c r="FJZ304" s="5"/>
      <c r="FKA304" s="5"/>
      <c r="FKB304" s="5"/>
      <c r="FKC304" s="223"/>
      <c r="FKD304" s="2"/>
      <c r="FKE304" s="2"/>
      <c r="FKF304" s="5"/>
      <c r="FKG304" s="5"/>
      <c r="FKH304" s="5"/>
      <c r="FKI304" s="5"/>
      <c r="FKJ304" s="5"/>
      <c r="FKK304" s="223"/>
      <c r="FKL304" s="2"/>
      <c r="FKM304" s="2"/>
      <c r="FKN304" s="5"/>
      <c r="FKO304" s="5"/>
      <c r="FKP304" s="5"/>
      <c r="FKQ304" s="5"/>
      <c r="FKR304" s="5"/>
      <c r="FKS304" s="223"/>
      <c r="FKT304" s="2"/>
      <c r="FKU304" s="2"/>
      <c r="FKV304" s="5"/>
      <c r="FKW304" s="5"/>
      <c r="FKX304" s="5"/>
      <c r="FKY304" s="5"/>
      <c r="FKZ304" s="5"/>
      <c r="FLA304" s="223"/>
      <c r="FLB304" s="2"/>
      <c r="FLC304" s="2"/>
      <c r="FLD304" s="5"/>
      <c r="FLE304" s="5"/>
      <c r="FLF304" s="5"/>
      <c r="FLG304" s="5"/>
      <c r="FLH304" s="5"/>
      <c r="FLI304" s="223"/>
      <c r="FLJ304" s="2"/>
      <c r="FLK304" s="2"/>
      <c r="FLL304" s="5"/>
      <c r="FLM304" s="5"/>
      <c r="FLN304" s="5"/>
      <c r="FLO304" s="5"/>
      <c r="FLP304" s="5"/>
      <c r="FLQ304" s="223"/>
      <c r="FLR304" s="2"/>
      <c r="FLS304" s="2"/>
      <c r="FLT304" s="5"/>
      <c r="FLU304" s="5"/>
      <c r="FLV304" s="5"/>
      <c r="FLW304" s="5"/>
      <c r="FLX304" s="5"/>
      <c r="FLY304" s="223"/>
      <c r="FLZ304" s="2"/>
      <c r="FMA304" s="2"/>
      <c r="FMB304" s="5"/>
      <c r="FMC304" s="5"/>
      <c r="FMD304" s="5"/>
      <c r="FME304" s="5"/>
      <c r="FMF304" s="5"/>
      <c r="FMG304" s="223"/>
      <c r="FMH304" s="2"/>
      <c r="FMI304" s="2"/>
      <c r="FMJ304" s="5"/>
      <c r="FMK304" s="5"/>
      <c r="FML304" s="5"/>
      <c r="FMM304" s="5"/>
      <c r="FMN304" s="5"/>
      <c r="FMO304" s="223"/>
      <c r="FMP304" s="2"/>
      <c r="FMQ304" s="2"/>
      <c r="FMR304" s="5"/>
      <c r="FMS304" s="5"/>
      <c r="FMT304" s="5"/>
      <c r="FMU304" s="5"/>
      <c r="FMV304" s="5"/>
      <c r="FMW304" s="223"/>
      <c r="FMX304" s="2"/>
      <c r="FMY304" s="2"/>
      <c r="FMZ304" s="5"/>
      <c r="FNA304" s="5"/>
      <c r="FNB304" s="5"/>
      <c r="FNC304" s="5"/>
      <c r="FND304" s="5"/>
      <c r="FNE304" s="223"/>
      <c r="FNF304" s="2"/>
      <c r="FNG304" s="2"/>
      <c r="FNH304" s="5"/>
      <c r="FNI304" s="5"/>
      <c r="FNJ304" s="5"/>
      <c r="FNK304" s="5"/>
      <c r="FNL304" s="5"/>
      <c r="FNM304" s="223"/>
      <c r="FNN304" s="2"/>
      <c r="FNO304" s="2"/>
      <c r="FNP304" s="5"/>
      <c r="FNQ304" s="5"/>
      <c r="FNR304" s="5"/>
      <c r="FNS304" s="5"/>
      <c r="FNT304" s="5"/>
      <c r="FNU304" s="223"/>
      <c r="FNV304" s="2"/>
      <c r="FNW304" s="2"/>
      <c r="FNX304" s="5"/>
      <c r="FNY304" s="5"/>
      <c r="FNZ304" s="5"/>
      <c r="FOA304" s="5"/>
      <c r="FOB304" s="5"/>
      <c r="FOC304" s="223"/>
      <c r="FOD304" s="2"/>
      <c r="FOE304" s="2"/>
      <c r="FOF304" s="5"/>
      <c r="FOG304" s="5"/>
      <c r="FOH304" s="5"/>
      <c r="FOI304" s="5"/>
      <c r="FOJ304" s="5"/>
      <c r="FOK304" s="223"/>
      <c r="FOL304" s="2"/>
      <c r="FOM304" s="2"/>
      <c r="FON304" s="5"/>
      <c r="FOO304" s="5"/>
      <c r="FOP304" s="5"/>
      <c r="FOQ304" s="5"/>
      <c r="FOR304" s="5"/>
      <c r="FOS304" s="223"/>
      <c r="FOT304" s="2"/>
      <c r="FOU304" s="2"/>
      <c r="FOV304" s="5"/>
      <c r="FOW304" s="5"/>
      <c r="FOX304" s="5"/>
      <c r="FOY304" s="5"/>
      <c r="FOZ304" s="5"/>
      <c r="FPA304" s="223"/>
      <c r="FPB304" s="2"/>
      <c r="FPC304" s="2"/>
      <c r="FPD304" s="5"/>
      <c r="FPE304" s="5"/>
      <c r="FPF304" s="5"/>
      <c r="FPG304" s="5"/>
      <c r="FPH304" s="5"/>
      <c r="FPI304" s="223"/>
      <c r="FPJ304" s="2"/>
      <c r="FPK304" s="2"/>
      <c r="FPL304" s="5"/>
      <c r="FPM304" s="5"/>
      <c r="FPN304" s="5"/>
      <c r="FPO304" s="5"/>
      <c r="FPP304" s="5"/>
      <c r="FPQ304" s="223"/>
      <c r="FPR304" s="2"/>
      <c r="FPS304" s="2"/>
      <c r="FPT304" s="5"/>
      <c r="FPU304" s="5"/>
      <c r="FPV304" s="5"/>
      <c r="FPW304" s="5"/>
      <c r="FPX304" s="5"/>
      <c r="FPY304" s="223"/>
      <c r="FPZ304" s="2"/>
      <c r="FQA304" s="2"/>
      <c r="FQB304" s="5"/>
      <c r="FQC304" s="5"/>
      <c r="FQD304" s="5"/>
      <c r="FQE304" s="5"/>
      <c r="FQF304" s="5"/>
      <c r="FQG304" s="223"/>
      <c r="FQH304" s="2"/>
      <c r="FQI304" s="2"/>
      <c r="FQJ304" s="5"/>
      <c r="FQK304" s="5"/>
      <c r="FQL304" s="5"/>
      <c r="FQM304" s="5"/>
      <c r="FQN304" s="5"/>
      <c r="FQO304" s="223"/>
      <c r="FQP304" s="2"/>
      <c r="FQQ304" s="2"/>
      <c r="FQR304" s="5"/>
      <c r="FQS304" s="5"/>
      <c r="FQT304" s="5"/>
      <c r="FQU304" s="5"/>
      <c r="FQV304" s="5"/>
      <c r="FQW304" s="223"/>
      <c r="FQX304" s="2"/>
      <c r="FQY304" s="2"/>
      <c r="FQZ304" s="5"/>
      <c r="FRA304" s="5"/>
      <c r="FRB304" s="5"/>
      <c r="FRC304" s="5"/>
      <c r="FRD304" s="5"/>
      <c r="FRE304" s="223"/>
      <c r="FRF304" s="2"/>
      <c r="FRG304" s="2"/>
      <c r="FRH304" s="5"/>
      <c r="FRI304" s="5"/>
      <c r="FRJ304" s="5"/>
      <c r="FRK304" s="5"/>
      <c r="FRL304" s="5"/>
      <c r="FRM304" s="223"/>
      <c r="FRN304" s="2"/>
      <c r="FRO304" s="2"/>
      <c r="FRP304" s="5"/>
      <c r="FRQ304" s="5"/>
      <c r="FRR304" s="5"/>
      <c r="FRS304" s="5"/>
      <c r="FRT304" s="5"/>
      <c r="FRU304" s="223"/>
      <c r="FRV304" s="2"/>
      <c r="FRW304" s="2"/>
      <c r="FRX304" s="5"/>
      <c r="FRY304" s="5"/>
      <c r="FRZ304" s="5"/>
      <c r="FSA304" s="5"/>
      <c r="FSB304" s="5"/>
      <c r="FSC304" s="223"/>
      <c r="FSD304" s="2"/>
      <c r="FSE304" s="2"/>
      <c r="FSF304" s="5"/>
      <c r="FSG304" s="5"/>
      <c r="FSH304" s="5"/>
      <c r="FSI304" s="5"/>
      <c r="FSJ304" s="5"/>
      <c r="FSK304" s="223"/>
      <c r="FSL304" s="2"/>
      <c r="FSM304" s="2"/>
      <c r="FSN304" s="5"/>
      <c r="FSO304" s="5"/>
      <c r="FSP304" s="5"/>
      <c r="FSQ304" s="5"/>
      <c r="FSR304" s="5"/>
      <c r="FSS304" s="223"/>
      <c r="FST304" s="2"/>
      <c r="FSU304" s="2"/>
      <c r="FSV304" s="5"/>
      <c r="FSW304" s="5"/>
      <c r="FSX304" s="5"/>
      <c r="FSY304" s="5"/>
      <c r="FSZ304" s="5"/>
      <c r="FTA304" s="223"/>
      <c r="FTB304" s="2"/>
      <c r="FTC304" s="2"/>
      <c r="FTD304" s="5"/>
      <c r="FTE304" s="5"/>
      <c r="FTF304" s="5"/>
      <c r="FTG304" s="5"/>
      <c r="FTH304" s="5"/>
      <c r="FTI304" s="223"/>
      <c r="FTJ304" s="2"/>
      <c r="FTK304" s="2"/>
      <c r="FTL304" s="5"/>
      <c r="FTM304" s="5"/>
      <c r="FTN304" s="5"/>
      <c r="FTO304" s="5"/>
      <c r="FTP304" s="5"/>
      <c r="FTQ304" s="223"/>
      <c r="FTR304" s="2"/>
      <c r="FTS304" s="2"/>
      <c r="FTT304" s="5"/>
      <c r="FTU304" s="5"/>
      <c r="FTV304" s="5"/>
      <c r="FTW304" s="5"/>
      <c r="FTX304" s="5"/>
      <c r="FTY304" s="223"/>
      <c r="FTZ304" s="2"/>
      <c r="FUA304" s="2"/>
      <c r="FUB304" s="5"/>
      <c r="FUC304" s="5"/>
      <c r="FUD304" s="5"/>
      <c r="FUE304" s="5"/>
      <c r="FUF304" s="5"/>
      <c r="FUG304" s="223"/>
      <c r="FUH304" s="2"/>
      <c r="FUI304" s="2"/>
      <c r="FUJ304" s="5"/>
      <c r="FUK304" s="5"/>
      <c r="FUL304" s="5"/>
      <c r="FUM304" s="5"/>
      <c r="FUN304" s="5"/>
      <c r="FUO304" s="223"/>
      <c r="FUP304" s="2"/>
      <c r="FUQ304" s="2"/>
      <c r="FUR304" s="5"/>
      <c r="FUS304" s="5"/>
      <c r="FUT304" s="5"/>
      <c r="FUU304" s="5"/>
      <c r="FUV304" s="5"/>
      <c r="FUW304" s="223"/>
      <c r="FUX304" s="2"/>
      <c r="FUY304" s="2"/>
      <c r="FUZ304" s="5"/>
      <c r="FVA304" s="5"/>
      <c r="FVB304" s="5"/>
      <c r="FVC304" s="5"/>
      <c r="FVD304" s="5"/>
      <c r="FVE304" s="223"/>
      <c r="FVF304" s="2"/>
      <c r="FVG304" s="2"/>
      <c r="FVH304" s="5"/>
      <c r="FVI304" s="5"/>
      <c r="FVJ304" s="5"/>
      <c r="FVK304" s="5"/>
      <c r="FVL304" s="5"/>
      <c r="FVM304" s="223"/>
      <c r="FVN304" s="2"/>
      <c r="FVO304" s="2"/>
      <c r="FVP304" s="5"/>
      <c r="FVQ304" s="5"/>
      <c r="FVR304" s="5"/>
      <c r="FVS304" s="5"/>
      <c r="FVT304" s="5"/>
      <c r="FVU304" s="223"/>
      <c r="FVV304" s="2"/>
      <c r="FVW304" s="2"/>
      <c r="FVX304" s="5"/>
      <c r="FVY304" s="5"/>
      <c r="FVZ304" s="5"/>
      <c r="FWA304" s="5"/>
      <c r="FWB304" s="5"/>
      <c r="FWC304" s="223"/>
      <c r="FWD304" s="2"/>
      <c r="FWE304" s="2"/>
      <c r="FWF304" s="5"/>
      <c r="FWG304" s="5"/>
      <c r="FWH304" s="5"/>
      <c r="FWI304" s="5"/>
      <c r="FWJ304" s="5"/>
      <c r="FWK304" s="223"/>
      <c r="FWL304" s="2"/>
      <c r="FWM304" s="2"/>
      <c r="FWN304" s="5"/>
      <c r="FWO304" s="5"/>
      <c r="FWP304" s="5"/>
      <c r="FWQ304" s="5"/>
      <c r="FWR304" s="5"/>
      <c r="FWS304" s="223"/>
      <c r="FWT304" s="2"/>
      <c r="FWU304" s="2"/>
      <c r="FWV304" s="5"/>
      <c r="FWW304" s="5"/>
      <c r="FWX304" s="5"/>
      <c r="FWY304" s="5"/>
      <c r="FWZ304" s="5"/>
      <c r="FXA304" s="223"/>
      <c r="FXB304" s="2"/>
      <c r="FXC304" s="2"/>
      <c r="FXD304" s="5"/>
      <c r="FXE304" s="5"/>
      <c r="FXF304" s="5"/>
      <c r="FXG304" s="5"/>
      <c r="FXH304" s="5"/>
      <c r="FXI304" s="223"/>
      <c r="FXJ304" s="2"/>
      <c r="FXK304" s="2"/>
      <c r="FXL304" s="5"/>
      <c r="FXM304" s="5"/>
      <c r="FXN304" s="5"/>
      <c r="FXO304" s="5"/>
      <c r="FXP304" s="5"/>
      <c r="FXQ304" s="223"/>
      <c r="FXR304" s="2"/>
      <c r="FXS304" s="2"/>
      <c r="FXT304" s="5"/>
      <c r="FXU304" s="5"/>
      <c r="FXV304" s="5"/>
      <c r="FXW304" s="5"/>
      <c r="FXX304" s="5"/>
      <c r="FXY304" s="223"/>
      <c r="FXZ304" s="2"/>
      <c r="FYA304" s="2"/>
      <c r="FYB304" s="5"/>
      <c r="FYC304" s="5"/>
      <c r="FYD304" s="5"/>
      <c r="FYE304" s="5"/>
      <c r="FYF304" s="5"/>
      <c r="FYG304" s="223"/>
      <c r="FYH304" s="2"/>
      <c r="FYI304" s="2"/>
      <c r="FYJ304" s="5"/>
      <c r="FYK304" s="5"/>
      <c r="FYL304" s="5"/>
      <c r="FYM304" s="5"/>
      <c r="FYN304" s="5"/>
      <c r="FYO304" s="223"/>
      <c r="FYP304" s="2"/>
      <c r="FYQ304" s="2"/>
      <c r="FYR304" s="5"/>
      <c r="FYS304" s="5"/>
      <c r="FYT304" s="5"/>
      <c r="FYU304" s="5"/>
      <c r="FYV304" s="5"/>
      <c r="FYW304" s="223"/>
      <c r="FYX304" s="2"/>
      <c r="FYY304" s="2"/>
      <c r="FYZ304" s="5"/>
      <c r="FZA304" s="5"/>
      <c r="FZB304" s="5"/>
      <c r="FZC304" s="5"/>
      <c r="FZD304" s="5"/>
      <c r="FZE304" s="223"/>
      <c r="FZF304" s="2"/>
      <c r="FZG304" s="2"/>
      <c r="FZH304" s="5"/>
      <c r="FZI304" s="5"/>
      <c r="FZJ304" s="5"/>
      <c r="FZK304" s="5"/>
      <c r="FZL304" s="5"/>
      <c r="FZM304" s="223"/>
      <c r="FZN304" s="2"/>
      <c r="FZO304" s="2"/>
      <c r="FZP304" s="5"/>
      <c r="FZQ304" s="5"/>
      <c r="FZR304" s="5"/>
      <c r="FZS304" s="5"/>
      <c r="FZT304" s="5"/>
      <c r="FZU304" s="223"/>
      <c r="FZV304" s="2"/>
      <c r="FZW304" s="2"/>
      <c r="FZX304" s="5"/>
      <c r="FZY304" s="5"/>
      <c r="FZZ304" s="5"/>
      <c r="GAA304" s="5"/>
      <c r="GAB304" s="5"/>
      <c r="GAC304" s="223"/>
      <c r="GAD304" s="2"/>
      <c r="GAE304" s="2"/>
      <c r="GAF304" s="5"/>
      <c r="GAG304" s="5"/>
      <c r="GAH304" s="5"/>
      <c r="GAI304" s="5"/>
      <c r="GAJ304" s="5"/>
      <c r="GAK304" s="223"/>
      <c r="GAL304" s="2"/>
      <c r="GAM304" s="2"/>
      <c r="GAN304" s="5"/>
      <c r="GAO304" s="5"/>
      <c r="GAP304" s="5"/>
      <c r="GAQ304" s="5"/>
      <c r="GAR304" s="5"/>
      <c r="GAS304" s="223"/>
      <c r="GAT304" s="2"/>
      <c r="GAU304" s="2"/>
      <c r="GAV304" s="5"/>
      <c r="GAW304" s="5"/>
      <c r="GAX304" s="5"/>
      <c r="GAY304" s="5"/>
      <c r="GAZ304" s="5"/>
      <c r="GBA304" s="223"/>
      <c r="GBB304" s="2"/>
      <c r="GBC304" s="2"/>
      <c r="GBD304" s="5"/>
      <c r="GBE304" s="5"/>
      <c r="GBF304" s="5"/>
      <c r="GBG304" s="5"/>
      <c r="GBH304" s="5"/>
      <c r="GBI304" s="223"/>
      <c r="GBJ304" s="2"/>
      <c r="GBK304" s="2"/>
      <c r="GBL304" s="5"/>
      <c r="GBM304" s="5"/>
      <c r="GBN304" s="5"/>
      <c r="GBO304" s="5"/>
      <c r="GBP304" s="5"/>
      <c r="GBQ304" s="223"/>
      <c r="GBR304" s="2"/>
      <c r="GBS304" s="2"/>
      <c r="GBT304" s="5"/>
      <c r="GBU304" s="5"/>
      <c r="GBV304" s="5"/>
      <c r="GBW304" s="5"/>
      <c r="GBX304" s="5"/>
      <c r="GBY304" s="223"/>
      <c r="GBZ304" s="2"/>
      <c r="GCA304" s="2"/>
      <c r="GCB304" s="5"/>
      <c r="GCC304" s="5"/>
      <c r="GCD304" s="5"/>
      <c r="GCE304" s="5"/>
      <c r="GCF304" s="5"/>
      <c r="GCG304" s="223"/>
      <c r="GCH304" s="2"/>
      <c r="GCI304" s="2"/>
      <c r="GCJ304" s="5"/>
      <c r="GCK304" s="5"/>
      <c r="GCL304" s="5"/>
      <c r="GCM304" s="5"/>
      <c r="GCN304" s="5"/>
      <c r="GCO304" s="223"/>
      <c r="GCP304" s="2"/>
      <c r="GCQ304" s="2"/>
      <c r="GCR304" s="5"/>
      <c r="GCS304" s="5"/>
      <c r="GCT304" s="5"/>
      <c r="GCU304" s="5"/>
      <c r="GCV304" s="5"/>
      <c r="GCW304" s="223"/>
      <c r="GCX304" s="2"/>
      <c r="GCY304" s="2"/>
      <c r="GCZ304" s="5"/>
      <c r="GDA304" s="5"/>
      <c r="GDB304" s="5"/>
      <c r="GDC304" s="5"/>
      <c r="GDD304" s="5"/>
      <c r="GDE304" s="223"/>
      <c r="GDF304" s="2"/>
      <c r="GDG304" s="2"/>
      <c r="GDH304" s="5"/>
      <c r="GDI304" s="5"/>
      <c r="GDJ304" s="5"/>
      <c r="GDK304" s="5"/>
      <c r="GDL304" s="5"/>
      <c r="GDM304" s="223"/>
      <c r="GDN304" s="2"/>
      <c r="GDO304" s="2"/>
      <c r="GDP304" s="5"/>
      <c r="GDQ304" s="5"/>
      <c r="GDR304" s="5"/>
      <c r="GDS304" s="5"/>
      <c r="GDT304" s="5"/>
      <c r="GDU304" s="223"/>
      <c r="GDV304" s="2"/>
      <c r="GDW304" s="2"/>
      <c r="GDX304" s="5"/>
      <c r="GDY304" s="5"/>
      <c r="GDZ304" s="5"/>
      <c r="GEA304" s="5"/>
      <c r="GEB304" s="5"/>
      <c r="GEC304" s="223"/>
      <c r="GED304" s="2"/>
      <c r="GEE304" s="2"/>
      <c r="GEF304" s="5"/>
      <c r="GEG304" s="5"/>
      <c r="GEH304" s="5"/>
      <c r="GEI304" s="5"/>
      <c r="GEJ304" s="5"/>
      <c r="GEK304" s="223"/>
      <c r="GEL304" s="2"/>
      <c r="GEM304" s="2"/>
      <c r="GEN304" s="5"/>
      <c r="GEO304" s="5"/>
      <c r="GEP304" s="5"/>
      <c r="GEQ304" s="5"/>
      <c r="GER304" s="5"/>
      <c r="GES304" s="223"/>
      <c r="GET304" s="2"/>
      <c r="GEU304" s="2"/>
      <c r="GEV304" s="5"/>
      <c r="GEW304" s="5"/>
      <c r="GEX304" s="5"/>
      <c r="GEY304" s="5"/>
      <c r="GEZ304" s="5"/>
      <c r="GFA304" s="223"/>
      <c r="GFB304" s="2"/>
      <c r="GFC304" s="2"/>
      <c r="GFD304" s="5"/>
      <c r="GFE304" s="5"/>
      <c r="GFF304" s="5"/>
      <c r="GFG304" s="5"/>
      <c r="GFH304" s="5"/>
      <c r="GFI304" s="223"/>
      <c r="GFJ304" s="2"/>
      <c r="GFK304" s="2"/>
      <c r="GFL304" s="5"/>
      <c r="GFM304" s="5"/>
      <c r="GFN304" s="5"/>
      <c r="GFO304" s="5"/>
      <c r="GFP304" s="5"/>
      <c r="GFQ304" s="223"/>
      <c r="GFR304" s="2"/>
      <c r="GFS304" s="2"/>
      <c r="GFT304" s="5"/>
      <c r="GFU304" s="5"/>
      <c r="GFV304" s="5"/>
      <c r="GFW304" s="5"/>
      <c r="GFX304" s="5"/>
      <c r="GFY304" s="223"/>
      <c r="GFZ304" s="2"/>
      <c r="GGA304" s="2"/>
      <c r="GGB304" s="5"/>
      <c r="GGC304" s="5"/>
      <c r="GGD304" s="5"/>
      <c r="GGE304" s="5"/>
      <c r="GGF304" s="5"/>
      <c r="GGG304" s="223"/>
      <c r="GGH304" s="2"/>
      <c r="GGI304" s="2"/>
      <c r="GGJ304" s="5"/>
      <c r="GGK304" s="5"/>
      <c r="GGL304" s="5"/>
      <c r="GGM304" s="5"/>
      <c r="GGN304" s="5"/>
      <c r="GGO304" s="223"/>
      <c r="GGP304" s="2"/>
      <c r="GGQ304" s="2"/>
      <c r="GGR304" s="5"/>
      <c r="GGS304" s="5"/>
      <c r="GGT304" s="5"/>
      <c r="GGU304" s="5"/>
      <c r="GGV304" s="5"/>
      <c r="GGW304" s="223"/>
      <c r="GGX304" s="2"/>
      <c r="GGY304" s="2"/>
      <c r="GGZ304" s="5"/>
      <c r="GHA304" s="5"/>
      <c r="GHB304" s="5"/>
      <c r="GHC304" s="5"/>
      <c r="GHD304" s="5"/>
      <c r="GHE304" s="223"/>
      <c r="GHF304" s="2"/>
      <c r="GHG304" s="2"/>
      <c r="GHH304" s="5"/>
      <c r="GHI304" s="5"/>
      <c r="GHJ304" s="5"/>
      <c r="GHK304" s="5"/>
      <c r="GHL304" s="5"/>
      <c r="GHM304" s="223"/>
      <c r="GHN304" s="2"/>
      <c r="GHO304" s="2"/>
      <c r="GHP304" s="5"/>
      <c r="GHQ304" s="5"/>
      <c r="GHR304" s="5"/>
      <c r="GHS304" s="5"/>
      <c r="GHT304" s="5"/>
      <c r="GHU304" s="223"/>
      <c r="GHV304" s="2"/>
      <c r="GHW304" s="2"/>
      <c r="GHX304" s="5"/>
      <c r="GHY304" s="5"/>
      <c r="GHZ304" s="5"/>
      <c r="GIA304" s="5"/>
      <c r="GIB304" s="5"/>
      <c r="GIC304" s="223"/>
      <c r="GID304" s="2"/>
      <c r="GIE304" s="2"/>
      <c r="GIF304" s="5"/>
      <c r="GIG304" s="5"/>
      <c r="GIH304" s="5"/>
      <c r="GII304" s="5"/>
      <c r="GIJ304" s="5"/>
      <c r="GIK304" s="223"/>
      <c r="GIL304" s="2"/>
      <c r="GIM304" s="2"/>
      <c r="GIN304" s="5"/>
      <c r="GIO304" s="5"/>
      <c r="GIP304" s="5"/>
      <c r="GIQ304" s="5"/>
      <c r="GIR304" s="5"/>
      <c r="GIS304" s="223"/>
      <c r="GIT304" s="2"/>
      <c r="GIU304" s="2"/>
      <c r="GIV304" s="5"/>
      <c r="GIW304" s="5"/>
      <c r="GIX304" s="5"/>
      <c r="GIY304" s="5"/>
      <c r="GIZ304" s="5"/>
      <c r="GJA304" s="223"/>
      <c r="GJB304" s="2"/>
      <c r="GJC304" s="2"/>
      <c r="GJD304" s="5"/>
      <c r="GJE304" s="5"/>
      <c r="GJF304" s="5"/>
      <c r="GJG304" s="5"/>
      <c r="GJH304" s="5"/>
      <c r="GJI304" s="223"/>
      <c r="GJJ304" s="2"/>
      <c r="GJK304" s="2"/>
      <c r="GJL304" s="5"/>
      <c r="GJM304" s="5"/>
      <c r="GJN304" s="5"/>
      <c r="GJO304" s="5"/>
      <c r="GJP304" s="5"/>
      <c r="GJQ304" s="223"/>
      <c r="GJR304" s="2"/>
      <c r="GJS304" s="2"/>
      <c r="GJT304" s="5"/>
      <c r="GJU304" s="5"/>
      <c r="GJV304" s="5"/>
      <c r="GJW304" s="5"/>
      <c r="GJX304" s="5"/>
      <c r="GJY304" s="223"/>
      <c r="GJZ304" s="2"/>
      <c r="GKA304" s="2"/>
      <c r="GKB304" s="5"/>
      <c r="GKC304" s="5"/>
      <c r="GKD304" s="5"/>
      <c r="GKE304" s="5"/>
      <c r="GKF304" s="5"/>
      <c r="GKG304" s="223"/>
      <c r="GKH304" s="2"/>
      <c r="GKI304" s="2"/>
      <c r="GKJ304" s="5"/>
      <c r="GKK304" s="5"/>
      <c r="GKL304" s="5"/>
      <c r="GKM304" s="5"/>
      <c r="GKN304" s="5"/>
      <c r="GKO304" s="223"/>
      <c r="GKP304" s="2"/>
      <c r="GKQ304" s="2"/>
      <c r="GKR304" s="5"/>
      <c r="GKS304" s="5"/>
      <c r="GKT304" s="5"/>
      <c r="GKU304" s="5"/>
      <c r="GKV304" s="5"/>
      <c r="GKW304" s="223"/>
      <c r="GKX304" s="2"/>
      <c r="GKY304" s="2"/>
      <c r="GKZ304" s="5"/>
      <c r="GLA304" s="5"/>
      <c r="GLB304" s="5"/>
      <c r="GLC304" s="5"/>
      <c r="GLD304" s="5"/>
      <c r="GLE304" s="223"/>
      <c r="GLF304" s="2"/>
      <c r="GLG304" s="2"/>
      <c r="GLH304" s="5"/>
      <c r="GLI304" s="5"/>
      <c r="GLJ304" s="5"/>
      <c r="GLK304" s="5"/>
      <c r="GLL304" s="5"/>
      <c r="GLM304" s="223"/>
      <c r="GLN304" s="2"/>
      <c r="GLO304" s="2"/>
      <c r="GLP304" s="5"/>
      <c r="GLQ304" s="5"/>
      <c r="GLR304" s="5"/>
      <c r="GLS304" s="5"/>
      <c r="GLT304" s="5"/>
      <c r="GLU304" s="223"/>
      <c r="GLV304" s="2"/>
      <c r="GLW304" s="2"/>
      <c r="GLX304" s="5"/>
      <c r="GLY304" s="5"/>
      <c r="GLZ304" s="5"/>
      <c r="GMA304" s="5"/>
      <c r="GMB304" s="5"/>
      <c r="GMC304" s="223"/>
      <c r="GMD304" s="2"/>
      <c r="GME304" s="2"/>
      <c r="GMF304" s="5"/>
      <c r="GMG304" s="5"/>
      <c r="GMH304" s="5"/>
      <c r="GMI304" s="5"/>
      <c r="GMJ304" s="5"/>
      <c r="GMK304" s="223"/>
      <c r="GML304" s="2"/>
      <c r="GMM304" s="2"/>
      <c r="GMN304" s="5"/>
      <c r="GMO304" s="5"/>
      <c r="GMP304" s="5"/>
      <c r="GMQ304" s="5"/>
      <c r="GMR304" s="5"/>
      <c r="GMS304" s="223"/>
      <c r="GMT304" s="2"/>
      <c r="GMU304" s="2"/>
      <c r="GMV304" s="5"/>
      <c r="GMW304" s="5"/>
      <c r="GMX304" s="5"/>
      <c r="GMY304" s="5"/>
      <c r="GMZ304" s="5"/>
      <c r="GNA304" s="223"/>
      <c r="GNB304" s="2"/>
      <c r="GNC304" s="2"/>
      <c r="GND304" s="5"/>
      <c r="GNE304" s="5"/>
      <c r="GNF304" s="5"/>
      <c r="GNG304" s="5"/>
      <c r="GNH304" s="5"/>
      <c r="GNI304" s="223"/>
      <c r="GNJ304" s="2"/>
      <c r="GNK304" s="2"/>
      <c r="GNL304" s="5"/>
      <c r="GNM304" s="5"/>
      <c r="GNN304" s="5"/>
      <c r="GNO304" s="5"/>
      <c r="GNP304" s="5"/>
      <c r="GNQ304" s="223"/>
      <c r="GNR304" s="2"/>
      <c r="GNS304" s="2"/>
      <c r="GNT304" s="5"/>
      <c r="GNU304" s="5"/>
      <c r="GNV304" s="5"/>
      <c r="GNW304" s="5"/>
      <c r="GNX304" s="5"/>
      <c r="GNY304" s="223"/>
      <c r="GNZ304" s="2"/>
      <c r="GOA304" s="2"/>
      <c r="GOB304" s="5"/>
      <c r="GOC304" s="5"/>
      <c r="GOD304" s="5"/>
      <c r="GOE304" s="5"/>
      <c r="GOF304" s="5"/>
      <c r="GOG304" s="223"/>
      <c r="GOH304" s="2"/>
      <c r="GOI304" s="2"/>
      <c r="GOJ304" s="5"/>
      <c r="GOK304" s="5"/>
      <c r="GOL304" s="5"/>
      <c r="GOM304" s="5"/>
      <c r="GON304" s="5"/>
      <c r="GOO304" s="223"/>
      <c r="GOP304" s="2"/>
      <c r="GOQ304" s="2"/>
      <c r="GOR304" s="5"/>
      <c r="GOS304" s="5"/>
      <c r="GOT304" s="5"/>
      <c r="GOU304" s="5"/>
      <c r="GOV304" s="5"/>
      <c r="GOW304" s="223"/>
      <c r="GOX304" s="2"/>
      <c r="GOY304" s="2"/>
      <c r="GOZ304" s="5"/>
      <c r="GPA304" s="5"/>
      <c r="GPB304" s="5"/>
      <c r="GPC304" s="5"/>
      <c r="GPD304" s="5"/>
      <c r="GPE304" s="223"/>
      <c r="GPF304" s="2"/>
      <c r="GPG304" s="2"/>
      <c r="GPH304" s="5"/>
      <c r="GPI304" s="5"/>
      <c r="GPJ304" s="5"/>
      <c r="GPK304" s="5"/>
      <c r="GPL304" s="5"/>
      <c r="GPM304" s="223"/>
      <c r="GPN304" s="2"/>
      <c r="GPO304" s="2"/>
      <c r="GPP304" s="5"/>
      <c r="GPQ304" s="5"/>
      <c r="GPR304" s="5"/>
      <c r="GPS304" s="5"/>
      <c r="GPT304" s="5"/>
      <c r="GPU304" s="223"/>
      <c r="GPV304" s="2"/>
      <c r="GPW304" s="2"/>
      <c r="GPX304" s="5"/>
      <c r="GPY304" s="5"/>
      <c r="GPZ304" s="5"/>
      <c r="GQA304" s="5"/>
      <c r="GQB304" s="5"/>
      <c r="GQC304" s="223"/>
      <c r="GQD304" s="2"/>
      <c r="GQE304" s="2"/>
      <c r="GQF304" s="5"/>
      <c r="GQG304" s="5"/>
      <c r="GQH304" s="5"/>
      <c r="GQI304" s="5"/>
      <c r="GQJ304" s="5"/>
      <c r="GQK304" s="223"/>
      <c r="GQL304" s="2"/>
      <c r="GQM304" s="2"/>
      <c r="GQN304" s="5"/>
      <c r="GQO304" s="5"/>
      <c r="GQP304" s="5"/>
      <c r="GQQ304" s="5"/>
      <c r="GQR304" s="5"/>
      <c r="GQS304" s="223"/>
      <c r="GQT304" s="2"/>
      <c r="GQU304" s="2"/>
      <c r="GQV304" s="5"/>
      <c r="GQW304" s="5"/>
      <c r="GQX304" s="5"/>
      <c r="GQY304" s="5"/>
      <c r="GQZ304" s="5"/>
      <c r="GRA304" s="223"/>
      <c r="GRB304" s="2"/>
      <c r="GRC304" s="2"/>
      <c r="GRD304" s="5"/>
      <c r="GRE304" s="5"/>
      <c r="GRF304" s="5"/>
      <c r="GRG304" s="5"/>
      <c r="GRH304" s="5"/>
      <c r="GRI304" s="223"/>
      <c r="GRJ304" s="2"/>
      <c r="GRK304" s="2"/>
      <c r="GRL304" s="5"/>
      <c r="GRM304" s="5"/>
      <c r="GRN304" s="5"/>
      <c r="GRO304" s="5"/>
      <c r="GRP304" s="5"/>
      <c r="GRQ304" s="223"/>
      <c r="GRR304" s="2"/>
      <c r="GRS304" s="2"/>
      <c r="GRT304" s="5"/>
      <c r="GRU304" s="5"/>
      <c r="GRV304" s="5"/>
      <c r="GRW304" s="5"/>
      <c r="GRX304" s="5"/>
      <c r="GRY304" s="223"/>
      <c r="GRZ304" s="2"/>
      <c r="GSA304" s="2"/>
      <c r="GSB304" s="5"/>
      <c r="GSC304" s="5"/>
      <c r="GSD304" s="5"/>
      <c r="GSE304" s="5"/>
      <c r="GSF304" s="5"/>
      <c r="GSG304" s="223"/>
      <c r="GSH304" s="2"/>
      <c r="GSI304" s="2"/>
      <c r="GSJ304" s="5"/>
      <c r="GSK304" s="5"/>
      <c r="GSL304" s="5"/>
      <c r="GSM304" s="5"/>
      <c r="GSN304" s="5"/>
      <c r="GSO304" s="223"/>
      <c r="GSP304" s="2"/>
      <c r="GSQ304" s="2"/>
      <c r="GSR304" s="5"/>
      <c r="GSS304" s="5"/>
      <c r="GST304" s="5"/>
      <c r="GSU304" s="5"/>
      <c r="GSV304" s="5"/>
      <c r="GSW304" s="223"/>
      <c r="GSX304" s="2"/>
      <c r="GSY304" s="2"/>
      <c r="GSZ304" s="5"/>
      <c r="GTA304" s="5"/>
      <c r="GTB304" s="5"/>
      <c r="GTC304" s="5"/>
      <c r="GTD304" s="5"/>
      <c r="GTE304" s="223"/>
      <c r="GTF304" s="2"/>
      <c r="GTG304" s="2"/>
      <c r="GTH304" s="5"/>
      <c r="GTI304" s="5"/>
      <c r="GTJ304" s="5"/>
      <c r="GTK304" s="5"/>
      <c r="GTL304" s="5"/>
      <c r="GTM304" s="223"/>
      <c r="GTN304" s="2"/>
      <c r="GTO304" s="2"/>
      <c r="GTP304" s="5"/>
      <c r="GTQ304" s="5"/>
      <c r="GTR304" s="5"/>
      <c r="GTS304" s="5"/>
      <c r="GTT304" s="5"/>
      <c r="GTU304" s="223"/>
      <c r="GTV304" s="2"/>
      <c r="GTW304" s="2"/>
      <c r="GTX304" s="5"/>
      <c r="GTY304" s="5"/>
      <c r="GTZ304" s="5"/>
      <c r="GUA304" s="5"/>
      <c r="GUB304" s="5"/>
      <c r="GUC304" s="223"/>
      <c r="GUD304" s="2"/>
      <c r="GUE304" s="2"/>
      <c r="GUF304" s="5"/>
      <c r="GUG304" s="5"/>
      <c r="GUH304" s="5"/>
      <c r="GUI304" s="5"/>
      <c r="GUJ304" s="5"/>
      <c r="GUK304" s="223"/>
      <c r="GUL304" s="2"/>
      <c r="GUM304" s="2"/>
      <c r="GUN304" s="5"/>
      <c r="GUO304" s="5"/>
      <c r="GUP304" s="5"/>
      <c r="GUQ304" s="5"/>
      <c r="GUR304" s="5"/>
      <c r="GUS304" s="223"/>
      <c r="GUT304" s="2"/>
      <c r="GUU304" s="2"/>
      <c r="GUV304" s="5"/>
      <c r="GUW304" s="5"/>
      <c r="GUX304" s="5"/>
      <c r="GUY304" s="5"/>
      <c r="GUZ304" s="5"/>
      <c r="GVA304" s="223"/>
      <c r="GVB304" s="2"/>
      <c r="GVC304" s="2"/>
      <c r="GVD304" s="5"/>
      <c r="GVE304" s="5"/>
      <c r="GVF304" s="5"/>
      <c r="GVG304" s="5"/>
      <c r="GVH304" s="5"/>
      <c r="GVI304" s="223"/>
      <c r="GVJ304" s="2"/>
      <c r="GVK304" s="2"/>
      <c r="GVL304" s="5"/>
      <c r="GVM304" s="5"/>
      <c r="GVN304" s="5"/>
      <c r="GVO304" s="5"/>
      <c r="GVP304" s="5"/>
      <c r="GVQ304" s="223"/>
      <c r="GVR304" s="2"/>
      <c r="GVS304" s="2"/>
      <c r="GVT304" s="5"/>
      <c r="GVU304" s="5"/>
      <c r="GVV304" s="5"/>
      <c r="GVW304" s="5"/>
      <c r="GVX304" s="5"/>
      <c r="GVY304" s="223"/>
      <c r="GVZ304" s="2"/>
      <c r="GWA304" s="2"/>
      <c r="GWB304" s="5"/>
      <c r="GWC304" s="5"/>
      <c r="GWD304" s="5"/>
      <c r="GWE304" s="5"/>
      <c r="GWF304" s="5"/>
      <c r="GWG304" s="223"/>
      <c r="GWH304" s="2"/>
      <c r="GWI304" s="2"/>
      <c r="GWJ304" s="5"/>
      <c r="GWK304" s="5"/>
      <c r="GWL304" s="5"/>
      <c r="GWM304" s="5"/>
      <c r="GWN304" s="5"/>
      <c r="GWO304" s="223"/>
      <c r="GWP304" s="2"/>
      <c r="GWQ304" s="2"/>
      <c r="GWR304" s="5"/>
      <c r="GWS304" s="5"/>
      <c r="GWT304" s="5"/>
      <c r="GWU304" s="5"/>
      <c r="GWV304" s="5"/>
      <c r="GWW304" s="223"/>
      <c r="GWX304" s="2"/>
      <c r="GWY304" s="2"/>
      <c r="GWZ304" s="5"/>
      <c r="GXA304" s="5"/>
      <c r="GXB304" s="5"/>
      <c r="GXC304" s="5"/>
      <c r="GXD304" s="5"/>
      <c r="GXE304" s="223"/>
      <c r="GXF304" s="2"/>
      <c r="GXG304" s="2"/>
      <c r="GXH304" s="5"/>
      <c r="GXI304" s="5"/>
      <c r="GXJ304" s="5"/>
      <c r="GXK304" s="5"/>
      <c r="GXL304" s="5"/>
      <c r="GXM304" s="223"/>
      <c r="GXN304" s="2"/>
      <c r="GXO304" s="2"/>
      <c r="GXP304" s="5"/>
      <c r="GXQ304" s="5"/>
      <c r="GXR304" s="5"/>
      <c r="GXS304" s="5"/>
      <c r="GXT304" s="5"/>
      <c r="GXU304" s="223"/>
      <c r="GXV304" s="2"/>
      <c r="GXW304" s="2"/>
      <c r="GXX304" s="5"/>
      <c r="GXY304" s="5"/>
      <c r="GXZ304" s="5"/>
      <c r="GYA304" s="5"/>
      <c r="GYB304" s="5"/>
      <c r="GYC304" s="223"/>
      <c r="GYD304" s="2"/>
      <c r="GYE304" s="2"/>
      <c r="GYF304" s="5"/>
      <c r="GYG304" s="5"/>
      <c r="GYH304" s="5"/>
      <c r="GYI304" s="5"/>
      <c r="GYJ304" s="5"/>
      <c r="GYK304" s="223"/>
      <c r="GYL304" s="2"/>
      <c r="GYM304" s="2"/>
      <c r="GYN304" s="5"/>
      <c r="GYO304" s="5"/>
      <c r="GYP304" s="5"/>
      <c r="GYQ304" s="5"/>
      <c r="GYR304" s="5"/>
      <c r="GYS304" s="223"/>
      <c r="GYT304" s="2"/>
      <c r="GYU304" s="2"/>
      <c r="GYV304" s="5"/>
      <c r="GYW304" s="5"/>
      <c r="GYX304" s="5"/>
      <c r="GYY304" s="5"/>
      <c r="GYZ304" s="5"/>
      <c r="GZA304" s="223"/>
      <c r="GZB304" s="2"/>
      <c r="GZC304" s="2"/>
      <c r="GZD304" s="5"/>
      <c r="GZE304" s="5"/>
      <c r="GZF304" s="5"/>
      <c r="GZG304" s="5"/>
      <c r="GZH304" s="5"/>
      <c r="GZI304" s="223"/>
      <c r="GZJ304" s="2"/>
      <c r="GZK304" s="2"/>
      <c r="GZL304" s="5"/>
      <c r="GZM304" s="5"/>
      <c r="GZN304" s="5"/>
      <c r="GZO304" s="5"/>
      <c r="GZP304" s="5"/>
      <c r="GZQ304" s="223"/>
      <c r="GZR304" s="2"/>
      <c r="GZS304" s="2"/>
      <c r="GZT304" s="5"/>
      <c r="GZU304" s="5"/>
      <c r="GZV304" s="5"/>
      <c r="GZW304" s="5"/>
      <c r="GZX304" s="5"/>
      <c r="GZY304" s="223"/>
      <c r="GZZ304" s="2"/>
      <c r="HAA304" s="2"/>
      <c r="HAB304" s="5"/>
      <c r="HAC304" s="5"/>
      <c r="HAD304" s="5"/>
      <c r="HAE304" s="5"/>
      <c r="HAF304" s="5"/>
      <c r="HAG304" s="223"/>
      <c r="HAH304" s="2"/>
      <c r="HAI304" s="2"/>
      <c r="HAJ304" s="5"/>
      <c r="HAK304" s="5"/>
      <c r="HAL304" s="5"/>
      <c r="HAM304" s="5"/>
      <c r="HAN304" s="5"/>
      <c r="HAO304" s="223"/>
      <c r="HAP304" s="2"/>
      <c r="HAQ304" s="2"/>
      <c r="HAR304" s="5"/>
      <c r="HAS304" s="5"/>
      <c r="HAT304" s="5"/>
      <c r="HAU304" s="5"/>
      <c r="HAV304" s="5"/>
      <c r="HAW304" s="223"/>
      <c r="HAX304" s="2"/>
      <c r="HAY304" s="2"/>
      <c r="HAZ304" s="5"/>
      <c r="HBA304" s="5"/>
      <c r="HBB304" s="5"/>
      <c r="HBC304" s="5"/>
      <c r="HBD304" s="5"/>
      <c r="HBE304" s="223"/>
      <c r="HBF304" s="2"/>
      <c r="HBG304" s="2"/>
      <c r="HBH304" s="5"/>
      <c r="HBI304" s="5"/>
      <c r="HBJ304" s="5"/>
      <c r="HBK304" s="5"/>
      <c r="HBL304" s="5"/>
      <c r="HBM304" s="223"/>
      <c r="HBN304" s="2"/>
      <c r="HBO304" s="2"/>
      <c r="HBP304" s="5"/>
      <c r="HBQ304" s="5"/>
      <c r="HBR304" s="5"/>
      <c r="HBS304" s="5"/>
      <c r="HBT304" s="5"/>
      <c r="HBU304" s="223"/>
      <c r="HBV304" s="2"/>
      <c r="HBW304" s="2"/>
      <c r="HBX304" s="5"/>
      <c r="HBY304" s="5"/>
      <c r="HBZ304" s="5"/>
      <c r="HCA304" s="5"/>
      <c r="HCB304" s="5"/>
      <c r="HCC304" s="223"/>
      <c r="HCD304" s="2"/>
      <c r="HCE304" s="2"/>
      <c r="HCF304" s="5"/>
      <c r="HCG304" s="5"/>
      <c r="HCH304" s="5"/>
      <c r="HCI304" s="5"/>
      <c r="HCJ304" s="5"/>
      <c r="HCK304" s="223"/>
      <c r="HCL304" s="2"/>
      <c r="HCM304" s="2"/>
      <c r="HCN304" s="5"/>
      <c r="HCO304" s="5"/>
      <c r="HCP304" s="5"/>
      <c r="HCQ304" s="5"/>
      <c r="HCR304" s="5"/>
      <c r="HCS304" s="223"/>
      <c r="HCT304" s="2"/>
      <c r="HCU304" s="2"/>
      <c r="HCV304" s="5"/>
      <c r="HCW304" s="5"/>
      <c r="HCX304" s="5"/>
      <c r="HCY304" s="5"/>
      <c r="HCZ304" s="5"/>
      <c r="HDA304" s="223"/>
      <c r="HDB304" s="2"/>
      <c r="HDC304" s="2"/>
      <c r="HDD304" s="5"/>
      <c r="HDE304" s="5"/>
      <c r="HDF304" s="5"/>
      <c r="HDG304" s="5"/>
      <c r="HDH304" s="5"/>
      <c r="HDI304" s="223"/>
      <c r="HDJ304" s="2"/>
      <c r="HDK304" s="2"/>
      <c r="HDL304" s="5"/>
      <c r="HDM304" s="5"/>
      <c r="HDN304" s="5"/>
      <c r="HDO304" s="5"/>
      <c r="HDP304" s="5"/>
      <c r="HDQ304" s="223"/>
      <c r="HDR304" s="2"/>
      <c r="HDS304" s="2"/>
      <c r="HDT304" s="5"/>
      <c r="HDU304" s="5"/>
      <c r="HDV304" s="5"/>
      <c r="HDW304" s="5"/>
      <c r="HDX304" s="5"/>
      <c r="HDY304" s="223"/>
      <c r="HDZ304" s="2"/>
      <c r="HEA304" s="2"/>
      <c r="HEB304" s="5"/>
      <c r="HEC304" s="5"/>
      <c r="HED304" s="5"/>
      <c r="HEE304" s="5"/>
      <c r="HEF304" s="5"/>
      <c r="HEG304" s="223"/>
      <c r="HEH304" s="2"/>
      <c r="HEI304" s="2"/>
      <c r="HEJ304" s="5"/>
      <c r="HEK304" s="5"/>
      <c r="HEL304" s="5"/>
      <c r="HEM304" s="5"/>
      <c r="HEN304" s="5"/>
      <c r="HEO304" s="223"/>
      <c r="HEP304" s="2"/>
      <c r="HEQ304" s="2"/>
      <c r="HER304" s="5"/>
      <c r="HES304" s="5"/>
      <c r="HET304" s="5"/>
      <c r="HEU304" s="5"/>
      <c r="HEV304" s="5"/>
      <c r="HEW304" s="223"/>
      <c r="HEX304" s="2"/>
      <c r="HEY304" s="2"/>
      <c r="HEZ304" s="5"/>
      <c r="HFA304" s="5"/>
      <c r="HFB304" s="5"/>
      <c r="HFC304" s="5"/>
      <c r="HFD304" s="5"/>
      <c r="HFE304" s="223"/>
      <c r="HFF304" s="2"/>
      <c r="HFG304" s="2"/>
      <c r="HFH304" s="5"/>
      <c r="HFI304" s="5"/>
      <c r="HFJ304" s="5"/>
      <c r="HFK304" s="5"/>
      <c r="HFL304" s="5"/>
      <c r="HFM304" s="223"/>
      <c r="HFN304" s="2"/>
      <c r="HFO304" s="2"/>
      <c r="HFP304" s="5"/>
      <c r="HFQ304" s="5"/>
      <c r="HFR304" s="5"/>
      <c r="HFS304" s="5"/>
      <c r="HFT304" s="5"/>
      <c r="HFU304" s="223"/>
      <c r="HFV304" s="2"/>
      <c r="HFW304" s="2"/>
      <c r="HFX304" s="5"/>
      <c r="HFY304" s="5"/>
      <c r="HFZ304" s="5"/>
      <c r="HGA304" s="5"/>
      <c r="HGB304" s="5"/>
      <c r="HGC304" s="223"/>
      <c r="HGD304" s="2"/>
      <c r="HGE304" s="2"/>
      <c r="HGF304" s="5"/>
      <c r="HGG304" s="5"/>
      <c r="HGH304" s="5"/>
      <c r="HGI304" s="5"/>
      <c r="HGJ304" s="5"/>
      <c r="HGK304" s="223"/>
      <c r="HGL304" s="2"/>
      <c r="HGM304" s="2"/>
      <c r="HGN304" s="5"/>
      <c r="HGO304" s="5"/>
      <c r="HGP304" s="5"/>
      <c r="HGQ304" s="5"/>
      <c r="HGR304" s="5"/>
      <c r="HGS304" s="223"/>
      <c r="HGT304" s="2"/>
      <c r="HGU304" s="2"/>
      <c r="HGV304" s="5"/>
      <c r="HGW304" s="5"/>
      <c r="HGX304" s="5"/>
      <c r="HGY304" s="5"/>
      <c r="HGZ304" s="5"/>
      <c r="HHA304" s="223"/>
      <c r="HHB304" s="2"/>
      <c r="HHC304" s="2"/>
      <c r="HHD304" s="5"/>
      <c r="HHE304" s="5"/>
      <c r="HHF304" s="5"/>
      <c r="HHG304" s="5"/>
      <c r="HHH304" s="5"/>
      <c r="HHI304" s="223"/>
      <c r="HHJ304" s="2"/>
      <c r="HHK304" s="2"/>
      <c r="HHL304" s="5"/>
      <c r="HHM304" s="5"/>
      <c r="HHN304" s="5"/>
      <c r="HHO304" s="5"/>
      <c r="HHP304" s="5"/>
      <c r="HHQ304" s="223"/>
      <c r="HHR304" s="2"/>
      <c r="HHS304" s="2"/>
      <c r="HHT304" s="5"/>
      <c r="HHU304" s="5"/>
      <c r="HHV304" s="5"/>
      <c r="HHW304" s="5"/>
      <c r="HHX304" s="5"/>
      <c r="HHY304" s="223"/>
      <c r="HHZ304" s="2"/>
      <c r="HIA304" s="2"/>
      <c r="HIB304" s="5"/>
      <c r="HIC304" s="5"/>
      <c r="HID304" s="5"/>
      <c r="HIE304" s="5"/>
      <c r="HIF304" s="5"/>
      <c r="HIG304" s="223"/>
      <c r="HIH304" s="2"/>
      <c r="HII304" s="2"/>
      <c r="HIJ304" s="5"/>
      <c r="HIK304" s="5"/>
      <c r="HIL304" s="5"/>
      <c r="HIM304" s="5"/>
      <c r="HIN304" s="5"/>
      <c r="HIO304" s="223"/>
      <c r="HIP304" s="2"/>
      <c r="HIQ304" s="2"/>
      <c r="HIR304" s="5"/>
      <c r="HIS304" s="5"/>
      <c r="HIT304" s="5"/>
      <c r="HIU304" s="5"/>
      <c r="HIV304" s="5"/>
      <c r="HIW304" s="223"/>
      <c r="HIX304" s="2"/>
      <c r="HIY304" s="2"/>
      <c r="HIZ304" s="5"/>
      <c r="HJA304" s="5"/>
      <c r="HJB304" s="5"/>
      <c r="HJC304" s="5"/>
      <c r="HJD304" s="5"/>
      <c r="HJE304" s="223"/>
      <c r="HJF304" s="2"/>
      <c r="HJG304" s="2"/>
      <c r="HJH304" s="5"/>
      <c r="HJI304" s="5"/>
      <c r="HJJ304" s="5"/>
      <c r="HJK304" s="5"/>
      <c r="HJL304" s="5"/>
      <c r="HJM304" s="223"/>
      <c r="HJN304" s="2"/>
      <c r="HJO304" s="2"/>
      <c r="HJP304" s="5"/>
      <c r="HJQ304" s="5"/>
      <c r="HJR304" s="5"/>
      <c r="HJS304" s="5"/>
      <c r="HJT304" s="5"/>
      <c r="HJU304" s="223"/>
      <c r="HJV304" s="2"/>
      <c r="HJW304" s="2"/>
      <c r="HJX304" s="5"/>
      <c r="HJY304" s="5"/>
      <c r="HJZ304" s="5"/>
      <c r="HKA304" s="5"/>
      <c r="HKB304" s="5"/>
      <c r="HKC304" s="223"/>
      <c r="HKD304" s="2"/>
      <c r="HKE304" s="2"/>
      <c r="HKF304" s="5"/>
      <c r="HKG304" s="5"/>
      <c r="HKH304" s="5"/>
      <c r="HKI304" s="5"/>
      <c r="HKJ304" s="5"/>
      <c r="HKK304" s="223"/>
      <c r="HKL304" s="2"/>
      <c r="HKM304" s="2"/>
      <c r="HKN304" s="5"/>
      <c r="HKO304" s="5"/>
      <c r="HKP304" s="5"/>
      <c r="HKQ304" s="5"/>
      <c r="HKR304" s="5"/>
      <c r="HKS304" s="223"/>
      <c r="HKT304" s="2"/>
      <c r="HKU304" s="2"/>
      <c r="HKV304" s="5"/>
      <c r="HKW304" s="5"/>
      <c r="HKX304" s="5"/>
      <c r="HKY304" s="5"/>
      <c r="HKZ304" s="5"/>
      <c r="HLA304" s="223"/>
      <c r="HLB304" s="2"/>
      <c r="HLC304" s="2"/>
      <c r="HLD304" s="5"/>
      <c r="HLE304" s="5"/>
      <c r="HLF304" s="5"/>
      <c r="HLG304" s="5"/>
      <c r="HLH304" s="5"/>
      <c r="HLI304" s="223"/>
      <c r="HLJ304" s="2"/>
      <c r="HLK304" s="2"/>
      <c r="HLL304" s="5"/>
      <c r="HLM304" s="5"/>
      <c r="HLN304" s="5"/>
      <c r="HLO304" s="5"/>
      <c r="HLP304" s="5"/>
      <c r="HLQ304" s="223"/>
      <c r="HLR304" s="2"/>
      <c r="HLS304" s="2"/>
      <c r="HLT304" s="5"/>
      <c r="HLU304" s="5"/>
      <c r="HLV304" s="5"/>
      <c r="HLW304" s="5"/>
      <c r="HLX304" s="5"/>
      <c r="HLY304" s="223"/>
      <c r="HLZ304" s="2"/>
      <c r="HMA304" s="2"/>
      <c r="HMB304" s="5"/>
      <c r="HMC304" s="5"/>
      <c r="HMD304" s="5"/>
      <c r="HME304" s="5"/>
      <c r="HMF304" s="5"/>
      <c r="HMG304" s="223"/>
      <c r="HMH304" s="2"/>
      <c r="HMI304" s="2"/>
      <c r="HMJ304" s="5"/>
      <c r="HMK304" s="5"/>
      <c r="HML304" s="5"/>
      <c r="HMM304" s="5"/>
      <c r="HMN304" s="5"/>
      <c r="HMO304" s="223"/>
      <c r="HMP304" s="2"/>
      <c r="HMQ304" s="2"/>
      <c r="HMR304" s="5"/>
      <c r="HMS304" s="5"/>
      <c r="HMT304" s="5"/>
      <c r="HMU304" s="5"/>
      <c r="HMV304" s="5"/>
      <c r="HMW304" s="223"/>
      <c r="HMX304" s="2"/>
      <c r="HMY304" s="2"/>
      <c r="HMZ304" s="5"/>
      <c r="HNA304" s="5"/>
      <c r="HNB304" s="5"/>
      <c r="HNC304" s="5"/>
      <c r="HND304" s="5"/>
      <c r="HNE304" s="223"/>
      <c r="HNF304" s="2"/>
      <c r="HNG304" s="2"/>
      <c r="HNH304" s="5"/>
      <c r="HNI304" s="5"/>
      <c r="HNJ304" s="5"/>
      <c r="HNK304" s="5"/>
      <c r="HNL304" s="5"/>
      <c r="HNM304" s="223"/>
      <c r="HNN304" s="2"/>
      <c r="HNO304" s="2"/>
      <c r="HNP304" s="5"/>
      <c r="HNQ304" s="5"/>
      <c r="HNR304" s="5"/>
      <c r="HNS304" s="5"/>
      <c r="HNT304" s="5"/>
      <c r="HNU304" s="223"/>
      <c r="HNV304" s="2"/>
      <c r="HNW304" s="2"/>
      <c r="HNX304" s="5"/>
      <c r="HNY304" s="5"/>
      <c r="HNZ304" s="5"/>
      <c r="HOA304" s="5"/>
      <c r="HOB304" s="5"/>
      <c r="HOC304" s="223"/>
      <c r="HOD304" s="2"/>
      <c r="HOE304" s="2"/>
      <c r="HOF304" s="5"/>
      <c r="HOG304" s="5"/>
      <c r="HOH304" s="5"/>
      <c r="HOI304" s="5"/>
      <c r="HOJ304" s="5"/>
      <c r="HOK304" s="223"/>
      <c r="HOL304" s="2"/>
      <c r="HOM304" s="2"/>
      <c r="HON304" s="5"/>
      <c r="HOO304" s="5"/>
      <c r="HOP304" s="5"/>
      <c r="HOQ304" s="5"/>
      <c r="HOR304" s="5"/>
      <c r="HOS304" s="223"/>
      <c r="HOT304" s="2"/>
      <c r="HOU304" s="2"/>
      <c r="HOV304" s="5"/>
      <c r="HOW304" s="5"/>
      <c r="HOX304" s="5"/>
      <c r="HOY304" s="5"/>
      <c r="HOZ304" s="5"/>
      <c r="HPA304" s="223"/>
      <c r="HPB304" s="2"/>
      <c r="HPC304" s="2"/>
      <c r="HPD304" s="5"/>
      <c r="HPE304" s="5"/>
      <c r="HPF304" s="5"/>
      <c r="HPG304" s="5"/>
      <c r="HPH304" s="5"/>
      <c r="HPI304" s="223"/>
      <c r="HPJ304" s="2"/>
      <c r="HPK304" s="2"/>
      <c r="HPL304" s="5"/>
      <c r="HPM304" s="5"/>
      <c r="HPN304" s="5"/>
      <c r="HPO304" s="5"/>
      <c r="HPP304" s="5"/>
      <c r="HPQ304" s="223"/>
      <c r="HPR304" s="2"/>
      <c r="HPS304" s="2"/>
      <c r="HPT304" s="5"/>
      <c r="HPU304" s="5"/>
      <c r="HPV304" s="5"/>
      <c r="HPW304" s="5"/>
      <c r="HPX304" s="5"/>
      <c r="HPY304" s="223"/>
      <c r="HPZ304" s="2"/>
      <c r="HQA304" s="2"/>
      <c r="HQB304" s="5"/>
      <c r="HQC304" s="5"/>
      <c r="HQD304" s="5"/>
      <c r="HQE304" s="5"/>
      <c r="HQF304" s="5"/>
      <c r="HQG304" s="223"/>
      <c r="HQH304" s="2"/>
      <c r="HQI304" s="2"/>
      <c r="HQJ304" s="5"/>
      <c r="HQK304" s="5"/>
      <c r="HQL304" s="5"/>
      <c r="HQM304" s="5"/>
      <c r="HQN304" s="5"/>
      <c r="HQO304" s="223"/>
      <c r="HQP304" s="2"/>
      <c r="HQQ304" s="2"/>
      <c r="HQR304" s="5"/>
      <c r="HQS304" s="5"/>
      <c r="HQT304" s="5"/>
      <c r="HQU304" s="5"/>
      <c r="HQV304" s="5"/>
      <c r="HQW304" s="223"/>
      <c r="HQX304" s="2"/>
      <c r="HQY304" s="2"/>
      <c r="HQZ304" s="5"/>
      <c r="HRA304" s="5"/>
      <c r="HRB304" s="5"/>
      <c r="HRC304" s="5"/>
      <c r="HRD304" s="5"/>
      <c r="HRE304" s="223"/>
      <c r="HRF304" s="2"/>
      <c r="HRG304" s="2"/>
      <c r="HRH304" s="5"/>
      <c r="HRI304" s="5"/>
      <c r="HRJ304" s="5"/>
      <c r="HRK304" s="5"/>
      <c r="HRL304" s="5"/>
      <c r="HRM304" s="223"/>
      <c r="HRN304" s="2"/>
      <c r="HRO304" s="2"/>
      <c r="HRP304" s="5"/>
      <c r="HRQ304" s="5"/>
      <c r="HRR304" s="5"/>
      <c r="HRS304" s="5"/>
      <c r="HRT304" s="5"/>
      <c r="HRU304" s="223"/>
      <c r="HRV304" s="2"/>
      <c r="HRW304" s="2"/>
      <c r="HRX304" s="5"/>
      <c r="HRY304" s="5"/>
      <c r="HRZ304" s="5"/>
      <c r="HSA304" s="5"/>
      <c r="HSB304" s="5"/>
      <c r="HSC304" s="223"/>
      <c r="HSD304" s="2"/>
      <c r="HSE304" s="2"/>
      <c r="HSF304" s="5"/>
      <c r="HSG304" s="5"/>
      <c r="HSH304" s="5"/>
      <c r="HSI304" s="5"/>
      <c r="HSJ304" s="5"/>
      <c r="HSK304" s="223"/>
      <c r="HSL304" s="2"/>
      <c r="HSM304" s="2"/>
      <c r="HSN304" s="5"/>
      <c r="HSO304" s="5"/>
      <c r="HSP304" s="5"/>
      <c r="HSQ304" s="5"/>
      <c r="HSR304" s="5"/>
      <c r="HSS304" s="223"/>
      <c r="HST304" s="2"/>
      <c r="HSU304" s="2"/>
      <c r="HSV304" s="5"/>
      <c r="HSW304" s="5"/>
      <c r="HSX304" s="5"/>
      <c r="HSY304" s="5"/>
      <c r="HSZ304" s="5"/>
      <c r="HTA304" s="223"/>
      <c r="HTB304" s="2"/>
      <c r="HTC304" s="2"/>
      <c r="HTD304" s="5"/>
      <c r="HTE304" s="5"/>
      <c r="HTF304" s="5"/>
      <c r="HTG304" s="5"/>
      <c r="HTH304" s="5"/>
      <c r="HTI304" s="223"/>
      <c r="HTJ304" s="2"/>
      <c r="HTK304" s="2"/>
      <c r="HTL304" s="5"/>
      <c r="HTM304" s="5"/>
      <c r="HTN304" s="5"/>
      <c r="HTO304" s="5"/>
      <c r="HTP304" s="5"/>
      <c r="HTQ304" s="223"/>
      <c r="HTR304" s="2"/>
      <c r="HTS304" s="2"/>
      <c r="HTT304" s="5"/>
      <c r="HTU304" s="5"/>
      <c r="HTV304" s="5"/>
      <c r="HTW304" s="5"/>
      <c r="HTX304" s="5"/>
      <c r="HTY304" s="223"/>
      <c r="HTZ304" s="2"/>
      <c r="HUA304" s="2"/>
      <c r="HUB304" s="5"/>
      <c r="HUC304" s="5"/>
      <c r="HUD304" s="5"/>
      <c r="HUE304" s="5"/>
      <c r="HUF304" s="5"/>
      <c r="HUG304" s="223"/>
      <c r="HUH304" s="2"/>
      <c r="HUI304" s="2"/>
      <c r="HUJ304" s="5"/>
      <c r="HUK304" s="5"/>
      <c r="HUL304" s="5"/>
      <c r="HUM304" s="5"/>
      <c r="HUN304" s="5"/>
      <c r="HUO304" s="223"/>
      <c r="HUP304" s="2"/>
      <c r="HUQ304" s="2"/>
      <c r="HUR304" s="5"/>
      <c r="HUS304" s="5"/>
      <c r="HUT304" s="5"/>
      <c r="HUU304" s="5"/>
      <c r="HUV304" s="5"/>
      <c r="HUW304" s="223"/>
      <c r="HUX304" s="2"/>
      <c r="HUY304" s="2"/>
      <c r="HUZ304" s="5"/>
      <c r="HVA304" s="5"/>
      <c r="HVB304" s="5"/>
      <c r="HVC304" s="5"/>
      <c r="HVD304" s="5"/>
      <c r="HVE304" s="223"/>
      <c r="HVF304" s="2"/>
      <c r="HVG304" s="2"/>
      <c r="HVH304" s="5"/>
      <c r="HVI304" s="5"/>
      <c r="HVJ304" s="5"/>
      <c r="HVK304" s="5"/>
      <c r="HVL304" s="5"/>
      <c r="HVM304" s="223"/>
      <c r="HVN304" s="2"/>
      <c r="HVO304" s="2"/>
      <c r="HVP304" s="5"/>
      <c r="HVQ304" s="5"/>
      <c r="HVR304" s="5"/>
      <c r="HVS304" s="5"/>
      <c r="HVT304" s="5"/>
      <c r="HVU304" s="223"/>
      <c r="HVV304" s="2"/>
      <c r="HVW304" s="2"/>
      <c r="HVX304" s="5"/>
      <c r="HVY304" s="5"/>
      <c r="HVZ304" s="5"/>
      <c r="HWA304" s="5"/>
      <c r="HWB304" s="5"/>
      <c r="HWC304" s="223"/>
      <c r="HWD304" s="2"/>
      <c r="HWE304" s="2"/>
      <c r="HWF304" s="5"/>
      <c r="HWG304" s="5"/>
      <c r="HWH304" s="5"/>
      <c r="HWI304" s="5"/>
      <c r="HWJ304" s="5"/>
      <c r="HWK304" s="223"/>
      <c r="HWL304" s="2"/>
      <c r="HWM304" s="2"/>
      <c r="HWN304" s="5"/>
      <c r="HWO304" s="5"/>
      <c r="HWP304" s="5"/>
      <c r="HWQ304" s="5"/>
      <c r="HWR304" s="5"/>
      <c r="HWS304" s="223"/>
      <c r="HWT304" s="2"/>
      <c r="HWU304" s="2"/>
      <c r="HWV304" s="5"/>
      <c r="HWW304" s="5"/>
      <c r="HWX304" s="5"/>
      <c r="HWY304" s="5"/>
      <c r="HWZ304" s="5"/>
      <c r="HXA304" s="223"/>
      <c r="HXB304" s="2"/>
      <c r="HXC304" s="2"/>
      <c r="HXD304" s="5"/>
      <c r="HXE304" s="5"/>
      <c r="HXF304" s="5"/>
      <c r="HXG304" s="5"/>
      <c r="HXH304" s="5"/>
      <c r="HXI304" s="223"/>
      <c r="HXJ304" s="2"/>
      <c r="HXK304" s="2"/>
      <c r="HXL304" s="5"/>
      <c r="HXM304" s="5"/>
      <c r="HXN304" s="5"/>
      <c r="HXO304" s="5"/>
      <c r="HXP304" s="5"/>
      <c r="HXQ304" s="223"/>
      <c r="HXR304" s="2"/>
      <c r="HXS304" s="2"/>
      <c r="HXT304" s="5"/>
      <c r="HXU304" s="5"/>
      <c r="HXV304" s="5"/>
      <c r="HXW304" s="5"/>
      <c r="HXX304" s="5"/>
      <c r="HXY304" s="223"/>
      <c r="HXZ304" s="2"/>
      <c r="HYA304" s="2"/>
      <c r="HYB304" s="5"/>
      <c r="HYC304" s="5"/>
      <c r="HYD304" s="5"/>
      <c r="HYE304" s="5"/>
      <c r="HYF304" s="5"/>
      <c r="HYG304" s="223"/>
      <c r="HYH304" s="2"/>
      <c r="HYI304" s="2"/>
      <c r="HYJ304" s="5"/>
      <c r="HYK304" s="5"/>
      <c r="HYL304" s="5"/>
      <c r="HYM304" s="5"/>
      <c r="HYN304" s="5"/>
      <c r="HYO304" s="223"/>
      <c r="HYP304" s="2"/>
      <c r="HYQ304" s="2"/>
      <c r="HYR304" s="5"/>
      <c r="HYS304" s="5"/>
      <c r="HYT304" s="5"/>
      <c r="HYU304" s="5"/>
      <c r="HYV304" s="5"/>
      <c r="HYW304" s="223"/>
      <c r="HYX304" s="2"/>
      <c r="HYY304" s="2"/>
      <c r="HYZ304" s="5"/>
      <c r="HZA304" s="5"/>
      <c r="HZB304" s="5"/>
      <c r="HZC304" s="5"/>
      <c r="HZD304" s="5"/>
      <c r="HZE304" s="223"/>
      <c r="HZF304" s="2"/>
      <c r="HZG304" s="2"/>
      <c r="HZH304" s="5"/>
      <c r="HZI304" s="5"/>
      <c r="HZJ304" s="5"/>
      <c r="HZK304" s="5"/>
      <c r="HZL304" s="5"/>
      <c r="HZM304" s="223"/>
      <c r="HZN304" s="2"/>
      <c r="HZO304" s="2"/>
      <c r="HZP304" s="5"/>
      <c r="HZQ304" s="5"/>
      <c r="HZR304" s="5"/>
      <c r="HZS304" s="5"/>
      <c r="HZT304" s="5"/>
      <c r="HZU304" s="223"/>
      <c r="HZV304" s="2"/>
      <c r="HZW304" s="2"/>
      <c r="HZX304" s="5"/>
      <c r="HZY304" s="5"/>
      <c r="HZZ304" s="5"/>
      <c r="IAA304" s="5"/>
      <c r="IAB304" s="5"/>
      <c r="IAC304" s="223"/>
      <c r="IAD304" s="2"/>
      <c r="IAE304" s="2"/>
      <c r="IAF304" s="5"/>
      <c r="IAG304" s="5"/>
      <c r="IAH304" s="5"/>
      <c r="IAI304" s="5"/>
      <c r="IAJ304" s="5"/>
      <c r="IAK304" s="223"/>
      <c r="IAL304" s="2"/>
      <c r="IAM304" s="2"/>
      <c r="IAN304" s="5"/>
      <c r="IAO304" s="5"/>
      <c r="IAP304" s="5"/>
      <c r="IAQ304" s="5"/>
      <c r="IAR304" s="5"/>
      <c r="IAS304" s="223"/>
      <c r="IAT304" s="2"/>
      <c r="IAU304" s="2"/>
      <c r="IAV304" s="5"/>
      <c r="IAW304" s="5"/>
      <c r="IAX304" s="5"/>
      <c r="IAY304" s="5"/>
      <c r="IAZ304" s="5"/>
      <c r="IBA304" s="223"/>
      <c r="IBB304" s="2"/>
      <c r="IBC304" s="2"/>
      <c r="IBD304" s="5"/>
      <c r="IBE304" s="5"/>
      <c r="IBF304" s="5"/>
      <c r="IBG304" s="5"/>
      <c r="IBH304" s="5"/>
      <c r="IBI304" s="223"/>
      <c r="IBJ304" s="2"/>
      <c r="IBK304" s="2"/>
      <c r="IBL304" s="5"/>
      <c r="IBM304" s="5"/>
      <c r="IBN304" s="5"/>
      <c r="IBO304" s="5"/>
      <c r="IBP304" s="5"/>
      <c r="IBQ304" s="223"/>
      <c r="IBR304" s="2"/>
      <c r="IBS304" s="2"/>
      <c r="IBT304" s="5"/>
      <c r="IBU304" s="5"/>
      <c r="IBV304" s="5"/>
      <c r="IBW304" s="5"/>
      <c r="IBX304" s="5"/>
      <c r="IBY304" s="223"/>
      <c r="IBZ304" s="2"/>
      <c r="ICA304" s="2"/>
      <c r="ICB304" s="5"/>
      <c r="ICC304" s="5"/>
      <c r="ICD304" s="5"/>
      <c r="ICE304" s="5"/>
      <c r="ICF304" s="5"/>
      <c r="ICG304" s="223"/>
      <c r="ICH304" s="2"/>
      <c r="ICI304" s="2"/>
      <c r="ICJ304" s="5"/>
      <c r="ICK304" s="5"/>
      <c r="ICL304" s="5"/>
      <c r="ICM304" s="5"/>
      <c r="ICN304" s="5"/>
      <c r="ICO304" s="223"/>
      <c r="ICP304" s="2"/>
      <c r="ICQ304" s="2"/>
      <c r="ICR304" s="5"/>
      <c r="ICS304" s="5"/>
      <c r="ICT304" s="5"/>
      <c r="ICU304" s="5"/>
      <c r="ICV304" s="5"/>
      <c r="ICW304" s="223"/>
      <c r="ICX304" s="2"/>
      <c r="ICY304" s="2"/>
      <c r="ICZ304" s="5"/>
      <c r="IDA304" s="5"/>
      <c r="IDB304" s="5"/>
      <c r="IDC304" s="5"/>
      <c r="IDD304" s="5"/>
      <c r="IDE304" s="223"/>
      <c r="IDF304" s="2"/>
      <c r="IDG304" s="2"/>
      <c r="IDH304" s="5"/>
      <c r="IDI304" s="5"/>
      <c r="IDJ304" s="5"/>
      <c r="IDK304" s="5"/>
      <c r="IDL304" s="5"/>
      <c r="IDM304" s="223"/>
      <c r="IDN304" s="2"/>
      <c r="IDO304" s="2"/>
      <c r="IDP304" s="5"/>
      <c r="IDQ304" s="5"/>
      <c r="IDR304" s="5"/>
      <c r="IDS304" s="5"/>
      <c r="IDT304" s="5"/>
      <c r="IDU304" s="223"/>
      <c r="IDV304" s="2"/>
      <c r="IDW304" s="2"/>
      <c r="IDX304" s="5"/>
      <c r="IDY304" s="5"/>
      <c r="IDZ304" s="5"/>
      <c r="IEA304" s="5"/>
      <c r="IEB304" s="5"/>
      <c r="IEC304" s="223"/>
      <c r="IED304" s="2"/>
      <c r="IEE304" s="2"/>
      <c r="IEF304" s="5"/>
      <c r="IEG304" s="5"/>
      <c r="IEH304" s="5"/>
      <c r="IEI304" s="5"/>
      <c r="IEJ304" s="5"/>
      <c r="IEK304" s="223"/>
      <c r="IEL304" s="2"/>
      <c r="IEM304" s="2"/>
      <c r="IEN304" s="5"/>
      <c r="IEO304" s="5"/>
      <c r="IEP304" s="5"/>
      <c r="IEQ304" s="5"/>
      <c r="IER304" s="5"/>
      <c r="IES304" s="223"/>
      <c r="IET304" s="2"/>
      <c r="IEU304" s="2"/>
      <c r="IEV304" s="5"/>
      <c r="IEW304" s="5"/>
      <c r="IEX304" s="5"/>
      <c r="IEY304" s="5"/>
      <c r="IEZ304" s="5"/>
      <c r="IFA304" s="223"/>
      <c r="IFB304" s="2"/>
      <c r="IFC304" s="2"/>
      <c r="IFD304" s="5"/>
      <c r="IFE304" s="5"/>
      <c r="IFF304" s="5"/>
      <c r="IFG304" s="5"/>
      <c r="IFH304" s="5"/>
      <c r="IFI304" s="223"/>
      <c r="IFJ304" s="2"/>
      <c r="IFK304" s="2"/>
      <c r="IFL304" s="5"/>
      <c r="IFM304" s="5"/>
      <c r="IFN304" s="5"/>
      <c r="IFO304" s="5"/>
      <c r="IFP304" s="5"/>
      <c r="IFQ304" s="223"/>
      <c r="IFR304" s="2"/>
      <c r="IFS304" s="2"/>
      <c r="IFT304" s="5"/>
      <c r="IFU304" s="5"/>
      <c r="IFV304" s="5"/>
      <c r="IFW304" s="5"/>
      <c r="IFX304" s="5"/>
      <c r="IFY304" s="223"/>
      <c r="IFZ304" s="2"/>
      <c r="IGA304" s="2"/>
      <c r="IGB304" s="5"/>
      <c r="IGC304" s="5"/>
      <c r="IGD304" s="5"/>
      <c r="IGE304" s="5"/>
      <c r="IGF304" s="5"/>
      <c r="IGG304" s="223"/>
      <c r="IGH304" s="2"/>
      <c r="IGI304" s="2"/>
      <c r="IGJ304" s="5"/>
      <c r="IGK304" s="5"/>
      <c r="IGL304" s="5"/>
      <c r="IGM304" s="5"/>
      <c r="IGN304" s="5"/>
      <c r="IGO304" s="223"/>
      <c r="IGP304" s="2"/>
      <c r="IGQ304" s="2"/>
      <c r="IGR304" s="5"/>
      <c r="IGS304" s="5"/>
      <c r="IGT304" s="5"/>
      <c r="IGU304" s="5"/>
      <c r="IGV304" s="5"/>
      <c r="IGW304" s="223"/>
      <c r="IGX304" s="2"/>
      <c r="IGY304" s="2"/>
      <c r="IGZ304" s="5"/>
      <c r="IHA304" s="5"/>
      <c r="IHB304" s="5"/>
      <c r="IHC304" s="5"/>
      <c r="IHD304" s="5"/>
      <c r="IHE304" s="223"/>
      <c r="IHF304" s="2"/>
      <c r="IHG304" s="2"/>
      <c r="IHH304" s="5"/>
      <c r="IHI304" s="5"/>
      <c r="IHJ304" s="5"/>
      <c r="IHK304" s="5"/>
      <c r="IHL304" s="5"/>
      <c r="IHM304" s="223"/>
      <c r="IHN304" s="2"/>
      <c r="IHO304" s="2"/>
      <c r="IHP304" s="5"/>
      <c r="IHQ304" s="5"/>
      <c r="IHR304" s="5"/>
      <c r="IHS304" s="5"/>
      <c r="IHT304" s="5"/>
      <c r="IHU304" s="223"/>
      <c r="IHV304" s="2"/>
      <c r="IHW304" s="2"/>
      <c r="IHX304" s="5"/>
      <c r="IHY304" s="5"/>
      <c r="IHZ304" s="5"/>
      <c r="IIA304" s="5"/>
      <c r="IIB304" s="5"/>
      <c r="IIC304" s="223"/>
      <c r="IID304" s="2"/>
      <c r="IIE304" s="2"/>
      <c r="IIF304" s="5"/>
      <c r="IIG304" s="5"/>
      <c r="IIH304" s="5"/>
      <c r="III304" s="5"/>
      <c r="IIJ304" s="5"/>
      <c r="IIK304" s="223"/>
      <c r="IIL304" s="2"/>
      <c r="IIM304" s="2"/>
      <c r="IIN304" s="5"/>
      <c r="IIO304" s="5"/>
      <c r="IIP304" s="5"/>
      <c r="IIQ304" s="5"/>
      <c r="IIR304" s="5"/>
      <c r="IIS304" s="223"/>
      <c r="IIT304" s="2"/>
      <c r="IIU304" s="2"/>
      <c r="IIV304" s="5"/>
      <c r="IIW304" s="5"/>
      <c r="IIX304" s="5"/>
      <c r="IIY304" s="5"/>
      <c r="IIZ304" s="5"/>
      <c r="IJA304" s="223"/>
      <c r="IJB304" s="2"/>
      <c r="IJC304" s="2"/>
      <c r="IJD304" s="5"/>
      <c r="IJE304" s="5"/>
      <c r="IJF304" s="5"/>
      <c r="IJG304" s="5"/>
      <c r="IJH304" s="5"/>
      <c r="IJI304" s="223"/>
      <c r="IJJ304" s="2"/>
      <c r="IJK304" s="2"/>
      <c r="IJL304" s="5"/>
      <c r="IJM304" s="5"/>
      <c r="IJN304" s="5"/>
      <c r="IJO304" s="5"/>
      <c r="IJP304" s="5"/>
      <c r="IJQ304" s="223"/>
      <c r="IJR304" s="2"/>
      <c r="IJS304" s="2"/>
      <c r="IJT304" s="5"/>
      <c r="IJU304" s="5"/>
      <c r="IJV304" s="5"/>
      <c r="IJW304" s="5"/>
      <c r="IJX304" s="5"/>
      <c r="IJY304" s="223"/>
      <c r="IJZ304" s="2"/>
      <c r="IKA304" s="2"/>
      <c r="IKB304" s="5"/>
      <c r="IKC304" s="5"/>
      <c r="IKD304" s="5"/>
      <c r="IKE304" s="5"/>
      <c r="IKF304" s="5"/>
      <c r="IKG304" s="223"/>
      <c r="IKH304" s="2"/>
      <c r="IKI304" s="2"/>
      <c r="IKJ304" s="5"/>
      <c r="IKK304" s="5"/>
      <c r="IKL304" s="5"/>
      <c r="IKM304" s="5"/>
      <c r="IKN304" s="5"/>
      <c r="IKO304" s="223"/>
      <c r="IKP304" s="2"/>
      <c r="IKQ304" s="2"/>
      <c r="IKR304" s="5"/>
      <c r="IKS304" s="5"/>
      <c r="IKT304" s="5"/>
      <c r="IKU304" s="5"/>
      <c r="IKV304" s="5"/>
      <c r="IKW304" s="223"/>
      <c r="IKX304" s="2"/>
      <c r="IKY304" s="2"/>
      <c r="IKZ304" s="5"/>
      <c r="ILA304" s="5"/>
      <c r="ILB304" s="5"/>
      <c r="ILC304" s="5"/>
      <c r="ILD304" s="5"/>
      <c r="ILE304" s="223"/>
      <c r="ILF304" s="2"/>
      <c r="ILG304" s="2"/>
      <c r="ILH304" s="5"/>
      <c r="ILI304" s="5"/>
      <c r="ILJ304" s="5"/>
      <c r="ILK304" s="5"/>
      <c r="ILL304" s="5"/>
      <c r="ILM304" s="223"/>
      <c r="ILN304" s="2"/>
      <c r="ILO304" s="2"/>
      <c r="ILP304" s="5"/>
      <c r="ILQ304" s="5"/>
      <c r="ILR304" s="5"/>
      <c r="ILS304" s="5"/>
      <c r="ILT304" s="5"/>
      <c r="ILU304" s="223"/>
      <c r="ILV304" s="2"/>
      <c r="ILW304" s="2"/>
      <c r="ILX304" s="5"/>
      <c r="ILY304" s="5"/>
      <c r="ILZ304" s="5"/>
      <c r="IMA304" s="5"/>
      <c r="IMB304" s="5"/>
      <c r="IMC304" s="223"/>
      <c r="IMD304" s="2"/>
      <c r="IME304" s="2"/>
      <c r="IMF304" s="5"/>
      <c r="IMG304" s="5"/>
      <c r="IMH304" s="5"/>
      <c r="IMI304" s="5"/>
      <c r="IMJ304" s="5"/>
      <c r="IMK304" s="223"/>
      <c r="IML304" s="2"/>
      <c r="IMM304" s="2"/>
      <c r="IMN304" s="5"/>
      <c r="IMO304" s="5"/>
      <c r="IMP304" s="5"/>
      <c r="IMQ304" s="5"/>
      <c r="IMR304" s="5"/>
      <c r="IMS304" s="223"/>
      <c r="IMT304" s="2"/>
      <c r="IMU304" s="2"/>
      <c r="IMV304" s="5"/>
      <c r="IMW304" s="5"/>
      <c r="IMX304" s="5"/>
      <c r="IMY304" s="5"/>
      <c r="IMZ304" s="5"/>
      <c r="INA304" s="223"/>
      <c r="INB304" s="2"/>
      <c r="INC304" s="2"/>
      <c r="IND304" s="5"/>
      <c r="INE304" s="5"/>
      <c r="INF304" s="5"/>
      <c r="ING304" s="5"/>
      <c r="INH304" s="5"/>
      <c r="INI304" s="223"/>
      <c r="INJ304" s="2"/>
      <c r="INK304" s="2"/>
      <c r="INL304" s="5"/>
      <c r="INM304" s="5"/>
      <c r="INN304" s="5"/>
      <c r="INO304" s="5"/>
      <c r="INP304" s="5"/>
      <c r="INQ304" s="223"/>
      <c r="INR304" s="2"/>
      <c r="INS304" s="2"/>
      <c r="INT304" s="5"/>
      <c r="INU304" s="5"/>
      <c r="INV304" s="5"/>
      <c r="INW304" s="5"/>
      <c r="INX304" s="5"/>
      <c r="INY304" s="223"/>
      <c r="INZ304" s="2"/>
      <c r="IOA304" s="2"/>
      <c r="IOB304" s="5"/>
      <c r="IOC304" s="5"/>
      <c r="IOD304" s="5"/>
      <c r="IOE304" s="5"/>
      <c r="IOF304" s="5"/>
      <c r="IOG304" s="223"/>
      <c r="IOH304" s="2"/>
      <c r="IOI304" s="2"/>
      <c r="IOJ304" s="5"/>
      <c r="IOK304" s="5"/>
      <c r="IOL304" s="5"/>
      <c r="IOM304" s="5"/>
      <c r="ION304" s="5"/>
      <c r="IOO304" s="223"/>
      <c r="IOP304" s="2"/>
      <c r="IOQ304" s="2"/>
      <c r="IOR304" s="5"/>
      <c r="IOS304" s="5"/>
      <c r="IOT304" s="5"/>
      <c r="IOU304" s="5"/>
      <c r="IOV304" s="5"/>
      <c r="IOW304" s="223"/>
      <c r="IOX304" s="2"/>
      <c r="IOY304" s="2"/>
      <c r="IOZ304" s="5"/>
      <c r="IPA304" s="5"/>
      <c r="IPB304" s="5"/>
      <c r="IPC304" s="5"/>
      <c r="IPD304" s="5"/>
      <c r="IPE304" s="223"/>
      <c r="IPF304" s="2"/>
      <c r="IPG304" s="2"/>
      <c r="IPH304" s="5"/>
      <c r="IPI304" s="5"/>
      <c r="IPJ304" s="5"/>
      <c r="IPK304" s="5"/>
      <c r="IPL304" s="5"/>
      <c r="IPM304" s="223"/>
      <c r="IPN304" s="2"/>
      <c r="IPO304" s="2"/>
      <c r="IPP304" s="5"/>
      <c r="IPQ304" s="5"/>
      <c r="IPR304" s="5"/>
      <c r="IPS304" s="5"/>
      <c r="IPT304" s="5"/>
      <c r="IPU304" s="223"/>
      <c r="IPV304" s="2"/>
      <c r="IPW304" s="2"/>
      <c r="IPX304" s="5"/>
      <c r="IPY304" s="5"/>
      <c r="IPZ304" s="5"/>
      <c r="IQA304" s="5"/>
      <c r="IQB304" s="5"/>
      <c r="IQC304" s="223"/>
      <c r="IQD304" s="2"/>
      <c r="IQE304" s="2"/>
      <c r="IQF304" s="5"/>
      <c r="IQG304" s="5"/>
      <c r="IQH304" s="5"/>
      <c r="IQI304" s="5"/>
      <c r="IQJ304" s="5"/>
      <c r="IQK304" s="223"/>
      <c r="IQL304" s="2"/>
      <c r="IQM304" s="2"/>
      <c r="IQN304" s="5"/>
      <c r="IQO304" s="5"/>
      <c r="IQP304" s="5"/>
      <c r="IQQ304" s="5"/>
      <c r="IQR304" s="5"/>
      <c r="IQS304" s="223"/>
      <c r="IQT304" s="2"/>
      <c r="IQU304" s="2"/>
      <c r="IQV304" s="5"/>
      <c r="IQW304" s="5"/>
      <c r="IQX304" s="5"/>
      <c r="IQY304" s="5"/>
      <c r="IQZ304" s="5"/>
      <c r="IRA304" s="223"/>
      <c r="IRB304" s="2"/>
      <c r="IRC304" s="2"/>
      <c r="IRD304" s="5"/>
      <c r="IRE304" s="5"/>
      <c r="IRF304" s="5"/>
      <c r="IRG304" s="5"/>
      <c r="IRH304" s="5"/>
      <c r="IRI304" s="223"/>
      <c r="IRJ304" s="2"/>
      <c r="IRK304" s="2"/>
      <c r="IRL304" s="5"/>
      <c r="IRM304" s="5"/>
      <c r="IRN304" s="5"/>
      <c r="IRO304" s="5"/>
      <c r="IRP304" s="5"/>
      <c r="IRQ304" s="223"/>
      <c r="IRR304" s="2"/>
      <c r="IRS304" s="2"/>
      <c r="IRT304" s="5"/>
      <c r="IRU304" s="5"/>
      <c r="IRV304" s="5"/>
      <c r="IRW304" s="5"/>
      <c r="IRX304" s="5"/>
      <c r="IRY304" s="223"/>
      <c r="IRZ304" s="2"/>
      <c r="ISA304" s="2"/>
      <c r="ISB304" s="5"/>
      <c r="ISC304" s="5"/>
      <c r="ISD304" s="5"/>
      <c r="ISE304" s="5"/>
      <c r="ISF304" s="5"/>
      <c r="ISG304" s="223"/>
      <c r="ISH304" s="2"/>
      <c r="ISI304" s="2"/>
      <c r="ISJ304" s="5"/>
      <c r="ISK304" s="5"/>
      <c r="ISL304" s="5"/>
      <c r="ISM304" s="5"/>
      <c r="ISN304" s="5"/>
      <c r="ISO304" s="223"/>
      <c r="ISP304" s="2"/>
      <c r="ISQ304" s="2"/>
      <c r="ISR304" s="5"/>
      <c r="ISS304" s="5"/>
      <c r="IST304" s="5"/>
      <c r="ISU304" s="5"/>
      <c r="ISV304" s="5"/>
      <c r="ISW304" s="223"/>
      <c r="ISX304" s="2"/>
      <c r="ISY304" s="2"/>
      <c r="ISZ304" s="5"/>
      <c r="ITA304" s="5"/>
      <c r="ITB304" s="5"/>
      <c r="ITC304" s="5"/>
      <c r="ITD304" s="5"/>
      <c r="ITE304" s="223"/>
      <c r="ITF304" s="2"/>
      <c r="ITG304" s="2"/>
      <c r="ITH304" s="5"/>
      <c r="ITI304" s="5"/>
      <c r="ITJ304" s="5"/>
      <c r="ITK304" s="5"/>
      <c r="ITL304" s="5"/>
      <c r="ITM304" s="223"/>
      <c r="ITN304" s="2"/>
      <c r="ITO304" s="2"/>
      <c r="ITP304" s="5"/>
      <c r="ITQ304" s="5"/>
      <c r="ITR304" s="5"/>
      <c r="ITS304" s="5"/>
      <c r="ITT304" s="5"/>
      <c r="ITU304" s="223"/>
      <c r="ITV304" s="2"/>
      <c r="ITW304" s="2"/>
      <c r="ITX304" s="5"/>
      <c r="ITY304" s="5"/>
      <c r="ITZ304" s="5"/>
      <c r="IUA304" s="5"/>
      <c r="IUB304" s="5"/>
      <c r="IUC304" s="223"/>
      <c r="IUD304" s="2"/>
      <c r="IUE304" s="2"/>
      <c r="IUF304" s="5"/>
      <c r="IUG304" s="5"/>
      <c r="IUH304" s="5"/>
      <c r="IUI304" s="5"/>
      <c r="IUJ304" s="5"/>
      <c r="IUK304" s="223"/>
      <c r="IUL304" s="2"/>
      <c r="IUM304" s="2"/>
      <c r="IUN304" s="5"/>
      <c r="IUO304" s="5"/>
      <c r="IUP304" s="5"/>
      <c r="IUQ304" s="5"/>
      <c r="IUR304" s="5"/>
      <c r="IUS304" s="223"/>
      <c r="IUT304" s="2"/>
      <c r="IUU304" s="2"/>
      <c r="IUV304" s="5"/>
      <c r="IUW304" s="5"/>
      <c r="IUX304" s="5"/>
      <c r="IUY304" s="5"/>
      <c r="IUZ304" s="5"/>
      <c r="IVA304" s="223"/>
      <c r="IVB304" s="2"/>
      <c r="IVC304" s="2"/>
      <c r="IVD304" s="5"/>
      <c r="IVE304" s="5"/>
      <c r="IVF304" s="5"/>
      <c r="IVG304" s="5"/>
      <c r="IVH304" s="5"/>
      <c r="IVI304" s="223"/>
      <c r="IVJ304" s="2"/>
      <c r="IVK304" s="2"/>
      <c r="IVL304" s="5"/>
      <c r="IVM304" s="5"/>
      <c r="IVN304" s="5"/>
      <c r="IVO304" s="5"/>
      <c r="IVP304" s="5"/>
      <c r="IVQ304" s="223"/>
      <c r="IVR304" s="2"/>
      <c r="IVS304" s="2"/>
      <c r="IVT304" s="5"/>
      <c r="IVU304" s="5"/>
      <c r="IVV304" s="5"/>
      <c r="IVW304" s="5"/>
      <c r="IVX304" s="5"/>
      <c r="IVY304" s="223"/>
      <c r="IVZ304" s="2"/>
      <c r="IWA304" s="2"/>
      <c r="IWB304" s="5"/>
      <c r="IWC304" s="5"/>
      <c r="IWD304" s="5"/>
      <c r="IWE304" s="5"/>
      <c r="IWF304" s="5"/>
      <c r="IWG304" s="223"/>
      <c r="IWH304" s="2"/>
      <c r="IWI304" s="2"/>
      <c r="IWJ304" s="5"/>
      <c r="IWK304" s="5"/>
      <c r="IWL304" s="5"/>
      <c r="IWM304" s="5"/>
      <c r="IWN304" s="5"/>
      <c r="IWO304" s="223"/>
      <c r="IWP304" s="2"/>
      <c r="IWQ304" s="2"/>
      <c r="IWR304" s="5"/>
      <c r="IWS304" s="5"/>
      <c r="IWT304" s="5"/>
      <c r="IWU304" s="5"/>
      <c r="IWV304" s="5"/>
      <c r="IWW304" s="223"/>
      <c r="IWX304" s="2"/>
      <c r="IWY304" s="2"/>
      <c r="IWZ304" s="5"/>
      <c r="IXA304" s="5"/>
      <c r="IXB304" s="5"/>
      <c r="IXC304" s="5"/>
      <c r="IXD304" s="5"/>
      <c r="IXE304" s="223"/>
      <c r="IXF304" s="2"/>
      <c r="IXG304" s="2"/>
      <c r="IXH304" s="5"/>
      <c r="IXI304" s="5"/>
      <c r="IXJ304" s="5"/>
      <c r="IXK304" s="5"/>
      <c r="IXL304" s="5"/>
      <c r="IXM304" s="223"/>
      <c r="IXN304" s="2"/>
      <c r="IXO304" s="2"/>
      <c r="IXP304" s="5"/>
      <c r="IXQ304" s="5"/>
      <c r="IXR304" s="5"/>
      <c r="IXS304" s="5"/>
      <c r="IXT304" s="5"/>
      <c r="IXU304" s="223"/>
      <c r="IXV304" s="2"/>
      <c r="IXW304" s="2"/>
      <c r="IXX304" s="5"/>
      <c r="IXY304" s="5"/>
      <c r="IXZ304" s="5"/>
      <c r="IYA304" s="5"/>
      <c r="IYB304" s="5"/>
      <c r="IYC304" s="223"/>
      <c r="IYD304" s="2"/>
      <c r="IYE304" s="2"/>
      <c r="IYF304" s="5"/>
      <c r="IYG304" s="5"/>
      <c r="IYH304" s="5"/>
      <c r="IYI304" s="5"/>
      <c r="IYJ304" s="5"/>
      <c r="IYK304" s="223"/>
      <c r="IYL304" s="2"/>
      <c r="IYM304" s="2"/>
      <c r="IYN304" s="5"/>
      <c r="IYO304" s="5"/>
      <c r="IYP304" s="5"/>
      <c r="IYQ304" s="5"/>
      <c r="IYR304" s="5"/>
      <c r="IYS304" s="223"/>
      <c r="IYT304" s="2"/>
      <c r="IYU304" s="2"/>
      <c r="IYV304" s="5"/>
      <c r="IYW304" s="5"/>
      <c r="IYX304" s="5"/>
      <c r="IYY304" s="5"/>
      <c r="IYZ304" s="5"/>
      <c r="IZA304" s="223"/>
      <c r="IZB304" s="2"/>
      <c r="IZC304" s="2"/>
      <c r="IZD304" s="5"/>
      <c r="IZE304" s="5"/>
      <c r="IZF304" s="5"/>
      <c r="IZG304" s="5"/>
      <c r="IZH304" s="5"/>
      <c r="IZI304" s="223"/>
      <c r="IZJ304" s="2"/>
      <c r="IZK304" s="2"/>
      <c r="IZL304" s="5"/>
      <c r="IZM304" s="5"/>
      <c r="IZN304" s="5"/>
      <c r="IZO304" s="5"/>
      <c r="IZP304" s="5"/>
      <c r="IZQ304" s="223"/>
      <c r="IZR304" s="2"/>
      <c r="IZS304" s="2"/>
      <c r="IZT304" s="5"/>
      <c r="IZU304" s="5"/>
      <c r="IZV304" s="5"/>
      <c r="IZW304" s="5"/>
      <c r="IZX304" s="5"/>
      <c r="IZY304" s="223"/>
      <c r="IZZ304" s="2"/>
      <c r="JAA304" s="2"/>
      <c r="JAB304" s="5"/>
      <c r="JAC304" s="5"/>
      <c r="JAD304" s="5"/>
      <c r="JAE304" s="5"/>
      <c r="JAF304" s="5"/>
      <c r="JAG304" s="223"/>
      <c r="JAH304" s="2"/>
      <c r="JAI304" s="2"/>
      <c r="JAJ304" s="5"/>
      <c r="JAK304" s="5"/>
      <c r="JAL304" s="5"/>
      <c r="JAM304" s="5"/>
      <c r="JAN304" s="5"/>
      <c r="JAO304" s="223"/>
      <c r="JAP304" s="2"/>
      <c r="JAQ304" s="2"/>
      <c r="JAR304" s="5"/>
      <c r="JAS304" s="5"/>
      <c r="JAT304" s="5"/>
      <c r="JAU304" s="5"/>
      <c r="JAV304" s="5"/>
      <c r="JAW304" s="223"/>
      <c r="JAX304" s="2"/>
      <c r="JAY304" s="2"/>
      <c r="JAZ304" s="5"/>
      <c r="JBA304" s="5"/>
      <c r="JBB304" s="5"/>
      <c r="JBC304" s="5"/>
      <c r="JBD304" s="5"/>
      <c r="JBE304" s="223"/>
      <c r="JBF304" s="2"/>
      <c r="JBG304" s="2"/>
      <c r="JBH304" s="5"/>
      <c r="JBI304" s="5"/>
      <c r="JBJ304" s="5"/>
      <c r="JBK304" s="5"/>
      <c r="JBL304" s="5"/>
      <c r="JBM304" s="223"/>
      <c r="JBN304" s="2"/>
      <c r="JBO304" s="2"/>
      <c r="JBP304" s="5"/>
      <c r="JBQ304" s="5"/>
      <c r="JBR304" s="5"/>
      <c r="JBS304" s="5"/>
      <c r="JBT304" s="5"/>
      <c r="JBU304" s="223"/>
      <c r="JBV304" s="2"/>
      <c r="JBW304" s="2"/>
      <c r="JBX304" s="5"/>
      <c r="JBY304" s="5"/>
      <c r="JBZ304" s="5"/>
      <c r="JCA304" s="5"/>
      <c r="JCB304" s="5"/>
      <c r="JCC304" s="223"/>
      <c r="JCD304" s="2"/>
      <c r="JCE304" s="2"/>
      <c r="JCF304" s="5"/>
      <c r="JCG304" s="5"/>
      <c r="JCH304" s="5"/>
      <c r="JCI304" s="5"/>
      <c r="JCJ304" s="5"/>
      <c r="JCK304" s="223"/>
      <c r="JCL304" s="2"/>
      <c r="JCM304" s="2"/>
      <c r="JCN304" s="5"/>
      <c r="JCO304" s="5"/>
      <c r="JCP304" s="5"/>
      <c r="JCQ304" s="5"/>
      <c r="JCR304" s="5"/>
      <c r="JCS304" s="223"/>
      <c r="JCT304" s="2"/>
      <c r="JCU304" s="2"/>
      <c r="JCV304" s="5"/>
      <c r="JCW304" s="5"/>
      <c r="JCX304" s="5"/>
      <c r="JCY304" s="5"/>
      <c r="JCZ304" s="5"/>
      <c r="JDA304" s="223"/>
      <c r="JDB304" s="2"/>
      <c r="JDC304" s="2"/>
      <c r="JDD304" s="5"/>
      <c r="JDE304" s="5"/>
      <c r="JDF304" s="5"/>
      <c r="JDG304" s="5"/>
      <c r="JDH304" s="5"/>
      <c r="JDI304" s="223"/>
      <c r="JDJ304" s="2"/>
      <c r="JDK304" s="2"/>
      <c r="JDL304" s="5"/>
      <c r="JDM304" s="5"/>
      <c r="JDN304" s="5"/>
      <c r="JDO304" s="5"/>
      <c r="JDP304" s="5"/>
      <c r="JDQ304" s="223"/>
      <c r="JDR304" s="2"/>
      <c r="JDS304" s="2"/>
      <c r="JDT304" s="5"/>
      <c r="JDU304" s="5"/>
      <c r="JDV304" s="5"/>
      <c r="JDW304" s="5"/>
      <c r="JDX304" s="5"/>
      <c r="JDY304" s="223"/>
      <c r="JDZ304" s="2"/>
      <c r="JEA304" s="2"/>
      <c r="JEB304" s="5"/>
      <c r="JEC304" s="5"/>
      <c r="JED304" s="5"/>
      <c r="JEE304" s="5"/>
      <c r="JEF304" s="5"/>
      <c r="JEG304" s="223"/>
      <c r="JEH304" s="2"/>
      <c r="JEI304" s="2"/>
      <c r="JEJ304" s="5"/>
      <c r="JEK304" s="5"/>
      <c r="JEL304" s="5"/>
      <c r="JEM304" s="5"/>
      <c r="JEN304" s="5"/>
      <c r="JEO304" s="223"/>
      <c r="JEP304" s="2"/>
      <c r="JEQ304" s="2"/>
      <c r="JER304" s="5"/>
      <c r="JES304" s="5"/>
      <c r="JET304" s="5"/>
      <c r="JEU304" s="5"/>
      <c r="JEV304" s="5"/>
      <c r="JEW304" s="223"/>
      <c r="JEX304" s="2"/>
      <c r="JEY304" s="2"/>
      <c r="JEZ304" s="5"/>
      <c r="JFA304" s="5"/>
      <c r="JFB304" s="5"/>
      <c r="JFC304" s="5"/>
      <c r="JFD304" s="5"/>
      <c r="JFE304" s="223"/>
      <c r="JFF304" s="2"/>
      <c r="JFG304" s="2"/>
      <c r="JFH304" s="5"/>
      <c r="JFI304" s="5"/>
      <c r="JFJ304" s="5"/>
      <c r="JFK304" s="5"/>
      <c r="JFL304" s="5"/>
      <c r="JFM304" s="223"/>
      <c r="JFN304" s="2"/>
      <c r="JFO304" s="2"/>
      <c r="JFP304" s="5"/>
      <c r="JFQ304" s="5"/>
      <c r="JFR304" s="5"/>
      <c r="JFS304" s="5"/>
      <c r="JFT304" s="5"/>
      <c r="JFU304" s="223"/>
      <c r="JFV304" s="2"/>
      <c r="JFW304" s="2"/>
      <c r="JFX304" s="5"/>
      <c r="JFY304" s="5"/>
      <c r="JFZ304" s="5"/>
      <c r="JGA304" s="5"/>
      <c r="JGB304" s="5"/>
      <c r="JGC304" s="223"/>
      <c r="JGD304" s="2"/>
      <c r="JGE304" s="2"/>
      <c r="JGF304" s="5"/>
      <c r="JGG304" s="5"/>
      <c r="JGH304" s="5"/>
      <c r="JGI304" s="5"/>
      <c r="JGJ304" s="5"/>
      <c r="JGK304" s="223"/>
      <c r="JGL304" s="2"/>
      <c r="JGM304" s="2"/>
      <c r="JGN304" s="5"/>
      <c r="JGO304" s="5"/>
      <c r="JGP304" s="5"/>
      <c r="JGQ304" s="5"/>
      <c r="JGR304" s="5"/>
      <c r="JGS304" s="223"/>
      <c r="JGT304" s="2"/>
      <c r="JGU304" s="2"/>
      <c r="JGV304" s="5"/>
      <c r="JGW304" s="5"/>
      <c r="JGX304" s="5"/>
      <c r="JGY304" s="5"/>
      <c r="JGZ304" s="5"/>
      <c r="JHA304" s="223"/>
      <c r="JHB304" s="2"/>
      <c r="JHC304" s="2"/>
      <c r="JHD304" s="5"/>
      <c r="JHE304" s="5"/>
      <c r="JHF304" s="5"/>
      <c r="JHG304" s="5"/>
      <c r="JHH304" s="5"/>
      <c r="JHI304" s="223"/>
      <c r="JHJ304" s="2"/>
      <c r="JHK304" s="2"/>
      <c r="JHL304" s="5"/>
      <c r="JHM304" s="5"/>
      <c r="JHN304" s="5"/>
      <c r="JHO304" s="5"/>
      <c r="JHP304" s="5"/>
      <c r="JHQ304" s="223"/>
      <c r="JHR304" s="2"/>
      <c r="JHS304" s="2"/>
      <c r="JHT304" s="5"/>
      <c r="JHU304" s="5"/>
      <c r="JHV304" s="5"/>
      <c r="JHW304" s="5"/>
      <c r="JHX304" s="5"/>
      <c r="JHY304" s="223"/>
      <c r="JHZ304" s="2"/>
      <c r="JIA304" s="2"/>
      <c r="JIB304" s="5"/>
      <c r="JIC304" s="5"/>
      <c r="JID304" s="5"/>
      <c r="JIE304" s="5"/>
      <c r="JIF304" s="5"/>
      <c r="JIG304" s="223"/>
      <c r="JIH304" s="2"/>
      <c r="JII304" s="2"/>
      <c r="JIJ304" s="5"/>
      <c r="JIK304" s="5"/>
      <c r="JIL304" s="5"/>
      <c r="JIM304" s="5"/>
      <c r="JIN304" s="5"/>
      <c r="JIO304" s="223"/>
      <c r="JIP304" s="2"/>
      <c r="JIQ304" s="2"/>
      <c r="JIR304" s="5"/>
      <c r="JIS304" s="5"/>
      <c r="JIT304" s="5"/>
      <c r="JIU304" s="5"/>
      <c r="JIV304" s="5"/>
      <c r="JIW304" s="223"/>
      <c r="JIX304" s="2"/>
      <c r="JIY304" s="2"/>
      <c r="JIZ304" s="5"/>
      <c r="JJA304" s="5"/>
      <c r="JJB304" s="5"/>
      <c r="JJC304" s="5"/>
      <c r="JJD304" s="5"/>
      <c r="JJE304" s="223"/>
      <c r="JJF304" s="2"/>
      <c r="JJG304" s="2"/>
      <c r="JJH304" s="5"/>
      <c r="JJI304" s="5"/>
      <c r="JJJ304" s="5"/>
      <c r="JJK304" s="5"/>
      <c r="JJL304" s="5"/>
      <c r="JJM304" s="223"/>
      <c r="JJN304" s="2"/>
      <c r="JJO304" s="2"/>
      <c r="JJP304" s="5"/>
      <c r="JJQ304" s="5"/>
      <c r="JJR304" s="5"/>
      <c r="JJS304" s="5"/>
      <c r="JJT304" s="5"/>
      <c r="JJU304" s="223"/>
      <c r="JJV304" s="2"/>
      <c r="JJW304" s="2"/>
      <c r="JJX304" s="5"/>
      <c r="JJY304" s="5"/>
      <c r="JJZ304" s="5"/>
      <c r="JKA304" s="5"/>
      <c r="JKB304" s="5"/>
      <c r="JKC304" s="223"/>
      <c r="JKD304" s="2"/>
      <c r="JKE304" s="2"/>
      <c r="JKF304" s="5"/>
      <c r="JKG304" s="5"/>
      <c r="JKH304" s="5"/>
      <c r="JKI304" s="5"/>
      <c r="JKJ304" s="5"/>
      <c r="JKK304" s="223"/>
      <c r="JKL304" s="2"/>
      <c r="JKM304" s="2"/>
      <c r="JKN304" s="5"/>
      <c r="JKO304" s="5"/>
      <c r="JKP304" s="5"/>
      <c r="JKQ304" s="5"/>
      <c r="JKR304" s="5"/>
      <c r="JKS304" s="223"/>
      <c r="JKT304" s="2"/>
      <c r="JKU304" s="2"/>
      <c r="JKV304" s="5"/>
      <c r="JKW304" s="5"/>
      <c r="JKX304" s="5"/>
      <c r="JKY304" s="5"/>
      <c r="JKZ304" s="5"/>
      <c r="JLA304" s="223"/>
      <c r="JLB304" s="2"/>
      <c r="JLC304" s="2"/>
      <c r="JLD304" s="5"/>
      <c r="JLE304" s="5"/>
      <c r="JLF304" s="5"/>
      <c r="JLG304" s="5"/>
      <c r="JLH304" s="5"/>
      <c r="JLI304" s="223"/>
      <c r="JLJ304" s="2"/>
      <c r="JLK304" s="2"/>
      <c r="JLL304" s="5"/>
      <c r="JLM304" s="5"/>
      <c r="JLN304" s="5"/>
      <c r="JLO304" s="5"/>
      <c r="JLP304" s="5"/>
      <c r="JLQ304" s="223"/>
      <c r="JLR304" s="2"/>
      <c r="JLS304" s="2"/>
      <c r="JLT304" s="5"/>
      <c r="JLU304" s="5"/>
      <c r="JLV304" s="5"/>
      <c r="JLW304" s="5"/>
      <c r="JLX304" s="5"/>
      <c r="JLY304" s="223"/>
      <c r="JLZ304" s="2"/>
      <c r="JMA304" s="2"/>
      <c r="JMB304" s="5"/>
      <c r="JMC304" s="5"/>
      <c r="JMD304" s="5"/>
      <c r="JME304" s="5"/>
      <c r="JMF304" s="5"/>
      <c r="JMG304" s="223"/>
      <c r="JMH304" s="2"/>
      <c r="JMI304" s="2"/>
      <c r="JMJ304" s="5"/>
      <c r="JMK304" s="5"/>
      <c r="JML304" s="5"/>
      <c r="JMM304" s="5"/>
      <c r="JMN304" s="5"/>
      <c r="JMO304" s="223"/>
      <c r="JMP304" s="2"/>
      <c r="JMQ304" s="2"/>
      <c r="JMR304" s="5"/>
      <c r="JMS304" s="5"/>
      <c r="JMT304" s="5"/>
      <c r="JMU304" s="5"/>
      <c r="JMV304" s="5"/>
      <c r="JMW304" s="223"/>
      <c r="JMX304" s="2"/>
      <c r="JMY304" s="2"/>
      <c r="JMZ304" s="5"/>
      <c r="JNA304" s="5"/>
      <c r="JNB304" s="5"/>
      <c r="JNC304" s="5"/>
      <c r="JND304" s="5"/>
      <c r="JNE304" s="223"/>
      <c r="JNF304" s="2"/>
      <c r="JNG304" s="2"/>
      <c r="JNH304" s="5"/>
      <c r="JNI304" s="5"/>
      <c r="JNJ304" s="5"/>
      <c r="JNK304" s="5"/>
      <c r="JNL304" s="5"/>
      <c r="JNM304" s="223"/>
      <c r="JNN304" s="2"/>
      <c r="JNO304" s="2"/>
      <c r="JNP304" s="5"/>
      <c r="JNQ304" s="5"/>
      <c r="JNR304" s="5"/>
      <c r="JNS304" s="5"/>
      <c r="JNT304" s="5"/>
      <c r="JNU304" s="223"/>
      <c r="JNV304" s="2"/>
      <c r="JNW304" s="2"/>
      <c r="JNX304" s="5"/>
      <c r="JNY304" s="5"/>
      <c r="JNZ304" s="5"/>
      <c r="JOA304" s="5"/>
      <c r="JOB304" s="5"/>
      <c r="JOC304" s="223"/>
      <c r="JOD304" s="2"/>
      <c r="JOE304" s="2"/>
      <c r="JOF304" s="5"/>
      <c r="JOG304" s="5"/>
      <c r="JOH304" s="5"/>
      <c r="JOI304" s="5"/>
      <c r="JOJ304" s="5"/>
      <c r="JOK304" s="223"/>
      <c r="JOL304" s="2"/>
      <c r="JOM304" s="2"/>
      <c r="JON304" s="5"/>
      <c r="JOO304" s="5"/>
      <c r="JOP304" s="5"/>
      <c r="JOQ304" s="5"/>
      <c r="JOR304" s="5"/>
      <c r="JOS304" s="223"/>
      <c r="JOT304" s="2"/>
      <c r="JOU304" s="2"/>
      <c r="JOV304" s="5"/>
      <c r="JOW304" s="5"/>
      <c r="JOX304" s="5"/>
      <c r="JOY304" s="5"/>
      <c r="JOZ304" s="5"/>
      <c r="JPA304" s="223"/>
      <c r="JPB304" s="2"/>
      <c r="JPC304" s="2"/>
      <c r="JPD304" s="5"/>
      <c r="JPE304" s="5"/>
      <c r="JPF304" s="5"/>
      <c r="JPG304" s="5"/>
      <c r="JPH304" s="5"/>
      <c r="JPI304" s="223"/>
      <c r="JPJ304" s="2"/>
      <c r="JPK304" s="2"/>
      <c r="JPL304" s="5"/>
      <c r="JPM304" s="5"/>
      <c r="JPN304" s="5"/>
      <c r="JPO304" s="5"/>
      <c r="JPP304" s="5"/>
      <c r="JPQ304" s="223"/>
      <c r="JPR304" s="2"/>
      <c r="JPS304" s="2"/>
      <c r="JPT304" s="5"/>
      <c r="JPU304" s="5"/>
      <c r="JPV304" s="5"/>
      <c r="JPW304" s="5"/>
      <c r="JPX304" s="5"/>
      <c r="JPY304" s="223"/>
      <c r="JPZ304" s="2"/>
      <c r="JQA304" s="2"/>
      <c r="JQB304" s="5"/>
      <c r="JQC304" s="5"/>
      <c r="JQD304" s="5"/>
      <c r="JQE304" s="5"/>
      <c r="JQF304" s="5"/>
      <c r="JQG304" s="223"/>
      <c r="JQH304" s="2"/>
      <c r="JQI304" s="2"/>
      <c r="JQJ304" s="5"/>
      <c r="JQK304" s="5"/>
      <c r="JQL304" s="5"/>
      <c r="JQM304" s="5"/>
      <c r="JQN304" s="5"/>
      <c r="JQO304" s="223"/>
      <c r="JQP304" s="2"/>
      <c r="JQQ304" s="2"/>
      <c r="JQR304" s="5"/>
      <c r="JQS304" s="5"/>
      <c r="JQT304" s="5"/>
      <c r="JQU304" s="5"/>
      <c r="JQV304" s="5"/>
      <c r="JQW304" s="223"/>
      <c r="JQX304" s="2"/>
      <c r="JQY304" s="2"/>
      <c r="JQZ304" s="5"/>
      <c r="JRA304" s="5"/>
      <c r="JRB304" s="5"/>
      <c r="JRC304" s="5"/>
      <c r="JRD304" s="5"/>
      <c r="JRE304" s="223"/>
      <c r="JRF304" s="2"/>
      <c r="JRG304" s="2"/>
      <c r="JRH304" s="5"/>
      <c r="JRI304" s="5"/>
      <c r="JRJ304" s="5"/>
      <c r="JRK304" s="5"/>
      <c r="JRL304" s="5"/>
      <c r="JRM304" s="223"/>
      <c r="JRN304" s="2"/>
      <c r="JRO304" s="2"/>
      <c r="JRP304" s="5"/>
      <c r="JRQ304" s="5"/>
      <c r="JRR304" s="5"/>
      <c r="JRS304" s="5"/>
      <c r="JRT304" s="5"/>
      <c r="JRU304" s="223"/>
      <c r="JRV304" s="2"/>
      <c r="JRW304" s="2"/>
      <c r="JRX304" s="5"/>
      <c r="JRY304" s="5"/>
      <c r="JRZ304" s="5"/>
      <c r="JSA304" s="5"/>
      <c r="JSB304" s="5"/>
      <c r="JSC304" s="223"/>
      <c r="JSD304" s="2"/>
      <c r="JSE304" s="2"/>
      <c r="JSF304" s="5"/>
      <c r="JSG304" s="5"/>
      <c r="JSH304" s="5"/>
      <c r="JSI304" s="5"/>
      <c r="JSJ304" s="5"/>
      <c r="JSK304" s="223"/>
      <c r="JSL304" s="2"/>
      <c r="JSM304" s="2"/>
      <c r="JSN304" s="5"/>
      <c r="JSO304" s="5"/>
      <c r="JSP304" s="5"/>
      <c r="JSQ304" s="5"/>
      <c r="JSR304" s="5"/>
      <c r="JSS304" s="223"/>
      <c r="JST304" s="2"/>
      <c r="JSU304" s="2"/>
      <c r="JSV304" s="5"/>
      <c r="JSW304" s="5"/>
      <c r="JSX304" s="5"/>
      <c r="JSY304" s="5"/>
      <c r="JSZ304" s="5"/>
      <c r="JTA304" s="223"/>
      <c r="JTB304" s="2"/>
      <c r="JTC304" s="2"/>
      <c r="JTD304" s="5"/>
      <c r="JTE304" s="5"/>
      <c r="JTF304" s="5"/>
      <c r="JTG304" s="5"/>
      <c r="JTH304" s="5"/>
      <c r="JTI304" s="223"/>
      <c r="JTJ304" s="2"/>
      <c r="JTK304" s="2"/>
      <c r="JTL304" s="5"/>
      <c r="JTM304" s="5"/>
      <c r="JTN304" s="5"/>
      <c r="JTO304" s="5"/>
      <c r="JTP304" s="5"/>
      <c r="JTQ304" s="223"/>
      <c r="JTR304" s="2"/>
      <c r="JTS304" s="2"/>
      <c r="JTT304" s="5"/>
      <c r="JTU304" s="5"/>
      <c r="JTV304" s="5"/>
      <c r="JTW304" s="5"/>
      <c r="JTX304" s="5"/>
      <c r="JTY304" s="223"/>
      <c r="JTZ304" s="2"/>
      <c r="JUA304" s="2"/>
      <c r="JUB304" s="5"/>
      <c r="JUC304" s="5"/>
      <c r="JUD304" s="5"/>
      <c r="JUE304" s="5"/>
      <c r="JUF304" s="5"/>
      <c r="JUG304" s="223"/>
      <c r="JUH304" s="2"/>
      <c r="JUI304" s="2"/>
      <c r="JUJ304" s="5"/>
      <c r="JUK304" s="5"/>
      <c r="JUL304" s="5"/>
      <c r="JUM304" s="5"/>
      <c r="JUN304" s="5"/>
      <c r="JUO304" s="223"/>
      <c r="JUP304" s="2"/>
      <c r="JUQ304" s="2"/>
      <c r="JUR304" s="5"/>
      <c r="JUS304" s="5"/>
      <c r="JUT304" s="5"/>
      <c r="JUU304" s="5"/>
      <c r="JUV304" s="5"/>
      <c r="JUW304" s="223"/>
      <c r="JUX304" s="2"/>
      <c r="JUY304" s="2"/>
      <c r="JUZ304" s="5"/>
      <c r="JVA304" s="5"/>
      <c r="JVB304" s="5"/>
      <c r="JVC304" s="5"/>
      <c r="JVD304" s="5"/>
      <c r="JVE304" s="223"/>
      <c r="JVF304" s="2"/>
      <c r="JVG304" s="2"/>
      <c r="JVH304" s="5"/>
      <c r="JVI304" s="5"/>
      <c r="JVJ304" s="5"/>
      <c r="JVK304" s="5"/>
      <c r="JVL304" s="5"/>
      <c r="JVM304" s="223"/>
      <c r="JVN304" s="2"/>
      <c r="JVO304" s="2"/>
      <c r="JVP304" s="5"/>
      <c r="JVQ304" s="5"/>
      <c r="JVR304" s="5"/>
      <c r="JVS304" s="5"/>
      <c r="JVT304" s="5"/>
      <c r="JVU304" s="223"/>
      <c r="JVV304" s="2"/>
      <c r="JVW304" s="2"/>
      <c r="JVX304" s="5"/>
      <c r="JVY304" s="5"/>
      <c r="JVZ304" s="5"/>
      <c r="JWA304" s="5"/>
      <c r="JWB304" s="5"/>
      <c r="JWC304" s="223"/>
      <c r="JWD304" s="2"/>
      <c r="JWE304" s="2"/>
      <c r="JWF304" s="5"/>
      <c r="JWG304" s="5"/>
      <c r="JWH304" s="5"/>
      <c r="JWI304" s="5"/>
      <c r="JWJ304" s="5"/>
      <c r="JWK304" s="223"/>
      <c r="JWL304" s="2"/>
      <c r="JWM304" s="2"/>
      <c r="JWN304" s="5"/>
      <c r="JWO304" s="5"/>
      <c r="JWP304" s="5"/>
      <c r="JWQ304" s="5"/>
      <c r="JWR304" s="5"/>
      <c r="JWS304" s="223"/>
      <c r="JWT304" s="2"/>
      <c r="JWU304" s="2"/>
      <c r="JWV304" s="5"/>
      <c r="JWW304" s="5"/>
      <c r="JWX304" s="5"/>
      <c r="JWY304" s="5"/>
      <c r="JWZ304" s="5"/>
      <c r="JXA304" s="223"/>
      <c r="JXB304" s="2"/>
      <c r="JXC304" s="2"/>
      <c r="JXD304" s="5"/>
      <c r="JXE304" s="5"/>
      <c r="JXF304" s="5"/>
      <c r="JXG304" s="5"/>
      <c r="JXH304" s="5"/>
      <c r="JXI304" s="223"/>
      <c r="JXJ304" s="2"/>
      <c r="JXK304" s="2"/>
      <c r="JXL304" s="5"/>
      <c r="JXM304" s="5"/>
      <c r="JXN304" s="5"/>
      <c r="JXO304" s="5"/>
      <c r="JXP304" s="5"/>
      <c r="JXQ304" s="223"/>
      <c r="JXR304" s="2"/>
      <c r="JXS304" s="2"/>
      <c r="JXT304" s="5"/>
      <c r="JXU304" s="5"/>
      <c r="JXV304" s="5"/>
      <c r="JXW304" s="5"/>
      <c r="JXX304" s="5"/>
      <c r="JXY304" s="223"/>
      <c r="JXZ304" s="2"/>
      <c r="JYA304" s="2"/>
      <c r="JYB304" s="5"/>
      <c r="JYC304" s="5"/>
      <c r="JYD304" s="5"/>
      <c r="JYE304" s="5"/>
      <c r="JYF304" s="5"/>
      <c r="JYG304" s="223"/>
      <c r="JYH304" s="2"/>
      <c r="JYI304" s="2"/>
      <c r="JYJ304" s="5"/>
      <c r="JYK304" s="5"/>
      <c r="JYL304" s="5"/>
      <c r="JYM304" s="5"/>
      <c r="JYN304" s="5"/>
      <c r="JYO304" s="223"/>
      <c r="JYP304" s="2"/>
      <c r="JYQ304" s="2"/>
      <c r="JYR304" s="5"/>
      <c r="JYS304" s="5"/>
      <c r="JYT304" s="5"/>
      <c r="JYU304" s="5"/>
      <c r="JYV304" s="5"/>
      <c r="JYW304" s="223"/>
      <c r="JYX304" s="2"/>
      <c r="JYY304" s="2"/>
      <c r="JYZ304" s="5"/>
      <c r="JZA304" s="5"/>
      <c r="JZB304" s="5"/>
      <c r="JZC304" s="5"/>
      <c r="JZD304" s="5"/>
      <c r="JZE304" s="223"/>
      <c r="JZF304" s="2"/>
      <c r="JZG304" s="2"/>
      <c r="JZH304" s="5"/>
      <c r="JZI304" s="5"/>
      <c r="JZJ304" s="5"/>
      <c r="JZK304" s="5"/>
      <c r="JZL304" s="5"/>
      <c r="JZM304" s="223"/>
      <c r="JZN304" s="2"/>
      <c r="JZO304" s="2"/>
      <c r="JZP304" s="5"/>
      <c r="JZQ304" s="5"/>
      <c r="JZR304" s="5"/>
      <c r="JZS304" s="5"/>
      <c r="JZT304" s="5"/>
      <c r="JZU304" s="223"/>
      <c r="JZV304" s="2"/>
      <c r="JZW304" s="2"/>
      <c r="JZX304" s="5"/>
      <c r="JZY304" s="5"/>
      <c r="JZZ304" s="5"/>
      <c r="KAA304" s="5"/>
      <c r="KAB304" s="5"/>
      <c r="KAC304" s="223"/>
      <c r="KAD304" s="2"/>
      <c r="KAE304" s="2"/>
      <c r="KAF304" s="5"/>
      <c r="KAG304" s="5"/>
      <c r="KAH304" s="5"/>
      <c r="KAI304" s="5"/>
      <c r="KAJ304" s="5"/>
      <c r="KAK304" s="223"/>
      <c r="KAL304" s="2"/>
      <c r="KAM304" s="2"/>
      <c r="KAN304" s="5"/>
      <c r="KAO304" s="5"/>
      <c r="KAP304" s="5"/>
      <c r="KAQ304" s="5"/>
      <c r="KAR304" s="5"/>
      <c r="KAS304" s="223"/>
      <c r="KAT304" s="2"/>
      <c r="KAU304" s="2"/>
      <c r="KAV304" s="5"/>
      <c r="KAW304" s="5"/>
      <c r="KAX304" s="5"/>
      <c r="KAY304" s="5"/>
      <c r="KAZ304" s="5"/>
      <c r="KBA304" s="223"/>
      <c r="KBB304" s="2"/>
      <c r="KBC304" s="2"/>
      <c r="KBD304" s="5"/>
      <c r="KBE304" s="5"/>
      <c r="KBF304" s="5"/>
      <c r="KBG304" s="5"/>
      <c r="KBH304" s="5"/>
      <c r="KBI304" s="223"/>
      <c r="KBJ304" s="2"/>
      <c r="KBK304" s="2"/>
      <c r="KBL304" s="5"/>
      <c r="KBM304" s="5"/>
      <c r="KBN304" s="5"/>
      <c r="KBO304" s="5"/>
      <c r="KBP304" s="5"/>
      <c r="KBQ304" s="223"/>
      <c r="KBR304" s="2"/>
      <c r="KBS304" s="2"/>
      <c r="KBT304" s="5"/>
      <c r="KBU304" s="5"/>
      <c r="KBV304" s="5"/>
      <c r="KBW304" s="5"/>
      <c r="KBX304" s="5"/>
      <c r="KBY304" s="223"/>
      <c r="KBZ304" s="2"/>
      <c r="KCA304" s="2"/>
      <c r="KCB304" s="5"/>
      <c r="KCC304" s="5"/>
      <c r="KCD304" s="5"/>
      <c r="KCE304" s="5"/>
      <c r="KCF304" s="5"/>
      <c r="KCG304" s="223"/>
      <c r="KCH304" s="2"/>
      <c r="KCI304" s="2"/>
      <c r="KCJ304" s="5"/>
      <c r="KCK304" s="5"/>
      <c r="KCL304" s="5"/>
      <c r="KCM304" s="5"/>
      <c r="KCN304" s="5"/>
      <c r="KCO304" s="223"/>
      <c r="KCP304" s="2"/>
      <c r="KCQ304" s="2"/>
      <c r="KCR304" s="5"/>
      <c r="KCS304" s="5"/>
      <c r="KCT304" s="5"/>
      <c r="KCU304" s="5"/>
      <c r="KCV304" s="5"/>
      <c r="KCW304" s="223"/>
      <c r="KCX304" s="2"/>
      <c r="KCY304" s="2"/>
      <c r="KCZ304" s="5"/>
      <c r="KDA304" s="5"/>
      <c r="KDB304" s="5"/>
      <c r="KDC304" s="5"/>
      <c r="KDD304" s="5"/>
      <c r="KDE304" s="223"/>
      <c r="KDF304" s="2"/>
      <c r="KDG304" s="2"/>
      <c r="KDH304" s="5"/>
      <c r="KDI304" s="5"/>
      <c r="KDJ304" s="5"/>
      <c r="KDK304" s="5"/>
      <c r="KDL304" s="5"/>
      <c r="KDM304" s="223"/>
      <c r="KDN304" s="2"/>
      <c r="KDO304" s="2"/>
      <c r="KDP304" s="5"/>
      <c r="KDQ304" s="5"/>
      <c r="KDR304" s="5"/>
      <c r="KDS304" s="5"/>
      <c r="KDT304" s="5"/>
      <c r="KDU304" s="223"/>
      <c r="KDV304" s="2"/>
      <c r="KDW304" s="2"/>
      <c r="KDX304" s="5"/>
      <c r="KDY304" s="5"/>
      <c r="KDZ304" s="5"/>
      <c r="KEA304" s="5"/>
      <c r="KEB304" s="5"/>
      <c r="KEC304" s="223"/>
      <c r="KED304" s="2"/>
      <c r="KEE304" s="2"/>
      <c r="KEF304" s="5"/>
      <c r="KEG304" s="5"/>
      <c r="KEH304" s="5"/>
      <c r="KEI304" s="5"/>
      <c r="KEJ304" s="5"/>
      <c r="KEK304" s="223"/>
      <c r="KEL304" s="2"/>
      <c r="KEM304" s="2"/>
      <c r="KEN304" s="5"/>
      <c r="KEO304" s="5"/>
      <c r="KEP304" s="5"/>
      <c r="KEQ304" s="5"/>
      <c r="KER304" s="5"/>
      <c r="KES304" s="223"/>
      <c r="KET304" s="2"/>
      <c r="KEU304" s="2"/>
      <c r="KEV304" s="5"/>
      <c r="KEW304" s="5"/>
      <c r="KEX304" s="5"/>
      <c r="KEY304" s="5"/>
      <c r="KEZ304" s="5"/>
      <c r="KFA304" s="223"/>
      <c r="KFB304" s="2"/>
      <c r="KFC304" s="2"/>
      <c r="KFD304" s="5"/>
      <c r="KFE304" s="5"/>
      <c r="KFF304" s="5"/>
      <c r="KFG304" s="5"/>
      <c r="KFH304" s="5"/>
      <c r="KFI304" s="223"/>
      <c r="KFJ304" s="2"/>
      <c r="KFK304" s="2"/>
      <c r="KFL304" s="5"/>
      <c r="KFM304" s="5"/>
      <c r="KFN304" s="5"/>
      <c r="KFO304" s="5"/>
      <c r="KFP304" s="5"/>
      <c r="KFQ304" s="223"/>
      <c r="KFR304" s="2"/>
      <c r="KFS304" s="2"/>
      <c r="KFT304" s="5"/>
      <c r="KFU304" s="5"/>
      <c r="KFV304" s="5"/>
      <c r="KFW304" s="5"/>
      <c r="KFX304" s="5"/>
      <c r="KFY304" s="223"/>
      <c r="KFZ304" s="2"/>
      <c r="KGA304" s="2"/>
      <c r="KGB304" s="5"/>
      <c r="KGC304" s="5"/>
      <c r="KGD304" s="5"/>
      <c r="KGE304" s="5"/>
      <c r="KGF304" s="5"/>
      <c r="KGG304" s="223"/>
      <c r="KGH304" s="2"/>
      <c r="KGI304" s="2"/>
      <c r="KGJ304" s="5"/>
      <c r="KGK304" s="5"/>
      <c r="KGL304" s="5"/>
      <c r="KGM304" s="5"/>
      <c r="KGN304" s="5"/>
      <c r="KGO304" s="223"/>
      <c r="KGP304" s="2"/>
      <c r="KGQ304" s="2"/>
      <c r="KGR304" s="5"/>
      <c r="KGS304" s="5"/>
      <c r="KGT304" s="5"/>
      <c r="KGU304" s="5"/>
      <c r="KGV304" s="5"/>
      <c r="KGW304" s="223"/>
      <c r="KGX304" s="2"/>
      <c r="KGY304" s="2"/>
      <c r="KGZ304" s="5"/>
      <c r="KHA304" s="5"/>
      <c r="KHB304" s="5"/>
      <c r="KHC304" s="5"/>
      <c r="KHD304" s="5"/>
      <c r="KHE304" s="223"/>
      <c r="KHF304" s="2"/>
      <c r="KHG304" s="2"/>
      <c r="KHH304" s="5"/>
      <c r="KHI304" s="5"/>
      <c r="KHJ304" s="5"/>
      <c r="KHK304" s="5"/>
      <c r="KHL304" s="5"/>
      <c r="KHM304" s="223"/>
      <c r="KHN304" s="2"/>
      <c r="KHO304" s="2"/>
      <c r="KHP304" s="5"/>
      <c r="KHQ304" s="5"/>
      <c r="KHR304" s="5"/>
      <c r="KHS304" s="5"/>
      <c r="KHT304" s="5"/>
      <c r="KHU304" s="223"/>
      <c r="KHV304" s="2"/>
      <c r="KHW304" s="2"/>
      <c r="KHX304" s="5"/>
      <c r="KHY304" s="5"/>
      <c r="KHZ304" s="5"/>
      <c r="KIA304" s="5"/>
      <c r="KIB304" s="5"/>
      <c r="KIC304" s="223"/>
      <c r="KID304" s="2"/>
      <c r="KIE304" s="2"/>
      <c r="KIF304" s="5"/>
      <c r="KIG304" s="5"/>
      <c r="KIH304" s="5"/>
      <c r="KII304" s="5"/>
      <c r="KIJ304" s="5"/>
      <c r="KIK304" s="223"/>
      <c r="KIL304" s="2"/>
      <c r="KIM304" s="2"/>
      <c r="KIN304" s="5"/>
      <c r="KIO304" s="5"/>
      <c r="KIP304" s="5"/>
      <c r="KIQ304" s="5"/>
      <c r="KIR304" s="5"/>
      <c r="KIS304" s="223"/>
      <c r="KIT304" s="2"/>
      <c r="KIU304" s="2"/>
      <c r="KIV304" s="5"/>
      <c r="KIW304" s="5"/>
      <c r="KIX304" s="5"/>
      <c r="KIY304" s="5"/>
      <c r="KIZ304" s="5"/>
      <c r="KJA304" s="223"/>
      <c r="KJB304" s="2"/>
      <c r="KJC304" s="2"/>
      <c r="KJD304" s="5"/>
      <c r="KJE304" s="5"/>
      <c r="KJF304" s="5"/>
      <c r="KJG304" s="5"/>
      <c r="KJH304" s="5"/>
      <c r="KJI304" s="223"/>
      <c r="KJJ304" s="2"/>
      <c r="KJK304" s="2"/>
      <c r="KJL304" s="5"/>
      <c r="KJM304" s="5"/>
      <c r="KJN304" s="5"/>
      <c r="KJO304" s="5"/>
      <c r="KJP304" s="5"/>
      <c r="KJQ304" s="223"/>
      <c r="KJR304" s="2"/>
      <c r="KJS304" s="2"/>
      <c r="KJT304" s="5"/>
      <c r="KJU304" s="5"/>
      <c r="KJV304" s="5"/>
      <c r="KJW304" s="5"/>
      <c r="KJX304" s="5"/>
      <c r="KJY304" s="223"/>
      <c r="KJZ304" s="2"/>
      <c r="KKA304" s="2"/>
      <c r="KKB304" s="5"/>
      <c r="KKC304" s="5"/>
      <c r="KKD304" s="5"/>
      <c r="KKE304" s="5"/>
      <c r="KKF304" s="5"/>
      <c r="KKG304" s="223"/>
      <c r="KKH304" s="2"/>
      <c r="KKI304" s="2"/>
      <c r="KKJ304" s="5"/>
      <c r="KKK304" s="5"/>
      <c r="KKL304" s="5"/>
      <c r="KKM304" s="5"/>
      <c r="KKN304" s="5"/>
      <c r="KKO304" s="223"/>
      <c r="KKP304" s="2"/>
      <c r="KKQ304" s="2"/>
      <c r="KKR304" s="5"/>
      <c r="KKS304" s="5"/>
      <c r="KKT304" s="5"/>
      <c r="KKU304" s="5"/>
      <c r="KKV304" s="5"/>
      <c r="KKW304" s="223"/>
      <c r="KKX304" s="2"/>
      <c r="KKY304" s="2"/>
      <c r="KKZ304" s="5"/>
      <c r="KLA304" s="5"/>
      <c r="KLB304" s="5"/>
      <c r="KLC304" s="5"/>
      <c r="KLD304" s="5"/>
      <c r="KLE304" s="223"/>
      <c r="KLF304" s="2"/>
      <c r="KLG304" s="2"/>
      <c r="KLH304" s="5"/>
      <c r="KLI304" s="5"/>
      <c r="KLJ304" s="5"/>
      <c r="KLK304" s="5"/>
      <c r="KLL304" s="5"/>
      <c r="KLM304" s="223"/>
      <c r="KLN304" s="2"/>
      <c r="KLO304" s="2"/>
      <c r="KLP304" s="5"/>
      <c r="KLQ304" s="5"/>
      <c r="KLR304" s="5"/>
      <c r="KLS304" s="5"/>
      <c r="KLT304" s="5"/>
      <c r="KLU304" s="223"/>
      <c r="KLV304" s="2"/>
      <c r="KLW304" s="2"/>
      <c r="KLX304" s="5"/>
      <c r="KLY304" s="5"/>
      <c r="KLZ304" s="5"/>
      <c r="KMA304" s="5"/>
      <c r="KMB304" s="5"/>
      <c r="KMC304" s="223"/>
      <c r="KMD304" s="2"/>
      <c r="KME304" s="2"/>
      <c r="KMF304" s="5"/>
      <c r="KMG304" s="5"/>
      <c r="KMH304" s="5"/>
      <c r="KMI304" s="5"/>
      <c r="KMJ304" s="5"/>
      <c r="KMK304" s="223"/>
      <c r="KML304" s="2"/>
      <c r="KMM304" s="2"/>
      <c r="KMN304" s="5"/>
      <c r="KMO304" s="5"/>
      <c r="KMP304" s="5"/>
      <c r="KMQ304" s="5"/>
      <c r="KMR304" s="5"/>
      <c r="KMS304" s="223"/>
      <c r="KMT304" s="2"/>
      <c r="KMU304" s="2"/>
      <c r="KMV304" s="5"/>
      <c r="KMW304" s="5"/>
      <c r="KMX304" s="5"/>
      <c r="KMY304" s="5"/>
      <c r="KMZ304" s="5"/>
      <c r="KNA304" s="223"/>
      <c r="KNB304" s="2"/>
      <c r="KNC304" s="2"/>
      <c r="KND304" s="5"/>
      <c r="KNE304" s="5"/>
      <c r="KNF304" s="5"/>
      <c r="KNG304" s="5"/>
      <c r="KNH304" s="5"/>
      <c r="KNI304" s="223"/>
      <c r="KNJ304" s="2"/>
      <c r="KNK304" s="2"/>
      <c r="KNL304" s="5"/>
      <c r="KNM304" s="5"/>
      <c r="KNN304" s="5"/>
      <c r="KNO304" s="5"/>
      <c r="KNP304" s="5"/>
      <c r="KNQ304" s="223"/>
      <c r="KNR304" s="2"/>
      <c r="KNS304" s="2"/>
      <c r="KNT304" s="5"/>
      <c r="KNU304" s="5"/>
      <c r="KNV304" s="5"/>
      <c r="KNW304" s="5"/>
      <c r="KNX304" s="5"/>
      <c r="KNY304" s="223"/>
      <c r="KNZ304" s="2"/>
      <c r="KOA304" s="2"/>
      <c r="KOB304" s="5"/>
      <c r="KOC304" s="5"/>
      <c r="KOD304" s="5"/>
      <c r="KOE304" s="5"/>
      <c r="KOF304" s="5"/>
      <c r="KOG304" s="223"/>
      <c r="KOH304" s="2"/>
      <c r="KOI304" s="2"/>
      <c r="KOJ304" s="5"/>
      <c r="KOK304" s="5"/>
      <c r="KOL304" s="5"/>
      <c r="KOM304" s="5"/>
      <c r="KON304" s="5"/>
      <c r="KOO304" s="223"/>
      <c r="KOP304" s="2"/>
      <c r="KOQ304" s="2"/>
      <c r="KOR304" s="5"/>
      <c r="KOS304" s="5"/>
      <c r="KOT304" s="5"/>
      <c r="KOU304" s="5"/>
      <c r="KOV304" s="5"/>
      <c r="KOW304" s="223"/>
      <c r="KOX304" s="2"/>
      <c r="KOY304" s="2"/>
      <c r="KOZ304" s="5"/>
      <c r="KPA304" s="5"/>
      <c r="KPB304" s="5"/>
      <c r="KPC304" s="5"/>
      <c r="KPD304" s="5"/>
      <c r="KPE304" s="223"/>
      <c r="KPF304" s="2"/>
      <c r="KPG304" s="2"/>
      <c r="KPH304" s="5"/>
      <c r="KPI304" s="5"/>
      <c r="KPJ304" s="5"/>
      <c r="KPK304" s="5"/>
      <c r="KPL304" s="5"/>
      <c r="KPM304" s="223"/>
      <c r="KPN304" s="2"/>
      <c r="KPO304" s="2"/>
      <c r="KPP304" s="5"/>
      <c r="KPQ304" s="5"/>
      <c r="KPR304" s="5"/>
      <c r="KPS304" s="5"/>
      <c r="KPT304" s="5"/>
      <c r="KPU304" s="223"/>
      <c r="KPV304" s="2"/>
      <c r="KPW304" s="2"/>
      <c r="KPX304" s="5"/>
      <c r="KPY304" s="5"/>
      <c r="KPZ304" s="5"/>
      <c r="KQA304" s="5"/>
      <c r="KQB304" s="5"/>
      <c r="KQC304" s="223"/>
      <c r="KQD304" s="2"/>
      <c r="KQE304" s="2"/>
      <c r="KQF304" s="5"/>
      <c r="KQG304" s="5"/>
      <c r="KQH304" s="5"/>
      <c r="KQI304" s="5"/>
      <c r="KQJ304" s="5"/>
      <c r="KQK304" s="223"/>
      <c r="KQL304" s="2"/>
      <c r="KQM304" s="2"/>
      <c r="KQN304" s="5"/>
      <c r="KQO304" s="5"/>
      <c r="KQP304" s="5"/>
      <c r="KQQ304" s="5"/>
      <c r="KQR304" s="5"/>
      <c r="KQS304" s="223"/>
      <c r="KQT304" s="2"/>
      <c r="KQU304" s="2"/>
      <c r="KQV304" s="5"/>
      <c r="KQW304" s="5"/>
      <c r="KQX304" s="5"/>
      <c r="KQY304" s="5"/>
      <c r="KQZ304" s="5"/>
      <c r="KRA304" s="223"/>
      <c r="KRB304" s="2"/>
      <c r="KRC304" s="2"/>
      <c r="KRD304" s="5"/>
      <c r="KRE304" s="5"/>
      <c r="KRF304" s="5"/>
      <c r="KRG304" s="5"/>
      <c r="KRH304" s="5"/>
      <c r="KRI304" s="223"/>
      <c r="KRJ304" s="2"/>
      <c r="KRK304" s="2"/>
      <c r="KRL304" s="5"/>
      <c r="KRM304" s="5"/>
      <c r="KRN304" s="5"/>
      <c r="KRO304" s="5"/>
      <c r="KRP304" s="5"/>
      <c r="KRQ304" s="223"/>
      <c r="KRR304" s="2"/>
      <c r="KRS304" s="2"/>
      <c r="KRT304" s="5"/>
      <c r="KRU304" s="5"/>
      <c r="KRV304" s="5"/>
      <c r="KRW304" s="5"/>
      <c r="KRX304" s="5"/>
      <c r="KRY304" s="223"/>
      <c r="KRZ304" s="2"/>
      <c r="KSA304" s="2"/>
      <c r="KSB304" s="5"/>
      <c r="KSC304" s="5"/>
      <c r="KSD304" s="5"/>
      <c r="KSE304" s="5"/>
      <c r="KSF304" s="5"/>
      <c r="KSG304" s="223"/>
      <c r="KSH304" s="2"/>
      <c r="KSI304" s="2"/>
      <c r="KSJ304" s="5"/>
      <c r="KSK304" s="5"/>
      <c r="KSL304" s="5"/>
      <c r="KSM304" s="5"/>
      <c r="KSN304" s="5"/>
      <c r="KSO304" s="223"/>
      <c r="KSP304" s="2"/>
      <c r="KSQ304" s="2"/>
      <c r="KSR304" s="5"/>
      <c r="KSS304" s="5"/>
      <c r="KST304" s="5"/>
      <c r="KSU304" s="5"/>
      <c r="KSV304" s="5"/>
      <c r="KSW304" s="223"/>
      <c r="KSX304" s="2"/>
      <c r="KSY304" s="2"/>
      <c r="KSZ304" s="5"/>
      <c r="KTA304" s="5"/>
      <c r="KTB304" s="5"/>
      <c r="KTC304" s="5"/>
      <c r="KTD304" s="5"/>
      <c r="KTE304" s="223"/>
      <c r="KTF304" s="2"/>
      <c r="KTG304" s="2"/>
      <c r="KTH304" s="5"/>
      <c r="KTI304" s="5"/>
      <c r="KTJ304" s="5"/>
      <c r="KTK304" s="5"/>
      <c r="KTL304" s="5"/>
      <c r="KTM304" s="223"/>
      <c r="KTN304" s="2"/>
      <c r="KTO304" s="2"/>
      <c r="KTP304" s="5"/>
      <c r="KTQ304" s="5"/>
      <c r="KTR304" s="5"/>
      <c r="KTS304" s="5"/>
      <c r="KTT304" s="5"/>
      <c r="KTU304" s="223"/>
      <c r="KTV304" s="2"/>
      <c r="KTW304" s="2"/>
      <c r="KTX304" s="5"/>
      <c r="KTY304" s="5"/>
      <c r="KTZ304" s="5"/>
      <c r="KUA304" s="5"/>
      <c r="KUB304" s="5"/>
      <c r="KUC304" s="223"/>
      <c r="KUD304" s="2"/>
      <c r="KUE304" s="2"/>
      <c r="KUF304" s="5"/>
      <c r="KUG304" s="5"/>
      <c r="KUH304" s="5"/>
      <c r="KUI304" s="5"/>
      <c r="KUJ304" s="5"/>
      <c r="KUK304" s="223"/>
      <c r="KUL304" s="2"/>
      <c r="KUM304" s="2"/>
      <c r="KUN304" s="5"/>
      <c r="KUO304" s="5"/>
      <c r="KUP304" s="5"/>
      <c r="KUQ304" s="5"/>
      <c r="KUR304" s="5"/>
      <c r="KUS304" s="223"/>
      <c r="KUT304" s="2"/>
      <c r="KUU304" s="2"/>
      <c r="KUV304" s="5"/>
      <c r="KUW304" s="5"/>
      <c r="KUX304" s="5"/>
      <c r="KUY304" s="5"/>
      <c r="KUZ304" s="5"/>
      <c r="KVA304" s="223"/>
      <c r="KVB304" s="2"/>
      <c r="KVC304" s="2"/>
      <c r="KVD304" s="5"/>
      <c r="KVE304" s="5"/>
      <c r="KVF304" s="5"/>
      <c r="KVG304" s="5"/>
      <c r="KVH304" s="5"/>
      <c r="KVI304" s="223"/>
      <c r="KVJ304" s="2"/>
      <c r="KVK304" s="2"/>
      <c r="KVL304" s="5"/>
      <c r="KVM304" s="5"/>
      <c r="KVN304" s="5"/>
      <c r="KVO304" s="5"/>
      <c r="KVP304" s="5"/>
      <c r="KVQ304" s="223"/>
      <c r="KVR304" s="2"/>
      <c r="KVS304" s="2"/>
      <c r="KVT304" s="5"/>
      <c r="KVU304" s="5"/>
      <c r="KVV304" s="5"/>
      <c r="KVW304" s="5"/>
      <c r="KVX304" s="5"/>
      <c r="KVY304" s="223"/>
      <c r="KVZ304" s="2"/>
      <c r="KWA304" s="2"/>
      <c r="KWB304" s="5"/>
      <c r="KWC304" s="5"/>
      <c r="KWD304" s="5"/>
      <c r="KWE304" s="5"/>
      <c r="KWF304" s="5"/>
      <c r="KWG304" s="223"/>
      <c r="KWH304" s="2"/>
      <c r="KWI304" s="2"/>
      <c r="KWJ304" s="5"/>
      <c r="KWK304" s="5"/>
      <c r="KWL304" s="5"/>
      <c r="KWM304" s="5"/>
      <c r="KWN304" s="5"/>
      <c r="KWO304" s="223"/>
      <c r="KWP304" s="2"/>
      <c r="KWQ304" s="2"/>
      <c r="KWR304" s="5"/>
      <c r="KWS304" s="5"/>
      <c r="KWT304" s="5"/>
      <c r="KWU304" s="5"/>
      <c r="KWV304" s="5"/>
      <c r="KWW304" s="223"/>
      <c r="KWX304" s="2"/>
      <c r="KWY304" s="2"/>
      <c r="KWZ304" s="5"/>
      <c r="KXA304" s="5"/>
      <c r="KXB304" s="5"/>
      <c r="KXC304" s="5"/>
      <c r="KXD304" s="5"/>
      <c r="KXE304" s="223"/>
      <c r="KXF304" s="2"/>
      <c r="KXG304" s="2"/>
      <c r="KXH304" s="5"/>
      <c r="KXI304" s="5"/>
      <c r="KXJ304" s="5"/>
      <c r="KXK304" s="5"/>
      <c r="KXL304" s="5"/>
      <c r="KXM304" s="223"/>
      <c r="KXN304" s="2"/>
      <c r="KXO304" s="2"/>
      <c r="KXP304" s="5"/>
      <c r="KXQ304" s="5"/>
      <c r="KXR304" s="5"/>
      <c r="KXS304" s="5"/>
      <c r="KXT304" s="5"/>
      <c r="KXU304" s="223"/>
      <c r="KXV304" s="2"/>
      <c r="KXW304" s="2"/>
      <c r="KXX304" s="5"/>
      <c r="KXY304" s="5"/>
      <c r="KXZ304" s="5"/>
      <c r="KYA304" s="5"/>
      <c r="KYB304" s="5"/>
      <c r="KYC304" s="223"/>
      <c r="KYD304" s="2"/>
      <c r="KYE304" s="2"/>
      <c r="KYF304" s="5"/>
      <c r="KYG304" s="5"/>
      <c r="KYH304" s="5"/>
      <c r="KYI304" s="5"/>
      <c r="KYJ304" s="5"/>
      <c r="KYK304" s="223"/>
      <c r="KYL304" s="2"/>
      <c r="KYM304" s="2"/>
      <c r="KYN304" s="5"/>
      <c r="KYO304" s="5"/>
      <c r="KYP304" s="5"/>
      <c r="KYQ304" s="5"/>
      <c r="KYR304" s="5"/>
      <c r="KYS304" s="223"/>
      <c r="KYT304" s="2"/>
      <c r="KYU304" s="2"/>
      <c r="KYV304" s="5"/>
      <c r="KYW304" s="5"/>
      <c r="KYX304" s="5"/>
      <c r="KYY304" s="5"/>
      <c r="KYZ304" s="5"/>
      <c r="KZA304" s="223"/>
      <c r="KZB304" s="2"/>
      <c r="KZC304" s="2"/>
      <c r="KZD304" s="5"/>
      <c r="KZE304" s="5"/>
      <c r="KZF304" s="5"/>
      <c r="KZG304" s="5"/>
      <c r="KZH304" s="5"/>
      <c r="KZI304" s="223"/>
      <c r="KZJ304" s="2"/>
      <c r="KZK304" s="2"/>
      <c r="KZL304" s="5"/>
      <c r="KZM304" s="5"/>
      <c r="KZN304" s="5"/>
      <c r="KZO304" s="5"/>
      <c r="KZP304" s="5"/>
      <c r="KZQ304" s="223"/>
      <c r="KZR304" s="2"/>
      <c r="KZS304" s="2"/>
      <c r="KZT304" s="5"/>
      <c r="KZU304" s="5"/>
      <c r="KZV304" s="5"/>
      <c r="KZW304" s="5"/>
      <c r="KZX304" s="5"/>
      <c r="KZY304" s="223"/>
      <c r="KZZ304" s="2"/>
      <c r="LAA304" s="2"/>
      <c r="LAB304" s="5"/>
      <c r="LAC304" s="5"/>
      <c r="LAD304" s="5"/>
      <c r="LAE304" s="5"/>
      <c r="LAF304" s="5"/>
      <c r="LAG304" s="223"/>
      <c r="LAH304" s="2"/>
      <c r="LAI304" s="2"/>
      <c r="LAJ304" s="5"/>
      <c r="LAK304" s="5"/>
      <c r="LAL304" s="5"/>
      <c r="LAM304" s="5"/>
      <c r="LAN304" s="5"/>
      <c r="LAO304" s="223"/>
      <c r="LAP304" s="2"/>
      <c r="LAQ304" s="2"/>
      <c r="LAR304" s="5"/>
      <c r="LAS304" s="5"/>
      <c r="LAT304" s="5"/>
      <c r="LAU304" s="5"/>
      <c r="LAV304" s="5"/>
      <c r="LAW304" s="223"/>
      <c r="LAX304" s="2"/>
      <c r="LAY304" s="2"/>
      <c r="LAZ304" s="5"/>
      <c r="LBA304" s="5"/>
      <c r="LBB304" s="5"/>
      <c r="LBC304" s="5"/>
      <c r="LBD304" s="5"/>
      <c r="LBE304" s="223"/>
      <c r="LBF304" s="2"/>
      <c r="LBG304" s="2"/>
      <c r="LBH304" s="5"/>
      <c r="LBI304" s="5"/>
      <c r="LBJ304" s="5"/>
      <c r="LBK304" s="5"/>
      <c r="LBL304" s="5"/>
      <c r="LBM304" s="223"/>
      <c r="LBN304" s="2"/>
      <c r="LBO304" s="2"/>
      <c r="LBP304" s="5"/>
      <c r="LBQ304" s="5"/>
      <c r="LBR304" s="5"/>
      <c r="LBS304" s="5"/>
      <c r="LBT304" s="5"/>
      <c r="LBU304" s="223"/>
      <c r="LBV304" s="2"/>
      <c r="LBW304" s="2"/>
      <c r="LBX304" s="5"/>
      <c r="LBY304" s="5"/>
      <c r="LBZ304" s="5"/>
      <c r="LCA304" s="5"/>
      <c r="LCB304" s="5"/>
      <c r="LCC304" s="223"/>
      <c r="LCD304" s="2"/>
      <c r="LCE304" s="2"/>
      <c r="LCF304" s="5"/>
      <c r="LCG304" s="5"/>
      <c r="LCH304" s="5"/>
      <c r="LCI304" s="5"/>
      <c r="LCJ304" s="5"/>
      <c r="LCK304" s="223"/>
      <c r="LCL304" s="2"/>
      <c r="LCM304" s="2"/>
      <c r="LCN304" s="5"/>
      <c r="LCO304" s="5"/>
      <c r="LCP304" s="5"/>
      <c r="LCQ304" s="5"/>
      <c r="LCR304" s="5"/>
      <c r="LCS304" s="223"/>
      <c r="LCT304" s="2"/>
      <c r="LCU304" s="2"/>
      <c r="LCV304" s="5"/>
      <c r="LCW304" s="5"/>
      <c r="LCX304" s="5"/>
      <c r="LCY304" s="5"/>
      <c r="LCZ304" s="5"/>
      <c r="LDA304" s="223"/>
      <c r="LDB304" s="2"/>
      <c r="LDC304" s="2"/>
      <c r="LDD304" s="5"/>
      <c r="LDE304" s="5"/>
      <c r="LDF304" s="5"/>
      <c r="LDG304" s="5"/>
      <c r="LDH304" s="5"/>
      <c r="LDI304" s="223"/>
      <c r="LDJ304" s="2"/>
      <c r="LDK304" s="2"/>
      <c r="LDL304" s="5"/>
      <c r="LDM304" s="5"/>
      <c r="LDN304" s="5"/>
      <c r="LDO304" s="5"/>
      <c r="LDP304" s="5"/>
      <c r="LDQ304" s="223"/>
      <c r="LDR304" s="2"/>
      <c r="LDS304" s="2"/>
      <c r="LDT304" s="5"/>
      <c r="LDU304" s="5"/>
      <c r="LDV304" s="5"/>
      <c r="LDW304" s="5"/>
      <c r="LDX304" s="5"/>
      <c r="LDY304" s="223"/>
      <c r="LDZ304" s="2"/>
      <c r="LEA304" s="2"/>
      <c r="LEB304" s="5"/>
      <c r="LEC304" s="5"/>
      <c r="LED304" s="5"/>
      <c r="LEE304" s="5"/>
      <c r="LEF304" s="5"/>
      <c r="LEG304" s="223"/>
      <c r="LEH304" s="2"/>
      <c r="LEI304" s="2"/>
      <c r="LEJ304" s="5"/>
      <c r="LEK304" s="5"/>
      <c r="LEL304" s="5"/>
      <c r="LEM304" s="5"/>
      <c r="LEN304" s="5"/>
      <c r="LEO304" s="223"/>
      <c r="LEP304" s="2"/>
      <c r="LEQ304" s="2"/>
      <c r="LER304" s="5"/>
      <c r="LES304" s="5"/>
      <c r="LET304" s="5"/>
      <c r="LEU304" s="5"/>
      <c r="LEV304" s="5"/>
      <c r="LEW304" s="223"/>
      <c r="LEX304" s="2"/>
      <c r="LEY304" s="2"/>
      <c r="LEZ304" s="5"/>
      <c r="LFA304" s="5"/>
      <c r="LFB304" s="5"/>
      <c r="LFC304" s="5"/>
      <c r="LFD304" s="5"/>
      <c r="LFE304" s="223"/>
      <c r="LFF304" s="2"/>
      <c r="LFG304" s="2"/>
      <c r="LFH304" s="5"/>
      <c r="LFI304" s="5"/>
      <c r="LFJ304" s="5"/>
      <c r="LFK304" s="5"/>
      <c r="LFL304" s="5"/>
      <c r="LFM304" s="223"/>
      <c r="LFN304" s="2"/>
      <c r="LFO304" s="2"/>
      <c r="LFP304" s="5"/>
      <c r="LFQ304" s="5"/>
      <c r="LFR304" s="5"/>
      <c r="LFS304" s="5"/>
      <c r="LFT304" s="5"/>
      <c r="LFU304" s="223"/>
      <c r="LFV304" s="2"/>
      <c r="LFW304" s="2"/>
      <c r="LFX304" s="5"/>
      <c r="LFY304" s="5"/>
      <c r="LFZ304" s="5"/>
      <c r="LGA304" s="5"/>
      <c r="LGB304" s="5"/>
      <c r="LGC304" s="223"/>
      <c r="LGD304" s="2"/>
      <c r="LGE304" s="2"/>
      <c r="LGF304" s="5"/>
      <c r="LGG304" s="5"/>
      <c r="LGH304" s="5"/>
      <c r="LGI304" s="5"/>
      <c r="LGJ304" s="5"/>
      <c r="LGK304" s="223"/>
      <c r="LGL304" s="2"/>
      <c r="LGM304" s="2"/>
      <c r="LGN304" s="5"/>
      <c r="LGO304" s="5"/>
      <c r="LGP304" s="5"/>
      <c r="LGQ304" s="5"/>
      <c r="LGR304" s="5"/>
      <c r="LGS304" s="223"/>
      <c r="LGT304" s="2"/>
      <c r="LGU304" s="2"/>
      <c r="LGV304" s="5"/>
      <c r="LGW304" s="5"/>
      <c r="LGX304" s="5"/>
      <c r="LGY304" s="5"/>
      <c r="LGZ304" s="5"/>
      <c r="LHA304" s="223"/>
      <c r="LHB304" s="2"/>
      <c r="LHC304" s="2"/>
      <c r="LHD304" s="5"/>
      <c r="LHE304" s="5"/>
      <c r="LHF304" s="5"/>
      <c r="LHG304" s="5"/>
      <c r="LHH304" s="5"/>
      <c r="LHI304" s="223"/>
      <c r="LHJ304" s="2"/>
      <c r="LHK304" s="2"/>
      <c r="LHL304" s="5"/>
      <c r="LHM304" s="5"/>
      <c r="LHN304" s="5"/>
      <c r="LHO304" s="5"/>
      <c r="LHP304" s="5"/>
      <c r="LHQ304" s="223"/>
      <c r="LHR304" s="2"/>
      <c r="LHS304" s="2"/>
      <c r="LHT304" s="5"/>
      <c r="LHU304" s="5"/>
      <c r="LHV304" s="5"/>
      <c r="LHW304" s="5"/>
      <c r="LHX304" s="5"/>
      <c r="LHY304" s="223"/>
      <c r="LHZ304" s="2"/>
      <c r="LIA304" s="2"/>
      <c r="LIB304" s="5"/>
      <c r="LIC304" s="5"/>
      <c r="LID304" s="5"/>
      <c r="LIE304" s="5"/>
      <c r="LIF304" s="5"/>
      <c r="LIG304" s="223"/>
      <c r="LIH304" s="2"/>
      <c r="LII304" s="2"/>
      <c r="LIJ304" s="5"/>
      <c r="LIK304" s="5"/>
      <c r="LIL304" s="5"/>
      <c r="LIM304" s="5"/>
      <c r="LIN304" s="5"/>
      <c r="LIO304" s="223"/>
      <c r="LIP304" s="2"/>
      <c r="LIQ304" s="2"/>
      <c r="LIR304" s="5"/>
      <c r="LIS304" s="5"/>
      <c r="LIT304" s="5"/>
      <c r="LIU304" s="5"/>
      <c r="LIV304" s="5"/>
      <c r="LIW304" s="223"/>
      <c r="LIX304" s="2"/>
      <c r="LIY304" s="2"/>
      <c r="LIZ304" s="5"/>
      <c r="LJA304" s="5"/>
      <c r="LJB304" s="5"/>
      <c r="LJC304" s="5"/>
      <c r="LJD304" s="5"/>
      <c r="LJE304" s="223"/>
      <c r="LJF304" s="2"/>
      <c r="LJG304" s="2"/>
      <c r="LJH304" s="5"/>
      <c r="LJI304" s="5"/>
      <c r="LJJ304" s="5"/>
      <c r="LJK304" s="5"/>
      <c r="LJL304" s="5"/>
      <c r="LJM304" s="223"/>
      <c r="LJN304" s="2"/>
      <c r="LJO304" s="2"/>
      <c r="LJP304" s="5"/>
      <c r="LJQ304" s="5"/>
      <c r="LJR304" s="5"/>
      <c r="LJS304" s="5"/>
      <c r="LJT304" s="5"/>
      <c r="LJU304" s="223"/>
      <c r="LJV304" s="2"/>
      <c r="LJW304" s="2"/>
      <c r="LJX304" s="5"/>
      <c r="LJY304" s="5"/>
      <c r="LJZ304" s="5"/>
      <c r="LKA304" s="5"/>
      <c r="LKB304" s="5"/>
      <c r="LKC304" s="223"/>
      <c r="LKD304" s="2"/>
      <c r="LKE304" s="2"/>
      <c r="LKF304" s="5"/>
      <c r="LKG304" s="5"/>
      <c r="LKH304" s="5"/>
      <c r="LKI304" s="5"/>
      <c r="LKJ304" s="5"/>
      <c r="LKK304" s="223"/>
      <c r="LKL304" s="2"/>
      <c r="LKM304" s="2"/>
      <c r="LKN304" s="5"/>
      <c r="LKO304" s="5"/>
      <c r="LKP304" s="5"/>
      <c r="LKQ304" s="5"/>
      <c r="LKR304" s="5"/>
      <c r="LKS304" s="223"/>
      <c r="LKT304" s="2"/>
      <c r="LKU304" s="2"/>
      <c r="LKV304" s="5"/>
      <c r="LKW304" s="5"/>
      <c r="LKX304" s="5"/>
      <c r="LKY304" s="5"/>
      <c r="LKZ304" s="5"/>
      <c r="LLA304" s="223"/>
      <c r="LLB304" s="2"/>
      <c r="LLC304" s="2"/>
      <c r="LLD304" s="5"/>
      <c r="LLE304" s="5"/>
      <c r="LLF304" s="5"/>
      <c r="LLG304" s="5"/>
      <c r="LLH304" s="5"/>
      <c r="LLI304" s="223"/>
      <c r="LLJ304" s="2"/>
      <c r="LLK304" s="2"/>
      <c r="LLL304" s="5"/>
      <c r="LLM304" s="5"/>
      <c r="LLN304" s="5"/>
      <c r="LLO304" s="5"/>
      <c r="LLP304" s="5"/>
      <c r="LLQ304" s="223"/>
      <c r="LLR304" s="2"/>
      <c r="LLS304" s="2"/>
      <c r="LLT304" s="5"/>
      <c r="LLU304" s="5"/>
      <c r="LLV304" s="5"/>
      <c r="LLW304" s="5"/>
      <c r="LLX304" s="5"/>
      <c r="LLY304" s="223"/>
      <c r="LLZ304" s="2"/>
      <c r="LMA304" s="2"/>
      <c r="LMB304" s="5"/>
      <c r="LMC304" s="5"/>
      <c r="LMD304" s="5"/>
      <c r="LME304" s="5"/>
      <c r="LMF304" s="5"/>
      <c r="LMG304" s="223"/>
      <c r="LMH304" s="2"/>
      <c r="LMI304" s="2"/>
      <c r="LMJ304" s="5"/>
      <c r="LMK304" s="5"/>
      <c r="LML304" s="5"/>
      <c r="LMM304" s="5"/>
      <c r="LMN304" s="5"/>
      <c r="LMO304" s="223"/>
      <c r="LMP304" s="2"/>
      <c r="LMQ304" s="2"/>
      <c r="LMR304" s="5"/>
      <c r="LMS304" s="5"/>
      <c r="LMT304" s="5"/>
      <c r="LMU304" s="5"/>
      <c r="LMV304" s="5"/>
      <c r="LMW304" s="223"/>
      <c r="LMX304" s="2"/>
      <c r="LMY304" s="2"/>
      <c r="LMZ304" s="5"/>
      <c r="LNA304" s="5"/>
      <c r="LNB304" s="5"/>
      <c r="LNC304" s="5"/>
      <c r="LND304" s="5"/>
      <c r="LNE304" s="223"/>
      <c r="LNF304" s="2"/>
      <c r="LNG304" s="2"/>
      <c r="LNH304" s="5"/>
      <c r="LNI304" s="5"/>
      <c r="LNJ304" s="5"/>
      <c r="LNK304" s="5"/>
      <c r="LNL304" s="5"/>
      <c r="LNM304" s="223"/>
      <c r="LNN304" s="2"/>
      <c r="LNO304" s="2"/>
      <c r="LNP304" s="5"/>
      <c r="LNQ304" s="5"/>
      <c r="LNR304" s="5"/>
      <c r="LNS304" s="5"/>
      <c r="LNT304" s="5"/>
      <c r="LNU304" s="223"/>
      <c r="LNV304" s="2"/>
      <c r="LNW304" s="2"/>
      <c r="LNX304" s="5"/>
      <c r="LNY304" s="5"/>
      <c r="LNZ304" s="5"/>
      <c r="LOA304" s="5"/>
      <c r="LOB304" s="5"/>
      <c r="LOC304" s="223"/>
      <c r="LOD304" s="2"/>
      <c r="LOE304" s="2"/>
      <c r="LOF304" s="5"/>
      <c r="LOG304" s="5"/>
      <c r="LOH304" s="5"/>
      <c r="LOI304" s="5"/>
      <c r="LOJ304" s="5"/>
      <c r="LOK304" s="223"/>
      <c r="LOL304" s="2"/>
      <c r="LOM304" s="2"/>
      <c r="LON304" s="5"/>
      <c r="LOO304" s="5"/>
      <c r="LOP304" s="5"/>
      <c r="LOQ304" s="5"/>
      <c r="LOR304" s="5"/>
      <c r="LOS304" s="223"/>
      <c r="LOT304" s="2"/>
      <c r="LOU304" s="2"/>
      <c r="LOV304" s="5"/>
      <c r="LOW304" s="5"/>
      <c r="LOX304" s="5"/>
      <c r="LOY304" s="5"/>
      <c r="LOZ304" s="5"/>
      <c r="LPA304" s="223"/>
      <c r="LPB304" s="2"/>
      <c r="LPC304" s="2"/>
      <c r="LPD304" s="5"/>
      <c r="LPE304" s="5"/>
      <c r="LPF304" s="5"/>
      <c r="LPG304" s="5"/>
      <c r="LPH304" s="5"/>
      <c r="LPI304" s="223"/>
      <c r="LPJ304" s="2"/>
      <c r="LPK304" s="2"/>
      <c r="LPL304" s="5"/>
      <c r="LPM304" s="5"/>
      <c r="LPN304" s="5"/>
      <c r="LPO304" s="5"/>
      <c r="LPP304" s="5"/>
      <c r="LPQ304" s="223"/>
      <c r="LPR304" s="2"/>
      <c r="LPS304" s="2"/>
      <c r="LPT304" s="5"/>
      <c r="LPU304" s="5"/>
      <c r="LPV304" s="5"/>
      <c r="LPW304" s="5"/>
      <c r="LPX304" s="5"/>
      <c r="LPY304" s="223"/>
      <c r="LPZ304" s="2"/>
      <c r="LQA304" s="2"/>
      <c r="LQB304" s="5"/>
      <c r="LQC304" s="5"/>
      <c r="LQD304" s="5"/>
      <c r="LQE304" s="5"/>
      <c r="LQF304" s="5"/>
      <c r="LQG304" s="223"/>
      <c r="LQH304" s="2"/>
      <c r="LQI304" s="2"/>
      <c r="LQJ304" s="5"/>
      <c r="LQK304" s="5"/>
      <c r="LQL304" s="5"/>
      <c r="LQM304" s="5"/>
      <c r="LQN304" s="5"/>
      <c r="LQO304" s="223"/>
      <c r="LQP304" s="2"/>
      <c r="LQQ304" s="2"/>
      <c r="LQR304" s="5"/>
      <c r="LQS304" s="5"/>
      <c r="LQT304" s="5"/>
      <c r="LQU304" s="5"/>
      <c r="LQV304" s="5"/>
      <c r="LQW304" s="223"/>
      <c r="LQX304" s="2"/>
      <c r="LQY304" s="2"/>
      <c r="LQZ304" s="5"/>
      <c r="LRA304" s="5"/>
      <c r="LRB304" s="5"/>
      <c r="LRC304" s="5"/>
      <c r="LRD304" s="5"/>
      <c r="LRE304" s="223"/>
      <c r="LRF304" s="2"/>
      <c r="LRG304" s="2"/>
      <c r="LRH304" s="5"/>
      <c r="LRI304" s="5"/>
      <c r="LRJ304" s="5"/>
      <c r="LRK304" s="5"/>
      <c r="LRL304" s="5"/>
      <c r="LRM304" s="223"/>
      <c r="LRN304" s="2"/>
      <c r="LRO304" s="2"/>
      <c r="LRP304" s="5"/>
      <c r="LRQ304" s="5"/>
      <c r="LRR304" s="5"/>
      <c r="LRS304" s="5"/>
      <c r="LRT304" s="5"/>
      <c r="LRU304" s="223"/>
      <c r="LRV304" s="2"/>
      <c r="LRW304" s="2"/>
      <c r="LRX304" s="5"/>
      <c r="LRY304" s="5"/>
      <c r="LRZ304" s="5"/>
      <c r="LSA304" s="5"/>
      <c r="LSB304" s="5"/>
      <c r="LSC304" s="223"/>
      <c r="LSD304" s="2"/>
      <c r="LSE304" s="2"/>
      <c r="LSF304" s="5"/>
      <c r="LSG304" s="5"/>
      <c r="LSH304" s="5"/>
      <c r="LSI304" s="5"/>
      <c r="LSJ304" s="5"/>
      <c r="LSK304" s="223"/>
      <c r="LSL304" s="2"/>
      <c r="LSM304" s="2"/>
      <c r="LSN304" s="5"/>
      <c r="LSO304" s="5"/>
      <c r="LSP304" s="5"/>
      <c r="LSQ304" s="5"/>
      <c r="LSR304" s="5"/>
      <c r="LSS304" s="223"/>
      <c r="LST304" s="2"/>
      <c r="LSU304" s="2"/>
      <c r="LSV304" s="5"/>
      <c r="LSW304" s="5"/>
      <c r="LSX304" s="5"/>
      <c r="LSY304" s="5"/>
      <c r="LSZ304" s="5"/>
      <c r="LTA304" s="223"/>
      <c r="LTB304" s="2"/>
      <c r="LTC304" s="2"/>
      <c r="LTD304" s="5"/>
      <c r="LTE304" s="5"/>
      <c r="LTF304" s="5"/>
      <c r="LTG304" s="5"/>
      <c r="LTH304" s="5"/>
      <c r="LTI304" s="223"/>
      <c r="LTJ304" s="2"/>
      <c r="LTK304" s="2"/>
      <c r="LTL304" s="5"/>
      <c r="LTM304" s="5"/>
      <c r="LTN304" s="5"/>
      <c r="LTO304" s="5"/>
      <c r="LTP304" s="5"/>
      <c r="LTQ304" s="223"/>
      <c r="LTR304" s="2"/>
      <c r="LTS304" s="2"/>
      <c r="LTT304" s="5"/>
      <c r="LTU304" s="5"/>
      <c r="LTV304" s="5"/>
      <c r="LTW304" s="5"/>
      <c r="LTX304" s="5"/>
      <c r="LTY304" s="223"/>
      <c r="LTZ304" s="2"/>
      <c r="LUA304" s="2"/>
      <c r="LUB304" s="5"/>
      <c r="LUC304" s="5"/>
      <c r="LUD304" s="5"/>
      <c r="LUE304" s="5"/>
      <c r="LUF304" s="5"/>
      <c r="LUG304" s="223"/>
      <c r="LUH304" s="2"/>
      <c r="LUI304" s="2"/>
      <c r="LUJ304" s="5"/>
      <c r="LUK304" s="5"/>
      <c r="LUL304" s="5"/>
      <c r="LUM304" s="5"/>
      <c r="LUN304" s="5"/>
      <c r="LUO304" s="223"/>
      <c r="LUP304" s="2"/>
      <c r="LUQ304" s="2"/>
      <c r="LUR304" s="5"/>
      <c r="LUS304" s="5"/>
      <c r="LUT304" s="5"/>
      <c r="LUU304" s="5"/>
      <c r="LUV304" s="5"/>
      <c r="LUW304" s="223"/>
      <c r="LUX304" s="2"/>
      <c r="LUY304" s="2"/>
      <c r="LUZ304" s="5"/>
      <c r="LVA304" s="5"/>
      <c r="LVB304" s="5"/>
      <c r="LVC304" s="5"/>
      <c r="LVD304" s="5"/>
      <c r="LVE304" s="223"/>
      <c r="LVF304" s="2"/>
      <c r="LVG304" s="2"/>
      <c r="LVH304" s="5"/>
      <c r="LVI304" s="5"/>
      <c r="LVJ304" s="5"/>
      <c r="LVK304" s="5"/>
      <c r="LVL304" s="5"/>
      <c r="LVM304" s="223"/>
      <c r="LVN304" s="2"/>
      <c r="LVO304" s="2"/>
      <c r="LVP304" s="5"/>
      <c r="LVQ304" s="5"/>
      <c r="LVR304" s="5"/>
      <c r="LVS304" s="5"/>
      <c r="LVT304" s="5"/>
      <c r="LVU304" s="223"/>
      <c r="LVV304" s="2"/>
      <c r="LVW304" s="2"/>
      <c r="LVX304" s="5"/>
      <c r="LVY304" s="5"/>
      <c r="LVZ304" s="5"/>
      <c r="LWA304" s="5"/>
      <c r="LWB304" s="5"/>
      <c r="LWC304" s="223"/>
      <c r="LWD304" s="2"/>
      <c r="LWE304" s="2"/>
      <c r="LWF304" s="5"/>
      <c r="LWG304" s="5"/>
      <c r="LWH304" s="5"/>
      <c r="LWI304" s="5"/>
      <c r="LWJ304" s="5"/>
      <c r="LWK304" s="223"/>
      <c r="LWL304" s="2"/>
      <c r="LWM304" s="2"/>
      <c r="LWN304" s="5"/>
      <c r="LWO304" s="5"/>
      <c r="LWP304" s="5"/>
      <c r="LWQ304" s="5"/>
      <c r="LWR304" s="5"/>
      <c r="LWS304" s="223"/>
      <c r="LWT304" s="2"/>
      <c r="LWU304" s="2"/>
      <c r="LWV304" s="5"/>
      <c r="LWW304" s="5"/>
      <c r="LWX304" s="5"/>
      <c r="LWY304" s="5"/>
      <c r="LWZ304" s="5"/>
      <c r="LXA304" s="223"/>
      <c r="LXB304" s="2"/>
      <c r="LXC304" s="2"/>
      <c r="LXD304" s="5"/>
      <c r="LXE304" s="5"/>
      <c r="LXF304" s="5"/>
      <c r="LXG304" s="5"/>
      <c r="LXH304" s="5"/>
      <c r="LXI304" s="223"/>
      <c r="LXJ304" s="2"/>
      <c r="LXK304" s="2"/>
      <c r="LXL304" s="5"/>
      <c r="LXM304" s="5"/>
      <c r="LXN304" s="5"/>
      <c r="LXO304" s="5"/>
      <c r="LXP304" s="5"/>
      <c r="LXQ304" s="223"/>
      <c r="LXR304" s="2"/>
      <c r="LXS304" s="2"/>
      <c r="LXT304" s="5"/>
      <c r="LXU304" s="5"/>
      <c r="LXV304" s="5"/>
      <c r="LXW304" s="5"/>
      <c r="LXX304" s="5"/>
      <c r="LXY304" s="223"/>
      <c r="LXZ304" s="2"/>
      <c r="LYA304" s="2"/>
      <c r="LYB304" s="5"/>
      <c r="LYC304" s="5"/>
      <c r="LYD304" s="5"/>
      <c r="LYE304" s="5"/>
      <c r="LYF304" s="5"/>
      <c r="LYG304" s="223"/>
      <c r="LYH304" s="2"/>
      <c r="LYI304" s="2"/>
      <c r="LYJ304" s="5"/>
      <c r="LYK304" s="5"/>
      <c r="LYL304" s="5"/>
      <c r="LYM304" s="5"/>
      <c r="LYN304" s="5"/>
      <c r="LYO304" s="223"/>
      <c r="LYP304" s="2"/>
      <c r="LYQ304" s="2"/>
      <c r="LYR304" s="5"/>
      <c r="LYS304" s="5"/>
      <c r="LYT304" s="5"/>
      <c r="LYU304" s="5"/>
      <c r="LYV304" s="5"/>
      <c r="LYW304" s="223"/>
      <c r="LYX304" s="2"/>
      <c r="LYY304" s="2"/>
      <c r="LYZ304" s="5"/>
      <c r="LZA304" s="5"/>
      <c r="LZB304" s="5"/>
      <c r="LZC304" s="5"/>
      <c r="LZD304" s="5"/>
      <c r="LZE304" s="223"/>
      <c r="LZF304" s="2"/>
      <c r="LZG304" s="2"/>
      <c r="LZH304" s="5"/>
      <c r="LZI304" s="5"/>
      <c r="LZJ304" s="5"/>
      <c r="LZK304" s="5"/>
      <c r="LZL304" s="5"/>
      <c r="LZM304" s="223"/>
      <c r="LZN304" s="2"/>
      <c r="LZO304" s="2"/>
      <c r="LZP304" s="5"/>
      <c r="LZQ304" s="5"/>
      <c r="LZR304" s="5"/>
      <c r="LZS304" s="5"/>
      <c r="LZT304" s="5"/>
      <c r="LZU304" s="223"/>
      <c r="LZV304" s="2"/>
      <c r="LZW304" s="2"/>
      <c r="LZX304" s="5"/>
      <c r="LZY304" s="5"/>
      <c r="LZZ304" s="5"/>
      <c r="MAA304" s="5"/>
      <c r="MAB304" s="5"/>
      <c r="MAC304" s="223"/>
      <c r="MAD304" s="2"/>
      <c r="MAE304" s="2"/>
      <c r="MAF304" s="5"/>
      <c r="MAG304" s="5"/>
      <c r="MAH304" s="5"/>
      <c r="MAI304" s="5"/>
      <c r="MAJ304" s="5"/>
      <c r="MAK304" s="223"/>
      <c r="MAL304" s="2"/>
      <c r="MAM304" s="2"/>
      <c r="MAN304" s="5"/>
      <c r="MAO304" s="5"/>
      <c r="MAP304" s="5"/>
      <c r="MAQ304" s="5"/>
      <c r="MAR304" s="5"/>
      <c r="MAS304" s="223"/>
      <c r="MAT304" s="2"/>
      <c r="MAU304" s="2"/>
      <c r="MAV304" s="5"/>
      <c r="MAW304" s="5"/>
      <c r="MAX304" s="5"/>
      <c r="MAY304" s="5"/>
      <c r="MAZ304" s="5"/>
      <c r="MBA304" s="223"/>
      <c r="MBB304" s="2"/>
      <c r="MBC304" s="2"/>
      <c r="MBD304" s="5"/>
      <c r="MBE304" s="5"/>
      <c r="MBF304" s="5"/>
      <c r="MBG304" s="5"/>
      <c r="MBH304" s="5"/>
      <c r="MBI304" s="223"/>
      <c r="MBJ304" s="2"/>
      <c r="MBK304" s="2"/>
      <c r="MBL304" s="5"/>
      <c r="MBM304" s="5"/>
      <c r="MBN304" s="5"/>
      <c r="MBO304" s="5"/>
      <c r="MBP304" s="5"/>
      <c r="MBQ304" s="223"/>
      <c r="MBR304" s="2"/>
      <c r="MBS304" s="2"/>
      <c r="MBT304" s="5"/>
      <c r="MBU304" s="5"/>
      <c r="MBV304" s="5"/>
      <c r="MBW304" s="5"/>
      <c r="MBX304" s="5"/>
      <c r="MBY304" s="223"/>
      <c r="MBZ304" s="2"/>
      <c r="MCA304" s="2"/>
      <c r="MCB304" s="5"/>
      <c r="MCC304" s="5"/>
      <c r="MCD304" s="5"/>
      <c r="MCE304" s="5"/>
      <c r="MCF304" s="5"/>
      <c r="MCG304" s="223"/>
      <c r="MCH304" s="2"/>
      <c r="MCI304" s="2"/>
      <c r="MCJ304" s="5"/>
      <c r="MCK304" s="5"/>
      <c r="MCL304" s="5"/>
      <c r="MCM304" s="5"/>
      <c r="MCN304" s="5"/>
      <c r="MCO304" s="223"/>
      <c r="MCP304" s="2"/>
      <c r="MCQ304" s="2"/>
      <c r="MCR304" s="5"/>
      <c r="MCS304" s="5"/>
      <c r="MCT304" s="5"/>
      <c r="MCU304" s="5"/>
      <c r="MCV304" s="5"/>
      <c r="MCW304" s="223"/>
      <c r="MCX304" s="2"/>
      <c r="MCY304" s="2"/>
      <c r="MCZ304" s="5"/>
      <c r="MDA304" s="5"/>
      <c r="MDB304" s="5"/>
      <c r="MDC304" s="5"/>
      <c r="MDD304" s="5"/>
      <c r="MDE304" s="223"/>
      <c r="MDF304" s="2"/>
      <c r="MDG304" s="2"/>
      <c r="MDH304" s="5"/>
      <c r="MDI304" s="5"/>
      <c r="MDJ304" s="5"/>
      <c r="MDK304" s="5"/>
      <c r="MDL304" s="5"/>
      <c r="MDM304" s="223"/>
      <c r="MDN304" s="2"/>
      <c r="MDO304" s="2"/>
      <c r="MDP304" s="5"/>
      <c r="MDQ304" s="5"/>
      <c r="MDR304" s="5"/>
      <c r="MDS304" s="5"/>
      <c r="MDT304" s="5"/>
      <c r="MDU304" s="223"/>
      <c r="MDV304" s="2"/>
      <c r="MDW304" s="2"/>
      <c r="MDX304" s="5"/>
      <c r="MDY304" s="5"/>
      <c r="MDZ304" s="5"/>
      <c r="MEA304" s="5"/>
      <c r="MEB304" s="5"/>
      <c r="MEC304" s="223"/>
      <c r="MED304" s="2"/>
      <c r="MEE304" s="2"/>
      <c r="MEF304" s="5"/>
      <c r="MEG304" s="5"/>
      <c r="MEH304" s="5"/>
      <c r="MEI304" s="5"/>
      <c r="MEJ304" s="5"/>
      <c r="MEK304" s="223"/>
      <c r="MEL304" s="2"/>
      <c r="MEM304" s="2"/>
      <c r="MEN304" s="5"/>
      <c r="MEO304" s="5"/>
      <c r="MEP304" s="5"/>
      <c r="MEQ304" s="5"/>
      <c r="MER304" s="5"/>
      <c r="MES304" s="223"/>
      <c r="MET304" s="2"/>
      <c r="MEU304" s="2"/>
      <c r="MEV304" s="5"/>
      <c r="MEW304" s="5"/>
      <c r="MEX304" s="5"/>
      <c r="MEY304" s="5"/>
      <c r="MEZ304" s="5"/>
      <c r="MFA304" s="223"/>
      <c r="MFB304" s="2"/>
      <c r="MFC304" s="2"/>
      <c r="MFD304" s="5"/>
      <c r="MFE304" s="5"/>
      <c r="MFF304" s="5"/>
      <c r="MFG304" s="5"/>
      <c r="MFH304" s="5"/>
      <c r="MFI304" s="223"/>
      <c r="MFJ304" s="2"/>
      <c r="MFK304" s="2"/>
      <c r="MFL304" s="5"/>
      <c r="MFM304" s="5"/>
      <c r="MFN304" s="5"/>
      <c r="MFO304" s="5"/>
      <c r="MFP304" s="5"/>
      <c r="MFQ304" s="223"/>
      <c r="MFR304" s="2"/>
      <c r="MFS304" s="2"/>
      <c r="MFT304" s="5"/>
      <c r="MFU304" s="5"/>
      <c r="MFV304" s="5"/>
      <c r="MFW304" s="5"/>
      <c r="MFX304" s="5"/>
      <c r="MFY304" s="223"/>
      <c r="MFZ304" s="2"/>
      <c r="MGA304" s="2"/>
      <c r="MGB304" s="5"/>
      <c r="MGC304" s="5"/>
      <c r="MGD304" s="5"/>
      <c r="MGE304" s="5"/>
      <c r="MGF304" s="5"/>
      <c r="MGG304" s="223"/>
      <c r="MGH304" s="2"/>
      <c r="MGI304" s="2"/>
      <c r="MGJ304" s="5"/>
      <c r="MGK304" s="5"/>
      <c r="MGL304" s="5"/>
      <c r="MGM304" s="5"/>
      <c r="MGN304" s="5"/>
      <c r="MGO304" s="223"/>
      <c r="MGP304" s="2"/>
      <c r="MGQ304" s="2"/>
      <c r="MGR304" s="5"/>
      <c r="MGS304" s="5"/>
      <c r="MGT304" s="5"/>
      <c r="MGU304" s="5"/>
      <c r="MGV304" s="5"/>
      <c r="MGW304" s="223"/>
      <c r="MGX304" s="2"/>
      <c r="MGY304" s="2"/>
      <c r="MGZ304" s="5"/>
      <c r="MHA304" s="5"/>
      <c r="MHB304" s="5"/>
      <c r="MHC304" s="5"/>
      <c r="MHD304" s="5"/>
      <c r="MHE304" s="223"/>
      <c r="MHF304" s="2"/>
      <c r="MHG304" s="2"/>
      <c r="MHH304" s="5"/>
      <c r="MHI304" s="5"/>
      <c r="MHJ304" s="5"/>
      <c r="MHK304" s="5"/>
      <c r="MHL304" s="5"/>
      <c r="MHM304" s="223"/>
      <c r="MHN304" s="2"/>
      <c r="MHO304" s="2"/>
      <c r="MHP304" s="5"/>
      <c r="MHQ304" s="5"/>
      <c r="MHR304" s="5"/>
      <c r="MHS304" s="5"/>
      <c r="MHT304" s="5"/>
      <c r="MHU304" s="223"/>
      <c r="MHV304" s="2"/>
      <c r="MHW304" s="2"/>
      <c r="MHX304" s="5"/>
      <c r="MHY304" s="5"/>
      <c r="MHZ304" s="5"/>
      <c r="MIA304" s="5"/>
      <c r="MIB304" s="5"/>
      <c r="MIC304" s="223"/>
      <c r="MID304" s="2"/>
      <c r="MIE304" s="2"/>
      <c r="MIF304" s="5"/>
      <c r="MIG304" s="5"/>
      <c r="MIH304" s="5"/>
      <c r="MII304" s="5"/>
      <c r="MIJ304" s="5"/>
      <c r="MIK304" s="223"/>
      <c r="MIL304" s="2"/>
      <c r="MIM304" s="2"/>
      <c r="MIN304" s="5"/>
      <c r="MIO304" s="5"/>
      <c r="MIP304" s="5"/>
      <c r="MIQ304" s="5"/>
      <c r="MIR304" s="5"/>
      <c r="MIS304" s="223"/>
      <c r="MIT304" s="2"/>
      <c r="MIU304" s="2"/>
      <c r="MIV304" s="5"/>
      <c r="MIW304" s="5"/>
      <c r="MIX304" s="5"/>
      <c r="MIY304" s="5"/>
      <c r="MIZ304" s="5"/>
      <c r="MJA304" s="223"/>
      <c r="MJB304" s="2"/>
      <c r="MJC304" s="2"/>
      <c r="MJD304" s="5"/>
      <c r="MJE304" s="5"/>
      <c r="MJF304" s="5"/>
      <c r="MJG304" s="5"/>
      <c r="MJH304" s="5"/>
      <c r="MJI304" s="223"/>
      <c r="MJJ304" s="2"/>
      <c r="MJK304" s="2"/>
      <c r="MJL304" s="5"/>
      <c r="MJM304" s="5"/>
      <c r="MJN304" s="5"/>
      <c r="MJO304" s="5"/>
      <c r="MJP304" s="5"/>
      <c r="MJQ304" s="223"/>
      <c r="MJR304" s="2"/>
      <c r="MJS304" s="2"/>
      <c r="MJT304" s="5"/>
      <c r="MJU304" s="5"/>
      <c r="MJV304" s="5"/>
      <c r="MJW304" s="5"/>
      <c r="MJX304" s="5"/>
      <c r="MJY304" s="223"/>
      <c r="MJZ304" s="2"/>
      <c r="MKA304" s="2"/>
      <c r="MKB304" s="5"/>
      <c r="MKC304" s="5"/>
      <c r="MKD304" s="5"/>
      <c r="MKE304" s="5"/>
      <c r="MKF304" s="5"/>
      <c r="MKG304" s="223"/>
      <c r="MKH304" s="2"/>
      <c r="MKI304" s="2"/>
      <c r="MKJ304" s="5"/>
      <c r="MKK304" s="5"/>
      <c r="MKL304" s="5"/>
      <c r="MKM304" s="5"/>
      <c r="MKN304" s="5"/>
      <c r="MKO304" s="223"/>
      <c r="MKP304" s="2"/>
      <c r="MKQ304" s="2"/>
      <c r="MKR304" s="5"/>
      <c r="MKS304" s="5"/>
      <c r="MKT304" s="5"/>
      <c r="MKU304" s="5"/>
      <c r="MKV304" s="5"/>
      <c r="MKW304" s="223"/>
      <c r="MKX304" s="2"/>
      <c r="MKY304" s="2"/>
      <c r="MKZ304" s="5"/>
      <c r="MLA304" s="5"/>
      <c r="MLB304" s="5"/>
      <c r="MLC304" s="5"/>
      <c r="MLD304" s="5"/>
      <c r="MLE304" s="223"/>
      <c r="MLF304" s="2"/>
      <c r="MLG304" s="2"/>
      <c r="MLH304" s="5"/>
      <c r="MLI304" s="5"/>
      <c r="MLJ304" s="5"/>
      <c r="MLK304" s="5"/>
      <c r="MLL304" s="5"/>
      <c r="MLM304" s="223"/>
      <c r="MLN304" s="2"/>
      <c r="MLO304" s="2"/>
      <c r="MLP304" s="5"/>
      <c r="MLQ304" s="5"/>
      <c r="MLR304" s="5"/>
      <c r="MLS304" s="5"/>
      <c r="MLT304" s="5"/>
      <c r="MLU304" s="223"/>
      <c r="MLV304" s="2"/>
      <c r="MLW304" s="2"/>
      <c r="MLX304" s="5"/>
      <c r="MLY304" s="5"/>
      <c r="MLZ304" s="5"/>
      <c r="MMA304" s="5"/>
      <c r="MMB304" s="5"/>
      <c r="MMC304" s="223"/>
      <c r="MMD304" s="2"/>
      <c r="MME304" s="2"/>
      <c r="MMF304" s="5"/>
      <c r="MMG304" s="5"/>
      <c r="MMH304" s="5"/>
      <c r="MMI304" s="5"/>
      <c r="MMJ304" s="5"/>
      <c r="MMK304" s="223"/>
      <c r="MML304" s="2"/>
      <c r="MMM304" s="2"/>
      <c r="MMN304" s="5"/>
      <c r="MMO304" s="5"/>
      <c r="MMP304" s="5"/>
      <c r="MMQ304" s="5"/>
      <c r="MMR304" s="5"/>
      <c r="MMS304" s="223"/>
      <c r="MMT304" s="2"/>
      <c r="MMU304" s="2"/>
      <c r="MMV304" s="5"/>
      <c r="MMW304" s="5"/>
      <c r="MMX304" s="5"/>
      <c r="MMY304" s="5"/>
      <c r="MMZ304" s="5"/>
      <c r="MNA304" s="223"/>
      <c r="MNB304" s="2"/>
      <c r="MNC304" s="2"/>
      <c r="MND304" s="5"/>
      <c r="MNE304" s="5"/>
      <c r="MNF304" s="5"/>
      <c r="MNG304" s="5"/>
      <c r="MNH304" s="5"/>
      <c r="MNI304" s="223"/>
      <c r="MNJ304" s="2"/>
      <c r="MNK304" s="2"/>
      <c r="MNL304" s="5"/>
      <c r="MNM304" s="5"/>
      <c r="MNN304" s="5"/>
      <c r="MNO304" s="5"/>
      <c r="MNP304" s="5"/>
      <c r="MNQ304" s="223"/>
      <c r="MNR304" s="2"/>
      <c r="MNS304" s="2"/>
      <c r="MNT304" s="5"/>
      <c r="MNU304" s="5"/>
      <c r="MNV304" s="5"/>
      <c r="MNW304" s="5"/>
      <c r="MNX304" s="5"/>
      <c r="MNY304" s="223"/>
      <c r="MNZ304" s="2"/>
      <c r="MOA304" s="2"/>
      <c r="MOB304" s="5"/>
      <c r="MOC304" s="5"/>
      <c r="MOD304" s="5"/>
      <c r="MOE304" s="5"/>
      <c r="MOF304" s="5"/>
      <c r="MOG304" s="223"/>
      <c r="MOH304" s="2"/>
      <c r="MOI304" s="2"/>
      <c r="MOJ304" s="5"/>
      <c r="MOK304" s="5"/>
      <c r="MOL304" s="5"/>
      <c r="MOM304" s="5"/>
      <c r="MON304" s="5"/>
      <c r="MOO304" s="223"/>
      <c r="MOP304" s="2"/>
      <c r="MOQ304" s="2"/>
      <c r="MOR304" s="5"/>
      <c r="MOS304" s="5"/>
      <c r="MOT304" s="5"/>
      <c r="MOU304" s="5"/>
      <c r="MOV304" s="5"/>
      <c r="MOW304" s="223"/>
      <c r="MOX304" s="2"/>
      <c r="MOY304" s="2"/>
      <c r="MOZ304" s="5"/>
      <c r="MPA304" s="5"/>
      <c r="MPB304" s="5"/>
      <c r="MPC304" s="5"/>
      <c r="MPD304" s="5"/>
      <c r="MPE304" s="223"/>
      <c r="MPF304" s="2"/>
      <c r="MPG304" s="2"/>
      <c r="MPH304" s="5"/>
      <c r="MPI304" s="5"/>
      <c r="MPJ304" s="5"/>
      <c r="MPK304" s="5"/>
      <c r="MPL304" s="5"/>
      <c r="MPM304" s="223"/>
      <c r="MPN304" s="2"/>
      <c r="MPO304" s="2"/>
      <c r="MPP304" s="5"/>
      <c r="MPQ304" s="5"/>
      <c r="MPR304" s="5"/>
      <c r="MPS304" s="5"/>
      <c r="MPT304" s="5"/>
      <c r="MPU304" s="223"/>
      <c r="MPV304" s="2"/>
      <c r="MPW304" s="2"/>
      <c r="MPX304" s="5"/>
      <c r="MPY304" s="5"/>
      <c r="MPZ304" s="5"/>
      <c r="MQA304" s="5"/>
      <c r="MQB304" s="5"/>
      <c r="MQC304" s="223"/>
      <c r="MQD304" s="2"/>
      <c r="MQE304" s="2"/>
      <c r="MQF304" s="5"/>
      <c r="MQG304" s="5"/>
      <c r="MQH304" s="5"/>
      <c r="MQI304" s="5"/>
      <c r="MQJ304" s="5"/>
      <c r="MQK304" s="223"/>
      <c r="MQL304" s="2"/>
      <c r="MQM304" s="2"/>
      <c r="MQN304" s="5"/>
      <c r="MQO304" s="5"/>
      <c r="MQP304" s="5"/>
      <c r="MQQ304" s="5"/>
      <c r="MQR304" s="5"/>
      <c r="MQS304" s="223"/>
      <c r="MQT304" s="2"/>
      <c r="MQU304" s="2"/>
      <c r="MQV304" s="5"/>
      <c r="MQW304" s="5"/>
      <c r="MQX304" s="5"/>
      <c r="MQY304" s="5"/>
      <c r="MQZ304" s="5"/>
      <c r="MRA304" s="223"/>
      <c r="MRB304" s="2"/>
      <c r="MRC304" s="2"/>
      <c r="MRD304" s="5"/>
      <c r="MRE304" s="5"/>
      <c r="MRF304" s="5"/>
      <c r="MRG304" s="5"/>
      <c r="MRH304" s="5"/>
      <c r="MRI304" s="223"/>
      <c r="MRJ304" s="2"/>
      <c r="MRK304" s="2"/>
      <c r="MRL304" s="5"/>
      <c r="MRM304" s="5"/>
      <c r="MRN304" s="5"/>
      <c r="MRO304" s="5"/>
      <c r="MRP304" s="5"/>
      <c r="MRQ304" s="223"/>
      <c r="MRR304" s="2"/>
      <c r="MRS304" s="2"/>
      <c r="MRT304" s="5"/>
      <c r="MRU304" s="5"/>
      <c r="MRV304" s="5"/>
      <c r="MRW304" s="5"/>
      <c r="MRX304" s="5"/>
      <c r="MRY304" s="223"/>
      <c r="MRZ304" s="2"/>
      <c r="MSA304" s="2"/>
      <c r="MSB304" s="5"/>
      <c r="MSC304" s="5"/>
      <c r="MSD304" s="5"/>
      <c r="MSE304" s="5"/>
      <c r="MSF304" s="5"/>
      <c r="MSG304" s="223"/>
      <c r="MSH304" s="2"/>
      <c r="MSI304" s="2"/>
      <c r="MSJ304" s="5"/>
      <c r="MSK304" s="5"/>
      <c r="MSL304" s="5"/>
      <c r="MSM304" s="5"/>
      <c r="MSN304" s="5"/>
      <c r="MSO304" s="223"/>
      <c r="MSP304" s="2"/>
      <c r="MSQ304" s="2"/>
      <c r="MSR304" s="5"/>
      <c r="MSS304" s="5"/>
      <c r="MST304" s="5"/>
      <c r="MSU304" s="5"/>
      <c r="MSV304" s="5"/>
      <c r="MSW304" s="223"/>
      <c r="MSX304" s="2"/>
      <c r="MSY304" s="2"/>
      <c r="MSZ304" s="5"/>
      <c r="MTA304" s="5"/>
      <c r="MTB304" s="5"/>
      <c r="MTC304" s="5"/>
      <c r="MTD304" s="5"/>
      <c r="MTE304" s="223"/>
      <c r="MTF304" s="2"/>
      <c r="MTG304" s="2"/>
      <c r="MTH304" s="5"/>
      <c r="MTI304" s="5"/>
      <c r="MTJ304" s="5"/>
      <c r="MTK304" s="5"/>
      <c r="MTL304" s="5"/>
      <c r="MTM304" s="223"/>
      <c r="MTN304" s="2"/>
      <c r="MTO304" s="2"/>
      <c r="MTP304" s="5"/>
      <c r="MTQ304" s="5"/>
      <c r="MTR304" s="5"/>
      <c r="MTS304" s="5"/>
      <c r="MTT304" s="5"/>
      <c r="MTU304" s="223"/>
      <c r="MTV304" s="2"/>
      <c r="MTW304" s="2"/>
      <c r="MTX304" s="5"/>
      <c r="MTY304" s="5"/>
      <c r="MTZ304" s="5"/>
      <c r="MUA304" s="5"/>
      <c r="MUB304" s="5"/>
      <c r="MUC304" s="223"/>
      <c r="MUD304" s="2"/>
      <c r="MUE304" s="2"/>
      <c r="MUF304" s="5"/>
      <c r="MUG304" s="5"/>
      <c r="MUH304" s="5"/>
      <c r="MUI304" s="5"/>
      <c r="MUJ304" s="5"/>
      <c r="MUK304" s="223"/>
      <c r="MUL304" s="2"/>
      <c r="MUM304" s="2"/>
      <c r="MUN304" s="5"/>
      <c r="MUO304" s="5"/>
      <c r="MUP304" s="5"/>
      <c r="MUQ304" s="5"/>
      <c r="MUR304" s="5"/>
      <c r="MUS304" s="223"/>
      <c r="MUT304" s="2"/>
      <c r="MUU304" s="2"/>
      <c r="MUV304" s="5"/>
      <c r="MUW304" s="5"/>
      <c r="MUX304" s="5"/>
      <c r="MUY304" s="5"/>
      <c r="MUZ304" s="5"/>
      <c r="MVA304" s="223"/>
      <c r="MVB304" s="2"/>
      <c r="MVC304" s="2"/>
      <c r="MVD304" s="5"/>
      <c r="MVE304" s="5"/>
      <c r="MVF304" s="5"/>
      <c r="MVG304" s="5"/>
      <c r="MVH304" s="5"/>
      <c r="MVI304" s="223"/>
      <c r="MVJ304" s="2"/>
      <c r="MVK304" s="2"/>
      <c r="MVL304" s="5"/>
      <c r="MVM304" s="5"/>
      <c r="MVN304" s="5"/>
      <c r="MVO304" s="5"/>
      <c r="MVP304" s="5"/>
      <c r="MVQ304" s="223"/>
      <c r="MVR304" s="2"/>
      <c r="MVS304" s="2"/>
      <c r="MVT304" s="5"/>
      <c r="MVU304" s="5"/>
      <c r="MVV304" s="5"/>
      <c r="MVW304" s="5"/>
      <c r="MVX304" s="5"/>
      <c r="MVY304" s="223"/>
      <c r="MVZ304" s="2"/>
      <c r="MWA304" s="2"/>
      <c r="MWB304" s="5"/>
      <c r="MWC304" s="5"/>
      <c r="MWD304" s="5"/>
      <c r="MWE304" s="5"/>
      <c r="MWF304" s="5"/>
      <c r="MWG304" s="223"/>
      <c r="MWH304" s="2"/>
      <c r="MWI304" s="2"/>
      <c r="MWJ304" s="5"/>
      <c r="MWK304" s="5"/>
      <c r="MWL304" s="5"/>
      <c r="MWM304" s="5"/>
      <c r="MWN304" s="5"/>
      <c r="MWO304" s="223"/>
      <c r="MWP304" s="2"/>
      <c r="MWQ304" s="2"/>
      <c r="MWR304" s="5"/>
      <c r="MWS304" s="5"/>
      <c r="MWT304" s="5"/>
      <c r="MWU304" s="5"/>
      <c r="MWV304" s="5"/>
      <c r="MWW304" s="223"/>
      <c r="MWX304" s="2"/>
      <c r="MWY304" s="2"/>
      <c r="MWZ304" s="5"/>
      <c r="MXA304" s="5"/>
      <c r="MXB304" s="5"/>
      <c r="MXC304" s="5"/>
      <c r="MXD304" s="5"/>
      <c r="MXE304" s="223"/>
      <c r="MXF304" s="2"/>
      <c r="MXG304" s="2"/>
      <c r="MXH304" s="5"/>
      <c r="MXI304" s="5"/>
      <c r="MXJ304" s="5"/>
      <c r="MXK304" s="5"/>
      <c r="MXL304" s="5"/>
      <c r="MXM304" s="223"/>
      <c r="MXN304" s="2"/>
      <c r="MXO304" s="2"/>
      <c r="MXP304" s="5"/>
      <c r="MXQ304" s="5"/>
      <c r="MXR304" s="5"/>
      <c r="MXS304" s="5"/>
      <c r="MXT304" s="5"/>
      <c r="MXU304" s="223"/>
      <c r="MXV304" s="2"/>
      <c r="MXW304" s="2"/>
      <c r="MXX304" s="5"/>
      <c r="MXY304" s="5"/>
      <c r="MXZ304" s="5"/>
      <c r="MYA304" s="5"/>
      <c r="MYB304" s="5"/>
      <c r="MYC304" s="223"/>
      <c r="MYD304" s="2"/>
      <c r="MYE304" s="2"/>
      <c r="MYF304" s="5"/>
      <c r="MYG304" s="5"/>
      <c r="MYH304" s="5"/>
      <c r="MYI304" s="5"/>
      <c r="MYJ304" s="5"/>
      <c r="MYK304" s="223"/>
      <c r="MYL304" s="2"/>
      <c r="MYM304" s="2"/>
      <c r="MYN304" s="5"/>
      <c r="MYO304" s="5"/>
      <c r="MYP304" s="5"/>
      <c r="MYQ304" s="5"/>
      <c r="MYR304" s="5"/>
      <c r="MYS304" s="223"/>
      <c r="MYT304" s="2"/>
      <c r="MYU304" s="2"/>
      <c r="MYV304" s="5"/>
      <c r="MYW304" s="5"/>
      <c r="MYX304" s="5"/>
      <c r="MYY304" s="5"/>
      <c r="MYZ304" s="5"/>
      <c r="MZA304" s="223"/>
      <c r="MZB304" s="2"/>
      <c r="MZC304" s="2"/>
      <c r="MZD304" s="5"/>
      <c r="MZE304" s="5"/>
      <c r="MZF304" s="5"/>
      <c r="MZG304" s="5"/>
      <c r="MZH304" s="5"/>
      <c r="MZI304" s="223"/>
      <c r="MZJ304" s="2"/>
      <c r="MZK304" s="2"/>
      <c r="MZL304" s="5"/>
      <c r="MZM304" s="5"/>
      <c r="MZN304" s="5"/>
      <c r="MZO304" s="5"/>
      <c r="MZP304" s="5"/>
      <c r="MZQ304" s="223"/>
      <c r="MZR304" s="2"/>
      <c r="MZS304" s="2"/>
      <c r="MZT304" s="5"/>
      <c r="MZU304" s="5"/>
      <c r="MZV304" s="5"/>
      <c r="MZW304" s="5"/>
      <c r="MZX304" s="5"/>
      <c r="MZY304" s="223"/>
      <c r="MZZ304" s="2"/>
      <c r="NAA304" s="2"/>
      <c r="NAB304" s="5"/>
      <c r="NAC304" s="5"/>
      <c r="NAD304" s="5"/>
      <c r="NAE304" s="5"/>
      <c r="NAF304" s="5"/>
      <c r="NAG304" s="223"/>
      <c r="NAH304" s="2"/>
      <c r="NAI304" s="2"/>
      <c r="NAJ304" s="5"/>
      <c r="NAK304" s="5"/>
      <c r="NAL304" s="5"/>
      <c r="NAM304" s="5"/>
      <c r="NAN304" s="5"/>
      <c r="NAO304" s="223"/>
      <c r="NAP304" s="2"/>
      <c r="NAQ304" s="2"/>
      <c r="NAR304" s="5"/>
      <c r="NAS304" s="5"/>
      <c r="NAT304" s="5"/>
      <c r="NAU304" s="5"/>
      <c r="NAV304" s="5"/>
      <c r="NAW304" s="223"/>
      <c r="NAX304" s="2"/>
      <c r="NAY304" s="2"/>
      <c r="NAZ304" s="5"/>
      <c r="NBA304" s="5"/>
      <c r="NBB304" s="5"/>
      <c r="NBC304" s="5"/>
      <c r="NBD304" s="5"/>
      <c r="NBE304" s="223"/>
      <c r="NBF304" s="2"/>
      <c r="NBG304" s="2"/>
      <c r="NBH304" s="5"/>
      <c r="NBI304" s="5"/>
      <c r="NBJ304" s="5"/>
      <c r="NBK304" s="5"/>
      <c r="NBL304" s="5"/>
      <c r="NBM304" s="223"/>
      <c r="NBN304" s="2"/>
      <c r="NBO304" s="2"/>
      <c r="NBP304" s="5"/>
      <c r="NBQ304" s="5"/>
      <c r="NBR304" s="5"/>
      <c r="NBS304" s="5"/>
      <c r="NBT304" s="5"/>
      <c r="NBU304" s="223"/>
      <c r="NBV304" s="2"/>
      <c r="NBW304" s="2"/>
      <c r="NBX304" s="5"/>
      <c r="NBY304" s="5"/>
      <c r="NBZ304" s="5"/>
      <c r="NCA304" s="5"/>
      <c r="NCB304" s="5"/>
      <c r="NCC304" s="223"/>
      <c r="NCD304" s="2"/>
      <c r="NCE304" s="2"/>
      <c r="NCF304" s="5"/>
      <c r="NCG304" s="5"/>
      <c r="NCH304" s="5"/>
      <c r="NCI304" s="5"/>
      <c r="NCJ304" s="5"/>
      <c r="NCK304" s="223"/>
      <c r="NCL304" s="2"/>
      <c r="NCM304" s="2"/>
      <c r="NCN304" s="5"/>
      <c r="NCO304" s="5"/>
      <c r="NCP304" s="5"/>
      <c r="NCQ304" s="5"/>
      <c r="NCR304" s="5"/>
      <c r="NCS304" s="223"/>
      <c r="NCT304" s="2"/>
      <c r="NCU304" s="2"/>
      <c r="NCV304" s="5"/>
      <c r="NCW304" s="5"/>
      <c r="NCX304" s="5"/>
      <c r="NCY304" s="5"/>
      <c r="NCZ304" s="5"/>
      <c r="NDA304" s="223"/>
      <c r="NDB304" s="2"/>
      <c r="NDC304" s="2"/>
      <c r="NDD304" s="5"/>
      <c r="NDE304" s="5"/>
      <c r="NDF304" s="5"/>
      <c r="NDG304" s="5"/>
      <c r="NDH304" s="5"/>
      <c r="NDI304" s="223"/>
      <c r="NDJ304" s="2"/>
      <c r="NDK304" s="2"/>
      <c r="NDL304" s="5"/>
      <c r="NDM304" s="5"/>
      <c r="NDN304" s="5"/>
      <c r="NDO304" s="5"/>
      <c r="NDP304" s="5"/>
      <c r="NDQ304" s="223"/>
      <c r="NDR304" s="2"/>
      <c r="NDS304" s="2"/>
      <c r="NDT304" s="5"/>
      <c r="NDU304" s="5"/>
      <c r="NDV304" s="5"/>
      <c r="NDW304" s="5"/>
      <c r="NDX304" s="5"/>
      <c r="NDY304" s="223"/>
      <c r="NDZ304" s="2"/>
      <c r="NEA304" s="2"/>
      <c r="NEB304" s="5"/>
      <c r="NEC304" s="5"/>
      <c r="NED304" s="5"/>
      <c r="NEE304" s="5"/>
      <c r="NEF304" s="5"/>
      <c r="NEG304" s="223"/>
      <c r="NEH304" s="2"/>
      <c r="NEI304" s="2"/>
      <c r="NEJ304" s="5"/>
      <c r="NEK304" s="5"/>
      <c r="NEL304" s="5"/>
      <c r="NEM304" s="5"/>
      <c r="NEN304" s="5"/>
      <c r="NEO304" s="223"/>
      <c r="NEP304" s="2"/>
      <c r="NEQ304" s="2"/>
      <c r="NER304" s="5"/>
      <c r="NES304" s="5"/>
      <c r="NET304" s="5"/>
      <c r="NEU304" s="5"/>
      <c r="NEV304" s="5"/>
      <c r="NEW304" s="223"/>
      <c r="NEX304" s="2"/>
      <c r="NEY304" s="2"/>
      <c r="NEZ304" s="5"/>
      <c r="NFA304" s="5"/>
      <c r="NFB304" s="5"/>
      <c r="NFC304" s="5"/>
      <c r="NFD304" s="5"/>
      <c r="NFE304" s="223"/>
      <c r="NFF304" s="2"/>
      <c r="NFG304" s="2"/>
      <c r="NFH304" s="5"/>
      <c r="NFI304" s="5"/>
      <c r="NFJ304" s="5"/>
      <c r="NFK304" s="5"/>
      <c r="NFL304" s="5"/>
      <c r="NFM304" s="223"/>
      <c r="NFN304" s="2"/>
      <c r="NFO304" s="2"/>
      <c r="NFP304" s="5"/>
      <c r="NFQ304" s="5"/>
      <c r="NFR304" s="5"/>
      <c r="NFS304" s="5"/>
      <c r="NFT304" s="5"/>
      <c r="NFU304" s="223"/>
      <c r="NFV304" s="2"/>
      <c r="NFW304" s="2"/>
      <c r="NFX304" s="5"/>
      <c r="NFY304" s="5"/>
      <c r="NFZ304" s="5"/>
      <c r="NGA304" s="5"/>
      <c r="NGB304" s="5"/>
      <c r="NGC304" s="223"/>
      <c r="NGD304" s="2"/>
      <c r="NGE304" s="2"/>
      <c r="NGF304" s="5"/>
      <c r="NGG304" s="5"/>
      <c r="NGH304" s="5"/>
      <c r="NGI304" s="5"/>
      <c r="NGJ304" s="5"/>
      <c r="NGK304" s="223"/>
      <c r="NGL304" s="2"/>
      <c r="NGM304" s="2"/>
      <c r="NGN304" s="5"/>
      <c r="NGO304" s="5"/>
      <c r="NGP304" s="5"/>
      <c r="NGQ304" s="5"/>
      <c r="NGR304" s="5"/>
      <c r="NGS304" s="223"/>
      <c r="NGT304" s="2"/>
      <c r="NGU304" s="2"/>
      <c r="NGV304" s="5"/>
      <c r="NGW304" s="5"/>
      <c r="NGX304" s="5"/>
      <c r="NGY304" s="5"/>
      <c r="NGZ304" s="5"/>
      <c r="NHA304" s="223"/>
      <c r="NHB304" s="2"/>
      <c r="NHC304" s="2"/>
      <c r="NHD304" s="5"/>
      <c r="NHE304" s="5"/>
      <c r="NHF304" s="5"/>
      <c r="NHG304" s="5"/>
      <c r="NHH304" s="5"/>
      <c r="NHI304" s="223"/>
      <c r="NHJ304" s="2"/>
      <c r="NHK304" s="2"/>
      <c r="NHL304" s="5"/>
      <c r="NHM304" s="5"/>
      <c r="NHN304" s="5"/>
      <c r="NHO304" s="5"/>
      <c r="NHP304" s="5"/>
      <c r="NHQ304" s="223"/>
      <c r="NHR304" s="2"/>
      <c r="NHS304" s="2"/>
      <c r="NHT304" s="5"/>
      <c r="NHU304" s="5"/>
      <c r="NHV304" s="5"/>
      <c r="NHW304" s="5"/>
      <c r="NHX304" s="5"/>
      <c r="NHY304" s="223"/>
      <c r="NHZ304" s="2"/>
      <c r="NIA304" s="2"/>
      <c r="NIB304" s="5"/>
      <c r="NIC304" s="5"/>
      <c r="NID304" s="5"/>
      <c r="NIE304" s="5"/>
      <c r="NIF304" s="5"/>
      <c r="NIG304" s="223"/>
      <c r="NIH304" s="2"/>
      <c r="NII304" s="2"/>
      <c r="NIJ304" s="5"/>
      <c r="NIK304" s="5"/>
      <c r="NIL304" s="5"/>
      <c r="NIM304" s="5"/>
      <c r="NIN304" s="5"/>
      <c r="NIO304" s="223"/>
      <c r="NIP304" s="2"/>
      <c r="NIQ304" s="2"/>
      <c r="NIR304" s="5"/>
      <c r="NIS304" s="5"/>
      <c r="NIT304" s="5"/>
      <c r="NIU304" s="5"/>
      <c r="NIV304" s="5"/>
      <c r="NIW304" s="223"/>
      <c r="NIX304" s="2"/>
      <c r="NIY304" s="2"/>
      <c r="NIZ304" s="5"/>
      <c r="NJA304" s="5"/>
      <c r="NJB304" s="5"/>
      <c r="NJC304" s="5"/>
      <c r="NJD304" s="5"/>
      <c r="NJE304" s="223"/>
      <c r="NJF304" s="2"/>
      <c r="NJG304" s="2"/>
      <c r="NJH304" s="5"/>
      <c r="NJI304" s="5"/>
      <c r="NJJ304" s="5"/>
      <c r="NJK304" s="5"/>
      <c r="NJL304" s="5"/>
      <c r="NJM304" s="223"/>
      <c r="NJN304" s="2"/>
      <c r="NJO304" s="2"/>
      <c r="NJP304" s="5"/>
      <c r="NJQ304" s="5"/>
      <c r="NJR304" s="5"/>
      <c r="NJS304" s="5"/>
      <c r="NJT304" s="5"/>
      <c r="NJU304" s="223"/>
      <c r="NJV304" s="2"/>
      <c r="NJW304" s="2"/>
      <c r="NJX304" s="5"/>
      <c r="NJY304" s="5"/>
      <c r="NJZ304" s="5"/>
      <c r="NKA304" s="5"/>
      <c r="NKB304" s="5"/>
      <c r="NKC304" s="223"/>
      <c r="NKD304" s="2"/>
      <c r="NKE304" s="2"/>
      <c r="NKF304" s="5"/>
      <c r="NKG304" s="5"/>
      <c r="NKH304" s="5"/>
      <c r="NKI304" s="5"/>
      <c r="NKJ304" s="5"/>
      <c r="NKK304" s="223"/>
      <c r="NKL304" s="2"/>
      <c r="NKM304" s="2"/>
      <c r="NKN304" s="5"/>
      <c r="NKO304" s="5"/>
      <c r="NKP304" s="5"/>
      <c r="NKQ304" s="5"/>
      <c r="NKR304" s="5"/>
      <c r="NKS304" s="223"/>
      <c r="NKT304" s="2"/>
      <c r="NKU304" s="2"/>
      <c r="NKV304" s="5"/>
      <c r="NKW304" s="5"/>
      <c r="NKX304" s="5"/>
      <c r="NKY304" s="5"/>
      <c r="NKZ304" s="5"/>
      <c r="NLA304" s="223"/>
      <c r="NLB304" s="2"/>
      <c r="NLC304" s="2"/>
      <c r="NLD304" s="5"/>
      <c r="NLE304" s="5"/>
      <c r="NLF304" s="5"/>
      <c r="NLG304" s="5"/>
      <c r="NLH304" s="5"/>
      <c r="NLI304" s="223"/>
      <c r="NLJ304" s="2"/>
      <c r="NLK304" s="2"/>
      <c r="NLL304" s="5"/>
      <c r="NLM304" s="5"/>
      <c r="NLN304" s="5"/>
      <c r="NLO304" s="5"/>
      <c r="NLP304" s="5"/>
      <c r="NLQ304" s="223"/>
      <c r="NLR304" s="2"/>
      <c r="NLS304" s="2"/>
      <c r="NLT304" s="5"/>
      <c r="NLU304" s="5"/>
      <c r="NLV304" s="5"/>
      <c r="NLW304" s="5"/>
      <c r="NLX304" s="5"/>
      <c r="NLY304" s="223"/>
      <c r="NLZ304" s="2"/>
      <c r="NMA304" s="2"/>
      <c r="NMB304" s="5"/>
      <c r="NMC304" s="5"/>
      <c r="NMD304" s="5"/>
      <c r="NME304" s="5"/>
      <c r="NMF304" s="5"/>
      <c r="NMG304" s="223"/>
      <c r="NMH304" s="2"/>
      <c r="NMI304" s="2"/>
      <c r="NMJ304" s="5"/>
      <c r="NMK304" s="5"/>
      <c r="NML304" s="5"/>
      <c r="NMM304" s="5"/>
      <c r="NMN304" s="5"/>
      <c r="NMO304" s="223"/>
      <c r="NMP304" s="2"/>
      <c r="NMQ304" s="2"/>
      <c r="NMR304" s="5"/>
      <c r="NMS304" s="5"/>
      <c r="NMT304" s="5"/>
      <c r="NMU304" s="5"/>
      <c r="NMV304" s="5"/>
      <c r="NMW304" s="223"/>
      <c r="NMX304" s="2"/>
      <c r="NMY304" s="2"/>
      <c r="NMZ304" s="5"/>
      <c r="NNA304" s="5"/>
      <c r="NNB304" s="5"/>
      <c r="NNC304" s="5"/>
      <c r="NND304" s="5"/>
      <c r="NNE304" s="223"/>
      <c r="NNF304" s="2"/>
      <c r="NNG304" s="2"/>
      <c r="NNH304" s="5"/>
      <c r="NNI304" s="5"/>
      <c r="NNJ304" s="5"/>
      <c r="NNK304" s="5"/>
      <c r="NNL304" s="5"/>
      <c r="NNM304" s="223"/>
      <c r="NNN304" s="2"/>
      <c r="NNO304" s="2"/>
      <c r="NNP304" s="5"/>
      <c r="NNQ304" s="5"/>
      <c r="NNR304" s="5"/>
      <c r="NNS304" s="5"/>
      <c r="NNT304" s="5"/>
      <c r="NNU304" s="223"/>
      <c r="NNV304" s="2"/>
      <c r="NNW304" s="2"/>
      <c r="NNX304" s="5"/>
      <c r="NNY304" s="5"/>
      <c r="NNZ304" s="5"/>
      <c r="NOA304" s="5"/>
      <c r="NOB304" s="5"/>
      <c r="NOC304" s="223"/>
      <c r="NOD304" s="2"/>
      <c r="NOE304" s="2"/>
      <c r="NOF304" s="5"/>
      <c r="NOG304" s="5"/>
      <c r="NOH304" s="5"/>
      <c r="NOI304" s="5"/>
      <c r="NOJ304" s="5"/>
      <c r="NOK304" s="223"/>
      <c r="NOL304" s="2"/>
      <c r="NOM304" s="2"/>
      <c r="NON304" s="5"/>
      <c r="NOO304" s="5"/>
      <c r="NOP304" s="5"/>
      <c r="NOQ304" s="5"/>
      <c r="NOR304" s="5"/>
      <c r="NOS304" s="223"/>
      <c r="NOT304" s="2"/>
      <c r="NOU304" s="2"/>
      <c r="NOV304" s="5"/>
      <c r="NOW304" s="5"/>
      <c r="NOX304" s="5"/>
      <c r="NOY304" s="5"/>
      <c r="NOZ304" s="5"/>
      <c r="NPA304" s="223"/>
      <c r="NPB304" s="2"/>
      <c r="NPC304" s="2"/>
      <c r="NPD304" s="5"/>
      <c r="NPE304" s="5"/>
      <c r="NPF304" s="5"/>
      <c r="NPG304" s="5"/>
      <c r="NPH304" s="5"/>
      <c r="NPI304" s="223"/>
      <c r="NPJ304" s="2"/>
      <c r="NPK304" s="2"/>
      <c r="NPL304" s="5"/>
      <c r="NPM304" s="5"/>
      <c r="NPN304" s="5"/>
      <c r="NPO304" s="5"/>
      <c r="NPP304" s="5"/>
      <c r="NPQ304" s="223"/>
      <c r="NPR304" s="2"/>
      <c r="NPS304" s="2"/>
      <c r="NPT304" s="5"/>
      <c r="NPU304" s="5"/>
      <c r="NPV304" s="5"/>
      <c r="NPW304" s="5"/>
      <c r="NPX304" s="5"/>
      <c r="NPY304" s="223"/>
      <c r="NPZ304" s="2"/>
      <c r="NQA304" s="2"/>
      <c r="NQB304" s="5"/>
      <c r="NQC304" s="5"/>
      <c r="NQD304" s="5"/>
      <c r="NQE304" s="5"/>
      <c r="NQF304" s="5"/>
      <c r="NQG304" s="223"/>
      <c r="NQH304" s="2"/>
      <c r="NQI304" s="2"/>
      <c r="NQJ304" s="5"/>
      <c r="NQK304" s="5"/>
      <c r="NQL304" s="5"/>
      <c r="NQM304" s="5"/>
      <c r="NQN304" s="5"/>
      <c r="NQO304" s="223"/>
      <c r="NQP304" s="2"/>
      <c r="NQQ304" s="2"/>
      <c r="NQR304" s="5"/>
      <c r="NQS304" s="5"/>
      <c r="NQT304" s="5"/>
      <c r="NQU304" s="5"/>
      <c r="NQV304" s="5"/>
      <c r="NQW304" s="223"/>
      <c r="NQX304" s="2"/>
      <c r="NQY304" s="2"/>
      <c r="NQZ304" s="5"/>
      <c r="NRA304" s="5"/>
      <c r="NRB304" s="5"/>
      <c r="NRC304" s="5"/>
      <c r="NRD304" s="5"/>
      <c r="NRE304" s="223"/>
      <c r="NRF304" s="2"/>
      <c r="NRG304" s="2"/>
      <c r="NRH304" s="5"/>
      <c r="NRI304" s="5"/>
      <c r="NRJ304" s="5"/>
      <c r="NRK304" s="5"/>
      <c r="NRL304" s="5"/>
      <c r="NRM304" s="223"/>
      <c r="NRN304" s="2"/>
      <c r="NRO304" s="2"/>
      <c r="NRP304" s="5"/>
      <c r="NRQ304" s="5"/>
      <c r="NRR304" s="5"/>
      <c r="NRS304" s="5"/>
      <c r="NRT304" s="5"/>
      <c r="NRU304" s="223"/>
      <c r="NRV304" s="2"/>
      <c r="NRW304" s="2"/>
      <c r="NRX304" s="5"/>
      <c r="NRY304" s="5"/>
      <c r="NRZ304" s="5"/>
      <c r="NSA304" s="5"/>
      <c r="NSB304" s="5"/>
      <c r="NSC304" s="223"/>
      <c r="NSD304" s="2"/>
      <c r="NSE304" s="2"/>
      <c r="NSF304" s="5"/>
      <c r="NSG304" s="5"/>
      <c r="NSH304" s="5"/>
      <c r="NSI304" s="5"/>
      <c r="NSJ304" s="5"/>
      <c r="NSK304" s="223"/>
      <c r="NSL304" s="2"/>
      <c r="NSM304" s="2"/>
      <c r="NSN304" s="5"/>
      <c r="NSO304" s="5"/>
      <c r="NSP304" s="5"/>
      <c r="NSQ304" s="5"/>
      <c r="NSR304" s="5"/>
      <c r="NSS304" s="223"/>
      <c r="NST304" s="2"/>
      <c r="NSU304" s="2"/>
      <c r="NSV304" s="5"/>
      <c r="NSW304" s="5"/>
      <c r="NSX304" s="5"/>
      <c r="NSY304" s="5"/>
      <c r="NSZ304" s="5"/>
      <c r="NTA304" s="223"/>
      <c r="NTB304" s="2"/>
      <c r="NTC304" s="2"/>
      <c r="NTD304" s="5"/>
      <c r="NTE304" s="5"/>
      <c r="NTF304" s="5"/>
      <c r="NTG304" s="5"/>
      <c r="NTH304" s="5"/>
      <c r="NTI304" s="223"/>
      <c r="NTJ304" s="2"/>
      <c r="NTK304" s="2"/>
      <c r="NTL304" s="5"/>
      <c r="NTM304" s="5"/>
      <c r="NTN304" s="5"/>
      <c r="NTO304" s="5"/>
      <c r="NTP304" s="5"/>
      <c r="NTQ304" s="223"/>
      <c r="NTR304" s="2"/>
      <c r="NTS304" s="2"/>
      <c r="NTT304" s="5"/>
      <c r="NTU304" s="5"/>
      <c r="NTV304" s="5"/>
      <c r="NTW304" s="5"/>
      <c r="NTX304" s="5"/>
      <c r="NTY304" s="223"/>
      <c r="NTZ304" s="2"/>
      <c r="NUA304" s="2"/>
      <c r="NUB304" s="5"/>
      <c r="NUC304" s="5"/>
      <c r="NUD304" s="5"/>
      <c r="NUE304" s="5"/>
      <c r="NUF304" s="5"/>
      <c r="NUG304" s="223"/>
      <c r="NUH304" s="2"/>
      <c r="NUI304" s="2"/>
      <c r="NUJ304" s="5"/>
      <c r="NUK304" s="5"/>
      <c r="NUL304" s="5"/>
      <c r="NUM304" s="5"/>
      <c r="NUN304" s="5"/>
      <c r="NUO304" s="223"/>
      <c r="NUP304" s="2"/>
      <c r="NUQ304" s="2"/>
      <c r="NUR304" s="5"/>
      <c r="NUS304" s="5"/>
      <c r="NUT304" s="5"/>
      <c r="NUU304" s="5"/>
      <c r="NUV304" s="5"/>
      <c r="NUW304" s="223"/>
      <c r="NUX304" s="2"/>
      <c r="NUY304" s="2"/>
      <c r="NUZ304" s="5"/>
      <c r="NVA304" s="5"/>
      <c r="NVB304" s="5"/>
      <c r="NVC304" s="5"/>
      <c r="NVD304" s="5"/>
      <c r="NVE304" s="223"/>
      <c r="NVF304" s="2"/>
      <c r="NVG304" s="2"/>
      <c r="NVH304" s="5"/>
      <c r="NVI304" s="5"/>
      <c r="NVJ304" s="5"/>
      <c r="NVK304" s="5"/>
      <c r="NVL304" s="5"/>
      <c r="NVM304" s="223"/>
      <c r="NVN304" s="2"/>
      <c r="NVO304" s="2"/>
      <c r="NVP304" s="5"/>
      <c r="NVQ304" s="5"/>
      <c r="NVR304" s="5"/>
      <c r="NVS304" s="5"/>
      <c r="NVT304" s="5"/>
      <c r="NVU304" s="223"/>
      <c r="NVV304" s="2"/>
      <c r="NVW304" s="2"/>
      <c r="NVX304" s="5"/>
      <c r="NVY304" s="5"/>
      <c r="NVZ304" s="5"/>
      <c r="NWA304" s="5"/>
      <c r="NWB304" s="5"/>
      <c r="NWC304" s="223"/>
      <c r="NWD304" s="2"/>
      <c r="NWE304" s="2"/>
      <c r="NWF304" s="5"/>
      <c r="NWG304" s="5"/>
      <c r="NWH304" s="5"/>
      <c r="NWI304" s="5"/>
      <c r="NWJ304" s="5"/>
      <c r="NWK304" s="223"/>
      <c r="NWL304" s="2"/>
      <c r="NWM304" s="2"/>
      <c r="NWN304" s="5"/>
      <c r="NWO304" s="5"/>
      <c r="NWP304" s="5"/>
      <c r="NWQ304" s="5"/>
      <c r="NWR304" s="5"/>
      <c r="NWS304" s="223"/>
      <c r="NWT304" s="2"/>
      <c r="NWU304" s="2"/>
      <c r="NWV304" s="5"/>
      <c r="NWW304" s="5"/>
      <c r="NWX304" s="5"/>
      <c r="NWY304" s="5"/>
      <c r="NWZ304" s="5"/>
      <c r="NXA304" s="223"/>
      <c r="NXB304" s="2"/>
      <c r="NXC304" s="2"/>
      <c r="NXD304" s="5"/>
      <c r="NXE304" s="5"/>
      <c r="NXF304" s="5"/>
      <c r="NXG304" s="5"/>
      <c r="NXH304" s="5"/>
      <c r="NXI304" s="223"/>
      <c r="NXJ304" s="2"/>
      <c r="NXK304" s="2"/>
      <c r="NXL304" s="5"/>
      <c r="NXM304" s="5"/>
      <c r="NXN304" s="5"/>
      <c r="NXO304" s="5"/>
      <c r="NXP304" s="5"/>
      <c r="NXQ304" s="223"/>
      <c r="NXR304" s="2"/>
      <c r="NXS304" s="2"/>
      <c r="NXT304" s="5"/>
      <c r="NXU304" s="5"/>
      <c r="NXV304" s="5"/>
      <c r="NXW304" s="5"/>
      <c r="NXX304" s="5"/>
      <c r="NXY304" s="223"/>
      <c r="NXZ304" s="2"/>
      <c r="NYA304" s="2"/>
      <c r="NYB304" s="5"/>
      <c r="NYC304" s="5"/>
      <c r="NYD304" s="5"/>
      <c r="NYE304" s="5"/>
      <c r="NYF304" s="5"/>
      <c r="NYG304" s="223"/>
      <c r="NYH304" s="2"/>
      <c r="NYI304" s="2"/>
      <c r="NYJ304" s="5"/>
      <c r="NYK304" s="5"/>
      <c r="NYL304" s="5"/>
      <c r="NYM304" s="5"/>
      <c r="NYN304" s="5"/>
      <c r="NYO304" s="223"/>
      <c r="NYP304" s="2"/>
      <c r="NYQ304" s="2"/>
      <c r="NYR304" s="5"/>
      <c r="NYS304" s="5"/>
      <c r="NYT304" s="5"/>
      <c r="NYU304" s="5"/>
      <c r="NYV304" s="5"/>
      <c r="NYW304" s="223"/>
      <c r="NYX304" s="2"/>
      <c r="NYY304" s="2"/>
      <c r="NYZ304" s="5"/>
      <c r="NZA304" s="5"/>
      <c r="NZB304" s="5"/>
      <c r="NZC304" s="5"/>
      <c r="NZD304" s="5"/>
      <c r="NZE304" s="223"/>
      <c r="NZF304" s="2"/>
      <c r="NZG304" s="2"/>
      <c r="NZH304" s="5"/>
      <c r="NZI304" s="5"/>
      <c r="NZJ304" s="5"/>
      <c r="NZK304" s="5"/>
      <c r="NZL304" s="5"/>
      <c r="NZM304" s="223"/>
      <c r="NZN304" s="2"/>
      <c r="NZO304" s="2"/>
      <c r="NZP304" s="5"/>
      <c r="NZQ304" s="5"/>
      <c r="NZR304" s="5"/>
      <c r="NZS304" s="5"/>
      <c r="NZT304" s="5"/>
      <c r="NZU304" s="223"/>
      <c r="NZV304" s="2"/>
      <c r="NZW304" s="2"/>
      <c r="NZX304" s="5"/>
      <c r="NZY304" s="5"/>
      <c r="NZZ304" s="5"/>
      <c r="OAA304" s="5"/>
      <c r="OAB304" s="5"/>
      <c r="OAC304" s="223"/>
      <c r="OAD304" s="2"/>
      <c r="OAE304" s="2"/>
      <c r="OAF304" s="5"/>
      <c r="OAG304" s="5"/>
      <c r="OAH304" s="5"/>
      <c r="OAI304" s="5"/>
      <c r="OAJ304" s="5"/>
      <c r="OAK304" s="223"/>
      <c r="OAL304" s="2"/>
      <c r="OAM304" s="2"/>
      <c r="OAN304" s="5"/>
      <c r="OAO304" s="5"/>
      <c r="OAP304" s="5"/>
      <c r="OAQ304" s="5"/>
      <c r="OAR304" s="5"/>
      <c r="OAS304" s="223"/>
      <c r="OAT304" s="2"/>
      <c r="OAU304" s="2"/>
      <c r="OAV304" s="5"/>
      <c r="OAW304" s="5"/>
      <c r="OAX304" s="5"/>
      <c r="OAY304" s="5"/>
      <c r="OAZ304" s="5"/>
      <c r="OBA304" s="223"/>
      <c r="OBB304" s="2"/>
      <c r="OBC304" s="2"/>
      <c r="OBD304" s="5"/>
      <c r="OBE304" s="5"/>
      <c r="OBF304" s="5"/>
      <c r="OBG304" s="5"/>
      <c r="OBH304" s="5"/>
      <c r="OBI304" s="223"/>
      <c r="OBJ304" s="2"/>
      <c r="OBK304" s="2"/>
      <c r="OBL304" s="5"/>
      <c r="OBM304" s="5"/>
      <c r="OBN304" s="5"/>
      <c r="OBO304" s="5"/>
      <c r="OBP304" s="5"/>
      <c r="OBQ304" s="223"/>
      <c r="OBR304" s="2"/>
      <c r="OBS304" s="2"/>
      <c r="OBT304" s="5"/>
      <c r="OBU304" s="5"/>
      <c r="OBV304" s="5"/>
      <c r="OBW304" s="5"/>
      <c r="OBX304" s="5"/>
      <c r="OBY304" s="223"/>
      <c r="OBZ304" s="2"/>
      <c r="OCA304" s="2"/>
      <c r="OCB304" s="5"/>
      <c r="OCC304" s="5"/>
      <c r="OCD304" s="5"/>
      <c r="OCE304" s="5"/>
      <c r="OCF304" s="5"/>
      <c r="OCG304" s="223"/>
      <c r="OCH304" s="2"/>
      <c r="OCI304" s="2"/>
      <c r="OCJ304" s="5"/>
      <c r="OCK304" s="5"/>
      <c r="OCL304" s="5"/>
      <c r="OCM304" s="5"/>
      <c r="OCN304" s="5"/>
      <c r="OCO304" s="223"/>
      <c r="OCP304" s="2"/>
      <c r="OCQ304" s="2"/>
      <c r="OCR304" s="5"/>
      <c r="OCS304" s="5"/>
      <c r="OCT304" s="5"/>
      <c r="OCU304" s="5"/>
      <c r="OCV304" s="5"/>
      <c r="OCW304" s="223"/>
      <c r="OCX304" s="2"/>
      <c r="OCY304" s="2"/>
      <c r="OCZ304" s="5"/>
      <c r="ODA304" s="5"/>
      <c r="ODB304" s="5"/>
      <c r="ODC304" s="5"/>
      <c r="ODD304" s="5"/>
      <c r="ODE304" s="223"/>
      <c r="ODF304" s="2"/>
      <c r="ODG304" s="2"/>
      <c r="ODH304" s="5"/>
      <c r="ODI304" s="5"/>
      <c r="ODJ304" s="5"/>
      <c r="ODK304" s="5"/>
      <c r="ODL304" s="5"/>
      <c r="ODM304" s="223"/>
      <c r="ODN304" s="2"/>
      <c r="ODO304" s="2"/>
      <c r="ODP304" s="5"/>
      <c r="ODQ304" s="5"/>
      <c r="ODR304" s="5"/>
      <c r="ODS304" s="5"/>
      <c r="ODT304" s="5"/>
      <c r="ODU304" s="223"/>
      <c r="ODV304" s="2"/>
      <c r="ODW304" s="2"/>
      <c r="ODX304" s="5"/>
      <c r="ODY304" s="5"/>
      <c r="ODZ304" s="5"/>
      <c r="OEA304" s="5"/>
      <c r="OEB304" s="5"/>
      <c r="OEC304" s="223"/>
      <c r="OED304" s="2"/>
      <c r="OEE304" s="2"/>
      <c r="OEF304" s="5"/>
      <c r="OEG304" s="5"/>
      <c r="OEH304" s="5"/>
      <c r="OEI304" s="5"/>
      <c r="OEJ304" s="5"/>
      <c r="OEK304" s="223"/>
      <c r="OEL304" s="2"/>
      <c r="OEM304" s="2"/>
      <c r="OEN304" s="5"/>
      <c r="OEO304" s="5"/>
      <c r="OEP304" s="5"/>
      <c r="OEQ304" s="5"/>
      <c r="OER304" s="5"/>
      <c r="OES304" s="223"/>
      <c r="OET304" s="2"/>
      <c r="OEU304" s="2"/>
      <c r="OEV304" s="5"/>
      <c r="OEW304" s="5"/>
      <c r="OEX304" s="5"/>
      <c r="OEY304" s="5"/>
      <c r="OEZ304" s="5"/>
      <c r="OFA304" s="223"/>
      <c r="OFB304" s="2"/>
      <c r="OFC304" s="2"/>
      <c r="OFD304" s="5"/>
      <c r="OFE304" s="5"/>
      <c r="OFF304" s="5"/>
      <c r="OFG304" s="5"/>
      <c r="OFH304" s="5"/>
      <c r="OFI304" s="223"/>
      <c r="OFJ304" s="2"/>
      <c r="OFK304" s="2"/>
      <c r="OFL304" s="5"/>
      <c r="OFM304" s="5"/>
      <c r="OFN304" s="5"/>
      <c r="OFO304" s="5"/>
      <c r="OFP304" s="5"/>
      <c r="OFQ304" s="223"/>
      <c r="OFR304" s="2"/>
      <c r="OFS304" s="2"/>
      <c r="OFT304" s="5"/>
      <c r="OFU304" s="5"/>
      <c r="OFV304" s="5"/>
      <c r="OFW304" s="5"/>
      <c r="OFX304" s="5"/>
      <c r="OFY304" s="223"/>
      <c r="OFZ304" s="2"/>
      <c r="OGA304" s="2"/>
      <c r="OGB304" s="5"/>
      <c r="OGC304" s="5"/>
      <c r="OGD304" s="5"/>
      <c r="OGE304" s="5"/>
      <c r="OGF304" s="5"/>
      <c r="OGG304" s="223"/>
      <c r="OGH304" s="2"/>
      <c r="OGI304" s="2"/>
      <c r="OGJ304" s="5"/>
      <c r="OGK304" s="5"/>
      <c r="OGL304" s="5"/>
      <c r="OGM304" s="5"/>
      <c r="OGN304" s="5"/>
      <c r="OGO304" s="223"/>
      <c r="OGP304" s="2"/>
      <c r="OGQ304" s="2"/>
      <c r="OGR304" s="5"/>
      <c r="OGS304" s="5"/>
      <c r="OGT304" s="5"/>
      <c r="OGU304" s="5"/>
      <c r="OGV304" s="5"/>
      <c r="OGW304" s="223"/>
      <c r="OGX304" s="2"/>
      <c r="OGY304" s="2"/>
      <c r="OGZ304" s="5"/>
      <c r="OHA304" s="5"/>
      <c r="OHB304" s="5"/>
      <c r="OHC304" s="5"/>
      <c r="OHD304" s="5"/>
      <c r="OHE304" s="223"/>
      <c r="OHF304" s="2"/>
      <c r="OHG304" s="2"/>
      <c r="OHH304" s="5"/>
      <c r="OHI304" s="5"/>
      <c r="OHJ304" s="5"/>
      <c r="OHK304" s="5"/>
      <c r="OHL304" s="5"/>
      <c r="OHM304" s="223"/>
      <c r="OHN304" s="2"/>
      <c r="OHO304" s="2"/>
      <c r="OHP304" s="5"/>
      <c r="OHQ304" s="5"/>
      <c r="OHR304" s="5"/>
      <c r="OHS304" s="5"/>
      <c r="OHT304" s="5"/>
      <c r="OHU304" s="223"/>
      <c r="OHV304" s="2"/>
      <c r="OHW304" s="2"/>
      <c r="OHX304" s="5"/>
      <c r="OHY304" s="5"/>
      <c r="OHZ304" s="5"/>
      <c r="OIA304" s="5"/>
      <c r="OIB304" s="5"/>
      <c r="OIC304" s="223"/>
      <c r="OID304" s="2"/>
      <c r="OIE304" s="2"/>
      <c r="OIF304" s="5"/>
      <c r="OIG304" s="5"/>
      <c r="OIH304" s="5"/>
      <c r="OII304" s="5"/>
      <c r="OIJ304" s="5"/>
      <c r="OIK304" s="223"/>
      <c r="OIL304" s="2"/>
      <c r="OIM304" s="2"/>
      <c r="OIN304" s="5"/>
      <c r="OIO304" s="5"/>
      <c r="OIP304" s="5"/>
      <c r="OIQ304" s="5"/>
      <c r="OIR304" s="5"/>
      <c r="OIS304" s="223"/>
      <c r="OIT304" s="2"/>
      <c r="OIU304" s="2"/>
      <c r="OIV304" s="5"/>
      <c r="OIW304" s="5"/>
      <c r="OIX304" s="5"/>
      <c r="OIY304" s="5"/>
      <c r="OIZ304" s="5"/>
      <c r="OJA304" s="223"/>
      <c r="OJB304" s="2"/>
      <c r="OJC304" s="2"/>
      <c r="OJD304" s="5"/>
      <c r="OJE304" s="5"/>
      <c r="OJF304" s="5"/>
      <c r="OJG304" s="5"/>
      <c r="OJH304" s="5"/>
      <c r="OJI304" s="223"/>
      <c r="OJJ304" s="2"/>
      <c r="OJK304" s="2"/>
      <c r="OJL304" s="5"/>
      <c r="OJM304" s="5"/>
      <c r="OJN304" s="5"/>
      <c r="OJO304" s="5"/>
      <c r="OJP304" s="5"/>
      <c r="OJQ304" s="223"/>
      <c r="OJR304" s="2"/>
      <c r="OJS304" s="2"/>
      <c r="OJT304" s="5"/>
      <c r="OJU304" s="5"/>
      <c r="OJV304" s="5"/>
      <c r="OJW304" s="5"/>
      <c r="OJX304" s="5"/>
      <c r="OJY304" s="223"/>
      <c r="OJZ304" s="2"/>
      <c r="OKA304" s="2"/>
      <c r="OKB304" s="5"/>
      <c r="OKC304" s="5"/>
      <c r="OKD304" s="5"/>
      <c r="OKE304" s="5"/>
      <c r="OKF304" s="5"/>
      <c r="OKG304" s="223"/>
      <c r="OKH304" s="2"/>
      <c r="OKI304" s="2"/>
      <c r="OKJ304" s="5"/>
      <c r="OKK304" s="5"/>
      <c r="OKL304" s="5"/>
      <c r="OKM304" s="5"/>
      <c r="OKN304" s="5"/>
      <c r="OKO304" s="223"/>
      <c r="OKP304" s="2"/>
      <c r="OKQ304" s="2"/>
      <c r="OKR304" s="5"/>
      <c r="OKS304" s="5"/>
      <c r="OKT304" s="5"/>
      <c r="OKU304" s="5"/>
      <c r="OKV304" s="5"/>
      <c r="OKW304" s="223"/>
      <c r="OKX304" s="2"/>
      <c r="OKY304" s="2"/>
      <c r="OKZ304" s="5"/>
      <c r="OLA304" s="5"/>
      <c r="OLB304" s="5"/>
      <c r="OLC304" s="5"/>
      <c r="OLD304" s="5"/>
      <c r="OLE304" s="223"/>
      <c r="OLF304" s="2"/>
      <c r="OLG304" s="2"/>
      <c r="OLH304" s="5"/>
      <c r="OLI304" s="5"/>
      <c r="OLJ304" s="5"/>
      <c r="OLK304" s="5"/>
      <c r="OLL304" s="5"/>
      <c r="OLM304" s="223"/>
      <c r="OLN304" s="2"/>
      <c r="OLO304" s="2"/>
      <c r="OLP304" s="5"/>
      <c r="OLQ304" s="5"/>
      <c r="OLR304" s="5"/>
      <c r="OLS304" s="5"/>
      <c r="OLT304" s="5"/>
      <c r="OLU304" s="223"/>
      <c r="OLV304" s="2"/>
      <c r="OLW304" s="2"/>
      <c r="OLX304" s="5"/>
      <c r="OLY304" s="5"/>
      <c r="OLZ304" s="5"/>
      <c r="OMA304" s="5"/>
      <c r="OMB304" s="5"/>
      <c r="OMC304" s="223"/>
      <c r="OMD304" s="2"/>
      <c r="OME304" s="2"/>
      <c r="OMF304" s="5"/>
      <c r="OMG304" s="5"/>
      <c r="OMH304" s="5"/>
      <c r="OMI304" s="5"/>
      <c r="OMJ304" s="5"/>
      <c r="OMK304" s="223"/>
      <c r="OML304" s="2"/>
      <c r="OMM304" s="2"/>
      <c r="OMN304" s="5"/>
      <c r="OMO304" s="5"/>
      <c r="OMP304" s="5"/>
      <c r="OMQ304" s="5"/>
      <c r="OMR304" s="5"/>
      <c r="OMS304" s="223"/>
      <c r="OMT304" s="2"/>
      <c r="OMU304" s="2"/>
      <c r="OMV304" s="5"/>
      <c r="OMW304" s="5"/>
      <c r="OMX304" s="5"/>
      <c r="OMY304" s="5"/>
      <c r="OMZ304" s="5"/>
      <c r="ONA304" s="223"/>
      <c r="ONB304" s="2"/>
      <c r="ONC304" s="2"/>
      <c r="OND304" s="5"/>
      <c r="ONE304" s="5"/>
      <c r="ONF304" s="5"/>
      <c r="ONG304" s="5"/>
      <c r="ONH304" s="5"/>
      <c r="ONI304" s="223"/>
      <c r="ONJ304" s="2"/>
      <c r="ONK304" s="2"/>
      <c r="ONL304" s="5"/>
      <c r="ONM304" s="5"/>
      <c r="ONN304" s="5"/>
      <c r="ONO304" s="5"/>
      <c r="ONP304" s="5"/>
      <c r="ONQ304" s="223"/>
      <c r="ONR304" s="2"/>
      <c r="ONS304" s="2"/>
      <c r="ONT304" s="5"/>
      <c r="ONU304" s="5"/>
      <c r="ONV304" s="5"/>
      <c r="ONW304" s="5"/>
      <c r="ONX304" s="5"/>
      <c r="ONY304" s="223"/>
      <c r="ONZ304" s="2"/>
      <c r="OOA304" s="2"/>
      <c r="OOB304" s="5"/>
      <c r="OOC304" s="5"/>
      <c r="OOD304" s="5"/>
      <c r="OOE304" s="5"/>
      <c r="OOF304" s="5"/>
      <c r="OOG304" s="223"/>
      <c r="OOH304" s="2"/>
      <c r="OOI304" s="2"/>
      <c r="OOJ304" s="5"/>
      <c r="OOK304" s="5"/>
      <c r="OOL304" s="5"/>
      <c r="OOM304" s="5"/>
      <c r="OON304" s="5"/>
      <c r="OOO304" s="223"/>
      <c r="OOP304" s="2"/>
      <c r="OOQ304" s="2"/>
      <c r="OOR304" s="5"/>
      <c r="OOS304" s="5"/>
      <c r="OOT304" s="5"/>
      <c r="OOU304" s="5"/>
      <c r="OOV304" s="5"/>
      <c r="OOW304" s="223"/>
      <c r="OOX304" s="2"/>
      <c r="OOY304" s="2"/>
      <c r="OOZ304" s="5"/>
      <c r="OPA304" s="5"/>
      <c r="OPB304" s="5"/>
      <c r="OPC304" s="5"/>
      <c r="OPD304" s="5"/>
      <c r="OPE304" s="223"/>
      <c r="OPF304" s="2"/>
      <c r="OPG304" s="2"/>
      <c r="OPH304" s="5"/>
      <c r="OPI304" s="5"/>
      <c r="OPJ304" s="5"/>
      <c r="OPK304" s="5"/>
      <c r="OPL304" s="5"/>
      <c r="OPM304" s="223"/>
      <c r="OPN304" s="2"/>
      <c r="OPO304" s="2"/>
      <c r="OPP304" s="5"/>
      <c r="OPQ304" s="5"/>
      <c r="OPR304" s="5"/>
      <c r="OPS304" s="5"/>
      <c r="OPT304" s="5"/>
      <c r="OPU304" s="223"/>
      <c r="OPV304" s="2"/>
      <c r="OPW304" s="2"/>
      <c r="OPX304" s="5"/>
      <c r="OPY304" s="5"/>
      <c r="OPZ304" s="5"/>
      <c r="OQA304" s="5"/>
      <c r="OQB304" s="5"/>
      <c r="OQC304" s="223"/>
      <c r="OQD304" s="2"/>
      <c r="OQE304" s="2"/>
      <c r="OQF304" s="5"/>
      <c r="OQG304" s="5"/>
      <c r="OQH304" s="5"/>
      <c r="OQI304" s="5"/>
      <c r="OQJ304" s="5"/>
      <c r="OQK304" s="223"/>
      <c r="OQL304" s="2"/>
      <c r="OQM304" s="2"/>
      <c r="OQN304" s="5"/>
      <c r="OQO304" s="5"/>
      <c r="OQP304" s="5"/>
      <c r="OQQ304" s="5"/>
      <c r="OQR304" s="5"/>
      <c r="OQS304" s="223"/>
      <c r="OQT304" s="2"/>
      <c r="OQU304" s="2"/>
      <c r="OQV304" s="5"/>
      <c r="OQW304" s="5"/>
      <c r="OQX304" s="5"/>
      <c r="OQY304" s="5"/>
      <c r="OQZ304" s="5"/>
      <c r="ORA304" s="223"/>
      <c r="ORB304" s="2"/>
      <c r="ORC304" s="2"/>
      <c r="ORD304" s="5"/>
      <c r="ORE304" s="5"/>
      <c r="ORF304" s="5"/>
      <c r="ORG304" s="5"/>
      <c r="ORH304" s="5"/>
      <c r="ORI304" s="223"/>
      <c r="ORJ304" s="2"/>
      <c r="ORK304" s="2"/>
      <c r="ORL304" s="5"/>
      <c r="ORM304" s="5"/>
      <c r="ORN304" s="5"/>
      <c r="ORO304" s="5"/>
      <c r="ORP304" s="5"/>
      <c r="ORQ304" s="223"/>
      <c r="ORR304" s="2"/>
      <c r="ORS304" s="2"/>
      <c r="ORT304" s="5"/>
      <c r="ORU304" s="5"/>
      <c r="ORV304" s="5"/>
      <c r="ORW304" s="5"/>
      <c r="ORX304" s="5"/>
      <c r="ORY304" s="223"/>
      <c r="ORZ304" s="2"/>
      <c r="OSA304" s="2"/>
      <c r="OSB304" s="5"/>
      <c r="OSC304" s="5"/>
      <c r="OSD304" s="5"/>
      <c r="OSE304" s="5"/>
      <c r="OSF304" s="5"/>
      <c r="OSG304" s="223"/>
      <c r="OSH304" s="2"/>
      <c r="OSI304" s="2"/>
      <c r="OSJ304" s="5"/>
      <c r="OSK304" s="5"/>
      <c r="OSL304" s="5"/>
      <c r="OSM304" s="5"/>
      <c r="OSN304" s="5"/>
      <c r="OSO304" s="223"/>
      <c r="OSP304" s="2"/>
      <c r="OSQ304" s="2"/>
      <c r="OSR304" s="5"/>
      <c r="OSS304" s="5"/>
      <c r="OST304" s="5"/>
      <c r="OSU304" s="5"/>
      <c r="OSV304" s="5"/>
      <c r="OSW304" s="223"/>
      <c r="OSX304" s="2"/>
      <c r="OSY304" s="2"/>
      <c r="OSZ304" s="5"/>
      <c r="OTA304" s="5"/>
      <c r="OTB304" s="5"/>
      <c r="OTC304" s="5"/>
      <c r="OTD304" s="5"/>
      <c r="OTE304" s="223"/>
      <c r="OTF304" s="2"/>
      <c r="OTG304" s="2"/>
      <c r="OTH304" s="5"/>
      <c r="OTI304" s="5"/>
      <c r="OTJ304" s="5"/>
      <c r="OTK304" s="5"/>
      <c r="OTL304" s="5"/>
      <c r="OTM304" s="223"/>
      <c r="OTN304" s="2"/>
      <c r="OTO304" s="2"/>
      <c r="OTP304" s="5"/>
      <c r="OTQ304" s="5"/>
      <c r="OTR304" s="5"/>
      <c r="OTS304" s="5"/>
      <c r="OTT304" s="5"/>
      <c r="OTU304" s="223"/>
      <c r="OTV304" s="2"/>
      <c r="OTW304" s="2"/>
      <c r="OTX304" s="5"/>
      <c r="OTY304" s="5"/>
      <c r="OTZ304" s="5"/>
      <c r="OUA304" s="5"/>
      <c r="OUB304" s="5"/>
      <c r="OUC304" s="223"/>
      <c r="OUD304" s="2"/>
      <c r="OUE304" s="2"/>
      <c r="OUF304" s="5"/>
      <c r="OUG304" s="5"/>
      <c r="OUH304" s="5"/>
      <c r="OUI304" s="5"/>
      <c r="OUJ304" s="5"/>
      <c r="OUK304" s="223"/>
      <c r="OUL304" s="2"/>
      <c r="OUM304" s="2"/>
      <c r="OUN304" s="5"/>
      <c r="OUO304" s="5"/>
      <c r="OUP304" s="5"/>
      <c r="OUQ304" s="5"/>
      <c r="OUR304" s="5"/>
      <c r="OUS304" s="223"/>
      <c r="OUT304" s="2"/>
      <c r="OUU304" s="2"/>
      <c r="OUV304" s="5"/>
      <c r="OUW304" s="5"/>
      <c r="OUX304" s="5"/>
      <c r="OUY304" s="5"/>
      <c r="OUZ304" s="5"/>
      <c r="OVA304" s="223"/>
      <c r="OVB304" s="2"/>
      <c r="OVC304" s="2"/>
      <c r="OVD304" s="5"/>
      <c r="OVE304" s="5"/>
      <c r="OVF304" s="5"/>
      <c r="OVG304" s="5"/>
      <c r="OVH304" s="5"/>
      <c r="OVI304" s="223"/>
      <c r="OVJ304" s="2"/>
      <c r="OVK304" s="2"/>
      <c r="OVL304" s="5"/>
      <c r="OVM304" s="5"/>
      <c r="OVN304" s="5"/>
      <c r="OVO304" s="5"/>
      <c r="OVP304" s="5"/>
      <c r="OVQ304" s="223"/>
      <c r="OVR304" s="2"/>
      <c r="OVS304" s="2"/>
      <c r="OVT304" s="5"/>
      <c r="OVU304" s="5"/>
      <c r="OVV304" s="5"/>
      <c r="OVW304" s="5"/>
      <c r="OVX304" s="5"/>
      <c r="OVY304" s="223"/>
      <c r="OVZ304" s="2"/>
      <c r="OWA304" s="2"/>
      <c r="OWB304" s="5"/>
      <c r="OWC304" s="5"/>
      <c r="OWD304" s="5"/>
      <c r="OWE304" s="5"/>
      <c r="OWF304" s="5"/>
      <c r="OWG304" s="223"/>
      <c r="OWH304" s="2"/>
      <c r="OWI304" s="2"/>
      <c r="OWJ304" s="5"/>
      <c r="OWK304" s="5"/>
      <c r="OWL304" s="5"/>
      <c r="OWM304" s="5"/>
      <c r="OWN304" s="5"/>
      <c r="OWO304" s="223"/>
      <c r="OWP304" s="2"/>
      <c r="OWQ304" s="2"/>
      <c r="OWR304" s="5"/>
      <c r="OWS304" s="5"/>
      <c r="OWT304" s="5"/>
      <c r="OWU304" s="5"/>
      <c r="OWV304" s="5"/>
      <c r="OWW304" s="223"/>
      <c r="OWX304" s="2"/>
      <c r="OWY304" s="2"/>
      <c r="OWZ304" s="5"/>
      <c r="OXA304" s="5"/>
      <c r="OXB304" s="5"/>
      <c r="OXC304" s="5"/>
      <c r="OXD304" s="5"/>
      <c r="OXE304" s="223"/>
      <c r="OXF304" s="2"/>
      <c r="OXG304" s="2"/>
      <c r="OXH304" s="5"/>
      <c r="OXI304" s="5"/>
      <c r="OXJ304" s="5"/>
      <c r="OXK304" s="5"/>
      <c r="OXL304" s="5"/>
      <c r="OXM304" s="223"/>
      <c r="OXN304" s="2"/>
      <c r="OXO304" s="2"/>
      <c r="OXP304" s="5"/>
      <c r="OXQ304" s="5"/>
      <c r="OXR304" s="5"/>
      <c r="OXS304" s="5"/>
      <c r="OXT304" s="5"/>
      <c r="OXU304" s="223"/>
      <c r="OXV304" s="2"/>
      <c r="OXW304" s="2"/>
      <c r="OXX304" s="5"/>
      <c r="OXY304" s="5"/>
      <c r="OXZ304" s="5"/>
      <c r="OYA304" s="5"/>
      <c r="OYB304" s="5"/>
      <c r="OYC304" s="223"/>
      <c r="OYD304" s="2"/>
      <c r="OYE304" s="2"/>
      <c r="OYF304" s="5"/>
      <c r="OYG304" s="5"/>
      <c r="OYH304" s="5"/>
      <c r="OYI304" s="5"/>
      <c r="OYJ304" s="5"/>
      <c r="OYK304" s="223"/>
      <c r="OYL304" s="2"/>
      <c r="OYM304" s="2"/>
      <c r="OYN304" s="5"/>
      <c r="OYO304" s="5"/>
      <c r="OYP304" s="5"/>
      <c r="OYQ304" s="5"/>
      <c r="OYR304" s="5"/>
      <c r="OYS304" s="223"/>
      <c r="OYT304" s="2"/>
      <c r="OYU304" s="2"/>
      <c r="OYV304" s="5"/>
      <c r="OYW304" s="5"/>
      <c r="OYX304" s="5"/>
      <c r="OYY304" s="5"/>
      <c r="OYZ304" s="5"/>
      <c r="OZA304" s="223"/>
      <c r="OZB304" s="2"/>
      <c r="OZC304" s="2"/>
      <c r="OZD304" s="5"/>
      <c r="OZE304" s="5"/>
      <c r="OZF304" s="5"/>
      <c r="OZG304" s="5"/>
      <c r="OZH304" s="5"/>
      <c r="OZI304" s="223"/>
      <c r="OZJ304" s="2"/>
      <c r="OZK304" s="2"/>
      <c r="OZL304" s="5"/>
      <c r="OZM304" s="5"/>
      <c r="OZN304" s="5"/>
      <c r="OZO304" s="5"/>
      <c r="OZP304" s="5"/>
      <c r="OZQ304" s="223"/>
      <c r="OZR304" s="2"/>
      <c r="OZS304" s="2"/>
      <c r="OZT304" s="5"/>
      <c r="OZU304" s="5"/>
      <c r="OZV304" s="5"/>
      <c r="OZW304" s="5"/>
      <c r="OZX304" s="5"/>
      <c r="OZY304" s="223"/>
      <c r="OZZ304" s="2"/>
      <c r="PAA304" s="2"/>
      <c r="PAB304" s="5"/>
      <c r="PAC304" s="5"/>
      <c r="PAD304" s="5"/>
      <c r="PAE304" s="5"/>
      <c r="PAF304" s="5"/>
      <c r="PAG304" s="223"/>
      <c r="PAH304" s="2"/>
      <c r="PAI304" s="2"/>
      <c r="PAJ304" s="5"/>
      <c r="PAK304" s="5"/>
      <c r="PAL304" s="5"/>
      <c r="PAM304" s="5"/>
      <c r="PAN304" s="5"/>
      <c r="PAO304" s="223"/>
      <c r="PAP304" s="2"/>
      <c r="PAQ304" s="2"/>
      <c r="PAR304" s="5"/>
      <c r="PAS304" s="5"/>
      <c r="PAT304" s="5"/>
      <c r="PAU304" s="5"/>
      <c r="PAV304" s="5"/>
      <c r="PAW304" s="223"/>
      <c r="PAX304" s="2"/>
      <c r="PAY304" s="2"/>
      <c r="PAZ304" s="5"/>
      <c r="PBA304" s="5"/>
      <c r="PBB304" s="5"/>
      <c r="PBC304" s="5"/>
      <c r="PBD304" s="5"/>
      <c r="PBE304" s="223"/>
      <c r="PBF304" s="2"/>
      <c r="PBG304" s="2"/>
      <c r="PBH304" s="5"/>
      <c r="PBI304" s="5"/>
      <c r="PBJ304" s="5"/>
      <c r="PBK304" s="5"/>
      <c r="PBL304" s="5"/>
      <c r="PBM304" s="223"/>
      <c r="PBN304" s="2"/>
      <c r="PBO304" s="2"/>
      <c r="PBP304" s="5"/>
      <c r="PBQ304" s="5"/>
      <c r="PBR304" s="5"/>
      <c r="PBS304" s="5"/>
      <c r="PBT304" s="5"/>
      <c r="PBU304" s="223"/>
      <c r="PBV304" s="2"/>
      <c r="PBW304" s="2"/>
      <c r="PBX304" s="5"/>
      <c r="PBY304" s="5"/>
      <c r="PBZ304" s="5"/>
      <c r="PCA304" s="5"/>
      <c r="PCB304" s="5"/>
      <c r="PCC304" s="223"/>
      <c r="PCD304" s="2"/>
      <c r="PCE304" s="2"/>
      <c r="PCF304" s="5"/>
      <c r="PCG304" s="5"/>
      <c r="PCH304" s="5"/>
      <c r="PCI304" s="5"/>
      <c r="PCJ304" s="5"/>
      <c r="PCK304" s="223"/>
      <c r="PCL304" s="2"/>
      <c r="PCM304" s="2"/>
      <c r="PCN304" s="5"/>
      <c r="PCO304" s="5"/>
      <c r="PCP304" s="5"/>
      <c r="PCQ304" s="5"/>
      <c r="PCR304" s="5"/>
      <c r="PCS304" s="223"/>
      <c r="PCT304" s="2"/>
      <c r="PCU304" s="2"/>
      <c r="PCV304" s="5"/>
      <c r="PCW304" s="5"/>
      <c r="PCX304" s="5"/>
      <c r="PCY304" s="5"/>
      <c r="PCZ304" s="5"/>
      <c r="PDA304" s="223"/>
      <c r="PDB304" s="2"/>
      <c r="PDC304" s="2"/>
      <c r="PDD304" s="5"/>
      <c r="PDE304" s="5"/>
      <c r="PDF304" s="5"/>
      <c r="PDG304" s="5"/>
      <c r="PDH304" s="5"/>
      <c r="PDI304" s="223"/>
      <c r="PDJ304" s="2"/>
      <c r="PDK304" s="2"/>
      <c r="PDL304" s="5"/>
      <c r="PDM304" s="5"/>
      <c r="PDN304" s="5"/>
      <c r="PDO304" s="5"/>
      <c r="PDP304" s="5"/>
      <c r="PDQ304" s="223"/>
      <c r="PDR304" s="2"/>
      <c r="PDS304" s="2"/>
      <c r="PDT304" s="5"/>
      <c r="PDU304" s="5"/>
      <c r="PDV304" s="5"/>
      <c r="PDW304" s="5"/>
      <c r="PDX304" s="5"/>
      <c r="PDY304" s="223"/>
      <c r="PDZ304" s="2"/>
      <c r="PEA304" s="2"/>
      <c r="PEB304" s="5"/>
      <c r="PEC304" s="5"/>
      <c r="PED304" s="5"/>
      <c r="PEE304" s="5"/>
      <c r="PEF304" s="5"/>
      <c r="PEG304" s="223"/>
      <c r="PEH304" s="2"/>
      <c r="PEI304" s="2"/>
      <c r="PEJ304" s="5"/>
      <c r="PEK304" s="5"/>
      <c r="PEL304" s="5"/>
      <c r="PEM304" s="5"/>
      <c r="PEN304" s="5"/>
      <c r="PEO304" s="223"/>
      <c r="PEP304" s="2"/>
      <c r="PEQ304" s="2"/>
      <c r="PER304" s="5"/>
      <c r="PES304" s="5"/>
      <c r="PET304" s="5"/>
      <c r="PEU304" s="5"/>
      <c r="PEV304" s="5"/>
      <c r="PEW304" s="223"/>
      <c r="PEX304" s="2"/>
      <c r="PEY304" s="2"/>
      <c r="PEZ304" s="5"/>
      <c r="PFA304" s="5"/>
      <c r="PFB304" s="5"/>
      <c r="PFC304" s="5"/>
      <c r="PFD304" s="5"/>
      <c r="PFE304" s="223"/>
      <c r="PFF304" s="2"/>
      <c r="PFG304" s="2"/>
      <c r="PFH304" s="5"/>
      <c r="PFI304" s="5"/>
      <c r="PFJ304" s="5"/>
      <c r="PFK304" s="5"/>
      <c r="PFL304" s="5"/>
      <c r="PFM304" s="223"/>
      <c r="PFN304" s="2"/>
      <c r="PFO304" s="2"/>
      <c r="PFP304" s="5"/>
      <c r="PFQ304" s="5"/>
      <c r="PFR304" s="5"/>
      <c r="PFS304" s="5"/>
      <c r="PFT304" s="5"/>
      <c r="PFU304" s="223"/>
      <c r="PFV304" s="2"/>
      <c r="PFW304" s="2"/>
      <c r="PFX304" s="5"/>
      <c r="PFY304" s="5"/>
      <c r="PFZ304" s="5"/>
      <c r="PGA304" s="5"/>
      <c r="PGB304" s="5"/>
      <c r="PGC304" s="223"/>
      <c r="PGD304" s="2"/>
      <c r="PGE304" s="2"/>
      <c r="PGF304" s="5"/>
      <c r="PGG304" s="5"/>
      <c r="PGH304" s="5"/>
      <c r="PGI304" s="5"/>
      <c r="PGJ304" s="5"/>
      <c r="PGK304" s="223"/>
      <c r="PGL304" s="2"/>
      <c r="PGM304" s="2"/>
      <c r="PGN304" s="5"/>
      <c r="PGO304" s="5"/>
      <c r="PGP304" s="5"/>
      <c r="PGQ304" s="5"/>
      <c r="PGR304" s="5"/>
      <c r="PGS304" s="223"/>
      <c r="PGT304" s="2"/>
      <c r="PGU304" s="2"/>
      <c r="PGV304" s="5"/>
      <c r="PGW304" s="5"/>
      <c r="PGX304" s="5"/>
      <c r="PGY304" s="5"/>
      <c r="PGZ304" s="5"/>
      <c r="PHA304" s="223"/>
      <c r="PHB304" s="2"/>
      <c r="PHC304" s="2"/>
      <c r="PHD304" s="5"/>
      <c r="PHE304" s="5"/>
      <c r="PHF304" s="5"/>
      <c r="PHG304" s="5"/>
      <c r="PHH304" s="5"/>
      <c r="PHI304" s="223"/>
      <c r="PHJ304" s="2"/>
      <c r="PHK304" s="2"/>
      <c r="PHL304" s="5"/>
      <c r="PHM304" s="5"/>
      <c r="PHN304" s="5"/>
      <c r="PHO304" s="5"/>
      <c r="PHP304" s="5"/>
      <c r="PHQ304" s="223"/>
      <c r="PHR304" s="2"/>
      <c r="PHS304" s="2"/>
      <c r="PHT304" s="5"/>
      <c r="PHU304" s="5"/>
      <c r="PHV304" s="5"/>
      <c r="PHW304" s="5"/>
      <c r="PHX304" s="5"/>
      <c r="PHY304" s="223"/>
      <c r="PHZ304" s="2"/>
      <c r="PIA304" s="2"/>
      <c r="PIB304" s="5"/>
      <c r="PIC304" s="5"/>
      <c r="PID304" s="5"/>
      <c r="PIE304" s="5"/>
      <c r="PIF304" s="5"/>
      <c r="PIG304" s="223"/>
      <c r="PIH304" s="2"/>
      <c r="PII304" s="2"/>
      <c r="PIJ304" s="5"/>
      <c r="PIK304" s="5"/>
      <c r="PIL304" s="5"/>
      <c r="PIM304" s="5"/>
      <c r="PIN304" s="5"/>
      <c r="PIO304" s="223"/>
      <c r="PIP304" s="2"/>
      <c r="PIQ304" s="2"/>
      <c r="PIR304" s="5"/>
      <c r="PIS304" s="5"/>
      <c r="PIT304" s="5"/>
      <c r="PIU304" s="5"/>
      <c r="PIV304" s="5"/>
      <c r="PIW304" s="223"/>
      <c r="PIX304" s="2"/>
      <c r="PIY304" s="2"/>
      <c r="PIZ304" s="5"/>
      <c r="PJA304" s="5"/>
      <c r="PJB304" s="5"/>
      <c r="PJC304" s="5"/>
      <c r="PJD304" s="5"/>
      <c r="PJE304" s="223"/>
      <c r="PJF304" s="2"/>
      <c r="PJG304" s="2"/>
      <c r="PJH304" s="5"/>
      <c r="PJI304" s="5"/>
      <c r="PJJ304" s="5"/>
      <c r="PJK304" s="5"/>
      <c r="PJL304" s="5"/>
      <c r="PJM304" s="223"/>
      <c r="PJN304" s="2"/>
      <c r="PJO304" s="2"/>
      <c r="PJP304" s="5"/>
      <c r="PJQ304" s="5"/>
      <c r="PJR304" s="5"/>
      <c r="PJS304" s="5"/>
      <c r="PJT304" s="5"/>
      <c r="PJU304" s="223"/>
      <c r="PJV304" s="2"/>
      <c r="PJW304" s="2"/>
      <c r="PJX304" s="5"/>
      <c r="PJY304" s="5"/>
      <c r="PJZ304" s="5"/>
      <c r="PKA304" s="5"/>
      <c r="PKB304" s="5"/>
      <c r="PKC304" s="223"/>
      <c r="PKD304" s="2"/>
      <c r="PKE304" s="2"/>
      <c r="PKF304" s="5"/>
      <c r="PKG304" s="5"/>
      <c r="PKH304" s="5"/>
      <c r="PKI304" s="5"/>
      <c r="PKJ304" s="5"/>
      <c r="PKK304" s="223"/>
      <c r="PKL304" s="2"/>
      <c r="PKM304" s="2"/>
      <c r="PKN304" s="5"/>
      <c r="PKO304" s="5"/>
      <c r="PKP304" s="5"/>
      <c r="PKQ304" s="5"/>
      <c r="PKR304" s="5"/>
      <c r="PKS304" s="223"/>
      <c r="PKT304" s="2"/>
      <c r="PKU304" s="2"/>
      <c r="PKV304" s="5"/>
      <c r="PKW304" s="5"/>
      <c r="PKX304" s="5"/>
      <c r="PKY304" s="5"/>
      <c r="PKZ304" s="5"/>
      <c r="PLA304" s="223"/>
      <c r="PLB304" s="2"/>
      <c r="PLC304" s="2"/>
      <c r="PLD304" s="5"/>
      <c r="PLE304" s="5"/>
      <c r="PLF304" s="5"/>
      <c r="PLG304" s="5"/>
      <c r="PLH304" s="5"/>
      <c r="PLI304" s="223"/>
      <c r="PLJ304" s="2"/>
      <c r="PLK304" s="2"/>
      <c r="PLL304" s="5"/>
      <c r="PLM304" s="5"/>
      <c r="PLN304" s="5"/>
      <c r="PLO304" s="5"/>
      <c r="PLP304" s="5"/>
      <c r="PLQ304" s="223"/>
      <c r="PLR304" s="2"/>
      <c r="PLS304" s="2"/>
      <c r="PLT304" s="5"/>
      <c r="PLU304" s="5"/>
      <c r="PLV304" s="5"/>
      <c r="PLW304" s="5"/>
      <c r="PLX304" s="5"/>
      <c r="PLY304" s="223"/>
      <c r="PLZ304" s="2"/>
      <c r="PMA304" s="2"/>
      <c r="PMB304" s="5"/>
      <c r="PMC304" s="5"/>
      <c r="PMD304" s="5"/>
      <c r="PME304" s="5"/>
      <c r="PMF304" s="5"/>
      <c r="PMG304" s="223"/>
      <c r="PMH304" s="2"/>
      <c r="PMI304" s="2"/>
      <c r="PMJ304" s="5"/>
      <c r="PMK304" s="5"/>
      <c r="PML304" s="5"/>
      <c r="PMM304" s="5"/>
      <c r="PMN304" s="5"/>
      <c r="PMO304" s="223"/>
      <c r="PMP304" s="2"/>
      <c r="PMQ304" s="2"/>
      <c r="PMR304" s="5"/>
      <c r="PMS304" s="5"/>
      <c r="PMT304" s="5"/>
      <c r="PMU304" s="5"/>
      <c r="PMV304" s="5"/>
      <c r="PMW304" s="223"/>
      <c r="PMX304" s="2"/>
      <c r="PMY304" s="2"/>
      <c r="PMZ304" s="5"/>
      <c r="PNA304" s="5"/>
      <c r="PNB304" s="5"/>
      <c r="PNC304" s="5"/>
      <c r="PND304" s="5"/>
      <c r="PNE304" s="223"/>
      <c r="PNF304" s="2"/>
      <c r="PNG304" s="2"/>
      <c r="PNH304" s="5"/>
      <c r="PNI304" s="5"/>
      <c r="PNJ304" s="5"/>
      <c r="PNK304" s="5"/>
      <c r="PNL304" s="5"/>
      <c r="PNM304" s="223"/>
      <c r="PNN304" s="2"/>
      <c r="PNO304" s="2"/>
      <c r="PNP304" s="5"/>
      <c r="PNQ304" s="5"/>
      <c r="PNR304" s="5"/>
      <c r="PNS304" s="5"/>
      <c r="PNT304" s="5"/>
      <c r="PNU304" s="223"/>
      <c r="PNV304" s="2"/>
      <c r="PNW304" s="2"/>
      <c r="PNX304" s="5"/>
      <c r="PNY304" s="5"/>
      <c r="PNZ304" s="5"/>
      <c r="POA304" s="5"/>
      <c r="POB304" s="5"/>
      <c r="POC304" s="223"/>
      <c r="POD304" s="2"/>
      <c r="POE304" s="2"/>
      <c r="POF304" s="5"/>
      <c r="POG304" s="5"/>
      <c r="POH304" s="5"/>
      <c r="POI304" s="5"/>
      <c r="POJ304" s="5"/>
      <c r="POK304" s="223"/>
      <c r="POL304" s="2"/>
      <c r="POM304" s="2"/>
      <c r="PON304" s="5"/>
      <c r="POO304" s="5"/>
      <c r="POP304" s="5"/>
      <c r="POQ304" s="5"/>
      <c r="POR304" s="5"/>
      <c r="POS304" s="223"/>
      <c r="POT304" s="2"/>
      <c r="POU304" s="2"/>
      <c r="POV304" s="5"/>
      <c r="POW304" s="5"/>
      <c r="POX304" s="5"/>
      <c r="POY304" s="5"/>
      <c r="POZ304" s="5"/>
      <c r="PPA304" s="223"/>
      <c r="PPB304" s="2"/>
      <c r="PPC304" s="2"/>
      <c r="PPD304" s="5"/>
      <c r="PPE304" s="5"/>
      <c r="PPF304" s="5"/>
      <c r="PPG304" s="5"/>
      <c r="PPH304" s="5"/>
      <c r="PPI304" s="223"/>
      <c r="PPJ304" s="2"/>
      <c r="PPK304" s="2"/>
      <c r="PPL304" s="5"/>
      <c r="PPM304" s="5"/>
      <c r="PPN304" s="5"/>
      <c r="PPO304" s="5"/>
      <c r="PPP304" s="5"/>
      <c r="PPQ304" s="223"/>
      <c r="PPR304" s="2"/>
      <c r="PPS304" s="2"/>
      <c r="PPT304" s="5"/>
      <c r="PPU304" s="5"/>
      <c r="PPV304" s="5"/>
      <c r="PPW304" s="5"/>
      <c r="PPX304" s="5"/>
      <c r="PPY304" s="223"/>
      <c r="PPZ304" s="2"/>
      <c r="PQA304" s="2"/>
      <c r="PQB304" s="5"/>
      <c r="PQC304" s="5"/>
      <c r="PQD304" s="5"/>
      <c r="PQE304" s="5"/>
      <c r="PQF304" s="5"/>
      <c r="PQG304" s="223"/>
      <c r="PQH304" s="2"/>
      <c r="PQI304" s="2"/>
      <c r="PQJ304" s="5"/>
      <c r="PQK304" s="5"/>
      <c r="PQL304" s="5"/>
      <c r="PQM304" s="5"/>
      <c r="PQN304" s="5"/>
      <c r="PQO304" s="223"/>
      <c r="PQP304" s="2"/>
      <c r="PQQ304" s="2"/>
      <c r="PQR304" s="5"/>
      <c r="PQS304" s="5"/>
      <c r="PQT304" s="5"/>
      <c r="PQU304" s="5"/>
      <c r="PQV304" s="5"/>
      <c r="PQW304" s="223"/>
      <c r="PQX304" s="2"/>
      <c r="PQY304" s="2"/>
      <c r="PQZ304" s="5"/>
      <c r="PRA304" s="5"/>
      <c r="PRB304" s="5"/>
      <c r="PRC304" s="5"/>
      <c r="PRD304" s="5"/>
      <c r="PRE304" s="223"/>
      <c r="PRF304" s="2"/>
      <c r="PRG304" s="2"/>
      <c r="PRH304" s="5"/>
      <c r="PRI304" s="5"/>
      <c r="PRJ304" s="5"/>
      <c r="PRK304" s="5"/>
      <c r="PRL304" s="5"/>
      <c r="PRM304" s="223"/>
      <c r="PRN304" s="2"/>
      <c r="PRO304" s="2"/>
      <c r="PRP304" s="5"/>
      <c r="PRQ304" s="5"/>
      <c r="PRR304" s="5"/>
      <c r="PRS304" s="5"/>
      <c r="PRT304" s="5"/>
      <c r="PRU304" s="223"/>
      <c r="PRV304" s="2"/>
      <c r="PRW304" s="2"/>
      <c r="PRX304" s="5"/>
      <c r="PRY304" s="5"/>
      <c r="PRZ304" s="5"/>
      <c r="PSA304" s="5"/>
      <c r="PSB304" s="5"/>
      <c r="PSC304" s="223"/>
      <c r="PSD304" s="2"/>
      <c r="PSE304" s="2"/>
      <c r="PSF304" s="5"/>
      <c r="PSG304" s="5"/>
      <c r="PSH304" s="5"/>
      <c r="PSI304" s="5"/>
      <c r="PSJ304" s="5"/>
      <c r="PSK304" s="223"/>
      <c r="PSL304" s="2"/>
      <c r="PSM304" s="2"/>
      <c r="PSN304" s="5"/>
      <c r="PSO304" s="5"/>
      <c r="PSP304" s="5"/>
      <c r="PSQ304" s="5"/>
      <c r="PSR304" s="5"/>
      <c r="PSS304" s="223"/>
      <c r="PST304" s="2"/>
      <c r="PSU304" s="2"/>
      <c r="PSV304" s="5"/>
      <c r="PSW304" s="5"/>
      <c r="PSX304" s="5"/>
      <c r="PSY304" s="5"/>
      <c r="PSZ304" s="5"/>
      <c r="PTA304" s="223"/>
      <c r="PTB304" s="2"/>
      <c r="PTC304" s="2"/>
      <c r="PTD304" s="5"/>
      <c r="PTE304" s="5"/>
      <c r="PTF304" s="5"/>
      <c r="PTG304" s="5"/>
      <c r="PTH304" s="5"/>
      <c r="PTI304" s="223"/>
      <c r="PTJ304" s="2"/>
      <c r="PTK304" s="2"/>
      <c r="PTL304" s="5"/>
      <c r="PTM304" s="5"/>
      <c r="PTN304" s="5"/>
      <c r="PTO304" s="5"/>
      <c r="PTP304" s="5"/>
      <c r="PTQ304" s="223"/>
      <c r="PTR304" s="2"/>
      <c r="PTS304" s="2"/>
      <c r="PTT304" s="5"/>
      <c r="PTU304" s="5"/>
      <c r="PTV304" s="5"/>
      <c r="PTW304" s="5"/>
      <c r="PTX304" s="5"/>
      <c r="PTY304" s="223"/>
      <c r="PTZ304" s="2"/>
      <c r="PUA304" s="2"/>
      <c r="PUB304" s="5"/>
      <c r="PUC304" s="5"/>
      <c r="PUD304" s="5"/>
      <c r="PUE304" s="5"/>
      <c r="PUF304" s="5"/>
      <c r="PUG304" s="223"/>
      <c r="PUH304" s="2"/>
      <c r="PUI304" s="2"/>
      <c r="PUJ304" s="5"/>
      <c r="PUK304" s="5"/>
      <c r="PUL304" s="5"/>
      <c r="PUM304" s="5"/>
      <c r="PUN304" s="5"/>
      <c r="PUO304" s="223"/>
      <c r="PUP304" s="2"/>
      <c r="PUQ304" s="2"/>
      <c r="PUR304" s="5"/>
      <c r="PUS304" s="5"/>
      <c r="PUT304" s="5"/>
      <c r="PUU304" s="5"/>
      <c r="PUV304" s="5"/>
      <c r="PUW304" s="223"/>
      <c r="PUX304" s="2"/>
      <c r="PUY304" s="2"/>
      <c r="PUZ304" s="5"/>
      <c r="PVA304" s="5"/>
      <c r="PVB304" s="5"/>
      <c r="PVC304" s="5"/>
      <c r="PVD304" s="5"/>
      <c r="PVE304" s="223"/>
      <c r="PVF304" s="2"/>
      <c r="PVG304" s="2"/>
      <c r="PVH304" s="5"/>
      <c r="PVI304" s="5"/>
      <c r="PVJ304" s="5"/>
      <c r="PVK304" s="5"/>
      <c r="PVL304" s="5"/>
      <c r="PVM304" s="223"/>
      <c r="PVN304" s="2"/>
      <c r="PVO304" s="2"/>
      <c r="PVP304" s="5"/>
      <c r="PVQ304" s="5"/>
      <c r="PVR304" s="5"/>
      <c r="PVS304" s="5"/>
      <c r="PVT304" s="5"/>
      <c r="PVU304" s="223"/>
      <c r="PVV304" s="2"/>
      <c r="PVW304" s="2"/>
      <c r="PVX304" s="5"/>
      <c r="PVY304" s="5"/>
      <c r="PVZ304" s="5"/>
      <c r="PWA304" s="5"/>
      <c r="PWB304" s="5"/>
      <c r="PWC304" s="223"/>
      <c r="PWD304" s="2"/>
      <c r="PWE304" s="2"/>
      <c r="PWF304" s="5"/>
      <c r="PWG304" s="5"/>
      <c r="PWH304" s="5"/>
      <c r="PWI304" s="5"/>
      <c r="PWJ304" s="5"/>
      <c r="PWK304" s="223"/>
      <c r="PWL304" s="2"/>
      <c r="PWM304" s="2"/>
      <c r="PWN304" s="5"/>
      <c r="PWO304" s="5"/>
      <c r="PWP304" s="5"/>
      <c r="PWQ304" s="5"/>
      <c r="PWR304" s="5"/>
      <c r="PWS304" s="223"/>
      <c r="PWT304" s="2"/>
      <c r="PWU304" s="2"/>
      <c r="PWV304" s="5"/>
      <c r="PWW304" s="5"/>
      <c r="PWX304" s="5"/>
      <c r="PWY304" s="5"/>
      <c r="PWZ304" s="5"/>
      <c r="PXA304" s="223"/>
      <c r="PXB304" s="2"/>
      <c r="PXC304" s="2"/>
      <c r="PXD304" s="5"/>
      <c r="PXE304" s="5"/>
      <c r="PXF304" s="5"/>
      <c r="PXG304" s="5"/>
      <c r="PXH304" s="5"/>
      <c r="PXI304" s="223"/>
      <c r="PXJ304" s="2"/>
      <c r="PXK304" s="2"/>
      <c r="PXL304" s="5"/>
      <c r="PXM304" s="5"/>
      <c r="PXN304" s="5"/>
      <c r="PXO304" s="5"/>
      <c r="PXP304" s="5"/>
      <c r="PXQ304" s="223"/>
      <c r="PXR304" s="2"/>
      <c r="PXS304" s="2"/>
      <c r="PXT304" s="5"/>
      <c r="PXU304" s="5"/>
      <c r="PXV304" s="5"/>
      <c r="PXW304" s="5"/>
      <c r="PXX304" s="5"/>
      <c r="PXY304" s="223"/>
      <c r="PXZ304" s="2"/>
      <c r="PYA304" s="2"/>
      <c r="PYB304" s="5"/>
      <c r="PYC304" s="5"/>
      <c r="PYD304" s="5"/>
      <c r="PYE304" s="5"/>
      <c r="PYF304" s="5"/>
      <c r="PYG304" s="223"/>
      <c r="PYH304" s="2"/>
      <c r="PYI304" s="2"/>
      <c r="PYJ304" s="5"/>
      <c r="PYK304" s="5"/>
      <c r="PYL304" s="5"/>
      <c r="PYM304" s="5"/>
      <c r="PYN304" s="5"/>
      <c r="PYO304" s="223"/>
      <c r="PYP304" s="2"/>
      <c r="PYQ304" s="2"/>
      <c r="PYR304" s="5"/>
      <c r="PYS304" s="5"/>
      <c r="PYT304" s="5"/>
      <c r="PYU304" s="5"/>
      <c r="PYV304" s="5"/>
      <c r="PYW304" s="223"/>
      <c r="PYX304" s="2"/>
      <c r="PYY304" s="2"/>
      <c r="PYZ304" s="5"/>
      <c r="PZA304" s="5"/>
      <c r="PZB304" s="5"/>
      <c r="PZC304" s="5"/>
      <c r="PZD304" s="5"/>
      <c r="PZE304" s="223"/>
      <c r="PZF304" s="2"/>
      <c r="PZG304" s="2"/>
      <c r="PZH304" s="5"/>
      <c r="PZI304" s="5"/>
      <c r="PZJ304" s="5"/>
      <c r="PZK304" s="5"/>
      <c r="PZL304" s="5"/>
      <c r="PZM304" s="223"/>
      <c r="PZN304" s="2"/>
      <c r="PZO304" s="2"/>
      <c r="PZP304" s="5"/>
      <c r="PZQ304" s="5"/>
      <c r="PZR304" s="5"/>
      <c r="PZS304" s="5"/>
      <c r="PZT304" s="5"/>
      <c r="PZU304" s="223"/>
      <c r="PZV304" s="2"/>
      <c r="PZW304" s="2"/>
      <c r="PZX304" s="5"/>
      <c r="PZY304" s="5"/>
      <c r="PZZ304" s="5"/>
      <c r="QAA304" s="5"/>
      <c r="QAB304" s="5"/>
      <c r="QAC304" s="223"/>
      <c r="QAD304" s="2"/>
      <c r="QAE304" s="2"/>
      <c r="QAF304" s="5"/>
      <c r="QAG304" s="5"/>
      <c r="QAH304" s="5"/>
      <c r="QAI304" s="5"/>
      <c r="QAJ304" s="5"/>
      <c r="QAK304" s="223"/>
      <c r="QAL304" s="2"/>
      <c r="QAM304" s="2"/>
      <c r="QAN304" s="5"/>
      <c r="QAO304" s="5"/>
      <c r="QAP304" s="5"/>
      <c r="QAQ304" s="5"/>
      <c r="QAR304" s="5"/>
      <c r="QAS304" s="223"/>
      <c r="QAT304" s="2"/>
      <c r="QAU304" s="2"/>
      <c r="QAV304" s="5"/>
      <c r="QAW304" s="5"/>
      <c r="QAX304" s="5"/>
      <c r="QAY304" s="5"/>
      <c r="QAZ304" s="5"/>
      <c r="QBA304" s="223"/>
      <c r="QBB304" s="2"/>
      <c r="QBC304" s="2"/>
      <c r="QBD304" s="5"/>
      <c r="QBE304" s="5"/>
      <c r="QBF304" s="5"/>
      <c r="QBG304" s="5"/>
      <c r="QBH304" s="5"/>
      <c r="QBI304" s="223"/>
      <c r="QBJ304" s="2"/>
      <c r="QBK304" s="2"/>
      <c r="QBL304" s="5"/>
      <c r="QBM304" s="5"/>
      <c r="QBN304" s="5"/>
      <c r="QBO304" s="5"/>
      <c r="QBP304" s="5"/>
      <c r="QBQ304" s="223"/>
      <c r="QBR304" s="2"/>
      <c r="QBS304" s="2"/>
      <c r="QBT304" s="5"/>
      <c r="QBU304" s="5"/>
      <c r="QBV304" s="5"/>
      <c r="QBW304" s="5"/>
      <c r="QBX304" s="5"/>
      <c r="QBY304" s="223"/>
      <c r="QBZ304" s="2"/>
      <c r="QCA304" s="2"/>
      <c r="QCB304" s="5"/>
      <c r="QCC304" s="5"/>
      <c r="QCD304" s="5"/>
      <c r="QCE304" s="5"/>
      <c r="QCF304" s="5"/>
      <c r="QCG304" s="223"/>
      <c r="QCH304" s="2"/>
      <c r="QCI304" s="2"/>
      <c r="QCJ304" s="5"/>
      <c r="QCK304" s="5"/>
      <c r="QCL304" s="5"/>
      <c r="QCM304" s="5"/>
      <c r="QCN304" s="5"/>
      <c r="QCO304" s="223"/>
      <c r="QCP304" s="2"/>
      <c r="QCQ304" s="2"/>
      <c r="QCR304" s="5"/>
      <c r="QCS304" s="5"/>
      <c r="QCT304" s="5"/>
      <c r="QCU304" s="5"/>
      <c r="QCV304" s="5"/>
      <c r="QCW304" s="223"/>
      <c r="QCX304" s="2"/>
      <c r="QCY304" s="2"/>
      <c r="QCZ304" s="5"/>
      <c r="QDA304" s="5"/>
      <c r="QDB304" s="5"/>
      <c r="QDC304" s="5"/>
      <c r="QDD304" s="5"/>
      <c r="QDE304" s="223"/>
      <c r="QDF304" s="2"/>
      <c r="QDG304" s="2"/>
      <c r="QDH304" s="5"/>
      <c r="QDI304" s="5"/>
      <c r="QDJ304" s="5"/>
      <c r="QDK304" s="5"/>
      <c r="QDL304" s="5"/>
      <c r="QDM304" s="223"/>
      <c r="QDN304" s="2"/>
      <c r="QDO304" s="2"/>
      <c r="QDP304" s="5"/>
      <c r="QDQ304" s="5"/>
      <c r="QDR304" s="5"/>
      <c r="QDS304" s="5"/>
      <c r="QDT304" s="5"/>
      <c r="QDU304" s="223"/>
      <c r="QDV304" s="2"/>
      <c r="QDW304" s="2"/>
      <c r="QDX304" s="5"/>
      <c r="QDY304" s="5"/>
      <c r="QDZ304" s="5"/>
      <c r="QEA304" s="5"/>
      <c r="QEB304" s="5"/>
      <c r="QEC304" s="223"/>
      <c r="QED304" s="2"/>
      <c r="QEE304" s="2"/>
      <c r="QEF304" s="5"/>
      <c r="QEG304" s="5"/>
      <c r="QEH304" s="5"/>
      <c r="QEI304" s="5"/>
      <c r="QEJ304" s="5"/>
      <c r="QEK304" s="223"/>
      <c r="QEL304" s="2"/>
      <c r="QEM304" s="2"/>
      <c r="QEN304" s="5"/>
      <c r="QEO304" s="5"/>
      <c r="QEP304" s="5"/>
      <c r="QEQ304" s="5"/>
      <c r="QER304" s="5"/>
      <c r="QES304" s="223"/>
      <c r="QET304" s="2"/>
      <c r="QEU304" s="2"/>
      <c r="QEV304" s="5"/>
      <c r="QEW304" s="5"/>
      <c r="QEX304" s="5"/>
      <c r="QEY304" s="5"/>
      <c r="QEZ304" s="5"/>
      <c r="QFA304" s="223"/>
      <c r="QFB304" s="2"/>
      <c r="QFC304" s="2"/>
      <c r="QFD304" s="5"/>
      <c r="QFE304" s="5"/>
      <c r="QFF304" s="5"/>
      <c r="QFG304" s="5"/>
      <c r="QFH304" s="5"/>
      <c r="QFI304" s="223"/>
      <c r="QFJ304" s="2"/>
      <c r="QFK304" s="2"/>
      <c r="QFL304" s="5"/>
      <c r="QFM304" s="5"/>
      <c r="QFN304" s="5"/>
      <c r="QFO304" s="5"/>
      <c r="QFP304" s="5"/>
      <c r="QFQ304" s="223"/>
      <c r="QFR304" s="2"/>
      <c r="QFS304" s="2"/>
      <c r="QFT304" s="5"/>
      <c r="QFU304" s="5"/>
      <c r="QFV304" s="5"/>
      <c r="QFW304" s="5"/>
      <c r="QFX304" s="5"/>
      <c r="QFY304" s="223"/>
      <c r="QFZ304" s="2"/>
      <c r="QGA304" s="2"/>
      <c r="QGB304" s="5"/>
      <c r="QGC304" s="5"/>
      <c r="QGD304" s="5"/>
      <c r="QGE304" s="5"/>
      <c r="QGF304" s="5"/>
      <c r="QGG304" s="223"/>
      <c r="QGH304" s="2"/>
      <c r="QGI304" s="2"/>
      <c r="QGJ304" s="5"/>
      <c r="QGK304" s="5"/>
      <c r="QGL304" s="5"/>
      <c r="QGM304" s="5"/>
      <c r="QGN304" s="5"/>
      <c r="QGO304" s="223"/>
      <c r="QGP304" s="2"/>
      <c r="QGQ304" s="2"/>
      <c r="QGR304" s="5"/>
      <c r="QGS304" s="5"/>
      <c r="QGT304" s="5"/>
      <c r="QGU304" s="5"/>
      <c r="QGV304" s="5"/>
      <c r="QGW304" s="223"/>
      <c r="QGX304" s="2"/>
      <c r="QGY304" s="2"/>
      <c r="QGZ304" s="5"/>
      <c r="QHA304" s="5"/>
      <c r="QHB304" s="5"/>
      <c r="QHC304" s="5"/>
      <c r="QHD304" s="5"/>
      <c r="QHE304" s="223"/>
      <c r="QHF304" s="2"/>
      <c r="QHG304" s="2"/>
      <c r="QHH304" s="5"/>
      <c r="QHI304" s="5"/>
      <c r="QHJ304" s="5"/>
      <c r="QHK304" s="5"/>
      <c r="QHL304" s="5"/>
      <c r="QHM304" s="223"/>
      <c r="QHN304" s="2"/>
      <c r="QHO304" s="2"/>
      <c r="QHP304" s="5"/>
      <c r="QHQ304" s="5"/>
      <c r="QHR304" s="5"/>
      <c r="QHS304" s="5"/>
      <c r="QHT304" s="5"/>
      <c r="QHU304" s="223"/>
      <c r="QHV304" s="2"/>
      <c r="QHW304" s="2"/>
      <c r="QHX304" s="5"/>
      <c r="QHY304" s="5"/>
      <c r="QHZ304" s="5"/>
      <c r="QIA304" s="5"/>
      <c r="QIB304" s="5"/>
      <c r="QIC304" s="223"/>
      <c r="QID304" s="2"/>
      <c r="QIE304" s="2"/>
      <c r="QIF304" s="5"/>
      <c r="QIG304" s="5"/>
      <c r="QIH304" s="5"/>
      <c r="QII304" s="5"/>
      <c r="QIJ304" s="5"/>
      <c r="QIK304" s="223"/>
      <c r="QIL304" s="2"/>
      <c r="QIM304" s="2"/>
      <c r="QIN304" s="5"/>
      <c r="QIO304" s="5"/>
      <c r="QIP304" s="5"/>
      <c r="QIQ304" s="5"/>
      <c r="QIR304" s="5"/>
      <c r="QIS304" s="223"/>
      <c r="QIT304" s="2"/>
      <c r="QIU304" s="2"/>
      <c r="QIV304" s="5"/>
      <c r="QIW304" s="5"/>
      <c r="QIX304" s="5"/>
      <c r="QIY304" s="5"/>
      <c r="QIZ304" s="5"/>
      <c r="QJA304" s="223"/>
      <c r="QJB304" s="2"/>
      <c r="QJC304" s="2"/>
      <c r="QJD304" s="5"/>
      <c r="QJE304" s="5"/>
      <c r="QJF304" s="5"/>
      <c r="QJG304" s="5"/>
      <c r="QJH304" s="5"/>
      <c r="QJI304" s="223"/>
      <c r="QJJ304" s="2"/>
      <c r="QJK304" s="2"/>
      <c r="QJL304" s="5"/>
      <c r="QJM304" s="5"/>
      <c r="QJN304" s="5"/>
      <c r="QJO304" s="5"/>
      <c r="QJP304" s="5"/>
      <c r="QJQ304" s="223"/>
      <c r="QJR304" s="2"/>
      <c r="QJS304" s="2"/>
      <c r="QJT304" s="5"/>
      <c r="QJU304" s="5"/>
      <c r="QJV304" s="5"/>
      <c r="QJW304" s="5"/>
      <c r="QJX304" s="5"/>
      <c r="QJY304" s="223"/>
      <c r="QJZ304" s="2"/>
      <c r="QKA304" s="2"/>
      <c r="QKB304" s="5"/>
      <c r="QKC304" s="5"/>
      <c r="QKD304" s="5"/>
      <c r="QKE304" s="5"/>
      <c r="QKF304" s="5"/>
      <c r="QKG304" s="223"/>
      <c r="QKH304" s="2"/>
      <c r="QKI304" s="2"/>
      <c r="QKJ304" s="5"/>
      <c r="QKK304" s="5"/>
      <c r="QKL304" s="5"/>
      <c r="QKM304" s="5"/>
      <c r="QKN304" s="5"/>
      <c r="QKO304" s="223"/>
      <c r="QKP304" s="2"/>
      <c r="QKQ304" s="2"/>
      <c r="QKR304" s="5"/>
      <c r="QKS304" s="5"/>
      <c r="QKT304" s="5"/>
      <c r="QKU304" s="5"/>
      <c r="QKV304" s="5"/>
      <c r="QKW304" s="223"/>
      <c r="QKX304" s="2"/>
      <c r="QKY304" s="2"/>
      <c r="QKZ304" s="5"/>
      <c r="QLA304" s="5"/>
      <c r="QLB304" s="5"/>
      <c r="QLC304" s="5"/>
      <c r="QLD304" s="5"/>
      <c r="QLE304" s="223"/>
      <c r="QLF304" s="2"/>
      <c r="QLG304" s="2"/>
      <c r="QLH304" s="5"/>
      <c r="QLI304" s="5"/>
      <c r="QLJ304" s="5"/>
      <c r="QLK304" s="5"/>
      <c r="QLL304" s="5"/>
      <c r="QLM304" s="223"/>
      <c r="QLN304" s="2"/>
      <c r="QLO304" s="2"/>
      <c r="QLP304" s="5"/>
      <c r="QLQ304" s="5"/>
      <c r="QLR304" s="5"/>
      <c r="QLS304" s="5"/>
      <c r="QLT304" s="5"/>
      <c r="QLU304" s="223"/>
      <c r="QLV304" s="2"/>
      <c r="QLW304" s="2"/>
      <c r="QLX304" s="5"/>
      <c r="QLY304" s="5"/>
      <c r="QLZ304" s="5"/>
      <c r="QMA304" s="5"/>
      <c r="QMB304" s="5"/>
      <c r="QMC304" s="223"/>
      <c r="QMD304" s="2"/>
      <c r="QME304" s="2"/>
      <c r="QMF304" s="5"/>
      <c r="QMG304" s="5"/>
      <c r="QMH304" s="5"/>
      <c r="QMI304" s="5"/>
      <c r="QMJ304" s="5"/>
      <c r="QMK304" s="223"/>
      <c r="QML304" s="2"/>
      <c r="QMM304" s="2"/>
      <c r="QMN304" s="5"/>
      <c r="QMO304" s="5"/>
      <c r="QMP304" s="5"/>
      <c r="QMQ304" s="5"/>
      <c r="QMR304" s="5"/>
      <c r="QMS304" s="223"/>
      <c r="QMT304" s="2"/>
      <c r="QMU304" s="2"/>
      <c r="QMV304" s="5"/>
      <c r="QMW304" s="5"/>
      <c r="QMX304" s="5"/>
      <c r="QMY304" s="5"/>
      <c r="QMZ304" s="5"/>
      <c r="QNA304" s="223"/>
      <c r="QNB304" s="2"/>
      <c r="QNC304" s="2"/>
      <c r="QND304" s="5"/>
      <c r="QNE304" s="5"/>
      <c r="QNF304" s="5"/>
      <c r="QNG304" s="5"/>
      <c r="QNH304" s="5"/>
      <c r="QNI304" s="223"/>
      <c r="QNJ304" s="2"/>
      <c r="QNK304" s="2"/>
      <c r="QNL304" s="5"/>
      <c r="QNM304" s="5"/>
      <c r="QNN304" s="5"/>
      <c r="QNO304" s="5"/>
      <c r="QNP304" s="5"/>
      <c r="QNQ304" s="223"/>
      <c r="QNR304" s="2"/>
      <c r="QNS304" s="2"/>
      <c r="QNT304" s="5"/>
      <c r="QNU304" s="5"/>
      <c r="QNV304" s="5"/>
      <c r="QNW304" s="5"/>
      <c r="QNX304" s="5"/>
      <c r="QNY304" s="223"/>
      <c r="QNZ304" s="2"/>
      <c r="QOA304" s="2"/>
      <c r="QOB304" s="5"/>
      <c r="QOC304" s="5"/>
      <c r="QOD304" s="5"/>
      <c r="QOE304" s="5"/>
      <c r="QOF304" s="5"/>
      <c r="QOG304" s="223"/>
      <c r="QOH304" s="2"/>
      <c r="QOI304" s="2"/>
      <c r="QOJ304" s="5"/>
      <c r="QOK304" s="5"/>
      <c r="QOL304" s="5"/>
      <c r="QOM304" s="5"/>
      <c r="QON304" s="5"/>
      <c r="QOO304" s="223"/>
      <c r="QOP304" s="2"/>
      <c r="QOQ304" s="2"/>
      <c r="QOR304" s="5"/>
      <c r="QOS304" s="5"/>
      <c r="QOT304" s="5"/>
      <c r="QOU304" s="5"/>
      <c r="QOV304" s="5"/>
      <c r="QOW304" s="223"/>
      <c r="QOX304" s="2"/>
      <c r="QOY304" s="2"/>
      <c r="QOZ304" s="5"/>
      <c r="QPA304" s="5"/>
      <c r="QPB304" s="5"/>
      <c r="QPC304" s="5"/>
      <c r="QPD304" s="5"/>
      <c r="QPE304" s="223"/>
      <c r="QPF304" s="2"/>
      <c r="QPG304" s="2"/>
      <c r="QPH304" s="5"/>
      <c r="QPI304" s="5"/>
      <c r="QPJ304" s="5"/>
      <c r="QPK304" s="5"/>
      <c r="QPL304" s="5"/>
      <c r="QPM304" s="223"/>
      <c r="QPN304" s="2"/>
      <c r="QPO304" s="2"/>
      <c r="QPP304" s="5"/>
      <c r="QPQ304" s="5"/>
      <c r="QPR304" s="5"/>
      <c r="QPS304" s="5"/>
      <c r="QPT304" s="5"/>
      <c r="QPU304" s="223"/>
      <c r="QPV304" s="2"/>
      <c r="QPW304" s="2"/>
      <c r="QPX304" s="5"/>
      <c r="QPY304" s="5"/>
      <c r="QPZ304" s="5"/>
      <c r="QQA304" s="5"/>
      <c r="QQB304" s="5"/>
      <c r="QQC304" s="223"/>
      <c r="QQD304" s="2"/>
      <c r="QQE304" s="2"/>
      <c r="QQF304" s="5"/>
      <c r="QQG304" s="5"/>
      <c r="QQH304" s="5"/>
      <c r="QQI304" s="5"/>
      <c r="QQJ304" s="5"/>
      <c r="QQK304" s="223"/>
      <c r="QQL304" s="2"/>
      <c r="QQM304" s="2"/>
      <c r="QQN304" s="5"/>
      <c r="QQO304" s="5"/>
      <c r="QQP304" s="5"/>
      <c r="QQQ304" s="5"/>
      <c r="QQR304" s="5"/>
      <c r="QQS304" s="223"/>
      <c r="QQT304" s="2"/>
      <c r="QQU304" s="2"/>
      <c r="QQV304" s="5"/>
      <c r="QQW304" s="5"/>
      <c r="QQX304" s="5"/>
      <c r="QQY304" s="5"/>
      <c r="QQZ304" s="5"/>
      <c r="QRA304" s="223"/>
      <c r="QRB304" s="2"/>
      <c r="QRC304" s="2"/>
      <c r="QRD304" s="5"/>
      <c r="QRE304" s="5"/>
      <c r="QRF304" s="5"/>
      <c r="QRG304" s="5"/>
      <c r="QRH304" s="5"/>
      <c r="QRI304" s="223"/>
      <c r="QRJ304" s="2"/>
      <c r="QRK304" s="2"/>
      <c r="QRL304" s="5"/>
      <c r="QRM304" s="5"/>
      <c r="QRN304" s="5"/>
      <c r="QRO304" s="5"/>
      <c r="QRP304" s="5"/>
      <c r="QRQ304" s="223"/>
      <c r="QRR304" s="2"/>
      <c r="QRS304" s="2"/>
      <c r="QRT304" s="5"/>
      <c r="QRU304" s="5"/>
      <c r="QRV304" s="5"/>
      <c r="QRW304" s="5"/>
      <c r="QRX304" s="5"/>
      <c r="QRY304" s="223"/>
      <c r="QRZ304" s="2"/>
      <c r="QSA304" s="2"/>
      <c r="QSB304" s="5"/>
      <c r="QSC304" s="5"/>
      <c r="QSD304" s="5"/>
      <c r="QSE304" s="5"/>
      <c r="QSF304" s="5"/>
      <c r="QSG304" s="223"/>
      <c r="QSH304" s="2"/>
      <c r="QSI304" s="2"/>
      <c r="QSJ304" s="5"/>
      <c r="QSK304" s="5"/>
      <c r="QSL304" s="5"/>
      <c r="QSM304" s="5"/>
      <c r="QSN304" s="5"/>
      <c r="QSO304" s="223"/>
      <c r="QSP304" s="2"/>
      <c r="QSQ304" s="2"/>
      <c r="QSR304" s="5"/>
      <c r="QSS304" s="5"/>
      <c r="QST304" s="5"/>
      <c r="QSU304" s="5"/>
      <c r="QSV304" s="5"/>
      <c r="QSW304" s="223"/>
      <c r="QSX304" s="2"/>
      <c r="QSY304" s="2"/>
      <c r="QSZ304" s="5"/>
      <c r="QTA304" s="5"/>
      <c r="QTB304" s="5"/>
      <c r="QTC304" s="5"/>
      <c r="QTD304" s="5"/>
      <c r="QTE304" s="223"/>
      <c r="QTF304" s="2"/>
      <c r="QTG304" s="2"/>
      <c r="QTH304" s="5"/>
      <c r="QTI304" s="5"/>
      <c r="QTJ304" s="5"/>
      <c r="QTK304" s="5"/>
      <c r="QTL304" s="5"/>
      <c r="QTM304" s="223"/>
      <c r="QTN304" s="2"/>
      <c r="QTO304" s="2"/>
      <c r="QTP304" s="5"/>
      <c r="QTQ304" s="5"/>
      <c r="QTR304" s="5"/>
      <c r="QTS304" s="5"/>
      <c r="QTT304" s="5"/>
      <c r="QTU304" s="223"/>
      <c r="QTV304" s="2"/>
      <c r="QTW304" s="2"/>
      <c r="QTX304" s="5"/>
      <c r="QTY304" s="5"/>
      <c r="QTZ304" s="5"/>
      <c r="QUA304" s="5"/>
      <c r="QUB304" s="5"/>
      <c r="QUC304" s="223"/>
      <c r="QUD304" s="2"/>
      <c r="QUE304" s="2"/>
      <c r="QUF304" s="5"/>
      <c r="QUG304" s="5"/>
      <c r="QUH304" s="5"/>
      <c r="QUI304" s="5"/>
      <c r="QUJ304" s="5"/>
      <c r="QUK304" s="223"/>
      <c r="QUL304" s="2"/>
      <c r="QUM304" s="2"/>
      <c r="QUN304" s="5"/>
      <c r="QUO304" s="5"/>
      <c r="QUP304" s="5"/>
      <c r="QUQ304" s="5"/>
      <c r="QUR304" s="5"/>
      <c r="QUS304" s="223"/>
      <c r="QUT304" s="2"/>
      <c r="QUU304" s="2"/>
      <c r="QUV304" s="5"/>
      <c r="QUW304" s="5"/>
      <c r="QUX304" s="5"/>
      <c r="QUY304" s="5"/>
      <c r="QUZ304" s="5"/>
      <c r="QVA304" s="223"/>
      <c r="QVB304" s="2"/>
      <c r="QVC304" s="2"/>
      <c r="QVD304" s="5"/>
      <c r="QVE304" s="5"/>
      <c r="QVF304" s="5"/>
      <c r="QVG304" s="5"/>
      <c r="QVH304" s="5"/>
      <c r="QVI304" s="223"/>
      <c r="QVJ304" s="2"/>
      <c r="QVK304" s="2"/>
      <c r="QVL304" s="5"/>
      <c r="QVM304" s="5"/>
      <c r="QVN304" s="5"/>
      <c r="QVO304" s="5"/>
      <c r="QVP304" s="5"/>
      <c r="QVQ304" s="223"/>
      <c r="QVR304" s="2"/>
      <c r="QVS304" s="2"/>
      <c r="QVT304" s="5"/>
      <c r="QVU304" s="5"/>
      <c r="QVV304" s="5"/>
      <c r="QVW304" s="5"/>
      <c r="QVX304" s="5"/>
      <c r="QVY304" s="223"/>
      <c r="QVZ304" s="2"/>
      <c r="QWA304" s="2"/>
      <c r="QWB304" s="5"/>
      <c r="QWC304" s="5"/>
      <c r="QWD304" s="5"/>
      <c r="QWE304" s="5"/>
      <c r="QWF304" s="5"/>
      <c r="QWG304" s="223"/>
      <c r="QWH304" s="2"/>
      <c r="QWI304" s="2"/>
      <c r="QWJ304" s="5"/>
      <c r="QWK304" s="5"/>
      <c r="QWL304" s="5"/>
      <c r="QWM304" s="5"/>
      <c r="QWN304" s="5"/>
      <c r="QWO304" s="223"/>
      <c r="QWP304" s="2"/>
      <c r="QWQ304" s="2"/>
      <c r="QWR304" s="5"/>
      <c r="QWS304" s="5"/>
      <c r="QWT304" s="5"/>
      <c r="QWU304" s="5"/>
      <c r="QWV304" s="5"/>
      <c r="QWW304" s="223"/>
      <c r="QWX304" s="2"/>
      <c r="QWY304" s="2"/>
      <c r="QWZ304" s="5"/>
      <c r="QXA304" s="5"/>
      <c r="QXB304" s="5"/>
      <c r="QXC304" s="5"/>
      <c r="QXD304" s="5"/>
      <c r="QXE304" s="223"/>
      <c r="QXF304" s="2"/>
      <c r="QXG304" s="2"/>
      <c r="QXH304" s="5"/>
      <c r="QXI304" s="5"/>
      <c r="QXJ304" s="5"/>
      <c r="QXK304" s="5"/>
      <c r="QXL304" s="5"/>
      <c r="QXM304" s="223"/>
      <c r="QXN304" s="2"/>
      <c r="QXO304" s="2"/>
      <c r="QXP304" s="5"/>
      <c r="QXQ304" s="5"/>
      <c r="QXR304" s="5"/>
      <c r="QXS304" s="5"/>
      <c r="QXT304" s="5"/>
      <c r="QXU304" s="223"/>
      <c r="QXV304" s="2"/>
      <c r="QXW304" s="2"/>
      <c r="QXX304" s="5"/>
      <c r="QXY304" s="5"/>
      <c r="QXZ304" s="5"/>
      <c r="QYA304" s="5"/>
      <c r="QYB304" s="5"/>
      <c r="QYC304" s="223"/>
      <c r="QYD304" s="2"/>
      <c r="QYE304" s="2"/>
      <c r="QYF304" s="5"/>
      <c r="QYG304" s="5"/>
      <c r="QYH304" s="5"/>
      <c r="QYI304" s="5"/>
      <c r="QYJ304" s="5"/>
      <c r="QYK304" s="223"/>
      <c r="QYL304" s="2"/>
      <c r="QYM304" s="2"/>
      <c r="QYN304" s="5"/>
      <c r="QYO304" s="5"/>
      <c r="QYP304" s="5"/>
      <c r="QYQ304" s="5"/>
      <c r="QYR304" s="5"/>
      <c r="QYS304" s="223"/>
      <c r="QYT304" s="2"/>
      <c r="QYU304" s="2"/>
      <c r="QYV304" s="5"/>
      <c r="QYW304" s="5"/>
      <c r="QYX304" s="5"/>
      <c r="QYY304" s="5"/>
      <c r="QYZ304" s="5"/>
      <c r="QZA304" s="223"/>
      <c r="QZB304" s="2"/>
      <c r="QZC304" s="2"/>
      <c r="QZD304" s="5"/>
      <c r="QZE304" s="5"/>
      <c r="QZF304" s="5"/>
      <c r="QZG304" s="5"/>
      <c r="QZH304" s="5"/>
      <c r="QZI304" s="223"/>
      <c r="QZJ304" s="2"/>
      <c r="QZK304" s="2"/>
      <c r="QZL304" s="5"/>
      <c r="QZM304" s="5"/>
      <c r="QZN304" s="5"/>
      <c r="QZO304" s="5"/>
      <c r="QZP304" s="5"/>
      <c r="QZQ304" s="223"/>
      <c r="QZR304" s="2"/>
      <c r="QZS304" s="2"/>
      <c r="QZT304" s="5"/>
      <c r="QZU304" s="5"/>
      <c r="QZV304" s="5"/>
      <c r="QZW304" s="5"/>
      <c r="QZX304" s="5"/>
      <c r="QZY304" s="223"/>
      <c r="QZZ304" s="2"/>
      <c r="RAA304" s="2"/>
      <c r="RAB304" s="5"/>
      <c r="RAC304" s="5"/>
      <c r="RAD304" s="5"/>
      <c r="RAE304" s="5"/>
      <c r="RAF304" s="5"/>
      <c r="RAG304" s="223"/>
      <c r="RAH304" s="2"/>
      <c r="RAI304" s="2"/>
      <c r="RAJ304" s="5"/>
      <c r="RAK304" s="5"/>
      <c r="RAL304" s="5"/>
      <c r="RAM304" s="5"/>
      <c r="RAN304" s="5"/>
      <c r="RAO304" s="223"/>
      <c r="RAP304" s="2"/>
      <c r="RAQ304" s="2"/>
      <c r="RAR304" s="5"/>
      <c r="RAS304" s="5"/>
      <c r="RAT304" s="5"/>
      <c r="RAU304" s="5"/>
      <c r="RAV304" s="5"/>
      <c r="RAW304" s="223"/>
      <c r="RAX304" s="2"/>
      <c r="RAY304" s="2"/>
      <c r="RAZ304" s="5"/>
      <c r="RBA304" s="5"/>
      <c r="RBB304" s="5"/>
      <c r="RBC304" s="5"/>
      <c r="RBD304" s="5"/>
      <c r="RBE304" s="223"/>
      <c r="RBF304" s="2"/>
      <c r="RBG304" s="2"/>
      <c r="RBH304" s="5"/>
      <c r="RBI304" s="5"/>
      <c r="RBJ304" s="5"/>
      <c r="RBK304" s="5"/>
      <c r="RBL304" s="5"/>
      <c r="RBM304" s="223"/>
      <c r="RBN304" s="2"/>
      <c r="RBO304" s="2"/>
      <c r="RBP304" s="5"/>
      <c r="RBQ304" s="5"/>
      <c r="RBR304" s="5"/>
      <c r="RBS304" s="5"/>
      <c r="RBT304" s="5"/>
      <c r="RBU304" s="223"/>
      <c r="RBV304" s="2"/>
      <c r="RBW304" s="2"/>
      <c r="RBX304" s="5"/>
      <c r="RBY304" s="5"/>
      <c r="RBZ304" s="5"/>
      <c r="RCA304" s="5"/>
      <c r="RCB304" s="5"/>
      <c r="RCC304" s="223"/>
      <c r="RCD304" s="2"/>
      <c r="RCE304" s="2"/>
      <c r="RCF304" s="5"/>
      <c r="RCG304" s="5"/>
      <c r="RCH304" s="5"/>
      <c r="RCI304" s="5"/>
      <c r="RCJ304" s="5"/>
      <c r="RCK304" s="223"/>
      <c r="RCL304" s="2"/>
      <c r="RCM304" s="2"/>
      <c r="RCN304" s="5"/>
      <c r="RCO304" s="5"/>
      <c r="RCP304" s="5"/>
      <c r="RCQ304" s="5"/>
      <c r="RCR304" s="5"/>
      <c r="RCS304" s="223"/>
      <c r="RCT304" s="2"/>
      <c r="RCU304" s="2"/>
      <c r="RCV304" s="5"/>
      <c r="RCW304" s="5"/>
      <c r="RCX304" s="5"/>
      <c r="RCY304" s="5"/>
      <c r="RCZ304" s="5"/>
      <c r="RDA304" s="223"/>
      <c r="RDB304" s="2"/>
      <c r="RDC304" s="2"/>
      <c r="RDD304" s="5"/>
      <c r="RDE304" s="5"/>
      <c r="RDF304" s="5"/>
      <c r="RDG304" s="5"/>
      <c r="RDH304" s="5"/>
      <c r="RDI304" s="223"/>
      <c r="RDJ304" s="2"/>
      <c r="RDK304" s="2"/>
      <c r="RDL304" s="5"/>
      <c r="RDM304" s="5"/>
      <c r="RDN304" s="5"/>
      <c r="RDO304" s="5"/>
      <c r="RDP304" s="5"/>
      <c r="RDQ304" s="223"/>
      <c r="RDR304" s="2"/>
      <c r="RDS304" s="2"/>
      <c r="RDT304" s="5"/>
      <c r="RDU304" s="5"/>
      <c r="RDV304" s="5"/>
      <c r="RDW304" s="5"/>
      <c r="RDX304" s="5"/>
      <c r="RDY304" s="223"/>
      <c r="RDZ304" s="2"/>
      <c r="REA304" s="2"/>
      <c r="REB304" s="5"/>
      <c r="REC304" s="5"/>
      <c r="RED304" s="5"/>
      <c r="REE304" s="5"/>
      <c r="REF304" s="5"/>
      <c r="REG304" s="223"/>
      <c r="REH304" s="2"/>
      <c r="REI304" s="2"/>
      <c r="REJ304" s="5"/>
      <c r="REK304" s="5"/>
      <c r="REL304" s="5"/>
      <c r="REM304" s="5"/>
      <c r="REN304" s="5"/>
      <c r="REO304" s="223"/>
      <c r="REP304" s="2"/>
      <c r="REQ304" s="2"/>
      <c r="RER304" s="5"/>
      <c r="RES304" s="5"/>
      <c r="RET304" s="5"/>
      <c r="REU304" s="5"/>
      <c r="REV304" s="5"/>
      <c r="REW304" s="223"/>
      <c r="REX304" s="2"/>
      <c r="REY304" s="2"/>
      <c r="REZ304" s="5"/>
      <c r="RFA304" s="5"/>
      <c r="RFB304" s="5"/>
      <c r="RFC304" s="5"/>
      <c r="RFD304" s="5"/>
      <c r="RFE304" s="223"/>
      <c r="RFF304" s="2"/>
      <c r="RFG304" s="2"/>
      <c r="RFH304" s="5"/>
      <c r="RFI304" s="5"/>
      <c r="RFJ304" s="5"/>
      <c r="RFK304" s="5"/>
      <c r="RFL304" s="5"/>
      <c r="RFM304" s="223"/>
      <c r="RFN304" s="2"/>
      <c r="RFO304" s="2"/>
      <c r="RFP304" s="5"/>
      <c r="RFQ304" s="5"/>
      <c r="RFR304" s="5"/>
      <c r="RFS304" s="5"/>
      <c r="RFT304" s="5"/>
      <c r="RFU304" s="223"/>
      <c r="RFV304" s="2"/>
      <c r="RFW304" s="2"/>
      <c r="RFX304" s="5"/>
      <c r="RFY304" s="5"/>
      <c r="RFZ304" s="5"/>
      <c r="RGA304" s="5"/>
      <c r="RGB304" s="5"/>
      <c r="RGC304" s="223"/>
      <c r="RGD304" s="2"/>
      <c r="RGE304" s="2"/>
      <c r="RGF304" s="5"/>
      <c r="RGG304" s="5"/>
      <c r="RGH304" s="5"/>
      <c r="RGI304" s="5"/>
      <c r="RGJ304" s="5"/>
      <c r="RGK304" s="223"/>
      <c r="RGL304" s="2"/>
      <c r="RGM304" s="2"/>
      <c r="RGN304" s="5"/>
      <c r="RGO304" s="5"/>
      <c r="RGP304" s="5"/>
      <c r="RGQ304" s="5"/>
      <c r="RGR304" s="5"/>
      <c r="RGS304" s="223"/>
      <c r="RGT304" s="2"/>
      <c r="RGU304" s="2"/>
      <c r="RGV304" s="5"/>
      <c r="RGW304" s="5"/>
      <c r="RGX304" s="5"/>
      <c r="RGY304" s="5"/>
      <c r="RGZ304" s="5"/>
      <c r="RHA304" s="223"/>
      <c r="RHB304" s="2"/>
      <c r="RHC304" s="2"/>
      <c r="RHD304" s="5"/>
      <c r="RHE304" s="5"/>
      <c r="RHF304" s="5"/>
      <c r="RHG304" s="5"/>
      <c r="RHH304" s="5"/>
      <c r="RHI304" s="223"/>
      <c r="RHJ304" s="2"/>
      <c r="RHK304" s="2"/>
      <c r="RHL304" s="5"/>
      <c r="RHM304" s="5"/>
      <c r="RHN304" s="5"/>
      <c r="RHO304" s="5"/>
      <c r="RHP304" s="5"/>
      <c r="RHQ304" s="223"/>
      <c r="RHR304" s="2"/>
      <c r="RHS304" s="2"/>
      <c r="RHT304" s="5"/>
      <c r="RHU304" s="5"/>
      <c r="RHV304" s="5"/>
      <c r="RHW304" s="5"/>
      <c r="RHX304" s="5"/>
      <c r="RHY304" s="223"/>
      <c r="RHZ304" s="2"/>
      <c r="RIA304" s="2"/>
      <c r="RIB304" s="5"/>
      <c r="RIC304" s="5"/>
      <c r="RID304" s="5"/>
      <c r="RIE304" s="5"/>
      <c r="RIF304" s="5"/>
      <c r="RIG304" s="223"/>
      <c r="RIH304" s="2"/>
      <c r="RII304" s="2"/>
      <c r="RIJ304" s="5"/>
      <c r="RIK304" s="5"/>
      <c r="RIL304" s="5"/>
      <c r="RIM304" s="5"/>
      <c r="RIN304" s="5"/>
      <c r="RIO304" s="223"/>
      <c r="RIP304" s="2"/>
      <c r="RIQ304" s="2"/>
      <c r="RIR304" s="5"/>
      <c r="RIS304" s="5"/>
      <c r="RIT304" s="5"/>
      <c r="RIU304" s="5"/>
      <c r="RIV304" s="5"/>
      <c r="RIW304" s="223"/>
      <c r="RIX304" s="2"/>
      <c r="RIY304" s="2"/>
      <c r="RIZ304" s="5"/>
      <c r="RJA304" s="5"/>
      <c r="RJB304" s="5"/>
      <c r="RJC304" s="5"/>
      <c r="RJD304" s="5"/>
      <c r="RJE304" s="223"/>
      <c r="RJF304" s="2"/>
      <c r="RJG304" s="2"/>
      <c r="RJH304" s="5"/>
      <c r="RJI304" s="5"/>
      <c r="RJJ304" s="5"/>
      <c r="RJK304" s="5"/>
      <c r="RJL304" s="5"/>
      <c r="RJM304" s="223"/>
      <c r="RJN304" s="2"/>
      <c r="RJO304" s="2"/>
      <c r="RJP304" s="5"/>
      <c r="RJQ304" s="5"/>
      <c r="RJR304" s="5"/>
      <c r="RJS304" s="5"/>
      <c r="RJT304" s="5"/>
      <c r="RJU304" s="223"/>
      <c r="RJV304" s="2"/>
      <c r="RJW304" s="2"/>
      <c r="RJX304" s="5"/>
      <c r="RJY304" s="5"/>
      <c r="RJZ304" s="5"/>
      <c r="RKA304" s="5"/>
      <c r="RKB304" s="5"/>
      <c r="RKC304" s="223"/>
      <c r="RKD304" s="2"/>
      <c r="RKE304" s="2"/>
      <c r="RKF304" s="5"/>
      <c r="RKG304" s="5"/>
      <c r="RKH304" s="5"/>
      <c r="RKI304" s="5"/>
      <c r="RKJ304" s="5"/>
      <c r="RKK304" s="223"/>
      <c r="RKL304" s="2"/>
      <c r="RKM304" s="2"/>
      <c r="RKN304" s="5"/>
      <c r="RKO304" s="5"/>
      <c r="RKP304" s="5"/>
      <c r="RKQ304" s="5"/>
      <c r="RKR304" s="5"/>
      <c r="RKS304" s="223"/>
      <c r="RKT304" s="2"/>
      <c r="RKU304" s="2"/>
      <c r="RKV304" s="5"/>
      <c r="RKW304" s="5"/>
      <c r="RKX304" s="5"/>
      <c r="RKY304" s="5"/>
      <c r="RKZ304" s="5"/>
      <c r="RLA304" s="223"/>
      <c r="RLB304" s="2"/>
      <c r="RLC304" s="2"/>
      <c r="RLD304" s="5"/>
      <c r="RLE304" s="5"/>
      <c r="RLF304" s="5"/>
      <c r="RLG304" s="5"/>
      <c r="RLH304" s="5"/>
      <c r="RLI304" s="223"/>
      <c r="RLJ304" s="2"/>
      <c r="RLK304" s="2"/>
      <c r="RLL304" s="5"/>
      <c r="RLM304" s="5"/>
      <c r="RLN304" s="5"/>
      <c r="RLO304" s="5"/>
      <c r="RLP304" s="5"/>
      <c r="RLQ304" s="223"/>
      <c r="RLR304" s="2"/>
      <c r="RLS304" s="2"/>
      <c r="RLT304" s="5"/>
      <c r="RLU304" s="5"/>
      <c r="RLV304" s="5"/>
      <c r="RLW304" s="5"/>
      <c r="RLX304" s="5"/>
      <c r="RLY304" s="223"/>
      <c r="RLZ304" s="2"/>
      <c r="RMA304" s="2"/>
      <c r="RMB304" s="5"/>
      <c r="RMC304" s="5"/>
      <c r="RMD304" s="5"/>
      <c r="RME304" s="5"/>
      <c r="RMF304" s="5"/>
      <c r="RMG304" s="223"/>
      <c r="RMH304" s="2"/>
      <c r="RMI304" s="2"/>
      <c r="RMJ304" s="5"/>
      <c r="RMK304" s="5"/>
      <c r="RML304" s="5"/>
      <c r="RMM304" s="5"/>
      <c r="RMN304" s="5"/>
      <c r="RMO304" s="223"/>
      <c r="RMP304" s="2"/>
      <c r="RMQ304" s="2"/>
      <c r="RMR304" s="5"/>
      <c r="RMS304" s="5"/>
      <c r="RMT304" s="5"/>
      <c r="RMU304" s="5"/>
      <c r="RMV304" s="5"/>
      <c r="RMW304" s="223"/>
      <c r="RMX304" s="2"/>
      <c r="RMY304" s="2"/>
      <c r="RMZ304" s="5"/>
      <c r="RNA304" s="5"/>
      <c r="RNB304" s="5"/>
      <c r="RNC304" s="5"/>
      <c r="RND304" s="5"/>
      <c r="RNE304" s="223"/>
      <c r="RNF304" s="2"/>
      <c r="RNG304" s="2"/>
      <c r="RNH304" s="5"/>
      <c r="RNI304" s="5"/>
      <c r="RNJ304" s="5"/>
      <c r="RNK304" s="5"/>
      <c r="RNL304" s="5"/>
      <c r="RNM304" s="223"/>
      <c r="RNN304" s="2"/>
      <c r="RNO304" s="2"/>
      <c r="RNP304" s="5"/>
      <c r="RNQ304" s="5"/>
      <c r="RNR304" s="5"/>
      <c r="RNS304" s="5"/>
      <c r="RNT304" s="5"/>
      <c r="RNU304" s="223"/>
      <c r="RNV304" s="2"/>
      <c r="RNW304" s="2"/>
      <c r="RNX304" s="5"/>
      <c r="RNY304" s="5"/>
      <c r="RNZ304" s="5"/>
      <c r="ROA304" s="5"/>
      <c r="ROB304" s="5"/>
      <c r="ROC304" s="223"/>
      <c r="ROD304" s="2"/>
      <c r="ROE304" s="2"/>
      <c r="ROF304" s="5"/>
      <c r="ROG304" s="5"/>
      <c r="ROH304" s="5"/>
      <c r="ROI304" s="5"/>
      <c r="ROJ304" s="5"/>
      <c r="ROK304" s="223"/>
      <c r="ROL304" s="2"/>
      <c r="ROM304" s="2"/>
      <c r="RON304" s="5"/>
      <c r="ROO304" s="5"/>
      <c r="ROP304" s="5"/>
      <c r="ROQ304" s="5"/>
      <c r="ROR304" s="5"/>
      <c r="ROS304" s="223"/>
      <c r="ROT304" s="2"/>
      <c r="ROU304" s="2"/>
      <c r="ROV304" s="5"/>
      <c r="ROW304" s="5"/>
      <c r="ROX304" s="5"/>
      <c r="ROY304" s="5"/>
      <c r="ROZ304" s="5"/>
      <c r="RPA304" s="223"/>
      <c r="RPB304" s="2"/>
      <c r="RPC304" s="2"/>
      <c r="RPD304" s="5"/>
      <c r="RPE304" s="5"/>
      <c r="RPF304" s="5"/>
      <c r="RPG304" s="5"/>
      <c r="RPH304" s="5"/>
      <c r="RPI304" s="223"/>
      <c r="RPJ304" s="2"/>
      <c r="RPK304" s="2"/>
      <c r="RPL304" s="5"/>
      <c r="RPM304" s="5"/>
      <c r="RPN304" s="5"/>
      <c r="RPO304" s="5"/>
      <c r="RPP304" s="5"/>
      <c r="RPQ304" s="223"/>
      <c r="RPR304" s="2"/>
      <c r="RPS304" s="2"/>
      <c r="RPT304" s="5"/>
      <c r="RPU304" s="5"/>
      <c r="RPV304" s="5"/>
      <c r="RPW304" s="5"/>
      <c r="RPX304" s="5"/>
      <c r="RPY304" s="223"/>
      <c r="RPZ304" s="2"/>
      <c r="RQA304" s="2"/>
      <c r="RQB304" s="5"/>
      <c r="RQC304" s="5"/>
      <c r="RQD304" s="5"/>
      <c r="RQE304" s="5"/>
      <c r="RQF304" s="5"/>
      <c r="RQG304" s="223"/>
      <c r="RQH304" s="2"/>
      <c r="RQI304" s="2"/>
      <c r="RQJ304" s="5"/>
      <c r="RQK304" s="5"/>
      <c r="RQL304" s="5"/>
      <c r="RQM304" s="5"/>
      <c r="RQN304" s="5"/>
      <c r="RQO304" s="223"/>
      <c r="RQP304" s="2"/>
      <c r="RQQ304" s="2"/>
      <c r="RQR304" s="5"/>
      <c r="RQS304" s="5"/>
      <c r="RQT304" s="5"/>
      <c r="RQU304" s="5"/>
      <c r="RQV304" s="5"/>
      <c r="RQW304" s="223"/>
      <c r="RQX304" s="2"/>
      <c r="RQY304" s="2"/>
      <c r="RQZ304" s="5"/>
      <c r="RRA304" s="5"/>
      <c r="RRB304" s="5"/>
      <c r="RRC304" s="5"/>
      <c r="RRD304" s="5"/>
      <c r="RRE304" s="223"/>
      <c r="RRF304" s="2"/>
      <c r="RRG304" s="2"/>
      <c r="RRH304" s="5"/>
      <c r="RRI304" s="5"/>
      <c r="RRJ304" s="5"/>
      <c r="RRK304" s="5"/>
      <c r="RRL304" s="5"/>
      <c r="RRM304" s="223"/>
      <c r="RRN304" s="2"/>
      <c r="RRO304" s="2"/>
      <c r="RRP304" s="5"/>
      <c r="RRQ304" s="5"/>
      <c r="RRR304" s="5"/>
      <c r="RRS304" s="5"/>
      <c r="RRT304" s="5"/>
      <c r="RRU304" s="223"/>
      <c r="RRV304" s="2"/>
      <c r="RRW304" s="2"/>
      <c r="RRX304" s="5"/>
      <c r="RRY304" s="5"/>
      <c r="RRZ304" s="5"/>
      <c r="RSA304" s="5"/>
      <c r="RSB304" s="5"/>
      <c r="RSC304" s="223"/>
      <c r="RSD304" s="2"/>
      <c r="RSE304" s="2"/>
      <c r="RSF304" s="5"/>
      <c r="RSG304" s="5"/>
      <c r="RSH304" s="5"/>
      <c r="RSI304" s="5"/>
      <c r="RSJ304" s="5"/>
      <c r="RSK304" s="223"/>
      <c r="RSL304" s="2"/>
      <c r="RSM304" s="2"/>
      <c r="RSN304" s="5"/>
      <c r="RSO304" s="5"/>
      <c r="RSP304" s="5"/>
      <c r="RSQ304" s="5"/>
      <c r="RSR304" s="5"/>
      <c r="RSS304" s="223"/>
      <c r="RST304" s="2"/>
      <c r="RSU304" s="2"/>
      <c r="RSV304" s="5"/>
      <c r="RSW304" s="5"/>
      <c r="RSX304" s="5"/>
      <c r="RSY304" s="5"/>
      <c r="RSZ304" s="5"/>
      <c r="RTA304" s="223"/>
      <c r="RTB304" s="2"/>
      <c r="RTC304" s="2"/>
      <c r="RTD304" s="5"/>
      <c r="RTE304" s="5"/>
      <c r="RTF304" s="5"/>
      <c r="RTG304" s="5"/>
      <c r="RTH304" s="5"/>
      <c r="RTI304" s="223"/>
      <c r="RTJ304" s="2"/>
      <c r="RTK304" s="2"/>
      <c r="RTL304" s="5"/>
      <c r="RTM304" s="5"/>
      <c r="RTN304" s="5"/>
      <c r="RTO304" s="5"/>
      <c r="RTP304" s="5"/>
      <c r="RTQ304" s="223"/>
      <c r="RTR304" s="2"/>
      <c r="RTS304" s="2"/>
      <c r="RTT304" s="5"/>
      <c r="RTU304" s="5"/>
      <c r="RTV304" s="5"/>
      <c r="RTW304" s="5"/>
      <c r="RTX304" s="5"/>
      <c r="RTY304" s="223"/>
      <c r="RTZ304" s="2"/>
      <c r="RUA304" s="2"/>
      <c r="RUB304" s="5"/>
      <c r="RUC304" s="5"/>
      <c r="RUD304" s="5"/>
      <c r="RUE304" s="5"/>
      <c r="RUF304" s="5"/>
      <c r="RUG304" s="223"/>
      <c r="RUH304" s="2"/>
      <c r="RUI304" s="2"/>
      <c r="RUJ304" s="5"/>
      <c r="RUK304" s="5"/>
      <c r="RUL304" s="5"/>
      <c r="RUM304" s="5"/>
      <c r="RUN304" s="5"/>
      <c r="RUO304" s="223"/>
      <c r="RUP304" s="2"/>
      <c r="RUQ304" s="2"/>
      <c r="RUR304" s="5"/>
      <c r="RUS304" s="5"/>
      <c r="RUT304" s="5"/>
      <c r="RUU304" s="5"/>
      <c r="RUV304" s="5"/>
      <c r="RUW304" s="223"/>
      <c r="RUX304" s="2"/>
      <c r="RUY304" s="2"/>
      <c r="RUZ304" s="5"/>
      <c r="RVA304" s="5"/>
      <c r="RVB304" s="5"/>
      <c r="RVC304" s="5"/>
      <c r="RVD304" s="5"/>
      <c r="RVE304" s="223"/>
      <c r="RVF304" s="2"/>
      <c r="RVG304" s="2"/>
      <c r="RVH304" s="5"/>
      <c r="RVI304" s="5"/>
      <c r="RVJ304" s="5"/>
      <c r="RVK304" s="5"/>
      <c r="RVL304" s="5"/>
      <c r="RVM304" s="223"/>
      <c r="RVN304" s="2"/>
      <c r="RVO304" s="2"/>
      <c r="RVP304" s="5"/>
      <c r="RVQ304" s="5"/>
      <c r="RVR304" s="5"/>
      <c r="RVS304" s="5"/>
      <c r="RVT304" s="5"/>
      <c r="RVU304" s="223"/>
      <c r="RVV304" s="2"/>
      <c r="RVW304" s="2"/>
      <c r="RVX304" s="5"/>
      <c r="RVY304" s="5"/>
      <c r="RVZ304" s="5"/>
      <c r="RWA304" s="5"/>
      <c r="RWB304" s="5"/>
      <c r="RWC304" s="223"/>
      <c r="RWD304" s="2"/>
      <c r="RWE304" s="2"/>
      <c r="RWF304" s="5"/>
      <c r="RWG304" s="5"/>
      <c r="RWH304" s="5"/>
      <c r="RWI304" s="5"/>
      <c r="RWJ304" s="5"/>
      <c r="RWK304" s="223"/>
      <c r="RWL304" s="2"/>
      <c r="RWM304" s="2"/>
      <c r="RWN304" s="5"/>
      <c r="RWO304" s="5"/>
      <c r="RWP304" s="5"/>
      <c r="RWQ304" s="5"/>
      <c r="RWR304" s="5"/>
      <c r="RWS304" s="223"/>
      <c r="RWT304" s="2"/>
      <c r="RWU304" s="2"/>
      <c r="RWV304" s="5"/>
      <c r="RWW304" s="5"/>
      <c r="RWX304" s="5"/>
      <c r="RWY304" s="5"/>
      <c r="RWZ304" s="5"/>
      <c r="RXA304" s="223"/>
      <c r="RXB304" s="2"/>
      <c r="RXC304" s="2"/>
      <c r="RXD304" s="5"/>
      <c r="RXE304" s="5"/>
      <c r="RXF304" s="5"/>
      <c r="RXG304" s="5"/>
      <c r="RXH304" s="5"/>
      <c r="RXI304" s="223"/>
      <c r="RXJ304" s="2"/>
      <c r="RXK304" s="2"/>
      <c r="RXL304" s="5"/>
      <c r="RXM304" s="5"/>
      <c r="RXN304" s="5"/>
      <c r="RXO304" s="5"/>
      <c r="RXP304" s="5"/>
      <c r="RXQ304" s="223"/>
      <c r="RXR304" s="2"/>
      <c r="RXS304" s="2"/>
      <c r="RXT304" s="5"/>
      <c r="RXU304" s="5"/>
      <c r="RXV304" s="5"/>
      <c r="RXW304" s="5"/>
      <c r="RXX304" s="5"/>
      <c r="RXY304" s="223"/>
      <c r="RXZ304" s="2"/>
      <c r="RYA304" s="2"/>
      <c r="RYB304" s="5"/>
      <c r="RYC304" s="5"/>
      <c r="RYD304" s="5"/>
      <c r="RYE304" s="5"/>
      <c r="RYF304" s="5"/>
      <c r="RYG304" s="223"/>
      <c r="RYH304" s="2"/>
      <c r="RYI304" s="2"/>
      <c r="RYJ304" s="5"/>
      <c r="RYK304" s="5"/>
      <c r="RYL304" s="5"/>
      <c r="RYM304" s="5"/>
      <c r="RYN304" s="5"/>
      <c r="RYO304" s="223"/>
      <c r="RYP304" s="2"/>
      <c r="RYQ304" s="2"/>
      <c r="RYR304" s="5"/>
      <c r="RYS304" s="5"/>
      <c r="RYT304" s="5"/>
      <c r="RYU304" s="5"/>
      <c r="RYV304" s="5"/>
      <c r="RYW304" s="223"/>
      <c r="RYX304" s="2"/>
      <c r="RYY304" s="2"/>
      <c r="RYZ304" s="5"/>
      <c r="RZA304" s="5"/>
      <c r="RZB304" s="5"/>
      <c r="RZC304" s="5"/>
      <c r="RZD304" s="5"/>
      <c r="RZE304" s="223"/>
      <c r="RZF304" s="2"/>
      <c r="RZG304" s="2"/>
      <c r="RZH304" s="5"/>
      <c r="RZI304" s="5"/>
      <c r="RZJ304" s="5"/>
      <c r="RZK304" s="5"/>
      <c r="RZL304" s="5"/>
      <c r="RZM304" s="223"/>
      <c r="RZN304" s="2"/>
      <c r="RZO304" s="2"/>
      <c r="RZP304" s="5"/>
      <c r="RZQ304" s="5"/>
      <c r="RZR304" s="5"/>
      <c r="RZS304" s="5"/>
      <c r="RZT304" s="5"/>
      <c r="RZU304" s="223"/>
      <c r="RZV304" s="2"/>
      <c r="RZW304" s="2"/>
      <c r="RZX304" s="5"/>
      <c r="RZY304" s="5"/>
      <c r="RZZ304" s="5"/>
      <c r="SAA304" s="5"/>
      <c r="SAB304" s="5"/>
      <c r="SAC304" s="223"/>
      <c r="SAD304" s="2"/>
      <c r="SAE304" s="2"/>
      <c r="SAF304" s="5"/>
      <c r="SAG304" s="5"/>
      <c r="SAH304" s="5"/>
      <c r="SAI304" s="5"/>
      <c r="SAJ304" s="5"/>
      <c r="SAK304" s="223"/>
      <c r="SAL304" s="2"/>
      <c r="SAM304" s="2"/>
      <c r="SAN304" s="5"/>
      <c r="SAO304" s="5"/>
      <c r="SAP304" s="5"/>
      <c r="SAQ304" s="5"/>
      <c r="SAR304" s="5"/>
      <c r="SAS304" s="223"/>
      <c r="SAT304" s="2"/>
      <c r="SAU304" s="2"/>
      <c r="SAV304" s="5"/>
      <c r="SAW304" s="5"/>
      <c r="SAX304" s="5"/>
      <c r="SAY304" s="5"/>
      <c r="SAZ304" s="5"/>
      <c r="SBA304" s="223"/>
      <c r="SBB304" s="2"/>
      <c r="SBC304" s="2"/>
      <c r="SBD304" s="5"/>
      <c r="SBE304" s="5"/>
      <c r="SBF304" s="5"/>
      <c r="SBG304" s="5"/>
      <c r="SBH304" s="5"/>
      <c r="SBI304" s="223"/>
      <c r="SBJ304" s="2"/>
      <c r="SBK304" s="2"/>
      <c r="SBL304" s="5"/>
      <c r="SBM304" s="5"/>
      <c r="SBN304" s="5"/>
      <c r="SBO304" s="5"/>
      <c r="SBP304" s="5"/>
      <c r="SBQ304" s="223"/>
      <c r="SBR304" s="2"/>
      <c r="SBS304" s="2"/>
      <c r="SBT304" s="5"/>
      <c r="SBU304" s="5"/>
      <c r="SBV304" s="5"/>
      <c r="SBW304" s="5"/>
      <c r="SBX304" s="5"/>
      <c r="SBY304" s="223"/>
      <c r="SBZ304" s="2"/>
      <c r="SCA304" s="2"/>
      <c r="SCB304" s="5"/>
      <c r="SCC304" s="5"/>
      <c r="SCD304" s="5"/>
      <c r="SCE304" s="5"/>
      <c r="SCF304" s="5"/>
      <c r="SCG304" s="223"/>
      <c r="SCH304" s="2"/>
      <c r="SCI304" s="2"/>
      <c r="SCJ304" s="5"/>
      <c r="SCK304" s="5"/>
      <c r="SCL304" s="5"/>
      <c r="SCM304" s="5"/>
      <c r="SCN304" s="5"/>
      <c r="SCO304" s="223"/>
      <c r="SCP304" s="2"/>
      <c r="SCQ304" s="2"/>
      <c r="SCR304" s="5"/>
      <c r="SCS304" s="5"/>
      <c r="SCT304" s="5"/>
      <c r="SCU304" s="5"/>
      <c r="SCV304" s="5"/>
      <c r="SCW304" s="223"/>
      <c r="SCX304" s="2"/>
      <c r="SCY304" s="2"/>
      <c r="SCZ304" s="5"/>
      <c r="SDA304" s="5"/>
      <c r="SDB304" s="5"/>
      <c r="SDC304" s="5"/>
      <c r="SDD304" s="5"/>
      <c r="SDE304" s="223"/>
      <c r="SDF304" s="2"/>
      <c r="SDG304" s="2"/>
      <c r="SDH304" s="5"/>
      <c r="SDI304" s="5"/>
      <c r="SDJ304" s="5"/>
      <c r="SDK304" s="5"/>
      <c r="SDL304" s="5"/>
      <c r="SDM304" s="223"/>
      <c r="SDN304" s="2"/>
      <c r="SDO304" s="2"/>
      <c r="SDP304" s="5"/>
      <c r="SDQ304" s="5"/>
      <c r="SDR304" s="5"/>
      <c r="SDS304" s="5"/>
      <c r="SDT304" s="5"/>
      <c r="SDU304" s="223"/>
      <c r="SDV304" s="2"/>
      <c r="SDW304" s="2"/>
      <c r="SDX304" s="5"/>
      <c r="SDY304" s="5"/>
      <c r="SDZ304" s="5"/>
      <c r="SEA304" s="5"/>
      <c r="SEB304" s="5"/>
      <c r="SEC304" s="223"/>
      <c r="SED304" s="2"/>
      <c r="SEE304" s="2"/>
      <c r="SEF304" s="5"/>
      <c r="SEG304" s="5"/>
      <c r="SEH304" s="5"/>
      <c r="SEI304" s="5"/>
      <c r="SEJ304" s="5"/>
      <c r="SEK304" s="223"/>
      <c r="SEL304" s="2"/>
      <c r="SEM304" s="2"/>
      <c r="SEN304" s="5"/>
      <c r="SEO304" s="5"/>
      <c r="SEP304" s="5"/>
      <c r="SEQ304" s="5"/>
      <c r="SER304" s="5"/>
      <c r="SES304" s="223"/>
      <c r="SET304" s="2"/>
      <c r="SEU304" s="2"/>
      <c r="SEV304" s="5"/>
      <c r="SEW304" s="5"/>
      <c r="SEX304" s="5"/>
      <c r="SEY304" s="5"/>
      <c r="SEZ304" s="5"/>
      <c r="SFA304" s="223"/>
      <c r="SFB304" s="2"/>
      <c r="SFC304" s="2"/>
      <c r="SFD304" s="5"/>
      <c r="SFE304" s="5"/>
      <c r="SFF304" s="5"/>
      <c r="SFG304" s="5"/>
      <c r="SFH304" s="5"/>
      <c r="SFI304" s="223"/>
      <c r="SFJ304" s="2"/>
      <c r="SFK304" s="2"/>
      <c r="SFL304" s="5"/>
      <c r="SFM304" s="5"/>
      <c r="SFN304" s="5"/>
      <c r="SFO304" s="5"/>
      <c r="SFP304" s="5"/>
      <c r="SFQ304" s="223"/>
      <c r="SFR304" s="2"/>
      <c r="SFS304" s="2"/>
      <c r="SFT304" s="5"/>
      <c r="SFU304" s="5"/>
      <c r="SFV304" s="5"/>
      <c r="SFW304" s="5"/>
      <c r="SFX304" s="5"/>
      <c r="SFY304" s="223"/>
      <c r="SFZ304" s="2"/>
      <c r="SGA304" s="2"/>
      <c r="SGB304" s="5"/>
      <c r="SGC304" s="5"/>
      <c r="SGD304" s="5"/>
      <c r="SGE304" s="5"/>
      <c r="SGF304" s="5"/>
      <c r="SGG304" s="223"/>
      <c r="SGH304" s="2"/>
      <c r="SGI304" s="2"/>
      <c r="SGJ304" s="5"/>
      <c r="SGK304" s="5"/>
      <c r="SGL304" s="5"/>
      <c r="SGM304" s="5"/>
      <c r="SGN304" s="5"/>
      <c r="SGO304" s="223"/>
      <c r="SGP304" s="2"/>
      <c r="SGQ304" s="2"/>
      <c r="SGR304" s="5"/>
      <c r="SGS304" s="5"/>
      <c r="SGT304" s="5"/>
      <c r="SGU304" s="5"/>
      <c r="SGV304" s="5"/>
      <c r="SGW304" s="223"/>
      <c r="SGX304" s="2"/>
      <c r="SGY304" s="2"/>
      <c r="SGZ304" s="5"/>
      <c r="SHA304" s="5"/>
      <c r="SHB304" s="5"/>
      <c r="SHC304" s="5"/>
      <c r="SHD304" s="5"/>
      <c r="SHE304" s="223"/>
      <c r="SHF304" s="2"/>
      <c r="SHG304" s="2"/>
      <c r="SHH304" s="5"/>
      <c r="SHI304" s="5"/>
      <c r="SHJ304" s="5"/>
      <c r="SHK304" s="5"/>
      <c r="SHL304" s="5"/>
      <c r="SHM304" s="223"/>
      <c r="SHN304" s="2"/>
      <c r="SHO304" s="2"/>
      <c r="SHP304" s="5"/>
      <c r="SHQ304" s="5"/>
      <c r="SHR304" s="5"/>
      <c r="SHS304" s="5"/>
      <c r="SHT304" s="5"/>
      <c r="SHU304" s="223"/>
      <c r="SHV304" s="2"/>
      <c r="SHW304" s="2"/>
      <c r="SHX304" s="5"/>
      <c r="SHY304" s="5"/>
      <c r="SHZ304" s="5"/>
      <c r="SIA304" s="5"/>
      <c r="SIB304" s="5"/>
      <c r="SIC304" s="223"/>
      <c r="SID304" s="2"/>
      <c r="SIE304" s="2"/>
      <c r="SIF304" s="5"/>
      <c r="SIG304" s="5"/>
      <c r="SIH304" s="5"/>
      <c r="SII304" s="5"/>
      <c r="SIJ304" s="5"/>
      <c r="SIK304" s="223"/>
      <c r="SIL304" s="2"/>
      <c r="SIM304" s="2"/>
      <c r="SIN304" s="5"/>
      <c r="SIO304" s="5"/>
      <c r="SIP304" s="5"/>
      <c r="SIQ304" s="5"/>
      <c r="SIR304" s="5"/>
      <c r="SIS304" s="223"/>
      <c r="SIT304" s="2"/>
      <c r="SIU304" s="2"/>
      <c r="SIV304" s="5"/>
      <c r="SIW304" s="5"/>
      <c r="SIX304" s="5"/>
      <c r="SIY304" s="5"/>
      <c r="SIZ304" s="5"/>
      <c r="SJA304" s="223"/>
      <c r="SJB304" s="2"/>
      <c r="SJC304" s="2"/>
      <c r="SJD304" s="5"/>
      <c r="SJE304" s="5"/>
      <c r="SJF304" s="5"/>
      <c r="SJG304" s="5"/>
      <c r="SJH304" s="5"/>
      <c r="SJI304" s="223"/>
      <c r="SJJ304" s="2"/>
      <c r="SJK304" s="2"/>
      <c r="SJL304" s="5"/>
      <c r="SJM304" s="5"/>
      <c r="SJN304" s="5"/>
      <c r="SJO304" s="5"/>
      <c r="SJP304" s="5"/>
      <c r="SJQ304" s="223"/>
      <c r="SJR304" s="2"/>
      <c r="SJS304" s="2"/>
      <c r="SJT304" s="5"/>
      <c r="SJU304" s="5"/>
      <c r="SJV304" s="5"/>
      <c r="SJW304" s="5"/>
      <c r="SJX304" s="5"/>
      <c r="SJY304" s="223"/>
      <c r="SJZ304" s="2"/>
      <c r="SKA304" s="2"/>
      <c r="SKB304" s="5"/>
      <c r="SKC304" s="5"/>
      <c r="SKD304" s="5"/>
      <c r="SKE304" s="5"/>
      <c r="SKF304" s="5"/>
      <c r="SKG304" s="223"/>
      <c r="SKH304" s="2"/>
      <c r="SKI304" s="2"/>
      <c r="SKJ304" s="5"/>
      <c r="SKK304" s="5"/>
      <c r="SKL304" s="5"/>
      <c r="SKM304" s="5"/>
      <c r="SKN304" s="5"/>
      <c r="SKO304" s="223"/>
      <c r="SKP304" s="2"/>
      <c r="SKQ304" s="2"/>
      <c r="SKR304" s="5"/>
      <c r="SKS304" s="5"/>
      <c r="SKT304" s="5"/>
      <c r="SKU304" s="5"/>
      <c r="SKV304" s="5"/>
      <c r="SKW304" s="223"/>
      <c r="SKX304" s="2"/>
      <c r="SKY304" s="2"/>
      <c r="SKZ304" s="5"/>
      <c r="SLA304" s="5"/>
      <c r="SLB304" s="5"/>
      <c r="SLC304" s="5"/>
      <c r="SLD304" s="5"/>
      <c r="SLE304" s="223"/>
      <c r="SLF304" s="2"/>
      <c r="SLG304" s="2"/>
      <c r="SLH304" s="5"/>
      <c r="SLI304" s="5"/>
      <c r="SLJ304" s="5"/>
      <c r="SLK304" s="5"/>
      <c r="SLL304" s="5"/>
      <c r="SLM304" s="223"/>
      <c r="SLN304" s="2"/>
      <c r="SLO304" s="2"/>
      <c r="SLP304" s="5"/>
      <c r="SLQ304" s="5"/>
      <c r="SLR304" s="5"/>
      <c r="SLS304" s="5"/>
      <c r="SLT304" s="5"/>
      <c r="SLU304" s="223"/>
      <c r="SLV304" s="2"/>
      <c r="SLW304" s="2"/>
      <c r="SLX304" s="5"/>
      <c r="SLY304" s="5"/>
      <c r="SLZ304" s="5"/>
      <c r="SMA304" s="5"/>
      <c r="SMB304" s="5"/>
      <c r="SMC304" s="223"/>
      <c r="SMD304" s="2"/>
      <c r="SME304" s="2"/>
      <c r="SMF304" s="5"/>
      <c r="SMG304" s="5"/>
      <c r="SMH304" s="5"/>
      <c r="SMI304" s="5"/>
      <c r="SMJ304" s="5"/>
      <c r="SMK304" s="223"/>
      <c r="SML304" s="2"/>
      <c r="SMM304" s="2"/>
      <c r="SMN304" s="5"/>
      <c r="SMO304" s="5"/>
      <c r="SMP304" s="5"/>
      <c r="SMQ304" s="5"/>
      <c r="SMR304" s="5"/>
      <c r="SMS304" s="223"/>
      <c r="SMT304" s="2"/>
      <c r="SMU304" s="2"/>
      <c r="SMV304" s="5"/>
      <c r="SMW304" s="5"/>
      <c r="SMX304" s="5"/>
      <c r="SMY304" s="5"/>
      <c r="SMZ304" s="5"/>
      <c r="SNA304" s="223"/>
      <c r="SNB304" s="2"/>
      <c r="SNC304" s="2"/>
      <c r="SND304" s="5"/>
      <c r="SNE304" s="5"/>
      <c r="SNF304" s="5"/>
      <c r="SNG304" s="5"/>
      <c r="SNH304" s="5"/>
      <c r="SNI304" s="223"/>
      <c r="SNJ304" s="2"/>
      <c r="SNK304" s="2"/>
      <c r="SNL304" s="5"/>
      <c r="SNM304" s="5"/>
      <c r="SNN304" s="5"/>
      <c r="SNO304" s="5"/>
      <c r="SNP304" s="5"/>
      <c r="SNQ304" s="223"/>
      <c r="SNR304" s="2"/>
      <c r="SNS304" s="2"/>
      <c r="SNT304" s="5"/>
      <c r="SNU304" s="5"/>
      <c r="SNV304" s="5"/>
      <c r="SNW304" s="5"/>
      <c r="SNX304" s="5"/>
      <c r="SNY304" s="223"/>
      <c r="SNZ304" s="2"/>
      <c r="SOA304" s="2"/>
      <c r="SOB304" s="5"/>
      <c r="SOC304" s="5"/>
      <c r="SOD304" s="5"/>
      <c r="SOE304" s="5"/>
      <c r="SOF304" s="5"/>
      <c r="SOG304" s="223"/>
      <c r="SOH304" s="2"/>
      <c r="SOI304" s="2"/>
      <c r="SOJ304" s="5"/>
      <c r="SOK304" s="5"/>
      <c r="SOL304" s="5"/>
      <c r="SOM304" s="5"/>
      <c r="SON304" s="5"/>
      <c r="SOO304" s="223"/>
      <c r="SOP304" s="2"/>
      <c r="SOQ304" s="2"/>
      <c r="SOR304" s="5"/>
      <c r="SOS304" s="5"/>
      <c r="SOT304" s="5"/>
      <c r="SOU304" s="5"/>
      <c r="SOV304" s="5"/>
      <c r="SOW304" s="223"/>
      <c r="SOX304" s="2"/>
      <c r="SOY304" s="2"/>
      <c r="SOZ304" s="5"/>
      <c r="SPA304" s="5"/>
      <c r="SPB304" s="5"/>
      <c r="SPC304" s="5"/>
      <c r="SPD304" s="5"/>
      <c r="SPE304" s="223"/>
      <c r="SPF304" s="2"/>
      <c r="SPG304" s="2"/>
      <c r="SPH304" s="5"/>
      <c r="SPI304" s="5"/>
      <c r="SPJ304" s="5"/>
      <c r="SPK304" s="5"/>
      <c r="SPL304" s="5"/>
      <c r="SPM304" s="223"/>
      <c r="SPN304" s="2"/>
      <c r="SPO304" s="2"/>
      <c r="SPP304" s="5"/>
      <c r="SPQ304" s="5"/>
      <c r="SPR304" s="5"/>
      <c r="SPS304" s="5"/>
      <c r="SPT304" s="5"/>
      <c r="SPU304" s="223"/>
      <c r="SPV304" s="2"/>
      <c r="SPW304" s="2"/>
      <c r="SPX304" s="5"/>
      <c r="SPY304" s="5"/>
      <c r="SPZ304" s="5"/>
      <c r="SQA304" s="5"/>
      <c r="SQB304" s="5"/>
      <c r="SQC304" s="223"/>
      <c r="SQD304" s="2"/>
      <c r="SQE304" s="2"/>
      <c r="SQF304" s="5"/>
      <c r="SQG304" s="5"/>
      <c r="SQH304" s="5"/>
      <c r="SQI304" s="5"/>
      <c r="SQJ304" s="5"/>
      <c r="SQK304" s="223"/>
      <c r="SQL304" s="2"/>
      <c r="SQM304" s="2"/>
      <c r="SQN304" s="5"/>
      <c r="SQO304" s="5"/>
      <c r="SQP304" s="5"/>
      <c r="SQQ304" s="5"/>
      <c r="SQR304" s="5"/>
      <c r="SQS304" s="223"/>
      <c r="SQT304" s="2"/>
      <c r="SQU304" s="2"/>
      <c r="SQV304" s="5"/>
      <c r="SQW304" s="5"/>
      <c r="SQX304" s="5"/>
      <c r="SQY304" s="5"/>
      <c r="SQZ304" s="5"/>
      <c r="SRA304" s="223"/>
      <c r="SRB304" s="2"/>
      <c r="SRC304" s="2"/>
      <c r="SRD304" s="5"/>
      <c r="SRE304" s="5"/>
      <c r="SRF304" s="5"/>
      <c r="SRG304" s="5"/>
      <c r="SRH304" s="5"/>
      <c r="SRI304" s="223"/>
      <c r="SRJ304" s="2"/>
      <c r="SRK304" s="2"/>
      <c r="SRL304" s="5"/>
      <c r="SRM304" s="5"/>
      <c r="SRN304" s="5"/>
      <c r="SRO304" s="5"/>
      <c r="SRP304" s="5"/>
      <c r="SRQ304" s="223"/>
      <c r="SRR304" s="2"/>
      <c r="SRS304" s="2"/>
      <c r="SRT304" s="5"/>
      <c r="SRU304" s="5"/>
      <c r="SRV304" s="5"/>
      <c r="SRW304" s="5"/>
      <c r="SRX304" s="5"/>
      <c r="SRY304" s="223"/>
      <c r="SRZ304" s="2"/>
      <c r="SSA304" s="2"/>
      <c r="SSB304" s="5"/>
      <c r="SSC304" s="5"/>
      <c r="SSD304" s="5"/>
      <c r="SSE304" s="5"/>
      <c r="SSF304" s="5"/>
      <c r="SSG304" s="223"/>
      <c r="SSH304" s="2"/>
      <c r="SSI304" s="2"/>
      <c r="SSJ304" s="5"/>
      <c r="SSK304" s="5"/>
      <c r="SSL304" s="5"/>
      <c r="SSM304" s="5"/>
      <c r="SSN304" s="5"/>
      <c r="SSO304" s="223"/>
      <c r="SSP304" s="2"/>
      <c r="SSQ304" s="2"/>
      <c r="SSR304" s="5"/>
      <c r="SSS304" s="5"/>
      <c r="SST304" s="5"/>
      <c r="SSU304" s="5"/>
      <c r="SSV304" s="5"/>
      <c r="SSW304" s="223"/>
      <c r="SSX304" s="2"/>
      <c r="SSY304" s="2"/>
      <c r="SSZ304" s="5"/>
      <c r="STA304" s="5"/>
      <c r="STB304" s="5"/>
      <c r="STC304" s="5"/>
      <c r="STD304" s="5"/>
      <c r="STE304" s="223"/>
      <c r="STF304" s="2"/>
      <c r="STG304" s="2"/>
      <c r="STH304" s="5"/>
      <c r="STI304" s="5"/>
      <c r="STJ304" s="5"/>
      <c r="STK304" s="5"/>
      <c r="STL304" s="5"/>
      <c r="STM304" s="223"/>
      <c r="STN304" s="2"/>
      <c r="STO304" s="2"/>
      <c r="STP304" s="5"/>
      <c r="STQ304" s="5"/>
      <c r="STR304" s="5"/>
      <c r="STS304" s="5"/>
      <c r="STT304" s="5"/>
      <c r="STU304" s="223"/>
      <c r="STV304" s="2"/>
      <c r="STW304" s="2"/>
      <c r="STX304" s="5"/>
      <c r="STY304" s="5"/>
      <c r="STZ304" s="5"/>
      <c r="SUA304" s="5"/>
      <c r="SUB304" s="5"/>
      <c r="SUC304" s="223"/>
      <c r="SUD304" s="2"/>
      <c r="SUE304" s="2"/>
      <c r="SUF304" s="5"/>
      <c r="SUG304" s="5"/>
      <c r="SUH304" s="5"/>
      <c r="SUI304" s="5"/>
      <c r="SUJ304" s="5"/>
      <c r="SUK304" s="223"/>
      <c r="SUL304" s="2"/>
      <c r="SUM304" s="2"/>
      <c r="SUN304" s="5"/>
      <c r="SUO304" s="5"/>
      <c r="SUP304" s="5"/>
      <c r="SUQ304" s="5"/>
      <c r="SUR304" s="5"/>
      <c r="SUS304" s="223"/>
      <c r="SUT304" s="2"/>
      <c r="SUU304" s="2"/>
      <c r="SUV304" s="5"/>
      <c r="SUW304" s="5"/>
      <c r="SUX304" s="5"/>
      <c r="SUY304" s="5"/>
      <c r="SUZ304" s="5"/>
      <c r="SVA304" s="223"/>
      <c r="SVB304" s="2"/>
      <c r="SVC304" s="2"/>
      <c r="SVD304" s="5"/>
      <c r="SVE304" s="5"/>
      <c r="SVF304" s="5"/>
      <c r="SVG304" s="5"/>
      <c r="SVH304" s="5"/>
      <c r="SVI304" s="223"/>
      <c r="SVJ304" s="2"/>
      <c r="SVK304" s="2"/>
      <c r="SVL304" s="5"/>
      <c r="SVM304" s="5"/>
      <c r="SVN304" s="5"/>
      <c r="SVO304" s="5"/>
      <c r="SVP304" s="5"/>
      <c r="SVQ304" s="223"/>
      <c r="SVR304" s="2"/>
      <c r="SVS304" s="2"/>
      <c r="SVT304" s="5"/>
      <c r="SVU304" s="5"/>
      <c r="SVV304" s="5"/>
      <c r="SVW304" s="5"/>
      <c r="SVX304" s="5"/>
      <c r="SVY304" s="223"/>
      <c r="SVZ304" s="2"/>
      <c r="SWA304" s="2"/>
      <c r="SWB304" s="5"/>
      <c r="SWC304" s="5"/>
      <c r="SWD304" s="5"/>
      <c r="SWE304" s="5"/>
      <c r="SWF304" s="5"/>
      <c r="SWG304" s="223"/>
      <c r="SWH304" s="2"/>
      <c r="SWI304" s="2"/>
      <c r="SWJ304" s="5"/>
      <c r="SWK304" s="5"/>
      <c r="SWL304" s="5"/>
      <c r="SWM304" s="5"/>
      <c r="SWN304" s="5"/>
      <c r="SWO304" s="223"/>
      <c r="SWP304" s="2"/>
      <c r="SWQ304" s="2"/>
      <c r="SWR304" s="5"/>
      <c r="SWS304" s="5"/>
      <c r="SWT304" s="5"/>
      <c r="SWU304" s="5"/>
      <c r="SWV304" s="5"/>
      <c r="SWW304" s="223"/>
      <c r="SWX304" s="2"/>
      <c r="SWY304" s="2"/>
      <c r="SWZ304" s="5"/>
      <c r="SXA304" s="5"/>
      <c r="SXB304" s="5"/>
      <c r="SXC304" s="5"/>
      <c r="SXD304" s="5"/>
      <c r="SXE304" s="223"/>
      <c r="SXF304" s="2"/>
      <c r="SXG304" s="2"/>
      <c r="SXH304" s="5"/>
      <c r="SXI304" s="5"/>
      <c r="SXJ304" s="5"/>
      <c r="SXK304" s="5"/>
      <c r="SXL304" s="5"/>
      <c r="SXM304" s="223"/>
      <c r="SXN304" s="2"/>
      <c r="SXO304" s="2"/>
      <c r="SXP304" s="5"/>
      <c r="SXQ304" s="5"/>
      <c r="SXR304" s="5"/>
      <c r="SXS304" s="5"/>
      <c r="SXT304" s="5"/>
      <c r="SXU304" s="223"/>
      <c r="SXV304" s="2"/>
      <c r="SXW304" s="2"/>
      <c r="SXX304" s="5"/>
      <c r="SXY304" s="5"/>
      <c r="SXZ304" s="5"/>
      <c r="SYA304" s="5"/>
      <c r="SYB304" s="5"/>
      <c r="SYC304" s="223"/>
      <c r="SYD304" s="2"/>
      <c r="SYE304" s="2"/>
      <c r="SYF304" s="5"/>
      <c r="SYG304" s="5"/>
      <c r="SYH304" s="5"/>
      <c r="SYI304" s="5"/>
      <c r="SYJ304" s="5"/>
      <c r="SYK304" s="223"/>
      <c r="SYL304" s="2"/>
      <c r="SYM304" s="2"/>
      <c r="SYN304" s="5"/>
      <c r="SYO304" s="5"/>
      <c r="SYP304" s="5"/>
      <c r="SYQ304" s="5"/>
      <c r="SYR304" s="5"/>
      <c r="SYS304" s="223"/>
      <c r="SYT304" s="2"/>
      <c r="SYU304" s="2"/>
      <c r="SYV304" s="5"/>
      <c r="SYW304" s="5"/>
      <c r="SYX304" s="5"/>
      <c r="SYY304" s="5"/>
      <c r="SYZ304" s="5"/>
      <c r="SZA304" s="223"/>
      <c r="SZB304" s="2"/>
      <c r="SZC304" s="2"/>
      <c r="SZD304" s="5"/>
      <c r="SZE304" s="5"/>
      <c r="SZF304" s="5"/>
      <c r="SZG304" s="5"/>
      <c r="SZH304" s="5"/>
      <c r="SZI304" s="223"/>
      <c r="SZJ304" s="2"/>
      <c r="SZK304" s="2"/>
      <c r="SZL304" s="5"/>
      <c r="SZM304" s="5"/>
      <c r="SZN304" s="5"/>
      <c r="SZO304" s="5"/>
      <c r="SZP304" s="5"/>
      <c r="SZQ304" s="223"/>
      <c r="SZR304" s="2"/>
      <c r="SZS304" s="2"/>
      <c r="SZT304" s="5"/>
      <c r="SZU304" s="5"/>
      <c r="SZV304" s="5"/>
      <c r="SZW304" s="5"/>
      <c r="SZX304" s="5"/>
      <c r="SZY304" s="223"/>
      <c r="SZZ304" s="2"/>
      <c r="TAA304" s="2"/>
      <c r="TAB304" s="5"/>
      <c r="TAC304" s="5"/>
      <c r="TAD304" s="5"/>
      <c r="TAE304" s="5"/>
      <c r="TAF304" s="5"/>
      <c r="TAG304" s="223"/>
      <c r="TAH304" s="2"/>
      <c r="TAI304" s="2"/>
      <c r="TAJ304" s="5"/>
      <c r="TAK304" s="5"/>
      <c r="TAL304" s="5"/>
      <c r="TAM304" s="5"/>
      <c r="TAN304" s="5"/>
      <c r="TAO304" s="223"/>
      <c r="TAP304" s="2"/>
      <c r="TAQ304" s="2"/>
      <c r="TAR304" s="5"/>
      <c r="TAS304" s="5"/>
      <c r="TAT304" s="5"/>
      <c r="TAU304" s="5"/>
      <c r="TAV304" s="5"/>
      <c r="TAW304" s="223"/>
      <c r="TAX304" s="2"/>
      <c r="TAY304" s="2"/>
      <c r="TAZ304" s="5"/>
      <c r="TBA304" s="5"/>
      <c r="TBB304" s="5"/>
      <c r="TBC304" s="5"/>
      <c r="TBD304" s="5"/>
      <c r="TBE304" s="223"/>
      <c r="TBF304" s="2"/>
      <c r="TBG304" s="2"/>
      <c r="TBH304" s="5"/>
      <c r="TBI304" s="5"/>
      <c r="TBJ304" s="5"/>
      <c r="TBK304" s="5"/>
      <c r="TBL304" s="5"/>
      <c r="TBM304" s="223"/>
      <c r="TBN304" s="2"/>
      <c r="TBO304" s="2"/>
      <c r="TBP304" s="5"/>
      <c r="TBQ304" s="5"/>
      <c r="TBR304" s="5"/>
      <c r="TBS304" s="5"/>
      <c r="TBT304" s="5"/>
      <c r="TBU304" s="223"/>
      <c r="TBV304" s="2"/>
      <c r="TBW304" s="2"/>
      <c r="TBX304" s="5"/>
      <c r="TBY304" s="5"/>
      <c r="TBZ304" s="5"/>
      <c r="TCA304" s="5"/>
      <c r="TCB304" s="5"/>
      <c r="TCC304" s="223"/>
      <c r="TCD304" s="2"/>
      <c r="TCE304" s="2"/>
      <c r="TCF304" s="5"/>
      <c r="TCG304" s="5"/>
      <c r="TCH304" s="5"/>
      <c r="TCI304" s="5"/>
      <c r="TCJ304" s="5"/>
      <c r="TCK304" s="223"/>
      <c r="TCL304" s="2"/>
      <c r="TCM304" s="2"/>
      <c r="TCN304" s="5"/>
      <c r="TCO304" s="5"/>
      <c r="TCP304" s="5"/>
      <c r="TCQ304" s="5"/>
      <c r="TCR304" s="5"/>
      <c r="TCS304" s="223"/>
      <c r="TCT304" s="2"/>
      <c r="TCU304" s="2"/>
      <c r="TCV304" s="5"/>
      <c r="TCW304" s="5"/>
      <c r="TCX304" s="5"/>
      <c r="TCY304" s="5"/>
      <c r="TCZ304" s="5"/>
      <c r="TDA304" s="223"/>
      <c r="TDB304" s="2"/>
      <c r="TDC304" s="2"/>
      <c r="TDD304" s="5"/>
      <c r="TDE304" s="5"/>
      <c r="TDF304" s="5"/>
      <c r="TDG304" s="5"/>
      <c r="TDH304" s="5"/>
      <c r="TDI304" s="223"/>
      <c r="TDJ304" s="2"/>
      <c r="TDK304" s="2"/>
      <c r="TDL304" s="5"/>
      <c r="TDM304" s="5"/>
      <c r="TDN304" s="5"/>
      <c r="TDO304" s="5"/>
      <c r="TDP304" s="5"/>
      <c r="TDQ304" s="223"/>
      <c r="TDR304" s="2"/>
      <c r="TDS304" s="2"/>
      <c r="TDT304" s="5"/>
      <c r="TDU304" s="5"/>
      <c r="TDV304" s="5"/>
      <c r="TDW304" s="5"/>
      <c r="TDX304" s="5"/>
      <c r="TDY304" s="223"/>
      <c r="TDZ304" s="2"/>
      <c r="TEA304" s="2"/>
      <c r="TEB304" s="5"/>
      <c r="TEC304" s="5"/>
      <c r="TED304" s="5"/>
      <c r="TEE304" s="5"/>
      <c r="TEF304" s="5"/>
      <c r="TEG304" s="223"/>
      <c r="TEH304" s="2"/>
      <c r="TEI304" s="2"/>
      <c r="TEJ304" s="5"/>
      <c r="TEK304" s="5"/>
      <c r="TEL304" s="5"/>
      <c r="TEM304" s="5"/>
      <c r="TEN304" s="5"/>
      <c r="TEO304" s="223"/>
      <c r="TEP304" s="2"/>
      <c r="TEQ304" s="2"/>
      <c r="TER304" s="5"/>
      <c r="TES304" s="5"/>
      <c r="TET304" s="5"/>
      <c r="TEU304" s="5"/>
      <c r="TEV304" s="5"/>
      <c r="TEW304" s="223"/>
      <c r="TEX304" s="2"/>
      <c r="TEY304" s="2"/>
      <c r="TEZ304" s="5"/>
      <c r="TFA304" s="5"/>
      <c r="TFB304" s="5"/>
      <c r="TFC304" s="5"/>
      <c r="TFD304" s="5"/>
      <c r="TFE304" s="223"/>
      <c r="TFF304" s="2"/>
      <c r="TFG304" s="2"/>
      <c r="TFH304" s="5"/>
      <c r="TFI304" s="5"/>
      <c r="TFJ304" s="5"/>
      <c r="TFK304" s="5"/>
      <c r="TFL304" s="5"/>
      <c r="TFM304" s="223"/>
      <c r="TFN304" s="2"/>
      <c r="TFO304" s="2"/>
      <c r="TFP304" s="5"/>
      <c r="TFQ304" s="5"/>
      <c r="TFR304" s="5"/>
      <c r="TFS304" s="5"/>
      <c r="TFT304" s="5"/>
      <c r="TFU304" s="223"/>
      <c r="TFV304" s="2"/>
      <c r="TFW304" s="2"/>
      <c r="TFX304" s="5"/>
      <c r="TFY304" s="5"/>
      <c r="TFZ304" s="5"/>
      <c r="TGA304" s="5"/>
      <c r="TGB304" s="5"/>
      <c r="TGC304" s="223"/>
      <c r="TGD304" s="2"/>
      <c r="TGE304" s="2"/>
      <c r="TGF304" s="5"/>
      <c r="TGG304" s="5"/>
      <c r="TGH304" s="5"/>
      <c r="TGI304" s="5"/>
      <c r="TGJ304" s="5"/>
      <c r="TGK304" s="223"/>
      <c r="TGL304" s="2"/>
      <c r="TGM304" s="2"/>
      <c r="TGN304" s="5"/>
      <c r="TGO304" s="5"/>
      <c r="TGP304" s="5"/>
      <c r="TGQ304" s="5"/>
      <c r="TGR304" s="5"/>
      <c r="TGS304" s="223"/>
      <c r="TGT304" s="2"/>
      <c r="TGU304" s="2"/>
      <c r="TGV304" s="5"/>
      <c r="TGW304" s="5"/>
      <c r="TGX304" s="5"/>
      <c r="TGY304" s="5"/>
      <c r="TGZ304" s="5"/>
      <c r="THA304" s="223"/>
      <c r="THB304" s="2"/>
      <c r="THC304" s="2"/>
      <c r="THD304" s="5"/>
      <c r="THE304" s="5"/>
      <c r="THF304" s="5"/>
      <c r="THG304" s="5"/>
      <c r="THH304" s="5"/>
      <c r="THI304" s="223"/>
      <c r="THJ304" s="2"/>
      <c r="THK304" s="2"/>
      <c r="THL304" s="5"/>
      <c r="THM304" s="5"/>
      <c r="THN304" s="5"/>
      <c r="THO304" s="5"/>
      <c r="THP304" s="5"/>
      <c r="THQ304" s="223"/>
      <c r="THR304" s="2"/>
      <c r="THS304" s="2"/>
      <c r="THT304" s="5"/>
      <c r="THU304" s="5"/>
      <c r="THV304" s="5"/>
      <c r="THW304" s="5"/>
      <c r="THX304" s="5"/>
      <c r="THY304" s="223"/>
      <c r="THZ304" s="2"/>
      <c r="TIA304" s="2"/>
      <c r="TIB304" s="5"/>
      <c r="TIC304" s="5"/>
      <c r="TID304" s="5"/>
      <c r="TIE304" s="5"/>
      <c r="TIF304" s="5"/>
      <c r="TIG304" s="223"/>
      <c r="TIH304" s="2"/>
      <c r="TII304" s="2"/>
      <c r="TIJ304" s="5"/>
      <c r="TIK304" s="5"/>
      <c r="TIL304" s="5"/>
      <c r="TIM304" s="5"/>
      <c r="TIN304" s="5"/>
      <c r="TIO304" s="223"/>
      <c r="TIP304" s="2"/>
      <c r="TIQ304" s="2"/>
      <c r="TIR304" s="5"/>
      <c r="TIS304" s="5"/>
      <c r="TIT304" s="5"/>
      <c r="TIU304" s="5"/>
      <c r="TIV304" s="5"/>
      <c r="TIW304" s="223"/>
      <c r="TIX304" s="2"/>
      <c r="TIY304" s="2"/>
      <c r="TIZ304" s="5"/>
      <c r="TJA304" s="5"/>
      <c r="TJB304" s="5"/>
      <c r="TJC304" s="5"/>
      <c r="TJD304" s="5"/>
      <c r="TJE304" s="223"/>
      <c r="TJF304" s="2"/>
      <c r="TJG304" s="2"/>
      <c r="TJH304" s="5"/>
      <c r="TJI304" s="5"/>
      <c r="TJJ304" s="5"/>
      <c r="TJK304" s="5"/>
      <c r="TJL304" s="5"/>
      <c r="TJM304" s="223"/>
      <c r="TJN304" s="2"/>
      <c r="TJO304" s="2"/>
      <c r="TJP304" s="5"/>
      <c r="TJQ304" s="5"/>
      <c r="TJR304" s="5"/>
      <c r="TJS304" s="5"/>
      <c r="TJT304" s="5"/>
      <c r="TJU304" s="223"/>
      <c r="TJV304" s="2"/>
      <c r="TJW304" s="2"/>
      <c r="TJX304" s="5"/>
      <c r="TJY304" s="5"/>
      <c r="TJZ304" s="5"/>
      <c r="TKA304" s="5"/>
      <c r="TKB304" s="5"/>
      <c r="TKC304" s="223"/>
      <c r="TKD304" s="2"/>
      <c r="TKE304" s="2"/>
      <c r="TKF304" s="5"/>
      <c r="TKG304" s="5"/>
      <c r="TKH304" s="5"/>
      <c r="TKI304" s="5"/>
      <c r="TKJ304" s="5"/>
      <c r="TKK304" s="223"/>
      <c r="TKL304" s="2"/>
      <c r="TKM304" s="2"/>
      <c r="TKN304" s="5"/>
      <c r="TKO304" s="5"/>
      <c r="TKP304" s="5"/>
      <c r="TKQ304" s="5"/>
      <c r="TKR304" s="5"/>
      <c r="TKS304" s="223"/>
      <c r="TKT304" s="2"/>
      <c r="TKU304" s="2"/>
      <c r="TKV304" s="5"/>
      <c r="TKW304" s="5"/>
      <c r="TKX304" s="5"/>
      <c r="TKY304" s="5"/>
      <c r="TKZ304" s="5"/>
      <c r="TLA304" s="223"/>
      <c r="TLB304" s="2"/>
      <c r="TLC304" s="2"/>
      <c r="TLD304" s="5"/>
      <c r="TLE304" s="5"/>
      <c r="TLF304" s="5"/>
      <c r="TLG304" s="5"/>
      <c r="TLH304" s="5"/>
      <c r="TLI304" s="223"/>
      <c r="TLJ304" s="2"/>
      <c r="TLK304" s="2"/>
      <c r="TLL304" s="5"/>
      <c r="TLM304" s="5"/>
      <c r="TLN304" s="5"/>
      <c r="TLO304" s="5"/>
      <c r="TLP304" s="5"/>
      <c r="TLQ304" s="223"/>
      <c r="TLR304" s="2"/>
      <c r="TLS304" s="2"/>
      <c r="TLT304" s="5"/>
      <c r="TLU304" s="5"/>
      <c r="TLV304" s="5"/>
      <c r="TLW304" s="5"/>
      <c r="TLX304" s="5"/>
      <c r="TLY304" s="223"/>
      <c r="TLZ304" s="2"/>
      <c r="TMA304" s="2"/>
      <c r="TMB304" s="5"/>
      <c r="TMC304" s="5"/>
      <c r="TMD304" s="5"/>
      <c r="TME304" s="5"/>
      <c r="TMF304" s="5"/>
      <c r="TMG304" s="223"/>
      <c r="TMH304" s="2"/>
      <c r="TMI304" s="2"/>
      <c r="TMJ304" s="5"/>
      <c r="TMK304" s="5"/>
      <c r="TML304" s="5"/>
      <c r="TMM304" s="5"/>
      <c r="TMN304" s="5"/>
      <c r="TMO304" s="223"/>
      <c r="TMP304" s="2"/>
      <c r="TMQ304" s="2"/>
      <c r="TMR304" s="5"/>
      <c r="TMS304" s="5"/>
      <c r="TMT304" s="5"/>
      <c r="TMU304" s="5"/>
      <c r="TMV304" s="5"/>
      <c r="TMW304" s="223"/>
      <c r="TMX304" s="2"/>
      <c r="TMY304" s="2"/>
      <c r="TMZ304" s="5"/>
      <c r="TNA304" s="5"/>
      <c r="TNB304" s="5"/>
      <c r="TNC304" s="5"/>
      <c r="TND304" s="5"/>
      <c r="TNE304" s="223"/>
      <c r="TNF304" s="2"/>
      <c r="TNG304" s="2"/>
      <c r="TNH304" s="5"/>
      <c r="TNI304" s="5"/>
      <c r="TNJ304" s="5"/>
      <c r="TNK304" s="5"/>
      <c r="TNL304" s="5"/>
      <c r="TNM304" s="223"/>
      <c r="TNN304" s="2"/>
      <c r="TNO304" s="2"/>
      <c r="TNP304" s="5"/>
      <c r="TNQ304" s="5"/>
      <c r="TNR304" s="5"/>
      <c r="TNS304" s="5"/>
      <c r="TNT304" s="5"/>
      <c r="TNU304" s="223"/>
      <c r="TNV304" s="2"/>
      <c r="TNW304" s="2"/>
      <c r="TNX304" s="5"/>
      <c r="TNY304" s="5"/>
      <c r="TNZ304" s="5"/>
      <c r="TOA304" s="5"/>
      <c r="TOB304" s="5"/>
      <c r="TOC304" s="223"/>
      <c r="TOD304" s="2"/>
      <c r="TOE304" s="2"/>
      <c r="TOF304" s="5"/>
      <c r="TOG304" s="5"/>
      <c r="TOH304" s="5"/>
      <c r="TOI304" s="5"/>
      <c r="TOJ304" s="5"/>
      <c r="TOK304" s="223"/>
      <c r="TOL304" s="2"/>
      <c r="TOM304" s="2"/>
      <c r="TON304" s="5"/>
      <c r="TOO304" s="5"/>
      <c r="TOP304" s="5"/>
      <c r="TOQ304" s="5"/>
      <c r="TOR304" s="5"/>
      <c r="TOS304" s="223"/>
      <c r="TOT304" s="2"/>
      <c r="TOU304" s="2"/>
      <c r="TOV304" s="5"/>
      <c r="TOW304" s="5"/>
      <c r="TOX304" s="5"/>
      <c r="TOY304" s="5"/>
      <c r="TOZ304" s="5"/>
      <c r="TPA304" s="223"/>
      <c r="TPB304" s="2"/>
      <c r="TPC304" s="2"/>
      <c r="TPD304" s="5"/>
      <c r="TPE304" s="5"/>
      <c r="TPF304" s="5"/>
      <c r="TPG304" s="5"/>
      <c r="TPH304" s="5"/>
      <c r="TPI304" s="223"/>
      <c r="TPJ304" s="2"/>
      <c r="TPK304" s="2"/>
      <c r="TPL304" s="5"/>
      <c r="TPM304" s="5"/>
      <c r="TPN304" s="5"/>
      <c r="TPO304" s="5"/>
      <c r="TPP304" s="5"/>
      <c r="TPQ304" s="223"/>
      <c r="TPR304" s="2"/>
      <c r="TPS304" s="2"/>
      <c r="TPT304" s="5"/>
      <c r="TPU304" s="5"/>
      <c r="TPV304" s="5"/>
      <c r="TPW304" s="5"/>
      <c r="TPX304" s="5"/>
      <c r="TPY304" s="223"/>
      <c r="TPZ304" s="2"/>
      <c r="TQA304" s="2"/>
      <c r="TQB304" s="5"/>
      <c r="TQC304" s="5"/>
      <c r="TQD304" s="5"/>
      <c r="TQE304" s="5"/>
      <c r="TQF304" s="5"/>
      <c r="TQG304" s="223"/>
      <c r="TQH304" s="2"/>
      <c r="TQI304" s="2"/>
      <c r="TQJ304" s="5"/>
      <c r="TQK304" s="5"/>
      <c r="TQL304" s="5"/>
      <c r="TQM304" s="5"/>
      <c r="TQN304" s="5"/>
      <c r="TQO304" s="223"/>
      <c r="TQP304" s="2"/>
      <c r="TQQ304" s="2"/>
      <c r="TQR304" s="5"/>
      <c r="TQS304" s="5"/>
      <c r="TQT304" s="5"/>
      <c r="TQU304" s="5"/>
      <c r="TQV304" s="5"/>
      <c r="TQW304" s="223"/>
      <c r="TQX304" s="2"/>
      <c r="TQY304" s="2"/>
      <c r="TQZ304" s="5"/>
      <c r="TRA304" s="5"/>
      <c r="TRB304" s="5"/>
      <c r="TRC304" s="5"/>
      <c r="TRD304" s="5"/>
      <c r="TRE304" s="223"/>
      <c r="TRF304" s="2"/>
      <c r="TRG304" s="2"/>
      <c r="TRH304" s="5"/>
      <c r="TRI304" s="5"/>
      <c r="TRJ304" s="5"/>
      <c r="TRK304" s="5"/>
      <c r="TRL304" s="5"/>
      <c r="TRM304" s="223"/>
      <c r="TRN304" s="2"/>
      <c r="TRO304" s="2"/>
      <c r="TRP304" s="5"/>
      <c r="TRQ304" s="5"/>
      <c r="TRR304" s="5"/>
      <c r="TRS304" s="5"/>
      <c r="TRT304" s="5"/>
      <c r="TRU304" s="223"/>
      <c r="TRV304" s="2"/>
      <c r="TRW304" s="2"/>
      <c r="TRX304" s="5"/>
      <c r="TRY304" s="5"/>
      <c r="TRZ304" s="5"/>
      <c r="TSA304" s="5"/>
      <c r="TSB304" s="5"/>
      <c r="TSC304" s="223"/>
      <c r="TSD304" s="2"/>
      <c r="TSE304" s="2"/>
      <c r="TSF304" s="5"/>
      <c r="TSG304" s="5"/>
      <c r="TSH304" s="5"/>
      <c r="TSI304" s="5"/>
      <c r="TSJ304" s="5"/>
      <c r="TSK304" s="223"/>
      <c r="TSL304" s="2"/>
      <c r="TSM304" s="2"/>
      <c r="TSN304" s="5"/>
      <c r="TSO304" s="5"/>
      <c r="TSP304" s="5"/>
      <c r="TSQ304" s="5"/>
      <c r="TSR304" s="5"/>
      <c r="TSS304" s="223"/>
      <c r="TST304" s="2"/>
      <c r="TSU304" s="2"/>
      <c r="TSV304" s="5"/>
      <c r="TSW304" s="5"/>
      <c r="TSX304" s="5"/>
      <c r="TSY304" s="5"/>
      <c r="TSZ304" s="5"/>
      <c r="TTA304" s="223"/>
      <c r="TTB304" s="2"/>
      <c r="TTC304" s="2"/>
      <c r="TTD304" s="5"/>
      <c r="TTE304" s="5"/>
      <c r="TTF304" s="5"/>
      <c r="TTG304" s="5"/>
      <c r="TTH304" s="5"/>
      <c r="TTI304" s="223"/>
      <c r="TTJ304" s="2"/>
      <c r="TTK304" s="2"/>
      <c r="TTL304" s="5"/>
      <c r="TTM304" s="5"/>
      <c r="TTN304" s="5"/>
      <c r="TTO304" s="5"/>
      <c r="TTP304" s="5"/>
      <c r="TTQ304" s="223"/>
      <c r="TTR304" s="2"/>
      <c r="TTS304" s="2"/>
      <c r="TTT304" s="5"/>
      <c r="TTU304" s="5"/>
      <c r="TTV304" s="5"/>
      <c r="TTW304" s="5"/>
      <c r="TTX304" s="5"/>
      <c r="TTY304" s="223"/>
      <c r="TTZ304" s="2"/>
      <c r="TUA304" s="2"/>
      <c r="TUB304" s="5"/>
      <c r="TUC304" s="5"/>
      <c r="TUD304" s="5"/>
      <c r="TUE304" s="5"/>
      <c r="TUF304" s="5"/>
      <c r="TUG304" s="223"/>
      <c r="TUH304" s="2"/>
      <c r="TUI304" s="2"/>
      <c r="TUJ304" s="5"/>
      <c r="TUK304" s="5"/>
      <c r="TUL304" s="5"/>
      <c r="TUM304" s="5"/>
      <c r="TUN304" s="5"/>
      <c r="TUO304" s="223"/>
      <c r="TUP304" s="2"/>
      <c r="TUQ304" s="2"/>
      <c r="TUR304" s="5"/>
      <c r="TUS304" s="5"/>
      <c r="TUT304" s="5"/>
      <c r="TUU304" s="5"/>
      <c r="TUV304" s="5"/>
      <c r="TUW304" s="223"/>
      <c r="TUX304" s="2"/>
      <c r="TUY304" s="2"/>
      <c r="TUZ304" s="5"/>
      <c r="TVA304" s="5"/>
      <c r="TVB304" s="5"/>
      <c r="TVC304" s="5"/>
      <c r="TVD304" s="5"/>
      <c r="TVE304" s="223"/>
      <c r="TVF304" s="2"/>
      <c r="TVG304" s="2"/>
      <c r="TVH304" s="5"/>
      <c r="TVI304" s="5"/>
      <c r="TVJ304" s="5"/>
      <c r="TVK304" s="5"/>
      <c r="TVL304" s="5"/>
      <c r="TVM304" s="223"/>
      <c r="TVN304" s="2"/>
      <c r="TVO304" s="2"/>
      <c r="TVP304" s="5"/>
      <c r="TVQ304" s="5"/>
      <c r="TVR304" s="5"/>
      <c r="TVS304" s="5"/>
      <c r="TVT304" s="5"/>
      <c r="TVU304" s="223"/>
      <c r="TVV304" s="2"/>
      <c r="TVW304" s="2"/>
      <c r="TVX304" s="5"/>
      <c r="TVY304" s="5"/>
      <c r="TVZ304" s="5"/>
      <c r="TWA304" s="5"/>
      <c r="TWB304" s="5"/>
      <c r="TWC304" s="223"/>
      <c r="TWD304" s="2"/>
      <c r="TWE304" s="2"/>
      <c r="TWF304" s="5"/>
      <c r="TWG304" s="5"/>
      <c r="TWH304" s="5"/>
      <c r="TWI304" s="5"/>
      <c r="TWJ304" s="5"/>
      <c r="TWK304" s="223"/>
      <c r="TWL304" s="2"/>
      <c r="TWM304" s="2"/>
      <c r="TWN304" s="5"/>
      <c r="TWO304" s="5"/>
      <c r="TWP304" s="5"/>
      <c r="TWQ304" s="5"/>
      <c r="TWR304" s="5"/>
      <c r="TWS304" s="223"/>
      <c r="TWT304" s="2"/>
      <c r="TWU304" s="2"/>
      <c r="TWV304" s="5"/>
      <c r="TWW304" s="5"/>
      <c r="TWX304" s="5"/>
      <c r="TWY304" s="5"/>
      <c r="TWZ304" s="5"/>
      <c r="TXA304" s="223"/>
      <c r="TXB304" s="2"/>
      <c r="TXC304" s="2"/>
      <c r="TXD304" s="5"/>
      <c r="TXE304" s="5"/>
      <c r="TXF304" s="5"/>
      <c r="TXG304" s="5"/>
      <c r="TXH304" s="5"/>
      <c r="TXI304" s="223"/>
      <c r="TXJ304" s="2"/>
      <c r="TXK304" s="2"/>
      <c r="TXL304" s="5"/>
      <c r="TXM304" s="5"/>
      <c r="TXN304" s="5"/>
      <c r="TXO304" s="5"/>
      <c r="TXP304" s="5"/>
      <c r="TXQ304" s="223"/>
      <c r="TXR304" s="2"/>
      <c r="TXS304" s="2"/>
      <c r="TXT304" s="5"/>
      <c r="TXU304" s="5"/>
      <c r="TXV304" s="5"/>
      <c r="TXW304" s="5"/>
      <c r="TXX304" s="5"/>
      <c r="TXY304" s="223"/>
      <c r="TXZ304" s="2"/>
      <c r="TYA304" s="2"/>
      <c r="TYB304" s="5"/>
      <c r="TYC304" s="5"/>
      <c r="TYD304" s="5"/>
      <c r="TYE304" s="5"/>
      <c r="TYF304" s="5"/>
      <c r="TYG304" s="223"/>
      <c r="TYH304" s="2"/>
      <c r="TYI304" s="2"/>
      <c r="TYJ304" s="5"/>
      <c r="TYK304" s="5"/>
      <c r="TYL304" s="5"/>
      <c r="TYM304" s="5"/>
      <c r="TYN304" s="5"/>
      <c r="TYO304" s="223"/>
      <c r="TYP304" s="2"/>
      <c r="TYQ304" s="2"/>
      <c r="TYR304" s="5"/>
      <c r="TYS304" s="5"/>
      <c r="TYT304" s="5"/>
      <c r="TYU304" s="5"/>
      <c r="TYV304" s="5"/>
      <c r="TYW304" s="223"/>
      <c r="TYX304" s="2"/>
      <c r="TYY304" s="2"/>
      <c r="TYZ304" s="5"/>
      <c r="TZA304" s="5"/>
      <c r="TZB304" s="5"/>
      <c r="TZC304" s="5"/>
      <c r="TZD304" s="5"/>
      <c r="TZE304" s="223"/>
      <c r="TZF304" s="2"/>
      <c r="TZG304" s="2"/>
      <c r="TZH304" s="5"/>
      <c r="TZI304" s="5"/>
      <c r="TZJ304" s="5"/>
      <c r="TZK304" s="5"/>
      <c r="TZL304" s="5"/>
      <c r="TZM304" s="223"/>
      <c r="TZN304" s="2"/>
      <c r="TZO304" s="2"/>
      <c r="TZP304" s="5"/>
      <c r="TZQ304" s="5"/>
      <c r="TZR304" s="5"/>
      <c r="TZS304" s="5"/>
      <c r="TZT304" s="5"/>
      <c r="TZU304" s="223"/>
      <c r="TZV304" s="2"/>
      <c r="TZW304" s="2"/>
      <c r="TZX304" s="5"/>
      <c r="TZY304" s="5"/>
      <c r="TZZ304" s="5"/>
      <c r="UAA304" s="5"/>
      <c r="UAB304" s="5"/>
      <c r="UAC304" s="223"/>
      <c r="UAD304" s="2"/>
      <c r="UAE304" s="2"/>
      <c r="UAF304" s="5"/>
      <c r="UAG304" s="5"/>
      <c r="UAH304" s="5"/>
      <c r="UAI304" s="5"/>
      <c r="UAJ304" s="5"/>
      <c r="UAK304" s="223"/>
      <c r="UAL304" s="2"/>
      <c r="UAM304" s="2"/>
      <c r="UAN304" s="5"/>
      <c r="UAO304" s="5"/>
      <c r="UAP304" s="5"/>
      <c r="UAQ304" s="5"/>
      <c r="UAR304" s="5"/>
      <c r="UAS304" s="223"/>
      <c r="UAT304" s="2"/>
      <c r="UAU304" s="2"/>
      <c r="UAV304" s="5"/>
      <c r="UAW304" s="5"/>
      <c r="UAX304" s="5"/>
      <c r="UAY304" s="5"/>
      <c r="UAZ304" s="5"/>
      <c r="UBA304" s="223"/>
      <c r="UBB304" s="2"/>
      <c r="UBC304" s="2"/>
      <c r="UBD304" s="5"/>
      <c r="UBE304" s="5"/>
      <c r="UBF304" s="5"/>
      <c r="UBG304" s="5"/>
      <c r="UBH304" s="5"/>
      <c r="UBI304" s="223"/>
      <c r="UBJ304" s="2"/>
      <c r="UBK304" s="2"/>
      <c r="UBL304" s="5"/>
      <c r="UBM304" s="5"/>
      <c r="UBN304" s="5"/>
      <c r="UBO304" s="5"/>
      <c r="UBP304" s="5"/>
      <c r="UBQ304" s="223"/>
      <c r="UBR304" s="2"/>
      <c r="UBS304" s="2"/>
      <c r="UBT304" s="5"/>
      <c r="UBU304" s="5"/>
      <c r="UBV304" s="5"/>
      <c r="UBW304" s="5"/>
      <c r="UBX304" s="5"/>
      <c r="UBY304" s="223"/>
      <c r="UBZ304" s="2"/>
      <c r="UCA304" s="2"/>
      <c r="UCB304" s="5"/>
      <c r="UCC304" s="5"/>
      <c r="UCD304" s="5"/>
      <c r="UCE304" s="5"/>
      <c r="UCF304" s="5"/>
      <c r="UCG304" s="223"/>
      <c r="UCH304" s="2"/>
      <c r="UCI304" s="2"/>
      <c r="UCJ304" s="5"/>
      <c r="UCK304" s="5"/>
      <c r="UCL304" s="5"/>
      <c r="UCM304" s="5"/>
      <c r="UCN304" s="5"/>
      <c r="UCO304" s="223"/>
      <c r="UCP304" s="2"/>
      <c r="UCQ304" s="2"/>
      <c r="UCR304" s="5"/>
      <c r="UCS304" s="5"/>
      <c r="UCT304" s="5"/>
      <c r="UCU304" s="5"/>
      <c r="UCV304" s="5"/>
      <c r="UCW304" s="223"/>
      <c r="UCX304" s="2"/>
      <c r="UCY304" s="2"/>
      <c r="UCZ304" s="5"/>
      <c r="UDA304" s="5"/>
      <c r="UDB304" s="5"/>
      <c r="UDC304" s="5"/>
      <c r="UDD304" s="5"/>
      <c r="UDE304" s="223"/>
      <c r="UDF304" s="2"/>
      <c r="UDG304" s="2"/>
      <c r="UDH304" s="5"/>
      <c r="UDI304" s="5"/>
      <c r="UDJ304" s="5"/>
      <c r="UDK304" s="5"/>
      <c r="UDL304" s="5"/>
      <c r="UDM304" s="223"/>
      <c r="UDN304" s="2"/>
      <c r="UDO304" s="2"/>
      <c r="UDP304" s="5"/>
      <c r="UDQ304" s="5"/>
      <c r="UDR304" s="5"/>
      <c r="UDS304" s="5"/>
      <c r="UDT304" s="5"/>
      <c r="UDU304" s="223"/>
      <c r="UDV304" s="2"/>
      <c r="UDW304" s="2"/>
      <c r="UDX304" s="5"/>
      <c r="UDY304" s="5"/>
      <c r="UDZ304" s="5"/>
      <c r="UEA304" s="5"/>
      <c r="UEB304" s="5"/>
      <c r="UEC304" s="223"/>
      <c r="UED304" s="2"/>
      <c r="UEE304" s="2"/>
      <c r="UEF304" s="5"/>
      <c r="UEG304" s="5"/>
      <c r="UEH304" s="5"/>
      <c r="UEI304" s="5"/>
      <c r="UEJ304" s="5"/>
      <c r="UEK304" s="223"/>
      <c r="UEL304" s="2"/>
      <c r="UEM304" s="2"/>
      <c r="UEN304" s="5"/>
      <c r="UEO304" s="5"/>
      <c r="UEP304" s="5"/>
      <c r="UEQ304" s="5"/>
      <c r="UER304" s="5"/>
      <c r="UES304" s="223"/>
      <c r="UET304" s="2"/>
      <c r="UEU304" s="2"/>
      <c r="UEV304" s="5"/>
      <c r="UEW304" s="5"/>
      <c r="UEX304" s="5"/>
      <c r="UEY304" s="5"/>
      <c r="UEZ304" s="5"/>
      <c r="UFA304" s="223"/>
      <c r="UFB304" s="2"/>
      <c r="UFC304" s="2"/>
      <c r="UFD304" s="5"/>
      <c r="UFE304" s="5"/>
      <c r="UFF304" s="5"/>
      <c r="UFG304" s="5"/>
      <c r="UFH304" s="5"/>
      <c r="UFI304" s="223"/>
      <c r="UFJ304" s="2"/>
      <c r="UFK304" s="2"/>
      <c r="UFL304" s="5"/>
      <c r="UFM304" s="5"/>
      <c r="UFN304" s="5"/>
      <c r="UFO304" s="5"/>
      <c r="UFP304" s="5"/>
      <c r="UFQ304" s="223"/>
      <c r="UFR304" s="2"/>
      <c r="UFS304" s="2"/>
      <c r="UFT304" s="5"/>
      <c r="UFU304" s="5"/>
      <c r="UFV304" s="5"/>
      <c r="UFW304" s="5"/>
      <c r="UFX304" s="5"/>
      <c r="UFY304" s="223"/>
      <c r="UFZ304" s="2"/>
      <c r="UGA304" s="2"/>
      <c r="UGB304" s="5"/>
      <c r="UGC304" s="5"/>
      <c r="UGD304" s="5"/>
      <c r="UGE304" s="5"/>
      <c r="UGF304" s="5"/>
      <c r="UGG304" s="223"/>
      <c r="UGH304" s="2"/>
      <c r="UGI304" s="2"/>
      <c r="UGJ304" s="5"/>
      <c r="UGK304" s="5"/>
      <c r="UGL304" s="5"/>
      <c r="UGM304" s="5"/>
      <c r="UGN304" s="5"/>
      <c r="UGO304" s="223"/>
      <c r="UGP304" s="2"/>
      <c r="UGQ304" s="2"/>
      <c r="UGR304" s="5"/>
      <c r="UGS304" s="5"/>
      <c r="UGT304" s="5"/>
      <c r="UGU304" s="5"/>
      <c r="UGV304" s="5"/>
      <c r="UGW304" s="223"/>
      <c r="UGX304" s="2"/>
      <c r="UGY304" s="2"/>
      <c r="UGZ304" s="5"/>
      <c r="UHA304" s="5"/>
      <c r="UHB304" s="5"/>
      <c r="UHC304" s="5"/>
      <c r="UHD304" s="5"/>
      <c r="UHE304" s="223"/>
      <c r="UHF304" s="2"/>
      <c r="UHG304" s="2"/>
      <c r="UHH304" s="5"/>
      <c r="UHI304" s="5"/>
      <c r="UHJ304" s="5"/>
      <c r="UHK304" s="5"/>
      <c r="UHL304" s="5"/>
      <c r="UHM304" s="223"/>
      <c r="UHN304" s="2"/>
      <c r="UHO304" s="2"/>
      <c r="UHP304" s="5"/>
      <c r="UHQ304" s="5"/>
      <c r="UHR304" s="5"/>
      <c r="UHS304" s="5"/>
      <c r="UHT304" s="5"/>
      <c r="UHU304" s="223"/>
      <c r="UHV304" s="2"/>
      <c r="UHW304" s="2"/>
      <c r="UHX304" s="5"/>
      <c r="UHY304" s="5"/>
      <c r="UHZ304" s="5"/>
      <c r="UIA304" s="5"/>
      <c r="UIB304" s="5"/>
      <c r="UIC304" s="223"/>
      <c r="UID304" s="2"/>
      <c r="UIE304" s="2"/>
      <c r="UIF304" s="5"/>
      <c r="UIG304" s="5"/>
      <c r="UIH304" s="5"/>
      <c r="UII304" s="5"/>
      <c r="UIJ304" s="5"/>
      <c r="UIK304" s="223"/>
      <c r="UIL304" s="2"/>
      <c r="UIM304" s="2"/>
      <c r="UIN304" s="5"/>
      <c r="UIO304" s="5"/>
      <c r="UIP304" s="5"/>
      <c r="UIQ304" s="5"/>
      <c r="UIR304" s="5"/>
      <c r="UIS304" s="223"/>
      <c r="UIT304" s="2"/>
      <c r="UIU304" s="2"/>
      <c r="UIV304" s="5"/>
      <c r="UIW304" s="5"/>
      <c r="UIX304" s="5"/>
      <c r="UIY304" s="5"/>
      <c r="UIZ304" s="5"/>
      <c r="UJA304" s="223"/>
      <c r="UJB304" s="2"/>
      <c r="UJC304" s="2"/>
      <c r="UJD304" s="5"/>
      <c r="UJE304" s="5"/>
      <c r="UJF304" s="5"/>
      <c r="UJG304" s="5"/>
      <c r="UJH304" s="5"/>
      <c r="UJI304" s="223"/>
      <c r="UJJ304" s="2"/>
      <c r="UJK304" s="2"/>
      <c r="UJL304" s="5"/>
      <c r="UJM304" s="5"/>
      <c r="UJN304" s="5"/>
      <c r="UJO304" s="5"/>
      <c r="UJP304" s="5"/>
      <c r="UJQ304" s="223"/>
      <c r="UJR304" s="2"/>
      <c r="UJS304" s="2"/>
      <c r="UJT304" s="5"/>
      <c r="UJU304" s="5"/>
      <c r="UJV304" s="5"/>
      <c r="UJW304" s="5"/>
      <c r="UJX304" s="5"/>
      <c r="UJY304" s="223"/>
      <c r="UJZ304" s="2"/>
      <c r="UKA304" s="2"/>
      <c r="UKB304" s="5"/>
      <c r="UKC304" s="5"/>
      <c r="UKD304" s="5"/>
      <c r="UKE304" s="5"/>
      <c r="UKF304" s="5"/>
      <c r="UKG304" s="223"/>
      <c r="UKH304" s="2"/>
      <c r="UKI304" s="2"/>
      <c r="UKJ304" s="5"/>
      <c r="UKK304" s="5"/>
      <c r="UKL304" s="5"/>
      <c r="UKM304" s="5"/>
      <c r="UKN304" s="5"/>
      <c r="UKO304" s="223"/>
      <c r="UKP304" s="2"/>
      <c r="UKQ304" s="2"/>
      <c r="UKR304" s="5"/>
      <c r="UKS304" s="5"/>
      <c r="UKT304" s="5"/>
      <c r="UKU304" s="5"/>
      <c r="UKV304" s="5"/>
      <c r="UKW304" s="223"/>
      <c r="UKX304" s="2"/>
      <c r="UKY304" s="2"/>
      <c r="UKZ304" s="5"/>
      <c r="ULA304" s="5"/>
      <c r="ULB304" s="5"/>
      <c r="ULC304" s="5"/>
      <c r="ULD304" s="5"/>
      <c r="ULE304" s="223"/>
      <c r="ULF304" s="2"/>
      <c r="ULG304" s="2"/>
      <c r="ULH304" s="5"/>
      <c r="ULI304" s="5"/>
      <c r="ULJ304" s="5"/>
      <c r="ULK304" s="5"/>
      <c r="ULL304" s="5"/>
      <c r="ULM304" s="223"/>
      <c r="ULN304" s="2"/>
      <c r="ULO304" s="2"/>
      <c r="ULP304" s="5"/>
      <c r="ULQ304" s="5"/>
      <c r="ULR304" s="5"/>
      <c r="ULS304" s="5"/>
      <c r="ULT304" s="5"/>
      <c r="ULU304" s="223"/>
      <c r="ULV304" s="2"/>
      <c r="ULW304" s="2"/>
      <c r="ULX304" s="5"/>
      <c r="ULY304" s="5"/>
      <c r="ULZ304" s="5"/>
      <c r="UMA304" s="5"/>
      <c r="UMB304" s="5"/>
      <c r="UMC304" s="223"/>
      <c r="UMD304" s="2"/>
      <c r="UME304" s="2"/>
      <c r="UMF304" s="5"/>
      <c r="UMG304" s="5"/>
      <c r="UMH304" s="5"/>
      <c r="UMI304" s="5"/>
      <c r="UMJ304" s="5"/>
      <c r="UMK304" s="223"/>
      <c r="UML304" s="2"/>
      <c r="UMM304" s="2"/>
      <c r="UMN304" s="5"/>
      <c r="UMO304" s="5"/>
      <c r="UMP304" s="5"/>
      <c r="UMQ304" s="5"/>
      <c r="UMR304" s="5"/>
      <c r="UMS304" s="223"/>
      <c r="UMT304" s="2"/>
      <c r="UMU304" s="2"/>
      <c r="UMV304" s="5"/>
      <c r="UMW304" s="5"/>
      <c r="UMX304" s="5"/>
      <c r="UMY304" s="5"/>
      <c r="UMZ304" s="5"/>
      <c r="UNA304" s="223"/>
      <c r="UNB304" s="2"/>
      <c r="UNC304" s="2"/>
      <c r="UND304" s="5"/>
      <c r="UNE304" s="5"/>
      <c r="UNF304" s="5"/>
      <c r="UNG304" s="5"/>
      <c r="UNH304" s="5"/>
      <c r="UNI304" s="223"/>
      <c r="UNJ304" s="2"/>
      <c r="UNK304" s="2"/>
      <c r="UNL304" s="5"/>
      <c r="UNM304" s="5"/>
      <c r="UNN304" s="5"/>
      <c r="UNO304" s="5"/>
      <c r="UNP304" s="5"/>
      <c r="UNQ304" s="223"/>
      <c r="UNR304" s="2"/>
      <c r="UNS304" s="2"/>
      <c r="UNT304" s="5"/>
      <c r="UNU304" s="5"/>
      <c r="UNV304" s="5"/>
      <c r="UNW304" s="5"/>
      <c r="UNX304" s="5"/>
      <c r="UNY304" s="223"/>
      <c r="UNZ304" s="2"/>
      <c r="UOA304" s="2"/>
      <c r="UOB304" s="5"/>
      <c r="UOC304" s="5"/>
      <c r="UOD304" s="5"/>
      <c r="UOE304" s="5"/>
      <c r="UOF304" s="5"/>
      <c r="UOG304" s="223"/>
      <c r="UOH304" s="2"/>
      <c r="UOI304" s="2"/>
      <c r="UOJ304" s="5"/>
      <c r="UOK304" s="5"/>
      <c r="UOL304" s="5"/>
      <c r="UOM304" s="5"/>
      <c r="UON304" s="5"/>
      <c r="UOO304" s="223"/>
      <c r="UOP304" s="2"/>
      <c r="UOQ304" s="2"/>
      <c r="UOR304" s="5"/>
      <c r="UOS304" s="5"/>
      <c r="UOT304" s="5"/>
      <c r="UOU304" s="5"/>
      <c r="UOV304" s="5"/>
      <c r="UOW304" s="223"/>
      <c r="UOX304" s="2"/>
      <c r="UOY304" s="2"/>
      <c r="UOZ304" s="5"/>
      <c r="UPA304" s="5"/>
      <c r="UPB304" s="5"/>
      <c r="UPC304" s="5"/>
      <c r="UPD304" s="5"/>
      <c r="UPE304" s="223"/>
      <c r="UPF304" s="2"/>
      <c r="UPG304" s="2"/>
      <c r="UPH304" s="5"/>
      <c r="UPI304" s="5"/>
      <c r="UPJ304" s="5"/>
      <c r="UPK304" s="5"/>
      <c r="UPL304" s="5"/>
      <c r="UPM304" s="223"/>
      <c r="UPN304" s="2"/>
      <c r="UPO304" s="2"/>
      <c r="UPP304" s="5"/>
      <c r="UPQ304" s="5"/>
      <c r="UPR304" s="5"/>
      <c r="UPS304" s="5"/>
      <c r="UPT304" s="5"/>
      <c r="UPU304" s="223"/>
      <c r="UPV304" s="2"/>
      <c r="UPW304" s="2"/>
      <c r="UPX304" s="5"/>
      <c r="UPY304" s="5"/>
      <c r="UPZ304" s="5"/>
      <c r="UQA304" s="5"/>
      <c r="UQB304" s="5"/>
      <c r="UQC304" s="223"/>
      <c r="UQD304" s="2"/>
      <c r="UQE304" s="2"/>
      <c r="UQF304" s="5"/>
      <c r="UQG304" s="5"/>
      <c r="UQH304" s="5"/>
      <c r="UQI304" s="5"/>
      <c r="UQJ304" s="5"/>
      <c r="UQK304" s="223"/>
      <c r="UQL304" s="2"/>
      <c r="UQM304" s="2"/>
      <c r="UQN304" s="5"/>
      <c r="UQO304" s="5"/>
      <c r="UQP304" s="5"/>
      <c r="UQQ304" s="5"/>
      <c r="UQR304" s="5"/>
      <c r="UQS304" s="223"/>
      <c r="UQT304" s="2"/>
      <c r="UQU304" s="2"/>
      <c r="UQV304" s="5"/>
      <c r="UQW304" s="5"/>
      <c r="UQX304" s="5"/>
      <c r="UQY304" s="5"/>
      <c r="UQZ304" s="5"/>
      <c r="URA304" s="223"/>
      <c r="URB304" s="2"/>
      <c r="URC304" s="2"/>
      <c r="URD304" s="5"/>
      <c r="URE304" s="5"/>
      <c r="URF304" s="5"/>
      <c r="URG304" s="5"/>
      <c r="URH304" s="5"/>
      <c r="URI304" s="223"/>
      <c r="URJ304" s="2"/>
      <c r="URK304" s="2"/>
      <c r="URL304" s="5"/>
      <c r="URM304" s="5"/>
      <c r="URN304" s="5"/>
      <c r="URO304" s="5"/>
      <c r="URP304" s="5"/>
      <c r="URQ304" s="223"/>
      <c r="URR304" s="2"/>
      <c r="URS304" s="2"/>
      <c r="URT304" s="5"/>
      <c r="URU304" s="5"/>
      <c r="URV304" s="5"/>
      <c r="URW304" s="5"/>
      <c r="URX304" s="5"/>
      <c r="URY304" s="223"/>
      <c r="URZ304" s="2"/>
      <c r="USA304" s="2"/>
      <c r="USB304" s="5"/>
      <c r="USC304" s="5"/>
      <c r="USD304" s="5"/>
      <c r="USE304" s="5"/>
      <c r="USF304" s="5"/>
      <c r="USG304" s="223"/>
      <c r="USH304" s="2"/>
      <c r="USI304" s="2"/>
      <c r="USJ304" s="5"/>
      <c r="USK304" s="5"/>
      <c r="USL304" s="5"/>
      <c r="USM304" s="5"/>
      <c r="USN304" s="5"/>
      <c r="USO304" s="223"/>
      <c r="USP304" s="2"/>
      <c r="USQ304" s="2"/>
      <c r="USR304" s="5"/>
      <c r="USS304" s="5"/>
      <c r="UST304" s="5"/>
      <c r="USU304" s="5"/>
      <c r="USV304" s="5"/>
      <c r="USW304" s="223"/>
      <c r="USX304" s="2"/>
      <c r="USY304" s="2"/>
      <c r="USZ304" s="5"/>
      <c r="UTA304" s="5"/>
      <c r="UTB304" s="5"/>
      <c r="UTC304" s="5"/>
      <c r="UTD304" s="5"/>
      <c r="UTE304" s="223"/>
      <c r="UTF304" s="2"/>
      <c r="UTG304" s="2"/>
      <c r="UTH304" s="5"/>
      <c r="UTI304" s="5"/>
      <c r="UTJ304" s="5"/>
      <c r="UTK304" s="5"/>
      <c r="UTL304" s="5"/>
      <c r="UTM304" s="223"/>
      <c r="UTN304" s="2"/>
      <c r="UTO304" s="2"/>
      <c r="UTP304" s="5"/>
      <c r="UTQ304" s="5"/>
      <c r="UTR304" s="5"/>
      <c r="UTS304" s="5"/>
      <c r="UTT304" s="5"/>
      <c r="UTU304" s="223"/>
      <c r="UTV304" s="2"/>
      <c r="UTW304" s="2"/>
      <c r="UTX304" s="5"/>
      <c r="UTY304" s="5"/>
      <c r="UTZ304" s="5"/>
      <c r="UUA304" s="5"/>
      <c r="UUB304" s="5"/>
      <c r="UUC304" s="223"/>
      <c r="UUD304" s="2"/>
      <c r="UUE304" s="2"/>
      <c r="UUF304" s="5"/>
      <c r="UUG304" s="5"/>
      <c r="UUH304" s="5"/>
      <c r="UUI304" s="5"/>
      <c r="UUJ304" s="5"/>
      <c r="UUK304" s="223"/>
      <c r="UUL304" s="2"/>
      <c r="UUM304" s="2"/>
      <c r="UUN304" s="5"/>
      <c r="UUO304" s="5"/>
      <c r="UUP304" s="5"/>
      <c r="UUQ304" s="5"/>
      <c r="UUR304" s="5"/>
      <c r="UUS304" s="223"/>
      <c r="UUT304" s="2"/>
      <c r="UUU304" s="2"/>
      <c r="UUV304" s="5"/>
      <c r="UUW304" s="5"/>
      <c r="UUX304" s="5"/>
      <c r="UUY304" s="5"/>
      <c r="UUZ304" s="5"/>
      <c r="UVA304" s="223"/>
      <c r="UVB304" s="2"/>
      <c r="UVC304" s="2"/>
      <c r="UVD304" s="5"/>
      <c r="UVE304" s="5"/>
      <c r="UVF304" s="5"/>
      <c r="UVG304" s="5"/>
      <c r="UVH304" s="5"/>
      <c r="UVI304" s="223"/>
      <c r="UVJ304" s="2"/>
      <c r="UVK304" s="2"/>
      <c r="UVL304" s="5"/>
      <c r="UVM304" s="5"/>
      <c r="UVN304" s="5"/>
      <c r="UVO304" s="5"/>
      <c r="UVP304" s="5"/>
      <c r="UVQ304" s="223"/>
      <c r="UVR304" s="2"/>
      <c r="UVS304" s="2"/>
      <c r="UVT304" s="5"/>
      <c r="UVU304" s="5"/>
      <c r="UVV304" s="5"/>
      <c r="UVW304" s="5"/>
      <c r="UVX304" s="5"/>
      <c r="UVY304" s="223"/>
      <c r="UVZ304" s="2"/>
      <c r="UWA304" s="2"/>
      <c r="UWB304" s="5"/>
      <c r="UWC304" s="5"/>
      <c r="UWD304" s="5"/>
      <c r="UWE304" s="5"/>
      <c r="UWF304" s="5"/>
      <c r="UWG304" s="223"/>
      <c r="UWH304" s="2"/>
      <c r="UWI304" s="2"/>
      <c r="UWJ304" s="5"/>
      <c r="UWK304" s="5"/>
      <c r="UWL304" s="5"/>
      <c r="UWM304" s="5"/>
      <c r="UWN304" s="5"/>
      <c r="UWO304" s="223"/>
      <c r="UWP304" s="2"/>
      <c r="UWQ304" s="2"/>
      <c r="UWR304" s="5"/>
      <c r="UWS304" s="5"/>
      <c r="UWT304" s="5"/>
      <c r="UWU304" s="5"/>
      <c r="UWV304" s="5"/>
      <c r="UWW304" s="223"/>
      <c r="UWX304" s="2"/>
      <c r="UWY304" s="2"/>
      <c r="UWZ304" s="5"/>
      <c r="UXA304" s="5"/>
      <c r="UXB304" s="5"/>
      <c r="UXC304" s="5"/>
      <c r="UXD304" s="5"/>
      <c r="UXE304" s="223"/>
      <c r="UXF304" s="2"/>
      <c r="UXG304" s="2"/>
      <c r="UXH304" s="5"/>
      <c r="UXI304" s="5"/>
      <c r="UXJ304" s="5"/>
      <c r="UXK304" s="5"/>
      <c r="UXL304" s="5"/>
      <c r="UXM304" s="223"/>
      <c r="UXN304" s="2"/>
      <c r="UXO304" s="2"/>
      <c r="UXP304" s="5"/>
      <c r="UXQ304" s="5"/>
      <c r="UXR304" s="5"/>
      <c r="UXS304" s="5"/>
      <c r="UXT304" s="5"/>
      <c r="UXU304" s="223"/>
      <c r="UXV304" s="2"/>
      <c r="UXW304" s="2"/>
      <c r="UXX304" s="5"/>
      <c r="UXY304" s="5"/>
      <c r="UXZ304" s="5"/>
      <c r="UYA304" s="5"/>
      <c r="UYB304" s="5"/>
      <c r="UYC304" s="223"/>
      <c r="UYD304" s="2"/>
      <c r="UYE304" s="2"/>
      <c r="UYF304" s="5"/>
      <c r="UYG304" s="5"/>
      <c r="UYH304" s="5"/>
      <c r="UYI304" s="5"/>
      <c r="UYJ304" s="5"/>
      <c r="UYK304" s="223"/>
      <c r="UYL304" s="2"/>
      <c r="UYM304" s="2"/>
      <c r="UYN304" s="5"/>
      <c r="UYO304" s="5"/>
      <c r="UYP304" s="5"/>
      <c r="UYQ304" s="5"/>
      <c r="UYR304" s="5"/>
      <c r="UYS304" s="223"/>
      <c r="UYT304" s="2"/>
      <c r="UYU304" s="2"/>
      <c r="UYV304" s="5"/>
      <c r="UYW304" s="5"/>
      <c r="UYX304" s="5"/>
      <c r="UYY304" s="5"/>
      <c r="UYZ304" s="5"/>
      <c r="UZA304" s="223"/>
      <c r="UZB304" s="2"/>
      <c r="UZC304" s="2"/>
      <c r="UZD304" s="5"/>
      <c r="UZE304" s="5"/>
      <c r="UZF304" s="5"/>
      <c r="UZG304" s="5"/>
      <c r="UZH304" s="5"/>
      <c r="UZI304" s="223"/>
      <c r="UZJ304" s="2"/>
      <c r="UZK304" s="2"/>
      <c r="UZL304" s="5"/>
      <c r="UZM304" s="5"/>
      <c r="UZN304" s="5"/>
      <c r="UZO304" s="5"/>
      <c r="UZP304" s="5"/>
      <c r="UZQ304" s="223"/>
      <c r="UZR304" s="2"/>
      <c r="UZS304" s="2"/>
      <c r="UZT304" s="5"/>
      <c r="UZU304" s="5"/>
      <c r="UZV304" s="5"/>
      <c r="UZW304" s="5"/>
      <c r="UZX304" s="5"/>
      <c r="UZY304" s="223"/>
      <c r="UZZ304" s="2"/>
      <c r="VAA304" s="2"/>
      <c r="VAB304" s="5"/>
      <c r="VAC304" s="5"/>
      <c r="VAD304" s="5"/>
      <c r="VAE304" s="5"/>
      <c r="VAF304" s="5"/>
      <c r="VAG304" s="223"/>
      <c r="VAH304" s="2"/>
      <c r="VAI304" s="2"/>
      <c r="VAJ304" s="5"/>
      <c r="VAK304" s="5"/>
      <c r="VAL304" s="5"/>
      <c r="VAM304" s="5"/>
      <c r="VAN304" s="5"/>
      <c r="VAO304" s="223"/>
      <c r="VAP304" s="2"/>
      <c r="VAQ304" s="2"/>
      <c r="VAR304" s="5"/>
      <c r="VAS304" s="5"/>
      <c r="VAT304" s="5"/>
      <c r="VAU304" s="5"/>
      <c r="VAV304" s="5"/>
      <c r="VAW304" s="223"/>
      <c r="VAX304" s="2"/>
      <c r="VAY304" s="2"/>
      <c r="VAZ304" s="5"/>
      <c r="VBA304" s="5"/>
      <c r="VBB304" s="5"/>
      <c r="VBC304" s="5"/>
      <c r="VBD304" s="5"/>
      <c r="VBE304" s="223"/>
      <c r="VBF304" s="2"/>
      <c r="VBG304" s="2"/>
      <c r="VBH304" s="5"/>
      <c r="VBI304" s="5"/>
      <c r="VBJ304" s="5"/>
      <c r="VBK304" s="5"/>
      <c r="VBL304" s="5"/>
      <c r="VBM304" s="223"/>
      <c r="VBN304" s="2"/>
      <c r="VBO304" s="2"/>
      <c r="VBP304" s="5"/>
      <c r="VBQ304" s="5"/>
      <c r="VBR304" s="5"/>
      <c r="VBS304" s="5"/>
      <c r="VBT304" s="5"/>
      <c r="VBU304" s="223"/>
      <c r="VBV304" s="2"/>
      <c r="VBW304" s="2"/>
      <c r="VBX304" s="5"/>
      <c r="VBY304" s="5"/>
      <c r="VBZ304" s="5"/>
      <c r="VCA304" s="5"/>
      <c r="VCB304" s="5"/>
      <c r="VCC304" s="223"/>
      <c r="VCD304" s="2"/>
      <c r="VCE304" s="2"/>
      <c r="VCF304" s="5"/>
      <c r="VCG304" s="5"/>
      <c r="VCH304" s="5"/>
      <c r="VCI304" s="5"/>
      <c r="VCJ304" s="5"/>
      <c r="VCK304" s="223"/>
      <c r="VCL304" s="2"/>
      <c r="VCM304" s="2"/>
      <c r="VCN304" s="5"/>
      <c r="VCO304" s="5"/>
      <c r="VCP304" s="5"/>
      <c r="VCQ304" s="5"/>
      <c r="VCR304" s="5"/>
      <c r="VCS304" s="223"/>
      <c r="VCT304" s="2"/>
      <c r="VCU304" s="2"/>
      <c r="VCV304" s="5"/>
      <c r="VCW304" s="5"/>
      <c r="VCX304" s="5"/>
      <c r="VCY304" s="5"/>
      <c r="VCZ304" s="5"/>
      <c r="VDA304" s="223"/>
      <c r="VDB304" s="2"/>
      <c r="VDC304" s="2"/>
      <c r="VDD304" s="5"/>
      <c r="VDE304" s="5"/>
      <c r="VDF304" s="5"/>
      <c r="VDG304" s="5"/>
      <c r="VDH304" s="5"/>
      <c r="VDI304" s="223"/>
      <c r="VDJ304" s="2"/>
      <c r="VDK304" s="2"/>
      <c r="VDL304" s="5"/>
      <c r="VDM304" s="5"/>
      <c r="VDN304" s="5"/>
      <c r="VDO304" s="5"/>
      <c r="VDP304" s="5"/>
      <c r="VDQ304" s="223"/>
      <c r="VDR304" s="2"/>
      <c r="VDS304" s="2"/>
      <c r="VDT304" s="5"/>
      <c r="VDU304" s="5"/>
      <c r="VDV304" s="5"/>
      <c r="VDW304" s="5"/>
      <c r="VDX304" s="5"/>
      <c r="VDY304" s="223"/>
      <c r="VDZ304" s="2"/>
      <c r="VEA304" s="2"/>
      <c r="VEB304" s="5"/>
      <c r="VEC304" s="5"/>
      <c r="VED304" s="5"/>
      <c r="VEE304" s="5"/>
      <c r="VEF304" s="5"/>
      <c r="VEG304" s="223"/>
      <c r="VEH304" s="2"/>
      <c r="VEI304" s="2"/>
      <c r="VEJ304" s="5"/>
      <c r="VEK304" s="5"/>
      <c r="VEL304" s="5"/>
      <c r="VEM304" s="5"/>
      <c r="VEN304" s="5"/>
      <c r="VEO304" s="223"/>
      <c r="VEP304" s="2"/>
      <c r="VEQ304" s="2"/>
      <c r="VER304" s="5"/>
      <c r="VES304" s="5"/>
      <c r="VET304" s="5"/>
      <c r="VEU304" s="5"/>
      <c r="VEV304" s="5"/>
      <c r="VEW304" s="223"/>
      <c r="VEX304" s="2"/>
      <c r="VEY304" s="2"/>
      <c r="VEZ304" s="5"/>
      <c r="VFA304" s="5"/>
      <c r="VFB304" s="5"/>
      <c r="VFC304" s="5"/>
      <c r="VFD304" s="5"/>
      <c r="VFE304" s="223"/>
      <c r="VFF304" s="2"/>
      <c r="VFG304" s="2"/>
      <c r="VFH304" s="5"/>
      <c r="VFI304" s="5"/>
      <c r="VFJ304" s="5"/>
      <c r="VFK304" s="5"/>
      <c r="VFL304" s="5"/>
      <c r="VFM304" s="223"/>
      <c r="VFN304" s="2"/>
      <c r="VFO304" s="2"/>
      <c r="VFP304" s="5"/>
      <c r="VFQ304" s="5"/>
      <c r="VFR304" s="5"/>
      <c r="VFS304" s="5"/>
      <c r="VFT304" s="5"/>
      <c r="VFU304" s="223"/>
      <c r="VFV304" s="2"/>
      <c r="VFW304" s="2"/>
      <c r="VFX304" s="5"/>
      <c r="VFY304" s="5"/>
      <c r="VFZ304" s="5"/>
      <c r="VGA304" s="5"/>
      <c r="VGB304" s="5"/>
      <c r="VGC304" s="223"/>
      <c r="VGD304" s="2"/>
      <c r="VGE304" s="2"/>
      <c r="VGF304" s="5"/>
      <c r="VGG304" s="5"/>
      <c r="VGH304" s="5"/>
      <c r="VGI304" s="5"/>
      <c r="VGJ304" s="5"/>
      <c r="VGK304" s="223"/>
      <c r="VGL304" s="2"/>
      <c r="VGM304" s="2"/>
      <c r="VGN304" s="5"/>
      <c r="VGO304" s="5"/>
      <c r="VGP304" s="5"/>
      <c r="VGQ304" s="5"/>
      <c r="VGR304" s="5"/>
      <c r="VGS304" s="223"/>
      <c r="VGT304" s="2"/>
      <c r="VGU304" s="2"/>
      <c r="VGV304" s="5"/>
      <c r="VGW304" s="5"/>
      <c r="VGX304" s="5"/>
      <c r="VGY304" s="5"/>
      <c r="VGZ304" s="5"/>
      <c r="VHA304" s="223"/>
      <c r="VHB304" s="2"/>
      <c r="VHC304" s="2"/>
      <c r="VHD304" s="5"/>
      <c r="VHE304" s="5"/>
      <c r="VHF304" s="5"/>
      <c r="VHG304" s="5"/>
      <c r="VHH304" s="5"/>
      <c r="VHI304" s="223"/>
      <c r="VHJ304" s="2"/>
      <c r="VHK304" s="2"/>
      <c r="VHL304" s="5"/>
      <c r="VHM304" s="5"/>
      <c r="VHN304" s="5"/>
      <c r="VHO304" s="5"/>
      <c r="VHP304" s="5"/>
      <c r="VHQ304" s="223"/>
      <c r="VHR304" s="2"/>
      <c r="VHS304" s="2"/>
      <c r="VHT304" s="5"/>
      <c r="VHU304" s="5"/>
      <c r="VHV304" s="5"/>
      <c r="VHW304" s="5"/>
      <c r="VHX304" s="5"/>
      <c r="VHY304" s="223"/>
      <c r="VHZ304" s="2"/>
      <c r="VIA304" s="2"/>
      <c r="VIB304" s="5"/>
      <c r="VIC304" s="5"/>
      <c r="VID304" s="5"/>
      <c r="VIE304" s="5"/>
      <c r="VIF304" s="5"/>
      <c r="VIG304" s="223"/>
      <c r="VIH304" s="2"/>
      <c r="VII304" s="2"/>
      <c r="VIJ304" s="5"/>
      <c r="VIK304" s="5"/>
      <c r="VIL304" s="5"/>
      <c r="VIM304" s="5"/>
      <c r="VIN304" s="5"/>
      <c r="VIO304" s="223"/>
      <c r="VIP304" s="2"/>
      <c r="VIQ304" s="2"/>
      <c r="VIR304" s="5"/>
      <c r="VIS304" s="5"/>
      <c r="VIT304" s="5"/>
      <c r="VIU304" s="5"/>
      <c r="VIV304" s="5"/>
      <c r="VIW304" s="223"/>
      <c r="VIX304" s="2"/>
      <c r="VIY304" s="2"/>
      <c r="VIZ304" s="5"/>
      <c r="VJA304" s="5"/>
      <c r="VJB304" s="5"/>
      <c r="VJC304" s="5"/>
      <c r="VJD304" s="5"/>
      <c r="VJE304" s="223"/>
      <c r="VJF304" s="2"/>
      <c r="VJG304" s="2"/>
      <c r="VJH304" s="5"/>
      <c r="VJI304" s="5"/>
      <c r="VJJ304" s="5"/>
      <c r="VJK304" s="5"/>
      <c r="VJL304" s="5"/>
      <c r="VJM304" s="223"/>
      <c r="VJN304" s="2"/>
      <c r="VJO304" s="2"/>
      <c r="VJP304" s="5"/>
      <c r="VJQ304" s="5"/>
      <c r="VJR304" s="5"/>
      <c r="VJS304" s="5"/>
      <c r="VJT304" s="5"/>
      <c r="VJU304" s="223"/>
      <c r="VJV304" s="2"/>
      <c r="VJW304" s="2"/>
      <c r="VJX304" s="5"/>
      <c r="VJY304" s="5"/>
      <c r="VJZ304" s="5"/>
      <c r="VKA304" s="5"/>
      <c r="VKB304" s="5"/>
      <c r="VKC304" s="223"/>
      <c r="VKD304" s="2"/>
      <c r="VKE304" s="2"/>
      <c r="VKF304" s="5"/>
      <c r="VKG304" s="5"/>
      <c r="VKH304" s="5"/>
      <c r="VKI304" s="5"/>
      <c r="VKJ304" s="5"/>
      <c r="VKK304" s="223"/>
      <c r="VKL304" s="2"/>
      <c r="VKM304" s="2"/>
      <c r="VKN304" s="5"/>
      <c r="VKO304" s="5"/>
      <c r="VKP304" s="5"/>
      <c r="VKQ304" s="5"/>
      <c r="VKR304" s="5"/>
      <c r="VKS304" s="223"/>
      <c r="VKT304" s="2"/>
      <c r="VKU304" s="2"/>
      <c r="VKV304" s="5"/>
      <c r="VKW304" s="5"/>
      <c r="VKX304" s="5"/>
      <c r="VKY304" s="5"/>
      <c r="VKZ304" s="5"/>
      <c r="VLA304" s="223"/>
      <c r="VLB304" s="2"/>
      <c r="VLC304" s="2"/>
      <c r="VLD304" s="5"/>
      <c r="VLE304" s="5"/>
      <c r="VLF304" s="5"/>
      <c r="VLG304" s="5"/>
      <c r="VLH304" s="5"/>
      <c r="VLI304" s="223"/>
      <c r="VLJ304" s="2"/>
      <c r="VLK304" s="2"/>
      <c r="VLL304" s="5"/>
      <c r="VLM304" s="5"/>
      <c r="VLN304" s="5"/>
      <c r="VLO304" s="5"/>
      <c r="VLP304" s="5"/>
      <c r="VLQ304" s="223"/>
      <c r="VLR304" s="2"/>
      <c r="VLS304" s="2"/>
      <c r="VLT304" s="5"/>
      <c r="VLU304" s="5"/>
      <c r="VLV304" s="5"/>
      <c r="VLW304" s="5"/>
      <c r="VLX304" s="5"/>
      <c r="VLY304" s="223"/>
      <c r="VLZ304" s="2"/>
      <c r="VMA304" s="2"/>
      <c r="VMB304" s="5"/>
      <c r="VMC304" s="5"/>
      <c r="VMD304" s="5"/>
      <c r="VME304" s="5"/>
      <c r="VMF304" s="5"/>
      <c r="VMG304" s="223"/>
      <c r="VMH304" s="2"/>
      <c r="VMI304" s="2"/>
      <c r="VMJ304" s="5"/>
      <c r="VMK304" s="5"/>
      <c r="VML304" s="5"/>
      <c r="VMM304" s="5"/>
      <c r="VMN304" s="5"/>
      <c r="VMO304" s="223"/>
      <c r="VMP304" s="2"/>
      <c r="VMQ304" s="2"/>
      <c r="VMR304" s="5"/>
      <c r="VMS304" s="5"/>
      <c r="VMT304" s="5"/>
      <c r="VMU304" s="5"/>
      <c r="VMV304" s="5"/>
      <c r="VMW304" s="223"/>
      <c r="VMX304" s="2"/>
      <c r="VMY304" s="2"/>
      <c r="VMZ304" s="5"/>
      <c r="VNA304" s="5"/>
      <c r="VNB304" s="5"/>
      <c r="VNC304" s="5"/>
      <c r="VND304" s="5"/>
      <c r="VNE304" s="223"/>
      <c r="VNF304" s="2"/>
      <c r="VNG304" s="2"/>
      <c r="VNH304" s="5"/>
      <c r="VNI304" s="5"/>
      <c r="VNJ304" s="5"/>
      <c r="VNK304" s="5"/>
      <c r="VNL304" s="5"/>
      <c r="VNM304" s="223"/>
      <c r="VNN304" s="2"/>
      <c r="VNO304" s="2"/>
      <c r="VNP304" s="5"/>
      <c r="VNQ304" s="5"/>
      <c r="VNR304" s="5"/>
      <c r="VNS304" s="5"/>
      <c r="VNT304" s="5"/>
      <c r="VNU304" s="223"/>
      <c r="VNV304" s="2"/>
      <c r="VNW304" s="2"/>
      <c r="VNX304" s="5"/>
      <c r="VNY304" s="5"/>
      <c r="VNZ304" s="5"/>
      <c r="VOA304" s="5"/>
      <c r="VOB304" s="5"/>
      <c r="VOC304" s="223"/>
      <c r="VOD304" s="2"/>
      <c r="VOE304" s="2"/>
      <c r="VOF304" s="5"/>
      <c r="VOG304" s="5"/>
      <c r="VOH304" s="5"/>
      <c r="VOI304" s="5"/>
      <c r="VOJ304" s="5"/>
      <c r="VOK304" s="223"/>
      <c r="VOL304" s="2"/>
      <c r="VOM304" s="2"/>
      <c r="VON304" s="5"/>
      <c r="VOO304" s="5"/>
      <c r="VOP304" s="5"/>
      <c r="VOQ304" s="5"/>
      <c r="VOR304" s="5"/>
      <c r="VOS304" s="223"/>
      <c r="VOT304" s="2"/>
      <c r="VOU304" s="2"/>
      <c r="VOV304" s="5"/>
      <c r="VOW304" s="5"/>
      <c r="VOX304" s="5"/>
      <c r="VOY304" s="5"/>
      <c r="VOZ304" s="5"/>
      <c r="VPA304" s="223"/>
      <c r="VPB304" s="2"/>
      <c r="VPC304" s="2"/>
      <c r="VPD304" s="5"/>
      <c r="VPE304" s="5"/>
      <c r="VPF304" s="5"/>
      <c r="VPG304" s="5"/>
      <c r="VPH304" s="5"/>
      <c r="VPI304" s="223"/>
      <c r="VPJ304" s="2"/>
      <c r="VPK304" s="2"/>
      <c r="VPL304" s="5"/>
      <c r="VPM304" s="5"/>
      <c r="VPN304" s="5"/>
      <c r="VPO304" s="5"/>
      <c r="VPP304" s="5"/>
      <c r="VPQ304" s="223"/>
      <c r="VPR304" s="2"/>
      <c r="VPS304" s="2"/>
      <c r="VPT304" s="5"/>
      <c r="VPU304" s="5"/>
      <c r="VPV304" s="5"/>
      <c r="VPW304" s="5"/>
      <c r="VPX304" s="5"/>
      <c r="VPY304" s="223"/>
      <c r="VPZ304" s="2"/>
      <c r="VQA304" s="2"/>
      <c r="VQB304" s="5"/>
      <c r="VQC304" s="5"/>
      <c r="VQD304" s="5"/>
      <c r="VQE304" s="5"/>
      <c r="VQF304" s="5"/>
      <c r="VQG304" s="223"/>
      <c r="VQH304" s="2"/>
      <c r="VQI304" s="2"/>
      <c r="VQJ304" s="5"/>
      <c r="VQK304" s="5"/>
      <c r="VQL304" s="5"/>
      <c r="VQM304" s="5"/>
      <c r="VQN304" s="5"/>
      <c r="VQO304" s="223"/>
      <c r="VQP304" s="2"/>
      <c r="VQQ304" s="2"/>
      <c r="VQR304" s="5"/>
      <c r="VQS304" s="5"/>
      <c r="VQT304" s="5"/>
      <c r="VQU304" s="5"/>
      <c r="VQV304" s="5"/>
      <c r="VQW304" s="223"/>
      <c r="VQX304" s="2"/>
      <c r="VQY304" s="2"/>
      <c r="VQZ304" s="5"/>
      <c r="VRA304" s="5"/>
      <c r="VRB304" s="5"/>
      <c r="VRC304" s="5"/>
      <c r="VRD304" s="5"/>
      <c r="VRE304" s="223"/>
      <c r="VRF304" s="2"/>
      <c r="VRG304" s="2"/>
      <c r="VRH304" s="5"/>
      <c r="VRI304" s="5"/>
      <c r="VRJ304" s="5"/>
      <c r="VRK304" s="5"/>
      <c r="VRL304" s="5"/>
      <c r="VRM304" s="223"/>
      <c r="VRN304" s="2"/>
      <c r="VRO304" s="2"/>
      <c r="VRP304" s="5"/>
      <c r="VRQ304" s="5"/>
      <c r="VRR304" s="5"/>
      <c r="VRS304" s="5"/>
      <c r="VRT304" s="5"/>
      <c r="VRU304" s="223"/>
      <c r="VRV304" s="2"/>
      <c r="VRW304" s="2"/>
      <c r="VRX304" s="5"/>
      <c r="VRY304" s="5"/>
      <c r="VRZ304" s="5"/>
      <c r="VSA304" s="5"/>
      <c r="VSB304" s="5"/>
      <c r="VSC304" s="223"/>
      <c r="VSD304" s="2"/>
      <c r="VSE304" s="2"/>
      <c r="VSF304" s="5"/>
      <c r="VSG304" s="5"/>
      <c r="VSH304" s="5"/>
      <c r="VSI304" s="5"/>
      <c r="VSJ304" s="5"/>
      <c r="VSK304" s="223"/>
      <c r="VSL304" s="2"/>
      <c r="VSM304" s="2"/>
      <c r="VSN304" s="5"/>
      <c r="VSO304" s="5"/>
      <c r="VSP304" s="5"/>
      <c r="VSQ304" s="5"/>
      <c r="VSR304" s="5"/>
      <c r="VSS304" s="223"/>
      <c r="VST304" s="2"/>
      <c r="VSU304" s="2"/>
      <c r="VSV304" s="5"/>
      <c r="VSW304" s="5"/>
      <c r="VSX304" s="5"/>
      <c r="VSY304" s="5"/>
      <c r="VSZ304" s="5"/>
      <c r="VTA304" s="223"/>
      <c r="VTB304" s="2"/>
      <c r="VTC304" s="2"/>
      <c r="VTD304" s="5"/>
      <c r="VTE304" s="5"/>
      <c r="VTF304" s="5"/>
      <c r="VTG304" s="5"/>
      <c r="VTH304" s="5"/>
      <c r="VTI304" s="223"/>
      <c r="VTJ304" s="2"/>
      <c r="VTK304" s="2"/>
      <c r="VTL304" s="5"/>
      <c r="VTM304" s="5"/>
      <c r="VTN304" s="5"/>
      <c r="VTO304" s="5"/>
      <c r="VTP304" s="5"/>
      <c r="VTQ304" s="223"/>
      <c r="VTR304" s="2"/>
      <c r="VTS304" s="2"/>
      <c r="VTT304" s="5"/>
      <c r="VTU304" s="5"/>
      <c r="VTV304" s="5"/>
      <c r="VTW304" s="5"/>
      <c r="VTX304" s="5"/>
      <c r="VTY304" s="223"/>
      <c r="VTZ304" s="2"/>
      <c r="VUA304" s="2"/>
      <c r="VUB304" s="5"/>
      <c r="VUC304" s="5"/>
      <c r="VUD304" s="5"/>
      <c r="VUE304" s="5"/>
      <c r="VUF304" s="5"/>
      <c r="VUG304" s="223"/>
      <c r="VUH304" s="2"/>
      <c r="VUI304" s="2"/>
      <c r="VUJ304" s="5"/>
      <c r="VUK304" s="5"/>
      <c r="VUL304" s="5"/>
      <c r="VUM304" s="5"/>
      <c r="VUN304" s="5"/>
      <c r="VUO304" s="223"/>
      <c r="VUP304" s="2"/>
      <c r="VUQ304" s="2"/>
      <c r="VUR304" s="5"/>
      <c r="VUS304" s="5"/>
      <c r="VUT304" s="5"/>
      <c r="VUU304" s="5"/>
      <c r="VUV304" s="5"/>
      <c r="VUW304" s="223"/>
      <c r="VUX304" s="2"/>
      <c r="VUY304" s="2"/>
      <c r="VUZ304" s="5"/>
      <c r="VVA304" s="5"/>
      <c r="VVB304" s="5"/>
      <c r="VVC304" s="5"/>
      <c r="VVD304" s="5"/>
      <c r="VVE304" s="223"/>
      <c r="VVF304" s="2"/>
      <c r="VVG304" s="2"/>
      <c r="VVH304" s="5"/>
      <c r="VVI304" s="5"/>
      <c r="VVJ304" s="5"/>
      <c r="VVK304" s="5"/>
      <c r="VVL304" s="5"/>
      <c r="VVM304" s="223"/>
      <c r="VVN304" s="2"/>
      <c r="VVO304" s="2"/>
      <c r="VVP304" s="5"/>
      <c r="VVQ304" s="5"/>
      <c r="VVR304" s="5"/>
      <c r="VVS304" s="5"/>
      <c r="VVT304" s="5"/>
      <c r="VVU304" s="223"/>
      <c r="VVV304" s="2"/>
      <c r="VVW304" s="2"/>
      <c r="VVX304" s="5"/>
      <c r="VVY304" s="5"/>
      <c r="VVZ304" s="5"/>
      <c r="VWA304" s="5"/>
      <c r="VWB304" s="5"/>
      <c r="VWC304" s="223"/>
      <c r="VWD304" s="2"/>
      <c r="VWE304" s="2"/>
      <c r="VWF304" s="5"/>
      <c r="VWG304" s="5"/>
      <c r="VWH304" s="5"/>
      <c r="VWI304" s="5"/>
      <c r="VWJ304" s="5"/>
      <c r="VWK304" s="223"/>
      <c r="VWL304" s="2"/>
      <c r="VWM304" s="2"/>
      <c r="VWN304" s="5"/>
      <c r="VWO304" s="5"/>
      <c r="VWP304" s="5"/>
      <c r="VWQ304" s="5"/>
      <c r="VWR304" s="5"/>
      <c r="VWS304" s="223"/>
      <c r="VWT304" s="2"/>
      <c r="VWU304" s="2"/>
      <c r="VWV304" s="5"/>
      <c r="VWW304" s="5"/>
      <c r="VWX304" s="5"/>
      <c r="VWY304" s="5"/>
      <c r="VWZ304" s="5"/>
      <c r="VXA304" s="223"/>
      <c r="VXB304" s="2"/>
      <c r="VXC304" s="2"/>
      <c r="VXD304" s="5"/>
      <c r="VXE304" s="5"/>
      <c r="VXF304" s="5"/>
      <c r="VXG304" s="5"/>
      <c r="VXH304" s="5"/>
      <c r="VXI304" s="223"/>
      <c r="VXJ304" s="2"/>
      <c r="VXK304" s="2"/>
      <c r="VXL304" s="5"/>
      <c r="VXM304" s="5"/>
      <c r="VXN304" s="5"/>
      <c r="VXO304" s="5"/>
      <c r="VXP304" s="5"/>
      <c r="VXQ304" s="223"/>
      <c r="VXR304" s="2"/>
      <c r="VXS304" s="2"/>
      <c r="VXT304" s="5"/>
      <c r="VXU304" s="5"/>
      <c r="VXV304" s="5"/>
      <c r="VXW304" s="5"/>
      <c r="VXX304" s="5"/>
      <c r="VXY304" s="223"/>
      <c r="VXZ304" s="2"/>
      <c r="VYA304" s="2"/>
      <c r="VYB304" s="5"/>
      <c r="VYC304" s="5"/>
      <c r="VYD304" s="5"/>
      <c r="VYE304" s="5"/>
      <c r="VYF304" s="5"/>
      <c r="VYG304" s="223"/>
      <c r="VYH304" s="2"/>
      <c r="VYI304" s="2"/>
      <c r="VYJ304" s="5"/>
      <c r="VYK304" s="5"/>
      <c r="VYL304" s="5"/>
      <c r="VYM304" s="5"/>
      <c r="VYN304" s="5"/>
      <c r="VYO304" s="223"/>
      <c r="VYP304" s="2"/>
      <c r="VYQ304" s="2"/>
      <c r="VYR304" s="5"/>
      <c r="VYS304" s="5"/>
      <c r="VYT304" s="5"/>
      <c r="VYU304" s="5"/>
      <c r="VYV304" s="5"/>
      <c r="VYW304" s="223"/>
      <c r="VYX304" s="2"/>
      <c r="VYY304" s="2"/>
      <c r="VYZ304" s="5"/>
      <c r="VZA304" s="5"/>
      <c r="VZB304" s="5"/>
      <c r="VZC304" s="5"/>
      <c r="VZD304" s="5"/>
      <c r="VZE304" s="223"/>
      <c r="VZF304" s="2"/>
      <c r="VZG304" s="2"/>
      <c r="VZH304" s="5"/>
      <c r="VZI304" s="5"/>
      <c r="VZJ304" s="5"/>
      <c r="VZK304" s="5"/>
      <c r="VZL304" s="5"/>
      <c r="VZM304" s="223"/>
      <c r="VZN304" s="2"/>
      <c r="VZO304" s="2"/>
      <c r="VZP304" s="5"/>
      <c r="VZQ304" s="5"/>
      <c r="VZR304" s="5"/>
      <c r="VZS304" s="5"/>
      <c r="VZT304" s="5"/>
      <c r="VZU304" s="223"/>
      <c r="VZV304" s="2"/>
      <c r="VZW304" s="2"/>
      <c r="VZX304" s="5"/>
      <c r="VZY304" s="5"/>
      <c r="VZZ304" s="5"/>
      <c r="WAA304" s="5"/>
      <c r="WAB304" s="5"/>
      <c r="WAC304" s="223"/>
      <c r="WAD304" s="2"/>
      <c r="WAE304" s="2"/>
      <c r="WAF304" s="5"/>
      <c r="WAG304" s="5"/>
      <c r="WAH304" s="5"/>
      <c r="WAI304" s="5"/>
      <c r="WAJ304" s="5"/>
      <c r="WAK304" s="223"/>
      <c r="WAL304" s="2"/>
      <c r="WAM304" s="2"/>
      <c r="WAN304" s="5"/>
      <c r="WAO304" s="5"/>
      <c r="WAP304" s="5"/>
      <c r="WAQ304" s="5"/>
      <c r="WAR304" s="5"/>
      <c r="WAS304" s="223"/>
      <c r="WAT304" s="2"/>
      <c r="WAU304" s="2"/>
      <c r="WAV304" s="5"/>
      <c r="WAW304" s="5"/>
      <c r="WAX304" s="5"/>
      <c r="WAY304" s="5"/>
      <c r="WAZ304" s="5"/>
      <c r="WBA304" s="223"/>
      <c r="WBB304" s="2"/>
      <c r="WBC304" s="2"/>
      <c r="WBD304" s="5"/>
      <c r="WBE304" s="5"/>
      <c r="WBF304" s="5"/>
      <c r="WBG304" s="5"/>
      <c r="WBH304" s="5"/>
      <c r="WBI304" s="223"/>
      <c r="WBJ304" s="2"/>
      <c r="WBK304" s="2"/>
      <c r="WBL304" s="5"/>
      <c r="WBM304" s="5"/>
      <c r="WBN304" s="5"/>
      <c r="WBO304" s="5"/>
      <c r="WBP304" s="5"/>
      <c r="WBQ304" s="223"/>
      <c r="WBR304" s="2"/>
      <c r="WBS304" s="2"/>
      <c r="WBT304" s="5"/>
      <c r="WBU304" s="5"/>
      <c r="WBV304" s="5"/>
      <c r="WBW304" s="5"/>
      <c r="WBX304" s="5"/>
      <c r="WBY304" s="223"/>
      <c r="WBZ304" s="2"/>
      <c r="WCA304" s="2"/>
      <c r="WCB304" s="5"/>
      <c r="WCC304" s="5"/>
      <c r="WCD304" s="5"/>
      <c r="WCE304" s="5"/>
      <c r="WCF304" s="5"/>
      <c r="WCG304" s="223"/>
      <c r="WCH304" s="2"/>
      <c r="WCI304" s="2"/>
      <c r="WCJ304" s="5"/>
      <c r="WCK304" s="5"/>
      <c r="WCL304" s="5"/>
      <c r="WCM304" s="5"/>
      <c r="WCN304" s="5"/>
      <c r="WCO304" s="223"/>
      <c r="WCP304" s="2"/>
      <c r="WCQ304" s="2"/>
      <c r="WCR304" s="5"/>
      <c r="WCS304" s="5"/>
      <c r="WCT304" s="5"/>
      <c r="WCU304" s="5"/>
      <c r="WCV304" s="5"/>
      <c r="WCW304" s="223"/>
      <c r="WCX304" s="2"/>
      <c r="WCY304" s="2"/>
      <c r="WCZ304" s="5"/>
      <c r="WDA304" s="5"/>
      <c r="WDB304" s="5"/>
      <c r="WDC304" s="5"/>
      <c r="WDD304" s="5"/>
      <c r="WDE304" s="223"/>
      <c r="WDF304" s="2"/>
      <c r="WDG304" s="2"/>
      <c r="WDH304" s="5"/>
      <c r="WDI304" s="5"/>
      <c r="WDJ304" s="5"/>
      <c r="WDK304" s="5"/>
      <c r="WDL304" s="5"/>
      <c r="WDM304" s="223"/>
      <c r="WDN304" s="2"/>
      <c r="WDO304" s="2"/>
      <c r="WDP304" s="5"/>
      <c r="WDQ304" s="5"/>
      <c r="WDR304" s="5"/>
      <c r="WDS304" s="5"/>
      <c r="WDT304" s="5"/>
      <c r="WDU304" s="223"/>
      <c r="WDV304" s="2"/>
      <c r="WDW304" s="2"/>
      <c r="WDX304" s="5"/>
      <c r="WDY304" s="5"/>
      <c r="WDZ304" s="5"/>
      <c r="WEA304" s="5"/>
      <c r="WEB304" s="5"/>
      <c r="WEC304" s="223"/>
      <c r="WED304" s="2"/>
      <c r="WEE304" s="2"/>
      <c r="WEF304" s="5"/>
      <c r="WEG304" s="5"/>
      <c r="WEH304" s="5"/>
      <c r="WEI304" s="5"/>
      <c r="WEJ304" s="5"/>
      <c r="WEK304" s="223"/>
      <c r="WEL304" s="2"/>
      <c r="WEM304" s="2"/>
      <c r="WEN304" s="5"/>
      <c r="WEO304" s="5"/>
      <c r="WEP304" s="5"/>
      <c r="WEQ304" s="5"/>
      <c r="WER304" s="5"/>
      <c r="WES304" s="223"/>
      <c r="WET304" s="2"/>
      <c r="WEU304" s="2"/>
      <c r="WEV304" s="5"/>
      <c r="WEW304" s="5"/>
      <c r="WEX304" s="5"/>
      <c r="WEY304" s="5"/>
      <c r="WEZ304" s="5"/>
      <c r="WFA304" s="223"/>
      <c r="WFB304" s="2"/>
      <c r="WFC304" s="2"/>
      <c r="WFD304" s="5"/>
      <c r="WFE304" s="5"/>
      <c r="WFF304" s="5"/>
      <c r="WFG304" s="5"/>
      <c r="WFH304" s="5"/>
      <c r="WFI304" s="223"/>
      <c r="WFJ304" s="2"/>
      <c r="WFK304" s="2"/>
      <c r="WFL304" s="5"/>
      <c r="WFM304" s="5"/>
      <c r="WFN304" s="5"/>
      <c r="WFO304" s="5"/>
      <c r="WFP304" s="5"/>
      <c r="WFQ304" s="223"/>
      <c r="WFR304" s="2"/>
      <c r="WFS304" s="2"/>
      <c r="WFT304" s="5"/>
      <c r="WFU304" s="5"/>
      <c r="WFV304" s="5"/>
      <c r="WFW304" s="5"/>
      <c r="WFX304" s="5"/>
      <c r="WFY304" s="223"/>
      <c r="WFZ304" s="2"/>
      <c r="WGA304" s="2"/>
      <c r="WGB304" s="5"/>
      <c r="WGC304" s="5"/>
      <c r="WGD304" s="5"/>
      <c r="WGE304" s="5"/>
      <c r="WGF304" s="5"/>
      <c r="WGG304" s="223"/>
      <c r="WGH304" s="2"/>
      <c r="WGI304" s="2"/>
      <c r="WGJ304" s="5"/>
      <c r="WGK304" s="5"/>
      <c r="WGL304" s="5"/>
      <c r="WGM304" s="5"/>
      <c r="WGN304" s="5"/>
      <c r="WGO304" s="223"/>
      <c r="WGP304" s="2"/>
      <c r="WGQ304" s="2"/>
      <c r="WGR304" s="5"/>
      <c r="WGS304" s="5"/>
      <c r="WGT304" s="5"/>
      <c r="WGU304" s="5"/>
      <c r="WGV304" s="5"/>
      <c r="WGW304" s="223"/>
      <c r="WGX304" s="2"/>
      <c r="WGY304" s="2"/>
      <c r="WGZ304" s="5"/>
      <c r="WHA304" s="5"/>
      <c r="WHB304" s="5"/>
      <c r="WHC304" s="5"/>
      <c r="WHD304" s="5"/>
      <c r="WHE304" s="223"/>
      <c r="WHF304" s="2"/>
      <c r="WHG304" s="2"/>
      <c r="WHH304" s="5"/>
      <c r="WHI304" s="5"/>
      <c r="WHJ304" s="5"/>
      <c r="WHK304" s="5"/>
      <c r="WHL304" s="5"/>
      <c r="WHM304" s="223"/>
      <c r="WHN304" s="2"/>
      <c r="WHO304" s="2"/>
      <c r="WHP304" s="5"/>
      <c r="WHQ304" s="5"/>
      <c r="WHR304" s="5"/>
      <c r="WHS304" s="5"/>
      <c r="WHT304" s="5"/>
      <c r="WHU304" s="223"/>
      <c r="WHV304" s="2"/>
      <c r="WHW304" s="2"/>
      <c r="WHX304" s="5"/>
      <c r="WHY304" s="5"/>
      <c r="WHZ304" s="5"/>
      <c r="WIA304" s="5"/>
      <c r="WIB304" s="5"/>
      <c r="WIC304" s="223"/>
      <c r="WID304" s="2"/>
      <c r="WIE304" s="2"/>
      <c r="WIF304" s="5"/>
      <c r="WIG304" s="5"/>
      <c r="WIH304" s="5"/>
      <c r="WII304" s="5"/>
      <c r="WIJ304" s="5"/>
      <c r="WIK304" s="223"/>
      <c r="WIL304" s="2"/>
      <c r="WIM304" s="2"/>
      <c r="WIN304" s="5"/>
      <c r="WIO304" s="5"/>
      <c r="WIP304" s="5"/>
      <c r="WIQ304" s="5"/>
      <c r="WIR304" s="5"/>
      <c r="WIS304" s="223"/>
      <c r="WIT304" s="2"/>
      <c r="WIU304" s="2"/>
      <c r="WIV304" s="5"/>
      <c r="WIW304" s="5"/>
      <c r="WIX304" s="5"/>
      <c r="WIY304" s="5"/>
      <c r="WIZ304" s="5"/>
      <c r="WJA304" s="223"/>
      <c r="WJB304" s="2"/>
      <c r="WJC304" s="2"/>
      <c r="WJD304" s="5"/>
      <c r="WJE304" s="5"/>
      <c r="WJF304" s="5"/>
      <c r="WJG304" s="5"/>
      <c r="WJH304" s="5"/>
      <c r="WJI304" s="223"/>
      <c r="WJJ304" s="2"/>
      <c r="WJK304" s="2"/>
      <c r="WJL304" s="5"/>
      <c r="WJM304" s="5"/>
      <c r="WJN304" s="5"/>
      <c r="WJO304" s="5"/>
      <c r="WJP304" s="5"/>
      <c r="WJQ304" s="223"/>
      <c r="WJR304" s="2"/>
      <c r="WJS304" s="2"/>
      <c r="WJT304" s="5"/>
      <c r="WJU304" s="5"/>
      <c r="WJV304" s="5"/>
      <c r="WJW304" s="5"/>
      <c r="WJX304" s="5"/>
      <c r="WJY304" s="223"/>
      <c r="WJZ304" s="2"/>
      <c r="WKA304" s="2"/>
      <c r="WKB304" s="5"/>
      <c r="WKC304" s="5"/>
      <c r="WKD304" s="5"/>
      <c r="WKE304" s="5"/>
      <c r="WKF304" s="5"/>
      <c r="WKG304" s="223"/>
      <c r="WKH304" s="2"/>
      <c r="WKI304" s="2"/>
      <c r="WKJ304" s="5"/>
      <c r="WKK304" s="5"/>
      <c r="WKL304" s="5"/>
      <c r="WKM304" s="5"/>
      <c r="WKN304" s="5"/>
      <c r="WKO304" s="223"/>
      <c r="WKP304" s="2"/>
      <c r="WKQ304" s="2"/>
      <c r="WKR304" s="5"/>
      <c r="WKS304" s="5"/>
      <c r="WKT304" s="5"/>
      <c r="WKU304" s="5"/>
      <c r="WKV304" s="5"/>
      <c r="WKW304" s="223"/>
      <c r="WKX304" s="2"/>
      <c r="WKY304" s="2"/>
      <c r="WKZ304" s="5"/>
      <c r="WLA304" s="5"/>
      <c r="WLB304" s="5"/>
      <c r="WLC304" s="5"/>
      <c r="WLD304" s="5"/>
      <c r="WLE304" s="223"/>
      <c r="WLF304" s="2"/>
      <c r="WLG304" s="2"/>
      <c r="WLH304" s="5"/>
      <c r="WLI304" s="5"/>
      <c r="WLJ304" s="5"/>
      <c r="WLK304" s="5"/>
      <c r="WLL304" s="5"/>
      <c r="WLM304" s="223"/>
      <c r="WLN304" s="2"/>
      <c r="WLO304" s="2"/>
      <c r="WLP304" s="5"/>
      <c r="WLQ304" s="5"/>
      <c r="WLR304" s="5"/>
      <c r="WLS304" s="5"/>
      <c r="WLT304" s="5"/>
      <c r="WLU304" s="223"/>
      <c r="WLV304" s="2"/>
      <c r="WLW304" s="2"/>
      <c r="WLX304" s="5"/>
      <c r="WLY304" s="5"/>
      <c r="WLZ304" s="5"/>
      <c r="WMA304" s="5"/>
      <c r="WMB304" s="5"/>
      <c r="WMC304" s="223"/>
      <c r="WMD304" s="2"/>
      <c r="WME304" s="2"/>
      <c r="WMF304" s="5"/>
      <c r="WMG304" s="5"/>
      <c r="WMH304" s="5"/>
      <c r="WMI304" s="5"/>
      <c r="WMJ304" s="5"/>
      <c r="WMK304" s="223"/>
      <c r="WML304" s="2"/>
      <c r="WMM304" s="2"/>
      <c r="WMN304" s="5"/>
      <c r="WMO304" s="5"/>
      <c r="WMP304" s="5"/>
      <c r="WMQ304" s="5"/>
      <c r="WMR304" s="5"/>
      <c r="WMS304" s="223"/>
      <c r="WMT304" s="2"/>
      <c r="WMU304" s="2"/>
      <c r="WMV304" s="5"/>
      <c r="WMW304" s="5"/>
      <c r="WMX304" s="5"/>
      <c r="WMY304" s="5"/>
      <c r="WMZ304" s="5"/>
      <c r="WNA304" s="223"/>
      <c r="WNB304" s="2"/>
      <c r="WNC304" s="2"/>
      <c r="WND304" s="5"/>
      <c r="WNE304" s="5"/>
      <c r="WNF304" s="5"/>
      <c r="WNG304" s="5"/>
      <c r="WNH304" s="5"/>
      <c r="WNI304" s="223"/>
      <c r="WNJ304" s="2"/>
      <c r="WNK304" s="2"/>
      <c r="WNL304" s="5"/>
      <c r="WNM304" s="5"/>
      <c r="WNN304" s="5"/>
      <c r="WNO304" s="5"/>
      <c r="WNP304" s="5"/>
      <c r="WNQ304" s="223"/>
      <c r="WNR304" s="2"/>
      <c r="WNS304" s="2"/>
      <c r="WNT304" s="5"/>
      <c r="WNU304" s="5"/>
      <c r="WNV304" s="5"/>
      <c r="WNW304" s="5"/>
      <c r="WNX304" s="5"/>
      <c r="WNY304" s="223"/>
      <c r="WNZ304" s="2"/>
      <c r="WOA304" s="2"/>
      <c r="WOB304" s="5"/>
      <c r="WOC304" s="5"/>
      <c r="WOD304" s="5"/>
      <c r="WOE304" s="5"/>
      <c r="WOF304" s="5"/>
      <c r="WOG304" s="223"/>
      <c r="WOH304" s="2"/>
      <c r="WOI304" s="2"/>
      <c r="WOJ304" s="5"/>
      <c r="WOK304" s="5"/>
      <c r="WOL304" s="5"/>
      <c r="WOM304" s="5"/>
      <c r="WON304" s="5"/>
      <c r="WOO304" s="223"/>
      <c r="WOP304" s="2"/>
      <c r="WOQ304" s="2"/>
      <c r="WOR304" s="5"/>
      <c r="WOS304" s="5"/>
      <c r="WOT304" s="5"/>
      <c r="WOU304" s="5"/>
      <c r="WOV304" s="5"/>
      <c r="WOW304" s="223"/>
      <c r="WOX304" s="2"/>
      <c r="WOY304" s="2"/>
      <c r="WOZ304" s="5"/>
      <c r="WPA304" s="5"/>
      <c r="WPB304" s="5"/>
      <c r="WPC304" s="5"/>
      <c r="WPD304" s="5"/>
      <c r="WPE304" s="223"/>
      <c r="WPF304" s="2"/>
      <c r="WPG304" s="2"/>
      <c r="WPH304" s="5"/>
      <c r="WPI304" s="5"/>
      <c r="WPJ304" s="5"/>
      <c r="WPK304" s="5"/>
      <c r="WPL304" s="5"/>
      <c r="WPM304" s="223"/>
      <c r="WPN304" s="2"/>
      <c r="WPO304" s="2"/>
      <c r="WPP304" s="5"/>
      <c r="WPQ304" s="5"/>
      <c r="WPR304" s="5"/>
      <c r="WPS304" s="5"/>
      <c r="WPT304" s="5"/>
      <c r="WPU304" s="223"/>
      <c r="WPV304" s="2"/>
      <c r="WPW304" s="2"/>
      <c r="WPX304" s="5"/>
      <c r="WPY304" s="5"/>
      <c r="WPZ304" s="5"/>
      <c r="WQA304" s="5"/>
      <c r="WQB304" s="5"/>
      <c r="WQC304" s="223"/>
      <c r="WQD304" s="2"/>
      <c r="WQE304" s="2"/>
      <c r="WQF304" s="5"/>
      <c r="WQG304" s="5"/>
      <c r="WQH304" s="5"/>
      <c r="WQI304" s="5"/>
      <c r="WQJ304" s="5"/>
      <c r="WQK304" s="223"/>
      <c r="WQL304" s="2"/>
      <c r="WQM304" s="2"/>
      <c r="WQN304" s="5"/>
      <c r="WQO304" s="5"/>
      <c r="WQP304" s="5"/>
      <c r="WQQ304" s="5"/>
      <c r="WQR304" s="5"/>
      <c r="WQS304" s="223"/>
      <c r="WQT304" s="2"/>
      <c r="WQU304" s="2"/>
      <c r="WQV304" s="5"/>
      <c r="WQW304" s="5"/>
      <c r="WQX304" s="5"/>
      <c r="WQY304" s="5"/>
      <c r="WQZ304" s="5"/>
      <c r="WRA304" s="223"/>
      <c r="WRB304" s="2"/>
      <c r="WRC304" s="2"/>
      <c r="WRD304" s="5"/>
      <c r="WRE304" s="5"/>
      <c r="WRF304" s="5"/>
      <c r="WRG304" s="5"/>
      <c r="WRH304" s="5"/>
      <c r="WRI304" s="223"/>
      <c r="WRJ304" s="2"/>
      <c r="WRK304" s="2"/>
      <c r="WRL304" s="5"/>
      <c r="WRM304" s="5"/>
      <c r="WRN304" s="5"/>
      <c r="WRO304" s="5"/>
      <c r="WRP304" s="5"/>
      <c r="WRQ304" s="223"/>
      <c r="WRR304" s="2"/>
      <c r="WRS304" s="2"/>
      <c r="WRT304" s="5"/>
      <c r="WRU304" s="5"/>
      <c r="WRV304" s="5"/>
      <c r="WRW304" s="5"/>
      <c r="WRX304" s="5"/>
      <c r="WRY304" s="223"/>
      <c r="WRZ304" s="2"/>
      <c r="WSA304" s="2"/>
      <c r="WSB304" s="5"/>
      <c r="WSC304" s="5"/>
      <c r="WSD304" s="5"/>
      <c r="WSE304" s="5"/>
      <c r="WSF304" s="5"/>
      <c r="WSG304" s="223"/>
      <c r="WSH304" s="2"/>
      <c r="WSI304" s="2"/>
      <c r="WSJ304" s="5"/>
      <c r="WSK304" s="5"/>
      <c r="WSL304" s="5"/>
      <c r="WSM304" s="5"/>
      <c r="WSN304" s="5"/>
      <c r="WSO304" s="223"/>
      <c r="WSP304" s="2"/>
      <c r="WSQ304" s="2"/>
      <c r="WSR304" s="5"/>
      <c r="WSS304" s="5"/>
      <c r="WST304" s="5"/>
      <c r="WSU304" s="5"/>
      <c r="WSV304" s="5"/>
      <c r="WSW304" s="223"/>
      <c r="WSX304" s="2"/>
      <c r="WSY304" s="2"/>
      <c r="WSZ304" s="5"/>
      <c r="WTA304" s="5"/>
      <c r="WTB304" s="5"/>
      <c r="WTC304" s="5"/>
      <c r="WTD304" s="5"/>
      <c r="WTE304" s="223"/>
      <c r="WTF304" s="2"/>
      <c r="WTG304" s="2"/>
      <c r="WTH304" s="5"/>
      <c r="WTI304" s="5"/>
      <c r="WTJ304" s="5"/>
      <c r="WTK304" s="5"/>
      <c r="WTL304" s="5"/>
      <c r="WTM304" s="223"/>
      <c r="WTN304" s="2"/>
      <c r="WTO304" s="2"/>
      <c r="WTP304" s="5"/>
      <c r="WTQ304" s="5"/>
      <c r="WTR304" s="5"/>
      <c r="WTS304" s="5"/>
      <c r="WTT304" s="5"/>
      <c r="WTU304" s="223"/>
      <c r="WTV304" s="2"/>
      <c r="WTW304" s="2"/>
      <c r="WTX304" s="5"/>
      <c r="WTY304" s="5"/>
      <c r="WTZ304" s="5"/>
      <c r="WUA304" s="5"/>
      <c r="WUB304" s="5"/>
      <c r="WUC304" s="223"/>
      <c r="WUD304" s="2"/>
      <c r="WUE304" s="2"/>
      <c r="WUF304" s="5"/>
      <c r="WUG304" s="5"/>
      <c r="WUH304" s="5"/>
      <c r="WUI304" s="5"/>
      <c r="WUJ304" s="5"/>
      <c r="WUK304" s="223"/>
      <c r="WUL304" s="2"/>
      <c r="WUM304" s="2"/>
      <c r="WUN304" s="5"/>
      <c r="WUO304" s="5"/>
      <c r="WUP304" s="5"/>
      <c r="WUQ304" s="5"/>
      <c r="WUR304" s="5"/>
      <c r="WUS304" s="223"/>
      <c r="WUT304" s="2"/>
      <c r="WUU304" s="2"/>
      <c r="WUV304" s="5"/>
      <c r="WUW304" s="5"/>
      <c r="WUX304" s="5"/>
      <c r="WUY304" s="5"/>
      <c r="WUZ304" s="5"/>
      <c r="WVA304" s="223"/>
      <c r="WVB304" s="2"/>
      <c r="WVC304" s="2"/>
      <c r="WVD304" s="5"/>
      <c r="WVE304" s="5"/>
      <c r="WVF304" s="5"/>
      <c r="WVG304" s="5"/>
      <c r="WVH304" s="5"/>
      <c r="WVI304" s="223"/>
      <c r="WVJ304" s="2"/>
      <c r="WVK304" s="2"/>
      <c r="WVL304" s="5"/>
      <c r="WVM304" s="5"/>
      <c r="WVN304" s="5"/>
      <c r="WVO304" s="5"/>
      <c r="WVP304" s="5"/>
      <c r="WVQ304" s="223"/>
      <c r="WVR304" s="2"/>
      <c r="WVS304" s="2"/>
      <c r="WVT304" s="5"/>
      <c r="WVU304" s="5"/>
      <c r="WVV304" s="5"/>
      <c r="WVW304" s="5"/>
      <c r="WVX304" s="5"/>
      <c r="WVY304" s="223"/>
      <c r="WVZ304" s="2"/>
      <c r="WWA304" s="2"/>
      <c r="WWB304" s="5"/>
      <c r="WWC304" s="5"/>
      <c r="WWD304" s="5"/>
      <c r="WWE304" s="5"/>
      <c r="WWF304" s="5"/>
      <c r="WWG304" s="223"/>
      <c r="WWH304" s="2"/>
      <c r="WWI304" s="2"/>
      <c r="WWJ304" s="5"/>
      <c r="WWK304" s="5"/>
      <c r="WWL304" s="5"/>
      <c r="WWM304" s="5"/>
      <c r="WWN304" s="5"/>
      <c r="WWO304" s="223"/>
      <c r="WWP304" s="2"/>
      <c r="WWQ304" s="2"/>
      <c r="WWR304" s="5"/>
      <c r="WWS304" s="5"/>
      <c r="WWT304" s="5"/>
      <c r="WWU304" s="5"/>
      <c r="WWV304" s="5"/>
      <c r="WWW304" s="223"/>
      <c r="WWX304" s="2"/>
      <c r="WWY304" s="2"/>
      <c r="WWZ304" s="5"/>
      <c r="WXA304" s="5"/>
      <c r="WXB304" s="5"/>
      <c r="WXC304" s="5"/>
      <c r="WXD304" s="5"/>
      <c r="WXE304" s="223"/>
      <c r="WXF304" s="2"/>
      <c r="WXG304" s="2"/>
      <c r="WXH304" s="5"/>
      <c r="WXI304" s="5"/>
      <c r="WXJ304" s="5"/>
      <c r="WXK304" s="5"/>
      <c r="WXL304" s="5"/>
      <c r="WXM304" s="223"/>
      <c r="WXN304" s="2"/>
      <c r="WXO304" s="2"/>
      <c r="WXP304" s="5"/>
      <c r="WXQ304" s="5"/>
      <c r="WXR304" s="5"/>
      <c r="WXS304" s="5"/>
      <c r="WXT304" s="5"/>
      <c r="WXU304" s="223"/>
      <c r="WXV304" s="2"/>
      <c r="WXW304" s="2"/>
      <c r="WXX304" s="5"/>
      <c r="WXY304" s="5"/>
      <c r="WXZ304" s="5"/>
      <c r="WYA304" s="5"/>
      <c r="WYB304" s="5"/>
      <c r="WYC304" s="223"/>
      <c r="WYD304" s="2"/>
      <c r="WYE304" s="2"/>
      <c r="WYF304" s="5"/>
      <c r="WYG304" s="5"/>
      <c r="WYH304" s="5"/>
      <c r="WYI304" s="5"/>
      <c r="WYJ304" s="5"/>
      <c r="WYK304" s="223"/>
      <c r="WYL304" s="2"/>
      <c r="WYM304" s="2"/>
      <c r="WYN304" s="5"/>
      <c r="WYO304" s="5"/>
      <c r="WYP304" s="5"/>
      <c r="WYQ304" s="5"/>
      <c r="WYR304" s="5"/>
      <c r="WYS304" s="223"/>
      <c r="WYT304" s="2"/>
      <c r="WYU304" s="2"/>
      <c r="WYV304" s="5"/>
      <c r="WYW304" s="5"/>
      <c r="WYX304" s="5"/>
      <c r="WYY304" s="5"/>
      <c r="WYZ304" s="5"/>
      <c r="WZA304" s="223"/>
      <c r="WZB304" s="2"/>
      <c r="WZC304" s="2"/>
      <c r="WZD304" s="5"/>
      <c r="WZE304" s="5"/>
      <c r="WZF304" s="5"/>
      <c r="WZG304" s="5"/>
      <c r="WZH304" s="5"/>
      <c r="WZI304" s="223"/>
      <c r="WZJ304" s="2"/>
      <c r="WZK304" s="2"/>
      <c r="WZL304" s="5"/>
      <c r="WZM304" s="5"/>
      <c r="WZN304" s="5"/>
      <c r="WZO304" s="5"/>
      <c r="WZP304" s="5"/>
      <c r="WZQ304" s="223"/>
      <c r="WZR304" s="2"/>
      <c r="WZS304" s="2"/>
      <c r="WZT304" s="5"/>
      <c r="WZU304" s="5"/>
      <c r="WZV304" s="5"/>
      <c r="WZW304" s="5"/>
      <c r="WZX304" s="5"/>
      <c r="WZY304" s="223"/>
      <c r="WZZ304" s="2"/>
      <c r="XAA304" s="2"/>
      <c r="XAB304" s="5"/>
      <c r="XAC304" s="5"/>
      <c r="XAD304" s="5"/>
      <c r="XAE304" s="5"/>
      <c r="XAF304" s="5"/>
      <c r="XAG304" s="223"/>
      <c r="XAH304" s="2"/>
      <c r="XAI304" s="2"/>
      <c r="XAJ304" s="5"/>
      <c r="XAK304" s="5"/>
      <c r="XAL304" s="5"/>
      <c r="XAM304" s="5"/>
      <c r="XAN304" s="5"/>
      <c r="XAO304" s="223"/>
      <c r="XAP304" s="2"/>
      <c r="XAQ304" s="2"/>
      <c r="XAR304" s="5"/>
      <c r="XAS304" s="5"/>
      <c r="XAT304" s="5"/>
      <c r="XAU304" s="5"/>
      <c r="XAV304" s="5"/>
      <c r="XAW304" s="223"/>
      <c r="XAX304" s="2"/>
      <c r="XAY304" s="2"/>
      <c r="XAZ304" s="5"/>
      <c r="XBA304" s="5"/>
      <c r="XBB304" s="5"/>
      <c r="XBC304" s="5"/>
      <c r="XBD304" s="5"/>
      <c r="XBE304" s="223"/>
      <c r="XBF304" s="2"/>
      <c r="XBG304" s="2"/>
      <c r="XBH304" s="5"/>
      <c r="XBI304" s="5"/>
      <c r="XBJ304" s="5"/>
      <c r="XBK304" s="5"/>
      <c r="XBL304" s="5"/>
      <c r="XBM304" s="223"/>
      <c r="XBN304" s="2"/>
      <c r="XBO304" s="2"/>
      <c r="XBP304" s="5"/>
      <c r="XBQ304" s="5"/>
      <c r="XBR304" s="5"/>
      <c r="XBS304" s="5"/>
      <c r="XBT304" s="5"/>
      <c r="XBU304" s="223"/>
      <c r="XBV304" s="2"/>
      <c r="XBW304" s="2"/>
      <c r="XBX304" s="5"/>
      <c r="XBY304" s="5"/>
      <c r="XBZ304" s="5"/>
      <c r="XCA304" s="5"/>
      <c r="XCB304" s="5"/>
      <c r="XCC304" s="223"/>
      <c r="XCD304" s="2"/>
      <c r="XCE304" s="2"/>
      <c r="XCF304" s="5"/>
      <c r="XCG304" s="5"/>
      <c r="XCH304" s="5"/>
      <c r="XCI304" s="5"/>
      <c r="XCJ304" s="5"/>
      <c r="XCK304" s="223"/>
      <c r="XCL304" s="2"/>
      <c r="XCM304" s="2"/>
      <c r="XCN304" s="5"/>
      <c r="XCO304" s="5"/>
      <c r="XCP304" s="5"/>
      <c r="XCQ304" s="5"/>
      <c r="XCR304" s="5"/>
      <c r="XCS304" s="223"/>
      <c r="XCT304" s="2"/>
      <c r="XCU304" s="2"/>
      <c r="XCV304" s="5"/>
      <c r="XCW304" s="5"/>
      <c r="XCX304" s="5"/>
      <c r="XCY304" s="5"/>
      <c r="XCZ304" s="5"/>
      <c r="XDA304" s="223"/>
      <c r="XDB304" s="2"/>
      <c r="XDC304" s="2"/>
      <c r="XDD304" s="5"/>
      <c r="XDE304" s="5"/>
      <c r="XDF304" s="5"/>
      <c r="XDG304" s="5"/>
      <c r="XDH304" s="5"/>
      <c r="XDI304" s="223"/>
      <c r="XDJ304" s="2"/>
      <c r="XDK304" s="2"/>
      <c r="XDL304" s="5"/>
      <c r="XDM304" s="5"/>
      <c r="XDN304" s="5"/>
      <c r="XDO304" s="5"/>
      <c r="XDP304" s="5"/>
      <c r="XDQ304" s="223"/>
      <c r="XDR304" s="2"/>
      <c r="XDS304" s="2"/>
      <c r="XDT304" s="5"/>
      <c r="XDU304" s="5"/>
      <c r="XDV304" s="5"/>
      <c r="XDW304" s="5"/>
      <c r="XDX304" s="5"/>
      <c r="XDY304" s="223"/>
      <c r="XDZ304" s="2"/>
      <c r="XEA304" s="2"/>
      <c r="XEB304" s="5"/>
      <c r="XEC304" s="5"/>
      <c r="XED304" s="5"/>
      <c r="XEE304" s="5"/>
      <c r="XEF304" s="5"/>
      <c r="XEG304" s="223"/>
      <c r="XEH304" s="2"/>
      <c r="XEI304" s="2"/>
      <c r="XEJ304" s="5"/>
      <c r="XEK304" s="5"/>
      <c r="XEL304" s="5"/>
      <c r="XEM304" s="5"/>
      <c r="XEN304" s="5"/>
      <c r="XEO304" s="223"/>
      <c r="XEP304" s="2"/>
      <c r="XEQ304" s="2"/>
      <c r="XER304" s="5"/>
      <c r="XES304" s="5"/>
      <c r="XET304" s="5"/>
      <c r="XEU304" s="5"/>
      <c r="XEV304" s="5"/>
      <c r="XEW304" s="223"/>
      <c r="XEX304" s="2"/>
      <c r="XEY304" s="2"/>
      <c r="XEZ304" s="5"/>
      <c r="XFA304" s="5"/>
      <c r="XFB304" s="5"/>
      <c r="XFC304" s="5"/>
      <c r="XFD304" s="5"/>
    </row>
    <row r="305" spans="1:16384" s="4" customFormat="1" x14ac:dyDescent="0.2">
      <c r="A305" s="475"/>
      <c r="B305" s="475"/>
      <c r="C305" s="475"/>
      <c r="D305" s="475"/>
      <c r="E305" s="475"/>
      <c r="F305" s="475"/>
      <c r="G305" s="475"/>
      <c r="H305" s="475"/>
      <c r="I305" s="475"/>
      <c r="J305" s="476"/>
      <c r="K305" s="476"/>
      <c r="L305" s="476"/>
      <c r="M305" s="476"/>
      <c r="N305" s="476"/>
      <c r="O305" s="476"/>
      <c r="P305" s="227"/>
      <c r="Q305" s="475"/>
      <c r="R305" s="476"/>
      <c r="S305" s="476"/>
      <c r="T305" s="476"/>
      <c r="U305" s="476"/>
      <c r="V305" s="476"/>
      <c r="W305" s="476"/>
      <c r="X305" s="476"/>
      <c r="Y305" s="475"/>
      <c r="Z305" s="476"/>
      <c r="AA305" s="476"/>
      <c r="AB305" s="476"/>
      <c r="AC305" s="476"/>
      <c r="AD305" s="476"/>
      <c r="AE305" s="476"/>
      <c r="AF305" s="476"/>
      <c r="AG305" s="475"/>
      <c r="AH305" s="476"/>
      <c r="AI305" s="476"/>
      <c r="AJ305" s="476"/>
      <c r="AK305" s="476"/>
      <c r="AL305" s="476"/>
      <c r="AM305" s="476"/>
      <c r="AN305" s="476"/>
      <c r="AO305" s="475"/>
      <c r="AP305" s="476"/>
      <c r="AQ305" s="476"/>
      <c r="AR305" s="476"/>
      <c r="AS305" s="476"/>
      <c r="AT305" s="476"/>
      <c r="AU305" s="476"/>
      <c r="AV305" s="476"/>
      <c r="AW305" s="475"/>
      <c r="AX305" s="476"/>
      <c r="AY305" s="476"/>
      <c r="AZ305" s="476"/>
      <c r="BA305" s="476"/>
      <c r="BB305" s="476"/>
      <c r="BC305" s="476"/>
      <c r="BD305" s="476"/>
      <c r="BE305" s="475"/>
      <c r="BF305" s="476"/>
      <c r="BG305" s="476"/>
      <c r="BH305" s="476"/>
      <c r="BI305" s="476"/>
      <c r="BJ305" s="476"/>
      <c r="BK305" s="476"/>
      <c r="BL305" s="476"/>
      <c r="BM305" s="475"/>
      <c r="BN305" s="476"/>
      <c r="BO305" s="476"/>
      <c r="BP305" s="476"/>
      <c r="BQ305" s="476"/>
      <c r="BR305" s="476"/>
      <c r="BS305" s="476"/>
      <c r="BT305" s="476"/>
      <c r="BU305" s="475"/>
      <c r="BV305" s="476"/>
      <c r="BW305" s="476"/>
      <c r="BX305" s="476"/>
      <c r="BY305" s="476"/>
      <c r="BZ305" s="476"/>
      <c r="CA305" s="476"/>
      <c r="CB305" s="476"/>
      <c r="CC305" s="475"/>
      <c r="CD305" s="476"/>
      <c r="CE305" s="476"/>
      <c r="CF305" s="476"/>
      <c r="CG305" s="476"/>
      <c r="CH305" s="476"/>
      <c r="CI305" s="476"/>
      <c r="CJ305" s="476"/>
      <c r="CK305" s="475"/>
      <c r="CL305" s="476"/>
      <c r="CM305" s="476"/>
      <c r="CN305" s="476"/>
      <c r="CO305" s="476"/>
      <c r="CP305" s="476"/>
      <c r="CQ305" s="476"/>
      <c r="CR305" s="476"/>
      <c r="CS305" s="475"/>
      <c r="CT305" s="476"/>
      <c r="CU305" s="476"/>
      <c r="CV305" s="476"/>
      <c r="CW305" s="476"/>
      <c r="CX305" s="476"/>
      <c r="CY305" s="476"/>
      <c r="CZ305" s="476"/>
      <c r="DA305" s="475"/>
      <c r="DB305" s="476"/>
      <c r="DC305" s="476"/>
      <c r="DD305" s="476"/>
      <c r="DE305" s="476"/>
      <c r="DF305" s="476"/>
      <c r="DG305" s="476"/>
      <c r="DH305" s="476"/>
      <c r="DI305" s="475"/>
      <c r="DJ305" s="476"/>
      <c r="DK305" s="476"/>
      <c r="DL305" s="476"/>
      <c r="DM305" s="476"/>
      <c r="DN305" s="476"/>
      <c r="DO305" s="476"/>
      <c r="DP305" s="476"/>
      <c r="DQ305" s="475"/>
      <c r="DR305" s="476"/>
      <c r="DS305" s="476"/>
      <c r="DT305" s="476"/>
      <c r="DU305" s="476"/>
      <c r="DV305" s="476"/>
      <c r="DW305" s="476"/>
      <c r="DX305" s="476"/>
      <c r="DY305" s="475"/>
      <c r="DZ305" s="476"/>
      <c r="EA305" s="476"/>
      <c r="EB305" s="476"/>
      <c r="EC305" s="476"/>
      <c r="ED305" s="476"/>
      <c r="EE305" s="476"/>
      <c r="EF305" s="476"/>
      <c r="EG305" s="475"/>
      <c r="EH305" s="476"/>
      <c r="EI305" s="476"/>
      <c r="EJ305" s="476"/>
      <c r="EK305" s="476"/>
      <c r="EL305" s="476"/>
      <c r="EM305" s="476"/>
      <c r="EN305" s="476"/>
      <c r="EO305" s="475"/>
      <c r="EP305" s="476"/>
      <c r="EQ305" s="476"/>
      <c r="ER305" s="476"/>
      <c r="ES305" s="476"/>
      <c r="ET305" s="476"/>
      <c r="EU305" s="476"/>
      <c r="EV305" s="476"/>
      <c r="EW305" s="475"/>
      <c r="EX305" s="476"/>
      <c r="EY305" s="476"/>
      <c r="EZ305" s="476"/>
      <c r="FA305" s="476"/>
      <c r="FB305" s="476"/>
      <c r="FC305" s="476"/>
      <c r="FD305" s="476"/>
      <c r="FE305" s="475"/>
      <c r="FF305" s="476"/>
      <c r="FG305" s="476"/>
      <c r="FH305" s="476"/>
      <c r="FI305" s="476"/>
      <c r="FJ305" s="476"/>
      <c r="FK305" s="476"/>
      <c r="FL305" s="476"/>
      <c r="FM305" s="475"/>
      <c r="FN305" s="476"/>
      <c r="FO305" s="476"/>
      <c r="FP305" s="476"/>
      <c r="FQ305" s="476"/>
      <c r="FR305" s="476"/>
      <c r="FS305" s="476"/>
      <c r="FT305" s="476"/>
      <c r="FU305" s="475"/>
      <c r="FV305" s="476"/>
      <c r="FW305" s="476"/>
      <c r="FX305" s="476"/>
      <c r="FY305" s="476"/>
      <c r="FZ305" s="476"/>
      <c r="GA305" s="476"/>
      <c r="GB305" s="476"/>
      <c r="GC305" s="475"/>
      <c r="GD305" s="476"/>
      <c r="GE305" s="476"/>
      <c r="GF305" s="476"/>
      <c r="GG305" s="476"/>
      <c r="GH305" s="476"/>
      <c r="GI305" s="476"/>
      <c r="GJ305" s="476"/>
      <c r="GK305" s="475"/>
      <c r="GL305" s="476"/>
      <c r="GM305" s="476"/>
      <c r="GN305" s="476"/>
      <c r="GO305" s="476"/>
      <c r="GP305" s="476"/>
      <c r="GQ305" s="476"/>
      <c r="GR305" s="476"/>
      <c r="GS305" s="475"/>
      <c r="GT305" s="476"/>
      <c r="GU305" s="476"/>
      <c r="GV305" s="476"/>
      <c r="GW305" s="476"/>
      <c r="GX305" s="476"/>
      <c r="GY305" s="476"/>
      <c r="GZ305" s="476"/>
      <c r="HA305" s="475"/>
      <c r="HB305" s="476"/>
      <c r="HC305" s="476"/>
      <c r="HD305" s="476"/>
      <c r="HE305" s="476"/>
      <c r="HF305" s="476"/>
      <c r="HG305" s="476"/>
      <c r="HH305" s="476"/>
      <c r="HI305" s="475"/>
      <c r="HJ305" s="476"/>
      <c r="HK305" s="476"/>
      <c r="HL305" s="476"/>
      <c r="HM305" s="476"/>
      <c r="HN305" s="476"/>
      <c r="HO305" s="476"/>
      <c r="HP305" s="476"/>
      <c r="HQ305" s="475"/>
      <c r="HR305" s="476"/>
      <c r="HS305" s="476"/>
      <c r="HT305" s="476"/>
      <c r="HU305" s="476"/>
      <c r="HV305" s="476"/>
      <c r="HW305" s="476"/>
      <c r="HX305" s="476"/>
      <c r="HY305" s="475"/>
      <c r="HZ305" s="476"/>
      <c r="IA305" s="476"/>
      <c r="IB305" s="476"/>
      <c r="IC305" s="476"/>
      <c r="ID305" s="476"/>
      <c r="IE305" s="476"/>
      <c r="IF305" s="476"/>
      <c r="IG305" s="475"/>
      <c r="IH305" s="476"/>
      <c r="II305" s="476"/>
      <c r="IJ305" s="476"/>
      <c r="IK305" s="476"/>
      <c r="IL305" s="476"/>
      <c r="IM305" s="476"/>
      <c r="IN305" s="476"/>
      <c r="IO305" s="475"/>
      <c r="IP305" s="476"/>
      <c r="IQ305" s="476"/>
      <c r="IR305" s="476"/>
      <c r="IS305" s="476"/>
      <c r="IT305" s="476"/>
      <c r="IU305" s="476"/>
      <c r="IV305" s="476"/>
      <c r="IW305" s="475"/>
      <c r="IX305" s="476"/>
      <c r="IY305" s="476"/>
      <c r="IZ305" s="476"/>
      <c r="JA305" s="476"/>
      <c r="JB305" s="476"/>
      <c r="JC305" s="476"/>
      <c r="JD305" s="476"/>
      <c r="JE305" s="475"/>
      <c r="JF305" s="476"/>
      <c r="JG305" s="476"/>
      <c r="JH305" s="476"/>
      <c r="JI305" s="476"/>
      <c r="JJ305" s="476"/>
      <c r="JK305" s="476"/>
      <c r="JL305" s="476"/>
      <c r="JM305" s="475"/>
      <c r="JN305" s="476"/>
      <c r="JO305" s="476"/>
      <c r="JP305" s="476"/>
      <c r="JQ305" s="476"/>
      <c r="JR305" s="476"/>
      <c r="JS305" s="476"/>
      <c r="JT305" s="476"/>
      <c r="JU305" s="475"/>
      <c r="JV305" s="476"/>
      <c r="JW305" s="476"/>
      <c r="JX305" s="476"/>
      <c r="JY305" s="476"/>
      <c r="JZ305" s="476"/>
      <c r="KA305" s="476"/>
      <c r="KB305" s="476"/>
      <c r="KC305" s="475"/>
      <c r="KD305" s="476"/>
      <c r="KE305" s="476"/>
      <c r="KF305" s="476"/>
      <c r="KG305" s="476"/>
      <c r="KH305" s="476"/>
      <c r="KI305" s="476"/>
      <c r="KJ305" s="476"/>
      <c r="KK305" s="475"/>
      <c r="KL305" s="476"/>
      <c r="KM305" s="476"/>
      <c r="KN305" s="476"/>
      <c r="KO305" s="476"/>
      <c r="KP305" s="476"/>
      <c r="KQ305" s="476"/>
      <c r="KR305" s="476"/>
      <c r="KS305" s="475"/>
      <c r="KT305" s="476"/>
      <c r="KU305" s="476"/>
      <c r="KV305" s="476"/>
      <c r="KW305" s="476"/>
      <c r="KX305" s="476"/>
      <c r="KY305" s="476"/>
      <c r="KZ305" s="476"/>
      <c r="LA305" s="475"/>
      <c r="LB305" s="476"/>
      <c r="LC305" s="476"/>
      <c r="LD305" s="476"/>
      <c r="LE305" s="476"/>
      <c r="LF305" s="476"/>
      <c r="LG305" s="476"/>
      <c r="LH305" s="476"/>
      <c r="LI305" s="475"/>
      <c r="LJ305" s="476"/>
      <c r="LK305" s="476"/>
      <c r="LL305" s="476"/>
      <c r="LM305" s="476"/>
      <c r="LN305" s="476"/>
      <c r="LO305" s="476"/>
      <c r="LP305" s="476"/>
      <c r="LQ305" s="475"/>
      <c r="LR305" s="476"/>
      <c r="LS305" s="476"/>
      <c r="LT305" s="476"/>
      <c r="LU305" s="476"/>
      <c r="LV305" s="476"/>
      <c r="LW305" s="476"/>
      <c r="LX305" s="476"/>
      <c r="LY305" s="475"/>
      <c r="LZ305" s="476"/>
      <c r="MA305" s="476"/>
      <c r="MB305" s="476"/>
      <c r="MC305" s="476"/>
      <c r="MD305" s="476"/>
      <c r="ME305" s="476"/>
      <c r="MF305" s="476"/>
      <c r="MG305" s="475"/>
      <c r="MH305" s="476"/>
      <c r="MI305" s="476"/>
      <c r="MJ305" s="476"/>
      <c r="MK305" s="476"/>
      <c r="ML305" s="476"/>
      <c r="MM305" s="476"/>
      <c r="MN305" s="476"/>
      <c r="MO305" s="475"/>
      <c r="MP305" s="476"/>
      <c r="MQ305" s="476"/>
      <c r="MR305" s="476"/>
      <c r="MS305" s="476"/>
      <c r="MT305" s="476"/>
      <c r="MU305" s="476"/>
      <c r="MV305" s="476"/>
      <c r="MW305" s="475"/>
      <c r="MX305" s="476"/>
      <c r="MY305" s="476"/>
      <c r="MZ305" s="476"/>
      <c r="NA305" s="476"/>
      <c r="NB305" s="476"/>
      <c r="NC305" s="476"/>
      <c r="ND305" s="476"/>
      <c r="NE305" s="475"/>
      <c r="NF305" s="476"/>
      <c r="NG305" s="476"/>
      <c r="NH305" s="476"/>
      <c r="NI305" s="476"/>
      <c r="NJ305" s="476"/>
      <c r="NK305" s="476"/>
      <c r="NL305" s="476"/>
      <c r="NM305" s="475"/>
      <c r="NN305" s="476"/>
      <c r="NO305" s="476"/>
      <c r="NP305" s="476"/>
      <c r="NQ305" s="476"/>
      <c r="NR305" s="476"/>
      <c r="NS305" s="476"/>
      <c r="NT305" s="476"/>
      <c r="NU305" s="475"/>
      <c r="NV305" s="476"/>
      <c r="NW305" s="476"/>
      <c r="NX305" s="476"/>
      <c r="NY305" s="476"/>
      <c r="NZ305" s="476"/>
      <c r="OA305" s="476"/>
      <c r="OB305" s="476"/>
      <c r="OC305" s="475"/>
      <c r="OD305" s="476"/>
      <c r="OE305" s="476"/>
      <c r="OF305" s="476"/>
      <c r="OG305" s="476"/>
      <c r="OH305" s="476"/>
      <c r="OI305" s="476"/>
      <c r="OJ305" s="476"/>
      <c r="OK305" s="475"/>
      <c r="OL305" s="476"/>
      <c r="OM305" s="476"/>
      <c r="ON305" s="476"/>
      <c r="OO305" s="476"/>
      <c r="OP305" s="476"/>
      <c r="OQ305" s="476"/>
      <c r="OR305" s="476"/>
      <c r="OS305" s="475"/>
      <c r="OT305" s="476"/>
      <c r="OU305" s="476"/>
      <c r="OV305" s="476"/>
      <c r="OW305" s="476"/>
      <c r="OX305" s="476"/>
      <c r="OY305" s="476"/>
      <c r="OZ305" s="476"/>
      <c r="PA305" s="475"/>
      <c r="PB305" s="476"/>
      <c r="PC305" s="476"/>
      <c r="PD305" s="476"/>
      <c r="PE305" s="476"/>
      <c r="PF305" s="476"/>
      <c r="PG305" s="476"/>
      <c r="PH305" s="476"/>
      <c r="PI305" s="475"/>
      <c r="PJ305" s="476"/>
      <c r="PK305" s="476"/>
      <c r="PL305" s="476"/>
      <c r="PM305" s="476"/>
      <c r="PN305" s="476"/>
      <c r="PO305" s="476"/>
      <c r="PP305" s="476"/>
      <c r="PQ305" s="475"/>
      <c r="PR305" s="476"/>
      <c r="PS305" s="476"/>
      <c r="PT305" s="476"/>
      <c r="PU305" s="476"/>
      <c r="PV305" s="476"/>
      <c r="PW305" s="476"/>
      <c r="PX305" s="476"/>
      <c r="PY305" s="475"/>
      <c r="PZ305" s="476"/>
      <c r="QA305" s="476"/>
      <c r="QB305" s="476"/>
      <c r="QC305" s="476"/>
      <c r="QD305" s="476"/>
      <c r="QE305" s="476"/>
      <c r="QF305" s="476"/>
      <c r="QG305" s="475"/>
      <c r="QH305" s="476"/>
      <c r="QI305" s="476"/>
      <c r="QJ305" s="476"/>
      <c r="QK305" s="476"/>
      <c r="QL305" s="476"/>
      <c r="QM305" s="476"/>
      <c r="QN305" s="476"/>
      <c r="QO305" s="475"/>
      <c r="QP305" s="476"/>
      <c r="QQ305" s="476"/>
      <c r="QR305" s="476"/>
      <c r="QS305" s="476"/>
      <c r="QT305" s="476"/>
      <c r="QU305" s="476"/>
      <c r="QV305" s="476"/>
      <c r="QW305" s="475"/>
      <c r="QX305" s="476"/>
      <c r="QY305" s="476"/>
      <c r="QZ305" s="476"/>
      <c r="RA305" s="476"/>
      <c r="RB305" s="476"/>
      <c r="RC305" s="476"/>
      <c r="RD305" s="476"/>
      <c r="RE305" s="475"/>
      <c r="RF305" s="476"/>
      <c r="RG305" s="476"/>
      <c r="RH305" s="476"/>
      <c r="RI305" s="476"/>
      <c r="RJ305" s="476"/>
      <c r="RK305" s="476"/>
      <c r="RL305" s="476"/>
      <c r="RM305" s="475"/>
      <c r="RN305" s="476"/>
      <c r="RO305" s="476"/>
      <c r="RP305" s="476"/>
      <c r="RQ305" s="476"/>
      <c r="RR305" s="476"/>
      <c r="RS305" s="476"/>
      <c r="RT305" s="476"/>
      <c r="RU305" s="475"/>
      <c r="RV305" s="476"/>
      <c r="RW305" s="476"/>
      <c r="RX305" s="476"/>
      <c r="RY305" s="476"/>
      <c r="RZ305" s="476"/>
      <c r="SA305" s="476"/>
      <c r="SB305" s="476"/>
      <c r="SC305" s="475"/>
      <c r="SD305" s="476"/>
      <c r="SE305" s="476"/>
      <c r="SF305" s="476"/>
      <c r="SG305" s="476"/>
      <c r="SH305" s="476"/>
      <c r="SI305" s="476"/>
      <c r="SJ305" s="476"/>
      <c r="SK305" s="475"/>
      <c r="SL305" s="476"/>
      <c r="SM305" s="476"/>
      <c r="SN305" s="476"/>
      <c r="SO305" s="476"/>
      <c r="SP305" s="476"/>
      <c r="SQ305" s="476"/>
      <c r="SR305" s="476"/>
      <c r="SS305" s="475"/>
      <c r="ST305" s="476"/>
      <c r="SU305" s="476"/>
      <c r="SV305" s="476"/>
      <c r="SW305" s="476"/>
      <c r="SX305" s="476"/>
      <c r="SY305" s="476"/>
      <c r="SZ305" s="476"/>
      <c r="TA305" s="475"/>
      <c r="TB305" s="476"/>
      <c r="TC305" s="476"/>
      <c r="TD305" s="476"/>
      <c r="TE305" s="476"/>
      <c r="TF305" s="476"/>
      <c r="TG305" s="476"/>
      <c r="TH305" s="476"/>
      <c r="TI305" s="475"/>
      <c r="TJ305" s="476"/>
      <c r="TK305" s="476"/>
      <c r="TL305" s="476"/>
      <c r="TM305" s="476"/>
      <c r="TN305" s="476"/>
      <c r="TO305" s="476"/>
      <c r="TP305" s="476"/>
      <c r="TQ305" s="475"/>
      <c r="TR305" s="476"/>
      <c r="TS305" s="476"/>
      <c r="TT305" s="476"/>
      <c r="TU305" s="476"/>
      <c r="TV305" s="476"/>
      <c r="TW305" s="476"/>
      <c r="TX305" s="476"/>
      <c r="TY305" s="475"/>
      <c r="TZ305" s="476"/>
      <c r="UA305" s="476"/>
      <c r="UB305" s="476"/>
      <c r="UC305" s="476"/>
      <c r="UD305" s="476"/>
      <c r="UE305" s="476"/>
      <c r="UF305" s="476"/>
      <c r="UG305" s="475"/>
      <c r="UH305" s="476"/>
      <c r="UI305" s="476"/>
      <c r="UJ305" s="476"/>
      <c r="UK305" s="476"/>
      <c r="UL305" s="476"/>
      <c r="UM305" s="476"/>
      <c r="UN305" s="476"/>
      <c r="UO305" s="475"/>
      <c r="UP305" s="476"/>
      <c r="UQ305" s="476"/>
      <c r="UR305" s="476"/>
      <c r="US305" s="476"/>
      <c r="UT305" s="476"/>
      <c r="UU305" s="476"/>
      <c r="UV305" s="476"/>
      <c r="UW305" s="475"/>
      <c r="UX305" s="476"/>
      <c r="UY305" s="476"/>
      <c r="UZ305" s="476"/>
      <c r="VA305" s="476"/>
      <c r="VB305" s="476"/>
      <c r="VC305" s="476"/>
      <c r="VD305" s="476"/>
      <c r="VE305" s="475"/>
      <c r="VF305" s="476"/>
      <c r="VG305" s="476"/>
      <c r="VH305" s="476"/>
      <c r="VI305" s="476"/>
      <c r="VJ305" s="476"/>
      <c r="VK305" s="476"/>
      <c r="VL305" s="476"/>
      <c r="VM305" s="475"/>
      <c r="VN305" s="476"/>
      <c r="VO305" s="476"/>
      <c r="VP305" s="476"/>
      <c r="VQ305" s="476"/>
      <c r="VR305" s="476"/>
      <c r="VS305" s="476"/>
      <c r="VT305" s="476"/>
      <c r="VU305" s="475"/>
      <c r="VV305" s="476"/>
      <c r="VW305" s="476"/>
      <c r="VX305" s="476"/>
      <c r="VY305" s="476"/>
      <c r="VZ305" s="476"/>
      <c r="WA305" s="476"/>
      <c r="WB305" s="476"/>
      <c r="WC305" s="475"/>
      <c r="WD305" s="476"/>
      <c r="WE305" s="476"/>
      <c r="WF305" s="476"/>
      <c r="WG305" s="476"/>
      <c r="WH305" s="476"/>
      <c r="WI305" s="476"/>
      <c r="WJ305" s="476"/>
      <c r="WK305" s="475"/>
      <c r="WL305" s="476"/>
      <c r="WM305" s="476"/>
      <c r="WN305" s="476"/>
      <c r="WO305" s="476"/>
      <c r="WP305" s="476"/>
      <c r="WQ305" s="476"/>
      <c r="WR305" s="476"/>
      <c r="WS305" s="475"/>
      <c r="WT305" s="476"/>
      <c r="WU305" s="476"/>
      <c r="WV305" s="476"/>
      <c r="WW305" s="476"/>
      <c r="WX305" s="476"/>
      <c r="WY305" s="476"/>
      <c r="WZ305" s="476"/>
      <c r="XA305" s="475"/>
      <c r="XB305" s="476"/>
      <c r="XC305" s="476"/>
      <c r="XD305" s="476"/>
      <c r="XE305" s="476"/>
      <c r="XF305" s="476"/>
      <c r="XG305" s="476"/>
      <c r="XH305" s="476"/>
      <c r="XI305" s="475"/>
      <c r="XJ305" s="476"/>
      <c r="XK305" s="476"/>
      <c r="XL305" s="476"/>
      <c r="XM305" s="476"/>
      <c r="XN305" s="476"/>
      <c r="XO305" s="476"/>
      <c r="XP305" s="476"/>
      <c r="XQ305" s="475"/>
      <c r="XR305" s="476"/>
      <c r="XS305" s="476"/>
      <c r="XT305" s="476"/>
      <c r="XU305" s="476"/>
      <c r="XV305" s="476"/>
      <c r="XW305" s="476"/>
      <c r="XX305" s="476"/>
      <c r="XY305" s="475"/>
      <c r="XZ305" s="476"/>
      <c r="YA305" s="476"/>
      <c r="YB305" s="476"/>
      <c r="YC305" s="476"/>
      <c r="YD305" s="476"/>
      <c r="YE305" s="476"/>
      <c r="YF305" s="476"/>
      <c r="YG305" s="475"/>
      <c r="YH305" s="476"/>
      <c r="YI305" s="476"/>
      <c r="YJ305" s="476"/>
      <c r="YK305" s="476"/>
      <c r="YL305" s="476"/>
      <c r="YM305" s="476"/>
      <c r="YN305" s="476"/>
      <c r="YO305" s="475"/>
      <c r="YP305" s="476"/>
      <c r="YQ305" s="476"/>
      <c r="YR305" s="476"/>
      <c r="YS305" s="476"/>
      <c r="YT305" s="476"/>
      <c r="YU305" s="476"/>
      <c r="YV305" s="476"/>
      <c r="YW305" s="475"/>
      <c r="YX305" s="476"/>
      <c r="YY305" s="476"/>
      <c r="YZ305" s="476"/>
      <c r="ZA305" s="476"/>
      <c r="ZB305" s="476"/>
      <c r="ZC305" s="476"/>
      <c r="ZD305" s="476"/>
      <c r="ZE305" s="475"/>
      <c r="ZF305" s="476"/>
      <c r="ZG305" s="476"/>
      <c r="ZH305" s="476"/>
      <c r="ZI305" s="476"/>
      <c r="ZJ305" s="476"/>
      <c r="ZK305" s="476"/>
      <c r="ZL305" s="476"/>
      <c r="ZM305" s="475"/>
      <c r="ZN305" s="476"/>
      <c r="ZO305" s="476"/>
      <c r="ZP305" s="476"/>
      <c r="ZQ305" s="476"/>
      <c r="ZR305" s="476"/>
      <c r="ZS305" s="476"/>
      <c r="ZT305" s="476"/>
      <c r="ZU305" s="475"/>
      <c r="ZV305" s="476"/>
      <c r="ZW305" s="476"/>
      <c r="ZX305" s="476"/>
      <c r="ZY305" s="476"/>
      <c r="ZZ305" s="476"/>
      <c r="AAA305" s="476"/>
      <c r="AAB305" s="476"/>
      <c r="AAC305" s="475"/>
      <c r="AAD305" s="476"/>
      <c r="AAE305" s="476"/>
      <c r="AAF305" s="476"/>
      <c r="AAG305" s="476"/>
      <c r="AAH305" s="476"/>
      <c r="AAI305" s="476"/>
      <c r="AAJ305" s="476"/>
      <c r="AAK305" s="475"/>
      <c r="AAL305" s="476"/>
      <c r="AAM305" s="476"/>
      <c r="AAN305" s="476"/>
      <c r="AAO305" s="476"/>
      <c r="AAP305" s="476"/>
      <c r="AAQ305" s="476"/>
      <c r="AAR305" s="476"/>
      <c r="AAS305" s="475"/>
      <c r="AAT305" s="476"/>
      <c r="AAU305" s="476"/>
      <c r="AAV305" s="476"/>
      <c r="AAW305" s="476"/>
      <c r="AAX305" s="476"/>
      <c r="AAY305" s="476"/>
      <c r="AAZ305" s="476"/>
      <c r="ABA305" s="475"/>
      <c r="ABB305" s="476"/>
      <c r="ABC305" s="476"/>
      <c r="ABD305" s="476"/>
      <c r="ABE305" s="476"/>
      <c r="ABF305" s="476"/>
      <c r="ABG305" s="476"/>
      <c r="ABH305" s="476"/>
      <c r="ABI305" s="475"/>
      <c r="ABJ305" s="476"/>
      <c r="ABK305" s="476"/>
      <c r="ABL305" s="476"/>
      <c r="ABM305" s="476"/>
      <c r="ABN305" s="476"/>
      <c r="ABO305" s="476"/>
      <c r="ABP305" s="476"/>
      <c r="ABQ305" s="475"/>
      <c r="ABR305" s="476"/>
      <c r="ABS305" s="476"/>
      <c r="ABT305" s="476"/>
      <c r="ABU305" s="476"/>
      <c r="ABV305" s="476"/>
      <c r="ABW305" s="476"/>
      <c r="ABX305" s="476"/>
      <c r="ABY305" s="475"/>
      <c r="ABZ305" s="476"/>
      <c r="ACA305" s="476"/>
      <c r="ACB305" s="476"/>
      <c r="ACC305" s="476"/>
      <c r="ACD305" s="476"/>
      <c r="ACE305" s="476"/>
      <c r="ACF305" s="476"/>
      <c r="ACG305" s="475"/>
      <c r="ACH305" s="476"/>
      <c r="ACI305" s="476"/>
      <c r="ACJ305" s="476"/>
      <c r="ACK305" s="476"/>
      <c r="ACL305" s="476"/>
      <c r="ACM305" s="476"/>
      <c r="ACN305" s="476"/>
      <c r="ACO305" s="475"/>
      <c r="ACP305" s="476"/>
      <c r="ACQ305" s="476"/>
      <c r="ACR305" s="476"/>
      <c r="ACS305" s="476"/>
      <c r="ACT305" s="476"/>
      <c r="ACU305" s="476"/>
      <c r="ACV305" s="476"/>
      <c r="ACW305" s="475"/>
      <c r="ACX305" s="476"/>
      <c r="ACY305" s="476"/>
      <c r="ACZ305" s="476"/>
      <c r="ADA305" s="476"/>
      <c r="ADB305" s="476"/>
      <c r="ADC305" s="476"/>
      <c r="ADD305" s="476"/>
      <c r="ADE305" s="475"/>
      <c r="ADF305" s="476"/>
      <c r="ADG305" s="476"/>
      <c r="ADH305" s="476"/>
      <c r="ADI305" s="476"/>
      <c r="ADJ305" s="476"/>
      <c r="ADK305" s="476"/>
      <c r="ADL305" s="476"/>
      <c r="ADM305" s="475"/>
      <c r="ADN305" s="476"/>
      <c r="ADO305" s="476"/>
      <c r="ADP305" s="476"/>
      <c r="ADQ305" s="476"/>
      <c r="ADR305" s="476"/>
      <c r="ADS305" s="476"/>
      <c r="ADT305" s="476"/>
      <c r="ADU305" s="475"/>
      <c r="ADV305" s="476"/>
      <c r="ADW305" s="476"/>
      <c r="ADX305" s="476"/>
      <c r="ADY305" s="476"/>
      <c r="ADZ305" s="476"/>
      <c r="AEA305" s="476"/>
      <c r="AEB305" s="476"/>
      <c r="AEC305" s="475"/>
      <c r="AED305" s="476"/>
      <c r="AEE305" s="476"/>
      <c r="AEF305" s="476"/>
      <c r="AEG305" s="476"/>
      <c r="AEH305" s="476"/>
      <c r="AEI305" s="476"/>
      <c r="AEJ305" s="476"/>
      <c r="AEK305" s="475"/>
      <c r="AEL305" s="476"/>
      <c r="AEM305" s="476"/>
      <c r="AEN305" s="476"/>
      <c r="AEO305" s="476"/>
      <c r="AEP305" s="476"/>
      <c r="AEQ305" s="476"/>
      <c r="AER305" s="476"/>
      <c r="AES305" s="475"/>
      <c r="AET305" s="476"/>
      <c r="AEU305" s="476"/>
      <c r="AEV305" s="476"/>
      <c r="AEW305" s="476"/>
      <c r="AEX305" s="476"/>
      <c r="AEY305" s="476"/>
      <c r="AEZ305" s="476"/>
      <c r="AFA305" s="475"/>
      <c r="AFB305" s="476"/>
      <c r="AFC305" s="476"/>
      <c r="AFD305" s="476"/>
      <c r="AFE305" s="476"/>
      <c r="AFF305" s="476"/>
      <c r="AFG305" s="476"/>
      <c r="AFH305" s="476"/>
      <c r="AFI305" s="475"/>
      <c r="AFJ305" s="476"/>
      <c r="AFK305" s="476"/>
      <c r="AFL305" s="476"/>
      <c r="AFM305" s="476"/>
      <c r="AFN305" s="476"/>
      <c r="AFO305" s="476"/>
      <c r="AFP305" s="476"/>
      <c r="AFQ305" s="475"/>
      <c r="AFR305" s="476"/>
      <c r="AFS305" s="476"/>
      <c r="AFT305" s="476"/>
      <c r="AFU305" s="476"/>
      <c r="AFV305" s="476"/>
      <c r="AFW305" s="476"/>
      <c r="AFX305" s="476"/>
      <c r="AFY305" s="475"/>
      <c r="AFZ305" s="476"/>
      <c r="AGA305" s="476"/>
      <c r="AGB305" s="476"/>
      <c r="AGC305" s="476"/>
      <c r="AGD305" s="476"/>
      <c r="AGE305" s="476"/>
      <c r="AGF305" s="476"/>
      <c r="AGG305" s="475"/>
      <c r="AGH305" s="476"/>
      <c r="AGI305" s="476"/>
      <c r="AGJ305" s="476"/>
      <c r="AGK305" s="476"/>
      <c r="AGL305" s="476"/>
      <c r="AGM305" s="476"/>
      <c r="AGN305" s="476"/>
      <c r="AGO305" s="475"/>
      <c r="AGP305" s="476"/>
      <c r="AGQ305" s="476"/>
      <c r="AGR305" s="476"/>
      <c r="AGS305" s="476"/>
      <c r="AGT305" s="476"/>
      <c r="AGU305" s="476"/>
      <c r="AGV305" s="476"/>
      <c r="AGW305" s="475"/>
      <c r="AGX305" s="476"/>
      <c r="AGY305" s="476"/>
      <c r="AGZ305" s="476"/>
      <c r="AHA305" s="476"/>
      <c r="AHB305" s="476"/>
      <c r="AHC305" s="476"/>
      <c r="AHD305" s="476"/>
      <c r="AHE305" s="475"/>
      <c r="AHF305" s="476"/>
      <c r="AHG305" s="476"/>
      <c r="AHH305" s="476"/>
      <c r="AHI305" s="476"/>
      <c r="AHJ305" s="476"/>
      <c r="AHK305" s="476"/>
      <c r="AHL305" s="476"/>
      <c r="AHM305" s="475"/>
      <c r="AHN305" s="476"/>
      <c r="AHO305" s="476"/>
      <c r="AHP305" s="476"/>
      <c r="AHQ305" s="476"/>
      <c r="AHR305" s="476"/>
      <c r="AHS305" s="476"/>
      <c r="AHT305" s="476"/>
      <c r="AHU305" s="475"/>
      <c r="AHV305" s="476"/>
      <c r="AHW305" s="476"/>
      <c r="AHX305" s="476"/>
      <c r="AHY305" s="476"/>
      <c r="AHZ305" s="476"/>
      <c r="AIA305" s="476"/>
      <c r="AIB305" s="476"/>
      <c r="AIC305" s="475"/>
      <c r="AID305" s="476"/>
      <c r="AIE305" s="476"/>
      <c r="AIF305" s="476"/>
      <c r="AIG305" s="476"/>
      <c r="AIH305" s="476"/>
      <c r="AII305" s="476"/>
      <c r="AIJ305" s="476"/>
      <c r="AIK305" s="475"/>
      <c r="AIL305" s="476"/>
      <c r="AIM305" s="476"/>
      <c r="AIN305" s="476"/>
      <c r="AIO305" s="476"/>
      <c r="AIP305" s="476"/>
      <c r="AIQ305" s="476"/>
      <c r="AIR305" s="476"/>
      <c r="AIS305" s="475"/>
      <c r="AIT305" s="476"/>
      <c r="AIU305" s="476"/>
      <c r="AIV305" s="476"/>
      <c r="AIW305" s="476"/>
      <c r="AIX305" s="476"/>
      <c r="AIY305" s="476"/>
      <c r="AIZ305" s="476"/>
      <c r="AJA305" s="475"/>
      <c r="AJB305" s="476"/>
      <c r="AJC305" s="476"/>
      <c r="AJD305" s="476"/>
      <c r="AJE305" s="476"/>
      <c r="AJF305" s="476"/>
      <c r="AJG305" s="476"/>
      <c r="AJH305" s="476"/>
      <c r="AJI305" s="475"/>
      <c r="AJJ305" s="476"/>
      <c r="AJK305" s="476"/>
      <c r="AJL305" s="476"/>
      <c r="AJM305" s="476"/>
      <c r="AJN305" s="476"/>
      <c r="AJO305" s="476"/>
      <c r="AJP305" s="476"/>
      <c r="AJQ305" s="475"/>
      <c r="AJR305" s="476"/>
      <c r="AJS305" s="476"/>
      <c r="AJT305" s="476"/>
      <c r="AJU305" s="476"/>
      <c r="AJV305" s="476"/>
      <c r="AJW305" s="476"/>
      <c r="AJX305" s="476"/>
      <c r="AJY305" s="475"/>
      <c r="AJZ305" s="476"/>
      <c r="AKA305" s="476"/>
      <c r="AKB305" s="476"/>
      <c r="AKC305" s="476"/>
      <c r="AKD305" s="476"/>
      <c r="AKE305" s="476"/>
      <c r="AKF305" s="476"/>
      <c r="AKG305" s="475"/>
      <c r="AKH305" s="476"/>
      <c r="AKI305" s="476"/>
      <c r="AKJ305" s="476"/>
      <c r="AKK305" s="476"/>
      <c r="AKL305" s="476"/>
      <c r="AKM305" s="476"/>
      <c r="AKN305" s="476"/>
      <c r="AKO305" s="475"/>
      <c r="AKP305" s="476"/>
      <c r="AKQ305" s="476"/>
      <c r="AKR305" s="476"/>
      <c r="AKS305" s="476"/>
      <c r="AKT305" s="476"/>
      <c r="AKU305" s="476"/>
      <c r="AKV305" s="476"/>
      <c r="AKW305" s="475"/>
      <c r="AKX305" s="476"/>
      <c r="AKY305" s="476"/>
      <c r="AKZ305" s="476"/>
      <c r="ALA305" s="476"/>
      <c r="ALB305" s="476"/>
      <c r="ALC305" s="476"/>
      <c r="ALD305" s="476"/>
      <c r="ALE305" s="475"/>
      <c r="ALF305" s="476"/>
      <c r="ALG305" s="476"/>
      <c r="ALH305" s="476"/>
      <c r="ALI305" s="476"/>
      <c r="ALJ305" s="476"/>
      <c r="ALK305" s="476"/>
      <c r="ALL305" s="476"/>
      <c r="ALM305" s="475"/>
      <c r="ALN305" s="476"/>
      <c r="ALO305" s="476"/>
      <c r="ALP305" s="476"/>
      <c r="ALQ305" s="476"/>
      <c r="ALR305" s="476"/>
      <c r="ALS305" s="476"/>
      <c r="ALT305" s="476"/>
      <c r="ALU305" s="475"/>
      <c r="ALV305" s="476"/>
      <c r="ALW305" s="476"/>
      <c r="ALX305" s="476"/>
      <c r="ALY305" s="476"/>
      <c r="ALZ305" s="476"/>
      <c r="AMA305" s="476"/>
      <c r="AMB305" s="476"/>
      <c r="AMC305" s="475"/>
      <c r="AMD305" s="476"/>
      <c r="AME305" s="476"/>
      <c r="AMF305" s="476"/>
      <c r="AMG305" s="476"/>
      <c r="AMH305" s="476"/>
      <c r="AMI305" s="476"/>
      <c r="AMJ305" s="476"/>
      <c r="AMK305" s="475"/>
      <c r="AML305" s="476"/>
      <c r="AMM305" s="476"/>
      <c r="AMN305" s="476"/>
      <c r="AMO305" s="476"/>
      <c r="AMP305" s="476"/>
      <c r="AMQ305" s="476"/>
      <c r="AMR305" s="476"/>
      <c r="AMS305" s="475"/>
      <c r="AMT305" s="476"/>
      <c r="AMU305" s="476"/>
      <c r="AMV305" s="476"/>
      <c r="AMW305" s="476"/>
      <c r="AMX305" s="476"/>
      <c r="AMY305" s="476"/>
      <c r="AMZ305" s="476"/>
      <c r="ANA305" s="475"/>
      <c r="ANB305" s="476"/>
      <c r="ANC305" s="476"/>
      <c r="AND305" s="476"/>
      <c r="ANE305" s="476"/>
      <c r="ANF305" s="476"/>
      <c r="ANG305" s="476"/>
      <c r="ANH305" s="476"/>
      <c r="ANI305" s="475"/>
      <c r="ANJ305" s="476"/>
      <c r="ANK305" s="476"/>
      <c r="ANL305" s="476"/>
      <c r="ANM305" s="476"/>
      <c r="ANN305" s="476"/>
      <c r="ANO305" s="476"/>
      <c r="ANP305" s="476"/>
      <c r="ANQ305" s="475"/>
      <c r="ANR305" s="476"/>
      <c r="ANS305" s="476"/>
      <c r="ANT305" s="476"/>
      <c r="ANU305" s="476"/>
      <c r="ANV305" s="476"/>
      <c r="ANW305" s="476"/>
      <c r="ANX305" s="476"/>
      <c r="ANY305" s="475"/>
      <c r="ANZ305" s="476"/>
      <c r="AOA305" s="476"/>
      <c r="AOB305" s="476"/>
      <c r="AOC305" s="476"/>
      <c r="AOD305" s="476"/>
      <c r="AOE305" s="476"/>
      <c r="AOF305" s="476"/>
      <c r="AOG305" s="475"/>
      <c r="AOH305" s="476"/>
      <c r="AOI305" s="476"/>
      <c r="AOJ305" s="476"/>
      <c r="AOK305" s="476"/>
      <c r="AOL305" s="476"/>
      <c r="AOM305" s="476"/>
      <c r="AON305" s="476"/>
      <c r="AOO305" s="475"/>
      <c r="AOP305" s="476"/>
      <c r="AOQ305" s="476"/>
      <c r="AOR305" s="476"/>
      <c r="AOS305" s="476"/>
      <c r="AOT305" s="476"/>
      <c r="AOU305" s="476"/>
      <c r="AOV305" s="476"/>
      <c r="AOW305" s="475"/>
      <c r="AOX305" s="476"/>
      <c r="AOY305" s="476"/>
      <c r="AOZ305" s="476"/>
      <c r="APA305" s="476"/>
      <c r="APB305" s="476"/>
      <c r="APC305" s="476"/>
      <c r="APD305" s="476"/>
      <c r="APE305" s="475"/>
      <c r="APF305" s="476"/>
      <c r="APG305" s="476"/>
      <c r="APH305" s="476"/>
      <c r="API305" s="476"/>
      <c r="APJ305" s="476"/>
      <c r="APK305" s="476"/>
      <c r="APL305" s="476"/>
      <c r="APM305" s="475"/>
      <c r="APN305" s="476"/>
      <c r="APO305" s="476"/>
      <c r="APP305" s="476"/>
      <c r="APQ305" s="476"/>
      <c r="APR305" s="476"/>
      <c r="APS305" s="476"/>
      <c r="APT305" s="476"/>
      <c r="APU305" s="475"/>
      <c r="APV305" s="476"/>
      <c r="APW305" s="476"/>
      <c r="APX305" s="476"/>
      <c r="APY305" s="476"/>
      <c r="APZ305" s="476"/>
      <c r="AQA305" s="476"/>
      <c r="AQB305" s="476"/>
      <c r="AQC305" s="475"/>
      <c r="AQD305" s="476"/>
      <c r="AQE305" s="476"/>
      <c r="AQF305" s="476"/>
      <c r="AQG305" s="476"/>
      <c r="AQH305" s="476"/>
      <c r="AQI305" s="476"/>
      <c r="AQJ305" s="476"/>
      <c r="AQK305" s="475"/>
      <c r="AQL305" s="476"/>
      <c r="AQM305" s="476"/>
      <c r="AQN305" s="476"/>
      <c r="AQO305" s="476"/>
      <c r="AQP305" s="476"/>
      <c r="AQQ305" s="476"/>
      <c r="AQR305" s="476"/>
      <c r="AQS305" s="475"/>
      <c r="AQT305" s="476"/>
      <c r="AQU305" s="476"/>
      <c r="AQV305" s="476"/>
      <c r="AQW305" s="476"/>
      <c r="AQX305" s="476"/>
      <c r="AQY305" s="476"/>
      <c r="AQZ305" s="476"/>
      <c r="ARA305" s="475"/>
      <c r="ARB305" s="476"/>
      <c r="ARC305" s="476"/>
      <c r="ARD305" s="476"/>
      <c r="ARE305" s="476"/>
      <c r="ARF305" s="476"/>
      <c r="ARG305" s="476"/>
      <c r="ARH305" s="476"/>
      <c r="ARI305" s="475"/>
      <c r="ARJ305" s="476"/>
      <c r="ARK305" s="476"/>
      <c r="ARL305" s="476"/>
      <c r="ARM305" s="476"/>
      <c r="ARN305" s="476"/>
      <c r="ARO305" s="476"/>
      <c r="ARP305" s="476"/>
      <c r="ARQ305" s="475"/>
      <c r="ARR305" s="476"/>
      <c r="ARS305" s="476"/>
      <c r="ART305" s="476"/>
      <c r="ARU305" s="476"/>
      <c r="ARV305" s="476"/>
      <c r="ARW305" s="476"/>
      <c r="ARX305" s="476"/>
      <c r="ARY305" s="475"/>
      <c r="ARZ305" s="476"/>
      <c r="ASA305" s="476"/>
      <c r="ASB305" s="476"/>
      <c r="ASC305" s="476"/>
      <c r="ASD305" s="476"/>
      <c r="ASE305" s="476"/>
      <c r="ASF305" s="476"/>
      <c r="ASG305" s="475"/>
      <c r="ASH305" s="476"/>
      <c r="ASI305" s="476"/>
      <c r="ASJ305" s="476"/>
      <c r="ASK305" s="476"/>
      <c r="ASL305" s="476"/>
      <c r="ASM305" s="476"/>
      <c r="ASN305" s="476"/>
      <c r="ASO305" s="475"/>
      <c r="ASP305" s="476"/>
      <c r="ASQ305" s="476"/>
      <c r="ASR305" s="476"/>
      <c r="ASS305" s="476"/>
      <c r="AST305" s="476"/>
      <c r="ASU305" s="476"/>
      <c r="ASV305" s="476"/>
      <c r="ASW305" s="475"/>
      <c r="ASX305" s="476"/>
      <c r="ASY305" s="476"/>
      <c r="ASZ305" s="476"/>
      <c r="ATA305" s="476"/>
      <c r="ATB305" s="476"/>
      <c r="ATC305" s="476"/>
      <c r="ATD305" s="476"/>
      <c r="ATE305" s="475"/>
      <c r="ATF305" s="476"/>
      <c r="ATG305" s="476"/>
      <c r="ATH305" s="476"/>
      <c r="ATI305" s="476"/>
      <c r="ATJ305" s="476"/>
      <c r="ATK305" s="476"/>
      <c r="ATL305" s="476"/>
      <c r="ATM305" s="475"/>
      <c r="ATN305" s="476"/>
      <c r="ATO305" s="476"/>
      <c r="ATP305" s="476"/>
      <c r="ATQ305" s="476"/>
      <c r="ATR305" s="476"/>
      <c r="ATS305" s="476"/>
      <c r="ATT305" s="476"/>
      <c r="ATU305" s="475"/>
      <c r="ATV305" s="476"/>
      <c r="ATW305" s="476"/>
      <c r="ATX305" s="476"/>
      <c r="ATY305" s="476"/>
      <c r="ATZ305" s="476"/>
      <c r="AUA305" s="476"/>
      <c r="AUB305" s="476"/>
      <c r="AUC305" s="475"/>
      <c r="AUD305" s="476"/>
      <c r="AUE305" s="476"/>
      <c r="AUF305" s="476"/>
      <c r="AUG305" s="476"/>
      <c r="AUH305" s="476"/>
      <c r="AUI305" s="476"/>
      <c r="AUJ305" s="476"/>
      <c r="AUK305" s="475"/>
      <c r="AUL305" s="476"/>
      <c r="AUM305" s="476"/>
      <c r="AUN305" s="476"/>
      <c r="AUO305" s="476"/>
      <c r="AUP305" s="476"/>
      <c r="AUQ305" s="476"/>
      <c r="AUR305" s="476"/>
      <c r="AUS305" s="475"/>
      <c r="AUT305" s="476"/>
      <c r="AUU305" s="476"/>
      <c r="AUV305" s="476"/>
      <c r="AUW305" s="476"/>
      <c r="AUX305" s="476"/>
      <c r="AUY305" s="476"/>
      <c r="AUZ305" s="476"/>
      <c r="AVA305" s="475"/>
      <c r="AVB305" s="476"/>
      <c r="AVC305" s="476"/>
      <c r="AVD305" s="476"/>
      <c r="AVE305" s="476"/>
      <c r="AVF305" s="476"/>
      <c r="AVG305" s="476"/>
      <c r="AVH305" s="476"/>
      <c r="AVI305" s="475"/>
      <c r="AVJ305" s="476"/>
      <c r="AVK305" s="476"/>
      <c r="AVL305" s="476"/>
      <c r="AVM305" s="476"/>
      <c r="AVN305" s="476"/>
      <c r="AVO305" s="476"/>
      <c r="AVP305" s="476"/>
      <c r="AVQ305" s="475"/>
      <c r="AVR305" s="476"/>
      <c r="AVS305" s="476"/>
      <c r="AVT305" s="476"/>
      <c r="AVU305" s="476"/>
      <c r="AVV305" s="476"/>
      <c r="AVW305" s="476"/>
      <c r="AVX305" s="476"/>
      <c r="AVY305" s="475"/>
      <c r="AVZ305" s="476"/>
      <c r="AWA305" s="476"/>
      <c r="AWB305" s="476"/>
      <c r="AWC305" s="476"/>
      <c r="AWD305" s="476"/>
      <c r="AWE305" s="476"/>
      <c r="AWF305" s="476"/>
      <c r="AWG305" s="475"/>
      <c r="AWH305" s="476"/>
      <c r="AWI305" s="476"/>
      <c r="AWJ305" s="476"/>
      <c r="AWK305" s="476"/>
      <c r="AWL305" s="476"/>
      <c r="AWM305" s="476"/>
      <c r="AWN305" s="476"/>
      <c r="AWO305" s="475"/>
      <c r="AWP305" s="476"/>
      <c r="AWQ305" s="476"/>
      <c r="AWR305" s="476"/>
      <c r="AWS305" s="476"/>
      <c r="AWT305" s="476"/>
      <c r="AWU305" s="476"/>
      <c r="AWV305" s="476"/>
      <c r="AWW305" s="475"/>
      <c r="AWX305" s="476"/>
      <c r="AWY305" s="476"/>
      <c r="AWZ305" s="476"/>
      <c r="AXA305" s="476"/>
      <c r="AXB305" s="476"/>
      <c r="AXC305" s="476"/>
      <c r="AXD305" s="476"/>
      <c r="AXE305" s="475"/>
      <c r="AXF305" s="476"/>
      <c r="AXG305" s="476"/>
      <c r="AXH305" s="476"/>
      <c r="AXI305" s="476"/>
      <c r="AXJ305" s="476"/>
      <c r="AXK305" s="476"/>
      <c r="AXL305" s="476"/>
      <c r="AXM305" s="475"/>
      <c r="AXN305" s="476"/>
      <c r="AXO305" s="476"/>
      <c r="AXP305" s="476"/>
      <c r="AXQ305" s="476"/>
      <c r="AXR305" s="476"/>
      <c r="AXS305" s="476"/>
      <c r="AXT305" s="476"/>
      <c r="AXU305" s="475"/>
      <c r="AXV305" s="476"/>
      <c r="AXW305" s="476"/>
      <c r="AXX305" s="476"/>
      <c r="AXY305" s="476"/>
      <c r="AXZ305" s="476"/>
      <c r="AYA305" s="476"/>
      <c r="AYB305" s="476"/>
      <c r="AYC305" s="475"/>
      <c r="AYD305" s="476"/>
      <c r="AYE305" s="476"/>
      <c r="AYF305" s="476"/>
      <c r="AYG305" s="476"/>
      <c r="AYH305" s="476"/>
      <c r="AYI305" s="476"/>
      <c r="AYJ305" s="476"/>
      <c r="AYK305" s="475"/>
      <c r="AYL305" s="476"/>
      <c r="AYM305" s="476"/>
      <c r="AYN305" s="476"/>
      <c r="AYO305" s="476"/>
      <c r="AYP305" s="476"/>
      <c r="AYQ305" s="476"/>
      <c r="AYR305" s="476"/>
      <c r="AYS305" s="475"/>
      <c r="AYT305" s="476"/>
      <c r="AYU305" s="476"/>
      <c r="AYV305" s="476"/>
      <c r="AYW305" s="476"/>
      <c r="AYX305" s="476"/>
      <c r="AYY305" s="476"/>
      <c r="AYZ305" s="476"/>
      <c r="AZA305" s="475"/>
      <c r="AZB305" s="476"/>
      <c r="AZC305" s="476"/>
      <c r="AZD305" s="476"/>
      <c r="AZE305" s="476"/>
      <c r="AZF305" s="476"/>
      <c r="AZG305" s="476"/>
      <c r="AZH305" s="476"/>
      <c r="AZI305" s="475"/>
      <c r="AZJ305" s="476"/>
      <c r="AZK305" s="476"/>
      <c r="AZL305" s="476"/>
      <c r="AZM305" s="476"/>
      <c r="AZN305" s="476"/>
      <c r="AZO305" s="476"/>
      <c r="AZP305" s="476"/>
      <c r="AZQ305" s="475"/>
      <c r="AZR305" s="476"/>
      <c r="AZS305" s="476"/>
      <c r="AZT305" s="476"/>
      <c r="AZU305" s="476"/>
      <c r="AZV305" s="476"/>
      <c r="AZW305" s="476"/>
      <c r="AZX305" s="476"/>
      <c r="AZY305" s="475"/>
      <c r="AZZ305" s="476"/>
      <c r="BAA305" s="476"/>
      <c r="BAB305" s="476"/>
      <c r="BAC305" s="476"/>
      <c r="BAD305" s="476"/>
      <c r="BAE305" s="476"/>
      <c r="BAF305" s="476"/>
      <c r="BAG305" s="475"/>
      <c r="BAH305" s="476"/>
      <c r="BAI305" s="476"/>
      <c r="BAJ305" s="476"/>
      <c r="BAK305" s="476"/>
      <c r="BAL305" s="476"/>
      <c r="BAM305" s="476"/>
      <c r="BAN305" s="476"/>
      <c r="BAO305" s="475"/>
      <c r="BAP305" s="476"/>
      <c r="BAQ305" s="476"/>
      <c r="BAR305" s="476"/>
      <c r="BAS305" s="476"/>
      <c r="BAT305" s="476"/>
      <c r="BAU305" s="476"/>
      <c r="BAV305" s="476"/>
      <c r="BAW305" s="475"/>
      <c r="BAX305" s="476"/>
      <c r="BAY305" s="476"/>
      <c r="BAZ305" s="476"/>
      <c r="BBA305" s="476"/>
      <c r="BBB305" s="476"/>
      <c r="BBC305" s="476"/>
      <c r="BBD305" s="476"/>
      <c r="BBE305" s="475"/>
      <c r="BBF305" s="476"/>
      <c r="BBG305" s="476"/>
      <c r="BBH305" s="476"/>
      <c r="BBI305" s="476"/>
      <c r="BBJ305" s="476"/>
      <c r="BBK305" s="476"/>
      <c r="BBL305" s="476"/>
      <c r="BBM305" s="475"/>
      <c r="BBN305" s="476"/>
      <c r="BBO305" s="476"/>
      <c r="BBP305" s="476"/>
      <c r="BBQ305" s="476"/>
      <c r="BBR305" s="476"/>
      <c r="BBS305" s="476"/>
      <c r="BBT305" s="476"/>
      <c r="BBU305" s="475"/>
      <c r="BBV305" s="476"/>
      <c r="BBW305" s="476"/>
      <c r="BBX305" s="476"/>
      <c r="BBY305" s="476"/>
      <c r="BBZ305" s="476"/>
      <c r="BCA305" s="476"/>
      <c r="BCB305" s="476"/>
      <c r="BCC305" s="475"/>
      <c r="BCD305" s="476"/>
      <c r="BCE305" s="476"/>
      <c r="BCF305" s="476"/>
      <c r="BCG305" s="476"/>
      <c r="BCH305" s="476"/>
      <c r="BCI305" s="476"/>
      <c r="BCJ305" s="476"/>
      <c r="BCK305" s="475"/>
      <c r="BCL305" s="476"/>
      <c r="BCM305" s="476"/>
      <c r="BCN305" s="476"/>
      <c r="BCO305" s="476"/>
      <c r="BCP305" s="476"/>
      <c r="BCQ305" s="476"/>
      <c r="BCR305" s="476"/>
      <c r="BCS305" s="475"/>
      <c r="BCT305" s="476"/>
      <c r="BCU305" s="476"/>
      <c r="BCV305" s="476"/>
      <c r="BCW305" s="476"/>
      <c r="BCX305" s="476"/>
      <c r="BCY305" s="476"/>
      <c r="BCZ305" s="476"/>
      <c r="BDA305" s="475"/>
      <c r="BDB305" s="476"/>
      <c r="BDC305" s="476"/>
      <c r="BDD305" s="476"/>
      <c r="BDE305" s="476"/>
      <c r="BDF305" s="476"/>
      <c r="BDG305" s="476"/>
      <c r="BDH305" s="476"/>
      <c r="BDI305" s="475"/>
      <c r="BDJ305" s="476"/>
      <c r="BDK305" s="476"/>
      <c r="BDL305" s="476"/>
      <c r="BDM305" s="476"/>
      <c r="BDN305" s="476"/>
      <c r="BDO305" s="476"/>
      <c r="BDP305" s="476"/>
      <c r="BDQ305" s="475"/>
      <c r="BDR305" s="476"/>
      <c r="BDS305" s="476"/>
      <c r="BDT305" s="476"/>
      <c r="BDU305" s="476"/>
      <c r="BDV305" s="476"/>
      <c r="BDW305" s="476"/>
      <c r="BDX305" s="476"/>
      <c r="BDY305" s="475"/>
      <c r="BDZ305" s="476"/>
      <c r="BEA305" s="476"/>
      <c r="BEB305" s="476"/>
      <c r="BEC305" s="476"/>
      <c r="BED305" s="476"/>
      <c r="BEE305" s="476"/>
      <c r="BEF305" s="476"/>
      <c r="BEG305" s="475"/>
      <c r="BEH305" s="476"/>
      <c r="BEI305" s="476"/>
      <c r="BEJ305" s="476"/>
      <c r="BEK305" s="476"/>
      <c r="BEL305" s="476"/>
      <c r="BEM305" s="476"/>
      <c r="BEN305" s="476"/>
      <c r="BEO305" s="475"/>
      <c r="BEP305" s="476"/>
      <c r="BEQ305" s="476"/>
      <c r="BER305" s="476"/>
      <c r="BES305" s="476"/>
      <c r="BET305" s="476"/>
      <c r="BEU305" s="476"/>
      <c r="BEV305" s="476"/>
      <c r="BEW305" s="475"/>
      <c r="BEX305" s="476"/>
      <c r="BEY305" s="476"/>
      <c r="BEZ305" s="476"/>
      <c r="BFA305" s="476"/>
      <c r="BFB305" s="476"/>
      <c r="BFC305" s="476"/>
      <c r="BFD305" s="476"/>
      <c r="BFE305" s="475"/>
      <c r="BFF305" s="476"/>
      <c r="BFG305" s="476"/>
      <c r="BFH305" s="476"/>
      <c r="BFI305" s="476"/>
      <c r="BFJ305" s="476"/>
      <c r="BFK305" s="476"/>
      <c r="BFL305" s="476"/>
      <c r="BFM305" s="475"/>
      <c r="BFN305" s="476"/>
      <c r="BFO305" s="476"/>
      <c r="BFP305" s="476"/>
      <c r="BFQ305" s="476"/>
      <c r="BFR305" s="476"/>
      <c r="BFS305" s="476"/>
      <c r="BFT305" s="476"/>
      <c r="BFU305" s="475"/>
      <c r="BFV305" s="476"/>
      <c r="BFW305" s="476"/>
      <c r="BFX305" s="476"/>
      <c r="BFY305" s="476"/>
      <c r="BFZ305" s="476"/>
      <c r="BGA305" s="476"/>
      <c r="BGB305" s="476"/>
      <c r="BGC305" s="475"/>
      <c r="BGD305" s="476"/>
      <c r="BGE305" s="476"/>
      <c r="BGF305" s="476"/>
      <c r="BGG305" s="476"/>
      <c r="BGH305" s="476"/>
      <c r="BGI305" s="476"/>
      <c r="BGJ305" s="476"/>
      <c r="BGK305" s="475"/>
      <c r="BGL305" s="476"/>
      <c r="BGM305" s="476"/>
      <c r="BGN305" s="476"/>
      <c r="BGO305" s="476"/>
      <c r="BGP305" s="476"/>
      <c r="BGQ305" s="476"/>
      <c r="BGR305" s="476"/>
      <c r="BGS305" s="475"/>
      <c r="BGT305" s="476"/>
      <c r="BGU305" s="476"/>
      <c r="BGV305" s="476"/>
      <c r="BGW305" s="476"/>
      <c r="BGX305" s="476"/>
      <c r="BGY305" s="476"/>
      <c r="BGZ305" s="476"/>
      <c r="BHA305" s="475"/>
      <c r="BHB305" s="476"/>
      <c r="BHC305" s="476"/>
      <c r="BHD305" s="476"/>
      <c r="BHE305" s="476"/>
      <c r="BHF305" s="476"/>
      <c r="BHG305" s="476"/>
      <c r="BHH305" s="476"/>
      <c r="BHI305" s="475"/>
      <c r="BHJ305" s="476"/>
      <c r="BHK305" s="476"/>
      <c r="BHL305" s="476"/>
      <c r="BHM305" s="476"/>
      <c r="BHN305" s="476"/>
      <c r="BHO305" s="476"/>
      <c r="BHP305" s="476"/>
      <c r="BHQ305" s="475"/>
      <c r="BHR305" s="476"/>
      <c r="BHS305" s="476"/>
      <c r="BHT305" s="476"/>
      <c r="BHU305" s="476"/>
      <c r="BHV305" s="476"/>
      <c r="BHW305" s="476"/>
      <c r="BHX305" s="476"/>
      <c r="BHY305" s="475"/>
      <c r="BHZ305" s="476"/>
      <c r="BIA305" s="476"/>
      <c r="BIB305" s="476"/>
      <c r="BIC305" s="476"/>
      <c r="BID305" s="476"/>
      <c r="BIE305" s="476"/>
      <c r="BIF305" s="476"/>
      <c r="BIG305" s="475"/>
      <c r="BIH305" s="476"/>
      <c r="BII305" s="476"/>
      <c r="BIJ305" s="476"/>
      <c r="BIK305" s="476"/>
      <c r="BIL305" s="476"/>
      <c r="BIM305" s="476"/>
      <c r="BIN305" s="476"/>
      <c r="BIO305" s="475"/>
      <c r="BIP305" s="476"/>
      <c r="BIQ305" s="476"/>
      <c r="BIR305" s="476"/>
      <c r="BIS305" s="476"/>
      <c r="BIT305" s="476"/>
      <c r="BIU305" s="476"/>
      <c r="BIV305" s="476"/>
      <c r="BIW305" s="475"/>
      <c r="BIX305" s="476"/>
      <c r="BIY305" s="476"/>
      <c r="BIZ305" s="476"/>
      <c r="BJA305" s="476"/>
      <c r="BJB305" s="476"/>
      <c r="BJC305" s="476"/>
      <c r="BJD305" s="476"/>
      <c r="BJE305" s="475"/>
      <c r="BJF305" s="476"/>
      <c r="BJG305" s="476"/>
      <c r="BJH305" s="476"/>
      <c r="BJI305" s="476"/>
      <c r="BJJ305" s="476"/>
      <c r="BJK305" s="476"/>
      <c r="BJL305" s="476"/>
      <c r="BJM305" s="475"/>
      <c r="BJN305" s="476"/>
      <c r="BJO305" s="476"/>
      <c r="BJP305" s="476"/>
      <c r="BJQ305" s="476"/>
      <c r="BJR305" s="476"/>
      <c r="BJS305" s="476"/>
      <c r="BJT305" s="476"/>
      <c r="BJU305" s="475"/>
      <c r="BJV305" s="476"/>
      <c r="BJW305" s="476"/>
      <c r="BJX305" s="476"/>
      <c r="BJY305" s="476"/>
      <c r="BJZ305" s="476"/>
      <c r="BKA305" s="476"/>
      <c r="BKB305" s="476"/>
      <c r="BKC305" s="475"/>
      <c r="BKD305" s="476"/>
      <c r="BKE305" s="476"/>
      <c r="BKF305" s="476"/>
      <c r="BKG305" s="476"/>
      <c r="BKH305" s="476"/>
      <c r="BKI305" s="476"/>
      <c r="BKJ305" s="476"/>
      <c r="BKK305" s="475"/>
      <c r="BKL305" s="476"/>
      <c r="BKM305" s="476"/>
      <c r="BKN305" s="476"/>
      <c r="BKO305" s="476"/>
      <c r="BKP305" s="476"/>
      <c r="BKQ305" s="476"/>
      <c r="BKR305" s="476"/>
      <c r="BKS305" s="475"/>
      <c r="BKT305" s="476"/>
      <c r="BKU305" s="476"/>
      <c r="BKV305" s="476"/>
      <c r="BKW305" s="476"/>
      <c r="BKX305" s="476"/>
      <c r="BKY305" s="476"/>
      <c r="BKZ305" s="476"/>
      <c r="BLA305" s="475"/>
      <c r="BLB305" s="476"/>
      <c r="BLC305" s="476"/>
      <c r="BLD305" s="476"/>
      <c r="BLE305" s="476"/>
      <c r="BLF305" s="476"/>
      <c r="BLG305" s="476"/>
      <c r="BLH305" s="476"/>
      <c r="BLI305" s="475"/>
      <c r="BLJ305" s="476"/>
      <c r="BLK305" s="476"/>
      <c r="BLL305" s="476"/>
      <c r="BLM305" s="476"/>
      <c r="BLN305" s="476"/>
      <c r="BLO305" s="476"/>
      <c r="BLP305" s="476"/>
      <c r="BLQ305" s="475"/>
      <c r="BLR305" s="476"/>
      <c r="BLS305" s="476"/>
      <c r="BLT305" s="476"/>
      <c r="BLU305" s="476"/>
      <c r="BLV305" s="476"/>
      <c r="BLW305" s="476"/>
      <c r="BLX305" s="476"/>
      <c r="BLY305" s="475"/>
      <c r="BLZ305" s="476"/>
      <c r="BMA305" s="476"/>
      <c r="BMB305" s="476"/>
      <c r="BMC305" s="476"/>
      <c r="BMD305" s="476"/>
      <c r="BME305" s="476"/>
      <c r="BMF305" s="476"/>
      <c r="BMG305" s="475"/>
      <c r="BMH305" s="476"/>
      <c r="BMI305" s="476"/>
      <c r="BMJ305" s="476"/>
      <c r="BMK305" s="476"/>
      <c r="BML305" s="476"/>
      <c r="BMM305" s="476"/>
      <c r="BMN305" s="476"/>
      <c r="BMO305" s="475"/>
      <c r="BMP305" s="476"/>
      <c r="BMQ305" s="476"/>
      <c r="BMR305" s="476"/>
      <c r="BMS305" s="476"/>
      <c r="BMT305" s="476"/>
      <c r="BMU305" s="476"/>
      <c r="BMV305" s="476"/>
      <c r="BMW305" s="475"/>
      <c r="BMX305" s="476"/>
      <c r="BMY305" s="476"/>
      <c r="BMZ305" s="476"/>
      <c r="BNA305" s="476"/>
      <c r="BNB305" s="476"/>
      <c r="BNC305" s="476"/>
      <c r="BND305" s="476"/>
      <c r="BNE305" s="475"/>
      <c r="BNF305" s="476"/>
      <c r="BNG305" s="476"/>
      <c r="BNH305" s="476"/>
      <c r="BNI305" s="476"/>
      <c r="BNJ305" s="476"/>
      <c r="BNK305" s="476"/>
      <c r="BNL305" s="476"/>
      <c r="BNM305" s="475"/>
      <c r="BNN305" s="476"/>
      <c r="BNO305" s="476"/>
      <c r="BNP305" s="476"/>
      <c r="BNQ305" s="476"/>
      <c r="BNR305" s="476"/>
      <c r="BNS305" s="476"/>
      <c r="BNT305" s="476"/>
      <c r="BNU305" s="475"/>
      <c r="BNV305" s="476"/>
      <c r="BNW305" s="476"/>
      <c r="BNX305" s="476"/>
      <c r="BNY305" s="476"/>
      <c r="BNZ305" s="476"/>
      <c r="BOA305" s="476"/>
      <c r="BOB305" s="476"/>
      <c r="BOC305" s="475"/>
      <c r="BOD305" s="476"/>
      <c r="BOE305" s="476"/>
      <c r="BOF305" s="476"/>
      <c r="BOG305" s="476"/>
      <c r="BOH305" s="476"/>
      <c r="BOI305" s="476"/>
      <c r="BOJ305" s="476"/>
      <c r="BOK305" s="475"/>
      <c r="BOL305" s="476"/>
      <c r="BOM305" s="476"/>
      <c r="BON305" s="476"/>
      <c r="BOO305" s="476"/>
      <c r="BOP305" s="476"/>
      <c r="BOQ305" s="476"/>
      <c r="BOR305" s="476"/>
      <c r="BOS305" s="475"/>
      <c r="BOT305" s="476"/>
      <c r="BOU305" s="476"/>
      <c r="BOV305" s="476"/>
      <c r="BOW305" s="476"/>
      <c r="BOX305" s="476"/>
      <c r="BOY305" s="476"/>
      <c r="BOZ305" s="476"/>
      <c r="BPA305" s="475"/>
      <c r="BPB305" s="476"/>
      <c r="BPC305" s="476"/>
      <c r="BPD305" s="476"/>
      <c r="BPE305" s="476"/>
      <c r="BPF305" s="476"/>
      <c r="BPG305" s="476"/>
      <c r="BPH305" s="476"/>
      <c r="BPI305" s="475"/>
      <c r="BPJ305" s="476"/>
      <c r="BPK305" s="476"/>
      <c r="BPL305" s="476"/>
      <c r="BPM305" s="476"/>
      <c r="BPN305" s="476"/>
      <c r="BPO305" s="476"/>
      <c r="BPP305" s="476"/>
      <c r="BPQ305" s="475"/>
      <c r="BPR305" s="476"/>
      <c r="BPS305" s="476"/>
      <c r="BPT305" s="476"/>
      <c r="BPU305" s="476"/>
      <c r="BPV305" s="476"/>
      <c r="BPW305" s="476"/>
      <c r="BPX305" s="476"/>
      <c r="BPY305" s="475"/>
      <c r="BPZ305" s="476"/>
      <c r="BQA305" s="476"/>
      <c r="BQB305" s="476"/>
      <c r="BQC305" s="476"/>
      <c r="BQD305" s="476"/>
      <c r="BQE305" s="476"/>
      <c r="BQF305" s="476"/>
      <c r="BQG305" s="475"/>
      <c r="BQH305" s="476"/>
      <c r="BQI305" s="476"/>
      <c r="BQJ305" s="476"/>
      <c r="BQK305" s="476"/>
      <c r="BQL305" s="476"/>
      <c r="BQM305" s="476"/>
      <c r="BQN305" s="476"/>
      <c r="BQO305" s="475"/>
      <c r="BQP305" s="476"/>
      <c r="BQQ305" s="476"/>
      <c r="BQR305" s="476"/>
      <c r="BQS305" s="476"/>
      <c r="BQT305" s="476"/>
      <c r="BQU305" s="476"/>
      <c r="BQV305" s="476"/>
      <c r="BQW305" s="475"/>
      <c r="BQX305" s="476"/>
      <c r="BQY305" s="476"/>
      <c r="BQZ305" s="476"/>
      <c r="BRA305" s="476"/>
      <c r="BRB305" s="476"/>
      <c r="BRC305" s="476"/>
      <c r="BRD305" s="476"/>
      <c r="BRE305" s="475"/>
      <c r="BRF305" s="476"/>
      <c r="BRG305" s="476"/>
      <c r="BRH305" s="476"/>
      <c r="BRI305" s="476"/>
      <c r="BRJ305" s="476"/>
      <c r="BRK305" s="476"/>
      <c r="BRL305" s="476"/>
      <c r="BRM305" s="475"/>
      <c r="BRN305" s="476"/>
      <c r="BRO305" s="476"/>
      <c r="BRP305" s="476"/>
      <c r="BRQ305" s="476"/>
      <c r="BRR305" s="476"/>
      <c r="BRS305" s="476"/>
      <c r="BRT305" s="476"/>
      <c r="BRU305" s="475"/>
      <c r="BRV305" s="476"/>
      <c r="BRW305" s="476"/>
      <c r="BRX305" s="476"/>
      <c r="BRY305" s="476"/>
      <c r="BRZ305" s="476"/>
      <c r="BSA305" s="476"/>
      <c r="BSB305" s="476"/>
      <c r="BSC305" s="475"/>
      <c r="BSD305" s="476"/>
      <c r="BSE305" s="476"/>
      <c r="BSF305" s="476"/>
      <c r="BSG305" s="476"/>
      <c r="BSH305" s="476"/>
      <c r="BSI305" s="476"/>
      <c r="BSJ305" s="476"/>
      <c r="BSK305" s="475"/>
      <c r="BSL305" s="476"/>
      <c r="BSM305" s="476"/>
      <c r="BSN305" s="476"/>
      <c r="BSO305" s="476"/>
      <c r="BSP305" s="476"/>
      <c r="BSQ305" s="476"/>
      <c r="BSR305" s="476"/>
      <c r="BSS305" s="475"/>
      <c r="BST305" s="476"/>
      <c r="BSU305" s="476"/>
      <c r="BSV305" s="476"/>
      <c r="BSW305" s="476"/>
      <c r="BSX305" s="476"/>
      <c r="BSY305" s="476"/>
      <c r="BSZ305" s="476"/>
      <c r="BTA305" s="475"/>
      <c r="BTB305" s="476"/>
      <c r="BTC305" s="476"/>
      <c r="BTD305" s="476"/>
      <c r="BTE305" s="476"/>
      <c r="BTF305" s="476"/>
      <c r="BTG305" s="476"/>
      <c r="BTH305" s="476"/>
      <c r="BTI305" s="475"/>
      <c r="BTJ305" s="476"/>
      <c r="BTK305" s="476"/>
      <c r="BTL305" s="476"/>
      <c r="BTM305" s="476"/>
      <c r="BTN305" s="476"/>
      <c r="BTO305" s="476"/>
      <c r="BTP305" s="476"/>
      <c r="BTQ305" s="475"/>
      <c r="BTR305" s="476"/>
      <c r="BTS305" s="476"/>
      <c r="BTT305" s="476"/>
      <c r="BTU305" s="476"/>
      <c r="BTV305" s="476"/>
      <c r="BTW305" s="476"/>
      <c r="BTX305" s="476"/>
      <c r="BTY305" s="475"/>
      <c r="BTZ305" s="476"/>
      <c r="BUA305" s="476"/>
      <c r="BUB305" s="476"/>
      <c r="BUC305" s="476"/>
      <c r="BUD305" s="476"/>
      <c r="BUE305" s="476"/>
      <c r="BUF305" s="476"/>
      <c r="BUG305" s="475"/>
      <c r="BUH305" s="476"/>
      <c r="BUI305" s="476"/>
      <c r="BUJ305" s="476"/>
      <c r="BUK305" s="476"/>
      <c r="BUL305" s="476"/>
      <c r="BUM305" s="476"/>
      <c r="BUN305" s="476"/>
      <c r="BUO305" s="475"/>
      <c r="BUP305" s="476"/>
      <c r="BUQ305" s="476"/>
      <c r="BUR305" s="476"/>
      <c r="BUS305" s="476"/>
      <c r="BUT305" s="476"/>
      <c r="BUU305" s="476"/>
      <c r="BUV305" s="476"/>
      <c r="BUW305" s="475"/>
      <c r="BUX305" s="476"/>
      <c r="BUY305" s="476"/>
      <c r="BUZ305" s="476"/>
      <c r="BVA305" s="476"/>
      <c r="BVB305" s="476"/>
      <c r="BVC305" s="476"/>
      <c r="BVD305" s="476"/>
      <c r="BVE305" s="475"/>
      <c r="BVF305" s="476"/>
      <c r="BVG305" s="476"/>
      <c r="BVH305" s="476"/>
      <c r="BVI305" s="476"/>
      <c r="BVJ305" s="476"/>
      <c r="BVK305" s="476"/>
      <c r="BVL305" s="476"/>
      <c r="BVM305" s="475"/>
      <c r="BVN305" s="476"/>
      <c r="BVO305" s="476"/>
      <c r="BVP305" s="476"/>
      <c r="BVQ305" s="476"/>
      <c r="BVR305" s="476"/>
      <c r="BVS305" s="476"/>
      <c r="BVT305" s="476"/>
      <c r="BVU305" s="475"/>
      <c r="BVV305" s="476"/>
      <c r="BVW305" s="476"/>
      <c r="BVX305" s="476"/>
      <c r="BVY305" s="476"/>
      <c r="BVZ305" s="476"/>
      <c r="BWA305" s="476"/>
      <c r="BWB305" s="476"/>
      <c r="BWC305" s="475"/>
      <c r="BWD305" s="476"/>
      <c r="BWE305" s="476"/>
      <c r="BWF305" s="476"/>
      <c r="BWG305" s="476"/>
      <c r="BWH305" s="476"/>
      <c r="BWI305" s="476"/>
      <c r="BWJ305" s="476"/>
      <c r="BWK305" s="475"/>
      <c r="BWL305" s="476"/>
      <c r="BWM305" s="476"/>
      <c r="BWN305" s="476"/>
      <c r="BWO305" s="476"/>
      <c r="BWP305" s="476"/>
      <c r="BWQ305" s="476"/>
      <c r="BWR305" s="476"/>
      <c r="BWS305" s="475"/>
      <c r="BWT305" s="476"/>
      <c r="BWU305" s="476"/>
      <c r="BWV305" s="476"/>
      <c r="BWW305" s="476"/>
      <c r="BWX305" s="476"/>
      <c r="BWY305" s="476"/>
      <c r="BWZ305" s="476"/>
      <c r="BXA305" s="475"/>
      <c r="BXB305" s="476"/>
      <c r="BXC305" s="476"/>
      <c r="BXD305" s="476"/>
      <c r="BXE305" s="476"/>
      <c r="BXF305" s="476"/>
      <c r="BXG305" s="476"/>
      <c r="BXH305" s="476"/>
      <c r="BXI305" s="475"/>
      <c r="BXJ305" s="476"/>
      <c r="BXK305" s="476"/>
      <c r="BXL305" s="476"/>
      <c r="BXM305" s="476"/>
      <c r="BXN305" s="476"/>
      <c r="BXO305" s="476"/>
      <c r="BXP305" s="476"/>
      <c r="BXQ305" s="475"/>
      <c r="BXR305" s="476"/>
      <c r="BXS305" s="476"/>
      <c r="BXT305" s="476"/>
      <c r="BXU305" s="476"/>
      <c r="BXV305" s="476"/>
      <c r="BXW305" s="476"/>
      <c r="BXX305" s="476"/>
      <c r="BXY305" s="475"/>
      <c r="BXZ305" s="476"/>
      <c r="BYA305" s="476"/>
      <c r="BYB305" s="476"/>
      <c r="BYC305" s="476"/>
      <c r="BYD305" s="476"/>
      <c r="BYE305" s="476"/>
      <c r="BYF305" s="476"/>
      <c r="BYG305" s="475"/>
      <c r="BYH305" s="476"/>
      <c r="BYI305" s="476"/>
      <c r="BYJ305" s="476"/>
      <c r="BYK305" s="476"/>
      <c r="BYL305" s="476"/>
      <c r="BYM305" s="476"/>
      <c r="BYN305" s="476"/>
      <c r="BYO305" s="475"/>
      <c r="BYP305" s="476"/>
      <c r="BYQ305" s="476"/>
      <c r="BYR305" s="476"/>
      <c r="BYS305" s="476"/>
      <c r="BYT305" s="476"/>
      <c r="BYU305" s="476"/>
      <c r="BYV305" s="476"/>
      <c r="BYW305" s="475"/>
      <c r="BYX305" s="476"/>
      <c r="BYY305" s="476"/>
      <c r="BYZ305" s="476"/>
      <c r="BZA305" s="476"/>
      <c r="BZB305" s="476"/>
      <c r="BZC305" s="476"/>
      <c r="BZD305" s="476"/>
      <c r="BZE305" s="475"/>
      <c r="BZF305" s="476"/>
      <c r="BZG305" s="476"/>
      <c r="BZH305" s="476"/>
      <c r="BZI305" s="476"/>
      <c r="BZJ305" s="476"/>
      <c r="BZK305" s="476"/>
      <c r="BZL305" s="476"/>
      <c r="BZM305" s="475"/>
      <c r="BZN305" s="476"/>
      <c r="BZO305" s="476"/>
      <c r="BZP305" s="476"/>
      <c r="BZQ305" s="476"/>
      <c r="BZR305" s="476"/>
      <c r="BZS305" s="476"/>
      <c r="BZT305" s="476"/>
      <c r="BZU305" s="475"/>
      <c r="BZV305" s="476"/>
      <c r="BZW305" s="476"/>
      <c r="BZX305" s="476"/>
      <c r="BZY305" s="476"/>
      <c r="BZZ305" s="476"/>
      <c r="CAA305" s="476"/>
      <c r="CAB305" s="476"/>
      <c r="CAC305" s="475"/>
      <c r="CAD305" s="476"/>
      <c r="CAE305" s="476"/>
      <c r="CAF305" s="476"/>
      <c r="CAG305" s="476"/>
      <c r="CAH305" s="476"/>
      <c r="CAI305" s="476"/>
      <c r="CAJ305" s="476"/>
      <c r="CAK305" s="475"/>
      <c r="CAL305" s="476"/>
      <c r="CAM305" s="476"/>
      <c r="CAN305" s="476"/>
      <c r="CAO305" s="476"/>
      <c r="CAP305" s="476"/>
      <c r="CAQ305" s="476"/>
      <c r="CAR305" s="476"/>
      <c r="CAS305" s="475"/>
      <c r="CAT305" s="476"/>
      <c r="CAU305" s="476"/>
      <c r="CAV305" s="476"/>
      <c r="CAW305" s="476"/>
      <c r="CAX305" s="476"/>
      <c r="CAY305" s="476"/>
      <c r="CAZ305" s="476"/>
      <c r="CBA305" s="475"/>
      <c r="CBB305" s="476"/>
      <c r="CBC305" s="476"/>
      <c r="CBD305" s="476"/>
      <c r="CBE305" s="476"/>
      <c r="CBF305" s="476"/>
      <c r="CBG305" s="476"/>
      <c r="CBH305" s="476"/>
      <c r="CBI305" s="475"/>
      <c r="CBJ305" s="476"/>
      <c r="CBK305" s="476"/>
      <c r="CBL305" s="476"/>
      <c r="CBM305" s="476"/>
      <c r="CBN305" s="476"/>
      <c r="CBO305" s="476"/>
      <c r="CBP305" s="476"/>
      <c r="CBQ305" s="475"/>
      <c r="CBR305" s="476"/>
      <c r="CBS305" s="476"/>
      <c r="CBT305" s="476"/>
      <c r="CBU305" s="476"/>
      <c r="CBV305" s="476"/>
      <c r="CBW305" s="476"/>
      <c r="CBX305" s="476"/>
      <c r="CBY305" s="475"/>
      <c r="CBZ305" s="476"/>
      <c r="CCA305" s="476"/>
      <c r="CCB305" s="476"/>
      <c r="CCC305" s="476"/>
      <c r="CCD305" s="476"/>
      <c r="CCE305" s="476"/>
      <c r="CCF305" s="476"/>
      <c r="CCG305" s="475"/>
      <c r="CCH305" s="476"/>
      <c r="CCI305" s="476"/>
      <c r="CCJ305" s="476"/>
      <c r="CCK305" s="476"/>
      <c r="CCL305" s="476"/>
      <c r="CCM305" s="476"/>
      <c r="CCN305" s="476"/>
      <c r="CCO305" s="475"/>
      <c r="CCP305" s="476"/>
      <c r="CCQ305" s="476"/>
      <c r="CCR305" s="476"/>
      <c r="CCS305" s="476"/>
      <c r="CCT305" s="476"/>
      <c r="CCU305" s="476"/>
      <c r="CCV305" s="476"/>
      <c r="CCW305" s="475"/>
      <c r="CCX305" s="476"/>
      <c r="CCY305" s="476"/>
      <c r="CCZ305" s="476"/>
      <c r="CDA305" s="476"/>
      <c r="CDB305" s="476"/>
      <c r="CDC305" s="476"/>
      <c r="CDD305" s="476"/>
      <c r="CDE305" s="475"/>
      <c r="CDF305" s="476"/>
      <c r="CDG305" s="476"/>
      <c r="CDH305" s="476"/>
      <c r="CDI305" s="476"/>
      <c r="CDJ305" s="476"/>
      <c r="CDK305" s="476"/>
      <c r="CDL305" s="476"/>
      <c r="CDM305" s="475"/>
      <c r="CDN305" s="476"/>
      <c r="CDO305" s="476"/>
      <c r="CDP305" s="476"/>
      <c r="CDQ305" s="476"/>
      <c r="CDR305" s="476"/>
      <c r="CDS305" s="476"/>
      <c r="CDT305" s="476"/>
      <c r="CDU305" s="475"/>
      <c r="CDV305" s="476"/>
      <c r="CDW305" s="476"/>
      <c r="CDX305" s="476"/>
      <c r="CDY305" s="476"/>
      <c r="CDZ305" s="476"/>
      <c r="CEA305" s="476"/>
      <c r="CEB305" s="476"/>
      <c r="CEC305" s="475"/>
      <c r="CED305" s="476"/>
      <c r="CEE305" s="476"/>
      <c r="CEF305" s="476"/>
      <c r="CEG305" s="476"/>
      <c r="CEH305" s="476"/>
      <c r="CEI305" s="476"/>
      <c r="CEJ305" s="476"/>
      <c r="CEK305" s="475"/>
      <c r="CEL305" s="476"/>
      <c r="CEM305" s="476"/>
      <c r="CEN305" s="476"/>
      <c r="CEO305" s="476"/>
      <c r="CEP305" s="476"/>
      <c r="CEQ305" s="476"/>
      <c r="CER305" s="476"/>
      <c r="CES305" s="475"/>
      <c r="CET305" s="476"/>
      <c r="CEU305" s="476"/>
      <c r="CEV305" s="476"/>
      <c r="CEW305" s="476"/>
      <c r="CEX305" s="476"/>
      <c r="CEY305" s="476"/>
      <c r="CEZ305" s="476"/>
      <c r="CFA305" s="475"/>
      <c r="CFB305" s="476"/>
      <c r="CFC305" s="476"/>
      <c r="CFD305" s="476"/>
      <c r="CFE305" s="476"/>
      <c r="CFF305" s="476"/>
      <c r="CFG305" s="476"/>
      <c r="CFH305" s="476"/>
      <c r="CFI305" s="475"/>
      <c r="CFJ305" s="476"/>
      <c r="CFK305" s="476"/>
      <c r="CFL305" s="476"/>
      <c r="CFM305" s="476"/>
      <c r="CFN305" s="476"/>
      <c r="CFO305" s="476"/>
      <c r="CFP305" s="476"/>
      <c r="CFQ305" s="475"/>
      <c r="CFR305" s="476"/>
      <c r="CFS305" s="476"/>
      <c r="CFT305" s="476"/>
      <c r="CFU305" s="476"/>
      <c r="CFV305" s="476"/>
      <c r="CFW305" s="476"/>
      <c r="CFX305" s="476"/>
      <c r="CFY305" s="475"/>
      <c r="CFZ305" s="476"/>
      <c r="CGA305" s="476"/>
      <c r="CGB305" s="476"/>
      <c r="CGC305" s="476"/>
      <c r="CGD305" s="476"/>
      <c r="CGE305" s="476"/>
      <c r="CGF305" s="476"/>
      <c r="CGG305" s="475"/>
      <c r="CGH305" s="476"/>
      <c r="CGI305" s="476"/>
      <c r="CGJ305" s="476"/>
      <c r="CGK305" s="476"/>
      <c r="CGL305" s="476"/>
      <c r="CGM305" s="476"/>
      <c r="CGN305" s="476"/>
      <c r="CGO305" s="475"/>
      <c r="CGP305" s="476"/>
      <c r="CGQ305" s="476"/>
      <c r="CGR305" s="476"/>
      <c r="CGS305" s="476"/>
      <c r="CGT305" s="476"/>
      <c r="CGU305" s="476"/>
      <c r="CGV305" s="476"/>
      <c r="CGW305" s="475"/>
      <c r="CGX305" s="476"/>
      <c r="CGY305" s="476"/>
      <c r="CGZ305" s="476"/>
      <c r="CHA305" s="476"/>
      <c r="CHB305" s="476"/>
      <c r="CHC305" s="476"/>
      <c r="CHD305" s="476"/>
      <c r="CHE305" s="475"/>
      <c r="CHF305" s="476"/>
      <c r="CHG305" s="476"/>
      <c r="CHH305" s="476"/>
      <c r="CHI305" s="476"/>
      <c r="CHJ305" s="476"/>
      <c r="CHK305" s="476"/>
      <c r="CHL305" s="476"/>
      <c r="CHM305" s="475"/>
      <c r="CHN305" s="476"/>
      <c r="CHO305" s="476"/>
      <c r="CHP305" s="476"/>
      <c r="CHQ305" s="476"/>
      <c r="CHR305" s="476"/>
      <c r="CHS305" s="476"/>
      <c r="CHT305" s="476"/>
      <c r="CHU305" s="475"/>
      <c r="CHV305" s="476"/>
      <c r="CHW305" s="476"/>
      <c r="CHX305" s="476"/>
      <c r="CHY305" s="476"/>
      <c r="CHZ305" s="476"/>
      <c r="CIA305" s="476"/>
      <c r="CIB305" s="476"/>
      <c r="CIC305" s="475"/>
      <c r="CID305" s="476"/>
      <c r="CIE305" s="476"/>
      <c r="CIF305" s="476"/>
      <c r="CIG305" s="476"/>
      <c r="CIH305" s="476"/>
      <c r="CII305" s="476"/>
      <c r="CIJ305" s="476"/>
      <c r="CIK305" s="475"/>
      <c r="CIL305" s="476"/>
      <c r="CIM305" s="476"/>
      <c r="CIN305" s="476"/>
      <c r="CIO305" s="476"/>
      <c r="CIP305" s="476"/>
      <c r="CIQ305" s="476"/>
      <c r="CIR305" s="476"/>
      <c r="CIS305" s="475"/>
      <c r="CIT305" s="476"/>
      <c r="CIU305" s="476"/>
      <c r="CIV305" s="476"/>
      <c r="CIW305" s="476"/>
      <c r="CIX305" s="476"/>
      <c r="CIY305" s="476"/>
      <c r="CIZ305" s="476"/>
      <c r="CJA305" s="475"/>
      <c r="CJB305" s="476"/>
      <c r="CJC305" s="476"/>
      <c r="CJD305" s="476"/>
      <c r="CJE305" s="476"/>
      <c r="CJF305" s="476"/>
      <c r="CJG305" s="476"/>
      <c r="CJH305" s="476"/>
      <c r="CJI305" s="475"/>
      <c r="CJJ305" s="476"/>
      <c r="CJK305" s="476"/>
      <c r="CJL305" s="476"/>
      <c r="CJM305" s="476"/>
      <c r="CJN305" s="476"/>
      <c r="CJO305" s="476"/>
      <c r="CJP305" s="476"/>
      <c r="CJQ305" s="475"/>
      <c r="CJR305" s="476"/>
      <c r="CJS305" s="476"/>
      <c r="CJT305" s="476"/>
      <c r="CJU305" s="476"/>
      <c r="CJV305" s="476"/>
      <c r="CJW305" s="476"/>
      <c r="CJX305" s="476"/>
      <c r="CJY305" s="475"/>
      <c r="CJZ305" s="476"/>
      <c r="CKA305" s="476"/>
      <c r="CKB305" s="476"/>
      <c r="CKC305" s="476"/>
      <c r="CKD305" s="476"/>
      <c r="CKE305" s="476"/>
      <c r="CKF305" s="476"/>
      <c r="CKG305" s="475"/>
      <c r="CKH305" s="476"/>
      <c r="CKI305" s="476"/>
      <c r="CKJ305" s="476"/>
      <c r="CKK305" s="476"/>
      <c r="CKL305" s="476"/>
      <c r="CKM305" s="476"/>
      <c r="CKN305" s="476"/>
      <c r="CKO305" s="475"/>
      <c r="CKP305" s="476"/>
      <c r="CKQ305" s="476"/>
      <c r="CKR305" s="476"/>
      <c r="CKS305" s="476"/>
      <c r="CKT305" s="476"/>
      <c r="CKU305" s="476"/>
      <c r="CKV305" s="476"/>
      <c r="CKW305" s="475"/>
      <c r="CKX305" s="476"/>
      <c r="CKY305" s="476"/>
      <c r="CKZ305" s="476"/>
      <c r="CLA305" s="476"/>
      <c r="CLB305" s="476"/>
      <c r="CLC305" s="476"/>
      <c r="CLD305" s="476"/>
      <c r="CLE305" s="475"/>
      <c r="CLF305" s="476"/>
      <c r="CLG305" s="476"/>
      <c r="CLH305" s="476"/>
      <c r="CLI305" s="476"/>
      <c r="CLJ305" s="476"/>
      <c r="CLK305" s="476"/>
      <c r="CLL305" s="476"/>
      <c r="CLM305" s="475"/>
      <c r="CLN305" s="476"/>
      <c r="CLO305" s="476"/>
      <c r="CLP305" s="476"/>
      <c r="CLQ305" s="476"/>
      <c r="CLR305" s="476"/>
      <c r="CLS305" s="476"/>
      <c r="CLT305" s="476"/>
      <c r="CLU305" s="475"/>
      <c r="CLV305" s="476"/>
      <c r="CLW305" s="476"/>
      <c r="CLX305" s="476"/>
      <c r="CLY305" s="476"/>
      <c r="CLZ305" s="476"/>
      <c r="CMA305" s="476"/>
      <c r="CMB305" s="476"/>
      <c r="CMC305" s="475"/>
      <c r="CMD305" s="476"/>
      <c r="CME305" s="476"/>
      <c r="CMF305" s="476"/>
      <c r="CMG305" s="476"/>
      <c r="CMH305" s="476"/>
      <c r="CMI305" s="476"/>
      <c r="CMJ305" s="476"/>
      <c r="CMK305" s="475"/>
      <c r="CML305" s="476"/>
      <c r="CMM305" s="476"/>
      <c r="CMN305" s="476"/>
      <c r="CMO305" s="476"/>
      <c r="CMP305" s="476"/>
      <c r="CMQ305" s="476"/>
      <c r="CMR305" s="476"/>
      <c r="CMS305" s="475"/>
      <c r="CMT305" s="476"/>
      <c r="CMU305" s="476"/>
      <c r="CMV305" s="476"/>
      <c r="CMW305" s="476"/>
      <c r="CMX305" s="476"/>
      <c r="CMY305" s="476"/>
      <c r="CMZ305" s="476"/>
      <c r="CNA305" s="475"/>
      <c r="CNB305" s="476"/>
      <c r="CNC305" s="476"/>
      <c r="CND305" s="476"/>
      <c r="CNE305" s="476"/>
      <c r="CNF305" s="476"/>
      <c r="CNG305" s="476"/>
      <c r="CNH305" s="476"/>
      <c r="CNI305" s="475"/>
      <c r="CNJ305" s="476"/>
      <c r="CNK305" s="476"/>
      <c r="CNL305" s="476"/>
      <c r="CNM305" s="476"/>
      <c r="CNN305" s="476"/>
      <c r="CNO305" s="476"/>
      <c r="CNP305" s="476"/>
      <c r="CNQ305" s="475"/>
      <c r="CNR305" s="476"/>
      <c r="CNS305" s="476"/>
      <c r="CNT305" s="476"/>
      <c r="CNU305" s="476"/>
      <c r="CNV305" s="476"/>
      <c r="CNW305" s="476"/>
      <c r="CNX305" s="476"/>
      <c r="CNY305" s="475"/>
      <c r="CNZ305" s="476"/>
      <c r="COA305" s="476"/>
      <c r="COB305" s="476"/>
      <c r="COC305" s="476"/>
      <c r="COD305" s="476"/>
      <c r="COE305" s="476"/>
      <c r="COF305" s="476"/>
      <c r="COG305" s="475"/>
      <c r="COH305" s="476"/>
      <c r="COI305" s="476"/>
      <c r="COJ305" s="476"/>
      <c r="COK305" s="476"/>
      <c r="COL305" s="476"/>
      <c r="COM305" s="476"/>
      <c r="CON305" s="476"/>
      <c r="COO305" s="475"/>
      <c r="COP305" s="476"/>
      <c r="COQ305" s="476"/>
      <c r="COR305" s="476"/>
      <c r="COS305" s="476"/>
      <c r="COT305" s="476"/>
      <c r="COU305" s="476"/>
      <c r="COV305" s="476"/>
      <c r="COW305" s="475"/>
      <c r="COX305" s="476"/>
      <c r="COY305" s="476"/>
      <c r="COZ305" s="476"/>
      <c r="CPA305" s="476"/>
      <c r="CPB305" s="476"/>
      <c r="CPC305" s="476"/>
      <c r="CPD305" s="476"/>
      <c r="CPE305" s="475"/>
      <c r="CPF305" s="476"/>
      <c r="CPG305" s="476"/>
      <c r="CPH305" s="476"/>
      <c r="CPI305" s="476"/>
      <c r="CPJ305" s="476"/>
      <c r="CPK305" s="476"/>
      <c r="CPL305" s="476"/>
      <c r="CPM305" s="475"/>
      <c r="CPN305" s="476"/>
      <c r="CPO305" s="476"/>
      <c r="CPP305" s="476"/>
      <c r="CPQ305" s="476"/>
      <c r="CPR305" s="476"/>
      <c r="CPS305" s="476"/>
      <c r="CPT305" s="476"/>
      <c r="CPU305" s="475"/>
      <c r="CPV305" s="476"/>
      <c r="CPW305" s="476"/>
      <c r="CPX305" s="476"/>
      <c r="CPY305" s="476"/>
      <c r="CPZ305" s="476"/>
      <c r="CQA305" s="476"/>
      <c r="CQB305" s="476"/>
      <c r="CQC305" s="475"/>
      <c r="CQD305" s="476"/>
      <c r="CQE305" s="476"/>
      <c r="CQF305" s="476"/>
      <c r="CQG305" s="476"/>
      <c r="CQH305" s="476"/>
      <c r="CQI305" s="476"/>
      <c r="CQJ305" s="476"/>
      <c r="CQK305" s="475"/>
      <c r="CQL305" s="476"/>
      <c r="CQM305" s="476"/>
      <c r="CQN305" s="476"/>
      <c r="CQO305" s="476"/>
      <c r="CQP305" s="476"/>
      <c r="CQQ305" s="476"/>
      <c r="CQR305" s="476"/>
      <c r="CQS305" s="475"/>
      <c r="CQT305" s="476"/>
      <c r="CQU305" s="476"/>
      <c r="CQV305" s="476"/>
      <c r="CQW305" s="476"/>
      <c r="CQX305" s="476"/>
      <c r="CQY305" s="476"/>
      <c r="CQZ305" s="476"/>
      <c r="CRA305" s="475"/>
      <c r="CRB305" s="476"/>
      <c r="CRC305" s="476"/>
      <c r="CRD305" s="476"/>
      <c r="CRE305" s="476"/>
      <c r="CRF305" s="476"/>
      <c r="CRG305" s="476"/>
      <c r="CRH305" s="476"/>
      <c r="CRI305" s="475"/>
      <c r="CRJ305" s="476"/>
      <c r="CRK305" s="476"/>
      <c r="CRL305" s="476"/>
      <c r="CRM305" s="476"/>
      <c r="CRN305" s="476"/>
      <c r="CRO305" s="476"/>
      <c r="CRP305" s="476"/>
      <c r="CRQ305" s="475"/>
      <c r="CRR305" s="476"/>
      <c r="CRS305" s="476"/>
      <c r="CRT305" s="476"/>
      <c r="CRU305" s="476"/>
      <c r="CRV305" s="476"/>
      <c r="CRW305" s="476"/>
      <c r="CRX305" s="476"/>
      <c r="CRY305" s="475"/>
      <c r="CRZ305" s="476"/>
      <c r="CSA305" s="476"/>
      <c r="CSB305" s="476"/>
      <c r="CSC305" s="476"/>
      <c r="CSD305" s="476"/>
      <c r="CSE305" s="476"/>
      <c r="CSF305" s="476"/>
      <c r="CSG305" s="475"/>
      <c r="CSH305" s="476"/>
      <c r="CSI305" s="476"/>
      <c r="CSJ305" s="476"/>
      <c r="CSK305" s="476"/>
      <c r="CSL305" s="476"/>
      <c r="CSM305" s="476"/>
      <c r="CSN305" s="476"/>
      <c r="CSO305" s="475"/>
      <c r="CSP305" s="476"/>
      <c r="CSQ305" s="476"/>
      <c r="CSR305" s="476"/>
      <c r="CSS305" s="476"/>
      <c r="CST305" s="476"/>
      <c r="CSU305" s="476"/>
      <c r="CSV305" s="476"/>
      <c r="CSW305" s="475"/>
      <c r="CSX305" s="476"/>
      <c r="CSY305" s="476"/>
      <c r="CSZ305" s="476"/>
      <c r="CTA305" s="476"/>
      <c r="CTB305" s="476"/>
      <c r="CTC305" s="476"/>
      <c r="CTD305" s="476"/>
      <c r="CTE305" s="475"/>
      <c r="CTF305" s="476"/>
      <c r="CTG305" s="476"/>
      <c r="CTH305" s="476"/>
      <c r="CTI305" s="476"/>
      <c r="CTJ305" s="476"/>
      <c r="CTK305" s="476"/>
      <c r="CTL305" s="476"/>
      <c r="CTM305" s="475"/>
      <c r="CTN305" s="476"/>
      <c r="CTO305" s="476"/>
      <c r="CTP305" s="476"/>
      <c r="CTQ305" s="476"/>
      <c r="CTR305" s="476"/>
      <c r="CTS305" s="476"/>
      <c r="CTT305" s="476"/>
      <c r="CTU305" s="475"/>
      <c r="CTV305" s="476"/>
      <c r="CTW305" s="476"/>
      <c r="CTX305" s="476"/>
      <c r="CTY305" s="476"/>
      <c r="CTZ305" s="476"/>
      <c r="CUA305" s="476"/>
      <c r="CUB305" s="476"/>
      <c r="CUC305" s="475"/>
      <c r="CUD305" s="476"/>
      <c r="CUE305" s="476"/>
      <c r="CUF305" s="476"/>
      <c r="CUG305" s="476"/>
      <c r="CUH305" s="476"/>
      <c r="CUI305" s="476"/>
      <c r="CUJ305" s="476"/>
      <c r="CUK305" s="475"/>
      <c r="CUL305" s="476"/>
      <c r="CUM305" s="476"/>
      <c r="CUN305" s="476"/>
      <c r="CUO305" s="476"/>
      <c r="CUP305" s="476"/>
      <c r="CUQ305" s="476"/>
      <c r="CUR305" s="476"/>
      <c r="CUS305" s="475"/>
      <c r="CUT305" s="476"/>
      <c r="CUU305" s="476"/>
      <c r="CUV305" s="476"/>
      <c r="CUW305" s="476"/>
      <c r="CUX305" s="476"/>
      <c r="CUY305" s="476"/>
      <c r="CUZ305" s="476"/>
      <c r="CVA305" s="475"/>
      <c r="CVB305" s="476"/>
      <c r="CVC305" s="476"/>
      <c r="CVD305" s="476"/>
      <c r="CVE305" s="476"/>
      <c r="CVF305" s="476"/>
      <c r="CVG305" s="476"/>
      <c r="CVH305" s="476"/>
      <c r="CVI305" s="475"/>
      <c r="CVJ305" s="476"/>
      <c r="CVK305" s="476"/>
      <c r="CVL305" s="476"/>
      <c r="CVM305" s="476"/>
      <c r="CVN305" s="476"/>
      <c r="CVO305" s="476"/>
      <c r="CVP305" s="476"/>
      <c r="CVQ305" s="475"/>
      <c r="CVR305" s="476"/>
      <c r="CVS305" s="476"/>
      <c r="CVT305" s="476"/>
      <c r="CVU305" s="476"/>
      <c r="CVV305" s="476"/>
      <c r="CVW305" s="476"/>
      <c r="CVX305" s="476"/>
      <c r="CVY305" s="475"/>
      <c r="CVZ305" s="476"/>
      <c r="CWA305" s="476"/>
      <c r="CWB305" s="476"/>
      <c r="CWC305" s="476"/>
      <c r="CWD305" s="476"/>
      <c r="CWE305" s="476"/>
      <c r="CWF305" s="476"/>
      <c r="CWG305" s="475"/>
      <c r="CWH305" s="476"/>
      <c r="CWI305" s="476"/>
      <c r="CWJ305" s="476"/>
      <c r="CWK305" s="476"/>
      <c r="CWL305" s="476"/>
      <c r="CWM305" s="476"/>
      <c r="CWN305" s="476"/>
      <c r="CWO305" s="475"/>
      <c r="CWP305" s="476"/>
      <c r="CWQ305" s="476"/>
      <c r="CWR305" s="476"/>
      <c r="CWS305" s="476"/>
      <c r="CWT305" s="476"/>
      <c r="CWU305" s="476"/>
      <c r="CWV305" s="476"/>
      <c r="CWW305" s="475"/>
      <c r="CWX305" s="476"/>
      <c r="CWY305" s="476"/>
      <c r="CWZ305" s="476"/>
      <c r="CXA305" s="476"/>
      <c r="CXB305" s="476"/>
      <c r="CXC305" s="476"/>
      <c r="CXD305" s="476"/>
      <c r="CXE305" s="475"/>
      <c r="CXF305" s="476"/>
      <c r="CXG305" s="476"/>
      <c r="CXH305" s="476"/>
      <c r="CXI305" s="476"/>
      <c r="CXJ305" s="476"/>
      <c r="CXK305" s="476"/>
      <c r="CXL305" s="476"/>
      <c r="CXM305" s="475"/>
      <c r="CXN305" s="476"/>
      <c r="CXO305" s="476"/>
      <c r="CXP305" s="476"/>
      <c r="CXQ305" s="476"/>
      <c r="CXR305" s="476"/>
      <c r="CXS305" s="476"/>
      <c r="CXT305" s="476"/>
      <c r="CXU305" s="475"/>
      <c r="CXV305" s="476"/>
      <c r="CXW305" s="476"/>
      <c r="CXX305" s="476"/>
      <c r="CXY305" s="476"/>
      <c r="CXZ305" s="476"/>
      <c r="CYA305" s="476"/>
      <c r="CYB305" s="476"/>
      <c r="CYC305" s="475"/>
      <c r="CYD305" s="476"/>
      <c r="CYE305" s="476"/>
      <c r="CYF305" s="476"/>
      <c r="CYG305" s="476"/>
      <c r="CYH305" s="476"/>
      <c r="CYI305" s="476"/>
      <c r="CYJ305" s="476"/>
      <c r="CYK305" s="475"/>
      <c r="CYL305" s="476"/>
      <c r="CYM305" s="476"/>
      <c r="CYN305" s="476"/>
      <c r="CYO305" s="476"/>
      <c r="CYP305" s="476"/>
      <c r="CYQ305" s="476"/>
      <c r="CYR305" s="476"/>
      <c r="CYS305" s="475"/>
      <c r="CYT305" s="476"/>
      <c r="CYU305" s="476"/>
      <c r="CYV305" s="476"/>
      <c r="CYW305" s="476"/>
      <c r="CYX305" s="476"/>
      <c r="CYY305" s="476"/>
      <c r="CYZ305" s="476"/>
      <c r="CZA305" s="475"/>
      <c r="CZB305" s="476"/>
      <c r="CZC305" s="476"/>
      <c r="CZD305" s="476"/>
      <c r="CZE305" s="476"/>
      <c r="CZF305" s="476"/>
      <c r="CZG305" s="476"/>
      <c r="CZH305" s="476"/>
      <c r="CZI305" s="475"/>
      <c r="CZJ305" s="476"/>
      <c r="CZK305" s="476"/>
      <c r="CZL305" s="476"/>
      <c r="CZM305" s="476"/>
      <c r="CZN305" s="476"/>
      <c r="CZO305" s="476"/>
      <c r="CZP305" s="476"/>
      <c r="CZQ305" s="475"/>
      <c r="CZR305" s="476"/>
      <c r="CZS305" s="476"/>
      <c r="CZT305" s="476"/>
      <c r="CZU305" s="476"/>
      <c r="CZV305" s="476"/>
      <c r="CZW305" s="476"/>
      <c r="CZX305" s="476"/>
      <c r="CZY305" s="475"/>
      <c r="CZZ305" s="476"/>
      <c r="DAA305" s="476"/>
      <c r="DAB305" s="476"/>
      <c r="DAC305" s="476"/>
      <c r="DAD305" s="476"/>
      <c r="DAE305" s="476"/>
      <c r="DAF305" s="476"/>
      <c r="DAG305" s="475"/>
      <c r="DAH305" s="476"/>
      <c r="DAI305" s="476"/>
      <c r="DAJ305" s="476"/>
      <c r="DAK305" s="476"/>
      <c r="DAL305" s="476"/>
      <c r="DAM305" s="476"/>
      <c r="DAN305" s="476"/>
      <c r="DAO305" s="475"/>
      <c r="DAP305" s="476"/>
      <c r="DAQ305" s="476"/>
      <c r="DAR305" s="476"/>
      <c r="DAS305" s="476"/>
      <c r="DAT305" s="476"/>
      <c r="DAU305" s="476"/>
      <c r="DAV305" s="476"/>
      <c r="DAW305" s="475"/>
      <c r="DAX305" s="476"/>
      <c r="DAY305" s="476"/>
      <c r="DAZ305" s="476"/>
      <c r="DBA305" s="476"/>
      <c r="DBB305" s="476"/>
      <c r="DBC305" s="476"/>
      <c r="DBD305" s="476"/>
      <c r="DBE305" s="475"/>
      <c r="DBF305" s="476"/>
      <c r="DBG305" s="476"/>
      <c r="DBH305" s="476"/>
      <c r="DBI305" s="476"/>
      <c r="DBJ305" s="476"/>
      <c r="DBK305" s="476"/>
      <c r="DBL305" s="476"/>
      <c r="DBM305" s="475"/>
      <c r="DBN305" s="476"/>
      <c r="DBO305" s="476"/>
      <c r="DBP305" s="476"/>
      <c r="DBQ305" s="476"/>
      <c r="DBR305" s="476"/>
      <c r="DBS305" s="476"/>
      <c r="DBT305" s="476"/>
      <c r="DBU305" s="475"/>
      <c r="DBV305" s="476"/>
      <c r="DBW305" s="476"/>
      <c r="DBX305" s="476"/>
      <c r="DBY305" s="476"/>
      <c r="DBZ305" s="476"/>
      <c r="DCA305" s="476"/>
      <c r="DCB305" s="476"/>
      <c r="DCC305" s="475"/>
      <c r="DCD305" s="476"/>
      <c r="DCE305" s="476"/>
      <c r="DCF305" s="476"/>
      <c r="DCG305" s="476"/>
      <c r="DCH305" s="476"/>
      <c r="DCI305" s="476"/>
      <c r="DCJ305" s="476"/>
      <c r="DCK305" s="475"/>
      <c r="DCL305" s="476"/>
      <c r="DCM305" s="476"/>
      <c r="DCN305" s="476"/>
      <c r="DCO305" s="476"/>
      <c r="DCP305" s="476"/>
      <c r="DCQ305" s="476"/>
      <c r="DCR305" s="476"/>
      <c r="DCS305" s="475"/>
      <c r="DCT305" s="476"/>
      <c r="DCU305" s="476"/>
      <c r="DCV305" s="476"/>
      <c r="DCW305" s="476"/>
      <c r="DCX305" s="476"/>
      <c r="DCY305" s="476"/>
      <c r="DCZ305" s="476"/>
      <c r="DDA305" s="475"/>
      <c r="DDB305" s="476"/>
      <c r="DDC305" s="476"/>
      <c r="DDD305" s="476"/>
      <c r="DDE305" s="476"/>
      <c r="DDF305" s="476"/>
      <c r="DDG305" s="476"/>
      <c r="DDH305" s="476"/>
      <c r="DDI305" s="475"/>
      <c r="DDJ305" s="476"/>
      <c r="DDK305" s="476"/>
      <c r="DDL305" s="476"/>
      <c r="DDM305" s="476"/>
      <c r="DDN305" s="476"/>
      <c r="DDO305" s="476"/>
      <c r="DDP305" s="476"/>
      <c r="DDQ305" s="475"/>
      <c r="DDR305" s="476"/>
      <c r="DDS305" s="476"/>
      <c r="DDT305" s="476"/>
      <c r="DDU305" s="476"/>
      <c r="DDV305" s="476"/>
      <c r="DDW305" s="476"/>
      <c r="DDX305" s="476"/>
      <c r="DDY305" s="475"/>
      <c r="DDZ305" s="476"/>
      <c r="DEA305" s="476"/>
      <c r="DEB305" s="476"/>
      <c r="DEC305" s="476"/>
      <c r="DED305" s="476"/>
      <c r="DEE305" s="476"/>
      <c r="DEF305" s="476"/>
      <c r="DEG305" s="475"/>
      <c r="DEH305" s="476"/>
      <c r="DEI305" s="476"/>
      <c r="DEJ305" s="476"/>
      <c r="DEK305" s="476"/>
      <c r="DEL305" s="476"/>
      <c r="DEM305" s="476"/>
      <c r="DEN305" s="476"/>
      <c r="DEO305" s="475"/>
      <c r="DEP305" s="476"/>
      <c r="DEQ305" s="476"/>
      <c r="DER305" s="476"/>
      <c r="DES305" s="476"/>
      <c r="DET305" s="476"/>
      <c r="DEU305" s="476"/>
      <c r="DEV305" s="476"/>
      <c r="DEW305" s="475"/>
      <c r="DEX305" s="476"/>
      <c r="DEY305" s="476"/>
      <c r="DEZ305" s="476"/>
      <c r="DFA305" s="476"/>
      <c r="DFB305" s="476"/>
      <c r="DFC305" s="476"/>
      <c r="DFD305" s="476"/>
      <c r="DFE305" s="475"/>
      <c r="DFF305" s="476"/>
      <c r="DFG305" s="476"/>
      <c r="DFH305" s="476"/>
      <c r="DFI305" s="476"/>
      <c r="DFJ305" s="476"/>
      <c r="DFK305" s="476"/>
      <c r="DFL305" s="476"/>
      <c r="DFM305" s="475"/>
      <c r="DFN305" s="476"/>
      <c r="DFO305" s="476"/>
      <c r="DFP305" s="476"/>
      <c r="DFQ305" s="476"/>
      <c r="DFR305" s="476"/>
      <c r="DFS305" s="476"/>
      <c r="DFT305" s="476"/>
      <c r="DFU305" s="475"/>
      <c r="DFV305" s="476"/>
      <c r="DFW305" s="476"/>
      <c r="DFX305" s="476"/>
      <c r="DFY305" s="476"/>
      <c r="DFZ305" s="476"/>
      <c r="DGA305" s="476"/>
      <c r="DGB305" s="476"/>
      <c r="DGC305" s="475"/>
      <c r="DGD305" s="476"/>
      <c r="DGE305" s="476"/>
      <c r="DGF305" s="476"/>
      <c r="DGG305" s="476"/>
      <c r="DGH305" s="476"/>
      <c r="DGI305" s="476"/>
      <c r="DGJ305" s="476"/>
      <c r="DGK305" s="475"/>
      <c r="DGL305" s="476"/>
      <c r="DGM305" s="476"/>
      <c r="DGN305" s="476"/>
      <c r="DGO305" s="476"/>
      <c r="DGP305" s="476"/>
      <c r="DGQ305" s="476"/>
      <c r="DGR305" s="476"/>
      <c r="DGS305" s="475"/>
      <c r="DGT305" s="476"/>
      <c r="DGU305" s="476"/>
      <c r="DGV305" s="476"/>
      <c r="DGW305" s="476"/>
      <c r="DGX305" s="476"/>
      <c r="DGY305" s="476"/>
      <c r="DGZ305" s="476"/>
      <c r="DHA305" s="475"/>
      <c r="DHB305" s="476"/>
      <c r="DHC305" s="476"/>
      <c r="DHD305" s="476"/>
      <c r="DHE305" s="476"/>
      <c r="DHF305" s="476"/>
      <c r="DHG305" s="476"/>
      <c r="DHH305" s="476"/>
      <c r="DHI305" s="475"/>
      <c r="DHJ305" s="476"/>
      <c r="DHK305" s="476"/>
      <c r="DHL305" s="476"/>
      <c r="DHM305" s="476"/>
      <c r="DHN305" s="476"/>
      <c r="DHO305" s="476"/>
      <c r="DHP305" s="476"/>
      <c r="DHQ305" s="475"/>
      <c r="DHR305" s="476"/>
      <c r="DHS305" s="476"/>
      <c r="DHT305" s="476"/>
      <c r="DHU305" s="476"/>
      <c r="DHV305" s="476"/>
      <c r="DHW305" s="476"/>
      <c r="DHX305" s="476"/>
      <c r="DHY305" s="475"/>
      <c r="DHZ305" s="476"/>
      <c r="DIA305" s="476"/>
      <c r="DIB305" s="476"/>
      <c r="DIC305" s="476"/>
      <c r="DID305" s="476"/>
      <c r="DIE305" s="476"/>
      <c r="DIF305" s="476"/>
      <c r="DIG305" s="475"/>
      <c r="DIH305" s="476"/>
      <c r="DII305" s="476"/>
      <c r="DIJ305" s="476"/>
      <c r="DIK305" s="476"/>
      <c r="DIL305" s="476"/>
      <c r="DIM305" s="476"/>
      <c r="DIN305" s="476"/>
      <c r="DIO305" s="475"/>
      <c r="DIP305" s="476"/>
      <c r="DIQ305" s="476"/>
      <c r="DIR305" s="476"/>
      <c r="DIS305" s="476"/>
      <c r="DIT305" s="476"/>
      <c r="DIU305" s="476"/>
      <c r="DIV305" s="476"/>
      <c r="DIW305" s="475"/>
      <c r="DIX305" s="476"/>
      <c r="DIY305" s="476"/>
      <c r="DIZ305" s="476"/>
      <c r="DJA305" s="476"/>
      <c r="DJB305" s="476"/>
      <c r="DJC305" s="476"/>
      <c r="DJD305" s="476"/>
      <c r="DJE305" s="475"/>
      <c r="DJF305" s="476"/>
      <c r="DJG305" s="476"/>
      <c r="DJH305" s="476"/>
      <c r="DJI305" s="476"/>
      <c r="DJJ305" s="476"/>
      <c r="DJK305" s="476"/>
      <c r="DJL305" s="476"/>
      <c r="DJM305" s="475"/>
      <c r="DJN305" s="476"/>
      <c r="DJO305" s="476"/>
      <c r="DJP305" s="476"/>
      <c r="DJQ305" s="476"/>
      <c r="DJR305" s="476"/>
      <c r="DJS305" s="476"/>
      <c r="DJT305" s="476"/>
      <c r="DJU305" s="475"/>
      <c r="DJV305" s="476"/>
      <c r="DJW305" s="476"/>
      <c r="DJX305" s="476"/>
      <c r="DJY305" s="476"/>
      <c r="DJZ305" s="476"/>
      <c r="DKA305" s="476"/>
      <c r="DKB305" s="476"/>
      <c r="DKC305" s="475"/>
      <c r="DKD305" s="476"/>
      <c r="DKE305" s="476"/>
      <c r="DKF305" s="476"/>
      <c r="DKG305" s="476"/>
      <c r="DKH305" s="476"/>
      <c r="DKI305" s="476"/>
      <c r="DKJ305" s="476"/>
      <c r="DKK305" s="475"/>
      <c r="DKL305" s="476"/>
      <c r="DKM305" s="476"/>
      <c r="DKN305" s="476"/>
      <c r="DKO305" s="476"/>
      <c r="DKP305" s="476"/>
      <c r="DKQ305" s="476"/>
      <c r="DKR305" s="476"/>
      <c r="DKS305" s="475"/>
      <c r="DKT305" s="476"/>
      <c r="DKU305" s="476"/>
      <c r="DKV305" s="476"/>
      <c r="DKW305" s="476"/>
      <c r="DKX305" s="476"/>
      <c r="DKY305" s="476"/>
      <c r="DKZ305" s="476"/>
      <c r="DLA305" s="475"/>
      <c r="DLB305" s="476"/>
      <c r="DLC305" s="476"/>
      <c r="DLD305" s="476"/>
      <c r="DLE305" s="476"/>
      <c r="DLF305" s="476"/>
      <c r="DLG305" s="476"/>
      <c r="DLH305" s="476"/>
      <c r="DLI305" s="475"/>
      <c r="DLJ305" s="476"/>
      <c r="DLK305" s="476"/>
      <c r="DLL305" s="476"/>
      <c r="DLM305" s="476"/>
      <c r="DLN305" s="476"/>
      <c r="DLO305" s="476"/>
      <c r="DLP305" s="476"/>
      <c r="DLQ305" s="475"/>
      <c r="DLR305" s="476"/>
      <c r="DLS305" s="476"/>
      <c r="DLT305" s="476"/>
      <c r="DLU305" s="476"/>
      <c r="DLV305" s="476"/>
      <c r="DLW305" s="476"/>
      <c r="DLX305" s="476"/>
      <c r="DLY305" s="475"/>
      <c r="DLZ305" s="476"/>
      <c r="DMA305" s="476"/>
      <c r="DMB305" s="476"/>
      <c r="DMC305" s="476"/>
      <c r="DMD305" s="476"/>
      <c r="DME305" s="476"/>
      <c r="DMF305" s="476"/>
      <c r="DMG305" s="475"/>
      <c r="DMH305" s="476"/>
      <c r="DMI305" s="476"/>
      <c r="DMJ305" s="476"/>
      <c r="DMK305" s="476"/>
      <c r="DML305" s="476"/>
      <c r="DMM305" s="476"/>
      <c r="DMN305" s="476"/>
      <c r="DMO305" s="475"/>
      <c r="DMP305" s="476"/>
      <c r="DMQ305" s="476"/>
      <c r="DMR305" s="476"/>
      <c r="DMS305" s="476"/>
      <c r="DMT305" s="476"/>
      <c r="DMU305" s="476"/>
      <c r="DMV305" s="476"/>
      <c r="DMW305" s="475"/>
      <c r="DMX305" s="476"/>
      <c r="DMY305" s="476"/>
      <c r="DMZ305" s="476"/>
      <c r="DNA305" s="476"/>
      <c r="DNB305" s="476"/>
      <c r="DNC305" s="476"/>
      <c r="DND305" s="476"/>
      <c r="DNE305" s="475"/>
      <c r="DNF305" s="476"/>
      <c r="DNG305" s="476"/>
      <c r="DNH305" s="476"/>
      <c r="DNI305" s="476"/>
      <c r="DNJ305" s="476"/>
      <c r="DNK305" s="476"/>
      <c r="DNL305" s="476"/>
      <c r="DNM305" s="475"/>
      <c r="DNN305" s="476"/>
      <c r="DNO305" s="476"/>
      <c r="DNP305" s="476"/>
      <c r="DNQ305" s="476"/>
      <c r="DNR305" s="476"/>
      <c r="DNS305" s="476"/>
      <c r="DNT305" s="476"/>
      <c r="DNU305" s="475"/>
      <c r="DNV305" s="476"/>
      <c r="DNW305" s="476"/>
      <c r="DNX305" s="476"/>
      <c r="DNY305" s="476"/>
      <c r="DNZ305" s="476"/>
      <c r="DOA305" s="476"/>
      <c r="DOB305" s="476"/>
      <c r="DOC305" s="475"/>
      <c r="DOD305" s="476"/>
      <c r="DOE305" s="476"/>
      <c r="DOF305" s="476"/>
      <c r="DOG305" s="476"/>
      <c r="DOH305" s="476"/>
      <c r="DOI305" s="476"/>
      <c r="DOJ305" s="476"/>
      <c r="DOK305" s="475"/>
      <c r="DOL305" s="476"/>
      <c r="DOM305" s="476"/>
      <c r="DON305" s="476"/>
      <c r="DOO305" s="476"/>
      <c r="DOP305" s="476"/>
      <c r="DOQ305" s="476"/>
      <c r="DOR305" s="476"/>
      <c r="DOS305" s="475"/>
      <c r="DOT305" s="476"/>
      <c r="DOU305" s="476"/>
      <c r="DOV305" s="476"/>
      <c r="DOW305" s="476"/>
      <c r="DOX305" s="476"/>
      <c r="DOY305" s="476"/>
      <c r="DOZ305" s="476"/>
      <c r="DPA305" s="475"/>
      <c r="DPB305" s="476"/>
      <c r="DPC305" s="476"/>
      <c r="DPD305" s="476"/>
      <c r="DPE305" s="476"/>
      <c r="DPF305" s="476"/>
      <c r="DPG305" s="476"/>
      <c r="DPH305" s="476"/>
      <c r="DPI305" s="475"/>
      <c r="DPJ305" s="476"/>
      <c r="DPK305" s="476"/>
      <c r="DPL305" s="476"/>
      <c r="DPM305" s="476"/>
      <c r="DPN305" s="476"/>
      <c r="DPO305" s="476"/>
      <c r="DPP305" s="476"/>
      <c r="DPQ305" s="475"/>
      <c r="DPR305" s="476"/>
      <c r="DPS305" s="476"/>
      <c r="DPT305" s="476"/>
      <c r="DPU305" s="476"/>
      <c r="DPV305" s="476"/>
      <c r="DPW305" s="476"/>
      <c r="DPX305" s="476"/>
      <c r="DPY305" s="475"/>
      <c r="DPZ305" s="476"/>
      <c r="DQA305" s="476"/>
      <c r="DQB305" s="476"/>
      <c r="DQC305" s="476"/>
      <c r="DQD305" s="476"/>
      <c r="DQE305" s="476"/>
      <c r="DQF305" s="476"/>
      <c r="DQG305" s="475"/>
      <c r="DQH305" s="476"/>
      <c r="DQI305" s="476"/>
      <c r="DQJ305" s="476"/>
      <c r="DQK305" s="476"/>
      <c r="DQL305" s="476"/>
      <c r="DQM305" s="476"/>
      <c r="DQN305" s="476"/>
      <c r="DQO305" s="475"/>
      <c r="DQP305" s="476"/>
      <c r="DQQ305" s="476"/>
      <c r="DQR305" s="476"/>
      <c r="DQS305" s="476"/>
      <c r="DQT305" s="476"/>
      <c r="DQU305" s="476"/>
      <c r="DQV305" s="476"/>
      <c r="DQW305" s="475"/>
      <c r="DQX305" s="476"/>
      <c r="DQY305" s="476"/>
      <c r="DQZ305" s="476"/>
      <c r="DRA305" s="476"/>
      <c r="DRB305" s="476"/>
      <c r="DRC305" s="476"/>
      <c r="DRD305" s="476"/>
      <c r="DRE305" s="475"/>
      <c r="DRF305" s="476"/>
      <c r="DRG305" s="476"/>
      <c r="DRH305" s="476"/>
      <c r="DRI305" s="476"/>
      <c r="DRJ305" s="476"/>
      <c r="DRK305" s="476"/>
      <c r="DRL305" s="476"/>
      <c r="DRM305" s="475"/>
      <c r="DRN305" s="476"/>
      <c r="DRO305" s="476"/>
      <c r="DRP305" s="476"/>
      <c r="DRQ305" s="476"/>
      <c r="DRR305" s="476"/>
      <c r="DRS305" s="476"/>
      <c r="DRT305" s="476"/>
      <c r="DRU305" s="475"/>
      <c r="DRV305" s="476"/>
      <c r="DRW305" s="476"/>
      <c r="DRX305" s="476"/>
      <c r="DRY305" s="476"/>
      <c r="DRZ305" s="476"/>
      <c r="DSA305" s="476"/>
      <c r="DSB305" s="476"/>
      <c r="DSC305" s="475"/>
      <c r="DSD305" s="476"/>
      <c r="DSE305" s="476"/>
      <c r="DSF305" s="476"/>
      <c r="DSG305" s="476"/>
      <c r="DSH305" s="476"/>
      <c r="DSI305" s="476"/>
      <c r="DSJ305" s="476"/>
      <c r="DSK305" s="475"/>
      <c r="DSL305" s="476"/>
      <c r="DSM305" s="476"/>
      <c r="DSN305" s="476"/>
      <c r="DSO305" s="476"/>
      <c r="DSP305" s="476"/>
      <c r="DSQ305" s="476"/>
      <c r="DSR305" s="476"/>
      <c r="DSS305" s="475"/>
      <c r="DST305" s="476"/>
      <c r="DSU305" s="476"/>
      <c r="DSV305" s="476"/>
      <c r="DSW305" s="476"/>
      <c r="DSX305" s="476"/>
      <c r="DSY305" s="476"/>
      <c r="DSZ305" s="476"/>
      <c r="DTA305" s="475"/>
      <c r="DTB305" s="476"/>
      <c r="DTC305" s="476"/>
      <c r="DTD305" s="476"/>
      <c r="DTE305" s="476"/>
      <c r="DTF305" s="476"/>
      <c r="DTG305" s="476"/>
      <c r="DTH305" s="476"/>
      <c r="DTI305" s="475"/>
      <c r="DTJ305" s="476"/>
      <c r="DTK305" s="476"/>
      <c r="DTL305" s="476"/>
      <c r="DTM305" s="476"/>
      <c r="DTN305" s="476"/>
      <c r="DTO305" s="476"/>
      <c r="DTP305" s="476"/>
      <c r="DTQ305" s="475"/>
      <c r="DTR305" s="476"/>
      <c r="DTS305" s="476"/>
      <c r="DTT305" s="476"/>
      <c r="DTU305" s="476"/>
      <c r="DTV305" s="476"/>
      <c r="DTW305" s="476"/>
      <c r="DTX305" s="476"/>
      <c r="DTY305" s="475"/>
      <c r="DTZ305" s="476"/>
      <c r="DUA305" s="476"/>
      <c r="DUB305" s="476"/>
      <c r="DUC305" s="476"/>
      <c r="DUD305" s="476"/>
      <c r="DUE305" s="476"/>
      <c r="DUF305" s="476"/>
      <c r="DUG305" s="475"/>
      <c r="DUH305" s="476"/>
      <c r="DUI305" s="476"/>
      <c r="DUJ305" s="476"/>
      <c r="DUK305" s="476"/>
      <c r="DUL305" s="476"/>
      <c r="DUM305" s="476"/>
      <c r="DUN305" s="476"/>
      <c r="DUO305" s="475"/>
      <c r="DUP305" s="476"/>
      <c r="DUQ305" s="476"/>
      <c r="DUR305" s="476"/>
      <c r="DUS305" s="476"/>
      <c r="DUT305" s="476"/>
      <c r="DUU305" s="476"/>
      <c r="DUV305" s="476"/>
      <c r="DUW305" s="475"/>
      <c r="DUX305" s="476"/>
      <c r="DUY305" s="476"/>
      <c r="DUZ305" s="476"/>
      <c r="DVA305" s="476"/>
      <c r="DVB305" s="476"/>
      <c r="DVC305" s="476"/>
      <c r="DVD305" s="476"/>
      <c r="DVE305" s="475"/>
      <c r="DVF305" s="476"/>
      <c r="DVG305" s="476"/>
      <c r="DVH305" s="476"/>
      <c r="DVI305" s="476"/>
      <c r="DVJ305" s="476"/>
      <c r="DVK305" s="476"/>
      <c r="DVL305" s="476"/>
      <c r="DVM305" s="475"/>
      <c r="DVN305" s="476"/>
      <c r="DVO305" s="476"/>
      <c r="DVP305" s="476"/>
      <c r="DVQ305" s="476"/>
      <c r="DVR305" s="476"/>
      <c r="DVS305" s="476"/>
      <c r="DVT305" s="476"/>
      <c r="DVU305" s="475"/>
      <c r="DVV305" s="476"/>
      <c r="DVW305" s="476"/>
      <c r="DVX305" s="476"/>
      <c r="DVY305" s="476"/>
      <c r="DVZ305" s="476"/>
      <c r="DWA305" s="476"/>
      <c r="DWB305" s="476"/>
      <c r="DWC305" s="475"/>
      <c r="DWD305" s="476"/>
      <c r="DWE305" s="476"/>
      <c r="DWF305" s="476"/>
      <c r="DWG305" s="476"/>
      <c r="DWH305" s="476"/>
      <c r="DWI305" s="476"/>
      <c r="DWJ305" s="476"/>
      <c r="DWK305" s="475"/>
      <c r="DWL305" s="476"/>
      <c r="DWM305" s="476"/>
      <c r="DWN305" s="476"/>
      <c r="DWO305" s="476"/>
      <c r="DWP305" s="476"/>
      <c r="DWQ305" s="476"/>
      <c r="DWR305" s="476"/>
      <c r="DWS305" s="475"/>
      <c r="DWT305" s="476"/>
      <c r="DWU305" s="476"/>
      <c r="DWV305" s="476"/>
      <c r="DWW305" s="476"/>
      <c r="DWX305" s="476"/>
      <c r="DWY305" s="476"/>
      <c r="DWZ305" s="476"/>
      <c r="DXA305" s="475"/>
      <c r="DXB305" s="476"/>
      <c r="DXC305" s="476"/>
      <c r="DXD305" s="476"/>
      <c r="DXE305" s="476"/>
      <c r="DXF305" s="476"/>
      <c r="DXG305" s="476"/>
      <c r="DXH305" s="476"/>
      <c r="DXI305" s="475"/>
      <c r="DXJ305" s="476"/>
      <c r="DXK305" s="476"/>
      <c r="DXL305" s="476"/>
      <c r="DXM305" s="476"/>
      <c r="DXN305" s="476"/>
      <c r="DXO305" s="476"/>
      <c r="DXP305" s="476"/>
      <c r="DXQ305" s="475"/>
      <c r="DXR305" s="476"/>
      <c r="DXS305" s="476"/>
      <c r="DXT305" s="476"/>
      <c r="DXU305" s="476"/>
      <c r="DXV305" s="476"/>
      <c r="DXW305" s="476"/>
      <c r="DXX305" s="476"/>
      <c r="DXY305" s="475"/>
      <c r="DXZ305" s="476"/>
      <c r="DYA305" s="476"/>
      <c r="DYB305" s="476"/>
      <c r="DYC305" s="476"/>
      <c r="DYD305" s="476"/>
      <c r="DYE305" s="476"/>
      <c r="DYF305" s="476"/>
      <c r="DYG305" s="475"/>
      <c r="DYH305" s="476"/>
      <c r="DYI305" s="476"/>
      <c r="DYJ305" s="476"/>
      <c r="DYK305" s="476"/>
      <c r="DYL305" s="476"/>
      <c r="DYM305" s="476"/>
      <c r="DYN305" s="476"/>
      <c r="DYO305" s="475"/>
      <c r="DYP305" s="476"/>
      <c r="DYQ305" s="476"/>
      <c r="DYR305" s="476"/>
      <c r="DYS305" s="476"/>
      <c r="DYT305" s="476"/>
      <c r="DYU305" s="476"/>
      <c r="DYV305" s="476"/>
      <c r="DYW305" s="475"/>
      <c r="DYX305" s="476"/>
      <c r="DYY305" s="476"/>
      <c r="DYZ305" s="476"/>
      <c r="DZA305" s="476"/>
      <c r="DZB305" s="476"/>
      <c r="DZC305" s="476"/>
      <c r="DZD305" s="476"/>
      <c r="DZE305" s="475"/>
      <c r="DZF305" s="476"/>
      <c r="DZG305" s="476"/>
      <c r="DZH305" s="476"/>
      <c r="DZI305" s="476"/>
      <c r="DZJ305" s="476"/>
      <c r="DZK305" s="476"/>
      <c r="DZL305" s="476"/>
      <c r="DZM305" s="475"/>
      <c r="DZN305" s="476"/>
      <c r="DZO305" s="476"/>
      <c r="DZP305" s="476"/>
      <c r="DZQ305" s="476"/>
      <c r="DZR305" s="476"/>
      <c r="DZS305" s="476"/>
      <c r="DZT305" s="476"/>
      <c r="DZU305" s="475"/>
      <c r="DZV305" s="476"/>
      <c r="DZW305" s="476"/>
      <c r="DZX305" s="476"/>
      <c r="DZY305" s="476"/>
      <c r="DZZ305" s="476"/>
      <c r="EAA305" s="476"/>
      <c r="EAB305" s="476"/>
      <c r="EAC305" s="475"/>
      <c r="EAD305" s="476"/>
      <c r="EAE305" s="476"/>
      <c r="EAF305" s="476"/>
      <c r="EAG305" s="476"/>
      <c r="EAH305" s="476"/>
      <c r="EAI305" s="476"/>
      <c r="EAJ305" s="476"/>
      <c r="EAK305" s="475"/>
      <c r="EAL305" s="476"/>
      <c r="EAM305" s="476"/>
      <c r="EAN305" s="476"/>
      <c r="EAO305" s="476"/>
      <c r="EAP305" s="476"/>
      <c r="EAQ305" s="476"/>
      <c r="EAR305" s="476"/>
      <c r="EAS305" s="475"/>
      <c r="EAT305" s="476"/>
      <c r="EAU305" s="476"/>
      <c r="EAV305" s="476"/>
      <c r="EAW305" s="476"/>
      <c r="EAX305" s="476"/>
      <c r="EAY305" s="476"/>
      <c r="EAZ305" s="476"/>
      <c r="EBA305" s="475"/>
      <c r="EBB305" s="476"/>
      <c r="EBC305" s="476"/>
      <c r="EBD305" s="476"/>
      <c r="EBE305" s="476"/>
      <c r="EBF305" s="476"/>
      <c r="EBG305" s="476"/>
      <c r="EBH305" s="476"/>
      <c r="EBI305" s="475"/>
      <c r="EBJ305" s="476"/>
      <c r="EBK305" s="476"/>
      <c r="EBL305" s="476"/>
      <c r="EBM305" s="476"/>
      <c r="EBN305" s="476"/>
      <c r="EBO305" s="476"/>
      <c r="EBP305" s="476"/>
      <c r="EBQ305" s="475"/>
      <c r="EBR305" s="476"/>
      <c r="EBS305" s="476"/>
      <c r="EBT305" s="476"/>
      <c r="EBU305" s="476"/>
      <c r="EBV305" s="476"/>
      <c r="EBW305" s="476"/>
      <c r="EBX305" s="476"/>
      <c r="EBY305" s="475"/>
      <c r="EBZ305" s="476"/>
      <c r="ECA305" s="476"/>
      <c r="ECB305" s="476"/>
      <c r="ECC305" s="476"/>
      <c r="ECD305" s="476"/>
      <c r="ECE305" s="476"/>
      <c r="ECF305" s="476"/>
      <c r="ECG305" s="475"/>
      <c r="ECH305" s="476"/>
      <c r="ECI305" s="476"/>
      <c r="ECJ305" s="476"/>
      <c r="ECK305" s="476"/>
      <c r="ECL305" s="476"/>
      <c r="ECM305" s="476"/>
      <c r="ECN305" s="476"/>
      <c r="ECO305" s="475"/>
      <c r="ECP305" s="476"/>
      <c r="ECQ305" s="476"/>
      <c r="ECR305" s="476"/>
      <c r="ECS305" s="476"/>
      <c r="ECT305" s="476"/>
      <c r="ECU305" s="476"/>
      <c r="ECV305" s="476"/>
      <c r="ECW305" s="475"/>
      <c r="ECX305" s="476"/>
      <c r="ECY305" s="476"/>
      <c r="ECZ305" s="476"/>
      <c r="EDA305" s="476"/>
      <c r="EDB305" s="476"/>
      <c r="EDC305" s="476"/>
      <c r="EDD305" s="476"/>
      <c r="EDE305" s="475"/>
      <c r="EDF305" s="476"/>
      <c r="EDG305" s="476"/>
      <c r="EDH305" s="476"/>
      <c r="EDI305" s="476"/>
      <c r="EDJ305" s="476"/>
      <c r="EDK305" s="476"/>
      <c r="EDL305" s="476"/>
      <c r="EDM305" s="475"/>
      <c r="EDN305" s="476"/>
      <c r="EDO305" s="476"/>
      <c r="EDP305" s="476"/>
      <c r="EDQ305" s="476"/>
      <c r="EDR305" s="476"/>
      <c r="EDS305" s="476"/>
      <c r="EDT305" s="476"/>
      <c r="EDU305" s="475"/>
      <c r="EDV305" s="476"/>
      <c r="EDW305" s="476"/>
      <c r="EDX305" s="476"/>
      <c r="EDY305" s="476"/>
      <c r="EDZ305" s="476"/>
      <c r="EEA305" s="476"/>
      <c r="EEB305" s="476"/>
      <c r="EEC305" s="475"/>
      <c r="EED305" s="476"/>
      <c r="EEE305" s="476"/>
      <c r="EEF305" s="476"/>
      <c r="EEG305" s="476"/>
      <c r="EEH305" s="476"/>
      <c r="EEI305" s="476"/>
      <c r="EEJ305" s="476"/>
      <c r="EEK305" s="475"/>
      <c r="EEL305" s="476"/>
      <c r="EEM305" s="476"/>
      <c r="EEN305" s="476"/>
      <c r="EEO305" s="476"/>
      <c r="EEP305" s="476"/>
      <c r="EEQ305" s="476"/>
      <c r="EER305" s="476"/>
      <c r="EES305" s="475"/>
      <c r="EET305" s="476"/>
      <c r="EEU305" s="476"/>
      <c r="EEV305" s="476"/>
      <c r="EEW305" s="476"/>
      <c r="EEX305" s="476"/>
      <c r="EEY305" s="476"/>
      <c r="EEZ305" s="476"/>
      <c r="EFA305" s="475"/>
      <c r="EFB305" s="476"/>
      <c r="EFC305" s="476"/>
      <c r="EFD305" s="476"/>
      <c r="EFE305" s="476"/>
      <c r="EFF305" s="476"/>
      <c r="EFG305" s="476"/>
      <c r="EFH305" s="476"/>
      <c r="EFI305" s="475"/>
      <c r="EFJ305" s="476"/>
      <c r="EFK305" s="476"/>
      <c r="EFL305" s="476"/>
      <c r="EFM305" s="476"/>
      <c r="EFN305" s="476"/>
      <c r="EFO305" s="476"/>
      <c r="EFP305" s="476"/>
      <c r="EFQ305" s="475"/>
      <c r="EFR305" s="476"/>
      <c r="EFS305" s="476"/>
      <c r="EFT305" s="476"/>
      <c r="EFU305" s="476"/>
      <c r="EFV305" s="476"/>
      <c r="EFW305" s="476"/>
      <c r="EFX305" s="476"/>
      <c r="EFY305" s="475"/>
      <c r="EFZ305" s="476"/>
      <c r="EGA305" s="476"/>
      <c r="EGB305" s="476"/>
      <c r="EGC305" s="476"/>
      <c r="EGD305" s="476"/>
      <c r="EGE305" s="476"/>
      <c r="EGF305" s="476"/>
      <c r="EGG305" s="475"/>
      <c r="EGH305" s="476"/>
      <c r="EGI305" s="476"/>
      <c r="EGJ305" s="476"/>
      <c r="EGK305" s="476"/>
      <c r="EGL305" s="476"/>
      <c r="EGM305" s="476"/>
      <c r="EGN305" s="476"/>
      <c r="EGO305" s="475"/>
      <c r="EGP305" s="476"/>
      <c r="EGQ305" s="476"/>
      <c r="EGR305" s="476"/>
      <c r="EGS305" s="476"/>
      <c r="EGT305" s="476"/>
      <c r="EGU305" s="476"/>
      <c r="EGV305" s="476"/>
      <c r="EGW305" s="475"/>
      <c r="EGX305" s="476"/>
      <c r="EGY305" s="476"/>
      <c r="EGZ305" s="476"/>
      <c r="EHA305" s="476"/>
      <c r="EHB305" s="476"/>
      <c r="EHC305" s="476"/>
      <c r="EHD305" s="476"/>
      <c r="EHE305" s="475"/>
      <c r="EHF305" s="476"/>
      <c r="EHG305" s="476"/>
      <c r="EHH305" s="476"/>
      <c r="EHI305" s="476"/>
      <c r="EHJ305" s="476"/>
      <c r="EHK305" s="476"/>
      <c r="EHL305" s="476"/>
      <c r="EHM305" s="475"/>
      <c r="EHN305" s="476"/>
      <c r="EHO305" s="476"/>
      <c r="EHP305" s="476"/>
      <c r="EHQ305" s="476"/>
      <c r="EHR305" s="476"/>
      <c r="EHS305" s="476"/>
      <c r="EHT305" s="476"/>
      <c r="EHU305" s="475"/>
      <c r="EHV305" s="476"/>
      <c r="EHW305" s="476"/>
      <c r="EHX305" s="476"/>
      <c r="EHY305" s="476"/>
      <c r="EHZ305" s="476"/>
      <c r="EIA305" s="476"/>
      <c r="EIB305" s="476"/>
      <c r="EIC305" s="475"/>
      <c r="EID305" s="476"/>
      <c r="EIE305" s="476"/>
      <c r="EIF305" s="476"/>
      <c r="EIG305" s="476"/>
      <c r="EIH305" s="476"/>
      <c r="EII305" s="476"/>
      <c r="EIJ305" s="476"/>
      <c r="EIK305" s="475"/>
      <c r="EIL305" s="476"/>
      <c r="EIM305" s="476"/>
      <c r="EIN305" s="476"/>
      <c r="EIO305" s="476"/>
      <c r="EIP305" s="476"/>
      <c r="EIQ305" s="476"/>
      <c r="EIR305" s="476"/>
      <c r="EIS305" s="475"/>
      <c r="EIT305" s="476"/>
      <c r="EIU305" s="476"/>
      <c r="EIV305" s="476"/>
      <c r="EIW305" s="476"/>
      <c r="EIX305" s="476"/>
      <c r="EIY305" s="476"/>
      <c r="EIZ305" s="476"/>
      <c r="EJA305" s="475"/>
      <c r="EJB305" s="476"/>
      <c r="EJC305" s="476"/>
      <c r="EJD305" s="476"/>
      <c r="EJE305" s="476"/>
      <c r="EJF305" s="476"/>
      <c r="EJG305" s="476"/>
      <c r="EJH305" s="476"/>
      <c r="EJI305" s="475"/>
      <c r="EJJ305" s="476"/>
      <c r="EJK305" s="476"/>
      <c r="EJL305" s="476"/>
      <c r="EJM305" s="476"/>
      <c r="EJN305" s="476"/>
      <c r="EJO305" s="476"/>
      <c r="EJP305" s="476"/>
      <c r="EJQ305" s="475"/>
      <c r="EJR305" s="476"/>
      <c r="EJS305" s="476"/>
      <c r="EJT305" s="476"/>
      <c r="EJU305" s="476"/>
      <c r="EJV305" s="476"/>
      <c r="EJW305" s="476"/>
      <c r="EJX305" s="476"/>
      <c r="EJY305" s="475"/>
      <c r="EJZ305" s="476"/>
      <c r="EKA305" s="476"/>
      <c r="EKB305" s="476"/>
      <c r="EKC305" s="476"/>
      <c r="EKD305" s="476"/>
      <c r="EKE305" s="476"/>
      <c r="EKF305" s="476"/>
      <c r="EKG305" s="475"/>
      <c r="EKH305" s="476"/>
      <c r="EKI305" s="476"/>
      <c r="EKJ305" s="476"/>
      <c r="EKK305" s="476"/>
      <c r="EKL305" s="476"/>
      <c r="EKM305" s="476"/>
      <c r="EKN305" s="476"/>
      <c r="EKO305" s="475"/>
      <c r="EKP305" s="476"/>
      <c r="EKQ305" s="476"/>
      <c r="EKR305" s="476"/>
      <c r="EKS305" s="476"/>
      <c r="EKT305" s="476"/>
      <c r="EKU305" s="476"/>
      <c r="EKV305" s="476"/>
      <c r="EKW305" s="475"/>
      <c r="EKX305" s="476"/>
      <c r="EKY305" s="476"/>
      <c r="EKZ305" s="476"/>
      <c r="ELA305" s="476"/>
      <c r="ELB305" s="476"/>
      <c r="ELC305" s="476"/>
      <c r="ELD305" s="476"/>
      <c r="ELE305" s="475"/>
      <c r="ELF305" s="476"/>
      <c r="ELG305" s="476"/>
      <c r="ELH305" s="476"/>
      <c r="ELI305" s="476"/>
      <c r="ELJ305" s="476"/>
      <c r="ELK305" s="476"/>
      <c r="ELL305" s="476"/>
      <c r="ELM305" s="475"/>
      <c r="ELN305" s="476"/>
      <c r="ELO305" s="476"/>
      <c r="ELP305" s="476"/>
      <c r="ELQ305" s="476"/>
      <c r="ELR305" s="476"/>
      <c r="ELS305" s="476"/>
      <c r="ELT305" s="476"/>
      <c r="ELU305" s="475"/>
      <c r="ELV305" s="476"/>
      <c r="ELW305" s="476"/>
      <c r="ELX305" s="476"/>
      <c r="ELY305" s="476"/>
      <c r="ELZ305" s="476"/>
      <c r="EMA305" s="476"/>
      <c r="EMB305" s="476"/>
      <c r="EMC305" s="475"/>
      <c r="EMD305" s="476"/>
      <c r="EME305" s="476"/>
      <c r="EMF305" s="476"/>
      <c r="EMG305" s="476"/>
      <c r="EMH305" s="476"/>
      <c r="EMI305" s="476"/>
      <c r="EMJ305" s="476"/>
      <c r="EMK305" s="475"/>
      <c r="EML305" s="476"/>
      <c r="EMM305" s="476"/>
      <c r="EMN305" s="476"/>
      <c r="EMO305" s="476"/>
      <c r="EMP305" s="476"/>
      <c r="EMQ305" s="476"/>
      <c r="EMR305" s="476"/>
      <c r="EMS305" s="475"/>
      <c r="EMT305" s="476"/>
      <c r="EMU305" s="476"/>
      <c r="EMV305" s="476"/>
      <c r="EMW305" s="476"/>
      <c r="EMX305" s="476"/>
      <c r="EMY305" s="476"/>
      <c r="EMZ305" s="476"/>
      <c r="ENA305" s="475"/>
      <c r="ENB305" s="476"/>
      <c r="ENC305" s="476"/>
      <c r="END305" s="476"/>
      <c r="ENE305" s="476"/>
      <c r="ENF305" s="476"/>
      <c r="ENG305" s="476"/>
      <c r="ENH305" s="476"/>
      <c r="ENI305" s="475"/>
      <c r="ENJ305" s="476"/>
      <c r="ENK305" s="476"/>
      <c r="ENL305" s="476"/>
      <c r="ENM305" s="476"/>
      <c r="ENN305" s="476"/>
      <c r="ENO305" s="476"/>
      <c r="ENP305" s="476"/>
      <c r="ENQ305" s="475"/>
      <c r="ENR305" s="476"/>
      <c r="ENS305" s="476"/>
      <c r="ENT305" s="476"/>
      <c r="ENU305" s="476"/>
      <c r="ENV305" s="476"/>
      <c r="ENW305" s="476"/>
      <c r="ENX305" s="476"/>
      <c r="ENY305" s="475"/>
      <c r="ENZ305" s="476"/>
      <c r="EOA305" s="476"/>
      <c r="EOB305" s="476"/>
      <c r="EOC305" s="476"/>
      <c r="EOD305" s="476"/>
      <c r="EOE305" s="476"/>
      <c r="EOF305" s="476"/>
      <c r="EOG305" s="475"/>
      <c r="EOH305" s="476"/>
      <c r="EOI305" s="476"/>
      <c r="EOJ305" s="476"/>
      <c r="EOK305" s="476"/>
      <c r="EOL305" s="476"/>
      <c r="EOM305" s="476"/>
      <c r="EON305" s="476"/>
      <c r="EOO305" s="475"/>
      <c r="EOP305" s="476"/>
      <c r="EOQ305" s="476"/>
      <c r="EOR305" s="476"/>
      <c r="EOS305" s="476"/>
      <c r="EOT305" s="476"/>
      <c r="EOU305" s="476"/>
      <c r="EOV305" s="476"/>
      <c r="EOW305" s="475"/>
      <c r="EOX305" s="476"/>
      <c r="EOY305" s="476"/>
      <c r="EOZ305" s="476"/>
      <c r="EPA305" s="476"/>
      <c r="EPB305" s="476"/>
      <c r="EPC305" s="476"/>
      <c r="EPD305" s="476"/>
      <c r="EPE305" s="475"/>
      <c r="EPF305" s="476"/>
      <c r="EPG305" s="476"/>
      <c r="EPH305" s="476"/>
      <c r="EPI305" s="476"/>
      <c r="EPJ305" s="476"/>
      <c r="EPK305" s="476"/>
      <c r="EPL305" s="476"/>
      <c r="EPM305" s="475"/>
      <c r="EPN305" s="476"/>
      <c r="EPO305" s="476"/>
      <c r="EPP305" s="476"/>
      <c r="EPQ305" s="476"/>
      <c r="EPR305" s="476"/>
      <c r="EPS305" s="476"/>
      <c r="EPT305" s="476"/>
      <c r="EPU305" s="475"/>
      <c r="EPV305" s="476"/>
      <c r="EPW305" s="476"/>
      <c r="EPX305" s="476"/>
      <c r="EPY305" s="476"/>
      <c r="EPZ305" s="476"/>
      <c r="EQA305" s="476"/>
      <c r="EQB305" s="476"/>
      <c r="EQC305" s="475"/>
      <c r="EQD305" s="476"/>
      <c r="EQE305" s="476"/>
      <c r="EQF305" s="476"/>
      <c r="EQG305" s="476"/>
      <c r="EQH305" s="476"/>
      <c r="EQI305" s="476"/>
      <c r="EQJ305" s="476"/>
      <c r="EQK305" s="475"/>
      <c r="EQL305" s="476"/>
      <c r="EQM305" s="476"/>
      <c r="EQN305" s="476"/>
      <c r="EQO305" s="476"/>
      <c r="EQP305" s="476"/>
      <c r="EQQ305" s="476"/>
      <c r="EQR305" s="476"/>
      <c r="EQS305" s="475"/>
      <c r="EQT305" s="476"/>
      <c r="EQU305" s="476"/>
      <c r="EQV305" s="476"/>
      <c r="EQW305" s="476"/>
      <c r="EQX305" s="476"/>
      <c r="EQY305" s="476"/>
      <c r="EQZ305" s="476"/>
      <c r="ERA305" s="475"/>
      <c r="ERB305" s="476"/>
      <c r="ERC305" s="476"/>
      <c r="ERD305" s="476"/>
      <c r="ERE305" s="476"/>
      <c r="ERF305" s="476"/>
      <c r="ERG305" s="476"/>
      <c r="ERH305" s="476"/>
      <c r="ERI305" s="475"/>
      <c r="ERJ305" s="476"/>
      <c r="ERK305" s="476"/>
      <c r="ERL305" s="476"/>
      <c r="ERM305" s="476"/>
      <c r="ERN305" s="476"/>
      <c r="ERO305" s="476"/>
      <c r="ERP305" s="476"/>
      <c r="ERQ305" s="475"/>
      <c r="ERR305" s="476"/>
      <c r="ERS305" s="476"/>
      <c r="ERT305" s="476"/>
      <c r="ERU305" s="476"/>
      <c r="ERV305" s="476"/>
      <c r="ERW305" s="476"/>
      <c r="ERX305" s="476"/>
      <c r="ERY305" s="475"/>
      <c r="ERZ305" s="476"/>
      <c r="ESA305" s="476"/>
      <c r="ESB305" s="476"/>
      <c r="ESC305" s="476"/>
      <c r="ESD305" s="476"/>
      <c r="ESE305" s="476"/>
      <c r="ESF305" s="476"/>
      <c r="ESG305" s="475"/>
      <c r="ESH305" s="476"/>
      <c r="ESI305" s="476"/>
      <c r="ESJ305" s="476"/>
      <c r="ESK305" s="476"/>
      <c r="ESL305" s="476"/>
      <c r="ESM305" s="476"/>
      <c r="ESN305" s="476"/>
      <c r="ESO305" s="475"/>
      <c r="ESP305" s="476"/>
      <c r="ESQ305" s="476"/>
      <c r="ESR305" s="476"/>
      <c r="ESS305" s="476"/>
      <c r="EST305" s="476"/>
      <c r="ESU305" s="476"/>
      <c r="ESV305" s="476"/>
      <c r="ESW305" s="475"/>
      <c r="ESX305" s="476"/>
      <c r="ESY305" s="476"/>
      <c r="ESZ305" s="476"/>
      <c r="ETA305" s="476"/>
      <c r="ETB305" s="476"/>
      <c r="ETC305" s="476"/>
      <c r="ETD305" s="476"/>
      <c r="ETE305" s="475"/>
      <c r="ETF305" s="476"/>
      <c r="ETG305" s="476"/>
      <c r="ETH305" s="476"/>
      <c r="ETI305" s="476"/>
      <c r="ETJ305" s="476"/>
      <c r="ETK305" s="476"/>
      <c r="ETL305" s="476"/>
      <c r="ETM305" s="475"/>
      <c r="ETN305" s="476"/>
      <c r="ETO305" s="476"/>
      <c r="ETP305" s="476"/>
      <c r="ETQ305" s="476"/>
      <c r="ETR305" s="476"/>
      <c r="ETS305" s="476"/>
      <c r="ETT305" s="476"/>
      <c r="ETU305" s="475"/>
      <c r="ETV305" s="476"/>
      <c r="ETW305" s="476"/>
      <c r="ETX305" s="476"/>
      <c r="ETY305" s="476"/>
      <c r="ETZ305" s="476"/>
      <c r="EUA305" s="476"/>
      <c r="EUB305" s="476"/>
      <c r="EUC305" s="475"/>
      <c r="EUD305" s="476"/>
      <c r="EUE305" s="476"/>
      <c r="EUF305" s="476"/>
      <c r="EUG305" s="476"/>
      <c r="EUH305" s="476"/>
      <c r="EUI305" s="476"/>
      <c r="EUJ305" s="476"/>
      <c r="EUK305" s="475"/>
      <c r="EUL305" s="476"/>
      <c r="EUM305" s="476"/>
      <c r="EUN305" s="476"/>
      <c r="EUO305" s="476"/>
      <c r="EUP305" s="476"/>
      <c r="EUQ305" s="476"/>
      <c r="EUR305" s="476"/>
      <c r="EUS305" s="475"/>
      <c r="EUT305" s="476"/>
      <c r="EUU305" s="476"/>
      <c r="EUV305" s="476"/>
      <c r="EUW305" s="476"/>
      <c r="EUX305" s="476"/>
      <c r="EUY305" s="476"/>
      <c r="EUZ305" s="476"/>
      <c r="EVA305" s="475"/>
      <c r="EVB305" s="476"/>
      <c r="EVC305" s="476"/>
      <c r="EVD305" s="476"/>
      <c r="EVE305" s="476"/>
      <c r="EVF305" s="476"/>
      <c r="EVG305" s="476"/>
      <c r="EVH305" s="476"/>
      <c r="EVI305" s="475"/>
      <c r="EVJ305" s="476"/>
      <c r="EVK305" s="476"/>
      <c r="EVL305" s="476"/>
      <c r="EVM305" s="476"/>
      <c r="EVN305" s="476"/>
      <c r="EVO305" s="476"/>
      <c r="EVP305" s="476"/>
      <c r="EVQ305" s="475"/>
      <c r="EVR305" s="476"/>
      <c r="EVS305" s="476"/>
      <c r="EVT305" s="476"/>
      <c r="EVU305" s="476"/>
      <c r="EVV305" s="476"/>
      <c r="EVW305" s="476"/>
      <c r="EVX305" s="476"/>
      <c r="EVY305" s="475"/>
      <c r="EVZ305" s="476"/>
      <c r="EWA305" s="476"/>
      <c r="EWB305" s="476"/>
      <c r="EWC305" s="476"/>
      <c r="EWD305" s="476"/>
      <c r="EWE305" s="476"/>
      <c r="EWF305" s="476"/>
      <c r="EWG305" s="475"/>
      <c r="EWH305" s="476"/>
      <c r="EWI305" s="476"/>
      <c r="EWJ305" s="476"/>
      <c r="EWK305" s="476"/>
      <c r="EWL305" s="476"/>
      <c r="EWM305" s="476"/>
      <c r="EWN305" s="476"/>
      <c r="EWO305" s="475"/>
      <c r="EWP305" s="476"/>
      <c r="EWQ305" s="476"/>
      <c r="EWR305" s="476"/>
      <c r="EWS305" s="476"/>
      <c r="EWT305" s="476"/>
      <c r="EWU305" s="476"/>
      <c r="EWV305" s="476"/>
      <c r="EWW305" s="475"/>
      <c r="EWX305" s="476"/>
      <c r="EWY305" s="476"/>
      <c r="EWZ305" s="476"/>
      <c r="EXA305" s="476"/>
      <c r="EXB305" s="476"/>
      <c r="EXC305" s="476"/>
      <c r="EXD305" s="476"/>
      <c r="EXE305" s="475"/>
      <c r="EXF305" s="476"/>
      <c r="EXG305" s="476"/>
      <c r="EXH305" s="476"/>
      <c r="EXI305" s="476"/>
      <c r="EXJ305" s="476"/>
      <c r="EXK305" s="476"/>
      <c r="EXL305" s="476"/>
      <c r="EXM305" s="475"/>
      <c r="EXN305" s="476"/>
      <c r="EXO305" s="476"/>
      <c r="EXP305" s="476"/>
      <c r="EXQ305" s="476"/>
      <c r="EXR305" s="476"/>
      <c r="EXS305" s="476"/>
      <c r="EXT305" s="476"/>
      <c r="EXU305" s="475"/>
      <c r="EXV305" s="476"/>
      <c r="EXW305" s="476"/>
      <c r="EXX305" s="476"/>
      <c r="EXY305" s="476"/>
      <c r="EXZ305" s="476"/>
      <c r="EYA305" s="476"/>
      <c r="EYB305" s="476"/>
      <c r="EYC305" s="475"/>
      <c r="EYD305" s="476"/>
      <c r="EYE305" s="476"/>
      <c r="EYF305" s="476"/>
      <c r="EYG305" s="476"/>
      <c r="EYH305" s="476"/>
      <c r="EYI305" s="476"/>
      <c r="EYJ305" s="476"/>
      <c r="EYK305" s="475"/>
      <c r="EYL305" s="476"/>
      <c r="EYM305" s="476"/>
      <c r="EYN305" s="476"/>
      <c r="EYO305" s="476"/>
      <c r="EYP305" s="476"/>
      <c r="EYQ305" s="476"/>
      <c r="EYR305" s="476"/>
      <c r="EYS305" s="475"/>
      <c r="EYT305" s="476"/>
      <c r="EYU305" s="476"/>
      <c r="EYV305" s="476"/>
      <c r="EYW305" s="476"/>
      <c r="EYX305" s="476"/>
      <c r="EYY305" s="476"/>
      <c r="EYZ305" s="476"/>
      <c r="EZA305" s="475"/>
      <c r="EZB305" s="476"/>
      <c r="EZC305" s="476"/>
      <c r="EZD305" s="476"/>
      <c r="EZE305" s="476"/>
      <c r="EZF305" s="476"/>
      <c r="EZG305" s="476"/>
      <c r="EZH305" s="476"/>
      <c r="EZI305" s="475"/>
      <c r="EZJ305" s="476"/>
      <c r="EZK305" s="476"/>
      <c r="EZL305" s="476"/>
      <c r="EZM305" s="476"/>
      <c r="EZN305" s="476"/>
      <c r="EZO305" s="476"/>
      <c r="EZP305" s="476"/>
      <c r="EZQ305" s="475"/>
      <c r="EZR305" s="476"/>
      <c r="EZS305" s="476"/>
      <c r="EZT305" s="476"/>
      <c r="EZU305" s="476"/>
      <c r="EZV305" s="476"/>
      <c r="EZW305" s="476"/>
      <c r="EZX305" s="476"/>
      <c r="EZY305" s="475"/>
      <c r="EZZ305" s="476"/>
      <c r="FAA305" s="476"/>
      <c r="FAB305" s="476"/>
      <c r="FAC305" s="476"/>
      <c r="FAD305" s="476"/>
      <c r="FAE305" s="476"/>
      <c r="FAF305" s="476"/>
      <c r="FAG305" s="475"/>
      <c r="FAH305" s="476"/>
      <c r="FAI305" s="476"/>
      <c r="FAJ305" s="476"/>
      <c r="FAK305" s="476"/>
      <c r="FAL305" s="476"/>
      <c r="FAM305" s="476"/>
      <c r="FAN305" s="476"/>
      <c r="FAO305" s="475"/>
      <c r="FAP305" s="476"/>
      <c r="FAQ305" s="476"/>
      <c r="FAR305" s="476"/>
      <c r="FAS305" s="476"/>
      <c r="FAT305" s="476"/>
      <c r="FAU305" s="476"/>
      <c r="FAV305" s="476"/>
      <c r="FAW305" s="475"/>
      <c r="FAX305" s="476"/>
      <c r="FAY305" s="476"/>
      <c r="FAZ305" s="476"/>
      <c r="FBA305" s="476"/>
      <c r="FBB305" s="476"/>
      <c r="FBC305" s="476"/>
      <c r="FBD305" s="476"/>
      <c r="FBE305" s="475"/>
      <c r="FBF305" s="476"/>
      <c r="FBG305" s="476"/>
      <c r="FBH305" s="476"/>
      <c r="FBI305" s="476"/>
      <c r="FBJ305" s="476"/>
      <c r="FBK305" s="476"/>
      <c r="FBL305" s="476"/>
      <c r="FBM305" s="475"/>
      <c r="FBN305" s="476"/>
      <c r="FBO305" s="476"/>
      <c r="FBP305" s="476"/>
      <c r="FBQ305" s="476"/>
      <c r="FBR305" s="476"/>
      <c r="FBS305" s="476"/>
      <c r="FBT305" s="476"/>
      <c r="FBU305" s="475"/>
      <c r="FBV305" s="476"/>
      <c r="FBW305" s="476"/>
      <c r="FBX305" s="476"/>
      <c r="FBY305" s="476"/>
      <c r="FBZ305" s="476"/>
      <c r="FCA305" s="476"/>
      <c r="FCB305" s="476"/>
      <c r="FCC305" s="475"/>
      <c r="FCD305" s="476"/>
      <c r="FCE305" s="476"/>
      <c r="FCF305" s="476"/>
      <c r="FCG305" s="476"/>
      <c r="FCH305" s="476"/>
      <c r="FCI305" s="476"/>
      <c r="FCJ305" s="476"/>
      <c r="FCK305" s="475"/>
      <c r="FCL305" s="476"/>
      <c r="FCM305" s="476"/>
      <c r="FCN305" s="476"/>
      <c r="FCO305" s="476"/>
      <c r="FCP305" s="476"/>
      <c r="FCQ305" s="476"/>
      <c r="FCR305" s="476"/>
      <c r="FCS305" s="475"/>
      <c r="FCT305" s="476"/>
      <c r="FCU305" s="476"/>
      <c r="FCV305" s="476"/>
      <c r="FCW305" s="476"/>
      <c r="FCX305" s="476"/>
      <c r="FCY305" s="476"/>
      <c r="FCZ305" s="476"/>
      <c r="FDA305" s="475"/>
      <c r="FDB305" s="476"/>
      <c r="FDC305" s="476"/>
      <c r="FDD305" s="476"/>
      <c r="FDE305" s="476"/>
      <c r="FDF305" s="476"/>
      <c r="FDG305" s="476"/>
      <c r="FDH305" s="476"/>
      <c r="FDI305" s="475"/>
      <c r="FDJ305" s="476"/>
      <c r="FDK305" s="476"/>
      <c r="FDL305" s="476"/>
      <c r="FDM305" s="476"/>
      <c r="FDN305" s="476"/>
      <c r="FDO305" s="476"/>
      <c r="FDP305" s="476"/>
      <c r="FDQ305" s="475"/>
      <c r="FDR305" s="476"/>
      <c r="FDS305" s="476"/>
      <c r="FDT305" s="476"/>
      <c r="FDU305" s="476"/>
      <c r="FDV305" s="476"/>
      <c r="FDW305" s="476"/>
      <c r="FDX305" s="476"/>
      <c r="FDY305" s="475"/>
      <c r="FDZ305" s="476"/>
      <c r="FEA305" s="476"/>
      <c r="FEB305" s="476"/>
      <c r="FEC305" s="476"/>
      <c r="FED305" s="476"/>
      <c r="FEE305" s="476"/>
      <c r="FEF305" s="476"/>
      <c r="FEG305" s="475"/>
      <c r="FEH305" s="476"/>
      <c r="FEI305" s="476"/>
      <c r="FEJ305" s="476"/>
      <c r="FEK305" s="476"/>
      <c r="FEL305" s="476"/>
      <c r="FEM305" s="476"/>
      <c r="FEN305" s="476"/>
      <c r="FEO305" s="475"/>
      <c r="FEP305" s="476"/>
      <c r="FEQ305" s="476"/>
      <c r="FER305" s="476"/>
      <c r="FES305" s="476"/>
      <c r="FET305" s="476"/>
      <c r="FEU305" s="476"/>
      <c r="FEV305" s="476"/>
      <c r="FEW305" s="475"/>
      <c r="FEX305" s="476"/>
      <c r="FEY305" s="476"/>
      <c r="FEZ305" s="476"/>
      <c r="FFA305" s="476"/>
      <c r="FFB305" s="476"/>
      <c r="FFC305" s="476"/>
      <c r="FFD305" s="476"/>
      <c r="FFE305" s="475"/>
      <c r="FFF305" s="476"/>
      <c r="FFG305" s="476"/>
      <c r="FFH305" s="476"/>
      <c r="FFI305" s="476"/>
      <c r="FFJ305" s="476"/>
      <c r="FFK305" s="476"/>
      <c r="FFL305" s="476"/>
      <c r="FFM305" s="475"/>
      <c r="FFN305" s="476"/>
      <c r="FFO305" s="476"/>
      <c r="FFP305" s="476"/>
      <c r="FFQ305" s="476"/>
      <c r="FFR305" s="476"/>
      <c r="FFS305" s="476"/>
      <c r="FFT305" s="476"/>
      <c r="FFU305" s="475"/>
      <c r="FFV305" s="476"/>
      <c r="FFW305" s="476"/>
      <c r="FFX305" s="476"/>
      <c r="FFY305" s="476"/>
      <c r="FFZ305" s="476"/>
      <c r="FGA305" s="476"/>
      <c r="FGB305" s="476"/>
      <c r="FGC305" s="475"/>
      <c r="FGD305" s="476"/>
      <c r="FGE305" s="476"/>
      <c r="FGF305" s="476"/>
      <c r="FGG305" s="476"/>
      <c r="FGH305" s="476"/>
      <c r="FGI305" s="476"/>
      <c r="FGJ305" s="476"/>
      <c r="FGK305" s="475"/>
      <c r="FGL305" s="476"/>
      <c r="FGM305" s="476"/>
      <c r="FGN305" s="476"/>
      <c r="FGO305" s="476"/>
      <c r="FGP305" s="476"/>
      <c r="FGQ305" s="476"/>
      <c r="FGR305" s="476"/>
      <c r="FGS305" s="475"/>
      <c r="FGT305" s="476"/>
      <c r="FGU305" s="476"/>
      <c r="FGV305" s="476"/>
      <c r="FGW305" s="476"/>
      <c r="FGX305" s="476"/>
      <c r="FGY305" s="476"/>
      <c r="FGZ305" s="476"/>
      <c r="FHA305" s="475"/>
      <c r="FHB305" s="476"/>
      <c r="FHC305" s="476"/>
      <c r="FHD305" s="476"/>
      <c r="FHE305" s="476"/>
      <c r="FHF305" s="476"/>
      <c r="FHG305" s="476"/>
      <c r="FHH305" s="476"/>
      <c r="FHI305" s="475"/>
      <c r="FHJ305" s="476"/>
      <c r="FHK305" s="476"/>
      <c r="FHL305" s="476"/>
      <c r="FHM305" s="476"/>
      <c r="FHN305" s="476"/>
      <c r="FHO305" s="476"/>
      <c r="FHP305" s="476"/>
      <c r="FHQ305" s="475"/>
      <c r="FHR305" s="476"/>
      <c r="FHS305" s="476"/>
      <c r="FHT305" s="476"/>
      <c r="FHU305" s="476"/>
      <c r="FHV305" s="476"/>
      <c r="FHW305" s="476"/>
      <c r="FHX305" s="476"/>
      <c r="FHY305" s="475"/>
      <c r="FHZ305" s="476"/>
      <c r="FIA305" s="476"/>
      <c r="FIB305" s="476"/>
      <c r="FIC305" s="476"/>
      <c r="FID305" s="476"/>
      <c r="FIE305" s="476"/>
      <c r="FIF305" s="476"/>
      <c r="FIG305" s="475"/>
      <c r="FIH305" s="476"/>
      <c r="FII305" s="476"/>
      <c r="FIJ305" s="476"/>
      <c r="FIK305" s="476"/>
      <c r="FIL305" s="476"/>
      <c r="FIM305" s="476"/>
      <c r="FIN305" s="476"/>
      <c r="FIO305" s="475"/>
      <c r="FIP305" s="476"/>
      <c r="FIQ305" s="476"/>
      <c r="FIR305" s="476"/>
      <c r="FIS305" s="476"/>
      <c r="FIT305" s="476"/>
      <c r="FIU305" s="476"/>
      <c r="FIV305" s="476"/>
      <c r="FIW305" s="475"/>
      <c r="FIX305" s="476"/>
      <c r="FIY305" s="476"/>
      <c r="FIZ305" s="476"/>
      <c r="FJA305" s="476"/>
      <c r="FJB305" s="476"/>
      <c r="FJC305" s="476"/>
      <c r="FJD305" s="476"/>
      <c r="FJE305" s="475"/>
      <c r="FJF305" s="476"/>
      <c r="FJG305" s="476"/>
      <c r="FJH305" s="476"/>
      <c r="FJI305" s="476"/>
      <c r="FJJ305" s="476"/>
      <c r="FJK305" s="476"/>
      <c r="FJL305" s="476"/>
      <c r="FJM305" s="475"/>
      <c r="FJN305" s="476"/>
      <c r="FJO305" s="476"/>
      <c r="FJP305" s="476"/>
      <c r="FJQ305" s="476"/>
      <c r="FJR305" s="476"/>
      <c r="FJS305" s="476"/>
      <c r="FJT305" s="476"/>
      <c r="FJU305" s="475"/>
      <c r="FJV305" s="476"/>
      <c r="FJW305" s="476"/>
      <c r="FJX305" s="476"/>
      <c r="FJY305" s="476"/>
      <c r="FJZ305" s="476"/>
      <c r="FKA305" s="476"/>
      <c r="FKB305" s="476"/>
      <c r="FKC305" s="475"/>
      <c r="FKD305" s="476"/>
      <c r="FKE305" s="476"/>
      <c r="FKF305" s="476"/>
      <c r="FKG305" s="476"/>
      <c r="FKH305" s="476"/>
      <c r="FKI305" s="476"/>
      <c r="FKJ305" s="476"/>
      <c r="FKK305" s="475"/>
      <c r="FKL305" s="476"/>
      <c r="FKM305" s="476"/>
      <c r="FKN305" s="476"/>
      <c r="FKO305" s="476"/>
      <c r="FKP305" s="476"/>
      <c r="FKQ305" s="476"/>
      <c r="FKR305" s="476"/>
      <c r="FKS305" s="475"/>
      <c r="FKT305" s="476"/>
      <c r="FKU305" s="476"/>
      <c r="FKV305" s="476"/>
      <c r="FKW305" s="476"/>
      <c r="FKX305" s="476"/>
      <c r="FKY305" s="476"/>
      <c r="FKZ305" s="476"/>
      <c r="FLA305" s="475"/>
      <c r="FLB305" s="476"/>
      <c r="FLC305" s="476"/>
      <c r="FLD305" s="476"/>
      <c r="FLE305" s="476"/>
      <c r="FLF305" s="476"/>
      <c r="FLG305" s="476"/>
      <c r="FLH305" s="476"/>
      <c r="FLI305" s="475"/>
      <c r="FLJ305" s="476"/>
      <c r="FLK305" s="476"/>
      <c r="FLL305" s="476"/>
      <c r="FLM305" s="476"/>
      <c r="FLN305" s="476"/>
      <c r="FLO305" s="476"/>
      <c r="FLP305" s="476"/>
      <c r="FLQ305" s="475"/>
      <c r="FLR305" s="476"/>
      <c r="FLS305" s="476"/>
      <c r="FLT305" s="476"/>
      <c r="FLU305" s="476"/>
      <c r="FLV305" s="476"/>
      <c r="FLW305" s="476"/>
      <c r="FLX305" s="476"/>
      <c r="FLY305" s="475"/>
      <c r="FLZ305" s="476"/>
      <c r="FMA305" s="476"/>
      <c r="FMB305" s="476"/>
      <c r="FMC305" s="476"/>
      <c r="FMD305" s="476"/>
      <c r="FME305" s="476"/>
      <c r="FMF305" s="476"/>
      <c r="FMG305" s="475"/>
      <c r="FMH305" s="476"/>
      <c r="FMI305" s="476"/>
      <c r="FMJ305" s="476"/>
      <c r="FMK305" s="476"/>
      <c r="FML305" s="476"/>
      <c r="FMM305" s="476"/>
      <c r="FMN305" s="476"/>
      <c r="FMO305" s="475"/>
      <c r="FMP305" s="476"/>
      <c r="FMQ305" s="476"/>
      <c r="FMR305" s="476"/>
      <c r="FMS305" s="476"/>
      <c r="FMT305" s="476"/>
      <c r="FMU305" s="476"/>
      <c r="FMV305" s="476"/>
      <c r="FMW305" s="475"/>
      <c r="FMX305" s="476"/>
      <c r="FMY305" s="476"/>
      <c r="FMZ305" s="476"/>
      <c r="FNA305" s="476"/>
      <c r="FNB305" s="476"/>
      <c r="FNC305" s="476"/>
      <c r="FND305" s="476"/>
      <c r="FNE305" s="475"/>
      <c r="FNF305" s="476"/>
      <c r="FNG305" s="476"/>
      <c r="FNH305" s="476"/>
      <c r="FNI305" s="476"/>
      <c r="FNJ305" s="476"/>
      <c r="FNK305" s="476"/>
      <c r="FNL305" s="476"/>
      <c r="FNM305" s="475"/>
      <c r="FNN305" s="476"/>
      <c r="FNO305" s="476"/>
      <c r="FNP305" s="476"/>
      <c r="FNQ305" s="476"/>
      <c r="FNR305" s="476"/>
      <c r="FNS305" s="476"/>
      <c r="FNT305" s="476"/>
      <c r="FNU305" s="475"/>
      <c r="FNV305" s="476"/>
      <c r="FNW305" s="476"/>
      <c r="FNX305" s="476"/>
      <c r="FNY305" s="476"/>
      <c r="FNZ305" s="476"/>
      <c r="FOA305" s="476"/>
      <c r="FOB305" s="476"/>
      <c r="FOC305" s="475"/>
      <c r="FOD305" s="476"/>
      <c r="FOE305" s="476"/>
      <c r="FOF305" s="476"/>
      <c r="FOG305" s="476"/>
      <c r="FOH305" s="476"/>
      <c r="FOI305" s="476"/>
      <c r="FOJ305" s="476"/>
      <c r="FOK305" s="475"/>
      <c r="FOL305" s="476"/>
      <c r="FOM305" s="476"/>
      <c r="FON305" s="476"/>
      <c r="FOO305" s="476"/>
      <c r="FOP305" s="476"/>
      <c r="FOQ305" s="476"/>
      <c r="FOR305" s="476"/>
      <c r="FOS305" s="475"/>
      <c r="FOT305" s="476"/>
      <c r="FOU305" s="476"/>
      <c r="FOV305" s="476"/>
      <c r="FOW305" s="476"/>
      <c r="FOX305" s="476"/>
      <c r="FOY305" s="476"/>
      <c r="FOZ305" s="476"/>
      <c r="FPA305" s="475"/>
      <c r="FPB305" s="476"/>
      <c r="FPC305" s="476"/>
      <c r="FPD305" s="476"/>
      <c r="FPE305" s="476"/>
      <c r="FPF305" s="476"/>
      <c r="FPG305" s="476"/>
      <c r="FPH305" s="476"/>
      <c r="FPI305" s="475"/>
      <c r="FPJ305" s="476"/>
      <c r="FPK305" s="476"/>
      <c r="FPL305" s="476"/>
      <c r="FPM305" s="476"/>
      <c r="FPN305" s="476"/>
      <c r="FPO305" s="476"/>
      <c r="FPP305" s="476"/>
      <c r="FPQ305" s="475"/>
      <c r="FPR305" s="476"/>
      <c r="FPS305" s="476"/>
      <c r="FPT305" s="476"/>
      <c r="FPU305" s="476"/>
      <c r="FPV305" s="476"/>
      <c r="FPW305" s="476"/>
      <c r="FPX305" s="476"/>
      <c r="FPY305" s="475"/>
      <c r="FPZ305" s="476"/>
      <c r="FQA305" s="476"/>
      <c r="FQB305" s="476"/>
      <c r="FQC305" s="476"/>
      <c r="FQD305" s="476"/>
      <c r="FQE305" s="476"/>
      <c r="FQF305" s="476"/>
      <c r="FQG305" s="475"/>
      <c r="FQH305" s="476"/>
      <c r="FQI305" s="476"/>
      <c r="FQJ305" s="476"/>
      <c r="FQK305" s="476"/>
      <c r="FQL305" s="476"/>
      <c r="FQM305" s="476"/>
      <c r="FQN305" s="476"/>
      <c r="FQO305" s="475"/>
      <c r="FQP305" s="476"/>
      <c r="FQQ305" s="476"/>
      <c r="FQR305" s="476"/>
      <c r="FQS305" s="476"/>
      <c r="FQT305" s="476"/>
      <c r="FQU305" s="476"/>
      <c r="FQV305" s="476"/>
      <c r="FQW305" s="475"/>
      <c r="FQX305" s="476"/>
      <c r="FQY305" s="476"/>
      <c r="FQZ305" s="476"/>
      <c r="FRA305" s="476"/>
      <c r="FRB305" s="476"/>
      <c r="FRC305" s="476"/>
      <c r="FRD305" s="476"/>
      <c r="FRE305" s="475"/>
      <c r="FRF305" s="476"/>
      <c r="FRG305" s="476"/>
      <c r="FRH305" s="476"/>
      <c r="FRI305" s="476"/>
      <c r="FRJ305" s="476"/>
      <c r="FRK305" s="476"/>
      <c r="FRL305" s="476"/>
      <c r="FRM305" s="475"/>
      <c r="FRN305" s="476"/>
      <c r="FRO305" s="476"/>
      <c r="FRP305" s="476"/>
      <c r="FRQ305" s="476"/>
      <c r="FRR305" s="476"/>
      <c r="FRS305" s="476"/>
      <c r="FRT305" s="476"/>
      <c r="FRU305" s="475"/>
      <c r="FRV305" s="476"/>
      <c r="FRW305" s="476"/>
      <c r="FRX305" s="476"/>
      <c r="FRY305" s="476"/>
      <c r="FRZ305" s="476"/>
      <c r="FSA305" s="476"/>
      <c r="FSB305" s="476"/>
      <c r="FSC305" s="475"/>
      <c r="FSD305" s="476"/>
      <c r="FSE305" s="476"/>
      <c r="FSF305" s="476"/>
      <c r="FSG305" s="476"/>
      <c r="FSH305" s="476"/>
      <c r="FSI305" s="476"/>
      <c r="FSJ305" s="476"/>
      <c r="FSK305" s="475"/>
      <c r="FSL305" s="476"/>
      <c r="FSM305" s="476"/>
      <c r="FSN305" s="476"/>
      <c r="FSO305" s="476"/>
      <c r="FSP305" s="476"/>
      <c r="FSQ305" s="476"/>
      <c r="FSR305" s="476"/>
      <c r="FSS305" s="475"/>
      <c r="FST305" s="476"/>
      <c r="FSU305" s="476"/>
      <c r="FSV305" s="476"/>
      <c r="FSW305" s="476"/>
      <c r="FSX305" s="476"/>
      <c r="FSY305" s="476"/>
      <c r="FSZ305" s="476"/>
      <c r="FTA305" s="475"/>
      <c r="FTB305" s="476"/>
      <c r="FTC305" s="476"/>
      <c r="FTD305" s="476"/>
      <c r="FTE305" s="476"/>
      <c r="FTF305" s="476"/>
      <c r="FTG305" s="476"/>
      <c r="FTH305" s="476"/>
      <c r="FTI305" s="475"/>
      <c r="FTJ305" s="476"/>
      <c r="FTK305" s="476"/>
      <c r="FTL305" s="476"/>
      <c r="FTM305" s="476"/>
      <c r="FTN305" s="476"/>
      <c r="FTO305" s="476"/>
      <c r="FTP305" s="476"/>
      <c r="FTQ305" s="475"/>
      <c r="FTR305" s="476"/>
      <c r="FTS305" s="476"/>
      <c r="FTT305" s="476"/>
      <c r="FTU305" s="476"/>
      <c r="FTV305" s="476"/>
      <c r="FTW305" s="476"/>
      <c r="FTX305" s="476"/>
      <c r="FTY305" s="475"/>
      <c r="FTZ305" s="476"/>
      <c r="FUA305" s="476"/>
      <c r="FUB305" s="476"/>
      <c r="FUC305" s="476"/>
      <c r="FUD305" s="476"/>
      <c r="FUE305" s="476"/>
      <c r="FUF305" s="476"/>
      <c r="FUG305" s="475"/>
      <c r="FUH305" s="476"/>
      <c r="FUI305" s="476"/>
      <c r="FUJ305" s="476"/>
      <c r="FUK305" s="476"/>
      <c r="FUL305" s="476"/>
      <c r="FUM305" s="476"/>
      <c r="FUN305" s="476"/>
      <c r="FUO305" s="475"/>
      <c r="FUP305" s="476"/>
      <c r="FUQ305" s="476"/>
      <c r="FUR305" s="476"/>
      <c r="FUS305" s="476"/>
      <c r="FUT305" s="476"/>
      <c r="FUU305" s="476"/>
      <c r="FUV305" s="476"/>
      <c r="FUW305" s="475"/>
      <c r="FUX305" s="476"/>
      <c r="FUY305" s="476"/>
      <c r="FUZ305" s="476"/>
      <c r="FVA305" s="476"/>
      <c r="FVB305" s="476"/>
      <c r="FVC305" s="476"/>
      <c r="FVD305" s="476"/>
      <c r="FVE305" s="475"/>
      <c r="FVF305" s="476"/>
      <c r="FVG305" s="476"/>
      <c r="FVH305" s="476"/>
      <c r="FVI305" s="476"/>
      <c r="FVJ305" s="476"/>
      <c r="FVK305" s="476"/>
      <c r="FVL305" s="476"/>
      <c r="FVM305" s="475"/>
      <c r="FVN305" s="476"/>
      <c r="FVO305" s="476"/>
      <c r="FVP305" s="476"/>
      <c r="FVQ305" s="476"/>
      <c r="FVR305" s="476"/>
      <c r="FVS305" s="476"/>
      <c r="FVT305" s="476"/>
      <c r="FVU305" s="475"/>
      <c r="FVV305" s="476"/>
      <c r="FVW305" s="476"/>
      <c r="FVX305" s="476"/>
      <c r="FVY305" s="476"/>
      <c r="FVZ305" s="476"/>
      <c r="FWA305" s="476"/>
      <c r="FWB305" s="476"/>
      <c r="FWC305" s="475"/>
      <c r="FWD305" s="476"/>
      <c r="FWE305" s="476"/>
      <c r="FWF305" s="476"/>
      <c r="FWG305" s="476"/>
      <c r="FWH305" s="476"/>
      <c r="FWI305" s="476"/>
      <c r="FWJ305" s="476"/>
      <c r="FWK305" s="475"/>
      <c r="FWL305" s="476"/>
      <c r="FWM305" s="476"/>
      <c r="FWN305" s="476"/>
      <c r="FWO305" s="476"/>
      <c r="FWP305" s="476"/>
      <c r="FWQ305" s="476"/>
      <c r="FWR305" s="476"/>
      <c r="FWS305" s="475"/>
      <c r="FWT305" s="476"/>
      <c r="FWU305" s="476"/>
      <c r="FWV305" s="476"/>
      <c r="FWW305" s="476"/>
      <c r="FWX305" s="476"/>
      <c r="FWY305" s="476"/>
      <c r="FWZ305" s="476"/>
      <c r="FXA305" s="475"/>
      <c r="FXB305" s="476"/>
      <c r="FXC305" s="476"/>
      <c r="FXD305" s="476"/>
      <c r="FXE305" s="476"/>
      <c r="FXF305" s="476"/>
      <c r="FXG305" s="476"/>
      <c r="FXH305" s="476"/>
      <c r="FXI305" s="475"/>
      <c r="FXJ305" s="476"/>
      <c r="FXK305" s="476"/>
      <c r="FXL305" s="476"/>
      <c r="FXM305" s="476"/>
      <c r="FXN305" s="476"/>
      <c r="FXO305" s="476"/>
      <c r="FXP305" s="476"/>
      <c r="FXQ305" s="475"/>
      <c r="FXR305" s="476"/>
      <c r="FXS305" s="476"/>
      <c r="FXT305" s="476"/>
      <c r="FXU305" s="476"/>
      <c r="FXV305" s="476"/>
      <c r="FXW305" s="476"/>
      <c r="FXX305" s="476"/>
      <c r="FXY305" s="475"/>
      <c r="FXZ305" s="476"/>
      <c r="FYA305" s="476"/>
      <c r="FYB305" s="476"/>
      <c r="FYC305" s="476"/>
      <c r="FYD305" s="476"/>
      <c r="FYE305" s="476"/>
      <c r="FYF305" s="476"/>
      <c r="FYG305" s="475"/>
      <c r="FYH305" s="476"/>
      <c r="FYI305" s="476"/>
      <c r="FYJ305" s="476"/>
      <c r="FYK305" s="476"/>
      <c r="FYL305" s="476"/>
      <c r="FYM305" s="476"/>
      <c r="FYN305" s="476"/>
      <c r="FYO305" s="475"/>
      <c r="FYP305" s="476"/>
      <c r="FYQ305" s="476"/>
      <c r="FYR305" s="476"/>
      <c r="FYS305" s="476"/>
      <c r="FYT305" s="476"/>
      <c r="FYU305" s="476"/>
      <c r="FYV305" s="476"/>
      <c r="FYW305" s="475"/>
      <c r="FYX305" s="476"/>
      <c r="FYY305" s="476"/>
      <c r="FYZ305" s="476"/>
      <c r="FZA305" s="476"/>
      <c r="FZB305" s="476"/>
      <c r="FZC305" s="476"/>
      <c r="FZD305" s="476"/>
      <c r="FZE305" s="475"/>
      <c r="FZF305" s="476"/>
      <c r="FZG305" s="476"/>
      <c r="FZH305" s="476"/>
      <c r="FZI305" s="476"/>
      <c r="FZJ305" s="476"/>
      <c r="FZK305" s="476"/>
      <c r="FZL305" s="476"/>
      <c r="FZM305" s="475"/>
      <c r="FZN305" s="476"/>
      <c r="FZO305" s="476"/>
      <c r="FZP305" s="476"/>
      <c r="FZQ305" s="476"/>
      <c r="FZR305" s="476"/>
      <c r="FZS305" s="476"/>
      <c r="FZT305" s="476"/>
      <c r="FZU305" s="475"/>
      <c r="FZV305" s="476"/>
      <c r="FZW305" s="476"/>
      <c r="FZX305" s="476"/>
      <c r="FZY305" s="476"/>
      <c r="FZZ305" s="476"/>
      <c r="GAA305" s="476"/>
      <c r="GAB305" s="476"/>
      <c r="GAC305" s="475"/>
      <c r="GAD305" s="476"/>
      <c r="GAE305" s="476"/>
      <c r="GAF305" s="476"/>
      <c r="GAG305" s="476"/>
      <c r="GAH305" s="476"/>
      <c r="GAI305" s="476"/>
      <c r="GAJ305" s="476"/>
      <c r="GAK305" s="475"/>
      <c r="GAL305" s="476"/>
      <c r="GAM305" s="476"/>
      <c r="GAN305" s="476"/>
      <c r="GAO305" s="476"/>
      <c r="GAP305" s="476"/>
      <c r="GAQ305" s="476"/>
      <c r="GAR305" s="476"/>
      <c r="GAS305" s="475"/>
      <c r="GAT305" s="476"/>
      <c r="GAU305" s="476"/>
      <c r="GAV305" s="476"/>
      <c r="GAW305" s="476"/>
      <c r="GAX305" s="476"/>
      <c r="GAY305" s="476"/>
      <c r="GAZ305" s="476"/>
      <c r="GBA305" s="475"/>
      <c r="GBB305" s="476"/>
      <c r="GBC305" s="476"/>
      <c r="GBD305" s="476"/>
      <c r="GBE305" s="476"/>
      <c r="GBF305" s="476"/>
      <c r="GBG305" s="476"/>
      <c r="GBH305" s="476"/>
      <c r="GBI305" s="475"/>
      <c r="GBJ305" s="476"/>
      <c r="GBK305" s="476"/>
      <c r="GBL305" s="476"/>
      <c r="GBM305" s="476"/>
      <c r="GBN305" s="476"/>
      <c r="GBO305" s="476"/>
      <c r="GBP305" s="476"/>
      <c r="GBQ305" s="475"/>
      <c r="GBR305" s="476"/>
      <c r="GBS305" s="476"/>
      <c r="GBT305" s="476"/>
      <c r="GBU305" s="476"/>
      <c r="GBV305" s="476"/>
      <c r="GBW305" s="476"/>
      <c r="GBX305" s="476"/>
      <c r="GBY305" s="475"/>
      <c r="GBZ305" s="476"/>
      <c r="GCA305" s="476"/>
      <c r="GCB305" s="476"/>
      <c r="GCC305" s="476"/>
      <c r="GCD305" s="476"/>
      <c r="GCE305" s="476"/>
      <c r="GCF305" s="476"/>
      <c r="GCG305" s="475"/>
      <c r="GCH305" s="476"/>
      <c r="GCI305" s="476"/>
      <c r="GCJ305" s="476"/>
      <c r="GCK305" s="476"/>
      <c r="GCL305" s="476"/>
      <c r="GCM305" s="476"/>
      <c r="GCN305" s="476"/>
      <c r="GCO305" s="475"/>
      <c r="GCP305" s="476"/>
      <c r="GCQ305" s="476"/>
      <c r="GCR305" s="476"/>
      <c r="GCS305" s="476"/>
      <c r="GCT305" s="476"/>
      <c r="GCU305" s="476"/>
      <c r="GCV305" s="476"/>
      <c r="GCW305" s="475"/>
      <c r="GCX305" s="476"/>
      <c r="GCY305" s="476"/>
      <c r="GCZ305" s="476"/>
      <c r="GDA305" s="476"/>
      <c r="GDB305" s="476"/>
      <c r="GDC305" s="476"/>
      <c r="GDD305" s="476"/>
      <c r="GDE305" s="475"/>
      <c r="GDF305" s="476"/>
      <c r="GDG305" s="476"/>
      <c r="GDH305" s="476"/>
      <c r="GDI305" s="476"/>
      <c r="GDJ305" s="476"/>
      <c r="GDK305" s="476"/>
      <c r="GDL305" s="476"/>
      <c r="GDM305" s="475"/>
      <c r="GDN305" s="476"/>
      <c r="GDO305" s="476"/>
      <c r="GDP305" s="476"/>
      <c r="GDQ305" s="476"/>
      <c r="GDR305" s="476"/>
      <c r="GDS305" s="476"/>
      <c r="GDT305" s="476"/>
      <c r="GDU305" s="475"/>
      <c r="GDV305" s="476"/>
      <c r="GDW305" s="476"/>
      <c r="GDX305" s="476"/>
      <c r="GDY305" s="476"/>
      <c r="GDZ305" s="476"/>
      <c r="GEA305" s="476"/>
      <c r="GEB305" s="476"/>
      <c r="GEC305" s="475"/>
      <c r="GED305" s="476"/>
      <c r="GEE305" s="476"/>
      <c r="GEF305" s="476"/>
      <c r="GEG305" s="476"/>
      <c r="GEH305" s="476"/>
      <c r="GEI305" s="476"/>
      <c r="GEJ305" s="476"/>
      <c r="GEK305" s="475"/>
      <c r="GEL305" s="476"/>
      <c r="GEM305" s="476"/>
      <c r="GEN305" s="476"/>
      <c r="GEO305" s="476"/>
      <c r="GEP305" s="476"/>
      <c r="GEQ305" s="476"/>
      <c r="GER305" s="476"/>
      <c r="GES305" s="475"/>
      <c r="GET305" s="476"/>
      <c r="GEU305" s="476"/>
      <c r="GEV305" s="476"/>
      <c r="GEW305" s="476"/>
      <c r="GEX305" s="476"/>
      <c r="GEY305" s="476"/>
      <c r="GEZ305" s="476"/>
      <c r="GFA305" s="475"/>
      <c r="GFB305" s="476"/>
      <c r="GFC305" s="476"/>
      <c r="GFD305" s="476"/>
      <c r="GFE305" s="476"/>
      <c r="GFF305" s="476"/>
      <c r="GFG305" s="476"/>
      <c r="GFH305" s="476"/>
      <c r="GFI305" s="475"/>
      <c r="GFJ305" s="476"/>
      <c r="GFK305" s="476"/>
      <c r="GFL305" s="476"/>
      <c r="GFM305" s="476"/>
      <c r="GFN305" s="476"/>
      <c r="GFO305" s="476"/>
      <c r="GFP305" s="476"/>
      <c r="GFQ305" s="475"/>
      <c r="GFR305" s="476"/>
      <c r="GFS305" s="476"/>
      <c r="GFT305" s="476"/>
      <c r="GFU305" s="476"/>
      <c r="GFV305" s="476"/>
      <c r="GFW305" s="476"/>
      <c r="GFX305" s="476"/>
      <c r="GFY305" s="475"/>
      <c r="GFZ305" s="476"/>
      <c r="GGA305" s="476"/>
      <c r="GGB305" s="476"/>
      <c r="GGC305" s="476"/>
      <c r="GGD305" s="476"/>
      <c r="GGE305" s="476"/>
      <c r="GGF305" s="476"/>
      <c r="GGG305" s="475"/>
      <c r="GGH305" s="476"/>
      <c r="GGI305" s="476"/>
      <c r="GGJ305" s="476"/>
      <c r="GGK305" s="476"/>
      <c r="GGL305" s="476"/>
      <c r="GGM305" s="476"/>
      <c r="GGN305" s="476"/>
      <c r="GGO305" s="475"/>
      <c r="GGP305" s="476"/>
      <c r="GGQ305" s="476"/>
      <c r="GGR305" s="476"/>
      <c r="GGS305" s="476"/>
      <c r="GGT305" s="476"/>
      <c r="GGU305" s="476"/>
      <c r="GGV305" s="476"/>
      <c r="GGW305" s="475"/>
      <c r="GGX305" s="476"/>
      <c r="GGY305" s="476"/>
      <c r="GGZ305" s="476"/>
      <c r="GHA305" s="476"/>
      <c r="GHB305" s="476"/>
      <c r="GHC305" s="476"/>
      <c r="GHD305" s="476"/>
      <c r="GHE305" s="475"/>
      <c r="GHF305" s="476"/>
      <c r="GHG305" s="476"/>
      <c r="GHH305" s="476"/>
      <c r="GHI305" s="476"/>
      <c r="GHJ305" s="476"/>
      <c r="GHK305" s="476"/>
      <c r="GHL305" s="476"/>
      <c r="GHM305" s="475"/>
      <c r="GHN305" s="476"/>
      <c r="GHO305" s="476"/>
      <c r="GHP305" s="476"/>
      <c r="GHQ305" s="476"/>
      <c r="GHR305" s="476"/>
      <c r="GHS305" s="476"/>
      <c r="GHT305" s="476"/>
      <c r="GHU305" s="475"/>
      <c r="GHV305" s="476"/>
      <c r="GHW305" s="476"/>
      <c r="GHX305" s="476"/>
      <c r="GHY305" s="476"/>
      <c r="GHZ305" s="476"/>
      <c r="GIA305" s="476"/>
      <c r="GIB305" s="476"/>
      <c r="GIC305" s="475"/>
      <c r="GID305" s="476"/>
      <c r="GIE305" s="476"/>
      <c r="GIF305" s="476"/>
      <c r="GIG305" s="476"/>
      <c r="GIH305" s="476"/>
      <c r="GII305" s="476"/>
      <c r="GIJ305" s="476"/>
      <c r="GIK305" s="475"/>
      <c r="GIL305" s="476"/>
      <c r="GIM305" s="476"/>
      <c r="GIN305" s="476"/>
      <c r="GIO305" s="476"/>
      <c r="GIP305" s="476"/>
      <c r="GIQ305" s="476"/>
      <c r="GIR305" s="476"/>
      <c r="GIS305" s="475"/>
      <c r="GIT305" s="476"/>
      <c r="GIU305" s="476"/>
      <c r="GIV305" s="476"/>
      <c r="GIW305" s="476"/>
      <c r="GIX305" s="476"/>
      <c r="GIY305" s="476"/>
      <c r="GIZ305" s="476"/>
      <c r="GJA305" s="475"/>
      <c r="GJB305" s="476"/>
      <c r="GJC305" s="476"/>
      <c r="GJD305" s="476"/>
      <c r="GJE305" s="476"/>
      <c r="GJF305" s="476"/>
      <c r="GJG305" s="476"/>
      <c r="GJH305" s="476"/>
      <c r="GJI305" s="475"/>
      <c r="GJJ305" s="476"/>
      <c r="GJK305" s="476"/>
      <c r="GJL305" s="476"/>
      <c r="GJM305" s="476"/>
      <c r="GJN305" s="476"/>
      <c r="GJO305" s="476"/>
      <c r="GJP305" s="476"/>
      <c r="GJQ305" s="475"/>
      <c r="GJR305" s="476"/>
      <c r="GJS305" s="476"/>
      <c r="GJT305" s="476"/>
      <c r="GJU305" s="476"/>
      <c r="GJV305" s="476"/>
      <c r="GJW305" s="476"/>
      <c r="GJX305" s="476"/>
      <c r="GJY305" s="475"/>
      <c r="GJZ305" s="476"/>
      <c r="GKA305" s="476"/>
      <c r="GKB305" s="476"/>
      <c r="GKC305" s="476"/>
      <c r="GKD305" s="476"/>
      <c r="GKE305" s="476"/>
      <c r="GKF305" s="476"/>
      <c r="GKG305" s="475"/>
      <c r="GKH305" s="476"/>
      <c r="GKI305" s="476"/>
      <c r="GKJ305" s="476"/>
      <c r="GKK305" s="476"/>
      <c r="GKL305" s="476"/>
      <c r="GKM305" s="476"/>
      <c r="GKN305" s="476"/>
      <c r="GKO305" s="475"/>
      <c r="GKP305" s="476"/>
      <c r="GKQ305" s="476"/>
      <c r="GKR305" s="476"/>
      <c r="GKS305" s="476"/>
      <c r="GKT305" s="476"/>
      <c r="GKU305" s="476"/>
      <c r="GKV305" s="476"/>
      <c r="GKW305" s="475"/>
      <c r="GKX305" s="476"/>
      <c r="GKY305" s="476"/>
      <c r="GKZ305" s="476"/>
      <c r="GLA305" s="476"/>
      <c r="GLB305" s="476"/>
      <c r="GLC305" s="476"/>
      <c r="GLD305" s="476"/>
      <c r="GLE305" s="475"/>
      <c r="GLF305" s="476"/>
      <c r="GLG305" s="476"/>
      <c r="GLH305" s="476"/>
      <c r="GLI305" s="476"/>
      <c r="GLJ305" s="476"/>
      <c r="GLK305" s="476"/>
      <c r="GLL305" s="476"/>
      <c r="GLM305" s="475"/>
      <c r="GLN305" s="476"/>
      <c r="GLO305" s="476"/>
      <c r="GLP305" s="476"/>
      <c r="GLQ305" s="476"/>
      <c r="GLR305" s="476"/>
      <c r="GLS305" s="476"/>
      <c r="GLT305" s="476"/>
      <c r="GLU305" s="475"/>
      <c r="GLV305" s="476"/>
      <c r="GLW305" s="476"/>
      <c r="GLX305" s="476"/>
      <c r="GLY305" s="476"/>
      <c r="GLZ305" s="476"/>
      <c r="GMA305" s="476"/>
      <c r="GMB305" s="476"/>
      <c r="GMC305" s="475"/>
      <c r="GMD305" s="476"/>
      <c r="GME305" s="476"/>
      <c r="GMF305" s="476"/>
      <c r="GMG305" s="476"/>
      <c r="GMH305" s="476"/>
      <c r="GMI305" s="476"/>
      <c r="GMJ305" s="476"/>
      <c r="GMK305" s="475"/>
      <c r="GML305" s="476"/>
      <c r="GMM305" s="476"/>
      <c r="GMN305" s="476"/>
      <c r="GMO305" s="476"/>
      <c r="GMP305" s="476"/>
      <c r="GMQ305" s="476"/>
      <c r="GMR305" s="476"/>
      <c r="GMS305" s="475"/>
      <c r="GMT305" s="476"/>
      <c r="GMU305" s="476"/>
      <c r="GMV305" s="476"/>
      <c r="GMW305" s="476"/>
      <c r="GMX305" s="476"/>
      <c r="GMY305" s="476"/>
      <c r="GMZ305" s="476"/>
      <c r="GNA305" s="475"/>
      <c r="GNB305" s="476"/>
      <c r="GNC305" s="476"/>
      <c r="GND305" s="476"/>
      <c r="GNE305" s="476"/>
      <c r="GNF305" s="476"/>
      <c r="GNG305" s="476"/>
      <c r="GNH305" s="476"/>
      <c r="GNI305" s="475"/>
      <c r="GNJ305" s="476"/>
      <c r="GNK305" s="476"/>
      <c r="GNL305" s="476"/>
      <c r="GNM305" s="476"/>
      <c r="GNN305" s="476"/>
      <c r="GNO305" s="476"/>
      <c r="GNP305" s="476"/>
      <c r="GNQ305" s="475"/>
      <c r="GNR305" s="476"/>
      <c r="GNS305" s="476"/>
      <c r="GNT305" s="476"/>
      <c r="GNU305" s="476"/>
      <c r="GNV305" s="476"/>
      <c r="GNW305" s="476"/>
      <c r="GNX305" s="476"/>
      <c r="GNY305" s="475"/>
      <c r="GNZ305" s="476"/>
      <c r="GOA305" s="476"/>
      <c r="GOB305" s="476"/>
      <c r="GOC305" s="476"/>
      <c r="GOD305" s="476"/>
      <c r="GOE305" s="476"/>
      <c r="GOF305" s="476"/>
      <c r="GOG305" s="475"/>
      <c r="GOH305" s="476"/>
      <c r="GOI305" s="476"/>
      <c r="GOJ305" s="476"/>
      <c r="GOK305" s="476"/>
      <c r="GOL305" s="476"/>
      <c r="GOM305" s="476"/>
      <c r="GON305" s="476"/>
      <c r="GOO305" s="475"/>
      <c r="GOP305" s="476"/>
      <c r="GOQ305" s="476"/>
      <c r="GOR305" s="476"/>
      <c r="GOS305" s="476"/>
      <c r="GOT305" s="476"/>
      <c r="GOU305" s="476"/>
      <c r="GOV305" s="476"/>
      <c r="GOW305" s="475"/>
      <c r="GOX305" s="476"/>
      <c r="GOY305" s="476"/>
      <c r="GOZ305" s="476"/>
      <c r="GPA305" s="476"/>
      <c r="GPB305" s="476"/>
      <c r="GPC305" s="476"/>
      <c r="GPD305" s="476"/>
      <c r="GPE305" s="475"/>
      <c r="GPF305" s="476"/>
      <c r="GPG305" s="476"/>
      <c r="GPH305" s="476"/>
      <c r="GPI305" s="476"/>
      <c r="GPJ305" s="476"/>
      <c r="GPK305" s="476"/>
      <c r="GPL305" s="476"/>
      <c r="GPM305" s="475"/>
      <c r="GPN305" s="476"/>
      <c r="GPO305" s="476"/>
      <c r="GPP305" s="476"/>
      <c r="GPQ305" s="476"/>
      <c r="GPR305" s="476"/>
      <c r="GPS305" s="476"/>
      <c r="GPT305" s="476"/>
      <c r="GPU305" s="475"/>
      <c r="GPV305" s="476"/>
      <c r="GPW305" s="476"/>
      <c r="GPX305" s="476"/>
      <c r="GPY305" s="476"/>
      <c r="GPZ305" s="476"/>
      <c r="GQA305" s="476"/>
      <c r="GQB305" s="476"/>
      <c r="GQC305" s="475"/>
      <c r="GQD305" s="476"/>
      <c r="GQE305" s="476"/>
      <c r="GQF305" s="476"/>
      <c r="GQG305" s="476"/>
      <c r="GQH305" s="476"/>
      <c r="GQI305" s="476"/>
      <c r="GQJ305" s="476"/>
      <c r="GQK305" s="475"/>
      <c r="GQL305" s="476"/>
      <c r="GQM305" s="476"/>
      <c r="GQN305" s="476"/>
      <c r="GQO305" s="476"/>
      <c r="GQP305" s="476"/>
      <c r="GQQ305" s="476"/>
      <c r="GQR305" s="476"/>
      <c r="GQS305" s="475"/>
      <c r="GQT305" s="476"/>
      <c r="GQU305" s="476"/>
      <c r="GQV305" s="476"/>
      <c r="GQW305" s="476"/>
      <c r="GQX305" s="476"/>
      <c r="GQY305" s="476"/>
      <c r="GQZ305" s="476"/>
      <c r="GRA305" s="475"/>
      <c r="GRB305" s="476"/>
      <c r="GRC305" s="476"/>
      <c r="GRD305" s="476"/>
      <c r="GRE305" s="476"/>
      <c r="GRF305" s="476"/>
      <c r="GRG305" s="476"/>
      <c r="GRH305" s="476"/>
      <c r="GRI305" s="475"/>
      <c r="GRJ305" s="476"/>
      <c r="GRK305" s="476"/>
      <c r="GRL305" s="476"/>
      <c r="GRM305" s="476"/>
      <c r="GRN305" s="476"/>
      <c r="GRO305" s="476"/>
      <c r="GRP305" s="476"/>
      <c r="GRQ305" s="475"/>
      <c r="GRR305" s="476"/>
      <c r="GRS305" s="476"/>
      <c r="GRT305" s="476"/>
      <c r="GRU305" s="476"/>
      <c r="GRV305" s="476"/>
      <c r="GRW305" s="476"/>
      <c r="GRX305" s="476"/>
      <c r="GRY305" s="475"/>
      <c r="GRZ305" s="476"/>
      <c r="GSA305" s="476"/>
      <c r="GSB305" s="476"/>
      <c r="GSC305" s="476"/>
      <c r="GSD305" s="476"/>
      <c r="GSE305" s="476"/>
      <c r="GSF305" s="476"/>
      <c r="GSG305" s="475"/>
      <c r="GSH305" s="476"/>
      <c r="GSI305" s="476"/>
      <c r="GSJ305" s="476"/>
      <c r="GSK305" s="476"/>
      <c r="GSL305" s="476"/>
      <c r="GSM305" s="476"/>
      <c r="GSN305" s="476"/>
      <c r="GSO305" s="475"/>
      <c r="GSP305" s="476"/>
      <c r="GSQ305" s="476"/>
      <c r="GSR305" s="476"/>
      <c r="GSS305" s="476"/>
      <c r="GST305" s="476"/>
      <c r="GSU305" s="476"/>
      <c r="GSV305" s="476"/>
      <c r="GSW305" s="475"/>
      <c r="GSX305" s="476"/>
      <c r="GSY305" s="476"/>
      <c r="GSZ305" s="476"/>
      <c r="GTA305" s="476"/>
      <c r="GTB305" s="476"/>
      <c r="GTC305" s="476"/>
      <c r="GTD305" s="476"/>
      <c r="GTE305" s="475"/>
      <c r="GTF305" s="476"/>
      <c r="GTG305" s="476"/>
      <c r="GTH305" s="476"/>
      <c r="GTI305" s="476"/>
      <c r="GTJ305" s="476"/>
      <c r="GTK305" s="476"/>
      <c r="GTL305" s="476"/>
      <c r="GTM305" s="475"/>
      <c r="GTN305" s="476"/>
      <c r="GTO305" s="476"/>
      <c r="GTP305" s="476"/>
      <c r="GTQ305" s="476"/>
      <c r="GTR305" s="476"/>
      <c r="GTS305" s="476"/>
      <c r="GTT305" s="476"/>
      <c r="GTU305" s="475"/>
      <c r="GTV305" s="476"/>
      <c r="GTW305" s="476"/>
      <c r="GTX305" s="476"/>
      <c r="GTY305" s="476"/>
      <c r="GTZ305" s="476"/>
      <c r="GUA305" s="476"/>
      <c r="GUB305" s="476"/>
      <c r="GUC305" s="475"/>
      <c r="GUD305" s="476"/>
      <c r="GUE305" s="476"/>
      <c r="GUF305" s="476"/>
      <c r="GUG305" s="476"/>
      <c r="GUH305" s="476"/>
      <c r="GUI305" s="476"/>
      <c r="GUJ305" s="476"/>
      <c r="GUK305" s="475"/>
      <c r="GUL305" s="476"/>
      <c r="GUM305" s="476"/>
      <c r="GUN305" s="476"/>
      <c r="GUO305" s="476"/>
      <c r="GUP305" s="476"/>
      <c r="GUQ305" s="476"/>
      <c r="GUR305" s="476"/>
      <c r="GUS305" s="475"/>
      <c r="GUT305" s="476"/>
      <c r="GUU305" s="476"/>
      <c r="GUV305" s="476"/>
      <c r="GUW305" s="476"/>
      <c r="GUX305" s="476"/>
      <c r="GUY305" s="476"/>
      <c r="GUZ305" s="476"/>
      <c r="GVA305" s="475"/>
      <c r="GVB305" s="476"/>
      <c r="GVC305" s="476"/>
      <c r="GVD305" s="476"/>
      <c r="GVE305" s="476"/>
      <c r="GVF305" s="476"/>
      <c r="GVG305" s="476"/>
      <c r="GVH305" s="476"/>
      <c r="GVI305" s="475"/>
      <c r="GVJ305" s="476"/>
      <c r="GVK305" s="476"/>
      <c r="GVL305" s="476"/>
      <c r="GVM305" s="476"/>
      <c r="GVN305" s="476"/>
      <c r="GVO305" s="476"/>
      <c r="GVP305" s="476"/>
      <c r="GVQ305" s="475"/>
      <c r="GVR305" s="476"/>
      <c r="GVS305" s="476"/>
      <c r="GVT305" s="476"/>
      <c r="GVU305" s="476"/>
      <c r="GVV305" s="476"/>
      <c r="GVW305" s="476"/>
      <c r="GVX305" s="476"/>
      <c r="GVY305" s="475"/>
      <c r="GVZ305" s="476"/>
      <c r="GWA305" s="476"/>
      <c r="GWB305" s="476"/>
      <c r="GWC305" s="476"/>
      <c r="GWD305" s="476"/>
      <c r="GWE305" s="476"/>
      <c r="GWF305" s="476"/>
      <c r="GWG305" s="475"/>
      <c r="GWH305" s="476"/>
      <c r="GWI305" s="476"/>
      <c r="GWJ305" s="476"/>
      <c r="GWK305" s="476"/>
      <c r="GWL305" s="476"/>
      <c r="GWM305" s="476"/>
      <c r="GWN305" s="476"/>
      <c r="GWO305" s="475"/>
      <c r="GWP305" s="476"/>
      <c r="GWQ305" s="476"/>
      <c r="GWR305" s="476"/>
      <c r="GWS305" s="476"/>
      <c r="GWT305" s="476"/>
      <c r="GWU305" s="476"/>
      <c r="GWV305" s="476"/>
      <c r="GWW305" s="475"/>
      <c r="GWX305" s="476"/>
      <c r="GWY305" s="476"/>
      <c r="GWZ305" s="476"/>
      <c r="GXA305" s="476"/>
      <c r="GXB305" s="476"/>
      <c r="GXC305" s="476"/>
      <c r="GXD305" s="476"/>
      <c r="GXE305" s="475"/>
      <c r="GXF305" s="476"/>
      <c r="GXG305" s="476"/>
      <c r="GXH305" s="476"/>
      <c r="GXI305" s="476"/>
      <c r="GXJ305" s="476"/>
      <c r="GXK305" s="476"/>
      <c r="GXL305" s="476"/>
      <c r="GXM305" s="475"/>
      <c r="GXN305" s="476"/>
      <c r="GXO305" s="476"/>
      <c r="GXP305" s="476"/>
      <c r="GXQ305" s="476"/>
      <c r="GXR305" s="476"/>
      <c r="GXS305" s="476"/>
      <c r="GXT305" s="476"/>
      <c r="GXU305" s="475"/>
      <c r="GXV305" s="476"/>
      <c r="GXW305" s="476"/>
      <c r="GXX305" s="476"/>
      <c r="GXY305" s="476"/>
      <c r="GXZ305" s="476"/>
      <c r="GYA305" s="476"/>
      <c r="GYB305" s="476"/>
      <c r="GYC305" s="475"/>
      <c r="GYD305" s="476"/>
      <c r="GYE305" s="476"/>
      <c r="GYF305" s="476"/>
      <c r="GYG305" s="476"/>
      <c r="GYH305" s="476"/>
      <c r="GYI305" s="476"/>
      <c r="GYJ305" s="476"/>
      <c r="GYK305" s="475"/>
      <c r="GYL305" s="476"/>
      <c r="GYM305" s="476"/>
      <c r="GYN305" s="476"/>
      <c r="GYO305" s="476"/>
      <c r="GYP305" s="476"/>
      <c r="GYQ305" s="476"/>
      <c r="GYR305" s="476"/>
      <c r="GYS305" s="475"/>
      <c r="GYT305" s="476"/>
      <c r="GYU305" s="476"/>
      <c r="GYV305" s="476"/>
      <c r="GYW305" s="476"/>
      <c r="GYX305" s="476"/>
      <c r="GYY305" s="476"/>
      <c r="GYZ305" s="476"/>
      <c r="GZA305" s="475"/>
      <c r="GZB305" s="476"/>
      <c r="GZC305" s="476"/>
      <c r="GZD305" s="476"/>
      <c r="GZE305" s="476"/>
      <c r="GZF305" s="476"/>
      <c r="GZG305" s="476"/>
      <c r="GZH305" s="476"/>
      <c r="GZI305" s="475"/>
      <c r="GZJ305" s="476"/>
      <c r="GZK305" s="476"/>
      <c r="GZL305" s="476"/>
      <c r="GZM305" s="476"/>
      <c r="GZN305" s="476"/>
      <c r="GZO305" s="476"/>
      <c r="GZP305" s="476"/>
      <c r="GZQ305" s="475"/>
      <c r="GZR305" s="476"/>
      <c r="GZS305" s="476"/>
      <c r="GZT305" s="476"/>
      <c r="GZU305" s="476"/>
      <c r="GZV305" s="476"/>
      <c r="GZW305" s="476"/>
      <c r="GZX305" s="476"/>
      <c r="GZY305" s="475"/>
      <c r="GZZ305" s="476"/>
      <c r="HAA305" s="476"/>
      <c r="HAB305" s="476"/>
      <c r="HAC305" s="476"/>
      <c r="HAD305" s="476"/>
      <c r="HAE305" s="476"/>
      <c r="HAF305" s="476"/>
      <c r="HAG305" s="475"/>
      <c r="HAH305" s="476"/>
      <c r="HAI305" s="476"/>
      <c r="HAJ305" s="476"/>
      <c r="HAK305" s="476"/>
      <c r="HAL305" s="476"/>
      <c r="HAM305" s="476"/>
      <c r="HAN305" s="476"/>
      <c r="HAO305" s="475"/>
      <c r="HAP305" s="476"/>
      <c r="HAQ305" s="476"/>
      <c r="HAR305" s="476"/>
      <c r="HAS305" s="476"/>
      <c r="HAT305" s="476"/>
      <c r="HAU305" s="476"/>
      <c r="HAV305" s="476"/>
      <c r="HAW305" s="475"/>
      <c r="HAX305" s="476"/>
      <c r="HAY305" s="476"/>
      <c r="HAZ305" s="476"/>
      <c r="HBA305" s="476"/>
      <c r="HBB305" s="476"/>
      <c r="HBC305" s="476"/>
      <c r="HBD305" s="476"/>
      <c r="HBE305" s="475"/>
      <c r="HBF305" s="476"/>
      <c r="HBG305" s="476"/>
      <c r="HBH305" s="476"/>
      <c r="HBI305" s="476"/>
      <c r="HBJ305" s="476"/>
      <c r="HBK305" s="476"/>
      <c r="HBL305" s="476"/>
      <c r="HBM305" s="475"/>
      <c r="HBN305" s="476"/>
      <c r="HBO305" s="476"/>
      <c r="HBP305" s="476"/>
      <c r="HBQ305" s="476"/>
      <c r="HBR305" s="476"/>
      <c r="HBS305" s="476"/>
      <c r="HBT305" s="476"/>
      <c r="HBU305" s="475"/>
      <c r="HBV305" s="476"/>
      <c r="HBW305" s="476"/>
      <c r="HBX305" s="476"/>
      <c r="HBY305" s="476"/>
      <c r="HBZ305" s="476"/>
      <c r="HCA305" s="476"/>
      <c r="HCB305" s="476"/>
      <c r="HCC305" s="475"/>
      <c r="HCD305" s="476"/>
      <c r="HCE305" s="476"/>
      <c r="HCF305" s="476"/>
      <c r="HCG305" s="476"/>
      <c r="HCH305" s="476"/>
      <c r="HCI305" s="476"/>
      <c r="HCJ305" s="476"/>
      <c r="HCK305" s="475"/>
      <c r="HCL305" s="476"/>
      <c r="HCM305" s="476"/>
      <c r="HCN305" s="476"/>
      <c r="HCO305" s="476"/>
      <c r="HCP305" s="476"/>
      <c r="HCQ305" s="476"/>
      <c r="HCR305" s="476"/>
      <c r="HCS305" s="475"/>
      <c r="HCT305" s="476"/>
      <c r="HCU305" s="476"/>
      <c r="HCV305" s="476"/>
      <c r="HCW305" s="476"/>
      <c r="HCX305" s="476"/>
      <c r="HCY305" s="476"/>
      <c r="HCZ305" s="476"/>
      <c r="HDA305" s="475"/>
      <c r="HDB305" s="476"/>
      <c r="HDC305" s="476"/>
      <c r="HDD305" s="476"/>
      <c r="HDE305" s="476"/>
      <c r="HDF305" s="476"/>
      <c r="HDG305" s="476"/>
      <c r="HDH305" s="476"/>
      <c r="HDI305" s="475"/>
      <c r="HDJ305" s="476"/>
      <c r="HDK305" s="476"/>
      <c r="HDL305" s="476"/>
      <c r="HDM305" s="476"/>
      <c r="HDN305" s="476"/>
      <c r="HDO305" s="476"/>
      <c r="HDP305" s="476"/>
      <c r="HDQ305" s="475"/>
      <c r="HDR305" s="476"/>
      <c r="HDS305" s="476"/>
      <c r="HDT305" s="476"/>
      <c r="HDU305" s="476"/>
      <c r="HDV305" s="476"/>
      <c r="HDW305" s="476"/>
      <c r="HDX305" s="476"/>
      <c r="HDY305" s="475"/>
      <c r="HDZ305" s="476"/>
      <c r="HEA305" s="476"/>
      <c r="HEB305" s="476"/>
      <c r="HEC305" s="476"/>
      <c r="HED305" s="476"/>
      <c r="HEE305" s="476"/>
      <c r="HEF305" s="476"/>
      <c r="HEG305" s="475"/>
      <c r="HEH305" s="476"/>
      <c r="HEI305" s="476"/>
      <c r="HEJ305" s="476"/>
      <c r="HEK305" s="476"/>
      <c r="HEL305" s="476"/>
      <c r="HEM305" s="476"/>
      <c r="HEN305" s="476"/>
      <c r="HEO305" s="475"/>
      <c r="HEP305" s="476"/>
      <c r="HEQ305" s="476"/>
      <c r="HER305" s="476"/>
      <c r="HES305" s="476"/>
      <c r="HET305" s="476"/>
      <c r="HEU305" s="476"/>
      <c r="HEV305" s="476"/>
      <c r="HEW305" s="475"/>
      <c r="HEX305" s="476"/>
      <c r="HEY305" s="476"/>
      <c r="HEZ305" s="476"/>
      <c r="HFA305" s="476"/>
      <c r="HFB305" s="476"/>
      <c r="HFC305" s="476"/>
      <c r="HFD305" s="476"/>
      <c r="HFE305" s="475"/>
      <c r="HFF305" s="476"/>
      <c r="HFG305" s="476"/>
      <c r="HFH305" s="476"/>
      <c r="HFI305" s="476"/>
      <c r="HFJ305" s="476"/>
      <c r="HFK305" s="476"/>
      <c r="HFL305" s="476"/>
      <c r="HFM305" s="475"/>
      <c r="HFN305" s="476"/>
      <c r="HFO305" s="476"/>
      <c r="HFP305" s="476"/>
      <c r="HFQ305" s="476"/>
      <c r="HFR305" s="476"/>
      <c r="HFS305" s="476"/>
      <c r="HFT305" s="476"/>
      <c r="HFU305" s="475"/>
      <c r="HFV305" s="476"/>
      <c r="HFW305" s="476"/>
      <c r="HFX305" s="476"/>
      <c r="HFY305" s="476"/>
      <c r="HFZ305" s="476"/>
      <c r="HGA305" s="476"/>
      <c r="HGB305" s="476"/>
      <c r="HGC305" s="475"/>
      <c r="HGD305" s="476"/>
      <c r="HGE305" s="476"/>
      <c r="HGF305" s="476"/>
      <c r="HGG305" s="476"/>
      <c r="HGH305" s="476"/>
      <c r="HGI305" s="476"/>
      <c r="HGJ305" s="476"/>
      <c r="HGK305" s="475"/>
      <c r="HGL305" s="476"/>
      <c r="HGM305" s="476"/>
      <c r="HGN305" s="476"/>
      <c r="HGO305" s="476"/>
      <c r="HGP305" s="476"/>
      <c r="HGQ305" s="476"/>
      <c r="HGR305" s="476"/>
      <c r="HGS305" s="475"/>
      <c r="HGT305" s="476"/>
      <c r="HGU305" s="476"/>
      <c r="HGV305" s="476"/>
      <c r="HGW305" s="476"/>
      <c r="HGX305" s="476"/>
      <c r="HGY305" s="476"/>
      <c r="HGZ305" s="476"/>
      <c r="HHA305" s="475"/>
      <c r="HHB305" s="476"/>
      <c r="HHC305" s="476"/>
      <c r="HHD305" s="476"/>
      <c r="HHE305" s="476"/>
      <c r="HHF305" s="476"/>
      <c r="HHG305" s="476"/>
      <c r="HHH305" s="476"/>
      <c r="HHI305" s="475"/>
      <c r="HHJ305" s="476"/>
      <c r="HHK305" s="476"/>
      <c r="HHL305" s="476"/>
      <c r="HHM305" s="476"/>
      <c r="HHN305" s="476"/>
      <c r="HHO305" s="476"/>
      <c r="HHP305" s="476"/>
      <c r="HHQ305" s="475"/>
      <c r="HHR305" s="476"/>
      <c r="HHS305" s="476"/>
      <c r="HHT305" s="476"/>
      <c r="HHU305" s="476"/>
      <c r="HHV305" s="476"/>
      <c r="HHW305" s="476"/>
      <c r="HHX305" s="476"/>
      <c r="HHY305" s="475"/>
      <c r="HHZ305" s="476"/>
      <c r="HIA305" s="476"/>
      <c r="HIB305" s="476"/>
      <c r="HIC305" s="476"/>
      <c r="HID305" s="476"/>
      <c r="HIE305" s="476"/>
      <c r="HIF305" s="476"/>
      <c r="HIG305" s="475"/>
      <c r="HIH305" s="476"/>
      <c r="HII305" s="476"/>
      <c r="HIJ305" s="476"/>
      <c r="HIK305" s="476"/>
      <c r="HIL305" s="476"/>
      <c r="HIM305" s="476"/>
      <c r="HIN305" s="476"/>
      <c r="HIO305" s="475"/>
      <c r="HIP305" s="476"/>
      <c r="HIQ305" s="476"/>
      <c r="HIR305" s="476"/>
      <c r="HIS305" s="476"/>
      <c r="HIT305" s="476"/>
      <c r="HIU305" s="476"/>
      <c r="HIV305" s="476"/>
      <c r="HIW305" s="475"/>
      <c r="HIX305" s="476"/>
      <c r="HIY305" s="476"/>
      <c r="HIZ305" s="476"/>
      <c r="HJA305" s="476"/>
      <c r="HJB305" s="476"/>
      <c r="HJC305" s="476"/>
      <c r="HJD305" s="476"/>
      <c r="HJE305" s="475"/>
      <c r="HJF305" s="476"/>
      <c r="HJG305" s="476"/>
      <c r="HJH305" s="476"/>
      <c r="HJI305" s="476"/>
      <c r="HJJ305" s="476"/>
      <c r="HJK305" s="476"/>
      <c r="HJL305" s="476"/>
      <c r="HJM305" s="475"/>
      <c r="HJN305" s="476"/>
      <c r="HJO305" s="476"/>
      <c r="HJP305" s="476"/>
      <c r="HJQ305" s="476"/>
      <c r="HJR305" s="476"/>
      <c r="HJS305" s="476"/>
      <c r="HJT305" s="476"/>
      <c r="HJU305" s="475"/>
      <c r="HJV305" s="476"/>
      <c r="HJW305" s="476"/>
      <c r="HJX305" s="476"/>
      <c r="HJY305" s="476"/>
      <c r="HJZ305" s="476"/>
      <c r="HKA305" s="476"/>
      <c r="HKB305" s="476"/>
      <c r="HKC305" s="475"/>
      <c r="HKD305" s="476"/>
      <c r="HKE305" s="476"/>
      <c r="HKF305" s="476"/>
      <c r="HKG305" s="476"/>
      <c r="HKH305" s="476"/>
      <c r="HKI305" s="476"/>
      <c r="HKJ305" s="476"/>
      <c r="HKK305" s="475"/>
      <c r="HKL305" s="476"/>
      <c r="HKM305" s="476"/>
      <c r="HKN305" s="476"/>
      <c r="HKO305" s="476"/>
      <c r="HKP305" s="476"/>
      <c r="HKQ305" s="476"/>
      <c r="HKR305" s="476"/>
      <c r="HKS305" s="475"/>
      <c r="HKT305" s="476"/>
      <c r="HKU305" s="476"/>
      <c r="HKV305" s="476"/>
      <c r="HKW305" s="476"/>
      <c r="HKX305" s="476"/>
      <c r="HKY305" s="476"/>
      <c r="HKZ305" s="476"/>
      <c r="HLA305" s="475"/>
      <c r="HLB305" s="476"/>
      <c r="HLC305" s="476"/>
      <c r="HLD305" s="476"/>
      <c r="HLE305" s="476"/>
      <c r="HLF305" s="476"/>
      <c r="HLG305" s="476"/>
      <c r="HLH305" s="476"/>
      <c r="HLI305" s="475"/>
      <c r="HLJ305" s="476"/>
      <c r="HLK305" s="476"/>
      <c r="HLL305" s="476"/>
      <c r="HLM305" s="476"/>
      <c r="HLN305" s="476"/>
      <c r="HLO305" s="476"/>
      <c r="HLP305" s="476"/>
      <c r="HLQ305" s="475"/>
      <c r="HLR305" s="476"/>
      <c r="HLS305" s="476"/>
      <c r="HLT305" s="476"/>
      <c r="HLU305" s="476"/>
      <c r="HLV305" s="476"/>
      <c r="HLW305" s="476"/>
      <c r="HLX305" s="476"/>
      <c r="HLY305" s="475"/>
      <c r="HLZ305" s="476"/>
      <c r="HMA305" s="476"/>
      <c r="HMB305" s="476"/>
      <c r="HMC305" s="476"/>
      <c r="HMD305" s="476"/>
      <c r="HME305" s="476"/>
      <c r="HMF305" s="476"/>
      <c r="HMG305" s="475"/>
      <c r="HMH305" s="476"/>
      <c r="HMI305" s="476"/>
      <c r="HMJ305" s="476"/>
      <c r="HMK305" s="476"/>
      <c r="HML305" s="476"/>
      <c r="HMM305" s="476"/>
      <c r="HMN305" s="476"/>
      <c r="HMO305" s="475"/>
      <c r="HMP305" s="476"/>
      <c r="HMQ305" s="476"/>
      <c r="HMR305" s="476"/>
      <c r="HMS305" s="476"/>
      <c r="HMT305" s="476"/>
      <c r="HMU305" s="476"/>
      <c r="HMV305" s="476"/>
      <c r="HMW305" s="475"/>
      <c r="HMX305" s="476"/>
      <c r="HMY305" s="476"/>
      <c r="HMZ305" s="476"/>
      <c r="HNA305" s="476"/>
      <c r="HNB305" s="476"/>
      <c r="HNC305" s="476"/>
      <c r="HND305" s="476"/>
      <c r="HNE305" s="475"/>
      <c r="HNF305" s="476"/>
      <c r="HNG305" s="476"/>
      <c r="HNH305" s="476"/>
      <c r="HNI305" s="476"/>
      <c r="HNJ305" s="476"/>
      <c r="HNK305" s="476"/>
      <c r="HNL305" s="476"/>
      <c r="HNM305" s="475"/>
      <c r="HNN305" s="476"/>
      <c r="HNO305" s="476"/>
      <c r="HNP305" s="476"/>
      <c r="HNQ305" s="476"/>
      <c r="HNR305" s="476"/>
      <c r="HNS305" s="476"/>
      <c r="HNT305" s="476"/>
      <c r="HNU305" s="475"/>
      <c r="HNV305" s="476"/>
      <c r="HNW305" s="476"/>
      <c r="HNX305" s="476"/>
      <c r="HNY305" s="476"/>
      <c r="HNZ305" s="476"/>
      <c r="HOA305" s="476"/>
      <c r="HOB305" s="476"/>
      <c r="HOC305" s="475"/>
      <c r="HOD305" s="476"/>
      <c r="HOE305" s="476"/>
      <c r="HOF305" s="476"/>
      <c r="HOG305" s="476"/>
      <c r="HOH305" s="476"/>
      <c r="HOI305" s="476"/>
      <c r="HOJ305" s="476"/>
      <c r="HOK305" s="475"/>
      <c r="HOL305" s="476"/>
      <c r="HOM305" s="476"/>
      <c r="HON305" s="476"/>
      <c r="HOO305" s="476"/>
      <c r="HOP305" s="476"/>
      <c r="HOQ305" s="476"/>
      <c r="HOR305" s="476"/>
      <c r="HOS305" s="475"/>
      <c r="HOT305" s="476"/>
      <c r="HOU305" s="476"/>
      <c r="HOV305" s="476"/>
      <c r="HOW305" s="476"/>
      <c r="HOX305" s="476"/>
      <c r="HOY305" s="476"/>
      <c r="HOZ305" s="476"/>
      <c r="HPA305" s="475"/>
      <c r="HPB305" s="476"/>
      <c r="HPC305" s="476"/>
      <c r="HPD305" s="476"/>
      <c r="HPE305" s="476"/>
      <c r="HPF305" s="476"/>
      <c r="HPG305" s="476"/>
      <c r="HPH305" s="476"/>
      <c r="HPI305" s="475"/>
      <c r="HPJ305" s="476"/>
      <c r="HPK305" s="476"/>
      <c r="HPL305" s="476"/>
      <c r="HPM305" s="476"/>
      <c r="HPN305" s="476"/>
      <c r="HPO305" s="476"/>
      <c r="HPP305" s="476"/>
      <c r="HPQ305" s="475"/>
      <c r="HPR305" s="476"/>
      <c r="HPS305" s="476"/>
      <c r="HPT305" s="476"/>
      <c r="HPU305" s="476"/>
      <c r="HPV305" s="476"/>
      <c r="HPW305" s="476"/>
      <c r="HPX305" s="476"/>
      <c r="HPY305" s="475"/>
      <c r="HPZ305" s="476"/>
      <c r="HQA305" s="476"/>
      <c r="HQB305" s="476"/>
      <c r="HQC305" s="476"/>
      <c r="HQD305" s="476"/>
      <c r="HQE305" s="476"/>
      <c r="HQF305" s="476"/>
      <c r="HQG305" s="475"/>
      <c r="HQH305" s="476"/>
      <c r="HQI305" s="476"/>
      <c r="HQJ305" s="476"/>
      <c r="HQK305" s="476"/>
      <c r="HQL305" s="476"/>
      <c r="HQM305" s="476"/>
      <c r="HQN305" s="476"/>
      <c r="HQO305" s="475"/>
      <c r="HQP305" s="476"/>
      <c r="HQQ305" s="476"/>
      <c r="HQR305" s="476"/>
      <c r="HQS305" s="476"/>
      <c r="HQT305" s="476"/>
      <c r="HQU305" s="476"/>
      <c r="HQV305" s="476"/>
      <c r="HQW305" s="475"/>
      <c r="HQX305" s="476"/>
      <c r="HQY305" s="476"/>
      <c r="HQZ305" s="476"/>
      <c r="HRA305" s="476"/>
      <c r="HRB305" s="476"/>
      <c r="HRC305" s="476"/>
      <c r="HRD305" s="476"/>
      <c r="HRE305" s="475"/>
      <c r="HRF305" s="476"/>
      <c r="HRG305" s="476"/>
      <c r="HRH305" s="476"/>
      <c r="HRI305" s="476"/>
      <c r="HRJ305" s="476"/>
      <c r="HRK305" s="476"/>
      <c r="HRL305" s="476"/>
      <c r="HRM305" s="475"/>
      <c r="HRN305" s="476"/>
      <c r="HRO305" s="476"/>
      <c r="HRP305" s="476"/>
      <c r="HRQ305" s="476"/>
      <c r="HRR305" s="476"/>
      <c r="HRS305" s="476"/>
      <c r="HRT305" s="476"/>
      <c r="HRU305" s="475"/>
      <c r="HRV305" s="476"/>
      <c r="HRW305" s="476"/>
      <c r="HRX305" s="476"/>
      <c r="HRY305" s="476"/>
      <c r="HRZ305" s="476"/>
      <c r="HSA305" s="476"/>
      <c r="HSB305" s="476"/>
      <c r="HSC305" s="475"/>
      <c r="HSD305" s="476"/>
      <c r="HSE305" s="476"/>
      <c r="HSF305" s="476"/>
      <c r="HSG305" s="476"/>
      <c r="HSH305" s="476"/>
      <c r="HSI305" s="476"/>
      <c r="HSJ305" s="476"/>
      <c r="HSK305" s="475"/>
      <c r="HSL305" s="476"/>
      <c r="HSM305" s="476"/>
      <c r="HSN305" s="476"/>
      <c r="HSO305" s="476"/>
      <c r="HSP305" s="476"/>
      <c r="HSQ305" s="476"/>
      <c r="HSR305" s="476"/>
      <c r="HSS305" s="475"/>
      <c r="HST305" s="476"/>
      <c r="HSU305" s="476"/>
      <c r="HSV305" s="476"/>
      <c r="HSW305" s="476"/>
      <c r="HSX305" s="476"/>
      <c r="HSY305" s="476"/>
      <c r="HSZ305" s="476"/>
      <c r="HTA305" s="475"/>
      <c r="HTB305" s="476"/>
      <c r="HTC305" s="476"/>
      <c r="HTD305" s="476"/>
      <c r="HTE305" s="476"/>
      <c r="HTF305" s="476"/>
      <c r="HTG305" s="476"/>
      <c r="HTH305" s="476"/>
      <c r="HTI305" s="475"/>
      <c r="HTJ305" s="476"/>
      <c r="HTK305" s="476"/>
      <c r="HTL305" s="476"/>
      <c r="HTM305" s="476"/>
      <c r="HTN305" s="476"/>
      <c r="HTO305" s="476"/>
      <c r="HTP305" s="476"/>
      <c r="HTQ305" s="475"/>
      <c r="HTR305" s="476"/>
      <c r="HTS305" s="476"/>
      <c r="HTT305" s="476"/>
      <c r="HTU305" s="476"/>
      <c r="HTV305" s="476"/>
      <c r="HTW305" s="476"/>
      <c r="HTX305" s="476"/>
      <c r="HTY305" s="475"/>
      <c r="HTZ305" s="476"/>
      <c r="HUA305" s="476"/>
      <c r="HUB305" s="476"/>
      <c r="HUC305" s="476"/>
      <c r="HUD305" s="476"/>
      <c r="HUE305" s="476"/>
      <c r="HUF305" s="476"/>
      <c r="HUG305" s="475"/>
      <c r="HUH305" s="476"/>
      <c r="HUI305" s="476"/>
      <c r="HUJ305" s="476"/>
      <c r="HUK305" s="476"/>
      <c r="HUL305" s="476"/>
      <c r="HUM305" s="476"/>
      <c r="HUN305" s="476"/>
      <c r="HUO305" s="475"/>
      <c r="HUP305" s="476"/>
      <c r="HUQ305" s="476"/>
      <c r="HUR305" s="476"/>
      <c r="HUS305" s="476"/>
      <c r="HUT305" s="476"/>
      <c r="HUU305" s="476"/>
      <c r="HUV305" s="476"/>
      <c r="HUW305" s="475"/>
      <c r="HUX305" s="476"/>
      <c r="HUY305" s="476"/>
      <c r="HUZ305" s="476"/>
      <c r="HVA305" s="476"/>
      <c r="HVB305" s="476"/>
      <c r="HVC305" s="476"/>
      <c r="HVD305" s="476"/>
      <c r="HVE305" s="475"/>
      <c r="HVF305" s="476"/>
      <c r="HVG305" s="476"/>
      <c r="HVH305" s="476"/>
      <c r="HVI305" s="476"/>
      <c r="HVJ305" s="476"/>
      <c r="HVK305" s="476"/>
      <c r="HVL305" s="476"/>
      <c r="HVM305" s="475"/>
      <c r="HVN305" s="476"/>
      <c r="HVO305" s="476"/>
      <c r="HVP305" s="476"/>
      <c r="HVQ305" s="476"/>
      <c r="HVR305" s="476"/>
      <c r="HVS305" s="476"/>
      <c r="HVT305" s="476"/>
      <c r="HVU305" s="475"/>
      <c r="HVV305" s="476"/>
      <c r="HVW305" s="476"/>
      <c r="HVX305" s="476"/>
      <c r="HVY305" s="476"/>
      <c r="HVZ305" s="476"/>
      <c r="HWA305" s="476"/>
      <c r="HWB305" s="476"/>
      <c r="HWC305" s="475"/>
      <c r="HWD305" s="476"/>
      <c r="HWE305" s="476"/>
      <c r="HWF305" s="476"/>
      <c r="HWG305" s="476"/>
      <c r="HWH305" s="476"/>
      <c r="HWI305" s="476"/>
      <c r="HWJ305" s="476"/>
      <c r="HWK305" s="475"/>
      <c r="HWL305" s="476"/>
      <c r="HWM305" s="476"/>
      <c r="HWN305" s="476"/>
      <c r="HWO305" s="476"/>
      <c r="HWP305" s="476"/>
      <c r="HWQ305" s="476"/>
      <c r="HWR305" s="476"/>
      <c r="HWS305" s="475"/>
      <c r="HWT305" s="476"/>
      <c r="HWU305" s="476"/>
      <c r="HWV305" s="476"/>
      <c r="HWW305" s="476"/>
      <c r="HWX305" s="476"/>
      <c r="HWY305" s="476"/>
      <c r="HWZ305" s="476"/>
      <c r="HXA305" s="475"/>
      <c r="HXB305" s="476"/>
      <c r="HXC305" s="476"/>
      <c r="HXD305" s="476"/>
      <c r="HXE305" s="476"/>
      <c r="HXF305" s="476"/>
      <c r="HXG305" s="476"/>
      <c r="HXH305" s="476"/>
      <c r="HXI305" s="475"/>
      <c r="HXJ305" s="476"/>
      <c r="HXK305" s="476"/>
      <c r="HXL305" s="476"/>
      <c r="HXM305" s="476"/>
      <c r="HXN305" s="476"/>
      <c r="HXO305" s="476"/>
      <c r="HXP305" s="476"/>
      <c r="HXQ305" s="475"/>
      <c r="HXR305" s="476"/>
      <c r="HXS305" s="476"/>
      <c r="HXT305" s="476"/>
      <c r="HXU305" s="476"/>
      <c r="HXV305" s="476"/>
      <c r="HXW305" s="476"/>
      <c r="HXX305" s="476"/>
      <c r="HXY305" s="475"/>
      <c r="HXZ305" s="476"/>
      <c r="HYA305" s="476"/>
      <c r="HYB305" s="476"/>
      <c r="HYC305" s="476"/>
      <c r="HYD305" s="476"/>
      <c r="HYE305" s="476"/>
      <c r="HYF305" s="476"/>
      <c r="HYG305" s="475"/>
      <c r="HYH305" s="476"/>
      <c r="HYI305" s="476"/>
      <c r="HYJ305" s="476"/>
      <c r="HYK305" s="476"/>
      <c r="HYL305" s="476"/>
      <c r="HYM305" s="476"/>
      <c r="HYN305" s="476"/>
      <c r="HYO305" s="475"/>
      <c r="HYP305" s="476"/>
      <c r="HYQ305" s="476"/>
      <c r="HYR305" s="476"/>
      <c r="HYS305" s="476"/>
      <c r="HYT305" s="476"/>
      <c r="HYU305" s="476"/>
      <c r="HYV305" s="476"/>
      <c r="HYW305" s="475"/>
      <c r="HYX305" s="476"/>
      <c r="HYY305" s="476"/>
      <c r="HYZ305" s="476"/>
      <c r="HZA305" s="476"/>
      <c r="HZB305" s="476"/>
      <c r="HZC305" s="476"/>
      <c r="HZD305" s="476"/>
      <c r="HZE305" s="475"/>
      <c r="HZF305" s="476"/>
      <c r="HZG305" s="476"/>
      <c r="HZH305" s="476"/>
      <c r="HZI305" s="476"/>
      <c r="HZJ305" s="476"/>
      <c r="HZK305" s="476"/>
      <c r="HZL305" s="476"/>
      <c r="HZM305" s="475"/>
      <c r="HZN305" s="476"/>
      <c r="HZO305" s="476"/>
      <c r="HZP305" s="476"/>
      <c r="HZQ305" s="476"/>
      <c r="HZR305" s="476"/>
      <c r="HZS305" s="476"/>
      <c r="HZT305" s="476"/>
      <c r="HZU305" s="475"/>
      <c r="HZV305" s="476"/>
      <c r="HZW305" s="476"/>
      <c r="HZX305" s="476"/>
      <c r="HZY305" s="476"/>
      <c r="HZZ305" s="476"/>
      <c r="IAA305" s="476"/>
      <c r="IAB305" s="476"/>
      <c r="IAC305" s="475"/>
      <c r="IAD305" s="476"/>
      <c r="IAE305" s="476"/>
      <c r="IAF305" s="476"/>
      <c r="IAG305" s="476"/>
      <c r="IAH305" s="476"/>
      <c r="IAI305" s="476"/>
      <c r="IAJ305" s="476"/>
      <c r="IAK305" s="475"/>
      <c r="IAL305" s="476"/>
      <c r="IAM305" s="476"/>
      <c r="IAN305" s="476"/>
      <c r="IAO305" s="476"/>
      <c r="IAP305" s="476"/>
      <c r="IAQ305" s="476"/>
      <c r="IAR305" s="476"/>
      <c r="IAS305" s="475"/>
      <c r="IAT305" s="476"/>
      <c r="IAU305" s="476"/>
      <c r="IAV305" s="476"/>
      <c r="IAW305" s="476"/>
      <c r="IAX305" s="476"/>
      <c r="IAY305" s="476"/>
      <c r="IAZ305" s="476"/>
      <c r="IBA305" s="475"/>
      <c r="IBB305" s="476"/>
      <c r="IBC305" s="476"/>
      <c r="IBD305" s="476"/>
      <c r="IBE305" s="476"/>
      <c r="IBF305" s="476"/>
      <c r="IBG305" s="476"/>
      <c r="IBH305" s="476"/>
      <c r="IBI305" s="475"/>
      <c r="IBJ305" s="476"/>
      <c r="IBK305" s="476"/>
      <c r="IBL305" s="476"/>
      <c r="IBM305" s="476"/>
      <c r="IBN305" s="476"/>
      <c r="IBO305" s="476"/>
      <c r="IBP305" s="476"/>
      <c r="IBQ305" s="475"/>
      <c r="IBR305" s="476"/>
      <c r="IBS305" s="476"/>
      <c r="IBT305" s="476"/>
      <c r="IBU305" s="476"/>
      <c r="IBV305" s="476"/>
      <c r="IBW305" s="476"/>
      <c r="IBX305" s="476"/>
      <c r="IBY305" s="475"/>
      <c r="IBZ305" s="476"/>
      <c r="ICA305" s="476"/>
      <c r="ICB305" s="476"/>
      <c r="ICC305" s="476"/>
      <c r="ICD305" s="476"/>
      <c r="ICE305" s="476"/>
      <c r="ICF305" s="476"/>
      <c r="ICG305" s="475"/>
      <c r="ICH305" s="476"/>
      <c r="ICI305" s="476"/>
      <c r="ICJ305" s="476"/>
      <c r="ICK305" s="476"/>
      <c r="ICL305" s="476"/>
      <c r="ICM305" s="476"/>
      <c r="ICN305" s="476"/>
      <c r="ICO305" s="475"/>
      <c r="ICP305" s="476"/>
      <c r="ICQ305" s="476"/>
      <c r="ICR305" s="476"/>
      <c r="ICS305" s="476"/>
      <c r="ICT305" s="476"/>
      <c r="ICU305" s="476"/>
      <c r="ICV305" s="476"/>
      <c r="ICW305" s="475"/>
      <c r="ICX305" s="476"/>
      <c r="ICY305" s="476"/>
      <c r="ICZ305" s="476"/>
      <c r="IDA305" s="476"/>
      <c r="IDB305" s="476"/>
      <c r="IDC305" s="476"/>
      <c r="IDD305" s="476"/>
      <c r="IDE305" s="475"/>
      <c r="IDF305" s="476"/>
      <c r="IDG305" s="476"/>
      <c r="IDH305" s="476"/>
      <c r="IDI305" s="476"/>
      <c r="IDJ305" s="476"/>
      <c r="IDK305" s="476"/>
      <c r="IDL305" s="476"/>
      <c r="IDM305" s="475"/>
      <c r="IDN305" s="476"/>
      <c r="IDO305" s="476"/>
      <c r="IDP305" s="476"/>
      <c r="IDQ305" s="476"/>
      <c r="IDR305" s="476"/>
      <c r="IDS305" s="476"/>
      <c r="IDT305" s="476"/>
      <c r="IDU305" s="475"/>
      <c r="IDV305" s="476"/>
      <c r="IDW305" s="476"/>
      <c r="IDX305" s="476"/>
      <c r="IDY305" s="476"/>
      <c r="IDZ305" s="476"/>
      <c r="IEA305" s="476"/>
      <c r="IEB305" s="476"/>
      <c r="IEC305" s="475"/>
      <c r="IED305" s="476"/>
      <c r="IEE305" s="476"/>
      <c r="IEF305" s="476"/>
      <c r="IEG305" s="476"/>
      <c r="IEH305" s="476"/>
      <c r="IEI305" s="476"/>
      <c r="IEJ305" s="476"/>
      <c r="IEK305" s="475"/>
      <c r="IEL305" s="476"/>
      <c r="IEM305" s="476"/>
      <c r="IEN305" s="476"/>
      <c r="IEO305" s="476"/>
      <c r="IEP305" s="476"/>
      <c r="IEQ305" s="476"/>
      <c r="IER305" s="476"/>
      <c r="IES305" s="475"/>
      <c r="IET305" s="476"/>
      <c r="IEU305" s="476"/>
      <c r="IEV305" s="476"/>
      <c r="IEW305" s="476"/>
      <c r="IEX305" s="476"/>
      <c r="IEY305" s="476"/>
      <c r="IEZ305" s="476"/>
      <c r="IFA305" s="475"/>
      <c r="IFB305" s="476"/>
      <c r="IFC305" s="476"/>
      <c r="IFD305" s="476"/>
      <c r="IFE305" s="476"/>
      <c r="IFF305" s="476"/>
      <c r="IFG305" s="476"/>
      <c r="IFH305" s="476"/>
      <c r="IFI305" s="475"/>
      <c r="IFJ305" s="476"/>
      <c r="IFK305" s="476"/>
      <c r="IFL305" s="476"/>
      <c r="IFM305" s="476"/>
      <c r="IFN305" s="476"/>
      <c r="IFO305" s="476"/>
      <c r="IFP305" s="476"/>
      <c r="IFQ305" s="475"/>
      <c r="IFR305" s="476"/>
      <c r="IFS305" s="476"/>
      <c r="IFT305" s="476"/>
      <c r="IFU305" s="476"/>
      <c r="IFV305" s="476"/>
      <c r="IFW305" s="476"/>
      <c r="IFX305" s="476"/>
      <c r="IFY305" s="475"/>
      <c r="IFZ305" s="476"/>
      <c r="IGA305" s="476"/>
      <c r="IGB305" s="476"/>
      <c r="IGC305" s="476"/>
      <c r="IGD305" s="476"/>
      <c r="IGE305" s="476"/>
      <c r="IGF305" s="476"/>
      <c r="IGG305" s="475"/>
      <c r="IGH305" s="476"/>
      <c r="IGI305" s="476"/>
      <c r="IGJ305" s="476"/>
      <c r="IGK305" s="476"/>
      <c r="IGL305" s="476"/>
      <c r="IGM305" s="476"/>
      <c r="IGN305" s="476"/>
      <c r="IGO305" s="475"/>
      <c r="IGP305" s="476"/>
      <c r="IGQ305" s="476"/>
      <c r="IGR305" s="476"/>
      <c r="IGS305" s="476"/>
      <c r="IGT305" s="476"/>
      <c r="IGU305" s="476"/>
      <c r="IGV305" s="476"/>
      <c r="IGW305" s="475"/>
      <c r="IGX305" s="476"/>
      <c r="IGY305" s="476"/>
      <c r="IGZ305" s="476"/>
      <c r="IHA305" s="476"/>
      <c r="IHB305" s="476"/>
      <c r="IHC305" s="476"/>
      <c r="IHD305" s="476"/>
      <c r="IHE305" s="475"/>
      <c r="IHF305" s="476"/>
      <c r="IHG305" s="476"/>
      <c r="IHH305" s="476"/>
      <c r="IHI305" s="476"/>
      <c r="IHJ305" s="476"/>
      <c r="IHK305" s="476"/>
      <c r="IHL305" s="476"/>
      <c r="IHM305" s="475"/>
      <c r="IHN305" s="476"/>
      <c r="IHO305" s="476"/>
      <c r="IHP305" s="476"/>
      <c r="IHQ305" s="476"/>
      <c r="IHR305" s="476"/>
      <c r="IHS305" s="476"/>
      <c r="IHT305" s="476"/>
      <c r="IHU305" s="475"/>
      <c r="IHV305" s="476"/>
      <c r="IHW305" s="476"/>
      <c r="IHX305" s="476"/>
      <c r="IHY305" s="476"/>
      <c r="IHZ305" s="476"/>
      <c r="IIA305" s="476"/>
      <c r="IIB305" s="476"/>
      <c r="IIC305" s="475"/>
      <c r="IID305" s="476"/>
      <c r="IIE305" s="476"/>
      <c r="IIF305" s="476"/>
      <c r="IIG305" s="476"/>
      <c r="IIH305" s="476"/>
      <c r="III305" s="476"/>
      <c r="IIJ305" s="476"/>
      <c r="IIK305" s="475"/>
      <c r="IIL305" s="476"/>
      <c r="IIM305" s="476"/>
      <c r="IIN305" s="476"/>
      <c r="IIO305" s="476"/>
      <c r="IIP305" s="476"/>
      <c r="IIQ305" s="476"/>
      <c r="IIR305" s="476"/>
      <c r="IIS305" s="475"/>
      <c r="IIT305" s="476"/>
      <c r="IIU305" s="476"/>
      <c r="IIV305" s="476"/>
      <c r="IIW305" s="476"/>
      <c r="IIX305" s="476"/>
      <c r="IIY305" s="476"/>
      <c r="IIZ305" s="476"/>
      <c r="IJA305" s="475"/>
      <c r="IJB305" s="476"/>
      <c r="IJC305" s="476"/>
      <c r="IJD305" s="476"/>
      <c r="IJE305" s="476"/>
      <c r="IJF305" s="476"/>
      <c r="IJG305" s="476"/>
      <c r="IJH305" s="476"/>
      <c r="IJI305" s="475"/>
      <c r="IJJ305" s="476"/>
      <c r="IJK305" s="476"/>
      <c r="IJL305" s="476"/>
      <c r="IJM305" s="476"/>
      <c r="IJN305" s="476"/>
      <c r="IJO305" s="476"/>
      <c r="IJP305" s="476"/>
      <c r="IJQ305" s="475"/>
      <c r="IJR305" s="476"/>
      <c r="IJS305" s="476"/>
      <c r="IJT305" s="476"/>
      <c r="IJU305" s="476"/>
      <c r="IJV305" s="476"/>
      <c r="IJW305" s="476"/>
      <c r="IJX305" s="476"/>
      <c r="IJY305" s="475"/>
      <c r="IJZ305" s="476"/>
      <c r="IKA305" s="476"/>
      <c r="IKB305" s="476"/>
      <c r="IKC305" s="476"/>
      <c r="IKD305" s="476"/>
      <c r="IKE305" s="476"/>
      <c r="IKF305" s="476"/>
      <c r="IKG305" s="475"/>
      <c r="IKH305" s="476"/>
      <c r="IKI305" s="476"/>
      <c r="IKJ305" s="476"/>
      <c r="IKK305" s="476"/>
      <c r="IKL305" s="476"/>
      <c r="IKM305" s="476"/>
      <c r="IKN305" s="476"/>
      <c r="IKO305" s="475"/>
      <c r="IKP305" s="476"/>
      <c r="IKQ305" s="476"/>
      <c r="IKR305" s="476"/>
      <c r="IKS305" s="476"/>
      <c r="IKT305" s="476"/>
      <c r="IKU305" s="476"/>
      <c r="IKV305" s="476"/>
      <c r="IKW305" s="475"/>
      <c r="IKX305" s="476"/>
      <c r="IKY305" s="476"/>
      <c r="IKZ305" s="476"/>
      <c r="ILA305" s="476"/>
      <c r="ILB305" s="476"/>
      <c r="ILC305" s="476"/>
      <c r="ILD305" s="476"/>
      <c r="ILE305" s="475"/>
      <c r="ILF305" s="476"/>
      <c r="ILG305" s="476"/>
      <c r="ILH305" s="476"/>
      <c r="ILI305" s="476"/>
      <c r="ILJ305" s="476"/>
      <c r="ILK305" s="476"/>
      <c r="ILL305" s="476"/>
      <c r="ILM305" s="475"/>
      <c r="ILN305" s="476"/>
      <c r="ILO305" s="476"/>
      <c r="ILP305" s="476"/>
      <c r="ILQ305" s="476"/>
      <c r="ILR305" s="476"/>
      <c r="ILS305" s="476"/>
      <c r="ILT305" s="476"/>
      <c r="ILU305" s="475"/>
      <c r="ILV305" s="476"/>
      <c r="ILW305" s="476"/>
      <c r="ILX305" s="476"/>
      <c r="ILY305" s="476"/>
      <c r="ILZ305" s="476"/>
      <c r="IMA305" s="476"/>
      <c r="IMB305" s="476"/>
      <c r="IMC305" s="475"/>
      <c r="IMD305" s="476"/>
      <c r="IME305" s="476"/>
      <c r="IMF305" s="476"/>
      <c r="IMG305" s="476"/>
      <c r="IMH305" s="476"/>
      <c r="IMI305" s="476"/>
      <c r="IMJ305" s="476"/>
      <c r="IMK305" s="475"/>
      <c r="IML305" s="476"/>
      <c r="IMM305" s="476"/>
      <c r="IMN305" s="476"/>
      <c r="IMO305" s="476"/>
      <c r="IMP305" s="476"/>
      <c r="IMQ305" s="476"/>
      <c r="IMR305" s="476"/>
      <c r="IMS305" s="475"/>
      <c r="IMT305" s="476"/>
      <c r="IMU305" s="476"/>
      <c r="IMV305" s="476"/>
      <c r="IMW305" s="476"/>
      <c r="IMX305" s="476"/>
      <c r="IMY305" s="476"/>
      <c r="IMZ305" s="476"/>
      <c r="INA305" s="475"/>
      <c r="INB305" s="476"/>
      <c r="INC305" s="476"/>
      <c r="IND305" s="476"/>
      <c r="INE305" s="476"/>
      <c r="INF305" s="476"/>
      <c r="ING305" s="476"/>
      <c r="INH305" s="476"/>
      <c r="INI305" s="475"/>
      <c r="INJ305" s="476"/>
      <c r="INK305" s="476"/>
      <c r="INL305" s="476"/>
      <c r="INM305" s="476"/>
      <c r="INN305" s="476"/>
      <c r="INO305" s="476"/>
      <c r="INP305" s="476"/>
      <c r="INQ305" s="475"/>
      <c r="INR305" s="476"/>
      <c r="INS305" s="476"/>
      <c r="INT305" s="476"/>
      <c r="INU305" s="476"/>
      <c r="INV305" s="476"/>
      <c r="INW305" s="476"/>
      <c r="INX305" s="476"/>
      <c r="INY305" s="475"/>
      <c r="INZ305" s="476"/>
      <c r="IOA305" s="476"/>
      <c r="IOB305" s="476"/>
      <c r="IOC305" s="476"/>
      <c r="IOD305" s="476"/>
      <c r="IOE305" s="476"/>
      <c r="IOF305" s="476"/>
      <c r="IOG305" s="475"/>
      <c r="IOH305" s="476"/>
      <c r="IOI305" s="476"/>
      <c r="IOJ305" s="476"/>
      <c r="IOK305" s="476"/>
      <c r="IOL305" s="476"/>
      <c r="IOM305" s="476"/>
      <c r="ION305" s="476"/>
      <c r="IOO305" s="475"/>
      <c r="IOP305" s="476"/>
      <c r="IOQ305" s="476"/>
      <c r="IOR305" s="476"/>
      <c r="IOS305" s="476"/>
      <c r="IOT305" s="476"/>
      <c r="IOU305" s="476"/>
      <c r="IOV305" s="476"/>
      <c r="IOW305" s="475"/>
      <c r="IOX305" s="476"/>
      <c r="IOY305" s="476"/>
      <c r="IOZ305" s="476"/>
      <c r="IPA305" s="476"/>
      <c r="IPB305" s="476"/>
      <c r="IPC305" s="476"/>
      <c r="IPD305" s="476"/>
      <c r="IPE305" s="475"/>
      <c r="IPF305" s="476"/>
      <c r="IPG305" s="476"/>
      <c r="IPH305" s="476"/>
      <c r="IPI305" s="476"/>
      <c r="IPJ305" s="476"/>
      <c r="IPK305" s="476"/>
      <c r="IPL305" s="476"/>
      <c r="IPM305" s="475"/>
      <c r="IPN305" s="476"/>
      <c r="IPO305" s="476"/>
      <c r="IPP305" s="476"/>
      <c r="IPQ305" s="476"/>
      <c r="IPR305" s="476"/>
      <c r="IPS305" s="476"/>
      <c r="IPT305" s="476"/>
      <c r="IPU305" s="475"/>
      <c r="IPV305" s="476"/>
      <c r="IPW305" s="476"/>
      <c r="IPX305" s="476"/>
      <c r="IPY305" s="476"/>
      <c r="IPZ305" s="476"/>
      <c r="IQA305" s="476"/>
      <c r="IQB305" s="476"/>
      <c r="IQC305" s="475"/>
      <c r="IQD305" s="476"/>
      <c r="IQE305" s="476"/>
      <c r="IQF305" s="476"/>
      <c r="IQG305" s="476"/>
      <c r="IQH305" s="476"/>
      <c r="IQI305" s="476"/>
      <c r="IQJ305" s="476"/>
      <c r="IQK305" s="475"/>
      <c r="IQL305" s="476"/>
      <c r="IQM305" s="476"/>
      <c r="IQN305" s="476"/>
      <c r="IQO305" s="476"/>
      <c r="IQP305" s="476"/>
      <c r="IQQ305" s="476"/>
      <c r="IQR305" s="476"/>
      <c r="IQS305" s="475"/>
      <c r="IQT305" s="476"/>
      <c r="IQU305" s="476"/>
      <c r="IQV305" s="476"/>
      <c r="IQW305" s="476"/>
      <c r="IQX305" s="476"/>
      <c r="IQY305" s="476"/>
      <c r="IQZ305" s="476"/>
      <c r="IRA305" s="475"/>
      <c r="IRB305" s="476"/>
      <c r="IRC305" s="476"/>
      <c r="IRD305" s="476"/>
      <c r="IRE305" s="476"/>
      <c r="IRF305" s="476"/>
      <c r="IRG305" s="476"/>
      <c r="IRH305" s="476"/>
      <c r="IRI305" s="475"/>
      <c r="IRJ305" s="476"/>
      <c r="IRK305" s="476"/>
      <c r="IRL305" s="476"/>
      <c r="IRM305" s="476"/>
      <c r="IRN305" s="476"/>
      <c r="IRO305" s="476"/>
      <c r="IRP305" s="476"/>
      <c r="IRQ305" s="475"/>
      <c r="IRR305" s="476"/>
      <c r="IRS305" s="476"/>
      <c r="IRT305" s="476"/>
      <c r="IRU305" s="476"/>
      <c r="IRV305" s="476"/>
      <c r="IRW305" s="476"/>
      <c r="IRX305" s="476"/>
      <c r="IRY305" s="475"/>
      <c r="IRZ305" s="476"/>
      <c r="ISA305" s="476"/>
      <c r="ISB305" s="476"/>
      <c r="ISC305" s="476"/>
      <c r="ISD305" s="476"/>
      <c r="ISE305" s="476"/>
      <c r="ISF305" s="476"/>
      <c r="ISG305" s="475"/>
      <c r="ISH305" s="476"/>
      <c r="ISI305" s="476"/>
      <c r="ISJ305" s="476"/>
      <c r="ISK305" s="476"/>
      <c r="ISL305" s="476"/>
      <c r="ISM305" s="476"/>
      <c r="ISN305" s="476"/>
      <c r="ISO305" s="475"/>
      <c r="ISP305" s="476"/>
      <c r="ISQ305" s="476"/>
      <c r="ISR305" s="476"/>
      <c r="ISS305" s="476"/>
      <c r="IST305" s="476"/>
      <c r="ISU305" s="476"/>
      <c r="ISV305" s="476"/>
      <c r="ISW305" s="475"/>
      <c r="ISX305" s="476"/>
      <c r="ISY305" s="476"/>
      <c r="ISZ305" s="476"/>
      <c r="ITA305" s="476"/>
      <c r="ITB305" s="476"/>
      <c r="ITC305" s="476"/>
      <c r="ITD305" s="476"/>
      <c r="ITE305" s="475"/>
      <c r="ITF305" s="476"/>
      <c r="ITG305" s="476"/>
      <c r="ITH305" s="476"/>
      <c r="ITI305" s="476"/>
      <c r="ITJ305" s="476"/>
      <c r="ITK305" s="476"/>
      <c r="ITL305" s="476"/>
      <c r="ITM305" s="475"/>
      <c r="ITN305" s="476"/>
      <c r="ITO305" s="476"/>
      <c r="ITP305" s="476"/>
      <c r="ITQ305" s="476"/>
      <c r="ITR305" s="476"/>
      <c r="ITS305" s="476"/>
      <c r="ITT305" s="476"/>
      <c r="ITU305" s="475"/>
      <c r="ITV305" s="476"/>
      <c r="ITW305" s="476"/>
      <c r="ITX305" s="476"/>
      <c r="ITY305" s="476"/>
      <c r="ITZ305" s="476"/>
      <c r="IUA305" s="476"/>
      <c r="IUB305" s="476"/>
      <c r="IUC305" s="475"/>
      <c r="IUD305" s="476"/>
      <c r="IUE305" s="476"/>
      <c r="IUF305" s="476"/>
      <c r="IUG305" s="476"/>
      <c r="IUH305" s="476"/>
      <c r="IUI305" s="476"/>
      <c r="IUJ305" s="476"/>
      <c r="IUK305" s="475"/>
      <c r="IUL305" s="476"/>
      <c r="IUM305" s="476"/>
      <c r="IUN305" s="476"/>
      <c r="IUO305" s="476"/>
      <c r="IUP305" s="476"/>
      <c r="IUQ305" s="476"/>
      <c r="IUR305" s="476"/>
      <c r="IUS305" s="475"/>
      <c r="IUT305" s="476"/>
      <c r="IUU305" s="476"/>
      <c r="IUV305" s="476"/>
      <c r="IUW305" s="476"/>
      <c r="IUX305" s="476"/>
      <c r="IUY305" s="476"/>
      <c r="IUZ305" s="476"/>
      <c r="IVA305" s="475"/>
      <c r="IVB305" s="476"/>
      <c r="IVC305" s="476"/>
      <c r="IVD305" s="476"/>
      <c r="IVE305" s="476"/>
      <c r="IVF305" s="476"/>
      <c r="IVG305" s="476"/>
      <c r="IVH305" s="476"/>
      <c r="IVI305" s="475"/>
      <c r="IVJ305" s="476"/>
      <c r="IVK305" s="476"/>
      <c r="IVL305" s="476"/>
      <c r="IVM305" s="476"/>
      <c r="IVN305" s="476"/>
      <c r="IVO305" s="476"/>
      <c r="IVP305" s="476"/>
      <c r="IVQ305" s="475"/>
      <c r="IVR305" s="476"/>
      <c r="IVS305" s="476"/>
      <c r="IVT305" s="476"/>
      <c r="IVU305" s="476"/>
      <c r="IVV305" s="476"/>
      <c r="IVW305" s="476"/>
      <c r="IVX305" s="476"/>
      <c r="IVY305" s="475"/>
      <c r="IVZ305" s="476"/>
      <c r="IWA305" s="476"/>
      <c r="IWB305" s="476"/>
      <c r="IWC305" s="476"/>
      <c r="IWD305" s="476"/>
      <c r="IWE305" s="476"/>
      <c r="IWF305" s="476"/>
      <c r="IWG305" s="475"/>
      <c r="IWH305" s="476"/>
      <c r="IWI305" s="476"/>
      <c r="IWJ305" s="476"/>
      <c r="IWK305" s="476"/>
      <c r="IWL305" s="476"/>
      <c r="IWM305" s="476"/>
      <c r="IWN305" s="476"/>
      <c r="IWO305" s="475"/>
      <c r="IWP305" s="476"/>
      <c r="IWQ305" s="476"/>
      <c r="IWR305" s="476"/>
      <c r="IWS305" s="476"/>
      <c r="IWT305" s="476"/>
      <c r="IWU305" s="476"/>
      <c r="IWV305" s="476"/>
      <c r="IWW305" s="475"/>
      <c r="IWX305" s="476"/>
      <c r="IWY305" s="476"/>
      <c r="IWZ305" s="476"/>
      <c r="IXA305" s="476"/>
      <c r="IXB305" s="476"/>
      <c r="IXC305" s="476"/>
      <c r="IXD305" s="476"/>
      <c r="IXE305" s="475"/>
      <c r="IXF305" s="476"/>
      <c r="IXG305" s="476"/>
      <c r="IXH305" s="476"/>
      <c r="IXI305" s="476"/>
      <c r="IXJ305" s="476"/>
      <c r="IXK305" s="476"/>
      <c r="IXL305" s="476"/>
      <c r="IXM305" s="475"/>
      <c r="IXN305" s="476"/>
      <c r="IXO305" s="476"/>
      <c r="IXP305" s="476"/>
      <c r="IXQ305" s="476"/>
      <c r="IXR305" s="476"/>
      <c r="IXS305" s="476"/>
      <c r="IXT305" s="476"/>
      <c r="IXU305" s="475"/>
      <c r="IXV305" s="476"/>
      <c r="IXW305" s="476"/>
      <c r="IXX305" s="476"/>
      <c r="IXY305" s="476"/>
      <c r="IXZ305" s="476"/>
      <c r="IYA305" s="476"/>
      <c r="IYB305" s="476"/>
      <c r="IYC305" s="475"/>
      <c r="IYD305" s="476"/>
      <c r="IYE305" s="476"/>
      <c r="IYF305" s="476"/>
      <c r="IYG305" s="476"/>
      <c r="IYH305" s="476"/>
      <c r="IYI305" s="476"/>
      <c r="IYJ305" s="476"/>
      <c r="IYK305" s="475"/>
      <c r="IYL305" s="476"/>
      <c r="IYM305" s="476"/>
      <c r="IYN305" s="476"/>
      <c r="IYO305" s="476"/>
      <c r="IYP305" s="476"/>
      <c r="IYQ305" s="476"/>
      <c r="IYR305" s="476"/>
      <c r="IYS305" s="475"/>
      <c r="IYT305" s="476"/>
      <c r="IYU305" s="476"/>
      <c r="IYV305" s="476"/>
      <c r="IYW305" s="476"/>
      <c r="IYX305" s="476"/>
      <c r="IYY305" s="476"/>
      <c r="IYZ305" s="476"/>
      <c r="IZA305" s="475"/>
      <c r="IZB305" s="476"/>
      <c r="IZC305" s="476"/>
      <c r="IZD305" s="476"/>
      <c r="IZE305" s="476"/>
      <c r="IZF305" s="476"/>
      <c r="IZG305" s="476"/>
      <c r="IZH305" s="476"/>
      <c r="IZI305" s="475"/>
      <c r="IZJ305" s="476"/>
      <c r="IZK305" s="476"/>
      <c r="IZL305" s="476"/>
      <c r="IZM305" s="476"/>
      <c r="IZN305" s="476"/>
      <c r="IZO305" s="476"/>
      <c r="IZP305" s="476"/>
      <c r="IZQ305" s="475"/>
      <c r="IZR305" s="476"/>
      <c r="IZS305" s="476"/>
      <c r="IZT305" s="476"/>
      <c r="IZU305" s="476"/>
      <c r="IZV305" s="476"/>
      <c r="IZW305" s="476"/>
      <c r="IZX305" s="476"/>
      <c r="IZY305" s="475"/>
      <c r="IZZ305" s="476"/>
      <c r="JAA305" s="476"/>
      <c r="JAB305" s="476"/>
      <c r="JAC305" s="476"/>
      <c r="JAD305" s="476"/>
      <c r="JAE305" s="476"/>
      <c r="JAF305" s="476"/>
      <c r="JAG305" s="475"/>
      <c r="JAH305" s="476"/>
      <c r="JAI305" s="476"/>
      <c r="JAJ305" s="476"/>
      <c r="JAK305" s="476"/>
      <c r="JAL305" s="476"/>
      <c r="JAM305" s="476"/>
      <c r="JAN305" s="476"/>
      <c r="JAO305" s="475"/>
      <c r="JAP305" s="476"/>
      <c r="JAQ305" s="476"/>
      <c r="JAR305" s="476"/>
      <c r="JAS305" s="476"/>
      <c r="JAT305" s="476"/>
      <c r="JAU305" s="476"/>
      <c r="JAV305" s="476"/>
      <c r="JAW305" s="475"/>
      <c r="JAX305" s="476"/>
      <c r="JAY305" s="476"/>
      <c r="JAZ305" s="476"/>
      <c r="JBA305" s="476"/>
      <c r="JBB305" s="476"/>
      <c r="JBC305" s="476"/>
      <c r="JBD305" s="476"/>
      <c r="JBE305" s="475"/>
      <c r="JBF305" s="476"/>
      <c r="JBG305" s="476"/>
      <c r="JBH305" s="476"/>
      <c r="JBI305" s="476"/>
      <c r="JBJ305" s="476"/>
      <c r="JBK305" s="476"/>
      <c r="JBL305" s="476"/>
      <c r="JBM305" s="475"/>
      <c r="JBN305" s="476"/>
      <c r="JBO305" s="476"/>
      <c r="JBP305" s="476"/>
      <c r="JBQ305" s="476"/>
      <c r="JBR305" s="476"/>
      <c r="JBS305" s="476"/>
      <c r="JBT305" s="476"/>
      <c r="JBU305" s="475"/>
      <c r="JBV305" s="476"/>
      <c r="JBW305" s="476"/>
      <c r="JBX305" s="476"/>
      <c r="JBY305" s="476"/>
      <c r="JBZ305" s="476"/>
      <c r="JCA305" s="476"/>
      <c r="JCB305" s="476"/>
      <c r="JCC305" s="475"/>
      <c r="JCD305" s="476"/>
      <c r="JCE305" s="476"/>
      <c r="JCF305" s="476"/>
      <c r="JCG305" s="476"/>
      <c r="JCH305" s="476"/>
      <c r="JCI305" s="476"/>
      <c r="JCJ305" s="476"/>
      <c r="JCK305" s="475"/>
      <c r="JCL305" s="476"/>
      <c r="JCM305" s="476"/>
      <c r="JCN305" s="476"/>
      <c r="JCO305" s="476"/>
      <c r="JCP305" s="476"/>
      <c r="JCQ305" s="476"/>
      <c r="JCR305" s="476"/>
      <c r="JCS305" s="475"/>
      <c r="JCT305" s="476"/>
      <c r="JCU305" s="476"/>
      <c r="JCV305" s="476"/>
      <c r="JCW305" s="476"/>
      <c r="JCX305" s="476"/>
      <c r="JCY305" s="476"/>
      <c r="JCZ305" s="476"/>
      <c r="JDA305" s="475"/>
      <c r="JDB305" s="476"/>
      <c r="JDC305" s="476"/>
      <c r="JDD305" s="476"/>
      <c r="JDE305" s="476"/>
      <c r="JDF305" s="476"/>
      <c r="JDG305" s="476"/>
      <c r="JDH305" s="476"/>
      <c r="JDI305" s="475"/>
      <c r="JDJ305" s="476"/>
      <c r="JDK305" s="476"/>
      <c r="JDL305" s="476"/>
      <c r="JDM305" s="476"/>
      <c r="JDN305" s="476"/>
      <c r="JDO305" s="476"/>
      <c r="JDP305" s="476"/>
      <c r="JDQ305" s="475"/>
      <c r="JDR305" s="476"/>
      <c r="JDS305" s="476"/>
      <c r="JDT305" s="476"/>
      <c r="JDU305" s="476"/>
      <c r="JDV305" s="476"/>
      <c r="JDW305" s="476"/>
      <c r="JDX305" s="476"/>
      <c r="JDY305" s="475"/>
      <c r="JDZ305" s="476"/>
      <c r="JEA305" s="476"/>
      <c r="JEB305" s="476"/>
      <c r="JEC305" s="476"/>
      <c r="JED305" s="476"/>
      <c r="JEE305" s="476"/>
      <c r="JEF305" s="476"/>
      <c r="JEG305" s="475"/>
      <c r="JEH305" s="476"/>
      <c r="JEI305" s="476"/>
      <c r="JEJ305" s="476"/>
      <c r="JEK305" s="476"/>
      <c r="JEL305" s="476"/>
      <c r="JEM305" s="476"/>
      <c r="JEN305" s="476"/>
      <c r="JEO305" s="475"/>
      <c r="JEP305" s="476"/>
      <c r="JEQ305" s="476"/>
      <c r="JER305" s="476"/>
      <c r="JES305" s="476"/>
      <c r="JET305" s="476"/>
      <c r="JEU305" s="476"/>
      <c r="JEV305" s="476"/>
      <c r="JEW305" s="475"/>
      <c r="JEX305" s="476"/>
      <c r="JEY305" s="476"/>
      <c r="JEZ305" s="476"/>
      <c r="JFA305" s="476"/>
      <c r="JFB305" s="476"/>
      <c r="JFC305" s="476"/>
      <c r="JFD305" s="476"/>
      <c r="JFE305" s="475"/>
      <c r="JFF305" s="476"/>
      <c r="JFG305" s="476"/>
      <c r="JFH305" s="476"/>
      <c r="JFI305" s="476"/>
      <c r="JFJ305" s="476"/>
      <c r="JFK305" s="476"/>
      <c r="JFL305" s="476"/>
      <c r="JFM305" s="475"/>
      <c r="JFN305" s="476"/>
      <c r="JFO305" s="476"/>
      <c r="JFP305" s="476"/>
      <c r="JFQ305" s="476"/>
      <c r="JFR305" s="476"/>
      <c r="JFS305" s="476"/>
      <c r="JFT305" s="476"/>
      <c r="JFU305" s="475"/>
      <c r="JFV305" s="476"/>
      <c r="JFW305" s="476"/>
      <c r="JFX305" s="476"/>
      <c r="JFY305" s="476"/>
      <c r="JFZ305" s="476"/>
      <c r="JGA305" s="476"/>
      <c r="JGB305" s="476"/>
      <c r="JGC305" s="475"/>
      <c r="JGD305" s="476"/>
      <c r="JGE305" s="476"/>
      <c r="JGF305" s="476"/>
      <c r="JGG305" s="476"/>
      <c r="JGH305" s="476"/>
      <c r="JGI305" s="476"/>
      <c r="JGJ305" s="476"/>
      <c r="JGK305" s="475"/>
      <c r="JGL305" s="476"/>
      <c r="JGM305" s="476"/>
      <c r="JGN305" s="476"/>
      <c r="JGO305" s="476"/>
      <c r="JGP305" s="476"/>
      <c r="JGQ305" s="476"/>
      <c r="JGR305" s="476"/>
      <c r="JGS305" s="475"/>
      <c r="JGT305" s="476"/>
      <c r="JGU305" s="476"/>
      <c r="JGV305" s="476"/>
      <c r="JGW305" s="476"/>
      <c r="JGX305" s="476"/>
      <c r="JGY305" s="476"/>
      <c r="JGZ305" s="476"/>
      <c r="JHA305" s="475"/>
      <c r="JHB305" s="476"/>
      <c r="JHC305" s="476"/>
      <c r="JHD305" s="476"/>
      <c r="JHE305" s="476"/>
      <c r="JHF305" s="476"/>
      <c r="JHG305" s="476"/>
      <c r="JHH305" s="476"/>
      <c r="JHI305" s="475"/>
      <c r="JHJ305" s="476"/>
      <c r="JHK305" s="476"/>
      <c r="JHL305" s="476"/>
      <c r="JHM305" s="476"/>
      <c r="JHN305" s="476"/>
      <c r="JHO305" s="476"/>
      <c r="JHP305" s="476"/>
      <c r="JHQ305" s="475"/>
      <c r="JHR305" s="476"/>
      <c r="JHS305" s="476"/>
      <c r="JHT305" s="476"/>
      <c r="JHU305" s="476"/>
      <c r="JHV305" s="476"/>
      <c r="JHW305" s="476"/>
      <c r="JHX305" s="476"/>
      <c r="JHY305" s="475"/>
      <c r="JHZ305" s="476"/>
      <c r="JIA305" s="476"/>
      <c r="JIB305" s="476"/>
      <c r="JIC305" s="476"/>
      <c r="JID305" s="476"/>
      <c r="JIE305" s="476"/>
      <c r="JIF305" s="476"/>
      <c r="JIG305" s="475"/>
      <c r="JIH305" s="476"/>
      <c r="JII305" s="476"/>
      <c r="JIJ305" s="476"/>
      <c r="JIK305" s="476"/>
      <c r="JIL305" s="476"/>
      <c r="JIM305" s="476"/>
      <c r="JIN305" s="476"/>
      <c r="JIO305" s="475"/>
      <c r="JIP305" s="476"/>
      <c r="JIQ305" s="476"/>
      <c r="JIR305" s="476"/>
      <c r="JIS305" s="476"/>
      <c r="JIT305" s="476"/>
      <c r="JIU305" s="476"/>
      <c r="JIV305" s="476"/>
      <c r="JIW305" s="475"/>
      <c r="JIX305" s="476"/>
      <c r="JIY305" s="476"/>
      <c r="JIZ305" s="476"/>
      <c r="JJA305" s="476"/>
      <c r="JJB305" s="476"/>
      <c r="JJC305" s="476"/>
      <c r="JJD305" s="476"/>
      <c r="JJE305" s="475"/>
      <c r="JJF305" s="476"/>
      <c r="JJG305" s="476"/>
      <c r="JJH305" s="476"/>
      <c r="JJI305" s="476"/>
      <c r="JJJ305" s="476"/>
      <c r="JJK305" s="476"/>
      <c r="JJL305" s="476"/>
      <c r="JJM305" s="475"/>
      <c r="JJN305" s="476"/>
      <c r="JJO305" s="476"/>
      <c r="JJP305" s="476"/>
      <c r="JJQ305" s="476"/>
      <c r="JJR305" s="476"/>
      <c r="JJS305" s="476"/>
      <c r="JJT305" s="476"/>
      <c r="JJU305" s="475"/>
      <c r="JJV305" s="476"/>
      <c r="JJW305" s="476"/>
      <c r="JJX305" s="476"/>
      <c r="JJY305" s="476"/>
      <c r="JJZ305" s="476"/>
      <c r="JKA305" s="476"/>
      <c r="JKB305" s="476"/>
      <c r="JKC305" s="475"/>
      <c r="JKD305" s="476"/>
      <c r="JKE305" s="476"/>
      <c r="JKF305" s="476"/>
      <c r="JKG305" s="476"/>
      <c r="JKH305" s="476"/>
      <c r="JKI305" s="476"/>
      <c r="JKJ305" s="476"/>
      <c r="JKK305" s="475"/>
      <c r="JKL305" s="476"/>
      <c r="JKM305" s="476"/>
      <c r="JKN305" s="476"/>
      <c r="JKO305" s="476"/>
      <c r="JKP305" s="476"/>
      <c r="JKQ305" s="476"/>
      <c r="JKR305" s="476"/>
      <c r="JKS305" s="475"/>
      <c r="JKT305" s="476"/>
      <c r="JKU305" s="476"/>
      <c r="JKV305" s="476"/>
      <c r="JKW305" s="476"/>
      <c r="JKX305" s="476"/>
      <c r="JKY305" s="476"/>
      <c r="JKZ305" s="476"/>
      <c r="JLA305" s="475"/>
      <c r="JLB305" s="476"/>
      <c r="JLC305" s="476"/>
      <c r="JLD305" s="476"/>
      <c r="JLE305" s="476"/>
      <c r="JLF305" s="476"/>
      <c r="JLG305" s="476"/>
      <c r="JLH305" s="476"/>
      <c r="JLI305" s="475"/>
      <c r="JLJ305" s="476"/>
      <c r="JLK305" s="476"/>
      <c r="JLL305" s="476"/>
      <c r="JLM305" s="476"/>
      <c r="JLN305" s="476"/>
      <c r="JLO305" s="476"/>
      <c r="JLP305" s="476"/>
      <c r="JLQ305" s="475"/>
      <c r="JLR305" s="476"/>
      <c r="JLS305" s="476"/>
      <c r="JLT305" s="476"/>
      <c r="JLU305" s="476"/>
      <c r="JLV305" s="476"/>
      <c r="JLW305" s="476"/>
      <c r="JLX305" s="476"/>
      <c r="JLY305" s="475"/>
      <c r="JLZ305" s="476"/>
      <c r="JMA305" s="476"/>
      <c r="JMB305" s="476"/>
      <c r="JMC305" s="476"/>
      <c r="JMD305" s="476"/>
      <c r="JME305" s="476"/>
      <c r="JMF305" s="476"/>
      <c r="JMG305" s="475"/>
      <c r="JMH305" s="476"/>
      <c r="JMI305" s="476"/>
      <c r="JMJ305" s="476"/>
      <c r="JMK305" s="476"/>
      <c r="JML305" s="476"/>
      <c r="JMM305" s="476"/>
      <c r="JMN305" s="476"/>
      <c r="JMO305" s="475"/>
      <c r="JMP305" s="476"/>
      <c r="JMQ305" s="476"/>
      <c r="JMR305" s="476"/>
      <c r="JMS305" s="476"/>
      <c r="JMT305" s="476"/>
      <c r="JMU305" s="476"/>
      <c r="JMV305" s="476"/>
      <c r="JMW305" s="475"/>
      <c r="JMX305" s="476"/>
      <c r="JMY305" s="476"/>
      <c r="JMZ305" s="476"/>
      <c r="JNA305" s="476"/>
      <c r="JNB305" s="476"/>
      <c r="JNC305" s="476"/>
      <c r="JND305" s="476"/>
      <c r="JNE305" s="475"/>
      <c r="JNF305" s="476"/>
      <c r="JNG305" s="476"/>
      <c r="JNH305" s="476"/>
      <c r="JNI305" s="476"/>
      <c r="JNJ305" s="476"/>
      <c r="JNK305" s="476"/>
      <c r="JNL305" s="476"/>
      <c r="JNM305" s="475"/>
      <c r="JNN305" s="476"/>
      <c r="JNO305" s="476"/>
      <c r="JNP305" s="476"/>
      <c r="JNQ305" s="476"/>
      <c r="JNR305" s="476"/>
      <c r="JNS305" s="476"/>
      <c r="JNT305" s="476"/>
      <c r="JNU305" s="475"/>
      <c r="JNV305" s="476"/>
      <c r="JNW305" s="476"/>
      <c r="JNX305" s="476"/>
      <c r="JNY305" s="476"/>
      <c r="JNZ305" s="476"/>
      <c r="JOA305" s="476"/>
      <c r="JOB305" s="476"/>
      <c r="JOC305" s="475"/>
      <c r="JOD305" s="476"/>
      <c r="JOE305" s="476"/>
      <c r="JOF305" s="476"/>
      <c r="JOG305" s="476"/>
      <c r="JOH305" s="476"/>
      <c r="JOI305" s="476"/>
      <c r="JOJ305" s="476"/>
      <c r="JOK305" s="475"/>
      <c r="JOL305" s="476"/>
      <c r="JOM305" s="476"/>
      <c r="JON305" s="476"/>
      <c r="JOO305" s="476"/>
      <c r="JOP305" s="476"/>
      <c r="JOQ305" s="476"/>
      <c r="JOR305" s="476"/>
      <c r="JOS305" s="475"/>
      <c r="JOT305" s="476"/>
      <c r="JOU305" s="476"/>
      <c r="JOV305" s="476"/>
      <c r="JOW305" s="476"/>
      <c r="JOX305" s="476"/>
      <c r="JOY305" s="476"/>
      <c r="JOZ305" s="476"/>
      <c r="JPA305" s="475"/>
      <c r="JPB305" s="476"/>
      <c r="JPC305" s="476"/>
      <c r="JPD305" s="476"/>
      <c r="JPE305" s="476"/>
      <c r="JPF305" s="476"/>
      <c r="JPG305" s="476"/>
      <c r="JPH305" s="476"/>
      <c r="JPI305" s="475"/>
      <c r="JPJ305" s="476"/>
      <c r="JPK305" s="476"/>
      <c r="JPL305" s="476"/>
      <c r="JPM305" s="476"/>
      <c r="JPN305" s="476"/>
      <c r="JPO305" s="476"/>
      <c r="JPP305" s="476"/>
      <c r="JPQ305" s="475"/>
      <c r="JPR305" s="476"/>
      <c r="JPS305" s="476"/>
      <c r="JPT305" s="476"/>
      <c r="JPU305" s="476"/>
      <c r="JPV305" s="476"/>
      <c r="JPW305" s="476"/>
      <c r="JPX305" s="476"/>
      <c r="JPY305" s="475"/>
      <c r="JPZ305" s="476"/>
      <c r="JQA305" s="476"/>
      <c r="JQB305" s="476"/>
      <c r="JQC305" s="476"/>
      <c r="JQD305" s="476"/>
      <c r="JQE305" s="476"/>
      <c r="JQF305" s="476"/>
      <c r="JQG305" s="475"/>
      <c r="JQH305" s="476"/>
      <c r="JQI305" s="476"/>
      <c r="JQJ305" s="476"/>
      <c r="JQK305" s="476"/>
      <c r="JQL305" s="476"/>
      <c r="JQM305" s="476"/>
      <c r="JQN305" s="476"/>
      <c r="JQO305" s="475"/>
      <c r="JQP305" s="476"/>
      <c r="JQQ305" s="476"/>
      <c r="JQR305" s="476"/>
      <c r="JQS305" s="476"/>
      <c r="JQT305" s="476"/>
      <c r="JQU305" s="476"/>
      <c r="JQV305" s="476"/>
      <c r="JQW305" s="475"/>
      <c r="JQX305" s="476"/>
      <c r="JQY305" s="476"/>
      <c r="JQZ305" s="476"/>
      <c r="JRA305" s="476"/>
      <c r="JRB305" s="476"/>
      <c r="JRC305" s="476"/>
      <c r="JRD305" s="476"/>
      <c r="JRE305" s="475"/>
      <c r="JRF305" s="476"/>
      <c r="JRG305" s="476"/>
      <c r="JRH305" s="476"/>
      <c r="JRI305" s="476"/>
      <c r="JRJ305" s="476"/>
      <c r="JRK305" s="476"/>
      <c r="JRL305" s="476"/>
      <c r="JRM305" s="475"/>
      <c r="JRN305" s="476"/>
      <c r="JRO305" s="476"/>
      <c r="JRP305" s="476"/>
      <c r="JRQ305" s="476"/>
      <c r="JRR305" s="476"/>
      <c r="JRS305" s="476"/>
      <c r="JRT305" s="476"/>
      <c r="JRU305" s="475"/>
      <c r="JRV305" s="476"/>
      <c r="JRW305" s="476"/>
      <c r="JRX305" s="476"/>
      <c r="JRY305" s="476"/>
      <c r="JRZ305" s="476"/>
      <c r="JSA305" s="476"/>
      <c r="JSB305" s="476"/>
      <c r="JSC305" s="475"/>
      <c r="JSD305" s="476"/>
      <c r="JSE305" s="476"/>
      <c r="JSF305" s="476"/>
      <c r="JSG305" s="476"/>
      <c r="JSH305" s="476"/>
      <c r="JSI305" s="476"/>
      <c r="JSJ305" s="476"/>
      <c r="JSK305" s="475"/>
      <c r="JSL305" s="476"/>
      <c r="JSM305" s="476"/>
      <c r="JSN305" s="476"/>
      <c r="JSO305" s="476"/>
      <c r="JSP305" s="476"/>
      <c r="JSQ305" s="476"/>
      <c r="JSR305" s="476"/>
      <c r="JSS305" s="475"/>
      <c r="JST305" s="476"/>
      <c r="JSU305" s="476"/>
      <c r="JSV305" s="476"/>
      <c r="JSW305" s="476"/>
      <c r="JSX305" s="476"/>
      <c r="JSY305" s="476"/>
      <c r="JSZ305" s="476"/>
      <c r="JTA305" s="475"/>
      <c r="JTB305" s="476"/>
      <c r="JTC305" s="476"/>
      <c r="JTD305" s="476"/>
      <c r="JTE305" s="476"/>
      <c r="JTF305" s="476"/>
      <c r="JTG305" s="476"/>
      <c r="JTH305" s="476"/>
      <c r="JTI305" s="475"/>
      <c r="JTJ305" s="476"/>
      <c r="JTK305" s="476"/>
      <c r="JTL305" s="476"/>
      <c r="JTM305" s="476"/>
      <c r="JTN305" s="476"/>
      <c r="JTO305" s="476"/>
      <c r="JTP305" s="476"/>
      <c r="JTQ305" s="475"/>
      <c r="JTR305" s="476"/>
      <c r="JTS305" s="476"/>
      <c r="JTT305" s="476"/>
      <c r="JTU305" s="476"/>
      <c r="JTV305" s="476"/>
      <c r="JTW305" s="476"/>
      <c r="JTX305" s="476"/>
      <c r="JTY305" s="475"/>
      <c r="JTZ305" s="476"/>
      <c r="JUA305" s="476"/>
      <c r="JUB305" s="476"/>
      <c r="JUC305" s="476"/>
      <c r="JUD305" s="476"/>
      <c r="JUE305" s="476"/>
      <c r="JUF305" s="476"/>
      <c r="JUG305" s="475"/>
      <c r="JUH305" s="476"/>
      <c r="JUI305" s="476"/>
      <c r="JUJ305" s="476"/>
      <c r="JUK305" s="476"/>
      <c r="JUL305" s="476"/>
      <c r="JUM305" s="476"/>
      <c r="JUN305" s="476"/>
      <c r="JUO305" s="475"/>
      <c r="JUP305" s="476"/>
      <c r="JUQ305" s="476"/>
      <c r="JUR305" s="476"/>
      <c r="JUS305" s="476"/>
      <c r="JUT305" s="476"/>
      <c r="JUU305" s="476"/>
      <c r="JUV305" s="476"/>
      <c r="JUW305" s="475"/>
      <c r="JUX305" s="476"/>
      <c r="JUY305" s="476"/>
      <c r="JUZ305" s="476"/>
      <c r="JVA305" s="476"/>
      <c r="JVB305" s="476"/>
      <c r="JVC305" s="476"/>
      <c r="JVD305" s="476"/>
      <c r="JVE305" s="475"/>
      <c r="JVF305" s="476"/>
      <c r="JVG305" s="476"/>
      <c r="JVH305" s="476"/>
      <c r="JVI305" s="476"/>
      <c r="JVJ305" s="476"/>
      <c r="JVK305" s="476"/>
      <c r="JVL305" s="476"/>
      <c r="JVM305" s="475"/>
      <c r="JVN305" s="476"/>
      <c r="JVO305" s="476"/>
      <c r="JVP305" s="476"/>
      <c r="JVQ305" s="476"/>
      <c r="JVR305" s="476"/>
      <c r="JVS305" s="476"/>
      <c r="JVT305" s="476"/>
      <c r="JVU305" s="475"/>
      <c r="JVV305" s="476"/>
      <c r="JVW305" s="476"/>
      <c r="JVX305" s="476"/>
      <c r="JVY305" s="476"/>
      <c r="JVZ305" s="476"/>
      <c r="JWA305" s="476"/>
      <c r="JWB305" s="476"/>
      <c r="JWC305" s="475"/>
      <c r="JWD305" s="476"/>
      <c r="JWE305" s="476"/>
      <c r="JWF305" s="476"/>
      <c r="JWG305" s="476"/>
      <c r="JWH305" s="476"/>
      <c r="JWI305" s="476"/>
      <c r="JWJ305" s="476"/>
      <c r="JWK305" s="475"/>
      <c r="JWL305" s="476"/>
      <c r="JWM305" s="476"/>
      <c r="JWN305" s="476"/>
      <c r="JWO305" s="476"/>
      <c r="JWP305" s="476"/>
      <c r="JWQ305" s="476"/>
      <c r="JWR305" s="476"/>
      <c r="JWS305" s="475"/>
      <c r="JWT305" s="476"/>
      <c r="JWU305" s="476"/>
      <c r="JWV305" s="476"/>
      <c r="JWW305" s="476"/>
      <c r="JWX305" s="476"/>
      <c r="JWY305" s="476"/>
      <c r="JWZ305" s="476"/>
      <c r="JXA305" s="475"/>
      <c r="JXB305" s="476"/>
      <c r="JXC305" s="476"/>
      <c r="JXD305" s="476"/>
      <c r="JXE305" s="476"/>
      <c r="JXF305" s="476"/>
      <c r="JXG305" s="476"/>
      <c r="JXH305" s="476"/>
      <c r="JXI305" s="475"/>
      <c r="JXJ305" s="476"/>
      <c r="JXK305" s="476"/>
      <c r="JXL305" s="476"/>
      <c r="JXM305" s="476"/>
      <c r="JXN305" s="476"/>
      <c r="JXO305" s="476"/>
      <c r="JXP305" s="476"/>
      <c r="JXQ305" s="475"/>
      <c r="JXR305" s="476"/>
      <c r="JXS305" s="476"/>
      <c r="JXT305" s="476"/>
      <c r="JXU305" s="476"/>
      <c r="JXV305" s="476"/>
      <c r="JXW305" s="476"/>
      <c r="JXX305" s="476"/>
      <c r="JXY305" s="475"/>
      <c r="JXZ305" s="476"/>
      <c r="JYA305" s="476"/>
      <c r="JYB305" s="476"/>
      <c r="JYC305" s="476"/>
      <c r="JYD305" s="476"/>
      <c r="JYE305" s="476"/>
      <c r="JYF305" s="476"/>
      <c r="JYG305" s="475"/>
      <c r="JYH305" s="476"/>
      <c r="JYI305" s="476"/>
      <c r="JYJ305" s="476"/>
      <c r="JYK305" s="476"/>
      <c r="JYL305" s="476"/>
      <c r="JYM305" s="476"/>
      <c r="JYN305" s="476"/>
      <c r="JYO305" s="475"/>
      <c r="JYP305" s="476"/>
      <c r="JYQ305" s="476"/>
      <c r="JYR305" s="476"/>
      <c r="JYS305" s="476"/>
      <c r="JYT305" s="476"/>
      <c r="JYU305" s="476"/>
      <c r="JYV305" s="476"/>
      <c r="JYW305" s="475"/>
      <c r="JYX305" s="476"/>
      <c r="JYY305" s="476"/>
      <c r="JYZ305" s="476"/>
      <c r="JZA305" s="476"/>
      <c r="JZB305" s="476"/>
      <c r="JZC305" s="476"/>
      <c r="JZD305" s="476"/>
      <c r="JZE305" s="475"/>
      <c r="JZF305" s="476"/>
      <c r="JZG305" s="476"/>
      <c r="JZH305" s="476"/>
      <c r="JZI305" s="476"/>
      <c r="JZJ305" s="476"/>
      <c r="JZK305" s="476"/>
      <c r="JZL305" s="476"/>
      <c r="JZM305" s="475"/>
      <c r="JZN305" s="476"/>
      <c r="JZO305" s="476"/>
      <c r="JZP305" s="476"/>
      <c r="JZQ305" s="476"/>
      <c r="JZR305" s="476"/>
      <c r="JZS305" s="476"/>
      <c r="JZT305" s="476"/>
      <c r="JZU305" s="475"/>
      <c r="JZV305" s="476"/>
      <c r="JZW305" s="476"/>
      <c r="JZX305" s="476"/>
      <c r="JZY305" s="476"/>
      <c r="JZZ305" s="476"/>
      <c r="KAA305" s="476"/>
      <c r="KAB305" s="476"/>
      <c r="KAC305" s="475"/>
      <c r="KAD305" s="476"/>
      <c r="KAE305" s="476"/>
      <c r="KAF305" s="476"/>
      <c r="KAG305" s="476"/>
      <c r="KAH305" s="476"/>
      <c r="KAI305" s="476"/>
      <c r="KAJ305" s="476"/>
      <c r="KAK305" s="475"/>
      <c r="KAL305" s="476"/>
      <c r="KAM305" s="476"/>
      <c r="KAN305" s="476"/>
      <c r="KAO305" s="476"/>
      <c r="KAP305" s="476"/>
      <c r="KAQ305" s="476"/>
      <c r="KAR305" s="476"/>
      <c r="KAS305" s="475"/>
      <c r="KAT305" s="476"/>
      <c r="KAU305" s="476"/>
      <c r="KAV305" s="476"/>
      <c r="KAW305" s="476"/>
      <c r="KAX305" s="476"/>
      <c r="KAY305" s="476"/>
      <c r="KAZ305" s="476"/>
      <c r="KBA305" s="475"/>
      <c r="KBB305" s="476"/>
      <c r="KBC305" s="476"/>
      <c r="KBD305" s="476"/>
      <c r="KBE305" s="476"/>
      <c r="KBF305" s="476"/>
      <c r="KBG305" s="476"/>
      <c r="KBH305" s="476"/>
      <c r="KBI305" s="475"/>
      <c r="KBJ305" s="476"/>
      <c r="KBK305" s="476"/>
      <c r="KBL305" s="476"/>
      <c r="KBM305" s="476"/>
      <c r="KBN305" s="476"/>
      <c r="KBO305" s="476"/>
      <c r="KBP305" s="476"/>
      <c r="KBQ305" s="475"/>
      <c r="KBR305" s="476"/>
      <c r="KBS305" s="476"/>
      <c r="KBT305" s="476"/>
      <c r="KBU305" s="476"/>
      <c r="KBV305" s="476"/>
      <c r="KBW305" s="476"/>
      <c r="KBX305" s="476"/>
      <c r="KBY305" s="475"/>
      <c r="KBZ305" s="476"/>
      <c r="KCA305" s="476"/>
      <c r="KCB305" s="476"/>
      <c r="KCC305" s="476"/>
      <c r="KCD305" s="476"/>
      <c r="KCE305" s="476"/>
      <c r="KCF305" s="476"/>
      <c r="KCG305" s="475"/>
      <c r="KCH305" s="476"/>
      <c r="KCI305" s="476"/>
      <c r="KCJ305" s="476"/>
      <c r="KCK305" s="476"/>
      <c r="KCL305" s="476"/>
      <c r="KCM305" s="476"/>
      <c r="KCN305" s="476"/>
      <c r="KCO305" s="475"/>
      <c r="KCP305" s="476"/>
      <c r="KCQ305" s="476"/>
      <c r="KCR305" s="476"/>
      <c r="KCS305" s="476"/>
      <c r="KCT305" s="476"/>
      <c r="KCU305" s="476"/>
      <c r="KCV305" s="476"/>
      <c r="KCW305" s="475"/>
      <c r="KCX305" s="476"/>
      <c r="KCY305" s="476"/>
      <c r="KCZ305" s="476"/>
      <c r="KDA305" s="476"/>
      <c r="KDB305" s="476"/>
      <c r="KDC305" s="476"/>
      <c r="KDD305" s="476"/>
      <c r="KDE305" s="475"/>
      <c r="KDF305" s="476"/>
      <c r="KDG305" s="476"/>
      <c r="KDH305" s="476"/>
      <c r="KDI305" s="476"/>
      <c r="KDJ305" s="476"/>
      <c r="KDK305" s="476"/>
      <c r="KDL305" s="476"/>
      <c r="KDM305" s="475"/>
      <c r="KDN305" s="476"/>
      <c r="KDO305" s="476"/>
      <c r="KDP305" s="476"/>
      <c r="KDQ305" s="476"/>
      <c r="KDR305" s="476"/>
      <c r="KDS305" s="476"/>
      <c r="KDT305" s="476"/>
      <c r="KDU305" s="475"/>
      <c r="KDV305" s="476"/>
      <c r="KDW305" s="476"/>
      <c r="KDX305" s="476"/>
      <c r="KDY305" s="476"/>
      <c r="KDZ305" s="476"/>
      <c r="KEA305" s="476"/>
      <c r="KEB305" s="476"/>
      <c r="KEC305" s="475"/>
      <c r="KED305" s="476"/>
      <c r="KEE305" s="476"/>
      <c r="KEF305" s="476"/>
      <c r="KEG305" s="476"/>
      <c r="KEH305" s="476"/>
      <c r="KEI305" s="476"/>
      <c r="KEJ305" s="476"/>
      <c r="KEK305" s="475"/>
      <c r="KEL305" s="476"/>
      <c r="KEM305" s="476"/>
      <c r="KEN305" s="476"/>
      <c r="KEO305" s="476"/>
      <c r="KEP305" s="476"/>
      <c r="KEQ305" s="476"/>
      <c r="KER305" s="476"/>
      <c r="KES305" s="475"/>
      <c r="KET305" s="476"/>
      <c r="KEU305" s="476"/>
      <c r="KEV305" s="476"/>
      <c r="KEW305" s="476"/>
      <c r="KEX305" s="476"/>
      <c r="KEY305" s="476"/>
      <c r="KEZ305" s="476"/>
      <c r="KFA305" s="475"/>
      <c r="KFB305" s="476"/>
      <c r="KFC305" s="476"/>
      <c r="KFD305" s="476"/>
      <c r="KFE305" s="476"/>
      <c r="KFF305" s="476"/>
      <c r="KFG305" s="476"/>
      <c r="KFH305" s="476"/>
      <c r="KFI305" s="475"/>
      <c r="KFJ305" s="476"/>
      <c r="KFK305" s="476"/>
      <c r="KFL305" s="476"/>
      <c r="KFM305" s="476"/>
      <c r="KFN305" s="476"/>
      <c r="KFO305" s="476"/>
      <c r="KFP305" s="476"/>
      <c r="KFQ305" s="475"/>
      <c r="KFR305" s="476"/>
      <c r="KFS305" s="476"/>
      <c r="KFT305" s="476"/>
      <c r="KFU305" s="476"/>
      <c r="KFV305" s="476"/>
      <c r="KFW305" s="476"/>
      <c r="KFX305" s="476"/>
      <c r="KFY305" s="475"/>
      <c r="KFZ305" s="476"/>
      <c r="KGA305" s="476"/>
      <c r="KGB305" s="476"/>
      <c r="KGC305" s="476"/>
      <c r="KGD305" s="476"/>
      <c r="KGE305" s="476"/>
      <c r="KGF305" s="476"/>
      <c r="KGG305" s="475"/>
      <c r="KGH305" s="476"/>
      <c r="KGI305" s="476"/>
      <c r="KGJ305" s="476"/>
      <c r="KGK305" s="476"/>
      <c r="KGL305" s="476"/>
      <c r="KGM305" s="476"/>
      <c r="KGN305" s="476"/>
      <c r="KGO305" s="475"/>
      <c r="KGP305" s="476"/>
      <c r="KGQ305" s="476"/>
      <c r="KGR305" s="476"/>
      <c r="KGS305" s="476"/>
      <c r="KGT305" s="476"/>
      <c r="KGU305" s="476"/>
      <c r="KGV305" s="476"/>
      <c r="KGW305" s="475"/>
      <c r="KGX305" s="476"/>
      <c r="KGY305" s="476"/>
      <c r="KGZ305" s="476"/>
      <c r="KHA305" s="476"/>
      <c r="KHB305" s="476"/>
      <c r="KHC305" s="476"/>
      <c r="KHD305" s="476"/>
      <c r="KHE305" s="475"/>
      <c r="KHF305" s="476"/>
      <c r="KHG305" s="476"/>
      <c r="KHH305" s="476"/>
      <c r="KHI305" s="476"/>
      <c r="KHJ305" s="476"/>
      <c r="KHK305" s="476"/>
      <c r="KHL305" s="476"/>
      <c r="KHM305" s="475"/>
      <c r="KHN305" s="476"/>
      <c r="KHO305" s="476"/>
      <c r="KHP305" s="476"/>
      <c r="KHQ305" s="476"/>
      <c r="KHR305" s="476"/>
      <c r="KHS305" s="476"/>
      <c r="KHT305" s="476"/>
      <c r="KHU305" s="475"/>
      <c r="KHV305" s="476"/>
      <c r="KHW305" s="476"/>
      <c r="KHX305" s="476"/>
      <c r="KHY305" s="476"/>
      <c r="KHZ305" s="476"/>
      <c r="KIA305" s="476"/>
      <c r="KIB305" s="476"/>
      <c r="KIC305" s="475"/>
      <c r="KID305" s="476"/>
      <c r="KIE305" s="476"/>
      <c r="KIF305" s="476"/>
      <c r="KIG305" s="476"/>
      <c r="KIH305" s="476"/>
      <c r="KII305" s="476"/>
      <c r="KIJ305" s="476"/>
      <c r="KIK305" s="475"/>
      <c r="KIL305" s="476"/>
      <c r="KIM305" s="476"/>
      <c r="KIN305" s="476"/>
      <c r="KIO305" s="476"/>
      <c r="KIP305" s="476"/>
      <c r="KIQ305" s="476"/>
      <c r="KIR305" s="476"/>
      <c r="KIS305" s="475"/>
      <c r="KIT305" s="476"/>
      <c r="KIU305" s="476"/>
      <c r="KIV305" s="476"/>
      <c r="KIW305" s="476"/>
      <c r="KIX305" s="476"/>
      <c r="KIY305" s="476"/>
      <c r="KIZ305" s="476"/>
      <c r="KJA305" s="475"/>
      <c r="KJB305" s="476"/>
      <c r="KJC305" s="476"/>
      <c r="KJD305" s="476"/>
      <c r="KJE305" s="476"/>
      <c r="KJF305" s="476"/>
      <c r="KJG305" s="476"/>
      <c r="KJH305" s="476"/>
      <c r="KJI305" s="475"/>
      <c r="KJJ305" s="476"/>
      <c r="KJK305" s="476"/>
      <c r="KJL305" s="476"/>
      <c r="KJM305" s="476"/>
      <c r="KJN305" s="476"/>
      <c r="KJO305" s="476"/>
      <c r="KJP305" s="476"/>
      <c r="KJQ305" s="475"/>
      <c r="KJR305" s="476"/>
      <c r="KJS305" s="476"/>
      <c r="KJT305" s="476"/>
      <c r="KJU305" s="476"/>
      <c r="KJV305" s="476"/>
      <c r="KJW305" s="476"/>
      <c r="KJX305" s="476"/>
      <c r="KJY305" s="475"/>
      <c r="KJZ305" s="476"/>
      <c r="KKA305" s="476"/>
      <c r="KKB305" s="476"/>
      <c r="KKC305" s="476"/>
      <c r="KKD305" s="476"/>
      <c r="KKE305" s="476"/>
      <c r="KKF305" s="476"/>
      <c r="KKG305" s="475"/>
      <c r="KKH305" s="476"/>
      <c r="KKI305" s="476"/>
      <c r="KKJ305" s="476"/>
      <c r="KKK305" s="476"/>
      <c r="KKL305" s="476"/>
      <c r="KKM305" s="476"/>
      <c r="KKN305" s="476"/>
      <c r="KKO305" s="475"/>
      <c r="KKP305" s="476"/>
      <c r="KKQ305" s="476"/>
      <c r="KKR305" s="476"/>
      <c r="KKS305" s="476"/>
      <c r="KKT305" s="476"/>
      <c r="KKU305" s="476"/>
      <c r="KKV305" s="476"/>
      <c r="KKW305" s="475"/>
      <c r="KKX305" s="476"/>
      <c r="KKY305" s="476"/>
      <c r="KKZ305" s="476"/>
      <c r="KLA305" s="476"/>
      <c r="KLB305" s="476"/>
      <c r="KLC305" s="476"/>
      <c r="KLD305" s="476"/>
      <c r="KLE305" s="475"/>
      <c r="KLF305" s="476"/>
      <c r="KLG305" s="476"/>
      <c r="KLH305" s="476"/>
      <c r="KLI305" s="476"/>
      <c r="KLJ305" s="476"/>
      <c r="KLK305" s="476"/>
      <c r="KLL305" s="476"/>
      <c r="KLM305" s="475"/>
      <c r="KLN305" s="476"/>
      <c r="KLO305" s="476"/>
      <c r="KLP305" s="476"/>
      <c r="KLQ305" s="476"/>
      <c r="KLR305" s="476"/>
      <c r="KLS305" s="476"/>
      <c r="KLT305" s="476"/>
      <c r="KLU305" s="475"/>
      <c r="KLV305" s="476"/>
      <c r="KLW305" s="476"/>
      <c r="KLX305" s="476"/>
      <c r="KLY305" s="476"/>
      <c r="KLZ305" s="476"/>
      <c r="KMA305" s="476"/>
      <c r="KMB305" s="476"/>
      <c r="KMC305" s="475"/>
      <c r="KMD305" s="476"/>
      <c r="KME305" s="476"/>
      <c r="KMF305" s="476"/>
      <c r="KMG305" s="476"/>
      <c r="KMH305" s="476"/>
      <c r="KMI305" s="476"/>
      <c r="KMJ305" s="476"/>
      <c r="KMK305" s="475"/>
      <c r="KML305" s="476"/>
      <c r="KMM305" s="476"/>
      <c r="KMN305" s="476"/>
      <c r="KMO305" s="476"/>
      <c r="KMP305" s="476"/>
      <c r="KMQ305" s="476"/>
      <c r="KMR305" s="476"/>
      <c r="KMS305" s="475"/>
      <c r="KMT305" s="476"/>
      <c r="KMU305" s="476"/>
      <c r="KMV305" s="476"/>
      <c r="KMW305" s="476"/>
      <c r="KMX305" s="476"/>
      <c r="KMY305" s="476"/>
      <c r="KMZ305" s="476"/>
      <c r="KNA305" s="475"/>
      <c r="KNB305" s="476"/>
      <c r="KNC305" s="476"/>
      <c r="KND305" s="476"/>
      <c r="KNE305" s="476"/>
      <c r="KNF305" s="476"/>
      <c r="KNG305" s="476"/>
      <c r="KNH305" s="476"/>
      <c r="KNI305" s="475"/>
      <c r="KNJ305" s="476"/>
      <c r="KNK305" s="476"/>
      <c r="KNL305" s="476"/>
      <c r="KNM305" s="476"/>
      <c r="KNN305" s="476"/>
      <c r="KNO305" s="476"/>
      <c r="KNP305" s="476"/>
      <c r="KNQ305" s="475"/>
      <c r="KNR305" s="476"/>
      <c r="KNS305" s="476"/>
      <c r="KNT305" s="476"/>
      <c r="KNU305" s="476"/>
      <c r="KNV305" s="476"/>
      <c r="KNW305" s="476"/>
      <c r="KNX305" s="476"/>
      <c r="KNY305" s="475"/>
      <c r="KNZ305" s="476"/>
      <c r="KOA305" s="476"/>
      <c r="KOB305" s="476"/>
      <c r="KOC305" s="476"/>
      <c r="KOD305" s="476"/>
      <c r="KOE305" s="476"/>
      <c r="KOF305" s="476"/>
      <c r="KOG305" s="475"/>
      <c r="KOH305" s="476"/>
      <c r="KOI305" s="476"/>
      <c r="KOJ305" s="476"/>
      <c r="KOK305" s="476"/>
      <c r="KOL305" s="476"/>
      <c r="KOM305" s="476"/>
      <c r="KON305" s="476"/>
      <c r="KOO305" s="475"/>
      <c r="KOP305" s="476"/>
      <c r="KOQ305" s="476"/>
      <c r="KOR305" s="476"/>
      <c r="KOS305" s="476"/>
      <c r="KOT305" s="476"/>
      <c r="KOU305" s="476"/>
      <c r="KOV305" s="476"/>
      <c r="KOW305" s="475"/>
      <c r="KOX305" s="476"/>
      <c r="KOY305" s="476"/>
      <c r="KOZ305" s="476"/>
      <c r="KPA305" s="476"/>
      <c r="KPB305" s="476"/>
      <c r="KPC305" s="476"/>
      <c r="KPD305" s="476"/>
      <c r="KPE305" s="475"/>
      <c r="KPF305" s="476"/>
      <c r="KPG305" s="476"/>
      <c r="KPH305" s="476"/>
      <c r="KPI305" s="476"/>
      <c r="KPJ305" s="476"/>
      <c r="KPK305" s="476"/>
      <c r="KPL305" s="476"/>
      <c r="KPM305" s="475"/>
      <c r="KPN305" s="476"/>
      <c r="KPO305" s="476"/>
      <c r="KPP305" s="476"/>
      <c r="KPQ305" s="476"/>
      <c r="KPR305" s="476"/>
      <c r="KPS305" s="476"/>
      <c r="KPT305" s="476"/>
      <c r="KPU305" s="475"/>
      <c r="KPV305" s="476"/>
      <c r="KPW305" s="476"/>
      <c r="KPX305" s="476"/>
      <c r="KPY305" s="476"/>
      <c r="KPZ305" s="476"/>
      <c r="KQA305" s="476"/>
      <c r="KQB305" s="476"/>
      <c r="KQC305" s="475"/>
      <c r="KQD305" s="476"/>
      <c r="KQE305" s="476"/>
      <c r="KQF305" s="476"/>
      <c r="KQG305" s="476"/>
      <c r="KQH305" s="476"/>
      <c r="KQI305" s="476"/>
      <c r="KQJ305" s="476"/>
      <c r="KQK305" s="475"/>
      <c r="KQL305" s="476"/>
      <c r="KQM305" s="476"/>
      <c r="KQN305" s="476"/>
      <c r="KQO305" s="476"/>
      <c r="KQP305" s="476"/>
      <c r="KQQ305" s="476"/>
      <c r="KQR305" s="476"/>
      <c r="KQS305" s="475"/>
      <c r="KQT305" s="476"/>
      <c r="KQU305" s="476"/>
      <c r="KQV305" s="476"/>
      <c r="KQW305" s="476"/>
      <c r="KQX305" s="476"/>
      <c r="KQY305" s="476"/>
      <c r="KQZ305" s="476"/>
      <c r="KRA305" s="475"/>
      <c r="KRB305" s="476"/>
      <c r="KRC305" s="476"/>
      <c r="KRD305" s="476"/>
      <c r="KRE305" s="476"/>
      <c r="KRF305" s="476"/>
      <c r="KRG305" s="476"/>
      <c r="KRH305" s="476"/>
      <c r="KRI305" s="475"/>
      <c r="KRJ305" s="476"/>
      <c r="KRK305" s="476"/>
      <c r="KRL305" s="476"/>
      <c r="KRM305" s="476"/>
      <c r="KRN305" s="476"/>
      <c r="KRO305" s="476"/>
      <c r="KRP305" s="476"/>
      <c r="KRQ305" s="475"/>
      <c r="KRR305" s="476"/>
      <c r="KRS305" s="476"/>
      <c r="KRT305" s="476"/>
      <c r="KRU305" s="476"/>
      <c r="KRV305" s="476"/>
      <c r="KRW305" s="476"/>
      <c r="KRX305" s="476"/>
      <c r="KRY305" s="475"/>
      <c r="KRZ305" s="476"/>
      <c r="KSA305" s="476"/>
      <c r="KSB305" s="476"/>
      <c r="KSC305" s="476"/>
      <c r="KSD305" s="476"/>
      <c r="KSE305" s="476"/>
      <c r="KSF305" s="476"/>
      <c r="KSG305" s="475"/>
      <c r="KSH305" s="476"/>
      <c r="KSI305" s="476"/>
      <c r="KSJ305" s="476"/>
      <c r="KSK305" s="476"/>
      <c r="KSL305" s="476"/>
      <c r="KSM305" s="476"/>
      <c r="KSN305" s="476"/>
      <c r="KSO305" s="475"/>
      <c r="KSP305" s="476"/>
      <c r="KSQ305" s="476"/>
      <c r="KSR305" s="476"/>
      <c r="KSS305" s="476"/>
      <c r="KST305" s="476"/>
      <c r="KSU305" s="476"/>
      <c r="KSV305" s="476"/>
      <c r="KSW305" s="475"/>
      <c r="KSX305" s="476"/>
      <c r="KSY305" s="476"/>
      <c r="KSZ305" s="476"/>
      <c r="KTA305" s="476"/>
      <c r="KTB305" s="476"/>
      <c r="KTC305" s="476"/>
      <c r="KTD305" s="476"/>
      <c r="KTE305" s="475"/>
      <c r="KTF305" s="476"/>
      <c r="KTG305" s="476"/>
      <c r="KTH305" s="476"/>
      <c r="KTI305" s="476"/>
      <c r="KTJ305" s="476"/>
      <c r="KTK305" s="476"/>
      <c r="KTL305" s="476"/>
      <c r="KTM305" s="475"/>
      <c r="KTN305" s="476"/>
      <c r="KTO305" s="476"/>
      <c r="KTP305" s="476"/>
      <c r="KTQ305" s="476"/>
      <c r="KTR305" s="476"/>
      <c r="KTS305" s="476"/>
      <c r="KTT305" s="476"/>
      <c r="KTU305" s="475"/>
      <c r="KTV305" s="476"/>
      <c r="KTW305" s="476"/>
      <c r="KTX305" s="476"/>
      <c r="KTY305" s="476"/>
      <c r="KTZ305" s="476"/>
      <c r="KUA305" s="476"/>
      <c r="KUB305" s="476"/>
      <c r="KUC305" s="475"/>
      <c r="KUD305" s="476"/>
      <c r="KUE305" s="476"/>
      <c r="KUF305" s="476"/>
      <c r="KUG305" s="476"/>
      <c r="KUH305" s="476"/>
      <c r="KUI305" s="476"/>
      <c r="KUJ305" s="476"/>
      <c r="KUK305" s="475"/>
      <c r="KUL305" s="476"/>
      <c r="KUM305" s="476"/>
      <c r="KUN305" s="476"/>
      <c r="KUO305" s="476"/>
      <c r="KUP305" s="476"/>
      <c r="KUQ305" s="476"/>
      <c r="KUR305" s="476"/>
      <c r="KUS305" s="475"/>
      <c r="KUT305" s="476"/>
      <c r="KUU305" s="476"/>
      <c r="KUV305" s="476"/>
      <c r="KUW305" s="476"/>
      <c r="KUX305" s="476"/>
      <c r="KUY305" s="476"/>
      <c r="KUZ305" s="476"/>
      <c r="KVA305" s="475"/>
      <c r="KVB305" s="476"/>
      <c r="KVC305" s="476"/>
      <c r="KVD305" s="476"/>
      <c r="KVE305" s="476"/>
      <c r="KVF305" s="476"/>
      <c r="KVG305" s="476"/>
      <c r="KVH305" s="476"/>
      <c r="KVI305" s="475"/>
      <c r="KVJ305" s="476"/>
      <c r="KVK305" s="476"/>
      <c r="KVL305" s="476"/>
      <c r="KVM305" s="476"/>
      <c r="KVN305" s="476"/>
      <c r="KVO305" s="476"/>
      <c r="KVP305" s="476"/>
      <c r="KVQ305" s="475"/>
      <c r="KVR305" s="476"/>
      <c r="KVS305" s="476"/>
      <c r="KVT305" s="476"/>
      <c r="KVU305" s="476"/>
      <c r="KVV305" s="476"/>
      <c r="KVW305" s="476"/>
      <c r="KVX305" s="476"/>
      <c r="KVY305" s="475"/>
      <c r="KVZ305" s="476"/>
      <c r="KWA305" s="476"/>
      <c r="KWB305" s="476"/>
      <c r="KWC305" s="476"/>
      <c r="KWD305" s="476"/>
      <c r="KWE305" s="476"/>
      <c r="KWF305" s="476"/>
      <c r="KWG305" s="475"/>
      <c r="KWH305" s="476"/>
      <c r="KWI305" s="476"/>
      <c r="KWJ305" s="476"/>
      <c r="KWK305" s="476"/>
      <c r="KWL305" s="476"/>
      <c r="KWM305" s="476"/>
      <c r="KWN305" s="476"/>
      <c r="KWO305" s="475"/>
      <c r="KWP305" s="476"/>
      <c r="KWQ305" s="476"/>
      <c r="KWR305" s="476"/>
      <c r="KWS305" s="476"/>
      <c r="KWT305" s="476"/>
      <c r="KWU305" s="476"/>
      <c r="KWV305" s="476"/>
      <c r="KWW305" s="475"/>
      <c r="KWX305" s="476"/>
      <c r="KWY305" s="476"/>
      <c r="KWZ305" s="476"/>
      <c r="KXA305" s="476"/>
      <c r="KXB305" s="476"/>
      <c r="KXC305" s="476"/>
      <c r="KXD305" s="476"/>
      <c r="KXE305" s="475"/>
      <c r="KXF305" s="476"/>
      <c r="KXG305" s="476"/>
      <c r="KXH305" s="476"/>
      <c r="KXI305" s="476"/>
      <c r="KXJ305" s="476"/>
      <c r="KXK305" s="476"/>
      <c r="KXL305" s="476"/>
      <c r="KXM305" s="475"/>
      <c r="KXN305" s="476"/>
      <c r="KXO305" s="476"/>
      <c r="KXP305" s="476"/>
      <c r="KXQ305" s="476"/>
      <c r="KXR305" s="476"/>
      <c r="KXS305" s="476"/>
      <c r="KXT305" s="476"/>
      <c r="KXU305" s="475"/>
      <c r="KXV305" s="476"/>
      <c r="KXW305" s="476"/>
      <c r="KXX305" s="476"/>
      <c r="KXY305" s="476"/>
      <c r="KXZ305" s="476"/>
      <c r="KYA305" s="476"/>
      <c r="KYB305" s="476"/>
      <c r="KYC305" s="475"/>
      <c r="KYD305" s="476"/>
      <c r="KYE305" s="476"/>
      <c r="KYF305" s="476"/>
      <c r="KYG305" s="476"/>
      <c r="KYH305" s="476"/>
      <c r="KYI305" s="476"/>
      <c r="KYJ305" s="476"/>
      <c r="KYK305" s="475"/>
      <c r="KYL305" s="476"/>
      <c r="KYM305" s="476"/>
      <c r="KYN305" s="476"/>
      <c r="KYO305" s="476"/>
      <c r="KYP305" s="476"/>
      <c r="KYQ305" s="476"/>
      <c r="KYR305" s="476"/>
      <c r="KYS305" s="475"/>
      <c r="KYT305" s="476"/>
      <c r="KYU305" s="476"/>
      <c r="KYV305" s="476"/>
      <c r="KYW305" s="476"/>
      <c r="KYX305" s="476"/>
      <c r="KYY305" s="476"/>
      <c r="KYZ305" s="476"/>
      <c r="KZA305" s="475"/>
      <c r="KZB305" s="476"/>
      <c r="KZC305" s="476"/>
      <c r="KZD305" s="476"/>
      <c r="KZE305" s="476"/>
      <c r="KZF305" s="476"/>
      <c r="KZG305" s="476"/>
      <c r="KZH305" s="476"/>
      <c r="KZI305" s="475"/>
      <c r="KZJ305" s="476"/>
      <c r="KZK305" s="476"/>
      <c r="KZL305" s="476"/>
      <c r="KZM305" s="476"/>
      <c r="KZN305" s="476"/>
      <c r="KZO305" s="476"/>
      <c r="KZP305" s="476"/>
      <c r="KZQ305" s="475"/>
      <c r="KZR305" s="476"/>
      <c r="KZS305" s="476"/>
      <c r="KZT305" s="476"/>
      <c r="KZU305" s="476"/>
      <c r="KZV305" s="476"/>
      <c r="KZW305" s="476"/>
      <c r="KZX305" s="476"/>
      <c r="KZY305" s="475"/>
      <c r="KZZ305" s="476"/>
      <c r="LAA305" s="476"/>
      <c r="LAB305" s="476"/>
      <c r="LAC305" s="476"/>
      <c r="LAD305" s="476"/>
      <c r="LAE305" s="476"/>
      <c r="LAF305" s="476"/>
      <c r="LAG305" s="475"/>
      <c r="LAH305" s="476"/>
      <c r="LAI305" s="476"/>
      <c r="LAJ305" s="476"/>
      <c r="LAK305" s="476"/>
      <c r="LAL305" s="476"/>
      <c r="LAM305" s="476"/>
      <c r="LAN305" s="476"/>
      <c r="LAO305" s="475"/>
      <c r="LAP305" s="476"/>
      <c r="LAQ305" s="476"/>
      <c r="LAR305" s="476"/>
      <c r="LAS305" s="476"/>
      <c r="LAT305" s="476"/>
      <c r="LAU305" s="476"/>
      <c r="LAV305" s="476"/>
      <c r="LAW305" s="475"/>
      <c r="LAX305" s="476"/>
      <c r="LAY305" s="476"/>
      <c r="LAZ305" s="476"/>
      <c r="LBA305" s="476"/>
      <c r="LBB305" s="476"/>
      <c r="LBC305" s="476"/>
      <c r="LBD305" s="476"/>
      <c r="LBE305" s="475"/>
      <c r="LBF305" s="476"/>
      <c r="LBG305" s="476"/>
      <c r="LBH305" s="476"/>
      <c r="LBI305" s="476"/>
      <c r="LBJ305" s="476"/>
      <c r="LBK305" s="476"/>
      <c r="LBL305" s="476"/>
      <c r="LBM305" s="475"/>
      <c r="LBN305" s="476"/>
      <c r="LBO305" s="476"/>
      <c r="LBP305" s="476"/>
      <c r="LBQ305" s="476"/>
      <c r="LBR305" s="476"/>
      <c r="LBS305" s="476"/>
      <c r="LBT305" s="476"/>
      <c r="LBU305" s="475"/>
      <c r="LBV305" s="476"/>
      <c r="LBW305" s="476"/>
      <c r="LBX305" s="476"/>
      <c r="LBY305" s="476"/>
      <c r="LBZ305" s="476"/>
      <c r="LCA305" s="476"/>
      <c r="LCB305" s="476"/>
      <c r="LCC305" s="475"/>
      <c r="LCD305" s="476"/>
      <c r="LCE305" s="476"/>
      <c r="LCF305" s="476"/>
      <c r="LCG305" s="476"/>
      <c r="LCH305" s="476"/>
      <c r="LCI305" s="476"/>
      <c r="LCJ305" s="476"/>
      <c r="LCK305" s="475"/>
      <c r="LCL305" s="476"/>
      <c r="LCM305" s="476"/>
      <c r="LCN305" s="476"/>
      <c r="LCO305" s="476"/>
      <c r="LCP305" s="476"/>
      <c r="LCQ305" s="476"/>
      <c r="LCR305" s="476"/>
      <c r="LCS305" s="475"/>
      <c r="LCT305" s="476"/>
      <c r="LCU305" s="476"/>
      <c r="LCV305" s="476"/>
      <c r="LCW305" s="476"/>
      <c r="LCX305" s="476"/>
      <c r="LCY305" s="476"/>
      <c r="LCZ305" s="476"/>
      <c r="LDA305" s="475"/>
      <c r="LDB305" s="476"/>
      <c r="LDC305" s="476"/>
      <c r="LDD305" s="476"/>
      <c r="LDE305" s="476"/>
      <c r="LDF305" s="476"/>
      <c r="LDG305" s="476"/>
      <c r="LDH305" s="476"/>
      <c r="LDI305" s="475"/>
      <c r="LDJ305" s="476"/>
      <c r="LDK305" s="476"/>
      <c r="LDL305" s="476"/>
      <c r="LDM305" s="476"/>
      <c r="LDN305" s="476"/>
      <c r="LDO305" s="476"/>
      <c r="LDP305" s="476"/>
      <c r="LDQ305" s="475"/>
      <c r="LDR305" s="476"/>
      <c r="LDS305" s="476"/>
      <c r="LDT305" s="476"/>
      <c r="LDU305" s="476"/>
      <c r="LDV305" s="476"/>
      <c r="LDW305" s="476"/>
      <c r="LDX305" s="476"/>
      <c r="LDY305" s="475"/>
      <c r="LDZ305" s="476"/>
      <c r="LEA305" s="476"/>
      <c r="LEB305" s="476"/>
      <c r="LEC305" s="476"/>
      <c r="LED305" s="476"/>
      <c r="LEE305" s="476"/>
      <c r="LEF305" s="476"/>
      <c r="LEG305" s="475"/>
      <c r="LEH305" s="476"/>
      <c r="LEI305" s="476"/>
      <c r="LEJ305" s="476"/>
      <c r="LEK305" s="476"/>
      <c r="LEL305" s="476"/>
      <c r="LEM305" s="476"/>
      <c r="LEN305" s="476"/>
      <c r="LEO305" s="475"/>
      <c r="LEP305" s="476"/>
      <c r="LEQ305" s="476"/>
      <c r="LER305" s="476"/>
      <c r="LES305" s="476"/>
      <c r="LET305" s="476"/>
      <c r="LEU305" s="476"/>
      <c r="LEV305" s="476"/>
      <c r="LEW305" s="475"/>
      <c r="LEX305" s="476"/>
      <c r="LEY305" s="476"/>
      <c r="LEZ305" s="476"/>
      <c r="LFA305" s="476"/>
      <c r="LFB305" s="476"/>
      <c r="LFC305" s="476"/>
      <c r="LFD305" s="476"/>
      <c r="LFE305" s="475"/>
      <c r="LFF305" s="476"/>
      <c r="LFG305" s="476"/>
      <c r="LFH305" s="476"/>
      <c r="LFI305" s="476"/>
      <c r="LFJ305" s="476"/>
      <c r="LFK305" s="476"/>
      <c r="LFL305" s="476"/>
      <c r="LFM305" s="475"/>
      <c r="LFN305" s="476"/>
      <c r="LFO305" s="476"/>
      <c r="LFP305" s="476"/>
      <c r="LFQ305" s="476"/>
      <c r="LFR305" s="476"/>
      <c r="LFS305" s="476"/>
      <c r="LFT305" s="476"/>
      <c r="LFU305" s="475"/>
      <c r="LFV305" s="476"/>
      <c r="LFW305" s="476"/>
      <c r="LFX305" s="476"/>
      <c r="LFY305" s="476"/>
      <c r="LFZ305" s="476"/>
      <c r="LGA305" s="476"/>
      <c r="LGB305" s="476"/>
      <c r="LGC305" s="475"/>
      <c r="LGD305" s="476"/>
      <c r="LGE305" s="476"/>
      <c r="LGF305" s="476"/>
      <c r="LGG305" s="476"/>
      <c r="LGH305" s="476"/>
      <c r="LGI305" s="476"/>
      <c r="LGJ305" s="476"/>
      <c r="LGK305" s="475"/>
      <c r="LGL305" s="476"/>
      <c r="LGM305" s="476"/>
      <c r="LGN305" s="476"/>
      <c r="LGO305" s="476"/>
      <c r="LGP305" s="476"/>
      <c r="LGQ305" s="476"/>
      <c r="LGR305" s="476"/>
      <c r="LGS305" s="475"/>
      <c r="LGT305" s="476"/>
      <c r="LGU305" s="476"/>
      <c r="LGV305" s="476"/>
      <c r="LGW305" s="476"/>
      <c r="LGX305" s="476"/>
      <c r="LGY305" s="476"/>
      <c r="LGZ305" s="476"/>
      <c r="LHA305" s="475"/>
      <c r="LHB305" s="476"/>
      <c r="LHC305" s="476"/>
      <c r="LHD305" s="476"/>
      <c r="LHE305" s="476"/>
      <c r="LHF305" s="476"/>
      <c r="LHG305" s="476"/>
      <c r="LHH305" s="476"/>
      <c r="LHI305" s="475"/>
      <c r="LHJ305" s="476"/>
      <c r="LHK305" s="476"/>
      <c r="LHL305" s="476"/>
      <c r="LHM305" s="476"/>
      <c r="LHN305" s="476"/>
      <c r="LHO305" s="476"/>
      <c r="LHP305" s="476"/>
      <c r="LHQ305" s="475"/>
      <c r="LHR305" s="476"/>
      <c r="LHS305" s="476"/>
      <c r="LHT305" s="476"/>
      <c r="LHU305" s="476"/>
      <c r="LHV305" s="476"/>
      <c r="LHW305" s="476"/>
      <c r="LHX305" s="476"/>
      <c r="LHY305" s="475"/>
      <c r="LHZ305" s="476"/>
      <c r="LIA305" s="476"/>
      <c r="LIB305" s="476"/>
      <c r="LIC305" s="476"/>
      <c r="LID305" s="476"/>
      <c r="LIE305" s="476"/>
      <c r="LIF305" s="476"/>
      <c r="LIG305" s="475"/>
      <c r="LIH305" s="476"/>
      <c r="LII305" s="476"/>
      <c r="LIJ305" s="476"/>
      <c r="LIK305" s="476"/>
      <c r="LIL305" s="476"/>
      <c r="LIM305" s="476"/>
      <c r="LIN305" s="476"/>
      <c r="LIO305" s="475"/>
      <c r="LIP305" s="476"/>
      <c r="LIQ305" s="476"/>
      <c r="LIR305" s="476"/>
      <c r="LIS305" s="476"/>
      <c r="LIT305" s="476"/>
      <c r="LIU305" s="476"/>
      <c r="LIV305" s="476"/>
      <c r="LIW305" s="475"/>
      <c r="LIX305" s="476"/>
      <c r="LIY305" s="476"/>
      <c r="LIZ305" s="476"/>
      <c r="LJA305" s="476"/>
      <c r="LJB305" s="476"/>
      <c r="LJC305" s="476"/>
      <c r="LJD305" s="476"/>
      <c r="LJE305" s="475"/>
      <c r="LJF305" s="476"/>
      <c r="LJG305" s="476"/>
      <c r="LJH305" s="476"/>
      <c r="LJI305" s="476"/>
      <c r="LJJ305" s="476"/>
      <c r="LJK305" s="476"/>
      <c r="LJL305" s="476"/>
      <c r="LJM305" s="475"/>
      <c r="LJN305" s="476"/>
      <c r="LJO305" s="476"/>
      <c r="LJP305" s="476"/>
      <c r="LJQ305" s="476"/>
      <c r="LJR305" s="476"/>
      <c r="LJS305" s="476"/>
      <c r="LJT305" s="476"/>
      <c r="LJU305" s="475"/>
      <c r="LJV305" s="476"/>
      <c r="LJW305" s="476"/>
      <c r="LJX305" s="476"/>
      <c r="LJY305" s="476"/>
      <c r="LJZ305" s="476"/>
      <c r="LKA305" s="476"/>
      <c r="LKB305" s="476"/>
      <c r="LKC305" s="475"/>
      <c r="LKD305" s="476"/>
      <c r="LKE305" s="476"/>
      <c r="LKF305" s="476"/>
      <c r="LKG305" s="476"/>
      <c r="LKH305" s="476"/>
      <c r="LKI305" s="476"/>
      <c r="LKJ305" s="476"/>
      <c r="LKK305" s="475"/>
      <c r="LKL305" s="476"/>
      <c r="LKM305" s="476"/>
      <c r="LKN305" s="476"/>
      <c r="LKO305" s="476"/>
      <c r="LKP305" s="476"/>
      <c r="LKQ305" s="476"/>
      <c r="LKR305" s="476"/>
      <c r="LKS305" s="475"/>
      <c r="LKT305" s="476"/>
      <c r="LKU305" s="476"/>
      <c r="LKV305" s="476"/>
      <c r="LKW305" s="476"/>
      <c r="LKX305" s="476"/>
      <c r="LKY305" s="476"/>
      <c r="LKZ305" s="476"/>
      <c r="LLA305" s="475"/>
      <c r="LLB305" s="476"/>
      <c r="LLC305" s="476"/>
      <c r="LLD305" s="476"/>
      <c r="LLE305" s="476"/>
      <c r="LLF305" s="476"/>
      <c r="LLG305" s="476"/>
      <c r="LLH305" s="476"/>
      <c r="LLI305" s="475"/>
      <c r="LLJ305" s="476"/>
      <c r="LLK305" s="476"/>
      <c r="LLL305" s="476"/>
      <c r="LLM305" s="476"/>
      <c r="LLN305" s="476"/>
      <c r="LLO305" s="476"/>
      <c r="LLP305" s="476"/>
      <c r="LLQ305" s="475"/>
      <c r="LLR305" s="476"/>
      <c r="LLS305" s="476"/>
      <c r="LLT305" s="476"/>
      <c r="LLU305" s="476"/>
      <c r="LLV305" s="476"/>
      <c r="LLW305" s="476"/>
      <c r="LLX305" s="476"/>
      <c r="LLY305" s="475"/>
      <c r="LLZ305" s="476"/>
      <c r="LMA305" s="476"/>
      <c r="LMB305" s="476"/>
      <c r="LMC305" s="476"/>
      <c r="LMD305" s="476"/>
      <c r="LME305" s="476"/>
      <c r="LMF305" s="476"/>
      <c r="LMG305" s="475"/>
      <c r="LMH305" s="476"/>
      <c r="LMI305" s="476"/>
      <c r="LMJ305" s="476"/>
      <c r="LMK305" s="476"/>
      <c r="LML305" s="476"/>
      <c r="LMM305" s="476"/>
      <c r="LMN305" s="476"/>
      <c r="LMO305" s="475"/>
      <c r="LMP305" s="476"/>
      <c r="LMQ305" s="476"/>
      <c r="LMR305" s="476"/>
      <c r="LMS305" s="476"/>
      <c r="LMT305" s="476"/>
      <c r="LMU305" s="476"/>
      <c r="LMV305" s="476"/>
      <c r="LMW305" s="475"/>
      <c r="LMX305" s="476"/>
      <c r="LMY305" s="476"/>
      <c r="LMZ305" s="476"/>
      <c r="LNA305" s="476"/>
      <c r="LNB305" s="476"/>
      <c r="LNC305" s="476"/>
      <c r="LND305" s="476"/>
      <c r="LNE305" s="475"/>
      <c r="LNF305" s="476"/>
      <c r="LNG305" s="476"/>
      <c r="LNH305" s="476"/>
      <c r="LNI305" s="476"/>
      <c r="LNJ305" s="476"/>
      <c r="LNK305" s="476"/>
      <c r="LNL305" s="476"/>
      <c r="LNM305" s="475"/>
      <c r="LNN305" s="476"/>
      <c r="LNO305" s="476"/>
      <c r="LNP305" s="476"/>
      <c r="LNQ305" s="476"/>
      <c r="LNR305" s="476"/>
      <c r="LNS305" s="476"/>
      <c r="LNT305" s="476"/>
      <c r="LNU305" s="475"/>
      <c r="LNV305" s="476"/>
      <c r="LNW305" s="476"/>
      <c r="LNX305" s="476"/>
      <c r="LNY305" s="476"/>
      <c r="LNZ305" s="476"/>
      <c r="LOA305" s="476"/>
      <c r="LOB305" s="476"/>
      <c r="LOC305" s="475"/>
      <c r="LOD305" s="476"/>
      <c r="LOE305" s="476"/>
      <c r="LOF305" s="476"/>
      <c r="LOG305" s="476"/>
      <c r="LOH305" s="476"/>
      <c r="LOI305" s="476"/>
      <c r="LOJ305" s="476"/>
      <c r="LOK305" s="475"/>
      <c r="LOL305" s="476"/>
      <c r="LOM305" s="476"/>
      <c r="LON305" s="476"/>
      <c r="LOO305" s="476"/>
      <c r="LOP305" s="476"/>
      <c r="LOQ305" s="476"/>
      <c r="LOR305" s="476"/>
      <c r="LOS305" s="475"/>
      <c r="LOT305" s="476"/>
      <c r="LOU305" s="476"/>
      <c r="LOV305" s="476"/>
      <c r="LOW305" s="476"/>
      <c r="LOX305" s="476"/>
      <c r="LOY305" s="476"/>
      <c r="LOZ305" s="476"/>
      <c r="LPA305" s="475"/>
      <c r="LPB305" s="476"/>
      <c r="LPC305" s="476"/>
      <c r="LPD305" s="476"/>
      <c r="LPE305" s="476"/>
      <c r="LPF305" s="476"/>
      <c r="LPG305" s="476"/>
      <c r="LPH305" s="476"/>
      <c r="LPI305" s="475"/>
      <c r="LPJ305" s="476"/>
      <c r="LPK305" s="476"/>
      <c r="LPL305" s="476"/>
      <c r="LPM305" s="476"/>
      <c r="LPN305" s="476"/>
      <c r="LPO305" s="476"/>
      <c r="LPP305" s="476"/>
      <c r="LPQ305" s="475"/>
      <c r="LPR305" s="476"/>
      <c r="LPS305" s="476"/>
      <c r="LPT305" s="476"/>
      <c r="LPU305" s="476"/>
      <c r="LPV305" s="476"/>
      <c r="LPW305" s="476"/>
      <c r="LPX305" s="476"/>
      <c r="LPY305" s="475"/>
      <c r="LPZ305" s="476"/>
      <c r="LQA305" s="476"/>
      <c r="LQB305" s="476"/>
      <c r="LQC305" s="476"/>
      <c r="LQD305" s="476"/>
      <c r="LQE305" s="476"/>
      <c r="LQF305" s="476"/>
      <c r="LQG305" s="475"/>
      <c r="LQH305" s="476"/>
      <c r="LQI305" s="476"/>
      <c r="LQJ305" s="476"/>
      <c r="LQK305" s="476"/>
      <c r="LQL305" s="476"/>
      <c r="LQM305" s="476"/>
      <c r="LQN305" s="476"/>
      <c r="LQO305" s="475"/>
      <c r="LQP305" s="476"/>
      <c r="LQQ305" s="476"/>
      <c r="LQR305" s="476"/>
      <c r="LQS305" s="476"/>
      <c r="LQT305" s="476"/>
      <c r="LQU305" s="476"/>
      <c r="LQV305" s="476"/>
      <c r="LQW305" s="475"/>
      <c r="LQX305" s="476"/>
      <c r="LQY305" s="476"/>
      <c r="LQZ305" s="476"/>
      <c r="LRA305" s="476"/>
      <c r="LRB305" s="476"/>
      <c r="LRC305" s="476"/>
      <c r="LRD305" s="476"/>
      <c r="LRE305" s="475"/>
      <c r="LRF305" s="476"/>
      <c r="LRG305" s="476"/>
      <c r="LRH305" s="476"/>
      <c r="LRI305" s="476"/>
      <c r="LRJ305" s="476"/>
      <c r="LRK305" s="476"/>
      <c r="LRL305" s="476"/>
      <c r="LRM305" s="475"/>
      <c r="LRN305" s="476"/>
      <c r="LRO305" s="476"/>
      <c r="LRP305" s="476"/>
      <c r="LRQ305" s="476"/>
      <c r="LRR305" s="476"/>
      <c r="LRS305" s="476"/>
      <c r="LRT305" s="476"/>
      <c r="LRU305" s="475"/>
      <c r="LRV305" s="476"/>
      <c r="LRW305" s="476"/>
      <c r="LRX305" s="476"/>
      <c r="LRY305" s="476"/>
      <c r="LRZ305" s="476"/>
      <c r="LSA305" s="476"/>
      <c r="LSB305" s="476"/>
      <c r="LSC305" s="475"/>
      <c r="LSD305" s="476"/>
      <c r="LSE305" s="476"/>
      <c r="LSF305" s="476"/>
      <c r="LSG305" s="476"/>
      <c r="LSH305" s="476"/>
      <c r="LSI305" s="476"/>
      <c r="LSJ305" s="476"/>
      <c r="LSK305" s="475"/>
      <c r="LSL305" s="476"/>
      <c r="LSM305" s="476"/>
      <c r="LSN305" s="476"/>
      <c r="LSO305" s="476"/>
      <c r="LSP305" s="476"/>
      <c r="LSQ305" s="476"/>
      <c r="LSR305" s="476"/>
      <c r="LSS305" s="475"/>
      <c r="LST305" s="476"/>
      <c r="LSU305" s="476"/>
      <c r="LSV305" s="476"/>
      <c r="LSW305" s="476"/>
      <c r="LSX305" s="476"/>
      <c r="LSY305" s="476"/>
      <c r="LSZ305" s="476"/>
      <c r="LTA305" s="475"/>
      <c r="LTB305" s="476"/>
      <c r="LTC305" s="476"/>
      <c r="LTD305" s="476"/>
      <c r="LTE305" s="476"/>
      <c r="LTF305" s="476"/>
      <c r="LTG305" s="476"/>
      <c r="LTH305" s="476"/>
      <c r="LTI305" s="475"/>
      <c r="LTJ305" s="476"/>
      <c r="LTK305" s="476"/>
      <c r="LTL305" s="476"/>
      <c r="LTM305" s="476"/>
      <c r="LTN305" s="476"/>
      <c r="LTO305" s="476"/>
      <c r="LTP305" s="476"/>
      <c r="LTQ305" s="475"/>
      <c r="LTR305" s="476"/>
      <c r="LTS305" s="476"/>
      <c r="LTT305" s="476"/>
      <c r="LTU305" s="476"/>
      <c r="LTV305" s="476"/>
      <c r="LTW305" s="476"/>
      <c r="LTX305" s="476"/>
      <c r="LTY305" s="475"/>
      <c r="LTZ305" s="476"/>
      <c r="LUA305" s="476"/>
      <c r="LUB305" s="476"/>
      <c r="LUC305" s="476"/>
      <c r="LUD305" s="476"/>
      <c r="LUE305" s="476"/>
      <c r="LUF305" s="476"/>
      <c r="LUG305" s="475"/>
      <c r="LUH305" s="476"/>
      <c r="LUI305" s="476"/>
      <c r="LUJ305" s="476"/>
      <c r="LUK305" s="476"/>
      <c r="LUL305" s="476"/>
      <c r="LUM305" s="476"/>
      <c r="LUN305" s="476"/>
      <c r="LUO305" s="475"/>
      <c r="LUP305" s="476"/>
      <c r="LUQ305" s="476"/>
      <c r="LUR305" s="476"/>
      <c r="LUS305" s="476"/>
      <c r="LUT305" s="476"/>
      <c r="LUU305" s="476"/>
      <c r="LUV305" s="476"/>
      <c r="LUW305" s="475"/>
      <c r="LUX305" s="476"/>
      <c r="LUY305" s="476"/>
      <c r="LUZ305" s="476"/>
      <c r="LVA305" s="476"/>
      <c r="LVB305" s="476"/>
      <c r="LVC305" s="476"/>
      <c r="LVD305" s="476"/>
      <c r="LVE305" s="475"/>
      <c r="LVF305" s="476"/>
      <c r="LVG305" s="476"/>
      <c r="LVH305" s="476"/>
      <c r="LVI305" s="476"/>
      <c r="LVJ305" s="476"/>
      <c r="LVK305" s="476"/>
      <c r="LVL305" s="476"/>
      <c r="LVM305" s="475"/>
      <c r="LVN305" s="476"/>
      <c r="LVO305" s="476"/>
      <c r="LVP305" s="476"/>
      <c r="LVQ305" s="476"/>
      <c r="LVR305" s="476"/>
      <c r="LVS305" s="476"/>
      <c r="LVT305" s="476"/>
      <c r="LVU305" s="475"/>
      <c r="LVV305" s="476"/>
      <c r="LVW305" s="476"/>
      <c r="LVX305" s="476"/>
      <c r="LVY305" s="476"/>
      <c r="LVZ305" s="476"/>
      <c r="LWA305" s="476"/>
      <c r="LWB305" s="476"/>
      <c r="LWC305" s="475"/>
      <c r="LWD305" s="476"/>
      <c r="LWE305" s="476"/>
      <c r="LWF305" s="476"/>
      <c r="LWG305" s="476"/>
      <c r="LWH305" s="476"/>
      <c r="LWI305" s="476"/>
      <c r="LWJ305" s="476"/>
      <c r="LWK305" s="475"/>
      <c r="LWL305" s="476"/>
      <c r="LWM305" s="476"/>
      <c r="LWN305" s="476"/>
      <c r="LWO305" s="476"/>
      <c r="LWP305" s="476"/>
      <c r="LWQ305" s="476"/>
      <c r="LWR305" s="476"/>
      <c r="LWS305" s="475"/>
      <c r="LWT305" s="476"/>
      <c r="LWU305" s="476"/>
      <c r="LWV305" s="476"/>
      <c r="LWW305" s="476"/>
      <c r="LWX305" s="476"/>
      <c r="LWY305" s="476"/>
      <c r="LWZ305" s="476"/>
      <c r="LXA305" s="475"/>
      <c r="LXB305" s="476"/>
      <c r="LXC305" s="476"/>
      <c r="LXD305" s="476"/>
      <c r="LXE305" s="476"/>
      <c r="LXF305" s="476"/>
      <c r="LXG305" s="476"/>
      <c r="LXH305" s="476"/>
      <c r="LXI305" s="475"/>
      <c r="LXJ305" s="476"/>
      <c r="LXK305" s="476"/>
      <c r="LXL305" s="476"/>
      <c r="LXM305" s="476"/>
      <c r="LXN305" s="476"/>
      <c r="LXO305" s="476"/>
      <c r="LXP305" s="476"/>
      <c r="LXQ305" s="475"/>
      <c r="LXR305" s="476"/>
      <c r="LXS305" s="476"/>
      <c r="LXT305" s="476"/>
      <c r="LXU305" s="476"/>
      <c r="LXV305" s="476"/>
      <c r="LXW305" s="476"/>
      <c r="LXX305" s="476"/>
      <c r="LXY305" s="475"/>
      <c r="LXZ305" s="476"/>
      <c r="LYA305" s="476"/>
      <c r="LYB305" s="476"/>
      <c r="LYC305" s="476"/>
      <c r="LYD305" s="476"/>
      <c r="LYE305" s="476"/>
      <c r="LYF305" s="476"/>
      <c r="LYG305" s="475"/>
      <c r="LYH305" s="476"/>
      <c r="LYI305" s="476"/>
      <c r="LYJ305" s="476"/>
      <c r="LYK305" s="476"/>
      <c r="LYL305" s="476"/>
      <c r="LYM305" s="476"/>
      <c r="LYN305" s="476"/>
      <c r="LYO305" s="475"/>
      <c r="LYP305" s="476"/>
      <c r="LYQ305" s="476"/>
      <c r="LYR305" s="476"/>
      <c r="LYS305" s="476"/>
      <c r="LYT305" s="476"/>
      <c r="LYU305" s="476"/>
      <c r="LYV305" s="476"/>
      <c r="LYW305" s="475"/>
      <c r="LYX305" s="476"/>
      <c r="LYY305" s="476"/>
      <c r="LYZ305" s="476"/>
      <c r="LZA305" s="476"/>
      <c r="LZB305" s="476"/>
      <c r="LZC305" s="476"/>
      <c r="LZD305" s="476"/>
      <c r="LZE305" s="475"/>
      <c r="LZF305" s="476"/>
      <c r="LZG305" s="476"/>
      <c r="LZH305" s="476"/>
      <c r="LZI305" s="476"/>
      <c r="LZJ305" s="476"/>
      <c r="LZK305" s="476"/>
      <c r="LZL305" s="476"/>
      <c r="LZM305" s="475"/>
      <c r="LZN305" s="476"/>
      <c r="LZO305" s="476"/>
      <c r="LZP305" s="476"/>
      <c r="LZQ305" s="476"/>
      <c r="LZR305" s="476"/>
      <c r="LZS305" s="476"/>
      <c r="LZT305" s="476"/>
      <c r="LZU305" s="475"/>
      <c r="LZV305" s="476"/>
      <c r="LZW305" s="476"/>
      <c r="LZX305" s="476"/>
      <c r="LZY305" s="476"/>
      <c r="LZZ305" s="476"/>
      <c r="MAA305" s="476"/>
      <c r="MAB305" s="476"/>
      <c r="MAC305" s="475"/>
      <c r="MAD305" s="476"/>
      <c r="MAE305" s="476"/>
      <c r="MAF305" s="476"/>
      <c r="MAG305" s="476"/>
      <c r="MAH305" s="476"/>
      <c r="MAI305" s="476"/>
      <c r="MAJ305" s="476"/>
      <c r="MAK305" s="475"/>
      <c r="MAL305" s="476"/>
      <c r="MAM305" s="476"/>
      <c r="MAN305" s="476"/>
      <c r="MAO305" s="476"/>
      <c r="MAP305" s="476"/>
      <c r="MAQ305" s="476"/>
      <c r="MAR305" s="476"/>
      <c r="MAS305" s="475"/>
      <c r="MAT305" s="476"/>
      <c r="MAU305" s="476"/>
      <c r="MAV305" s="476"/>
      <c r="MAW305" s="476"/>
      <c r="MAX305" s="476"/>
      <c r="MAY305" s="476"/>
      <c r="MAZ305" s="476"/>
      <c r="MBA305" s="475"/>
      <c r="MBB305" s="476"/>
      <c r="MBC305" s="476"/>
      <c r="MBD305" s="476"/>
      <c r="MBE305" s="476"/>
      <c r="MBF305" s="476"/>
      <c r="MBG305" s="476"/>
      <c r="MBH305" s="476"/>
      <c r="MBI305" s="475"/>
      <c r="MBJ305" s="476"/>
      <c r="MBK305" s="476"/>
      <c r="MBL305" s="476"/>
      <c r="MBM305" s="476"/>
      <c r="MBN305" s="476"/>
      <c r="MBO305" s="476"/>
      <c r="MBP305" s="476"/>
      <c r="MBQ305" s="475"/>
      <c r="MBR305" s="476"/>
      <c r="MBS305" s="476"/>
      <c r="MBT305" s="476"/>
      <c r="MBU305" s="476"/>
      <c r="MBV305" s="476"/>
      <c r="MBW305" s="476"/>
      <c r="MBX305" s="476"/>
      <c r="MBY305" s="475"/>
      <c r="MBZ305" s="476"/>
      <c r="MCA305" s="476"/>
      <c r="MCB305" s="476"/>
      <c r="MCC305" s="476"/>
      <c r="MCD305" s="476"/>
      <c r="MCE305" s="476"/>
      <c r="MCF305" s="476"/>
      <c r="MCG305" s="475"/>
      <c r="MCH305" s="476"/>
      <c r="MCI305" s="476"/>
      <c r="MCJ305" s="476"/>
      <c r="MCK305" s="476"/>
      <c r="MCL305" s="476"/>
      <c r="MCM305" s="476"/>
      <c r="MCN305" s="476"/>
      <c r="MCO305" s="475"/>
      <c r="MCP305" s="476"/>
      <c r="MCQ305" s="476"/>
      <c r="MCR305" s="476"/>
      <c r="MCS305" s="476"/>
      <c r="MCT305" s="476"/>
      <c r="MCU305" s="476"/>
      <c r="MCV305" s="476"/>
      <c r="MCW305" s="475"/>
      <c r="MCX305" s="476"/>
      <c r="MCY305" s="476"/>
      <c r="MCZ305" s="476"/>
      <c r="MDA305" s="476"/>
      <c r="MDB305" s="476"/>
      <c r="MDC305" s="476"/>
      <c r="MDD305" s="476"/>
      <c r="MDE305" s="475"/>
      <c r="MDF305" s="476"/>
      <c r="MDG305" s="476"/>
      <c r="MDH305" s="476"/>
      <c r="MDI305" s="476"/>
      <c r="MDJ305" s="476"/>
      <c r="MDK305" s="476"/>
      <c r="MDL305" s="476"/>
      <c r="MDM305" s="475"/>
      <c r="MDN305" s="476"/>
      <c r="MDO305" s="476"/>
      <c r="MDP305" s="476"/>
      <c r="MDQ305" s="476"/>
      <c r="MDR305" s="476"/>
      <c r="MDS305" s="476"/>
      <c r="MDT305" s="476"/>
      <c r="MDU305" s="475"/>
      <c r="MDV305" s="476"/>
      <c r="MDW305" s="476"/>
      <c r="MDX305" s="476"/>
      <c r="MDY305" s="476"/>
      <c r="MDZ305" s="476"/>
      <c r="MEA305" s="476"/>
      <c r="MEB305" s="476"/>
      <c r="MEC305" s="475"/>
      <c r="MED305" s="476"/>
      <c r="MEE305" s="476"/>
      <c r="MEF305" s="476"/>
      <c r="MEG305" s="476"/>
      <c r="MEH305" s="476"/>
      <c r="MEI305" s="476"/>
      <c r="MEJ305" s="476"/>
      <c r="MEK305" s="475"/>
      <c r="MEL305" s="476"/>
      <c r="MEM305" s="476"/>
      <c r="MEN305" s="476"/>
      <c r="MEO305" s="476"/>
      <c r="MEP305" s="476"/>
      <c r="MEQ305" s="476"/>
      <c r="MER305" s="476"/>
      <c r="MES305" s="475"/>
      <c r="MET305" s="476"/>
      <c r="MEU305" s="476"/>
      <c r="MEV305" s="476"/>
      <c r="MEW305" s="476"/>
      <c r="MEX305" s="476"/>
      <c r="MEY305" s="476"/>
      <c r="MEZ305" s="476"/>
      <c r="MFA305" s="475"/>
      <c r="MFB305" s="476"/>
      <c r="MFC305" s="476"/>
      <c r="MFD305" s="476"/>
      <c r="MFE305" s="476"/>
      <c r="MFF305" s="476"/>
      <c r="MFG305" s="476"/>
      <c r="MFH305" s="476"/>
      <c r="MFI305" s="475"/>
      <c r="MFJ305" s="476"/>
      <c r="MFK305" s="476"/>
      <c r="MFL305" s="476"/>
      <c r="MFM305" s="476"/>
      <c r="MFN305" s="476"/>
      <c r="MFO305" s="476"/>
      <c r="MFP305" s="476"/>
      <c r="MFQ305" s="475"/>
      <c r="MFR305" s="476"/>
      <c r="MFS305" s="476"/>
      <c r="MFT305" s="476"/>
      <c r="MFU305" s="476"/>
      <c r="MFV305" s="476"/>
      <c r="MFW305" s="476"/>
      <c r="MFX305" s="476"/>
      <c r="MFY305" s="475"/>
      <c r="MFZ305" s="476"/>
      <c r="MGA305" s="476"/>
      <c r="MGB305" s="476"/>
      <c r="MGC305" s="476"/>
      <c r="MGD305" s="476"/>
      <c r="MGE305" s="476"/>
      <c r="MGF305" s="476"/>
      <c r="MGG305" s="475"/>
      <c r="MGH305" s="476"/>
      <c r="MGI305" s="476"/>
      <c r="MGJ305" s="476"/>
      <c r="MGK305" s="476"/>
      <c r="MGL305" s="476"/>
      <c r="MGM305" s="476"/>
      <c r="MGN305" s="476"/>
      <c r="MGO305" s="475"/>
      <c r="MGP305" s="476"/>
      <c r="MGQ305" s="476"/>
      <c r="MGR305" s="476"/>
      <c r="MGS305" s="476"/>
      <c r="MGT305" s="476"/>
      <c r="MGU305" s="476"/>
      <c r="MGV305" s="476"/>
      <c r="MGW305" s="475"/>
      <c r="MGX305" s="476"/>
      <c r="MGY305" s="476"/>
      <c r="MGZ305" s="476"/>
      <c r="MHA305" s="476"/>
      <c r="MHB305" s="476"/>
      <c r="MHC305" s="476"/>
      <c r="MHD305" s="476"/>
      <c r="MHE305" s="475"/>
      <c r="MHF305" s="476"/>
      <c r="MHG305" s="476"/>
      <c r="MHH305" s="476"/>
      <c r="MHI305" s="476"/>
      <c r="MHJ305" s="476"/>
      <c r="MHK305" s="476"/>
      <c r="MHL305" s="476"/>
      <c r="MHM305" s="475"/>
      <c r="MHN305" s="476"/>
      <c r="MHO305" s="476"/>
      <c r="MHP305" s="476"/>
      <c r="MHQ305" s="476"/>
      <c r="MHR305" s="476"/>
      <c r="MHS305" s="476"/>
      <c r="MHT305" s="476"/>
      <c r="MHU305" s="475"/>
      <c r="MHV305" s="476"/>
      <c r="MHW305" s="476"/>
      <c r="MHX305" s="476"/>
      <c r="MHY305" s="476"/>
      <c r="MHZ305" s="476"/>
      <c r="MIA305" s="476"/>
      <c r="MIB305" s="476"/>
      <c r="MIC305" s="475"/>
      <c r="MID305" s="476"/>
      <c r="MIE305" s="476"/>
      <c r="MIF305" s="476"/>
      <c r="MIG305" s="476"/>
      <c r="MIH305" s="476"/>
      <c r="MII305" s="476"/>
      <c r="MIJ305" s="476"/>
      <c r="MIK305" s="475"/>
      <c r="MIL305" s="476"/>
      <c r="MIM305" s="476"/>
      <c r="MIN305" s="476"/>
      <c r="MIO305" s="476"/>
      <c r="MIP305" s="476"/>
      <c r="MIQ305" s="476"/>
      <c r="MIR305" s="476"/>
      <c r="MIS305" s="475"/>
      <c r="MIT305" s="476"/>
      <c r="MIU305" s="476"/>
      <c r="MIV305" s="476"/>
      <c r="MIW305" s="476"/>
      <c r="MIX305" s="476"/>
      <c r="MIY305" s="476"/>
      <c r="MIZ305" s="476"/>
      <c r="MJA305" s="475"/>
      <c r="MJB305" s="476"/>
      <c r="MJC305" s="476"/>
      <c r="MJD305" s="476"/>
      <c r="MJE305" s="476"/>
      <c r="MJF305" s="476"/>
      <c r="MJG305" s="476"/>
      <c r="MJH305" s="476"/>
      <c r="MJI305" s="475"/>
      <c r="MJJ305" s="476"/>
      <c r="MJK305" s="476"/>
      <c r="MJL305" s="476"/>
      <c r="MJM305" s="476"/>
      <c r="MJN305" s="476"/>
      <c r="MJO305" s="476"/>
      <c r="MJP305" s="476"/>
      <c r="MJQ305" s="475"/>
      <c r="MJR305" s="476"/>
      <c r="MJS305" s="476"/>
      <c r="MJT305" s="476"/>
      <c r="MJU305" s="476"/>
      <c r="MJV305" s="476"/>
      <c r="MJW305" s="476"/>
      <c r="MJX305" s="476"/>
      <c r="MJY305" s="475"/>
      <c r="MJZ305" s="476"/>
      <c r="MKA305" s="476"/>
      <c r="MKB305" s="476"/>
      <c r="MKC305" s="476"/>
      <c r="MKD305" s="476"/>
      <c r="MKE305" s="476"/>
      <c r="MKF305" s="476"/>
      <c r="MKG305" s="475"/>
      <c r="MKH305" s="476"/>
      <c r="MKI305" s="476"/>
      <c r="MKJ305" s="476"/>
      <c r="MKK305" s="476"/>
      <c r="MKL305" s="476"/>
      <c r="MKM305" s="476"/>
      <c r="MKN305" s="476"/>
      <c r="MKO305" s="475"/>
      <c r="MKP305" s="476"/>
      <c r="MKQ305" s="476"/>
      <c r="MKR305" s="476"/>
      <c r="MKS305" s="476"/>
      <c r="MKT305" s="476"/>
      <c r="MKU305" s="476"/>
      <c r="MKV305" s="476"/>
      <c r="MKW305" s="475"/>
      <c r="MKX305" s="476"/>
      <c r="MKY305" s="476"/>
      <c r="MKZ305" s="476"/>
      <c r="MLA305" s="476"/>
      <c r="MLB305" s="476"/>
      <c r="MLC305" s="476"/>
      <c r="MLD305" s="476"/>
      <c r="MLE305" s="475"/>
      <c r="MLF305" s="476"/>
      <c r="MLG305" s="476"/>
      <c r="MLH305" s="476"/>
      <c r="MLI305" s="476"/>
      <c r="MLJ305" s="476"/>
      <c r="MLK305" s="476"/>
      <c r="MLL305" s="476"/>
      <c r="MLM305" s="475"/>
      <c r="MLN305" s="476"/>
      <c r="MLO305" s="476"/>
      <c r="MLP305" s="476"/>
      <c r="MLQ305" s="476"/>
      <c r="MLR305" s="476"/>
      <c r="MLS305" s="476"/>
      <c r="MLT305" s="476"/>
      <c r="MLU305" s="475"/>
      <c r="MLV305" s="476"/>
      <c r="MLW305" s="476"/>
      <c r="MLX305" s="476"/>
      <c r="MLY305" s="476"/>
      <c r="MLZ305" s="476"/>
      <c r="MMA305" s="476"/>
      <c r="MMB305" s="476"/>
      <c r="MMC305" s="475"/>
      <c r="MMD305" s="476"/>
      <c r="MME305" s="476"/>
      <c r="MMF305" s="476"/>
      <c r="MMG305" s="476"/>
      <c r="MMH305" s="476"/>
      <c r="MMI305" s="476"/>
      <c r="MMJ305" s="476"/>
      <c r="MMK305" s="475"/>
      <c r="MML305" s="476"/>
      <c r="MMM305" s="476"/>
      <c r="MMN305" s="476"/>
      <c r="MMO305" s="476"/>
      <c r="MMP305" s="476"/>
      <c r="MMQ305" s="476"/>
      <c r="MMR305" s="476"/>
      <c r="MMS305" s="475"/>
      <c r="MMT305" s="476"/>
      <c r="MMU305" s="476"/>
      <c r="MMV305" s="476"/>
      <c r="MMW305" s="476"/>
      <c r="MMX305" s="476"/>
      <c r="MMY305" s="476"/>
      <c r="MMZ305" s="476"/>
      <c r="MNA305" s="475"/>
      <c r="MNB305" s="476"/>
      <c r="MNC305" s="476"/>
      <c r="MND305" s="476"/>
      <c r="MNE305" s="476"/>
      <c r="MNF305" s="476"/>
      <c r="MNG305" s="476"/>
      <c r="MNH305" s="476"/>
      <c r="MNI305" s="475"/>
      <c r="MNJ305" s="476"/>
      <c r="MNK305" s="476"/>
      <c r="MNL305" s="476"/>
      <c r="MNM305" s="476"/>
      <c r="MNN305" s="476"/>
      <c r="MNO305" s="476"/>
      <c r="MNP305" s="476"/>
      <c r="MNQ305" s="475"/>
      <c r="MNR305" s="476"/>
      <c r="MNS305" s="476"/>
      <c r="MNT305" s="476"/>
      <c r="MNU305" s="476"/>
      <c r="MNV305" s="476"/>
      <c r="MNW305" s="476"/>
      <c r="MNX305" s="476"/>
      <c r="MNY305" s="475"/>
      <c r="MNZ305" s="476"/>
      <c r="MOA305" s="476"/>
      <c r="MOB305" s="476"/>
      <c r="MOC305" s="476"/>
      <c r="MOD305" s="476"/>
      <c r="MOE305" s="476"/>
      <c r="MOF305" s="476"/>
      <c r="MOG305" s="475"/>
      <c r="MOH305" s="476"/>
      <c r="MOI305" s="476"/>
      <c r="MOJ305" s="476"/>
      <c r="MOK305" s="476"/>
      <c r="MOL305" s="476"/>
      <c r="MOM305" s="476"/>
      <c r="MON305" s="476"/>
      <c r="MOO305" s="475"/>
      <c r="MOP305" s="476"/>
      <c r="MOQ305" s="476"/>
      <c r="MOR305" s="476"/>
      <c r="MOS305" s="476"/>
      <c r="MOT305" s="476"/>
      <c r="MOU305" s="476"/>
      <c r="MOV305" s="476"/>
      <c r="MOW305" s="475"/>
      <c r="MOX305" s="476"/>
      <c r="MOY305" s="476"/>
      <c r="MOZ305" s="476"/>
      <c r="MPA305" s="476"/>
      <c r="MPB305" s="476"/>
      <c r="MPC305" s="476"/>
      <c r="MPD305" s="476"/>
      <c r="MPE305" s="475"/>
      <c r="MPF305" s="476"/>
      <c r="MPG305" s="476"/>
      <c r="MPH305" s="476"/>
      <c r="MPI305" s="476"/>
      <c r="MPJ305" s="476"/>
      <c r="MPK305" s="476"/>
      <c r="MPL305" s="476"/>
      <c r="MPM305" s="475"/>
      <c r="MPN305" s="476"/>
      <c r="MPO305" s="476"/>
      <c r="MPP305" s="476"/>
      <c r="MPQ305" s="476"/>
      <c r="MPR305" s="476"/>
      <c r="MPS305" s="476"/>
      <c r="MPT305" s="476"/>
      <c r="MPU305" s="475"/>
      <c r="MPV305" s="476"/>
      <c r="MPW305" s="476"/>
      <c r="MPX305" s="476"/>
      <c r="MPY305" s="476"/>
      <c r="MPZ305" s="476"/>
      <c r="MQA305" s="476"/>
      <c r="MQB305" s="476"/>
      <c r="MQC305" s="475"/>
      <c r="MQD305" s="476"/>
      <c r="MQE305" s="476"/>
      <c r="MQF305" s="476"/>
      <c r="MQG305" s="476"/>
      <c r="MQH305" s="476"/>
      <c r="MQI305" s="476"/>
      <c r="MQJ305" s="476"/>
      <c r="MQK305" s="475"/>
      <c r="MQL305" s="476"/>
      <c r="MQM305" s="476"/>
      <c r="MQN305" s="476"/>
      <c r="MQO305" s="476"/>
      <c r="MQP305" s="476"/>
      <c r="MQQ305" s="476"/>
      <c r="MQR305" s="476"/>
      <c r="MQS305" s="475"/>
      <c r="MQT305" s="476"/>
      <c r="MQU305" s="476"/>
      <c r="MQV305" s="476"/>
      <c r="MQW305" s="476"/>
      <c r="MQX305" s="476"/>
      <c r="MQY305" s="476"/>
      <c r="MQZ305" s="476"/>
      <c r="MRA305" s="475"/>
      <c r="MRB305" s="476"/>
      <c r="MRC305" s="476"/>
      <c r="MRD305" s="476"/>
      <c r="MRE305" s="476"/>
      <c r="MRF305" s="476"/>
      <c r="MRG305" s="476"/>
      <c r="MRH305" s="476"/>
      <c r="MRI305" s="475"/>
      <c r="MRJ305" s="476"/>
      <c r="MRK305" s="476"/>
      <c r="MRL305" s="476"/>
      <c r="MRM305" s="476"/>
      <c r="MRN305" s="476"/>
      <c r="MRO305" s="476"/>
      <c r="MRP305" s="476"/>
      <c r="MRQ305" s="475"/>
      <c r="MRR305" s="476"/>
      <c r="MRS305" s="476"/>
      <c r="MRT305" s="476"/>
      <c r="MRU305" s="476"/>
      <c r="MRV305" s="476"/>
      <c r="MRW305" s="476"/>
      <c r="MRX305" s="476"/>
      <c r="MRY305" s="475"/>
      <c r="MRZ305" s="476"/>
      <c r="MSA305" s="476"/>
      <c r="MSB305" s="476"/>
      <c r="MSC305" s="476"/>
      <c r="MSD305" s="476"/>
      <c r="MSE305" s="476"/>
      <c r="MSF305" s="476"/>
      <c r="MSG305" s="475"/>
      <c r="MSH305" s="476"/>
      <c r="MSI305" s="476"/>
      <c r="MSJ305" s="476"/>
      <c r="MSK305" s="476"/>
      <c r="MSL305" s="476"/>
      <c r="MSM305" s="476"/>
      <c r="MSN305" s="476"/>
      <c r="MSO305" s="475"/>
      <c r="MSP305" s="476"/>
      <c r="MSQ305" s="476"/>
      <c r="MSR305" s="476"/>
      <c r="MSS305" s="476"/>
      <c r="MST305" s="476"/>
      <c r="MSU305" s="476"/>
      <c r="MSV305" s="476"/>
      <c r="MSW305" s="475"/>
      <c r="MSX305" s="476"/>
      <c r="MSY305" s="476"/>
      <c r="MSZ305" s="476"/>
      <c r="MTA305" s="476"/>
      <c r="MTB305" s="476"/>
      <c r="MTC305" s="476"/>
      <c r="MTD305" s="476"/>
      <c r="MTE305" s="475"/>
      <c r="MTF305" s="476"/>
      <c r="MTG305" s="476"/>
      <c r="MTH305" s="476"/>
      <c r="MTI305" s="476"/>
      <c r="MTJ305" s="476"/>
      <c r="MTK305" s="476"/>
      <c r="MTL305" s="476"/>
      <c r="MTM305" s="475"/>
      <c r="MTN305" s="476"/>
      <c r="MTO305" s="476"/>
      <c r="MTP305" s="476"/>
      <c r="MTQ305" s="476"/>
      <c r="MTR305" s="476"/>
      <c r="MTS305" s="476"/>
      <c r="MTT305" s="476"/>
      <c r="MTU305" s="475"/>
      <c r="MTV305" s="476"/>
      <c r="MTW305" s="476"/>
      <c r="MTX305" s="476"/>
      <c r="MTY305" s="476"/>
      <c r="MTZ305" s="476"/>
      <c r="MUA305" s="476"/>
      <c r="MUB305" s="476"/>
      <c r="MUC305" s="475"/>
      <c r="MUD305" s="476"/>
      <c r="MUE305" s="476"/>
      <c r="MUF305" s="476"/>
      <c r="MUG305" s="476"/>
      <c r="MUH305" s="476"/>
      <c r="MUI305" s="476"/>
      <c r="MUJ305" s="476"/>
      <c r="MUK305" s="475"/>
      <c r="MUL305" s="476"/>
      <c r="MUM305" s="476"/>
      <c r="MUN305" s="476"/>
      <c r="MUO305" s="476"/>
      <c r="MUP305" s="476"/>
      <c r="MUQ305" s="476"/>
      <c r="MUR305" s="476"/>
      <c r="MUS305" s="475"/>
      <c r="MUT305" s="476"/>
      <c r="MUU305" s="476"/>
      <c r="MUV305" s="476"/>
      <c r="MUW305" s="476"/>
      <c r="MUX305" s="476"/>
      <c r="MUY305" s="476"/>
      <c r="MUZ305" s="476"/>
      <c r="MVA305" s="475"/>
      <c r="MVB305" s="476"/>
      <c r="MVC305" s="476"/>
      <c r="MVD305" s="476"/>
      <c r="MVE305" s="476"/>
      <c r="MVF305" s="476"/>
      <c r="MVG305" s="476"/>
      <c r="MVH305" s="476"/>
      <c r="MVI305" s="475"/>
      <c r="MVJ305" s="476"/>
      <c r="MVK305" s="476"/>
      <c r="MVL305" s="476"/>
      <c r="MVM305" s="476"/>
      <c r="MVN305" s="476"/>
      <c r="MVO305" s="476"/>
      <c r="MVP305" s="476"/>
      <c r="MVQ305" s="475"/>
      <c r="MVR305" s="476"/>
      <c r="MVS305" s="476"/>
      <c r="MVT305" s="476"/>
      <c r="MVU305" s="476"/>
      <c r="MVV305" s="476"/>
      <c r="MVW305" s="476"/>
      <c r="MVX305" s="476"/>
      <c r="MVY305" s="475"/>
      <c r="MVZ305" s="476"/>
      <c r="MWA305" s="476"/>
      <c r="MWB305" s="476"/>
      <c r="MWC305" s="476"/>
      <c r="MWD305" s="476"/>
      <c r="MWE305" s="476"/>
      <c r="MWF305" s="476"/>
      <c r="MWG305" s="475"/>
      <c r="MWH305" s="476"/>
      <c r="MWI305" s="476"/>
      <c r="MWJ305" s="476"/>
      <c r="MWK305" s="476"/>
      <c r="MWL305" s="476"/>
      <c r="MWM305" s="476"/>
      <c r="MWN305" s="476"/>
      <c r="MWO305" s="475"/>
      <c r="MWP305" s="476"/>
      <c r="MWQ305" s="476"/>
      <c r="MWR305" s="476"/>
      <c r="MWS305" s="476"/>
      <c r="MWT305" s="476"/>
      <c r="MWU305" s="476"/>
      <c r="MWV305" s="476"/>
      <c r="MWW305" s="475"/>
      <c r="MWX305" s="476"/>
      <c r="MWY305" s="476"/>
      <c r="MWZ305" s="476"/>
      <c r="MXA305" s="476"/>
      <c r="MXB305" s="476"/>
      <c r="MXC305" s="476"/>
      <c r="MXD305" s="476"/>
      <c r="MXE305" s="475"/>
      <c r="MXF305" s="476"/>
      <c r="MXG305" s="476"/>
      <c r="MXH305" s="476"/>
      <c r="MXI305" s="476"/>
      <c r="MXJ305" s="476"/>
      <c r="MXK305" s="476"/>
      <c r="MXL305" s="476"/>
      <c r="MXM305" s="475"/>
      <c r="MXN305" s="476"/>
      <c r="MXO305" s="476"/>
      <c r="MXP305" s="476"/>
      <c r="MXQ305" s="476"/>
      <c r="MXR305" s="476"/>
      <c r="MXS305" s="476"/>
      <c r="MXT305" s="476"/>
      <c r="MXU305" s="475"/>
      <c r="MXV305" s="476"/>
      <c r="MXW305" s="476"/>
      <c r="MXX305" s="476"/>
      <c r="MXY305" s="476"/>
      <c r="MXZ305" s="476"/>
      <c r="MYA305" s="476"/>
      <c r="MYB305" s="476"/>
      <c r="MYC305" s="475"/>
      <c r="MYD305" s="476"/>
      <c r="MYE305" s="476"/>
      <c r="MYF305" s="476"/>
      <c r="MYG305" s="476"/>
      <c r="MYH305" s="476"/>
      <c r="MYI305" s="476"/>
      <c r="MYJ305" s="476"/>
      <c r="MYK305" s="475"/>
      <c r="MYL305" s="476"/>
      <c r="MYM305" s="476"/>
      <c r="MYN305" s="476"/>
      <c r="MYO305" s="476"/>
      <c r="MYP305" s="476"/>
      <c r="MYQ305" s="476"/>
      <c r="MYR305" s="476"/>
      <c r="MYS305" s="475"/>
      <c r="MYT305" s="476"/>
      <c r="MYU305" s="476"/>
      <c r="MYV305" s="476"/>
      <c r="MYW305" s="476"/>
      <c r="MYX305" s="476"/>
      <c r="MYY305" s="476"/>
      <c r="MYZ305" s="476"/>
      <c r="MZA305" s="475"/>
      <c r="MZB305" s="476"/>
      <c r="MZC305" s="476"/>
      <c r="MZD305" s="476"/>
      <c r="MZE305" s="476"/>
      <c r="MZF305" s="476"/>
      <c r="MZG305" s="476"/>
      <c r="MZH305" s="476"/>
      <c r="MZI305" s="475"/>
      <c r="MZJ305" s="476"/>
      <c r="MZK305" s="476"/>
      <c r="MZL305" s="476"/>
      <c r="MZM305" s="476"/>
      <c r="MZN305" s="476"/>
      <c r="MZO305" s="476"/>
      <c r="MZP305" s="476"/>
      <c r="MZQ305" s="475"/>
      <c r="MZR305" s="476"/>
      <c r="MZS305" s="476"/>
      <c r="MZT305" s="476"/>
      <c r="MZU305" s="476"/>
      <c r="MZV305" s="476"/>
      <c r="MZW305" s="476"/>
      <c r="MZX305" s="476"/>
      <c r="MZY305" s="475"/>
      <c r="MZZ305" s="476"/>
      <c r="NAA305" s="476"/>
      <c r="NAB305" s="476"/>
      <c r="NAC305" s="476"/>
      <c r="NAD305" s="476"/>
      <c r="NAE305" s="476"/>
      <c r="NAF305" s="476"/>
      <c r="NAG305" s="475"/>
      <c r="NAH305" s="476"/>
      <c r="NAI305" s="476"/>
      <c r="NAJ305" s="476"/>
      <c r="NAK305" s="476"/>
      <c r="NAL305" s="476"/>
      <c r="NAM305" s="476"/>
      <c r="NAN305" s="476"/>
      <c r="NAO305" s="475"/>
      <c r="NAP305" s="476"/>
      <c r="NAQ305" s="476"/>
      <c r="NAR305" s="476"/>
      <c r="NAS305" s="476"/>
      <c r="NAT305" s="476"/>
      <c r="NAU305" s="476"/>
      <c r="NAV305" s="476"/>
      <c r="NAW305" s="475"/>
      <c r="NAX305" s="476"/>
      <c r="NAY305" s="476"/>
      <c r="NAZ305" s="476"/>
      <c r="NBA305" s="476"/>
      <c r="NBB305" s="476"/>
      <c r="NBC305" s="476"/>
      <c r="NBD305" s="476"/>
      <c r="NBE305" s="475"/>
      <c r="NBF305" s="476"/>
      <c r="NBG305" s="476"/>
      <c r="NBH305" s="476"/>
      <c r="NBI305" s="476"/>
      <c r="NBJ305" s="476"/>
      <c r="NBK305" s="476"/>
      <c r="NBL305" s="476"/>
      <c r="NBM305" s="475"/>
      <c r="NBN305" s="476"/>
      <c r="NBO305" s="476"/>
      <c r="NBP305" s="476"/>
      <c r="NBQ305" s="476"/>
      <c r="NBR305" s="476"/>
      <c r="NBS305" s="476"/>
      <c r="NBT305" s="476"/>
      <c r="NBU305" s="475"/>
      <c r="NBV305" s="476"/>
      <c r="NBW305" s="476"/>
      <c r="NBX305" s="476"/>
      <c r="NBY305" s="476"/>
      <c r="NBZ305" s="476"/>
      <c r="NCA305" s="476"/>
      <c r="NCB305" s="476"/>
      <c r="NCC305" s="475"/>
      <c r="NCD305" s="476"/>
      <c r="NCE305" s="476"/>
      <c r="NCF305" s="476"/>
      <c r="NCG305" s="476"/>
      <c r="NCH305" s="476"/>
      <c r="NCI305" s="476"/>
      <c r="NCJ305" s="476"/>
      <c r="NCK305" s="475"/>
      <c r="NCL305" s="476"/>
      <c r="NCM305" s="476"/>
      <c r="NCN305" s="476"/>
      <c r="NCO305" s="476"/>
      <c r="NCP305" s="476"/>
      <c r="NCQ305" s="476"/>
      <c r="NCR305" s="476"/>
      <c r="NCS305" s="475"/>
      <c r="NCT305" s="476"/>
      <c r="NCU305" s="476"/>
      <c r="NCV305" s="476"/>
      <c r="NCW305" s="476"/>
      <c r="NCX305" s="476"/>
      <c r="NCY305" s="476"/>
      <c r="NCZ305" s="476"/>
      <c r="NDA305" s="475"/>
      <c r="NDB305" s="476"/>
      <c r="NDC305" s="476"/>
      <c r="NDD305" s="476"/>
      <c r="NDE305" s="476"/>
      <c r="NDF305" s="476"/>
      <c r="NDG305" s="476"/>
      <c r="NDH305" s="476"/>
      <c r="NDI305" s="475"/>
      <c r="NDJ305" s="476"/>
      <c r="NDK305" s="476"/>
      <c r="NDL305" s="476"/>
      <c r="NDM305" s="476"/>
      <c r="NDN305" s="476"/>
      <c r="NDO305" s="476"/>
      <c r="NDP305" s="476"/>
      <c r="NDQ305" s="475"/>
      <c r="NDR305" s="476"/>
      <c r="NDS305" s="476"/>
      <c r="NDT305" s="476"/>
      <c r="NDU305" s="476"/>
      <c r="NDV305" s="476"/>
      <c r="NDW305" s="476"/>
      <c r="NDX305" s="476"/>
      <c r="NDY305" s="475"/>
      <c r="NDZ305" s="476"/>
      <c r="NEA305" s="476"/>
      <c r="NEB305" s="476"/>
      <c r="NEC305" s="476"/>
      <c r="NED305" s="476"/>
      <c r="NEE305" s="476"/>
      <c r="NEF305" s="476"/>
      <c r="NEG305" s="475"/>
      <c r="NEH305" s="476"/>
      <c r="NEI305" s="476"/>
      <c r="NEJ305" s="476"/>
      <c r="NEK305" s="476"/>
      <c r="NEL305" s="476"/>
      <c r="NEM305" s="476"/>
      <c r="NEN305" s="476"/>
      <c r="NEO305" s="475"/>
      <c r="NEP305" s="476"/>
      <c r="NEQ305" s="476"/>
      <c r="NER305" s="476"/>
      <c r="NES305" s="476"/>
      <c r="NET305" s="476"/>
      <c r="NEU305" s="476"/>
      <c r="NEV305" s="476"/>
      <c r="NEW305" s="475"/>
      <c r="NEX305" s="476"/>
      <c r="NEY305" s="476"/>
      <c r="NEZ305" s="476"/>
      <c r="NFA305" s="476"/>
      <c r="NFB305" s="476"/>
      <c r="NFC305" s="476"/>
      <c r="NFD305" s="476"/>
      <c r="NFE305" s="475"/>
      <c r="NFF305" s="476"/>
      <c r="NFG305" s="476"/>
      <c r="NFH305" s="476"/>
      <c r="NFI305" s="476"/>
      <c r="NFJ305" s="476"/>
      <c r="NFK305" s="476"/>
      <c r="NFL305" s="476"/>
      <c r="NFM305" s="475"/>
      <c r="NFN305" s="476"/>
      <c r="NFO305" s="476"/>
      <c r="NFP305" s="476"/>
      <c r="NFQ305" s="476"/>
      <c r="NFR305" s="476"/>
      <c r="NFS305" s="476"/>
      <c r="NFT305" s="476"/>
      <c r="NFU305" s="475"/>
      <c r="NFV305" s="476"/>
      <c r="NFW305" s="476"/>
      <c r="NFX305" s="476"/>
      <c r="NFY305" s="476"/>
      <c r="NFZ305" s="476"/>
      <c r="NGA305" s="476"/>
      <c r="NGB305" s="476"/>
      <c r="NGC305" s="475"/>
      <c r="NGD305" s="476"/>
      <c r="NGE305" s="476"/>
      <c r="NGF305" s="476"/>
      <c r="NGG305" s="476"/>
      <c r="NGH305" s="476"/>
      <c r="NGI305" s="476"/>
      <c r="NGJ305" s="476"/>
      <c r="NGK305" s="475"/>
      <c r="NGL305" s="476"/>
      <c r="NGM305" s="476"/>
      <c r="NGN305" s="476"/>
      <c r="NGO305" s="476"/>
      <c r="NGP305" s="476"/>
      <c r="NGQ305" s="476"/>
      <c r="NGR305" s="476"/>
      <c r="NGS305" s="475"/>
      <c r="NGT305" s="476"/>
      <c r="NGU305" s="476"/>
      <c r="NGV305" s="476"/>
      <c r="NGW305" s="476"/>
      <c r="NGX305" s="476"/>
      <c r="NGY305" s="476"/>
      <c r="NGZ305" s="476"/>
      <c r="NHA305" s="475"/>
      <c r="NHB305" s="476"/>
      <c r="NHC305" s="476"/>
      <c r="NHD305" s="476"/>
      <c r="NHE305" s="476"/>
      <c r="NHF305" s="476"/>
      <c r="NHG305" s="476"/>
      <c r="NHH305" s="476"/>
      <c r="NHI305" s="475"/>
      <c r="NHJ305" s="476"/>
      <c r="NHK305" s="476"/>
      <c r="NHL305" s="476"/>
      <c r="NHM305" s="476"/>
      <c r="NHN305" s="476"/>
      <c r="NHO305" s="476"/>
      <c r="NHP305" s="476"/>
      <c r="NHQ305" s="475"/>
      <c r="NHR305" s="476"/>
      <c r="NHS305" s="476"/>
      <c r="NHT305" s="476"/>
      <c r="NHU305" s="476"/>
      <c r="NHV305" s="476"/>
      <c r="NHW305" s="476"/>
      <c r="NHX305" s="476"/>
      <c r="NHY305" s="475"/>
      <c r="NHZ305" s="476"/>
      <c r="NIA305" s="476"/>
      <c r="NIB305" s="476"/>
      <c r="NIC305" s="476"/>
      <c r="NID305" s="476"/>
      <c r="NIE305" s="476"/>
      <c r="NIF305" s="476"/>
      <c r="NIG305" s="475"/>
      <c r="NIH305" s="476"/>
      <c r="NII305" s="476"/>
      <c r="NIJ305" s="476"/>
      <c r="NIK305" s="476"/>
      <c r="NIL305" s="476"/>
      <c r="NIM305" s="476"/>
      <c r="NIN305" s="476"/>
      <c r="NIO305" s="475"/>
      <c r="NIP305" s="476"/>
      <c r="NIQ305" s="476"/>
      <c r="NIR305" s="476"/>
      <c r="NIS305" s="476"/>
      <c r="NIT305" s="476"/>
      <c r="NIU305" s="476"/>
      <c r="NIV305" s="476"/>
      <c r="NIW305" s="475"/>
      <c r="NIX305" s="476"/>
      <c r="NIY305" s="476"/>
      <c r="NIZ305" s="476"/>
      <c r="NJA305" s="476"/>
      <c r="NJB305" s="476"/>
      <c r="NJC305" s="476"/>
      <c r="NJD305" s="476"/>
      <c r="NJE305" s="475"/>
      <c r="NJF305" s="476"/>
      <c r="NJG305" s="476"/>
      <c r="NJH305" s="476"/>
      <c r="NJI305" s="476"/>
      <c r="NJJ305" s="476"/>
      <c r="NJK305" s="476"/>
      <c r="NJL305" s="476"/>
      <c r="NJM305" s="475"/>
      <c r="NJN305" s="476"/>
      <c r="NJO305" s="476"/>
      <c r="NJP305" s="476"/>
      <c r="NJQ305" s="476"/>
      <c r="NJR305" s="476"/>
      <c r="NJS305" s="476"/>
      <c r="NJT305" s="476"/>
      <c r="NJU305" s="475"/>
      <c r="NJV305" s="476"/>
      <c r="NJW305" s="476"/>
      <c r="NJX305" s="476"/>
      <c r="NJY305" s="476"/>
      <c r="NJZ305" s="476"/>
      <c r="NKA305" s="476"/>
      <c r="NKB305" s="476"/>
      <c r="NKC305" s="475"/>
      <c r="NKD305" s="476"/>
      <c r="NKE305" s="476"/>
      <c r="NKF305" s="476"/>
      <c r="NKG305" s="476"/>
      <c r="NKH305" s="476"/>
      <c r="NKI305" s="476"/>
      <c r="NKJ305" s="476"/>
      <c r="NKK305" s="475"/>
      <c r="NKL305" s="476"/>
      <c r="NKM305" s="476"/>
      <c r="NKN305" s="476"/>
      <c r="NKO305" s="476"/>
      <c r="NKP305" s="476"/>
      <c r="NKQ305" s="476"/>
      <c r="NKR305" s="476"/>
      <c r="NKS305" s="475"/>
      <c r="NKT305" s="476"/>
      <c r="NKU305" s="476"/>
      <c r="NKV305" s="476"/>
      <c r="NKW305" s="476"/>
      <c r="NKX305" s="476"/>
      <c r="NKY305" s="476"/>
      <c r="NKZ305" s="476"/>
      <c r="NLA305" s="475"/>
      <c r="NLB305" s="476"/>
      <c r="NLC305" s="476"/>
      <c r="NLD305" s="476"/>
      <c r="NLE305" s="476"/>
      <c r="NLF305" s="476"/>
      <c r="NLG305" s="476"/>
      <c r="NLH305" s="476"/>
      <c r="NLI305" s="475"/>
      <c r="NLJ305" s="476"/>
      <c r="NLK305" s="476"/>
      <c r="NLL305" s="476"/>
      <c r="NLM305" s="476"/>
      <c r="NLN305" s="476"/>
      <c r="NLO305" s="476"/>
      <c r="NLP305" s="476"/>
      <c r="NLQ305" s="475"/>
      <c r="NLR305" s="476"/>
      <c r="NLS305" s="476"/>
      <c r="NLT305" s="476"/>
      <c r="NLU305" s="476"/>
      <c r="NLV305" s="476"/>
      <c r="NLW305" s="476"/>
      <c r="NLX305" s="476"/>
      <c r="NLY305" s="475"/>
      <c r="NLZ305" s="476"/>
      <c r="NMA305" s="476"/>
      <c r="NMB305" s="476"/>
      <c r="NMC305" s="476"/>
      <c r="NMD305" s="476"/>
      <c r="NME305" s="476"/>
      <c r="NMF305" s="476"/>
      <c r="NMG305" s="475"/>
      <c r="NMH305" s="476"/>
      <c r="NMI305" s="476"/>
      <c r="NMJ305" s="476"/>
      <c r="NMK305" s="476"/>
      <c r="NML305" s="476"/>
      <c r="NMM305" s="476"/>
      <c r="NMN305" s="476"/>
      <c r="NMO305" s="475"/>
      <c r="NMP305" s="476"/>
      <c r="NMQ305" s="476"/>
      <c r="NMR305" s="476"/>
      <c r="NMS305" s="476"/>
      <c r="NMT305" s="476"/>
      <c r="NMU305" s="476"/>
      <c r="NMV305" s="476"/>
      <c r="NMW305" s="475"/>
      <c r="NMX305" s="476"/>
      <c r="NMY305" s="476"/>
      <c r="NMZ305" s="476"/>
      <c r="NNA305" s="476"/>
      <c r="NNB305" s="476"/>
      <c r="NNC305" s="476"/>
      <c r="NND305" s="476"/>
      <c r="NNE305" s="475"/>
      <c r="NNF305" s="476"/>
      <c r="NNG305" s="476"/>
      <c r="NNH305" s="476"/>
      <c r="NNI305" s="476"/>
      <c r="NNJ305" s="476"/>
      <c r="NNK305" s="476"/>
      <c r="NNL305" s="476"/>
      <c r="NNM305" s="475"/>
      <c r="NNN305" s="476"/>
      <c r="NNO305" s="476"/>
      <c r="NNP305" s="476"/>
      <c r="NNQ305" s="476"/>
      <c r="NNR305" s="476"/>
      <c r="NNS305" s="476"/>
      <c r="NNT305" s="476"/>
      <c r="NNU305" s="475"/>
      <c r="NNV305" s="476"/>
      <c r="NNW305" s="476"/>
      <c r="NNX305" s="476"/>
      <c r="NNY305" s="476"/>
      <c r="NNZ305" s="476"/>
      <c r="NOA305" s="476"/>
      <c r="NOB305" s="476"/>
      <c r="NOC305" s="475"/>
      <c r="NOD305" s="476"/>
      <c r="NOE305" s="476"/>
      <c r="NOF305" s="476"/>
      <c r="NOG305" s="476"/>
      <c r="NOH305" s="476"/>
      <c r="NOI305" s="476"/>
      <c r="NOJ305" s="476"/>
      <c r="NOK305" s="475"/>
      <c r="NOL305" s="476"/>
      <c r="NOM305" s="476"/>
      <c r="NON305" s="476"/>
      <c r="NOO305" s="476"/>
      <c r="NOP305" s="476"/>
      <c r="NOQ305" s="476"/>
      <c r="NOR305" s="476"/>
      <c r="NOS305" s="475"/>
      <c r="NOT305" s="476"/>
      <c r="NOU305" s="476"/>
      <c r="NOV305" s="476"/>
      <c r="NOW305" s="476"/>
      <c r="NOX305" s="476"/>
      <c r="NOY305" s="476"/>
      <c r="NOZ305" s="476"/>
      <c r="NPA305" s="475"/>
      <c r="NPB305" s="476"/>
      <c r="NPC305" s="476"/>
      <c r="NPD305" s="476"/>
      <c r="NPE305" s="476"/>
      <c r="NPF305" s="476"/>
      <c r="NPG305" s="476"/>
      <c r="NPH305" s="476"/>
      <c r="NPI305" s="475"/>
      <c r="NPJ305" s="476"/>
      <c r="NPK305" s="476"/>
      <c r="NPL305" s="476"/>
      <c r="NPM305" s="476"/>
      <c r="NPN305" s="476"/>
      <c r="NPO305" s="476"/>
      <c r="NPP305" s="476"/>
      <c r="NPQ305" s="475"/>
      <c r="NPR305" s="476"/>
      <c r="NPS305" s="476"/>
      <c r="NPT305" s="476"/>
      <c r="NPU305" s="476"/>
      <c r="NPV305" s="476"/>
      <c r="NPW305" s="476"/>
      <c r="NPX305" s="476"/>
      <c r="NPY305" s="475"/>
      <c r="NPZ305" s="476"/>
      <c r="NQA305" s="476"/>
      <c r="NQB305" s="476"/>
      <c r="NQC305" s="476"/>
      <c r="NQD305" s="476"/>
      <c r="NQE305" s="476"/>
      <c r="NQF305" s="476"/>
      <c r="NQG305" s="475"/>
      <c r="NQH305" s="476"/>
      <c r="NQI305" s="476"/>
      <c r="NQJ305" s="476"/>
      <c r="NQK305" s="476"/>
      <c r="NQL305" s="476"/>
      <c r="NQM305" s="476"/>
      <c r="NQN305" s="476"/>
      <c r="NQO305" s="475"/>
      <c r="NQP305" s="476"/>
      <c r="NQQ305" s="476"/>
      <c r="NQR305" s="476"/>
      <c r="NQS305" s="476"/>
      <c r="NQT305" s="476"/>
      <c r="NQU305" s="476"/>
      <c r="NQV305" s="476"/>
      <c r="NQW305" s="475"/>
      <c r="NQX305" s="476"/>
      <c r="NQY305" s="476"/>
      <c r="NQZ305" s="476"/>
      <c r="NRA305" s="476"/>
      <c r="NRB305" s="476"/>
      <c r="NRC305" s="476"/>
      <c r="NRD305" s="476"/>
      <c r="NRE305" s="475"/>
      <c r="NRF305" s="476"/>
      <c r="NRG305" s="476"/>
      <c r="NRH305" s="476"/>
      <c r="NRI305" s="476"/>
      <c r="NRJ305" s="476"/>
      <c r="NRK305" s="476"/>
      <c r="NRL305" s="476"/>
      <c r="NRM305" s="475"/>
      <c r="NRN305" s="476"/>
      <c r="NRO305" s="476"/>
      <c r="NRP305" s="476"/>
      <c r="NRQ305" s="476"/>
      <c r="NRR305" s="476"/>
      <c r="NRS305" s="476"/>
      <c r="NRT305" s="476"/>
      <c r="NRU305" s="475"/>
      <c r="NRV305" s="476"/>
      <c r="NRW305" s="476"/>
      <c r="NRX305" s="476"/>
      <c r="NRY305" s="476"/>
      <c r="NRZ305" s="476"/>
      <c r="NSA305" s="476"/>
      <c r="NSB305" s="476"/>
      <c r="NSC305" s="475"/>
      <c r="NSD305" s="476"/>
      <c r="NSE305" s="476"/>
      <c r="NSF305" s="476"/>
      <c r="NSG305" s="476"/>
      <c r="NSH305" s="476"/>
      <c r="NSI305" s="476"/>
      <c r="NSJ305" s="476"/>
      <c r="NSK305" s="475"/>
      <c r="NSL305" s="476"/>
      <c r="NSM305" s="476"/>
      <c r="NSN305" s="476"/>
      <c r="NSO305" s="476"/>
      <c r="NSP305" s="476"/>
      <c r="NSQ305" s="476"/>
      <c r="NSR305" s="476"/>
      <c r="NSS305" s="475"/>
      <c r="NST305" s="476"/>
      <c r="NSU305" s="476"/>
      <c r="NSV305" s="476"/>
      <c r="NSW305" s="476"/>
      <c r="NSX305" s="476"/>
      <c r="NSY305" s="476"/>
      <c r="NSZ305" s="476"/>
      <c r="NTA305" s="475"/>
      <c r="NTB305" s="476"/>
      <c r="NTC305" s="476"/>
      <c r="NTD305" s="476"/>
      <c r="NTE305" s="476"/>
      <c r="NTF305" s="476"/>
      <c r="NTG305" s="476"/>
      <c r="NTH305" s="476"/>
      <c r="NTI305" s="475"/>
      <c r="NTJ305" s="476"/>
      <c r="NTK305" s="476"/>
      <c r="NTL305" s="476"/>
      <c r="NTM305" s="476"/>
      <c r="NTN305" s="476"/>
      <c r="NTO305" s="476"/>
      <c r="NTP305" s="476"/>
      <c r="NTQ305" s="475"/>
      <c r="NTR305" s="476"/>
      <c r="NTS305" s="476"/>
      <c r="NTT305" s="476"/>
      <c r="NTU305" s="476"/>
      <c r="NTV305" s="476"/>
      <c r="NTW305" s="476"/>
      <c r="NTX305" s="476"/>
      <c r="NTY305" s="475"/>
      <c r="NTZ305" s="476"/>
      <c r="NUA305" s="476"/>
      <c r="NUB305" s="476"/>
      <c r="NUC305" s="476"/>
      <c r="NUD305" s="476"/>
      <c r="NUE305" s="476"/>
      <c r="NUF305" s="476"/>
      <c r="NUG305" s="475"/>
      <c r="NUH305" s="476"/>
      <c r="NUI305" s="476"/>
      <c r="NUJ305" s="476"/>
      <c r="NUK305" s="476"/>
      <c r="NUL305" s="476"/>
      <c r="NUM305" s="476"/>
      <c r="NUN305" s="476"/>
      <c r="NUO305" s="475"/>
      <c r="NUP305" s="476"/>
      <c r="NUQ305" s="476"/>
      <c r="NUR305" s="476"/>
      <c r="NUS305" s="476"/>
      <c r="NUT305" s="476"/>
      <c r="NUU305" s="476"/>
      <c r="NUV305" s="476"/>
      <c r="NUW305" s="475"/>
      <c r="NUX305" s="476"/>
      <c r="NUY305" s="476"/>
      <c r="NUZ305" s="476"/>
      <c r="NVA305" s="476"/>
      <c r="NVB305" s="476"/>
      <c r="NVC305" s="476"/>
      <c r="NVD305" s="476"/>
      <c r="NVE305" s="475"/>
      <c r="NVF305" s="476"/>
      <c r="NVG305" s="476"/>
      <c r="NVH305" s="476"/>
      <c r="NVI305" s="476"/>
      <c r="NVJ305" s="476"/>
      <c r="NVK305" s="476"/>
      <c r="NVL305" s="476"/>
      <c r="NVM305" s="475"/>
      <c r="NVN305" s="476"/>
      <c r="NVO305" s="476"/>
      <c r="NVP305" s="476"/>
      <c r="NVQ305" s="476"/>
      <c r="NVR305" s="476"/>
      <c r="NVS305" s="476"/>
      <c r="NVT305" s="476"/>
      <c r="NVU305" s="475"/>
      <c r="NVV305" s="476"/>
      <c r="NVW305" s="476"/>
      <c r="NVX305" s="476"/>
      <c r="NVY305" s="476"/>
      <c r="NVZ305" s="476"/>
      <c r="NWA305" s="476"/>
      <c r="NWB305" s="476"/>
      <c r="NWC305" s="475"/>
      <c r="NWD305" s="476"/>
      <c r="NWE305" s="476"/>
      <c r="NWF305" s="476"/>
      <c r="NWG305" s="476"/>
      <c r="NWH305" s="476"/>
      <c r="NWI305" s="476"/>
      <c r="NWJ305" s="476"/>
      <c r="NWK305" s="475"/>
      <c r="NWL305" s="476"/>
      <c r="NWM305" s="476"/>
      <c r="NWN305" s="476"/>
      <c r="NWO305" s="476"/>
      <c r="NWP305" s="476"/>
      <c r="NWQ305" s="476"/>
      <c r="NWR305" s="476"/>
      <c r="NWS305" s="475"/>
      <c r="NWT305" s="476"/>
      <c r="NWU305" s="476"/>
      <c r="NWV305" s="476"/>
      <c r="NWW305" s="476"/>
      <c r="NWX305" s="476"/>
      <c r="NWY305" s="476"/>
      <c r="NWZ305" s="476"/>
      <c r="NXA305" s="475"/>
      <c r="NXB305" s="476"/>
      <c r="NXC305" s="476"/>
      <c r="NXD305" s="476"/>
      <c r="NXE305" s="476"/>
      <c r="NXF305" s="476"/>
      <c r="NXG305" s="476"/>
      <c r="NXH305" s="476"/>
      <c r="NXI305" s="475"/>
      <c r="NXJ305" s="476"/>
      <c r="NXK305" s="476"/>
      <c r="NXL305" s="476"/>
      <c r="NXM305" s="476"/>
      <c r="NXN305" s="476"/>
      <c r="NXO305" s="476"/>
      <c r="NXP305" s="476"/>
      <c r="NXQ305" s="475"/>
      <c r="NXR305" s="476"/>
      <c r="NXS305" s="476"/>
      <c r="NXT305" s="476"/>
      <c r="NXU305" s="476"/>
      <c r="NXV305" s="476"/>
      <c r="NXW305" s="476"/>
      <c r="NXX305" s="476"/>
      <c r="NXY305" s="475"/>
      <c r="NXZ305" s="476"/>
      <c r="NYA305" s="476"/>
      <c r="NYB305" s="476"/>
      <c r="NYC305" s="476"/>
      <c r="NYD305" s="476"/>
      <c r="NYE305" s="476"/>
      <c r="NYF305" s="476"/>
      <c r="NYG305" s="475"/>
      <c r="NYH305" s="476"/>
      <c r="NYI305" s="476"/>
      <c r="NYJ305" s="476"/>
      <c r="NYK305" s="476"/>
      <c r="NYL305" s="476"/>
      <c r="NYM305" s="476"/>
      <c r="NYN305" s="476"/>
      <c r="NYO305" s="475"/>
      <c r="NYP305" s="476"/>
      <c r="NYQ305" s="476"/>
      <c r="NYR305" s="476"/>
      <c r="NYS305" s="476"/>
      <c r="NYT305" s="476"/>
      <c r="NYU305" s="476"/>
      <c r="NYV305" s="476"/>
      <c r="NYW305" s="475"/>
      <c r="NYX305" s="476"/>
      <c r="NYY305" s="476"/>
      <c r="NYZ305" s="476"/>
      <c r="NZA305" s="476"/>
      <c r="NZB305" s="476"/>
      <c r="NZC305" s="476"/>
      <c r="NZD305" s="476"/>
      <c r="NZE305" s="475"/>
      <c r="NZF305" s="476"/>
      <c r="NZG305" s="476"/>
      <c r="NZH305" s="476"/>
      <c r="NZI305" s="476"/>
      <c r="NZJ305" s="476"/>
      <c r="NZK305" s="476"/>
      <c r="NZL305" s="476"/>
      <c r="NZM305" s="475"/>
      <c r="NZN305" s="476"/>
      <c r="NZO305" s="476"/>
      <c r="NZP305" s="476"/>
      <c r="NZQ305" s="476"/>
      <c r="NZR305" s="476"/>
      <c r="NZS305" s="476"/>
      <c r="NZT305" s="476"/>
      <c r="NZU305" s="475"/>
      <c r="NZV305" s="476"/>
      <c r="NZW305" s="476"/>
      <c r="NZX305" s="476"/>
      <c r="NZY305" s="476"/>
      <c r="NZZ305" s="476"/>
      <c r="OAA305" s="476"/>
      <c r="OAB305" s="476"/>
      <c r="OAC305" s="475"/>
      <c r="OAD305" s="476"/>
      <c r="OAE305" s="476"/>
      <c r="OAF305" s="476"/>
      <c r="OAG305" s="476"/>
      <c r="OAH305" s="476"/>
      <c r="OAI305" s="476"/>
      <c r="OAJ305" s="476"/>
      <c r="OAK305" s="475"/>
      <c r="OAL305" s="476"/>
      <c r="OAM305" s="476"/>
      <c r="OAN305" s="476"/>
      <c r="OAO305" s="476"/>
      <c r="OAP305" s="476"/>
      <c r="OAQ305" s="476"/>
      <c r="OAR305" s="476"/>
      <c r="OAS305" s="475"/>
      <c r="OAT305" s="476"/>
      <c r="OAU305" s="476"/>
      <c r="OAV305" s="476"/>
      <c r="OAW305" s="476"/>
      <c r="OAX305" s="476"/>
      <c r="OAY305" s="476"/>
      <c r="OAZ305" s="476"/>
      <c r="OBA305" s="475"/>
      <c r="OBB305" s="476"/>
      <c r="OBC305" s="476"/>
      <c r="OBD305" s="476"/>
      <c r="OBE305" s="476"/>
      <c r="OBF305" s="476"/>
      <c r="OBG305" s="476"/>
      <c r="OBH305" s="476"/>
      <c r="OBI305" s="475"/>
      <c r="OBJ305" s="476"/>
      <c r="OBK305" s="476"/>
      <c r="OBL305" s="476"/>
      <c r="OBM305" s="476"/>
      <c r="OBN305" s="476"/>
      <c r="OBO305" s="476"/>
      <c r="OBP305" s="476"/>
      <c r="OBQ305" s="475"/>
      <c r="OBR305" s="476"/>
      <c r="OBS305" s="476"/>
      <c r="OBT305" s="476"/>
      <c r="OBU305" s="476"/>
      <c r="OBV305" s="476"/>
      <c r="OBW305" s="476"/>
      <c r="OBX305" s="476"/>
      <c r="OBY305" s="475"/>
      <c r="OBZ305" s="476"/>
      <c r="OCA305" s="476"/>
      <c r="OCB305" s="476"/>
      <c r="OCC305" s="476"/>
      <c r="OCD305" s="476"/>
      <c r="OCE305" s="476"/>
      <c r="OCF305" s="476"/>
      <c r="OCG305" s="475"/>
      <c r="OCH305" s="476"/>
      <c r="OCI305" s="476"/>
      <c r="OCJ305" s="476"/>
      <c r="OCK305" s="476"/>
      <c r="OCL305" s="476"/>
      <c r="OCM305" s="476"/>
      <c r="OCN305" s="476"/>
      <c r="OCO305" s="475"/>
      <c r="OCP305" s="476"/>
      <c r="OCQ305" s="476"/>
      <c r="OCR305" s="476"/>
      <c r="OCS305" s="476"/>
      <c r="OCT305" s="476"/>
      <c r="OCU305" s="476"/>
      <c r="OCV305" s="476"/>
      <c r="OCW305" s="475"/>
      <c r="OCX305" s="476"/>
      <c r="OCY305" s="476"/>
      <c r="OCZ305" s="476"/>
      <c r="ODA305" s="476"/>
      <c r="ODB305" s="476"/>
      <c r="ODC305" s="476"/>
      <c r="ODD305" s="476"/>
      <c r="ODE305" s="475"/>
      <c r="ODF305" s="476"/>
      <c r="ODG305" s="476"/>
      <c r="ODH305" s="476"/>
      <c r="ODI305" s="476"/>
      <c r="ODJ305" s="476"/>
      <c r="ODK305" s="476"/>
      <c r="ODL305" s="476"/>
      <c r="ODM305" s="475"/>
      <c r="ODN305" s="476"/>
      <c r="ODO305" s="476"/>
      <c r="ODP305" s="476"/>
      <c r="ODQ305" s="476"/>
      <c r="ODR305" s="476"/>
      <c r="ODS305" s="476"/>
      <c r="ODT305" s="476"/>
      <c r="ODU305" s="475"/>
      <c r="ODV305" s="476"/>
      <c r="ODW305" s="476"/>
      <c r="ODX305" s="476"/>
      <c r="ODY305" s="476"/>
      <c r="ODZ305" s="476"/>
      <c r="OEA305" s="476"/>
      <c r="OEB305" s="476"/>
      <c r="OEC305" s="475"/>
      <c r="OED305" s="476"/>
      <c r="OEE305" s="476"/>
      <c r="OEF305" s="476"/>
      <c r="OEG305" s="476"/>
      <c r="OEH305" s="476"/>
      <c r="OEI305" s="476"/>
      <c r="OEJ305" s="476"/>
      <c r="OEK305" s="475"/>
      <c r="OEL305" s="476"/>
      <c r="OEM305" s="476"/>
      <c r="OEN305" s="476"/>
      <c r="OEO305" s="476"/>
      <c r="OEP305" s="476"/>
      <c r="OEQ305" s="476"/>
      <c r="OER305" s="476"/>
      <c r="OES305" s="475"/>
      <c r="OET305" s="476"/>
      <c r="OEU305" s="476"/>
      <c r="OEV305" s="476"/>
      <c r="OEW305" s="476"/>
      <c r="OEX305" s="476"/>
      <c r="OEY305" s="476"/>
      <c r="OEZ305" s="476"/>
      <c r="OFA305" s="475"/>
      <c r="OFB305" s="476"/>
      <c r="OFC305" s="476"/>
      <c r="OFD305" s="476"/>
      <c r="OFE305" s="476"/>
      <c r="OFF305" s="476"/>
      <c r="OFG305" s="476"/>
      <c r="OFH305" s="476"/>
      <c r="OFI305" s="475"/>
      <c r="OFJ305" s="476"/>
      <c r="OFK305" s="476"/>
      <c r="OFL305" s="476"/>
      <c r="OFM305" s="476"/>
      <c r="OFN305" s="476"/>
      <c r="OFO305" s="476"/>
      <c r="OFP305" s="476"/>
      <c r="OFQ305" s="475"/>
      <c r="OFR305" s="476"/>
      <c r="OFS305" s="476"/>
      <c r="OFT305" s="476"/>
      <c r="OFU305" s="476"/>
      <c r="OFV305" s="476"/>
      <c r="OFW305" s="476"/>
      <c r="OFX305" s="476"/>
      <c r="OFY305" s="475"/>
      <c r="OFZ305" s="476"/>
      <c r="OGA305" s="476"/>
      <c r="OGB305" s="476"/>
      <c r="OGC305" s="476"/>
      <c r="OGD305" s="476"/>
      <c r="OGE305" s="476"/>
      <c r="OGF305" s="476"/>
      <c r="OGG305" s="475"/>
      <c r="OGH305" s="476"/>
      <c r="OGI305" s="476"/>
      <c r="OGJ305" s="476"/>
      <c r="OGK305" s="476"/>
      <c r="OGL305" s="476"/>
      <c r="OGM305" s="476"/>
      <c r="OGN305" s="476"/>
      <c r="OGO305" s="475"/>
      <c r="OGP305" s="476"/>
      <c r="OGQ305" s="476"/>
      <c r="OGR305" s="476"/>
      <c r="OGS305" s="476"/>
      <c r="OGT305" s="476"/>
      <c r="OGU305" s="476"/>
      <c r="OGV305" s="476"/>
      <c r="OGW305" s="475"/>
      <c r="OGX305" s="476"/>
      <c r="OGY305" s="476"/>
      <c r="OGZ305" s="476"/>
      <c r="OHA305" s="476"/>
      <c r="OHB305" s="476"/>
      <c r="OHC305" s="476"/>
      <c r="OHD305" s="476"/>
      <c r="OHE305" s="475"/>
      <c r="OHF305" s="476"/>
      <c r="OHG305" s="476"/>
      <c r="OHH305" s="476"/>
      <c r="OHI305" s="476"/>
      <c r="OHJ305" s="476"/>
      <c r="OHK305" s="476"/>
      <c r="OHL305" s="476"/>
      <c r="OHM305" s="475"/>
      <c r="OHN305" s="476"/>
      <c r="OHO305" s="476"/>
      <c r="OHP305" s="476"/>
      <c r="OHQ305" s="476"/>
      <c r="OHR305" s="476"/>
      <c r="OHS305" s="476"/>
      <c r="OHT305" s="476"/>
      <c r="OHU305" s="475"/>
      <c r="OHV305" s="476"/>
      <c r="OHW305" s="476"/>
      <c r="OHX305" s="476"/>
      <c r="OHY305" s="476"/>
      <c r="OHZ305" s="476"/>
      <c r="OIA305" s="476"/>
      <c r="OIB305" s="476"/>
      <c r="OIC305" s="475"/>
      <c r="OID305" s="476"/>
      <c r="OIE305" s="476"/>
      <c r="OIF305" s="476"/>
      <c r="OIG305" s="476"/>
      <c r="OIH305" s="476"/>
      <c r="OII305" s="476"/>
      <c r="OIJ305" s="476"/>
      <c r="OIK305" s="475"/>
      <c r="OIL305" s="476"/>
      <c r="OIM305" s="476"/>
      <c r="OIN305" s="476"/>
      <c r="OIO305" s="476"/>
      <c r="OIP305" s="476"/>
      <c r="OIQ305" s="476"/>
      <c r="OIR305" s="476"/>
      <c r="OIS305" s="475"/>
      <c r="OIT305" s="476"/>
      <c r="OIU305" s="476"/>
      <c r="OIV305" s="476"/>
      <c r="OIW305" s="476"/>
      <c r="OIX305" s="476"/>
      <c r="OIY305" s="476"/>
      <c r="OIZ305" s="476"/>
      <c r="OJA305" s="475"/>
      <c r="OJB305" s="476"/>
      <c r="OJC305" s="476"/>
      <c r="OJD305" s="476"/>
      <c r="OJE305" s="476"/>
      <c r="OJF305" s="476"/>
      <c r="OJG305" s="476"/>
      <c r="OJH305" s="476"/>
      <c r="OJI305" s="475"/>
      <c r="OJJ305" s="476"/>
      <c r="OJK305" s="476"/>
      <c r="OJL305" s="476"/>
      <c r="OJM305" s="476"/>
      <c r="OJN305" s="476"/>
      <c r="OJO305" s="476"/>
      <c r="OJP305" s="476"/>
      <c r="OJQ305" s="475"/>
      <c r="OJR305" s="476"/>
      <c r="OJS305" s="476"/>
      <c r="OJT305" s="476"/>
      <c r="OJU305" s="476"/>
      <c r="OJV305" s="476"/>
      <c r="OJW305" s="476"/>
      <c r="OJX305" s="476"/>
      <c r="OJY305" s="475"/>
      <c r="OJZ305" s="476"/>
      <c r="OKA305" s="476"/>
      <c r="OKB305" s="476"/>
      <c r="OKC305" s="476"/>
      <c r="OKD305" s="476"/>
      <c r="OKE305" s="476"/>
      <c r="OKF305" s="476"/>
      <c r="OKG305" s="475"/>
      <c r="OKH305" s="476"/>
      <c r="OKI305" s="476"/>
      <c r="OKJ305" s="476"/>
      <c r="OKK305" s="476"/>
      <c r="OKL305" s="476"/>
      <c r="OKM305" s="476"/>
      <c r="OKN305" s="476"/>
      <c r="OKO305" s="475"/>
      <c r="OKP305" s="476"/>
      <c r="OKQ305" s="476"/>
      <c r="OKR305" s="476"/>
      <c r="OKS305" s="476"/>
      <c r="OKT305" s="476"/>
      <c r="OKU305" s="476"/>
      <c r="OKV305" s="476"/>
      <c r="OKW305" s="475"/>
      <c r="OKX305" s="476"/>
      <c r="OKY305" s="476"/>
      <c r="OKZ305" s="476"/>
      <c r="OLA305" s="476"/>
      <c r="OLB305" s="476"/>
      <c r="OLC305" s="476"/>
      <c r="OLD305" s="476"/>
      <c r="OLE305" s="475"/>
      <c r="OLF305" s="476"/>
      <c r="OLG305" s="476"/>
      <c r="OLH305" s="476"/>
      <c r="OLI305" s="476"/>
      <c r="OLJ305" s="476"/>
      <c r="OLK305" s="476"/>
      <c r="OLL305" s="476"/>
      <c r="OLM305" s="475"/>
      <c r="OLN305" s="476"/>
      <c r="OLO305" s="476"/>
      <c r="OLP305" s="476"/>
      <c r="OLQ305" s="476"/>
      <c r="OLR305" s="476"/>
      <c r="OLS305" s="476"/>
      <c r="OLT305" s="476"/>
      <c r="OLU305" s="475"/>
      <c r="OLV305" s="476"/>
      <c r="OLW305" s="476"/>
      <c r="OLX305" s="476"/>
      <c r="OLY305" s="476"/>
      <c r="OLZ305" s="476"/>
      <c r="OMA305" s="476"/>
      <c r="OMB305" s="476"/>
      <c r="OMC305" s="475"/>
      <c r="OMD305" s="476"/>
      <c r="OME305" s="476"/>
      <c r="OMF305" s="476"/>
      <c r="OMG305" s="476"/>
      <c r="OMH305" s="476"/>
      <c r="OMI305" s="476"/>
      <c r="OMJ305" s="476"/>
      <c r="OMK305" s="475"/>
      <c r="OML305" s="476"/>
      <c r="OMM305" s="476"/>
      <c r="OMN305" s="476"/>
      <c r="OMO305" s="476"/>
      <c r="OMP305" s="476"/>
      <c r="OMQ305" s="476"/>
      <c r="OMR305" s="476"/>
      <c r="OMS305" s="475"/>
      <c r="OMT305" s="476"/>
      <c r="OMU305" s="476"/>
      <c r="OMV305" s="476"/>
      <c r="OMW305" s="476"/>
      <c r="OMX305" s="476"/>
      <c r="OMY305" s="476"/>
      <c r="OMZ305" s="476"/>
      <c r="ONA305" s="475"/>
      <c r="ONB305" s="476"/>
      <c r="ONC305" s="476"/>
      <c r="OND305" s="476"/>
      <c r="ONE305" s="476"/>
      <c r="ONF305" s="476"/>
      <c r="ONG305" s="476"/>
      <c r="ONH305" s="476"/>
      <c r="ONI305" s="475"/>
      <c r="ONJ305" s="476"/>
      <c r="ONK305" s="476"/>
      <c r="ONL305" s="476"/>
      <c r="ONM305" s="476"/>
      <c r="ONN305" s="476"/>
      <c r="ONO305" s="476"/>
      <c r="ONP305" s="476"/>
      <c r="ONQ305" s="475"/>
      <c r="ONR305" s="476"/>
      <c r="ONS305" s="476"/>
      <c r="ONT305" s="476"/>
      <c r="ONU305" s="476"/>
      <c r="ONV305" s="476"/>
      <c r="ONW305" s="476"/>
      <c r="ONX305" s="476"/>
      <c r="ONY305" s="475"/>
      <c r="ONZ305" s="476"/>
      <c r="OOA305" s="476"/>
      <c r="OOB305" s="476"/>
      <c r="OOC305" s="476"/>
      <c r="OOD305" s="476"/>
      <c r="OOE305" s="476"/>
      <c r="OOF305" s="476"/>
      <c r="OOG305" s="475"/>
      <c r="OOH305" s="476"/>
      <c r="OOI305" s="476"/>
      <c r="OOJ305" s="476"/>
      <c r="OOK305" s="476"/>
      <c r="OOL305" s="476"/>
      <c r="OOM305" s="476"/>
      <c r="OON305" s="476"/>
      <c r="OOO305" s="475"/>
      <c r="OOP305" s="476"/>
      <c r="OOQ305" s="476"/>
      <c r="OOR305" s="476"/>
      <c r="OOS305" s="476"/>
      <c r="OOT305" s="476"/>
      <c r="OOU305" s="476"/>
      <c r="OOV305" s="476"/>
      <c r="OOW305" s="475"/>
      <c r="OOX305" s="476"/>
      <c r="OOY305" s="476"/>
      <c r="OOZ305" s="476"/>
      <c r="OPA305" s="476"/>
      <c r="OPB305" s="476"/>
      <c r="OPC305" s="476"/>
      <c r="OPD305" s="476"/>
      <c r="OPE305" s="475"/>
      <c r="OPF305" s="476"/>
      <c r="OPG305" s="476"/>
      <c r="OPH305" s="476"/>
      <c r="OPI305" s="476"/>
      <c r="OPJ305" s="476"/>
      <c r="OPK305" s="476"/>
      <c r="OPL305" s="476"/>
      <c r="OPM305" s="475"/>
      <c r="OPN305" s="476"/>
      <c r="OPO305" s="476"/>
      <c r="OPP305" s="476"/>
      <c r="OPQ305" s="476"/>
      <c r="OPR305" s="476"/>
      <c r="OPS305" s="476"/>
      <c r="OPT305" s="476"/>
      <c r="OPU305" s="475"/>
      <c r="OPV305" s="476"/>
      <c r="OPW305" s="476"/>
      <c r="OPX305" s="476"/>
      <c r="OPY305" s="476"/>
      <c r="OPZ305" s="476"/>
      <c r="OQA305" s="476"/>
      <c r="OQB305" s="476"/>
      <c r="OQC305" s="475"/>
      <c r="OQD305" s="476"/>
      <c r="OQE305" s="476"/>
      <c r="OQF305" s="476"/>
      <c r="OQG305" s="476"/>
      <c r="OQH305" s="476"/>
      <c r="OQI305" s="476"/>
      <c r="OQJ305" s="476"/>
      <c r="OQK305" s="475"/>
      <c r="OQL305" s="476"/>
      <c r="OQM305" s="476"/>
      <c r="OQN305" s="476"/>
      <c r="OQO305" s="476"/>
      <c r="OQP305" s="476"/>
      <c r="OQQ305" s="476"/>
      <c r="OQR305" s="476"/>
      <c r="OQS305" s="475"/>
      <c r="OQT305" s="476"/>
      <c r="OQU305" s="476"/>
      <c r="OQV305" s="476"/>
      <c r="OQW305" s="476"/>
      <c r="OQX305" s="476"/>
      <c r="OQY305" s="476"/>
      <c r="OQZ305" s="476"/>
      <c r="ORA305" s="475"/>
      <c r="ORB305" s="476"/>
      <c r="ORC305" s="476"/>
      <c r="ORD305" s="476"/>
      <c r="ORE305" s="476"/>
      <c r="ORF305" s="476"/>
      <c r="ORG305" s="476"/>
      <c r="ORH305" s="476"/>
      <c r="ORI305" s="475"/>
      <c r="ORJ305" s="476"/>
      <c r="ORK305" s="476"/>
      <c r="ORL305" s="476"/>
      <c r="ORM305" s="476"/>
      <c r="ORN305" s="476"/>
      <c r="ORO305" s="476"/>
      <c r="ORP305" s="476"/>
      <c r="ORQ305" s="475"/>
      <c r="ORR305" s="476"/>
      <c r="ORS305" s="476"/>
      <c r="ORT305" s="476"/>
      <c r="ORU305" s="476"/>
      <c r="ORV305" s="476"/>
      <c r="ORW305" s="476"/>
      <c r="ORX305" s="476"/>
      <c r="ORY305" s="475"/>
      <c r="ORZ305" s="476"/>
      <c r="OSA305" s="476"/>
      <c r="OSB305" s="476"/>
      <c r="OSC305" s="476"/>
      <c r="OSD305" s="476"/>
      <c r="OSE305" s="476"/>
      <c r="OSF305" s="476"/>
      <c r="OSG305" s="475"/>
      <c r="OSH305" s="476"/>
      <c r="OSI305" s="476"/>
      <c r="OSJ305" s="476"/>
      <c r="OSK305" s="476"/>
      <c r="OSL305" s="476"/>
      <c r="OSM305" s="476"/>
      <c r="OSN305" s="476"/>
      <c r="OSO305" s="475"/>
      <c r="OSP305" s="476"/>
      <c r="OSQ305" s="476"/>
      <c r="OSR305" s="476"/>
      <c r="OSS305" s="476"/>
      <c r="OST305" s="476"/>
      <c r="OSU305" s="476"/>
      <c r="OSV305" s="476"/>
      <c r="OSW305" s="475"/>
      <c r="OSX305" s="476"/>
      <c r="OSY305" s="476"/>
      <c r="OSZ305" s="476"/>
      <c r="OTA305" s="476"/>
      <c r="OTB305" s="476"/>
      <c r="OTC305" s="476"/>
      <c r="OTD305" s="476"/>
      <c r="OTE305" s="475"/>
      <c r="OTF305" s="476"/>
      <c r="OTG305" s="476"/>
      <c r="OTH305" s="476"/>
      <c r="OTI305" s="476"/>
      <c r="OTJ305" s="476"/>
      <c r="OTK305" s="476"/>
      <c r="OTL305" s="476"/>
      <c r="OTM305" s="475"/>
      <c r="OTN305" s="476"/>
      <c r="OTO305" s="476"/>
      <c r="OTP305" s="476"/>
      <c r="OTQ305" s="476"/>
      <c r="OTR305" s="476"/>
      <c r="OTS305" s="476"/>
      <c r="OTT305" s="476"/>
      <c r="OTU305" s="475"/>
      <c r="OTV305" s="476"/>
      <c r="OTW305" s="476"/>
      <c r="OTX305" s="476"/>
      <c r="OTY305" s="476"/>
      <c r="OTZ305" s="476"/>
      <c r="OUA305" s="476"/>
      <c r="OUB305" s="476"/>
      <c r="OUC305" s="475"/>
      <c r="OUD305" s="476"/>
      <c r="OUE305" s="476"/>
      <c r="OUF305" s="476"/>
      <c r="OUG305" s="476"/>
      <c r="OUH305" s="476"/>
      <c r="OUI305" s="476"/>
      <c r="OUJ305" s="476"/>
      <c r="OUK305" s="475"/>
      <c r="OUL305" s="476"/>
      <c r="OUM305" s="476"/>
      <c r="OUN305" s="476"/>
      <c r="OUO305" s="476"/>
      <c r="OUP305" s="476"/>
      <c r="OUQ305" s="476"/>
      <c r="OUR305" s="476"/>
      <c r="OUS305" s="475"/>
      <c r="OUT305" s="476"/>
      <c r="OUU305" s="476"/>
      <c r="OUV305" s="476"/>
      <c r="OUW305" s="476"/>
      <c r="OUX305" s="476"/>
      <c r="OUY305" s="476"/>
      <c r="OUZ305" s="476"/>
      <c r="OVA305" s="475"/>
      <c r="OVB305" s="476"/>
      <c r="OVC305" s="476"/>
      <c r="OVD305" s="476"/>
      <c r="OVE305" s="476"/>
      <c r="OVF305" s="476"/>
      <c r="OVG305" s="476"/>
      <c r="OVH305" s="476"/>
      <c r="OVI305" s="475"/>
      <c r="OVJ305" s="476"/>
      <c r="OVK305" s="476"/>
      <c r="OVL305" s="476"/>
      <c r="OVM305" s="476"/>
      <c r="OVN305" s="476"/>
      <c r="OVO305" s="476"/>
      <c r="OVP305" s="476"/>
      <c r="OVQ305" s="475"/>
      <c r="OVR305" s="476"/>
      <c r="OVS305" s="476"/>
      <c r="OVT305" s="476"/>
      <c r="OVU305" s="476"/>
      <c r="OVV305" s="476"/>
      <c r="OVW305" s="476"/>
      <c r="OVX305" s="476"/>
      <c r="OVY305" s="475"/>
      <c r="OVZ305" s="476"/>
      <c r="OWA305" s="476"/>
      <c r="OWB305" s="476"/>
      <c r="OWC305" s="476"/>
      <c r="OWD305" s="476"/>
      <c r="OWE305" s="476"/>
      <c r="OWF305" s="476"/>
      <c r="OWG305" s="475"/>
      <c r="OWH305" s="476"/>
      <c r="OWI305" s="476"/>
      <c r="OWJ305" s="476"/>
      <c r="OWK305" s="476"/>
      <c r="OWL305" s="476"/>
      <c r="OWM305" s="476"/>
      <c r="OWN305" s="476"/>
      <c r="OWO305" s="475"/>
      <c r="OWP305" s="476"/>
      <c r="OWQ305" s="476"/>
      <c r="OWR305" s="476"/>
      <c r="OWS305" s="476"/>
      <c r="OWT305" s="476"/>
      <c r="OWU305" s="476"/>
      <c r="OWV305" s="476"/>
      <c r="OWW305" s="475"/>
      <c r="OWX305" s="476"/>
      <c r="OWY305" s="476"/>
      <c r="OWZ305" s="476"/>
      <c r="OXA305" s="476"/>
      <c r="OXB305" s="476"/>
      <c r="OXC305" s="476"/>
      <c r="OXD305" s="476"/>
      <c r="OXE305" s="475"/>
      <c r="OXF305" s="476"/>
      <c r="OXG305" s="476"/>
      <c r="OXH305" s="476"/>
      <c r="OXI305" s="476"/>
      <c r="OXJ305" s="476"/>
      <c r="OXK305" s="476"/>
      <c r="OXL305" s="476"/>
      <c r="OXM305" s="475"/>
      <c r="OXN305" s="476"/>
      <c r="OXO305" s="476"/>
      <c r="OXP305" s="476"/>
      <c r="OXQ305" s="476"/>
      <c r="OXR305" s="476"/>
      <c r="OXS305" s="476"/>
      <c r="OXT305" s="476"/>
      <c r="OXU305" s="475"/>
      <c r="OXV305" s="476"/>
      <c r="OXW305" s="476"/>
      <c r="OXX305" s="476"/>
      <c r="OXY305" s="476"/>
      <c r="OXZ305" s="476"/>
      <c r="OYA305" s="476"/>
      <c r="OYB305" s="476"/>
      <c r="OYC305" s="475"/>
      <c r="OYD305" s="476"/>
      <c r="OYE305" s="476"/>
      <c r="OYF305" s="476"/>
      <c r="OYG305" s="476"/>
      <c r="OYH305" s="476"/>
      <c r="OYI305" s="476"/>
      <c r="OYJ305" s="476"/>
      <c r="OYK305" s="475"/>
      <c r="OYL305" s="476"/>
      <c r="OYM305" s="476"/>
      <c r="OYN305" s="476"/>
      <c r="OYO305" s="476"/>
      <c r="OYP305" s="476"/>
      <c r="OYQ305" s="476"/>
      <c r="OYR305" s="476"/>
      <c r="OYS305" s="475"/>
      <c r="OYT305" s="476"/>
      <c r="OYU305" s="476"/>
      <c r="OYV305" s="476"/>
      <c r="OYW305" s="476"/>
      <c r="OYX305" s="476"/>
      <c r="OYY305" s="476"/>
      <c r="OYZ305" s="476"/>
      <c r="OZA305" s="475"/>
      <c r="OZB305" s="476"/>
      <c r="OZC305" s="476"/>
      <c r="OZD305" s="476"/>
      <c r="OZE305" s="476"/>
      <c r="OZF305" s="476"/>
      <c r="OZG305" s="476"/>
      <c r="OZH305" s="476"/>
      <c r="OZI305" s="475"/>
      <c r="OZJ305" s="476"/>
      <c r="OZK305" s="476"/>
      <c r="OZL305" s="476"/>
      <c r="OZM305" s="476"/>
      <c r="OZN305" s="476"/>
      <c r="OZO305" s="476"/>
      <c r="OZP305" s="476"/>
      <c r="OZQ305" s="475"/>
      <c r="OZR305" s="476"/>
      <c r="OZS305" s="476"/>
      <c r="OZT305" s="476"/>
      <c r="OZU305" s="476"/>
      <c r="OZV305" s="476"/>
      <c r="OZW305" s="476"/>
      <c r="OZX305" s="476"/>
      <c r="OZY305" s="475"/>
      <c r="OZZ305" s="476"/>
      <c r="PAA305" s="476"/>
      <c r="PAB305" s="476"/>
      <c r="PAC305" s="476"/>
      <c r="PAD305" s="476"/>
      <c r="PAE305" s="476"/>
      <c r="PAF305" s="476"/>
      <c r="PAG305" s="475"/>
      <c r="PAH305" s="476"/>
      <c r="PAI305" s="476"/>
      <c r="PAJ305" s="476"/>
      <c r="PAK305" s="476"/>
      <c r="PAL305" s="476"/>
      <c r="PAM305" s="476"/>
      <c r="PAN305" s="476"/>
      <c r="PAO305" s="475"/>
      <c r="PAP305" s="476"/>
      <c r="PAQ305" s="476"/>
      <c r="PAR305" s="476"/>
      <c r="PAS305" s="476"/>
      <c r="PAT305" s="476"/>
      <c r="PAU305" s="476"/>
      <c r="PAV305" s="476"/>
      <c r="PAW305" s="475"/>
      <c r="PAX305" s="476"/>
      <c r="PAY305" s="476"/>
      <c r="PAZ305" s="476"/>
      <c r="PBA305" s="476"/>
      <c r="PBB305" s="476"/>
      <c r="PBC305" s="476"/>
      <c r="PBD305" s="476"/>
      <c r="PBE305" s="475"/>
      <c r="PBF305" s="476"/>
      <c r="PBG305" s="476"/>
      <c r="PBH305" s="476"/>
      <c r="PBI305" s="476"/>
      <c r="PBJ305" s="476"/>
      <c r="PBK305" s="476"/>
      <c r="PBL305" s="476"/>
      <c r="PBM305" s="475"/>
      <c r="PBN305" s="476"/>
      <c r="PBO305" s="476"/>
      <c r="PBP305" s="476"/>
      <c r="PBQ305" s="476"/>
      <c r="PBR305" s="476"/>
      <c r="PBS305" s="476"/>
      <c r="PBT305" s="476"/>
      <c r="PBU305" s="475"/>
      <c r="PBV305" s="476"/>
      <c r="PBW305" s="476"/>
      <c r="PBX305" s="476"/>
      <c r="PBY305" s="476"/>
      <c r="PBZ305" s="476"/>
      <c r="PCA305" s="476"/>
      <c r="PCB305" s="476"/>
      <c r="PCC305" s="475"/>
      <c r="PCD305" s="476"/>
      <c r="PCE305" s="476"/>
      <c r="PCF305" s="476"/>
      <c r="PCG305" s="476"/>
      <c r="PCH305" s="476"/>
      <c r="PCI305" s="476"/>
      <c r="PCJ305" s="476"/>
      <c r="PCK305" s="475"/>
      <c r="PCL305" s="476"/>
      <c r="PCM305" s="476"/>
      <c r="PCN305" s="476"/>
      <c r="PCO305" s="476"/>
      <c r="PCP305" s="476"/>
      <c r="PCQ305" s="476"/>
      <c r="PCR305" s="476"/>
      <c r="PCS305" s="475"/>
      <c r="PCT305" s="476"/>
      <c r="PCU305" s="476"/>
      <c r="PCV305" s="476"/>
      <c r="PCW305" s="476"/>
      <c r="PCX305" s="476"/>
      <c r="PCY305" s="476"/>
      <c r="PCZ305" s="476"/>
      <c r="PDA305" s="475"/>
      <c r="PDB305" s="476"/>
      <c r="PDC305" s="476"/>
      <c r="PDD305" s="476"/>
      <c r="PDE305" s="476"/>
      <c r="PDF305" s="476"/>
      <c r="PDG305" s="476"/>
      <c r="PDH305" s="476"/>
      <c r="PDI305" s="475"/>
      <c r="PDJ305" s="476"/>
      <c r="PDK305" s="476"/>
      <c r="PDL305" s="476"/>
      <c r="PDM305" s="476"/>
      <c r="PDN305" s="476"/>
      <c r="PDO305" s="476"/>
      <c r="PDP305" s="476"/>
      <c r="PDQ305" s="475"/>
      <c r="PDR305" s="476"/>
      <c r="PDS305" s="476"/>
      <c r="PDT305" s="476"/>
      <c r="PDU305" s="476"/>
      <c r="PDV305" s="476"/>
      <c r="PDW305" s="476"/>
      <c r="PDX305" s="476"/>
      <c r="PDY305" s="475"/>
      <c r="PDZ305" s="476"/>
      <c r="PEA305" s="476"/>
      <c r="PEB305" s="476"/>
      <c r="PEC305" s="476"/>
      <c r="PED305" s="476"/>
      <c r="PEE305" s="476"/>
      <c r="PEF305" s="476"/>
      <c r="PEG305" s="475"/>
      <c r="PEH305" s="476"/>
      <c r="PEI305" s="476"/>
      <c r="PEJ305" s="476"/>
      <c r="PEK305" s="476"/>
      <c r="PEL305" s="476"/>
      <c r="PEM305" s="476"/>
      <c r="PEN305" s="476"/>
      <c r="PEO305" s="475"/>
      <c r="PEP305" s="476"/>
      <c r="PEQ305" s="476"/>
      <c r="PER305" s="476"/>
      <c r="PES305" s="476"/>
      <c r="PET305" s="476"/>
      <c r="PEU305" s="476"/>
      <c r="PEV305" s="476"/>
      <c r="PEW305" s="475"/>
      <c r="PEX305" s="476"/>
      <c r="PEY305" s="476"/>
      <c r="PEZ305" s="476"/>
      <c r="PFA305" s="476"/>
      <c r="PFB305" s="476"/>
      <c r="PFC305" s="476"/>
      <c r="PFD305" s="476"/>
      <c r="PFE305" s="475"/>
      <c r="PFF305" s="476"/>
      <c r="PFG305" s="476"/>
      <c r="PFH305" s="476"/>
      <c r="PFI305" s="476"/>
      <c r="PFJ305" s="476"/>
      <c r="PFK305" s="476"/>
      <c r="PFL305" s="476"/>
      <c r="PFM305" s="475"/>
      <c r="PFN305" s="476"/>
      <c r="PFO305" s="476"/>
      <c r="PFP305" s="476"/>
      <c r="PFQ305" s="476"/>
      <c r="PFR305" s="476"/>
      <c r="PFS305" s="476"/>
      <c r="PFT305" s="476"/>
      <c r="PFU305" s="475"/>
      <c r="PFV305" s="476"/>
      <c r="PFW305" s="476"/>
      <c r="PFX305" s="476"/>
      <c r="PFY305" s="476"/>
      <c r="PFZ305" s="476"/>
      <c r="PGA305" s="476"/>
      <c r="PGB305" s="476"/>
      <c r="PGC305" s="475"/>
      <c r="PGD305" s="476"/>
      <c r="PGE305" s="476"/>
      <c r="PGF305" s="476"/>
      <c r="PGG305" s="476"/>
      <c r="PGH305" s="476"/>
      <c r="PGI305" s="476"/>
      <c r="PGJ305" s="476"/>
      <c r="PGK305" s="475"/>
      <c r="PGL305" s="476"/>
      <c r="PGM305" s="476"/>
      <c r="PGN305" s="476"/>
      <c r="PGO305" s="476"/>
      <c r="PGP305" s="476"/>
      <c r="PGQ305" s="476"/>
      <c r="PGR305" s="476"/>
      <c r="PGS305" s="475"/>
      <c r="PGT305" s="476"/>
      <c r="PGU305" s="476"/>
      <c r="PGV305" s="476"/>
      <c r="PGW305" s="476"/>
      <c r="PGX305" s="476"/>
      <c r="PGY305" s="476"/>
      <c r="PGZ305" s="476"/>
      <c r="PHA305" s="475"/>
      <c r="PHB305" s="476"/>
      <c r="PHC305" s="476"/>
      <c r="PHD305" s="476"/>
      <c r="PHE305" s="476"/>
      <c r="PHF305" s="476"/>
      <c r="PHG305" s="476"/>
      <c r="PHH305" s="476"/>
      <c r="PHI305" s="475"/>
      <c r="PHJ305" s="476"/>
      <c r="PHK305" s="476"/>
      <c r="PHL305" s="476"/>
      <c r="PHM305" s="476"/>
      <c r="PHN305" s="476"/>
      <c r="PHO305" s="476"/>
      <c r="PHP305" s="476"/>
      <c r="PHQ305" s="475"/>
      <c r="PHR305" s="476"/>
      <c r="PHS305" s="476"/>
      <c r="PHT305" s="476"/>
      <c r="PHU305" s="476"/>
      <c r="PHV305" s="476"/>
      <c r="PHW305" s="476"/>
      <c r="PHX305" s="476"/>
      <c r="PHY305" s="475"/>
      <c r="PHZ305" s="476"/>
      <c r="PIA305" s="476"/>
      <c r="PIB305" s="476"/>
      <c r="PIC305" s="476"/>
      <c r="PID305" s="476"/>
      <c r="PIE305" s="476"/>
      <c r="PIF305" s="476"/>
      <c r="PIG305" s="475"/>
      <c r="PIH305" s="476"/>
      <c r="PII305" s="476"/>
      <c r="PIJ305" s="476"/>
      <c r="PIK305" s="476"/>
      <c r="PIL305" s="476"/>
      <c r="PIM305" s="476"/>
      <c r="PIN305" s="476"/>
      <c r="PIO305" s="475"/>
      <c r="PIP305" s="476"/>
      <c r="PIQ305" s="476"/>
      <c r="PIR305" s="476"/>
      <c r="PIS305" s="476"/>
      <c r="PIT305" s="476"/>
      <c r="PIU305" s="476"/>
      <c r="PIV305" s="476"/>
      <c r="PIW305" s="475"/>
      <c r="PIX305" s="476"/>
      <c r="PIY305" s="476"/>
      <c r="PIZ305" s="476"/>
      <c r="PJA305" s="476"/>
      <c r="PJB305" s="476"/>
      <c r="PJC305" s="476"/>
      <c r="PJD305" s="476"/>
      <c r="PJE305" s="475"/>
      <c r="PJF305" s="476"/>
      <c r="PJG305" s="476"/>
      <c r="PJH305" s="476"/>
      <c r="PJI305" s="476"/>
      <c r="PJJ305" s="476"/>
      <c r="PJK305" s="476"/>
      <c r="PJL305" s="476"/>
      <c r="PJM305" s="475"/>
      <c r="PJN305" s="476"/>
      <c r="PJO305" s="476"/>
      <c r="PJP305" s="476"/>
      <c r="PJQ305" s="476"/>
      <c r="PJR305" s="476"/>
      <c r="PJS305" s="476"/>
      <c r="PJT305" s="476"/>
      <c r="PJU305" s="475"/>
      <c r="PJV305" s="476"/>
      <c r="PJW305" s="476"/>
      <c r="PJX305" s="476"/>
      <c r="PJY305" s="476"/>
      <c r="PJZ305" s="476"/>
      <c r="PKA305" s="476"/>
      <c r="PKB305" s="476"/>
      <c r="PKC305" s="475"/>
      <c r="PKD305" s="476"/>
      <c r="PKE305" s="476"/>
      <c r="PKF305" s="476"/>
      <c r="PKG305" s="476"/>
      <c r="PKH305" s="476"/>
      <c r="PKI305" s="476"/>
      <c r="PKJ305" s="476"/>
      <c r="PKK305" s="475"/>
      <c r="PKL305" s="476"/>
      <c r="PKM305" s="476"/>
      <c r="PKN305" s="476"/>
      <c r="PKO305" s="476"/>
      <c r="PKP305" s="476"/>
      <c r="PKQ305" s="476"/>
      <c r="PKR305" s="476"/>
      <c r="PKS305" s="475"/>
      <c r="PKT305" s="476"/>
      <c r="PKU305" s="476"/>
      <c r="PKV305" s="476"/>
      <c r="PKW305" s="476"/>
      <c r="PKX305" s="476"/>
      <c r="PKY305" s="476"/>
      <c r="PKZ305" s="476"/>
      <c r="PLA305" s="475"/>
      <c r="PLB305" s="476"/>
      <c r="PLC305" s="476"/>
      <c r="PLD305" s="476"/>
      <c r="PLE305" s="476"/>
      <c r="PLF305" s="476"/>
      <c r="PLG305" s="476"/>
      <c r="PLH305" s="476"/>
      <c r="PLI305" s="475"/>
      <c r="PLJ305" s="476"/>
      <c r="PLK305" s="476"/>
      <c r="PLL305" s="476"/>
      <c r="PLM305" s="476"/>
      <c r="PLN305" s="476"/>
      <c r="PLO305" s="476"/>
      <c r="PLP305" s="476"/>
      <c r="PLQ305" s="475"/>
      <c r="PLR305" s="476"/>
      <c r="PLS305" s="476"/>
      <c r="PLT305" s="476"/>
      <c r="PLU305" s="476"/>
      <c r="PLV305" s="476"/>
      <c r="PLW305" s="476"/>
      <c r="PLX305" s="476"/>
      <c r="PLY305" s="475"/>
      <c r="PLZ305" s="476"/>
      <c r="PMA305" s="476"/>
      <c r="PMB305" s="476"/>
      <c r="PMC305" s="476"/>
      <c r="PMD305" s="476"/>
      <c r="PME305" s="476"/>
      <c r="PMF305" s="476"/>
      <c r="PMG305" s="475"/>
      <c r="PMH305" s="476"/>
      <c r="PMI305" s="476"/>
      <c r="PMJ305" s="476"/>
      <c r="PMK305" s="476"/>
      <c r="PML305" s="476"/>
      <c r="PMM305" s="476"/>
      <c r="PMN305" s="476"/>
      <c r="PMO305" s="475"/>
      <c r="PMP305" s="476"/>
      <c r="PMQ305" s="476"/>
      <c r="PMR305" s="476"/>
      <c r="PMS305" s="476"/>
      <c r="PMT305" s="476"/>
      <c r="PMU305" s="476"/>
      <c r="PMV305" s="476"/>
      <c r="PMW305" s="475"/>
      <c r="PMX305" s="476"/>
      <c r="PMY305" s="476"/>
      <c r="PMZ305" s="476"/>
      <c r="PNA305" s="476"/>
      <c r="PNB305" s="476"/>
      <c r="PNC305" s="476"/>
      <c r="PND305" s="476"/>
      <c r="PNE305" s="475"/>
      <c r="PNF305" s="476"/>
      <c r="PNG305" s="476"/>
      <c r="PNH305" s="476"/>
      <c r="PNI305" s="476"/>
      <c r="PNJ305" s="476"/>
      <c r="PNK305" s="476"/>
      <c r="PNL305" s="476"/>
      <c r="PNM305" s="475"/>
      <c r="PNN305" s="476"/>
      <c r="PNO305" s="476"/>
      <c r="PNP305" s="476"/>
      <c r="PNQ305" s="476"/>
      <c r="PNR305" s="476"/>
      <c r="PNS305" s="476"/>
      <c r="PNT305" s="476"/>
      <c r="PNU305" s="475"/>
      <c r="PNV305" s="476"/>
      <c r="PNW305" s="476"/>
      <c r="PNX305" s="476"/>
      <c r="PNY305" s="476"/>
      <c r="PNZ305" s="476"/>
      <c r="POA305" s="476"/>
      <c r="POB305" s="476"/>
      <c r="POC305" s="475"/>
      <c r="POD305" s="476"/>
      <c r="POE305" s="476"/>
      <c r="POF305" s="476"/>
      <c r="POG305" s="476"/>
      <c r="POH305" s="476"/>
      <c r="POI305" s="476"/>
      <c r="POJ305" s="476"/>
      <c r="POK305" s="475"/>
      <c r="POL305" s="476"/>
      <c r="POM305" s="476"/>
      <c r="PON305" s="476"/>
      <c r="POO305" s="476"/>
      <c r="POP305" s="476"/>
      <c r="POQ305" s="476"/>
      <c r="POR305" s="476"/>
      <c r="POS305" s="475"/>
      <c r="POT305" s="476"/>
      <c r="POU305" s="476"/>
      <c r="POV305" s="476"/>
      <c r="POW305" s="476"/>
      <c r="POX305" s="476"/>
      <c r="POY305" s="476"/>
      <c r="POZ305" s="476"/>
      <c r="PPA305" s="475"/>
      <c r="PPB305" s="476"/>
      <c r="PPC305" s="476"/>
      <c r="PPD305" s="476"/>
      <c r="PPE305" s="476"/>
      <c r="PPF305" s="476"/>
      <c r="PPG305" s="476"/>
      <c r="PPH305" s="476"/>
      <c r="PPI305" s="475"/>
      <c r="PPJ305" s="476"/>
      <c r="PPK305" s="476"/>
      <c r="PPL305" s="476"/>
      <c r="PPM305" s="476"/>
      <c r="PPN305" s="476"/>
      <c r="PPO305" s="476"/>
      <c r="PPP305" s="476"/>
      <c r="PPQ305" s="475"/>
      <c r="PPR305" s="476"/>
      <c r="PPS305" s="476"/>
      <c r="PPT305" s="476"/>
      <c r="PPU305" s="476"/>
      <c r="PPV305" s="476"/>
      <c r="PPW305" s="476"/>
      <c r="PPX305" s="476"/>
      <c r="PPY305" s="475"/>
      <c r="PPZ305" s="476"/>
      <c r="PQA305" s="476"/>
      <c r="PQB305" s="476"/>
      <c r="PQC305" s="476"/>
      <c r="PQD305" s="476"/>
      <c r="PQE305" s="476"/>
      <c r="PQF305" s="476"/>
      <c r="PQG305" s="475"/>
      <c r="PQH305" s="476"/>
      <c r="PQI305" s="476"/>
      <c r="PQJ305" s="476"/>
      <c r="PQK305" s="476"/>
      <c r="PQL305" s="476"/>
      <c r="PQM305" s="476"/>
      <c r="PQN305" s="476"/>
      <c r="PQO305" s="475"/>
      <c r="PQP305" s="476"/>
      <c r="PQQ305" s="476"/>
      <c r="PQR305" s="476"/>
      <c r="PQS305" s="476"/>
      <c r="PQT305" s="476"/>
      <c r="PQU305" s="476"/>
      <c r="PQV305" s="476"/>
      <c r="PQW305" s="475"/>
      <c r="PQX305" s="476"/>
      <c r="PQY305" s="476"/>
      <c r="PQZ305" s="476"/>
      <c r="PRA305" s="476"/>
      <c r="PRB305" s="476"/>
      <c r="PRC305" s="476"/>
      <c r="PRD305" s="476"/>
      <c r="PRE305" s="475"/>
      <c r="PRF305" s="476"/>
      <c r="PRG305" s="476"/>
      <c r="PRH305" s="476"/>
      <c r="PRI305" s="476"/>
      <c r="PRJ305" s="476"/>
      <c r="PRK305" s="476"/>
      <c r="PRL305" s="476"/>
      <c r="PRM305" s="475"/>
      <c r="PRN305" s="476"/>
      <c r="PRO305" s="476"/>
      <c r="PRP305" s="476"/>
      <c r="PRQ305" s="476"/>
      <c r="PRR305" s="476"/>
      <c r="PRS305" s="476"/>
      <c r="PRT305" s="476"/>
      <c r="PRU305" s="475"/>
      <c r="PRV305" s="476"/>
      <c r="PRW305" s="476"/>
      <c r="PRX305" s="476"/>
      <c r="PRY305" s="476"/>
      <c r="PRZ305" s="476"/>
      <c r="PSA305" s="476"/>
      <c r="PSB305" s="476"/>
      <c r="PSC305" s="475"/>
      <c r="PSD305" s="476"/>
      <c r="PSE305" s="476"/>
      <c r="PSF305" s="476"/>
      <c r="PSG305" s="476"/>
      <c r="PSH305" s="476"/>
      <c r="PSI305" s="476"/>
      <c r="PSJ305" s="476"/>
      <c r="PSK305" s="475"/>
      <c r="PSL305" s="476"/>
      <c r="PSM305" s="476"/>
      <c r="PSN305" s="476"/>
      <c r="PSO305" s="476"/>
      <c r="PSP305" s="476"/>
      <c r="PSQ305" s="476"/>
      <c r="PSR305" s="476"/>
      <c r="PSS305" s="475"/>
      <c r="PST305" s="476"/>
      <c r="PSU305" s="476"/>
      <c r="PSV305" s="476"/>
      <c r="PSW305" s="476"/>
      <c r="PSX305" s="476"/>
      <c r="PSY305" s="476"/>
      <c r="PSZ305" s="476"/>
      <c r="PTA305" s="475"/>
      <c r="PTB305" s="476"/>
      <c r="PTC305" s="476"/>
      <c r="PTD305" s="476"/>
      <c r="PTE305" s="476"/>
      <c r="PTF305" s="476"/>
      <c r="PTG305" s="476"/>
      <c r="PTH305" s="476"/>
      <c r="PTI305" s="475"/>
      <c r="PTJ305" s="476"/>
      <c r="PTK305" s="476"/>
      <c r="PTL305" s="476"/>
      <c r="PTM305" s="476"/>
      <c r="PTN305" s="476"/>
      <c r="PTO305" s="476"/>
      <c r="PTP305" s="476"/>
      <c r="PTQ305" s="475"/>
      <c r="PTR305" s="476"/>
      <c r="PTS305" s="476"/>
      <c r="PTT305" s="476"/>
      <c r="PTU305" s="476"/>
      <c r="PTV305" s="476"/>
      <c r="PTW305" s="476"/>
      <c r="PTX305" s="476"/>
      <c r="PTY305" s="475"/>
      <c r="PTZ305" s="476"/>
      <c r="PUA305" s="476"/>
      <c r="PUB305" s="476"/>
      <c r="PUC305" s="476"/>
      <c r="PUD305" s="476"/>
      <c r="PUE305" s="476"/>
      <c r="PUF305" s="476"/>
      <c r="PUG305" s="475"/>
      <c r="PUH305" s="476"/>
      <c r="PUI305" s="476"/>
      <c r="PUJ305" s="476"/>
      <c r="PUK305" s="476"/>
      <c r="PUL305" s="476"/>
      <c r="PUM305" s="476"/>
      <c r="PUN305" s="476"/>
      <c r="PUO305" s="475"/>
      <c r="PUP305" s="476"/>
      <c r="PUQ305" s="476"/>
      <c r="PUR305" s="476"/>
      <c r="PUS305" s="476"/>
      <c r="PUT305" s="476"/>
      <c r="PUU305" s="476"/>
      <c r="PUV305" s="476"/>
      <c r="PUW305" s="475"/>
      <c r="PUX305" s="476"/>
      <c r="PUY305" s="476"/>
      <c r="PUZ305" s="476"/>
      <c r="PVA305" s="476"/>
      <c r="PVB305" s="476"/>
      <c r="PVC305" s="476"/>
      <c r="PVD305" s="476"/>
      <c r="PVE305" s="475"/>
      <c r="PVF305" s="476"/>
      <c r="PVG305" s="476"/>
      <c r="PVH305" s="476"/>
      <c r="PVI305" s="476"/>
      <c r="PVJ305" s="476"/>
      <c r="PVK305" s="476"/>
      <c r="PVL305" s="476"/>
      <c r="PVM305" s="475"/>
      <c r="PVN305" s="476"/>
      <c r="PVO305" s="476"/>
      <c r="PVP305" s="476"/>
      <c r="PVQ305" s="476"/>
      <c r="PVR305" s="476"/>
      <c r="PVS305" s="476"/>
      <c r="PVT305" s="476"/>
      <c r="PVU305" s="475"/>
      <c r="PVV305" s="476"/>
      <c r="PVW305" s="476"/>
      <c r="PVX305" s="476"/>
      <c r="PVY305" s="476"/>
      <c r="PVZ305" s="476"/>
      <c r="PWA305" s="476"/>
      <c r="PWB305" s="476"/>
      <c r="PWC305" s="475"/>
      <c r="PWD305" s="476"/>
      <c r="PWE305" s="476"/>
      <c r="PWF305" s="476"/>
      <c r="PWG305" s="476"/>
      <c r="PWH305" s="476"/>
      <c r="PWI305" s="476"/>
      <c r="PWJ305" s="476"/>
      <c r="PWK305" s="475"/>
      <c r="PWL305" s="476"/>
      <c r="PWM305" s="476"/>
      <c r="PWN305" s="476"/>
      <c r="PWO305" s="476"/>
      <c r="PWP305" s="476"/>
      <c r="PWQ305" s="476"/>
      <c r="PWR305" s="476"/>
      <c r="PWS305" s="475"/>
      <c r="PWT305" s="476"/>
      <c r="PWU305" s="476"/>
      <c r="PWV305" s="476"/>
      <c r="PWW305" s="476"/>
      <c r="PWX305" s="476"/>
      <c r="PWY305" s="476"/>
      <c r="PWZ305" s="476"/>
      <c r="PXA305" s="475"/>
      <c r="PXB305" s="476"/>
      <c r="PXC305" s="476"/>
      <c r="PXD305" s="476"/>
      <c r="PXE305" s="476"/>
      <c r="PXF305" s="476"/>
      <c r="PXG305" s="476"/>
      <c r="PXH305" s="476"/>
      <c r="PXI305" s="475"/>
      <c r="PXJ305" s="476"/>
      <c r="PXK305" s="476"/>
      <c r="PXL305" s="476"/>
      <c r="PXM305" s="476"/>
      <c r="PXN305" s="476"/>
      <c r="PXO305" s="476"/>
      <c r="PXP305" s="476"/>
      <c r="PXQ305" s="475"/>
      <c r="PXR305" s="476"/>
      <c r="PXS305" s="476"/>
      <c r="PXT305" s="476"/>
      <c r="PXU305" s="476"/>
      <c r="PXV305" s="476"/>
      <c r="PXW305" s="476"/>
      <c r="PXX305" s="476"/>
      <c r="PXY305" s="475"/>
      <c r="PXZ305" s="476"/>
      <c r="PYA305" s="476"/>
      <c r="PYB305" s="476"/>
      <c r="PYC305" s="476"/>
      <c r="PYD305" s="476"/>
      <c r="PYE305" s="476"/>
      <c r="PYF305" s="476"/>
      <c r="PYG305" s="475"/>
      <c r="PYH305" s="476"/>
      <c r="PYI305" s="476"/>
      <c r="PYJ305" s="476"/>
      <c r="PYK305" s="476"/>
      <c r="PYL305" s="476"/>
      <c r="PYM305" s="476"/>
      <c r="PYN305" s="476"/>
      <c r="PYO305" s="475"/>
      <c r="PYP305" s="476"/>
      <c r="PYQ305" s="476"/>
      <c r="PYR305" s="476"/>
      <c r="PYS305" s="476"/>
      <c r="PYT305" s="476"/>
      <c r="PYU305" s="476"/>
      <c r="PYV305" s="476"/>
      <c r="PYW305" s="475"/>
      <c r="PYX305" s="476"/>
      <c r="PYY305" s="476"/>
      <c r="PYZ305" s="476"/>
      <c r="PZA305" s="476"/>
      <c r="PZB305" s="476"/>
      <c r="PZC305" s="476"/>
      <c r="PZD305" s="476"/>
      <c r="PZE305" s="475"/>
      <c r="PZF305" s="476"/>
      <c r="PZG305" s="476"/>
      <c r="PZH305" s="476"/>
      <c r="PZI305" s="476"/>
      <c r="PZJ305" s="476"/>
      <c r="PZK305" s="476"/>
      <c r="PZL305" s="476"/>
      <c r="PZM305" s="475"/>
      <c r="PZN305" s="476"/>
      <c r="PZO305" s="476"/>
      <c r="PZP305" s="476"/>
      <c r="PZQ305" s="476"/>
      <c r="PZR305" s="476"/>
      <c r="PZS305" s="476"/>
      <c r="PZT305" s="476"/>
      <c r="PZU305" s="475"/>
      <c r="PZV305" s="476"/>
      <c r="PZW305" s="476"/>
      <c r="PZX305" s="476"/>
      <c r="PZY305" s="476"/>
      <c r="PZZ305" s="476"/>
      <c r="QAA305" s="476"/>
      <c r="QAB305" s="476"/>
      <c r="QAC305" s="475"/>
      <c r="QAD305" s="476"/>
      <c r="QAE305" s="476"/>
      <c r="QAF305" s="476"/>
      <c r="QAG305" s="476"/>
      <c r="QAH305" s="476"/>
      <c r="QAI305" s="476"/>
      <c r="QAJ305" s="476"/>
      <c r="QAK305" s="475"/>
      <c r="QAL305" s="476"/>
      <c r="QAM305" s="476"/>
      <c r="QAN305" s="476"/>
      <c r="QAO305" s="476"/>
      <c r="QAP305" s="476"/>
      <c r="QAQ305" s="476"/>
      <c r="QAR305" s="476"/>
      <c r="QAS305" s="475"/>
      <c r="QAT305" s="476"/>
      <c r="QAU305" s="476"/>
      <c r="QAV305" s="476"/>
      <c r="QAW305" s="476"/>
      <c r="QAX305" s="476"/>
      <c r="QAY305" s="476"/>
      <c r="QAZ305" s="476"/>
      <c r="QBA305" s="475"/>
      <c r="QBB305" s="476"/>
      <c r="QBC305" s="476"/>
      <c r="QBD305" s="476"/>
      <c r="QBE305" s="476"/>
      <c r="QBF305" s="476"/>
      <c r="QBG305" s="476"/>
      <c r="QBH305" s="476"/>
      <c r="QBI305" s="475"/>
      <c r="QBJ305" s="476"/>
      <c r="QBK305" s="476"/>
      <c r="QBL305" s="476"/>
      <c r="QBM305" s="476"/>
      <c r="QBN305" s="476"/>
      <c r="QBO305" s="476"/>
      <c r="QBP305" s="476"/>
      <c r="QBQ305" s="475"/>
      <c r="QBR305" s="476"/>
      <c r="QBS305" s="476"/>
      <c r="QBT305" s="476"/>
      <c r="QBU305" s="476"/>
      <c r="QBV305" s="476"/>
      <c r="QBW305" s="476"/>
      <c r="QBX305" s="476"/>
      <c r="QBY305" s="475"/>
      <c r="QBZ305" s="476"/>
      <c r="QCA305" s="476"/>
      <c r="QCB305" s="476"/>
      <c r="QCC305" s="476"/>
      <c r="QCD305" s="476"/>
      <c r="QCE305" s="476"/>
      <c r="QCF305" s="476"/>
      <c r="QCG305" s="475"/>
      <c r="QCH305" s="476"/>
      <c r="QCI305" s="476"/>
      <c r="QCJ305" s="476"/>
      <c r="QCK305" s="476"/>
      <c r="QCL305" s="476"/>
      <c r="QCM305" s="476"/>
      <c r="QCN305" s="476"/>
      <c r="QCO305" s="475"/>
      <c r="QCP305" s="476"/>
      <c r="QCQ305" s="476"/>
      <c r="QCR305" s="476"/>
      <c r="QCS305" s="476"/>
      <c r="QCT305" s="476"/>
      <c r="QCU305" s="476"/>
      <c r="QCV305" s="476"/>
      <c r="QCW305" s="475"/>
      <c r="QCX305" s="476"/>
      <c r="QCY305" s="476"/>
      <c r="QCZ305" s="476"/>
      <c r="QDA305" s="476"/>
      <c r="QDB305" s="476"/>
      <c r="QDC305" s="476"/>
      <c r="QDD305" s="476"/>
      <c r="QDE305" s="475"/>
      <c r="QDF305" s="476"/>
      <c r="QDG305" s="476"/>
      <c r="QDH305" s="476"/>
      <c r="QDI305" s="476"/>
      <c r="QDJ305" s="476"/>
      <c r="QDK305" s="476"/>
      <c r="QDL305" s="476"/>
      <c r="QDM305" s="475"/>
      <c r="QDN305" s="476"/>
      <c r="QDO305" s="476"/>
      <c r="QDP305" s="476"/>
      <c r="QDQ305" s="476"/>
      <c r="QDR305" s="476"/>
      <c r="QDS305" s="476"/>
      <c r="QDT305" s="476"/>
      <c r="QDU305" s="475"/>
      <c r="QDV305" s="476"/>
      <c r="QDW305" s="476"/>
      <c r="QDX305" s="476"/>
      <c r="QDY305" s="476"/>
      <c r="QDZ305" s="476"/>
      <c r="QEA305" s="476"/>
      <c r="QEB305" s="476"/>
      <c r="QEC305" s="475"/>
      <c r="QED305" s="476"/>
      <c r="QEE305" s="476"/>
      <c r="QEF305" s="476"/>
      <c r="QEG305" s="476"/>
      <c r="QEH305" s="476"/>
      <c r="QEI305" s="476"/>
      <c r="QEJ305" s="476"/>
      <c r="QEK305" s="475"/>
      <c r="QEL305" s="476"/>
      <c r="QEM305" s="476"/>
      <c r="QEN305" s="476"/>
      <c r="QEO305" s="476"/>
      <c r="QEP305" s="476"/>
      <c r="QEQ305" s="476"/>
      <c r="QER305" s="476"/>
      <c r="QES305" s="475"/>
      <c r="QET305" s="476"/>
      <c r="QEU305" s="476"/>
      <c r="QEV305" s="476"/>
      <c r="QEW305" s="476"/>
      <c r="QEX305" s="476"/>
      <c r="QEY305" s="476"/>
      <c r="QEZ305" s="476"/>
      <c r="QFA305" s="475"/>
      <c r="QFB305" s="476"/>
      <c r="QFC305" s="476"/>
      <c r="QFD305" s="476"/>
      <c r="QFE305" s="476"/>
      <c r="QFF305" s="476"/>
      <c r="QFG305" s="476"/>
      <c r="QFH305" s="476"/>
      <c r="QFI305" s="475"/>
      <c r="QFJ305" s="476"/>
      <c r="QFK305" s="476"/>
      <c r="QFL305" s="476"/>
      <c r="QFM305" s="476"/>
      <c r="QFN305" s="476"/>
      <c r="QFO305" s="476"/>
      <c r="QFP305" s="476"/>
      <c r="QFQ305" s="475"/>
      <c r="QFR305" s="476"/>
      <c r="QFS305" s="476"/>
      <c r="QFT305" s="476"/>
      <c r="QFU305" s="476"/>
      <c r="QFV305" s="476"/>
      <c r="QFW305" s="476"/>
      <c r="QFX305" s="476"/>
      <c r="QFY305" s="475"/>
      <c r="QFZ305" s="476"/>
      <c r="QGA305" s="476"/>
      <c r="QGB305" s="476"/>
      <c r="QGC305" s="476"/>
      <c r="QGD305" s="476"/>
      <c r="QGE305" s="476"/>
      <c r="QGF305" s="476"/>
      <c r="QGG305" s="475"/>
      <c r="QGH305" s="476"/>
      <c r="QGI305" s="476"/>
      <c r="QGJ305" s="476"/>
      <c r="QGK305" s="476"/>
      <c r="QGL305" s="476"/>
      <c r="QGM305" s="476"/>
      <c r="QGN305" s="476"/>
      <c r="QGO305" s="475"/>
      <c r="QGP305" s="476"/>
      <c r="QGQ305" s="476"/>
      <c r="QGR305" s="476"/>
      <c r="QGS305" s="476"/>
      <c r="QGT305" s="476"/>
      <c r="QGU305" s="476"/>
      <c r="QGV305" s="476"/>
      <c r="QGW305" s="475"/>
      <c r="QGX305" s="476"/>
      <c r="QGY305" s="476"/>
      <c r="QGZ305" s="476"/>
      <c r="QHA305" s="476"/>
      <c r="QHB305" s="476"/>
      <c r="QHC305" s="476"/>
      <c r="QHD305" s="476"/>
      <c r="QHE305" s="475"/>
      <c r="QHF305" s="476"/>
      <c r="QHG305" s="476"/>
      <c r="QHH305" s="476"/>
      <c r="QHI305" s="476"/>
      <c r="QHJ305" s="476"/>
      <c r="QHK305" s="476"/>
      <c r="QHL305" s="476"/>
      <c r="QHM305" s="475"/>
      <c r="QHN305" s="476"/>
      <c r="QHO305" s="476"/>
      <c r="QHP305" s="476"/>
      <c r="QHQ305" s="476"/>
      <c r="QHR305" s="476"/>
      <c r="QHS305" s="476"/>
      <c r="QHT305" s="476"/>
      <c r="QHU305" s="475"/>
      <c r="QHV305" s="476"/>
      <c r="QHW305" s="476"/>
      <c r="QHX305" s="476"/>
      <c r="QHY305" s="476"/>
      <c r="QHZ305" s="476"/>
      <c r="QIA305" s="476"/>
      <c r="QIB305" s="476"/>
      <c r="QIC305" s="475"/>
      <c r="QID305" s="476"/>
      <c r="QIE305" s="476"/>
      <c r="QIF305" s="476"/>
      <c r="QIG305" s="476"/>
      <c r="QIH305" s="476"/>
      <c r="QII305" s="476"/>
      <c r="QIJ305" s="476"/>
      <c r="QIK305" s="475"/>
      <c r="QIL305" s="476"/>
      <c r="QIM305" s="476"/>
      <c r="QIN305" s="476"/>
      <c r="QIO305" s="476"/>
      <c r="QIP305" s="476"/>
      <c r="QIQ305" s="476"/>
      <c r="QIR305" s="476"/>
      <c r="QIS305" s="475"/>
      <c r="QIT305" s="476"/>
      <c r="QIU305" s="476"/>
      <c r="QIV305" s="476"/>
      <c r="QIW305" s="476"/>
      <c r="QIX305" s="476"/>
      <c r="QIY305" s="476"/>
      <c r="QIZ305" s="476"/>
      <c r="QJA305" s="475"/>
      <c r="QJB305" s="476"/>
      <c r="QJC305" s="476"/>
      <c r="QJD305" s="476"/>
      <c r="QJE305" s="476"/>
      <c r="QJF305" s="476"/>
      <c r="QJG305" s="476"/>
      <c r="QJH305" s="476"/>
      <c r="QJI305" s="475"/>
      <c r="QJJ305" s="476"/>
      <c r="QJK305" s="476"/>
      <c r="QJL305" s="476"/>
      <c r="QJM305" s="476"/>
      <c r="QJN305" s="476"/>
      <c r="QJO305" s="476"/>
      <c r="QJP305" s="476"/>
      <c r="QJQ305" s="475"/>
      <c r="QJR305" s="476"/>
      <c r="QJS305" s="476"/>
      <c r="QJT305" s="476"/>
      <c r="QJU305" s="476"/>
      <c r="QJV305" s="476"/>
      <c r="QJW305" s="476"/>
      <c r="QJX305" s="476"/>
      <c r="QJY305" s="475"/>
      <c r="QJZ305" s="476"/>
      <c r="QKA305" s="476"/>
      <c r="QKB305" s="476"/>
      <c r="QKC305" s="476"/>
      <c r="QKD305" s="476"/>
      <c r="QKE305" s="476"/>
      <c r="QKF305" s="476"/>
      <c r="QKG305" s="475"/>
      <c r="QKH305" s="476"/>
      <c r="QKI305" s="476"/>
      <c r="QKJ305" s="476"/>
      <c r="QKK305" s="476"/>
      <c r="QKL305" s="476"/>
      <c r="QKM305" s="476"/>
      <c r="QKN305" s="476"/>
      <c r="QKO305" s="475"/>
      <c r="QKP305" s="476"/>
      <c r="QKQ305" s="476"/>
      <c r="QKR305" s="476"/>
      <c r="QKS305" s="476"/>
      <c r="QKT305" s="476"/>
      <c r="QKU305" s="476"/>
      <c r="QKV305" s="476"/>
      <c r="QKW305" s="475"/>
      <c r="QKX305" s="476"/>
      <c r="QKY305" s="476"/>
      <c r="QKZ305" s="476"/>
      <c r="QLA305" s="476"/>
      <c r="QLB305" s="476"/>
      <c r="QLC305" s="476"/>
      <c r="QLD305" s="476"/>
      <c r="QLE305" s="475"/>
      <c r="QLF305" s="476"/>
      <c r="QLG305" s="476"/>
      <c r="QLH305" s="476"/>
      <c r="QLI305" s="476"/>
      <c r="QLJ305" s="476"/>
      <c r="QLK305" s="476"/>
      <c r="QLL305" s="476"/>
      <c r="QLM305" s="475"/>
      <c r="QLN305" s="476"/>
      <c r="QLO305" s="476"/>
      <c r="QLP305" s="476"/>
      <c r="QLQ305" s="476"/>
      <c r="QLR305" s="476"/>
      <c r="QLS305" s="476"/>
      <c r="QLT305" s="476"/>
      <c r="QLU305" s="475"/>
      <c r="QLV305" s="476"/>
      <c r="QLW305" s="476"/>
      <c r="QLX305" s="476"/>
      <c r="QLY305" s="476"/>
      <c r="QLZ305" s="476"/>
      <c r="QMA305" s="476"/>
      <c r="QMB305" s="476"/>
      <c r="QMC305" s="475"/>
      <c r="QMD305" s="476"/>
      <c r="QME305" s="476"/>
      <c r="QMF305" s="476"/>
      <c r="QMG305" s="476"/>
      <c r="QMH305" s="476"/>
      <c r="QMI305" s="476"/>
      <c r="QMJ305" s="476"/>
      <c r="QMK305" s="475"/>
      <c r="QML305" s="476"/>
      <c r="QMM305" s="476"/>
      <c r="QMN305" s="476"/>
      <c r="QMO305" s="476"/>
      <c r="QMP305" s="476"/>
      <c r="QMQ305" s="476"/>
      <c r="QMR305" s="476"/>
      <c r="QMS305" s="475"/>
      <c r="QMT305" s="476"/>
      <c r="QMU305" s="476"/>
      <c r="QMV305" s="476"/>
      <c r="QMW305" s="476"/>
      <c r="QMX305" s="476"/>
      <c r="QMY305" s="476"/>
      <c r="QMZ305" s="476"/>
      <c r="QNA305" s="475"/>
      <c r="QNB305" s="476"/>
      <c r="QNC305" s="476"/>
      <c r="QND305" s="476"/>
      <c r="QNE305" s="476"/>
      <c r="QNF305" s="476"/>
      <c r="QNG305" s="476"/>
      <c r="QNH305" s="476"/>
      <c r="QNI305" s="475"/>
      <c r="QNJ305" s="476"/>
      <c r="QNK305" s="476"/>
      <c r="QNL305" s="476"/>
      <c r="QNM305" s="476"/>
      <c r="QNN305" s="476"/>
      <c r="QNO305" s="476"/>
      <c r="QNP305" s="476"/>
      <c r="QNQ305" s="475"/>
      <c r="QNR305" s="476"/>
      <c r="QNS305" s="476"/>
      <c r="QNT305" s="476"/>
      <c r="QNU305" s="476"/>
      <c r="QNV305" s="476"/>
      <c r="QNW305" s="476"/>
      <c r="QNX305" s="476"/>
      <c r="QNY305" s="475"/>
      <c r="QNZ305" s="476"/>
      <c r="QOA305" s="476"/>
      <c r="QOB305" s="476"/>
      <c r="QOC305" s="476"/>
      <c r="QOD305" s="476"/>
      <c r="QOE305" s="476"/>
      <c r="QOF305" s="476"/>
      <c r="QOG305" s="475"/>
      <c r="QOH305" s="476"/>
      <c r="QOI305" s="476"/>
      <c r="QOJ305" s="476"/>
      <c r="QOK305" s="476"/>
      <c r="QOL305" s="476"/>
      <c r="QOM305" s="476"/>
      <c r="QON305" s="476"/>
      <c r="QOO305" s="475"/>
      <c r="QOP305" s="476"/>
      <c r="QOQ305" s="476"/>
      <c r="QOR305" s="476"/>
      <c r="QOS305" s="476"/>
      <c r="QOT305" s="476"/>
      <c r="QOU305" s="476"/>
      <c r="QOV305" s="476"/>
      <c r="QOW305" s="475"/>
      <c r="QOX305" s="476"/>
      <c r="QOY305" s="476"/>
      <c r="QOZ305" s="476"/>
      <c r="QPA305" s="476"/>
      <c r="QPB305" s="476"/>
      <c r="QPC305" s="476"/>
      <c r="QPD305" s="476"/>
      <c r="QPE305" s="475"/>
      <c r="QPF305" s="476"/>
      <c r="QPG305" s="476"/>
      <c r="QPH305" s="476"/>
      <c r="QPI305" s="476"/>
      <c r="QPJ305" s="476"/>
      <c r="QPK305" s="476"/>
      <c r="QPL305" s="476"/>
      <c r="QPM305" s="475"/>
      <c r="QPN305" s="476"/>
      <c r="QPO305" s="476"/>
      <c r="QPP305" s="476"/>
      <c r="QPQ305" s="476"/>
      <c r="QPR305" s="476"/>
      <c r="QPS305" s="476"/>
      <c r="QPT305" s="476"/>
      <c r="QPU305" s="475"/>
      <c r="QPV305" s="476"/>
      <c r="QPW305" s="476"/>
      <c r="QPX305" s="476"/>
      <c r="QPY305" s="476"/>
      <c r="QPZ305" s="476"/>
      <c r="QQA305" s="476"/>
      <c r="QQB305" s="476"/>
      <c r="QQC305" s="475"/>
      <c r="QQD305" s="476"/>
      <c r="QQE305" s="476"/>
      <c r="QQF305" s="476"/>
      <c r="QQG305" s="476"/>
      <c r="QQH305" s="476"/>
      <c r="QQI305" s="476"/>
      <c r="QQJ305" s="476"/>
      <c r="QQK305" s="475"/>
      <c r="QQL305" s="476"/>
      <c r="QQM305" s="476"/>
      <c r="QQN305" s="476"/>
      <c r="QQO305" s="476"/>
      <c r="QQP305" s="476"/>
      <c r="QQQ305" s="476"/>
      <c r="QQR305" s="476"/>
      <c r="QQS305" s="475"/>
      <c r="QQT305" s="476"/>
      <c r="QQU305" s="476"/>
      <c r="QQV305" s="476"/>
      <c r="QQW305" s="476"/>
      <c r="QQX305" s="476"/>
      <c r="QQY305" s="476"/>
      <c r="QQZ305" s="476"/>
      <c r="QRA305" s="475"/>
      <c r="QRB305" s="476"/>
      <c r="QRC305" s="476"/>
      <c r="QRD305" s="476"/>
      <c r="QRE305" s="476"/>
      <c r="QRF305" s="476"/>
      <c r="QRG305" s="476"/>
      <c r="QRH305" s="476"/>
      <c r="QRI305" s="475"/>
      <c r="QRJ305" s="476"/>
      <c r="QRK305" s="476"/>
      <c r="QRL305" s="476"/>
      <c r="QRM305" s="476"/>
      <c r="QRN305" s="476"/>
      <c r="QRO305" s="476"/>
      <c r="QRP305" s="476"/>
      <c r="QRQ305" s="475"/>
      <c r="QRR305" s="476"/>
      <c r="QRS305" s="476"/>
      <c r="QRT305" s="476"/>
      <c r="QRU305" s="476"/>
      <c r="QRV305" s="476"/>
      <c r="QRW305" s="476"/>
      <c r="QRX305" s="476"/>
      <c r="QRY305" s="475"/>
      <c r="QRZ305" s="476"/>
      <c r="QSA305" s="476"/>
      <c r="QSB305" s="476"/>
      <c r="QSC305" s="476"/>
      <c r="QSD305" s="476"/>
      <c r="QSE305" s="476"/>
      <c r="QSF305" s="476"/>
      <c r="QSG305" s="475"/>
      <c r="QSH305" s="476"/>
      <c r="QSI305" s="476"/>
      <c r="QSJ305" s="476"/>
      <c r="QSK305" s="476"/>
      <c r="QSL305" s="476"/>
      <c r="QSM305" s="476"/>
      <c r="QSN305" s="476"/>
      <c r="QSO305" s="475"/>
      <c r="QSP305" s="476"/>
      <c r="QSQ305" s="476"/>
      <c r="QSR305" s="476"/>
      <c r="QSS305" s="476"/>
      <c r="QST305" s="476"/>
      <c r="QSU305" s="476"/>
      <c r="QSV305" s="476"/>
      <c r="QSW305" s="475"/>
      <c r="QSX305" s="476"/>
      <c r="QSY305" s="476"/>
      <c r="QSZ305" s="476"/>
      <c r="QTA305" s="476"/>
      <c r="QTB305" s="476"/>
      <c r="QTC305" s="476"/>
      <c r="QTD305" s="476"/>
      <c r="QTE305" s="475"/>
      <c r="QTF305" s="476"/>
      <c r="QTG305" s="476"/>
      <c r="QTH305" s="476"/>
      <c r="QTI305" s="476"/>
      <c r="QTJ305" s="476"/>
      <c r="QTK305" s="476"/>
      <c r="QTL305" s="476"/>
      <c r="QTM305" s="475"/>
      <c r="QTN305" s="476"/>
      <c r="QTO305" s="476"/>
      <c r="QTP305" s="476"/>
      <c r="QTQ305" s="476"/>
      <c r="QTR305" s="476"/>
      <c r="QTS305" s="476"/>
      <c r="QTT305" s="476"/>
      <c r="QTU305" s="475"/>
      <c r="QTV305" s="476"/>
      <c r="QTW305" s="476"/>
      <c r="QTX305" s="476"/>
      <c r="QTY305" s="476"/>
      <c r="QTZ305" s="476"/>
      <c r="QUA305" s="476"/>
      <c r="QUB305" s="476"/>
      <c r="QUC305" s="475"/>
      <c r="QUD305" s="476"/>
      <c r="QUE305" s="476"/>
      <c r="QUF305" s="476"/>
      <c r="QUG305" s="476"/>
      <c r="QUH305" s="476"/>
      <c r="QUI305" s="476"/>
      <c r="QUJ305" s="476"/>
      <c r="QUK305" s="475"/>
      <c r="QUL305" s="476"/>
      <c r="QUM305" s="476"/>
      <c r="QUN305" s="476"/>
      <c r="QUO305" s="476"/>
      <c r="QUP305" s="476"/>
      <c r="QUQ305" s="476"/>
      <c r="QUR305" s="476"/>
      <c r="QUS305" s="475"/>
      <c r="QUT305" s="476"/>
      <c r="QUU305" s="476"/>
      <c r="QUV305" s="476"/>
      <c r="QUW305" s="476"/>
      <c r="QUX305" s="476"/>
      <c r="QUY305" s="476"/>
      <c r="QUZ305" s="476"/>
      <c r="QVA305" s="475"/>
      <c r="QVB305" s="476"/>
      <c r="QVC305" s="476"/>
      <c r="QVD305" s="476"/>
      <c r="QVE305" s="476"/>
      <c r="QVF305" s="476"/>
      <c r="QVG305" s="476"/>
      <c r="QVH305" s="476"/>
      <c r="QVI305" s="475"/>
      <c r="QVJ305" s="476"/>
      <c r="QVK305" s="476"/>
      <c r="QVL305" s="476"/>
      <c r="QVM305" s="476"/>
      <c r="QVN305" s="476"/>
      <c r="QVO305" s="476"/>
      <c r="QVP305" s="476"/>
      <c r="QVQ305" s="475"/>
      <c r="QVR305" s="476"/>
      <c r="QVS305" s="476"/>
      <c r="QVT305" s="476"/>
      <c r="QVU305" s="476"/>
      <c r="QVV305" s="476"/>
      <c r="QVW305" s="476"/>
      <c r="QVX305" s="476"/>
      <c r="QVY305" s="475"/>
      <c r="QVZ305" s="476"/>
      <c r="QWA305" s="476"/>
      <c r="QWB305" s="476"/>
      <c r="QWC305" s="476"/>
      <c r="QWD305" s="476"/>
      <c r="QWE305" s="476"/>
      <c r="QWF305" s="476"/>
      <c r="QWG305" s="475"/>
      <c r="QWH305" s="476"/>
      <c r="QWI305" s="476"/>
      <c r="QWJ305" s="476"/>
      <c r="QWK305" s="476"/>
      <c r="QWL305" s="476"/>
      <c r="QWM305" s="476"/>
      <c r="QWN305" s="476"/>
      <c r="QWO305" s="475"/>
      <c r="QWP305" s="476"/>
      <c r="QWQ305" s="476"/>
      <c r="QWR305" s="476"/>
      <c r="QWS305" s="476"/>
      <c r="QWT305" s="476"/>
      <c r="QWU305" s="476"/>
      <c r="QWV305" s="476"/>
      <c r="QWW305" s="475"/>
      <c r="QWX305" s="476"/>
      <c r="QWY305" s="476"/>
      <c r="QWZ305" s="476"/>
      <c r="QXA305" s="476"/>
      <c r="QXB305" s="476"/>
      <c r="QXC305" s="476"/>
      <c r="QXD305" s="476"/>
      <c r="QXE305" s="475"/>
      <c r="QXF305" s="476"/>
      <c r="QXG305" s="476"/>
      <c r="QXH305" s="476"/>
      <c r="QXI305" s="476"/>
      <c r="QXJ305" s="476"/>
      <c r="QXK305" s="476"/>
      <c r="QXL305" s="476"/>
      <c r="QXM305" s="475"/>
      <c r="QXN305" s="476"/>
      <c r="QXO305" s="476"/>
      <c r="QXP305" s="476"/>
      <c r="QXQ305" s="476"/>
      <c r="QXR305" s="476"/>
      <c r="QXS305" s="476"/>
      <c r="QXT305" s="476"/>
      <c r="QXU305" s="475"/>
      <c r="QXV305" s="476"/>
      <c r="QXW305" s="476"/>
      <c r="QXX305" s="476"/>
      <c r="QXY305" s="476"/>
      <c r="QXZ305" s="476"/>
      <c r="QYA305" s="476"/>
      <c r="QYB305" s="476"/>
      <c r="QYC305" s="475"/>
      <c r="QYD305" s="476"/>
      <c r="QYE305" s="476"/>
      <c r="QYF305" s="476"/>
      <c r="QYG305" s="476"/>
      <c r="QYH305" s="476"/>
      <c r="QYI305" s="476"/>
      <c r="QYJ305" s="476"/>
      <c r="QYK305" s="475"/>
      <c r="QYL305" s="476"/>
      <c r="QYM305" s="476"/>
      <c r="QYN305" s="476"/>
      <c r="QYO305" s="476"/>
      <c r="QYP305" s="476"/>
      <c r="QYQ305" s="476"/>
      <c r="QYR305" s="476"/>
      <c r="QYS305" s="475"/>
      <c r="QYT305" s="476"/>
      <c r="QYU305" s="476"/>
      <c r="QYV305" s="476"/>
      <c r="QYW305" s="476"/>
      <c r="QYX305" s="476"/>
      <c r="QYY305" s="476"/>
      <c r="QYZ305" s="476"/>
      <c r="QZA305" s="475"/>
      <c r="QZB305" s="476"/>
      <c r="QZC305" s="476"/>
      <c r="QZD305" s="476"/>
      <c r="QZE305" s="476"/>
      <c r="QZF305" s="476"/>
      <c r="QZG305" s="476"/>
      <c r="QZH305" s="476"/>
      <c r="QZI305" s="475"/>
      <c r="QZJ305" s="476"/>
      <c r="QZK305" s="476"/>
      <c r="QZL305" s="476"/>
      <c r="QZM305" s="476"/>
      <c r="QZN305" s="476"/>
      <c r="QZO305" s="476"/>
      <c r="QZP305" s="476"/>
      <c r="QZQ305" s="475"/>
      <c r="QZR305" s="476"/>
      <c r="QZS305" s="476"/>
      <c r="QZT305" s="476"/>
      <c r="QZU305" s="476"/>
      <c r="QZV305" s="476"/>
      <c r="QZW305" s="476"/>
      <c r="QZX305" s="476"/>
      <c r="QZY305" s="475"/>
      <c r="QZZ305" s="476"/>
      <c r="RAA305" s="476"/>
      <c r="RAB305" s="476"/>
      <c r="RAC305" s="476"/>
      <c r="RAD305" s="476"/>
      <c r="RAE305" s="476"/>
      <c r="RAF305" s="476"/>
      <c r="RAG305" s="475"/>
      <c r="RAH305" s="476"/>
      <c r="RAI305" s="476"/>
      <c r="RAJ305" s="476"/>
      <c r="RAK305" s="476"/>
      <c r="RAL305" s="476"/>
      <c r="RAM305" s="476"/>
      <c r="RAN305" s="476"/>
      <c r="RAO305" s="475"/>
      <c r="RAP305" s="476"/>
      <c r="RAQ305" s="476"/>
      <c r="RAR305" s="476"/>
      <c r="RAS305" s="476"/>
      <c r="RAT305" s="476"/>
      <c r="RAU305" s="476"/>
      <c r="RAV305" s="476"/>
      <c r="RAW305" s="475"/>
      <c r="RAX305" s="476"/>
      <c r="RAY305" s="476"/>
      <c r="RAZ305" s="476"/>
      <c r="RBA305" s="476"/>
      <c r="RBB305" s="476"/>
      <c r="RBC305" s="476"/>
      <c r="RBD305" s="476"/>
      <c r="RBE305" s="475"/>
      <c r="RBF305" s="476"/>
      <c r="RBG305" s="476"/>
      <c r="RBH305" s="476"/>
      <c r="RBI305" s="476"/>
      <c r="RBJ305" s="476"/>
      <c r="RBK305" s="476"/>
      <c r="RBL305" s="476"/>
      <c r="RBM305" s="475"/>
      <c r="RBN305" s="476"/>
      <c r="RBO305" s="476"/>
      <c r="RBP305" s="476"/>
      <c r="RBQ305" s="476"/>
      <c r="RBR305" s="476"/>
      <c r="RBS305" s="476"/>
      <c r="RBT305" s="476"/>
      <c r="RBU305" s="475"/>
      <c r="RBV305" s="476"/>
      <c r="RBW305" s="476"/>
      <c r="RBX305" s="476"/>
      <c r="RBY305" s="476"/>
      <c r="RBZ305" s="476"/>
      <c r="RCA305" s="476"/>
      <c r="RCB305" s="476"/>
      <c r="RCC305" s="475"/>
      <c r="RCD305" s="476"/>
      <c r="RCE305" s="476"/>
      <c r="RCF305" s="476"/>
      <c r="RCG305" s="476"/>
      <c r="RCH305" s="476"/>
      <c r="RCI305" s="476"/>
      <c r="RCJ305" s="476"/>
      <c r="RCK305" s="475"/>
      <c r="RCL305" s="476"/>
      <c r="RCM305" s="476"/>
      <c r="RCN305" s="476"/>
      <c r="RCO305" s="476"/>
      <c r="RCP305" s="476"/>
      <c r="RCQ305" s="476"/>
      <c r="RCR305" s="476"/>
      <c r="RCS305" s="475"/>
      <c r="RCT305" s="476"/>
      <c r="RCU305" s="476"/>
      <c r="RCV305" s="476"/>
      <c r="RCW305" s="476"/>
      <c r="RCX305" s="476"/>
      <c r="RCY305" s="476"/>
      <c r="RCZ305" s="476"/>
      <c r="RDA305" s="475"/>
      <c r="RDB305" s="476"/>
      <c r="RDC305" s="476"/>
      <c r="RDD305" s="476"/>
      <c r="RDE305" s="476"/>
      <c r="RDF305" s="476"/>
      <c r="RDG305" s="476"/>
      <c r="RDH305" s="476"/>
      <c r="RDI305" s="475"/>
      <c r="RDJ305" s="476"/>
      <c r="RDK305" s="476"/>
      <c r="RDL305" s="476"/>
      <c r="RDM305" s="476"/>
      <c r="RDN305" s="476"/>
      <c r="RDO305" s="476"/>
      <c r="RDP305" s="476"/>
      <c r="RDQ305" s="475"/>
      <c r="RDR305" s="476"/>
      <c r="RDS305" s="476"/>
      <c r="RDT305" s="476"/>
      <c r="RDU305" s="476"/>
      <c r="RDV305" s="476"/>
      <c r="RDW305" s="476"/>
      <c r="RDX305" s="476"/>
      <c r="RDY305" s="475"/>
      <c r="RDZ305" s="476"/>
      <c r="REA305" s="476"/>
      <c r="REB305" s="476"/>
      <c r="REC305" s="476"/>
      <c r="RED305" s="476"/>
      <c r="REE305" s="476"/>
      <c r="REF305" s="476"/>
      <c r="REG305" s="475"/>
      <c r="REH305" s="476"/>
      <c r="REI305" s="476"/>
      <c r="REJ305" s="476"/>
      <c r="REK305" s="476"/>
      <c r="REL305" s="476"/>
      <c r="REM305" s="476"/>
      <c r="REN305" s="476"/>
      <c r="REO305" s="475"/>
      <c r="REP305" s="476"/>
      <c r="REQ305" s="476"/>
      <c r="RER305" s="476"/>
      <c r="RES305" s="476"/>
      <c r="RET305" s="476"/>
      <c r="REU305" s="476"/>
      <c r="REV305" s="476"/>
      <c r="REW305" s="475"/>
      <c r="REX305" s="476"/>
      <c r="REY305" s="476"/>
      <c r="REZ305" s="476"/>
      <c r="RFA305" s="476"/>
      <c r="RFB305" s="476"/>
      <c r="RFC305" s="476"/>
      <c r="RFD305" s="476"/>
      <c r="RFE305" s="475"/>
      <c r="RFF305" s="476"/>
      <c r="RFG305" s="476"/>
      <c r="RFH305" s="476"/>
      <c r="RFI305" s="476"/>
      <c r="RFJ305" s="476"/>
      <c r="RFK305" s="476"/>
      <c r="RFL305" s="476"/>
      <c r="RFM305" s="475"/>
      <c r="RFN305" s="476"/>
      <c r="RFO305" s="476"/>
      <c r="RFP305" s="476"/>
      <c r="RFQ305" s="476"/>
      <c r="RFR305" s="476"/>
      <c r="RFS305" s="476"/>
      <c r="RFT305" s="476"/>
      <c r="RFU305" s="475"/>
      <c r="RFV305" s="476"/>
      <c r="RFW305" s="476"/>
      <c r="RFX305" s="476"/>
      <c r="RFY305" s="476"/>
      <c r="RFZ305" s="476"/>
      <c r="RGA305" s="476"/>
      <c r="RGB305" s="476"/>
      <c r="RGC305" s="475"/>
      <c r="RGD305" s="476"/>
      <c r="RGE305" s="476"/>
      <c r="RGF305" s="476"/>
      <c r="RGG305" s="476"/>
      <c r="RGH305" s="476"/>
      <c r="RGI305" s="476"/>
      <c r="RGJ305" s="476"/>
      <c r="RGK305" s="475"/>
      <c r="RGL305" s="476"/>
      <c r="RGM305" s="476"/>
      <c r="RGN305" s="476"/>
      <c r="RGO305" s="476"/>
      <c r="RGP305" s="476"/>
      <c r="RGQ305" s="476"/>
      <c r="RGR305" s="476"/>
      <c r="RGS305" s="475"/>
      <c r="RGT305" s="476"/>
      <c r="RGU305" s="476"/>
      <c r="RGV305" s="476"/>
      <c r="RGW305" s="476"/>
      <c r="RGX305" s="476"/>
      <c r="RGY305" s="476"/>
      <c r="RGZ305" s="476"/>
      <c r="RHA305" s="475"/>
      <c r="RHB305" s="476"/>
      <c r="RHC305" s="476"/>
      <c r="RHD305" s="476"/>
      <c r="RHE305" s="476"/>
      <c r="RHF305" s="476"/>
      <c r="RHG305" s="476"/>
      <c r="RHH305" s="476"/>
      <c r="RHI305" s="475"/>
      <c r="RHJ305" s="476"/>
      <c r="RHK305" s="476"/>
      <c r="RHL305" s="476"/>
      <c r="RHM305" s="476"/>
      <c r="RHN305" s="476"/>
      <c r="RHO305" s="476"/>
      <c r="RHP305" s="476"/>
      <c r="RHQ305" s="475"/>
      <c r="RHR305" s="476"/>
      <c r="RHS305" s="476"/>
      <c r="RHT305" s="476"/>
      <c r="RHU305" s="476"/>
      <c r="RHV305" s="476"/>
      <c r="RHW305" s="476"/>
      <c r="RHX305" s="476"/>
      <c r="RHY305" s="475"/>
      <c r="RHZ305" s="476"/>
      <c r="RIA305" s="476"/>
      <c r="RIB305" s="476"/>
      <c r="RIC305" s="476"/>
      <c r="RID305" s="476"/>
      <c r="RIE305" s="476"/>
      <c r="RIF305" s="476"/>
      <c r="RIG305" s="475"/>
      <c r="RIH305" s="476"/>
      <c r="RII305" s="476"/>
      <c r="RIJ305" s="476"/>
      <c r="RIK305" s="476"/>
      <c r="RIL305" s="476"/>
      <c r="RIM305" s="476"/>
      <c r="RIN305" s="476"/>
      <c r="RIO305" s="475"/>
      <c r="RIP305" s="476"/>
      <c r="RIQ305" s="476"/>
      <c r="RIR305" s="476"/>
      <c r="RIS305" s="476"/>
      <c r="RIT305" s="476"/>
      <c r="RIU305" s="476"/>
      <c r="RIV305" s="476"/>
      <c r="RIW305" s="475"/>
      <c r="RIX305" s="476"/>
      <c r="RIY305" s="476"/>
      <c r="RIZ305" s="476"/>
      <c r="RJA305" s="476"/>
      <c r="RJB305" s="476"/>
      <c r="RJC305" s="476"/>
      <c r="RJD305" s="476"/>
      <c r="RJE305" s="475"/>
      <c r="RJF305" s="476"/>
      <c r="RJG305" s="476"/>
      <c r="RJH305" s="476"/>
      <c r="RJI305" s="476"/>
      <c r="RJJ305" s="476"/>
      <c r="RJK305" s="476"/>
      <c r="RJL305" s="476"/>
      <c r="RJM305" s="475"/>
      <c r="RJN305" s="476"/>
      <c r="RJO305" s="476"/>
      <c r="RJP305" s="476"/>
      <c r="RJQ305" s="476"/>
      <c r="RJR305" s="476"/>
      <c r="RJS305" s="476"/>
      <c r="RJT305" s="476"/>
      <c r="RJU305" s="475"/>
      <c r="RJV305" s="476"/>
      <c r="RJW305" s="476"/>
      <c r="RJX305" s="476"/>
      <c r="RJY305" s="476"/>
      <c r="RJZ305" s="476"/>
      <c r="RKA305" s="476"/>
      <c r="RKB305" s="476"/>
      <c r="RKC305" s="475"/>
      <c r="RKD305" s="476"/>
      <c r="RKE305" s="476"/>
      <c r="RKF305" s="476"/>
      <c r="RKG305" s="476"/>
      <c r="RKH305" s="476"/>
      <c r="RKI305" s="476"/>
      <c r="RKJ305" s="476"/>
      <c r="RKK305" s="475"/>
      <c r="RKL305" s="476"/>
      <c r="RKM305" s="476"/>
      <c r="RKN305" s="476"/>
      <c r="RKO305" s="476"/>
      <c r="RKP305" s="476"/>
      <c r="RKQ305" s="476"/>
      <c r="RKR305" s="476"/>
      <c r="RKS305" s="475"/>
      <c r="RKT305" s="476"/>
      <c r="RKU305" s="476"/>
      <c r="RKV305" s="476"/>
      <c r="RKW305" s="476"/>
      <c r="RKX305" s="476"/>
      <c r="RKY305" s="476"/>
      <c r="RKZ305" s="476"/>
      <c r="RLA305" s="475"/>
      <c r="RLB305" s="476"/>
      <c r="RLC305" s="476"/>
      <c r="RLD305" s="476"/>
      <c r="RLE305" s="476"/>
      <c r="RLF305" s="476"/>
      <c r="RLG305" s="476"/>
      <c r="RLH305" s="476"/>
      <c r="RLI305" s="475"/>
      <c r="RLJ305" s="476"/>
      <c r="RLK305" s="476"/>
      <c r="RLL305" s="476"/>
      <c r="RLM305" s="476"/>
      <c r="RLN305" s="476"/>
      <c r="RLO305" s="476"/>
      <c r="RLP305" s="476"/>
      <c r="RLQ305" s="475"/>
      <c r="RLR305" s="476"/>
      <c r="RLS305" s="476"/>
      <c r="RLT305" s="476"/>
      <c r="RLU305" s="476"/>
      <c r="RLV305" s="476"/>
      <c r="RLW305" s="476"/>
      <c r="RLX305" s="476"/>
      <c r="RLY305" s="475"/>
      <c r="RLZ305" s="476"/>
      <c r="RMA305" s="476"/>
      <c r="RMB305" s="476"/>
      <c r="RMC305" s="476"/>
      <c r="RMD305" s="476"/>
      <c r="RME305" s="476"/>
      <c r="RMF305" s="476"/>
      <c r="RMG305" s="475"/>
      <c r="RMH305" s="476"/>
      <c r="RMI305" s="476"/>
      <c r="RMJ305" s="476"/>
      <c r="RMK305" s="476"/>
      <c r="RML305" s="476"/>
      <c r="RMM305" s="476"/>
      <c r="RMN305" s="476"/>
      <c r="RMO305" s="475"/>
      <c r="RMP305" s="476"/>
      <c r="RMQ305" s="476"/>
      <c r="RMR305" s="476"/>
      <c r="RMS305" s="476"/>
      <c r="RMT305" s="476"/>
      <c r="RMU305" s="476"/>
      <c r="RMV305" s="476"/>
      <c r="RMW305" s="475"/>
      <c r="RMX305" s="476"/>
      <c r="RMY305" s="476"/>
      <c r="RMZ305" s="476"/>
      <c r="RNA305" s="476"/>
      <c r="RNB305" s="476"/>
      <c r="RNC305" s="476"/>
      <c r="RND305" s="476"/>
      <c r="RNE305" s="475"/>
      <c r="RNF305" s="476"/>
      <c r="RNG305" s="476"/>
      <c r="RNH305" s="476"/>
      <c r="RNI305" s="476"/>
      <c r="RNJ305" s="476"/>
      <c r="RNK305" s="476"/>
      <c r="RNL305" s="476"/>
      <c r="RNM305" s="475"/>
      <c r="RNN305" s="476"/>
      <c r="RNO305" s="476"/>
      <c r="RNP305" s="476"/>
      <c r="RNQ305" s="476"/>
      <c r="RNR305" s="476"/>
      <c r="RNS305" s="476"/>
      <c r="RNT305" s="476"/>
      <c r="RNU305" s="475"/>
      <c r="RNV305" s="476"/>
      <c r="RNW305" s="476"/>
      <c r="RNX305" s="476"/>
      <c r="RNY305" s="476"/>
      <c r="RNZ305" s="476"/>
      <c r="ROA305" s="476"/>
      <c r="ROB305" s="476"/>
      <c r="ROC305" s="475"/>
      <c r="ROD305" s="476"/>
      <c r="ROE305" s="476"/>
      <c r="ROF305" s="476"/>
      <c r="ROG305" s="476"/>
      <c r="ROH305" s="476"/>
      <c r="ROI305" s="476"/>
      <c r="ROJ305" s="476"/>
      <c r="ROK305" s="475"/>
      <c r="ROL305" s="476"/>
      <c r="ROM305" s="476"/>
      <c r="RON305" s="476"/>
      <c r="ROO305" s="476"/>
      <c r="ROP305" s="476"/>
      <c r="ROQ305" s="476"/>
      <c r="ROR305" s="476"/>
      <c r="ROS305" s="475"/>
      <c r="ROT305" s="476"/>
      <c r="ROU305" s="476"/>
      <c r="ROV305" s="476"/>
      <c r="ROW305" s="476"/>
      <c r="ROX305" s="476"/>
      <c r="ROY305" s="476"/>
      <c r="ROZ305" s="476"/>
      <c r="RPA305" s="475"/>
      <c r="RPB305" s="476"/>
      <c r="RPC305" s="476"/>
      <c r="RPD305" s="476"/>
      <c r="RPE305" s="476"/>
      <c r="RPF305" s="476"/>
      <c r="RPG305" s="476"/>
      <c r="RPH305" s="476"/>
      <c r="RPI305" s="475"/>
      <c r="RPJ305" s="476"/>
      <c r="RPK305" s="476"/>
      <c r="RPL305" s="476"/>
      <c r="RPM305" s="476"/>
      <c r="RPN305" s="476"/>
      <c r="RPO305" s="476"/>
      <c r="RPP305" s="476"/>
      <c r="RPQ305" s="475"/>
      <c r="RPR305" s="476"/>
      <c r="RPS305" s="476"/>
      <c r="RPT305" s="476"/>
      <c r="RPU305" s="476"/>
      <c r="RPV305" s="476"/>
      <c r="RPW305" s="476"/>
      <c r="RPX305" s="476"/>
      <c r="RPY305" s="475"/>
      <c r="RPZ305" s="476"/>
      <c r="RQA305" s="476"/>
      <c r="RQB305" s="476"/>
      <c r="RQC305" s="476"/>
      <c r="RQD305" s="476"/>
      <c r="RQE305" s="476"/>
      <c r="RQF305" s="476"/>
      <c r="RQG305" s="475"/>
      <c r="RQH305" s="476"/>
      <c r="RQI305" s="476"/>
      <c r="RQJ305" s="476"/>
      <c r="RQK305" s="476"/>
      <c r="RQL305" s="476"/>
      <c r="RQM305" s="476"/>
      <c r="RQN305" s="476"/>
      <c r="RQO305" s="475"/>
      <c r="RQP305" s="476"/>
      <c r="RQQ305" s="476"/>
      <c r="RQR305" s="476"/>
      <c r="RQS305" s="476"/>
      <c r="RQT305" s="476"/>
      <c r="RQU305" s="476"/>
      <c r="RQV305" s="476"/>
      <c r="RQW305" s="475"/>
      <c r="RQX305" s="476"/>
      <c r="RQY305" s="476"/>
      <c r="RQZ305" s="476"/>
      <c r="RRA305" s="476"/>
      <c r="RRB305" s="476"/>
      <c r="RRC305" s="476"/>
      <c r="RRD305" s="476"/>
      <c r="RRE305" s="475"/>
      <c r="RRF305" s="476"/>
      <c r="RRG305" s="476"/>
      <c r="RRH305" s="476"/>
      <c r="RRI305" s="476"/>
      <c r="RRJ305" s="476"/>
      <c r="RRK305" s="476"/>
      <c r="RRL305" s="476"/>
      <c r="RRM305" s="475"/>
      <c r="RRN305" s="476"/>
      <c r="RRO305" s="476"/>
      <c r="RRP305" s="476"/>
      <c r="RRQ305" s="476"/>
      <c r="RRR305" s="476"/>
      <c r="RRS305" s="476"/>
      <c r="RRT305" s="476"/>
      <c r="RRU305" s="475"/>
      <c r="RRV305" s="476"/>
      <c r="RRW305" s="476"/>
      <c r="RRX305" s="476"/>
      <c r="RRY305" s="476"/>
      <c r="RRZ305" s="476"/>
      <c r="RSA305" s="476"/>
      <c r="RSB305" s="476"/>
      <c r="RSC305" s="475"/>
      <c r="RSD305" s="476"/>
      <c r="RSE305" s="476"/>
      <c r="RSF305" s="476"/>
      <c r="RSG305" s="476"/>
      <c r="RSH305" s="476"/>
      <c r="RSI305" s="476"/>
      <c r="RSJ305" s="476"/>
      <c r="RSK305" s="475"/>
      <c r="RSL305" s="476"/>
      <c r="RSM305" s="476"/>
      <c r="RSN305" s="476"/>
      <c r="RSO305" s="476"/>
      <c r="RSP305" s="476"/>
      <c r="RSQ305" s="476"/>
      <c r="RSR305" s="476"/>
      <c r="RSS305" s="475"/>
      <c r="RST305" s="476"/>
      <c r="RSU305" s="476"/>
      <c r="RSV305" s="476"/>
      <c r="RSW305" s="476"/>
      <c r="RSX305" s="476"/>
      <c r="RSY305" s="476"/>
      <c r="RSZ305" s="476"/>
      <c r="RTA305" s="475"/>
      <c r="RTB305" s="476"/>
      <c r="RTC305" s="476"/>
      <c r="RTD305" s="476"/>
      <c r="RTE305" s="476"/>
      <c r="RTF305" s="476"/>
      <c r="RTG305" s="476"/>
      <c r="RTH305" s="476"/>
      <c r="RTI305" s="475"/>
      <c r="RTJ305" s="476"/>
      <c r="RTK305" s="476"/>
      <c r="RTL305" s="476"/>
      <c r="RTM305" s="476"/>
      <c r="RTN305" s="476"/>
      <c r="RTO305" s="476"/>
      <c r="RTP305" s="476"/>
      <c r="RTQ305" s="475"/>
      <c r="RTR305" s="476"/>
      <c r="RTS305" s="476"/>
      <c r="RTT305" s="476"/>
      <c r="RTU305" s="476"/>
      <c r="RTV305" s="476"/>
      <c r="RTW305" s="476"/>
      <c r="RTX305" s="476"/>
      <c r="RTY305" s="475"/>
      <c r="RTZ305" s="476"/>
      <c r="RUA305" s="476"/>
      <c r="RUB305" s="476"/>
      <c r="RUC305" s="476"/>
      <c r="RUD305" s="476"/>
      <c r="RUE305" s="476"/>
      <c r="RUF305" s="476"/>
      <c r="RUG305" s="475"/>
      <c r="RUH305" s="476"/>
      <c r="RUI305" s="476"/>
      <c r="RUJ305" s="476"/>
      <c r="RUK305" s="476"/>
      <c r="RUL305" s="476"/>
      <c r="RUM305" s="476"/>
      <c r="RUN305" s="476"/>
      <c r="RUO305" s="475"/>
      <c r="RUP305" s="476"/>
      <c r="RUQ305" s="476"/>
      <c r="RUR305" s="476"/>
      <c r="RUS305" s="476"/>
      <c r="RUT305" s="476"/>
      <c r="RUU305" s="476"/>
      <c r="RUV305" s="476"/>
      <c r="RUW305" s="475"/>
      <c r="RUX305" s="476"/>
      <c r="RUY305" s="476"/>
      <c r="RUZ305" s="476"/>
      <c r="RVA305" s="476"/>
      <c r="RVB305" s="476"/>
      <c r="RVC305" s="476"/>
      <c r="RVD305" s="476"/>
      <c r="RVE305" s="475"/>
      <c r="RVF305" s="476"/>
      <c r="RVG305" s="476"/>
      <c r="RVH305" s="476"/>
      <c r="RVI305" s="476"/>
      <c r="RVJ305" s="476"/>
      <c r="RVK305" s="476"/>
      <c r="RVL305" s="476"/>
      <c r="RVM305" s="475"/>
      <c r="RVN305" s="476"/>
      <c r="RVO305" s="476"/>
      <c r="RVP305" s="476"/>
      <c r="RVQ305" s="476"/>
      <c r="RVR305" s="476"/>
      <c r="RVS305" s="476"/>
      <c r="RVT305" s="476"/>
      <c r="RVU305" s="475"/>
      <c r="RVV305" s="476"/>
      <c r="RVW305" s="476"/>
      <c r="RVX305" s="476"/>
      <c r="RVY305" s="476"/>
      <c r="RVZ305" s="476"/>
      <c r="RWA305" s="476"/>
      <c r="RWB305" s="476"/>
      <c r="RWC305" s="475"/>
      <c r="RWD305" s="476"/>
      <c r="RWE305" s="476"/>
      <c r="RWF305" s="476"/>
      <c r="RWG305" s="476"/>
      <c r="RWH305" s="476"/>
      <c r="RWI305" s="476"/>
      <c r="RWJ305" s="476"/>
      <c r="RWK305" s="475"/>
      <c r="RWL305" s="476"/>
      <c r="RWM305" s="476"/>
      <c r="RWN305" s="476"/>
      <c r="RWO305" s="476"/>
      <c r="RWP305" s="476"/>
      <c r="RWQ305" s="476"/>
      <c r="RWR305" s="476"/>
      <c r="RWS305" s="475"/>
      <c r="RWT305" s="476"/>
      <c r="RWU305" s="476"/>
      <c r="RWV305" s="476"/>
      <c r="RWW305" s="476"/>
      <c r="RWX305" s="476"/>
      <c r="RWY305" s="476"/>
      <c r="RWZ305" s="476"/>
      <c r="RXA305" s="475"/>
      <c r="RXB305" s="476"/>
      <c r="RXC305" s="476"/>
      <c r="RXD305" s="476"/>
      <c r="RXE305" s="476"/>
      <c r="RXF305" s="476"/>
      <c r="RXG305" s="476"/>
      <c r="RXH305" s="476"/>
      <c r="RXI305" s="475"/>
      <c r="RXJ305" s="476"/>
      <c r="RXK305" s="476"/>
      <c r="RXL305" s="476"/>
      <c r="RXM305" s="476"/>
      <c r="RXN305" s="476"/>
      <c r="RXO305" s="476"/>
      <c r="RXP305" s="476"/>
      <c r="RXQ305" s="475"/>
      <c r="RXR305" s="476"/>
      <c r="RXS305" s="476"/>
      <c r="RXT305" s="476"/>
      <c r="RXU305" s="476"/>
      <c r="RXV305" s="476"/>
      <c r="RXW305" s="476"/>
      <c r="RXX305" s="476"/>
      <c r="RXY305" s="475"/>
      <c r="RXZ305" s="476"/>
      <c r="RYA305" s="476"/>
      <c r="RYB305" s="476"/>
      <c r="RYC305" s="476"/>
      <c r="RYD305" s="476"/>
      <c r="RYE305" s="476"/>
      <c r="RYF305" s="476"/>
      <c r="RYG305" s="475"/>
      <c r="RYH305" s="476"/>
      <c r="RYI305" s="476"/>
      <c r="RYJ305" s="476"/>
      <c r="RYK305" s="476"/>
      <c r="RYL305" s="476"/>
      <c r="RYM305" s="476"/>
      <c r="RYN305" s="476"/>
      <c r="RYO305" s="475"/>
      <c r="RYP305" s="476"/>
      <c r="RYQ305" s="476"/>
      <c r="RYR305" s="476"/>
      <c r="RYS305" s="476"/>
      <c r="RYT305" s="476"/>
      <c r="RYU305" s="476"/>
      <c r="RYV305" s="476"/>
      <c r="RYW305" s="475"/>
      <c r="RYX305" s="476"/>
      <c r="RYY305" s="476"/>
      <c r="RYZ305" s="476"/>
      <c r="RZA305" s="476"/>
      <c r="RZB305" s="476"/>
      <c r="RZC305" s="476"/>
      <c r="RZD305" s="476"/>
      <c r="RZE305" s="475"/>
      <c r="RZF305" s="476"/>
      <c r="RZG305" s="476"/>
      <c r="RZH305" s="476"/>
      <c r="RZI305" s="476"/>
      <c r="RZJ305" s="476"/>
      <c r="RZK305" s="476"/>
      <c r="RZL305" s="476"/>
      <c r="RZM305" s="475"/>
      <c r="RZN305" s="476"/>
      <c r="RZO305" s="476"/>
      <c r="RZP305" s="476"/>
      <c r="RZQ305" s="476"/>
      <c r="RZR305" s="476"/>
      <c r="RZS305" s="476"/>
      <c r="RZT305" s="476"/>
      <c r="RZU305" s="475"/>
      <c r="RZV305" s="476"/>
      <c r="RZW305" s="476"/>
      <c r="RZX305" s="476"/>
      <c r="RZY305" s="476"/>
      <c r="RZZ305" s="476"/>
      <c r="SAA305" s="476"/>
      <c r="SAB305" s="476"/>
      <c r="SAC305" s="475"/>
      <c r="SAD305" s="476"/>
      <c r="SAE305" s="476"/>
      <c r="SAF305" s="476"/>
      <c r="SAG305" s="476"/>
      <c r="SAH305" s="476"/>
      <c r="SAI305" s="476"/>
      <c r="SAJ305" s="476"/>
      <c r="SAK305" s="475"/>
      <c r="SAL305" s="476"/>
      <c r="SAM305" s="476"/>
      <c r="SAN305" s="476"/>
      <c r="SAO305" s="476"/>
      <c r="SAP305" s="476"/>
      <c r="SAQ305" s="476"/>
      <c r="SAR305" s="476"/>
      <c r="SAS305" s="475"/>
      <c r="SAT305" s="476"/>
      <c r="SAU305" s="476"/>
      <c r="SAV305" s="476"/>
      <c r="SAW305" s="476"/>
      <c r="SAX305" s="476"/>
      <c r="SAY305" s="476"/>
      <c r="SAZ305" s="476"/>
      <c r="SBA305" s="475"/>
      <c r="SBB305" s="476"/>
      <c r="SBC305" s="476"/>
      <c r="SBD305" s="476"/>
      <c r="SBE305" s="476"/>
      <c r="SBF305" s="476"/>
      <c r="SBG305" s="476"/>
      <c r="SBH305" s="476"/>
      <c r="SBI305" s="475"/>
      <c r="SBJ305" s="476"/>
      <c r="SBK305" s="476"/>
      <c r="SBL305" s="476"/>
      <c r="SBM305" s="476"/>
      <c r="SBN305" s="476"/>
      <c r="SBO305" s="476"/>
      <c r="SBP305" s="476"/>
      <c r="SBQ305" s="475"/>
      <c r="SBR305" s="476"/>
      <c r="SBS305" s="476"/>
      <c r="SBT305" s="476"/>
      <c r="SBU305" s="476"/>
      <c r="SBV305" s="476"/>
      <c r="SBW305" s="476"/>
      <c r="SBX305" s="476"/>
      <c r="SBY305" s="475"/>
      <c r="SBZ305" s="476"/>
      <c r="SCA305" s="476"/>
      <c r="SCB305" s="476"/>
      <c r="SCC305" s="476"/>
      <c r="SCD305" s="476"/>
      <c r="SCE305" s="476"/>
      <c r="SCF305" s="476"/>
      <c r="SCG305" s="475"/>
      <c r="SCH305" s="476"/>
      <c r="SCI305" s="476"/>
      <c r="SCJ305" s="476"/>
      <c r="SCK305" s="476"/>
      <c r="SCL305" s="476"/>
      <c r="SCM305" s="476"/>
      <c r="SCN305" s="476"/>
      <c r="SCO305" s="475"/>
      <c r="SCP305" s="476"/>
      <c r="SCQ305" s="476"/>
      <c r="SCR305" s="476"/>
      <c r="SCS305" s="476"/>
      <c r="SCT305" s="476"/>
      <c r="SCU305" s="476"/>
      <c r="SCV305" s="476"/>
      <c r="SCW305" s="475"/>
      <c r="SCX305" s="476"/>
      <c r="SCY305" s="476"/>
      <c r="SCZ305" s="476"/>
      <c r="SDA305" s="476"/>
      <c r="SDB305" s="476"/>
      <c r="SDC305" s="476"/>
      <c r="SDD305" s="476"/>
      <c r="SDE305" s="475"/>
      <c r="SDF305" s="476"/>
      <c r="SDG305" s="476"/>
      <c r="SDH305" s="476"/>
      <c r="SDI305" s="476"/>
      <c r="SDJ305" s="476"/>
      <c r="SDK305" s="476"/>
      <c r="SDL305" s="476"/>
      <c r="SDM305" s="475"/>
      <c r="SDN305" s="476"/>
      <c r="SDO305" s="476"/>
      <c r="SDP305" s="476"/>
      <c r="SDQ305" s="476"/>
      <c r="SDR305" s="476"/>
      <c r="SDS305" s="476"/>
      <c r="SDT305" s="476"/>
      <c r="SDU305" s="475"/>
      <c r="SDV305" s="476"/>
      <c r="SDW305" s="476"/>
      <c r="SDX305" s="476"/>
      <c r="SDY305" s="476"/>
      <c r="SDZ305" s="476"/>
      <c r="SEA305" s="476"/>
      <c r="SEB305" s="476"/>
      <c r="SEC305" s="475"/>
      <c r="SED305" s="476"/>
      <c r="SEE305" s="476"/>
      <c r="SEF305" s="476"/>
      <c r="SEG305" s="476"/>
      <c r="SEH305" s="476"/>
      <c r="SEI305" s="476"/>
      <c r="SEJ305" s="476"/>
      <c r="SEK305" s="475"/>
      <c r="SEL305" s="476"/>
      <c r="SEM305" s="476"/>
      <c r="SEN305" s="476"/>
      <c r="SEO305" s="476"/>
      <c r="SEP305" s="476"/>
      <c r="SEQ305" s="476"/>
      <c r="SER305" s="476"/>
      <c r="SES305" s="475"/>
      <c r="SET305" s="476"/>
      <c r="SEU305" s="476"/>
      <c r="SEV305" s="476"/>
      <c r="SEW305" s="476"/>
      <c r="SEX305" s="476"/>
      <c r="SEY305" s="476"/>
      <c r="SEZ305" s="476"/>
      <c r="SFA305" s="475"/>
      <c r="SFB305" s="476"/>
      <c r="SFC305" s="476"/>
      <c r="SFD305" s="476"/>
      <c r="SFE305" s="476"/>
      <c r="SFF305" s="476"/>
      <c r="SFG305" s="476"/>
      <c r="SFH305" s="476"/>
      <c r="SFI305" s="475"/>
      <c r="SFJ305" s="476"/>
      <c r="SFK305" s="476"/>
      <c r="SFL305" s="476"/>
      <c r="SFM305" s="476"/>
      <c r="SFN305" s="476"/>
      <c r="SFO305" s="476"/>
      <c r="SFP305" s="476"/>
      <c r="SFQ305" s="475"/>
      <c r="SFR305" s="476"/>
      <c r="SFS305" s="476"/>
      <c r="SFT305" s="476"/>
      <c r="SFU305" s="476"/>
      <c r="SFV305" s="476"/>
      <c r="SFW305" s="476"/>
      <c r="SFX305" s="476"/>
      <c r="SFY305" s="475"/>
      <c r="SFZ305" s="476"/>
      <c r="SGA305" s="476"/>
      <c r="SGB305" s="476"/>
      <c r="SGC305" s="476"/>
      <c r="SGD305" s="476"/>
      <c r="SGE305" s="476"/>
      <c r="SGF305" s="476"/>
      <c r="SGG305" s="475"/>
      <c r="SGH305" s="476"/>
      <c r="SGI305" s="476"/>
      <c r="SGJ305" s="476"/>
      <c r="SGK305" s="476"/>
      <c r="SGL305" s="476"/>
      <c r="SGM305" s="476"/>
      <c r="SGN305" s="476"/>
      <c r="SGO305" s="475"/>
      <c r="SGP305" s="476"/>
      <c r="SGQ305" s="476"/>
      <c r="SGR305" s="476"/>
      <c r="SGS305" s="476"/>
      <c r="SGT305" s="476"/>
      <c r="SGU305" s="476"/>
      <c r="SGV305" s="476"/>
      <c r="SGW305" s="475"/>
      <c r="SGX305" s="476"/>
      <c r="SGY305" s="476"/>
      <c r="SGZ305" s="476"/>
      <c r="SHA305" s="476"/>
      <c r="SHB305" s="476"/>
      <c r="SHC305" s="476"/>
      <c r="SHD305" s="476"/>
      <c r="SHE305" s="475"/>
      <c r="SHF305" s="476"/>
      <c r="SHG305" s="476"/>
      <c r="SHH305" s="476"/>
      <c r="SHI305" s="476"/>
      <c r="SHJ305" s="476"/>
      <c r="SHK305" s="476"/>
      <c r="SHL305" s="476"/>
      <c r="SHM305" s="475"/>
      <c r="SHN305" s="476"/>
      <c r="SHO305" s="476"/>
      <c r="SHP305" s="476"/>
      <c r="SHQ305" s="476"/>
      <c r="SHR305" s="476"/>
      <c r="SHS305" s="476"/>
      <c r="SHT305" s="476"/>
      <c r="SHU305" s="475"/>
      <c r="SHV305" s="476"/>
      <c r="SHW305" s="476"/>
      <c r="SHX305" s="476"/>
      <c r="SHY305" s="476"/>
      <c r="SHZ305" s="476"/>
      <c r="SIA305" s="476"/>
      <c r="SIB305" s="476"/>
      <c r="SIC305" s="475"/>
      <c r="SID305" s="476"/>
      <c r="SIE305" s="476"/>
      <c r="SIF305" s="476"/>
      <c r="SIG305" s="476"/>
      <c r="SIH305" s="476"/>
      <c r="SII305" s="476"/>
      <c r="SIJ305" s="476"/>
      <c r="SIK305" s="475"/>
      <c r="SIL305" s="476"/>
      <c r="SIM305" s="476"/>
      <c r="SIN305" s="476"/>
      <c r="SIO305" s="476"/>
      <c r="SIP305" s="476"/>
      <c r="SIQ305" s="476"/>
      <c r="SIR305" s="476"/>
      <c r="SIS305" s="475"/>
      <c r="SIT305" s="476"/>
      <c r="SIU305" s="476"/>
      <c r="SIV305" s="476"/>
      <c r="SIW305" s="476"/>
      <c r="SIX305" s="476"/>
      <c r="SIY305" s="476"/>
      <c r="SIZ305" s="476"/>
      <c r="SJA305" s="475"/>
      <c r="SJB305" s="476"/>
      <c r="SJC305" s="476"/>
      <c r="SJD305" s="476"/>
      <c r="SJE305" s="476"/>
      <c r="SJF305" s="476"/>
      <c r="SJG305" s="476"/>
      <c r="SJH305" s="476"/>
      <c r="SJI305" s="475"/>
      <c r="SJJ305" s="476"/>
      <c r="SJK305" s="476"/>
      <c r="SJL305" s="476"/>
      <c r="SJM305" s="476"/>
      <c r="SJN305" s="476"/>
      <c r="SJO305" s="476"/>
      <c r="SJP305" s="476"/>
      <c r="SJQ305" s="475"/>
      <c r="SJR305" s="476"/>
      <c r="SJS305" s="476"/>
      <c r="SJT305" s="476"/>
      <c r="SJU305" s="476"/>
      <c r="SJV305" s="476"/>
      <c r="SJW305" s="476"/>
      <c r="SJX305" s="476"/>
      <c r="SJY305" s="475"/>
      <c r="SJZ305" s="476"/>
      <c r="SKA305" s="476"/>
      <c r="SKB305" s="476"/>
      <c r="SKC305" s="476"/>
      <c r="SKD305" s="476"/>
      <c r="SKE305" s="476"/>
      <c r="SKF305" s="476"/>
      <c r="SKG305" s="475"/>
      <c r="SKH305" s="476"/>
      <c r="SKI305" s="476"/>
      <c r="SKJ305" s="476"/>
      <c r="SKK305" s="476"/>
      <c r="SKL305" s="476"/>
      <c r="SKM305" s="476"/>
      <c r="SKN305" s="476"/>
      <c r="SKO305" s="475"/>
      <c r="SKP305" s="476"/>
      <c r="SKQ305" s="476"/>
      <c r="SKR305" s="476"/>
      <c r="SKS305" s="476"/>
      <c r="SKT305" s="476"/>
      <c r="SKU305" s="476"/>
      <c r="SKV305" s="476"/>
      <c r="SKW305" s="475"/>
      <c r="SKX305" s="476"/>
      <c r="SKY305" s="476"/>
      <c r="SKZ305" s="476"/>
      <c r="SLA305" s="476"/>
      <c r="SLB305" s="476"/>
      <c r="SLC305" s="476"/>
      <c r="SLD305" s="476"/>
      <c r="SLE305" s="475"/>
      <c r="SLF305" s="476"/>
      <c r="SLG305" s="476"/>
      <c r="SLH305" s="476"/>
      <c r="SLI305" s="476"/>
      <c r="SLJ305" s="476"/>
      <c r="SLK305" s="476"/>
      <c r="SLL305" s="476"/>
      <c r="SLM305" s="475"/>
      <c r="SLN305" s="476"/>
      <c r="SLO305" s="476"/>
      <c r="SLP305" s="476"/>
      <c r="SLQ305" s="476"/>
      <c r="SLR305" s="476"/>
      <c r="SLS305" s="476"/>
      <c r="SLT305" s="476"/>
      <c r="SLU305" s="475"/>
      <c r="SLV305" s="476"/>
      <c r="SLW305" s="476"/>
      <c r="SLX305" s="476"/>
      <c r="SLY305" s="476"/>
      <c r="SLZ305" s="476"/>
      <c r="SMA305" s="476"/>
      <c r="SMB305" s="476"/>
      <c r="SMC305" s="475"/>
      <c r="SMD305" s="476"/>
      <c r="SME305" s="476"/>
      <c r="SMF305" s="476"/>
      <c r="SMG305" s="476"/>
      <c r="SMH305" s="476"/>
      <c r="SMI305" s="476"/>
      <c r="SMJ305" s="476"/>
      <c r="SMK305" s="475"/>
      <c r="SML305" s="476"/>
      <c r="SMM305" s="476"/>
      <c r="SMN305" s="476"/>
      <c r="SMO305" s="476"/>
      <c r="SMP305" s="476"/>
      <c r="SMQ305" s="476"/>
      <c r="SMR305" s="476"/>
      <c r="SMS305" s="475"/>
      <c r="SMT305" s="476"/>
      <c r="SMU305" s="476"/>
      <c r="SMV305" s="476"/>
      <c r="SMW305" s="476"/>
      <c r="SMX305" s="476"/>
      <c r="SMY305" s="476"/>
      <c r="SMZ305" s="476"/>
      <c r="SNA305" s="475"/>
      <c r="SNB305" s="476"/>
      <c r="SNC305" s="476"/>
      <c r="SND305" s="476"/>
      <c r="SNE305" s="476"/>
      <c r="SNF305" s="476"/>
      <c r="SNG305" s="476"/>
      <c r="SNH305" s="476"/>
      <c r="SNI305" s="475"/>
      <c r="SNJ305" s="476"/>
      <c r="SNK305" s="476"/>
      <c r="SNL305" s="476"/>
      <c r="SNM305" s="476"/>
      <c r="SNN305" s="476"/>
      <c r="SNO305" s="476"/>
      <c r="SNP305" s="476"/>
      <c r="SNQ305" s="475"/>
      <c r="SNR305" s="476"/>
      <c r="SNS305" s="476"/>
      <c r="SNT305" s="476"/>
      <c r="SNU305" s="476"/>
      <c r="SNV305" s="476"/>
      <c r="SNW305" s="476"/>
      <c r="SNX305" s="476"/>
      <c r="SNY305" s="475"/>
      <c r="SNZ305" s="476"/>
      <c r="SOA305" s="476"/>
      <c r="SOB305" s="476"/>
      <c r="SOC305" s="476"/>
      <c r="SOD305" s="476"/>
      <c r="SOE305" s="476"/>
      <c r="SOF305" s="476"/>
      <c r="SOG305" s="475"/>
      <c r="SOH305" s="476"/>
      <c r="SOI305" s="476"/>
      <c r="SOJ305" s="476"/>
      <c r="SOK305" s="476"/>
      <c r="SOL305" s="476"/>
      <c r="SOM305" s="476"/>
      <c r="SON305" s="476"/>
      <c r="SOO305" s="475"/>
      <c r="SOP305" s="476"/>
      <c r="SOQ305" s="476"/>
      <c r="SOR305" s="476"/>
      <c r="SOS305" s="476"/>
      <c r="SOT305" s="476"/>
      <c r="SOU305" s="476"/>
      <c r="SOV305" s="476"/>
      <c r="SOW305" s="475"/>
      <c r="SOX305" s="476"/>
      <c r="SOY305" s="476"/>
      <c r="SOZ305" s="476"/>
      <c r="SPA305" s="476"/>
      <c r="SPB305" s="476"/>
      <c r="SPC305" s="476"/>
      <c r="SPD305" s="476"/>
      <c r="SPE305" s="475"/>
      <c r="SPF305" s="476"/>
      <c r="SPG305" s="476"/>
      <c r="SPH305" s="476"/>
      <c r="SPI305" s="476"/>
      <c r="SPJ305" s="476"/>
      <c r="SPK305" s="476"/>
      <c r="SPL305" s="476"/>
      <c r="SPM305" s="475"/>
      <c r="SPN305" s="476"/>
      <c r="SPO305" s="476"/>
      <c r="SPP305" s="476"/>
      <c r="SPQ305" s="476"/>
      <c r="SPR305" s="476"/>
      <c r="SPS305" s="476"/>
      <c r="SPT305" s="476"/>
      <c r="SPU305" s="475"/>
      <c r="SPV305" s="476"/>
      <c r="SPW305" s="476"/>
      <c r="SPX305" s="476"/>
      <c r="SPY305" s="476"/>
      <c r="SPZ305" s="476"/>
      <c r="SQA305" s="476"/>
      <c r="SQB305" s="476"/>
      <c r="SQC305" s="475"/>
      <c r="SQD305" s="476"/>
      <c r="SQE305" s="476"/>
      <c r="SQF305" s="476"/>
      <c r="SQG305" s="476"/>
      <c r="SQH305" s="476"/>
      <c r="SQI305" s="476"/>
      <c r="SQJ305" s="476"/>
      <c r="SQK305" s="475"/>
      <c r="SQL305" s="476"/>
      <c r="SQM305" s="476"/>
      <c r="SQN305" s="476"/>
      <c r="SQO305" s="476"/>
      <c r="SQP305" s="476"/>
      <c r="SQQ305" s="476"/>
      <c r="SQR305" s="476"/>
      <c r="SQS305" s="475"/>
      <c r="SQT305" s="476"/>
      <c r="SQU305" s="476"/>
      <c r="SQV305" s="476"/>
      <c r="SQW305" s="476"/>
      <c r="SQX305" s="476"/>
      <c r="SQY305" s="476"/>
      <c r="SQZ305" s="476"/>
      <c r="SRA305" s="475"/>
      <c r="SRB305" s="476"/>
      <c r="SRC305" s="476"/>
      <c r="SRD305" s="476"/>
      <c r="SRE305" s="476"/>
      <c r="SRF305" s="476"/>
      <c r="SRG305" s="476"/>
      <c r="SRH305" s="476"/>
      <c r="SRI305" s="475"/>
      <c r="SRJ305" s="476"/>
      <c r="SRK305" s="476"/>
      <c r="SRL305" s="476"/>
      <c r="SRM305" s="476"/>
      <c r="SRN305" s="476"/>
      <c r="SRO305" s="476"/>
      <c r="SRP305" s="476"/>
      <c r="SRQ305" s="475"/>
      <c r="SRR305" s="476"/>
      <c r="SRS305" s="476"/>
      <c r="SRT305" s="476"/>
      <c r="SRU305" s="476"/>
      <c r="SRV305" s="476"/>
      <c r="SRW305" s="476"/>
      <c r="SRX305" s="476"/>
      <c r="SRY305" s="475"/>
      <c r="SRZ305" s="476"/>
      <c r="SSA305" s="476"/>
      <c r="SSB305" s="476"/>
      <c r="SSC305" s="476"/>
      <c r="SSD305" s="476"/>
      <c r="SSE305" s="476"/>
      <c r="SSF305" s="476"/>
      <c r="SSG305" s="475"/>
      <c r="SSH305" s="476"/>
      <c r="SSI305" s="476"/>
      <c r="SSJ305" s="476"/>
      <c r="SSK305" s="476"/>
      <c r="SSL305" s="476"/>
      <c r="SSM305" s="476"/>
      <c r="SSN305" s="476"/>
      <c r="SSO305" s="475"/>
      <c r="SSP305" s="476"/>
      <c r="SSQ305" s="476"/>
      <c r="SSR305" s="476"/>
      <c r="SSS305" s="476"/>
      <c r="SST305" s="476"/>
      <c r="SSU305" s="476"/>
      <c r="SSV305" s="476"/>
      <c r="SSW305" s="475"/>
      <c r="SSX305" s="476"/>
      <c r="SSY305" s="476"/>
      <c r="SSZ305" s="476"/>
      <c r="STA305" s="476"/>
      <c r="STB305" s="476"/>
      <c r="STC305" s="476"/>
      <c r="STD305" s="476"/>
      <c r="STE305" s="475"/>
      <c r="STF305" s="476"/>
      <c r="STG305" s="476"/>
      <c r="STH305" s="476"/>
      <c r="STI305" s="476"/>
      <c r="STJ305" s="476"/>
      <c r="STK305" s="476"/>
      <c r="STL305" s="476"/>
      <c r="STM305" s="475"/>
      <c r="STN305" s="476"/>
      <c r="STO305" s="476"/>
      <c r="STP305" s="476"/>
      <c r="STQ305" s="476"/>
      <c r="STR305" s="476"/>
      <c r="STS305" s="476"/>
      <c r="STT305" s="476"/>
      <c r="STU305" s="475"/>
      <c r="STV305" s="476"/>
      <c r="STW305" s="476"/>
      <c r="STX305" s="476"/>
      <c r="STY305" s="476"/>
      <c r="STZ305" s="476"/>
      <c r="SUA305" s="476"/>
      <c r="SUB305" s="476"/>
      <c r="SUC305" s="475"/>
      <c r="SUD305" s="476"/>
      <c r="SUE305" s="476"/>
      <c r="SUF305" s="476"/>
      <c r="SUG305" s="476"/>
      <c r="SUH305" s="476"/>
      <c r="SUI305" s="476"/>
      <c r="SUJ305" s="476"/>
      <c r="SUK305" s="475"/>
      <c r="SUL305" s="476"/>
      <c r="SUM305" s="476"/>
      <c r="SUN305" s="476"/>
      <c r="SUO305" s="476"/>
      <c r="SUP305" s="476"/>
      <c r="SUQ305" s="476"/>
      <c r="SUR305" s="476"/>
      <c r="SUS305" s="475"/>
      <c r="SUT305" s="476"/>
      <c r="SUU305" s="476"/>
      <c r="SUV305" s="476"/>
      <c r="SUW305" s="476"/>
      <c r="SUX305" s="476"/>
      <c r="SUY305" s="476"/>
      <c r="SUZ305" s="476"/>
      <c r="SVA305" s="475"/>
      <c r="SVB305" s="476"/>
      <c r="SVC305" s="476"/>
      <c r="SVD305" s="476"/>
      <c r="SVE305" s="476"/>
      <c r="SVF305" s="476"/>
      <c r="SVG305" s="476"/>
      <c r="SVH305" s="476"/>
      <c r="SVI305" s="475"/>
      <c r="SVJ305" s="476"/>
      <c r="SVK305" s="476"/>
      <c r="SVL305" s="476"/>
      <c r="SVM305" s="476"/>
      <c r="SVN305" s="476"/>
      <c r="SVO305" s="476"/>
      <c r="SVP305" s="476"/>
      <c r="SVQ305" s="475"/>
      <c r="SVR305" s="476"/>
      <c r="SVS305" s="476"/>
      <c r="SVT305" s="476"/>
      <c r="SVU305" s="476"/>
      <c r="SVV305" s="476"/>
      <c r="SVW305" s="476"/>
      <c r="SVX305" s="476"/>
      <c r="SVY305" s="475"/>
      <c r="SVZ305" s="476"/>
      <c r="SWA305" s="476"/>
      <c r="SWB305" s="476"/>
      <c r="SWC305" s="476"/>
      <c r="SWD305" s="476"/>
      <c r="SWE305" s="476"/>
      <c r="SWF305" s="476"/>
      <c r="SWG305" s="475"/>
      <c r="SWH305" s="476"/>
      <c r="SWI305" s="476"/>
      <c r="SWJ305" s="476"/>
      <c r="SWK305" s="476"/>
      <c r="SWL305" s="476"/>
      <c r="SWM305" s="476"/>
      <c r="SWN305" s="476"/>
      <c r="SWO305" s="475"/>
      <c r="SWP305" s="476"/>
      <c r="SWQ305" s="476"/>
      <c r="SWR305" s="476"/>
      <c r="SWS305" s="476"/>
      <c r="SWT305" s="476"/>
      <c r="SWU305" s="476"/>
      <c r="SWV305" s="476"/>
      <c r="SWW305" s="475"/>
      <c r="SWX305" s="476"/>
      <c r="SWY305" s="476"/>
      <c r="SWZ305" s="476"/>
      <c r="SXA305" s="476"/>
      <c r="SXB305" s="476"/>
      <c r="SXC305" s="476"/>
      <c r="SXD305" s="476"/>
      <c r="SXE305" s="475"/>
      <c r="SXF305" s="476"/>
      <c r="SXG305" s="476"/>
      <c r="SXH305" s="476"/>
      <c r="SXI305" s="476"/>
      <c r="SXJ305" s="476"/>
      <c r="SXK305" s="476"/>
      <c r="SXL305" s="476"/>
      <c r="SXM305" s="475"/>
      <c r="SXN305" s="476"/>
      <c r="SXO305" s="476"/>
      <c r="SXP305" s="476"/>
      <c r="SXQ305" s="476"/>
      <c r="SXR305" s="476"/>
      <c r="SXS305" s="476"/>
      <c r="SXT305" s="476"/>
      <c r="SXU305" s="475"/>
      <c r="SXV305" s="476"/>
      <c r="SXW305" s="476"/>
      <c r="SXX305" s="476"/>
      <c r="SXY305" s="476"/>
      <c r="SXZ305" s="476"/>
      <c r="SYA305" s="476"/>
      <c r="SYB305" s="476"/>
      <c r="SYC305" s="475"/>
      <c r="SYD305" s="476"/>
      <c r="SYE305" s="476"/>
      <c r="SYF305" s="476"/>
      <c r="SYG305" s="476"/>
      <c r="SYH305" s="476"/>
      <c r="SYI305" s="476"/>
      <c r="SYJ305" s="476"/>
      <c r="SYK305" s="475"/>
      <c r="SYL305" s="476"/>
      <c r="SYM305" s="476"/>
      <c r="SYN305" s="476"/>
      <c r="SYO305" s="476"/>
      <c r="SYP305" s="476"/>
      <c r="SYQ305" s="476"/>
      <c r="SYR305" s="476"/>
      <c r="SYS305" s="475"/>
      <c r="SYT305" s="476"/>
      <c r="SYU305" s="476"/>
      <c r="SYV305" s="476"/>
      <c r="SYW305" s="476"/>
      <c r="SYX305" s="476"/>
      <c r="SYY305" s="476"/>
      <c r="SYZ305" s="476"/>
      <c r="SZA305" s="475"/>
      <c r="SZB305" s="476"/>
      <c r="SZC305" s="476"/>
      <c r="SZD305" s="476"/>
      <c r="SZE305" s="476"/>
      <c r="SZF305" s="476"/>
      <c r="SZG305" s="476"/>
      <c r="SZH305" s="476"/>
      <c r="SZI305" s="475"/>
      <c r="SZJ305" s="476"/>
      <c r="SZK305" s="476"/>
      <c r="SZL305" s="476"/>
      <c r="SZM305" s="476"/>
      <c r="SZN305" s="476"/>
      <c r="SZO305" s="476"/>
      <c r="SZP305" s="476"/>
      <c r="SZQ305" s="475"/>
      <c r="SZR305" s="476"/>
      <c r="SZS305" s="476"/>
      <c r="SZT305" s="476"/>
      <c r="SZU305" s="476"/>
      <c r="SZV305" s="476"/>
      <c r="SZW305" s="476"/>
      <c r="SZX305" s="476"/>
      <c r="SZY305" s="475"/>
      <c r="SZZ305" s="476"/>
      <c r="TAA305" s="476"/>
      <c r="TAB305" s="476"/>
      <c r="TAC305" s="476"/>
      <c r="TAD305" s="476"/>
      <c r="TAE305" s="476"/>
      <c r="TAF305" s="476"/>
      <c r="TAG305" s="475"/>
      <c r="TAH305" s="476"/>
      <c r="TAI305" s="476"/>
      <c r="TAJ305" s="476"/>
      <c r="TAK305" s="476"/>
      <c r="TAL305" s="476"/>
      <c r="TAM305" s="476"/>
      <c r="TAN305" s="476"/>
      <c r="TAO305" s="475"/>
      <c r="TAP305" s="476"/>
      <c r="TAQ305" s="476"/>
      <c r="TAR305" s="476"/>
      <c r="TAS305" s="476"/>
      <c r="TAT305" s="476"/>
      <c r="TAU305" s="476"/>
      <c r="TAV305" s="476"/>
      <c r="TAW305" s="475"/>
      <c r="TAX305" s="476"/>
      <c r="TAY305" s="476"/>
      <c r="TAZ305" s="476"/>
      <c r="TBA305" s="476"/>
      <c r="TBB305" s="476"/>
      <c r="TBC305" s="476"/>
      <c r="TBD305" s="476"/>
      <c r="TBE305" s="475"/>
      <c r="TBF305" s="476"/>
      <c r="TBG305" s="476"/>
      <c r="TBH305" s="476"/>
      <c r="TBI305" s="476"/>
      <c r="TBJ305" s="476"/>
      <c r="TBK305" s="476"/>
      <c r="TBL305" s="476"/>
      <c r="TBM305" s="475"/>
      <c r="TBN305" s="476"/>
      <c r="TBO305" s="476"/>
      <c r="TBP305" s="476"/>
      <c r="TBQ305" s="476"/>
      <c r="TBR305" s="476"/>
      <c r="TBS305" s="476"/>
      <c r="TBT305" s="476"/>
      <c r="TBU305" s="475"/>
      <c r="TBV305" s="476"/>
      <c r="TBW305" s="476"/>
      <c r="TBX305" s="476"/>
      <c r="TBY305" s="476"/>
      <c r="TBZ305" s="476"/>
      <c r="TCA305" s="476"/>
      <c r="TCB305" s="476"/>
      <c r="TCC305" s="475"/>
      <c r="TCD305" s="476"/>
      <c r="TCE305" s="476"/>
      <c r="TCF305" s="476"/>
      <c r="TCG305" s="476"/>
      <c r="TCH305" s="476"/>
      <c r="TCI305" s="476"/>
      <c r="TCJ305" s="476"/>
      <c r="TCK305" s="475"/>
      <c r="TCL305" s="476"/>
      <c r="TCM305" s="476"/>
      <c r="TCN305" s="476"/>
      <c r="TCO305" s="476"/>
      <c r="TCP305" s="476"/>
      <c r="TCQ305" s="476"/>
      <c r="TCR305" s="476"/>
      <c r="TCS305" s="475"/>
      <c r="TCT305" s="476"/>
      <c r="TCU305" s="476"/>
      <c r="TCV305" s="476"/>
      <c r="TCW305" s="476"/>
      <c r="TCX305" s="476"/>
      <c r="TCY305" s="476"/>
      <c r="TCZ305" s="476"/>
      <c r="TDA305" s="475"/>
      <c r="TDB305" s="476"/>
      <c r="TDC305" s="476"/>
      <c r="TDD305" s="476"/>
      <c r="TDE305" s="476"/>
      <c r="TDF305" s="476"/>
      <c r="TDG305" s="476"/>
      <c r="TDH305" s="476"/>
      <c r="TDI305" s="475"/>
      <c r="TDJ305" s="476"/>
      <c r="TDK305" s="476"/>
      <c r="TDL305" s="476"/>
      <c r="TDM305" s="476"/>
      <c r="TDN305" s="476"/>
      <c r="TDO305" s="476"/>
      <c r="TDP305" s="476"/>
      <c r="TDQ305" s="475"/>
      <c r="TDR305" s="476"/>
      <c r="TDS305" s="476"/>
      <c r="TDT305" s="476"/>
      <c r="TDU305" s="476"/>
      <c r="TDV305" s="476"/>
      <c r="TDW305" s="476"/>
      <c r="TDX305" s="476"/>
      <c r="TDY305" s="475"/>
      <c r="TDZ305" s="476"/>
      <c r="TEA305" s="476"/>
      <c r="TEB305" s="476"/>
      <c r="TEC305" s="476"/>
      <c r="TED305" s="476"/>
      <c r="TEE305" s="476"/>
      <c r="TEF305" s="476"/>
      <c r="TEG305" s="475"/>
      <c r="TEH305" s="476"/>
      <c r="TEI305" s="476"/>
      <c r="TEJ305" s="476"/>
      <c r="TEK305" s="476"/>
      <c r="TEL305" s="476"/>
      <c r="TEM305" s="476"/>
      <c r="TEN305" s="476"/>
      <c r="TEO305" s="475"/>
      <c r="TEP305" s="476"/>
      <c r="TEQ305" s="476"/>
      <c r="TER305" s="476"/>
      <c r="TES305" s="476"/>
      <c r="TET305" s="476"/>
      <c r="TEU305" s="476"/>
      <c r="TEV305" s="476"/>
      <c r="TEW305" s="475"/>
      <c r="TEX305" s="476"/>
      <c r="TEY305" s="476"/>
      <c r="TEZ305" s="476"/>
      <c r="TFA305" s="476"/>
      <c r="TFB305" s="476"/>
      <c r="TFC305" s="476"/>
      <c r="TFD305" s="476"/>
      <c r="TFE305" s="475"/>
      <c r="TFF305" s="476"/>
      <c r="TFG305" s="476"/>
      <c r="TFH305" s="476"/>
      <c r="TFI305" s="476"/>
      <c r="TFJ305" s="476"/>
      <c r="TFK305" s="476"/>
      <c r="TFL305" s="476"/>
      <c r="TFM305" s="475"/>
      <c r="TFN305" s="476"/>
      <c r="TFO305" s="476"/>
      <c r="TFP305" s="476"/>
      <c r="TFQ305" s="476"/>
      <c r="TFR305" s="476"/>
      <c r="TFS305" s="476"/>
      <c r="TFT305" s="476"/>
      <c r="TFU305" s="475"/>
      <c r="TFV305" s="476"/>
      <c r="TFW305" s="476"/>
      <c r="TFX305" s="476"/>
      <c r="TFY305" s="476"/>
      <c r="TFZ305" s="476"/>
      <c r="TGA305" s="476"/>
      <c r="TGB305" s="476"/>
      <c r="TGC305" s="475"/>
      <c r="TGD305" s="476"/>
      <c r="TGE305" s="476"/>
      <c r="TGF305" s="476"/>
      <c r="TGG305" s="476"/>
      <c r="TGH305" s="476"/>
      <c r="TGI305" s="476"/>
      <c r="TGJ305" s="476"/>
      <c r="TGK305" s="475"/>
      <c r="TGL305" s="476"/>
      <c r="TGM305" s="476"/>
      <c r="TGN305" s="476"/>
      <c r="TGO305" s="476"/>
      <c r="TGP305" s="476"/>
      <c r="TGQ305" s="476"/>
      <c r="TGR305" s="476"/>
      <c r="TGS305" s="475"/>
      <c r="TGT305" s="476"/>
      <c r="TGU305" s="476"/>
      <c r="TGV305" s="476"/>
      <c r="TGW305" s="476"/>
      <c r="TGX305" s="476"/>
      <c r="TGY305" s="476"/>
      <c r="TGZ305" s="476"/>
      <c r="THA305" s="475"/>
      <c r="THB305" s="476"/>
      <c r="THC305" s="476"/>
      <c r="THD305" s="476"/>
      <c r="THE305" s="476"/>
      <c r="THF305" s="476"/>
      <c r="THG305" s="476"/>
      <c r="THH305" s="476"/>
      <c r="THI305" s="475"/>
      <c r="THJ305" s="476"/>
      <c r="THK305" s="476"/>
      <c r="THL305" s="476"/>
      <c r="THM305" s="476"/>
      <c r="THN305" s="476"/>
      <c r="THO305" s="476"/>
      <c r="THP305" s="476"/>
      <c r="THQ305" s="475"/>
      <c r="THR305" s="476"/>
      <c r="THS305" s="476"/>
      <c r="THT305" s="476"/>
      <c r="THU305" s="476"/>
      <c r="THV305" s="476"/>
      <c r="THW305" s="476"/>
      <c r="THX305" s="476"/>
      <c r="THY305" s="475"/>
      <c r="THZ305" s="476"/>
      <c r="TIA305" s="476"/>
      <c r="TIB305" s="476"/>
      <c r="TIC305" s="476"/>
      <c r="TID305" s="476"/>
      <c r="TIE305" s="476"/>
      <c r="TIF305" s="476"/>
      <c r="TIG305" s="475"/>
      <c r="TIH305" s="476"/>
      <c r="TII305" s="476"/>
      <c r="TIJ305" s="476"/>
      <c r="TIK305" s="476"/>
      <c r="TIL305" s="476"/>
      <c r="TIM305" s="476"/>
      <c r="TIN305" s="476"/>
      <c r="TIO305" s="475"/>
      <c r="TIP305" s="476"/>
      <c r="TIQ305" s="476"/>
      <c r="TIR305" s="476"/>
      <c r="TIS305" s="476"/>
      <c r="TIT305" s="476"/>
      <c r="TIU305" s="476"/>
      <c r="TIV305" s="476"/>
      <c r="TIW305" s="475"/>
      <c r="TIX305" s="476"/>
      <c r="TIY305" s="476"/>
      <c r="TIZ305" s="476"/>
      <c r="TJA305" s="476"/>
      <c r="TJB305" s="476"/>
      <c r="TJC305" s="476"/>
      <c r="TJD305" s="476"/>
      <c r="TJE305" s="475"/>
      <c r="TJF305" s="476"/>
      <c r="TJG305" s="476"/>
      <c r="TJH305" s="476"/>
      <c r="TJI305" s="476"/>
      <c r="TJJ305" s="476"/>
      <c r="TJK305" s="476"/>
      <c r="TJL305" s="476"/>
      <c r="TJM305" s="475"/>
      <c r="TJN305" s="476"/>
      <c r="TJO305" s="476"/>
      <c r="TJP305" s="476"/>
      <c r="TJQ305" s="476"/>
      <c r="TJR305" s="476"/>
      <c r="TJS305" s="476"/>
      <c r="TJT305" s="476"/>
      <c r="TJU305" s="475"/>
      <c r="TJV305" s="476"/>
      <c r="TJW305" s="476"/>
      <c r="TJX305" s="476"/>
      <c r="TJY305" s="476"/>
      <c r="TJZ305" s="476"/>
      <c r="TKA305" s="476"/>
      <c r="TKB305" s="476"/>
      <c r="TKC305" s="475"/>
      <c r="TKD305" s="476"/>
      <c r="TKE305" s="476"/>
      <c r="TKF305" s="476"/>
      <c r="TKG305" s="476"/>
      <c r="TKH305" s="476"/>
      <c r="TKI305" s="476"/>
      <c r="TKJ305" s="476"/>
      <c r="TKK305" s="475"/>
      <c r="TKL305" s="476"/>
      <c r="TKM305" s="476"/>
      <c r="TKN305" s="476"/>
      <c r="TKO305" s="476"/>
      <c r="TKP305" s="476"/>
      <c r="TKQ305" s="476"/>
      <c r="TKR305" s="476"/>
      <c r="TKS305" s="475"/>
      <c r="TKT305" s="476"/>
      <c r="TKU305" s="476"/>
      <c r="TKV305" s="476"/>
      <c r="TKW305" s="476"/>
      <c r="TKX305" s="476"/>
      <c r="TKY305" s="476"/>
      <c r="TKZ305" s="476"/>
      <c r="TLA305" s="475"/>
      <c r="TLB305" s="476"/>
      <c r="TLC305" s="476"/>
      <c r="TLD305" s="476"/>
      <c r="TLE305" s="476"/>
      <c r="TLF305" s="476"/>
      <c r="TLG305" s="476"/>
      <c r="TLH305" s="476"/>
      <c r="TLI305" s="475"/>
      <c r="TLJ305" s="476"/>
      <c r="TLK305" s="476"/>
      <c r="TLL305" s="476"/>
      <c r="TLM305" s="476"/>
      <c r="TLN305" s="476"/>
      <c r="TLO305" s="476"/>
      <c r="TLP305" s="476"/>
      <c r="TLQ305" s="475"/>
      <c r="TLR305" s="476"/>
      <c r="TLS305" s="476"/>
      <c r="TLT305" s="476"/>
      <c r="TLU305" s="476"/>
      <c r="TLV305" s="476"/>
      <c r="TLW305" s="476"/>
      <c r="TLX305" s="476"/>
      <c r="TLY305" s="475"/>
      <c r="TLZ305" s="476"/>
      <c r="TMA305" s="476"/>
      <c r="TMB305" s="476"/>
      <c r="TMC305" s="476"/>
      <c r="TMD305" s="476"/>
      <c r="TME305" s="476"/>
      <c r="TMF305" s="476"/>
      <c r="TMG305" s="475"/>
      <c r="TMH305" s="476"/>
      <c r="TMI305" s="476"/>
      <c r="TMJ305" s="476"/>
      <c r="TMK305" s="476"/>
      <c r="TML305" s="476"/>
      <c r="TMM305" s="476"/>
      <c r="TMN305" s="476"/>
      <c r="TMO305" s="475"/>
      <c r="TMP305" s="476"/>
      <c r="TMQ305" s="476"/>
      <c r="TMR305" s="476"/>
      <c r="TMS305" s="476"/>
      <c r="TMT305" s="476"/>
      <c r="TMU305" s="476"/>
      <c r="TMV305" s="476"/>
      <c r="TMW305" s="475"/>
      <c r="TMX305" s="476"/>
      <c r="TMY305" s="476"/>
      <c r="TMZ305" s="476"/>
      <c r="TNA305" s="476"/>
      <c r="TNB305" s="476"/>
      <c r="TNC305" s="476"/>
      <c r="TND305" s="476"/>
      <c r="TNE305" s="475"/>
      <c r="TNF305" s="476"/>
      <c r="TNG305" s="476"/>
      <c r="TNH305" s="476"/>
      <c r="TNI305" s="476"/>
      <c r="TNJ305" s="476"/>
      <c r="TNK305" s="476"/>
      <c r="TNL305" s="476"/>
      <c r="TNM305" s="475"/>
      <c r="TNN305" s="476"/>
      <c r="TNO305" s="476"/>
      <c r="TNP305" s="476"/>
      <c r="TNQ305" s="476"/>
      <c r="TNR305" s="476"/>
      <c r="TNS305" s="476"/>
      <c r="TNT305" s="476"/>
      <c r="TNU305" s="475"/>
      <c r="TNV305" s="476"/>
      <c r="TNW305" s="476"/>
      <c r="TNX305" s="476"/>
      <c r="TNY305" s="476"/>
      <c r="TNZ305" s="476"/>
      <c r="TOA305" s="476"/>
      <c r="TOB305" s="476"/>
      <c r="TOC305" s="475"/>
      <c r="TOD305" s="476"/>
      <c r="TOE305" s="476"/>
      <c r="TOF305" s="476"/>
      <c r="TOG305" s="476"/>
      <c r="TOH305" s="476"/>
      <c r="TOI305" s="476"/>
      <c r="TOJ305" s="476"/>
      <c r="TOK305" s="475"/>
      <c r="TOL305" s="476"/>
      <c r="TOM305" s="476"/>
      <c r="TON305" s="476"/>
      <c r="TOO305" s="476"/>
      <c r="TOP305" s="476"/>
      <c r="TOQ305" s="476"/>
      <c r="TOR305" s="476"/>
      <c r="TOS305" s="475"/>
      <c r="TOT305" s="476"/>
      <c r="TOU305" s="476"/>
      <c r="TOV305" s="476"/>
      <c r="TOW305" s="476"/>
      <c r="TOX305" s="476"/>
      <c r="TOY305" s="476"/>
      <c r="TOZ305" s="476"/>
      <c r="TPA305" s="475"/>
      <c r="TPB305" s="476"/>
      <c r="TPC305" s="476"/>
      <c r="TPD305" s="476"/>
      <c r="TPE305" s="476"/>
      <c r="TPF305" s="476"/>
      <c r="TPG305" s="476"/>
      <c r="TPH305" s="476"/>
      <c r="TPI305" s="475"/>
      <c r="TPJ305" s="476"/>
      <c r="TPK305" s="476"/>
      <c r="TPL305" s="476"/>
      <c r="TPM305" s="476"/>
      <c r="TPN305" s="476"/>
      <c r="TPO305" s="476"/>
      <c r="TPP305" s="476"/>
      <c r="TPQ305" s="475"/>
      <c r="TPR305" s="476"/>
      <c r="TPS305" s="476"/>
      <c r="TPT305" s="476"/>
      <c r="TPU305" s="476"/>
      <c r="TPV305" s="476"/>
      <c r="TPW305" s="476"/>
      <c r="TPX305" s="476"/>
      <c r="TPY305" s="475"/>
      <c r="TPZ305" s="476"/>
      <c r="TQA305" s="476"/>
      <c r="TQB305" s="476"/>
      <c r="TQC305" s="476"/>
      <c r="TQD305" s="476"/>
      <c r="TQE305" s="476"/>
      <c r="TQF305" s="476"/>
      <c r="TQG305" s="475"/>
      <c r="TQH305" s="476"/>
      <c r="TQI305" s="476"/>
      <c r="TQJ305" s="476"/>
      <c r="TQK305" s="476"/>
      <c r="TQL305" s="476"/>
      <c r="TQM305" s="476"/>
      <c r="TQN305" s="476"/>
      <c r="TQO305" s="475"/>
      <c r="TQP305" s="476"/>
      <c r="TQQ305" s="476"/>
      <c r="TQR305" s="476"/>
      <c r="TQS305" s="476"/>
      <c r="TQT305" s="476"/>
      <c r="TQU305" s="476"/>
      <c r="TQV305" s="476"/>
      <c r="TQW305" s="475"/>
      <c r="TQX305" s="476"/>
      <c r="TQY305" s="476"/>
      <c r="TQZ305" s="476"/>
      <c r="TRA305" s="476"/>
      <c r="TRB305" s="476"/>
      <c r="TRC305" s="476"/>
      <c r="TRD305" s="476"/>
      <c r="TRE305" s="475"/>
      <c r="TRF305" s="476"/>
      <c r="TRG305" s="476"/>
      <c r="TRH305" s="476"/>
      <c r="TRI305" s="476"/>
      <c r="TRJ305" s="476"/>
      <c r="TRK305" s="476"/>
      <c r="TRL305" s="476"/>
      <c r="TRM305" s="475"/>
      <c r="TRN305" s="476"/>
      <c r="TRO305" s="476"/>
      <c r="TRP305" s="476"/>
      <c r="TRQ305" s="476"/>
      <c r="TRR305" s="476"/>
      <c r="TRS305" s="476"/>
      <c r="TRT305" s="476"/>
      <c r="TRU305" s="475"/>
      <c r="TRV305" s="476"/>
      <c r="TRW305" s="476"/>
      <c r="TRX305" s="476"/>
      <c r="TRY305" s="476"/>
      <c r="TRZ305" s="476"/>
      <c r="TSA305" s="476"/>
      <c r="TSB305" s="476"/>
      <c r="TSC305" s="475"/>
      <c r="TSD305" s="476"/>
      <c r="TSE305" s="476"/>
      <c r="TSF305" s="476"/>
      <c r="TSG305" s="476"/>
      <c r="TSH305" s="476"/>
      <c r="TSI305" s="476"/>
      <c r="TSJ305" s="476"/>
      <c r="TSK305" s="475"/>
      <c r="TSL305" s="476"/>
      <c r="TSM305" s="476"/>
      <c r="TSN305" s="476"/>
      <c r="TSO305" s="476"/>
      <c r="TSP305" s="476"/>
      <c r="TSQ305" s="476"/>
      <c r="TSR305" s="476"/>
      <c r="TSS305" s="475"/>
      <c r="TST305" s="476"/>
      <c r="TSU305" s="476"/>
      <c r="TSV305" s="476"/>
      <c r="TSW305" s="476"/>
      <c r="TSX305" s="476"/>
      <c r="TSY305" s="476"/>
      <c r="TSZ305" s="476"/>
      <c r="TTA305" s="475"/>
      <c r="TTB305" s="476"/>
      <c r="TTC305" s="476"/>
      <c r="TTD305" s="476"/>
      <c r="TTE305" s="476"/>
      <c r="TTF305" s="476"/>
      <c r="TTG305" s="476"/>
      <c r="TTH305" s="476"/>
      <c r="TTI305" s="475"/>
      <c r="TTJ305" s="476"/>
      <c r="TTK305" s="476"/>
      <c r="TTL305" s="476"/>
      <c r="TTM305" s="476"/>
      <c r="TTN305" s="476"/>
      <c r="TTO305" s="476"/>
      <c r="TTP305" s="476"/>
      <c r="TTQ305" s="475"/>
      <c r="TTR305" s="476"/>
      <c r="TTS305" s="476"/>
      <c r="TTT305" s="476"/>
      <c r="TTU305" s="476"/>
      <c r="TTV305" s="476"/>
      <c r="TTW305" s="476"/>
      <c r="TTX305" s="476"/>
      <c r="TTY305" s="475"/>
      <c r="TTZ305" s="476"/>
      <c r="TUA305" s="476"/>
      <c r="TUB305" s="476"/>
      <c r="TUC305" s="476"/>
      <c r="TUD305" s="476"/>
      <c r="TUE305" s="476"/>
      <c r="TUF305" s="476"/>
      <c r="TUG305" s="475"/>
      <c r="TUH305" s="476"/>
      <c r="TUI305" s="476"/>
      <c r="TUJ305" s="476"/>
      <c r="TUK305" s="476"/>
      <c r="TUL305" s="476"/>
      <c r="TUM305" s="476"/>
      <c r="TUN305" s="476"/>
      <c r="TUO305" s="475"/>
      <c r="TUP305" s="476"/>
      <c r="TUQ305" s="476"/>
      <c r="TUR305" s="476"/>
      <c r="TUS305" s="476"/>
      <c r="TUT305" s="476"/>
      <c r="TUU305" s="476"/>
      <c r="TUV305" s="476"/>
      <c r="TUW305" s="475"/>
      <c r="TUX305" s="476"/>
      <c r="TUY305" s="476"/>
      <c r="TUZ305" s="476"/>
      <c r="TVA305" s="476"/>
      <c r="TVB305" s="476"/>
      <c r="TVC305" s="476"/>
      <c r="TVD305" s="476"/>
      <c r="TVE305" s="475"/>
      <c r="TVF305" s="476"/>
      <c r="TVG305" s="476"/>
      <c r="TVH305" s="476"/>
      <c r="TVI305" s="476"/>
      <c r="TVJ305" s="476"/>
      <c r="TVK305" s="476"/>
      <c r="TVL305" s="476"/>
      <c r="TVM305" s="475"/>
      <c r="TVN305" s="476"/>
      <c r="TVO305" s="476"/>
      <c r="TVP305" s="476"/>
      <c r="TVQ305" s="476"/>
      <c r="TVR305" s="476"/>
      <c r="TVS305" s="476"/>
      <c r="TVT305" s="476"/>
      <c r="TVU305" s="475"/>
      <c r="TVV305" s="476"/>
      <c r="TVW305" s="476"/>
      <c r="TVX305" s="476"/>
      <c r="TVY305" s="476"/>
      <c r="TVZ305" s="476"/>
      <c r="TWA305" s="476"/>
      <c r="TWB305" s="476"/>
      <c r="TWC305" s="475"/>
      <c r="TWD305" s="476"/>
      <c r="TWE305" s="476"/>
      <c r="TWF305" s="476"/>
      <c r="TWG305" s="476"/>
      <c r="TWH305" s="476"/>
      <c r="TWI305" s="476"/>
      <c r="TWJ305" s="476"/>
      <c r="TWK305" s="475"/>
      <c r="TWL305" s="476"/>
      <c r="TWM305" s="476"/>
      <c r="TWN305" s="476"/>
      <c r="TWO305" s="476"/>
      <c r="TWP305" s="476"/>
      <c r="TWQ305" s="476"/>
      <c r="TWR305" s="476"/>
      <c r="TWS305" s="475"/>
      <c r="TWT305" s="476"/>
      <c r="TWU305" s="476"/>
      <c r="TWV305" s="476"/>
      <c r="TWW305" s="476"/>
      <c r="TWX305" s="476"/>
      <c r="TWY305" s="476"/>
      <c r="TWZ305" s="476"/>
      <c r="TXA305" s="475"/>
      <c r="TXB305" s="476"/>
      <c r="TXC305" s="476"/>
      <c r="TXD305" s="476"/>
      <c r="TXE305" s="476"/>
      <c r="TXF305" s="476"/>
      <c r="TXG305" s="476"/>
      <c r="TXH305" s="476"/>
      <c r="TXI305" s="475"/>
      <c r="TXJ305" s="476"/>
      <c r="TXK305" s="476"/>
      <c r="TXL305" s="476"/>
      <c r="TXM305" s="476"/>
      <c r="TXN305" s="476"/>
      <c r="TXO305" s="476"/>
      <c r="TXP305" s="476"/>
      <c r="TXQ305" s="475"/>
      <c r="TXR305" s="476"/>
      <c r="TXS305" s="476"/>
      <c r="TXT305" s="476"/>
      <c r="TXU305" s="476"/>
      <c r="TXV305" s="476"/>
      <c r="TXW305" s="476"/>
      <c r="TXX305" s="476"/>
      <c r="TXY305" s="475"/>
      <c r="TXZ305" s="476"/>
      <c r="TYA305" s="476"/>
      <c r="TYB305" s="476"/>
      <c r="TYC305" s="476"/>
      <c r="TYD305" s="476"/>
      <c r="TYE305" s="476"/>
      <c r="TYF305" s="476"/>
      <c r="TYG305" s="475"/>
      <c r="TYH305" s="476"/>
      <c r="TYI305" s="476"/>
      <c r="TYJ305" s="476"/>
      <c r="TYK305" s="476"/>
      <c r="TYL305" s="476"/>
      <c r="TYM305" s="476"/>
      <c r="TYN305" s="476"/>
      <c r="TYO305" s="475"/>
      <c r="TYP305" s="476"/>
      <c r="TYQ305" s="476"/>
      <c r="TYR305" s="476"/>
      <c r="TYS305" s="476"/>
      <c r="TYT305" s="476"/>
      <c r="TYU305" s="476"/>
      <c r="TYV305" s="476"/>
      <c r="TYW305" s="475"/>
      <c r="TYX305" s="476"/>
      <c r="TYY305" s="476"/>
      <c r="TYZ305" s="476"/>
      <c r="TZA305" s="476"/>
      <c r="TZB305" s="476"/>
      <c r="TZC305" s="476"/>
      <c r="TZD305" s="476"/>
      <c r="TZE305" s="475"/>
      <c r="TZF305" s="476"/>
      <c r="TZG305" s="476"/>
      <c r="TZH305" s="476"/>
      <c r="TZI305" s="476"/>
      <c r="TZJ305" s="476"/>
      <c r="TZK305" s="476"/>
      <c r="TZL305" s="476"/>
      <c r="TZM305" s="475"/>
      <c r="TZN305" s="476"/>
      <c r="TZO305" s="476"/>
      <c r="TZP305" s="476"/>
      <c r="TZQ305" s="476"/>
      <c r="TZR305" s="476"/>
      <c r="TZS305" s="476"/>
      <c r="TZT305" s="476"/>
      <c r="TZU305" s="475"/>
      <c r="TZV305" s="476"/>
      <c r="TZW305" s="476"/>
      <c r="TZX305" s="476"/>
      <c r="TZY305" s="476"/>
      <c r="TZZ305" s="476"/>
      <c r="UAA305" s="476"/>
      <c r="UAB305" s="476"/>
      <c r="UAC305" s="475"/>
      <c r="UAD305" s="476"/>
      <c r="UAE305" s="476"/>
      <c r="UAF305" s="476"/>
      <c r="UAG305" s="476"/>
      <c r="UAH305" s="476"/>
      <c r="UAI305" s="476"/>
      <c r="UAJ305" s="476"/>
      <c r="UAK305" s="475"/>
      <c r="UAL305" s="476"/>
      <c r="UAM305" s="476"/>
      <c r="UAN305" s="476"/>
      <c r="UAO305" s="476"/>
      <c r="UAP305" s="476"/>
      <c r="UAQ305" s="476"/>
      <c r="UAR305" s="476"/>
      <c r="UAS305" s="475"/>
      <c r="UAT305" s="476"/>
      <c r="UAU305" s="476"/>
      <c r="UAV305" s="476"/>
      <c r="UAW305" s="476"/>
      <c r="UAX305" s="476"/>
      <c r="UAY305" s="476"/>
      <c r="UAZ305" s="476"/>
      <c r="UBA305" s="475"/>
      <c r="UBB305" s="476"/>
      <c r="UBC305" s="476"/>
      <c r="UBD305" s="476"/>
      <c r="UBE305" s="476"/>
      <c r="UBF305" s="476"/>
      <c r="UBG305" s="476"/>
      <c r="UBH305" s="476"/>
      <c r="UBI305" s="475"/>
      <c r="UBJ305" s="476"/>
      <c r="UBK305" s="476"/>
      <c r="UBL305" s="476"/>
      <c r="UBM305" s="476"/>
      <c r="UBN305" s="476"/>
      <c r="UBO305" s="476"/>
      <c r="UBP305" s="476"/>
      <c r="UBQ305" s="475"/>
      <c r="UBR305" s="476"/>
      <c r="UBS305" s="476"/>
      <c r="UBT305" s="476"/>
      <c r="UBU305" s="476"/>
      <c r="UBV305" s="476"/>
      <c r="UBW305" s="476"/>
      <c r="UBX305" s="476"/>
      <c r="UBY305" s="475"/>
      <c r="UBZ305" s="476"/>
      <c r="UCA305" s="476"/>
      <c r="UCB305" s="476"/>
      <c r="UCC305" s="476"/>
      <c r="UCD305" s="476"/>
      <c r="UCE305" s="476"/>
      <c r="UCF305" s="476"/>
      <c r="UCG305" s="475"/>
      <c r="UCH305" s="476"/>
      <c r="UCI305" s="476"/>
      <c r="UCJ305" s="476"/>
      <c r="UCK305" s="476"/>
      <c r="UCL305" s="476"/>
      <c r="UCM305" s="476"/>
      <c r="UCN305" s="476"/>
      <c r="UCO305" s="475"/>
      <c r="UCP305" s="476"/>
      <c r="UCQ305" s="476"/>
      <c r="UCR305" s="476"/>
      <c r="UCS305" s="476"/>
      <c r="UCT305" s="476"/>
      <c r="UCU305" s="476"/>
      <c r="UCV305" s="476"/>
      <c r="UCW305" s="475"/>
      <c r="UCX305" s="476"/>
      <c r="UCY305" s="476"/>
      <c r="UCZ305" s="476"/>
      <c r="UDA305" s="476"/>
      <c r="UDB305" s="476"/>
      <c r="UDC305" s="476"/>
      <c r="UDD305" s="476"/>
      <c r="UDE305" s="475"/>
      <c r="UDF305" s="476"/>
      <c r="UDG305" s="476"/>
      <c r="UDH305" s="476"/>
      <c r="UDI305" s="476"/>
      <c r="UDJ305" s="476"/>
      <c r="UDK305" s="476"/>
      <c r="UDL305" s="476"/>
      <c r="UDM305" s="475"/>
      <c r="UDN305" s="476"/>
      <c r="UDO305" s="476"/>
      <c r="UDP305" s="476"/>
      <c r="UDQ305" s="476"/>
      <c r="UDR305" s="476"/>
      <c r="UDS305" s="476"/>
      <c r="UDT305" s="476"/>
      <c r="UDU305" s="475"/>
      <c r="UDV305" s="476"/>
      <c r="UDW305" s="476"/>
      <c r="UDX305" s="476"/>
      <c r="UDY305" s="476"/>
      <c r="UDZ305" s="476"/>
      <c r="UEA305" s="476"/>
      <c r="UEB305" s="476"/>
      <c r="UEC305" s="475"/>
      <c r="UED305" s="476"/>
      <c r="UEE305" s="476"/>
      <c r="UEF305" s="476"/>
      <c r="UEG305" s="476"/>
      <c r="UEH305" s="476"/>
      <c r="UEI305" s="476"/>
      <c r="UEJ305" s="476"/>
      <c r="UEK305" s="475"/>
      <c r="UEL305" s="476"/>
      <c r="UEM305" s="476"/>
      <c r="UEN305" s="476"/>
      <c r="UEO305" s="476"/>
      <c r="UEP305" s="476"/>
      <c r="UEQ305" s="476"/>
      <c r="UER305" s="476"/>
      <c r="UES305" s="475"/>
      <c r="UET305" s="476"/>
      <c r="UEU305" s="476"/>
      <c r="UEV305" s="476"/>
      <c r="UEW305" s="476"/>
      <c r="UEX305" s="476"/>
      <c r="UEY305" s="476"/>
      <c r="UEZ305" s="476"/>
      <c r="UFA305" s="475"/>
      <c r="UFB305" s="476"/>
      <c r="UFC305" s="476"/>
      <c r="UFD305" s="476"/>
      <c r="UFE305" s="476"/>
      <c r="UFF305" s="476"/>
      <c r="UFG305" s="476"/>
      <c r="UFH305" s="476"/>
      <c r="UFI305" s="475"/>
      <c r="UFJ305" s="476"/>
      <c r="UFK305" s="476"/>
      <c r="UFL305" s="476"/>
      <c r="UFM305" s="476"/>
      <c r="UFN305" s="476"/>
      <c r="UFO305" s="476"/>
      <c r="UFP305" s="476"/>
      <c r="UFQ305" s="475"/>
      <c r="UFR305" s="476"/>
      <c r="UFS305" s="476"/>
      <c r="UFT305" s="476"/>
      <c r="UFU305" s="476"/>
      <c r="UFV305" s="476"/>
      <c r="UFW305" s="476"/>
      <c r="UFX305" s="476"/>
      <c r="UFY305" s="475"/>
      <c r="UFZ305" s="476"/>
      <c r="UGA305" s="476"/>
      <c r="UGB305" s="476"/>
      <c r="UGC305" s="476"/>
      <c r="UGD305" s="476"/>
      <c r="UGE305" s="476"/>
      <c r="UGF305" s="476"/>
      <c r="UGG305" s="475"/>
      <c r="UGH305" s="476"/>
      <c r="UGI305" s="476"/>
      <c r="UGJ305" s="476"/>
      <c r="UGK305" s="476"/>
      <c r="UGL305" s="476"/>
      <c r="UGM305" s="476"/>
      <c r="UGN305" s="476"/>
      <c r="UGO305" s="475"/>
      <c r="UGP305" s="476"/>
      <c r="UGQ305" s="476"/>
      <c r="UGR305" s="476"/>
      <c r="UGS305" s="476"/>
      <c r="UGT305" s="476"/>
      <c r="UGU305" s="476"/>
      <c r="UGV305" s="476"/>
      <c r="UGW305" s="475"/>
      <c r="UGX305" s="476"/>
      <c r="UGY305" s="476"/>
      <c r="UGZ305" s="476"/>
      <c r="UHA305" s="476"/>
      <c r="UHB305" s="476"/>
      <c r="UHC305" s="476"/>
      <c r="UHD305" s="476"/>
      <c r="UHE305" s="475"/>
      <c r="UHF305" s="476"/>
      <c r="UHG305" s="476"/>
      <c r="UHH305" s="476"/>
      <c r="UHI305" s="476"/>
      <c r="UHJ305" s="476"/>
      <c r="UHK305" s="476"/>
      <c r="UHL305" s="476"/>
      <c r="UHM305" s="475"/>
      <c r="UHN305" s="476"/>
      <c r="UHO305" s="476"/>
      <c r="UHP305" s="476"/>
      <c r="UHQ305" s="476"/>
      <c r="UHR305" s="476"/>
      <c r="UHS305" s="476"/>
      <c r="UHT305" s="476"/>
      <c r="UHU305" s="475"/>
      <c r="UHV305" s="476"/>
      <c r="UHW305" s="476"/>
      <c r="UHX305" s="476"/>
      <c r="UHY305" s="476"/>
      <c r="UHZ305" s="476"/>
      <c r="UIA305" s="476"/>
      <c r="UIB305" s="476"/>
      <c r="UIC305" s="475"/>
      <c r="UID305" s="476"/>
      <c r="UIE305" s="476"/>
      <c r="UIF305" s="476"/>
      <c r="UIG305" s="476"/>
      <c r="UIH305" s="476"/>
      <c r="UII305" s="476"/>
      <c r="UIJ305" s="476"/>
      <c r="UIK305" s="475"/>
      <c r="UIL305" s="476"/>
      <c r="UIM305" s="476"/>
      <c r="UIN305" s="476"/>
      <c r="UIO305" s="476"/>
      <c r="UIP305" s="476"/>
      <c r="UIQ305" s="476"/>
      <c r="UIR305" s="476"/>
      <c r="UIS305" s="475"/>
      <c r="UIT305" s="476"/>
      <c r="UIU305" s="476"/>
      <c r="UIV305" s="476"/>
      <c r="UIW305" s="476"/>
      <c r="UIX305" s="476"/>
      <c r="UIY305" s="476"/>
      <c r="UIZ305" s="476"/>
      <c r="UJA305" s="475"/>
      <c r="UJB305" s="476"/>
      <c r="UJC305" s="476"/>
      <c r="UJD305" s="476"/>
      <c r="UJE305" s="476"/>
      <c r="UJF305" s="476"/>
      <c r="UJG305" s="476"/>
      <c r="UJH305" s="476"/>
      <c r="UJI305" s="475"/>
      <c r="UJJ305" s="476"/>
      <c r="UJK305" s="476"/>
      <c r="UJL305" s="476"/>
      <c r="UJM305" s="476"/>
      <c r="UJN305" s="476"/>
      <c r="UJO305" s="476"/>
      <c r="UJP305" s="476"/>
      <c r="UJQ305" s="475"/>
      <c r="UJR305" s="476"/>
      <c r="UJS305" s="476"/>
      <c r="UJT305" s="476"/>
      <c r="UJU305" s="476"/>
      <c r="UJV305" s="476"/>
      <c r="UJW305" s="476"/>
      <c r="UJX305" s="476"/>
      <c r="UJY305" s="475"/>
      <c r="UJZ305" s="476"/>
      <c r="UKA305" s="476"/>
      <c r="UKB305" s="476"/>
      <c r="UKC305" s="476"/>
      <c r="UKD305" s="476"/>
      <c r="UKE305" s="476"/>
      <c r="UKF305" s="476"/>
      <c r="UKG305" s="475"/>
      <c r="UKH305" s="476"/>
      <c r="UKI305" s="476"/>
      <c r="UKJ305" s="476"/>
      <c r="UKK305" s="476"/>
      <c r="UKL305" s="476"/>
      <c r="UKM305" s="476"/>
      <c r="UKN305" s="476"/>
      <c r="UKO305" s="475"/>
      <c r="UKP305" s="476"/>
      <c r="UKQ305" s="476"/>
      <c r="UKR305" s="476"/>
      <c r="UKS305" s="476"/>
      <c r="UKT305" s="476"/>
      <c r="UKU305" s="476"/>
      <c r="UKV305" s="476"/>
      <c r="UKW305" s="475"/>
      <c r="UKX305" s="476"/>
      <c r="UKY305" s="476"/>
      <c r="UKZ305" s="476"/>
      <c r="ULA305" s="476"/>
      <c r="ULB305" s="476"/>
      <c r="ULC305" s="476"/>
      <c r="ULD305" s="476"/>
      <c r="ULE305" s="475"/>
      <c r="ULF305" s="476"/>
      <c r="ULG305" s="476"/>
      <c r="ULH305" s="476"/>
      <c r="ULI305" s="476"/>
      <c r="ULJ305" s="476"/>
      <c r="ULK305" s="476"/>
      <c r="ULL305" s="476"/>
      <c r="ULM305" s="475"/>
      <c r="ULN305" s="476"/>
      <c r="ULO305" s="476"/>
      <c r="ULP305" s="476"/>
      <c r="ULQ305" s="476"/>
      <c r="ULR305" s="476"/>
      <c r="ULS305" s="476"/>
      <c r="ULT305" s="476"/>
      <c r="ULU305" s="475"/>
      <c r="ULV305" s="476"/>
      <c r="ULW305" s="476"/>
      <c r="ULX305" s="476"/>
      <c r="ULY305" s="476"/>
      <c r="ULZ305" s="476"/>
      <c r="UMA305" s="476"/>
      <c r="UMB305" s="476"/>
      <c r="UMC305" s="475"/>
      <c r="UMD305" s="476"/>
      <c r="UME305" s="476"/>
      <c r="UMF305" s="476"/>
      <c r="UMG305" s="476"/>
      <c r="UMH305" s="476"/>
      <c r="UMI305" s="476"/>
      <c r="UMJ305" s="476"/>
      <c r="UMK305" s="475"/>
      <c r="UML305" s="476"/>
      <c r="UMM305" s="476"/>
      <c r="UMN305" s="476"/>
      <c r="UMO305" s="476"/>
      <c r="UMP305" s="476"/>
      <c r="UMQ305" s="476"/>
      <c r="UMR305" s="476"/>
      <c r="UMS305" s="475"/>
      <c r="UMT305" s="476"/>
      <c r="UMU305" s="476"/>
      <c r="UMV305" s="476"/>
      <c r="UMW305" s="476"/>
      <c r="UMX305" s="476"/>
      <c r="UMY305" s="476"/>
      <c r="UMZ305" s="476"/>
      <c r="UNA305" s="475"/>
      <c r="UNB305" s="476"/>
      <c r="UNC305" s="476"/>
      <c r="UND305" s="476"/>
      <c r="UNE305" s="476"/>
      <c r="UNF305" s="476"/>
      <c r="UNG305" s="476"/>
      <c r="UNH305" s="476"/>
      <c r="UNI305" s="475"/>
      <c r="UNJ305" s="476"/>
      <c r="UNK305" s="476"/>
      <c r="UNL305" s="476"/>
      <c r="UNM305" s="476"/>
      <c r="UNN305" s="476"/>
      <c r="UNO305" s="476"/>
      <c r="UNP305" s="476"/>
      <c r="UNQ305" s="475"/>
      <c r="UNR305" s="476"/>
      <c r="UNS305" s="476"/>
      <c r="UNT305" s="476"/>
      <c r="UNU305" s="476"/>
      <c r="UNV305" s="476"/>
      <c r="UNW305" s="476"/>
      <c r="UNX305" s="476"/>
      <c r="UNY305" s="475"/>
      <c r="UNZ305" s="476"/>
      <c r="UOA305" s="476"/>
      <c r="UOB305" s="476"/>
      <c r="UOC305" s="476"/>
      <c r="UOD305" s="476"/>
      <c r="UOE305" s="476"/>
      <c r="UOF305" s="476"/>
      <c r="UOG305" s="475"/>
      <c r="UOH305" s="476"/>
      <c r="UOI305" s="476"/>
      <c r="UOJ305" s="476"/>
      <c r="UOK305" s="476"/>
      <c r="UOL305" s="476"/>
      <c r="UOM305" s="476"/>
      <c r="UON305" s="476"/>
      <c r="UOO305" s="475"/>
      <c r="UOP305" s="476"/>
      <c r="UOQ305" s="476"/>
      <c r="UOR305" s="476"/>
      <c r="UOS305" s="476"/>
      <c r="UOT305" s="476"/>
      <c r="UOU305" s="476"/>
      <c r="UOV305" s="476"/>
      <c r="UOW305" s="475"/>
      <c r="UOX305" s="476"/>
      <c r="UOY305" s="476"/>
      <c r="UOZ305" s="476"/>
      <c r="UPA305" s="476"/>
      <c r="UPB305" s="476"/>
      <c r="UPC305" s="476"/>
      <c r="UPD305" s="476"/>
      <c r="UPE305" s="475"/>
      <c r="UPF305" s="476"/>
      <c r="UPG305" s="476"/>
      <c r="UPH305" s="476"/>
      <c r="UPI305" s="476"/>
      <c r="UPJ305" s="476"/>
      <c r="UPK305" s="476"/>
      <c r="UPL305" s="476"/>
      <c r="UPM305" s="475"/>
      <c r="UPN305" s="476"/>
      <c r="UPO305" s="476"/>
      <c r="UPP305" s="476"/>
      <c r="UPQ305" s="476"/>
      <c r="UPR305" s="476"/>
      <c r="UPS305" s="476"/>
      <c r="UPT305" s="476"/>
      <c r="UPU305" s="475"/>
      <c r="UPV305" s="476"/>
      <c r="UPW305" s="476"/>
      <c r="UPX305" s="476"/>
      <c r="UPY305" s="476"/>
      <c r="UPZ305" s="476"/>
      <c r="UQA305" s="476"/>
      <c r="UQB305" s="476"/>
      <c r="UQC305" s="475"/>
      <c r="UQD305" s="476"/>
      <c r="UQE305" s="476"/>
      <c r="UQF305" s="476"/>
      <c r="UQG305" s="476"/>
      <c r="UQH305" s="476"/>
      <c r="UQI305" s="476"/>
      <c r="UQJ305" s="476"/>
      <c r="UQK305" s="475"/>
      <c r="UQL305" s="476"/>
      <c r="UQM305" s="476"/>
      <c r="UQN305" s="476"/>
      <c r="UQO305" s="476"/>
      <c r="UQP305" s="476"/>
      <c r="UQQ305" s="476"/>
      <c r="UQR305" s="476"/>
      <c r="UQS305" s="475"/>
      <c r="UQT305" s="476"/>
      <c r="UQU305" s="476"/>
      <c r="UQV305" s="476"/>
      <c r="UQW305" s="476"/>
      <c r="UQX305" s="476"/>
      <c r="UQY305" s="476"/>
      <c r="UQZ305" s="476"/>
      <c r="URA305" s="475"/>
      <c r="URB305" s="476"/>
      <c r="URC305" s="476"/>
      <c r="URD305" s="476"/>
      <c r="URE305" s="476"/>
      <c r="URF305" s="476"/>
      <c r="URG305" s="476"/>
      <c r="URH305" s="476"/>
      <c r="URI305" s="475"/>
      <c r="URJ305" s="476"/>
      <c r="URK305" s="476"/>
      <c r="URL305" s="476"/>
      <c r="URM305" s="476"/>
      <c r="URN305" s="476"/>
      <c r="URO305" s="476"/>
      <c r="URP305" s="476"/>
      <c r="URQ305" s="475"/>
      <c r="URR305" s="476"/>
      <c r="URS305" s="476"/>
      <c r="URT305" s="476"/>
      <c r="URU305" s="476"/>
      <c r="URV305" s="476"/>
      <c r="URW305" s="476"/>
      <c r="URX305" s="476"/>
      <c r="URY305" s="475"/>
      <c r="URZ305" s="476"/>
      <c r="USA305" s="476"/>
      <c r="USB305" s="476"/>
      <c r="USC305" s="476"/>
      <c r="USD305" s="476"/>
      <c r="USE305" s="476"/>
      <c r="USF305" s="476"/>
      <c r="USG305" s="475"/>
      <c r="USH305" s="476"/>
      <c r="USI305" s="476"/>
      <c r="USJ305" s="476"/>
      <c r="USK305" s="476"/>
      <c r="USL305" s="476"/>
      <c r="USM305" s="476"/>
      <c r="USN305" s="476"/>
      <c r="USO305" s="475"/>
      <c r="USP305" s="476"/>
      <c r="USQ305" s="476"/>
      <c r="USR305" s="476"/>
      <c r="USS305" s="476"/>
      <c r="UST305" s="476"/>
      <c r="USU305" s="476"/>
      <c r="USV305" s="476"/>
      <c r="USW305" s="475"/>
      <c r="USX305" s="476"/>
      <c r="USY305" s="476"/>
      <c r="USZ305" s="476"/>
      <c r="UTA305" s="476"/>
      <c r="UTB305" s="476"/>
      <c r="UTC305" s="476"/>
      <c r="UTD305" s="476"/>
      <c r="UTE305" s="475"/>
      <c r="UTF305" s="476"/>
      <c r="UTG305" s="476"/>
      <c r="UTH305" s="476"/>
      <c r="UTI305" s="476"/>
      <c r="UTJ305" s="476"/>
      <c r="UTK305" s="476"/>
      <c r="UTL305" s="476"/>
      <c r="UTM305" s="475"/>
      <c r="UTN305" s="476"/>
      <c r="UTO305" s="476"/>
      <c r="UTP305" s="476"/>
      <c r="UTQ305" s="476"/>
      <c r="UTR305" s="476"/>
      <c r="UTS305" s="476"/>
      <c r="UTT305" s="476"/>
      <c r="UTU305" s="475"/>
      <c r="UTV305" s="476"/>
      <c r="UTW305" s="476"/>
      <c r="UTX305" s="476"/>
      <c r="UTY305" s="476"/>
      <c r="UTZ305" s="476"/>
      <c r="UUA305" s="476"/>
      <c r="UUB305" s="476"/>
      <c r="UUC305" s="475"/>
      <c r="UUD305" s="476"/>
      <c r="UUE305" s="476"/>
      <c r="UUF305" s="476"/>
      <c r="UUG305" s="476"/>
      <c r="UUH305" s="476"/>
      <c r="UUI305" s="476"/>
      <c r="UUJ305" s="476"/>
      <c r="UUK305" s="475"/>
      <c r="UUL305" s="476"/>
      <c r="UUM305" s="476"/>
      <c r="UUN305" s="476"/>
      <c r="UUO305" s="476"/>
      <c r="UUP305" s="476"/>
      <c r="UUQ305" s="476"/>
      <c r="UUR305" s="476"/>
      <c r="UUS305" s="475"/>
      <c r="UUT305" s="476"/>
      <c r="UUU305" s="476"/>
      <c r="UUV305" s="476"/>
      <c r="UUW305" s="476"/>
      <c r="UUX305" s="476"/>
      <c r="UUY305" s="476"/>
      <c r="UUZ305" s="476"/>
      <c r="UVA305" s="475"/>
      <c r="UVB305" s="476"/>
      <c r="UVC305" s="476"/>
      <c r="UVD305" s="476"/>
      <c r="UVE305" s="476"/>
      <c r="UVF305" s="476"/>
      <c r="UVG305" s="476"/>
      <c r="UVH305" s="476"/>
      <c r="UVI305" s="475"/>
      <c r="UVJ305" s="476"/>
      <c r="UVK305" s="476"/>
      <c r="UVL305" s="476"/>
      <c r="UVM305" s="476"/>
      <c r="UVN305" s="476"/>
      <c r="UVO305" s="476"/>
      <c r="UVP305" s="476"/>
      <c r="UVQ305" s="475"/>
      <c r="UVR305" s="476"/>
      <c r="UVS305" s="476"/>
      <c r="UVT305" s="476"/>
      <c r="UVU305" s="476"/>
      <c r="UVV305" s="476"/>
      <c r="UVW305" s="476"/>
      <c r="UVX305" s="476"/>
      <c r="UVY305" s="475"/>
      <c r="UVZ305" s="476"/>
      <c r="UWA305" s="476"/>
      <c r="UWB305" s="476"/>
      <c r="UWC305" s="476"/>
      <c r="UWD305" s="476"/>
      <c r="UWE305" s="476"/>
      <c r="UWF305" s="476"/>
      <c r="UWG305" s="475"/>
      <c r="UWH305" s="476"/>
      <c r="UWI305" s="476"/>
      <c r="UWJ305" s="476"/>
      <c r="UWK305" s="476"/>
      <c r="UWL305" s="476"/>
      <c r="UWM305" s="476"/>
      <c r="UWN305" s="476"/>
      <c r="UWO305" s="475"/>
      <c r="UWP305" s="476"/>
      <c r="UWQ305" s="476"/>
      <c r="UWR305" s="476"/>
      <c r="UWS305" s="476"/>
      <c r="UWT305" s="476"/>
      <c r="UWU305" s="476"/>
      <c r="UWV305" s="476"/>
      <c r="UWW305" s="475"/>
      <c r="UWX305" s="476"/>
      <c r="UWY305" s="476"/>
      <c r="UWZ305" s="476"/>
      <c r="UXA305" s="476"/>
      <c r="UXB305" s="476"/>
      <c r="UXC305" s="476"/>
      <c r="UXD305" s="476"/>
      <c r="UXE305" s="475"/>
      <c r="UXF305" s="476"/>
      <c r="UXG305" s="476"/>
      <c r="UXH305" s="476"/>
      <c r="UXI305" s="476"/>
      <c r="UXJ305" s="476"/>
      <c r="UXK305" s="476"/>
      <c r="UXL305" s="476"/>
      <c r="UXM305" s="475"/>
      <c r="UXN305" s="476"/>
      <c r="UXO305" s="476"/>
      <c r="UXP305" s="476"/>
      <c r="UXQ305" s="476"/>
      <c r="UXR305" s="476"/>
      <c r="UXS305" s="476"/>
      <c r="UXT305" s="476"/>
      <c r="UXU305" s="475"/>
      <c r="UXV305" s="476"/>
      <c r="UXW305" s="476"/>
      <c r="UXX305" s="476"/>
      <c r="UXY305" s="476"/>
      <c r="UXZ305" s="476"/>
      <c r="UYA305" s="476"/>
      <c r="UYB305" s="476"/>
      <c r="UYC305" s="475"/>
      <c r="UYD305" s="476"/>
      <c r="UYE305" s="476"/>
      <c r="UYF305" s="476"/>
      <c r="UYG305" s="476"/>
      <c r="UYH305" s="476"/>
      <c r="UYI305" s="476"/>
      <c r="UYJ305" s="476"/>
      <c r="UYK305" s="475"/>
      <c r="UYL305" s="476"/>
      <c r="UYM305" s="476"/>
      <c r="UYN305" s="476"/>
      <c r="UYO305" s="476"/>
      <c r="UYP305" s="476"/>
      <c r="UYQ305" s="476"/>
      <c r="UYR305" s="476"/>
      <c r="UYS305" s="475"/>
      <c r="UYT305" s="476"/>
      <c r="UYU305" s="476"/>
      <c r="UYV305" s="476"/>
      <c r="UYW305" s="476"/>
      <c r="UYX305" s="476"/>
      <c r="UYY305" s="476"/>
      <c r="UYZ305" s="476"/>
      <c r="UZA305" s="475"/>
      <c r="UZB305" s="476"/>
      <c r="UZC305" s="476"/>
      <c r="UZD305" s="476"/>
      <c r="UZE305" s="476"/>
      <c r="UZF305" s="476"/>
      <c r="UZG305" s="476"/>
      <c r="UZH305" s="476"/>
      <c r="UZI305" s="475"/>
      <c r="UZJ305" s="476"/>
      <c r="UZK305" s="476"/>
      <c r="UZL305" s="476"/>
      <c r="UZM305" s="476"/>
      <c r="UZN305" s="476"/>
      <c r="UZO305" s="476"/>
      <c r="UZP305" s="476"/>
      <c r="UZQ305" s="475"/>
      <c r="UZR305" s="476"/>
      <c r="UZS305" s="476"/>
      <c r="UZT305" s="476"/>
      <c r="UZU305" s="476"/>
      <c r="UZV305" s="476"/>
      <c r="UZW305" s="476"/>
      <c r="UZX305" s="476"/>
      <c r="UZY305" s="475"/>
      <c r="UZZ305" s="476"/>
      <c r="VAA305" s="476"/>
      <c r="VAB305" s="476"/>
      <c r="VAC305" s="476"/>
      <c r="VAD305" s="476"/>
      <c r="VAE305" s="476"/>
      <c r="VAF305" s="476"/>
      <c r="VAG305" s="475"/>
      <c r="VAH305" s="476"/>
      <c r="VAI305" s="476"/>
      <c r="VAJ305" s="476"/>
      <c r="VAK305" s="476"/>
      <c r="VAL305" s="476"/>
      <c r="VAM305" s="476"/>
      <c r="VAN305" s="476"/>
      <c r="VAO305" s="475"/>
      <c r="VAP305" s="476"/>
      <c r="VAQ305" s="476"/>
      <c r="VAR305" s="476"/>
      <c r="VAS305" s="476"/>
      <c r="VAT305" s="476"/>
      <c r="VAU305" s="476"/>
      <c r="VAV305" s="476"/>
      <c r="VAW305" s="475"/>
      <c r="VAX305" s="476"/>
      <c r="VAY305" s="476"/>
      <c r="VAZ305" s="476"/>
      <c r="VBA305" s="476"/>
      <c r="VBB305" s="476"/>
      <c r="VBC305" s="476"/>
      <c r="VBD305" s="476"/>
      <c r="VBE305" s="475"/>
      <c r="VBF305" s="476"/>
      <c r="VBG305" s="476"/>
      <c r="VBH305" s="476"/>
      <c r="VBI305" s="476"/>
      <c r="VBJ305" s="476"/>
      <c r="VBK305" s="476"/>
      <c r="VBL305" s="476"/>
      <c r="VBM305" s="475"/>
      <c r="VBN305" s="476"/>
      <c r="VBO305" s="476"/>
      <c r="VBP305" s="476"/>
      <c r="VBQ305" s="476"/>
      <c r="VBR305" s="476"/>
      <c r="VBS305" s="476"/>
      <c r="VBT305" s="476"/>
      <c r="VBU305" s="475"/>
      <c r="VBV305" s="476"/>
      <c r="VBW305" s="476"/>
      <c r="VBX305" s="476"/>
      <c r="VBY305" s="476"/>
      <c r="VBZ305" s="476"/>
      <c r="VCA305" s="476"/>
      <c r="VCB305" s="476"/>
      <c r="VCC305" s="475"/>
      <c r="VCD305" s="476"/>
      <c r="VCE305" s="476"/>
      <c r="VCF305" s="476"/>
      <c r="VCG305" s="476"/>
      <c r="VCH305" s="476"/>
      <c r="VCI305" s="476"/>
      <c r="VCJ305" s="476"/>
      <c r="VCK305" s="475"/>
      <c r="VCL305" s="476"/>
      <c r="VCM305" s="476"/>
      <c r="VCN305" s="476"/>
      <c r="VCO305" s="476"/>
      <c r="VCP305" s="476"/>
      <c r="VCQ305" s="476"/>
      <c r="VCR305" s="476"/>
      <c r="VCS305" s="475"/>
      <c r="VCT305" s="476"/>
      <c r="VCU305" s="476"/>
      <c r="VCV305" s="476"/>
      <c r="VCW305" s="476"/>
      <c r="VCX305" s="476"/>
      <c r="VCY305" s="476"/>
      <c r="VCZ305" s="476"/>
      <c r="VDA305" s="475"/>
      <c r="VDB305" s="476"/>
      <c r="VDC305" s="476"/>
      <c r="VDD305" s="476"/>
      <c r="VDE305" s="476"/>
      <c r="VDF305" s="476"/>
      <c r="VDG305" s="476"/>
      <c r="VDH305" s="476"/>
      <c r="VDI305" s="475"/>
      <c r="VDJ305" s="476"/>
      <c r="VDK305" s="476"/>
      <c r="VDL305" s="476"/>
      <c r="VDM305" s="476"/>
      <c r="VDN305" s="476"/>
      <c r="VDO305" s="476"/>
      <c r="VDP305" s="476"/>
      <c r="VDQ305" s="475"/>
      <c r="VDR305" s="476"/>
      <c r="VDS305" s="476"/>
      <c r="VDT305" s="476"/>
      <c r="VDU305" s="476"/>
      <c r="VDV305" s="476"/>
      <c r="VDW305" s="476"/>
      <c r="VDX305" s="476"/>
      <c r="VDY305" s="475"/>
      <c r="VDZ305" s="476"/>
      <c r="VEA305" s="476"/>
      <c r="VEB305" s="476"/>
      <c r="VEC305" s="476"/>
      <c r="VED305" s="476"/>
      <c r="VEE305" s="476"/>
      <c r="VEF305" s="476"/>
      <c r="VEG305" s="475"/>
      <c r="VEH305" s="476"/>
      <c r="VEI305" s="476"/>
      <c r="VEJ305" s="476"/>
      <c r="VEK305" s="476"/>
      <c r="VEL305" s="476"/>
      <c r="VEM305" s="476"/>
      <c r="VEN305" s="476"/>
      <c r="VEO305" s="475"/>
      <c r="VEP305" s="476"/>
      <c r="VEQ305" s="476"/>
      <c r="VER305" s="476"/>
      <c r="VES305" s="476"/>
      <c r="VET305" s="476"/>
      <c r="VEU305" s="476"/>
      <c r="VEV305" s="476"/>
      <c r="VEW305" s="475"/>
      <c r="VEX305" s="476"/>
      <c r="VEY305" s="476"/>
      <c r="VEZ305" s="476"/>
      <c r="VFA305" s="476"/>
      <c r="VFB305" s="476"/>
      <c r="VFC305" s="476"/>
      <c r="VFD305" s="476"/>
      <c r="VFE305" s="475"/>
      <c r="VFF305" s="476"/>
      <c r="VFG305" s="476"/>
      <c r="VFH305" s="476"/>
      <c r="VFI305" s="476"/>
      <c r="VFJ305" s="476"/>
      <c r="VFK305" s="476"/>
      <c r="VFL305" s="476"/>
      <c r="VFM305" s="475"/>
      <c r="VFN305" s="476"/>
      <c r="VFO305" s="476"/>
      <c r="VFP305" s="476"/>
      <c r="VFQ305" s="476"/>
      <c r="VFR305" s="476"/>
      <c r="VFS305" s="476"/>
      <c r="VFT305" s="476"/>
      <c r="VFU305" s="475"/>
      <c r="VFV305" s="476"/>
      <c r="VFW305" s="476"/>
      <c r="VFX305" s="476"/>
      <c r="VFY305" s="476"/>
      <c r="VFZ305" s="476"/>
      <c r="VGA305" s="476"/>
      <c r="VGB305" s="476"/>
      <c r="VGC305" s="475"/>
      <c r="VGD305" s="476"/>
      <c r="VGE305" s="476"/>
      <c r="VGF305" s="476"/>
      <c r="VGG305" s="476"/>
      <c r="VGH305" s="476"/>
      <c r="VGI305" s="476"/>
      <c r="VGJ305" s="476"/>
      <c r="VGK305" s="475"/>
      <c r="VGL305" s="476"/>
      <c r="VGM305" s="476"/>
      <c r="VGN305" s="476"/>
      <c r="VGO305" s="476"/>
      <c r="VGP305" s="476"/>
      <c r="VGQ305" s="476"/>
      <c r="VGR305" s="476"/>
      <c r="VGS305" s="475"/>
      <c r="VGT305" s="476"/>
      <c r="VGU305" s="476"/>
      <c r="VGV305" s="476"/>
      <c r="VGW305" s="476"/>
      <c r="VGX305" s="476"/>
      <c r="VGY305" s="476"/>
      <c r="VGZ305" s="476"/>
      <c r="VHA305" s="475"/>
      <c r="VHB305" s="476"/>
      <c r="VHC305" s="476"/>
      <c r="VHD305" s="476"/>
      <c r="VHE305" s="476"/>
      <c r="VHF305" s="476"/>
      <c r="VHG305" s="476"/>
      <c r="VHH305" s="476"/>
      <c r="VHI305" s="475"/>
      <c r="VHJ305" s="476"/>
      <c r="VHK305" s="476"/>
      <c r="VHL305" s="476"/>
      <c r="VHM305" s="476"/>
      <c r="VHN305" s="476"/>
      <c r="VHO305" s="476"/>
      <c r="VHP305" s="476"/>
      <c r="VHQ305" s="475"/>
      <c r="VHR305" s="476"/>
      <c r="VHS305" s="476"/>
      <c r="VHT305" s="476"/>
      <c r="VHU305" s="476"/>
      <c r="VHV305" s="476"/>
      <c r="VHW305" s="476"/>
      <c r="VHX305" s="476"/>
      <c r="VHY305" s="475"/>
      <c r="VHZ305" s="476"/>
      <c r="VIA305" s="476"/>
      <c r="VIB305" s="476"/>
      <c r="VIC305" s="476"/>
      <c r="VID305" s="476"/>
      <c r="VIE305" s="476"/>
      <c r="VIF305" s="476"/>
      <c r="VIG305" s="475"/>
      <c r="VIH305" s="476"/>
      <c r="VII305" s="476"/>
      <c r="VIJ305" s="476"/>
      <c r="VIK305" s="476"/>
      <c r="VIL305" s="476"/>
      <c r="VIM305" s="476"/>
      <c r="VIN305" s="476"/>
      <c r="VIO305" s="475"/>
      <c r="VIP305" s="476"/>
      <c r="VIQ305" s="476"/>
      <c r="VIR305" s="476"/>
      <c r="VIS305" s="476"/>
      <c r="VIT305" s="476"/>
      <c r="VIU305" s="476"/>
      <c r="VIV305" s="476"/>
      <c r="VIW305" s="475"/>
      <c r="VIX305" s="476"/>
      <c r="VIY305" s="476"/>
      <c r="VIZ305" s="476"/>
      <c r="VJA305" s="476"/>
      <c r="VJB305" s="476"/>
      <c r="VJC305" s="476"/>
      <c r="VJD305" s="476"/>
      <c r="VJE305" s="475"/>
      <c r="VJF305" s="476"/>
      <c r="VJG305" s="476"/>
      <c r="VJH305" s="476"/>
      <c r="VJI305" s="476"/>
      <c r="VJJ305" s="476"/>
      <c r="VJK305" s="476"/>
      <c r="VJL305" s="476"/>
      <c r="VJM305" s="475"/>
      <c r="VJN305" s="476"/>
      <c r="VJO305" s="476"/>
      <c r="VJP305" s="476"/>
      <c r="VJQ305" s="476"/>
      <c r="VJR305" s="476"/>
      <c r="VJS305" s="476"/>
      <c r="VJT305" s="476"/>
      <c r="VJU305" s="475"/>
      <c r="VJV305" s="476"/>
      <c r="VJW305" s="476"/>
      <c r="VJX305" s="476"/>
      <c r="VJY305" s="476"/>
      <c r="VJZ305" s="476"/>
      <c r="VKA305" s="476"/>
      <c r="VKB305" s="476"/>
      <c r="VKC305" s="475"/>
      <c r="VKD305" s="476"/>
      <c r="VKE305" s="476"/>
      <c r="VKF305" s="476"/>
      <c r="VKG305" s="476"/>
      <c r="VKH305" s="476"/>
      <c r="VKI305" s="476"/>
      <c r="VKJ305" s="476"/>
      <c r="VKK305" s="475"/>
      <c r="VKL305" s="476"/>
      <c r="VKM305" s="476"/>
      <c r="VKN305" s="476"/>
      <c r="VKO305" s="476"/>
      <c r="VKP305" s="476"/>
      <c r="VKQ305" s="476"/>
      <c r="VKR305" s="476"/>
      <c r="VKS305" s="475"/>
      <c r="VKT305" s="476"/>
      <c r="VKU305" s="476"/>
      <c r="VKV305" s="476"/>
      <c r="VKW305" s="476"/>
      <c r="VKX305" s="476"/>
      <c r="VKY305" s="476"/>
      <c r="VKZ305" s="476"/>
      <c r="VLA305" s="475"/>
      <c r="VLB305" s="476"/>
      <c r="VLC305" s="476"/>
      <c r="VLD305" s="476"/>
      <c r="VLE305" s="476"/>
      <c r="VLF305" s="476"/>
      <c r="VLG305" s="476"/>
      <c r="VLH305" s="476"/>
      <c r="VLI305" s="475"/>
      <c r="VLJ305" s="476"/>
      <c r="VLK305" s="476"/>
      <c r="VLL305" s="476"/>
      <c r="VLM305" s="476"/>
      <c r="VLN305" s="476"/>
      <c r="VLO305" s="476"/>
      <c r="VLP305" s="476"/>
      <c r="VLQ305" s="475"/>
      <c r="VLR305" s="476"/>
      <c r="VLS305" s="476"/>
      <c r="VLT305" s="476"/>
      <c r="VLU305" s="476"/>
      <c r="VLV305" s="476"/>
      <c r="VLW305" s="476"/>
      <c r="VLX305" s="476"/>
      <c r="VLY305" s="475"/>
      <c r="VLZ305" s="476"/>
      <c r="VMA305" s="476"/>
      <c r="VMB305" s="476"/>
      <c r="VMC305" s="476"/>
      <c r="VMD305" s="476"/>
      <c r="VME305" s="476"/>
      <c r="VMF305" s="476"/>
      <c r="VMG305" s="475"/>
      <c r="VMH305" s="476"/>
      <c r="VMI305" s="476"/>
      <c r="VMJ305" s="476"/>
      <c r="VMK305" s="476"/>
      <c r="VML305" s="476"/>
      <c r="VMM305" s="476"/>
      <c r="VMN305" s="476"/>
      <c r="VMO305" s="475"/>
      <c r="VMP305" s="476"/>
      <c r="VMQ305" s="476"/>
      <c r="VMR305" s="476"/>
      <c r="VMS305" s="476"/>
      <c r="VMT305" s="476"/>
      <c r="VMU305" s="476"/>
      <c r="VMV305" s="476"/>
      <c r="VMW305" s="475"/>
      <c r="VMX305" s="476"/>
      <c r="VMY305" s="476"/>
      <c r="VMZ305" s="476"/>
      <c r="VNA305" s="476"/>
      <c r="VNB305" s="476"/>
      <c r="VNC305" s="476"/>
      <c r="VND305" s="476"/>
      <c r="VNE305" s="475"/>
      <c r="VNF305" s="476"/>
      <c r="VNG305" s="476"/>
      <c r="VNH305" s="476"/>
      <c r="VNI305" s="476"/>
      <c r="VNJ305" s="476"/>
      <c r="VNK305" s="476"/>
      <c r="VNL305" s="476"/>
      <c r="VNM305" s="475"/>
      <c r="VNN305" s="476"/>
      <c r="VNO305" s="476"/>
      <c r="VNP305" s="476"/>
      <c r="VNQ305" s="476"/>
      <c r="VNR305" s="476"/>
      <c r="VNS305" s="476"/>
      <c r="VNT305" s="476"/>
      <c r="VNU305" s="475"/>
      <c r="VNV305" s="476"/>
      <c r="VNW305" s="476"/>
      <c r="VNX305" s="476"/>
      <c r="VNY305" s="476"/>
      <c r="VNZ305" s="476"/>
      <c r="VOA305" s="476"/>
      <c r="VOB305" s="476"/>
      <c r="VOC305" s="475"/>
      <c r="VOD305" s="476"/>
      <c r="VOE305" s="476"/>
      <c r="VOF305" s="476"/>
      <c r="VOG305" s="476"/>
      <c r="VOH305" s="476"/>
      <c r="VOI305" s="476"/>
      <c r="VOJ305" s="476"/>
      <c r="VOK305" s="475"/>
      <c r="VOL305" s="476"/>
      <c r="VOM305" s="476"/>
      <c r="VON305" s="476"/>
      <c r="VOO305" s="476"/>
      <c r="VOP305" s="476"/>
      <c r="VOQ305" s="476"/>
      <c r="VOR305" s="476"/>
      <c r="VOS305" s="475"/>
      <c r="VOT305" s="476"/>
      <c r="VOU305" s="476"/>
      <c r="VOV305" s="476"/>
      <c r="VOW305" s="476"/>
      <c r="VOX305" s="476"/>
      <c r="VOY305" s="476"/>
      <c r="VOZ305" s="476"/>
      <c r="VPA305" s="475"/>
      <c r="VPB305" s="476"/>
      <c r="VPC305" s="476"/>
      <c r="VPD305" s="476"/>
      <c r="VPE305" s="476"/>
      <c r="VPF305" s="476"/>
      <c r="VPG305" s="476"/>
      <c r="VPH305" s="476"/>
      <c r="VPI305" s="475"/>
      <c r="VPJ305" s="476"/>
      <c r="VPK305" s="476"/>
      <c r="VPL305" s="476"/>
      <c r="VPM305" s="476"/>
      <c r="VPN305" s="476"/>
      <c r="VPO305" s="476"/>
      <c r="VPP305" s="476"/>
      <c r="VPQ305" s="475"/>
      <c r="VPR305" s="476"/>
      <c r="VPS305" s="476"/>
      <c r="VPT305" s="476"/>
      <c r="VPU305" s="476"/>
      <c r="VPV305" s="476"/>
      <c r="VPW305" s="476"/>
      <c r="VPX305" s="476"/>
      <c r="VPY305" s="475"/>
      <c r="VPZ305" s="476"/>
      <c r="VQA305" s="476"/>
      <c r="VQB305" s="476"/>
      <c r="VQC305" s="476"/>
      <c r="VQD305" s="476"/>
      <c r="VQE305" s="476"/>
      <c r="VQF305" s="476"/>
      <c r="VQG305" s="475"/>
      <c r="VQH305" s="476"/>
      <c r="VQI305" s="476"/>
      <c r="VQJ305" s="476"/>
      <c r="VQK305" s="476"/>
      <c r="VQL305" s="476"/>
      <c r="VQM305" s="476"/>
      <c r="VQN305" s="476"/>
      <c r="VQO305" s="475"/>
      <c r="VQP305" s="476"/>
      <c r="VQQ305" s="476"/>
      <c r="VQR305" s="476"/>
      <c r="VQS305" s="476"/>
      <c r="VQT305" s="476"/>
      <c r="VQU305" s="476"/>
      <c r="VQV305" s="476"/>
      <c r="VQW305" s="475"/>
      <c r="VQX305" s="476"/>
      <c r="VQY305" s="476"/>
      <c r="VQZ305" s="476"/>
      <c r="VRA305" s="476"/>
      <c r="VRB305" s="476"/>
      <c r="VRC305" s="476"/>
      <c r="VRD305" s="476"/>
      <c r="VRE305" s="475"/>
      <c r="VRF305" s="476"/>
      <c r="VRG305" s="476"/>
      <c r="VRH305" s="476"/>
      <c r="VRI305" s="476"/>
      <c r="VRJ305" s="476"/>
      <c r="VRK305" s="476"/>
      <c r="VRL305" s="476"/>
      <c r="VRM305" s="475"/>
      <c r="VRN305" s="476"/>
      <c r="VRO305" s="476"/>
      <c r="VRP305" s="476"/>
      <c r="VRQ305" s="476"/>
      <c r="VRR305" s="476"/>
      <c r="VRS305" s="476"/>
      <c r="VRT305" s="476"/>
      <c r="VRU305" s="475"/>
      <c r="VRV305" s="476"/>
      <c r="VRW305" s="476"/>
      <c r="VRX305" s="476"/>
      <c r="VRY305" s="476"/>
      <c r="VRZ305" s="476"/>
      <c r="VSA305" s="476"/>
      <c r="VSB305" s="476"/>
      <c r="VSC305" s="475"/>
      <c r="VSD305" s="476"/>
      <c r="VSE305" s="476"/>
      <c r="VSF305" s="476"/>
      <c r="VSG305" s="476"/>
      <c r="VSH305" s="476"/>
      <c r="VSI305" s="476"/>
      <c r="VSJ305" s="476"/>
      <c r="VSK305" s="475"/>
      <c r="VSL305" s="476"/>
      <c r="VSM305" s="476"/>
      <c r="VSN305" s="476"/>
      <c r="VSO305" s="476"/>
      <c r="VSP305" s="476"/>
      <c r="VSQ305" s="476"/>
      <c r="VSR305" s="476"/>
      <c r="VSS305" s="475"/>
      <c r="VST305" s="476"/>
      <c r="VSU305" s="476"/>
      <c r="VSV305" s="476"/>
      <c r="VSW305" s="476"/>
      <c r="VSX305" s="476"/>
      <c r="VSY305" s="476"/>
      <c r="VSZ305" s="476"/>
      <c r="VTA305" s="475"/>
      <c r="VTB305" s="476"/>
      <c r="VTC305" s="476"/>
      <c r="VTD305" s="476"/>
      <c r="VTE305" s="476"/>
      <c r="VTF305" s="476"/>
      <c r="VTG305" s="476"/>
      <c r="VTH305" s="476"/>
      <c r="VTI305" s="475"/>
      <c r="VTJ305" s="476"/>
      <c r="VTK305" s="476"/>
      <c r="VTL305" s="476"/>
      <c r="VTM305" s="476"/>
      <c r="VTN305" s="476"/>
      <c r="VTO305" s="476"/>
      <c r="VTP305" s="476"/>
      <c r="VTQ305" s="475"/>
      <c r="VTR305" s="476"/>
      <c r="VTS305" s="476"/>
      <c r="VTT305" s="476"/>
      <c r="VTU305" s="476"/>
      <c r="VTV305" s="476"/>
      <c r="VTW305" s="476"/>
      <c r="VTX305" s="476"/>
      <c r="VTY305" s="475"/>
      <c r="VTZ305" s="476"/>
      <c r="VUA305" s="476"/>
      <c r="VUB305" s="476"/>
      <c r="VUC305" s="476"/>
      <c r="VUD305" s="476"/>
      <c r="VUE305" s="476"/>
      <c r="VUF305" s="476"/>
      <c r="VUG305" s="475"/>
      <c r="VUH305" s="476"/>
      <c r="VUI305" s="476"/>
      <c r="VUJ305" s="476"/>
      <c r="VUK305" s="476"/>
      <c r="VUL305" s="476"/>
      <c r="VUM305" s="476"/>
      <c r="VUN305" s="476"/>
      <c r="VUO305" s="475"/>
      <c r="VUP305" s="476"/>
      <c r="VUQ305" s="476"/>
      <c r="VUR305" s="476"/>
      <c r="VUS305" s="476"/>
      <c r="VUT305" s="476"/>
      <c r="VUU305" s="476"/>
      <c r="VUV305" s="476"/>
      <c r="VUW305" s="475"/>
      <c r="VUX305" s="476"/>
      <c r="VUY305" s="476"/>
      <c r="VUZ305" s="476"/>
      <c r="VVA305" s="476"/>
      <c r="VVB305" s="476"/>
      <c r="VVC305" s="476"/>
      <c r="VVD305" s="476"/>
      <c r="VVE305" s="475"/>
      <c r="VVF305" s="476"/>
      <c r="VVG305" s="476"/>
      <c r="VVH305" s="476"/>
      <c r="VVI305" s="476"/>
      <c r="VVJ305" s="476"/>
      <c r="VVK305" s="476"/>
      <c r="VVL305" s="476"/>
      <c r="VVM305" s="475"/>
      <c r="VVN305" s="476"/>
      <c r="VVO305" s="476"/>
      <c r="VVP305" s="476"/>
      <c r="VVQ305" s="476"/>
      <c r="VVR305" s="476"/>
      <c r="VVS305" s="476"/>
      <c r="VVT305" s="476"/>
      <c r="VVU305" s="475"/>
      <c r="VVV305" s="476"/>
      <c r="VVW305" s="476"/>
      <c r="VVX305" s="476"/>
      <c r="VVY305" s="476"/>
      <c r="VVZ305" s="476"/>
      <c r="VWA305" s="476"/>
      <c r="VWB305" s="476"/>
      <c r="VWC305" s="475"/>
      <c r="VWD305" s="476"/>
      <c r="VWE305" s="476"/>
      <c r="VWF305" s="476"/>
      <c r="VWG305" s="476"/>
      <c r="VWH305" s="476"/>
      <c r="VWI305" s="476"/>
      <c r="VWJ305" s="476"/>
      <c r="VWK305" s="475"/>
      <c r="VWL305" s="476"/>
      <c r="VWM305" s="476"/>
      <c r="VWN305" s="476"/>
      <c r="VWO305" s="476"/>
      <c r="VWP305" s="476"/>
      <c r="VWQ305" s="476"/>
      <c r="VWR305" s="476"/>
      <c r="VWS305" s="475"/>
      <c r="VWT305" s="476"/>
      <c r="VWU305" s="476"/>
      <c r="VWV305" s="476"/>
      <c r="VWW305" s="476"/>
      <c r="VWX305" s="476"/>
      <c r="VWY305" s="476"/>
      <c r="VWZ305" s="476"/>
      <c r="VXA305" s="475"/>
      <c r="VXB305" s="476"/>
      <c r="VXC305" s="476"/>
      <c r="VXD305" s="476"/>
      <c r="VXE305" s="476"/>
      <c r="VXF305" s="476"/>
      <c r="VXG305" s="476"/>
      <c r="VXH305" s="476"/>
      <c r="VXI305" s="475"/>
      <c r="VXJ305" s="476"/>
      <c r="VXK305" s="476"/>
      <c r="VXL305" s="476"/>
      <c r="VXM305" s="476"/>
      <c r="VXN305" s="476"/>
      <c r="VXO305" s="476"/>
      <c r="VXP305" s="476"/>
      <c r="VXQ305" s="475"/>
      <c r="VXR305" s="476"/>
      <c r="VXS305" s="476"/>
      <c r="VXT305" s="476"/>
      <c r="VXU305" s="476"/>
      <c r="VXV305" s="476"/>
      <c r="VXW305" s="476"/>
      <c r="VXX305" s="476"/>
      <c r="VXY305" s="475"/>
      <c r="VXZ305" s="476"/>
      <c r="VYA305" s="476"/>
      <c r="VYB305" s="476"/>
      <c r="VYC305" s="476"/>
      <c r="VYD305" s="476"/>
      <c r="VYE305" s="476"/>
      <c r="VYF305" s="476"/>
      <c r="VYG305" s="475"/>
      <c r="VYH305" s="476"/>
      <c r="VYI305" s="476"/>
      <c r="VYJ305" s="476"/>
      <c r="VYK305" s="476"/>
      <c r="VYL305" s="476"/>
      <c r="VYM305" s="476"/>
      <c r="VYN305" s="476"/>
      <c r="VYO305" s="475"/>
      <c r="VYP305" s="476"/>
      <c r="VYQ305" s="476"/>
      <c r="VYR305" s="476"/>
      <c r="VYS305" s="476"/>
      <c r="VYT305" s="476"/>
      <c r="VYU305" s="476"/>
      <c r="VYV305" s="476"/>
      <c r="VYW305" s="475"/>
      <c r="VYX305" s="476"/>
      <c r="VYY305" s="476"/>
      <c r="VYZ305" s="476"/>
      <c r="VZA305" s="476"/>
      <c r="VZB305" s="476"/>
      <c r="VZC305" s="476"/>
      <c r="VZD305" s="476"/>
      <c r="VZE305" s="475"/>
      <c r="VZF305" s="476"/>
      <c r="VZG305" s="476"/>
      <c r="VZH305" s="476"/>
      <c r="VZI305" s="476"/>
      <c r="VZJ305" s="476"/>
      <c r="VZK305" s="476"/>
      <c r="VZL305" s="476"/>
      <c r="VZM305" s="475"/>
      <c r="VZN305" s="476"/>
      <c r="VZO305" s="476"/>
      <c r="VZP305" s="476"/>
      <c r="VZQ305" s="476"/>
      <c r="VZR305" s="476"/>
      <c r="VZS305" s="476"/>
      <c r="VZT305" s="476"/>
      <c r="VZU305" s="475"/>
      <c r="VZV305" s="476"/>
      <c r="VZW305" s="476"/>
      <c r="VZX305" s="476"/>
      <c r="VZY305" s="476"/>
      <c r="VZZ305" s="476"/>
      <c r="WAA305" s="476"/>
      <c r="WAB305" s="476"/>
      <c r="WAC305" s="475"/>
      <c r="WAD305" s="476"/>
      <c r="WAE305" s="476"/>
      <c r="WAF305" s="476"/>
      <c r="WAG305" s="476"/>
      <c r="WAH305" s="476"/>
      <c r="WAI305" s="476"/>
      <c r="WAJ305" s="476"/>
      <c r="WAK305" s="475"/>
      <c r="WAL305" s="476"/>
      <c r="WAM305" s="476"/>
      <c r="WAN305" s="476"/>
      <c r="WAO305" s="476"/>
      <c r="WAP305" s="476"/>
      <c r="WAQ305" s="476"/>
      <c r="WAR305" s="476"/>
      <c r="WAS305" s="475"/>
      <c r="WAT305" s="476"/>
      <c r="WAU305" s="476"/>
      <c r="WAV305" s="476"/>
      <c r="WAW305" s="476"/>
      <c r="WAX305" s="476"/>
      <c r="WAY305" s="476"/>
      <c r="WAZ305" s="476"/>
      <c r="WBA305" s="475"/>
      <c r="WBB305" s="476"/>
      <c r="WBC305" s="476"/>
      <c r="WBD305" s="476"/>
      <c r="WBE305" s="476"/>
      <c r="WBF305" s="476"/>
      <c r="WBG305" s="476"/>
      <c r="WBH305" s="476"/>
      <c r="WBI305" s="475"/>
      <c r="WBJ305" s="476"/>
      <c r="WBK305" s="476"/>
      <c r="WBL305" s="476"/>
      <c r="WBM305" s="476"/>
      <c r="WBN305" s="476"/>
      <c r="WBO305" s="476"/>
      <c r="WBP305" s="476"/>
      <c r="WBQ305" s="475"/>
      <c r="WBR305" s="476"/>
      <c r="WBS305" s="476"/>
      <c r="WBT305" s="476"/>
      <c r="WBU305" s="476"/>
      <c r="WBV305" s="476"/>
      <c r="WBW305" s="476"/>
      <c r="WBX305" s="476"/>
      <c r="WBY305" s="475"/>
      <c r="WBZ305" s="476"/>
      <c r="WCA305" s="476"/>
      <c r="WCB305" s="476"/>
      <c r="WCC305" s="476"/>
      <c r="WCD305" s="476"/>
      <c r="WCE305" s="476"/>
      <c r="WCF305" s="476"/>
      <c r="WCG305" s="475"/>
      <c r="WCH305" s="476"/>
      <c r="WCI305" s="476"/>
      <c r="WCJ305" s="476"/>
      <c r="WCK305" s="476"/>
      <c r="WCL305" s="476"/>
      <c r="WCM305" s="476"/>
      <c r="WCN305" s="476"/>
      <c r="WCO305" s="475"/>
      <c r="WCP305" s="476"/>
      <c r="WCQ305" s="476"/>
      <c r="WCR305" s="476"/>
      <c r="WCS305" s="476"/>
      <c r="WCT305" s="476"/>
      <c r="WCU305" s="476"/>
      <c r="WCV305" s="476"/>
      <c r="WCW305" s="475"/>
      <c r="WCX305" s="476"/>
      <c r="WCY305" s="476"/>
      <c r="WCZ305" s="476"/>
      <c r="WDA305" s="476"/>
      <c r="WDB305" s="476"/>
      <c r="WDC305" s="476"/>
      <c r="WDD305" s="476"/>
      <c r="WDE305" s="475"/>
      <c r="WDF305" s="476"/>
      <c r="WDG305" s="476"/>
      <c r="WDH305" s="476"/>
      <c r="WDI305" s="476"/>
      <c r="WDJ305" s="476"/>
      <c r="WDK305" s="476"/>
      <c r="WDL305" s="476"/>
      <c r="WDM305" s="475"/>
      <c r="WDN305" s="476"/>
      <c r="WDO305" s="476"/>
      <c r="WDP305" s="476"/>
      <c r="WDQ305" s="476"/>
      <c r="WDR305" s="476"/>
      <c r="WDS305" s="476"/>
      <c r="WDT305" s="476"/>
      <c r="WDU305" s="475"/>
      <c r="WDV305" s="476"/>
      <c r="WDW305" s="476"/>
      <c r="WDX305" s="476"/>
      <c r="WDY305" s="476"/>
      <c r="WDZ305" s="476"/>
      <c r="WEA305" s="476"/>
      <c r="WEB305" s="476"/>
      <c r="WEC305" s="475"/>
      <c r="WED305" s="476"/>
      <c r="WEE305" s="476"/>
      <c r="WEF305" s="476"/>
      <c r="WEG305" s="476"/>
      <c r="WEH305" s="476"/>
      <c r="WEI305" s="476"/>
      <c r="WEJ305" s="476"/>
      <c r="WEK305" s="475"/>
      <c r="WEL305" s="476"/>
      <c r="WEM305" s="476"/>
      <c r="WEN305" s="476"/>
      <c r="WEO305" s="476"/>
      <c r="WEP305" s="476"/>
      <c r="WEQ305" s="476"/>
      <c r="WER305" s="476"/>
      <c r="WES305" s="475"/>
      <c r="WET305" s="476"/>
      <c r="WEU305" s="476"/>
      <c r="WEV305" s="476"/>
      <c r="WEW305" s="476"/>
      <c r="WEX305" s="476"/>
      <c r="WEY305" s="476"/>
      <c r="WEZ305" s="476"/>
      <c r="WFA305" s="475"/>
      <c r="WFB305" s="476"/>
      <c r="WFC305" s="476"/>
      <c r="WFD305" s="476"/>
      <c r="WFE305" s="476"/>
      <c r="WFF305" s="476"/>
      <c r="WFG305" s="476"/>
      <c r="WFH305" s="476"/>
      <c r="WFI305" s="475"/>
      <c r="WFJ305" s="476"/>
      <c r="WFK305" s="476"/>
      <c r="WFL305" s="476"/>
      <c r="WFM305" s="476"/>
      <c r="WFN305" s="476"/>
      <c r="WFO305" s="476"/>
      <c r="WFP305" s="476"/>
      <c r="WFQ305" s="475"/>
      <c r="WFR305" s="476"/>
      <c r="WFS305" s="476"/>
      <c r="WFT305" s="476"/>
      <c r="WFU305" s="476"/>
      <c r="WFV305" s="476"/>
      <c r="WFW305" s="476"/>
      <c r="WFX305" s="476"/>
      <c r="WFY305" s="475"/>
      <c r="WFZ305" s="476"/>
      <c r="WGA305" s="476"/>
      <c r="WGB305" s="476"/>
      <c r="WGC305" s="476"/>
      <c r="WGD305" s="476"/>
      <c r="WGE305" s="476"/>
      <c r="WGF305" s="476"/>
      <c r="WGG305" s="475"/>
      <c r="WGH305" s="476"/>
      <c r="WGI305" s="476"/>
      <c r="WGJ305" s="476"/>
      <c r="WGK305" s="476"/>
      <c r="WGL305" s="476"/>
      <c r="WGM305" s="476"/>
      <c r="WGN305" s="476"/>
      <c r="WGO305" s="475"/>
      <c r="WGP305" s="476"/>
      <c r="WGQ305" s="476"/>
      <c r="WGR305" s="476"/>
      <c r="WGS305" s="476"/>
      <c r="WGT305" s="476"/>
      <c r="WGU305" s="476"/>
      <c r="WGV305" s="476"/>
      <c r="WGW305" s="475"/>
      <c r="WGX305" s="476"/>
      <c r="WGY305" s="476"/>
      <c r="WGZ305" s="476"/>
      <c r="WHA305" s="476"/>
      <c r="WHB305" s="476"/>
      <c r="WHC305" s="476"/>
      <c r="WHD305" s="476"/>
      <c r="WHE305" s="475"/>
      <c r="WHF305" s="476"/>
      <c r="WHG305" s="476"/>
      <c r="WHH305" s="476"/>
      <c r="WHI305" s="476"/>
      <c r="WHJ305" s="476"/>
      <c r="WHK305" s="476"/>
      <c r="WHL305" s="476"/>
      <c r="WHM305" s="475"/>
      <c r="WHN305" s="476"/>
      <c r="WHO305" s="476"/>
      <c r="WHP305" s="476"/>
      <c r="WHQ305" s="476"/>
      <c r="WHR305" s="476"/>
      <c r="WHS305" s="476"/>
      <c r="WHT305" s="476"/>
      <c r="WHU305" s="475"/>
      <c r="WHV305" s="476"/>
      <c r="WHW305" s="476"/>
      <c r="WHX305" s="476"/>
      <c r="WHY305" s="476"/>
      <c r="WHZ305" s="476"/>
      <c r="WIA305" s="476"/>
      <c r="WIB305" s="476"/>
      <c r="WIC305" s="475"/>
      <c r="WID305" s="476"/>
      <c r="WIE305" s="476"/>
      <c r="WIF305" s="476"/>
      <c r="WIG305" s="476"/>
      <c r="WIH305" s="476"/>
      <c r="WII305" s="476"/>
      <c r="WIJ305" s="476"/>
      <c r="WIK305" s="475"/>
      <c r="WIL305" s="476"/>
      <c r="WIM305" s="476"/>
      <c r="WIN305" s="476"/>
      <c r="WIO305" s="476"/>
      <c r="WIP305" s="476"/>
      <c r="WIQ305" s="476"/>
      <c r="WIR305" s="476"/>
      <c r="WIS305" s="475"/>
      <c r="WIT305" s="476"/>
      <c r="WIU305" s="476"/>
      <c r="WIV305" s="476"/>
      <c r="WIW305" s="476"/>
      <c r="WIX305" s="476"/>
      <c r="WIY305" s="476"/>
      <c r="WIZ305" s="476"/>
      <c r="WJA305" s="475"/>
      <c r="WJB305" s="476"/>
      <c r="WJC305" s="476"/>
      <c r="WJD305" s="476"/>
      <c r="WJE305" s="476"/>
      <c r="WJF305" s="476"/>
      <c r="WJG305" s="476"/>
      <c r="WJH305" s="476"/>
      <c r="WJI305" s="475"/>
      <c r="WJJ305" s="476"/>
      <c r="WJK305" s="476"/>
      <c r="WJL305" s="476"/>
      <c r="WJM305" s="476"/>
      <c r="WJN305" s="476"/>
      <c r="WJO305" s="476"/>
      <c r="WJP305" s="476"/>
      <c r="WJQ305" s="475"/>
      <c r="WJR305" s="476"/>
      <c r="WJS305" s="476"/>
      <c r="WJT305" s="476"/>
      <c r="WJU305" s="476"/>
      <c r="WJV305" s="476"/>
      <c r="WJW305" s="476"/>
      <c r="WJX305" s="476"/>
      <c r="WJY305" s="475"/>
      <c r="WJZ305" s="476"/>
      <c r="WKA305" s="476"/>
      <c r="WKB305" s="476"/>
      <c r="WKC305" s="476"/>
      <c r="WKD305" s="476"/>
      <c r="WKE305" s="476"/>
      <c r="WKF305" s="476"/>
      <c r="WKG305" s="475"/>
      <c r="WKH305" s="476"/>
      <c r="WKI305" s="476"/>
      <c r="WKJ305" s="476"/>
      <c r="WKK305" s="476"/>
      <c r="WKL305" s="476"/>
      <c r="WKM305" s="476"/>
      <c r="WKN305" s="476"/>
      <c r="WKO305" s="475"/>
      <c r="WKP305" s="476"/>
      <c r="WKQ305" s="476"/>
      <c r="WKR305" s="476"/>
      <c r="WKS305" s="476"/>
      <c r="WKT305" s="476"/>
      <c r="WKU305" s="476"/>
      <c r="WKV305" s="476"/>
      <c r="WKW305" s="475"/>
      <c r="WKX305" s="476"/>
      <c r="WKY305" s="476"/>
      <c r="WKZ305" s="476"/>
      <c r="WLA305" s="476"/>
      <c r="WLB305" s="476"/>
      <c r="WLC305" s="476"/>
      <c r="WLD305" s="476"/>
      <c r="WLE305" s="475"/>
      <c r="WLF305" s="476"/>
      <c r="WLG305" s="476"/>
      <c r="WLH305" s="476"/>
      <c r="WLI305" s="476"/>
      <c r="WLJ305" s="476"/>
      <c r="WLK305" s="476"/>
      <c r="WLL305" s="476"/>
      <c r="WLM305" s="475"/>
      <c r="WLN305" s="476"/>
      <c r="WLO305" s="476"/>
      <c r="WLP305" s="476"/>
      <c r="WLQ305" s="476"/>
      <c r="WLR305" s="476"/>
      <c r="WLS305" s="476"/>
      <c r="WLT305" s="476"/>
      <c r="WLU305" s="475"/>
      <c r="WLV305" s="476"/>
      <c r="WLW305" s="476"/>
      <c r="WLX305" s="476"/>
      <c r="WLY305" s="476"/>
      <c r="WLZ305" s="476"/>
      <c r="WMA305" s="476"/>
      <c r="WMB305" s="476"/>
      <c r="WMC305" s="475"/>
      <c r="WMD305" s="476"/>
      <c r="WME305" s="476"/>
      <c r="WMF305" s="476"/>
      <c r="WMG305" s="476"/>
      <c r="WMH305" s="476"/>
      <c r="WMI305" s="476"/>
      <c r="WMJ305" s="476"/>
      <c r="WMK305" s="475"/>
      <c r="WML305" s="476"/>
      <c r="WMM305" s="476"/>
      <c r="WMN305" s="476"/>
      <c r="WMO305" s="476"/>
      <c r="WMP305" s="476"/>
      <c r="WMQ305" s="476"/>
      <c r="WMR305" s="476"/>
      <c r="WMS305" s="475"/>
      <c r="WMT305" s="476"/>
      <c r="WMU305" s="476"/>
      <c r="WMV305" s="476"/>
      <c r="WMW305" s="476"/>
      <c r="WMX305" s="476"/>
      <c r="WMY305" s="476"/>
      <c r="WMZ305" s="476"/>
      <c r="WNA305" s="475"/>
      <c r="WNB305" s="476"/>
      <c r="WNC305" s="476"/>
      <c r="WND305" s="476"/>
      <c r="WNE305" s="476"/>
      <c r="WNF305" s="476"/>
      <c r="WNG305" s="476"/>
      <c r="WNH305" s="476"/>
      <c r="WNI305" s="475"/>
      <c r="WNJ305" s="476"/>
      <c r="WNK305" s="476"/>
      <c r="WNL305" s="476"/>
      <c r="WNM305" s="476"/>
      <c r="WNN305" s="476"/>
      <c r="WNO305" s="476"/>
      <c r="WNP305" s="476"/>
      <c r="WNQ305" s="475"/>
      <c r="WNR305" s="476"/>
      <c r="WNS305" s="476"/>
      <c r="WNT305" s="476"/>
      <c r="WNU305" s="476"/>
      <c r="WNV305" s="476"/>
      <c r="WNW305" s="476"/>
      <c r="WNX305" s="476"/>
      <c r="WNY305" s="475"/>
      <c r="WNZ305" s="476"/>
      <c r="WOA305" s="476"/>
      <c r="WOB305" s="476"/>
      <c r="WOC305" s="476"/>
      <c r="WOD305" s="476"/>
      <c r="WOE305" s="476"/>
      <c r="WOF305" s="476"/>
      <c r="WOG305" s="475"/>
      <c r="WOH305" s="476"/>
      <c r="WOI305" s="476"/>
      <c r="WOJ305" s="476"/>
      <c r="WOK305" s="476"/>
      <c r="WOL305" s="476"/>
      <c r="WOM305" s="476"/>
      <c r="WON305" s="476"/>
      <c r="WOO305" s="475"/>
      <c r="WOP305" s="476"/>
      <c r="WOQ305" s="476"/>
      <c r="WOR305" s="476"/>
      <c r="WOS305" s="476"/>
      <c r="WOT305" s="476"/>
      <c r="WOU305" s="476"/>
      <c r="WOV305" s="476"/>
      <c r="WOW305" s="475"/>
      <c r="WOX305" s="476"/>
      <c r="WOY305" s="476"/>
      <c r="WOZ305" s="476"/>
      <c r="WPA305" s="476"/>
      <c r="WPB305" s="476"/>
      <c r="WPC305" s="476"/>
      <c r="WPD305" s="476"/>
      <c r="WPE305" s="475"/>
      <c r="WPF305" s="476"/>
      <c r="WPG305" s="476"/>
      <c r="WPH305" s="476"/>
      <c r="WPI305" s="476"/>
      <c r="WPJ305" s="476"/>
      <c r="WPK305" s="476"/>
      <c r="WPL305" s="476"/>
      <c r="WPM305" s="475"/>
      <c r="WPN305" s="476"/>
      <c r="WPO305" s="476"/>
      <c r="WPP305" s="476"/>
      <c r="WPQ305" s="476"/>
      <c r="WPR305" s="476"/>
      <c r="WPS305" s="476"/>
      <c r="WPT305" s="476"/>
      <c r="WPU305" s="475"/>
      <c r="WPV305" s="476"/>
      <c r="WPW305" s="476"/>
      <c r="WPX305" s="476"/>
      <c r="WPY305" s="476"/>
      <c r="WPZ305" s="476"/>
      <c r="WQA305" s="476"/>
      <c r="WQB305" s="476"/>
      <c r="WQC305" s="475"/>
      <c r="WQD305" s="476"/>
      <c r="WQE305" s="476"/>
      <c r="WQF305" s="476"/>
      <c r="WQG305" s="476"/>
      <c r="WQH305" s="476"/>
      <c r="WQI305" s="476"/>
      <c r="WQJ305" s="476"/>
      <c r="WQK305" s="475"/>
      <c r="WQL305" s="476"/>
      <c r="WQM305" s="476"/>
      <c r="WQN305" s="476"/>
      <c r="WQO305" s="476"/>
      <c r="WQP305" s="476"/>
      <c r="WQQ305" s="476"/>
      <c r="WQR305" s="476"/>
      <c r="WQS305" s="475"/>
      <c r="WQT305" s="476"/>
      <c r="WQU305" s="476"/>
      <c r="WQV305" s="476"/>
      <c r="WQW305" s="476"/>
      <c r="WQX305" s="476"/>
      <c r="WQY305" s="476"/>
      <c r="WQZ305" s="476"/>
      <c r="WRA305" s="475"/>
      <c r="WRB305" s="476"/>
      <c r="WRC305" s="476"/>
      <c r="WRD305" s="476"/>
      <c r="WRE305" s="476"/>
      <c r="WRF305" s="476"/>
      <c r="WRG305" s="476"/>
      <c r="WRH305" s="476"/>
      <c r="WRI305" s="475"/>
      <c r="WRJ305" s="476"/>
      <c r="WRK305" s="476"/>
      <c r="WRL305" s="476"/>
      <c r="WRM305" s="476"/>
      <c r="WRN305" s="476"/>
      <c r="WRO305" s="476"/>
      <c r="WRP305" s="476"/>
      <c r="WRQ305" s="475"/>
      <c r="WRR305" s="476"/>
      <c r="WRS305" s="476"/>
      <c r="WRT305" s="476"/>
      <c r="WRU305" s="476"/>
      <c r="WRV305" s="476"/>
      <c r="WRW305" s="476"/>
      <c r="WRX305" s="476"/>
      <c r="WRY305" s="475"/>
      <c r="WRZ305" s="476"/>
      <c r="WSA305" s="476"/>
      <c r="WSB305" s="476"/>
      <c r="WSC305" s="476"/>
      <c r="WSD305" s="476"/>
      <c r="WSE305" s="476"/>
      <c r="WSF305" s="476"/>
      <c r="WSG305" s="475"/>
      <c r="WSH305" s="476"/>
      <c r="WSI305" s="476"/>
      <c r="WSJ305" s="476"/>
      <c r="WSK305" s="476"/>
      <c r="WSL305" s="476"/>
      <c r="WSM305" s="476"/>
      <c r="WSN305" s="476"/>
      <c r="WSO305" s="475"/>
      <c r="WSP305" s="476"/>
      <c r="WSQ305" s="476"/>
      <c r="WSR305" s="476"/>
      <c r="WSS305" s="476"/>
      <c r="WST305" s="476"/>
      <c r="WSU305" s="476"/>
      <c r="WSV305" s="476"/>
      <c r="WSW305" s="475"/>
      <c r="WSX305" s="476"/>
      <c r="WSY305" s="476"/>
      <c r="WSZ305" s="476"/>
      <c r="WTA305" s="476"/>
      <c r="WTB305" s="476"/>
      <c r="WTC305" s="476"/>
      <c r="WTD305" s="476"/>
      <c r="WTE305" s="475"/>
      <c r="WTF305" s="476"/>
      <c r="WTG305" s="476"/>
      <c r="WTH305" s="476"/>
      <c r="WTI305" s="476"/>
      <c r="WTJ305" s="476"/>
      <c r="WTK305" s="476"/>
      <c r="WTL305" s="476"/>
      <c r="WTM305" s="475"/>
      <c r="WTN305" s="476"/>
      <c r="WTO305" s="476"/>
      <c r="WTP305" s="476"/>
      <c r="WTQ305" s="476"/>
      <c r="WTR305" s="476"/>
      <c r="WTS305" s="476"/>
      <c r="WTT305" s="476"/>
      <c r="WTU305" s="475"/>
      <c r="WTV305" s="476"/>
      <c r="WTW305" s="476"/>
      <c r="WTX305" s="476"/>
      <c r="WTY305" s="476"/>
      <c r="WTZ305" s="476"/>
      <c r="WUA305" s="476"/>
      <c r="WUB305" s="476"/>
      <c r="WUC305" s="475"/>
      <c r="WUD305" s="476"/>
      <c r="WUE305" s="476"/>
      <c r="WUF305" s="476"/>
      <c r="WUG305" s="476"/>
      <c r="WUH305" s="476"/>
      <c r="WUI305" s="476"/>
      <c r="WUJ305" s="476"/>
      <c r="WUK305" s="475"/>
      <c r="WUL305" s="476"/>
      <c r="WUM305" s="476"/>
      <c r="WUN305" s="476"/>
      <c r="WUO305" s="476"/>
      <c r="WUP305" s="476"/>
      <c r="WUQ305" s="476"/>
      <c r="WUR305" s="476"/>
      <c r="WUS305" s="475"/>
      <c r="WUT305" s="476"/>
      <c r="WUU305" s="476"/>
      <c r="WUV305" s="476"/>
      <c r="WUW305" s="476"/>
      <c r="WUX305" s="476"/>
      <c r="WUY305" s="476"/>
      <c r="WUZ305" s="476"/>
      <c r="WVA305" s="475"/>
      <c r="WVB305" s="476"/>
      <c r="WVC305" s="476"/>
      <c r="WVD305" s="476"/>
      <c r="WVE305" s="476"/>
      <c r="WVF305" s="476"/>
      <c r="WVG305" s="476"/>
      <c r="WVH305" s="476"/>
      <c r="WVI305" s="475"/>
      <c r="WVJ305" s="476"/>
      <c r="WVK305" s="476"/>
      <c r="WVL305" s="476"/>
      <c r="WVM305" s="476"/>
      <c r="WVN305" s="476"/>
      <c r="WVO305" s="476"/>
      <c r="WVP305" s="476"/>
      <c r="WVQ305" s="475"/>
      <c r="WVR305" s="476"/>
      <c r="WVS305" s="476"/>
      <c r="WVT305" s="476"/>
      <c r="WVU305" s="476"/>
      <c r="WVV305" s="476"/>
      <c r="WVW305" s="476"/>
      <c r="WVX305" s="476"/>
      <c r="WVY305" s="475"/>
      <c r="WVZ305" s="476"/>
      <c r="WWA305" s="476"/>
      <c r="WWB305" s="476"/>
      <c r="WWC305" s="476"/>
      <c r="WWD305" s="476"/>
      <c r="WWE305" s="476"/>
      <c r="WWF305" s="476"/>
      <c r="WWG305" s="475"/>
      <c r="WWH305" s="476"/>
      <c r="WWI305" s="476"/>
      <c r="WWJ305" s="476"/>
      <c r="WWK305" s="476"/>
      <c r="WWL305" s="476"/>
      <c r="WWM305" s="476"/>
      <c r="WWN305" s="476"/>
      <c r="WWO305" s="475"/>
      <c r="WWP305" s="476"/>
      <c r="WWQ305" s="476"/>
      <c r="WWR305" s="476"/>
      <c r="WWS305" s="476"/>
      <c r="WWT305" s="476"/>
      <c r="WWU305" s="476"/>
      <c r="WWV305" s="476"/>
      <c r="WWW305" s="475"/>
      <c r="WWX305" s="476"/>
      <c r="WWY305" s="476"/>
      <c r="WWZ305" s="476"/>
      <c r="WXA305" s="476"/>
      <c r="WXB305" s="476"/>
      <c r="WXC305" s="476"/>
      <c r="WXD305" s="476"/>
      <c r="WXE305" s="475"/>
      <c r="WXF305" s="476"/>
      <c r="WXG305" s="476"/>
      <c r="WXH305" s="476"/>
      <c r="WXI305" s="476"/>
      <c r="WXJ305" s="476"/>
      <c r="WXK305" s="476"/>
      <c r="WXL305" s="476"/>
      <c r="WXM305" s="475"/>
      <c r="WXN305" s="476"/>
      <c r="WXO305" s="476"/>
      <c r="WXP305" s="476"/>
      <c r="WXQ305" s="476"/>
      <c r="WXR305" s="476"/>
      <c r="WXS305" s="476"/>
      <c r="WXT305" s="476"/>
      <c r="WXU305" s="475"/>
      <c r="WXV305" s="476"/>
      <c r="WXW305" s="476"/>
      <c r="WXX305" s="476"/>
      <c r="WXY305" s="476"/>
      <c r="WXZ305" s="476"/>
      <c r="WYA305" s="476"/>
      <c r="WYB305" s="476"/>
      <c r="WYC305" s="475"/>
      <c r="WYD305" s="476"/>
      <c r="WYE305" s="476"/>
      <c r="WYF305" s="476"/>
      <c r="WYG305" s="476"/>
      <c r="WYH305" s="476"/>
      <c r="WYI305" s="476"/>
      <c r="WYJ305" s="476"/>
      <c r="WYK305" s="475"/>
      <c r="WYL305" s="476"/>
      <c r="WYM305" s="476"/>
      <c r="WYN305" s="476"/>
      <c r="WYO305" s="476"/>
      <c r="WYP305" s="476"/>
      <c r="WYQ305" s="476"/>
      <c r="WYR305" s="476"/>
      <c r="WYS305" s="475"/>
      <c r="WYT305" s="476"/>
      <c r="WYU305" s="476"/>
      <c r="WYV305" s="476"/>
      <c r="WYW305" s="476"/>
      <c r="WYX305" s="476"/>
      <c r="WYY305" s="476"/>
      <c r="WYZ305" s="476"/>
      <c r="WZA305" s="475"/>
      <c r="WZB305" s="476"/>
      <c r="WZC305" s="476"/>
      <c r="WZD305" s="476"/>
      <c r="WZE305" s="476"/>
      <c r="WZF305" s="476"/>
      <c r="WZG305" s="476"/>
      <c r="WZH305" s="476"/>
      <c r="WZI305" s="475"/>
      <c r="WZJ305" s="476"/>
      <c r="WZK305" s="476"/>
      <c r="WZL305" s="476"/>
      <c r="WZM305" s="476"/>
      <c r="WZN305" s="476"/>
      <c r="WZO305" s="476"/>
      <c r="WZP305" s="476"/>
      <c r="WZQ305" s="475"/>
      <c r="WZR305" s="476"/>
      <c r="WZS305" s="476"/>
      <c r="WZT305" s="476"/>
      <c r="WZU305" s="476"/>
      <c r="WZV305" s="476"/>
      <c r="WZW305" s="476"/>
      <c r="WZX305" s="476"/>
      <c r="WZY305" s="475"/>
      <c r="WZZ305" s="476"/>
      <c r="XAA305" s="476"/>
      <c r="XAB305" s="476"/>
      <c r="XAC305" s="476"/>
      <c r="XAD305" s="476"/>
      <c r="XAE305" s="476"/>
      <c r="XAF305" s="476"/>
      <c r="XAG305" s="475"/>
      <c r="XAH305" s="476"/>
      <c r="XAI305" s="476"/>
      <c r="XAJ305" s="476"/>
      <c r="XAK305" s="476"/>
      <c r="XAL305" s="476"/>
      <c r="XAM305" s="476"/>
      <c r="XAN305" s="476"/>
      <c r="XAO305" s="475"/>
      <c r="XAP305" s="476"/>
      <c r="XAQ305" s="476"/>
      <c r="XAR305" s="476"/>
      <c r="XAS305" s="476"/>
      <c r="XAT305" s="476"/>
      <c r="XAU305" s="476"/>
      <c r="XAV305" s="476"/>
      <c r="XAW305" s="475"/>
      <c r="XAX305" s="476"/>
      <c r="XAY305" s="476"/>
      <c r="XAZ305" s="476"/>
      <c r="XBA305" s="476"/>
      <c r="XBB305" s="476"/>
      <c r="XBC305" s="476"/>
      <c r="XBD305" s="476"/>
      <c r="XBE305" s="475"/>
      <c r="XBF305" s="476"/>
      <c r="XBG305" s="476"/>
      <c r="XBH305" s="476"/>
      <c r="XBI305" s="476"/>
      <c r="XBJ305" s="476"/>
      <c r="XBK305" s="476"/>
      <c r="XBL305" s="476"/>
      <c r="XBM305" s="475"/>
      <c r="XBN305" s="476"/>
      <c r="XBO305" s="476"/>
      <c r="XBP305" s="476"/>
      <c r="XBQ305" s="476"/>
      <c r="XBR305" s="476"/>
      <c r="XBS305" s="476"/>
      <c r="XBT305" s="476"/>
      <c r="XBU305" s="475"/>
      <c r="XBV305" s="476"/>
      <c r="XBW305" s="476"/>
      <c r="XBX305" s="476"/>
      <c r="XBY305" s="476"/>
      <c r="XBZ305" s="476"/>
      <c r="XCA305" s="476"/>
      <c r="XCB305" s="476"/>
      <c r="XCC305" s="475"/>
      <c r="XCD305" s="476"/>
      <c r="XCE305" s="476"/>
      <c r="XCF305" s="476"/>
      <c r="XCG305" s="476"/>
      <c r="XCH305" s="476"/>
      <c r="XCI305" s="476"/>
      <c r="XCJ305" s="476"/>
      <c r="XCK305" s="475"/>
      <c r="XCL305" s="476"/>
      <c r="XCM305" s="476"/>
      <c r="XCN305" s="476"/>
      <c r="XCO305" s="476"/>
      <c r="XCP305" s="476"/>
      <c r="XCQ305" s="476"/>
      <c r="XCR305" s="476"/>
      <c r="XCS305" s="475"/>
      <c r="XCT305" s="476"/>
      <c r="XCU305" s="476"/>
      <c r="XCV305" s="476"/>
      <c r="XCW305" s="476"/>
      <c r="XCX305" s="476"/>
      <c r="XCY305" s="476"/>
      <c r="XCZ305" s="476"/>
      <c r="XDA305" s="475"/>
      <c r="XDB305" s="476"/>
      <c r="XDC305" s="476"/>
      <c r="XDD305" s="476"/>
      <c r="XDE305" s="476"/>
      <c r="XDF305" s="476"/>
      <c r="XDG305" s="476"/>
      <c r="XDH305" s="476"/>
      <c r="XDI305" s="475"/>
      <c r="XDJ305" s="476"/>
      <c r="XDK305" s="476"/>
      <c r="XDL305" s="476"/>
      <c r="XDM305" s="476"/>
      <c r="XDN305" s="476"/>
      <c r="XDO305" s="476"/>
      <c r="XDP305" s="476"/>
      <c r="XDQ305" s="475"/>
      <c r="XDR305" s="476"/>
      <c r="XDS305" s="476"/>
      <c r="XDT305" s="476"/>
      <c r="XDU305" s="476"/>
      <c r="XDV305" s="476"/>
      <c r="XDW305" s="476"/>
      <c r="XDX305" s="476"/>
      <c r="XDY305" s="475"/>
      <c r="XDZ305" s="476"/>
      <c r="XEA305" s="476"/>
      <c r="XEB305" s="476"/>
      <c r="XEC305" s="476"/>
      <c r="XED305" s="476"/>
      <c r="XEE305" s="476"/>
      <c r="XEF305" s="476"/>
      <c r="XEG305" s="475"/>
      <c r="XEH305" s="476"/>
      <c r="XEI305" s="476"/>
      <c r="XEJ305" s="476"/>
      <c r="XEK305" s="476"/>
      <c r="XEL305" s="476"/>
      <c r="XEM305" s="476"/>
      <c r="XEN305" s="476"/>
      <c r="XEO305" s="475"/>
      <c r="XEP305" s="476"/>
      <c r="XEQ305" s="476"/>
      <c r="XER305" s="476"/>
      <c r="XES305" s="476"/>
      <c r="XET305" s="476"/>
      <c r="XEU305" s="476"/>
      <c r="XEV305" s="476"/>
      <c r="XEW305" s="475"/>
      <c r="XEX305" s="476"/>
      <c r="XEY305" s="476"/>
      <c r="XEZ305" s="476"/>
      <c r="XFA305" s="476"/>
      <c r="XFB305" s="476"/>
      <c r="XFC305" s="476"/>
      <c r="XFD305" s="476"/>
    </row>
    <row r="306" spans="1:16384" s="4" customFormat="1" x14ac:dyDescent="0.2">
      <c r="A306" s="477"/>
      <c r="B306" s="477"/>
      <c r="C306" s="477"/>
      <c r="D306" s="477"/>
      <c r="E306" s="477"/>
      <c r="F306" s="477"/>
      <c r="G306" s="477"/>
      <c r="H306" s="477"/>
      <c r="I306" s="223"/>
      <c r="J306" s="2"/>
      <c r="K306" s="2"/>
      <c r="L306" s="2"/>
      <c r="M306" s="5"/>
      <c r="N306" s="5"/>
      <c r="O306" s="5"/>
      <c r="P306" s="5"/>
      <c r="Q306" s="223"/>
      <c r="R306" s="2"/>
      <c r="S306" s="2"/>
      <c r="T306" s="5"/>
      <c r="U306" s="5"/>
      <c r="V306" s="5"/>
      <c r="W306" s="5"/>
      <c r="X306" s="5"/>
      <c r="Y306" s="223"/>
      <c r="Z306" s="2"/>
      <c r="AA306" s="2"/>
      <c r="AB306" s="5"/>
      <c r="AC306" s="5"/>
      <c r="AD306" s="5"/>
      <c r="AE306" s="5"/>
      <c r="AF306" s="5"/>
      <c r="AG306" s="223"/>
      <c r="AH306" s="2"/>
      <c r="AI306" s="2"/>
      <c r="AJ306" s="5"/>
      <c r="AK306" s="5"/>
      <c r="AL306" s="5"/>
      <c r="AM306" s="5"/>
      <c r="AN306" s="5"/>
      <c r="AO306" s="223"/>
      <c r="AP306" s="2"/>
      <c r="AQ306" s="2"/>
      <c r="AR306" s="5"/>
      <c r="AS306" s="5"/>
      <c r="AT306" s="5"/>
      <c r="AU306" s="5"/>
      <c r="AV306" s="5"/>
      <c r="AW306" s="223"/>
      <c r="AX306" s="2"/>
      <c r="AY306" s="2"/>
      <c r="AZ306" s="5"/>
      <c r="BA306" s="5"/>
      <c r="BB306" s="5"/>
      <c r="BC306" s="5"/>
      <c r="BD306" s="5"/>
      <c r="BE306" s="223"/>
      <c r="BF306" s="2"/>
      <c r="BG306" s="2"/>
      <c r="BH306" s="5"/>
      <c r="BI306" s="5"/>
      <c r="BJ306" s="5"/>
      <c r="BK306" s="5"/>
      <c r="BL306" s="5"/>
      <c r="BM306" s="223"/>
      <c r="BN306" s="2"/>
      <c r="BO306" s="2"/>
      <c r="BP306" s="5"/>
      <c r="BQ306" s="5"/>
      <c r="BR306" s="5"/>
      <c r="BS306" s="5"/>
      <c r="BT306" s="5"/>
      <c r="BU306" s="223"/>
      <c r="BV306" s="2"/>
      <c r="BW306" s="2"/>
      <c r="BX306" s="5"/>
      <c r="BY306" s="5"/>
      <c r="BZ306" s="5"/>
      <c r="CA306" s="5"/>
      <c r="CB306" s="5"/>
      <c r="CC306" s="223"/>
      <c r="CD306" s="2"/>
      <c r="CE306" s="2"/>
      <c r="CF306" s="5"/>
      <c r="CG306" s="5"/>
      <c r="CH306" s="5"/>
      <c r="CI306" s="5"/>
      <c r="CJ306" s="5"/>
      <c r="CK306" s="223"/>
      <c r="CL306" s="2"/>
      <c r="CM306" s="2"/>
      <c r="CN306" s="5"/>
      <c r="CO306" s="5"/>
      <c r="CP306" s="5"/>
      <c r="CQ306" s="5"/>
      <c r="CR306" s="5"/>
      <c r="CS306" s="223"/>
      <c r="CT306" s="2"/>
      <c r="CU306" s="2"/>
      <c r="CV306" s="5"/>
      <c r="CW306" s="5"/>
      <c r="CX306" s="5"/>
      <c r="CY306" s="5"/>
      <c r="CZ306" s="5"/>
      <c r="DA306" s="223"/>
      <c r="DB306" s="2"/>
      <c r="DC306" s="2"/>
      <c r="DD306" s="5"/>
      <c r="DE306" s="5"/>
      <c r="DF306" s="5"/>
      <c r="DG306" s="5"/>
      <c r="DH306" s="5"/>
      <c r="DI306" s="223"/>
      <c r="DJ306" s="2"/>
      <c r="DK306" s="2"/>
      <c r="DL306" s="5"/>
      <c r="DM306" s="5"/>
      <c r="DN306" s="5"/>
      <c r="DO306" s="5"/>
      <c r="DP306" s="5"/>
      <c r="DQ306" s="223"/>
      <c r="DR306" s="2"/>
      <c r="DS306" s="2"/>
      <c r="DT306" s="5"/>
      <c r="DU306" s="5"/>
      <c r="DV306" s="5"/>
      <c r="DW306" s="5"/>
      <c r="DX306" s="5"/>
      <c r="DY306" s="223"/>
      <c r="DZ306" s="2"/>
      <c r="EA306" s="2"/>
      <c r="EB306" s="5"/>
      <c r="EC306" s="5"/>
      <c r="ED306" s="5"/>
      <c r="EE306" s="5"/>
      <c r="EF306" s="5"/>
      <c r="EG306" s="223"/>
      <c r="EH306" s="2"/>
      <c r="EI306" s="2"/>
      <c r="EJ306" s="5"/>
      <c r="EK306" s="5"/>
      <c r="EL306" s="5"/>
      <c r="EM306" s="5"/>
      <c r="EN306" s="5"/>
      <c r="EO306" s="223"/>
      <c r="EP306" s="2"/>
      <c r="EQ306" s="2"/>
      <c r="ER306" s="5"/>
      <c r="ES306" s="5"/>
      <c r="ET306" s="5"/>
      <c r="EU306" s="5"/>
      <c r="EV306" s="5"/>
      <c r="EW306" s="223"/>
      <c r="EX306" s="2"/>
      <c r="EY306" s="2"/>
      <c r="EZ306" s="5"/>
      <c r="FA306" s="5"/>
      <c r="FB306" s="5"/>
      <c r="FC306" s="5"/>
      <c r="FD306" s="5"/>
      <c r="FE306" s="223"/>
      <c r="FF306" s="2"/>
      <c r="FG306" s="2"/>
      <c r="FH306" s="5"/>
      <c r="FI306" s="5"/>
      <c r="FJ306" s="5"/>
      <c r="FK306" s="5"/>
      <c r="FL306" s="5"/>
      <c r="FM306" s="223"/>
      <c r="FN306" s="2"/>
      <c r="FO306" s="2"/>
      <c r="FP306" s="5"/>
      <c r="FQ306" s="5"/>
      <c r="FR306" s="5"/>
      <c r="FS306" s="5"/>
      <c r="FT306" s="5"/>
      <c r="FU306" s="223"/>
      <c r="FV306" s="2"/>
      <c r="FW306" s="2"/>
      <c r="FX306" s="5"/>
      <c r="FY306" s="5"/>
      <c r="FZ306" s="5"/>
      <c r="GA306" s="5"/>
      <c r="GB306" s="5"/>
      <c r="GC306" s="223"/>
      <c r="GD306" s="2"/>
      <c r="GE306" s="2"/>
      <c r="GF306" s="5"/>
      <c r="GG306" s="5"/>
      <c r="GH306" s="5"/>
      <c r="GI306" s="5"/>
      <c r="GJ306" s="5"/>
      <c r="GK306" s="223"/>
      <c r="GL306" s="2"/>
      <c r="GM306" s="2"/>
      <c r="GN306" s="5"/>
      <c r="GO306" s="5"/>
      <c r="GP306" s="5"/>
      <c r="GQ306" s="5"/>
      <c r="GR306" s="5"/>
      <c r="GS306" s="223"/>
      <c r="GT306" s="2"/>
      <c r="GU306" s="2"/>
      <c r="GV306" s="5"/>
      <c r="GW306" s="5"/>
      <c r="GX306" s="5"/>
      <c r="GY306" s="5"/>
      <c r="GZ306" s="5"/>
      <c r="HA306" s="223"/>
      <c r="HB306" s="2"/>
      <c r="HC306" s="2"/>
      <c r="HD306" s="5"/>
      <c r="HE306" s="5"/>
      <c r="HF306" s="5"/>
      <c r="HG306" s="5"/>
      <c r="HH306" s="5"/>
      <c r="HI306" s="223"/>
      <c r="HJ306" s="2"/>
      <c r="HK306" s="2"/>
      <c r="HL306" s="5"/>
      <c r="HM306" s="5"/>
      <c r="HN306" s="5"/>
      <c r="HO306" s="5"/>
      <c r="HP306" s="5"/>
      <c r="HQ306" s="223"/>
      <c r="HR306" s="2"/>
      <c r="HS306" s="2"/>
      <c r="HT306" s="5"/>
      <c r="HU306" s="5"/>
      <c r="HV306" s="5"/>
      <c r="HW306" s="5"/>
      <c r="HX306" s="5"/>
      <c r="HY306" s="223"/>
      <c r="HZ306" s="2"/>
      <c r="IA306" s="2"/>
      <c r="IB306" s="5"/>
      <c r="IC306" s="5"/>
      <c r="ID306" s="5"/>
      <c r="IE306" s="5"/>
      <c r="IF306" s="5"/>
      <c r="IG306" s="223"/>
      <c r="IH306" s="2"/>
      <c r="II306" s="2"/>
      <c r="IJ306" s="5"/>
      <c r="IK306" s="5"/>
      <c r="IL306" s="5"/>
      <c r="IM306" s="5"/>
      <c r="IN306" s="5"/>
      <c r="IO306" s="223"/>
      <c r="IP306" s="2"/>
      <c r="IQ306" s="2"/>
      <c r="IR306" s="5"/>
      <c r="IS306" s="5"/>
      <c r="IT306" s="5"/>
      <c r="IU306" s="5"/>
      <c r="IV306" s="5"/>
      <c r="IW306" s="223"/>
      <c r="IX306" s="2"/>
      <c r="IY306" s="2"/>
      <c r="IZ306" s="5"/>
      <c r="JA306" s="5"/>
      <c r="JB306" s="5"/>
      <c r="JC306" s="5"/>
      <c r="JD306" s="5"/>
      <c r="JE306" s="223"/>
      <c r="JF306" s="2"/>
      <c r="JG306" s="2"/>
      <c r="JH306" s="5"/>
      <c r="JI306" s="5"/>
      <c r="JJ306" s="5"/>
      <c r="JK306" s="5"/>
      <c r="JL306" s="5"/>
      <c r="JM306" s="223"/>
      <c r="JN306" s="2"/>
      <c r="JO306" s="2"/>
      <c r="JP306" s="5"/>
      <c r="JQ306" s="5"/>
      <c r="JR306" s="5"/>
      <c r="JS306" s="5"/>
      <c r="JT306" s="5"/>
      <c r="JU306" s="223"/>
      <c r="JV306" s="2"/>
      <c r="JW306" s="2"/>
      <c r="JX306" s="5"/>
      <c r="JY306" s="5"/>
      <c r="JZ306" s="5"/>
      <c r="KA306" s="5"/>
      <c r="KB306" s="5"/>
      <c r="KC306" s="223"/>
      <c r="KD306" s="2"/>
      <c r="KE306" s="2"/>
      <c r="KF306" s="5"/>
      <c r="KG306" s="5"/>
      <c r="KH306" s="5"/>
      <c r="KI306" s="5"/>
      <c r="KJ306" s="5"/>
      <c r="KK306" s="223"/>
      <c r="KL306" s="2"/>
      <c r="KM306" s="2"/>
      <c r="KN306" s="5"/>
      <c r="KO306" s="5"/>
      <c r="KP306" s="5"/>
      <c r="KQ306" s="5"/>
      <c r="KR306" s="5"/>
      <c r="KS306" s="223"/>
      <c r="KT306" s="2"/>
      <c r="KU306" s="2"/>
      <c r="KV306" s="5"/>
      <c r="KW306" s="5"/>
      <c r="KX306" s="5"/>
      <c r="KY306" s="5"/>
      <c r="KZ306" s="5"/>
      <c r="LA306" s="223"/>
      <c r="LB306" s="2"/>
      <c r="LC306" s="2"/>
      <c r="LD306" s="5"/>
      <c r="LE306" s="5"/>
      <c r="LF306" s="5"/>
      <c r="LG306" s="5"/>
      <c r="LH306" s="5"/>
      <c r="LI306" s="223"/>
      <c r="LJ306" s="2"/>
      <c r="LK306" s="2"/>
      <c r="LL306" s="5"/>
      <c r="LM306" s="5"/>
      <c r="LN306" s="5"/>
      <c r="LO306" s="5"/>
      <c r="LP306" s="5"/>
      <c r="LQ306" s="223"/>
      <c r="LR306" s="2"/>
      <c r="LS306" s="2"/>
      <c r="LT306" s="5"/>
      <c r="LU306" s="5"/>
      <c r="LV306" s="5"/>
      <c r="LW306" s="5"/>
      <c r="LX306" s="5"/>
      <c r="LY306" s="223"/>
      <c r="LZ306" s="2"/>
      <c r="MA306" s="2"/>
      <c r="MB306" s="5"/>
      <c r="MC306" s="5"/>
      <c r="MD306" s="5"/>
      <c r="ME306" s="5"/>
      <c r="MF306" s="5"/>
      <c r="MG306" s="223"/>
      <c r="MH306" s="2"/>
      <c r="MI306" s="2"/>
      <c r="MJ306" s="5"/>
      <c r="MK306" s="5"/>
      <c r="ML306" s="5"/>
      <c r="MM306" s="5"/>
      <c r="MN306" s="5"/>
      <c r="MO306" s="223"/>
      <c r="MP306" s="2"/>
      <c r="MQ306" s="2"/>
      <c r="MR306" s="5"/>
      <c r="MS306" s="5"/>
      <c r="MT306" s="5"/>
      <c r="MU306" s="5"/>
      <c r="MV306" s="5"/>
      <c r="MW306" s="223"/>
      <c r="MX306" s="2"/>
      <c r="MY306" s="2"/>
      <c r="MZ306" s="5"/>
      <c r="NA306" s="5"/>
      <c r="NB306" s="5"/>
      <c r="NC306" s="5"/>
      <c r="ND306" s="5"/>
      <c r="NE306" s="223"/>
      <c r="NF306" s="2"/>
      <c r="NG306" s="2"/>
      <c r="NH306" s="5"/>
      <c r="NI306" s="5"/>
      <c r="NJ306" s="5"/>
      <c r="NK306" s="5"/>
      <c r="NL306" s="5"/>
      <c r="NM306" s="223"/>
      <c r="NN306" s="2"/>
      <c r="NO306" s="2"/>
      <c r="NP306" s="5"/>
      <c r="NQ306" s="5"/>
      <c r="NR306" s="5"/>
      <c r="NS306" s="5"/>
      <c r="NT306" s="5"/>
      <c r="NU306" s="223"/>
      <c r="NV306" s="2"/>
      <c r="NW306" s="2"/>
      <c r="NX306" s="5"/>
      <c r="NY306" s="5"/>
      <c r="NZ306" s="5"/>
      <c r="OA306" s="5"/>
      <c r="OB306" s="5"/>
      <c r="OC306" s="223"/>
      <c r="OD306" s="2"/>
      <c r="OE306" s="2"/>
      <c r="OF306" s="5"/>
      <c r="OG306" s="5"/>
      <c r="OH306" s="5"/>
      <c r="OI306" s="5"/>
      <c r="OJ306" s="5"/>
      <c r="OK306" s="223"/>
      <c r="OL306" s="2"/>
      <c r="OM306" s="2"/>
      <c r="ON306" s="5"/>
      <c r="OO306" s="5"/>
      <c r="OP306" s="5"/>
      <c r="OQ306" s="5"/>
      <c r="OR306" s="5"/>
      <c r="OS306" s="223"/>
      <c r="OT306" s="2"/>
      <c r="OU306" s="2"/>
      <c r="OV306" s="5"/>
      <c r="OW306" s="5"/>
      <c r="OX306" s="5"/>
      <c r="OY306" s="5"/>
      <c r="OZ306" s="5"/>
      <c r="PA306" s="223"/>
      <c r="PB306" s="2"/>
      <c r="PC306" s="2"/>
      <c r="PD306" s="5"/>
      <c r="PE306" s="5"/>
      <c r="PF306" s="5"/>
      <c r="PG306" s="5"/>
      <c r="PH306" s="5"/>
      <c r="PI306" s="223"/>
      <c r="PJ306" s="2"/>
      <c r="PK306" s="2"/>
      <c r="PL306" s="5"/>
      <c r="PM306" s="5"/>
      <c r="PN306" s="5"/>
      <c r="PO306" s="5"/>
      <c r="PP306" s="5"/>
      <c r="PQ306" s="223"/>
      <c r="PR306" s="2"/>
      <c r="PS306" s="2"/>
      <c r="PT306" s="5"/>
      <c r="PU306" s="5"/>
      <c r="PV306" s="5"/>
      <c r="PW306" s="5"/>
      <c r="PX306" s="5"/>
      <c r="PY306" s="223"/>
      <c r="PZ306" s="2"/>
      <c r="QA306" s="2"/>
      <c r="QB306" s="5"/>
      <c r="QC306" s="5"/>
      <c r="QD306" s="5"/>
      <c r="QE306" s="5"/>
      <c r="QF306" s="5"/>
      <c r="QG306" s="223"/>
      <c r="QH306" s="2"/>
      <c r="QI306" s="2"/>
      <c r="QJ306" s="5"/>
      <c r="QK306" s="5"/>
      <c r="QL306" s="5"/>
      <c r="QM306" s="5"/>
      <c r="QN306" s="5"/>
      <c r="QO306" s="223"/>
      <c r="QP306" s="2"/>
      <c r="QQ306" s="2"/>
      <c r="QR306" s="5"/>
      <c r="QS306" s="5"/>
      <c r="QT306" s="5"/>
      <c r="QU306" s="5"/>
      <c r="QV306" s="5"/>
      <c r="QW306" s="223"/>
      <c r="QX306" s="2"/>
      <c r="QY306" s="2"/>
      <c r="QZ306" s="5"/>
      <c r="RA306" s="5"/>
      <c r="RB306" s="5"/>
      <c r="RC306" s="5"/>
      <c r="RD306" s="5"/>
      <c r="RE306" s="223"/>
      <c r="RF306" s="2"/>
      <c r="RG306" s="2"/>
      <c r="RH306" s="5"/>
      <c r="RI306" s="5"/>
      <c r="RJ306" s="5"/>
      <c r="RK306" s="5"/>
      <c r="RL306" s="5"/>
      <c r="RM306" s="223"/>
      <c r="RN306" s="2"/>
      <c r="RO306" s="2"/>
      <c r="RP306" s="5"/>
      <c r="RQ306" s="5"/>
      <c r="RR306" s="5"/>
      <c r="RS306" s="5"/>
      <c r="RT306" s="5"/>
      <c r="RU306" s="223"/>
      <c r="RV306" s="2"/>
      <c r="RW306" s="2"/>
      <c r="RX306" s="5"/>
      <c r="RY306" s="5"/>
      <c r="RZ306" s="5"/>
      <c r="SA306" s="5"/>
      <c r="SB306" s="5"/>
      <c r="SC306" s="223"/>
      <c r="SD306" s="2"/>
      <c r="SE306" s="2"/>
      <c r="SF306" s="5"/>
      <c r="SG306" s="5"/>
      <c r="SH306" s="5"/>
      <c r="SI306" s="5"/>
      <c r="SJ306" s="5"/>
      <c r="SK306" s="223"/>
      <c r="SL306" s="2"/>
      <c r="SM306" s="2"/>
      <c r="SN306" s="5"/>
      <c r="SO306" s="5"/>
      <c r="SP306" s="5"/>
      <c r="SQ306" s="5"/>
      <c r="SR306" s="5"/>
      <c r="SS306" s="223"/>
      <c r="ST306" s="2"/>
      <c r="SU306" s="2"/>
      <c r="SV306" s="5"/>
      <c r="SW306" s="5"/>
      <c r="SX306" s="5"/>
      <c r="SY306" s="5"/>
      <c r="SZ306" s="5"/>
      <c r="TA306" s="223"/>
      <c r="TB306" s="2"/>
      <c r="TC306" s="2"/>
      <c r="TD306" s="5"/>
      <c r="TE306" s="5"/>
      <c r="TF306" s="5"/>
      <c r="TG306" s="5"/>
      <c r="TH306" s="5"/>
      <c r="TI306" s="223"/>
      <c r="TJ306" s="2"/>
      <c r="TK306" s="2"/>
      <c r="TL306" s="5"/>
      <c r="TM306" s="5"/>
      <c r="TN306" s="5"/>
      <c r="TO306" s="5"/>
      <c r="TP306" s="5"/>
      <c r="TQ306" s="223"/>
      <c r="TR306" s="2"/>
      <c r="TS306" s="2"/>
      <c r="TT306" s="5"/>
      <c r="TU306" s="5"/>
      <c r="TV306" s="5"/>
      <c r="TW306" s="5"/>
      <c r="TX306" s="5"/>
      <c r="TY306" s="223"/>
      <c r="TZ306" s="2"/>
      <c r="UA306" s="2"/>
      <c r="UB306" s="5"/>
      <c r="UC306" s="5"/>
      <c r="UD306" s="5"/>
      <c r="UE306" s="5"/>
      <c r="UF306" s="5"/>
      <c r="UG306" s="223"/>
      <c r="UH306" s="2"/>
      <c r="UI306" s="2"/>
      <c r="UJ306" s="5"/>
      <c r="UK306" s="5"/>
      <c r="UL306" s="5"/>
      <c r="UM306" s="5"/>
      <c r="UN306" s="5"/>
      <c r="UO306" s="223"/>
      <c r="UP306" s="2"/>
      <c r="UQ306" s="2"/>
      <c r="UR306" s="5"/>
      <c r="US306" s="5"/>
      <c r="UT306" s="5"/>
      <c r="UU306" s="5"/>
      <c r="UV306" s="5"/>
      <c r="UW306" s="223"/>
      <c r="UX306" s="2"/>
      <c r="UY306" s="2"/>
      <c r="UZ306" s="5"/>
      <c r="VA306" s="5"/>
      <c r="VB306" s="5"/>
      <c r="VC306" s="5"/>
      <c r="VD306" s="5"/>
      <c r="VE306" s="223"/>
      <c r="VF306" s="2"/>
      <c r="VG306" s="2"/>
      <c r="VH306" s="5"/>
      <c r="VI306" s="5"/>
      <c r="VJ306" s="5"/>
      <c r="VK306" s="5"/>
      <c r="VL306" s="5"/>
      <c r="VM306" s="223"/>
      <c r="VN306" s="2"/>
      <c r="VO306" s="2"/>
      <c r="VP306" s="5"/>
      <c r="VQ306" s="5"/>
      <c r="VR306" s="5"/>
      <c r="VS306" s="5"/>
      <c r="VT306" s="5"/>
      <c r="VU306" s="223"/>
      <c r="VV306" s="2"/>
      <c r="VW306" s="2"/>
      <c r="VX306" s="5"/>
      <c r="VY306" s="5"/>
      <c r="VZ306" s="5"/>
      <c r="WA306" s="5"/>
      <c r="WB306" s="5"/>
      <c r="WC306" s="223"/>
      <c r="WD306" s="2"/>
      <c r="WE306" s="2"/>
      <c r="WF306" s="5"/>
      <c r="WG306" s="5"/>
      <c r="WH306" s="5"/>
      <c r="WI306" s="5"/>
      <c r="WJ306" s="5"/>
      <c r="WK306" s="223"/>
      <c r="WL306" s="2"/>
      <c r="WM306" s="2"/>
      <c r="WN306" s="5"/>
      <c r="WO306" s="5"/>
      <c r="WP306" s="5"/>
      <c r="WQ306" s="5"/>
      <c r="WR306" s="5"/>
      <c r="WS306" s="223"/>
      <c r="WT306" s="2"/>
      <c r="WU306" s="2"/>
      <c r="WV306" s="5"/>
      <c r="WW306" s="5"/>
      <c r="WX306" s="5"/>
      <c r="WY306" s="5"/>
      <c r="WZ306" s="5"/>
      <c r="XA306" s="223"/>
      <c r="XB306" s="2"/>
      <c r="XC306" s="2"/>
      <c r="XD306" s="5"/>
      <c r="XE306" s="5"/>
      <c r="XF306" s="5"/>
      <c r="XG306" s="5"/>
      <c r="XH306" s="5"/>
      <c r="XI306" s="223"/>
      <c r="XJ306" s="2"/>
      <c r="XK306" s="2"/>
      <c r="XL306" s="5"/>
      <c r="XM306" s="5"/>
      <c r="XN306" s="5"/>
      <c r="XO306" s="5"/>
      <c r="XP306" s="5"/>
      <c r="XQ306" s="223"/>
      <c r="XR306" s="2"/>
      <c r="XS306" s="2"/>
      <c r="XT306" s="5"/>
      <c r="XU306" s="5"/>
      <c r="XV306" s="5"/>
      <c r="XW306" s="5"/>
      <c r="XX306" s="5"/>
      <c r="XY306" s="223"/>
      <c r="XZ306" s="2"/>
      <c r="YA306" s="2"/>
      <c r="YB306" s="5"/>
      <c r="YC306" s="5"/>
      <c r="YD306" s="5"/>
      <c r="YE306" s="5"/>
      <c r="YF306" s="5"/>
      <c r="YG306" s="223"/>
      <c r="YH306" s="2"/>
      <c r="YI306" s="2"/>
      <c r="YJ306" s="5"/>
      <c r="YK306" s="5"/>
      <c r="YL306" s="5"/>
      <c r="YM306" s="5"/>
      <c r="YN306" s="5"/>
      <c r="YO306" s="223"/>
      <c r="YP306" s="2"/>
      <c r="YQ306" s="2"/>
      <c r="YR306" s="5"/>
      <c r="YS306" s="5"/>
      <c r="YT306" s="5"/>
      <c r="YU306" s="5"/>
      <c r="YV306" s="5"/>
      <c r="YW306" s="223"/>
      <c r="YX306" s="2"/>
      <c r="YY306" s="2"/>
      <c r="YZ306" s="5"/>
      <c r="ZA306" s="5"/>
      <c r="ZB306" s="5"/>
      <c r="ZC306" s="5"/>
      <c r="ZD306" s="5"/>
      <c r="ZE306" s="223"/>
      <c r="ZF306" s="2"/>
      <c r="ZG306" s="2"/>
      <c r="ZH306" s="5"/>
      <c r="ZI306" s="5"/>
      <c r="ZJ306" s="5"/>
      <c r="ZK306" s="5"/>
      <c r="ZL306" s="5"/>
      <c r="ZM306" s="223"/>
      <c r="ZN306" s="2"/>
      <c r="ZO306" s="2"/>
      <c r="ZP306" s="5"/>
      <c r="ZQ306" s="5"/>
      <c r="ZR306" s="5"/>
      <c r="ZS306" s="5"/>
      <c r="ZT306" s="5"/>
      <c r="ZU306" s="223"/>
      <c r="ZV306" s="2"/>
      <c r="ZW306" s="2"/>
      <c r="ZX306" s="5"/>
      <c r="ZY306" s="5"/>
      <c r="ZZ306" s="5"/>
      <c r="AAA306" s="5"/>
      <c r="AAB306" s="5"/>
      <c r="AAC306" s="223"/>
      <c r="AAD306" s="2"/>
      <c r="AAE306" s="2"/>
      <c r="AAF306" s="5"/>
      <c r="AAG306" s="5"/>
      <c r="AAH306" s="5"/>
      <c r="AAI306" s="5"/>
      <c r="AAJ306" s="5"/>
      <c r="AAK306" s="223"/>
      <c r="AAL306" s="2"/>
      <c r="AAM306" s="2"/>
      <c r="AAN306" s="5"/>
      <c r="AAO306" s="5"/>
      <c r="AAP306" s="5"/>
      <c r="AAQ306" s="5"/>
      <c r="AAR306" s="5"/>
      <c r="AAS306" s="223"/>
      <c r="AAT306" s="2"/>
      <c r="AAU306" s="2"/>
      <c r="AAV306" s="5"/>
      <c r="AAW306" s="5"/>
      <c r="AAX306" s="5"/>
      <c r="AAY306" s="5"/>
      <c r="AAZ306" s="5"/>
      <c r="ABA306" s="223"/>
      <c r="ABB306" s="2"/>
      <c r="ABC306" s="2"/>
      <c r="ABD306" s="5"/>
      <c r="ABE306" s="5"/>
      <c r="ABF306" s="5"/>
      <c r="ABG306" s="5"/>
      <c r="ABH306" s="5"/>
      <c r="ABI306" s="223"/>
      <c r="ABJ306" s="2"/>
      <c r="ABK306" s="2"/>
      <c r="ABL306" s="5"/>
      <c r="ABM306" s="5"/>
      <c r="ABN306" s="5"/>
      <c r="ABO306" s="5"/>
      <c r="ABP306" s="5"/>
      <c r="ABQ306" s="223"/>
      <c r="ABR306" s="2"/>
      <c r="ABS306" s="2"/>
      <c r="ABT306" s="5"/>
      <c r="ABU306" s="5"/>
      <c r="ABV306" s="5"/>
      <c r="ABW306" s="5"/>
      <c r="ABX306" s="5"/>
      <c r="ABY306" s="223"/>
      <c r="ABZ306" s="2"/>
      <c r="ACA306" s="2"/>
      <c r="ACB306" s="5"/>
      <c r="ACC306" s="5"/>
      <c r="ACD306" s="5"/>
      <c r="ACE306" s="5"/>
      <c r="ACF306" s="5"/>
      <c r="ACG306" s="223"/>
      <c r="ACH306" s="2"/>
      <c r="ACI306" s="2"/>
      <c r="ACJ306" s="5"/>
      <c r="ACK306" s="5"/>
      <c r="ACL306" s="5"/>
      <c r="ACM306" s="5"/>
      <c r="ACN306" s="5"/>
      <c r="ACO306" s="223"/>
      <c r="ACP306" s="2"/>
      <c r="ACQ306" s="2"/>
      <c r="ACR306" s="5"/>
      <c r="ACS306" s="5"/>
      <c r="ACT306" s="5"/>
      <c r="ACU306" s="5"/>
      <c r="ACV306" s="5"/>
      <c r="ACW306" s="223"/>
      <c r="ACX306" s="2"/>
      <c r="ACY306" s="2"/>
      <c r="ACZ306" s="5"/>
      <c r="ADA306" s="5"/>
      <c r="ADB306" s="5"/>
      <c r="ADC306" s="5"/>
      <c r="ADD306" s="5"/>
      <c r="ADE306" s="223"/>
      <c r="ADF306" s="2"/>
      <c r="ADG306" s="2"/>
      <c r="ADH306" s="5"/>
      <c r="ADI306" s="5"/>
      <c r="ADJ306" s="5"/>
      <c r="ADK306" s="5"/>
      <c r="ADL306" s="5"/>
      <c r="ADM306" s="223"/>
      <c r="ADN306" s="2"/>
      <c r="ADO306" s="2"/>
      <c r="ADP306" s="5"/>
      <c r="ADQ306" s="5"/>
      <c r="ADR306" s="5"/>
      <c r="ADS306" s="5"/>
      <c r="ADT306" s="5"/>
      <c r="ADU306" s="223"/>
      <c r="ADV306" s="2"/>
      <c r="ADW306" s="2"/>
      <c r="ADX306" s="5"/>
      <c r="ADY306" s="5"/>
      <c r="ADZ306" s="5"/>
      <c r="AEA306" s="5"/>
      <c r="AEB306" s="5"/>
      <c r="AEC306" s="223"/>
      <c r="AED306" s="2"/>
      <c r="AEE306" s="2"/>
      <c r="AEF306" s="5"/>
      <c r="AEG306" s="5"/>
      <c r="AEH306" s="5"/>
      <c r="AEI306" s="5"/>
      <c r="AEJ306" s="5"/>
      <c r="AEK306" s="223"/>
      <c r="AEL306" s="2"/>
      <c r="AEM306" s="2"/>
      <c r="AEN306" s="5"/>
      <c r="AEO306" s="5"/>
      <c r="AEP306" s="5"/>
      <c r="AEQ306" s="5"/>
      <c r="AER306" s="5"/>
      <c r="AES306" s="223"/>
      <c r="AET306" s="2"/>
      <c r="AEU306" s="2"/>
      <c r="AEV306" s="5"/>
      <c r="AEW306" s="5"/>
      <c r="AEX306" s="5"/>
      <c r="AEY306" s="5"/>
      <c r="AEZ306" s="5"/>
      <c r="AFA306" s="223"/>
      <c r="AFB306" s="2"/>
      <c r="AFC306" s="2"/>
      <c r="AFD306" s="5"/>
      <c r="AFE306" s="5"/>
      <c r="AFF306" s="5"/>
      <c r="AFG306" s="5"/>
      <c r="AFH306" s="5"/>
      <c r="AFI306" s="223"/>
      <c r="AFJ306" s="2"/>
      <c r="AFK306" s="2"/>
      <c r="AFL306" s="5"/>
      <c r="AFM306" s="5"/>
      <c r="AFN306" s="5"/>
      <c r="AFO306" s="5"/>
      <c r="AFP306" s="5"/>
      <c r="AFQ306" s="223"/>
      <c r="AFR306" s="2"/>
      <c r="AFS306" s="2"/>
      <c r="AFT306" s="5"/>
      <c r="AFU306" s="5"/>
      <c r="AFV306" s="5"/>
      <c r="AFW306" s="5"/>
      <c r="AFX306" s="5"/>
      <c r="AFY306" s="223"/>
      <c r="AFZ306" s="2"/>
      <c r="AGA306" s="2"/>
      <c r="AGB306" s="5"/>
      <c r="AGC306" s="5"/>
      <c r="AGD306" s="5"/>
      <c r="AGE306" s="5"/>
      <c r="AGF306" s="5"/>
      <c r="AGG306" s="223"/>
      <c r="AGH306" s="2"/>
      <c r="AGI306" s="2"/>
      <c r="AGJ306" s="5"/>
      <c r="AGK306" s="5"/>
      <c r="AGL306" s="5"/>
      <c r="AGM306" s="5"/>
      <c r="AGN306" s="5"/>
      <c r="AGO306" s="223"/>
      <c r="AGP306" s="2"/>
      <c r="AGQ306" s="2"/>
      <c r="AGR306" s="5"/>
      <c r="AGS306" s="5"/>
      <c r="AGT306" s="5"/>
      <c r="AGU306" s="5"/>
      <c r="AGV306" s="5"/>
      <c r="AGW306" s="223"/>
      <c r="AGX306" s="2"/>
      <c r="AGY306" s="2"/>
      <c r="AGZ306" s="5"/>
      <c r="AHA306" s="5"/>
      <c r="AHB306" s="5"/>
      <c r="AHC306" s="5"/>
      <c r="AHD306" s="5"/>
      <c r="AHE306" s="223"/>
      <c r="AHF306" s="2"/>
      <c r="AHG306" s="2"/>
      <c r="AHH306" s="5"/>
      <c r="AHI306" s="5"/>
      <c r="AHJ306" s="5"/>
      <c r="AHK306" s="5"/>
      <c r="AHL306" s="5"/>
      <c r="AHM306" s="223"/>
      <c r="AHN306" s="2"/>
      <c r="AHO306" s="2"/>
      <c r="AHP306" s="5"/>
      <c r="AHQ306" s="5"/>
      <c r="AHR306" s="5"/>
      <c r="AHS306" s="5"/>
      <c r="AHT306" s="5"/>
      <c r="AHU306" s="223"/>
      <c r="AHV306" s="2"/>
      <c r="AHW306" s="2"/>
      <c r="AHX306" s="5"/>
      <c r="AHY306" s="5"/>
      <c r="AHZ306" s="5"/>
      <c r="AIA306" s="5"/>
      <c r="AIB306" s="5"/>
      <c r="AIC306" s="223"/>
      <c r="AID306" s="2"/>
      <c r="AIE306" s="2"/>
      <c r="AIF306" s="5"/>
      <c r="AIG306" s="5"/>
      <c r="AIH306" s="5"/>
      <c r="AII306" s="5"/>
      <c r="AIJ306" s="5"/>
      <c r="AIK306" s="223"/>
      <c r="AIL306" s="2"/>
      <c r="AIM306" s="2"/>
      <c r="AIN306" s="5"/>
      <c r="AIO306" s="5"/>
      <c r="AIP306" s="5"/>
      <c r="AIQ306" s="5"/>
      <c r="AIR306" s="5"/>
      <c r="AIS306" s="223"/>
      <c r="AIT306" s="2"/>
      <c r="AIU306" s="2"/>
      <c r="AIV306" s="5"/>
      <c r="AIW306" s="5"/>
      <c r="AIX306" s="5"/>
      <c r="AIY306" s="5"/>
      <c r="AIZ306" s="5"/>
      <c r="AJA306" s="223"/>
      <c r="AJB306" s="2"/>
      <c r="AJC306" s="2"/>
      <c r="AJD306" s="5"/>
      <c r="AJE306" s="5"/>
      <c r="AJF306" s="5"/>
      <c r="AJG306" s="5"/>
      <c r="AJH306" s="5"/>
      <c r="AJI306" s="223"/>
      <c r="AJJ306" s="2"/>
      <c r="AJK306" s="2"/>
      <c r="AJL306" s="5"/>
      <c r="AJM306" s="5"/>
      <c r="AJN306" s="5"/>
      <c r="AJO306" s="5"/>
      <c r="AJP306" s="5"/>
      <c r="AJQ306" s="223"/>
      <c r="AJR306" s="2"/>
      <c r="AJS306" s="2"/>
      <c r="AJT306" s="5"/>
      <c r="AJU306" s="5"/>
      <c r="AJV306" s="5"/>
      <c r="AJW306" s="5"/>
      <c r="AJX306" s="5"/>
      <c r="AJY306" s="223"/>
      <c r="AJZ306" s="2"/>
      <c r="AKA306" s="2"/>
      <c r="AKB306" s="5"/>
      <c r="AKC306" s="5"/>
      <c r="AKD306" s="5"/>
      <c r="AKE306" s="5"/>
      <c r="AKF306" s="5"/>
      <c r="AKG306" s="223"/>
      <c r="AKH306" s="2"/>
      <c r="AKI306" s="2"/>
      <c r="AKJ306" s="5"/>
      <c r="AKK306" s="5"/>
      <c r="AKL306" s="5"/>
      <c r="AKM306" s="5"/>
      <c r="AKN306" s="5"/>
      <c r="AKO306" s="223"/>
      <c r="AKP306" s="2"/>
      <c r="AKQ306" s="2"/>
      <c r="AKR306" s="5"/>
      <c r="AKS306" s="5"/>
      <c r="AKT306" s="5"/>
      <c r="AKU306" s="5"/>
      <c r="AKV306" s="5"/>
      <c r="AKW306" s="223"/>
      <c r="AKX306" s="2"/>
      <c r="AKY306" s="2"/>
      <c r="AKZ306" s="5"/>
      <c r="ALA306" s="5"/>
      <c r="ALB306" s="5"/>
      <c r="ALC306" s="5"/>
      <c r="ALD306" s="5"/>
      <c r="ALE306" s="223"/>
      <c r="ALF306" s="2"/>
      <c r="ALG306" s="2"/>
      <c r="ALH306" s="5"/>
      <c r="ALI306" s="5"/>
      <c r="ALJ306" s="5"/>
      <c r="ALK306" s="5"/>
      <c r="ALL306" s="5"/>
      <c r="ALM306" s="223"/>
      <c r="ALN306" s="2"/>
      <c r="ALO306" s="2"/>
      <c r="ALP306" s="5"/>
      <c r="ALQ306" s="5"/>
      <c r="ALR306" s="5"/>
      <c r="ALS306" s="5"/>
      <c r="ALT306" s="5"/>
      <c r="ALU306" s="223"/>
      <c r="ALV306" s="2"/>
      <c r="ALW306" s="2"/>
      <c r="ALX306" s="5"/>
      <c r="ALY306" s="5"/>
      <c r="ALZ306" s="5"/>
      <c r="AMA306" s="5"/>
      <c r="AMB306" s="5"/>
      <c r="AMC306" s="223"/>
      <c r="AMD306" s="2"/>
      <c r="AME306" s="2"/>
      <c r="AMF306" s="5"/>
      <c r="AMG306" s="5"/>
      <c r="AMH306" s="5"/>
      <c r="AMI306" s="5"/>
      <c r="AMJ306" s="5"/>
      <c r="AMK306" s="223"/>
      <c r="AML306" s="2"/>
      <c r="AMM306" s="2"/>
      <c r="AMN306" s="5"/>
      <c r="AMO306" s="5"/>
      <c r="AMP306" s="5"/>
      <c r="AMQ306" s="5"/>
      <c r="AMR306" s="5"/>
      <c r="AMS306" s="223"/>
      <c r="AMT306" s="2"/>
      <c r="AMU306" s="2"/>
      <c r="AMV306" s="5"/>
      <c r="AMW306" s="5"/>
      <c r="AMX306" s="5"/>
      <c r="AMY306" s="5"/>
      <c r="AMZ306" s="5"/>
      <c r="ANA306" s="223"/>
      <c r="ANB306" s="2"/>
      <c r="ANC306" s="2"/>
      <c r="AND306" s="5"/>
      <c r="ANE306" s="5"/>
      <c r="ANF306" s="5"/>
      <c r="ANG306" s="5"/>
      <c r="ANH306" s="5"/>
      <c r="ANI306" s="223"/>
      <c r="ANJ306" s="2"/>
      <c r="ANK306" s="2"/>
      <c r="ANL306" s="5"/>
      <c r="ANM306" s="5"/>
      <c r="ANN306" s="5"/>
      <c r="ANO306" s="5"/>
      <c r="ANP306" s="5"/>
      <c r="ANQ306" s="223"/>
      <c r="ANR306" s="2"/>
      <c r="ANS306" s="2"/>
      <c r="ANT306" s="5"/>
      <c r="ANU306" s="5"/>
      <c r="ANV306" s="5"/>
      <c r="ANW306" s="5"/>
      <c r="ANX306" s="5"/>
      <c r="ANY306" s="223"/>
      <c r="ANZ306" s="2"/>
      <c r="AOA306" s="2"/>
      <c r="AOB306" s="5"/>
      <c r="AOC306" s="5"/>
      <c r="AOD306" s="5"/>
      <c r="AOE306" s="5"/>
      <c r="AOF306" s="5"/>
      <c r="AOG306" s="223"/>
      <c r="AOH306" s="2"/>
      <c r="AOI306" s="2"/>
      <c r="AOJ306" s="5"/>
      <c r="AOK306" s="5"/>
      <c r="AOL306" s="5"/>
      <c r="AOM306" s="5"/>
      <c r="AON306" s="5"/>
      <c r="AOO306" s="223"/>
      <c r="AOP306" s="2"/>
      <c r="AOQ306" s="2"/>
      <c r="AOR306" s="5"/>
      <c r="AOS306" s="5"/>
      <c r="AOT306" s="5"/>
      <c r="AOU306" s="5"/>
      <c r="AOV306" s="5"/>
      <c r="AOW306" s="223"/>
      <c r="AOX306" s="2"/>
      <c r="AOY306" s="2"/>
      <c r="AOZ306" s="5"/>
      <c r="APA306" s="5"/>
      <c r="APB306" s="5"/>
      <c r="APC306" s="5"/>
      <c r="APD306" s="5"/>
      <c r="APE306" s="223"/>
      <c r="APF306" s="2"/>
      <c r="APG306" s="2"/>
      <c r="APH306" s="5"/>
      <c r="API306" s="5"/>
      <c r="APJ306" s="5"/>
      <c r="APK306" s="5"/>
      <c r="APL306" s="5"/>
      <c r="APM306" s="223"/>
      <c r="APN306" s="2"/>
      <c r="APO306" s="2"/>
      <c r="APP306" s="5"/>
      <c r="APQ306" s="5"/>
      <c r="APR306" s="5"/>
      <c r="APS306" s="5"/>
      <c r="APT306" s="5"/>
      <c r="APU306" s="223"/>
      <c r="APV306" s="2"/>
      <c r="APW306" s="2"/>
      <c r="APX306" s="5"/>
      <c r="APY306" s="5"/>
      <c r="APZ306" s="5"/>
      <c r="AQA306" s="5"/>
      <c r="AQB306" s="5"/>
      <c r="AQC306" s="223"/>
      <c r="AQD306" s="2"/>
      <c r="AQE306" s="2"/>
      <c r="AQF306" s="5"/>
      <c r="AQG306" s="5"/>
      <c r="AQH306" s="5"/>
      <c r="AQI306" s="5"/>
      <c r="AQJ306" s="5"/>
      <c r="AQK306" s="223"/>
      <c r="AQL306" s="2"/>
      <c r="AQM306" s="2"/>
      <c r="AQN306" s="5"/>
      <c r="AQO306" s="5"/>
      <c r="AQP306" s="5"/>
      <c r="AQQ306" s="5"/>
      <c r="AQR306" s="5"/>
      <c r="AQS306" s="223"/>
      <c r="AQT306" s="2"/>
      <c r="AQU306" s="2"/>
      <c r="AQV306" s="5"/>
      <c r="AQW306" s="5"/>
      <c r="AQX306" s="5"/>
      <c r="AQY306" s="5"/>
      <c r="AQZ306" s="5"/>
      <c r="ARA306" s="223"/>
      <c r="ARB306" s="2"/>
      <c r="ARC306" s="2"/>
      <c r="ARD306" s="5"/>
      <c r="ARE306" s="5"/>
      <c r="ARF306" s="5"/>
      <c r="ARG306" s="5"/>
      <c r="ARH306" s="5"/>
      <c r="ARI306" s="223"/>
      <c r="ARJ306" s="2"/>
      <c r="ARK306" s="2"/>
      <c r="ARL306" s="5"/>
      <c r="ARM306" s="5"/>
      <c r="ARN306" s="5"/>
      <c r="ARO306" s="5"/>
      <c r="ARP306" s="5"/>
      <c r="ARQ306" s="223"/>
      <c r="ARR306" s="2"/>
      <c r="ARS306" s="2"/>
      <c r="ART306" s="5"/>
      <c r="ARU306" s="5"/>
      <c r="ARV306" s="5"/>
      <c r="ARW306" s="5"/>
      <c r="ARX306" s="5"/>
      <c r="ARY306" s="223"/>
      <c r="ARZ306" s="2"/>
      <c r="ASA306" s="2"/>
      <c r="ASB306" s="5"/>
      <c r="ASC306" s="5"/>
      <c r="ASD306" s="5"/>
      <c r="ASE306" s="5"/>
      <c r="ASF306" s="5"/>
      <c r="ASG306" s="223"/>
      <c r="ASH306" s="2"/>
      <c r="ASI306" s="2"/>
      <c r="ASJ306" s="5"/>
      <c r="ASK306" s="5"/>
      <c r="ASL306" s="5"/>
      <c r="ASM306" s="5"/>
      <c r="ASN306" s="5"/>
      <c r="ASO306" s="223"/>
      <c r="ASP306" s="2"/>
      <c r="ASQ306" s="2"/>
      <c r="ASR306" s="5"/>
      <c r="ASS306" s="5"/>
      <c r="AST306" s="5"/>
      <c r="ASU306" s="5"/>
      <c r="ASV306" s="5"/>
      <c r="ASW306" s="223"/>
      <c r="ASX306" s="2"/>
      <c r="ASY306" s="2"/>
      <c r="ASZ306" s="5"/>
      <c r="ATA306" s="5"/>
      <c r="ATB306" s="5"/>
      <c r="ATC306" s="5"/>
      <c r="ATD306" s="5"/>
      <c r="ATE306" s="223"/>
      <c r="ATF306" s="2"/>
      <c r="ATG306" s="2"/>
      <c r="ATH306" s="5"/>
      <c r="ATI306" s="5"/>
      <c r="ATJ306" s="5"/>
      <c r="ATK306" s="5"/>
      <c r="ATL306" s="5"/>
      <c r="ATM306" s="223"/>
      <c r="ATN306" s="2"/>
      <c r="ATO306" s="2"/>
      <c r="ATP306" s="5"/>
      <c r="ATQ306" s="5"/>
      <c r="ATR306" s="5"/>
      <c r="ATS306" s="5"/>
      <c r="ATT306" s="5"/>
      <c r="ATU306" s="223"/>
      <c r="ATV306" s="2"/>
      <c r="ATW306" s="2"/>
      <c r="ATX306" s="5"/>
      <c r="ATY306" s="5"/>
      <c r="ATZ306" s="5"/>
      <c r="AUA306" s="5"/>
      <c r="AUB306" s="5"/>
      <c r="AUC306" s="223"/>
      <c r="AUD306" s="2"/>
      <c r="AUE306" s="2"/>
      <c r="AUF306" s="5"/>
      <c r="AUG306" s="5"/>
      <c r="AUH306" s="5"/>
      <c r="AUI306" s="5"/>
      <c r="AUJ306" s="5"/>
      <c r="AUK306" s="223"/>
      <c r="AUL306" s="2"/>
      <c r="AUM306" s="2"/>
      <c r="AUN306" s="5"/>
      <c r="AUO306" s="5"/>
      <c r="AUP306" s="5"/>
      <c r="AUQ306" s="5"/>
      <c r="AUR306" s="5"/>
      <c r="AUS306" s="223"/>
      <c r="AUT306" s="2"/>
      <c r="AUU306" s="2"/>
      <c r="AUV306" s="5"/>
      <c r="AUW306" s="5"/>
      <c r="AUX306" s="5"/>
      <c r="AUY306" s="5"/>
      <c r="AUZ306" s="5"/>
      <c r="AVA306" s="223"/>
      <c r="AVB306" s="2"/>
      <c r="AVC306" s="2"/>
      <c r="AVD306" s="5"/>
      <c r="AVE306" s="5"/>
      <c r="AVF306" s="5"/>
      <c r="AVG306" s="5"/>
      <c r="AVH306" s="5"/>
      <c r="AVI306" s="223"/>
      <c r="AVJ306" s="2"/>
      <c r="AVK306" s="2"/>
      <c r="AVL306" s="5"/>
      <c r="AVM306" s="5"/>
      <c r="AVN306" s="5"/>
      <c r="AVO306" s="5"/>
      <c r="AVP306" s="5"/>
      <c r="AVQ306" s="223"/>
      <c r="AVR306" s="2"/>
      <c r="AVS306" s="2"/>
      <c r="AVT306" s="5"/>
      <c r="AVU306" s="5"/>
      <c r="AVV306" s="5"/>
      <c r="AVW306" s="5"/>
      <c r="AVX306" s="5"/>
      <c r="AVY306" s="223"/>
      <c r="AVZ306" s="2"/>
      <c r="AWA306" s="2"/>
      <c r="AWB306" s="5"/>
      <c r="AWC306" s="5"/>
      <c r="AWD306" s="5"/>
      <c r="AWE306" s="5"/>
      <c r="AWF306" s="5"/>
      <c r="AWG306" s="223"/>
      <c r="AWH306" s="2"/>
      <c r="AWI306" s="2"/>
      <c r="AWJ306" s="5"/>
      <c r="AWK306" s="5"/>
      <c r="AWL306" s="5"/>
      <c r="AWM306" s="5"/>
      <c r="AWN306" s="5"/>
      <c r="AWO306" s="223"/>
      <c r="AWP306" s="2"/>
      <c r="AWQ306" s="2"/>
      <c r="AWR306" s="5"/>
      <c r="AWS306" s="5"/>
      <c r="AWT306" s="5"/>
      <c r="AWU306" s="5"/>
      <c r="AWV306" s="5"/>
      <c r="AWW306" s="223"/>
      <c r="AWX306" s="2"/>
      <c r="AWY306" s="2"/>
      <c r="AWZ306" s="5"/>
      <c r="AXA306" s="5"/>
      <c r="AXB306" s="5"/>
      <c r="AXC306" s="5"/>
      <c r="AXD306" s="5"/>
      <c r="AXE306" s="223"/>
      <c r="AXF306" s="2"/>
      <c r="AXG306" s="2"/>
      <c r="AXH306" s="5"/>
      <c r="AXI306" s="5"/>
      <c r="AXJ306" s="5"/>
      <c r="AXK306" s="5"/>
      <c r="AXL306" s="5"/>
      <c r="AXM306" s="223"/>
      <c r="AXN306" s="2"/>
      <c r="AXO306" s="2"/>
      <c r="AXP306" s="5"/>
      <c r="AXQ306" s="5"/>
      <c r="AXR306" s="5"/>
      <c r="AXS306" s="5"/>
      <c r="AXT306" s="5"/>
      <c r="AXU306" s="223"/>
      <c r="AXV306" s="2"/>
      <c r="AXW306" s="2"/>
      <c r="AXX306" s="5"/>
      <c r="AXY306" s="5"/>
      <c r="AXZ306" s="5"/>
      <c r="AYA306" s="5"/>
      <c r="AYB306" s="5"/>
      <c r="AYC306" s="223"/>
      <c r="AYD306" s="2"/>
      <c r="AYE306" s="2"/>
      <c r="AYF306" s="5"/>
      <c r="AYG306" s="5"/>
      <c r="AYH306" s="5"/>
      <c r="AYI306" s="5"/>
      <c r="AYJ306" s="5"/>
      <c r="AYK306" s="223"/>
      <c r="AYL306" s="2"/>
      <c r="AYM306" s="2"/>
      <c r="AYN306" s="5"/>
      <c r="AYO306" s="5"/>
      <c r="AYP306" s="5"/>
      <c r="AYQ306" s="5"/>
      <c r="AYR306" s="5"/>
      <c r="AYS306" s="223"/>
      <c r="AYT306" s="2"/>
      <c r="AYU306" s="2"/>
      <c r="AYV306" s="5"/>
      <c r="AYW306" s="5"/>
      <c r="AYX306" s="5"/>
      <c r="AYY306" s="5"/>
      <c r="AYZ306" s="5"/>
      <c r="AZA306" s="223"/>
      <c r="AZB306" s="2"/>
      <c r="AZC306" s="2"/>
      <c r="AZD306" s="5"/>
      <c r="AZE306" s="5"/>
      <c r="AZF306" s="5"/>
      <c r="AZG306" s="5"/>
      <c r="AZH306" s="5"/>
      <c r="AZI306" s="223"/>
      <c r="AZJ306" s="2"/>
      <c r="AZK306" s="2"/>
      <c r="AZL306" s="5"/>
      <c r="AZM306" s="5"/>
      <c r="AZN306" s="5"/>
      <c r="AZO306" s="5"/>
      <c r="AZP306" s="5"/>
      <c r="AZQ306" s="223"/>
      <c r="AZR306" s="2"/>
      <c r="AZS306" s="2"/>
      <c r="AZT306" s="5"/>
      <c r="AZU306" s="5"/>
      <c r="AZV306" s="5"/>
      <c r="AZW306" s="5"/>
      <c r="AZX306" s="5"/>
      <c r="AZY306" s="223"/>
      <c r="AZZ306" s="2"/>
      <c r="BAA306" s="2"/>
      <c r="BAB306" s="5"/>
      <c r="BAC306" s="5"/>
      <c r="BAD306" s="5"/>
      <c r="BAE306" s="5"/>
      <c r="BAF306" s="5"/>
      <c r="BAG306" s="223"/>
      <c r="BAH306" s="2"/>
      <c r="BAI306" s="2"/>
      <c r="BAJ306" s="5"/>
      <c r="BAK306" s="5"/>
      <c r="BAL306" s="5"/>
      <c r="BAM306" s="5"/>
      <c r="BAN306" s="5"/>
      <c r="BAO306" s="223"/>
      <c r="BAP306" s="2"/>
      <c r="BAQ306" s="2"/>
      <c r="BAR306" s="5"/>
      <c r="BAS306" s="5"/>
      <c r="BAT306" s="5"/>
      <c r="BAU306" s="5"/>
      <c r="BAV306" s="5"/>
      <c r="BAW306" s="223"/>
      <c r="BAX306" s="2"/>
      <c r="BAY306" s="2"/>
      <c r="BAZ306" s="5"/>
      <c r="BBA306" s="5"/>
      <c r="BBB306" s="5"/>
      <c r="BBC306" s="5"/>
      <c r="BBD306" s="5"/>
      <c r="BBE306" s="223"/>
      <c r="BBF306" s="2"/>
      <c r="BBG306" s="2"/>
      <c r="BBH306" s="5"/>
      <c r="BBI306" s="5"/>
      <c r="BBJ306" s="5"/>
      <c r="BBK306" s="5"/>
      <c r="BBL306" s="5"/>
      <c r="BBM306" s="223"/>
      <c r="BBN306" s="2"/>
      <c r="BBO306" s="2"/>
      <c r="BBP306" s="5"/>
      <c r="BBQ306" s="5"/>
      <c r="BBR306" s="5"/>
      <c r="BBS306" s="5"/>
      <c r="BBT306" s="5"/>
      <c r="BBU306" s="223"/>
      <c r="BBV306" s="2"/>
      <c r="BBW306" s="2"/>
      <c r="BBX306" s="5"/>
      <c r="BBY306" s="5"/>
      <c r="BBZ306" s="5"/>
      <c r="BCA306" s="5"/>
      <c r="BCB306" s="5"/>
      <c r="BCC306" s="223"/>
      <c r="BCD306" s="2"/>
      <c r="BCE306" s="2"/>
      <c r="BCF306" s="5"/>
      <c r="BCG306" s="5"/>
      <c r="BCH306" s="5"/>
      <c r="BCI306" s="5"/>
      <c r="BCJ306" s="5"/>
      <c r="BCK306" s="223"/>
      <c r="BCL306" s="2"/>
      <c r="BCM306" s="2"/>
      <c r="BCN306" s="5"/>
      <c r="BCO306" s="5"/>
      <c r="BCP306" s="5"/>
      <c r="BCQ306" s="5"/>
      <c r="BCR306" s="5"/>
      <c r="BCS306" s="223"/>
      <c r="BCT306" s="2"/>
      <c r="BCU306" s="2"/>
      <c r="BCV306" s="5"/>
      <c r="BCW306" s="5"/>
      <c r="BCX306" s="5"/>
      <c r="BCY306" s="5"/>
      <c r="BCZ306" s="5"/>
      <c r="BDA306" s="223"/>
      <c r="BDB306" s="2"/>
      <c r="BDC306" s="2"/>
      <c r="BDD306" s="5"/>
      <c r="BDE306" s="5"/>
      <c r="BDF306" s="5"/>
      <c r="BDG306" s="5"/>
      <c r="BDH306" s="5"/>
      <c r="BDI306" s="223"/>
      <c r="BDJ306" s="2"/>
      <c r="BDK306" s="2"/>
      <c r="BDL306" s="5"/>
      <c r="BDM306" s="5"/>
      <c r="BDN306" s="5"/>
      <c r="BDO306" s="5"/>
      <c r="BDP306" s="5"/>
      <c r="BDQ306" s="223"/>
      <c r="BDR306" s="2"/>
      <c r="BDS306" s="2"/>
      <c r="BDT306" s="5"/>
      <c r="BDU306" s="5"/>
      <c r="BDV306" s="5"/>
      <c r="BDW306" s="5"/>
      <c r="BDX306" s="5"/>
      <c r="BDY306" s="223"/>
      <c r="BDZ306" s="2"/>
      <c r="BEA306" s="2"/>
      <c r="BEB306" s="5"/>
      <c r="BEC306" s="5"/>
      <c r="BED306" s="5"/>
      <c r="BEE306" s="5"/>
      <c r="BEF306" s="5"/>
      <c r="BEG306" s="223"/>
      <c r="BEH306" s="2"/>
      <c r="BEI306" s="2"/>
      <c r="BEJ306" s="5"/>
      <c r="BEK306" s="5"/>
      <c r="BEL306" s="5"/>
      <c r="BEM306" s="5"/>
      <c r="BEN306" s="5"/>
      <c r="BEO306" s="223"/>
      <c r="BEP306" s="2"/>
      <c r="BEQ306" s="2"/>
      <c r="BER306" s="5"/>
      <c r="BES306" s="5"/>
      <c r="BET306" s="5"/>
      <c r="BEU306" s="5"/>
      <c r="BEV306" s="5"/>
      <c r="BEW306" s="223"/>
      <c r="BEX306" s="2"/>
      <c r="BEY306" s="2"/>
      <c r="BEZ306" s="5"/>
      <c r="BFA306" s="5"/>
      <c r="BFB306" s="5"/>
      <c r="BFC306" s="5"/>
      <c r="BFD306" s="5"/>
      <c r="BFE306" s="223"/>
      <c r="BFF306" s="2"/>
      <c r="BFG306" s="2"/>
      <c r="BFH306" s="5"/>
      <c r="BFI306" s="5"/>
      <c r="BFJ306" s="5"/>
      <c r="BFK306" s="5"/>
      <c r="BFL306" s="5"/>
      <c r="BFM306" s="223"/>
      <c r="BFN306" s="2"/>
      <c r="BFO306" s="2"/>
      <c r="BFP306" s="5"/>
      <c r="BFQ306" s="5"/>
      <c r="BFR306" s="5"/>
      <c r="BFS306" s="5"/>
      <c r="BFT306" s="5"/>
      <c r="BFU306" s="223"/>
      <c r="BFV306" s="2"/>
      <c r="BFW306" s="2"/>
      <c r="BFX306" s="5"/>
      <c r="BFY306" s="5"/>
      <c r="BFZ306" s="5"/>
      <c r="BGA306" s="5"/>
      <c r="BGB306" s="5"/>
      <c r="BGC306" s="223"/>
      <c r="BGD306" s="2"/>
      <c r="BGE306" s="2"/>
      <c r="BGF306" s="5"/>
      <c r="BGG306" s="5"/>
      <c r="BGH306" s="5"/>
      <c r="BGI306" s="5"/>
      <c r="BGJ306" s="5"/>
      <c r="BGK306" s="223"/>
      <c r="BGL306" s="2"/>
      <c r="BGM306" s="2"/>
      <c r="BGN306" s="5"/>
      <c r="BGO306" s="5"/>
      <c r="BGP306" s="5"/>
      <c r="BGQ306" s="5"/>
      <c r="BGR306" s="5"/>
      <c r="BGS306" s="223"/>
      <c r="BGT306" s="2"/>
      <c r="BGU306" s="2"/>
      <c r="BGV306" s="5"/>
      <c r="BGW306" s="5"/>
      <c r="BGX306" s="5"/>
      <c r="BGY306" s="5"/>
      <c r="BGZ306" s="5"/>
      <c r="BHA306" s="223"/>
      <c r="BHB306" s="2"/>
      <c r="BHC306" s="2"/>
      <c r="BHD306" s="5"/>
      <c r="BHE306" s="5"/>
      <c r="BHF306" s="5"/>
      <c r="BHG306" s="5"/>
      <c r="BHH306" s="5"/>
      <c r="BHI306" s="223"/>
      <c r="BHJ306" s="2"/>
      <c r="BHK306" s="2"/>
      <c r="BHL306" s="5"/>
      <c r="BHM306" s="5"/>
      <c r="BHN306" s="5"/>
      <c r="BHO306" s="5"/>
      <c r="BHP306" s="5"/>
      <c r="BHQ306" s="223"/>
      <c r="BHR306" s="2"/>
      <c r="BHS306" s="2"/>
      <c r="BHT306" s="5"/>
      <c r="BHU306" s="5"/>
      <c r="BHV306" s="5"/>
      <c r="BHW306" s="5"/>
      <c r="BHX306" s="5"/>
      <c r="BHY306" s="223"/>
      <c r="BHZ306" s="2"/>
      <c r="BIA306" s="2"/>
      <c r="BIB306" s="5"/>
      <c r="BIC306" s="5"/>
      <c r="BID306" s="5"/>
      <c r="BIE306" s="5"/>
      <c r="BIF306" s="5"/>
      <c r="BIG306" s="223"/>
      <c r="BIH306" s="2"/>
      <c r="BII306" s="2"/>
      <c r="BIJ306" s="5"/>
      <c r="BIK306" s="5"/>
      <c r="BIL306" s="5"/>
      <c r="BIM306" s="5"/>
      <c r="BIN306" s="5"/>
      <c r="BIO306" s="223"/>
      <c r="BIP306" s="2"/>
      <c r="BIQ306" s="2"/>
      <c r="BIR306" s="5"/>
      <c r="BIS306" s="5"/>
      <c r="BIT306" s="5"/>
      <c r="BIU306" s="5"/>
      <c r="BIV306" s="5"/>
      <c r="BIW306" s="223"/>
      <c r="BIX306" s="2"/>
      <c r="BIY306" s="2"/>
      <c r="BIZ306" s="5"/>
      <c r="BJA306" s="5"/>
      <c r="BJB306" s="5"/>
      <c r="BJC306" s="5"/>
      <c r="BJD306" s="5"/>
      <c r="BJE306" s="223"/>
      <c r="BJF306" s="2"/>
      <c r="BJG306" s="2"/>
      <c r="BJH306" s="5"/>
      <c r="BJI306" s="5"/>
      <c r="BJJ306" s="5"/>
      <c r="BJK306" s="5"/>
      <c r="BJL306" s="5"/>
      <c r="BJM306" s="223"/>
      <c r="BJN306" s="2"/>
      <c r="BJO306" s="2"/>
      <c r="BJP306" s="5"/>
      <c r="BJQ306" s="5"/>
      <c r="BJR306" s="5"/>
      <c r="BJS306" s="5"/>
      <c r="BJT306" s="5"/>
      <c r="BJU306" s="223"/>
      <c r="BJV306" s="2"/>
      <c r="BJW306" s="2"/>
      <c r="BJX306" s="5"/>
      <c r="BJY306" s="5"/>
      <c r="BJZ306" s="5"/>
      <c r="BKA306" s="5"/>
      <c r="BKB306" s="5"/>
      <c r="BKC306" s="223"/>
      <c r="BKD306" s="2"/>
      <c r="BKE306" s="2"/>
      <c r="BKF306" s="5"/>
      <c r="BKG306" s="5"/>
      <c r="BKH306" s="5"/>
      <c r="BKI306" s="5"/>
      <c r="BKJ306" s="5"/>
      <c r="BKK306" s="223"/>
      <c r="BKL306" s="2"/>
      <c r="BKM306" s="2"/>
      <c r="BKN306" s="5"/>
      <c r="BKO306" s="5"/>
      <c r="BKP306" s="5"/>
      <c r="BKQ306" s="5"/>
      <c r="BKR306" s="5"/>
      <c r="BKS306" s="223"/>
      <c r="BKT306" s="2"/>
      <c r="BKU306" s="2"/>
      <c r="BKV306" s="5"/>
      <c r="BKW306" s="5"/>
      <c r="BKX306" s="5"/>
      <c r="BKY306" s="5"/>
      <c r="BKZ306" s="5"/>
      <c r="BLA306" s="223"/>
      <c r="BLB306" s="2"/>
      <c r="BLC306" s="2"/>
      <c r="BLD306" s="5"/>
      <c r="BLE306" s="5"/>
      <c r="BLF306" s="5"/>
      <c r="BLG306" s="5"/>
      <c r="BLH306" s="5"/>
      <c r="BLI306" s="223"/>
      <c r="BLJ306" s="2"/>
      <c r="BLK306" s="2"/>
      <c r="BLL306" s="5"/>
      <c r="BLM306" s="5"/>
      <c r="BLN306" s="5"/>
      <c r="BLO306" s="5"/>
      <c r="BLP306" s="5"/>
      <c r="BLQ306" s="223"/>
      <c r="BLR306" s="2"/>
      <c r="BLS306" s="2"/>
      <c r="BLT306" s="5"/>
      <c r="BLU306" s="5"/>
      <c r="BLV306" s="5"/>
      <c r="BLW306" s="5"/>
      <c r="BLX306" s="5"/>
      <c r="BLY306" s="223"/>
      <c r="BLZ306" s="2"/>
      <c r="BMA306" s="2"/>
      <c r="BMB306" s="5"/>
      <c r="BMC306" s="5"/>
      <c r="BMD306" s="5"/>
      <c r="BME306" s="5"/>
      <c r="BMF306" s="5"/>
      <c r="BMG306" s="223"/>
      <c r="BMH306" s="2"/>
      <c r="BMI306" s="2"/>
      <c r="BMJ306" s="5"/>
      <c r="BMK306" s="5"/>
      <c r="BML306" s="5"/>
      <c r="BMM306" s="5"/>
      <c r="BMN306" s="5"/>
      <c r="BMO306" s="223"/>
      <c r="BMP306" s="2"/>
      <c r="BMQ306" s="2"/>
      <c r="BMR306" s="5"/>
      <c r="BMS306" s="5"/>
      <c r="BMT306" s="5"/>
      <c r="BMU306" s="5"/>
      <c r="BMV306" s="5"/>
      <c r="BMW306" s="223"/>
      <c r="BMX306" s="2"/>
      <c r="BMY306" s="2"/>
      <c r="BMZ306" s="5"/>
      <c r="BNA306" s="5"/>
      <c r="BNB306" s="5"/>
      <c r="BNC306" s="5"/>
      <c r="BND306" s="5"/>
      <c r="BNE306" s="223"/>
      <c r="BNF306" s="2"/>
      <c r="BNG306" s="2"/>
      <c r="BNH306" s="5"/>
      <c r="BNI306" s="5"/>
      <c r="BNJ306" s="5"/>
      <c r="BNK306" s="5"/>
      <c r="BNL306" s="5"/>
      <c r="BNM306" s="223"/>
      <c r="BNN306" s="2"/>
      <c r="BNO306" s="2"/>
      <c r="BNP306" s="5"/>
      <c r="BNQ306" s="5"/>
      <c r="BNR306" s="5"/>
      <c r="BNS306" s="5"/>
      <c r="BNT306" s="5"/>
      <c r="BNU306" s="223"/>
      <c r="BNV306" s="2"/>
      <c r="BNW306" s="2"/>
      <c r="BNX306" s="5"/>
      <c r="BNY306" s="5"/>
      <c r="BNZ306" s="5"/>
      <c r="BOA306" s="5"/>
      <c r="BOB306" s="5"/>
      <c r="BOC306" s="223"/>
      <c r="BOD306" s="2"/>
      <c r="BOE306" s="2"/>
      <c r="BOF306" s="5"/>
      <c r="BOG306" s="5"/>
      <c r="BOH306" s="5"/>
      <c r="BOI306" s="5"/>
      <c r="BOJ306" s="5"/>
      <c r="BOK306" s="223"/>
      <c r="BOL306" s="2"/>
      <c r="BOM306" s="2"/>
      <c r="BON306" s="5"/>
      <c r="BOO306" s="5"/>
      <c r="BOP306" s="5"/>
      <c r="BOQ306" s="5"/>
      <c r="BOR306" s="5"/>
      <c r="BOS306" s="223"/>
      <c r="BOT306" s="2"/>
      <c r="BOU306" s="2"/>
      <c r="BOV306" s="5"/>
      <c r="BOW306" s="5"/>
      <c r="BOX306" s="5"/>
      <c r="BOY306" s="5"/>
      <c r="BOZ306" s="5"/>
      <c r="BPA306" s="223"/>
      <c r="BPB306" s="2"/>
      <c r="BPC306" s="2"/>
      <c r="BPD306" s="5"/>
      <c r="BPE306" s="5"/>
      <c r="BPF306" s="5"/>
      <c r="BPG306" s="5"/>
      <c r="BPH306" s="5"/>
      <c r="BPI306" s="223"/>
      <c r="BPJ306" s="2"/>
      <c r="BPK306" s="2"/>
      <c r="BPL306" s="5"/>
      <c r="BPM306" s="5"/>
      <c r="BPN306" s="5"/>
      <c r="BPO306" s="5"/>
      <c r="BPP306" s="5"/>
      <c r="BPQ306" s="223"/>
      <c r="BPR306" s="2"/>
      <c r="BPS306" s="2"/>
      <c r="BPT306" s="5"/>
      <c r="BPU306" s="5"/>
      <c r="BPV306" s="5"/>
      <c r="BPW306" s="5"/>
      <c r="BPX306" s="5"/>
      <c r="BPY306" s="223"/>
      <c r="BPZ306" s="2"/>
      <c r="BQA306" s="2"/>
      <c r="BQB306" s="5"/>
      <c r="BQC306" s="5"/>
      <c r="BQD306" s="5"/>
      <c r="BQE306" s="5"/>
      <c r="BQF306" s="5"/>
      <c r="BQG306" s="223"/>
      <c r="BQH306" s="2"/>
      <c r="BQI306" s="2"/>
      <c r="BQJ306" s="5"/>
      <c r="BQK306" s="5"/>
      <c r="BQL306" s="5"/>
      <c r="BQM306" s="5"/>
      <c r="BQN306" s="5"/>
      <c r="BQO306" s="223"/>
      <c r="BQP306" s="2"/>
      <c r="BQQ306" s="2"/>
      <c r="BQR306" s="5"/>
      <c r="BQS306" s="5"/>
      <c r="BQT306" s="5"/>
      <c r="BQU306" s="5"/>
      <c r="BQV306" s="5"/>
      <c r="BQW306" s="223"/>
      <c r="BQX306" s="2"/>
      <c r="BQY306" s="2"/>
      <c r="BQZ306" s="5"/>
      <c r="BRA306" s="5"/>
      <c r="BRB306" s="5"/>
      <c r="BRC306" s="5"/>
      <c r="BRD306" s="5"/>
      <c r="BRE306" s="223"/>
      <c r="BRF306" s="2"/>
      <c r="BRG306" s="2"/>
      <c r="BRH306" s="5"/>
      <c r="BRI306" s="5"/>
      <c r="BRJ306" s="5"/>
      <c r="BRK306" s="5"/>
      <c r="BRL306" s="5"/>
      <c r="BRM306" s="223"/>
      <c r="BRN306" s="2"/>
      <c r="BRO306" s="2"/>
      <c r="BRP306" s="5"/>
      <c r="BRQ306" s="5"/>
      <c r="BRR306" s="5"/>
      <c r="BRS306" s="5"/>
      <c r="BRT306" s="5"/>
      <c r="BRU306" s="223"/>
      <c r="BRV306" s="2"/>
      <c r="BRW306" s="2"/>
      <c r="BRX306" s="5"/>
      <c r="BRY306" s="5"/>
      <c r="BRZ306" s="5"/>
      <c r="BSA306" s="5"/>
      <c r="BSB306" s="5"/>
      <c r="BSC306" s="223"/>
      <c r="BSD306" s="2"/>
      <c r="BSE306" s="2"/>
      <c r="BSF306" s="5"/>
      <c r="BSG306" s="5"/>
      <c r="BSH306" s="5"/>
      <c r="BSI306" s="5"/>
      <c r="BSJ306" s="5"/>
      <c r="BSK306" s="223"/>
      <c r="BSL306" s="2"/>
      <c r="BSM306" s="2"/>
      <c r="BSN306" s="5"/>
      <c r="BSO306" s="5"/>
      <c r="BSP306" s="5"/>
      <c r="BSQ306" s="5"/>
      <c r="BSR306" s="5"/>
      <c r="BSS306" s="223"/>
      <c r="BST306" s="2"/>
      <c r="BSU306" s="2"/>
      <c r="BSV306" s="5"/>
      <c r="BSW306" s="5"/>
      <c r="BSX306" s="5"/>
      <c r="BSY306" s="5"/>
      <c r="BSZ306" s="5"/>
      <c r="BTA306" s="223"/>
      <c r="BTB306" s="2"/>
      <c r="BTC306" s="2"/>
      <c r="BTD306" s="5"/>
      <c r="BTE306" s="5"/>
      <c r="BTF306" s="5"/>
      <c r="BTG306" s="5"/>
      <c r="BTH306" s="5"/>
      <c r="BTI306" s="223"/>
      <c r="BTJ306" s="2"/>
      <c r="BTK306" s="2"/>
      <c r="BTL306" s="5"/>
      <c r="BTM306" s="5"/>
      <c r="BTN306" s="5"/>
      <c r="BTO306" s="5"/>
      <c r="BTP306" s="5"/>
      <c r="BTQ306" s="223"/>
      <c r="BTR306" s="2"/>
      <c r="BTS306" s="2"/>
      <c r="BTT306" s="5"/>
      <c r="BTU306" s="5"/>
      <c r="BTV306" s="5"/>
      <c r="BTW306" s="5"/>
      <c r="BTX306" s="5"/>
      <c r="BTY306" s="223"/>
      <c r="BTZ306" s="2"/>
      <c r="BUA306" s="2"/>
      <c r="BUB306" s="5"/>
      <c r="BUC306" s="5"/>
      <c r="BUD306" s="5"/>
      <c r="BUE306" s="5"/>
      <c r="BUF306" s="5"/>
      <c r="BUG306" s="223"/>
      <c r="BUH306" s="2"/>
      <c r="BUI306" s="2"/>
      <c r="BUJ306" s="5"/>
      <c r="BUK306" s="5"/>
      <c r="BUL306" s="5"/>
      <c r="BUM306" s="5"/>
      <c r="BUN306" s="5"/>
      <c r="BUO306" s="223"/>
      <c r="BUP306" s="2"/>
      <c r="BUQ306" s="2"/>
      <c r="BUR306" s="5"/>
      <c r="BUS306" s="5"/>
      <c r="BUT306" s="5"/>
      <c r="BUU306" s="5"/>
      <c r="BUV306" s="5"/>
      <c r="BUW306" s="223"/>
      <c r="BUX306" s="2"/>
      <c r="BUY306" s="2"/>
      <c r="BUZ306" s="5"/>
      <c r="BVA306" s="5"/>
      <c r="BVB306" s="5"/>
      <c r="BVC306" s="5"/>
      <c r="BVD306" s="5"/>
      <c r="BVE306" s="223"/>
      <c r="BVF306" s="2"/>
      <c r="BVG306" s="2"/>
      <c r="BVH306" s="5"/>
      <c r="BVI306" s="5"/>
      <c r="BVJ306" s="5"/>
      <c r="BVK306" s="5"/>
      <c r="BVL306" s="5"/>
      <c r="BVM306" s="223"/>
      <c r="BVN306" s="2"/>
      <c r="BVO306" s="2"/>
      <c r="BVP306" s="5"/>
      <c r="BVQ306" s="5"/>
      <c r="BVR306" s="5"/>
      <c r="BVS306" s="5"/>
      <c r="BVT306" s="5"/>
      <c r="BVU306" s="223"/>
      <c r="BVV306" s="2"/>
      <c r="BVW306" s="2"/>
      <c r="BVX306" s="5"/>
      <c r="BVY306" s="5"/>
      <c r="BVZ306" s="5"/>
      <c r="BWA306" s="5"/>
      <c r="BWB306" s="5"/>
      <c r="BWC306" s="223"/>
      <c r="BWD306" s="2"/>
      <c r="BWE306" s="2"/>
      <c r="BWF306" s="5"/>
      <c r="BWG306" s="5"/>
      <c r="BWH306" s="5"/>
      <c r="BWI306" s="5"/>
      <c r="BWJ306" s="5"/>
      <c r="BWK306" s="223"/>
      <c r="BWL306" s="2"/>
      <c r="BWM306" s="2"/>
      <c r="BWN306" s="5"/>
      <c r="BWO306" s="5"/>
      <c r="BWP306" s="5"/>
      <c r="BWQ306" s="5"/>
      <c r="BWR306" s="5"/>
      <c r="BWS306" s="223"/>
      <c r="BWT306" s="2"/>
      <c r="BWU306" s="2"/>
      <c r="BWV306" s="5"/>
      <c r="BWW306" s="5"/>
      <c r="BWX306" s="5"/>
      <c r="BWY306" s="5"/>
      <c r="BWZ306" s="5"/>
      <c r="BXA306" s="223"/>
      <c r="BXB306" s="2"/>
      <c r="BXC306" s="2"/>
      <c r="BXD306" s="5"/>
      <c r="BXE306" s="5"/>
      <c r="BXF306" s="5"/>
      <c r="BXG306" s="5"/>
      <c r="BXH306" s="5"/>
      <c r="BXI306" s="223"/>
      <c r="BXJ306" s="2"/>
      <c r="BXK306" s="2"/>
      <c r="BXL306" s="5"/>
      <c r="BXM306" s="5"/>
      <c r="BXN306" s="5"/>
      <c r="BXO306" s="5"/>
      <c r="BXP306" s="5"/>
      <c r="BXQ306" s="223"/>
      <c r="BXR306" s="2"/>
      <c r="BXS306" s="2"/>
      <c r="BXT306" s="5"/>
      <c r="BXU306" s="5"/>
      <c r="BXV306" s="5"/>
      <c r="BXW306" s="5"/>
      <c r="BXX306" s="5"/>
      <c r="BXY306" s="223"/>
      <c r="BXZ306" s="2"/>
      <c r="BYA306" s="2"/>
      <c r="BYB306" s="5"/>
      <c r="BYC306" s="5"/>
      <c r="BYD306" s="5"/>
      <c r="BYE306" s="5"/>
      <c r="BYF306" s="5"/>
      <c r="BYG306" s="223"/>
      <c r="BYH306" s="2"/>
      <c r="BYI306" s="2"/>
      <c r="BYJ306" s="5"/>
      <c r="BYK306" s="5"/>
      <c r="BYL306" s="5"/>
      <c r="BYM306" s="5"/>
      <c r="BYN306" s="5"/>
      <c r="BYO306" s="223"/>
      <c r="BYP306" s="2"/>
      <c r="BYQ306" s="2"/>
      <c r="BYR306" s="5"/>
      <c r="BYS306" s="5"/>
      <c r="BYT306" s="5"/>
      <c r="BYU306" s="5"/>
      <c r="BYV306" s="5"/>
      <c r="BYW306" s="223"/>
      <c r="BYX306" s="2"/>
      <c r="BYY306" s="2"/>
      <c r="BYZ306" s="5"/>
      <c r="BZA306" s="5"/>
      <c r="BZB306" s="5"/>
      <c r="BZC306" s="5"/>
      <c r="BZD306" s="5"/>
      <c r="BZE306" s="223"/>
      <c r="BZF306" s="2"/>
      <c r="BZG306" s="2"/>
      <c r="BZH306" s="5"/>
      <c r="BZI306" s="5"/>
      <c r="BZJ306" s="5"/>
      <c r="BZK306" s="5"/>
      <c r="BZL306" s="5"/>
      <c r="BZM306" s="223"/>
      <c r="BZN306" s="2"/>
      <c r="BZO306" s="2"/>
      <c r="BZP306" s="5"/>
      <c r="BZQ306" s="5"/>
      <c r="BZR306" s="5"/>
      <c r="BZS306" s="5"/>
      <c r="BZT306" s="5"/>
      <c r="BZU306" s="223"/>
      <c r="BZV306" s="2"/>
      <c r="BZW306" s="2"/>
      <c r="BZX306" s="5"/>
      <c r="BZY306" s="5"/>
      <c r="BZZ306" s="5"/>
      <c r="CAA306" s="5"/>
      <c r="CAB306" s="5"/>
      <c r="CAC306" s="223"/>
      <c r="CAD306" s="2"/>
      <c r="CAE306" s="2"/>
      <c r="CAF306" s="5"/>
      <c r="CAG306" s="5"/>
      <c r="CAH306" s="5"/>
      <c r="CAI306" s="5"/>
      <c r="CAJ306" s="5"/>
      <c r="CAK306" s="223"/>
      <c r="CAL306" s="2"/>
      <c r="CAM306" s="2"/>
      <c r="CAN306" s="5"/>
      <c r="CAO306" s="5"/>
      <c r="CAP306" s="5"/>
      <c r="CAQ306" s="5"/>
      <c r="CAR306" s="5"/>
      <c r="CAS306" s="223"/>
      <c r="CAT306" s="2"/>
      <c r="CAU306" s="2"/>
      <c r="CAV306" s="5"/>
      <c r="CAW306" s="5"/>
      <c r="CAX306" s="5"/>
      <c r="CAY306" s="5"/>
      <c r="CAZ306" s="5"/>
      <c r="CBA306" s="223"/>
      <c r="CBB306" s="2"/>
      <c r="CBC306" s="2"/>
      <c r="CBD306" s="5"/>
      <c r="CBE306" s="5"/>
      <c r="CBF306" s="5"/>
      <c r="CBG306" s="5"/>
      <c r="CBH306" s="5"/>
      <c r="CBI306" s="223"/>
      <c r="CBJ306" s="2"/>
      <c r="CBK306" s="2"/>
      <c r="CBL306" s="5"/>
      <c r="CBM306" s="5"/>
      <c r="CBN306" s="5"/>
      <c r="CBO306" s="5"/>
      <c r="CBP306" s="5"/>
      <c r="CBQ306" s="223"/>
      <c r="CBR306" s="2"/>
      <c r="CBS306" s="2"/>
      <c r="CBT306" s="5"/>
      <c r="CBU306" s="5"/>
      <c r="CBV306" s="5"/>
      <c r="CBW306" s="5"/>
      <c r="CBX306" s="5"/>
      <c r="CBY306" s="223"/>
      <c r="CBZ306" s="2"/>
      <c r="CCA306" s="2"/>
      <c r="CCB306" s="5"/>
      <c r="CCC306" s="5"/>
      <c r="CCD306" s="5"/>
      <c r="CCE306" s="5"/>
      <c r="CCF306" s="5"/>
      <c r="CCG306" s="223"/>
      <c r="CCH306" s="2"/>
      <c r="CCI306" s="2"/>
      <c r="CCJ306" s="5"/>
      <c r="CCK306" s="5"/>
      <c r="CCL306" s="5"/>
      <c r="CCM306" s="5"/>
      <c r="CCN306" s="5"/>
      <c r="CCO306" s="223"/>
      <c r="CCP306" s="2"/>
      <c r="CCQ306" s="2"/>
      <c r="CCR306" s="5"/>
      <c r="CCS306" s="5"/>
      <c r="CCT306" s="5"/>
      <c r="CCU306" s="5"/>
      <c r="CCV306" s="5"/>
      <c r="CCW306" s="223"/>
      <c r="CCX306" s="2"/>
      <c r="CCY306" s="2"/>
      <c r="CCZ306" s="5"/>
      <c r="CDA306" s="5"/>
      <c r="CDB306" s="5"/>
      <c r="CDC306" s="5"/>
      <c r="CDD306" s="5"/>
      <c r="CDE306" s="223"/>
      <c r="CDF306" s="2"/>
      <c r="CDG306" s="2"/>
      <c r="CDH306" s="5"/>
      <c r="CDI306" s="5"/>
      <c r="CDJ306" s="5"/>
      <c r="CDK306" s="5"/>
      <c r="CDL306" s="5"/>
      <c r="CDM306" s="223"/>
      <c r="CDN306" s="2"/>
      <c r="CDO306" s="2"/>
      <c r="CDP306" s="5"/>
      <c r="CDQ306" s="5"/>
      <c r="CDR306" s="5"/>
      <c r="CDS306" s="5"/>
      <c r="CDT306" s="5"/>
      <c r="CDU306" s="223"/>
      <c r="CDV306" s="2"/>
      <c r="CDW306" s="2"/>
      <c r="CDX306" s="5"/>
      <c r="CDY306" s="5"/>
      <c r="CDZ306" s="5"/>
      <c r="CEA306" s="5"/>
      <c r="CEB306" s="5"/>
      <c r="CEC306" s="223"/>
      <c r="CED306" s="2"/>
      <c r="CEE306" s="2"/>
      <c r="CEF306" s="5"/>
      <c r="CEG306" s="5"/>
      <c r="CEH306" s="5"/>
      <c r="CEI306" s="5"/>
      <c r="CEJ306" s="5"/>
      <c r="CEK306" s="223"/>
      <c r="CEL306" s="2"/>
      <c r="CEM306" s="2"/>
      <c r="CEN306" s="5"/>
      <c r="CEO306" s="5"/>
      <c r="CEP306" s="5"/>
      <c r="CEQ306" s="5"/>
      <c r="CER306" s="5"/>
      <c r="CES306" s="223"/>
      <c r="CET306" s="2"/>
      <c r="CEU306" s="2"/>
      <c r="CEV306" s="5"/>
      <c r="CEW306" s="5"/>
      <c r="CEX306" s="5"/>
      <c r="CEY306" s="5"/>
      <c r="CEZ306" s="5"/>
      <c r="CFA306" s="223"/>
      <c r="CFB306" s="2"/>
      <c r="CFC306" s="2"/>
      <c r="CFD306" s="5"/>
      <c r="CFE306" s="5"/>
      <c r="CFF306" s="5"/>
      <c r="CFG306" s="5"/>
      <c r="CFH306" s="5"/>
      <c r="CFI306" s="223"/>
      <c r="CFJ306" s="2"/>
      <c r="CFK306" s="2"/>
      <c r="CFL306" s="5"/>
      <c r="CFM306" s="5"/>
      <c r="CFN306" s="5"/>
      <c r="CFO306" s="5"/>
      <c r="CFP306" s="5"/>
      <c r="CFQ306" s="223"/>
      <c r="CFR306" s="2"/>
      <c r="CFS306" s="2"/>
      <c r="CFT306" s="5"/>
      <c r="CFU306" s="5"/>
      <c r="CFV306" s="5"/>
      <c r="CFW306" s="5"/>
      <c r="CFX306" s="5"/>
      <c r="CFY306" s="223"/>
      <c r="CFZ306" s="2"/>
      <c r="CGA306" s="2"/>
      <c r="CGB306" s="5"/>
      <c r="CGC306" s="5"/>
      <c r="CGD306" s="5"/>
      <c r="CGE306" s="5"/>
      <c r="CGF306" s="5"/>
      <c r="CGG306" s="223"/>
      <c r="CGH306" s="2"/>
      <c r="CGI306" s="2"/>
      <c r="CGJ306" s="5"/>
      <c r="CGK306" s="5"/>
      <c r="CGL306" s="5"/>
      <c r="CGM306" s="5"/>
      <c r="CGN306" s="5"/>
      <c r="CGO306" s="223"/>
      <c r="CGP306" s="2"/>
      <c r="CGQ306" s="2"/>
      <c r="CGR306" s="5"/>
      <c r="CGS306" s="5"/>
      <c r="CGT306" s="5"/>
      <c r="CGU306" s="5"/>
      <c r="CGV306" s="5"/>
      <c r="CGW306" s="223"/>
      <c r="CGX306" s="2"/>
      <c r="CGY306" s="2"/>
      <c r="CGZ306" s="5"/>
      <c r="CHA306" s="5"/>
      <c r="CHB306" s="5"/>
      <c r="CHC306" s="5"/>
      <c r="CHD306" s="5"/>
      <c r="CHE306" s="223"/>
      <c r="CHF306" s="2"/>
      <c r="CHG306" s="2"/>
      <c r="CHH306" s="5"/>
      <c r="CHI306" s="5"/>
      <c r="CHJ306" s="5"/>
      <c r="CHK306" s="5"/>
      <c r="CHL306" s="5"/>
      <c r="CHM306" s="223"/>
      <c r="CHN306" s="2"/>
      <c r="CHO306" s="2"/>
      <c r="CHP306" s="5"/>
      <c r="CHQ306" s="5"/>
      <c r="CHR306" s="5"/>
      <c r="CHS306" s="5"/>
      <c r="CHT306" s="5"/>
      <c r="CHU306" s="223"/>
      <c r="CHV306" s="2"/>
      <c r="CHW306" s="2"/>
      <c r="CHX306" s="5"/>
      <c r="CHY306" s="5"/>
      <c r="CHZ306" s="5"/>
      <c r="CIA306" s="5"/>
      <c r="CIB306" s="5"/>
      <c r="CIC306" s="223"/>
      <c r="CID306" s="2"/>
      <c r="CIE306" s="2"/>
      <c r="CIF306" s="5"/>
      <c r="CIG306" s="5"/>
      <c r="CIH306" s="5"/>
      <c r="CII306" s="5"/>
      <c r="CIJ306" s="5"/>
      <c r="CIK306" s="223"/>
      <c r="CIL306" s="2"/>
      <c r="CIM306" s="2"/>
      <c r="CIN306" s="5"/>
      <c r="CIO306" s="5"/>
      <c r="CIP306" s="5"/>
      <c r="CIQ306" s="5"/>
      <c r="CIR306" s="5"/>
      <c r="CIS306" s="223"/>
      <c r="CIT306" s="2"/>
      <c r="CIU306" s="2"/>
      <c r="CIV306" s="5"/>
      <c r="CIW306" s="5"/>
      <c r="CIX306" s="5"/>
      <c r="CIY306" s="5"/>
      <c r="CIZ306" s="5"/>
      <c r="CJA306" s="223"/>
      <c r="CJB306" s="2"/>
      <c r="CJC306" s="2"/>
      <c r="CJD306" s="5"/>
      <c r="CJE306" s="5"/>
      <c r="CJF306" s="5"/>
      <c r="CJG306" s="5"/>
      <c r="CJH306" s="5"/>
      <c r="CJI306" s="223"/>
      <c r="CJJ306" s="2"/>
      <c r="CJK306" s="2"/>
      <c r="CJL306" s="5"/>
      <c r="CJM306" s="5"/>
      <c r="CJN306" s="5"/>
      <c r="CJO306" s="5"/>
      <c r="CJP306" s="5"/>
      <c r="CJQ306" s="223"/>
      <c r="CJR306" s="2"/>
      <c r="CJS306" s="2"/>
      <c r="CJT306" s="5"/>
      <c r="CJU306" s="5"/>
      <c r="CJV306" s="5"/>
      <c r="CJW306" s="5"/>
      <c r="CJX306" s="5"/>
      <c r="CJY306" s="223"/>
      <c r="CJZ306" s="2"/>
      <c r="CKA306" s="2"/>
      <c r="CKB306" s="5"/>
      <c r="CKC306" s="5"/>
      <c r="CKD306" s="5"/>
      <c r="CKE306" s="5"/>
      <c r="CKF306" s="5"/>
      <c r="CKG306" s="223"/>
      <c r="CKH306" s="2"/>
      <c r="CKI306" s="2"/>
      <c r="CKJ306" s="5"/>
      <c r="CKK306" s="5"/>
      <c r="CKL306" s="5"/>
      <c r="CKM306" s="5"/>
      <c r="CKN306" s="5"/>
      <c r="CKO306" s="223"/>
      <c r="CKP306" s="2"/>
      <c r="CKQ306" s="2"/>
      <c r="CKR306" s="5"/>
      <c r="CKS306" s="5"/>
      <c r="CKT306" s="5"/>
      <c r="CKU306" s="5"/>
      <c r="CKV306" s="5"/>
      <c r="CKW306" s="223"/>
      <c r="CKX306" s="2"/>
      <c r="CKY306" s="2"/>
      <c r="CKZ306" s="5"/>
      <c r="CLA306" s="5"/>
      <c r="CLB306" s="5"/>
      <c r="CLC306" s="5"/>
      <c r="CLD306" s="5"/>
      <c r="CLE306" s="223"/>
      <c r="CLF306" s="2"/>
      <c r="CLG306" s="2"/>
      <c r="CLH306" s="5"/>
      <c r="CLI306" s="5"/>
      <c r="CLJ306" s="5"/>
      <c r="CLK306" s="5"/>
      <c r="CLL306" s="5"/>
      <c r="CLM306" s="223"/>
      <c r="CLN306" s="2"/>
      <c r="CLO306" s="2"/>
      <c r="CLP306" s="5"/>
      <c r="CLQ306" s="5"/>
      <c r="CLR306" s="5"/>
      <c r="CLS306" s="5"/>
      <c r="CLT306" s="5"/>
      <c r="CLU306" s="223"/>
      <c r="CLV306" s="2"/>
      <c r="CLW306" s="2"/>
      <c r="CLX306" s="5"/>
      <c r="CLY306" s="5"/>
      <c r="CLZ306" s="5"/>
      <c r="CMA306" s="5"/>
      <c r="CMB306" s="5"/>
      <c r="CMC306" s="223"/>
      <c r="CMD306" s="2"/>
      <c r="CME306" s="2"/>
      <c r="CMF306" s="5"/>
      <c r="CMG306" s="5"/>
      <c r="CMH306" s="5"/>
      <c r="CMI306" s="5"/>
      <c r="CMJ306" s="5"/>
      <c r="CMK306" s="223"/>
      <c r="CML306" s="2"/>
      <c r="CMM306" s="2"/>
      <c r="CMN306" s="5"/>
      <c r="CMO306" s="5"/>
      <c r="CMP306" s="5"/>
      <c r="CMQ306" s="5"/>
      <c r="CMR306" s="5"/>
      <c r="CMS306" s="223"/>
      <c r="CMT306" s="2"/>
      <c r="CMU306" s="2"/>
      <c r="CMV306" s="5"/>
      <c r="CMW306" s="5"/>
      <c r="CMX306" s="5"/>
      <c r="CMY306" s="5"/>
      <c r="CMZ306" s="5"/>
      <c r="CNA306" s="223"/>
      <c r="CNB306" s="2"/>
      <c r="CNC306" s="2"/>
      <c r="CND306" s="5"/>
      <c r="CNE306" s="5"/>
      <c r="CNF306" s="5"/>
      <c r="CNG306" s="5"/>
      <c r="CNH306" s="5"/>
      <c r="CNI306" s="223"/>
      <c r="CNJ306" s="2"/>
      <c r="CNK306" s="2"/>
      <c r="CNL306" s="5"/>
      <c r="CNM306" s="5"/>
      <c r="CNN306" s="5"/>
      <c r="CNO306" s="5"/>
      <c r="CNP306" s="5"/>
      <c r="CNQ306" s="223"/>
      <c r="CNR306" s="2"/>
      <c r="CNS306" s="2"/>
      <c r="CNT306" s="5"/>
      <c r="CNU306" s="5"/>
      <c r="CNV306" s="5"/>
      <c r="CNW306" s="5"/>
      <c r="CNX306" s="5"/>
      <c r="CNY306" s="223"/>
      <c r="CNZ306" s="2"/>
      <c r="COA306" s="2"/>
      <c r="COB306" s="5"/>
      <c r="COC306" s="5"/>
      <c r="COD306" s="5"/>
      <c r="COE306" s="5"/>
      <c r="COF306" s="5"/>
      <c r="COG306" s="223"/>
      <c r="COH306" s="2"/>
      <c r="COI306" s="2"/>
      <c r="COJ306" s="5"/>
      <c r="COK306" s="5"/>
      <c r="COL306" s="5"/>
      <c r="COM306" s="5"/>
      <c r="CON306" s="5"/>
      <c r="COO306" s="223"/>
      <c r="COP306" s="2"/>
      <c r="COQ306" s="2"/>
      <c r="COR306" s="5"/>
      <c r="COS306" s="5"/>
      <c r="COT306" s="5"/>
      <c r="COU306" s="5"/>
      <c r="COV306" s="5"/>
      <c r="COW306" s="223"/>
      <c r="COX306" s="2"/>
      <c r="COY306" s="2"/>
      <c r="COZ306" s="5"/>
      <c r="CPA306" s="5"/>
      <c r="CPB306" s="5"/>
      <c r="CPC306" s="5"/>
      <c r="CPD306" s="5"/>
      <c r="CPE306" s="223"/>
      <c r="CPF306" s="2"/>
      <c r="CPG306" s="2"/>
      <c r="CPH306" s="5"/>
      <c r="CPI306" s="5"/>
      <c r="CPJ306" s="5"/>
      <c r="CPK306" s="5"/>
      <c r="CPL306" s="5"/>
      <c r="CPM306" s="223"/>
      <c r="CPN306" s="2"/>
      <c r="CPO306" s="2"/>
      <c r="CPP306" s="5"/>
      <c r="CPQ306" s="5"/>
      <c r="CPR306" s="5"/>
      <c r="CPS306" s="5"/>
      <c r="CPT306" s="5"/>
      <c r="CPU306" s="223"/>
      <c r="CPV306" s="2"/>
      <c r="CPW306" s="2"/>
      <c r="CPX306" s="5"/>
      <c r="CPY306" s="5"/>
      <c r="CPZ306" s="5"/>
      <c r="CQA306" s="5"/>
      <c r="CQB306" s="5"/>
      <c r="CQC306" s="223"/>
      <c r="CQD306" s="2"/>
      <c r="CQE306" s="2"/>
      <c r="CQF306" s="5"/>
      <c r="CQG306" s="5"/>
      <c r="CQH306" s="5"/>
      <c r="CQI306" s="5"/>
      <c r="CQJ306" s="5"/>
      <c r="CQK306" s="223"/>
      <c r="CQL306" s="2"/>
      <c r="CQM306" s="2"/>
      <c r="CQN306" s="5"/>
      <c r="CQO306" s="5"/>
      <c r="CQP306" s="5"/>
      <c r="CQQ306" s="5"/>
      <c r="CQR306" s="5"/>
      <c r="CQS306" s="223"/>
      <c r="CQT306" s="2"/>
      <c r="CQU306" s="2"/>
      <c r="CQV306" s="5"/>
      <c r="CQW306" s="5"/>
      <c r="CQX306" s="5"/>
      <c r="CQY306" s="5"/>
      <c r="CQZ306" s="5"/>
      <c r="CRA306" s="223"/>
      <c r="CRB306" s="2"/>
      <c r="CRC306" s="2"/>
      <c r="CRD306" s="5"/>
      <c r="CRE306" s="5"/>
      <c r="CRF306" s="5"/>
      <c r="CRG306" s="5"/>
      <c r="CRH306" s="5"/>
      <c r="CRI306" s="223"/>
      <c r="CRJ306" s="2"/>
      <c r="CRK306" s="2"/>
      <c r="CRL306" s="5"/>
      <c r="CRM306" s="5"/>
      <c r="CRN306" s="5"/>
      <c r="CRO306" s="5"/>
      <c r="CRP306" s="5"/>
      <c r="CRQ306" s="223"/>
      <c r="CRR306" s="2"/>
      <c r="CRS306" s="2"/>
      <c r="CRT306" s="5"/>
      <c r="CRU306" s="5"/>
      <c r="CRV306" s="5"/>
      <c r="CRW306" s="5"/>
      <c r="CRX306" s="5"/>
      <c r="CRY306" s="223"/>
      <c r="CRZ306" s="2"/>
      <c r="CSA306" s="2"/>
      <c r="CSB306" s="5"/>
      <c r="CSC306" s="5"/>
      <c r="CSD306" s="5"/>
      <c r="CSE306" s="5"/>
      <c r="CSF306" s="5"/>
      <c r="CSG306" s="223"/>
      <c r="CSH306" s="2"/>
      <c r="CSI306" s="2"/>
      <c r="CSJ306" s="5"/>
      <c r="CSK306" s="5"/>
      <c r="CSL306" s="5"/>
      <c r="CSM306" s="5"/>
      <c r="CSN306" s="5"/>
      <c r="CSO306" s="223"/>
      <c r="CSP306" s="2"/>
      <c r="CSQ306" s="2"/>
      <c r="CSR306" s="5"/>
      <c r="CSS306" s="5"/>
      <c r="CST306" s="5"/>
      <c r="CSU306" s="5"/>
      <c r="CSV306" s="5"/>
      <c r="CSW306" s="223"/>
      <c r="CSX306" s="2"/>
      <c r="CSY306" s="2"/>
      <c r="CSZ306" s="5"/>
      <c r="CTA306" s="5"/>
      <c r="CTB306" s="5"/>
      <c r="CTC306" s="5"/>
      <c r="CTD306" s="5"/>
      <c r="CTE306" s="223"/>
      <c r="CTF306" s="2"/>
      <c r="CTG306" s="2"/>
      <c r="CTH306" s="5"/>
      <c r="CTI306" s="5"/>
      <c r="CTJ306" s="5"/>
      <c r="CTK306" s="5"/>
      <c r="CTL306" s="5"/>
      <c r="CTM306" s="223"/>
      <c r="CTN306" s="2"/>
      <c r="CTO306" s="2"/>
      <c r="CTP306" s="5"/>
      <c r="CTQ306" s="5"/>
      <c r="CTR306" s="5"/>
      <c r="CTS306" s="5"/>
      <c r="CTT306" s="5"/>
      <c r="CTU306" s="223"/>
      <c r="CTV306" s="2"/>
      <c r="CTW306" s="2"/>
      <c r="CTX306" s="5"/>
      <c r="CTY306" s="5"/>
      <c r="CTZ306" s="5"/>
      <c r="CUA306" s="5"/>
      <c r="CUB306" s="5"/>
      <c r="CUC306" s="223"/>
      <c r="CUD306" s="2"/>
      <c r="CUE306" s="2"/>
      <c r="CUF306" s="5"/>
      <c r="CUG306" s="5"/>
      <c r="CUH306" s="5"/>
      <c r="CUI306" s="5"/>
      <c r="CUJ306" s="5"/>
      <c r="CUK306" s="223"/>
      <c r="CUL306" s="2"/>
      <c r="CUM306" s="2"/>
      <c r="CUN306" s="5"/>
      <c r="CUO306" s="5"/>
      <c r="CUP306" s="5"/>
      <c r="CUQ306" s="5"/>
      <c r="CUR306" s="5"/>
      <c r="CUS306" s="223"/>
      <c r="CUT306" s="2"/>
      <c r="CUU306" s="2"/>
      <c r="CUV306" s="5"/>
      <c r="CUW306" s="5"/>
      <c r="CUX306" s="5"/>
      <c r="CUY306" s="5"/>
      <c r="CUZ306" s="5"/>
      <c r="CVA306" s="223"/>
      <c r="CVB306" s="2"/>
      <c r="CVC306" s="2"/>
      <c r="CVD306" s="5"/>
      <c r="CVE306" s="5"/>
      <c r="CVF306" s="5"/>
      <c r="CVG306" s="5"/>
      <c r="CVH306" s="5"/>
      <c r="CVI306" s="223"/>
      <c r="CVJ306" s="2"/>
      <c r="CVK306" s="2"/>
      <c r="CVL306" s="5"/>
      <c r="CVM306" s="5"/>
      <c r="CVN306" s="5"/>
      <c r="CVO306" s="5"/>
      <c r="CVP306" s="5"/>
      <c r="CVQ306" s="223"/>
      <c r="CVR306" s="2"/>
      <c r="CVS306" s="2"/>
      <c r="CVT306" s="5"/>
      <c r="CVU306" s="5"/>
      <c r="CVV306" s="5"/>
      <c r="CVW306" s="5"/>
      <c r="CVX306" s="5"/>
      <c r="CVY306" s="223"/>
      <c r="CVZ306" s="2"/>
      <c r="CWA306" s="2"/>
      <c r="CWB306" s="5"/>
      <c r="CWC306" s="5"/>
      <c r="CWD306" s="5"/>
      <c r="CWE306" s="5"/>
      <c r="CWF306" s="5"/>
      <c r="CWG306" s="223"/>
      <c r="CWH306" s="2"/>
      <c r="CWI306" s="2"/>
      <c r="CWJ306" s="5"/>
      <c r="CWK306" s="5"/>
      <c r="CWL306" s="5"/>
      <c r="CWM306" s="5"/>
      <c r="CWN306" s="5"/>
      <c r="CWO306" s="223"/>
      <c r="CWP306" s="2"/>
      <c r="CWQ306" s="2"/>
      <c r="CWR306" s="5"/>
      <c r="CWS306" s="5"/>
      <c r="CWT306" s="5"/>
      <c r="CWU306" s="5"/>
      <c r="CWV306" s="5"/>
      <c r="CWW306" s="223"/>
      <c r="CWX306" s="2"/>
      <c r="CWY306" s="2"/>
      <c r="CWZ306" s="5"/>
      <c r="CXA306" s="5"/>
      <c r="CXB306" s="5"/>
      <c r="CXC306" s="5"/>
      <c r="CXD306" s="5"/>
      <c r="CXE306" s="223"/>
      <c r="CXF306" s="2"/>
      <c r="CXG306" s="2"/>
      <c r="CXH306" s="5"/>
      <c r="CXI306" s="5"/>
      <c r="CXJ306" s="5"/>
      <c r="CXK306" s="5"/>
      <c r="CXL306" s="5"/>
      <c r="CXM306" s="223"/>
      <c r="CXN306" s="2"/>
      <c r="CXO306" s="2"/>
      <c r="CXP306" s="5"/>
      <c r="CXQ306" s="5"/>
      <c r="CXR306" s="5"/>
      <c r="CXS306" s="5"/>
      <c r="CXT306" s="5"/>
      <c r="CXU306" s="223"/>
      <c r="CXV306" s="2"/>
      <c r="CXW306" s="2"/>
      <c r="CXX306" s="5"/>
      <c r="CXY306" s="5"/>
      <c r="CXZ306" s="5"/>
      <c r="CYA306" s="5"/>
      <c r="CYB306" s="5"/>
      <c r="CYC306" s="223"/>
      <c r="CYD306" s="2"/>
      <c r="CYE306" s="2"/>
      <c r="CYF306" s="5"/>
      <c r="CYG306" s="5"/>
      <c r="CYH306" s="5"/>
      <c r="CYI306" s="5"/>
      <c r="CYJ306" s="5"/>
      <c r="CYK306" s="223"/>
      <c r="CYL306" s="2"/>
      <c r="CYM306" s="2"/>
      <c r="CYN306" s="5"/>
      <c r="CYO306" s="5"/>
      <c r="CYP306" s="5"/>
      <c r="CYQ306" s="5"/>
      <c r="CYR306" s="5"/>
      <c r="CYS306" s="223"/>
      <c r="CYT306" s="2"/>
      <c r="CYU306" s="2"/>
      <c r="CYV306" s="5"/>
      <c r="CYW306" s="5"/>
      <c r="CYX306" s="5"/>
      <c r="CYY306" s="5"/>
      <c r="CYZ306" s="5"/>
      <c r="CZA306" s="223"/>
      <c r="CZB306" s="2"/>
      <c r="CZC306" s="2"/>
      <c r="CZD306" s="5"/>
      <c r="CZE306" s="5"/>
      <c r="CZF306" s="5"/>
      <c r="CZG306" s="5"/>
      <c r="CZH306" s="5"/>
      <c r="CZI306" s="223"/>
      <c r="CZJ306" s="2"/>
      <c r="CZK306" s="2"/>
      <c r="CZL306" s="5"/>
      <c r="CZM306" s="5"/>
      <c r="CZN306" s="5"/>
      <c r="CZO306" s="5"/>
      <c r="CZP306" s="5"/>
      <c r="CZQ306" s="223"/>
      <c r="CZR306" s="2"/>
      <c r="CZS306" s="2"/>
      <c r="CZT306" s="5"/>
      <c r="CZU306" s="5"/>
      <c r="CZV306" s="5"/>
      <c r="CZW306" s="5"/>
      <c r="CZX306" s="5"/>
      <c r="CZY306" s="223"/>
      <c r="CZZ306" s="2"/>
      <c r="DAA306" s="2"/>
      <c r="DAB306" s="5"/>
      <c r="DAC306" s="5"/>
      <c r="DAD306" s="5"/>
      <c r="DAE306" s="5"/>
      <c r="DAF306" s="5"/>
      <c r="DAG306" s="223"/>
      <c r="DAH306" s="2"/>
      <c r="DAI306" s="2"/>
      <c r="DAJ306" s="5"/>
      <c r="DAK306" s="5"/>
      <c r="DAL306" s="5"/>
      <c r="DAM306" s="5"/>
      <c r="DAN306" s="5"/>
      <c r="DAO306" s="223"/>
      <c r="DAP306" s="2"/>
      <c r="DAQ306" s="2"/>
      <c r="DAR306" s="5"/>
      <c r="DAS306" s="5"/>
      <c r="DAT306" s="5"/>
      <c r="DAU306" s="5"/>
      <c r="DAV306" s="5"/>
      <c r="DAW306" s="223"/>
      <c r="DAX306" s="2"/>
      <c r="DAY306" s="2"/>
      <c r="DAZ306" s="5"/>
      <c r="DBA306" s="5"/>
      <c r="DBB306" s="5"/>
      <c r="DBC306" s="5"/>
      <c r="DBD306" s="5"/>
      <c r="DBE306" s="223"/>
      <c r="DBF306" s="2"/>
      <c r="DBG306" s="2"/>
      <c r="DBH306" s="5"/>
      <c r="DBI306" s="5"/>
      <c r="DBJ306" s="5"/>
      <c r="DBK306" s="5"/>
      <c r="DBL306" s="5"/>
      <c r="DBM306" s="223"/>
      <c r="DBN306" s="2"/>
      <c r="DBO306" s="2"/>
      <c r="DBP306" s="5"/>
      <c r="DBQ306" s="5"/>
      <c r="DBR306" s="5"/>
      <c r="DBS306" s="5"/>
      <c r="DBT306" s="5"/>
      <c r="DBU306" s="223"/>
      <c r="DBV306" s="2"/>
      <c r="DBW306" s="2"/>
      <c r="DBX306" s="5"/>
      <c r="DBY306" s="5"/>
      <c r="DBZ306" s="5"/>
      <c r="DCA306" s="5"/>
      <c r="DCB306" s="5"/>
      <c r="DCC306" s="223"/>
      <c r="DCD306" s="2"/>
      <c r="DCE306" s="2"/>
      <c r="DCF306" s="5"/>
      <c r="DCG306" s="5"/>
      <c r="DCH306" s="5"/>
      <c r="DCI306" s="5"/>
      <c r="DCJ306" s="5"/>
      <c r="DCK306" s="223"/>
      <c r="DCL306" s="2"/>
      <c r="DCM306" s="2"/>
      <c r="DCN306" s="5"/>
      <c r="DCO306" s="5"/>
      <c r="DCP306" s="5"/>
      <c r="DCQ306" s="5"/>
      <c r="DCR306" s="5"/>
      <c r="DCS306" s="223"/>
      <c r="DCT306" s="2"/>
      <c r="DCU306" s="2"/>
      <c r="DCV306" s="5"/>
      <c r="DCW306" s="5"/>
      <c r="DCX306" s="5"/>
      <c r="DCY306" s="5"/>
      <c r="DCZ306" s="5"/>
      <c r="DDA306" s="223"/>
      <c r="DDB306" s="2"/>
      <c r="DDC306" s="2"/>
      <c r="DDD306" s="5"/>
      <c r="DDE306" s="5"/>
      <c r="DDF306" s="5"/>
      <c r="DDG306" s="5"/>
      <c r="DDH306" s="5"/>
      <c r="DDI306" s="223"/>
      <c r="DDJ306" s="2"/>
      <c r="DDK306" s="2"/>
      <c r="DDL306" s="5"/>
      <c r="DDM306" s="5"/>
      <c r="DDN306" s="5"/>
      <c r="DDO306" s="5"/>
      <c r="DDP306" s="5"/>
      <c r="DDQ306" s="223"/>
      <c r="DDR306" s="2"/>
      <c r="DDS306" s="2"/>
      <c r="DDT306" s="5"/>
      <c r="DDU306" s="5"/>
      <c r="DDV306" s="5"/>
      <c r="DDW306" s="5"/>
      <c r="DDX306" s="5"/>
      <c r="DDY306" s="223"/>
      <c r="DDZ306" s="2"/>
      <c r="DEA306" s="2"/>
      <c r="DEB306" s="5"/>
      <c r="DEC306" s="5"/>
      <c r="DED306" s="5"/>
      <c r="DEE306" s="5"/>
      <c r="DEF306" s="5"/>
      <c r="DEG306" s="223"/>
      <c r="DEH306" s="2"/>
      <c r="DEI306" s="2"/>
      <c r="DEJ306" s="5"/>
      <c r="DEK306" s="5"/>
      <c r="DEL306" s="5"/>
      <c r="DEM306" s="5"/>
      <c r="DEN306" s="5"/>
      <c r="DEO306" s="223"/>
      <c r="DEP306" s="2"/>
      <c r="DEQ306" s="2"/>
      <c r="DER306" s="5"/>
      <c r="DES306" s="5"/>
      <c r="DET306" s="5"/>
      <c r="DEU306" s="5"/>
      <c r="DEV306" s="5"/>
      <c r="DEW306" s="223"/>
      <c r="DEX306" s="2"/>
      <c r="DEY306" s="2"/>
      <c r="DEZ306" s="5"/>
      <c r="DFA306" s="5"/>
      <c r="DFB306" s="5"/>
      <c r="DFC306" s="5"/>
      <c r="DFD306" s="5"/>
      <c r="DFE306" s="223"/>
      <c r="DFF306" s="2"/>
      <c r="DFG306" s="2"/>
      <c r="DFH306" s="5"/>
      <c r="DFI306" s="5"/>
      <c r="DFJ306" s="5"/>
      <c r="DFK306" s="5"/>
      <c r="DFL306" s="5"/>
      <c r="DFM306" s="223"/>
      <c r="DFN306" s="2"/>
      <c r="DFO306" s="2"/>
      <c r="DFP306" s="5"/>
      <c r="DFQ306" s="5"/>
      <c r="DFR306" s="5"/>
      <c r="DFS306" s="5"/>
      <c r="DFT306" s="5"/>
      <c r="DFU306" s="223"/>
      <c r="DFV306" s="2"/>
      <c r="DFW306" s="2"/>
      <c r="DFX306" s="5"/>
      <c r="DFY306" s="5"/>
      <c r="DFZ306" s="5"/>
      <c r="DGA306" s="5"/>
      <c r="DGB306" s="5"/>
      <c r="DGC306" s="223"/>
      <c r="DGD306" s="2"/>
      <c r="DGE306" s="2"/>
      <c r="DGF306" s="5"/>
      <c r="DGG306" s="5"/>
      <c r="DGH306" s="5"/>
      <c r="DGI306" s="5"/>
      <c r="DGJ306" s="5"/>
      <c r="DGK306" s="223"/>
      <c r="DGL306" s="2"/>
      <c r="DGM306" s="2"/>
      <c r="DGN306" s="5"/>
      <c r="DGO306" s="5"/>
      <c r="DGP306" s="5"/>
      <c r="DGQ306" s="5"/>
      <c r="DGR306" s="5"/>
      <c r="DGS306" s="223"/>
      <c r="DGT306" s="2"/>
      <c r="DGU306" s="2"/>
      <c r="DGV306" s="5"/>
      <c r="DGW306" s="5"/>
      <c r="DGX306" s="5"/>
      <c r="DGY306" s="5"/>
      <c r="DGZ306" s="5"/>
      <c r="DHA306" s="223"/>
      <c r="DHB306" s="2"/>
      <c r="DHC306" s="2"/>
      <c r="DHD306" s="5"/>
      <c r="DHE306" s="5"/>
      <c r="DHF306" s="5"/>
      <c r="DHG306" s="5"/>
      <c r="DHH306" s="5"/>
      <c r="DHI306" s="223"/>
      <c r="DHJ306" s="2"/>
      <c r="DHK306" s="2"/>
      <c r="DHL306" s="5"/>
      <c r="DHM306" s="5"/>
      <c r="DHN306" s="5"/>
      <c r="DHO306" s="5"/>
      <c r="DHP306" s="5"/>
      <c r="DHQ306" s="223"/>
      <c r="DHR306" s="2"/>
      <c r="DHS306" s="2"/>
      <c r="DHT306" s="5"/>
      <c r="DHU306" s="5"/>
      <c r="DHV306" s="5"/>
      <c r="DHW306" s="5"/>
      <c r="DHX306" s="5"/>
      <c r="DHY306" s="223"/>
      <c r="DHZ306" s="2"/>
      <c r="DIA306" s="2"/>
      <c r="DIB306" s="5"/>
      <c r="DIC306" s="5"/>
      <c r="DID306" s="5"/>
      <c r="DIE306" s="5"/>
      <c r="DIF306" s="5"/>
      <c r="DIG306" s="223"/>
      <c r="DIH306" s="2"/>
      <c r="DII306" s="2"/>
      <c r="DIJ306" s="5"/>
      <c r="DIK306" s="5"/>
      <c r="DIL306" s="5"/>
      <c r="DIM306" s="5"/>
      <c r="DIN306" s="5"/>
      <c r="DIO306" s="223"/>
      <c r="DIP306" s="2"/>
      <c r="DIQ306" s="2"/>
      <c r="DIR306" s="5"/>
      <c r="DIS306" s="5"/>
      <c r="DIT306" s="5"/>
      <c r="DIU306" s="5"/>
      <c r="DIV306" s="5"/>
      <c r="DIW306" s="223"/>
      <c r="DIX306" s="2"/>
      <c r="DIY306" s="2"/>
      <c r="DIZ306" s="5"/>
      <c r="DJA306" s="5"/>
      <c r="DJB306" s="5"/>
      <c r="DJC306" s="5"/>
      <c r="DJD306" s="5"/>
      <c r="DJE306" s="223"/>
      <c r="DJF306" s="2"/>
      <c r="DJG306" s="2"/>
      <c r="DJH306" s="5"/>
      <c r="DJI306" s="5"/>
      <c r="DJJ306" s="5"/>
      <c r="DJK306" s="5"/>
      <c r="DJL306" s="5"/>
      <c r="DJM306" s="223"/>
      <c r="DJN306" s="2"/>
      <c r="DJO306" s="2"/>
      <c r="DJP306" s="5"/>
      <c r="DJQ306" s="5"/>
      <c r="DJR306" s="5"/>
      <c r="DJS306" s="5"/>
      <c r="DJT306" s="5"/>
      <c r="DJU306" s="223"/>
      <c r="DJV306" s="2"/>
      <c r="DJW306" s="2"/>
      <c r="DJX306" s="5"/>
      <c r="DJY306" s="5"/>
      <c r="DJZ306" s="5"/>
      <c r="DKA306" s="5"/>
      <c r="DKB306" s="5"/>
      <c r="DKC306" s="223"/>
      <c r="DKD306" s="2"/>
      <c r="DKE306" s="2"/>
      <c r="DKF306" s="5"/>
      <c r="DKG306" s="5"/>
      <c r="DKH306" s="5"/>
      <c r="DKI306" s="5"/>
      <c r="DKJ306" s="5"/>
      <c r="DKK306" s="223"/>
      <c r="DKL306" s="2"/>
      <c r="DKM306" s="2"/>
      <c r="DKN306" s="5"/>
      <c r="DKO306" s="5"/>
      <c r="DKP306" s="5"/>
      <c r="DKQ306" s="5"/>
      <c r="DKR306" s="5"/>
      <c r="DKS306" s="223"/>
      <c r="DKT306" s="2"/>
      <c r="DKU306" s="2"/>
      <c r="DKV306" s="5"/>
      <c r="DKW306" s="5"/>
      <c r="DKX306" s="5"/>
      <c r="DKY306" s="5"/>
      <c r="DKZ306" s="5"/>
      <c r="DLA306" s="223"/>
      <c r="DLB306" s="2"/>
      <c r="DLC306" s="2"/>
      <c r="DLD306" s="5"/>
      <c r="DLE306" s="5"/>
      <c r="DLF306" s="5"/>
      <c r="DLG306" s="5"/>
      <c r="DLH306" s="5"/>
      <c r="DLI306" s="223"/>
      <c r="DLJ306" s="2"/>
      <c r="DLK306" s="2"/>
      <c r="DLL306" s="5"/>
      <c r="DLM306" s="5"/>
      <c r="DLN306" s="5"/>
      <c r="DLO306" s="5"/>
      <c r="DLP306" s="5"/>
      <c r="DLQ306" s="223"/>
      <c r="DLR306" s="2"/>
      <c r="DLS306" s="2"/>
      <c r="DLT306" s="5"/>
      <c r="DLU306" s="5"/>
      <c r="DLV306" s="5"/>
      <c r="DLW306" s="5"/>
      <c r="DLX306" s="5"/>
      <c r="DLY306" s="223"/>
      <c r="DLZ306" s="2"/>
      <c r="DMA306" s="2"/>
      <c r="DMB306" s="5"/>
      <c r="DMC306" s="5"/>
      <c r="DMD306" s="5"/>
      <c r="DME306" s="5"/>
      <c r="DMF306" s="5"/>
      <c r="DMG306" s="223"/>
      <c r="DMH306" s="2"/>
      <c r="DMI306" s="2"/>
      <c r="DMJ306" s="5"/>
      <c r="DMK306" s="5"/>
      <c r="DML306" s="5"/>
      <c r="DMM306" s="5"/>
      <c r="DMN306" s="5"/>
      <c r="DMO306" s="223"/>
      <c r="DMP306" s="2"/>
      <c r="DMQ306" s="2"/>
      <c r="DMR306" s="5"/>
      <c r="DMS306" s="5"/>
      <c r="DMT306" s="5"/>
      <c r="DMU306" s="5"/>
      <c r="DMV306" s="5"/>
      <c r="DMW306" s="223"/>
      <c r="DMX306" s="2"/>
      <c r="DMY306" s="2"/>
      <c r="DMZ306" s="5"/>
      <c r="DNA306" s="5"/>
      <c r="DNB306" s="5"/>
      <c r="DNC306" s="5"/>
      <c r="DND306" s="5"/>
      <c r="DNE306" s="223"/>
      <c r="DNF306" s="2"/>
      <c r="DNG306" s="2"/>
      <c r="DNH306" s="5"/>
      <c r="DNI306" s="5"/>
      <c r="DNJ306" s="5"/>
      <c r="DNK306" s="5"/>
      <c r="DNL306" s="5"/>
      <c r="DNM306" s="223"/>
      <c r="DNN306" s="2"/>
      <c r="DNO306" s="2"/>
      <c r="DNP306" s="5"/>
      <c r="DNQ306" s="5"/>
      <c r="DNR306" s="5"/>
      <c r="DNS306" s="5"/>
      <c r="DNT306" s="5"/>
      <c r="DNU306" s="223"/>
      <c r="DNV306" s="2"/>
      <c r="DNW306" s="2"/>
      <c r="DNX306" s="5"/>
      <c r="DNY306" s="5"/>
      <c r="DNZ306" s="5"/>
      <c r="DOA306" s="5"/>
      <c r="DOB306" s="5"/>
      <c r="DOC306" s="223"/>
      <c r="DOD306" s="2"/>
      <c r="DOE306" s="2"/>
      <c r="DOF306" s="5"/>
      <c r="DOG306" s="5"/>
      <c r="DOH306" s="5"/>
      <c r="DOI306" s="5"/>
      <c r="DOJ306" s="5"/>
      <c r="DOK306" s="223"/>
      <c r="DOL306" s="2"/>
      <c r="DOM306" s="2"/>
      <c r="DON306" s="5"/>
      <c r="DOO306" s="5"/>
      <c r="DOP306" s="5"/>
      <c r="DOQ306" s="5"/>
      <c r="DOR306" s="5"/>
      <c r="DOS306" s="223"/>
      <c r="DOT306" s="2"/>
      <c r="DOU306" s="2"/>
      <c r="DOV306" s="5"/>
      <c r="DOW306" s="5"/>
      <c r="DOX306" s="5"/>
      <c r="DOY306" s="5"/>
      <c r="DOZ306" s="5"/>
      <c r="DPA306" s="223"/>
      <c r="DPB306" s="2"/>
      <c r="DPC306" s="2"/>
      <c r="DPD306" s="5"/>
      <c r="DPE306" s="5"/>
      <c r="DPF306" s="5"/>
      <c r="DPG306" s="5"/>
      <c r="DPH306" s="5"/>
      <c r="DPI306" s="223"/>
      <c r="DPJ306" s="2"/>
      <c r="DPK306" s="2"/>
      <c r="DPL306" s="5"/>
      <c r="DPM306" s="5"/>
      <c r="DPN306" s="5"/>
      <c r="DPO306" s="5"/>
      <c r="DPP306" s="5"/>
      <c r="DPQ306" s="223"/>
      <c r="DPR306" s="2"/>
      <c r="DPS306" s="2"/>
      <c r="DPT306" s="5"/>
      <c r="DPU306" s="5"/>
      <c r="DPV306" s="5"/>
      <c r="DPW306" s="5"/>
      <c r="DPX306" s="5"/>
      <c r="DPY306" s="223"/>
      <c r="DPZ306" s="2"/>
      <c r="DQA306" s="2"/>
      <c r="DQB306" s="5"/>
      <c r="DQC306" s="5"/>
      <c r="DQD306" s="5"/>
      <c r="DQE306" s="5"/>
      <c r="DQF306" s="5"/>
      <c r="DQG306" s="223"/>
      <c r="DQH306" s="2"/>
      <c r="DQI306" s="2"/>
      <c r="DQJ306" s="5"/>
      <c r="DQK306" s="5"/>
      <c r="DQL306" s="5"/>
      <c r="DQM306" s="5"/>
      <c r="DQN306" s="5"/>
      <c r="DQO306" s="223"/>
      <c r="DQP306" s="2"/>
      <c r="DQQ306" s="2"/>
      <c r="DQR306" s="5"/>
      <c r="DQS306" s="5"/>
      <c r="DQT306" s="5"/>
      <c r="DQU306" s="5"/>
      <c r="DQV306" s="5"/>
      <c r="DQW306" s="223"/>
      <c r="DQX306" s="2"/>
      <c r="DQY306" s="2"/>
      <c r="DQZ306" s="5"/>
      <c r="DRA306" s="5"/>
      <c r="DRB306" s="5"/>
      <c r="DRC306" s="5"/>
      <c r="DRD306" s="5"/>
      <c r="DRE306" s="223"/>
      <c r="DRF306" s="2"/>
      <c r="DRG306" s="2"/>
      <c r="DRH306" s="5"/>
      <c r="DRI306" s="5"/>
      <c r="DRJ306" s="5"/>
      <c r="DRK306" s="5"/>
      <c r="DRL306" s="5"/>
      <c r="DRM306" s="223"/>
      <c r="DRN306" s="2"/>
      <c r="DRO306" s="2"/>
      <c r="DRP306" s="5"/>
      <c r="DRQ306" s="5"/>
      <c r="DRR306" s="5"/>
      <c r="DRS306" s="5"/>
      <c r="DRT306" s="5"/>
      <c r="DRU306" s="223"/>
      <c r="DRV306" s="2"/>
      <c r="DRW306" s="2"/>
      <c r="DRX306" s="5"/>
      <c r="DRY306" s="5"/>
      <c r="DRZ306" s="5"/>
      <c r="DSA306" s="5"/>
      <c r="DSB306" s="5"/>
      <c r="DSC306" s="223"/>
      <c r="DSD306" s="2"/>
      <c r="DSE306" s="2"/>
      <c r="DSF306" s="5"/>
      <c r="DSG306" s="5"/>
      <c r="DSH306" s="5"/>
      <c r="DSI306" s="5"/>
      <c r="DSJ306" s="5"/>
      <c r="DSK306" s="223"/>
      <c r="DSL306" s="2"/>
      <c r="DSM306" s="2"/>
      <c r="DSN306" s="5"/>
      <c r="DSO306" s="5"/>
      <c r="DSP306" s="5"/>
      <c r="DSQ306" s="5"/>
      <c r="DSR306" s="5"/>
      <c r="DSS306" s="223"/>
      <c r="DST306" s="2"/>
      <c r="DSU306" s="2"/>
      <c r="DSV306" s="5"/>
      <c r="DSW306" s="5"/>
      <c r="DSX306" s="5"/>
      <c r="DSY306" s="5"/>
      <c r="DSZ306" s="5"/>
      <c r="DTA306" s="223"/>
      <c r="DTB306" s="2"/>
      <c r="DTC306" s="2"/>
      <c r="DTD306" s="5"/>
      <c r="DTE306" s="5"/>
      <c r="DTF306" s="5"/>
      <c r="DTG306" s="5"/>
      <c r="DTH306" s="5"/>
      <c r="DTI306" s="223"/>
      <c r="DTJ306" s="2"/>
      <c r="DTK306" s="2"/>
      <c r="DTL306" s="5"/>
      <c r="DTM306" s="5"/>
      <c r="DTN306" s="5"/>
      <c r="DTO306" s="5"/>
      <c r="DTP306" s="5"/>
      <c r="DTQ306" s="223"/>
      <c r="DTR306" s="2"/>
      <c r="DTS306" s="2"/>
      <c r="DTT306" s="5"/>
      <c r="DTU306" s="5"/>
      <c r="DTV306" s="5"/>
      <c r="DTW306" s="5"/>
      <c r="DTX306" s="5"/>
      <c r="DTY306" s="223"/>
      <c r="DTZ306" s="2"/>
      <c r="DUA306" s="2"/>
      <c r="DUB306" s="5"/>
      <c r="DUC306" s="5"/>
      <c r="DUD306" s="5"/>
      <c r="DUE306" s="5"/>
      <c r="DUF306" s="5"/>
      <c r="DUG306" s="223"/>
      <c r="DUH306" s="2"/>
      <c r="DUI306" s="2"/>
      <c r="DUJ306" s="5"/>
      <c r="DUK306" s="5"/>
      <c r="DUL306" s="5"/>
      <c r="DUM306" s="5"/>
      <c r="DUN306" s="5"/>
      <c r="DUO306" s="223"/>
      <c r="DUP306" s="2"/>
      <c r="DUQ306" s="2"/>
      <c r="DUR306" s="5"/>
      <c r="DUS306" s="5"/>
      <c r="DUT306" s="5"/>
      <c r="DUU306" s="5"/>
      <c r="DUV306" s="5"/>
      <c r="DUW306" s="223"/>
      <c r="DUX306" s="2"/>
      <c r="DUY306" s="2"/>
      <c r="DUZ306" s="5"/>
      <c r="DVA306" s="5"/>
      <c r="DVB306" s="5"/>
      <c r="DVC306" s="5"/>
      <c r="DVD306" s="5"/>
      <c r="DVE306" s="223"/>
      <c r="DVF306" s="2"/>
      <c r="DVG306" s="2"/>
      <c r="DVH306" s="5"/>
      <c r="DVI306" s="5"/>
      <c r="DVJ306" s="5"/>
      <c r="DVK306" s="5"/>
      <c r="DVL306" s="5"/>
      <c r="DVM306" s="223"/>
      <c r="DVN306" s="2"/>
      <c r="DVO306" s="2"/>
      <c r="DVP306" s="5"/>
      <c r="DVQ306" s="5"/>
      <c r="DVR306" s="5"/>
      <c r="DVS306" s="5"/>
      <c r="DVT306" s="5"/>
      <c r="DVU306" s="223"/>
      <c r="DVV306" s="2"/>
      <c r="DVW306" s="2"/>
      <c r="DVX306" s="5"/>
      <c r="DVY306" s="5"/>
      <c r="DVZ306" s="5"/>
      <c r="DWA306" s="5"/>
      <c r="DWB306" s="5"/>
      <c r="DWC306" s="223"/>
      <c r="DWD306" s="2"/>
      <c r="DWE306" s="2"/>
      <c r="DWF306" s="5"/>
      <c r="DWG306" s="5"/>
      <c r="DWH306" s="5"/>
      <c r="DWI306" s="5"/>
      <c r="DWJ306" s="5"/>
      <c r="DWK306" s="223"/>
      <c r="DWL306" s="2"/>
      <c r="DWM306" s="2"/>
      <c r="DWN306" s="5"/>
      <c r="DWO306" s="5"/>
      <c r="DWP306" s="5"/>
      <c r="DWQ306" s="5"/>
      <c r="DWR306" s="5"/>
      <c r="DWS306" s="223"/>
      <c r="DWT306" s="2"/>
      <c r="DWU306" s="2"/>
      <c r="DWV306" s="5"/>
      <c r="DWW306" s="5"/>
      <c r="DWX306" s="5"/>
      <c r="DWY306" s="5"/>
      <c r="DWZ306" s="5"/>
      <c r="DXA306" s="223"/>
      <c r="DXB306" s="2"/>
      <c r="DXC306" s="2"/>
      <c r="DXD306" s="5"/>
      <c r="DXE306" s="5"/>
      <c r="DXF306" s="5"/>
      <c r="DXG306" s="5"/>
      <c r="DXH306" s="5"/>
      <c r="DXI306" s="223"/>
      <c r="DXJ306" s="2"/>
      <c r="DXK306" s="2"/>
      <c r="DXL306" s="5"/>
      <c r="DXM306" s="5"/>
      <c r="DXN306" s="5"/>
      <c r="DXO306" s="5"/>
      <c r="DXP306" s="5"/>
      <c r="DXQ306" s="223"/>
      <c r="DXR306" s="2"/>
      <c r="DXS306" s="2"/>
      <c r="DXT306" s="5"/>
      <c r="DXU306" s="5"/>
      <c r="DXV306" s="5"/>
      <c r="DXW306" s="5"/>
      <c r="DXX306" s="5"/>
      <c r="DXY306" s="223"/>
      <c r="DXZ306" s="2"/>
      <c r="DYA306" s="2"/>
      <c r="DYB306" s="5"/>
      <c r="DYC306" s="5"/>
      <c r="DYD306" s="5"/>
      <c r="DYE306" s="5"/>
      <c r="DYF306" s="5"/>
      <c r="DYG306" s="223"/>
      <c r="DYH306" s="2"/>
      <c r="DYI306" s="2"/>
      <c r="DYJ306" s="5"/>
      <c r="DYK306" s="5"/>
      <c r="DYL306" s="5"/>
      <c r="DYM306" s="5"/>
      <c r="DYN306" s="5"/>
      <c r="DYO306" s="223"/>
      <c r="DYP306" s="2"/>
      <c r="DYQ306" s="2"/>
      <c r="DYR306" s="5"/>
      <c r="DYS306" s="5"/>
      <c r="DYT306" s="5"/>
      <c r="DYU306" s="5"/>
      <c r="DYV306" s="5"/>
      <c r="DYW306" s="223"/>
      <c r="DYX306" s="2"/>
      <c r="DYY306" s="2"/>
      <c r="DYZ306" s="5"/>
      <c r="DZA306" s="5"/>
      <c r="DZB306" s="5"/>
      <c r="DZC306" s="5"/>
      <c r="DZD306" s="5"/>
      <c r="DZE306" s="223"/>
      <c r="DZF306" s="2"/>
      <c r="DZG306" s="2"/>
      <c r="DZH306" s="5"/>
      <c r="DZI306" s="5"/>
      <c r="DZJ306" s="5"/>
      <c r="DZK306" s="5"/>
      <c r="DZL306" s="5"/>
      <c r="DZM306" s="223"/>
      <c r="DZN306" s="2"/>
      <c r="DZO306" s="2"/>
      <c r="DZP306" s="5"/>
      <c r="DZQ306" s="5"/>
      <c r="DZR306" s="5"/>
      <c r="DZS306" s="5"/>
      <c r="DZT306" s="5"/>
      <c r="DZU306" s="223"/>
      <c r="DZV306" s="2"/>
      <c r="DZW306" s="2"/>
      <c r="DZX306" s="5"/>
      <c r="DZY306" s="5"/>
      <c r="DZZ306" s="5"/>
      <c r="EAA306" s="5"/>
      <c r="EAB306" s="5"/>
      <c r="EAC306" s="223"/>
      <c r="EAD306" s="2"/>
      <c r="EAE306" s="2"/>
      <c r="EAF306" s="5"/>
      <c r="EAG306" s="5"/>
      <c r="EAH306" s="5"/>
      <c r="EAI306" s="5"/>
      <c r="EAJ306" s="5"/>
      <c r="EAK306" s="223"/>
      <c r="EAL306" s="2"/>
      <c r="EAM306" s="2"/>
      <c r="EAN306" s="5"/>
      <c r="EAO306" s="5"/>
      <c r="EAP306" s="5"/>
      <c r="EAQ306" s="5"/>
      <c r="EAR306" s="5"/>
      <c r="EAS306" s="223"/>
      <c r="EAT306" s="2"/>
      <c r="EAU306" s="2"/>
      <c r="EAV306" s="5"/>
      <c r="EAW306" s="5"/>
      <c r="EAX306" s="5"/>
      <c r="EAY306" s="5"/>
      <c r="EAZ306" s="5"/>
      <c r="EBA306" s="223"/>
      <c r="EBB306" s="2"/>
      <c r="EBC306" s="2"/>
      <c r="EBD306" s="5"/>
      <c r="EBE306" s="5"/>
      <c r="EBF306" s="5"/>
      <c r="EBG306" s="5"/>
      <c r="EBH306" s="5"/>
      <c r="EBI306" s="223"/>
      <c r="EBJ306" s="2"/>
      <c r="EBK306" s="2"/>
      <c r="EBL306" s="5"/>
      <c r="EBM306" s="5"/>
      <c r="EBN306" s="5"/>
      <c r="EBO306" s="5"/>
      <c r="EBP306" s="5"/>
      <c r="EBQ306" s="223"/>
      <c r="EBR306" s="2"/>
      <c r="EBS306" s="2"/>
      <c r="EBT306" s="5"/>
      <c r="EBU306" s="5"/>
      <c r="EBV306" s="5"/>
      <c r="EBW306" s="5"/>
      <c r="EBX306" s="5"/>
      <c r="EBY306" s="223"/>
      <c r="EBZ306" s="2"/>
      <c r="ECA306" s="2"/>
      <c r="ECB306" s="5"/>
      <c r="ECC306" s="5"/>
      <c r="ECD306" s="5"/>
      <c r="ECE306" s="5"/>
      <c r="ECF306" s="5"/>
      <c r="ECG306" s="223"/>
      <c r="ECH306" s="2"/>
      <c r="ECI306" s="2"/>
      <c r="ECJ306" s="5"/>
      <c r="ECK306" s="5"/>
      <c r="ECL306" s="5"/>
      <c r="ECM306" s="5"/>
      <c r="ECN306" s="5"/>
      <c r="ECO306" s="223"/>
      <c r="ECP306" s="2"/>
      <c r="ECQ306" s="2"/>
      <c r="ECR306" s="5"/>
      <c r="ECS306" s="5"/>
      <c r="ECT306" s="5"/>
      <c r="ECU306" s="5"/>
      <c r="ECV306" s="5"/>
      <c r="ECW306" s="223"/>
      <c r="ECX306" s="2"/>
      <c r="ECY306" s="2"/>
      <c r="ECZ306" s="5"/>
      <c r="EDA306" s="5"/>
      <c r="EDB306" s="5"/>
      <c r="EDC306" s="5"/>
      <c r="EDD306" s="5"/>
      <c r="EDE306" s="223"/>
      <c r="EDF306" s="2"/>
      <c r="EDG306" s="2"/>
      <c r="EDH306" s="5"/>
      <c r="EDI306" s="5"/>
      <c r="EDJ306" s="5"/>
      <c r="EDK306" s="5"/>
      <c r="EDL306" s="5"/>
      <c r="EDM306" s="223"/>
      <c r="EDN306" s="2"/>
      <c r="EDO306" s="2"/>
      <c r="EDP306" s="5"/>
      <c r="EDQ306" s="5"/>
      <c r="EDR306" s="5"/>
      <c r="EDS306" s="5"/>
      <c r="EDT306" s="5"/>
      <c r="EDU306" s="223"/>
      <c r="EDV306" s="2"/>
      <c r="EDW306" s="2"/>
      <c r="EDX306" s="5"/>
      <c r="EDY306" s="5"/>
      <c r="EDZ306" s="5"/>
      <c r="EEA306" s="5"/>
      <c r="EEB306" s="5"/>
      <c r="EEC306" s="223"/>
      <c r="EED306" s="2"/>
      <c r="EEE306" s="2"/>
      <c r="EEF306" s="5"/>
      <c r="EEG306" s="5"/>
      <c r="EEH306" s="5"/>
      <c r="EEI306" s="5"/>
      <c r="EEJ306" s="5"/>
      <c r="EEK306" s="223"/>
      <c r="EEL306" s="2"/>
      <c r="EEM306" s="2"/>
      <c r="EEN306" s="5"/>
      <c r="EEO306" s="5"/>
      <c r="EEP306" s="5"/>
      <c r="EEQ306" s="5"/>
      <c r="EER306" s="5"/>
      <c r="EES306" s="223"/>
      <c r="EET306" s="2"/>
      <c r="EEU306" s="2"/>
      <c r="EEV306" s="5"/>
      <c r="EEW306" s="5"/>
      <c r="EEX306" s="5"/>
      <c r="EEY306" s="5"/>
      <c r="EEZ306" s="5"/>
      <c r="EFA306" s="223"/>
      <c r="EFB306" s="2"/>
      <c r="EFC306" s="2"/>
      <c r="EFD306" s="5"/>
      <c r="EFE306" s="5"/>
      <c r="EFF306" s="5"/>
      <c r="EFG306" s="5"/>
      <c r="EFH306" s="5"/>
      <c r="EFI306" s="223"/>
      <c r="EFJ306" s="2"/>
      <c r="EFK306" s="2"/>
      <c r="EFL306" s="5"/>
      <c r="EFM306" s="5"/>
      <c r="EFN306" s="5"/>
      <c r="EFO306" s="5"/>
      <c r="EFP306" s="5"/>
      <c r="EFQ306" s="223"/>
      <c r="EFR306" s="2"/>
      <c r="EFS306" s="2"/>
      <c r="EFT306" s="5"/>
      <c r="EFU306" s="5"/>
      <c r="EFV306" s="5"/>
      <c r="EFW306" s="5"/>
      <c r="EFX306" s="5"/>
      <c r="EFY306" s="223"/>
      <c r="EFZ306" s="2"/>
      <c r="EGA306" s="2"/>
      <c r="EGB306" s="5"/>
      <c r="EGC306" s="5"/>
      <c r="EGD306" s="5"/>
      <c r="EGE306" s="5"/>
      <c r="EGF306" s="5"/>
      <c r="EGG306" s="223"/>
      <c r="EGH306" s="2"/>
      <c r="EGI306" s="2"/>
      <c r="EGJ306" s="5"/>
      <c r="EGK306" s="5"/>
      <c r="EGL306" s="5"/>
      <c r="EGM306" s="5"/>
      <c r="EGN306" s="5"/>
      <c r="EGO306" s="223"/>
      <c r="EGP306" s="2"/>
      <c r="EGQ306" s="2"/>
      <c r="EGR306" s="5"/>
      <c r="EGS306" s="5"/>
      <c r="EGT306" s="5"/>
      <c r="EGU306" s="5"/>
      <c r="EGV306" s="5"/>
      <c r="EGW306" s="223"/>
      <c r="EGX306" s="2"/>
      <c r="EGY306" s="2"/>
      <c r="EGZ306" s="5"/>
      <c r="EHA306" s="5"/>
      <c r="EHB306" s="5"/>
      <c r="EHC306" s="5"/>
      <c r="EHD306" s="5"/>
      <c r="EHE306" s="223"/>
      <c r="EHF306" s="2"/>
      <c r="EHG306" s="2"/>
      <c r="EHH306" s="5"/>
      <c r="EHI306" s="5"/>
      <c r="EHJ306" s="5"/>
      <c r="EHK306" s="5"/>
      <c r="EHL306" s="5"/>
      <c r="EHM306" s="223"/>
      <c r="EHN306" s="2"/>
      <c r="EHO306" s="2"/>
      <c r="EHP306" s="5"/>
      <c r="EHQ306" s="5"/>
      <c r="EHR306" s="5"/>
      <c r="EHS306" s="5"/>
      <c r="EHT306" s="5"/>
      <c r="EHU306" s="223"/>
      <c r="EHV306" s="2"/>
      <c r="EHW306" s="2"/>
      <c r="EHX306" s="5"/>
      <c r="EHY306" s="5"/>
      <c r="EHZ306" s="5"/>
      <c r="EIA306" s="5"/>
      <c r="EIB306" s="5"/>
      <c r="EIC306" s="223"/>
      <c r="EID306" s="2"/>
      <c r="EIE306" s="2"/>
      <c r="EIF306" s="5"/>
      <c r="EIG306" s="5"/>
      <c r="EIH306" s="5"/>
      <c r="EII306" s="5"/>
      <c r="EIJ306" s="5"/>
      <c r="EIK306" s="223"/>
      <c r="EIL306" s="2"/>
      <c r="EIM306" s="2"/>
      <c r="EIN306" s="5"/>
      <c r="EIO306" s="5"/>
      <c r="EIP306" s="5"/>
      <c r="EIQ306" s="5"/>
      <c r="EIR306" s="5"/>
      <c r="EIS306" s="223"/>
      <c r="EIT306" s="2"/>
      <c r="EIU306" s="2"/>
      <c r="EIV306" s="5"/>
      <c r="EIW306" s="5"/>
      <c r="EIX306" s="5"/>
      <c r="EIY306" s="5"/>
      <c r="EIZ306" s="5"/>
      <c r="EJA306" s="223"/>
      <c r="EJB306" s="2"/>
      <c r="EJC306" s="2"/>
      <c r="EJD306" s="5"/>
      <c r="EJE306" s="5"/>
      <c r="EJF306" s="5"/>
      <c r="EJG306" s="5"/>
      <c r="EJH306" s="5"/>
      <c r="EJI306" s="223"/>
      <c r="EJJ306" s="2"/>
      <c r="EJK306" s="2"/>
      <c r="EJL306" s="5"/>
      <c r="EJM306" s="5"/>
      <c r="EJN306" s="5"/>
      <c r="EJO306" s="5"/>
      <c r="EJP306" s="5"/>
      <c r="EJQ306" s="223"/>
      <c r="EJR306" s="2"/>
      <c r="EJS306" s="2"/>
      <c r="EJT306" s="5"/>
      <c r="EJU306" s="5"/>
      <c r="EJV306" s="5"/>
      <c r="EJW306" s="5"/>
      <c r="EJX306" s="5"/>
      <c r="EJY306" s="223"/>
      <c r="EJZ306" s="2"/>
      <c r="EKA306" s="2"/>
      <c r="EKB306" s="5"/>
      <c r="EKC306" s="5"/>
      <c r="EKD306" s="5"/>
      <c r="EKE306" s="5"/>
      <c r="EKF306" s="5"/>
      <c r="EKG306" s="223"/>
      <c r="EKH306" s="2"/>
      <c r="EKI306" s="2"/>
      <c r="EKJ306" s="5"/>
      <c r="EKK306" s="5"/>
      <c r="EKL306" s="5"/>
      <c r="EKM306" s="5"/>
      <c r="EKN306" s="5"/>
      <c r="EKO306" s="223"/>
      <c r="EKP306" s="2"/>
      <c r="EKQ306" s="2"/>
      <c r="EKR306" s="5"/>
      <c r="EKS306" s="5"/>
      <c r="EKT306" s="5"/>
      <c r="EKU306" s="5"/>
      <c r="EKV306" s="5"/>
      <c r="EKW306" s="223"/>
      <c r="EKX306" s="2"/>
      <c r="EKY306" s="2"/>
      <c r="EKZ306" s="5"/>
      <c r="ELA306" s="5"/>
      <c r="ELB306" s="5"/>
      <c r="ELC306" s="5"/>
      <c r="ELD306" s="5"/>
      <c r="ELE306" s="223"/>
      <c r="ELF306" s="2"/>
      <c r="ELG306" s="2"/>
      <c r="ELH306" s="5"/>
      <c r="ELI306" s="5"/>
      <c r="ELJ306" s="5"/>
      <c r="ELK306" s="5"/>
      <c r="ELL306" s="5"/>
      <c r="ELM306" s="223"/>
      <c r="ELN306" s="2"/>
      <c r="ELO306" s="2"/>
      <c r="ELP306" s="5"/>
      <c r="ELQ306" s="5"/>
      <c r="ELR306" s="5"/>
      <c r="ELS306" s="5"/>
      <c r="ELT306" s="5"/>
      <c r="ELU306" s="223"/>
      <c r="ELV306" s="2"/>
      <c r="ELW306" s="2"/>
      <c r="ELX306" s="5"/>
      <c r="ELY306" s="5"/>
      <c r="ELZ306" s="5"/>
      <c r="EMA306" s="5"/>
      <c r="EMB306" s="5"/>
      <c r="EMC306" s="223"/>
      <c r="EMD306" s="2"/>
      <c r="EME306" s="2"/>
      <c r="EMF306" s="5"/>
      <c r="EMG306" s="5"/>
      <c r="EMH306" s="5"/>
      <c r="EMI306" s="5"/>
      <c r="EMJ306" s="5"/>
      <c r="EMK306" s="223"/>
      <c r="EML306" s="2"/>
      <c r="EMM306" s="2"/>
      <c r="EMN306" s="5"/>
      <c r="EMO306" s="5"/>
      <c r="EMP306" s="5"/>
      <c r="EMQ306" s="5"/>
      <c r="EMR306" s="5"/>
      <c r="EMS306" s="223"/>
      <c r="EMT306" s="2"/>
      <c r="EMU306" s="2"/>
      <c r="EMV306" s="5"/>
      <c r="EMW306" s="5"/>
      <c r="EMX306" s="5"/>
      <c r="EMY306" s="5"/>
      <c r="EMZ306" s="5"/>
      <c r="ENA306" s="223"/>
      <c r="ENB306" s="2"/>
      <c r="ENC306" s="2"/>
      <c r="END306" s="5"/>
      <c r="ENE306" s="5"/>
      <c r="ENF306" s="5"/>
      <c r="ENG306" s="5"/>
      <c r="ENH306" s="5"/>
      <c r="ENI306" s="223"/>
      <c r="ENJ306" s="2"/>
      <c r="ENK306" s="2"/>
      <c r="ENL306" s="5"/>
      <c r="ENM306" s="5"/>
      <c r="ENN306" s="5"/>
      <c r="ENO306" s="5"/>
      <c r="ENP306" s="5"/>
      <c r="ENQ306" s="223"/>
      <c r="ENR306" s="2"/>
      <c r="ENS306" s="2"/>
      <c r="ENT306" s="5"/>
      <c r="ENU306" s="5"/>
      <c r="ENV306" s="5"/>
      <c r="ENW306" s="5"/>
      <c r="ENX306" s="5"/>
      <c r="ENY306" s="223"/>
      <c r="ENZ306" s="2"/>
      <c r="EOA306" s="2"/>
      <c r="EOB306" s="5"/>
      <c r="EOC306" s="5"/>
      <c r="EOD306" s="5"/>
      <c r="EOE306" s="5"/>
      <c r="EOF306" s="5"/>
      <c r="EOG306" s="223"/>
      <c r="EOH306" s="2"/>
      <c r="EOI306" s="2"/>
      <c r="EOJ306" s="5"/>
      <c r="EOK306" s="5"/>
      <c r="EOL306" s="5"/>
      <c r="EOM306" s="5"/>
      <c r="EON306" s="5"/>
      <c r="EOO306" s="223"/>
      <c r="EOP306" s="2"/>
      <c r="EOQ306" s="2"/>
      <c r="EOR306" s="5"/>
      <c r="EOS306" s="5"/>
      <c r="EOT306" s="5"/>
      <c r="EOU306" s="5"/>
      <c r="EOV306" s="5"/>
      <c r="EOW306" s="223"/>
      <c r="EOX306" s="2"/>
      <c r="EOY306" s="2"/>
      <c r="EOZ306" s="5"/>
      <c r="EPA306" s="5"/>
      <c r="EPB306" s="5"/>
      <c r="EPC306" s="5"/>
      <c r="EPD306" s="5"/>
      <c r="EPE306" s="223"/>
      <c r="EPF306" s="2"/>
      <c r="EPG306" s="2"/>
      <c r="EPH306" s="5"/>
      <c r="EPI306" s="5"/>
      <c r="EPJ306" s="5"/>
      <c r="EPK306" s="5"/>
      <c r="EPL306" s="5"/>
      <c r="EPM306" s="223"/>
      <c r="EPN306" s="2"/>
      <c r="EPO306" s="2"/>
      <c r="EPP306" s="5"/>
      <c r="EPQ306" s="5"/>
      <c r="EPR306" s="5"/>
      <c r="EPS306" s="5"/>
      <c r="EPT306" s="5"/>
      <c r="EPU306" s="223"/>
      <c r="EPV306" s="2"/>
      <c r="EPW306" s="2"/>
      <c r="EPX306" s="5"/>
      <c r="EPY306" s="5"/>
      <c r="EPZ306" s="5"/>
      <c r="EQA306" s="5"/>
      <c r="EQB306" s="5"/>
      <c r="EQC306" s="223"/>
      <c r="EQD306" s="2"/>
      <c r="EQE306" s="2"/>
      <c r="EQF306" s="5"/>
      <c r="EQG306" s="5"/>
      <c r="EQH306" s="5"/>
      <c r="EQI306" s="5"/>
      <c r="EQJ306" s="5"/>
      <c r="EQK306" s="223"/>
      <c r="EQL306" s="2"/>
      <c r="EQM306" s="2"/>
      <c r="EQN306" s="5"/>
      <c r="EQO306" s="5"/>
      <c r="EQP306" s="5"/>
      <c r="EQQ306" s="5"/>
      <c r="EQR306" s="5"/>
      <c r="EQS306" s="223"/>
      <c r="EQT306" s="2"/>
      <c r="EQU306" s="2"/>
      <c r="EQV306" s="5"/>
      <c r="EQW306" s="5"/>
      <c r="EQX306" s="5"/>
      <c r="EQY306" s="5"/>
      <c r="EQZ306" s="5"/>
      <c r="ERA306" s="223"/>
      <c r="ERB306" s="2"/>
      <c r="ERC306" s="2"/>
      <c r="ERD306" s="5"/>
      <c r="ERE306" s="5"/>
      <c r="ERF306" s="5"/>
      <c r="ERG306" s="5"/>
      <c r="ERH306" s="5"/>
      <c r="ERI306" s="223"/>
      <c r="ERJ306" s="2"/>
      <c r="ERK306" s="2"/>
      <c r="ERL306" s="5"/>
      <c r="ERM306" s="5"/>
      <c r="ERN306" s="5"/>
      <c r="ERO306" s="5"/>
      <c r="ERP306" s="5"/>
      <c r="ERQ306" s="223"/>
      <c r="ERR306" s="2"/>
      <c r="ERS306" s="2"/>
      <c r="ERT306" s="5"/>
      <c r="ERU306" s="5"/>
      <c r="ERV306" s="5"/>
      <c r="ERW306" s="5"/>
      <c r="ERX306" s="5"/>
      <c r="ERY306" s="223"/>
      <c r="ERZ306" s="2"/>
      <c r="ESA306" s="2"/>
      <c r="ESB306" s="5"/>
      <c r="ESC306" s="5"/>
      <c r="ESD306" s="5"/>
      <c r="ESE306" s="5"/>
      <c r="ESF306" s="5"/>
      <c r="ESG306" s="223"/>
      <c r="ESH306" s="2"/>
      <c r="ESI306" s="2"/>
      <c r="ESJ306" s="5"/>
      <c r="ESK306" s="5"/>
      <c r="ESL306" s="5"/>
      <c r="ESM306" s="5"/>
      <c r="ESN306" s="5"/>
      <c r="ESO306" s="223"/>
      <c r="ESP306" s="2"/>
      <c r="ESQ306" s="2"/>
      <c r="ESR306" s="5"/>
      <c r="ESS306" s="5"/>
      <c r="EST306" s="5"/>
      <c r="ESU306" s="5"/>
      <c r="ESV306" s="5"/>
      <c r="ESW306" s="223"/>
      <c r="ESX306" s="2"/>
      <c r="ESY306" s="2"/>
      <c r="ESZ306" s="5"/>
      <c r="ETA306" s="5"/>
      <c r="ETB306" s="5"/>
      <c r="ETC306" s="5"/>
      <c r="ETD306" s="5"/>
      <c r="ETE306" s="223"/>
      <c r="ETF306" s="2"/>
      <c r="ETG306" s="2"/>
      <c r="ETH306" s="5"/>
      <c r="ETI306" s="5"/>
      <c r="ETJ306" s="5"/>
      <c r="ETK306" s="5"/>
      <c r="ETL306" s="5"/>
      <c r="ETM306" s="223"/>
      <c r="ETN306" s="2"/>
      <c r="ETO306" s="2"/>
      <c r="ETP306" s="5"/>
      <c r="ETQ306" s="5"/>
      <c r="ETR306" s="5"/>
      <c r="ETS306" s="5"/>
      <c r="ETT306" s="5"/>
      <c r="ETU306" s="223"/>
      <c r="ETV306" s="2"/>
      <c r="ETW306" s="2"/>
      <c r="ETX306" s="5"/>
      <c r="ETY306" s="5"/>
      <c r="ETZ306" s="5"/>
      <c r="EUA306" s="5"/>
      <c r="EUB306" s="5"/>
      <c r="EUC306" s="223"/>
      <c r="EUD306" s="2"/>
      <c r="EUE306" s="2"/>
      <c r="EUF306" s="5"/>
      <c r="EUG306" s="5"/>
      <c r="EUH306" s="5"/>
      <c r="EUI306" s="5"/>
      <c r="EUJ306" s="5"/>
      <c r="EUK306" s="223"/>
      <c r="EUL306" s="2"/>
      <c r="EUM306" s="2"/>
      <c r="EUN306" s="5"/>
      <c r="EUO306" s="5"/>
      <c r="EUP306" s="5"/>
      <c r="EUQ306" s="5"/>
      <c r="EUR306" s="5"/>
      <c r="EUS306" s="223"/>
      <c r="EUT306" s="2"/>
      <c r="EUU306" s="2"/>
      <c r="EUV306" s="5"/>
      <c r="EUW306" s="5"/>
      <c r="EUX306" s="5"/>
      <c r="EUY306" s="5"/>
      <c r="EUZ306" s="5"/>
      <c r="EVA306" s="223"/>
      <c r="EVB306" s="2"/>
      <c r="EVC306" s="2"/>
      <c r="EVD306" s="5"/>
      <c r="EVE306" s="5"/>
      <c r="EVF306" s="5"/>
      <c r="EVG306" s="5"/>
      <c r="EVH306" s="5"/>
      <c r="EVI306" s="223"/>
      <c r="EVJ306" s="2"/>
      <c r="EVK306" s="2"/>
      <c r="EVL306" s="5"/>
      <c r="EVM306" s="5"/>
      <c r="EVN306" s="5"/>
      <c r="EVO306" s="5"/>
      <c r="EVP306" s="5"/>
      <c r="EVQ306" s="223"/>
      <c r="EVR306" s="2"/>
      <c r="EVS306" s="2"/>
      <c r="EVT306" s="5"/>
      <c r="EVU306" s="5"/>
      <c r="EVV306" s="5"/>
      <c r="EVW306" s="5"/>
      <c r="EVX306" s="5"/>
      <c r="EVY306" s="223"/>
      <c r="EVZ306" s="2"/>
      <c r="EWA306" s="2"/>
      <c r="EWB306" s="5"/>
      <c r="EWC306" s="5"/>
      <c r="EWD306" s="5"/>
      <c r="EWE306" s="5"/>
      <c r="EWF306" s="5"/>
      <c r="EWG306" s="223"/>
      <c r="EWH306" s="2"/>
      <c r="EWI306" s="2"/>
      <c r="EWJ306" s="5"/>
      <c r="EWK306" s="5"/>
      <c r="EWL306" s="5"/>
      <c r="EWM306" s="5"/>
      <c r="EWN306" s="5"/>
      <c r="EWO306" s="223"/>
      <c r="EWP306" s="2"/>
      <c r="EWQ306" s="2"/>
      <c r="EWR306" s="5"/>
      <c r="EWS306" s="5"/>
      <c r="EWT306" s="5"/>
      <c r="EWU306" s="5"/>
      <c r="EWV306" s="5"/>
      <c r="EWW306" s="223"/>
      <c r="EWX306" s="2"/>
      <c r="EWY306" s="2"/>
      <c r="EWZ306" s="5"/>
      <c r="EXA306" s="5"/>
      <c r="EXB306" s="5"/>
      <c r="EXC306" s="5"/>
      <c r="EXD306" s="5"/>
      <c r="EXE306" s="223"/>
      <c r="EXF306" s="2"/>
      <c r="EXG306" s="2"/>
      <c r="EXH306" s="5"/>
      <c r="EXI306" s="5"/>
      <c r="EXJ306" s="5"/>
      <c r="EXK306" s="5"/>
      <c r="EXL306" s="5"/>
      <c r="EXM306" s="223"/>
      <c r="EXN306" s="2"/>
      <c r="EXO306" s="2"/>
      <c r="EXP306" s="5"/>
      <c r="EXQ306" s="5"/>
      <c r="EXR306" s="5"/>
      <c r="EXS306" s="5"/>
      <c r="EXT306" s="5"/>
      <c r="EXU306" s="223"/>
      <c r="EXV306" s="2"/>
      <c r="EXW306" s="2"/>
      <c r="EXX306" s="5"/>
      <c r="EXY306" s="5"/>
      <c r="EXZ306" s="5"/>
      <c r="EYA306" s="5"/>
      <c r="EYB306" s="5"/>
      <c r="EYC306" s="223"/>
      <c r="EYD306" s="2"/>
      <c r="EYE306" s="2"/>
      <c r="EYF306" s="5"/>
      <c r="EYG306" s="5"/>
      <c r="EYH306" s="5"/>
      <c r="EYI306" s="5"/>
      <c r="EYJ306" s="5"/>
      <c r="EYK306" s="223"/>
      <c r="EYL306" s="2"/>
      <c r="EYM306" s="2"/>
      <c r="EYN306" s="5"/>
      <c r="EYO306" s="5"/>
      <c r="EYP306" s="5"/>
      <c r="EYQ306" s="5"/>
      <c r="EYR306" s="5"/>
      <c r="EYS306" s="223"/>
      <c r="EYT306" s="2"/>
      <c r="EYU306" s="2"/>
      <c r="EYV306" s="5"/>
      <c r="EYW306" s="5"/>
      <c r="EYX306" s="5"/>
      <c r="EYY306" s="5"/>
      <c r="EYZ306" s="5"/>
      <c r="EZA306" s="223"/>
      <c r="EZB306" s="2"/>
      <c r="EZC306" s="2"/>
      <c r="EZD306" s="5"/>
      <c r="EZE306" s="5"/>
      <c r="EZF306" s="5"/>
      <c r="EZG306" s="5"/>
      <c r="EZH306" s="5"/>
      <c r="EZI306" s="223"/>
      <c r="EZJ306" s="2"/>
      <c r="EZK306" s="2"/>
      <c r="EZL306" s="5"/>
      <c r="EZM306" s="5"/>
      <c r="EZN306" s="5"/>
      <c r="EZO306" s="5"/>
      <c r="EZP306" s="5"/>
      <c r="EZQ306" s="223"/>
      <c r="EZR306" s="2"/>
      <c r="EZS306" s="2"/>
      <c r="EZT306" s="5"/>
      <c r="EZU306" s="5"/>
      <c r="EZV306" s="5"/>
      <c r="EZW306" s="5"/>
      <c r="EZX306" s="5"/>
      <c r="EZY306" s="223"/>
      <c r="EZZ306" s="2"/>
      <c r="FAA306" s="2"/>
      <c r="FAB306" s="5"/>
      <c r="FAC306" s="5"/>
      <c r="FAD306" s="5"/>
      <c r="FAE306" s="5"/>
      <c r="FAF306" s="5"/>
      <c r="FAG306" s="223"/>
      <c r="FAH306" s="2"/>
      <c r="FAI306" s="2"/>
      <c r="FAJ306" s="5"/>
      <c r="FAK306" s="5"/>
      <c r="FAL306" s="5"/>
      <c r="FAM306" s="5"/>
      <c r="FAN306" s="5"/>
      <c r="FAO306" s="223"/>
      <c r="FAP306" s="2"/>
      <c r="FAQ306" s="2"/>
      <c r="FAR306" s="5"/>
      <c r="FAS306" s="5"/>
      <c r="FAT306" s="5"/>
      <c r="FAU306" s="5"/>
      <c r="FAV306" s="5"/>
      <c r="FAW306" s="223"/>
      <c r="FAX306" s="2"/>
      <c r="FAY306" s="2"/>
      <c r="FAZ306" s="5"/>
      <c r="FBA306" s="5"/>
      <c r="FBB306" s="5"/>
      <c r="FBC306" s="5"/>
      <c r="FBD306" s="5"/>
      <c r="FBE306" s="223"/>
      <c r="FBF306" s="2"/>
      <c r="FBG306" s="2"/>
      <c r="FBH306" s="5"/>
      <c r="FBI306" s="5"/>
      <c r="FBJ306" s="5"/>
      <c r="FBK306" s="5"/>
      <c r="FBL306" s="5"/>
      <c r="FBM306" s="223"/>
      <c r="FBN306" s="2"/>
      <c r="FBO306" s="2"/>
      <c r="FBP306" s="5"/>
      <c r="FBQ306" s="5"/>
      <c r="FBR306" s="5"/>
      <c r="FBS306" s="5"/>
      <c r="FBT306" s="5"/>
      <c r="FBU306" s="223"/>
      <c r="FBV306" s="2"/>
      <c r="FBW306" s="2"/>
      <c r="FBX306" s="5"/>
      <c r="FBY306" s="5"/>
      <c r="FBZ306" s="5"/>
      <c r="FCA306" s="5"/>
      <c r="FCB306" s="5"/>
      <c r="FCC306" s="223"/>
      <c r="FCD306" s="2"/>
      <c r="FCE306" s="2"/>
      <c r="FCF306" s="5"/>
      <c r="FCG306" s="5"/>
      <c r="FCH306" s="5"/>
      <c r="FCI306" s="5"/>
      <c r="FCJ306" s="5"/>
      <c r="FCK306" s="223"/>
      <c r="FCL306" s="2"/>
      <c r="FCM306" s="2"/>
      <c r="FCN306" s="5"/>
      <c r="FCO306" s="5"/>
      <c r="FCP306" s="5"/>
      <c r="FCQ306" s="5"/>
      <c r="FCR306" s="5"/>
      <c r="FCS306" s="223"/>
      <c r="FCT306" s="2"/>
      <c r="FCU306" s="2"/>
      <c r="FCV306" s="5"/>
      <c r="FCW306" s="5"/>
      <c r="FCX306" s="5"/>
      <c r="FCY306" s="5"/>
      <c r="FCZ306" s="5"/>
      <c r="FDA306" s="223"/>
      <c r="FDB306" s="2"/>
      <c r="FDC306" s="2"/>
      <c r="FDD306" s="5"/>
      <c r="FDE306" s="5"/>
      <c r="FDF306" s="5"/>
      <c r="FDG306" s="5"/>
      <c r="FDH306" s="5"/>
      <c r="FDI306" s="223"/>
      <c r="FDJ306" s="2"/>
      <c r="FDK306" s="2"/>
      <c r="FDL306" s="5"/>
      <c r="FDM306" s="5"/>
      <c r="FDN306" s="5"/>
      <c r="FDO306" s="5"/>
      <c r="FDP306" s="5"/>
      <c r="FDQ306" s="223"/>
      <c r="FDR306" s="2"/>
      <c r="FDS306" s="2"/>
      <c r="FDT306" s="5"/>
      <c r="FDU306" s="5"/>
      <c r="FDV306" s="5"/>
      <c r="FDW306" s="5"/>
      <c r="FDX306" s="5"/>
      <c r="FDY306" s="223"/>
      <c r="FDZ306" s="2"/>
      <c r="FEA306" s="2"/>
      <c r="FEB306" s="5"/>
      <c r="FEC306" s="5"/>
      <c r="FED306" s="5"/>
      <c r="FEE306" s="5"/>
      <c r="FEF306" s="5"/>
      <c r="FEG306" s="223"/>
      <c r="FEH306" s="2"/>
      <c r="FEI306" s="2"/>
      <c r="FEJ306" s="5"/>
      <c r="FEK306" s="5"/>
      <c r="FEL306" s="5"/>
      <c r="FEM306" s="5"/>
      <c r="FEN306" s="5"/>
      <c r="FEO306" s="223"/>
      <c r="FEP306" s="2"/>
      <c r="FEQ306" s="2"/>
      <c r="FER306" s="5"/>
      <c r="FES306" s="5"/>
      <c r="FET306" s="5"/>
      <c r="FEU306" s="5"/>
      <c r="FEV306" s="5"/>
      <c r="FEW306" s="223"/>
      <c r="FEX306" s="2"/>
      <c r="FEY306" s="2"/>
      <c r="FEZ306" s="5"/>
      <c r="FFA306" s="5"/>
      <c r="FFB306" s="5"/>
      <c r="FFC306" s="5"/>
      <c r="FFD306" s="5"/>
      <c r="FFE306" s="223"/>
      <c r="FFF306" s="2"/>
      <c r="FFG306" s="2"/>
      <c r="FFH306" s="5"/>
      <c r="FFI306" s="5"/>
      <c r="FFJ306" s="5"/>
      <c r="FFK306" s="5"/>
      <c r="FFL306" s="5"/>
      <c r="FFM306" s="223"/>
      <c r="FFN306" s="2"/>
      <c r="FFO306" s="2"/>
      <c r="FFP306" s="5"/>
      <c r="FFQ306" s="5"/>
      <c r="FFR306" s="5"/>
      <c r="FFS306" s="5"/>
      <c r="FFT306" s="5"/>
      <c r="FFU306" s="223"/>
      <c r="FFV306" s="2"/>
      <c r="FFW306" s="2"/>
      <c r="FFX306" s="5"/>
      <c r="FFY306" s="5"/>
      <c r="FFZ306" s="5"/>
      <c r="FGA306" s="5"/>
      <c r="FGB306" s="5"/>
      <c r="FGC306" s="223"/>
      <c r="FGD306" s="2"/>
      <c r="FGE306" s="2"/>
      <c r="FGF306" s="5"/>
      <c r="FGG306" s="5"/>
      <c r="FGH306" s="5"/>
      <c r="FGI306" s="5"/>
      <c r="FGJ306" s="5"/>
      <c r="FGK306" s="223"/>
      <c r="FGL306" s="2"/>
      <c r="FGM306" s="2"/>
      <c r="FGN306" s="5"/>
      <c r="FGO306" s="5"/>
      <c r="FGP306" s="5"/>
      <c r="FGQ306" s="5"/>
      <c r="FGR306" s="5"/>
      <c r="FGS306" s="223"/>
      <c r="FGT306" s="2"/>
      <c r="FGU306" s="2"/>
      <c r="FGV306" s="5"/>
      <c r="FGW306" s="5"/>
      <c r="FGX306" s="5"/>
      <c r="FGY306" s="5"/>
      <c r="FGZ306" s="5"/>
      <c r="FHA306" s="223"/>
      <c r="FHB306" s="2"/>
      <c r="FHC306" s="2"/>
      <c r="FHD306" s="5"/>
      <c r="FHE306" s="5"/>
      <c r="FHF306" s="5"/>
      <c r="FHG306" s="5"/>
      <c r="FHH306" s="5"/>
      <c r="FHI306" s="223"/>
      <c r="FHJ306" s="2"/>
      <c r="FHK306" s="2"/>
      <c r="FHL306" s="5"/>
      <c r="FHM306" s="5"/>
      <c r="FHN306" s="5"/>
      <c r="FHO306" s="5"/>
      <c r="FHP306" s="5"/>
      <c r="FHQ306" s="223"/>
      <c r="FHR306" s="2"/>
      <c r="FHS306" s="2"/>
      <c r="FHT306" s="5"/>
      <c r="FHU306" s="5"/>
      <c r="FHV306" s="5"/>
      <c r="FHW306" s="5"/>
      <c r="FHX306" s="5"/>
      <c r="FHY306" s="223"/>
      <c r="FHZ306" s="2"/>
      <c r="FIA306" s="2"/>
      <c r="FIB306" s="5"/>
      <c r="FIC306" s="5"/>
      <c r="FID306" s="5"/>
      <c r="FIE306" s="5"/>
      <c r="FIF306" s="5"/>
      <c r="FIG306" s="223"/>
      <c r="FIH306" s="2"/>
      <c r="FII306" s="2"/>
      <c r="FIJ306" s="5"/>
      <c r="FIK306" s="5"/>
      <c r="FIL306" s="5"/>
      <c r="FIM306" s="5"/>
      <c r="FIN306" s="5"/>
      <c r="FIO306" s="223"/>
      <c r="FIP306" s="2"/>
      <c r="FIQ306" s="2"/>
      <c r="FIR306" s="5"/>
      <c r="FIS306" s="5"/>
      <c r="FIT306" s="5"/>
      <c r="FIU306" s="5"/>
      <c r="FIV306" s="5"/>
      <c r="FIW306" s="223"/>
      <c r="FIX306" s="2"/>
      <c r="FIY306" s="2"/>
      <c r="FIZ306" s="5"/>
      <c r="FJA306" s="5"/>
      <c r="FJB306" s="5"/>
      <c r="FJC306" s="5"/>
      <c r="FJD306" s="5"/>
      <c r="FJE306" s="223"/>
      <c r="FJF306" s="2"/>
      <c r="FJG306" s="2"/>
      <c r="FJH306" s="5"/>
      <c r="FJI306" s="5"/>
      <c r="FJJ306" s="5"/>
      <c r="FJK306" s="5"/>
      <c r="FJL306" s="5"/>
      <c r="FJM306" s="223"/>
      <c r="FJN306" s="2"/>
      <c r="FJO306" s="2"/>
      <c r="FJP306" s="5"/>
      <c r="FJQ306" s="5"/>
      <c r="FJR306" s="5"/>
      <c r="FJS306" s="5"/>
      <c r="FJT306" s="5"/>
      <c r="FJU306" s="223"/>
      <c r="FJV306" s="2"/>
      <c r="FJW306" s="2"/>
      <c r="FJX306" s="5"/>
      <c r="FJY306" s="5"/>
      <c r="FJZ306" s="5"/>
      <c r="FKA306" s="5"/>
      <c r="FKB306" s="5"/>
      <c r="FKC306" s="223"/>
      <c r="FKD306" s="2"/>
      <c r="FKE306" s="2"/>
      <c r="FKF306" s="5"/>
      <c r="FKG306" s="5"/>
      <c r="FKH306" s="5"/>
      <c r="FKI306" s="5"/>
      <c r="FKJ306" s="5"/>
      <c r="FKK306" s="223"/>
      <c r="FKL306" s="2"/>
      <c r="FKM306" s="2"/>
      <c r="FKN306" s="5"/>
      <c r="FKO306" s="5"/>
      <c r="FKP306" s="5"/>
      <c r="FKQ306" s="5"/>
      <c r="FKR306" s="5"/>
      <c r="FKS306" s="223"/>
      <c r="FKT306" s="2"/>
      <c r="FKU306" s="2"/>
      <c r="FKV306" s="5"/>
      <c r="FKW306" s="5"/>
      <c r="FKX306" s="5"/>
      <c r="FKY306" s="5"/>
      <c r="FKZ306" s="5"/>
      <c r="FLA306" s="223"/>
      <c r="FLB306" s="2"/>
      <c r="FLC306" s="2"/>
      <c r="FLD306" s="5"/>
      <c r="FLE306" s="5"/>
      <c r="FLF306" s="5"/>
      <c r="FLG306" s="5"/>
      <c r="FLH306" s="5"/>
      <c r="FLI306" s="223"/>
      <c r="FLJ306" s="2"/>
      <c r="FLK306" s="2"/>
      <c r="FLL306" s="5"/>
      <c r="FLM306" s="5"/>
      <c r="FLN306" s="5"/>
      <c r="FLO306" s="5"/>
      <c r="FLP306" s="5"/>
      <c r="FLQ306" s="223"/>
      <c r="FLR306" s="2"/>
      <c r="FLS306" s="2"/>
      <c r="FLT306" s="5"/>
      <c r="FLU306" s="5"/>
      <c r="FLV306" s="5"/>
      <c r="FLW306" s="5"/>
      <c r="FLX306" s="5"/>
      <c r="FLY306" s="223"/>
      <c r="FLZ306" s="2"/>
      <c r="FMA306" s="2"/>
      <c r="FMB306" s="5"/>
      <c r="FMC306" s="5"/>
      <c r="FMD306" s="5"/>
      <c r="FME306" s="5"/>
      <c r="FMF306" s="5"/>
      <c r="FMG306" s="223"/>
      <c r="FMH306" s="2"/>
      <c r="FMI306" s="2"/>
      <c r="FMJ306" s="5"/>
      <c r="FMK306" s="5"/>
      <c r="FML306" s="5"/>
      <c r="FMM306" s="5"/>
      <c r="FMN306" s="5"/>
      <c r="FMO306" s="223"/>
      <c r="FMP306" s="2"/>
      <c r="FMQ306" s="2"/>
      <c r="FMR306" s="5"/>
      <c r="FMS306" s="5"/>
      <c r="FMT306" s="5"/>
      <c r="FMU306" s="5"/>
      <c r="FMV306" s="5"/>
      <c r="FMW306" s="223"/>
      <c r="FMX306" s="2"/>
      <c r="FMY306" s="2"/>
      <c r="FMZ306" s="5"/>
      <c r="FNA306" s="5"/>
      <c r="FNB306" s="5"/>
      <c r="FNC306" s="5"/>
      <c r="FND306" s="5"/>
      <c r="FNE306" s="223"/>
      <c r="FNF306" s="2"/>
      <c r="FNG306" s="2"/>
      <c r="FNH306" s="5"/>
      <c r="FNI306" s="5"/>
      <c r="FNJ306" s="5"/>
      <c r="FNK306" s="5"/>
      <c r="FNL306" s="5"/>
      <c r="FNM306" s="223"/>
      <c r="FNN306" s="2"/>
      <c r="FNO306" s="2"/>
      <c r="FNP306" s="5"/>
      <c r="FNQ306" s="5"/>
      <c r="FNR306" s="5"/>
      <c r="FNS306" s="5"/>
      <c r="FNT306" s="5"/>
      <c r="FNU306" s="223"/>
      <c r="FNV306" s="2"/>
      <c r="FNW306" s="2"/>
      <c r="FNX306" s="5"/>
      <c r="FNY306" s="5"/>
      <c r="FNZ306" s="5"/>
      <c r="FOA306" s="5"/>
      <c r="FOB306" s="5"/>
      <c r="FOC306" s="223"/>
      <c r="FOD306" s="2"/>
      <c r="FOE306" s="2"/>
      <c r="FOF306" s="5"/>
      <c r="FOG306" s="5"/>
      <c r="FOH306" s="5"/>
      <c r="FOI306" s="5"/>
      <c r="FOJ306" s="5"/>
      <c r="FOK306" s="223"/>
      <c r="FOL306" s="2"/>
      <c r="FOM306" s="2"/>
      <c r="FON306" s="5"/>
      <c r="FOO306" s="5"/>
      <c r="FOP306" s="5"/>
      <c r="FOQ306" s="5"/>
      <c r="FOR306" s="5"/>
      <c r="FOS306" s="223"/>
      <c r="FOT306" s="2"/>
      <c r="FOU306" s="2"/>
      <c r="FOV306" s="5"/>
      <c r="FOW306" s="5"/>
      <c r="FOX306" s="5"/>
      <c r="FOY306" s="5"/>
      <c r="FOZ306" s="5"/>
      <c r="FPA306" s="223"/>
      <c r="FPB306" s="2"/>
      <c r="FPC306" s="2"/>
      <c r="FPD306" s="5"/>
      <c r="FPE306" s="5"/>
      <c r="FPF306" s="5"/>
      <c r="FPG306" s="5"/>
      <c r="FPH306" s="5"/>
      <c r="FPI306" s="223"/>
      <c r="FPJ306" s="2"/>
      <c r="FPK306" s="2"/>
      <c r="FPL306" s="5"/>
      <c r="FPM306" s="5"/>
      <c r="FPN306" s="5"/>
      <c r="FPO306" s="5"/>
      <c r="FPP306" s="5"/>
      <c r="FPQ306" s="223"/>
      <c r="FPR306" s="2"/>
      <c r="FPS306" s="2"/>
      <c r="FPT306" s="5"/>
      <c r="FPU306" s="5"/>
      <c r="FPV306" s="5"/>
      <c r="FPW306" s="5"/>
      <c r="FPX306" s="5"/>
      <c r="FPY306" s="223"/>
      <c r="FPZ306" s="2"/>
      <c r="FQA306" s="2"/>
      <c r="FQB306" s="5"/>
      <c r="FQC306" s="5"/>
      <c r="FQD306" s="5"/>
      <c r="FQE306" s="5"/>
      <c r="FQF306" s="5"/>
      <c r="FQG306" s="223"/>
      <c r="FQH306" s="2"/>
      <c r="FQI306" s="2"/>
      <c r="FQJ306" s="5"/>
      <c r="FQK306" s="5"/>
      <c r="FQL306" s="5"/>
      <c r="FQM306" s="5"/>
      <c r="FQN306" s="5"/>
      <c r="FQO306" s="223"/>
      <c r="FQP306" s="2"/>
      <c r="FQQ306" s="2"/>
      <c r="FQR306" s="5"/>
      <c r="FQS306" s="5"/>
      <c r="FQT306" s="5"/>
      <c r="FQU306" s="5"/>
      <c r="FQV306" s="5"/>
      <c r="FQW306" s="223"/>
      <c r="FQX306" s="2"/>
      <c r="FQY306" s="2"/>
      <c r="FQZ306" s="5"/>
      <c r="FRA306" s="5"/>
      <c r="FRB306" s="5"/>
      <c r="FRC306" s="5"/>
      <c r="FRD306" s="5"/>
      <c r="FRE306" s="223"/>
      <c r="FRF306" s="2"/>
      <c r="FRG306" s="2"/>
      <c r="FRH306" s="5"/>
      <c r="FRI306" s="5"/>
      <c r="FRJ306" s="5"/>
      <c r="FRK306" s="5"/>
      <c r="FRL306" s="5"/>
      <c r="FRM306" s="223"/>
      <c r="FRN306" s="2"/>
      <c r="FRO306" s="2"/>
      <c r="FRP306" s="5"/>
      <c r="FRQ306" s="5"/>
      <c r="FRR306" s="5"/>
      <c r="FRS306" s="5"/>
      <c r="FRT306" s="5"/>
      <c r="FRU306" s="223"/>
      <c r="FRV306" s="2"/>
      <c r="FRW306" s="2"/>
      <c r="FRX306" s="5"/>
      <c r="FRY306" s="5"/>
      <c r="FRZ306" s="5"/>
      <c r="FSA306" s="5"/>
      <c r="FSB306" s="5"/>
      <c r="FSC306" s="223"/>
      <c r="FSD306" s="2"/>
      <c r="FSE306" s="2"/>
      <c r="FSF306" s="5"/>
      <c r="FSG306" s="5"/>
      <c r="FSH306" s="5"/>
      <c r="FSI306" s="5"/>
      <c r="FSJ306" s="5"/>
      <c r="FSK306" s="223"/>
      <c r="FSL306" s="2"/>
      <c r="FSM306" s="2"/>
      <c r="FSN306" s="5"/>
      <c r="FSO306" s="5"/>
      <c r="FSP306" s="5"/>
      <c r="FSQ306" s="5"/>
      <c r="FSR306" s="5"/>
      <c r="FSS306" s="223"/>
      <c r="FST306" s="2"/>
      <c r="FSU306" s="2"/>
      <c r="FSV306" s="5"/>
      <c r="FSW306" s="5"/>
      <c r="FSX306" s="5"/>
      <c r="FSY306" s="5"/>
      <c r="FSZ306" s="5"/>
      <c r="FTA306" s="223"/>
      <c r="FTB306" s="2"/>
      <c r="FTC306" s="2"/>
      <c r="FTD306" s="5"/>
      <c r="FTE306" s="5"/>
      <c r="FTF306" s="5"/>
      <c r="FTG306" s="5"/>
      <c r="FTH306" s="5"/>
      <c r="FTI306" s="223"/>
      <c r="FTJ306" s="2"/>
      <c r="FTK306" s="2"/>
      <c r="FTL306" s="5"/>
      <c r="FTM306" s="5"/>
      <c r="FTN306" s="5"/>
      <c r="FTO306" s="5"/>
      <c r="FTP306" s="5"/>
      <c r="FTQ306" s="223"/>
      <c r="FTR306" s="2"/>
      <c r="FTS306" s="2"/>
      <c r="FTT306" s="5"/>
      <c r="FTU306" s="5"/>
      <c r="FTV306" s="5"/>
      <c r="FTW306" s="5"/>
      <c r="FTX306" s="5"/>
      <c r="FTY306" s="223"/>
      <c r="FTZ306" s="2"/>
      <c r="FUA306" s="2"/>
      <c r="FUB306" s="5"/>
      <c r="FUC306" s="5"/>
      <c r="FUD306" s="5"/>
      <c r="FUE306" s="5"/>
      <c r="FUF306" s="5"/>
      <c r="FUG306" s="223"/>
      <c r="FUH306" s="2"/>
      <c r="FUI306" s="2"/>
      <c r="FUJ306" s="5"/>
      <c r="FUK306" s="5"/>
      <c r="FUL306" s="5"/>
      <c r="FUM306" s="5"/>
      <c r="FUN306" s="5"/>
      <c r="FUO306" s="223"/>
      <c r="FUP306" s="2"/>
      <c r="FUQ306" s="2"/>
      <c r="FUR306" s="5"/>
      <c r="FUS306" s="5"/>
      <c r="FUT306" s="5"/>
      <c r="FUU306" s="5"/>
      <c r="FUV306" s="5"/>
      <c r="FUW306" s="223"/>
      <c r="FUX306" s="2"/>
      <c r="FUY306" s="2"/>
      <c r="FUZ306" s="5"/>
      <c r="FVA306" s="5"/>
      <c r="FVB306" s="5"/>
      <c r="FVC306" s="5"/>
      <c r="FVD306" s="5"/>
      <c r="FVE306" s="223"/>
      <c r="FVF306" s="2"/>
      <c r="FVG306" s="2"/>
      <c r="FVH306" s="5"/>
      <c r="FVI306" s="5"/>
      <c r="FVJ306" s="5"/>
      <c r="FVK306" s="5"/>
      <c r="FVL306" s="5"/>
      <c r="FVM306" s="223"/>
      <c r="FVN306" s="2"/>
      <c r="FVO306" s="2"/>
      <c r="FVP306" s="5"/>
      <c r="FVQ306" s="5"/>
      <c r="FVR306" s="5"/>
      <c r="FVS306" s="5"/>
      <c r="FVT306" s="5"/>
      <c r="FVU306" s="223"/>
      <c r="FVV306" s="2"/>
      <c r="FVW306" s="2"/>
      <c r="FVX306" s="5"/>
      <c r="FVY306" s="5"/>
      <c r="FVZ306" s="5"/>
      <c r="FWA306" s="5"/>
      <c r="FWB306" s="5"/>
      <c r="FWC306" s="223"/>
      <c r="FWD306" s="2"/>
      <c r="FWE306" s="2"/>
      <c r="FWF306" s="5"/>
      <c r="FWG306" s="5"/>
      <c r="FWH306" s="5"/>
      <c r="FWI306" s="5"/>
      <c r="FWJ306" s="5"/>
      <c r="FWK306" s="223"/>
      <c r="FWL306" s="2"/>
      <c r="FWM306" s="2"/>
      <c r="FWN306" s="5"/>
      <c r="FWO306" s="5"/>
      <c r="FWP306" s="5"/>
      <c r="FWQ306" s="5"/>
      <c r="FWR306" s="5"/>
      <c r="FWS306" s="223"/>
      <c r="FWT306" s="2"/>
      <c r="FWU306" s="2"/>
      <c r="FWV306" s="5"/>
      <c r="FWW306" s="5"/>
      <c r="FWX306" s="5"/>
      <c r="FWY306" s="5"/>
      <c r="FWZ306" s="5"/>
      <c r="FXA306" s="223"/>
      <c r="FXB306" s="2"/>
      <c r="FXC306" s="2"/>
      <c r="FXD306" s="5"/>
      <c r="FXE306" s="5"/>
      <c r="FXF306" s="5"/>
      <c r="FXG306" s="5"/>
      <c r="FXH306" s="5"/>
      <c r="FXI306" s="223"/>
      <c r="FXJ306" s="2"/>
      <c r="FXK306" s="2"/>
      <c r="FXL306" s="5"/>
      <c r="FXM306" s="5"/>
      <c r="FXN306" s="5"/>
      <c r="FXO306" s="5"/>
      <c r="FXP306" s="5"/>
      <c r="FXQ306" s="223"/>
      <c r="FXR306" s="2"/>
      <c r="FXS306" s="2"/>
      <c r="FXT306" s="5"/>
      <c r="FXU306" s="5"/>
      <c r="FXV306" s="5"/>
      <c r="FXW306" s="5"/>
      <c r="FXX306" s="5"/>
      <c r="FXY306" s="223"/>
      <c r="FXZ306" s="2"/>
      <c r="FYA306" s="2"/>
      <c r="FYB306" s="5"/>
      <c r="FYC306" s="5"/>
      <c r="FYD306" s="5"/>
      <c r="FYE306" s="5"/>
      <c r="FYF306" s="5"/>
      <c r="FYG306" s="223"/>
      <c r="FYH306" s="2"/>
      <c r="FYI306" s="2"/>
      <c r="FYJ306" s="5"/>
      <c r="FYK306" s="5"/>
      <c r="FYL306" s="5"/>
      <c r="FYM306" s="5"/>
      <c r="FYN306" s="5"/>
      <c r="FYO306" s="223"/>
      <c r="FYP306" s="2"/>
      <c r="FYQ306" s="2"/>
      <c r="FYR306" s="5"/>
      <c r="FYS306" s="5"/>
      <c r="FYT306" s="5"/>
      <c r="FYU306" s="5"/>
      <c r="FYV306" s="5"/>
      <c r="FYW306" s="223"/>
      <c r="FYX306" s="2"/>
      <c r="FYY306" s="2"/>
      <c r="FYZ306" s="5"/>
      <c r="FZA306" s="5"/>
      <c r="FZB306" s="5"/>
      <c r="FZC306" s="5"/>
      <c r="FZD306" s="5"/>
      <c r="FZE306" s="223"/>
      <c r="FZF306" s="2"/>
      <c r="FZG306" s="2"/>
      <c r="FZH306" s="5"/>
      <c r="FZI306" s="5"/>
      <c r="FZJ306" s="5"/>
      <c r="FZK306" s="5"/>
      <c r="FZL306" s="5"/>
      <c r="FZM306" s="223"/>
      <c r="FZN306" s="2"/>
      <c r="FZO306" s="2"/>
      <c r="FZP306" s="5"/>
      <c r="FZQ306" s="5"/>
      <c r="FZR306" s="5"/>
      <c r="FZS306" s="5"/>
      <c r="FZT306" s="5"/>
      <c r="FZU306" s="223"/>
      <c r="FZV306" s="2"/>
      <c r="FZW306" s="2"/>
      <c r="FZX306" s="5"/>
      <c r="FZY306" s="5"/>
      <c r="FZZ306" s="5"/>
      <c r="GAA306" s="5"/>
      <c r="GAB306" s="5"/>
      <c r="GAC306" s="223"/>
      <c r="GAD306" s="2"/>
      <c r="GAE306" s="2"/>
      <c r="GAF306" s="5"/>
      <c r="GAG306" s="5"/>
      <c r="GAH306" s="5"/>
      <c r="GAI306" s="5"/>
      <c r="GAJ306" s="5"/>
      <c r="GAK306" s="223"/>
      <c r="GAL306" s="2"/>
      <c r="GAM306" s="2"/>
      <c r="GAN306" s="5"/>
      <c r="GAO306" s="5"/>
      <c r="GAP306" s="5"/>
      <c r="GAQ306" s="5"/>
      <c r="GAR306" s="5"/>
      <c r="GAS306" s="223"/>
      <c r="GAT306" s="2"/>
      <c r="GAU306" s="2"/>
      <c r="GAV306" s="5"/>
      <c r="GAW306" s="5"/>
      <c r="GAX306" s="5"/>
      <c r="GAY306" s="5"/>
      <c r="GAZ306" s="5"/>
      <c r="GBA306" s="223"/>
      <c r="GBB306" s="2"/>
      <c r="GBC306" s="2"/>
      <c r="GBD306" s="5"/>
      <c r="GBE306" s="5"/>
      <c r="GBF306" s="5"/>
      <c r="GBG306" s="5"/>
      <c r="GBH306" s="5"/>
      <c r="GBI306" s="223"/>
      <c r="GBJ306" s="2"/>
      <c r="GBK306" s="2"/>
      <c r="GBL306" s="5"/>
      <c r="GBM306" s="5"/>
      <c r="GBN306" s="5"/>
      <c r="GBO306" s="5"/>
      <c r="GBP306" s="5"/>
      <c r="GBQ306" s="223"/>
      <c r="GBR306" s="2"/>
      <c r="GBS306" s="2"/>
      <c r="GBT306" s="5"/>
      <c r="GBU306" s="5"/>
      <c r="GBV306" s="5"/>
      <c r="GBW306" s="5"/>
      <c r="GBX306" s="5"/>
      <c r="GBY306" s="223"/>
      <c r="GBZ306" s="2"/>
      <c r="GCA306" s="2"/>
      <c r="GCB306" s="5"/>
      <c r="GCC306" s="5"/>
      <c r="GCD306" s="5"/>
      <c r="GCE306" s="5"/>
      <c r="GCF306" s="5"/>
      <c r="GCG306" s="223"/>
      <c r="GCH306" s="2"/>
      <c r="GCI306" s="2"/>
      <c r="GCJ306" s="5"/>
      <c r="GCK306" s="5"/>
      <c r="GCL306" s="5"/>
      <c r="GCM306" s="5"/>
      <c r="GCN306" s="5"/>
      <c r="GCO306" s="223"/>
      <c r="GCP306" s="2"/>
      <c r="GCQ306" s="2"/>
      <c r="GCR306" s="5"/>
      <c r="GCS306" s="5"/>
      <c r="GCT306" s="5"/>
      <c r="GCU306" s="5"/>
      <c r="GCV306" s="5"/>
      <c r="GCW306" s="223"/>
      <c r="GCX306" s="2"/>
      <c r="GCY306" s="2"/>
      <c r="GCZ306" s="5"/>
      <c r="GDA306" s="5"/>
      <c r="GDB306" s="5"/>
      <c r="GDC306" s="5"/>
      <c r="GDD306" s="5"/>
      <c r="GDE306" s="223"/>
      <c r="GDF306" s="2"/>
      <c r="GDG306" s="2"/>
      <c r="GDH306" s="5"/>
      <c r="GDI306" s="5"/>
      <c r="GDJ306" s="5"/>
      <c r="GDK306" s="5"/>
      <c r="GDL306" s="5"/>
      <c r="GDM306" s="223"/>
      <c r="GDN306" s="2"/>
      <c r="GDO306" s="2"/>
      <c r="GDP306" s="5"/>
      <c r="GDQ306" s="5"/>
      <c r="GDR306" s="5"/>
      <c r="GDS306" s="5"/>
      <c r="GDT306" s="5"/>
      <c r="GDU306" s="223"/>
      <c r="GDV306" s="2"/>
      <c r="GDW306" s="2"/>
      <c r="GDX306" s="5"/>
      <c r="GDY306" s="5"/>
      <c r="GDZ306" s="5"/>
      <c r="GEA306" s="5"/>
      <c r="GEB306" s="5"/>
      <c r="GEC306" s="223"/>
      <c r="GED306" s="2"/>
      <c r="GEE306" s="2"/>
      <c r="GEF306" s="5"/>
      <c r="GEG306" s="5"/>
      <c r="GEH306" s="5"/>
      <c r="GEI306" s="5"/>
      <c r="GEJ306" s="5"/>
      <c r="GEK306" s="223"/>
      <c r="GEL306" s="2"/>
      <c r="GEM306" s="2"/>
      <c r="GEN306" s="5"/>
      <c r="GEO306" s="5"/>
      <c r="GEP306" s="5"/>
      <c r="GEQ306" s="5"/>
      <c r="GER306" s="5"/>
      <c r="GES306" s="223"/>
      <c r="GET306" s="2"/>
      <c r="GEU306" s="2"/>
      <c r="GEV306" s="5"/>
      <c r="GEW306" s="5"/>
      <c r="GEX306" s="5"/>
      <c r="GEY306" s="5"/>
      <c r="GEZ306" s="5"/>
      <c r="GFA306" s="223"/>
      <c r="GFB306" s="2"/>
      <c r="GFC306" s="2"/>
      <c r="GFD306" s="5"/>
      <c r="GFE306" s="5"/>
      <c r="GFF306" s="5"/>
      <c r="GFG306" s="5"/>
      <c r="GFH306" s="5"/>
      <c r="GFI306" s="223"/>
      <c r="GFJ306" s="2"/>
      <c r="GFK306" s="2"/>
      <c r="GFL306" s="5"/>
      <c r="GFM306" s="5"/>
      <c r="GFN306" s="5"/>
      <c r="GFO306" s="5"/>
      <c r="GFP306" s="5"/>
      <c r="GFQ306" s="223"/>
      <c r="GFR306" s="2"/>
      <c r="GFS306" s="2"/>
      <c r="GFT306" s="5"/>
      <c r="GFU306" s="5"/>
      <c r="GFV306" s="5"/>
      <c r="GFW306" s="5"/>
      <c r="GFX306" s="5"/>
      <c r="GFY306" s="223"/>
      <c r="GFZ306" s="2"/>
      <c r="GGA306" s="2"/>
      <c r="GGB306" s="5"/>
      <c r="GGC306" s="5"/>
      <c r="GGD306" s="5"/>
      <c r="GGE306" s="5"/>
      <c r="GGF306" s="5"/>
      <c r="GGG306" s="223"/>
      <c r="GGH306" s="2"/>
      <c r="GGI306" s="2"/>
      <c r="GGJ306" s="5"/>
      <c r="GGK306" s="5"/>
      <c r="GGL306" s="5"/>
      <c r="GGM306" s="5"/>
      <c r="GGN306" s="5"/>
      <c r="GGO306" s="223"/>
      <c r="GGP306" s="2"/>
      <c r="GGQ306" s="2"/>
      <c r="GGR306" s="5"/>
      <c r="GGS306" s="5"/>
      <c r="GGT306" s="5"/>
      <c r="GGU306" s="5"/>
      <c r="GGV306" s="5"/>
      <c r="GGW306" s="223"/>
      <c r="GGX306" s="2"/>
      <c r="GGY306" s="2"/>
      <c r="GGZ306" s="5"/>
      <c r="GHA306" s="5"/>
      <c r="GHB306" s="5"/>
      <c r="GHC306" s="5"/>
      <c r="GHD306" s="5"/>
      <c r="GHE306" s="223"/>
      <c r="GHF306" s="2"/>
      <c r="GHG306" s="2"/>
      <c r="GHH306" s="5"/>
      <c r="GHI306" s="5"/>
      <c r="GHJ306" s="5"/>
      <c r="GHK306" s="5"/>
      <c r="GHL306" s="5"/>
      <c r="GHM306" s="223"/>
      <c r="GHN306" s="2"/>
      <c r="GHO306" s="2"/>
      <c r="GHP306" s="5"/>
      <c r="GHQ306" s="5"/>
      <c r="GHR306" s="5"/>
      <c r="GHS306" s="5"/>
      <c r="GHT306" s="5"/>
      <c r="GHU306" s="223"/>
      <c r="GHV306" s="2"/>
      <c r="GHW306" s="2"/>
      <c r="GHX306" s="5"/>
      <c r="GHY306" s="5"/>
      <c r="GHZ306" s="5"/>
      <c r="GIA306" s="5"/>
      <c r="GIB306" s="5"/>
      <c r="GIC306" s="223"/>
      <c r="GID306" s="2"/>
      <c r="GIE306" s="2"/>
      <c r="GIF306" s="5"/>
      <c r="GIG306" s="5"/>
      <c r="GIH306" s="5"/>
      <c r="GII306" s="5"/>
      <c r="GIJ306" s="5"/>
      <c r="GIK306" s="223"/>
      <c r="GIL306" s="2"/>
      <c r="GIM306" s="2"/>
      <c r="GIN306" s="5"/>
      <c r="GIO306" s="5"/>
      <c r="GIP306" s="5"/>
      <c r="GIQ306" s="5"/>
      <c r="GIR306" s="5"/>
      <c r="GIS306" s="223"/>
      <c r="GIT306" s="2"/>
      <c r="GIU306" s="2"/>
      <c r="GIV306" s="5"/>
      <c r="GIW306" s="5"/>
      <c r="GIX306" s="5"/>
      <c r="GIY306" s="5"/>
      <c r="GIZ306" s="5"/>
      <c r="GJA306" s="223"/>
      <c r="GJB306" s="2"/>
      <c r="GJC306" s="2"/>
      <c r="GJD306" s="5"/>
      <c r="GJE306" s="5"/>
      <c r="GJF306" s="5"/>
      <c r="GJG306" s="5"/>
      <c r="GJH306" s="5"/>
      <c r="GJI306" s="223"/>
      <c r="GJJ306" s="2"/>
      <c r="GJK306" s="2"/>
      <c r="GJL306" s="5"/>
      <c r="GJM306" s="5"/>
      <c r="GJN306" s="5"/>
      <c r="GJO306" s="5"/>
      <c r="GJP306" s="5"/>
      <c r="GJQ306" s="223"/>
      <c r="GJR306" s="2"/>
      <c r="GJS306" s="2"/>
      <c r="GJT306" s="5"/>
      <c r="GJU306" s="5"/>
      <c r="GJV306" s="5"/>
      <c r="GJW306" s="5"/>
      <c r="GJX306" s="5"/>
      <c r="GJY306" s="223"/>
      <c r="GJZ306" s="2"/>
      <c r="GKA306" s="2"/>
      <c r="GKB306" s="5"/>
      <c r="GKC306" s="5"/>
      <c r="GKD306" s="5"/>
      <c r="GKE306" s="5"/>
      <c r="GKF306" s="5"/>
      <c r="GKG306" s="223"/>
      <c r="GKH306" s="2"/>
      <c r="GKI306" s="2"/>
      <c r="GKJ306" s="5"/>
      <c r="GKK306" s="5"/>
      <c r="GKL306" s="5"/>
      <c r="GKM306" s="5"/>
      <c r="GKN306" s="5"/>
      <c r="GKO306" s="223"/>
      <c r="GKP306" s="2"/>
      <c r="GKQ306" s="2"/>
      <c r="GKR306" s="5"/>
      <c r="GKS306" s="5"/>
      <c r="GKT306" s="5"/>
      <c r="GKU306" s="5"/>
      <c r="GKV306" s="5"/>
      <c r="GKW306" s="223"/>
      <c r="GKX306" s="2"/>
      <c r="GKY306" s="2"/>
      <c r="GKZ306" s="5"/>
      <c r="GLA306" s="5"/>
      <c r="GLB306" s="5"/>
      <c r="GLC306" s="5"/>
      <c r="GLD306" s="5"/>
      <c r="GLE306" s="223"/>
      <c r="GLF306" s="2"/>
      <c r="GLG306" s="2"/>
      <c r="GLH306" s="5"/>
      <c r="GLI306" s="5"/>
      <c r="GLJ306" s="5"/>
      <c r="GLK306" s="5"/>
      <c r="GLL306" s="5"/>
      <c r="GLM306" s="223"/>
      <c r="GLN306" s="2"/>
      <c r="GLO306" s="2"/>
      <c r="GLP306" s="5"/>
      <c r="GLQ306" s="5"/>
      <c r="GLR306" s="5"/>
      <c r="GLS306" s="5"/>
      <c r="GLT306" s="5"/>
      <c r="GLU306" s="223"/>
      <c r="GLV306" s="2"/>
      <c r="GLW306" s="2"/>
      <c r="GLX306" s="5"/>
      <c r="GLY306" s="5"/>
      <c r="GLZ306" s="5"/>
      <c r="GMA306" s="5"/>
      <c r="GMB306" s="5"/>
      <c r="GMC306" s="223"/>
      <c r="GMD306" s="2"/>
      <c r="GME306" s="2"/>
      <c r="GMF306" s="5"/>
      <c r="GMG306" s="5"/>
      <c r="GMH306" s="5"/>
      <c r="GMI306" s="5"/>
      <c r="GMJ306" s="5"/>
      <c r="GMK306" s="223"/>
      <c r="GML306" s="2"/>
      <c r="GMM306" s="2"/>
      <c r="GMN306" s="5"/>
      <c r="GMO306" s="5"/>
      <c r="GMP306" s="5"/>
      <c r="GMQ306" s="5"/>
      <c r="GMR306" s="5"/>
      <c r="GMS306" s="223"/>
      <c r="GMT306" s="2"/>
      <c r="GMU306" s="2"/>
      <c r="GMV306" s="5"/>
      <c r="GMW306" s="5"/>
      <c r="GMX306" s="5"/>
      <c r="GMY306" s="5"/>
      <c r="GMZ306" s="5"/>
      <c r="GNA306" s="223"/>
      <c r="GNB306" s="2"/>
      <c r="GNC306" s="2"/>
      <c r="GND306" s="5"/>
      <c r="GNE306" s="5"/>
      <c r="GNF306" s="5"/>
      <c r="GNG306" s="5"/>
      <c r="GNH306" s="5"/>
      <c r="GNI306" s="223"/>
      <c r="GNJ306" s="2"/>
      <c r="GNK306" s="2"/>
      <c r="GNL306" s="5"/>
      <c r="GNM306" s="5"/>
      <c r="GNN306" s="5"/>
      <c r="GNO306" s="5"/>
      <c r="GNP306" s="5"/>
      <c r="GNQ306" s="223"/>
      <c r="GNR306" s="2"/>
      <c r="GNS306" s="2"/>
      <c r="GNT306" s="5"/>
      <c r="GNU306" s="5"/>
      <c r="GNV306" s="5"/>
      <c r="GNW306" s="5"/>
      <c r="GNX306" s="5"/>
      <c r="GNY306" s="223"/>
      <c r="GNZ306" s="2"/>
      <c r="GOA306" s="2"/>
      <c r="GOB306" s="5"/>
      <c r="GOC306" s="5"/>
      <c r="GOD306" s="5"/>
      <c r="GOE306" s="5"/>
      <c r="GOF306" s="5"/>
      <c r="GOG306" s="223"/>
      <c r="GOH306" s="2"/>
      <c r="GOI306" s="2"/>
      <c r="GOJ306" s="5"/>
      <c r="GOK306" s="5"/>
      <c r="GOL306" s="5"/>
      <c r="GOM306" s="5"/>
      <c r="GON306" s="5"/>
      <c r="GOO306" s="223"/>
      <c r="GOP306" s="2"/>
      <c r="GOQ306" s="2"/>
      <c r="GOR306" s="5"/>
      <c r="GOS306" s="5"/>
      <c r="GOT306" s="5"/>
      <c r="GOU306" s="5"/>
      <c r="GOV306" s="5"/>
      <c r="GOW306" s="223"/>
      <c r="GOX306" s="2"/>
      <c r="GOY306" s="2"/>
      <c r="GOZ306" s="5"/>
      <c r="GPA306" s="5"/>
      <c r="GPB306" s="5"/>
      <c r="GPC306" s="5"/>
      <c r="GPD306" s="5"/>
      <c r="GPE306" s="223"/>
      <c r="GPF306" s="2"/>
      <c r="GPG306" s="2"/>
      <c r="GPH306" s="5"/>
      <c r="GPI306" s="5"/>
      <c r="GPJ306" s="5"/>
      <c r="GPK306" s="5"/>
      <c r="GPL306" s="5"/>
      <c r="GPM306" s="223"/>
      <c r="GPN306" s="2"/>
      <c r="GPO306" s="2"/>
      <c r="GPP306" s="5"/>
      <c r="GPQ306" s="5"/>
      <c r="GPR306" s="5"/>
      <c r="GPS306" s="5"/>
      <c r="GPT306" s="5"/>
      <c r="GPU306" s="223"/>
      <c r="GPV306" s="2"/>
      <c r="GPW306" s="2"/>
      <c r="GPX306" s="5"/>
      <c r="GPY306" s="5"/>
      <c r="GPZ306" s="5"/>
      <c r="GQA306" s="5"/>
      <c r="GQB306" s="5"/>
      <c r="GQC306" s="223"/>
      <c r="GQD306" s="2"/>
      <c r="GQE306" s="2"/>
      <c r="GQF306" s="5"/>
      <c r="GQG306" s="5"/>
      <c r="GQH306" s="5"/>
      <c r="GQI306" s="5"/>
      <c r="GQJ306" s="5"/>
      <c r="GQK306" s="223"/>
      <c r="GQL306" s="2"/>
      <c r="GQM306" s="2"/>
      <c r="GQN306" s="5"/>
      <c r="GQO306" s="5"/>
      <c r="GQP306" s="5"/>
      <c r="GQQ306" s="5"/>
      <c r="GQR306" s="5"/>
      <c r="GQS306" s="223"/>
      <c r="GQT306" s="2"/>
      <c r="GQU306" s="2"/>
      <c r="GQV306" s="5"/>
      <c r="GQW306" s="5"/>
      <c r="GQX306" s="5"/>
      <c r="GQY306" s="5"/>
      <c r="GQZ306" s="5"/>
      <c r="GRA306" s="223"/>
      <c r="GRB306" s="2"/>
      <c r="GRC306" s="2"/>
      <c r="GRD306" s="5"/>
      <c r="GRE306" s="5"/>
      <c r="GRF306" s="5"/>
      <c r="GRG306" s="5"/>
      <c r="GRH306" s="5"/>
      <c r="GRI306" s="223"/>
      <c r="GRJ306" s="2"/>
      <c r="GRK306" s="2"/>
      <c r="GRL306" s="5"/>
      <c r="GRM306" s="5"/>
      <c r="GRN306" s="5"/>
      <c r="GRO306" s="5"/>
      <c r="GRP306" s="5"/>
      <c r="GRQ306" s="223"/>
      <c r="GRR306" s="2"/>
      <c r="GRS306" s="2"/>
      <c r="GRT306" s="5"/>
      <c r="GRU306" s="5"/>
      <c r="GRV306" s="5"/>
      <c r="GRW306" s="5"/>
      <c r="GRX306" s="5"/>
      <c r="GRY306" s="223"/>
      <c r="GRZ306" s="2"/>
      <c r="GSA306" s="2"/>
      <c r="GSB306" s="5"/>
      <c r="GSC306" s="5"/>
      <c r="GSD306" s="5"/>
      <c r="GSE306" s="5"/>
      <c r="GSF306" s="5"/>
      <c r="GSG306" s="223"/>
      <c r="GSH306" s="2"/>
      <c r="GSI306" s="2"/>
      <c r="GSJ306" s="5"/>
      <c r="GSK306" s="5"/>
      <c r="GSL306" s="5"/>
      <c r="GSM306" s="5"/>
      <c r="GSN306" s="5"/>
      <c r="GSO306" s="223"/>
      <c r="GSP306" s="2"/>
      <c r="GSQ306" s="2"/>
      <c r="GSR306" s="5"/>
      <c r="GSS306" s="5"/>
      <c r="GST306" s="5"/>
      <c r="GSU306" s="5"/>
      <c r="GSV306" s="5"/>
      <c r="GSW306" s="223"/>
      <c r="GSX306" s="2"/>
      <c r="GSY306" s="2"/>
      <c r="GSZ306" s="5"/>
      <c r="GTA306" s="5"/>
      <c r="GTB306" s="5"/>
      <c r="GTC306" s="5"/>
      <c r="GTD306" s="5"/>
      <c r="GTE306" s="223"/>
      <c r="GTF306" s="2"/>
      <c r="GTG306" s="2"/>
      <c r="GTH306" s="5"/>
      <c r="GTI306" s="5"/>
      <c r="GTJ306" s="5"/>
      <c r="GTK306" s="5"/>
      <c r="GTL306" s="5"/>
      <c r="GTM306" s="223"/>
      <c r="GTN306" s="2"/>
      <c r="GTO306" s="2"/>
      <c r="GTP306" s="5"/>
      <c r="GTQ306" s="5"/>
      <c r="GTR306" s="5"/>
      <c r="GTS306" s="5"/>
      <c r="GTT306" s="5"/>
      <c r="GTU306" s="223"/>
      <c r="GTV306" s="2"/>
      <c r="GTW306" s="2"/>
      <c r="GTX306" s="5"/>
      <c r="GTY306" s="5"/>
      <c r="GTZ306" s="5"/>
      <c r="GUA306" s="5"/>
      <c r="GUB306" s="5"/>
      <c r="GUC306" s="223"/>
      <c r="GUD306" s="2"/>
      <c r="GUE306" s="2"/>
      <c r="GUF306" s="5"/>
      <c r="GUG306" s="5"/>
      <c r="GUH306" s="5"/>
      <c r="GUI306" s="5"/>
      <c r="GUJ306" s="5"/>
      <c r="GUK306" s="223"/>
      <c r="GUL306" s="2"/>
      <c r="GUM306" s="2"/>
      <c r="GUN306" s="5"/>
      <c r="GUO306" s="5"/>
      <c r="GUP306" s="5"/>
      <c r="GUQ306" s="5"/>
      <c r="GUR306" s="5"/>
      <c r="GUS306" s="223"/>
      <c r="GUT306" s="2"/>
      <c r="GUU306" s="2"/>
      <c r="GUV306" s="5"/>
      <c r="GUW306" s="5"/>
      <c r="GUX306" s="5"/>
      <c r="GUY306" s="5"/>
      <c r="GUZ306" s="5"/>
      <c r="GVA306" s="223"/>
      <c r="GVB306" s="2"/>
      <c r="GVC306" s="2"/>
      <c r="GVD306" s="5"/>
      <c r="GVE306" s="5"/>
      <c r="GVF306" s="5"/>
      <c r="GVG306" s="5"/>
      <c r="GVH306" s="5"/>
      <c r="GVI306" s="223"/>
      <c r="GVJ306" s="2"/>
      <c r="GVK306" s="2"/>
      <c r="GVL306" s="5"/>
      <c r="GVM306" s="5"/>
      <c r="GVN306" s="5"/>
      <c r="GVO306" s="5"/>
      <c r="GVP306" s="5"/>
      <c r="GVQ306" s="223"/>
      <c r="GVR306" s="2"/>
      <c r="GVS306" s="2"/>
      <c r="GVT306" s="5"/>
      <c r="GVU306" s="5"/>
      <c r="GVV306" s="5"/>
      <c r="GVW306" s="5"/>
      <c r="GVX306" s="5"/>
      <c r="GVY306" s="223"/>
      <c r="GVZ306" s="2"/>
      <c r="GWA306" s="2"/>
      <c r="GWB306" s="5"/>
      <c r="GWC306" s="5"/>
      <c r="GWD306" s="5"/>
      <c r="GWE306" s="5"/>
      <c r="GWF306" s="5"/>
      <c r="GWG306" s="223"/>
      <c r="GWH306" s="2"/>
      <c r="GWI306" s="2"/>
      <c r="GWJ306" s="5"/>
      <c r="GWK306" s="5"/>
      <c r="GWL306" s="5"/>
      <c r="GWM306" s="5"/>
      <c r="GWN306" s="5"/>
      <c r="GWO306" s="223"/>
      <c r="GWP306" s="2"/>
      <c r="GWQ306" s="2"/>
      <c r="GWR306" s="5"/>
      <c r="GWS306" s="5"/>
      <c r="GWT306" s="5"/>
      <c r="GWU306" s="5"/>
      <c r="GWV306" s="5"/>
      <c r="GWW306" s="223"/>
      <c r="GWX306" s="2"/>
      <c r="GWY306" s="2"/>
      <c r="GWZ306" s="5"/>
      <c r="GXA306" s="5"/>
      <c r="GXB306" s="5"/>
      <c r="GXC306" s="5"/>
      <c r="GXD306" s="5"/>
      <c r="GXE306" s="223"/>
      <c r="GXF306" s="2"/>
      <c r="GXG306" s="2"/>
      <c r="GXH306" s="5"/>
      <c r="GXI306" s="5"/>
      <c r="GXJ306" s="5"/>
      <c r="GXK306" s="5"/>
      <c r="GXL306" s="5"/>
      <c r="GXM306" s="223"/>
      <c r="GXN306" s="2"/>
      <c r="GXO306" s="2"/>
      <c r="GXP306" s="5"/>
      <c r="GXQ306" s="5"/>
      <c r="GXR306" s="5"/>
      <c r="GXS306" s="5"/>
      <c r="GXT306" s="5"/>
      <c r="GXU306" s="223"/>
      <c r="GXV306" s="2"/>
      <c r="GXW306" s="2"/>
      <c r="GXX306" s="5"/>
      <c r="GXY306" s="5"/>
      <c r="GXZ306" s="5"/>
      <c r="GYA306" s="5"/>
      <c r="GYB306" s="5"/>
      <c r="GYC306" s="223"/>
      <c r="GYD306" s="2"/>
      <c r="GYE306" s="2"/>
      <c r="GYF306" s="5"/>
      <c r="GYG306" s="5"/>
      <c r="GYH306" s="5"/>
      <c r="GYI306" s="5"/>
      <c r="GYJ306" s="5"/>
      <c r="GYK306" s="223"/>
      <c r="GYL306" s="2"/>
      <c r="GYM306" s="2"/>
      <c r="GYN306" s="5"/>
      <c r="GYO306" s="5"/>
      <c r="GYP306" s="5"/>
      <c r="GYQ306" s="5"/>
      <c r="GYR306" s="5"/>
      <c r="GYS306" s="223"/>
      <c r="GYT306" s="2"/>
      <c r="GYU306" s="2"/>
      <c r="GYV306" s="5"/>
      <c r="GYW306" s="5"/>
      <c r="GYX306" s="5"/>
      <c r="GYY306" s="5"/>
      <c r="GYZ306" s="5"/>
      <c r="GZA306" s="223"/>
      <c r="GZB306" s="2"/>
      <c r="GZC306" s="2"/>
      <c r="GZD306" s="5"/>
      <c r="GZE306" s="5"/>
      <c r="GZF306" s="5"/>
      <c r="GZG306" s="5"/>
      <c r="GZH306" s="5"/>
      <c r="GZI306" s="223"/>
      <c r="GZJ306" s="2"/>
      <c r="GZK306" s="2"/>
      <c r="GZL306" s="5"/>
      <c r="GZM306" s="5"/>
      <c r="GZN306" s="5"/>
      <c r="GZO306" s="5"/>
      <c r="GZP306" s="5"/>
      <c r="GZQ306" s="223"/>
      <c r="GZR306" s="2"/>
      <c r="GZS306" s="2"/>
      <c r="GZT306" s="5"/>
      <c r="GZU306" s="5"/>
      <c r="GZV306" s="5"/>
      <c r="GZW306" s="5"/>
      <c r="GZX306" s="5"/>
      <c r="GZY306" s="223"/>
      <c r="GZZ306" s="2"/>
      <c r="HAA306" s="2"/>
      <c r="HAB306" s="5"/>
      <c r="HAC306" s="5"/>
      <c r="HAD306" s="5"/>
      <c r="HAE306" s="5"/>
      <c r="HAF306" s="5"/>
      <c r="HAG306" s="223"/>
      <c r="HAH306" s="2"/>
      <c r="HAI306" s="2"/>
      <c r="HAJ306" s="5"/>
      <c r="HAK306" s="5"/>
      <c r="HAL306" s="5"/>
      <c r="HAM306" s="5"/>
      <c r="HAN306" s="5"/>
      <c r="HAO306" s="223"/>
      <c r="HAP306" s="2"/>
      <c r="HAQ306" s="2"/>
      <c r="HAR306" s="5"/>
      <c r="HAS306" s="5"/>
      <c r="HAT306" s="5"/>
      <c r="HAU306" s="5"/>
      <c r="HAV306" s="5"/>
      <c r="HAW306" s="223"/>
      <c r="HAX306" s="2"/>
      <c r="HAY306" s="2"/>
      <c r="HAZ306" s="5"/>
      <c r="HBA306" s="5"/>
      <c r="HBB306" s="5"/>
      <c r="HBC306" s="5"/>
      <c r="HBD306" s="5"/>
      <c r="HBE306" s="223"/>
      <c r="HBF306" s="2"/>
      <c r="HBG306" s="2"/>
      <c r="HBH306" s="5"/>
      <c r="HBI306" s="5"/>
      <c r="HBJ306" s="5"/>
      <c r="HBK306" s="5"/>
      <c r="HBL306" s="5"/>
      <c r="HBM306" s="223"/>
      <c r="HBN306" s="2"/>
      <c r="HBO306" s="2"/>
      <c r="HBP306" s="5"/>
      <c r="HBQ306" s="5"/>
      <c r="HBR306" s="5"/>
      <c r="HBS306" s="5"/>
      <c r="HBT306" s="5"/>
      <c r="HBU306" s="223"/>
      <c r="HBV306" s="2"/>
      <c r="HBW306" s="2"/>
      <c r="HBX306" s="5"/>
      <c r="HBY306" s="5"/>
      <c r="HBZ306" s="5"/>
      <c r="HCA306" s="5"/>
      <c r="HCB306" s="5"/>
      <c r="HCC306" s="223"/>
      <c r="HCD306" s="2"/>
      <c r="HCE306" s="2"/>
      <c r="HCF306" s="5"/>
      <c r="HCG306" s="5"/>
      <c r="HCH306" s="5"/>
      <c r="HCI306" s="5"/>
      <c r="HCJ306" s="5"/>
      <c r="HCK306" s="223"/>
      <c r="HCL306" s="2"/>
      <c r="HCM306" s="2"/>
      <c r="HCN306" s="5"/>
      <c r="HCO306" s="5"/>
      <c r="HCP306" s="5"/>
      <c r="HCQ306" s="5"/>
      <c r="HCR306" s="5"/>
      <c r="HCS306" s="223"/>
      <c r="HCT306" s="2"/>
      <c r="HCU306" s="2"/>
      <c r="HCV306" s="5"/>
      <c r="HCW306" s="5"/>
      <c r="HCX306" s="5"/>
      <c r="HCY306" s="5"/>
      <c r="HCZ306" s="5"/>
      <c r="HDA306" s="223"/>
      <c r="HDB306" s="2"/>
      <c r="HDC306" s="2"/>
      <c r="HDD306" s="5"/>
      <c r="HDE306" s="5"/>
      <c r="HDF306" s="5"/>
      <c r="HDG306" s="5"/>
      <c r="HDH306" s="5"/>
      <c r="HDI306" s="223"/>
      <c r="HDJ306" s="2"/>
      <c r="HDK306" s="2"/>
      <c r="HDL306" s="5"/>
      <c r="HDM306" s="5"/>
      <c r="HDN306" s="5"/>
      <c r="HDO306" s="5"/>
      <c r="HDP306" s="5"/>
      <c r="HDQ306" s="223"/>
      <c r="HDR306" s="2"/>
      <c r="HDS306" s="2"/>
      <c r="HDT306" s="5"/>
      <c r="HDU306" s="5"/>
      <c r="HDV306" s="5"/>
      <c r="HDW306" s="5"/>
      <c r="HDX306" s="5"/>
      <c r="HDY306" s="223"/>
      <c r="HDZ306" s="2"/>
      <c r="HEA306" s="2"/>
      <c r="HEB306" s="5"/>
      <c r="HEC306" s="5"/>
      <c r="HED306" s="5"/>
      <c r="HEE306" s="5"/>
      <c r="HEF306" s="5"/>
      <c r="HEG306" s="223"/>
      <c r="HEH306" s="2"/>
      <c r="HEI306" s="2"/>
      <c r="HEJ306" s="5"/>
      <c r="HEK306" s="5"/>
      <c r="HEL306" s="5"/>
      <c r="HEM306" s="5"/>
      <c r="HEN306" s="5"/>
      <c r="HEO306" s="223"/>
      <c r="HEP306" s="2"/>
      <c r="HEQ306" s="2"/>
      <c r="HER306" s="5"/>
      <c r="HES306" s="5"/>
      <c r="HET306" s="5"/>
      <c r="HEU306" s="5"/>
      <c r="HEV306" s="5"/>
      <c r="HEW306" s="223"/>
      <c r="HEX306" s="2"/>
      <c r="HEY306" s="2"/>
      <c r="HEZ306" s="5"/>
      <c r="HFA306" s="5"/>
      <c r="HFB306" s="5"/>
      <c r="HFC306" s="5"/>
      <c r="HFD306" s="5"/>
      <c r="HFE306" s="223"/>
      <c r="HFF306" s="2"/>
      <c r="HFG306" s="2"/>
      <c r="HFH306" s="5"/>
      <c r="HFI306" s="5"/>
      <c r="HFJ306" s="5"/>
      <c r="HFK306" s="5"/>
      <c r="HFL306" s="5"/>
      <c r="HFM306" s="223"/>
      <c r="HFN306" s="2"/>
      <c r="HFO306" s="2"/>
      <c r="HFP306" s="5"/>
      <c r="HFQ306" s="5"/>
      <c r="HFR306" s="5"/>
      <c r="HFS306" s="5"/>
      <c r="HFT306" s="5"/>
      <c r="HFU306" s="223"/>
      <c r="HFV306" s="2"/>
      <c r="HFW306" s="2"/>
      <c r="HFX306" s="5"/>
      <c r="HFY306" s="5"/>
      <c r="HFZ306" s="5"/>
      <c r="HGA306" s="5"/>
      <c r="HGB306" s="5"/>
      <c r="HGC306" s="223"/>
      <c r="HGD306" s="2"/>
      <c r="HGE306" s="2"/>
      <c r="HGF306" s="5"/>
      <c r="HGG306" s="5"/>
      <c r="HGH306" s="5"/>
      <c r="HGI306" s="5"/>
      <c r="HGJ306" s="5"/>
      <c r="HGK306" s="223"/>
      <c r="HGL306" s="2"/>
      <c r="HGM306" s="2"/>
      <c r="HGN306" s="5"/>
      <c r="HGO306" s="5"/>
      <c r="HGP306" s="5"/>
      <c r="HGQ306" s="5"/>
      <c r="HGR306" s="5"/>
      <c r="HGS306" s="223"/>
      <c r="HGT306" s="2"/>
      <c r="HGU306" s="2"/>
      <c r="HGV306" s="5"/>
      <c r="HGW306" s="5"/>
      <c r="HGX306" s="5"/>
      <c r="HGY306" s="5"/>
      <c r="HGZ306" s="5"/>
      <c r="HHA306" s="223"/>
      <c r="HHB306" s="2"/>
      <c r="HHC306" s="2"/>
      <c r="HHD306" s="5"/>
      <c r="HHE306" s="5"/>
      <c r="HHF306" s="5"/>
      <c r="HHG306" s="5"/>
      <c r="HHH306" s="5"/>
      <c r="HHI306" s="223"/>
      <c r="HHJ306" s="2"/>
      <c r="HHK306" s="2"/>
      <c r="HHL306" s="5"/>
      <c r="HHM306" s="5"/>
      <c r="HHN306" s="5"/>
      <c r="HHO306" s="5"/>
      <c r="HHP306" s="5"/>
      <c r="HHQ306" s="223"/>
      <c r="HHR306" s="2"/>
      <c r="HHS306" s="2"/>
      <c r="HHT306" s="5"/>
      <c r="HHU306" s="5"/>
      <c r="HHV306" s="5"/>
      <c r="HHW306" s="5"/>
      <c r="HHX306" s="5"/>
      <c r="HHY306" s="223"/>
      <c r="HHZ306" s="2"/>
      <c r="HIA306" s="2"/>
      <c r="HIB306" s="5"/>
      <c r="HIC306" s="5"/>
      <c r="HID306" s="5"/>
      <c r="HIE306" s="5"/>
      <c r="HIF306" s="5"/>
      <c r="HIG306" s="223"/>
      <c r="HIH306" s="2"/>
      <c r="HII306" s="2"/>
      <c r="HIJ306" s="5"/>
      <c r="HIK306" s="5"/>
      <c r="HIL306" s="5"/>
      <c r="HIM306" s="5"/>
      <c r="HIN306" s="5"/>
      <c r="HIO306" s="223"/>
      <c r="HIP306" s="2"/>
      <c r="HIQ306" s="2"/>
      <c r="HIR306" s="5"/>
      <c r="HIS306" s="5"/>
      <c r="HIT306" s="5"/>
      <c r="HIU306" s="5"/>
      <c r="HIV306" s="5"/>
      <c r="HIW306" s="223"/>
      <c r="HIX306" s="2"/>
      <c r="HIY306" s="2"/>
      <c r="HIZ306" s="5"/>
      <c r="HJA306" s="5"/>
      <c r="HJB306" s="5"/>
      <c r="HJC306" s="5"/>
      <c r="HJD306" s="5"/>
      <c r="HJE306" s="223"/>
      <c r="HJF306" s="2"/>
      <c r="HJG306" s="2"/>
      <c r="HJH306" s="5"/>
      <c r="HJI306" s="5"/>
      <c r="HJJ306" s="5"/>
      <c r="HJK306" s="5"/>
      <c r="HJL306" s="5"/>
      <c r="HJM306" s="223"/>
      <c r="HJN306" s="2"/>
      <c r="HJO306" s="2"/>
      <c r="HJP306" s="5"/>
      <c r="HJQ306" s="5"/>
      <c r="HJR306" s="5"/>
      <c r="HJS306" s="5"/>
      <c r="HJT306" s="5"/>
      <c r="HJU306" s="223"/>
      <c r="HJV306" s="2"/>
      <c r="HJW306" s="2"/>
      <c r="HJX306" s="5"/>
      <c r="HJY306" s="5"/>
      <c r="HJZ306" s="5"/>
      <c r="HKA306" s="5"/>
      <c r="HKB306" s="5"/>
      <c r="HKC306" s="223"/>
      <c r="HKD306" s="2"/>
      <c r="HKE306" s="2"/>
      <c r="HKF306" s="5"/>
      <c r="HKG306" s="5"/>
      <c r="HKH306" s="5"/>
      <c r="HKI306" s="5"/>
      <c r="HKJ306" s="5"/>
      <c r="HKK306" s="223"/>
      <c r="HKL306" s="2"/>
      <c r="HKM306" s="2"/>
      <c r="HKN306" s="5"/>
      <c r="HKO306" s="5"/>
      <c r="HKP306" s="5"/>
      <c r="HKQ306" s="5"/>
      <c r="HKR306" s="5"/>
      <c r="HKS306" s="223"/>
      <c r="HKT306" s="2"/>
      <c r="HKU306" s="2"/>
      <c r="HKV306" s="5"/>
      <c r="HKW306" s="5"/>
      <c r="HKX306" s="5"/>
      <c r="HKY306" s="5"/>
      <c r="HKZ306" s="5"/>
      <c r="HLA306" s="223"/>
      <c r="HLB306" s="2"/>
      <c r="HLC306" s="2"/>
      <c r="HLD306" s="5"/>
      <c r="HLE306" s="5"/>
      <c r="HLF306" s="5"/>
      <c r="HLG306" s="5"/>
      <c r="HLH306" s="5"/>
      <c r="HLI306" s="223"/>
      <c r="HLJ306" s="2"/>
      <c r="HLK306" s="2"/>
      <c r="HLL306" s="5"/>
      <c r="HLM306" s="5"/>
      <c r="HLN306" s="5"/>
      <c r="HLO306" s="5"/>
      <c r="HLP306" s="5"/>
      <c r="HLQ306" s="223"/>
      <c r="HLR306" s="2"/>
      <c r="HLS306" s="2"/>
      <c r="HLT306" s="5"/>
      <c r="HLU306" s="5"/>
      <c r="HLV306" s="5"/>
      <c r="HLW306" s="5"/>
      <c r="HLX306" s="5"/>
      <c r="HLY306" s="223"/>
      <c r="HLZ306" s="2"/>
      <c r="HMA306" s="2"/>
      <c r="HMB306" s="5"/>
      <c r="HMC306" s="5"/>
      <c r="HMD306" s="5"/>
      <c r="HME306" s="5"/>
      <c r="HMF306" s="5"/>
      <c r="HMG306" s="223"/>
      <c r="HMH306" s="2"/>
      <c r="HMI306" s="2"/>
      <c r="HMJ306" s="5"/>
      <c r="HMK306" s="5"/>
      <c r="HML306" s="5"/>
      <c r="HMM306" s="5"/>
      <c r="HMN306" s="5"/>
      <c r="HMO306" s="223"/>
      <c r="HMP306" s="2"/>
      <c r="HMQ306" s="2"/>
      <c r="HMR306" s="5"/>
      <c r="HMS306" s="5"/>
      <c r="HMT306" s="5"/>
      <c r="HMU306" s="5"/>
      <c r="HMV306" s="5"/>
      <c r="HMW306" s="223"/>
      <c r="HMX306" s="2"/>
      <c r="HMY306" s="2"/>
      <c r="HMZ306" s="5"/>
      <c r="HNA306" s="5"/>
      <c r="HNB306" s="5"/>
      <c r="HNC306" s="5"/>
      <c r="HND306" s="5"/>
      <c r="HNE306" s="223"/>
      <c r="HNF306" s="2"/>
      <c r="HNG306" s="2"/>
      <c r="HNH306" s="5"/>
      <c r="HNI306" s="5"/>
      <c r="HNJ306" s="5"/>
      <c r="HNK306" s="5"/>
      <c r="HNL306" s="5"/>
      <c r="HNM306" s="223"/>
      <c r="HNN306" s="2"/>
      <c r="HNO306" s="2"/>
      <c r="HNP306" s="5"/>
      <c r="HNQ306" s="5"/>
      <c r="HNR306" s="5"/>
      <c r="HNS306" s="5"/>
      <c r="HNT306" s="5"/>
      <c r="HNU306" s="223"/>
      <c r="HNV306" s="2"/>
      <c r="HNW306" s="2"/>
      <c r="HNX306" s="5"/>
      <c r="HNY306" s="5"/>
      <c r="HNZ306" s="5"/>
      <c r="HOA306" s="5"/>
      <c r="HOB306" s="5"/>
      <c r="HOC306" s="223"/>
      <c r="HOD306" s="2"/>
      <c r="HOE306" s="2"/>
      <c r="HOF306" s="5"/>
      <c r="HOG306" s="5"/>
      <c r="HOH306" s="5"/>
      <c r="HOI306" s="5"/>
      <c r="HOJ306" s="5"/>
      <c r="HOK306" s="223"/>
      <c r="HOL306" s="2"/>
      <c r="HOM306" s="2"/>
      <c r="HON306" s="5"/>
      <c r="HOO306" s="5"/>
      <c r="HOP306" s="5"/>
      <c r="HOQ306" s="5"/>
      <c r="HOR306" s="5"/>
      <c r="HOS306" s="223"/>
      <c r="HOT306" s="2"/>
      <c r="HOU306" s="2"/>
      <c r="HOV306" s="5"/>
      <c r="HOW306" s="5"/>
      <c r="HOX306" s="5"/>
      <c r="HOY306" s="5"/>
      <c r="HOZ306" s="5"/>
      <c r="HPA306" s="223"/>
      <c r="HPB306" s="2"/>
      <c r="HPC306" s="2"/>
      <c r="HPD306" s="5"/>
      <c r="HPE306" s="5"/>
      <c r="HPF306" s="5"/>
      <c r="HPG306" s="5"/>
      <c r="HPH306" s="5"/>
      <c r="HPI306" s="223"/>
      <c r="HPJ306" s="2"/>
      <c r="HPK306" s="2"/>
      <c r="HPL306" s="5"/>
      <c r="HPM306" s="5"/>
      <c r="HPN306" s="5"/>
      <c r="HPO306" s="5"/>
      <c r="HPP306" s="5"/>
      <c r="HPQ306" s="223"/>
      <c r="HPR306" s="2"/>
      <c r="HPS306" s="2"/>
      <c r="HPT306" s="5"/>
      <c r="HPU306" s="5"/>
      <c r="HPV306" s="5"/>
      <c r="HPW306" s="5"/>
      <c r="HPX306" s="5"/>
      <c r="HPY306" s="223"/>
      <c r="HPZ306" s="2"/>
      <c r="HQA306" s="2"/>
      <c r="HQB306" s="5"/>
      <c r="HQC306" s="5"/>
      <c r="HQD306" s="5"/>
      <c r="HQE306" s="5"/>
      <c r="HQF306" s="5"/>
      <c r="HQG306" s="223"/>
      <c r="HQH306" s="2"/>
      <c r="HQI306" s="2"/>
      <c r="HQJ306" s="5"/>
      <c r="HQK306" s="5"/>
      <c r="HQL306" s="5"/>
      <c r="HQM306" s="5"/>
      <c r="HQN306" s="5"/>
      <c r="HQO306" s="223"/>
      <c r="HQP306" s="2"/>
      <c r="HQQ306" s="2"/>
      <c r="HQR306" s="5"/>
      <c r="HQS306" s="5"/>
      <c r="HQT306" s="5"/>
      <c r="HQU306" s="5"/>
      <c r="HQV306" s="5"/>
      <c r="HQW306" s="223"/>
      <c r="HQX306" s="2"/>
      <c r="HQY306" s="2"/>
      <c r="HQZ306" s="5"/>
      <c r="HRA306" s="5"/>
      <c r="HRB306" s="5"/>
      <c r="HRC306" s="5"/>
      <c r="HRD306" s="5"/>
      <c r="HRE306" s="223"/>
      <c r="HRF306" s="2"/>
      <c r="HRG306" s="2"/>
      <c r="HRH306" s="5"/>
      <c r="HRI306" s="5"/>
      <c r="HRJ306" s="5"/>
      <c r="HRK306" s="5"/>
      <c r="HRL306" s="5"/>
      <c r="HRM306" s="223"/>
      <c r="HRN306" s="2"/>
      <c r="HRO306" s="2"/>
      <c r="HRP306" s="5"/>
      <c r="HRQ306" s="5"/>
      <c r="HRR306" s="5"/>
      <c r="HRS306" s="5"/>
      <c r="HRT306" s="5"/>
      <c r="HRU306" s="223"/>
      <c r="HRV306" s="2"/>
      <c r="HRW306" s="2"/>
      <c r="HRX306" s="5"/>
      <c r="HRY306" s="5"/>
      <c r="HRZ306" s="5"/>
      <c r="HSA306" s="5"/>
      <c r="HSB306" s="5"/>
      <c r="HSC306" s="223"/>
      <c r="HSD306" s="2"/>
      <c r="HSE306" s="2"/>
      <c r="HSF306" s="5"/>
      <c r="HSG306" s="5"/>
      <c r="HSH306" s="5"/>
      <c r="HSI306" s="5"/>
      <c r="HSJ306" s="5"/>
      <c r="HSK306" s="223"/>
      <c r="HSL306" s="2"/>
      <c r="HSM306" s="2"/>
      <c r="HSN306" s="5"/>
      <c r="HSO306" s="5"/>
      <c r="HSP306" s="5"/>
      <c r="HSQ306" s="5"/>
      <c r="HSR306" s="5"/>
      <c r="HSS306" s="223"/>
      <c r="HST306" s="2"/>
      <c r="HSU306" s="2"/>
      <c r="HSV306" s="5"/>
      <c r="HSW306" s="5"/>
      <c r="HSX306" s="5"/>
      <c r="HSY306" s="5"/>
      <c r="HSZ306" s="5"/>
      <c r="HTA306" s="223"/>
      <c r="HTB306" s="2"/>
      <c r="HTC306" s="2"/>
      <c r="HTD306" s="5"/>
      <c r="HTE306" s="5"/>
      <c r="HTF306" s="5"/>
      <c r="HTG306" s="5"/>
      <c r="HTH306" s="5"/>
      <c r="HTI306" s="223"/>
      <c r="HTJ306" s="2"/>
      <c r="HTK306" s="2"/>
      <c r="HTL306" s="5"/>
      <c r="HTM306" s="5"/>
      <c r="HTN306" s="5"/>
      <c r="HTO306" s="5"/>
      <c r="HTP306" s="5"/>
      <c r="HTQ306" s="223"/>
      <c r="HTR306" s="2"/>
      <c r="HTS306" s="2"/>
      <c r="HTT306" s="5"/>
      <c r="HTU306" s="5"/>
      <c r="HTV306" s="5"/>
      <c r="HTW306" s="5"/>
      <c r="HTX306" s="5"/>
      <c r="HTY306" s="223"/>
      <c r="HTZ306" s="2"/>
      <c r="HUA306" s="2"/>
      <c r="HUB306" s="5"/>
      <c r="HUC306" s="5"/>
      <c r="HUD306" s="5"/>
      <c r="HUE306" s="5"/>
      <c r="HUF306" s="5"/>
      <c r="HUG306" s="223"/>
      <c r="HUH306" s="2"/>
      <c r="HUI306" s="2"/>
      <c r="HUJ306" s="5"/>
      <c r="HUK306" s="5"/>
      <c r="HUL306" s="5"/>
      <c r="HUM306" s="5"/>
      <c r="HUN306" s="5"/>
      <c r="HUO306" s="223"/>
      <c r="HUP306" s="2"/>
      <c r="HUQ306" s="2"/>
      <c r="HUR306" s="5"/>
      <c r="HUS306" s="5"/>
      <c r="HUT306" s="5"/>
      <c r="HUU306" s="5"/>
      <c r="HUV306" s="5"/>
      <c r="HUW306" s="223"/>
      <c r="HUX306" s="2"/>
      <c r="HUY306" s="2"/>
      <c r="HUZ306" s="5"/>
      <c r="HVA306" s="5"/>
      <c r="HVB306" s="5"/>
      <c r="HVC306" s="5"/>
      <c r="HVD306" s="5"/>
      <c r="HVE306" s="223"/>
      <c r="HVF306" s="2"/>
      <c r="HVG306" s="2"/>
      <c r="HVH306" s="5"/>
      <c r="HVI306" s="5"/>
      <c r="HVJ306" s="5"/>
      <c r="HVK306" s="5"/>
      <c r="HVL306" s="5"/>
      <c r="HVM306" s="223"/>
      <c r="HVN306" s="2"/>
      <c r="HVO306" s="2"/>
      <c r="HVP306" s="5"/>
      <c r="HVQ306" s="5"/>
      <c r="HVR306" s="5"/>
      <c r="HVS306" s="5"/>
      <c r="HVT306" s="5"/>
      <c r="HVU306" s="223"/>
      <c r="HVV306" s="2"/>
      <c r="HVW306" s="2"/>
      <c r="HVX306" s="5"/>
      <c r="HVY306" s="5"/>
      <c r="HVZ306" s="5"/>
      <c r="HWA306" s="5"/>
      <c r="HWB306" s="5"/>
      <c r="HWC306" s="223"/>
      <c r="HWD306" s="2"/>
      <c r="HWE306" s="2"/>
      <c r="HWF306" s="5"/>
      <c r="HWG306" s="5"/>
      <c r="HWH306" s="5"/>
      <c r="HWI306" s="5"/>
      <c r="HWJ306" s="5"/>
      <c r="HWK306" s="223"/>
      <c r="HWL306" s="2"/>
      <c r="HWM306" s="2"/>
      <c r="HWN306" s="5"/>
      <c r="HWO306" s="5"/>
      <c r="HWP306" s="5"/>
      <c r="HWQ306" s="5"/>
      <c r="HWR306" s="5"/>
      <c r="HWS306" s="223"/>
      <c r="HWT306" s="2"/>
      <c r="HWU306" s="2"/>
      <c r="HWV306" s="5"/>
      <c r="HWW306" s="5"/>
      <c r="HWX306" s="5"/>
      <c r="HWY306" s="5"/>
      <c r="HWZ306" s="5"/>
      <c r="HXA306" s="223"/>
      <c r="HXB306" s="2"/>
      <c r="HXC306" s="2"/>
      <c r="HXD306" s="5"/>
      <c r="HXE306" s="5"/>
      <c r="HXF306" s="5"/>
      <c r="HXG306" s="5"/>
      <c r="HXH306" s="5"/>
      <c r="HXI306" s="223"/>
      <c r="HXJ306" s="2"/>
      <c r="HXK306" s="2"/>
      <c r="HXL306" s="5"/>
      <c r="HXM306" s="5"/>
      <c r="HXN306" s="5"/>
      <c r="HXO306" s="5"/>
      <c r="HXP306" s="5"/>
      <c r="HXQ306" s="223"/>
      <c r="HXR306" s="2"/>
      <c r="HXS306" s="2"/>
      <c r="HXT306" s="5"/>
      <c r="HXU306" s="5"/>
      <c r="HXV306" s="5"/>
      <c r="HXW306" s="5"/>
      <c r="HXX306" s="5"/>
      <c r="HXY306" s="223"/>
      <c r="HXZ306" s="2"/>
      <c r="HYA306" s="2"/>
      <c r="HYB306" s="5"/>
      <c r="HYC306" s="5"/>
      <c r="HYD306" s="5"/>
      <c r="HYE306" s="5"/>
      <c r="HYF306" s="5"/>
      <c r="HYG306" s="223"/>
      <c r="HYH306" s="2"/>
      <c r="HYI306" s="2"/>
      <c r="HYJ306" s="5"/>
      <c r="HYK306" s="5"/>
      <c r="HYL306" s="5"/>
      <c r="HYM306" s="5"/>
      <c r="HYN306" s="5"/>
      <c r="HYO306" s="223"/>
      <c r="HYP306" s="2"/>
      <c r="HYQ306" s="2"/>
      <c r="HYR306" s="5"/>
      <c r="HYS306" s="5"/>
      <c r="HYT306" s="5"/>
      <c r="HYU306" s="5"/>
      <c r="HYV306" s="5"/>
      <c r="HYW306" s="223"/>
      <c r="HYX306" s="2"/>
      <c r="HYY306" s="2"/>
      <c r="HYZ306" s="5"/>
      <c r="HZA306" s="5"/>
      <c r="HZB306" s="5"/>
      <c r="HZC306" s="5"/>
      <c r="HZD306" s="5"/>
      <c r="HZE306" s="223"/>
      <c r="HZF306" s="2"/>
      <c r="HZG306" s="2"/>
      <c r="HZH306" s="5"/>
      <c r="HZI306" s="5"/>
      <c r="HZJ306" s="5"/>
      <c r="HZK306" s="5"/>
      <c r="HZL306" s="5"/>
      <c r="HZM306" s="223"/>
      <c r="HZN306" s="2"/>
      <c r="HZO306" s="2"/>
      <c r="HZP306" s="5"/>
      <c r="HZQ306" s="5"/>
      <c r="HZR306" s="5"/>
      <c r="HZS306" s="5"/>
      <c r="HZT306" s="5"/>
      <c r="HZU306" s="223"/>
      <c r="HZV306" s="2"/>
      <c r="HZW306" s="2"/>
      <c r="HZX306" s="5"/>
      <c r="HZY306" s="5"/>
      <c r="HZZ306" s="5"/>
      <c r="IAA306" s="5"/>
      <c r="IAB306" s="5"/>
      <c r="IAC306" s="223"/>
      <c r="IAD306" s="2"/>
      <c r="IAE306" s="2"/>
      <c r="IAF306" s="5"/>
      <c r="IAG306" s="5"/>
      <c r="IAH306" s="5"/>
      <c r="IAI306" s="5"/>
      <c r="IAJ306" s="5"/>
      <c r="IAK306" s="223"/>
      <c r="IAL306" s="2"/>
      <c r="IAM306" s="2"/>
      <c r="IAN306" s="5"/>
      <c r="IAO306" s="5"/>
      <c r="IAP306" s="5"/>
      <c r="IAQ306" s="5"/>
      <c r="IAR306" s="5"/>
      <c r="IAS306" s="223"/>
      <c r="IAT306" s="2"/>
      <c r="IAU306" s="2"/>
      <c r="IAV306" s="5"/>
      <c r="IAW306" s="5"/>
      <c r="IAX306" s="5"/>
      <c r="IAY306" s="5"/>
      <c r="IAZ306" s="5"/>
      <c r="IBA306" s="223"/>
      <c r="IBB306" s="2"/>
      <c r="IBC306" s="2"/>
      <c r="IBD306" s="5"/>
      <c r="IBE306" s="5"/>
      <c r="IBF306" s="5"/>
      <c r="IBG306" s="5"/>
      <c r="IBH306" s="5"/>
      <c r="IBI306" s="223"/>
      <c r="IBJ306" s="2"/>
      <c r="IBK306" s="2"/>
      <c r="IBL306" s="5"/>
      <c r="IBM306" s="5"/>
      <c r="IBN306" s="5"/>
      <c r="IBO306" s="5"/>
      <c r="IBP306" s="5"/>
      <c r="IBQ306" s="223"/>
      <c r="IBR306" s="2"/>
      <c r="IBS306" s="2"/>
      <c r="IBT306" s="5"/>
      <c r="IBU306" s="5"/>
      <c r="IBV306" s="5"/>
      <c r="IBW306" s="5"/>
      <c r="IBX306" s="5"/>
      <c r="IBY306" s="223"/>
      <c r="IBZ306" s="2"/>
      <c r="ICA306" s="2"/>
      <c r="ICB306" s="5"/>
      <c r="ICC306" s="5"/>
      <c r="ICD306" s="5"/>
      <c r="ICE306" s="5"/>
      <c r="ICF306" s="5"/>
      <c r="ICG306" s="223"/>
      <c r="ICH306" s="2"/>
      <c r="ICI306" s="2"/>
      <c r="ICJ306" s="5"/>
      <c r="ICK306" s="5"/>
      <c r="ICL306" s="5"/>
      <c r="ICM306" s="5"/>
      <c r="ICN306" s="5"/>
      <c r="ICO306" s="223"/>
      <c r="ICP306" s="2"/>
      <c r="ICQ306" s="2"/>
      <c r="ICR306" s="5"/>
      <c r="ICS306" s="5"/>
      <c r="ICT306" s="5"/>
      <c r="ICU306" s="5"/>
      <c r="ICV306" s="5"/>
      <c r="ICW306" s="223"/>
      <c r="ICX306" s="2"/>
      <c r="ICY306" s="2"/>
      <c r="ICZ306" s="5"/>
      <c r="IDA306" s="5"/>
      <c r="IDB306" s="5"/>
      <c r="IDC306" s="5"/>
      <c r="IDD306" s="5"/>
      <c r="IDE306" s="223"/>
      <c r="IDF306" s="2"/>
      <c r="IDG306" s="2"/>
      <c r="IDH306" s="5"/>
      <c r="IDI306" s="5"/>
      <c r="IDJ306" s="5"/>
      <c r="IDK306" s="5"/>
      <c r="IDL306" s="5"/>
      <c r="IDM306" s="223"/>
      <c r="IDN306" s="2"/>
      <c r="IDO306" s="2"/>
      <c r="IDP306" s="5"/>
      <c r="IDQ306" s="5"/>
      <c r="IDR306" s="5"/>
      <c r="IDS306" s="5"/>
      <c r="IDT306" s="5"/>
      <c r="IDU306" s="223"/>
      <c r="IDV306" s="2"/>
      <c r="IDW306" s="2"/>
      <c r="IDX306" s="5"/>
      <c r="IDY306" s="5"/>
      <c r="IDZ306" s="5"/>
      <c r="IEA306" s="5"/>
      <c r="IEB306" s="5"/>
      <c r="IEC306" s="223"/>
      <c r="IED306" s="2"/>
      <c r="IEE306" s="2"/>
      <c r="IEF306" s="5"/>
      <c r="IEG306" s="5"/>
      <c r="IEH306" s="5"/>
      <c r="IEI306" s="5"/>
      <c r="IEJ306" s="5"/>
      <c r="IEK306" s="223"/>
      <c r="IEL306" s="2"/>
      <c r="IEM306" s="2"/>
      <c r="IEN306" s="5"/>
      <c r="IEO306" s="5"/>
      <c r="IEP306" s="5"/>
      <c r="IEQ306" s="5"/>
      <c r="IER306" s="5"/>
      <c r="IES306" s="223"/>
      <c r="IET306" s="2"/>
      <c r="IEU306" s="2"/>
      <c r="IEV306" s="5"/>
      <c r="IEW306" s="5"/>
      <c r="IEX306" s="5"/>
      <c r="IEY306" s="5"/>
      <c r="IEZ306" s="5"/>
      <c r="IFA306" s="223"/>
      <c r="IFB306" s="2"/>
      <c r="IFC306" s="2"/>
      <c r="IFD306" s="5"/>
      <c r="IFE306" s="5"/>
      <c r="IFF306" s="5"/>
      <c r="IFG306" s="5"/>
      <c r="IFH306" s="5"/>
      <c r="IFI306" s="223"/>
      <c r="IFJ306" s="2"/>
      <c r="IFK306" s="2"/>
      <c r="IFL306" s="5"/>
      <c r="IFM306" s="5"/>
      <c r="IFN306" s="5"/>
      <c r="IFO306" s="5"/>
      <c r="IFP306" s="5"/>
      <c r="IFQ306" s="223"/>
      <c r="IFR306" s="2"/>
      <c r="IFS306" s="2"/>
      <c r="IFT306" s="5"/>
      <c r="IFU306" s="5"/>
      <c r="IFV306" s="5"/>
      <c r="IFW306" s="5"/>
      <c r="IFX306" s="5"/>
      <c r="IFY306" s="223"/>
      <c r="IFZ306" s="2"/>
      <c r="IGA306" s="2"/>
      <c r="IGB306" s="5"/>
      <c r="IGC306" s="5"/>
      <c r="IGD306" s="5"/>
      <c r="IGE306" s="5"/>
      <c r="IGF306" s="5"/>
      <c r="IGG306" s="223"/>
      <c r="IGH306" s="2"/>
      <c r="IGI306" s="2"/>
      <c r="IGJ306" s="5"/>
      <c r="IGK306" s="5"/>
      <c r="IGL306" s="5"/>
      <c r="IGM306" s="5"/>
      <c r="IGN306" s="5"/>
      <c r="IGO306" s="223"/>
      <c r="IGP306" s="2"/>
      <c r="IGQ306" s="2"/>
      <c r="IGR306" s="5"/>
      <c r="IGS306" s="5"/>
      <c r="IGT306" s="5"/>
      <c r="IGU306" s="5"/>
      <c r="IGV306" s="5"/>
      <c r="IGW306" s="223"/>
      <c r="IGX306" s="2"/>
      <c r="IGY306" s="2"/>
      <c r="IGZ306" s="5"/>
      <c r="IHA306" s="5"/>
      <c r="IHB306" s="5"/>
      <c r="IHC306" s="5"/>
      <c r="IHD306" s="5"/>
      <c r="IHE306" s="223"/>
      <c r="IHF306" s="2"/>
      <c r="IHG306" s="2"/>
      <c r="IHH306" s="5"/>
      <c r="IHI306" s="5"/>
      <c r="IHJ306" s="5"/>
      <c r="IHK306" s="5"/>
      <c r="IHL306" s="5"/>
      <c r="IHM306" s="223"/>
      <c r="IHN306" s="2"/>
      <c r="IHO306" s="2"/>
      <c r="IHP306" s="5"/>
      <c r="IHQ306" s="5"/>
      <c r="IHR306" s="5"/>
      <c r="IHS306" s="5"/>
      <c r="IHT306" s="5"/>
      <c r="IHU306" s="223"/>
      <c r="IHV306" s="2"/>
      <c r="IHW306" s="2"/>
      <c r="IHX306" s="5"/>
      <c r="IHY306" s="5"/>
      <c r="IHZ306" s="5"/>
      <c r="IIA306" s="5"/>
      <c r="IIB306" s="5"/>
      <c r="IIC306" s="223"/>
      <c r="IID306" s="2"/>
      <c r="IIE306" s="2"/>
      <c r="IIF306" s="5"/>
      <c r="IIG306" s="5"/>
      <c r="IIH306" s="5"/>
      <c r="III306" s="5"/>
      <c r="IIJ306" s="5"/>
      <c r="IIK306" s="223"/>
      <c r="IIL306" s="2"/>
      <c r="IIM306" s="2"/>
      <c r="IIN306" s="5"/>
      <c r="IIO306" s="5"/>
      <c r="IIP306" s="5"/>
      <c r="IIQ306" s="5"/>
      <c r="IIR306" s="5"/>
      <c r="IIS306" s="223"/>
      <c r="IIT306" s="2"/>
      <c r="IIU306" s="2"/>
      <c r="IIV306" s="5"/>
      <c r="IIW306" s="5"/>
      <c r="IIX306" s="5"/>
      <c r="IIY306" s="5"/>
      <c r="IIZ306" s="5"/>
      <c r="IJA306" s="223"/>
      <c r="IJB306" s="2"/>
      <c r="IJC306" s="2"/>
      <c r="IJD306" s="5"/>
      <c r="IJE306" s="5"/>
      <c r="IJF306" s="5"/>
      <c r="IJG306" s="5"/>
      <c r="IJH306" s="5"/>
      <c r="IJI306" s="223"/>
      <c r="IJJ306" s="2"/>
      <c r="IJK306" s="2"/>
      <c r="IJL306" s="5"/>
      <c r="IJM306" s="5"/>
      <c r="IJN306" s="5"/>
      <c r="IJO306" s="5"/>
      <c r="IJP306" s="5"/>
      <c r="IJQ306" s="223"/>
      <c r="IJR306" s="2"/>
      <c r="IJS306" s="2"/>
      <c r="IJT306" s="5"/>
      <c r="IJU306" s="5"/>
      <c r="IJV306" s="5"/>
      <c r="IJW306" s="5"/>
      <c r="IJX306" s="5"/>
      <c r="IJY306" s="223"/>
      <c r="IJZ306" s="2"/>
      <c r="IKA306" s="2"/>
      <c r="IKB306" s="5"/>
      <c r="IKC306" s="5"/>
      <c r="IKD306" s="5"/>
      <c r="IKE306" s="5"/>
      <c r="IKF306" s="5"/>
      <c r="IKG306" s="223"/>
      <c r="IKH306" s="2"/>
      <c r="IKI306" s="2"/>
      <c r="IKJ306" s="5"/>
      <c r="IKK306" s="5"/>
      <c r="IKL306" s="5"/>
      <c r="IKM306" s="5"/>
      <c r="IKN306" s="5"/>
      <c r="IKO306" s="223"/>
      <c r="IKP306" s="2"/>
      <c r="IKQ306" s="2"/>
      <c r="IKR306" s="5"/>
      <c r="IKS306" s="5"/>
      <c r="IKT306" s="5"/>
      <c r="IKU306" s="5"/>
      <c r="IKV306" s="5"/>
      <c r="IKW306" s="223"/>
      <c r="IKX306" s="2"/>
      <c r="IKY306" s="2"/>
      <c r="IKZ306" s="5"/>
      <c r="ILA306" s="5"/>
      <c r="ILB306" s="5"/>
      <c r="ILC306" s="5"/>
      <c r="ILD306" s="5"/>
      <c r="ILE306" s="223"/>
      <c r="ILF306" s="2"/>
      <c r="ILG306" s="2"/>
      <c r="ILH306" s="5"/>
      <c r="ILI306" s="5"/>
      <c r="ILJ306" s="5"/>
      <c r="ILK306" s="5"/>
      <c r="ILL306" s="5"/>
      <c r="ILM306" s="223"/>
      <c r="ILN306" s="2"/>
      <c r="ILO306" s="2"/>
      <c r="ILP306" s="5"/>
      <c r="ILQ306" s="5"/>
      <c r="ILR306" s="5"/>
      <c r="ILS306" s="5"/>
      <c r="ILT306" s="5"/>
      <c r="ILU306" s="223"/>
      <c r="ILV306" s="2"/>
      <c r="ILW306" s="2"/>
      <c r="ILX306" s="5"/>
      <c r="ILY306" s="5"/>
      <c r="ILZ306" s="5"/>
      <c r="IMA306" s="5"/>
      <c r="IMB306" s="5"/>
      <c r="IMC306" s="223"/>
      <c r="IMD306" s="2"/>
      <c r="IME306" s="2"/>
      <c r="IMF306" s="5"/>
      <c r="IMG306" s="5"/>
      <c r="IMH306" s="5"/>
      <c r="IMI306" s="5"/>
      <c r="IMJ306" s="5"/>
      <c r="IMK306" s="223"/>
      <c r="IML306" s="2"/>
      <c r="IMM306" s="2"/>
      <c r="IMN306" s="5"/>
      <c r="IMO306" s="5"/>
      <c r="IMP306" s="5"/>
      <c r="IMQ306" s="5"/>
      <c r="IMR306" s="5"/>
      <c r="IMS306" s="223"/>
      <c r="IMT306" s="2"/>
      <c r="IMU306" s="2"/>
      <c r="IMV306" s="5"/>
      <c r="IMW306" s="5"/>
      <c r="IMX306" s="5"/>
      <c r="IMY306" s="5"/>
      <c r="IMZ306" s="5"/>
      <c r="INA306" s="223"/>
      <c r="INB306" s="2"/>
      <c r="INC306" s="2"/>
      <c r="IND306" s="5"/>
      <c r="INE306" s="5"/>
      <c r="INF306" s="5"/>
      <c r="ING306" s="5"/>
      <c r="INH306" s="5"/>
      <c r="INI306" s="223"/>
      <c r="INJ306" s="2"/>
      <c r="INK306" s="2"/>
      <c r="INL306" s="5"/>
      <c r="INM306" s="5"/>
      <c r="INN306" s="5"/>
      <c r="INO306" s="5"/>
      <c r="INP306" s="5"/>
      <c r="INQ306" s="223"/>
      <c r="INR306" s="2"/>
      <c r="INS306" s="2"/>
      <c r="INT306" s="5"/>
      <c r="INU306" s="5"/>
      <c r="INV306" s="5"/>
      <c r="INW306" s="5"/>
      <c r="INX306" s="5"/>
      <c r="INY306" s="223"/>
      <c r="INZ306" s="2"/>
      <c r="IOA306" s="2"/>
      <c r="IOB306" s="5"/>
      <c r="IOC306" s="5"/>
      <c r="IOD306" s="5"/>
      <c r="IOE306" s="5"/>
      <c r="IOF306" s="5"/>
      <c r="IOG306" s="223"/>
      <c r="IOH306" s="2"/>
      <c r="IOI306" s="2"/>
      <c r="IOJ306" s="5"/>
      <c r="IOK306" s="5"/>
      <c r="IOL306" s="5"/>
      <c r="IOM306" s="5"/>
      <c r="ION306" s="5"/>
      <c r="IOO306" s="223"/>
      <c r="IOP306" s="2"/>
      <c r="IOQ306" s="2"/>
      <c r="IOR306" s="5"/>
      <c r="IOS306" s="5"/>
      <c r="IOT306" s="5"/>
      <c r="IOU306" s="5"/>
      <c r="IOV306" s="5"/>
      <c r="IOW306" s="223"/>
      <c r="IOX306" s="2"/>
      <c r="IOY306" s="2"/>
      <c r="IOZ306" s="5"/>
      <c r="IPA306" s="5"/>
      <c r="IPB306" s="5"/>
      <c r="IPC306" s="5"/>
      <c r="IPD306" s="5"/>
      <c r="IPE306" s="223"/>
      <c r="IPF306" s="2"/>
      <c r="IPG306" s="2"/>
      <c r="IPH306" s="5"/>
      <c r="IPI306" s="5"/>
      <c r="IPJ306" s="5"/>
      <c r="IPK306" s="5"/>
      <c r="IPL306" s="5"/>
      <c r="IPM306" s="223"/>
      <c r="IPN306" s="2"/>
      <c r="IPO306" s="2"/>
      <c r="IPP306" s="5"/>
      <c r="IPQ306" s="5"/>
      <c r="IPR306" s="5"/>
      <c r="IPS306" s="5"/>
      <c r="IPT306" s="5"/>
      <c r="IPU306" s="223"/>
      <c r="IPV306" s="2"/>
      <c r="IPW306" s="2"/>
      <c r="IPX306" s="5"/>
      <c r="IPY306" s="5"/>
      <c r="IPZ306" s="5"/>
      <c r="IQA306" s="5"/>
      <c r="IQB306" s="5"/>
      <c r="IQC306" s="223"/>
      <c r="IQD306" s="2"/>
      <c r="IQE306" s="2"/>
      <c r="IQF306" s="5"/>
      <c r="IQG306" s="5"/>
      <c r="IQH306" s="5"/>
      <c r="IQI306" s="5"/>
      <c r="IQJ306" s="5"/>
      <c r="IQK306" s="223"/>
      <c r="IQL306" s="2"/>
      <c r="IQM306" s="2"/>
      <c r="IQN306" s="5"/>
      <c r="IQO306" s="5"/>
      <c r="IQP306" s="5"/>
      <c r="IQQ306" s="5"/>
      <c r="IQR306" s="5"/>
      <c r="IQS306" s="223"/>
      <c r="IQT306" s="2"/>
      <c r="IQU306" s="2"/>
      <c r="IQV306" s="5"/>
      <c r="IQW306" s="5"/>
      <c r="IQX306" s="5"/>
      <c r="IQY306" s="5"/>
      <c r="IQZ306" s="5"/>
      <c r="IRA306" s="223"/>
      <c r="IRB306" s="2"/>
      <c r="IRC306" s="2"/>
      <c r="IRD306" s="5"/>
      <c r="IRE306" s="5"/>
      <c r="IRF306" s="5"/>
      <c r="IRG306" s="5"/>
      <c r="IRH306" s="5"/>
      <c r="IRI306" s="223"/>
      <c r="IRJ306" s="2"/>
      <c r="IRK306" s="2"/>
      <c r="IRL306" s="5"/>
      <c r="IRM306" s="5"/>
      <c r="IRN306" s="5"/>
      <c r="IRO306" s="5"/>
      <c r="IRP306" s="5"/>
      <c r="IRQ306" s="223"/>
      <c r="IRR306" s="2"/>
      <c r="IRS306" s="2"/>
      <c r="IRT306" s="5"/>
      <c r="IRU306" s="5"/>
      <c r="IRV306" s="5"/>
      <c r="IRW306" s="5"/>
      <c r="IRX306" s="5"/>
      <c r="IRY306" s="223"/>
      <c r="IRZ306" s="2"/>
      <c r="ISA306" s="2"/>
      <c r="ISB306" s="5"/>
      <c r="ISC306" s="5"/>
      <c r="ISD306" s="5"/>
      <c r="ISE306" s="5"/>
      <c r="ISF306" s="5"/>
      <c r="ISG306" s="223"/>
      <c r="ISH306" s="2"/>
      <c r="ISI306" s="2"/>
      <c r="ISJ306" s="5"/>
      <c r="ISK306" s="5"/>
      <c r="ISL306" s="5"/>
      <c r="ISM306" s="5"/>
      <c r="ISN306" s="5"/>
      <c r="ISO306" s="223"/>
      <c r="ISP306" s="2"/>
      <c r="ISQ306" s="2"/>
      <c r="ISR306" s="5"/>
      <c r="ISS306" s="5"/>
      <c r="IST306" s="5"/>
      <c r="ISU306" s="5"/>
      <c r="ISV306" s="5"/>
      <c r="ISW306" s="223"/>
      <c r="ISX306" s="2"/>
      <c r="ISY306" s="2"/>
      <c r="ISZ306" s="5"/>
      <c r="ITA306" s="5"/>
      <c r="ITB306" s="5"/>
      <c r="ITC306" s="5"/>
      <c r="ITD306" s="5"/>
      <c r="ITE306" s="223"/>
      <c r="ITF306" s="2"/>
      <c r="ITG306" s="2"/>
      <c r="ITH306" s="5"/>
      <c r="ITI306" s="5"/>
      <c r="ITJ306" s="5"/>
      <c r="ITK306" s="5"/>
      <c r="ITL306" s="5"/>
      <c r="ITM306" s="223"/>
      <c r="ITN306" s="2"/>
      <c r="ITO306" s="2"/>
      <c r="ITP306" s="5"/>
      <c r="ITQ306" s="5"/>
      <c r="ITR306" s="5"/>
      <c r="ITS306" s="5"/>
      <c r="ITT306" s="5"/>
      <c r="ITU306" s="223"/>
      <c r="ITV306" s="2"/>
      <c r="ITW306" s="2"/>
      <c r="ITX306" s="5"/>
      <c r="ITY306" s="5"/>
      <c r="ITZ306" s="5"/>
      <c r="IUA306" s="5"/>
      <c r="IUB306" s="5"/>
      <c r="IUC306" s="223"/>
      <c r="IUD306" s="2"/>
      <c r="IUE306" s="2"/>
      <c r="IUF306" s="5"/>
      <c r="IUG306" s="5"/>
      <c r="IUH306" s="5"/>
      <c r="IUI306" s="5"/>
      <c r="IUJ306" s="5"/>
      <c r="IUK306" s="223"/>
      <c r="IUL306" s="2"/>
      <c r="IUM306" s="2"/>
      <c r="IUN306" s="5"/>
      <c r="IUO306" s="5"/>
      <c r="IUP306" s="5"/>
      <c r="IUQ306" s="5"/>
      <c r="IUR306" s="5"/>
      <c r="IUS306" s="223"/>
      <c r="IUT306" s="2"/>
      <c r="IUU306" s="2"/>
      <c r="IUV306" s="5"/>
      <c r="IUW306" s="5"/>
      <c r="IUX306" s="5"/>
      <c r="IUY306" s="5"/>
      <c r="IUZ306" s="5"/>
      <c r="IVA306" s="223"/>
      <c r="IVB306" s="2"/>
      <c r="IVC306" s="2"/>
      <c r="IVD306" s="5"/>
      <c r="IVE306" s="5"/>
      <c r="IVF306" s="5"/>
      <c r="IVG306" s="5"/>
      <c r="IVH306" s="5"/>
      <c r="IVI306" s="223"/>
      <c r="IVJ306" s="2"/>
      <c r="IVK306" s="2"/>
      <c r="IVL306" s="5"/>
      <c r="IVM306" s="5"/>
      <c r="IVN306" s="5"/>
      <c r="IVO306" s="5"/>
      <c r="IVP306" s="5"/>
      <c r="IVQ306" s="223"/>
      <c r="IVR306" s="2"/>
      <c r="IVS306" s="2"/>
      <c r="IVT306" s="5"/>
      <c r="IVU306" s="5"/>
      <c r="IVV306" s="5"/>
      <c r="IVW306" s="5"/>
      <c r="IVX306" s="5"/>
      <c r="IVY306" s="223"/>
      <c r="IVZ306" s="2"/>
      <c r="IWA306" s="2"/>
      <c r="IWB306" s="5"/>
      <c r="IWC306" s="5"/>
      <c r="IWD306" s="5"/>
      <c r="IWE306" s="5"/>
      <c r="IWF306" s="5"/>
      <c r="IWG306" s="223"/>
      <c r="IWH306" s="2"/>
      <c r="IWI306" s="2"/>
      <c r="IWJ306" s="5"/>
      <c r="IWK306" s="5"/>
      <c r="IWL306" s="5"/>
      <c r="IWM306" s="5"/>
      <c r="IWN306" s="5"/>
      <c r="IWO306" s="223"/>
      <c r="IWP306" s="2"/>
      <c r="IWQ306" s="2"/>
      <c r="IWR306" s="5"/>
      <c r="IWS306" s="5"/>
      <c r="IWT306" s="5"/>
      <c r="IWU306" s="5"/>
      <c r="IWV306" s="5"/>
      <c r="IWW306" s="223"/>
      <c r="IWX306" s="2"/>
      <c r="IWY306" s="2"/>
      <c r="IWZ306" s="5"/>
      <c r="IXA306" s="5"/>
      <c r="IXB306" s="5"/>
      <c r="IXC306" s="5"/>
      <c r="IXD306" s="5"/>
      <c r="IXE306" s="223"/>
      <c r="IXF306" s="2"/>
      <c r="IXG306" s="2"/>
      <c r="IXH306" s="5"/>
      <c r="IXI306" s="5"/>
      <c r="IXJ306" s="5"/>
      <c r="IXK306" s="5"/>
      <c r="IXL306" s="5"/>
      <c r="IXM306" s="223"/>
      <c r="IXN306" s="2"/>
      <c r="IXO306" s="2"/>
      <c r="IXP306" s="5"/>
      <c r="IXQ306" s="5"/>
      <c r="IXR306" s="5"/>
      <c r="IXS306" s="5"/>
      <c r="IXT306" s="5"/>
      <c r="IXU306" s="223"/>
      <c r="IXV306" s="2"/>
      <c r="IXW306" s="2"/>
      <c r="IXX306" s="5"/>
      <c r="IXY306" s="5"/>
      <c r="IXZ306" s="5"/>
      <c r="IYA306" s="5"/>
      <c r="IYB306" s="5"/>
      <c r="IYC306" s="223"/>
      <c r="IYD306" s="2"/>
      <c r="IYE306" s="2"/>
      <c r="IYF306" s="5"/>
      <c r="IYG306" s="5"/>
      <c r="IYH306" s="5"/>
      <c r="IYI306" s="5"/>
      <c r="IYJ306" s="5"/>
      <c r="IYK306" s="223"/>
      <c r="IYL306" s="2"/>
      <c r="IYM306" s="2"/>
      <c r="IYN306" s="5"/>
      <c r="IYO306" s="5"/>
      <c r="IYP306" s="5"/>
      <c r="IYQ306" s="5"/>
      <c r="IYR306" s="5"/>
      <c r="IYS306" s="223"/>
      <c r="IYT306" s="2"/>
      <c r="IYU306" s="2"/>
      <c r="IYV306" s="5"/>
      <c r="IYW306" s="5"/>
      <c r="IYX306" s="5"/>
      <c r="IYY306" s="5"/>
      <c r="IYZ306" s="5"/>
      <c r="IZA306" s="223"/>
      <c r="IZB306" s="2"/>
      <c r="IZC306" s="2"/>
      <c r="IZD306" s="5"/>
      <c r="IZE306" s="5"/>
      <c r="IZF306" s="5"/>
      <c r="IZG306" s="5"/>
      <c r="IZH306" s="5"/>
      <c r="IZI306" s="223"/>
      <c r="IZJ306" s="2"/>
      <c r="IZK306" s="2"/>
      <c r="IZL306" s="5"/>
      <c r="IZM306" s="5"/>
      <c r="IZN306" s="5"/>
      <c r="IZO306" s="5"/>
      <c r="IZP306" s="5"/>
      <c r="IZQ306" s="223"/>
      <c r="IZR306" s="2"/>
      <c r="IZS306" s="2"/>
      <c r="IZT306" s="5"/>
      <c r="IZU306" s="5"/>
      <c r="IZV306" s="5"/>
      <c r="IZW306" s="5"/>
      <c r="IZX306" s="5"/>
      <c r="IZY306" s="223"/>
      <c r="IZZ306" s="2"/>
      <c r="JAA306" s="2"/>
      <c r="JAB306" s="5"/>
      <c r="JAC306" s="5"/>
      <c r="JAD306" s="5"/>
      <c r="JAE306" s="5"/>
      <c r="JAF306" s="5"/>
      <c r="JAG306" s="223"/>
      <c r="JAH306" s="2"/>
      <c r="JAI306" s="2"/>
      <c r="JAJ306" s="5"/>
      <c r="JAK306" s="5"/>
      <c r="JAL306" s="5"/>
      <c r="JAM306" s="5"/>
      <c r="JAN306" s="5"/>
      <c r="JAO306" s="223"/>
      <c r="JAP306" s="2"/>
      <c r="JAQ306" s="2"/>
      <c r="JAR306" s="5"/>
      <c r="JAS306" s="5"/>
      <c r="JAT306" s="5"/>
      <c r="JAU306" s="5"/>
      <c r="JAV306" s="5"/>
      <c r="JAW306" s="223"/>
      <c r="JAX306" s="2"/>
      <c r="JAY306" s="2"/>
      <c r="JAZ306" s="5"/>
      <c r="JBA306" s="5"/>
      <c r="JBB306" s="5"/>
      <c r="JBC306" s="5"/>
      <c r="JBD306" s="5"/>
      <c r="JBE306" s="223"/>
      <c r="JBF306" s="2"/>
      <c r="JBG306" s="2"/>
      <c r="JBH306" s="5"/>
      <c r="JBI306" s="5"/>
      <c r="JBJ306" s="5"/>
      <c r="JBK306" s="5"/>
      <c r="JBL306" s="5"/>
      <c r="JBM306" s="223"/>
      <c r="JBN306" s="2"/>
      <c r="JBO306" s="2"/>
      <c r="JBP306" s="5"/>
      <c r="JBQ306" s="5"/>
      <c r="JBR306" s="5"/>
      <c r="JBS306" s="5"/>
      <c r="JBT306" s="5"/>
      <c r="JBU306" s="223"/>
      <c r="JBV306" s="2"/>
      <c r="JBW306" s="2"/>
      <c r="JBX306" s="5"/>
      <c r="JBY306" s="5"/>
      <c r="JBZ306" s="5"/>
      <c r="JCA306" s="5"/>
      <c r="JCB306" s="5"/>
      <c r="JCC306" s="223"/>
      <c r="JCD306" s="2"/>
      <c r="JCE306" s="2"/>
      <c r="JCF306" s="5"/>
      <c r="JCG306" s="5"/>
      <c r="JCH306" s="5"/>
      <c r="JCI306" s="5"/>
      <c r="JCJ306" s="5"/>
      <c r="JCK306" s="223"/>
      <c r="JCL306" s="2"/>
      <c r="JCM306" s="2"/>
      <c r="JCN306" s="5"/>
      <c r="JCO306" s="5"/>
      <c r="JCP306" s="5"/>
      <c r="JCQ306" s="5"/>
      <c r="JCR306" s="5"/>
      <c r="JCS306" s="223"/>
      <c r="JCT306" s="2"/>
      <c r="JCU306" s="2"/>
      <c r="JCV306" s="5"/>
      <c r="JCW306" s="5"/>
      <c r="JCX306" s="5"/>
      <c r="JCY306" s="5"/>
      <c r="JCZ306" s="5"/>
      <c r="JDA306" s="223"/>
      <c r="JDB306" s="2"/>
      <c r="JDC306" s="2"/>
      <c r="JDD306" s="5"/>
      <c r="JDE306" s="5"/>
      <c r="JDF306" s="5"/>
      <c r="JDG306" s="5"/>
      <c r="JDH306" s="5"/>
      <c r="JDI306" s="223"/>
      <c r="JDJ306" s="2"/>
      <c r="JDK306" s="2"/>
      <c r="JDL306" s="5"/>
      <c r="JDM306" s="5"/>
      <c r="JDN306" s="5"/>
      <c r="JDO306" s="5"/>
      <c r="JDP306" s="5"/>
      <c r="JDQ306" s="223"/>
      <c r="JDR306" s="2"/>
      <c r="JDS306" s="2"/>
      <c r="JDT306" s="5"/>
      <c r="JDU306" s="5"/>
      <c r="JDV306" s="5"/>
      <c r="JDW306" s="5"/>
      <c r="JDX306" s="5"/>
      <c r="JDY306" s="223"/>
      <c r="JDZ306" s="2"/>
      <c r="JEA306" s="2"/>
      <c r="JEB306" s="5"/>
      <c r="JEC306" s="5"/>
      <c r="JED306" s="5"/>
      <c r="JEE306" s="5"/>
      <c r="JEF306" s="5"/>
      <c r="JEG306" s="223"/>
      <c r="JEH306" s="2"/>
      <c r="JEI306" s="2"/>
      <c r="JEJ306" s="5"/>
      <c r="JEK306" s="5"/>
      <c r="JEL306" s="5"/>
      <c r="JEM306" s="5"/>
      <c r="JEN306" s="5"/>
      <c r="JEO306" s="223"/>
      <c r="JEP306" s="2"/>
      <c r="JEQ306" s="2"/>
      <c r="JER306" s="5"/>
      <c r="JES306" s="5"/>
      <c r="JET306" s="5"/>
      <c r="JEU306" s="5"/>
      <c r="JEV306" s="5"/>
      <c r="JEW306" s="223"/>
      <c r="JEX306" s="2"/>
      <c r="JEY306" s="2"/>
      <c r="JEZ306" s="5"/>
      <c r="JFA306" s="5"/>
      <c r="JFB306" s="5"/>
      <c r="JFC306" s="5"/>
      <c r="JFD306" s="5"/>
      <c r="JFE306" s="223"/>
      <c r="JFF306" s="2"/>
      <c r="JFG306" s="2"/>
      <c r="JFH306" s="5"/>
      <c r="JFI306" s="5"/>
      <c r="JFJ306" s="5"/>
      <c r="JFK306" s="5"/>
      <c r="JFL306" s="5"/>
      <c r="JFM306" s="223"/>
      <c r="JFN306" s="2"/>
      <c r="JFO306" s="2"/>
      <c r="JFP306" s="5"/>
      <c r="JFQ306" s="5"/>
      <c r="JFR306" s="5"/>
      <c r="JFS306" s="5"/>
      <c r="JFT306" s="5"/>
      <c r="JFU306" s="223"/>
      <c r="JFV306" s="2"/>
      <c r="JFW306" s="2"/>
      <c r="JFX306" s="5"/>
      <c r="JFY306" s="5"/>
      <c r="JFZ306" s="5"/>
      <c r="JGA306" s="5"/>
      <c r="JGB306" s="5"/>
      <c r="JGC306" s="223"/>
      <c r="JGD306" s="2"/>
      <c r="JGE306" s="2"/>
      <c r="JGF306" s="5"/>
      <c r="JGG306" s="5"/>
      <c r="JGH306" s="5"/>
      <c r="JGI306" s="5"/>
      <c r="JGJ306" s="5"/>
      <c r="JGK306" s="223"/>
      <c r="JGL306" s="2"/>
      <c r="JGM306" s="2"/>
      <c r="JGN306" s="5"/>
      <c r="JGO306" s="5"/>
      <c r="JGP306" s="5"/>
      <c r="JGQ306" s="5"/>
      <c r="JGR306" s="5"/>
      <c r="JGS306" s="223"/>
      <c r="JGT306" s="2"/>
      <c r="JGU306" s="2"/>
      <c r="JGV306" s="5"/>
      <c r="JGW306" s="5"/>
      <c r="JGX306" s="5"/>
      <c r="JGY306" s="5"/>
      <c r="JGZ306" s="5"/>
      <c r="JHA306" s="223"/>
      <c r="JHB306" s="2"/>
      <c r="JHC306" s="2"/>
      <c r="JHD306" s="5"/>
      <c r="JHE306" s="5"/>
      <c r="JHF306" s="5"/>
      <c r="JHG306" s="5"/>
      <c r="JHH306" s="5"/>
      <c r="JHI306" s="223"/>
      <c r="JHJ306" s="2"/>
      <c r="JHK306" s="2"/>
      <c r="JHL306" s="5"/>
      <c r="JHM306" s="5"/>
      <c r="JHN306" s="5"/>
      <c r="JHO306" s="5"/>
      <c r="JHP306" s="5"/>
      <c r="JHQ306" s="223"/>
      <c r="JHR306" s="2"/>
      <c r="JHS306" s="2"/>
      <c r="JHT306" s="5"/>
      <c r="JHU306" s="5"/>
      <c r="JHV306" s="5"/>
      <c r="JHW306" s="5"/>
      <c r="JHX306" s="5"/>
      <c r="JHY306" s="223"/>
      <c r="JHZ306" s="2"/>
      <c r="JIA306" s="2"/>
      <c r="JIB306" s="5"/>
      <c r="JIC306" s="5"/>
      <c r="JID306" s="5"/>
      <c r="JIE306" s="5"/>
      <c r="JIF306" s="5"/>
      <c r="JIG306" s="223"/>
      <c r="JIH306" s="2"/>
      <c r="JII306" s="2"/>
      <c r="JIJ306" s="5"/>
      <c r="JIK306" s="5"/>
      <c r="JIL306" s="5"/>
      <c r="JIM306" s="5"/>
      <c r="JIN306" s="5"/>
      <c r="JIO306" s="223"/>
      <c r="JIP306" s="2"/>
      <c r="JIQ306" s="2"/>
      <c r="JIR306" s="5"/>
      <c r="JIS306" s="5"/>
      <c r="JIT306" s="5"/>
      <c r="JIU306" s="5"/>
      <c r="JIV306" s="5"/>
      <c r="JIW306" s="223"/>
      <c r="JIX306" s="2"/>
      <c r="JIY306" s="2"/>
      <c r="JIZ306" s="5"/>
      <c r="JJA306" s="5"/>
      <c r="JJB306" s="5"/>
      <c r="JJC306" s="5"/>
      <c r="JJD306" s="5"/>
      <c r="JJE306" s="223"/>
      <c r="JJF306" s="2"/>
      <c r="JJG306" s="2"/>
      <c r="JJH306" s="5"/>
      <c r="JJI306" s="5"/>
      <c r="JJJ306" s="5"/>
      <c r="JJK306" s="5"/>
      <c r="JJL306" s="5"/>
      <c r="JJM306" s="223"/>
      <c r="JJN306" s="2"/>
      <c r="JJO306" s="2"/>
      <c r="JJP306" s="5"/>
      <c r="JJQ306" s="5"/>
      <c r="JJR306" s="5"/>
      <c r="JJS306" s="5"/>
      <c r="JJT306" s="5"/>
      <c r="JJU306" s="223"/>
      <c r="JJV306" s="2"/>
      <c r="JJW306" s="2"/>
      <c r="JJX306" s="5"/>
      <c r="JJY306" s="5"/>
      <c r="JJZ306" s="5"/>
      <c r="JKA306" s="5"/>
      <c r="JKB306" s="5"/>
      <c r="JKC306" s="223"/>
      <c r="JKD306" s="2"/>
      <c r="JKE306" s="2"/>
      <c r="JKF306" s="5"/>
      <c r="JKG306" s="5"/>
      <c r="JKH306" s="5"/>
      <c r="JKI306" s="5"/>
      <c r="JKJ306" s="5"/>
      <c r="JKK306" s="223"/>
      <c r="JKL306" s="2"/>
      <c r="JKM306" s="2"/>
      <c r="JKN306" s="5"/>
      <c r="JKO306" s="5"/>
      <c r="JKP306" s="5"/>
      <c r="JKQ306" s="5"/>
      <c r="JKR306" s="5"/>
      <c r="JKS306" s="223"/>
      <c r="JKT306" s="2"/>
      <c r="JKU306" s="2"/>
      <c r="JKV306" s="5"/>
      <c r="JKW306" s="5"/>
      <c r="JKX306" s="5"/>
      <c r="JKY306" s="5"/>
      <c r="JKZ306" s="5"/>
      <c r="JLA306" s="223"/>
      <c r="JLB306" s="2"/>
      <c r="JLC306" s="2"/>
      <c r="JLD306" s="5"/>
      <c r="JLE306" s="5"/>
      <c r="JLF306" s="5"/>
      <c r="JLG306" s="5"/>
      <c r="JLH306" s="5"/>
      <c r="JLI306" s="223"/>
      <c r="JLJ306" s="2"/>
      <c r="JLK306" s="2"/>
      <c r="JLL306" s="5"/>
      <c r="JLM306" s="5"/>
      <c r="JLN306" s="5"/>
      <c r="JLO306" s="5"/>
      <c r="JLP306" s="5"/>
      <c r="JLQ306" s="223"/>
      <c r="JLR306" s="2"/>
      <c r="JLS306" s="2"/>
      <c r="JLT306" s="5"/>
      <c r="JLU306" s="5"/>
      <c r="JLV306" s="5"/>
      <c r="JLW306" s="5"/>
      <c r="JLX306" s="5"/>
      <c r="JLY306" s="223"/>
      <c r="JLZ306" s="2"/>
      <c r="JMA306" s="2"/>
      <c r="JMB306" s="5"/>
      <c r="JMC306" s="5"/>
      <c r="JMD306" s="5"/>
      <c r="JME306" s="5"/>
      <c r="JMF306" s="5"/>
      <c r="JMG306" s="223"/>
      <c r="JMH306" s="2"/>
      <c r="JMI306" s="2"/>
      <c r="JMJ306" s="5"/>
      <c r="JMK306" s="5"/>
      <c r="JML306" s="5"/>
      <c r="JMM306" s="5"/>
      <c r="JMN306" s="5"/>
      <c r="JMO306" s="223"/>
      <c r="JMP306" s="2"/>
      <c r="JMQ306" s="2"/>
      <c r="JMR306" s="5"/>
      <c r="JMS306" s="5"/>
      <c r="JMT306" s="5"/>
      <c r="JMU306" s="5"/>
      <c r="JMV306" s="5"/>
      <c r="JMW306" s="223"/>
      <c r="JMX306" s="2"/>
      <c r="JMY306" s="2"/>
      <c r="JMZ306" s="5"/>
      <c r="JNA306" s="5"/>
      <c r="JNB306" s="5"/>
      <c r="JNC306" s="5"/>
      <c r="JND306" s="5"/>
      <c r="JNE306" s="223"/>
      <c r="JNF306" s="2"/>
      <c r="JNG306" s="2"/>
      <c r="JNH306" s="5"/>
      <c r="JNI306" s="5"/>
      <c r="JNJ306" s="5"/>
      <c r="JNK306" s="5"/>
      <c r="JNL306" s="5"/>
      <c r="JNM306" s="223"/>
      <c r="JNN306" s="2"/>
      <c r="JNO306" s="2"/>
      <c r="JNP306" s="5"/>
      <c r="JNQ306" s="5"/>
      <c r="JNR306" s="5"/>
      <c r="JNS306" s="5"/>
      <c r="JNT306" s="5"/>
      <c r="JNU306" s="223"/>
      <c r="JNV306" s="2"/>
      <c r="JNW306" s="2"/>
      <c r="JNX306" s="5"/>
      <c r="JNY306" s="5"/>
      <c r="JNZ306" s="5"/>
      <c r="JOA306" s="5"/>
      <c r="JOB306" s="5"/>
      <c r="JOC306" s="223"/>
      <c r="JOD306" s="2"/>
      <c r="JOE306" s="2"/>
      <c r="JOF306" s="5"/>
      <c r="JOG306" s="5"/>
      <c r="JOH306" s="5"/>
      <c r="JOI306" s="5"/>
      <c r="JOJ306" s="5"/>
      <c r="JOK306" s="223"/>
      <c r="JOL306" s="2"/>
      <c r="JOM306" s="2"/>
      <c r="JON306" s="5"/>
      <c r="JOO306" s="5"/>
      <c r="JOP306" s="5"/>
      <c r="JOQ306" s="5"/>
      <c r="JOR306" s="5"/>
      <c r="JOS306" s="223"/>
      <c r="JOT306" s="2"/>
      <c r="JOU306" s="2"/>
      <c r="JOV306" s="5"/>
      <c r="JOW306" s="5"/>
      <c r="JOX306" s="5"/>
      <c r="JOY306" s="5"/>
      <c r="JOZ306" s="5"/>
      <c r="JPA306" s="223"/>
      <c r="JPB306" s="2"/>
      <c r="JPC306" s="2"/>
      <c r="JPD306" s="5"/>
      <c r="JPE306" s="5"/>
      <c r="JPF306" s="5"/>
      <c r="JPG306" s="5"/>
      <c r="JPH306" s="5"/>
      <c r="JPI306" s="223"/>
      <c r="JPJ306" s="2"/>
      <c r="JPK306" s="2"/>
      <c r="JPL306" s="5"/>
      <c r="JPM306" s="5"/>
      <c r="JPN306" s="5"/>
      <c r="JPO306" s="5"/>
      <c r="JPP306" s="5"/>
      <c r="JPQ306" s="223"/>
      <c r="JPR306" s="2"/>
      <c r="JPS306" s="2"/>
      <c r="JPT306" s="5"/>
      <c r="JPU306" s="5"/>
      <c r="JPV306" s="5"/>
      <c r="JPW306" s="5"/>
      <c r="JPX306" s="5"/>
      <c r="JPY306" s="223"/>
      <c r="JPZ306" s="2"/>
      <c r="JQA306" s="2"/>
      <c r="JQB306" s="5"/>
      <c r="JQC306" s="5"/>
      <c r="JQD306" s="5"/>
      <c r="JQE306" s="5"/>
      <c r="JQF306" s="5"/>
      <c r="JQG306" s="223"/>
      <c r="JQH306" s="2"/>
      <c r="JQI306" s="2"/>
      <c r="JQJ306" s="5"/>
      <c r="JQK306" s="5"/>
      <c r="JQL306" s="5"/>
      <c r="JQM306" s="5"/>
      <c r="JQN306" s="5"/>
      <c r="JQO306" s="223"/>
      <c r="JQP306" s="2"/>
      <c r="JQQ306" s="2"/>
      <c r="JQR306" s="5"/>
      <c r="JQS306" s="5"/>
      <c r="JQT306" s="5"/>
      <c r="JQU306" s="5"/>
      <c r="JQV306" s="5"/>
      <c r="JQW306" s="223"/>
      <c r="JQX306" s="2"/>
      <c r="JQY306" s="2"/>
      <c r="JQZ306" s="5"/>
      <c r="JRA306" s="5"/>
      <c r="JRB306" s="5"/>
      <c r="JRC306" s="5"/>
      <c r="JRD306" s="5"/>
      <c r="JRE306" s="223"/>
      <c r="JRF306" s="2"/>
      <c r="JRG306" s="2"/>
      <c r="JRH306" s="5"/>
      <c r="JRI306" s="5"/>
      <c r="JRJ306" s="5"/>
      <c r="JRK306" s="5"/>
      <c r="JRL306" s="5"/>
      <c r="JRM306" s="223"/>
      <c r="JRN306" s="2"/>
      <c r="JRO306" s="2"/>
      <c r="JRP306" s="5"/>
      <c r="JRQ306" s="5"/>
      <c r="JRR306" s="5"/>
      <c r="JRS306" s="5"/>
      <c r="JRT306" s="5"/>
      <c r="JRU306" s="223"/>
      <c r="JRV306" s="2"/>
      <c r="JRW306" s="2"/>
      <c r="JRX306" s="5"/>
      <c r="JRY306" s="5"/>
      <c r="JRZ306" s="5"/>
      <c r="JSA306" s="5"/>
      <c r="JSB306" s="5"/>
      <c r="JSC306" s="223"/>
      <c r="JSD306" s="2"/>
      <c r="JSE306" s="2"/>
      <c r="JSF306" s="5"/>
      <c r="JSG306" s="5"/>
      <c r="JSH306" s="5"/>
      <c r="JSI306" s="5"/>
      <c r="JSJ306" s="5"/>
      <c r="JSK306" s="223"/>
      <c r="JSL306" s="2"/>
      <c r="JSM306" s="2"/>
      <c r="JSN306" s="5"/>
      <c r="JSO306" s="5"/>
      <c r="JSP306" s="5"/>
      <c r="JSQ306" s="5"/>
      <c r="JSR306" s="5"/>
      <c r="JSS306" s="223"/>
      <c r="JST306" s="2"/>
      <c r="JSU306" s="2"/>
      <c r="JSV306" s="5"/>
      <c r="JSW306" s="5"/>
      <c r="JSX306" s="5"/>
      <c r="JSY306" s="5"/>
      <c r="JSZ306" s="5"/>
      <c r="JTA306" s="223"/>
      <c r="JTB306" s="2"/>
      <c r="JTC306" s="2"/>
      <c r="JTD306" s="5"/>
      <c r="JTE306" s="5"/>
      <c r="JTF306" s="5"/>
      <c r="JTG306" s="5"/>
      <c r="JTH306" s="5"/>
      <c r="JTI306" s="223"/>
      <c r="JTJ306" s="2"/>
      <c r="JTK306" s="2"/>
      <c r="JTL306" s="5"/>
      <c r="JTM306" s="5"/>
      <c r="JTN306" s="5"/>
      <c r="JTO306" s="5"/>
      <c r="JTP306" s="5"/>
      <c r="JTQ306" s="223"/>
      <c r="JTR306" s="2"/>
      <c r="JTS306" s="2"/>
      <c r="JTT306" s="5"/>
      <c r="JTU306" s="5"/>
      <c r="JTV306" s="5"/>
      <c r="JTW306" s="5"/>
      <c r="JTX306" s="5"/>
      <c r="JTY306" s="223"/>
      <c r="JTZ306" s="2"/>
      <c r="JUA306" s="2"/>
      <c r="JUB306" s="5"/>
      <c r="JUC306" s="5"/>
      <c r="JUD306" s="5"/>
      <c r="JUE306" s="5"/>
      <c r="JUF306" s="5"/>
      <c r="JUG306" s="223"/>
      <c r="JUH306" s="2"/>
      <c r="JUI306" s="2"/>
      <c r="JUJ306" s="5"/>
      <c r="JUK306" s="5"/>
      <c r="JUL306" s="5"/>
      <c r="JUM306" s="5"/>
      <c r="JUN306" s="5"/>
      <c r="JUO306" s="223"/>
      <c r="JUP306" s="2"/>
      <c r="JUQ306" s="2"/>
      <c r="JUR306" s="5"/>
      <c r="JUS306" s="5"/>
      <c r="JUT306" s="5"/>
      <c r="JUU306" s="5"/>
      <c r="JUV306" s="5"/>
      <c r="JUW306" s="223"/>
      <c r="JUX306" s="2"/>
      <c r="JUY306" s="2"/>
      <c r="JUZ306" s="5"/>
      <c r="JVA306" s="5"/>
      <c r="JVB306" s="5"/>
      <c r="JVC306" s="5"/>
      <c r="JVD306" s="5"/>
      <c r="JVE306" s="223"/>
      <c r="JVF306" s="2"/>
      <c r="JVG306" s="2"/>
      <c r="JVH306" s="5"/>
      <c r="JVI306" s="5"/>
      <c r="JVJ306" s="5"/>
      <c r="JVK306" s="5"/>
      <c r="JVL306" s="5"/>
      <c r="JVM306" s="223"/>
      <c r="JVN306" s="2"/>
      <c r="JVO306" s="2"/>
      <c r="JVP306" s="5"/>
      <c r="JVQ306" s="5"/>
      <c r="JVR306" s="5"/>
      <c r="JVS306" s="5"/>
      <c r="JVT306" s="5"/>
      <c r="JVU306" s="223"/>
      <c r="JVV306" s="2"/>
      <c r="JVW306" s="2"/>
      <c r="JVX306" s="5"/>
      <c r="JVY306" s="5"/>
      <c r="JVZ306" s="5"/>
      <c r="JWA306" s="5"/>
      <c r="JWB306" s="5"/>
      <c r="JWC306" s="223"/>
      <c r="JWD306" s="2"/>
      <c r="JWE306" s="2"/>
      <c r="JWF306" s="5"/>
      <c r="JWG306" s="5"/>
      <c r="JWH306" s="5"/>
      <c r="JWI306" s="5"/>
      <c r="JWJ306" s="5"/>
      <c r="JWK306" s="223"/>
      <c r="JWL306" s="2"/>
      <c r="JWM306" s="2"/>
      <c r="JWN306" s="5"/>
      <c r="JWO306" s="5"/>
      <c r="JWP306" s="5"/>
      <c r="JWQ306" s="5"/>
      <c r="JWR306" s="5"/>
      <c r="JWS306" s="223"/>
      <c r="JWT306" s="2"/>
      <c r="JWU306" s="2"/>
      <c r="JWV306" s="5"/>
      <c r="JWW306" s="5"/>
      <c r="JWX306" s="5"/>
      <c r="JWY306" s="5"/>
      <c r="JWZ306" s="5"/>
      <c r="JXA306" s="223"/>
      <c r="JXB306" s="2"/>
      <c r="JXC306" s="2"/>
      <c r="JXD306" s="5"/>
      <c r="JXE306" s="5"/>
      <c r="JXF306" s="5"/>
      <c r="JXG306" s="5"/>
      <c r="JXH306" s="5"/>
      <c r="JXI306" s="223"/>
      <c r="JXJ306" s="2"/>
      <c r="JXK306" s="2"/>
      <c r="JXL306" s="5"/>
      <c r="JXM306" s="5"/>
      <c r="JXN306" s="5"/>
      <c r="JXO306" s="5"/>
      <c r="JXP306" s="5"/>
      <c r="JXQ306" s="223"/>
      <c r="JXR306" s="2"/>
      <c r="JXS306" s="2"/>
      <c r="JXT306" s="5"/>
      <c r="JXU306" s="5"/>
      <c r="JXV306" s="5"/>
      <c r="JXW306" s="5"/>
      <c r="JXX306" s="5"/>
      <c r="JXY306" s="223"/>
      <c r="JXZ306" s="2"/>
      <c r="JYA306" s="2"/>
      <c r="JYB306" s="5"/>
      <c r="JYC306" s="5"/>
      <c r="JYD306" s="5"/>
      <c r="JYE306" s="5"/>
      <c r="JYF306" s="5"/>
      <c r="JYG306" s="223"/>
      <c r="JYH306" s="2"/>
      <c r="JYI306" s="2"/>
      <c r="JYJ306" s="5"/>
      <c r="JYK306" s="5"/>
      <c r="JYL306" s="5"/>
      <c r="JYM306" s="5"/>
      <c r="JYN306" s="5"/>
      <c r="JYO306" s="223"/>
      <c r="JYP306" s="2"/>
      <c r="JYQ306" s="2"/>
      <c r="JYR306" s="5"/>
      <c r="JYS306" s="5"/>
      <c r="JYT306" s="5"/>
      <c r="JYU306" s="5"/>
      <c r="JYV306" s="5"/>
      <c r="JYW306" s="223"/>
      <c r="JYX306" s="2"/>
      <c r="JYY306" s="2"/>
      <c r="JYZ306" s="5"/>
      <c r="JZA306" s="5"/>
      <c r="JZB306" s="5"/>
      <c r="JZC306" s="5"/>
      <c r="JZD306" s="5"/>
      <c r="JZE306" s="223"/>
      <c r="JZF306" s="2"/>
      <c r="JZG306" s="2"/>
      <c r="JZH306" s="5"/>
      <c r="JZI306" s="5"/>
      <c r="JZJ306" s="5"/>
      <c r="JZK306" s="5"/>
      <c r="JZL306" s="5"/>
      <c r="JZM306" s="223"/>
      <c r="JZN306" s="2"/>
      <c r="JZO306" s="2"/>
      <c r="JZP306" s="5"/>
      <c r="JZQ306" s="5"/>
      <c r="JZR306" s="5"/>
      <c r="JZS306" s="5"/>
      <c r="JZT306" s="5"/>
      <c r="JZU306" s="223"/>
      <c r="JZV306" s="2"/>
      <c r="JZW306" s="2"/>
      <c r="JZX306" s="5"/>
      <c r="JZY306" s="5"/>
      <c r="JZZ306" s="5"/>
      <c r="KAA306" s="5"/>
      <c r="KAB306" s="5"/>
      <c r="KAC306" s="223"/>
      <c r="KAD306" s="2"/>
      <c r="KAE306" s="2"/>
      <c r="KAF306" s="5"/>
      <c r="KAG306" s="5"/>
      <c r="KAH306" s="5"/>
      <c r="KAI306" s="5"/>
      <c r="KAJ306" s="5"/>
      <c r="KAK306" s="223"/>
      <c r="KAL306" s="2"/>
      <c r="KAM306" s="2"/>
      <c r="KAN306" s="5"/>
      <c r="KAO306" s="5"/>
      <c r="KAP306" s="5"/>
      <c r="KAQ306" s="5"/>
      <c r="KAR306" s="5"/>
      <c r="KAS306" s="223"/>
      <c r="KAT306" s="2"/>
      <c r="KAU306" s="2"/>
      <c r="KAV306" s="5"/>
      <c r="KAW306" s="5"/>
      <c r="KAX306" s="5"/>
      <c r="KAY306" s="5"/>
      <c r="KAZ306" s="5"/>
      <c r="KBA306" s="223"/>
      <c r="KBB306" s="2"/>
      <c r="KBC306" s="2"/>
      <c r="KBD306" s="5"/>
      <c r="KBE306" s="5"/>
      <c r="KBF306" s="5"/>
      <c r="KBG306" s="5"/>
      <c r="KBH306" s="5"/>
      <c r="KBI306" s="223"/>
      <c r="KBJ306" s="2"/>
      <c r="KBK306" s="2"/>
      <c r="KBL306" s="5"/>
      <c r="KBM306" s="5"/>
      <c r="KBN306" s="5"/>
      <c r="KBO306" s="5"/>
      <c r="KBP306" s="5"/>
      <c r="KBQ306" s="223"/>
      <c r="KBR306" s="2"/>
      <c r="KBS306" s="2"/>
      <c r="KBT306" s="5"/>
      <c r="KBU306" s="5"/>
      <c r="KBV306" s="5"/>
      <c r="KBW306" s="5"/>
      <c r="KBX306" s="5"/>
      <c r="KBY306" s="223"/>
      <c r="KBZ306" s="2"/>
      <c r="KCA306" s="2"/>
      <c r="KCB306" s="5"/>
      <c r="KCC306" s="5"/>
      <c r="KCD306" s="5"/>
      <c r="KCE306" s="5"/>
      <c r="KCF306" s="5"/>
      <c r="KCG306" s="223"/>
      <c r="KCH306" s="2"/>
      <c r="KCI306" s="2"/>
      <c r="KCJ306" s="5"/>
      <c r="KCK306" s="5"/>
      <c r="KCL306" s="5"/>
      <c r="KCM306" s="5"/>
      <c r="KCN306" s="5"/>
      <c r="KCO306" s="223"/>
      <c r="KCP306" s="2"/>
      <c r="KCQ306" s="2"/>
      <c r="KCR306" s="5"/>
      <c r="KCS306" s="5"/>
      <c r="KCT306" s="5"/>
      <c r="KCU306" s="5"/>
      <c r="KCV306" s="5"/>
      <c r="KCW306" s="223"/>
      <c r="KCX306" s="2"/>
      <c r="KCY306" s="2"/>
      <c r="KCZ306" s="5"/>
      <c r="KDA306" s="5"/>
      <c r="KDB306" s="5"/>
      <c r="KDC306" s="5"/>
      <c r="KDD306" s="5"/>
      <c r="KDE306" s="223"/>
      <c r="KDF306" s="2"/>
      <c r="KDG306" s="2"/>
      <c r="KDH306" s="5"/>
      <c r="KDI306" s="5"/>
      <c r="KDJ306" s="5"/>
      <c r="KDK306" s="5"/>
      <c r="KDL306" s="5"/>
      <c r="KDM306" s="223"/>
      <c r="KDN306" s="2"/>
      <c r="KDO306" s="2"/>
      <c r="KDP306" s="5"/>
      <c r="KDQ306" s="5"/>
      <c r="KDR306" s="5"/>
      <c r="KDS306" s="5"/>
      <c r="KDT306" s="5"/>
      <c r="KDU306" s="223"/>
      <c r="KDV306" s="2"/>
      <c r="KDW306" s="2"/>
      <c r="KDX306" s="5"/>
      <c r="KDY306" s="5"/>
      <c r="KDZ306" s="5"/>
      <c r="KEA306" s="5"/>
      <c r="KEB306" s="5"/>
      <c r="KEC306" s="223"/>
      <c r="KED306" s="2"/>
      <c r="KEE306" s="2"/>
      <c r="KEF306" s="5"/>
      <c r="KEG306" s="5"/>
      <c r="KEH306" s="5"/>
      <c r="KEI306" s="5"/>
      <c r="KEJ306" s="5"/>
      <c r="KEK306" s="223"/>
      <c r="KEL306" s="2"/>
      <c r="KEM306" s="2"/>
      <c r="KEN306" s="5"/>
      <c r="KEO306" s="5"/>
      <c r="KEP306" s="5"/>
      <c r="KEQ306" s="5"/>
      <c r="KER306" s="5"/>
      <c r="KES306" s="223"/>
      <c r="KET306" s="2"/>
      <c r="KEU306" s="2"/>
      <c r="KEV306" s="5"/>
      <c r="KEW306" s="5"/>
      <c r="KEX306" s="5"/>
      <c r="KEY306" s="5"/>
      <c r="KEZ306" s="5"/>
      <c r="KFA306" s="223"/>
      <c r="KFB306" s="2"/>
      <c r="KFC306" s="2"/>
      <c r="KFD306" s="5"/>
      <c r="KFE306" s="5"/>
      <c r="KFF306" s="5"/>
      <c r="KFG306" s="5"/>
      <c r="KFH306" s="5"/>
      <c r="KFI306" s="223"/>
      <c r="KFJ306" s="2"/>
      <c r="KFK306" s="2"/>
      <c r="KFL306" s="5"/>
      <c r="KFM306" s="5"/>
      <c r="KFN306" s="5"/>
      <c r="KFO306" s="5"/>
      <c r="KFP306" s="5"/>
      <c r="KFQ306" s="223"/>
      <c r="KFR306" s="2"/>
      <c r="KFS306" s="2"/>
      <c r="KFT306" s="5"/>
      <c r="KFU306" s="5"/>
      <c r="KFV306" s="5"/>
      <c r="KFW306" s="5"/>
      <c r="KFX306" s="5"/>
      <c r="KFY306" s="223"/>
      <c r="KFZ306" s="2"/>
      <c r="KGA306" s="2"/>
      <c r="KGB306" s="5"/>
      <c r="KGC306" s="5"/>
      <c r="KGD306" s="5"/>
      <c r="KGE306" s="5"/>
      <c r="KGF306" s="5"/>
      <c r="KGG306" s="223"/>
      <c r="KGH306" s="2"/>
      <c r="KGI306" s="2"/>
      <c r="KGJ306" s="5"/>
      <c r="KGK306" s="5"/>
      <c r="KGL306" s="5"/>
      <c r="KGM306" s="5"/>
      <c r="KGN306" s="5"/>
      <c r="KGO306" s="223"/>
      <c r="KGP306" s="2"/>
      <c r="KGQ306" s="2"/>
      <c r="KGR306" s="5"/>
      <c r="KGS306" s="5"/>
      <c r="KGT306" s="5"/>
      <c r="KGU306" s="5"/>
      <c r="KGV306" s="5"/>
      <c r="KGW306" s="223"/>
      <c r="KGX306" s="2"/>
      <c r="KGY306" s="2"/>
      <c r="KGZ306" s="5"/>
      <c r="KHA306" s="5"/>
      <c r="KHB306" s="5"/>
      <c r="KHC306" s="5"/>
      <c r="KHD306" s="5"/>
      <c r="KHE306" s="223"/>
      <c r="KHF306" s="2"/>
      <c r="KHG306" s="2"/>
      <c r="KHH306" s="5"/>
      <c r="KHI306" s="5"/>
      <c r="KHJ306" s="5"/>
      <c r="KHK306" s="5"/>
      <c r="KHL306" s="5"/>
      <c r="KHM306" s="223"/>
      <c r="KHN306" s="2"/>
      <c r="KHO306" s="2"/>
      <c r="KHP306" s="5"/>
      <c r="KHQ306" s="5"/>
      <c r="KHR306" s="5"/>
      <c r="KHS306" s="5"/>
      <c r="KHT306" s="5"/>
      <c r="KHU306" s="223"/>
      <c r="KHV306" s="2"/>
      <c r="KHW306" s="2"/>
      <c r="KHX306" s="5"/>
      <c r="KHY306" s="5"/>
      <c r="KHZ306" s="5"/>
      <c r="KIA306" s="5"/>
      <c r="KIB306" s="5"/>
      <c r="KIC306" s="223"/>
      <c r="KID306" s="2"/>
      <c r="KIE306" s="2"/>
      <c r="KIF306" s="5"/>
      <c r="KIG306" s="5"/>
      <c r="KIH306" s="5"/>
      <c r="KII306" s="5"/>
      <c r="KIJ306" s="5"/>
      <c r="KIK306" s="223"/>
      <c r="KIL306" s="2"/>
      <c r="KIM306" s="2"/>
      <c r="KIN306" s="5"/>
      <c r="KIO306" s="5"/>
      <c r="KIP306" s="5"/>
      <c r="KIQ306" s="5"/>
      <c r="KIR306" s="5"/>
      <c r="KIS306" s="223"/>
      <c r="KIT306" s="2"/>
      <c r="KIU306" s="2"/>
      <c r="KIV306" s="5"/>
      <c r="KIW306" s="5"/>
      <c r="KIX306" s="5"/>
      <c r="KIY306" s="5"/>
      <c r="KIZ306" s="5"/>
      <c r="KJA306" s="223"/>
      <c r="KJB306" s="2"/>
      <c r="KJC306" s="2"/>
      <c r="KJD306" s="5"/>
      <c r="KJE306" s="5"/>
      <c r="KJF306" s="5"/>
      <c r="KJG306" s="5"/>
      <c r="KJH306" s="5"/>
      <c r="KJI306" s="223"/>
      <c r="KJJ306" s="2"/>
      <c r="KJK306" s="2"/>
      <c r="KJL306" s="5"/>
      <c r="KJM306" s="5"/>
      <c r="KJN306" s="5"/>
      <c r="KJO306" s="5"/>
      <c r="KJP306" s="5"/>
      <c r="KJQ306" s="223"/>
      <c r="KJR306" s="2"/>
      <c r="KJS306" s="2"/>
      <c r="KJT306" s="5"/>
      <c r="KJU306" s="5"/>
      <c r="KJV306" s="5"/>
      <c r="KJW306" s="5"/>
      <c r="KJX306" s="5"/>
      <c r="KJY306" s="223"/>
      <c r="KJZ306" s="2"/>
      <c r="KKA306" s="2"/>
      <c r="KKB306" s="5"/>
      <c r="KKC306" s="5"/>
      <c r="KKD306" s="5"/>
      <c r="KKE306" s="5"/>
      <c r="KKF306" s="5"/>
      <c r="KKG306" s="223"/>
      <c r="KKH306" s="2"/>
      <c r="KKI306" s="2"/>
      <c r="KKJ306" s="5"/>
      <c r="KKK306" s="5"/>
      <c r="KKL306" s="5"/>
      <c r="KKM306" s="5"/>
      <c r="KKN306" s="5"/>
      <c r="KKO306" s="223"/>
      <c r="KKP306" s="2"/>
      <c r="KKQ306" s="2"/>
      <c r="KKR306" s="5"/>
      <c r="KKS306" s="5"/>
      <c r="KKT306" s="5"/>
      <c r="KKU306" s="5"/>
      <c r="KKV306" s="5"/>
      <c r="KKW306" s="223"/>
      <c r="KKX306" s="2"/>
      <c r="KKY306" s="2"/>
      <c r="KKZ306" s="5"/>
      <c r="KLA306" s="5"/>
      <c r="KLB306" s="5"/>
      <c r="KLC306" s="5"/>
      <c r="KLD306" s="5"/>
      <c r="KLE306" s="223"/>
      <c r="KLF306" s="2"/>
      <c r="KLG306" s="2"/>
      <c r="KLH306" s="5"/>
      <c r="KLI306" s="5"/>
      <c r="KLJ306" s="5"/>
      <c r="KLK306" s="5"/>
      <c r="KLL306" s="5"/>
      <c r="KLM306" s="223"/>
      <c r="KLN306" s="2"/>
      <c r="KLO306" s="2"/>
      <c r="KLP306" s="5"/>
      <c r="KLQ306" s="5"/>
      <c r="KLR306" s="5"/>
      <c r="KLS306" s="5"/>
      <c r="KLT306" s="5"/>
      <c r="KLU306" s="223"/>
      <c r="KLV306" s="2"/>
      <c r="KLW306" s="2"/>
      <c r="KLX306" s="5"/>
      <c r="KLY306" s="5"/>
      <c r="KLZ306" s="5"/>
      <c r="KMA306" s="5"/>
      <c r="KMB306" s="5"/>
      <c r="KMC306" s="223"/>
      <c r="KMD306" s="2"/>
      <c r="KME306" s="2"/>
      <c r="KMF306" s="5"/>
      <c r="KMG306" s="5"/>
      <c r="KMH306" s="5"/>
      <c r="KMI306" s="5"/>
      <c r="KMJ306" s="5"/>
      <c r="KMK306" s="223"/>
      <c r="KML306" s="2"/>
      <c r="KMM306" s="2"/>
      <c r="KMN306" s="5"/>
      <c r="KMO306" s="5"/>
      <c r="KMP306" s="5"/>
      <c r="KMQ306" s="5"/>
      <c r="KMR306" s="5"/>
      <c r="KMS306" s="223"/>
      <c r="KMT306" s="2"/>
      <c r="KMU306" s="2"/>
      <c r="KMV306" s="5"/>
      <c r="KMW306" s="5"/>
      <c r="KMX306" s="5"/>
      <c r="KMY306" s="5"/>
      <c r="KMZ306" s="5"/>
      <c r="KNA306" s="223"/>
      <c r="KNB306" s="2"/>
      <c r="KNC306" s="2"/>
      <c r="KND306" s="5"/>
      <c r="KNE306" s="5"/>
      <c r="KNF306" s="5"/>
      <c r="KNG306" s="5"/>
      <c r="KNH306" s="5"/>
      <c r="KNI306" s="223"/>
      <c r="KNJ306" s="2"/>
      <c r="KNK306" s="2"/>
      <c r="KNL306" s="5"/>
      <c r="KNM306" s="5"/>
      <c r="KNN306" s="5"/>
      <c r="KNO306" s="5"/>
      <c r="KNP306" s="5"/>
      <c r="KNQ306" s="223"/>
      <c r="KNR306" s="2"/>
      <c r="KNS306" s="2"/>
      <c r="KNT306" s="5"/>
      <c r="KNU306" s="5"/>
      <c r="KNV306" s="5"/>
      <c r="KNW306" s="5"/>
      <c r="KNX306" s="5"/>
      <c r="KNY306" s="223"/>
      <c r="KNZ306" s="2"/>
      <c r="KOA306" s="2"/>
      <c r="KOB306" s="5"/>
      <c r="KOC306" s="5"/>
      <c r="KOD306" s="5"/>
      <c r="KOE306" s="5"/>
      <c r="KOF306" s="5"/>
      <c r="KOG306" s="223"/>
      <c r="KOH306" s="2"/>
      <c r="KOI306" s="2"/>
      <c r="KOJ306" s="5"/>
      <c r="KOK306" s="5"/>
      <c r="KOL306" s="5"/>
      <c r="KOM306" s="5"/>
      <c r="KON306" s="5"/>
      <c r="KOO306" s="223"/>
      <c r="KOP306" s="2"/>
      <c r="KOQ306" s="2"/>
      <c r="KOR306" s="5"/>
      <c r="KOS306" s="5"/>
      <c r="KOT306" s="5"/>
      <c r="KOU306" s="5"/>
      <c r="KOV306" s="5"/>
      <c r="KOW306" s="223"/>
      <c r="KOX306" s="2"/>
      <c r="KOY306" s="2"/>
      <c r="KOZ306" s="5"/>
      <c r="KPA306" s="5"/>
      <c r="KPB306" s="5"/>
      <c r="KPC306" s="5"/>
      <c r="KPD306" s="5"/>
      <c r="KPE306" s="223"/>
      <c r="KPF306" s="2"/>
      <c r="KPG306" s="2"/>
      <c r="KPH306" s="5"/>
      <c r="KPI306" s="5"/>
      <c r="KPJ306" s="5"/>
      <c r="KPK306" s="5"/>
      <c r="KPL306" s="5"/>
      <c r="KPM306" s="223"/>
      <c r="KPN306" s="2"/>
      <c r="KPO306" s="2"/>
      <c r="KPP306" s="5"/>
      <c r="KPQ306" s="5"/>
      <c r="KPR306" s="5"/>
      <c r="KPS306" s="5"/>
      <c r="KPT306" s="5"/>
      <c r="KPU306" s="223"/>
      <c r="KPV306" s="2"/>
      <c r="KPW306" s="2"/>
      <c r="KPX306" s="5"/>
      <c r="KPY306" s="5"/>
      <c r="KPZ306" s="5"/>
      <c r="KQA306" s="5"/>
      <c r="KQB306" s="5"/>
      <c r="KQC306" s="223"/>
      <c r="KQD306" s="2"/>
      <c r="KQE306" s="2"/>
      <c r="KQF306" s="5"/>
      <c r="KQG306" s="5"/>
      <c r="KQH306" s="5"/>
      <c r="KQI306" s="5"/>
      <c r="KQJ306" s="5"/>
      <c r="KQK306" s="223"/>
      <c r="KQL306" s="2"/>
      <c r="KQM306" s="2"/>
      <c r="KQN306" s="5"/>
      <c r="KQO306" s="5"/>
      <c r="KQP306" s="5"/>
      <c r="KQQ306" s="5"/>
      <c r="KQR306" s="5"/>
      <c r="KQS306" s="223"/>
      <c r="KQT306" s="2"/>
      <c r="KQU306" s="2"/>
      <c r="KQV306" s="5"/>
      <c r="KQW306" s="5"/>
      <c r="KQX306" s="5"/>
      <c r="KQY306" s="5"/>
      <c r="KQZ306" s="5"/>
      <c r="KRA306" s="223"/>
      <c r="KRB306" s="2"/>
      <c r="KRC306" s="2"/>
      <c r="KRD306" s="5"/>
      <c r="KRE306" s="5"/>
      <c r="KRF306" s="5"/>
      <c r="KRG306" s="5"/>
      <c r="KRH306" s="5"/>
      <c r="KRI306" s="223"/>
      <c r="KRJ306" s="2"/>
      <c r="KRK306" s="2"/>
      <c r="KRL306" s="5"/>
      <c r="KRM306" s="5"/>
      <c r="KRN306" s="5"/>
      <c r="KRO306" s="5"/>
      <c r="KRP306" s="5"/>
      <c r="KRQ306" s="223"/>
      <c r="KRR306" s="2"/>
      <c r="KRS306" s="2"/>
      <c r="KRT306" s="5"/>
      <c r="KRU306" s="5"/>
      <c r="KRV306" s="5"/>
      <c r="KRW306" s="5"/>
      <c r="KRX306" s="5"/>
      <c r="KRY306" s="223"/>
      <c r="KRZ306" s="2"/>
      <c r="KSA306" s="2"/>
      <c r="KSB306" s="5"/>
      <c r="KSC306" s="5"/>
      <c r="KSD306" s="5"/>
      <c r="KSE306" s="5"/>
      <c r="KSF306" s="5"/>
      <c r="KSG306" s="223"/>
      <c r="KSH306" s="2"/>
      <c r="KSI306" s="2"/>
      <c r="KSJ306" s="5"/>
      <c r="KSK306" s="5"/>
      <c r="KSL306" s="5"/>
      <c r="KSM306" s="5"/>
      <c r="KSN306" s="5"/>
      <c r="KSO306" s="223"/>
      <c r="KSP306" s="2"/>
      <c r="KSQ306" s="2"/>
      <c r="KSR306" s="5"/>
      <c r="KSS306" s="5"/>
      <c r="KST306" s="5"/>
      <c r="KSU306" s="5"/>
      <c r="KSV306" s="5"/>
      <c r="KSW306" s="223"/>
      <c r="KSX306" s="2"/>
      <c r="KSY306" s="2"/>
      <c r="KSZ306" s="5"/>
      <c r="KTA306" s="5"/>
      <c r="KTB306" s="5"/>
      <c r="KTC306" s="5"/>
      <c r="KTD306" s="5"/>
      <c r="KTE306" s="223"/>
      <c r="KTF306" s="2"/>
      <c r="KTG306" s="2"/>
      <c r="KTH306" s="5"/>
      <c r="KTI306" s="5"/>
      <c r="KTJ306" s="5"/>
      <c r="KTK306" s="5"/>
      <c r="KTL306" s="5"/>
      <c r="KTM306" s="223"/>
      <c r="KTN306" s="2"/>
      <c r="KTO306" s="2"/>
      <c r="KTP306" s="5"/>
      <c r="KTQ306" s="5"/>
      <c r="KTR306" s="5"/>
      <c r="KTS306" s="5"/>
      <c r="KTT306" s="5"/>
      <c r="KTU306" s="223"/>
      <c r="KTV306" s="2"/>
      <c r="KTW306" s="2"/>
      <c r="KTX306" s="5"/>
      <c r="KTY306" s="5"/>
      <c r="KTZ306" s="5"/>
      <c r="KUA306" s="5"/>
      <c r="KUB306" s="5"/>
      <c r="KUC306" s="223"/>
      <c r="KUD306" s="2"/>
      <c r="KUE306" s="2"/>
      <c r="KUF306" s="5"/>
      <c r="KUG306" s="5"/>
      <c r="KUH306" s="5"/>
      <c r="KUI306" s="5"/>
      <c r="KUJ306" s="5"/>
      <c r="KUK306" s="223"/>
      <c r="KUL306" s="2"/>
      <c r="KUM306" s="2"/>
      <c r="KUN306" s="5"/>
      <c r="KUO306" s="5"/>
      <c r="KUP306" s="5"/>
      <c r="KUQ306" s="5"/>
      <c r="KUR306" s="5"/>
      <c r="KUS306" s="223"/>
      <c r="KUT306" s="2"/>
      <c r="KUU306" s="2"/>
      <c r="KUV306" s="5"/>
      <c r="KUW306" s="5"/>
      <c r="KUX306" s="5"/>
      <c r="KUY306" s="5"/>
      <c r="KUZ306" s="5"/>
      <c r="KVA306" s="223"/>
      <c r="KVB306" s="2"/>
      <c r="KVC306" s="2"/>
      <c r="KVD306" s="5"/>
      <c r="KVE306" s="5"/>
      <c r="KVF306" s="5"/>
      <c r="KVG306" s="5"/>
      <c r="KVH306" s="5"/>
      <c r="KVI306" s="223"/>
      <c r="KVJ306" s="2"/>
      <c r="KVK306" s="2"/>
      <c r="KVL306" s="5"/>
      <c r="KVM306" s="5"/>
      <c r="KVN306" s="5"/>
      <c r="KVO306" s="5"/>
      <c r="KVP306" s="5"/>
      <c r="KVQ306" s="223"/>
      <c r="KVR306" s="2"/>
      <c r="KVS306" s="2"/>
      <c r="KVT306" s="5"/>
      <c r="KVU306" s="5"/>
      <c r="KVV306" s="5"/>
      <c r="KVW306" s="5"/>
      <c r="KVX306" s="5"/>
      <c r="KVY306" s="223"/>
      <c r="KVZ306" s="2"/>
      <c r="KWA306" s="2"/>
      <c r="KWB306" s="5"/>
      <c r="KWC306" s="5"/>
      <c r="KWD306" s="5"/>
      <c r="KWE306" s="5"/>
      <c r="KWF306" s="5"/>
      <c r="KWG306" s="223"/>
      <c r="KWH306" s="2"/>
      <c r="KWI306" s="2"/>
      <c r="KWJ306" s="5"/>
      <c r="KWK306" s="5"/>
      <c r="KWL306" s="5"/>
      <c r="KWM306" s="5"/>
      <c r="KWN306" s="5"/>
      <c r="KWO306" s="223"/>
      <c r="KWP306" s="2"/>
      <c r="KWQ306" s="2"/>
      <c r="KWR306" s="5"/>
      <c r="KWS306" s="5"/>
      <c r="KWT306" s="5"/>
      <c r="KWU306" s="5"/>
      <c r="KWV306" s="5"/>
      <c r="KWW306" s="223"/>
      <c r="KWX306" s="2"/>
      <c r="KWY306" s="2"/>
      <c r="KWZ306" s="5"/>
      <c r="KXA306" s="5"/>
      <c r="KXB306" s="5"/>
      <c r="KXC306" s="5"/>
      <c r="KXD306" s="5"/>
      <c r="KXE306" s="223"/>
      <c r="KXF306" s="2"/>
      <c r="KXG306" s="2"/>
      <c r="KXH306" s="5"/>
      <c r="KXI306" s="5"/>
      <c r="KXJ306" s="5"/>
      <c r="KXK306" s="5"/>
      <c r="KXL306" s="5"/>
      <c r="KXM306" s="223"/>
      <c r="KXN306" s="2"/>
      <c r="KXO306" s="2"/>
      <c r="KXP306" s="5"/>
      <c r="KXQ306" s="5"/>
      <c r="KXR306" s="5"/>
      <c r="KXS306" s="5"/>
      <c r="KXT306" s="5"/>
      <c r="KXU306" s="223"/>
      <c r="KXV306" s="2"/>
      <c r="KXW306" s="2"/>
      <c r="KXX306" s="5"/>
      <c r="KXY306" s="5"/>
      <c r="KXZ306" s="5"/>
      <c r="KYA306" s="5"/>
      <c r="KYB306" s="5"/>
      <c r="KYC306" s="223"/>
      <c r="KYD306" s="2"/>
      <c r="KYE306" s="2"/>
      <c r="KYF306" s="5"/>
      <c r="KYG306" s="5"/>
      <c r="KYH306" s="5"/>
      <c r="KYI306" s="5"/>
      <c r="KYJ306" s="5"/>
      <c r="KYK306" s="223"/>
      <c r="KYL306" s="2"/>
      <c r="KYM306" s="2"/>
      <c r="KYN306" s="5"/>
      <c r="KYO306" s="5"/>
      <c r="KYP306" s="5"/>
      <c r="KYQ306" s="5"/>
      <c r="KYR306" s="5"/>
      <c r="KYS306" s="223"/>
      <c r="KYT306" s="2"/>
      <c r="KYU306" s="2"/>
      <c r="KYV306" s="5"/>
      <c r="KYW306" s="5"/>
      <c r="KYX306" s="5"/>
      <c r="KYY306" s="5"/>
      <c r="KYZ306" s="5"/>
      <c r="KZA306" s="223"/>
      <c r="KZB306" s="2"/>
      <c r="KZC306" s="2"/>
      <c r="KZD306" s="5"/>
      <c r="KZE306" s="5"/>
      <c r="KZF306" s="5"/>
      <c r="KZG306" s="5"/>
      <c r="KZH306" s="5"/>
      <c r="KZI306" s="223"/>
      <c r="KZJ306" s="2"/>
      <c r="KZK306" s="2"/>
      <c r="KZL306" s="5"/>
      <c r="KZM306" s="5"/>
      <c r="KZN306" s="5"/>
      <c r="KZO306" s="5"/>
      <c r="KZP306" s="5"/>
      <c r="KZQ306" s="223"/>
      <c r="KZR306" s="2"/>
      <c r="KZS306" s="2"/>
      <c r="KZT306" s="5"/>
      <c r="KZU306" s="5"/>
      <c r="KZV306" s="5"/>
      <c r="KZW306" s="5"/>
      <c r="KZX306" s="5"/>
      <c r="KZY306" s="223"/>
      <c r="KZZ306" s="2"/>
      <c r="LAA306" s="2"/>
      <c r="LAB306" s="5"/>
      <c r="LAC306" s="5"/>
      <c r="LAD306" s="5"/>
      <c r="LAE306" s="5"/>
      <c r="LAF306" s="5"/>
      <c r="LAG306" s="223"/>
      <c r="LAH306" s="2"/>
      <c r="LAI306" s="2"/>
      <c r="LAJ306" s="5"/>
      <c r="LAK306" s="5"/>
      <c r="LAL306" s="5"/>
      <c r="LAM306" s="5"/>
      <c r="LAN306" s="5"/>
      <c r="LAO306" s="223"/>
      <c r="LAP306" s="2"/>
      <c r="LAQ306" s="2"/>
      <c r="LAR306" s="5"/>
      <c r="LAS306" s="5"/>
      <c r="LAT306" s="5"/>
      <c r="LAU306" s="5"/>
      <c r="LAV306" s="5"/>
      <c r="LAW306" s="223"/>
      <c r="LAX306" s="2"/>
      <c r="LAY306" s="2"/>
      <c r="LAZ306" s="5"/>
      <c r="LBA306" s="5"/>
      <c r="LBB306" s="5"/>
      <c r="LBC306" s="5"/>
      <c r="LBD306" s="5"/>
      <c r="LBE306" s="223"/>
      <c r="LBF306" s="2"/>
      <c r="LBG306" s="2"/>
      <c r="LBH306" s="5"/>
      <c r="LBI306" s="5"/>
      <c r="LBJ306" s="5"/>
      <c r="LBK306" s="5"/>
      <c r="LBL306" s="5"/>
      <c r="LBM306" s="223"/>
      <c r="LBN306" s="2"/>
      <c r="LBO306" s="2"/>
      <c r="LBP306" s="5"/>
      <c r="LBQ306" s="5"/>
      <c r="LBR306" s="5"/>
      <c r="LBS306" s="5"/>
      <c r="LBT306" s="5"/>
      <c r="LBU306" s="223"/>
      <c r="LBV306" s="2"/>
      <c r="LBW306" s="2"/>
      <c r="LBX306" s="5"/>
      <c r="LBY306" s="5"/>
      <c r="LBZ306" s="5"/>
      <c r="LCA306" s="5"/>
      <c r="LCB306" s="5"/>
      <c r="LCC306" s="223"/>
      <c r="LCD306" s="2"/>
      <c r="LCE306" s="2"/>
      <c r="LCF306" s="5"/>
      <c r="LCG306" s="5"/>
      <c r="LCH306" s="5"/>
      <c r="LCI306" s="5"/>
      <c r="LCJ306" s="5"/>
      <c r="LCK306" s="223"/>
      <c r="LCL306" s="2"/>
      <c r="LCM306" s="2"/>
      <c r="LCN306" s="5"/>
      <c r="LCO306" s="5"/>
      <c r="LCP306" s="5"/>
      <c r="LCQ306" s="5"/>
      <c r="LCR306" s="5"/>
      <c r="LCS306" s="223"/>
      <c r="LCT306" s="2"/>
      <c r="LCU306" s="2"/>
      <c r="LCV306" s="5"/>
      <c r="LCW306" s="5"/>
      <c r="LCX306" s="5"/>
      <c r="LCY306" s="5"/>
      <c r="LCZ306" s="5"/>
      <c r="LDA306" s="223"/>
      <c r="LDB306" s="2"/>
      <c r="LDC306" s="2"/>
      <c r="LDD306" s="5"/>
      <c r="LDE306" s="5"/>
      <c r="LDF306" s="5"/>
      <c r="LDG306" s="5"/>
      <c r="LDH306" s="5"/>
      <c r="LDI306" s="223"/>
      <c r="LDJ306" s="2"/>
      <c r="LDK306" s="2"/>
      <c r="LDL306" s="5"/>
      <c r="LDM306" s="5"/>
      <c r="LDN306" s="5"/>
      <c r="LDO306" s="5"/>
      <c r="LDP306" s="5"/>
      <c r="LDQ306" s="223"/>
      <c r="LDR306" s="2"/>
      <c r="LDS306" s="2"/>
      <c r="LDT306" s="5"/>
      <c r="LDU306" s="5"/>
      <c r="LDV306" s="5"/>
      <c r="LDW306" s="5"/>
      <c r="LDX306" s="5"/>
      <c r="LDY306" s="223"/>
      <c r="LDZ306" s="2"/>
      <c r="LEA306" s="2"/>
      <c r="LEB306" s="5"/>
      <c r="LEC306" s="5"/>
      <c r="LED306" s="5"/>
      <c r="LEE306" s="5"/>
      <c r="LEF306" s="5"/>
      <c r="LEG306" s="223"/>
      <c r="LEH306" s="2"/>
      <c r="LEI306" s="2"/>
      <c r="LEJ306" s="5"/>
      <c r="LEK306" s="5"/>
      <c r="LEL306" s="5"/>
      <c r="LEM306" s="5"/>
      <c r="LEN306" s="5"/>
      <c r="LEO306" s="223"/>
      <c r="LEP306" s="2"/>
      <c r="LEQ306" s="2"/>
      <c r="LER306" s="5"/>
      <c r="LES306" s="5"/>
      <c r="LET306" s="5"/>
      <c r="LEU306" s="5"/>
      <c r="LEV306" s="5"/>
      <c r="LEW306" s="223"/>
      <c r="LEX306" s="2"/>
      <c r="LEY306" s="2"/>
      <c r="LEZ306" s="5"/>
      <c r="LFA306" s="5"/>
      <c r="LFB306" s="5"/>
      <c r="LFC306" s="5"/>
      <c r="LFD306" s="5"/>
      <c r="LFE306" s="223"/>
      <c r="LFF306" s="2"/>
      <c r="LFG306" s="2"/>
      <c r="LFH306" s="5"/>
      <c r="LFI306" s="5"/>
      <c r="LFJ306" s="5"/>
      <c r="LFK306" s="5"/>
      <c r="LFL306" s="5"/>
      <c r="LFM306" s="223"/>
      <c r="LFN306" s="2"/>
      <c r="LFO306" s="2"/>
      <c r="LFP306" s="5"/>
      <c r="LFQ306" s="5"/>
      <c r="LFR306" s="5"/>
      <c r="LFS306" s="5"/>
      <c r="LFT306" s="5"/>
      <c r="LFU306" s="223"/>
      <c r="LFV306" s="2"/>
      <c r="LFW306" s="2"/>
      <c r="LFX306" s="5"/>
      <c r="LFY306" s="5"/>
      <c r="LFZ306" s="5"/>
      <c r="LGA306" s="5"/>
      <c r="LGB306" s="5"/>
      <c r="LGC306" s="223"/>
      <c r="LGD306" s="2"/>
      <c r="LGE306" s="2"/>
      <c r="LGF306" s="5"/>
      <c r="LGG306" s="5"/>
      <c r="LGH306" s="5"/>
      <c r="LGI306" s="5"/>
      <c r="LGJ306" s="5"/>
      <c r="LGK306" s="223"/>
      <c r="LGL306" s="2"/>
      <c r="LGM306" s="2"/>
      <c r="LGN306" s="5"/>
      <c r="LGO306" s="5"/>
      <c r="LGP306" s="5"/>
      <c r="LGQ306" s="5"/>
      <c r="LGR306" s="5"/>
      <c r="LGS306" s="223"/>
      <c r="LGT306" s="2"/>
      <c r="LGU306" s="2"/>
      <c r="LGV306" s="5"/>
      <c r="LGW306" s="5"/>
      <c r="LGX306" s="5"/>
      <c r="LGY306" s="5"/>
      <c r="LGZ306" s="5"/>
      <c r="LHA306" s="223"/>
      <c r="LHB306" s="2"/>
      <c r="LHC306" s="2"/>
      <c r="LHD306" s="5"/>
      <c r="LHE306" s="5"/>
      <c r="LHF306" s="5"/>
      <c r="LHG306" s="5"/>
      <c r="LHH306" s="5"/>
      <c r="LHI306" s="223"/>
      <c r="LHJ306" s="2"/>
      <c r="LHK306" s="2"/>
      <c r="LHL306" s="5"/>
      <c r="LHM306" s="5"/>
      <c r="LHN306" s="5"/>
      <c r="LHO306" s="5"/>
      <c r="LHP306" s="5"/>
      <c r="LHQ306" s="223"/>
      <c r="LHR306" s="2"/>
      <c r="LHS306" s="2"/>
      <c r="LHT306" s="5"/>
      <c r="LHU306" s="5"/>
      <c r="LHV306" s="5"/>
      <c r="LHW306" s="5"/>
      <c r="LHX306" s="5"/>
      <c r="LHY306" s="223"/>
      <c r="LHZ306" s="2"/>
      <c r="LIA306" s="2"/>
      <c r="LIB306" s="5"/>
      <c r="LIC306" s="5"/>
      <c r="LID306" s="5"/>
      <c r="LIE306" s="5"/>
      <c r="LIF306" s="5"/>
      <c r="LIG306" s="223"/>
      <c r="LIH306" s="2"/>
      <c r="LII306" s="2"/>
      <c r="LIJ306" s="5"/>
      <c r="LIK306" s="5"/>
      <c r="LIL306" s="5"/>
      <c r="LIM306" s="5"/>
      <c r="LIN306" s="5"/>
      <c r="LIO306" s="223"/>
      <c r="LIP306" s="2"/>
      <c r="LIQ306" s="2"/>
      <c r="LIR306" s="5"/>
      <c r="LIS306" s="5"/>
      <c r="LIT306" s="5"/>
      <c r="LIU306" s="5"/>
      <c r="LIV306" s="5"/>
      <c r="LIW306" s="223"/>
      <c r="LIX306" s="2"/>
      <c r="LIY306" s="2"/>
      <c r="LIZ306" s="5"/>
      <c r="LJA306" s="5"/>
      <c r="LJB306" s="5"/>
      <c r="LJC306" s="5"/>
      <c r="LJD306" s="5"/>
      <c r="LJE306" s="223"/>
      <c r="LJF306" s="2"/>
      <c r="LJG306" s="2"/>
      <c r="LJH306" s="5"/>
      <c r="LJI306" s="5"/>
      <c r="LJJ306" s="5"/>
      <c r="LJK306" s="5"/>
      <c r="LJL306" s="5"/>
      <c r="LJM306" s="223"/>
      <c r="LJN306" s="2"/>
      <c r="LJO306" s="2"/>
      <c r="LJP306" s="5"/>
      <c r="LJQ306" s="5"/>
      <c r="LJR306" s="5"/>
      <c r="LJS306" s="5"/>
      <c r="LJT306" s="5"/>
      <c r="LJU306" s="223"/>
      <c r="LJV306" s="2"/>
      <c r="LJW306" s="2"/>
      <c r="LJX306" s="5"/>
      <c r="LJY306" s="5"/>
      <c r="LJZ306" s="5"/>
      <c r="LKA306" s="5"/>
      <c r="LKB306" s="5"/>
      <c r="LKC306" s="223"/>
      <c r="LKD306" s="2"/>
      <c r="LKE306" s="2"/>
      <c r="LKF306" s="5"/>
      <c r="LKG306" s="5"/>
      <c r="LKH306" s="5"/>
      <c r="LKI306" s="5"/>
      <c r="LKJ306" s="5"/>
      <c r="LKK306" s="223"/>
      <c r="LKL306" s="2"/>
      <c r="LKM306" s="2"/>
      <c r="LKN306" s="5"/>
      <c r="LKO306" s="5"/>
      <c r="LKP306" s="5"/>
      <c r="LKQ306" s="5"/>
      <c r="LKR306" s="5"/>
      <c r="LKS306" s="223"/>
      <c r="LKT306" s="2"/>
      <c r="LKU306" s="2"/>
      <c r="LKV306" s="5"/>
      <c r="LKW306" s="5"/>
      <c r="LKX306" s="5"/>
      <c r="LKY306" s="5"/>
      <c r="LKZ306" s="5"/>
      <c r="LLA306" s="223"/>
      <c r="LLB306" s="2"/>
      <c r="LLC306" s="2"/>
      <c r="LLD306" s="5"/>
      <c r="LLE306" s="5"/>
      <c r="LLF306" s="5"/>
      <c r="LLG306" s="5"/>
      <c r="LLH306" s="5"/>
      <c r="LLI306" s="223"/>
      <c r="LLJ306" s="2"/>
      <c r="LLK306" s="2"/>
      <c r="LLL306" s="5"/>
      <c r="LLM306" s="5"/>
      <c r="LLN306" s="5"/>
      <c r="LLO306" s="5"/>
      <c r="LLP306" s="5"/>
      <c r="LLQ306" s="223"/>
      <c r="LLR306" s="2"/>
      <c r="LLS306" s="2"/>
      <c r="LLT306" s="5"/>
      <c r="LLU306" s="5"/>
      <c r="LLV306" s="5"/>
      <c r="LLW306" s="5"/>
      <c r="LLX306" s="5"/>
      <c r="LLY306" s="223"/>
      <c r="LLZ306" s="2"/>
      <c r="LMA306" s="2"/>
      <c r="LMB306" s="5"/>
      <c r="LMC306" s="5"/>
      <c r="LMD306" s="5"/>
      <c r="LME306" s="5"/>
      <c r="LMF306" s="5"/>
      <c r="LMG306" s="223"/>
      <c r="LMH306" s="2"/>
      <c r="LMI306" s="2"/>
      <c r="LMJ306" s="5"/>
      <c r="LMK306" s="5"/>
      <c r="LML306" s="5"/>
      <c r="LMM306" s="5"/>
      <c r="LMN306" s="5"/>
      <c r="LMO306" s="223"/>
      <c r="LMP306" s="2"/>
      <c r="LMQ306" s="2"/>
      <c r="LMR306" s="5"/>
      <c r="LMS306" s="5"/>
      <c r="LMT306" s="5"/>
      <c r="LMU306" s="5"/>
      <c r="LMV306" s="5"/>
      <c r="LMW306" s="223"/>
      <c r="LMX306" s="2"/>
      <c r="LMY306" s="2"/>
      <c r="LMZ306" s="5"/>
      <c r="LNA306" s="5"/>
      <c r="LNB306" s="5"/>
      <c r="LNC306" s="5"/>
      <c r="LND306" s="5"/>
      <c r="LNE306" s="223"/>
      <c r="LNF306" s="2"/>
      <c r="LNG306" s="2"/>
      <c r="LNH306" s="5"/>
      <c r="LNI306" s="5"/>
      <c r="LNJ306" s="5"/>
      <c r="LNK306" s="5"/>
      <c r="LNL306" s="5"/>
      <c r="LNM306" s="223"/>
      <c r="LNN306" s="2"/>
      <c r="LNO306" s="2"/>
      <c r="LNP306" s="5"/>
      <c r="LNQ306" s="5"/>
      <c r="LNR306" s="5"/>
      <c r="LNS306" s="5"/>
      <c r="LNT306" s="5"/>
      <c r="LNU306" s="223"/>
      <c r="LNV306" s="2"/>
      <c r="LNW306" s="2"/>
      <c r="LNX306" s="5"/>
      <c r="LNY306" s="5"/>
      <c r="LNZ306" s="5"/>
      <c r="LOA306" s="5"/>
      <c r="LOB306" s="5"/>
      <c r="LOC306" s="223"/>
      <c r="LOD306" s="2"/>
      <c r="LOE306" s="2"/>
      <c r="LOF306" s="5"/>
      <c r="LOG306" s="5"/>
      <c r="LOH306" s="5"/>
      <c r="LOI306" s="5"/>
      <c r="LOJ306" s="5"/>
      <c r="LOK306" s="223"/>
      <c r="LOL306" s="2"/>
      <c r="LOM306" s="2"/>
      <c r="LON306" s="5"/>
      <c r="LOO306" s="5"/>
      <c r="LOP306" s="5"/>
      <c r="LOQ306" s="5"/>
      <c r="LOR306" s="5"/>
      <c r="LOS306" s="223"/>
      <c r="LOT306" s="2"/>
      <c r="LOU306" s="2"/>
      <c r="LOV306" s="5"/>
      <c r="LOW306" s="5"/>
      <c r="LOX306" s="5"/>
      <c r="LOY306" s="5"/>
      <c r="LOZ306" s="5"/>
      <c r="LPA306" s="223"/>
      <c r="LPB306" s="2"/>
      <c r="LPC306" s="2"/>
      <c r="LPD306" s="5"/>
      <c r="LPE306" s="5"/>
      <c r="LPF306" s="5"/>
      <c r="LPG306" s="5"/>
      <c r="LPH306" s="5"/>
      <c r="LPI306" s="223"/>
      <c r="LPJ306" s="2"/>
      <c r="LPK306" s="2"/>
      <c r="LPL306" s="5"/>
      <c r="LPM306" s="5"/>
      <c r="LPN306" s="5"/>
      <c r="LPO306" s="5"/>
      <c r="LPP306" s="5"/>
      <c r="LPQ306" s="223"/>
      <c r="LPR306" s="2"/>
      <c r="LPS306" s="2"/>
      <c r="LPT306" s="5"/>
      <c r="LPU306" s="5"/>
      <c r="LPV306" s="5"/>
      <c r="LPW306" s="5"/>
      <c r="LPX306" s="5"/>
      <c r="LPY306" s="223"/>
      <c r="LPZ306" s="2"/>
      <c r="LQA306" s="2"/>
      <c r="LQB306" s="5"/>
      <c r="LQC306" s="5"/>
      <c r="LQD306" s="5"/>
      <c r="LQE306" s="5"/>
      <c r="LQF306" s="5"/>
      <c r="LQG306" s="223"/>
      <c r="LQH306" s="2"/>
      <c r="LQI306" s="2"/>
      <c r="LQJ306" s="5"/>
      <c r="LQK306" s="5"/>
      <c r="LQL306" s="5"/>
      <c r="LQM306" s="5"/>
      <c r="LQN306" s="5"/>
      <c r="LQO306" s="223"/>
      <c r="LQP306" s="2"/>
      <c r="LQQ306" s="2"/>
      <c r="LQR306" s="5"/>
      <c r="LQS306" s="5"/>
      <c r="LQT306" s="5"/>
      <c r="LQU306" s="5"/>
      <c r="LQV306" s="5"/>
      <c r="LQW306" s="223"/>
      <c r="LQX306" s="2"/>
      <c r="LQY306" s="2"/>
      <c r="LQZ306" s="5"/>
      <c r="LRA306" s="5"/>
      <c r="LRB306" s="5"/>
      <c r="LRC306" s="5"/>
      <c r="LRD306" s="5"/>
      <c r="LRE306" s="223"/>
      <c r="LRF306" s="2"/>
      <c r="LRG306" s="2"/>
      <c r="LRH306" s="5"/>
      <c r="LRI306" s="5"/>
      <c r="LRJ306" s="5"/>
      <c r="LRK306" s="5"/>
      <c r="LRL306" s="5"/>
      <c r="LRM306" s="223"/>
      <c r="LRN306" s="2"/>
      <c r="LRO306" s="2"/>
      <c r="LRP306" s="5"/>
      <c r="LRQ306" s="5"/>
      <c r="LRR306" s="5"/>
      <c r="LRS306" s="5"/>
      <c r="LRT306" s="5"/>
      <c r="LRU306" s="223"/>
      <c r="LRV306" s="2"/>
      <c r="LRW306" s="2"/>
      <c r="LRX306" s="5"/>
      <c r="LRY306" s="5"/>
      <c r="LRZ306" s="5"/>
      <c r="LSA306" s="5"/>
      <c r="LSB306" s="5"/>
      <c r="LSC306" s="223"/>
      <c r="LSD306" s="2"/>
      <c r="LSE306" s="2"/>
      <c r="LSF306" s="5"/>
      <c r="LSG306" s="5"/>
      <c r="LSH306" s="5"/>
      <c r="LSI306" s="5"/>
      <c r="LSJ306" s="5"/>
      <c r="LSK306" s="223"/>
      <c r="LSL306" s="2"/>
      <c r="LSM306" s="2"/>
      <c r="LSN306" s="5"/>
      <c r="LSO306" s="5"/>
      <c r="LSP306" s="5"/>
      <c r="LSQ306" s="5"/>
      <c r="LSR306" s="5"/>
      <c r="LSS306" s="223"/>
      <c r="LST306" s="2"/>
      <c r="LSU306" s="2"/>
      <c r="LSV306" s="5"/>
      <c r="LSW306" s="5"/>
      <c r="LSX306" s="5"/>
      <c r="LSY306" s="5"/>
      <c r="LSZ306" s="5"/>
      <c r="LTA306" s="223"/>
      <c r="LTB306" s="2"/>
      <c r="LTC306" s="2"/>
      <c r="LTD306" s="5"/>
      <c r="LTE306" s="5"/>
      <c r="LTF306" s="5"/>
      <c r="LTG306" s="5"/>
      <c r="LTH306" s="5"/>
      <c r="LTI306" s="223"/>
      <c r="LTJ306" s="2"/>
      <c r="LTK306" s="2"/>
      <c r="LTL306" s="5"/>
      <c r="LTM306" s="5"/>
      <c r="LTN306" s="5"/>
      <c r="LTO306" s="5"/>
      <c r="LTP306" s="5"/>
      <c r="LTQ306" s="223"/>
      <c r="LTR306" s="2"/>
      <c r="LTS306" s="2"/>
      <c r="LTT306" s="5"/>
      <c r="LTU306" s="5"/>
      <c r="LTV306" s="5"/>
      <c r="LTW306" s="5"/>
      <c r="LTX306" s="5"/>
      <c r="LTY306" s="223"/>
      <c r="LTZ306" s="2"/>
      <c r="LUA306" s="2"/>
      <c r="LUB306" s="5"/>
      <c r="LUC306" s="5"/>
      <c r="LUD306" s="5"/>
      <c r="LUE306" s="5"/>
      <c r="LUF306" s="5"/>
      <c r="LUG306" s="223"/>
      <c r="LUH306" s="2"/>
      <c r="LUI306" s="2"/>
      <c r="LUJ306" s="5"/>
      <c r="LUK306" s="5"/>
      <c r="LUL306" s="5"/>
      <c r="LUM306" s="5"/>
      <c r="LUN306" s="5"/>
      <c r="LUO306" s="223"/>
      <c r="LUP306" s="2"/>
      <c r="LUQ306" s="2"/>
      <c r="LUR306" s="5"/>
      <c r="LUS306" s="5"/>
      <c r="LUT306" s="5"/>
      <c r="LUU306" s="5"/>
      <c r="LUV306" s="5"/>
      <c r="LUW306" s="223"/>
      <c r="LUX306" s="2"/>
      <c r="LUY306" s="2"/>
      <c r="LUZ306" s="5"/>
      <c r="LVA306" s="5"/>
      <c r="LVB306" s="5"/>
      <c r="LVC306" s="5"/>
      <c r="LVD306" s="5"/>
      <c r="LVE306" s="223"/>
      <c r="LVF306" s="2"/>
      <c r="LVG306" s="2"/>
      <c r="LVH306" s="5"/>
      <c r="LVI306" s="5"/>
      <c r="LVJ306" s="5"/>
      <c r="LVK306" s="5"/>
      <c r="LVL306" s="5"/>
      <c r="LVM306" s="223"/>
      <c r="LVN306" s="2"/>
      <c r="LVO306" s="2"/>
      <c r="LVP306" s="5"/>
      <c r="LVQ306" s="5"/>
      <c r="LVR306" s="5"/>
      <c r="LVS306" s="5"/>
      <c r="LVT306" s="5"/>
      <c r="LVU306" s="223"/>
      <c r="LVV306" s="2"/>
      <c r="LVW306" s="2"/>
      <c r="LVX306" s="5"/>
      <c r="LVY306" s="5"/>
      <c r="LVZ306" s="5"/>
      <c r="LWA306" s="5"/>
      <c r="LWB306" s="5"/>
      <c r="LWC306" s="223"/>
      <c r="LWD306" s="2"/>
      <c r="LWE306" s="2"/>
      <c r="LWF306" s="5"/>
      <c r="LWG306" s="5"/>
      <c r="LWH306" s="5"/>
      <c r="LWI306" s="5"/>
      <c r="LWJ306" s="5"/>
      <c r="LWK306" s="223"/>
      <c r="LWL306" s="2"/>
      <c r="LWM306" s="2"/>
      <c r="LWN306" s="5"/>
      <c r="LWO306" s="5"/>
      <c r="LWP306" s="5"/>
      <c r="LWQ306" s="5"/>
      <c r="LWR306" s="5"/>
      <c r="LWS306" s="223"/>
      <c r="LWT306" s="2"/>
      <c r="LWU306" s="2"/>
      <c r="LWV306" s="5"/>
      <c r="LWW306" s="5"/>
      <c r="LWX306" s="5"/>
      <c r="LWY306" s="5"/>
      <c r="LWZ306" s="5"/>
      <c r="LXA306" s="223"/>
      <c r="LXB306" s="2"/>
      <c r="LXC306" s="2"/>
      <c r="LXD306" s="5"/>
      <c r="LXE306" s="5"/>
      <c r="LXF306" s="5"/>
      <c r="LXG306" s="5"/>
      <c r="LXH306" s="5"/>
      <c r="LXI306" s="223"/>
      <c r="LXJ306" s="2"/>
      <c r="LXK306" s="2"/>
      <c r="LXL306" s="5"/>
      <c r="LXM306" s="5"/>
      <c r="LXN306" s="5"/>
      <c r="LXO306" s="5"/>
      <c r="LXP306" s="5"/>
      <c r="LXQ306" s="223"/>
      <c r="LXR306" s="2"/>
      <c r="LXS306" s="2"/>
      <c r="LXT306" s="5"/>
      <c r="LXU306" s="5"/>
      <c r="LXV306" s="5"/>
      <c r="LXW306" s="5"/>
      <c r="LXX306" s="5"/>
      <c r="LXY306" s="223"/>
      <c r="LXZ306" s="2"/>
      <c r="LYA306" s="2"/>
      <c r="LYB306" s="5"/>
      <c r="LYC306" s="5"/>
      <c r="LYD306" s="5"/>
      <c r="LYE306" s="5"/>
      <c r="LYF306" s="5"/>
      <c r="LYG306" s="223"/>
      <c r="LYH306" s="2"/>
      <c r="LYI306" s="2"/>
      <c r="LYJ306" s="5"/>
      <c r="LYK306" s="5"/>
      <c r="LYL306" s="5"/>
      <c r="LYM306" s="5"/>
      <c r="LYN306" s="5"/>
      <c r="LYO306" s="223"/>
      <c r="LYP306" s="2"/>
      <c r="LYQ306" s="2"/>
      <c r="LYR306" s="5"/>
      <c r="LYS306" s="5"/>
      <c r="LYT306" s="5"/>
      <c r="LYU306" s="5"/>
      <c r="LYV306" s="5"/>
      <c r="LYW306" s="223"/>
      <c r="LYX306" s="2"/>
      <c r="LYY306" s="2"/>
      <c r="LYZ306" s="5"/>
      <c r="LZA306" s="5"/>
      <c r="LZB306" s="5"/>
      <c r="LZC306" s="5"/>
      <c r="LZD306" s="5"/>
      <c r="LZE306" s="223"/>
      <c r="LZF306" s="2"/>
      <c r="LZG306" s="2"/>
      <c r="LZH306" s="5"/>
      <c r="LZI306" s="5"/>
      <c r="LZJ306" s="5"/>
      <c r="LZK306" s="5"/>
      <c r="LZL306" s="5"/>
      <c r="LZM306" s="223"/>
      <c r="LZN306" s="2"/>
      <c r="LZO306" s="2"/>
      <c r="LZP306" s="5"/>
      <c r="LZQ306" s="5"/>
      <c r="LZR306" s="5"/>
      <c r="LZS306" s="5"/>
      <c r="LZT306" s="5"/>
      <c r="LZU306" s="223"/>
      <c r="LZV306" s="2"/>
      <c r="LZW306" s="2"/>
      <c r="LZX306" s="5"/>
      <c r="LZY306" s="5"/>
      <c r="LZZ306" s="5"/>
      <c r="MAA306" s="5"/>
      <c r="MAB306" s="5"/>
      <c r="MAC306" s="223"/>
      <c r="MAD306" s="2"/>
      <c r="MAE306" s="2"/>
      <c r="MAF306" s="5"/>
      <c r="MAG306" s="5"/>
      <c r="MAH306" s="5"/>
      <c r="MAI306" s="5"/>
      <c r="MAJ306" s="5"/>
      <c r="MAK306" s="223"/>
      <c r="MAL306" s="2"/>
      <c r="MAM306" s="2"/>
      <c r="MAN306" s="5"/>
      <c r="MAO306" s="5"/>
      <c r="MAP306" s="5"/>
      <c r="MAQ306" s="5"/>
      <c r="MAR306" s="5"/>
      <c r="MAS306" s="223"/>
      <c r="MAT306" s="2"/>
      <c r="MAU306" s="2"/>
      <c r="MAV306" s="5"/>
      <c r="MAW306" s="5"/>
      <c r="MAX306" s="5"/>
      <c r="MAY306" s="5"/>
      <c r="MAZ306" s="5"/>
      <c r="MBA306" s="223"/>
      <c r="MBB306" s="2"/>
      <c r="MBC306" s="2"/>
      <c r="MBD306" s="5"/>
      <c r="MBE306" s="5"/>
      <c r="MBF306" s="5"/>
      <c r="MBG306" s="5"/>
      <c r="MBH306" s="5"/>
      <c r="MBI306" s="223"/>
      <c r="MBJ306" s="2"/>
      <c r="MBK306" s="2"/>
      <c r="MBL306" s="5"/>
      <c r="MBM306" s="5"/>
      <c r="MBN306" s="5"/>
      <c r="MBO306" s="5"/>
      <c r="MBP306" s="5"/>
      <c r="MBQ306" s="223"/>
      <c r="MBR306" s="2"/>
      <c r="MBS306" s="2"/>
      <c r="MBT306" s="5"/>
      <c r="MBU306" s="5"/>
      <c r="MBV306" s="5"/>
      <c r="MBW306" s="5"/>
      <c r="MBX306" s="5"/>
      <c r="MBY306" s="223"/>
      <c r="MBZ306" s="2"/>
      <c r="MCA306" s="2"/>
      <c r="MCB306" s="5"/>
      <c r="MCC306" s="5"/>
      <c r="MCD306" s="5"/>
      <c r="MCE306" s="5"/>
      <c r="MCF306" s="5"/>
      <c r="MCG306" s="223"/>
      <c r="MCH306" s="2"/>
      <c r="MCI306" s="2"/>
      <c r="MCJ306" s="5"/>
      <c r="MCK306" s="5"/>
      <c r="MCL306" s="5"/>
      <c r="MCM306" s="5"/>
      <c r="MCN306" s="5"/>
      <c r="MCO306" s="223"/>
      <c r="MCP306" s="2"/>
      <c r="MCQ306" s="2"/>
      <c r="MCR306" s="5"/>
      <c r="MCS306" s="5"/>
      <c r="MCT306" s="5"/>
      <c r="MCU306" s="5"/>
      <c r="MCV306" s="5"/>
      <c r="MCW306" s="223"/>
      <c r="MCX306" s="2"/>
      <c r="MCY306" s="2"/>
      <c r="MCZ306" s="5"/>
      <c r="MDA306" s="5"/>
      <c r="MDB306" s="5"/>
      <c r="MDC306" s="5"/>
      <c r="MDD306" s="5"/>
      <c r="MDE306" s="223"/>
      <c r="MDF306" s="2"/>
      <c r="MDG306" s="2"/>
      <c r="MDH306" s="5"/>
      <c r="MDI306" s="5"/>
      <c r="MDJ306" s="5"/>
      <c r="MDK306" s="5"/>
      <c r="MDL306" s="5"/>
      <c r="MDM306" s="223"/>
      <c r="MDN306" s="2"/>
      <c r="MDO306" s="2"/>
      <c r="MDP306" s="5"/>
      <c r="MDQ306" s="5"/>
      <c r="MDR306" s="5"/>
      <c r="MDS306" s="5"/>
      <c r="MDT306" s="5"/>
      <c r="MDU306" s="223"/>
      <c r="MDV306" s="2"/>
      <c r="MDW306" s="2"/>
      <c r="MDX306" s="5"/>
      <c r="MDY306" s="5"/>
      <c r="MDZ306" s="5"/>
      <c r="MEA306" s="5"/>
      <c r="MEB306" s="5"/>
      <c r="MEC306" s="223"/>
      <c r="MED306" s="2"/>
      <c r="MEE306" s="2"/>
      <c r="MEF306" s="5"/>
      <c r="MEG306" s="5"/>
      <c r="MEH306" s="5"/>
      <c r="MEI306" s="5"/>
      <c r="MEJ306" s="5"/>
      <c r="MEK306" s="223"/>
      <c r="MEL306" s="2"/>
      <c r="MEM306" s="2"/>
      <c r="MEN306" s="5"/>
      <c r="MEO306" s="5"/>
      <c r="MEP306" s="5"/>
      <c r="MEQ306" s="5"/>
      <c r="MER306" s="5"/>
      <c r="MES306" s="223"/>
      <c r="MET306" s="2"/>
      <c r="MEU306" s="2"/>
      <c r="MEV306" s="5"/>
      <c r="MEW306" s="5"/>
      <c r="MEX306" s="5"/>
      <c r="MEY306" s="5"/>
      <c r="MEZ306" s="5"/>
      <c r="MFA306" s="223"/>
      <c r="MFB306" s="2"/>
      <c r="MFC306" s="2"/>
      <c r="MFD306" s="5"/>
      <c r="MFE306" s="5"/>
      <c r="MFF306" s="5"/>
      <c r="MFG306" s="5"/>
      <c r="MFH306" s="5"/>
      <c r="MFI306" s="223"/>
      <c r="MFJ306" s="2"/>
      <c r="MFK306" s="2"/>
      <c r="MFL306" s="5"/>
      <c r="MFM306" s="5"/>
      <c r="MFN306" s="5"/>
      <c r="MFO306" s="5"/>
      <c r="MFP306" s="5"/>
      <c r="MFQ306" s="223"/>
      <c r="MFR306" s="2"/>
      <c r="MFS306" s="2"/>
      <c r="MFT306" s="5"/>
      <c r="MFU306" s="5"/>
      <c r="MFV306" s="5"/>
      <c r="MFW306" s="5"/>
      <c r="MFX306" s="5"/>
      <c r="MFY306" s="223"/>
      <c r="MFZ306" s="2"/>
      <c r="MGA306" s="2"/>
      <c r="MGB306" s="5"/>
      <c r="MGC306" s="5"/>
      <c r="MGD306" s="5"/>
      <c r="MGE306" s="5"/>
      <c r="MGF306" s="5"/>
      <c r="MGG306" s="223"/>
      <c r="MGH306" s="2"/>
      <c r="MGI306" s="2"/>
      <c r="MGJ306" s="5"/>
      <c r="MGK306" s="5"/>
      <c r="MGL306" s="5"/>
      <c r="MGM306" s="5"/>
      <c r="MGN306" s="5"/>
      <c r="MGO306" s="223"/>
      <c r="MGP306" s="2"/>
      <c r="MGQ306" s="2"/>
      <c r="MGR306" s="5"/>
      <c r="MGS306" s="5"/>
      <c r="MGT306" s="5"/>
      <c r="MGU306" s="5"/>
      <c r="MGV306" s="5"/>
      <c r="MGW306" s="223"/>
      <c r="MGX306" s="2"/>
      <c r="MGY306" s="2"/>
      <c r="MGZ306" s="5"/>
      <c r="MHA306" s="5"/>
      <c r="MHB306" s="5"/>
      <c r="MHC306" s="5"/>
      <c r="MHD306" s="5"/>
      <c r="MHE306" s="223"/>
      <c r="MHF306" s="2"/>
      <c r="MHG306" s="2"/>
      <c r="MHH306" s="5"/>
      <c r="MHI306" s="5"/>
      <c r="MHJ306" s="5"/>
      <c r="MHK306" s="5"/>
      <c r="MHL306" s="5"/>
      <c r="MHM306" s="223"/>
      <c r="MHN306" s="2"/>
      <c r="MHO306" s="2"/>
      <c r="MHP306" s="5"/>
      <c r="MHQ306" s="5"/>
      <c r="MHR306" s="5"/>
      <c r="MHS306" s="5"/>
      <c r="MHT306" s="5"/>
      <c r="MHU306" s="223"/>
      <c r="MHV306" s="2"/>
      <c r="MHW306" s="2"/>
      <c r="MHX306" s="5"/>
      <c r="MHY306" s="5"/>
      <c r="MHZ306" s="5"/>
      <c r="MIA306" s="5"/>
      <c r="MIB306" s="5"/>
      <c r="MIC306" s="223"/>
      <c r="MID306" s="2"/>
      <c r="MIE306" s="2"/>
      <c r="MIF306" s="5"/>
      <c r="MIG306" s="5"/>
      <c r="MIH306" s="5"/>
      <c r="MII306" s="5"/>
      <c r="MIJ306" s="5"/>
      <c r="MIK306" s="223"/>
      <c r="MIL306" s="2"/>
      <c r="MIM306" s="2"/>
      <c r="MIN306" s="5"/>
      <c r="MIO306" s="5"/>
      <c r="MIP306" s="5"/>
      <c r="MIQ306" s="5"/>
      <c r="MIR306" s="5"/>
      <c r="MIS306" s="223"/>
      <c r="MIT306" s="2"/>
      <c r="MIU306" s="2"/>
      <c r="MIV306" s="5"/>
      <c r="MIW306" s="5"/>
      <c r="MIX306" s="5"/>
      <c r="MIY306" s="5"/>
      <c r="MIZ306" s="5"/>
      <c r="MJA306" s="223"/>
      <c r="MJB306" s="2"/>
      <c r="MJC306" s="2"/>
      <c r="MJD306" s="5"/>
      <c r="MJE306" s="5"/>
      <c r="MJF306" s="5"/>
      <c r="MJG306" s="5"/>
      <c r="MJH306" s="5"/>
      <c r="MJI306" s="223"/>
      <c r="MJJ306" s="2"/>
      <c r="MJK306" s="2"/>
      <c r="MJL306" s="5"/>
      <c r="MJM306" s="5"/>
      <c r="MJN306" s="5"/>
      <c r="MJO306" s="5"/>
      <c r="MJP306" s="5"/>
      <c r="MJQ306" s="223"/>
      <c r="MJR306" s="2"/>
      <c r="MJS306" s="2"/>
      <c r="MJT306" s="5"/>
      <c r="MJU306" s="5"/>
      <c r="MJV306" s="5"/>
      <c r="MJW306" s="5"/>
      <c r="MJX306" s="5"/>
      <c r="MJY306" s="223"/>
      <c r="MJZ306" s="2"/>
      <c r="MKA306" s="2"/>
      <c r="MKB306" s="5"/>
      <c r="MKC306" s="5"/>
      <c r="MKD306" s="5"/>
      <c r="MKE306" s="5"/>
      <c r="MKF306" s="5"/>
      <c r="MKG306" s="223"/>
      <c r="MKH306" s="2"/>
      <c r="MKI306" s="2"/>
      <c r="MKJ306" s="5"/>
      <c r="MKK306" s="5"/>
      <c r="MKL306" s="5"/>
      <c r="MKM306" s="5"/>
      <c r="MKN306" s="5"/>
      <c r="MKO306" s="223"/>
      <c r="MKP306" s="2"/>
      <c r="MKQ306" s="2"/>
      <c r="MKR306" s="5"/>
      <c r="MKS306" s="5"/>
      <c r="MKT306" s="5"/>
      <c r="MKU306" s="5"/>
      <c r="MKV306" s="5"/>
      <c r="MKW306" s="223"/>
      <c r="MKX306" s="2"/>
      <c r="MKY306" s="2"/>
      <c r="MKZ306" s="5"/>
      <c r="MLA306" s="5"/>
      <c r="MLB306" s="5"/>
      <c r="MLC306" s="5"/>
      <c r="MLD306" s="5"/>
      <c r="MLE306" s="223"/>
      <c r="MLF306" s="2"/>
      <c r="MLG306" s="2"/>
      <c r="MLH306" s="5"/>
      <c r="MLI306" s="5"/>
      <c r="MLJ306" s="5"/>
      <c r="MLK306" s="5"/>
      <c r="MLL306" s="5"/>
      <c r="MLM306" s="223"/>
      <c r="MLN306" s="2"/>
      <c r="MLO306" s="2"/>
      <c r="MLP306" s="5"/>
      <c r="MLQ306" s="5"/>
      <c r="MLR306" s="5"/>
      <c r="MLS306" s="5"/>
      <c r="MLT306" s="5"/>
      <c r="MLU306" s="223"/>
      <c r="MLV306" s="2"/>
      <c r="MLW306" s="2"/>
      <c r="MLX306" s="5"/>
      <c r="MLY306" s="5"/>
      <c r="MLZ306" s="5"/>
      <c r="MMA306" s="5"/>
      <c r="MMB306" s="5"/>
      <c r="MMC306" s="223"/>
      <c r="MMD306" s="2"/>
      <c r="MME306" s="2"/>
      <c r="MMF306" s="5"/>
      <c r="MMG306" s="5"/>
      <c r="MMH306" s="5"/>
      <c r="MMI306" s="5"/>
      <c r="MMJ306" s="5"/>
      <c r="MMK306" s="223"/>
      <c r="MML306" s="2"/>
      <c r="MMM306" s="2"/>
      <c r="MMN306" s="5"/>
      <c r="MMO306" s="5"/>
      <c r="MMP306" s="5"/>
      <c r="MMQ306" s="5"/>
      <c r="MMR306" s="5"/>
      <c r="MMS306" s="223"/>
      <c r="MMT306" s="2"/>
      <c r="MMU306" s="2"/>
      <c r="MMV306" s="5"/>
      <c r="MMW306" s="5"/>
      <c r="MMX306" s="5"/>
      <c r="MMY306" s="5"/>
      <c r="MMZ306" s="5"/>
      <c r="MNA306" s="223"/>
      <c r="MNB306" s="2"/>
      <c r="MNC306" s="2"/>
      <c r="MND306" s="5"/>
      <c r="MNE306" s="5"/>
      <c r="MNF306" s="5"/>
      <c r="MNG306" s="5"/>
      <c r="MNH306" s="5"/>
      <c r="MNI306" s="223"/>
      <c r="MNJ306" s="2"/>
      <c r="MNK306" s="2"/>
      <c r="MNL306" s="5"/>
      <c r="MNM306" s="5"/>
      <c r="MNN306" s="5"/>
      <c r="MNO306" s="5"/>
      <c r="MNP306" s="5"/>
      <c r="MNQ306" s="223"/>
      <c r="MNR306" s="2"/>
      <c r="MNS306" s="2"/>
      <c r="MNT306" s="5"/>
      <c r="MNU306" s="5"/>
      <c r="MNV306" s="5"/>
      <c r="MNW306" s="5"/>
      <c r="MNX306" s="5"/>
      <c r="MNY306" s="223"/>
      <c r="MNZ306" s="2"/>
      <c r="MOA306" s="2"/>
      <c r="MOB306" s="5"/>
      <c r="MOC306" s="5"/>
      <c r="MOD306" s="5"/>
      <c r="MOE306" s="5"/>
      <c r="MOF306" s="5"/>
      <c r="MOG306" s="223"/>
      <c r="MOH306" s="2"/>
      <c r="MOI306" s="2"/>
      <c r="MOJ306" s="5"/>
      <c r="MOK306" s="5"/>
      <c r="MOL306" s="5"/>
      <c r="MOM306" s="5"/>
      <c r="MON306" s="5"/>
      <c r="MOO306" s="223"/>
      <c r="MOP306" s="2"/>
      <c r="MOQ306" s="2"/>
      <c r="MOR306" s="5"/>
      <c r="MOS306" s="5"/>
      <c r="MOT306" s="5"/>
      <c r="MOU306" s="5"/>
      <c r="MOV306" s="5"/>
      <c r="MOW306" s="223"/>
      <c r="MOX306" s="2"/>
      <c r="MOY306" s="2"/>
      <c r="MOZ306" s="5"/>
      <c r="MPA306" s="5"/>
      <c r="MPB306" s="5"/>
      <c r="MPC306" s="5"/>
      <c r="MPD306" s="5"/>
      <c r="MPE306" s="223"/>
      <c r="MPF306" s="2"/>
      <c r="MPG306" s="2"/>
      <c r="MPH306" s="5"/>
      <c r="MPI306" s="5"/>
      <c r="MPJ306" s="5"/>
      <c r="MPK306" s="5"/>
      <c r="MPL306" s="5"/>
      <c r="MPM306" s="223"/>
      <c r="MPN306" s="2"/>
      <c r="MPO306" s="2"/>
      <c r="MPP306" s="5"/>
      <c r="MPQ306" s="5"/>
      <c r="MPR306" s="5"/>
      <c r="MPS306" s="5"/>
      <c r="MPT306" s="5"/>
      <c r="MPU306" s="223"/>
      <c r="MPV306" s="2"/>
      <c r="MPW306" s="2"/>
      <c r="MPX306" s="5"/>
      <c r="MPY306" s="5"/>
      <c r="MPZ306" s="5"/>
      <c r="MQA306" s="5"/>
      <c r="MQB306" s="5"/>
      <c r="MQC306" s="223"/>
      <c r="MQD306" s="2"/>
      <c r="MQE306" s="2"/>
      <c r="MQF306" s="5"/>
      <c r="MQG306" s="5"/>
      <c r="MQH306" s="5"/>
      <c r="MQI306" s="5"/>
      <c r="MQJ306" s="5"/>
      <c r="MQK306" s="223"/>
      <c r="MQL306" s="2"/>
      <c r="MQM306" s="2"/>
      <c r="MQN306" s="5"/>
      <c r="MQO306" s="5"/>
      <c r="MQP306" s="5"/>
      <c r="MQQ306" s="5"/>
      <c r="MQR306" s="5"/>
      <c r="MQS306" s="223"/>
      <c r="MQT306" s="2"/>
      <c r="MQU306" s="2"/>
      <c r="MQV306" s="5"/>
      <c r="MQW306" s="5"/>
      <c r="MQX306" s="5"/>
      <c r="MQY306" s="5"/>
      <c r="MQZ306" s="5"/>
      <c r="MRA306" s="223"/>
      <c r="MRB306" s="2"/>
      <c r="MRC306" s="2"/>
      <c r="MRD306" s="5"/>
      <c r="MRE306" s="5"/>
      <c r="MRF306" s="5"/>
      <c r="MRG306" s="5"/>
      <c r="MRH306" s="5"/>
      <c r="MRI306" s="223"/>
      <c r="MRJ306" s="2"/>
      <c r="MRK306" s="2"/>
      <c r="MRL306" s="5"/>
      <c r="MRM306" s="5"/>
      <c r="MRN306" s="5"/>
      <c r="MRO306" s="5"/>
      <c r="MRP306" s="5"/>
      <c r="MRQ306" s="223"/>
      <c r="MRR306" s="2"/>
      <c r="MRS306" s="2"/>
      <c r="MRT306" s="5"/>
      <c r="MRU306" s="5"/>
      <c r="MRV306" s="5"/>
      <c r="MRW306" s="5"/>
      <c r="MRX306" s="5"/>
      <c r="MRY306" s="223"/>
      <c r="MRZ306" s="2"/>
      <c r="MSA306" s="2"/>
      <c r="MSB306" s="5"/>
      <c r="MSC306" s="5"/>
      <c r="MSD306" s="5"/>
      <c r="MSE306" s="5"/>
      <c r="MSF306" s="5"/>
      <c r="MSG306" s="223"/>
      <c r="MSH306" s="2"/>
      <c r="MSI306" s="2"/>
      <c r="MSJ306" s="5"/>
      <c r="MSK306" s="5"/>
      <c r="MSL306" s="5"/>
      <c r="MSM306" s="5"/>
      <c r="MSN306" s="5"/>
      <c r="MSO306" s="223"/>
      <c r="MSP306" s="2"/>
      <c r="MSQ306" s="2"/>
      <c r="MSR306" s="5"/>
      <c r="MSS306" s="5"/>
      <c r="MST306" s="5"/>
      <c r="MSU306" s="5"/>
      <c r="MSV306" s="5"/>
      <c r="MSW306" s="223"/>
      <c r="MSX306" s="2"/>
      <c r="MSY306" s="2"/>
      <c r="MSZ306" s="5"/>
      <c r="MTA306" s="5"/>
      <c r="MTB306" s="5"/>
      <c r="MTC306" s="5"/>
      <c r="MTD306" s="5"/>
      <c r="MTE306" s="223"/>
      <c r="MTF306" s="2"/>
      <c r="MTG306" s="2"/>
      <c r="MTH306" s="5"/>
      <c r="MTI306" s="5"/>
      <c r="MTJ306" s="5"/>
      <c r="MTK306" s="5"/>
      <c r="MTL306" s="5"/>
      <c r="MTM306" s="223"/>
      <c r="MTN306" s="2"/>
      <c r="MTO306" s="2"/>
      <c r="MTP306" s="5"/>
      <c r="MTQ306" s="5"/>
      <c r="MTR306" s="5"/>
      <c r="MTS306" s="5"/>
      <c r="MTT306" s="5"/>
      <c r="MTU306" s="223"/>
      <c r="MTV306" s="2"/>
      <c r="MTW306" s="2"/>
      <c r="MTX306" s="5"/>
      <c r="MTY306" s="5"/>
      <c r="MTZ306" s="5"/>
      <c r="MUA306" s="5"/>
      <c r="MUB306" s="5"/>
      <c r="MUC306" s="223"/>
      <c r="MUD306" s="2"/>
      <c r="MUE306" s="2"/>
      <c r="MUF306" s="5"/>
      <c r="MUG306" s="5"/>
      <c r="MUH306" s="5"/>
      <c r="MUI306" s="5"/>
      <c r="MUJ306" s="5"/>
      <c r="MUK306" s="223"/>
      <c r="MUL306" s="2"/>
      <c r="MUM306" s="2"/>
      <c r="MUN306" s="5"/>
      <c r="MUO306" s="5"/>
      <c r="MUP306" s="5"/>
      <c r="MUQ306" s="5"/>
      <c r="MUR306" s="5"/>
      <c r="MUS306" s="223"/>
      <c r="MUT306" s="2"/>
      <c r="MUU306" s="2"/>
      <c r="MUV306" s="5"/>
      <c r="MUW306" s="5"/>
      <c r="MUX306" s="5"/>
      <c r="MUY306" s="5"/>
      <c r="MUZ306" s="5"/>
      <c r="MVA306" s="223"/>
      <c r="MVB306" s="2"/>
      <c r="MVC306" s="2"/>
      <c r="MVD306" s="5"/>
      <c r="MVE306" s="5"/>
      <c r="MVF306" s="5"/>
      <c r="MVG306" s="5"/>
      <c r="MVH306" s="5"/>
      <c r="MVI306" s="223"/>
      <c r="MVJ306" s="2"/>
      <c r="MVK306" s="2"/>
      <c r="MVL306" s="5"/>
      <c r="MVM306" s="5"/>
      <c r="MVN306" s="5"/>
      <c r="MVO306" s="5"/>
      <c r="MVP306" s="5"/>
      <c r="MVQ306" s="223"/>
      <c r="MVR306" s="2"/>
      <c r="MVS306" s="2"/>
      <c r="MVT306" s="5"/>
      <c r="MVU306" s="5"/>
      <c r="MVV306" s="5"/>
      <c r="MVW306" s="5"/>
      <c r="MVX306" s="5"/>
      <c r="MVY306" s="223"/>
      <c r="MVZ306" s="2"/>
      <c r="MWA306" s="2"/>
      <c r="MWB306" s="5"/>
      <c r="MWC306" s="5"/>
      <c r="MWD306" s="5"/>
      <c r="MWE306" s="5"/>
      <c r="MWF306" s="5"/>
      <c r="MWG306" s="223"/>
      <c r="MWH306" s="2"/>
      <c r="MWI306" s="2"/>
      <c r="MWJ306" s="5"/>
      <c r="MWK306" s="5"/>
      <c r="MWL306" s="5"/>
      <c r="MWM306" s="5"/>
      <c r="MWN306" s="5"/>
      <c r="MWO306" s="223"/>
      <c r="MWP306" s="2"/>
      <c r="MWQ306" s="2"/>
      <c r="MWR306" s="5"/>
      <c r="MWS306" s="5"/>
      <c r="MWT306" s="5"/>
      <c r="MWU306" s="5"/>
      <c r="MWV306" s="5"/>
      <c r="MWW306" s="223"/>
      <c r="MWX306" s="2"/>
      <c r="MWY306" s="2"/>
      <c r="MWZ306" s="5"/>
      <c r="MXA306" s="5"/>
      <c r="MXB306" s="5"/>
      <c r="MXC306" s="5"/>
      <c r="MXD306" s="5"/>
      <c r="MXE306" s="223"/>
      <c r="MXF306" s="2"/>
      <c r="MXG306" s="2"/>
      <c r="MXH306" s="5"/>
      <c r="MXI306" s="5"/>
      <c r="MXJ306" s="5"/>
      <c r="MXK306" s="5"/>
      <c r="MXL306" s="5"/>
      <c r="MXM306" s="223"/>
      <c r="MXN306" s="2"/>
      <c r="MXO306" s="2"/>
      <c r="MXP306" s="5"/>
      <c r="MXQ306" s="5"/>
      <c r="MXR306" s="5"/>
      <c r="MXS306" s="5"/>
      <c r="MXT306" s="5"/>
      <c r="MXU306" s="223"/>
      <c r="MXV306" s="2"/>
      <c r="MXW306" s="2"/>
      <c r="MXX306" s="5"/>
      <c r="MXY306" s="5"/>
      <c r="MXZ306" s="5"/>
      <c r="MYA306" s="5"/>
      <c r="MYB306" s="5"/>
      <c r="MYC306" s="223"/>
      <c r="MYD306" s="2"/>
      <c r="MYE306" s="2"/>
      <c r="MYF306" s="5"/>
      <c r="MYG306" s="5"/>
      <c r="MYH306" s="5"/>
      <c r="MYI306" s="5"/>
      <c r="MYJ306" s="5"/>
      <c r="MYK306" s="223"/>
      <c r="MYL306" s="2"/>
      <c r="MYM306" s="2"/>
      <c r="MYN306" s="5"/>
      <c r="MYO306" s="5"/>
      <c r="MYP306" s="5"/>
      <c r="MYQ306" s="5"/>
      <c r="MYR306" s="5"/>
      <c r="MYS306" s="223"/>
      <c r="MYT306" s="2"/>
      <c r="MYU306" s="2"/>
      <c r="MYV306" s="5"/>
      <c r="MYW306" s="5"/>
      <c r="MYX306" s="5"/>
      <c r="MYY306" s="5"/>
      <c r="MYZ306" s="5"/>
      <c r="MZA306" s="223"/>
      <c r="MZB306" s="2"/>
      <c r="MZC306" s="2"/>
      <c r="MZD306" s="5"/>
      <c r="MZE306" s="5"/>
      <c r="MZF306" s="5"/>
      <c r="MZG306" s="5"/>
      <c r="MZH306" s="5"/>
      <c r="MZI306" s="223"/>
      <c r="MZJ306" s="2"/>
      <c r="MZK306" s="2"/>
      <c r="MZL306" s="5"/>
      <c r="MZM306" s="5"/>
      <c r="MZN306" s="5"/>
      <c r="MZO306" s="5"/>
      <c r="MZP306" s="5"/>
      <c r="MZQ306" s="223"/>
      <c r="MZR306" s="2"/>
      <c r="MZS306" s="2"/>
      <c r="MZT306" s="5"/>
      <c r="MZU306" s="5"/>
      <c r="MZV306" s="5"/>
      <c r="MZW306" s="5"/>
      <c r="MZX306" s="5"/>
      <c r="MZY306" s="223"/>
      <c r="MZZ306" s="2"/>
      <c r="NAA306" s="2"/>
      <c r="NAB306" s="5"/>
      <c r="NAC306" s="5"/>
      <c r="NAD306" s="5"/>
      <c r="NAE306" s="5"/>
      <c r="NAF306" s="5"/>
      <c r="NAG306" s="223"/>
      <c r="NAH306" s="2"/>
      <c r="NAI306" s="2"/>
      <c r="NAJ306" s="5"/>
      <c r="NAK306" s="5"/>
      <c r="NAL306" s="5"/>
      <c r="NAM306" s="5"/>
      <c r="NAN306" s="5"/>
      <c r="NAO306" s="223"/>
      <c r="NAP306" s="2"/>
      <c r="NAQ306" s="2"/>
      <c r="NAR306" s="5"/>
      <c r="NAS306" s="5"/>
      <c r="NAT306" s="5"/>
      <c r="NAU306" s="5"/>
      <c r="NAV306" s="5"/>
      <c r="NAW306" s="223"/>
      <c r="NAX306" s="2"/>
      <c r="NAY306" s="2"/>
      <c r="NAZ306" s="5"/>
      <c r="NBA306" s="5"/>
      <c r="NBB306" s="5"/>
      <c r="NBC306" s="5"/>
      <c r="NBD306" s="5"/>
      <c r="NBE306" s="223"/>
      <c r="NBF306" s="2"/>
      <c r="NBG306" s="2"/>
      <c r="NBH306" s="5"/>
      <c r="NBI306" s="5"/>
      <c r="NBJ306" s="5"/>
      <c r="NBK306" s="5"/>
      <c r="NBL306" s="5"/>
      <c r="NBM306" s="223"/>
      <c r="NBN306" s="2"/>
      <c r="NBO306" s="2"/>
      <c r="NBP306" s="5"/>
      <c r="NBQ306" s="5"/>
      <c r="NBR306" s="5"/>
      <c r="NBS306" s="5"/>
      <c r="NBT306" s="5"/>
      <c r="NBU306" s="223"/>
      <c r="NBV306" s="2"/>
      <c r="NBW306" s="2"/>
      <c r="NBX306" s="5"/>
      <c r="NBY306" s="5"/>
      <c r="NBZ306" s="5"/>
      <c r="NCA306" s="5"/>
      <c r="NCB306" s="5"/>
      <c r="NCC306" s="223"/>
      <c r="NCD306" s="2"/>
      <c r="NCE306" s="2"/>
      <c r="NCF306" s="5"/>
      <c r="NCG306" s="5"/>
      <c r="NCH306" s="5"/>
      <c r="NCI306" s="5"/>
      <c r="NCJ306" s="5"/>
      <c r="NCK306" s="223"/>
      <c r="NCL306" s="2"/>
      <c r="NCM306" s="2"/>
      <c r="NCN306" s="5"/>
      <c r="NCO306" s="5"/>
      <c r="NCP306" s="5"/>
      <c r="NCQ306" s="5"/>
      <c r="NCR306" s="5"/>
      <c r="NCS306" s="223"/>
      <c r="NCT306" s="2"/>
      <c r="NCU306" s="2"/>
      <c r="NCV306" s="5"/>
      <c r="NCW306" s="5"/>
      <c r="NCX306" s="5"/>
      <c r="NCY306" s="5"/>
      <c r="NCZ306" s="5"/>
      <c r="NDA306" s="223"/>
      <c r="NDB306" s="2"/>
      <c r="NDC306" s="2"/>
      <c r="NDD306" s="5"/>
      <c r="NDE306" s="5"/>
      <c r="NDF306" s="5"/>
      <c r="NDG306" s="5"/>
      <c r="NDH306" s="5"/>
      <c r="NDI306" s="223"/>
      <c r="NDJ306" s="2"/>
      <c r="NDK306" s="2"/>
      <c r="NDL306" s="5"/>
      <c r="NDM306" s="5"/>
      <c r="NDN306" s="5"/>
      <c r="NDO306" s="5"/>
      <c r="NDP306" s="5"/>
      <c r="NDQ306" s="223"/>
      <c r="NDR306" s="2"/>
      <c r="NDS306" s="2"/>
      <c r="NDT306" s="5"/>
      <c r="NDU306" s="5"/>
      <c r="NDV306" s="5"/>
      <c r="NDW306" s="5"/>
      <c r="NDX306" s="5"/>
      <c r="NDY306" s="223"/>
      <c r="NDZ306" s="2"/>
      <c r="NEA306" s="2"/>
      <c r="NEB306" s="5"/>
      <c r="NEC306" s="5"/>
      <c r="NED306" s="5"/>
      <c r="NEE306" s="5"/>
      <c r="NEF306" s="5"/>
      <c r="NEG306" s="223"/>
      <c r="NEH306" s="2"/>
      <c r="NEI306" s="2"/>
      <c r="NEJ306" s="5"/>
      <c r="NEK306" s="5"/>
      <c r="NEL306" s="5"/>
      <c r="NEM306" s="5"/>
      <c r="NEN306" s="5"/>
      <c r="NEO306" s="223"/>
      <c r="NEP306" s="2"/>
      <c r="NEQ306" s="2"/>
      <c r="NER306" s="5"/>
      <c r="NES306" s="5"/>
      <c r="NET306" s="5"/>
      <c r="NEU306" s="5"/>
      <c r="NEV306" s="5"/>
      <c r="NEW306" s="223"/>
      <c r="NEX306" s="2"/>
      <c r="NEY306" s="2"/>
      <c r="NEZ306" s="5"/>
      <c r="NFA306" s="5"/>
      <c r="NFB306" s="5"/>
      <c r="NFC306" s="5"/>
      <c r="NFD306" s="5"/>
      <c r="NFE306" s="223"/>
      <c r="NFF306" s="2"/>
      <c r="NFG306" s="2"/>
      <c r="NFH306" s="5"/>
      <c r="NFI306" s="5"/>
      <c r="NFJ306" s="5"/>
      <c r="NFK306" s="5"/>
      <c r="NFL306" s="5"/>
      <c r="NFM306" s="223"/>
      <c r="NFN306" s="2"/>
      <c r="NFO306" s="2"/>
      <c r="NFP306" s="5"/>
      <c r="NFQ306" s="5"/>
      <c r="NFR306" s="5"/>
      <c r="NFS306" s="5"/>
      <c r="NFT306" s="5"/>
      <c r="NFU306" s="223"/>
      <c r="NFV306" s="2"/>
      <c r="NFW306" s="2"/>
      <c r="NFX306" s="5"/>
      <c r="NFY306" s="5"/>
      <c r="NFZ306" s="5"/>
      <c r="NGA306" s="5"/>
      <c r="NGB306" s="5"/>
      <c r="NGC306" s="223"/>
      <c r="NGD306" s="2"/>
      <c r="NGE306" s="2"/>
      <c r="NGF306" s="5"/>
      <c r="NGG306" s="5"/>
      <c r="NGH306" s="5"/>
      <c r="NGI306" s="5"/>
      <c r="NGJ306" s="5"/>
      <c r="NGK306" s="223"/>
      <c r="NGL306" s="2"/>
      <c r="NGM306" s="2"/>
      <c r="NGN306" s="5"/>
      <c r="NGO306" s="5"/>
      <c r="NGP306" s="5"/>
      <c r="NGQ306" s="5"/>
      <c r="NGR306" s="5"/>
      <c r="NGS306" s="223"/>
      <c r="NGT306" s="2"/>
      <c r="NGU306" s="2"/>
      <c r="NGV306" s="5"/>
      <c r="NGW306" s="5"/>
      <c r="NGX306" s="5"/>
      <c r="NGY306" s="5"/>
      <c r="NGZ306" s="5"/>
      <c r="NHA306" s="223"/>
      <c r="NHB306" s="2"/>
      <c r="NHC306" s="2"/>
      <c r="NHD306" s="5"/>
      <c r="NHE306" s="5"/>
      <c r="NHF306" s="5"/>
      <c r="NHG306" s="5"/>
      <c r="NHH306" s="5"/>
      <c r="NHI306" s="223"/>
      <c r="NHJ306" s="2"/>
      <c r="NHK306" s="2"/>
      <c r="NHL306" s="5"/>
      <c r="NHM306" s="5"/>
      <c r="NHN306" s="5"/>
      <c r="NHO306" s="5"/>
      <c r="NHP306" s="5"/>
      <c r="NHQ306" s="223"/>
      <c r="NHR306" s="2"/>
      <c r="NHS306" s="2"/>
      <c r="NHT306" s="5"/>
      <c r="NHU306" s="5"/>
      <c r="NHV306" s="5"/>
      <c r="NHW306" s="5"/>
      <c r="NHX306" s="5"/>
      <c r="NHY306" s="223"/>
      <c r="NHZ306" s="2"/>
      <c r="NIA306" s="2"/>
      <c r="NIB306" s="5"/>
      <c r="NIC306" s="5"/>
      <c r="NID306" s="5"/>
      <c r="NIE306" s="5"/>
      <c r="NIF306" s="5"/>
      <c r="NIG306" s="223"/>
      <c r="NIH306" s="2"/>
      <c r="NII306" s="2"/>
      <c r="NIJ306" s="5"/>
      <c r="NIK306" s="5"/>
      <c r="NIL306" s="5"/>
      <c r="NIM306" s="5"/>
      <c r="NIN306" s="5"/>
      <c r="NIO306" s="223"/>
      <c r="NIP306" s="2"/>
      <c r="NIQ306" s="2"/>
      <c r="NIR306" s="5"/>
      <c r="NIS306" s="5"/>
      <c r="NIT306" s="5"/>
      <c r="NIU306" s="5"/>
      <c r="NIV306" s="5"/>
      <c r="NIW306" s="223"/>
      <c r="NIX306" s="2"/>
      <c r="NIY306" s="2"/>
      <c r="NIZ306" s="5"/>
      <c r="NJA306" s="5"/>
      <c r="NJB306" s="5"/>
      <c r="NJC306" s="5"/>
      <c r="NJD306" s="5"/>
      <c r="NJE306" s="223"/>
      <c r="NJF306" s="2"/>
      <c r="NJG306" s="2"/>
      <c r="NJH306" s="5"/>
      <c r="NJI306" s="5"/>
      <c r="NJJ306" s="5"/>
      <c r="NJK306" s="5"/>
      <c r="NJL306" s="5"/>
      <c r="NJM306" s="223"/>
      <c r="NJN306" s="2"/>
      <c r="NJO306" s="2"/>
      <c r="NJP306" s="5"/>
      <c r="NJQ306" s="5"/>
      <c r="NJR306" s="5"/>
      <c r="NJS306" s="5"/>
      <c r="NJT306" s="5"/>
      <c r="NJU306" s="223"/>
      <c r="NJV306" s="2"/>
      <c r="NJW306" s="2"/>
      <c r="NJX306" s="5"/>
      <c r="NJY306" s="5"/>
      <c r="NJZ306" s="5"/>
      <c r="NKA306" s="5"/>
      <c r="NKB306" s="5"/>
      <c r="NKC306" s="223"/>
      <c r="NKD306" s="2"/>
      <c r="NKE306" s="2"/>
      <c r="NKF306" s="5"/>
      <c r="NKG306" s="5"/>
      <c r="NKH306" s="5"/>
      <c r="NKI306" s="5"/>
      <c r="NKJ306" s="5"/>
      <c r="NKK306" s="223"/>
      <c r="NKL306" s="2"/>
      <c r="NKM306" s="2"/>
      <c r="NKN306" s="5"/>
      <c r="NKO306" s="5"/>
      <c r="NKP306" s="5"/>
      <c r="NKQ306" s="5"/>
      <c r="NKR306" s="5"/>
      <c r="NKS306" s="223"/>
      <c r="NKT306" s="2"/>
      <c r="NKU306" s="2"/>
      <c r="NKV306" s="5"/>
      <c r="NKW306" s="5"/>
      <c r="NKX306" s="5"/>
      <c r="NKY306" s="5"/>
      <c r="NKZ306" s="5"/>
      <c r="NLA306" s="223"/>
      <c r="NLB306" s="2"/>
      <c r="NLC306" s="2"/>
      <c r="NLD306" s="5"/>
      <c r="NLE306" s="5"/>
      <c r="NLF306" s="5"/>
      <c r="NLG306" s="5"/>
      <c r="NLH306" s="5"/>
      <c r="NLI306" s="223"/>
      <c r="NLJ306" s="2"/>
      <c r="NLK306" s="2"/>
      <c r="NLL306" s="5"/>
      <c r="NLM306" s="5"/>
      <c r="NLN306" s="5"/>
      <c r="NLO306" s="5"/>
      <c r="NLP306" s="5"/>
      <c r="NLQ306" s="223"/>
      <c r="NLR306" s="2"/>
      <c r="NLS306" s="2"/>
      <c r="NLT306" s="5"/>
      <c r="NLU306" s="5"/>
      <c r="NLV306" s="5"/>
      <c r="NLW306" s="5"/>
      <c r="NLX306" s="5"/>
      <c r="NLY306" s="223"/>
      <c r="NLZ306" s="2"/>
      <c r="NMA306" s="2"/>
      <c r="NMB306" s="5"/>
      <c r="NMC306" s="5"/>
      <c r="NMD306" s="5"/>
      <c r="NME306" s="5"/>
      <c r="NMF306" s="5"/>
      <c r="NMG306" s="223"/>
      <c r="NMH306" s="2"/>
      <c r="NMI306" s="2"/>
      <c r="NMJ306" s="5"/>
      <c r="NMK306" s="5"/>
      <c r="NML306" s="5"/>
      <c r="NMM306" s="5"/>
      <c r="NMN306" s="5"/>
      <c r="NMO306" s="223"/>
      <c r="NMP306" s="2"/>
      <c r="NMQ306" s="2"/>
      <c r="NMR306" s="5"/>
      <c r="NMS306" s="5"/>
      <c r="NMT306" s="5"/>
      <c r="NMU306" s="5"/>
      <c r="NMV306" s="5"/>
      <c r="NMW306" s="223"/>
      <c r="NMX306" s="2"/>
      <c r="NMY306" s="2"/>
      <c r="NMZ306" s="5"/>
      <c r="NNA306" s="5"/>
      <c r="NNB306" s="5"/>
      <c r="NNC306" s="5"/>
      <c r="NND306" s="5"/>
      <c r="NNE306" s="223"/>
      <c r="NNF306" s="2"/>
      <c r="NNG306" s="2"/>
      <c r="NNH306" s="5"/>
      <c r="NNI306" s="5"/>
      <c r="NNJ306" s="5"/>
      <c r="NNK306" s="5"/>
      <c r="NNL306" s="5"/>
      <c r="NNM306" s="223"/>
      <c r="NNN306" s="2"/>
      <c r="NNO306" s="2"/>
      <c r="NNP306" s="5"/>
      <c r="NNQ306" s="5"/>
      <c r="NNR306" s="5"/>
      <c r="NNS306" s="5"/>
      <c r="NNT306" s="5"/>
      <c r="NNU306" s="223"/>
      <c r="NNV306" s="2"/>
      <c r="NNW306" s="2"/>
      <c r="NNX306" s="5"/>
      <c r="NNY306" s="5"/>
      <c r="NNZ306" s="5"/>
      <c r="NOA306" s="5"/>
      <c r="NOB306" s="5"/>
      <c r="NOC306" s="223"/>
      <c r="NOD306" s="2"/>
      <c r="NOE306" s="2"/>
      <c r="NOF306" s="5"/>
      <c r="NOG306" s="5"/>
      <c r="NOH306" s="5"/>
      <c r="NOI306" s="5"/>
      <c r="NOJ306" s="5"/>
      <c r="NOK306" s="223"/>
      <c r="NOL306" s="2"/>
      <c r="NOM306" s="2"/>
      <c r="NON306" s="5"/>
      <c r="NOO306" s="5"/>
      <c r="NOP306" s="5"/>
      <c r="NOQ306" s="5"/>
      <c r="NOR306" s="5"/>
      <c r="NOS306" s="223"/>
      <c r="NOT306" s="2"/>
      <c r="NOU306" s="2"/>
      <c r="NOV306" s="5"/>
      <c r="NOW306" s="5"/>
      <c r="NOX306" s="5"/>
      <c r="NOY306" s="5"/>
      <c r="NOZ306" s="5"/>
      <c r="NPA306" s="223"/>
      <c r="NPB306" s="2"/>
      <c r="NPC306" s="2"/>
      <c r="NPD306" s="5"/>
      <c r="NPE306" s="5"/>
      <c r="NPF306" s="5"/>
      <c r="NPG306" s="5"/>
      <c r="NPH306" s="5"/>
      <c r="NPI306" s="223"/>
      <c r="NPJ306" s="2"/>
      <c r="NPK306" s="2"/>
      <c r="NPL306" s="5"/>
      <c r="NPM306" s="5"/>
      <c r="NPN306" s="5"/>
      <c r="NPO306" s="5"/>
      <c r="NPP306" s="5"/>
      <c r="NPQ306" s="223"/>
      <c r="NPR306" s="2"/>
      <c r="NPS306" s="2"/>
      <c r="NPT306" s="5"/>
      <c r="NPU306" s="5"/>
      <c r="NPV306" s="5"/>
      <c r="NPW306" s="5"/>
      <c r="NPX306" s="5"/>
      <c r="NPY306" s="223"/>
      <c r="NPZ306" s="2"/>
      <c r="NQA306" s="2"/>
      <c r="NQB306" s="5"/>
      <c r="NQC306" s="5"/>
      <c r="NQD306" s="5"/>
      <c r="NQE306" s="5"/>
      <c r="NQF306" s="5"/>
      <c r="NQG306" s="223"/>
      <c r="NQH306" s="2"/>
      <c r="NQI306" s="2"/>
      <c r="NQJ306" s="5"/>
      <c r="NQK306" s="5"/>
      <c r="NQL306" s="5"/>
      <c r="NQM306" s="5"/>
      <c r="NQN306" s="5"/>
      <c r="NQO306" s="223"/>
      <c r="NQP306" s="2"/>
      <c r="NQQ306" s="2"/>
      <c r="NQR306" s="5"/>
      <c r="NQS306" s="5"/>
      <c r="NQT306" s="5"/>
      <c r="NQU306" s="5"/>
      <c r="NQV306" s="5"/>
      <c r="NQW306" s="223"/>
      <c r="NQX306" s="2"/>
      <c r="NQY306" s="2"/>
      <c r="NQZ306" s="5"/>
      <c r="NRA306" s="5"/>
      <c r="NRB306" s="5"/>
      <c r="NRC306" s="5"/>
      <c r="NRD306" s="5"/>
      <c r="NRE306" s="223"/>
      <c r="NRF306" s="2"/>
      <c r="NRG306" s="2"/>
      <c r="NRH306" s="5"/>
      <c r="NRI306" s="5"/>
      <c r="NRJ306" s="5"/>
      <c r="NRK306" s="5"/>
      <c r="NRL306" s="5"/>
      <c r="NRM306" s="223"/>
      <c r="NRN306" s="2"/>
      <c r="NRO306" s="2"/>
      <c r="NRP306" s="5"/>
      <c r="NRQ306" s="5"/>
      <c r="NRR306" s="5"/>
      <c r="NRS306" s="5"/>
      <c r="NRT306" s="5"/>
      <c r="NRU306" s="223"/>
      <c r="NRV306" s="2"/>
      <c r="NRW306" s="2"/>
      <c r="NRX306" s="5"/>
      <c r="NRY306" s="5"/>
      <c r="NRZ306" s="5"/>
      <c r="NSA306" s="5"/>
      <c r="NSB306" s="5"/>
      <c r="NSC306" s="223"/>
      <c r="NSD306" s="2"/>
      <c r="NSE306" s="2"/>
      <c r="NSF306" s="5"/>
      <c r="NSG306" s="5"/>
      <c r="NSH306" s="5"/>
      <c r="NSI306" s="5"/>
      <c r="NSJ306" s="5"/>
      <c r="NSK306" s="223"/>
      <c r="NSL306" s="2"/>
      <c r="NSM306" s="2"/>
      <c r="NSN306" s="5"/>
      <c r="NSO306" s="5"/>
      <c r="NSP306" s="5"/>
      <c r="NSQ306" s="5"/>
      <c r="NSR306" s="5"/>
      <c r="NSS306" s="223"/>
      <c r="NST306" s="2"/>
      <c r="NSU306" s="2"/>
      <c r="NSV306" s="5"/>
      <c r="NSW306" s="5"/>
      <c r="NSX306" s="5"/>
      <c r="NSY306" s="5"/>
      <c r="NSZ306" s="5"/>
      <c r="NTA306" s="223"/>
      <c r="NTB306" s="2"/>
      <c r="NTC306" s="2"/>
      <c r="NTD306" s="5"/>
      <c r="NTE306" s="5"/>
      <c r="NTF306" s="5"/>
      <c r="NTG306" s="5"/>
      <c r="NTH306" s="5"/>
      <c r="NTI306" s="223"/>
      <c r="NTJ306" s="2"/>
      <c r="NTK306" s="2"/>
      <c r="NTL306" s="5"/>
      <c r="NTM306" s="5"/>
      <c r="NTN306" s="5"/>
      <c r="NTO306" s="5"/>
      <c r="NTP306" s="5"/>
      <c r="NTQ306" s="223"/>
      <c r="NTR306" s="2"/>
      <c r="NTS306" s="2"/>
      <c r="NTT306" s="5"/>
      <c r="NTU306" s="5"/>
      <c r="NTV306" s="5"/>
      <c r="NTW306" s="5"/>
      <c r="NTX306" s="5"/>
      <c r="NTY306" s="223"/>
      <c r="NTZ306" s="2"/>
      <c r="NUA306" s="2"/>
      <c r="NUB306" s="5"/>
      <c r="NUC306" s="5"/>
      <c r="NUD306" s="5"/>
      <c r="NUE306" s="5"/>
      <c r="NUF306" s="5"/>
      <c r="NUG306" s="223"/>
      <c r="NUH306" s="2"/>
      <c r="NUI306" s="2"/>
      <c r="NUJ306" s="5"/>
      <c r="NUK306" s="5"/>
      <c r="NUL306" s="5"/>
      <c r="NUM306" s="5"/>
      <c r="NUN306" s="5"/>
      <c r="NUO306" s="223"/>
      <c r="NUP306" s="2"/>
      <c r="NUQ306" s="2"/>
      <c r="NUR306" s="5"/>
      <c r="NUS306" s="5"/>
      <c r="NUT306" s="5"/>
      <c r="NUU306" s="5"/>
      <c r="NUV306" s="5"/>
      <c r="NUW306" s="223"/>
      <c r="NUX306" s="2"/>
      <c r="NUY306" s="2"/>
      <c r="NUZ306" s="5"/>
      <c r="NVA306" s="5"/>
      <c r="NVB306" s="5"/>
      <c r="NVC306" s="5"/>
      <c r="NVD306" s="5"/>
      <c r="NVE306" s="223"/>
      <c r="NVF306" s="2"/>
      <c r="NVG306" s="2"/>
      <c r="NVH306" s="5"/>
      <c r="NVI306" s="5"/>
      <c r="NVJ306" s="5"/>
      <c r="NVK306" s="5"/>
      <c r="NVL306" s="5"/>
      <c r="NVM306" s="223"/>
      <c r="NVN306" s="2"/>
      <c r="NVO306" s="2"/>
      <c r="NVP306" s="5"/>
      <c r="NVQ306" s="5"/>
      <c r="NVR306" s="5"/>
      <c r="NVS306" s="5"/>
      <c r="NVT306" s="5"/>
      <c r="NVU306" s="223"/>
      <c r="NVV306" s="2"/>
      <c r="NVW306" s="2"/>
      <c r="NVX306" s="5"/>
      <c r="NVY306" s="5"/>
      <c r="NVZ306" s="5"/>
      <c r="NWA306" s="5"/>
      <c r="NWB306" s="5"/>
      <c r="NWC306" s="223"/>
      <c r="NWD306" s="2"/>
      <c r="NWE306" s="2"/>
      <c r="NWF306" s="5"/>
      <c r="NWG306" s="5"/>
      <c r="NWH306" s="5"/>
      <c r="NWI306" s="5"/>
      <c r="NWJ306" s="5"/>
      <c r="NWK306" s="223"/>
      <c r="NWL306" s="2"/>
      <c r="NWM306" s="2"/>
      <c r="NWN306" s="5"/>
      <c r="NWO306" s="5"/>
      <c r="NWP306" s="5"/>
      <c r="NWQ306" s="5"/>
      <c r="NWR306" s="5"/>
      <c r="NWS306" s="223"/>
      <c r="NWT306" s="2"/>
      <c r="NWU306" s="2"/>
      <c r="NWV306" s="5"/>
      <c r="NWW306" s="5"/>
      <c r="NWX306" s="5"/>
      <c r="NWY306" s="5"/>
      <c r="NWZ306" s="5"/>
      <c r="NXA306" s="223"/>
      <c r="NXB306" s="2"/>
      <c r="NXC306" s="2"/>
      <c r="NXD306" s="5"/>
      <c r="NXE306" s="5"/>
      <c r="NXF306" s="5"/>
      <c r="NXG306" s="5"/>
      <c r="NXH306" s="5"/>
      <c r="NXI306" s="223"/>
      <c r="NXJ306" s="2"/>
      <c r="NXK306" s="2"/>
      <c r="NXL306" s="5"/>
      <c r="NXM306" s="5"/>
      <c r="NXN306" s="5"/>
      <c r="NXO306" s="5"/>
      <c r="NXP306" s="5"/>
      <c r="NXQ306" s="223"/>
      <c r="NXR306" s="2"/>
      <c r="NXS306" s="2"/>
      <c r="NXT306" s="5"/>
      <c r="NXU306" s="5"/>
      <c r="NXV306" s="5"/>
      <c r="NXW306" s="5"/>
      <c r="NXX306" s="5"/>
      <c r="NXY306" s="223"/>
      <c r="NXZ306" s="2"/>
      <c r="NYA306" s="2"/>
      <c r="NYB306" s="5"/>
      <c r="NYC306" s="5"/>
      <c r="NYD306" s="5"/>
      <c r="NYE306" s="5"/>
      <c r="NYF306" s="5"/>
      <c r="NYG306" s="223"/>
      <c r="NYH306" s="2"/>
      <c r="NYI306" s="2"/>
      <c r="NYJ306" s="5"/>
      <c r="NYK306" s="5"/>
      <c r="NYL306" s="5"/>
      <c r="NYM306" s="5"/>
      <c r="NYN306" s="5"/>
      <c r="NYO306" s="223"/>
      <c r="NYP306" s="2"/>
      <c r="NYQ306" s="2"/>
      <c r="NYR306" s="5"/>
      <c r="NYS306" s="5"/>
      <c r="NYT306" s="5"/>
      <c r="NYU306" s="5"/>
      <c r="NYV306" s="5"/>
      <c r="NYW306" s="223"/>
      <c r="NYX306" s="2"/>
      <c r="NYY306" s="2"/>
      <c r="NYZ306" s="5"/>
      <c r="NZA306" s="5"/>
      <c r="NZB306" s="5"/>
      <c r="NZC306" s="5"/>
      <c r="NZD306" s="5"/>
      <c r="NZE306" s="223"/>
      <c r="NZF306" s="2"/>
      <c r="NZG306" s="2"/>
      <c r="NZH306" s="5"/>
      <c r="NZI306" s="5"/>
      <c r="NZJ306" s="5"/>
      <c r="NZK306" s="5"/>
      <c r="NZL306" s="5"/>
      <c r="NZM306" s="223"/>
      <c r="NZN306" s="2"/>
      <c r="NZO306" s="2"/>
      <c r="NZP306" s="5"/>
      <c r="NZQ306" s="5"/>
      <c r="NZR306" s="5"/>
      <c r="NZS306" s="5"/>
      <c r="NZT306" s="5"/>
      <c r="NZU306" s="223"/>
      <c r="NZV306" s="2"/>
      <c r="NZW306" s="2"/>
      <c r="NZX306" s="5"/>
      <c r="NZY306" s="5"/>
      <c r="NZZ306" s="5"/>
      <c r="OAA306" s="5"/>
      <c r="OAB306" s="5"/>
      <c r="OAC306" s="223"/>
      <c r="OAD306" s="2"/>
      <c r="OAE306" s="2"/>
      <c r="OAF306" s="5"/>
      <c r="OAG306" s="5"/>
      <c r="OAH306" s="5"/>
      <c r="OAI306" s="5"/>
      <c r="OAJ306" s="5"/>
      <c r="OAK306" s="223"/>
      <c r="OAL306" s="2"/>
      <c r="OAM306" s="2"/>
      <c r="OAN306" s="5"/>
      <c r="OAO306" s="5"/>
      <c r="OAP306" s="5"/>
      <c r="OAQ306" s="5"/>
      <c r="OAR306" s="5"/>
      <c r="OAS306" s="223"/>
      <c r="OAT306" s="2"/>
      <c r="OAU306" s="2"/>
      <c r="OAV306" s="5"/>
      <c r="OAW306" s="5"/>
      <c r="OAX306" s="5"/>
      <c r="OAY306" s="5"/>
      <c r="OAZ306" s="5"/>
      <c r="OBA306" s="223"/>
      <c r="OBB306" s="2"/>
      <c r="OBC306" s="2"/>
      <c r="OBD306" s="5"/>
      <c r="OBE306" s="5"/>
      <c r="OBF306" s="5"/>
      <c r="OBG306" s="5"/>
      <c r="OBH306" s="5"/>
      <c r="OBI306" s="223"/>
      <c r="OBJ306" s="2"/>
      <c r="OBK306" s="2"/>
      <c r="OBL306" s="5"/>
      <c r="OBM306" s="5"/>
      <c r="OBN306" s="5"/>
      <c r="OBO306" s="5"/>
      <c r="OBP306" s="5"/>
      <c r="OBQ306" s="223"/>
      <c r="OBR306" s="2"/>
      <c r="OBS306" s="2"/>
      <c r="OBT306" s="5"/>
      <c r="OBU306" s="5"/>
      <c r="OBV306" s="5"/>
      <c r="OBW306" s="5"/>
      <c r="OBX306" s="5"/>
      <c r="OBY306" s="223"/>
      <c r="OBZ306" s="2"/>
      <c r="OCA306" s="2"/>
      <c r="OCB306" s="5"/>
      <c r="OCC306" s="5"/>
      <c r="OCD306" s="5"/>
      <c r="OCE306" s="5"/>
      <c r="OCF306" s="5"/>
      <c r="OCG306" s="223"/>
      <c r="OCH306" s="2"/>
      <c r="OCI306" s="2"/>
      <c r="OCJ306" s="5"/>
      <c r="OCK306" s="5"/>
      <c r="OCL306" s="5"/>
      <c r="OCM306" s="5"/>
      <c r="OCN306" s="5"/>
      <c r="OCO306" s="223"/>
      <c r="OCP306" s="2"/>
      <c r="OCQ306" s="2"/>
      <c r="OCR306" s="5"/>
      <c r="OCS306" s="5"/>
      <c r="OCT306" s="5"/>
      <c r="OCU306" s="5"/>
      <c r="OCV306" s="5"/>
      <c r="OCW306" s="223"/>
      <c r="OCX306" s="2"/>
      <c r="OCY306" s="2"/>
      <c r="OCZ306" s="5"/>
      <c r="ODA306" s="5"/>
      <c r="ODB306" s="5"/>
      <c r="ODC306" s="5"/>
      <c r="ODD306" s="5"/>
      <c r="ODE306" s="223"/>
      <c r="ODF306" s="2"/>
      <c r="ODG306" s="2"/>
      <c r="ODH306" s="5"/>
      <c r="ODI306" s="5"/>
      <c r="ODJ306" s="5"/>
      <c r="ODK306" s="5"/>
      <c r="ODL306" s="5"/>
      <c r="ODM306" s="223"/>
      <c r="ODN306" s="2"/>
      <c r="ODO306" s="2"/>
      <c r="ODP306" s="5"/>
      <c r="ODQ306" s="5"/>
      <c r="ODR306" s="5"/>
      <c r="ODS306" s="5"/>
      <c r="ODT306" s="5"/>
      <c r="ODU306" s="223"/>
      <c r="ODV306" s="2"/>
      <c r="ODW306" s="2"/>
      <c r="ODX306" s="5"/>
      <c r="ODY306" s="5"/>
      <c r="ODZ306" s="5"/>
      <c r="OEA306" s="5"/>
      <c r="OEB306" s="5"/>
      <c r="OEC306" s="223"/>
      <c r="OED306" s="2"/>
      <c r="OEE306" s="2"/>
      <c r="OEF306" s="5"/>
      <c r="OEG306" s="5"/>
      <c r="OEH306" s="5"/>
      <c r="OEI306" s="5"/>
      <c r="OEJ306" s="5"/>
      <c r="OEK306" s="223"/>
      <c r="OEL306" s="2"/>
      <c r="OEM306" s="2"/>
      <c r="OEN306" s="5"/>
      <c r="OEO306" s="5"/>
      <c r="OEP306" s="5"/>
      <c r="OEQ306" s="5"/>
      <c r="OER306" s="5"/>
      <c r="OES306" s="223"/>
      <c r="OET306" s="2"/>
      <c r="OEU306" s="2"/>
      <c r="OEV306" s="5"/>
      <c r="OEW306" s="5"/>
      <c r="OEX306" s="5"/>
      <c r="OEY306" s="5"/>
      <c r="OEZ306" s="5"/>
      <c r="OFA306" s="223"/>
      <c r="OFB306" s="2"/>
      <c r="OFC306" s="2"/>
      <c r="OFD306" s="5"/>
      <c r="OFE306" s="5"/>
      <c r="OFF306" s="5"/>
      <c r="OFG306" s="5"/>
      <c r="OFH306" s="5"/>
      <c r="OFI306" s="223"/>
      <c r="OFJ306" s="2"/>
      <c r="OFK306" s="2"/>
      <c r="OFL306" s="5"/>
      <c r="OFM306" s="5"/>
      <c r="OFN306" s="5"/>
      <c r="OFO306" s="5"/>
      <c r="OFP306" s="5"/>
      <c r="OFQ306" s="223"/>
      <c r="OFR306" s="2"/>
      <c r="OFS306" s="2"/>
      <c r="OFT306" s="5"/>
      <c r="OFU306" s="5"/>
      <c r="OFV306" s="5"/>
      <c r="OFW306" s="5"/>
      <c r="OFX306" s="5"/>
      <c r="OFY306" s="223"/>
      <c r="OFZ306" s="2"/>
      <c r="OGA306" s="2"/>
      <c r="OGB306" s="5"/>
      <c r="OGC306" s="5"/>
      <c r="OGD306" s="5"/>
      <c r="OGE306" s="5"/>
      <c r="OGF306" s="5"/>
      <c r="OGG306" s="223"/>
      <c r="OGH306" s="2"/>
      <c r="OGI306" s="2"/>
      <c r="OGJ306" s="5"/>
      <c r="OGK306" s="5"/>
      <c r="OGL306" s="5"/>
      <c r="OGM306" s="5"/>
      <c r="OGN306" s="5"/>
      <c r="OGO306" s="223"/>
      <c r="OGP306" s="2"/>
      <c r="OGQ306" s="2"/>
      <c r="OGR306" s="5"/>
      <c r="OGS306" s="5"/>
      <c r="OGT306" s="5"/>
      <c r="OGU306" s="5"/>
      <c r="OGV306" s="5"/>
      <c r="OGW306" s="223"/>
      <c r="OGX306" s="2"/>
      <c r="OGY306" s="2"/>
      <c r="OGZ306" s="5"/>
      <c r="OHA306" s="5"/>
      <c r="OHB306" s="5"/>
      <c r="OHC306" s="5"/>
      <c r="OHD306" s="5"/>
      <c r="OHE306" s="223"/>
      <c r="OHF306" s="2"/>
      <c r="OHG306" s="2"/>
      <c r="OHH306" s="5"/>
      <c r="OHI306" s="5"/>
      <c r="OHJ306" s="5"/>
      <c r="OHK306" s="5"/>
      <c r="OHL306" s="5"/>
      <c r="OHM306" s="223"/>
      <c r="OHN306" s="2"/>
      <c r="OHO306" s="2"/>
      <c r="OHP306" s="5"/>
      <c r="OHQ306" s="5"/>
      <c r="OHR306" s="5"/>
      <c r="OHS306" s="5"/>
      <c r="OHT306" s="5"/>
      <c r="OHU306" s="223"/>
      <c r="OHV306" s="2"/>
      <c r="OHW306" s="2"/>
      <c r="OHX306" s="5"/>
      <c r="OHY306" s="5"/>
      <c r="OHZ306" s="5"/>
      <c r="OIA306" s="5"/>
      <c r="OIB306" s="5"/>
      <c r="OIC306" s="223"/>
      <c r="OID306" s="2"/>
      <c r="OIE306" s="2"/>
      <c r="OIF306" s="5"/>
      <c r="OIG306" s="5"/>
      <c r="OIH306" s="5"/>
      <c r="OII306" s="5"/>
      <c r="OIJ306" s="5"/>
      <c r="OIK306" s="223"/>
      <c r="OIL306" s="2"/>
      <c r="OIM306" s="2"/>
      <c r="OIN306" s="5"/>
      <c r="OIO306" s="5"/>
      <c r="OIP306" s="5"/>
      <c r="OIQ306" s="5"/>
      <c r="OIR306" s="5"/>
      <c r="OIS306" s="223"/>
      <c r="OIT306" s="2"/>
      <c r="OIU306" s="2"/>
      <c r="OIV306" s="5"/>
      <c r="OIW306" s="5"/>
      <c r="OIX306" s="5"/>
      <c r="OIY306" s="5"/>
      <c r="OIZ306" s="5"/>
      <c r="OJA306" s="223"/>
      <c r="OJB306" s="2"/>
      <c r="OJC306" s="2"/>
      <c r="OJD306" s="5"/>
      <c r="OJE306" s="5"/>
      <c r="OJF306" s="5"/>
      <c r="OJG306" s="5"/>
      <c r="OJH306" s="5"/>
      <c r="OJI306" s="223"/>
      <c r="OJJ306" s="2"/>
      <c r="OJK306" s="2"/>
      <c r="OJL306" s="5"/>
      <c r="OJM306" s="5"/>
      <c r="OJN306" s="5"/>
      <c r="OJO306" s="5"/>
      <c r="OJP306" s="5"/>
      <c r="OJQ306" s="223"/>
      <c r="OJR306" s="2"/>
      <c r="OJS306" s="2"/>
      <c r="OJT306" s="5"/>
      <c r="OJU306" s="5"/>
      <c r="OJV306" s="5"/>
      <c r="OJW306" s="5"/>
      <c r="OJX306" s="5"/>
      <c r="OJY306" s="223"/>
      <c r="OJZ306" s="2"/>
      <c r="OKA306" s="2"/>
      <c r="OKB306" s="5"/>
      <c r="OKC306" s="5"/>
      <c r="OKD306" s="5"/>
      <c r="OKE306" s="5"/>
      <c r="OKF306" s="5"/>
      <c r="OKG306" s="223"/>
      <c r="OKH306" s="2"/>
      <c r="OKI306" s="2"/>
      <c r="OKJ306" s="5"/>
      <c r="OKK306" s="5"/>
      <c r="OKL306" s="5"/>
      <c r="OKM306" s="5"/>
      <c r="OKN306" s="5"/>
      <c r="OKO306" s="223"/>
      <c r="OKP306" s="2"/>
      <c r="OKQ306" s="2"/>
      <c r="OKR306" s="5"/>
      <c r="OKS306" s="5"/>
      <c r="OKT306" s="5"/>
      <c r="OKU306" s="5"/>
      <c r="OKV306" s="5"/>
      <c r="OKW306" s="223"/>
      <c r="OKX306" s="2"/>
      <c r="OKY306" s="2"/>
      <c r="OKZ306" s="5"/>
      <c r="OLA306" s="5"/>
      <c r="OLB306" s="5"/>
      <c r="OLC306" s="5"/>
      <c r="OLD306" s="5"/>
      <c r="OLE306" s="223"/>
      <c r="OLF306" s="2"/>
      <c r="OLG306" s="2"/>
      <c r="OLH306" s="5"/>
      <c r="OLI306" s="5"/>
      <c r="OLJ306" s="5"/>
      <c r="OLK306" s="5"/>
      <c r="OLL306" s="5"/>
      <c r="OLM306" s="223"/>
      <c r="OLN306" s="2"/>
      <c r="OLO306" s="2"/>
      <c r="OLP306" s="5"/>
      <c r="OLQ306" s="5"/>
      <c r="OLR306" s="5"/>
      <c r="OLS306" s="5"/>
      <c r="OLT306" s="5"/>
      <c r="OLU306" s="223"/>
      <c r="OLV306" s="2"/>
      <c r="OLW306" s="2"/>
      <c r="OLX306" s="5"/>
      <c r="OLY306" s="5"/>
      <c r="OLZ306" s="5"/>
      <c r="OMA306" s="5"/>
      <c r="OMB306" s="5"/>
      <c r="OMC306" s="223"/>
      <c r="OMD306" s="2"/>
      <c r="OME306" s="2"/>
      <c r="OMF306" s="5"/>
      <c r="OMG306" s="5"/>
      <c r="OMH306" s="5"/>
      <c r="OMI306" s="5"/>
      <c r="OMJ306" s="5"/>
      <c r="OMK306" s="223"/>
      <c r="OML306" s="2"/>
      <c r="OMM306" s="2"/>
      <c r="OMN306" s="5"/>
      <c r="OMO306" s="5"/>
      <c r="OMP306" s="5"/>
      <c r="OMQ306" s="5"/>
      <c r="OMR306" s="5"/>
      <c r="OMS306" s="223"/>
      <c r="OMT306" s="2"/>
      <c r="OMU306" s="2"/>
      <c r="OMV306" s="5"/>
      <c r="OMW306" s="5"/>
      <c r="OMX306" s="5"/>
      <c r="OMY306" s="5"/>
      <c r="OMZ306" s="5"/>
      <c r="ONA306" s="223"/>
      <c r="ONB306" s="2"/>
      <c r="ONC306" s="2"/>
      <c r="OND306" s="5"/>
      <c r="ONE306" s="5"/>
      <c r="ONF306" s="5"/>
      <c r="ONG306" s="5"/>
      <c r="ONH306" s="5"/>
      <c r="ONI306" s="223"/>
      <c r="ONJ306" s="2"/>
      <c r="ONK306" s="2"/>
      <c r="ONL306" s="5"/>
      <c r="ONM306" s="5"/>
      <c r="ONN306" s="5"/>
      <c r="ONO306" s="5"/>
      <c r="ONP306" s="5"/>
      <c r="ONQ306" s="223"/>
      <c r="ONR306" s="2"/>
      <c r="ONS306" s="2"/>
      <c r="ONT306" s="5"/>
      <c r="ONU306" s="5"/>
      <c r="ONV306" s="5"/>
      <c r="ONW306" s="5"/>
      <c r="ONX306" s="5"/>
      <c r="ONY306" s="223"/>
      <c r="ONZ306" s="2"/>
      <c r="OOA306" s="2"/>
      <c r="OOB306" s="5"/>
      <c r="OOC306" s="5"/>
      <c r="OOD306" s="5"/>
      <c r="OOE306" s="5"/>
      <c r="OOF306" s="5"/>
      <c r="OOG306" s="223"/>
      <c r="OOH306" s="2"/>
      <c r="OOI306" s="2"/>
      <c r="OOJ306" s="5"/>
      <c r="OOK306" s="5"/>
      <c r="OOL306" s="5"/>
      <c r="OOM306" s="5"/>
      <c r="OON306" s="5"/>
      <c r="OOO306" s="223"/>
      <c r="OOP306" s="2"/>
      <c r="OOQ306" s="2"/>
      <c r="OOR306" s="5"/>
      <c r="OOS306" s="5"/>
      <c r="OOT306" s="5"/>
      <c r="OOU306" s="5"/>
      <c r="OOV306" s="5"/>
      <c r="OOW306" s="223"/>
      <c r="OOX306" s="2"/>
      <c r="OOY306" s="2"/>
      <c r="OOZ306" s="5"/>
      <c r="OPA306" s="5"/>
      <c r="OPB306" s="5"/>
      <c r="OPC306" s="5"/>
      <c r="OPD306" s="5"/>
      <c r="OPE306" s="223"/>
      <c r="OPF306" s="2"/>
      <c r="OPG306" s="2"/>
      <c r="OPH306" s="5"/>
      <c r="OPI306" s="5"/>
      <c r="OPJ306" s="5"/>
      <c r="OPK306" s="5"/>
      <c r="OPL306" s="5"/>
      <c r="OPM306" s="223"/>
      <c r="OPN306" s="2"/>
      <c r="OPO306" s="2"/>
      <c r="OPP306" s="5"/>
      <c r="OPQ306" s="5"/>
      <c r="OPR306" s="5"/>
      <c r="OPS306" s="5"/>
      <c r="OPT306" s="5"/>
      <c r="OPU306" s="223"/>
      <c r="OPV306" s="2"/>
      <c r="OPW306" s="2"/>
      <c r="OPX306" s="5"/>
      <c r="OPY306" s="5"/>
      <c r="OPZ306" s="5"/>
      <c r="OQA306" s="5"/>
      <c r="OQB306" s="5"/>
      <c r="OQC306" s="223"/>
      <c r="OQD306" s="2"/>
      <c r="OQE306" s="2"/>
      <c r="OQF306" s="5"/>
      <c r="OQG306" s="5"/>
      <c r="OQH306" s="5"/>
      <c r="OQI306" s="5"/>
      <c r="OQJ306" s="5"/>
      <c r="OQK306" s="223"/>
      <c r="OQL306" s="2"/>
      <c r="OQM306" s="2"/>
      <c r="OQN306" s="5"/>
      <c r="OQO306" s="5"/>
      <c r="OQP306" s="5"/>
      <c r="OQQ306" s="5"/>
      <c r="OQR306" s="5"/>
      <c r="OQS306" s="223"/>
      <c r="OQT306" s="2"/>
      <c r="OQU306" s="2"/>
      <c r="OQV306" s="5"/>
      <c r="OQW306" s="5"/>
      <c r="OQX306" s="5"/>
      <c r="OQY306" s="5"/>
      <c r="OQZ306" s="5"/>
      <c r="ORA306" s="223"/>
      <c r="ORB306" s="2"/>
      <c r="ORC306" s="2"/>
      <c r="ORD306" s="5"/>
      <c r="ORE306" s="5"/>
      <c r="ORF306" s="5"/>
      <c r="ORG306" s="5"/>
      <c r="ORH306" s="5"/>
      <c r="ORI306" s="223"/>
      <c r="ORJ306" s="2"/>
      <c r="ORK306" s="2"/>
      <c r="ORL306" s="5"/>
      <c r="ORM306" s="5"/>
      <c r="ORN306" s="5"/>
      <c r="ORO306" s="5"/>
      <c r="ORP306" s="5"/>
      <c r="ORQ306" s="223"/>
      <c r="ORR306" s="2"/>
      <c r="ORS306" s="2"/>
      <c r="ORT306" s="5"/>
      <c r="ORU306" s="5"/>
      <c r="ORV306" s="5"/>
      <c r="ORW306" s="5"/>
      <c r="ORX306" s="5"/>
      <c r="ORY306" s="223"/>
      <c r="ORZ306" s="2"/>
      <c r="OSA306" s="2"/>
      <c r="OSB306" s="5"/>
      <c r="OSC306" s="5"/>
      <c r="OSD306" s="5"/>
      <c r="OSE306" s="5"/>
      <c r="OSF306" s="5"/>
      <c r="OSG306" s="223"/>
      <c r="OSH306" s="2"/>
      <c r="OSI306" s="2"/>
      <c r="OSJ306" s="5"/>
      <c r="OSK306" s="5"/>
      <c r="OSL306" s="5"/>
      <c r="OSM306" s="5"/>
      <c r="OSN306" s="5"/>
      <c r="OSO306" s="223"/>
      <c r="OSP306" s="2"/>
      <c r="OSQ306" s="2"/>
      <c r="OSR306" s="5"/>
      <c r="OSS306" s="5"/>
      <c r="OST306" s="5"/>
      <c r="OSU306" s="5"/>
      <c r="OSV306" s="5"/>
      <c r="OSW306" s="223"/>
      <c r="OSX306" s="2"/>
      <c r="OSY306" s="2"/>
      <c r="OSZ306" s="5"/>
      <c r="OTA306" s="5"/>
      <c r="OTB306" s="5"/>
      <c r="OTC306" s="5"/>
      <c r="OTD306" s="5"/>
      <c r="OTE306" s="223"/>
      <c r="OTF306" s="2"/>
      <c r="OTG306" s="2"/>
      <c r="OTH306" s="5"/>
      <c r="OTI306" s="5"/>
      <c r="OTJ306" s="5"/>
      <c r="OTK306" s="5"/>
      <c r="OTL306" s="5"/>
      <c r="OTM306" s="223"/>
      <c r="OTN306" s="2"/>
      <c r="OTO306" s="2"/>
      <c r="OTP306" s="5"/>
      <c r="OTQ306" s="5"/>
      <c r="OTR306" s="5"/>
      <c r="OTS306" s="5"/>
      <c r="OTT306" s="5"/>
      <c r="OTU306" s="223"/>
      <c r="OTV306" s="2"/>
      <c r="OTW306" s="2"/>
      <c r="OTX306" s="5"/>
      <c r="OTY306" s="5"/>
      <c r="OTZ306" s="5"/>
      <c r="OUA306" s="5"/>
      <c r="OUB306" s="5"/>
      <c r="OUC306" s="223"/>
      <c r="OUD306" s="2"/>
      <c r="OUE306" s="2"/>
      <c r="OUF306" s="5"/>
      <c r="OUG306" s="5"/>
      <c r="OUH306" s="5"/>
      <c r="OUI306" s="5"/>
      <c r="OUJ306" s="5"/>
      <c r="OUK306" s="223"/>
      <c r="OUL306" s="2"/>
      <c r="OUM306" s="2"/>
      <c r="OUN306" s="5"/>
      <c r="OUO306" s="5"/>
      <c r="OUP306" s="5"/>
      <c r="OUQ306" s="5"/>
      <c r="OUR306" s="5"/>
      <c r="OUS306" s="223"/>
      <c r="OUT306" s="2"/>
      <c r="OUU306" s="2"/>
      <c r="OUV306" s="5"/>
      <c r="OUW306" s="5"/>
      <c r="OUX306" s="5"/>
      <c r="OUY306" s="5"/>
      <c r="OUZ306" s="5"/>
      <c r="OVA306" s="223"/>
      <c r="OVB306" s="2"/>
      <c r="OVC306" s="2"/>
      <c r="OVD306" s="5"/>
      <c r="OVE306" s="5"/>
      <c r="OVF306" s="5"/>
      <c r="OVG306" s="5"/>
      <c r="OVH306" s="5"/>
      <c r="OVI306" s="223"/>
      <c r="OVJ306" s="2"/>
      <c r="OVK306" s="2"/>
      <c r="OVL306" s="5"/>
      <c r="OVM306" s="5"/>
      <c r="OVN306" s="5"/>
      <c r="OVO306" s="5"/>
      <c r="OVP306" s="5"/>
      <c r="OVQ306" s="223"/>
      <c r="OVR306" s="2"/>
      <c r="OVS306" s="2"/>
      <c r="OVT306" s="5"/>
      <c r="OVU306" s="5"/>
      <c r="OVV306" s="5"/>
      <c r="OVW306" s="5"/>
      <c r="OVX306" s="5"/>
      <c r="OVY306" s="223"/>
      <c r="OVZ306" s="2"/>
      <c r="OWA306" s="2"/>
      <c r="OWB306" s="5"/>
      <c r="OWC306" s="5"/>
      <c r="OWD306" s="5"/>
      <c r="OWE306" s="5"/>
      <c r="OWF306" s="5"/>
      <c r="OWG306" s="223"/>
      <c r="OWH306" s="2"/>
      <c r="OWI306" s="2"/>
      <c r="OWJ306" s="5"/>
      <c r="OWK306" s="5"/>
      <c r="OWL306" s="5"/>
      <c r="OWM306" s="5"/>
      <c r="OWN306" s="5"/>
      <c r="OWO306" s="223"/>
      <c r="OWP306" s="2"/>
      <c r="OWQ306" s="2"/>
      <c r="OWR306" s="5"/>
      <c r="OWS306" s="5"/>
      <c r="OWT306" s="5"/>
      <c r="OWU306" s="5"/>
      <c r="OWV306" s="5"/>
      <c r="OWW306" s="223"/>
      <c r="OWX306" s="2"/>
      <c r="OWY306" s="2"/>
      <c r="OWZ306" s="5"/>
      <c r="OXA306" s="5"/>
      <c r="OXB306" s="5"/>
      <c r="OXC306" s="5"/>
      <c r="OXD306" s="5"/>
      <c r="OXE306" s="223"/>
      <c r="OXF306" s="2"/>
      <c r="OXG306" s="2"/>
      <c r="OXH306" s="5"/>
      <c r="OXI306" s="5"/>
      <c r="OXJ306" s="5"/>
      <c r="OXK306" s="5"/>
      <c r="OXL306" s="5"/>
      <c r="OXM306" s="223"/>
      <c r="OXN306" s="2"/>
      <c r="OXO306" s="2"/>
      <c r="OXP306" s="5"/>
      <c r="OXQ306" s="5"/>
      <c r="OXR306" s="5"/>
      <c r="OXS306" s="5"/>
      <c r="OXT306" s="5"/>
      <c r="OXU306" s="223"/>
      <c r="OXV306" s="2"/>
      <c r="OXW306" s="2"/>
      <c r="OXX306" s="5"/>
      <c r="OXY306" s="5"/>
      <c r="OXZ306" s="5"/>
      <c r="OYA306" s="5"/>
      <c r="OYB306" s="5"/>
      <c r="OYC306" s="223"/>
      <c r="OYD306" s="2"/>
      <c r="OYE306" s="2"/>
      <c r="OYF306" s="5"/>
      <c r="OYG306" s="5"/>
      <c r="OYH306" s="5"/>
      <c r="OYI306" s="5"/>
      <c r="OYJ306" s="5"/>
      <c r="OYK306" s="223"/>
      <c r="OYL306" s="2"/>
      <c r="OYM306" s="2"/>
      <c r="OYN306" s="5"/>
      <c r="OYO306" s="5"/>
      <c r="OYP306" s="5"/>
      <c r="OYQ306" s="5"/>
      <c r="OYR306" s="5"/>
      <c r="OYS306" s="223"/>
      <c r="OYT306" s="2"/>
      <c r="OYU306" s="2"/>
      <c r="OYV306" s="5"/>
      <c r="OYW306" s="5"/>
      <c r="OYX306" s="5"/>
      <c r="OYY306" s="5"/>
      <c r="OYZ306" s="5"/>
      <c r="OZA306" s="223"/>
      <c r="OZB306" s="2"/>
      <c r="OZC306" s="2"/>
      <c r="OZD306" s="5"/>
      <c r="OZE306" s="5"/>
      <c r="OZF306" s="5"/>
      <c r="OZG306" s="5"/>
      <c r="OZH306" s="5"/>
      <c r="OZI306" s="223"/>
      <c r="OZJ306" s="2"/>
      <c r="OZK306" s="2"/>
      <c r="OZL306" s="5"/>
      <c r="OZM306" s="5"/>
      <c r="OZN306" s="5"/>
      <c r="OZO306" s="5"/>
      <c r="OZP306" s="5"/>
      <c r="OZQ306" s="223"/>
      <c r="OZR306" s="2"/>
      <c r="OZS306" s="2"/>
      <c r="OZT306" s="5"/>
      <c r="OZU306" s="5"/>
      <c r="OZV306" s="5"/>
      <c r="OZW306" s="5"/>
      <c r="OZX306" s="5"/>
      <c r="OZY306" s="223"/>
      <c r="OZZ306" s="2"/>
      <c r="PAA306" s="2"/>
      <c r="PAB306" s="5"/>
      <c r="PAC306" s="5"/>
      <c r="PAD306" s="5"/>
      <c r="PAE306" s="5"/>
      <c r="PAF306" s="5"/>
      <c r="PAG306" s="223"/>
      <c r="PAH306" s="2"/>
      <c r="PAI306" s="2"/>
      <c r="PAJ306" s="5"/>
      <c r="PAK306" s="5"/>
      <c r="PAL306" s="5"/>
      <c r="PAM306" s="5"/>
      <c r="PAN306" s="5"/>
      <c r="PAO306" s="223"/>
      <c r="PAP306" s="2"/>
      <c r="PAQ306" s="2"/>
      <c r="PAR306" s="5"/>
      <c r="PAS306" s="5"/>
      <c r="PAT306" s="5"/>
      <c r="PAU306" s="5"/>
      <c r="PAV306" s="5"/>
      <c r="PAW306" s="223"/>
      <c r="PAX306" s="2"/>
      <c r="PAY306" s="2"/>
      <c r="PAZ306" s="5"/>
      <c r="PBA306" s="5"/>
      <c r="PBB306" s="5"/>
      <c r="PBC306" s="5"/>
      <c r="PBD306" s="5"/>
      <c r="PBE306" s="223"/>
      <c r="PBF306" s="2"/>
      <c r="PBG306" s="2"/>
      <c r="PBH306" s="5"/>
      <c r="PBI306" s="5"/>
      <c r="PBJ306" s="5"/>
      <c r="PBK306" s="5"/>
      <c r="PBL306" s="5"/>
      <c r="PBM306" s="223"/>
      <c r="PBN306" s="2"/>
      <c r="PBO306" s="2"/>
      <c r="PBP306" s="5"/>
      <c r="PBQ306" s="5"/>
      <c r="PBR306" s="5"/>
      <c r="PBS306" s="5"/>
      <c r="PBT306" s="5"/>
      <c r="PBU306" s="223"/>
      <c r="PBV306" s="2"/>
      <c r="PBW306" s="2"/>
      <c r="PBX306" s="5"/>
      <c r="PBY306" s="5"/>
      <c r="PBZ306" s="5"/>
      <c r="PCA306" s="5"/>
      <c r="PCB306" s="5"/>
      <c r="PCC306" s="223"/>
      <c r="PCD306" s="2"/>
      <c r="PCE306" s="2"/>
      <c r="PCF306" s="5"/>
      <c r="PCG306" s="5"/>
      <c r="PCH306" s="5"/>
      <c r="PCI306" s="5"/>
      <c r="PCJ306" s="5"/>
      <c r="PCK306" s="223"/>
      <c r="PCL306" s="2"/>
      <c r="PCM306" s="2"/>
      <c r="PCN306" s="5"/>
      <c r="PCO306" s="5"/>
      <c r="PCP306" s="5"/>
      <c r="PCQ306" s="5"/>
      <c r="PCR306" s="5"/>
      <c r="PCS306" s="223"/>
      <c r="PCT306" s="2"/>
      <c r="PCU306" s="2"/>
      <c r="PCV306" s="5"/>
      <c r="PCW306" s="5"/>
      <c r="PCX306" s="5"/>
      <c r="PCY306" s="5"/>
      <c r="PCZ306" s="5"/>
      <c r="PDA306" s="223"/>
      <c r="PDB306" s="2"/>
      <c r="PDC306" s="2"/>
      <c r="PDD306" s="5"/>
      <c r="PDE306" s="5"/>
      <c r="PDF306" s="5"/>
      <c r="PDG306" s="5"/>
      <c r="PDH306" s="5"/>
      <c r="PDI306" s="223"/>
      <c r="PDJ306" s="2"/>
      <c r="PDK306" s="2"/>
      <c r="PDL306" s="5"/>
      <c r="PDM306" s="5"/>
      <c r="PDN306" s="5"/>
      <c r="PDO306" s="5"/>
      <c r="PDP306" s="5"/>
      <c r="PDQ306" s="223"/>
      <c r="PDR306" s="2"/>
      <c r="PDS306" s="2"/>
      <c r="PDT306" s="5"/>
      <c r="PDU306" s="5"/>
      <c r="PDV306" s="5"/>
      <c r="PDW306" s="5"/>
      <c r="PDX306" s="5"/>
      <c r="PDY306" s="223"/>
      <c r="PDZ306" s="2"/>
      <c r="PEA306" s="2"/>
      <c r="PEB306" s="5"/>
      <c r="PEC306" s="5"/>
      <c r="PED306" s="5"/>
      <c r="PEE306" s="5"/>
      <c r="PEF306" s="5"/>
      <c r="PEG306" s="223"/>
      <c r="PEH306" s="2"/>
      <c r="PEI306" s="2"/>
      <c r="PEJ306" s="5"/>
      <c r="PEK306" s="5"/>
      <c r="PEL306" s="5"/>
      <c r="PEM306" s="5"/>
      <c r="PEN306" s="5"/>
      <c r="PEO306" s="223"/>
      <c r="PEP306" s="2"/>
      <c r="PEQ306" s="2"/>
      <c r="PER306" s="5"/>
      <c r="PES306" s="5"/>
      <c r="PET306" s="5"/>
      <c r="PEU306" s="5"/>
      <c r="PEV306" s="5"/>
      <c r="PEW306" s="223"/>
      <c r="PEX306" s="2"/>
      <c r="PEY306" s="2"/>
      <c r="PEZ306" s="5"/>
      <c r="PFA306" s="5"/>
      <c r="PFB306" s="5"/>
      <c r="PFC306" s="5"/>
      <c r="PFD306" s="5"/>
      <c r="PFE306" s="223"/>
      <c r="PFF306" s="2"/>
      <c r="PFG306" s="2"/>
      <c r="PFH306" s="5"/>
      <c r="PFI306" s="5"/>
      <c r="PFJ306" s="5"/>
      <c r="PFK306" s="5"/>
      <c r="PFL306" s="5"/>
      <c r="PFM306" s="223"/>
      <c r="PFN306" s="2"/>
      <c r="PFO306" s="2"/>
      <c r="PFP306" s="5"/>
      <c r="PFQ306" s="5"/>
      <c r="PFR306" s="5"/>
      <c r="PFS306" s="5"/>
      <c r="PFT306" s="5"/>
      <c r="PFU306" s="223"/>
      <c r="PFV306" s="2"/>
      <c r="PFW306" s="2"/>
      <c r="PFX306" s="5"/>
      <c r="PFY306" s="5"/>
      <c r="PFZ306" s="5"/>
      <c r="PGA306" s="5"/>
      <c r="PGB306" s="5"/>
      <c r="PGC306" s="223"/>
      <c r="PGD306" s="2"/>
      <c r="PGE306" s="2"/>
      <c r="PGF306" s="5"/>
      <c r="PGG306" s="5"/>
      <c r="PGH306" s="5"/>
      <c r="PGI306" s="5"/>
      <c r="PGJ306" s="5"/>
      <c r="PGK306" s="223"/>
      <c r="PGL306" s="2"/>
      <c r="PGM306" s="2"/>
      <c r="PGN306" s="5"/>
      <c r="PGO306" s="5"/>
      <c r="PGP306" s="5"/>
      <c r="PGQ306" s="5"/>
      <c r="PGR306" s="5"/>
      <c r="PGS306" s="223"/>
      <c r="PGT306" s="2"/>
      <c r="PGU306" s="2"/>
      <c r="PGV306" s="5"/>
      <c r="PGW306" s="5"/>
      <c r="PGX306" s="5"/>
      <c r="PGY306" s="5"/>
      <c r="PGZ306" s="5"/>
      <c r="PHA306" s="223"/>
      <c r="PHB306" s="2"/>
      <c r="PHC306" s="2"/>
      <c r="PHD306" s="5"/>
      <c r="PHE306" s="5"/>
      <c r="PHF306" s="5"/>
      <c r="PHG306" s="5"/>
      <c r="PHH306" s="5"/>
      <c r="PHI306" s="223"/>
      <c r="PHJ306" s="2"/>
      <c r="PHK306" s="2"/>
      <c r="PHL306" s="5"/>
      <c r="PHM306" s="5"/>
      <c r="PHN306" s="5"/>
      <c r="PHO306" s="5"/>
      <c r="PHP306" s="5"/>
      <c r="PHQ306" s="223"/>
      <c r="PHR306" s="2"/>
      <c r="PHS306" s="2"/>
      <c r="PHT306" s="5"/>
      <c r="PHU306" s="5"/>
      <c r="PHV306" s="5"/>
      <c r="PHW306" s="5"/>
      <c r="PHX306" s="5"/>
      <c r="PHY306" s="223"/>
      <c r="PHZ306" s="2"/>
      <c r="PIA306" s="2"/>
      <c r="PIB306" s="5"/>
      <c r="PIC306" s="5"/>
      <c r="PID306" s="5"/>
      <c r="PIE306" s="5"/>
      <c r="PIF306" s="5"/>
      <c r="PIG306" s="223"/>
      <c r="PIH306" s="2"/>
      <c r="PII306" s="2"/>
      <c r="PIJ306" s="5"/>
      <c r="PIK306" s="5"/>
      <c r="PIL306" s="5"/>
      <c r="PIM306" s="5"/>
      <c r="PIN306" s="5"/>
      <c r="PIO306" s="223"/>
      <c r="PIP306" s="2"/>
      <c r="PIQ306" s="2"/>
      <c r="PIR306" s="5"/>
      <c r="PIS306" s="5"/>
      <c r="PIT306" s="5"/>
      <c r="PIU306" s="5"/>
      <c r="PIV306" s="5"/>
      <c r="PIW306" s="223"/>
      <c r="PIX306" s="2"/>
      <c r="PIY306" s="2"/>
      <c r="PIZ306" s="5"/>
      <c r="PJA306" s="5"/>
      <c r="PJB306" s="5"/>
      <c r="PJC306" s="5"/>
      <c r="PJD306" s="5"/>
      <c r="PJE306" s="223"/>
      <c r="PJF306" s="2"/>
      <c r="PJG306" s="2"/>
      <c r="PJH306" s="5"/>
      <c r="PJI306" s="5"/>
      <c r="PJJ306" s="5"/>
      <c r="PJK306" s="5"/>
      <c r="PJL306" s="5"/>
      <c r="PJM306" s="223"/>
      <c r="PJN306" s="2"/>
      <c r="PJO306" s="2"/>
      <c r="PJP306" s="5"/>
      <c r="PJQ306" s="5"/>
      <c r="PJR306" s="5"/>
      <c r="PJS306" s="5"/>
      <c r="PJT306" s="5"/>
      <c r="PJU306" s="223"/>
      <c r="PJV306" s="2"/>
      <c r="PJW306" s="2"/>
      <c r="PJX306" s="5"/>
      <c r="PJY306" s="5"/>
      <c r="PJZ306" s="5"/>
      <c r="PKA306" s="5"/>
      <c r="PKB306" s="5"/>
      <c r="PKC306" s="223"/>
      <c r="PKD306" s="2"/>
      <c r="PKE306" s="2"/>
      <c r="PKF306" s="5"/>
      <c r="PKG306" s="5"/>
      <c r="PKH306" s="5"/>
      <c r="PKI306" s="5"/>
      <c r="PKJ306" s="5"/>
      <c r="PKK306" s="223"/>
      <c r="PKL306" s="2"/>
      <c r="PKM306" s="2"/>
      <c r="PKN306" s="5"/>
      <c r="PKO306" s="5"/>
      <c r="PKP306" s="5"/>
      <c r="PKQ306" s="5"/>
      <c r="PKR306" s="5"/>
      <c r="PKS306" s="223"/>
      <c r="PKT306" s="2"/>
      <c r="PKU306" s="2"/>
      <c r="PKV306" s="5"/>
      <c r="PKW306" s="5"/>
      <c r="PKX306" s="5"/>
      <c r="PKY306" s="5"/>
      <c r="PKZ306" s="5"/>
      <c r="PLA306" s="223"/>
      <c r="PLB306" s="2"/>
      <c r="PLC306" s="2"/>
      <c r="PLD306" s="5"/>
      <c r="PLE306" s="5"/>
      <c r="PLF306" s="5"/>
      <c r="PLG306" s="5"/>
      <c r="PLH306" s="5"/>
      <c r="PLI306" s="223"/>
      <c r="PLJ306" s="2"/>
      <c r="PLK306" s="2"/>
      <c r="PLL306" s="5"/>
      <c r="PLM306" s="5"/>
      <c r="PLN306" s="5"/>
      <c r="PLO306" s="5"/>
      <c r="PLP306" s="5"/>
      <c r="PLQ306" s="223"/>
      <c r="PLR306" s="2"/>
      <c r="PLS306" s="2"/>
      <c r="PLT306" s="5"/>
      <c r="PLU306" s="5"/>
      <c r="PLV306" s="5"/>
      <c r="PLW306" s="5"/>
      <c r="PLX306" s="5"/>
      <c r="PLY306" s="223"/>
      <c r="PLZ306" s="2"/>
      <c r="PMA306" s="2"/>
      <c r="PMB306" s="5"/>
      <c r="PMC306" s="5"/>
      <c r="PMD306" s="5"/>
      <c r="PME306" s="5"/>
      <c r="PMF306" s="5"/>
      <c r="PMG306" s="223"/>
      <c r="PMH306" s="2"/>
      <c r="PMI306" s="2"/>
      <c r="PMJ306" s="5"/>
      <c r="PMK306" s="5"/>
      <c r="PML306" s="5"/>
      <c r="PMM306" s="5"/>
      <c r="PMN306" s="5"/>
      <c r="PMO306" s="223"/>
      <c r="PMP306" s="2"/>
      <c r="PMQ306" s="2"/>
      <c r="PMR306" s="5"/>
      <c r="PMS306" s="5"/>
      <c r="PMT306" s="5"/>
      <c r="PMU306" s="5"/>
      <c r="PMV306" s="5"/>
      <c r="PMW306" s="223"/>
      <c r="PMX306" s="2"/>
      <c r="PMY306" s="2"/>
      <c r="PMZ306" s="5"/>
      <c r="PNA306" s="5"/>
      <c r="PNB306" s="5"/>
      <c r="PNC306" s="5"/>
      <c r="PND306" s="5"/>
      <c r="PNE306" s="223"/>
      <c r="PNF306" s="2"/>
      <c r="PNG306" s="2"/>
      <c r="PNH306" s="5"/>
      <c r="PNI306" s="5"/>
      <c r="PNJ306" s="5"/>
      <c r="PNK306" s="5"/>
      <c r="PNL306" s="5"/>
      <c r="PNM306" s="223"/>
      <c r="PNN306" s="2"/>
      <c r="PNO306" s="2"/>
      <c r="PNP306" s="5"/>
      <c r="PNQ306" s="5"/>
      <c r="PNR306" s="5"/>
      <c r="PNS306" s="5"/>
      <c r="PNT306" s="5"/>
      <c r="PNU306" s="223"/>
      <c r="PNV306" s="2"/>
      <c r="PNW306" s="2"/>
      <c r="PNX306" s="5"/>
      <c r="PNY306" s="5"/>
      <c r="PNZ306" s="5"/>
      <c r="POA306" s="5"/>
      <c r="POB306" s="5"/>
      <c r="POC306" s="223"/>
      <c r="POD306" s="2"/>
      <c r="POE306" s="2"/>
      <c r="POF306" s="5"/>
      <c r="POG306" s="5"/>
      <c r="POH306" s="5"/>
      <c r="POI306" s="5"/>
      <c r="POJ306" s="5"/>
      <c r="POK306" s="223"/>
      <c r="POL306" s="2"/>
      <c r="POM306" s="2"/>
      <c r="PON306" s="5"/>
      <c r="POO306" s="5"/>
      <c r="POP306" s="5"/>
      <c r="POQ306" s="5"/>
      <c r="POR306" s="5"/>
      <c r="POS306" s="223"/>
      <c r="POT306" s="2"/>
      <c r="POU306" s="2"/>
      <c r="POV306" s="5"/>
      <c r="POW306" s="5"/>
      <c r="POX306" s="5"/>
      <c r="POY306" s="5"/>
      <c r="POZ306" s="5"/>
      <c r="PPA306" s="223"/>
      <c r="PPB306" s="2"/>
      <c r="PPC306" s="2"/>
      <c r="PPD306" s="5"/>
      <c r="PPE306" s="5"/>
      <c r="PPF306" s="5"/>
      <c r="PPG306" s="5"/>
      <c r="PPH306" s="5"/>
      <c r="PPI306" s="223"/>
      <c r="PPJ306" s="2"/>
      <c r="PPK306" s="2"/>
      <c r="PPL306" s="5"/>
      <c r="PPM306" s="5"/>
      <c r="PPN306" s="5"/>
      <c r="PPO306" s="5"/>
      <c r="PPP306" s="5"/>
      <c r="PPQ306" s="223"/>
      <c r="PPR306" s="2"/>
      <c r="PPS306" s="2"/>
      <c r="PPT306" s="5"/>
      <c r="PPU306" s="5"/>
      <c r="PPV306" s="5"/>
      <c r="PPW306" s="5"/>
      <c r="PPX306" s="5"/>
      <c r="PPY306" s="223"/>
      <c r="PPZ306" s="2"/>
      <c r="PQA306" s="2"/>
      <c r="PQB306" s="5"/>
      <c r="PQC306" s="5"/>
      <c r="PQD306" s="5"/>
      <c r="PQE306" s="5"/>
      <c r="PQF306" s="5"/>
      <c r="PQG306" s="223"/>
      <c r="PQH306" s="2"/>
      <c r="PQI306" s="2"/>
      <c r="PQJ306" s="5"/>
      <c r="PQK306" s="5"/>
      <c r="PQL306" s="5"/>
      <c r="PQM306" s="5"/>
      <c r="PQN306" s="5"/>
      <c r="PQO306" s="223"/>
      <c r="PQP306" s="2"/>
      <c r="PQQ306" s="2"/>
      <c r="PQR306" s="5"/>
      <c r="PQS306" s="5"/>
      <c r="PQT306" s="5"/>
      <c r="PQU306" s="5"/>
      <c r="PQV306" s="5"/>
      <c r="PQW306" s="223"/>
      <c r="PQX306" s="2"/>
      <c r="PQY306" s="2"/>
      <c r="PQZ306" s="5"/>
      <c r="PRA306" s="5"/>
      <c r="PRB306" s="5"/>
      <c r="PRC306" s="5"/>
      <c r="PRD306" s="5"/>
      <c r="PRE306" s="223"/>
      <c r="PRF306" s="2"/>
      <c r="PRG306" s="2"/>
      <c r="PRH306" s="5"/>
      <c r="PRI306" s="5"/>
      <c r="PRJ306" s="5"/>
      <c r="PRK306" s="5"/>
      <c r="PRL306" s="5"/>
      <c r="PRM306" s="223"/>
      <c r="PRN306" s="2"/>
      <c r="PRO306" s="2"/>
      <c r="PRP306" s="5"/>
      <c r="PRQ306" s="5"/>
      <c r="PRR306" s="5"/>
      <c r="PRS306" s="5"/>
      <c r="PRT306" s="5"/>
      <c r="PRU306" s="223"/>
      <c r="PRV306" s="2"/>
      <c r="PRW306" s="2"/>
      <c r="PRX306" s="5"/>
      <c r="PRY306" s="5"/>
      <c r="PRZ306" s="5"/>
      <c r="PSA306" s="5"/>
      <c r="PSB306" s="5"/>
      <c r="PSC306" s="223"/>
      <c r="PSD306" s="2"/>
      <c r="PSE306" s="2"/>
      <c r="PSF306" s="5"/>
      <c r="PSG306" s="5"/>
      <c r="PSH306" s="5"/>
      <c r="PSI306" s="5"/>
      <c r="PSJ306" s="5"/>
      <c r="PSK306" s="223"/>
      <c r="PSL306" s="2"/>
      <c r="PSM306" s="2"/>
      <c r="PSN306" s="5"/>
      <c r="PSO306" s="5"/>
      <c r="PSP306" s="5"/>
      <c r="PSQ306" s="5"/>
      <c r="PSR306" s="5"/>
      <c r="PSS306" s="223"/>
      <c r="PST306" s="2"/>
      <c r="PSU306" s="2"/>
      <c r="PSV306" s="5"/>
      <c r="PSW306" s="5"/>
      <c r="PSX306" s="5"/>
      <c r="PSY306" s="5"/>
      <c r="PSZ306" s="5"/>
      <c r="PTA306" s="223"/>
      <c r="PTB306" s="2"/>
      <c r="PTC306" s="2"/>
      <c r="PTD306" s="5"/>
      <c r="PTE306" s="5"/>
      <c r="PTF306" s="5"/>
      <c r="PTG306" s="5"/>
      <c r="PTH306" s="5"/>
      <c r="PTI306" s="223"/>
      <c r="PTJ306" s="2"/>
      <c r="PTK306" s="2"/>
      <c r="PTL306" s="5"/>
      <c r="PTM306" s="5"/>
      <c r="PTN306" s="5"/>
      <c r="PTO306" s="5"/>
      <c r="PTP306" s="5"/>
      <c r="PTQ306" s="223"/>
      <c r="PTR306" s="2"/>
      <c r="PTS306" s="2"/>
      <c r="PTT306" s="5"/>
      <c r="PTU306" s="5"/>
      <c r="PTV306" s="5"/>
      <c r="PTW306" s="5"/>
      <c r="PTX306" s="5"/>
      <c r="PTY306" s="223"/>
      <c r="PTZ306" s="2"/>
      <c r="PUA306" s="2"/>
      <c r="PUB306" s="5"/>
      <c r="PUC306" s="5"/>
      <c r="PUD306" s="5"/>
      <c r="PUE306" s="5"/>
      <c r="PUF306" s="5"/>
      <c r="PUG306" s="223"/>
      <c r="PUH306" s="2"/>
      <c r="PUI306" s="2"/>
      <c r="PUJ306" s="5"/>
      <c r="PUK306" s="5"/>
      <c r="PUL306" s="5"/>
      <c r="PUM306" s="5"/>
      <c r="PUN306" s="5"/>
      <c r="PUO306" s="223"/>
      <c r="PUP306" s="2"/>
      <c r="PUQ306" s="2"/>
      <c r="PUR306" s="5"/>
      <c r="PUS306" s="5"/>
      <c r="PUT306" s="5"/>
      <c r="PUU306" s="5"/>
      <c r="PUV306" s="5"/>
      <c r="PUW306" s="223"/>
      <c r="PUX306" s="2"/>
      <c r="PUY306" s="2"/>
      <c r="PUZ306" s="5"/>
      <c r="PVA306" s="5"/>
      <c r="PVB306" s="5"/>
      <c r="PVC306" s="5"/>
      <c r="PVD306" s="5"/>
      <c r="PVE306" s="223"/>
      <c r="PVF306" s="2"/>
      <c r="PVG306" s="2"/>
      <c r="PVH306" s="5"/>
      <c r="PVI306" s="5"/>
      <c r="PVJ306" s="5"/>
      <c r="PVK306" s="5"/>
      <c r="PVL306" s="5"/>
      <c r="PVM306" s="223"/>
      <c r="PVN306" s="2"/>
      <c r="PVO306" s="2"/>
      <c r="PVP306" s="5"/>
      <c r="PVQ306" s="5"/>
      <c r="PVR306" s="5"/>
      <c r="PVS306" s="5"/>
      <c r="PVT306" s="5"/>
      <c r="PVU306" s="223"/>
      <c r="PVV306" s="2"/>
      <c r="PVW306" s="2"/>
      <c r="PVX306" s="5"/>
      <c r="PVY306" s="5"/>
      <c r="PVZ306" s="5"/>
      <c r="PWA306" s="5"/>
      <c r="PWB306" s="5"/>
      <c r="PWC306" s="223"/>
      <c r="PWD306" s="2"/>
      <c r="PWE306" s="2"/>
      <c r="PWF306" s="5"/>
      <c r="PWG306" s="5"/>
      <c r="PWH306" s="5"/>
      <c r="PWI306" s="5"/>
      <c r="PWJ306" s="5"/>
      <c r="PWK306" s="223"/>
      <c r="PWL306" s="2"/>
      <c r="PWM306" s="2"/>
      <c r="PWN306" s="5"/>
      <c r="PWO306" s="5"/>
      <c r="PWP306" s="5"/>
      <c r="PWQ306" s="5"/>
      <c r="PWR306" s="5"/>
      <c r="PWS306" s="223"/>
      <c r="PWT306" s="2"/>
      <c r="PWU306" s="2"/>
      <c r="PWV306" s="5"/>
      <c r="PWW306" s="5"/>
      <c r="PWX306" s="5"/>
      <c r="PWY306" s="5"/>
      <c r="PWZ306" s="5"/>
      <c r="PXA306" s="223"/>
      <c r="PXB306" s="2"/>
      <c r="PXC306" s="2"/>
      <c r="PXD306" s="5"/>
      <c r="PXE306" s="5"/>
      <c r="PXF306" s="5"/>
      <c r="PXG306" s="5"/>
      <c r="PXH306" s="5"/>
      <c r="PXI306" s="223"/>
      <c r="PXJ306" s="2"/>
      <c r="PXK306" s="2"/>
      <c r="PXL306" s="5"/>
      <c r="PXM306" s="5"/>
      <c r="PXN306" s="5"/>
      <c r="PXO306" s="5"/>
      <c r="PXP306" s="5"/>
      <c r="PXQ306" s="223"/>
      <c r="PXR306" s="2"/>
      <c r="PXS306" s="2"/>
      <c r="PXT306" s="5"/>
      <c r="PXU306" s="5"/>
      <c r="PXV306" s="5"/>
      <c r="PXW306" s="5"/>
      <c r="PXX306" s="5"/>
      <c r="PXY306" s="223"/>
      <c r="PXZ306" s="2"/>
      <c r="PYA306" s="2"/>
      <c r="PYB306" s="5"/>
      <c r="PYC306" s="5"/>
      <c r="PYD306" s="5"/>
      <c r="PYE306" s="5"/>
      <c r="PYF306" s="5"/>
      <c r="PYG306" s="223"/>
      <c r="PYH306" s="2"/>
      <c r="PYI306" s="2"/>
      <c r="PYJ306" s="5"/>
      <c r="PYK306" s="5"/>
      <c r="PYL306" s="5"/>
      <c r="PYM306" s="5"/>
      <c r="PYN306" s="5"/>
      <c r="PYO306" s="223"/>
      <c r="PYP306" s="2"/>
      <c r="PYQ306" s="2"/>
      <c r="PYR306" s="5"/>
      <c r="PYS306" s="5"/>
      <c r="PYT306" s="5"/>
      <c r="PYU306" s="5"/>
      <c r="PYV306" s="5"/>
      <c r="PYW306" s="223"/>
      <c r="PYX306" s="2"/>
      <c r="PYY306" s="2"/>
      <c r="PYZ306" s="5"/>
      <c r="PZA306" s="5"/>
      <c r="PZB306" s="5"/>
      <c r="PZC306" s="5"/>
      <c r="PZD306" s="5"/>
      <c r="PZE306" s="223"/>
      <c r="PZF306" s="2"/>
      <c r="PZG306" s="2"/>
      <c r="PZH306" s="5"/>
      <c r="PZI306" s="5"/>
      <c r="PZJ306" s="5"/>
      <c r="PZK306" s="5"/>
      <c r="PZL306" s="5"/>
      <c r="PZM306" s="223"/>
      <c r="PZN306" s="2"/>
      <c r="PZO306" s="2"/>
      <c r="PZP306" s="5"/>
      <c r="PZQ306" s="5"/>
      <c r="PZR306" s="5"/>
      <c r="PZS306" s="5"/>
      <c r="PZT306" s="5"/>
      <c r="PZU306" s="223"/>
      <c r="PZV306" s="2"/>
      <c r="PZW306" s="2"/>
      <c r="PZX306" s="5"/>
      <c r="PZY306" s="5"/>
      <c r="PZZ306" s="5"/>
      <c r="QAA306" s="5"/>
      <c r="QAB306" s="5"/>
      <c r="QAC306" s="223"/>
      <c r="QAD306" s="2"/>
      <c r="QAE306" s="2"/>
      <c r="QAF306" s="5"/>
      <c r="QAG306" s="5"/>
      <c r="QAH306" s="5"/>
      <c r="QAI306" s="5"/>
      <c r="QAJ306" s="5"/>
      <c r="QAK306" s="223"/>
      <c r="QAL306" s="2"/>
      <c r="QAM306" s="2"/>
      <c r="QAN306" s="5"/>
      <c r="QAO306" s="5"/>
      <c r="QAP306" s="5"/>
      <c r="QAQ306" s="5"/>
      <c r="QAR306" s="5"/>
      <c r="QAS306" s="223"/>
      <c r="QAT306" s="2"/>
      <c r="QAU306" s="2"/>
      <c r="QAV306" s="5"/>
      <c r="QAW306" s="5"/>
      <c r="QAX306" s="5"/>
      <c r="QAY306" s="5"/>
      <c r="QAZ306" s="5"/>
      <c r="QBA306" s="223"/>
      <c r="QBB306" s="2"/>
      <c r="QBC306" s="2"/>
      <c r="QBD306" s="5"/>
      <c r="QBE306" s="5"/>
      <c r="QBF306" s="5"/>
      <c r="QBG306" s="5"/>
      <c r="QBH306" s="5"/>
      <c r="QBI306" s="223"/>
      <c r="QBJ306" s="2"/>
      <c r="QBK306" s="2"/>
      <c r="QBL306" s="5"/>
      <c r="QBM306" s="5"/>
      <c r="QBN306" s="5"/>
      <c r="QBO306" s="5"/>
      <c r="QBP306" s="5"/>
      <c r="QBQ306" s="223"/>
      <c r="QBR306" s="2"/>
      <c r="QBS306" s="2"/>
      <c r="QBT306" s="5"/>
      <c r="QBU306" s="5"/>
      <c r="QBV306" s="5"/>
      <c r="QBW306" s="5"/>
      <c r="QBX306" s="5"/>
      <c r="QBY306" s="223"/>
      <c r="QBZ306" s="2"/>
      <c r="QCA306" s="2"/>
      <c r="QCB306" s="5"/>
      <c r="QCC306" s="5"/>
      <c r="QCD306" s="5"/>
      <c r="QCE306" s="5"/>
      <c r="QCF306" s="5"/>
      <c r="QCG306" s="223"/>
      <c r="QCH306" s="2"/>
      <c r="QCI306" s="2"/>
      <c r="QCJ306" s="5"/>
      <c r="QCK306" s="5"/>
      <c r="QCL306" s="5"/>
      <c r="QCM306" s="5"/>
      <c r="QCN306" s="5"/>
      <c r="QCO306" s="223"/>
      <c r="QCP306" s="2"/>
      <c r="QCQ306" s="2"/>
      <c r="QCR306" s="5"/>
      <c r="QCS306" s="5"/>
      <c r="QCT306" s="5"/>
      <c r="QCU306" s="5"/>
      <c r="QCV306" s="5"/>
      <c r="QCW306" s="223"/>
      <c r="QCX306" s="2"/>
      <c r="QCY306" s="2"/>
      <c r="QCZ306" s="5"/>
      <c r="QDA306" s="5"/>
      <c r="QDB306" s="5"/>
      <c r="QDC306" s="5"/>
      <c r="QDD306" s="5"/>
      <c r="QDE306" s="223"/>
      <c r="QDF306" s="2"/>
      <c r="QDG306" s="2"/>
      <c r="QDH306" s="5"/>
      <c r="QDI306" s="5"/>
      <c r="QDJ306" s="5"/>
      <c r="QDK306" s="5"/>
      <c r="QDL306" s="5"/>
      <c r="QDM306" s="223"/>
      <c r="QDN306" s="2"/>
      <c r="QDO306" s="2"/>
      <c r="QDP306" s="5"/>
      <c r="QDQ306" s="5"/>
      <c r="QDR306" s="5"/>
      <c r="QDS306" s="5"/>
      <c r="QDT306" s="5"/>
      <c r="QDU306" s="223"/>
      <c r="QDV306" s="2"/>
      <c r="QDW306" s="2"/>
      <c r="QDX306" s="5"/>
      <c r="QDY306" s="5"/>
      <c r="QDZ306" s="5"/>
      <c r="QEA306" s="5"/>
      <c r="QEB306" s="5"/>
      <c r="QEC306" s="223"/>
      <c r="QED306" s="2"/>
      <c r="QEE306" s="2"/>
      <c r="QEF306" s="5"/>
      <c r="QEG306" s="5"/>
      <c r="QEH306" s="5"/>
      <c r="QEI306" s="5"/>
      <c r="QEJ306" s="5"/>
      <c r="QEK306" s="223"/>
      <c r="QEL306" s="2"/>
      <c r="QEM306" s="2"/>
      <c r="QEN306" s="5"/>
      <c r="QEO306" s="5"/>
      <c r="QEP306" s="5"/>
      <c r="QEQ306" s="5"/>
      <c r="QER306" s="5"/>
      <c r="QES306" s="223"/>
      <c r="QET306" s="2"/>
      <c r="QEU306" s="2"/>
      <c r="QEV306" s="5"/>
      <c r="QEW306" s="5"/>
      <c r="QEX306" s="5"/>
      <c r="QEY306" s="5"/>
      <c r="QEZ306" s="5"/>
      <c r="QFA306" s="223"/>
      <c r="QFB306" s="2"/>
      <c r="QFC306" s="2"/>
      <c r="QFD306" s="5"/>
      <c r="QFE306" s="5"/>
      <c r="QFF306" s="5"/>
      <c r="QFG306" s="5"/>
      <c r="QFH306" s="5"/>
      <c r="QFI306" s="223"/>
      <c r="QFJ306" s="2"/>
      <c r="QFK306" s="2"/>
      <c r="QFL306" s="5"/>
      <c r="QFM306" s="5"/>
      <c r="QFN306" s="5"/>
      <c r="QFO306" s="5"/>
      <c r="QFP306" s="5"/>
      <c r="QFQ306" s="223"/>
      <c r="QFR306" s="2"/>
      <c r="QFS306" s="2"/>
      <c r="QFT306" s="5"/>
      <c r="QFU306" s="5"/>
      <c r="QFV306" s="5"/>
      <c r="QFW306" s="5"/>
      <c r="QFX306" s="5"/>
      <c r="QFY306" s="223"/>
      <c r="QFZ306" s="2"/>
      <c r="QGA306" s="2"/>
      <c r="QGB306" s="5"/>
      <c r="QGC306" s="5"/>
      <c r="QGD306" s="5"/>
      <c r="QGE306" s="5"/>
      <c r="QGF306" s="5"/>
      <c r="QGG306" s="223"/>
      <c r="QGH306" s="2"/>
      <c r="QGI306" s="2"/>
      <c r="QGJ306" s="5"/>
      <c r="QGK306" s="5"/>
      <c r="QGL306" s="5"/>
      <c r="QGM306" s="5"/>
      <c r="QGN306" s="5"/>
      <c r="QGO306" s="223"/>
      <c r="QGP306" s="2"/>
      <c r="QGQ306" s="2"/>
      <c r="QGR306" s="5"/>
      <c r="QGS306" s="5"/>
      <c r="QGT306" s="5"/>
      <c r="QGU306" s="5"/>
      <c r="QGV306" s="5"/>
      <c r="QGW306" s="223"/>
      <c r="QGX306" s="2"/>
      <c r="QGY306" s="2"/>
      <c r="QGZ306" s="5"/>
      <c r="QHA306" s="5"/>
      <c r="QHB306" s="5"/>
      <c r="QHC306" s="5"/>
      <c r="QHD306" s="5"/>
      <c r="QHE306" s="223"/>
      <c r="QHF306" s="2"/>
      <c r="QHG306" s="2"/>
      <c r="QHH306" s="5"/>
      <c r="QHI306" s="5"/>
      <c r="QHJ306" s="5"/>
      <c r="QHK306" s="5"/>
      <c r="QHL306" s="5"/>
      <c r="QHM306" s="223"/>
      <c r="QHN306" s="2"/>
      <c r="QHO306" s="2"/>
      <c r="QHP306" s="5"/>
      <c r="QHQ306" s="5"/>
      <c r="QHR306" s="5"/>
      <c r="QHS306" s="5"/>
      <c r="QHT306" s="5"/>
      <c r="QHU306" s="223"/>
      <c r="QHV306" s="2"/>
      <c r="QHW306" s="2"/>
      <c r="QHX306" s="5"/>
      <c r="QHY306" s="5"/>
      <c r="QHZ306" s="5"/>
      <c r="QIA306" s="5"/>
      <c r="QIB306" s="5"/>
      <c r="QIC306" s="223"/>
      <c r="QID306" s="2"/>
      <c r="QIE306" s="2"/>
      <c r="QIF306" s="5"/>
      <c r="QIG306" s="5"/>
      <c r="QIH306" s="5"/>
      <c r="QII306" s="5"/>
      <c r="QIJ306" s="5"/>
      <c r="QIK306" s="223"/>
      <c r="QIL306" s="2"/>
      <c r="QIM306" s="2"/>
      <c r="QIN306" s="5"/>
      <c r="QIO306" s="5"/>
      <c r="QIP306" s="5"/>
      <c r="QIQ306" s="5"/>
      <c r="QIR306" s="5"/>
      <c r="QIS306" s="223"/>
      <c r="QIT306" s="2"/>
      <c r="QIU306" s="2"/>
      <c r="QIV306" s="5"/>
      <c r="QIW306" s="5"/>
      <c r="QIX306" s="5"/>
      <c r="QIY306" s="5"/>
      <c r="QIZ306" s="5"/>
      <c r="QJA306" s="223"/>
      <c r="QJB306" s="2"/>
      <c r="QJC306" s="2"/>
      <c r="QJD306" s="5"/>
      <c r="QJE306" s="5"/>
      <c r="QJF306" s="5"/>
      <c r="QJG306" s="5"/>
      <c r="QJH306" s="5"/>
      <c r="QJI306" s="223"/>
      <c r="QJJ306" s="2"/>
      <c r="QJK306" s="2"/>
      <c r="QJL306" s="5"/>
      <c r="QJM306" s="5"/>
      <c r="QJN306" s="5"/>
      <c r="QJO306" s="5"/>
      <c r="QJP306" s="5"/>
      <c r="QJQ306" s="223"/>
      <c r="QJR306" s="2"/>
      <c r="QJS306" s="2"/>
      <c r="QJT306" s="5"/>
      <c r="QJU306" s="5"/>
      <c r="QJV306" s="5"/>
      <c r="QJW306" s="5"/>
      <c r="QJX306" s="5"/>
      <c r="QJY306" s="223"/>
      <c r="QJZ306" s="2"/>
      <c r="QKA306" s="2"/>
      <c r="QKB306" s="5"/>
      <c r="QKC306" s="5"/>
      <c r="QKD306" s="5"/>
      <c r="QKE306" s="5"/>
      <c r="QKF306" s="5"/>
      <c r="QKG306" s="223"/>
      <c r="QKH306" s="2"/>
      <c r="QKI306" s="2"/>
      <c r="QKJ306" s="5"/>
      <c r="QKK306" s="5"/>
      <c r="QKL306" s="5"/>
      <c r="QKM306" s="5"/>
      <c r="QKN306" s="5"/>
      <c r="QKO306" s="223"/>
      <c r="QKP306" s="2"/>
      <c r="QKQ306" s="2"/>
      <c r="QKR306" s="5"/>
      <c r="QKS306" s="5"/>
      <c r="QKT306" s="5"/>
      <c r="QKU306" s="5"/>
      <c r="QKV306" s="5"/>
      <c r="QKW306" s="223"/>
      <c r="QKX306" s="2"/>
      <c r="QKY306" s="2"/>
      <c r="QKZ306" s="5"/>
      <c r="QLA306" s="5"/>
      <c r="QLB306" s="5"/>
      <c r="QLC306" s="5"/>
      <c r="QLD306" s="5"/>
      <c r="QLE306" s="223"/>
      <c r="QLF306" s="2"/>
      <c r="QLG306" s="2"/>
      <c r="QLH306" s="5"/>
      <c r="QLI306" s="5"/>
      <c r="QLJ306" s="5"/>
      <c r="QLK306" s="5"/>
      <c r="QLL306" s="5"/>
      <c r="QLM306" s="223"/>
      <c r="QLN306" s="2"/>
      <c r="QLO306" s="2"/>
      <c r="QLP306" s="5"/>
      <c r="QLQ306" s="5"/>
      <c r="QLR306" s="5"/>
      <c r="QLS306" s="5"/>
      <c r="QLT306" s="5"/>
      <c r="QLU306" s="223"/>
      <c r="QLV306" s="2"/>
      <c r="QLW306" s="2"/>
      <c r="QLX306" s="5"/>
      <c r="QLY306" s="5"/>
      <c r="QLZ306" s="5"/>
      <c r="QMA306" s="5"/>
      <c r="QMB306" s="5"/>
      <c r="QMC306" s="223"/>
      <c r="QMD306" s="2"/>
      <c r="QME306" s="2"/>
      <c r="QMF306" s="5"/>
      <c r="QMG306" s="5"/>
      <c r="QMH306" s="5"/>
      <c r="QMI306" s="5"/>
      <c r="QMJ306" s="5"/>
      <c r="QMK306" s="223"/>
      <c r="QML306" s="2"/>
      <c r="QMM306" s="2"/>
      <c r="QMN306" s="5"/>
      <c r="QMO306" s="5"/>
      <c r="QMP306" s="5"/>
      <c r="QMQ306" s="5"/>
      <c r="QMR306" s="5"/>
      <c r="QMS306" s="223"/>
      <c r="QMT306" s="2"/>
      <c r="QMU306" s="2"/>
      <c r="QMV306" s="5"/>
      <c r="QMW306" s="5"/>
      <c r="QMX306" s="5"/>
      <c r="QMY306" s="5"/>
      <c r="QMZ306" s="5"/>
      <c r="QNA306" s="223"/>
      <c r="QNB306" s="2"/>
      <c r="QNC306" s="2"/>
      <c r="QND306" s="5"/>
      <c r="QNE306" s="5"/>
      <c r="QNF306" s="5"/>
      <c r="QNG306" s="5"/>
      <c r="QNH306" s="5"/>
      <c r="QNI306" s="223"/>
      <c r="QNJ306" s="2"/>
      <c r="QNK306" s="2"/>
      <c r="QNL306" s="5"/>
      <c r="QNM306" s="5"/>
      <c r="QNN306" s="5"/>
      <c r="QNO306" s="5"/>
      <c r="QNP306" s="5"/>
      <c r="QNQ306" s="223"/>
      <c r="QNR306" s="2"/>
      <c r="QNS306" s="2"/>
      <c r="QNT306" s="5"/>
      <c r="QNU306" s="5"/>
      <c r="QNV306" s="5"/>
      <c r="QNW306" s="5"/>
      <c r="QNX306" s="5"/>
      <c r="QNY306" s="223"/>
      <c r="QNZ306" s="2"/>
      <c r="QOA306" s="2"/>
      <c r="QOB306" s="5"/>
      <c r="QOC306" s="5"/>
      <c r="QOD306" s="5"/>
      <c r="QOE306" s="5"/>
      <c r="QOF306" s="5"/>
      <c r="QOG306" s="223"/>
      <c r="QOH306" s="2"/>
      <c r="QOI306" s="2"/>
      <c r="QOJ306" s="5"/>
      <c r="QOK306" s="5"/>
      <c r="QOL306" s="5"/>
      <c r="QOM306" s="5"/>
      <c r="QON306" s="5"/>
      <c r="QOO306" s="223"/>
      <c r="QOP306" s="2"/>
      <c r="QOQ306" s="2"/>
      <c r="QOR306" s="5"/>
      <c r="QOS306" s="5"/>
      <c r="QOT306" s="5"/>
      <c r="QOU306" s="5"/>
      <c r="QOV306" s="5"/>
      <c r="QOW306" s="223"/>
      <c r="QOX306" s="2"/>
      <c r="QOY306" s="2"/>
      <c r="QOZ306" s="5"/>
      <c r="QPA306" s="5"/>
      <c r="QPB306" s="5"/>
      <c r="QPC306" s="5"/>
      <c r="QPD306" s="5"/>
      <c r="QPE306" s="223"/>
      <c r="QPF306" s="2"/>
      <c r="QPG306" s="2"/>
      <c r="QPH306" s="5"/>
      <c r="QPI306" s="5"/>
      <c r="QPJ306" s="5"/>
      <c r="QPK306" s="5"/>
      <c r="QPL306" s="5"/>
      <c r="QPM306" s="223"/>
      <c r="QPN306" s="2"/>
      <c r="QPO306" s="2"/>
      <c r="QPP306" s="5"/>
      <c r="QPQ306" s="5"/>
      <c r="QPR306" s="5"/>
      <c r="QPS306" s="5"/>
      <c r="QPT306" s="5"/>
      <c r="QPU306" s="223"/>
      <c r="QPV306" s="2"/>
      <c r="QPW306" s="2"/>
      <c r="QPX306" s="5"/>
      <c r="QPY306" s="5"/>
      <c r="QPZ306" s="5"/>
      <c r="QQA306" s="5"/>
      <c r="QQB306" s="5"/>
      <c r="QQC306" s="223"/>
      <c r="QQD306" s="2"/>
      <c r="QQE306" s="2"/>
      <c r="QQF306" s="5"/>
      <c r="QQG306" s="5"/>
      <c r="QQH306" s="5"/>
      <c r="QQI306" s="5"/>
      <c r="QQJ306" s="5"/>
      <c r="QQK306" s="223"/>
      <c r="QQL306" s="2"/>
      <c r="QQM306" s="2"/>
      <c r="QQN306" s="5"/>
      <c r="QQO306" s="5"/>
      <c r="QQP306" s="5"/>
      <c r="QQQ306" s="5"/>
      <c r="QQR306" s="5"/>
      <c r="QQS306" s="223"/>
      <c r="QQT306" s="2"/>
      <c r="QQU306" s="2"/>
      <c r="QQV306" s="5"/>
      <c r="QQW306" s="5"/>
      <c r="QQX306" s="5"/>
      <c r="QQY306" s="5"/>
      <c r="QQZ306" s="5"/>
      <c r="QRA306" s="223"/>
      <c r="QRB306" s="2"/>
      <c r="QRC306" s="2"/>
      <c r="QRD306" s="5"/>
      <c r="QRE306" s="5"/>
      <c r="QRF306" s="5"/>
      <c r="QRG306" s="5"/>
      <c r="QRH306" s="5"/>
      <c r="QRI306" s="223"/>
      <c r="QRJ306" s="2"/>
      <c r="QRK306" s="2"/>
      <c r="QRL306" s="5"/>
      <c r="QRM306" s="5"/>
      <c r="QRN306" s="5"/>
      <c r="QRO306" s="5"/>
      <c r="QRP306" s="5"/>
      <c r="QRQ306" s="223"/>
      <c r="QRR306" s="2"/>
      <c r="QRS306" s="2"/>
      <c r="QRT306" s="5"/>
      <c r="QRU306" s="5"/>
      <c r="QRV306" s="5"/>
      <c r="QRW306" s="5"/>
      <c r="QRX306" s="5"/>
      <c r="QRY306" s="223"/>
      <c r="QRZ306" s="2"/>
      <c r="QSA306" s="2"/>
      <c r="QSB306" s="5"/>
      <c r="QSC306" s="5"/>
      <c r="QSD306" s="5"/>
      <c r="QSE306" s="5"/>
      <c r="QSF306" s="5"/>
      <c r="QSG306" s="223"/>
      <c r="QSH306" s="2"/>
      <c r="QSI306" s="2"/>
      <c r="QSJ306" s="5"/>
      <c r="QSK306" s="5"/>
      <c r="QSL306" s="5"/>
      <c r="QSM306" s="5"/>
      <c r="QSN306" s="5"/>
      <c r="QSO306" s="223"/>
      <c r="QSP306" s="2"/>
      <c r="QSQ306" s="2"/>
      <c r="QSR306" s="5"/>
      <c r="QSS306" s="5"/>
      <c r="QST306" s="5"/>
      <c r="QSU306" s="5"/>
      <c r="QSV306" s="5"/>
      <c r="QSW306" s="223"/>
      <c r="QSX306" s="2"/>
      <c r="QSY306" s="2"/>
      <c r="QSZ306" s="5"/>
      <c r="QTA306" s="5"/>
      <c r="QTB306" s="5"/>
      <c r="QTC306" s="5"/>
      <c r="QTD306" s="5"/>
      <c r="QTE306" s="223"/>
      <c r="QTF306" s="2"/>
      <c r="QTG306" s="2"/>
      <c r="QTH306" s="5"/>
      <c r="QTI306" s="5"/>
      <c r="QTJ306" s="5"/>
      <c r="QTK306" s="5"/>
      <c r="QTL306" s="5"/>
      <c r="QTM306" s="223"/>
      <c r="QTN306" s="2"/>
      <c r="QTO306" s="2"/>
      <c r="QTP306" s="5"/>
      <c r="QTQ306" s="5"/>
      <c r="QTR306" s="5"/>
      <c r="QTS306" s="5"/>
      <c r="QTT306" s="5"/>
      <c r="QTU306" s="223"/>
      <c r="QTV306" s="2"/>
      <c r="QTW306" s="2"/>
      <c r="QTX306" s="5"/>
      <c r="QTY306" s="5"/>
      <c r="QTZ306" s="5"/>
      <c r="QUA306" s="5"/>
      <c r="QUB306" s="5"/>
      <c r="QUC306" s="223"/>
      <c r="QUD306" s="2"/>
      <c r="QUE306" s="2"/>
      <c r="QUF306" s="5"/>
      <c r="QUG306" s="5"/>
      <c r="QUH306" s="5"/>
      <c r="QUI306" s="5"/>
      <c r="QUJ306" s="5"/>
      <c r="QUK306" s="223"/>
      <c r="QUL306" s="2"/>
      <c r="QUM306" s="2"/>
      <c r="QUN306" s="5"/>
      <c r="QUO306" s="5"/>
      <c r="QUP306" s="5"/>
      <c r="QUQ306" s="5"/>
      <c r="QUR306" s="5"/>
      <c r="QUS306" s="223"/>
      <c r="QUT306" s="2"/>
      <c r="QUU306" s="2"/>
      <c r="QUV306" s="5"/>
      <c r="QUW306" s="5"/>
      <c r="QUX306" s="5"/>
      <c r="QUY306" s="5"/>
      <c r="QUZ306" s="5"/>
      <c r="QVA306" s="223"/>
      <c r="QVB306" s="2"/>
      <c r="QVC306" s="2"/>
      <c r="QVD306" s="5"/>
      <c r="QVE306" s="5"/>
      <c r="QVF306" s="5"/>
      <c r="QVG306" s="5"/>
      <c r="QVH306" s="5"/>
      <c r="QVI306" s="223"/>
      <c r="QVJ306" s="2"/>
      <c r="QVK306" s="2"/>
      <c r="QVL306" s="5"/>
      <c r="QVM306" s="5"/>
      <c r="QVN306" s="5"/>
      <c r="QVO306" s="5"/>
      <c r="QVP306" s="5"/>
      <c r="QVQ306" s="223"/>
      <c r="QVR306" s="2"/>
      <c r="QVS306" s="2"/>
      <c r="QVT306" s="5"/>
      <c r="QVU306" s="5"/>
      <c r="QVV306" s="5"/>
      <c r="QVW306" s="5"/>
      <c r="QVX306" s="5"/>
      <c r="QVY306" s="223"/>
      <c r="QVZ306" s="2"/>
      <c r="QWA306" s="2"/>
      <c r="QWB306" s="5"/>
      <c r="QWC306" s="5"/>
      <c r="QWD306" s="5"/>
      <c r="QWE306" s="5"/>
      <c r="QWF306" s="5"/>
      <c r="QWG306" s="223"/>
      <c r="QWH306" s="2"/>
      <c r="QWI306" s="2"/>
      <c r="QWJ306" s="5"/>
      <c r="QWK306" s="5"/>
      <c r="QWL306" s="5"/>
      <c r="QWM306" s="5"/>
      <c r="QWN306" s="5"/>
      <c r="QWO306" s="223"/>
      <c r="QWP306" s="2"/>
      <c r="QWQ306" s="2"/>
      <c r="QWR306" s="5"/>
      <c r="QWS306" s="5"/>
      <c r="QWT306" s="5"/>
      <c r="QWU306" s="5"/>
      <c r="QWV306" s="5"/>
      <c r="QWW306" s="223"/>
      <c r="QWX306" s="2"/>
      <c r="QWY306" s="2"/>
      <c r="QWZ306" s="5"/>
      <c r="QXA306" s="5"/>
      <c r="QXB306" s="5"/>
      <c r="QXC306" s="5"/>
      <c r="QXD306" s="5"/>
      <c r="QXE306" s="223"/>
      <c r="QXF306" s="2"/>
      <c r="QXG306" s="2"/>
      <c r="QXH306" s="5"/>
      <c r="QXI306" s="5"/>
      <c r="QXJ306" s="5"/>
      <c r="QXK306" s="5"/>
      <c r="QXL306" s="5"/>
      <c r="QXM306" s="223"/>
      <c r="QXN306" s="2"/>
      <c r="QXO306" s="2"/>
      <c r="QXP306" s="5"/>
      <c r="QXQ306" s="5"/>
      <c r="QXR306" s="5"/>
      <c r="QXS306" s="5"/>
      <c r="QXT306" s="5"/>
      <c r="QXU306" s="223"/>
      <c r="QXV306" s="2"/>
      <c r="QXW306" s="2"/>
      <c r="QXX306" s="5"/>
      <c r="QXY306" s="5"/>
      <c r="QXZ306" s="5"/>
      <c r="QYA306" s="5"/>
      <c r="QYB306" s="5"/>
      <c r="QYC306" s="223"/>
      <c r="QYD306" s="2"/>
      <c r="QYE306" s="2"/>
      <c r="QYF306" s="5"/>
      <c r="QYG306" s="5"/>
      <c r="QYH306" s="5"/>
      <c r="QYI306" s="5"/>
      <c r="QYJ306" s="5"/>
      <c r="QYK306" s="223"/>
      <c r="QYL306" s="2"/>
      <c r="QYM306" s="2"/>
      <c r="QYN306" s="5"/>
      <c r="QYO306" s="5"/>
      <c r="QYP306" s="5"/>
      <c r="QYQ306" s="5"/>
      <c r="QYR306" s="5"/>
      <c r="QYS306" s="223"/>
      <c r="QYT306" s="2"/>
      <c r="QYU306" s="2"/>
      <c r="QYV306" s="5"/>
      <c r="QYW306" s="5"/>
      <c r="QYX306" s="5"/>
      <c r="QYY306" s="5"/>
      <c r="QYZ306" s="5"/>
      <c r="QZA306" s="223"/>
      <c r="QZB306" s="2"/>
      <c r="QZC306" s="2"/>
      <c r="QZD306" s="5"/>
      <c r="QZE306" s="5"/>
      <c r="QZF306" s="5"/>
      <c r="QZG306" s="5"/>
      <c r="QZH306" s="5"/>
      <c r="QZI306" s="223"/>
      <c r="QZJ306" s="2"/>
      <c r="QZK306" s="2"/>
      <c r="QZL306" s="5"/>
      <c r="QZM306" s="5"/>
      <c r="QZN306" s="5"/>
      <c r="QZO306" s="5"/>
      <c r="QZP306" s="5"/>
      <c r="QZQ306" s="223"/>
      <c r="QZR306" s="2"/>
      <c r="QZS306" s="2"/>
      <c r="QZT306" s="5"/>
      <c r="QZU306" s="5"/>
      <c r="QZV306" s="5"/>
      <c r="QZW306" s="5"/>
      <c r="QZX306" s="5"/>
      <c r="QZY306" s="223"/>
      <c r="QZZ306" s="2"/>
      <c r="RAA306" s="2"/>
      <c r="RAB306" s="5"/>
      <c r="RAC306" s="5"/>
      <c r="RAD306" s="5"/>
      <c r="RAE306" s="5"/>
      <c r="RAF306" s="5"/>
      <c r="RAG306" s="223"/>
      <c r="RAH306" s="2"/>
      <c r="RAI306" s="2"/>
      <c r="RAJ306" s="5"/>
      <c r="RAK306" s="5"/>
      <c r="RAL306" s="5"/>
      <c r="RAM306" s="5"/>
      <c r="RAN306" s="5"/>
      <c r="RAO306" s="223"/>
      <c r="RAP306" s="2"/>
      <c r="RAQ306" s="2"/>
      <c r="RAR306" s="5"/>
      <c r="RAS306" s="5"/>
      <c r="RAT306" s="5"/>
      <c r="RAU306" s="5"/>
      <c r="RAV306" s="5"/>
      <c r="RAW306" s="223"/>
      <c r="RAX306" s="2"/>
      <c r="RAY306" s="2"/>
      <c r="RAZ306" s="5"/>
      <c r="RBA306" s="5"/>
      <c r="RBB306" s="5"/>
      <c r="RBC306" s="5"/>
      <c r="RBD306" s="5"/>
      <c r="RBE306" s="223"/>
      <c r="RBF306" s="2"/>
      <c r="RBG306" s="2"/>
      <c r="RBH306" s="5"/>
      <c r="RBI306" s="5"/>
      <c r="RBJ306" s="5"/>
      <c r="RBK306" s="5"/>
      <c r="RBL306" s="5"/>
      <c r="RBM306" s="223"/>
      <c r="RBN306" s="2"/>
      <c r="RBO306" s="2"/>
      <c r="RBP306" s="5"/>
      <c r="RBQ306" s="5"/>
      <c r="RBR306" s="5"/>
      <c r="RBS306" s="5"/>
      <c r="RBT306" s="5"/>
      <c r="RBU306" s="223"/>
      <c r="RBV306" s="2"/>
      <c r="RBW306" s="2"/>
      <c r="RBX306" s="5"/>
      <c r="RBY306" s="5"/>
      <c r="RBZ306" s="5"/>
      <c r="RCA306" s="5"/>
      <c r="RCB306" s="5"/>
      <c r="RCC306" s="223"/>
      <c r="RCD306" s="2"/>
      <c r="RCE306" s="2"/>
      <c r="RCF306" s="5"/>
      <c r="RCG306" s="5"/>
      <c r="RCH306" s="5"/>
      <c r="RCI306" s="5"/>
      <c r="RCJ306" s="5"/>
      <c r="RCK306" s="223"/>
      <c r="RCL306" s="2"/>
      <c r="RCM306" s="2"/>
      <c r="RCN306" s="5"/>
      <c r="RCO306" s="5"/>
      <c r="RCP306" s="5"/>
      <c r="RCQ306" s="5"/>
      <c r="RCR306" s="5"/>
      <c r="RCS306" s="223"/>
      <c r="RCT306" s="2"/>
      <c r="RCU306" s="2"/>
      <c r="RCV306" s="5"/>
      <c r="RCW306" s="5"/>
      <c r="RCX306" s="5"/>
      <c r="RCY306" s="5"/>
      <c r="RCZ306" s="5"/>
      <c r="RDA306" s="223"/>
      <c r="RDB306" s="2"/>
      <c r="RDC306" s="2"/>
      <c r="RDD306" s="5"/>
      <c r="RDE306" s="5"/>
      <c r="RDF306" s="5"/>
      <c r="RDG306" s="5"/>
      <c r="RDH306" s="5"/>
      <c r="RDI306" s="223"/>
      <c r="RDJ306" s="2"/>
      <c r="RDK306" s="2"/>
      <c r="RDL306" s="5"/>
      <c r="RDM306" s="5"/>
      <c r="RDN306" s="5"/>
      <c r="RDO306" s="5"/>
      <c r="RDP306" s="5"/>
      <c r="RDQ306" s="223"/>
      <c r="RDR306" s="2"/>
      <c r="RDS306" s="2"/>
      <c r="RDT306" s="5"/>
      <c r="RDU306" s="5"/>
      <c r="RDV306" s="5"/>
      <c r="RDW306" s="5"/>
      <c r="RDX306" s="5"/>
      <c r="RDY306" s="223"/>
      <c r="RDZ306" s="2"/>
      <c r="REA306" s="2"/>
      <c r="REB306" s="5"/>
      <c r="REC306" s="5"/>
      <c r="RED306" s="5"/>
      <c r="REE306" s="5"/>
      <c r="REF306" s="5"/>
      <c r="REG306" s="223"/>
      <c r="REH306" s="2"/>
      <c r="REI306" s="2"/>
      <c r="REJ306" s="5"/>
      <c r="REK306" s="5"/>
      <c r="REL306" s="5"/>
      <c r="REM306" s="5"/>
      <c r="REN306" s="5"/>
      <c r="REO306" s="223"/>
      <c r="REP306" s="2"/>
      <c r="REQ306" s="2"/>
      <c r="RER306" s="5"/>
      <c r="RES306" s="5"/>
      <c r="RET306" s="5"/>
      <c r="REU306" s="5"/>
      <c r="REV306" s="5"/>
      <c r="REW306" s="223"/>
      <c r="REX306" s="2"/>
      <c r="REY306" s="2"/>
      <c r="REZ306" s="5"/>
      <c r="RFA306" s="5"/>
      <c r="RFB306" s="5"/>
      <c r="RFC306" s="5"/>
      <c r="RFD306" s="5"/>
      <c r="RFE306" s="223"/>
      <c r="RFF306" s="2"/>
      <c r="RFG306" s="2"/>
      <c r="RFH306" s="5"/>
      <c r="RFI306" s="5"/>
      <c r="RFJ306" s="5"/>
      <c r="RFK306" s="5"/>
      <c r="RFL306" s="5"/>
      <c r="RFM306" s="223"/>
      <c r="RFN306" s="2"/>
      <c r="RFO306" s="2"/>
      <c r="RFP306" s="5"/>
      <c r="RFQ306" s="5"/>
      <c r="RFR306" s="5"/>
      <c r="RFS306" s="5"/>
      <c r="RFT306" s="5"/>
      <c r="RFU306" s="223"/>
      <c r="RFV306" s="2"/>
      <c r="RFW306" s="2"/>
      <c r="RFX306" s="5"/>
      <c r="RFY306" s="5"/>
      <c r="RFZ306" s="5"/>
      <c r="RGA306" s="5"/>
      <c r="RGB306" s="5"/>
      <c r="RGC306" s="223"/>
      <c r="RGD306" s="2"/>
      <c r="RGE306" s="2"/>
      <c r="RGF306" s="5"/>
      <c r="RGG306" s="5"/>
      <c r="RGH306" s="5"/>
      <c r="RGI306" s="5"/>
      <c r="RGJ306" s="5"/>
      <c r="RGK306" s="223"/>
      <c r="RGL306" s="2"/>
      <c r="RGM306" s="2"/>
      <c r="RGN306" s="5"/>
      <c r="RGO306" s="5"/>
      <c r="RGP306" s="5"/>
      <c r="RGQ306" s="5"/>
      <c r="RGR306" s="5"/>
      <c r="RGS306" s="223"/>
      <c r="RGT306" s="2"/>
      <c r="RGU306" s="2"/>
      <c r="RGV306" s="5"/>
      <c r="RGW306" s="5"/>
      <c r="RGX306" s="5"/>
      <c r="RGY306" s="5"/>
      <c r="RGZ306" s="5"/>
      <c r="RHA306" s="223"/>
      <c r="RHB306" s="2"/>
      <c r="RHC306" s="2"/>
      <c r="RHD306" s="5"/>
      <c r="RHE306" s="5"/>
      <c r="RHF306" s="5"/>
      <c r="RHG306" s="5"/>
      <c r="RHH306" s="5"/>
      <c r="RHI306" s="223"/>
      <c r="RHJ306" s="2"/>
      <c r="RHK306" s="2"/>
      <c r="RHL306" s="5"/>
      <c r="RHM306" s="5"/>
      <c r="RHN306" s="5"/>
      <c r="RHO306" s="5"/>
      <c r="RHP306" s="5"/>
      <c r="RHQ306" s="223"/>
      <c r="RHR306" s="2"/>
      <c r="RHS306" s="2"/>
      <c r="RHT306" s="5"/>
      <c r="RHU306" s="5"/>
      <c r="RHV306" s="5"/>
      <c r="RHW306" s="5"/>
      <c r="RHX306" s="5"/>
      <c r="RHY306" s="223"/>
      <c r="RHZ306" s="2"/>
      <c r="RIA306" s="2"/>
      <c r="RIB306" s="5"/>
      <c r="RIC306" s="5"/>
      <c r="RID306" s="5"/>
      <c r="RIE306" s="5"/>
      <c r="RIF306" s="5"/>
      <c r="RIG306" s="223"/>
      <c r="RIH306" s="2"/>
      <c r="RII306" s="2"/>
      <c r="RIJ306" s="5"/>
      <c r="RIK306" s="5"/>
      <c r="RIL306" s="5"/>
      <c r="RIM306" s="5"/>
      <c r="RIN306" s="5"/>
      <c r="RIO306" s="223"/>
      <c r="RIP306" s="2"/>
      <c r="RIQ306" s="2"/>
      <c r="RIR306" s="5"/>
      <c r="RIS306" s="5"/>
      <c r="RIT306" s="5"/>
      <c r="RIU306" s="5"/>
      <c r="RIV306" s="5"/>
      <c r="RIW306" s="223"/>
      <c r="RIX306" s="2"/>
      <c r="RIY306" s="2"/>
      <c r="RIZ306" s="5"/>
      <c r="RJA306" s="5"/>
      <c r="RJB306" s="5"/>
      <c r="RJC306" s="5"/>
      <c r="RJD306" s="5"/>
      <c r="RJE306" s="223"/>
      <c r="RJF306" s="2"/>
      <c r="RJG306" s="2"/>
      <c r="RJH306" s="5"/>
      <c r="RJI306" s="5"/>
      <c r="RJJ306" s="5"/>
      <c r="RJK306" s="5"/>
      <c r="RJL306" s="5"/>
      <c r="RJM306" s="223"/>
      <c r="RJN306" s="2"/>
      <c r="RJO306" s="2"/>
      <c r="RJP306" s="5"/>
      <c r="RJQ306" s="5"/>
      <c r="RJR306" s="5"/>
      <c r="RJS306" s="5"/>
      <c r="RJT306" s="5"/>
      <c r="RJU306" s="223"/>
      <c r="RJV306" s="2"/>
      <c r="RJW306" s="2"/>
      <c r="RJX306" s="5"/>
      <c r="RJY306" s="5"/>
      <c r="RJZ306" s="5"/>
      <c r="RKA306" s="5"/>
      <c r="RKB306" s="5"/>
      <c r="RKC306" s="223"/>
      <c r="RKD306" s="2"/>
      <c r="RKE306" s="2"/>
      <c r="RKF306" s="5"/>
      <c r="RKG306" s="5"/>
      <c r="RKH306" s="5"/>
      <c r="RKI306" s="5"/>
      <c r="RKJ306" s="5"/>
      <c r="RKK306" s="223"/>
      <c r="RKL306" s="2"/>
      <c r="RKM306" s="2"/>
      <c r="RKN306" s="5"/>
      <c r="RKO306" s="5"/>
      <c r="RKP306" s="5"/>
      <c r="RKQ306" s="5"/>
      <c r="RKR306" s="5"/>
      <c r="RKS306" s="223"/>
      <c r="RKT306" s="2"/>
      <c r="RKU306" s="2"/>
      <c r="RKV306" s="5"/>
      <c r="RKW306" s="5"/>
      <c r="RKX306" s="5"/>
      <c r="RKY306" s="5"/>
      <c r="RKZ306" s="5"/>
      <c r="RLA306" s="223"/>
      <c r="RLB306" s="2"/>
      <c r="RLC306" s="2"/>
      <c r="RLD306" s="5"/>
      <c r="RLE306" s="5"/>
      <c r="RLF306" s="5"/>
      <c r="RLG306" s="5"/>
      <c r="RLH306" s="5"/>
      <c r="RLI306" s="223"/>
      <c r="RLJ306" s="2"/>
      <c r="RLK306" s="2"/>
      <c r="RLL306" s="5"/>
      <c r="RLM306" s="5"/>
      <c r="RLN306" s="5"/>
      <c r="RLO306" s="5"/>
      <c r="RLP306" s="5"/>
      <c r="RLQ306" s="223"/>
      <c r="RLR306" s="2"/>
      <c r="RLS306" s="2"/>
      <c r="RLT306" s="5"/>
      <c r="RLU306" s="5"/>
      <c r="RLV306" s="5"/>
      <c r="RLW306" s="5"/>
      <c r="RLX306" s="5"/>
      <c r="RLY306" s="223"/>
      <c r="RLZ306" s="2"/>
      <c r="RMA306" s="2"/>
      <c r="RMB306" s="5"/>
      <c r="RMC306" s="5"/>
      <c r="RMD306" s="5"/>
      <c r="RME306" s="5"/>
      <c r="RMF306" s="5"/>
      <c r="RMG306" s="223"/>
      <c r="RMH306" s="2"/>
      <c r="RMI306" s="2"/>
      <c r="RMJ306" s="5"/>
      <c r="RMK306" s="5"/>
      <c r="RML306" s="5"/>
      <c r="RMM306" s="5"/>
      <c r="RMN306" s="5"/>
      <c r="RMO306" s="223"/>
      <c r="RMP306" s="2"/>
      <c r="RMQ306" s="2"/>
      <c r="RMR306" s="5"/>
      <c r="RMS306" s="5"/>
      <c r="RMT306" s="5"/>
      <c r="RMU306" s="5"/>
      <c r="RMV306" s="5"/>
      <c r="RMW306" s="223"/>
      <c r="RMX306" s="2"/>
      <c r="RMY306" s="2"/>
      <c r="RMZ306" s="5"/>
      <c r="RNA306" s="5"/>
      <c r="RNB306" s="5"/>
      <c r="RNC306" s="5"/>
      <c r="RND306" s="5"/>
      <c r="RNE306" s="223"/>
      <c r="RNF306" s="2"/>
      <c r="RNG306" s="2"/>
      <c r="RNH306" s="5"/>
      <c r="RNI306" s="5"/>
      <c r="RNJ306" s="5"/>
      <c r="RNK306" s="5"/>
      <c r="RNL306" s="5"/>
      <c r="RNM306" s="223"/>
      <c r="RNN306" s="2"/>
      <c r="RNO306" s="2"/>
      <c r="RNP306" s="5"/>
      <c r="RNQ306" s="5"/>
      <c r="RNR306" s="5"/>
      <c r="RNS306" s="5"/>
      <c r="RNT306" s="5"/>
      <c r="RNU306" s="223"/>
      <c r="RNV306" s="2"/>
      <c r="RNW306" s="2"/>
      <c r="RNX306" s="5"/>
      <c r="RNY306" s="5"/>
      <c r="RNZ306" s="5"/>
      <c r="ROA306" s="5"/>
      <c r="ROB306" s="5"/>
      <c r="ROC306" s="223"/>
      <c r="ROD306" s="2"/>
      <c r="ROE306" s="2"/>
      <c r="ROF306" s="5"/>
      <c r="ROG306" s="5"/>
      <c r="ROH306" s="5"/>
      <c r="ROI306" s="5"/>
      <c r="ROJ306" s="5"/>
      <c r="ROK306" s="223"/>
      <c r="ROL306" s="2"/>
      <c r="ROM306" s="2"/>
      <c r="RON306" s="5"/>
      <c r="ROO306" s="5"/>
      <c r="ROP306" s="5"/>
      <c r="ROQ306" s="5"/>
      <c r="ROR306" s="5"/>
      <c r="ROS306" s="223"/>
      <c r="ROT306" s="2"/>
      <c r="ROU306" s="2"/>
      <c r="ROV306" s="5"/>
      <c r="ROW306" s="5"/>
      <c r="ROX306" s="5"/>
      <c r="ROY306" s="5"/>
      <c r="ROZ306" s="5"/>
      <c r="RPA306" s="223"/>
      <c r="RPB306" s="2"/>
      <c r="RPC306" s="2"/>
      <c r="RPD306" s="5"/>
      <c r="RPE306" s="5"/>
      <c r="RPF306" s="5"/>
      <c r="RPG306" s="5"/>
      <c r="RPH306" s="5"/>
      <c r="RPI306" s="223"/>
      <c r="RPJ306" s="2"/>
      <c r="RPK306" s="2"/>
      <c r="RPL306" s="5"/>
      <c r="RPM306" s="5"/>
      <c r="RPN306" s="5"/>
      <c r="RPO306" s="5"/>
      <c r="RPP306" s="5"/>
      <c r="RPQ306" s="223"/>
      <c r="RPR306" s="2"/>
      <c r="RPS306" s="2"/>
      <c r="RPT306" s="5"/>
      <c r="RPU306" s="5"/>
      <c r="RPV306" s="5"/>
      <c r="RPW306" s="5"/>
      <c r="RPX306" s="5"/>
      <c r="RPY306" s="223"/>
      <c r="RPZ306" s="2"/>
      <c r="RQA306" s="2"/>
      <c r="RQB306" s="5"/>
      <c r="RQC306" s="5"/>
      <c r="RQD306" s="5"/>
      <c r="RQE306" s="5"/>
      <c r="RQF306" s="5"/>
      <c r="RQG306" s="223"/>
      <c r="RQH306" s="2"/>
      <c r="RQI306" s="2"/>
      <c r="RQJ306" s="5"/>
      <c r="RQK306" s="5"/>
      <c r="RQL306" s="5"/>
      <c r="RQM306" s="5"/>
      <c r="RQN306" s="5"/>
      <c r="RQO306" s="223"/>
      <c r="RQP306" s="2"/>
      <c r="RQQ306" s="2"/>
      <c r="RQR306" s="5"/>
      <c r="RQS306" s="5"/>
      <c r="RQT306" s="5"/>
      <c r="RQU306" s="5"/>
      <c r="RQV306" s="5"/>
      <c r="RQW306" s="223"/>
      <c r="RQX306" s="2"/>
      <c r="RQY306" s="2"/>
      <c r="RQZ306" s="5"/>
      <c r="RRA306" s="5"/>
      <c r="RRB306" s="5"/>
      <c r="RRC306" s="5"/>
      <c r="RRD306" s="5"/>
      <c r="RRE306" s="223"/>
      <c r="RRF306" s="2"/>
      <c r="RRG306" s="2"/>
      <c r="RRH306" s="5"/>
      <c r="RRI306" s="5"/>
      <c r="RRJ306" s="5"/>
      <c r="RRK306" s="5"/>
      <c r="RRL306" s="5"/>
      <c r="RRM306" s="223"/>
      <c r="RRN306" s="2"/>
      <c r="RRO306" s="2"/>
      <c r="RRP306" s="5"/>
      <c r="RRQ306" s="5"/>
      <c r="RRR306" s="5"/>
      <c r="RRS306" s="5"/>
      <c r="RRT306" s="5"/>
      <c r="RRU306" s="223"/>
      <c r="RRV306" s="2"/>
      <c r="RRW306" s="2"/>
      <c r="RRX306" s="5"/>
      <c r="RRY306" s="5"/>
      <c r="RRZ306" s="5"/>
      <c r="RSA306" s="5"/>
      <c r="RSB306" s="5"/>
      <c r="RSC306" s="223"/>
      <c r="RSD306" s="2"/>
      <c r="RSE306" s="2"/>
      <c r="RSF306" s="5"/>
      <c r="RSG306" s="5"/>
      <c r="RSH306" s="5"/>
      <c r="RSI306" s="5"/>
      <c r="RSJ306" s="5"/>
      <c r="RSK306" s="223"/>
      <c r="RSL306" s="2"/>
      <c r="RSM306" s="2"/>
      <c r="RSN306" s="5"/>
      <c r="RSO306" s="5"/>
      <c r="RSP306" s="5"/>
      <c r="RSQ306" s="5"/>
      <c r="RSR306" s="5"/>
      <c r="RSS306" s="223"/>
      <c r="RST306" s="2"/>
      <c r="RSU306" s="2"/>
      <c r="RSV306" s="5"/>
      <c r="RSW306" s="5"/>
      <c r="RSX306" s="5"/>
      <c r="RSY306" s="5"/>
      <c r="RSZ306" s="5"/>
      <c r="RTA306" s="223"/>
      <c r="RTB306" s="2"/>
      <c r="RTC306" s="2"/>
      <c r="RTD306" s="5"/>
      <c r="RTE306" s="5"/>
      <c r="RTF306" s="5"/>
      <c r="RTG306" s="5"/>
      <c r="RTH306" s="5"/>
      <c r="RTI306" s="223"/>
      <c r="RTJ306" s="2"/>
      <c r="RTK306" s="2"/>
      <c r="RTL306" s="5"/>
      <c r="RTM306" s="5"/>
      <c r="RTN306" s="5"/>
      <c r="RTO306" s="5"/>
      <c r="RTP306" s="5"/>
      <c r="RTQ306" s="223"/>
      <c r="RTR306" s="2"/>
      <c r="RTS306" s="2"/>
      <c r="RTT306" s="5"/>
      <c r="RTU306" s="5"/>
      <c r="RTV306" s="5"/>
      <c r="RTW306" s="5"/>
      <c r="RTX306" s="5"/>
      <c r="RTY306" s="223"/>
      <c r="RTZ306" s="2"/>
      <c r="RUA306" s="2"/>
      <c r="RUB306" s="5"/>
      <c r="RUC306" s="5"/>
      <c r="RUD306" s="5"/>
      <c r="RUE306" s="5"/>
      <c r="RUF306" s="5"/>
      <c r="RUG306" s="223"/>
      <c r="RUH306" s="2"/>
      <c r="RUI306" s="2"/>
      <c r="RUJ306" s="5"/>
      <c r="RUK306" s="5"/>
      <c r="RUL306" s="5"/>
      <c r="RUM306" s="5"/>
      <c r="RUN306" s="5"/>
      <c r="RUO306" s="223"/>
      <c r="RUP306" s="2"/>
      <c r="RUQ306" s="2"/>
      <c r="RUR306" s="5"/>
      <c r="RUS306" s="5"/>
      <c r="RUT306" s="5"/>
      <c r="RUU306" s="5"/>
      <c r="RUV306" s="5"/>
      <c r="RUW306" s="223"/>
      <c r="RUX306" s="2"/>
      <c r="RUY306" s="2"/>
      <c r="RUZ306" s="5"/>
      <c r="RVA306" s="5"/>
      <c r="RVB306" s="5"/>
      <c r="RVC306" s="5"/>
      <c r="RVD306" s="5"/>
      <c r="RVE306" s="223"/>
      <c r="RVF306" s="2"/>
      <c r="RVG306" s="2"/>
      <c r="RVH306" s="5"/>
      <c r="RVI306" s="5"/>
      <c r="RVJ306" s="5"/>
      <c r="RVK306" s="5"/>
      <c r="RVL306" s="5"/>
      <c r="RVM306" s="223"/>
      <c r="RVN306" s="2"/>
      <c r="RVO306" s="2"/>
      <c r="RVP306" s="5"/>
      <c r="RVQ306" s="5"/>
      <c r="RVR306" s="5"/>
      <c r="RVS306" s="5"/>
      <c r="RVT306" s="5"/>
      <c r="RVU306" s="223"/>
      <c r="RVV306" s="2"/>
      <c r="RVW306" s="2"/>
      <c r="RVX306" s="5"/>
      <c r="RVY306" s="5"/>
      <c r="RVZ306" s="5"/>
      <c r="RWA306" s="5"/>
      <c r="RWB306" s="5"/>
      <c r="RWC306" s="223"/>
      <c r="RWD306" s="2"/>
      <c r="RWE306" s="2"/>
      <c r="RWF306" s="5"/>
      <c r="RWG306" s="5"/>
      <c r="RWH306" s="5"/>
      <c r="RWI306" s="5"/>
      <c r="RWJ306" s="5"/>
      <c r="RWK306" s="223"/>
      <c r="RWL306" s="2"/>
      <c r="RWM306" s="2"/>
      <c r="RWN306" s="5"/>
      <c r="RWO306" s="5"/>
      <c r="RWP306" s="5"/>
      <c r="RWQ306" s="5"/>
      <c r="RWR306" s="5"/>
      <c r="RWS306" s="223"/>
      <c r="RWT306" s="2"/>
      <c r="RWU306" s="2"/>
      <c r="RWV306" s="5"/>
      <c r="RWW306" s="5"/>
      <c r="RWX306" s="5"/>
      <c r="RWY306" s="5"/>
      <c r="RWZ306" s="5"/>
      <c r="RXA306" s="223"/>
      <c r="RXB306" s="2"/>
      <c r="RXC306" s="2"/>
      <c r="RXD306" s="5"/>
      <c r="RXE306" s="5"/>
      <c r="RXF306" s="5"/>
      <c r="RXG306" s="5"/>
      <c r="RXH306" s="5"/>
      <c r="RXI306" s="223"/>
      <c r="RXJ306" s="2"/>
      <c r="RXK306" s="2"/>
      <c r="RXL306" s="5"/>
      <c r="RXM306" s="5"/>
      <c r="RXN306" s="5"/>
      <c r="RXO306" s="5"/>
      <c r="RXP306" s="5"/>
      <c r="RXQ306" s="223"/>
      <c r="RXR306" s="2"/>
      <c r="RXS306" s="2"/>
      <c r="RXT306" s="5"/>
      <c r="RXU306" s="5"/>
      <c r="RXV306" s="5"/>
      <c r="RXW306" s="5"/>
      <c r="RXX306" s="5"/>
      <c r="RXY306" s="223"/>
      <c r="RXZ306" s="2"/>
      <c r="RYA306" s="2"/>
      <c r="RYB306" s="5"/>
      <c r="RYC306" s="5"/>
      <c r="RYD306" s="5"/>
      <c r="RYE306" s="5"/>
      <c r="RYF306" s="5"/>
      <c r="RYG306" s="223"/>
      <c r="RYH306" s="2"/>
      <c r="RYI306" s="2"/>
      <c r="RYJ306" s="5"/>
      <c r="RYK306" s="5"/>
      <c r="RYL306" s="5"/>
      <c r="RYM306" s="5"/>
      <c r="RYN306" s="5"/>
      <c r="RYO306" s="223"/>
      <c r="RYP306" s="2"/>
      <c r="RYQ306" s="2"/>
      <c r="RYR306" s="5"/>
      <c r="RYS306" s="5"/>
      <c r="RYT306" s="5"/>
      <c r="RYU306" s="5"/>
      <c r="RYV306" s="5"/>
      <c r="RYW306" s="223"/>
      <c r="RYX306" s="2"/>
      <c r="RYY306" s="2"/>
      <c r="RYZ306" s="5"/>
      <c r="RZA306" s="5"/>
      <c r="RZB306" s="5"/>
      <c r="RZC306" s="5"/>
      <c r="RZD306" s="5"/>
      <c r="RZE306" s="223"/>
      <c r="RZF306" s="2"/>
      <c r="RZG306" s="2"/>
      <c r="RZH306" s="5"/>
      <c r="RZI306" s="5"/>
      <c r="RZJ306" s="5"/>
      <c r="RZK306" s="5"/>
      <c r="RZL306" s="5"/>
      <c r="RZM306" s="223"/>
      <c r="RZN306" s="2"/>
      <c r="RZO306" s="2"/>
      <c r="RZP306" s="5"/>
      <c r="RZQ306" s="5"/>
      <c r="RZR306" s="5"/>
      <c r="RZS306" s="5"/>
      <c r="RZT306" s="5"/>
      <c r="RZU306" s="223"/>
      <c r="RZV306" s="2"/>
      <c r="RZW306" s="2"/>
      <c r="RZX306" s="5"/>
      <c r="RZY306" s="5"/>
      <c r="RZZ306" s="5"/>
      <c r="SAA306" s="5"/>
      <c r="SAB306" s="5"/>
      <c r="SAC306" s="223"/>
      <c r="SAD306" s="2"/>
      <c r="SAE306" s="2"/>
      <c r="SAF306" s="5"/>
      <c r="SAG306" s="5"/>
      <c r="SAH306" s="5"/>
      <c r="SAI306" s="5"/>
      <c r="SAJ306" s="5"/>
      <c r="SAK306" s="223"/>
      <c r="SAL306" s="2"/>
      <c r="SAM306" s="2"/>
      <c r="SAN306" s="5"/>
      <c r="SAO306" s="5"/>
      <c r="SAP306" s="5"/>
      <c r="SAQ306" s="5"/>
      <c r="SAR306" s="5"/>
      <c r="SAS306" s="223"/>
      <c r="SAT306" s="2"/>
      <c r="SAU306" s="2"/>
      <c r="SAV306" s="5"/>
      <c r="SAW306" s="5"/>
      <c r="SAX306" s="5"/>
      <c r="SAY306" s="5"/>
      <c r="SAZ306" s="5"/>
      <c r="SBA306" s="223"/>
      <c r="SBB306" s="2"/>
      <c r="SBC306" s="2"/>
      <c r="SBD306" s="5"/>
      <c r="SBE306" s="5"/>
      <c r="SBF306" s="5"/>
      <c r="SBG306" s="5"/>
      <c r="SBH306" s="5"/>
      <c r="SBI306" s="223"/>
      <c r="SBJ306" s="2"/>
      <c r="SBK306" s="2"/>
      <c r="SBL306" s="5"/>
      <c r="SBM306" s="5"/>
      <c r="SBN306" s="5"/>
      <c r="SBO306" s="5"/>
      <c r="SBP306" s="5"/>
      <c r="SBQ306" s="223"/>
      <c r="SBR306" s="2"/>
      <c r="SBS306" s="2"/>
      <c r="SBT306" s="5"/>
      <c r="SBU306" s="5"/>
      <c r="SBV306" s="5"/>
      <c r="SBW306" s="5"/>
      <c r="SBX306" s="5"/>
      <c r="SBY306" s="223"/>
      <c r="SBZ306" s="2"/>
      <c r="SCA306" s="2"/>
      <c r="SCB306" s="5"/>
      <c r="SCC306" s="5"/>
      <c r="SCD306" s="5"/>
      <c r="SCE306" s="5"/>
      <c r="SCF306" s="5"/>
      <c r="SCG306" s="223"/>
      <c r="SCH306" s="2"/>
      <c r="SCI306" s="2"/>
      <c r="SCJ306" s="5"/>
      <c r="SCK306" s="5"/>
      <c r="SCL306" s="5"/>
      <c r="SCM306" s="5"/>
      <c r="SCN306" s="5"/>
      <c r="SCO306" s="223"/>
      <c r="SCP306" s="2"/>
      <c r="SCQ306" s="2"/>
      <c r="SCR306" s="5"/>
      <c r="SCS306" s="5"/>
      <c r="SCT306" s="5"/>
      <c r="SCU306" s="5"/>
      <c r="SCV306" s="5"/>
      <c r="SCW306" s="223"/>
      <c r="SCX306" s="2"/>
      <c r="SCY306" s="2"/>
      <c r="SCZ306" s="5"/>
      <c r="SDA306" s="5"/>
      <c r="SDB306" s="5"/>
      <c r="SDC306" s="5"/>
      <c r="SDD306" s="5"/>
      <c r="SDE306" s="223"/>
      <c r="SDF306" s="2"/>
      <c r="SDG306" s="2"/>
      <c r="SDH306" s="5"/>
      <c r="SDI306" s="5"/>
      <c r="SDJ306" s="5"/>
      <c r="SDK306" s="5"/>
      <c r="SDL306" s="5"/>
      <c r="SDM306" s="223"/>
      <c r="SDN306" s="2"/>
      <c r="SDO306" s="2"/>
      <c r="SDP306" s="5"/>
      <c r="SDQ306" s="5"/>
      <c r="SDR306" s="5"/>
      <c r="SDS306" s="5"/>
      <c r="SDT306" s="5"/>
      <c r="SDU306" s="223"/>
      <c r="SDV306" s="2"/>
      <c r="SDW306" s="2"/>
      <c r="SDX306" s="5"/>
      <c r="SDY306" s="5"/>
      <c r="SDZ306" s="5"/>
      <c r="SEA306" s="5"/>
      <c r="SEB306" s="5"/>
      <c r="SEC306" s="223"/>
      <c r="SED306" s="2"/>
      <c r="SEE306" s="2"/>
      <c r="SEF306" s="5"/>
      <c r="SEG306" s="5"/>
      <c r="SEH306" s="5"/>
      <c r="SEI306" s="5"/>
      <c r="SEJ306" s="5"/>
      <c r="SEK306" s="223"/>
      <c r="SEL306" s="2"/>
      <c r="SEM306" s="2"/>
      <c r="SEN306" s="5"/>
      <c r="SEO306" s="5"/>
      <c r="SEP306" s="5"/>
      <c r="SEQ306" s="5"/>
      <c r="SER306" s="5"/>
      <c r="SES306" s="223"/>
      <c r="SET306" s="2"/>
      <c r="SEU306" s="2"/>
      <c r="SEV306" s="5"/>
      <c r="SEW306" s="5"/>
      <c r="SEX306" s="5"/>
      <c r="SEY306" s="5"/>
      <c r="SEZ306" s="5"/>
      <c r="SFA306" s="223"/>
      <c r="SFB306" s="2"/>
      <c r="SFC306" s="2"/>
      <c r="SFD306" s="5"/>
      <c r="SFE306" s="5"/>
      <c r="SFF306" s="5"/>
      <c r="SFG306" s="5"/>
      <c r="SFH306" s="5"/>
      <c r="SFI306" s="223"/>
      <c r="SFJ306" s="2"/>
      <c r="SFK306" s="2"/>
      <c r="SFL306" s="5"/>
      <c r="SFM306" s="5"/>
      <c r="SFN306" s="5"/>
      <c r="SFO306" s="5"/>
      <c r="SFP306" s="5"/>
      <c r="SFQ306" s="223"/>
      <c r="SFR306" s="2"/>
      <c r="SFS306" s="2"/>
      <c r="SFT306" s="5"/>
      <c r="SFU306" s="5"/>
      <c r="SFV306" s="5"/>
      <c r="SFW306" s="5"/>
      <c r="SFX306" s="5"/>
      <c r="SFY306" s="223"/>
      <c r="SFZ306" s="2"/>
      <c r="SGA306" s="2"/>
      <c r="SGB306" s="5"/>
      <c r="SGC306" s="5"/>
      <c r="SGD306" s="5"/>
      <c r="SGE306" s="5"/>
      <c r="SGF306" s="5"/>
      <c r="SGG306" s="223"/>
      <c r="SGH306" s="2"/>
      <c r="SGI306" s="2"/>
      <c r="SGJ306" s="5"/>
      <c r="SGK306" s="5"/>
      <c r="SGL306" s="5"/>
      <c r="SGM306" s="5"/>
      <c r="SGN306" s="5"/>
      <c r="SGO306" s="223"/>
      <c r="SGP306" s="2"/>
      <c r="SGQ306" s="2"/>
      <c r="SGR306" s="5"/>
      <c r="SGS306" s="5"/>
      <c r="SGT306" s="5"/>
      <c r="SGU306" s="5"/>
      <c r="SGV306" s="5"/>
      <c r="SGW306" s="223"/>
      <c r="SGX306" s="2"/>
      <c r="SGY306" s="2"/>
      <c r="SGZ306" s="5"/>
      <c r="SHA306" s="5"/>
      <c r="SHB306" s="5"/>
      <c r="SHC306" s="5"/>
      <c r="SHD306" s="5"/>
      <c r="SHE306" s="223"/>
      <c r="SHF306" s="2"/>
      <c r="SHG306" s="2"/>
      <c r="SHH306" s="5"/>
      <c r="SHI306" s="5"/>
      <c r="SHJ306" s="5"/>
      <c r="SHK306" s="5"/>
      <c r="SHL306" s="5"/>
      <c r="SHM306" s="223"/>
      <c r="SHN306" s="2"/>
      <c r="SHO306" s="2"/>
      <c r="SHP306" s="5"/>
      <c r="SHQ306" s="5"/>
      <c r="SHR306" s="5"/>
      <c r="SHS306" s="5"/>
      <c r="SHT306" s="5"/>
      <c r="SHU306" s="223"/>
      <c r="SHV306" s="2"/>
      <c r="SHW306" s="2"/>
      <c r="SHX306" s="5"/>
      <c r="SHY306" s="5"/>
      <c r="SHZ306" s="5"/>
      <c r="SIA306" s="5"/>
      <c r="SIB306" s="5"/>
      <c r="SIC306" s="223"/>
      <c r="SID306" s="2"/>
      <c r="SIE306" s="2"/>
      <c r="SIF306" s="5"/>
      <c r="SIG306" s="5"/>
      <c r="SIH306" s="5"/>
      <c r="SII306" s="5"/>
      <c r="SIJ306" s="5"/>
      <c r="SIK306" s="223"/>
      <c r="SIL306" s="2"/>
      <c r="SIM306" s="2"/>
      <c r="SIN306" s="5"/>
      <c r="SIO306" s="5"/>
      <c r="SIP306" s="5"/>
      <c r="SIQ306" s="5"/>
      <c r="SIR306" s="5"/>
      <c r="SIS306" s="223"/>
      <c r="SIT306" s="2"/>
      <c r="SIU306" s="2"/>
      <c r="SIV306" s="5"/>
      <c r="SIW306" s="5"/>
      <c r="SIX306" s="5"/>
      <c r="SIY306" s="5"/>
      <c r="SIZ306" s="5"/>
      <c r="SJA306" s="223"/>
      <c r="SJB306" s="2"/>
      <c r="SJC306" s="2"/>
      <c r="SJD306" s="5"/>
      <c r="SJE306" s="5"/>
      <c r="SJF306" s="5"/>
      <c r="SJG306" s="5"/>
      <c r="SJH306" s="5"/>
      <c r="SJI306" s="223"/>
      <c r="SJJ306" s="2"/>
      <c r="SJK306" s="2"/>
      <c r="SJL306" s="5"/>
      <c r="SJM306" s="5"/>
      <c r="SJN306" s="5"/>
      <c r="SJO306" s="5"/>
      <c r="SJP306" s="5"/>
      <c r="SJQ306" s="223"/>
      <c r="SJR306" s="2"/>
      <c r="SJS306" s="2"/>
      <c r="SJT306" s="5"/>
      <c r="SJU306" s="5"/>
      <c r="SJV306" s="5"/>
      <c r="SJW306" s="5"/>
      <c r="SJX306" s="5"/>
      <c r="SJY306" s="223"/>
      <c r="SJZ306" s="2"/>
      <c r="SKA306" s="2"/>
      <c r="SKB306" s="5"/>
      <c r="SKC306" s="5"/>
      <c r="SKD306" s="5"/>
      <c r="SKE306" s="5"/>
      <c r="SKF306" s="5"/>
      <c r="SKG306" s="223"/>
      <c r="SKH306" s="2"/>
      <c r="SKI306" s="2"/>
      <c r="SKJ306" s="5"/>
      <c r="SKK306" s="5"/>
      <c r="SKL306" s="5"/>
      <c r="SKM306" s="5"/>
      <c r="SKN306" s="5"/>
      <c r="SKO306" s="223"/>
      <c r="SKP306" s="2"/>
      <c r="SKQ306" s="2"/>
      <c r="SKR306" s="5"/>
      <c r="SKS306" s="5"/>
      <c r="SKT306" s="5"/>
      <c r="SKU306" s="5"/>
      <c r="SKV306" s="5"/>
      <c r="SKW306" s="223"/>
      <c r="SKX306" s="2"/>
      <c r="SKY306" s="2"/>
      <c r="SKZ306" s="5"/>
      <c r="SLA306" s="5"/>
      <c r="SLB306" s="5"/>
      <c r="SLC306" s="5"/>
      <c r="SLD306" s="5"/>
      <c r="SLE306" s="223"/>
      <c r="SLF306" s="2"/>
      <c r="SLG306" s="2"/>
      <c r="SLH306" s="5"/>
      <c r="SLI306" s="5"/>
      <c r="SLJ306" s="5"/>
      <c r="SLK306" s="5"/>
      <c r="SLL306" s="5"/>
      <c r="SLM306" s="223"/>
      <c r="SLN306" s="2"/>
      <c r="SLO306" s="2"/>
      <c r="SLP306" s="5"/>
      <c r="SLQ306" s="5"/>
      <c r="SLR306" s="5"/>
      <c r="SLS306" s="5"/>
      <c r="SLT306" s="5"/>
      <c r="SLU306" s="223"/>
      <c r="SLV306" s="2"/>
      <c r="SLW306" s="2"/>
      <c r="SLX306" s="5"/>
      <c r="SLY306" s="5"/>
      <c r="SLZ306" s="5"/>
      <c r="SMA306" s="5"/>
      <c r="SMB306" s="5"/>
      <c r="SMC306" s="223"/>
      <c r="SMD306" s="2"/>
      <c r="SME306" s="2"/>
      <c r="SMF306" s="5"/>
      <c r="SMG306" s="5"/>
      <c r="SMH306" s="5"/>
      <c r="SMI306" s="5"/>
      <c r="SMJ306" s="5"/>
      <c r="SMK306" s="223"/>
      <c r="SML306" s="2"/>
      <c r="SMM306" s="2"/>
      <c r="SMN306" s="5"/>
      <c r="SMO306" s="5"/>
      <c r="SMP306" s="5"/>
      <c r="SMQ306" s="5"/>
      <c r="SMR306" s="5"/>
      <c r="SMS306" s="223"/>
      <c r="SMT306" s="2"/>
      <c r="SMU306" s="2"/>
      <c r="SMV306" s="5"/>
      <c r="SMW306" s="5"/>
      <c r="SMX306" s="5"/>
      <c r="SMY306" s="5"/>
      <c r="SMZ306" s="5"/>
      <c r="SNA306" s="223"/>
      <c r="SNB306" s="2"/>
      <c r="SNC306" s="2"/>
      <c r="SND306" s="5"/>
      <c r="SNE306" s="5"/>
      <c r="SNF306" s="5"/>
      <c r="SNG306" s="5"/>
      <c r="SNH306" s="5"/>
      <c r="SNI306" s="223"/>
      <c r="SNJ306" s="2"/>
      <c r="SNK306" s="2"/>
      <c r="SNL306" s="5"/>
      <c r="SNM306" s="5"/>
      <c r="SNN306" s="5"/>
      <c r="SNO306" s="5"/>
      <c r="SNP306" s="5"/>
      <c r="SNQ306" s="223"/>
      <c r="SNR306" s="2"/>
      <c r="SNS306" s="2"/>
      <c r="SNT306" s="5"/>
      <c r="SNU306" s="5"/>
      <c r="SNV306" s="5"/>
      <c r="SNW306" s="5"/>
      <c r="SNX306" s="5"/>
      <c r="SNY306" s="223"/>
      <c r="SNZ306" s="2"/>
      <c r="SOA306" s="2"/>
      <c r="SOB306" s="5"/>
      <c r="SOC306" s="5"/>
      <c r="SOD306" s="5"/>
      <c r="SOE306" s="5"/>
      <c r="SOF306" s="5"/>
      <c r="SOG306" s="223"/>
      <c r="SOH306" s="2"/>
      <c r="SOI306" s="2"/>
      <c r="SOJ306" s="5"/>
      <c r="SOK306" s="5"/>
      <c r="SOL306" s="5"/>
      <c r="SOM306" s="5"/>
      <c r="SON306" s="5"/>
      <c r="SOO306" s="223"/>
      <c r="SOP306" s="2"/>
      <c r="SOQ306" s="2"/>
      <c r="SOR306" s="5"/>
      <c r="SOS306" s="5"/>
      <c r="SOT306" s="5"/>
      <c r="SOU306" s="5"/>
      <c r="SOV306" s="5"/>
      <c r="SOW306" s="223"/>
      <c r="SOX306" s="2"/>
      <c r="SOY306" s="2"/>
      <c r="SOZ306" s="5"/>
      <c r="SPA306" s="5"/>
      <c r="SPB306" s="5"/>
      <c r="SPC306" s="5"/>
      <c r="SPD306" s="5"/>
      <c r="SPE306" s="223"/>
      <c r="SPF306" s="2"/>
      <c r="SPG306" s="2"/>
      <c r="SPH306" s="5"/>
      <c r="SPI306" s="5"/>
      <c r="SPJ306" s="5"/>
      <c r="SPK306" s="5"/>
      <c r="SPL306" s="5"/>
      <c r="SPM306" s="223"/>
      <c r="SPN306" s="2"/>
      <c r="SPO306" s="2"/>
      <c r="SPP306" s="5"/>
      <c r="SPQ306" s="5"/>
      <c r="SPR306" s="5"/>
      <c r="SPS306" s="5"/>
      <c r="SPT306" s="5"/>
      <c r="SPU306" s="223"/>
      <c r="SPV306" s="2"/>
      <c r="SPW306" s="2"/>
      <c r="SPX306" s="5"/>
      <c r="SPY306" s="5"/>
      <c r="SPZ306" s="5"/>
      <c r="SQA306" s="5"/>
      <c r="SQB306" s="5"/>
      <c r="SQC306" s="223"/>
      <c r="SQD306" s="2"/>
      <c r="SQE306" s="2"/>
      <c r="SQF306" s="5"/>
      <c r="SQG306" s="5"/>
      <c r="SQH306" s="5"/>
      <c r="SQI306" s="5"/>
      <c r="SQJ306" s="5"/>
      <c r="SQK306" s="223"/>
      <c r="SQL306" s="2"/>
      <c r="SQM306" s="2"/>
      <c r="SQN306" s="5"/>
      <c r="SQO306" s="5"/>
      <c r="SQP306" s="5"/>
      <c r="SQQ306" s="5"/>
      <c r="SQR306" s="5"/>
      <c r="SQS306" s="223"/>
      <c r="SQT306" s="2"/>
      <c r="SQU306" s="2"/>
      <c r="SQV306" s="5"/>
      <c r="SQW306" s="5"/>
      <c r="SQX306" s="5"/>
      <c r="SQY306" s="5"/>
      <c r="SQZ306" s="5"/>
      <c r="SRA306" s="223"/>
      <c r="SRB306" s="2"/>
      <c r="SRC306" s="2"/>
      <c r="SRD306" s="5"/>
      <c r="SRE306" s="5"/>
      <c r="SRF306" s="5"/>
      <c r="SRG306" s="5"/>
      <c r="SRH306" s="5"/>
      <c r="SRI306" s="223"/>
      <c r="SRJ306" s="2"/>
      <c r="SRK306" s="2"/>
      <c r="SRL306" s="5"/>
      <c r="SRM306" s="5"/>
      <c r="SRN306" s="5"/>
      <c r="SRO306" s="5"/>
      <c r="SRP306" s="5"/>
      <c r="SRQ306" s="223"/>
      <c r="SRR306" s="2"/>
      <c r="SRS306" s="2"/>
      <c r="SRT306" s="5"/>
      <c r="SRU306" s="5"/>
      <c r="SRV306" s="5"/>
      <c r="SRW306" s="5"/>
      <c r="SRX306" s="5"/>
      <c r="SRY306" s="223"/>
      <c r="SRZ306" s="2"/>
      <c r="SSA306" s="2"/>
      <c r="SSB306" s="5"/>
      <c r="SSC306" s="5"/>
      <c r="SSD306" s="5"/>
      <c r="SSE306" s="5"/>
      <c r="SSF306" s="5"/>
      <c r="SSG306" s="223"/>
      <c r="SSH306" s="2"/>
      <c r="SSI306" s="2"/>
      <c r="SSJ306" s="5"/>
      <c r="SSK306" s="5"/>
      <c r="SSL306" s="5"/>
      <c r="SSM306" s="5"/>
      <c r="SSN306" s="5"/>
      <c r="SSO306" s="223"/>
      <c r="SSP306" s="2"/>
      <c r="SSQ306" s="2"/>
      <c r="SSR306" s="5"/>
      <c r="SSS306" s="5"/>
      <c r="SST306" s="5"/>
      <c r="SSU306" s="5"/>
      <c r="SSV306" s="5"/>
      <c r="SSW306" s="223"/>
      <c r="SSX306" s="2"/>
      <c r="SSY306" s="2"/>
      <c r="SSZ306" s="5"/>
      <c r="STA306" s="5"/>
      <c r="STB306" s="5"/>
      <c r="STC306" s="5"/>
      <c r="STD306" s="5"/>
      <c r="STE306" s="223"/>
      <c r="STF306" s="2"/>
      <c r="STG306" s="2"/>
      <c r="STH306" s="5"/>
      <c r="STI306" s="5"/>
      <c r="STJ306" s="5"/>
      <c r="STK306" s="5"/>
      <c r="STL306" s="5"/>
      <c r="STM306" s="223"/>
      <c r="STN306" s="2"/>
      <c r="STO306" s="2"/>
      <c r="STP306" s="5"/>
      <c r="STQ306" s="5"/>
      <c r="STR306" s="5"/>
      <c r="STS306" s="5"/>
      <c r="STT306" s="5"/>
      <c r="STU306" s="223"/>
      <c r="STV306" s="2"/>
      <c r="STW306" s="2"/>
      <c r="STX306" s="5"/>
      <c r="STY306" s="5"/>
      <c r="STZ306" s="5"/>
      <c r="SUA306" s="5"/>
      <c r="SUB306" s="5"/>
      <c r="SUC306" s="223"/>
      <c r="SUD306" s="2"/>
      <c r="SUE306" s="2"/>
      <c r="SUF306" s="5"/>
      <c r="SUG306" s="5"/>
      <c r="SUH306" s="5"/>
      <c r="SUI306" s="5"/>
      <c r="SUJ306" s="5"/>
      <c r="SUK306" s="223"/>
      <c r="SUL306" s="2"/>
      <c r="SUM306" s="2"/>
      <c r="SUN306" s="5"/>
      <c r="SUO306" s="5"/>
      <c r="SUP306" s="5"/>
      <c r="SUQ306" s="5"/>
      <c r="SUR306" s="5"/>
      <c r="SUS306" s="223"/>
      <c r="SUT306" s="2"/>
      <c r="SUU306" s="2"/>
      <c r="SUV306" s="5"/>
      <c r="SUW306" s="5"/>
      <c r="SUX306" s="5"/>
      <c r="SUY306" s="5"/>
      <c r="SUZ306" s="5"/>
      <c r="SVA306" s="223"/>
      <c r="SVB306" s="2"/>
      <c r="SVC306" s="2"/>
      <c r="SVD306" s="5"/>
      <c r="SVE306" s="5"/>
      <c r="SVF306" s="5"/>
      <c r="SVG306" s="5"/>
      <c r="SVH306" s="5"/>
      <c r="SVI306" s="223"/>
      <c r="SVJ306" s="2"/>
      <c r="SVK306" s="2"/>
      <c r="SVL306" s="5"/>
      <c r="SVM306" s="5"/>
      <c r="SVN306" s="5"/>
      <c r="SVO306" s="5"/>
      <c r="SVP306" s="5"/>
      <c r="SVQ306" s="223"/>
      <c r="SVR306" s="2"/>
      <c r="SVS306" s="2"/>
      <c r="SVT306" s="5"/>
      <c r="SVU306" s="5"/>
      <c r="SVV306" s="5"/>
      <c r="SVW306" s="5"/>
      <c r="SVX306" s="5"/>
      <c r="SVY306" s="223"/>
      <c r="SVZ306" s="2"/>
      <c r="SWA306" s="2"/>
      <c r="SWB306" s="5"/>
      <c r="SWC306" s="5"/>
      <c r="SWD306" s="5"/>
      <c r="SWE306" s="5"/>
      <c r="SWF306" s="5"/>
      <c r="SWG306" s="223"/>
      <c r="SWH306" s="2"/>
      <c r="SWI306" s="2"/>
      <c r="SWJ306" s="5"/>
      <c r="SWK306" s="5"/>
      <c r="SWL306" s="5"/>
      <c r="SWM306" s="5"/>
      <c r="SWN306" s="5"/>
      <c r="SWO306" s="223"/>
      <c r="SWP306" s="2"/>
      <c r="SWQ306" s="2"/>
      <c r="SWR306" s="5"/>
      <c r="SWS306" s="5"/>
      <c r="SWT306" s="5"/>
      <c r="SWU306" s="5"/>
      <c r="SWV306" s="5"/>
      <c r="SWW306" s="223"/>
      <c r="SWX306" s="2"/>
      <c r="SWY306" s="2"/>
      <c r="SWZ306" s="5"/>
      <c r="SXA306" s="5"/>
      <c r="SXB306" s="5"/>
      <c r="SXC306" s="5"/>
      <c r="SXD306" s="5"/>
      <c r="SXE306" s="223"/>
      <c r="SXF306" s="2"/>
      <c r="SXG306" s="2"/>
      <c r="SXH306" s="5"/>
      <c r="SXI306" s="5"/>
      <c r="SXJ306" s="5"/>
      <c r="SXK306" s="5"/>
      <c r="SXL306" s="5"/>
      <c r="SXM306" s="223"/>
      <c r="SXN306" s="2"/>
      <c r="SXO306" s="2"/>
      <c r="SXP306" s="5"/>
      <c r="SXQ306" s="5"/>
      <c r="SXR306" s="5"/>
      <c r="SXS306" s="5"/>
      <c r="SXT306" s="5"/>
      <c r="SXU306" s="223"/>
      <c r="SXV306" s="2"/>
      <c r="SXW306" s="2"/>
      <c r="SXX306" s="5"/>
      <c r="SXY306" s="5"/>
      <c r="SXZ306" s="5"/>
      <c r="SYA306" s="5"/>
      <c r="SYB306" s="5"/>
      <c r="SYC306" s="223"/>
      <c r="SYD306" s="2"/>
      <c r="SYE306" s="2"/>
      <c r="SYF306" s="5"/>
      <c r="SYG306" s="5"/>
      <c r="SYH306" s="5"/>
      <c r="SYI306" s="5"/>
      <c r="SYJ306" s="5"/>
      <c r="SYK306" s="223"/>
      <c r="SYL306" s="2"/>
      <c r="SYM306" s="2"/>
      <c r="SYN306" s="5"/>
      <c r="SYO306" s="5"/>
      <c r="SYP306" s="5"/>
      <c r="SYQ306" s="5"/>
      <c r="SYR306" s="5"/>
      <c r="SYS306" s="223"/>
      <c r="SYT306" s="2"/>
      <c r="SYU306" s="2"/>
      <c r="SYV306" s="5"/>
      <c r="SYW306" s="5"/>
      <c r="SYX306" s="5"/>
      <c r="SYY306" s="5"/>
      <c r="SYZ306" s="5"/>
      <c r="SZA306" s="223"/>
      <c r="SZB306" s="2"/>
      <c r="SZC306" s="2"/>
      <c r="SZD306" s="5"/>
      <c r="SZE306" s="5"/>
      <c r="SZF306" s="5"/>
      <c r="SZG306" s="5"/>
      <c r="SZH306" s="5"/>
      <c r="SZI306" s="223"/>
      <c r="SZJ306" s="2"/>
      <c r="SZK306" s="2"/>
      <c r="SZL306" s="5"/>
      <c r="SZM306" s="5"/>
      <c r="SZN306" s="5"/>
      <c r="SZO306" s="5"/>
      <c r="SZP306" s="5"/>
      <c r="SZQ306" s="223"/>
      <c r="SZR306" s="2"/>
      <c r="SZS306" s="2"/>
      <c r="SZT306" s="5"/>
      <c r="SZU306" s="5"/>
      <c r="SZV306" s="5"/>
      <c r="SZW306" s="5"/>
      <c r="SZX306" s="5"/>
      <c r="SZY306" s="223"/>
      <c r="SZZ306" s="2"/>
      <c r="TAA306" s="2"/>
      <c r="TAB306" s="5"/>
      <c r="TAC306" s="5"/>
      <c r="TAD306" s="5"/>
      <c r="TAE306" s="5"/>
      <c r="TAF306" s="5"/>
      <c r="TAG306" s="223"/>
      <c r="TAH306" s="2"/>
      <c r="TAI306" s="2"/>
      <c r="TAJ306" s="5"/>
      <c r="TAK306" s="5"/>
      <c r="TAL306" s="5"/>
      <c r="TAM306" s="5"/>
      <c r="TAN306" s="5"/>
      <c r="TAO306" s="223"/>
      <c r="TAP306" s="2"/>
      <c r="TAQ306" s="2"/>
      <c r="TAR306" s="5"/>
      <c r="TAS306" s="5"/>
      <c r="TAT306" s="5"/>
      <c r="TAU306" s="5"/>
      <c r="TAV306" s="5"/>
      <c r="TAW306" s="223"/>
      <c r="TAX306" s="2"/>
      <c r="TAY306" s="2"/>
      <c r="TAZ306" s="5"/>
      <c r="TBA306" s="5"/>
      <c r="TBB306" s="5"/>
      <c r="TBC306" s="5"/>
      <c r="TBD306" s="5"/>
      <c r="TBE306" s="223"/>
      <c r="TBF306" s="2"/>
      <c r="TBG306" s="2"/>
      <c r="TBH306" s="5"/>
      <c r="TBI306" s="5"/>
      <c r="TBJ306" s="5"/>
      <c r="TBK306" s="5"/>
      <c r="TBL306" s="5"/>
      <c r="TBM306" s="223"/>
      <c r="TBN306" s="2"/>
      <c r="TBO306" s="2"/>
      <c r="TBP306" s="5"/>
      <c r="TBQ306" s="5"/>
      <c r="TBR306" s="5"/>
      <c r="TBS306" s="5"/>
      <c r="TBT306" s="5"/>
      <c r="TBU306" s="223"/>
      <c r="TBV306" s="2"/>
      <c r="TBW306" s="2"/>
      <c r="TBX306" s="5"/>
      <c r="TBY306" s="5"/>
      <c r="TBZ306" s="5"/>
      <c r="TCA306" s="5"/>
      <c r="TCB306" s="5"/>
      <c r="TCC306" s="223"/>
      <c r="TCD306" s="2"/>
      <c r="TCE306" s="2"/>
      <c r="TCF306" s="5"/>
      <c r="TCG306" s="5"/>
      <c r="TCH306" s="5"/>
      <c r="TCI306" s="5"/>
      <c r="TCJ306" s="5"/>
      <c r="TCK306" s="223"/>
      <c r="TCL306" s="2"/>
      <c r="TCM306" s="2"/>
      <c r="TCN306" s="5"/>
      <c r="TCO306" s="5"/>
      <c r="TCP306" s="5"/>
      <c r="TCQ306" s="5"/>
      <c r="TCR306" s="5"/>
      <c r="TCS306" s="223"/>
      <c r="TCT306" s="2"/>
      <c r="TCU306" s="2"/>
      <c r="TCV306" s="5"/>
      <c r="TCW306" s="5"/>
      <c r="TCX306" s="5"/>
      <c r="TCY306" s="5"/>
      <c r="TCZ306" s="5"/>
      <c r="TDA306" s="223"/>
      <c r="TDB306" s="2"/>
      <c r="TDC306" s="2"/>
      <c r="TDD306" s="5"/>
      <c r="TDE306" s="5"/>
      <c r="TDF306" s="5"/>
      <c r="TDG306" s="5"/>
      <c r="TDH306" s="5"/>
      <c r="TDI306" s="223"/>
      <c r="TDJ306" s="2"/>
      <c r="TDK306" s="2"/>
      <c r="TDL306" s="5"/>
      <c r="TDM306" s="5"/>
      <c r="TDN306" s="5"/>
      <c r="TDO306" s="5"/>
      <c r="TDP306" s="5"/>
      <c r="TDQ306" s="223"/>
      <c r="TDR306" s="2"/>
      <c r="TDS306" s="2"/>
      <c r="TDT306" s="5"/>
      <c r="TDU306" s="5"/>
      <c r="TDV306" s="5"/>
      <c r="TDW306" s="5"/>
      <c r="TDX306" s="5"/>
      <c r="TDY306" s="223"/>
      <c r="TDZ306" s="2"/>
      <c r="TEA306" s="2"/>
      <c r="TEB306" s="5"/>
      <c r="TEC306" s="5"/>
      <c r="TED306" s="5"/>
      <c r="TEE306" s="5"/>
      <c r="TEF306" s="5"/>
      <c r="TEG306" s="223"/>
      <c r="TEH306" s="2"/>
      <c r="TEI306" s="2"/>
      <c r="TEJ306" s="5"/>
      <c r="TEK306" s="5"/>
      <c r="TEL306" s="5"/>
      <c r="TEM306" s="5"/>
      <c r="TEN306" s="5"/>
      <c r="TEO306" s="223"/>
      <c r="TEP306" s="2"/>
      <c r="TEQ306" s="2"/>
      <c r="TER306" s="5"/>
      <c r="TES306" s="5"/>
      <c r="TET306" s="5"/>
      <c r="TEU306" s="5"/>
      <c r="TEV306" s="5"/>
      <c r="TEW306" s="223"/>
      <c r="TEX306" s="2"/>
      <c r="TEY306" s="2"/>
      <c r="TEZ306" s="5"/>
      <c r="TFA306" s="5"/>
      <c r="TFB306" s="5"/>
      <c r="TFC306" s="5"/>
      <c r="TFD306" s="5"/>
      <c r="TFE306" s="223"/>
      <c r="TFF306" s="2"/>
      <c r="TFG306" s="2"/>
      <c r="TFH306" s="5"/>
      <c r="TFI306" s="5"/>
      <c r="TFJ306" s="5"/>
      <c r="TFK306" s="5"/>
      <c r="TFL306" s="5"/>
      <c r="TFM306" s="223"/>
      <c r="TFN306" s="2"/>
      <c r="TFO306" s="2"/>
      <c r="TFP306" s="5"/>
      <c r="TFQ306" s="5"/>
      <c r="TFR306" s="5"/>
      <c r="TFS306" s="5"/>
      <c r="TFT306" s="5"/>
      <c r="TFU306" s="223"/>
      <c r="TFV306" s="2"/>
      <c r="TFW306" s="2"/>
      <c r="TFX306" s="5"/>
      <c r="TFY306" s="5"/>
      <c r="TFZ306" s="5"/>
      <c r="TGA306" s="5"/>
      <c r="TGB306" s="5"/>
      <c r="TGC306" s="223"/>
      <c r="TGD306" s="2"/>
      <c r="TGE306" s="2"/>
      <c r="TGF306" s="5"/>
      <c r="TGG306" s="5"/>
      <c r="TGH306" s="5"/>
      <c r="TGI306" s="5"/>
      <c r="TGJ306" s="5"/>
      <c r="TGK306" s="223"/>
      <c r="TGL306" s="2"/>
      <c r="TGM306" s="2"/>
      <c r="TGN306" s="5"/>
      <c r="TGO306" s="5"/>
      <c r="TGP306" s="5"/>
      <c r="TGQ306" s="5"/>
      <c r="TGR306" s="5"/>
      <c r="TGS306" s="223"/>
      <c r="TGT306" s="2"/>
      <c r="TGU306" s="2"/>
      <c r="TGV306" s="5"/>
      <c r="TGW306" s="5"/>
      <c r="TGX306" s="5"/>
      <c r="TGY306" s="5"/>
      <c r="TGZ306" s="5"/>
      <c r="THA306" s="223"/>
      <c r="THB306" s="2"/>
      <c r="THC306" s="2"/>
      <c r="THD306" s="5"/>
      <c r="THE306" s="5"/>
      <c r="THF306" s="5"/>
      <c r="THG306" s="5"/>
      <c r="THH306" s="5"/>
      <c r="THI306" s="223"/>
      <c r="THJ306" s="2"/>
      <c r="THK306" s="2"/>
      <c r="THL306" s="5"/>
      <c r="THM306" s="5"/>
      <c r="THN306" s="5"/>
      <c r="THO306" s="5"/>
      <c r="THP306" s="5"/>
      <c r="THQ306" s="223"/>
      <c r="THR306" s="2"/>
      <c r="THS306" s="2"/>
      <c r="THT306" s="5"/>
      <c r="THU306" s="5"/>
      <c r="THV306" s="5"/>
      <c r="THW306" s="5"/>
      <c r="THX306" s="5"/>
      <c r="THY306" s="223"/>
      <c r="THZ306" s="2"/>
      <c r="TIA306" s="2"/>
      <c r="TIB306" s="5"/>
      <c r="TIC306" s="5"/>
      <c r="TID306" s="5"/>
      <c r="TIE306" s="5"/>
      <c r="TIF306" s="5"/>
      <c r="TIG306" s="223"/>
      <c r="TIH306" s="2"/>
      <c r="TII306" s="2"/>
      <c r="TIJ306" s="5"/>
      <c r="TIK306" s="5"/>
      <c r="TIL306" s="5"/>
      <c r="TIM306" s="5"/>
      <c r="TIN306" s="5"/>
      <c r="TIO306" s="223"/>
      <c r="TIP306" s="2"/>
      <c r="TIQ306" s="2"/>
      <c r="TIR306" s="5"/>
      <c r="TIS306" s="5"/>
      <c r="TIT306" s="5"/>
      <c r="TIU306" s="5"/>
      <c r="TIV306" s="5"/>
      <c r="TIW306" s="223"/>
      <c r="TIX306" s="2"/>
      <c r="TIY306" s="2"/>
      <c r="TIZ306" s="5"/>
      <c r="TJA306" s="5"/>
      <c r="TJB306" s="5"/>
      <c r="TJC306" s="5"/>
      <c r="TJD306" s="5"/>
      <c r="TJE306" s="223"/>
      <c r="TJF306" s="2"/>
      <c r="TJG306" s="2"/>
      <c r="TJH306" s="5"/>
      <c r="TJI306" s="5"/>
      <c r="TJJ306" s="5"/>
      <c r="TJK306" s="5"/>
      <c r="TJL306" s="5"/>
      <c r="TJM306" s="223"/>
      <c r="TJN306" s="2"/>
      <c r="TJO306" s="2"/>
      <c r="TJP306" s="5"/>
      <c r="TJQ306" s="5"/>
      <c r="TJR306" s="5"/>
      <c r="TJS306" s="5"/>
      <c r="TJT306" s="5"/>
      <c r="TJU306" s="223"/>
      <c r="TJV306" s="2"/>
      <c r="TJW306" s="2"/>
      <c r="TJX306" s="5"/>
      <c r="TJY306" s="5"/>
      <c r="TJZ306" s="5"/>
      <c r="TKA306" s="5"/>
      <c r="TKB306" s="5"/>
      <c r="TKC306" s="223"/>
      <c r="TKD306" s="2"/>
      <c r="TKE306" s="2"/>
      <c r="TKF306" s="5"/>
      <c r="TKG306" s="5"/>
      <c r="TKH306" s="5"/>
      <c r="TKI306" s="5"/>
      <c r="TKJ306" s="5"/>
      <c r="TKK306" s="223"/>
      <c r="TKL306" s="2"/>
      <c r="TKM306" s="2"/>
      <c r="TKN306" s="5"/>
      <c r="TKO306" s="5"/>
      <c r="TKP306" s="5"/>
      <c r="TKQ306" s="5"/>
      <c r="TKR306" s="5"/>
      <c r="TKS306" s="223"/>
      <c r="TKT306" s="2"/>
      <c r="TKU306" s="2"/>
      <c r="TKV306" s="5"/>
      <c r="TKW306" s="5"/>
      <c r="TKX306" s="5"/>
      <c r="TKY306" s="5"/>
      <c r="TKZ306" s="5"/>
      <c r="TLA306" s="223"/>
      <c r="TLB306" s="2"/>
      <c r="TLC306" s="2"/>
      <c r="TLD306" s="5"/>
      <c r="TLE306" s="5"/>
      <c r="TLF306" s="5"/>
      <c r="TLG306" s="5"/>
      <c r="TLH306" s="5"/>
      <c r="TLI306" s="223"/>
      <c r="TLJ306" s="2"/>
      <c r="TLK306" s="2"/>
      <c r="TLL306" s="5"/>
      <c r="TLM306" s="5"/>
      <c r="TLN306" s="5"/>
      <c r="TLO306" s="5"/>
      <c r="TLP306" s="5"/>
      <c r="TLQ306" s="223"/>
      <c r="TLR306" s="2"/>
      <c r="TLS306" s="2"/>
      <c r="TLT306" s="5"/>
      <c r="TLU306" s="5"/>
      <c r="TLV306" s="5"/>
      <c r="TLW306" s="5"/>
      <c r="TLX306" s="5"/>
      <c r="TLY306" s="223"/>
      <c r="TLZ306" s="2"/>
      <c r="TMA306" s="2"/>
      <c r="TMB306" s="5"/>
      <c r="TMC306" s="5"/>
      <c r="TMD306" s="5"/>
      <c r="TME306" s="5"/>
      <c r="TMF306" s="5"/>
      <c r="TMG306" s="223"/>
      <c r="TMH306" s="2"/>
      <c r="TMI306" s="2"/>
      <c r="TMJ306" s="5"/>
      <c r="TMK306" s="5"/>
      <c r="TML306" s="5"/>
      <c r="TMM306" s="5"/>
      <c r="TMN306" s="5"/>
      <c r="TMO306" s="223"/>
      <c r="TMP306" s="2"/>
      <c r="TMQ306" s="2"/>
      <c r="TMR306" s="5"/>
      <c r="TMS306" s="5"/>
      <c r="TMT306" s="5"/>
      <c r="TMU306" s="5"/>
      <c r="TMV306" s="5"/>
      <c r="TMW306" s="223"/>
      <c r="TMX306" s="2"/>
      <c r="TMY306" s="2"/>
      <c r="TMZ306" s="5"/>
      <c r="TNA306" s="5"/>
      <c r="TNB306" s="5"/>
      <c r="TNC306" s="5"/>
      <c r="TND306" s="5"/>
      <c r="TNE306" s="223"/>
      <c r="TNF306" s="2"/>
      <c r="TNG306" s="2"/>
      <c r="TNH306" s="5"/>
      <c r="TNI306" s="5"/>
      <c r="TNJ306" s="5"/>
      <c r="TNK306" s="5"/>
      <c r="TNL306" s="5"/>
      <c r="TNM306" s="223"/>
      <c r="TNN306" s="2"/>
      <c r="TNO306" s="2"/>
      <c r="TNP306" s="5"/>
      <c r="TNQ306" s="5"/>
      <c r="TNR306" s="5"/>
      <c r="TNS306" s="5"/>
      <c r="TNT306" s="5"/>
      <c r="TNU306" s="223"/>
      <c r="TNV306" s="2"/>
      <c r="TNW306" s="2"/>
      <c r="TNX306" s="5"/>
      <c r="TNY306" s="5"/>
      <c r="TNZ306" s="5"/>
      <c r="TOA306" s="5"/>
      <c r="TOB306" s="5"/>
      <c r="TOC306" s="223"/>
      <c r="TOD306" s="2"/>
      <c r="TOE306" s="2"/>
      <c r="TOF306" s="5"/>
      <c r="TOG306" s="5"/>
      <c r="TOH306" s="5"/>
      <c r="TOI306" s="5"/>
      <c r="TOJ306" s="5"/>
      <c r="TOK306" s="223"/>
      <c r="TOL306" s="2"/>
      <c r="TOM306" s="2"/>
      <c r="TON306" s="5"/>
      <c r="TOO306" s="5"/>
      <c r="TOP306" s="5"/>
      <c r="TOQ306" s="5"/>
      <c r="TOR306" s="5"/>
      <c r="TOS306" s="223"/>
      <c r="TOT306" s="2"/>
      <c r="TOU306" s="2"/>
      <c r="TOV306" s="5"/>
      <c r="TOW306" s="5"/>
      <c r="TOX306" s="5"/>
      <c r="TOY306" s="5"/>
      <c r="TOZ306" s="5"/>
      <c r="TPA306" s="223"/>
      <c r="TPB306" s="2"/>
      <c r="TPC306" s="2"/>
      <c r="TPD306" s="5"/>
      <c r="TPE306" s="5"/>
      <c r="TPF306" s="5"/>
      <c r="TPG306" s="5"/>
      <c r="TPH306" s="5"/>
      <c r="TPI306" s="223"/>
      <c r="TPJ306" s="2"/>
      <c r="TPK306" s="2"/>
      <c r="TPL306" s="5"/>
      <c r="TPM306" s="5"/>
      <c r="TPN306" s="5"/>
      <c r="TPO306" s="5"/>
      <c r="TPP306" s="5"/>
      <c r="TPQ306" s="223"/>
      <c r="TPR306" s="2"/>
      <c r="TPS306" s="2"/>
      <c r="TPT306" s="5"/>
      <c r="TPU306" s="5"/>
      <c r="TPV306" s="5"/>
      <c r="TPW306" s="5"/>
      <c r="TPX306" s="5"/>
      <c r="TPY306" s="223"/>
      <c r="TPZ306" s="2"/>
      <c r="TQA306" s="2"/>
      <c r="TQB306" s="5"/>
      <c r="TQC306" s="5"/>
      <c r="TQD306" s="5"/>
      <c r="TQE306" s="5"/>
      <c r="TQF306" s="5"/>
      <c r="TQG306" s="223"/>
      <c r="TQH306" s="2"/>
      <c r="TQI306" s="2"/>
      <c r="TQJ306" s="5"/>
      <c r="TQK306" s="5"/>
      <c r="TQL306" s="5"/>
      <c r="TQM306" s="5"/>
      <c r="TQN306" s="5"/>
      <c r="TQO306" s="223"/>
      <c r="TQP306" s="2"/>
      <c r="TQQ306" s="2"/>
      <c r="TQR306" s="5"/>
      <c r="TQS306" s="5"/>
      <c r="TQT306" s="5"/>
      <c r="TQU306" s="5"/>
      <c r="TQV306" s="5"/>
      <c r="TQW306" s="223"/>
      <c r="TQX306" s="2"/>
      <c r="TQY306" s="2"/>
      <c r="TQZ306" s="5"/>
      <c r="TRA306" s="5"/>
      <c r="TRB306" s="5"/>
      <c r="TRC306" s="5"/>
      <c r="TRD306" s="5"/>
      <c r="TRE306" s="223"/>
      <c r="TRF306" s="2"/>
      <c r="TRG306" s="2"/>
      <c r="TRH306" s="5"/>
      <c r="TRI306" s="5"/>
      <c r="TRJ306" s="5"/>
      <c r="TRK306" s="5"/>
      <c r="TRL306" s="5"/>
      <c r="TRM306" s="223"/>
      <c r="TRN306" s="2"/>
      <c r="TRO306" s="2"/>
      <c r="TRP306" s="5"/>
      <c r="TRQ306" s="5"/>
      <c r="TRR306" s="5"/>
      <c r="TRS306" s="5"/>
      <c r="TRT306" s="5"/>
      <c r="TRU306" s="223"/>
      <c r="TRV306" s="2"/>
      <c r="TRW306" s="2"/>
      <c r="TRX306" s="5"/>
      <c r="TRY306" s="5"/>
      <c r="TRZ306" s="5"/>
      <c r="TSA306" s="5"/>
      <c r="TSB306" s="5"/>
      <c r="TSC306" s="223"/>
      <c r="TSD306" s="2"/>
      <c r="TSE306" s="2"/>
      <c r="TSF306" s="5"/>
      <c r="TSG306" s="5"/>
      <c r="TSH306" s="5"/>
      <c r="TSI306" s="5"/>
      <c r="TSJ306" s="5"/>
      <c r="TSK306" s="223"/>
      <c r="TSL306" s="2"/>
      <c r="TSM306" s="2"/>
      <c r="TSN306" s="5"/>
      <c r="TSO306" s="5"/>
      <c r="TSP306" s="5"/>
      <c r="TSQ306" s="5"/>
      <c r="TSR306" s="5"/>
      <c r="TSS306" s="223"/>
      <c r="TST306" s="2"/>
      <c r="TSU306" s="2"/>
      <c r="TSV306" s="5"/>
      <c r="TSW306" s="5"/>
      <c r="TSX306" s="5"/>
      <c r="TSY306" s="5"/>
      <c r="TSZ306" s="5"/>
      <c r="TTA306" s="223"/>
      <c r="TTB306" s="2"/>
      <c r="TTC306" s="2"/>
      <c r="TTD306" s="5"/>
      <c r="TTE306" s="5"/>
      <c r="TTF306" s="5"/>
      <c r="TTG306" s="5"/>
      <c r="TTH306" s="5"/>
      <c r="TTI306" s="223"/>
      <c r="TTJ306" s="2"/>
      <c r="TTK306" s="2"/>
      <c r="TTL306" s="5"/>
      <c r="TTM306" s="5"/>
      <c r="TTN306" s="5"/>
      <c r="TTO306" s="5"/>
      <c r="TTP306" s="5"/>
      <c r="TTQ306" s="223"/>
      <c r="TTR306" s="2"/>
      <c r="TTS306" s="2"/>
      <c r="TTT306" s="5"/>
      <c r="TTU306" s="5"/>
      <c r="TTV306" s="5"/>
      <c r="TTW306" s="5"/>
      <c r="TTX306" s="5"/>
      <c r="TTY306" s="223"/>
      <c r="TTZ306" s="2"/>
      <c r="TUA306" s="2"/>
      <c r="TUB306" s="5"/>
      <c r="TUC306" s="5"/>
      <c r="TUD306" s="5"/>
      <c r="TUE306" s="5"/>
      <c r="TUF306" s="5"/>
      <c r="TUG306" s="223"/>
      <c r="TUH306" s="2"/>
      <c r="TUI306" s="2"/>
      <c r="TUJ306" s="5"/>
      <c r="TUK306" s="5"/>
      <c r="TUL306" s="5"/>
      <c r="TUM306" s="5"/>
      <c r="TUN306" s="5"/>
      <c r="TUO306" s="223"/>
      <c r="TUP306" s="2"/>
      <c r="TUQ306" s="2"/>
      <c r="TUR306" s="5"/>
      <c r="TUS306" s="5"/>
      <c r="TUT306" s="5"/>
      <c r="TUU306" s="5"/>
      <c r="TUV306" s="5"/>
      <c r="TUW306" s="223"/>
      <c r="TUX306" s="2"/>
      <c r="TUY306" s="2"/>
      <c r="TUZ306" s="5"/>
      <c r="TVA306" s="5"/>
      <c r="TVB306" s="5"/>
      <c r="TVC306" s="5"/>
      <c r="TVD306" s="5"/>
      <c r="TVE306" s="223"/>
      <c r="TVF306" s="2"/>
      <c r="TVG306" s="2"/>
      <c r="TVH306" s="5"/>
      <c r="TVI306" s="5"/>
      <c r="TVJ306" s="5"/>
      <c r="TVK306" s="5"/>
      <c r="TVL306" s="5"/>
      <c r="TVM306" s="223"/>
      <c r="TVN306" s="2"/>
      <c r="TVO306" s="2"/>
      <c r="TVP306" s="5"/>
      <c r="TVQ306" s="5"/>
      <c r="TVR306" s="5"/>
      <c r="TVS306" s="5"/>
      <c r="TVT306" s="5"/>
      <c r="TVU306" s="223"/>
      <c r="TVV306" s="2"/>
      <c r="TVW306" s="2"/>
      <c r="TVX306" s="5"/>
      <c r="TVY306" s="5"/>
      <c r="TVZ306" s="5"/>
      <c r="TWA306" s="5"/>
      <c r="TWB306" s="5"/>
      <c r="TWC306" s="223"/>
      <c r="TWD306" s="2"/>
      <c r="TWE306" s="2"/>
      <c r="TWF306" s="5"/>
      <c r="TWG306" s="5"/>
      <c r="TWH306" s="5"/>
      <c r="TWI306" s="5"/>
      <c r="TWJ306" s="5"/>
      <c r="TWK306" s="223"/>
      <c r="TWL306" s="2"/>
      <c r="TWM306" s="2"/>
      <c r="TWN306" s="5"/>
      <c r="TWO306" s="5"/>
      <c r="TWP306" s="5"/>
      <c r="TWQ306" s="5"/>
      <c r="TWR306" s="5"/>
      <c r="TWS306" s="223"/>
      <c r="TWT306" s="2"/>
      <c r="TWU306" s="2"/>
      <c r="TWV306" s="5"/>
      <c r="TWW306" s="5"/>
      <c r="TWX306" s="5"/>
      <c r="TWY306" s="5"/>
      <c r="TWZ306" s="5"/>
      <c r="TXA306" s="223"/>
      <c r="TXB306" s="2"/>
      <c r="TXC306" s="2"/>
      <c r="TXD306" s="5"/>
      <c r="TXE306" s="5"/>
      <c r="TXF306" s="5"/>
      <c r="TXG306" s="5"/>
      <c r="TXH306" s="5"/>
      <c r="TXI306" s="223"/>
      <c r="TXJ306" s="2"/>
      <c r="TXK306" s="2"/>
      <c r="TXL306" s="5"/>
      <c r="TXM306" s="5"/>
      <c r="TXN306" s="5"/>
      <c r="TXO306" s="5"/>
      <c r="TXP306" s="5"/>
      <c r="TXQ306" s="223"/>
      <c r="TXR306" s="2"/>
      <c r="TXS306" s="2"/>
      <c r="TXT306" s="5"/>
      <c r="TXU306" s="5"/>
      <c r="TXV306" s="5"/>
      <c r="TXW306" s="5"/>
      <c r="TXX306" s="5"/>
      <c r="TXY306" s="223"/>
      <c r="TXZ306" s="2"/>
      <c r="TYA306" s="2"/>
      <c r="TYB306" s="5"/>
      <c r="TYC306" s="5"/>
      <c r="TYD306" s="5"/>
      <c r="TYE306" s="5"/>
      <c r="TYF306" s="5"/>
      <c r="TYG306" s="223"/>
      <c r="TYH306" s="2"/>
      <c r="TYI306" s="2"/>
      <c r="TYJ306" s="5"/>
      <c r="TYK306" s="5"/>
      <c r="TYL306" s="5"/>
      <c r="TYM306" s="5"/>
      <c r="TYN306" s="5"/>
      <c r="TYO306" s="223"/>
      <c r="TYP306" s="2"/>
      <c r="TYQ306" s="2"/>
      <c r="TYR306" s="5"/>
      <c r="TYS306" s="5"/>
      <c r="TYT306" s="5"/>
      <c r="TYU306" s="5"/>
      <c r="TYV306" s="5"/>
      <c r="TYW306" s="223"/>
      <c r="TYX306" s="2"/>
      <c r="TYY306" s="2"/>
      <c r="TYZ306" s="5"/>
      <c r="TZA306" s="5"/>
      <c r="TZB306" s="5"/>
      <c r="TZC306" s="5"/>
      <c r="TZD306" s="5"/>
      <c r="TZE306" s="223"/>
      <c r="TZF306" s="2"/>
      <c r="TZG306" s="2"/>
      <c r="TZH306" s="5"/>
      <c r="TZI306" s="5"/>
      <c r="TZJ306" s="5"/>
      <c r="TZK306" s="5"/>
      <c r="TZL306" s="5"/>
      <c r="TZM306" s="223"/>
      <c r="TZN306" s="2"/>
      <c r="TZO306" s="2"/>
      <c r="TZP306" s="5"/>
      <c r="TZQ306" s="5"/>
      <c r="TZR306" s="5"/>
      <c r="TZS306" s="5"/>
      <c r="TZT306" s="5"/>
      <c r="TZU306" s="223"/>
      <c r="TZV306" s="2"/>
      <c r="TZW306" s="2"/>
      <c r="TZX306" s="5"/>
      <c r="TZY306" s="5"/>
      <c r="TZZ306" s="5"/>
      <c r="UAA306" s="5"/>
      <c r="UAB306" s="5"/>
      <c r="UAC306" s="223"/>
      <c r="UAD306" s="2"/>
      <c r="UAE306" s="2"/>
      <c r="UAF306" s="5"/>
      <c r="UAG306" s="5"/>
      <c r="UAH306" s="5"/>
      <c r="UAI306" s="5"/>
      <c r="UAJ306" s="5"/>
      <c r="UAK306" s="223"/>
      <c r="UAL306" s="2"/>
      <c r="UAM306" s="2"/>
      <c r="UAN306" s="5"/>
      <c r="UAO306" s="5"/>
      <c r="UAP306" s="5"/>
      <c r="UAQ306" s="5"/>
      <c r="UAR306" s="5"/>
      <c r="UAS306" s="223"/>
      <c r="UAT306" s="2"/>
      <c r="UAU306" s="2"/>
      <c r="UAV306" s="5"/>
      <c r="UAW306" s="5"/>
      <c r="UAX306" s="5"/>
      <c r="UAY306" s="5"/>
      <c r="UAZ306" s="5"/>
      <c r="UBA306" s="223"/>
      <c r="UBB306" s="2"/>
      <c r="UBC306" s="2"/>
      <c r="UBD306" s="5"/>
      <c r="UBE306" s="5"/>
      <c r="UBF306" s="5"/>
      <c r="UBG306" s="5"/>
      <c r="UBH306" s="5"/>
      <c r="UBI306" s="223"/>
      <c r="UBJ306" s="2"/>
      <c r="UBK306" s="2"/>
      <c r="UBL306" s="5"/>
      <c r="UBM306" s="5"/>
      <c r="UBN306" s="5"/>
      <c r="UBO306" s="5"/>
      <c r="UBP306" s="5"/>
      <c r="UBQ306" s="223"/>
      <c r="UBR306" s="2"/>
      <c r="UBS306" s="2"/>
      <c r="UBT306" s="5"/>
      <c r="UBU306" s="5"/>
      <c r="UBV306" s="5"/>
      <c r="UBW306" s="5"/>
      <c r="UBX306" s="5"/>
      <c r="UBY306" s="223"/>
      <c r="UBZ306" s="2"/>
      <c r="UCA306" s="2"/>
      <c r="UCB306" s="5"/>
      <c r="UCC306" s="5"/>
      <c r="UCD306" s="5"/>
      <c r="UCE306" s="5"/>
      <c r="UCF306" s="5"/>
      <c r="UCG306" s="223"/>
      <c r="UCH306" s="2"/>
      <c r="UCI306" s="2"/>
      <c r="UCJ306" s="5"/>
      <c r="UCK306" s="5"/>
      <c r="UCL306" s="5"/>
      <c r="UCM306" s="5"/>
      <c r="UCN306" s="5"/>
      <c r="UCO306" s="223"/>
      <c r="UCP306" s="2"/>
      <c r="UCQ306" s="2"/>
      <c r="UCR306" s="5"/>
      <c r="UCS306" s="5"/>
      <c r="UCT306" s="5"/>
      <c r="UCU306" s="5"/>
      <c r="UCV306" s="5"/>
      <c r="UCW306" s="223"/>
      <c r="UCX306" s="2"/>
      <c r="UCY306" s="2"/>
      <c r="UCZ306" s="5"/>
      <c r="UDA306" s="5"/>
      <c r="UDB306" s="5"/>
      <c r="UDC306" s="5"/>
      <c r="UDD306" s="5"/>
      <c r="UDE306" s="223"/>
      <c r="UDF306" s="2"/>
      <c r="UDG306" s="2"/>
      <c r="UDH306" s="5"/>
      <c r="UDI306" s="5"/>
      <c r="UDJ306" s="5"/>
      <c r="UDK306" s="5"/>
      <c r="UDL306" s="5"/>
      <c r="UDM306" s="223"/>
      <c r="UDN306" s="2"/>
      <c r="UDO306" s="2"/>
      <c r="UDP306" s="5"/>
      <c r="UDQ306" s="5"/>
      <c r="UDR306" s="5"/>
      <c r="UDS306" s="5"/>
      <c r="UDT306" s="5"/>
      <c r="UDU306" s="223"/>
      <c r="UDV306" s="2"/>
      <c r="UDW306" s="2"/>
      <c r="UDX306" s="5"/>
      <c r="UDY306" s="5"/>
      <c r="UDZ306" s="5"/>
      <c r="UEA306" s="5"/>
      <c r="UEB306" s="5"/>
      <c r="UEC306" s="223"/>
      <c r="UED306" s="2"/>
      <c r="UEE306" s="2"/>
      <c r="UEF306" s="5"/>
      <c r="UEG306" s="5"/>
      <c r="UEH306" s="5"/>
      <c r="UEI306" s="5"/>
      <c r="UEJ306" s="5"/>
      <c r="UEK306" s="223"/>
      <c r="UEL306" s="2"/>
      <c r="UEM306" s="2"/>
      <c r="UEN306" s="5"/>
      <c r="UEO306" s="5"/>
      <c r="UEP306" s="5"/>
      <c r="UEQ306" s="5"/>
      <c r="UER306" s="5"/>
      <c r="UES306" s="223"/>
      <c r="UET306" s="2"/>
      <c r="UEU306" s="2"/>
      <c r="UEV306" s="5"/>
      <c r="UEW306" s="5"/>
      <c r="UEX306" s="5"/>
      <c r="UEY306" s="5"/>
      <c r="UEZ306" s="5"/>
      <c r="UFA306" s="223"/>
      <c r="UFB306" s="2"/>
      <c r="UFC306" s="2"/>
      <c r="UFD306" s="5"/>
      <c r="UFE306" s="5"/>
      <c r="UFF306" s="5"/>
      <c r="UFG306" s="5"/>
      <c r="UFH306" s="5"/>
      <c r="UFI306" s="223"/>
      <c r="UFJ306" s="2"/>
      <c r="UFK306" s="2"/>
      <c r="UFL306" s="5"/>
      <c r="UFM306" s="5"/>
      <c r="UFN306" s="5"/>
      <c r="UFO306" s="5"/>
      <c r="UFP306" s="5"/>
      <c r="UFQ306" s="223"/>
      <c r="UFR306" s="2"/>
      <c r="UFS306" s="2"/>
      <c r="UFT306" s="5"/>
      <c r="UFU306" s="5"/>
      <c r="UFV306" s="5"/>
      <c r="UFW306" s="5"/>
      <c r="UFX306" s="5"/>
      <c r="UFY306" s="223"/>
      <c r="UFZ306" s="2"/>
      <c r="UGA306" s="2"/>
      <c r="UGB306" s="5"/>
      <c r="UGC306" s="5"/>
      <c r="UGD306" s="5"/>
      <c r="UGE306" s="5"/>
      <c r="UGF306" s="5"/>
      <c r="UGG306" s="223"/>
      <c r="UGH306" s="2"/>
      <c r="UGI306" s="2"/>
      <c r="UGJ306" s="5"/>
      <c r="UGK306" s="5"/>
      <c r="UGL306" s="5"/>
      <c r="UGM306" s="5"/>
      <c r="UGN306" s="5"/>
      <c r="UGO306" s="223"/>
      <c r="UGP306" s="2"/>
      <c r="UGQ306" s="2"/>
      <c r="UGR306" s="5"/>
      <c r="UGS306" s="5"/>
      <c r="UGT306" s="5"/>
      <c r="UGU306" s="5"/>
      <c r="UGV306" s="5"/>
      <c r="UGW306" s="223"/>
      <c r="UGX306" s="2"/>
      <c r="UGY306" s="2"/>
      <c r="UGZ306" s="5"/>
      <c r="UHA306" s="5"/>
      <c r="UHB306" s="5"/>
      <c r="UHC306" s="5"/>
      <c r="UHD306" s="5"/>
      <c r="UHE306" s="223"/>
      <c r="UHF306" s="2"/>
      <c r="UHG306" s="2"/>
      <c r="UHH306" s="5"/>
      <c r="UHI306" s="5"/>
      <c r="UHJ306" s="5"/>
      <c r="UHK306" s="5"/>
      <c r="UHL306" s="5"/>
      <c r="UHM306" s="223"/>
      <c r="UHN306" s="2"/>
      <c r="UHO306" s="2"/>
      <c r="UHP306" s="5"/>
      <c r="UHQ306" s="5"/>
      <c r="UHR306" s="5"/>
      <c r="UHS306" s="5"/>
      <c r="UHT306" s="5"/>
      <c r="UHU306" s="223"/>
      <c r="UHV306" s="2"/>
      <c r="UHW306" s="2"/>
      <c r="UHX306" s="5"/>
      <c r="UHY306" s="5"/>
      <c r="UHZ306" s="5"/>
      <c r="UIA306" s="5"/>
      <c r="UIB306" s="5"/>
      <c r="UIC306" s="223"/>
      <c r="UID306" s="2"/>
      <c r="UIE306" s="2"/>
      <c r="UIF306" s="5"/>
      <c r="UIG306" s="5"/>
      <c r="UIH306" s="5"/>
      <c r="UII306" s="5"/>
      <c r="UIJ306" s="5"/>
      <c r="UIK306" s="223"/>
      <c r="UIL306" s="2"/>
      <c r="UIM306" s="2"/>
      <c r="UIN306" s="5"/>
      <c r="UIO306" s="5"/>
      <c r="UIP306" s="5"/>
      <c r="UIQ306" s="5"/>
      <c r="UIR306" s="5"/>
      <c r="UIS306" s="223"/>
      <c r="UIT306" s="2"/>
      <c r="UIU306" s="2"/>
      <c r="UIV306" s="5"/>
      <c r="UIW306" s="5"/>
      <c r="UIX306" s="5"/>
      <c r="UIY306" s="5"/>
      <c r="UIZ306" s="5"/>
      <c r="UJA306" s="223"/>
      <c r="UJB306" s="2"/>
      <c r="UJC306" s="2"/>
      <c r="UJD306" s="5"/>
      <c r="UJE306" s="5"/>
      <c r="UJF306" s="5"/>
      <c r="UJG306" s="5"/>
      <c r="UJH306" s="5"/>
      <c r="UJI306" s="223"/>
      <c r="UJJ306" s="2"/>
      <c r="UJK306" s="2"/>
      <c r="UJL306" s="5"/>
      <c r="UJM306" s="5"/>
      <c r="UJN306" s="5"/>
      <c r="UJO306" s="5"/>
      <c r="UJP306" s="5"/>
      <c r="UJQ306" s="223"/>
      <c r="UJR306" s="2"/>
      <c r="UJS306" s="2"/>
      <c r="UJT306" s="5"/>
      <c r="UJU306" s="5"/>
      <c r="UJV306" s="5"/>
      <c r="UJW306" s="5"/>
      <c r="UJX306" s="5"/>
      <c r="UJY306" s="223"/>
      <c r="UJZ306" s="2"/>
      <c r="UKA306" s="2"/>
      <c r="UKB306" s="5"/>
      <c r="UKC306" s="5"/>
      <c r="UKD306" s="5"/>
      <c r="UKE306" s="5"/>
      <c r="UKF306" s="5"/>
      <c r="UKG306" s="223"/>
      <c r="UKH306" s="2"/>
      <c r="UKI306" s="2"/>
      <c r="UKJ306" s="5"/>
      <c r="UKK306" s="5"/>
      <c r="UKL306" s="5"/>
      <c r="UKM306" s="5"/>
      <c r="UKN306" s="5"/>
      <c r="UKO306" s="223"/>
      <c r="UKP306" s="2"/>
      <c r="UKQ306" s="2"/>
      <c r="UKR306" s="5"/>
      <c r="UKS306" s="5"/>
      <c r="UKT306" s="5"/>
      <c r="UKU306" s="5"/>
      <c r="UKV306" s="5"/>
      <c r="UKW306" s="223"/>
      <c r="UKX306" s="2"/>
      <c r="UKY306" s="2"/>
      <c r="UKZ306" s="5"/>
      <c r="ULA306" s="5"/>
      <c r="ULB306" s="5"/>
      <c r="ULC306" s="5"/>
      <c r="ULD306" s="5"/>
      <c r="ULE306" s="223"/>
      <c r="ULF306" s="2"/>
      <c r="ULG306" s="2"/>
      <c r="ULH306" s="5"/>
      <c r="ULI306" s="5"/>
      <c r="ULJ306" s="5"/>
      <c r="ULK306" s="5"/>
      <c r="ULL306" s="5"/>
      <c r="ULM306" s="223"/>
      <c r="ULN306" s="2"/>
      <c r="ULO306" s="2"/>
      <c r="ULP306" s="5"/>
      <c r="ULQ306" s="5"/>
      <c r="ULR306" s="5"/>
      <c r="ULS306" s="5"/>
      <c r="ULT306" s="5"/>
      <c r="ULU306" s="223"/>
      <c r="ULV306" s="2"/>
      <c r="ULW306" s="2"/>
      <c r="ULX306" s="5"/>
      <c r="ULY306" s="5"/>
      <c r="ULZ306" s="5"/>
      <c r="UMA306" s="5"/>
      <c r="UMB306" s="5"/>
      <c r="UMC306" s="223"/>
      <c r="UMD306" s="2"/>
      <c r="UME306" s="2"/>
      <c r="UMF306" s="5"/>
      <c r="UMG306" s="5"/>
      <c r="UMH306" s="5"/>
      <c r="UMI306" s="5"/>
      <c r="UMJ306" s="5"/>
      <c r="UMK306" s="223"/>
      <c r="UML306" s="2"/>
      <c r="UMM306" s="2"/>
      <c r="UMN306" s="5"/>
      <c r="UMO306" s="5"/>
      <c r="UMP306" s="5"/>
      <c r="UMQ306" s="5"/>
      <c r="UMR306" s="5"/>
      <c r="UMS306" s="223"/>
      <c r="UMT306" s="2"/>
      <c r="UMU306" s="2"/>
      <c r="UMV306" s="5"/>
      <c r="UMW306" s="5"/>
      <c r="UMX306" s="5"/>
      <c r="UMY306" s="5"/>
      <c r="UMZ306" s="5"/>
      <c r="UNA306" s="223"/>
      <c r="UNB306" s="2"/>
      <c r="UNC306" s="2"/>
      <c r="UND306" s="5"/>
      <c r="UNE306" s="5"/>
      <c r="UNF306" s="5"/>
      <c r="UNG306" s="5"/>
      <c r="UNH306" s="5"/>
      <c r="UNI306" s="223"/>
      <c r="UNJ306" s="2"/>
      <c r="UNK306" s="2"/>
      <c r="UNL306" s="5"/>
      <c r="UNM306" s="5"/>
      <c r="UNN306" s="5"/>
      <c r="UNO306" s="5"/>
      <c r="UNP306" s="5"/>
      <c r="UNQ306" s="223"/>
      <c r="UNR306" s="2"/>
      <c r="UNS306" s="2"/>
      <c r="UNT306" s="5"/>
      <c r="UNU306" s="5"/>
      <c r="UNV306" s="5"/>
      <c r="UNW306" s="5"/>
      <c r="UNX306" s="5"/>
      <c r="UNY306" s="223"/>
      <c r="UNZ306" s="2"/>
      <c r="UOA306" s="2"/>
      <c r="UOB306" s="5"/>
      <c r="UOC306" s="5"/>
      <c r="UOD306" s="5"/>
      <c r="UOE306" s="5"/>
      <c r="UOF306" s="5"/>
      <c r="UOG306" s="223"/>
      <c r="UOH306" s="2"/>
      <c r="UOI306" s="2"/>
      <c r="UOJ306" s="5"/>
      <c r="UOK306" s="5"/>
      <c r="UOL306" s="5"/>
      <c r="UOM306" s="5"/>
      <c r="UON306" s="5"/>
      <c r="UOO306" s="223"/>
      <c r="UOP306" s="2"/>
      <c r="UOQ306" s="2"/>
      <c r="UOR306" s="5"/>
      <c r="UOS306" s="5"/>
      <c r="UOT306" s="5"/>
      <c r="UOU306" s="5"/>
      <c r="UOV306" s="5"/>
      <c r="UOW306" s="223"/>
      <c r="UOX306" s="2"/>
      <c r="UOY306" s="2"/>
      <c r="UOZ306" s="5"/>
      <c r="UPA306" s="5"/>
      <c r="UPB306" s="5"/>
      <c r="UPC306" s="5"/>
      <c r="UPD306" s="5"/>
      <c r="UPE306" s="223"/>
      <c r="UPF306" s="2"/>
      <c r="UPG306" s="2"/>
      <c r="UPH306" s="5"/>
      <c r="UPI306" s="5"/>
      <c r="UPJ306" s="5"/>
      <c r="UPK306" s="5"/>
      <c r="UPL306" s="5"/>
      <c r="UPM306" s="223"/>
      <c r="UPN306" s="2"/>
      <c r="UPO306" s="2"/>
      <c r="UPP306" s="5"/>
      <c r="UPQ306" s="5"/>
      <c r="UPR306" s="5"/>
      <c r="UPS306" s="5"/>
      <c r="UPT306" s="5"/>
      <c r="UPU306" s="223"/>
      <c r="UPV306" s="2"/>
      <c r="UPW306" s="2"/>
      <c r="UPX306" s="5"/>
      <c r="UPY306" s="5"/>
      <c r="UPZ306" s="5"/>
      <c r="UQA306" s="5"/>
      <c r="UQB306" s="5"/>
      <c r="UQC306" s="223"/>
      <c r="UQD306" s="2"/>
      <c r="UQE306" s="2"/>
      <c r="UQF306" s="5"/>
      <c r="UQG306" s="5"/>
      <c r="UQH306" s="5"/>
      <c r="UQI306" s="5"/>
      <c r="UQJ306" s="5"/>
      <c r="UQK306" s="223"/>
      <c r="UQL306" s="2"/>
      <c r="UQM306" s="2"/>
      <c r="UQN306" s="5"/>
      <c r="UQO306" s="5"/>
      <c r="UQP306" s="5"/>
      <c r="UQQ306" s="5"/>
      <c r="UQR306" s="5"/>
      <c r="UQS306" s="223"/>
      <c r="UQT306" s="2"/>
      <c r="UQU306" s="2"/>
      <c r="UQV306" s="5"/>
      <c r="UQW306" s="5"/>
      <c r="UQX306" s="5"/>
      <c r="UQY306" s="5"/>
      <c r="UQZ306" s="5"/>
      <c r="URA306" s="223"/>
      <c r="URB306" s="2"/>
      <c r="URC306" s="2"/>
      <c r="URD306" s="5"/>
      <c r="URE306" s="5"/>
      <c r="URF306" s="5"/>
      <c r="URG306" s="5"/>
      <c r="URH306" s="5"/>
      <c r="URI306" s="223"/>
      <c r="URJ306" s="2"/>
      <c r="URK306" s="2"/>
      <c r="URL306" s="5"/>
      <c r="URM306" s="5"/>
      <c r="URN306" s="5"/>
      <c r="URO306" s="5"/>
      <c r="URP306" s="5"/>
      <c r="URQ306" s="223"/>
      <c r="URR306" s="2"/>
      <c r="URS306" s="2"/>
      <c r="URT306" s="5"/>
      <c r="URU306" s="5"/>
      <c r="URV306" s="5"/>
      <c r="URW306" s="5"/>
      <c r="URX306" s="5"/>
      <c r="URY306" s="223"/>
      <c r="URZ306" s="2"/>
      <c r="USA306" s="2"/>
      <c r="USB306" s="5"/>
      <c r="USC306" s="5"/>
      <c r="USD306" s="5"/>
      <c r="USE306" s="5"/>
      <c r="USF306" s="5"/>
      <c r="USG306" s="223"/>
      <c r="USH306" s="2"/>
      <c r="USI306" s="2"/>
      <c r="USJ306" s="5"/>
      <c r="USK306" s="5"/>
      <c r="USL306" s="5"/>
      <c r="USM306" s="5"/>
      <c r="USN306" s="5"/>
      <c r="USO306" s="223"/>
      <c r="USP306" s="2"/>
      <c r="USQ306" s="2"/>
      <c r="USR306" s="5"/>
      <c r="USS306" s="5"/>
      <c r="UST306" s="5"/>
      <c r="USU306" s="5"/>
      <c r="USV306" s="5"/>
      <c r="USW306" s="223"/>
      <c r="USX306" s="2"/>
      <c r="USY306" s="2"/>
      <c r="USZ306" s="5"/>
      <c r="UTA306" s="5"/>
      <c r="UTB306" s="5"/>
      <c r="UTC306" s="5"/>
      <c r="UTD306" s="5"/>
      <c r="UTE306" s="223"/>
      <c r="UTF306" s="2"/>
      <c r="UTG306" s="2"/>
      <c r="UTH306" s="5"/>
      <c r="UTI306" s="5"/>
      <c r="UTJ306" s="5"/>
      <c r="UTK306" s="5"/>
      <c r="UTL306" s="5"/>
      <c r="UTM306" s="223"/>
      <c r="UTN306" s="2"/>
      <c r="UTO306" s="2"/>
      <c r="UTP306" s="5"/>
      <c r="UTQ306" s="5"/>
      <c r="UTR306" s="5"/>
      <c r="UTS306" s="5"/>
      <c r="UTT306" s="5"/>
      <c r="UTU306" s="223"/>
      <c r="UTV306" s="2"/>
      <c r="UTW306" s="2"/>
      <c r="UTX306" s="5"/>
      <c r="UTY306" s="5"/>
      <c r="UTZ306" s="5"/>
      <c r="UUA306" s="5"/>
      <c r="UUB306" s="5"/>
      <c r="UUC306" s="223"/>
      <c r="UUD306" s="2"/>
      <c r="UUE306" s="2"/>
      <c r="UUF306" s="5"/>
      <c r="UUG306" s="5"/>
      <c r="UUH306" s="5"/>
      <c r="UUI306" s="5"/>
      <c r="UUJ306" s="5"/>
      <c r="UUK306" s="223"/>
      <c r="UUL306" s="2"/>
      <c r="UUM306" s="2"/>
      <c r="UUN306" s="5"/>
      <c r="UUO306" s="5"/>
      <c r="UUP306" s="5"/>
      <c r="UUQ306" s="5"/>
      <c r="UUR306" s="5"/>
      <c r="UUS306" s="223"/>
      <c r="UUT306" s="2"/>
      <c r="UUU306" s="2"/>
      <c r="UUV306" s="5"/>
      <c r="UUW306" s="5"/>
      <c r="UUX306" s="5"/>
      <c r="UUY306" s="5"/>
      <c r="UUZ306" s="5"/>
      <c r="UVA306" s="223"/>
      <c r="UVB306" s="2"/>
      <c r="UVC306" s="2"/>
      <c r="UVD306" s="5"/>
      <c r="UVE306" s="5"/>
      <c r="UVF306" s="5"/>
      <c r="UVG306" s="5"/>
      <c r="UVH306" s="5"/>
      <c r="UVI306" s="223"/>
      <c r="UVJ306" s="2"/>
      <c r="UVK306" s="2"/>
      <c r="UVL306" s="5"/>
      <c r="UVM306" s="5"/>
      <c r="UVN306" s="5"/>
      <c r="UVO306" s="5"/>
      <c r="UVP306" s="5"/>
      <c r="UVQ306" s="223"/>
      <c r="UVR306" s="2"/>
      <c r="UVS306" s="2"/>
      <c r="UVT306" s="5"/>
      <c r="UVU306" s="5"/>
      <c r="UVV306" s="5"/>
      <c r="UVW306" s="5"/>
      <c r="UVX306" s="5"/>
      <c r="UVY306" s="223"/>
      <c r="UVZ306" s="2"/>
      <c r="UWA306" s="2"/>
      <c r="UWB306" s="5"/>
      <c r="UWC306" s="5"/>
      <c r="UWD306" s="5"/>
      <c r="UWE306" s="5"/>
      <c r="UWF306" s="5"/>
      <c r="UWG306" s="223"/>
      <c r="UWH306" s="2"/>
      <c r="UWI306" s="2"/>
      <c r="UWJ306" s="5"/>
      <c r="UWK306" s="5"/>
      <c r="UWL306" s="5"/>
      <c r="UWM306" s="5"/>
      <c r="UWN306" s="5"/>
      <c r="UWO306" s="223"/>
      <c r="UWP306" s="2"/>
      <c r="UWQ306" s="2"/>
      <c r="UWR306" s="5"/>
      <c r="UWS306" s="5"/>
      <c r="UWT306" s="5"/>
      <c r="UWU306" s="5"/>
      <c r="UWV306" s="5"/>
      <c r="UWW306" s="223"/>
      <c r="UWX306" s="2"/>
      <c r="UWY306" s="2"/>
      <c r="UWZ306" s="5"/>
      <c r="UXA306" s="5"/>
      <c r="UXB306" s="5"/>
      <c r="UXC306" s="5"/>
      <c r="UXD306" s="5"/>
      <c r="UXE306" s="223"/>
      <c r="UXF306" s="2"/>
      <c r="UXG306" s="2"/>
      <c r="UXH306" s="5"/>
      <c r="UXI306" s="5"/>
      <c r="UXJ306" s="5"/>
      <c r="UXK306" s="5"/>
      <c r="UXL306" s="5"/>
      <c r="UXM306" s="223"/>
      <c r="UXN306" s="2"/>
      <c r="UXO306" s="2"/>
      <c r="UXP306" s="5"/>
      <c r="UXQ306" s="5"/>
      <c r="UXR306" s="5"/>
      <c r="UXS306" s="5"/>
      <c r="UXT306" s="5"/>
      <c r="UXU306" s="223"/>
      <c r="UXV306" s="2"/>
      <c r="UXW306" s="2"/>
      <c r="UXX306" s="5"/>
      <c r="UXY306" s="5"/>
      <c r="UXZ306" s="5"/>
      <c r="UYA306" s="5"/>
      <c r="UYB306" s="5"/>
      <c r="UYC306" s="223"/>
      <c r="UYD306" s="2"/>
      <c r="UYE306" s="2"/>
      <c r="UYF306" s="5"/>
      <c r="UYG306" s="5"/>
      <c r="UYH306" s="5"/>
      <c r="UYI306" s="5"/>
      <c r="UYJ306" s="5"/>
      <c r="UYK306" s="223"/>
      <c r="UYL306" s="2"/>
      <c r="UYM306" s="2"/>
      <c r="UYN306" s="5"/>
      <c r="UYO306" s="5"/>
      <c r="UYP306" s="5"/>
      <c r="UYQ306" s="5"/>
      <c r="UYR306" s="5"/>
      <c r="UYS306" s="223"/>
      <c r="UYT306" s="2"/>
      <c r="UYU306" s="2"/>
      <c r="UYV306" s="5"/>
      <c r="UYW306" s="5"/>
      <c r="UYX306" s="5"/>
      <c r="UYY306" s="5"/>
      <c r="UYZ306" s="5"/>
      <c r="UZA306" s="223"/>
      <c r="UZB306" s="2"/>
      <c r="UZC306" s="2"/>
      <c r="UZD306" s="5"/>
      <c r="UZE306" s="5"/>
      <c r="UZF306" s="5"/>
      <c r="UZG306" s="5"/>
      <c r="UZH306" s="5"/>
      <c r="UZI306" s="223"/>
      <c r="UZJ306" s="2"/>
      <c r="UZK306" s="2"/>
      <c r="UZL306" s="5"/>
      <c r="UZM306" s="5"/>
      <c r="UZN306" s="5"/>
      <c r="UZO306" s="5"/>
      <c r="UZP306" s="5"/>
      <c r="UZQ306" s="223"/>
      <c r="UZR306" s="2"/>
      <c r="UZS306" s="2"/>
      <c r="UZT306" s="5"/>
      <c r="UZU306" s="5"/>
      <c r="UZV306" s="5"/>
      <c r="UZW306" s="5"/>
      <c r="UZX306" s="5"/>
      <c r="UZY306" s="223"/>
      <c r="UZZ306" s="2"/>
      <c r="VAA306" s="2"/>
      <c r="VAB306" s="5"/>
      <c r="VAC306" s="5"/>
      <c r="VAD306" s="5"/>
      <c r="VAE306" s="5"/>
      <c r="VAF306" s="5"/>
      <c r="VAG306" s="223"/>
      <c r="VAH306" s="2"/>
      <c r="VAI306" s="2"/>
      <c r="VAJ306" s="5"/>
      <c r="VAK306" s="5"/>
      <c r="VAL306" s="5"/>
      <c r="VAM306" s="5"/>
      <c r="VAN306" s="5"/>
      <c r="VAO306" s="223"/>
      <c r="VAP306" s="2"/>
      <c r="VAQ306" s="2"/>
      <c r="VAR306" s="5"/>
      <c r="VAS306" s="5"/>
      <c r="VAT306" s="5"/>
      <c r="VAU306" s="5"/>
      <c r="VAV306" s="5"/>
      <c r="VAW306" s="223"/>
      <c r="VAX306" s="2"/>
      <c r="VAY306" s="2"/>
      <c r="VAZ306" s="5"/>
      <c r="VBA306" s="5"/>
      <c r="VBB306" s="5"/>
      <c r="VBC306" s="5"/>
      <c r="VBD306" s="5"/>
      <c r="VBE306" s="223"/>
      <c r="VBF306" s="2"/>
      <c r="VBG306" s="2"/>
      <c r="VBH306" s="5"/>
      <c r="VBI306" s="5"/>
      <c r="VBJ306" s="5"/>
      <c r="VBK306" s="5"/>
      <c r="VBL306" s="5"/>
      <c r="VBM306" s="223"/>
      <c r="VBN306" s="2"/>
      <c r="VBO306" s="2"/>
      <c r="VBP306" s="5"/>
      <c r="VBQ306" s="5"/>
      <c r="VBR306" s="5"/>
      <c r="VBS306" s="5"/>
      <c r="VBT306" s="5"/>
      <c r="VBU306" s="223"/>
      <c r="VBV306" s="2"/>
      <c r="VBW306" s="2"/>
      <c r="VBX306" s="5"/>
      <c r="VBY306" s="5"/>
      <c r="VBZ306" s="5"/>
      <c r="VCA306" s="5"/>
      <c r="VCB306" s="5"/>
      <c r="VCC306" s="223"/>
      <c r="VCD306" s="2"/>
      <c r="VCE306" s="2"/>
      <c r="VCF306" s="5"/>
      <c r="VCG306" s="5"/>
      <c r="VCH306" s="5"/>
      <c r="VCI306" s="5"/>
      <c r="VCJ306" s="5"/>
      <c r="VCK306" s="223"/>
      <c r="VCL306" s="2"/>
      <c r="VCM306" s="2"/>
      <c r="VCN306" s="5"/>
      <c r="VCO306" s="5"/>
      <c r="VCP306" s="5"/>
      <c r="VCQ306" s="5"/>
      <c r="VCR306" s="5"/>
      <c r="VCS306" s="223"/>
      <c r="VCT306" s="2"/>
      <c r="VCU306" s="2"/>
      <c r="VCV306" s="5"/>
      <c r="VCW306" s="5"/>
      <c r="VCX306" s="5"/>
      <c r="VCY306" s="5"/>
      <c r="VCZ306" s="5"/>
      <c r="VDA306" s="223"/>
      <c r="VDB306" s="2"/>
      <c r="VDC306" s="2"/>
      <c r="VDD306" s="5"/>
      <c r="VDE306" s="5"/>
      <c r="VDF306" s="5"/>
      <c r="VDG306" s="5"/>
      <c r="VDH306" s="5"/>
      <c r="VDI306" s="223"/>
      <c r="VDJ306" s="2"/>
      <c r="VDK306" s="2"/>
      <c r="VDL306" s="5"/>
      <c r="VDM306" s="5"/>
      <c r="VDN306" s="5"/>
      <c r="VDO306" s="5"/>
      <c r="VDP306" s="5"/>
      <c r="VDQ306" s="223"/>
      <c r="VDR306" s="2"/>
      <c r="VDS306" s="2"/>
      <c r="VDT306" s="5"/>
      <c r="VDU306" s="5"/>
      <c r="VDV306" s="5"/>
      <c r="VDW306" s="5"/>
      <c r="VDX306" s="5"/>
      <c r="VDY306" s="223"/>
      <c r="VDZ306" s="2"/>
      <c r="VEA306" s="2"/>
      <c r="VEB306" s="5"/>
      <c r="VEC306" s="5"/>
      <c r="VED306" s="5"/>
      <c r="VEE306" s="5"/>
      <c r="VEF306" s="5"/>
      <c r="VEG306" s="223"/>
      <c r="VEH306" s="2"/>
      <c r="VEI306" s="2"/>
      <c r="VEJ306" s="5"/>
      <c r="VEK306" s="5"/>
      <c r="VEL306" s="5"/>
      <c r="VEM306" s="5"/>
      <c r="VEN306" s="5"/>
      <c r="VEO306" s="223"/>
      <c r="VEP306" s="2"/>
      <c r="VEQ306" s="2"/>
      <c r="VER306" s="5"/>
      <c r="VES306" s="5"/>
      <c r="VET306" s="5"/>
      <c r="VEU306" s="5"/>
      <c r="VEV306" s="5"/>
      <c r="VEW306" s="223"/>
      <c r="VEX306" s="2"/>
      <c r="VEY306" s="2"/>
      <c r="VEZ306" s="5"/>
      <c r="VFA306" s="5"/>
      <c r="VFB306" s="5"/>
      <c r="VFC306" s="5"/>
      <c r="VFD306" s="5"/>
      <c r="VFE306" s="223"/>
      <c r="VFF306" s="2"/>
      <c r="VFG306" s="2"/>
      <c r="VFH306" s="5"/>
      <c r="VFI306" s="5"/>
      <c r="VFJ306" s="5"/>
      <c r="VFK306" s="5"/>
      <c r="VFL306" s="5"/>
      <c r="VFM306" s="223"/>
      <c r="VFN306" s="2"/>
      <c r="VFO306" s="2"/>
      <c r="VFP306" s="5"/>
      <c r="VFQ306" s="5"/>
      <c r="VFR306" s="5"/>
      <c r="VFS306" s="5"/>
      <c r="VFT306" s="5"/>
      <c r="VFU306" s="223"/>
      <c r="VFV306" s="2"/>
      <c r="VFW306" s="2"/>
      <c r="VFX306" s="5"/>
      <c r="VFY306" s="5"/>
      <c r="VFZ306" s="5"/>
      <c r="VGA306" s="5"/>
      <c r="VGB306" s="5"/>
      <c r="VGC306" s="223"/>
      <c r="VGD306" s="2"/>
      <c r="VGE306" s="2"/>
      <c r="VGF306" s="5"/>
      <c r="VGG306" s="5"/>
      <c r="VGH306" s="5"/>
      <c r="VGI306" s="5"/>
      <c r="VGJ306" s="5"/>
      <c r="VGK306" s="223"/>
      <c r="VGL306" s="2"/>
      <c r="VGM306" s="2"/>
      <c r="VGN306" s="5"/>
      <c r="VGO306" s="5"/>
      <c r="VGP306" s="5"/>
      <c r="VGQ306" s="5"/>
      <c r="VGR306" s="5"/>
      <c r="VGS306" s="223"/>
      <c r="VGT306" s="2"/>
      <c r="VGU306" s="2"/>
      <c r="VGV306" s="5"/>
      <c r="VGW306" s="5"/>
      <c r="VGX306" s="5"/>
      <c r="VGY306" s="5"/>
      <c r="VGZ306" s="5"/>
      <c r="VHA306" s="223"/>
      <c r="VHB306" s="2"/>
      <c r="VHC306" s="2"/>
      <c r="VHD306" s="5"/>
      <c r="VHE306" s="5"/>
      <c r="VHF306" s="5"/>
      <c r="VHG306" s="5"/>
      <c r="VHH306" s="5"/>
      <c r="VHI306" s="223"/>
      <c r="VHJ306" s="2"/>
      <c r="VHK306" s="2"/>
      <c r="VHL306" s="5"/>
      <c r="VHM306" s="5"/>
      <c r="VHN306" s="5"/>
      <c r="VHO306" s="5"/>
      <c r="VHP306" s="5"/>
      <c r="VHQ306" s="223"/>
      <c r="VHR306" s="2"/>
      <c r="VHS306" s="2"/>
      <c r="VHT306" s="5"/>
      <c r="VHU306" s="5"/>
      <c r="VHV306" s="5"/>
      <c r="VHW306" s="5"/>
      <c r="VHX306" s="5"/>
      <c r="VHY306" s="223"/>
      <c r="VHZ306" s="2"/>
      <c r="VIA306" s="2"/>
      <c r="VIB306" s="5"/>
      <c r="VIC306" s="5"/>
      <c r="VID306" s="5"/>
      <c r="VIE306" s="5"/>
      <c r="VIF306" s="5"/>
      <c r="VIG306" s="223"/>
      <c r="VIH306" s="2"/>
      <c r="VII306" s="2"/>
      <c r="VIJ306" s="5"/>
      <c r="VIK306" s="5"/>
      <c r="VIL306" s="5"/>
      <c r="VIM306" s="5"/>
      <c r="VIN306" s="5"/>
      <c r="VIO306" s="223"/>
      <c r="VIP306" s="2"/>
      <c r="VIQ306" s="2"/>
      <c r="VIR306" s="5"/>
      <c r="VIS306" s="5"/>
      <c r="VIT306" s="5"/>
      <c r="VIU306" s="5"/>
      <c r="VIV306" s="5"/>
      <c r="VIW306" s="223"/>
      <c r="VIX306" s="2"/>
      <c r="VIY306" s="2"/>
      <c r="VIZ306" s="5"/>
      <c r="VJA306" s="5"/>
      <c r="VJB306" s="5"/>
      <c r="VJC306" s="5"/>
      <c r="VJD306" s="5"/>
      <c r="VJE306" s="223"/>
      <c r="VJF306" s="2"/>
      <c r="VJG306" s="2"/>
      <c r="VJH306" s="5"/>
      <c r="VJI306" s="5"/>
      <c r="VJJ306" s="5"/>
      <c r="VJK306" s="5"/>
      <c r="VJL306" s="5"/>
      <c r="VJM306" s="223"/>
      <c r="VJN306" s="2"/>
      <c r="VJO306" s="2"/>
      <c r="VJP306" s="5"/>
      <c r="VJQ306" s="5"/>
      <c r="VJR306" s="5"/>
      <c r="VJS306" s="5"/>
      <c r="VJT306" s="5"/>
      <c r="VJU306" s="223"/>
      <c r="VJV306" s="2"/>
      <c r="VJW306" s="2"/>
      <c r="VJX306" s="5"/>
      <c r="VJY306" s="5"/>
      <c r="VJZ306" s="5"/>
      <c r="VKA306" s="5"/>
      <c r="VKB306" s="5"/>
      <c r="VKC306" s="223"/>
      <c r="VKD306" s="2"/>
      <c r="VKE306" s="2"/>
      <c r="VKF306" s="5"/>
      <c r="VKG306" s="5"/>
      <c r="VKH306" s="5"/>
      <c r="VKI306" s="5"/>
      <c r="VKJ306" s="5"/>
      <c r="VKK306" s="223"/>
      <c r="VKL306" s="2"/>
      <c r="VKM306" s="2"/>
      <c r="VKN306" s="5"/>
      <c r="VKO306" s="5"/>
      <c r="VKP306" s="5"/>
      <c r="VKQ306" s="5"/>
      <c r="VKR306" s="5"/>
      <c r="VKS306" s="223"/>
      <c r="VKT306" s="2"/>
      <c r="VKU306" s="2"/>
      <c r="VKV306" s="5"/>
      <c r="VKW306" s="5"/>
      <c r="VKX306" s="5"/>
      <c r="VKY306" s="5"/>
      <c r="VKZ306" s="5"/>
      <c r="VLA306" s="223"/>
      <c r="VLB306" s="2"/>
      <c r="VLC306" s="2"/>
      <c r="VLD306" s="5"/>
      <c r="VLE306" s="5"/>
      <c r="VLF306" s="5"/>
      <c r="VLG306" s="5"/>
      <c r="VLH306" s="5"/>
      <c r="VLI306" s="223"/>
      <c r="VLJ306" s="2"/>
      <c r="VLK306" s="2"/>
      <c r="VLL306" s="5"/>
      <c r="VLM306" s="5"/>
      <c r="VLN306" s="5"/>
      <c r="VLO306" s="5"/>
      <c r="VLP306" s="5"/>
      <c r="VLQ306" s="223"/>
      <c r="VLR306" s="2"/>
      <c r="VLS306" s="2"/>
      <c r="VLT306" s="5"/>
      <c r="VLU306" s="5"/>
      <c r="VLV306" s="5"/>
      <c r="VLW306" s="5"/>
      <c r="VLX306" s="5"/>
      <c r="VLY306" s="223"/>
      <c r="VLZ306" s="2"/>
      <c r="VMA306" s="2"/>
      <c r="VMB306" s="5"/>
      <c r="VMC306" s="5"/>
      <c r="VMD306" s="5"/>
      <c r="VME306" s="5"/>
      <c r="VMF306" s="5"/>
      <c r="VMG306" s="223"/>
      <c r="VMH306" s="2"/>
      <c r="VMI306" s="2"/>
      <c r="VMJ306" s="5"/>
      <c r="VMK306" s="5"/>
      <c r="VML306" s="5"/>
      <c r="VMM306" s="5"/>
      <c r="VMN306" s="5"/>
      <c r="VMO306" s="223"/>
      <c r="VMP306" s="2"/>
      <c r="VMQ306" s="2"/>
      <c r="VMR306" s="5"/>
      <c r="VMS306" s="5"/>
      <c r="VMT306" s="5"/>
      <c r="VMU306" s="5"/>
      <c r="VMV306" s="5"/>
      <c r="VMW306" s="223"/>
      <c r="VMX306" s="2"/>
      <c r="VMY306" s="2"/>
      <c r="VMZ306" s="5"/>
      <c r="VNA306" s="5"/>
      <c r="VNB306" s="5"/>
      <c r="VNC306" s="5"/>
      <c r="VND306" s="5"/>
      <c r="VNE306" s="223"/>
      <c r="VNF306" s="2"/>
      <c r="VNG306" s="2"/>
      <c r="VNH306" s="5"/>
      <c r="VNI306" s="5"/>
      <c r="VNJ306" s="5"/>
      <c r="VNK306" s="5"/>
      <c r="VNL306" s="5"/>
      <c r="VNM306" s="223"/>
      <c r="VNN306" s="2"/>
      <c r="VNO306" s="2"/>
      <c r="VNP306" s="5"/>
      <c r="VNQ306" s="5"/>
      <c r="VNR306" s="5"/>
      <c r="VNS306" s="5"/>
      <c r="VNT306" s="5"/>
      <c r="VNU306" s="223"/>
      <c r="VNV306" s="2"/>
      <c r="VNW306" s="2"/>
      <c r="VNX306" s="5"/>
      <c r="VNY306" s="5"/>
      <c r="VNZ306" s="5"/>
      <c r="VOA306" s="5"/>
      <c r="VOB306" s="5"/>
      <c r="VOC306" s="223"/>
      <c r="VOD306" s="2"/>
      <c r="VOE306" s="2"/>
      <c r="VOF306" s="5"/>
      <c r="VOG306" s="5"/>
      <c r="VOH306" s="5"/>
      <c r="VOI306" s="5"/>
      <c r="VOJ306" s="5"/>
      <c r="VOK306" s="223"/>
      <c r="VOL306" s="2"/>
      <c r="VOM306" s="2"/>
      <c r="VON306" s="5"/>
      <c r="VOO306" s="5"/>
      <c r="VOP306" s="5"/>
      <c r="VOQ306" s="5"/>
      <c r="VOR306" s="5"/>
      <c r="VOS306" s="223"/>
      <c r="VOT306" s="2"/>
      <c r="VOU306" s="2"/>
      <c r="VOV306" s="5"/>
      <c r="VOW306" s="5"/>
      <c r="VOX306" s="5"/>
      <c r="VOY306" s="5"/>
      <c r="VOZ306" s="5"/>
      <c r="VPA306" s="223"/>
      <c r="VPB306" s="2"/>
      <c r="VPC306" s="2"/>
      <c r="VPD306" s="5"/>
      <c r="VPE306" s="5"/>
      <c r="VPF306" s="5"/>
      <c r="VPG306" s="5"/>
      <c r="VPH306" s="5"/>
      <c r="VPI306" s="223"/>
      <c r="VPJ306" s="2"/>
      <c r="VPK306" s="2"/>
      <c r="VPL306" s="5"/>
      <c r="VPM306" s="5"/>
      <c r="VPN306" s="5"/>
      <c r="VPO306" s="5"/>
      <c r="VPP306" s="5"/>
      <c r="VPQ306" s="223"/>
      <c r="VPR306" s="2"/>
      <c r="VPS306" s="2"/>
      <c r="VPT306" s="5"/>
      <c r="VPU306" s="5"/>
      <c r="VPV306" s="5"/>
      <c r="VPW306" s="5"/>
      <c r="VPX306" s="5"/>
      <c r="VPY306" s="223"/>
      <c r="VPZ306" s="2"/>
      <c r="VQA306" s="2"/>
      <c r="VQB306" s="5"/>
      <c r="VQC306" s="5"/>
      <c r="VQD306" s="5"/>
      <c r="VQE306" s="5"/>
      <c r="VQF306" s="5"/>
      <c r="VQG306" s="223"/>
      <c r="VQH306" s="2"/>
      <c r="VQI306" s="2"/>
      <c r="VQJ306" s="5"/>
      <c r="VQK306" s="5"/>
      <c r="VQL306" s="5"/>
      <c r="VQM306" s="5"/>
      <c r="VQN306" s="5"/>
      <c r="VQO306" s="223"/>
      <c r="VQP306" s="2"/>
      <c r="VQQ306" s="2"/>
      <c r="VQR306" s="5"/>
      <c r="VQS306" s="5"/>
      <c r="VQT306" s="5"/>
      <c r="VQU306" s="5"/>
      <c r="VQV306" s="5"/>
      <c r="VQW306" s="223"/>
      <c r="VQX306" s="2"/>
      <c r="VQY306" s="2"/>
      <c r="VQZ306" s="5"/>
      <c r="VRA306" s="5"/>
      <c r="VRB306" s="5"/>
      <c r="VRC306" s="5"/>
      <c r="VRD306" s="5"/>
      <c r="VRE306" s="223"/>
      <c r="VRF306" s="2"/>
      <c r="VRG306" s="2"/>
      <c r="VRH306" s="5"/>
      <c r="VRI306" s="5"/>
      <c r="VRJ306" s="5"/>
      <c r="VRK306" s="5"/>
      <c r="VRL306" s="5"/>
      <c r="VRM306" s="223"/>
      <c r="VRN306" s="2"/>
      <c r="VRO306" s="2"/>
      <c r="VRP306" s="5"/>
      <c r="VRQ306" s="5"/>
      <c r="VRR306" s="5"/>
      <c r="VRS306" s="5"/>
      <c r="VRT306" s="5"/>
      <c r="VRU306" s="223"/>
      <c r="VRV306" s="2"/>
      <c r="VRW306" s="2"/>
      <c r="VRX306" s="5"/>
      <c r="VRY306" s="5"/>
      <c r="VRZ306" s="5"/>
      <c r="VSA306" s="5"/>
      <c r="VSB306" s="5"/>
      <c r="VSC306" s="223"/>
      <c r="VSD306" s="2"/>
      <c r="VSE306" s="2"/>
      <c r="VSF306" s="5"/>
      <c r="VSG306" s="5"/>
      <c r="VSH306" s="5"/>
      <c r="VSI306" s="5"/>
      <c r="VSJ306" s="5"/>
      <c r="VSK306" s="223"/>
      <c r="VSL306" s="2"/>
      <c r="VSM306" s="2"/>
      <c r="VSN306" s="5"/>
      <c r="VSO306" s="5"/>
      <c r="VSP306" s="5"/>
      <c r="VSQ306" s="5"/>
      <c r="VSR306" s="5"/>
      <c r="VSS306" s="223"/>
      <c r="VST306" s="2"/>
      <c r="VSU306" s="2"/>
      <c r="VSV306" s="5"/>
      <c r="VSW306" s="5"/>
      <c r="VSX306" s="5"/>
      <c r="VSY306" s="5"/>
      <c r="VSZ306" s="5"/>
      <c r="VTA306" s="223"/>
      <c r="VTB306" s="2"/>
      <c r="VTC306" s="2"/>
      <c r="VTD306" s="5"/>
      <c r="VTE306" s="5"/>
      <c r="VTF306" s="5"/>
      <c r="VTG306" s="5"/>
      <c r="VTH306" s="5"/>
      <c r="VTI306" s="223"/>
      <c r="VTJ306" s="2"/>
      <c r="VTK306" s="2"/>
      <c r="VTL306" s="5"/>
      <c r="VTM306" s="5"/>
      <c r="VTN306" s="5"/>
      <c r="VTO306" s="5"/>
      <c r="VTP306" s="5"/>
      <c r="VTQ306" s="223"/>
      <c r="VTR306" s="2"/>
      <c r="VTS306" s="2"/>
      <c r="VTT306" s="5"/>
      <c r="VTU306" s="5"/>
      <c r="VTV306" s="5"/>
      <c r="VTW306" s="5"/>
      <c r="VTX306" s="5"/>
      <c r="VTY306" s="223"/>
      <c r="VTZ306" s="2"/>
      <c r="VUA306" s="2"/>
      <c r="VUB306" s="5"/>
      <c r="VUC306" s="5"/>
      <c r="VUD306" s="5"/>
      <c r="VUE306" s="5"/>
      <c r="VUF306" s="5"/>
      <c r="VUG306" s="223"/>
      <c r="VUH306" s="2"/>
      <c r="VUI306" s="2"/>
      <c r="VUJ306" s="5"/>
      <c r="VUK306" s="5"/>
      <c r="VUL306" s="5"/>
      <c r="VUM306" s="5"/>
      <c r="VUN306" s="5"/>
      <c r="VUO306" s="223"/>
      <c r="VUP306" s="2"/>
      <c r="VUQ306" s="2"/>
      <c r="VUR306" s="5"/>
      <c r="VUS306" s="5"/>
      <c r="VUT306" s="5"/>
      <c r="VUU306" s="5"/>
      <c r="VUV306" s="5"/>
      <c r="VUW306" s="223"/>
      <c r="VUX306" s="2"/>
      <c r="VUY306" s="2"/>
      <c r="VUZ306" s="5"/>
      <c r="VVA306" s="5"/>
      <c r="VVB306" s="5"/>
      <c r="VVC306" s="5"/>
      <c r="VVD306" s="5"/>
      <c r="VVE306" s="223"/>
      <c r="VVF306" s="2"/>
      <c r="VVG306" s="2"/>
      <c r="VVH306" s="5"/>
      <c r="VVI306" s="5"/>
      <c r="VVJ306" s="5"/>
      <c r="VVK306" s="5"/>
      <c r="VVL306" s="5"/>
      <c r="VVM306" s="223"/>
      <c r="VVN306" s="2"/>
      <c r="VVO306" s="2"/>
      <c r="VVP306" s="5"/>
      <c r="VVQ306" s="5"/>
      <c r="VVR306" s="5"/>
      <c r="VVS306" s="5"/>
      <c r="VVT306" s="5"/>
      <c r="VVU306" s="223"/>
      <c r="VVV306" s="2"/>
      <c r="VVW306" s="2"/>
      <c r="VVX306" s="5"/>
      <c r="VVY306" s="5"/>
      <c r="VVZ306" s="5"/>
      <c r="VWA306" s="5"/>
      <c r="VWB306" s="5"/>
      <c r="VWC306" s="223"/>
      <c r="VWD306" s="2"/>
      <c r="VWE306" s="2"/>
      <c r="VWF306" s="5"/>
      <c r="VWG306" s="5"/>
      <c r="VWH306" s="5"/>
      <c r="VWI306" s="5"/>
      <c r="VWJ306" s="5"/>
      <c r="VWK306" s="223"/>
      <c r="VWL306" s="2"/>
      <c r="VWM306" s="2"/>
      <c r="VWN306" s="5"/>
      <c r="VWO306" s="5"/>
      <c r="VWP306" s="5"/>
      <c r="VWQ306" s="5"/>
      <c r="VWR306" s="5"/>
      <c r="VWS306" s="223"/>
      <c r="VWT306" s="2"/>
      <c r="VWU306" s="2"/>
      <c r="VWV306" s="5"/>
      <c r="VWW306" s="5"/>
      <c r="VWX306" s="5"/>
      <c r="VWY306" s="5"/>
      <c r="VWZ306" s="5"/>
      <c r="VXA306" s="223"/>
      <c r="VXB306" s="2"/>
      <c r="VXC306" s="2"/>
      <c r="VXD306" s="5"/>
      <c r="VXE306" s="5"/>
      <c r="VXF306" s="5"/>
      <c r="VXG306" s="5"/>
      <c r="VXH306" s="5"/>
      <c r="VXI306" s="223"/>
      <c r="VXJ306" s="2"/>
      <c r="VXK306" s="2"/>
      <c r="VXL306" s="5"/>
      <c r="VXM306" s="5"/>
      <c r="VXN306" s="5"/>
      <c r="VXO306" s="5"/>
      <c r="VXP306" s="5"/>
      <c r="VXQ306" s="223"/>
      <c r="VXR306" s="2"/>
      <c r="VXS306" s="2"/>
      <c r="VXT306" s="5"/>
      <c r="VXU306" s="5"/>
      <c r="VXV306" s="5"/>
      <c r="VXW306" s="5"/>
      <c r="VXX306" s="5"/>
      <c r="VXY306" s="223"/>
      <c r="VXZ306" s="2"/>
      <c r="VYA306" s="2"/>
      <c r="VYB306" s="5"/>
      <c r="VYC306" s="5"/>
      <c r="VYD306" s="5"/>
      <c r="VYE306" s="5"/>
      <c r="VYF306" s="5"/>
      <c r="VYG306" s="223"/>
      <c r="VYH306" s="2"/>
      <c r="VYI306" s="2"/>
      <c r="VYJ306" s="5"/>
      <c r="VYK306" s="5"/>
      <c r="VYL306" s="5"/>
      <c r="VYM306" s="5"/>
      <c r="VYN306" s="5"/>
      <c r="VYO306" s="223"/>
      <c r="VYP306" s="2"/>
      <c r="VYQ306" s="2"/>
      <c r="VYR306" s="5"/>
      <c r="VYS306" s="5"/>
      <c r="VYT306" s="5"/>
      <c r="VYU306" s="5"/>
      <c r="VYV306" s="5"/>
      <c r="VYW306" s="223"/>
      <c r="VYX306" s="2"/>
      <c r="VYY306" s="2"/>
      <c r="VYZ306" s="5"/>
      <c r="VZA306" s="5"/>
      <c r="VZB306" s="5"/>
      <c r="VZC306" s="5"/>
      <c r="VZD306" s="5"/>
      <c r="VZE306" s="223"/>
      <c r="VZF306" s="2"/>
      <c r="VZG306" s="2"/>
      <c r="VZH306" s="5"/>
      <c r="VZI306" s="5"/>
      <c r="VZJ306" s="5"/>
      <c r="VZK306" s="5"/>
      <c r="VZL306" s="5"/>
      <c r="VZM306" s="223"/>
      <c r="VZN306" s="2"/>
      <c r="VZO306" s="2"/>
      <c r="VZP306" s="5"/>
      <c r="VZQ306" s="5"/>
      <c r="VZR306" s="5"/>
      <c r="VZS306" s="5"/>
      <c r="VZT306" s="5"/>
      <c r="VZU306" s="223"/>
      <c r="VZV306" s="2"/>
      <c r="VZW306" s="2"/>
      <c r="VZX306" s="5"/>
      <c r="VZY306" s="5"/>
      <c r="VZZ306" s="5"/>
      <c r="WAA306" s="5"/>
      <c r="WAB306" s="5"/>
      <c r="WAC306" s="223"/>
      <c r="WAD306" s="2"/>
      <c r="WAE306" s="2"/>
      <c r="WAF306" s="5"/>
      <c r="WAG306" s="5"/>
      <c r="WAH306" s="5"/>
      <c r="WAI306" s="5"/>
      <c r="WAJ306" s="5"/>
      <c r="WAK306" s="223"/>
      <c r="WAL306" s="2"/>
      <c r="WAM306" s="2"/>
      <c r="WAN306" s="5"/>
      <c r="WAO306" s="5"/>
      <c r="WAP306" s="5"/>
      <c r="WAQ306" s="5"/>
      <c r="WAR306" s="5"/>
      <c r="WAS306" s="223"/>
      <c r="WAT306" s="2"/>
      <c r="WAU306" s="2"/>
      <c r="WAV306" s="5"/>
      <c r="WAW306" s="5"/>
      <c r="WAX306" s="5"/>
      <c r="WAY306" s="5"/>
      <c r="WAZ306" s="5"/>
      <c r="WBA306" s="223"/>
      <c r="WBB306" s="2"/>
      <c r="WBC306" s="2"/>
      <c r="WBD306" s="5"/>
      <c r="WBE306" s="5"/>
      <c r="WBF306" s="5"/>
      <c r="WBG306" s="5"/>
      <c r="WBH306" s="5"/>
      <c r="WBI306" s="223"/>
      <c r="WBJ306" s="2"/>
      <c r="WBK306" s="2"/>
      <c r="WBL306" s="5"/>
      <c r="WBM306" s="5"/>
      <c r="WBN306" s="5"/>
      <c r="WBO306" s="5"/>
      <c r="WBP306" s="5"/>
      <c r="WBQ306" s="223"/>
      <c r="WBR306" s="2"/>
      <c r="WBS306" s="2"/>
      <c r="WBT306" s="5"/>
      <c r="WBU306" s="5"/>
      <c r="WBV306" s="5"/>
      <c r="WBW306" s="5"/>
      <c r="WBX306" s="5"/>
      <c r="WBY306" s="223"/>
      <c r="WBZ306" s="2"/>
      <c r="WCA306" s="2"/>
      <c r="WCB306" s="5"/>
      <c r="WCC306" s="5"/>
      <c r="WCD306" s="5"/>
      <c r="WCE306" s="5"/>
      <c r="WCF306" s="5"/>
      <c r="WCG306" s="223"/>
      <c r="WCH306" s="2"/>
      <c r="WCI306" s="2"/>
      <c r="WCJ306" s="5"/>
      <c r="WCK306" s="5"/>
      <c r="WCL306" s="5"/>
      <c r="WCM306" s="5"/>
      <c r="WCN306" s="5"/>
      <c r="WCO306" s="223"/>
      <c r="WCP306" s="2"/>
      <c r="WCQ306" s="2"/>
      <c r="WCR306" s="5"/>
      <c r="WCS306" s="5"/>
      <c r="WCT306" s="5"/>
      <c r="WCU306" s="5"/>
      <c r="WCV306" s="5"/>
      <c r="WCW306" s="223"/>
      <c r="WCX306" s="2"/>
      <c r="WCY306" s="2"/>
      <c r="WCZ306" s="5"/>
      <c r="WDA306" s="5"/>
      <c r="WDB306" s="5"/>
      <c r="WDC306" s="5"/>
      <c r="WDD306" s="5"/>
      <c r="WDE306" s="223"/>
      <c r="WDF306" s="2"/>
      <c r="WDG306" s="2"/>
      <c r="WDH306" s="5"/>
      <c r="WDI306" s="5"/>
      <c r="WDJ306" s="5"/>
      <c r="WDK306" s="5"/>
      <c r="WDL306" s="5"/>
      <c r="WDM306" s="223"/>
      <c r="WDN306" s="2"/>
      <c r="WDO306" s="2"/>
      <c r="WDP306" s="5"/>
      <c r="WDQ306" s="5"/>
      <c r="WDR306" s="5"/>
      <c r="WDS306" s="5"/>
      <c r="WDT306" s="5"/>
      <c r="WDU306" s="223"/>
      <c r="WDV306" s="2"/>
      <c r="WDW306" s="2"/>
      <c r="WDX306" s="5"/>
      <c r="WDY306" s="5"/>
      <c r="WDZ306" s="5"/>
      <c r="WEA306" s="5"/>
      <c r="WEB306" s="5"/>
      <c r="WEC306" s="223"/>
      <c r="WED306" s="2"/>
      <c r="WEE306" s="2"/>
      <c r="WEF306" s="5"/>
      <c r="WEG306" s="5"/>
      <c r="WEH306" s="5"/>
      <c r="WEI306" s="5"/>
      <c r="WEJ306" s="5"/>
      <c r="WEK306" s="223"/>
      <c r="WEL306" s="2"/>
      <c r="WEM306" s="2"/>
      <c r="WEN306" s="5"/>
      <c r="WEO306" s="5"/>
      <c r="WEP306" s="5"/>
      <c r="WEQ306" s="5"/>
      <c r="WER306" s="5"/>
      <c r="WES306" s="223"/>
      <c r="WET306" s="2"/>
      <c r="WEU306" s="2"/>
      <c r="WEV306" s="5"/>
      <c r="WEW306" s="5"/>
      <c r="WEX306" s="5"/>
      <c r="WEY306" s="5"/>
      <c r="WEZ306" s="5"/>
      <c r="WFA306" s="223"/>
      <c r="WFB306" s="2"/>
      <c r="WFC306" s="2"/>
      <c r="WFD306" s="5"/>
      <c r="WFE306" s="5"/>
      <c r="WFF306" s="5"/>
      <c r="WFG306" s="5"/>
      <c r="WFH306" s="5"/>
      <c r="WFI306" s="223"/>
      <c r="WFJ306" s="2"/>
      <c r="WFK306" s="2"/>
      <c r="WFL306" s="5"/>
      <c r="WFM306" s="5"/>
      <c r="WFN306" s="5"/>
      <c r="WFO306" s="5"/>
      <c r="WFP306" s="5"/>
      <c r="WFQ306" s="223"/>
      <c r="WFR306" s="2"/>
      <c r="WFS306" s="2"/>
      <c r="WFT306" s="5"/>
      <c r="WFU306" s="5"/>
      <c r="WFV306" s="5"/>
      <c r="WFW306" s="5"/>
      <c r="WFX306" s="5"/>
      <c r="WFY306" s="223"/>
      <c r="WFZ306" s="2"/>
      <c r="WGA306" s="2"/>
      <c r="WGB306" s="5"/>
      <c r="WGC306" s="5"/>
      <c r="WGD306" s="5"/>
      <c r="WGE306" s="5"/>
      <c r="WGF306" s="5"/>
      <c r="WGG306" s="223"/>
      <c r="WGH306" s="2"/>
      <c r="WGI306" s="2"/>
      <c r="WGJ306" s="5"/>
      <c r="WGK306" s="5"/>
      <c r="WGL306" s="5"/>
      <c r="WGM306" s="5"/>
      <c r="WGN306" s="5"/>
      <c r="WGO306" s="223"/>
      <c r="WGP306" s="2"/>
      <c r="WGQ306" s="2"/>
      <c r="WGR306" s="5"/>
      <c r="WGS306" s="5"/>
      <c r="WGT306" s="5"/>
      <c r="WGU306" s="5"/>
      <c r="WGV306" s="5"/>
      <c r="WGW306" s="223"/>
      <c r="WGX306" s="2"/>
      <c r="WGY306" s="2"/>
      <c r="WGZ306" s="5"/>
      <c r="WHA306" s="5"/>
      <c r="WHB306" s="5"/>
      <c r="WHC306" s="5"/>
      <c r="WHD306" s="5"/>
      <c r="WHE306" s="223"/>
      <c r="WHF306" s="2"/>
      <c r="WHG306" s="2"/>
      <c r="WHH306" s="5"/>
      <c r="WHI306" s="5"/>
      <c r="WHJ306" s="5"/>
      <c r="WHK306" s="5"/>
      <c r="WHL306" s="5"/>
      <c r="WHM306" s="223"/>
      <c r="WHN306" s="2"/>
      <c r="WHO306" s="2"/>
      <c r="WHP306" s="5"/>
      <c r="WHQ306" s="5"/>
      <c r="WHR306" s="5"/>
      <c r="WHS306" s="5"/>
      <c r="WHT306" s="5"/>
      <c r="WHU306" s="223"/>
      <c r="WHV306" s="2"/>
      <c r="WHW306" s="2"/>
      <c r="WHX306" s="5"/>
      <c r="WHY306" s="5"/>
      <c r="WHZ306" s="5"/>
      <c r="WIA306" s="5"/>
      <c r="WIB306" s="5"/>
      <c r="WIC306" s="223"/>
      <c r="WID306" s="2"/>
      <c r="WIE306" s="2"/>
      <c r="WIF306" s="5"/>
      <c r="WIG306" s="5"/>
      <c r="WIH306" s="5"/>
      <c r="WII306" s="5"/>
      <c r="WIJ306" s="5"/>
      <c r="WIK306" s="223"/>
      <c r="WIL306" s="2"/>
      <c r="WIM306" s="2"/>
      <c r="WIN306" s="5"/>
      <c r="WIO306" s="5"/>
      <c r="WIP306" s="5"/>
      <c r="WIQ306" s="5"/>
      <c r="WIR306" s="5"/>
      <c r="WIS306" s="223"/>
      <c r="WIT306" s="2"/>
      <c r="WIU306" s="2"/>
      <c r="WIV306" s="5"/>
      <c r="WIW306" s="5"/>
      <c r="WIX306" s="5"/>
      <c r="WIY306" s="5"/>
      <c r="WIZ306" s="5"/>
      <c r="WJA306" s="223"/>
      <c r="WJB306" s="2"/>
      <c r="WJC306" s="2"/>
      <c r="WJD306" s="5"/>
      <c r="WJE306" s="5"/>
      <c r="WJF306" s="5"/>
      <c r="WJG306" s="5"/>
      <c r="WJH306" s="5"/>
      <c r="WJI306" s="223"/>
      <c r="WJJ306" s="2"/>
      <c r="WJK306" s="2"/>
      <c r="WJL306" s="5"/>
      <c r="WJM306" s="5"/>
      <c r="WJN306" s="5"/>
      <c r="WJO306" s="5"/>
      <c r="WJP306" s="5"/>
      <c r="WJQ306" s="223"/>
      <c r="WJR306" s="2"/>
      <c r="WJS306" s="2"/>
      <c r="WJT306" s="5"/>
      <c r="WJU306" s="5"/>
      <c r="WJV306" s="5"/>
      <c r="WJW306" s="5"/>
      <c r="WJX306" s="5"/>
      <c r="WJY306" s="223"/>
      <c r="WJZ306" s="2"/>
      <c r="WKA306" s="2"/>
      <c r="WKB306" s="5"/>
      <c r="WKC306" s="5"/>
      <c r="WKD306" s="5"/>
      <c r="WKE306" s="5"/>
      <c r="WKF306" s="5"/>
      <c r="WKG306" s="223"/>
      <c r="WKH306" s="2"/>
      <c r="WKI306" s="2"/>
      <c r="WKJ306" s="5"/>
      <c r="WKK306" s="5"/>
      <c r="WKL306" s="5"/>
      <c r="WKM306" s="5"/>
      <c r="WKN306" s="5"/>
      <c r="WKO306" s="223"/>
      <c r="WKP306" s="2"/>
      <c r="WKQ306" s="2"/>
      <c r="WKR306" s="5"/>
      <c r="WKS306" s="5"/>
      <c r="WKT306" s="5"/>
      <c r="WKU306" s="5"/>
      <c r="WKV306" s="5"/>
      <c r="WKW306" s="223"/>
      <c r="WKX306" s="2"/>
      <c r="WKY306" s="2"/>
      <c r="WKZ306" s="5"/>
      <c r="WLA306" s="5"/>
      <c r="WLB306" s="5"/>
      <c r="WLC306" s="5"/>
      <c r="WLD306" s="5"/>
      <c r="WLE306" s="223"/>
      <c r="WLF306" s="2"/>
      <c r="WLG306" s="2"/>
      <c r="WLH306" s="5"/>
      <c r="WLI306" s="5"/>
      <c r="WLJ306" s="5"/>
      <c r="WLK306" s="5"/>
      <c r="WLL306" s="5"/>
      <c r="WLM306" s="223"/>
      <c r="WLN306" s="2"/>
      <c r="WLO306" s="2"/>
      <c r="WLP306" s="5"/>
      <c r="WLQ306" s="5"/>
      <c r="WLR306" s="5"/>
      <c r="WLS306" s="5"/>
      <c r="WLT306" s="5"/>
      <c r="WLU306" s="223"/>
      <c r="WLV306" s="2"/>
      <c r="WLW306" s="2"/>
      <c r="WLX306" s="5"/>
      <c r="WLY306" s="5"/>
      <c r="WLZ306" s="5"/>
      <c r="WMA306" s="5"/>
      <c r="WMB306" s="5"/>
      <c r="WMC306" s="223"/>
      <c r="WMD306" s="2"/>
      <c r="WME306" s="2"/>
      <c r="WMF306" s="5"/>
      <c r="WMG306" s="5"/>
      <c r="WMH306" s="5"/>
      <c r="WMI306" s="5"/>
      <c r="WMJ306" s="5"/>
      <c r="WMK306" s="223"/>
      <c r="WML306" s="2"/>
      <c r="WMM306" s="2"/>
      <c r="WMN306" s="5"/>
      <c r="WMO306" s="5"/>
      <c r="WMP306" s="5"/>
      <c r="WMQ306" s="5"/>
      <c r="WMR306" s="5"/>
      <c r="WMS306" s="223"/>
      <c r="WMT306" s="2"/>
      <c r="WMU306" s="2"/>
      <c r="WMV306" s="5"/>
      <c r="WMW306" s="5"/>
      <c r="WMX306" s="5"/>
      <c r="WMY306" s="5"/>
      <c r="WMZ306" s="5"/>
      <c r="WNA306" s="223"/>
      <c r="WNB306" s="2"/>
      <c r="WNC306" s="2"/>
      <c r="WND306" s="5"/>
      <c r="WNE306" s="5"/>
      <c r="WNF306" s="5"/>
      <c r="WNG306" s="5"/>
      <c r="WNH306" s="5"/>
      <c r="WNI306" s="223"/>
      <c r="WNJ306" s="2"/>
      <c r="WNK306" s="2"/>
      <c r="WNL306" s="5"/>
      <c r="WNM306" s="5"/>
      <c r="WNN306" s="5"/>
      <c r="WNO306" s="5"/>
      <c r="WNP306" s="5"/>
      <c r="WNQ306" s="223"/>
      <c r="WNR306" s="2"/>
      <c r="WNS306" s="2"/>
      <c r="WNT306" s="5"/>
      <c r="WNU306" s="5"/>
      <c r="WNV306" s="5"/>
      <c r="WNW306" s="5"/>
      <c r="WNX306" s="5"/>
      <c r="WNY306" s="223"/>
      <c r="WNZ306" s="2"/>
      <c r="WOA306" s="2"/>
      <c r="WOB306" s="5"/>
      <c r="WOC306" s="5"/>
      <c r="WOD306" s="5"/>
      <c r="WOE306" s="5"/>
      <c r="WOF306" s="5"/>
      <c r="WOG306" s="223"/>
      <c r="WOH306" s="2"/>
      <c r="WOI306" s="2"/>
      <c r="WOJ306" s="5"/>
      <c r="WOK306" s="5"/>
      <c r="WOL306" s="5"/>
      <c r="WOM306" s="5"/>
      <c r="WON306" s="5"/>
      <c r="WOO306" s="223"/>
      <c r="WOP306" s="2"/>
      <c r="WOQ306" s="2"/>
      <c r="WOR306" s="5"/>
      <c r="WOS306" s="5"/>
      <c r="WOT306" s="5"/>
      <c r="WOU306" s="5"/>
      <c r="WOV306" s="5"/>
      <c r="WOW306" s="223"/>
      <c r="WOX306" s="2"/>
      <c r="WOY306" s="2"/>
      <c r="WOZ306" s="5"/>
      <c r="WPA306" s="5"/>
      <c r="WPB306" s="5"/>
      <c r="WPC306" s="5"/>
      <c r="WPD306" s="5"/>
      <c r="WPE306" s="223"/>
      <c r="WPF306" s="2"/>
      <c r="WPG306" s="2"/>
      <c r="WPH306" s="5"/>
      <c r="WPI306" s="5"/>
      <c r="WPJ306" s="5"/>
      <c r="WPK306" s="5"/>
      <c r="WPL306" s="5"/>
      <c r="WPM306" s="223"/>
      <c r="WPN306" s="2"/>
      <c r="WPO306" s="2"/>
      <c r="WPP306" s="5"/>
      <c r="WPQ306" s="5"/>
      <c r="WPR306" s="5"/>
      <c r="WPS306" s="5"/>
      <c r="WPT306" s="5"/>
      <c r="WPU306" s="223"/>
      <c r="WPV306" s="2"/>
      <c r="WPW306" s="2"/>
      <c r="WPX306" s="5"/>
      <c r="WPY306" s="5"/>
      <c r="WPZ306" s="5"/>
      <c r="WQA306" s="5"/>
      <c r="WQB306" s="5"/>
      <c r="WQC306" s="223"/>
      <c r="WQD306" s="2"/>
      <c r="WQE306" s="2"/>
      <c r="WQF306" s="5"/>
      <c r="WQG306" s="5"/>
      <c r="WQH306" s="5"/>
      <c r="WQI306" s="5"/>
      <c r="WQJ306" s="5"/>
      <c r="WQK306" s="223"/>
      <c r="WQL306" s="2"/>
      <c r="WQM306" s="2"/>
      <c r="WQN306" s="5"/>
      <c r="WQO306" s="5"/>
      <c r="WQP306" s="5"/>
      <c r="WQQ306" s="5"/>
      <c r="WQR306" s="5"/>
      <c r="WQS306" s="223"/>
      <c r="WQT306" s="2"/>
      <c r="WQU306" s="2"/>
      <c r="WQV306" s="5"/>
      <c r="WQW306" s="5"/>
      <c r="WQX306" s="5"/>
      <c r="WQY306" s="5"/>
      <c r="WQZ306" s="5"/>
      <c r="WRA306" s="223"/>
      <c r="WRB306" s="2"/>
      <c r="WRC306" s="2"/>
      <c r="WRD306" s="5"/>
      <c r="WRE306" s="5"/>
      <c r="WRF306" s="5"/>
      <c r="WRG306" s="5"/>
      <c r="WRH306" s="5"/>
      <c r="WRI306" s="223"/>
      <c r="WRJ306" s="2"/>
      <c r="WRK306" s="2"/>
      <c r="WRL306" s="5"/>
      <c r="WRM306" s="5"/>
      <c r="WRN306" s="5"/>
      <c r="WRO306" s="5"/>
      <c r="WRP306" s="5"/>
      <c r="WRQ306" s="223"/>
      <c r="WRR306" s="2"/>
      <c r="WRS306" s="2"/>
      <c r="WRT306" s="5"/>
      <c r="WRU306" s="5"/>
      <c r="WRV306" s="5"/>
      <c r="WRW306" s="5"/>
      <c r="WRX306" s="5"/>
      <c r="WRY306" s="223"/>
      <c r="WRZ306" s="2"/>
      <c r="WSA306" s="2"/>
      <c r="WSB306" s="5"/>
      <c r="WSC306" s="5"/>
      <c r="WSD306" s="5"/>
      <c r="WSE306" s="5"/>
      <c r="WSF306" s="5"/>
      <c r="WSG306" s="223"/>
      <c r="WSH306" s="2"/>
      <c r="WSI306" s="2"/>
      <c r="WSJ306" s="5"/>
      <c r="WSK306" s="5"/>
      <c r="WSL306" s="5"/>
      <c r="WSM306" s="5"/>
      <c r="WSN306" s="5"/>
      <c r="WSO306" s="223"/>
      <c r="WSP306" s="2"/>
      <c r="WSQ306" s="2"/>
      <c r="WSR306" s="5"/>
      <c r="WSS306" s="5"/>
      <c r="WST306" s="5"/>
      <c r="WSU306" s="5"/>
      <c r="WSV306" s="5"/>
      <c r="WSW306" s="223"/>
      <c r="WSX306" s="2"/>
      <c r="WSY306" s="2"/>
      <c r="WSZ306" s="5"/>
      <c r="WTA306" s="5"/>
      <c r="WTB306" s="5"/>
      <c r="WTC306" s="5"/>
      <c r="WTD306" s="5"/>
      <c r="WTE306" s="223"/>
      <c r="WTF306" s="2"/>
      <c r="WTG306" s="2"/>
      <c r="WTH306" s="5"/>
      <c r="WTI306" s="5"/>
      <c r="WTJ306" s="5"/>
      <c r="WTK306" s="5"/>
      <c r="WTL306" s="5"/>
      <c r="WTM306" s="223"/>
      <c r="WTN306" s="2"/>
      <c r="WTO306" s="2"/>
      <c r="WTP306" s="5"/>
      <c r="WTQ306" s="5"/>
      <c r="WTR306" s="5"/>
      <c r="WTS306" s="5"/>
      <c r="WTT306" s="5"/>
      <c r="WTU306" s="223"/>
      <c r="WTV306" s="2"/>
      <c r="WTW306" s="2"/>
      <c r="WTX306" s="5"/>
      <c r="WTY306" s="5"/>
      <c r="WTZ306" s="5"/>
      <c r="WUA306" s="5"/>
      <c r="WUB306" s="5"/>
      <c r="WUC306" s="223"/>
      <c r="WUD306" s="2"/>
      <c r="WUE306" s="2"/>
      <c r="WUF306" s="5"/>
      <c r="WUG306" s="5"/>
      <c r="WUH306" s="5"/>
      <c r="WUI306" s="5"/>
      <c r="WUJ306" s="5"/>
      <c r="WUK306" s="223"/>
      <c r="WUL306" s="2"/>
      <c r="WUM306" s="2"/>
      <c r="WUN306" s="5"/>
      <c r="WUO306" s="5"/>
      <c r="WUP306" s="5"/>
      <c r="WUQ306" s="5"/>
      <c r="WUR306" s="5"/>
      <c r="WUS306" s="223"/>
      <c r="WUT306" s="2"/>
      <c r="WUU306" s="2"/>
      <c r="WUV306" s="5"/>
      <c r="WUW306" s="5"/>
      <c r="WUX306" s="5"/>
      <c r="WUY306" s="5"/>
      <c r="WUZ306" s="5"/>
      <c r="WVA306" s="223"/>
      <c r="WVB306" s="2"/>
      <c r="WVC306" s="2"/>
      <c r="WVD306" s="5"/>
      <c r="WVE306" s="5"/>
      <c r="WVF306" s="5"/>
      <c r="WVG306" s="5"/>
      <c r="WVH306" s="5"/>
      <c r="WVI306" s="223"/>
      <c r="WVJ306" s="2"/>
      <c r="WVK306" s="2"/>
      <c r="WVL306" s="5"/>
      <c r="WVM306" s="5"/>
      <c r="WVN306" s="5"/>
      <c r="WVO306" s="5"/>
      <c r="WVP306" s="5"/>
      <c r="WVQ306" s="223"/>
      <c r="WVR306" s="2"/>
      <c r="WVS306" s="2"/>
      <c r="WVT306" s="5"/>
      <c r="WVU306" s="5"/>
      <c r="WVV306" s="5"/>
      <c r="WVW306" s="5"/>
      <c r="WVX306" s="5"/>
      <c r="WVY306" s="223"/>
      <c r="WVZ306" s="2"/>
      <c r="WWA306" s="2"/>
      <c r="WWB306" s="5"/>
      <c r="WWC306" s="5"/>
      <c r="WWD306" s="5"/>
      <c r="WWE306" s="5"/>
      <c r="WWF306" s="5"/>
      <c r="WWG306" s="223"/>
      <c r="WWH306" s="2"/>
      <c r="WWI306" s="2"/>
      <c r="WWJ306" s="5"/>
      <c r="WWK306" s="5"/>
      <c r="WWL306" s="5"/>
      <c r="WWM306" s="5"/>
      <c r="WWN306" s="5"/>
      <c r="WWO306" s="223"/>
      <c r="WWP306" s="2"/>
      <c r="WWQ306" s="2"/>
      <c r="WWR306" s="5"/>
      <c r="WWS306" s="5"/>
      <c r="WWT306" s="5"/>
      <c r="WWU306" s="5"/>
      <c r="WWV306" s="5"/>
      <c r="WWW306" s="223"/>
      <c r="WWX306" s="2"/>
      <c r="WWY306" s="2"/>
      <c r="WWZ306" s="5"/>
      <c r="WXA306" s="5"/>
      <c r="WXB306" s="5"/>
      <c r="WXC306" s="5"/>
      <c r="WXD306" s="5"/>
      <c r="WXE306" s="223"/>
      <c r="WXF306" s="2"/>
      <c r="WXG306" s="2"/>
      <c r="WXH306" s="5"/>
      <c r="WXI306" s="5"/>
      <c r="WXJ306" s="5"/>
      <c r="WXK306" s="5"/>
      <c r="WXL306" s="5"/>
      <c r="WXM306" s="223"/>
      <c r="WXN306" s="2"/>
      <c r="WXO306" s="2"/>
      <c r="WXP306" s="5"/>
      <c r="WXQ306" s="5"/>
      <c r="WXR306" s="5"/>
      <c r="WXS306" s="5"/>
      <c r="WXT306" s="5"/>
      <c r="WXU306" s="223"/>
      <c r="WXV306" s="2"/>
      <c r="WXW306" s="2"/>
      <c r="WXX306" s="5"/>
      <c r="WXY306" s="5"/>
      <c r="WXZ306" s="5"/>
      <c r="WYA306" s="5"/>
      <c r="WYB306" s="5"/>
      <c r="WYC306" s="223"/>
      <c r="WYD306" s="2"/>
      <c r="WYE306" s="2"/>
      <c r="WYF306" s="5"/>
      <c r="WYG306" s="5"/>
      <c r="WYH306" s="5"/>
      <c r="WYI306" s="5"/>
      <c r="WYJ306" s="5"/>
      <c r="WYK306" s="223"/>
      <c r="WYL306" s="2"/>
      <c r="WYM306" s="2"/>
      <c r="WYN306" s="5"/>
      <c r="WYO306" s="5"/>
      <c r="WYP306" s="5"/>
      <c r="WYQ306" s="5"/>
      <c r="WYR306" s="5"/>
      <c r="WYS306" s="223"/>
      <c r="WYT306" s="2"/>
      <c r="WYU306" s="2"/>
      <c r="WYV306" s="5"/>
      <c r="WYW306" s="5"/>
      <c r="WYX306" s="5"/>
      <c r="WYY306" s="5"/>
      <c r="WYZ306" s="5"/>
      <c r="WZA306" s="223"/>
      <c r="WZB306" s="2"/>
      <c r="WZC306" s="2"/>
      <c r="WZD306" s="5"/>
      <c r="WZE306" s="5"/>
      <c r="WZF306" s="5"/>
      <c r="WZG306" s="5"/>
      <c r="WZH306" s="5"/>
      <c r="WZI306" s="223"/>
      <c r="WZJ306" s="2"/>
      <c r="WZK306" s="2"/>
      <c r="WZL306" s="5"/>
      <c r="WZM306" s="5"/>
      <c r="WZN306" s="5"/>
      <c r="WZO306" s="5"/>
      <c r="WZP306" s="5"/>
      <c r="WZQ306" s="223"/>
      <c r="WZR306" s="2"/>
      <c r="WZS306" s="2"/>
      <c r="WZT306" s="5"/>
      <c r="WZU306" s="5"/>
      <c r="WZV306" s="5"/>
      <c r="WZW306" s="5"/>
      <c r="WZX306" s="5"/>
      <c r="WZY306" s="223"/>
      <c r="WZZ306" s="2"/>
      <c r="XAA306" s="2"/>
      <c r="XAB306" s="5"/>
      <c r="XAC306" s="5"/>
      <c r="XAD306" s="5"/>
      <c r="XAE306" s="5"/>
      <c r="XAF306" s="5"/>
      <c r="XAG306" s="223"/>
      <c r="XAH306" s="2"/>
      <c r="XAI306" s="2"/>
      <c r="XAJ306" s="5"/>
      <c r="XAK306" s="5"/>
      <c r="XAL306" s="5"/>
      <c r="XAM306" s="5"/>
      <c r="XAN306" s="5"/>
      <c r="XAO306" s="223"/>
      <c r="XAP306" s="2"/>
      <c r="XAQ306" s="2"/>
      <c r="XAR306" s="5"/>
      <c r="XAS306" s="5"/>
      <c r="XAT306" s="5"/>
      <c r="XAU306" s="5"/>
      <c r="XAV306" s="5"/>
      <c r="XAW306" s="223"/>
      <c r="XAX306" s="2"/>
      <c r="XAY306" s="2"/>
      <c r="XAZ306" s="5"/>
      <c r="XBA306" s="5"/>
      <c r="XBB306" s="5"/>
      <c r="XBC306" s="5"/>
      <c r="XBD306" s="5"/>
      <c r="XBE306" s="223"/>
      <c r="XBF306" s="2"/>
      <c r="XBG306" s="2"/>
      <c r="XBH306" s="5"/>
      <c r="XBI306" s="5"/>
      <c r="XBJ306" s="5"/>
      <c r="XBK306" s="5"/>
      <c r="XBL306" s="5"/>
      <c r="XBM306" s="223"/>
      <c r="XBN306" s="2"/>
      <c r="XBO306" s="2"/>
      <c r="XBP306" s="5"/>
      <c r="XBQ306" s="5"/>
      <c r="XBR306" s="5"/>
      <c r="XBS306" s="5"/>
      <c r="XBT306" s="5"/>
      <c r="XBU306" s="223"/>
      <c r="XBV306" s="2"/>
      <c r="XBW306" s="2"/>
      <c r="XBX306" s="5"/>
      <c r="XBY306" s="5"/>
      <c r="XBZ306" s="5"/>
      <c r="XCA306" s="5"/>
      <c r="XCB306" s="5"/>
      <c r="XCC306" s="223"/>
      <c r="XCD306" s="2"/>
      <c r="XCE306" s="2"/>
      <c r="XCF306" s="5"/>
      <c r="XCG306" s="5"/>
      <c r="XCH306" s="5"/>
      <c r="XCI306" s="5"/>
      <c r="XCJ306" s="5"/>
      <c r="XCK306" s="223"/>
      <c r="XCL306" s="2"/>
      <c r="XCM306" s="2"/>
      <c r="XCN306" s="5"/>
      <c r="XCO306" s="5"/>
      <c r="XCP306" s="5"/>
      <c r="XCQ306" s="5"/>
      <c r="XCR306" s="5"/>
      <c r="XCS306" s="223"/>
      <c r="XCT306" s="2"/>
      <c r="XCU306" s="2"/>
      <c r="XCV306" s="5"/>
      <c r="XCW306" s="5"/>
      <c r="XCX306" s="5"/>
      <c r="XCY306" s="5"/>
      <c r="XCZ306" s="5"/>
      <c r="XDA306" s="223"/>
      <c r="XDB306" s="2"/>
      <c r="XDC306" s="2"/>
      <c r="XDD306" s="5"/>
      <c r="XDE306" s="5"/>
      <c r="XDF306" s="5"/>
      <c r="XDG306" s="5"/>
      <c r="XDH306" s="5"/>
      <c r="XDI306" s="223"/>
      <c r="XDJ306" s="2"/>
      <c r="XDK306" s="2"/>
      <c r="XDL306" s="5"/>
      <c r="XDM306" s="5"/>
      <c r="XDN306" s="5"/>
      <c r="XDO306" s="5"/>
      <c r="XDP306" s="5"/>
      <c r="XDQ306" s="223"/>
      <c r="XDR306" s="2"/>
      <c r="XDS306" s="2"/>
      <c r="XDT306" s="5"/>
      <c r="XDU306" s="5"/>
      <c r="XDV306" s="5"/>
      <c r="XDW306" s="5"/>
      <c r="XDX306" s="5"/>
      <c r="XDY306" s="223"/>
      <c r="XDZ306" s="2"/>
      <c r="XEA306" s="2"/>
      <c r="XEB306" s="5"/>
      <c r="XEC306" s="5"/>
      <c r="XED306" s="5"/>
      <c r="XEE306" s="5"/>
      <c r="XEF306" s="5"/>
      <c r="XEG306" s="223"/>
      <c r="XEH306" s="2"/>
      <c r="XEI306" s="2"/>
      <c r="XEJ306" s="5"/>
      <c r="XEK306" s="5"/>
      <c r="XEL306" s="5"/>
      <c r="XEM306" s="5"/>
      <c r="XEN306" s="5"/>
      <c r="XEO306" s="223"/>
      <c r="XEP306" s="2"/>
      <c r="XEQ306" s="2"/>
      <c r="XER306" s="5"/>
      <c r="XES306" s="5"/>
      <c r="XET306" s="5"/>
      <c r="XEU306" s="5"/>
      <c r="XEV306" s="5"/>
      <c r="XEW306" s="223"/>
      <c r="XEX306" s="2"/>
      <c r="XEY306" s="2"/>
      <c r="XEZ306" s="5"/>
      <c r="XFA306" s="5"/>
      <c r="XFB306" s="5"/>
      <c r="XFC306" s="5"/>
      <c r="XFD306" s="5"/>
    </row>
    <row r="307" spans="1:16384" s="4" customFormat="1" ht="12.75" customHeight="1" x14ac:dyDescent="0.2">
      <c r="A307" s="230"/>
      <c r="G307" s="230"/>
      <c r="H307" s="230"/>
      <c r="I307" s="472"/>
      <c r="J307" s="473"/>
      <c r="K307" s="473"/>
      <c r="L307" s="473"/>
      <c r="M307" s="474"/>
      <c r="N307" s="474"/>
      <c r="O307" s="474"/>
      <c r="P307" s="226"/>
      <c r="Q307" s="472"/>
      <c r="R307" s="473"/>
      <c r="S307" s="473"/>
      <c r="T307" s="474"/>
      <c r="U307" s="474"/>
      <c r="V307" s="474"/>
      <c r="W307" s="474"/>
      <c r="X307" s="474"/>
      <c r="Y307" s="472"/>
      <c r="Z307" s="473"/>
      <c r="AA307" s="473"/>
      <c r="AB307" s="474"/>
      <c r="AC307" s="474"/>
      <c r="AD307" s="474"/>
      <c r="AE307" s="474"/>
      <c r="AF307" s="474"/>
      <c r="AG307" s="472"/>
      <c r="AH307" s="473"/>
      <c r="AI307" s="473"/>
      <c r="AJ307" s="474"/>
      <c r="AK307" s="474"/>
      <c r="AL307" s="474"/>
      <c r="AM307" s="474"/>
      <c r="AN307" s="474"/>
      <c r="AO307" s="472"/>
      <c r="AP307" s="473"/>
      <c r="AQ307" s="473"/>
      <c r="AR307" s="474"/>
      <c r="AS307" s="474"/>
      <c r="AT307" s="474"/>
      <c r="AU307" s="474"/>
      <c r="AV307" s="474"/>
      <c r="AW307" s="472"/>
      <c r="AX307" s="473"/>
      <c r="AY307" s="473"/>
      <c r="AZ307" s="474"/>
      <c r="BA307" s="474"/>
      <c r="BB307" s="474"/>
      <c r="BC307" s="474"/>
      <c r="BD307" s="474"/>
      <c r="BE307" s="472"/>
      <c r="BF307" s="473"/>
      <c r="BG307" s="473"/>
      <c r="BH307" s="474"/>
      <c r="BI307" s="474"/>
      <c r="BJ307" s="474"/>
      <c r="BK307" s="474"/>
      <c r="BL307" s="474"/>
      <c r="BM307" s="472"/>
      <c r="BN307" s="473"/>
      <c r="BO307" s="473"/>
      <c r="BP307" s="474"/>
      <c r="BQ307" s="474"/>
      <c r="BR307" s="474"/>
      <c r="BS307" s="474"/>
      <c r="BT307" s="474"/>
      <c r="BU307" s="472"/>
      <c r="BV307" s="473"/>
      <c r="BW307" s="473"/>
      <c r="BX307" s="474"/>
      <c r="BY307" s="474"/>
      <c r="BZ307" s="474"/>
      <c r="CA307" s="474"/>
      <c r="CB307" s="474"/>
      <c r="CC307" s="472"/>
      <c r="CD307" s="473"/>
      <c r="CE307" s="473"/>
      <c r="CF307" s="474"/>
      <c r="CG307" s="474"/>
      <c r="CH307" s="474"/>
      <c r="CI307" s="474"/>
      <c r="CJ307" s="474"/>
      <c r="CK307" s="472"/>
      <c r="CL307" s="473"/>
      <c r="CM307" s="473"/>
      <c r="CN307" s="474"/>
      <c r="CO307" s="474"/>
      <c r="CP307" s="474"/>
      <c r="CQ307" s="474"/>
      <c r="CR307" s="474"/>
      <c r="CS307" s="472"/>
      <c r="CT307" s="473"/>
      <c r="CU307" s="473"/>
      <c r="CV307" s="474"/>
      <c r="CW307" s="474"/>
      <c r="CX307" s="474"/>
      <c r="CY307" s="474"/>
      <c r="CZ307" s="474"/>
      <c r="DA307" s="472"/>
      <c r="DB307" s="473"/>
      <c r="DC307" s="473"/>
      <c r="DD307" s="474"/>
      <c r="DE307" s="474"/>
      <c r="DF307" s="474"/>
      <c r="DG307" s="474"/>
      <c r="DH307" s="474"/>
      <c r="DI307" s="472"/>
      <c r="DJ307" s="473"/>
      <c r="DK307" s="473"/>
      <c r="DL307" s="474"/>
      <c r="DM307" s="474"/>
      <c r="DN307" s="474"/>
      <c r="DO307" s="474"/>
      <c r="DP307" s="474"/>
      <c r="DQ307" s="472"/>
      <c r="DR307" s="473"/>
      <c r="DS307" s="473"/>
      <c r="DT307" s="474"/>
      <c r="DU307" s="474"/>
      <c r="DV307" s="474"/>
      <c r="DW307" s="474"/>
      <c r="DX307" s="474"/>
      <c r="DY307" s="472"/>
      <c r="DZ307" s="473"/>
      <c r="EA307" s="473"/>
      <c r="EB307" s="474"/>
      <c r="EC307" s="474"/>
      <c r="ED307" s="474"/>
      <c r="EE307" s="474"/>
      <c r="EF307" s="474"/>
      <c r="EG307" s="472"/>
      <c r="EH307" s="473"/>
      <c r="EI307" s="473"/>
      <c r="EJ307" s="474"/>
      <c r="EK307" s="474"/>
      <c r="EL307" s="474"/>
      <c r="EM307" s="474"/>
      <c r="EN307" s="474"/>
      <c r="EO307" s="472"/>
      <c r="EP307" s="473"/>
      <c r="EQ307" s="473"/>
      <c r="ER307" s="474"/>
      <c r="ES307" s="474"/>
      <c r="ET307" s="474"/>
      <c r="EU307" s="474"/>
      <c r="EV307" s="474"/>
      <c r="EW307" s="472"/>
      <c r="EX307" s="473"/>
      <c r="EY307" s="473"/>
      <c r="EZ307" s="474"/>
      <c r="FA307" s="474"/>
      <c r="FB307" s="474"/>
      <c r="FC307" s="474"/>
      <c r="FD307" s="474"/>
      <c r="FE307" s="472"/>
      <c r="FF307" s="473"/>
      <c r="FG307" s="473"/>
      <c r="FH307" s="474"/>
      <c r="FI307" s="474"/>
      <c r="FJ307" s="474"/>
      <c r="FK307" s="474"/>
      <c r="FL307" s="474"/>
      <c r="FM307" s="472"/>
      <c r="FN307" s="473"/>
      <c r="FO307" s="473"/>
      <c r="FP307" s="474"/>
      <c r="FQ307" s="474"/>
      <c r="FR307" s="474"/>
      <c r="FS307" s="474"/>
      <c r="FT307" s="474"/>
      <c r="FU307" s="472"/>
      <c r="FV307" s="473"/>
      <c r="FW307" s="473"/>
      <c r="FX307" s="474"/>
      <c r="FY307" s="474"/>
      <c r="FZ307" s="474"/>
      <c r="GA307" s="474"/>
      <c r="GB307" s="474"/>
      <c r="GC307" s="472"/>
      <c r="GD307" s="473"/>
      <c r="GE307" s="473"/>
      <c r="GF307" s="474"/>
      <c r="GG307" s="474"/>
      <c r="GH307" s="474"/>
      <c r="GI307" s="474"/>
      <c r="GJ307" s="474"/>
      <c r="GK307" s="472"/>
      <c r="GL307" s="473"/>
      <c r="GM307" s="473"/>
      <c r="GN307" s="474"/>
      <c r="GO307" s="474"/>
      <c r="GP307" s="474"/>
      <c r="GQ307" s="474"/>
      <c r="GR307" s="474"/>
      <c r="GS307" s="472"/>
      <c r="GT307" s="473"/>
      <c r="GU307" s="473"/>
      <c r="GV307" s="474"/>
      <c r="GW307" s="474"/>
      <c r="GX307" s="474"/>
      <c r="GY307" s="474"/>
      <c r="GZ307" s="474"/>
      <c r="HA307" s="472"/>
      <c r="HB307" s="473"/>
      <c r="HC307" s="473"/>
      <c r="HD307" s="474"/>
      <c r="HE307" s="474"/>
      <c r="HF307" s="474"/>
      <c r="HG307" s="474"/>
      <c r="HH307" s="474"/>
      <c r="HI307" s="472"/>
      <c r="HJ307" s="473"/>
      <c r="HK307" s="473"/>
      <c r="HL307" s="474"/>
      <c r="HM307" s="474"/>
      <c r="HN307" s="474"/>
      <c r="HO307" s="474"/>
      <c r="HP307" s="474"/>
      <c r="HQ307" s="472"/>
      <c r="HR307" s="473"/>
      <c r="HS307" s="473"/>
      <c r="HT307" s="474"/>
      <c r="HU307" s="474"/>
      <c r="HV307" s="474"/>
      <c r="HW307" s="474"/>
      <c r="HX307" s="474"/>
      <c r="HY307" s="472"/>
      <c r="HZ307" s="473"/>
      <c r="IA307" s="473"/>
      <c r="IB307" s="474"/>
      <c r="IC307" s="474"/>
      <c r="ID307" s="474"/>
      <c r="IE307" s="474"/>
      <c r="IF307" s="474"/>
      <c r="IG307" s="472"/>
      <c r="IH307" s="473"/>
      <c r="II307" s="473"/>
      <c r="IJ307" s="474"/>
      <c r="IK307" s="474"/>
      <c r="IL307" s="474"/>
      <c r="IM307" s="474"/>
      <c r="IN307" s="474"/>
      <c r="IO307" s="472"/>
      <c r="IP307" s="473"/>
      <c r="IQ307" s="473"/>
      <c r="IR307" s="474"/>
      <c r="IS307" s="474"/>
      <c r="IT307" s="474"/>
      <c r="IU307" s="474"/>
      <c r="IV307" s="474"/>
      <c r="IW307" s="472"/>
      <c r="IX307" s="473"/>
      <c r="IY307" s="473"/>
      <c r="IZ307" s="474"/>
      <c r="JA307" s="474"/>
      <c r="JB307" s="474"/>
      <c r="JC307" s="474"/>
      <c r="JD307" s="474"/>
      <c r="JE307" s="472"/>
      <c r="JF307" s="473"/>
      <c r="JG307" s="473"/>
      <c r="JH307" s="474"/>
      <c r="JI307" s="474"/>
      <c r="JJ307" s="474"/>
      <c r="JK307" s="474"/>
      <c r="JL307" s="474"/>
      <c r="JM307" s="472"/>
      <c r="JN307" s="473"/>
      <c r="JO307" s="473"/>
      <c r="JP307" s="474"/>
      <c r="JQ307" s="474"/>
      <c r="JR307" s="474"/>
      <c r="JS307" s="474"/>
      <c r="JT307" s="474"/>
      <c r="JU307" s="472"/>
      <c r="JV307" s="473"/>
      <c r="JW307" s="473"/>
      <c r="JX307" s="474"/>
      <c r="JY307" s="474"/>
      <c r="JZ307" s="474"/>
      <c r="KA307" s="474"/>
      <c r="KB307" s="474"/>
      <c r="KC307" s="472"/>
      <c r="KD307" s="473"/>
      <c r="KE307" s="473"/>
      <c r="KF307" s="474"/>
      <c r="KG307" s="474"/>
      <c r="KH307" s="474"/>
      <c r="KI307" s="474"/>
      <c r="KJ307" s="474"/>
      <c r="KK307" s="472"/>
      <c r="KL307" s="473"/>
      <c r="KM307" s="473"/>
      <c r="KN307" s="474"/>
      <c r="KO307" s="474"/>
      <c r="KP307" s="474"/>
      <c r="KQ307" s="474"/>
      <c r="KR307" s="474"/>
      <c r="KS307" s="472"/>
      <c r="KT307" s="473"/>
      <c r="KU307" s="473"/>
      <c r="KV307" s="474"/>
      <c r="KW307" s="474"/>
      <c r="KX307" s="474"/>
      <c r="KY307" s="474"/>
      <c r="KZ307" s="474"/>
      <c r="LA307" s="472"/>
      <c r="LB307" s="473"/>
      <c r="LC307" s="473"/>
      <c r="LD307" s="474"/>
      <c r="LE307" s="474"/>
      <c r="LF307" s="474"/>
      <c r="LG307" s="474"/>
      <c r="LH307" s="474"/>
      <c r="LI307" s="472"/>
      <c r="LJ307" s="473"/>
      <c r="LK307" s="473"/>
      <c r="LL307" s="474"/>
      <c r="LM307" s="474"/>
      <c r="LN307" s="474"/>
      <c r="LO307" s="474"/>
      <c r="LP307" s="474"/>
      <c r="LQ307" s="472"/>
      <c r="LR307" s="473"/>
      <c r="LS307" s="473"/>
      <c r="LT307" s="474"/>
      <c r="LU307" s="474"/>
      <c r="LV307" s="474"/>
      <c r="LW307" s="474"/>
      <c r="LX307" s="474"/>
      <c r="LY307" s="472"/>
      <c r="LZ307" s="473"/>
      <c r="MA307" s="473"/>
      <c r="MB307" s="474"/>
      <c r="MC307" s="474"/>
      <c r="MD307" s="474"/>
      <c r="ME307" s="474"/>
      <c r="MF307" s="474"/>
      <c r="MG307" s="472"/>
      <c r="MH307" s="473"/>
      <c r="MI307" s="473"/>
      <c r="MJ307" s="474"/>
      <c r="MK307" s="474"/>
      <c r="ML307" s="474"/>
      <c r="MM307" s="474"/>
      <c r="MN307" s="474"/>
      <c r="MO307" s="472"/>
      <c r="MP307" s="473"/>
      <c r="MQ307" s="473"/>
      <c r="MR307" s="474"/>
      <c r="MS307" s="474"/>
      <c r="MT307" s="474"/>
      <c r="MU307" s="474"/>
      <c r="MV307" s="474"/>
      <c r="MW307" s="472"/>
      <c r="MX307" s="473"/>
      <c r="MY307" s="473"/>
      <c r="MZ307" s="474"/>
      <c r="NA307" s="474"/>
      <c r="NB307" s="474"/>
      <c r="NC307" s="474"/>
      <c r="ND307" s="474"/>
      <c r="NE307" s="472"/>
      <c r="NF307" s="473"/>
      <c r="NG307" s="473"/>
      <c r="NH307" s="474"/>
      <c r="NI307" s="474"/>
      <c r="NJ307" s="474"/>
      <c r="NK307" s="474"/>
      <c r="NL307" s="474"/>
      <c r="NM307" s="472"/>
      <c r="NN307" s="473"/>
      <c r="NO307" s="473"/>
      <c r="NP307" s="474"/>
      <c r="NQ307" s="474"/>
      <c r="NR307" s="474"/>
      <c r="NS307" s="474"/>
      <c r="NT307" s="474"/>
      <c r="NU307" s="472"/>
      <c r="NV307" s="473"/>
      <c r="NW307" s="473"/>
      <c r="NX307" s="474"/>
      <c r="NY307" s="474"/>
      <c r="NZ307" s="474"/>
      <c r="OA307" s="474"/>
      <c r="OB307" s="474"/>
      <c r="OC307" s="472"/>
      <c r="OD307" s="473"/>
      <c r="OE307" s="473"/>
      <c r="OF307" s="474"/>
      <c r="OG307" s="474"/>
      <c r="OH307" s="474"/>
      <c r="OI307" s="474"/>
      <c r="OJ307" s="474"/>
      <c r="OK307" s="472"/>
      <c r="OL307" s="473"/>
      <c r="OM307" s="473"/>
      <c r="ON307" s="474"/>
      <c r="OO307" s="474"/>
      <c r="OP307" s="474"/>
      <c r="OQ307" s="474"/>
      <c r="OR307" s="474"/>
      <c r="OS307" s="472"/>
      <c r="OT307" s="473"/>
      <c r="OU307" s="473"/>
      <c r="OV307" s="474"/>
      <c r="OW307" s="474"/>
      <c r="OX307" s="474"/>
      <c r="OY307" s="474"/>
      <c r="OZ307" s="474"/>
      <c r="PA307" s="472"/>
      <c r="PB307" s="473"/>
      <c r="PC307" s="473"/>
      <c r="PD307" s="474"/>
      <c r="PE307" s="474"/>
      <c r="PF307" s="474"/>
      <c r="PG307" s="474"/>
      <c r="PH307" s="474"/>
      <c r="PI307" s="472"/>
      <c r="PJ307" s="473"/>
      <c r="PK307" s="473"/>
      <c r="PL307" s="474"/>
      <c r="PM307" s="474"/>
      <c r="PN307" s="474"/>
      <c r="PO307" s="474"/>
      <c r="PP307" s="474"/>
      <c r="PQ307" s="472"/>
      <c r="PR307" s="473"/>
      <c r="PS307" s="473"/>
      <c r="PT307" s="474"/>
      <c r="PU307" s="474"/>
      <c r="PV307" s="474"/>
      <c r="PW307" s="474"/>
      <c r="PX307" s="474"/>
      <c r="PY307" s="472"/>
      <c r="PZ307" s="473"/>
      <c r="QA307" s="473"/>
      <c r="QB307" s="474"/>
      <c r="QC307" s="474"/>
      <c r="QD307" s="474"/>
      <c r="QE307" s="474"/>
      <c r="QF307" s="474"/>
      <c r="QG307" s="472"/>
      <c r="QH307" s="473"/>
      <c r="QI307" s="473"/>
      <c r="QJ307" s="474"/>
      <c r="QK307" s="474"/>
      <c r="QL307" s="474"/>
      <c r="QM307" s="474"/>
      <c r="QN307" s="474"/>
      <c r="QO307" s="472"/>
      <c r="QP307" s="473"/>
      <c r="QQ307" s="473"/>
      <c r="QR307" s="474"/>
      <c r="QS307" s="474"/>
      <c r="QT307" s="474"/>
      <c r="QU307" s="474"/>
      <c r="QV307" s="474"/>
      <c r="QW307" s="472"/>
      <c r="QX307" s="473"/>
      <c r="QY307" s="473"/>
      <c r="QZ307" s="474"/>
      <c r="RA307" s="474"/>
      <c r="RB307" s="474"/>
      <c r="RC307" s="474"/>
      <c r="RD307" s="474"/>
      <c r="RE307" s="472"/>
      <c r="RF307" s="473"/>
      <c r="RG307" s="473"/>
      <c r="RH307" s="474"/>
      <c r="RI307" s="474"/>
      <c r="RJ307" s="474"/>
      <c r="RK307" s="474"/>
      <c r="RL307" s="474"/>
      <c r="RM307" s="472"/>
      <c r="RN307" s="473"/>
      <c r="RO307" s="473"/>
      <c r="RP307" s="474"/>
      <c r="RQ307" s="474"/>
      <c r="RR307" s="474"/>
      <c r="RS307" s="474"/>
      <c r="RT307" s="474"/>
      <c r="RU307" s="472"/>
      <c r="RV307" s="473"/>
      <c r="RW307" s="473"/>
      <c r="RX307" s="474"/>
      <c r="RY307" s="474"/>
      <c r="RZ307" s="474"/>
      <c r="SA307" s="474"/>
      <c r="SB307" s="474"/>
      <c r="SC307" s="472"/>
      <c r="SD307" s="473"/>
      <c r="SE307" s="473"/>
      <c r="SF307" s="474"/>
      <c r="SG307" s="474"/>
      <c r="SH307" s="474"/>
      <c r="SI307" s="474"/>
      <c r="SJ307" s="474"/>
      <c r="SK307" s="472"/>
      <c r="SL307" s="473"/>
      <c r="SM307" s="473"/>
      <c r="SN307" s="474"/>
      <c r="SO307" s="474"/>
      <c r="SP307" s="474"/>
      <c r="SQ307" s="474"/>
      <c r="SR307" s="474"/>
      <c r="SS307" s="472"/>
      <c r="ST307" s="473"/>
      <c r="SU307" s="473"/>
      <c r="SV307" s="474"/>
      <c r="SW307" s="474"/>
      <c r="SX307" s="474"/>
      <c r="SY307" s="474"/>
      <c r="SZ307" s="474"/>
      <c r="TA307" s="472"/>
      <c r="TB307" s="473"/>
      <c r="TC307" s="473"/>
      <c r="TD307" s="474"/>
      <c r="TE307" s="474"/>
      <c r="TF307" s="474"/>
      <c r="TG307" s="474"/>
      <c r="TH307" s="474"/>
      <c r="TI307" s="472"/>
      <c r="TJ307" s="473"/>
      <c r="TK307" s="473"/>
      <c r="TL307" s="474"/>
      <c r="TM307" s="474"/>
      <c r="TN307" s="474"/>
      <c r="TO307" s="474"/>
      <c r="TP307" s="474"/>
      <c r="TQ307" s="472"/>
      <c r="TR307" s="473"/>
      <c r="TS307" s="473"/>
      <c r="TT307" s="474"/>
      <c r="TU307" s="474"/>
      <c r="TV307" s="474"/>
      <c r="TW307" s="474"/>
      <c r="TX307" s="474"/>
      <c r="TY307" s="472"/>
      <c r="TZ307" s="473"/>
      <c r="UA307" s="473"/>
      <c r="UB307" s="474"/>
      <c r="UC307" s="474"/>
      <c r="UD307" s="474"/>
      <c r="UE307" s="474"/>
      <c r="UF307" s="474"/>
      <c r="UG307" s="472"/>
      <c r="UH307" s="473"/>
      <c r="UI307" s="473"/>
      <c r="UJ307" s="474"/>
      <c r="UK307" s="474"/>
      <c r="UL307" s="474"/>
      <c r="UM307" s="474"/>
      <c r="UN307" s="474"/>
      <c r="UO307" s="472"/>
      <c r="UP307" s="473"/>
      <c r="UQ307" s="473"/>
      <c r="UR307" s="474"/>
      <c r="US307" s="474"/>
      <c r="UT307" s="474"/>
      <c r="UU307" s="474"/>
      <c r="UV307" s="474"/>
      <c r="UW307" s="472"/>
      <c r="UX307" s="473"/>
      <c r="UY307" s="473"/>
      <c r="UZ307" s="474"/>
      <c r="VA307" s="474"/>
      <c r="VB307" s="474"/>
      <c r="VC307" s="474"/>
      <c r="VD307" s="474"/>
      <c r="VE307" s="472"/>
      <c r="VF307" s="473"/>
      <c r="VG307" s="473"/>
      <c r="VH307" s="474"/>
      <c r="VI307" s="474"/>
      <c r="VJ307" s="474"/>
      <c r="VK307" s="474"/>
      <c r="VL307" s="474"/>
      <c r="VM307" s="472"/>
      <c r="VN307" s="473"/>
      <c r="VO307" s="473"/>
      <c r="VP307" s="474"/>
      <c r="VQ307" s="474"/>
      <c r="VR307" s="474"/>
      <c r="VS307" s="474"/>
      <c r="VT307" s="474"/>
      <c r="VU307" s="472"/>
      <c r="VV307" s="473"/>
      <c r="VW307" s="473"/>
      <c r="VX307" s="474"/>
      <c r="VY307" s="474"/>
      <c r="VZ307" s="474"/>
      <c r="WA307" s="474"/>
      <c r="WB307" s="474"/>
      <c r="WC307" s="472"/>
      <c r="WD307" s="473"/>
      <c r="WE307" s="473"/>
      <c r="WF307" s="474"/>
      <c r="WG307" s="474"/>
      <c r="WH307" s="474"/>
      <c r="WI307" s="474"/>
      <c r="WJ307" s="474"/>
      <c r="WK307" s="472"/>
      <c r="WL307" s="473"/>
      <c r="WM307" s="473"/>
      <c r="WN307" s="474"/>
      <c r="WO307" s="474"/>
      <c r="WP307" s="474"/>
      <c r="WQ307" s="474"/>
      <c r="WR307" s="474"/>
      <c r="WS307" s="472"/>
      <c r="WT307" s="473"/>
      <c r="WU307" s="473"/>
      <c r="WV307" s="474"/>
      <c r="WW307" s="474"/>
      <c r="WX307" s="474"/>
      <c r="WY307" s="474"/>
      <c r="WZ307" s="474"/>
      <c r="XA307" s="472"/>
      <c r="XB307" s="473"/>
      <c r="XC307" s="473"/>
      <c r="XD307" s="474"/>
      <c r="XE307" s="474"/>
      <c r="XF307" s="474"/>
      <c r="XG307" s="474"/>
      <c r="XH307" s="474"/>
      <c r="XI307" s="472"/>
      <c r="XJ307" s="473"/>
      <c r="XK307" s="473"/>
      <c r="XL307" s="474"/>
      <c r="XM307" s="474"/>
      <c r="XN307" s="474"/>
      <c r="XO307" s="474"/>
      <c r="XP307" s="474"/>
      <c r="XQ307" s="472"/>
      <c r="XR307" s="473"/>
      <c r="XS307" s="473"/>
      <c r="XT307" s="474"/>
      <c r="XU307" s="474"/>
      <c r="XV307" s="474"/>
      <c r="XW307" s="474"/>
      <c r="XX307" s="474"/>
      <c r="XY307" s="472"/>
      <c r="XZ307" s="473"/>
      <c r="YA307" s="473"/>
      <c r="YB307" s="474"/>
      <c r="YC307" s="474"/>
      <c r="YD307" s="474"/>
      <c r="YE307" s="474"/>
      <c r="YF307" s="474"/>
      <c r="YG307" s="472"/>
      <c r="YH307" s="473"/>
      <c r="YI307" s="473"/>
      <c r="YJ307" s="474"/>
      <c r="YK307" s="474"/>
      <c r="YL307" s="474"/>
      <c r="YM307" s="474"/>
      <c r="YN307" s="474"/>
      <c r="YO307" s="472"/>
      <c r="YP307" s="473"/>
      <c r="YQ307" s="473"/>
      <c r="YR307" s="474"/>
      <c r="YS307" s="474"/>
      <c r="YT307" s="474"/>
      <c r="YU307" s="474"/>
      <c r="YV307" s="474"/>
      <c r="YW307" s="472"/>
      <c r="YX307" s="473"/>
      <c r="YY307" s="473"/>
      <c r="YZ307" s="474"/>
      <c r="ZA307" s="474"/>
      <c r="ZB307" s="474"/>
      <c r="ZC307" s="474"/>
      <c r="ZD307" s="474"/>
      <c r="ZE307" s="472"/>
      <c r="ZF307" s="473"/>
      <c r="ZG307" s="473"/>
      <c r="ZH307" s="474"/>
      <c r="ZI307" s="474"/>
      <c r="ZJ307" s="474"/>
      <c r="ZK307" s="474"/>
      <c r="ZL307" s="474"/>
      <c r="ZM307" s="472"/>
      <c r="ZN307" s="473"/>
      <c r="ZO307" s="473"/>
      <c r="ZP307" s="474"/>
      <c r="ZQ307" s="474"/>
      <c r="ZR307" s="474"/>
      <c r="ZS307" s="474"/>
      <c r="ZT307" s="474"/>
      <c r="ZU307" s="472"/>
      <c r="ZV307" s="473"/>
      <c r="ZW307" s="473"/>
      <c r="ZX307" s="474"/>
      <c r="ZY307" s="474"/>
      <c r="ZZ307" s="474"/>
      <c r="AAA307" s="474"/>
      <c r="AAB307" s="474"/>
      <c r="AAC307" s="472"/>
      <c r="AAD307" s="473"/>
      <c r="AAE307" s="473"/>
      <c r="AAF307" s="474"/>
      <c r="AAG307" s="474"/>
      <c r="AAH307" s="474"/>
      <c r="AAI307" s="474"/>
      <c r="AAJ307" s="474"/>
      <c r="AAK307" s="472"/>
      <c r="AAL307" s="473"/>
      <c r="AAM307" s="473"/>
      <c r="AAN307" s="474"/>
      <c r="AAO307" s="474"/>
      <c r="AAP307" s="474"/>
      <c r="AAQ307" s="474"/>
      <c r="AAR307" s="474"/>
      <c r="AAS307" s="472"/>
      <c r="AAT307" s="473"/>
      <c r="AAU307" s="473"/>
      <c r="AAV307" s="474"/>
      <c r="AAW307" s="474"/>
      <c r="AAX307" s="474"/>
      <c r="AAY307" s="474"/>
      <c r="AAZ307" s="474"/>
      <c r="ABA307" s="472"/>
      <c r="ABB307" s="473"/>
      <c r="ABC307" s="473"/>
      <c r="ABD307" s="474"/>
      <c r="ABE307" s="474"/>
      <c r="ABF307" s="474"/>
      <c r="ABG307" s="474"/>
      <c r="ABH307" s="474"/>
      <c r="ABI307" s="472"/>
      <c r="ABJ307" s="473"/>
      <c r="ABK307" s="473"/>
      <c r="ABL307" s="474"/>
      <c r="ABM307" s="474"/>
      <c r="ABN307" s="474"/>
      <c r="ABO307" s="474"/>
      <c r="ABP307" s="474"/>
      <c r="ABQ307" s="472"/>
      <c r="ABR307" s="473"/>
      <c r="ABS307" s="473"/>
      <c r="ABT307" s="474"/>
      <c r="ABU307" s="474"/>
      <c r="ABV307" s="474"/>
      <c r="ABW307" s="474"/>
      <c r="ABX307" s="474"/>
      <c r="ABY307" s="472"/>
      <c r="ABZ307" s="473"/>
      <c r="ACA307" s="473"/>
      <c r="ACB307" s="474"/>
      <c r="ACC307" s="474"/>
      <c r="ACD307" s="474"/>
      <c r="ACE307" s="474"/>
      <c r="ACF307" s="474"/>
      <c r="ACG307" s="472"/>
      <c r="ACH307" s="473"/>
      <c r="ACI307" s="473"/>
      <c r="ACJ307" s="474"/>
      <c r="ACK307" s="474"/>
      <c r="ACL307" s="474"/>
      <c r="ACM307" s="474"/>
      <c r="ACN307" s="474"/>
      <c r="ACO307" s="472"/>
      <c r="ACP307" s="473"/>
      <c r="ACQ307" s="473"/>
      <c r="ACR307" s="474"/>
      <c r="ACS307" s="474"/>
      <c r="ACT307" s="474"/>
      <c r="ACU307" s="474"/>
      <c r="ACV307" s="474"/>
      <c r="ACW307" s="472"/>
      <c r="ACX307" s="473"/>
      <c r="ACY307" s="473"/>
      <c r="ACZ307" s="474"/>
      <c r="ADA307" s="474"/>
      <c r="ADB307" s="474"/>
      <c r="ADC307" s="474"/>
      <c r="ADD307" s="474"/>
      <c r="ADE307" s="472"/>
      <c r="ADF307" s="473"/>
      <c r="ADG307" s="473"/>
      <c r="ADH307" s="474"/>
      <c r="ADI307" s="474"/>
      <c r="ADJ307" s="474"/>
      <c r="ADK307" s="474"/>
      <c r="ADL307" s="474"/>
      <c r="ADM307" s="472"/>
      <c r="ADN307" s="473"/>
      <c r="ADO307" s="473"/>
      <c r="ADP307" s="474"/>
      <c r="ADQ307" s="474"/>
      <c r="ADR307" s="474"/>
      <c r="ADS307" s="474"/>
      <c r="ADT307" s="474"/>
      <c r="ADU307" s="472"/>
      <c r="ADV307" s="473"/>
      <c r="ADW307" s="473"/>
      <c r="ADX307" s="474"/>
      <c r="ADY307" s="474"/>
      <c r="ADZ307" s="474"/>
      <c r="AEA307" s="474"/>
      <c r="AEB307" s="474"/>
      <c r="AEC307" s="472"/>
      <c r="AED307" s="473"/>
      <c r="AEE307" s="473"/>
      <c r="AEF307" s="474"/>
      <c r="AEG307" s="474"/>
      <c r="AEH307" s="474"/>
      <c r="AEI307" s="474"/>
      <c r="AEJ307" s="474"/>
      <c r="AEK307" s="472"/>
      <c r="AEL307" s="473"/>
      <c r="AEM307" s="473"/>
      <c r="AEN307" s="474"/>
      <c r="AEO307" s="474"/>
      <c r="AEP307" s="474"/>
      <c r="AEQ307" s="474"/>
      <c r="AER307" s="474"/>
      <c r="AES307" s="472"/>
      <c r="AET307" s="473"/>
      <c r="AEU307" s="473"/>
      <c r="AEV307" s="474"/>
      <c r="AEW307" s="474"/>
      <c r="AEX307" s="474"/>
      <c r="AEY307" s="474"/>
      <c r="AEZ307" s="474"/>
      <c r="AFA307" s="472"/>
      <c r="AFB307" s="473"/>
      <c r="AFC307" s="473"/>
      <c r="AFD307" s="474"/>
      <c r="AFE307" s="474"/>
      <c r="AFF307" s="474"/>
      <c r="AFG307" s="474"/>
      <c r="AFH307" s="474"/>
      <c r="AFI307" s="472"/>
      <c r="AFJ307" s="473"/>
      <c r="AFK307" s="473"/>
      <c r="AFL307" s="474"/>
      <c r="AFM307" s="474"/>
      <c r="AFN307" s="474"/>
      <c r="AFO307" s="474"/>
      <c r="AFP307" s="474"/>
      <c r="AFQ307" s="472"/>
      <c r="AFR307" s="473"/>
      <c r="AFS307" s="473"/>
      <c r="AFT307" s="474"/>
      <c r="AFU307" s="474"/>
      <c r="AFV307" s="474"/>
      <c r="AFW307" s="474"/>
      <c r="AFX307" s="474"/>
      <c r="AFY307" s="472"/>
      <c r="AFZ307" s="473"/>
      <c r="AGA307" s="473"/>
      <c r="AGB307" s="474"/>
      <c r="AGC307" s="474"/>
      <c r="AGD307" s="474"/>
      <c r="AGE307" s="474"/>
      <c r="AGF307" s="474"/>
      <c r="AGG307" s="472"/>
      <c r="AGH307" s="473"/>
      <c r="AGI307" s="473"/>
      <c r="AGJ307" s="474"/>
      <c r="AGK307" s="474"/>
      <c r="AGL307" s="474"/>
      <c r="AGM307" s="474"/>
      <c r="AGN307" s="474"/>
      <c r="AGO307" s="472"/>
      <c r="AGP307" s="473"/>
      <c r="AGQ307" s="473"/>
      <c r="AGR307" s="474"/>
      <c r="AGS307" s="474"/>
      <c r="AGT307" s="474"/>
      <c r="AGU307" s="474"/>
      <c r="AGV307" s="474"/>
      <c r="AGW307" s="472"/>
      <c r="AGX307" s="473"/>
      <c r="AGY307" s="473"/>
      <c r="AGZ307" s="474"/>
      <c r="AHA307" s="474"/>
      <c r="AHB307" s="474"/>
      <c r="AHC307" s="474"/>
      <c r="AHD307" s="474"/>
      <c r="AHE307" s="472"/>
      <c r="AHF307" s="473"/>
      <c r="AHG307" s="473"/>
      <c r="AHH307" s="474"/>
      <c r="AHI307" s="474"/>
      <c r="AHJ307" s="474"/>
      <c r="AHK307" s="474"/>
      <c r="AHL307" s="474"/>
      <c r="AHM307" s="472"/>
      <c r="AHN307" s="473"/>
      <c r="AHO307" s="473"/>
      <c r="AHP307" s="474"/>
      <c r="AHQ307" s="474"/>
      <c r="AHR307" s="474"/>
      <c r="AHS307" s="474"/>
      <c r="AHT307" s="474"/>
      <c r="AHU307" s="472"/>
      <c r="AHV307" s="473"/>
      <c r="AHW307" s="473"/>
      <c r="AHX307" s="474"/>
      <c r="AHY307" s="474"/>
      <c r="AHZ307" s="474"/>
      <c r="AIA307" s="474"/>
      <c r="AIB307" s="474"/>
      <c r="AIC307" s="472"/>
      <c r="AID307" s="473"/>
      <c r="AIE307" s="473"/>
      <c r="AIF307" s="474"/>
      <c r="AIG307" s="474"/>
      <c r="AIH307" s="474"/>
      <c r="AII307" s="474"/>
      <c r="AIJ307" s="474"/>
      <c r="AIK307" s="472"/>
      <c r="AIL307" s="473"/>
      <c r="AIM307" s="473"/>
      <c r="AIN307" s="474"/>
      <c r="AIO307" s="474"/>
      <c r="AIP307" s="474"/>
      <c r="AIQ307" s="474"/>
      <c r="AIR307" s="474"/>
      <c r="AIS307" s="472"/>
      <c r="AIT307" s="473"/>
      <c r="AIU307" s="473"/>
      <c r="AIV307" s="474"/>
      <c r="AIW307" s="474"/>
      <c r="AIX307" s="474"/>
      <c r="AIY307" s="474"/>
      <c r="AIZ307" s="474"/>
      <c r="AJA307" s="472"/>
      <c r="AJB307" s="473"/>
      <c r="AJC307" s="473"/>
      <c r="AJD307" s="474"/>
      <c r="AJE307" s="474"/>
      <c r="AJF307" s="474"/>
      <c r="AJG307" s="474"/>
      <c r="AJH307" s="474"/>
      <c r="AJI307" s="472"/>
      <c r="AJJ307" s="473"/>
      <c r="AJK307" s="473"/>
      <c r="AJL307" s="474"/>
      <c r="AJM307" s="474"/>
      <c r="AJN307" s="474"/>
      <c r="AJO307" s="474"/>
      <c r="AJP307" s="474"/>
      <c r="AJQ307" s="472"/>
      <c r="AJR307" s="473"/>
      <c r="AJS307" s="473"/>
      <c r="AJT307" s="474"/>
      <c r="AJU307" s="474"/>
      <c r="AJV307" s="474"/>
      <c r="AJW307" s="474"/>
      <c r="AJX307" s="474"/>
      <c r="AJY307" s="472"/>
      <c r="AJZ307" s="473"/>
      <c r="AKA307" s="473"/>
      <c r="AKB307" s="474"/>
      <c r="AKC307" s="474"/>
      <c r="AKD307" s="474"/>
      <c r="AKE307" s="474"/>
      <c r="AKF307" s="474"/>
      <c r="AKG307" s="472"/>
      <c r="AKH307" s="473"/>
      <c r="AKI307" s="473"/>
      <c r="AKJ307" s="474"/>
      <c r="AKK307" s="474"/>
      <c r="AKL307" s="474"/>
      <c r="AKM307" s="474"/>
      <c r="AKN307" s="474"/>
      <c r="AKO307" s="472"/>
      <c r="AKP307" s="473"/>
      <c r="AKQ307" s="473"/>
      <c r="AKR307" s="474"/>
      <c r="AKS307" s="474"/>
      <c r="AKT307" s="474"/>
      <c r="AKU307" s="474"/>
      <c r="AKV307" s="474"/>
      <c r="AKW307" s="472"/>
      <c r="AKX307" s="473"/>
      <c r="AKY307" s="473"/>
      <c r="AKZ307" s="474"/>
      <c r="ALA307" s="474"/>
      <c r="ALB307" s="474"/>
      <c r="ALC307" s="474"/>
      <c r="ALD307" s="474"/>
      <c r="ALE307" s="472"/>
      <c r="ALF307" s="473"/>
      <c r="ALG307" s="473"/>
      <c r="ALH307" s="474"/>
      <c r="ALI307" s="474"/>
      <c r="ALJ307" s="474"/>
      <c r="ALK307" s="474"/>
      <c r="ALL307" s="474"/>
      <c r="ALM307" s="472"/>
      <c r="ALN307" s="473"/>
      <c r="ALO307" s="473"/>
      <c r="ALP307" s="474"/>
      <c r="ALQ307" s="474"/>
      <c r="ALR307" s="474"/>
      <c r="ALS307" s="474"/>
      <c r="ALT307" s="474"/>
      <c r="ALU307" s="472"/>
      <c r="ALV307" s="473"/>
      <c r="ALW307" s="473"/>
      <c r="ALX307" s="474"/>
      <c r="ALY307" s="474"/>
      <c r="ALZ307" s="474"/>
      <c r="AMA307" s="474"/>
      <c r="AMB307" s="474"/>
      <c r="AMC307" s="472"/>
      <c r="AMD307" s="473"/>
      <c r="AME307" s="473"/>
      <c r="AMF307" s="474"/>
      <c r="AMG307" s="474"/>
      <c r="AMH307" s="474"/>
      <c r="AMI307" s="474"/>
      <c r="AMJ307" s="474"/>
      <c r="AMK307" s="472"/>
      <c r="AML307" s="473"/>
      <c r="AMM307" s="473"/>
      <c r="AMN307" s="474"/>
      <c r="AMO307" s="474"/>
      <c r="AMP307" s="474"/>
      <c r="AMQ307" s="474"/>
      <c r="AMR307" s="474"/>
      <c r="AMS307" s="472"/>
      <c r="AMT307" s="473"/>
      <c r="AMU307" s="473"/>
      <c r="AMV307" s="474"/>
      <c r="AMW307" s="474"/>
      <c r="AMX307" s="474"/>
      <c r="AMY307" s="474"/>
      <c r="AMZ307" s="474"/>
      <c r="ANA307" s="472"/>
      <c r="ANB307" s="473"/>
      <c r="ANC307" s="473"/>
      <c r="AND307" s="474"/>
      <c r="ANE307" s="474"/>
      <c r="ANF307" s="474"/>
      <c r="ANG307" s="474"/>
      <c r="ANH307" s="474"/>
      <c r="ANI307" s="472"/>
      <c r="ANJ307" s="473"/>
      <c r="ANK307" s="473"/>
      <c r="ANL307" s="474"/>
      <c r="ANM307" s="474"/>
      <c r="ANN307" s="474"/>
      <c r="ANO307" s="474"/>
      <c r="ANP307" s="474"/>
      <c r="ANQ307" s="472"/>
      <c r="ANR307" s="473"/>
      <c r="ANS307" s="473"/>
      <c r="ANT307" s="474"/>
      <c r="ANU307" s="474"/>
      <c r="ANV307" s="474"/>
      <c r="ANW307" s="474"/>
      <c r="ANX307" s="474"/>
      <c r="ANY307" s="472"/>
      <c r="ANZ307" s="473"/>
      <c r="AOA307" s="473"/>
      <c r="AOB307" s="474"/>
      <c r="AOC307" s="474"/>
      <c r="AOD307" s="474"/>
      <c r="AOE307" s="474"/>
      <c r="AOF307" s="474"/>
      <c r="AOG307" s="472"/>
      <c r="AOH307" s="473"/>
      <c r="AOI307" s="473"/>
      <c r="AOJ307" s="474"/>
      <c r="AOK307" s="474"/>
      <c r="AOL307" s="474"/>
      <c r="AOM307" s="474"/>
      <c r="AON307" s="474"/>
      <c r="AOO307" s="472"/>
      <c r="AOP307" s="473"/>
      <c r="AOQ307" s="473"/>
      <c r="AOR307" s="474"/>
      <c r="AOS307" s="474"/>
      <c r="AOT307" s="474"/>
      <c r="AOU307" s="474"/>
      <c r="AOV307" s="474"/>
      <c r="AOW307" s="472"/>
      <c r="AOX307" s="473"/>
      <c r="AOY307" s="473"/>
      <c r="AOZ307" s="474"/>
      <c r="APA307" s="474"/>
      <c r="APB307" s="474"/>
      <c r="APC307" s="474"/>
      <c r="APD307" s="474"/>
      <c r="APE307" s="472"/>
      <c r="APF307" s="473"/>
      <c r="APG307" s="473"/>
      <c r="APH307" s="474"/>
      <c r="API307" s="474"/>
      <c r="APJ307" s="474"/>
      <c r="APK307" s="474"/>
      <c r="APL307" s="474"/>
      <c r="APM307" s="472"/>
      <c r="APN307" s="473"/>
      <c r="APO307" s="473"/>
      <c r="APP307" s="474"/>
      <c r="APQ307" s="474"/>
      <c r="APR307" s="474"/>
      <c r="APS307" s="474"/>
      <c r="APT307" s="474"/>
      <c r="APU307" s="472"/>
      <c r="APV307" s="473"/>
      <c r="APW307" s="473"/>
      <c r="APX307" s="474"/>
      <c r="APY307" s="474"/>
      <c r="APZ307" s="474"/>
      <c r="AQA307" s="474"/>
      <c r="AQB307" s="474"/>
      <c r="AQC307" s="472"/>
      <c r="AQD307" s="473"/>
      <c r="AQE307" s="473"/>
      <c r="AQF307" s="474"/>
      <c r="AQG307" s="474"/>
      <c r="AQH307" s="474"/>
      <c r="AQI307" s="474"/>
      <c r="AQJ307" s="474"/>
      <c r="AQK307" s="472"/>
      <c r="AQL307" s="473"/>
      <c r="AQM307" s="473"/>
      <c r="AQN307" s="474"/>
      <c r="AQO307" s="474"/>
      <c r="AQP307" s="474"/>
      <c r="AQQ307" s="474"/>
      <c r="AQR307" s="474"/>
      <c r="AQS307" s="472"/>
      <c r="AQT307" s="473"/>
      <c r="AQU307" s="473"/>
      <c r="AQV307" s="474"/>
      <c r="AQW307" s="474"/>
      <c r="AQX307" s="474"/>
      <c r="AQY307" s="474"/>
      <c r="AQZ307" s="474"/>
      <c r="ARA307" s="472"/>
      <c r="ARB307" s="473"/>
      <c r="ARC307" s="473"/>
      <c r="ARD307" s="474"/>
      <c r="ARE307" s="474"/>
      <c r="ARF307" s="474"/>
      <c r="ARG307" s="474"/>
      <c r="ARH307" s="474"/>
      <c r="ARI307" s="472"/>
      <c r="ARJ307" s="473"/>
      <c r="ARK307" s="473"/>
      <c r="ARL307" s="474"/>
      <c r="ARM307" s="474"/>
      <c r="ARN307" s="474"/>
      <c r="ARO307" s="474"/>
      <c r="ARP307" s="474"/>
      <c r="ARQ307" s="472"/>
      <c r="ARR307" s="473"/>
      <c r="ARS307" s="473"/>
      <c r="ART307" s="474"/>
      <c r="ARU307" s="474"/>
      <c r="ARV307" s="474"/>
      <c r="ARW307" s="474"/>
      <c r="ARX307" s="474"/>
      <c r="ARY307" s="472"/>
      <c r="ARZ307" s="473"/>
      <c r="ASA307" s="473"/>
      <c r="ASB307" s="474"/>
      <c r="ASC307" s="474"/>
      <c r="ASD307" s="474"/>
      <c r="ASE307" s="474"/>
      <c r="ASF307" s="474"/>
      <c r="ASG307" s="472"/>
      <c r="ASH307" s="473"/>
      <c r="ASI307" s="473"/>
      <c r="ASJ307" s="474"/>
      <c r="ASK307" s="474"/>
      <c r="ASL307" s="474"/>
      <c r="ASM307" s="474"/>
      <c r="ASN307" s="474"/>
      <c r="ASO307" s="472"/>
      <c r="ASP307" s="473"/>
      <c r="ASQ307" s="473"/>
      <c r="ASR307" s="474"/>
      <c r="ASS307" s="474"/>
      <c r="AST307" s="474"/>
      <c r="ASU307" s="474"/>
      <c r="ASV307" s="474"/>
      <c r="ASW307" s="472"/>
      <c r="ASX307" s="473"/>
      <c r="ASY307" s="473"/>
      <c r="ASZ307" s="474"/>
      <c r="ATA307" s="474"/>
      <c r="ATB307" s="474"/>
      <c r="ATC307" s="474"/>
      <c r="ATD307" s="474"/>
      <c r="ATE307" s="472"/>
      <c r="ATF307" s="473"/>
      <c r="ATG307" s="473"/>
      <c r="ATH307" s="474"/>
      <c r="ATI307" s="474"/>
      <c r="ATJ307" s="474"/>
      <c r="ATK307" s="474"/>
      <c r="ATL307" s="474"/>
      <c r="ATM307" s="472"/>
      <c r="ATN307" s="473"/>
      <c r="ATO307" s="473"/>
      <c r="ATP307" s="474"/>
      <c r="ATQ307" s="474"/>
      <c r="ATR307" s="474"/>
      <c r="ATS307" s="474"/>
      <c r="ATT307" s="474"/>
      <c r="ATU307" s="472"/>
      <c r="ATV307" s="473"/>
      <c r="ATW307" s="473"/>
      <c r="ATX307" s="474"/>
      <c r="ATY307" s="474"/>
      <c r="ATZ307" s="474"/>
      <c r="AUA307" s="474"/>
      <c r="AUB307" s="474"/>
      <c r="AUC307" s="472"/>
      <c r="AUD307" s="473"/>
      <c r="AUE307" s="473"/>
      <c r="AUF307" s="474"/>
      <c r="AUG307" s="474"/>
      <c r="AUH307" s="474"/>
      <c r="AUI307" s="474"/>
      <c r="AUJ307" s="474"/>
      <c r="AUK307" s="472"/>
      <c r="AUL307" s="473"/>
      <c r="AUM307" s="473"/>
      <c r="AUN307" s="474"/>
      <c r="AUO307" s="474"/>
      <c r="AUP307" s="474"/>
      <c r="AUQ307" s="474"/>
      <c r="AUR307" s="474"/>
      <c r="AUS307" s="472"/>
      <c r="AUT307" s="473"/>
      <c r="AUU307" s="473"/>
      <c r="AUV307" s="474"/>
      <c r="AUW307" s="474"/>
      <c r="AUX307" s="474"/>
      <c r="AUY307" s="474"/>
      <c r="AUZ307" s="474"/>
      <c r="AVA307" s="472"/>
      <c r="AVB307" s="473"/>
      <c r="AVC307" s="473"/>
      <c r="AVD307" s="474"/>
      <c r="AVE307" s="474"/>
      <c r="AVF307" s="474"/>
      <c r="AVG307" s="474"/>
      <c r="AVH307" s="474"/>
      <c r="AVI307" s="472"/>
      <c r="AVJ307" s="473"/>
      <c r="AVK307" s="473"/>
      <c r="AVL307" s="474"/>
      <c r="AVM307" s="474"/>
      <c r="AVN307" s="474"/>
      <c r="AVO307" s="474"/>
      <c r="AVP307" s="474"/>
      <c r="AVQ307" s="472"/>
      <c r="AVR307" s="473"/>
      <c r="AVS307" s="473"/>
      <c r="AVT307" s="474"/>
      <c r="AVU307" s="474"/>
      <c r="AVV307" s="474"/>
      <c r="AVW307" s="474"/>
      <c r="AVX307" s="474"/>
      <c r="AVY307" s="472"/>
      <c r="AVZ307" s="473"/>
      <c r="AWA307" s="473"/>
      <c r="AWB307" s="474"/>
      <c r="AWC307" s="474"/>
      <c r="AWD307" s="474"/>
      <c r="AWE307" s="474"/>
      <c r="AWF307" s="474"/>
      <c r="AWG307" s="472"/>
      <c r="AWH307" s="473"/>
      <c r="AWI307" s="473"/>
      <c r="AWJ307" s="474"/>
      <c r="AWK307" s="474"/>
      <c r="AWL307" s="474"/>
      <c r="AWM307" s="474"/>
      <c r="AWN307" s="474"/>
      <c r="AWO307" s="472"/>
      <c r="AWP307" s="473"/>
      <c r="AWQ307" s="473"/>
      <c r="AWR307" s="474"/>
      <c r="AWS307" s="474"/>
      <c r="AWT307" s="474"/>
      <c r="AWU307" s="474"/>
      <c r="AWV307" s="474"/>
      <c r="AWW307" s="472"/>
      <c r="AWX307" s="473"/>
      <c r="AWY307" s="473"/>
      <c r="AWZ307" s="474"/>
      <c r="AXA307" s="474"/>
      <c r="AXB307" s="474"/>
      <c r="AXC307" s="474"/>
      <c r="AXD307" s="474"/>
      <c r="AXE307" s="472"/>
      <c r="AXF307" s="473"/>
      <c r="AXG307" s="473"/>
      <c r="AXH307" s="474"/>
      <c r="AXI307" s="474"/>
      <c r="AXJ307" s="474"/>
      <c r="AXK307" s="474"/>
      <c r="AXL307" s="474"/>
      <c r="AXM307" s="472"/>
      <c r="AXN307" s="473"/>
      <c r="AXO307" s="473"/>
      <c r="AXP307" s="474"/>
      <c r="AXQ307" s="474"/>
      <c r="AXR307" s="474"/>
      <c r="AXS307" s="474"/>
      <c r="AXT307" s="474"/>
      <c r="AXU307" s="472"/>
      <c r="AXV307" s="473"/>
      <c r="AXW307" s="473"/>
      <c r="AXX307" s="474"/>
      <c r="AXY307" s="474"/>
      <c r="AXZ307" s="474"/>
      <c r="AYA307" s="474"/>
      <c r="AYB307" s="474"/>
      <c r="AYC307" s="472"/>
      <c r="AYD307" s="473"/>
      <c r="AYE307" s="473"/>
      <c r="AYF307" s="474"/>
      <c r="AYG307" s="474"/>
      <c r="AYH307" s="474"/>
      <c r="AYI307" s="474"/>
      <c r="AYJ307" s="474"/>
      <c r="AYK307" s="472"/>
      <c r="AYL307" s="473"/>
      <c r="AYM307" s="473"/>
      <c r="AYN307" s="474"/>
      <c r="AYO307" s="474"/>
      <c r="AYP307" s="474"/>
      <c r="AYQ307" s="474"/>
      <c r="AYR307" s="474"/>
      <c r="AYS307" s="472"/>
      <c r="AYT307" s="473"/>
      <c r="AYU307" s="473"/>
      <c r="AYV307" s="474"/>
      <c r="AYW307" s="474"/>
      <c r="AYX307" s="474"/>
      <c r="AYY307" s="474"/>
      <c r="AYZ307" s="474"/>
      <c r="AZA307" s="472"/>
      <c r="AZB307" s="473"/>
      <c r="AZC307" s="473"/>
      <c r="AZD307" s="474"/>
      <c r="AZE307" s="474"/>
      <c r="AZF307" s="474"/>
      <c r="AZG307" s="474"/>
      <c r="AZH307" s="474"/>
      <c r="AZI307" s="472"/>
      <c r="AZJ307" s="473"/>
      <c r="AZK307" s="473"/>
      <c r="AZL307" s="474"/>
      <c r="AZM307" s="474"/>
      <c r="AZN307" s="474"/>
      <c r="AZO307" s="474"/>
      <c r="AZP307" s="474"/>
      <c r="AZQ307" s="472"/>
      <c r="AZR307" s="473"/>
      <c r="AZS307" s="473"/>
      <c r="AZT307" s="474"/>
      <c r="AZU307" s="474"/>
      <c r="AZV307" s="474"/>
      <c r="AZW307" s="474"/>
      <c r="AZX307" s="474"/>
      <c r="AZY307" s="472"/>
      <c r="AZZ307" s="473"/>
      <c r="BAA307" s="473"/>
      <c r="BAB307" s="474"/>
      <c r="BAC307" s="474"/>
      <c r="BAD307" s="474"/>
      <c r="BAE307" s="474"/>
      <c r="BAF307" s="474"/>
      <c r="BAG307" s="472"/>
      <c r="BAH307" s="473"/>
      <c r="BAI307" s="473"/>
      <c r="BAJ307" s="474"/>
      <c r="BAK307" s="474"/>
      <c r="BAL307" s="474"/>
      <c r="BAM307" s="474"/>
      <c r="BAN307" s="474"/>
      <c r="BAO307" s="472"/>
      <c r="BAP307" s="473"/>
      <c r="BAQ307" s="473"/>
      <c r="BAR307" s="474"/>
      <c r="BAS307" s="474"/>
      <c r="BAT307" s="474"/>
      <c r="BAU307" s="474"/>
      <c r="BAV307" s="474"/>
      <c r="BAW307" s="472"/>
      <c r="BAX307" s="473"/>
      <c r="BAY307" s="473"/>
      <c r="BAZ307" s="474"/>
      <c r="BBA307" s="474"/>
      <c r="BBB307" s="474"/>
      <c r="BBC307" s="474"/>
      <c r="BBD307" s="474"/>
      <c r="BBE307" s="472"/>
      <c r="BBF307" s="473"/>
      <c r="BBG307" s="473"/>
      <c r="BBH307" s="474"/>
      <c r="BBI307" s="474"/>
      <c r="BBJ307" s="474"/>
      <c r="BBK307" s="474"/>
      <c r="BBL307" s="474"/>
      <c r="BBM307" s="472"/>
      <c r="BBN307" s="473"/>
      <c r="BBO307" s="473"/>
      <c r="BBP307" s="474"/>
      <c r="BBQ307" s="474"/>
      <c r="BBR307" s="474"/>
      <c r="BBS307" s="474"/>
      <c r="BBT307" s="474"/>
      <c r="BBU307" s="472"/>
      <c r="BBV307" s="473"/>
      <c r="BBW307" s="473"/>
      <c r="BBX307" s="474"/>
      <c r="BBY307" s="474"/>
      <c r="BBZ307" s="474"/>
      <c r="BCA307" s="474"/>
      <c r="BCB307" s="474"/>
      <c r="BCC307" s="472"/>
      <c r="BCD307" s="473"/>
      <c r="BCE307" s="473"/>
      <c r="BCF307" s="474"/>
      <c r="BCG307" s="474"/>
      <c r="BCH307" s="474"/>
      <c r="BCI307" s="474"/>
      <c r="BCJ307" s="474"/>
      <c r="BCK307" s="472"/>
      <c r="BCL307" s="473"/>
      <c r="BCM307" s="473"/>
      <c r="BCN307" s="474"/>
      <c r="BCO307" s="474"/>
      <c r="BCP307" s="474"/>
      <c r="BCQ307" s="474"/>
      <c r="BCR307" s="474"/>
      <c r="BCS307" s="472"/>
      <c r="BCT307" s="473"/>
      <c r="BCU307" s="473"/>
      <c r="BCV307" s="474"/>
      <c r="BCW307" s="474"/>
      <c r="BCX307" s="474"/>
      <c r="BCY307" s="474"/>
      <c r="BCZ307" s="474"/>
      <c r="BDA307" s="472"/>
      <c r="BDB307" s="473"/>
      <c r="BDC307" s="473"/>
      <c r="BDD307" s="474"/>
      <c r="BDE307" s="474"/>
      <c r="BDF307" s="474"/>
      <c r="BDG307" s="474"/>
      <c r="BDH307" s="474"/>
      <c r="BDI307" s="472"/>
      <c r="BDJ307" s="473"/>
      <c r="BDK307" s="473"/>
      <c r="BDL307" s="474"/>
      <c r="BDM307" s="474"/>
      <c r="BDN307" s="474"/>
      <c r="BDO307" s="474"/>
      <c r="BDP307" s="474"/>
      <c r="BDQ307" s="472"/>
      <c r="BDR307" s="473"/>
      <c r="BDS307" s="473"/>
      <c r="BDT307" s="474"/>
      <c r="BDU307" s="474"/>
      <c r="BDV307" s="474"/>
      <c r="BDW307" s="474"/>
      <c r="BDX307" s="474"/>
      <c r="BDY307" s="472"/>
      <c r="BDZ307" s="473"/>
      <c r="BEA307" s="473"/>
      <c r="BEB307" s="474"/>
      <c r="BEC307" s="474"/>
      <c r="BED307" s="474"/>
      <c r="BEE307" s="474"/>
      <c r="BEF307" s="474"/>
      <c r="BEG307" s="472"/>
      <c r="BEH307" s="473"/>
      <c r="BEI307" s="473"/>
      <c r="BEJ307" s="474"/>
      <c r="BEK307" s="474"/>
      <c r="BEL307" s="474"/>
      <c r="BEM307" s="474"/>
      <c r="BEN307" s="474"/>
      <c r="BEO307" s="472"/>
      <c r="BEP307" s="473"/>
      <c r="BEQ307" s="473"/>
      <c r="BER307" s="474"/>
      <c r="BES307" s="474"/>
      <c r="BET307" s="474"/>
      <c r="BEU307" s="474"/>
      <c r="BEV307" s="474"/>
      <c r="BEW307" s="472"/>
      <c r="BEX307" s="473"/>
      <c r="BEY307" s="473"/>
      <c r="BEZ307" s="474"/>
      <c r="BFA307" s="474"/>
      <c r="BFB307" s="474"/>
      <c r="BFC307" s="474"/>
      <c r="BFD307" s="474"/>
      <c r="BFE307" s="472"/>
      <c r="BFF307" s="473"/>
      <c r="BFG307" s="473"/>
      <c r="BFH307" s="474"/>
      <c r="BFI307" s="474"/>
      <c r="BFJ307" s="474"/>
      <c r="BFK307" s="474"/>
      <c r="BFL307" s="474"/>
      <c r="BFM307" s="472"/>
      <c r="BFN307" s="473"/>
      <c r="BFO307" s="473"/>
      <c r="BFP307" s="474"/>
      <c r="BFQ307" s="474"/>
      <c r="BFR307" s="474"/>
      <c r="BFS307" s="474"/>
      <c r="BFT307" s="474"/>
      <c r="BFU307" s="472"/>
      <c r="BFV307" s="473"/>
      <c r="BFW307" s="473"/>
      <c r="BFX307" s="474"/>
      <c r="BFY307" s="474"/>
      <c r="BFZ307" s="474"/>
      <c r="BGA307" s="474"/>
      <c r="BGB307" s="474"/>
      <c r="BGC307" s="472"/>
      <c r="BGD307" s="473"/>
      <c r="BGE307" s="473"/>
      <c r="BGF307" s="474"/>
      <c r="BGG307" s="474"/>
      <c r="BGH307" s="474"/>
      <c r="BGI307" s="474"/>
      <c r="BGJ307" s="474"/>
      <c r="BGK307" s="472"/>
      <c r="BGL307" s="473"/>
      <c r="BGM307" s="473"/>
      <c r="BGN307" s="474"/>
      <c r="BGO307" s="474"/>
      <c r="BGP307" s="474"/>
      <c r="BGQ307" s="474"/>
      <c r="BGR307" s="474"/>
      <c r="BGS307" s="472"/>
      <c r="BGT307" s="473"/>
      <c r="BGU307" s="473"/>
      <c r="BGV307" s="474"/>
      <c r="BGW307" s="474"/>
      <c r="BGX307" s="474"/>
      <c r="BGY307" s="474"/>
      <c r="BGZ307" s="474"/>
      <c r="BHA307" s="472"/>
      <c r="BHB307" s="473"/>
      <c r="BHC307" s="473"/>
      <c r="BHD307" s="474"/>
      <c r="BHE307" s="474"/>
      <c r="BHF307" s="474"/>
      <c r="BHG307" s="474"/>
      <c r="BHH307" s="474"/>
      <c r="BHI307" s="472"/>
      <c r="BHJ307" s="473"/>
      <c r="BHK307" s="473"/>
      <c r="BHL307" s="474"/>
      <c r="BHM307" s="474"/>
      <c r="BHN307" s="474"/>
      <c r="BHO307" s="474"/>
      <c r="BHP307" s="474"/>
      <c r="BHQ307" s="472"/>
      <c r="BHR307" s="473"/>
      <c r="BHS307" s="473"/>
      <c r="BHT307" s="474"/>
      <c r="BHU307" s="474"/>
      <c r="BHV307" s="474"/>
      <c r="BHW307" s="474"/>
      <c r="BHX307" s="474"/>
      <c r="BHY307" s="472"/>
      <c r="BHZ307" s="473"/>
      <c r="BIA307" s="473"/>
      <c r="BIB307" s="474"/>
      <c r="BIC307" s="474"/>
      <c r="BID307" s="474"/>
      <c r="BIE307" s="474"/>
      <c r="BIF307" s="474"/>
      <c r="BIG307" s="472"/>
      <c r="BIH307" s="473"/>
      <c r="BII307" s="473"/>
      <c r="BIJ307" s="474"/>
      <c r="BIK307" s="474"/>
      <c r="BIL307" s="474"/>
      <c r="BIM307" s="474"/>
      <c r="BIN307" s="474"/>
      <c r="BIO307" s="472"/>
      <c r="BIP307" s="473"/>
      <c r="BIQ307" s="473"/>
      <c r="BIR307" s="474"/>
      <c r="BIS307" s="474"/>
      <c r="BIT307" s="474"/>
      <c r="BIU307" s="474"/>
      <c r="BIV307" s="474"/>
      <c r="BIW307" s="472"/>
      <c r="BIX307" s="473"/>
      <c r="BIY307" s="473"/>
      <c r="BIZ307" s="474"/>
      <c r="BJA307" s="474"/>
      <c r="BJB307" s="474"/>
      <c r="BJC307" s="474"/>
      <c r="BJD307" s="474"/>
      <c r="BJE307" s="472"/>
      <c r="BJF307" s="473"/>
      <c r="BJG307" s="473"/>
      <c r="BJH307" s="474"/>
      <c r="BJI307" s="474"/>
      <c r="BJJ307" s="474"/>
      <c r="BJK307" s="474"/>
      <c r="BJL307" s="474"/>
      <c r="BJM307" s="472"/>
      <c r="BJN307" s="473"/>
      <c r="BJO307" s="473"/>
      <c r="BJP307" s="474"/>
      <c r="BJQ307" s="474"/>
      <c r="BJR307" s="474"/>
      <c r="BJS307" s="474"/>
      <c r="BJT307" s="474"/>
      <c r="BJU307" s="472"/>
      <c r="BJV307" s="473"/>
      <c r="BJW307" s="473"/>
      <c r="BJX307" s="474"/>
      <c r="BJY307" s="474"/>
      <c r="BJZ307" s="474"/>
      <c r="BKA307" s="474"/>
      <c r="BKB307" s="474"/>
      <c r="BKC307" s="472"/>
      <c r="BKD307" s="473"/>
      <c r="BKE307" s="473"/>
      <c r="BKF307" s="474"/>
      <c r="BKG307" s="474"/>
      <c r="BKH307" s="474"/>
      <c r="BKI307" s="474"/>
      <c r="BKJ307" s="474"/>
      <c r="BKK307" s="472"/>
      <c r="BKL307" s="473"/>
      <c r="BKM307" s="473"/>
      <c r="BKN307" s="474"/>
      <c r="BKO307" s="474"/>
      <c r="BKP307" s="474"/>
      <c r="BKQ307" s="474"/>
      <c r="BKR307" s="474"/>
      <c r="BKS307" s="472"/>
      <c r="BKT307" s="473"/>
      <c r="BKU307" s="473"/>
      <c r="BKV307" s="474"/>
      <c r="BKW307" s="474"/>
      <c r="BKX307" s="474"/>
      <c r="BKY307" s="474"/>
      <c r="BKZ307" s="474"/>
      <c r="BLA307" s="472"/>
      <c r="BLB307" s="473"/>
      <c r="BLC307" s="473"/>
      <c r="BLD307" s="474"/>
      <c r="BLE307" s="474"/>
      <c r="BLF307" s="474"/>
      <c r="BLG307" s="474"/>
      <c r="BLH307" s="474"/>
      <c r="BLI307" s="472"/>
      <c r="BLJ307" s="473"/>
      <c r="BLK307" s="473"/>
      <c r="BLL307" s="474"/>
      <c r="BLM307" s="474"/>
      <c r="BLN307" s="474"/>
      <c r="BLO307" s="474"/>
      <c r="BLP307" s="474"/>
      <c r="BLQ307" s="472"/>
      <c r="BLR307" s="473"/>
      <c r="BLS307" s="473"/>
      <c r="BLT307" s="474"/>
      <c r="BLU307" s="474"/>
      <c r="BLV307" s="474"/>
      <c r="BLW307" s="474"/>
      <c r="BLX307" s="474"/>
      <c r="BLY307" s="472"/>
      <c r="BLZ307" s="473"/>
      <c r="BMA307" s="473"/>
      <c r="BMB307" s="474"/>
      <c r="BMC307" s="474"/>
      <c r="BMD307" s="474"/>
      <c r="BME307" s="474"/>
      <c r="BMF307" s="474"/>
      <c r="BMG307" s="472"/>
      <c r="BMH307" s="473"/>
      <c r="BMI307" s="473"/>
      <c r="BMJ307" s="474"/>
      <c r="BMK307" s="474"/>
      <c r="BML307" s="474"/>
      <c r="BMM307" s="474"/>
      <c r="BMN307" s="474"/>
      <c r="BMO307" s="472"/>
      <c r="BMP307" s="473"/>
      <c r="BMQ307" s="473"/>
      <c r="BMR307" s="474"/>
      <c r="BMS307" s="474"/>
      <c r="BMT307" s="474"/>
      <c r="BMU307" s="474"/>
      <c r="BMV307" s="474"/>
      <c r="BMW307" s="472"/>
      <c r="BMX307" s="473"/>
      <c r="BMY307" s="473"/>
      <c r="BMZ307" s="474"/>
      <c r="BNA307" s="474"/>
      <c r="BNB307" s="474"/>
      <c r="BNC307" s="474"/>
      <c r="BND307" s="474"/>
      <c r="BNE307" s="472"/>
      <c r="BNF307" s="473"/>
      <c r="BNG307" s="473"/>
      <c r="BNH307" s="474"/>
      <c r="BNI307" s="474"/>
      <c r="BNJ307" s="474"/>
      <c r="BNK307" s="474"/>
      <c r="BNL307" s="474"/>
      <c r="BNM307" s="472"/>
      <c r="BNN307" s="473"/>
      <c r="BNO307" s="473"/>
      <c r="BNP307" s="474"/>
      <c r="BNQ307" s="474"/>
      <c r="BNR307" s="474"/>
      <c r="BNS307" s="474"/>
      <c r="BNT307" s="474"/>
      <c r="BNU307" s="472"/>
      <c r="BNV307" s="473"/>
      <c r="BNW307" s="473"/>
      <c r="BNX307" s="474"/>
      <c r="BNY307" s="474"/>
      <c r="BNZ307" s="474"/>
      <c r="BOA307" s="474"/>
      <c r="BOB307" s="474"/>
      <c r="BOC307" s="472"/>
      <c r="BOD307" s="473"/>
      <c r="BOE307" s="473"/>
      <c r="BOF307" s="474"/>
      <c r="BOG307" s="474"/>
      <c r="BOH307" s="474"/>
      <c r="BOI307" s="474"/>
      <c r="BOJ307" s="474"/>
      <c r="BOK307" s="472"/>
      <c r="BOL307" s="473"/>
      <c r="BOM307" s="473"/>
      <c r="BON307" s="474"/>
      <c r="BOO307" s="474"/>
      <c r="BOP307" s="474"/>
      <c r="BOQ307" s="474"/>
      <c r="BOR307" s="474"/>
      <c r="BOS307" s="472"/>
      <c r="BOT307" s="473"/>
      <c r="BOU307" s="473"/>
      <c r="BOV307" s="474"/>
      <c r="BOW307" s="474"/>
      <c r="BOX307" s="474"/>
      <c r="BOY307" s="474"/>
      <c r="BOZ307" s="474"/>
      <c r="BPA307" s="472"/>
      <c r="BPB307" s="473"/>
      <c r="BPC307" s="473"/>
      <c r="BPD307" s="474"/>
      <c r="BPE307" s="474"/>
      <c r="BPF307" s="474"/>
      <c r="BPG307" s="474"/>
      <c r="BPH307" s="474"/>
      <c r="BPI307" s="472"/>
      <c r="BPJ307" s="473"/>
      <c r="BPK307" s="473"/>
      <c r="BPL307" s="474"/>
      <c r="BPM307" s="474"/>
      <c r="BPN307" s="474"/>
      <c r="BPO307" s="474"/>
      <c r="BPP307" s="474"/>
      <c r="BPQ307" s="472"/>
      <c r="BPR307" s="473"/>
      <c r="BPS307" s="473"/>
      <c r="BPT307" s="474"/>
      <c r="BPU307" s="474"/>
      <c r="BPV307" s="474"/>
      <c r="BPW307" s="474"/>
      <c r="BPX307" s="474"/>
      <c r="BPY307" s="472"/>
      <c r="BPZ307" s="473"/>
      <c r="BQA307" s="473"/>
      <c r="BQB307" s="474"/>
      <c r="BQC307" s="474"/>
      <c r="BQD307" s="474"/>
      <c r="BQE307" s="474"/>
      <c r="BQF307" s="474"/>
      <c r="BQG307" s="472"/>
      <c r="BQH307" s="473"/>
      <c r="BQI307" s="473"/>
      <c r="BQJ307" s="474"/>
      <c r="BQK307" s="474"/>
      <c r="BQL307" s="474"/>
      <c r="BQM307" s="474"/>
      <c r="BQN307" s="474"/>
      <c r="BQO307" s="472"/>
      <c r="BQP307" s="473"/>
      <c r="BQQ307" s="473"/>
      <c r="BQR307" s="474"/>
      <c r="BQS307" s="474"/>
      <c r="BQT307" s="474"/>
      <c r="BQU307" s="474"/>
      <c r="BQV307" s="474"/>
      <c r="BQW307" s="472"/>
      <c r="BQX307" s="473"/>
      <c r="BQY307" s="473"/>
      <c r="BQZ307" s="474"/>
      <c r="BRA307" s="474"/>
      <c r="BRB307" s="474"/>
      <c r="BRC307" s="474"/>
      <c r="BRD307" s="474"/>
      <c r="BRE307" s="472"/>
      <c r="BRF307" s="473"/>
      <c r="BRG307" s="473"/>
      <c r="BRH307" s="474"/>
      <c r="BRI307" s="474"/>
      <c r="BRJ307" s="474"/>
      <c r="BRK307" s="474"/>
      <c r="BRL307" s="474"/>
      <c r="BRM307" s="472"/>
      <c r="BRN307" s="473"/>
      <c r="BRO307" s="473"/>
      <c r="BRP307" s="474"/>
      <c r="BRQ307" s="474"/>
      <c r="BRR307" s="474"/>
      <c r="BRS307" s="474"/>
      <c r="BRT307" s="474"/>
      <c r="BRU307" s="472"/>
      <c r="BRV307" s="473"/>
      <c r="BRW307" s="473"/>
      <c r="BRX307" s="474"/>
      <c r="BRY307" s="474"/>
      <c r="BRZ307" s="474"/>
      <c r="BSA307" s="474"/>
      <c r="BSB307" s="474"/>
      <c r="BSC307" s="472"/>
      <c r="BSD307" s="473"/>
      <c r="BSE307" s="473"/>
      <c r="BSF307" s="474"/>
      <c r="BSG307" s="474"/>
      <c r="BSH307" s="474"/>
      <c r="BSI307" s="474"/>
      <c r="BSJ307" s="474"/>
      <c r="BSK307" s="472"/>
      <c r="BSL307" s="473"/>
      <c r="BSM307" s="473"/>
      <c r="BSN307" s="474"/>
      <c r="BSO307" s="474"/>
      <c r="BSP307" s="474"/>
      <c r="BSQ307" s="474"/>
      <c r="BSR307" s="474"/>
      <c r="BSS307" s="472"/>
      <c r="BST307" s="473"/>
      <c r="BSU307" s="473"/>
      <c r="BSV307" s="474"/>
      <c r="BSW307" s="474"/>
      <c r="BSX307" s="474"/>
      <c r="BSY307" s="474"/>
      <c r="BSZ307" s="474"/>
      <c r="BTA307" s="472"/>
      <c r="BTB307" s="473"/>
      <c r="BTC307" s="473"/>
      <c r="BTD307" s="474"/>
      <c r="BTE307" s="474"/>
      <c r="BTF307" s="474"/>
      <c r="BTG307" s="474"/>
      <c r="BTH307" s="474"/>
      <c r="BTI307" s="472"/>
      <c r="BTJ307" s="473"/>
      <c r="BTK307" s="473"/>
      <c r="BTL307" s="474"/>
      <c r="BTM307" s="474"/>
      <c r="BTN307" s="474"/>
      <c r="BTO307" s="474"/>
      <c r="BTP307" s="474"/>
      <c r="BTQ307" s="472"/>
      <c r="BTR307" s="473"/>
      <c r="BTS307" s="473"/>
      <c r="BTT307" s="474"/>
      <c r="BTU307" s="474"/>
      <c r="BTV307" s="474"/>
      <c r="BTW307" s="474"/>
      <c r="BTX307" s="474"/>
      <c r="BTY307" s="472"/>
      <c r="BTZ307" s="473"/>
      <c r="BUA307" s="473"/>
      <c r="BUB307" s="474"/>
      <c r="BUC307" s="474"/>
      <c r="BUD307" s="474"/>
      <c r="BUE307" s="474"/>
      <c r="BUF307" s="474"/>
      <c r="BUG307" s="472"/>
      <c r="BUH307" s="473"/>
      <c r="BUI307" s="473"/>
      <c r="BUJ307" s="474"/>
      <c r="BUK307" s="474"/>
      <c r="BUL307" s="474"/>
      <c r="BUM307" s="474"/>
      <c r="BUN307" s="474"/>
      <c r="BUO307" s="472"/>
      <c r="BUP307" s="473"/>
      <c r="BUQ307" s="473"/>
      <c r="BUR307" s="474"/>
      <c r="BUS307" s="474"/>
      <c r="BUT307" s="474"/>
      <c r="BUU307" s="474"/>
      <c r="BUV307" s="474"/>
      <c r="BUW307" s="472"/>
      <c r="BUX307" s="473"/>
      <c r="BUY307" s="473"/>
      <c r="BUZ307" s="474"/>
      <c r="BVA307" s="474"/>
      <c r="BVB307" s="474"/>
      <c r="BVC307" s="474"/>
      <c r="BVD307" s="474"/>
      <c r="BVE307" s="472"/>
      <c r="BVF307" s="473"/>
      <c r="BVG307" s="473"/>
      <c r="BVH307" s="474"/>
      <c r="BVI307" s="474"/>
      <c r="BVJ307" s="474"/>
      <c r="BVK307" s="474"/>
      <c r="BVL307" s="474"/>
      <c r="BVM307" s="472"/>
      <c r="BVN307" s="473"/>
      <c r="BVO307" s="473"/>
      <c r="BVP307" s="474"/>
      <c r="BVQ307" s="474"/>
      <c r="BVR307" s="474"/>
      <c r="BVS307" s="474"/>
      <c r="BVT307" s="474"/>
      <c r="BVU307" s="472"/>
      <c r="BVV307" s="473"/>
      <c r="BVW307" s="473"/>
      <c r="BVX307" s="474"/>
      <c r="BVY307" s="474"/>
      <c r="BVZ307" s="474"/>
      <c r="BWA307" s="474"/>
      <c r="BWB307" s="474"/>
      <c r="BWC307" s="472"/>
      <c r="BWD307" s="473"/>
      <c r="BWE307" s="473"/>
      <c r="BWF307" s="474"/>
      <c r="BWG307" s="474"/>
      <c r="BWH307" s="474"/>
      <c r="BWI307" s="474"/>
      <c r="BWJ307" s="474"/>
      <c r="BWK307" s="472"/>
      <c r="BWL307" s="473"/>
      <c r="BWM307" s="473"/>
      <c r="BWN307" s="474"/>
      <c r="BWO307" s="474"/>
      <c r="BWP307" s="474"/>
      <c r="BWQ307" s="474"/>
      <c r="BWR307" s="474"/>
      <c r="BWS307" s="472"/>
      <c r="BWT307" s="473"/>
      <c r="BWU307" s="473"/>
      <c r="BWV307" s="474"/>
      <c r="BWW307" s="474"/>
      <c r="BWX307" s="474"/>
      <c r="BWY307" s="474"/>
      <c r="BWZ307" s="474"/>
      <c r="BXA307" s="472"/>
      <c r="BXB307" s="473"/>
      <c r="BXC307" s="473"/>
      <c r="BXD307" s="474"/>
      <c r="BXE307" s="474"/>
      <c r="BXF307" s="474"/>
      <c r="BXG307" s="474"/>
      <c r="BXH307" s="474"/>
      <c r="BXI307" s="472"/>
      <c r="BXJ307" s="473"/>
      <c r="BXK307" s="473"/>
      <c r="BXL307" s="474"/>
      <c r="BXM307" s="474"/>
      <c r="BXN307" s="474"/>
      <c r="BXO307" s="474"/>
      <c r="BXP307" s="474"/>
      <c r="BXQ307" s="472"/>
      <c r="BXR307" s="473"/>
      <c r="BXS307" s="473"/>
      <c r="BXT307" s="474"/>
      <c r="BXU307" s="474"/>
      <c r="BXV307" s="474"/>
      <c r="BXW307" s="474"/>
      <c r="BXX307" s="474"/>
      <c r="BXY307" s="472"/>
      <c r="BXZ307" s="473"/>
      <c r="BYA307" s="473"/>
      <c r="BYB307" s="474"/>
      <c r="BYC307" s="474"/>
      <c r="BYD307" s="474"/>
      <c r="BYE307" s="474"/>
      <c r="BYF307" s="474"/>
      <c r="BYG307" s="472"/>
      <c r="BYH307" s="473"/>
      <c r="BYI307" s="473"/>
      <c r="BYJ307" s="474"/>
      <c r="BYK307" s="474"/>
      <c r="BYL307" s="474"/>
      <c r="BYM307" s="474"/>
      <c r="BYN307" s="474"/>
      <c r="BYO307" s="472"/>
      <c r="BYP307" s="473"/>
      <c r="BYQ307" s="473"/>
      <c r="BYR307" s="474"/>
      <c r="BYS307" s="474"/>
      <c r="BYT307" s="474"/>
      <c r="BYU307" s="474"/>
      <c r="BYV307" s="474"/>
      <c r="BYW307" s="472"/>
      <c r="BYX307" s="473"/>
      <c r="BYY307" s="473"/>
      <c r="BYZ307" s="474"/>
      <c r="BZA307" s="474"/>
      <c r="BZB307" s="474"/>
      <c r="BZC307" s="474"/>
      <c r="BZD307" s="474"/>
      <c r="BZE307" s="472"/>
      <c r="BZF307" s="473"/>
      <c r="BZG307" s="473"/>
      <c r="BZH307" s="474"/>
      <c r="BZI307" s="474"/>
      <c r="BZJ307" s="474"/>
      <c r="BZK307" s="474"/>
      <c r="BZL307" s="474"/>
      <c r="BZM307" s="472"/>
      <c r="BZN307" s="473"/>
      <c r="BZO307" s="473"/>
      <c r="BZP307" s="474"/>
      <c r="BZQ307" s="474"/>
      <c r="BZR307" s="474"/>
      <c r="BZS307" s="474"/>
      <c r="BZT307" s="474"/>
      <c r="BZU307" s="472"/>
      <c r="BZV307" s="473"/>
      <c r="BZW307" s="473"/>
      <c r="BZX307" s="474"/>
      <c r="BZY307" s="474"/>
      <c r="BZZ307" s="474"/>
      <c r="CAA307" s="474"/>
      <c r="CAB307" s="474"/>
      <c r="CAC307" s="472"/>
      <c r="CAD307" s="473"/>
      <c r="CAE307" s="473"/>
      <c r="CAF307" s="474"/>
      <c r="CAG307" s="474"/>
      <c r="CAH307" s="474"/>
      <c r="CAI307" s="474"/>
      <c r="CAJ307" s="474"/>
      <c r="CAK307" s="472"/>
      <c r="CAL307" s="473"/>
      <c r="CAM307" s="473"/>
      <c r="CAN307" s="474"/>
      <c r="CAO307" s="474"/>
      <c r="CAP307" s="474"/>
      <c r="CAQ307" s="474"/>
      <c r="CAR307" s="474"/>
      <c r="CAS307" s="472"/>
      <c r="CAT307" s="473"/>
      <c r="CAU307" s="473"/>
      <c r="CAV307" s="474"/>
      <c r="CAW307" s="474"/>
      <c r="CAX307" s="474"/>
      <c r="CAY307" s="474"/>
      <c r="CAZ307" s="474"/>
      <c r="CBA307" s="472"/>
      <c r="CBB307" s="473"/>
      <c r="CBC307" s="473"/>
      <c r="CBD307" s="474"/>
      <c r="CBE307" s="474"/>
      <c r="CBF307" s="474"/>
      <c r="CBG307" s="474"/>
      <c r="CBH307" s="474"/>
      <c r="CBI307" s="472"/>
      <c r="CBJ307" s="473"/>
      <c r="CBK307" s="473"/>
      <c r="CBL307" s="474"/>
      <c r="CBM307" s="474"/>
      <c r="CBN307" s="474"/>
      <c r="CBO307" s="474"/>
      <c r="CBP307" s="474"/>
      <c r="CBQ307" s="472"/>
      <c r="CBR307" s="473"/>
      <c r="CBS307" s="473"/>
      <c r="CBT307" s="474"/>
      <c r="CBU307" s="474"/>
      <c r="CBV307" s="474"/>
      <c r="CBW307" s="474"/>
      <c r="CBX307" s="474"/>
      <c r="CBY307" s="472"/>
      <c r="CBZ307" s="473"/>
      <c r="CCA307" s="473"/>
      <c r="CCB307" s="474"/>
      <c r="CCC307" s="474"/>
      <c r="CCD307" s="474"/>
      <c r="CCE307" s="474"/>
      <c r="CCF307" s="474"/>
      <c r="CCG307" s="472"/>
      <c r="CCH307" s="473"/>
      <c r="CCI307" s="473"/>
      <c r="CCJ307" s="474"/>
      <c r="CCK307" s="474"/>
      <c r="CCL307" s="474"/>
      <c r="CCM307" s="474"/>
      <c r="CCN307" s="474"/>
      <c r="CCO307" s="472"/>
      <c r="CCP307" s="473"/>
      <c r="CCQ307" s="473"/>
      <c r="CCR307" s="474"/>
      <c r="CCS307" s="474"/>
      <c r="CCT307" s="474"/>
      <c r="CCU307" s="474"/>
      <c r="CCV307" s="474"/>
      <c r="CCW307" s="472"/>
      <c r="CCX307" s="473"/>
      <c r="CCY307" s="473"/>
      <c r="CCZ307" s="474"/>
      <c r="CDA307" s="474"/>
      <c r="CDB307" s="474"/>
      <c r="CDC307" s="474"/>
      <c r="CDD307" s="474"/>
      <c r="CDE307" s="472"/>
      <c r="CDF307" s="473"/>
      <c r="CDG307" s="473"/>
      <c r="CDH307" s="474"/>
      <c r="CDI307" s="474"/>
      <c r="CDJ307" s="474"/>
      <c r="CDK307" s="474"/>
      <c r="CDL307" s="474"/>
      <c r="CDM307" s="472"/>
      <c r="CDN307" s="473"/>
      <c r="CDO307" s="473"/>
      <c r="CDP307" s="474"/>
      <c r="CDQ307" s="474"/>
      <c r="CDR307" s="474"/>
      <c r="CDS307" s="474"/>
      <c r="CDT307" s="474"/>
      <c r="CDU307" s="472"/>
      <c r="CDV307" s="473"/>
      <c r="CDW307" s="473"/>
      <c r="CDX307" s="474"/>
      <c r="CDY307" s="474"/>
      <c r="CDZ307" s="474"/>
      <c r="CEA307" s="474"/>
      <c r="CEB307" s="474"/>
      <c r="CEC307" s="472"/>
      <c r="CED307" s="473"/>
      <c r="CEE307" s="473"/>
      <c r="CEF307" s="474"/>
      <c r="CEG307" s="474"/>
      <c r="CEH307" s="474"/>
      <c r="CEI307" s="474"/>
      <c r="CEJ307" s="474"/>
      <c r="CEK307" s="472"/>
      <c r="CEL307" s="473"/>
      <c r="CEM307" s="473"/>
      <c r="CEN307" s="474"/>
      <c r="CEO307" s="474"/>
      <c r="CEP307" s="474"/>
      <c r="CEQ307" s="474"/>
      <c r="CER307" s="474"/>
      <c r="CES307" s="472"/>
      <c r="CET307" s="473"/>
      <c r="CEU307" s="473"/>
      <c r="CEV307" s="474"/>
      <c r="CEW307" s="474"/>
      <c r="CEX307" s="474"/>
      <c r="CEY307" s="474"/>
      <c r="CEZ307" s="474"/>
      <c r="CFA307" s="472"/>
      <c r="CFB307" s="473"/>
      <c r="CFC307" s="473"/>
      <c r="CFD307" s="474"/>
      <c r="CFE307" s="474"/>
      <c r="CFF307" s="474"/>
      <c r="CFG307" s="474"/>
      <c r="CFH307" s="474"/>
      <c r="CFI307" s="472"/>
      <c r="CFJ307" s="473"/>
      <c r="CFK307" s="473"/>
      <c r="CFL307" s="474"/>
      <c r="CFM307" s="474"/>
      <c r="CFN307" s="474"/>
      <c r="CFO307" s="474"/>
      <c r="CFP307" s="474"/>
      <c r="CFQ307" s="472"/>
      <c r="CFR307" s="473"/>
      <c r="CFS307" s="473"/>
      <c r="CFT307" s="474"/>
      <c r="CFU307" s="474"/>
      <c r="CFV307" s="474"/>
      <c r="CFW307" s="474"/>
      <c r="CFX307" s="474"/>
      <c r="CFY307" s="472"/>
      <c r="CFZ307" s="473"/>
      <c r="CGA307" s="473"/>
      <c r="CGB307" s="474"/>
      <c r="CGC307" s="474"/>
      <c r="CGD307" s="474"/>
      <c r="CGE307" s="474"/>
      <c r="CGF307" s="474"/>
      <c r="CGG307" s="472"/>
      <c r="CGH307" s="473"/>
      <c r="CGI307" s="473"/>
      <c r="CGJ307" s="474"/>
      <c r="CGK307" s="474"/>
      <c r="CGL307" s="474"/>
      <c r="CGM307" s="474"/>
      <c r="CGN307" s="474"/>
      <c r="CGO307" s="472"/>
      <c r="CGP307" s="473"/>
      <c r="CGQ307" s="473"/>
      <c r="CGR307" s="474"/>
      <c r="CGS307" s="474"/>
      <c r="CGT307" s="474"/>
      <c r="CGU307" s="474"/>
      <c r="CGV307" s="474"/>
      <c r="CGW307" s="472"/>
      <c r="CGX307" s="473"/>
      <c r="CGY307" s="473"/>
      <c r="CGZ307" s="474"/>
      <c r="CHA307" s="474"/>
      <c r="CHB307" s="474"/>
      <c r="CHC307" s="474"/>
      <c r="CHD307" s="474"/>
      <c r="CHE307" s="472"/>
      <c r="CHF307" s="473"/>
      <c r="CHG307" s="473"/>
      <c r="CHH307" s="474"/>
      <c r="CHI307" s="474"/>
      <c r="CHJ307" s="474"/>
      <c r="CHK307" s="474"/>
      <c r="CHL307" s="474"/>
      <c r="CHM307" s="472"/>
      <c r="CHN307" s="473"/>
      <c r="CHO307" s="473"/>
      <c r="CHP307" s="474"/>
      <c r="CHQ307" s="474"/>
      <c r="CHR307" s="474"/>
      <c r="CHS307" s="474"/>
      <c r="CHT307" s="474"/>
      <c r="CHU307" s="472"/>
      <c r="CHV307" s="473"/>
      <c r="CHW307" s="473"/>
      <c r="CHX307" s="474"/>
      <c r="CHY307" s="474"/>
      <c r="CHZ307" s="474"/>
      <c r="CIA307" s="474"/>
      <c r="CIB307" s="474"/>
      <c r="CIC307" s="472"/>
      <c r="CID307" s="473"/>
      <c r="CIE307" s="473"/>
      <c r="CIF307" s="474"/>
      <c r="CIG307" s="474"/>
      <c r="CIH307" s="474"/>
      <c r="CII307" s="474"/>
      <c r="CIJ307" s="474"/>
      <c r="CIK307" s="472"/>
      <c r="CIL307" s="473"/>
      <c r="CIM307" s="473"/>
      <c r="CIN307" s="474"/>
      <c r="CIO307" s="474"/>
      <c r="CIP307" s="474"/>
      <c r="CIQ307" s="474"/>
      <c r="CIR307" s="474"/>
      <c r="CIS307" s="472"/>
      <c r="CIT307" s="473"/>
      <c r="CIU307" s="473"/>
      <c r="CIV307" s="474"/>
      <c r="CIW307" s="474"/>
      <c r="CIX307" s="474"/>
      <c r="CIY307" s="474"/>
      <c r="CIZ307" s="474"/>
      <c r="CJA307" s="472"/>
      <c r="CJB307" s="473"/>
      <c r="CJC307" s="473"/>
      <c r="CJD307" s="474"/>
      <c r="CJE307" s="474"/>
      <c r="CJF307" s="474"/>
      <c r="CJG307" s="474"/>
      <c r="CJH307" s="474"/>
      <c r="CJI307" s="472"/>
      <c r="CJJ307" s="473"/>
      <c r="CJK307" s="473"/>
      <c r="CJL307" s="474"/>
      <c r="CJM307" s="474"/>
      <c r="CJN307" s="474"/>
      <c r="CJO307" s="474"/>
      <c r="CJP307" s="474"/>
      <c r="CJQ307" s="472"/>
      <c r="CJR307" s="473"/>
      <c r="CJS307" s="473"/>
      <c r="CJT307" s="474"/>
      <c r="CJU307" s="474"/>
      <c r="CJV307" s="474"/>
      <c r="CJW307" s="474"/>
      <c r="CJX307" s="474"/>
      <c r="CJY307" s="472"/>
      <c r="CJZ307" s="473"/>
      <c r="CKA307" s="473"/>
      <c r="CKB307" s="474"/>
      <c r="CKC307" s="474"/>
      <c r="CKD307" s="474"/>
      <c r="CKE307" s="474"/>
      <c r="CKF307" s="474"/>
      <c r="CKG307" s="472"/>
      <c r="CKH307" s="473"/>
      <c r="CKI307" s="473"/>
      <c r="CKJ307" s="474"/>
      <c r="CKK307" s="474"/>
      <c r="CKL307" s="474"/>
      <c r="CKM307" s="474"/>
      <c r="CKN307" s="474"/>
      <c r="CKO307" s="472"/>
      <c r="CKP307" s="473"/>
      <c r="CKQ307" s="473"/>
      <c r="CKR307" s="474"/>
      <c r="CKS307" s="474"/>
      <c r="CKT307" s="474"/>
      <c r="CKU307" s="474"/>
      <c r="CKV307" s="474"/>
      <c r="CKW307" s="472"/>
      <c r="CKX307" s="473"/>
      <c r="CKY307" s="473"/>
      <c r="CKZ307" s="474"/>
      <c r="CLA307" s="474"/>
      <c r="CLB307" s="474"/>
      <c r="CLC307" s="474"/>
      <c r="CLD307" s="474"/>
      <c r="CLE307" s="472"/>
      <c r="CLF307" s="473"/>
      <c r="CLG307" s="473"/>
      <c r="CLH307" s="474"/>
      <c r="CLI307" s="474"/>
      <c r="CLJ307" s="474"/>
      <c r="CLK307" s="474"/>
      <c r="CLL307" s="474"/>
      <c r="CLM307" s="472"/>
      <c r="CLN307" s="473"/>
      <c r="CLO307" s="473"/>
      <c r="CLP307" s="474"/>
      <c r="CLQ307" s="474"/>
      <c r="CLR307" s="474"/>
      <c r="CLS307" s="474"/>
      <c r="CLT307" s="474"/>
      <c r="CLU307" s="472"/>
      <c r="CLV307" s="473"/>
      <c r="CLW307" s="473"/>
      <c r="CLX307" s="474"/>
      <c r="CLY307" s="474"/>
      <c r="CLZ307" s="474"/>
      <c r="CMA307" s="474"/>
      <c r="CMB307" s="474"/>
      <c r="CMC307" s="472"/>
      <c r="CMD307" s="473"/>
      <c r="CME307" s="473"/>
      <c r="CMF307" s="474"/>
      <c r="CMG307" s="474"/>
      <c r="CMH307" s="474"/>
      <c r="CMI307" s="474"/>
      <c r="CMJ307" s="474"/>
      <c r="CMK307" s="472"/>
      <c r="CML307" s="473"/>
      <c r="CMM307" s="473"/>
      <c r="CMN307" s="474"/>
      <c r="CMO307" s="474"/>
      <c r="CMP307" s="474"/>
      <c r="CMQ307" s="474"/>
      <c r="CMR307" s="474"/>
      <c r="CMS307" s="472"/>
      <c r="CMT307" s="473"/>
      <c r="CMU307" s="473"/>
      <c r="CMV307" s="474"/>
      <c r="CMW307" s="474"/>
      <c r="CMX307" s="474"/>
      <c r="CMY307" s="474"/>
      <c r="CMZ307" s="474"/>
      <c r="CNA307" s="472"/>
      <c r="CNB307" s="473"/>
      <c r="CNC307" s="473"/>
      <c r="CND307" s="474"/>
      <c r="CNE307" s="474"/>
      <c r="CNF307" s="474"/>
      <c r="CNG307" s="474"/>
      <c r="CNH307" s="474"/>
      <c r="CNI307" s="472"/>
      <c r="CNJ307" s="473"/>
      <c r="CNK307" s="473"/>
      <c r="CNL307" s="474"/>
      <c r="CNM307" s="474"/>
      <c r="CNN307" s="474"/>
      <c r="CNO307" s="474"/>
      <c r="CNP307" s="474"/>
      <c r="CNQ307" s="472"/>
      <c r="CNR307" s="473"/>
      <c r="CNS307" s="473"/>
      <c r="CNT307" s="474"/>
      <c r="CNU307" s="474"/>
      <c r="CNV307" s="474"/>
      <c r="CNW307" s="474"/>
      <c r="CNX307" s="474"/>
      <c r="CNY307" s="472"/>
      <c r="CNZ307" s="473"/>
      <c r="COA307" s="473"/>
      <c r="COB307" s="474"/>
      <c r="COC307" s="474"/>
      <c r="COD307" s="474"/>
      <c r="COE307" s="474"/>
      <c r="COF307" s="474"/>
      <c r="COG307" s="472"/>
      <c r="COH307" s="473"/>
      <c r="COI307" s="473"/>
      <c r="COJ307" s="474"/>
      <c r="COK307" s="474"/>
      <c r="COL307" s="474"/>
      <c r="COM307" s="474"/>
      <c r="CON307" s="474"/>
      <c r="COO307" s="472"/>
      <c r="COP307" s="473"/>
      <c r="COQ307" s="473"/>
      <c r="COR307" s="474"/>
      <c r="COS307" s="474"/>
      <c r="COT307" s="474"/>
      <c r="COU307" s="474"/>
      <c r="COV307" s="474"/>
      <c r="COW307" s="472"/>
      <c r="COX307" s="473"/>
      <c r="COY307" s="473"/>
      <c r="COZ307" s="474"/>
      <c r="CPA307" s="474"/>
      <c r="CPB307" s="474"/>
      <c r="CPC307" s="474"/>
      <c r="CPD307" s="474"/>
      <c r="CPE307" s="472"/>
      <c r="CPF307" s="473"/>
      <c r="CPG307" s="473"/>
      <c r="CPH307" s="474"/>
      <c r="CPI307" s="474"/>
      <c r="CPJ307" s="474"/>
      <c r="CPK307" s="474"/>
      <c r="CPL307" s="474"/>
      <c r="CPM307" s="472"/>
      <c r="CPN307" s="473"/>
      <c r="CPO307" s="473"/>
      <c r="CPP307" s="474"/>
      <c r="CPQ307" s="474"/>
      <c r="CPR307" s="474"/>
      <c r="CPS307" s="474"/>
      <c r="CPT307" s="474"/>
      <c r="CPU307" s="472"/>
      <c r="CPV307" s="473"/>
      <c r="CPW307" s="473"/>
      <c r="CPX307" s="474"/>
      <c r="CPY307" s="474"/>
      <c r="CPZ307" s="474"/>
      <c r="CQA307" s="474"/>
      <c r="CQB307" s="474"/>
      <c r="CQC307" s="472"/>
      <c r="CQD307" s="473"/>
      <c r="CQE307" s="473"/>
      <c r="CQF307" s="474"/>
      <c r="CQG307" s="474"/>
      <c r="CQH307" s="474"/>
      <c r="CQI307" s="474"/>
      <c r="CQJ307" s="474"/>
      <c r="CQK307" s="472"/>
      <c r="CQL307" s="473"/>
      <c r="CQM307" s="473"/>
      <c r="CQN307" s="474"/>
      <c r="CQO307" s="474"/>
      <c r="CQP307" s="474"/>
      <c r="CQQ307" s="474"/>
      <c r="CQR307" s="474"/>
      <c r="CQS307" s="472"/>
      <c r="CQT307" s="473"/>
      <c r="CQU307" s="473"/>
      <c r="CQV307" s="474"/>
      <c r="CQW307" s="474"/>
      <c r="CQX307" s="474"/>
      <c r="CQY307" s="474"/>
      <c r="CQZ307" s="474"/>
      <c r="CRA307" s="472"/>
      <c r="CRB307" s="473"/>
      <c r="CRC307" s="473"/>
      <c r="CRD307" s="474"/>
      <c r="CRE307" s="474"/>
      <c r="CRF307" s="474"/>
      <c r="CRG307" s="474"/>
      <c r="CRH307" s="474"/>
      <c r="CRI307" s="472"/>
      <c r="CRJ307" s="473"/>
      <c r="CRK307" s="473"/>
      <c r="CRL307" s="474"/>
      <c r="CRM307" s="474"/>
      <c r="CRN307" s="474"/>
      <c r="CRO307" s="474"/>
      <c r="CRP307" s="474"/>
      <c r="CRQ307" s="472"/>
      <c r="CRR307" s="473"/>
      <c r="CRS307" s="473"/>
      <c r="CRT307" s="474"/>
      <c r="CRU307" s="474"/>
      <c r="CRV307" s="474"/>
      <c r="CRW307" s="474"/>
      <c r="CRX307" s="474"/>
      <c r="CRY307" s="472"/>
      <c r="CRZ307" s="473"/>
      <c r="CSA307" s="473"/>
      <c r="CSB307" s="474"/>
      <c r="CSC307" s="474"/>
      <c r="CSD307" s="474"/>
      <c r="CSE307" s="474"/>
      <c r="CSF307" s="474"/>
      <c r="CSG307" s="472"/>
      <c r="CSH307" s="473"/>
      <c r="CSI307" s="473"/>
      <c r="CSJ307" s="474"/>
      <c r="CSK307" s="474"/>
      <c r="CSL307" s="474"/>
      <c r="CSM307" s="474"/>
      <c r="CSN307" s="474"/>
      <c r="CSO307" s="472"/>
      <c r="CSP307" s="473"/>
      <c r="CSQ307" s="473"/>
      <c r="CSR307" s="474"/>
      <c r="CSS307" s="474"/>
      <c r="CST307" s="474"/>
      <c r="CSU307" s="474"/>
      <c r="CSV307" s="474"/>
      <c r="CSW307" s="472"/>
      <c r="CSX307" s="473"/>
      <c r="CSY307" s="473"/>
      <c r="CSZ307" s="474"/>
      <c r="CTA307" s="474"/>
      <c r="CTB307" s="474"/>
      <c r="CTC307" s="474"/>
      <c r="CTD307" s="474"/>
      <c r="CTE307" s="472"/>
      <c r="CTF307" s="473"/>
      <c r="CTG307" s="473"/>
      <c r="CTH307" s="474"/>
      <c r="CTI307" s="474"/>
      <c r="CTJ307" s="474"/>
      <c r="CTK307" s="474"/>
      <c r="CTL307" s="474"/>
      <c r="CTM307" s="472"/>
      <c r="CTN307" s="473"/>
      <c r="CTO307" s="473"/>
      <c r="CTP307" s="474"/>
      <c r="CTQ307" s="474"/>
      <c r="CTR307" s="474"/>
      <c r="CTS307" s="474"/>
      <c r="CTT307" s="474"/>
      <c r="CTU307" s="472"/>
      <c r="CTV307" s="473"/>
      <c r="CTW307" s="473"/>
      <c r="CTX307" s="474"/>
      <c r="CTY307" s="474"/>
      <c r="CTZ307" s="474"/>
      <c r="CUA307" s="474"/>
      <c r="CUB307" s="474"/>
      <c r="CUC307" s="472"/>
      <c r="CUD307" s="473"/>
      <c r="CUE307" s="473"/>
      <c r="CUF307" s="474"/>
      <c r="CUG307" s="474"/>
      <c r="CUH307" s="474"/>
      <c r="CUI307" s="474"/>
      <c r="CUJ307" s="474"/>
      <c r="CUK307" s="472"/>
      <c r="CUL307" s="473"/>
      <c r="CUM307" s="473"/>
      <c r="CUN307" s="474"/>
      <c r="CUO307" s="474"/>
      <c r="CUP307" s="474"/>
      <c r="CUQ307" s="474"/>
      <c r="CUR307" s="474"/>
      <c r="CUS307" s="472"/>
      <c r="CUT307" s="473"/>
      <c r="CUU307" s="473"/>
      <c r="CUV307" s="474"/>
      <c r="CUW307" s="474"/>
      <c r="CUX307" s="474"/>
      <c r="CUY307" s="474"/>
      <c r="CUZ307" s="474"/>
      <c r="CVA307" s="472"/>
      <c r="CVB307" s="473"/>
      <c r="CVC307" s="473"/>
      <c r="CVD307" s="474"/>
      <c r="CVE307" s="474"/>
      <c r="CVF307" s="474"/>
      <c r="CVG307" s="474"/>
      <c r="CVH307" s="474"/>
      <c r="CVI307" s="472"/>
      <c r="CVJ307" s="473"/>
      <c r="CVK307" s="473"/>
      <c r="CVL307" s="474"/>
      <c r="CVM307" s="474"/>
      <c r="CVN307" s="474"/>
      <c r="CVO307" s="474"/>
      <c r="CVP307" s="474"/>
      <c r="CVQ307" s="472"/>
      <c r="CVR307" s="473"/>
      <c r="CVS307" s="473"/>
      <c r="CVT307" s="474"/>
      <c r="CVU307" s="474"/>
      <c r="CVV307" s="474"/>
      <c r="CVW307" s="474"/>
      <c r="CVX307" s="474"/>
      <c r="CVY307" s="472"/>
      <c r="CVZ307" s="473"/>
      <c r="CWA307" s="473"/>
      <c r="CWB307" s="474"/>
      <c r="CWC307" s="474"/>
      <c r="CWD307" s="474"/>
      <c r="CWE307" s="474"/>
      <c r="CWF307" s="474"/>
      <c r="CWG307" s="472"/>
      <c r="CWH307" s="473"/>
      <c r="CWI307" s="473"/>
      <c r="CWJ307" s="474"/>
      <c r="CWK307" s="474"/>
      <c r="CWL307" s="474"/>
      <c r="CWM307" s="474"/>
      <c r="CWN307" s="474"/>
      <c r="CWO307" s="472"/>
      <c r="CWP307" s="473"/>
      <c r="CWQ307" s="473"/>
      <c r="CWR307" s="474"/>
      <c r="CWS307" s="474"/>
      <c r="CWT307" s="474"/>
      <c r="CWU307" s="474"/>
      <c r="CWV307" s="474"/>
      <c r="CWW307" s="472"/>
      <c r="CWX307" s="473"/>
      <c r="CWY307" s="473"/>
      <c r="CWZ307" s="474"/>
      <c r="CXA307" s="474"/>
      <c r="CXB307" s="474"/>
      <c r="CXC307" s="474"/>
      <c r="CXD307" s="474"/>
      <c r="CXE307" s="472"/>
      <c r="CXF307" s="473"/>
      <c r="CXG307" s="473"/>
      <c r="CXH307" s="474"/>
      <c r="CXI307" s="474"/>
      <c r="CXJ307" s="474"/>
      <c r="CXK307" s="474"/>
      <c r="CXL307" s="474"/>
      <c r="CXM307" s="472"/>
      <c r="CXN307" s="473"/>
      <c r="CXO307" s="473"/>
      <c r="CXP307" s="474"/>
      <c r="CXQ307" s="474"/>
      <c r="CXR307" s="474"/>
      <c r="CXS307" s="474"/>
      <c r="CXT307" s="474"/>
      <c r="CXU307" s="472"/>
      <c r="CXV307" s="473"/>
      <c r="CXW307" s="473"/>
      <c r="CXX307" s="474"/>
      <c r="CXY307" s="474"/>
      <c r="CXZ307" s="474"/>
      <c r="CYA307" s="474"/>
      <c r="CYB307" s="474"/>
      <c r="CYC307" s="472"/>
      <c r="CYD307" s="473"/>
      <c r="CYE307" s="473"/>
      <c r="CYF307" s="474"/>
      <c r="CYG307" s="474"/>
      <c r="CYH307" s="474"/>
      <c r="CYI307" s="474"/>
      <c r="CYJ307" s="474"/>
      <c r="CYK307" s="472"/>
      <c r="CYL307" s="473"/>
      <c r="CYM307" s="473"/>
      <c r="CYN307" s="474"/>
      <c r="CYO307" s="474"/>
      <c r="CYP307" s="474"/>
      <c r="CYQ307" s="474"/>
      <c r="CYR307" s="474"/>
      <c r="CYS307" s="472"/>
      <c r="CYT307" s="473"/>
      <c r="CYU307" s="473"/>
      <c r="CYV307" s="474"/>
      <c r="CYW307" s="474"/>
      <c r="CYX307" s="474"/>
      <c r="CYY307" s="474"/>
      <c r="CYZ307" s="474"/>
      <c r="CZA307" s="472"/>
      <c r="CZB307" s="473"/>
      <c r="CZC307" s="473"/>
      <c r="CZD307" s="474"/>
      <c r="CZE307" s="474"/>
      <c r="CZF307" s="474"/>
      <c r="CZG307" s="474"/>
      <c r="CZH307" s="474"/>
      <c r="CZI307" s="472"/>
      <c r="CZJ307" s="473"/>
      <c r="CZK307" s="473"/>
      <c r="CZL307" s="474"/>
      <c r="CZM307" s="474"/>
      <c r="CZN307" s="474"/>
      <c r="CZO307" s="474"/>
      <c r="CZP307" s="474"/>
      <c r="CZQ307" s="472"/>
      <c r="CZR307" s="473"/>
      <c r="CZS307" s="473"/>
      <c r="CZT307" s="474"/>
      <c r="CZU307" s="474"/>
      <c r="CZV307" s="474"/>
      <c r="CZW307" s="474"/>
      <c r="CZX307" s="474"/>
      <c r="CZY307" s="472"/>
      <c r="CZZ307" s="473"/>
      <c r="DAA307" s="473"/>
      <c r="DAB307" s="474"/>
      <c r="DAC307" s="474"/>
      <c r="DAD307" s="474"/>
      <c r="DAE307" s="474"/>
      <c r="DAF307" s="474"/>
      <c r="DAG307" s="472"/>
      <c r="DAH307" s="473"/>
      <c r="DAI307" s="473"/>
      <c r="DAJ307" s="474"/>
      <c r="DAK307" s="474"/>
      <c r="DAL307" s="474"/>
      <c r="DAM307" s="474"/>
      <c r="DAN307" s="474"/>
      <c r="DAO307" s="472"/>
      <c r="DAP307" s="473"/>
      <c r="DAQ307" s="473"/>
      <c r="DAR307" s="474"/>
      <c r="DAS307" s="474"/>
      <c r="DAT307" s="474"/>
      <c r="DAU307" s="474"/>
      <c r="DAV307" s="474"/>
      <c r="DAW307" s="472"/>
      <c r="DAX307" s="473"/>
      <c r="DAY307" s="473"/>
      <c r="DAZ307" s="474"/>
      <c r="DBA307" s="474"/>
      <c r="DBB307" s="474"/>
      <c r="DBC307" s="474"/>
      <c r="DBD307" s="474"/>
      <c r="DBE307" s="472"/>
      <c r="DBF307" s="473"/>
      <c r="DBG307" s="473"/>
      <c r="DBH307" s="474"/>
      <c r="DBI307" s="474"/>
      <c r="DBJ307" s="474"/>
      <c r="DBK307" s="474"/>
      <c r="DBL307" s="474"/>
      <c r="DBM307" s="472"/>
      <c r="DBN307" s="473"/>
      <c r="DBO307" s="473"/>
      <c r="DBP307" s="474"/>
      <c r="DBQ307" s="474"/>
      <c r="DBR307" s="474"/>
      <c r="DBS307" s="474"/>
      <c r="DBT307" s="474"/>
      <c r="DBU307" s="472"/>
      <c r="DBV307" s="473"/>
      <c r="DBW307" s="473"/>
      <c r="DBX307" s="474"/>
      <c r="DBY307" s="474"/>
      <c r="DBZ307" s="474"/>
      <c r="DCA307" s="474"/>
      <c r="DCB307" s="474"/>
      <c r="DCC307" s="472"/>
      <c r="DCD307" s="473"/>
      <c r="DCE307" s="473"/>
      <c r="DCF307" s="474"/>
      <c r="DCG307" s="474"/>
      <c r="DCH307" s="474"/>
      <c r="DCI307" s="474"/>
      <c r="DCJ307" s="474"/>
      <c r="DCK307" s="472"/>
      <c r="DCL307" s="473"/>
      <c r="DCM307" s="473"/>
      <c r="DCN307" s="474"/>
      <c r="DCO307" s="474"/>
      <c r="DCP307" s="474"/>
      <c r="DCQ307" s="474"/>
      <c r="DCR307" s="474"/>
      <c r="DCS307" s="472"/>
      <c r="DCT307" s="473"/>
      <c r="DCU307" s="473"/>
      <c r="DCV307" s="474"/>
      <c r="DCW307" s="474"/>
      <c r="DCX307" s="474"/>
      <c r="DCY307" s="474"/>
      <c r="DCZ307" s="474"/>
      <c r="DDA307" s="472"/>
      <c r="DDB307" s="473"/>
      <c r="DDC307" s="473"/>
      <c r="DDD307" s="474"/>
      <c r="DDE307" s="474"/>
      <c r="DDF307" s="474"/>
      <c r="DDG307" s="474"/>
      <c r="DDH307" s="474"/>
      <c r="DDI307" s="472"/>
      <c r="DDJ307" s="473"/>
      <c r="DDK307" s="473"/>
      <c r="DDL307" s="474"/>
      <c r="DDM307" s="474"/>
      <c r="DDN307" s="474"/>
      <c r="DDO307" s="474"/>
      <c r="DDP307" s="474"/>
      <c r="DDQ307" s="472"/>
      <c r="DDR307" s="473"/>
      <c r="DDS307" s="473"/>
      <c r="DDT307" s="474"/>
      <c r="DDU307" s="474"/>
      <c r="DDV307" s="474"/>
      <c r="DDW307" s="474"/>
      <c r="DDX307" s="474"/>
      <c r="DDY307" s="472"/>
      <c r="DDZ307" s="473"/>
      <c r="DEA307" s="473"/>
      <c r="DEB307" s="474"/>
      <c r="DEC307" s="474"/>
      <c r="DED307" s="474"/>
      <c r="DEE307" s="474"/>
      <c r="DEF307" s="474"/>
      <c r="DEG307" s="472"/>
      <c r="DEH307" s="473"/>
      <c r="DEI307" s="473"/>
      <c r="DEJ307" s="474"/>
      <c r="DEK307" s="474"/>
      <c r="DEL307" s="474"/>
      <c r="DEM307" s="474"/>
      <c r="DEN307" s="474"/>
      <c r="DEO307" s="472"/>
      <c r="DEP307" s="473"/>
      <c r="DEQ307" s="473"/>
      <c r="DER307" s="474"/>
      <c r="DES307" s="474"/>
      <c r="DET307" s="474"/>
      <c r="DEU307" s="474"/>
      <c r="DEV307" s="474"/>
      <c r="DEW307" s="472"/>
      <c r="DEX307" s="473"/>
      <c r="DEY307" s="473"/>
      <c r="DEZ307" s="474"/>
      <c r="DFA307" s="474"/>
      <c r="DFB307" s="474"/>
      <c r="DFC307" s="474"/>
      <c r="DFD307" s="474"/>
      <c r="DFE307" s="472"/>
      <c r="DFF307" s="473"/>
      <c r="DFG307" s="473"/>
      <c r="DFH307" s="474"/>
      <c r="DFI307" s="474"/>
      <c r="DFJ307" s="474"/>
      <c r="DFK307" s="474"/>
      <c r="DFL307" s="474"/>
      <c r="DFM307" s="472"/>
      <c r="DFN307" s="473"/>
      <c r="DFO307" s="473"/>
      <c r="DFP307" s="474"/>
      <c r="DFQ307" s="474"/>
      <c r="DFR307" s="474"/>
      <c r="DFS307" s="474"/>
      <c r="DFT307" s="474"/>
      <c r="DFU307" s="472"/>
      <c r="DFV307" s="473"/>
      <c r="DFW307" s="473"/>
      <c r="DFX307" s="474"/>
      <c r="DFY307" s="474"/>
      <c r="DFZ307" s="474"/>
      <c r="DGA307" s="474"/>
      <c r="DGB307" s="474"/>
      <c r="DGC307" s="472"/>
      <c r="DGD307" s="473"/>
      <c r="DGE307" s="473"/>
      <c r="DGF307" s="474"/>
      <c r="DGG307" s="474"/>
      <c r="DGH307" s="474"/>
      <c r="DGI307" s="474"/>
      <c r="DGJ307" s="474"/>
      <c r="DGK307" s="472"/>
      <c r="DGL307" s="473"/>
      <c r="DGM307" s="473"/>
      <c r="DGN307" s="474"/>
      <c r="DGO307" s="474"/>
      <c r="DGP307" s="474"/>
      <c r="DGQ307" s="474"/>
      <c r="DGR307" s="474"/>
      <c r="DGS307" s="472"/>
      <c r="DGT307" s="473"/>
      <c r="DGU307" s="473"/>
      <c r="DGV307" s="474"/>
      <c r="DGW307" s="474"/>
      <c r="DGX307" s="474"/>
      <c r="DGY307" s="474"/>
      <c r="DGZ307" s="474"/>
      <c r="DHA307" s="472"/>
      <c r="DHB307" s="473"/>
      <c r="DHC307" s="473"/>
      <c r="DHD307" s="474"/>
      <c r="DHE307" s="474"/>
      <c r="DHF307" s="474"/>
      <c r="DHG307" s="474"/>
      <c r="DHH307" s="474"/>
      <c r="DHI307" s="472"/>
      <c r="DHJ307" s="473"/>
      <c r="DHK307" s="473"/>
      <c r="DHL307" s="474"/>
      <c r="DHM307" s="474"/>
      <c r="DHN307" s="474"/>
      <c r="DHO307" s="474"/>
      <c r="DHP307" s="474"/>
      <c r="DHQ307" s="472"/>
      <c r="DHR307" s="473"/>
      <c r="DHS307" s="473"/>
      <c r="DHT307" s="474"/>
      <c r="DHU307" s="474"/>
      <c r="DHV307" s="474"/>
      <c r="DHW307" s="474"/>
      <c r="DHX307" s="474"/>
      <c r="DHY307" s="472"/>
      <c r="DHZ307" s="473"/>
      <c r="DIA307" s="473"/>
      <c r="DIB307" s="474"/>
      <c r="DIC307" s="474"/>
      <c r="DID307" s="474"/>
      <c r="DIE307" s="474"/>
      <c r="DIF307" s="474"/>
      <c r="DIG307" s="472"/>
      <c r="DIH307" s="473"/>
      <c r="DII307" s="473"/>
      <c r="DIJ307" s="474"/>
      <c r="DIK307" s="474"/>
      <c r="DIL307" s="474"/>
      <c r="DIM307" s="474"/>
      <c r="DIN307" s="474"/>
      <c r="DIO307" s="472"/>
      <c r="DIP307" s="473"/>
      <c r="DIQ307" s="473"/>
      <c r="DIR307" s="474"/>
      <c r="DIS307" s="474"/>
      <c r="DIT307" s="474"/>
      <c r="DIU307" s="474"/>
      <c r="DIV307" s="474"/>
      <c r="DIW307" s="472"/>
      <c r="DIX307" s="473"/>
      <c r="DIY307" s="473"/>
      <c r="DIZ307" s="474"/>
      <c r="DJA307" s="474"/>
      <c r="DJB307" s="474"/>
      <c r="DJC307" s="474"/>
      <c r="DJD307" s="474"/>
      <c r="DJE307" s="472"/>
      <c r="DJF307" s="473"/>
      <c r="DJG307" s="473"/>
      <c r="DJH307" s="474"/>
      <c r="DJI307" s="474"/>
      <c r="DJJ307" s="474"/>
      <c r="DJK307" s="474"/>
      <c r="DJL307" s="474"/>
      <c r="DJM307" s="472"/>
      <c r="DJN307" s="473"/>
      <c r="DJO307" s="473"/>
      <c r="DJP307" s="474"/>
      <c r="DJQ307" s="474"/>
      <c r="DJR307" s="474"/>
      <c r="DJS307" s="474"/>
      <c r="DJT307" s="474"/>
      <c r="DJU307" s="472"/>
      <c r="DJV307" s="473"/>
      <c r="DJW307" s="473"/>
      <c r="DJX307" s="474"/>
      <c r="DJY307" s="474"/>
      <c r="DJZ307" s="474"/>
      <c r="DKA307" s="474"/>
      <c r="DKB307" s="474"/>
      <c r="DKC307" s="472"/>
      <c r="DKD307" s="473"/>
      <c r="DKE307" s="473"/>
      <c r="DKF307" s="474"/>
      <c r="DKG307" s="474"/>
      <c r="DKH307" s="474"/>
      <c r="DKI307" s="474"/>
      <c r="DKJ307" s="474"/>
      <c r="DKK307" s="472"/>
      <c r="DKL307" s="473"/>
      <c r="DKM307" s="473"/>
      <c r="DKN307" s="474"/>
      <c r="DKO307" s="474"/>
      <c r="DKP307" s="474"/>
      <c r="DKQ307" s="474"/>
      <c r="DKR307" s="474"/>
      <c r="DKS307" s="472"/>
      <c r="DKT307" s="473"/>
      <c r="DKU307" s="473"/>
      <c r="DKV307" s="474"/>
      <c r="DKW307" s="474"/>
      <c r="DKX307" s="474"/>
      <c r="DKY307" s="474"/>
      <c r="DKZ307" s="474"/>
      <c r="DLA307" s="472"/>
      <c r="DLB307" s="473"/>
      <c r="DLC307" s="473"/>
      <c r="DLD307" s="474"/>
      <c r="DLE307" s="474"/>
      <c r="DLF307" s="474"/>
      <c r="DLG307" s="474"/>
      <c r="DLH307" s="474"/>
      <c r="DLI307" s="472"/>
      <c r="DLJ307" s="473"/>
      <c r="DLK307" s="473"/>
      <c r="DLL307" s="474"/>
      <c r="DLM307" s="474"/>
      <c r="DLN307" s="474"/>
      <c r="DLO307" s="474"/>
      <c r="DLP307" s="474"/>
      <c r="DLQ307" s="472"/>
      <c r="DLR307" s="473"/>
      <c r="DLS307" s="473"/>
      <c r="DLT307" s="474"/>
      <c r="DLU307" s="474"/>
      <c r="DLV307" s="474"/>
      <c r="DLW307" s="474"/>
      <c r="DLX307" s="474"/>
      <c r="DLY307" s="472"/>
      <c r="DLZ307" s="473"/>
      <c r="DMA307" s="473"/>
      <c r="DMB307" s="474"/>
      <c r="DMC307" s="474"/>
      <c r="DMD307" s="474"/>
      <c r="DME307" s="474"/>
      <c r="DMF307" s="474"/>
      <c r="DMG307" s="472"/>
      <c r="DMH307" s="473"/>
      <c r="DMI307" s="473"/>
      <c r="DMJ307" s="474"/>
      <c r="DMK307" s="474"/>
      <c r="DML307" s="474"/>
      <c r="DMM307" s="474"/>
      <c r="DMN307" s="474"/>
      <c r="DMO307" s="472"/>
      <c r="DMP307" s="473"/>
      <c r="DMQ307" s="473"/>
      <c r="DMR307" s="474"/>
      <c r="DMS307" s="474"/>
      <c r="DMT307" s="474"/>
      <c r="DMU307" s="474"/>
      <c r="DMV307" s="474"/>
      <c r="DMW307" s="472"/>
      <c r="DMX307" s="473"/>
      <c r="DMY307" s="473"/>
      <c r="DMZ307" s="474"/>
      <c r="DNA307" s="474"/>
      <c r="DNB307" s="474"/>
      <c r="DNC307" s="474"/>
      <c r="DND307" s="474"/>
      <c r="DNE307" s="472"/>
      <c r="DNF307" s="473"/>
      <c r="DNG307" s="473"/>
      <c r="DNH307" s="474"/>
      <c r="DNI307" s="474"/>
      <c r="DNJ307" s="474"/>
      <c r="DNK307" s="474"/>
      <c r="DNL307" s="474"/>
      <c r="DNM307" s="472"/>
      <c r="DNN307" s="473"/>
      <c r="DNO307" s="473"/>
      <c r="DNP307" s="474"/>
      <c r="DNQ307" s="474"/>
      <c r="DNR307" s="474"/>
      <c r="DNS307" s="474"/>
      <c r="DNT307" s="474"/>
      <c r="DNU307" s="472"/>
      <c r="DNV307" s="473"/>
      <c r="DNW307" s="473"/>
      <c r="DNX307" s="474"/>
      <c r="DNY307" s="474"/>
      <c r="DNZ307" s="474"/>
      <c r="DOA307" s="474"/>
      <c r="DOB307" s="474"/>
      <c r="DOC307" s="472"/>
      <c r="DOD307" s="473"/>
      <c r="DOE307" s="473"/>
      <c r="DOF307" s="474"/>
      <c r="DOG307" s="474"/>
      <c r="DOH307" s="474"/>
      <c r="DOI307" s="474"/>
      <c r="DOJ307" s="474"/>
      <c r="DOK307" s="472"/>
      <c r="DOL307" s="473"/>
      <c r="DOM307" s="473"/>
      <c r="DON307" s="474"/>
      <c r="DOO307" s="474"/>
      <c r="DOP307" s="474"/>
      <c r="DOQ307" s="474"/>
      <c r="DOR307" s="474"/>
      <c r="DOS307" s="472"/>
      <c r="DOT307" s="473"/>
      <c r="DOU307" s="473"/>
      <c r="DOV307" s="474"/>
      <c r="DOW307" s="474"/>
      <c r="DOX307" s="474"/>
      <c r="DOY307" s="474"/>
      <c r="DOZ307" s="474"/>
      <c r="DPA307" s="472"/>
      <c r="DPB307" s="473"/>
      <c r="DPC307" s="473"/>
      <c r="DPD307" s="474"/>
      <c r="DPE307" s="474"/>
      <c r="DPF307" s="474"/>
      <c r="DPG307" s="474"/>
      <c r="DPH307" s="474"/>
      <c r="DPI307" s="472"/>
      <c r="DPJ307" s="473"/>
      <c r="DPK307" s="473"/>
      <c r="DPL307" s="474"/>
      <c r="DPM307" s="474"/>
      <c r="DPN307" s="474"/>
      <c r="DPO307" s="474"/>
      <c r="DPP307" s="474"/>
      <c r="DPQ307" s="472"/>
      <c r="DPR307" s="473"/>
      <c r="DPS307" s="473"/>
      <c r="DPT307" s="474"/>
      <c r="DPU307" s="474"/>
      <c r="DPV307" s="474"/>
      <c r="DPW307" s="474"/>
      <c r="DPX307" s="474"/>
      <c r="DPY307" s="472"/>
      <c r="DPZ307" s="473"/>
      <c r="DQA307" s="473"/>
      <c r="DQB307" s="474"/>
      <c r="DQC307" s="474"/>
      <c r="DQD307" s="474"/>
      <c r="DQE307" s="474"/>
      <c r="DQF307" s="474"/>
      <c r="DQG307" s="472"/>
      <c r="DQH307" s="473"/>
      <c r="DQI307" s="473"/>
      <c r="DQJ307" s="474"/>
      <c r="DQK307" s="474"/>
      <c r="DQL307" s="474"/>
      <c r="DQM307" s="474"/>
      <c r="DQN307" s="474"/>
      <c r="DQO307" s="472"/>
      <c r="DQP307" s="473"/>
      <c r="DQQ307" s="473"/>
      <c r="DQR307" s="474"/>
      <c r="DQS307" s="474"/>
      <c r="DQT307" s="474"/>
      <c r="DQU307" s="474"/>
      <c r="DQV307" s="474"/>
      <c r="DQW307" s="472"/>
      <c r="DQX307" s="473"/>
      <c r="DQY307" s="473"/>
      <c r="DQZ307" s="474"/>
      <c r="DRA307" s="474"/>
      <c r="DRB307" s="474"/>
      <c r="DRC307" s="474"/>
      <c r="DRD307" s="474"/>
      <c r="DRE307" s="472"/>
      <c r="DRF307" s="473"/>
      <c r="DRG307" s="473"/>
      <c r="DRH307" s="474"/>
      <c r="DRI307" s="474"/>
      <c r="DRJ307" s="474"/>
      <c r="DRK307" s="474"/>
      <c r="DRL307" s="474"/>
      <c r="DRM307" s="472"/>
      <c r="DRN307" s="473"/>
      <c r="DRO307" s="473"/>
      <c r="DRP307" s="474"/>
      <c r="DRQ307" s="474"/>
      <c r="DRR307" s="474"/>
      <c r="DRS307" s="474"/>
      <c r="DRT307" s="474"/>
      <c r="DRU307" s="472"/>
      <c r="DRV307" s="473"/>
      <c r="DRW307" s="473"/>
      <c r="DRX307" s="474"/>
      <c r="DRY307" s="474"/>
      <c r="DRZ307" s="474"/>
      <c r="DSA307" s="474"/>
      <c r="DSB307" s="474"/>
      <c r="DSC307" s="472"/>
      <c r="DSD307" s="473"/>
      <c r="DSE307" s="473"/>
      <c r="DSF307" s="474"/>
      <c r="DSG307" s="474"/>
      <c r="DSH307" s="474"/>
      <c r="DSI307" s="474"/>
      <c r="DSJ307" s="474"/>
      <c r="DSK307" s="472"/>
      <c r="DSL307" s="473"/>
      <c r="DSM307" s="473"/>
      <c r="DSN307" s="474"/>
      <c r="DSO307" s="474"/>
      <c r="DSP307" s="474"/>
      <c r="DSQ307" s="474"/>
      <c r="DSR307" s="474"/>
      <c r="DSS307" s="472"/>
      <c r="DST307" s="473"/>
      <c r="DSU307" s="473"/>
      <c r="DSV307" s="474"/>
      <c r="DSW307" s="474"/>
      <c r="DSX307" s="474"/>
      <c r="DSY307" s="474"/>
      <c r="DSZ307" s="474"/>
      <c r="DTA307" s="472"/>
      <c r="DTB307" s="473"/>
      <c r="DTC307" s="473"/>
      <c r="DTD307" s="474"/>
      <c r="DTE307" s="474"/>
      <c r="DTF307" s="474"/>
      <c r="DTG307" s="474"/>
      <c r="DTH307" s="474"/>
      <c r="DTI307" s="472"/>
      <c r="DTJ307" s="473"/>
      <c r="DTK307" s="473"/>
      <c r="DTL307" s="474"/>
      <c r="DTM307" s="474"/>
      <c r="DTN307" s="474"/>
      <c r="DTO307" s="474"/>
      <c r="DTP307" s="474"/>
      <c r="DTQ307" s="472"/>
      <c r="DTR307" s="473"/>
      <c r="DTS307" s="473"/>
      <c r="DTT307" s="474"/>
      <c r="DTU307" s="474"/>
      <c r="DTV307" s="474"/>
      <c r="DTW307" s="474"/>
      <c r="DTX307" s="474"/>
      <c r="DTY307" s="472"/>
      <c r="DTZ307" s="473"/>
      <c r="DUA307" s="473"/>
      <c r="DUB307" s="474"/>
      <c r="DUC307" s="474"/>
      <c r="DUD307" s="474"/>
      <c r="DUE307" s="474"/>
      <c r="DUF307" s="474"/>
      <c r="DUG307" s="472"/>
      <c r="DUH307" s="473"/>
      <c r="DUI307" s="473"/>
      <c r="DUJ307" s="474"/>
      <c r="DUK307" s="474"/>
      <c r="DUL307" s="474"/>
      <c r="DUM307" s="474"/>
      <c r="DUN307" s="474"/>
      <c r="DUO307" s="472"/>
      <c r="DUP307" s="473"/>
      <c r="DUQ307" s="473"/>
      <c r="DUR307" s="474"/>
      <c r="DUS307" s="474"/>
      <c r="DUT307" s="474"/>
      <c r="DUU307" s="474"/>
      <c r="DUV307" s="474"/>
      <c r="DUW307" s="472"/>
      <c r="DUX307" s="473"/>
      <c r="DUY307" s="473"/>
      <c r="DUZ307" s="474"/>
      <c r="DVA307" s="474"/>
      <c r="DVB307" s="474"/>
      <c r="DVC307" s="474"/>
      <c r="DVD307" s="474"/>
      <c r="DVE307" s="472"/>
      <c r="DVF307" s="473"/>
      <c r="DVG307" s="473"/>
      <c r="DVH307" s="474"/>
      <c r="DVI307" s="474"/>
      <c r="DVJ307" s="474"/>
      <c r="DVK307" s="474"/>
      <c r="DVL307" s="474"/>
      <c r="DVM307" s="472"/>
      <c r="DVN307" s="473"/>
      <c r="DVO307" s="473"/>
      <c r="DVP307" s="474"/>
      <c r="DVQ307" s="474"/>
      <c r="DVR307" s="474"/>
      <c r="DVS307" s="474"/>
      <c r="DVT307" s="474"/>
      <c r="DVU307" s="472"/>
      <c r="DVV307" s="473"/>
      <c r="DVW307" s="473"/>
      <c r="DVX307" s="474"/>
      <c r="DVY307" s="474"/>
      <c r="DVZ307" s="474"/>
      <c r="DWA307" s="474"/>
      <c r="DWB307" s="474"/>
      <c r="DWC307" s="472"/>
      <c r="DWD307" s="473"/>
      <c r="DWE307" s="473"/>
      <c r="DWF307" s="474"/>
      <c r="DWG307" s="474"/>
      <c r="DWH307" s="474"/>
      <c r="DWI307" s="474"/>
      <c r="DWJ307" s="474"/>
      <c r="DWK307" s="472"/>
      <c r="DWL307" s="473"/>
      <c r="DWM307" s="473"/>
      <c r="DWN307" s="474"/>
      <c r="DWO307" s="474"/>
      <c r="DWP307" s="474"/>
      <c r="DWQ307" s="474"/>
      <c r="DWR307" s="474"/>
      <c r="DWS307" s="472"/>
      <c r="DWT307" s="473"/>
      <c r="DWU307" s="473"/>
      <c r="DWV307" s="474"/>
      <c r="DWW307" s="474"/>
      <c r="DWX307" s="474"/>
      <c r="DWY307" s="474"/>
      <c r="DWZ307" s="474"/>
      <c r="DXA307" s="472"/>
      <c r="DXB307" s="473"/>
      <c r="DXC307" s="473"/>
      <c r="DXD307" s="474"/>
      <c r="DXE307" s="474"/>
      <c r="DXF307" s="474"/>
      <c r="DXG307" s="474"/>
      <c r="DXH307" s="474"/>
      <c r="DXI307" s="472"/>
      <c r="DXJ307" s="473"/>
      <c r="DXK307" s="473"/>
      <c r="DXL307" s="474"/>
      <c r="DXM307" s="474"/>
      <c r="DXN307" s="474"/>
      <c r="DXO307" s="474"/>
      <c r="DXP307" s="474"/>
      <c r="DXQ307" s="472"/>
      <c r="DXR307" s="473"/>
      <c r="DXS307" s="473"/>
      <c r="DXT307" s="474"/>
      <c r="DXU307" s="474"/>
      <c r="DXV307" s="474"/>
      <c r="DXW307" s="474"/>
      <c r="DXX307" s="474"/>
      <c r="DXY307" s="472"/>
      <c r="DXZ307" s="473"/>
      <c r="DYA307" s="473"/>
      <c r="DYB307" s="474"/>
      <c r="DYC307" s="474"/>
      <c r="DYD307" s="474"/>
      <c r="DYE307" s="474"/>
      <c r="DYF307" s="474"/>
      <c r="DYG307" s="472"/>
      <c r="DYH307" s="473"/>
      <c r="DYI307" s="473"/>
      <c r="DYJ307" s="474"/>
      <c r="DYK307" s="474"/>
      <c r="DYL307" s="474"/>
      <c r="DYM307" s="474"/>
      <c r="DYN307" s="474"/>
      <c r="DYO307" s="472"/>
      <c r="DYP307" s="473"/>
      <c r="DYQ307" s="473"/>
      <c r="DYR307" s="474"/>
      <c r="DYS307" s="474"/>
      <c r="DYT307" s="474"/>
      <c r="DYU307" s="474"/>
      <c r="DYV307" s="474"/>
      <c r="DYW307" s="472"/>
      <c r="DYX307" s="473"/>
      <c r="DYY307" s="473"/>
      <c r="DYZ307" s="474"/>
      <c r="DZA307" s="474"/>
      <c r="DZB307" s="474"/>
      <c r="DZC307" s="474"/>
      <c r="DZD307" s="474"/>
      <c r="DZE307" s="472"/>
      <c r="DZF307" s="473"/>
      <c r="DZG307" s="473"/>
      <c r="DZH307" s="474"/>
      <c r="DZI307" s="474"/>
      <c r="DZJ307" s="474"/>
      <c r="DZK307" s="474"/>
      <c r="DZL307" s="474"/>
      <c r="DZM307" s="472"/>
      <c r="DZN307" s="473"/>
      <c r="DZO307" s="473"/>
      <c r="DZP307" s="474"/>
      <c r="DZQ307" s="474"/>
      <c r="DZR307" s="474"/>
      <c r="DZS307" s="474"/>
      <c r="DZT307" s="474"/>
      <c r="DZU307" s="472"/>
      <c r="DZV307" s="473"/>
      <c r="DZW307" s="473"/>
      <c r="DZX307" s="474"/>
      <c r="DZY307" s="474"/>
      <c r="DZZ307" s="474"/>
      <c r="EAA307" s="474"/>
      <c r="EAB307" s="474"/>
      <c r="EAC307" s="472"/>
      <c r="EAD307" s="473"/>
      <c r="EAE307" s="473"/>
      <c r="EAF307" s="474"/>
      <c r="EAG307" s="474"/>
      <c r="EAH307" s="474"/>
      <c r="EAI307" s="474"/>
      <c r="EAJ307" s="474"/>
      <c r="EAK307" s="472"/>
      <c r="EAL307" s="473"/>
      <c r="EAM307" s="473"/>
      <c r="EAN307" s="474"/>
      <c r="EAO307" s="474"/>
      <c r="EAP307" s="474"/>
      <c r="EAQ307" s="474"/>
      <c r="EAR307" s="474"/>
      <c r="EAS307" s="472"/>
      <c r="EAT307" s="473"/>
      <c r="EAU307" s="473"/>
      <c r="EAV307" s="474"/>
      <c r="EAW307" s="474"/>
      <c r="EAX307" s="474"/>
      <c r="EAY307" s="474"/>
      <c r="EAZ307" s="474"/>
      <c r="EBA307" s="472"/>
      <c r="EBB307" s="473"/>
      <c r="EBC307" s="473"/>
      <c r="EBD307" s="474"/>
      <c r="EBE307" s="474"/>
      <c r="EBF307" s="474"/>
      <c r="EBG307" s="474"/>
      <c r="EBH307" s="474"/>
      <c r="EBI307" s="472"/>
      <c r="EBJ307" s="473"/>
      <c r="EBK307" s="473"/>
      <c r="EBL307" s="474"/>
      <c r="EBM307" s="474"/>
      <c r="EBN307" s="474"/>
      <c r="EBO307" s="474"/>
      <c r="EBP307" s="474"/>
      <c r="EBQ307" s="472"/>
      <c r="EBR307" s="473"/>
      <c r="EBS307" s="473"/>
      <c r="EBT307" s="474"/>
      <c r="EBU307" s="474"/>
      <c r="EBV307" s="474"/>
      <c r="EBW307" s="474"/>
      <c r="EBX307" s="474"/>
      <c r="EBY307" s="472"/>
      <c r="EBZ307" s="473"/>
      <c r="ECA307" s="473"/>
      <c r="ECB307" s="474"/>
      <c r="ECC307" s="474"/>
      <c r="ECD307" s="474"/>
      <c r="ECE307" s="474"/>
      <c r="ECF307" s="474"/>
      <c r="ECG307" s="472"/>
      <c r="ECH307" s="473"/>
      <c r="ECI307" s="473"/>
      <c r="ECJ307" s="474"/>
      <c r="ECK307" s="474"/>
      <c r="ECL307" s="474"/>
      <c r="ECM307" s="474"/>
      <c r="ECN307" s="474"/>
      <c r="ECO307" s="472"/>
      <c r="ECP307" s="473"/>
      <c r="ECQ307" s="473"/>
      <c r="ECR307" s="474"/>
      <c r="ECS307" s="474"/>
      <c r="ECT307" s="474"/>
      <c r="ECU307" s="474"/>
      <c r="ECV307" s="474"/>
      <c r="ECW307" s="472"/>
      <c r="ECX307" s="473"/>
      <c r="ECY307" s="473"/>
      <c r="ECZ307" s="474"/>
      <c r="EDA307" s="474"/>
      <c r="EDB307" s="474"/>
      <c r="EDC307" s="474"/>
      <c r="EDD307" s="474"/>
      <c r="EDE307" s="472"/>
      <c r="EDF307" s="473"/>
      <c r="EDG307" s="473"/>
      <c r="EDH307" s="474"/>
      <c r="EDI307" s="474"/>
      <c r="EDJ307" s="474"/>
      <c r="EDK307" s="474"/>
      <c r="EDL307" s="474"/>
      <c r="EDM307" s="472"/>
      <c r="EDN307" s="473"/>
      <c r="EDO307" s="473"/>
      <c r="EDP307" s="474"/>
      <c r="EDQ307" s="474"/>
      <c r="EDR307" s="474"/>
      <c r="EDS307" s="474"/>
      <c r="EDT307" s="474"/>
      <c r="EDU307" s="472"/>
      <c r="EDV307" s="473"/>
      <c r="EDW307" s="473"/>
      <c r="EDX307" s="474"/>
      <c r="EDY307" s="474"/>
      <c r="EDZ307" s="474"/>
      <c r="EEA307" s="474"/>
      <c r="EEB307" s="474"/>
      <c r="EEC307" s="472"/>
      <c r="EED307" s="473"/>
      <c r="EEE307" s="473"/>
      <c r="EEF307" s="474"/>
      <c r="EEG307" s="474"/>
      <c r="EEH307" s="474"/>
      <c r="EEI307" s="474"/>
      <c r="EEJ307" s="474"/>
      <c r="EEK307" s="472"/>
      <c r="EEL307" s="473"/>
      <c r="EEM307" s="473"/>
      <c r="EEN307" s="474"/>
      <c r="EEO307" s="474"/>
      <c r="EEP307" s="474"/>
      <c r="EEQ307" s="474"/>
      <c r="EER307" s="474"/>
      <c r="EES307" s="472"/>
      <c r="EET307" s="473"/>
      <c r="EEU307" s="473"/>
      <c r="EEV307" s="474"/>
      <c r="EEW307" s="474"/>
      <c r="EEX307" s="474"/>
      <c r="EEY307" s="474"/>
      <c r="EEZ307" s="474"/>
      <c r="EFA307" s="472"/>
      <c r="EFB307" s="473"/>
      <c r="EFC307" s="473"/>
      <c r="EFD307" s="474"/>
      <c r="EFE307" s="474"/>
      <c r="EFF307" s="474"/>
      <c r="EFG307" s="474"/>
      <c r="EFH307" s="474"/>
      <c r="EFI307" s="472"/>
      <c r="EFJ307" s="473"/>
      <c r="EFK307" s="473"/>
      <c r="EFL307" s="474"/>
      <c r="EFM307" s="474"/>
      <c r="EFN307" s="474"/>
      <c r="EFO307" s="474"/>
      <c r="EFP307" s="474"/>
      <c r="EFQ307" s="472"/>
      <c r="EFR307" s="473"/>
      <c r="EFS307" s="473"/>
      <c r="EFT307" s="474"/>
      <c r="EFU307" s="474"/>
      <c r="EFV307" s="474"/>
      <c r="EFW307" s="474"/>
      <c r="EFX307" s="474"/>
      <c r="EFY307" s="472"/>
      <c r="EFZ307" s="473"/>
      <c r="EGA307" s="473"/>
      <c r="EGB307" s="474"/>
      <c r="EGC307" s="474"/>
      <c r="EGD307" s="474"/>
      <c r="EGE307" s="474"/>
      <c r="EGF307" s="474"/>
      <c r="EGG307" s="472"/>
      <c r="EGH307" s="473"/>
      <c r="EGI307" s="473"/>
      <c r="EGJ307" s="474"/>
      <c r="EGK307" s="474"/>
      <c r="EGL307" s="474"/>
      <c r="EGM307" s="474"/>
      <c r="EGN307" s="474"/>
      <c r="EGO307" s="472"/>
      <c r="EGP307" s="473"/>
      <c r="EGQ307" s="473"/>
      <c r="EGR307" s="474"/>
      <c r="EGS307" s="474"/>
      <c r="EGT307" s="474"/>
      <c r="EGU307" s="474"/>
      <c r="EGV307" s="474"/>
      <c r="EGW307" s="472"/>
      <c r="EGX307" s="473"/>
      <c r="EGY307" s="473"/>
      <c r="EGZ307" s="474"/>
      <c r="EHA307" s="474"/>
      <c r="EHB307" s="474"/>
      <c r="EHC307" s="474"/>
      <c r="EHD307" s="474"/>
      <c r="EHE307" s="472"/>
      <c r="EHF307" s="473"/>
      <c r="EHG307" s="473"/>
      <c r="EHH307" s="474"/>
      <c r="EHI307" s="474"/>
      <c r="EHJ307" s="474"/>
      <c r="EHK307" s="474"/>
      <c r="EHL307" s="474"/>
      <c r="EHM307" s="472"/>
      <c r="EHN307" s="473"/>
      <c r="EHO307" s="473"/>
      <c r="EHP307" s="474"/>
      <c r="EHQ307" s="474"/>
      <c r="EHR307" s="474"/>
      <c r="EHS307" s="474"/>
      <c r="EHT307" s="474"/>
      <c r="EHU307" s="472"/>
      <c r="EHV307" s="473"/>
      <c r="EHW307" s="473"/>
      <c r="EHX307" s="474"/>
      <c r="EHY307" s="474"/>
      <c r="EHZ307" s="474"/>
      <c r="EIA307" s="474"/>
      <c r="EIB307" s="474"/>
      <c r="EIC307" s="472"/>
      <c r="EID307" s="473"/>
      <c r="EIE307" s="473"/>
      <c r="EIF307" s="474"/>
      <c r="EIG307" s="474"/>
      <c r="EIH307" s="474"/>
      <c r="EII307" s="474"/>
      <c r="EIJ307" s="474"/>
      <c r="EIK307" s="472"/>
      <c r="EIL307" s="473"/>
      <c r="EIM307" s="473"/>
      <c r="EIN307" s="474"/>
      <c r="EIO307" s="474"/>
      <c r="EIP307" s="474"/>
      <c r="EIQ307" s="474"/>
      <c r="EIR307" s="474"/>
      <c r="EIS307" s="472"/>
      <c r="EIT307" s="473"/>
      <c r="EIU307" s="473"/>
      <c r="EIV307" s="474"/>
      <c r="EIW307" s="474"/>
      <c r="EIX307" s="474"/>
      <c r="EIY307" s="474"/>
      <c r="EIZ307" s="474"/>
      <c r="EJA307" s="472"/>
      <c r="EJB307" s="473"/>
      <c r="EJC307" s="473"/>
      <c r="EJD307" s="474"/>
      <c r="EJE307" s="474"/>
      <c r="EJF307" s="474"/>
      <c r="EJG307" s="474"/>
      <c r="EJH307" s="474"/>
      <c r="EJI307" s="472"/>
      <c r="EJJ307" s="473"/>
      <c r="EJK307" s="473"/>
      <c r="EJL307" s="474"/>
      <c r="EJM307" s="474"/>
      <c r="EJN307" s="474"/>
      <c r="EJO307" s="474"/>
      <c r="EJP307" s="474"/>
      <c r="EJQ307" s="472"/>
      <c r="EJR307" s="473"/>
      <c r="EJS307" s="473"/>
      <c r="EJT307" s="474"/>
      <c r="EJU307" s="474"/>
      <c r="EJV307" s="474"/>
      <c r="EJW307" s="474"/>
      <c r="EJX307" s="474"/>
      <c r="EJY307" s="472"/>
      <c r="EJZ307" s="473"/>
      <c r="EKA307" s="473"/>
      <c r="EKB307" s="474"/>
      <c r="EKC307" s="474"/>
      <c r="EKD307" s="474"/>
      <c r="EKE307" s="474"/>
      <c r="EKF307" s="474"/>
      <c r="EKG307" s="472"/>
      <c r="EKH307" s="473"/>
      <c r="EKI307" s="473"/>
      <c r="EKJ307" s="474"/>
      <c r="EKK307" s="474"/>
      <c r="EKL307" s="474"/>
      <c r="EKM307" s="474"/>
      <c r="EKN307" s="474"/>
      <c r="EKO307" s="472"/>
      <c r="EKP307" s="473"/>
      <c r="EKQ307" s="473"/>
      <c r="EKR307" s="474"/>
      <c r="EKS307" s="474"/>
      <c r="EKT307" s="474"/>
      <c r="EKU307" s="474"/>
      <c r="EKV307" s="474"/>
      <c r="EKW307" s="472"/>
      <c r="EKX307" s="473"/>
      <c r="EKY307" s="473"/>
      <c r="EKZ307" s="474"/>
      <c r="ELA307" s="474"/>
      <c r="ELB307" s="474"/>
      <c r="ELC307" s="474"/>
      <c r="ELD307" s="474"/>
      <c r="ELE307" s="472"/>
      <c r="ELF307" s="473"/>
      <c r="ELG307" s="473"/>
      <c r="ELH307" s="474"/>
      <c r="ELI307" s="474"/>
      <c r="ELJ307" s="474"/>
      <c r="ELK307" s="474"/>
      <c r="ELL307" s="474"/>
      <c r="ELM307" s="472"/>
      <c r="ELN307" s="473"/>
      <c r="ELO307" s="473"/>
      <c r="ELP307" s="474"/>
      <c r="ELQ307" s="474"/>
      <c r="ELR307" s="474"/>
      <c r="ELS307" s="474"/>
      <c r="ELT307" s="474"/>
      <c r="ELU307" s="472"/>
      <c r="ELV307" s="473"/>
      <c r="ELW307" s="473"/>
      <c r="ELX307" s="474"/>
      <c r="ELY307" s="474"/>
      <c r="ELZ307" s="474"/>
      <c r="EMA307" s="474"/>
      <c r="EMB307" s="474"/>
      <c r="EMC307" s="472"/>
      <c r="EMD307" s="473"/>
      <c r="EME307" s="473"/>
      <c r="EMF307" s="474"/>
      <c r="EMG307" s="474"/>
      <c r="EMH307" s="474"/>
      <c r="EMI307" s="474"/>
      <c r="EMJ307" s="474"/>
      <c r="EMK307" s="472"/>
      <c r="EML307" s="473"/>
      <c r="EMM307" s="473"/>
      <c r="EMN307" s="474"/>
      <c r="EMO307" s="474"/>
      <c r="EMP307" s="474"/>
      <c r="EMQ307" s="474"/>
      <c r="EMR307" s="474"/>
      <c r="EMS307" s="472"/>
      <c r="EMT307" s="473"/>
      <c r="EMU307" s="473"/>
      <c r="EMV307" s="474"/>
      <c r="EMW307" s="474"/>
      <c r="EMX307" s="474"/>
      <c r="EMY307" s="474"/>
      <c r="EMZ307" s="474"/>
      <c r="ENA307" s="472"/>
      <c r="ENB307" s="473"/>
      <c r="ENC307" s="473"/>
      <c r="END307" s="474"/>
      <c r="ENE307" s="474"/>
      <c r="ENF307" s="474"/>
      <c r="ENG307" s="474"/>
      <c r="ENH307" s="474"/>
      <c r="ENI307" s="472"/>
      <c r="ENJ307" s="473"/>
      <c r="ENK307" s="473"/>
      <c r="ENL307" s="474"/>
      <c r="ENM307" s="474"/>
      <c r="ENN307" s="474"/>
      <c r="ENO307" s="474"/>
      <c r="ENP307" s="474"/>
      <c r="ENQ307" s="472"/>
      <c r="ENR307" s="473"/>
      <c r="ENS307" s="473"/>
      <c r="ENT307" s="474"/>
      <c r="ENU307" s="474"/>
      <c r="ENV307" s="474"/>
      <c r="ENW307" s="474"/>
      <c r="ENX307" s="474"/>
      <c r="ENY307" s="472"/>
      <c r="ENZ307" s="473"/>
      <c r="EOA307" s="473"/>
      <c r="EOB307" s="474"/>
      <c r="EOC307" s="474"/>
      <c r="EOD307" s="474"/>
      <c r="EOE307" s="474"/>
      <c r="EOF307" s="474"/>
      <c r="EOG307" s="472"/>
      <c r="EOH307" s="473"/>
      <c r="EOI307" s="473"/>
      <c r="EOJ307" s="474"/>
      <c r="EOK307" s="474"/>
      <c r="EOL307" s="474"/>
      <c r="EOM307" s="474"/>
      <c r="EON307" s="474"/>
      <c r="EOO307" s="472"/>
      <c r="EOP307" s="473"/>
      <c r="EOQ307" s="473"/>
      <c r="EOR307" s="474"/>
      <c r="EOS307" s="474"/>
      <c r="EOT307" s="474"/>
      <c r="EOU307" s="474"/>
      <c r="EOV307" s="474"/>
      <c r="EOW307" s="472"/>
      <c r="EOX307" s="473"/>
      <c r="EOY307" s="473"/>
      <c r="EOZ307" s="474"/>
      <c r="EPA307" s="474"/>
      <c r="EPB307" s="474"/>
      <c r="EPC307" s="474"/>
      <c r="EPD307" s="474"/>
      <c r="EPE307" s="472"/>
      <c r="EPF307" s="473"/>
      <c r="EPG307" s="473"/>
      <c r="EPH307" s="474"/>
      <c r="EPI307" s="474"/>
      <c r="EPJ307" s="474"/>
      <c r="EPK307" s="474"/>
      <c r="EPL307" s="474"/>
      <c r="EPM307" s="472"/>
      <c r="EPN307" s="473"/>
      <c r="EPO307" s="473"/>
      <c r="EPP307" s="474"/>
      <c r="EPQ307" s="474"/>
      <c r="EPR307" s="474"/>
      <c r="EPS307" s="474"/>
      <c r="EPT307" s="474"/>
      <c r="EPU307" s="472"/>
      <c r="EPV307" s="473"/>
      <c r="EPW307" s="473"/>
      <c r="EPX307" s="474"/>
      <c r="EPY307" s="474"/>
      <c r="EPZ307" s="474"/>
      <c r="EQA307" s="474"/>
      <c r="EQB307" s="474"/>
      <c r="EQC307" s="472"/>
      <c r="EQD307" s="473"/>
      <c r="EQE307" s="473"/>
      <c r="EQF307" s="474"/>
      <c r="EQG307" s="474"/>
      <c r="EQH307" s="474"/>
      <c r="EQI307" s="474"/>
      <c r="EQJ307" s="474"/>
      <c r="EQK307" s="472"/>
      <c r="EQL307" s="473"/>
      <c r="EQM307" s="473"/>
      <c r="EQN307" s="474"/>
      <c r="EQO307" s="474"/>
      <c r="EQP307" s="474"/>
      <c r="EQQ307" s="474"/>
      <c r="EQR307" s="474"/>
      <c r="EQS307" s="472"/>
      <c r="EQT307" s="473"/>
      <c r="EQU307" s="473"/>
      <c r="EQV307" s="474"/>
      <c r="EQW307" s="474"/>
      <c r="EQX307" s="474"/>
      <c r="EQY307" s="474"/>
      <c r="EQZ307" s="474"/>
      <c r="ERA307" s="472"/>
      <c r="ERB307" s="473"/>
      <c r="ERC307" s="473"/>
      <c r="ERD307" s="474"/>
      <c r="ERE307" s="474"/>
      <c r="ERF307" s="474"/>
      <c r="ERG307" s="474"/>
      <c r="ERH307" s="474"/>
      <c r="ERI307" s="472"/>
      <c r="ERJ307" s="473"/>
      <c r="ERK307" s="473"/>
      <c r="ERL307" s="474"/>
      <c r="ERM307" s="474"/>
      <c r="ERN307" s="474"/>
      <c r="ERO307" s="474"/>
      <c r="ERP307" s="474"/>
      <c r="ERQ307" s="472"/>
      <c r="ERR307" s="473"/>
      <c r="ERS307" s="473"/>
      <c r="ERT307" s="474"/>
      <c r="ERU307" s="474"/>
      <c r="ERV307" s="474"/>
      <c r="ERW307" s="474"/>
      <c r="ERX307" s="474"/>
      <c r="ERY307" s="472"/>
      <c r="ERZ307" s="473"/>
      <c r="ESA307" s="473"/>
      <c r="ESB307" s="474"/>
      <c r="ESC307" s="474"/>
      <c r="ESD307" s="474"/>
      <c r="ESE307" s="474"/>
      <c r="ESF307" s="474"/>
      <c r="ESG307" s="472"/>
      <c r="ESH307" s="473"/>
      <c r="ESI307" s="473"/>
      <c r="ESJ307" s="474"/>
      <c r="ESK307" s="474"/>
      <c r="ESL307" s="474"/>
      <c r="ESM307" s="474"/>
      <c r="ESN307" s="474"/>
      <c r="ESO307" s="472"/>
      <c r="ESP307" s="473"/>
      <c r="ESQ307" s="473"/>
      <c r="ESR307" s="474"/>
      <c r="ESS307" s="474"/>
      <c r="EST307" s="474"/>
      <c r="ESU307" s="474"/>
      <c r="ESV307" s="474"/>
      <c r="ESW307" s="472"/>
      <c r="ESX307" s="473"/>
      <c r="ESY307" s="473"/>
      <c r="ESZ307" s="474"/>
      <c r="ETA307" s="474"/>
      <c r="ETB307" s="474"/>
      <c r="ETC307" s="474"/>
      <c r="ETD307" s="474"/>
      <c r="ETE307" s="472"/>
      <c r="ETF307" s="473"/>
      <c r="ETG307" s="473"/>
      <c r="ETH307" s="474"/>
      <c r="ETI307" s="474"/>
      <c r="ETJ307" s="474"/>
      <c r="ETK307" s="474"/>
      <c r="ETL307" s="474"/>
      <c r="ETM307" s="472"/>
      <c r="ETN307" s="473"/>
      <c r="ETO307" s="473"/>
      <c r="ETP307" s="474"/>
      <c r="ETQ307" s="474"/>
      <c r="ETR307" s="474"/>
      <c r="ETS307" s="474"/>
      <c r="ETT307" s="474"/>
      <c r="ETU307" s="472"/>
      <c r="ETV307" s="473"/>
      <c r="ETW307" s="473"/>
      <c r="ETX307" s="474"/>
      <c r="ETY307" s="474"/>
      <c r="ETZ307" s="474"/>
      <c r="EUA307" s="474"/>
      <c r="EUB307" s="474"/>
      <c r="EUC307" s="472"/>
      <c r="EUD307" s="473"/>
      <c r="EUE307" s="473"/>
      <c r="EUF307" s="474"/>
      <c r="EUG307" s="474"/>
      <c r="EUH307" s="474"/>
      <c r="EUI307" s="474"/>
      <c r="EUJ307" s="474"/>
      <c r="EUK307" s="472"/>
      <c r="EUL307" s="473"/>
      <c r="EUM307" s="473"/>
      <c r="EUN307" s="474"/>
      <c r="EUO307" s="474"/>
      <c r="EUP307" s="474"/>
      <c r="EUQ307" s="474"/>
      <c r="EUR307" s="474"/>
      <c r="EUS307" s="472"/>
      <c r="EUT307" s="473"/>
      <c r="EUU307" s="473"/>
      <c r="EUV307" s="474"/>
      <c r="EUW307" s="474"/>
      <c r="EUX307" s="474"/>
      <c r="EUY307" s="474"/>
      <c r="EUZ307" s="474"/>
      <c r="EVA307" s="472"/>
      <c r="EVB307" s="473"/>
      <c r="EVC307" s="473"/>
      <c r="EVD307" s="474"/>
      <c r="EVE307" s="474"/>
      <c r="EVF307" s="474"/>
      <c r="EVG307" s="474"/>
      <c r="EVH307" s="474"/>
      <c r="EVI307" s="472"/>
      <c r="EVJ307" s="473"/>
      <c r="EVK307" s="473"/>
      <c r="EVL307" s="474"/>
      <c r="EVM307" s="474"/>
      <c r="EVN307" s="474"/>
      <c r="EVO307" s="474"/>
      <c r="EVP307" s="474"/>
      <c r="EVQ307" s="472"/>
      <c r="EVR307" s="473"/>
      <c r="EVS307" s="473"/>
      <c r="EVT307" s="474"/>
      <c r="EVU307" s="474"/>
      <c r="EVV307" s="474"/>
      <c r="EVW307" s="474"/>
      <c r="EVX307" s="474"/>
      <c r="EVY307" s="472"/>
      <c r="EVZ307" s="473"/>
      <c r="EWA307" s="473"/>
      <c r="EWB307" s="474"/>
      <c r="EWC307" s="474"/>
      <c r="EWD307" s="474"/>
      <c r="EWE307" s="474"/>
      <c r="EWF307" s="474"/>
      <c r="EWG307" s="472"/>
      <c r="EWH307" s="473"/>
      <c r="EWI307" s="473"/>
      <c r="EWJ307" s="474"/>
      <c r="EWK307" s="474"/>
      <c r="EWL307" s="474"/>
      <c r="EWM307" s="474"/>
      <c r="EWN307" s="474"/>
      <c r="EWO307" s="472"/>
      <c r="EWP307" s="473"/>
      <c r="EWQ307" s="473"/>
      <c r="EWR307" s="474"/>
      <c r="EWS307" s="474"/>
      <c r="EWT307" s="474"/>
      <c r="EWU307" s="474"/>
      <c r="EWV307" s="474"/>
      <c r="EWW307" s="472"/>
      <c r="EWX307" s="473"/>
      <c r="EWY307" s="473"/>
      <c r="EWZ307" s="474"/>
      <c r="EXA307" s="474"/>
      <c r="EXB307" s="474"/>
      <c r="EXC307" s="474"/>
      <c r="EXD307" s="474"/>
      <c r="EXE307" s="472"/>
      <c r="EXF307" s="473"/>
      <c r="EXG307" s="473"/>
      <c r="EXH307" s="474"/>
      <c r="EXI307" s="474"/>
      <c r="EXJ307" s="474"/>
      <c r="EXK307" s="474"/>
      <c r="EXL307" s="474"/>
      <c r="EXM307" s="472"/>
      <c r="EXN307" s="473"/>
      <c r="EXO307" s="473"/>
      <c r="EXP307" s="474"/>
      <c r="EXQ307" s="474"/>
      <c r="EXR307" s="474"/>
      <c r="EXS307" s="474"/>
      <c r="EXT307" s="474"/>
      <c r="EXU307" s="472"/>
      <c r="EXV307" s="473"/>
      <c r="EXW307" s="473"/>
      <c r="EXX307" s="474"/>
      <c r="EXY307" s="474"/>
      <c r="EXZ307" s="474"/>
      <c r="EYA307" s="474"/>
      <c r="EYB307" s="474"/>
      <c r="EYC307" s="472"/>
      <c r="EYD307" s="473"/>
      <c r="EYE307" s="473"/>
      <c r="EYF307" s="474"/>
      <c r="EYG307" s="474"/>
      <c r="EYH307" s="474"/>
      <c r="EYI307" s="474"/>
      <c r="EYJ307" s="474"/>
      <c r="EYK307" s="472"/>
      <c r="EYL307" s="473"/>
      <c r="EYM307" s="473"/>
      <c r="EYN307" s="474"/>
      <c r="EYO307" s="474"/>
      <c r="EYP307" s="474"/>
      <c r="EYQ307" s="474"/>
      <c r="EYR307" s="474"/>
      <c r="EYS307" s="472"/>
      <c r="EYT307" s="473"/>
      <c r="EYU307" s="473"/>
      <c r="EYV307" s="474"/>
      <c r="EYW307" s="474"/>
      <c r="EYX307" s="474"/>
      <c r="EYY307" s="474"/>
      <c r="EYZ307" s="474"/>
      <c r="EZA307" s="472"/>
      <c r="EZB307" s="473"/>
      <c r="EZC307" s="473"/>
      <c r="EZD307" s="474"/>
      <c r="EZE307" s="474"/>
      <c r="EZF307" s="474"/>
      <c r="EZG307" s="474"/>
      <c r="EZH307" s="474"/>
      <c r="EZI307" s="472"/>
      <c r="EZJ307" s="473"/>
      <c r="EZK307" s="473"/>
      <c r="EZL307" s="474"/>
      <c r="EZM307" s="474"/>
      <c r="EZN307" s="474"/>
      <c r="EZO307" s="474"/>
      <c r="EZP307" s="474"/>
      <c r="EZQ307" s="472"/>
      <c r="EZR307" s="473"/>
      <c r="EZS307" s="473"/>
      <c r="EZT307" s="474"/>
      <c r="EZU307" s="474"/>
      <c r="EZV307" s="474"/>
      <c r="EZW307" s="474"/>
      <c r="EZX307" s="474"/>
      <c r="EZY307" s="472"/>
      <c r="EZZ307" s="473"/>
      <c r="FAA307" s="473"/>
      <c r="FAB307" s="474"/>
      <c r="FAC307" s="474"/>
      <c r="FAD307" s="474"/>
      <c r="FAE307" s="474"/>
      <c r="FAF307" s="474"/>
      <c r="FAG307" s="472"/>
      <c r="FAH307" s="473"/>
      <c r="FAI307" s="473"/>
      <c r="FAJ307" s="474"/>
      <c r="FAK307" s="474"/>
      <c r="FAL307" s="474"/>
      <c r="FAM307" s="474"/>
      <c r="FAN307" s="474"/>
      <c r="FAO307" s="472"/>
      <c r="FAP307" s="473"/>
      <c r="FAQ307" s="473"/>
      <c r="FAR307" s="474"/>
      <c r="FAS307" s="474"/>
      <c r="FAT307" s="474"/>
      <c r="FAU307" s="474"/>
      <c r="FAV307" s="474"/>
      <c r="FAW307" s="472"/>
      <c r="FAX307" s="473"/>
      <c r="FAY307" s="473"/>
      <c r="FAZ307" s="474"/>
      <c r="FBA307" s="474"/>
      <c r="FBB307" s="474"/>
      <c r="FBC307" s="474"/>
      <c r="FBD307" s="474"/>
      <c r="FBE307" s="472"/>
      <c r="FBF307" s="473"/>
      <c r="FBG307" s="473"/>
      <c r="FBH307" s="474"/>
      <c r="FBI307" s="474"/>
      <c r="FBJ307" s="474"/>
      <c r="FBK307" s="474"/>
      <c r="FBL307" s="474"/>
      <c r="FBM307" s="472"/>
      <c r="FBN307" s="473"/>
      <c r="FBO307" s="473"/>
      <c r="FBP307" s="474"/>
      <c r="FBQ307" s="474"/>
      <c r="FBR307" s="474"/>
      <c r="FBS307" s="474"/>
      <c r="FBT307" s="474"/>
      <c r="FBU307" s="472"/>
      <c r="FBV307" s="473"/>
      <c r="FBW307" s="473"/>
      <c r="FBX307" s="474"/>
      <c r="FBY307" s="474"/>
      <c r="FBZ307" s="474"/>
      <c r="FCA307" s="474"/>
      <c r="FCB307" s="474"/>
      <c r="FCC307" s="472"/>
      <c r="FCD307" s="473"/>
      <c r="FCE307" s="473"/>
      <c r="FCF307" s="474"/>
      <c r="FCG307" s="474"/>
      <c r="FCH307" s="474"/>
      <c r="FCI307" s="474"/>
      <c r="FCJ307" s="474"/>
      <c r="FCK307" s="472"/>
      <c r="FCL307" s="473"/>
      <c r="FCM307" s="473"/>
      <c r="FCN307" s="474"/>
      <c r="FCO307" s="474"/>
      <c r="FCP307" s="474"/>
      <c r="FCQ307" s="474"/>
      <c r="FCR307" s="474"/>
      <c r="FCS307" s="472"/>
      <c r="FCT307" s="473"/>
      <c r="FCU307" s="473"/>
      <c r="FCV307" s="474"/>
      <c r="FCW307" s="474"/>
      <c r="FCX307" s="474"/>
      <c r="FCY307" s="474"/>
      <c r="FCZ307" s="474"/>
      <c r="FDA307" s="472"/>
      <c r="FDB307" s="473"/>
      <c r="FDC307" s="473"/>
      <c r="FDD307" s="474"/>
      <c r="FDE307" s="474"/>
      <c r="FDF307" s="474"/>
      <c r="FDG307" s="474"/>
      <c r="FDH307" s="474"/>
      <c r="FDI307" s="472"/>
      <c r="FDJ307" s="473"/>
      <c r="FDK307" s="473"/>
      <c r="FDL307" s="474"/>
      <c r="FDM307" s="474"/>
      <c r="FDN307" s="474"/>
      <c r="FDO307" s="474"/>
      <c r="FDP307" s="474"/>
      <c r="FDQ307" s="472"/>
      <c r="FDR307" s="473"/>
      <c r="FDS307" s="473"/>
      <c r="FDT307" s="474"/>
      <c r="FDU307" s="474"/>
      <c r="FDV307" s="474"/>
      <c r="FDW307" s="474"/>
      <c r="FDX307" s="474"/>
      <c r="FDY307" s="472"/>
      <c r="FDZ307" s="473"/>
      <c r="FEA307" s="473"/>
      <c r="FEB307" s="474"/>
      <c r="FEC307" s="474"/>
      <c r="FED307" s="474"/>
      <c r="FEE307" s="474"/>
      <c r="FEF307" s="474"/>
      <c r="FEG307" s="472"/>
      <c r="FEH307" s="473"/>
      <c r="FEI307" s="473"/>
      <c r="FEJ307" s="474"/>
      <c r="FEK307" s="474"/>
      <c r="FEL307" s="474"/>
      <c r="FEM307" s="474"/>
      <c r="FEN307" s="474"/>
      <c r="FEO307" s="472"/>
      <c r="FEP307" s="473"/>
      <c r="FEQ307" s="473"/>
      <c r="FER307" s="474"/>
      <c r="FES307" s="474"/>
      <c r="FET307" s="474"/>
      <c r="FEU307" s="474"/>
      <c r="FEV307" s="474"/>
      <c r="FEW307" s="472"/>
      <c r="FEX307" s="473"/>
      <c r="FEY307" s="473"/>
      <c r="FEZ307" s="474"/>
      <c r="FFA307" s="474"/>
      <c r="FFB307" s="474"/>
      <c r="FFC307" s="474"/>
      <c r="FFD307" s="474"/>
      <c r="FFE307" s="472"/>
      <c r="FFF307" s="473"/>
      <c r="FFG307" s="473"/>
      <c r="FFH307" s="474"/>
      <c r="FFI307" s="474"/>
      <c r="FFJ307" s="474"/>
      <c r="FFK307" s="474"/>
      <c r="FFL307" s="474"/>
      <c r="FFM307" s="472"/>
      <c r="FFN307" s="473"/>
      <c r="FFO307" s="473"/>
      <c r="FFP307" s="474"/>
      <c r="FFQ307" s="474"/>
      <c r="FFR307" s="474"/>
      <c r="FFS307" s="474"/>
      <c r="FFT307" s="474"/>
      <c r="FFU307" s="472"/>
      <c r="FFV307" s="473"/>
      <c r="FFW307" s="473"/>
      <c r="FFX307" s="474"/>
      <c r="FFY307" s="474"/>
      <c r="FFZ307" s="474"/>
      <c r="FGA307" s="474"/>
      <c r="FGB307" s="474"/>
      <c r="FGC307" s="472"/>
      <c r="FGD307" s="473"/>
      <c r="FGE307" s="473"/>
      <c r="FGF307" s="474"/>
      <c r="FGG307" s="474"/>
      <c r="FGH307" s="474"/>
      <c r="FGI307" s="474"/>
      <c r="FGJ307" s="474"/>
      <c r="FGK307" s="472"/>
      <c r="FGL307" s="473"/>
      <c r="FGM307" s="473"/>
      <c r="FGN307" s="474"/>
      <c r="FGO307" s="474"/>
      <c r="FGP307" s="474"/>
      <c r="FGQ307" s="474"/>
      <c r="FGR307" s="474"/>
      <c r="FGS307" s="472"/>
      <c r="FGT307" s="473"/>
      <c r="FGU307" s="473"/>
      <c r="FGV307" s="474"/>
      <c r="FGW307" s="474"/>
      <c r="FGX307" s="474"/>
      <c r="FGY307" s="474"/>
      <c r="FGZ307" s="474"/>
      <c r="FHA307" s="472"/>
      <c r="FHB307" s="473"/>
      <c r="FHC307" s="473"/>
      <c r="FHD307" s="474"/>
      <c r="FHE307" s="474"/>
      <c r="FHF307" s="474"/>
      <c r="FHG307" s="474"/>
      <c r="FHH307" s="474"/>
      <c r="FHI307" s="472"/>
      <c r="FHJ307" s="473"/>
      <c r="FHK307" s="473"/>
      <c r="FHL307" s="474"/>
      <c r="FHM307" s="474"/>
      <c r="FHN307" s="474"/>
      <c r="FHO307" s="474"/>
      <c r="FHP307" s="474"/>
      <c r="FHQ307" s="472"/>
      <c r="FHR307" s="473"/>
      <c r="FHS307" s="473"/>
      <c r="FHT307" s="474"/>
      <c r="FHU307" s="474"/>
      <c r="FHV307" s="474"/>
      <c r="FHW307" s="474"/>
      <c r="FHX307" s="474"/>
      <c r="FHY307" s="472"/>
      <c r="FHZ307" s="473"/>
      <c r="FIA307" s="473"/>
      <c r="FIB307" s="474"/>
      <c r="FIC307" s="474"/>
      <c r="FID307" s="474"/>
      <c r="FIE307" s="474"/>
      <c r="FIF307" s="474"/>
      <c r="FIG307" s="472"/>
      <c r="FIH307" s="473"/>
      <c r="FII307" s="473"/>
      <c r="FIJ307" s="474"/>
      <c r="FIK307" s="474"/>
      <c r="FIL307" s="474"/>
      <c r="FIM307" s="474"/>
      <c r="FIN307" s="474"/>
      <c r="FIO307" s="472"/>
      <c r="FIP307" s="473"/>
      <c r="FIQ307" s="473"/>
      <c r="FIR307" s="474"/>
      <c r="FIS307" s="474"/>
      <c r="FIT307" s="474"/>
      <c r="FIU307" s="474"/>
      <c r="FIV307" s="474"/>
      <c r="FIW307" s="472"/>
      <c r="FIX307" s="473"/>
      <c r="FIY307" s="473"/>
      <c r="FIZ307" s="474"/>
      <c r="FJA307" s="474"/>
      <c r="FJB307" s="474"/>
      <c r="FJC307" s="474"/>
      <c r="FJD307" s="474"/>
      <c r="FJE307" s="472"/>
      <c r="FJF307" s="473"/>
      <c r="FJG307" s="473"/>
      <c r="FJH307" s="474"/>
      <c r="FJI307" s="474"/>
      <c r="FJJ307" s="474"/>
      <c r="FJK307" s="474"/>
      <c r="FJL307" s="474"/>
      <c r="FJM307" s="472"/>
      <c r="FJN307" s="473"/>
      <c r="FJO307" s="473"/>
      <c r="FJP307" s="474"/>
      <c r="FJQ307" s="474"/>
      <c r="FJR307" s="474"/>
      <c r="FJS307" s="474"/>
      <c r="FJT307" s="474"/>
      <c r="FJU307" s="472"/>
      <c r="FJV307" s="473"/>
      <c r="FJW307" s="473"/>
      <c r="FJX307" s="474"/>
      <c r="FJY307" s="474"/>
      <c r="FJZ307" s="474"/>
      <c r="FKA307" s="474"/>
      <c r="FKB307" s="474"/>
      <c r="FKC307" s="472"/>
      <c r="FKD307" s="473"/>
      <c r="FKE307" s="473"/>
      <c r="FKF307" s="474"/>
      <c r="FKG307" s="474"/>
      <c r="FKH307" s="474"/>
      <c r="FKI307" s="474"/>
      <c r="FKJ307" s="474"/>
      <c r="FKK307" s="472"/>
      <c r="FKL307" s="473"/>
      <c r="FKM307" s="473"/>
      <c r="FKN307" s="474"/>
      <c r="FKO307" s="474"/>
      <c r="FKP307" s="474"/>
      <c r="FKQ307" s="474"/>
      <c r="FKR307" s="474"/>
      <c r="FKS307" s="472"/>
      <c r="FKT307" s="473"/>
      <c r="FKU307" s="473"/>
      <c r="FKV307" s="474"/>
      <c r="FKW307" s="474"/>
      <c r="FKX307" s="474"/>
      <c r="FKY307" s="474"/>
      <c r="FKZ307" s="474"/>
      <c r="FLA307" s="472"/>
      <c r="FLB307" s="473"/>
      <c r="FLC307" s="473"/>
      <c r="FLD307" s="474"/>
      <c r="FLE307" s="474"/>
      <c r="FLF307" s="474"/>
      <c r="FLG307" s="474"/>
      <c r="FLH307" s="474"/>
      <c r="FLI307" s="472"/>
      <c r="FLJ307" s="473"/>
      <c r="FLK307" s="473"/>
      <c r="FLL307" s="474"/>
      <c r="FLM307" s="474"/>
      <c r="FLN307" s="474"/>
      <c r="FLO307" s="474"/>
      <c r="FLP307" s="474"/>
      <c r="FLQ307" s="472"/>
      <c r="FLR307" s="473"/>
      <c r="FLS307" s="473"/>
      <c r="FLT307" s="474"/>
      <c r="FLU307" s="474"/>
      <c r="FLV307" s="474"/>
      <c r="FLW307" s="474"/>
      <c r="FLX307" s="474"/>
      <c r="FLY307" s="472"/>
      <c r="FLZ307" s="473"/>
      <c r="FMA307" s="473"/>
      <c r="FMB307" s="474"/>
      <c r="FMC307" s="474"/>
      <c r="FMD307" s="474"/>
      <c r="FME307" s="474"/>
      <c r="FMF307" s="474"/>
      <c r="FMG307" s="472"/>
      <c r="FMH307" s="473"/>
      <c r="FMI307" s="473"/>
      <c r="FMJ307" s="474"/>
      <c r="FMK307" s="474"/>
      <c r="FML307" s="474"/>
      <c r="FMM307" s="474"/>
      <c r="FMN307" s="474"/>
      <c r="FMO307" s="472"/>
      <c r="FMP307" s="473"/>
      <c r="FMQ307" s="473"/>
      <c r="FMR307" s="474"/>
      <c r="FMS307" s="474"/>
      <c r="FMT307" s="474"/>
      <c r="FMU307" s="474"/>
      <c r="FMV307" s="474"/>
      <c r="FMW307" s="472"/>
      <c r="FMX307" s="473"/>
      <c r="FMY307" s="473"/>
      <c r="FMZ307" s="474"/>
      <c r="FNA307" s="474"/>
      <c r="FNB307" s="474"/>
      <c r="FNC307" s="474"/>
      <c r="FND307" s="474"/>
      <c r="FNE307" s="472"/>
      <c r="FNF307" s="473"/>
      <c r="FNG307" s="473"/>
      <c r="FNH307" s="474"/>
      <c r="FNI307" s="474"/>
      <c r="FNJ307" s="474"/>
      <c r="FNK307" s="474"/>
      <c r="FNL307" s="474"/>
      <c r="FNM307" s="472"/>
      <c r="FNN307" s="473"/>
      <c r="FNO307" s="473"/>
      <c r="FNP307" s="474"/>
      <c r="FNQ307" s="474"/>
      <c r="FNR307" s="474"/>
      <c r="FNS307" s="474"/>
      <c r="FNT307" s="474"/>
      <c r="FNU307" s="472"/>
      <c r="FNV307" s="473"/>
      <c r="FNW307" s="473"/>
      <c r="FNX307" s="474"/>
      <c r="FNY307" s="474"/>
      <c r="FNZ307" s="474"/>
      <c r="FOA307" s="474"/>
      <c r="FOB307" s="474"/>
      <c r="FOC307" s="472"/>
      <c r="FOD307" s="473"/>
      <c r="FOE307" s="473"/>
      <c r="FOF307" s="474"/>
      <c r="FOG307" s="474"/>
      <c r="FOH307" s="474"/>
      <c r="FOI307" s="474"/>
      <c r="FOJ307" s="474"/>
      <c r="FOK307" s="472"/>
      <c r="FOL307" s="473"/>
      <c r="FOM307" s="473"/>
      <c r="FON307" s="474"/>
      <c r="FOO307" s="474"/>
      <c r="FOP307" s="474"/>
      <c r="FOQ307" s="474"/>
      <c r="FOR307" s="474"/>
      <c r="FOS307" s="472"/>
      <c r="FOT307" s="473"/>
      <c r="FOU307" s="473"/>
      <c r="FOV307" s="474"/>
      <c r="FOW307" s="474"/>
      <c r="FOX307" s="474"/>
      <c r="FOY307" s="474"/>
      <c r="FOZ307" s="474"/>
      <c r="FPA307" s="472"/>
      <c r="FPB307" s="473"/>
      <c r="FPC307" s="473"/>
      <c r="FPD307" s="474"/>
      <c r="FPE307" s="474"/>
      <c r="FPF307" s="474"/>
      <c r="FPG307" s="474"/>
      <c r="FPH307" s="474"/>
      <c r="FPI307" s="472"/>
      <c r="FPJ307" s="473"/>
      <c r="FPK307" s="473"/>
      <c r="FPL307" s="474"/>
      <c r="FPM307" s="474"/>
      <c r="FPN307" s="474"/>
      <c r="FPO307" s="474"/>
      <c r="FPP307" s="474"/>
      <c r="FPQ307" s="472"/>
      <c r="FPR307" s="473"/>
      <c r="FPS307" s="473"/>
      <c r="FPT307" s="474"/>
      <c r="FPU307" s="474"/>
      <c r="FPV307" s="474"/>
      <c r="FPW307" s="474"/>
      <c r="FPX307" s="474"/>
      <c r="FPY307" s="472"/>
      <c r="FPZ307" s="473"/>
      <c r="FQA307" s="473"/>
      <c r="FQB307" s="474"/>
      <c r="FQC307" s="474"/>
      <c r="FQD307" s="474"/>
      <c r="FQE307" s="474"/>
      <c r="FQF307" s="474"/>
      <c r="FQG307" s="472"/>
      <c r="FQH307" s="473"/>
      <c r="FQI307" s="473"/>
      <c r="FQJ307" s="474"/>
      <c r="FQK307" s="474"/>
      <c r="FQL307" s="474"/>
      <c r="FQM307" s="474"/>
      <c r="FQN307" s="474"/>
      <c r="FQO307" s="472"/>
      <c r="FQP307" s="473"/>
      <c r="FQQ307" s="473"/>
      <c r="FQR307" s="474"/>
      <c r="FQS307" s="474"/>
      <c r="FQT307" s="474"/>
      <c r="FQU307" s="474"/>
      <c r="FQV307" s="474"/>
      <c r="FQW307" s="472"/>
      <c r="FQX307" s="473"/>
      <c r="FQY307" s="473"/>
      <c r="FQZ307" s="474"/>
      <c r="FRA307" s="474"/>
      <c r="FRB307" s="474"/>
      <c r="FRC307" s="474"/>
      <c r="FRD307" s="474"/>
      <c r="FRE307" s="472"/>
      <c r="FRF307" s="473"/>
      <c r="FRG307" s="473"/>
      <c r="FRH307" s="474"/>
      <c r="FRI307" s="474"/>
      <c r="FRJ307" s="474"/>
      <c r="FRK307" s="474"/>
      <c r="FRL307" s="474"/>
      <c r="FRM307" s="472"/>
      <c r="FRN307" s="473"/>
      <c r="FRO307" s="473"/>
      <c r="FRP307" s="474"/>
      <c r="FRQ307" s="474"/>
      <c r="FRR307" s="474"/>
      <c r="FRS307" s="474"/>
      <c r="FRT307" s="474"/>
      <c r="FRU307" s="472"/>
      <c r="FRV307" s="473"/>
      <c r="FRW307" s="473"/>
      <c r="FRX307" s="474"/>
      <c r="FRY307" s="474"/>
      <c r="FRZ307" s="474"/>
      <c r="FSA307" s="474"/>
      <c r="FSB307" s="474"/>
      <c r="FSC307" s="472"/>
      <c r="FSD307" s="473"/>
      <c r="FSE307" s="473"/>
      <c r="FSF307" s="474"/>
      <c r="FSG307" s="474"/>
      <c r="FSH307" s="474"/>
      <c r="FSI307" s="474"/>
      <c r="FSJ307" s="474"/>
      <c r="FSK307" s="472"/>
      <c r="FSL307" s="473"/>
      <c r="FSM307" s="473"/>
      <c r="FSN307" s="474"/>
      <c r="FSO307" s="474"/>
      <c r="FSP307" s="474"/>
      <c r="FSQ307" s="474"/>
      <c r="FSR307" s="474"/>
      <c r="FSS307" s="472"/>
      <c r="FST307" s="473"/>
      <c r="FSU307" s="473"/>
      <c r="FSV307" s="474"/>
      <c r="FSW307" s="474"/>
      <c r="FSX307" s="474"/>
      <c r="FSY307" s="474"/>
      <c r="FSZ307" s="474"/>
      <c r="FTA307" s="472"/>
      <c r="FTB307" s="473"/>
      <c r="FTC307" s="473"/>
      <c r="FTD307" s="474"/>
      <c r="FTE307" s="474"/>
      <c r="FTF307" s="474"/>
      <c r="FTG307" s="474"/>
      <c r="FTH307" s="474"/>
      <c r="FTI307" s="472"/>
      <c r="FTJ307" s="473"/>
      <c r="FTK307" s="473"/>
      <c r="FTL307" s="474"/>
      <c r="FTM307" s="474"/>
      <c r="FTN307" s="474"/>
      <c r="FTO307" s="474"/>
      <c r="FTP307" s="474"/>
      <c r="FTQ307" s="472"/>
      <c r="FTR307" s="473"/>
      <c r="FTS307" s="473"/>
      <c r="FTT307" s="474"/>
      <c r="FTU307" s="474"/>
      <c r="FTV307" s="474"/>
      <c r="FTW307" s="474"/>
      <c r="FTX307" s="474"/>
      <c r="FTY307" s="472"/>
      <c r="FTZ307" s="473"/>
      <c r="FUA307" s="473"/>
      <c r="FUB307" s="474"/>
      <c r="FUC307" s="474"/>
      <c r="FUD307" s="474"/>
      <c r="FUE307" s="474"/>
      <c r="FUF307" s="474"/>
      <c r="FUG307" s="472"/>
      <c r="FUH307" s="473"/>
      <c r="FUI307" s="473"/>
      <c r="FUJ307" s="474"/>
      <c r="FUK307" s="474"/>
      <c r="FUL307" s="474"/>
      <c r="FUM307" s="474"/>
      <c r="FUN307" s="474"/>
      <c r="FUO307" s="472"/>
      <c r="FUP307" s="473"/>
      <c r="FUQ307" s="473"/>
      <c r="FUR307" s="474"/>
      <c r="FUS307" s="474"/>
      <c r="FUT307" s="474"/>
      <c r="FUU307" s="474"/>
      <c r="FUV307" s="474"/>
      <c r="FUW307" s="472"/>
      <c r="FUX307" s="473"/>
      <c r="FUY307" s="473"/>
      <c r="FUZ307" s="474"/>
      <c r="FVA307" s="474"/>
      <c r="FVB307" s="474"/>
      <c r="FVC307" s="474"/>
      <c r="FVD307" s="474"/>
      <c r="FVE307" s="472"/>
      <c r="FVF307" s="473"/>
      <c r="FVG307" s="473"/>
      <c r="FVH307" s="474"/>
      <c r="FVI307" s="474"/>
      <c r="FVJ307" s="474"/>
      <c r="FVK307" s="474"/>
      <c r="FVL307" s="474"/>
      <c r="FVM307" s="472"/>
      <c r="FVN307" s="473"/>
      <c r="FVO307" s="473"/>
      <c r="FVP307" s="474"/>
      <c r="FVQ307" s="474"/>
      <c r="FVR307" s="474"/>
      <c r="FVS307" s="474"/>
      <c r="FVT307" s="474"/>
      <c r="FVU307" s="472"/>
      <c r="FVV307" s="473"/>
      <c r="FVW307" s="473"/>
      <c r="FVX307" s="474"/>
      <c r="FVY307" s="474"/>
      <c r="FVZ307" s="474"/>
      <c r="FWA307" s="474"/>
      <c r="FWB307" s="474"/>
      <c r="FWC307" s="472"/>
      <c r="FWD307" s="473"/>
      <c r="FWE307" s="473"/>
      <c r="FWF307" s="474"/>
      <c r="FWG307" s="474"/>
      <c r="FWH307" s="474"/>
      <c r="FWI307" s="474"/>
      <c r="FWJ307" s="474"/>
      <c r="FWK307" s="472"/>
      <c r="FWL307" s="473"/>
      <c r="FWM307" s="473"/>
      <c r="FWN307" s="474"/>
      <c r="FWO307" s="474"/>
      <c r="FWP307" s="474"/>
      <c r="FWQ307" s="474"/>
      <c r="FWR307" s="474"/>
      <c r="FWS307" s="472"/>
      <c r="FWT307" s="473"/>
      <c r="FWU307" s="473"/>
      <c r="FWV307" s="474"/>
      <c r="FWW307" s="474"/>
      <c r="FWX307" s="474"/>
      <c r="FWY307" s="474"/>
      <c r="FWZ307" s="474"/>
      <c r="FXA307" s="472"/>
      <c r="FXB307" s="473"/>
      <c r="FXC307" s="473"/>
      <c r="FXD307" s="474"/>
      <c r="FXE307" s="474"/>
      <c r="FXF307" s="474"/>
      <c r="FXG307" s="474"/>
      <c r="FXH307" s="474"/>
      <c r="FXI307" s="472"/>
      <c r="FXJ307" s="473"/>
      <c r="FXK307" s="473"/>
      <c r="FXL307" s="474"/>
      <c r="FXM307" s="474"/>
      <c r="FXN307" s="474"/>
      <c r="FXO307" s="474"/>
      <c r="FXP307" s="474"/>
      <c r="FXQ307" s="472"/>
      <c r="FXR307" s="473"/>
      <c r="FXS307" s="473"/>
      <c r="FXT307" s="474"/>
      <c r="FXU307" s="474"/>
      <c r="FXV307" s="474"/>
      <c r="FXW307" s="474"/>
      <c r="FXX307" s="474"/>
      <c r="FXY307" s="472"/>
      <c r="FXZ307" s="473"/>
      <c r="FYA307" s="473"/>
      <c r="FYB307" s="474"/>
      <c r="FYC307" s="474"/>
      <c r="FYD307" s="474"/>
      <c r="FYE307" s="474"/>
      <c r="FYF307" s="474"/>
      <c r="FYG307" s="472"/>
      <c r="FYH307" s="473"/>
      <c r="FYI307" s="473"/>
      <c r="FYJ307" s="474"/>
      <c r="FYK307" s="474"/>
      <c r="FYL307" s="474"/>
      <c r="FYM307" s="474"/>
      <c r="FYN307" s="474"/>
      <c r="FYO307" s="472"/>
      <c r="FYP307" s="473"/>
      <c r="FYQ307" s="473"/>
      <c r="FYR307" s="474"/>
      <c r="FYS307" s="474"/>
      <c r="FYT307" s="474"/>
      <c r="FYU307" s="474"/>
      <c r="FYV307" s="474"/>
      <c r="FYW307" s="472"/>
      <c r="FYX307" s="473"/>
      <c r="FYY307" s="473"/>
      <c r="FYZ307" s="474"/>
      <c r="FZA307" s="474"/>
      <c r="FZB307" s="474"/>
      <c r="FZC307" s="474"/>
      <c r="FZD307" s="474"/>
      <c r="FZE307" s="472"/>
      <c r="FZF307" s="473"/>
      <c r="FZG307" s="473"/>
      <c r="FZH307" s="474"/>
      <c r="FZI307" s="474"/>
      <c r="FZJ307" s="474"/>
      <c r="FZK307" s="474"/>
      <c r="FZL307" s="474"/>
      <c r="FZM307" s="472"/>
      <c r="FZN307" s="473"/>
      <c r="FZO307" s="473"/>
      <c r="FZP307" s="474"/>
      <c r="FZQ307" s="474"/>
      <c r="FZR307" s="474"/>
      <c r="FZS307" s="474"/>
      <c r="FZT307" s="474"/>
      <c r="FZU307" s="472"/>
      <c r="FZV307" s="473"/>
      <c r="FZW307" s="473"/>
      <c r="FZX307" s="474"/>
      <c r="FZY307" s="474"/>
      <c r="FZZ307" s="474"/>
      <c r="GAA307" s="474"/>
      <c r="GAB307" s="474"/>
      <c r="GAC307" s="472"/>
      <c r="GAD307" s="473"/>
      <c r="GAE307" s="473"/>
      <c r="GAF307" s="474"/>
      <c r="GAG307" s="474"/>
      <c r="GAH307" s="474"/>
      <c r="GAI307" s="474"/>
      <c r="GAJ307" s="474"/>
      <c r="GAK307" s="472"/>
      <c r="GAL307" s="473"/>
      <c r="GAM307" s="473"/>
      <c r="GAN307" s="474"/>
      <c r="GAO307" s="474"/>
      <c r="GAP307" s="474"/>
      <c r="GAQ307" s="474"/>
      <c r="GAR307" s="474"/>
      <c r="GAS307" s="472"/>
      <c r="GAT307" s="473"/>
      <c r="GAU307" s="473"/>
      <c r="GAV307" s="474"/>
      <c r="GAW307" s="474"/>
      <c r="GAX307" s="474"/>
      <c r="GAY307" s="474"/>
      <c r="GAZ307" s="474"/>
      <c r="GBA307" s="472"/>
      <c r="GBB307" s="473"/>
      <c r="GBC307" s="473"/>
      <c r="GBD307" s="474"/>
      <c r="GBE307" s="474"/>
      <c r="GBF307" s="474"/>
      <c r="GBG307" s="474"/>
      <c r="GBH307" s="474"/>
      <c r="GBI307" s="472"/>
      <c r="GBJ307" s="473"/>
      <c r="GBK307" s="473"/>
      <c r="GBL307" s="474"/>
      <c r="GBM307" s="474"/>
      <c r="GBN307" s="474"/>
      <c r="GBO307" s="474"/>
      <c r="GBP307" s="474"/>
      <c r="GBQ307" s="472"/>
      <c r="GBR307" s="473"/>
      <c r="GBS307" s="473"/>
      <c r="GBT307" s="474"/>
      <c r="GBU307" s="474"/>
      <c r="GBV307" s="474"/>
      <c r="GBW307" s="474"/>
      <c r="GBX307" s="474"/>
      <c r="GBY307" s="472"/>
      <c r="GBZ307" s="473"/>
      <c r="GCA307" s="473"/>
      <c r="GCB307" s="474"/>
      <c r="GCC307" s="474"/>
      <c r="GCD307" s="474"/>
      <c r="GCE307" s="474"/>
      <c r="GCF307" s="474"/>
      <c r="GCG307" s="472"/>
      <c r="GCH307" s="473"/>
      <c r="GCI307" s="473"/>
      <c r="GCJ307" s="474"/>
      <c r="GCK307" s="474"/>
      <c r="GCL307" s="474"/>
      <c r="GCM307" s="474"/>
      <c r="GCN307" s="474"/>
      <c r="GCO307" s="472"/>
      <c r="GCP307" s="473"/>
      <c r="GCQ307" s="473"/>
      <c r="GCR307" s="474"/>
      <c r="GCS307" s="474"/>
      <c r="GCT307" s="474"/>
      <c r="GCU307" s="474"/>
      <c r="GCV307" s="474"/>
      <c r="GCW307" s="472"/>
      <c r="GCX307" s="473"/>
      <c r="GCY307" s="473"/>
      <c r="GCZ307" s="474"/>
      <c r="GDA307" s="474"/>
      <c r="GDB307" s="474"/>
      <c r="GDC307" s="474"/>
      <c r="GDD307" s="474"/>
      <c r="GDE307" s="472"/>
      <c r="GDF307" s="473"/>
      <c r="GDG307" s="473"/>
      <c r="GDH307" s="474"/>
      <c r="GDI307" s="474"/>
      <c r="GDJ307" s="474"/>
      <c r="GDK307" s="474"/>
      <c r="GDL307" s="474"/>
      <c r="GDM307" s="472"/>
      <c r="GDN307" s="473"/>
      <c r="GDO307" s="473"/>
      <c r="GDP307" s="474"/>
      <c r="GDQ307" s="474"/>
      <c r="GDR307" s="474"/>
      <c r="GDS307" s="474"/>
      <c r="GDT307" s="474"/>
      <c r="GDU307" s="472"/>
      <c r="GDV307" s="473"/>
      <c r="GDW307" s="473"/>
      <c r="GDX307" s="474"/>
      <c r="GDY307" s="474"/>
      <c r="GDZ307" s="474"/>
      <c r="GEA307" s="474"/>
      <c r="GEB307" s="474"/>
      <c r="GEC307" s="472"/>
      <c r="GED307" s="473"/>
      <c r="GEE307" s="473"/>
      <c r="GEF307" s="474"/>
      <c r="GEG307" s="474"/>
      <c r="GEH307" s="474"/>
      <c r="GEI307" s="474"/>
      <c r="GEJ307" s="474"/>
      <c r="GEK307" s="472"/>
      <c r="GEL307" s="473"/>
      <c r="GEM307" s="473"/>
      <c r="GEN307" s="474"/>
      <c r="GEO307" s="474"/>
      <c r="GEP307" s="474"/>
      <c r="GEQ307" s="474"/>
      <c r="GER307" s="474"/>
      <c r="GES307" s="472"/>
      <c r="GET307" s="473"/>
      <c r="GEU307" s="473"/>
      <c r="GEV307" s="474"/>
      <c r="GEW307" s="474"/>
      <c r="GEX307" s="474"/>
      <c r="GEY307" s="474"/>
      <c r="GEZ307" s="474"/>
      <c r="GFA307" s="472"/>
      <c r="GFB307" s="473"/>
      <c r="GFC307" s="473"/>
      <c r="GFD307" s="474"/>
      <c r="GFE307" s="474"/>
      <c r="GFF307" s="474"/>
      <c r="GFG307" s="474"/>
      <c r="GFH307" s="474"/>
      <c r="GFI307" s="472"/>
      <c r="GFJ307" s="473"/>
      <c r="GFK307" s="473"/>
      <c r="GFL307" s="474"/>
      <c r="GFM307" s="474"/>
      <c r="GFN307" s="474"/>
      <c r="GFO307" s="474"/>
      <c r="GFP307" s="474"/>
      <c r="GFQ307" s="472"/>
      <c r="GFR307" s="473"/>
      <c r="GFS307" s="473"/>
      <c r="GFT307" s="474"/>
      <c r="GFU307" s="474"/>
      <c r="GFV307" s="474"/>
      <c r="GFW307" s="474"/>
      <c r="GFX307" s="474"/>
      <c r="GFY307" s="472"/>
      <c r="GFZ307" s="473"/>
      <c r="GGA307" s="473"/>
      <c r="GGB307" s="474"/>
      <c r="GGC307" s="474"/>
      <c r="GGD307" s="474"/>
      <c r="GGE307" s="474"/>
      <c r="GGF307" s="474"/>
      <c r="GGG307" s="472"/>
      <c r="GGH307" s="473"/>
      <c r="GGI307" s="473"/>
      <c r="GGJ307" s="474"/>
      <c r="GGK307" s="474"/>
      <c r="GGL307" s="474"/>
      <c r="GGM307" s="474"/>
      <c r="GGN307" s="474"/>
      <c r="GGO307" s="472"/>
      <c r="GGP307" s="473"/>
      <c r="GGQ307" s="473"/>
      <c r="GGR307" s="474"/>
      <c r="GGS307" s="474"/>
      <c r="GGT307" s="474"/>
      <c r="GGU307" s="474"/>
      <c r="GGV307" s="474"/>
      <c r="GGW307" s="472"/>
      <c r="GGX307" s="473"/>
      <c r="GGY307" s="473"/>
      <c r="GGZ307" s="474"/>
      <c r="GHA307" s="474"/>
      <c r="GHB307" s="474"/>
      <c r="GHC307" s="474"/>
      <c r="GHD307" s="474"/>
      <c r="GHE307" s="472"/>
      <c r="GHF307" s="473"/>
      <c r="GHG307" s="473"/>
      <c r="GHH307" s="474"/>
      <c r="GHI307" s="474"/>
      <c r="GHJ307" s="474"/>
      <c r="GHK307" s="474"/>
      <c r="GHL307" s="474"/>
      <c r="GHM307" s="472"/>
      <c r="GHN307" s="473"/>
      <c r="GHO307" s="473"/>
      <c r="GHP307" s="474"/>
      <c r="GHQ307" s="474"/>
      <c r="GHR307" s="474"/>
      <c r="GHS307" s="474"/>
      <c r="GHT307" s="474"/>
      <c r="GHU307" s="472"/>
      <c r="GHV307" s="473"/>
      <c r="GHW307" s="473"/>
      <c r="GHX307" s="474"/>
      <c r="GHY307" s="474"/>
      <c r="GHZ307" s="474"/>
      <c r="GIA307" s="474"/>
      <c r="GIB307" s="474"/>
      <c r="GIC307" s="472"/>
      <c r="GID307" s="473"/>
      <c r="GIE307" s="473"/>
      <c r="GIF307" s="474"/>
      <c r="GIG307" s="474"/>
      <c r="GIH307" s="474"/>
      <c r="GII307" s="474"/>
      <c r="GIJ307" s="474"/>
      <c r="GIK307" s="472"/>
      <c r="GIL307" s="473"/>
      <c r="GIM307" s="473"/>
      <c r="GIN307" s="474"/>
      <c r="GIO307" s="474"/>
      <c r="GIP307" s="474"/>
      <c r="GIQ307" s="474"/>
      <c r="GIR307" s="474"/>
      <c r="GIS307" s="472"/>
      <c r="GIT307" s="473"/>
      <c r="GIU307" s="473"/>
      <c r="GIV307" s="474"/>
      <c r="GIW307" s="474"/>
      <c r="GIX307" s="474"/>
      <c r="GIY307" s="474"/>
      <c r="GIZ307" s="474"/>
      <c r="GJA307" s="472"/>
      <c r="GJB307" s="473"/>
      <c r="GJC307" s="473"/>
      <c r="GJD307" s="474"/>
      <c r="GJE307" s="474"/>
      <c r="GJF307" s="474"/>
      <c r="GJG307" s="474"/>
      <c r="GJH307" s="474"/>
      <c r="GJI307" s="472"/>
      <c r="GJJ307" s="473"/>
      <c r="GJK307" s="473"/>
      <c r="GJL307" s="474"/>
      <c r="GJM307" s="474"/>
      <c r="GJN307" s="474"/>
      <c r="GJO307" s="474"/>
      <c r="GJP307" s="474"/>
      <c r="GJQ307" s="472"/>
      <c r="GJR307" s="473"/>
      <c r="GJS307" s="473"/>
      <c r="GJT307" s="474"/>
      <c r="GJU307" s="474"/>
      <c r="GJV307" s="474"/>
      <c r="GJW307" s="474"/>
      <c r="GJX307" s="474"/>
      <c r="GJY307" s="472"/>
      <c r="GJZ307" s="473"/>
      <c r="GKA307" s="473"/>
      <c r="GKB307" s="474"/>
      <c r="GKC307" s="474"/>
      <c r="GKD307" s="474"/>
      <c r="GKE307" s="474"/>
      <c r="GKF307" s="474"/>
      <c r="GKG307" s="472"/>
      <c r="GKH307" s="473"/>
      <c r="GKI307" s="473"/>
      <c r="GKJ307" s="474"/>
      <c r="GKK307" s="474"/>
      <c r="GKL307" s="474"/>
      <c r="GKM307" s="474"/>
      <c r="GKN307" s="474"/>
      <c r="GKO307" s="472"/>
      <c r="GKP307" s="473"/>
      <c r="GKQ307" s="473"/>
      <c r="GKR307" s="474"/>
      <c r="GKS307" s="474"/>
      <c r="GKT307" s="474"/>
      <c r="GKU307" s="474"/>
      <c r="GKV307" s="474"/>
      <c r="GKW307" s="472"/>
      <c r="GKX307" s="473"/>
      <c r="GKY307" s="473"/>
      <c r="GKZ307" s="474"/>
      <c r="GLA307" s="474"/>
      <c r="GLB307" s="474"/>
      <c r="GLC307" s="474"/>
      <c r="GLD307" s="474"/>
      <c r="GLE307" s="472"/>
      <c r="GLF307" s="473"/>
      <c r="GLG307" s="473"/>
      <c r="GLH307" s="474"/>
      <c r="GLI307" s="474"/>
      <c r="GLJ307" s="474"/>
      <c r="GLK307" s="474"/>
      <c r="GLL307" s="474"/>
      <c r="GLM307" s="472"/>
      <c r="GLN307" s="473"/>
      <c r="GLO307" s="473"/>
      <c r="GLP307" s="474"/>
      <c r="GLQ307" s="474"/>
      <c r="GLR307" s="474"/>
      <c r="GLS307" s="474"/>
      <c r="GLT307" s="474"/>
      <c r="GLU307" s="472"/>
      <c r="GLV307" s="473"/>
      <c r="GLW307" s="473"/>
      <c r="GLX307" s="474"/>
      <c r="GLY307" s="474"/>
      <c r="GLZ307" s="474"/>
      <c r="GMA307" s="474"/>
      <c r="GMB307" s="474"/>
      <c r="GMC307" s="472"/>
      <c r="GMD307" s="473"/>
      <c r="GME307" s="473"/>
      <c r="GMF307" s="474"/>
      <c r="GMG307" s="474"/>
      <c r="GMH307" s="474"/>
      <c r="GMI307" s="474"/>
      <c r="GMJ307" s="474"/>
      <c r="GMK307" s="472"/>
      <c r="GML307" s="473"/>
      <c r="GMM307" s="473"/>
      <c r="GMN307" s="474"/>
      <c r="GMO307" s="474"/>
      <c r="GMP307" s="474"/>
      <c r="GMQ307" s="474"/>
      <c r="GMR307" s="474"/>
      <c r="GMS307" s="472"/>
      <c r="GMT307" s="473"/>
      <c r="GMU307" s="473"/>
      <c r="GMV307" s="474"/>
      <c r="GMW307" s="474"/>
      <c r="GMX307" s="474"/>
      <c r="GMY307" s="474"/>
      <c r="GMZ307" s="474"/>
      <c r="GNA307" s="472"/>
      <c r="GNB307" s="473"/>
      <c r="GNC307" s="473"/>
      <c r="GND307" s="474"/>
      <c r="GNE307" s="474"/>
      <c r="GNF307" s="474"/>
      <c r="GNG307" s="474"/>
      <c r="GNH307" s="474"/>
      <c r="GNI307" s="472"/>
      <c r="GNJ307" s="473"/>
      <c r="GNK307" s="473"/>
      <c r="GNL307" s="474"/>
      <c r="GNM307" s="474"/>
      <c r="GNN307" s="474"/>
      <c r="GNO307" s="474"/>
      <c r="GNP307" s="474"/>
      <c r="GNQ307" s="472"/>
      <c r="GNR307" s="473"/>
      <c r="GNS307" s="473"/>
      <c r="GNT307" s="474"/>
      <c r="GNU307" s="474"/>
      <c r="GNV307" s="474"/>
      <c r="GNW307" s="474"/>
      <c r="GNX307" s="474"/>
      <c r="GNY307" s="472"/>
      <c r="GNZ307" s="473"/>
      <c r="GOA307" s="473"/>
      <c r="GOB307" s="474"/>
      <c r="GOC307" s="474"/>
      <c r="GOD307" s="474"/>
      <c r="GOE307" s="474"/>
      <c r="GOF307" s="474"/>
      <c r="GOG307" s="472"/>
      <c r="GOH307" s="473"/>
      <c r="GOI307" s="473"/>
      <c r="GOJ307" s="474"/>
      <c r="GOK307" s="474"/>
      <c r="GOL307" s="474"/>
      <c r="GOM307" s="474"/>
      <c r="GON307" s="474"/>
      <c r="GOO307" s="472"/>
      <c r="GOP307" s="473"/>
      <c r="GOQ307" s="473"/>
      <c r="GOR307" s="474"/>
      <c r="GOS307" s="474"/>
      <c r="GOT307" s="474"/>
      <c r="GOU307" s="474"/>
      <c r="GOV307" s="474"/>
      <c r="GOW307" s="472"/>
      <c r="GOX307" s="473"/>
      <c r="GOY307" s="473"/>
      <c r="GOZ307" s="474"/>
      <c r="GPA307" s="474"/>
      <c r="GPB307" s="474"/>
      <c r="GPC307" s="474"/>
      <c r="GPD307" s="474"/>
      <c r="GPE307" s="472"/>
      <c r="GPF307" s="473"/>
      <c r="GPG307" s="473"/>
      <c r="GPH307" s="474"/>
      <c r="GPI307" s="474"/>
      <c r="GPJ307" s="474"/>
      <c r="GPK307" s="474"/>
      <c r="GPL307" s="474"/>
      <c r="GPM307" s="472"/>
      <c r="GPN307" s="473"/>
      <c r="GPO307" s="473"/>
      <c r="GPP307" s="474"/>
      <c r="GPQ307" s="474"/>
      <c r="GPR307" s="474"/>
      <c r="GPS307" s="474"/>
      <c r="GPT307" s="474"/>
      <c r="GPU307" s="472"/>
      <c r="GPV307" s="473"/>
      <c r="GPW307" s="473"/>
      <c r="GPX307" s="474"/>
      <c r="GPY307" s="474"/>
      <c r="GPZ307" s="474"/>
      <c r="GQA307" s="474"/>
      <c r="GQB307" s="474"/>
      <c r="GQC307" s="472"/>
      <c r="GQD307" s="473"/>
      <c r="GQE307" s="473"/>
      <c r="GQF307" s="474"/>
      <c r="GQG307" s="474"/>
      <c r="GQH307" s="474"/>
      <c r="GQI307" s="474"/>
      <c r="GQJ307" s="474"/>
      <c r="GQK307" s="472"/>
      <c r="GQL307" s="473"/>
      <c r="GQM307" s="473"/>
      <c r="GQN307" s="474"/>
      <c r="GQO307" s="474"/>
      <c r="GQP307" s="474"/>
      <c r="GQQ307" s="474"/>
      <c r="GQR307" s="474"/>
      <c r="GQS307" s="472"/>
      <c r="GQT307" s="473"/>
      <c r="GQU307" s="473"/>
      <c r="GQV307" s="474"/>
      <c r="GQW307" s="474"/>
      <c r="GQX307" s="474"/>
      <c r="GQY307" s="474"/>
      <c r="GQZ307" s="474"/>
      <c r="GRA307" s="472"/>
      <c r="GRB307" s="473"/>
      <c r="GRC307" s="473"/>
      <c r="GRD307" s="474"/>
      <c r="GRE307" s="474"/>
      <c r="GRF307" s="474"/>
      <c r="GRG307" s="474"/>
      <c r="GRH307" s="474"/>
      <c r="GRI307" s="472"/>
      <c r="GRJ307" s="473"/>
      <c r="GRK307" s="473"/>
      <c r="GRL307" s="474"/>
      <c r="GRM307" s="474"/>
      <c r="GRN307" s="474"/>
      <c r="GRO307" s="474"/>
      <c r="GRP307" s="474"/>
      <c r="GRQ307" s="472"/>
      <c r="GRR307" s="473"/>
      <c r="GRS307" s="473"/>
      <c r="GRT307" s="474"/>
      <c r="GRU307" s="474"/>
      <c r="GRV307" s="474"/>
      <c r="GRW307" s="474"/>
      <c r="GRX307" s="474"/>
      <c r="GRY307" s="472"/>
      <c r="GRZ307" s="473"/>
      <c r="GSA307" s="473"/>
      <c r="GSB307" s="474"/>
      <c r="GSC307" s="474"/>
      <c r="GSD307" s="474"/>
      <c r="GSE307" s="474"/>
      <c r="GSF307" s="474"/>
      <c r="GSG307" s="472"/>
      <c r="GSH307" s="473"/>
      <c r="GSI307" s="473"/>
      <c r="GSJ307" s="474"/>
      <c r="GSK307" s="474"/>
      <c r="GSL307" s="474"/>
      <c r="GSM307" s="474"/>
      <c r="GSN307" s="474"/>
      <c r="GSO307" s="472"/>
      <c r="GSP307" s="473"/>
      <c r="GSQ307" s="473"/>
      <c r="GSR307" s="474"/>
      <c r="GSS307" s="474"/>
      <c r="GST307" s="474"/>
      <c r="GSU307" s="474"/>
      <c r="GSV307" s="474"/>
      <c r="GSW307" s="472"/>
      <c r="GSX307" s="473"/>
      <c r="GSY307" s="473"/>
      <c r="GSZ307" s="474"/>
      <c r="GTA307" s="474"/>
      <c r="GTB307" s="474"/>
      <c r="GTC307" s="474"/>
      <c r="GTD307" s="474"/>
      <c r="GTE307" s="472"/>
      <c r="GTF307" s="473"/>
      <c r="GTG307" s="473"/>
      <c r="GTH307" s="474"/>
      <c r="GTI307" s="474"/>
      <c r="GTJ307" s="474"/>
      <c r="GTK307" s="474"/>
      <c r="GTL307" s="474"/>
      <c r="GTM307" s="472"/>
      <c r="GTN307" s="473"/>
      <c r="GTO307" s="473"/>
      <c r="GTP307" s="474"/>
      <c r="GTQ307" s="474"/>
      <c r="GTR307" s="474"/>
      <c r="GTS307" s="474"/>
      <c r="GTT307" s="474"/>
      <c r="GTU307" s="472"/>
      <c r="GTV307" s="473"/>
      <c r="GTW307" s="473"/>
      <c r="GTX307" s="474"/>
      <c r="GTY307" s="474"/>
      <c r="GTZ307" s="474"/>
      <c r="GUA307" s="474"/>
      <c r="GUB307" s="474"/>
      <c r="GUC307" s="472"/>
      <c r="GUD307" s="473"/>
      <c r="GUE307" s="473"/>
      <c r="GUF307" s="474"/>
      <c r="GUG307" s="474"/>
      <c r="GUH307" s="474"/>
      <c r="GUI307" s="474"/>
      <c r="GUJ307" s="474"/>
      <c r="GUK307" s="472"/>
      <c r="GUL307" s="473"/>
      <c r="GUM307" s="473"/>
      <c r="GUN307" s="474"/>
      <c r="GUO307" s="474"/>
      <c r="GUP307" s="474"/>
      <c r="GUQ307" s="474"/>
      <c r="GUR307" s="474"/>
      <c r="GUS307" s="472"/>
      <c r="GUT307" s="473"/>
      <c r="GUU307" s="473"/>
      <c r="GUV307" s="474"/>
      <c r="GUW307" s="474"/>
      <c r="GUX307" s="474"/>
      <c r="GUY307" s="474"/>
      <c r="GUZ307" s="474"/>
      <c r="GVA307" s="472"/>
      <c r="GVB307" s="473"/>
      <c r="GVC307" s="473"/>
      <c r="GVD307" s="474"/>
      <c r="GVE307" s="474"/>
      <c r="GVF307" s="474"/>
      <c r="GVG307" s="474"/>
      <c r="GVH307" s="474"/>
      <c r="GVI307" s="472"/>
      <c r="GVJ307" s="473"/>
      <c r="GVK307" s="473"/>
      <c r="GVL307" s="474"/>
      <c r="GVM307" s="474"/>
      <c r="GVN307" s="474"/>
      <c r="GVO307" s="474"/>
      <c r="GVP307" s="474"/>
      <c r="GVQ307" s="472"/>
      <c r="GVR307" s="473"/>
      <c r="GVS307" s="473"/>
      <c r="GVT307" s="474"/>
      <c r="GVU307" s="474"/>
      <c r="GVV307" s="474"/>
      <c r="GVW307" s="474"/>
      <c r="GVX307" s="474"/>
      <c r="GVY307" s="472"/>
      <c r="GVZ307" s="473"/>
      <c r="GWA307" s="473"/>
      <c r="GWB307" s="474"/>
      <c r="GWC307" s="474"/>
      <c r="GWD307" s="474"/>
      <c r="GWE307" s="474"/>
      <c r="GWF307" s="474"/>
      <c r="GWG307" s="472"/>
      <c r="GWH307" s="473"/>
      <c r="GWI307" s="473"/>
      <c r="GWJ307" s="474"/>
      <c r="GWK307" s="474"/>
      <c r="GWL307" s="474"/>
      <c r="GWM307" s="474"/>
      <c r="GWN307" s="474"/>
      <c r="GWO307" s="472"/>
      <c r="GWP307" s="473"/>
      <c r="GWQ307" s="473"/>
      <c r="GWR307" s="474"/>
      <c r="GWS307" s="474"/>
      <c r="GWT307" s="474"/>
      <c r="GWU307" s="474"/>
      <c r="GWV307" s="474"/>
      <c r="GWW307" s="472"/>
      <c r="GWX307" s="473"/>
      <c r="GWY307" s="473"/>
      <c r="GWZ307" s="474"/>
      <c r="GXA307" s="474"/>
      <c r="GXB307" s="474"/>
      <c r="GXC307" s="474"/>
      <c r="GXD307" s="474"/>
      <c r="GXE307" s="472"/>
      <c r="GXF307" s="473"/>
      <c r="GXG307" s="473"/>
      <c r="GXH307" s="474"/>
      <c r="GXI307" s="474"/>
      <c r="GXJ307" s="474"/>
      <c r="GXK307" s="474"/>
      <c r="GXL307" s="474"/>
      <c r="GXM307" s="472"/>
      <c r="GXN307" s="473"/>
      <c r="GXO307" s="473"/>
      <c r="GXP307" s="474"/>
      <c r="GXQ307" s="474"/>
      <c r="GXR307" s="474"/>
      <c r="GXS307" s="474"/>
      <c r="GXT307" s="474"/>
      <c r="GXU307" s="472"/>
      <c r="GXV307" s="473"/>
      <c r="GXW307" s="473"/>
      <c r="GXX307" s="474"/>
      <c r="GXY307" s="474"/>
      <c r="GXZ307" s="474"/>
      <c r="GYA307" s="474"/>
      <c r="GYB307" s="474"/>
      <c r="GYC307" s="472"/>
      <c r="GYD307" s="473"/>
      <c r="GYE307" s="473"/>
      <c r="GYF307" s="474"/>
      <c r="GYG307" s="474"/>
      <c r="GYH307" s="474"/>
      <c r="GYI307" s="474"/>
      <c r="GYJ307" s="474"/>
      <c r="GYK307" s="472"/>
      <c r="GYL307" s="473"/>
      <c r="GYM307" s="473"/>
      <c r="GYN307" s="474"/>
      <c r="GYO307" s="474"/>
      <c r="GYP307" s="474"/>
      <c r="GYQ307" s="474"/>
      <c r="GYR307" s="474"/>
      <c r="GYS307" s="472"/>
      <c r="GYT307" s="473"/>
      <c r="GYU307" s="473"/>
      <c r="GYV307" s="474"/>
      <c r="GYW307" s="474"/>
      <c r="GYX307" s="474"/>
      <c r="GYY307" s="474"/>
      <c r="GYZ307" s="474"/>
      <c r="GZA307" s="472"/>
      <c r="GZB307" s="473"/>
      <c r="GZC307" s="473"/>
      <c r="GZD307" s="474"/>
      <c r="GZE307" s="474"/>
      <c r="GZF307" s="474"/>
      <c r="GZG307" s="474"/>
      <c r="GZH307" s="474"/>
      <c r="GZI307" s="472"/>
      <c r="GZJ307" s="473"/>
      <c r="GZK307" s="473"/>
      <c r="GZL307" s="474"/>
      <c r="GZM307" s="474"/>
      <c r="GZN307" s="474"/>
      <c r="GZO307" s="474"/>
      <c r="GZP307" s="474"/>
      <c r="GZQ307" s="472"/>
      <c r="GZR307" s="473"/>
      <c r="GZS307" s="473"/>
      <c r="GZT307" s="474"/>
      <c r="GZU307" s="474"/>
      <c r="GZV307" s="474"/>
      <c r="GZW307" s="474"/>
      <c r="GZX307" s="474"/>
      <c r="GZY307" s="472"/>
      <c r="GZZ307" s="473"/>
      <c r="HAA307" s="473"/>
      <c r="HAB307" s="474"/>
      <c r="HAC307" s="474"/>
      <c r="HAD307" s="474"/>
      <c r="HAE307" s="474"/>
      <c r="HAF307" s="474"/>
      <c r="HAG307" s="472"/>
      <c r="HAH307" s="473"/>
      <c r="HAI307" s="473"/>
      <c r="HAJ307" s="474"/>
      <c r="HAK307" s="474"/>
      <c r="HAL307" s="474"/>
      <c r="HAM307" s="474"/>
      <c r="HAN307" s="474"/>
      <c r="HAO307" s="472"/>
      <c r="HAP307" s="473"/>
      <c r="HAQ307" s="473"/>
      <c r="HAR307" s="474"/>
      <c r="HAS307" s="474"/>
      <c r="HAT307" s="474"/>
      <c r="HAU307" s="474"/>
      <c r="HAV307" s="474"/>
      <c r="HAW307" s="472"/>
      <c r="HAX307" s="473"/>
      <c r="HAY307" s="473"/>
      <c r="HAZ307" s="474"/>
      <c r="HBA307" s="474"/>
      <c r="HBB307" s="474"/>
      <c r="HBC307" s="474"/>
      <c r="HBD307" s="474"/>
      <c r="HBE307" s="472"/>
      <c r="HBF307" s="473"/>
      <c r="HBG307" s="473"/>
      <c r="HBH307" s="474"/>
      <c r="HBI307" s="474"/>
      <c r="HBJ307" s="474"/>
      <c r="HBK307" s="474"/>
      <c r="HBL307" s="474"/>
      <c r="HBM307" s="472"/>
      <c r="HBN307" s="473"/>
      <c r="HBO307" s="473"/>
      <c r="HBP307" s="474"/>
      <c r="HBQ307" s="474"/>
      <c r="HBR307" s="474"/>
      <c r="HBS307" s="474"/>
      <c r="HBT307" s="474"/>
      <c r="HBU307" s="472"/>
      <c r="HBV307" s="473"/>
      <c r="HBW307" s="473"/>
      <c r="HBX307" s="474"/>
      <c r="HBY307" s="474"/>
      <c r="HBZ307" s="474"/>
      <c r="HCA307" s="474"/>
      <c r="HCB307" s="474"/>
      <c r="HCC307" s="472"/>
      <c r="HCD307" s="473"/>
      <c r="HCE307" s="473"/>
      <c r="HCF307" s="474"/>
      <c r="HCG307" s="474"/>
      <c r="HCH307" s="474"/>
      <c r="HCI307" s="474"/>
      <c r="HCJ307" s="474"/>
      <c r="HCK307" s="472"/>
      <c r="HCL307" s="473"/>
      <c r="HCM307" s="473"/>
      <c r="HCN307" s="474"/>
      <c r="HCO307" s="474"/>
      <c r="HCP307" s="474"/>
      <c r="HCQ307" s="474"/>
      <c r="HCR307" s="474"/>
      <c r="HCS307" s="472"/>
      <c r="HCT307" s="473"/>
      <c r="HCU307" s="473"/>
      <c r="HCV307" s="474"/>
      <c r="HCW307" s="474"/>
      <c r="HCX307" s="474"/>
      <c r="HCY307" s="474"/>
      <c r="HCZ307" s="474"/>
      <c r="HDA307" s="472"/>
      <c r="HDB307" s="473"/>
      <c r="HDC307" s="473"/>
      <c r="HDD307" s="474"/>
      <c r="HDE307" s="474"/>
      <c r="HDF307" s="474"/>
      <c r="HDG307" s="474"/>
      <c r="HDH307" s="474"/>
      <c r="HDI307" s="472"/>
      <c r="HDJ307" s="473"/>
      <c r="HDK307" s="473"/>
      <c r="HDL307" s="474"/>
      <c r="HDM307" s="474"/>
      <c r="HDN307" s="474"/>
      <c r="HDO307" s="474"/>
      <c r="HDP307" s="474"/>
      <c r="HDQ307" s="472"/>
      <c r="HDR307" s="473"/>
      <c r="HDS307" s="473"/>
      <c r="HDT307" s="474"/>
      <c r="HDU307" s="474"/>
      <c r="HDV307" s="474"/>
      <c r="HDW307" s="474"/>
      <c r="HDX307" s="474"/>
      <c r="HDY307" s="472"/>
      <c r="HDZ307" s="473"/>
      <c r="HEA307" s="473"/>
      <c r="HEB307" s="474"/>
      <c r="HEC307" s="474"/>
      <c r="HED307" s="474"/>
      <c r="HEE307" s="474"/>
      <c r="HEF307" s="474"/>
      <c r="HEG307" s="472"/>
      <c r="HEH307" s="473"/>
      <c r="HEI307" s="473"/>
      <c r="HEJ307" s="474"/>
      <c r="HEK307" s="474"/>
      <c r="HEL307" s="474"/>
      <c r="HEM307" s="474"/>
      <c r="HEN307" s="474"/>
      <c r="HEO307" s="472"/>
      <c r="HEP307" s="473"/>
      <c r="HEQ307" s="473"/>
      <c r="HER307" s="474"/>
      <c r="HES307" s="474"/>
      <c r="HET307" s="474"/>
      <c r="HEU307" s="474"/>
      <c r="HEV307" s="474"/>
      <c r="HEW307" s="472"/>
      <c r="HEX307" s="473"/>
      <c r="HEY307" s="473"/>
      <c r="HEZ307" s="474"/>
      <c r="HFA307" s="474"/>
      <c r="HFB307" s="474"/>
      <c r="HFC307" s="474"/>
      <c r="HFD307" s="474"/>
      <c r="HFE307" s="472"/>
      <c r="HFF307" s="473"/>
      <c r="HFG307" s="473"/>
      <c r="HFH307" s="474"/>
      <c r="HFI307" s="474"/>
      <c r="HFJ307" s="474"/>
      <c r="HFK307" s="474"/>
      <c r="HFL307" s="474"/>
      <c r="HFM307" s="472"/>
      <c r="HFN307" s="473"/>
      <c r="HFO307" s="473"/>
      <c r="HFP307" s="474"/>
      <c r="HFQ307" s="474"/>
      <c r="HFR307" s="474"/>
      <c r="HFS307" s="474"/>
      <c r="HFT307" s="474"/>
      <c r="HFU307" s="472"/>
      <c r="HFV307" s="473"/>
      <c r="HFW307" s="473"/>
      <c r="HFX307" s="474"/>
      <c r="HFY307" s="474"/>
      <c r="HFZ307" s="474"/>
      <c r="HGA307" s="474"/>
      <c r="HGB307" s="474"/>
      <c r="HGC307" s="472"/>
      <c r="HGD307" s="473"/>
      <c r="HGE307" s="473"/>
      <c r="HGF307" s="474"/>
      <c r="HGG307" s="474"/>
      <c r="HGH307" s="474"/>
      <c r="HGI307" s="474"/>
      <c r="HGJ307" s="474"/>
      <c r="HGK307" s="472"/>
      <c r="HGL307" s="473"/>
      <c r="HGM307" s="473"/>
      <c r="HGN307" s="474"/>
      <c r="HGO307" s="474"/>
      <c r="HGP307" s="474"/>
      <c r="HGQ307" s="474"/>
      <c r="HGR307" s="474"/>
      <c r="HGS307" s="472"/>
      <c r="HGT307" s="473"/>
      <c r="HGU307" s="473"/>
      <c r="HGV307" s="474"/>
      <c r="HGW307" s="474"/>
      <c r="HGX307" s="474"/>
      <c r="HGY307" s="474"/>
      <c r="HGZ307" s="474"/>
      <c r="HHA307" s="472"/>
      <c r="HHB307" s="473"/>
      <c r="HHC307" s="473"/>
      <c r="HHD307" s="474"/>
      <c r="HHE307" s="474"/>
      <c r="HHF307" s="474"/>
      <c r="HHG307" s="474"/>
      <c r="HHH307" s="474"/>
      <c r="HHI307" s="472"/>
      <c r="HHJ307" s="473"/>
      <c r="HHK307" s="473"/>
      <c r="HHL307" s="474"/>
      <c r="HHM307" s="474"/>
      <c r="HHN307" s="474"/>
      <c r="HHO307" s="474"/>
      <c r="HHP307" s="474"/>
      <c r="HHQ307" s="472"/>
      <c r="HHR307" s="473"/>
      <c r="HHS307" s="473"/>
      <c r="HHT307" s="474"/>
      <c r="HHU307" s="474"/>
      <c r="HHV307" s="474"/>
      <c r="HHW307" s="474"/>
      <c r="HHX307" s="474"/>
      <c r="HHY307" s="472"/>
      <c r="HHZ307" s="473"/>
      <c r="HIA307" s="473"/>
      <c r="HIB307" s="474"/>
      <c r="HIC307" s="474"/>
      <c r="HID307" s="474"/>
      <c r="HIE307" s="474"/>
      <c r="HIF307" s="474"/>
      <c r="HIG307" s="472"/>
      <c r="HIH307" s="473"/>
      <c r="HII307" s="473"/>
      <c r="HIJ307" s="474"/>
      <c r="HIK307" s="474"/>
      <c r="HIL307" s="474"/>
      <c r="HIM307" s="474"/>
      <c r="HIN307" s="474"/>
      <c r="HIO307" s="472"/>
      <c r="HIP307" s="473"/>
      <c r="HIQ307" s="473"/>
      <c r="HIR307" s="474"/>
      <c r="HIS307" s="474"/>
      <c r="HIT307" s="474"/>
      <c r="HIU307" s="474"/>
      <c r="HIV307" s="474"/>
      <c r="HIW307" s="472"/>
      <c r="HIX307" s="473"/>
      <c r="HIY307" s="473"/>
      <c r="HIZ307" s="474"/>
      <c r="HJA307" s="474"/>
      <c r="HJB307" s="474"/>
      <c r="HJC307" s="474"/>
      <c r="HJD307" s="474"/>
      <c r="HJE307" s="472"/>
      <c r="HJF307" s="473"/>
      <c r="HJG307" s="473"/>
      <c r="HJH307" s="474"/>
      <c r="HJI307" s="474"/>
      <c r="HJJ307" s="474"/>
      <c r="HJK307" s="474"/>
      <c r="HJL307" s="474"/>
      <c r="HJM307" s="472"/>
      <c r="HJN307" s="473"/>
      <c r="HJO307" s="473"/>
      <c r="HJP307" s="474"/>
      <c r="HJQ307" s="474"/>
      <c r="HJR307" s="474"/>
      <c r="HJS307" s="474"/>
      <c r="HJT307" s="474"/>
      <c r="HJU307" s="472"/>
      <c r="HJV307" s="473"/>
      <c r="HJW307" s="473"/>
      <c r="HJX307" s="474"/>
      <c r="HJY307" s="474"/>
      <c r="HJZ307" s="474"/>
      <c r="HKA307" s="474"/>
      <c r="HKB307" s="474"/>
      <c r="HKC307" s="472"/>
      <c r="HKD307" s="473"/>
      <c r="HKE307" s="473"/>
      <c r="HKF307" s="474"/>
      <c r="HKG307" s="474"/>
      <c r="HKH307" s="474"/>
      <c r="HKI307" s="474"/>
      <c r="HKJ307" s="474"/>
      <c r="HKK307" s="472"/>
      <c r="HKL307" s="473"/>
      <c r="HKM307" s="473"/>
      <c r="HKN307" s="474"/>
      <c r="HKO307" s="474"/>
      <c r="HKP307" s="474"/>
      <c r="HKQ307" s="474"/>
      <c r="HKR307" s="474"/>
      <c r="HKS307" s="472"/>
      <c r="HKT307" s="473"/>
      <c r="HKU307" s="473"/>
      <c r="HKV307" s="474"/>
      <c r="HKW307" s="474"/>
      <c r="HKX307" s="474"/>
      <c r="HKY307" s="474"/>
      <c r="HKZ307" s="474"/>
      <c r="HLA307" s="472"/>
      <c r="HLB307" s="473"/>
      <c r="HLC307" s="473"/>
      <c r="HLD307" s="474"/>
      <c r="HLE307" s="474"/>
      <c r="HLF307" s="474"/>
      <c r="HLG307" s="474"/>
      <c r="HLH307" s="474"/>
      <c r="HLI307" s="472"/>
      <c r="HLJ307" s="473"/>
      <c r="HLK307" s="473"/>
      <c r="HLL307" s="474"/>
      <c r="HLM307" s="474"/>
      <c r="HLN307" s="474"/>
      <c r="HLO307" s="474"/>
      <c r="HLP307" s="474"/>
      <c r="HLQ307" s="472"/>
      <c r="HLR307" s="473"/>
      <c r="HLS307" s="473"/>
      <c r="HLT307" s="474"/>
      <c r="HLU307" s="474"/>
      <c r="HLV307" s="474"/>
      <c r="HLW307" s="474"/>
      <c r="HLX307" s="474"/>
      <c r="HLY307" s="472"/>
      <c r="HLZ307" s="473"/>
      <c r="HMA307" s="473"/>
      <c r="HMB307" s="474"/>
      <c r="HMC307" s="474"/>
      <c r="HMD307" s="474"/>
      <c r="HME307" s="474"/>
      <c r="HMF307" s="474"/>
      <c r="HMG307" s="472"/>
      <c r="HMH307" s="473"/>
      <c r="HMI307" s="473"/>
      <c r="HMJ307" s="474"/>
      <c r="HMK307" s="474"/>
      <c r="HML307" s="474"/>
      <c r="HMM307" s="474"/>
      <c r="HMN307" s="474"/>
      <c r="HMO307" s="472"/>
      <c r="HMP307" s="473"/>
      <c r="HMQ307" s="473"/>
      <c r="HMR307" s="474"/>
      <c r="HMS307" s="474"/>
      <c r="HMT307" s="474"/>
      <c r="HMU307" s="474"/>
      <c r="HMV307" s="474"/>
      <c r="HMW307" s="472"/>
      <c r="HMX307" s="473"/>
      <c r="HMY307" s="473"/>
      <c r="HMZ307" s="474"/>
      <c r="HNA307" s="474"/>
      <c r="HNB307" s="474"/>
      <c r="HNC307" s="474"/>
      <c r="HND307" s="474"/>
      <c r="HNE307" s="472"/>
      <c r="HNF307" s="473"/>
      <c r="HNG307" s="473"/>
      <c r="HNH307" s="474"/>
      <c r="HNI307" s="474"/>
      <c r="HNJ307" s="474"/>
      <c r="HNK307" s="474"/>
      <c r="HNL307" s="474"/>
      <c r="HNM307" s="472"/>
      <c r="HNN307" s="473"/>
      <c r="HNO307" s="473"/>
      <c r="HNP307" s="474"/>
      <c r="HNQ307" s="474"/>
      <c r="HNR307" s="474"/>
      <c r="HNS307" s="474"/>
      <c r="HNT307" s="474"/>
      <c r="HNU307" s="472"/>
      <c r="HNV307" s="473"/>
      <c r="HNW307" s="473"/>
      <c r="HNX307" s="474"/>
      <c r="HNY307" s="474"/>
      <c r="HNZ307" s="474"/>
      <c r="HOA307" s="474"/>
      <c r="HOB307" s="474"/>
      <c r="HOC307" s="472"/>
      <c r="HOD307" s="473"/>
      <c r="HOE307" s="473"/>
      <c r="HOF307" s="474"/>
      <c r="HOG307" s="474"/>
      <c r="HOH307" s="474"/>
      <c r="HOI307" s="474"/>
      <c r="HOJ307" s="474"/>
      <c r="HOK307" s="472"/>
      <c r="HOL307" s="473"/>
      <c r="HOM307" s="473"/>
      <c r="HON307" s="474"/>
      <c r="HOO307" s="474"/>
      <c r="HOP307" s="474"/>
      <c r="HOQ307" s="474"/>
      <c r="HOR307" s="474"/>
      <c r="HOS307" s="472"/>
      <c r="HOT307" s="473"/>
      <c r="HOU307" s="473"/>
      <c r="HOV307" s="474"/>
      <c r="HOW307" s="474"/>
      <c r="HOX307" s="474"/>
      <c r="HOY307" s="474"/>
      <c r="HOZ307" s="474"/>
      <c r="HPA307" s="472"/>
      <c r="HPB307" s="473"/>
      <c r="HPC307" s="473"/>
      <c r="HPD307" s="474"/>
      <c r="HPE307" s="474"/>
      <c r="HPF307" s="474"/>
      <c r="HPG307" s="474"/>
      <c r="HPH307" s="474"/>
      <c r="HPI307" s="472"/>
      <c r="HPJ307" s="473"/>
      <c r="HPK307" s="473"/>
      <c r="HPL307" s="474"/>
      <c r="HPM307" s="474"/>
      <c r="HPN307" s="474"/>
      <c r="HPO307" s="474"/>
      <c r="HPP307" s="474"/>
      <c r="HPQ307" s="472"/>
      <c r="HPR307" s="473"/>
      <c r="HPS307" s="473"/>
      <c r="HPT307" s="474"/>
      <c r="HPU307" s="474"/>
      <c r="HPV307" s="474"/>
      <c r="HPW307" s="474"/>
      <c r="HPX307" s="474"/>
      <c r="HPY307" s="472"/>
      <c r="HPZ307" s="473"/>
      <c r="HQA307" s="473"/>
      <c r="HQB307" s="474"/>
      <c r="HQC307" s="474"/>
      <c r="HQD307" s="474"/>
      <c r="HQE307" s="474"/>
      <c r="HQF307" s="474"/>
      <c r="HQG307" s="472"/>
      <c r="HQH307" s="473"/>
      <c r="HQI307" s="473"/>
      <c r="HQJ307" s="474"/>
      <c r="HQK307" s="474"/>
      <c r="HQL307" s="474"/>
      <c r="HQM307" s="474"/>
      <c r="HQN307" s="474"/>
      <c r="HQO307" s="472"/>
      <c r="HQP307" s="473"/>
      <c r="HQQ307" s="473"/>
      <c r="HQR307" s="474"/>
      <c r="HQS307" s="474"/>
      <c r="HQT307" s="474"/>
      <c r="HQU307" s="474"/>
      <c r="HQV307" s="474"/>
      <c r="HQW307" s="472"/>
      <c r="HQX307" s="473"/>
      <c r="HQY307" s="473"/>
      <c r="HQZ307" s="474"/>
      <c r="HRA307" s="474"/>
      <c r="HRB307" s="474"/>
      <c r="HRC307" s="474"/>
      <c r="HRD307" s="474"/>
      <c r="HRE307" s="472"/>
      <c r="HRF307" s="473"/>
      <c r="HRG307" s="473"/>
      <c r="HRH307" s="474"/>
      <c r="HRI307" s="474"/>
      <c r="HRJ307" s="474"/>
      <c r="HRK307" s="474"/>
      <c r="HRL307" s="474"/>
      <c r="HRM307" s="472"/>
      <c r="HRN307" s="473"/>
      <c r="HRO307" s="473"/>
      <c r="HRP307" s="474"/>
      <c r="HRQ307" s="474"/>
      <c r="HRR307" s="474"/>
      <c r="HRS307" s="474"/>
      <c r="HRT307" s="474"/>
      <c r="HRU307" s="472"/>
      <c r="HRV307" s="473"/>
      <c r="HRW307" s="473"/>
      <c r="HRX307" s="474"/>
      <c r="HRY307" s="474"/>
      <c r="HRZ307" s="474"/>
      <c r="HSA307" s="474"/>
      <c r="HSB307" s="474"/>
      <c r="HSC307" s="472"/>
      <c r="HSD307" s="473"/>
      <c r="HSE307" s="473"/>
      <c r="HSF307" s="474"/>
      <c r="HSG307" s="474"/>
      <c r="HSH307" s="474"/>
      <c r="HSI307" s="474"/>
      <c r="HSJ307" s="474"/>
      <c r="HSK307" s="472"/>
      <c r="HSL307" s="473"/>
      <c r="HSM307" s="473"/>
      <c r="HSN307" s="474"/>
      <c r="HSO307" s="474"/>
      <c r="HSP307" s="474"/>
      <c r="HSQ307" s="474"/>
      <c r="HSR307" s="474"/>
      <c r="HSS307" s="472"/>
      <c r="HST307" s="473"/>
      <c r="HSU307" s="473"/>
      <c r="HSV307" s="474"/>
      <c r="HSW307" s="474"/>
      <c r="HSX307" s="474"/>
      <c r="HSY307" s="474"/>
      <c r="HSZ307" s="474"/>
      <c r="HTA307" s="472"/>
      <c r="HTB307" s="473"/>
      <c r="HTC307" s="473"/>
      <c r="HTD307" s="474"/>
      <c r="HTE307" s="474"/>
      <c r="HTF307" s="474"/>
      <c r="HTG307" s="474"/>
      <c r="HTH307" s="474"/>
      <c r="HTI307" s="472"/>
      <c r="HTJ307" s="473"/>
      <c r="HTK307" s="473"/>
      <c r="HTL307" s="474"/>
      <c r="HTM307" s="474"/>
      <c r="HTN307" s="474"/>
      <c r="HTO307" s="474"/>
      <c r="HTP307" s="474"/>
      <c r="HTQ307" s="472"/>
      <c r="HTR307" s="473"/>
      <c r="HTS307" s="473"/>
      <c r="HTT307" s="474"/>
      <c r="HTU307" s="474"/>
      <c r="HTV307" s="474"/>
      <c r="HTW307" s="474"/>
      <c r="HTX307" s="474"/>
      <c r="HTY307" s="472"/>
      <c r="HTZ307" s="473"/>
      <c r="HUA307" s="473"/>
      <c r="HUB307" s="474"/>
      <c r="HUC307" s="474"/>
      <c r="HUD307" s="474"/>
      <c r="HUE307" s="474"/>
      <c r="HUF307" s="474"/>
      <c r="HUG307" s="472"/>
      <c r="HUH307" s="473"/>
      <c r="HUI307" s="473"/>
      <c r="HUJ307" s="474"/>
      <c r="HUK307" s="474"/>
      <c r="HUL307" s="474"/>
      <c r="HUM307" s="474"/>
      <c r="HUN307" s="474"/>
      <c r="HUO307" s="472"/>
      <c r="HUP307" s="473"/>
      <c r="HUQ307" s="473"/>
      <c r="HUR307" s="474"/>
      <c r="HUS307" s="474"/>
      <c r="HUT307" s="474"/>
      <c r="HUU307" s="474"/>
      <c r="HUV307" s="474"/>
      <c r="HUW307" s="472"/>
      <c r="HUX307" s="473"/>
      <c r="HUY307" s="473"/>
      <c r="HUZ307" s="474"/>
      <c r="HVA307" s="474"/>
      <c r="HVB307" s="474"/>
      <c r="HVC307" s="474"/>
      <c r="HVD307" s="474"/>
      <c r="HVE307" s="472"/>
      <c r="HVF307" s="473"/>
      <c r="HVG307" s="473"/>
      <c r="HVH307" s="474"/>
      <c r="HVI307" s="474"/>
      <c r="HVJ307" s="474"/>
      <c r="HVK307" s="474"/>
      <c r="HVL307" s="474"/>
      <c r="HVM307" s="472"/>
      <c r="HVN307" s="473"/>
      <c r="HVO307" s="473"/>
      <c r="HVP307" s="474"/>
      <c r="HVQ307" s="474"/>
      <c r="HVR307" s="474"/>
      <c r="HVS307" s="474"/>
      <c r="HVT307" s="474"/>
      <c r="HVU307" s="472"/>
      <c r="HVV307" s="473"/>
      <c r="HVW307" s="473"/>
      <c r="HVX307" s="474"/>
      <c r="HVY307" s="474"/>
      <c r="HVZ307" s="474"/>
      <c r="HWA307" s="474"/>
      <c r="HWB307" s="474"/>
      <c r="HWC307" s="472"/>
      <c r="HWD307" s="473"/>
      <c r="HWE307" s="473"/>
      <c r="HWF307" s="474"/>
      <c r="HWG307" s="474"/>
      <c r="HWH307" s="474"/>
      <c r="HWI307" s="474"/>
      <c r="HWJ307" s="474"/>
      <c r="HWK307" s="472"/>
      <c r="HWL307" s="473"/>
      <c r="HWM307" s="473"/>
      <c r="HWN307" s="474"/>
      <c r="HWO307" s="474"/>
      <c r="HWP307" s="474"/>
      <c r="HWQ307" s="474"/>
      <c r="HWR307" s="474"/>
      <c r="HWS307" s="472"/>
      <c r="HWT307" s="473"/>
      <c r="HWU307" s="473"/>
      <c r="HWV307" s="474"/>
      <c r="HWW307" s="474"/>
      <c r="HWX307" s="474"/>
      <c r="HWY307" s="474"/>
      <c r="HWZ307" s="474"/>
      <c r="HXA307" s="472"/>
      <c r="HXB307" s="473"/>
      <c r="HXC307" s="473"/>
      <c r="HXD307" s="474"/>
      <c r="HXE307" s="474"/>
      <c r="HXF307" s="474"/>
      <c r="HXG307" s="474"/>
      <c r="HXH307" s="474"/>
      <c r="HXI307" s="472"/>
      <c r="HXJ307" s="473"/>
      <c r="HXK307" s="473"/>
      <c r="HXL307" s="474"/>
      <c r="HXM307" s="474"/>
      <c r="HXN307" s="474"/>
      <c r="HXO307" s="474"/>
      <c r="HXP307" s="474"/>
      <c r="HXQ307" s="472"/>
      <c r="HXR307" s="473"/>
      <c r="HXS307" s="473"/>
      <c r="HXT307" s="474"/>
      <c r="HXU307" s="474"/>
      <c r="HXV307" s="474"/>
      <c r="HXW307" s="474"/>
      <c r="HXX307" s="474"/>
      <c r="HXY307" s="472"/>
      <c r="HXZ307" s="473"/>
      <c r="HYA307" s="473"/>
      <c r="HYB307" s="474"/>
      <c r="HYC307" s="474"/>
      <c r="HYD307" s="474"/>
      <c r="HYE307" s="474"/>
      <c r="HYF307" s="474"/>
      <c r="HYG307" s="472"/>
      <c r="HYH307" s="473"/>
      <c r="HYI307" s="473"/>
      <c r="HYJ307" s="474"/>
      <c r="HYK307" s="474"/>
      <c r="HYL307" s="474"/>
      <c r="HYM307" s="474"/>
      <c r="HYN307" s="474"/>
      <c r="HYO307" s="472"/>
      <c r="HYP307" s="473"/>
      <c r="HYQ307" s="473"/>
      <c r="HYR307" s="474"/>
      <c r="HYS307" s="474"/>
      <c r="HYT307" s="474"/>
      <c r="HYU307" s="474"/>
      <c r="HYV307" s="474"/>
      <c r="HYW307" s="472"/>
      <c r="HYX307" s="473"/>
      <c r="HYY307" s="473"/>
      <c r="HYZ307" s="474"/>
      <c r="HZA307" s="474"/>
      <c r="HZB307" s="474"/>
      <c r="HZC307" s="474"/>
      <c r="HZD307" s="474"/>
      <c r="HZE307" s="472"/>
      <c r="HZF307" s="473"/>
      <c r="HZG307" s="473"/>
      <c r="HZH307" s="474"/>
      <c r="HZI307" s="474"/>
      <c r="HZJ307" s="474"/>
      <c r="HZK307" s="474"/>
      <c r="HZL307" s="474"/>
      <c r="HZM307" s="472"/>
      <c r="HZN307" s="473"/>
      <c r="HZO307" s="473"/>
      <c r="HZP307" s="474"/>
      <c r="HZQ307" s="474"/>
      <c r="HZR307" s="474"/>
      <c r="HZS307" s="474"/>
      <c r="HZT307" s="474"/>
      <c r="HZU307" s="472"/>
      <c r="HZV307" s="473"/>
      <c r="HZW307" s="473"/>
      <c r="HZX307" s="474"/>
      <c r="HZY307" s="474"/>
      <c r="HZZ307" s="474"/>
      <c r="IAA307" s="474"/>
      <c r="IAB307" s="474"/>
      <c r="IAC307" s="472"/>
      <c r="IAD307" s="473"/>
      <c r="IAE307" s="473"/>
      <c r="IAF307" s="474"/>
      <c r="IAG307" s="474"/>
      <c r="IAH307" s="474"/>
      <c r="IAI307" s="474"/>
      <c r="IAJ307" s="474"/>
      <c r="IAK307" s="472"/>
      <c r="IAL307" s="473"/>
      <c r="IAM307" s="473"/>
      <c r="IAN307" s="474"/>
      <c r="IAO307" s="474"/>
      <c r="IAP307" s="474"/>
      <c r="IAQ307" s="474"/>
      <c r="IAR307" s="474"/>
      <c r="IAS307" s="472"/>
      <c r="IAT307" s="473"/>
      <c r="IAU307" s="473"/>
      <c r="IAV307" s="474"/>
      <c r="IAW307" s="474"/>
      <c r="IAX307" s="474"/>
      <c r="IAY307" s="474"/>
      <c r="IAZ307" s="474"/>
      <c r="IBA307" s="472"/>
      <c r="IBB307" s="473"/>
      <c r="IBC307" s="473"/>
      <c r="IBD307" s="474"/>
      <c r="IBE307" s="474"/>
      <c r="IBF307" s="474"/>
      <c r="IBG307" s="474"/>
      <c r="IBH307" s="474"/>
      <c r="IBI307" s="472"/>
      <c r="IBJ307" s="473"/>
      <c r="IBK307" s="473"/>
      <c r="IBL307" s="474"/>
      <c r="IBM307" s="474"/>
      <c r="IBN307" s="474"/>
      <c r="IBO307" s="474"/>
      <c r="IBP307" s="474"/>
      <c r="IBQ307" s="472"/>
      <c r="IBR307" s="473"/>
      <c r="IBS307" s="473"/>
      <c r="IBT307" s="474"/>
      <c r="IBU307" s="474"/>
      <c r="IBV307" s="474"/>
      <c r="IBW307" s="474"/>
      <c r="IBX307" s="474"/>
      <c r="IBY307" s="472"/>
      <c r="IBZ307" s="473"/>
      <c r="ICA307" s="473"/>
      <c r="ICB307" s="474"/>
      <c r="ICC307" s="474"/>
      <c r="ICD307" s="474"/>
      <c r="ICE307" s="474"/>
      <c r="ICF307" s="474"/>
      <c r="ICG307" s="472"/>
      <c r="ICH307" s="473"/>
      <c r="ICI307" s="473"/>
      <c r="ICJ307" s="474"/>
      <c r="ICK307" s="474"/>
      <c r="ICL307" s="474"/>
      <c r="ICM307" s="474"/>
      <c r="ICN307" s="474"/>
      <c r="ICO307" s="472"/>
      <c r="ICP307" s="473"/>
      <c r="ICQ307" s="473"/>
      <c r="ICR307" s="474"/>
      <c r="ICS307" s="474"/>
      <c r="ICT307" s="474"/>
      <c r="ICU307" s="474"/>
      <c r="ICV307" s="474"/>
      <c r="ICW307" s="472"/>
      <c r="ICX307" s="473"/>
      <c r="ICY307" s="473"/>
      <c r="ICZ307" s="474"/>
      <c r="IDA307" s="474"/>
      <c r="IDB307" s="474"/>
      <c r="IDC307" s="474"/>
      <c r="IDD307" s="474"/>
      <c r="IDE307" s="472"/>
      <c r="IDF307" s="473"/>
      <c r="IDG307" s="473"/>
      <c r="IDH307" s="474"/>
      <c r="IDI307" s="474"/>
      <c r="IDJ307" s="474"/>
      <c r="IDK307" s="474"/>
      <c r="IDL307" s="474"/>
      <c r="IDM307" s="472"/>
      <c r="IDN307" s="473"/>
      <c r="IDO307" s="473"/>
      <c r="IDP307" s="474"/>
      <c r="IDQ307" s="474"/>
      <c r="IDR307" s="474"/>
      <c r="IDS307" s="474"/>
      <c r="IDT307" s="474"/>
      <c r="IDU307" s="472"/>
      <c r="IDV307" s="473"/>
      <c r="IDW307" s="473"/>
      <c r="IDX307" s="474"/>
      <c r="IDY307" s="474"/>
      <c r="IDZ307" s="474"/>
      <c r="IEA307" s="474"/>
      <c r="IEB307" s="474"/>
      <c r="IEC307" s="472"/>
      <c r="IED307" s="473"/>
      <c r="IEE307" s="473"/>
      <c r="IEF307" s="474"/>
      <c r="IEG307" s="474"/>
      <c r="IEH307" s="474"/>
      <c r="IEI307" s="474"/>
      <c r="IEJ307" s="474"/>
      <c r="IEK307" s="472"/>
      <c r="IEL307" s="473"/>
      <c r="IEM307" s="473"/>
      <c r="IEN307" s="474"/>
      <c r="IEO307" s="474"/>
      <c r="IEP307" s="474"/>
      <c r="IEQ307" s="474"/>
      <c r="IER307" s="474"/>
      <c r="IES307" s="472"/>
      <c r="IET307" s="473"/>
      <c r="IEU307" s="473"/>
      <c r="IEV307" s="474"/>
      <c r="IEW307" s="474"/>
      <c r="IEX307" s="474"/>
      <c r="IEY307" s="474"/>
      <c r="IEZ307" s="474"/>
      <c r="IFA307" s="472"/>
      <c r="IFB307" s="473"/>
      <c r="IFC307" s="473"/>
      <c r="IFD307" s="474"/>
      <c r="IFE307" s="474"/>
      <c r="IFF307" s="474"/>
      <c r="IFG307" s="474"/>
      <c r="IFH307" s="474"/>
      <c r="IFI307" s="472"/>
      <c r="IFJ307" s="473"/>
      <c r="IFK307" s="473"/>
      <c r="IFL307" s="474"/>
      <c r="IFM307" s="474"/>
      <c r="IFN307" s="474"/>
      <c r="IFO307" s="474"/>
      <c r="IFP307" s="474"/>
      <c r="IFQ307" s="472"/>
      <c r="IFR307" s="473"/>
      <c r="IFS307" s="473"/>
      <c r="IFT307" s="474"/>
      <c r="IFU307" s="474"/>
      <c r="IFV307" s="474"/>
      <c r="IFW307" s="474"/>
      <c r="IFX307" s="474"/>
      <c r="IFY307" s="472"/>
      <c r="IFZ307" s="473"/>
      <c r="IGA307" s="473"/>
      <c r="IGB307" s="474"/>
      <c r="IGC307" s="474"/>
      <c r="IGD307" s="474"/>
      <c r="IGE307" s="474"/>
      <c r="IGF307" s="474"/>
      <c r="IGG307" s="472"/>
      <c r="IGH307" s="473"/>
      <c r="IGI307" s="473"/>
      <c r="IGJ307" s="474"/>
      <c r="IGK307" s="474"/>
      <c r="IGL307" s="474"/>
      <c r="IGM307" s="474"/>
      <c r="IGN307" s="474"/>
      <c r="IGO307" s="472"/>
      <c r="IGP307" s="473"/>
      <c r="IGQ307" s="473"/>
      <c r="IGR307" s="474"/>
      <c r="IGS307" s="474"/>
      <c r="IGT307" s="474"/>
      <c r="IGU307" s="474"/>
      <c r="IGV307" s="474"/>
      <c r="IGW307" s="472"/>
      <c r="IGX307" s="473"/>
      <c r="IGY307" s="473"/>
      <c r="IGZ307" s="474"/>
      <c r="IHA307" s="474"/>
      <c r="IHB307" s="474"/>
      <c r="IHC307" s="474"/>
      <c r="IHD307" s="474"/>
      <c r="IHE307" s="472"/>
      <c r="IHF307" s="473"/>
      <c r="IHG307" s="473"/>
      <c r="IHH307" s="474"/>
      <c r="IHI307" s="474"/>
      <c r="IHJ307" s="474"/>
      <c r="IHK307" s="474"/>
      <c r="IHL307" s="474"/>
      <c r="IHM307" s="472"/>
      <c r="IHN307" s="473"/>
      <c r="IHO307" s="473"/>
      <c r="IHP307" s="474"/>
      <c r="IHQ307" s="474"/>
      <c r="IHR307" s="474"/>
      <c r="IHS307" s="474"/>
      <c r="IHT307" s="474"/>
      <c r="IHU307" s="472"/>
      <c r="IHV307" s="473"/>
      <c r="IHW307" s="473"/>
      <c r="IHX307" s="474"/>
      <c r="IHY307" s="474"/>
      <c r="IHZ307" s="474"/>
      <c r="IIA307" s="474"/>
      <c r="IIB307" s="474"/>
      <c r="IIC307" s="472"/>
      <c r="IID307" s="473"/>
      <c r="IIE307" s="473"/>
      <c r="IIF307" s="474"/>
      <c r="IIG307" s="474"/>
      <c r="IIH307" s="474"/>
      <c r="III307" s="474"/>
      <c r="IIJ307" s="474"/>
      <c r="IIK307" s="472"/>
      <c r="IIL307" s="473"/>
      <c r="IIM307" s="473"/>
      <c r="IIN307" s="474"/>
      <c r="IIO307" s="474"/>
      <c r="IIP307" s="474"/>
      <c r="IIQ307" s="474"/>
      <c r="IIR307" s="474"/>
      <c r="IIS307" s="472"/>
      <c r="IIT307" s="473"/>
      <c r="IIU307" s="473"/>
      <c r="IIV307" s="474"/>
      <c r="IIW307" s="474"/>
      <c r="IIX307" s="474"/>
      <c r="IIY307" s="474"/>
      <c r="IIZ307" s="474"/>
      <c r="IJA307" s="472"/>
      <c r="IJB307" s="473"/>
      <c r="IJC307" s="473"/>
      <c r="IJD307" s="474"/>
      <c r="IJE307" s="474"/>
      <c r="IJF307" s="474"/>
      <c r="IJG307" s="474"/>
      <c r="IJH307" s="474"/>
      <c r="IJI307" s="472"/>
      <c r="IJJ307" s="473"/>
      <c r="IJK307" s="473"/>
      <c r="IJL307" s="474"/>
      <c r="IJM307" s="474"/>
      <c r="IJN307" s="474"/>
      <c r="IJO307" s="474"/>
      <c r="IJP307" s="474"/>
      <c r="IJQ307" s="472"/>
      <c r="IJR307" s="473"/>
      <c r="IJS307" s="473"/>
      <c r="IJT307" s="474"/>
      <c r="IJU307" s="474"/>
      <c r="IJV307" s="474"/>
      <c r="IJW307" s="474"/>
      <c r="IJX307" s="474"/>
      <c r="IJY307" s="472"/>
      <c r="IJZ307" s="473"/>
      <c r="IKA307" s="473"/>
      <c r="IKB307" s="474"/>
      <c r="IKC307" s="474"/>
      <c r="IKD307" s="474"/>
      <c r="IKE307" s="474"/>
      <c r="IKF307" s="474"/>
      <c r="IKG307" s="472"/>
      <c r="IKH307" s="473"/>
      <c r="IKI307" s="473"/>
      <c r="IKJ307" s="474"/>
      <c r="IKK307" s="474"/>
      <c r="IKL307" s="474"/>
      <c r="IKM307" s="474"/>
      <c r="IKN307" s="474"/>
      <c r="IKO307" s="472"/>
      <c r="IKP307" s="473"/>
      <c r="IKQ307" s="473"/>
      <c r="IKR307" s="474"/>
      <c r="IKS307" s="474"/>
      <c r="IKT307" s="474"/>
      <c r="IKU307" s="474"/>
      <c r="IKV307" s="474"/>
      <c r="IKW307" s="472"/>
      <c r="IKX307" s="473"/>
      <c r="IKY307" s="473"/>
      <c r="IKZ307" s="474"/>
      <c r="ILA307" s="474"/>
      <c r="ILB307" s="474"/>
      <c r="ILC307" s="474"/>
      <c r="ILD307" s="474"/>
      <c r="ILE307" s="472"/>
      <c r="ILF307" s="473"/>
      <c r="ILG307" s="473"/>
      <c r="ILH307" s="474"/>
      <c r="ILI307" s="474"/>
      <c r="ILJ307" s="474"/>
      <c r="ILK307" s="474"/>
      <c r="ILL307" s="474"/>
      <c r="ILM307" s="472"/>
      <c r="ILN307" s="473"/>
      <c r="ILO307" s="473"/>
      <c r="ILP307" s="474"/>
      <c r="ILQ307" s="474"/>
      <c r="ILR307" s="474"/>
      <c r="ILS307" s="474"/>
      <c r="ILT307" s="474"/>
      <c r="ILU307" s="472"/>
      <c r="ILV307" s="473"/>
      <c r="ILW307" s="473"/>
      <c r="ILX307" s="474"/>
      <c r="ILY307" s="474"/>
      <c r="ILZ307" s="474"/>
      <c r="IMA307" s="474"/>
      <c r="IMB307" s="474"/>
      <c r="IMC307" s="472"/>
      <c r="IMD307" s="473"/>
      <c r="IME307" s="473"/>
      <c r="IMF307" s="474"/>
      <c r="IMG307" s="474"/>
      <c r="IMH307" s="474"/>
      <c r="IMI307" s="474"/>
      <c r="IMJ307" s="474"/>
      <c r="IMK307" s="472"/>
      <c r="IML307" s="473"/>
      <c r="IMM307" s="473"/>
      <c r="IMN307" s="474"/>
      <c r="IMO307" s="474"/>
      <c r="IMP307" s="474"/>
      <c r="IMQ307" s="474"/>
      <c r="IMR307" s="474"/>
      <c r="IMS307" s="472"/>
      <c r="IMT307" s="473"/>
      <c r="IMU307" s="473"/>
      <c r="IMV307" s="474"/>
      <c r="IMW307" s="474"/>
      <c r="IMX307" s="474"/>
      <c r="IMY307" s="474"/>
      <c r="IMZ307" s="474"/>
      <c r="INA307" s="472"/>
      <c r="INB307" s="473"/>
      <c r="INC307" s="473"/>
      <c r="IND307" s="474"/>
      <c r="INE307" s="474"/>
      <c r="INF307" s="474"/>
      <c r="ING307" s="474"/>
      <c r="INH307" s="474"/>
      <c r="INI307" s="472"/>
      <c r="INJ307" s="473"/>
      <c r="INK307" s="473"/>
      <c r="INL307" s="474"/>
      <c r="INM307" s="474"/>
      <c r="INN307" s="474"/>
      <c r="INO307" s="474"/>
      <c r="INP307" s="474"/>
      <c r="INQ307" s="472"/>
      <c r="INR307" s="473"/>
      <c r="INS307" s="473"/>
      <c r="INT307" s="474"/>
      <c r="INU307" s="474"/>
      <c r="INV307" s="474"/>
      <c r="INW307" s="474"/>
      <c r="INX307" s="474"/>
      <c r="INY307" s="472"/>
      <c r="INZ307" s="473"/>
      <c r="IOA307" s="473"/>
      <c r="IOB307" s="474"/>
      <c r="IOC307" s="474"/>
      <c r="IOD307" s="474"/>
      <c r="IOE307" s="474"/>
      <c r="IOF307" s="474"/>
      <c r="IOG307" s="472"/>
      <c r="IOH307" s="473"/>
      <c r="IOI307" s="473"/>
      <c r="IOJ307" s="474"/>
      <c r="IOK307" s="474"/>
      <c r="IOL307" s="474"/>
      <c r="IOM307" s="474"/>
      <c r="ION307" s="474"/>
      <c r="IOO307" s="472"/>
      <c r="IOP307" s="473"/>
      <c r="IOQ307" s="473"/>
      <c r="IOR307" s="474"/>
      <c r="IOS307" s="474"/>
      <c r="IOT307" s="474"/>
      <c r="IOU307" s="474"/>
      <c r="IOV307" s="474"/>
      <c r="IOW307" s="472"/>
      <c r="IOX307" s="473"/>
      <c r="IOY307" s="473"/>
      <c r="IOZ307" s="474"/>
      <c r="IPA307" s="474"/>
      <c r="IPB307" s="474"/>
      <c r="IPC307" s="474"/>
      <c r="IPD307" s="474"/>
      <c r="IPE307" s="472"/>
      <c r="IPF307" s="473"/>
      <c r="IPG307" s="473"/>
      <c r="IPH307" s="474"/>
      <c r="IPI307" s="474"/>
      <c r="IPJ307" s="474"/>
      <c r="IPK307" s="474"/>
      <c r="IPL307" s="474"/>
      <c r="IPM307" s="472"/>
      <c r="IPN307" s="473"/>
      <c r="IPO307" s="473"/>
      <c r="IPP307" s="474"/>
      <c r="IPQ307" s="474"/>
      <c r="IPR307" s="474"/>
      <c r="IPS307" s="474"/>
      <c r="IPT307" s="474"/>
      <c r="IPU307" s="472"/>
      <c r="IPV307" s="473"/>
      <c r="IPW307" s="473"/>
      <c r="IPX307" s="474"/>
      <c r="IPY307" s="474"/>
      <c r="IPZ307" s="474"/>
      <c r="IQA307" s="474"/>
      <c r="IQB307" s="474"/>
      <c r="IQC307" s="472"/>
      <c r="IQD307" s="473"/>
      <c r="IQE307" s="473"/>
      <c r="IQF307" s="474"/>
      <c r="IQG307" s="474"/>
      <c r="IQH307" s="474"/>
      <c r="IQI307" s="474"/>
      <c r="IQJ307" s="474"/>
      <c r="IQK307" s="472"/>
      <c r="IQL307" s="473"/>
      <c r="IQM307" s="473"/>
      <c r="IQN307" s="474"/>
      <c r="IQO307" s="474"/>
      <c r="IQP307" s="474"/>
      <c r="IQQ307" s="474"/>
      <c r="IQR307" s="474"/>
      <c r="IQS307" s="472"/>
      <c r="IQT307" s="473"/>
      <c r="IQU307" s="473"/>
      <c r="IQV307" s="474"/>
      <c r="IQW307" s="474"/>
      <c r="IQX307" s="474"/>
      <c r="IQY307" s="474"/>
      <c r="IQZ307" s="474"/>
      <c r="IRA307" s="472"/>
      <c r="IRB307" s="473"/>
      <c r="IRC307" s="473"/>
      <c r="IRD307" s="474"/>
      <c r="IRE307" s="474"/>
      <c r="IRF307" s="474"/>
      <c r="IRG307" s="474"/>
      <c r="IRH307" s="474"/>
      <c r="IRI307" s="472"/>
      <c r="IRJ307" s="473"/>
      <c r="IRK307" s="473"/>
      <c r="IRL307" s="474"/>
      <c r="IRM307" s="474"/>
      <c r="IRN307" s="474"/>
      <c r="IRO307" s="474"/>
      <c r="IRP307" s="474"/>
      <c r="IRQ307" s="472"/>
      <c r="IRR307" s="473"/>
      <c r="IRS307" s="473"/>
      <c r="IRT307" s="474"/>
      <c r="IRU307" s="474"/>
      <c r="IRV307" s="474"/>
      <c r="IRW307" s="474"/>
      <c r="IRX307" s="474"/>
      <c r="IRY307" s="472"/>
      <c r="IRZ307" s="473"/>
      <c r="ISA307" s="473"/>
      <c r="ISB307" s="474"/>
      <c r="ISC307" s="474"/>
      <c r="ISD307" s="474"/>
      <c r="ISE307" s="474"/>
      <c r="ISF307" s="474"/>
      <c r="ISG307" s="472"/>
      <c r="ISH307" s="473"/>
      <c r="ISI307" s="473"/>
      <c r="ISJ307" s="474"/>
      <c r="ISK307" s="474"/>
      <c r="ISL307" s="474"/>
      <c r="ISM307" s="474"/>
      <c r="ISN307" s="474"/>
      <c r="ISO307" s="472"/>
      <c r="ISP307" s="473"/>
      <c r="ISQ307" s="473"/>
      <c r="ISR307" s="474"/>
      <c r="ISS307" s="474"/>
      <c r="IST307" s="474"/>
      <c r="ISU307" s="474"/>
      <c r="ISV307" s="474"/>
      <c r="ISW307" s="472"/>
      <c r="ISX307" s="473"/>
      <c r="ISY307" s="473"/>
      <c r="ISZ307" s="474"/>
      <c r="ITA307" s="474"/>
      <c r="ITB307" s="474"/>
      <c r="ITC307" s="474"/>
      <c r="ITD307" s="474"/>
      <c r="ITE307" s="472"/>
      <c r="ITF307" s="473"/>
      <c r="ITG307" s="473"/>
      <c r="ITH307" s="474"/>
      <c r="ITI307" s="474"/>
      <c r="ITJ307" s="474"/>
      <c r="ITK307" s="474"/>
      <c r="ITL307" s="474"/>
      <c r="ITM307" s="472"/>
      <c r="ITN307" s="473"/>
      <c r="ITO307" s="473"/>
      <c r="ITP307" s="474"/>
      <c r="ITQ307" s="474"/>
      <c r="ITR307" s="474"/>
      <c r="ITS307" s="474"/>
      <c r="ITT307" s="474"/>
      <c r="ITU307" s="472"/>
      <c r="ITV307" s="473"/>
      <c r="ITW307" s="473"/>
      <c r="ITX307" s="474"/>
      <c r="ITY307" s="474"/>
      <c r="ITZ307" s="474"/>
      <c r="IUA307" s="474"/>
      <c r="IUB307" s="474"/>
      <c r="IUC307" s="472"/>
      <c r="IUD307" s="473"/>
      <c r="IUE307" s="473"/>
      <c r="IUF307" s="474"/>
      <c r="IUG307" s="474"/>
      <c r="IUH307" s="474"/>
      <c r="IUI307" s="474"/>
      <c r="IUJ307" s="474"/>
      <c r="IUK307" s="472"/>
      <c r="IUL307" s="473"/>
      <c r="IUM307" s="473"/>
      <c r="IUN307" s="474"/>
      <c r="IUO307" s="474"/>
      <c r="IUP307" s="474"/>
      <c r="IUQ307" s="474"/>
      <c r="IUR307" s="474"/>
      <c r="IUS307" s="472"/>
      <c r="IUT307" s="473"/>
      <c r="IUU307" s="473"/>
      <c r="IUV307" s="474"/>
      <c r="IUW307" s="474"/>
      <c r="IUX307" s="474"/>
      <c r="IUY307" s="474"/>
      <c r="IUZ307" s="474"/>
      <c r="IVA307" s="472"/>
      <c r="IVB307" s="473"/>
      <c r="IVC307" s="473"/>
      <c r="IVD307" s="474"/>
      <c r="IVE307" s="474"/>
      <c r="IVF307" s="474"/>
      <c r="IVG307" s="474"/>
      <c r="IVH307" s="474"/>
      <c r="IVI307" s="472"/>
      <c r="IVJ307" s="473"/>
      <c r="IVK307" s="473"/>
      <c r="IVL307" s="474"/>
      <c r="IVM307" s="474"/>
      <c r="IVN307" s="474"/>
      <c r="IVO307" s="474"/>
      <c r="IVP307" s="474"/>
      <c r="IVQ307" s="472"/>
      <c r="IVR307" s="473"/>
      <c r="IVS307" s="473"/>
      <c r="IVT307" s="474"/>
      <c r="IVU307" s="474"/>
      <c r="IVV307" s="474"/>
      <c r="IVW307" s="474"/>
      <c r="IVX307" s="474"/>
      <c r="IVY307" s="472"/>
      <c r="IVZ307" s="473"/>
      <c r="IWA307" s="473"/>
      <c r="IWB307" s="474"/>
      <c r="IWC307" s="474"/>
      <c r="IWD307" s="474"/>
      <c r="IWE307" s="474"/>
      <c r="IWF307" s="474"/>
      <c r="IWG307" s="472"/>
      <c r="IWH307" s="473"/>
      <c r="IWI307" s="473"/>
      <c r="IWJ307" s="474"/>
      <c r="IWK307" s="474"/>
      <c r="IWL307" s="474"/>
      <c r="IWM307" s="474"/>
      <c r="IWN307" s="474"/>
      <c r="IWO307" s="472"/>
      <c r="IWP307" s="473"/>
      <c r="IWQ307" s="473"/>
      <c r="IWR307" s="474"/>
      <c r="IWS307" s="474"/>
      <c r="IWT307" s="474"/>
      <c r="IWU307" s="474"/>
      <c r="IWV307" s="474"/>
      <c r="IWW307" s="472"/>
      <c r="IWX307" s="473"/>
      <c r="IWY307" s="473"/>
      <c r="IWZ307" s="474"/>
      <c r="IXA307" s="474"/>
      <c r="IXB307" s="474"/>
      <c r="IXC307" s="474"/>
      <c r="IXD307" s="474"/>
      <c r="IXE307" s="472"/>
      <c r="IXF307" s="473"/>
      <c r="IXG307" s="473"/>
      <c r="IXH307" s="474"/>
      <c r="IXI307" s="474"/>
      <c r="IXJ307" s="474"/>
      <c r="IXK307" s="474"/>
      <c r="IXL307" s="474"/>
      <c r="IXM307" s="472"/>
      <c r="IXN307" s="473"/>
      <c r="IXO307" s="473"/>
      <c r="IXP307" s="474"/>
      <c r="IXQ307" s="474"/>
      <c r="IXR307" s="474"/>
      <c r="IXS307" s="474"/>
      <c r="IXT307" s="474"/>
      <c r="IXU307" s="472"/>
      <c r="IXV307" s="473"/>
      <c r="IXW307" s="473"/>
      <c r="IXX307" s="474"/>
      <c r="IXY307" s="474"/>
      <c r="IXZ307" s="474"/>
      <c r="IYA307" s="474"/>
      <c r="IYB307" s="474"/>
      <c r="IYC307" s="472"/>
      <c r="IYD307" s="473"/>
      <c r="IYE307" s="473"/>
      <c r="IYF307" s="474"/>
      <c r="IYG307" s="474"/>
      <c r="IYH307" s="474"/>
      <c r="IYI307" s="474"/>
      <c r="IYJ307" s="474"/>
      <c r="IYK307" s="472"/>
      <c r="IYL307" s="473"/>
      <c r="IYM307" s="473"/>
      <c r="IYN307" s="474"/>
      <c r="IYO307" s="474"/>
      <c r="IYP307" s="474"/>
      <c r="IYQ307" s="474"/>
      <c r="IYR307" s="474"/>
      <c r="IYS307" s="472"/>
      <c r="IYT307" s="473"/>
      <c r="IYU307" s="473"/>
      <c r="IYV307" s="474"/>
      <c r="IYW307" s="474"/>
      <c r="IYX307" s="474"/>
      <c r="IYY307" s="474"/>
      <c r="IYZ307" s="474"/>
      <c r="IZA307" s="472"/>
      <c r="IZB307" s="473"/>
      <c r="IZC307" s="473"/>
      <c r="IZD307" s="474"/>
      <c r="IZE307" s="474"/>
      <c r="IZF307" s="474"/>
      <c r="IZG307" s="474"/>
      <c r="IZH307" s="474"/>
      <c r="IZI307" s="472"/>
      <c r="IZJ307" s="473"/>
      <c r="IZK307" s="473"/>
      <c r="IZL307" s="474"/>
      <c r="IZM307" s="474"/>
      <c r="IZN307" s="474"/>
      <c r="IZO307" s="474"/>
      <c r="IZP307" s="474"/>
      <c r="IZQ307" s="472"/>
      <c r="IZR307" s="473"/>
      <c r="IZS307" s="473"/>
      <c r="IZT307" s="474"/>
      <c r="IZU307" s="474"/>
      <c r="IZV307" s="474"/>
      <c r="IZW307" s="474"/>
      <c r="IZX307" s="474"/>
      <c r="IZY307" s="472"/>
      <c r="IZZ307" s="473"/>
      <c r="JAA307" s="473"/>
      <c r="JAB307" s="474"/>
      <c r="JAC307" s="474"/>
      <c r="JAD307" s="474"/>
      <c r="JAE307" s="474"/>
      <c r="JAF307" s="474"/>
      <c r="JAG307" s="472"/>
      <c r="JAH307" s="473"/>
      <c r="JAI307" s="473"/>
      <c r="JAJ307" s="474"/>
      <c r="JAK307" s="474"/>
      <c r="JAL307" s="474"/>
      <c r="JAM307" s="474"/>
      <c r="JAN307" s="474"/>
      <c r="JAO307" s="472"/>
      <c r="JAP307" s="473"/>
      <c r="JAQ307" s="473"/>
      <c r="JAR307" s="474"/>
      <c r="JAS307" s="474"/>
      <c r="JAT307" s="474"/>
      <c r="JAU307" s="474"/>
      <c r="JAV307" s="474"/>
      <c r="JAW307" s="472"/>
      <c r="JAX307" s="473"/>
      <c r="JAY307" s="473"/>
      <c r="JAZ307" s="474"/>
      <c r="JBA307" s="474"/>
      <c r="JBB307" s="474"/>
      <c r="JBC307" s="474"/>
      <c r="JBD307" s="474"/>
      <c r="JBE307" s="472"/>
      <c r="JBF307" s="473"/>
      <c r="JBG307" s="473"/>
      <c r="JBH307" s="474"/>
      <c r="JBI307" s="474"/>
      <c r="JBJ307" s="474"/>
      <c r="JBK307" s="474"/>
      <c r="JBL307" s="474"/>
      <c r="JBM307" s="472"/>
      <c r="JBN307" s="473"/>
      <c r="JBO307" s="473"/>
      <c r="JBP307" s="474"/>
      <c r="JBQ307" s="474"/>
      <c r="JBR307" s="474"/>
      <c r="JBS307" s="474"/>
      <c r="JBT307" s="474"/>
      <c r="JBU307" s="472"/>
      <c r="JBV307" s="473"/>
      <c r="JBW307" s="473"/>
      <c r="JBX307" s="474"/>
      <c r="JBY307" s="474"/>
      <c r="JBZ307" s="474"/>
      <c r="JCA307" s="474"/>
      <c r="JCB307" s="474"/>
      <c r="JCC307" s="472"/>
      <c r="JCD307" s="473"/>
      <c r="JCE307" s="473"/>
      <c r="JCF307" s="474"/>
      <c r="JCG307" s="474"/>
      <c r="JCH307" s="474"/>
      <c r="JCI307" s="474"/>
      <c r="JCJ307" s="474"/>
      <c r="JCK307" s="472"/>
      <c r="JCL307" s="473"/>
      <c r="JCM307" s="473"/>
      <c r="JCN307" s="474"/>
      <c r="JCO307" s="474"/>
      <c r="JCP307" s="474"/>
      <c r="JCQ307" s="474"/>
      <c r="JCR307" s="474"/>
      <c r="JCS307" s="472"/>
      <c r="JCT307" s="473"/>
      <c r="JCU307" s="473"/>
      <c r="JCV307" s="474"/>
      <c r="JCW307" s="474"/>
      <c r="JCX307" s="474"/>
      <c r="JCY307" s="474"/>
      <c r="JCZ307" s="474"/>
      <c r="JDA307" s="472"/>
      <c r="JDB307" s="473"/>
      <c r="JDC307" s="473"/>
      <c r="JDD307" s="474"/>
      <c r="JDE307" s="474"/>
      <c r="JDF307" s="474"/>
      <c r="JDG307" s="474"/>
      <c r="JDH307" s="474"/>
      <c r="JDI307" s="472"/>
      <c r="JDJ307" s="473"/>
      <c r="JDK307" s="473"/>
      <c r="JDL307" s="474"/>
      <c r="JDM307" s="474"/>
      <c r="JDN307" s="474"/>
      <c r="JDO307" s="474"/>
      <c r="JDP307" s="474"/>
      <c r="JDQ307" s="472"/>
      <c r="JDR307" s="473"/>
      <c r="JDS307" s="473"/>
      <c r="JDT307" s="474"/>
      <c r="JDU307" s="474"/>
      <c r="JDV307" s="474"/>
      <c r="JDW307" s="474"/>
      <c r="JDX307" s="474"/>
      <c r="JDY307" s="472"/>
      <c r="JDZ307" s="473"/>
      <c r="JEA307" s="473"/>
      <c r="JEB307" s="474"/>
      <c r="JEC307" s="474"/>
      <c r="JED307" s="474"/>
      <c r="JEE307" s="474"/>
      <c r="JEF307" s="474"/>
      <c r="JEG307" s="472"/>
      <c r="JEH307" s="473"/>
      <c r="JEI307" s="473"/>
      <c r="JEJ307" s="474"/>
      <c r="JEK307" s="474"/>
      <c r="JEL307" s="474"/>
      <c r="JEM307" s="474"/>
      <c r="JEN307" s="474"/>
      <c r="JEO307" s="472"/>
      <c r="JEP307" s="473"/>
      <c r="JEQ307" s="473"/>
      <c r="JER307" s="474"/>
      <c r="JES307" s="474"/>
      <c r="JET307" s="474"/>
      <c r="JEU307" s="474"/>
      <c r="JEV307" s="474"/>
      <c r="JEW307" s="472"/>
      <c r="JEX307" s="473"/>
      <c r="JEY307" s="473"/>
      <c r="JEZ307" s="474"/>
      <c r="JFA307" s="474"/>
      <c r="JFB307" s="474"/>
      <c r="JFC307" s="474"/>
      <c r="JFD307" s="474"/>
      <c r="JFE307" s="472"/>
      <c r="JFF307" s="473"/>
      <c r="JFG307" s="473"/>
      <c r="JFH307" s="474"/>
      <c r="JFI307" s="474"/>
      <c r="JFJ307" s="474"/>
      <c r="JFK307" s="474"/>
      <c r="JFL307" s="474"/>
      <c r="JFM307" s="472"/>
      <c r="JFN307" s="473"/>
      <c r="JFO307" s="473"/>
      <c r="JFP307" s="474"/>
      <c r="JFQ307" s="474"/>
      <c r="JFR307" s="474"/>
      <c r="JFS307" s="474"/>
      <c r="JFT307" s="474"/>
      <c r="JFU307" s="472"/>
      <c r="JFV307" s="473"/>
      <c r="JFW307" s="473"/>
      <c r="JFX307" s="474"/>
      <c r="JFY307" s="474"/>
      <c r="JFZ307" s="474"/>
      <c r="JGA307" s="474"/>
      <c r="JGB307" s="474"/>
      <c r="JGC307" s="472"/>
      <c r="JGD307" s="473"/>
      <c r="JGE307" s="473"/>
      <c r="JGF307" s="474"/>
      <c r="JGG307" s="474"/>
      <c r="JGH307" s="474"/>
      <c r="JGI307" s="474"/>
      <c r="JGJ307" s="474"/>
      <c r="JGK307" s="472"/>
      <c r="JGL307" s="473"/>
      <c r="JGM307" s="473"/>
      <c r="JGN307" s="474"/>
      <c r="JGO307" s="474"/>
      <c r="JGP307" s="474"/>
      <c r="JGQ307" s="474"/>
      <c r="JGR307" s="474"/>
      <c r="JGS307" s="472"/>
      <c r="JGT307" s="473"/>
      <c r="JGU307" s="473"/>
      <c r="JGV307" s="474"/>
      <c r="JGW307" s="474"/>
      <c r="JGX307" s="474"/>
      <c r="JGY307" s="474"/>
      <c r="JGZ307" s="474"/>
      <c r="JHA307" s="472"/>
      <c r="JHB307" s="473"/>
      <c r="JHC307" s="473"/>
      <c r="JHD307" s="474"/>
      <c r="JHE307" s="474"/>
      <c r="JHF307" s="474"/>
      <c r="JHG307" s="474"/>
      <c r="JHH307" s="474"/>
      <c r="JHI307" s="472"/>
      <c r="JHJ307" s="473"/>
      <c r="JHK307" s="473"/>
      <c r="JHL307" s="474"/>
      <c r="JHM307" s="474"/>
      <c r="JHN307" s="474"/>
      <c r="JHO307" s="474"/>
      <c r="JHP307" s="474"/>
      <c r="JHQ307" s="472"/>
      <c r="JHR307" s="473"/>
      <c r="JHS307" s="473"/>
      <c r="JHT307" s="474"/>
      <c r="JHU307" s="474"/>
      <c r="JHV307" s="474"/>
      <c r="JHW307" s="474"/>
      <c r="JHX307" s="474"/>
      <c r="JHY307" s="472"/>
      <c r="JHZ307" s="473"/>
      <c r="JIA307" s="473"/>
      <c r="JIB307" s="474"/>
      <c r="JIC307" s="474"/>
      <c r="JID307" s="474"/>
      <c r="JIE307" s="474"/>
      <c r="JIF307" s="474"/>
      <c r="JIG307" s="472"/>
      <c r="JIH307" s="473"/>
      <c r="JII307" s="473"/>
      <c r="JIJ307" s="474"/>
      <c r="JIK307" s="474"/>
      <c r="JIL307" s="474"/>
      <c r="JIM307" s="474"/>
      <c r="JIN307" s="474"/>
      <c r="JIO307" s="472"/>
      <c r="JIP307" s="473"/>
      <c r="JIQ307" s="473"/>
      <c r="JIR307" s="474"/>
      <c r="JIS307" s="474"/>
      <c r="JIT307" s="474"/>
      <c r="JIU307" s="474"/>
      <c r="JIV307" s="474"/>
      <c r="JIW307" s="472"/>
      <c r="JIX307" s="473"/>
      <c r="JIY307" s="473"/>
      <c r="JIZ307" s="474"/>
      <c r="JJA307" s="474"/>
      <c r="JJB307" s="474"/>
      <c r="JJC307" s="474"/>
      <c r="JJD307" s="474"/>
      <c r="JJE307" s="472"/>
      <c r="JJF307" s="473"/>
      <c r="JJG307" s="473"/>
      <c r="JJH307" s="474"/>
      <c r="JJI307" s="474"/>
      <c r="JJJ307" s="474"/>
      <c r="JJK307" s="474"/>
      <c r="JJL307" s="474"/>
      <c r="JJM307" s="472"/>
      <c r="JJN307" s="473"/>
      <c r="JJO307" s="473"/>
      <c r="JJP307" s="474"/>
      <c r="JJQ307" s="474"/>
      <c r="JJR307" s="474"/>
      <c r="JJS307" s="474"/>
      <c r="JJT307" s="474"/>
      <c r="JJU307" s="472"/>
      <c r="JJV307" s="473"/>
      <c r="JJW307" s="473"/>
      <c r="JJX307" s="474"/>
      <c r="JJY307" s="474"/>
      <c r="JJZ307" s="474"/>
      <c r="JKA307" s="474"/>
      <c r="JKB307" s="474"/>
      <c r="JKC307" s="472"/>
      <c r="JKD307" s="473"/>
      <c r="JKE307" s="473"/>
      <c r="JKF307" s="474"/>
      <c r="JKG307" s="474"/>
      <c r="JKH307" s="474"/>
      <c r="JKI307" s="474"/>
      <c r="JKJ307" s="474"/>
      <c r="JKK307" s="472"/>
      <c r="JKL307" s="473"/>
      <c r="JKM307" s="473"/>
      <c r="JKN307" s="474"/>
      <c r="JKO307" s="474"/>
      <c r="JKP307" s="474"/>
      <c r="JKQ307" s="474"/>
      <c r="JKR307" s="474"/>
      <c r="JKS307" s="472"/>
      <c r="JKT307" s="473"/>
      <c r="JKU307" s="473"/>
      <c r="JKV307" s="474"/>
      <c r="JKW307" s="474"/>
      <c r="JKX307" s="474"/>
      <c r="JKY307" s="474"/>
      <c r="JKZ307" s="474"/>
      <c r="JLA307" s="472"/>
      <c r="JLB307" s="473"/>
      <c r="JLC307" s="473"/>
      <c r="JLD307" s="474"/>
      <c r="JLE307" s="474"/>
      <c r="JLF307" s="474"/>
      <c r="JLG307" s="474"/>
      <c r="JLH307" s="474"/>
      <c r="JLI307" s="472"/>
      <c r="JLJ307" s="473"/>
      <c r="JLK307" s="473"/>
      <c r="JLL307" s="474"/>
      <c r="JLM307" s="474"/>
      <c r="JLN307" s="474"/>
      <c r="JLO307" s="474"/>
      <c r="JLP307" s="474"/>
      <c r="JLQ307" s="472"/>
      <c r="JLR307" s="473"/>
      <c r="JLS307" s="473"/>
      <c r="JLT307" s="474"/>
      <c r="JLU307" s="474"/>
      <c r="JLV307" s="474"/>
      <c r="JLW307" s="474"/>
      <c r="JLX307" s="474"/>
      <c r="JLY307" s="472"/>
      <c r="JLZ307" s="473"/>
      <c r="JMA307" s="473"/>
      <c r="JMB307" s="474"/>
      <c r="JMC307" s="474"/>
      <c r="JMD307" s="474"/>
      <c r="JME307" s="474"/>
      <c r="JMF307" s="474"/>
      <c r="JMG307" s="472"/>
      <c r="JMH307" s="473"/>
      <c r="JMI307" s="473"/>
      <c r="JMJ307" s="474"/>
      <c r="JMK307" s="474"/>
      <c r="JML307" s="474"/>
      <c r="JMM307" s="474"/>
      <c r="JMN307" s="474"/>
      <c r="JMO307" s="472"/>
      <c r="JMP307" s="473"/>
      <c r="JMQ307" s="473"/>
      <c r="JMR307" s="474"/>
      <c r="JMS307" s="474"/>
      <c r="JMT307" s="474"/>
      <c r="JMU307" s="474"/>
      <c r="JMV307" s="474"/>
      <c r="JMW307" s="472"/>
      <c r="JMX307" s="473"/>
      <c r="JMY307" s="473"/>
      <c r="JMZ307" s="474"/>
      <c r="JNA307" s="474"/>
      <c r="JNB307" s="474"/>
      <c r="JNC307" s="474"/>
      <c r="JND307" s="474"/>
      <c r="JNE307" s="472"/>
      <c r="JNF307" s="473"/>
      <c r="JNG307" s="473"/>
      <c r="JNH307" s="474"/>
      <c r="JNI307" s="474"/>
      <c r="JNJ307" s="474"/>
      <c r="JNK307" s="474"/>
      <c r="JNL307" s="474"/>
      <c r="JNM307" s="472"/>
      <c r="JNN307" s="473"/>
      <c r="JNO307" s="473"/>
      <c r="JNP307" s="474"/>
      <c r="JNQ307" s="474"/>
      <c r="JNR307" s="474"/>
      <c r="JNS307" s="474"/>
      <c r="JNT307" s="474"/>
      <c r="JNU307" s="472"/>
      <c r="JNV307" s="473"/>
      <c r="JNW307" s="473"/>
      <c r="JNX307" s="474"/>
      <c r="JNY307" s="474"/>
      <c r="JNZ307" s="474"/>
      <c r="JOA307" s="474"/>
      <c r="JOB307" s="474"/>
      <c r="JOC307" s="472"/>
      <c r="JOD307" s="473"/>
      <c r="JOE307" s="473"/>
      <c r="JOF307" s="474"/>
      <c r="JOG307" s="474"/>
      <c r="JOH307" s="474"/>
      <c r="JOI307" s="474"/>
      <c r="JOJ307" s="474"/>
      <c r="JOK307" s="472"/>
      <c r="JOL307" s="473"/>
      <c r="JOM307" s="473"/>
      <c r="JON307" s="474"/>
      <c r="JOO307" s="474"/>
      <c r="JOP307" s="474"/>
      <c r="JOQ307" s="474"/>
      <c r="JOR307" s="474"/>
      <c r="JOS307" s="472"/>
      <c r="JOT307" s="473"/>
      <c r="JOU307" s="473"/>
      <c r="JOV307" s="474"/>
      <c r="JOW307" s="474"/>
      <c r="JOX307" s="474"/>
      <c r="JOY307" s="474"/>
      <c r="JOZ307" s="474"/>
      <c r="JPA307" s="472"/>
      <c r="JPB307" s="473"/>
      <c r="JPC307" s="473"/>
      <c r="JPD307" s="474"/>
      <c r="JPE307" s="474"/>
      <c r="JPF307" s="474"/>
      <c r="JPG307" s="474"/>
      <c r="JPH307" s="474"/>
      <c r="JPI307" s="472"/>
      <c r="JPJ307" s="473"/>
      <c r="JPK307" s="473"/>
      <c r="JPL307" s="474"/>
      <c r="JPM307" s="474"/>
      <c r="JPN307" s="474"/>
      <c r="JPO307" s="474"/>
      <c r="JPP307" s="474"/>
      <c r="JPQ307" s="472"/>
      <c r="JPR307" s="473"/>
      <c r="JPS307" s="473"/>
      <c r="JPT307" s="474"/>
      <c r="JPU307" s="474"/>
      <c r="JPV307" s="474"/>
      <c r="JPW307" s="474"/>
      <c r="JPX307" s="474"/>
      <c r="JPY307" s="472"/>
      <c r="JPZ307" s="473"/>
      <c r="JQA307" s="473"/>
      <c r="JQB307" s="474"/>
      <c r="JQC307" s="474"/>
      <c r="JQD307" s="474"/>
      <c r="JQE307" s="474"/>
      <c r="JQF307" s="474"/>
      <c r="JQG307" s="472"/>
      <c r="JQH307" s="473"/>
      <c r="JQI307" s="473"/>
      <c r="JQJ307" s="474"/>
      <c r="JQK307" s="474"/>
      <c r="JQL307" s="474"/>
      <c r="JQM307" s="474"/>
      <c r="JQN307" s="474"/>
      <c r="JQO307" s="472"/>
      <c r="JQP307" s="473"/>
      <c r="JQQ307" s="473"/>
      <c r="JQR307" s="474"/>
      <c r="JQS307" s="474"/>
      <c r="JQT307" s="474"/>
      <c r="JQU307" s="474"/>
      <c r="JQV307" s="474"/>
      <c r="JQW307" s="472"/>
      <c r="JQX307" s="473"/>
      <c r="JQY307" s="473"/>
      <c r="JQZ307" s="474"/>
      <c r="JRA307" s="474"/>
      <c r="JRB307" s="474"/>
      <c r="JRC307" s="474"/>
      <c r="JRD307" s="474"/>
      <c r="JRE307" s="472"/>
      <c r="JRF307" s="473"/>
      <c r="JRG307" s="473"/>
      <c r="JRH307" s="474"/>
      <c r="JRI307" s="474"/>
      <c r="JRJ307" s="474"/>
      <c r="JRK307" s="474"/>
      <c r="JRL307" s="474"/>
      <c r="JRM307" s="472"/>
      <c r="JRN307" s="473"/>
      <c r="JRO307" s="473"/>
      <c r="JRP307" s="474"/>
      <c r="JRQ307" s="474"/>
      <c r="JRR307" s="474"/>
      <c r="JRS307" s="474"/>
      <c r="JRT307" s="474"/>
      <c r="JRU307" s="472"/>
      <c r="JRV307" s="473"/>
      <c r="JRW307" s="473"/>
      <c r="JRX307" s="474"/>
      <c r="JRY307" s="474"/>
      <c r="JRZ307" s="474"/>
      <c r="JSA307" s="474"/>
      <c r="JSB307" s="474"/>
      <c r="JSC307" s="472"/>
      <c r="JSD307" s="473"/>
      <c r="JSE307" s="473"/>
      <c r="JSF307" s="474"/>
      <c r="JSG307" s="474"/>
      <c r="JSH307" s="474"/>
      <c r="JSI307" s="474"/>
      <c r="JSJ307" s="474"/>
      <c r="JSK307" s="472"/>
      <c r="JSL307" s="473"/>
      <c r="JSM307" s="473"/>
      <c r="JSN307" s="474"/>
      <c r="JSO307" s="474"/>
      <c r="JSP307" s="474"/>
      <c r="JSQ307" s="474"/>
      <c r="JSR307" s="474"/>
      <c r="JSS307" s="472"/>
      <c r="JST307" s="473"/>
      <c r="JSU307" s="473"/>
      <c r="JSV307" s="474"/>
      <c r="JSW307" s="474"/>
      <c r="JSX307" s="474"/>
      <c r="JSY307" s="474"/>
      <c r="JSZ307" s="474"/>
      <c r="JTA307" s="472"/>
      <c r="JTB307" s="473"/>
      <c r="JTC307" s="473"/>
      <c r="JTD307" s="474"/>
      <c r="JTE307" s="474"/>
      <c r="JTF307" s="474"/>
      <c r="JTG307" s="474"/>
      <c r="JTH307" s="474"/>
      <c r="JTI307" s="472"/>
      <c r="JTJ307" s="473"/>
      <c r="JTK307" s="473"/>
      <c r="JTL307" s="474"/>
      <c r="JTM307" s="474"/>
      <c r="JTN307" s="474"/>
      <c r="JTO307" s="474"/>
      <c r="JTP307" s="474"/>
      <c r="JTQ307" s="472"/>
      <c r="JTR307" s="473"/>
      <c r="JTS307" s="473"/>
      <c r="JTT307" s="474"/>
      <c r="JTU307" s="474"/>
      <c r="JTV307" s="474"/>
      <c r="JTW307" s="474"/>
      <c r="JTX307" s="474"/>
      <c r="JTY307" s="472"/>
      <c r="JTZ307" s="473"/>
      <c r="JUA307" s="473"/>
      <c r="JUB307" s="474"/>
      <c r="JUC307" s="474"/>
      <c r="JUD307" s="474"/>
      <c r="JUE307" s="474"/>
      <c r="JUF307" s="474"/>
      <c r="JUG307" s="472"/>
      <c r="JUH307" s="473"/>
      <c r="JUI307" s="473"/>
      <c r="JUJ307" s="474"/>
      <c r="JUK307" s="474"/>
      <c r="JUL307" s="474"/>
      <c r="JUM307" s="474"/>
      <c r="JUN307" s="474"/>
      <c r="JUO307" s="472"/>
      <c r="JUP307" s="473"/>
      <c r="JUQ307" s="473"/>
      <c r="JUR307" s="474"/>
      <c r="JUS307" s="474"/>
      <c r="JUT307" s="474"/>
      <c r="JUU307" s="474"/>
      <c r="JUV307" s="474"/>
      <c r="JUW307" s="472"/>
      <c r="JUX307" s="473"/>
      <c r="JUY307" s="473"/>
      <c r="JUZ307" s="474"/>
      <c r="JVA307" s="474"/>
      <c r="JVB307" s="474"/>
      <c r="JVC307" s="474"/>
      <c r="JVD307" s="474"/>
      <c r="JVE307" s="472"/>
      <c r="JVF307" s="473"/>
      <c r="JVG307" s="473"/>
      <c r="JVH307" s="474"/>
      <c r="JVI307" s="474"/>
      <c r="JVJ307" s="474"/>
      <c r="JVK307" s="474"/>
      <c r="JVL307" s="474"/>
      <c r="JVM307" s="472"/>
      <c r="JVN307" s="473"/>
      <c r="JVO307" s="473"/>
      <c r="JVP307" s="474"/>
      <c r="JVQ307" s="474"/>
      <c r="JVR307" s="474"/>
      <c r="JVS307" s="474"/>
      <c r="JVT307" s="474"/>
      <c r="JVU307" s="472"/>
      <c r="JVV307" s="473"/>
      <c r="JVW307" s="473"/>
      <c r="JVX307" s="474"/>
      <c r="JVY307" s="474"/>
      <c r="JVZ307" s="474"/>
      <c r="JWA307" s="474"/>
      <c r="JWB307" s="474"/>
      <c r="JWC307" s="472"/>
      <c r="JWD307" s="473"/>
      <c r="JWE307" s="473"/>
      <c r="JWF307" s="474"/>
      <c r="JWG307" s="474"/>
      <c r="JWH307" s="474"/>
      <c r="JWI307" s="474"/>
      <c r="JWJ307" s="474"/>
      <c r="JWK307" s="472"/>
      <c r="JWL307" s="473"/>
      <c r="JWM307" s="473"/>
      <c r="JWN307" s="474"/>
      <c r="JWO307" s="474"/>
      <c r="JWP307" s="474"/>
      <c r="JWQ307" s="474"/>
      <c r="JWR307" s="474"/>
      <c r="JWS307" s="472"/>
      <c r="JWT307" s="473"/>
      <c r="JWU307" s="473"/>
      <c r="JWV307" s="474"/>
      <c r="JWW307" s="474"/>
      <c r="JWX307" s="474"/>
      <c r="JWY307" s="474"/>
      <c r="JWZ307" s="474"/>
      <c r="JXA307" s="472"/>
      <c r="JXB307" s="473"/>
      <c r="JXC307" s="473"/>
      <c r="JXD307" s="474"/>
      <c r="JXE307" s="474"/>
      <c r="JXF307" s="474"/>
      <c r="JXG307" s="474"/>
      <c r="JXH307" s="474"/>
      <c r="JXI307" s="472"/>
      <c r="JXJ307" s="473"/>
      <c r="JXK307" s="473"/>
      <c r="JXL307" s="474"/>
      <c r="JXM307" s="474"/>
      <c r="JXN307" s="474"/>
      <c r="JXO307" s="474"/>
      <c r="JXP307" s="474"/>
      <c r="JXQ307" s="472"/>
      <c r="JXR307" s="473"/>
      <c r="JXS307" s="473"/>
      <c r="JXT307" s="474"/>
      <c r="JXU307" s="474"/>
      <c r="JXV307" s="474"/>
      <c r="JXW307" s="474"/>
      <c r="JXX307" s="474"/>
      <c r="JXY307" s="472"/>
      <c r="JXZ307" s="473"/>
      <c r="JYA307" s="473"/>
      <c r="JYB307" s="474"/>
      <c r="JYC307" s="474"/>
      <c r="JYD307" s="474"/>
      <c r="JYE307" s="474"/>
      <c r="JYF307" s="474"/>
      <c r="JYG307" s="472"/>
      <c r="JYH307" s="473"/>
      <c r="JYI307" s="473"/>
      <c r="JYJ307" s="474"/>
      <c r="JYK307" s="474"/>
      <c r="JYL307" s="474"/>
      <c r="JYM307" s="474"/>
      <c r="JYN307" s="474"/>
      <c r="JYO307" s="472"/>
      <c r="JYP307" s="473"/>
      <c r="JYQ307" s="473"/>
      <c r="JYR307" s="474"/>
      <c r="JYS307" s="474"/>
      <c r="JYT307" s="474"/>
      <c r="JYU307" s="474"/>
      <c r="JYV307" s="474"/>
      <c r="JYW307" s="472"/>
      <c r="JYX307" s="473"/>
      <c r="JYY307" s="473"/>
      <c r="JYZ307" s="474"/>
      <c r="JZA307" s="474"/>
      <c r="JZB307" s="474"/>
      <c r="JZC307" s="474"/>
      <c r="JZD307" s="474"/>
      <c r="JZE307" s="472"/>
      <c r="JZF307" s="473"/>
      <c r="JZG307" s="473"/>
      <c r="JZH307" s="474"/>
      <c r="JZI307" s="474"/>
      <c r="JZJ307" s="474"/>
      <c r="JZK307" s="474"/>
      <c r="JZL307" s="474"/>
      <c r="JZM307" s="472"/>
      <c r="JZN307" s="473"/>
      <c r="JZO307" s="473"/>
      <c r="JZP307" s="474"/>
      <c r="JZQ307" s="474"/>
      <c r="JZR307" s="474"/>
      <c r="JZS307" s="474"/>
      <c r="JZT307" s="474"/>
      <c r="JZU307" s="472"/>
      <c r="JZV307" s="473"/>
      <c r="JZW307" s="473"/>
      <c r="JZX307" s="474"/>
      <c r="JZY307" s="474"/>
      <c r="JZZ307" s="474"/>
      <c r="KAA307" s="474"/>
      <c r="KAB307" s="474"/>
      <c r="KAC307" s="472"/>
      <c r="KAD307" s="473"/>
      <c r="KAE307" s="473"/>
      <c r="KAF307" s="474"/>
      <c r="KAG307" s="474"/>
      <c r="KAH307" s="474"/>
      <c r="KAI307" s="474"/>
      <c r="KAJ307" s="474"/>
      <c r="KAK307" s="472"/>
      <c r="KAL307" s="473"/>
      <c r="KAM307" s="473"/>
      <c r="KAN307" s="474"/>
      <c r="KAO307" s="474"/>
      <c r="KAP307" s="474"/>
      <c r="KAQ307" s="474"/>
      <c r="KAR307" s="474"/>
      <c r="KAS307" s="472"/>
      <c r="KAT307" s="473"/>
      <c r="KAU307" s="473"/>
      <c r="KAV307" s="474"/>
      <c r="KAW307" s="474"/>
      <c r="KAX307" s="474"/>
      <c r="KAY307" s="474"/>
      <c r="KAZ307" s="474"/>
      <c r="KBA307" s="472"/>
      <c r="KBB307" s="473"/>
      <c r="KBC307" s="473"/>
      <c r="KBD307" s="474"/>
      <c r="KBE307" s="474"/>
      <c r="KBF307" s="474"/>
      <c r="KBG307" s="474"/>
      <c r="KBH307" s="474"/>
      <c r="KBI307" s="472"/>
      <c r="KBJ307" s="473"/>
      <c r="KBK307" s="473"/>
      <c r="KBL307" s="474"/>
      <c r="KBM307" s="474"/>
      <c r="KBN307" s="474"/>
      <c r="KBO307" s="474"/>
      <c r="KBP307" s="474"/>
      <c r="KBQ307" s="472"/>
      <c r="KBR307" s="473"/>
      <c r="KBS307" s="473"/>
      <c r="KBT307" s="474"/>
      <c r="KBU307" s="474"/>
      <c r="KBV307" s="474"/>
      <c r="KBW307" s="474"/>
      <c r="KBX307" s="474"/>
      <c r="KBY307" s="472"/>
      <c r="KBZ307" s="473"/>
      <c r="KCA307" s="473"/>
      <c r="KCB307" s="474"/>
      <c r="KCC307" s="474"/>
      <c r="KCD307" s="474"/>
      <c r="KCE307" s="474"/>
      <c r="KCF307" s="474"/>
      <c r="KCG307" s="472"/>
      <c r="KCH307" s="473"/>
      <c r="KCI307" s="473"/>
      <c r="KCJ307" s="474"/>
      <c r="KCK307" s="474"/>
      <c r="KCL307" s="474"/>
      <c r="KCM307" s="474"/>
      <c r="KCN307" s="474"/>
      <c r="KCO307" s="472"/>
      <c r="KCP307" s="473"/>
      <c r="KCQ307" s="473"/>
      <c r="KCR307" s="474"/>
      <c r="KCS307" s="474"/>
      <c r="KCT307" s="474"/>
      <c r="KCU307" s="474"/>
      <c r="KCV307" s="474"/>
      <c r="KCW307" s="472"/>
      <c r="KCX307" s="473"/>
      <c r="KCY307" s="473"/>
      <c r="KCZ307" s="474"/>
      <c r="KDA307" s="474"/>
      <c r="KDB307" s="474"/>
      <c r="KDC307" s="474"/>
      <c r="KDD307" s="474"/>
      <c r="KDE307" s="472"/>
      <c r="KDF307" s="473"/>
      <c r="KDG307" s="473"/>
      <c r="KDH307" s="474"/>
      <c r="KDI307" s="474"/>
      <c r="KDJ307" s="474"/>
      <c r="KDK307" s="474"/>
      <c r="KDL307" s="474"/>
      <c r="KDM307" s="472"/>
      <c r="KDN307" s="473"/>
      <c r="KDO307" s="473"/>
      <c r="KDP307" s="474"/>
      <c r="KDQ307" s="474"/>
      <c r="KDR307" s="474"/>
      <c r="KDS307" s="474"/>
      <c r="KDT307" s="474"/>
      <c r="KDU307" s="472"/>
      <c r="KDV307" s="473"/>
      <c r="KDW307" s="473"/>
      <c r="KDX307" s="474"/>
      <c r="KDY307" s="474"/>
      <c r="KDZ307" s="474"/>
      <c r="KEA307" s="474"/>
      <c r="KEB307" s="474"/>
      <c r="KEC307" s="472"/>
      <c r="KED307" s="473"/>
      <c r="KEE307" s="473"/>
      <c r="KEF307" s="474"/>
      <c r="KEG307" s="474"/>
      <c r="KEH307" s="474"/>
      <c r="KEI307" s="474"/>
      <c r="KEJ307" s="474"/>
      <c r="KEK307" s="472"/>
      <c r="KEL307" s="473"/>
      <c r="KEM307" s="473"/>
      <c r="KEN307" s="474"/>
      <c r="KEO307" s="474"/>
      <c r="KEP307" s="474"/>
      <c r="KEQ307" s="474"/>
      <c r="KER307" s="474"/>
      <c r="KES307" s="472"/>
      <c r="KET307" s="473"/>
      <c r="KEU307" s="473"/>
      <c r="KEV307" s="474"/>
      <c r="KEW307" s="474"/>
      <c r="KEX307" s="474"/>
      <c r="KEY307" s="474"/>
      <c r="KEZ307" s="474"/>
      <c r="KFA307" s="472"/>
      <c r="KFB307" s="473"/>
      <c r="KFC307" s="473"/>
      <c r="KFD307" s="474"/>
      <c r="KFE307" s="474"/>
      <c r="KFF307" s="474"/>
      <c r="KFG307" s="474"/>
      <c r="KFH307" s="474"/>
      <c r="KFI307" s="472"/>
      <c r="KFJ307" s="473"/>
      <c r="KFK307" s="473"/>
      <c r="KFL307" s="474"/>
      <c r="KFM307" s="474"/>
      <c r="KFN307" s="474"/>
      <c r="KFO307" s="474"/>
      <c r="KFP307" s="474"/>
      <c r="KFQ307" s="472"/>
      <c r="KFR307" s="473"/>
      <c r="KFS307" s="473"/>
      <c r="KFT307" s="474"/>
      <c r="KFU307" s="474"/>
      <c r="KFV307" s="474"/>
      <c r="KFW307" s="474"/>
      <c r="KFX307" s="474"/>
      <c r="KFY307" s="472"/>
      <c r="KFZ307" s="473"/>
      <c r="KGA307" s="473"/>
      <c r="KGB307" s="474"/>
      <c r="KGC307" s="474"/>
      <c r="KGD307" s="474"/>
      <c r="KGE307" s="474"/>
      <c r="KGF307" s="474"/>
      <c r="KGG307" s="472"/>
      <c r="KGH307" s="473"/>
      <c r="KGI307" s="473"/>
      <c r="KGJ307" s="474"/>
      <c r="KGK307" s="474"/>
      <c r="KGL307" s="474"/>
      <c r="KGM307" s="474"/>
      <c r="KGN307" s="474"/>
      <c r="KGO307" s="472"/>
      <c r="KGP307" s="473"/>
      <c r="KGQ307" s="473"/>
      <c r="KGR307" s="474"/>
      <c r="KGS307" s="474"/>
      <c r="KGT307" s="474"/>
      <c r="KGU307" s="474"/>
      <c r="KGV307" s="474"/>
      <c r="KGW307" s="472"/>
      <c r="KGX307" s="473"/>
      <c r="KGY307" s="473"/>
      <c r="KGZ307" s="474"/>
      <c r="KHA307" s="474"/>
      <c r="KHB307" s="474"/>
      <c r="KHC307" s="474"/>
      <c r="KHD307" s="474"/>
      <c r="KHE307" s="472"/>
      <c r="KHF307" s="473"/>
      <c r="KHG307" s="473"/>
      <c r="KHH307" s="474"/>
      <c r="KHI307" s="474"/>
      <c r="KHJ307" s="474"/>
      <c r="KHK307" s="474"/>
      <c r="KHL307" s="474"/>
      <c r="KHM307" s="472"/>
      <c r="KHN307" s="473"/>
      <c r="KHO307" s="473"/>
      <c r="KHP307" s="474"/>
      <c r="KHQ307" s="474"/>
      <c r="KHR307" s="474"/>
      <c r="KHS307" s="474"/>
      <c r="KHT307" s="474"/>
      <c r="KHU307" s="472"/>
      <c r="KHV307" s="473"/>
      <c r="KHW307" s="473"/>
      <c r="KHX307" s="474"/>
      <c r="KHY307" s="474"/>
      <c r="KHZ307" s="474"/>
      <c r="KIA307" s="474"/>
      <c r="KIB307" s="474"/>
      <c r="KIC307" s="472"/>
      <c r="KID307" s="473"/>
      <c r="KIE307" s="473"/>
      <c r="KIF307" s="474"/>
      <c r="KIG307" s="474"/>
      <c r="KIH307" s="474"/>
      <c r="KII307" s="474"/>
      <c r="KIJ307" s="474"/>
      <c r="KIK307" s="472"/>
      <c r="KIL307" s="473"/>
      <c r="KIM307" s="473"/>
      <c r="KIN307" s="474"/>
      <c r="KIO307" s="474"/>
      <c r="KIP307" s="474"/>
      <c r="KIQ307" s="474"/>
      <c r="KIR307" s="474"/>
      <c r="KIS307" s="472"/>
      <c r="KIT307" s="473"/>
      <c r="KIU307" s="473"/>
      <c r="KIV307" s="474"/>
      <c r="KIW307" s="474"/>
      <c r="KIX307" s="474"/>
      <c r="KIY307" s="474"/>
      <c r="KIZ307" s="474"/>
      <c r="KJA307" s="472"/>
      <c r="KJB307" s="473"/>
      <c r="KJC307" s="473"/>
      <c r="KJD307" s="474"/>
      <c r="KJE307" s="474"/>
      <c r="KJF307" s="474"/>
      <c r="KJG307" s="474"/>
      <c r="KJH307" s="474"/>
      <c r="KJI307" s="472"/>
      <c r="KJJ307" s="473"/>
      <c r="KJK307" s="473"/>
      <c r="KJL307" s="474"/>
      <c r="KJM307" s="474"/>
      <c r="KJN307" s="474"/>
      <c r="KJO307" s="474"/>
      <c r="KJP307" s="474"/>
      <c r="KJQ307" s="472"/>
      <c r="KJR307" s="473"/>
      <c r="KJS307" s="473"/>
      <c r="KJT307" s="474"/>
      <c r="KJU307" s="474"/>
      <c r="KJV307" s="474"/>
      <c r="KJW307" s="474"/>
      <c r="KJX307" s="474"/>
      <c r="KJY307" s="472"/>
      <c r="KJZ307" s="473"/>
      <c r="KKA307" s="473"/>
      <c r="KKB307" s="474"/>
      <c r="KKC307" s="474"/>
      <c r="KKD307" s="474"/>
      <c r="KKE307" s="474"/>
      <c r="KKF307" s="474"/>
      <c r="KKG307" s="472"/>
      <c r="KKH307" s="473"/>
      <c r="KKI307" s="473"/>
      <c r="KKJ307" s="474"/>
      <c r="KKK307" s="474"/>
      <c r="KKL307" s="474"/>
      <c r="KKM307" s="474"/>
      <c r="KKN307" s="474"/>
      <c r="KKO307" s="472"/>
      <c r="KKP307" s="473"/>
      <c r="KKQ307" s="473"/>
      <c r="KKR307" s="474"/>
      <c r="KKS307" s="474"/>
      <c r="KKT307" s="474"/>
      <c r="KKU307" s="474"/>
      <c r="KKV307" s="474"/>
      <c r="KKW307" s="472"/>
      <c r="KKX307" s="473"/>
      <c r="KKY307" s="473"/>
      <c r="KKZ307" s="474"/>
      <c r="KLA307" s="474"/>
      <c r="KLB307" s="474"/>
      <c r="KLC307" s="474"/>
      <c r="KLD307" s="474"/>
      <c r="KLE307" s="472"/>
      <c r="KLF307" s="473"/>
      <c r="KLG307" s="473"/>
      <c r="KLH307" s="474"/>
      <c r="KLI307" s="474"/>
      <c r="KLJ307" s="474"/>
      <c r="KLK307" s="474"/>
      <c r="KLL307" s="474"/>
      <c r="KLM307" s="472"/>
      <c r="KLN307" s="473"/>
      <c r="KLO307" s="473"/>
      <c r="KLP307" s="474"/>
      <c r="KLQ307" s="474"/>
      <c r="KLR307" s="474"/>
      <c r="KLS307" s="474"/>
      <c r="KLT307" s="474"/>
      <c r="KLU307" s="472"/>
      <c r="KLV307" s="473"/>
      <c r="KLW307" s="473"/>
      <c r="KLX307" s="474"/>
      <c r="KLY307" s="474"/>
      <c r="KLZ307" s="474"/>
      <c r="KMA307" s="474"/>
      <c r="KMB307" s="474"/>
      <c r="KMC307" s="472"/>
      <c r="KMD307" s="473"/>
      <c r="KME307" s="473"/>
      <c r="KMF307" s="474"/>
      <c r="KMG307" s="474"/>
      <c r="KMH307" s="474"/>
      <c r="KMI307" s="474"/>
      <c r="KMJ307" s="474"/>
      <c r="KMK307" s="472"/>
      <c r="KML307" s="473"/>
      <c r="KMM307" s="473"/>
      <c r="KMN307" s="474"/>
      <c r="KMO307" s="474"/>
      <c r="KMP307" s="474"/>
      <c r="KMQ307" s="474"/>
      <c r="KMR307" s="474"/>
      <c r="KMS307" s="472"/>
      <c r="KMT307" s="473"/>
      <c r="KMU307" s="473"/>
      <c r="KMV307" s="474"/>
      <c r="KMW307" s="474"/>
      <c r="KMX307" s="474"/>
      <c r="KMY307" s="474"/>
      <c r="KMZ307" s="474"/>
      <c r="KNA307" s="472"/>
      <c r="KNB307" s="473"/>
      <c r="KNC307" s="473"/>
      <c r="KND307" s="474"/>
      <c r="KNE307" s="474"/>
      <c r="KNF307" s="474"/>
      <c r="KNG307" s="474"/>
      <c r="KNH307" s="474"/>
      <c r="KNI307" s="472"/>
      <c r="KNJ307" s="473"/>
      <c r="KNK307" s="473"/>
      <c r="KNL307" s="474"/>
      <c r="KNM307" s="474"/>
      <c r="KNN307" s="474"/>
      <c r="KNO307" s="474"/>
      <c r="KNP307" s="474"/>
      <c r="KNQ307" s="472"/>
      <c r="KNR307" s="473"/>
      <c r="KNS307" s="473"/>
      <c r="KNT307" s="474"/>
      <c r="KNU307" s="474"/>
      <c r="KNV307" s="474"/>
      <c r="KNW307" s="474"/>
      <c r="KNX307" s="474"/>
      <c r="KNY307" s="472"/>
      <c r="KNZ307" s="473"/>
      <c r="KOA307" s="473"/>
      <c r="KOB307" s="474"/>
      <c r="KOC307" s="474"/>
      <c r="KOD307" s="474"/>
      <c r="KOE307" s="474"/>
      <c r="KOF307" s="474"/>
      <c r="KOG307" s="472"/>
      <c r="KOH307" s="473"/>
      <c r="KOI307" s="473"/>
      <c r="KOJ307" s="474"/>
      <c r="KOK307" s="474"/>
      <c r="KOL307" s="474"/>
      <c r="KOM307" s="474"/>
      <c r="KON307" s="474"/>
      <c r="KOO307" s="472"/>
      <c r="KOP307" s="473"/>
      <c r="KOQ307" s="473"/>
      <c r="KOR307" s="474"/>
      <c r="KOS307" s="474"/>
      <c r="KOT307" s="474"/>
      <c r="KOU307" s="474"/>
      <c r="KOV307" s="474"/>
      <c r="KOW307" s="472"/>
      <c r="KOX307" s="473"/>
      <c r="KOY307" s="473"/>
      <c r="KOZ307" s="474"/>
      <c r="KPA307" s="474"/>
      <c r="KPB307" s="474"/>
      <c r="KPC307" s="474"/>
      <c r="KPD307" s="474"/>
      <c r="KPE307" s="472"/>
      <c r="KPF307" s="473"/>
      <c r="KPG307" s="473"/>
      <c r="KPH307" s="474"/>
      <c r="KPI307" s="474"/>
      <c r="KPJ307" s="474"/>
      <c r="KPK307" s="474"/>
      <c r="KPL307" s="474"/>
      <c r="KPM307" s="472"/>
      <c r="KPN307" s="473"/>
      <c r="KPO307" s="473"/>
      <c r="KPP307" s="474"/>
      <c r="KPQ307" s="474"/>
      <c r="KPR307" s="474"/>
      <c r="KPS307" s="474"/>
      <c r="KPT307" s="474"/>
      <c r="KPU307" s="472"/>
      <c r="KPV307" s="473"/>
      <c r="KPW307" s="473"/>
      <c r="KPX307" s="474"/>
      <c r="KPY307" s="474"/>
      <c r="KPZ307" s="474"/>
      <c r="KQA307" s="474"/>
      <c r="KQB307" s="474"/>
      <c r="KQC307" s="472"/>
      <c r="KQD307" s="473"/>
      <c r="KQE307" s="473"/>
      <c r="KQF307" s="474"/>
      <c r="KQG307" s="474"/>
      <c r="KQH307" s="474"/>
      <c r="KQI307" s="474"/>
      <c r="KQJ307" s="474"/>
      <c r="KQK307" s="472"/>
      <c r="KQL307" s="473"/>
      <c r="KQM307" s="473"/>
      <c r="KQN307" s="474"/>
      <c r="KQO307" s="474"/>
      <c r="KQP307" s="474"/>
      <c r="KQQ307" s="474"/>
      <c r="KQR307" s="474"/>
      <c r="KQS307" s="472"/>
      <c r="KQT307" s="473"/>
      <c r="KQU307" s="473"/>
      <c r="KQV307" s="474"/>
      <c r="KQW307" s="474"/>
      <c r="KQX307" s="474"/>
      <c r="KQY307" s="474"/>
      <c r="KQZ307" s="474"/>
      <c r="KRA307" s="472"/>
      <c r="KRB307" s="473"/>
      <c r="KRC307" s="473"/>
      <c r="KRD307" s="474"/>
      <c r="KRE307" s="474"/>
      <c r="KRF307" s="474"/>
      <c r="KRG307" s="474"/>
      <c r="KRH307" s="474"/>
      <c r="KRI307" s="472"/>
      <c r="KRJ307" s="473"/>
      <c r="KRK307" s="473"/>
      <c r="KRL307" s="474"/>
      <c r="KRM307" s="474"/>
      <c r="KRN307" s="474"/>
      <c r="KRO307" s="474"/>
      <c r="KRP307" s="474"/>
      <c r="KRQ307" s="472"/>
      <c r="KRR307" s="473"/>
      <c r="KRS307" s="473"/>
      <c r="KRT307" s="474"/>
      <c r="KRU307" s="474"/>
      <c r="KRV307" s="474"/>
      <c r="KRW307" s="474"/>
      <c r="KRX307" s="474"/>
      <c r="KRY307" s="472"/>
      <c r="KRZ307" s="473"/>
      <c r="KSA307" s="473"/>
      <c r="KSB307" s="474"/>
      <c r="KSC307" s="474"/>
      <c r="KSD307" s="474"/>
      <c r="KSE307" s="474"/>
      <c r="KSF307" s="474"/>
      <c r="KSG307" s="472"/>
      <c r="KSH307" s="473"/>
      <c r="KSI307" s="473"/>
      <c r="KSJ307" s="474"/>
      <c r="KSK307" s="474"/>
      <c r="KSL307" s="474"/>
      <c r="KSM307" s="474"/>
      <c r="KSN307" s="474"/>
      <c r="KSO307" s="472"/>
      <c r="KSP307" s="473"/>
      <c r="KSQ307" s="473"/>
      <c r="KSR307" s="474"/>
      <c r="KSS307" s="474"/>
      <c r="KST307" s="474"/>
      <c r="KSU307" s="474"/>
      <c r="KSV307" s="474"/>
      <c r="KSW307" s="472"/>
      <c r="KSX307" s="473"/>
      <c r="KSY307" s="473"/>
      <c r="KSZ307" s="474"/>
      <c r="KTA307" s="474"/>
      <c r="KTB307" s="474"/>
      <c r="KTC307" s="474"/>
      <c r="KTD307" s="474"/>
      <c r="KTE307" s="472"/>
      <c r="KTF307" s="473"/>
      <c r="KTG307" s="473"/>
      <c r="KTH307" s="474"/>
      <c r="KTI307" s="474"/>
      <c r="KTJ307" s="474"/>
      <c r="KTK307" s="474"/>
      <c r="KTL307" s="474"/>
      <c r="KTM307" s="472"/>
      <c r="KTN307" s="473"/>
      <c r="KTO307" s="473"/>
      <c r="KTP307" s="474"/>
      <c r="KTQ307" s="474"/>
      <c r="KTR307" s="474"/>
      <c r="KTS307" s="474"/>
      <c r="KTT307" s="474"/>
      <c r="KTU307" s="472"/>
      <c r="KTV307" s="473"/>
      <c r="KTW307" s="473"/>
      <c r="KTX307" s="474"/>
      <c r="KTY307" s="474"/>
      <c r="KTZ307" s="474"/>
      <c r="KUA307" s="474"/>
      <c r="KUB307" s="474"/>
      <c r="KUC307" s="472"/>
      <c r="KUD307" s="473"/>
      <c r="KUE307" s="473"/>
      <c r="KUF307" s="474"/>
      <c r="KUG307" s="474"/>
      <c r="KUH307" s="474"/>
      <c r="KUI307" s="474"/>
      <c r="KUJ307" s="474"/>
      <c r="KUK307" s="472"/>
      <c r="KUL307" s="473"/>
      <c r="KUM307" s="473"/>
      <c r="KUN307" s="474"/>
      <c r="KUO307" s="474"/>
      <c r="KUP307" s="474"/>
      <c r="KUQ307" s="474"/>
      <c r="KUR307" s="474"/>
      <c r="KUS307" s="472"/>
      <c r="KUT307" s="473"/>
      <c r="KUU307" s="473"/>
      <c r="KUV307" s="474"/>
      <c r="KUW307" s="474"/>
      <c r="KUX307" s="474"/>
      <c r="KUY307" s="474"/>
      <c r="KUZ307" s="474"/>
      <c r="KVA307" s="472"/>
      <c r="KVB307" s="473"/>
      <c r="KVC307" s="473"/>
      <c r="KVD307" s="474"/>
      <c r="KVE307" s="474"/>
      <c r="KVF307" s="474"/>
      <c r="KVG307" s="474"/>
      <c r="KVH307" s="474"/>
      <c r="KVI307" s="472"/>
      <c r="KVJ307" s="473"/>
      <c r="KVK307" s="473"/>
      <c r="KVL307" s="474"/>
      <c r="KVM307" s="474"/>
      <c r="KVN307" s="474"/>
      <c r="KVO307" s="474"/>
      <c r="KVP307" s="474"/>
      <c r="KVQ307" s="472"/>
      <c r="KVR307" s="473"/>
      <c r="KVS307" s="473"/>
      <c r="KVT307" s="474"/>
      <c r="KVU307" s="474"/>
      <c r="KVV307" s="474"/>
      <c r="KVW307" s="474"/>
      <c r="KVX307" s="474"/>
      <c r="KVY307" s="472"/>
      <c r="KVZ307" s="473"/>
      <c r="KWA307" s="473"/>
      <c r="KWB307" s="474"/>
      <c r="KWC307" s="474"/>
      <c r="KWD307" s="474"/>
      <c r="KWE307" s="474"/>
      <c r="KWF307" s="474"/>
      <c r="KWG307" s="472"/>
      <c r="KWH307" s="473"/>
      <c r="KWI307" s="473"/>
      <c r="KWJ307" s="474"/>
      <c r="KWK307" s="474"/>
      <c r="KWL307" s="474"/>
      <c r="KWM307" s="474"/>
      <c r="KWN307" s="474"/>
      <c r="KWO307" s="472"/>
      <c r="KWP307" s="473"/>
      <c r="KWQ307" s="473"/>
      <c r="KWR307" s="474"/>
      <c r="KWS307" s="474"/>
      <c r="KWT307" s="474"/>
      <c r="KWU307" s="474"/>
      <c r="KWV307" s="474"/>
      <c r="KWW307" s="472"/>
      <c r="KWX307" s="473"/>
      <c r="KWY307" s="473"/>
      <c r="KWZ307" s="474"/>
      <c r="KXA307" s="474"/>
      <c r="KXB307" s="474"/>
      <c r="KXC307" s="474"/>
      <c r="KXD307" s="474"/>
      <c r="KXE307" s="472"/>
      <c r="KXF307" s="473"/>
      <c r="KXG307" s="473"/>
      <c r="KXH307" s="474"/>
      <c r="KXI307" s="474"/>
      <c r="KXJ307" s="474"/>
      <c r="KXK307" s="474"/>
      <c r="KXL307" s="474"/>
      <c r="KXM307" s="472"/>
      <c r="KXN307" s="473"/>
      <c r="KXO307" s="473"/>
      <c r="KXP307" s="474"/>
      <c r="KXQ307" s="474"/>
      <c r="KXR307" s="474"/>
      <c r="KXS307" s="474"/>
      <c r="KXT307" s="474"/>
      <c r="KXU307" s="472"/>
      <c r="KXV307" s="473"/>
      <c r="KXW307" s="473"/>
      <c r="KXX307" s="474"/>
      <c r="KXY307" s="474"/>
      <c r="KXZ307" s="474"/>
      <c r="KYA307" s="474"/>
      <c r="KYB307" s="474"/>
      <c r="KYC307" s="472"/>
      <c r="KYD307" s="473"/>
      <c r="KYE307" s="473"/>
      <c r="KYF307" s="474"/>
      <c r="KYG307" s="474"/>
      <c r="KYH307" s="474"/>
      <c r="KYI307" s="474"/>
      <c r="KYJ307" s="474"/>
      <c r="KYK307" s="472"/>
      <c r="KYL307" s="473"/>
      <c r="KYM307" s="473"/>
      <c r="KYN307" s="474"/>
      <c r="KYO307" s="474"/>
      <c r="KYP307" s="474"/>
      <c r="KYQ307" s="474"/>
      <c r="KYR307" s="474"/>
      <c r="KYS307" s="472"/>
      <c r="KYT307" s="473"/>
      <c r="KYU307" s="473"/>
      <c r="KYV307" s="474"/>
      <c r="KYW307" s="474"/>
      <c r="KYX307" s="474"/>
      <c r="KYY307" s="474"/>
      <c r="KYZ307" s="474"/>
      <c r="KZA307" s="472"/>
      <c r="KZB307" s="473"/>
      <c r="KZC307" s="473"/>
      <c r="KZD307" s="474"/>
      <c r="KZE307" s="474"/>
      <c r="KZF307" s="474"/>
      <c r="KZG307" s="474"/>
      <c r="KZH307" s="474"/>
      <c r="KZI307" s="472"/>
      <c r="KZJ307" s="473"/>
      <c r="KZK307" s="473"/>
      <c r="KZL307" s="474"/>
      <c r="KZM307" s="474"/>
      <c r="KZN307" s="474"/>
      <c r="KZO307" s="474"/>
      <c r="KZP307" s="474"/>
      <c r="KZQ307" s="472"/>
      <c r="KZR307" s="473"/>
      <c r="KZS307" s="473"/>
      <c r="KZT307" s="474"/>
      <c r="KZU307" s="474"/>
      <c r="KZV307" s="474"/>
      <c r="KZW307" s="474"/>
      <c r="KZX307" s="474"/>
      <c r="KZY307" s="472"/>
      <c r="KZZ307" s="473"/>
      <c r="LAA307" s="473"/>
      <c r="LAB307" s="474"/>
      <c r="LAC307" s="474"/>
      <c r="LAD307" s="474"/>
      <c r="LAE307" s="474"/>
      <c r="LAF307" s="474"/>
      <c r="LAG307" s="472"/>
      <c r="LAH307" s="473"/>
      <c r="LAI307" s="473"/>
      <c r="LAJ307" s="474"/>
      <c r="LAK307" s="474"/>
      <c r="LAL307" s="474"/>
      <c r="LAM307" s="474"/>
      <c r="LAN307" s="474"/>
      <c r="LAO307" s="472"/>
      <c r="LAP307" s="473"/>
      <c r="LAQ307" s="473"/>
      <c r="LAR307" s="474"/>
      <c r="LAS307" s="474"/>
      <c r="LAT307" s="474"/>
      <c r="LAU307" s="474"/>
      <c r="LAV307" s="474"/>
      <c r="LAW307" s="472"/>
      <c r="LAX307" s="473"/>
      <c r="LAY307" s="473"/>
      <c r="LAZ307" s="474"/>
      <c r="LBA307" s="474"/>
      <c r="LBB307" s="474"/>
      <c r="LBC307" s="474"/>
      <c r="LBD307" s="474"/>
      <c r="LBE307" s="472"/>
      <c r="LBF307" s="473"/>
      <c r="LBG307" s="473"/>
      <c r="LBH307" s="474"/>
      <c r="LBI307" s="474"/>
      <c r="LBJ307" s="474"/>
      <c r="LBK307" s="474"/>
      <c r="LBL307" s="474"/>
      <c r="LBM307" s="472"/>
      <c r="LBN307" s="473"/>
      <c r="LBO307" s="473"/>
      <c r="LBP307" s="474"/>
      <c r="LBQ307" s="474"/>
      <c r="LBR307" s="474"/>
      <c r="LBS307" s="474"/>
      <c r="LBT307" s="474"/>
      <c r="LBU307" s="472"/>
      <c r="LBV307" s="473"/>
      <c r="LBW307" s="473"/>
      <c r="LBX307" s="474"/>
      <c r="LBY307" s="474"/>
      <c r="LBZ307" s="474"/>
      <c r="LCA307" s="474"/>
      <c r="LCB307" s="474"/>
      <c r="LCC307" s="472"/>
      <c r="LCD307" s="473"/>
      <c r="LCE307" s="473"/>
      <c r="LCF307" s="474"/>
      <c r="LCG307" s="474"/>
      <c r="LCH307" s="474"/>
      <c r="LCI307" s="474"/>
      <c r="LCJ307" s="474"/>
      <c r="LCK307" s="472"/>
      <c r="LCL307" s="473"/>
      <c r="LCM307" s="473"/>
      <c r="LCN307" s="474"/>
      <c r="LCO307" s="474"/>
      <c r="LCP307" s="474"/>
      <c r="LCQ307" s="474"/>
      <c r="LCR307" s="474"/>
      <c r="LCS307" s="472"/>
      <c r="LCT307" s="473"/>
      <c r="LCU307" s="473"/>
      <c r="LCV307" s="474"/>
      <c r="LCW307" s="474"/>
      <c r="LCX307" s="474"/>
      <c r="LCY307" s="474"/>
      <c r="LCZ307" s="474"/>
      <c r="LDA307" s="472"/>
      <c r="LDB307" s="473"/>
      <c r="LDC307" s="473"/>
      <c r="LDD307" s="474"/>
      <c r="LDE307" s="474"/>
      <c r="LDF307" s="474"/>
      <c r="LDG307" s="474"/>
      <c r="LDH307" s="474"/>
      <c r="LDI307" s="472"/>
      <c r="LDJ307" s="473"/>
      <c r="LDK307" s="473"/>
      <c r="LDL307" s="474"/>
      <c r="LDM307" s="474"/>
      <c r="LDN307" s="474"/>
      <c r="LDO307" s="474"/>
      <c r="LDP307" s="474"/>
      <c r="LDQ307" s="472"/>
      <c r="LDR307" s="473"/>
      <c r="LDS307" s="473"/>
      <c r="LDT307" s="474"/>
      <c r="LDU307" s="474"/>
      <c r="LDV307" s="474"/>
      <c r="LDW307" s="474"/>
      <c r="LDX307" s="474"/>
      <c r="LDY307" s="472"/>
      <c r="LDZ307" s="473"/>
      <c r="LEA307" s="473"/>
      <c r="LEB307" s="474"/>
      <c r="LEC307" s="474"/>
      <c r="LED307" s="474"/>
      <c r="LEE307" s="474"/>
      <c r="LEF307" s="474"/>
      <c r="LEG307" s="472"/>
      <c r="LEH307" s="473"/>
      <c r="LEI307" s="473"/>
      <c r="LEJ307" s="474"/>
      <c r="LEK307" s="474"/>
      <c r="LEL307" s="474"/>
      <c r="LEM307" s="474"/>
      <c r="LEN307" s="474"/>
      <c r="LEO307" s="472"/>
      <c r="LEP307" s="473"/>
      <c r="LEQ307" s="473"/>
      <c r="LER307" s="474"/>
      <c r="LES307" s="474"/>
      <c r="LET307" s="474"/>
      <c r="LEU307" s="474"/>
      <c r="LEV307" s="474"/>
      <c r="LEW307" s="472"/>
      <c r="LEX307" s="473"/>
      <c r="LEY307" s="473"/>
      <c r="LEZ307" s="474"/>
      <c r="LFA307" s="474"/>
      <c r="LFB307" s="474"/>
      <c r="LFC307" s="474"/>
      <c r="LFD307" s="474"/>
      <c r="LFE307" s="472"/>
      <c r="LFF307" s="473"/>
      <c r="LFG307" s="473"/>
      <c r="LFH307" s="474"/>
      <c r="LFI307" s="474"/>
      <c r="LFJ307" s="474"/>
      <c r="LFK307" s="474"/>
      <c r="LFL307" s="474"/>
      <c r="LFM307" s="472"/>
      <c r="LFN307" s="473"/>
      <c r="LFO307" s="473"/>
      <c r="LFP307" s="474"/>
      <c r="LFQ307" s="474"/>
      <c r="LFR307" s="474"/>
      <c r="LFS307" s="474"/>
      <c r="LFT307" s="474"/>
      <c r="LFU307" s="472"/>
      <c r="LFV307" s="473"/>
      <c r="LFW307" s="473"/>
      <c r="LFX307" s="474"/>
      <c r="LFY307" s="474"/>
      <c r="LFZ307" s="474"/>
      <c r="LGA307" s="474"/>
      <c r="LGB307" s="474"/>
      <c r="LGC307" s="472"/>
      <c r="LGD307" s="473"/>
      <c r="LGE307" s="473"/>
      <c r="LGF307" s="474"/>
      <c r="LGG307" s="474"/>
      <c r="LGH307" s="474"/>
      <c r="LGI307" s="474"/>
      <c r="LGJ307" s="474"/>
      <c r="LGK307" s="472"/>
      <c r="LGL307" s="473"/>
      <c r="LGM307" s="473"/>
      <c r="LGN307" s="474"/>
      <c r="LGO307" s="474"/>
      <c r="LGP307" s="474"/>
      <c r="LGQ307" s="474"/>
      <c r="LGR307" s="474"/>
      <c r="LGS307" s="472"/>
      <c r="LGT307" s="473"/>
      <c r="LGU307" s="473"/>
      <c r="LGV307" s="474"/>
      <c r="LGW307" s="474"/>
      <c r="LGX307" s="474"/>
      <c r="LGY307" s="474"/>
      <c r="LGZ307" s="474"/>
      <c r="LHA307" s="472"/>
      <c r="LHB307" s="473"/>
      <c r="LHC307" s="473"/>
      <c r="LHD307" s="474"/>
      <c r="LHE307" s="474"/>
      <c r="LHF307" s="474"/>
      <c r="LHG307" s="474"/>
      <c r="LHH307" s="474"/>
      <c r="LHI307" s="472"/>
      <c r="LHJ307" s="473"/>
      <c r="LHK307" s="473"/>
      <c r="LHL307" s="474"/>
      <c r="LHM307" s="474"/>
      <c r="LHN307" s="474"/>
      <c r="LHO307" s="474"/>
      <c r="LHP307" s="474"/>
      <c r="LHQ307" s="472"/>
      <c r="LHR307" s="473"/>
      <c r="LHS307" s="473"/>
      <c r="LHT307" s="474"/>
      <c r="LHU307" s="474"/>
      <c r="LHV307" s="474"/>
      <c r="LHW307" s="474"/>
      <c r="LHX307" s="474"/>
      <c r="LHY307" s="472"/>
      <c r="LHZ307" s="473"/>
      <c r="LIA307" s="473"/>
      <c r="LIB307" s="474"/>
      <c r="LIC307" s="474"/>
      <c r="LID307" s="474"/>
      <c r="LIE307" s="474"/>
      <c r="LIF307" s="474"/>
      <c r="LIG307" s="472"/>
      <c r="LIH307" s="473"/>
      <c r="LII307" s="473"/>
      <c r="LIJ307" s="474"/>
      <c r="LIK307" s="474"/>
      <c r="LIL307" s="474"/>
      <c r="LIM307" s="474"/>
      <c r="LIN307" s="474"/>
      <c r="LIO307" s="472"/>
      <c r="LIP307" s="473"/>
      <c r="LIQ307" s="473"/>
      <c r="LIR307" s="474"/>
      <c r="LIS307" s="474"/>
      <c r="LIT307" s="474"/>
      <c r="LIU307" s="474"/>
      <c r="LIV307" s="474"/>
      <c r="LIW307" s="472"/>
      <c r="LIX307" s="473"/>
      <c r="LIY307" s="473"/>
      <c r="LIZ307" s="474"/>
      <c r="LJA307" s="474"/>
      <c r="LJB307" s="474"/>
      <c r="LJC307" s="474"/>
      <c r="LJD307" s="474"/>
      <c r="LJE307" s="472"/>
      <c r="LJF307" s="473"/>
      <c r="LJG307" s="473"/>
      <c r="LJH307" s="474"/>
      <c r="LJI307" s="474"/>
      <c r="LJJ307" s="474"/>
      <c r="LJK307" s="474"/>
      <c r="LJL307" s="474"/>
      <c r="LJM307" s="472"/>
      <c r="LJN307" s="473"/>
      <c r="LJO307" s="473"/>
      <c r="LJP307" s="474"/>
      <c r="LJQ307" s="474"/>
      <c r="LJR307" s="474"/>
      <c r="LJS307" s="474"/>
      <c r="LJT307" s="474"/>
      <c r="LJU307" s="472"/>
      <c r="LJV307" s="473"/>
      <c r="LJW307" s="473"/>
      <c r="LJX307" s="474"/>
      <c r="LJY307" s="474"/>
      <c r="LJZ307" s="474"/>
      <c r="LKA307" s="474"/>
      <c r="LKB307" s="474"/>
      <c r="LKC307" s="472"/>
      <c r="LKD307" s="473"/>
      <c r="LKE307" s="473"/>
      <c r="LKF307" s="474"/>
      <c r="LKG307" s="474"/>
      <c r="LKH307" s="474"/>
      <c r="LKI307" s="474"/>
      <c r="LKJ307" s="474"/>
      <c r="LKK307" s="472"/>
      <c r="LKL307" s="473"/>
      <c r="LKM307" s="473"/>
      <c r="LKN307" s="474"/>
      <c r="LKO307" s="474"/>
      <c r="LKP307" s="474"/>
      <c r="LKQ307" s="474"/>
      <c r="LKR307" s="474"/>
      <c r="LKS307" s="472"/>
      <c r="LKT307" s="473"/>
      <c r="LKU307" s="473"/>
      <c r="LKV307" s="474"/>
      <c r="LKW307" s="474"/>
      <c r="LKX307" s="474"/>
      <c r="LKY307" s="474"/>
      <c r="LKZ307" s="474"/>
      <c r="LLA307" s="472"/>
      <c r="LLB307" s="473"/>
      <c r="LLC307" s="473"/>
      <c r="LLD307" s="474"/>
      <c r="LLE307" s="474"/>
      <c r="LLF307" s="474"/>
      <c r="LLG307" s="474"/>
      <c r="LLH307" s="474"/>
      <c r="LLI307" s="472"/>
      <c r="LLJ307" s="473"/>
      <c r="LLK307" s="473"/>
      <c r="LLL307" s="474"/>
      <c r="LLM307" s="474"/>
      <c r="LLN307" s="474"/>
      <c r="LLO307" s="474"/>
      <c r="LLP307" s="474"/>
      <c r="LLQ307" s="472"/>
      <c r="LLR307" s="473"/>
      <c r="LLS307" s="473"/>
      <c r="LLT307" s="474"/>
      <c r="LLU307" s="474"/>
      <c r="LLV307" s="474"/>
      <c r="LLW307" s="474"/>
      <c r="LLX307" s="474"/>
      <c r="LLY307" s="472"/>
      <c r="LLZ307" s="473"/>
      <c r="LMA307" s="473"/>
      <c r="LMB307" s="474"/>
      <c r="LMC307" s="474"/>
      <c r="LMD307" s="474"/>
      <c r="LME307" s="474"/>
      <c r="LMF307" s="474"/>
      <c r="LMG307" s="472"/>
      <c r="LMH307" s="473"/>
      <c r="LMI307" s="473"/>
      <c r="LMJ307" s="474"/>
      <c r="LMK307" s="474"/>
      <c r="LML307" s="474"/>
      <c r="LMM307" s="474"/>
      <c r="LMN307" s="474"/>
      <c r="LMO307" s="472"/>
      <c r="LMP307" s="473"/>
      <c r="LMQ307" s="473"/>
      <c r="LMR307" s="474"/>
      <c r="LMS307" s="474"/>
      <c r="LMT307" s="474"/>
      <c r="LMU307" s="474"/>
      <c r="LMV307" s="474"/>
      <c r="LMW307" s="472"/>
      <c r="LMX307" s="473"/>
      <c r="LMY307" s="473"/>
      <c r="LMZ307" s="474"/>
      <c r="LNA307" s="474"/>
      <c r="LNB307" s="474"/>
      <c r="LNC307" s="474"/>
      <c r="LND307" s="474"/>
      <c r="LNE307" s="472"/>
      <c r="LNF307" s="473"/>
      <c r="LNG307" s="473"/>
      <c r="LNH307" s="474"/>
      <c r="LNI307" s="474"/>
      <c r="LNJ307" s="474"/>
      <c r="LNK307" s="474"/>
      <c r="LNL307" s="474"/>
      <c r="LNM307" s="472"/>
      <c r="LNN307" s="473"/>
      <c r="LNO307" s="473"/>
      <c r="LNP307" s="474"/>
      <c r="LNQ307" s="474"/>
      <c r="LNR307" s="474"/>
      <c r="LNS307" s="474"/>
      <c r="LNT307" s="474"/>
      <c r="LNU307" s="472"/>
      <c r="LNV307" s="473"/>
      <c r="LNW307" s="473"/>
      <c r="LNX307" s="474"/>
      <c r="LNY307" s="474"/>
      <c r="LNZ307" s="474"/>
      <c r="LOA307" s="474"/>
      <c r="LOB307" s="474"/>
      <c r="LOC307" s="472"/>
      <c r="LOD307" s="473"/>
      <c r="LOE307" s="473"/>
      <c r="LOF307" s="474"/>
      <c r="LOG307" s="474"/>
      <c r="LOH307" s="474"/>
      <c r="LOI307" s="474"/>
      <c r="LOJ307" s="474"/>
      <c r="LOK307" s="472"/>
      <c r="LOL307" s="473"/>
      <c r="LOM307" s="473"/>
      <c r="LON307" s="474"/>
      <c r="LOO307" s="474"/>
      <c r="LOP307" s="474"/>
      <c r="LOQ307" s="474"/>
      <c r="LOR307" s="474"/>
      <c r="LOS307" s="472"/>
      <c r="LOT307" s="473"/>
      <c r="LOU307" s="473"/>
      <c r="LOV307" s="474"/>
      <c r="LOW307" s="474"/>
      <c r="LOX307" s="474"/>
      <c r="LOY307" s="474"/>
      <c r="LOZ307" s="474"/>
      <c r="LPA307" s="472"/>
      <c r="LPB307" s="473"/>
      <c r="LPC307" s="473"/>
      <c r="LPD307" s="474"/>
      <c r="LPE307" s="474"/>
      <c r="LPF307" s="474"/>
      <c r="LPG307" s="474"/>
      <c r="LPH307" s="474"/>
      <c r="LPI307" s="472"/>
      <c r="LPJ307" s="473"/>
      <c r="LPK307" s="473"/>
      <c r="LPL307" s="474"/>
      <c r="LPM307" s="474"/>
      <c r="LPN307" s="474"/>
      <c r="LPO307" s="474"/>
      <c r="LPP307" s="474"/>
      <c r="LPQ307" s="472"/>
      <c r="LPR307" s="473"/>
      <c r="LPS307" s="473"/>
      <c r="LPT307" s="474"/>
      <c r="LPU307" s="474"/>
      <c r="LPV307" s="474"/>
      <c r="LPW307" s="474"/>
      <c r="LPX307" s="474"/>
      <c r="LPY307" s="472"/>
      <c r="LPZ307" s="473"/>
      <c r="LQA307" s="473"/>
      <c r="LQB307" s="474"/>
      <c r="LQC307" s="474"/>
      <c r="LQD307" s="474"/>
      <c r="LQE307" s="474"/>
      <c r="LQF307" s="474"/>
      <c r="LQG307" s="472"/>
      <c r="LQH307" s="473"/>
      <c r="LQI307" s="473"/>
      <c r="LQJ307" s="474"/>
      <c r="LQK307" s="474"/>
      <c r="LQL307" s="474"/>
      <c r="LQM307" s="474"/>
      <c r="LQN307" s="474"/>
      <c r="LQO307" s="472"/>
      <c r="LQP307" s="473"/>
      <c r="LQQ307" s="473"/>
      <c r="LQR307" s="474"/>
      <c r="LQS307" s="474"/>
      <c r="LQT307" s="474"/>
      <c r="LQU307" s="474"/>
      <c r="LQV307" s="474"/>
      <c r="LQW307" s="472"/>
      <c r="LQX307" s="473"/>
      <c r="LQY307" s="473"/>
      <c r="LQZ307" s="474"/>
      <c r="LRA307" s="474"/>
      <c r="LRB307" s="474"/>
      <c r="LRC307" s="474"/>
      <c r="LRD307" s="474"/>
      <c r="LRE307" s="472"/>
      <c r="LRF307" s="473"/>
      <c r="LRG307" s="473"/>
      <c r="LRH307" s="474"/>
      <c r="LRI307" s="474"/>
      <c r="LRJ307" s="474"/>
      <c r="LRK307" s="474"/>
      <c r="LRL307" s="474"/>
      <c r="LRM307" s="472"/>
      <c r="LRN307" s="473"/>
      <c r="LRO307" s="473"/>
      <c r="LRP307" s="474"/>
      <c r="LRQ307" s="474"/>
      <c r="LRR307" s="474"/>
      <c r="LRS307" s="474"/>
      <c r="LRT307" s="474"/>
      <c r="LRU307" s="472"/>
      <c r="LRV307" s="473"/>
      <c r="LRW307" s="473"/>
      <c r="LRX307" s="474"/>
      <c r="LRY307" s="474"/>
      <c r="LRZ307" s="474"/>
      <c r="LSA307" s="474"/>
      <c r="LSB307" s="474"/>
      <c r="LSC307" s="472"/>
      <c r="LSD307" s="473"/>
      <c r="LSE307" s="473"/>
      <c r="LSF307" s="474"/>
      <c r="LSG307" s="474"/>
      <c r="LSH307" s="474"/>
      <c r="LSI307" s="474"/>
      <c r="LSJ307" s="474"/>
      <c r="LSK307" s="472"/>
      <c r="LSL307" s="473"/>
      <c r="LSM307" s="473"/>
      <c r="LSN307" s="474"/>
      <c r="LSO307" s="474"/>
      <c r="LSP307" s="474"/>
      <c r="LSQ307" s="474"/>
      <c r="LSR307" s="474"/>
      <c r="LSS307" s="472"/>
      <c r="LST307" s="473"/>
      <c r="LSU307" s="473"/>
      <c r="LSV307" s="474"/>
      <c r="LSW307" s="474"/>
      <c r="LSX307" s="474"/>
      <c r="LSY307" s="474"/>
      <c r="LSZ307" s="474"/>
      <c r="LTA307" s="472"/>
      <c r="LTB307" s="473"/>
      <c r="LTC307" s="473"/>
      <c r="LTD307" s="474"/>
      <c r="LTE307" s="474"/>
      <c r="LTF307" s="474"/>
      <c r="LTG307" s="474"/>
      <c r="LTH307" s="474"/>
      <c r="LTI307" s="472"/>
      <c r="LTJ307" s="473"/>
      <c r="LTK307" s="473"/>
      <c r="LTL307" s="474"/>
      <c r="LTM307" s="474"/>
      <c r="LTN307" s="474"/>
      <c r="LTO307" s="474"/>
      <c r="LTP307" s="474"/>
      <c r="LTQ307" s="472"/>
      <c r="LTR307" s="473"/>
      <c r="LTS307" s="473"/>
      <c r="LTT307" s="474"/>
      <c r="LTU307" s="474"/>
      <c r="LTV307" s="474"/>
      <c r="LTW307" s="474"/>
      <c r="LTX307" s="474"/>
      <c r="LTY307" s="472"/>
      <c r="LTZ307" s="473"/>
      <c r="LUA307" s="473"/>
      <c r="LUB307" s="474"/>
      <c r="LUC307" s="474"/>
      <c r="LUD307" s="474"/>
      <c r="LUE307" s="474"/>
      <c r="LUF307" s="474"/>
      <c r="LUG307" s="472"/>
      <c r="LUH307" s="473"/>
      <c r="LUI307" s="473"/>
      <c r="LUJ307" s="474"/>
      <c r="LUK307" s="474"/>
      <c r="LUL307" s="474"/>
      <c r="LUM307" s="474"/>
      <c r="LUN307" s="474"/>
      <c r="LUO307" s="472"/>
      <c r="LUP307" s="473"/>
      <c r="LUQ307" s="473"/>
      <c r="LUR307" s="474"/>
      <c r="LUS307" s="474"/>
      <c r="LUT307" s="474"/>
      <c r="LUU307" s="474"/>
      <c r="LUV307" s="474"/>
      <c r="LUW307" s="472"/>
      <c r="LUX307" s="473"/>
      <c r="LUY307" s="473"/>
      <c r="LUZ307" s="474"/>
      <c r="LVA307" s="474"/>
      <c r="LVB307" s="474"/>
      <c r="LVC307" s="474"/>
      <c r="LVD307" s="474"/>
      <c r="LVE307" s="472"/>
      <c r="LVF307" s="473"/>
      <c r="LVG307" s="473"/>
      <c r="LVH307" s="474"/>
      <c r="LVI307" s="474"/>
      <c r="LVJ307" s="474"/>
      <c r="LVK307" s="474"/>
      <c r="LVL307" s="474"/>
      <c r="LVM307" s="472"/>
      <c r="LVN307" s="473"/>
      <c r="LVO307" s="473"/>
      <c r="LVP307" s="474"/>
      <c r="LVQ307" s="474"/>
      <c r="LVR307" s="474"/>
      <c r="LVS307" s="474"/>
      <c r="LVT307" s="474"/>
      <c r="LVU307" s="472"/>
      <c r="LVV307" s="473"/>
      <c r="LVW307" s="473"/>
      <c r="LVX307" s="474"/>
      <c r="LVY307" s="474"/>
      <c r="LVZ307" s="474"/>
      <c r="LWA307" s="474"/>
      <c r="LWB307" s="474"/>
      <c r="LWC307" s="472"/>
      <c r="LWD307" s="473"/>
      <c r="LWE307" s="473"/>
      <c r="LWF307" s="474"/>
      <c r="LWG307" s="474"/>
      <c r="LWH307" s="474"/>
      <c r="LWI307" s="474"/>
      <c r="LWJ307" s="474"/>
      <c r="LWK307" s="472"/>
      <c r="LWL307" s="473"/>
      <c r="LWM307" s="473"/>
      <c r="LWN307" s="474"/>
      <c r="LWO307" s="474"/>
      <c r="LWP307" s="474"/>
      <c r="LWQ307" s="474"/>
      <c r="LWR307" s="474"/>
      <c r="LWS307" s="472"/>
      <c r="LWT307" s="473"/>
      <c r="LWU307" s="473"/>
      <c r="LWV307" s="474"/>
      <c r="LWW307" s="474"/>
      <c r="LWX307" s="474"/>
      <c r="LWY307" s="474"/>
      <c r="LWZ307" s="474"/>
      <c r="LXA307" s="472"/>
      <c r="LXB307" s="473"/>
      <c r="LXC307" s="473"/>
      <c r="LXD307" s="474"/>
      <c r="LXE307" s="474"/>
      <c r="LXF307" s="474"/>
      <c r="LXG307" s="474"/>
      <c r="LXH307" s="474"/>
      <c r="LXI307" s="472"/>
      <c r="LXJ307" s="473"/>
      <c r="LXK307" s="473"/>
      <c r="LXL307" s="474"/>
      <c r="LXM307" s="474"/>
      <c r="LXN307" s="474"/>
      <c r="LXO307" s="474"/>
      <c r="LXP307" s="474"/>
      <c r="LXQ307" s="472"/>
      <c r="LXR307" s="473"/>
      <c r="LXS307" s="473"/>
      <c r="LXT307" s="474"/>
      <c r="LXU307" s="474"/>
      <c r="LXV307" s="474"/>
      <c r="LXW307" s="474"/>
      <c r="LXX307" s="474"/>
      <c r="LXY307" s="472"/>
      <c r="LXZ307" s="473"/>
      <c r="LYA307" s="473"/>
      <c r="LYB307" s="474"/>
      <c r="LYC307" s="474"/>
      <c r="LYD307" s="474"/>
      <c r="LYE307" s="474"/>
      <c r="LYF307" s="474"/>
      <c r="LYG307" s="472"/>
      <c r="LYH307" s="473"/>
      <c r="LYI307" s="473"/>
      <c r="LYJ307" s="474"/>
      <c r="LYK307" s="474"/>
      <c r="LYL307" s="474"/>
      <c r="LYM307" s="474"/>
      <c r="LYN307" s="474"/>
      <c r="LYO307" s="472"/>
      <c r="LYP307" s="473"/>
      <c r="LYQ307" s="473"/>
      <c r="LYR307" s="474"/>
      <c r="LYS307" s="474"/>
      <c r="LYT307" s="474"/>
      <c r="LYU307" s="474"/>
      <c r="LYV307" s="474"/>
      <c r="LYW307" s="472"/>
      <c r="LYX307" s="473"/>
      <c r="LYY307" s="473"/>
      <c r="LYZ307" s="474"/>
      <c r="LZA307" s="474"/>
      <c r="LZB307" s="474"/>
      <c r="LZC307" s="474"/>
      <c r="LZD307" s="474"/>
      <c r="LZE307" s="472"/>
      <c r="LZF307" s="473"/>
      <c r="LZG307" s="473"/>
      <c r="LZH307" s="474"/>
      <c r="LZI307" s="474"/>
      <c r="LZJ307" s="474"/>
      <c r="LZK307" s="474"/>
      <c r="LZL307" s="474"/>
      <c r="LZM307" s="472"/>
      <c r="LZN307" s="473"/>
      <c r="LZO307" s="473"/>
      <c r="LZP307" s="474"/>
      <c r="LZQ307" s="474"/>
      <c r="LZR307" s="474"/>
      <c r="LZS307" s="474"/>
      <c r="LZT307" s="474"/>
      <c r="LZU307" s="472"/>
      <c r="LZV307" s="473"/>
      <c r="LZW307" s="473"/>
      <c r="LZX307" s="474"/>
      <c r="LZY307" s="474"/>
      <c r="LZZ307" s="474"/>
      <c r="MAA307" s="474"/>
      <c r="MAB307" s="474"/>
      <c r="MAC307" s="472"/>
      <c r="MAD307" s="473"/>
      <c r="MAE307" s="473"/>
      <c r="MAF307" s="474"/>
      <c r="MAG307" s="474"/>
      <c r="MAH307" s="474"/>
      <c r="MAI307" s="474"/>
      <c r="MAJ307" s="474"/>
      <c r="MAK307" s="472"/>
      <c r="MAL307" s="473"/>
      <c r="MAM307" s="473"/>
      <c r="MAN307" s="474"/>
      <c r="MAO307" s="474"/>
      <c r="MAP307" s="474"/>
      <c r="MAQ307" s="474"/>
      <c r="MAR307" s="474"/>
      <c r="MAS307" s="472"/>
      <c r="MAT307" s="473"/>
      <c r="MAU307" s="473"/>
      <c r="MAV307" s="474"/>
      <c r="MAW307" s="474"/>
      <c r="MAX307" s="474"/>
      <c r="MAY307" s="474"/>
      <c r="MAZ307" s="474"/>
      <c r="MBA307" s="472"/>
      <c r="MBB307" s="473"/>
      <c r="MBC307" s="473"/>
      <c r="MBD307" s="474"/>
      <c r="MBE307" s="474"/>
      <c r="MBF307" s="474"/>
      <c r="MBG307" s="474"/>
      <c r="MBH307" s="474"/>
      <c r="MBI307" s="472"/>
      <c r="MBJ307" s="473"/>
      <c r="MBK307" s="473"/>
      <c r="MBL307" s="474"/>
      <c r="MBM307" s="474"/>
      <c r="MBN307" s="474"/>
      <c r="MBO307" s="474"/>
      <c r="MBP307" s="474"/>
      <c r="MBQ307" s="472"/>
      <c r="MBR307" s="473"/>
      <c r="MBS307" s="473"/>
      <c r="MBT307" s="474"/>
      <c r="MBU307" s="474"/>
      <c r="MBV307" s="474"/>
      <c r="MBW307" s="474"/>
      <c r="MBX307" s="474"/>
      <c r="MBY307" s="472"/>
      <c r="MBZ307" s="473"/>
      <c r="MCA307" s="473"/>
      <c r="MCB307" s="474"/>
      <c r="MCC307" s="474"/>
      <c r="MCD307" s="474"/>
      <c r="MCE307" s="474"/>
      <c r="MCF307" s="474"/>
      <c r="MCG307" s="472"/>
      <c r="MCH307" s="473"/>
      <c r="MCI307" s="473"/>
      <c r="MCJ307" s="474"/>
      <c r="MCK307" s="474"/>
      <c r="MCL307" s="474"/>
      <c r="MCM307" s="474"/>
      <c r="MCN307" s="474"/>
      <c r="MCO307" s="472"/>
      <c r="MCP307" s="473"/>
      <c r="MCQ307" s="473"/>
      <c r="MCR307" s="474"/>
      <c r="MCS307" s="474"/>
      <c r="MCT307" s="474"/>
      <c r="MCU307" s="474"/>
      <c r="MCV307" s="474"/>
      <c r="MCW307" s="472"/>
      <c r="MCX307" s="473"/>
      <c r="MCY307" s="473"/>
      <c r="MCZ307" s="474"/>
      <c r="MDA307" s="474"/>
      <c r="MDB307" s="474"/>
      <c r="MDC307" s="474"/>
      <c r="MDD307" s="474"/>
      <c r="MDE307" s="472"/>
      <c r="MDF307" s="473"/>
      <c r="MDG307" s="473"/>
      <c r="MDH307" s="474"/>
      <c r="MDI307" s="474"/>
      <c r="MDJ307" s="474"/>
      <c r="MDK307" s="474"/>
      <c r="MDL307" s="474"/>
      <c r="MDM307" s="472"/>
      <c r="MDN307" s="473"/>
      <c r="MDO307" s="473"/>
      <c r="MDP307" s="474"/>
      <c r="MDQ307" s="474"/>
      <c r="MDR307" s="474"/>
      <c r="MDS307" s="474"/>
      <c r="MDT307" s="474"/>
      <c r="MDU307" s="472"/>
      <c r="MDV307" s="473"/>
      <c r="MDW307" s="473"/>
      <c r="MDX307" s="474"/>
      <c r="MDY307" s="474"/>
      <c r="MDZ307" s="474"/>
      <c r="MEA307" s="474"/>
      <c r="MEB307" s="474"/>
      <c r="MEC307" s="472"/>
      <c r="MED307" s="473"/>
      <c r="MEE307" s="473"/>
      <c r="MEF307" s="474"/>
      <c r="MEG307" s="474"/>
      <c r="MEH307" s="474"/>
      <c r="MEI307" s="474"/>
      <c r="MEJ307" s="474"/>
      <c r="MEK307" s="472"/>
      <c r="MEL307" s="473"/>
      <c r="MEM307" s="473"/>
      <c r="MEN307" s="474"/>
      <c r="MEO307" s="474"/>
      <c r="MEP307" s="474"/>
      <c r="MEQ307" s="474"/>
      <c r="MER307" s="474"/>
      <c r="MES307" s="472"/>
      <c r="MET307" s="473"/>
      <c r="MEU307" s="473"/>
      <c r="MEV307" s="474"/>
      <c r="MEW307" s="474"/>
      <c r="MEX307" s="474"/>
      <c r="MEY307" s="474"/>
      <c r="MEZ307" s="474"/>
      <c r="MFA307" s="472"/>
      <c r="MFB307" s="473"/>
      <c r="MFC307" s="473"/>
      <c r="MFD307" s="474"/>
      <c r="MFE307" s="474"/>
      <c r="MFF307" s="474"/>
      <c r="MFG307" s="474"/>
      <c r="MFH307" s="474"/>
      <c r="MFI307" s="472"/>
      <c r="MFJ307" s="473"/>
      <c r="MFK307" s="473"/>
      <c r="MFL307" s="474"/>
      <c r="MFM307" s="474"/>
      <c r="MFN307" s="474"/>
      <c r="MFO307" s="474"/>
      <c r="MFP307" s="474"/>
      <c r="MFQ307" s="472"/>
      <c r="MFR307" s="473"/>
      <c r="MFS307" s="473"/>
      <c r="MFT307" s="474"/>
      <c r="MFU307" s="474"/>
      <c r="MFV307" s="474"/>
      <c r="MFW307" s="474"/>
      <c r="MFX307" s="474"/>
      <c r="MFY307" s="472"/>
      <c r="MFZ307" s="473"/>
      <c r="MGA307" s="473"/>
      <c r="MGB307" s="474"/>
      <c r="MGC307" s="474"/>
      <c r="MGD307" s="474"/>
      <c r="MGE307" s="474"/>
      <c r="MGF307" s="474"/>
      <c r="MGG307" s="472"/>
      <c r="MGH307" s="473"/>
      <c r="MGI307" s="473"/>
      <c r="MGJ307" s="474"/>
      <c r="MGK307" s="474"/>
      <c r="MGL307" s="474"/>
      <c r="MGM307" s="474"/>
      <c r="MGN307" s="474"/>
      <c r="MGO307" s="472"/>
      <c r="MGP307" s="473"/>
      <c r="MGQ307" s="473"/>
      <c r="MGR307" s="474"/>
      <c r="MGS307" s="474"/>
      <c r="MGT307" s="474"/>
      <c r="MGU307" s="474"/>
      <c r="MGV307" s="474"/>
      <c r="MGW307" s="472"/>
      <c r="MGX307" s="473"/>
      <c r="MGY307" s="473"/>
      <c r="MGZ307" s="474"/>
      <c r="MHA307" s="474"/>
      <c r="MHB307" s="474"/>
      <c r="MHC307" s="474"/>
      <c r="MHD307" s="474"/>
      <c r="MHE307" s="472"/>
      <c r="MHF307" s="473"/>
      <c r="MHG307" s="473"/>
      <c r="MHH307" s="474"/>
      <c r="MHI307" s="474"/>
      <c r="MHJ307" s="474"/>
      <c r="MHK307" s="474"/>
      <c r="MHL307" s="474"/>
      <c r="MHM307" s="472"/>
      <c r="MHN307" s="473"/>
      <c r="MHO307" s="473"/>
      <c r="MHP307" s="474"/>
      <c r="MHQ307" s="474"/>
      <c r="MHR307" s="474"/>
      <c r="MHS307" s="474"/>
      <c r="MHT307" s="474"/>
      <c r="MHU307" s="472"/>
      <c r="MHV307" s="473"/>
      <c r="MHW307" s="473"/>
      <c r="MHX307" s="474"/>
      <c r="MHY307" s="474"/>
      <c r="MHZ307" s="474"/>
      <c r="MIA307" s="474"/>
      <c r="MIB307" s="474"/>
      <c r="MIC307" s="472"/>
      <c r="MID307" s="473"/>
      <c r="MIE307" s="473"/>
      <c r="MIF307" s="474"/>
      <c r="MIG307" s="474"/>
      <c r="MIH307" s="474"/>
      <c r="MII307" s="474"/>
      <c r="MIJ307" s="474"/>
      <c r="MIK307" s="472"/>
      <c r="MIL307" s="473"/>
      <c r="MIM307" s="473"/>
      <c r="MIN307" s="474"/>
      <c r="MIO307" s="474"/>
      <c r="MIP307" s="474"/>
      <c r="MIQ307" s="474"/>
      <c r="MIR307" s="474"/>
      <c r="MIS307" s="472"/>
      <c r="MIT307" s="473"/>
      <c r="MIU307" s="473"/>
      <c r="MIV307" s="474"/>
      <c r="MIW307" s="474"/>
      <c r="MIX307" s="474"/>
      <c r="MIY307" s="474"/>
      <c r="MIZ307" s="474"/>
      <c r="MJA307" s="472"/>
      <c r="MJB307" s="473"/>
      <c r="MJC307" s="473"/>
      <c r="MJD307" s="474"/>
      <c r="MJE307" s="474"/>
      <c r="MJF307" s="474"/>
      <c r="MJG307" s="474"/>
      <c r="MJH307" s="474"/>
      <c r="MJI307" s="472"/>
      <c r="MJJ307" s="473"/>
      <c r="MJK307" s="473"/>
      <c r="MJL307" s="474"/>
      <c r="MJM307" s="474"/>
      <c r="MJN307" s="474"/>
      <c r="MJO307" s="474"/>
      <c r="MJP307" s="474"/>
      <c r="MJQ307" s="472"/>
      <c r="MJR307" s="473"/>
      <c r="MJS307" s="473"/>
      <c r="MJT307" s="474"/>
      <c r="MJU307" s="474"/>
      <c r="MJV307" s="474"/>
      <c r="MJW307" s="474"/>
      <c r="MJX307" s="474"/>
      <c r="MJY307" s="472"/>
      <c r="MJZ307" s="473"/>
      <c r="MKA307" s="473"/>
      <c r="MKB307" s="474"/>
      <c r="MKC307" s="474"/>
      <c r="MKD307" s="474"/>
      <c r="MKE307" s="474"/>
      <c r="MKF307" s="474"/>
      <c r="MKG307" s="472"/>
      <c r="MKH307" s="473"/>
      <c r="MKI307" s="473"/>
      <c r="MKJ307" s="474"/>
      <c r="MKK307" s="474"/>
      <c r="MKL307" s="474"/>
      <c r="MKM307" s="474"/>
      <c r="MKN307" s="474"/>
      <c r="MKO307" s="472"/>
      <c r="MKP307" s="473"/>
      <c r="MKQ307" s="473"/>
      <c r="MKR307" s="474"/>
      <c r="MKS307" s="474"/>
      <c r="MKT307" s="474"/>
      <c r="MKU307" s="474"/>
      <c r="MKV307" s="474"/>
      <c r="MKW307" s="472"/>
      <c r="MKX307" s="473"/>
      <c r="MKY307" s="473"/>
      <c r="MKZ307" s="474"/>
      <c r="MLA307" s="474"/>
      <c r="MLB307" s="474"/>
      <c r="MLC307" s="474"/>
      <c r="MLD307" s="474"/>
      <c r="MLE307" s="472"/>
      <c r="MLF307" s="473"/>
      <c r="MLG307" s="473"/>
      <c r="MLH307" s="474"/>
      <c r="MLI307" s="474"/>
      <c r="MLJ307" s="474"/>
      <c r="MLK307" s="474"/>
      <c r="MLL307" s="474"/>
      <c r="MLM307" s="472"/>
      <c r="MLN307" s="473"/>
      <c r="MLO307" s="473"/>
      <c r="MLP307" s="474"/>
      <c r="MLQ307" s="474"/>
      <c r="MLR307" s="474"/>
      <c r="MLS307" s="474"/>
      <c r="MLT307" s="474"/>
      <c r="MLU307" s="472"/>
      <c r="MLV307" s="473"/>
      <c r="MLW307" s="473"/>
      <c r="MLX307" s="474"/>
      <c r="MLY307" s="474"/>
      <c r="MLZ307" s="474"/>
      <c r="MMA307" s="474"/>
      <c r="MMB307" s="474"/>
      <c r="MMC307" s="472"/>
      <c r="MMD307" s="473"/>
      <c r="MME307" s="473"/>
      <c r="MMF307" s="474"/>
      <c r="MMG307" s="474"/>
      <c r="MMH307" s="474"/>
      <c r="MMI307" s="474"/>
      <c r="MMJ307" s="474"/>
      <c r="MMK307" s="472"/>
      <c r="MML307" s="473"/>
      <c r="MMM307" s="473"/>
      <c r="MMN307" s="474"/>
      <c r="MMO307" s="474"/>
      <c r="MMP307" s="474"/>
      <c r="MMQ307" s="474"/>
      <c r="MMR307" s="474"/>
      <c r="MMS307" s="472"/>
      <c r="MMT307" s="473"/>
      <c r="MMU307" s="473"/>
      <c r="MMV307" s="474"/>
      <c r="MMW307" s="474"/>
      <c r="MMX307" s="474"/>
      <c r="MMY307" s="474"/>
      <c r="MMZ307" s="474"/>
      <c r="MNA307" s="472"/>
      <c r="MNB307" s="473"/>
      <c r="MNC307" s="473"/>
      <c r="MND307" s="474"/>
      <c r="MNE307" s="474"/>
      <c r="MNF307" s="474"/>
      <c r="MNG307" s="474"/>
      <c r="MNH307" s="474"/>
      <c r="MNI307" s="472"/>
      <c r="MNJ307" s="473"/>
      <c r="MNK307" s="473"/>
      <c r="MNL307" s="474"/>
      <c r="MNM307" s="474"/>
      <c r="MNN307" s="474"/>
      <c r="MNO307" s="474"/>
      <c r="MNP307" s="474"/>
      <c r="MNQ307" s="472"/>
      <c r="MNR307" s="473"/>
      <c r="MNS307" s="473"/>
      <c r="MNT307" s="474"/>
      <c r="MNU307" s="474"/>
      <c r="MNV307" s="474"/>
      <c r="MNW307" s="474"/>
      <c r="MNX307" s="474"/>
      <c r="MNY307" s="472"/>
      <c r="MNZ307" s="473"/>
      <c r="MOA307" s="473"/>
      <c r="MOB307" s="474"/>
      <c r="MOC307" s="474"/>
      <c r="MOD307" s="474"/>
      <c r="MOE307" s="474"/>
      <c r="MOF307" s="474"/>
      <c r="MOG307" s="472"/>
      <c r="MOH307" s="473"/>
      <c r="MOI307" s="473"/>
      <c r="MOJ307" s="474"/>
      <c r="MOK307" s="474"/>
      <c r="MOL307" s="474"/>
      <c r="MOM307" s="474"/>
      <c r="MON307" s="474"/>
      <c r="MOO307" s="472"/>
      <c r="MOP307" s="473"/>
      <c r="MOQ307" s="473"/>
      <c r="MOR307" s="474"/>
      <c r="MOS307" s="474"/>
      <c r="MOT307" s="474"/>
      <c r="MOU307" s="474"/>
      <c r="MOV307" s="474"/>
      <c r="MOW307" s="472"/>
      <c r="MOX307" s="473"/>
      <c r="MOY307" s="473"/>
      <c r="MOZ307" s="474"/>
      <c r="MPA307" s="474"/>
      <c r="MPB307" s="474"/>
      <c r="MPC307" s="474"/>
      <c r="MPD307" s="474"/>
      <c r="MPE307" s="472"/>
      <c r="MPF307" s="473"/>
      <c r="MPG307" s="473"/>
      <c r="MPH307" s="474"/>
      <c r="MPI307" s="474"/>
      <c r="MPJ307" s="474"/>
      <c r="MPK307" s="474"/>
      <c r="MPL307" s="474"/>
      <c r="MPM307" s="472"/>
      <c r="MPN307" s="473"/>
      <c r="MPO307" s="473"/>
      <c r="MPP307" s="474"/>
      <c r="MPQ307" s="474"/>
      <c r="MPR307" s="474"/>
      <c r="MPS307" s="474"/>
      <c r="MPT307" s="474"/>
      <c r="MPU307" s="472"/>
      <c r="MPV307" s="473"/>
      <c r="MPW307" s="473"/>
      <c r="MPX307" s="474"/>
      <c r="MPY307" s="474"/>
      <c r="MPZ307" s="474"/>
      <c r="MQA307" s="474"/>
      <c r="MQB307" s="474"/>
      <c r="MQC307" s="472"/>
      <c r="MQD307" s="473"/>
      <c r="MQE307" s="473"/>
      <c r="MQF307" s="474"/>
      <c r="MQG307" s="474"/>
      <c r="MQH307" s="474"/>
      <c r="MQI307" s="474"/>
      <c r="MQJ307" s="474"/>
      <c r="MQK307" s="472"/>
      <c r="MQL307" s="473"/>
      <c r="MQM307" s="473"/>
      <c r="MQN307" s="474"/>
      <c r="MQO307" s="474"/>
      <c r="MQP307" s="474"/>
      <c r="MQQ307" s="474"/>
      <c r="MQR307" s="474"/>
      <c r="MQS307" s="472"/>
      <c r="MQT307" s="473"/>
      <c r="MQU307" s="473"/>
      <c r="MQV307" s="474"/>
      <c r="MQW307" s="474"/>
      <c r="MQX307" s="474"/>
      <c r="MQY307" s="474"/>
      <c r="MQZ307" s="474"/>
      <c r="MRA307" s="472"/>
      <c r="MRB307" s="473"/>
      <c r="MRC307" s="473"/>
      <c r="MRD307" s="474"/>
      <c r="MRE307" s="474"/>
      <c r="MRF307" s="474"/>
      <c r="MRG307" s="474"/>
      <c r="MRH307" s="474"/>
      <c r="MRI307" s="472"/>
      <c r="MRJ307" s="473"/>
      <c r="MRK307" s="473"/>
      <c r="MRL307" s="474"/>
      <c r="MRM307" s="474"/>
      <c r="MRN307" s="474"/>
      <c r="MRO307" s="474"/>
      <c r="MRP307" s="474"/>
      <c r="MRQ307" s="472"/>
      <c r="MRR307" s="473"/>
      <c r="MRS307" s="473"/>
      <c r="MRT307" s="474"/>
      <c r="MRU307" s="474"/>
      <c r="MRV307" s="474"/>
      <c r="MRW307" s="474"/>
      <c r="MRX307" s="474"/>
      <c r="MRY307" s="472"/>
      <c r="MRZ307" s="473"/>
      <c r="MSA307" s="473"/>
      <c r="MSB307" s="474"/>
      <c r="MSC307" s="474"/>
      <c r="MSD307" s="474"/>
      <c r="MSE307" s="474"/>
      <c r="MSF307" s="474"/>
      <c r="MSG307" s="472"/>
      <c r="MSH307" s="473"/>
      <c r="MSI307" s="473"/>
      <c r="MSJ307" s="474"/>
      <c r="MSK307" s="474"/>
      <c r="MSL307" s="474"/>
      <c r="MSM307" s="474"/>
      <c r="MSN307" s="474"/>
      <c r="MSO307" s="472"/>
      <c r="MSP307" s="473"/>
      <c r="MSQ307" s="473"/>
      <c r="MSR307" s="474"/>
      <c r="MSS307" s="474"/>
      <c r="MST307" s="474"/>
      <c r="MSU307" s="474"/>
      <c r="MSV307" s="474"/>
      <c r="MSW307" s="472"/>
      <c r="MSX307" s="473"/>
      <c r="MSY307" s="473"/>
      <c r="MSZ307" s="474"/>
      <c r="MTA307" s="474"/>
      <c r="MTB307" s="474"/>
      <c r="MTC307" s="474"/>
      <c r="MTD307" s="474"/>
      <c r="MTE307" s="472"/>
      <c r="MTF307" s="473"/>
      <c r="MTG307" s="473"/>
      <c r="MTH307" s="474"/>
      <c r="MTI307" s="474"/>
      <c r="MTJ307" s="474"/>
      <c r="MTK307" s="474"/>
      <c r="MTL307" s="474"/>
      <c r="MTM307" s="472"/>
      <c r="MTN307" s="473"/>
      <c r="MTO307" s="473"/>
      <c r="MTP307" s="474"/>
      <c r="MTQ307" s="474"/>
      <c r="MTR307" s="474"/>
      <c r="MTS307" s="474"/>
      <c r="MTT307" s="474"/>
      <c r="MTU307" s="472"/>
      <c r="MTV307" s="473"/>
      <c r="MTW307" s="473"/>
      <c r="MTX307" s="474"/>
      <c r="MTY307" s="474"/>
      <c r="MTZ307" s="474"/>
      <c r="MUA307" s="474"/>
      <c r="MUB307" s="474"/>
      <c r="MUC307" s="472"/>
      <c r="MUD307" s="473"/>
      <c r="MUE307" s="473"/>
      <c r="MUF307" s="474"/>
      <c r="MUG307" s="474"/>
      <c r="MUH307" s="474"/>
      <c r="MUI307" s="474"/>
      <c r="MUJ307" s="474"/>
      <c r="MUK307" s="472"/>
      <c r="MUL307" s="473"/>
      <c r="MUM307" s="473"/>
      <c r="MUN307" s="474"/>
      <c r="MUO307" s="474"/>
      <c r="MUP307" s="474"/>
      <c r="MUQ307" s="474"/>
      <c r="MUR307" s="474"/>
      <c r="MUS307" s="472"/>
      <c r="MUT307" s="473"/>
      <c r="MUU307" s="473"/>
      <c r="MUV307" s="474"/>
      <c r="MUW307" s="474"/>
      <c r="MUX307" s="474"/>
      <c r="MUY307" s="474"/>
      <c r="MUZ307" s="474"/>
      <c r="MVA307" s="472"/>
      <c r="MVB307" s="473"/>
      <c r="MVC307" s="473"/>
      <c r="MVD307" s="474"/>
      <c r="MVE307" s="474"/>
      <c r="MVF307" s="474"/>
      <c r="MVG307" s="474"/>
      <c r="MVH307" s="474"/>
      <c r="MVI307" s="472"/>
      <c r="MVJ307" s="473"/>
      <c r="MVK307" s="473"/>
      <c r="MVL307" s="474"/>
      <c r="MVM307" s="474"/>
      <c r="MVN307" s="474"/>
      <c r="MVO307" s="474"/>
      <c r="MVP307" s="474"/>
      <c r="MVQ307" s="472"/>
      <c r="MVR307" s="473"/>
      <c r="MVS307" s="473"/>
      <c r="MVT307" s="474"/>
      <c r="MVU307" s="474"/>
      <c r="MVV307" s="474"/>
      <c r="MVW307" s="474"/>
      <c r="MVX307" s="474"/>
      <c r="MVY307" s="472"/>
      <c r="MVZ307" s="473"/>
      <c r="MWA307" s="473"/>
      <c r="MWB307" s="474"/>
      <c r="MWC307" s="474"/>
      <c r="MWD307" s="474"/>
      <c r="MWE307" s="474"/>
      <c r="MWF307" s="474"/>
      <c r="MWG307" s="472"/>
      <c r="MWH307" s="473"/>
      <c r="MWI307" s="473"/>
      <c r="MWJ307" s="474"/>
      <c r="MWK307" s="474"/>
      <c r="MWL307" s="474"/>
      <c r="MWM307" s="474"/>
      <c r="MWN307" s="474"/>
      <c r="MWO307" s="472"/>
      <c r="MWP307" s="473"/>
      <c r="MWQ307" s="473"/>
      <c r="MWR307" s="474"/>
      <c r="MWS307" s="474"/>
      <c r="MWT307" s="474"/>
      <c r="MWU307" s="474"/>
      <c r="MWV307" s="474"/>
      <c r="MWW307" s="472"/>
      <c r="MWX307" s="473"/>
      <c r="MWY307" s="473"/>
      <c r="MWZ307" s="474"/>
      <c r="MXA307" s="474"/>
      <c r="MXB307" s="474"/>
      <c r="MXC307" s="474"/>
      <c r="MXD307" s="474"/>
      <c r="MXE307" s="472"/>
      <c r="MXF307" s="473"/>
      <c r="MXG307" s="473"/>
      <c r="MXH307" s="474"/>
      <c r="MXI307" s="474"/>
      <c r="MXJ307" s="474"/>
      <c r="MXK307" s="474"/>
      <c r="MXL307" s="474"/>
      <c r="MXM307" s="472"/>
      <c r="MXN307" s="473"/>
      <c r="MXO307" s="473"/>
      <c r="MXP307" s="474"/>
      <c r="MXQ307" s="474"/>
      <c r="MXR307" s="474"/>
      <c r="MXS307" s="474"/>
      <c r="MXT307" s="474"/>
      <c r="MXU307" s="472"/>
      <c r="MXV307" s="473"/>
      <c r="MXW307" s="473"/>
      <c r="MXX307" s="474"/>
      <c r="MXY307" s="474"/>
      <c r="MXZ307" s="474"/>
      <c r="MYA307" s="474"/>
      <c r="MYB307" s="474"/>
      <c r="MYC307" s="472"/>
      <c r="MYD307" s="473"/>
      <c r="MYE307" s="473"/>
      <c r="MYF307" s="474"/>
      <c r="MYG307" s="474"/>
      <c r="MYH307" s="474"/>
      <c r="MYI307" s="474"/>
      <c r="MYJ307" s="474"/>
      <c r="MYK307" s="472"/>
      <c r="MYL307" s="473"/>
      <c r="MYM307" s="473"/>
      <c r="MYN307" s="474"/>
      <c r="MYO307" s="474"/>
      <c r="MYP307" s="474"/>
      <c r="MYQ307" s="474"/>
      <c r="MYR307" s="474"/>
      <c r="MYS307" s="472"/>
      <c r="MYT307" s="473"/>
      <c r="MYU307" s="473"/>
      <c r="MYV307" s="474"/>
      <c r="MYW307" s="474"/>
      <c r="MYX307" s="474"/>
      <c r="MYY307" s="474"/>
      <c r="MYZ307" s="474"/>
      <c r="MZA307" s="472"/>
      <c r="MZB307" s="473"/>
      <c r="MZC307" s="473"/>
      <c r="MZD307" s="474"/>
      <c r="MZE307" s="474"/>
      <c r="MZF307" s="474"/>
      <c r="MZG307" s="474"/>
      <c r="MZH307" s="474"/>
      <c r="MZI307" s="472"/>
      <c r="MZJ307" s="473"/>
      <c r="MZK307" s="473"/>
      <c r="MZL307" s="474"/>
      <c r="MZM307" s="474"/>
      <c r="MZN307" s="474"/>
      <c r="MZO307" s="474"/>
      <c r="MZP307" s="474"/>
      <c r="MZQ307" s="472"/>
      <c r="MZR307" s="473"/>
      <c r="MZS307" s="473"/>
      <c r="MZT307" s="474"/>
      <c r="MZU307" s="474"/>
      <c r="MZV307" s="474"/>
      <c r="MZW307" s="474"/>
      <c r="MZX307" s="474"/>
      <c r="MZY307" s="472"/>
      <c r="MZZ307" s="473"/>
      <c r="NAA307" s="473"/>
      <c r="NAB307" s="474"/>
      <c r="NAC307" s="474"/>
      <c r="NAD307" s="474"/>
      <c r="NAE307" s="474"/>
      <c r="NAF307" s="474"/>
      <c r="NAG307" s="472"/>
      <c r="NAH307" s="473"/>
      <c r="NAI307" s="473"/>
      <c r="NAJ307" s="474"/>
      <c r="NAK307" s="474"/>
      <c r="NAL307" s="474"/>
      <c r="NAM307" s="474"/>
      <c r="NAN307" s="474"/>
      <c r="NAO307" s="472"/>
      <c r="NAP307" s="473"/>
      <c r="NAQ307" s="473"/>
      <c r="NAR307" s="474"/>
      <c r="NAS307" s="474"/>
      <c r="NAT307" s="474"/>
      <c r="NAU307" s="474"/>
      <c r="NAV307" s="474"/>
      <c r="NAW307" s="472"/>
      <c r="NAX307" s="473"/>
      <c r="NAY307" s="473"/>
      <c r="NAZ307" s="474"/>
      <c r="NBA307" s="474"/>
      <c r="NBB307" s="474"/>
      <c r="NBC307" s="474"/>
      <c r="NBD307" s="474"/>
      <c r="NBE307" s="472"/>
      <c r="NBF307" s="473"/>
      <c r="NBG307" s="473"/>
      <c r="NBH307" s="474"/>
      <c r="NBI307" s="474"/>
      <c r="NBJ307" s="474"/>
      <c r="NBK307" s="474"/>
      <c r="NBL307" s="474"/>
      <c r="NBM307" s="472"/>
      <c r="NBN307" s="473"/>
      <c r="NBO307" s="473"/>
      <c r="NBP307" s="474"/>
      <c r="NBQ307" s="474"/>
      <c r="NBR307" s="474"/>
      <c r="NBS307" s="474"/>
      <c r="NBT307" s="474"/>
      <c r="NBU307" s="472"/>
      <c r="NBV307" s="473"/>
      <c r="NBW307" s="473"/>
      <c r="NBX307" s="474"/>
      <c r="NBY307" s="474"/>
      <c r="NBZ307" s="474"/>
      <c r="NCA307" s="474"/>
      <c r="NCB307" s="474"/>
      <c r="NCC307" s="472"/>
      <c r="NCD307" s="473"/>
      <c r="NCE307" s="473"/>
      <c r="NCF307" s="474"/>
      <c r="NCG307" s="474"/>
      <c r="NCH307" s="474"/>
      <c r="NCI307" s="474"/>
      <c r="NCJ307" s="474"/>
      <c r="NCK307" s="472"/>
      <c r="NCL307" s="473"/>
      <c r="NCM307" s="473"/>
      <c r="NCN307" s="474"/>
      <c r="NCO307" s="474"/>
      <c r="NCP307" s="474"/>
      <c r="NCQ307" s="474"/>
      <c r="NCR307" s="474"/>
      <c r="NCS307" s="472"/>
      <c r="NCT307" s="473"/>
      <c r="NCU307" s="473"/>
      <c r="NCV307" s="474"/>
      <c r="NCW307" s="474"/>
      <c r="NCX307" s="474"/>
      <c r="NCY307" s="474"/>
      <c r="NCZ307" s="474"/>
      <c r="NDA307" s="472"/>
      <c r="NDB307" s="473"/>
      <c r="NDC307" s="473"/>
      <c r="NDD307" s="474"/>
      <c r="NDE307" s="474"/>
      <c r="NDF307" s="474"/>
      <c r="NDG307" s="474"/>
      <c r="NDH307" s="474"/>
      <c r="NDI307" s="472"/>
      <c r="NDJ307" s="473"/>
      <c r="NDK307" s="473"/>
      <c r="NDL307" s="474"/>
      <c r="NDM307" s="474"/>
      <c r="NDN307" s="474"/>
      <c r="NDO307" s="474"/>
      <c r="NDP307" s="474"/>
      <c r="NDQ307" s="472"/>
      <c r="NDR307" s="473"/>
      <c r="NDS307" s="473"/>
      <c r="NDT307" s="474"/>
      <c r="NDU307" s="474"/>
      <c r="NDV307" s="474"/>
      <c r="NDW307" s="474"/>
      <c r="NDX307" s="474"/>
      <c r="NDY307" s="472"/>
      <c r="NDZ307" s="473"/>
      <c r="NEA307" s="473"/>
      <c r="NEB307" s="474"/>
      <c r="NEC307" s="474"/>
      <c r="NED307" s="474"/>
      <c r="NEE307" s="474"/>
      <c r="NEF307" s="474"/>
      <c r="NEG307" s="472"/>
      <c r="NEH307" s="473"/>
      <c r="NEI307" s="473"/>
      <c r="NEJ307" s="474"/>
      <c r="NEK307" s="474"/>
      <c r="NEL307" s="474"/>
      <c r="NEM307" s="474"/>
      <c r="NEN307" s="474"/>
      <c r="NEO307" s="472"/>
      <c r="NEP307" s="473"/>
      <c r="NEQ307" s="473"/>
      <c r="NER307" s="474"/>
      <c r="NES307" s="474"/>
      <c r="NET307" s="474"/>
      <c r="NEU307" s="474"/>
      <c r="NEV307" s="474"/>
      <c r="NEW307" s="472"/>
      <c r="NEX307" s="473"/>
      <c r="NEY307" s="473"/>
      <c r="NEZ307" s="474"/>
      <c r="NFA307" s="474"/>
      <c r="NFB307" s="474"/>
      <c r="NFC307" s="474"/>
      <c r="NFD307" s="474"/>
      <c r="NFE307" s="472"/>
      <c r="NFF307" s="473"/>
      <c r="NFG307" s="473"/>
      <c r="NFH307" s="474"/>
      <c r="NFI307" s="474"/>
      <c r="NFJ307" s="474"/>
      <c r="NFK307" s="474"/>
      <c r="NFL307" s="474"/>
      <c r="NFM307" s="472"/>
      <c r="NFN307" s="473"/>
      <c r="NFO307" s="473"/>
      <c r="NFP307" s="474"/>
      <c r="NFQ307" s="474"/>
      <c r="NFR307" s="474"/>
      <c r="NFS307" s="474"/>
      <c r="NFT307" s="474"/>
      <c r="NFU307" s="472"/>
      <c r="NFV307" s="473"/>
      <c r="NFW307" s="473"/>
      <c r="NFX307" s="474"/>
      <c r="NFY307" s="474"/>
      <c r="NFZ307" s="474"/>
      <c r="NGA307" s="474"/>
      <c r="NGB307" s="474"/>
      <c r="NGC307" s="472"/>
      <c r="NGD307" s="473"/>
      <c r="NGE307" s="473"/>
      <c r="NGF307" s="474"/>
      <c r="NGG307" s="474"/>
      <c r="NGH307" s="474"/>
      <c r="NGI307" s="474"/>
      <c r="NGJ307" s="474"/>
      <c r="NGK307" s="472"/>
      <c r="NGL307" s="473"/>
      <c r="NGM307" s="473"/>
      <c r="NGN307" s="474"/>
      <c r="NGO307" s="474"/>
      <c r="NGP307" s="474"/>
      <c r="NGQ307" s="474"/>
      <c r="NGR307" s="474"/>
      <c r="NGS307" s="472"/>
      <c r="NGT307" s="473"/>
      <c r="NGU307" s="473"/>
      <c r="NGV307" s="474"/>
      <c r="NGW307" s="474"/>
      <c r="NGX307" s="474"/>
      <c r="NGY307" s="474"/>
      <c r="NGZ307" s="474"/>
      <c r="NHA307" s="472"/>
      <c r="NHB307" s="473"/>
      <c r="NHC307" s="473"/>
      <c r="NHD307" s="474"/>
      <c r="NHE307" s="474"/>
      <c r="NHF307" s="474"/>
      <c r="NHG307" s="474"/>
      <c r="NHH307" s="474"/>
      <c r="NHI307" s="472"/>
      <c r="NHJ307" s="473"/>
      <c r="NHK307" s="473"/>
      <c r="NHL307" s="474"/>
      <c r="NHM307" s="474"/>
      <c r="NHN307" s="474"/>
      <c r="NHO307" s="474"/>
      <c r="NHP307" s="474"/>
      <c r="NHQ307" s="472"/>
      <c r="NHR307" s="473"/>
      <c r="NHS307" s="473"/>
      <c r="NHT307" s="474"/>
      <c r="NHU307" s="474"/>
      <c r="NHV307" s="474"/>
      <c r="NHW307" s="474"/>
      <c r="NHX307" s="474"/>
      <c r="NHY307" s="472"/>
      <c r="NHZ307" s="473"/>
      <c r="NIA307" s="473"/>
      <c r="NIB307" s="474"/>
      <c r="NIC307" s="474"/>
      <c r="NID307" s="474"/>
      <c r="NIE307" s="474"/>
      <c r="NIF307" s="474"/>
      <c r="NIG307" s="472"/>
      <c r="NIH307" s="473"/>
      <c r="NII307" s="473"/>
      <c r="NIJ307" s="474"/>
      <c r="NIK307" s="474"/>
      <c r="NIL307" s="474"/>
      <c r="NIM307" s="474"/>
      <c r="NIN307" s="474"/>
      <c r="NIO307" s="472"/>
      <c r="NIP307" s="473"/>
      <c r="NIQ307" s="473"/>
      <c r="NIR307" s="474"/>
      <c r="NIS307" s="474"/>
      <c r="NIT307" s="474"/>
      <c r="NIU307" s="474"/>
      <c r="NIV307" s="474"/>
      <c r="NIW307" s="472"/>
      <c r="NIX307" s="473"/>
      <c r="NIY307" s="473"/>
      <c r="NIZ307" s="474"/>
      <c r="NJA307" s="474"/>
      <c r="NJB307" s="474"/>
      <c r="NJC307" s="474"/>
      <c r="NJD307" s="474"/>
      <c r="NJE307" s="472"/>
      <c r="NJF307" s="473"/>
      <c r="NJG307" s="473"/>
      <c r="NJH307" s="474"/>
      <c r="NJI307" s="474"/>
      <c r="NJJ307" s="474"/>
      <c r="NJK307" s="474"/>
      <c r="NJL307" s="474"/>
      <c r="NJM307" s="472"/>
      <c r="NJN307" s="473"/>
      <c r="NJO307" s="473"/>
      <c r="NJP307" s="474"/>
      <c r="NJQ307" s="474"/>
      <c r="NJR307" s="474"/>
      <c r="NJS307" s="474"/>
      <c r="NJT307" s="474"/>
      <c r="NJU307" s="472"/>
      <c r="NJV307" s="473"/>
      <c r="NJW307" s="473"/>
      <c r="NJX307" s="474"/>
      <c r="NJY307" s="474"/>
      <c r="NJZ307" s="474"/>
      <c r="NKA307" s="474"/>
      <c r="NKB307" s="474"/>
      <c r="NKC307" s="472"/>
      <c r="NKD307" s="473"/>
      <c r="NKE307" s="473"/>
      <c r="NKF307" s="474"/>
      <c r="NKG307" s="474"/>
      <c r="NKH307" s="474"/>
      <c r="NKI307" s="474"/>
      <c r="NKJ307" s="474"/>
      <c r="NKK307" s="472"/>
      <c r="NKL307" s="473"/>
      <c r="NKM307" s="473"/>
      <c r="NKN307" s="474"/>
      <c r="NKO307" s="474"/>
      <c r="NKP307" s="474"/>
      <c r="NKQ307" s="474"/>
      <c r="NKR307" s="474"/>
      <c r="NKS307" s="472"/>
      <c r="NKT307" s="473"/>
      <c r="NKU307" s="473"/>
      <c r="NKV307" s="474"/>
      <c r="NKW307" s="474"/>
      <c r="NKX307" s="474"/>
      <c r="NKY307" s="474"/>
      <c r="NKZ307" s="474"/>
      <c r="NLA307" s="472"/>
      <c r="NLB307" s="473"/>
      <c r="NLC307" s="473"/>
      <c r="NLD307" s="474"/>
      <c r="NLE307" s="474"/>
      <c r="NLF307" s="474"/>
      <c r="NLG307" s="474"/>
      <c r="NLH307" s="474"/>
      <c r="NLI307" s="472"/>
      <c r="NLJ307" s="473"/>
      <c r="NLK307" s="473"/>
      <c r="NLL307" s="474"/>
      <c r="NLM307" s="474"/>
      <c r="NLN307" s="474"/>
      <c r="NLO307" s="474"/>
      <c r="NLP307" s="474"/>
      <c r="NLQ307" s="472"/>
      <c r="NLR307" s="473"/>
      <c r="NLS307" s="473"/>
      <c r="NLT307" s="474"/>
      <c r="NLU307" s="474"/>
      <c r="NLV307" s="474"/>
      <c r="NLW307" s="474"/>
      <c r="NLX307" s="474"/>
      <c r="NLY307" s="472"/>
      <c r="NLZ307" s="473"/>
      <c r="NMA307" s="473"/>
      <c r="NMB307" s="474"/>
      <c r="NMC307" s="474"/>
      <c r="NMD307" s="474"/>
      <c r="NME307" s="474"/>
      <c r="NMF307" s="474"/>
      <c r="NMG307" s="472"/>
      <c r="NMH307" s="473"/>
      <c r="NMI307" s="473"/>
      <c r="NMJ307" s="474"/>
      <c r="NMK307" s="474"/>
      <c r="NML307" s="474"/>
      <c r="NMM307" s="474"/>
      <c r="NMN307" s="474"/>
      <c r="NMO307" s="472"/>
      <c r="NMP307" s="473"/>
      <c r="NMQ307" s="473"/>
      <c r="NMR307" s="474"/>
      <c r="NMS307" s="474"/>
      <c r="NMT307" s="474"/>
      <c r="NMU307" s="474"/>
      <c r="NMV307" s="474"/>
      <c r="NMW307" s="472"/>
      <c r="NMX307" s="473"/>
      <c r="NMY307" s="473"/>
      <c r="NMZ307" s="474"/>
      <c r="NNA307" s="474"/>
      <c r="NNB307" s="474"/>
      <c r="NNC307" s="474"/>
      <c r="NND307" s="474"/>
      <c r="NNE307" s="472"/>
      <c r="NNF307" s="473"/>
      <c r="NNG307" s="473"/>
      <c r="NNH307" s="474"/>
      <c r="NNI307" s="474"/>
      <c r="NNJ307" s="474"/>
      <c r="NNK307" s="474"/>
      <c r="NNL307" s="474"/>
      <c r="NNM307" s="472"/>
      <c r="NNN307" s="473"/>
      <c r="NNO307" s="473"/>
      <c r="NNP307" s="474"/>
      <c r="NNQ307" s="474"/>
      <c r="NNR307" s="474"/>
      <c r="NNS307" s="474"/>
      <c r="NNT307" s="474"/>
      <c r="NNU307" s="472"/>
      <c r="NNV307" s="473"/>
      <c r="NNW307" s="473"/>
      <c r="NNX307" s="474"/>
      <c r="NNY307" s="474"/>
      <c r="NNZ307" s="474"/>
      <c r="NOA307" s="474"/>
      <c r="NOB307" s="474"/>
      <c r="NOC307" s="472"/>
      <c r="NOD307" s="473"/>
      <c r="NOE307" s="473"/>
      <c r="NOF307" s="474"/>
      <c r="NOG307" s="474"/>
      <c r="NOH307" s="474"/>
      <c r="NOI307" s="474"/>
      <c r="NOJ307" s="474"/>
      <c r="NOK307" s="472"/>
      <c r="NOL307" s="473"/>
      <c r="NOM307" s="473"/>
      <c r="NON307" s="474"/>
      <c r="NOO307" s="474"/>
      <c r="NOP307" s="474"/>
      <c r="NOQ307" s="474"/>
      <c r="NOR307" s="474"/>
      <c r="NOS307" s="472"/>
      <c r="NOT307" s="473"/>
      <c r="NOU307" s="473"/>
      <c r="NOV307" s="474"/>
      <c r="NOW307" s="474"/>
      <c r="NOX307" s="474"/>
      <c r="NOY307" s="474"/>
      <c r="NOZ307" s="474"/>
      <c r="NPA307" s="472"/>
      <c r="NPB307" s="473"/>
      <c r="NPC307" s="473"/>
      <c r="NPD307" s="474"/>
      <c r="NPE307" s="474"/>
      <c r="NPF307" s="474"/>
      <c r="NPG307" s="474"/>
      <c r="NPH307" s="474"/>
      <c r="NPI307" s="472"/>
      <c r="NPJ307" s="473"/>
      <c r="NPK307" s="473"/>
      <c r="NPL307" s="474"/>
      <c r="NPM307" s="474"/>
      <c r="NPN307" s="474"/>
      <c r="NPO307" s="474"/>
      <c r="NPP307" s="474"/>
      <c r="NPQ307" s="472"/>
      <c r="NPR307" s="473"/>
      <c r="NPS307" s="473"/>
      <c r="NPT307" s="474"/>
      <c r="NPU307" s="474"/>
      <c r="NPV307" s="474"/>
      <c r="NPW307" s="474"/>
      <c r="NPX307" s="474"/>
      <c r="NPY307" s="472"/>
      <c r="NPZ307" s="473"/>
      <c r="NQA307" s="473"/>
      <c r="NQB307" s="474"/>
      <c r="NQC307" s="474"/>
      <c r="NQD307" s="474"/>
      <c r="NQE307" s="474"/>
      <c r="NQF307" s="474"/>
      <c r="NQG307" s="472"/>
      <c r="NQH307" s="473"/>
      <c r="NQI307" s="473"/>
      <c r="NQJ307" s="474"/>
      <c r="NQK307" s="474"/>
      <c r="NQL307" s="474"/>
      <c r="NQM307" s="474"/>
      <c r="NQN307" s="474"/>
      <c r="NQO307" s="472"/>
      <c r="NQP307" s="473"/>
      <c r="NQQ307" s="473"/>
      <c r="NQR307" s="474"/>
      <c r="NQS307" s="474"/>
      <c r="NQT307" s="474"/>
      <c r="NQU307" s="474"/>
      <c r="NQV307" s="474"/>
      <c r="NQW307" s="472"/>
      <c r="NQX307" s="473"/>
      <c r="NQY307" s="473"/>
      <c r="NQZ307" s="474"/>
      <c r="NRA307" s="474"/>
      <c r="NRB307" s="474"/>
      <c r="NRC307" s="474"/>
      <c r="NRD307" s="474"/>
      <c r="NRE307" s="472"/>
      <c r="NRF307" s="473"/>
      <c r="NRG307" s="473"/>
      <c r="NRH307" s="474"/>
      <c r="NRI307" s="474"/>
      <c r="NRJ307" s="474"/>
      <c r="NRK307" s="474"/>
      <c r="NRL307" s="474"/>
      <c r="NRM307" s="472"/>
      <c r="NRN307" s="473"/>
      <c r="NRO307" s="473"/>
      <c r="NRP307" s="474"/>
      <c r="NRQ307" s="474"/>
      <c r="NRR307" s="474"/>
      <c r="NRS307" s="474"/>
      <c r="NRT307" s="474"/>
      <c r="NRU307" s="472"/>
      <c r="NRV307" s="473"/>
      <c r="NRW307" s="473"/>
      <c r="NRX307" s="474"/>
      <c r="NRY307" s="474"/>
      <c r="NRZ307" s="474"/>
      <c r="NSA307" s="474"/>
      <c r="NSB307" s="474"/>
      <c r="NSC307" s="472"/>
      <c r="NSD307" s="473"/>
      <c r="NSE307" s="473"/>
      <c r="NSF307" s="474"/>
      <c r="NSG307" s="474"/>
      <c r="NSH307" s="474"/>
      <c r="NSI307" s="474"/>
      <c r="NSJ307" s="474"/>
      <c r="NSK307" s="472"/>
      <c r="NSL307" s="473"/>
      <c r="NSM307" s="473"/>
      <c r="NSN307" s="474"/>
      <c r="NSO307" s="474"/>
      <c r="NSP307" s="474"/>
      <c r="NSQ307" s="474"/>
      <c r="NSR307" s="474"/>
      <c r="NSS307" s="472"/>
      <c r="NST307" s="473"/>
      <c r="NSU307" s="473"/>
      <c r="NSV307" s="474"/>
      <c r="NSW307" s="474"/>
      <c r="NSX307" s="474"/>
      <c r="NSY307" s="474"/>
      <c r="NSZ307" s="474"/>
      <c r="NTA307" s="472"/>
      <c r="NTB307" s="473"/>
      <c r="NTC307" s="473"/>
      <c r="NTD307" s="474"/>
      <c r="NTE307" s="474"/>
      <c r="NTF307" s="474"/>
      <c r="NTG307" s="474"/>
      <c r="NTH307" s="474"/>
      <c r="NTI307" s="472"/>
      <c r="NTJ307" s="473"/>
      <c r="NTK307" s="473"/>
      <c r="NTL307" s="474"/>
      <c r="NTM307" s="474"/>
      <c r="NTN307" s="474"/>
      <c r="NTO307" s="474"/>
      <c r="NTP307" s="474"/>
      <c r="NTQ307" s="472"/>
      <c r="NTR307" s="473"/>
      <c r="NTS307" s="473"/>
      <c r="NTT307" s="474"/>
      <c r="NTU307" s="474"/>
      <c r="NTV307" s="474"/>
      <c r="NTW307" s="474"/>
      <c r="NTX307" s="474"/>
      <c r="NTY307" s="472"/>
      <c r="NTZ307" s="473"/>
      <c r="NUA307" s="473"/>
      <c r="NUB307" s="474"/>
      <c r="NUC307" s="474"/>
      <c r="NUD307" s="474"/>
      <c r="NUE307" s="474"/>
      <c r="NUF307" s="474"/>
      <c r="NUG307" s="472"/>
      <c r="NUH307" s="473"/>
      <c r="NUI307" s="473"/>
      <c r="NUJ307" s="474"/>
      <c r="NUK307" s="474"/>
      <c r="NUL307" s="474"/>
      <c r="NUM307" s="474"/>
      <c r="NUN307" s="474"/>
      <c r="NUO307" s="472"/>
      <c r="NUP307" s="473"/>
      <c r="NUQ307" s="473"/>
      <c r="NUR307" s="474"/>
      <c r="NUS307" s="474"/>
      <c r="NUT307" s="474"/>
      <c r="NUU307" s="474"/>
      <c r="NUV307" s="474"/>
      <c r="NUW307" s="472"/>
      <c r="NUX307" s="473"/>
      <c r="NUY307" s="473"/>
      <c r="NUZ307" s="474"/>
      <c r="NVA307" s="474"/>
      <c r="NVB307" s="474"/>
      <c r="NVC307" s="474"/>
      <c r="NVD307" s="474"/>
      <c r="NVE307" s="472"/>
      <c r="NVF307" s="473"/>
      <c r="NVG307" s="473"/>
      <c r="NVH307" s="474"/>
      <c r="NVI307" s="474"/>
      <c r="NVJ307" s="474"/>
      <c r="NVK307" s="474"/>
      <c r="NVL307" s="474"/>
      <c r="NVM307" s="472"/>
      <c r="NVN307" s="473"/>
      <c r="NVO307" s="473"/>
      <c r="NVP307" s="474"/>
      <c r="NVQ307" s="474"/>
      <c r="NVR307" s="474"/>
      <c r="NVS307" s="474"/>
      <c r="NVT307" s="474"/>
      <c r="NVU307" s="472"/>
      <c r="NVV307" s="473"/>
      <c r="NVW307" s="473"/>
      <c r="NVX307" s="474"/>
      <c r="NVY307" s="474"/>
      <c r="NVZ307" s="474"/>
      <c r="NWA307" s="474"/>
      <c r="NWB307" s="474"/>
      <c r="NWC307" s="472"/>
      <c r="NWD307" s="473"/>
      <c r="NWE307" s="473"/>
      <c r="NWF307" s="474"/>
      <c r="NWG307" s="474"/>
      <c r="NWH307" s="474"/>
      <c r="NWI307" s="474"/>
      <c r="NWJ307" s="474"/>
      <c r="NWK307" s="472"/>
      <c r="NWL307" s="473"/>
      <c r="NWM307" s="473"/>
      <c r="NWN307" s="474"/>
      <c r="NWO307" s="474"/>
      <c r="NWP307" s="474"/>
      <c r="NWQ307" s="474"/>
      <c r="NWR307" s="474"/>
      <c r="NWS307" s="472"/>
      <c r="NWT307" s="473"/>
      <c r="NWU307" s="473"/>
      <c r="NWV307" s="474"/>
      <c r="NWW307" s="474"/>
      <c r="NWX307" s="474"/>
      <c r="NWY307" s="474"/>
      <c r="NWZ307" s="474"/>
      <c r="NXA307" s="472"/>
      <c r="NXB307" s="473"/>
      <c r="NXC307" s="473"/>
      <c r="NXD307" s="474"/>
      <c r="NXE307" s="474"/>
      <c r="NXF307" s="474"/>
      <c r="NXG307" s="474"/>
      <c r="NXH307" s="474"/>
      <c r="NXI307" s="472"/>
      <c r="NXJ307" s="473"/>
      <c r="NXK307" s="473"/>
      <c r="NXL307" s="474"/>
      <c r="NXM307" s="474"/>
      <c r="NXN307" s="474"/>
      <c r="NXO307" s="474"/>
      <c r="NXP307" s="474"/>
      <c r="NXQ307" s="472"/>
      <c r="NXR307" s="473"/>
      <c r="NXS307" s="473"/>
      <c r="NXT307" s="474"/>
      <c r="NXU307" s="474"/>
      <c r="NXV307" s="474"/>
      <c r="NXW307" s="474"/>
      <c r="NXX307" s="474"/>
      <c r="NXY307" s="472"/>
      <c r="NXZ307" s="473"/>
      <c r="NYA307" s="473"/>
      <c r="NYB307" s="474"/>
      <c r="NYC307" s="474"/>
      <c r="NYD307" s="474"/>
      <c r="NYE307" s="474"/>
      <c r="NYF307" s="474"/>
      <c r="NYG307" s="472"/>
      <c r="NYH307" s="473"/>
      <c r="NYI307" s="473"/>
      <c r="NYJ307" s="474"/>
      <c r="NYK307" s="474"/>
      <c r="NYL307" s="474"/>
      <c r="NYM307" s="474"/>
      <c r="NYN307" s="474"/>
      <c r="NYO307" s="472"/>
      <c r="NYP307" s="473"/>
      <c r="NYQ307" s="473"/>
      <c r="NYR307" s="474"/>
      <c r="NYS307" s="474"/>
      <c r="NYT307" s="474"/>
      <c r="NYU307" s="474"/>
      <c r="NYV307" s="474"/>
      <c r="NYW307" s="472"/>
      <c r="NYX307" s="473"/>
      <c r="NYY307" s="473"/>
      <c r="NYZ307" s="474"/>
      <c r="NZA307" s="474"/>
      <c r="NZB307" s="474"/>
      <c r="NZC307" s="474"/>
      <c r="NZD307" s="474"/>
      <c r="NZE307" s="472"/>
      <c r="NZF307" s="473"/>
      <c r="NZG307" s="473"/>
      <c r="NZH307" s="474"/>
      <c r="NZI307" s="474"/>
      <c r="NZJ307" s="474"/>
      <c r="NZK307" s="474"/>
      <c r="NZL307" s="474"/>
      <c r="NZM307" s="472"/>
      <c r="NZN307" s="473"/>
      <c r="NZO307" s="473"/>
      <c r="NZP307" s="474"/>
      <c r="NZQ307" s="474"/>
      <c r="NZR307" s="474"/>
      <c r="NZS307" s="474"/>
      <c r="NZT307" s="474"/>
      <c r="NZU307" s="472"/>
      <c r="NZV307" s="473"/>
      <c r="NZW307" s="473"/>
      <c r="NZX307" s="474"/>
      <c r="NZY307" s="474"/>
      <c r="NZZ307" s="474"/>
      <c r="OAA307" s="474"/>
      <c r="OAB307" s="474"/>
      <c r="OAC307" s="472"/>
      <c r="OAD307" s="473"/>
      <c r="OAE307" s="473"/>
      <c r="OAF307" s="474"/>
      <c r="OAG307" s="474"/>
      <c r="OAH307" s="474"/>
      <c r="OAI307" s="474"/>
      <c r="OAJ307" s="474"/>
      <c r="OAK307" s="472"/>
      <c r="OAL307" s="473"/>
      <c r="OAM307" s="473"/>
      <c r="OAN307" s="474"/>
      <c r="OAO307" s="474"/>
      <c r="OAP307" s="474"/>
      <c r="OAQ307" s="474"/>
      <c r="OAR307" s="474"/>
      <c r="OAS307" s="472"/>
      <c r="OAT307" s="473"/>
      <c r="OAU307" s="473"/>
      <c r="OAV307" s="474"/>
      <c r="OAW307" s="474"/>
      <c r="OAX307" s="474"/>
      <c r="OAY307" s="474"/>
      <c r="OAZ307" s="474"/>
      <c r="OBA307" s="472"/>
      <c r="OBB307" s="473"/>
      <c r="OBC307" s="473"/>
      <c r="OBD307" s="474"/>
      <c r="OBE307" s="474"/>
      <c r="OBF307" s="474"/>
      <c r="OBG307" s="474"/>
      <c r="OBH307" s="474"/>
      <c r="OBI307" s="472"/>
      <c r="OBJ307" s="473"/>
      <c r="OBK307" s="473"/>
      <c r="OBL307" s="474"/>
      <c r="OBM307" s="474"/>
      <c r="OBN307" s="474"/>
      <c r="OBO307" s="474"/>
      <c r="OBP307" s="474"/>
      <c r="OBQ307" s="472"/>
      <c r="OBR307" s="473"/>
      <c r="OBS307" s="473"/>
      <c r="OBT307" s="474"/>
      <c r="OBU307" s="474"/>
      <c r="OBV307" s="474"/>
      <c r="OBW307" s="474"/>
      <c r="OBX307" s="474"/>
      <c r="OBY307" s="472"/>
      <c r="OBZ307" s="473"/>
      <c r="OCA307" s="473"/>
      <c r="OCB307" s="474"/>
      <c r="OCC307" s="474"/>
      <c r="OCD307" s="474"/>
      <c r="OCE307" s="474"/>
      <c r="OCF307" s="474"/>
      <c r="OCG307" s="472"/>
      <c r="OCH307" s="473"/>
      <c r="OCI307" s="473"/>
      <c r="OCJ307" s="474"/>
      <c r="OCK307" s="474"/>
      <c r="OCL307" s="474"/>
      <c r="OCM307" s="474"/>
      <c r="OCN307" s="474"/>
      <c r="OCO307" s="472"/>
      <c r="OCP307" s="473"/>
      <c r="OCQ307" s="473"/>
      <c r="OCR307" s="474"/>
      <c r="OCS307" s="474"/>
      <c r="OCT307" s="474"/>
      <c r="OCU307" s="474"/>
      <c r="OCV307" s="474"/>
      <c r="OCW307" s="472"/>
      <c r="OCX307" s="473"/>
      <c r="OCY307" s="473"/>
      <c r="OCZ307" s="474"/>
      <c r="ODA307" s="474"/>
      <c r="ODB307" s="474"/>
      <c r="ODC307" s="474"/>
      <c r="ODD307" s="474"/>
      <c r="ODE307" s="472"/>
      <c r="ODF307" s="473"/>
      <c r="ODG307" s="473"/>
      <c r="ODH307" s="474"/>
      <c r="ODI307" s="474"/>
      <c r="ODJ307" s="474"/>
      <c r="ODK307" s="474"/>
      <c r="ODL307" s="474"/>
      <c r="ODM307" s="472"/>
      <c r="ODN307" s="473"/>
      <c r="ODO307" s="473"/>
      <c r="ODP307" s="474"/>
      <c r="ODQ307" s="474"/>
      <c r="ODR307" s="474"/>
      <c r="ODS307" s="474"/>
      <c r="ODT307" s="474"/>
      <c r="ODU307" s="472"/>
      <c r="ODV307" s="473"/>
      <c r="ODW307" s="473"/>
      <c r="ODX307" s="474"/>
      <c r="ODY307" s="474"/>
      <c r="ODZ307" s="474"/>
      <c r="OEA307" s="474"/>
      <c r="OEB307" s="474"/>
      <c r="OEC307" s="472"/>
      <c r="OED307" s="473"/>
      <c r="OEE307" s="473"/>
      <c r="OEF307" s="474"/>
      <c r="OEG307" s="474"/>
      <c r="OEH307" s="474"/>
      <c r="OEI307" s="474"/>
      <c r="OEJ307" s="474"/>
      <c r="OEK307" s="472"/>
      <c r="OEL307" s="473"/>
      <c r="OEM307" s="473"/>
      <c r="OEN307" s="474"/>
      <c r="OEO307" s="474"/>
      <c r="OEP307" s="474"/>
      <c r="OEQ307" s="474"/>
      <c r="OER307" s="474"/>
      <c r="OES307" s="472"/>
      <c r="OET307" s="473"/>
      <c r="OEU307" s="473"/>
      <c r="OEV307" s="474"/>
      <c r="OEW307" s="474"/>
      <c r="OEX307" s="474"/>
      <c r="OEY307" s="474"/>
      <c r="OEZ307" s="474"/>
      <c r="OFA307" s="472"/>
      <c r="OFB307" s="473"/>
      <c r="OFC307" s="473"/>
      <c r="OFD307" s="474"/>
      <c r="OFE307" s="474"/>
      <c r="OFF307" s="474"/>
      <c r="OFG307" s="474"/>
      <c r="OFH307" s="474"/>
      <c r="OFI307" s="472"/>
      <c r="OFJ307" s="473"/>
      <c r="OFK307" s="473"/>
      <c r="OFL307" s="474"/>
      <c r="OFM307" s="474"/>
      <c r="OFN307" s="474"/>
      <c r="OFO307" s="474"/>
      <c r="OFP307" s="474"/>
      <c r="OFQ307" s="472"/>
      <c r="OFR307" s="473"/>
      <c r="OFS307" s="473"/>
      <c r="OFT307" s="474"/>
      <c r="OFU307" s="474"/>
      <c r="OFV307" s="474"/>
      <c r="OFW307" s="474"/>
      <c r="OFX307" s="474"/>
      <c r="OFY307" s="472"/>
      <c r="OFZ307" s="473"/>
      <c r="OGA307" s="473"/>
      <c r="OGB307" s="474"/>
      <c r="OGC307" s="474"/>
      <c r="OGD307" s="474"/>
      <c r="OGE307" s="474"/>
      <c r="OGF307" s="474"/>
      <c r="OGG307" s="472"/>
      <c r="OGH307" s="473"/>
      <c r="OGI307" s="473"/>
      <c r="OGJ307" s="474"/>
      <c r="OGK307" s="474"/>
      <c r="OGL307" s="474"/>
      <c r="OGM307" s="474"/>
      <c r="OGN307" s="474"/>
      <c r="OGO307" s="472"/>
      <c r="OGP307" s="473"/>
      <c r="OGQ307" s="473"/>
      <c r="OGR307" s="474"/>
      <c r="OGS307" s="474"/>
      <c r="OGT307" s="474"/>
      <c r="OGU307" s="474"/>
      <c r="OGV307" s="474"/>
      <c r="OGW307" s="472"/>
      <c r="OGX307" s="473"/>
      <c r="OGY307" s="473"/>
      <c r="OGZ307" s="474"/>
      <c r="OHA307" s="474"/>
      <c r="OHB307" s="474"/>
      <c r="OHC307" s="474"/>
      <c r="OHD307" s="474"/>
      <c r="OHE307" s="472"/>
      <c r="OHF307" s="473"/>
      <c r="OHG307" s="473"/>
      <c r="OHH307" s="474"/>
      <c r="OHI307" s="474"/>
      <c r="OHJ307" s="474"/>
      <c r="OHK307" s="474"/>
      <c r="OHL307" s="474"/>
      <c r="OHM307" s="472"/>
      <c r="OHN307" s="473"/>
      <c r="OHO307" s="473"/>
      <c r="OHP307" s="474"/>
      <c r="OHQ307" s="474"/>
      <c r="OHR307" s="474"/>
      <c r="OHS307" s="474"/>
      <c r="OHT307" s="474"/>
      <c r="OHU307" s="472"/>
      <c r="OHV307" s="473"/>
      <c r="OHW307" s="473"/>
      <c r="OHX307" s="474"/>
      <c r="OHY307" s="474"/>
      <c r="OHZ307" s="474"/>
      <c r="OIA307" s="474"/>
      <c r="OIB307" s="474"/>
      <c r="OIC307" s="472"/>
      <c r="OID307" s="473"/>
      <c r="OIE307" s="473"/>
      <c r="OIF307" s="474"/>
      <c r="OIG307" s="474"/>
      <c r="OIH307" s="474"/>
      <c r="OII307" s="474"/>
      <c r="OIJ307" s="474"/>
      <c r="OIK307" s="472"/>
      <c r="OIL307" s="473"/>
      <c r="OIM307" s="473"/>
      <c r="OIN307" s="474"/>
      <c r="OIO307" s="474"/>
      <c r="OIP307" s="474"/>
      <c r="OIQ307" s="474"/>
      <c r="OIR307" s="474"/>
      <c r="OIS307" s="472"/>
      <c r="OIT307" s="473"/>
      <c r="OIU307" s="473"/>
      <c r="OIV307" s="474"/>
      <c r="OIW307" s="474"/>
      <c r="OIX307" s="474"/>
      <c r="OIY307" s="474"/>
      <c r="OIZ307" s="474"/>
      <c r="OJA307" s="472"/>
      <c r="OJB307" s="473"/>
      <c r="OJC307" s="473"/>
      <c r="OJD307" s="474"/>
      <c r="OJE307" s="474"/>
      <c r="OJF307" s="474"/>
      <c r="OJG307" s="474"/>
      <c r="OJH307" s="474"/>
      <c r="OJI307" s="472"/>
      <c r="OJJ307" s="473"/>
      <c r="OJK307" s="473"/>
      <c r="OJL307" s="474"/>
      <c r="OJM307" s="474"/>
      <c r="OJN307" s="474"/>
      <c r="OJO307" s="474"/>
      <c r="OJP307" s="474"/>
      <c r="OJQ307" s="472"/>
      <c r="OJR307" s="473"/>
      <c r="OJS307" s="473"/>
      <c r="OJT307" s="474"/>
      <c r="OJU307" s="474"/>
      <c r="OJV307" s="474"/>
      <c r="OJW307" s="474"/>
      <c r="OJX307" s="474"/>
      <c r="OJY307" s="472"/>
      <c r="OJZ307" s="473"/>
      <c r="OKA307" s="473"/>
      <c r="OKB307" s="474"/>
      <c r="OKC307" s="474"/>
      <c r="OKD307" s="474"/>
      <c r="OKE307" s="474"/>
      <c r="OKF307" s="474"/>
      <c r="OKG307" s="472"/>
      <c r="OKH307" s="473"/>
      <c r="OKI307" s="473"/>
      <c r="OKJ307" s="474"/>
      <c r="OKK307" s="474"/>
      <c r="OKL307" s="474"/>
      <c r="OKM307" s="474"/>
      <c r="OKN307" s="474"/>
      <c r="OKO307" s="472"/>
      <c r="OKP307" s="473"/>
      <c r="OKQ307" s="473"/>
      <c r="OKR307" s="474"/>
      <c r="OKS307" s="474"/>
      <c r="OKT307" s="474"/>
      <c r="OKU307" s="474"/>
      <c r="OKV307" s="474"/>
      <c r="OKW307" s="472"/>
      <c r="OKX307" s="473"/>
      <c r="OKY307" s="473"/>
      <c r="OKZ307" s="474"/>
      <c r="OLA307" s="474"/>
      <c r="OLB307" s="474"/>
      <c r="OLC307" s="474"/>
      <c r="OLD307" s="474"/>
      <c r="OLE307" s="472"/>
      <c r="OLF307" s="473"/>
      <c r="OLG307" s="473"/>
      <c r="OLH307" s="474"/>
      <c r="OLI307" s="474"/>
      <c r="OLJ307" s="474"/>
      <c r="OLK307" s="474"/>
      <c r="OLL307" s="474"/>
      <c r="OLM307" s="472"/>
      <c r="OLN307" s="473"/>
      <c r="OLO307" s="473"/>
      <c r="OLP307" s="474"/>
      <c r="OLQ307" s="474"/>
      <c r="OLR307" s="474"/>
      <c r="OLS307" s="474"/>
      <c r="OLT307" s="474"/>
      <c r="OLU307" s="472"/>
      <c r="OLV307" s="473"/>
      <c r="OLW307" s="473"/>
      <c r="OLX307" s="474"/>
      <c r="OLY307" s="474"/>
      <c r="OLZ307" s="474"/>
      <c r="OMA307" s="474"/>
      <c r="OMB307" s="474"/>
      <c r="OMC307" s="472"/>
      <c r="OMD307" s="473"/>
      <c r="OME307" s="473"/>
      <c r="OMF307" s="474"/>
      <c r="OMG307" s="474"/>
      <c r="OMH307" s="474"/>
      <c r="OMI307" s="474"/>
      <c r="OMJ307" s="474"/>
      <c r="OMK307" s="472"/>
      <c r="OML307" s="473"/>
      <c r="OMM307" s="473"/>
      <c r="OMN307" s="474"/>
      <c r="OMO307" s="474"/>
      <c r="OMP307" s="474"/>
      <c r="OMQ307" s="474"/>
      <c r="OMR307" s="474"/>
      <c r="OMS307" s="472"/>
      <c r="OMT307" s="473"/>
      <c r="OMU307" s="473"/>
      <c r="OMV307" s="474"/>
      <c r="OMW307" s="474"/>
      <c r="OMX307" s="474"/>
      <c r="OMY307" s="474"/>
      <c r="OMZ307" s="474"/>
      <c r="ONA307" s="472"/>
      <c r="ONB307" s="473"/>
      <c r="ONC307" s="473"/>
      <c r="OND307" s="474"/>
      <c r="ONE307" s="474"/>
      <c r="ONF307" s="474"/>
      <c r="ONG307" s="474"/>
      <c r="ONH307" s="474"/>
      <c r="ONI307" s="472"/>
      <c r="ONJ307" s="473"/>
      <c r="ONK307" s="473"/>
      <c r="ONL307" s="474"/>
      <c r="ONM307" s="474"/>
      <c r="ONN307" s="474"/>
      <c r="ONO307" s="474"/>
      <c r="ONP307" s="474"/>
      <c r="ONQ307" s="472"/>
      <c r="ONR307" s="473"/>
      <c r="ONS307" s="473"/>
      <c r="ONT307" s="474"/>
      <c r="ONU307" s="474"/>
      <c r="ONV307" s="474"/>
      <c r="ONW307" s="474"/>
      <c r="ONX307" s="474"/>
      <c r="ONY307" s="472"/>
      <c r="ONZ307" s="473"/>
      <c r="OOA307" s="473"/>
      <c r="OOB307" s="474"/>
      <c r="OOC307" s="474"/>
      <c r="OOD307" s="474"/>
      <c r="OOE307" s="474"/>
      <c r="OOF307" s="474"/>
      <c r="OOG307" s="472"/>
      <c r="OOH307" s="473"/>
      <c r="OOI307" s="473"/>
      <c r="OOJ307" s="474"/>
      <c r="OOK307" s="474"/>
      <c r="OOL307" s="474"/>
      <c r="OOM307" s="474"/>
      <c r="OON307" s="474"/>
      <c r="OOO307" s="472"/>
      <c r="OOP307" s="473"/>
      <c r="OOQ307" s="473"/>
      <c r="OOR307" s="474"/>
      <c r="OOS307" s="474"/>
      <c r="OOT307" s="474"/>
      <c r="OOU307" s="474"/>
      <c r="OOV307" s="474"/>
      <c r="OOW307" s="472"/>
      <c r="OOX307" s="473"/>
      <c r="OOY307" s="473"/>
      <c r="OOZ307" s="474"/>
      <c r="OPA307" s="474"/>
      <c r="OPB307" s="474"/>
      <c r="OPC307" s="474"/>
      <c r="OPD307" s="474"/>
      <c r="OPE307" s="472"/>
      <c r="OPF307" s="473"/>
      <c r="OPG307" s="473"/>
      <c r="OPH307" s="474"/>
      <c r="OPI307" s="474"/>
      <c r="OPJ307" s="474"/>
      <c r="OPK307" s="474"/>
      <c r="OPL307" s="474"/>
      <c r="OPM307" s="472"/>
      <c r="OPN307" s="473"/>
      <c r="OPO307" s="473"/>
      <c r="OPP307" s="474"/>
      <c r="OPQ307" s="474"/>
      <c r="OPR307" s="474"/>
      <c r="OPS307" s="474"/>
      <c r="OPT307" s="474"/>
      <c r="OPU307" s="472"/>
      <c r="OPV307" s="473"/>
      <c r="OPW307" s="473"/>
      <c r="OPX307" s="474"/>
      <c r="OPY307" s="474"/>
      <c r="OPZ307" s="474"/>
      <c r="OQA307" s="474"/>
      <c r="OQB307" s="474"/>
      <c r="OQC307" s="472"/>
      <c r="OQD307" s="473"/>
      <c r="OQE307" s="473"/>
      <c r="OQF307" s="474"/>
      <c r="OQG307" s="474"/>
      <c r="OQH307" s="474"/>
      <c r="OQI307" s="474"/>
      <c r="OQJ307" s="474"/>
      <c r="OQK307" s="472"/>
      <c r="OQL307" s="473"/>
      <c r="OQM307" s="473"/>
      <c r="OQN307" s="474"/>
      <c r="OQO307" s="474"/>
      <c r="OQP307" s="474"/>
      <c r="OQQ307" s="474"/>
      <c r="OQR307" s="474"/>
      <c r="OQS307" s="472"/>
      <c r="OQT307" s="473"/>
      <c r="OQU307" s="473"/>
      <c r="OQV307" s="474"/>
      <c r="OQW307" s="474"/>
      <c r="OQX307" s="474"/>
      <c r="OQY307" s="474"/>
      <c r="OQZ307" s="474"/>
      <c r="ORA307" s="472"/>
      <c r="ORB307" s="473"/>
      <c r="ORC307" s="473"/>
      <c r="ORD307" s="474"/>
      <c r="ORE307" s="474"/>
      <c r="ORF307" s="474"/>
      <c r="ORG307" s="474"/>
      <c r="ORH307" s="474"/>
      <c r="ORI307" s="472"/>
      <c r="ORJ307" s="473"/>
      <c r="ORK307" s="473"/>
      <c r="ORL307" s="474"/>
      <c r="ORM307" s="474"/>
      <c r="ORN307" s="474"/>
      <c r="ORO307" s="474"/>
      <c r="ORP307" s="474"/>
      <c r="ORQ307" s="472"/>
      <c r="ORR307" s="473"/>
      <c r="ORS307" s="473"/>
      <c r="ORT307" s="474"/>
      <c r="ORU307" s="474"/>
      <c r="ORV307" s="474"/>
      <c r="ORW307" s="474"/>
      <c r="ORX307" s="474"/>
      <c r="ORY307" s="472"/>
      <c r="ORZ307" s="473"/>
      <c r="OSA307" s="473"/>
      <c r="OSB307" s="474"/>
      <c r="OSC307" s="474"/>
      <c r="OSD307" s="474"/>
      <c r="OSE307" s="474"/>
      <c r="OSF307" s="474"/>
      <c r="OSG307" s="472"/>
      <c r="OSH307" s="473"/>
      <c r="OSI307" s="473"/>
      <c r="OSJ307" s="474"/>
      <c r="OSK307" s="474"/>
      <c r="OSL307" s="474"/>
      <c r="OSM307" s="474"/>
      <c r="OSN307" s="474"/>
      <c r="OSO307" s="472"/>
      <c r="OSP307" s="473"/>
      <c r="OSQ307" s="473"/>
      <c r="OSR307" s="474"/>
      <c r="OSS307" s="474"/>
      <c r="OST307" s="474"/>
      <c r="OSU307" s="474"/>
      <c r="OSV307" s="474"/>
      <c r="OSW307" s="472"/>
      <c r="OSX307" s="473"/>
      <c r="OSY307" s="473"/>
      <c r="OSZ307" s="474"/>
      <c r="OTA307" s="474"/>
      <c r="OTB307" s="474"/>
      <c r="OTC307" s="474"/>
      <c r="OTD307" s="474"/>
      <c r="OTE307" s="472"/>
      <c r="OTF307" s="473"/>
      <c r="OTG307" s="473"/>
      <c r="OTH307" s="474"/>
      <c r="OTI307" s="474"/>
      <c r="OTJ307" s="474"/>
      <c r="OTK307" s="474"/>
      <c r="OTL307" s="474"/>
      <c r="OTM307" s="472"/>
      <c r="OTN307" s="473"/>
      <c r="OTO307" s="473"/>
      <c r="OTP307" s="474"/>
      <c r="OTQ307" s="474"/>
      <c r="OTR307" s="474"/>
      <c r="OTS307" s="474"/>
      <c r="OTT307" s="474"/>
      <c r="OTU307" s="472"/>
      <c r="OTV307" s="473"/>
      <c r="OTW307" s="473"/>
      <c r="OTX307" s="474"/>
      <c r="OTY307" s="474"/>
      <c r="OTZ307" s="474"/>
      <c r="OUA307" s="474"/>
      <c r="OUB307" s="474"/>
      <c r="OUC307" s="472"/>
      <c r="OUD307" s="473"/>
      <c r="OUE307" s="473"/>
      <c r="OUF307" s="474"/>
      <c r="OUG307" s="474"/>
      <c r="OUH307" s="474"/>
      <c r="OUI307" s="474"/>
      <c r="OUJ307" s="474"/>
      <c r="OUK307" s="472"/>
      <c r="OUL307" s="473"/>
      <c r="OUM307" s="473"/>
      <c r="OUN307" s="474"/>
      <c r="OUO307" s="474"/>
      <c r="OUP307" s="474"/>
      <c r="OUQ307" s="474"/>
      <c r="OUR307" s="474"/>
      <c r="OUS307" s="472"/>
      <c r="OUT307" s="473"/>
      <c r="OUU307" s="473"/>
      <c r="OUV307" s="474"/>
      <c r="OUW307" s="474"/>
      <c r="OUX307" s="474"/>
      <c r="OUY307" s="474"/>
      <c r="OUZ307" s="474"/>
      <c r="OVA307" s="472"/>
      <c r="OVB307" s="473"/>
      <c r="OVC307" s="473"/>
      <c r="OVD307" s="474"/>
      <c r="OVE307" s="474"/>
      <c r="OVF307" s="474"/>
      <c r="OVG307" s="474"/>
      <c r="OVH307" s="474"/>
      <c r="OVI307" s="472"/>
      <c r="OVJ307" s="473"/>
      <c r="OVK307" s="473"/>
      <c r="OVL307" s="474"/>
      <c r="OVM307" s="474"/>
      <c r="OVN307" s="474"/>
      <c r="OVO307" s="474"/>
      <c r="OVP307" s="474"/>
      <c r="OVQ307" s="472"/>
      <c r="OVR307" s="473"/>
      <c r="OVS307" s="473"/>
      <c r="OVT307" s="474"/>
      <c r="OVU307" s="474"/>
      <c r="OVV307" s="474"/>
      <c r="OVW307" s="474"/>
      <c r="OVX307" s="474"/>
      <c r="OVY307" s="472"/>
      <c r="OVZ307" s="473"/>
      <c r="OWA307" s="473"/>
      <c r="OWB307" s="474"/>
      <c r="OWC307" s="474"/>
      <c r="OWD307" s="474"/>
      <c r="OWE307" s="474"/>
      <c r="OWF307" s="474"/>
      <c r="OWG307" s="472"/>
      <c r="OWH307" s="473"/>
      <c r="OWI307" s="473"/>
      <c r="OWJ307" s="474"/>
      <c r="OWK307" s="474"/>
      <c r="OWL307" s="474"/>
      <c r="OWM307" s="474"/>
      <c r="OWN307" s="474"/>
      <c r="OWO307" s="472"/>
      <c r="OWP307" s="473"/>
      <c r="OWQ307" s="473"/>
      <c r="OWR307" s="474"/>
      <c r="OWS307" s="474"/>
      <c r="OWT307" s="474"/>
      <c r="OWU307" s="474"/>
      <c r="OWV307" s="474"/>
      <c r="OWW307" s="472"/>
      <c r="OWX307" s="473"/>
      <c r="OWY307" s="473"/>
      <c r="OWZ307" s="474"/>
      <c r="OXA307" s="474"/>
      <c r="OXB307" s="474"/>
      <c r="OXC307" s="474"/>
      <c r="OXD307" s="474"/>
      <c r="OXE307" s="472"/>
      <c r="OXF307" s="473"/>
      <c r="OXG307" s="473"/>
      <c r="OXH307" s="474"/>
      <c r="OXI307" s="474"/>
      <c r="OXJ307" s="474"/>
      <c r="OXK307" s="474"/>
      <c r="OXL307" s="474"/>
      <c r="OXM307" s="472"/>
      <c r="OXN307" s="473"/>
      <c r="OXO307" s="473"/>
      <c r="OXP307" s="474"/>
      <c r="OXQ307" s="474"/>
      <c r="OXR307" s="474"/>
      <c r="OXS307" s="474"/>
      <c r="OXT307" s="474"/>
      <c r="OXU307" s="472"/>
      <c r="OXV307" s="473"/>
      <c r="OXW307" s="473"/>
      <c r="OXX307" s="474"/>
      <c r="OXY307" s="474"/>
      <c r="OXZ307" s="474"/>
      <c r="OYA307" s="474"/>
      <c r="OYB307" s="474"/>
      <c r="OYC307" s="472"/>
      <c r="OYD307" s="473"/>
      <c r="OYE307" s="473"/>
      <c r="OYF307" s="474"/>
      <c r="OYG307" s="474"/>
      <c r="OYH307" s="474"/>
      <c r="OYI307" s="474"/>
      <c r="OYJ307" s="474"/>
      <c r="OYK307" s="472"/>
      <c r="OYL307" s="473"/>
      <c r="OYM307" s="473"/>
      <c r="OYN307" s="474"/>
      <c r="OYO307" s="474"/>
      <c r="OYP307" s="474"/>
      <c r="OYQ307" s="474"/>
      <c r="OYR307" s="474"/>
      <c r="OYS307" s="472"/>
      <c r="OYT307" s="473"/>
      <c r="OYU307" s="473"/>
      <c r="OYV307" s="474"/>
      <c r="OYW307" s="474"/>
      <c r="OYX307" s="474"/>
      <c r="OYY307" s="474"/>
      <c r="OYZ307" s="474"/>
      <c r="OZA307" s="472"/>
      <c r="OZB307" s="473"/>
      <c r="OZC307" s="473"/>
      <c r="OZD307" s="474"/>
      <c r="OZE307" s="474"/>
      <c r="OZF307" s="474"/>
      <c r="OZG307" s="474"/>
      <c r="OZH307" s="474"/>
      <c r="OZI307" s="472"/>
      <c r="OZJ307" s="473"/>
      <c r="OZK307" s="473"/>
      <c r="OZL307" s="474"/>
      <c r="OZM307" s="474"/>
      <c r="OZN307" s="474"/>
      <c r="OZO307" s="474"/>
      <c r="OZP307" s="474"/>
      <c r="OZQ307" s="472"/>
      <c r="OZR307" s="473"/>
      <c r="OZS307" s="473"/>
      <c r="OZT307" s="474"/>
      <c r="OZU307" s="474"/>
      <c r="OZV307" s="474"/>
      <c r="OZW307" s="474"/>
      <c r="OZX307" s="474"/>
      <c r="OZY307" s="472"/>
      <c r="OZZ307" s="473"/>
      <c r="PAA307" s="473"/>
      <c r="PAB307" s="474"/>
      <c r="PAC307" s="474"/>
      <c r="PAD307" s="474"/>
      <c r="PAE307" s="474"/>
      <c r="PAF307" s="474"/>
      <c r="PAG307" s="472"/>
      <c r="PAH307" s="473"/>
      <c r="PAI307" s="473"/>
      <c r="PAJ307" s="474"/>
      <c r="PAK307" s="474"/>
      <c r="PAL307" s="474"/>
      <c r="PAM307" s="474"/>
      <c r="PAN307" s="474"/>
      <c r="PAO307" s="472"/>
      <c r="PAP307" s="473"/>
      <c r="PAQ307" s="473"/>
      <c r="PAR307" s="474"/>
      <c r="PAS307" s="474"/>
      <c r="PAT307" s="474"/>
      <c r="PAU307" s="474"/>
      <c r="PAV307" s="474"/>
      <c r="PAW307" s="472"/>
      <c r="PAX307" s="473"/>
      <c r="PAY307" s="473"/>
      <c r="PAZ307" s="474"/>
      <c r="PBA307" s="474"/>
      <c r="PBB307" s="474"/>
      <c r="PBC307" s="474"/>
      <c r="PBD307" s="474"/>
      <c r="PBE307" s="472"/>
      <c r="PBF307" s="473"/>
      <c r="PBG307" s="473"/>
      <c r="PBH307" s="474"/>
      <c r="PBI307" s="474"/>
      <c r="PBJ307" s="474"/>
      <c r="PBK307" s="474"/>
      <c r="PBL307" s="474"/>
      <c r="PBM307" s="472"/>
      <c r="PBN307" s="473"/>
      <c r="PBO307" s="473"/>
      <c r="PBP307" s="474"/>
      <c r="PBQ307" s="474"/>
      <c r="PBR307" s="474"/>
      <c r="PBS307" s="474"/>
      <c r="PBT307" s="474"/>
      <c r="PBU307" s="472"/>
      <c r="PBV307" s="473"/>
      <c r="PBW307" s="473"/>
      <c r="PBX307" s="474"/>
      <c r="PBY307" s="474"/>
      <c r="PBZ307" s="474"/>
      <c r="PCA307" s="474"/>
      <c r="PCB307" s="474"/>
      <c r="PCC307" s="472"/>
      <c r="PCD307" s="473"/>
      <c r="PCE307" s="473"/>
      <c r="PCF307" s="474"/>
      <c r="PCG307" s="474"/>
      <c r="PCH307" s="474"/>
      <c r="PCI307" s="474"/>
      <c r="PCJ307" s="474"/>
      <c r="PCK307" s="472"/>
      <c r="PCL307" s="473"/>
      <c r="PCM307" s="473"/>
      <c r="PCN307" s="474"/>
      <c r="PCO307" s="474"/>
      <c r="PCP307" s="474"/>
      <c r="PCQ307" s="474"/>
      <c r="PCR307" s="474"/>
      <c r="PCS307" s="472"/>
      <c r="PCT307" s="473"/>
      <c r="PCU307" s="473"/>
      <c r="PCV307" s="474"/>
      <c r="PCW307" s="474"/>
      <c r="PCX307" s="474"/>
      <c r="PCY307" s="474"/>
      <c r="PCZ307" s="474"/>
      <c r="PDA307" s="472"/>
      <c r="PDB307" s="473"/>
      <c r="PDC307" s="473"/>
      <c r="PDD307" s="474"/>
      <c r="PDE307" s="474"/>
      <c r="PDF307" s="474"/>
      <c r="PDG307" s="474"/>
      <c r="PDH307" s="474"/>
      <c r="PDI307" s="472"/>
      <c r="PDJ307" s="473"/>
      <c r="PDK307" s="473"/>
      <c r="PDL307" s="474"/>
      <c r="PDM307" s="474"/>
      <c r="PDN307" s="474"/>
      <c r="PDO307" s="474"/>
      <c r="PDP307" s="474"/>
      <c r="PDQ307" s="472"/>
      <c r="PDR307" s="473"/>
      <c r="PDS307" s="473"/>
      <c r="PDT307" s="474"/>
      <c r="PDU307" s="474"/>
      <c r="PDV307" s="474"/>
      <c r="PDW307" s="474"/>
      <c r="PDX307" s="474"/>
      <c r="PDY307" s="472"/>
      <c r="PDZ307" s="473"/>
      <c r="PEA307" s="473"/>
      <c r="PEB307" s="474"/>
      <c r="PEC307" s="474"/>
      <c r="PED307" s="474"/>
      <c r="PEE307" s="474"/>
      <c r="PEF307" s="474"/>
      <c r="PEG307" s="472"/>
      <c r="PEH307" s="473"/>
      <c r="PEI307" s="473"/>
      <c r="PEJ307" s="474"/>
      <c r="PEK307" s="474"/>
      <c r="PEL307" s="474"/>
      <c r="PEM307" s="474"/>
      <c r="PEN307" s="474"/>
      <c r="PEO307" s="472"/>
      <c r="PEP307" s="473"/>
      <c r="PEQ307" s="473"/>
      <c r="PER307" s="474"/>
      <c r="PES307" s="474"/>
      <c r="PET307" s="474"/>
      <c r="PEU307" s="474"/>
      <c r="PEV307" s="474"/>
      <c r="PEW307" s="472"/>
      <c r="PEX307" s="473"/>
      <c r="PEY307" s="473"/>
      <c r="PEZ307" s="474"/>
      <c r="PFA307" s="474"/>
      <c r="PFB307" s="474"/>
      <c r="PFC307" s="474"/>
      <c r="PFD307" s="474"/>
      <c r="PFE307" s="472"/>
      <c r="PFF307" s="473"/>
      <c r="PFG307" s="473"/>
      <c r="PFH307" s="474"/>
      <c r="PFI307" s="474"/>
      <c r="PFJ307" s="474"/>
      <c r="PFK307" s="474"/>
      <c r="PFL307" s="474"/>
      <c r="PFM307" s="472"/>
      <c r="PFN307" s="473"/>
      <c r="PFO307" s="473"/>
      <c r="PFP307" s="474"/>
      <c r="PFQ307" s="474"/>
      <c r="PFR307" s="474"/>
      <c r="PFS307" s="474"/>
      <c r="PFT307" s="474"/>
      <c r="PFU307" s="472"/>
      <c r="PFV307" s="473"/>
      <c r="PFW307" s="473"/>
      <c r="PFX307" s="474"/>
      <c r="PFY307" s="474"/>
      <c r="PFZ307" s="474"/>
      <c r="PGA307" s="474"/>
      <c r="PGB307" s="474"/>
      <c r="PGC307" s="472"/>
      <c r="PGD307" s="473"/>
      <c r="PGE307" s="473"/>
      <c r="PGF307" s="474"/>
      <c r="PGG307" s="474"/>
      <c r="PGH307" s="474"/>
      <c r="PGI307" s="474"/>
      <c r="PGJ307" s="474"/>
      <c r="PGK307" s="472"/>
      <c r="PGL307" s="473"/>
      <c r="PGM307" s="473"/>
      <c r="PGN307" s="474"/>
      <c r="PGO307" s="474"/>
      <c r="PGP307" s="474"/>
      <c r="PGQ307" s="474"/>
      <c r="PGR307" s="474"/>
      <c r="PGS307" s="472"/>
      <c r="PGT307" s="473"/>
      <c r="PGU307" s="473"/>
      <c r="PGV307" s="474"/>
      <c r="PGW307" s="474"/>
      <c r="PGX307" s="474"/>
      <c r="PGY307" s="474"/>
      <c r="PGZ307" s="474"/>
      <c r="PHA307" s="472"/>
      <c r="PHB307" s="473"/>
      <c r="PHC307" s="473"/>
      <c r="PHD307" s="474"/>
      <c r="PHE307" s="474"/>
      <c r="PHF307" s="474"/>
      <c r="PHG307" s="474"/>
      <c r="PHH307" s="474"/>
      <c r="PHI307" s="472"/>
      <c r="PHJ307" s="473"/>
      <c r="PHK307" s="473"/>
      <c r="PHL307" s="474"/>
      <c r="PHM307" s="474"/>
      <c r="PHN307" s="474"/>
      <c r="PHO307" s="474"/>
      <c r="PHP307" s="474"/>
      <c r="PHQ307" s="472"/>
      <c r="PHR307" s="473"/>
      <c r="PHS307" s="473"/>
      <c r="PHT307" s="474"/>
      <c r="PHU307" s="474"/>
      <c r="PHV307" s="474"/>
      <c r="PHW307" s="474"/>
      <c r="PHX307" s="474"/>
      <c r="PHY307" s="472"/>
      <c r="PHZ307" s="473"/>
      <c r="PIA307" s="473"/>
      <c r="PIB307" s="474"/>
      <c r="PIC307" s="474"/>
      <c r="PID307" s="474"/>
      <c r="PIE307" s="474"/>
      <c r="PIF307" s="474"/>
      <c r="PIG307" s="472"/>
      <c r="PIH307" s="473"/>
      <c r="PII307" s="473"/>
      <c r="PIJ307" s="474"/>
      <c r="PIK307" s="474"/>
      <c r="PIL307" s="474"/>
      <c r="PIM307" s="474"/>
      <c r="PIN307" s="474"/>
      <c r="PIO307" s="472"/>
      <c r="PIP307" s="473"/>
      <c r="PIQ307" s="473"/>
      <c r="PIR307" s="474"/>
      <c r="PIS307" s="474"/>
      <c r="PIT307" s="474"/>
      <c r="PIU307" s="474"/>
      <c r="PIV307" s="474"/>
      <c r="PIW307" s="472"/>
      <c r="PIX307" s="473"/>
      <c r="PIY307" s="473"/>
      <c r="PIZ307" s="474"/>
      <c r="PJA307" s="474"/>
      <c r="PJB307" s="474"/>
      <c r="PJC307" s="474"/>
      <c r="PJD307" s="474"/>
      <c r="PJE307" s="472"/>
      <c r="PJF307" s="473"/>
      <c r="PJG307" s="473"/>
      <c r="PJH307" s="474"/>
      <c r="PJI307" s="474"/>
      <c r="PJJ307" s="474"/>
      <c r="PJK307" s="474"/>
      <c r="PJL307" s="474"/>
      <c r="PJM307" s="472"/>
      <c r="PJN307" s="473"/>
      <c r="PJO307" s="473"/>
      <c r="PJP307" s="474"/>
      <c r="PJQ307" s="474"/>
      <c r="PJR307" s="474"/>
      <c r="PJS307" s="474"/>
      <c r="PJT307" s="474"/>
      <c r="PJU307" s="472"/>
      <c r="PJV307" s="473"/>
      <c r="PJW307" s="473"/>
      <c r="PJX307" s="474"/>
      <c r="PJY307" s="474"/>
      <c r="PJZ307" s="474"/>
      <c r="PKA307" s="474"/>
      <c r="PKB307" s="474"/>
      <c r="PKC307" s="472"/>
      <c r="PKD307" s="473"/>
      <c r="PKE307" s="473"/>
      <c r="PKF307" s="474"/>
      <c r="PKG307" s="474"/>
      <c r="PKH307" s="474"/>
      <c r="PKI307" s="474"/>
      <c r="PKJ307" s="474"/>
      <c r="PKK307" s="472"/>
      <c r="PKL307" s="473"/>
      <c r="PKM307" s="473"/>
      <c r="PKN307" s="474"/>
      <c r="PKO307" s="474"/>
      <c r="PKP307" s="474"/>
      <c r="PKQ307" s="474"/>
      <c r="PKR307" s="474"/>
      <c r="PKS307" s="472"/>
      <c r="PKT307" s="473"/>
      <c r="PKU307" s="473"/>
      <c r="PKV307" s="474"/>
      <c r="PKW307" s="474"/>
      <c r="PKX307" s="474"/>
      <c r="PKY307" s="474"/>
      <c r="PKZ307" s="474"/>
      <c r="PLA307" s="472"/>
      <c r="PLB307" s="473"/>
      <c r="PLC307" s="473"/>
      <c r="PLD307" s="474"/>
      <c r="PLE307" s="474"/>
      <c r="PLF307" s="474"/>
      <c r="PLG307" s="474"/>
      <c r="PLH307" s="474"/>
      <c r="PLI307" s="472"/>
      <c r="PLJ307" s="473"/>
      <c r="PLK307" s="473"/>
      <c r="PLL307" s="474"/>
      <c r="PLM307" s="474"/>
      <c r="PLN307" s="474"/>
      <c r="PLO307" s="474"/>
      <c r="PLP307" s="474"/>
      <c r="PLQ307" s="472"/>
      <c r="PLR307" s="473"/>
      <c r="PLS307" s="473"/>
      <c r="PLT307" s="474"/>
      <c r="PLU307" s="474"/>
      <c r="PLV307" s="474"/>
      <c r="PLW307" s="474"/>
      <c r="PLX307" s="474"/>
      <c r="PLY307" s="472"/>
      <c r="PLZ307" s="473"/>
      <c r="PMA307" s="473"/>
      <c r="PMB307" s="474"/>
      <c r="PMC307" s="474"/>
      <c r="PMD307" s="474"/>
      <c r="PME307" s="474"/>
      <c r="PMF307" s="474"/>
      <c r="PMG307" s="472"/>
      <c r="PMH307" s="473"/>
      <c r="PMI307" s="473"/>
      <c r="PMJ307" s="474"/>
      <c r="PMK307" s="474"/>
      <c r="PML307" s="474"/>
      <c r="PMM307" s="474"/>
      <c r="PMN307" s="474"/>
      <c r="PMO307" s="472"/>
      <c r="PMP307" s="473"/>
      <c r="PMQ307" s="473"/>
      <c r="PMR307" s="474"/>
      <c r="PMS307" s="474"/>
      <c r="PMT307" s="474"/>
      <c r="PMU307" s="474"/>
      <c r="PMV307" s="474"/>
      <c r="PMW307" s="472"/>
      <c r="PMX307" s="473"/>
      <c r="PMY307" s="473"/>
      <c r="PMZ307" s="474"/>
      <c r="PNA307" s="474"/>
      <c r="PNB307" s="474"/>
      <c r="PNC307" s="474"/>
      <c r="PND307" s="474"/>
      <c r="PNE307" s="472"/>
      <c r="PNF307" s="473"/>
      <c r="PNG307" s="473"/>
      <c r="PNH307" s="474"/>
      <c r="PNI307" s="474"/>
      <c r="PNJ307" s="474"/>
      <c r="PNK307" s="474"/>
      <c r="PNL307" s="474"/>
      <c r="PNM307" s="472"/>
      <c r="PNN307" s="473"/>
      <c r="PNO307" s="473"/>
      <c r="PNP307" s="474"/>
      <c r="PNQ307" s="474"/>
      <c r="PNR307" s="474"/>
      <c r="PNS307" s="474"/>
      <c r="PNT307" s="474"/>
      <c r="PNU307" s="472"/>
      <c r="PNV307" s="473"/>
      <c r="PNW307" s="473"/>
      <c r="PNX307" s="474"/>
      <c r="PNY307" s="474"/>
      <c r="PNZ307" s="474"/>
      <c r="POA307" s="474"/>
      <c r="POB307" s="474"/>
      <c r="POC307" s="472"/>
      <c r="POD307" s="473"/>
      <c r="POE307" s="473"/>
      <c r="POF307" s="474"/>
      <c r="POG307" s="474"/>
      <c r="POH307" s="474"/>
      <c r="POI307" s="474"/>
      <c r="POJ307" s="474"/>
      <c r="POK307" s="472"/>
      <c r="POL307" s="473"/>
      <c r="POM307" s="473"/>
      <c r="PON307" s="474"/>
      <c r="POO307" s="474"/>
      <c r="POP307" s="474"/>
      <c r="POQ307" s="474"/>
      <c r="POR307" s="474"/>
      <c r="POS307" s="472"/>
      <c r="POT307" s="473"/>
      <c r="POU307" s="473"/>
      <c r="POV307" s="474"/>
      <c r="POW307" s="474"/>
      <c r="POX307" s="474"/>
      <c r="POY307" s="474"/>
      <c r="POZ307" s="474"/>
      <c r="PPA307" s="472"/>
      <c r="PPB307" s="473"/>
      <c r="PPC307" s="473"/>
      <c r="PPD307" s="474"/>
      <c r="PPE307" s="474"/>
      <c r="PPF307" s="474"/>
      <c r="PPG307" s="474"/>
      <c r="PPH307" s="474"/>
      <c r="PPI307" s="472"/>
      <c r="PPJ307" s="473"/>
      <c r="PPK307" s="473"/>
      <c r="PPL307" s="474"/>
      <c r="PPM307" s="474"/>
      <c r="PPN307" s="474"/>
      <c r="PPO307" s="474"/>
      <c r="PPP307" s="474"/>
      <c r="PPQ307" s="472"/>
      <c r="PPR307" s="473"/>
      <c r="PPS307" s="473"/>
      <c r="PPT307" s="474"/>
      <c r="PPU307" s="474"/>
      <c r="PPV307" s="474"/>
      <c r="PPW307" s="474"/>
      <c r="PPX307" s="474"/>
      <c r="PPY307" s="472"/>
      <c r="PPZ307" s="473"/>
      <c r="PQA307" s="473"/>
      <c r="PQB307" s="474"/>
      <c r="PQC307" s="474"/>
      <c r="PQD307" s="474"/>
      <c r="PQE307" s="474"/>
      <c r="PQF307" s="474"/>
      <c r="PQG307" s="472"/>
      <c r="PQH307" s="473"/>
      <c r="PQI307" s="473"/>
      <c r="PQJ307" s="474"/>
      <c r="PQK307" s="474"/>
      <c r="PQL307" s="474"/>
      <c r="PQM307" s="474"/>
      <c r="PQN307" s="474"/>
      <c r="PQO307" s="472"/>
      <c r="PQP307" s="473"/>
      <c r="PQQ307" s="473"/>
      <c r="PQR307" s="474"/>
      <c r="PQS307" s="474"/>
      <c r="PQT307" s="474"/>
      <c r="PQU307" s="474"/>
      <c r="PQV307" s="474"/>
      <c r="PQW307" s="472"/>
      <c r="PQX307" s="473"/>
      <c r="PQY307" s="473"/>
      <c r="PQZ307" s="474"/>
      <c r="PRA307" s="474"/>
      <c r="PRB307" s="474"/>
      <c r="PRC307" s="474"/>
      <c r="PRD307" s="474"/>
      <c r="PRE307" s="472"/>
      <c r="PRF307" s="473"/>
      <c r="PRG307" s="473"/>
      <c r="PRH307" s="474"/>
      <c r="PRI307" s="474"/>
      <c r="PRJ307" s="474"/>
      <c r="PRK307" s="474"/>
      <c r="PRL307" s="474"/>
      <c r="PRM307" s="472"/>
      <c r="PRN307" s="473"/>
      <c r="PRO307" s="473"/>
      <c r="PRP307" s="474"/>
      <c r="PRQ307" s="474"/>
      <c r="PRR307" s="474"/>
      <c r="PRS307" s="474"/>
      <c r="PRT307" s="474"/>
      <c r="PRU307" s="472"/>
      <c r="PRV307" s="473"/>
      <c r="PRW307" s="473"/>
      <c r="PRX307" s="474"/>
      <c r="PRY307" s="474"/>
      <c r="PRZ307" s="474"/>
      <c r="PSA307" s="474"/>
      <c r="PSB307" s="474"/>
      <c r="PSC307" s="472"/>
      <c r="PSD307" s="473"/>
      <c r="PSE307" s="473"/>
      <c r="PSF307" s="474"/>
      <c r="PSG307" s="474"/>
      <c r="PSH307" s="474"/>
      <c r="PSI307" s="474"/>
      <c r="PSJ307" s="474"/>
      <c r="PSK307" s="472"/>
      <c r="PSL307" s="473"/>
      <c r="PSM307" s="473"/>
      <c r="PSN307" s="474"/>
      <c r="PSO307" s="474"/>
      <c r="PSP307" s="474"/>
      <c r="PSQ307" s="474"/>
      <c r="PSR307" s="474"/>
      <c r="PSS307" s="472"/>
      <c r="PST307" s="473"/>
      <c r="PSU307" s="473"/>
      <c r="PSV307" s="474"/>
      <c r="PSW307" s="474"/>
      <c r="PSX307" s="474"/>
      <c r="PSY307" s="474"/>
      <c r="PSZ307" s="474"/>
      <c r="PTA307" s="472"/>
      <c r="PTB307" s="473"/>
      <c r="PTC307" s="473"/>
      <c r="PTD307" s="474"/>
      <c r="PTE307" s="474"/>
      <c r="PTF307" s="474"/>
      <c r="PTG307" s="474"/>
      <c r="PTH307" s="474"/>
      <c r="PTI307" s="472"/>
      <c r="PTJ307" s="473"/>
      <c r="PTK307" s="473"/>
      <c r="PTL307" s="474"/>
      <c r="PTM307" s="474"/>
      <c r="PTN307" s="474"/>
      <c r="PTO307" s="474"/>
      <c r="PTP307" s="474"/>
      <c r="PTQ307" s="472"/>
      <c r="PTR307" s="473"/>
      <c r="PTS307" s="473"/>
      <c r="PTT307" s="474"/>
      <c r="PTU307" s="474"/>
      <c r="PTV307" s="474"/>
      <c r="PTW307" s="474"/>
      <c r="PTX307" s="474"/>
      <c r="PTY307" s="472"/>
      <c r="PTZ307" s="473"/>
      <c r="PUA307" s="473"/>
      <c r="PUB307" s="474"/>
      <c r="PUC307" s="474"/>
      <c r="PUD307" s="474"/>
      <c r="PUE307" s="474"/>
      <c r="PUF307" s="474"/>
      <c r="PUG307" s="472"/>
      <c r="PUH307" s="473"/>
      <c r="PUI307" s="473"/>
      <c r="PUJ307" s="474"/>
      <c r="PUK307" s="474"/>
      <c r="PUL307" s="474"/>
      <c r="PUM307" s="474"/>
      <c r="PUN307" s="474"/>
      <c r="PUO307" s="472"/>
      <c r="PUP307" s="473"/>
      <c r="PUQ307" s="473"/>
      <c r="PUR307" s="474"/>
      <c r="PUS307" s="474"/>
      <c r="PUT307" s="474"/>
      <c r="PUU307" s="474"/>
      <c r="PUV307" s="474"/>
      <c r="PUW307" s="472"/>
      <c r="PUX307" s="473"/>
      <c r="PUY307" s="473"/>
      <c r="PUZ307" s="474"/>
      <c r="PVA307" s="474"/>
      <c r="PVB307" s="474"/>
      <c r="PVC307" s="474"/>
      <c r="PVD307" s="474"/>
      <c r="PVE307" s="472"/>
      <c r="PVF307" s="473"/>
      <c r="PVG307" s="473"/>
      <c r="PVH307" s="474"/>
      <c r="PVI307" s="474"/>
      <c r="PVJ307" s="474"/>
      <c r="PVK307" s="474"/>
      <c r="PVL307" s="474"/>
      <c r="PVM307" s="472"/>
      <c r="PVN307" s="473"/>
      <c r="PVO307" s="473"/>
      <c r="PVP307" s="474"/>
      <c r="PVQ307" s="474"/>
      <c r="PVR307" s="474"/>
      <c r="PVS307" s="474"/>
      <c r="PVT307" s="474"/>
      <c r="PVU307" s="472"/>
      <c r="PVV307" s="473"/>
      <c r="PVW307" s="473"/>
      <c r="PVX307" s="474"/>
      <c r="PVY307" s="474"/>
      <c r="PVZ307" s="474"/>
      <c r="PWA307" s="474"/>
      <c r="PWB307" s="474"/>
      <c r="PWC307" s="472"/>
      <c r="PWD307" s="473"/>
      <c r="PWE307" s="473"/>
      <c r="PWF307" s="474"/>
      <c r="PWG307" s="474"/>
      <c r="PWH307" s="474"/>
      <c r="PWI307" s="474"/>
      <c r="PWJ307" s="474"/>
      <c r="PWK307" s="472"/>
      <c r="PWL307" s="473"/>
      <c r="PWM307" s="473"/>
      <c r="PWN307" s="474"/>
      <c r="PWO307" s="474"/>
      <c r="PWP307" s="474"/>
      <c r="PWQ307" s="474"/>
      <c r="PWR307" s="474"/>
      <c r="PWS307" s="472"/>
      <c r="PWT307" s="473"/>
      <c r="PWU307" s="473"/>
      <c r="PWV307" s="474"/>
      <c r="PWW307" s="474"/>
      <c r="PWX307" s="474"/>
      <c r="PWY307" s="474"/>
      <c r="PWZ307" s="474"/>
      <c r="PXA307" s="472"/>
      <c r="PXB307" s="473"/>
      <c r="PXC307" s="473"/>
      <c r="PXD307" s="474"/>
      <c r="PXE307" s="474"/>
      <c r="PXF307" s="474"/>
      <c r="PXG307" s="474"/>
      <c r="PXH307" s="474"/>
      <c r="PXI307" s="472"/>
      <c r="PXJ307" s="473"/>
      <c r="PXK307" s="473"/>
      <c r="PXL307" s="474"/>
      <c r="PXM307" s="474"/>
      <c r="PXN307" s="474"/>
      <c r="PXO307" s="474"/>
      <c r="PXP307" s="474"/>
      <c r="PXQ307" s="472"/>
      <c r="PXR307" s="473"/>
      <c r="PXS307" s="473"/>
      <c r="PXT307" s="474"/>
      <c r="PXU307" s="474"/>
      <c r="PXV307" s="474"/>
      <c r="PXW307" s="474"/>
      <c r="PXX307" s="474"/>
      <c r="PXY307" s="472"/>
      <c r="PXZ307" s="473"/>
      <c r="PYA307" s="473"/>
      <c r="PYB307" s="474"/>
      <c r="PYC307" s="474"/>
      <c r="PYD307" s="474"/>
      <c r="PYE307" s="474"/>
      <c r="PYF307" s="474"/>
      <c r="PYG307" s="472"/>
      <c r="PYH307" s="473"/>
      <c r="PYI307" s="473"/>
      <c r="PYJ307" s="474"/>
      <c r="PYK307" s="474"/>
      <c r="PYL307" s="474"/>
      <c r="PYM307" s="474"/>
      <c r="PYN307" s="474"/>
      <c r="PYO307" s="472"/>
      <c r="PYP307" s="473"/>
      <c r="PYQ307" s="473"/>
      <c r="PYR307" s="474"/>
      <c r="PYS307" s="474"/>
      <c r="PYT307" s="474"/>
      <c r="PYU307" s="474"/>
      <c r="PYV307" s="474"/>
      <c r="PYW307" s="472"/>
      <c r="PYX307" s="473"/>
      <c r="PYY307" s="473"/>
      <c r="PYZ307" s="474"/>
      <c r="PZA307" s="474"/>
      <c r="PZB307" s="474"/>
      <c r="PZC307" s="474"/>
      <c r="PZD307" s="474"/>
      <c r="PZE307" s="472"/>
      <c r="PZF307" s="473"/>
      <c r="PZG307" s="473"/>
      <c r="PZH307" s="474"/>
      <c r="PZI307" s="474"/>
      <c r="PZJ307" s="474"/>
      <c r="PZK307" s="474"/>
      <c r="PZL307" s="474"/>
      <c r="PZM307" s="472"/>
      <c r="PZN307" s="473"/>
      <c r="PZO307" s="473"/>
      <c r="PZP307" s="474"/>
      <c r="PZQ307" s="474"/>
      <c r="PZR307" s="474"/>
      <c r="PZS307" s="474"/>
      <c r="PZT307" s="474"/>
      <c r="PZU307" s="472"/>
      <c r="PZV307" s="473"/>
      <c r="PZW307" s="473"/>
      <c r="PZX307" s="474"/>
      <c r="PZY307" s="474"/>
      <c r="PZZ307" s="474"/>
      <c r="QAA307" s="474"/>
      <c r="QAB307" s="474"/>
      <c r="QAC307" s="472"/>
      <c r="QAD307" s="473"/>
      <c r="QAE307" s="473"/>
      <c r="QAF307" s="474"/>
      <c r="QAG307" s="474"/>
      <c r="QAH307" s="474"/>
      <c r="QAI307" s="474"/>
      <c r="QAJ307" s="474"/>
      <c r="QAK307" s="472"/>
      <c r="QAL307" s="473"/>
      <c r="QAM307" s="473"/>
      <c r="QAN307" s="474"/>
      <c r="QAO307" s="474"/>
      <c r="QAP307" s="474"/>
      <c r="QAQ307" s="474"/>
      <c r="QAR307" s="474"/>
      <c r="QAS307" s="472"/>
      <c r="QAT307" s="473"/>
      <c r="QAU307" s="473"/>
      <c r="QAV307" s="474"/>
      <c r="QAW307" s="474"/>
      <c r="QAX307" s="474"/>
      <c r="QAY307" s="474"/>
      <c r="QAZ307" s="474"/>
      <c r="QBA307" s="472"/>
      <c r="QBB307" s="473"/>
      <c r="QBC307" s="473"/>
      <c r="QBD307" s="474"/>
      <c r="QBE307" s="474"/>
      <c r="QBF307" s="474"/>
      <c r="QBG307" s="474"/>
      <c r="QBH307" s="474"/>
      <c r="QBI307" s="472"/>
      <c r="QBJ307" s="473"/>
      <c r="QBK307" s="473"/>
      <c r="QBL307" s="474"/>
      <c r="QBM307" s="474"/>
      <c r="QBN307" s="474"/>
      <c r="QBO307" s="474"/>
      <c r="QBP307" s="474"/>
      <c r="QBQ307" s="472"/>
      <c r="QBR307" s="473"/>
      <c r="QBS307" s="473"/>
      <c r="QBT307" s="474"/>
      <c r="QBU307" s="474"/>
      <c r="QBV307" s="474"/>
      <c r="QBW307" s="474"/>
      <c r="QBX307" s="474"/>
      <c r="QBY307" s="472"/>
      <c r="QBZ307" s="473"/>
      <c r="QCA307" s="473"/>
      <c r="QCB307" s="474"/>
      <c r="QCC307" s="474"/>
      <c r="QCD307" s="474"/>
      <c r="QCE307" s="474"/>
      <c r="QCF307" s="474"/>
      <c r="QCG307" s="472"/>
      <c r="QCH307" s="473"/>
      <c r="QCI307" s="473"/>
      <c r="QCJ307" s="474"/>
      <c r="QCK307" s="474"/>
      <c r="QCL307" s="474"/>
      <c r="QCM307" s="474"/>
      <c r="QCN307" s="474"/>
      <c r="QCO307" s="472"/>
      <c r="QCP307" s="473"/>
      <c r="QCQ307" s="473"/>
      <c r="QCR307" s="474"/>
      <c r="QCS307" s="474"/>
      <c r="QCT307" s="474"/>
      <c r="QCU307" s="474"/>
      <c r="QCV307" s="474"/>
      <c r="QCW307" s="472"/>
      <c r="QCX307" s="473"/>
      <c r="QCY307" s="473"/>
      <c r="QCZ307" s="474"/>
      <c r="QDA307" s="474"/>
      <c r="QDB307" s="474"/>
      <c r="QDC307" s="474"/>
      <c r="QDD307" s="474"/>
      <c r="QDE307" s="472"/>
      <c r="QDF307" s="473"/>
      <c r="QDG307" s="473"/>
      <c r="QDH307" s="474"/>
      <c r="QDI307" s="474"/>
      <c r="QDJ307" s="474"/>
      <c r="QDK307" s="474"/>
      <c r="QDL307" s="474"/>
      <c r="QDM307" s="472"/>
      <c r="QDN307" s="473"/>
      <c r="QDO307" s="473"/>
      <c r="QDP307" s="474"/>
      <c r="QDQ307" s="474"/>
      <c r="QDR307" s="474"/>
      <c r="QDS307" s="474"/>
      <c r="QDT307" s="474"/>
      <c r="QDU307" s="472"/>
      <c r="QDV307" s="473"/>
      <c r="QDW307" s="473"/>
      <c r="QDX307" s="474"/>
      <c r="QDY307" s="474"/>
      <c r="QDZ307" s="474"/>
      <c r="QEA307" s="474"/>
      <c r="QEB307" s="474"/>
      <c r="QEC307" s="472"/>
      <c r="QED307" s="473"/>
      <c r="QEE307" s="473"/>
      <c r="QEF307" s="474"/>
      <c r="QEG307" s="474"/>
      <c r="QEH307" s="474"/>
      <c r="QEI307" s="474"/>
      <c r="QEJ307" s="474"/>
      <c r="QEK307" s="472"/>
      <c r="QEL307" s="473"/>
      <c r="QEM307" s="473"/>
      <c r="QEN307" s="474"/>
      <c r="QEO307" s="474"/>
      <c r="QEP307" s="474"/>
      <c r="QEQ307" s="474"/>
      <c r="QER307" s="474"/>
      <c r="QES307" s="472"/>
      <c r="QET307" s="473"/>
      <c r="QEU307" s="473"/>
      <c r="QEV307" s="474"/>
      <c r="QEW307" s="474"/>
      <c r="QEX307" s="474"/>
      <c r="QEY307" s="474"/>
      <c r="QEZ307" s="474"/>
      <c r="QFA307" s="472"/>
      <c r="QFB307" s="473"/>
      <c r="QFC307" s="473"/>
      <c r="QFD307" s="474"/>
      <c r="QFE307" s="474"/>
      <c r="QFF307" s="474"/>
      <c r="QFG307" s="474"/>
      <c r="QFH307" s="474"/>
      <c r="QFI307" s="472"/>
      <c r="QFJ307" s="473"/>
      <c r="QFK307" s="473"/>
      <c r="QFL307" s="474"/>
      <c r="QFM307" s="474"/>
      <c r="QFN307" s="474"/>
      <c r="QFO307" s="474"/>
      <c r="QFP307" s="474"/>
      <c r="QFQ307" s="472"/>
      <c r="QFR307" s="473"/>
      <c r="QFS307" s="473"/>
      <c r="QFT307" s="474"/>
      <c r="QFU307" s="474"/>
      <c r="QFV307" s="474"/>
      <c r="QFW307" s="474"/>
      <c r="QFX307" s="474"/>
      <c r="QFY307" s="472"/>
      <c r="QFZ307" s="473"/>
      <c r="QGA307" s="473"/>
      <c r="QGB307" s="474"/>
      <c r="QGC307" s="474"/>
      <c r="QGD307" s="474"/>
      <c r="QGE307" s="474"/>
      <c r="QGF307" s="474"/>
      <c r="QGG307" s="472"/>
      <c r="QGH307" s="473"/>
      <c r="QGI307" s="473"/>
      <c r="QGJ307" s="474"/>
      <c r="QGK307" s="474"/>
      <c r="QGL307" s="474"/>
      <c r="QGM307" s="474"/>
      <c r="QGN307" s="474"/>
      <c r="QGO307" s="472"/>
      <c r="QGP307" s="473"/>
      <c r="QGQ307" s="473"/>
      <c r="QGR307" s="474"/>
      <c r="QGS307" s="474"/>
      <c r="QGT307" s="474"/>
      <c r="QGU307" s="474"/>
      <c r="QGV307" s="474"/>
      <c r="QGW307" s="472"/>
      <c r="QGX307" s="473"/>
      <c r="QGY307" s="473"/>
      <c r="QGZ307" s="474"/>
      <c r="QHA307" s="474"/>
      <c r="QHB307" s="474"/>
      <c r="QHC307" s="474"/>
      <c r="QHD307" s="474"/>
      <c r="QHE307" s="472"/>
      <c r="QHF307" s="473"/>
      <c r="QHG307" s="473"/>
      <c r="QHH307" s="474"/>
      <c r="QHI307" s="474"/>
      <c r="QHJ307" s="474"/>
      <c r="QHK307" s="474"/>
      <c r="QHL307" s="474"/>
      <c r="QHM307" s="472"/>
      <c r="QHN307" s="473"/>
      <c r="QHO307" s="473"/>
      <c r="QHP307" s="474"/>
      <c r="QHQ307" s="474"/>
      <c r="QHR307" s="474"/>
      <c r="QHS307" s="474"/>
      <c r="QHT307" s="474"/>
      <c r="QHU307" s="472"/>
      <c r="QHV307" s="473"/>
      <c r="QHW307" s="473"/>
      <c r="QHX307" s="474"/>
      <c r="QHY307" s="474"/>
      <c r="QHZ307" s="474"/>
      <c r="QIA307" s="474"/>
      <c r="QIB307" s="474"/>
      <c r="QIC307" s="472"/>
      <c r="QID307" s="473"/>
      <c r="QIE307" s="473"/>
      <c r="QIF307" s="474"/>
      <c r="QIG307" s="474"/>
      <c r="QIH307" s="474"/>
      <c r="QII307" s="474"/>
      <c r="QIJ307" s="474"/>
      <c r="QIK307" s="472"/>
      <c r="QIL307" s="473"/>
      <c r="QIM307" s="473"/>
      <c r="QIN307" s="474"/>
      <c r="QIO307" s="474"/>
      <c r="QIP307" s="474"/>
      <c r="QIQ307" s="474"/>
      <c r="QIR307" s="474"/>
      <c r="QIS307" s="472"/>
      <c r="QIT307" s="473"/>
      <c r="QIU307" s="473"/>
      <c r="QIV307" s="474"/>
      <c r="QIW307" s="474"/>
      <c r="QIX307" s="474"/>
      <c r="QIY307" s="474"/>
      <c r="QIZ307" s="474"/>
      <c r="QJA307" s="472"/>
      <c r="QJB307" s="473"/>
      <c r="QJC307" s="473"/>
      <c r="QJD307" s="474"/>
      <c r="QJE307" s="474"/>
      <c r="QJF307" s="474"/>
      <c r="QJG307" s="474"/>
      <c r="QJH307" s="474"/>
      <c r="QJI307" s="472"/>
      <c r="QJJ307" s="473"/>
      <c r="QJK307" s="473"/>
      <c r="QJL307" s="474"/>
      <c r="QJM307" s="474"/>
      <c r="QJN307" s="474"/>
      <c r="QJO307" s="474"/>
      <c r="QJP307" s="474"/>
      <c r="QJQ307" s="472"/>
      <c r="QJR307" s="473"/>
      <c r="QJS307" s="473"/>
      <c r="QJT307" s="474"/>
      <c r="QJU307" s="474"/>
      <c r="QJV307" s="474"/>
      <c r="QJW307" s="474"/>
      <c r="QJX307" s="474"/>
      <c r="QJY307" s="472"/>
      <c r="QJZ307" s="473"/>
      <c r="QKA307" s="473"/>
      <c r="QKB307" s="474"/>
      <c r="QKC307" s="474"/>
      <c r="QKD307" s="474"/>
      <c r="QKE307" s="474"/>
      <c r="QKF307" s="474"/>
      <c r="QKG307" s="472"/>
      <c r="QKH307" s="473"/>
      <c r="QKI307" s="473"/>
      <c r="QKJ307" s="474"/>
      <c r="QKK307" s="474"/>
      <c r="QKL307" s="474"/>
      <c r="QKM307" s="474"/>
      <c r="QKN307" s="474"/>
      <c r="QKO307" s="472"/>
      <c r="QKP307" s="473"/>
      <c r="QKQ307" s="473"/>
      <c r="QKR307" s="474"/>
      <c r="QKS307" s="474"/>
      <c r="QKT307" s="474"/>
      <c r="QKU307" s="474"/>
      <c r="QKV307" s="474"/>
      <c r="QKW307" s="472"/>
      <c r="QKX307" s="473"/>
      <c r="QKY307" s="473"/>
      <c r="QKZ307" s="474"/>
      <c r="QLA307" s="474"/>
      <c r="QLB307" s="474"/>
      <c r="QLC307" s="474"/>
      <c r="QLD307" s="474"/>
      <c r="QLE307" s="472"/>
      <c r="QLF307" s="473"/>
      <c r="QLG307" s="473"/>
      <c r="QLH307" s="474"/>
      <c r="QLI307" s="474"/>
      <c r="QLJ307" s="474"/>
      <c r="QLK307" s="474"/>
      <c r="QLL307" s="474"/>
      <c r="QLM307" s="472"/>
      <c r="QLN307" s="473"/>
      <c r="QLO307" s="473"/>
      <c r="QLP307" s="474"/>
      <c r="QLQ307" s="474"/>
      <c r="QLR307" s="474"/>
      <c r="QLS307" s="474"/>
      <c r="QLT307" s="474"/>
      <c r="QLU307" s="472"/>
      <c r="QLV307" s="473"/>
      <c r="QLW307" s="473"/>
      <c r="QLX307" s="474"/>
      <c r="QLY307" s="474"/>
      <c r="QLZ307" s="474"/>
      <c r="QMA307" s="474"/>
      <c r="QMB307" s="474"/>
      <c r="QMC307" s="472"/>
      <c r="QMD307" s="473"/>
      <c r="QME307" s="473"/>
      <c r="QMF307" s="474"/>
      <c r="QMG307" s="474"/>
      <c r="QMH307" s="474"/>
      <c r="QMI307" s="474"/>
      <c r="QMJ307" s="474"/>
      <c r="QMK307" s="472"/>
      <c r="QML307" s="473"/>
      <c r="QMM307" s="473"/>
      <c r="QMN307" s="474"/>
      <c r="QMO307" s="474"/>
      <c r="QMP307" s="474"/>
      <c r="QMQ307" s="474"/>
      <c r="QMR307" s="474"/>
      <c r="QMS307" s="472"/>
      <c r="QMT307" s="473"/>
      <c r="QMU307" s="473"/>
      <c r="QMV307" s="474"/>
      <c r="QMW307" s="474"/>
      <c r="QMX307" s="474"/>
      <c r="QMY307" s="474"/>
      <c r="QMZ307" s="474"/>
      <c r="QNA307" s="472"/>
      <c r="QNB307" s="473"/>
      <c r="QNC307" s="473"/>
      <c r="QND307" s="474"/>
      <c r="QNE307" s="474"/>
      <c r="QNF307" s="474"/>
      <c r="QNG307" s="474"/>
      <c r="QNH307" s="474"/>
      <c r="QNI307" s="472"/>
      <c r="QNJ307" s="473"/>
      <c r="QNK307" s="473"/>
      <c r="QNL307" s="474"/>
      <c r="QNM307" s="474"/>
      <c r="QNN307" s="474"/>
      <c r="QNO307" s="474"/>
      <c r="QNP307" s="474"/>
      <c r="QNQ307" s="472"/>
      <c r="QNR307" s="473"/>
      <c r="QNS307" s="473"/>
      <c r="QNT307" s="474"/>
      <c r="QNU307" s="474"/>
      <c r="QNV307" s="474"/>
      <c r="QNW307" s="474"/>
      <c r="QNX307" s="474"/>
      <c r="QNY307" s="472"/>
      <c r="QNZ307" s="473"/>
      <c r="QOA307" s="473"/>
      <c r="QOB307" s="474"/>
      <c r="QOC307" s="474"/>
      <c r="QOD307" s="474"/>
      <c r="QOE307" s="474"/>
      <c r="QOF307" s="474"/>
      <c r="QOG307" s="472"/>
      <c r="QOH307" s="473"/>
      <c r="QOI307" s="473"/>
      <c r="QOJ307" s="474"/>
      <c r="QOK307" s="474"/>
      <c r="QOL307" s="474"/>
      <c r="QOM307" s="474"/>
      <c r="QON307" s="474"/>
      <c r="QOO307" s="472"/>
      <c r="QOP307" s="473"/>
      <c r="QOQ307" s="473"/>
      <c r="QOR307" s="474"/>
      <c r="QOS307" s="474"/>
      <c r="QOT307" s="474"/>
      <c r="QOU307" s="474"/>
      <c r="QOV307" s="474"/>
      <c r="QOW307" s="472"/>
      <c r="QOX307" s="473"/>
      <c r="QOY307" s="473"/>
      <c r="QOZ307" s="474"/>
      <c r="QPA307" s="474"/>
      <c r="QPB307" s="474"/>
      <c r="QPC307" s="474"/>
      <c r="QPD307" s="474"/>
      <c r="QPE307" s="472"/>
      <c r="QPF307" s="473"/>
      <c r="QPG307" s="473"/>
      <c r="QPH307" s="474"/>
      <c r="QPI307" s="474"/>
      <c r="QPJ307" s="474"/>
      <c r="QPK307" s="474"/>
      <c r="QPL307" s="474"/>
      <c r="QPM307" s="472"/>
      <c r="QPN307" s="473"/>
      <c r="QPO307" s="473"/>
      <c r="QPP307" s="474"/>
      <c r="QPQ307" s="474"/>
      <c r="QPR307" s="474"/>
      <c r="QPS307" s="474"/>
      <c r="QPT307" s="474"/>
      <c r="QPU307" s="472"/>
      <c r="QPV307" s="473"/>
      <c r="QPW307" s="473"/>
      <c r="QPX307" s="474"/>
      <c r="QPY307" s="474"/>
      <c r="QPZ307" s="474"/>
      <c r="QQA307" s="474"/>
      <c r="QQB307" s="474"/>
      <c r="QQC307" s="472"/>
      <c r="QQD307" s="473"/>
      <c r="QQE307" s="473"/>
      <c r="QQF307" s="474"/>
      <c r="QQG307" s="474"/>
      <c r="QQH307" s="474"/>
      <c r="QQI307" s="474"/>
      <c r="QQJ307" s="474"/>
      <c r="QQK307" s="472"/>
      <c r="QQL307" s="473"/>
      <c r="QQM307" s="473"/>
      <c r="QQN307" s="474"/>
      <c r="QQO307" s="474"/>
      <c r="QQP307" s="474"/>
      <c r="QQQ307" s="474"/>
      <c r="QQR307" s="474"/>
      <c r="QQS307" s="472"/>
      <c r="QQT307" s="473"/>
      <c r="QQU307" s="473"/>
      <c r="QQV307" s="474"/>
      <c r="QQW307" s="474"/>
      <c r="QQX307" s="474"/>
      <c r="QQY307" s="474"/>
      <c r="QQZ307" s="474"/>
      <c r="QRA307" s="472"/>
      <c r="QRB307" s="473"/>
      <c r="QRC307" s="473"/>
      <c r="QRD307" s="474"/>
      <c r="QRE307" s="474"/>
      <c r="QRF307" s="474"/>
      <c r="QRG307" s="474"/>
      <c r="QRH307" s="474"/>
      <c r="QRI307" s="472"/>
      <c r="QRJ307" s="473"/>
      <c r="QRK307" s="473"/>
      <c r="QRL307" s="474"/>
      <c r="QRM307" s="474"/>
      <c r="QRN307" s="474"/>
      <c r="QRO307" s="474"/>
      <c r="QRP307" s="474"/>
      <c r="QRQ307" s="472"/>
      <c r="QRR307" s="473"/>
      <c r="QRS307" s="473"/>
      <c r="QRT307" s="474"/>
      <c r="QRU307" s="474"/>
      <c r="QRV307" s="474"/>
      <c r="QRW307" s="474"/>
      <c r="QRX307" s="474"/>
      <c r="QRY307" s="472"/>
      <c r="QRZ307" s="473"/>
      <c r="QSA307" s="473"/>
      <c r="QSB307" s="474"/>
      <c r="QSC307" s="474"/>
      <c r="QSD307" s="474"/>
      <c r="QSE307" s="474"/>
      <c r="QSF307" s="474"/>
      <c r="QSG307" s="472"/>
      <c r="QSH307" s="473"/>
      <c r="QSI307" s="473"/>
      <c r="QSJ307" s="474"/>
      <c r="QSK307" s="474"/>
      <c r="QSL307" s="474"/>
      <c r="QSM307" s="474"/>
      <c r="QSN307" s="474"/>
      <c r="QSO307" s="472"/>
      <c r="QSP307" s="473"/>
      <c r="QSQ307" s="473"/>
      <c r="QSR307" s="474"/>
      <c r="QSS307" s="474"/>
      <c r="QST307" s="474"/>
      <c r="QSU307" s="474"/>
      <c r="QSV307" s="474"/>
      <c r="QSW307" s="472"/>
      <c r="QSX307" s="473"/>
      <c r="QSY307" s="473"/>
      <c r="QSZ307" s="474"/>
      <c r="QTA307" s="474"/>
      <c r="QTB307" s="474"/>
      <c r="QTC307" s="474"/>
      <c r="QTD307" s="474"/>
      <c r="QTE307" s="472"/>
      <c r="QTF307" s="473"/>
      <c r="QTG307" s="473"/>
      <c r="QTH307" s="474"/>
      <c r="QTI307" s="474"/>
      <c r="QTJ307" s="474"/>
      <c r="QTK307" s="474"/>
      <c r="QTL307" s="474"/>
      <c r="QTM307" s="472"/>
      <c r="QTN307" s="473"/>
      <c r="QTO307" s="473"/>
      <c r="QTP307" s="474"/>
      <c r="QTQ307" s="474"/>
      <c r="QTR307" s="474"/>
      <c r="QTS307" s="474"/>
      <c r="QTT307" s="474"/>
      <c r="QTU307" s="472"/>
      <c r="QTV307" s="473"/>
      <c r="QTW307" s="473"/>
      <c r="QTX307" s="474"/>
      <c r="QTY307" s="474"/>
      <c r="QTZ307" s="474"/>
      <c r="QUA307" s="474"/>
      <c r="QUB307" s="474"/>
      <c r="QUC307" s="472"/>
      <c r="QUD307" s="473"/>
      <c r="QUE307" s="473"/>
      <c r="QUF307" s="474"/>
      <c r="QUG307" s="474"/>
      <c r="QUH307" s="474"/>
      <c r="QUI307" s="474"/>
      <c r="QUJ307" s="474"/>
      <c r="QUK307" s="472"/>
      <c r="QUL307" s="473"/>
      <c r="QUM307" s="473"/>
      <c r="QUN307" s="474"/>
      <c r="QUO307" s="474"/>
      <c r="QUP307" s="474"/>
      <c r="QUQ307" s="474"/>
      <c r="QUR307" s="474"/>
      <c r="QUS307" s="472"/>
      <c r="QUT307" s="473"/>
      <c r="QUU307" s="473"/>
      <c r="QUV307" s="474"/>
      <c r="QUW307" s="474"/>
      <c r="QUX307" s="474"/>
      <c r="QUY307" s="474"/>
      <c r="QUZ307" s="474"/>
      <c r="QVA307" s="472"/>
      <c r="QVB307" s="473"/>
      <c r="QVC307" s="473"/>
      <c r="QVD307" s="474"/>
      <c r="QVE307" s="474"/>
      <c r="QVF307" s="474"/>
      <c r="QVG307" s="474"/>
      <c r="QVH307" s="474"/>
      <c r="QVI307" s="472"/>
      <c r="QVJ307" s="473"/>
      <c r="QVK307" s="473"/>
      <c r="QVL307" s="474"/>
      <c r="QVM307" s="474"/>
      <c r="QVN307" s="474"/>
      <c r="QVO307" s="474"/>
      <c r="QVP307" s="474"/>
      <c r="QVQ307" s="472"/>
      <c r="QVR307" s="473"/>
      <c r="QVS307" s="473"/>
      <c r="QVT307" s="474"/>
      <c r="QVU307" s="474"/>
      <c r="QVV307" s="474"/>
      <c r="QVW307" s="474"/>
      <c r="QVX307" s="474"/>
      <c r="QVY307" s="472"/>
      <c r="QVZ307" s="473"/>
      <c r="QWA307" s="473"/>
      <c r="QWB307" s="474"/>
      <c r="QWC307" s="474"/>
      <c r="QWD307" s="474"/>
      <c r="QWE307" s="474"/>
      <c r="QWF307" s="474"/>
      <c r="QWG307" s="472"/>
      <c r="QWH307" s="473"/>
      <c r="QWI307" s="473"/>
      <c r="QWJ307" s="474"/>
      <c r="QWK307" s="474"/>
      <c r="QWL307" s="474"/>
      <c r="QWM307" s="474"/>
      <c r="QWN307" s="474"/>
      <c r="QWO307" s="472"/>
      <c r="QWP307" s="473"/>
      <c r="QWQ307" s="473"/>
      <c r="QWR307" s="474"/>
      <c r="QWS307" s="474"/>
      <c r="QWT307" s="474"/>
      <c r="QWU307" s="474"/>
      <c r="QWV307" s="474"/>
      <c r="QWW307" s="472"/>
      <c r="QWX307" s="473"/>
      <c r="QWY307" s="473"/>
      <c r="QWZ307" s="474"/>
      <c r="QXA307" s="474"/>
      <c r="QXB307" s="474"/>
      <c r="QXC307" s="474"/>
      <c r="QXD307" s="474"/>
      <c r="QXE307" s="472"/>
      <c r="QXF307" s="473"/>
      <c r="QXG307" s="473"/>
      <c r="QXH307" s="474"/>
      <c r="QXI307" s="474"/>
      <c r="QXJ307" s="474"/>
      <c r="QXK307" s="474"/>
      <c r="QXL307" s="474"/>
      <c r="QXM307" s="472"/>
      <c r="QXN307" s="473"/>
      <c r="QXO307" s="473"/>
      <c r="QXP307" s="474"/>
      <c r="QXQ307" s="474"/>
      <c r="QXR307" s="474"/>
      <c r="QXS307" s="474"/>
      <c r="QXT307" s="474"/>
      <c r="QXU307" s="472"/>
      <c r="QXV307" s="473"/>
      <c r="QXW307" s="473"/>
      <c r="QXX307" s="474"/>
      <c r="QXY307" s="474"/>
      <c r="QXZ307" s="474"/>
      <c r="QYA307" s="474"/>
      <c r="QYB307" s="474"/>
      <c r="QYC307" s="472"/>
      <c r="QYD307" s="473"/>
      <c r="QYE307" s="473"/>
      <c r="QYF307" s="474"/>
      <c r="QYG307" s="474"/>
      <c r="QYH307" s="474"/>
      <c r="QYI307" s="474"/>
      <c r="QYJ307" s="474"/>
      <c r="QYK307" s="472"/>
      <c r="QYL307" s="473"/>
      <c r="QYM307" s="473"/>
      <c r="QYN307" s="474"/>
      <c r="QYO307" s="474"/>
      <c r="QYP307" s="474"/>
      <c r="QYQ307" s="474"/>
      <c r="QYR307" s="474"/>
      <c r="QYS307" s="472"/>
      <c r="QYT307" s="473"/>
      <c r="QYU307" s="473"/>
      <c r="QYV307" s="474"/>
      <c r="QYW307" s="474"/>
      <c r="QYX307" s="474"/>
      <c r="QYY307" s="474"/>
      <c r="QYZ307" s="474"/>
      <c r="QZA307" s="472"/>
      <c r="QZB307" s="473"/>
      <c r="QZC307" s="473"/>
      <c r="QZD307" s="474"/>
      <c r="QZE307" s="474"/>
      <c r="QZF307" s="474"/>
      <c r="QZG307" s="474"/>
      <c r="QZH307" s="474"/>
      <c r="QZI307" s="472"/>
      <c r="QZJ307" s="473"/>
      <c r="QZK307" s="473"/>
      <c r="QZL307" s="474"/>
      <c r="QZM307" s="474"/>
      <c r="QZN307" s="474"/>
      <c r="QZO307" s="474"/>
      <c r="QZP307" s="474"/>
      <c r="QZQ307" s="472"/>
      <c r="QZR307" s="473"/>
      <c r="QZS307" s="473"/>
      <c r="QZT307" s="474"/>
      <c r="QZU307" s="474"/>
      <c r="QZV307" s="474"/>
      <c r="QZW307" s="474"/>
      <c r="QZX307" s="474"/>
      <c r="QZY307" s="472"/>
      <c r="QZZ307" s="473"/>
      <c r="RAA307" s="473"/>
      <c r="RAB307" s="474"/>
      <c r="RAC307" s="474"/>
      <c r="RAD307" s="474"/>
      <c r="RAE307" s="474"/>
      <c r="RAF307" s="474"/>
      <c r="RAG307" s="472"/>
      <c r="RAH307" s="473"/>
      <c r="RAI307" s="473"/>
      <c r="RAJ307" s="474"/>
      <c r="RAK307" s="474"/>
      <c r="RAL307" s="474"/>
      <c r="RAM307" s="474"/>
      <c r="RAN307" s="474"/>
      <c r="RAO307" s="472"/>
      <c r="RAP307" s="473"/>
      <c r="RAQ307" s="473"/>
      <c r="RAR307" s="474"/>
      <c r="RAS307" s="474"/>
      <c r="RAT307" s="474"/>
      <c r="RAU307" s="474"/>
      <c r="RAV307" s="474"/>
      <c r="RAW307" s="472"/>
      <c r="RAX307" s="473"/>
      <c r="RAY307" s="473"/>
      <c r="RAZ307" s="474"/>
      <c r="RBA307" s="474"/>
      <c r="RBB307" s="474"/>
      <c r="RBC307" s="474"/>
      <c r="RBD307" s="474"/>
      <c r="RBE307" s="472"/>
      <c r="RBF307" s="473"/>
      <c r="RBG307" s="473"/>
      <c r="RBH307" s="474"/>
      <c r="RBI307" s="474"/>
      <c r="RBJ307" s="474"/>
      <c r="RBK307" s="474"/>
      <c r="RBL307" s="474"/>
      <c r="RBM307" s="472"/>
      <c r="RBN307" s="473"/>
      <c r="RBO307" s="473"/>
      <c r="RBP307" s="474"/>
      <c r="RBQ307" s="474"/>
      <c r="RBR307" s="474"/>
      <c r="RBS307" s="474"/>
      <c r="RBT307" s="474"/>
      <c r="RBU307" s="472"/>
      <c r="RBV307" s="473"/>
      <c r="RBW307" s="473"/>
      <c r="RBX307" s="474"/>
      <c r="RBY307" s="474"/>
      <c r="RBZ307" s="474"/>
      <c r="RCA307" s="474"/>
      <c r="RCB307" s="474"/>
      <c r="RCC307" s="472"/>
      <c r="RCD307" s="473"/>
      <c r="RCE307" s="473"/>
      <c r="RCF307" s="474"/>
      <c r="RCG307" s="474"/>
      <c r="RCH307" s="474"/>
      <c r="RCI307" s="474"/>
      <c r="RCJ307" s="474"/>
      <c r="RCK307" s="472"/>
      <c r="RCL307" s="473"/>
      <c r="RCM307" s="473"/>
      <c r="RCN307" s="474"/>
      <c r="RCO307" s="474"/>
      <c r="RCP307" s="474"/>
      <c r="RCQ307" s="474"/>
      <c r="RCR307" s="474"/>
      <c r="RCS307" s="472"/>
      <c r="RCT307" s="473"/>
      <c r="RCU307" s="473"/>
      <c r="RCV307" s="474"/>
      <c r="RCW307" s="474"/>
      <c r="RCX307" s="474"/>
      <c r="RCY307" s="474"/>
      <c r="RCZ307" s="474"/>
      <c r="RDA307" s="472"/>
      <c r="RDB307" s="473"/>
      <c r="RDC307" s="473"/>
      <c r="RDD307" s="474"/>
      <c r="RDE307" s="474"/>
      <c r="RDF307" s="474"/>
      <c r="RDG307" s="474"/>
      <c r="RDH307" s="474"/>
      <c r="RDI307" s="472"/>
      <c r="RDJ307" s="473"/>
      <c r="RDK307" s="473"/>
      <c r="RDL307" s="474"/>
      <c r="RDM307" s="474"/>
      <c r="RDN307" s="474"/>
      <c r="RDO307" s="474"/>
      <c r="RDP307" s="474"/>
      <c r="RDQ307" s="472"/>
      <c r="RDR307" s="473"/>
      <c r="RDS307" s="473"/>
      <c r="RDT307" s="474"/>
      <c r="RDU307" s="474"/>
      <c r="RDV307" s="474"/>
      <c r="RDW307" s="474"/>
      <c r="RDX307" s="474"/>
      <c r="RDY307" s="472"/>
      <c r="RDZ307" s="473"/>
      <c r="REA307" s="473"/>
      <c r="REB307" s="474"/>
      <c r="REC307" s="474"/>
      <c r="RED307" s="474"/>
      <c r="REE307" s="474"/>
      <c r="REF307" s="474"/>
      <c r="REG307" s="472"/>
      <c r="REH307" s="473"/>
      <c r="REI307" s="473"/>
      <c r="REJ307" s="474"/>
      <c r="REK307" s="474"/>
      <c r="REL307" s="474"/>
      <c r="REM307" s="474"/>
      <c r="REN307" s="474"/>
      <c r="REO307" s="472"/>
      <c r="REP307" s="473"/>
      <c r="REQ307" s="473"/>
      <c r="RER307" s="474"/>
      <c r="RES307" s="474"/>
      <c r="RET307" s="474"/>
      <c r="REU307" s="474"/>
      <c r="REV307" s="474"/>
      <c r="REW307" s="472"/>
      <c r="REX307" s="473"/>
      <c r="REY307" s="473"/>
      <c r="REZ307" s="474"/>
      <c r="RFA307" s="474"/>
      <c r="RFB307" s="474"/>
      <c r="RFC307" s="474"/>
      <c r="RFD307" s="474"/>
      <c r="RFE307" s="472"/>
      <c r="RFF307" s="473"/>
      <c r="RFG307" s="473"/>
      <c r="RFH307" s="474"/>
      <c r="RFI307" s="474"/>
      <c r="RFJ307" s="474"/>
      <c r="RFK307" s="474"/>
      <c r="RFL307" s="474"/>
      <c r="RFM307" s="472"/>
      <c r="RFN307" s="473"/>
      <c r="RFO307" s="473"/>
      <c r="RFP307" s="474"/>
      <c r="RFQ307" s="474"/>
      <c r="RFR307" s="474"/>
      <c r="RFS307" s="474"/>
      <c r="RFT307" s="474"/>
      <c r="RFU307" s="472"/>
      <c r="RFV307" s="473"/>
      <c r="RFW307" s="473"/>
      <c r="RFX307" s="474"/>
      <c r="RFY307" s="474"/>
      <c r="RFZ307" s="474"/>
      <c r="RGA307" s="474"/>
      <c r="RGB307" s="474"/>
      <c r="RGC307" s="472"/>
      <c r="RGD307" s="473"/>
      <c r="RGE307" s="473"/>
      <c r="RGF307" s="474"/>
      <c r="RGG307" s="474"/>
      <c r="RGH307" s="474"/>
      <c r="RGI307" s="474"/>
      <c r="RGJ307" s="474"/>
      <c r="RGK307" s="472"/>
      <c r="RGL307" s="473"/>
      <c r="RGM307" s="473"/>
      <c r="RGN307" s="474"/>
      <c r="RGO307" s="474"/>
      <c r="RGP307" s="474"/>
      <c r="RGQ307" s="474"/>
      <c r="RGR307" s="474"/>
      <c r="RGS307" s="472"/>
      <c r="RGT307" s="473"/>
      <c r="RGU307" s="473"/>
      <c r="RGV307" s="474"/>
      <c r="RGW307" s="474"/>
      <c r="RGX307" s="474"/>
      <c r="RGY307" s="474"/>
      <c r="RGZ307" s="474"/>
      <c r="RHA307" s="472"/>
      <c r="RHB307" s="473"/>
      <c r="RHC307" s="473"/>
      <c r="RHD307" s="474"/>
      <c r="RHE307" s="474"/>
      <c r="RHF307" s="474"/>
      <c r="RHG307" s="474"/>
      <c r="RHH307" s="474"/>
      <c r="RHI307" s="472"/>
      <c r="RHJ307" s="473"/>
      <c r="RHK307" s="473"/>
      <c r="RHL307" s="474"/>
      <c r="RHM307" s="474"/>
      <c r="RHN307" s="474"/>
      <c r="RHO307" s="474"/>
      <c r="RHP307" s="474"/>
      <c r="RHQ307" s="472"/>
      <c r="RHR307" s="473"/>
      <c r="RHS307" s="473"/>
      <c r="RHT307" s="474"/>
      <c r="RHU307" s="474"/>
      <c r="RHV307" s="474"/>
      <c r="RHW307" s="474"/>
      <c r="RHX307" s="474"/>
      <c r="RHY307" s="472"/>
      <c r="RHZ307" s="473"/>
      <c r="RIA307" s="473"/>
      <c r="RIB307" s="474"/>
      <c r="RIC307" s="474"/>
      <c r="RID307" s="474"/>
      <c r="RIE307" s="474"/>
      <c r="RIF307" s="474"/>
      <c r="RIG307" s="472"/>
      <c r="RIH307" s="473"/>
      <c r="RII307" s="473"/>
      <c r="RIJ307" s="474"/>
      <c r="RIK307" s="474"/>
      <c r="RIL307" s="474"/>
      <c r="RIM307" s="474"/>
      <c r="RIN307" s="474"/>
      <c r="RIO307" s="472"/>
      <c r="RIP307" s="473"/>
      <c r="RIQ307" s="473"/>
      <c r="RIR307" s="474"/>
      <c r="RIS307" s="474"/>
      <c r="RIT307" s="474"/>
      <c r="RIU307" s="474"/>
      <c r="RIV307" s="474"/>
      <c r="RIW307" s="472"/>
      <c r="RIX307" s="473"/>
      <c r="RIY307" s="473"/>
      <c r="RIZ307" s="474"/>
      <c r="RJA307" s="474"/>
      <c r="RJB307" s="474"/>
      <c r="RJC307" s="474"/>
      <c r="RJD307" s="474"/>
      <c r="RJE307" s="472"/>
      <c r="RJF307" s="473"/>
      <c r="RJG307" s="473"/>
      <c r="RJH307" s="474"/>
      <c r="RJI307" s="474"/>
      <c r="RJJ307" s="474"/>
      <c r="RJK307" s="474"/>
      <c r="RJL307" s="474"/>
      <c r="RJM307" s="472"/>
      <c r="RJN307" s="473"/>
      <c r="RJO307" s="473"/>
      <c r="RJP307" s="474"/>
      <c r="RJQ307" s="474"/>
      <c r="RJR307" s="474"/>
      <c r="RJS307" s="474"/>
      <c r="RJT307" s="474"/>
      <c r="RJU307" s="472"/>
      <c r="RJV307" s="473"/>
      <c r="RJW307" s="473"/>
      <c r="RJX307" s="474"/>
      <c r="RJY307" s="474"/>
      <c r="RJZ307" s="474"/>
      <c r="RKA307" s="474"/>
      <c r="RKB307" s="474"/>
      <c r="RKC307" s="472"/>
      <c r="RKD307" s="473"/>
      <c r="RKE307" s="473"/>
      <c r="RKF307" s="474"/>
      <c r="RKG307" s="474"/>
      <c r="RKH307" s="474"/>
      <c r="RKI307" s="474"/>
      <c r="RKJ307" s="474"/>
      <c r="RKK307" s="472"/>
      <c r="RKL307" s="473"/>
      <c r="RKM307" s="473"/>
      <c r="RKN307" s="474"/>
      <c r="RKO307" s="474"/>
      <c r="RKP307" s="474"/>
      <c r="RKQ307" s="474"/>
      <c r="RKR307" s="474"/>
      <c r="RKS307" s="472"/>
      <c r="RKT307" s="473"/>
      <c r="RKU307" s="473"/>
      <c r="RKV307" s="474"/>
      <c r="RKW307" s="474"/>
      <c r="RKX307" s="474"/>
      <c r="RKY307" s="474"/>
      <c r="RKZ307" s="474"/>
      <c r="RLA307" s="472"/>
      <c r="RLB307" s="473"/>
      <c r="RLC307" s="473"/>
      <c r="RLD307" s="474"/>
      <c r="RLE307" s="474"/>
      <c r="RLF307" s="474"/>
      <c r="RLG307" s="474"/>
      <c r="RLH307" s="474"/>
      <c r="RLI307" s="472"/>
      <c r="RLJ307" s="473"/>
      <c r="RLK307" s="473"/>
      <c r="RLL307" s="474"/>
      <c r="RLM307" s="474"/>
      <c r="RLN307" s="474"/>
      <c r="RLO307" s="474"/>
      <c r="RLP307" s="474"/>
      <c r="RLQ307" s="472"/>
      <c r="RLR307" s="473"/>
      <c r="RLS307" s="473"/>
      <c r="RLT307" s="474"/>
      <c r="RLU307" s="474"/>
      <c r="RLV307" s="474"/>
      <c r="RLW307" s="474"/>
      <c r="RLX307" s="474"/>
      <c r="RLY307" s="472"/>
      <c r="RLZ307" s="473"/>
      <c r="RMA307" s="473"/>
      <c r="RMB307" s="474"/>
      <c r="RMC307" s="474"/>
      <c r="RMD307" s="474"/>
      <c r="RME307" s="474"/>
      <c r="RMF307" s="474"/>
      <c r="RMG307" s="472"/>
      <c r="RMH307" s="473"/>
      <c r="RMI307" s="473"/>
      <c r="RMJ307" s="474"/>
      <c r="RMK307" s="474"/>
      <c r="RML307" s="474"/>
      <c r="RMM307" s="474"/>
      <c r="RMN307" s="474"/>
      <c r="RMO307" s="472"/>
      <c r="RMP307" s="473"/>
      <c r="RMQ307" s="473"/>
      <c r="RMR307" s="474"/>
      <c r="RMS307" s="474"/>
      <c r="RMT307" s="474"/>
      <c r="RMU307" s="474"/>
      <c r="RMV307" s="474"/>
      <c r="RMW307" s="472"/>
      <c r="RMX307" s="473"/>
      <c r="RMY307" s="473"/>
      <c r="RMZ307" s="474"/>
      <c r="RNA307" s="474"/>
      <c r="RNB307" s="474"/>
      <c r="RNC307" s="474"/>
      <c r="RND307" s="474"/>
      <c r="RNE307" s="472"/>
      <c r="RNF307" s="473"/>
      <c r="RNG307" s="473"/>
      <c r="RNH307" s="474"/>
      <c r="RNI307" s="474"/>
      <c r="RNJ307" s="474"/>
      <c r="RNK307" s="474"/>
      <c r="RNL307" s="474"/>
      <c r="RNM307" s="472"/>
      <c r="RNN307" s="473"/>
      <c r="RNO307" s="473"/>
      <c r="RNP307" s="474"/>
      <c r="RNQ307" s="474"/>
      <c r="RNR307" s="474"/>
      <c r="RNS307" s="474"/>
      <c r="RNT307" s="474"/>
      <c r="RNU307" s="472"/>
      <c r="RNV307" s="473"/>
      <c r="RNW307" s="473"/>
      <c r="RNX307" s="474"/>
      <c r="RNY307" s="474"/>
      <c r="RNZ307" s="474"/>
      <c r="ROA307" s="474"/>
      <c r="ROB307" s="474"/>
      <c r="ROC307" s="472"/>
      <c r="ROD307" s="473"/>
      <c r="ROE307" s="473"/>
      <c r="ROF307" s="474"/>
      <c r="ROG307" s="474"/>
      <c r="ROH307" s="474"/>
      <c r="ROI307" s="474"/>
      <c r="ROJ307" s="474"/>
      <c r="ROK307" s="472"/>
      <c r="ROL307" s="473"/>
      <c r="ROM307" s="473"/>
      <c r="RON307" s="474"/>
      <c r="ROO307" s="474"/>
      <c r="ROP307" s="474"/>
      <c r="ROQ307" s="474"/>
      <c r="ROR307" s="474"/>
      <c r="ROS307" s="472"/>
      <c r="ROT307" s="473"/>
      <c r="ROU307" s="473"/>
      <c r="ROV307" s="474"/>
      <c r="ROW307" s="474"/>
      <c r="ROX307" s="474"/>
      <c r="ROY307" s="474"/>
      <c r="ROZ307" s="474"/>
      <c r="RPA307" s="472"/>
      <c r="RPB307" s="473"/>
      <c r="RPC307" s="473"/>
      <c r="RPD307" s="474"/>
      <c r="RPE307" s="474"/>
      <c r="RPF307" s="474"/>
      <c r="RPG307" s="474"/>
      <c r="RPH307" s="474"/>
      <c r="RPI307" s="472"/>
      <c r="RPJ307" s="473"/>
      <c r="RPK307" s="473"/>
      <c r="RPL307" s="474"/>
      <c r="RPM307" s="474"/>
      <c r="RPN307" s="474"/>
      <c r="RPO307" s="474"/>
      <c r="RPP307" s="474"/>
      <c r="RPQ307" s="472"/>
      <c r="RPR307" s="473"/>
      <c r="RPS307" s="473"/>
      <c r="RPT307" s="474"/>
      <c r="RPU307" s="474"/>
      <c r="RPV307" s="474"/>
      <c r="RPW307" s="474"/>
      <c r="RPX307" s="474"/>
      <c r="RPY307" s="472"/>
      <c r="RPZ307" s="473"/>
      <c r="RQA307" s="473"/>
      <c r="RQB307" s="474"/>
      <c r="RQC307" s="474"/>
      <c r="RQD307" s="474"/>
      <c r="RQE307" s="474"/>
      <c r="RQF307" s="474"/>
      <c r="RQG307" s="472"/>
      <c r="RQH307" s="473"/>
      <c r="RQI307" s="473"/>
      <c r="RQJ307" s="474"/>
      <c r="RQK307" s="474"/>
      <c r="RQL307" s="474"/>
      <c r="RQM307" s="474"/>
      <c r="RQN307" s="474"/>
      <c r="RQO307" s="472"/>
      <c r="RQP307" s="473"/>
      <c r="RQQ307" s="473"/>
      <c r="RQR307" s="474"/>
      <c r="RQS307" s="474"/>
      <c r="RQT307" s="474"/>
      <c r="RQU307" s="474"/>
      <c r="RQV307" s="474"/>
      <c r="RQW307" s="472"/>
      <c r="RQX307" s="473"/>
      <c r="RQY307" s="473"/>
      <c r="RQZ307" s="474"/>
      <c r="RRA307" s="474"/>
      <c r="RRB307" s="474"/>
      <c r="RRC307" s="474"/>
      <c r="RRD307" s="474"/>
      <c r="RRE307" s="472"/>
      <c r="RRF307" s="473"/>
      <c r="RRG307" s="473"/>
      <c r="RRH307" s="474"/>
      <c r="RRI307" s="474"/>
      <c r="RRJ307" s="474"/>
      <c r="RRK307" s="474"/>
      <c r="RRL307" s="474"/>
      <c r="RRM307" s="472"/>
      <c r="RRN307" s="473"/>
      <c r="RRO307" s="473"/>
      <c r="RRP307" s="474"/>
      <c r="RRQ307" s="474"/>
      <c r="RRR307" s="474"/>
      <c r="RRS307" s="474"/>
      <c r="RRT307" s="474"/>
      <c r="RRU307" s="472"/>
      <c r="RRV307" s="473"/>
      <c r="RRW307" s="473"/>
      <c r="RRX307" s="474"/>
      <c r="RRY307" s="474"/>
      <c r="RRZ307" s="474"/>
      <c r="RSA307" s="474"/>
      <c r="RSB307" s="474"/>
      <c r="RSC307" s="472"/>
      <c r="RSD307" s="473"/>
      <c r="RSE307" s="473"/>
      <c r="RSF307" s="474"/>
      <c r="RSG307" s="474"/>
      <c r="RSH307" s="474"/>
      <c r="RSI307" s="474"/>
      <c r="RSJ307" s="474"/>
      <c r="RSK307" s="472"/>
      <c r="RSL307" s="473"/>
      <c r="RSM307" s="473"/>
      <c r="RSN307" s="474"/>
      <c r="RSO307" s="474"/>
      <c r="RSP307" s="474"/>
      <c r="RSQ307" s="474"/>
      <c r="RSR307" s="474"/>
      <c r="RSS307" s="472"/>
      <c r="RST307" s="473"/>
      <c r="RSU307" s="473"/>
      <c r="RSV307" s="474"/>
      <c r="RSW307" s="474"/>
      <c r="RSX307" s="474"/>
      <c r="RSY307" s="474"/>
      <c r="RSZ307" s="474"/>
      <c r="RTA307" s="472"/>
      <c r="RTB307" s="473"/>
      <c r="RTC307" s="473"/>
      <c r="RTD307" s="474"/>
      <c r="RTE307" s="474"/>
      <c r="RTF307" s="474"/>
      <c r="RTG307" s="474"/>
      <c r="RTH307" s="474"/>
      <c r="RTI307" s="472"/>
      <c r="RTJ307" s="473"/>
      <c r="RTK307" s="473"/>
      <c r="RTL307" s="474"/>
      <c r="RTM307" s="474"/>
      <c r="RTN307" s="474"/>
      <c r="RTO307" s="474"/>
      <c r="RTP307" s="474"/>
      <c r="RTQ307" s="472"/>
      <c r="RTR307" s="473"/>
      <c r="RTS307" s="473"/>
      <c r="RTT307" s="474"/>
      <c r="RTU307" s="474"/>
      <c r="RTV307" s="474"/>
      <c r="RTW307" s="474"/>
      <c r="RTX307" s="474"/>
      <c r="RTY307" s="472"/>
      <c r="RTZ307" s="473"/>
      <c r="RUA307" s="473"/>
      <c r="RUB307" s="474"/>
      <c r="RUC307" s="474"/>
      <c r="RUD307" s="474"/>
      <c r="RUE307" s="474"/>
      <c r="RUF307" s="474"/>
      <c r="RUG307" s="472"/>
      <c r="RUH307" s="473"/>
      <c r="RUI307" s="473"/>
      <c r="RUJ307" s="474"/>
      <c r="RUK307" s="474"/>
      <c r="RUL307" s="474"/>
      <c r="RUM307" s="474"/>
      <c r="RUN307" s="474"/>
      <c r="RUO307" s="472"/>
      <c r="RUP307" s="473"/>
      <c r="RUQ307" s="473"/>
      <c r="RUR307" s="474"/>
      <c r="RUS307" s="474"/>
      <c r="RUT307" s="474"/>
      <c r="RUU307" s="474"/>
      <c r="RUV307" s="474"/>
      <c r="RUW307" s="472"/>
      <c r="RUX307" s="473"/>
      <c r="RUY307" s="473"/>
      <c r="RUZ307" s="474"/>
      <c r="RVA307" s="474"/>
      <c r="RVB307" s="474"/>
      <c r="RVC307" s="474"/>
      <c r="RVD307" s="474"/>
      <c r="RVE307" s="472"/>
      <c r="RVF307" s="473"/>
      <c r="RVG307" s="473"/>
      <c r="RVH307" s="474"/>
      <c r="RVI307" s="474"/>
      <c r="RVJ307" s="474"/>
      <c r="RVK307" s="474"/>
      <c r="RVL307" s="474"/>
      <c r="RVM307" s="472"/>
      <c r="RVN307" s="473"/>
      <c r="RVO307" s="473"/>
      <c r="RVP307" s="474"/>
      <c r="RVQ307" s="474"/>
      <c r="RVR307" s="474"/>
      <c r="RVS307" s="474"/>
      <c r="RVT307" s="474"/>
      <c r="RVU307" s="472"/>
      <c r="RVV307" s="473"/>
      <c r="RVW307" s="473"/>
      <c r="RVX307" s="474"/>
      <c r="RVY307" s="474"/>
      <c r="RVZ307" s="474"/>
      <c r="RWA307" s="474"/>
      <c r="RWB307" s="474"/>
      <c r="RWC307" s="472"/>
      <c r="RWD307" s="473"/>
      <c r="RWE307" s="473"/>
      <c r="RWF307" s="474"/>
      <c r="RWG307" s="474"/>
      <c r="RWH307" s="474"/>
      <c r="RWI307" s="474"/>
      <c r="RWJ307" s="474"/>
      <c r="RWK307" s="472"/>
      <c r="RWL307" s="473"/>
      <c r="RWM307" s="473"/>
      <c r="RWN307" s="474"/>
      <c r="RWO307" s="474"/>
      <c r="RWP307" s="474"/>
      <c r="RWQ307" s="474"/>
      <c r="RWR307" s="474"/>
      <c r="RWS307" s="472"/>
      <c r="RWT307" s="473"/>
      <c r="RWU307" s="473"/>
      <c r="RWV307" s="474"/>
      <c r="RWW307" s="474"/>
      <c r="RWX307" s="474"/>
      <c r="RWY307" s="474"/>
      <c r="RWZ307" s="474"/>
      <c r="RXA307" s="472"/>
      <c r="RXB307" s="473"/>
      <c r="RXC307" s="473"/>
      <c r="RXD307" s="474"/>
      <c r="RXE307" s="474"/>
      <c r="RXF307" s="474"/>
      <c r="RXG307" s="474"/>
      <c r="RXH307" s="474"/>
      <c r="RXI307" s="472"/>
      <c r="RXJ307" s="473"/>
      <c r="RXK307" s="473"/>
      <c r="RXL307" s="474"/>
      <c r="RXM307" s="474"/>
      <c r="RXN307" s="474"/>
      <c r="RXO307" s="474"/>
      <c r="RXP307" s="474"/>
      <c r="RXQ307" s="472"/>
      <c r="RXR307" s="473"/>
      <c r="RXS307" s="473"/>
      <c r="RXT307" s="474"/>
      <c r="RXU307" s="474"/>
      <c r="RXV307" s="474"/>
      <c r="RXW307" s="474"/>
      <c r="RXX307" s="474"/>
      <c r="RXY307" s="472"/>
      <c r="RXZ307" s="473"/>
      <c r="RYA307" s="473"/>
      <c r="RYB307" s="474"/>
      <c r="RYC307" s="474"/>
      <c r="RYD307" s="474"/>
      <c r="RYE307" s="474"/>
      <c r="RYF307" s="474"/>
      <c r="RYG307" s="472"/>
      <c r="RYH307" s="473"/>
      <c r="RYI307" s="473"/>
      <c r="RYJ307" s="474"/>
      <c r="RYK307" s="474"/>
      <c r="RYL307" s="474"/>
      <c r="RYM307" s="474"/>
      <c r="RYN307" s="474"/>
      <c r="RYO307" s="472"/>
      <c r="RYP307" s="473"/>
      <c r="RYQ307" s="473"/>
      <c r="RYR307" s="474"/>
      <c r="RYS307" s="474"/>
      <c r="RYT307" s="474"/>
      <c r="RYU307" s="474"/>
      <c r="RYV307" s="474"/>
      <c r="RYW307" s="472"/>
      <c r="RYX307" s="473"/>
      <c r="RYY307" s="473"/>
      <c r="RYZ307" s="474"/>
      <c r="RZA307" s="474"/>
      <c r="RZB307" s="474"/>
      <c r="RZC307" s="474"/>
      <c r="RZD307" s="474"/>
      <c r="RZE307" s="472"/>
      <c r="RZF307" s="473"/>
      <c r="RZG307" s="473"/>
      <c r="RZH307" s="474"/>
      <c r="RZI307" s="474"/>
      <c r="RZJ307" s="474"/>
      <c r="RZK307" s="474"/>
      <c r="RZL307" s="474"/>
      <c r="RZM307" s="472"/>
      <c r="RZN307" s="473"/>
      <c r="RZO307" s="473"/>
      <c r="RZP307" s="474"/>
      <c r="RZQ307" s="474"/>
      <c r="RZR307" s="474"/>
      <c r="RZS307" s="474"/>
      <c r="RZT307" s="474"/>
      <c r="RZU307" s="472"/>
      <c r="RZV307" s="473"/>
      <c r="RZW307" s="473"/>
      <c r="RZX307" s="474"/>
      <c r="RZY307" s="474"/>
      <c r="RZZ307" s="474"/>
      <c r="SAA307" s="474"/>
      <c r="SAB307" s="474"/>
      <c r="SAC307" s="472"/>
      <c r="SAD307" s="473"/>
      <c r="SAE307" s="473"/>
      <c r="SAF307" s="474"/>
      <c r="SAG307" s="474"/>
      <c r="SAH307" s="474"/>
      <c r="SAI307" s="474"/>
      <c r="SAJ307" s="474"/>
      <c r="SAK307" s="472"/>
      <c r="SAL307" s="473"/>
      <c r="SAM307" s="473"/>
      <c r="SAN307" s="474"/>
      <c r="SAO307" s="474"/>
      <c r="SAP307" s="474"/>
      <c r="SAQ307" s="474"/>
      <c r="SAR307" s="474"/>
      <c r="SAS307" s="472"/>
      <c r="SAT307" s="473"/>
      <c r="SAU307" s="473"/>
      <c r="SAV307" s="474"/>
      <c r="SAW307" s="474"/>
      <c r="SAX307" s="474"/>
      <c r="SAY307" s="474"/>
      <c r="SAZ307" s="474"/>
      <c r="SBA307" s="472"/>
      <c r="SBB307" s="473"/>
      <c r="SBC307" s="473"/>
      <c r="SBD307" s="474"/>
      <c r="SBE307" s="474"/>
      <c r="SBF307" s="474"/>
      <c r="SBG307" s="474"/>
      <c r="SBH307" s="474"/>
      <c r="SBI307" s="472"/>
      <c r="SBJ307" s="473"/>
      <c r="SBK307" s="473"/>
      <c r="SBL307" s="474"/>
      <c r="SBM307" s="474"/>
      <c r="SBN307" s="474"/>
      <c r="SBO307" s="474"/>
      <c r="SBP307" s="474"/>
      <c r="SBQ307" s="472"/>
      <c r="SBR307" s="473"/>
      <c r="SBS307" s="473"/>
      <c r="SBT307" s="474"/>
      <c r="SBU307" s="474"/>
      <c r="SBV307" s="474"/>
      <c r="SBW307" s="474"/>
      <c r="SBX307" s="474"/>
      <c r="SBY307" s="472"/>
      <c r="SBZ307" s="473"/>
      <c r="SCA307" s="473"/>
      <c r="SCB307" s="474"/>
      <c r="SCC307" s="474"/>
      <c r="SCD307" s="474"/>
      <c r="SCE307" s="474"/>
      <c r="SCF307" s="474"/>
      <c r="SCG307" s="472"/>
      <c r="SCH307" s="473"/>
      <c r="SCI307" s="473"/>
      <c r="SCJ307" s="474"/>
      <c r="SCK307" s="474"/>
      <c r="SCL307" s="474"/>
      <c r="SCM307" s="474"/>
      <c r="SCN307" s="474"/>
      <c r="SCO307" s="472"/>
      <c r="SCP307" s="473"/>
      <c r="SCQ307" s="473"/>
      <c r="SCR307" s="474"/>
      <c r="SCS307" s="474"/>
      <c r="SCT307" s="474"/>
      <c r="SCU307" s="474"/>
      <c r="SCV307" s="474"/>
      <c r="SCW307" s="472"/>
      <c r="SCX307" s="473"/>
      <c r="SCY307" s="473"/>
      <c r="SCZ307" s="474"/>
      <c r="SDA307" s="474"/>
      <c r="SDB307" s="474"/>
      <c r="SDC307" s="474"/>
      <c r="SDD307" s="474"/>
      <c r="SDE307" s="472"/>
      <c r="SDF307" s="473"/>
      <c r="SDG307" s="473"/>
      <c r="SDH307" s="474"/>
      <c r="SDI307" s="474"/>
      <c r="SDJ307" s="474"/>
      <c r="SDK307" s="474"/>
      <c r="SDL307" s="474"/>
      <c r="SDM307" s="472"/>
      <c r="SDN307" s="473"/>
      <c r="SDO307" s="473"/>
      <c r="SDP307" s="474"/>
      <c r="SDQ307" s="474"/>
      <c r="SDR307" s="474"/>
      <c r="SDS307" s="474"/>
      <c r="SDT307" s="474"/>
      <c r="SDU307" s="472"/>
      <c r="SDV307" s="473"/>
      <c r="SDW307" s="473"/>
      <c r="SDX307" s="474"/>
      <c r="SDY307" s="474"/>
      <c r="SDZ307" s="474"/>
      <c r="SEA307" s="474"/>
      <c r="SEB307" s="474"/>
      <c r="SEC307" s="472"/>
      <c r="SED307" s="473"/>
      <c r="SEE307" s="473"/>
      <c r="SEF307" s="474"/>
      <c r="SEG307" s="474"/>
      <c r="SEH307" s="474"/>
      <c r="SEI307" s="474"/>
      <c r="SEJ307" s="474"/>
      <c r="SEK307" s="472"/>
      <c r="SEL307" s="473"/>
      <c r="SEM307" s="473"/>
      <c r="SEN307" s="474"/>
      <c r="SEO307" s="474"/>
      <c r="SEP307" s="474"/>
      <c r="SEQ307" s="474"/>
      <c r="SER307" s="474"/>
      <c r="SES307" s="472"/>
      <c r="SET307" s="473"/>
      <c r="SEU307" s="473"/>
      <c r="SEV307" s="474"/>
      <c r="SEW307" s="474"/>
      <c r="SEX307" s="474"/>
      <c r="SEY307" s="474"/>
      <c r="SEZ307" s="474"/>
      <c r="SFA307" s="472"/>
      <c r="SFB307" s="473"/>
      <c r="SFC307" s="473"/>
      <c r="SFD307" s="474"/>
      <c r="SFE307" s="474"/>
      <c r="SFF307" s="474"/>
      <c r="SFG307" s="474"/>
      <c r="SFH307" s="474"/>
      <c r="SFI307" s="472"/>
      <c r="SFJ307" s="473"/>
      <c r="SFK307" s="473"/>
      <c r="SFL307" s="474"/>
      <c r="SFM307" s="474"/>
      <c r="SFN307" s="474"/>
      <c r="SFO307" s="474"/>
      <c r="SFP307" s="474"/>
      <c r="SFQ307" s="472"/>
      <c r="SFR307" s="473"/>
      <c r="SFS307" s="473"/>
      <c r="SFT307" s="474"/>
      <c r="SFU307" s="474"/>
      <c r="SFV307" s="474"/>
      <c r="SFW307" s="474"/>
      <c r="SFX307" s="474"/>
      <c r="SFY307" s="472"/>
      <c r="SFZ307" s="473"/>
      <c r="SGA307" s="473"/>
      <c r="SGB307" s="474"/>
      <c r="SGC307" s="474"/>
      <c r="SGD307" s="474"/>
      <c r="SGE307" s="474"/>
      <c r="SGF307" s="474"/>
      <c r="SGG307" s="472"/>
      <c r="SGH307" s="473"/>
      <c r="SGI307" s="473"/>
      <c r="SGJ307" s="474"/>
      <c r="SGK307" s="474"/>
      <c r="SGL307" s="474"/>
      <c r="SGM307" s="474"/>
      <c r="SGN307" s="474"/>
      <c r="SGO307" s="472"/>
      <c r="SGP307" s="473"/>
      <c r="SGQ307" s="473"/>
      <c r="SGR307" s="474"/>
      <c r="SGS307" s="474"/>
      <c r="SGT307" s="474"/>
      <c r="SGU307" s="474"/>
      <c r="SGV307" s="474"/>
      <c r="SGW307" s="472"/>
      <c r="SGX307" s="473"/>
      <c r="SGY307" s="473"/>
      <c r="SGZ307" s="474"/>
      <c r="SHA307" s="474"/>
      <c r="SHB307" s="474"/>
      <c r="SHC307" s="474"/>
      <c r="SHD307" s="474"/>
      <c r="SHE307" s="472"/>
      <c r="SHF307" s="473"/>
      <c r="SHG307" s="473"/>
      <c r="SHH307" s="474"/>
      <c r="SHI307" s="474"/>
      <c r="SHJ307" s="474"/>
      <c r="SHK307" s="474"/>
      <c r="SHL307" s="474"/>
      <c r="SHM307" s="472"/>
      <c r="SHN307" s="473"/>
      <c r="SHO307" s="473"/>
      <c r="SHP307" s="474"/>
      <c r="SHQ307" s="474"/>
      <c r="SHR307" s="474"/>
      <c r="SHS307" s="474"/>
      <c r="SHT307" s="474"/>
      <c r="SHU307" s="472"/>
      <c r="SHV307" s="473"/>
      <c r="SHW307" s="473"/>
      <c r="SHX307" s="474"/>
      <c r="SHY307" s="474"/>
      <c r="SHZ307" s="474"/>
      <c r="SIA307" s="474"/>
      <c r="SIB307" s="474"/>
      <c r="SIC307" s="472"/>
      <c r="SID307" s="473"/>
      <c r="SIE307" s="473"/>
      <c r="SIF307" s="474"/>
      <c r="SIG307" s="474"/>
      <c r="SIH307" s="474"/>
      <c r="SII307" s="474"/>
      <c r="SIJ307" s="474"/>
      <c r="SIK307" s="472"/>
      <c r="SIL307" s="473"/>
      <c r="SIM307" s="473"/>
      <c r="SIN307" s="474"/>
      <c r="SIO307" s="474"/>
      <c r="SIP307" s="474"/>
      <c r="SIQ307" s="474"/>
      <c r="SIR307" s="474"/>
      <c r="SIS307" s="472"/>
      <c r="SIT307" s="473"/>
      <c r="SIU307" s="473"/>
      <c r="SIV307" s="474"/>
      <c r="SIW307" s="474"/>
      <c r="SIX307" s="474"/>
      <c r="SIY307" s="474"/>
      <c r="SIZ307" s="474"/>
      <c r="SJA307" s="472"/>
      <c r="SJB307" s="473"/>
      <c r="SJC307" s="473"/>
      <c r="SJD307" s="474"/>
      <c r="SJE307" s="474"/>
      <c r="SJF307" s="474"/>
      <c r="SJG307" s="474"/>
      <c r="SJH307" s="474"/>
      <c r="SJI307" s="472"/>
      <c r="SJJ307" s="473"/>
      <c r="SJK307" s="473"/>
      <c r="SJL307" s="474"/>
      <c r="SJM307" s="474"/>
      <c r="SJN307" s="474"/>
      <c r="SJO307" s="474"/>
      <c r="SJP307" s="474"/>
      <c r="SJQ307" s="472"/>
      <c r="SJR307" s="473"/>
      <c r="SJS307" s="473"/>
      <c r="SJT307" s="474"/>
      <c r="SJU307" s="474"/>
      <c r="SJV307" s="474"/>
      <c r="SJW307" s="474"/>
      <c r="SJX307" s="474"/>
      <c r="SJY307" s="472"/>
      <c r="SJZ307" s="473"/>
      <c r="SKA307" s="473"/>
      <c r="SKB307" s="474"/>
      <c r="SKC307" s="474"/>
      <c r="SKD307" s="474"/>
      <c r="SKE307" s="474"/>
      <c r="SKF307" s="474"/>
      <c r="SKG307" s="472"/>
      <c r="SKH307" s="473"/>
      <c r="SKI307" s="473"/>
      <c r="SKJ307" s="474"/>
      <c r="SKK307" s="474"/>
      <c r="SKL307" s="474"/>
      <c r="SKM307" s="474"/>
      <c r="SKN307" s="474"/>
      <c r="SKO307" s="472"/>
      <c r="SKP307" s="473"/>
      <c r="SKQ307" s="473"/>
      <c r="SKR307" s="474"/>
      <c r="SKS307" s="474"/>
      <c r="SKT307" s="474"/>
      <c r="SKU307" s="474"/>
      <c r="SKV307" s="474"/>
      <c r="SKW307" s="472"/>
      <c r="SKX307" s="473"/>
      <c r="SKY307" s="473"/>
      <c r="SKZ307" s="474"/>
      <c r="SLA307" s="474"/>
      <c r="SLB307" s="474"/>
      <c r="SLC307" s="474"/>
      <c r="SLD307" s="474"/>
      <c r="SLE307" s="472"/>
      <c r="SLF307" s="473"/>
      <c r="SLG307" s="473"/>
      <c r="SLH307" s="474"/>
      <c r="SLI307" s="474"/>
      <c r="SLJ307" s="474"/>
      <c r="SLK307" s="474"/>
      <c r="SLL307" s="474"/>
      <c r="SLM307" s="472"/>
      <c r="SLN307" s="473"/>
      <c r="SLO307" s="473"/>
      <c r="SLP307" s="474"/>
      <c r="SLQ307" s="474"/>
      <c r="SLR307" s="474"/>
      <c r="SLS307" s="474"/>
      <c r="SLT307" s="474"/>
      <c r="SLU307" s="472"/>
      <c r="SLV307" s="473"/>
      <c r="SLW307" s="473"/>
      <c r="SLX307" s="474"/>
      <c r="SLY307" s="474"/>
      <c r="SLZ307" s="474"/>
      <c r="SMA307" s="474"/>
      <c r="SMB307" s="474"/>
      <c r="SMC307" s="472"/>
      <c r="SMD307" s="473"/>
      <c r="SME307" s="473"/>
      <c r="SMF307" s="474"/>
      <c r="SMG307" s="474"/>
      <c r="SMH307" s="474"/>
      <c r="SMI307" s="474"/>
      <c r="SMJ307" s="474"/>
      <c r="SMK307" s="472"/>
      <c r="SML307" s="473"/>
      <c r="SMM307" s="473"/>
      <c r="SMN307" s="474"/>
      <c r="SMO307" s="474"/>
      <c r="SMP307" s="474"/>
      <c r="SMQ307" s="474"/>
      <c r="SMR307" s="474"/>
      <c r="SMS307" s="472"/>
      <c r="SMT307" s="473"/>
      <c r="SMU307" s="473"/>
      <c r="SMV307" s="474"/>
      <c r="SMW307" s="474"/>
      <c r="SMX307" s="474"/>
      <c r="SMY307" s="474"/>
      <c r="SMZ307" s="474"/>
      <c r="SNA307" s="472"/>
      <c r="SNB307" s="473"/>
      <c r="SNC307" s="473"/>
      <c r="SND307" s="474"/>
      <c r="SNE307" s="474"/>
      <c r="SNF307" s="474"/>
      <c r="SNG307" s="474"/>
      <c r="SNH307" s="474"/>
      <c r="SNI307" s="472"/>
      <c r="SNJ307" s="473"/>
      <c r="SNK307" s="473"/>
      <c r="SNL307" s="474"/>
      <c r="SNM307" s="474"/>
      <c r="SNN307" s="474"/>
      <c r="SNO307" s="474"/>
      <c r="SNP307" s="474"/>
      <c r="SNQ307" s="472"/>
      <c r="SNR307" s="473"/>
      <c r="SNS307" s="473"/>
      <c r="SNT307" s="474"/>
      <c r="SNU307" s="474"/>
      <c r="SNV307" s="474"/>
      <c r="SNW307" s="474"/>
      <c r="SNX307" s="474"/>
      <c r="SNY307" s="472"/>
      <c r="SNZ307" s="473"/>
      <c r="SOA307" s="473"/>
      <c r="SOB307" s="474"/>
      <c r="SOC307" s="474"/>
      <c r="SOD307" s="474"/>
      <c r="SOE307" s="474"/>
      <c r="SOF307" s="474"/>
      <c r="SOG307" s="472"/>
      <c r="SOH307" s="473"/>
      <c r="SOI307" s="473"/>
      <c r="SOJ307" s="474"/>
      <c r="SOK307" s="474"/>
      <c r="SOL307" s="474"/>
      <c r="SOM307" s="474"/>
      <c r="SON307" s="474"/>
      <c r="SOO307" s="472"/>
      <c r="SOP307" s="473"/>
      <c r="SOQ307" s="473"/>
      <c r="SOR307" s="474"/>
      <c r="SOS307" s="474"/>
      <c r="SOT307" s="474"/>
      <c r="SOU307" s="474"/>
      <c r="SOV307" s="474"/>
      <c r="SOW307" s="472"/>
      <c r="SOX307" s="473"/>
      <c r="SOY307" s="473"/>
      <c r="SOZ307" s="474"/>
      <c r="SPA307" s="474"/>
      <c r="SPB307" s="474"/>
      <c r="SPC307" s="474"/>
      <c r="SPD307" s="474"/>
      <c r="SPE307" s="472"/>
      <c r="SPF307" s="473"/>
      <c r="SPG307" s="473"/>
      <c r="SPH307" s="474"/>
      <c r="SPI307" s="474"/>
      <c r="SPJ307" s="474"/>
      <c r="SPK307" s="474"/>
      <c r="SPL307" s="474"/>
      <c r="SPM307" s="472"/>
      <c r="SPN307" s="473"/>
      <c r="SPO307" s="473"/>
      <c r="SPP307" s="474"/>
      <c r="SPQ307" s="474"/>
      <c r="SPR307" s="474"/>
      <c r="SPS307" s="474"/>
      <c r="SPT307" s="474"/>
      <c r="SPU307" s="472"/>
      <c r="SPV307" s="473"/>
      <c r="SPW307" s="473"/>
      <c r="SPX307" s="474"/>
      <c r="SPY307" s="474"/>
      <c r="SPZ307" s="474"/>
      <c r="SQA307" s="474"/>
      <c r="SQB307" s="474"/>
      <c r="SQC307" s="472"/>
      <c r="SQD307" s="473"/>
      <c r="SQE307" s="473"/>
      <c r="SQF307" s="474"/>
      <c r="SQG307" s="474"/>
      <c r="SQH307" s="474"/>
      <c r="SQI307" s="474"/>
      <c r="SQJ307" s="474"/>
      <c r="SQK307" s="472"/>
      <c r="SQL307" s="473"/>
      <c r="SQM307" s="473"/>
      <c r="SQN307" s="474"/>
      <c r="SQO307" s="474"/>
      <c r="SQP307" s="474"/>
      <c r="SQQ307" s="474"/>
      <c r="SQR307" s="474"/>
      <c r="SQS307" s="472"/>
      <c r="SQT307" s="473"/>
      <c r="SQU307" s="473"/>
      <c r="SQV307" s="474"/>
      <c r="SQW307" s="474"/>
      <c r="SQX307" s="474"/>
      <c r="SQY307" s="474"/>
      <c r="SQZ307" s="474"/>
      <c r="SRA307" s="472"/>
      <c r="SRB307" s="473"/>
      <c r="SRC307" s="473"/>
      <c r="SRD307" s="474"/>
      <c r="SRE307" s="474"/>
      <c r="SRF307" s="474"/>
      <c r="SRG307" s="474"/>
      <c r="SRH307" s="474"/>
      <c r="SRI307" s="472"/>
      <c r="SRJ307" s="473"/>
      <c r="SRK307" s="473"/>
      <c r="SRL307" s="474"/>
      <c r="SRM307" s="474"/>
      <c r="SRN307" s="474"/>
      <c r="SRO307" s="474"/>
      <c r="SRP307" s="474"/>
      <c r="SRQ307" s="472"/>
      <c r="SRR307" s="473"/>
      <c r="SRS307" s="473"/>
      <c r="SRT307" s="474"/>
      <c r="SRU307" s="474"/>
      <c r="SRV307" s="474"/>
      <c r="SRW307" s="474"/>
      <c r="SRX307" s="474"/>
      <c r="SRY307" s="472"/>
      <c r="SRZ307" s="473"/>
      <c r="SSA307" s="473"/>
      <c r="SSB307" s="474"/>
      <c r="SSC307" s="474"/>
      <c r="SSD307" s="474"/>
      <c r="SSE307" s="474"/>
      <c r="SSF307" s="474"/>
      <c r="SSG307" s="472"/>
      <c r="SSH307" s="473"/>
      <c r="SSI307" s="473"/>
      <c r="SSJ307" s="474"/>
      <c r="SSK307" s="474"/>
      <c r="SSL307" s="474"/>
      <c r="SSM307" s="474"/>
      <c r="SSN307" s="474"/>
      <c r="SSO307" s="472"/>
      <c r="SSP307" s="473"/>
      <c r="SSQ307" s="473"/>
      <c r="SSR307" s="474"/>
      <c r="SSS307" s="474"/>
      <c r="SST307" s="474"/>
      <c r="SSU307" s="474"/>
      <c r="SSV307" s="474"/>
      <c r="SSW307" s="472"/>
      <c r="SSX307" s="473"/>
      <c r="SSY307" s="473"/>
      <c r="SSZ307" s="474"/>
      <c r="STA307" s="474"/>
      <c r="STB307" s="474"/>
      <c r="STC307" s="474"/>
      <c r="STD307" s="474"/>
      <c r="STE307" s="472"/>
      <c r="STF307" s="473"/>
      <c r="STG307" s="473"/>
      <c r="STH307" s="474"/>
      <c r="STI307" s="474"/>
      <c r="STJ307" s="474"/>
      <c r="STK307" s="474"/>
      <c r="STL307" s="474"/>
      <c r="STM307" s="472"/>
      <c r="STN307" s="473"/>
      <c r="STO307" s="473"/>
      <c r="STP307" s="474"/>
      <c r="STQ307" s="474"/>
      <c r="STR307" s="474"/>
      <c r="STS307" s="474"/>
      <c r="STT307" s="474"/>
      <c r="STU307" s="472"/>
      <c r="STV307" s="473"/>
      <c r="STW307" s="473"/>
      <c r="STX307" s="474"/>
      <c r="STY307" s="474"/>
      <c r="STZ307" s="474"/>
      <c r="SUA307" s="474"/>
      <c r="SUB307" s="474"/>
      <c r="SUC307" s="472"/>
      <c r="SUD307" s="473"/>
      <c r="SUE307" s="473"/>
      <c r="SUF307" s="474"/>
      <c r="SUG307" s="474"/>
      <c r="SUH307" s="474"/>
      <c r="SUI307" s="474"/>
      <c r="SUJ307" s="474"/>
      <c r="SUK307" s="472"/>
      <c r="SUL307" s="473"/>
      <c r="SUM307" s="473"/>
      <c r="SUN307" s="474"/>
      <c r="SUO307" s="474"/>
      <c r="SUP307" s="474"/>
      <c r="SUQ307" s="474"/>
      <c r="SUR307" s="474"/>
      <c r="SUS307" s="472"/>
      <c r="SUT307" s="473"/>
      <c r="SUU307" s="473"/>
      <c r="SUV307" s="474"/>
      <c r="SUW307" s="474"/>
      <c r="SUX307" s="474"/>
      <c r="SUY307" s="474"/>
      <c r="SUZ307" s="474"/>
      <c r="SVA307" s="472"/>
      <c r="SVB307" s="473"/>
      <c r="SVC307" s="473"/>
      <c r="SVD307" s="474"/>
      <c r="SVE307" s="474"/>
      <c r="SVF307" s="474"/>
      <c r="SVG307" s="474"/>
      <c r="SVH307" s="474"/>
      <c r="SVI307" s="472"/>
      <c r="SVJ307" s="473"/>
      <c r="SVK307" s="473"/>
      <c r="SVL307" s="474"/>
      <c r="SVM307" s="474"/>
      <c r="SVN307" s="474"/>
      <c r="SVO307" s="474"/>
      <c r="SVP307" s="474"/>
      <c r="SVQ307" s="472"/>
      <c r="SVR307" s="473"/>
      <c r="SVS307" s="473"/>
      <c r="SVT307" s="474"/>
      <c r="SVU307" s="474"/>
      <c r="SVV307" s="474"/>
      <c r="SVW307" s="474"/>
      <c r="SVX307" s="474"/>
      <c r="SVY307" s="472"/>
      <c r="SVZ307" s="473"/>
      <c r="SWA307" s="473"/>
      <c r="SWB307" s="474"/>
      <c r="SWC307" s="474"/>
      <c r="SWD307" s="474"/>
      <c r="SWE307" s="474"/>
      <c r="SWF307" s="474"/>
      <c r="SWG307" s="472"/>
      <c r="SWH307" s="473"/>
      <c r="SWI307" s="473"/>
      <c r="SWJ307" s="474"/>
      <c r="SWK307" s="474"/>
      <c r="SWL307" s="474"/>
      <c r="SWM307" s="474"/>
      <c r="SWN307" s="474"/>
      <c r="SWO307" s="472"/>
      <c r="SWP307" s="473"/>
      <c r="SWQ307" s="473"/>
      <c r="SWR307" s="474"/>
      <c r="SWS307" s="474"/>
      <c r="SWT307" s="474"/>
      <c r="SWU307" s="474"/>
      <c r="SWV307" s="474"/>
      <c r="SWW307" s="472"/>
      <c r="SWX307" s="473"/>
      <c r="SWY307" s="473"/>
      <c r="SWZ307" s="474"/>
      <c r="SXA307" s="474"/>
      <c r="SXB307" s="474"/>
      <c r="SXC307" s="474"/>
      <c r="SXD307" s="474"/>
      <c r="SXE307" s="472"/>
      <c r="SXF307" s="473"/>
      <c r="SXG307" s="473"/>
      <c r="SXH307" s="474"/>
      <c r="SXI307" s="474"/>
      <c r="SXJ307" s="474"/>
      <c r="SXK307" s="474"/>
      <c r="SXL307" s="474"/>
      <c r="SXM307" s="472"/>
      <c r="SXN307" s="473"/>
      <c r="SXO307" s="473"/>
      <c r="SXP307" s="474"/>
      <c r="SXQ307" s="474"/>
      <c r="SXR307" s="474"/>
      <c r="SXS307" s="474"/>
      <c r="SXT307" s="474"/>
      <c r="SXU307" s="472"/>
      <c r="SXV307" s="473"/>
      <c r="SXW307" s="473"/>
      <c r="SXX307" s="474"/>
      <c r="SXY307" s="474"/>
      <c r="SXZ307" s="474"/>
      <c r="SYA307" s="474"/>
      <c r="SYB307" s="474"/>
      <c r="SYC307" s="472"/>
      <c r="SYD307" s="473"/>
      <c r="SYE307" s="473"/>
      <c r="SYF307" s="474"/>
      <c r="SYG307" s="474"/>
      <c r="SYH307" s="474"/>
      <c r="SYI307" s="474"/>
      <c r="SYJ307" s="474"/>
      <c r="SYK307" s="472"/>
      <c r="SYL307" s="473"/>
      <c r="SYM307" s="473"/>
      <c r="SYN307" s="474"/>
      <c r="SYO307" s="474"/>
      <c r="SYP307" s="474"/>
      <c r="SYQ307" s="474"/>
      <c r="SYR307" s="474"/>
      <c r="SYS307" s="472"/>
      <c r="SYT307" s="473"/>
      <c r="SYU307" s="473"/>
      <c r="SYV307" s="474"/>
      <c r="SYW307" s="474"/>
      <c r="SYX307" s="474"/>
      <c r="SYY307" s="474"/>
      <c r="SYZ307" s="474"/>
      <c r="SZA307" s="472"/>
      <c r="SZB307" s="473"/>
      <c r="SZC307" s="473"/>
      <c r="SZD307" s="474"/>
      <c r="SZE307" s="474"/>
      <c r="SZF307" s="474"/>
      <c r="SZG307" s="474"/>
      <c r="SZH307" s="474"/>
      <c r="SZI307" s="472"/>
      <c r="SZJ307" s="473"/>
      <c r="SZK307" s="473"/>
      <c r="SZL307" s="474"/>
      <c r="SZM307" s="474"/>
      <c r="SZN307" s="474"/>
      <c r="SZO307" s="474"/>
      <c r="SZP307" s="474"/>
      <c r="SZQ307" s="472"/>
      <c r="SZR307" s="473"/>
      <c r="SZS307" s="473"/>
      <c r="SZT307" s="474"/>
      <c r="SZU307" s="474"/>
      <c r="SZV307" s="474"/>
      <c r="SZW307" s="474"/>
      <c r="SZX307" s="474"/>
      <c r="SZY307" s="472"/>
      <c r="SZZ307" s="473"/>
      <c r="TAA307" s="473"/>
      <c r="TAB307" s="474"/>
      <c r="TAC307" s="474"/>
      <c r="TAD307" s="474"/>
      <c r="TAE307" s="474"/>
      <c r="TAF307" s="474"/>
      <c r="TAG307" s="472"/>
      <c r="TAH307" s="473"/>
      <c r="TAI307" s="473"/>
      <c r="TAJ307" s="474"/>
      <c r="TAK307" s="474"/>
      <c r="TAL307" s="474"/>
      <c r="TAM307" s="474"/>
      <c r="TAN307" s="474"/>
      <c r="TAO307" s="472"/>
      <c r="TAP307" s="473"/>
      <c r="TAQ307" s="473"/>
      <c r="TAR307" s="474"/>
      <c r="TAS307" s="474"/>
      <c r="TAT307" s="474"/>
      <c r="TAU307" s="474"/>
      <c r="TAV307" s="474"/>
      <c r="TAW307" s="472"/>
      <c r="TAX307" s="473"/>
      <c r="TAY307" s="473"/>
      <c r="TAZ307" s="474"/>
      <c r="TBA307" s="474"/>
      <c r="TBB307" s="474"/>
      <c r="TBC307" s="474"/>
      <c r="TBD307" s="474"/>
      <c r="TBE307" s="472"/>
      <c r="TBF307" s="473"/>
      <c r="TBG307" s="473"/>
      <c r="TBH307" s="474"/>
      <c r="TBI307" s="474"/>
      <c r="TBJ307" s="474"/>
      <c r="TBK307" s="474"/>
      <c r="TBL307" s="474"/>
      <c r="TBM307" s="472"/>
      <c r="TBN307" s="473"/>
      <c r="TBO307" s="473"/>
      <c r="TBP307" s="474"/>
      <c r="TBQ307" s="474"/>
      <c r="TBR307" s="474"/>
      <c r="TBS307" s="474"/>
      <c r="TBT307" s="474"/>
      <c r="TBU307" s="472"/>
      <c r="TBV307" s="473"/>
      <c r="TBW307" s="473"/>
      <c r="TBX307" s="474"/>
      <c r="TBY307" s="474"/>
      <c r="TBZ307" s="474"/>
      <c r="TCA307" s="474"/>
      <c r="TCB307" s="474"/>
      <c r="TCC307" s="472"/>
      <c r="TCD307" s="473"/>
      <c r="TCE307" s="473"/>
      <c r="TCF307" s="474"/>
      <c r="TCG307" s="474"/>
      <c r="TCH307" s="474"/>
      <c r="TCI307" s="474"/>
      <c r="TCJ307" s="474"/>
      <c r="TCK307" s="472"/>
      <c r="TCL307" s="473"/>
      <c r="TCM307" s="473"/>
      <c r="TCN307" s="474"/>
      <c r="TCO307" s="474"/>
      <c r="TCP307" s="474"/>
      <c r="TCQ307" s="474"/>
      <c r="TCR307" s="474"/>
      <c r="TCS307" s="472"/>
      <c r="TCT307" s="473"/>
      <c r="TCU307" s="473"/>
      <c r="TCV307" s="474"/>
      <c r="TCW307" s="474"/>
      <c r="TCX307" s="474"/>
      <c r="TCY307" s="474"/>
      <c r="TCZ307" s="474"/>
      <c r="TDA307" s="472"/>
      <c r="TDB307" s="473"/>
      <c r="TDC307" s="473"/>
      <c r="TDD307" s="474"/>
      <c r="TDE307" s="474"/>
      <c r="TDF307" s="474"/>
      <c r="TDG307" s="474"/>
      <c r="TDH307" s="474"/>
      <c r="TDI307" s="472"/>
      <c r="TDJ307" s="473"/>
      <c r="TDK307" s="473"/>
      <c r="TDL307" s="474"/>
      <c r="TDM307" s="474"/>
      <c r="TDN307" s="474"/>
      <c r="TDO307" s="474"/>
      <c r="TDP307" s="474"/>
      <c r="TDQ307" s="472"/>
      <c r="TDR307" s="473"/>
      <c r="TDS307" s="473"/>
      <c r="TDT307" s="474"/>
      <c r="TDU307" s="474"/>
      <c r="TDV307" s="474"/>
      <c r="TDW307" s="474"/>
      <c r="TDX307" s="474"/>
      <c r="TDY307" s="472"/>
      <c r="TDZ307" s="473"/>
      <c r="TEA307" s="473"/>
      <c r="TEB307" s="474"/>
      <c r="TEC307" s="474"/>
      <c r="TED307" s="474"/>
      <c r="TEE307" s="474"/>
      <c r="TEF307" s="474"/>
      <c r="TEG307" s="472"/>
      <c r="TEH307" s="473"/>
      <c r="TEI307" s="473"/>
      <c r="TEJ307" s="474"/>
      <c r="TEK307" s="474"/>
      <c r="TEL307" s="474"/>
      <c r="TEM307" s="474"/>
      <c r="TEN307" s="474"/>
      <c r="TEO307" s="472"/>
      <c r="TEP307" s="473"/>
      <c r="TEQ307" s="473"/>
      <c r="TER307" s="474"/>
      <c r="TES307" s="474"/>
      <c r="TET307" s="474"/>
      <c r="TEU307" s="474"/>
      <c r="TEV307" s="474"/>
      <c r="TEW307" s="472"/>
      <c r="TEX307" s="473"/>
      <c r="TEY307" s="473"/>
      <c r="TEZ307" s="474"/>
      <c r="TFA307" s="474"/>
      <c r="TFB307" s="474"/>
      <c r="TFC307" s="474"/>
      <c r="TFD307" s="474"/>
      <c r="TFE307" s="472"/>
      <c r="TFF307" s="473"/>
      <c r="TFG307" s="473"/>
      <c r="TFH307" s="474"/>
      <c r="TFI307" s="474"/>
      <c r="TFJ307" s="474"/>
      <c r="TFK307" s="474"/>
      <c r="TFL307" s="474"/>
      <c r="TFM307" s="472"/>
      <c r="TFN307" s="473"/>
      <c r="TFO307" s="473"/>
      <c r="TFP307" s="474"/>
      <c r="TFQ307" s="474"/>
      <c r="TFR307" s="474"/>
      <c r="TFS307" s="474"/>
      <c r="TFT307" s="474"/>
      <c r="TFU307" s="472"/>
      <c r="TFV307" s="473"/>
      <c r="TFW307" s="473"/>
      <c r="TFX307" s="474"/>
      <c r="TFY307" s="474"/>
      <c r="TFZ307" s="474"/>
      <c r="TGA307" s="474"/>
      <c r="TGB307" s="474"/>
      <c r="TGC307" s="472"/>
      <c r="TGD307" s="473"/>
      <c r="TGE307" s="473"/>
      <c r="TGF307" s="474"/>
      <c r="TGG307" s="474"/>
      <c r="TGH307" s="474"/>
      <c r="TGI307" s="474"/>
      <c r="TGJ307" s="474"/>
      <c r="TGK307" s="472"/>
      <c r="TGL307" s="473"/>
      <c r="TGM307" s="473"/>
      <c r="TGN307" s="474"/>
      <c r="TGO307" s="474"/>
      <c r="TGP307" s="474"/>
      <c r="TGQ307" s="474"/>
      <c r="TGR307" s="474"/>
      <c r="TGS307" s="472"/>
      <c r="TGT307" s="473"/>
      <c r="TGU307" s="473"/>
      <c r="TGV307" s="474"/>
      <c r="TGW307" s="474"/>
      <c r="TGX307" s="474"/>
      <c r="TGY307" s="474"/>
      <c r="TGZ307" s="474"/>
      <c r="THA307" s="472"/>
      <c r="THB307" s="473"/>
      <c r="THC307" s="473"/>
      <c r="THD307" s="474"/>
      <c r="THE307" s="474"/>
      <c r="THF307" s="474"/>
      <c r="THG307" s="474"/>
      <c r="THH307" s="474"/>
      <c r="THI307" s="472"/>
      <c r="THJ307" s="473"/>
      <c r="THK307" s="473"/>
      <c r="THL307" s="474"/>
      <c r="THM307" s="474"/>
      <c r="THN307" s="474"/>
      <c r="THO307" s="474"/>
      <c r="THP307" s="474"/>
      <c r="THQ307" s="472"/>
      <c r="THR307" s="473"/>
      <c r="THS307" s="473"/>
      <c r="THT307" s="474"/>
      <c r="THU307" s="474"/>
      <c r="THV307" s="474"/>
      <c r="THW307" s="474"/>
      <c r="THX307" s="474"/>
      <c r="THY307" s="472"/>
      <c r="THZ307" s="473"/>
      <c r="TIA307" s="473"/>
      <c r="TIB307" s="474"/>
      <c r="TIC307" s="474"/>
      <c r="TID307" s="474"/>
      <c r="TIE307" s="474"/>
      <c r="TIF307" s="474"/>
      <c r="TIG307" s="472"/>
      <c r="TIH307" s="473"/>
      <c r="TII307" s="473"/>
      <c r="TIJ307" s="474"/>
      <c r="TIK307" s="474"/>
      <c r="TIL307" s="474"/>
      <c r="TIM307" s="474"/>
      <c r="TIN307" s="474"/>
      <c r="TIO307" s="472"/>
      <c r="TIP307" s="473"/>
      <c r="TIQ307" s="473"/>
      <c r="TIR307" s="474"/>
      <c r="TIS307" s="474"/>
      <c r="TIT307" s="474"/>
      <c r="TIU307" s="474"/>
      <c r="TIV307" s="474"/>
      <c r="TIW307" s="472"/>
      <c r="TIX307" s="473"/>
      <c r="TIY307" s="473"/>
      <c r="TIZ307" s="474"/>
      <c r="TJA307" s="474"/>
      <c r="TJB307" s="474"/>
      <c r="TJC307" s="474"/>
      <c r="TJD307" s="474"/>
      <c r="TJE307" s="472"/>
      <c r="TJF307" s="473"/>
      <c r="TJG307" s="473"/>
      <c r="TJH307" s="474"/>
      <c r="TJI307" s="474"/>
      <c r="TJJ307" s="474"/>
      <c r="TJK307" s="474"/>
      <c r="TJL307" s="474"/>
      <c r="TJM307" s="472"/>
      <c r="TJN307" s="473"/>
      <c r="TJO307" s="473"/>
      <c r="TJP307" s="474"/>
      <c r="TJQ307" s="474"/>
      <c r="TJR307" s="474"/>
      <c r="TJS307" s="474"/>
      <c r="TJT307" s="474"/>
      <c r="TJU307" s="472"/>
      <c r="TJV307" s="473"/>
      <c r="TJW307" s="473"/>
      <c r="TJX307" s="474"/>
      <c r="TJY307" s="474"/>
      <c r="TJZ307" s="474"/>
      <c r="TKA307" s="474"/>
      <c r="TKB307" s="474"/>
      <c r="TKC307" s="472"/>
      <c r="TKD307" s="473"/>
      <c r="TKE307" s="473"/>
      <c r="TKF307" s="474"/>
      <c r="TKG307" s="474"/>
      <c r="TKH307" s="474"/>
      <c r="TKI307" s="474"/>
      <c r="TKJ307" s="474"/>
      <c r="TKK307" s="472"/>
      <c r="TKL307" s="473"/>
      <c r="TKM307" s="473"/>
      <c r="TKN307" s="474"/>
      <c r="TKO307" s="474"/>
      <c r="TKP307" s="474"/>
      <c r="TKQ307" s="474"/>
      <c r="TKR307" s="474"/>
      <c r="TKS307" s="472"/>
      <c r="TKT307" s="473"/>
      <c r="TKU307" s="473"/>
      <c r="TKV307" s="474"/>
      <c r="TKW307" s="474"/>
      <c r="TKX307" s="474"/>
      <c r="TKY307" s="474"/>
      <c r="TKZ307" s="474"/>
      <c r="TLA307" s="472"/>
      <c r="TLB307" s="473"/>
      <c r="TLC307" s="473"/>
      <c r="TLD307" s="474"/>
      <c r="TLE307" s="474"/>
      <c r="TLF307" s="474"/>
      <c r="TLG307" s="474"/>
      <c r="TLH307" s="474"/>
      <c r="TLI307" s="472"/>
      <c r="TLJ307" s="473"/>
      <c r="TLK307" s="473"/>
      <c r="TLL307" s="474"/>
      <c r="TLM307" s="474"/>
      <c r="TLN307" s="474"/>
      <c r="TLO307" s="474"/>
      <c r="TLP307" s="474"/>
      <c r="TLQ307" s="472"/>
      <c r="TLR307" s="473"/>
      <c r="TLS307" s="473"/>
      <c r="TLT307" s="474"/>
      <c r="TLU307" s="474"/>
      <c r="TLV307" s="474"/>
      <c r="TLW307" s="474"/>
      <c r="TLX307" s="474"/>
      <c r="TLY307" s="472"/>
      <c r="TLZ307" s="473"/>
      <c r="TMA307" s="473"/>
      <c r="TMB307" s="474"/>
      <c r="TMC307" s="474"/>
      <c r="TMD307" s="474"/>
      <c r="TME307" s="474"/>
      <c r="TMF307" s="474"/>
      <c r="TMG307" s="472"/>
      <c r="TMH307" s="473"/>
      <c r="TMI307" s="473"/>
      <c r="TMJ307" s="474"/>
      <c r="TMK307" s="474"/>
      <c r="TML307" s="474"/>
      <c r="TMM307" s="474"/>
      <c r="TMN307" s="474"/>
      <c r="TMO307" s="472"/>
      <c r="TMP307" s="473"/>
      <c r="TMQ307" s="473"/>
      <c r="TMR307" s="474"/>
      <c r="TMS307" s="474"/>
      <c r="TMT307" s="474"/>
      <c r="TMU307" s="474"/>
      <c r="TMV307" s="474"/>
      <c r="TMW307" s="472"/>
      <c r="TMX307" s="473"/>
      <c r="TMY307" s="473"/>
      <c r="TMZ307" s="474"/>
      <c r="TNA307" s="474"/>
      <c r="TNB307" s="474"/>
      <c r="TNC307" s="474"/>
      <c r="TND307" s="474"/>
      <c r="TNE307" s="472"/>
      <c r="TNF307" s="473"/>
      <c r="TNG307" s="473"/>
      <c r="TNH307" s="474"/>
      <c r="TNI307" s="474"/>
      <c r="TNJ307" s="474"/>
      <c r="TNK307" s="474"/>
      <c r="TNL307" s="474"/>
      <c r="TNM307" s="472"/>
      <c r="TNN307" s="473"/>
      <c r="TNO307" s="473"/>
      <c r="TNP307" s="474"/>
      <c r="TNQ307" s="474"/>
      <c r="TNR307" s="474"/>
      <c r="TNS307" s="474"/>
      <c r="TNT307" s="474"/>
      <c r="TNU307" s="472"/>
      <c r="TNV307" s="473"/>
      <c r="TNW307" s="473"/>
      <c r="TNX307" s="474"/>
      <c r="TNY307" s="474"/>
      <c r="TNZ307" s="474"/>
      <c r="TOA307" s="474"/>
      <c r="TOB307" s="474"/>
      <c r="TOC307" s="472"/>
      <c r="TOD307" s="473"/>
      <c r="TOE307" s="473"/>
      <c r="TOF307" s="474"/>
      <c r="TOG307" s="474"/>
      <c r="TOH307" s="474"/>
      <c r="TOI307" s="474"/>
      <c r="TOJ307" s="474"/>
      <c r="TOK307" s="472"/>
      <c r="TOL307" s="473"/>
      <c r="TOM307" s="473"/>
      <c r="TON307" s="474"/>
      <c r="TOO307" s="474"/>
      <c r="TOP307" s="474"/>
      <c r="TOQ307" s="474"/>
      <c r="TOR307" s="474"/>
      <c r="TOS307" s="472"/>
      <c r="TOT307" s="473"/>
      <c r="TOU307" s="473"/>
      <c r="TOV307" s="474"/>
      <c r="TOW307" s="474"/>
      <c r="TOX307" s="474"/>
      <c r="TOY307" s="474"/>
      <c r="TOZ307" s="474"/>
      <c r="TPA307" s="472"/>
      <c r="TPB307" s="473"/>
      <c r="TPC307" s="473"/>
      <c r="TPD307" s="474"/>
      <c r="TPE307" s="474"/>
      <c r="TPF307" s="474"/>
      <c r="TPG307" s="474"/>
      <c r="TPH307" s="474"/>
      <c r="TPI307" s="472"/>
      <c r="TPJ307" s="473"/>
      <c r="TPK307" s="473"/>
      <c r="TPL307" s="474"/>
      <c r="TPM307" s="474"/>
      <c r="TPN307" s="474"/>
      <c r="TPO307" s="474"/>
      <c r="TPP307" s="474"/>
      <c r="TPQ307" s="472"/>
      <c r="TPR307" s="473"/>
      <c r="TPS307" s="473"/>
      <c r="TPT307" s="474"/>
      <c r="TPU307" s="474"/>
      <c r="TPV307" s="474"/>
      <c r="TPW307" s="474"/>
      <c r="TPX307" s="474"/>
      <c r="TPY307" s="472"/>
      <c r="TPZ307" s="473"/>
      <c r="TQA307" s="473"/>
      <c r="TQB307" s="474"/>
      <c r="TQC307" s="474"/>
      <c r="TQD307" s="474"/>
      <c r="TQE307" s="474"/>
      <c r="TQF307" s="474"/>
      <c r="TQG307" s="472"/>
      <c r="TQH307" s="473"/>
      <c r="TQI307" s="473"/>
      <c r="TQJ307" s="474"/>
      <c r="TQK307" s="474"/>
      <c r="TQL307" s="474"/>
      <c r="TQM307" s="474"/>
      <c r="TQN307" s="474"/>
      <c r="TQO307" s="472"/>
      <c r="TQP307" s="473"/>
      <c r="TQQ307" s="473"/>
      <c r="TQR307" s="474"/>
      <c r="TQS307" s="474"/>
      <c r="TQT307" s="474"/>
      <c r="TQU307" s="474"/>
      <c r="TQV307" s="474"/>
      <c r="TQW307" s="472"/>
      <c r="TQX307" s="473"/>
      <c r="TQY307" s="473"/>
      <c r="TQZ307" s="474"/>
      <c r="TRA307" s="474"/>
      <c r="TRB307" s="474"/>
      <c r="TRC307" s="474"/>
      <c r="TRD307" s="474"/>
      <c r="TRE307" s="472"/>
      <c r="TRF307" s="473"/>
      <c r="TRG307" s="473"/>
      <c r="TRH307" s="474"/>
      <c r="TRI307" s="474"/>
      <c r="TRJ307" s="474"/>
      <c r="TRK307" s="474"/>
      <c r="TRL307" s="474"/>
      <c r="TRM307" s="472"/>
      <c r="TRN307" s="473"/>
      <c r="TRO307" s="473"/>
      <c r="TRP307" s="474"/>
      <c r="TRQ307" s="474"/>
      <c r="TRR307" s="474"/>
      <c r="TRS307" s="474"/>
      <c r="TRT307" s="474"/>
      <c r="TRU307" s="472"/>
      <c r="TRV307" s="473"/>
      <c r="TRW307" s="473"/>
      <c r="TRX307" s="474"/>
      <c r="TRY307" s="474"/>
      <c r="TRZ307" s="474"/>
      <c r="TSA307" s="474"/>
      <c r="TSB307" s="474"/>
      <c r="TSC307" s="472"/>
      <c r="TSD307" s="473"/>
      <c r="TSE307" s="473"/>
      <c r="TSF307" s="474"/>
      <c r="TSG307" s="474"/>
      <c r="TSH307" s="474"/>
      <c r="TSI307" s="474"/>
      <c r="TSJ307" s="474"/>
      <c r="TSK307" s="472"/>
      <c r="TSL307" s="473"/>
      <c r="TSM307" s="473"/>
      <c r="TSN307" s="474"/>
      <c r="TSO307" s="474"/>
      <c r="TSP307" s="474"/>
      <c r="TSQ307" s="474"/>
      <c r="TSR307" s="474"/>
      <c r="TSS307" s="472"/>
      <c r="TST307" s="473"/>
      <c r="TSU307" s="473"/>
      <c r="TSV307" s="474"/>
      <c r="TSW307" s="474"/>
      <c r="TSX307" s="474"/>
      <c r="TSY307" s="474"/>
      <c r="TSZ307" s="474"/>
      <c r="TTA307" s="472"/>
      <c r="TTB307" s="473"/>
      <c r="TTC307" s="473"/>
      <c r="TTD307" s="474"/>
      <c r="TTE307" s="474"/>
      <c r="TTF307" s="474"/>
      <c r="TTG307" s="474"/>
      <c r="TTH307" s="474"/>
      <c r="TTI307" s="472"/>
      <c r="TTJ307" s="473"/>
      <c r="TTK307" s="473"/>
      <c r="TTL307" s="474"/>
      <c r="TTM307" s="474"/>
      <c r="TTN307" s="474"/>
      <c r="TTO307" s="474"/>
      <c r="TTP307" s="474"/>
      <c r="TTQ307" s="472"/>
      <c r="TTR307" s="473"/>
      <c r="TTS307" s="473"/>
      <c r="TTT307" s="474"/>
      <c r="TTU307" s="474"/>
      <c r="TTV307" s="474"/>
      <c r="TTW307" s="474"/>
      <c r="TTX307" s="474"/>
      <c r="TTY307" s="472"/>
      <c r="TTZ307" s="473"/>
      <c r="TUA307" s="473"/>
      <c r="TUB307" s="474"/>
      <c r="TUC307" s="474"/>
      <c r="TUD307" s="474"/>
      <c r="TUE307" s="474"/>
      <c r="TUF307" s="474"/>
      <c r="TUG307" s="472"/>
      <c r="TUH307" s="473"/>
      <c r="TUI307" s="473"/>
      <c r="TUJ307" s="474"/>
      <c r="TUK307" s="474"/>
      <c r="TUL307" s="474"/>
      <c r="TUM307" s="474"/>
      <c r="TUN307" s="474"/>
      <c r="TUO307" s="472"/>
      <c r="TUP307" s="473"/>
      <c r="TUQ307" s="473"/>
      <c r="TUR307" s="474"/>
      <c r="TUS307" s="474"/>
      <c r="TUT307" s="474"/>
      <c r="TUU307" s="474"/>
      <c r="TUV307" s="474"/>
      <c r="TUW307" s="472"/>
      <c r="TUX307" s="473"/>
      <c r="TUY307" s="473"/>
      <c r="TUZ307" s="474"/>
      <c r="TVA307" s="474"/>
      <c r="TVB307" s="474"/>
      <c r="TVC307" s="474"/>
      <c r="TVD307" s="474"/>
      <c r="TVE307" s="472"/>
      <c r="TVF307" s="473"/>
      <c r="TVG307" s="473"/>
      <c r="TVH307" s="474"/>
      <c r="TVI307" s="474"/>
      <c r="TVJ307" s="474"/>
      <c r="TVK307" s="474"/>
      <c r="TVL307" s="474"/>
      <c r="TVM307" s="472"/>
      <c r="TVN307" s="473"/>
      <c r="TVO307" s="473"/>
      <c r="TVP307" s="474"/>
      <c r="TVQ307" s="474"/>
      <c r="TVR307" s="474"/>
      <c r="TVS307" s="474"/>
      <c r="TVT307" s="474"/>
      <c r="TVU307" s="472"/>
      <c r="TVV307" s="473"/>
      <c r="TVW307" s="473"/>
      <c r="TVX307" s="474"/>
      <c r="TVY307" s="474"/>
      <c r="TVZ307" s="474"/>
      <c r="TWA307" s="474"/>
      <c r="TWB307" s="474"/>
      <c r="TWC307" s="472"/>
      <c r="TWD307" s="473"/>
      <c r="TWE307" s="473"/>
      <c r="TWF307" s="474"/>
      <c r="TWG307" s="474"/>
      <c r="TWH307" s="474"/>
      <c r="TWI307" s="474"/>
      <c r="TWJ307" s="474"/>
      <c r="TWK307" s="472"/>
      <c r="TWL307" s="473"/>
      <c r="TWM307" s="473"/>
      <c r="TWN307" s="474"/>
      <c r="TWO307" s="474"/>
      <c r="TWP307" s="474"/>
      <c r="TWQ307" s="474"/>
      <c r="TWR307" s="474"/>
      <c r="TWS307" s="472"/>
      <c r="TWT307" s="473"/>
      <c r="TWU307" s="473"/>
      <c r="TWV307" s="474"/>
      <c r="TWW307" s="474"/>
      <c r="TWX307" s="474"/>
      <c r="TWY307" s="474"/>
      <c r="TWZ307" s="474"/>
      <c r="TXA307" s="472"/>
      <c r="TXB307" s="473"/>
      <c r="TXC307" s="473"/>
      <c r="TXD307" s="474"/>
      <c r="TXE307" s="474"/>
      <c r="TXF307" s="474"/>
      <c r="TXG307" s="474"/>
      <c r="TXH307" s="474"/>
      <c r="TXI307" s="472"/>
      <c r="TXJ307" s="473"/>
      <c r="TXK307" s="473"/>
      <c r="TXL307" s="474"/>
      <c r="TXM307" s="474"/>
      <c r="TXN307" s="474"/>
      <c r="TXO307" s="474"/>
      <c r="TXP307" s="474"/>
      <c r="TXQ307" s="472"/>
      <c r="TXR307" s="473"/>
      <c r="TXS307" s="473"/>
      <c r="TXT307" s="474"/>
      <c r="TXU307" s="474"/>
      <c r="TXV307" s="474"/>
      <c r="TXW307" s="474"/>
      <c r="TXX307" s="474"/>
      <c r="TXY307" s="472"/>
      <c r="TXZ307" s="473"/>
      <c r="TYA307" s="473"/>
      <c r="TYB307" s="474"/>
      <c r="TYC307" s="474"/>
      <c r="TYD307" s="474"/>
      <c r="TYE307" s="474"/>
      <c r="TYF307" s="474"/>
      <c r="TYG307" s="472"/>
      <c r="TYH307" s="473"/>
      <c r="TYI307" s="473"/>
      <c r="TYJ307" s="474"/>
      <c r="TYK307" s="474"/>
      <c r="TYL307" s="474"/>
      <c r="TYM307" s="474"/>
      <c r="TYN307" s="474"/>
      <c r="TYO307" s="472"/>
      <c r="TYP307" s="473"/>
      <c r="TYQ307" s="473"/>
      <c r="TYR307" s="474"/>
      <c r="TYS307" s="474"/>
      <c r="TYT307" s="474"/>
      <c r="TYU307" s="474"/>
      <c r="TYV307" s="474"/>
      <c r="TYW307" s="472"/>
      <c r="TYX307" s="473"/>
      <c r="TYY307" s="473"/>
      <c r="TYZ307" s="474"/>
      <c r="TZA307" s="474"/>
      <c r="TZB307" s="474"/>
      <c r="TZC307" s="474"/>
      <c r="TZD307" s="474"/>
      <c r="TZE307" s="472"/>
      <c r="TZF307" s="473"/>
      <c r="TZG307" s="473"/>
      <c r="TZH307" s="474"/>
      <c r="TZI307" s="474"/>
      <c r="TZJ307" s="474"/>
      <c r="TZK307" s="474"/>
      <c r="TZL307" s="474"/>
      <c r="TZM307" s="472"/>
      <c r="TZN307" s="473"/>
      <c r="TZO307" s="473"/>
      <c r="TZP307" s="474"/>
      <c r="TZQ307" s="474"/>
      <c r="TZR307" s="474"/>
      <c r="TZS307" s="474"/>
      <c r="TZT307" s="474"/>
      <c r="TZU307" s="472"/>
      <c r="TZV307" s="473"/>
      <c r="TZW307" s="473"/>
      <c r="TZX307" s="474"/>
      <c r="TZY307" s="474"/>
      <c r="TZZ307" s="474"/>
      <c r="UAA307" s="474"/>
      <c r="UAB307" s="474"/>
      <c r="UAC307" s="472"/>
      <c r="UAD307" s="473"/>
      <c r="UAE307" s="473"/>
      <c r="UAF307" s="474"/>
      <c r="UAG307" s="474"/>
      <c r="UAH307" s="474"/>
      <c r="UAI307" s="474"/>
      <c r="UAJ307" s="474"/>
      <c r="UAK307" s="472"/>
      <c r="UAL307" s="473"/>
      <c r="UAM307" s="473"/>
      <c r="UAN307" s="474"/>
      <c r="UAO307" s="474"/>
      <c r="UAP307" s="474"/>
      <c r="UAQ307" s="474"/>
      <c r="UAR307" s="474"/>
      <c r="UAS307" s="472"/>
      <c r="UAT307" s="473"/>
      <c r="UAU307" s="473"/>
      <c r="UAV307" s="474"/>
      <c r="UAW307" s="474"/>
      <c r="UAX307" s="474"/>
      <c r="UAY307" s="474"/>
      <c r="UAZ307" s="474"/>
      <c r="UBA307" s="472"/>
      <c r="UBB307" s="473"/>
      <c r="UBC307" s="473"/>
      <c r="UBD307" s="474"/>
      <c r="UBE307" s="474"/>
      <c r="UBF307" s="474"/>
      <c r="UBG307" s="474"/>
      <c r="UBH307" s="474"/>
      <c r="UBI307" s="472"/>
      <c r="UBJ307" s="473"/>
      <c r="UBK307" s="473"/>
      <c r="UBL307" s="474"/>
      <c r="UBM307" s="474"/>
      <c r="UBN307" s="474"/>
      <c r="UBO307" s="474"/>
      <c r="UBP307" s="474"/>
      <c r="UBQ307" s="472"/>
      <c r="UBR307" s="473"/>
      <c r="UBS307" s="473"/>
      <c r="UBT307" s="474"/>
      <c r="UBU307" s="474"/>
      <c r="UBV307" s="474"/>
      <c r="UBW307" s="474"/>
      <c r="UBX307" s="474"/>
      <c r="UBY307" s="472"/>
      <c r="UBZ307" s="473"/>
      <c r="UCA307" s="473"/>
      <c r="UCB307" s="474"/>
      <c r="UCC307" s="474"/>
      <c r="UCD307" s="474"/>
      <c r="UCE307" s="474"/>
      <c r="UCF307" s="474"/>
      <c r="UCG307" s="472"/>
      <c r="UCH307" s="473"/>
      <c r="UCI307" s="473"/>
      <c r="UCJ307" s="474"/>
      <c r="UCK307" s="474"/>
      <c r="UCL307" s="474"/>
      <c r="UCM307" s="474"/>
      <c r="UCN307" s="474"/>
      <c r="UCO307" s="472"/>
      <c r="UCP307" s="473"/>
      <c r="UCQ307" s="473"/>
      <c r="UCR307" s="474"/>
      <c r="UCS307" s="474"/>
      <c r="UCT307" s="474"/>
      <c r="UCU307" s="474"/>
      <c r="UCV307" s="474"/>
      <c r="UCW307" s="472"/>
      <c r="UCX307" s="473"/>
      <c r="UCY307" s="473"/>
      <c r="UCZ307" s="474"/>
      <c r="UDA307" s="474"/>
      <c r="UDB307" s="474"/>
      <c r="UDC307" s="474"/>
      <c r="UDD307" s="474"/>
      <c r="UDE307" s="472"/>
      <c r="UDF307" s="473"/>
      <c r="UDG307" s="473"/>
      <c r="UDH307" s="474"/>
      <c r="UDI307" s="474"/>
      <c r="UDJ307" s="474"/>
      <c r="UDK307" s="474"/>
      <c r="UDL307" s="474"/>
      <c r="UDM307" s="472"/>
      <c r="UDN307" s="473"/>
      <c r="UDO307" s="473"/>
      <c r="UDP307" s="474"/>
      <c r="UDQ307" s="474"/>
      <c r="UDR307" s="474"/>
      <c r="UDS307" s="474"/>
      <c r="UDT307" s="474"/>
      <c r="UDU307" s="472"/>
      <c r="UDV307" s="473"/>
      <c r="UDW307" s="473"/>
      <c r="UDX307" s="474"/>
      <c r="UDY307" s="474"/>
      <c r="UDZ307" s="474"/>
      <c r="UEA307" s="474"/>
      <c r="UEB307" s="474"/>
      <c r="UEC307" s="472"/>
      <c r="UED307" s="473"/>
      <c r="UEE307" s="473"/>
      <c r="UEF307" s="474"/>
      <c r="UEG307" s="474"/>
      <c r="UEH307" s="474"/>
      <c r="UEI307" s="474"/>
      <c r="UEJ307" s="474"/>
      <c r="UEK307" s="472"/>
      <c r="UEL307" s="473"/>
      <c r="UEM307" s="473"/>
      <c r="UEN307" s="474"/>
      <c r="UEO307" s="474"/>
      <c r="UEP307" s="474"/>
      <c r="UEQ307" s="474"/>
      <c r="UER307" s="474"/>
      <c r="UES307" s="472"/>
      <c r="UET307" s="473"/>
      <c r="UEU307" s="473"/>
      <c r="UEV307" s="474"/>
      <c r="UEW307" s="474"/>
      <c r="UEX307" s="474"/>
      <c r="UEY307" s="474"/>
      <c r="UEZ307" s="474"/>
      <c r="UFA307" s="472"/>
      <c r="UFB307" s="473"/>
      <c r="UFC307" s="473"/>
      <c r="UFD307" s="474"/>
      <c r="UFE307" s="474"/>
      <c r="UFF307" s="474"/>
      <c r="UFG307" s="474"/>
      <c r="UFH307" s="474"/>
      <c r="UFI307" s="472"/>
      <c r="UFJ307" s="473"/>
      <c r="UFK307" s="473"/>
      <c r="UFL307" s="474"/>
      <c r="UFM307" s="474"/>
      <c r="UFN307" s="474"/>
      <c r="UFO307" s="474"/>
      <c r="UFP307" s="474"/>
      <c r="UFQ307" s="472"/>
      <c r="UFR307" s="473"/>
      <c r="UFS307" s="473"/>
      <c r="UFT307" s="474"/>
      <c r="UFU307" s="474"/>
      <c r="UFV307" s="474"/>
      <c r="UFW307" s="474"/>
      <c r="UFX307" s="474"/>
      <c r="UFY307" s="472"/>
      <c r="UFZ307" s="473"/>
      <c r="UGA307" s="473"/>
      <c r="UGB307" s="474"/>
      <c r="UGC307" s="474"/>
      <c r="UGD307" s="474"/>
      <c r="UGE307" s="474"/>
      <c r="UGF307" s="474"/>
      <c r="UGG307" s="472"/>
      <c r="UGH307" s="473"/>
      <c r="UGI307" s="473"/>
      <c r="UGJ307" s="474"/>
      <c r="UGK307" s="474"/>
      <c r="UGL307" s="474"/>
      <c r="UGM307" s="474"/>
      <c r="UGN307" s="474"/>
      <c r="UGO307" s="472"/>
      <c r="UGP307" s="473"/>
      <c r="UGQ307" s="473"/>
      <c r="UGR307" s="474"/>
      <c r="UGS307" s="474"/>
      <c r="UGT307" s="474"/>
      <c r="UGU307" s="474"/>
      <c r="UGV307" s="474"/>
      <c r="UGW307" s="472"/>
      <c r="UGX307" s="473"/>
      <c r="UGY307" s="473"/>
      <c r="UGZ307" s="474"/>
      <c r="UHA307" s="474"/>
      <c r="UHB307" s="474"/>
      <c r="UHC307" s="474"/>
      <c r="UHD307" s="474"/>
      <c r="UHE307" s="472"/>
      <c r="UHF307" s="473"/>
      <c r="UHG307" s="473"/>
      <c r="UHH307" s="474"/>
      <c r="UHI307" s="474"/>
      <c r="UHJ307" s="474"/>
      <c r="UHK307" s="474"/>
      <c r="UHL307" s="474"/>
      <c r="UHM307" s="472"/>
      <c r="UHN307" s="473"/>
      <c r="UHO307" s="473"/>
      <c r="UHP307" s="474"/>
      <c r="UHQ307" s="474"/>
      <c r="UHR307" s="474"/>
      <c r="UHS307" s="474"/>
      <c r="UHT307" s="474"/>
      <c r="UHU307" s="472"/>
      <c r="UHV307" s="473"/>
      <c r="UHW307" s="473"/>
      <c r="UHX307" s="474"/>
      <c r="UHY307" s="474"/>
      <c r="UHZ307" s="474"/>
      <c r="UIA307" s="474"/>
      <c r="UIB307" s="474"/>
      <c r="UIC307" s="472"/>
      <c r="UID307" s="473"/>
      <c r="UIE307" s="473"/>
      <c r="UIF307" s="474"/>
      <c r="UIG307" s="474"/>
      <c r="UIH307" s="474"/>
      <c r="UII307" s="474"/>
      <c r="UIJ307" s="474"/>
      <c r="UIK307" s="472"/>
      <c r="UIL307" s="473"/>
      <c r="UIM307" s="473"/>
      <c r="UIN307" s="474"/>
      <c r="UIO307" s="474"/>
      <c r="UIP307" s="474"/>
      <c r="UIQ307" s="474"/>
      <c r="UIR307" s="474"/>
      <c r="UIS307" s="472"/>
      <c r="UIT307" s="473"/>
      <c r="UIU307" s="473"/>
      <c r="UIV307" s="474"/>
      <c r="UIW307" s="474"/>
      <c r="UIX307" s="474"/>
      <c r="UIY307" s="474"/>
      <c r="UIZ307" s="474"/>
      <c r="UJA307" s="472"/>
      <c r="UJB307" s="473"/>
      <c r="UJC307" s="473"/>
      <c r="UJD307" s="474"/>
      <c r="UJE307" s="474"/>
      <c r="UJF307" s="474"/>
      <c r="UJG307" s="474"/>
      <c r="UJH307" s="474"/>
      <c r="UJI307" s="472"/>
      <c r="UJJ307" s="473"/>
      <c r="UJK307" s="473"/>
      <c r="UJL307" s="474"/>
      <c r="UJM307" s="474"/>
      <c r="UJN307" s="474"/>
      <c r="UJO307" s="474"/>
      <c r="UJP307" s="474"/>
      <c r="UJQ307" s="472"/>
      <c r="UJR307" s="473"/>
      <c r="UJS307" s="473"/>
      <c r="UJT307" s="474"/>
      <c r="UJU307" s="474"/>
      <c r="UJV307" s="474"/>
      <c r="UJW307" s="474"/>
      <c r="UJX307" s="474"/>
      <c r="UJY307" s="472"/>
      <c r="UJZ307" s="473"/>
      <c r="UKA307" s="473"/>
      <c r="UKB307" s="474"/>
      <c r="UKC307" s="474"/>
      <c r="UKD307" s="474"/>
      <c r="UKE307" s="474"/>
      <c r="UKF307" s="474"/>
      <c r="UKG307" s="472"/>
      <c r="UKH307" s="473"/>
      <c r="UKI307" s="473"/>
      <c r="UKJ307" s="474"/>
      <c r="UKK307" s="474"/>
      <c r="UKL307" s="474"/>
      <c r="UKM307" s="474"/>
      <c r="UKN307" s="474"/>
      <c r="UKO307" s="472"/>
      <c r="UKP307" s="473"/>
      <c r="UKQ307" s="473"/>
      <c r="UKR307" s="474"/>
      <c r="UKS307" s="474"/>
      <c r="UKT307" s="474"/>
      <c r="UKU307" s="474"/>
      <c r="UKV307" s="474"/>
      <c r="UKW307" s="472"/>
      <c r="UKX307" s="473"/>
      <c r="UKY307" s="473"/>
      <c r="UKZ307" s="474"/>
      <c r="ULA307" s="474"/>
      <c r="ULB307" s="474"/>
      <c r="ULC307" s="474"/>
      <c r="ULD307" s="474"/>
      <c r="ULE307" s="472"/>
      <c r="ULF307" s="473"/>
      <c r="ULG307" s="473"/>
      <c r="ULH307" s="474"/>
      <c r="ULI307" s="474"/>
      <c r="ULJ307" s="474"/>
      <c r="ULK307" s="474"/>
      <c r="ULL307" s="474"/>
      <c r="ULM307" s="472"/>
      <c r="ULN307" s="473"/>
      <c r="ULO307" s="473"/>
      <c r="ULP307" s="474"/>
      <c r="ULQ307" s="474"/>
      <c r="ULR307" s="474"/>
      <c r="ULS307" s="474"/>
      <c r="ULT307" s="474"/>
      <c r="ULU307" s="472"/>
      <c r="ULV307" s="473"/>
      <c r="ULW307" s="473"/>
      <c r="ULX307" s="474"/>
      <c r="ULY307" s="474"/>
      <c r="ULZ307" s="474"/>
      <c r="UMA307" s="474"/>
      <c r="UMB307" s="474"/>
      <c r="UMC307" s="472"/>
      <c r="UMD307" s="473"/>
      <c r="UME307" s="473"/>
      <c r="UMF307" s="474"/>
      <c r="UMG307" s="474"/>
      <c r="UMH307" s="474"/>
      <c r="UMI307" s="474"/>
      <c r="UMJ307" s="474"/>
      <c r="UMK307" s="472"/>
      <c r="UML307" s="473"/>
      <c r="UMM307" s="473"/>
      <c r="UMN307" s="474"/>
      <c r="UMO307" s="474"/>
      <c r="UMP307" s="474"/>
      <c r="UMQ307" s="474"/>
      <c r="UMR307" s="474"/>
      <c r="UMS307" s="472"/>
      <c r="UMT307" s="473"/>
      <c r="UMU307" s="473"/>
      <c r="UMV307" s="474"/>
      <c r="UMW307" s="474"/>
      <c r="UMX307" s="474"/>
      <c r="UMY307" s="474"/>
      <c r="UMZ307" s="474"/>
      <c r="UNA307" s="472"/>
      <c r="UNB307" s="473"/>
      <c r="UNC307" s="473"/>
      <c r="UND307" s="474"/>
      <c r="UNE307" s="474"/>
      <c r="UNF307" s="474"/>
      <c r="UNG307" s="474"/>
      <c r="UNH307" s="474"/>
      <c r="UNI307" s="472"/>
      <c r="UNJ307" s="473"/>
      <c r="UNK307" s="473"/>
      <c r="UNL307" s="474"/>
      <c r="UNM307" s="474"/>
      <c r="UNN307" s="474"/>
      <c r="UNO307" s="474"/>
      <c r="UNP307" s="474"/>
      <c r="UNQ307" s="472"/>
      <c r="UNR307" s="473"/>
      <c r="UNS307" s="473"/>
      <c r="UNT307" s="474"/>
      <c r="UNU307" s="474"/>
      <c r="UNV307" s="474"/>
      <c r="UNW307" s="474"/>
      <c r="UNX307" s="474"/>
      <c r="UNY307" s="472"/>
      <c r="UNZ307" s="473"/>
      <c r="UOA307" s="473"/>
      <c r="UOB307" s="474"/>
      <c r="UOC307" s="474"/>
      <c r="UOD307" s="474"/>
      <c r="UOE307" s="474"/>
      <c r="UOF307" s="474"/>
      <c r="UOG307" s="472"/>
      <c r="UOH307" s="473"/>
      <c r="UOI307" s="473"/>
      <c r="UOJ307" s="474"/>
      <c r="UOK307" s="474"/>
      <c r="UOL307" s="474"/>
      <c r="UOM307" s="474"/>
      <c r="UON307" s="474"/>
      <c r="UOO307" s="472"/>
      <c r="UOP307" s="473"/>
      <c r="UOQ307" s="473"/>
      <c r="UOR307" s="474"/>
      <c r="UOS307" s="474"/>
      <c r="UOT307" s="474"/>
      <c r="UOU307" s="474"/>
      <c r="UOV307" s="474"/>
      <c r="UOW307" s="472"/>
      <c r="UOX307" s="473"/>
      <c r="UOY307" s="473"/>
      <c r="UOZ307" s="474"/>
      <c r="UPA307" s="474"/>
      <c r="UPB307" s="474"/>
      <c r="UPC307" s="474"/>
      <c r="UPD307" s="474"/>
      <c r="UPE307" s="472"/>
      <c r="UPF307" s="473"/>
      <c r="UPG307" s="473"/>
      <c r="UPH307" s="474"/>
      <c r="UPI307" s="474"/>
      <c r="UPJ307" s="474"/>
      <c r="UPK307" s="474"/>
      <c r="UPL307" s="474"/>
      <c r="UPM307" s="472"/>
      <c r="UPN307" s="473"/>
      <c r="UPO307" s="473"/>
      <c r="UPP307" s="474"/>
      <c r="UPQ307" s="474"/>
      <c r="UPR307" s="474"/>
      <c r="UPS307" s="474"/>
      <c r="UPT307" s="474"/>
      <c r="UPU307" s="472"/>
      <c r="UPV307" s="473"/>
      <c r="UPW307" s="473"/>
      <c r="UPX307" s="474"/>
      <c r="UPY307" s="474"/>
      <c r="UPZ307" s="474"/>
      <c r="UQA307" s="474"/>
      <c r="UQB307" s="474"/>
      <c r="UQC307" s="472"/>
      <c r="UQD307" s="473"/>
      <c r="UQE307" s="473"/>
      <c r="UQF307" s="474"/>
      <c r="UQG307" s="474"/>
      <c r="UQH307" s="474"/>
      <c r="UQI307" s="474"/>
      <c r="UQJ307" s="474"/>
      <c r="UQK307" s="472"/>
      <c r="UQL307" s="473"/>
      <c r="UQM307" s="473"/>
      <c r="UQN307" s="474"/>
      <c r="UQO307" s="474"/>
      <c r="UQP307" s="474"/>
      <c r="UQQ307" s="474"/>
      <c r="UQR307" s="474"/>
      <c r="UQS307" s="472"/>
      <c r="UQT307" s="473"/>
      <c r="UQU307" s="473"/>
      <c r="UQV307" s="474"/>
      <c r="UQW307" s="474"/>
      <c r="UQX307" s="474"/>
      <c r="UQY307" s="474"/>
      <c r="UQZ307" s="474"/>
      <c r="URA307" s="472"/>
      <c r="URB307" s="473"/>
      <c r="URC307" s="473"/>
      <c r="URD307" s="474"/>
      <c r="URE307" s="474"/>
      <c r="URF307" s="474"/>
      <c r="URG307" s="474"/>
      <c r="URH307" s="474"/>
      <c r="URI307" s="472"/>
      <c r="URJ307" s="473"/>
      <c r="URK307" s="473"/>
      <c r="URL307" s="474"/>
      <c r="URM307" s="474"/>
      <c r="URN307" s="474"/>
      <c r="URO307" s="474"/>
      <c r="URP307" s="474"/>
      <c r="URQ307" s="472"/>
      <c r="URR307" s="473"/>
      <c r="URS307" s="473"/>
      <c r="URT307" s="474"/>
      <c r="URU307" s="474"/>
      <c r="URV307" s="474"/>
      <c r="URW307" s="474"/>
      <c r="URX307" s="474"/>
      <c r="URY307" s="472"/>
      <c r="URZ307" s="473"/>
      <c r="USA307" s="473"/>
      <c r="USB307" s="474"/>
      <c r="USC307" s="474"/>
      <c r="USD307" s="474"/>
      <c r="USE307" s="474"/>
      <c r="USF307" s="474"/>
      <c r="USG307" s="472"/>
      <c r="USH307" s="473"/>
      <c r="USI307" s="473"/>
      <c r="USJ307" s="474"/>
      <c r="USK307" s="474"/>
      <c r="USL307" s="474"/>
      <c r="USM307" s="474"/>
      <c r="USN307" s="474"/>
      <c r="USO307" s="472"/>
      <c r="USP307" s="473"/>
      <c r="USQ307" s="473"/>
      <c r="USR307" s="474"/>
      <c r="USS307" s="474"/>
      <c r="UST307" s="474"/>
      <c r="USU307" s="474"/>
      <c r="USV307" s="474"/>
      <c r="USW307" s="472"/>
      <c r="USX307" s="473"/>
      <c r="USY307" s="473"/>
      <c r="USZ307" s="474"/>
      <c r="UTA307" s="474"/>
      <c r="UTB307" s="474"/>
      <c r="UTC307" s="474"/>
      <c r="UTD307" s="474"/>
      <c r="UTE307" s="472"/>
      <c r="UTF307" s="473"/>
      <c r="UTG307" s="473"/>
      <c r="UTH307" s="474"/>
      <c r="UTI307" s="474"/>
      <c r="UTJ307" s="474"/>
      <c r="UTK307" s="474"/>
      <c r="UTL307" s="474"/>
      <c r="UTM307" s="472"/>
      <c r="UTN307" s="473"/>
      <c r="UTO307" s="473"/>
      <c r="UTP307" s="474"/>
      <c r="UTQ307" s="474"/>
      <c r="UTR307" s="474"/>
      <c r="UTS307" s="474"/>
      <c r="UTT307" s="474"/>
      <c r="UTU307" s="472"/>
      <c r="UTV307" s="473"/>
      <c r="UTW307" s="473"/>
      <c r="UTX307" s="474"/>
      <c r="UTY307" s="474"/>
      <c r="UTZ307" s="474"/>
      <c r="UUA307" s="474"/>
      <c r="UUB307" s="474"/>
      <c r="UUC307" s="472"/>
      <c r="UUD307" s="473"/>
      <c r="UUE307" s="473"/>
      <c r="UUF307" s="474"/>
      <c r="UUG307" s="474"/>
      <c r="UUH307" s="474"/>
      <c r="UUI307" s="474"/>
      <c r="UUJ307" s="474"/>
      <c r="UUK307" s="472"/>
      <c r="UUL307" s="473"/>
      <c r="UUM307" s="473"/>
      <c r="UUN307" s="474"/>
      <c r="UUO307" s="474"/>
      <c r="UUP307" s="474"/>
      <c r="UUQ307" s="474"/>
      <c r="UUR307" s="474"/>
      <c r="UUS307" s="472"/>
      <c r="UUT307" s="473"/>
      <c r="UUU307" s="473"/>
      <c r="UUV307" s="474"/>
      <c r="UUW307" s="474"/>
      <c r="UUX307" s="474"/>
      <c r="UUY307" s="474"/>
      <c r="UUZ307" s="474"/>
      <c r="UVA307" s="472"/>
      <c r="UVB307" s="473"/>
      <c r="UVC307" s="473"/>
      <c r="UVD307" s="474"/>
      <c r="UVE307" s="474"/>
      <c r="UVF307" s="474"/>
      <c r="UVG307" s="474"/>
      <c r="UVH307" s="474"/>
      <c r="UVI307" s="472"/>
      <c r="UVJ307" s="473"/>
      <c r="UVK307" s="473"/>
      <c r="UVL307" s="474"/>
      <c r="UVM307" s="474"/>
      <c r="UVN307" s="474"/>
      <c r="UVO307" s="474"/>
      <c r="UVP307" s="474"/>
      <c r="UVQ307" s="472"/>
      <c r="UVR307" s="473"/>
      <c r="UVS307" s="473"/>
      <c r="UVT307" s="474"/>
      <c r="UVU307" s="474"/>
      <c r="UVV307" s="474"/>
      <c r="UVW307" s="474"/>
      <c r="UVX307" s="474"/>
      <c r="UVY307" s="472"/>
      <c r="UVZ307" s="473"/>
      <c r="UWA307" s="473"/>
      <c r="UWB307" s="474"/>
      <c r="UWC307" s="474"/>
      <c r="UWD307" s="474"/>
      <c r="UWE307" s="474"/>
      <c r="UWF307" s="474"/>
      <c r="UWG307" s="472"/>
      <c r="UWH307" s="473"/>
      <c r="UWI307" s="473"/>
      <c r="UWJ307" s="474"/>
      <c r="UWK307" s="474"/>
      <c r="UWL307" s="474"/>
      <c r="UWM307" s="474"/>
      <c r="UWN307" s="474"/>
      <c r="UWO307" s="472"/>
      <c r="UWP307" s="473"/>
      <c r="UWQ307" s="473"/>
      <c r="UWR307" s="474"/>
      <c r="UWS307" s="474"/>
      <c r="UWT307" s="474"/>
      <c r="UWU307" s="474"/>
      <c r="UWV307" s="474"/>
      <c r="UWW307" s="472"/>
      <c r="UWX307" s="473"/>
      <c r="UWY307" s="473"/>
      <c r="UWZ307" s="474"/>
      <c r="UXA307" s="474"/>
      <c r="UXB307" s="474"/>
      <c r="UXC307" s="474"/>
      <c r="UXD307" s="474"/>
      <c r="UXE307" s="472"/>
      <c r="UXF307" s="473"/>
      <c r="UXG307" s="473"/>
      <c r="UXH307" s="474"/>
      <c r="UXI307" s="474"/>
      <c r="UXJ307" s="474"/>
      <c r="UXK307" s="474"/>
      <c r="UXL307" s="474"/>
      <c r="UXM307" s="472"/>
      <c r="UXN307" s="473"/>
      <c r="UXO307" s="473"/>
      <c r="UXP307" s="474"/>
      <c r="UXQ307" s="474"/>
      <c r="UXR307" s="474"/>
      <c r="UXS307" s="474"/>
      <c r="UXT307" s="474"/>
      <c r="UXU307" s="472"/>
      <c r="UXV307" s="473"/>
      <c r="UXW307" s="473"/>
      <c r="UXX307" s="474"/>
      <c r="UXY307" s="474"/>
      <c r="UXZ307" s="474"/>
      <c r="UYA307" s="474"/>
      <c r="UYB307" s="474"/>
      <c r="UYC307" s="472"/>
      <c r="UYD307" s="473"/>
      <c r="UYE307" s="473"/>
      <c r="UYF307" s="474"/>
      <c r="UYG307" s="474"/>
      <c r="UYH307" s="474"/>
      <c r="UYI307" s="474"/>
      <c r="UYJ307" s="474"/>
      <c r="UYK307" s="472"/>
      <c r="UYL307" s="473"/>
      <c r="UYM307" s="473"/>
      <c r="UYN307" s="474"/>
      <c r="UYO307" s="474"/>
      <c r="UYP307" s="474"/>
      <c r="UYQ307" s="474"/>
      <c r="UYR307" s="474"/>
      <c r="UYS307" s="472"/>
      <c r="UYT307" s="473"/>
      <c r="UYU307" s="473"/>
      <c r="UYV307" s="474"/>
      <c r="UYW307" s="474"/>
      <c r="UYX307" s="474"/>
      <c r="UYY307" s="474"/>
      <c r="UYZ307" s="474"/>
      <c r="UZA307" s="472"/>
      <c r="UZB307" s="473"/>
      <c r="UZC307" s="473"/>
      <c r="UZD307" s="474"/>
      <c r="UZE307" s="474"/>
      <c r="UZF307" s="474"/>
      <c r="UZG307" s="474"/>
      <c r="UZH307" s="474"/>
      <c r="UZI307" s="472"/>
      <c r="UZJ307" s="473"/>
      <c r="UZK307" s="473"/>
      <c r="UZL307" s="474"/>
      <c r="UZM307" s="474"/>
      <c r="UZN307" s="474"/>
      <c r="UZO307" s="474"/>
      <c r="UZP307" s="474"/>
      <c r="UZQ307" s="472"/>
      <c r="UZR307" s="473"/>
      <c r="UZS307" s="473"/>
      <c r="UZT307" s="474"/>
      <c r="UZU307" s="474"/>
      <c r="UZV307" s="474"/>
      <c r="UZW307" s="474"/>
      <c r="UZX307" s="474"/>
      <c r="UZY307" s="472"/>
      <c r="UZZ307" s="473"/>
      <c r="VAA307" s="473"/>
      <c r="VAB307" s="474"/>
      <c r="VAC307" s="474"/>
      <c r="VAD307" s="474"/>
      <c r="VAE307" s="474"/>
      <c r="VAF307" s="474"/>
      <c r="VAG307" s="472"/>
      <c r="VAH307" s="473"/>
      <c r="VAI307" s="473"/>
      <c r="VAJ307" s="474"/>
      <c r="VAK307" s="474"/>
      <c r="VAL307" s="474"/>
      <c r="VAM307" s="474"/>
      <c r="VAN307" s="474"/>
      <c r="VAO307" s="472"/>
      <c r="VAP307" s="473"/>
      <c r="VAQ307" s="473"/>
      <c r="VAR307" s="474"/>
      <c r="VAS307" s="474"/>
      <c r="VAT307" s="474"/>
      <c r="VAU307" s="474"/>
      <c r="VAV307" s="474"/>
      <c r="VAW307" s="472"/>
      <c r="VAX307" s="473"/>
      <c r="VAY307" s="473"/>
      <c r="VAZ307" s="474"/>
      <c r="VBA307" s="474"/>
      <c r="VBB307" s="474"/>
      <c r="VBC307" s="474"/>
      <c r="VBD307" s="474"/>
      <c r="VBE307" s="472"/>
      <c r="VBF307" s="473"/>
      <c r="VBG307" s="473"/>
      <c r="VBH307" s="474"/>
      <c r="VBI307" s="474"/>
      <c r="VBJ307" s="474"/>
      <c r="VBK307" s="474"/>
      <c r="VBL307" s="474"/>
      <c r="VBM307" s="472"/>
      <c r="VBN307" s="473"/>
      <c r="VBO307" s="473"/>
      <c r="VBP307" s="474"/>
      <c r="VBQ307" s="474"/>
      <c r="VBR307" s="474"/>
      <c r="VBS307" s="474"/>
      <c r="VBT307" s="474"/>
      <c r="VBU307" s="472"/>
      <c r="VBV307" s="473"/>
      <c r="VBW307" s="473"/>
      <c r="VBX307" s="474"/>
      <c r="VBY307" s="474"/>
      <c r="VBZ307" s="474"/>
      <c r="VCA307" s="474"/>
      <c r="VCB307" s="474"/>
      <c r="VCC307" s="472"/>
      <c r="VCD307" s="473"/>
      <c r="VCE307" s="473"/>
      <c r="VCF307" s="474"/>
      <c r="VCG307" s="474"/>
      <c r="VCH307" s="474"/>
      <c r="VCI307" s="474"/>
      <c r="VCJ307" s="474"/>
      <c r="VCK307" s="472"/>
      <c r="VCL307" s="473"/>
      <c r="VCM307" s="473"/>
      <c r="VCN307" s="474"/>
      <c r="VCO307" s="474"/>
      <c r="VCP307" s="474"/>
      <c r="VCQ307" s="474"/>
      <c r="VCR307" s="474"/>
      <c r="VCS307" s="472"/>
      <c r="VCT307" s="473"/>
      <c r="VCU307" s="473"/>
      <c r="VCV307" s="474"/>
      <c r="VCW307" s="474"/>
      <c r="VCX307" s="474"/>
      <c r="VCY307" s="474"/>
      <c r="VCZ307" s="474"/>
      <c r="VDA307" s="472"/>
      <c r="VDB307" s="473"/>
      <c r="VDC307" s="473"/>
      <c r="VDD307" s="474"/>
      <c r="VDE307" s="474"/>
      <c r="VDF307" s="474"/>
      <c r="VDG307" s="474"/>
      <c r="VDH307" s="474"/>
      <c r="VDI307" s="472"/>
      <c r="VDJ307" s="473"/>
      <c r="VDK307" s="473"/>
      <c r="VDL307" s="474"/>
      <c r="VDM307" s="474"/>
      <c r="VDN307" s="474"/>
      <c r="VDO307" s="474"/>
      <c r="VDP307" s="474"/>
      <c r="VDQ307" s="472"/>
      <c r="VDR307" s="473"/>
      <c r="VDS307" s="473"/>
      <c r="VDT307" s="474"/>
      <c r="VDU307" s="474"/>
      <c r="VDV307" s="474"/>
      <c r="VDW307" s="474"/>
      <c r="VDX307" s="474"/>
      <c r="VDY307" s="472"/>
      <c r="VDZ307" s="473"/>
      <c r="VEA307" s="473"/>
      <c r="VEB307" s="474"/>
      <c r="VEC307" s="474"/>
      <c r="VED307" s="474"/>
      <c r="VEE307" s="474"/>
      <c r="VEF307" s="474"/>
      <c r="VEG307" s="472"/>
      <c r="VEH307" s="473"/>
      <c r="VEI307" s="473"/>
      <c r="VEJ307" s="474"/>
      <c r="VEK307" s="474"/>
      <c r="VEL307" s="474"/>
      <c r="VEM307" s="474"/>
      <c r="VEN307" s="474"/>
      <c r="VEO307" s="472"/>
      <c r="VEP307" s="473"/>
      <c r="VEQ307" s="473"/>
      <c r="VER307" s="474"/>
      <c r="VES307" s="474"/>
      <c r="VET307" s="474"/>
      <c r="VEU307" s="474"/>
      <c r="VEV307" s="474"/>
      <c r="VEW307" s="472"/>
      <c r="VEX307" s="473"/>
      <c r="VEY307" s="473"/>
      <c r="VEZ307" s="474"/>
      <c r="VFA307" s="474"/>
      <c r="VFB307" s="474"/>
      <c r="VFC307" s="474"/>
      <c r="VFD307" s="474"/>
      <c r="VFE307" s="472"/>
      <c r="VFF307" s="473"/>
      <c r="VFG307" s="473"/>
      <c r="VFH307" s="474"/>
      <c r="VFI307" s="474"/>
      <c r="VFJ307" s="474"/>
      <c r="VFK307" s="474"/>
      <c r="VFL307" s="474"/>
      <c r="VFM307" s="472"/>
      <c r="VFN307" s="473"/>
      <c r="VFO307" s="473"/>
      <c r="VFP307" s="474"/>
      <c r="VFQ307" s="474"/>
      <c r="VFR307" s="474"/>
      <c r="VFS307" s="474"/>
      <c r="VFT307" s="474"/>
      <c r="VFU307" s="472"/>
      <c r="VFV307" s="473"/>
      <c r="VFW307" s="473"/>
      <c r="VFX307" s="474"/>
      <c r="VFY307" s="474"/>
      <c r="VFZ307" s="474"/>
      <c r="VGA307" s="474"/>
      <c r="VGB307" s="474"/>
      <c r="VGC307" s="472"/>
      <c r="VGD307" s="473"/>
      <c r="VGE307" s="473"/>
      <c r="VGF307" s="474"/>
      <c r="VGG307" s="474"/>
      <c r="VGH307" s="474"/>
      <c r="VGI307" s="474"/>
      <c r="VGJ307" s="474"/>
      <c r="VGK307" s="472"/>
      <c r="VGL307" s="473"/>
      <c r="VGM307" s="473"/>
      <c r="VGN307" s="474"/>
      <c r="VGO307" s="474"/>
      <c r="VGP307" s="474"/>
      <c r="VGQ307" s="474"/>
      <c r="VGR307" s="474"/>
      <c r="VGS307" s="472"/>
      <c r="VGT307" s="473"/>
      <c r="VGU307" s="473"/>
      <c r="VGV307" s="474"/>
      <c r="VGW307" s="474"/>
      <c r="VGX307" s="474"/>
      <c r="VGY307" s="474"/>
      <c r="VGZ307" s="474"/>
      <c r="VHA307" s="472"/>
      <c r="VHB307" s="473"/>
      <c r="VHC307" s="473"/>
      <c r="VHD307" s="474"/>
      <c r="VHE307" s="474"/>
      <c r="VHF307" s="474"/>
      <c r="VHG307" s="474"/>
      <c r="VHH307" s="474"/>
      <c r="VHI307" s="472"/>
      <c r="VHJ307" s="473"/>
      <c r="VHK307" s="473"/>
      <c r="VHL307" s="474"/>
      <c r="VHM307" s="474"/>
      <c r="VHN307" s="474"/>
      <c r="VHO307" s="474"/>
      <c r="VHP307" s="474"/>
      <c r="VHQ307" s="472"/>
      <c r="VHR307" s="473"/>
      <c r="VHS307" s="473"/>
      <c r="VHT307" s="474"/>
      <c r="VHU307" s="474"/>
      <c r="VHV307" s="474"/>
      <c r="VHW307" s="474"/>
      <c r="VHX307" s="474"/>
      <c r="VHY307" s="472"/>
      <c r="VHZ307" s="473"/>
      <c r="VIA307" s="473"/>
      <c r="VIB307" s="474"/>
      <c r="VIC307" s="474"/>
      <c r="VID307" s="474"/>
      <c r="VIE307" s="474"/>
      <c r="VIF307" s="474"/>
      <c r="VIG307" s="472"/>
      <c r="VIH307" s="473"/>
      <c r="VII307" s="473"/>
      <c r="VIJ307" s="474"/>
      <c r="VIK307" s="474"/>
      <c r="VIL307" s="474"/>
      <c r="VIM307" s="474"/>
      <c r="VIN307" s="474"/>
      <c r="VIO307" s="472"/>
      <c r="VIP307" s="473"/>
      <c r="VIQ307" s="473"/>
      <c r="VIR307" s="474"/>
      <c r="VIS307" s="474"/>
      <c r="VIT307" s="474"/>
      <c r="VIU307" s="474"/>
      <c r="VIV307" s="474"/>
      <c r="VIW307" s="472"/>
      <c r="VIX307" s="473"/>
      <c r="VIY307" s="473"/>
      <c r="VIZ307" s="474"/>
      <c r="VJA307" s="474"/>
      <c r="VJB307" s="474"/>
      <c r="VJC307" s="474"/>
      <c r="VJD307" s="474"/>
      <c r="VJE307" s="472"/>
      <c r="VJF307" s="473"/>
      <c r="VJG307" s="473"/>
      <c r="VJH307" s="474"/>
      <c r="VJI307" s="474"/>
      <c r="VJJ307" s="474"/>
      <c r="VJK307" s="474"/>
      <c r="VJL307" s="474"/>
      <c r="VJM307" s="472"/>
      <c r="VJN307" s="473"/>
      <c r="VJO307" s="473"/>
      <c r="VJP307" s="474"/>
      <c r="VJQ307" s="474"/>
      <c r="VJR307" s="474"/>
      <c r="VJS307" s="474"/>
      <c r="VJT307" s="474"/>
      <c r="VJU307" s="472"/>
      <c r="VJV307" s="473"/>
      <c r="VJW307" s="473"/>
      <c r="VJX307" s="474"/>
      <c r="VJY307" s="474"/>
      <c r="VJZ307" s="474"/>
      <c r="VKA307" s="474"/>
      <c r="VKB307" s="474"/>
      <c r="VKC307" s="472"/>
      <c r="VKD307" s="473"/>
      <c r="VKE307" s="473"/>
      <c r="VKF307" s="474"/>
      <c r="VKG307" s="474"/>
      <c r="VKH307" s="474"/>
      <c r="VKI307" s="474"/>
      <c r="VKJ307" s="474"/>
      <c r="VKK307" s="472"/>
      <c r="VKL307" s="473"/>
      <c r="VKM307" s="473"/>
      <c r="VKN307" s="474"/>
      <c r="VKO307" s="474"/>
      <c r="VKP307" s="474"/>
      <c r="VKQ307" s="474"/>
      <c r="VKR307" s="474"/>
      <c r="VKS307" s="472"/>
      <c r="VKT307" s="473"/>
      <c r="VKU307" s="473"/>
      <c r="VKV307" s="474"/>
      <c r="VKW307" s="474"/>
      <c r="VKX307" s="474"/>
      <c r="VKY307" s="474"/>
      <c r="VKZ307" s="474"/>
      <c r="VLA307" s="472"/>
      <c r="VLB307" s="473"/>
      <c r="VLC307" s="473"/>
      <c r="VLD307" s="474"/>
      <c r="VLE307" s="474"/>
      <c r="VLF307" s="474"/>
      <c r="VLG307" s="474"/>
      <c r="VLH307" s="474"/>
      <c r="VLI307" s="472"/>
      <c r="VLJ307" s="473"/>
      <c r="VLK307" s="473"/>
      <c r="VLL307" s="474"/>
      <c r="VLM307" s="474"/>
      <c r="VLN307" s="474"/>
      <c r="VLO307" s="474"/>
      <c r="VLP307" s="474"/>
      <c r="VLQ307" s="472"/>
      <c r="VLR307" s="473"/>
      <c r="VLS307" s="473"/>
      <c r="VLT307" s="474"/>
      <c r="VLU307" s="474"/>
      <c r="VLV307" s="474"/>
      <c r="VLW307" s="474"/>
      <c r="VLX307" s="474"/>
      <c r="VLY307" s="472"/>
      <c r="VLZ307" s="473"/>
      <c r="VMA307" s="473"/>
      <c r="VMB307" s="474"/>
      <c r="VMC307" s="474"/>
      <c r="VMD307" s="474"/>
      <c r="VME307" s="474"/>
      <c r="VMF307" s="474"/>
      <c r="VMG307" s="472"/>
      <c r="VMH307" s="473"/>
      <c r="VMI307" s="473"/>
      <c r="VMJ307" s="474"/>
      <c r="VMK307" s="474"/>
      <c r="VML307" s="474"/>
      <c r="VMM307" s="474"/>
      <c r="VMN307" s="474"/>
      <c r="VMO307" s="472"/>
      <c r="VMP307" s="473"/>
      <c r="VMQ307" s="473"/>
      <c r="VMR307" s="474"/>
      <c r="VMS307" s="474"/>
      <c r="VMT307" s="474"/>
      <c r="VMU307" s="474"/>
      <c r="VMV307" s="474"/>
      <c r="VMW307" s="472"/>
      <c r="VMX307" s="473"/>
      <c r="VMY307" s="473"/>
      <c r="VMZ307" s="474"/>
      <c r="VNA307" s="474"/>
      <c r="VNB307" s="474"/>
      <c r="VNC307" s="474"/>
      <c r="VND307" s="474"/>
      <c r="VNE307" s="472"/>
      <c r="VNF307" s="473"/>
      <c r="VNG307" s="473"/>
      <c r="VNH307" s="474"/>
      <c r="VNI307" s="474"/>
      <c r="VNJ307" s="474"/>
      <c r="VNK307" s="474"/>
      <c r="VNL307" s="474"/>
      <c r="VNM307" s="472"/>
      <c r="VNN307" s="473"/>
      <c r="VNO307" s="473"/>
      <c r="VNP307" s="474"/>
      <c r="VNQ307" s="474"/>
      <c r="VNR307" s="474"/>
      <c r="VNS307" s="474"/>
      <c r="VNT307" s="474"/>
      <c r="VNU307" s="472"/>
      <c r="VNV307" s="473"/>
      <c r="VNW307" s="473"/>
      <c r="VNX307" s="474"/>
      <c r="VNY307" s="474"/>
      <c r="VNZ307" s="474"/>
      <c r="VOA307" s="474"/>
      <c r="VOB307" s="474"/>
      <c r="VOC307" s="472"/>
      <c r="VOD307" s="473"/>
      <c r="VOE307" s="473"/>
      <c r="VOF307" s="474"/>
      <c r="VOG307" s="474"/>
      <c r="VOH307" s="474"/>
      <c r="VOI307" s="474"/>
      <c r="VOJ307" s="474"/>
      <c r="VOK307" s="472"/>
      <c r="VOL307" s="473"/>
      <c r="VOM307" s="473"/>
      <c r="VON307" s="474"/>
      <c r="VOO307" s="474"/>
      <c r="VOP307" s="474"/>
      <c r="VOQ307" s="474"/>
      <c r="VOR307" s="474"/>
      <c r="VOS307" s="472"/>
      <c r="VOT307" s="473"/>
      <c r="VOU307" s="473"/>
      <c r="VOV307" s="474"/>
      <c r="VOW307" s="474"/>
      <c r="VOX307" s="474"/>
      <c r="VOY307" s="474"/>
      <c r="VOZ307" s="474"/>
      <c r="VPA307" s="472"/>
      <c r="VPB307" s="473"/>
      <c r="VPC307" s="473"/>
      <c r="VPD307" s="474"/>
      <c r="VPE307" s="474"/>
      <c r="VPF307" s="474"/>
      <c r="VPG307" s="474"/>
      <c r="VPH307" s="474"/>
      <c r="VPI307" s="472"/>
      <c r="VPJ307" s="473"/>
      <c r="VPK307" s="473"/>
      <c r="VPL307" s="474"/>
      <c r="VPM307" s="474"/>
      <c r="VPN307" s="474"/>
      <c r="VPO307" s="474"/>
      <c r="VPP307" s="474"/>
      <c r="VPQ307" s="472"/>
      <c r="VPR307" s="473"/>
      <c r="VPS307" s="473"/>
      <c r="VPT307" s="474"/>
      <c r="VPU307" s="474"/>
      <c r="VPV307" s="474"/>
      <c r="VPW307" s="474"/>
      <c r="VPX307" s="474"/>
      <c r="VPY307" s="472"/>
      <c r="VPZ307" s="473"/>
      <c r="VQA307" s="473"/>
      <c r="VQB307" s="474"/>
      <c r="VQC307" s="474"/>
      <c r="VQD307" s="474"/>
      <c r="VQE307" s="474"/>
      <c r="VQF307" s="474"/>
      <c r="VQG307" s="472"/>
      <c r="VQH307" s="473"/>
      <c r="VQI307" s="473"/>
      <c r="VQJ307" s="474"/>
      <c r="VQK307" s="474"/>
      <c r="VQL307" s="474"/>
      <c r="VQM307" s="474"/>
      <c r="VQN307" s="474"/>
      <c r="VQO307" s="472"/>
      <c r="VQP307" s="473"/>
      <c r="VQQ307" s="473"/>
      <c r="VQR307" s="474"/>
      <c r="VQS307" s="474"/>
      <c r="VQT307" s="474"/>
      <c r="VQU307" s="474"/>
      <c r="VQV307" s="474"/>
      <c r="VQW307" s="472"/>
      <c r="VQX307" s="473"/>
      <c r="VQY307" s="473"/>
      <c r="VQZ307" s="474"/>
      <c r="VRA307" s="474"/>
      <c r="VRB307" s="474"/>
      <c r="VRC307" s="474"/>
      <c r="VRD307" s="474"/>
      <c r="VRE307" s="472"/>
      <c r="VRF307" s="473"/>
      <c r="VRG307" s="473"/>
      <c r="VRH307" s="474"/>
      <c r="VRI307" s="474"/>
      <c r="VRJ307" s="474"/>
      <c r="VRK307" s="474"/>
      <c r="VRL307" s="474"/>
      <c r="VRM307" s="472"/>
      <c r="VRN307" s="473"/>
      <c r="VRO307" s="473"/>
      <c r="VRP307" s="474"/>
      <c r="VRQ307" s="474"/>
      <c r="VRR307" s="474"/>
      <c r="VRS307" s="474"/>
      <c r="VRT307" s="474"/>
      <c r="VRU307" s="472"/>
      <c r="VRV307" s="473"/>
      <c r="VRW307" s="473"/>
      <c r="VRX307" s="474"/>
      <c r="VRY307" s="474"/>
      <c r="VRZ307" s="474"/>
      <c r="VSA307" s="474"/>
      <c r="VSB307" s="474"/>
      <c r="VSC307" s="472"/>
      <c r="VSD307" s="473"/>
      <c r="VSE307" s="473"/>
      <c r="VSF307" s="474"/>
      <c r="VSG307" s="474"/>
      <c r="VSH307" s="474"/>
      <c r="VSI307" s="474"/>
      <c r="VSJ307" s="474"/>
      <c r="VSK307" s="472"/>
      <c r="VSL307" s="473"/>
      <c r="VSM307" s="473"/>
      <c r="VSN307" s="474"/>
      <c r="VSO307" s="474"/>
      <c r="VSP307" s="474"/>
      <c r="VSQ307" s="474"/>
      <c r="VSR307" s="474"/>
      <c r="VSS307" s="472"/>
      <c r="VST307" s="473"/>
      <c r="VSU307" s="473"/>
      <c r="VSV307" s="474"/>
      <c r="VSW307" s="474"/>
      <c r="VSX307" s="474"/>
      <c r="VSY307" s="474"/>
      <c r="VSZ307" s="474"/>
      <c r="VTA307" s="472"/>
      <c r="VTB307" s="473"/>
      <c r="VTC307" s="473"/>
      <c r="VTD307" s="474"/>
      <c r="VTE307" s="474"/>
      <c r="VTF307" s="474"/>
      <c r="VTG307" s="474"/>
      <c r="VTH307" s="474"/>
      <c r="VTI307" s="472"/>
      <c r="VTJ307" s="473"/>
      <c r="VTK307" s="473"/>
      <c r="VTL307" s="474"/>
      <c r="VTM307" s="474"/>
      <c r="VTN307" s="474"/>
      <c r="VTO307" s="474"/>
      <c r="VTP307" s="474"/>
      <c r="VTQ307" s="472"/>
      <c r="VTR307" s="473"/>
      <c r="VTS307" s="473"/>
      <c r="VTT307" s="474"/>
      <c r="VTU307" s="474"/>
      <c r="VTV307" s="474"/>
      <c r="VTW307" s="474"/>
      <c r="VTX307" s="474"/>
      <c r="VTY307" s="472"/>
      <c r="VTZ307" s="473"/>
      <c r="VUA307" s="473"/>
      <c r="VUB307" s="474"/>
      <c r="VUC307" s="474"/>
      <c r="VUD307" s="474"/>
      <c r="VUE307" s="474"/>
      <c r="VUF307" s="474"/>
      <c r="VUG307" s="472"/>
      <c r="VUH307" s="473"/>
      <c r="VUI307" s="473"/>
      <c r="VUJ307" s="474"/>
      <c r="VUK307" s="474"/>
      <c r="VUL307" s="474"/>
      <c r="VUM307" s="474"/>
      <c r="VUN307" s="474"/>
      <c r="VUO307" s="472"/>
      <c r="VUP307" s="473"/>
      <c r="VUQ307" s="473"/>
      <c r="VUR307" s="474"/>
      <c r="VUS307" s="474"/>
      <c r="VUT307" s="474"/>
      <c r="VUU307" s="474"/>
      <c r="VUV307" s="474"/>
      <c r="VUW307" s="472"/>
      <c r="VUX307" s="473"/>
      <c r="VUY307" s="473"/>
      <c r="VUZ307" s="474"/>
      <c r="VVA307" s="474"/>
      <c r="VVB307" s="474"/>
      <c r="VVC307" s="474"/>
      <c r="VVD307" s="474"/>
      <c r="VVE307" s="472"/>
      <c r="VVF307" s="473"/>
      <c r="VVG307" s="473"/>
      <c r="VVH307" s="474"/>
      <c r="VVI307" s="474"/>
      <c r="VVJ307" s="474"/>
      <c r="VVK307" s="474"/>
      <c r="VVL307" s="474"/>
      <c r="VVM307" s="472"/>
      <c r="VVN307" s="473"/>
      <c r="VVO307" s="473"/>
      <c r="VVP307" s="474"/>
      <c r="VVQ307" s="474"/>
      <c r="VVR307" s="474"/>
      <c r="VVS307" s="474"/>
      <c r="VVT307" s="474"/>
      <c r="VVU307" s="472"/>
      <c r="VVV307" s="473"/>
      <c r="VVW307" s="473"/>
      <c r="VVX307" s="474"/>
      <c r="VVY307" s="474"/>
      <c r="VVZ307" s="474"/>
      <c r="VWA307" s="474"/>
      <c r="VWB307" s="474"/>
      <c r="VWC307" s="472"/>
      <c r="VWD307" s="473"/>
      <c r="VWE307" s="473"/>
      <c r="VWF307" s="474"/>
      <c r="VWG307" s="474"/>
      <c r="VWH307" s="474"/>
      <c r="VWI307" s="474"/>
      <c r="VWJ307" s="474"/>
      <c r="VWK307" s="472"/>
      <c r="VWL307" s="473"/>
      <c r="VWM307" s="473"/>
      <c r="VWN307" s="474"/>
      <c r="VWO307" s="474"/>
      <c r="VWP307" s="474"/>
      <c r="VWQ307" s="474"/>
      <c r="VWR307" s="474"/>
      <c r="VWS307" s="472"/>
      <c r="VWT307" s="473"/>
      <c r="VWU307" s="473"/>
      <c r="VWV307" s="474"/>
      <c r="VWW307" s="474"/>
      <c r="VWX307" s="474"/>
      <c r="VWY307" s="474"/>
      <c r="VWZ307" s="474"/>
      <c r="VXA307" s="472"/>
      <c r="VXB307" s="473"/>
      <c r="VXC307" s="473"/>
      <c r="VXD307" s="474"/>
      <c r="VXE307" s="474"/>
      <c r="VXF307" s="474"/>
      <c r="VXG307" s="474"/>
      <c r="VXH307" s="474"/>
      <c r="VXI307" s="472"/>
      <c r="VXJ307" s="473"/>
      <c r="VXK307" s="473"/>
      <c r="VXL307" s="474"/>
      <c r="VXM307" s="474"/>
      <c r="VXN307" s="474"/>
      <c r="VXO307" s="474"/>
      <c r="VXP307" s="474"/>
      <c r="VXQ307" s="472"/>
      <c r="VXR307" s="473"/>
      <c r="VXS307" s="473"/>
      <c r="VXT307" s="474"/>
      <c r="VXU307" s="474"/>
      <c r="VXV307" s="474"/>
      <c r="VXW307" s="474"/>
      <c r="VXX307" s="474"/>
      <c r="VXY307" s="472"/>
      <c r="VXZ307" s="473"/>
      <c r="VYA307" s="473"/>
      <c r="VYB307" s="474"/>
      <c r="VYC307" s="474"/>
      <c r="VYD307" s="474"/>
      <c r="VYE307" s="474"/>
      <c r="VYF307" s="474"/>
      <c r="VYG307" s="472"/>
      <c r="VYH307" s="473"/>
      <c r="VYI307" s="473"/>
      <c r="VYJ307" s="474"/>
      <c r="VYK307" s="474"/>
      <c r="VYL307" s="474"/>
      <c r="VYM307" s="474"/>
      <c r="VYN307" s="474"/>
      <c r="VYO307" s="472"/>
      <c r="VYP307" s="473"/>
      <c r="VYQ307" s="473"/>
      <c r="VYR307" s="474"/>
      <c r="VYS307" s="474"/>
      <c r="VYT307" s="474"/>
      <c r="VYU307" s="474"/>
      <c r="VYV307" s="474"/>
      <c r="VYW307" s="472"/>
      <c r="VYX307" s="473"/>
      <c r="VYY307" s="473"/>
      <c r="VYZ307" s="474"/>
      <c r="VZA307" s="474"/>
      <c r="VZB307" s="474"/>
      <c r="VZC307" s="474"/>
      <c r="VZD307" s="474"/>
      <c r="VZE307" s="472"/>
      <c r="VZF307" s="473"/>
      <c r="VZG307" s="473"/>
      <c r="VZH307" s="474"/>
      <c r="VZI307" s="474"/>
      <c r="VZJ307" s="474"/>
      <c r="VZK307" s="474"/>
      <c r="VZL307" s="474"/>
      <c r="VZM307" s="472"/>
      <c r="VZN307" s="473"/>
      <c r="VZO307" s="473"/>
      <c r="VZP307" s="474"/>
      <c r="VZQ307" s="474"/>
      <c r="VZR307" s="474"/>
      <c r="VZS307" s="474"/>
      <c r="VZT307" s="474"/>
      <c r="VZU307" s="472"/>
      <c r="VZV307" s="473"/>
      <c r="VZW307" s="473"/>
      <c r="VZX307" s="474"/>
      <c r="VZY307" s="474"/>
      <c r="VZZ307" s="474"/>
      <c r="WAA307" s="474"/>
      <c r="WAB307" s="474"/>
      <c r="WAC307" s="472"/>
      <c r="WAD307" s="473"/>
      <c r="WAE307" s="473"/>
      <c r="WAF307" s="474"/>
      <c r="WAG307" s="474"/>
      <c r="WAH307" s="474"/>
      <c r="WAI307" s="474"/>
      <c r="WAJ307" s="474"/>
      <c r="WAK307" s="472"/>
      <c r="WAL307" s="473"/>
      <c r="WAM307" s="473"/>
      <c r="WAN307" s="474"/>
      <c r="WAO307" s="474"/>
      <c r="WAP307" s="474"/>
      <c r="WAQ307" s="474"/>
      <c r="WAR307" s="474"/>
      <c r="WAS307" s="472"/>
      <c r="WAT307" s="473"/>
      <c r="WAU307" s="473"/>
      <c r="WAV307" s="474"/>
      <c r="WAW307" s="474"/>
      <c r="WAX307" s="474"/>
      <c r="WAY307" s="474"/>
      <c r="WAZ307" s="474"/>
      <c r="WBA307" s="472"/>
      <c r="WBB307" s="473"/>
      <c r="WBC307" s="473"/>
      <c r="WBD307" s="474"/>
      <c r="WBE307" s="474"/>
      <c r="WBF307" s="474"/>
      <c r="WBG307" s="474"/>
      <c r="WBH307" s="474"/>
      <c r="WBI307" s="472"/>
      <c r="WBJ307" s="473"/>
      <c r="WBK307" s="473"/>
      <c r="WBL307" s="474"/>
      <c r="WBM307" s="474"/>
      <c r="WBN307" s="474"/>
      <c r="WBO307" s="474"/>
      <c r="WBP307" s="474"/>
      <c r="WBQ307" s="472"/>
      <c r="WBR307" s="473"/>
      <c r="WBS307" s="473"/>
      <c r="WBT307" s="474"/>
      <c r="WBU307" s="474"/>
      <c r="WBV307" s="474"/>
      <c r="WBW307" s="474"/>
      <c r="WBX307" s="474"/>
      <c r="WBY307" s="472"/>
      <c r="WBZ307" s="473"/>
      <c r="WCA307" s="473"/>
      <c r="WCB307" s="474"/>
      <c r="WCC307" s="474"/>
      <c r="WCD307" s="474"/>
      <c r="WCE307" s="474"/>
      <c r="WCF307" s="474"/>
      <c r="WCG307" s="472"/>
      <c r="WCH307" s="473"/>
      <c r="WCI307" s="473"/>
      <c r="WCJ307" s="474"/>
      <c r="WCK307" s="474"/>
      <c r="WCL307" s="474"/>
      <c r="WCM307" s="474"/>
      <c r="WCN307" s="474"/>
      <c r="WCO307" s="472"/>
      <c r="WCP307" s="473"/>
      <c r="WCQ307" s="473"/>
      <c r="WCR307" s="474"/>
      <c r="WCS307" s="474"/>
      <c r="WCT307" s="474"/>
      <c r="WCU307" s="474"/>
      <c r="WCV307" s="474"/>
      <c r="WCW307" s="472"/>
      <c r="WCX307" s="473"/>
      <c r="WCY307" s="473"/>
      <c r="WCZ307" s="474"/>
      <c r="WDA307" s="474"/>
      <c r="WDB307" s="474"/>
      <c r="WDC307" s="474"/>
      <c r="WDD307" s="474"/>
      <c r="WDE307" s="472"/>
      <c r="WDF307" s="473"/>
      <c r="WDG307" s="473"/>
      <c r="WDH307" s="474"/>
      <c r="WDI307" s="474"/>
      <c r="WDJ307" s="474"/>
      <c r="WDK307" s="474"/>
      <c r="WDL307" s="474"/>
      <c r="WDM307" s="472"/>
      <c r="WDN307" s="473"/>
      <c r="WDO307" s="473"/>
      <c r="WDP307" s="474"/>
      <c r="WDQ307" s="474"/>
      <c r="WDR307" s="474"/>
      <c r="WDS307" s="474"/>
      <c r="WDT307" s="474"/>
      <c r="WDU307" s="472"/>
      <c r="WDV307" s="473"/>
      <c r="WDW307" s="473"/>
      <c r="WDX307" s="474"/>
      <c r="WDY307" s="474"/>
      <c r="WDZ307" s="474"/>
      <c r="WEA307" s="474"/>
      <c r="WEB307" s="474"/>
      <c r="WEC307" s="472"/>
      <c r="WED307" s="473"/>
      <c r="WEE307" s="473"/>
      <c r="WEF307" s="474"/>
      <c r="WEG307" s="474"/>
      <c r="WEH307" s="474"/>
      <c r="WEI307" s="474"/>
      <c r="WEJ307" s="474"/>
      <c r="WEK307" s="472"/>
      <c r="WEL307" s="473"/>
      <c r="WEM307" s="473"/>
      <c r="WEN307" s="474"/>
      <c r="WEO307" s="474"/>
      <c r="WEP307" s="474"/>
      <c r="WEQ307" s="474"/>
      <c r="WER307" s="474"/>
      <c r="WES307" s="472"/>
      <c r="WET307" s="473"/>
      <c r="WEU307" s="473"/>
      <c r="WEV307" s="474"/>
      <c r="WEW307" s="474"/>
      <c r="WEX307" s="474"/>
      <c r="WEY307" s="474"/>
      <c r="WEZ307" s="474"/>
      <c r="WFA307" s="472"/>
      <c r="WFB307" s="473"/>
      <c r="WFC307" s="473"/>
      <c r="WFD307" s="474"/>
      <c r="WFE307" s="474"/>
      <c r="WFF307" s="474"/>
      <c r="WFG307" s="474"/>
      <c r="WFH307" s="474"/>
      <c r="WFI307" s="472"/>
      <c r="WFJ307" s="473"/>
      <c r="WFK307" s="473"/>
      <c r="WFL307" s="474"/>
      <c r="WFM307" s="474"/>
      <c r="WFN307" s="474"/>
      <c r="WFO307" s="474"/>
      <c r="WFP307" s="474"/>
      <c r="WFQ307" s="472"/>
      <c r="WFR307" s="473"/>
      <c r="WFS307" s="473"/>
      <c r="WFT307" s="474"/>
      <c r="WFU307" s="474"/>
      <c r="WFV307" s="474"/>
      <c r="WFW307" s="474"/>
      <c r="WFX307" s="474"/>
      <c r="WFY307" s="472"/>
      <c r="WFZ307" s="473"/>
      <c r="WGA307" s="473"/>
      <c r="WGB307" s="474"/>
      <c r="WGC307" s="474"/>
      <c r="WGD307" s="474"/>
      <c r="WGE307" s="474"/>
      <c r="WGF307" s="474"/>
      <c r="WGG307" s="472"/>
      <c r="WGH307" s="473"/>
      <c r="WGI307" s="473"/>
      <c r="WGJ307" s="474"/>
      <c r="WGK307" s="474"/>
      <c r="WGL307" s="474"/>
      <c r="WGM307" s="474"/>
      <c r="WGN307" s="474"/>
      <c r="WGO307" s="472"/>
      <c r="WGP307" s="473"/>
      <c r="WGQ307" s="473"/>
      <c r="WGR307" s="474"/>
      <c r="WGS307" s="474"/>
      <c r="WGT307" s="474"/>
      <c r="WGU307" s="474"/>
      <c r="WGV307" s="474"/>
      <c r="WGW307" s="472"/>
      <c r="WGX307" s="473"/>
      <c r="WGY307" s="473"/>
      <c r="WGZ307" s="474"/>
      <c r="WHA307" s="474"/>
      <c r="WHB307" s="474"/>
      <c r="WHC307" s="474"/>
      <c r="WHD307" s="474"/>
      <c r="WHE307" s="472"/>
      <c r="WHF307" s="473"/>
      <c r="WHG307" s="473"/>
      <c r="WHH307" s="474"/>
      <c r="WHI307" s="474"/>
      <c r="WHJ307" s="474"/>
      <c r="WHK307" s="474"/>
      <c r="WHL307" s="474"/>
      <c r="WHM307" s="472"/>
      <c r="WHN307" s="473"/>
      <c r="WHO307" s="473"/>
      <c r="WHP307" s="474"/>
      <c r="WHQ307" s="474"/>
      <c r="WHR307" s="474"/>
      <c r="WHS307" s="474"/>
      <c r="WHT307" s="474"/>
      <c r="WHU307" s="472"/>
      <c r="WHV307" s="473"/>
      <c r="WHW307" s="473"/>
      <c r="WHX307" s="474"/>
      <c r="WHY307" s="474"/>
      <c r="WHZ307" s="474"/>
      <c r="WIA307" s="474"/>
      <c r="WIB307" s="474"/>
      <c r="WIC307" s="472"/>
      <c r="WID307" s="473"/>
      <c r="WIE307" s="473"/>
      <c r="WIF307" s="474"/>
      <c r="WIG307" s="474"/>
      <c r="WIH307" s="474"/>
      <c r="WII307" s="474"/>
      <c r="WIJ307" s="474"/>
      <c r="WIK307" s="472"/>
      <c r="WIL307" s="473"/>
      <c r="WIM307" s="473"/>
      <c r="WIN307" s="474"/>
      <c r="WIO307" s="474"/>
      <c r="WIP307" s="474"/>
      <c r="WIQ307" s="474"/>
      <c r="WIR307" s="474"/>
      <c r="WIS307" s="472"/>
      <c r="WIT307" s="473"/>
      <c r="WIU307" s="473"/>
      <c r="WIV307" s="474"/>
      <c r="WIW307" s="474"/>
      <c r="WIX307" s="474"/>
      <c r="WIY307" s="474"/>
      <c r="WIZ307" s="474"/>
      <c r="WJA307" s="472"/>
      <c r="WJB307" s="473"/>
      <c r="WJC307" s="473"/>
      <c r="WJD307" s="474"/>
      <c r="WJE307" s="474"/>
      <c r="WJF307" s="474"/>
      <c r="WJG307" s="474"/>
      <c r="WJH307" s="474"/>
      <c r="WJI307" s="472"/>
      <c r="WJJ307" s="473"/>
      <c r="WJK307" s="473"/>
      <c r="WJL307" s="474"/>
      <c r="WJM307" s="474"/>
      <c r="WJN307" s="474"/>
      <c r="WJO307" s="474"/>
      <c r="WJP307" s="474"/>
      <c r="WJQ307" s="472"/>
      <c r="WJR307" s="473"/>
      <c r="WJS307" s="473"/>
      <c r="WJT307" s="474"/>
      <c r="WJU307" s="474"/>
      <c r="WJV307" s="474"/>
      <c r="WJW307" s="474"/>
      <c r="WJX307" s="474"/>
      <c r="WJY307" s="472"/>
      <c r="WJZ307" s="473"/>
      <c r="WKA307" s="473"/>
      <c r="WKB307" s="474"/>
      <c r="WKC307" s="474"/>
      <c r="WKD307" s="474"/>
      <c r="WKE307" s="474"/>
      <c r="WKF307" s="474"/>
      <c r="WKG307" s="472"/>
      <c r="WKH307" s="473"/>
      <c r="WKI307" s="473"/>
      <c r="WKJ307" s="474"/>
      <c r="WKK307" s="474"/>
      <c r="WKL307" s="474"/>
      <c r="WKM307" s="474"/>
      <c r="WKN307" s="474"/>
      <c r="WKO307" s="472"/>
      <c r="WKP307" s="473"/>
      <c r="WKQ307" s="473"/>
      <c r="WKR307" s="474"/>
      <c r="WKS307" s="474"/>
      <c r="WKT307" s="474"/>
      <c r="WKU307" s="474"/>
      <c r="WKV307" s="474"/>
      <c r="WKW307" s="472"/>
      <c r="WKX307" s="473"/>
      <c r="WKY307" s="473"/>
      <c r="WKZ307" s="474"/>
      <c r="WLA307" s="474"/>
      <c r="WLB307" s="474"/>
      <c r="WLC307" s="474"/>
      <c r="WLD307" s="474"/>
      <c r="WLE307" s="472"/>
      <c r="WLF307" s="473"/>
      <c r="WLG307" s="473"/>
      <c r="WLH307" s="474"/>
      <c r="WLI307" s="474"/>
      <c r="WLJ307" s="474"/>
      <c r="WLK307" s="474"/>
      <c r="WLL307" s="474"/>
      <c r="WLM307" s="472"/>
      <c r="WLN307" s="473"/>
      <c r="WLO307" s="473"/>
      <c r="WLP307" s="474"/>
      <c r="WLQ307" s="474"/>
      <c r="WLR307" s="474"/>
      <c r="WLS307" s="474"/>
      <c r="WLT307" s="474"/>
      <c r="WLU307" s="472"/>
      <c r="WLV307" s="473"/>
      <c r="WLW307" s="473"/>
      <c r="WLX307" s="474"/>
      <c r="WLY307" s="474"/>
      <c r="WLZ307" s="474"/>
      <c r="WMA307" s="474"/>
      <c r="WMB307" s="474"/>
      <c r="WMC307" s="472"/>
      <c r="WMD307" s="473"/>
      <c r="WME307" s="473"/>
      <c r="WMF307" s="474"/>
      <c r="WMG307" s="474"/>
      <c r="WMH307" s="474"/>
      <c r="WMI307" s="474"/>
      <c r="WMJ307" s="474"/>
      <c r="WMK307" s="472"/>
      <c r="WML307" s="473"/>
      <c r="WMM307" s="473"/>
      <c r="WMN307" s="474"/>
      <c r="WMO307" s="474"/>
      <c r="WMP307" s="474"/>
      <c r="WMQ307" s="474"/>
      <c r="WMR307" s="474"/>
      <c r="WMS307" s="472"/>
      <c r="WMT307" s="473"/>
      <c r="WMU307" s="473"/>
      <c r="WMV307" s="474"/>
      <c r="WMW307" s="474"/>
      <c r="WMX307" s="474"/>
      <c r="WMY307" s="474"/>
      <c r="WMZ307" s="474"/>
      <c r="WNA307" s="472"/>
      <c r="WNB307" s="473"/>
      <c r="WNC307" s="473"/>
      <c r="WND307" s="474"/>
      <c r="WNE307" s="474"/>
      <c r="WNF307" s="474"/>
      <c r="WNG307" s="474"/>
      <c r="WNH307" s="474"/>
      <c r="WNI307" s="472"/>
      <c r="WNJ307" s="473"/>
      <c r="WNK307" s="473"/>
      <c r="WNL307" s="474"/>
      <c r="WNM307" s="474"/>
      <c r="WNN307" s="474"/>
      <c r="WNO307" s="474"/>
      <c r="WNP307" s="474"/>
      <c r="WNQ307" s="472"/>
      <c r="WNR307" s="473"/>
      <c r="WNS307" s="473"/>
      <c r="WNT307" s="474"/>
      <c r="WNU307" s="474"/>
      <c r="WNV307" s="474"/>
      <c r="WNW307" s="474"/>
      <c r="WNX307" s="474"/>
      <c r="WNY307" s="472"/>
      <c r="WNZ307" s="473"/>
      <c r="WOA307" s="473"/>
      <c r="WOB307" s="474"/>
      <c r="WOC307" s="474"/>
      <c r="WOD307" s="474"/>
      <c r="WOE307" s="474"/>
      <c r="WOF307" s="474"/>
      <c r="WOG307" s="472"/>
      <c r="WOH307" s="473"/>
      <c r="WOI307" s="473"/>
      <c r="WOJ307" s="474"/>
      <c r="WOK307" s="474"/>
      <c r="WOL307" s="474"/>
      <c r="WOM307" s="474"/>
      <c r="WON307" s="474"/>
      <c r="WOO307" s="472"/>
      <c r="WOP307" s="473"/>
      <c r="WOQ307" s="473"/>
      <c r="WOR307" s="474"/>
      <c r="WOS307" s="474"/>
      <c r="WOT307" s="474"/>
      <c r="WOU307" s="474"/>
      <c r="WOV307" s="474"/>
      <c r="WOW307" s="472"/>
      <c r="WOX307" s="473"/>
      <c r="WOY307" s="473"/>
      <c r="WOZ307" s="474"/>
      <c r="WPA307" s="474"/>
      <c r="WPB307" s="474"/>
      <c r="WPC307" s="474"/>
      <c r="WPD307" s="474"/>
      <c r="WPE307" s="472"/>
      <c r="WPF307" s="473"/>
      <c r="WPG307" s="473"/>
      <c r="WPH307" s="474"/>
      <c r="WPI307" s="474"/>
      <c r="WPJ307" s="474"/>
      <c r="WPK307" s="474"/>
      <c r="WPL307" s="474"/>
      <c r="WPM307" s="472"/>
      <c r="WPN307" s="473"/>
      <c r="WPO307" s="473"/>
      <c r="WPP307" s="474"/>
      <c r="WPQ307" s="474"/>
      <c r="WPR307" s="474"/>
      <c r="WPS307" s="474"/>
      <c r="WPT307" s="474"/>
      <c r="WPU307" s="472"/>
      <c r="WPV307" s="473"/>
      <c r="WPW307" s="473"/>
      <c r="WPX307" s="474"/>
      <c r="WPY307" s="474"/>
      <c r="WPZ307" s="474"/>
      <c r="WQA307" s="474"/>
      <c r="WQB307" s="474"/>
      <c r="WQC307" s="472"/>
      <c r="WQD307" s="473"/>
      <c r="WQE307" s="473"/>
      <c r="WQF307" s="474"/>
      <c r="WQG307" s="474"/>
      <c r="WQH307" s="474"/>
      <c r="WQI307" s="474"/>
      <c r="WQJ307" s="474"/>
      <c r="WQK307" s="472"/>
      <c r="WQL307" s="473"/>
      <c r="WQM307" s="473"/>
      <c r="WQN307" s="474"/>
      <c r="WQO307" s="474"/>
      <c r="WQP307" s="474"/>
      <c r="WQQ307" s="474"/>
      <c r="WQR307" s="474"/>
      <c r="WQS307" s="472"/>
      <c r="WQT307" s="473"/>
      <c r="WQU307" s="473"/>
      <c r="WQV307" s="474"/>
      <c r="WQW307" s="474"/>
      <c r="WQX307" s="474"/>
      <c r="WQY307" s="474"/>
      <c r="WQZ307" s="474"/>
      <c r="WRA307" s="472"/>
      <c r="WRB307" s="473"/>
      <c r="WRC307" s="473"/>
      <c r="WRD307" s="474"/>
      <c r="WRE307" s="474"/>
      <c r="WRF307" s="474"/>
      <c r="WRG307" s="474"/>
      <c r="WRH307" s="474"/>
      <c r="WRI307" s="472"/>
      <c r="WRJ307" s="473"/>
      <c r="WRK307" s="473"/>
      <c r="WRL307" s="474"/>
      <c r="WRM307" s="474"/>
      <c r="WRN307" s="474"/>
      <c r="WRO307" s="474"/>
      <c r="WRP307" s="474"/>
      <c r="WRQ307" s="472"/>
      <c r="WRR307" s="473"/>
      <c r="WRS307" s="473"/>
      <c r="WRT307" s="474"/>
      <c r="WRU307" s="474"/>
      <c r="WRV307" s="474"/>
      <c r="WRW307" s="474"/>
      <c r="WRX307" s="474"/>
      <c r="WRY307" s="472"/>
      <c r="WRZ307" s="473"/>
      <c r="WSA307" s="473"/>
      <c r="WSB307" s="474"/>
      <c r="WSC307" s="474"/>
      <c r="WSD307" s="474"/>
      <c r="WSE307" s="474"/>
      <c r="WSF307" s="474"/>
      <c r="WSG307" s="472"/>
      <c r="WSH307" s="473"/>
      <c r="WSI307" s="473"/>
      <c r="WSJ307" s="474"/>
      <c r="WSK307" s="474"/>
      <c r="WSL307" s="474"/>
      <c r="WSM307" s="474"/>
      <c r="WSN307" s="474"/>
      <c r="WSO307" s="472"/>
      <c r="WSP307" s="473"/>
      <c r="WSQ307" s="473"/>
      <c r="WSR307" s="474"/>
      <c r="WSS307" s="474"/>
      <c r="WST307" s="474"/>
      <c r="WSU307" s="474"/>
      <c r="WSV307" s="474"/>
      <c r="WSW307" s="472"/>
      <c r="WSX307" s="473"/>
      <c r="WSY307" s="473"/>
      <c r="WSZ307" s="474"/>
      <c r="WTA307" s="474"/>
      <c r="WTB307" s="474"/>
      <c r="WTC307" s="474"/>
      <c r="WTD307" s="474"/>
      <c r="WTE307" s="472"/>
      <c r="WTF307" s="473"/>
      <c r="WTG307" s="473"/>
      <c r="WTH307" s="474"/>
      <c r="WTI307" s="474"/>
      <c r="WTJ307" s="474"/>
      <c r="WTK307" s="474"/>
      <c r="WTL307" s="474"/>
      <c r="WTM307" s="472"/>
      <c r="WTN307" s="473"/>
      <c r="WTO307" s="473"/>
      <c r="WTP307" s="474"/>
      <c r="WTQ307" s="474"/>
      <c r="WTR307" s="474"/>
      <c r="WTS307" s="474"/>
      <c r="WTT307" s="474"/>
      <c r="WTU307" s="472"/>
      <c r="WTV307" s="473"/>
      <c r="WTW307" s="473"/>
      <c r="WTX307" s="474"/>
      <c r="WTY307" s="474"/>
      <c r="WTZ307" s="474"/>
      <c r="WUA307" s="474"/>
      <c r="WUB307" s="474"/>
      <c r="WUC307" s="472"/>
      <c r="WUD307" s="473"/>
      <c r="WUE307" s="473"/>
      <c r="WUF307" s="474"/>
      <c r="WUG307" s="474"/>
      <c r="WUH307" s="474"/>
      <c r="WUI307" s="474"/>
      <c r="WUJ307" s="474"/>
      <c r="WUK307" s="472"/>
      <c r="WUL307" s="473"/>
      <c r="WUM307" s="473"/>
      <c r="WUN307" s="474"/>
      <c r="WUO307" s="474"/>
      <c r="WUP307" s="474"/>
      <c r="WUQ307" s="474"/>
      <c r="WUR307" s="474"/>
      <c r="WUS307" s="472"/>
      <c r="WUT307" s="473"/>
      <c r="WUU307" s="473"/>
      <c r="WUV307" s="474"/>
      <c r="WUW307" s="474"/>
      <c r="WUX307" s="474"/>
      <c r="WUY307" s="474"/>
      <c r="WUZ307" s="474"/>
      <c r="WVA307" s="472"/>
      <c r="WVB307" s="473"/>
      <c r="WVC307" s="473"/>
      <c r="WVD307" s="474"/>
      <c r="WVE307" s="474"/>
      <c r="WVF307" s="474"/>
      <c r="WVG307" s="474"/>
      <c r="WVH307" s="474"/>
      <c r="WVI307" s="472"/>
      <c r="WVJ307" s="473"/>
      <c r="WVK307" s="473"/>
      <c r="WVL307" s="474"/>
      <c r="WVM307" s="474"/>
      <c r="WVN307" s="474"/>
      <c r="WVO307" s="474"/>
      <c r="WVP307" s="474"/>
      <c r="WVQ307" s="472"/>
      <c r="WVR307" s="473"/>
      <c r="WVS307" s="473"/>
      <c r="WVT307" s="474"/>
      <c r="WVU307" s="474"/>
      <c r="WVV307" s="474"/>
      <c r="WVW307" s="474"/>
      <c r="WVX307" s="474"/>
      <c r="WVY307" s="472"/>
      <c r="WVZ307" s="473"/>
      <c r="WWA307" s="473"/>
      <c r="WWB307" s="474"/>
      <c r="WWC307" s="474"/>
      <c r="WWD307" s="474"/>
      <c r="WWE307" s="474"/>
      <c r="WWF307" s="474"/>
      <c r="WWG307" s="472"/>
      <c r="WWH307" s="473"/>
      <c r="WWI307" s="473"/>
      <c r="WWJ307" s="474"/>
      <c r="WWK307" s="474"/>
      <c r="WWL307" s="474"/>
      <c r="WWM307" s="474"/>
      <c r="WWN307" s="474"/>
      <c r="WWO307" s="472"/>
      <c r="WWP307" s="473"/>
      <c r="WWQ307" s="473"/>
      <c r="WWR307" s="474"/>
      <c r="WWS307" s="474"/>
      <c r="WWT307" s="474"/>
      <c r="WWU307" s="474"/>
      <c r="WWV307" s="474"/>
      <c r="WWW307" s="472"/>
      <c r="WWX307" s="473"/>
      <c r="WWY307" s="473"/>
      <c r="WWZ307" s="474"/>
      <c r="WXA307" s="474"/>
      <c r="WXB307" s="474"/>
      <c r="WXC307" s="474"/>
      <c r="WXD307" s="474"/>
      <c r="WXE307" s="472"/>
      <c r="WXF307" s="473"/>
      <c r="WXG307" s="473"/>
      <c r="WXH307" s="474"/>
      <c r="WXI307" s="474"/>
      <c r="WXJ307" s="474"/>
      <c r="WXK307" s="474"/>
      <c r="WXL307" s="474"/>
      <c r="WXM307" s="472"/>
      <c r="WXN307" s="473"/>
      <c r="WXO307" s="473"/>
      <c r="WXP307" s="474"/>
      <c r="WXQ307" s="474"/>
      <c r="WXR307" s="474"/>
      <c r="WXS307" s="474"/>
      <c r="WXT307" s="474"/>
      <c r="WXU307" s="472"/>
      <c r="WXV307" s="473"/>
      <c r="WXW307" s="473"/>
      <c r="WXX307" s="474"/>
      <c r="WXY307" s="474"/>
      <c r="WXZ307" s="474"/>
      <c r="WYA307" s="474"/>
      <c r="WYB307" s="474"/>
      <c r="WYC307" s="472"/>
      <c r="WYD307" s="473"/>
      <c r="WYE307" s="473"/>
      <c r="WYF307" s="474"/>
      <c r="WYG307" s="474"/>
      <c r="WYH307" s="474"/>
      <c r="WYI307" s="474"/>
      <c r="WYJ307" s="474"/>
      <c r="WYK307" s="472"/>
      <c r="WYL307" s="473"/>
      <c r="WYM307" s="473"/>
      <c r="WYN307" s="474"/>
      <c r="WYO307" s="474"/>
      <c r="WYP307" s="474"/>
      <c r="WYQ307" s="474"/>
      <c r="WYR307" s="474"/>
      <c r="WYS307" s="472"/>
      <c r="WYT307" s="473"/>
      <c r="WYU307" s="473"/>
      <c r="WYV307" s="474"/>
      <c r="WYW307" s="474"/>
      <c r="WYX307" s="474"/>
      <c r="WYY307" s="474"/>
      <c r="WYZ307" s="474"/>
      <c r="WZA307" s="472"/>
      <c r="WZB307" s="473"/>
      <c r="WZC307" s="473"/>
      <c r="WZD307" s="474"/>
      <c r="WZE307" s="474"/>
      <c r="WZF307" s="474"/>
      <c r="WZG307" s="474"/>
      <c r="WZH307" s="474"/>
      <c r="WZI307" s="472"/>
      <c r="WZJ307" s="473"/>
      <c r="WZK307" s="473"/>
      <c r="WZL307" s="474"/>
      <c r="WZM307" s="474"/>
      <c r="WZN307" s="474"/>
      <c r="WZO307" s="474"/>
      <c r="WZP307" s="474"/>
      <c r="WZQ307" s="472"/>
      <c r="WZR307" s="473"/>
      <c r="WZS307" s="473"/>
      <c r="WZT307" s="474"/>
      <c r="WZU307" s="474"/>
      <c r="WZV307" s="474"/>
      <c r="WZW307" s="474"/>
      <c r="WZX307" s="474"/>
      <c r="WZY307" s="472"/>
      <c r="WZZ307" s="473"/>
      <c r="XAA307" s="473"/>
      <c r="XAB307" s="474"/>
      <c r="XAC307" s="474"/>
      <c r="XAD307" s="474"/>
      <c r="XAE307" s="474"/>
      <c r="XAF307" s="474"/>
      <c r="XAG307" s="472"/>
      <c r="XAH307" s="473"/>
      <c r="XAI307" s="473"/>
      <c r="XAJ307" s="474"/>
      <c r="XAK307" s="474"/>
      <c r="XAL307" s="474"/>
      <c r="XAM307" s="474"/>
      <c r="XAN307" s="474"/>
      <c r="XAO307" s="472"/>
      <c r="XAP307" s="473"/>
      <c r="XAQ307" s="473"/>
      <c r="XAR307" s="474"/>
      <c r="XAS307" s="474"/>
      <c r="XAT307" s="474"/>
      <c r="XAU307" s="474"/>
      <c r="XAV307" s="474"/>
      <c r="XAW307" s="472"/>
      <c r="XAX307" s="473"/>
      <c r="XAY307" s="473"/>
      <c r="XAZ307" s="474"/>
      <c r="XBA307" s="474"/>
      <c r="XBB307" s="474"/>
      <c r="XBC307" s="474"/>
      <c r="XBD307" s="474"/>
      <c r="XBE307" s="472"/>
      <c r="XBF307" s="473"/>
      <c r="XBG307" s="473"/>
      <c r="XBH307" s="474"/>
      <c r="XBI307" s="474"/>
      <c r="XBJ307" s="474"/>
      <c r="XBK307" s="474"/>
      <c r="XBL307" s="474"/>
      <c r="XBM307" s="472"/>
      <c r="XBN307" s="473"/>
      <c r="XBO307" s="473"/>
      <c r="XBP307" s="474"/>
      <c r="XBQ307" s="474"/>
      <c r="XBR307" s="474"/>
      <c r="XBS307" s="474"/>
      <c r="XBT307" s="474"/>
      <c r="XBU307" s="472"/>
      <c r="XBV307" s="473"/>
      <c r="XBW307" s="473"/>
      <c r="XBX307" s="474"/>
      <c r="XBY307" s="474"/>
      <c r="XBZ307" s="474"/>
      <c r="XCA307" s="474"/>
      <c r="XCB307" s="474"/>
      <c r="XCC307" s="472"/>
      <c r="XCD307" s="473"/>
      <c r="XCE307" s="473"/>
      <c r="XCF307" s="474"/>
      <c r="XCG307" s="474"/>
      <c r="XCH307" s="474"/>
      <c r="XCI307" s="474"/>
      <c r="XCJ307" s="474"/>
      <c r="XCK307" s="472"/>
      <c r="XCL307" s="473"/>
      <c r="XCM307" s="473"/>
      <c r="XCN307" s="474"/>
      <c r="XCO307" s="474"/>
      <c r="XCP307" s="474"/>
      <c r="XCQ307" s="474"/>
      <c r="XCR307" s="474"/>
      <c r="XCS307" s="472"/>
      <c r="XCT307" s="473"/>
      <c r="XCU307" s="473"/>
      <c r="XCV307" s="474"/>
      <c r="XCW307" s="474"/>
      <c r="XCX307" s="474"/>
      <c r="XCY307" s="474"/>
      <c r="XCZ307" s="474"/>
      <c r="XDA307" s="472"/>
      <c r="XDB307" s="473"/>
      <c r="XDC307" s="473"/>
      <c r="XDD307" s="474"/>
      <c r="XDE307" s="474"/>
      <c r="XDF307" s="474"/>
      <c r="XDG307" s="474"/>
      <c r="XDH307" s="474"/>
      <c r="XDI307" s="472"/>
      <c r="XDJ307" s="473"/>
      <c r="XDK307" s="473"/>
      <c r="XDL307" s="474"/>
      <c r="XDM307" s="474"/>
      <c r="XDN307" s="474"/>
      <c r="XDO307" s="474"/>
      <c r="XDP307" s="474"/>
      <c r="XDQ307" s="472"/>
      <c r="XDR307" s="473"/>
      <c r="XDS307" s="473"/>
      <c r="XDT307" s="474"/>
      <c r="XDU307" s="474"/>
      <c r="XDV307" s="474"/>
      <c r="XDW307" s="474"/>
      <c r="XDX307" s="474"/>
      <c r="XDY307" s="472"/>
      <c r="XDZ307" s="473"/>
      <c r="XEA307" s="473"/>
      <c r="XEB307" s="474"/>
      <c r="XEC307" s="474"/>
      <c r="XED307" s="474"/>
      <c r="XEE307" s="474"/>
      <c r="XEF307" s="474"/>
      <c r="XEG307" s="472"/>
      <c r="XEH307" s="473"/>
      <c r="XEI307" s="473"/>
      <c r="XEJ307" s="474"/>
      <c r="XEK307" s="474"/>
      <c r="XEL307" s="474"/>
      <c r="XEM307" s="474"/>
      <c r="XEN307" s="474"/>
      <c r="XEO307" s="472"/>
      <c r="XEP307" s="473"/>
      <c r="XEQ307" s="473"/>
      <c r="XER307" s="474"/>
      <c r="XES307" s="474"/>
      <c r="XET307" s="474"/>
      <c r="XEU307" s="474"/>
      <c r="XEV307" s="474"/>
      <c r="XEW307" s="472"/>
      <c r="XEX307" s="472"/>
      <c r="XEY307" s="472"/>
      <c r="XEZ307" s="472"/>
      <c r="XFA307" s="472"/>
      <c r="XFB307" s="472"/>
      <c r="XFC307" s="472"/>
      <c r="XFD307" s="472"/>
    </row>
    <row r="308" spans="1:16384" x14ac:dyDescent="0.2">
      <c r="B308" s="80"/>
      <c r="C308" s="80"/>
      <c r="D308" s="80"/>
      <c r="E308" s="80"/>
      <c r="F308" s="80"/>
    </row>
    <row r="309" spans="1:16384" x14ac:dyDescent="0.2">
      <c r="B309" s="80"/>
      <c r="C309" s="80"/>
      <c r="D309" s="80"/>
      <c r="E309" s="80"/>
      <c r="F309" s="80"/>
    </row>
    <row r="310" spans="1:16384" x14ac:dyDescent="0.2">
      <c r="B310" s="80"/>
      <c r="C310" s="80"/>
      <c r="D310" s="80"/>
      <c r="E310" s="80"/>
      <c r="F310" s="80"/>
    </row>
    <row r="311" spans="1:16384" x14ac:dyDescent="0.2">
      <c r="B311" s="80"/>
      <c r="C311" s="80"/>
      <c r="D311" s="80"/>
      <c r="E311" s="80"/>
      <c r="F311" s="80"/>
    </row>
    <row r="312" spans="1:16384" x14ac:dyDescent="0.2">
      <c r="B312" s="80"/>
      <c r="C312" s="80"/>
      <c r="D312" s="80"/>
      <c r="E312" s="80"/>
      <c r="F312" s="80"/>
    </row>
    <row r="313" spans="1:16384" x14ac:dyDescent="0.2">
      <c r="B313" s="80"/>
      <c r="C313" s="80"/>
      <c r="D313" s="80"/>
      <c r="E313" s="80"/>
      <c r="F313" s="80"/>
    </row>
    <row r="314" spans="1:16384" x14ac:dyDescent="0.2">
      <c r="B314" s="80"/>
      <c r="C314" s="80"/>
      <c r="D314" s="80"/>
      <c r="E314" s="80"/>
      <c r="F314" s="80"/>
    </row>
    <row r="315" spans="1:16384" ht="15" x14ac:dyDescent="0.25">
      <c r="B315" s="80"/>
      <c r="C315" s="80"/>
      <c r="D315" s="80"/>
      <c r="E315" s="80"/>
      <c r="F315" s="80"/>
      <c r="G315" s="231"/>
    </row>
    <row r="316" spans="1:16384" ht="15" x14ac:dyDescent="0.25">
      <c r="B316" s="80"/>
      <c r="C316" s="80"/>
      <c r="D316" s="80"/>
      <c r="E316" s="80"/>
      <c r="F316" s="80"/>
      <c r="G316" s="231"/>
    </row>
    <row r="317" spans="1:16384" ht="15" x14ac:dyDescent="0.25">
      <c r="B317" s="80"/>
      <c r="C317" s="80"/>
      <c r="D317" s="80"/>
      <c r="E317" s="80"/>
      <c r="F317" s="80"/>
      <c r="G317" s="231"/>
    </row>
    <row r="318" spans="1:16384" s="84" customFormat="1" ht="15" x14ac:dyDescent="0.25">
      <c r="A318" s="76"/>
      <c r="B318" s="80"/>
      <c r="C318" s="80"/>
      <c r="D318" s="80"/>
      <c r="E318" s="80"/>
      <c r="F318" s="80"/>
      <c r="G318" s="231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  <c r="BM318" s="80"/>
      <c r="BN318" s="80"/>
      <c r="BO318" s="80"/>
      <c r="BP318" s="80"/>
      <c r="BQ318" s="80"/>
      <c r="BR318" s="80"/>
      <c r="BS318" s="80"/>
      <c r="BT318" s="80"/>
      <c r="BU318" s="80"/>
      <c r="BV318" s="80"/>
      <c r="BW318" s="80"/>
      <c r="BX318" s="80"/>
      <c r="BY318" s="80"/>
      <c r="BZ318" s="80"/>
      <c r="CA318" s="80"/>
      <c r="CB318" s="80"/>
      <c r="CC318" s="80"/>
      <c r="CD318" s="80"/>
      <c r="CE318" s="80"/>
      <c r="CF318" s="80"/>
      <c r="CG318" s="80"/>
      <c r="CH318" s="80"/>
      <c r="CI318" s="80"/>
      <c r="CJ318" s="80"/>
      <c r="CK318" s="80"/>
      <c r="CL318" s="80"/>
      <c r="CM318" s="80"/>
      <c r="CN318" s="80"/>
      <c r="CO318" s="80"/>
      <c r="CP318" s="80"/>
      <c r="CQ318" s="80"/>
      <c r="CR318" s="80"/>
      <c r="CS318" s="80"/>
      <c r="CT318" s="80"/>
      <c r="CU318" s="80"/>
      <c r="CV318" s="80"/>
      <c r="CW318" s="80"/>
      <c r="CX318" s="80"/>
      <c r="CY318" s="80"/>
      <c r="CZ318" s="80"/>
      <c r="DA318" s="80"/>
      <c r="DB318" s="80"/>
      <c r="DC318" s="80"/>
      <c r="DD318" s="80"/>
      <c r="DE318" s="80"/>
      <c r="DF318" s="80"/>
      <c r="DG318" s="80"/>
      <c r="DH318" s="80"/>
      <c r="DI318" s="80"/>
      <c r="DJ318" s="80"/>
      <c r="DK318" s="80"/>
      <c r="DL318" s="80"/>
      <c r="DM318" s="80"/>
      <c r="DN318" s="80"/>
      <c r="DO318" s="80"/>
      <c r="DP318" s="80"/>
      <c r="DQ318" s="80"/>
      <c r="DR318" s="80"/>
      <c r="DS318" s="80"/>
      <c r="DT318" s="80"/>
      <c r="DU318" s="80"/>
      <c r="DV318" s="80"/>
      <c r="DW318" s="80"/>
      <c r="DX318" s="80"/>
      <c r="DY318" s="80"/>
      <c r="DZ318" s="80"/>
      <c r="EA318" s="80"/>
      <c r="EB318" s="80"/>
      <c r="EC318" s="80"/>
      <c r="ED318" s="80"/>
      <c r="EE318" s="80"/>
      <c r="EF318" s="80"/>
      <c r="EG318" s="80"/>
      <c r="EH318" s="80"/>
      <c r="EI318" s="80"/>
      <c r="EJ318" s="80"/>
      <c r="EK318" s="80"/>
      <c r="EL318" s="80"/>
      <c r="EM318" s="80"/>
      <c r="EN318" s="80"/>
      <c r="EO318" s="80"/>
      <c r="EP318" s="80"/>
      <c r="EQ318" s="80"/>
      <c r="ER318" s="80"/>
      <c r="ES318" s="80"/>
      <c r="ET318" s="80"/>
      <c r="EU318" s="80"/>
      <c r="EV318" s="80"/>
      <c r="EW318" s="80"/>
      <c r="EX318" s="80"/>
      <c r="EY318" s="80"/>
      <c r="EZ318" s="80"/>
      <c r="FA318" s="80"/>
      <c r="FB318" s="80"/>
      <c r="FC318" s="80"/>
      <c r="FD318" s="80"/>
      <c r="FE318" s="80"/>
      <c r="FF318" s="80"/>
      <c r="FG318" s="80"/>
      <c r="FH318" s="80"/>
      <c r="FI318" s="80"/>
      <c r="FJ318" s="80"/>
      <c r="FK318" s="80"/>
      <c r="FL318" s="80"/>
      <c r="FM318" s="80"/>
      <c r="FN318" s="80"/>
      <c r="FO318" s="80"/>
      <c r="FP318" s="80"/>
      <c r="FQ318" s="80"/>
      <c r="FR318" s="80"/>
      <c r="FS318" s="80"/>
      <c r="FT318" s="80"/>
      <c r="FU318" s="80"/>
      <c r="FV318" s="80"/>
      <c r="FW318" s="80"/>
      <c r="FX318" s="80"/>
      <c r="FY318" s="80"/>
      <c r="FZ318" s="80"/>
      <c r="GA318" s="80"/>
      <c r="GB318" s="80"/>
      <c r="GC318" s="80"/>
      <c r="GD318" s="80"/>
      <c r="GE318" s="80"/>
      <c r="GF318" s="80"/>
      <c r="GG318" s="80"/>
      <c r="GH318" s="80"/>
      <c r="GI318" s="80"/>
      <c r="GJ318" s="80"/>
      <c r="GK318" s="80"/>
      <c r="GL318" s="80"/>
      <c r="GM318" s="80"/>
      <c r="GN318" s="80"/>
      <c r="GO318" s="80"/>
      <c r="GP318" s="80"/>
      <c r="GQ318" s="80"/>
      <c r="GR318" s="80"/>
      <c r="GS318" s="80"/>
      <c r="GT318" s="80"/>
      <c r="GU318" s="80"/>
      <c r="GV318" s="80"/>
      <c r="GW318" s="80"/>
      <c r="GX318" s="80"/>
      <c r="GY318" s="80"/>
      <c r="GZ318" s="80"/>
      <c r="HA318" s="80"/>
      <c r="HB318" s="80"/>
      <c r="HC318" s="80"/>
      <c r="HD318" s="80"/>
      <c r="HE318" s="80"/>
      <c r="HF318" s="80"/>
      <c r="HG318" s="80"/>
      <c r="HH318" s="80"/>
      <c r="HI318" s="80"/>
      <c r="HJ318" s="80"/>
      <c r="HK318" s="80"/>
      <c r="HL318" s="80"/>
      <c r="HM318" s="80"/>
      <c r="HN318" s="80"/>
      <c r="HO318" s="80"/>
      <c r="HP318" s="80"/>
      <c r="HQ318" s="80"/>
      <c r="HR318" s="80"/>
      <c r="HS318" s="80"/>
      <c r="HT318" s="80"/>
      <c r="HU318" s="80"/>
      <c r="HV318" s="80"/>
      <c r="HW318" s="80"/>
      <c r="HX318" s="80"/>
      <c r="HY318" s="80"/>
      <c r="HZ318" s="80"/>
      <c r="IA318" s="80"/>
      <c r="IB318" s="80"/>
      <c r="IC318" s="80"/>
      <c r="ID318" s="80"/>
      <c r="IE318" s="80"/>
      <c r="IF318" s="80"/>
      <c r="IG318" s="80"/>
      <c r="IH318" s="80"/>
      <c r="II318" s="80"/>
      <c r="IJ318" s="80"/>
      <c r="IK318" s="80"/>
      <c r="IL318" s="80"/>
      <c r="IM318" s="80"/>
      <c r="IN318" s="80"/>
      <c r="IO318" s="80"/>
      <c r="IP318" s="80"/>
      <c r="IQ318" s="80"/>
      <c r="IR318" s="80"/>
      <c r="IS318" s="80"/>
      <c r="IT318" s="80"/>
      <c r="IU318" s="80"/>
      <c r="IV318" s="80"/>
      <c r="IW318" s="80"/>
      <c r="IX318" s="80"/>
      <c r="IY318" s="80"/>
      <c r="IZ318" s="80"/>
      <c r="JA318" s="80"/>
      <c r="JB318" s="80"/>
      <c r="JC318" s="80"/>
      <c r="JD318" s="80"/>
      <c r="JE318" s="80"/>
      <c r="JF318" s="80"/>
      <c r="JG318" s="80"/>
      <c r="JH318" s="80"/>
      <c r="JI318" s="80"/>
      <c r="JJ318" s="80"/>
      <c r="JK318" s="80"/>
      <c r="JL318" s="80"/>
      <c r="JM318" s="80"/>
      <c r="JN318" s="80"/>
      <c r="JO318" s="80"/>
      <c r="JP318" s="80"/>
      <c r="JQ318" s="80"/>
      <c r="JR318" s="80"/>
      <c r="JS318" s="80"/>
      <c r="JT318" s="80"/>
      <c r="JU318" s="80"/>
      <c r="JV318" s="80"/>
      <c r="JW318" s="80"/>
      <c r="JX318" s="80"/>
      <c r="JY318" s="80"/>
      <c r="JZ318" s="80"/>
      <c r="KA318" s="80"/>
      <c r="KB318" s="80"/>
      <c r="KC318" s="80"/>
      <c r="KD318" s="80"/>
      <c r="KE318" s="80"/>
      <c r="KF318" s="80"/>
      <c r="KG318" s="80"/>
      <c r="KH318" s="80"/>
      <c r="KI318" s="80"/>
      <c r="KJ318" s="80"/>
      <c r="KK318" s="80"/>
      <c r="KL318" s="80"/>
      <c r="KM318" s="80"/>
      <c r="KN318" s="80"/>
      <c r="KO318" s="80"/>
      <c r="KP318" s="80"/>
      <c r="KQ318" s="80"/>
      <c r="KR318" s="80"/>
      <c r="KS318" s="80"/>
      <c r="KT318" s="80"/>
      <c r="KU318" s="80"/>
      <c r="KV318" s="80"/>
      <c r="KW318" s="80"/>
      <c r="KX318" s="80"/>
      <c r="KY318" s="80"/>
      <c r="KZ318" s="80"/>
      <c r="LA318" s="80"/>
      <c r="LB318" s="80"/>
      <c r="LC318" s="80"/>
      <c r="LD318" s="80"/>
      <c r="LE318" s="80"/>
      <c r="LF318" s="80"/>
      <c r="LG318" s="80"/>
      <c r="LH318" s="80"/>
      <c r="LI318" s="80"/>
      <c r="LJ318" s="80"/>
      <c r="LK318" s="80"/>
      <c r="LL318" s="80"/>
      <c r="LM318" s="80"/>
      <c r="LN318" s="80"/>
      <c r="LO318" s="80"/>
      <c r="LP318" s="80"/>
      <c r="LQ318" s="80"/>
      <c r="LR318" s="80"/>
      <c r="LS318" s="80"/>
      <c r="LT318" s="80"/>
      <c r="LU318" s="80"/>
      <c r="LV318" s="80"/>
      <c r="LW318" s="80"/>
      <c r="LX318" s="80"/>
      <c r="LY318" s="80"/>
      <c r="LZ318" s="80"/>
      <c r="MA318" s="80"/>
      <c r="MB318" s="80"/>
      <c r="MC318" s="80"/>
      <c r="MD318" s="80"/>
      <c r="ME318" s="80"/>
      <c r="MF318" s="80"/>
      <c r="MG318" s="80"/>
      <c r="MH318" s="80"/>
      <c r="MI318" s="80"/>
      <c r="MJ318" s="80"/>
      <c r="MK318" s="80"/>
      <c r="ML318" s="80"/>
      <c r="MM318" s="80"/>
      <c r="MN318" s="80"/>
      <c r="MO318" s="80"/>
      <c r="MP318" s="80"/>
      <c r="MQ318" s="80"/>
      <c r="MR318" s="80"/>
      <c r="MS318" s="80"/>
      <c r="MT318" s="80"/>
      <c r="MU318" s="80"/>
      <c r="MV318" s="80"/>
      <c r="MW318" s="80"/>
      <c r="MX318" s="80"/>
      <c r="MY318" s="80"/>
      <c r="MZ318" s="80"/>
      <c r="NA318" s="80"/>
      <c r="NB318" s="80"/>
      <c r="NC318" s="80"/>
      <c r="ND318" s="80"/>
      <c r="NE318" s="80"/>
      <c r="NF318" s="80"/>
      <c r="NG318" s="80"/>
      <c r="NH318" s="80"/>
      <c r="NI318" s="80"/>
      <c r="NJ318" s="80"/>
      <c r="NK318" s="80"/>
      <c r="NL318" s="80"/>
      <c r="NM318" s="80"/>
      <c r="NN318" s="80"/>
      <c r="NO318" s="80"/>
      <c r="NP318" s="80"/>
      <c r="NQ318" s="80"/>
      <c r="NR318" s="80"/>
      <c r="NS318" s="80"/>
      <c r="NT318" s="80"/>
      <c r="NU318" s="80"/>
      <c r="NV318" s="80"/>
      <c r="NW318" s="80"/>
      <c r="NX318" s="80"/>
      <c r="NY318" s="80"/>
      <c r="NZ318" s="80"/>
      <c r="OA318" s="80"/>
      <c r="OB318" s="80"/>
      <c r="OC318" s="80"/>
      <c r="OD318" s="80"/>
      <c r="OE318" s="80"/>
      <c r="OF318" s="80"/>
      <c r="OG318" s="80"/>
      <c r="OH318" s="80"/>
      <c r="OI318" s="80"/>
      <c r="OJ318" s="80"/>
      <c r="OK318" s="80"/>
      <c r="OL318" s="80"/>
      <c r="OM318" s="80"/>
      <c r="ON318" s="80"/>
      <c r="OO318" s="80"/>
      <c r="OP318" s="80"/>
      <c r="OQ318" s="80"/>
      <c r="OR318" s="80"/>
      <c r="OS318" s="80"/>
      <c r="OT318" s="80"/>
      <c r="OU318" s="80"/>
      <c r="OV318" s="80"/>
      <c r="OW318" s="80"/>
      <c r="OX318" s="80"/>
      <c r="OY318" s="80"/>
      <c r="OZ318" s="80"/>
      <c r="PA318" s="80"/>
      <c r="PB318" s="80"/>
      <c r="PC318" s="80"/>
      <c r="PD318" s="80"/>
      <c r="PE318" s="80"/>
      <c r="PF318" s="80"/>
      <c r="PG318" s="80"/>
      <c r="PH318" s="80"/>
      <c r="PI318" s="80"/>
      <c r="PJ318" s="80"/>
      <c r="PK318" s="80"/>
      <c r="PL318" s="80"/>
      <c r="PM318" s="80"/>
      <c r="PN318" s="80"/>
      <c r="PO318" s="80"/>
      <c r="PP318" s="80"/>
      <c r="PQ318" s="80"/>
      <c r="PR318" s="80"/>
      <c r="PS318" s="80"/>
      <c r="PT318" s="80"/>
      <c r="PU318" s="80"/>
      <c r="PV318" s="80"/>
      <c r="PW318" s="80"/>
      <c r="PX318" s="80"/>
      <c r="PY318" s="80"/>
      <c r="PZ318" s="80"/>
      <c r="QA318" s="80"/>
      <c r="QB318" s="80"/>
      <c r="QC318" s="80"/>
      <c r="QD318" s="80"/>
      <c r="QE318" s="80"/>
      <c r="QF318" s="80"/>
      <c r="QG318" s="80"/>
      <c r="QH318" s="80"/>
      <c r="QI318" s="80"/>
      <c r="QJ318" s="80"/>
      <c r="QK318" s="80"/>
      <c r="QL318" s="80"/>
      <c r="QM318" s="80"/>
      <c r="QN318" s="80"/>
      <c r="QO318" s="80"/>
      <c r="QP318" s="80"/>
      <c r="QQ318" s="80"/>
      <c r="QR318" s="80"/>
      <c r="QS318" s="80"/>
      <c r="QT318" s="80"/>
      <c r="QU318" s="80"/>
      <c r="QV318" s="80"/>
      <c r="QW318" s="80"/>
      <c r="QX318" s="80"/>
      <c r="QY318" s="80"/>
      <c r="QZ318" s="80"/>
      <c r="RA318" s="80"/>
      <c r="RB318" s="80"/>
      <c r="RC318" s="80"/>
      <c r="RD318" s="80"/>
      <c r="RE318" s="80"/>
      <c r="RF318" s="80"/>
      <c r="RG318" s="80"/>
      <c r="RH318" s="80"/>
      <c r="RI318" s="80"/>
      <c r="RJ318" s="80"/>
      <c r="RK318" s="80"/>
      <c r="RL318" s="80"/>
      <c r="RM318" s="80"/>
      <c r="RN318" s="80"/>
      <c r="RO318" s="80"/>
      <c r="RP318" s="80"/>
      <c r="RQ318" s="80"/>
      <c r="RR318" s="80"/>
      <c r="RS318" s="80"/>
      <c r="RT318" s="80"/>
      <c r="RU318" s="80"/>
      <c r="RV318" s="80"/>
      <c r="RW318" s="80"/>
      <c r="RX318" s="80"/>
      <c r="RY318" s="80"/>
      <c r="RZ318" s="80"/>
      <c r="SA318" s="80"/>
      <c r="SB318" s="80"/>
      <c r="SC318" s="80"/>
      <c r="SD318" s="80"/>
      <c r="SE318" s="80"/>
      <c r="SF318" s="80"/>
      <c r="SG318" s="80"/>
      <c r="SH318" s="80"/>
      <c r="SI318" s="80"/>
      <c r="SJ318" s="80"/>
      <c r="SK318" s="80"/>
      <c r="SL318" s="80"/>
      <c r="SM318" s="80"/>
      <c r="SN318" s="80"/>
      <c r="SO318" s="80"/>
      <c r="SP318" s="80"/>
      <c r="SQ318" s="80"/>
      <c r="SR318" s="80"/>
      <c r="SS318" s="80"/>
      <c r="ST318" s="80"/>
      <c r="SU318" s="80"/>
      <c r="SV318" s="80"/>
      <c r="SW318" s="80"/>
      <c r="SX318" s="80"/>
      <c r="SY318" s="80"/>
      <c r="SZ318" s="80"/>
      <c r="TA318" s="80"/>
      <c r="TB318" s="80"/>
      <c r="TC318" s="80"/>
      <c r="TD318" s="80"/>
      <c r="TE318" s="80"/>
      <c r="TF318" s="80"/>
      <c r="TG318" s="80"/>
      <c r="TH318" s="80"/>
      <c r="TI318" s="80"/>
      <c r="TJ318" s="80"/>
      <c r="TK318" s="80"/>
      <c r="TL318" s="80"/>
      <c r="TM318" s="80"/>
      <c r="TN318" s="80"/>
      <c r="TO318" s="80"/>
      <c r="TP318" s="80"/>
      <c r="TQ318" s="80"/>
      <c r="TR318" s="80"/>
      <c r="TS318" s="80"/>
      <c r="TT318" s="80"/>
      <c r="TU318" s="80"/>
      <c r="TV318" s="80"/>
      <c r="TW318" s="80"/>
      <c r="TX318" s="80"/>
      <c r="TY318" s="80"/>
      <c r="TZ318" s="80"/>
      <c r="UA318" s="80"/>
      <c r="UB318" s="80"/>
      <c r="UC318" s="80"/>
      <c r="UD318" s="80"/>
      <c r="UE318" s="80"/>
      <c r="UF318" s="80"/>
      <c r="UG318" s="80"/>
      <c r="UH318" s="80"/>
      <c r="UI318" s="80"/>
      <c r="UJ318" s="80"/>
      <c r="UK318" s="80"/>
      <c r="UL318" s="80"/>
      <c r="UM318" s="80"/>
      <c r="UN318" s="80"/>
      <c r="UO318" s="80"/>
      <c r="UP318" s="80"/>
      <c r="UQ318" s="80"/>
      <c r="UR318" s="80"/>
      <c r="US318" s="80"/>
      <c r="UT318" s="80"/>
      <c r="UU318" s="80"/>
      <c r="UV318" s="80"/>
      <c r="UW318" s="80"/>
      <c r="UX318" s="80"/>
      <c r="UY318" s="80"/>
      <c r="UZ318" s="80"/>
      <c r="VA318" s="80"/>
      <c r="VB318" s="80"/>
      <c r="VC318" s="80"/>
      <c r="VD318" s="80"/>
      <c r="VE318" s="80"/>
      <c r="VF318" s="80"/>
      <c r="VG318" s="80"/>
      <c r="VH318" s="80"/>
      <c r="VI318" s="80"/>
      <c r="VJ318" s="80"/>
      <c r="VK318" s="80"/>
      <c r="VL318" s="80"/>
      <c r="VM318" s="80"/>
      <c r="VN318" s="80"/>
      <c r="VO318" s="80"/>
      <c r="VP318" s="80"/>
      <c r="VQ318" s="80"/>
      <c r="VR318" s="80"/>
      <c r="VS318" s="80"/>
      <c r="VT318" s="80"/>
      <c r="VU318" s="80"/>
      <c r="VV318" s="80"/>
      <c r="VW318" s="80"/>
      <c r="VX318" s="80"/>
      <c r="VY318" s="80"/>
      <c r="VZ318" s="80"/>
      <c r="WA318" s="80"/>
      <c r="WB318" s="80"/>
      <c r="WC318" s="80"/>
      <c r="WD318" s="80"/>
      <c r="WE318" s="80"/>
      <c r="WF318" s="80"/>
      <c r="WG318" s="80"/>
      <c r="WH318" s="80"/>
      <c r="WI318" s="80"/>
      <c r="WJ318" s="80"/>
      <c r="WK318" s="80"/>
      <c r="WL318" s="80"/>
      <c r="WM318" s="80"/>
      <c r="WN318" s="80"/>
      <c r="WO318" s="80"/>
      <c r="WP318" s="80"/>
      <c r="WQ318" s="80"/>
      <c r="WR318" s="80"/>
      <c r="WS318" s="80"/>
      <c r="WT318" s="80"/>
      <c r="WU318" s="80"/>
      <c r="WV318" s="80"/>
      <c r="WW318" s="80"/>
      <c r="WX318" s="80"/>
      <c r="WY318" s="80"/>
      <c r="WZ318" s="80"/>
      <c r="XA318" s="80"/>
      <c r="XB318" s="80"/>
      <c r="XC318" s="80"/>
      <c r="XD318" s="80"/>
      <c r="XE318" s="80"/>
      <c r="XF318" s="80"/>
      <c r="XG318" s="80"/>
      <c r="XH318" s="80"/>
      <c r="XI318" s="80"/>
      <c r="XJ318" s="80"/>
      <c r="XK318" s="80"/>
      <c r="XL318" s="80"/>
      <c r="XM318" s="80"/>
      <c r="XN318" s="80"/>
      <c r="XO318" s="80"/>
      <c r="XP318" s="80"/>
      <c r="XQ318" s="80"/>
      <c r="XR318" s="80"/>
      <c r="XS318" s="80"/>
      <c r="XT318" s="80"/>
      <c r="XU318" s="80"/>
      <c r="XV318" s="80"/>
      <c r="XW318" s="80"/>
      <c r="XX318" s="80"/>
      <c r="XY318" s="80"/>
      <c r="XZ318" s="80"/>
      <c r="YA318" s="80"/>
      <c r="YB318" s="80"/>
      <c r="YC318" s="80"/>
      <c r="YD318" s="80"/>
      <c r="YE318" s="80"/>
      <c r="YF318" s="80"/>
      <c r="YG318" s="80"/>
      <c r="YH318" s="80"/>
      <c r="YI318" s="80"/>
      <c r="YJ318" s="80"/>
      <c r="YK318" s="80"/>
      <c r="YL318" s="80"/>
      <c r="YM318" s="80"/>
      <c r="YN318" s="80"/>
      <c r="YO318" s="80"/>
      <c r="YP318" s="80"/>
      <c r="YQ318" s="80"/>
      <c r="YR318" s="80"/>
      <c r="YS318" s="80"/>
      <c r="YT318" s="80"/>
      <c r="YU318" s="80"/>
      <c r="YV318" s="80"/>
      <c r="YW318" s="80"/>
      <c r="YX318" s="80"/>
      <c r="YY318" s="80"/>
      <c r="YZ318" s="80"/>
      <c r="ZA318" s="80"/>
      <c r="ZB318" s="80"/>
      <c r="ZC318" s="80"/>
      <c r="ZD318" s="80"/>
      <c r="ZE318" s="80"/>
      <c r="ZF318" s="80"/>
      <c r="ZG318" s="80"/>
      <c r="ZH318" s="80"/>
      <c r="ZI318" s="80"/>
      <c r="ZJ318" s="80"/>
      <c r="ZK318" s="80"/>
      <c r="ZL318" s="80"/>
      <c r="ZM318" s="80"/>
      <c r="ZN318" s="80"/>
      <c r="ZO318" s="80"/>
      <c r="ZP318" s="80"/>
      <c r="ZQ318" s="80"/>
      <c r="ZR318" s="80"/>
      <c r="ZS318" s="80"/>
      <c r="ZT318" s="80"/>
      <c r="ZU318" s="80"/>
      <c r="ZV318" s="80"/>
      <c r="ZW318" s="80"/>
      <c r="ZX318" s="80"/>
      <c r="ZY318" s="80"/>
      <c r="ZZ318" s="80"/>
      <c r="AAA318" s="80"/>
      <c r="AAB318" s="80"/>
      <c r="AAC318" s="80"/>
      <c r="AAD318" s="80"/>
      <c r="AAE318" s="80"/>
      <c r="AAF318" s="80"/>
      <c r="AAG318" s="80"/>
      <c r="AAH318" s="80"/>
      <c r="AAI318" s="80"/>
      <c r="AAJ318" s="80"/>
      <c r="AAK318" s="80"/>
      <c r="AAL318" s="80"/>
      <c r="AAM318" s="80"/>
      <c r="AAN318" s="80"/>
      <c r="AAO318" s="80"/>
      <c r="AAP318" s="80"/>
      <c r="AAQ318" s="80"/>
      <c r="AAR318" s="80"/>
      <c r="AAS318" s="80"/>
      <c r="AAT318" s="80"/>
      <c r="AAU318" s="80"/>
      <c r="AAV318" s="80"/>
      <c r="AAW318" s="80"/>
      <c r="AAX318" s="80"/>
      <c r="AAY318" s="80"/>
      <c r="AAZ318" s="80"/>
      <c r="ABA318" s="80"/>
      <c r="ABB318" s="80"/>
      <c r="ABC318" s="80"/>
      <c r="ABD318" s="80"/>
      <c r="ABE318" s="80"/>
      <c r="ABF318" s="80"/>
      <c r="ABG318" s="80"/>
      <c r="ABH318" s="80"/>
      <c r="ABI318" s="80"/>
      <c r="ABJ318" s="80"/>
      <c r="ABK318" s="80"/>
      <c r="ABL318" s="80"/>
      <c r="ABM318" s="80"/>
      <c r="ABN318" s="80"/>
      <c r="ABO318" s="80"/>
      <c r="ABP318" s="80"/>
      <c r="ABQ318" s="80"/>
      <c r="ABR318" s="80"/>
      <c r="ABS318" s="80"/>
      <c r="ABT318" s="80"/>
      <c r="ABU318" s="80"/>
      <c r="ABV318" s="80"/>
      <c r="ABW318" s="80"/>
      <c r="ABX318" s="80"/>
      <c r="ABY318" s="80"/>
      <c r="ABZ318" s="80"/>
      <c r="ACA318" s="80"/>
      <c r="ACB318" s="80"/>
      <c r="ACC318" s="80"/>
      <c r="ACD318" s="80"/>
      <c r="ACE318" s="80"/>
      <c r="ACF318" s="80"/>
      <c r="ACG318" s="80"/>
      <c r="ACH318" s="80"/>
      <c r="ACI318" s="80"/>
      <c r="ACJ318" s="80"/>
      <c r="ACK318" s="80"/>
      <c r="ACL318" s="80"/>
      <c r="ACM318" s="80"/>
      <c r="ACN318" s="80"/>
      <c r="ACO318" s="80"/>
      <c r="ACP318" s="80"/>
      <c r="ACQ318" s="80"/>
      <c r="ACR318" s="80"/>
      <c r="ACS318" s="80"/>
      <c r="ACT318" s="80"/>
      <c r="ACU318" s="80"/>
      <c r="ACV318" s="80"/>
      <c r="ACW318" s="80"/>
      <c r="ACX318" s="80"/>
      <c r="ACY318" s="80"/>
      <c r="ACZ318" s="80"/>
      <c r="ADA318" s="80"/>
      <c r="ADB318" s="80"/>
      <c r="ADC318" s="80"/>
      <c r="ADD318" s="80"/>
      <c r="ADE318" s="80"/>
      <c r="ADF318" s="80"/>
      <c r="ADG318" s="80"/>
      <c r="ADH318" s="80"/>
      <c r="ADI318" s="80"/>
      <c r="ADJ318" s="80"/>
      <c r="ADK318" s="80"/>
      <c r="ADL318" s="80"/>
      <c r="ADM318" s="80"/>
      <c r="ADN318" s="80"/>
      <c r="ADO318" s="80"/>
      <c r="ADP318" s="80"/>
      <c r="ADQ318" s="80"/>
      <c r="ADR318" s="80"/>
      <c r="ADS318" s="80"/>
      <c r="ADT318" s="80"/>
      <c r="ADU318" s="80"/>
      <c r="ADV318" s="80"/>
      <c r="ADW318" s="80"/>
      <c r="ADX318" s="80"/>
      <c r="ADY318" s="80"/>
      <c r="ADZ318" s="80"/>
      <c r="AEA318" s="80"/>
      <c r="AEB318" s="80"/>
      <c r="AEC318" s="80"/>
      <c r="AED318" s="80"/>
      <c r="AEE318" s="80"/>
      <c r="AEF318" s="80"/>
      <c r="AEG318" s="80"/>
      <c r="AEH318" s="80"/>
      <c r="AEI318" s="80"/>
      <c r="AEJ318" s="80"/>
      <c r="AEK318" s="80"/>
      <c r="AEL318" s="80"/>
      <c r="AEM318" s="80"/>
      <c r="AEN318" s="80"/>
      <c r="AEO318" s="80"/>
      <c r="AEP318" s="80"/>
      <c r="AEQ318" s="80"/>
      <c r="AER318" s="80"/>
      <c r="AES318" s="80"/>
      <c r="AET318" s="80"/>
      <c r="AEU318" s="80"/>
      <c r="AEV318" s="80"/>
      <c r="AEW318" s="80"/>
      <c r="AEX318" s="80"/>
      <c r="AEY318" s="80"/>
      <c r="AEZ318" s="80"/>
      <c r="AFA318" s="80"/>
      <c r="AFB318" s="80"/>
      <c r="AFC318" s="80"/>
      <c r="AFD318" s="80"/>
      <c r="AFE318" s="80"/>
      <c r="AFF318" s="80"/>
      <c r="AFG318" s="80"/>
      <c r="AFH318" s="80"/>
      <c r="AFI318" s="80"/>
      <c r="AFJ318" s="80"/>
      <c r="AFK318" s="80"/>
      <c r="AFL318" s="80"/>
      <c r="AFM318" s="80"/>
      <c r="AFN318" s="80"/>
      <c r="AFO318" s="80"/>
      <c r="AFP318" s="80"/>
      <c r="AFQ318" s="80"/>
      <c r="AFR318" s="80"/>
      <c r="AFS318" s="80"/>
      <c r="AFT318" s="80"/>
      <c r="AFU318" s="80"/>
      <c r="AFV318" s="80"/>
      <c r="AFW318" s="80"/>
      <c r="AFX318" s="80"/>
      <c r="AFY318" s="80"/>
      <c r="AFZ318" s="80"/>
      <c r="AGA318" s="80"/>
      <c r="AGB318" s="80"/>
      <c r="AGC318" s="80"/>
      <c r="AGD318" s="80"/>
      <c r="AGE318" s="80"/>
      <c r="AGF318" s="80"/>
      <c r="AGG318" s="80"/>
      <c r="AGH318" s="80"/>
      <c r="AGI318" s="80"/>
      <c r="AGJ318" s="80"/>
      <c r="AGK318" s="80"/>
      <c r="AGL318" s="80"/>
      <c r="AGM318" s="80"/>
      <c r="AGN318" s="80"/>
      <c r="AGO318" s="80"/>
      <c r="AGP318" s="80"/>
      <c r="AGQ318" s="80"/>
      <c r="AGR318" s="80"/>
      <c r="AGS318" s="80"/>
      <c r="AGT318" s="80"/>
      <c r="AGU318" s="80"/>
      <c r="AGV318" s="80"/>
      <c r="AGW318" s="80"/>
      <c r="AGX318" s="80"/>
      <c r="AGY318" s="80"/>
      <c r="AGZ318" s="80"/>
      <c r="AHA318" s="80"/>
      <c r="AHB318" s="80"/>
      <c r="AHC318" s="80"/>
      <c r="AHD318" s="80"/>
      <c r="AHE318" s="80"/>
      <c r="AHF318" s="80"/>
      <c r="AHG318" s="80"/>
      <c r="AHH318" s="80"/>
      <c r="AHI318" s="80"/>
      <c r="AHJ318" s="80"/>
      <c r="AHK318" s="80"/>
      <c r="AHL318" s="80"/>
      <c r="AHM318" s="80"/>
      <c r="AHN318" s="80"/>
      <c r="AHO318" s="80"/>
      <c r="AHP318" s="80"/>
      <c r="AHQ318" s="80"/>
      <c r="AHR318" s="80"/>
      <c r="AHS318" s="80"/>
      <c r="AHT318" s="80"/>
      <c r="AHU318" s="80"/>
      <c r="AHV318" s="80"/>
      <c r="AHW318" s="80"/>
      <c r="AHX318" s="80"/>
      <c r="AHY318" s="80"/>
      <c r="AHZ318" s="80"/>
      <c r="AIA318" s="80"/>
      <c r="AIB318" s="80"/>
      <c r="AIC318" s="80"/>
      <c r="AID318" s="80"/>
      <c r="AIE318" s="80"/>
      <c r="AIF318" s="80"/>
      <c r="AIG318" s="80"/>
      <c r="AIH318" s="80"/>
      <c r="AII318" s="80"/>
      <c r="AIJ318" s="80"/>
      <c r="AIK318" s="80"/>
      <c r="AIL318" s="80"/>
      <c r="AIM318" s="80"/>
      <c r="AIN318" s="80"/>
      <c r="AIO318" s="80"/>
      <c r="AIP318" s="80"/>
      <c r="AIQ318" s="80"/>
      <c r="AIR318" s="80"/>
      <c r="AIS318" s="80"/>
      <c r="AIT318" s="80"/>
      <c r="AIU318" s="80"/>
      <c r="AIV318" s="80"/>
      <c r="AIW318" s="80"/>
      <c r="AIX318" s="80"/>
      <c r="AIY318" s="80"/>
      <c r="AIZ318" s="80"/>
      <c r="AJA318" s="80"/>
      <c r="AJB318" s="80"/>
      <c r="AJC318" s="80"/>
      <c r="AJD318" s="80"/>
      <c r="AJE318" s="80"/>
      <c r="AJF318" s="80"/>
      <c r="AJG318" s="80"/>
      <c r="AJH318" s="80"/>
      <c r="AJI318" s="80"/>
      <c r="AJJ318" s="80"/>
      <c r="AJK318" s="80"/>
      <c r="AJL318" s="80"/>
      <c r="AJM318" s="80"/>
      <c r="AJN318" s="80"/>
      <c r="AJO318" s="80"/>
      <c r="AJP318" s="80"/>
      <c r="AJQ318" s="80"/>
      <c r="AJR318" s="80"/>
      <c r="AJS318" s="80"/>
      <c r="AJT318" s="80"/>
      <c r="AJU318" s="80"/>
      <c r="AJV318" s="80"/>
      <c r="AJW318" s="80"/>
      <c r="AJX318" s="80"/>
      <c r="AJY318" s="80"/>
      <c r="AJZ318" s="80"/>
      <c r="AKA318" s="80"/>
      <c r="AKB318" s="80"/>
      <c r="AKC318" s="80"/>
      <c r="AKD318" s="80"/>
      <c r="AKE318" s="80"/>
      <c r="AKF318" s="80"/>
      <c r="AKG318" s="80"/>
      <c r="AKH318" s="80"/>
      <c r="AKI318" s="80"/>
      <c r="AKJ318" s="80"/>
      <c r="AKK318" s="80"/>
      <c r="AKL318" s="80"/>
      <c r="AKM318" s="80"/>
      <c r="AKN318" s="80"/>
      <c r="AKO318" s="80"/>
      <c r="AKP318" s="80"/>
      <c r="AKQ318" s="80"/>
      <c r="AKR318" s="80"/>
      <c r="AKS318" s="80"/>
      <c r="AKT318" s="80"/>
      <c r="AKU318" s="80"/>
      <c r="AKV318" s="80"/>
      <c r="AKW318" s="80"/>
      <c r="AKX318" s="80"/>
      <c r="AKY318" s="80"/>
      <c r="AKZ318" s="80"/>
      <c r="ALA318" s="80"/>
      <c r="ALB318" s="80"/>
      <c r="ALC318" s="80"/>
      <c r="ALD318" s="80"/>
      <c r="ALE318" s="80"/>
      <c r="ALF318" s="80"/>
      <c r="ALG318" s="80"/>
      <c r="ALH318" s="80"/>
      <c r="ALI318" s="80"/>
      <c r="ALJ318" s="80"/>
      <c r="ALK318" s="80"/>
      <c r="ALL318" s="80"/>
      <c r="ALM318" s="80"/>
      <c r="ALN318" s="80"/>
      <c r="ALO318" s="80"/>
      <c r="ALP318" s="80"/>
      <c r="ALQ318" s="80"/>
      <c r="ALR318" s="80"/>
      <c r="ALS318" s="80"/>
      <c r="ALT318" s="80"/>
      <c r="ALU318" s="80"/>
      <c r="ALV318" s="80"/>
      <c r="ALW318" s="80"/>
      <c r="ALX318" s="80"/>
      <c r="ALY318" s="80"/>
      <c r="ALZ318" s="80"/>
      <c r="AMA318" s="80"/>
      <c r="AMB318" s="80"/>
      <c r="AMC318" s="80"/>
      <c r="AMD318" s="80"/>
      <c r="AME318" s="80"/>
      <c r="AMF318" s="80"/>
      <c r="AMG318" s="80"/>
      <c r="AMH318" s="80"/>
      <c r="AMI318" s="80"/>
      <c r="AMJ318" s="80"/>
      <c r="AMK318" s="80"/>
      <c r="AML318" s="80"/>
      <c r="AMM318" s="80"/>
      <c r="AMN318" s="80"/>
      <c r="AMO318" s="80"/>
      <c r="AMP318" s="80"/>
      <c r="AMQ318" s="80"/>
      <c r="AMR318" s="80"/>
      <c r="AMS318" s="80"/>
      <c r="AMT318" s="80"/>
      <c r="AMU318" s="80"/>
      <c r="AMV318" s="80"/>
      <c r="AMW318" s="80"/>
      <c r="AMX318" s="80"/>
      <c r="AMY318" s="80"/>
      <c r="AMZ318" s="80"/>
      <c r="ANA318" s="80"/>
      <c r="ANB318" s="80"/>
      <c r="ANC318" s="80"/>
      <c r="AND318" s="80"/>
      <c r="ANE318" s="80"/>
      <c r="ANF318" s="80"/>
      <c r="ANG318" s="80"/>
      <c r="ANH318" s="80"/>
      <c r="ANI318" s="80"/>
      <c r="ANJ318" s="80"/>
      <c r="ANK318" s="80"/>
      <c r="ANL318" s="80"/>
      <c r="ANM318" s="80"/>
      <c r="ANN318" s="80"/>
      <c r="ANO318" s="80"/>
      <c r="ANP318" s="80"/>
      <c r="ANQ318" s="80"/>
      <c r="ANR318" s="80"/>
      <c r="ANS318" s="80"/>
      <c r="ANT318" s="80"/>
      <c r="ANU318" s="80"/>
      <c r="ANV318" s="80"/>
      <c r="ANW318" s="80"/>
      <c r="ANX318" s="80"/>
      <c r="ANY318" s="80"/>
      <c r="ANZ318" s="80"/>
      <c r="AOA318" s="80"/>
      <c r="AOB318" s="80"/>
      <c r="AOC318" s="80"/>
      <c r="AOD318" s="80"/>
      <c r="AOE318" s="80"/>
      <c r="AOF318" s="80"/>
      <c r="AOG318" s="80"/>
      <c r="AOH318" s="80"/>
      <c r="AOI318" s="80"/>
      <c r="AOJ318" s="80"/>
      <c r="AOK318" s="80"/>
      <c r="AOL318" s="80"/>
      <c r="AOM318" s="80"/>
      <c r="AON318" s="80"/>
      <c r="AOO318" s="80"/>
      <c r="AOP318" s="80"/>
      <c r="AOQ318" s="80"/>
      <c r="AOR318" s="80"/>
      <c r="AOS318" s="80"/>
      <c r="AOT318" s="80"/>
      <c r="AOU318" s="80"/>
      <c r="AOV318" s="80"/>
      <c r="AOW318" s="80"/>
      <c r="AOX318" s="80"/>
      <c r="AOY318" s="80"/>
      <c r="AOZ318" s="80"/>
      <c r="APA318" s="80"/>
      <c r="APB318" s="80"/>
      <c r="APC318" s="80"/>
      <c r="APD318" s="80"/>
      <c r="APE318" s="80"/>
      <c r="APF318" s="80"/>
      <c r="APG318" s="80"/>
      <c r="APH318" s="80"/>
      <c r="API318" s="80"/>
      <c r="APJ318" s="80"/>
      <c r="APK318" s="80"/>
      <c r="APL318" s="80"/>
      <c r="APM318" s="80"/>
      <c r="APN318" s="80"/>
      <c r="APO318" s="80"/>
      <c r="APP318" s="80"/>
      <c r="APQ318" s="80"/>
      <c r="APR318" s="80"/>
      <c r="APS318" s="80"/>
      <c r="APT318" s="80"/>
      <c r="APU318" s="80"/>
      <c r="APV318" s="80"/>
      <c r="APW318" s="80"/>
      <c r="APX318" s="80"/>
      <c r="APY318" s="80"/>
      <c r="APZ318" s="80"/>
      <c r="AQA318" s="80"/>
      <c r="AQB318" s="80"/>
      <c r="AQC318" s="80"/>
      <c r="AQD318" s="80"/>
      <c r="AQE318" s="80"/>
      <c r="AQF318" s="80"/>
      <c r="AQG318" s="80"/>
      <c r="AQH318" s="80"/>
      <c r="AQI318" s="80"/>
      <c r="AQJ318" s="80"/>
      <c r="AQK318" s="80"/>
      <c r="AQL318" s="80"/>
      <c r="AQM318" s="80"/>
      <c r="AQN318" s="80"/>
      <c r="AQO318" s="80"/>
      <c r="AQP318" s="80"/>
      <c r="AQQ318" s="80"/>
      <c r="AQR318" s="80"/>
      <c r="AQS318" s="80"/>
      <c r="AQT318" s="80"/>
      <c r="AQU318" s="80"/>
      <c r="AQV318" s="80"/>
      <c r="AQW318" s="80"/>
      <c r="AQX318" s="80"/>
      <c r="AQY318" s="80"/>
      <c r="AQZ318" s="80"/>
      <c r="ARA318" s="80"/>
      <c r="ARB318" s="80"/>
      <c r="ARC318" s="80"/>
      <c r="ARD318" s="80"/>
      <c r="ARE318" s="80"/>
      <c r="ARF318" s="80"/>
      <c r="ARG318" s="80"/>
      <c r="ARH318" s="80"/>
      <c r="ARI318" s="80"/>
      <c r="ARJ318" s="80"/>
      <c r="ARK318" s="80"/>
      <c r="ARL318" s="80"/>
      <c r="ARM318" s="80"/>
      <c r="ARN318" s="80"/>
      <c r="ARO318" s="80"/>
      <c r="ARP318" s="80"/>
      <c r="ARQ318" s="80"/>
      <c r="ARR318" s="80"/>
      <c r="ARS318" s="80"/>
      <c r="ART318" s="80"/>
      <c r="ARU318" s="80"/>
      <c r="ARV318" s="80"/>
      <c r="ARW318" s="80"/>
      <c r="ARX318" s="80"/>
      <c r="ARY318" s="80"/>
      <c r="ARZ318" s="80"/>
      <c r="ASA318" s="80"/>
      <c r="ASB318" s="80"/>
      <c r="ASC318" s="80"/>
      <c r="ASD318" s="80"/>
      <c r="ASE318" s="80"/>
      <c r="ASF318" s="80"/>
      <c r="ASG318" s="80"/>
      <c r="ASH318" s="80"/>
      <c r="ASI318" s="80"/>
      <c r="ASJ318" s="80"/>
      <c r="ASK318" s="80"/>
      <c r="ASL318" s="80"/>
      <c r="ASM318" s="80"/>
      <c r="ASN318" s="80"/>
      <c r="ASO318" s="80"/>
      <c r="ASP318" s="80"/>
      <c r="ASQ318" s="80"/>
      <c r="ASR318" s="80"/>
      <c r="ASS318" s="80"/>
      <c r="AST318" s="80"/>
      <c r="ASU318" s="80"/>
      <c r="ASV318" s="80"/>
      <c r="ASW318" s="80"/>
      <c r="ASX318" s="80"/>
      <c r="ASY318" s="80"/>
      <c r="ASZ318" s="80"/>
      <c r="ATA318" s="80"/>
      <c r="ATB318" s="80"/>
      <c r="ATC318" s="80"/>
      <c r="ATD318" s="80"/>
      <c r="ATE318" s="80"/>
      <c r="ATF318" s="80"/>
      <c r="ATG318" s="80"/>
      <c r="ATH318" s="80"/>
      <c r="ATI318" s="80"/>
      <c r="ATJ318" s="80"/>
      <c r="ATK318" s="80"/>
      <c r="ATL318" s="80"/>
      <c r="ATM318" s="80"/>
      <c r="ATN318" s="80"/>
      <c r="ATO318" s="80"/>
      <c r="ATP318" s="80"/>
      <c r="ATQ318" s="80"/>
      <c r="ATR318" s="80"/>
      <c r="ATS318" s="80"/>
      <c r="ATT318" s="80"/>
      <c r="ATU318" s="80"/>
      <c r="ATV318" s="80"/>
      <c r="ATW318" s="80"/>
      <c r="ATX318" s="80"/>
      <c r="ATY318" s="80"/>
      <c r="ATZ318" s="80"/>
      <c r="AUA318" s="80"/>
      <c r="AUB318" s="80"/>
      <c r="AUC318" s="80"/>
      <c r="AUD318" s="80"/>
      <c r="AUE318" s="80"/>
      <c r="AUF318" s="80"/>
      <c r="AUG318" s="80"/>
      <c r="AUH318" s="80"/>
      <c r="AUI318" s="80"/>
      <c r="AUJ318" s="80"/>
      <c r="AUK318" s="80"/>
      <c r="AUL318" s="80"/>
      <c r="AUM318" s="80"/>
      <c r="AUN318" s="80"/>
      <c r="AUO318" s="80"/>
      <c r="AUP318" s="80"/>
      <c r="AUQ318" s="80"/>
      <c r="AUR318" s="80"/>
      <c r="AUS318" s="80"/>
      <c r="AUT318" s="80"/>
      <c r="AUU318" s="80"/>
      <c r="AUV318" s="80"/>
      <c r="AUW318" s="80"/>
      <c r="AUX318" s="80"/>
      <c r="AUY318" s="80"/>
      <c r="AUZ318" s="80"/>
      <c r="AVA318" s="80"/>
      <c r="AVB318" s="80"/>
      <c r="AVC318" s="80"/>
      <c r="AVD318" s="80"/>
      <c r="AVE318" s="80"/>
      <c r="AVF318" s="80"/>
      <c r="AVG318" s="80"/>
      <c r="AVH318" s="80"/>
      <c r="AVI318" s="80"/>
      <c r="AVJ318" s="80"/>
      <c r="AVK318" s="80"/>
      <c r="AVL318" s="80"/>
      <c r="AVM318" s="80"/>
      <c r="AVN318" s="80"/>
      <c r="AVO318" s="80"/>
      <c r="AVP318" s="80"/>
      <c r="AVQ318" s="80"/>
      <c r="AVR318" s="80"/>
      <c r="AVS318" s="80"/>
      <c r="AVT318" s="80"/>
      <c r="AVU318" s="80"/>
      <c r="AVV318" s="80"/>
      <c r="AVW318" s="80"/>
      <c r="AVX318" s="80"/>
      <c r="AVY318" s="80"/>
      <c r="AVZ318" s="80"/>
      <c r="AWA318" s="80"/>
      <c r="AWB318" s="80"/>
      <c r="AWC318" s="80"/>
      <c r="AWD318" s="80"/>
      <c r="AWE318" s="80"/>
      <c r="AWF318" s="80"/>
      <c r="AWG318" s="80"/>
      <c r="AWH318" s="80"/>
      <c r="AWI318" s="80"/>
      <c r="AWJ318" s="80"/>
      <c r="AWK318" s="80"/>
      <c r="AWL318" s="80"/>
      <c r="AWM318" s="80"/>
      <c r="AWN318" s="80"/>
      <c r="AWO318" s="80"/>
      <c r="AWP318" s="80"/>
      <c r="AWQ318" s="80"/>
      <c r="AWR318" s="80"/>
      <c r="AWS318" s="80"/>
      <c r="AWT318" s="80"/>
      <c r="AWU318" s="80"/>
      <c r="AWV318" s="80"/>
      <c r="AWW318" s="80"/>
      <c r="AWX318" s="80"/>
      <c r="AWY318" s="80"/>
      <c r="AWZ318" s="80"/>
      <c r="AXA318" s="80"/>
      <c r="AXB318" s="80"/>
      <c r="AXC318" s="80"/>
      <c r="AXD318" s="80"/>
      <c r="AXE318" s="80"/>
      <c r="AXF318" s="80"/>
      <c r="AXG318" s="80"/>
      <c r="AXH318" s="80"/>
      <c r="AXI318" s="80"/>
      <c r="AXJ318" s="80"/>
      <c r="AXK318" s="80"/>
      <c r="AXL318" s="80"/>
      <c r="AXM318" s="80"/>
      <c r="AXN318" s="80"/>
      <c r="AXO318" s="80"/>
      <c r="AXP318" s="80"/>
      <c r="AXQ318" s="80"/>
      <c r="AXR318" s="80"/>
      <c r="AXS318" s="80"/>
      <c r="AXT318" s="80"/>
      <c r="AXU318" s="80"/>
      <c r="AXV318" s="80"/>
      <c r="AXW318" s="80"/>
      <c r="AXX318" s="80"/>
      <c r="AXY318" s="80"/>
      <c r="AXZ318" s="80"/>
      <c r="AYA318" s="80"/>
      <c r="AYB318" s="80"/>
      <c r="AYC318" s="80"/>
      <c r="AYD318" s="80"/>
      <c r="AYE318" s="80"/>
      <c r="AYF318" s="80"/>
      <c r="AYG318" s="80"/>
      <c r="AYH318" s="80"/>
      <c r="AYI318" s="80"/>
      <c r="AYJ318" s="80"/>
      <c r="AYK318" s="80"/>
      <c r="AYL318" s="80"/>
      <c r="AYM318" s="80"/>
      <c r="AYN318" s="80"/>
      <c r="AYO318" s="80"/>
      <c r="AYP318" s="80"/>
      <c r="AYQ318" s="80"/>
      <c r="AYR318" s="80"/>
      <c r="AYS318" s="80"/>
      <c r="AYT318" s="80"/>
      <c r="AYU318" s="80"/>
      <c r="AYV318" s="80"/>
      <c r="AYW318" s="80"/>
      <c r="AYX318" s="80"/>
      <c r="AYY318" s="80"/>
      <c r="AYZ318" s="80"/>
      <c r="AZA318" s="80"/>
      <c r="AZB318" s="80"/>
      <c r="AZC318" s="80"/>
      <c r="AZD318" s="80"/>
      <c r="AZE318" s="80"/>
      <c r="AZF318" s="80"/>
      <c r="AZG318" s="80"/>
      <c r="AZH318" s="80"/>
      <c r="AZI318" s="80"/>
      <c r="AZJ318" s="80"/>
      <c r="AZK318" s="80"/>
      <c r="AZL318" s="80"/>
      <c r="AZM318" s="80"/>
      <c r="AZN318" s="80"/>
      <c r="AZO318" s="80"/>
      <c r="AZP318" s="80"/>
      <c r="AZQ318" s="80"/>
      <c r="AZR318" s="80"/>
      <c r="AZS318" s="80"/>
      <c r="AZT318" s="80"/>
      <c r="AZU318" s="80"/>
      <c r="AZV318" s="80"/>
      <c r="AZW318" s="80"/>
      <c r="AZX318" s="80"/>
      <c r="AZY318" s="80"/>
      <c r="AZZ318" s="80"/>
      <c r="BAA318" s="80"/>
      <c r="BAB318" s="80"/>
      <c r="BAC318" s="80"/>
      <c r="BAD318" s="80"/>
      <c r="BAE318" s="80"/>
      <c r="BAF318" s="80"/>
      <c r="BAG318" s="80"/>
      <c r="BAH318" s="80"/>
      <c r="BAI318" s="80"/>
      <c r="BAJ318" s="80"/>
      <c r="BAK318" s="80"/>
      <c r="BAL318" s="80"/>
      <c r="BAM318" s="80"/>
      <c r="BAN318" s="80"/>
      <c r="BAO318" s="80"/>
      <c r="BAP318" s="80"/>
      <c r="BAQ318" s="80"/>
      <c r="BAR318" s="80"/>
      <c r="BAS318" s="80"/>
      <c r="BAT318" s="80"/>
      <c r="BAU318" s="80"/>
      <c r="BAV318" s="80"/>
      <c r="BAW318" s="80"/>
      <c r="BAX318" s="80"/>
      <c r="BAY318" s="80"/>
      <c r="BAZ318" s="80"/>
      <c r="BBA318" s="80"/>
      <c r="BBB318" s="80"/>
      <c r="BBC318" s="80"/>
      <c r="BBD318" s="80"/>
      <c r="BBE318" s="80"/>
      <c r="BBF318" s="80"/>
      <c r="BBG318" s="80"/>
      <c r="BBH318" s="80"/>
      <c r="BBI318" s="80"/>
      <c r="BBJ318" s="80"/>
      <c r="BBK318" s="80"/>
      <c r="BBL318" s="80"/>
      <c r="BBM318" s="80"/>
      <c r="BBN318" s="80"/>
      <c r="BBO318" s="80"/>
      <c r="BBP318" s="80"/>
      <c r="BBQ318" s="80"/>
      <c r="BBR318" s="80"/>
      <c r="BBS318" s="80"/>
      <c r="BBT318" s="80"/>
      <c r="BBU318" s="80"/>
      <c r="BBV318" s="80"/>
      <c r="BBW318" s="80"/>
      <c r="BBX318" s="80"/>
      <c r="BBY318" s="80"/>
      <c r="BBZ318" s="80"/>
      <c r="BCA318" s="80"/>
      <c r="BCB318" s="80"/>
      <c r="BCC318" s="80"/>
      <c r="BCD318" s="80"/>
      <c r="BCE318" s="80"/>
      <c r="BCF318" s="80"/>
      <c r="BCG318" s="80"/>
      <c r="BCH318" s="80"/>
      <c r="BCI318" s="80"/>
      <c r="BCJ318" s="80"/>
      <c r="BCK318" s="80"/>
      <c r="BCL318" s="80"/>
      <c r="BCM318" s="80"/>
      <c r="BCN318" s="80"/>
      <c r="BCO318" s="80"/>
      <c r="BCP318" s="80"/>
      <c r="BCQ318" s="80"/>
      <c r="BCR318" s="80"/>
      <c r="BCS318" s="80"/>
      <c r="BCT318" s="80"/>
      <c r="BCU318" s="80"/>
      <c r="BCV318" s="80"/>
      <c r="BCW318" s="80"/>
      <c r="BCX318" s="80"/>
      <c r="BCY318" s="80"/>
      <c r="BCZ318" s="80"/>
      <c r="BDA318" s="80"/>
      <c r="BDB318" s="80"/>
      <c r="BDC318" s="80"/>
      <c r="BDD318" s="80"/>
      <c r="BDE318" s="80"/>
      <c r="BDF318" s="80"/>
      <c r="BDG318" s="80"/>
      <c r="BDH318" s="80"/>
      <c r="BDI318" s="80"/>
      <c r="BDJ318" s="80"/>
      <c r="BDK318" s="80"/>
      <c r="BDL318" s="80"/>
      <c r="BDM318" s="80"/>
      <c r="BDN318" s="80"/>
      <c r="BDO318" s="80"/>
      <c r="BDP318" s="80"/>
      <c r="BDQ318" s="80"/>
      <c r="BDR318" s="80"/>
      <c r="BDS318" s="80"/>
      <c r="BDT318" s="80"/>
      <c r="BDU318" s="80"/>
      <c r="BDV318" s="80"/>
      <c r="BDW318" s="80"/>
      <c r="BDX318" s="80"/>
      <c r="BDY318" s="80"/>
      <c r="BDZ318" s="80"/>
      <c r="BEA318" s="80"/>
      <c r="BEB318" s="80"/>
      <c r="BEC318" s="80"/>
      <c r="BED318" s="80"/>
      <c r="BEE318" s="80"/>
      <c r="BEF318" s="80"/>
      <c r="BEG318" s="80"/>
      <c r="BEH318" s="80"/>
      <c r="BEI318" s="80"/>
      <c r="BEJ318" s="80"/>
      <c r="BEK318" s="80"/>
      <c r="BEL318" s="80"/>
      <c r="BEM318" s="80"/>
      <c r="BEN318" s="80"/>
      <c r="BEO318" s="80"/>
      <c r="BEP318" s="80"/>
      <c r="BEQ318" s="80"/>
      <c r="BER318" s="80"/>
      <c r="BES318" s="80"/>
      <c r="BET318" s="80"/>
      <c r="BEU318" s="80"/>
      <c r="BEV318" s="80"/>
      <c r="BEW318" s="80"/>
      <c r="BEX318" s="80"/>
      <c r="BEY318" s="80"/>
      <c r="BEZ318" s="80"/>
      <c r="BFA318" s="80"/>
      <c r="BFB318" s="80"/>
      <c r="BFC318" s="80"/>
      <c r="BFD318" s="80"/>
      <c r="BFE318" s="80"/>
      <c r="BFF318" s="80"/>
      <c r="BFG318" s="80"/>
      <c r="BFH318" s="80"/>
      <c r="BFI318" s="80"/>
      <c r="BFJ318" s="80"/>
      <c r="BFK318" s="80"/>
      <c r="BFL318" s="80"/>
      <c r="BFM318" s="80"/>
      <c r="BFN318" s="80"/>
      <c r="BFO318" s="80"/>
      <c r="BFP318" s="80"/>
      <c r="BFQ318" s="80"/>
      <c r="BFR318" s="80"/>
      <c r="BFS318" s="80"/>
      <c r="BFT318" s="80"/>
      <c r="BFU318" s="80"/>
      <c r="BFV318" s="80"/>
      <c r="BFW318" s="80"/>
      <c r="BFX318" s="80"/>
      <c r="BFY318" s="80"/>
      <c r="BFZ318" s="80"/>
      <c r="BGA318" s="80"/>
      <c r="BGB318" s="80"/>
      <c r="BGC318" s="80"/>
      <c r="BGD318" s="80"/>
      <c r="BGE318" s="80"/>
      <c r="BGF318" s="80"/>
      <c r="BGG318" s="80"/>
      <c r="BGH318" s="80"/>
      <c r="BGI318" s="80"/>
      <c r="BGJ318" s="80"/>
      <c r="BGK318" s="80"/>
      <c r="BGL318" s="80"/>
      <c r="BGM318" s="80"/>
      <c r="BGN318" s="80"/>
      <c r="BGO318" s="80"/>
      <c r="BGP318" s="80"/>
      <c r="BGQ318" s="80"/>
      <c r="BGR318" s="80"/>
      <c r="BGS318" s="80"/>
      <c r="BGT318" s="80"/>
      <c r="BGU318" s="80"/>
      <c r="BGV318" s="80"/>
      <c r="BGW318" s="80"/>
      <c r="BGX318" s="80"/>
      <c r="BGY318" s="80"/>
      <c r="BGZ318" s="80"/>
      <c r="BHA318" s="80"/>
      <c r="BHB318" s="80"/>
      <c r="BHC318" s="80"/>
      <c r="BHD318" s="80"/>
      <c r="BHE318" s="80"/>
      <c r="BHF318" s="80"/>
      <c r="BHG318" s="80"/>
      <c r="BHH318" s="80"/>
      <c r="BHI318" s="80"/>
      <c r="BHJ318" s="80"/>
      <c r="BHK318" s="80"/>
      <c r="BHL318" s="80"/>
      <c r="BHM318" s="80"/>
      <c r="BHN318" s="80"/>
      <c r="BHO318" s="80"/>
      <c r="BHP318" s="80"/>
      <c r="BHQ318" s="80"/>
      <c r="BHR318" s="80"/>
      <c r="BHS318" s="80"/>
      <c r="BHT318" s="80"/>
      <c r="BHU318" s="80"/>
      <c r="BHV318" s="80"/>
      <c r="BHW318" s="80"/>
      <c r="BHX318" s="80"/>
      <c r="BHY318" s="80"/>
      <c r="BHZ318" s="80"/>
      <c r="BIA318" s="80"/>
      <c r="BIB318" s="80"/>
      <c r="BIC318" s="80"/>
      <c r="BID318" s="80"/>
      <c r="BIE318" s="80"/>
      <c r="BIF318" s="80"/>
      <c r="BIG318" s="80"/>
      <c r="BIH318" s="80"/>
      <c r="BII318" s="80"/>
      <c r="BIJ318" s="80"/>
      <c r="BIK318" s="80"/>
      <c r="BIL318" s="80"/>
      <c r="BIM318" s="80"/>
      <c r="BIN318" s="80"/>
      <c r="BIO318" s="80"/>
      <c r="BIP318" s="80"/>
      <c r="BIQ318" s="80"/>
      <c r="BIR318" s="80"/>
      <c r="BIS318" s="80"/>
      <c r="BIT318" s="80"/>
      <c r="BIU318" s="80"/>
      <c r="BIV318" s="80"/>
      <c r="BIW318" s="80"/>
      <c r="BIX318" s="80"/>
      <c r="BIY318" s="80"/>
      <c r="BIZ318" s="80"/>
      <c r="BJA318" s="80"/>
      <c r="BJB318" s="80"/>
      <c r="BJC318" s="80"/>
      <c r="BJD318" s="80"/>
      <c r="BJE318" s="80"/>
      <c r="BJF318" s="80"/>
      <c r="BJG318" s="80"/>
      <c r="BJH318" s="80"/>
      <c r="BJI318" s="80"/>
      <c r="BJJ318" s="80"/>
      <c r="BJK318" s="80"/>
      <c r="BJL318" s="80"/>
      <c r="BJM318" s="80"/>
      <c r="BJN318" s="80"/>
      <c r="BJO318" s="80"/>
      <c r="BJP318" s="80"/>
      <c r="BJQ318" s="80"/>
      <c r="BJR318" s="80"/>
      <c r="BJS318" s="80"/>
      <c r="BJT318" s="80"/>
      <c r="BJU318" s="80"/>
      <c r="BJV318" s="80"/>
      <c r="BJW318" s="80"/>
      <c r="BJX318" s="80"/>
      <c r="BJY318" s="80"/>
      <c r="BJZ318" s="80"/>
      <c r="BKA318" s="80"/>
      <c r="BKB318" s="80"/>
      <c r="BKC318" s="80"/>
      <c r="BKD318" s="80"/>
      <c r="BKE318" s="80"/>
      <c r="BKF318" s="80"/>
      <c r="BKG318" s="80"/>
      <c r="BKH318" s="80"/>
      <c r="BKI318" s="80"/>
      <c r="BKJ318" s="80"/>
      <c r="BKK318" s="80"/>
      <c r="BKL318" s="80"/>
      <c r="BKM318" s="80"/>
      <c r="BKN318" s="80"/>
      <c r="BKO318" s="80"/>
      <c r="BKP318" s="80"/>
      <c r="BKQ318" s="80"/>
      <c r="BKR318" s="80"/>
      <c r="BKS318" s="80"/>
      <c r="BKT318" s="80"/>
      <c r="BKU318" s="80"/>
      <c r="BKV318" s="80"/>
      <c r="BKW318" s="80"/>
      <c r="BKX318" s="80"/>
      <c r="BKY318" s="80"/>
      <c r="BKZ318" s="80"/>
      <c r="BLA318" s="80"/>
      <c r="BLB318" s="80"/>
      <c r="BLC318" s="80"/>
      <c r="BLD318" s="80"/>
      <c r="BLE318" s="80"/>
      <c r="BLF318" s="80"/>
      <c r="BLG318" s="80"/>
      <c r="BLH318" s="80"/>
      <c r="BLI318" s="80"/>
      <c r="BLJ318" s="80"/>
      <c r="BLK318" s="80"/>
      <c r="BLL318" s="80"/>
      <c r="BLM318" s="80"/>
      <c r="BLN318" s="80"/>
      <c r="BLO318" s="80"/>
      <c r="BLP318" s="80"/>
      <c r="BLQ318" s="80"/>
      <c r="BLR318" s="80"/>
      <c r="BLS318" s="80"/>
      <c r="BLT318" s="80"/>
      <c r="BLU318" s="80"/>
      <c r="BLV318" s="80"/>
      <c r="BLW318" s="80"/>
      <c r="BLX318" s="80"/>
      <c r="BLY318" s="80"/>
      <c r="BLZ318" s="80"/>
      <c r="BMA318" s="80"/>
      <c r="BMB318" s="80"/>
      <c r="BMC318" s="80"/>
      <c r="BMD318" s="80"/>
      <c r="BME318" s="80"/>
      <c r="BMF318" s="80"/>
      <c r="BMG318" s="80"/>
      <c r="BMH318" s="80"/>
      <c r="BMI318" s="80"/>
      <c r="BMJ318" s="80"/>
      <c r="BMK318" s="80"/>
      <c r="BML318" s="80"/>
      <c r="BMM318" s="80"/>
      <c r="BMN318" s="80"/>
      <c r="BMO318" s="80"/>
      <c r="BMP318" s="80"/>
      <c r="BMQ318" s="80"/>
      <c r="BMR318" s="80"/>
      <c r="BMS318" s="80"/>
      <c r="BMT318" s="80"/>
      <c r="BMU318" s="80"/>
      <c r="BMV318" s="80"/>
      <c r="BMW318" s="80"/>
      <c r="BMX318" s="80"/>
      <c r="BMY318" s="80"/>
      <c r="BMZ318" s="80"/>
      <c r="BNA318" s="80"/>
      <c r="BNB318" s="80"/>
      <c r="BNC318" s="80"/>
      <c r="BND318" s="80"/>
      <c r="BNE318" s="80"/>
      <c r="BNF318" s="80"/>
      <c r="BNG318" s="80"/>
      <c r="BNH318" s="80"/>
      <c r="BNI318" s="80"/>
      <c r="BNJ318" s="80"/>
      <c r="BNK318" s="80"/>
      <c r="BNL318" s="80"/>
      <c r="BNM318" s="80"/>
      <c r="BNN318" s="80"/>
      <c r="BNO318" s="80"/>
      <c r="BNP318" s="80"/>
      <c r="BNQ318" s="80"/>
      <c r="BNR318" s="80"/>
      <c r="BNS318" s="80"/>
      <c r="BNT318" s="80"/>
      <c r="BNU318" s="80"/>
      <c r="BNV318" s="80"/>
      <c r="BNW318" s="80"/>
      <c r="BNX318" s="80"/>
      <c r="BNY318" s="80"/>
      <c r="BNZ318" s="80"/>
      <c r="BOA318" s="80"/>
      <c r="BOB318" s="80"/>
      <c r="BOC318" s="80"/>
      <c r="BOD318" s="80"/>
      <c r="BOE318" s="80"/>
      <c r="BOF318" s="80"/>
      <c r="BOG318" s="80"/>
      <c r="BOH318" s="80"/>
      <c r="BOI318" s="80"/>
      <c r="BOJ318" s="80"/>
      <c r="BOK318" s="80"/>
      <c r="BOL318" s="80"/>
      <c r="BOM318" s="80"/>
      <c r="BON318" s="80"/>
      <c r="BOO318" s="80"/>
      <c r="BOP318" s="80"/>
      <c r="BOQ318" s="80"/>
      <c r="BOR318" s="80"/>
      <c r="BOS318" s="80"/>
      <c r="BOT318" s="80"/>
      <c r="BOU318" s="80"/>
      <c r="BOV318" s="80"/>
      <c r="BOW318" s="80"/>
      <c r="BOX318" s="80"/>
      <c r="BOY318" s="80"/>
      <c r="BOZ318" s="80"/>
      <c r="BPA318" s="80"/>
      <c r="BPB318" s="80"/>
      <c r="BPC318" s="80"/>
      <c r="BPD318" s="80"/>
      <c r="BPE318" s="80"/>
      <c r="BPF318" s="80"/>
      <c r="BPG318" s="80"/>
      <c r="BPH318" s="80"/>
      <c r="BPI318" s="80"/>
      <c r="BPJ318" s="80"/>
      <c r="BPK318" s="80"/>
      <c r="BPL318" s="80"/>
      <c r="BPM318" s="80"/>
      <c r="BPN318" s="80"/>
      <c r="BPO318" s="80"/>
      <c r="BPP318" s="80"/>
      <c r="BPQ318" s="80"/>
      <c r="BPR318" s="80"/>
      <c r="BPS318" s="80"/>
      <c r="BPT318" s="80"/>
      <c r="BPU318" s="80"/>
      <c r="BPV318" s="80"/>
      <c r="BPW318" s="80"/>
      <c r="BPX318" s="80"/>
      <c r="BPY318" s="80"/>
      <c r="BPZ318" s="80"/>
      <c r="BQA318" s="80"/>
      <c r="BQB318" s="80"/>
      <c r="BQC318" s="80"/>
      <c r="BQD318" s="80"/>
      <c r="BQE318" s="80"/>
      <c r="BQF318" s="80"/>
      <c r="BQG318" s="80"/>
      <c r="BQH318" s="80"/>
      <c r="BQI318" s="80"/>
      <c r="BQJ318" s="80"/>
      <c r="BQK318" s="80"/>
      <c r="BQL318" s="80"/>
      <c r="BQM318" s="80"/>
      <c r="BQN318" s="80"/>
      <c r="BQO318" s="80"/>
      <c r="BQP318" s="80"/>
      <c r="BQQ318" s="80"/>
      <c r="BQR318" s="80"/>
      <c r="BQS318" s="80"/>
      <c r="BQT318" s="80"/>
      <c r="BQU318" s="80"/>
      <c r="BQV318" s="80"/>
      <c r="BQW318" s="80"/>
      <c r="BQX318" s="80"/>
      <c r="BQY318" s="80"/>
      <c r="BQZ318" s="80"/>
      <c r="BRA318" s="80"/>
      <c r="BRB318" s="80"/>
      <c r="BRC318" s="80"/>
      <c r="BRD318" s="80"/>
      <c r="BRE318" s="80"/>
      <c r="BRF318" s="80"/>
      <c r="BRG318" s="80"/>
      <c r="BRH318" s="80"/>
      <c r="BRI318" s="80"/>
      <c r="BRJ318" s="80"/>
      <c r="BRK318" s="80"/>
      <c r="BRL318" s="80"/>
      <c r="BRM318" s="80"/>
      <c r="BRN318" s="80"/>
      <c r="BRO318" s="80"/>
      <c r="BRP318" s="80"/>
      <c r="BRQ318" s="80"/>
      <c r="BRR318" s="80"/>
      <c r="BRS318" s="80"/>
      <c r="BRT318" s="80"/>
      <c r="BRU318" s="80"/>
      <c r="BRV318" s="80"/>
      <c r="BRW318" s="80"/>
      <c r="BRX318" s="80"/>
      <c r="BRY318" s="80"/>
      <c r="BRZ318" s="80"/>
      <c r="BSA318" s="80"/>
      <c r="BSB318" s="80"/>
      <c r="BSC318" s="80"/>
      <c r="BSD318" s="80"/>
      <c r="BSE318" s="80"/>
      <c r="BSF318" s="80"/>
      <c r="BSG318" s="80"/>
      <c r="BSH318" s="80"/>
      <c r="BSI318" s="80"/>
      <c r="BSJ318" s="80"/>
      <c r="BSK318" s="80"/>
      <c r="BSL318" s="80"/>
      <c r="BSM318" s="80"/>
      <c r="BSN318" s="80"/>
      <c r="BSO318" s="80"/>
      <c r="BSP318" s="80"/>
      <c r="BSQ318" s="80"/>
      <c r="BSR318" s="80"/>
      <c r="BSS318" s="80"/>
      <c r="BST318" s="80"/>
      <c r="BSU318" s="80"/>
      <c r="BSV318" s="80"/>
      <c r="BSW318" s="80"/>
      <c r="BSX318" s="80"/>
      <c r="BSY318" s="80"/>
      <c r="BSZ318" s="80"/>
      <c r="BTA318" s="80"/>
      <c r="BTB318" s="80"/>
      <c r="BTC318" s="80"/>
      <c r="BTD318" s="80"/>
      <c r="BTE318" s="80"/>
      <c r="BTF318" s="80"/>
      <c r="BTG318" s="80"/>
      <c r="BTH318" s="80"/>
      <c r="BTI318" s="80"/>
      <c r="BTJ318" s="80"/>
      <c r="BTK318" s="80"/>
      <c r="BTL318" s="80"/>
      <c r="BTM318" s="80"/>
      <c r="BTN318" s="80"/>
      <c r="BTO318" s="80"/>
      <c r="BTP318" s="80"/>
      <c r="BTQ318" s="80"/>
      <c r="BTR318" s="80"/>
      <c r="BTS318" s="80"/>
      <c r="BTT318" s="80"/>
      <c r="BTU318" s="80"/>
      <c r="BTV318" s="80"/>
      <c r="BTW318" s="80"/>
      <c r="BTX318" s="80"/>
      <c r="BTY318" s="80"/>
      <c r="BTZ318" s="80"/>
      <c r="BUA318" s="80"/>
      <c r="BUB318" s="80"/>
      <c r="BUC318" s="80"/>
      <c r="BUD318" s="80"/>
      <c r="BUE318" s="80"/>
      <c r="BUF318" s="80"/>
      <c r="BUG318" s="80"/>
      <c r="BUH318" s="80"/>
      <c r="BUI318" s="80"/>
      <c r="BUJ318" s="80"/>
      <c r="BUK318" s="80"/>
      <c r="BUL318" s="80"/>
      <c r="BUM318" s="80"/>
      <c r="BUN318" s="80"/>
      <c r="BUO318" s="80"/>
      <c r="BUP318" s="80"/>
      <c r="BUQ318" s="80"/>
      <c r="BUR318" s="80"/>
      <c r="BUS318" s="80"/>
      <c r="BUT318" s="80"/>
      <c r="BUU318" s="80"/>
      <c r="BUV318" s="80"/>
      <c r="BUW318" s="80"/>
      <c r="BUX318" s="80"/>
      <c r="BUY318" s="80"/>
      <c r="BUZ318" s="80"/>
      <c r="BVA318" s="80"/>
      <c r="BVB318" s="80"/>
      <c r="BVC318" s="80"/>
      <c r="BVD318" s="80"/>
      <c r="BVE318" s="80"/>
      <c r="BVF318" s="80"/>
      <c r="BVG318" s="80"/>
      <c r="BVH318" s="80"/>
      <c r="BVI318" s="80"/>
      <c r="BVJ318" s="80"/>
      <c r="BVK318" s="80"/>
      <c r="BVL318" s="80"/>
      <c r="BVM318" s="80"/>
      <c r="BVN318" s="80"/>
      <c r="BVO318" s="80"/>
      <c r="BVP318" s="80"/>
      <c r="BVQ318" s="80"/>
      <c r="BVR318" s="80"/>
      <c r="BVS318" s="80"/>
      <c r="BVT318" s="80"/>
      <c r="BVU318" s="80"/>
      <c r="BVV318" s="80"/>
      <c r="BVW318" s="80"/>
      <c r="BVX318" s="80"/>
      <c r="BVY318" s="80"/>
      <c r="BVZ318" s="80"/>
      <c r="BWA318" s="80"/>
      <c r="BWB318" s="80"/>
      <c r="BWC318" s="80"/>
      <c r="BWD318" s="80"/>
      <c r="BWE318" s="80"/>
      <c r="BWF318" s="80"/>
      <c r="BWG318" s="80"/>
      <c r="BWH318" s="80"/>
      <c r="BWI318" s="80"/>
      <c r="BWJ318" s="80"/>
      <c r="BWK318" s="80"/>
      <c r="BWL318" s="80"/>
      <c r="BWM318" s="80"/>
      <c r="BWN318" s="80"/>
      <c r="BWO318" s="80"/>
      <c r="BWP318" s="80"/>
      <c r="BWQ318" s="80"/>
      <c r="BWR318" s="80"/>
      <c r="BWS318" s="80"/>
      <c r="BWT318" s="80"/>
      <c r="BWU318" s="80"/>
      <c r="BWV318" s="80"/>
      <c r="BWW318" s="80"/>
      <c r="BWX318" s="80"/>
      <c r="BWY318" s="80"/>
      <c r="BWZ318" s="80"/>
      <c r="BXA318" s="80"/>
      <c r="BXB318" s="80"/>
      <c r="BXC318" s="80"/>
      <c r="BXD318" s="80"/>
      <c r="BXE318" s="80"/>
      <c r="BXF318" s="80"/>
      <c r="BXG318" s="80"/>
      <c r="BXH318" s="80"/>
      <c r="BXI318" s="80"/>
      <c r="BXJ318" s="80"/>
      <c r="BXK318" s="80"/>
      <c r="BXL318" s="80"/>
      <c r="BXM318" s="80"/>
      <c r="BXN318" s="80"/>
      <c r="BXO318" s="80"/>
      <c r="BXP318" s="80"/>
      <c r="BXQ318" s="80"/>
      <c r="BXR318" s="80"/>
      <c r="BXS318" s="80"/>
      <c r="BXT318" s="80"/>
      <c r="BXU318" s="80"/>
      <c r="BXV318" s="80"/>
      <c r="BXW318" s="80"/>
      <c r="BXX318" s="80"/>
      <c r="BXY318" s="80"/>
      <c r="BXZ318" s="80"/>
      <c r="BYA318" s="80"/>
      <c r="BYB318" s="80"/>
      <c r="BYC318" s="80"/>
      <c r="BYD318" s="80"/>
      <c r="BYE318" s="80"/>
      <c r="BYF318" s="80"/>
      <c r="BYG318" s="80"/>
      <c r="BYH318" s="80"/>
      <c r="BYI318" s="80"/>
      <c r="BYJ318" s="80"/>
      <c r="BYK318" s="80"/>
      <c r="BYL318" s="80"/>
      <c r="BYM318" s="80"/>
      <c r="BYN318" s="80"/>
      <c r="BYO318" s="80"/>
      <c r="BYP318" s="80"/>
      <c r="BYQ318" s="80"/>
      <c r="BYR318" s="80"/>
      <c r="BYS318" s="80"/>
      <c r="BYT318" s="80"/>
      <c r="BYU318" s="80"/>
      <c r="BYV318" s="80"/>
      <c r="BYW318" s="80"/>
      <c r="BYX318" s="80"/>
      <c r="BYY318" s="80"/>
      <c r="BYZ318" s="80"/>
      <c r="BZA318" s="80"/>
      <c r="BZB318" s="80"/>
      <c r="BZC318" s="80"/>
      <c r="BZD318" s="80"/>
      <c r="BZE318" s="80"/>
      <c r="BZF318" s="80"/>
      <c r="BZG318" s="80"/>
      <c r="BZH318" s="80"/>
      <c r="BZI318" s="80"/>
      <c r="BZJ318" s="80"/>
      <c r="BZK318" s="80"/>
      <c r="BZL318" s="80"/>
      <c r="BZM318" s="80"/>
      <c r="BZN318" s="80"/>
      <c r="BZO318" s="80"/>
      <c r="BZP318" s="80"/>
      <c r="BZQ318" s="80"/>
      <c r="BZR318" s="80"/>
      <c r="BZS318" s="80"/>
      <c r="BZT318" s="80"/>
      <c r="BZU318" s="80"/>
      <c r="BZV318" s="80"/>
      <c r="BZW318" s="80"/>
      <c r="BZX318" s="80"/>
      <c r="BZY318" s="80"/>
      <c r="BZZ318" s="80"/>
      <c r="CAA318" s="80"/>
      <c r="CAB318" s="80"/>
      <c r="CAC318" s="80"/>
      <c r="CAD318" s="80"/>
      <c r="CAE318" s="80"/>
      <c r="CAF318" s="80"/>
      <c r="CAG318" s="80"/>
      <c r="CAH318" s="80"/>
      <c r="CAI318" s="80"/>
      <c r="CAJ318" s="80"/>
      <c r="CAK318" s="80"/>
      <c r="CAL318" s="80"/>
      <c r="CAM318" s="80"/>
      <c r="CAN318" s="80"/>
      <c r="CAO318" s="80"/>
      <c r="CAP318" s="80"/>
      <c r="CAQ318" s="80"/>
      <c r="CAR318" s="80"/>
      <c r="CAS318" s="80"/>
      <c r="CAT318" s="80"/>
      <c r="CAU318" s="80"/>
      <c r="CAV318" s="80"/>
      <c r="CAW318" s="80"/>
      <c r="CAX318" s="80"/>
      <c r="CAY318" s="80"/>
      <c r="CAZ318" s="80"/>
      <c r="CBA318" s="80"/>
      <c r="CBB318" s="80"/>
      <c r="CBC318" s="80"/>
      <c r="CBD318" s="80"/>
      <c r="CBE318" s="80"/>
      <c r="CBF318" s="80"/>
      <c r="CBG318" s="80"/>
      <c r="CBH318" s="80"/>
      <c r="CBI318" s="80"/>
      <c r="CBJ318" s="80"/>
      <c r="CBK318" s="80"/>
      <c r="CBL318" s="80"/>
      <c r="CBM318" s="80"/>
      <c r="CBN318" s="80"/>
      <c r="CBO318" s="80"/>
      <c r="CBP318" s="80"/>
      <c r="CBQ318" s="80"/>
      <c r="CBR318" s="80"/>
      <c r="CBS318" s="80"/>
      <c r="CBT318" s="80"/>
      <c r="CBU318" s="80"/>
      <c r="CBV318" s="80"/>
      <c r="CBW318" s="80"/>
      <c r="CBX318" s="80"/>
      <c r="CBY318" s="80"/>
      <c r="CBZ318" s="80"/>
      <c r="CCA318" s="80"/>
      <c r="CCB318" s="80"/>
      <c r="CCC318" s="80"/>
      <c r="CCD318" s="80"/>
      <c r="CCE318" s="80"/>
      <c r="CCF318" s="80"/>
      <c r="CCG318" s="80"/>
      <c r="CCH318" s="80"/>
      <c r="CCI318" s="80"/>
      <c r="CCJ318" s="80"/>
      <c r="CCK318" s="80"/>
      <c r="CCL318" s="80"/>
      <c r="CCM318" s="80"/>
      <c r="CCN318" s="80"/>
      <c r="CCO318" s="80"/>
      <c r="CCP318" s="80"/>
      <c r="CCQ318" s="80"/>
      <c r="CCR318" s="80"/>
      <c r="CCS318" s="80"/>
      <c r="CCT318" s="80"/>
      <c r="CCU318" s="80"/>
      <c r="CCV318" s="80"/>
      <c r="CCW318" s="80"/>
      <c r="CCX318" s="80"/>
      <c r="CCY318" s="80"/>
      <c r="CCZ318" s="80"/>
      <c r="CDA318" s="80"/>
      <c r="CDB318" s="80"/>
      <c r="CDC318" s="80"/>
      <c r="CDD318" s="80"/>
      <c r="CDE318" s="80"/>
      <c r="CDF318" s="80"/>
      <c r="CDG318" s="80"/>
      <c r="CDH318" s="80"/>
      <c r="CDI318" s="80"/>
      <c r="CDJ318" s="80"/>
      <c r="CDK318" s="80"/>
      <c r="CDL318" s="80"/>
      <c r="CDM318" s="80"/>
      <c r="CDN318" s="80"/>
      <c r="CDO318" s="80"/>
      <c r="CDP318" s="80"/>
      <c r="CDQ318" s="80"/>
      <c r="CDR318" s="80"/>
      <c r="CDS318" s="80"/>
      <c r="CDT318" s="80"/>
      <c r="CDU318" s="80"/>
      <c r="CDV318" s="80"/>
      <c r="CDW318" s="80"/>
      <c r="CDX318" s="80"/>
      <c r="CDY318" s="80"/>
      <c r="CDZ318" s="80"/>
      <c r="CEA318" s="80"/>
      <c r="CEB318" s="80"/>
      <c r="CEC318" s="80"/>
      <c r="CED318" s="80"/>
      <c r="CEE318" s="80"/>
      <c r="CEF318" s="80"/>
      <c r="CEG318" s="80"/>
      <c r="CEH318" s="80"/>
      <c r="CEI318" s="80"/>
      <c r="CEJ318" s="80"/>
      <c r="CEK318" s="80"/>
      <c r="CEL318" s="80"/>
      <c r="CEM318" s="80"/>
      <c r="CEN318" s="80"/>
      <c r="CEO318" s="80"/>
      <c r="CEP318" s="80"/>
      <c r="CEQ318" s="80"/>
      <c r="CER318" s="80"/>
      <c r="CES318" s="80"/>
      <c r="CET318" s="80"/>
      <c r="CEU318" s="80"/>
      <c r="CEV318" s="80"/>
      <c r="CEW318" s="80"/>
      <c r="CEX318" s="80"/>
      <c r="CEY318" s="80"/>
      <c r="CEZ318" s="80"/>
      <c r="CFA318" s="80"/>
      <c r="CFB318" s="80"/>
      <c r="CFC318" s="80"/>
      <c r="CFD318" s="80"/>
      <c r="CFE318" s="80"/>
      <c r="CFF318" s="80"/>
      <c r="CFG318" s="80"/>
      <c r="CFH318" s="80"/>
      <c r="CFI318" s="80"/>
      <c r="CFJ318" s="80"/>
      <c r="CFK318" s="80"/>
      <c r="CFL318" s="80"/>
      <c r="CFM318" s="80"/>
      <c r="CFN318" s="80"/>
      <c r="CFO318" s="80"/>
      <c r="CFP318" s="80"/>
      <c r="CFQ318" s="80"/>
      <c r="CFR318" s="80"/>
      <c r="CFS318" s="80"/>
      <c r="CFT318" s="80"/>
      <c r="CFU318" s="80"/>
      <c r="CFV318" s="80"/>
      <c r="CFW318" s="80"/>
      <c r="CFX318" s="80"/>
      <c r="CFY318" s="80"/>
      <c r="CFZ318" s="80"/>
      <c r="CGA318" s="80"/>
      <c r="CGB318" s="80"/>
      <c r="CGC318" s="80"/>
      <c r="CGD318" s="80"/>
      <c r="CGE318" s="80"/>
      <c r="CGF318" s="80"/>
      <c r="CGG318" s="80"/>
      <c r="CGH318" s="80"/>
      <c r="CGI318" s="80"/>
      <c r="CGJ318" s="80"/>
      <c r="CGK318" s="80"/>
      <c r="CGL318" s="80"/>
      <c r="CGM318" s="80"/>
      <c r="CGN318" s="80"/>
      <c r="CGO318" s="80"/>
      <c r="CGP318" s="80"/>
      <c r="CGQ318" s="80"/>
      <c r="CGR318" s="80"/>
      <c r="CGS318" s="80"/>
      <c r="CGT318" s="80"/>
      <c r="CGU318" s="80"/>
      <c r="CGV318" s="80"/>
      <c r="CGW318" s="80"/>
      <c r="CGX318" s="80"/>
      <c r="CGY318" s="80"/>
      <c r="CGZ318" s="80"/>
      <c r="CHA318" s="80"/>
      <c r="CHB318" s="80"/>
      <c r="CHC318" s="80"/>
      <c r="CHD318" s="80"/>
      <c r="CHE318" s="80"/>
      <c r="CHF318" s="80"/>
      <c r="CHG318" s="80"/>
      <c r="CHH318" s="80"/>
      <c r="CHI318" s="80"/>
      <c r="CHJ318" s="80"/>
      <c r="CHK318" s="80"/>
      <c r="CHL318" s="80"/>
      <c r="CHM318" s="80"/>
      <c r="CHN318" s="80"/>
      <c r="CHO318" s="80"/>
      <c r="CHP318" s="80"/>
      <c r="CHQ318" s="80"/>
      <c r="CHR318" s="80"/>
      <c r="CHS318" s="80"/>
      <c r="CHT318" s="80"/>
      <c r="CHU318" s="80"/>
      <c r="CHV318" s="80"/>
      <c r="CHW318" s="80"/>
      <c r="CHX318" s="80"/>
      <c r="CHY318" s="80"/>
      <c r="CHZ318" s="80"/>
      <c r="CIA318" s="80"/>
      <c r="CIB318" s="80"/>
      <c r="CIC318" s="80"/>
      <c r="CID318" s="80"/>
      <c r="CIE318" s="80"/>
      <c r="CIF318" s="80"/>
      <c r="CIG318" s="80"/>
      <c r="CIH318" s="80"/>
      <c r="CII318" s="80"/>
      <c r="CIJ318" s="80"/>
      <c r="CIK318" s="80"/>
      <c r="CIL318" s="80"/>
      <c r="CIM318" s="80"/>
      <c r="CIN318" s="80"/>
      <c r="CIO318" s="80"/>
      <c r="CIP318" s="80"/>
      <c r="CIQ318" s="80"/>
      <c r="CIR318" s="80"/>
      <c r="CIS318" s="80"/>
      <c r="CIT318" s="80"/>
      <c r="CIU318" s="80"/>
      <c r="CIV318" s="80"/>
      <c r="CIW318" s="80"/>
      <c r="CIX318" s="80"/>
      <c r="CIY318" s="80"/>
      <c r="CIZ318" s="80"/>
      <c r="CJA318" s="80"/>
      <c r="CJB318" s="80"/>
      <c r="CJC318" s="80"/>
      <c r="CJD318" s="80"/>
      <c r="CJE318" s="80"/>
      <c r="CJF318" s="80"/>
      <c r="CJG318" s="80"/>
      <c r="CJH318" s="80"/>
      <c r="CJI318" s="80"/>
      <c r="CJJ318" s="80"/>
      <c r="CJK318" s="80"/>
      <c r="CJL318" s="80"/>
      <c r="CJM318" s="80"/>
      <c r="CJN318" s="80"/>
      <c r="CJO318" s="80"/>
      <c r="CJP318" s="80"/>
      <c r="CJQ318" s="80"/>
      <c r="CJR318" s="80"/>
      <c r="CJS318" s="80"/>
      <c r="CJT318" s="80"/>
      <c r="CJU318" s="80"/>
      <c r="CJV318" s="80"/>
      <c r="CJW318" s="80"/>
      <c r="CJX318" s="80"/>
      <c r="CJY318" s="80"/>
      <c r="CJZ318" s="80"/>
      <c r="CKA318" s="80"/>
      <c r="CKB318" s="80"/>
      <c r="CKC318" s="80"/>
      <c r="CKD318" s="80"/>
      <c r="CKE318" s="80"/>
      <c r="CKF318" s="80"/>
      <c r="CKG318" s="80"/>
      <c r="CKH318" s="80"/>
      <c r="CKI318" s="80"/>
      <c r="CKJ318" s="80"/>
      <c r="CKK318" s="80"/>
      <c r="CKL318" s="80"/>
      <c r="CKM318" s="80"/>
      <c r="CKN318" s="80"/>
      <c r="CKO318" s="80"/>
      <c r="CKP318" s="80"/>
      <c r="CKQ318" s="80"/>
      <c r="CKR318" s="80"/>
      <c r="CKS318" s="80"/>
      <c r="CKT318" s="80"/>
      <c r="CKU318" s="80"/>
      <c r="CKV318" s="80"/>
      <c r="CKW318" s="80"/>
      <c r="CKX318" s="80"/>
      <c r="CKY318" s="80"/>
      <c r="CKZ318" s="80"/>
      <c r="CLA318" s="80"/>
      <c r="CLB318" s="80"/>
      <c r="CLC318" s="80"/>
      <c r="CLD318" s="80"/>
      <c r="CLE318" s="80"/>
      <c r="CLF318" s="80"/>
      <c r="CLG318" s="80"/>
      <c r="CLH318" s="80"/>
      <c r="CLI318" s="80"/>
      <c r="CLJ318" s="80"/>
      <c r="CLK318" s="80"/>
      <c r="CLL318" s="80"/>
      <c r="CLM318" s="80"/>
      <c r="CLN318" s="80"/>
      <c r="CLO318" s="80"/>
      <c r="CLP318" s="80"/>
      <c r="CLQ318" s="80"/>
      <c r="CLR318" s="80"/>
      <c r="CLS318" s="80"/>
      <c r="CLT318" s="80"/>
      <c r="CLU318" s="80"/>
      <c r="CLV318" s="80"/>
      <c r="CLW318" s="80"/>
      <c r="CLX318" s="80"/>
      <c r="CLY318" s="80"/>
      <c r="CLZ318" s="80"/>
      <c r="CMA318" s="80"/>
      <c r="CMB318" s="80"/>
      <c r="CMC318" s="80"/>
      <c r="CMD318" s="80"/>
      <c r="CME318" s="80"/>
      <c r="CMF318" s="80"/>
      <c r="CMG318" s="80"/>
      <c r="CMH318" s="80"/>
      <c r="CMI318" s="80"/>
      <c r="CMJ318" s="80"/>
      <c r="CMK318" s="80"/>
      <c r="CML318" s="80"/>
      <c r="CMM318" s="80"/>
      <c r="CMN318" s="80"/>
      <c r="CMO318" s="80"/>
      <c r="CMP318" s="80"/>
      <c r="CMQ318" s="80"/>
      <c r="CMR318" s="80"/>
      <c r="CMS318" s="80"/>
      <c r="CMT318" s="80"/>
      <c r="CMU318" s="80"/>
      <c r="CMV318" s="80"/>
      <c r="CMW318" s="80"/>
      <c r="CMX318" s="80"/>
      <c r="CMY318" s="80"/>
      <c r="CMZ318" s="80"/>
      <c r="CNA318" s="80"/>
      <c r="CNB318" s="80"/>
      <c r="CNC318" s="80"/>
      <c r="CND318" s="80"/>
      <c r="CNE318" s="80"/>
      <c r="CNF318" s="80"/>
      <c r="CNG318" s="80"/>
      <c r="CNH318" s="80"/>
      <c r="CNI318" s="80"/>
      <c r="CNJ318" s="80"/>
      <c r="CNK318" s="80"/>
      <c r="CNL318" s="80"/>
      <c r="CNM318" s="80"/>
      <c r="CNN318" s="80"/>
      <c r="CNO318" s="80"/>
      <c r="CNP318" s="80"/>
      <c r="CNQ318" s="80"/>
      <c r="CNR318" s="80"/>
      <c r="CNS318" s="80"/>
      <c r="CNT318" s="80"/>
      <c r="CNU318" s="80"/>
      <c r="CNV318" s="80"/>
      <c r="CNW318" s="80"/>
      <c r="CNX318" s="80"/>
      <c r="CNY318" s="80"/>
      <c r="CNZ318" s="80"/>
      <c r="COA318" s="80"/>
      <c r="COB318" s="80"/>
      <c r="COC318" s="80"/>
      <c r="COD318" s="80"/>
      <c r="COE318" s="80"/>
      <c r="COF318" s="80"/>
      <c r="COG318" s="80"/>
      <c r="COH318" s="80"/>
      <c r="COI318" s="80"/>
      <c r="COJ318" s="80"/>
      <c r="COK318" s="80"/>
      <c r="COL318" s="80"/>
      <c r="COM318" s="80"/>
      <c r="CON318" s="80"/>
      <c r="COO318" s="80"/>
      <c r="COP318" s="80"/>
      <c r="COQ318" s="80"/>
      <c r="COR318" s="80"/>
      <c r="COS318" s="80"/>
      <c r="COT318" s="80"/>
      <c r="COU318" s="80"/>
      <c r="COV318" s="80"/>
      <c r="COW318" s="80"/>
      <c r="COX318" s="80"/>
      <c r="COY318" s="80"/>
      <c r="COZ318" s="80"/>
      <c r="CPA318" s="80"/>
      <c r="CPB318" s="80"/>
      <c r="CPC318" s="80"/>
      <c r="CPD318" s="80"/>
      <c r="CPE318" s="80"/>
      <c r="CPF318" s="80"/>
      <c r="CPG318" s="80"/>
      <c r="CPH318" s="80"/>
      <c r="CPI318" s="80"/>
      <c r="CPJ318" s="80"/>
      <c r="CPK318" s="80"/>
      <c r="CPL318" s="80"/>
      <c r="CPM318" s="80"/>
      <c r="CPN318" s="80"/>
      <c r="CPO318" s="80"/>
      <c r="CPP318" s="80"/>
      <c r="CPQ318" s="80"/>
      <c r="CPR318" s="80"/>
      <c r="CPS318" s="80"/>
      <c r="CPT318" s="80"/>
      <c r="CPU318" s="80"/>
      <c r="CPV318" s="80"/>
      <c r="CPW318" s="80"/>
      <c r="CPX318" s="80"/>
      <c r="CPY318" s="80"/>
      <c r="CPZ318" s="80"/>
      <c r="CQA318" s="80"/>
      <c r="CQB318" s="80"/>
      <c r="CQC318" s="80"/>
      <c r="CQD318" s="80"/>
      <c r="CQE318" s="80"/>
      <c r="CQF318" s="80"/>
      <c r="CQG318" s="80"/>
      <c r="CQH318" s="80"/>
      <c r="CQI318" s="80"/>
      <c r="CQJ318" s="80"/>
      <c r="CQK318" s="80"/>
      <c r="CQL318" s="80"/>
      <c r="CQM318" s="80"/>
      <c r="CQN318" s="80"/>
      <c r="CQO318" s="80"/>
      <c r="CQP318" s="80"/>
      <c r="CQQ318" s="80"/>
      <c r="CQR318" s="80"/>
      <c r="CQS318" s="80"/>
      <c r="CQT318" s="80"/>
      <c r="CQU318" s="80"/>
      <c r="CQV318" s="80"/>
      <c r="CQW318" s="80"/>
      <c r="CQX318" s="80"/>
      <c r="CQY318" s="80"/>
      <c r="CQZ318" s="80"/>
      <c r="CRA318" s="80"/>
      <c r="CRB318" s="80"/>
      <c r="CRC318" s="80"/>
      <c r="CRD318" s="80"/>
      <c r="CRE318" s="80"/>
      <c r="CRF318" s="80"/>
      <c r="CRG318" s="80"/>
      <c r="CRH318" s="80"/>
      <c r="CRI318" s="80"/>
      <c r="CRJ318" s="80"/>
      <c r="CRK318" s="80"/>
      <c r="CRL318" s="80"/>
      <c r="CRM318" s="80"/>
      <c r="CRN318" s="80"/>
      <c r="CRO318" s="80"/>
      <c r="CRP318" s="80"/>
      <c r="CRQ318" s="80"/>
      <c r="CRR318" s="80"/>
      <c r="CRS318" s="80"/>
      <c r="CRT318" s="80"/>
      <c r="CRU318" s="80"/>
      <c r="CRV318" s="80"/>
      <c r="CRW318" s="80"/>
      <c r="CRX318" s="80"/>
      <c r="CRY318" s="80"/>
      <c r="CRZ318" s="80"/>
      <c r="CSA318" s="80"/>
      <c r="CSB318" s="80"/>
      <c r="CSC318" s="80"/>
      <c r="CSD318" s="80"/>
      <c r="CSE318" s="80"/>
      <c r="CSF318" s="80"/>
      <c r="CSG318" s="80"/>
      <c r="CSH318" s="80"/>
      <c r="CSI318" s="80"/>
      <c r="CSJ318" s="80"/>
      <c r="CSK318" s="80"/>
      <c r="CSL318" s="80"/>
      <c r="CSM318" s="80"/>
      <c r="CSN318" s="80"/>
      <c r="CSO318" s="80"/>
      <c r="CSP318" s="80"/>
      <c r="CSQ318" s="80"/>
      <c r="CSR318" s="80"/>
      <c r="CSS318" s="80"/>
      <c r="CST318" s="80"/>
      <c r="CSU318" s="80"/>
      <c r="CSV318" s="80"/>
      <c r="CSW318" s="80"/>
      <c r="CSX318" s="80"/>
      <c r="CSY318" s="80"/>
      <c r="CSZ318" s="80"/>
      <c r="CTA318" s="80"/>
      <c r="CTB318" s="80"/>
      <c r="CTC318" s="80"/>
      <c r="CTD318" s="80"/>
      <c r="CTE318" s="80"/>
      <c r="CTF318" s="80"/>
      <c r="CTG318" s="80"/>
      <c r="CTH318" s="80"/>
      <c r="CTI318" s="80"/>
      <c r="CTJ318" s="80"/>
      <c r="CTK318" s="80"/>
      <c r="CTL318" s="80"/>
      <c r="CTM318" s="80"/>
      <c r="CTN318" s="80"/>
      <c r="CTO318" s="80"/>
      <c r="CTP318" s="80"/>
      <c r="CTQ318" s="80"/>
      <c r="CTR318" s="80"/>
      <c r="CTS318" s="80"/>
      <c r="CTT318" s="80"/>
      <c r="CTU318" s="80"/>
      <c r="CTV318" s="80"/>
      <c r="CTW318" s="80"/>
      <c r="CTX318" s="80"/>
      <c r="CTY318" s="80"/>
      <c r="CTZ318" s="80"/>
      <c r="CUA318" s="80"/>
      <c r="CUB318" s="80"/>
      <c r="CUC318" s="80"/>
      <c r="CUD318" s="80"/>
      <c r="CUE318" s="80"/>
      <c r="CUF318" s="80"/>
      <c r="CUG318" s="80"/>
      <c r="CUH318" s="80"/>
      <c r="CUI318" s="80"/>
      <c r="CUJ318" s="80"/>
      <c r="CUK318" s="80"/>
      <c r="CUL318" s="80"/>
      <c r="CUM318" s="80"/>
      <c r="CUN318" s="80"/>
      <c r="CUO318" s="80"/>
      <c r="CUP318" s="80"/>
      <c r="CUQ318" s="80"/>
      <c r="CUR318" s="80"/>
      <c r="CUS318" s="80"/>
      <c r="CUT318" s="80"/>
      <c r="CUU318" s="80"/>
      <c r="CUV318" s="80"/>
      <c r="CUW318" s="80"/>
      <c r="CUX318" s="80"/>
      <c r="CUY318" s="80"/>
      <c r="CUZ318" s="80"/>
      <c r="CVA318" s="80"/>
      <c r="CVB318" s="80"/>
      <c r="CVC318" s="80"/>
      <c r="CVD318" s="80"/>
      <c r="CVE318" s="80"/>
      <c r="CVF318" s="80"/>
      <c r="CVG318" s="80"/>
      <c r="CVH318" s="80"/>
      <c r="CVI318" s="80"/>
      <c r="CVJ318" s="80"/>
      <c r="CVK318" s="80"/>
      <c r="CVL318" s="80"/>
      <c r="CVM318" s="80"/>
      <c r="CVN318" s="80"/>
      <c r="CVO318" s="80"/>
      <c r="CVP318" s="80"/>
      <c r="CVQ318" s="80"/>
      <c r="CVR318" s="80"/>
      <c r="CVS318" s="80"/>
      <c r="CVT318" s="80"/>
      <c r="CVU318" s="80"/>
      <c r="CVV318" s="80"/>
      <c r="CVW318" s="80"/>
      <c r="CVX318" s="80"/>
      <c r="CVY318" s="80"/>
      <c r="CVZ318" s="80"/>
      <c r="CWA318" s="80"/>
      <c r="CWB318" s="80"/>
      <c r="CWC318" s="80"/>
      <c r="CWD318" s="80"/>
      <c r="CWE318" s="80"/>
      <c r="CWF318" s="80"/>
      <c r="CWG318" s="80"/>
      <c r="CWH318" s="80"/>
      <c r="CWI318" s="80"/>
      <c r="CWJ318" s="80"/>
      <c r="CWK318" s="80"/>
      <c r="CWL318" s="80"/>
      <c r="CWM318" s="80"/>
      <c r="CWN318" s="80"/>
      <c r="CWO318" s="80"/>
      <c r="CWP318" s="80"/>
      <c r="CWQ318" s="80"/>
      <c r="CWR318" s="80"/>
      <c r="CWS318" s="80"/>
      <c r="CWT318" s="80"/>
      <c r="CWU318" s="80"/>
      <c r="CWV318" s="80"/>
      <c r="CWW318" s="80"/>
      <c r="CWX318" s="80"/>
      <c r="CWY318" s="80"/>
      <c r="CWZ318" s="80"/>
      <c r="CXA318" s="80"/>
      <c r="CXB318" s="80"/>
      <c r="CXC318" s="80"/>
      <c r="CXD318" s="80"/>
      <c r="CXE318" s="80"/>
      <c r="CXF318" s="80"/>
      <c r="CXG318" s="80"/>
      <c r="CXH318" s="80"/>
      <c r="CXI318" s="80"/>
      <c r="CXJ318" s="80"/>
      <c r="CXK318" s="80"/>
      <c r="CXL318" s="80"/>
      <c r="CXM318" s="80"/>
      <c r="CXN318" s="80"/>
      <c r="CXO318" s="80"/>
      <c r="CXP318" s="80"/>
      <c r="CXQ318" s="80"/>
      <c r="CXR318" s="80"/>
      <c r="CXS318" s="80"/>
      <c r="CXT318" s="80"/>
      <c r="CXU318" s="80"/>
      <c r="CXV318" s="80"/>
      <c r="CXW318" s="80"/>
      <c r="CXX318" s="80"/>
      <c r="CXY318" s="80"/>
      <c r="CXZ318" s="80"/>
      <c r="CYA318" s="80"/>
      <c r="CYB318" s="80"/>
      <c r="CYC318" s="80"/>
      <c r="CYD318" s="80"/>
      <c r="CYE318" s="80"/>
      <c r="CYF318" s="80"/>
      <c r="CYG318" s="80"/>
      <c r="CYH318" s="80"/>
      <c r="CYI318" s="80"/>
      <c r="CYJ318" s="80"/>
      <c r="CYK318" s="80"/>
      <c r="CYL318" s="80"/>
      <c r="CYM318" s="80"/>
      <c r="CYN318" s="80"/>
      <c r="CYO318" s="80"/>
      <c r="CYP318" s="80"/>
      <c r="CYQ318" s="80"/>
      <c r="CYR318" s="80"/>
      <c r="CYS318" s="80"/>
      <c r="CYT318" s="80"/>
      <c r="CYU318" s="80"/>
      <c r="CYV318" s="80"/>
      <c r="CYW318" s="80"/>
      <c r="CYX318" s="80"/>
      <c r="CYY318" s="80"/>
      <c r="CYZ318" s="80"/>
      <c r="CZA318" s="80"/>
      <c r="CZB318" s="80"/>
      <c r="CZC318" s="80"/>
      <c r="CZD318" s="80"/>
      <c r="CZE318" s="80"/>
      <c r="CZF318" s="80"/>
      <c r="CZG318" s="80"/>
      <c r="CZH318" s="80"/>
      <c r="CZI318" s="80"/>
      <c r="CZJ318" s="80"/>
      <c r="CZK318" s="80"/>
      <c r="CZL318" s="80"/>
      <c r="CZM318" s="80"/>
      <c r="CZN318" s="80"/>
      <c r="CZO318" s="80"/>
      <c r="CZP318" s="80"/>
      <c r="CZQ318" s="80"/>
      <c r="CZR318" s="80"/>
      <c r="CZS318" s="80"/>
      <c r="CZT318" s="80"/>
      <c r="CZU318" s="80"/>
      <c r="CZV318" s="80"/>
      <c r="CZW318" s="80"/>
      <c r="CZX318" s="80"/>
      <c r="CZY318" s="80"/>
      <c r="CZZ318" s="80"/>
      <c r="DAA318" s="80"/>
      <c r="DAB318" s="80"/>
      <c r="DAC318" s="80"/>
      <c r="DAD318" s="80"/>
      <c r="DAE318" s="80"/>
      <c r="DAF318" s="80"/>
      <c r="DAG318" s="80"/>
      <c r="DAH318" s="80"/>
      <c r="DAI318" s="80"/>
      <c r="DAJ318" s="80"/>
      <c r="DAK318" s="80"/>
      <c r="DAL318" s="80"/>
      <c r="DAM318" s="80"/>
      <c r="DAN318" s="80"/>
      <c r="DAO318" s="80"/>
      <c r="DAP318" s="80"/>
      <c r="DAQ318" s="80"/>
      <c r="DAR318" s="80"/>
      <c r="DAS318" s="80"/>
      <c r="DAT318" s="80"/>
      <c r="DAU318" s="80"/>
      <c r="DAV318" s="80"/>
      <c r="DAW318" s="80"/>
      <c r="DAX318" s="80"/>
      <c r="DAY318" s="80"/>
      <c r="DAZ318" s="80"/>
      <c r="DBA318" s="80"/>
      <c r="DBB318" s="80"/>
      <c r="DBC318" s="80"/>
      <c r="DBD318" s="80"/>
      <c r="DBE318" s="80"/>
      <c r="DBF318" s="80"/>
      <c r="DBG318" s="80"/>
      <c r="DBH318" s="80"/>
      <c r="DBI318" s="80"/>
      <c r="DBJ318" s="80"/>
      <c r="DBK318" s="80"/>
      <c r="DBL318" s="80"/>
      <c r="DBM318" s="80"/>
      <c r="DBN318" s="80"/>
      <c r="DBO318" s="80"/>
      <c r="DBP318" s="80"/>
      <c r="DBQ318" s="80"/>
      <c r="DBR318" s="80"/>
      <c r="DBS318" s="80"/>
      <c r="DBT318" s="80"/>
      <c r="DBU318" s="80"/>
      <c r="DBV318" s="80"/>
      <c r="DBW318" s="80"/>
      <c r="DBX318" s="80"/>
      <c r="DBY318" s="80"/>
      <c r="DBZ318" s="80"/>
      <c r="DCA318" s="80"/>
      <c r="DCB318" s="80"/>
      <c r="DCC318" s="80"/>
      <c r="DCD318" s="80"/>
      <c r="DCE318" s="80"/>
      <c r="DCF318" s="80"/>
      <c r="DCG318" s="80"/>
      <c r="DCH318" s="80"/>
      <c r="DCI318" s="80"/>
      <c r="DCJ318" s="80"/>
      <c r="DCK318" s="80"/>
      <c r="DCL318" s="80"/>
      <c r="DCM318" s="80"/>
      <c r="DCN318" s="80"/>
      <c r="DCO318" s="80"/>
      <c r="DCP318" s="80"/>
      <c r="DCQ318" s="80"/>
      <c r="DCR318" s="80"/>
      <c r="DCS318" s="80"/>
      <c r="DCT318" s="80"/>
      <c r="DCU318" s="80"/>
      <c r="DCV318" s="80"/>
      <c r="DCW318" s="80"/>
      <c r="DCX318" s="80"/>
      <c r="DCY318" s="80"/>
      <c r="DCZ318" s="80"/>
      <c r="DDA318" s="80"/>
      <c r="DDB318" s="80"/>
      <c r="DDC318" s="80"/>
      <c r="DDD318" s="80"/>
      <c r="DDE318" s="80"/>
      <c r="DDF318" s="80"/>
      <c r="DDG318" s="80"/>
      <c r="DDH318" s="80"/>
      <c r="DDI318" s="80"/>
      <c r="DDJ318" s="80"/>
      <c r="DDK318" s="80"/>
      <c r="DDL318" s="80"/>
      <c r="DDM318" s="80"/>
      <c r="DDN318" s="80"/>
      <c r="DDO318" s="80"/>
      <c r="DDP318" s="80"/>
      <c r="DDQ318" s="80"/>
      <c r="DDR318" s="80"/>
      <c r="DDS318" s="80"/>
      <c r="DDT318" s="80"/>
      <c r="DDU318" s="80"/>
      <c r="DDV318" s="80"/>
      <c r="DDW318" s="80"/>
      <c r="DDX318" s="80"/>
      <c r="DDY318" s="80"/>
      <c r="DDZ318" s="80"/>
      <c r="DEA318" s="80"/>
      <c r="DEB318" s="80"/>
      <c r="DEC318" s="80"/>
      <c r="DED318" s="80"/>
      <c r="DEE318" s="80"/>
      <c r="DEF318" s="80"/>
      <c r="DEG318" s="80"/>
      <c r="DEH318" s="80"/>
      <c r="DEI318" s="80"/>
      <c r="DEJ318" s="80"/>
      <c r="DEK318" s="80"/>
      <c r="DEL318" s="80"/>
      <c r="DEM318" s="80"/>
      <c r="DEN318" s="80"/>
      <c r="DEO318" s="80"/>
      <c r="DEP318" s="80"/>
      <c r="DEQ318" s="80"/>
      <c r="DER318" s="80"/>
      <c r="DES318" s="80"/>
      <c r="DET318" s="80"/>
      <c r="DEU318" s="80"/>
      <c r="DEV318" s="80"/>
      <c r="DEW318" s="80"/>
      <c r="DEX318" s="80"/>
      <c r="DEY318" s="80"/>
      <c r="DEZ318" s="80"/>
      <c r="DFA318" s="80"/>
      <c r="DFB318" s="80"/>
      <c r="DFC318" s="80"/>
      <c r="DFD318" s="80"/>
      <c r="DFE318" s="80"/>
      <c r="DFF318" s="80"/>
      <c r="DFG318" s="80"/>
      <c r="DFH318" s="80"/>
      <c r="DFI318" s="80"/>
      <c r="DFJ318" s="80"/>
      <c r="DFK318" s="80"/>
      <c r="DFL318" s="80"/>
      <c r="DFM318" s="80"/>
      <c r="DFN318" s="80"/>
      <c r="DFO318" s="80"/>
      <c r="DFP318" s="80"/>
      <c r="DFQ318" s="80"/>
      <c r="DFR318" s="80"/>
      <c r="DFS318" s="80"/>
      <c r="DFT318" s="80"/>
      <c r="DFU318" s="80"/>
      <c r="DFV318" s="80"/>
      <c r="DFW318" s="80"/>
      <c r="DFX318" s="80"/>
      <c r="DFY318" s="80"/>
      <c r="DFZ318" s="80"/>
      <c r="DGA318" s="80"/>
      <c r="DGB318" s="80"/>
      <c r="DGC318" s="80"/>
      <c r="DGD318" s="80"/>
      <c r="DGE318" s="80"/>
      <c r="DGF318" s="80"/>
      <c r="DGG318" s="80"/>
      <c r="DGH318" s="80"/>
      <c r="DGI318" s="80"/>
      <c r="DGJ318" s="80"/>
      <c r="DGK318" s="80"/>
      <c r="DGL318" s="80"/>
      <c r="DGM318" s="80"/>
      <c r="DGN318" s="80"/>
      <c r="DGO318" s="80"/>
      <c r="DGP318" s="80"/>
      <c r="DGQ318" s="80"/>
      <c r="DGR318" s="80"/>
      <c r="DGS318" s="80"/>
      <c r="DGT318" s="80"/>
      <c r="DGU318" s="80"/>
      <c r="DGV318" s="80"/>
      <c r="DGW318" s="80"/>
      <c r="DGX318" s="80"/>
      <c r="DGY318" s="80"/>
      <c r="DGZ318" s="80"/>
      <c r="DHA318" s="80"/>
      <c r="DHB318" s="80"/>
      <c r="DHC318" s="80"/>
      <c r="DHD318" s="80"/>
      <c r="DHE318" s="80"/>
      <c r="DHF318" s="80"/>
      <c r="DHG318" s="80"/>
      <c r="DHH318" s="80"/>
      <c r="DHI318" s="80"/>
      <c r="DHJ318" s="80"/>
      <c r="DHK318" s="80"/>
      <c r="DHL318" s="80"/>
      <c r="DHM318" s="80"/>
      <c r="DHN318" s="80"/>
      <c r="DHO318" s="80"/>
      <c r="DHP318" s="80"/>
      <c r="DHQ318" s="80"/>
      <c r="DHR318" s="80"/>
      <c r="DHS318" s="80"/>
      <c r="DHT318" s="80"/>
      <c r="DHU318" s="80"/>
      <c r="DHV318" s="80"/>
      <c r="DHW318" s="80"/>
      <c r="DHX318" s="80"/>
      <c r="DHY318" s="80"/>
      <c r="DHZ318" s="80"/>
      <c r="DIA318" s="80"/>
      <c r="DIB318" s="80"/>
      <c r="DIC318" s="80"/>
      <c r="DID318" s="80"/>
      <c r="DIE318" s="80"/>
      <c r="DIF318" s="80"/>
      <c r="DIG318" s="80"/>
      <c r="DIH318" s="80"/>
      <c r="DII318" s="80"/>
      <c r="DIJ318" s="80"/>
      <c r="DIK318" s="80"/>
      <c r="DIL318" s="80"/>
      <c r="DIM318" s="80"/>
      <c r="DIN318" s="80"/>
      <c r="DIO318" s="80"/>
      <c r="DIP318" s="80"/>
      <c r="DIQ318" s="80"/>
      <c r="DIR318" s="80"/>
      <c r="DIS318" s="80"/>
      <c r="DIT318" s="80"/>
      <c r="DIU318" s="80"/>
      <c r="DIV318" s="80"/>
      <c r="DIW318" s="80"/>
      <c r="DIX318" s="80"/>
      <c r="DIY318" s="80"/>
      <c r="DIZ318" s="80"/>
      <c r="DJA318" s="80"/>
      <c r="DJB318" s="80"/>
      <c r="DJC318" s="80"/>
      <c r="DJD318" s="80"/>
      <c r="DJE318" s="80"/>
      <c r="DJF318" s="80"/>
      <c r="DJG318" s="80"/>
      <c r="DJH318" s="80"/>
      <c r="DJI318" s="80"/>
      <c r="DJJ318" s="80"/>
      <c r="DJK318" s="80"/>
      <c r="DJL318" s="80"/>
      <c r="DJM318" s="80"/>
      <c r="DJN318" s="80"/>
      <c r="DJO318" s="80"/>
      <c r="DJP318" s="80"/>
      <c r="DJQ318" s="80"/>
      <c r="DJR318" s="80"/>
      <c r="DJS318" s="80"/>
      <c r="DJT318" s="80"/>
      <c r="DJU318" s="80"/>
      <c r="DJV318" s="80"/>
      <c r="DJW318" s="80"/>
      <c r="DJX318" s="80"/>
      <c r="DJY318" s="80"/>
      <c r="DJZ318" s="80"/>
      <c r="DKA318" s="80"/>
      <c r="DKB318" s="80"/>
      <c r="DKC318" s="80"/>
      <c r="DKD318" s="80"/>
      <c r="DKE318" s="80"/>
      <c r="DKF318" s="80"/>
      <c r="DKG318" s="80"/>
      <c r="DKH318" s="80"/>
      <c r="DKI318" s="80"/>
      <c r="DKJ318" s="80"/>
      <c r="DKK318" s="80"/>
      <c r="DKL318" s="80"/>
      <c r="DKM318" s="80"/>
      <c r="DKN318" s="80"/>
      <c r="DKO318" s="80"/>
      <c r="DKP318" s="80"/>
      <c r="DKQ318" s="80"/>
      <c r="DKR318" s="80"/>
      <c r="DKS318" s="80"/>
      <c r="DKT318" s="80"/>
      <c r="DKU318" s="80"/>
      <c r="DKV318" s="80"/>
      <c r="DKW318" s="80"/>
      <c r="DKX318" s="80"/>
      <c r="DKY318" s="80"/>
      <c r="DKZ318" s="80"/>
      <c r="DLA318" s="80"/>
      <c r="DLB318" s="80"/>
      <c r="DLC318" s="80"/>
      <c r="DLD318" s="80"/>
      <c r="DLE318" s="80"/>
      <c r="DLF318" s="80"/>
      <c r="DLG318" s="80"/>
      <c r="DLH318" s="80"/>
      <c r="DLI318" s="80"/>
      <c r="DLJ318" s="80"/>
      <c r="DLK318" s="80"/>
      <c r="DLL318" s="80"/>
      <c r="DLM318" s="80"/>
      <c r="DLN318" s="80"/>
      <c r="DLO318" s="80"/>
      <c r="DLP318" s="80"/>
      <c r="DLQ318" s="80"/>
      <c r="DLR318" s="80"/>
      <c r="DLS318" s="80"/>
      <c r="DLT318" s="80"/>
      <c r="DLU318" s="80"/>
      <c r="DLV318" s="80"/>
      <c r="DLW318" s="80"/>
      <c r="DLX318" s="80"/>
      <c r="DLY318" s="80"/>
      <c r="DLZ318" s="80"/>
      <c r="DMA318" s="80"/>
      <c r="DMB318" s="80"/>
      <c r="DMC318" s="80"/>
      <c r="DMD318" s="80"/>
      <c r="DME318" s="80"/>
      <c r="DMF318" s="80"/>
      <c r="DMG318" s="80"/>
      <c r="DMH318" s="80"/>
      <c r="DMI318" s="80"/>
      <c r="DMJ318" s="80"/>
      <c r="DMK318" s="80"/>
      <c r="DML318" s="80"/>
      <c r="DMM318" s="80"/>
      <c r="DMN318" s="80"/>
      <c r="DMO318" s="80"/>
      <c r="DMP318" s="80"/>
      <c r="DMQ318" s="80"/>
      <c r="DMR318" s="80"/>
      <c r="DMS318" s="80"/>
      <c r="DMT318" s="80"/>
      <c r="DMU318" s="80"/>
      <c r="DMV318" s="80"/>
      <c r="DMW318" s="80"/>
      <c r="DMX318" s="80"/>
      <c r="DMY318" s="80"/>
      <c r="DMZ318" s="80"/>
      <c r="DNA318" s="80"/>
      <c r="DNB318" s="80"/>
      <c r="DNC318" s="80"/>
      <c r="DND318" s="80"/>
      <c r="DNE318" s="80"/>
      <c r="DNF318" s="80"/>
      <c r="DNG318" s="80"/>
      <c r="DNH318" s="80"/>
      <c r="DNI318" s="80"/>
      <c r="DNJ318" s="80"/>
      <c r="DNK318" s="80"/>
      <c r="DNL318" s="80"/>
      <c r="DNM318" s="80"/>
      <c r="DNN318" s="80"/>
      <c r="DNO318" s="80"/>
      <c r="DNP318" s="80"/>
      <c r="DNQ318" s="80"/>
      <c r="DNR318" s="80"/>
      <c r="DNS318" s="80"/>
      <c r="DNT318" s="80"/>
      <c r="DNU318" s="80"/>
      <c r="DNV318" s="80"/>
      <c r="DNW318" s="80"/>
      <c r="DNX318" s="80"/>
      <c r="DNY318" s="80"/>
      <c r="DNZ318" s="80"/>
      <c r="DOA318" s="80"/>
      <c r="DOB318" s="80"/>
      <c r="DOC318" s="80"/>
      <c r="DOD318" s="80"/>
      <c r="DOE318" s="80"/>
      <c r="DOF318" s="80"/>
      <c r="DOG318" s="80"/>
      <c r="DOH318" s="80"/>
      <c r="DOI318" s="80"/>
      <c r="DOJ318" s="80"/>
      <c r="DOK318" s="80"/>
      <c r="DOL318" s="80"/>
      <c r="DOM318" s="80"/>
      <c r="DON318" s="80"/>
      <c r="DOO318" s="80"/>
      <c r="DOP318" s="80"/>
      <c r="DOQ318" s="80"/>
      <c r="DOR318" s="80"/>
      <c r="DOS318" s="80"/>
      <c r="DOT318" s="80"/>
      <c r="DOU318" s="80"/>
      <c r="DOV318" s="80"/>
      <c r="DOW318" s="80"/>
      <c r="DOX318" s="80"/>
      <c r="DOY318" s="80"/>
      <c r="DOZ318" s="80"/>
      <c r="DPA318" s="80"/>
      <c r="DPB318" s="80"/>
      <c r="DPC318" s="80"/>
      <c r="DPD318" s="80"/>
      <c r="DPE318" s="80"/>
      <c r="DPF318" s="80"/>
      <c r="DPG318" s="80"/>
      <c r="DPH318" s="80"/>
      <c r="DPI318" s="80"/>
      <c r="DPJ318" s="80"/>
      <c r="DPK318" s="80"/>
      <c r="DPL318" s="80"/>
      <c r="DPM318" s="80"/>
      <c r="DPN318" s="80"/>
      <c r="DPO318" s="80"/>
      <c r="DPP318" s="80"/>
      <c r="DPQ318" s="80"/>
      <c r="DPR318" s="80"/>
      <c r="DPS318" s="80"/>
      <c r="DPT318" s="80"/>
      <c r="DPU318" s="80"/>
      <c r="DPV318" s="80"/>
      <c r="DPW318" s="80"/>
      <c r="DPX318" s="80"/>
      <c r="DPY318" s="80"/>
      <c r="DPZ318" s="80"/>
      <c r="DQA318" s="80"/>
      <c r="DQB318" s="80"/>
      <c r="DQC318" s="80"/>
      <c r="DQD318" s="80"/>
      <c r="DQE318" s="80"/>
      <c r="DQF318" s="80"/>
      <c r="DQG318" s="80"/>
      <c r="DQH318" s="80"/>
      <c r="DQI318" s="80"/>
      <c r="DQJ318" s="80"/>
      <c r="DQK318" s="80"/>
      <c r="DQL318" s="80"/>
      <c r="DQM318" s="80"/>
      <c r="DQN318" s="80"/>
      <c r="DQO318" s="80"/>
      <c r="DQP318" s="80"/>
      <c r="DQQ318" s="80"/>
      <c r="DQR318" s="80"/>
      <c r="DQS318" s="80"/>
      <c r="DQT318" s="80"/>
      <c r="DQU318" s="80"/>
      <c r="DQV318" s="80"/>
      <c r="DQW318" s="80"/>
      <c r="DQX318" s="80"/>
      <c r="DQY318" s="80"/>
      <c r="DQZ318" s="80"/>
      <c r="DRA318" s="80"/>
      <c r="DRB318" s="80"/>
      <c r="DRC318" s="80"/>
      <c r="DRD318" s="80"/>
      <c r="DRE318" s="80"/>
      <c r="DRF318" s="80"/>
      <c r="DRG318" s="80"/>
      <c r="DRH318" s="80"/>
      <c r="DRI318" s="80"/>
      <c r="DRJ318" s="80"/>
      <c r="DRK318" s="80"/>
      <c r="DRL318" s="80"/>
      <c r="DRM318" s="80"/>
      <c r="DRN318" s="80"/>
      <c r="DRO318" s="80"/>
      <c r="DRP318" s="80"/>
      <c r="DRQ318" s="80"/>
      <c r="DRR318" s="80"/>
      <c r="DRS318" s="80"/>
      <c r="DRT318" s="80"/>
      <c r="DRU318" s="80"/>
      <c r="DRV318" s="80"/>
      <c r="DRW318" s="80"/>
      <c r="DRX318" s="80"/>
      <c r="DRY318" s="80"/>
      <c r="DRZ318" s="80"/>
      <c r="DSA318" s="80"/>
      <c r="DSB318" s="80"/>
      <c r="DSC318" s="80"/>
      <c r="DSD318" s="80"/>
      <c r="DSE318" s="80"/>
      <c r="DSF318" s="80"/>
      <c r="DSG318" s="80"/>
      <c r="DSH318" s="80"/>
      <c r="DSI318" s="80"/>
      <c r="DSJ318" s="80"/>
      <c r="DSK318" s="80"/>
      <c r="DSL318" s="80"/>
      <c r="DSM318" s="80"/>
      <c r="DSN318" s="80"/>
      <c r="DSO318" s="80"/>
      <c r="DSP318" s="80"/>
      <c r="DSQ318" s="80"/>
      <c r="DSR318" s="80"/>
      <c r="DSS318" s="80"/>
      <c r="DST318" s="80"/>
      <c r="DSU318" s="80"/>
      <c r="DSV318" s="80"/>
      <c r="DSW318" s="80"/>
      <c r="DSX318" s="80"/>
      <c r="DSY318" s="80"/>
      <c r="DSZ318" s="80"/>
      <c r="DTA318" s="80"/>
      <c r="DTB318" s="80"/>
      <c r="DTC318" s="80"/>
      <c r="DTD318" s="80"/>
      <c r="DTE318" s="80"/>
      <c r="DTF318" s="80"/>
      <c r="DTG318" s="80"/>
      <c r="DTH318" s="80"/>
      <c r="DTI318" s="80"/>
      <c r="DTJ318" s="80"/>
      <c r="DTK318" s="80"/>
      <c r="DTL318" s="80"/>
      <c r="DTM318" s="80"/>
      <c r="DTN318" s="80"/>
      <c r="DTO318" s="80"/>
      <c r="DTP318" s="80"/>
      <c r="DTQ318" s="80"/>
      <c r="DTR318" s="80"/>
      <c r="DTS318" s="80"/>
      <c r="DTT318" s="80"/>
      <c r="DTU318" s="80"/>
      <c r="DTV318" s="80"/>
      <c r="DTW318" s="80"/>
      <c r="DTX318" s="80"/>
      <c r="DTY318" s="80"/>
      <c r="DTZ318" s="80"/>
      <c r="DUA318" s="80"/>
      <c r="DUB318" s="80"/>
      <c r="DUC318" s="80"/>
      <c r="DUD318" s="80"/>
      <c r="DUE318" s="80"/>
      <c r="DUF318" s="80"/>
      <c r="DUG318" s="80"/>
      <c r="DUH318" s="80"/>
      <c r="DUI318" s="80"/>
      <c r="DUJ318" s="80"/>
      <c r="DUK318" s="80"/>
      <c r="DUL318" s="80"/>
      <c r="DUM318" s="80"/>
      <c r="DUN318" s="80"/>
      <c r="DUO318" s="80"/>
      <c r="DUP318" s="80"/>
      <c r="DUQ318" s="80"/>
      <c r="DUR318" s="80"/>
      <c r="DUS318" s="80"/>
      <c r="DUT318" s="80"/>
      <c r="DUU318" s="80"/>
      <c r="DUV318" s="80"/>
      <c r="DUW318" s="80"/>
      <c r="DUX318" s="80"/>
      <c r="DUY318" s="80"/>
      <c r="DUZ318" s="80"/>
      <c r="DVA318" s="80"/>
      <c r="DVB318" s="80"/>
      <c r="DVC318" s="80"/>
      <c r="DVD318" s="80"/>
      <c r="DVE318" s="80"/>
      <c r="DVF318" s="80"/>
      <c r="DVG318" s="80"/>
      <c r="DVH318" s="80"/>
      <c r="DVI318" s="80"/>
      <c r="DVJ318" s="80"/>
      <c r="DVK318" s="80"/>
      <c r="DVL318" s="80"/>
      <c r="DVM318" s="80"/>
      <c r="DVN318" s="80"/>
      <c r="DVO318" s="80"/>
      <c r="DVP318" s="80"/>
      <c r="DVQ318" s="80"/>
      <c r="DVR318" s="80"/>
      <c r="DVS318" s="80"/>
      <c r="DVT318" s="80"/>
      <c r="DVU318" s="80"/>
      <c r="DVV318" s="80"/>
      <c r="DVW318" s="80"/>
      <c r="DVX318" s="80"/>
      <c r="DVY318" s="80"/>
      <c r="DVZ318" s="80"/>
      <c r="DWA318" s="80"/>
      <c r="DWB318" s="80"/>
      <c r="DWC318" s="80"/>
      <c r="DWD318" s="80"/>
      <c r="DWE318" s="80"/>
      <c r="DWF318" s="80"/>
      <c r="DWG318" s="80"/>
      <c r="DWH318" s="80"/>
      <c r="DWI318" s="80"/>
      <c r="DWJ318" s="80"/>
      <c r="DWK318" s="80"/>
      <c r="DWL318" s="80"/>
      <c r="DWM318" s="80"/>
      <c r="DWN318" s="80"/>
      <c r="DWO318" s="80"/>
      <c r="DWP318" s="80"/>
      <c r="DWQ318" s="80"/>
      <c r="DWR318" s="80"/>
      <c r="DWS318" s="80"/>
      <c r="DWT318" s="80"/>
      <c r="DWU318" s="80"/>
      <c r="DWV318" s="80"/>
      <c r="DWW318" s="80"/>
      <c r="DWX318" s="80"/>
      <c r="DWY318" s="80"/>
      <c r="DWZ318" s="80"/>
      <c r="DXA318" s="80"/>
      <c r="DXB318" s="80"/>
      <c r="DXC318" s="80"/>
      <c r="DXD318" s="80"/>
      <c r="DXE318" s="80"/>
      <c r="DXF318" s="80"/>
      <c r="DXG318" s="80"/>
      <c r="DXH318" s="80"/>
      <c r="DXI318" s="80"/>
      <c r="DXJ318" s="80"/>
      <c r="DXK318" s="80"/>
      <c r="DXL318" s="80"/>
      <c r="DXM318" s="80"/>
      <c r="DXN318" s="80"/>
      <c r="DXO318" s="80"/>
      <c r="DXP318" s="80"/>
      <c r="DXQ318" s="80"/>
      <c r="DXR318" s="80"/>
      <c r="DXS318" s="80"/>
      <c r="DXT318" s="80"/>
      <c r="DXU318" s="80"/>
      <c r="DXV318" s="80"/>
      <c r="DXW318" s="80"/>
      <c r="DXX318" s="80"/>
      <c r="DXY318" s="80"/>
      <c r="DXZ318" s="80"/>
      <c r="DYA318" s="80"/>
      <c r="DYB318" s="80"/>
      <c r="DYC318" s="80"/>
      <c r="DYD318" s="80"/>
      <c r="DYE318" s="80"/>
      <c r="DYF318" s="80"/>
      <c r="DYG318" s="80"/>
      <c r="DYH318" s="80"/>
      <c r="DYI318" s="80"/>
      <c r="DYJ318" s="80"/>
      <c r="DYK318" s="80"/>
      <c r="DYL318" s="80"/>
      <c r="DYM318" s="80"/>
      <c r="DYN318" s="80"/>
      <c r="DYO318" s="80"/>
      <c r="DYP318" s="80"/>
      <c r="DYQ318" s="80"/>
      <c r="DYR318" s="80"/>
      <c r="DYS318" s="80"/>
      <c r="DYT318" s="80"/>
      <c r="DYU318" s="80"/>
      <c r="DYV318" s="80"/>
      <c r="DYW318" s="80"/>
      <c r="DYX318" s="80"/>
      <c r="DYY318" s="80"/>
      <c r="DYZ318" s="80"/>
      <c r="DZA318" s="80"/>
      <c r="DZB318" s="80"/>
      <c r="DZC318" s="80"/>
      <c r="DZD318" s="80"/>
      <c r="DZE318" s="80"/>
      <c r="DZF318" s="80"/>
      <c r="DZG318" s="80"/>
      <c r="DZH318" s="80"/>
      <c r="DZI318" s="80"/>
      <c r="DZJ318" s="80"/>
      <c r="DZK318" s="80"/>
      <c r="DZL318" s="80"/>
      <c r="DZM318" s="80"/>
      <c r="DZN318" s="80"/>
      <c r="DZO318" s="80"/>
      <c r="DZP318" s="80"/>
      <c r="DZQ318" s="80"/>
      <c r="DZR318" s="80"/>
      <c r="DZS318" s="80"/>
      <c r="DZT318" s="80"/>
      <c r="DZU318" s="80"/>
      <c r="DZV318" s="80"/>
      <c r="DZW318" s="80"/>
      <c r="DZX318" s="80"/>
      <c r="DZY318" s="80"/>
      <c r="DZZ318" s="80"/>
      <c r="EAA318" s="80"/>
      <c r="EAB318" s="80"/>
      <c r="EAC318" s="80"/>
      <c r="EAD318" s="80"/>
      <c r="EAE318" s="80"/>
      <c r="EAF318" s="80"/>
      <c r="EAG318" s="80"/>
      <c r="EAH318" s="80"/>
      <c r="EAI318" s="80"/>
      <c r="EAJ318" s="80"/>
      <c r="EAK318" s="80"/>
      <c r="EAL318" s="80"/>
      <c r="EAM318" s="80"/>
      <c r="EAN318" s="80"/>
      <c r="EAO318" s="80"/>
      <c r="EAP318" s="80"/>
      <c r="EAQ318" s="80"/>
      <c r="EAR318" s="80"/>
      <c r="EAS318" s="80"/>
      <c r="EAT318" s="80"/>
      <c r="EAU318" s="80"/>
      <c r="EAV318" s="80"/>
      <c r="EAW318" s="80"/>
      <c r="EAX318" s="80"/>
      <c r="EAY318" s="80"/>
      <c r="EAZ318" s="80"/>
      <c r="EBA318" s="80"/>
      <c r="EBB318" s="80"/>
      <c r="EBC318" s="80"/>
      <c r="EBD318" s="80"/>
      <c r="EBE318" s="80"/>
      <c r="EBF318" s="80"/>
      <c r="EBG318" s="80"/>
      <c r="EBH318" s="80"/>
      <c r="EBI318" s="80"/>
      <c r="EBJ318" s="80"/>
      <c r="EBK318" s="80"/>
      <c r="EBL318" s="80"/>
      <c r="EBM318" s="80"/>
      <c r="EBN318" s="80"/>
      <c r="EBO318" s="80"/>
      <c r="EBP318" s="80"/>
      <c r="EBQ318" s="80"/>
      <c r="EBR318" s="80"/>
      <c r="EBS318" s="80"/>
      <c r="EBT318" s="80"/>
      <c r="EBU318" s="80"/>
      <c r="EBV318" s="80"/>
      <c r="EBW318" s="80"/>
      <c r="EBX318" s="80"/>
      <c r="EBY318" s="80"/>
      <c r="EBZ318" s="80"/>
      <c r="ECA318" s="80"/>
      <c r="ECB318" s="80"/>
      <c r="ECC318" s="80"/>
      <c r="ECD318" s="80"/>
      <c r="ECE318" s="80"/>
      <c r="ECF318" s="80"/>
      <c r="ECG318" s="80"/>
      <c r="ECH318" s="80"/>
      <c r="ECI318" s="80"/>
      <c r="ECJ318" s="80"/>
      <c r="ECK318" s="80"/>
      <c r="ECL318" s="80"/>
      <c r="ECM318" s="80"/>
      <c r="ECN318" s="80"/>
      <c r="ECO318" s="80"/>
      <c r="ECP318" s="80"/>
      <c r="ECQ318" s="80"/>
      <c r="ECR318" s="80"/>
      <c r="ECS318" s="80"/>
      <c r="ECT318" s="80"/>
      <c r="ECU318" s="80"/>
      <c r="ECV318" s="80"/>
      <c r="ECW318" s="80"/>
      <c r="ECX318" s="80"/>
      <c r="ECY318" s="80"/>
      <c r="ECZ318" s="80"/>
      <c r="EDA318" s="80"/>
      <c r="EDB318" s="80"/>
      <c r="EDC318" s="80"/>
      <c r="EDD318" s="80"/>
      <c r="EDE318" s="80"/>
      <c r="EDF318" s="80"/>
      <c r="EDG318" s="80"/>
      <c r="EDH318" s="80"/>
      <c r="EDI318" s="80"/>
      <c r="EDJ318" s="80"/>
      <c r="EDK318" s="80"/>
      <c r="EDL318" s="80"/>
      <c r="EDM318" s="80"/>
      <c r="EDN318" s="80"/>
      <c r="EDO318" s="80"/>
      <c r="EDP318" s="80"/>
      <c r="EDQ318" s="80"/>
      <c r="EDR318" s="80"/>
      <c r="EDS318" s="80"/>
      <c r="EDT318" s="80"/>
      <c r="EDU318" s="80"/>
      <c r="EDV318" s="80"/>
      <c r="EDW318" s="80"/>
      <c r="EDX318" s="80"/>
      <c r="EDY318" s="80"/>
      <c r="EDZ318" s="80"/>
      <c r="EEA318" s="80"/>
      <c r="EEB318" s="80"/>
      <c r="EEC318" s="80"/>
      <c r="EED318" s="80"/>
      <c r="EEE318" s="80"/>
      <c r="EEF318" s="80"/>
      <c r="EEG318" s="80"/>
      <c r="EEH318" s="80"/>
      <c r="EEI318" s="80"/>
      <c r="EEJ318" s="80"/>
      <c r="EEK318" s="80"/>
      <c r="EEL318" s="80"/>
      <c r="EEM318" s="80"/>
      <c r="EEN318" s="80"/>
      <c r="EEO318" s="80"/>
      <c r="EEP318" s="80"/>
      <c r="EEQ318" s="80"/>
      <c r="EER318" s="80"/>
      <c r="EES318" s="80"/>
      <c r="EET318" s="80"/>
      <c r="EEU318" s="80"/>
      <c r="EEV318" s="80"/>
      <c r="EEW318" s="80"/>
      <c r="EEX318" s="80"/>
      <c r="EEY318" s="80"/>
      <c r="EEZ318" s="80"/>
      <c r="EFA318" s="80"/>
      <c r="EFB318" s="80"/>
      <c r="EFC318" s="80"/>
      <c r="EFD318" s="80"/>
      <c r="EFE318" s="80"/>
      <c r="EFF318" s="80"/>
      <c r="EFG318" s="80"/>
      <c r="EFH318" s="80"/>
      <c r="EFI318" s="80"/>
      <c r="EFJ318" s="80"/>
      <c r="EFK318" s="80"/>
      <c r="EFL318" s="80"/>
      <c r="EFM318" s="80"/>
      <c r="EFN318" s="80"/>
      <c r="EFO318" s="80"/>
      <c r="EFP318" s="80"/>
      <c r="EFQ318" s="80"/>
      <c r="EFR318" s="80"/>
      <c r="EFS318" s="80"/>
      <c r="EFT318" s="80"/>
      <c r="EFU318" s="80"/>
      <c r="EFV318" s="80"/>
      <c r="EFW318" s="80"/>
      <c r="EFX318" s="80"/>
      <c r="EFY318" s="80"/>
      <c r="EFZ318" s="80"/>
      <c r="EGA318" s="80"/>
      <c r="EGB318" s="80"/>
      <c r="EGC318" s="80"/>
      <c r="EGD318" s="80"/>
      <c r="EGE318" s="80"/>
      <c r="EGF318" s="80"/>
      <c r="EGG318" s="80"/>
      <c r="EGH318" s="80"/>
      <c r="EGI318" s="80"/>
      <c r="EGJ318" s="80"/>
      <c r="EGK318" s="80"/>
      <c r="EGL318" s="80"/>
      <c r="EGM318" s="80"/>
      <c r="EGN318" s="80"/>
      <c r="EGO318" s="80"/>
      <c r="EGP318" s="80"/>
      <c r="EGQ318" s="80"/>
      <c r="EGR318" s="80"/>
      <c r="EGS318" s="80"/>
      <c r="EGT318" s="80"/>
      <c r="EGU318" s="80"/>
      <c r="EGV318" s="80"/>
      <c r="EGW318" s="80"/>
      <c r="EGX318" s="80"/>
      <c r="EGY318" s="80"/>
      <c r="EGZ318" s="80"/>
      <c r="EHA318" s="80"/>
      <c r="EHB318" s="80"/>
      <c r="EHC318" s="80"/>
      <c r="EHD318" s="80"/>
      <c r="EHE318" s="80"/>
      <c r="EHF318" s="80"/>
      <c r="EHG318" s="80"/>
      <c r="EHH318" s="80"/>
      <c r="EHI318" s="80"/>
      <c r="EHJ318" s="80"/>
      <c r="EHK318" s="80"/>
      <c r="EHL318" s="80"/>
      <c r="EHM318" s="80"/>
      <c r="EHN318" s="80"/>
      <c r="EHO318" s="80"/>
      <c r="EHP318" s="80"/>
      <c r="EHQ318" s="80"/>
      <c r="EHR318" s="80"/>
      <c r="EHS318" s="80"/>
      <c r="EHT318" s="80"/>
      <c r="EHU318" s="80"/>
      <c r="EHV318" s="80"/>
      <c r="EHW318" s="80"/>
      <c r="EHX318" s="80"/>
      <c r="EHY318" s="80"/>
      <c r="EHZ318" s="80"/>
      <c r="EIA318" s="80"/>
      <c r="EIB318" s="80"/>
      <c r="EIC318" s="80"/>
      <c r="EID318" s="80"/>
      <c r="EIE318" s="80"/>
      <c r="EIF318" s="80"/>
      <c r="EIG318" s="80"/>
      <c r="EIH318" s="80"/>
      <c r="EII318" s="80"/>
      <c r="EIJ318" s="80"/>
      <c r="EIK318" s="80"/>
      <c r="EIL318" s="80"/>
      <c r="EIM318" s="80"/>
      <c r="EIN318" s="80"/>
      <c r="EIO318" s="80"/>
      <c r="EIP318" s="80"/>
      <c r="EIQ318" s="80"/>
      <c r="EIR318" s="80"/>
      <c r="EIS318" s="80"/>
      <c r="EIT318" s="80"/>
      <c r="EIU318" s="80"/>
      <c r="EIV318" s="80"/>
      <c r="EIW318" s="80"/>
      <c r="EIX318" s="80"/>
      <c r="EIY318" s="80"/>
      <c r="EIZ318" s="80"/>
      <c r="EJA318" s="80"/>
      <c r="EJB318" s="80"/>
      <c r="EJC318" s="80"/>
      <c r="EJD318" s="80"/>
      <c r="EJE318" s="80"/>
      <c r="EJF318" s="80"/>
      <c r="EJG318" s="80"/>
      <c r="EJH318" s="80"/>
      <c r="EJI318" s="80"/>
      <c r="EJJ318" s="80"/>
      <c r="EJK318" s="80"/>
      <c r="EJL318" s="80"/>
      <c r="EJM318" s="80"/>
      <c r="EJN318" s="80"/>
      <c r="EJO318" s="80"/>
      <c r="EJP318" s="80"/>
      <c r="EJQ318" s="80"/>
      <c r="EJR318" s="80"/>
      <c r="EJS318" s="80"/>
      <c r="EJT318" s="80"/>
      <c r="EJU318" s="80"/>
      <c r="EJV318" s="80"/>
      <c r="EJW318" s="80"/>
      <c r="EJX318" s="80"/>
      <c r="EJY318" s="80"/>
      <c r="EJZ318" s="80"/>
      <c r="EKA318" s="80"/>
      <c r="EKB318" s="80"/>
      <c r="EKC318" s="80"/>
      <c r="EKD318" s="80"/>
      <c r="EKE318" s="80"/>
      <c r="EKF318" s="80"/>
      <c r="EKG318" s="80"/>
      <c r="EKH318" s="80"/>
      <c r="EKI318" s="80"/>
      <c r="EKJ318" s="80"/>
      <c r="EKK318" s="80"/>
      <c r="EKL318" s="80"/>
      <c r="EKM318" s="80"/>
      <c r="EKN318" s="80"/>
      <c r="EKO318" s="80"/>
      <c r="EKP318" s="80"/>
      <c r="EKQ318" s="80"/>
      <c r="EKR318" s="80"/>
      <c r="EKS318" s="80"/>
      <c r="EKT318" s="80"/>
      <c r="EKU318" s="80"/>
      <c r="EKV318" s="80"/>
      <c r="EKW318" s="80"/>
      <c r="EKX318" s="80"/>
      <c r="EKY318" s="80"/>
      <c r="EKZ318" s="80"/>
      <c r="ELA318" s="80"/>
      <c r="ELB318" s="80"/>
      <c r="ELC318" s="80"/>
      <c r="ELD318" s="80"/>
      <c r="ELE318" s="80"/>
      <c r="ELF318" s="80"/>
      <c r="ELG318" s="80"/>
      <c r="ELH318" s="80"/>
      <c r="ELI318" s="80"/>
      <c r="ELJ318" s="80"/>
      <c r="ELK318" s="80"/>
      <c r="ELL318" s="80"/>
      <c r="ELM318" s="80"/>
      <c r="ELN318" s="80"/>
      <c r="ELO318" s="80"/>
      <c r="ELP318" s="80"/>
      <c r="ELQ318" s="80"/>
      <c r="ELR318" s="80"/>
      <c r="ELS318" s="80"/>
      <c r="ELT318" s="80"/>
      <c r="ELU318" s="80"/>
      <c r="ELV318" s="80"/>
      <c r="ELW318" s="80"/>
      <c r="ELX318" s="80"/>
      <c r="ELY318" s="80"/>
      <c r="ELZ318" s="80"/>
      <c r="EMA318" s="80"/>
      <c r="EMB318" s="80"/>
      <c r="EMC318" s="80"/>
      <c r="EMD318" s="80"/>
      <c r="EME318" s="80"/>
      <c r="EMF318" s="80"/>
      <c r="EMG318" s="80"/>
      <c r="EMH318" s="80"/>
      <c r="EMI318" s="80"/>
      <c r="EMJ318" s="80"/>
      <c r="EMK318" s="80"/>
      <c r="EML318" s="80"/>
      <c r="EMM318" s="80"/>
      <c r="EMN318" s="80"/>
      <c r="EMO318" s="80"/>
      <c r="EMP318" s="80"/>
      <c r="EMQ318" s="80"/>
      <c r="EMR318" s="80"/>
      <c r="EMS318" s="80"/>
      <c r="EMT318" s="80"/>
      <c r="EMU318" s="80"/>
      <c r="EMV318" s="80"/>
      <c r="EMW318" s="80"/>
      <c r="EMX318" s="80"/>
      <c r="EMY318" s="80"/>
      <c r="EMZ318" s="80"/>
      <c r="ENA318" s="80"/>
      <c r="ENB318" s="80"/>
      <c r="ENC318" s="80"/>
      <c r="END318" s="80"/>
      <c r="ENE318" s="80"/>
      <c r="ENF318" s="80"/>
      <c r="ENG318" s="80"/>
      <c r="ENH318" s="80"/>
      <c r="ENI318" s="80"/>
      <c r="ENJ318" s="80"/>
      <c r="ENK318" s="80"/>
      <c r="ENL318" s="80"/>
      <c r="ENM318" s="80"/>
      <c r="ENN318" s="80"/>
      <c r="ENO318" s="80"/>
      <c r="ENP318" s="80"/>
      <c r="ENQ318" s="80"/>
      <c r="ENR318" s="80"/>
      <c r="ENS318" s="80"/>
      <c r="ENT318" s="80"/>
      <c r="ENU318" s="80"/>
      <c r="ENV318" s="80"/>
      <c r="ENW318" s="80"/>
      <c r="ENX318" s="80"/>
      <c r="ENY318" s="80"/>
      <c r="ENZ318" s="80"/>
      <c r="EOA318" s="80"/>
      <c r="EOB318" s="80"/>
      <c r="EOC318" s="80"/>
      <c r="EOD318" s="80"/>
      <c r="EOE318" s="80"/>
      <c r="EOF318" s="80"/>
      <c r="EOG318" s="80"/>
      <c r="EOH318" s="80"/>
      <c r="EOI318" s="80"/>
      <c r="EOJ318" s="80"/>
      <c r="EOK318" s="80"/>
      <c r="EOL318" s="80"/>
      <c r="EOM318" s="80"/>
      <c r="EON318" s="80"/>
      <c r="EOO318" s="80"/>
      <c r="EOP318" s="80"/>
      <c r="EOQ318" s="80"/>
      <c r="EOR318" s="80"/>
      <c r="EOS318" s="80"/>
      <c r="EOT318" s="80"/>
      <c r="EOU318" s="80"/>
      <c r="EOV318" s="80"/>
      <c r="EOW318" s="80"/>
      <c r="EOX318" s="80"/>
      <c r="EOY318" s="80"/>
      <c r="EOZ318" s="80"/>
      <c r="EPA318" s="80"/>
      <c r="EPB318" s="80"/>
      <c r="EPC318" s="80"/>
      <c r="EPD318" s="80"/>
      <c r="EPE318" s="80"/>
      <c r="EPF318" s="80"/>
      <c r="EPG318" s="80"/>
      <c r="EPH318" s="80"/>
      <c r="EPI318" s="80"/>
      <c r="EPJ318" s="80"/>
      <c r="EPK318" s="80"/>
      <c r="EPL318" s="80"/>
      <c r="EPM318" s="80"/>
      <c r="EPN318" s="80"/>
      <c r="EPO318" s="80"/>
      <c r="EPP318" s="80"/>
      <c r="EPQ318" s="80"/>
      <c r="EPR318" s="80"/>
      <c r="EPS318" s="80"/>
      <c r="EPT318" s="80"/>
      <c r="EPU318" s="80"/>
      <c r="EPV318" s="80"/>
      <c r="EPW318" s="80"/>
      <c r="EPX318" s="80"/>
      <c r="EPY318" s="80"/>
      <c r="EPZ318" s="80"/>
      <c r="EQA318" s="80"/>
      <c r="EQB318" s="80"/>
      <c r="EQC318" s="80"/>
      <c r="EQD318" s="80"/>
      <c r="EQE318" s="80"/>
      <c r="EQF318" s="80"/>
      <c r="EQG318" s="80"/>
      <c r="EQH318" s="80"/>
      <c r="EQI318" s="80"/>
      <c r="EQJ318" s="80"/>
      <c r="EQK318" s="80"/>
      <c r="EQL318" s="80"/>
      <c r="EQM318" s="80"/>
      <c r="EQN318" s="80"/>
      <c r="EQO318" s="80"/>
      <c r="EQP318" s="80"/>
      <c r="EQQ318" s="80"/>
      <c r="EQR318" s="80"/>
      <c r="EQS318" s="80"/>
      <c r="EQT318" s="80"/>
      <c r="EQU318" s="80"/>
      <c r="EQV318" s="80"/>
      <c r="EQW318" s="80"/>
      <c r="EQX318" s="80"/>
      <c r="EQY318" s="80"/>
      <c r="EQZ318" s="80"/>
      <c r="ERA318" s="80"/>
      <c r="ERB318" s="80"/>
      <c r="ERC318" s="80"/>
      <c r="ERD318" s="80"/>
      <c r="ERE318" s="80"/>
      <c r="ERF318" s="80"/>
      <c r="ERG318" s="80"/>
      <c r="ERH318" s="80"/>
      <c r="ERI318" s="80"/>
      <c r="ERJ318" s="80"/>
      <c r="ERK318" s="80"/>
      <c r="ERL318" s="80"/>
      <c r="ERM318" s="80"/>
      <c r="ERN318" s="80"/>
      <c r="ERO318" s="80"/>
      <c r="ERP318" s="80"/>
      <c r="ERQ318" s="80"/>
      <c r="ERR318" s="80"/>
      <c r="ERS318" s="80"/>
      <c r="ERT318" s="80"/>
      <c r="ERU318" s="80"/>
      <c r="ERV318" s="80"/>
      <c r="ERW318" s="80"/>
      <c r="ERX318" s="80"/>
      <c r="ERY318" s="80"/>
      <c r="ERZ318" s="80"/>
      <c r="ESA318" s="80"/>
      <c r="ESB318" s="80"/>
      <c r="ESC318" s="80"/>
      <c r="ESD318" s="80"/>
      <c r="ESE318" s="80"/>
      <c r="ESF318" s="80"/>
      <c r="ESG318" s="80"/>
      <c r="ESH318" s="80"/>
      <c r="ESI318" s="80"/>
      <c r="ESJ318" s="80"/>
      <c r="ESK318" s="80"/>
      <c r="ESL318" s="80"/>
      <c r="ESM318" s="80"/>
      <c r="ESN318" s="80"/>
      <c r="ESO318" s="80"/>
      <c r="ESP318" s="80"/>
      <c r="ESQ318" s="80"/>
      <c r="ESR318" s="80"/>
      <c r="ESS318" s="80"/>
      <c r="EST318" s="80"/>
      <c r="ESU318" s="80"/>
      <c r="ESV318" s="80"/>
      <c r="ESW318" s="80"/>
      <c r="ESX318" s="80"/>
      <c r="ESY318" s="80"/>
      <c r="ESZ318" s="80"/>
      <c r="ETA318" s="80"/>
      <c r="ETB318" s="80"/>
      <c r="ETC318" s="80"/>
      <c r="ETD318" s="80"/>
      <c r="ETE318" s="80"/>
      <c r="ETF318" s="80"/>
      <c r="ETG318" s="80"/>
      <c r="ETH318" s="80"/>
      <c r="ETI318" s="80"/>
      <c r="ETJ318" s="80"/>
      <c r="ETK318" s="80"/>
      <c r="ETL318" s="80"/>
      <c r="ETM318" s="80"/>
      <c r="ETN318" s="80"/>
      <c r="ETO318" s="80"/>
      <c r="ETP318" s="80"/>
      <c r="ETQ318" s="80"/>
      <c r="ETR318" s="80"/>
      <c r="ETS318" s="80"/>
      <c r="ETT318" s="80"/>
      <c r="ETU318" s="80"/>
      <c r="ETV318" s="80"/>
      <c r="ETW318" s="80"/>
      <c r="ETX318" s="80"/>
      <c r="ETY318" s="80"/>
      <c r="ETZ318" s="80"/>
      <c r="EUA318" s="80"/>
      <c r="EUB318" s="80"/>
      <c r="EUC318" s="80"/>
      <c r="EUD318" s="80"/>
      <c r="EUE318" s="80"/>
      <c r="EUF318" s="80"/>
      <c r="EUG318" s="80"/>
      <c r="EUH318" s="80"/>
      <c r="EUI318" s="80"/>
      <c r="EUJ318" s="80"/>
      <c r="EUK318" s="80"/>
      <c r="EUL318" s="80"/>
      <c r="EUM318" s="80"/>
      <c r="EUN318" s="80"/>
      <c r="EUO318" s="80"/>
      <c r="EUP318" s="80"/>
      <c r="EUQ318" s="80"/>
      <c r="EUR318" s="80"/>
      <c r="EUS318" s="80"/>
      <c r="EUT318" s="80"/>
      <c r="EUU318" s="80"/>
      <c r="EUV318" s="80"/>
      <c r="EUW318" s="80"/>
      <c r="EUX318" s="80"/>
      <c r="EUY318" s="80"/>
      <c r="EUZ318" s="80"/>
      <c r="EVA318" s="80"/>
      <c r="EVB318" s="80"/>
      <c r="EVC318" s="80"/>
      <c r="EVD318" s="80"/>
      <c r="EVE318" s="80"/>
      <c r="EVF318" s="80"/>
      <c r="EVG318" s="80"/>
      <c r="EVH318" s="80"/>
      <c r="EVI318" s="80"/>
      <c r="EVJ318" s="80"/>
      <c r="EVK318" s="80"/>
      <c r="EVL318" s="80"/>
      <c r="EVM318" s="80"/>
      <c r="EVN318" s="80"/>
      <c r="EVO318" s="80"/>
      <c r="EVP318" s="80"/>
      <c r="EVQ318" s="80"/>
      <c r="EVR318" s="80"/>
      <c r="EVS318" s="80"/>
      <c r="EVT318" s="80"/>
      <c r="EVU318" s="80"/>
      <c r="EVV318" s="80"/>
      <c r="EVW318" s="80"/>
      <c r="EVX318" s="80"/>
      <c r="EVY318" s="80"/>
      <c r="EVZ318" s="80"/>
      <c r="EWA318" s="80"/>
      <c r="EWB318" s="80"/>
      <c r="EWC318" s="80"/>
      <c r="EWD318" s="80"/>
      <c r="EWE318" s="80"/>
      <c r="EWF318" s="80"/>
      <c r="EWG318" s="80"/>
      <c r="EWH318" s="80"/>
      <c r="EWI318" s="80"/>
      <c r="EWJ318" s="80"/>
      <c r="EWK318" s="80"/>
      <c r="EWL318" s="80"/>
      <c r="EWM318" s="80"/>
      <c r="EWN318" s="80"/>
      <c r="EWO318" s="80"/>
      <c r="EWP318" s="80"/>
      <c r="EWQ318" s="80"/>
      <c r="EWR318" s="80"/>
      <c r="EWS318" s="80"/>
      <c r="EWT318" s="80"/>
      <c r="EWU318" s="80"/>
      <c r="EWV318" s="80"/>
      <c r="EWW318" s="80"/>
      <c r="EWX318" s="80"/>
      <c r="EWY318" s="80"/>
      <c r="EWZ318" s="80"/>
      <c r="EXA318" s="80"/>
      <c r="EXB318" s="80"/>
      <c r="EXC318" s="80"/>
      <c r="EXD318" s="80"/>
      <c r="EXE318" s="80"/>
      <c r="EXF318" s="80"/>
      <c r="EXG318" s="80"/>
      <c r="EXH318" s="80"/>
      <c r="EXI318" s="80"/>
      <c r="EXJ318" s="80"/>
      <c r="EXK318" s="80"/>
      <c r="EXL318" s="80"/>
      <c r="EXM318" s="80"/>
      <c r="EXN318" s="80"/>
      <c r="EXO318" s="80"/>
      <c r="EXP318" s="80"/>
      <c r="EXQ318" s="80"/>
      <c r="EXR318" s="80"/>
      <c r="EXS318" s="80"/>
      <c r="EXT318" s="80"/>
      <c r="EXU318" s="80"/>
      <c r="EXV318" s="80"/>
      <c r="EXW318" s="80"/>
      <c r="EXX318" s="80"/>
      <c r="EXY318" s="80"/>
      <c r="EXZ318" s="80"/>
      <c r="EYA318" s="80"/>
      <c r="EYB318" s="80"/>
      <c r="EYC318" s="80"/>
      <c r="EYD318" s="80"/>
      <c r="EYE318" s="80"/>
      <c r="EYF318" s="80"/>
      <c r="EYG318" s="80"/>
      <c r="EYH318" s="80"/>
      <c r="EYI318" s="80"/>
      <c r="EYJ318" s="80"/>
      <c r="EYK318" s="80"/>
      <c r="EYL318" s="80"/>
      <c r="EYM318" s="80"/>
      <c r="EYN318" s="80"/>
      <c r="EYO318" s="80"/>
      <c r="EYP318" s="80"/>
      <c r="EYQ318" s="80"/>
      <c r="EYR318" s="80"/>
      <c r="EYS318" s="80"/>
      <c r="EYT318" s="80"/>
      <c r="EYU318" s="80"/>
      <c r="EYV318" s="80"/>
      <c r="EYW318" s="80"/>
      <c r="EYX318" s="80"/>
      <c r="EYY318" s="80"/>
      <c r="EYZ318" s="80"/>
      <c r="EZA318" s="80"/>
      <c r="EZB318" s="80"/>
      <c r="EZC318" s="80"/>
      <c r="EZD318" s="80"/>
      <c r="EZE318" s="80"/>
      <c r="EZF318" s="80"/>
      <c r="EZG318" s="80"/>
      <c r="EZH318" s="80"/>
      <c r="EZI318" s="80"/>
      <c r="EZJ318" s="80"/>
      <c r="EZK318" s="80"/>
      <c r="EZL318" s="80"/>
      <c r="EZM318" s="80"/>
      <c r="EZN318" s="80"/>
      <c r="EZO318" s="80"/>
      <c r="EZP318" s="80"/>
      <c r="EZQ318" s="80"/>
      <c r="EZR318" s="80"/>
      <c r="EZS318" s="80"/>
      <c r="EZT318" s="80"/>
      <c r="EZU318" s="80"/>
      <c r="EZV318" s="80"/>
      <c r="EZW318" s="80"/>
      <c r="EZX318" s="80"/>
      <c r="EZY318" s="80"/>
      <c r="EZZ318" s="80"/>
      <c r="FAA318" s="80"/>
      <c r="FAB318" s="80"/>
      <c r="FAC318" s="80"/>
      <c r="FAD318" s="80"/>
      <c r="FAE318" s="80"/>
      <c r="FAF318" s="80"/>
      <c r="FAG318" s="80"/>
      <c r="FAH318" s="80"/>
      <c r="FAI318" s="80"/>
      <c r="FAJ318" s="80"/>
      <c r="FAK318" s="80"/>
      <c r="FAL318" s="80"/>
      <c r="FAM318" s="80"/>
      <c r="FAN318" s="80"/>
      <c r="FAO318" s="80"/>
      <c r="FAP318" s="80"/>
      <c r="FAQ318" s="80"/>
      <c r="FAR318" s="80"/>
      <c r="FAS318" s="80"/>
      <c r="FAT318" s="80"/>
      <c r="FAU318" s="80"/>
      <c r="FAV318" s="80"/>
      <c r="FAW318" s="80"/>
      <c r="FAX318" s="80"/>
      <c r="FAY318" s="80"/>
      <c r="FAZ318" s="80"/>
      <c r="FBA318" s="80"/>
      <c r="FBB318" s="80"/>
      <c r="FBC318" s="80"/>
      <c r="FBD318" s="80"/>
      <c r="FBE318" s="80"/>
      <c r="FBF318" s="80"/>
      <c r="FBG318" s="80"/>
      <c r="FBH318" s="80"/>
      <c r="FBI318" s="80"/>
      <c r="FBJ318" s="80"/>
      <c r="FBK318" s="80"/>
      <c r="FBL318" s="80"/>
      <c r="FBM318" s="80"/>
      <c r="FBN318" s="80"/>
      <c r="FBO318" s="80"/>
      <c r="FBP318" s="80"/>
      <c r="FBQ318" s="80"/>
      <c r="FBR318" s="80"/>
      <c r="FBS318" s="80"/>
      <c r="FBT318" s="80"/>
      <c r="FBU318" s="80"/>
      <c r="FBV318" s="80"/>
      <c r="FBW318" s="80"/>
      <c r="FBX318" s="80"/>
      <c r="FBY318" s="80"/>
      <c r="FBZ318" s="80"/>
      <c r="FCA318" s="80"/>
      <c r="FCB318" s="80"/>
      <c r="FCC318" s="80"/>
      <c r="FCD318" s="80"/>
      <c r="FCE318" s="80"/>
      <c r="FCF318" s="80"/>
      <c r="FCG318" s="80"/>
      <c r="FCH318" s="80"/>
      <c r="FCI318" s="80"/>
      <c r="FCJ318" s="80"/>
      <c r="FCK318" s="80"/>
      <c r="FCL318" s="80"/>
      <c r="FCM318" s="80"/>
      <c r="FCN318" s="80"/>
      <c r="FCO318" s="80"/>
      <c r="FCP318" s="80"/>
      <c r="FCQ318" s="80"/>
      <c r="FCR318" s="80"/>
      <c r="FCS318" s="80"/>
      <c r="FCT318" s="80"/>
      <c r="FCU318" s="80"/>
      <c r="FCV318" s="80"/>
      <c r="FCW318" s="80"/>
      <c r="FCX318" s="80"/>
      <c r="FCY318" s="80"/>
      <c r="FCZ318" s="80"/>
      <c r="FDA318" s="80"/>
      <c r="FDB318" s="80"/>
      <c r="FDC318" s="80"/>
      <c r="FDD318" s="80"/>
      <c r="FDE318" s="80"/>
      <c r="FDF318" s="80"/>
      <c r="FDG318" s="80"/>
      <c r="FDH318" s="80"/>
      <c r="FDI318" s="80"/>
      <c r="FDJ318" s="80"/>
      <c r="FDK318" s="80"/>
      <c r="FDL318" s="80"/>
      <c r="FDM318" s="80"/>
      <c r="FDN318" s="80"/>
      <c r="FDO318" s="80"/>
      <c r="FDP318" s="80"/>
      <c r="FDQ318" s="80"/>
      <c r="FDR318" s="80"/>
      <c r="FDS318" s="80"/>
      <c r="FDT318" s="80"/>
      <c r="FDU318" s="80"/>
      <c r="FDV318" s="80"/>
      <c r="FDW318" s="80"/>
      <c r="FDX318" s="80"/>
      <c r="FDY318" s="80"/>
      <c r="FDZ318" s="80"/>
      <c r="FEA318" s="80"/>
      <c r="FEB318" s="80"/>
      <c r="FEC318" s="80"/>
      <c r="FED318" s="80"/>
      <c r="FEE318" s="80"/>
      <c r="FEF318" s="80"/>
      <c r="FEG318" s="80"/>
      <c r="FEH318" s="80"/>
      <c r="FEI318" s="80"/>
      <c r="FEJ318" s="80"/>
      <c r="FEK318" s="80"/>
      <c r="FEL318" s="80"/>
      <c r="FEM318" s="80"/>
      <c r="FEN318" s="80"/>
      <c r="FEO318" s="80"/>
      <c r="FEP318" s="80"/>
      <c r="FEQ318" s="80"/>
      <c r="FER318" s="80"/>
      <c r="FES318" s="80"/>
      <c r="FET318" s="80"/>
      <c r="FEU318" s="80"/>
      <c r="FEV318" s="80"/>
      <c r="FEW318" s="80"/>
      <c r="FEX318" s="80"/>
      <c r="FEY318" s="80"/>
      <c r="FEZ318" s="80"/>
      <c r="FFA318" s="80"/>
      <c r="FFB318" s="80"/>
      <c r="FFC318" s="80"/>
      <c r="FFD318" s="80"/>
      <c r="FFE318" s="80"/>
      <c r="FFF318" s="80"/>
      <c r="FFG318" s="80"/>
      <c r="FFH318" s="80"/>
      <c r="FFI318" s="80"/>
      <c r="FFJ318" s="80"/>
      <c r="FFK318" s="80"/>
      <c r="FFL318" s="80"/>
      <c r="FFM318" s="80"/>
      <c r="FFN318" s="80"/>
      <c r="FFO318" s="80"/>
      <c r="FFP318" s="80"/>
      <c r="FFQ318" s="80"/>
      <c r="FFR318" s="80"/>
      <c r="FFS318" s="80"/>
      <c r="FFT318" s="80"/>
      <c r="FFU318" s="80"/>
      <c r="FFV318" s="80"/>
      <c r="FFW318" s="80"/>
      <c r="FFX318" s="80"/>
      <c r="FFY318" s="80"/>
      <c r="FFZ318" s="80"/>
      <c r="FGA318" s="80"/>
      <c r="FGB318" s="80"/>
      <c r="FGC318" s="80"/>
      <c r="FGD318" s="80"/>
      <c r="FGE318" s="80"/>
      <c r="FGF318" s="80"/>
      <c r="FGG318" s="80"/>
      <c r="FGH318" s="80"/>
      <c r="FGI318" s="80"/>
      <c r="FGJ318" s="80"/>
      <c r="FGK318" s="80"/>
      <c r="FGL318" s="80"/>
      <c r="FGM318" s="80"/>
      <c r="FGN318" s="80"/>
      <c r="FGO318" s="80"/>
      <c r="FGP318" s="80"/>
      <c r="FGQ318" s="80"/>
      <c r="FGR318" s="80"/>
      <c r="FGS318" s="80"/>
      <c r="FGT318" s="80"/>
      <c r="FGU318" s="80"/>
      <c r="FGV318" s="80"/>
      <c r="FGW318" s="80"/>
      <c r="FGX318" s="80"/>
      <c r="FGY318" s="80"/>
      <c r="FGZ318" s="80"/>
      <c r="FHA318" s="80"/>
      <c r="FHB318" s="80"/>
      <c r="FHC318" s="80"/>
      <c r="FHD318" s="80"/>
      <c r="FHE318" s="80"/>
      <c r="FHF318" s="80"/>
      <c r="FHG318" s="80"/>
      <c r="FHH318" s="80"/>
      <c r="FHI318" s="80"/>
      <c r="FHJ318" s="80"/>
      <c r="FHK318" s="80"/>
      <c r="FHL318" s="80"/>
      <c r="FHM318" s="80"/>
      <c r="FHN318" s="80"/>
      <c r="FHO318" s="80"/>
      <c r="FHP318" s="80"/>
      <c r="FHQ318" s="80"/>
      <c r="FHR318" s="80"/>
      <c r="FHS318" s="80"/>
      <c r="FHT318" s="80"/>
      <c r="FHU318" s="80"/>
      <c r="FHV318" s="80"/>
      <c r="FHW318" s="80"/>
      <c r="FHX318" s="80"/>
      <c r="FHY318" s="80"/>
      <c r="FHZ318" s="80"/>
      <c r="FIA318" s="80"/>
      <c r="FIB318" s="80"/>
      <c r="FIC318" s="80"/>
      <c r="FID318" s="80"/>
      <c r="FIE318" s="80"/>
      <c r="FIF318" s="80"/>
      <c r="FIG318" s="80"/>
      <c r="FIH318" s="80"/>
      <c r="FII318" s="80"/>
      <c r="FIJ318" s="80"/>
      <c r="FIK318" s="80"/>
      <c r="FIL318" s="80"/>
      <c r="FIM318" s="80"/>
      <c r="FIN318" s="80"/>
      <c r="FIO318" s="80"/>
      <c r="FIP318" s="80"/>
      <c r="FIQ318" s="80"/>
      <c r="FIR318" s="80"/>
      <c r="FIS318" s="80"/>
      <c r="FIT318" s="80"/>
      <c r="FIU318" s="80"/>
      <c r="FIV318" s="80"/>
      <c r="FIW318" s="80"/>
      <c r="FIX318" s="80"/>
      <c r="FIY318" s="80"/>
      <c r="FIZ318" s="80"/>
      <c r="FJA318" s="80"/>
      <c r="FJB318" s="80"/>
      <c r="FJC318" s="80"/>
      <c r="FJD318" s="80"/>
      <c r="FJE318" s="80"/>
      <c r="FJF318" s="80"/>
      <c r="FJG318" s="80"/>
      <c r="FJH318" s="80"/>
      <c r="FJI318" s="80"/>
      <c r="FJJ318" s="80"/>
      <c r="FJK318" s="80"/>
      <c r="FJL318" s="80"/>
      <c r="FJM318" s="80"/>
      <c r="FJN318" s="80"/>
      <c r="FJO318" s="80"/>
      <c r="FJP318" s="80"/>
      <c r="FJQ318" s="80"/>
      <c r="FJR318" s="80"/>
      <c r="FJS318" s="80"/>
      <c r="FJT318" s="80"/>
      <c r="FJU318" s="80"/>
      <c r="FJV318" s="80"/>
      <c r="FJW318" s="80"/>
      <c r="FJX318" s="80"/>
      <c r="FJY318" s="80"/>
      <c r="FJZ318" s="80"/>
      <c r="FKA318" s="80"/>
      <c r="FKB318" s="80"/>
      <c r="FKC318" s="80"/>
      <c r="FKD318" s="80"/>
      <c r="FKE318" s="80"/>
      <c r="FKF318" s="80"/>
      <c r="FKG318" s="80"/>
      <c r="FKH318" s="80"/>
      <c r="FKI318" s="80"/>
      <c r="FKJ318" s="80"/>
      <c r="FKK318" s="80"/>
      <c r="FKL318" s="80"/>
      <c r="FKM318" s="80"/>
      <c r="FKN318" s="80"/>
      <c r="FKO318" s="80"/>
      <c r="FKP318" s="80"/>
      <c r="FKQ318" s="80"/>
      <c r="FKR318" s="80"/>
      <c r="FKS318" s="80"/>
      <c r="FKT318" s="80"/>
      <c r="FKU318" s="80"/>
      <c r="FKV318" s="80"/>
      <c r="FKW318" s="80"/>
      <c r="FKX318" s="80"/>
      <c r="FKY318" s="80"/>
      <c r="FKZ318" s="80"/>
      <c r="FLA318" s="80"/>
      <c r="FLB318" s="80"/>
      <c r="FLC318" s="80"/>
      <c r="FLD318" s="80"/>
      <c r="FLE318" s="80"/>
      <c r="FLF318" s="80"/>
      <c r="FLG318" s="80"/>
      <c r="FLH318" s="80"/>
      <c r="FLI318" s="80"/>
      <c r="FLJ318" s="80"/>
      <c r="FLK318" s="80"/>
      <c r="FLL318" s="80"/>
      <c r="FLM318" s="80"/>
      <c r="FLN318" s="80"/>
      <c r="FLO318" s="80"/>
      <c r="FLP318" s="80"/>
      <c r="FLQ318" s="80"/>
      <c r="FLR318" s="80"/>
      <c r="FLS318" s="80"/>
      <c r="FLT318" s="80"/>
      <c r="FLU318" s="80"/>
      <c r="FLV318" s="80"/>
      <c r="FLW318" s="80"/>
      <c r="FLX318" s="80"/>
      <c r="FLY318" s="80"/>
      <c r="FLZ318" s="80"/>
      <c r="FMA318" s="80"/>
      <c r="FMB318" s="80"/>
      <c r="FMC318" s="80"/>
      <c r="FMD318" s="80"/>
      <c r="FME318" s="80"/>
      <c r="FMF318" s="80"/>
      <c r="FMG318" s="80"/>
      <c r="FMH318" s="80"/>
      <c r="FMI318" s="80"/>
      <c r="FMJ318" s="80"/>
      <c r="FMK318" s="80"/>
      <c r="FML318" s="80"/>
      <c r="FMM318" s="80"/>
      <c r="FMN318" s="80"/>
      <c r="FMO318" s="80"/>
      <c r="FMP318" s="80"/>
      <c r="FMQ318" s="80"/>
      <c r="FMR318" s="80"/>
      <c r="FMS318" s="80"/>
      <c r="FMT318" s="80"/>
      <c r="FMU318" s="80"/>
      <c r="FMV318" s="80"/>
      <c r="FMW318" s="80"/>
      <c r="FMX318" s="80"/>
      <c r="FMY318" s="80"/>
      <c r="FMZ318" s="80"/>
      <c r="FNA318" s="80"/>
      <c r="FNB318" s="80"/>
      <c r="FNC318" s="80"/>
      <c r="FND318" s="80"/>
      <c r="FNE318" s="80"/>
      <c r="FNF318" s="80"/>
      <c r="FNG318" s="80"/>
      <c r="FNH318" s="80"/>
      <c r="FNI318" s="80"/>
      <c r="FNJ318" s="80"/>
      <c r="FNK318" s="80"/>
      <c r="FNL318" s="80"/>
      <c r="FNM318" s="80"/>
      <c r="FNN318" s="80"/>
      <c r="FNO318" s="80"/>
      <c r="FNP318" s="80"/>
      <c r="FNQ318" s="80"/>
      <c r="FNR318" s="80"/>
      <c r="FNS318" s="80"/>
      <c r="FNT318" s="80"/>
      <c r="FNU318" s="80"/>
      <c r="FNV318" s="80"/>
      <c r="FNW318" s="80"/>
      <c r="FNX318" s="80"/>
      <c r="FNY318" s="80"/>
      <c r="FNZ318" s="80"/>
      <c r="FOA318" s="80"/>
      <c r="FOB318" s="80"/>
      <c r="FOC318" s="80"/>
      <c r="FOD318" s="80"/>
      <c r="FOE318" s="80"/>
      <c r="FOF318" s="80"/>
      <c r="FOG318" s="80"/>
      <c r="FOH318" s="80"/>
      <c r="FOI318" s="80"/>
      <c r="FOJ318" s="80"/>
      <c r="FOK318" s="80"/>
      <c r="FOL318" s="80"/>
      <c r="FOM318" s="80"/>
      <c r="FON318" s="80"/>
      <c r="FOO318" s="80"/>
      <c r="FOP318" s="80"/>
      <c r="FOQ318" s="80"/>
      <c r="FOR318" s="80"/>
      <c r="FOS318" s="80"/>
      <c r="FOT318" s="80"/>
      <c r="FOU318" s="80"/>
      <c r="FOV318" s="80"/>
      <c r="FOW318" s="80"/>
      <c r="FOX318" s="80"/>
      <c r="FOY318" s="80"/>
      <c r="FOZ318" s="80"/>
      <c r="FPA318" s="80"/>
      <c r="FPB318" s="80"/>
      <c r="FPC318" s="80"/>
      <c r="FPD318" s="80"/>
      <c r="FPE318" s="80"/>
      <c r="FPF318" s="80"/>
      <c r="FPG318" s="80"/>
      <c r="FPH318" s="80"/>
      <c r="FPI318" s="80"/>
      <c r="FPJ318" s="80"/>
      <c r="FPK318" s="80"/>
      <c r="FPL318" s="80"/>
      <c r="FPM318" s="80"/>
      <c r="FPN318" s="80"/>
      <c r="FPO318" s="80"/>
      <c r="FPP318" s="80"/>
      <c r="FPQ318" s="80"/>
      <c r="FPR318" s="80"/>
      <c r="FPS318" s="80"/>
      <c r="FPT318" s="80"/>
      <c r="FPU318" s="80"/>
      <c r="FPV318" s="80"/>
      <c r="FPW318" s="80"/>
      <c r="FPX318" s="80"/>
      <c r="FPY318" s="80"/>
      <c r="FPZ318" s="80"/>
      <c r="FQA318" s="80"/>
      <c r="FQB318" s="80"/>
      <c r="FQC318" s="80"/>
      <c r="FQD318" s="80"/>
      <c r="FQE318" s="80"/>
      <c r="FQF318" s="80"/>
      <c r="FQG318" s="80"/>
      <c r="FQH318" s="80"/>
      <c r="FQI318" s="80"/>
      <c r="FQJ318" s="80"/>
      <c r="FQK318" s="80"/>
      <c r="FQL318" s="80"/>
      <c r="FQM318" s="80"/>
      <c r="FQN318" s="80"/>
      <c r="FQO318" s="80"/>
      <c r="FQP318" s="80"/>
      <c r="FQQ318" s="80"/>
      <c r="FQR318" s="80"/>
      <c r="FQS318" s="80"/>
      <c r="FQT318" s="80"/>
      <c r="FQU318" s="80"/>
      <c r="FQV318" s="80"/>
      <c r="FQW318" s="80"/>
      <c r="FQX318" s="80"/>
      <c r="FQY318" s="80"/>
      <c r="FQZ318" s="80"/>
      <c r="FRA318" s="80"/>
      <c r="FRB318" s="80"/>
      <c r="FRC318" s="80"/>
      <c r="FRD318" s="80"/>
      <c r="FRE318" s="80"/>
      <c r="FRF318" s="80"/>
      <c r="FRG318" s="80"/>
      <c r="FRH318" s="80"/>
      <c r="FRI318" s="80"/>
      <c r="FRJ318" s="80"/>
      <c r="FRK318" s="80"/>
      <c r="FRL318" s="80"/>
      <c r="FRM318" s="80"/>
      <c r="FRN318" s="80"/>
      <c r="FRO318" s="80"/>
      <c r="FRP318" s="80"/>
      <c r="FRQ318" s="80"/>
      <c r="FRR318" s="80"/>
      <c r="FRS318" s="80"/>
      <c r="FRT318" s="80"/>
      <c r="FRU318" s="80"/>
      <c r="FRV318" s="80"/>
      <c r="FRW318" s="80"/>
      <c r="FRX318" s="80"/>
      <c r="FRY318" s="80"/>
      <c r="FRZ318" s="80"/>
      <c r="FSA318" s="80"/>
      <c r="FSB318" s="80"/>
      <c r="FSC318" s="80"/>
      <c r="FSD318" s="80"/>
      <c r="FSE318" s="80"/>
      <c r="FSF318" s="80"/>
      <c r="FSG318" s="80"/>
      <c r="FSH318" s="80"/>
      <c r="FSI318" s="80"/>
      <c r="FSJ318" s="80"/>
      <c r="FSK318" s="80"/>
      <c r="FSL318" s="80"/>
      <c r="FSM318" s="80"/>
      <c r="FSN318" s="80"/>
      <c r="FSO318" s="80"/>
      <c r="FSP318" s="80"/>
      <c r="FSQ318" s="80"/>
      <c r="FSR318" s="80"/>
      <c r="FSS318" s="80"/>
      <c r="FST318" s="80"/>
      <c r="FSU318" s="80"/>
      <c r="FSV318" s="80"/>
      <c r="FSW318" s="80"/>
      <c r="FSX318" s="80"/>
      <c r="FSY318" s="80"/>
      <c r="FSZ318" s="80"/>
      <c r="FTA318" s="80"/>
      <c r="FTB318" s="80"/>
      <c r="FTC318" s="80"/>
      <c r="FTD318" s="80"/>
      <c r="FTE318" s="80"/>
      <c r="FTF318" s="80"/>
      <c r="FTG318" s="80"/>
      <c r="FTH318" s="80"/>
      <c r="FTI318" s="80"/>
      <c r="FTJ318" s="80"/>
      <c r="FTK318" s="80"/>
      <c r="FTL318" s="80"/>
      <c r="FTM318" s="80"/>
      <c r="FTN318" s="80"/>
      <c r="FTO318" s="80"/>
      <c r="FTP318" s="80"/>
      <c r="FTQ318" s="80"/>
      <c r="FTR318" s="80"/>
      <c r="FTS318" s="80"/>
      <c r="FTT318" s="80"/>
      <c r="FTU318" s="80"/>
      <c r="FTV318" s="80"/>
      <c r="FTW318" s="80"/>
      <c r="FTX318" s="80"/>
      <c r="FTY318" s="80"/>
      <c r="FTZ318" s="80"/>
      <c r="FUA318" s="80"/>
      <c r="FUB318" s="80"/>
      <c r="FUC318" s="80"/>
      <c r="FUD318" s="80"/>
      <c r="FUE318" s="80"/>
      <c r="FUF318" s="80"/>
      <c r="FUG318" s="80"/>
      <c r="FUH318" s="80"/>
      <c r="FUI318" s="80"/>
      <c r="FUJ318" s="80"/>
      <c r="FUK318" s="80"/>
      <c r="FUL318" s="80"/>
      <c r="FUM318" s="80"/>
      <c r="FUN318" s="80"/>
      <c r="FUO318" s="80"/>
      <c r="FUP318" s="80"/>
      <c r="FUQ318" s="80"/>
      <c r="FUR318" s="80"/>
      <c r="FUS318" s="80"/>
      <c r="FUT318" s="80"/>
      <c r="FUU318" s="80"/>
      <c r="FUV318" s="80"/>
      <c r="FUW318" s="80"/>
      <c r="FUX318" s="80"/>
      <c r="FUY318" s="80"/>
      <c r="FUZ318" s="80"/>
      <c r="FVA318" s="80"/>
      <c r="FVB318" s="80"/>
      <c r="FVC318" s="80"/>
      <c r="FVD318" s="80"/>
      <c r="FVE318" s="80"/>
      <c r="FVF318" s="80"/>
      <c r="FVG318" s="80"/>
      <c r="FVH318" s="80"/>
      <c r="FVI318" s="80"/>
      <c r="FVJ318" s="80"/>
      <c r="FVK318" s="80"/>
      <c r="FVL318" s="80"/>
      <c r="FVM318" s="80"/>
      <c r="FVN318" s="80"/>
      <c r="FVO318" s="80"/>
      <c r="FVP318" s="80"/>
      <c r="FVQ318" s="80"/>
      <c r="FVR318" s="80"/>
      <c r="FVS318" s="80"/>
      <c r="FVT318" s="80"/>
      <c r="FVU318" s="80"/>
      <c r="FVV318" s="80"/>
      <c r="FVW318" s="80"/>
      <c r="FVX318" s="80"/>
      <c r="FVY318" s="80"/>
      <c r="FVZ318" s="80"/>
      <c r="FWA318" s="80"/>
      <c r="FWB318" s="80"/>
      <c r="FWC318" s="80"/>
      <c r="FWD318" s="80"/>
      <c r="FWE318" s="80"/>
      <c r="FWF318" s="80"/>
      <c r="FWG318" s="80"/>
      <c r="FWH318" s="80"/>
      <c r="FWI318" s="80"/>
      <c r="FWJ318" s="80"/>
      <c r="FWK318" s="80"/>
      <c r="FWL318" s="80"/>
      <c r="FWM318" s="80"/>
      <c r="FWN318" s="80"/>
      <c r="FWO318" s="80"/>
      <c r="FWP318" s="80"/>
      <c r="FWQ318" s="80"/>
      <c r="FWR318" s="80"/>
      <c r="FWS318" s="80"/>
      <c r="FWT318" s="80"/>
      <c r="FWU318" s="80"/>
      <c r="FWV318" s="80"/>
      <c r="FWW318" s="80"/>
      <c r="FWX318" s="80"/>
      <c r="FWY318" s="80"/>
      <c r="FWZ318" s="80"/>
      <c r="FXA318" s="80"/>
      <c r="FXB318" s="80"/>
      <c r="FXC318" s="80"/>
      <c r="FXD318" s="80"/>
      <c r="FXE318" s="80"/>
      <c r="FXF318" s="80"/>
      <c r="FXG318" s="80"/>
      <c r="FXH318" s="80"/>
      <c r="FXI318" s="80"/>
      <c r="FXJ318" s="80"/>
      <c r="FXK318" s="80"/>
      <c r="FXL318" s="80"/>
      <c r="FXM318" s="80"/>
      <c r="FXN318" s="80"/>
      <c r="FXO318" s="80"/>
      <c r="FXP318" s="80"/>
      <c r="FXQ318" s="80"/>
      <c r="FXR318" s="80"/>
      <c r="FXS318" s="80"/>
      <c r="FXT318" s="80"/>
      <c r="FXU318" s="80"/>
      <c r="FXV318" s="80"/>
      <c r="FXW318" s="80"/>
      <c r="FXX318" s="80"/>
      <c r="FXY318" s="80"/>
      <c r="FXZ318" s="80"/>
      <c r="FYA318" s="80"/>
      <c r="FYB318" s="80"/>
      <c r="FYC318" s="80"/>
      <c r="FYD318" s="80"/>
      <c r="FYE318" s="80"/>
      <c r="FYF318" s="80"/>
      <c r="FYG318" s="80"/>
      <c r="FYH318" s="80"/>
      <c r="FYI318" s="80"/>
      <c r="FYJ318" s="80"/>
      <c r="FYK318" s="80"/>
      <c r="FYL318" s="80"/>
      <c r="FYM318" s="80"/>
      <c r="FYN318" s="80"/>
      <c r="FYO318" s="80"/>
      <c r="FYP318" s="80"/>
      <c r="FYQ318" s="80"/>
      <c r="FYR318" s="80"/>
      <c r="FYS318" s="80"/>
      <c r="FYT318" s="80"/>
      <c r="FYU318" s="80"/>
      <c r="FYV318" s="80"/>
      <c r="FYW318" s="80"/>
      <c r="FYX318" s="80"/>
      <c r="FYY318" s="80"/>
      <c r="FYZ318" s="80"/>
      <c r="FZA318" s="80"/>
      <c r="FZB318" s="80"/>
      <c r="FZC318" s="80"/>
      <c r="FZD318" s="80"/>
      <c r="FZE318" s="80"/>
      <c r="FZF318" s="80"/>
      <c r="FZG318" s="80"/>
      <c r="FZH318" s="80"/>
      <c r="FZI318" s="80"/>
      <c r="FZJ318" s="80"/>
      <c r="FZK318" s="80"/>
      <c r="FZL318" s="80"/>
      <c r="FZM318" s="80"/>
      <c r="FZN318" s="80"/>
      <c r="FZO318" s="80"/>
      <c r="FZP318" s="80"/>
      <c r="FZQ318" s="80"/>
      <c r="FZR318" s="80"/>
      <c r="FZS318" s="80"/>
      <c r="FZT318" s="80"/>
      <c r="FZU318" s="80"/>
      <c r="FZV318" s="80"/>
      <c r="FZW318" s="80"/>
      <c r="FZX318" s="80"/>
      <c r="FZY318" s="80"/>
      <c r="FZZ318" s="80"/>
      <c r="GAA318" s="80"/>
      <c r="GAB318" s="80"/>
      <c r="GAC318" s="80"/>
      <c r="GAD318" s="80"/>
      <c r="GAE318" s="80"/>
      <c r="GAF318" s="80"/>
      <c r="GAG318" s="80"/>
      <c r="GAH318" s="80"/>
      <c r="GAI318" s="80"/>
      <c r="GAJ318" s="80"/>
      <c r="GAK318" s="80"/>
      <c r="GAL318" s="80"/>
      <c r="GAM318" s="80"/>
      <c r="GAN318" s="80"/>
      <c r="GAO318" s="80"/>
      <c r="GAP318" s="80"/>
      <c r="GAQ318" s="80"/>
      <c r="GAR318" s="80"/>
      <c r="GAS318" s="80"/>
      <c r="GAT318" s="80"/>
      <c r="GAU318" s="80"/>
      <c r="GAV318" s="80"/>
      <c r="GAW318" s="80"/>
      <c r="GAX318" s="80"/>
      <c r="GAY318" s="80"/>
      <c r="GAZ318" s="80"/>
      <c r="GBA318" s="80"/>
      <c r="GBB318" s="80"/>
      <c r="GBC318" s="80"/>
      <c r="GBD318" s="80"/>
      <c r="GBE318" s="80"/>
      <c r="GBF318" s="80"/>
      <c r="GBG318" s="80"/>
      <c r="GBH318" s="80"/>
      <c r="GBI318" s="80"/>
      <c r="GBJ318" s="80"/>
      <c r="GBK318" s="80"/>
      <c r="GBL318" s="80"/>
      <c r="GBM318" s="80"/>
      <c r="GBN318" s="80"/>
      <c r="GBO318" s="80"/>
      <c r="GBP318" s="80"/>
      <c r="GBQ318" s="80"/>
      <c r="GBR318" s="80"/>
      <c r="GBS318" s="80"/>
      <c r="GBT318" s="80"/>
      <c r="GBU318" s="80"/>
      <c r="GBV318" s="80"/>
      <c r="GBW318" s="80"/>
      <c r="GBX318" s="80"/>
      <c r="GBY318" s="80"/>
      <c r="GBZ318" s="80"/>
      <c r="GCA318" s="80"/>
      <c r="GCB318" s="80"/>
      <c r="GCC318" s="80"/>
      <c r="GCD318" s="80"/>
      <c r="GCE318" s="80"/>
      <c r="GCF318" s="80"/>
      <c r="GCG318" s="80"/>
      <c r="GCH318" s="80"/>
      <c r="GCI318" s="80"/>
      <c r="GCJ318" s="80"/>
      <c r="GCK318" s="80"/>
      <c r="GCL318" s="80"/>
      <c r="GCM318" s="80"/>
      <c r="GCN318" s="80"/>
      <c r="GCO318" s="80"/>
      <c r="GCP318" s="80"/>
      <c r="GCQ318" s="80"/>
      <c r="GCR318" s="80"/>
      <c r="GCS318" s="80"/>
      <c r="GCT318" s="80"/>
      <c r="GCU318" s="80"/>
      <c r="GCV318" s="80"/>
      <c r="GCW318" s="80"/>
      <c r="GCX318" s="80"/>
      <c r="GCY318" s="80"/>
      <c r="GCZ318" s="80"/>
      <c r="GDA318" s="80"/>
      <c r="GDB318" s="80"/>
      <c r="GDC318" s="80"/>
      <c r="GDD318" s="80"/>
      <c r="GDE318" s="80"/>
      <c r="GDF318" s="80"/>
      <c r="GDG318" s="80"/>
      <c r="GDH318" s="80"/>
      <c r="GDI318" s="80"/>
      <c r="GDJ318" s="80"/>
      <c r="GDK318" s="80"/>
      <c r="GDL318" s="80"/>
      <c r="GDM318" s="80"/>
      <c r="GDN318" s="80"/>
      <c r="GDO318" s="80"/>
      <c r="GDP318" s="80"/>
      <c r="GDQ318" s="80"/>
      <c r="GDR318" s="80"/>
      <c r="GDS318" s="80"/>
      <c r="GDT318" s="80"/>
      <c r="GDU318" s="80"/>
      <c r="GDV318" s="80"/>
      <c r="GDW318" s="80"/>
      <c r="GDX318" s="80"/>
      <c r="GDY318" s="80"/>
      <c r="GDZ318" s="80"/>
      <c r="GEA318" s="80"/>
      <c r="GEB318" s="80"/>
      <c r="GEC318" s="80"/>
      <c r="GED318" s="80"/>
      <c r="GEE318" s="80"/>
      <c r="GEF318" s="80"/>
      <c r="GEG318" s="80"/>
      <c r="GEH318" s="80"/>
      <c r="GEI318" s="80"/>
      <c r="GEJ318" s="80"/>
      <c r="GEK318" s="80"/>
      <c r="GEL318" s="80"/>
      <c r="GEM318" s="80"/>
      <c r="GEN318" s="80"/>
      <c r="GEO318" s="80"/>
      <c r="GEP318" s="80"/>
      <c r="GEQ318" s="80"/>
      <c r="GER318" s="80"/>
      <c r="GES318" s="80"/>
      <c r="GET318" s="80"/>
      <c r="GEU318" s="80"/>
      <c r="GEV318" s="80"/>
      <c r="GEW318" s="80"/>
      <c r="GEX318" s="80"/>
      <c r="GEY318" s="80"/>
      <c r="GEZ318" s="80"/>
      <c r="GFA318" s="80"/>
      <c r="GFB318" s="80"/>
      <c r="GFC318" s="80"/>
      <c r="GFD318" s="80"/>
      <c r="GFE318" s="80"/>
      <c r="GFF318" s="80"/>
      <c r="GFG318" s="80"/>
      <c r="GFH318" s="80"/>
      <c r="GFI318" s="80"/>
      <c r="GFJ318" s="80"/>
      <c r="GFK318" s="80"/>
      <c r="GFL318" s="80"/>
      <c r="GFM318" s="80"/>
      <c r="GFN318" s="80"/>
      <c r="GFO318" s="80"/>
      <c r="GFP318" s="80"/>
      <c r="GFQ318" s="80"/>
      <c r="GFR318" s="80"/>
      <c r="GFS318" s="80"/>
      <c r="GFT318" s="80"/>
      <c r="GFU318" s="80"/>
      <c r="GFV318" s="80"/>
      <c r="GFW318" s="80"/>
      <c r="GFX318" s="80"/>
      <c r="GFY318" s="80"/>
      <c r="GFZ318" s="80"/>
      <c r="GGA318" s="80"/>
      <c r="GGB318" s="80"/>
      <c r="GGC318" s="80"/>
      <c r="GGD318" s="80"/>
      <c r="GGE318" s="80"/>
      <c r="GGF318" s="80"/>
      <c r="GGG318" s="80"/>
      <c r="GGH318" s="80"/>
      <c r="GGI318" s="80"/>
      <c r="GGJ318" s="80"/>
      <c r="GGK318" s="80"/>
      <c r="GGL318" s="80"/>
      <c r="GGM318" s="80"/>
      <c r="GGN318" s="80"/>
      <c r="GGO318" s="80"/>
      <c r="GGP318" s="80"/>
      <c r="GGQ318" s="80"/>
      <c r="GGR318" s="80"/>
      <c r="GGS318" s="80"/>
      <c r="GGT318" s="80"/>
      <c r="GGU318" s="80"/>
      <c r="GGV318" s="80"/>
      <c r="GGW318" s="80"/>
      <c r="GGX318" s="80"/>
      <c r="GGY318" s="80"/>
      <c r="GGZ318" s="80"/>
      <c r="GHA318" s="80"/>
      <c r="GHB318" s="80"/>
      <c r="GHC318" s="80"/>
      <c r="GHD318" s="80"/>
      <c r="GHE318" s="80"/>
      <c r="GHF318" s="80"/>
      <c r="GHG318" s="80"/>
      <c r="GHH318" s="80"/>
      <c r="GHI318" s="80"/>
      <c r="GHJ318" s="80"/>
      <c r="GHK318" s="80"/>
      <c r="GHL318" s="80"/>
      <c r="GHM318" s="80"/>
      <c r="GHN318" s="80"/>
      <c r="GHO318" s="80"/>
      <c r="GHP318" s="80"/>
      <c r="GHQ318" s="80"/>
      <c r="GHR318" s="80"/>
      <c r="GHS318" s="80"/>
      <c r="GHT318" s="80"/>
      <c r="GHU318" s="80"/>
      <c r="GHV318" s="80"/>
      <c r="GHW318" s="80"/>
      <c r="GHX318" s="80"/>
      <c r="GHY318" s="80"/>
      <c r="GHZ318" s="80"/>
      <c r="GIA318" s="80"/>
      <c r="GIB318" s="80"/>
      <c r="GIC318" s="80"/>
      <c r="GID318" s="80"/>
      <c r="GIE318" s="80"/>
      <c r="GIF318" s="80"/>
      <c r="GIG318" s="80"/>
      <c r="GIH318" s="80"/>
      <c r="GII318" s="80"/>
      <c r="GIJ318" s="80"/>
      <c r="GIK318" s="80"/>
      <c r="GIL318" s="80"/>
      <c r="GIM318" s="80"/>
      <c r="GIN318" s="80"/>
      <c r="GIO318" s="80"/>
      <c r="GIP318" s="80"/>
      <c r="GIQ318" s="80"/>
      <c r="GIR318" s="80"/>
      <c r="GIS318" s="80"/>
      <c r="GIT318" s="80"/>
      <c r="GIU318" s="80"/>
      <c r="GIV318" s="80"/>
      <c r="GIW318" s="80"/>
      <c r="GIX318" s="80"/>
      <c r="GIY318" s="80"/>
      <c r="GIZ318" s="80"/>
      <c r="GJA318" s="80"/>
      <c r="GJB318" s="80"/>
      <c r="GJC318" s="80"/>
      <c r="GJD318" s="80"/>
      <c r="GJE318" s="80"/>
      <c r="GJF318" s="80"/>
      <c r="GJG318" s="80"/>
      <c r="GJH318" s="80"/>
      <c r="GJI318" s="80"/>
      <c r="GJJ318" s="80"/>
      <c r="GJK318" s="80"/>
      <c r="GJL318" s="80"/>
      <c r="GJM318" s="80"/>
      <c r="GJN318" s="80"/>
      <c r="GJO318" s="80"/>
      <c r="GJP318" s="80"/>
      <c r="GJQ318" s="80"/>
      <c r="GJR318" s="80"/>
      <c r="GJS318" s="80"/>
      <c r="GJT318" s="80"/>
      <c r="GJU318" s="80"/>
      <c r="GJV318" s="80"/>
      <c r="GJW318" s="80"/>
      <c r="GJX318" s="80"/>
      <c r="GJY318" s="80"/>
      <c r="GJZ318" s="80"/>
      <c r="GKA318" s="80"/>
      <c r="GKB318" s="80"/>
      <c r="GKC318" s="80"/>
      <c r="GKD318" s="80"/>
      <c r="GKE318" s="80"/>
      <c r="GKF318" s="80"/>
      <c r="GKG318" s="80"/>
      <c r="GKH318" s="80"/>
      <c r="GKI318" s="80"/>
      <c r="GKJ318" s="80"/>
      <c r="GKK318" s="80"/>
      <c r="GKL318" s="80"/>
      <c r="GKM318" s="80"/>
      <c r="GKN318" s="80"/>
      <c r="GKO318" s="80"/>
      <c r="GKP318" s="80"/>
      <c r="GKQ318" s="80"/>
      <c r="GKR318" s="80"/>
      <c r="GKS318" s="80"/>
      <c r="GKT318" s="80"/>
      <c r="GKU318" s="80"/>
      <c r="GKV318" s="80"/>
      <c r="GKW318" s="80"/>
      <c r="GKX318" s="80"/>
      <c r="GKY318" s="80"/>
      <c r="GKZ318" s="80"/>
      <c r="GLA318" s="80"/>
      <c r="GLB318" s="80"/>
      <c r="GLC318" s="80"/>
      <c r="GLD318" s="80"/>
      <c r="GLE318" s="80"/>
      <c r="GLF318" s="80"/>
      <c r="GLG318" s="80"/>
      <c r="GLH318" s="80"/>
      <c r="GLI318" s="80"/>
      <c r="GLJ318" s="80"/>
      <c r="GLK318" s="80"/>
      <c r="GLL318" s="80"/>
      <c r="GLM318" s="80"/>
      <c r="GLN318" s="80"/>
      <c r="GLO318" s="80"/>
      <c r="GLP318" s="80"/>
      <c r="GLQ318" s="80"/>
      <c r="GLR318" s="80"/>
      <c r="GLS318" s="80"/>
      <c r="GLT318" s="80"/>
      <c r="GLU318" s="80"/>
      <c r="GLV318" s="80"/>
      <c r="GLW318" s="80"/>
      <c r="GLX318" s="80"/>
      <c r="GLY318" s="80"/>
      <c r="GLZ318" s="80"/>
      <c r="GMA318" s="80"/>
      <c r="GMB318" s="80"/>
      <c r="GMC318" s="80"/>
      <c r="GMD318" s="80"/>
      <c r="GME318" s="80"/>
      <c r="GMF318" s="80"/>
      <c r="GMG318" s="80"/>
      <c r="GMH318" s="80"/>
      <c r="GMI318" s="80"/>
      <c r="GMJ318" s="80"/>
      <c r="GMK318" s="80"/>
      <c r="GML318" s="80"/>
      <c r="GMM318" s="80"/>
      <c r="GMN318" s="80"/>
      <c r="GMO318" s="80"/>
      <c r="GMP318" s="80"/>
      <c r="GMQ318" s="80"/>
      <c r="GMR318" s="80"/>
      <c r="GMS318" s="80"/>
      <c r="GMT318" s="80"/>
      <c r="GMU318" s="80"/>
      <c r="GMV318" s="80"/>
      <c r="GMW318" s="80"/>
      <c r="GMX318" s="80"/>
      <c r="GMY318" s="80"/>
      <c r="GMZ318" s="80"/>
      <c r="GNA318" s="80"/>
      <c r="GNB318" s="80"/>
      <c r="GNC318" s="80"/>
      <c r="GND318" s="80"/>
      <c r="GNE318" s="80"/>
      <c r="GNF318" s="80"/>
      <c r="GNG318" s="80"/>
      <c r="GNH318" s="80"/>
      <c r="GNI318" s="80"/>
      <c r="GNJ318" s="80"/>
      <c r="GNK318" s="80"/>
      <c r="GNL318" s="80"/>
      <c r="GNM318" s="80"/>
      <c r="GNN318" s="80"/>
      <c r="GNO318" s="80"/>
      <c r="GNP318" s="80"/>
      <c r="GNQ318" s="80"/>
      <c r="GNR318" s="80"/>
      <c r="GNS318" s="80"/>
      <c r="GNT318" s="80"/>
      <c r="GNU318" s="80"/>
      <c r="GNV318" s="80"/>
      <c r="GNW318" s="80"/>
      <c r="GNX318" s="80"/>
      <c r="GNY318" s="80"/>
      <c r="GNZ318" s="80"/>
      <c r="GOA318" s="80"/>
      <c r="GOB318" s="80"/>
      <c r="GOC318" s="80"/>
      <c r="GOD318" s="80"/>
      <c r="GOE318" s="80"/>
      <c r="GOF318" s="80"/>
      <c r="GOG318" s="80"/>
      <c r="GOH318" s="80"/>
      <c r="GOI318" s="80"/>
      <c r="GOJ318" s="80"/>
      <c r="GOK318" s="80"/>
      <c r="GOL318" s="80"/>
      <c r="GOM318" s="80"/>
      <c r="GON318" s="80"/>
      <c r="GOO318" s="80"/>
      <c r="GOP318" s="80"/>
      <c r="GOQ318" s="80"/>
      <c r="GOR318" s="80"/>
      <c r="GOS318" s="80"/>
      <c r="GOT318" s="80"/>
      <c r="GOU318" s="80"/>
      <c r="GOV318" s="80"/>
      <c r="GOW318" s="80"/>
      <c r="GOX318" s="80"/>
      <c r="GOY318" s="80"/>
      <c r="GOZ318" s="80"/>
      <c r="GPA318" s="80"/>
      <c r="GPB318" s="80"/>
      <c r="GPC318" s="80"/>
      <c r="GPD318" s="80"/>
      <c r="GPE318" s="80"/>
      <c r="GPF318" s="80"/>
      <c r="GPG318" s="80"/>
      <c r="GPH318" s="80"/>
      <c r="GPI318" s="80"/>
      <c r="GPJ318" s="80"/>
      <c r="GPK318" s="80"/>
      <c r="GPL318" s="80"/>
      <c r="GPM318" s="80"/>
      <c r="GPN318" s="80"/>
      <c r="GPO318" s="80"/>
      <c r="GPP318" s="80"/>
      <c r="GPQ318" s="80"/>
      <c r="GPR318" s="80"/>
      <c r="GPS318" s="80"/>
      <c r="GPT318" s="80"/>
      <c r="GPU318" s="80"/>
      <c r="GPV318" s="80"/>
      <c r="GPW318" s="80"/>
      <c r="GPX318" s="80"/>
      <c r="GPY318" s="80"/>
      <c r="GPZ318" s="80"/>
      <c r="GQA318" s="80"/>
      <c r="GQB318" s="80"/>
      <c r="GQC318" s="80"/>
      <c r="GQD318" s="80"/>
      <c r="GQE318" s="80"/>
      <c r="GQF318" s="80"/>
      <c r="GQG318" s="80"/>
      <c r="GQH318" s="80"/>
      <c r="GQI318" s="80"/>
      <c r="GQJ318" s="80"/>
      <c r="GQK318" s="80"/>
      <c r="GQL318" s="80"/>
      <c r="GQM318" s="80"/>
      <c r="GQN318" s="80"/>
      <c r="GQO318" s="80"/>
      <c r="GQP318" s="80"/>
      <c r="GQQ318" s="80"/>
      <c r="GQR318" s="80"/>
      <c r="GQS318" s="80"/>
      <c r="GQT318" s="80"/>
      <c r="GQU318" s="80"/>
      <c r="GQV318" s="80"/>
      <c r="GQW318" s="80"/>
      <c r="GQX318" s="80"/>
      <c r="GQY318" s="80"/>
      <c r="GQZ318" s="80"/>
      <c r="GRA318" s="80"/>
      <c r="GRB318" s="80"/>
      <c r="GRC318" s="80"/>
      <c r="GRD318" s="80"/>
      <c r="GRE318" s="80"/>
      <c r="GRF318" s="80"/>
      <c r="GRG318" s="80"/>
      <c r="GRH318" s="80"/>
      <c r="GRI318" s="80"/>
      <c r="GRJ318" s="80"/>
      <c r="GRK318" s="80"/>
      <c r="GRL318" s="80"/>
      <c r="GRM318" s="80"/>
      <c r="GRN318" s="80"/>
      <c r="GRO318" s="80"/>
      <c r="GRP318" s="80"/>
      <c r="GRQ318" s="80"/>
      <c r="GRR318" s="80"/>
      <c r="GRS318" s="80"/>
      <c r="GRT318" s="80"/>
      <c r="GRU318" s="80"/>
      <c r="GRV318" s="80"/>
      <c r="GRW318" s="80"/>
      <c r="GRX318" s="80"/>
      <c r="GRY318" s="80"/>
      <c r="GRZ318" s="80"/>
      <c r="GSA318" s="80"/>
      <c r="GSB318" s="80"/>
      <c r="GSC318" s="80"/>
      <c r="GSD318" s="80"/>
      <c r="GSE318" s="80"/>
      <c r="GSF318" s="80"/>
      <c r="GSG318" s="80"/>
      <c r="GSH318" s="80"/>
      <c r="GSI318" s="80"/>
      <c r="GSJ318" s="80"/>
      <c r="GSK318" s="80"/>
      <c r="GSL318" s="80"/>
      <c r="GSM318" s="80"/>
      <c r="GSN318" s="80"/>
      <c r="GSO318" s="80"/>
      <c r="GSP318" s="80"/>
      <c r="GSQ318" s="80"/>
      <c r="GSR318" s="80"/>
      <c r="GSS318" s="80"/>
      <c r="GST318" s="80"/>
      <c r="GSU318" s="80"/>
      <c r="GSV318" s="80"/>
      <c r="GSW318" s="80"/>
      <c r="GSX318" s="80"/>
      <c r="GSY318" s="80"/>
      <c r="GSZ318" s="80"/>
      <c r="GTA318" s="80"/>
      <c r="GTB318" s="80"/>
      <c r="GTC318" s="80"/>
      <c r="GTD318" s="80"/>
      <c r="GTE318" s="80"/>
      <c r="GTF318" s="80"/>
      <c r="GTG318" s="80"/>
      <c r="GTH318" s="80"/>
      <c r="GTI318" s="80"/>
      <c r="GTJ318" s="80"/>
      <c r="GTK318" s="80"/>
      <c r="GTL318" s="80"/>
      <c r="GTM318" s="80"/>
      <c r="GTN318" s="80"/>
      <c r="GTO318" s="80"/>
      <c r="GTP318" s="80"/>
      <c r="GTQ318" s="80"/>
      <c r="GTR318" s="80"/>
      <c r="GTS318" s="80"/>
      <c r="GTT318" s="80"/>
      <c r="GTU318" s="80"/>
      <c r="GTV318" s="80"/>
      <c r="GTW318" s="80"/>
      <c r="GTX318" s="80"/>
      <c r="GTY318" s="80"/>
      <c r="GTZ318" s="80"/>
      <c r="GUA318" s="80"/>
      <c r="GUB318" s="80"/>
      <c r="GUC318" s="80"/>
      <c r="GUD318" s="80"/>
      <c r="GUE318" s="80"/>
      <c r="GUF318" s="80"/>
      <c r="GUG318" s="80"/>
      <c r="GUH318" s="80"/>
      <c r="GUI318" s="80"/>
      <c r="GUJ318" s="80"/>
      <c r="GUK318" s="80"/>
      <c r="GUL318" s="80"/>
      <c r="GUM318" s="80"/>
      <c r="GUN318" s="80"/>
      <c r="GUO318" s="80"/>
      <c r="GUP318" s="80"/>
      <c r="GUQ318" s="80"/>
      <c r="GUR318" s="80"/>
      <c r="GUS318" s="80"/>
      <c r="GUT318" s="80"/>
      <c r="GUU318" s="80"/>
      <c r="GUV318" s="80"/>
      <c r="GUW318" s="80"/>
      <c r="GUX318" s="80"/>
      <c r="GUY318" s="80"/>
      <c r="GUZ318" s="80"/>
      <c r="GVA318" s="80"/>
      <c r="GVB318" s="80"/>
      <c r="GVC318" s="80"/>
      <c r="GVD318" s="80"/>
      <c r="GVE318" s="80"/>
      <c r="GVF318" s="80"/>
      <c r="GVG318" s="80"/>
      <c r="GVH318" s="80"/>
      <c r="GVI318" s="80"/>
      <c r="GVJ318" s="80"/>
      <c r="GVK318" s="80"/>
      <c r="GVL318" s="80"/>
      <c r="GVM318" s="80"/>
      <c r="GVN318" s="80"/>
      <c r="GVO318" s="80"/>
      <c r="GVP318" s="80"/>
      <c r="GVQ318" s="80"/>
      <c r="GVR318" s="80"/>
      <c r="GVS318" s="80"/>
      <c r="GVT318" s="80"/>
      <c r="GVU318" s="80"/>
      <c r="GVV318" s="80"/>
      <c r="GVW318" s="80"/>
      <c r="GVX318" s="80"/>
      <c r="GVY318" s="80"/>
      <c r="GVZ318" s="80"/>
      <c r="GWA318" s="80"/>
      <c r="GWB318" s="80"/>
      <c r="GWC318" s="80"/>
      <c r="GWD318" s="80"/>
      <c r="GWE318" s="80"/>
      <c r="GWF318" s="80"/>
      <c r="GWG318" s="80"/>
      <c r="GWH318" s="80"/>
      <c r="GWI318" s="80"/>
      <c r="GWJ318" s="80"/>
      <c r="GWK318" s="80"/>
      <c r="GWL318" s="80"/>
      <c r="GWM318" s="80"/>
      <c r="GWN318" s="80"/>
      <c r="GWO318" s="80"/>
      <c r="GWP318" s="80"/>
      <c r="GWQ318" s="80"/>
      <c r="GWR318" s="80"/>
      <c r="GWS318" s="80"/>
      <c r="GWT318" s="80"/>
      <c r="GWU318" s="80"/>
      <c r="GWV318" s="80"/>
      <c r="GWW318" s="80"/>
      <c r="GWX318" s="80"/>
      <c r="GWY318" s="80"/>
      <c r="GWZ318" s="80"/>
      <c r="GXA318" s="80"/>
      <c r="GXB318" s="80"/>
      <c r="GXC318" s="80"/>
      <c r="GXD318" s="80"/>
      <c r="GXE318" s="80"/>
      <c r="GXF318" s="80"/>
      <c r="GXG318" s="80"/>
      <c r="GXH318" s="80"/>
      <c r="GXI318" s="80"/>
      <c r="GXJ318" s="80"/>
      <c r="GXK318" s="80"/>
      <c r="GXL318" s="80"/>
      <c r="GXM318" s="80"/>
      <c r="GXN318" s="80"/>
      <c r="GXO318" s="80"/>
      <c r="GXP318" s="80"/>
      <c r="GXQ318" s="80"/>
      <c r="GXR318" s="80"/>
      <c r="GXS318" s="80"/>
      <c r="GXT318" s="80"/>
      <c r="GXU318" s="80"/>
      <c r="GXV318" s="80"/>
      <c r="GXW318" s="80"/>
      <c r="GXX318" s="80"/>
      <c r="GXY318" s="80"/>
      <c r="GXZ318" s="80"/>
      <c r="GYA318" s="80"/>
      <c r="GYB318" s="80"/>
      <c r="GYC318" s="80"/>
      <c r="GYD318" s="80"/>
      <c r="GYE318" s="80"/>
      <c r="GYF318" s="80"/>
      <c r="GYG318" s="80"/>
      <c r="GYH318" s="80"/>
      <c r="GYI318" s="80"/>
      <c r="GYJ318" s="80"/>
      <c r="GYK318" s="80"/>
      <c r="GYL318" s="80"/>
      <c r="GYM318" s="80"/>
      <c r="GYN318" s="80"/>
      <c r="GYO318" s="80"/>
      <c r="GYP318" s="80"/>
      <c r="GYQ318" s="80"/>
      <c r="GYR318" s="80"/>
      <c r="GYS318" s="80"/>
      <c r="GYT318" s="80"/>
      <c r="GYU318" s="80"/>
      <c r="GYV318" s="80"/>
      <c r="GYW318" s="80"/>
      <c r="GYX318" s="80"/>
      <c r="GYY318" s="80"/>
      <c r="GYZ318" s="80"/>
      <c r="GZA318" s="80"/>
      <c r="GZB318" s="80"/>
      <c r="GZC318" s="80"/>
      <c r="GZD318" s="80"/>
      <c r="GZE318" s="80"/>
      <c r="GZF318" s="80"/>
      <c r="GZG318" s="80"/>
      <c r="GZH318" s="80"/>
      <c r="GZI318" s="80"/>
      <c r="GZJ318" s="80"/>
      <c r="GZK318" s="80"/>
      <c r="GZL318" s="80"/>
      <c r="GZM318" s="80"/>
      <c r="GZN318" s="80"/>
      <c r="GZO318" s="80"/>
      <c r="GZP318" s="80"/>
      <c r="GZQ318" s="80"/>
      <c r="GZR318" s="80"/>
      <c r="GZS318" s="80"/>
      <c r="GZT318" s="80"/>
      <c r="GZU318" s="80"/>
      <c r="GZV318" s="80"/>
      <c r="GZW318" s="80"/>
      <c r="GZX318" s="80"/>
      <c r="GZY318" s="80"/>
      <c r="GZZ318" s="80"/>
      <c r="HAA318" s="80"/>
      <c r="HAB318" s="80"/>
      <c r="HAC318" s="80"/>
      <c r="HAD318" s="80"/>
      <c r="HAE318" s="80"/>
      <c r="HAF318" s="80"/>
      <c r="HAG318" s="80"/>
      <c r="HAH318" s="80"/>
      <c r="HAI318" s="80"/>
      <c r="HAJ318" s="80"/>
      <c r="HAK318" s="80"/>
      <c r="HAL318" s="80"/>
      <c r="HAM318" s="80"/>
      <c r="HAN318" s="80"/>
      <c r="HAO318" s="80"/>
      <c r="HAP318" s="80"/>
      <c r="HAQ318" s="80"/>
      <c r="HAR318" s="80"/>
      <c r="HAS318" s="80"/>
      <c r="HAT318" s="80"/>
      <c r="HAU318" s="80"/>
      <c r="HAV318" s="80"/>
      <c r="HAW318" s="80"/>
      <c r="HAX318" s="80"/>
      <c r="HAY318" s="80"/>
      <c r="HAZ318" s="80"/>
      <c r="HBA318" s="80"/>
      <c r="HBB318" s="80"/>
      <c r="HBC318" s="80"/>
      <c r="HBD318" s="80"/>
      <c r="HBE318" s="80"/>
      <c r="HBF318" s="80"/>
      <c r="HBG318" s="80"/>
      <c r="HBH318" s="80"/>
      <c r="HBI318" s="80"/>
      <c r="HBJ318" s="80"/>
      <c r="HBK318" s="80"/>
      <c r="HBL318" s="80"/>
      <c r="HBM318" s="80"/>
      <c r="HBN318" s="80"/>
      <c r="HBO318" s="80"/>
      <c r="HBP318" s="80"/>
      <c r="HBQ318" s="80"/>
      <c r="HBR318" s="80"/>
      <c r="HBS318" s="80"/>
      <c r="HBT318" s="80"/>
      <c r="HBU318" s="80"/>
      <c r="HBV318" s="80"/>
      <c r="HBW318" s="80"/>
      <c r="HBX318" s="80"/>
      <c r="HBY318" s="80"/>
      <c r="HBZ318" s="80"/>
      <c r="HCA318" s="80"/>
      <c r="HCB318" s="80"/>
      <c r="HCC318" s="80"/>
      <c r="HCD318" s="80"/>
      <c r="HCE318" s="80"/>
      <c r="HCF318" s="80"/>
      <c r="HCG318" s="80"/>
      <c r="HCH318" s="80"/>
      <c r="HCI318" s="80"/>
      <c r="HCJ318" s="80"/>
      <c r="HCK318" s="80"/>
      <c r="HCL318" s="80"/>
      <c r="HCM318" s="80"/>
      <c r="HCN318" s="80"/>
      <c r="HCO318" s="80"/>
      <c r="HCP318" s="80"/>
      <c r="HCQ318" s="80"/>
      <c r="HCR318" s="80"/>
      <c r="HCS318" s="80"/>
      <c r="HCT318" s="80"/>
      <c r="HCU318" s="80"/>
      <c r="HCV318" s="80"/>
      <c r="HCW318" s="80"/>
      <c r="HCX318" s="80"/>
      <c r="HCY318" s="80"/>
      <c r="HCZ318" s="80"/>
      <c r="HDA318" s="80"/>
      <c r="HDB318" s="80"/>
      <c r="HDC318" s="80"/>
      <c r="HDD318" s="80"/>
      <c r="HDE318" s="80"/>
      <c r="HDF318" s="80"/>
      <c r="HDG318" s="80"/>
      <c r="HDH318" s="80"/>
      <c r="HDI318" s="80"/>
      <c r="HDJ318" s="80"/>
      <c r="HDK318" s="80"/>
      <c r="HDL318" s="80"/>
      <c r="HDM318" s="80"/>
      <c r="HDN318" s="80"/>
      <c r="HDO318" s="80"/>
      <c r="HDP318" s="80"/>
      <c r="HDQ318" s="80"/>
      <c r="HDR318" s="80"/>
      <c r="HDS318" s="80"/>
      <c r="HDT318" s="80"/>
      <c r="HDU318" s="80"/>
      <c r="HDV318" s="80"/>
      <c r="HDW318" s="80"/>
      <c r="HDX318" s="80"/>
      <c r="HDY318" s="80"/>
      <c r="HDZ318" s="80"/>
      <c r="HEA318" s="80"/>
      <c r="HEB318" s="80"/>
      <c r="HEC318" s="80"/>
      <c r="HED318" s="80"/>
      <c r="HEE318" s="80"/>
      <c r="HEF318" s="80"/>
      <c r="HEG318" s="80"/>
      <c r="HEH318" s="80"/>
      <c r="HEI318" s="80"/>
      <c r="HEJ318" s="80"/>
      <c r="HEK318" s="80"/>
      <c r="HEL318" s="80"/>
      <c r="HEM318" s="80"/>
      <c r="HEN318" s="80"/>
      <c r="HEO318" s="80"/>
      <c r="HEP318" s="80"/>
      <c r="HEQ318" s="80"/>
      <c r="HER318" s="80"/>
      <c r="HES318" s="80"/>
      <c r="HET318" s="80"/>
      <c r="HEU318" s="80"/>
      <c r="HEV318" s="80"/>
      <c r="HEW318" s="80"/>
      <c r="HEX318" s="80"/>
      <c r="HEY318" s="80"/>
      <c r="HEZ318" s="80"/>
      <c r="HFA318" s="80"/>
      <c r="HFB318" s="80"/>
      <c r="HFC318" s="80"/>
      <c r="HFD318" s="80"/>
      <c r="HFE318" s="80"/>
      <c r="HFF318" s="80"/>
      <c r="HFG318" s="80"/>
      <c r="HFH318" s="80"/>
      <c r="HFI318" s="80"/>
      <c r="HFJ318" s="80"/>
      <c r="HFK318" s="80"/>
      <c r="HFL318" s="80"/>
      <c r="HFM318" s="80"/>
      <c r="HFN318" s="80"/>
      <c r="HFO318" s="80"/>
      <c r="HFP318" s="80"/>
      <c r="HFQ318" s="80"/>
      <c r="HFR318" s="80"/>
      <c r="HFS318" s="80"/>
      <c r="HFT318" s="80"/>
      <c r="HFU318" s="80"/>
      <c r="HFV318" s="80"/>
      <c r="HFW318" s="80"/>
      <c r="HFX318" s="80"/>
      <c r="HFY318" s="80"/>
      <c r="HFZ318" s="80"/>
      <c r="HGA318" s="80"/>
      <c r="HGB318" s="80"/>
      <c r="HGC318" s="80"/>
      <c r="HGD318" s="80"/>
      <c r="HGE318" s="80"/>
      <c r="HGF318" s="80"/>
      <c r="HGG318" s="80"/>
      <c r="HGH318" s="80"/>
      <c r="HGI318" s="80"/>
      <c r="HGJ318" s="80"/>
      <c r="HGK318" s="80"/>
      <c r="HGL318" s="80"/>
      <c r="HGM318" s="80"/>
      <c r="HGN318" s="80"/>
      <c r="HGO318" s="80"/>
      <c r="HGP318" s="80"/>
      <c r="HGQ318" s="80"/>
      <c r="HGR318" s="80"/>
      <c r="HGS318" s="80"/>
      <c r="HGT318" s="80"/>
      <c r="HGU318" s="80"/>
      <c r="HGV318" s="80"/>
      <c r="HGW318" s="80"/>
      <c r="HGX318" s="80"/>
      <c r="HGY318" s="80"/>
      <c r="HGZ318" s="80"/>
      <c r="HHA318" s="80"/>
      <c r="HHB318" s="80"/>
      <c r="HHC318" s="80"/>
      <c r="HHD318" s="80"/>
      <c r="HHE318" s="80"/>
      <c r="HHF318" s="80"/>
      <c r="HHG318" s="80"/>
      <c r="HHH318" s="80"/>
      <c r="HHI318" s="80"/>
      <c r="HHJ318" s="80"/>
      <c r="HHK318" s="80"/>
      <c r="HHL318" s="80"/>
      <c r="HHM318" s="80"/>
      <c r="HHN318" s="80"/>
      <c r="HHO318" s="80"/>
      <c r="HHP318" s="80"/>
      <c r="HHQ318" s="80"/>
      <c r="HHR318" s="80"/>
      <c r="HHS318" s="80"/>
      <c r="HHT318" s="80"/>
      <c r="HHU318" s="80"/>
      <c r="HHV318" s="80"/>
      <c r="HHW318" s="80"/>
      <c r="HHX318" s="80"/>
      <c r="HHY318" s="80"/>
      <c r="HHZ318" s="80"/>
      <c r="HIA318" s="80"/>
      <c r="HIB318" s="80"/>
      <c r="HIC318" s="80"/>
      <c r="HID318" s="80"/>
      <c r="HIE318" s="80"/>
      <c r="HIF318" s="80"/>
      <c r="HIG318" s="80"/>
      <c r="HIH318" s="80"/>
      <c r="HII318" s="80"/>
      <c r="HIJ318" s="80"/>
      <c r="HIK318" s="80"/>
      <c r="HIL318" s="80"/>
      <c r="HIM318" s="80"/>
      <c r="HIN318" s="80"/>
      <c r="HIO318" s="80"/>
      <c r="HIP318" s="80"/>
      <c r="HIQ318" s="80"/>
      <c r="HIR318" s="80"/>
      <c r="HIS318" s="80"/>
      <c r="HIT318" s="80"/>
      <c r="HIU318" s="80"/>
      <c r="HIV318" s="80"/>
      <c r="HIW318" s="80"/>
      <c r="HIX318" s="80"/>
      <c r="HIY318" s="80"/>
      <c r="HIZ318" s="80"/>
      <c r="HJA318" s="80"/>
      <c r="HJB318" s="80"/>
      <c r="HJC318" s="80"/>
      <c r="HJD318" s="80"/>
      <c r="HJE318" s="80"/>
      <c r="HJF318" s="80"/>
      <c r="HJG318" s="80"/>
      <c r="HJH318" s="80"/>
      <c r="HJI318" s="80"/>
      <c r="HJJ318" s="80"/>
      <c r="HJK318" s="80"/>
      <c r="HJL318" s="80"/>
      <c r="HJM318" s="80"/>
      <c r="HJN318" s="80"/>
      <c r="HJO318" s="80"/>
      <c r="HJP318" s="80"/>
      <c r="HJQ318" s="80"/>
      <c r="HJR318" s="80"/>
      <c r="HJS318" s="80"/>
      <c r="HJT318" s="80"/>
      <c r="HJU318" s="80"/>
      <c r="HJV318" s="80"/>
      <c r="HJW318" s="80"/>
      <c r="HJX318" s="80"/>
      <c r="HJY318" s="80"/>
      <c r="HJZ318" s="80"/>
      <c r="HKA318" s="80"/>
      <c r="HKB318" s="80"/>
      <c r="HKC318" s="80"/>
      <c r="HKD318" s="80"/>
      <c r="HKE318" s="80"/>
      <c r="HKF318" s="80"/>
      <c r="HKG318" s="80"/>
      <c r="HKH318" s="80"/>
      <c r="HKI318" s="80"/>
      <c r="HKJ318" s="80"/>
      <c r="HKK318" s="80"/>
      <c r="HKL318" s="80"/>
      <c r="HKM318" s="80"/>
      <c r="HKN318" s="80"/>
      <c r="HKO318" s="80"/>
      <c r="HKP318" s="80"/>
      <c r="HKQ318" s="80"/>
      <c r="HKR318" s="80"/>
      <c r="HKS318" s="80"/>
      <c r="HKT318" s="80"/>
      <c r="HKU318" s="80"/>
      <c r="HKV318" s="80"/>
      <c r="HKW318" s="80"/>
      <c r="HKX318" s="80"/>
      <c r="HKY318" s="80"/>
      <c r="HKZ318" s="80"/>
      <c r="HLA318" s="80"/>
      <c r="HLB318" s="80"/>
      <c r="HLC318" s="80"/>
      <c r="HLD318" s="80"/>
      <c r="HLE318" s="80"/>
      <c r="HLF318" s="80"/>
      <c r="HLG318" s="80"/>
      <c r="HLH318" s="80"/>
      <c r="HLI318" s="80"/>
      <c r="HLJ318" s="80"/>
      <c r="HLK318" s="80"/>
      <c r="HLL318" s="80"/>
      <c r="HLM318" s="80"/>
      <c r="HLN318" s="80"/>
      <c r="HLO318" s="80"/>
      <c r="HLP318" s="80"/>
      <c r="HLQ318" s="80"/>
      <c r="HLR318" s="80"/>
      <c r="HLS318" s="80"/>
      <c r="HLT318" s="80"/>
      <c r="HLU318" s="80"/>
      <c r="HLV318" s="80"/>
      <c r="HLW318" s="80"/>
      <c r="HLX318" s="80"/>
      <c r="HLY318" s="80"/>
      <c r="HLZ318" s="80"/>
      <c r="HMA318" s="80"/>
      <c r="HMB318" s="80"/>
      <c r="HMC318" s="80"/>
      <c r="HMD318" s="80"/>
      <c r="HME318" s="80"/>
      <c r="HMF318" s="80"/>
      <c r="HMG318" s="80"/>
      <c r="HMH318" s="80"/>
      <c r="HMI318" s="80"/>
      <c r="HMJ318" s="80"/>
      <c r="HMK318" s="80"/>
      <c r="HML318" s="80"/>
      <c r="HMM318" s="80"/>
      <c r="HMN318" s="80"/>
      <c r="HMO318" s="80"/>
      <c r="HMP318" s="80"/>
      <c r="HMQ318" s="80"/>
      <c r="HMR318" s="80"/>
      <c r="HMS318" s="80"/>
      <c r="HMT318" s="80"/>
      <c r="HMU318" s="80"/>
      <c r="HMV318" s="80"/>
      <c r="HMW318" s="80"/>
      <c r="HMX318" s="80"/>
      <c r="HMY318" s="80"/>
      <c r="HMZ318" s="80"/>
      <c r="HNA318" s="80"/>
      <c r="HNB318" s="80"/>
      <c r="HNC318" s="80"/>
      <c r="HND318" s="80"/>
      <c r="HNE318" s="80"/>
      <c r="HNF318" s="80"/>
      <c r="HNG318" s="80"/>
      <c r="HNH318" s="80"/>
      <c r="HNI318" s="80"/>
      <c r="HNJ318" s="80"/>
      <c r="HNK318" s="80"/>
      <c r="HNL318" s="80"/>
      <c r="HNM318" s="80"/>
      <c r="HNN318" s="80"/>
      <c r="HNO318" s="80"/>
      <c r="HNP318" s="80"/>
      <c r="HNQ318" s="80"/>
      <c r="HNR318" s="80"/>
      <c r="HNS318" s="80"/>
      <c r="HNT318" s="80"/>
      <c r="HNU318" s="80"/>
      <c r="HNV318" s="80"/>
      <c r="HNW318" s="80"/>
      <c r="HNX318" s="80"/>
      <c r="HNY318" s="80"/>
      <c r="HNZ318" s="80"/>
      <c r="HOA318" s="80"/>
      <c r="HOB318" s="80"/>
      <c r="HOC318" s="80"/>
      <c r="HOD318" s="80"/>
      <c r="HOE318" s="80"/>
      <c r="HOF318" s="80"/>
      <c r="HOG318" s="80"/>
      <c r="HOH318" s="80"/>
      <c r="HOI318" s="80"/>
      <c r="HOJ318" s="80"/>
      <c r="HOK318" s="80"/>
      <c r="HOL318" s="80"/>
      <c r="HOM318" s="80"/>
      <c r="HON318" s="80"/>
      <c r="HOO318" s="80"/>
      <c r="HOP318" s="80"/>
      <c r="HOQ318" s="80"/>
      <c r="HOR318" s="80"/>
      <c r="HOS318" s="80"/>
      <c r="HOT318" s="80"/>
      <c r="HOU318" s="80"/>
      <c r="HOV318" s="80"/>
      <c r="HOW318" s="80"/>
      <c r="HOX318" s="80"/>
      <c r="HOY318" s="80"/>
      <c r="HOZ318" s="80"/>
      <c r="HPA318" s="80"/>
      <c r="HPB318" s="80"/>
      <c r="HPC318" s="80"/>
      <c r="HPD318" s="80"/>
      <c r="HPE318" s="80"/>
      <c r="HPF318" s="80"/>
      <c r="HPG318" s="80"/>
      <c r="HPH318" s="80"/>
      <c r="HPI318" s="80"/>
      <c r="HPJ318" s="80"/>
      <c r="HPK318" s="80"/>
      <c r="HPL318" s="80"/>
      <c r="HPM318" s="80"/>
      <c r="HPN318" s="80"/>
      <c r="HPO318" s="80"/>
      <c r="HPP318" s="80"/>
      <c r="HPQ318" s="80"/>
      <c r="HPR318" s="80"/>
      <c r="HPS318" s="80"/>
      <c r="HPT318" s="80"/>
      <c r="HPU318" s="80"/>
      <c r="HPV318" s="80"/>
      <c r="HPW318" s="80"/>
      <c r="HPX318" s="80"/>
      <c r="HPY318" s="80"/>
      <c r="HPZ318" s="80"/>
      <c r="HQA318" s="80"/>
      <c r="HQB318" s="80"/>
      <c r="HQC318" s="80"/>
      <c r="HQD318" s="80"/>
      <c r="HQE318" s="80"/>
      <c r="HQF318" s="80"/>
      <c r="HQG318" s="80"/>
      <c r="HQH318" s="80"/>
      <c r="HQI318" s="80"/>
      <c r="HQJ318" s="80"/>
      <c r="HQK318" s="80"/>
      <c r="HQL318" s="80"/>
      <c r="HQM318" s="80"/>
      <c r="HQN318" s="80"/>
      <c r="HQO318" s="80"/>
      <c r="HQP318" s="80"/>
      <c r="HQQ318" s="80"/>
      <c r="HQR318" s="80"/>
      <c r="HQS318" s="80"/>
      <c r="HQT318" s="80"/>
      <c r="HQU318" s="80"/>
      <c r="HQV318" s="80"/>
      <c r="HQW318" s="80"/>
      <c r="HQX318" s="80"/>
      <c r="HQY318" s="80"/>
      <c r="HQZ318" s="80"/>
      <c r="HRA318" s="80"/>
      <c r="HRB318" s="80"/>
      <c r="HRC318" s="80"/>
      <c r="HRD318" s="80"/>
      <c r="HRE318" s="80"/>
      <c r="HRF318" s="80"/>
      <c r="HRG318" s="80"/>
      <c r="HRH318" s="80"/>
      <c r="HRI318" s="80"/>
      <c r="HRJ318" s="80"/>
      <c r="HRK318" s="80"/>
      <c r="HRL318" s="80"/>
      <c r="HRM318" s="80"/>
      <c r="HRN318" s="80"/>
      <c r="HRO318" s="80"/>
      <c r="HRP318" s="80"/>
      <c r="HRQ318" s="80"/>
      <c r="HRR318" s="80"/>
      <c r="HRS318" s="80"/>
      <c r="HRT318" s="80"/>
      <c r="HRU318" s="80"/>
      <c r="HRV318" s="80"/>
      <c r="HRW318" s="80"/>
      <c r="HRX318" s="80"/>
      <c r="HRY318" s="80"/>
      <c r="HRZ318" s="80"/>
      <c r="HSA318" s="80"/>
      <c r="HSB318" s="80"/>
      <c r="HSC318" s="80"/>
      <c r="HSD318" s="80"/>
      <c r="HSE318" s="80"/>
      <c r="HSF318" s="80"/>
      <c r="HSG318" s="80"/>
      <c r="HSH318" s="80"/>
      <c r="HSI318" s="80"/>
      <c r="HSJ318" s="80"/>
      <c r="HSK318" s="80"/>
      <c r="HSL318" s="80"/>
      <c r="HSM318" s="80"/>
      <c r="HSN318" s="80"/>
      <c r="HSO318" s="80"/>
      <c r="HSP318" s="80"/>
      <c r="HSQ318" s="80"/>
      <c r="HSR318" s="80"/>
      <c r="HSS318" s="80"/>
      <c r="HST318" s="80"/>
      <c r="HSU318" s="80"/>
      <c r="HSV318" s="80"/>
      <c r="HSW318" s="80"/>
      <c r="HSX318" s="80"/>
      <c r="HSY318" s="80"/>
      <c r="HSZ318" s="80"/>
      <c r="HTA318" s="80"/>
      <c r="HTB318" s="80"/>
      <c r="HTC318" s="80"/>
      <c r="HTD318" s="80"/>
      <c r="HTE318" s="80"/>
      <c r="HTF318" s="80"/>
      <c r="HTG318" s="80"/>
      <c r="HTH318" s="80"/>
      <c r="HTI318" s="80"/>
      <c r="HTJ318" s="80"/>
      <c r="HTK318" s="80"/>
      <c r="HTL318" s="80"/>
      <c r="HTM318" s="80"/>
      <c r="HTN318" s="80"/>
      <c r="HTO318" s="80"/>
      <c r="HTP318" s="80"/>
      <c r="HTQ318" s="80"/>
      <c r="HTR318" s="80"/>
      <c r="HTS318" s="80"/>
      <c r="HTT318" s="80"/>
      <c r="HTU318" s="80"/>
      <c r="HTV318" s="80"/>
      <c r="HTW318" s="80"/>
      <c r="HTX318" s="80"/>
      <c r="HTY318" s="80"/>
      <c r="HTZ318" s="80"/>
      <c r="HUA318" s="80"/>
      <c r="HUB318" s="80"/>
      <c r="HUC318" s="80"/>
      <c r="HUD318" s="80"/>
      <c r="HUE318" s="80"/>
      <c r="HUF318" s="80"/>
      <c r="HUG318" s="80"/>
      <c r="HUH318" s="80"/>
      <c r="HUI318" s="80"/>
      <c r="HUJ318" s="80"/>
      <c r="HUK318" s="80"/>
      <c r="HUL318" s="80"/>
      <c r="HUM318" s="80"/>
      <c r="HUN318" s="80"/>
      <c r="HUO318" s="80"/>
      <c r="HUP318" s="80"/>
      <c r="HUQ318" s="80"/>
      <c r="HUR318" s="80"/>
      <c r="HUS318" s="80"/>
      <c r="HUT318" s="80"/>
      <c r="HUU318" s="80"/>
      <c r="HUV318" s="80"/>
      <c r="HUW318" s="80"/>
      <c r="HUX318" s="80"/>
      <c r="HUY318" s="80"/>
      <c r="HUZ318" s="80"/>
      <c r="HVA318" s="80"/>
      <c r="HVB318" s="80"/>
      <c r="HVC318" s="80"/>
      <c r="HVD318" s="80"/>
      <c r="HVE318" s="80"/>
      <c r="HVF318" s="80"/>
      <c r="HVG318" s="80"/>
      <c r="HVH318" s="80"/>
      <c r="HVI318" s="80"/>
      <c r="HVJ318" s="80"/>
      <c r="HVK318" s="80"/>
      <c r="HVL318" s="80"/>
      <c r="HVM318" s="80"/>
      <c r="HVN318" s="80"/>
      <c r="HVO318" s="80"/>
      <c r="HVP318" s="80"/>
      <c r="HVQ318" s="80"/>
      <c r="HVR318" s="80"/>
      <c r="HVS318" s="80"/>
      <c r="HVT318" s="80"/>
      <c r="HVU318" s="80"/>
      <c r="HVV318" s="80"/>
      <c r="HVW318" s="80"/>
      <c r="HVX318" s="80"/>
      <c r="HVY318" s="80"/>
      <c r="HVZ318" s="80"/>
      <c r="HWA318" s="80"/>
      <c r="HWB318" s="80"/>
      <c r="HWC318" s="80"/>
      <c r="HWD318" s="80"/>
      <c r="HWE318" s="80"/>
      <c r="HWF318" s="80"/>
      <c r="HWG318" s="80"/>
      <c r="HWH318" s="80"/>
      <c r="HWI318" s="80"/>
      <c r="HWJ318" s="80"/>
      <c r="HWK318" s="80"/>
      <c r="HWL318" s="80"/>
      <c r="HWM318" s="80"/>
      <c r="HWN318" s="80"/>
      <c r="HWO318" s="80"/>
      <c r="HWP318" s="80"/>
      <c r="HWQ318" s="80"/>
      <c r="HWR318" s="80"/>
      <c r="HWS318" s="80"/>
      <c r="HWT318" s="80"/>
      <c r="HWU318" s="80"/>
      <c r="HWV318" s="80"/>
      <c r="HWW318" s="80"/>
      <c r="HWX318" s="80"/>
      <c r="HWY318" s="80"/>
      <c r="HWZ318" s="80"/>
      <c r="HXA318" s="80"/>
      <c r="HXB318" s="80"/>
      <c r="HXC318" s="80"/>
      <c r="HXD318" s="80"/>
      <c r="HXE318" s="80"/>
      <c r="HXF318" s="80"/>
      <c r="HXG318" s="80"/>
      <c r="HXH318" s="80"/>
      <c r="HXI318" s="80"/>
      <c r="HXJ318" s="80"/>
      <c r="HXK318" s="80"/>
      <c r="HXL318" s="80"/>
      <c r="HXM318" s="80"/>
      <c r="HXN318" s="80"/>
      <c r="HXO318" s="80"/>
      <c r="HXP318" s="80"/>
      <c r="HXQ318" s="80"/>
      <c r="HXR318" s="80"/>
      <c r="HXS318" s="80"/>
      <c r="HXT318" s="80"/>
      <c r="HXU318" s="80"/>
      <c r="HXV318" s="80"/>
      <c r="HXW318" s="80"/>
      <c r="HXX318" s="80"/>
      <c r="HXY318" s="80"/>
      <c r="HXZ318" s="80"/>
      <c r="HYA318" s="80"/>
      <c r="HYB318" s="80"/>
      <c r="HYC318" s="80"/>
      <c r="HYD318" s="80"/>
      <c r="HYE318" s="80"/>
      <c r="HYF318" s="80"/>
      <c r="HYG318" s="80"/>
      <c r="HYH318" s="80"/>
      <c r="HYI318" s="80"/>
      <c r="HYJ318" s="80"/>
      <c r="HYK318" s="80"/>
      <c r="HYL318" s="80"/>
      <c r="HYM318" s="80"/>
      <c r="HYN318" s="80"/>
      <c r="HYO318" s="80"/>
      <c r="HYP318" s="80"/>
      <c r="HYQ318" s="80"/>
      <c r="HYR318" s="80"/>
      <c r="HYS318" s="80"/>
      <c r="HYT318" s="80"/>
      <c r="HYU318" s="80"/>
      <c r="HYV318" s="80"/>
      <c r="HYW318" s="80"/>
      <c r="HYX318" s="80"/>
      <c r="HYY318" s="80"/>
      <c r="HYZ318" s="80"/>
      <c r="HZA318" s="80"/>
      <c r="HZB318" s="80"/>
      <c r="HZC318" s="80"/>
      <c r="HZD318" s="80"/>
      <c r="HZE318" s="80"/>
      <c r="HZF318" s="80"/>
      <c r="HZG318" s="80"/>
      <c r="HZH318" s="80"/>
      <c r="HZI318" s="80"/>
      <c r="HZJ318" s="80"/>
      <c r="HZK318" s="80"/>
      <c r="HZL318" s="80"/>
      <c r="HZM318" s="80"/>
      <c r="HZN318" s="80"/>
      <c r="HZO318" s="80"/>
      <c r="HZP318" s="80"/>
      <c r="HZQ318" s="80"/>
      <c r="HZR318" s="80"/>
      <c r="HZS318" s="80"/>
      <c r="HZT318" s="80"/>
      <c r="HZU318" s="80"/>
      <c r="HZV318" s="80"/>
      <c r="HZW318" s="80"/>
      <c r="HZX318" s="80"/>
      <c r="HZY318" s="80"/>
      <c r="HZZ318" s="80"/>
      <c r="IAA318" s="80"/>
      <c r="IAB318" s="80"/>
      <c r="IAC318" s="80"/>
      <c r="IAD318" s="80"/>
      <c r="IAE318" s="80"/>
      <c r="IAF318" s="80"/>
      <c r="IAG318" s="80"/>
      <c r="IAH318" s="80"/>
      <c r="IAI318" s="80"/>
      <c r="IAJ318" s="80"/>
      <c r="IAK318" s="80"/>
      <c r="IAL318" s="80"/>
      <c r="IAM318" s="80"/>
      <c r="IAN318" s="80"/>
      <c r="IAO318" s="80"/>
      <c r="IAP318" s="80"/>
      <c r="IAQ318" s="80"/>
      <c r="IAR318" s="80"/>
      <c r="IAS318" s="80"/>
      <c r="IAT318" s="80"/>
      <c r="IAU318" s="80"/>
      <c r="IAV318" s="80"/>
      <c r="IAW318" s="80"/>
      <c r="IAX318" s="80"/>
      <c r="IAY318" s="80"/>
      <c r="IAZ318" s="80"/>
      <c r="IBA318" s="80"/>
      <c r="IBB318" s="80"/>
      <c r="IBC318" s="80"/>
      <c r="IBD318" s="80"/>
      <c r="IBE318" s="80"/>
      <c r="IBF318" s="80"/>
      <c r="IBG318" s="80"/>
      <c r="IBH318" s="80"/>
      <c r="IBI318" s="80"/>
      <c r="IBJ318" s="80"/>
      <c r="IBK318" s="80"/>
      <c r="IBL318" s="80"/>
      <c r="IBM318" s="80"/>
      <c r="IBN318" s="80"/>
      <c r="IBO318" s="80"/>
      <c r="IBP318" s="80"/>
      <c r="IBQ318" s="80"/>
      <c r="IBR318" s="80"/>
      <c r="IBS318" s="80"/>
      <c r="IBT318" s="80"/>
      <c r="IBU318" s="80"/>
      <c r="IBV318" s="80"/>
      <c r="IBW318" s="80"/>
      <c r="IBX318" s="80"/>
      <c r="IBY318" s="80"/>
      <c r="IBZ318" s="80"/>
      <c r="ICA318" s="80"/>
      <c r="ICB318" s="80"/>
      <c r="ICC318" s="80"/>
      <c r="ICD318" s="80"/>
      <c r="ICE318" s="80"/>
      <c r="ICF318" s="80"/>
      <c r="ICG318" s="80"/>
      <c r="ICH318" s="80"/>
      <c r="ICI318" s="80"/>
      <c r="ICJ318" s="80"/>
      <c r="ICK318" s="80"/>
      <c r="ICL318" s="80"/>
      <c r="ICM318" s="80"/>
      <c r="ICN318" s="80"/>
      <c r="ICO318" s="80"/>
      <c r="ICP318" s="80"/>
      <c r="ICQ318" s="80"/>
      <c r="ICR318" s="80"/>
      <c r="ICS318" s="80"/>
      <c r="ICT318" s="80"/>
      <c r="ICU318" s="80"/>
      <c r="ICV318" s="80"/>
      <c r="ICW318" s="80"/>
      <c r="ICX318" s="80"/>
      <c r="ICY318" s="80"/>
      <c r="ICZ318" s="80"/>
      <c r="IDA318" s="80"/>
      <c r="IDB318" s="80"/>
      <c r="IDC318" s="80"/>
      <c r="IDD318" s="80"/>
      <c r="IDE318" s="80"/>
      <c r="IDF318" s="80"/>
      <c r="IDG318" s="80"/>
      <c r="IDH318" s="80"/>
      <c r="IDI318" s="80"/>
      <c r="IDJ318" s="80"/>
      <c r="IDK318" s="80"/>
      <c r="IDL318" s="80"/>
      <c r="IDM318" s="80"/>
      <c r="IDN318" s="80"/>
      <c r="IDO318" s="80"/>
      <c r="IDP318" s="80"/>
      <c r="IDQ318" s="80"/>
      <c r="IDR318" s="80"/>
      <c r="IDS318" s="80"/>
      <c r="IDT318" s="80"/>
      <c r="IDU318" s="80"/>
      <c r="IDV318" s="80"/>
      <c r="IDW318" s="80"/>
      <c r="IDX318" s="80"/>
      <c r="IDY318" s="80"/>
      <c r="IDZ318" s="80"/>
      <c r="IEA318" s="80"/>
      <c r="IEB318" s="80"/>
      <c r="IEC318" s="80"/>
      <c r="IED318" s="80"/>
      <c r="IEE318" s="80"/>
      <c r="IEF318" s="80"/>
      <c r="IEG318" s="80"/>
      <c r="IEH318" s="80"/>
      <c r="IEI318" s="80"/>
      <c r="IEJ318" s="80"/>
      <c r="IEK318" s="80"/>
      <c r="IEL318" s="80"/>
      <c r="IEM318" s="80"/>
      <c r="IEN318" s="80"/>
      <c r="IEO318" s="80"/>
      <c r="IEP318" s="80"/>
      <c r="IEQ318" s="80"/>
      <c r="IER318" s="80"/>
      <c r="IES318" s="80"/>
      <c r="IET318" s="80"/>
      <c r="IEU318" s="80"/>
      <c r="IEV318" s="80"/>
      <c r="IEW318" s="80"/>
      <c r="IEX318" s="80"/>
      <c r="IEY318" s="80"/>
      <c r="IEZ318" s="80"/>
      <c r="IFA318" s="80"/>
      <c r="IFB318" s="80"/>
      <c r="IFC318" s="80"/>
      <c r="IFD318" s="80"/>
      <c r="IFE318" s="80"/>
      <c r="IFF318" s="80"/>
      <c r="IFG318" s="80"/>
      <c r="IFH318" s="80"/>
      <c r="IFI318" s="80"/>
      <c r="IFJ318" s="80"/>
      <c r="IFK318" s="80"/>
      <c r="IFL318" s="80"/>
      <c r="IFM318" s="80"/>
      <c r="IFN318" s="80"/>
      <c r="IFO318" s="80"/>
      <c r="IFP318" s="80"/>
      <c r="IFQ318" s="80"/>
      <c r="IFR318" s="80"/>
      <c r="IFS318" s="80"/>
      <c r="IFT318" s="80"/>
      <c r="IFU318" s="80"/>
      <c r="IFV318" s="80"/>
      <c r="IFW318" s="80"/>
      <c r="IFX318" s="80"/>
      <c r="IFY318" s="80"/>
      <c r="IFZ318" s="80"/>
      <c r="IGA318" s="80"/>
      <c r="IGB318" s="80"/>
      <c r="IGC318" s="80"/>
      <c r="IGD318" s="80"/>
      <c r="IGE318" s="80"/>
      <c r="IGF318" s="80"/>
      <c r="IGG318" s="80"/>
      <c r="IGH318" s="80"/>
      <c r="IGI318" s="80"/>
      <c r="IGJ318" s="80"/>
      <c r="IGK318" s="80"/>
      <c r="IGL318" s="80"/>
      <c r="IGM318" s="80"/>
      <c r="IGN318" s="80"/>
      <c r="IGO318" s="80"/>
      <c r="IGP318" s="80"/>
      <c r="IGQ318" s="80"/>
      <c r="IGR318" s="80"/>
      <c r="IGS318" s="80"/>
      <c r="IGT318" s="80"/>
      <c r="IGU318" s="80"/>
      <c r="IGV318" s="80"/>
      <c r="IGW318" s="80"/>
      <c r="IGX318" s="80"/>
      <c r="IGY318" s="80"/>
      <c r="IGZ318" s="80"/>
      <c r="IHA318" s="80"/>
      <c r="IHB318" s="80"/>
      <c r="IHC318" s="80"/>
      <c r="IHD318" s="80"/>
      <c r="IHE318" s="80"/>
      <c r="IHF318" s="80"/>
      <c r="IHG318" s="80"/>
      <c r="IHH318" s="80"/>
      <c r="IHI318" s="80"/>
      <c r="IHJ318" s="80"/>
      <c r="IHK318" s="80"/>
      <c r="IHL318" s="80"/>
      <c r="IHM318" s="80"/>
      <c r="IHN318" s="80"/>
      <c r="IHO318" s="80"/>
      <c r="IHP318" s="80"/>
      <c r="IHQ318" s="80"/>
      <c r="IHR318" s="80"/>
      <c r="IHS318" s="80"/>
      <c r="IHT318" s="80"/>
      <c r="IHU318" s="80"/>
      <c r="IHV318" s="80"/>
      <c r="IHW318" s="80"/>
      <c r="IHX318" s="80"/>
      <c r="IHY318" s="80"/>
      <c r="IHZ318" s="80"/>
      <c r="IIA318" s="80"/>
      <c r="IIB318" s="80"/>
      <c r="IIC318" s="80"/>
      <c r="IID318" s="80"/>
      <c r="IIE318" s="80"/>
      <c r="IIF318" s="80"/>
      <c r="IIG318" s="80"/>
      <c r="IIH318" s="80"/>
      <c r="III318" s="80"/>
      <c r="IIJ318" s="80"/>
      <c r="IIK318" s="80"/>
      <c r="IIL318" s="80"/>
      <c r="IIM318" s="80"/>
      <c r="IIN318" s="80"/>
      <c r="IIO318" s="80"/>
      <c r="IIP318" s="80"/>
      <c r="IIQ318" s="80"/>
      <c r="IIR318" s="80"/>
      <c r="IIS318" s="80"/>
      <c r="IIT318" s="80"/>
      <c r="IIU318" s="80"/>
      <c r="IIV318" s="80"/>
      <c r="IIW318" s="80"/>
      <c r="IIX318" s="80"/>
      <c r="IIY318" s="80"/>
      <c r="IIZ318" s="80"/>
      <c r="IJA318" s="80"/>
      <c r="IJB318" s="80"/>
      <c r="IJC318" s="80"/>
      <c r="IJD318" s="80"/>
      <c r="IJE318" s="80"/>
      <c r="IJF318" s="80"/>
      <c r="IJG318" s="80"/>
      <c r="IJH318" s="80"/>
      <c r="IJI318" s="80"/>
      <c r="IJJ318" s="80"/>
      <c r="IJK318" s="80"/>
      <c r="IJL318" s="80"/>
      <c r="IJM318" s="80"/>
      <c r="IJN318" s="80"/>
      <c r="IJO318" s="80"/>
      <c r="IJP318" s="80"/>
      <c r="IJQ318" s="80"/>
      <c r="IJR318" s="80"/>
      <c r="IJS318" s="80"/>
      <c r="IJT318" s="80"/>
      <c r="IJU318" s="80"/>
      <c r="IJV318" s="80"/>
      <c r="IJW318" s="80"/>
      <c r="IJX318" s="80"/>
      <c r="IJY318" s="80"/>
      <c r="IJZ318" s="80"/>
      <c r="IKA318" s="80"/>
      <c r="IKB318" s="80"/>
      <c r="IKC318" s="80"/>
      <c r="IKD318" s="80"/>
      <c r="IKE318" s="80"/>
      <c r="IKF318" s="80"/>
      <c r="IKG318" s="80"/>
      <c r="IKH318" s="80"/>
      <c r="IKI318" s="80"/>
      <c r="IKJ318" s="80"/>
      <c r="IKK318" s="80"/>
      <c r="IKL318" s="80"/>
      <c r="IKM318" s="80"/>
      <c r="IKN318" s="80"/>
      <c r="IKO318" s="80"/>
      <c r="IKP318" s="80"/>
      <c r="IKQ318" s="80"/>
      <c r="IKR318" s="80"/>
      <c r="IKS318" s="80"/>
      <c r="IKT318" s="80"/>
      <c r="IKU318" s="80"/>
      <c r="IKV318" s="80"/>
      <c r="IKW318" s="80"/>
      <c r="IKX318" s="80"/>
      <c r="IKY318" s="80"/>
      <c r="IKZ318" s="80"/>
      <c r="ILA318" s="80"/>
      <c r="ILB318" s="80"/>
      <c r="ILC318" s="80"/>
      <c r="ILD318" s="80"/>
      <c r="ILE318" s="80"/>
      <c r="ILF318" s="80"/>
      <c r="ILG318" s="80"/>
      <c r="ILH318" s="80"/>
      <c r="ILI318" s="80"/>
      <c r="ILJ318" s="80"/>
      <c r="ILK318" s="80"/>
      <c r="ILL318" s="80"/>
      <c r="ILM318" s="80"/>
      <c r="ILN318" s="80"/>
      <c r="ILO318" s="80"/>
      <c r="ILP318" s="80"/>
      <c r="ILQ318" s="80"/>
      <c r="ILR318" s="80"/>
      <c r="ILS318" s="80"/>
      <c r="ILT318" s="80"/>
      <c r="ILU318" s="80"/>
      <c r="ILV318" s="80"/>
      <c r="ILW318" s="80"/>
      <c r="ILX318" s="80"/>
      <c r="ILY318" s="80"/>
      <c r="ILZ318" s="80"/>
      <c r="IMA318" s="80"/>
      <c r="IMB318" s="80"/>
      <c r="IMC318" s="80"/>
      <c r="IMD318" s="80"/>
      <c r="IME318" s="80"/>
      <c r="IMF318" s="80"/>
      <c r="IMG318" s="80"/>
      <c r="IMH318" s="80"/>
      <c r="IMI318" s="80"/>
      <c r="IMJ318" s="80"/>
      <c r="IMK318" s="80"/>
      <c r="IML318" s="80"/>
      <c r="IMM318" s="80"/>
      <c r="IMN318" s="80"/>
      <c r="IMO318" s="80"/>
      <c r="IMP318" s="80"/>
      <c r="IMQ318" s="80"/>
      <c r="IMR318" s="80"/>
      <c r="IMS318" s="80"/>
      <c r="IMT318" s="80"/>
      <c r="IMU318" s="80"/>
      <c r="IMV318" s="80"/>
      <c r="IMW318" s="80"/>
      <c r="IMX318" s="80"/>
      <c r="IMY318" s="80"/>
      <c r="IMZ318" s="80"/>
      <c r="INA318" s="80"/>
      <c r="INB318" s="80"/>
      <c r="INC318" s="80"/>
      <c r="IND318" s="80"/>
      <c r="INE318" s="80"/>
      <c r="INF318" s="80"/>
      <c r="ING318" s="80"/>
      <c r="INH318" s="80"/>
      <c r="INI318" s="80"/>
      <c r="INJ318" s="80"/>
      <c r="INK318" s="80"/>
      <c r="INL318" s="80"/>
      <c r="INM318" s="80"/>
      <c r="INN318" s="80"/>
      <c r="INO318" s="80"/>
      <c r="INP318" s="80"/>
      <c r="INQ318" s="80"/>
      <c r="INR318" s="80"/>
      <c r="INS318" s="80"/>
      <c r="INT318" s="80"/>
      <c r="INU318" s="80"/>
      <c r="INV318" s="80"/>
      <c r="INW318" s="80"/>
      <c r="INX318" s="80"/>
      <c r="INY318" s="80"/>
      <c r="INZ318" s="80"/>
      <c r="IOA318" s="80"/>
      <c r="IOB318" s="80"/>
      <c r="IOC318" s="80"/>
      <c r="IOD318" s="80"/>
      <c r="IOE318" s="80"/>
      <c r="IOF318" s="80"/>
      <c r="IOG318" s="80"/>
      <c r="IOH318" s="80"/>
      <c r="IOI318" s="80"/>
      <c r="IOJ318" s="80"/>
      <c r="IOK318" s="80"/>
      <c r="IOL318" s="80"/>
      <c r="IOM318" s="80"/>
      <c r="ION318" s="80"/>
      <c r="IOO318" s="80"/>
      <c r="IOP318" s="80"/>
      <c r="IOQ318" s="80"/>
      <c r="IOR318" s="80"/>
      <c r="IOS318" s="80"/>
      <c r="IOT318" s="80"/>
      <c r="IOU318" s="80"/>
      <c r="IOV318" s="80"/>
      <c r="IOW318" s="80"/>
      <c r="IOX318" s="80"/>
      <c r="IOY318" s="80"/>
      <c r="IOZ318" s="80"/>
      <c r="IPA318" s="80"/>
      <c r="IPB318" s="80"/>
      <c r="IPC318" s="80"/>
      <c r="IPD318" s="80"/>
      <c r="IPE318" s="80"/>
      <c r="IPF318" s="80"/>
      <c r="IPG318" s="80"/>
      <c r="IPH318" s="80"/>
      <c r="IPI318" s="80"/>
      <c r="IPJ318" s="80"/>
      <c r="IPK318" s="80"/>
      <c r="IPL318" s="80"/>
      <c r="IPM318" s="80"/>
      <c r="IPN318" s="80"/>
      <c r="IPO318" s="80"/>
      <c r="IPP318" s="80"/>
      <c r="IPQ318" s="80"/>
      <c r="IPR318" s="80"/>
      <c r="IPS318" s="80"/>
      <c r="IPT318" s="80"/>
      <c r="IPU318" s="80"/>
      <c r="IPV318" s="80"/>
      <c r="IPW318" s="80"/>
      <c r="IPX318" s="80"/>
      <c r="IPY318" s="80"/>
      <c r="IPZ318" s="80"/>
      <c r="IQA318" s="80"/>
      <c r="IQB318" s="80"/>
      <c r="IQC318" s="80"/>
      <c r="IQD318" s="80"/>
      <c r="IQE318" s="80"/>
      <c r="IQF318" s="80"/>
      <c r="IQG318" s="80"/>
      <c r="IQH318" s="80"/>
      <c r="IQI318" s="80"/>
      <c r="IQJ318" s="80"/>
      <c r="IQK318" s="80"/>
      <c r="IQL318" s="80"/>
      <c r="IQM318" s="80"/>
      <c r="IQN318" s="80"/>
      <c r="IQO318" s="80"/>
      <c r="IQP318" s="80"/>
      <c r="IQQ318" s="80"/>
      <c r="IQR318" s="80"/>
      <c r="IQS318" s="80"/>
      <c r="IQT318" s="80"/>
      <c r="IQU318" s="80"/>
      <c r="IQV318" s="80"/>
      <c r="IQW318" s="80"/>
      <c r="IQX318" s="80"/>
      <c r="IQY318" s="80"/>
      <c r="IQZ318" s="80"/>
      <c r="IRA318" s="80"/>
      <c r="IRB318" s="80"/>
      <c r="IRC318" s="80"/>
      <c r="IRD318" s="80"/>
      <c r="IRE318" s="80"/>
      <c r="IRF318" s="80"/>
      <c r="IRG318" s="80"/>
      <c r="IRH318" s="80"/>
      <c r="IRI318" s="80"/>
      <c r="IRJ318" s="80"/>
      <c r="IRK318" s="80"/>
      <c r="IRL318" s="80"/>
      <c r="IRM318" s="80"/>
      <c r="IRN318" s="80"/>
      <c r="IRO318" s="80"/>
      <c r="IRP318" s="80"/>
      <c r="IRQ318" s="80"/>
      <c r="IRR318" s="80"/>
      <c r="IRS318" s="80"/>
      <c r="IRT318" s="80"/>
      <c r="IRU318" s="80"/>
      <c r="IRV318" s="80"/>
      <c r="IRW318" s="80"/>
      <c r="IRX318" s="80"/>
      <c r="IRY318" s="80"/>
      <c r="IRZ318" s="80"/>
      <c r="ISA318" s="80"/>
      <c r="ISB318" s="80"/>
      <c r="ISC318" s="80"/>
      <c r="ISD318" s="80"/>
      <c r="ISE318" s="80"/>
      <c r="ISF318" s="80"/>
      <c r="ISG318" s="80"/>
      <c r="ISH318" s="80"/>
      <c r="ISI318" s="80"/>
      <c r="ISJ318" s="80"/>
      <c r="ISK318" s="80"/>
      <c r="ISL318" s="80"/>
      <c r="ISM318" s="80"/>
      <c r="ISN318" s="80"/>
      <c r="ISO318" s="80"/>
      <c r="ISP318" s="80"/>
      <c r="ISQ318" s="80"/>
      <c r="ISR318" s="80"/>
      <c r="ISS318" s="80"/>
      <c r="IST318" s="80"/>
      <c r="ISU318" s="80"/>
      <c r="ISV318" s="80"/>
      <c r="ISW318" s="80"/>
      <c r="ISX318" s="80"/>
      <c r="ISY318" s="80"/>
      <c r="ISZ318" s="80"/>
      <c r="ITA318" s="80"/>
      <c r="ITB318" s="80"/>
      <c r="ITC318" s="80"/>
      <c r="ITD318" s="80"/>
      <c r="ITE318" s="80"/>
      <c r="ITF318" s="80"/>
      <c r="ITG318" s="80"/>
      <c r="ITH318" s="80"/>
      <c r="ITI318" s="80"/>
      <c r="ITJ318" s="80"/>
      <c r="ITK318" s="80"/>
      <c r="ITL318" s="80"/>
      <c r="ITM318" s="80"/>
      <c r="ITN318" s="80"/>
      <c r="ITO318" s="80"/>
      <c r="ITP318" s="80"/>
      <c r="ITQ318" s="80"/>
      <c r="ITR318" s="80"/>
      <c r="ITS318" s="80"/>
      <c r="ITT318" s="80"/>
      <c r="ITU318" s="80"/>
      <c r="ITV318" s="80"/>
      <c r="ITW318" s="80"/>
      <c r="ITX318" s="80"/>
      <c r="ITY318" s="80"/>
      <c r="ITZ318" s="80"/>
      <c r="IUA318" s="80"/>
      <c r="IUB318" s="80"/>
      <c r="IUC318" s="80"/>
      <c r="IUD318" s="80"/>
      <c r="IUE318" s="80"/>
      <c r="IUF318" s="80"/>
      <c r="IUG318" s="80"/>
      <c r="IUH318" s="80"/>
      <c r="IUI318" s="80"/>
      <c r="IUJ318" s="80"/>
      <c r="IUK318" s="80"/>
      <c r="IUL318" s="80"/>
      <c r="IUM318" s="80"/>
      <c r="IUN318" s="80"/>
      <c r="IUO318" s="80"/>
      <c r="IUP318" s="80"/>
      <c r="IUQ318" s="80"/>
      <c r="IUR318" s="80"/>
      <c r="IUS318" s="80"/>
      <c r="IUT318" s="80"/>
      <c r="IUU318" s="80"/>
      <c r="IUV318" s="80"/>
      <c r="IUW318" s="80"/>
      <c r="IUX318" s="80"/>
      <c r="IUY318" s="80"/>
      <c r="IUZ318" s="80"/>
      <c r="IVA318" s="80"/>
      <c r="IVB318" s="80"/>
      <c r="IVC318" s="80"/>
      <c r="IVD318" s="80"/>
      <c r="IVE318" s="80"/>
      <c r="IVF318" s="80"/>
      <c r="IVG318" s="80"/>
      <c r="IVH318" s="80"/>
      <c r="IVI318" s="80"/>
      <c r="IVJ318" s="80"/>
      <c r="IVK318" s="80"/>
      <c r="IVL318" s="80"/>
      <c r="IVM318" s="80"/>
      <c r="IVN318" s="80"/>
      <c r="IVO318" s="80"/>
      <c r="IVP318" s="80"/>
      <c r="IVQ318" s="80"/>
      <c r="IVR318" s="80"/>
      <c r="IVS318" s="80"/>
      <c r="IVT318" s="80"/>
      <c r="IVU318" s="80"/>
      <c r="IVV318" s="80"/>
      <c r="IVW318" s="80"/>
      <c r="IVX318" s="80"/>
      <c r="IVY318" s="80"/>
      <c r="IVZ318" s="80"/>
      <c r="IWA318" s="80"/>
      <c r="IWB318" s="80"/>
      <c r="IWC318" s="80"/>
      <c r="IWD318" s="80"/>
      <c r="IWE318" s="80"/>
      <c r="IWF318" s="80"/>
      <c r="IWG318" s="80"/>
      <c r="IWH318" s="80"/>
      <c r="IWI318" s="80"/>
      <c r="IWJ318" s="80"/>
      <c r="IWK318" s="80"/>
      <c r="IWL318" s="80"/>
      <c r="IWM318" s="80"/>
      <c r="IWN318" s="80"/>
      <c r="IWO318" s="80"/>
      <c r="IWP318" s="80"/>
      <c r="IWQ318" s="80"/>
      <c r="IWR318" s="80"/>
      <c r="IWS318" s="80"/>
      <c r="IWT318" s="80"/>
      <c r="IWU318" s="80"/>
      <c r="IWV318" s="80"/>
      <c r="IWW318" s="80"/>
      <c r="IWX318" s="80"/>
      <c r="IWY318" s="80"/>
      <c r="IWZ318" s="80"/>
      <c r="IXA318" s="80"/>
      <c r="IXB318" s="80"/>
      <c r="IXC318" s="80"/>
      <c r="IXD318" s="80"/>
      <c r="IXE318" s="80"/>
      <c r="IXF318" s="80"/>
      <c r="IXG318" s="80"/>
      <c r="IXH318" s="80"/>
      <c r="IXI318" s="80"/>
      <c r="IXJ318" s="80"/>
      <c r="IXK318" s="80"/>
      <c r="IXL318" s="80"/>
      <c r="IXM318" s="80"/>
      <c r="IXN318" s="80"/>
      <c r="IXO318" s="80"/>
      <c r="IXP318" s="80"/>
      <c r="IXQ318" s="80"/>
      <c r="IXR318" s="80"/>
      <c r="IXS318" s="80"/>
      <c r="IXT318" s="80"/>
      <c r="IXU318" s="80"/>
      <c r="IXV318" s="80"/>
      <c r="IXW318" s="80"/>
      <c r="IXX318" s="80"/>
      <c r="IXY318" s="80"/>
      <c r="IXZ318" s="80"/>
      <c r="IYA318" s="80"/>
      <c r="IYB318" s="80"/>
      <c r="IYC318" s="80"/>
      <c r="IYD318" s="80"/>
      <c r="IYE318" s="80"/>
      <c r="IYF318" s="80"/>
      <c r="IYG318" s="80"/>
      <c r="IYH318" s="80"/>
      <c r="IYI318" s="80"/>
      <c r="IYJ318" s="80"/>
      <c r="IYK318" s="80"/>
      <c r="IYL318" s="80"/>
      <c r="IYM318" s="80"/>
      <c r="IYN318" s="80"/>
      <c r="IYO318" s="80"/>
      <c r="IYP318" s="80"/>
      <c r="IYQ318" s="80"/>
      <c r="IYR318" s="80"/>
      <c r="IYS318" s="80"/>
      <c r="IYT318" s="80"/>
      <c r="IYU318" s="80"/>
      <c r="IYV318" s="80"/>
      <c r="IYW318" s="80"/>
      <c r="IYX318" s="80"/>
      <c r="IYY318" s="80"/>
      <c r="IYZ318" s="80"/>
      <c r="IZA318" s="80"/>
      <c r="IZB318" s="80"/>
      <c r="IZC318" s="80"/>
      <c r="IZD318" s="80"/>
      <c r="IZE318" s="80"/>
      <c r="IZF318" s="80"/>
      <c r="IZG318" s="80"/>
      <c r="IZH318" s="80"/>
      <c r="IZI318" s="80"/>
      <c r="IZJ318" s="80"/>
      <c r="IZK318" s="80"/>
      <c r="IZL318" s="80"/>
      <c r="IZM318" s="80"/>
      <c r="IZN318" s="80"/>
      <c r="IZO318" s="80"/>
      <c r="IZP318" s="80"/>
      <c r="IZQ318" s="80"/>
      <c r="IZR318" s="80"/>
      <c r="IZS318" s="80"/>
      <c r="IZT318" s="80"/>
      <c r="IZU318" s="80"/>
      <c r="IZV318" s="80"/>
      <c r="IZW318" s="80"/>
      <c r="IZX318" s="80"/>
      <c r="IZY318" s="80"/>
      <c r="IZZ318" s="80"/>
      <c r="JAA318" s="80"/>
      <c r="JAB318" s="80"/>
      <c r="JAC318" s="80"/>
      <c r="JAD318" s="80"/>
      <c r="JAE318" s="80"/>
      <c r="JAF318" s="80"/>
      <c r="JAG318" s="80"/>
      <c r="JAH318" s="80"/>
      <c r="JAI318" s="80"/>
      <c r="JAJ318" s="80"/>
      <c r="JAK318" s="80"/>
      <c r="JAL318" s="80"/>
      <c r="JAM318" s="80"/>
      <c r="JAN318" s="80"/>
      <c r="JAO318" s="80"/>
      <c r="JAP318" s="80"/>
      <c r="JAQ318" s="80"/>
      <c r="JAR318" s="80"/>
      <c r="JAS318" s="80"/>
      <c r="JAT318" s="80"/>
      <c r="JAU318" s="80"/>
      <c r="JAV318" s="80"/>
      <c r="JAW318" s="80"/>
      <c r="JAX318" s="80"/>
      <c r="JAY318" s="80"/>
      <c r="JAZ318" s="80"/>
      <c r="JBA318" s="80"/>
      <c r="JBB318" s="80"/>
      <c r="JBC318" s="80"/>
      <c r="JBD318" s="80"/>
      <c r="JBE318" s="80"/>
      <c r="JBF318" s="80"/>
      <c r="JBG318" s="80"/>
      <c r="JBH318" s="80"/>
      <c r="JBI318" s="80"/>
      <c r="JBJ318" s="80"/>
      <c r="JBK318" s="80"/>
      <c r="JBL318" s="80"/>
      <c r="JBM318" s="80"/>
      <c r="JBN318" s="80"/>
      <c r="JBO318" s="80"/>
      <c r="JBP318" s="80"/>
      <c r="JBQ318" s="80"/>
      <c r="JBR318" s="80"/>
      <c r="JBS318" s="80"/>
      <c r="JBT318" s="80"/>
      <c r="JBU318" s="80"/>
      <c r="JBV318" s="80"/>
      <c r="JBW318" s="80"/>
      <c r="JBX318" s="80"/>
      <c r="JBY318" s="80"/>
      <c r="JBZ318" s="80"/>
      <c r="JCA318" s="80"/>
      <c r="JCB318" s="80"/>
      <c r="JCC318" s="80"/>
      <c r="JCD318" s="80"/>
      <c r="JCE318" s="80"/>
      <c r="JCF318" s="80"/>
      <c r="JCG318" s="80"/>
      <c r="JCH318" s="80"/>
      <c r="JCI318" s="80"/>
      <c r="JCJ318" s="80"/>
      <c r="JCK318" s="80"/>
      <c r="JCL318" s="80"/>
      <c r="JCM318" s="80"/>
      <c r="JCN318" s="80"/>
      <c r="JCO318" s="80"/>
      <c r="JCP318" s="80"/>
      <c r="JCQ318" s="80"/>
      <c r="JCR318" s="80"/>
      <c r="JCS318" s="80"/>
      <c r="JCT318" s="80"/>
      <c r="JCU318" s="80"/>
      <c r="JCV318" s="80"/>
      <c r="JCW318" s="80"/>
      <c r="JCX318" s="80"/>
      <c r="JCY318" s="80"/>
      <c r="JCZ318" s="80"/>
      <c r="JDA318" s="80"/>
      <c r="JDB318" s="80"/>
      <c r="JDC318" s="80"/>
      <c r="JDD318" s="80"/>
      <c r="JDE318" s="80"/>
      <c r="JDF318" s="80"/>
      <c r="JDG318" s="80"/>
      <c r="JDH318" s="80"/>
      <c r="JDI318" s="80"/>
      <c r="JDJ318" s="80"/>
      <c r="JDK318" s="80"/>
      <c r="JDL318" s="80"/>
      <c r="JDM318" s="80"/>
      <c r="JDN318" s="80"/>
      <c r="JDO318" s="80"/>
      <c r="JDP318" s="80"/>
      <c r="JDQ318" s="80"/>
      <c r="JDR318" s="80"/>
      <c r="JDS318" s="80"/>
      <c r="JDT318" s="80"/>
      <c r="JDU318" s="80"/>
      <c r="JDV318" s="80"/>
      <c r="JDW318" s="80"/>
      <c r="JDX318" s="80"/>
      <c r="JDY318" s="80"/>
      <c r="JDZ318" s="80"/>
      <c r="JEA318" s="80"/>
      <c r="JEB318" s="80"/>
      <c r="JEC318" s="80"/>
      <c r="JED318" s="80"/>
      <c r="JEE318" s="80"/>
      <c r="JEF318" s="80"/>
      <c r="JEG318" s="80"/>
      <c r="JEH318" s="80"/>
      <c r="JEI318" s="80"/>
      <c r="JEJ318" s="80"/>
      <c r="JEK318" s="80"/>
      <c r="JEL318" s="80"/>
      <c r="JEM318" s="80"/>
      <c r="JEN318" s="80"/>
      <c r="JEO318" s="80"/>
      <c r="JEP318" s="80"/>
      <c r="JEQ318" s="80"/>
      <c r="JER318" s="80"/>
      <c r="JES318" s="80"/>
      <c r="JET318" s="80"/>
      <c r="JEU318" s="80"/>
      <c r="JEV318" s="80"/>
      <c r="JEW318" s="80"/>
      <c r="JEX318" s="80"/>
      <c r="JEY318" s="80"/>
      <c r="JEZ318" s="80"/>
      <c r="JFA318" s="80"/>
      <c r="JFB318" s="80"/>
      <c r="JFC318" s="80"/>
      <c r="JFD318" s="80"/>
      <c r="JFE318" s="80"/>
      <c r="JFF318" s="80"/>
      <c r="JFG318" s="80"/>
      <c r="JFH318" s="80"/>
      <c r="JFI318" s="80"/>
      <c r="JFJ318" s="80"/>
      <c r="JFK318" s="80"/>
      <c r="JFL318" s="80"/>
      <c r="JFM318" s="80"/>
      <c r="JFN318" s="80"/>
      <c r="JFO318" s="80"/>
      <c r="JFP318" s="80"/>
      <c r="JFQ318" s="80"/>
      <c r="JFR318" s="80"/>
      <c r="JFS318" s="80"/>
      <c r="JFT318" s="80"/>
      <c r="JFU318" s="80"/>
      <c r="JFV318" s="80"/>
      <c r="JFW318" s="80"/>
      <c r="JFX318" s="80"/>
      <c r="JFY318" s="80"/>
      <c r="JFZ318" s="80"/>
      <c r="JGA318" s="80"/>
      <c r="JGB318" s="80"/>
      <c r="JGC318" s="80"/>
      <c r="JGD318" s="80"/>
      <c r="JGE318" s="80"/>
      <c r="JGF318" s="80"/>
      <c r="JGG318" s="80"/>
      <c r="JGH318" s="80"/>
      <c r="JGI318" s="80"/>
      <c r="JGJ318" s="80"/>
      <c r="JGK318" s="80"/>
      <c r="JGL318" s="80"/>
      <c r="JGM318" s="80"/>
      <c r="JGN318" s="80"/>
      <c r="JGO318" s="80"/>
      <c r="JGP318" s="80"/>
      <c r="JGQ318" s="80"/>
      <c r="JGR318" s="80"/>
      <c r="JGS318" s="80"/>
      <c r="JGT318" s="80"/>
      <c r="JGU318" s="80"/>
      <c r="JGV318" s="80"/>
      <c r="JGW318" s="80"/>
      <c r="JGX318" s="80"/>
      <c r="JGY318" s="80"/>
      <c r="JGZ318" s="80"/>
      <c r="JHA318" s="80"/>
      <c r="JHB318" s="80"/>
      <c r="JHC318" s="80"/>
      <c r="JHD318" s="80"/>
      <c r="JHE318" s="80"/>
      <c r="JHF318" s="80"/>
      <c r="JHG318" s="80"/>
      <c r="JHH318" s="80"/>
      <c r="JHI318" s="80"/>
      <c r="JHJ318" s="80"/>
      <c r="JHK318" s="80"/>
      <c r="JHL318" s="80"/>
      <c r="JHM318" s="80"/>
      <c r="JHN318" s="80"/>
      <c r="JHO318" s="80"/>
      <c r="JHP318" s="80"/>
      <c r="JHQ318" s="80"/>
      <c r="JHR318" s="80"/>
      <c r="JHS318" s="80"/>
      <c r="JHT318" s="80"/>
      <c r="JHU318" s="80"/>
      <c r="JHV318" s="80"/>
      <c r="JHW318" s="80"/>
      <c r="JHX318" s="80"/>
      <c r="JHY318" s="80"/>
      <c r="JHZ318" s="80"/>
      <c r="JIA318" s="80"/>
      <c r="JIB318" s="80"/>
      <c r="JIC318" s="80"/>
      <c r="JID318" s="80"/>
      <c r="JIE318" s="80"/>
      <c r="JIF318" s="80"/>
      <c r="JIG318" s="80"/>
      <c r="JIH318" s="80"/>
      <c r="JII318" s="80"/>
      <c r="JIJ318" s="80"/>
      <c r="JIK318" s="80"/>
      <c r="JIL318" s="80"/>
      <c r="JIM318" s="80"/>
      <c r="JIN318" s="80"/>
      <c r="JIO318" s="80"/>
      <c r="JIP318" s="80"/>
      <c r="JIQ318" s="80"/>
      <c r="JIR318" s="80"/>
      <c r="JIS318" s="80"/>
      <c r="JIT318" s="80"/>
      <c r="JIU318" s="80"/>
      <c r="JIV318" s="80"/>
      <c r="JIW318" s="80"/>
      <c r="JIX318" s="80"/>
      <c r="JIY318" s="80"/>
      <c r="JIZ318" s="80"/>
      <c r="JJA318" s="80"/>
      <c r="JJB318" s="80"/>
      <c r="JJC318" s="80"/>
      <c r="JJD318" s="80"/>
      <c r="JJE318" s="80"/>
      <c r="JJF318" s="80"/>
      <c r="JJG318" s="80"/>
      <c r="JJH318" s="80"/>
      <c r="JJI318" s="80"/>
      <c r="JJJ318" s="80"/>
      <c r="JJK318" s="80"/>
      <c r="JJL318" s="80"/>
      <c r="JJM318" s="80"/>
      <c r="JJN318" s="80"/>
      <c r="JJO318" s="80"/>
      <c r="JJP318" s="80"/>
      <c r="JJQ318" s="80"/>
      <c r="JJR318" s="80"/>
      <c r="JJS318" s="80"/>
      <c r="JJT318" s="80"/>
      <c r="JJU318" s="80"/>
      <c r="JJV318" s="80"/>
      <c r="JJW318" s="80"/>
      <c r="JJX318" s="80"/>
      <c r="JJY318" s="80"/>
      <c r="JJZ318" s="80"/>
      <c r="JKA318" s="80"/>
      <c r="JKB318" s="80"/>
      <c r="JKC318" s="80"/>
      <c r="JKD318" s="80"/>
      <c r="JKE318" s="80"/>
      <c r="JKF318" s="80"/>
      <c r="JKG318" s="80"/>
      <c r="JKH318" s="80"/>
      <c r="JKI318" s="80"/>
      <c r="JKJ318" s="80"/>
      <c r="JKK318" s="80"/>
      <c r="JKL318" s="80"/>
      <c r="JKM318" s="80"/>
      <c r="JKN318" s="80"/>
      <c r="JKO318" s="80"/>
      <c r="JKP318" s="80"/>
      <c r="JKQ318" s="80"/>
      <c r="JKR318" s="80"/>
      <c r="JKS318" s="80"/>
      <c r="JKT318" s="80"/>
      <c r="JKU318" s="80"/>
      <c r="JKV318" s="80"/>
      <c r="JKW318" s="80"/>
      <c r="JKX318" s="80"/>
      <c r="JKY318" s="80"/>
      <c r="JKZ318" s="80"/>
      <c r="JLA318" s="80"/>
      <c r="JLB318" s="80"/>
      <c r="JLC318" s="80"/>
      <c r="JLD318" s="80"/>
      <c r="JLE318" s="80"/>
      <c r="JLF318" s="80"/>
      <c r="JLG318" s="80"/>
      <c r="JLH318" s="80"/>
      <c r="JLI318" s="80"/>
      <c r="JLJ318" s="80"/>
      <c r="JLK318" s="80"/>
      <c r="JLL318" s="80"/>
      <c r="JLM318" s="80"/>
      <c r="JLN318" s="80"/>
      <c r="JLO318" s="80"/>
      <c r="JLP318" s="80"/>
      <c r="JLQ318" s="80"/>
      <c r="JLR318" s="80"/>
      <c r="JLS318" s="80"/>
      <c r="JLT318" s="80"/>
      <c r="JLU318" s="80"/>
      <c r="JLV318" s="80"/>
      <c r="JLW318" s="80"/>
      <c r="JLX318" s="80"/>
      <c r="JLY318" s="80"/>
      <c r="JLZ318" s="80"/>
      <c r="JMA318" s="80"/>
      <c r="JMB318" s="80"/>
      <c r="JMC318" s="80"/>
      <c r="JMD318" s="80"/>
      <c r="JME318" s="80"/>
      <c r="JMF318" s="80"/>
      <c r="JMG318" s="80"/>
      <c r="JMH318" s="80"/>
      <c r="JMI318" s="80"/>
      <c r="JMJ318" s="80"/>
      <c r="JMK318" s="80"/>
      <c r="JML318" s="80"/>
      <c r="JMM318" s="80"/>
      <c r="JMN318" s="80"/>
      <c r="JMO318" s="80"/>
      <c r="JMP318" s="80"/>
      <c r="JMQ318" s="80"/>
      <c r="JMR318" s="80"/>
      <c r="JMS318" s="80"/>
      <c r="JMT318" s="80"/>
      <c r="JMU318" s="80"/>
      <c r="JMV318" s="80"/>
      <c r="JMW318" s="80"/>
      <c r="JMX318" s="80"/>
      <c r="JMY318" s="80"/>
      <c r="JMZ318" s="80"/>
      <c r="JNA318" s="80"/>
      <c r="JNB318" s="80"/>
      <c r="JNC318" s="80"/>
      <c r="JND318" s="80"/>
      <c r="JNE318" s="80"/>
      <c r="JNF318" s="80"/>
      <c r="JNG318" s="80"/>
      <c r="JNH318" s="80"/>
      <c r="JNI318" s="80"/>
      <c r="JNJ318" s="80"/>
      <c r="JNK318" s="80"/>
      <c r="JNL318" s="80"/>
      <c r="JNM318" s="80"/>
      <c r="JNN318" s="80"/>
      <c r="JNO318" s="80"/>
      <c r="JNP318" s="80"/>
      <c r="JNQ318" s="80"/>
      <c r="JNR318" s="80"/>
      <c r="JNS318" s="80"/>
      <c r="JNT318" s="80"/>
      <c r="JNU318" s="80"/>
      <c r="JNV318" s="80"/>
      <c r="JNW318" s="80"/>
      <c r="JNX318" s="80"/>
      <c r="JNY318" s="80"/>
      <c r="JNZ318" s="80"/>
      <c r="JOA318" s="80"/>
      <c r="JOB318" s="80"/>
      <c r="JOC318" s="80"/>
      <c r="JOD318" s="80"/>
      <c r="JOE318" s="80"/>
      <c r="JOF318" s="80"/>
      <c r="JOG318" s="80"/>
      <c r="JOH318" s="80"/>
      <c r="JOI318" s="80"/>
      <c r="JOJ318" s="80"/>
      <c r="JOK318" s="80"/>
      <c r="JOL318" s="80"/>
      <c r="JOM318" s="80"/>
      <c r="JON318" s="80"/>
      <c r="JOO318" s="80"/>
      <c r="JOP318" s="80"/>
      <c r="JOQ318" s="80"/>
      <c r="JOR318" s="80"/>
      <c r="JOS318" s="80"/>
      <c r="JOT318" s="80"/>
      <c r="JOU318" s="80"/>
      <c r="JOV318" s="80"/>
      <c r="JOW318" s="80"/>
      <c r="JOX318" s="80"/>
      <c r="JOY318" s="80"/>
      <c r="JOZ318" s="80"/>
      <c r="JPA318" s="80"/>
      <c r="JPB318" s="80"/>
      <c r="JPC318" s="80"/>
      <c r="JPD318" s="80"/>
      <c r="JPE318" s="80"/>
      <c r="JPF318" s="80"/>
      <c r="JPG318" s="80"/>
      <c r="JPH318" s="80"/>
      <c r="JPI318" s="80"/>
      <c r="JPJ318" s="80"/>
      <c r="JPK318" s="80"/>
      <c r="JPL318" s="80"/>
      <c r="JPM318" s="80"/>
      <c r="JPN318" s="80"/>
      <c r="JPO318" s="80"/>
      <c r="JPP318" s="80"/>
      <c r="JPQ318" s="80"/>
      <c r="JPR318" s="80"/>
      <c r="JPS318" s="80"/>
      <c r="JPT318" s="80"/>
      <c r="JPU318" s="80"/>
      <c r="JPV318" s="80"/>
      <c r="JPW318" s="80"/>
      <c r="JPX318" s="80"/>
      <c r="JPY318" s="80"/>
      <c r="JPZ318" s="80"/>
      <c r="JQA318" s="80"/>
      <c r="JQB318" s="80"/>
      <c r="JQC318" s="80"/>
      <c r="JQD318" s="80"/>
      <c r="JQE318" s="80"/>
      <c r="JQF318" s="80"/>
      <c r="JQG318" s="80"/>
      <c r="JQH318" s="80"/>
      <c r="JQI318" s="80"/>
      <c r="JQJ318" s="80"/>
      <c r="JQK318" s="80"/>
      <c r="JQL318" s="80"/>
      <c r="JQM318" s="80"/>
      <c r="JQN318" s="80"/>
      <c r="JQO318" s="80"/>
      <c r="JQP318" s="80"/>
      <c r="JQQ318" s="80"/>
      <c r="JQR318" s="80"/>
      <c r="JQS318" s="80"/>
      <c r="JQT318" s="80"/>
      <c r="JQU318" s="80"/>
      <c r="JQV318" s="80"/>
      <c r="JQW318" s="80"/>
      <c r="JQX318" s="80"/>
      <c r="JQY318" s="80"/>
      <c r="JQZ318" s="80"/>
      <c r="JRA318" s="80"/>
      <c r="JRB318" s="80"/>
      <c r="JRC318" s="80"/>
      <c r="JRD318" s="80"/>
      <c r="JRE318" s="80"/>
      <c r="JRF318" s="80"/>
      <c r="JRG318" s="80"/>
      <c r="JRH318" s="80"/>
      <c r="JRI318" s="80"/>
      <c r="JRJ318" s="80"/>
      <c r="JRK318" s="80"/>
      <c r="JRL318" s="80"/>
      <c r="JRM318" s="80"/>
      <c r="JRN318" s="80"/>
      <c r="JRO318" s="80"/>
      <c r="JRP318" s="80"/>
      <c r="JRQ318" s="80"/>
      <c r="JRR318" s="80"/>
      <c r="JRS318" s="80"/>
      <c r="JRT318" s="80"/>
      <c r="JRU318" s="80"/>
      <c r="JRV318" s="80"/>
      <c r="JRW318" s="80"/>
      <c r="JRX318" s="80"/>
      <c r="JRY318" s="80"/>
      <c r="JRZ318" s="80"/>
      <c r="JSA318" s="80"/>
      <c r="JSB318" s="80"/>
      <c r="JSC318" s="80"/>
      <c r="JSD318" s="80"/>
      <c r="JSE318" s="80"/>
      <c r="JSF318" s="80"/>
      <c r="JSG318" s="80"/>
      <c r="JSH318" s="80"/>
      <c r="JSI318" s="80"/>
      <c r="JSJ318" s="80"/>
      <c r="JSK318" s="80"/>
      <c r="JSL318" s="80"/>
      <c r="JSM318" s="80"/>
      <c r="JSN318" s="80"/>
      <c r="JSO318" s="80"/>
      <c r="JSP318" s="80"/>
      <c r="JSQ318" s="80"/>
      <c r="JSR318" s="80"/>
      <c r="JSS318" s="80"/>
      <c r="JST318" s="80"/>
      <c r="JSU318" s="80"/>
      <c r="JSV318" s="80"/>
      <c r="JSW318" s="80"/>
      <c r="JSX318" s="80"/>
      <c r="JSY318" s="80"/>
      <c r="JSZ318" s="80"/>
      <c r="JTA318" s="80"/>
      <c r="JTB318" s="80"/>
      <c r="JTC318" s="80"/>
      <c r="JTD318" s="80"/>
      <c r="JTE318" s="80"/>
      <c r="JTF318" s="80"/>
      <c r="JTG318" s="80"/>
      <c r="JTH318" s="80"/>
      <c r="JTI318" s="80"/>
      <c r="JTJ318" s="80"/>
      <c r="JTK318" s="80"/>
      <c r="JTL318" s="80"/>
      <c r="JTM318" s="80"/>
      <c r="JTN318" s="80"/>
      <c r="JTO318" s="80"/>
      <c r="JTP318" s="80"/>
      <c r="JTQ318" s="80"/>
      <c r="JTR318" s="80"/>
      <c r="JTS318" s="80"/>
      <c r="JTT318" s="80"/>
      <c r="JTU318" s="80"/>
      <c r="JTV318" s="80"/>
      <c r="JTW318" s="80"/>
      <c r="JTX318" s="80"/>
      <c r="JTY318" s="80"/>
      <c r="JTZ318" s="80"/>
      <c r="JUA318" s="80"/>
      <c r="JUB318" s="80"/>
      <c r="JUC318" s="80"/>
      <c r="JUD318" s="80"/>
      <c r="JUE318" s="80"/>
      <c r="JUF318" s="80"/>
      <c r="JUG318" s="80"/>
      <c r="JUH318" s="80"/>
      <c r="JUI318" s="80"/>
      <c r="JUJ318" s="80"/>
      <c r="JUK318" s="80"/>
      <c r="JUL318" s="80"/>
      <c r="JUM318" s="80"/>
      <c r="JUN318" s="80"/>
      <c r="JUO318" s="80"/>
      <c r="JUP318" s="80"/>
      <c r="JUQ318" s="80"/>
      <c r="JUR318" s="80"/>
      <c r="JUS318" s="80"/>
      <c r="JUT318" s="80"/>
      <c r="JUU318" s="80"/>
      <c r="JUV318" s="80"/>
      <c r="JUW318" s="80"/>
      <c r="JUX318" s="80"/>
      <c r="JUY318" s="80"/>
      <c r="JUZ318" s="80"/>
      <c r="JVA318" s="80"/>
      <c r="JVB318" s="80"/>
      <c r="JVC318" s="80"/>
      <c r="JVD318" s="80"/>
      <c r="JVE318" s="80"/>
      <c r="JVF318" s="80"/>
      <c r="JVG318" s="80"/>
      <c r="JVH318" s="80"/>
      <c r="JVI318" s="80"/>
      <c r="JVJ318" s="80"/>
      <c r="JVK318" s="80"/>
      <c r="JVL318" s="80"/>
      <c r="JVM318" s="80"/>
      <c r="JVN318" s="80"/>
      <c r="JVO318" s="80"/>
      <c r="JVP318" s="80"/>
      <c r="JVQ318" s="80"/>
      <c r="JVR318" s="80"/>
      <c r="JVS318" s="80"/>
      <c r="JVT318" s="80"/>
      <c r="JVU318" s="80"/>
      <c r="JVV318" s="80"/>
      <c r="JVW318" s="80"/>
      <c r="JVX318" s="80"/>
      <c r="JVY318" s="80"/>
      <c r="JVZ318" s="80"/>
      <c r="JWA318" s="80"/>
      <c r="JWB318" s="80"/>
      <c r="JWC318" s="80"/>
      <c r="JWD318" s="80"/>
      <c r="JWE318" s="80"/>
      <c r="JWF318" s="80"/>
      <c r="JWG318" s="80"/>
      <c r="JWH318" s="80"/>
      <c r="JWI318" s="80"/>
      <c r="JWJ318" s="80"/>
      <c r="JWK318" s="80"/>
      <c r="JWL318" s="80"/>
      <c r="JWM318" s="80"/>
      <c r="JWN318" s="80"/>
      <c r="JWO318" s="80"/>
      <c r="JWP318" s="80"/>
      <c r="JWQ318" s="80"/>
      <c r="JWR318" s="80"/>
      <c r="JWS318" s="80"/>
      <c r="JWT318" s="80"/>
      <c r="JWU318" s="80"/>
      <c r="JWV318" s="80"/>
      <c r="JWW318" s="80"/>
      <c r="JWX318" s="80"/>
      <c r="JWY318" s="80"/>
      <c r="JWZ318" s="80"/>
      <c r="JXA318" s="80"/>
      <c r="JXB318" s="80"/>
      <c r="JXC318" s="80"/>
      <c r="JXD318" s="80"/>
      <c r="JXE318" s="80"/>
      <c r="JXF318" s="80"/>
      <c r="JXG318" s="80"/>
      <c r="JXH318" s="80"/>
      <c r="JXI318" s="80"/>
      <c r="JXJ318" s="80"/>
      <c r="JXK318" s="80"/>
      <c r="JXL318" s="80"/>
      <c r="JXM318" s="80"/>
      <c r="JXN318" s="80"/>
      <c r="JXO318" s="80"/>
      <c r="JXP318" s="80"/>
      <c r="JXQ318" s="80"/>
      <c r="JXR318" s="80"/>
      <c r="JXS318" s="80"/>
      <c r="JXT318" s="80"/>
      <c r="JXU318" s="80"/>
      <c r="JXV318" s="80"/>
      <c r="JXW318" s="80"/>
      <c r="JXX318" s="80"/>
      <c r="JXY318" s="80"/>
      <c r="JXZ318" s="80"/>
      <c r="JYA318" s="80"/>
      <c r="JYB318" s="80"/>
      <c r="JYC318" s="80"/>
      <c r="JYD318" s="80"/>
      <c r="JYE318" s="80"/>
      <c r="JYF318" s="80"/>
      <c r="JYG318" s="80"/>
      <c r="JYH318" s="80"/>
      <c r="JYI318" s="80"/>
      <c r="JYJ318" s="80"/>
      <c r="JYK318" s="80"/>
      <c r="JYL318" s="80"/>
      <c r="JYM318" s="80"/>
      <c r="JYN318" s="80"/>
      <c r="JYO318" s="80"/>
      <c r="JYP318" s="80"/>
      <c r="JYQ318" s="80"/>
      <c r="JYR318" s="80"/>
      <c r="JYS318" s="80"/>
      <c r="JYT318" s="80"/>
      <c r="JYU318" s="80"/>
      <c r="JYV318" s="80"/>
      <c r="JYW318" s="80"/>
      <c r="JYX318" s="80"/>
      <c r="JYY318" s="80"/>
      <c r="JYZ318" s="80"/>
      <c r="JZA318" s="80"/>
      <c r="JZB318" s="80"/>
      <c r="JZC318" s="80"/>
      <c r="JZD318" s="80"/>
      <c r="JZE318" s="80"/>
      <c r="JZF318" s="80"/>
      <c r="JZG318" s="80"/>
      <c r="JZH318" s="80"/>
      <c r="JZI318" s="80"/>
      <c r="JZJ318" s="80"/>
      <c r="JZK318" s="80"/>
      <c r="JZL318" s="80"/>
      <c r="JZM318" s="80"/>
      <c r="JZN318" s="80"/>
      <c r="JZO318" s="80"/>
      <c r="JZP318" s="80"/>
      <c r="JZQ318" s="80"/>
      <c r="JZR318" s="80"/>
      <c r="JZS318" s="80"/>
      <c r="JZT318" s="80"/>
      <c r="JZU318" s="80"/>
      <c r="JZV318" s="80"/>
      <c r="JZW318" s="80"/>
      <c r="JZX318" s="80"/>
      <c r="JZY318" s="80"/>
      <c r="JZZ318" s="80"/>
      <c r="KAA318" s="80"/>
      <c r="KAB318" s="80"/>
      <c r="KAC318" s="80"/>
      <c r="KAD318" s="80"/>
      <c r="KAE318" s="80"/>
      <c r="KAF318" s="80"/>
      <c r="KAG318" s="80"/>
      <c r="KAH318" s="80"/>
      <c r="KAI318" s="80"/>
      <c r="KAJ318" s="80"/>
      <c r="KAK318" s="80"/>
      <c r="KAL318" s="80"/>
      <c r="KAM318" s="80"/>
      <c r="KAN318" s="80"/>
      <c r="KAO318" s="80"/>
      <c r="KAP318" s="80"/>
      <c r="KAQ318" s="80"/>
      <c r="KAR318" s="80"/>
      <c r="KAS318" s="80"/>
      <c r="KAT318" s="80"/>
      <c r="KAU318" s="80"/>
      <c r="KAV318" s="80"/>
      <c r="KAW318" s="80"/>
      <c r="KAX318" s="80"/>
      <c r="KAY318" s="80"/>
      <c r="KAZ318" s="80"/>
      <c r="KBA318" s="80"/>
      <c r="KBB318" s="80"/>
      <c r="KBC318" s="80"/>
      <c r="KBD318" s="80"/>
      <c r="KBE318" s="80"/>
      <c r="KBF318" s="80"/>
      <c r="KBG318" s="80"/>
      <c r="KBH318" s="80"/>
      <c r="KBI318" s="80"/>
      <c r="KBJ318" s="80"/>
      <c r="KBK318" s="80"/>
      <c r="KBL318" s="80"/>
      <c r="KBM318" s="80"/>
      <c r="KBN318" s="80"/>
      <c r="KBO318" s="80"/>
      <c r="KBP318" s="80"/>
      <c r="KBQ318" s="80"/>
      <c r="KBR318" s="80"/>
      <c r="KBS318" s="80"/>
      <c r="KBT318" s="80"/>
      <c r="KBU318" s="80"/>
      <c r="KBV318" s="80"/>
      <c r="KBW318" s="80"/>
      <c r="KBX318" s="80"/>
      <c r="KBY318" s="80"/>
      <c r="KBZ318" s="80"/>
      <c r="KCA318" s="80"/>
      <c r="KCB318" s="80"/>
      <c r="KCC318" s="80"/>
      <c r="KCD318" s="80"/>
      <c r="KCE318" s="80"/>
      <c r="KCF318" s="80"/>
      <c r="KCG318" s="80"/>
      <c r="KCH318" s="80"/>
      <c r="KCI318" s="80"/>
      <c r="KCJ318" s="80"/>
      <c r="KCK318" s="80"/>
      <c r="KCL318" s="80"/>
      <c r="KCM318" s="80"/>
      <c r="KCN318" s="80"/>
      <c r="KCO318" s="80"/>
      <c r="KCP318" s="80"/>
      <c r="KCQ318" s="80"/>
      <c r="KCR318" s="80"/>
      <c r="KCS318" s="80"/>
      <c r="KCT318" s="80"/>
      <c r="KCU318" s="80"/>
      <c r="KCV318" s="80"/>
      <c r="KCW318" s="80"/>
      <c r="KCX318" s="80"/>
      <c r="KCY318" s="80"/>
      <c r="KCZ318" s="80"/>
      <c r="KDA318" s="80"/>
      <c r="KDB318" s="80"/>
      <c r="KDC318" s="80"/>
      <c r="KDD318" s="80"/>
      <c r="KDE318" s="80"/>
      <c r="KDF318" s="80"/>
      <c r="KDG318" s="80"/>
      <c r="KDH318" s="80"/>
      <c r="KDI318" s="80"/>
      <c r="KDJ318" s="80"/>
      <c r="KDK318" s="80"/>
      <c r="KDL318" s="80"/>
      <c r="KDM318" s="80"/>
      <c r="KDN318" s="80"/>
      <c r="KDO318" s="80"/>
      <c r="KDP318" s="80"/>
      <c r="KDQ318" s="80"/>
      <c r="KDR318" s="80"/>
      <c r="KDS318" s="80"/>
      <c r="KDT318" s="80"/>
      <c r="KDU318" s="80"/>
      <c r="KDV318" s="80"/>
      <c r="KDW318" s="80"/>
      <c r="KDX318" s="80"/>
      <c r="KDY318" s="80"/>
      <c r="KDZ318" s="80"/>
      <c r="KEA318" s="80"/>
      <c r="KEB318" s="80"/>
      <c r="KEC318" s="80"/>
      <c r="KED318" s="80"/>
      <c r="KEE318" s="80"/>
      <c r="KEF318" s="80"/>
      <c r="KEG318" s="80"/>
      <c r="KEH318" s="80"/>
      <c r="KEI318" s="80"/>
      <c r="KEJ318" s="80"/>
      <c r="KEK318" s="80"/>
      <c r="KEL318" s="80"/>
      <c r="KEM318" s="80"/>
      <c r="KEN318" s="80"/>
      <c r="KEO318" s="80"/>
      <c r="KEP318" s="80"/>
      <c r="KEQ318" s="80"/>
      <c r="KER318" s="80"/>
      <c r="KES318" s="80"/>
      <c r="KET318" s="80"/>
      <c r="KEU318" s="80"/>
      <c r="KEV318" s="80"/>
      <c r="KEW318" s="80"/>
      <c r="KEX318" s="80"/>
      <c r="KEY318" s="80"/>
      <c r="KEZ318" s="80"/>
      <c r="KFA318" s="80"/>
      <c r="KFB318" s="80"/>
      <c r="KFC318" s="80"/>
      <c r="KFD318" s="80"/>
      <c r="KFE318" s="80"/>
      <c r="KFF318" s="80"/>
      <c r="KFG318" s="80"/>
      <c r="KFH318" s="80"/>
      <c r="KFI318" s="80"/>
      <c r="KFJ318" s="80"/>
      <c r="KFK318" s="80"/>
      <c r="KFL318" s="80"/>
      <c r="KFM318" s="80"/>
      <c r="KFN318" s="80"/>
      <c r="KFO318" s="80"/>
      <c r="KFP318" s="80"/>
      <c r="KFQ318" s="80"/>
      <c r="KFR318" s="80"/>
      <c r="KFS318" s="80"/>
      <c r="KFT318" s="80"/>
      <c r="KFU318" s="80"/>
      <c r="KFV318" s="80"/>
      <c r="KFW318" s="80"/>
      <c r="KFX318" s="80"/>
      <c r="KFY318" s="80"/>
      <c r="KFZ318" s="80"/>
      <c r="KGA318" s="80"/>
      <c r="KGB318" s="80"/>
      <c r="KGC318" s="80"/>
      <c r="KGD318" s="80"/>
      <c r="KGE318" s="80"/>
      <c r="KGF318" s="80"/>
      <c r="KGG318" s="80"/>
      <c r="KGH318" s="80"/>
      <c r="KGI318" s="80"/>
      <c r="KGJ318" s="80"/>
      <c r="KGK318" s="80"/>
      <c r="KGL318" s="80"/>
      <c r="KGM318" s="80"/>
      <c r="KGN318" s="80"/>
      <c r="KGO318" s="80"/>
      <c r="KGP318" s="80"/>
      <c r="KGQ318" s="80"/>
      <c r="KGR318" s="80"/>
      <c r="KGS318" s="80"/>
      <c r="KGT318" s="80"/>
      <c r="KGU318" s="80"/>
      <c r="KGV318" s="80"/>
      <c r="KGW318" s="80"/>
      <c r="KGX318" s="80"/>
      <c r="KGY318" s="80"/>
      <c r="KGZ318" s="80"/>
      <c r="KHA318" s="80"/>
      <c r="KHB318" s="80"/>
      <c r="KHC318" s="80"/>
      <c r="KHD318" s="80"/>
      <c r="KHE318" s="80"/>
      <c r="KHF318" s="80"/>
      <c r="KHG318" s="80"/>
      <c r="KHH318" s="80"/>
      <c r="KHI318" s="80"/>
      <c r="KHJ318" s="80"/>
      <c r="KHK318" s="80"/>
      <c r="KHL318" s="80"/>
      <c r="KHM318" s="80"/>
      <c r="KHN318" s="80"/>
      <c r="KHO318" s="80"/>
      <c r="KHP318" s="80"/>
      <c r="KHQ318" s="80"/>
      <c r="KHR318" s="80"/>
      <c r="KHS318" s="80"/>
      <c r="KHT318" s="80"/>
      <c r="KHU318" s="80"/>
      <c r="KHV318" s="80"/>
      <c r="KHW318" s="80"/>
      <c r="KHX318" s="80"/>
      <c r="KHY318" s="80"/>
      <c r="KHZ318" s="80"/>
      <c r="KIA318" s="80"/>
      <c r="KIB318" s="80"/>
      <c r="KIC318" s="80"/>
      <c r="KID318" s="80"/>
      <c r="KIE318" s="80"/>
      <c r="KIF318" s="80"/>
      <c r="KIG318" s="80"/>
      <c r="KIH318" s="80"/>
      <c r="KII318" s="80"/>
      <c r="KIJ318" s="80"/>
      <c r="KIK318" s="80"/>
      <c r="KIL318" s="80"/>
      <c r="KIM318" s="80"/>
      <c r="KIN318" s="80"/>
      <c r="KIO318" s="80"/>
      <c r="KIP318" s="80"/>
      <c r="KIQ318" s="80"/>
      <c r="KIR318" s="80"/>
      <c r="KIS318" s="80"/>
      <c r="KIT318" s="80"/>
      <c r="KIU318" s="80"/>
      <c r="KIV318" s="80"/>
      <c r="KIW318" s="80"/>
      <c r="KIX318" s="80"/>
      <c r="KIY318" s="80"/>
      <c r="KIZ318" s="80"/>
      <c r="KJA318" s="80"/>
      <c r="KJB318" s="80"/>
      <c r="KJC318" s="80"/>
      <c r="KJD318" s="80"/>
      <c r="KJE318" s="80"/>
      <c r="KJF318" s="80"/>
      <c r="KJG318" s="80"/>
      <c r="KJH318" s="80"/>
      <c r="KJI318" s="80"/>
      <c r="KJJ318" s="80"/>
      <c r="KJK318" s="80"/>
      <c r="KJL318" s="80"/>
      <c r="KJM318" s="80"/>
      <c r="KJN318" s="80"/>
      <c r="KJO318" s="80"/>
      <c r="KJP318" s="80"/>
      <c r="KJQ318" s="80"/>
      <c r="KJR318" s="80"/>
      <c r="KJS318" s="80"/>
      <c r="KJT318" s="80"/>
      <c r="KJU318" s="80"/>
      <c r="KJV318" s="80"/>
      <c r="KJW318" s="80"/>
      <c r="KJX318" s="80"/>
      <c r="KJY318" s="80"/>
      <c r="KJZ318" s="80"/>
      <c r="KKA318" s="80"/>
      <c r="KKB318" s="80"/>
      <c r="KKC318" s="80"/>
      <c r="KKD318" s="80"/>
      <c r="KKE318" s="80"/>
      <c r="KKF318" s="80"/>
      <c r="KKG318" s="80"/>
      <c r="KKH318" s="80"/>
      <c r="KKI318" s="80"/>
      <c r="KKJ318" s="80"/>
      <c r="KKK318" s="80"/>
      <c r="KKL318" s="80"/>
      <c r="KKM318" s="80"/>
      <c r="KKN318" s="80"/>
      <c r="KKO318" s="80"/>
      <c r="KKP318" s="80"/>
      <c r="KKQ318" s="80"/>
      <c r="KKR318" s="80"/>
      <c r="KKS318" s="80"/>
      <c r="KKT318" s="80"/>
      <c r="KKU318" s="80"/>
      <c r="KKV318" s="80"/>
      <c r="KKW318" s="80"/>
      <c r="KKX318" s="80"/>
      <c r="KKY318" s="80"/>
      <c r="KKZ318" s="80"/>
      <c r="KLA318" s="80"/>
      <c r="KLB318" s="80"/>
      <c r="KLC318" s="80"/>
      <c r="KLD318" s="80"/>
      <c r="KLE318" s="80"/>
      <c r="KLF318" s="80"/>
      <c r="KLG318" s="80"/>
      <c r="KLH318" s="80"/>
      <c r="KLI318" s="80"/>
      <c r="KLJ318" s="80"/>
      <c r="KLK318" s="80"/>
      <c r="KLL318" s="80"/>
      <c r="KLM318" s="80"/>
      <c r="KLN318" s="80"/>
      <c r="KLO318" s="80"/>
      <c r="KLP318" s="80"/>
      <c r="KLQ318" s="80"/>
      <c r="KLR318" s="80"/>
      <c r="KLS318" s="80"/>
      <c r="KLT318" s="80"/>
      <c r="KLU318" s="80"/>
      <c r="KLV318" s="80"/>
      <c r="KLW318" s="80"/>
      <c r="KLX318" s="80"/>
      <c r="KLY318" s="80"/>
      <c r="KLZ318" s="80"/>
      <c r="KMA318" s="80"/>
      <c r="KMB318" s="80"/>
      <c r="KMC318" s="80"/>
      <c r="KMD318" s="80"/>
      <c r="KME318" s="80"/>
      <c r="KMF318" s="80"/>
      <c r="KMG318" s="80"/>
      <c r="KMH318" s="80"/>
      <c r="KMI318" s="80"/>
      <c r="KMJ318" s="80"/>
      <c r="KMK318" s="80"/>
      <c r="KML318" s="80"/>
      <c r="KMM318" s="80"/>
      <c r="KMN318" s="80"/>
      <c r="KMO318" s="80"/>
      <c r="KMP318" s="80"/>
      <c r="KMQ318" s="80"/>
      <c r="KMR318" s="80"/>
      <c r="KMS318" s="80"/>
      <c r="KMT318" s="80"/>
      <c r="KMU318" s="80"/>
      <c r="KMV318" s="80"/>
      <c r="KMW318" s="80"/>
      <c r="KMX318" s="80"/>
      <c r="KMY318" s="80"/>
      <c r="KMZ318" s="80"/>
      <c r="KNA318" s="80"/>
      <c r="KNB318" s="80"/>
      <c r="KNC318" s="80"/>
      <c r="KND318" s="80"/>
      <c r="KNE318" s="80"/>
      <c r="KNF318" s="80"/>
      <c r="KNG318" s="80"/>
      <c r="KNH318" s="80"/>
      <c r="KNI318" s="80"/>
      <c r="KNJ318" s="80"/>
      <c r="KNK318" s="80"/>
      <c r="KNL318" s="80"/>
      <c r="KNM318" s="80"/>
      <c r="KNN318" s="80"/>
      <c r="KNO318" s="80"/>
      <c r="KNP318" s="80"/>
      <c r="KNQ318" s="80"/>
      <c r="KNR318" s="80"/>
      <c r="KNS318" s="80"/>
      <c r="KNT318" s="80"/>
      <c r="KNU318" s="80"/>
      <c r="KNV318" s="80"/>
      <c r="KNW318" s="80"/>
      <c r="KNX318" s="80"/>
      <c r="KNY318" s="80"/>
      <c r="KNZ318" s="80"/>
      <c r="KOA318" s="80"/>
      <c r="KOB318" s="80"/>
      <c r="KOC318" s="80"/>
      <c r="KOD318" s="80"/>
      <c r="KOE318" s="80"/>
      <c r="KOF318" s="80"/>
      <c r="KOG318" s="80"/>
      <c r="KOH318" s="80"/>
      <c r="KOI318" s="80"/>
      <c r="KOJ318" s="80"/>
      <c r="KOK318" s="80"/>
      <c r="KOL318" s="80"/>
      <c r="KOM318" s="80"/>
      <c r="KON318" s="80"/>
      <c r="KOO318" s="80"/>
      <c r="KOP318" s="80"/>
      <c r="KOQ318" s="80"/>
      <c r="KOR318" s="80"/>
      <c r="KOS318" s="80"/>
      <c r="KOT318" s="80"/>
      <c r="KOU318" s="80"/>
      <c r="KOV318" s="80"/>
      <c r="KOW318" s="80"/>
      <c r="KOX318" s="80"/>
      <c r="KOY318" s="80"/>
      <c r="KOZ318" s="80"/>
      <c r="KPA318" s="80"/>
      <c r="KPB318" s="80"/>
      <c r="KPC318" s="80"/>
      <c r="KPD318" s="80"/>
      <c r="KPE318" s="80"/>
      <c r="KPF318" s="80"/>
      <c r="KPG318" s="80"/>
      <c r="KPH318" s="80"/>
      <c r="KPI318" s="80"/>
      <c r="KPJ318" s="80"/>
      <c r="KPK318" s="80"/>
      <c r="KPL318" s="80"/>
      <c r="KPM318" s="80"/>
      <c r="KPN318" s="80"/>
      <c r="KPO318" s="80"/>
      <c r="KPP318" s="80"/>
      <c r="KPQ318" s="80"/>
      <c r="KPR318" s="80"/>
      <c r="KPS318" s="80"/>
      <c r="KPT318" s="80"/>
      <c r="KPU318" s="80"/>
      <c r="KPV318" s="80"/>
      <c r="KPW318" s="80"/>
      <c r="KPX318" s="80"/>
      <c r="KPY318" s="80"/>
      <c r="KPZ318" s="80"/>
      <c r="KQA318" s="80"/>
      <c r="KQB318" s="80"/>
      <c r="KQC318" s="80"/>
      <c r="KQD318" s="80"/>
      <c r="KQE318" s="80"/>
      <c r="KQF318" s="80"/>
      <c r="KQG318" s="80"/>
      <c r="KQH318" s="80"/>
      <c r="KQI318" s="80"/>
      <c r="KQJ318" s="80"/>
      <c r="KQK318" s="80"/>
      <c r="KQL318" s="80"/>
      <c r="KQM318" s="80"/>
      <c r="KQN318" s="80"/>
      <c r="KQO318" s="80"/>
      <c r="KQP318" s="80"/>
      <c r="KQQ318" s="80"/>
      <c r="KQR318" s="80"/>
      <c r="KQS318" s="80"/>
      <c r="KQT318" s="80"/>
      <c r="KQU318" s="80"/>
      <c r="KQV318" s="80"/>
      <c r="KQW318" s="80"/>
      <c r="KQX318" s="80"/>
      <c r="KQY318" s="80"/>
      <c r="KQZ318" s="80"/>
      <c r="KRA318" s="80"/>
      <c r="KRB318" s="80"/>
      <c r="KRC318" s="80"/>
      <c r="KRD318" s="80"/>
      <c r="KRE318" s="80"/>
      <c r="KRF318" s="80"/>
      <c r="KRG318" s="80"/>
      <c r="KRH318" s="80"/>
      <c r="KRI318" s="80"/>
      <c r="KRJ318" s="80"/>
      <c r="KRK318" s="80"/>
      <c r="KRL318" s="80"/>
      <c r="KRM318" s="80"/>
      <c r="KRN318" s="80"/>
      <c r="KRO318" s="80"/>
      <c r="KRP318" s="80"/>
      <c r="KRQ318" s="80"/>
      <c r="KRR318" s="80"/>
      <c r="KRS318" s="80"/>
      <c r="KRT318" s="80"/>
      <c r="KRU318" s="80"/>
      <c r="KRV318" s="80"/>
      <c r="KRW318" s="80"/>
      <c r="KRX318" s="80"/>
      <c r="KRY318" s="80"/>
      <c r="KRZ318" s="80"/>
      <c r="KSA318" s="80"/>
      <c r="KSB318" s="80"/>
      <c r="KSC318" s="80"/>
      <c r="KSD318" s="80"/>
      <c r="KSE318" s="80"/>
      <c r="KSF318" s="80"/>
      <c r="KSG318" s="80"/>
      <c r="KSH318" s="80"/>
      <c r="KSI318" s="80"/>
      <c r="KSJ318" s="80"/>
      <c r="KSK318" s="80"/>
      <c r="KSL318" s="80"/>
      <c r="KSM318" s="80"/>
      <c r="KSN318" s="80"/>
      <c r="KSO318" s="80"/>
      <c r="KSP318" s="80"/>
      <c r="KSQ318" s="80"/>
      <c r="KSR318" s="80"/>
      <c r="KSS318" s="80"/>
      <c r="KST318" s="80"/>
      <c r="KSU318" s="80"/>
      <c r="KSV318" s="80"/>
      <c r="KSW318" s="80"/>
      <c r="KSX318" s="80"/>
      <c r="KSY318" s="80"/>
      <c r="KSZ318" s="80"/>
      <c r="KTA318" s="80"/>
      <c r="KTB318" s="80"/>
      <c r="KTC318" s="80"/>
      <c r="KTD318" s="80"/>
      <c r="KTE318" s="80"/>
      <c r="KTF318" s="80"/>
      <c r="KTG318" s="80"/>
      <c r="KTH318" s="80"/>
      <c r="KTI318" s="80"/>
      <c r="KTJ318" s="80"/>
      <c r="KTK318" s="80"/>
      <c r="KTL318" s="80"/>
      <c r="KTM318" s="80"/>
      <c r="KTN318" s="80"/>
      <c r="KTO318" s="80"/>
      <c r="KTP318" s="80"/>
      <c r="KTQ318" s="80"/>
      <c r="KTR318" s="80"/>
      <c r="KTS318" s="80"/>
      <c r="KTT318" s="80"/>
      <c r="KTU318" s="80"/>
      <c r="KTV318" s="80"/>
      <c r="KTW318" s="80"/>
      <c r="KTX318" s="80"/>
      <c r="KTY318" s="80"/>
      <c r="KTZ318" s="80"/>
      <c r="KUA318" s="80"/>
      <c r="KUB318" s="80"/>
      <c r="KUC318" s="80"/>
      <c r="KUD318" s="80"/>
      <c r="KUE318" s="80"/>
      <c r="KUF318" s="80"/>
      <c r="KUG318" s="80"/>
      <c r="KUH318" s="80"/>
      <c r="KUI318" s="80"/>
      <c r="KUJ318" s="80"/>
      <c r="KUK318" s="80"/>
      <c r="KUL318" s="80"/>
      <c r="KUM318" s="80"/>
      <c r="KUN318" s="80"/>
      <c r="KUO318" s="80"/>
      <c r="KUP318" s="80"/>
      <c r="KUQ318" s="80"/>
      <c r="KUR318" s="80"/>
      <c r="KUS318" s="80"/>
      <c r="KUT318" s="80"/>
      <c r="KUU318" s="80"/>
      <c r="KUV318" s="80"/>
      <c r="KUW318" s="80"/>
      <c r="KUX318" s="80"/>
      <c r="KUY318" s="80"/>
      <c r="KUZ318" s="80"/>
      <c r="KVA318" s="80"/>
      <c r="KVB318" s="80"/>
      <c r="KVC318" s="80"/>
      <c r="KVD318" s="80"/>
      <c r="KVE318" s="80"/>
      <c r="KVF318" s="80"/>
      <c r="KVG318" s="80"/>
      <c r="KVH318" s="80"/>
      <c r="KVI318" s="80"/>
      <c r="KVJ318" s="80"/>
      <c r="KVK318" s="80"/>
      <c r="KVL318" s="80"/>
      <c r="KVM318" s="80"/>
      <c r="KVN318" s="80"/>
      <c r="KVO318" s="80"/>
      <c r="KVP318" s="80"/>
      <c r="KVQ318" s="80"/>
      <c r="KVR318" s="80"/>
      <c r="KVS318" s="80"/>
      <c r="KVT318" s="80"/>
      <c r="KVU318" s="80"/>
      <c r="KVV318" s="80"/>
      <c r="KVW318" s="80"/>
      <c r="KVX318" s="80"/>
      <c r="KVY318" s="80"/>
      <c r="KVZ318" s="80"/>
      <c r="KWA318" s="80"/>
      <c r="KWB318" s="80"/>
      <c r="KWC318" s="80"/>
      <c r="KWD318" s="80"/>
      <c r="KWE318" s="80"/>
      <c r="KWF318" s="80"/>
      <c r="KWG318" s="80"/>
      <c r="KWH318" s="80"/>
      <c r="KWI318" s="80"/>
      <c r="KWJ318" s="80"/>
      <c r="KWK318" s="80"/>
      <c r="KWL318" s="80"/>
      <c r="KWM318" s="80"/>
      <c r="KWN318" s="80"/>
      <c r="KWO318" s="80"/>
      <c r="KWP318" s="80"/>
      <c r="KWQ318" s="80"/>
      <c r="KWR318" s="80"/>
      <c r="KWS318" s="80"/>
      <c r="KWT318" s="80"/>
      <c r="KWU318" s="80"/>
      <c r="KWV318" s="80"/>
      <c r="KWW318" s="80"/>
      <c r="KWX318" s="80"/>
      <c r="KWY318" s="80"/>
      <c r="KWZ318" s="80"/>
      <c r="KXA318" s="80"/>
      <c r="KXB318" s="80"/>
      <c r="KXC318" s="80"/>
      <c r="KXD318" s="80"/>
      <c r="KXE318" s="80"/>
      <c r="KXF318" s="80"/>
      <c r="KXG318" s="80"/>
      <c r="KXH318" s="80"/>
      <c r="KXI318" s="80"/>
      <c r="KXJ318" s="80"/>
      <c r="KXK318" s="80"/>
      <c r="KXL318" s="80"/>
      <c r="KXM318" s="80"/>
      <c r="KXN318" s="80"/>
      <c r="KXO318" s="80"/>
      <c r="KXP318" s="80"/>
      <c r="KXQ318" s="80"/>
      <c r="KXR318" s="80"/>
      <c r="KXS318" s="80"/>
      <c r="KXT318" s="80"/>
      <c r="KXU318" s="80"/>
      <c r="KXV318" s="80"/>
      <c r="KXW318" s="80"/>
      <c r="KXX318" s="80"/>
      <c r="KXY318" s="80"/>
      <c r="KXZ318" s="80"/>
      <c r="KYA318" s="80"/>
      <c r="KYB318" s="80"/>
      <c r="KYC318" s="80"/>
      <c r="KYD318" s="80"/>
      <c r="KYE318" s="80"/>
      <c r="KYF318" s="80"/>
      <c r="KYG318" s="80"/>
      <c r="KYH318" s="80"/>
      <c r="KYI318" s="80"/>
      <c r="KYJ318" s="80"/>
      <c r="KYK318" s="80"/>
      <c r="KYL318" s="80"/>
      <c r="KYM318" s="80"/>
      <c r="KYN318" s="80"/>
      <c r="KYO318" s="80"/>
      <c r="KYP318" s="80"/>
      <c r="KYQ318" s="80"/>
      <c r="KYR318" s="80"/>
      <c r="KYS318" s="80"/>
      <c r="KYT318" s="80"/>
      <c r="KYU318" s="80"/>
      <c r="KYV318" s="80"/>
      <c r="KYW318" s="80"/>
      <c r="KYX318" s="80"/>
      <c r="KYY318" s="80"/>
      <c r="KYZ318" s="80"/>
      <c r="KZA318" s="80"/>
      <c r="KZB318" s="80"/>
      <c r="KZC318" s="80"/>
      <c r="KZD318" s="80"/>
      <c r="KZE318" s="80"/>
      <c r="KZF318" s="80"/>
      <c r="KZG318" s="80"/>
      <c r="KZH318" s="80"/>
      <c r="KZI318" s="80"/>
      <c r="KZJ318" s="80"/>
      <c r="KZK318" s="80"/>
      <c r="KZL318" s="80"/>
      <c r="KZM318" s="80"/>
      <c r="KZN318" s="80"/>
      <c r="KZO318" s="80"/>
      <c r="KZP318" s="80"/>
      <c r="KZQ318" s="80"/>
      <c r="KZR318" s="80"/>
      <c r="KZS318" s="80"/>
      <c r="KZT318" s="80"/>
      <c r="KZU318" s="80"/>
      <c r="KZV318" s="80"/>
      <c r="KZW318" s="80"/>
      <c r="KZX318" s="80"/>
      <c r="KZY318" s="80"/>
      <c r="KZZ318" s="80"/>
      <c r="LAA318" s="80"/>
      <c r="LAB318" s="80"/>
      <c r="LAC318" s="80"/>
      <c r="LAD318" s="80"/>
      <c r="LAE318" s="80"/>
      <c r="LAF318" s="80"/>
      <c r="LAG318" s="80"/>
      <c r="LAH318" s="80"/>
      <c r="LAI318" s="80"/>
      <c r="LAJ318" s="80"/>
      <c r="LAK318" s="80"/>
      <c r="LAL318" s="80"/>
      <c r="LAM318" s="80"/>
      <c r="LAN318" s="80"/>
      <c r="LAO318" s="80"/>
      <c r="LAP318" s="80"/>
      <c r="LAQ318" s="80"/>
      <c r="LAR318" s="80"/>
      <c r="LAS318" s="80"/>
      <c r="LAT318" s="80"/>
      <c r="LAU318" s="80"/>
      <c r="LAV318" s="80"/>
      <c r="LAW318" s="80"/>
      <c r="LAX318" s="80"/>
      <c r="LAY318" s="80"/>
      <c r="LAZ318" s="80"/>
      <c r="LBA318" s="80"/>
      <c r="LBB318" s="80"/>
      <c r="LBC318" s="80"/>
      <c r="LBD318" s="80"/>
      <c r="LBE318" s="80"/>
      <c r="LBF318" s="80"/>
      <c r="LBG318" s="80"/>
      <c r="LBH318" s="80"/>
      <c r="LBI318" s="80"/>
      <c r="LBJ318" s="80"/>
      <c r="LBK318" s="80"/>
      <c r="LBL318" s="80"/>
      <c r="LBM318" s="80"/>
      <c r="LBN318" s="80"/>
      <c r="LBO318" s="80"/>
      <c r="LBP318" s="80"/>
      <c r="LBQ318" s="80"/>
      <c r="LBR318" s="80"/>
      <c r="LBS318" s="80"/>
      <c r="LBT318" s="80"/>
      <c r="LBU318" s="80"/>
      <c r="LBV318" s="80"/>
      <c r="LBW318" s="80"/>
      <c r="LBX318" s="80"/>
      <c r="LBY318" s="80"/>
      <c r="LBZ318" s="80"/>
      <c r="LCA318" s="80"/>
      <c r="LCB318" s="80"/>
      <c r="LCC318" s="80"/>
      <c r="LCD318" s="80"/>
      <c r="LCE318" s="80"/>
      <c r="LCF318" s="80"/>
      <c r="LCG318" s="80"/>
      <c r="LCH318" s="80"/>
      <c r="LCI318" s="80"/>
      <c r="LCJ318" s="80"/>
      <c r="LCK318" s="80"/>
      <c r="LCL318" s="80"/>
      <c r="LCM318" s="80"/>
      <c r="LCN318" s="80"/>
      <c r="LCO318" s="80"/>
      <c r="LCP318" s="80"/>
      <c r="LCQ318" s="80"/>
      <c r="LCR318" s="80"/>
      <c r="LCS318" s="80"/>
      <c r="LCT318" s="80"/>
      <c r="LCU318" s="80"/>
      <c r="LCV318" s="80"/>
      <c r="LCW318" s="80"/>
      <c r="LCX318" s="80"/>
      <c r="LCY318" s="80"/>
      <c r="LCZ318" s="80"/>
      <c r="LDA318" s="80"/>
      <c r="LDB318" s="80"/>
      <c r="LDC318" s="80"/>
      <c r="LDD318" s="80"/>
      <c r="LDE318" s="80"/>
      <c r="LDF318" s="80"/>
      <c r="LDG318" s="80"/>
      <c r="LDH318" s="80"/>
      <c r="LDI318" s="80"/>
      <c r="LDJ318" s="80"/>
      <c r="LDK318" s="80"/>
      <c r="LDL318" s="80"/>
      <c r="LDM318" s="80"/>
      <c r="LDN318" s="80"/>
      <c r="LDO318" s="80"/>
      <c r="LDP318" s="80"/>
      <c r="LDQ318" s="80"/>
      <c r="LDR318" s="80"/>
      <c r="LDS318" s="80"/>
      <c r="LDT318" s="80"/>
      <c r="LDU318" s="80"/>
      <c r="LDV318" s="80"/>
      <c r="LDW318" s="80"/>
      <c r="LDX318" s="80"/>
      <c r="LDY318" s="80"/>
      <c r="LDZ318" s="80"/>
      <c r="LEA318" s="80"/>
      <c r="LEB318" s="80"/>
      <c r="LEC318" s="80"/>
      <c r="LED318" s="80"/>
      <c r="LEE318" s="80"/>
      <c r="LEF318" s="80"/>
      <c r="LEG318" s="80"/>
      <c r="LEH318" s="80"/>
      <c r="LEI318" s="80"/>
      <c r="LEJ318" s="80"/>
      <c r="LEK318" s="80"/>
      <c r="LEL318" s="80"/>
      <c r="LEM318" s="80"/>
      <c r="LEN318" s="80"/>
      <c r="LEO318" s="80"/>
      <c r="LEP318" s="80"/>
      <c r="LEQ318" s="80"/>
      <c r="LER318" s="80"/>
      <c r="LES318" s="80"/>
      <c r="LET318" s="80"/>
      <c r="LEU318" s="80"/>
      <c r="LEV318" s="80"/>
      <c r="LEW318" s="80"/>
      <c r="LEX318" s="80"/>
      <c r="LEY318" s="80"/>
      <c r="LEZ318" s="80"/>
      <c r="LFA318" s="80"/>
      <c r="LFB318" s="80"/>
      <c r="LFC318" s="80"/>
      <c r="LFD318" s="80"/>
      <c r="LFE318" s="80"/>
      <c r="LFF318" s="80"/>
      <c r="LFG318" s="80"/>
      <c r="LFH318" s="80"/>
      <c r="LFI318" s="80"/>
      <c r="LFJ318" s="80"/>
      <c r="LFK318" s="80"/>
      <c r="LFL318" s="80"/>
      <c r="LFM318" s="80"/>
      <c r="LFN318" s="80"/>
      <c r="LFO318" s="80"/>
      <c r="LFP318" s="80"/>
      <c r="LFQ318" s="80"/>
      <c r="LFR318" s="80"/>
      <c r="LFS318" s="80"/>
      <c r="LFT318" s="80"/>
      <c r="LFU318" s="80"/>
      <c r="LFV318" s="80"/>
      <c r="LFW318" s="80"/>
      <c r="LFX318" s="80"/>
      <c r="LFY318" s="80"/>
      <c r="LFZ318" s="80"/>
      <c r="LGA318" s="80"/>
      <c r="LGB318" s="80"/>
      <c r="LGC318" s="80"/>
      <c r="LGD318" s="80"/>
      <c r="LGE318" s="80"/>
      <c r="LGF318" s="80"/>
      <c r="LGG318" s="80"/>
      <c r="LGH318" s="80"/>
      <c r="LGI318" s="80"/>
      <c r="LGJ318" s="80"/>
      <c r="LGK318" s="80"/>
      <c r="LGL318" s="80"/>
      <c r="LGM318" s="80"/>
      <c r="LGN318" s="80"/>
      <c r="LGO318" s="80"/>
      <c r="LGP318" s="80"/>
      <c r="LGQ318" s="80"/>
      <c r="LGR318" s="80"/>
      <c r="LGS318" s="80"/>
      <c r="LGT318" s="80"/>
      <c r="LGU318" s="80"/>
      <c r="LGV318" s="80"/>
      <c r="LGW318" s="80"/>
      <c r="LGX318" s="80"/>
      <c r="LGY318" s="80"/>
      <c r="LGZ318" s="80"/>
      <c r="LHA318" s="80"/>
      <c r="LHB318" s="80"/>
      <c r="LHC318" s="80"/>
      <c r="LHD318" s="80"/>
      <c r="LHE318" s="80"/>
      <c r="LHF318" s="80"/>
      <c r="LHG318" s="80"/>
      <c r="LHH318" s="80"/>
      <c r="LHI318" s="80"/>
      <c r="LHJ318" s="80"/>
      <c r="LHK318" s="80"/>
      <c r="LHL318" s="80"/>
      <c r="LHM318" s="80"/>
      <c r="LHN318" s="80"/>
      <c r="LHO318" s="80"/>
      <c r="LHP318" s="80"/>
      <c r="LHQ318" s="80"/>
      <c r="LHR318" s="80"/>
      <c r="LHS318" s="80"/>
      <c r="LHT318" s="80"/>
      <c r="LHU318" s="80"/>
      <c r="LHV318" s="80"/>
      <c r="LHW318" s="80"/>
      <c r="LHX318" s="80"/>
      <c r="LHY318" s="80"/>
      <c r="LHZ318" s="80"/>
      <c r="LIA318" s="80"/>
      <c r="LIB318" s="80"/>
      <c r="LIC318" s="80"/>
      <c r="LID318" s="80"/>
      <c r="LIE318" s="80"/>
      <c r="LIF318" s="80"/>
      <c r="LIG318" s="80"/>
      <c r="LIH318" s="80"/>
      <c r="LII318" s="80"/>
      <c r="LIJ318" s="80"/>
      <c r="LIK318" s="80"/>
      <c r="LIL318" s="80"/>
      <c r="LIM318" s="80"/>
      <c r="LIN318" s="80"/>
      <c r="LIO318" s="80"/>
      <c r="LIP318" s="80"/>
      <c r="LIQ318" s="80"/>
      <c r="LIR318" s="80"/>
      <c r="LIS318" s="80"/>
      <c r="LIT318" s="80"/>
      <c r="LIU318" s="80"/>
      <c r="LIV318" s="80"/>
      <c r="LIW318" s="80"/>
      <c r="LIX318" s="80"/>
      <c r="LIY318" s="80"/>
      <c r="LIZ318" s="80"/>
      <c r="LJA318" s="80"/>
      <c r="LJB318" s="80"/>
      <c r="LJC318" s="80"/>
      <c r="LJD318" s="80"/>
      <c r="LJE318" s="80"/>
      <c r="LJF318" s="80"/>
      <c r="LJG318" s="80"/>
      <c r="LJH318" s="80"/>
      <c r="LJI318" s="80"/>
      <c r="LJJ318" s="80"/>
      <c r="LJK318" s="80"/>
      <c r="LJL318" s="80"/>
      <c r="LJM318" s="80"/>
      <c r="LJN318" s="80"/>
      <c r="LJO318" s="80"/>
      <c r="LJP318" s="80"/>
      <c r="LJQ318" s="80"/>
      <c r="LJR318" s="80"/>
      <c r="LJS318" s="80"/>
      <c r="LJT318" s="80"/>
      <c r="LJU318" s="80"/>
      <c r="LJV318" s="80"/>
      <c r="LJW318" s="80"/>
      <c r="LJX318" s="80"/>
      <c r="LJY318" s="80"/>
      <c r="LJZ318" s="80"/>
      <c r="LKA318" s="80"/>
      <c r="LKB318" s="80"/>
      <c r="LKC318" s="80"/>
      <c r="LKD318" s="80"/>
      <c r="LKE318" s="80"/>
      <c r="LKF318" s="80"/>
      <c r="LKG318" s="80"/>
      <c r="LKH318" s="80"/>
      <c r="LKI318" s="80"/>
      <c r="LKJ318" s="80"/>
      <c r="LKK318" s="80"/>
      <c r="LKL318" s="80"/>
      <c r="LKM318" s="80"/>
      <c r="LKN318" s="80"/>
      <c r="LKO318" s="80"/>
      <c r="LKP318" s="80"/>
      <c r="LKQ318" s="80"/>
      <c r="LKR318" s="80"/>
      <c r="LKS318" s="80"/>
      <c r="LKT318" s="80"/>
      <c r="LKU318" s="80"/>
      <c r="LKV318" s="80"/>
      <c r="LKW318" s="80"/>
      <c r="LKX318" s="80"/>
      <c r="LKY318" s="80"/>
      <c r="LKZ318" s="80"/>
      <c r="LLA318" s="80"/>
      <c r="LLB318" s="80"/>
      <c r="LLC318" s="80"/>
      <c r="LLD318" s="80"/>
      <c r="LLE318" s="80"/>
      <c r="LLF318" s="80"/>
      <c r="LLG318" s="80"/>
      <c r="LLH318" s="80"/>
      <c r="LLI318" s="80"/>
      <c r="LLJ318" s="80"/>
      <c r="LLK318" s="80"/>
      <c r="LLL318" s="80"/>
      <c r="LLM318" s="80"/>
      <c r="LLN318" s="80"/>
      <c r="LLO318" s="80"/>
      <c r="LLP318" s="80"/>
      <c r="LLQ318" s="80"/>
      <c r="LLR318" s="80"/>
      <c r="LLS318" s="80"/>
      <c r="LLT318" s="80"/>
      <c r="LLU318" s="80"/>
      <c r="LLV318" s="80"/>
      <c r="LLW318" s="80"/>
      <c r="LLX318" s="80"/>
      <c r="LLY318" s="80"/>
      <c r="LLZ318" s="80"/>
      <c r="LMA318" s="80"/>
      <c r="LMB318" s="80"/>
      <c r="LMC318" s="80"/>
      <c r="LMD318" s="80"/>
      <c r="LME318" s="80"/>
      <c r="LMF318" s="80"/>
      <c r="LMG318" s="80"/>
      <c r="LMH318" s="80"/>
      <c r="LMI318" s="80"/>
      <c r="LMJ318" s="80"/>
      <c r="LMK318" s="80"/>
      <c r="LML318" s="80"/>
      <c r="LMM318" s="80"/>
      <c r="LMN318" s="80"/>
      <c r="LMO318" s="80"/>
      <c r="LMP318" s="80"/>
      <c r="LMQ318" s="80"/>
      <c r="LMR318" s="80"/>
      <c r="LMS318" s="80"/>
      <c r="LMT318" s="80"/>
      <c r="LMU318" s="80"/>
      <c r="LMV318" s="80"/>
      <c r="LMW318" s="80"/>
      <c r="LMX318" s="80"/>
      <c r="LMY318" s="80"/>
      <c r="LMZ318" s="80"/>
      <c r="LNA318" s="80"/>
      <c r="LNB318" s="80"/>
      <c r="LNC318" s="80"/>
      <c r="LND318" s="80"/>
      <c r="LNE318" s="80"/>
      <c r="LNF318" s="80"/>
      <c r="LNG318" s="80"/>
      <c r="LNH318" s="80"/>
      <c r="LNI318" s="80"/>
      <c r="LNJ318" s="80"/>
      <c r="LNK318" s="80"/>
      <c r="LNL318" s="80"/>
      <c r="LNM318" s="80"/>
      <c r="LNN318" s="80"/>
      <c r="LNO318" s="80"/>
      <c r="LNP318" s="80"/>
      <c r="LNQ318" s="80"/>
      <c r="LNR318" s="80"/>
      <c r="LNS318" s="80"/>
      <c r="LNT318" s="80"/>
      <c r="LNU318" s="80"/>
      <c r="LNV318" s="80"/>
      <c r="LNW318" s="80"/>
      <c r="LNX318" s="80"/>
      <c r="LNY318" s="80"/>
      <c r="LNZ318" s="80"/>
      <c r="LOA318" s="80"/>
      <c r="LOB318" s="80"/>
      <c r="LOC318" s="80"/>
      <c r="LOD318" s="80"/>
      <c r="LOE318" s="80"/>
      <c r="LOF318" s="80"/>
      <c r="LOG318" s="80"/>
      <c r="LOH318" s="80"/>
      <c r="LOI318" s="80"/>
      <c r="LOJ318" s="80"/>
      <c r="LOK318" s="80"/>
      <c r="LOL318" s="80"/>
      <c r="LOM318" s="80"/>
      <c r="LON318" s="80"/>
      <c r="LOO318" s="80"/>
      <c r="LOP318" s="80"/>
      <c r="LOQ318" s="80"/>
      <c r="LOR318" s="80"/>
      <c r="LOS318" s="80"/>
      <c r="LOT318" s="80"/>
      <c r="LOU318" s="80"/>
      <c r="LOV318" s="80"/>
      <c r="LOW318" s="80"/>
      <c r="LOX318" s="80"/>
      <c r="LOY318" s="80"/>
      <c r="LOZ318" s="80"/>
      <c r="LPA318" s="80"/>
      <c r="LPB318" s="80"/>
      <c r="LPC318" s="80"/>
      <c r="LPD318" s="80"/>
      <c r="LPE318" s="80"/>
      <c r="LPF318" s="80"/>
      <c r="LPG318" s="80"/>
      <c r="LPH318" s="80"/>
      <c r="LPI318" s="80"/>
      <c r="LPJ318" s="80"/>
      <c r="LPK318" s="80"/>
      <c r="LPL318" s="80"/>
      <c r="LPM318" s="80"/>
      <c r="LPN318" s="80"/>
      <c r="LPO318" s="80"/>
      <c r="LPP318" s="80"/>
      <c r="LPQ318" s="80"/>
      <c r="LPR318" s="80"/>
      <c r="LPS318" s="80"/>
      <c r="LPT318" s="80"/>
      <c r="LPU318" s="80"/>
      <c r="LPV318" s="80"/>
      <c r="LPW318" s="80"/>
      <c r="LPX318" s="80"/>
      <c r="LPY318" s="80"/>
      <c r="LPZ318" s="80"/>
      <c r="LQA318" s="80"/>
      <c r="LQB318" s="80"/>
      <c r="LQC318" s="80"/>
      <c r="LQD318" s="80"/>
      <c r="LQE318" s="80"/>
      <c r="LQF318" s="80"/>
      <c r="LQG318" s="80"/>
      <c r="LQH318" s="80"/>
      <c r="LQI318" s="80"/>
      <c r="LQJ318" s="80"/>
      <c r="LQK318" s="80"/>
      <c r="LQL318" s="80"/>
      <c r="LQM318" s="80"/>
      <c r="LQN318" s="80"/>
      <c r="LQO318" s="80"/>
      <c r="LQP318" s="80"/>
      <c r="LQQ318" s="80"/>
      <c r="LQR318" s="80"/>
      <c r="LQS318" s="80"/>
      <c r="LQT318" s="80"/>
      <c r="LQU318" s="80"/>
      <c r="LQV318" s="80"/>
      <c r="LQW318" s="80"/>
      <c r="LQX318" s="80"/>
      <c r="LQY318" s="80"/>
      <c r="LQZ318" s="80"/>
      <c r="LRA318" s="80"/>
      <c r="LRB318" s="80"/>
      <c r="LRC318" s="80"/>
      <c r="LRD318" s="80"/>
      <c r="LRE318" s="80"/>
      <c r="LRF318" s="80"/>
      <c r="LRG318" s="80"/>
      <c r="LRH318" s="80"/>
      <c r="LRI318" s="80"/>
      <c r="LRJ318" s="80"/>
      <c r="LRK318" s="80"/>
      <c r="LRL318" s="80"/>
      <c r="LRM318" s="80"/>
      <c r="LRN318" s="80"/>
      <c r="LRO318" s="80"/>
      <c r="LRP318" s="80"/>
      <c r="LRQ318" s="80"/>
      <c r="LRR318" s="80"/>
      <c r="LRS318" s="80"/>
      <c r="LRT318" s="80"/>
      <c r="LRU318" s="80"/>
      <c r="LRV318" s="80"/>
      <c r="LRW318" s="80"/>
      <c r="LRX318" s="80"/>
      <c r="LRY318" s="80"/>
      <c r="LRZ318" s="80"/>
      <c r="LSA318" s="80"/>
      <c r="LSB318" s="80"/>
      <c r="LSC318" s="80"/>
      <c r="LSD318" s="80"/>
      <c r="LSE318" s="80"/>
      <c r="LSF318" s="80"/>
      <c r="LSG318" s="80"/>
      <c r="LSH318" s="80"/>
      <c r="LSI318" s="80"/>
      <c r="LSJ318" s="80"/>
      <c r="LSK318" s="80"/>
      <c r="LSL318" s="80"/>
      <c r="LSM318" s="80"/>
      <c r="LSN318" s="80"/>
      <c r="LSO318" s="80"/>
      <c r="LSP318" s="80"/>
      <c r="LSQ318" s="80"/>
      <c r="LSR318" s="80"/>
      <c r="LSS318" s="80"/>
      <c r="LST318" s="80"/>
      <c r="LSU318" s="80"/>
      <c r="LSV318" s="80"/>
      <c r="LSW318" s="80"/>
      <c r="LSX318" s="80"/>
      <c r="LSY318" s="80"/>
      <c r="LSZ318" s="80"/>
      <c r="LTA318" s="80"/>
      <c r="LTB318" s="80"/>
      <c r="LTC318" s="80"/>
      <c r="LTD318" s="80"/>
      <c r="LTE318" s="80"/>
      <c r="LTF318" s="80"/>
      <c r="LTG318" s="80"/>
      <c r="LTH318" s="80"/>
      <c r="LTI318" s="80"/>
      <c r="LTJ318" s="80"/>
      <c r="LTK318" s="80"/>
      <c r="LTL318" s="80"/>
      <c r="LTM318" s="80"/>
      <c r="LTN318" s="80"/>
      <c r="LTO318" s="80"/>
      <c r="LTP318" s="80"/>
      <c r="LTQ318" s="80"/>
      <c r="LTR318" s="80"/>
      <c r="LTS318" s="80"/>
      <c r="LTT318" s="80"/>
      <c r="LTU318" s="80"/>
      <c r="LTV318" s="80"/>
      <c r="LTW318" s="80"/>
      <c r="LTX318" s="80"/>
      <c r="LTY318" s="80"/>
      <c r="LTZ318" s="80"/>
      <c r="LUA318" s="80"/>
      <c r="LUB318" s="80"/>
      <c r="LUC318" s="80"/>
      <c r="LUD318" s="80"/>
      <c r="LUE318" s="80"/>
      <c r="LUF318" s="80"/>
      <c r="LUG318" s="80"/>
      <c r="LUH318" s="80"/>
      <c r="LUI318" s="80"/>
      <c r="LUJ318" s="80"/>
      <c r="LUK318" s="80"/>
      <c r="LUL318" s="80"/>
      <c r="LUM318" s="80"/>
      <c r="LUN318" s="80"/>
      <c r="LUO318" s="80"/>
      <c r="LUP318" s="80"/>
      <c r="LUQ318" s="80"/>
      <c r="LUR318" s="80"/>
      <c r="LUS318" s="80"/>
      <c r="LUT318" s="80"/>
      <c r="LUU318" s="80"/>
      <c r="LUV318" s="80"/>
      <c r="LUW318" s="80"/>
      <c r="LUX318" s="80"/>
      <c r="LUY318" s="80"/>
      <c r="LUZ318" s="80"/>
      <c r="LVA318" s="80"/>
      <c r="LVB318" s="80"/>
      <c r="LVC318" s="80"/>
      <c r="LVD318" s="80"/>
      <c r="LVE318" s="80"/>
      <c r="LVF318" s="80"/>
      <c r="LVG318" s="80"/>
      <c r="LVH318" s="80"/>
      <c r="LVI318" s="80"/>
      <c r="LVJ318" s="80"/>
      <c r="LVK318" s="80"/>
      <c r="LVL318" s="80"/>
      <c r="LVM318" s="80"/>
      <c r="LVN318" s="80"/>
      <c r="LVO318" s="80"/>
      <c r="LVP318" s="80"/>
      <c r="LVQ318" s="80"/>
      <c r="LVR318" s="80"/>
      <c r="LVS318" s="80"/>
      <c r="LVT318" s="80"/>
      <c r="LVU318" s="80"/>
      <c r="LVV318" s="80"/>
      <c r="LVW318" s="80"/>
      <c r="LVX318" s="80"/>
      <c r="LVY318" s="80"/>
      <c r="LVZ318" s="80"/>
      <c r="LWA318" s="80"/>
      <c r="LWB318" s="80"/>
      <c r="LWC318" s="80"/>
      <c r="LWD318" s="80"/>
      <c r="LWE318" s="80"/>
      <c r="LWF318" s="80"/>
      <c r="LWG318" s="80"/>
      <c r="LWH318" s="80"/>
      <c r="LWI318" s="80"/>
      <c r="LWJ318" s="80"/>
      <c r="LWK318" s="80"/>
      <c r="LWL318" s="80"/>
      <c r="LWM318" s="80"/>
      <c r="LWN318" s="80"/>
      <c r="LWO318" s="80"/>
      <c r="LWP318" s="80"/>
      <c r="LWQ318" s="80"/>
      <c r="LWR318" s="80"/>
      <c r="LWS318" s="80"/>
      <c r="LWT318" s="80"/>
      <c r="LWU318" s="80"/>
      <c r="LWV318" s="80"/>
      <c r="LWW318" s="80"/>
      <c r="LWX318" s="80"/>
      <c r="LWY318" s="80"/>
      <c r="LWZ318" s="80"/>
      <c r="LXA318" s="80"/>
      <c r="LXB318" s="80"/>
      <c r="LXC318" s="80"/>
      <c r="LXD318" s="80"/>
      <c r="LXE318" s="80"/>
      <c r="LXF318" s="80"/>
      <c r="LXG318" s="80"/>
      <c r="LXH318" s="80"/>
      <c r="LXI318" s="80"/>
      <c r="LXJ318" s="80"/>
      <c r="LXK318" s="80"/>
      <c r="LXL318" s="80"/>
      <c r="LXM318" s="80"/>
      <c r="LXN318" s="80"/>
      <c r="LXO318" s="80"/>
      <c r="LXP318" s="80"/>
      <c r="LXQ318" s="80"/>
      <c r="LXR318" s="80"/>
      <c r="LXS318" s="80"/>
      <c r="LXT318" s="80"/>
      <c r="LXU318" s="80"/>
      <c r="LXV318" s="80"/>
      <c r="LXW318" s="80"/>
      <c r="LXX318" s="80"/>
      <c r="LXY318" s="80"/>
      <c r="LXZ318" s="80"/>
      <c r="LYA318" s="80"/>
      <c r="LYB318" s="80"/>
      <c r="LYC318" s="80"/>
      <c r="LYD318" s="80"/>
      <c r="LYE318" s="80"/>
      <c r="LYF318" s="80"/>
      <c r="LYG318" s="80"/>
      <c r="LYH318" s="80"/>
      <c r="LYI318" s="80"/>
      <c r="LYJ318" s="80"/>
      <c r="LYK318" s="80"/>
      <c r="LYL318" s="80"/>
      <c r="LYM318" s="80"/>
      <c r="LYN318" s="80"/>
      <c r="LYO318" s="80"/>
      <c r="LYP318" s="80"/>
      <c r="LYQ318" s="80"/>
      <c r="LYR318" s="80"/>
      <c r="LYS318" s="80"/>
      <c r="LYT318" s="80"/>
      <c r="LYU318" s="80"/>
      <c r="LYV318" s="80"/>
      <c r="LYW318" s="80"/>
      <c r="LYX318" s="80"/>
      <c r="LYY318" s="80"/>
      <c r="LYZ318" s="80"/>
      <c r="LZA318" s="80"/>
      <c r="LZB318" s="80"/>
      <c r="LZC318" s="80"/>
      <c r="LZD318" s="80"/>
      <c r="LZE318" s="80"/>
      <c r="LZF318" s="80"/>
      <c r="LZG318" s="80"/>
      <c r="LZH318" s="80"/>
      <c r="LZI318" s="80"/>
      <c r="LZJ318" s="80"/>
      <c r="LZK318" s="80"/>
      <c r="LZL318" s="80"/>
      <c r="LZM318" s="80"/>
      <c r="LZN318" s="80"/>
      <c r="LZO318" s="80"/>
      <c r="LZP318" s="80"/>
      <c r="LZQ318" s="80"/>
      <c r="LZR318" s="80"/>
      <c r="LZS318" s="80"/>
      <c r="LZT318" s="80"/>
      <c r="LZU318" s="80"/>
      <c r="LZV318" s="80"/>
      <c r="LZW318" s="80"/>
      <c r="LZX318" s="80"/>
      <c r="LZY318" s="80"/>
      <c r="LZZ318" s="80"/>
      <c r="MAA318" s="80"/>
      <c r="MAB318" s="80"/>
      <c r="MAC318" s="80"/>
      <c r="MAD318" s="80"/>
      <c r="MAE318" s="80"/>
      <c r="MAF318" s="80"/>
      <c r="MAG318" s="80"/>
      <c r="MAH318" s="80"/>
      <c r="MAI318" s="80"/>
      <c r="MAJ318" s="80"/>
      <c r="MAK318" s="80"/>
      <c r="MAL318" s="80"/>
      <c r="MAM318" s="80"/>
      <c r="MAN318" s="80"/>
      <c r="MAO318" s="80"/>
      <c r="MAP318" s="80"/>
      <c r="MAQ318" s="80"/>
      <c r="MAR318" s="80"/>
      <c r="MAS318" s="80"/>
      <c r="MAT318" s="80"/>
      <c r="MAU318" s="80"/>
      <c r="MAV318" s="80"/>
      <c r="MAW318" s="80"/>
      <c r="MAX318" s="80"/>
      <c r="MAY318" s="80"/>
      <c r="MAZ318" s="80"/>
      <c r="MBA318" s="80"/>
      <c r="MBB318" s="80"/>
      <c r="MBC318" s="80"/>
      <c r="MBD318" s="80"/>
      <c r="MBE318" s="80"/>
      <c r="MBF318" s="80"/>
      <c r="MBG318" s="80"/>
      <c r="MBH318" s="80"/>
      <c r="MBI318" s="80"/>
      <c r="MBJ318" s="80"/>
      <c r="MBK318" s="80"/>
      <c r="MBL318" s="80"/>
      <c r="MBM318" s="80"/>
      <c r="MBN318" s="80"/>
      <c r="MBO318" s="80"/>
      <c r="MBP318" s="80"/>
      <c r="MBQ318" s="80"/>
      <c r="MBR318" s="80"/>
      <c r="MBS318" s="80"/>
      <c r="MBT318" s="80"/>
      <c r="MBU318" s="80"/>
      <c r="MBV318" s="80"/>
      <c r="MBW318" s="80"/>
      <c r="MBX318" s="80"/>
      <c r="MBY318" s="80"/>
      <c r="MBZ318" s="80"/>
      <c r="MCA318" s="80"/>
      <c r="MCB318" s="80"/>
      <c r="MCC318" s="80"/>
      <c r="MCD318" s="80"/>
      <c r="MCE318" s="80"/>
      <c r="MCF318" s="80"/>
      <c r="MCG318" s="80"/>
      <c r="MCH318" s="80"/>
      <c r="MCI318" s="80"/>
      <c r="MCJ318" s="80"/>
      <c r="MCK318" s="80"/>
      <c r="MCL318" s="80"/>
      <c r="MCM318" s="80"/>
      <c r="MCN318" s="80"/>
      <c r="MCO318" s="80"/>
      <c r="MCP318" s="80"/>
      <c r="MCQ318" s="80"/>
      <c r="MCR318" s="80"/>
      <c r="MCS318" s="80"/>
      <c r="MCT318" s="80"/>
      <c r="MCU318" s="80"/>
      <c r="MCV318" s="80"/>
      <c r="MCW318" s="80"/>
      <c r="MCX318" s="80"/>
      <c r="MCY318" s="80"/>
      <c r="MCZ318" s="80"/>
      <c r="MDA318" s="80"/>
      <c r="MDB318" s="80"/>
      <c r="MDC318" s="80"/>
      <c r="MDD318" s="80"/>
      <c r="MDE318" s="80"/>
      <c r="MDF318" s="80"/>
      <c r="MDG318" s="80"/>
      <c r="MDH318" s="80"/>
      <c r="MDI318" s="80"/>
      <c r="MDJ318" s="80"/>
      <c r="MDK318" s="80"/>
      <c r="MDL318" s="80"/>
      <c r="MDM318" s="80"/>
      <c r="MDN318" s="80"/>
      <c r="MDO318" s="80"/>
      <c r="MDP318" s="80"/>
      <c r="MDQ318" s="80"/>
      <c r="MDR318" s="80"/>
      <c r="MDS318" s="80"/>
      <c r="MDT318" s="80"/>
      <c r="MDU318" s="80"/>
      <c r="MDV318" s="80"/>
      <c r="MDW318" s="80"/>
      <c r="MDX318" s="80"/>
      <c r="MDY318" s="80"/>
      <c r="MDZ318" s="80"/>
      <c r="MEA318" s="80"/>
      <c r="MEB318" s="80"/>
      <c r="MEC318" s="80"/>
      <c r="MED318" s="80"/>
      <c r="MEE318" s="80"/>
      <c r="MEF318" s="80"/>
      <c r="MEG318" s="80"/>
      <c r="MEH318" s="80"/>
      <c r="MEI318" s="80"/>
      <c r="MEJ318" s="80"/>
      <c r="MEK318" s="80"/>
      <c r="MEL318" s="80"/>
      <c r="MEM318" s="80"/>
      <c r="MEN318" s="80"/>
      <c r="MEO318" s="80"/>
      <c r="MEP318" s="80"/>
      <c r="MEQ318" s="80"/>
      <c r="MER318" s="80"/>
      <c r="MES318" s="80"/>
      <c r="MET318" s="80"/>
      <c r="MEU318" s="80"/>
      <c r="MEV318" s="80"/>
      <c r="MEW318" s="80"/>
      <c r="MEX318" s="80"/>
      <c r="MEY318" s="80"/>
      <c r="MEZ318" s="80"/>
      <c r="MFA318" s="80"/>
      <c r="MFB318" s="80"/>
      <c r="MFC318" s="80"/>
      <c r="MFD318" s="80"/>
      <c r="MFE318" s="80"/>
      <c r="MFF318" s="80"/>
      <c r="MFG318" s="80"/>
      <c r="MFH318" s="80"/>
      <c r="MFI318" s="80"/>
      <c r="MFJ318" s="80"/>
      <c r="MFK318" s="80"/>
      <c r="MFL318" s="80"/>
      <c r="MFM318" s="80"/>
      <c r="MFN318" s="80"/>
      <c r="MFO318" s="80"/>
      <c r="MFP318" s="80"/>
      <c r="MFQ318" s="80"/>
      <c r="MFR318" s="80"/>
      <c r="MFS318" s="80"/>
      <c r="MFT318" s="80"/>
      <c r="MFU318" s="80"/>
      <c r="MFV318" s="80"/>
      <c r="MFW318" s="80"/>
      <c r="MFX318" s="80"/>
      <c r="MFY318" s="80"/>
      <c r="MFZ318" s="80"/>
      <c r="MGA318" s="80"/>
      <c r="MGB318" s="80"/>
      <c r="MGC318" s="80"/>
      <c r="MGD318" s="80"/>
      <c r="MGE318" s="80"/>
      <c r="MGF318" s="80"/>
      <c r="MGG318" s="80"/>
      <c r="MGH318" s="80"/>
      <c r="MGI318" s="80"/>
      <c r="MGJ318" s="80"/>
      <c r="MGK318" s="80"/>
      <c r="MGL318" s="80"/>
      <c r="MGM318" s="80"/>
      <c r="MGN318" s="80"/>
      <c r="MGO318" s="80"/>
      <c r="MGP318" s="80"/>
      <c r="MGQ318" s="80"/>
      <c r="MGR318" s="80"/>
      <c r="MGS318" s="80"/>
      <c r="MGT318" s="80"/>
      <c r="MGU318" s="80"/>
      <c r="MGV318" s="80"/>
      <c r="MGW318" s="80"/>
      <c r="MGX318" s="80"/>
      <c r="MGY318" s="80"/>
      <c r="MGZ318" s="80"/>
      <c r="MHA318" s="80"/>
      <c r="MHB318" s="80"/>
      <c r="MHC318" s="80"/>
      <c r="MHD318" s="80"/>
      <c r="MHE318" s="80"/>
      <c r="MHF318" s="80"/>
      <c r="MHG318" s="80"/>
      <c r="MHH318" s="80"/>
      <c r="MHI318" s="80"/>
      <c r="MHJ318" s="80"/>
      <c r="MHK318" s="80"/>
      <c r="MHL318" s="80"/>
      <c r="MHM318" s="80"/>
      <c r="MHN318" s="80"/>
      <c r="MHO318" s="80"/>
      <c r="MHP318" s="80"/>
      <c r="MHQ318" s="80"/>
      <c r="MHR318" s="80"/>
      <c r="MHS318" s="80"/>
      <c r="MHT318" s="80"/>
      <c r="MHU318" s="80"/>
      <c r="MHV318" s="80"/>
      <c r="MHW318" s="80"/>
      <c r="MHX318" s="80"/>
      <c r="MHY318" s="80"/>
      <c r="MHZ318" s="80"/>
      <c r="MIA318" s="80"/>
      <c r="MIB318" s="80"/>
      <c r="MIC318" s="80"/>
      <c r="MID318" s="80"/>
      <c r="MIE318" s="80"/>
      <c r="MIF318" s="80"/>
      <c r="MIG318" s="80"/>
      <c r="MIH318" s="80"/>
      <c r="MII318" s="80"/>
      <c r="MIJ318" s="80"/>
      <c r="MIK318" s="80"/>
      <c r="MIL318" s="80"/>
      <c r="MIM318" s="80"/>
      <c r="MIN318" s="80"/>
      <c r="MIO318" s="80"/>
      <c r="MIP318" s="80"/>
      <c r="MIQ318" s="80"/>
      <c r="MIR318" s="80"/>
      <c r="MIS318" s="80"/>
      <c r="MIT318" s="80"/>
      <c r="MIU318" s="80"/>
      <c r="MIV318" s="80"/>
      <c r="MIW318" s="80"/>
      <c r="MIX318" s="80"/>
      <c r="MIY318" s="80"/>
      <c r="MIZ318" s="80"/>
      <c r="MJA318" s="80"/>
      <c r="MJB318" s="80"/>
      <c r="MJC318" s="80"/>
      <c r="MJD318" s="80"/>
      <c r="MJE318" s="80"/>
      <c r="MJF318" s="80"/>
      <c r="MJG318" s="80"/>
      <c r="MJH318" s="80"/>
      <c r="MJI318" s="80"/>
      <c r="MJJ318" s="80"/>
      <c r="MJK318" s="80"/>
      <c r="MJL318" s="80"/>
      <c r="MJM318" s="80"/>
      <c r="MJN318" s="80"/>
      <c r="MJO318" s="80"/>
      <c r="MJP318" s="80"/>
      <c r="MJQ318" s="80"/>
      <c r="MJR318" s="80"/>
      <c r="MJS318" s="80"/>
      <c r="MJT318" s="80"/>
      <c r="MJU318" s="80"/>
      <c r="MJV318" s="80"/>
      <c r="MJW318" s="80"/>
      <c r="MJX318" s="80"/>
      <c r="MJY318" s="80"/>
      <c r="MJZ318" s="80"/>
      <c r="MKA318" s="80"/>
      <c r="MKB318" s="80"/>
      <c r="MKC318" s="80"/>
      <c r="MKD318" s="80"/>
      <c r="MKE318" s="80"/>
      <c r="MKF318" s="80"/>
      <c r="MKG318" s="80"/>
      <c r="MKH318" s="80"/>
      <c r="MKI318" s="80"/>
      <c r="MKJ318" s="80"/>
      <c r="MKK318" s="80"/>
      <c r="MKL318" s="80"/>
      <c r="MKM318" s="80"/>
      <c r="MKN318" s="80"/>
      <c r="MKO318" s="80"/>
      <c r="MKP318" s="80"/>
      <c r="MKQ318" s="80"/>
      <c r="MKR318" s="80"/>
      <c r="MKS318" s="80"/>
      <c r="MKT318" s="80"/>
      <c r="MKU318" s="80"/>
      <c r="MKV318" s="80"/>
      <c r="MKW318" s="80"/>
      <c r="MKX318" s="80"/>
      <c r="MKY318" s="80"/>
      <c r="MKZ318" s="80"/>
      <c r="MLA318" s="80"/>
      <c r="MLB318" s="80"/>
      <c r="MLC318" s="80"/>
      <c r="MLD318" s="80"/>
      <c r="MLE318" s="80"/>
      <c r="MLF318" s="80"/>
      <c r="MLG318" s="80"/>
      <c r="MLH318" s="80"/>
      <c r="MLI318" s="80"/>
      <c r="MLJ318" s="80"/>
      <c r="MLK318" s="80"/>
      <c r="MLL318" s="80"/>
      <c r="MLM318" s="80"/>
      <c r="MLN318" s="80"/>
      <c r="MLO318" s="80"/>
      <c r="MLP318" s="80"/>
      <c r="MLQ318" s="80"/>
      <c r="MLR318" s="80"/>
      <c r="MLS318" s="80"/>
      <c r="MLT318" s="80"/>
      <c r="MLU318" s="80"/>
      <c r="MLV318" s="80"/>
      <c r="MLW318" s="80"/>
      <c r="MLX318" s="80"/>
      <c r="MLY318" s="80"/>
      <c r="MLZ318" s="80"/>
      <c r="MMA318" s="80"/>
      <c r="MMB318" s="80"/>
      <c r="MMC318" s="80"/>
      <c r="MMD318" s="80"/>
      <c r="MME318" s="80"/>
      <c r="MMF318" s="80"/>
      <c r="MMG318" s="80"/>
      <c r="MMH318" s="80"/>
      <c r="MMI318" s="80"/>
      <c r="MMJ318" s="80"/>
      <c r="MMK318" s="80"/>
      <c r="MML318" s="80"/>
      <c r="MMM318" s="80"/>
      <c r="MMN318" s="80"/>
      <c r="MMO318" s="80"/>
      <c r="MMP318" s="80"/>
      <c r="MMQ318" s="80"/>
      <c r="MMR318" s="80"/>
      <c r="MMS318" s="80"/>
      <c r="MMT318" s="80"/>
      <c r="MMU318" s="80"/>
      <c r="MMV318" s="80"/>
      <c r="MMW318" s="80"/>
      <c r="MMX318" s="80"/>
      <c r="MMY318" s="80"/>
      <c r="MMZ318" s="80"/>
      <c r="MNA318" s="80"/>
      <c r="MNB318" s="80"/>
      <c r="MNC318" s="80"/>
      <c r="MND318" s="80"/>
      <c r="MNE318" s="80"/>
      <c r="MNF318" s="80"/>
      <c r="MNG318" s="80"/>
      <c r="MNH318" s="80"/>
      <c r="MNI318" s="80"/>
      <c r="MNJ318" s="80"/>
      <c r="MNK318" s="80"/>
      <c r="MNL318" s="80"/>
      <c r="MNM318" s="80"/>
      <c r="MNN318" s="80"/>
      <c r="MNO318" s="80"/>
      <c r="MNP318" s="80"/>
      <c r="MNQ318" s="80"/>
      <c r="MNR318" s="80"/>
      <c r="MNS318" s="80"/>
      <c r="MNT318" s="80"/>
      <c r="MNU318" s="80"/>
      <c r="MNV318" s="80"/>
      <c r="MNW318" s="80"/>
      <c r="MNX318" s="80"/>
      <c r="MNY318" s="80"/>
      <c r="MNZ318" s="80"/>
      <c r="MOA318" s="80"/>
      <c r="MOB318" s="80"/>
      <c r="MOC318" s="80"/>
      <c r="MOD318" s="80"/>
      <c r="MOE318" s="80"/>
      <c r="MOF318" s="80"/>
      <c r="MOG318" s="80"/>
      <c r="MOH318" s="80"/>
      <c r="MOI318" s="80"/>
      <c r="MOJ318" s="80"/>
      <c r="MOK318" s="80"/>
      <c r="MOL318" s="80"/>
      <c r="MOM318" s="80"/>
      <c r="MON318" s="80"/>
      <c r="MOO318" s="80"/>
      <c r="MOP318" s="80"/>
      <c r="MOQ318" s="80"/>
      <c r="MOR318" s="80"/>
      <c r="MOS318" s="80"/>
      <c r="MOT318" s="80"/>
      <c r="MOU318" s="80"/>
      <c r="MOV318" s="80"/>
      <c r="MOW318" s="80"/>
      <c r="MOX318" s="80"/>
      <c r="MOY318" s="80"/>
      <c r="MOZ318" s="80"/>
      <c r="MPA318" s="80"/>
      <c r="MPB318" s="80"/>
      <c r="MPC318" s="80"/>
      <c r="MPD318" s="80"/>
      <c r="MPE318" s="80"/>
      <c r="MPF318" s="80"/>
      <c r="MPG318" s="80"/>
      <c r="MPH318" s="80"/>
      <c r="MPI318" s="80"/>
      <c r="MPJ318" s="80"/>
      <c r="MPK318" s="80"/>
      <c r="MPL318" s="80"/>
      <c r="MPM318" s="80"/>
      <c r="MPN318" s="80"/>
      <c r="MPO318" s="80"/>
      <c r="MPP318" s="80"/>
      <c r="MPQ318" s="80"/>
      <c r="MPR318" s="80"/>
      <c r="MPS318" s="80"/>
      <c r="MPT318" s="80"/>
      <c r="MPU318" s="80"/>
      <c r="MPV318" s="80"/>
      <c r="MPW318" s="80"/>
      <c r="MPX318" s="80"/>
      <c r="MPY318" s="80"/>
      <c r="MPZ318" s="80"/>
      <c r="MQA318" s="80"/>
      <c r="MQB318" s="80"/>
      <c r="MQC318" s="80"/>
      <c r="MQD318" s="80"/>
      <c r="MQE318" s="80"/>
      <c r="MQF318" s="80"/>
      <c r="MQG318" s="80"/>
      <c r="MQH318" s="80"/>
      <c r="MQI318" s="80"/>
      <c r="MQJ318" s="80"/>
      <c r="MQK318" s="80"/>
      <c r="MQL318" s="80"/>
      <c r="MQM318" s="80"/>
      <c r="MQN318" s="80"/>
      <c r="MQO318" s="80"/>
      <c r="MQP318" s="80"/>
      <c r="MQQ318" s="80"/>
      <c r="MQR318" s="80"/>
      <c r="MQS318" s="80"/>
      <c r="MQT318" s="80"/>
      <c r="MQU318" s="80"/>
      <c r="MQV318" s="80"/>
      <c r="MQW318" s="80"/>
      <c r="MQX318" s="80"/>
      <c r="MQY318" s="80"/>
      <c r="MQZ318" s="80"/>
      <c r="MRA318" s="80"/>
      <c r="MRB318" s="80"/>
      <c r="MRC318" s="80"/>
      <c r="MRD318" s="80"/>
      <c r="MRE318" s="80"/>
      <c r="MRF318" s="80"/>
      <c r="MRG318" s="80"/>
      <c r="MRH318" s="80"/>
      <c r="MRI318" s="80"/>
      <c r="MRJ318" s="80"/>
      <c r="MRK318" s="80"/>
      <c r="MRL318" s="80"/>
      <c r="MRM318" s="80"/>
      <c r="MRN318" s="80"/>
      <c r="MRO318" s="80"/>
      <c r="MRP318" s="80"/>
      <c r="MRQ318" s="80"/>
      <c r="MRR318" s="80"/>
      <c r="MRS318" s="80"/>
      <c r="MRT318" s="80"/>
      <c r="MRU318" s="80"/>
      <c r="MRV318" s="80"/>
      <c r="MRW318" s="80"/>
      <c r="MRX318" s="80"/>
      <c r="MRY318" s="80"/>
      <c r="MRZ318" s="80"/>
      <c r="MSA318" s="80"/>
      <c r="MSB318" s="80"/>
      <c r="MSC318" s="80"/>
      <c r="MSD318" s="80"/>
      <c r="MSE318" s="80"/>
      <c r="MSF318" s="80"/>
      <c r="MSG318" s="80"/>
      <c r="MSH318" s="80"/>
      <c r="MSI318" s="80"/>
      <c r="MSJ318" s="80"/>
      <c r="MSK318" s="80"/>
      <c r="MSL318" s="80"/>
      <c r="MSM318" s="80"/>
      <c r="MSN318" s="80"/>
      <c r="MSO318" s="80"/>
      <c r="MSP318" s="80"/>
      <c r="MSQ318" s="80"/>
      <c r="MSR318" s="80"/>
      <c r="MSS318" s="80"/>
      <c r="MST318" s="80"/>
      <c r="MSU318" s="80"/>
      <c r="MSV318" s="80"/>
      <c r="MSW318" s="80"/>
      <c r="MSX318" s="80"/>
      <c r="MSY318" s="80"/>
      <c r="MSZ318" s="80"/>
      <c r="MTA318" s="80"/>
      <c r="MTB318" s="80"/>
      <c r="MTC318" s="80"/>
      <c r="MTD318" s="80"/>
      <c r="MTE318" s="80"/>
      <c r="MTF318" s="80"/>
      <c r="MTG318" s="80"/>
      <c r="MTH318" s="80"/>
      <c r="MTI318" s="80"/>
      <c r="MTJ318" s="80"/>
      <c r="MTK318" s="80"/>
      <c r="MTL318" s="80"/>
      <c r="MTM318" s="80"/>
      <c r="MTN318" s="80"/>
      <c r="MTO318" s="80"/>
      <c r="MTP318" s="80"/>
      <c r="MTQ318" s="80"/>
      <c r="MTR318" s="80"/>
      <c r="MTS318" s="80"/>
      <c r="MTT318" s="80"/>
      <c r="MTU318" s="80"/>
      <c r="MTV318" s="80"/>
      <c r="MTW318" s="80"/>
      <c r="MTX318" s="80"/>
      <c r="MTY318" s="80"/>
      <c r="MTZ318" s="80"/>
      <c r="MUA318" s="80"/>
      <c r="MUB318" s="80"/>
      <c r="MUC318" s="80"/>
      <c r="MUD318" s="80"/>
      <c r="MUE318" s="80"/>
      <c r="MUF318" s="80"/>
      <c r="MUG318" s="80"/>
      <c r="MUH318" s="80"/>
      <c r="MUI318" s="80"/>
      <c r="MUJ318" s="80"/>
      <c r="MUK318" s="80"/>
      <c r="MUL318" s="80"/>
      <c r="MUM318" s="80"/>
      <c r="MUN318" s="80"/>
      <c r="MUO318" s="80"/>
      <c r="MUP318" s="80"/>
      <c r="MUQ318" s="80"/>
      <c r="MUR318" s="80"/>
      <c r="MUS318" s="80"/>
      <c r="MUT318" s="80"/>
      <c r="MUU318" s="80"/>
      <c r="MUV318" s="80"/>
      <c r="MUW318" s="80"/>
      <c r="MUX318" s="80"/>
      <c r="MUY318" s="80"/>
      <c r="MUZ318" s="80"/>
      <c r="MVA318" s="80"/>
      <c r="MVB318" s="80"/>
      <c r="MVC318" s="80"/>
      <c r="MVD318" s="80"/>
      <c r="MVE318" s="80"/>
      <c r="MVF318" s="80"/>
      <c r="MVG318" s="80"/>
      <c r="MVH318" s="80"/>
      <c r="MVI318" s="80"/>
      <c r="MVJ318" s="80"/>
      <c r="MVK318" s="80"/>
      <c r="MVL318" s="80"/>
      <c r="MVM318" s="80"/>
      <c r="MVN318" s="80"/>
      <c r="MVO318" s="80"/>
      <c r="MVP318" s="80"/>
      <c r="MVQ318" s="80"/>
      <c r="MVR318" s="80"/>
      <c r="MVS318" s="80"/>
      <c r="MVT318" s="80"/>
      <c r="MVU318" s="80"/>
      <c r="MVV318" s="80"/>
      <c r="MVW318" s="80"/>
      <c r="MVX318" s="80"/>
      <c r="MVY318" s="80"/>
      <c r="MVZ318" s="80"/>
      <c r="MWA318" s="80"/>
      <c r="MWB318" s="80"/>
      <c r="MWC318" s="80"/>
      <c r="MWD318" s="80"/>
      <c r="MWE318" s="80"/>
      <c r="MWF318" s="80"/>
      <c r="MWG318" s="80"/>
      <c r="MWH318" s="80"/>
      <c r="MWI318" s="80"/>
      <c r="MWJ318" s="80"/>
      <c r="MWK318" s="80"/>
      <c r="MWL318" s="80"/>
      <c r="MWM318" s="80"/>
      <c r="MWN318" s="80"/>
      <c r="MWO318" s="80"/>
      <c r="MWP318" s="80"/>
      <c r="MWQ318" s="80"/>
      <c r="MWR318" s="80"/>
      <c r="MWS318" s="80"/>
      <c r="MWT318" s="80"/>
      <c r="MWU318" s="80"/>
      <c r="MWV318" s="80"/>
      <c r="MWW318" s="80"/>
      <c r="MWX318" s="80"/>
      <c r="MWY318" s="80"/>
      <c r="MWZ318" s="80"/>
      <c r="MXA318" s="80"/>
      <c r="MXB318" s="80"/>
      <c r="MXC318" s="80"/>
      <c r="MXD318" s="80"/>
      <c r="MXE318" s="80"/>
      <c r="MXF318" s="80"/>
      <c r="MXG318" s="80"/>
      <c r="MXH318" s="80"/>
      <c r="MXI318" s="80"/>
      <c r="MXJ318" s="80"/>
      <c r="MXK318" s="80"/>
      <c r="MXL318" s="80"/>
      <c r="MXM318" s="80"/>
      <c r="MXN318" s="80"/>
      <c r="MXO318" s="80"/>
      <c r="MXP318" s="80"/>
      <c r="MXQ318" s="80"/>
      <c r="MXR318" s="80"/>
      <c r="MXS318" s="80"/>
      <c r="MXT318" s="80"/>
      <c r="MXU318" s="80"/>
      <c r="MXV318" s="80"/>
      <c r="MXW318" s="80"/>
      <c r="MXX318" s="80"/>
      <c r="MXY318" s="80"/>
      <c r="MXZ318" s="80"/>
      <c r="MYA318" s="80"/>
      <c r="MYB318" s="80"/>
      <c r="MYC318" s="80"/>
      <c r="MYD318" s="80"/>
      <c r="MYE318" s="80"/>
      <c r="MYF318" s="80"/>
      <c r="MYG318" s="80"/>
      <c r="MYH318" s="80"/>
      <c r="MYI318" s="80"/>
      <c r="MYJ318" s="80"/>
      <c r="MYK318" s="80"/>
      <c r="MYL318" s="80"/>
      <c r="MYM318" s="80"/>
      <c r="MYN318" s="80"/>
      <c r="MYO318" s="80"/>
      <c r="MYP318" s="80"/>
      <c r="MYQ318" s="80"/>
      <c r="MYR318" s="80"/>
      <c r="MYS318" s="80"/>
      <c r="MYT318" s="80"/>
      <c r="MYU318" s="80"/>
      <c r="MYV318" s="80"/>
      <c r="MYW318" s="80"/>
      <c r="MYX318" s="80"/>
      <c r="MYY318" s="80"/>
      <c r="MYZ318" s="80"/>
      <c r="MZA318" s="80"/>
      <c r="MZB318" s="80"/>
      <c r="MZC318" s="80"/>
      <c r="MZD318" s="80"/>
      <c r="MZE318" s="80"/>
      <c r="MZF318" s="80"/>
      <c r="MZG318" s="80"/>
      <c r="MZH318" s="80"/>
      <c r="MZI318" s="80"/>
      <c r="MZJ318" s="80"/>
      <c r="MZK318" s="80"/>
      <c r="MZL318" s="80"/>
      <c r="MZM318" s="80"/>
      <c r="MZN318" s="80"/>
      <c r="MZO318" s="80"/>
      <c r="MZP318" s="80"/>
      <c r="MZQ318" s="80"/>
      <c r="MZR318" s="80"/>
      <c r="MZS318" s="80"/>
      <c r="MZT318" s="80"/>
      <c r="MZU318" s="80"/>
      <c r="MZV318" s="80"/>
      <c r="MZW318" s="80"/>
      <c r="MZX318" s="80"/>
      <c r="MZY318" s="80"/>
      <c r="MZZ318" s="80"/>
      <c r="NAA318" s="80"/>
      <c r="NAB318" s="80"/>
      <c r="NAC318" s="80"/>
      <c r="NAD318" s="80"/>
      <c r="NAE318" s="80"/>
      <c r="NAF318" s="80"/>
      <c r="NAG318" s="80"/>
      <c r="NAH318" s="80"/>
      <c r="NAI318" s="80"/>
      <c r="NAJ318" s="80"/>
      <c r="NAK318" s="80"/>
      <c r="NAL318" s="80"/>
      <c r="NAM318" s="80"/>
      <c r="NAN318" s="80"/>
      <c r="NAO318" s="80"/>
      <c r="NAP318" s="80"/>
      <c r="NAQ318" s="80"/>
      <c r="NAR318" s="80"/>
      <c r="NAS318" s="80"/>
      <c r="NAT318" s="80"/>
      <c r="NAU318" s="80"/>
      <c r="NAV318" s="80"/>
      <c r="NAW318" s="80"/>
      <c r="NAX318" s="80"/>
      <c r="NAY318" s="80"/>
      <c r="NAZ318" s="80"/>
      <c r="NBA318" s="80"/>
      <c r="NBB318" s="80"/>
      <c r="NBC318" s="80"/>
      <c r="NBD318" s="80"/>
      <c r="NBE318" s="80"/>
      <c r="NBF318" s="80"/>
      <c r="NBG318" s="80"/>
      <c r="NBH318" s="80"/>
      <c r="NBI318" s="80"/>
      <c r="NBJ318" s="80"/>
      <c r="NBK318" s="80"/>
      <c r="NBL318" s="80"/>
      <c r="NBM318" s="80"/>
      <c r="NBN318" s="80"/>
      <c r="NBO318" s="80"/>
      <c r="NBP318" s="80"/>
      <c r="NBQ318" s="80"/>
      <c r="NBR318" s="80"/>
      <c r="NBS318" s="80"/>
      <c r="NBT318" s="80"/>
      <c r="NBU318" s="80"/>
      <c r="NBV318" s="80"/>
      <c r="NBW318" s="80"/>
      <c r="NBX318" s="80"/>
      <c r="NBY318" s="80"/>
      <c r="NBZ318" s="80"/>
      <c r="NCA318" s="80"/>
      <c r="NCB318" s="80"/>
      <c r="NCC318" s="80"/>
      <c r="NCD318" s="80"/>
      <c r="NCE318" s="80"/>
      <c r="NCF318" s="80"/>
      <c r="NCG318" s="80"/>
      <c r="NCH318" s="80"/>
      <c r="NCI318" s="80"/>
      <c r="NCJ318" s="80"/>
      <c r="NCK318" s="80"/>
      <c r="NCL318" s="80"/>
      <c r="NCM318" s="80"/>
      <c r="NCN318" s="80"/>
      <c r="NCO318" s="80"/>
      <c r="NCP318" s="80"/>
      <c r="NCQ318" s="80"/>
      <c r="NCR318" s="80"/>
      <c r="NCS318" s="80"/>
      <c r="NCT318" s="80"/>
      <c r="NCU318" s="80"/>
      <c r="NCV318" s="80"/>
      <c r="NCW318" s="80"/>
      <c r="NCX318" s="80"/>
      <c r="NCY318" s="80"/>
      <c r="NCZ318" s="80"/>
      <c r="NDA318" s="80"/>
      <c r="NDB318" s="80"/>
      <c r="NDC318" s="80"/>
      <c r="NDD318" s="80"/>
      <c r="NDE318" s="80"/>
      <c r="NDF318" s="80"/>
      <c r="NDG318" s="80"/>
      <c r="NDH318" s="80"/>
      <c r="NDI318" s="80"/>
      <c r="NDJ318" s="80"/>
      <c r="NDK318" s="80"/>
      <c r="NDL318" s="80"/>
      <c r="NDM318" s="80"/>
      <c r="NDN318" s="80"/>
      <c r="NDO318" s="80"/>
      <c r="NDP318" s="80"/>
      <c r="NDQ318" s="80"/>
      <c r="NDR318" s="80"/>
      <c r="NDS318" s="80"/>
      <c r="NDT318" s="80"/>
      <c r="NDU318" s="80"/>
      <c r="NDV318" s="80"/>
      <c r="NDW318" s="80"/>
      <c r="NDX318" s="80"/>
      <c r="NDY318" s="80"/>
      <c r="NDZ318" s="80"/>
      <c r="NEA318" s="80"/>
      <c r="NEB318" s="80"/>
      <c r="NEC318" s="80"/>
      <c r="NED318" s="80"/>
      <c r="NEE318" s="80"/>
      <c r="NEF318" s="80"/>
      <c r="NEG318" s="80"/>
      <c r="NEH318" s="80"/>
      <c r="NEI318" s="80"/>
      <c r="NEJ318" s="80"/>
      <c r="NEK318" s="80"/>
      <c r="NEL318" s="80"/>
      <c r="NEM318" s="80"/>
      <c r="NEN318" s="80"/>
      <c r="NEO318" s="80"/>
      <c r="NEP318" s="80"/>
      <c r="NEQ318" s="80"/>
      <c r="NER318" s="80"/>
      <c r="NES318" s="80"/>
      <c r="NET318" s="80"/>
      <c r="NEU318" s="80"/>
      <c r="NEV318" s="80"/>
      <c r="NEW318" s="80"/>
      <c r="NEX318" s="80"/>
      <c r="NEY318" s="80"/>
      <c r="NEZ318" s="80"/>
      <c r="NFA318" s="80"/>
      <c r="NFB318" s="80"/>
      <c r="NFC318" s="80"/>
      <c r="NFD318" s="80"/>
      <c r="NFE318" s="80"/>
      <c r="NFF318" s="80"/>
      <c r="NFG318" s="80"/>
      <c r="NFH318" s="80"/>
      <c r="NFI318" s="80"/>
      <c r="NFJ318" s="80"/>
      <c r="NFK318" s="80"/>
      <c r="NFL318" s="80"/>
      <c r="NFM318" s="80"/>
      <c r="NFN318" s="80"/>
      <c r="NFO318" s="80"/>
      <c r="NFP318" s="80"/>
      <c r="NFQ318" s="80"/>
      <c r="NFR318" s="80"/>
      <c r="NFS318" s="80"/>
      <c r="NFT318" s="80"/>
      <c r="NFU318" s="80"/>
      <c r="NFV318" s="80"/>
      <c r="NFW318" s="80"/>
      <c r="NFX318" s="80"/>
      <c r="NFY318" s="80"/>
      <c r="NFZ318" s="80"/>
      <c r="NGA318" s="80"/>
      <c r="NGB318" s="80"/>
      <c r="NGC318" s="80"/>
      <c r="NGD318" s="80"/>
      <c r="NGE318" s="80"/>
      <c r="NGF318" s="80"/>
      <c r="NGG318" s="80"/>
      <c r="NGH318" s="80"/>
      <c r="NGI318" s="80"/>
      <c r="NGJ318" s="80"/>
      <c r="NGK318" s="80"/>
      <c r="NGL318" s="80"/>
      <c r="NGM318" s="80"/>
      <c r="NGN318" s="80"/>
      <c r="NGO318" s="80"/>
      <c r="NGP318" s="80"/>
      <c r="NGQ318" s="80"/>
      <c r="NGR318" s="80"/>
      <c r="NGS318" s="80"/>
      <c r="NGT318" s="80"/>
      <c r="NGU318" s="80"/>
      <c r="NGV318" s="80"/>
      <c r="NGW318" s="80"/>
      <c r="NGX318" s="80"/>
      <c r="NGY318" s="80"/>
      <c r="NGZ318" s="80"/>
      <c r="NHA318" s="80"/>
      <c r="NHB318" s="80"/>
      <c r="NHC318" s="80"/>
      <c r="NHD318" s="80"/>
      <c r="NHE318" s="80"/>
      <c r="NHF318" s="80"/>
      <c r="NHG318" s="80"/>
      <c r="NHH318" s="80"/>
      <c r="NHI318" s="80"/>
      <c r="NHJ318" s="80"/>
      <c r="NHK318" s="80"/>
      <c r="NHL318" s="80"/>
      <c r="NHM318" s="80"/>
      <c r="NHN318" s="80"/>
      <c r="NHO318" s="80"/>
      <c r="NHP318" s="80"/>
      <c r="NHQ318" s="80"/>
      <c r="NHR318" s="80"/>
      <c r="NHS318" s="80"/>
      <c r="NHT318" s="80"/>
      <c r="NHU318" s="80"/>
      <c r="NHV318" s="80"/>
      <c r="NHW318" s="80"/>
      <c r="NHX318" s="80"/>
      <c r="NHY318" s="80"/>
      <c r="NHZ318" s="80"/>
      <c r="NIA318" s="80"/>
      <c r="NIB318" s="80"/>
      <c r="NIC318" s="80"/>
      <c r="NID318" s="80"/>
      <c r="NIE318" s="80"/>
      <c r="NIF318" s="80"/>
      <c r="NIG318" s="80"/>
      <c r="NIH318" s="80"/>
      <c r="NII318" s="80"/>
      <c r="NIJ318" s="80"/>
      <c r="NIK318" s="80"/>
      <c r="NIL318" s="80"/>
      <c r="NIM318" s="80"/>
      <c r="NIN318" s="80"/>
      <c r="NIO318" s="80"/>
      <c r="NIP318" s="80"/>
      <c r="NIQ318" s="80"/>
      <c r="NIR318" s="80"/>
      <c r="NIS318" s="80"/>
      <c r="NIT318" s="80"/>
      <c r="NIU318" s="80"/>
      <c r="NIV318" s="80"/>
      <c r="NIW318" s="80"/>
      <c r="NIX318" s="80"/>
      <c r="NIY318" s="80"/>
      <c r="NIZ318" s="80"/>
      <c r="NJA318" s="80"/>
      <c r="NJB318" s="80"/>
      <c r="NJC318" s="80"/>
      <c r="NJD318" s="80"/>
      <c r="NJE318" s="80"/>
      <c r="NJF318" s="80"/>
      <c r="NJG318" s="80"/>
      <c r="NJH318" s="80"/>
      <c r="NJI318" s="80"/>
      <c r="NJJ318" s="80"/>
      <c r="NJK318" s="80"/>
      <c r="NJL318" s="80"/>
      <c r="NJM318" s="80"/>
      <c r="NJN318" s="80"/>
      <c r="NJO318" s="80"/>
      <c r="NJP318" s="80"/>
      <c r="NJQ318" s="80"/>
      <c r="NJR318" s="80"/>
      <c r="NJS318" s="80"/>
      <c r="NJT318" s="80"/>
      <c r="NJU318" s="80"/>
      <c r="NJV318" s="80"/>
      <c r="NJW318" s="80"/>
      <c r="NJX318" s="80"/>
      <c r="NJY318" s="80"/>
      <c r="NJZ318" s="80"/>
      <c r="NKA318" s="80"/>
      <c r="NKB318" s="80"/>
      <c r="NKC318" s="80"/>
      <c r="NKD318" s="80"/>
      <c r="NKE318" s="80"/>
      <c r="NKF318" s="80"/>
      <c r="NKG318" s="80"/>
      <c r="NKH318" s="80"/>
      <c r="NKI318" s="80"/>
      <c r="NKJ318" s="80"/>
      <c r="NKK318" s="80"/>
      <c r="NKL318" s="80"/>
      <c r="NKM318" s="80"/>
      <c r="NKN318" s="80"/>
      <c r="NKO318" s="80"/>
      <c r="NKP318" s="80"/>
      <c r="NKQ318" s="80"/>
      <c r="NKR318" s="80"/>
      <c r="NKS318" s="80"/>
      <c r="NKT318" s="80"/>
      <c r="NKU318" s="80"/>
      <c r="NKV318" s="80"/>
      <c r="NKW318" s="80"/>
      <c r="NKX318" s="80"/>
      <c r="NKY318" s="80"/>
      <c r="NKZ318" s="80"/>
      <c r="NLA318" s="80"/>
      <c r="NLB318" s="80"/>
      <c r="NLC318" s="80"/>
      <c r="NLD318" s="80"/>
      <c r="NLE318" s="80"/>
      <c r="NLF318" s="80"/>
      <c r="NLG318" s="80"/>
      <c r="NLH318" s="80"/>
      <c r="NLI318" s="80"/>
      <c r="NLJ318" s="80"/>
      <c r="NLK318" s="80"/>
      <c r="NLL318" s="80"/>
      <c r="NLM318" s="80"/>
      <c r="NLN318" s="80"/>
      <c r="NLO318" s="80"/>
      <c r="NLP318" s="80"/>
      <c r="NLQ318" s="80"/>
      <c r="NLR318" s="80"/>
      <c r="NLS318" s="80"/>
      <c r="NLT318" s="80"/>
      <c r="NLU318" s="80"/>
      <c r="NLV318" s="80"/>
      <c r="NLW318" s="80"/>
      <c r="NLX318" s="80"/>
      <c r="NLY318" s="80"/>
      <c r="NLZ318" s="80"/>
      <c r="NMA318" s="80"/>
      <c r="NMB318" s="80"/>
      <c r="NMC318" s="80"/>
      <c r="NMD318" s="80"/>
      <c r="NME318" s="80"/>
      <c r="NMF318" s="80"/>
      <c r="NMG318" s="80"/>
      <c r="NMH318" s="80"/>
      <c r="NMI318" s="80"/>
      <c r="NMJ318" s="80"/>
      <c r="NMK318" s="80"/>
      <c r="NML318" s="80"/>
      <c r="NMM318" s="80"/>
      <c r="NMN318" s="80"/>
      <c r="NMO318" s="80"/>
      <c r="NMP318" s="80"/>
      <c r="NMQ318" s="80"/>
      <c r="NMR318" s="80"/>
      <c r="NMS318" s="80"/>
      <c r="NMT318" s="80"/>
      <c r="NMU318" s="80"/>
      <c r="NMV318" s="80"/>
      <c r="NMW318" s="80"/>
      <c r="NMX318" s="80"/>
      <c r="NMY318" s="80"/>
      <c r="NMZ318" s="80"/>
      <c r="NNA318" s="80"/>
      <c r="NNB318" s="80"/>
      <c r="NNC318" s="80"/>
      <c r="NND318" s="80"/>
      <c r="NNE318" s="80"/>
      <c r="NNF318" s="80"/>
      <c r="NNG318" s="80"/>
      <c r="NNH318" s="80"/>
      <c r="NNI318" s="80"/>
      <c r="NNJ318" s="80"/>
      <c r="NNK318" s="80"/>
      <c r="NNL318" s="80"/>
      <c r="NNM318" s="80"/>
      <c r="NNN318" s="80"/>
      <c r="NNO318" s="80"/>
      <c r="NNP318" s="80"/>
      <c r="NNQ318" s="80"/>
      <c r="NNR318" s="80"/>
      <c r="NNS318" s="80"/>
      <c r="NNT318" s="80"/>
      <c r="NNU318" s="80"/>
      <c r="NNV318" s="80"/>
      <c r="NNW318" s="80"/>
      <c r="NNX318" s="80"/>
      <c r="NNY318" s="80"/>
      <c r="NNZ318" s="80"/>
      <c r="NOA318" s="80"/>
      <c r="NOB318" s="80"/>
      <c r="NOC318" s="80"/>
      <c r="NOD318" s="80"/>
      <c r="NOE318" s="80"/>
      <c r="NOF318" s="80"/>
      <c r="NOG318" s="80"/>
      <c r="NOH318" s="80"/>
      <c r="NOI318" s="80"/>
      <c r="NOJ318" s="80"/>
      <c r="NOK318" s="80"/>
      <c r="NOL318" s="80"/>
      <c r="NOM318" s="80"/>
      <c r="NON318" s="80"/>
      <c r="NOO318" s="80"/>
      <c r="NOP318" s="80"/>
      <c r="NOQ318" s="80"/>
      <c r="NOR318" s="80"/>
      <c r="NOS318" s="80"/>
      <c r="NOT318" s="80"/>
      <c r="NOU318" s="80"/>
      <c r="NOV318" s="80"/>
      <c r="NOW318" s="80"/>
      <c r="NOX318" s="80"/>
      <c r="NOY318" s="80"/>
      <c r="NOZ318" s="80"/>
      <c r="NPA318" s="80"/>
      <c r="NPB318" s="80"/>
      <c r="NPC318" s="80"/>
      <c r="NPD318" s="80"/>
      <c r="NPE318" s="80"/>
      <c r="NPF318" s="80"/>
      <c r="NPG318" s="80"/>
      <c r="NPH318" s="80"/>
      <c r="NPI318" s="80"/>
      <c r="NPJ318" s="80"/>
      <c r="NPK318" s="80"/>
      <c r="NPL318" s="80"/>
      <c r="NPM318" s="80"/>
      <c r="NPN318" s="80"/>
      <c r="NPO318" s="80"/>
      <c r="NPP318" s="80"/>
      <c r="NPQ318" s="80"/>
      <c r="NPR318" s="80"/>
      <c r="NPS318" s="80"/>
      <c r="NPT318" s="80"/>
      <c r="NPU318" s="80"/>
      <c r="NPV318" s="80"/>
      <c r="NPW318" s="80"/>
      <c r="NPX318" s="80"/>
      <c r="NPY318" s="80"/>
      <c r="NPZ318" s="80"/>
      <c r="NQA318" s="80"/>
      <c r="NQB318" s="80"/>
      <c r="NQC318" s="80"/>
      <c r="NQD318" s="80"/>
      <c r="NQE318" s="80"/>
      <c r="NQF318" s="80"/>
      <c r="NQG318" s="80"/>
      <c r="NQH318" s="80"/>
      <c r="NQI318" s="80"/>
      <c r="NQJ318" s="80"/>
      <c r="NQK318" s="80"/>
      <c r="NQL318" s="80"/>
      <c r="NQM318" s="80"/>
      <c r="NQN318" s="80"/>
      <c r="NQO318" s="80"/>
      <c r="NQP318" s="80"/>
      <c r="NQQ318" s="80"/>
      <c r="NQR318" s="80"/>
      <c r="NQS318" s="80"/>
      <c r="NQT318" s="80"/>
      <c r="NQU318" s="80"/>
      <c r="NQV318" s="80"/>
      <c r="NQW318" s="80"/>
      <c r="NQX318" s="80"/>
      <c r="NQY318" s="80"/>
      <c r="NQZ318" s="80"/>
      <c r="NRA318" s="80"/>
      <c r="NRB318" s="80"/>
      <c r="NRC318" s="80"/>
      <c r="NRD318" s="80"/>
      <c r="NRE318" s="80"/>
      <c r="NRF318" s="80"/>
      <c r="NRG318" s="80"/>
      <c r="NRH318" s="80"/>
      <c r="NRI318" s="80"/>
      <c r="NRJ318" s="80"/>
      <c r="NRK318" s="80"/>
      <c r="NRL318" s="80"/>
      <c r="NRM318" s="80"/>
      <c r="NRN318" s="80"/>
      <c r="NRO318" s="80"/>
      <c r="NRP318" s="80"/>
      <c r="NRQ318" s="80"/>
      <c r="NRR318" s="80"/>
      <c r="NRS318" s="80"/>
      <c r="NRT318" s="80"/>
      <c r="NRU318" s="80"/>
      <c r="NRV318" s="80"/>
      <c r="NRW318" s="80"/>
      <c r="NRX318" s="80"/>
      <c r="NRY318" s="80"/>
      <c r="NRZ318" s="80"/>
      <c r="NSA318" s="80"/>
      <c r="NSB318" s="80"/>
      <c r="NSC318" s="80"/>
      <c r="NSD318" s="80"/>
      <c r="NSE318" s="80"/>
      <c r="NSF318" s="80"/>
      <c r="NSG318" s="80"/>
      <c r="NSH318" s="80"/>
      <c r="NSI318" s="80"/>
      <c r="NSJ318" s="80"/>
      <c r="NSK318" s="80"/>
      <c r="NSL318" s="80"/>
      <c r="NSM318" s="80"/>
      <c r="NSN318" s="80"/>
      <c r="NSO318" s="80"/>
      <c r="NSP318" s="80"/>
      <c r="NSQ318" s="80"/>
      <c r="NSR318" s="80"/>
      <c r="NSS318" s="80"/>
      <c r="NST318" s="80"/>
      <c r="NSU318" s="80"/>
      <c r="NSV318" s="80"/>
      <c r="NSW318" s="80"/>
      <c r="NSX318" s="80"/>
      <c r="NSY318" s="80"/>
      <c r="NSZ318" s="80"/>
      <c r="NTA318" s="80"/>
      <c r="NTB318" s="80"/>
      <c r="NTC318" s="80"/>
      <c r="NTD318" s="80"/>
      <c r="NTE318" s="80"/>
      <c r="NTF318" s="80"/>
      <c r="NTG318" s="80"/>
      <c r="NTH318" s="80"/>
      <c r="NTI318" s="80"/>
      <c r="NTJ318" s="80"/>
      <c r="NTK318" s="80"/>
      <c r="NTL318" s="80"/>
      <c r="NTM318" s="80"/>
      <c r="NTN318" s="80"/>
      <c r="NTO318" s="80"/>
      <c r="NTP318" s="80"/>
      <c r="NTQ318" s="80"/>
      <c r="NTR318" s="80"/>
      <c r="NTS318" s="80"/>
      <c r="NTT318" s="80"/>
      <c r="NTU318" s="80"/>
      <c r="NTV318" s="80"/>
      <c r="NTW318" s="80"/>
      <c r="NTX318" s="80"/>
      <c r="NTY318" s="80"/>
      <c r="NTZ318" s="80"/>
      <c r="NUA318" s="80"/>
      <c r="NUB318" s="80"/>
      <c r="NUC318" s="80"/>
      <c r="NUD318" s="80"/>
      <c r="NUE318" s="80"/>
      <c r="NUF318" s="80"/>
      <c r="NUG318" s="80"/>
      <c r="NUH318" s="80"/>
      <c r="NUI318" s="80"/>
      <c r="NUJ318" s="80"/>
      <c r="NUK318" s="80"/>
      <c r="NUL318" s="80"/>
      <c r="NUM318" s="80"/>
      <c r="NUN318" s="80"/>
      <c r="NUO318" s="80"/>
      <c r="NUP318" s="80"/>
      <c r="NUQ318" s="80"/>
      <c r="NUR318" s="80"/>
      <c r="NUS318" s="80"/>
      <c r="NUT318" s="80"/>
      <c r="NUU318" s="80"/>
      <c r="NUV318" s="80"/>
      <c r="NUW318" s="80"/>
      <c r="NUX318" s="80"/>
      <c r="NUY318" s="80"/>
      <c r="NUZ318" s="80"/>
      <c r="NVA318" s="80"/>
      <c r="NVB318" s="80"/>
      <c r="NVC318" s="80"/>
      <c r="NVD318" s="80"/>
      <c r="NVE318" s="80"/>
      <c r="NVF318" s="80"/>
      <c r="NVG318" s="80"/>
      <c r="NVH318" s="80"/>
      <c r="NVI318" s="80"/>
      <c r="NVJ318" s="80"/>
      <c r="NVK318" s="80"/>
      <c r="NVL318" s="80"/>
      <c r="NVM318" s="80"/>
      <c r="NVN318" s="80"/>
      <c r="NVO318" s="80"/>
      <c r="NVP318" s="80"/>
      <c r="NVQ318" s="80"/>
      <c r="NVR318" s="80"/>
      <c r="NVS318" s="80"/>
      <c r="NVT318" s="80"/>
      <c r="NVU318" s="80"/>
      <c r="NVV318" s="80"/>
      <c r="NVW318" s="80"/>
      <c r="NVX318" s="80"/>
      <c r="NVY318" s="80"/>
      <c r="NVZ318" s="80"/>
      <c r="NWA318" s="80"/>
      <c r="NWB318" s="80"/>
      <c r="NWC318" s="80"/>
      <c r="NWD318" s="80"/>
      <c r="NWE318" s="80"/>
      <c r="NWF318" s="80"/>
      <c r="NWG318" s="80"/>
      <c r="NWH318" s="80"/>
      <c r="NWI318" s="80"/>
      <c r="NWJ318" s="80"/>
      <c r="NWK318" s="80"/>
      <c r="NWL318" s="80"/>
      <c r="NWM318" s="80"/>
      <c r="NWN318" s="80"/>
      <c r="NWO318" s="80"/>
      <c r="NWP318" s="80"/>
      <c r="NWQ318" s="80"/>
      <c r="NWR318" s="80"/>
      <c r="NWS318" s="80"/>
      <c r="NWT318" s="80"/>
      <c r="NWU318" s="80"/>
      <c r="NWV318" s="80"/>
      <c r="NWW318" s="80"/>
      <c r="NWX318" s="80"/>
      <c r="NWY318" s="80"/>
      <c r="NWZ318" s="80"/>
      <c r="NXA318" s="80"/>
      <c r="NXB318" s="80"/>
      <c r="NXC318" s="80"/>
      <c r="NXD318" s="80"/>
      <c r="NXE318" s="80"/>
      <c r="NXF318" s="80"/>
      <c r="NXG318" s="80"/>
      <c r="NXH318" s="80"/>
      <c r="NXI318" s="80"/>
      <c r="NXJ318" s="80"/>
      <c r="NXK318" s="80"/>
      <c r="NXL318" s="80"/>
      <c r="NXM318" s="80"/>
      <c r="NXN318" s="80"/>
      <c r="NXO318" s="80"/>
      <c r="NXP318" s="80"/>
      <c r="NXQ318" s="80"/>
      <c r="NXR318" s="80"/>
      <c r="NXS318" s="80"/>
      <c r="NXT318" s="80"/>
      <c r="NXU318" s="80"/>
      <c r="NXV318" s="80"/>
      <c r="NXW318" s="80"/>
      <c r="NXX318" s="80"/>
      <c r="NXY318" s="80"/>
      <c r="NXZ318" s="80"/>
      <c r="NYA318" s="80"/>
      <c r="NYB318" s="80"/>
      <c r="NYC318" s="80"/>
      <c r="NYD318" s="80"/>
      <c r="NYE318" s="80"/>
      <c r="NYF318" s="80"/>
      <c r="NYG318" s="80"/>
      <c r="NYH318" s="80"/>
      <c r="NYI318" s="80"/>
      <c r="NYJ318" s="80"/>
      <c r="NYK318" s="80"/>
      <c r="NYL318" s="80"/>
      <c r="NYM318" s="80"/>
      <c r="NYN318" s="80"/>
      <c r="NYO318" s="80"/>
      <c r="NYP318" s="80"/>
      <c r="NYQ318" s="80"/>
      <c r="NYR318" s="80"/>
      <c r="NYS318" s="80"/>
      <c r="NYT318" s="80"/>
      <c r="NYU318" s="80"/>
      <c r="NYV318" s="80"/>
      <c r="NYW318" s="80"/>
      <c r="NYX318" s="80"/>
      <c r="NYY318" s="80"/>
      <c r="NYZ318" s="80"/>
      <c r="NZA318" s="80"/>
      <c r="NZB318" s="80"/>
      <c r="NZC318" s="80"/>
      <c r="NZD318" s="80"/>
      <c r="NZE318" s="80"/>
      <c r="NZF318" s="80"/>
      <c r="NZG318" s="80"/>
      <c r="NZH318" s="80"/>
      <c r="NZI318" s="80"/>
      <c r="NZJ318" s="80"/>
      <c r="NZK318" s="80"/>
      <c r="NZL318" s="80"/>
      <c r="NZM318" s="80"/>
      <c r="NZN318" s="80"/>
      <c r="NZO318" s="80"/>
      <c r="NZP318" s="80"/>
      <c r="NZQ318" s="80"/>
      <c r="NZR318" s="80"/>
      <c r="NZS318" s="80"/>
      <c r="NZT318" s="80"/>
      <c r="NZU318" s="80"/>
      <c r="NZV318" s="80"/>
      <c r="NZW318" s="80"/>
      <c r="NZX318" s="80"/>
      <c r="NZY318" s="80"/>
      <c r="NZZ318" s="80"/>
      <c r="OAA318" s="80"/>
      <c r="OAB318" s="80"/>
      <c r="OAC318" s="80"/>
      <c r="OAD318" s="80"/>
      <c r="OAE318" s="80"/>
      <c r="OAF318" s="80"/>
      <c r="OAG318" s="80"/>
      <c r="OAH318" s="80"/>
      <c r="OAI318" s="80"/>
      <c r="OAJ318" s="80"/>
      <c r="OAK318" s="80"/>
      <c r="OAL318" s="80"/>
      <c r="OAM318" s="80"/>
      <c r="OAN318" s="80"/>
      <c r="OAO318" s="80"/>
      <c r="OAP318" s="80"/>
      <c r="OAQ318" s="80"/>
      <c r="OAR318" s="80"/>
      <c r="OAS318" s="80"/>
      <c r="OAT318" s="80"/>
      <c r="OAU318" s="80"/>
      <c r="OAV318" s="80"/>
      <c r="OAW318" s="80"/>
      <c r="OAX318" s="80"/>
      <c r="OAY318" s="80"/>
      <c r="OAZ318" s="80"/>
      <c r="OBA318" s="80"/>
      <c r="OBB318" s="80"/>
      <c r="OBC318" s="80"/>
      <c r="OBD318" s="80"/>
      <c r="OBE318" s="80"/>
      <c r="OBF318" s="80"/>
      <c r="OBG318" s="80"/>
      <c r="OBH318" s="80"/>
      <c r="OBI318" s="80"/>
      <c r="OBJ318" s="80"/>
      <c r="OBK318" s="80"/>
      <c r="OBL318" s="80"/>
      <c r="OBM318" s="80"/>
      <c r="OBN318" s="80"/>
      <c r="OBO318" s="80"/>
      <c r="OBP318" s="80"/>
      <c r="OBQ318" s="80"/>
      <c r="OBR318" s="80"/>
      <c r="OBS318" s="80"/>
      <c r="OBT318" s="80"/>
      <c r="OBU318" s="80"/>
      <c r="OBV318" s="80"/>
      <c r="OBW318" s="80"/>
      <c r="OBX318" s="80"/>
      <c r="OBY318" s="80"/>
      <c r="OBZ318" s="80"/>
      <c r="OCA318" s="80"/>
      <c r="OCB318" s="80"/>
      <c r="OCC318" s="80"/>
      <c r="OCD318" s="80"/>
      <c r="OCE318" s="80"/>
      <c r="OCF318" s="80"/>
      <c r="OCG318" s="80"/>
      <c r="OCH318" s="80"/>
      <c r="OCI318" s="80"/>
      <c r="OCJ318" s="80"/>
      <c r="OCK318" s="80"/>
      <c r="OCL318" s="80"/>
      <c r="OCM318" s="80"/>
      <c r="OCN318" s="80"/>
      <c r="OCO318" s="80"/>
      <c r="OCP318" s="80"/>
      <c r="OCQ318" s="80"/>
      <c r="OCR318" s="80"/>
      <c r="OCS318" s="80"/>
      <c r="OCT318" s="80"/>
      <c r="OCU318" s="80"/>
      <c r="OCV318" s="80"/>
      <c r="OCW318" s="80"/>
      <c r="OCX318" s="80"/>
      <c r="OCY318" s="80"/>
      <c r="OCZ318" s="80"/>
      <c r="ODA318" s="80"/>
      <c r="ODB318" s="80"/>
      <c r="ODC318" s="80"/>
      <c r="ODD318" s="80"/>
      <c r="ODE318" s="80"/>
      <c r="ODF318" s="80"/>
      <c r="ODG318" s="80"/>
      <c r="ODH318" s="80"/>
      <c r="ODI318" s="80"/>
      <c r="ODJ318" s="80"/>
      <c r="ODK318" s="80"/>
      <c r="ODL318" s="80"/>
      <c r="ODM318" s="80"/>
      <c r="ODN318" s="80"/>
      <c r="ODO318" s="80"/>
      <c r="ODP318" s="80"/>
      <c r="ODQ318" s="80"/>
      <c r="ODR318" s="80"/>
      <c r="ODS318" s="80"/>
      <c r="ODT318" s="80"/>
      <c r="ODU318" s="80"/>
      <c r="ODV318" s="80"/>
      <c r="ODW318" s="80"/>
      <c r="ODX318" s="80"/>
      <c r="ODY318" s="80"/>
      <c r="ODZ318" s="80"/>
      <c r="OEA318" s="80"/>
      <c r="OEB318" s="80"/>
      <c r="OEC318" s="80"/>
      <c r="OED318" s="80"/>
      <c r="OEE318" s="80"/>
      <c r="OEF318" s="80"/>
      <c r="OEG318" s="80"/>
      <c r="OEH318" s="80"/>
      <c r="OEI318" s="80"/>
      <c r="OEJ318" s="80"/>
      <c r="OEK318" s="80"/>
      <c r="OEL318" s="80"/>
      <c r="OEM318" s="80"/>
      <c r="OEN318" s="80"/>
      <c r="OEO318" s="80"/>
      <c r="OEP318" s="80"/>
      <c r="OEQ318" s="80"/>
      <c r="OER318" s="80"/>
      <c r="OES318" s="80"/>
      <c r="OET318" s="80"/>
      <c r="OEU318" s="80"/>
      <c r="OEV318" s="80"/>
      <c r="OEW318" s="80"/>
      <c r="OEX318" s="80"/>
      <c r="OEY318" s="80"/>
      <c r="OEZ318" s="80"/>
      <c r="OFA318" s="80"/>
      <c r="OFB318" s="80"/>
      <c r="OFC318" s="80"/>
      <c r="OFD318" s="80"/>
      <c r="OFE318" s="80"/>
      <c r="OFF318" s="80"/>
      <c r="OFG318" s="80"/>
      <c r="OFH318" s="80"/>
      <c r="OFI318" s="80"/>
      <c r="OFJ318" s="80"/>
      <c r="OFK318" s="80"/>
      <c r="OFL318" s="80"/>
      <c r="OFM318" s="80"/>
      <c r="OFN318" s="80"/>
      <c r="OFO318" s="80"/>
      <c r="OFP318" s="80"/>
      <c r="OFQ318" s="80"/>
      <c r="OFR318" s="80"/>
      <c r="OFS318" s="80"/>
      <c r="OFT318" s="80"/>
      <c r="OFU318" s="80"/>
      <c r="OFV318" s="80"/>
      <c r="OFW318" s="80"/>
      <c r="OFX318" s="80"/>
      <c r="OFY318" s="80"/>
      <c r="OFZ318" s="80"/>
      <c r="OGA318" s="80"/>
      <c r="OGB318" s="80"/>
      <c r="OGC318" s="80"/>
      <c r="OGD318" s="80"/>
      <c r="OGE318" s="80"/>
      <c r="OGF318" s="80"/>
      <c r="OGG318" s="80"/>
      <c r="OGH318" s="80"/>
      <c r="OGI318" s="80"/>
      <c r="OGJ318" s="80"/>
      <c r="OGK318" s="80"/>
      <c r="OGL318" s="80"/>
      <c r="OGM318" s="80"/>
      <c r="OGN318" s="80"/>
      <c r="OGO318" s="80"/>
      <c r="OGP318" s="80"/>
      <c r="OGQ318" s="80"/>
      <c r="OGR318" s="80"/>
      <c r="OGS318" s="80"/>
      <c r="OGT318" s="80"/>
      <c r="OGU318" s="80"/>
      <c r="OGV318" s="80"/>
      <c r="OGW318" s="80"/>
      <c r="OGX318" s="80"/>
      <c r="OGY318" s="80"/>
      <c r="OGZ318" s="80"/>
      <c r="OHA318" s="80"/>
      <c r="OHB318" s="80"/>
      <c r="OHC318" s="80"/>
      <c r="OHD318" s="80"/>
      <c r="OHE318" s="80"/>
      <c r="OHF318" s="80"/>
      <c r="OHG318" s="80"/>
      <c r="OHH318" s="80"/>
      <c r="OHI318" s="80"/>
      <c r="OHJ318" s="80"/>
      <c r="OHK318" s="80"/>
      <c r="OHL318" s="80"/>
      <c r="OHM318" s="80"/>
      <c r="OHN318" s="80"/>
      <c r="OHO318" s="80"/>
      <c r="OHP318" s="80"/>
      <c r="OHQ318" s="80"/>
      <c r="OHR318" s="80"/>
      <c r="OHS318" s="80"/>
      <c r="OHT318" s="80"/>
      <c r="OHU318" s="80"/>
      <c r="OHV318" s="80"/>
      <c r="OHW318" s="80"/>
      <c r="OHX318" s="80"/>
      <c r="OHY318" s="80"/>
      <c r="OHZ318" s="80"/>
      <c r="OIA318" s="80"/>
      <c r="OIB318" s="80"/>
      <c r="OIC318" s="80"/>
      <c r="OID318" s="80"/>
      <c r="OIE318" s="80"/>
      <c r="OIF318" s="80"/>
      <c r="OIG318" s="80"/>
      <c r="OIH318" s="80"/>
      <c r="OII318" s="80"/>
      <c r="OIJ318" s="80"/>
      <c r="OIK318" s="80"/>
      <c r="OIL318" s="80"/>
      <c r="OIM318" s="80"/>
      <c r="OIN318" s="80"/>
      <c r="OIO318" s="80"/>
      <c r="OIP318" s="80"/>
      <c r="OIQ318" s="80"/>
      <c r="OIR318" s="80"/>
      <c r="OIS318" s="80"/>
      <c r="OIT318" s="80"/>
      <c r="OIU318" s="80"/>
      <c r="OIV318" s="80"/>
      <c r="OIW318" s="80"/>
      <c r="OIX318" s="80"/>
      <c r="OIY318" s="80"/>
      <c r="OIZ318" s="80"/>
      <c r="OJA318" s="80"/>
      <c r="OJB318" s="80"/>
      <c r="OJC318" s="80"/>
      <c r="OJD318" s="80"/>
      <c r="OJE318" s="80"/>
      <c r="OJF318" s="80"/>
      <c r="OJG318" s="80"/>
      <c r="OJH318" s="80"/>
      <c r="OJI318" s="80"/>
      <c r="OJJ318" s="80"/>
      <c r="OJK318" s="80"/>
      <c r="OJL318" s="80"/>
      <c r="OJM318" s="80"/>
      <c r="OJN318" s="80"/>
      <c r="OJO318" s="80"/>
      <c r="OJP318" s="80"/>
      <c r="OJQ318" s="80"/>
      <c r="OJR318" s="80"/>
      <c r="OJS318" s="80"/>
      <c r="OJT318" s="80"/>
      <c r="OJU318" s="80"/>
      <c r="OJV318" s="80"/>
      <c r="OJW318" s="80"/>
      <c r="OJX318" s="80"/>
      <c r="OJY318" s="80"/>
      <c r="OJZ318" s="80"/>
      <c r="OKA318" s="80"/>
      <c r="OKB318" s="80"/>
      <c r="OKC318" s="80"/>
      <c r="OKD318" s="80"/>
      <c r="OKE318" s="80"/>
      <c r="OKF318" s="80"/>
      <c r="OKG318" s="80"/>
      <c r="OKH318" s="80"/>
      <c r="OKI318" s="80"/>
      <c r="OKJ318" s="80"/>
      <c r="OKK318" s="80"/>
      <c r="OKL318" s="80"/>
      <c r="OKM318" s="80"/>
      <c r="OKN318" s="80"/>
      <c r="OKO318" s="80"/>
      <c r="OKP318" s="80"/>
      <c r="OKQ318" s="80"/>
      <c r="OKR318" s="80"/>
      <c r="OKS318" s="80"/>
      <c r="OKT318" s="80"/>
      <c r="OKU318" s="80"/>
      <c r="OKV318" s="80"/>
      <c r="OKW318" s="80"/>
      <c r="OKX318" s="80"/>
      <c r="OKY318" s="80"/>
      <c r="OKZ318" s="80"/>
      <c r="OLA318" s="80"/>
      <c r="OLB318" s="80"/>
      <c r="OLC318" s="80"/>
      <c r="OLD318" s="80"/>
      <c r="OLE318" s="80"/>
      <c r="OLF318" s="80"/>
      <c r="OLG318" s="80"/>
      <c r="OLH318" s="80"/>
      <c r="OLI318" s="80"/>
      <c r="OLJ318" s="80"/>
      <c r="OLK318" s="80"/>
      <c r="OLL318" s="80"/>
      <c r="OLM318" s="80"/>
      <c r="OLN318" s="80"/>
      <c r="OLO318" s="80"/>
      <c r="OLP318" s="80"/>
      <c r="OLQ318" s="80"/>
      <c r="OLR318" s="80"/>
      <c r="OLS318" s="80"/>
      <c r="OLT318" s="80"/>
      <c r="OLU318" s="80"/>
      <c r="OLV318" s="80"/>
      <c r="OLW318" s="80"/>
      <c r="OLX318" s="80"/>
      <c r="OLY318" s="80"/>
      <c r="OLZ318" s="80"/>
      <c r="OMA318" s="80"/>
      <c r="OMB318" s="80"/>
      <c r="OMC318" s="80"/>
      <c r="OMD318" s="80"/>
      <c r="OME318" s="80"/>
      <c r="OMF318" s="80"/>
      <c r="OMG318" s="80"/>
      <c r="OMH318" s="80"/>
      <c r="OMI318" s="80"/>
      <c r="OMJ318" s="80"/>
      <c r="OMK318" s="80"/>
      <c r="OML318" s="80"/>
      <c r="OMM318" s="80"/>
      <c r="OMN318" s="80"/>
      <c r="OMO318" s="80"/>
      <c r="OMP318" s="80"/>
      <c r="OMQ318" s="80"/>
      <c r="OMR318" s="80"/>
      <c r="OMS318" s="80"/>
      <c r="OMT318" s="80"/>
      <c r="OMU318" s="80"/>
      <c r="OMV318" s="80"/>
      <c r="OMW318" s="80"/>
      <c r="OMX318" s="80"/>
      <c r="OMY318" s="80"/>
      <c r="OMZ318" s="80"/>
      <c r="ONA318" s="80"/>
      <c r="ONB318" s="80"/>
      <c r="ONC318" s="80"/>
      <c r="OND318" s="80"/>
      <c r="ONE318" s="80"/>
      <c r="ONF318" s="80"/>
      <c r="ONG318" s="80"/>
      <c r="ONH318" s="80"/>
      <c r="ONI318" s="80"/>
      <c r="ONJ318" s="80"/>
      <c r="ONK318" s="80"/>
      <c r="ONL318" s="80"/>
      <c r="ONM318" s="80"/>
      <c r="ONN318" s="80"/>
      <c r="ONO318" s="80"/>
      <c r="ONP318" s="80"/>
      <c r="ONQ318" s="80"/>
      <c r="ONR318" s="80"/>
      <c r="ONS318" s="80"/>
      <c r="ONT318" s="80"/>
      <c r="ONU318" s="80"/>
      <c r="ONV318" s="80"/>
      <c r="ONW318" s="80"/>
      <c r="ONX318" s="80"/>
      <c r="ONY318" s="80"/>
      <c r="ONZ318" s="80"/>
      <c r="OOA318" s="80"/>
      <c r="OOB318" s="80"/>
      <c r="OOC318" s="80"/>
      <c r="OOD318" s="80"/>
      <c r="OOE318" s="80"/>
      <c r="OOF318" s="80"/>
      <c r="OOG318" s="80"/>
      <c r="OOH318" s="80"/>
      <c r="OOI318" s="80"/>
      <c r="OOJ318" s="80"/>
      <c r="OOK318" s="80"/>
      <c r="OOL318" s="80"/>
      <c r="OOM318" s="80"/>
      <c r="OON318" s="80"/>
      <c r="OOO318" s="80"/>
      <c r="OOP318" s="80"/>
      <c r="OOQ318" s="80"/>
      <c r="OOR318" s="80"/>
      <c r="OOS318" s="80"/>
      <c r="OOT318" s="80"/>
      <c r="OOU318" s="80"/>
      <c r="OOV318" s="80"/>
      <c r="OOW318" s="80"/>
      <c r="OOX318" s="80"/>
      <c r="OOY318" s="80"/>
      <c r="OOZ318" s="80"/>
      <c r="OPA318" s="80"/>
      <c r="OPB318" s="80"/>
      <c r="OPC318" s="80"/>
      <c r="OPD318" s="80"/>
      <c r="OPE318" s="80"/>
      <c r="OPF318" s="80"/>
      <c r="OPG318" s="80"/>
      <c r="OPH318" s="80"/>
      <c r="OPI318" s="80"/>
      <c r="OPJ318" s="80"/>
      <c r="OPK318" s="80"/>
      <c r="OPL318" s="80"/>
      <c r="OPM318" s="80"/>
      <c r="OPN318" s="80"/>
      <c r="OPO318" s="80"/>
      <c r="OPP318" s="80"/>
      <c r="OPQ318" s="80"/>
      <c r="OPR318" s="80"/>
      <c r="OPS318" s="80"/>
      <c r="OPT318" s="80"/>
      <c r="OPU318" s="80"/>
      <c r="OPV318" s="80"/>
      <c r="OPW318" s="80"/>
      <c r="OPX318" s="80"/>
      <c r="OPY318" s="80"/>
      <c r="OPZ318" s="80"/>
      <c r="OQA318" s="80"/>
      <c r="OQB318" s="80"/>
      <c r="OQC318" s="80"/>
      <c r="OQD318" s="80"/>
      <c r="OQE318" s="80"/>
      <c r="OQF318" s="80"/>
      <c r="OQG318" s="80"/>
      <c r="OQH318" s="80"/>
      <c r="OQI318" s="80"/>
      <c r="OQJ318" s="80"/>
      <c r="OQK318" s="80"/>
      <c r="OQL318" s="80"/>
      <c r="OQM318" s="80"/>
      <c r="OQN318" s="80"/>
      <c r="OQO318" s="80"/>
      <c r="OQP318" s="80"/>
      <c r="OQQ318" s="80"/>
      <c r="OQR318" s="80"/>
      <c r="OQS318" s="80"/>
      <c r="OQT318" s="80"/>
      <c r="OQU318" s="80"/>
      <c r="OQV318" s="80"/>
      <c r="OQW318" s="80"/>
      <c r="OQX318" s="80"/>
      <c r="OQY318" s="80"/>
      <c r="OQZ318" s="80"/>
      <c r="ORA318" s="80"/>
      <c r="ORB318" s="80"/>
      <c r="ORC318" s="80"/>
      <c r="ORD318" s="80"/>
      <c r="ORE318" s="80"/>
      <c r="ORF318" s="80"/>
      <c r="ORG318" s="80"/>
      <c r="ORH318" s="80"/>
      <c r="ORI318" s="80"/>
      <c r="ORJ318" s="80"/>
      <c r="ORK318" s="80"/>
      <c r="ORL318" s="80"/>
      <c r="ORM318" s="80"/>
      <c r="ORN318" s="80"/>
      <c r="ORO318" s="80"/>
      <c r="ORP318" s="80"/>
      <c r="ORQ318" s="80"/>
      <c r="ORR318" s="80"/>
      <c r="ORS318" s="80"/>
      <c r="ORT318" s="80"/>
      <c r="ORU318" s="80"/>
      <c r="ORV318" s="80"/>
      <c r="ORW318" s="80"/>
      <c r="ORX318" s="80"/>
      <c r="ORY318" s="80"/>
      <c r="ORZ318" s="80"/>
      <c r="OSA318" s="80"/>
      <c r="OSB318" s="80"/>
      <c r="OSC318" s="80"/>
      <c r="OSD318" s="80"/>
      <c r="OSE318" s="80"/>
      <c r="OSF318" s="80"/>
      <c r="OSG318" s="80"/>
      <c r="OSH318" s="80"/>
      <c r="OSI318" s="80"/>
      <c r="OSJ318" s="80"/>
      <c r="OSK318" s="80"/>
      <c r="OSL318" s="80"/>
      <c r="OSM318" s="80"/>
      <c r="OSN318" s="80"/>
      <c r="OSO318" s="80"/>
      <c r="OSP318" s="80"/>
      <c r="OSQ318" s="80"/>
      <c r="OSR318" s="80"/>
      <c r="OSS318" s="80"/>
      <c r="OST318" s="80"/>
      <c r="OSU318" s="80"/>
      <c r="OSV318" s="80"/>
      <c r="OSW318" s="80"/>
      <c r="OSX318" s="80"/>
      <c r="OSY318" s="80"/>
      <c r="OSZ318" s="80"/>
      <c r="OTA318" s="80"/>
      <c r="OTB318" s="80"/>
      <c r="OTC318" s="80"/>
      <c r="OTD318" s="80"/>
      <c r="OTE318" s="80"/>
      <c r="OTF318" s="80"/>
      <c r="OTG318" s="80"/>
      <c r="OTH318" s="80"/>
      <c r="OTI318" s="80"/>
      <c r="OTJ318" s="80"/>
      <c r="OTK318" s="80"/>
      <c r="OTL318" s="80"/>
      <c r="OTM318" s="80"/>
      <c r="OTN318" s="80"/>
      <c r="OTO318" s="80"/>
      <c r="OTP318" s="80"/>
      <c r="OTQ318" s="80"/>
      <c r="OTR318" s="80"/>
      <c r="OTS318" s="80"/>
      <c r="OTT318" s="80"/>
      <c r="OTU318" s="80"/>
      <c r="OTV318" s="80"/>
      <c r="OTW318" s="80"/>
      <c r="OTX318" s="80"/>
      <c r="OTY318" s="80"/>
      <c r="OTZ318" s="80"/>
      <c r="OUA318" s="80"/>
      <c r="OUB318" s="80"/>
      <c r="OUC318" s="80"/>
      <c r="OUD318" s="80"/>
      <c r="OUE318" s="80"/>
      <c r="OUF318" s="80"/>
      <c r="OUG318" s="80"/>
      <c r="OUH318" s="80"/>
      <c r="OUI318" s="80"/>
      <c r="OUJ318" s="80"/>
      <c r="OUK318" s="80"/>
      <c r="OUL318" s="80"/>
      <c r="OUM318" s="80"/>
      <c r="OUN318" s="80"/>
      <c r="OUO318" s="80"/>
      <c r="OUP318" s="80"/>
      <c r="OUQ318" s="80"/>
      <c r="OUR318" s="80"/>
      <c r="OUS318" s="80"/>
      <c r="OUT318" s="80"/>
      <c r="OUU318" s="80"/>
      <c r="OUV318" s="80"/>
      <c r="OUW318" s="80"/>
      <c r="OUX318" s="80"/>
      <c r="OUY318" s="80"/>
      <c r="OUZ318" s="80"/>
      <c r="OVA318" s="80"/>
      <c r="OVB318" s="80"/>
      <c r="OVC318" s="80"/>
      <c r="OVD318" s="80"/>
      <c r="OVE318" s="80"/>
      <c r="OVF318" s="80"/>
      <c r="OVG318" s="80"/>
      <c r="OVH318" s="80"/>
      <c r="OVI318" s="80"/>
      <c r="OVJ318" s="80"/>
      <c r="OVK318" s="80"/>
      <c r="OVL318" s="80"/>
      <c r="OVM318" s="80"/>
      <c r="OVN318" s="80"/>
      <c r="OVO318" s="80"/>
      <c r="OVP318" s="80"/>
      <c r="OVQ318" s="80"/>
      <c r="OVR318" s="80"/>
      <c r="OVS318" s="80"/>
      <c r="OVT318" s="80"/>
      <c r="OVU318" s="80"/>
      <c r="OVV318" s="80"/>
      <c r="OVW318" s="80"/>
      <c r="OVX318" s="80"/>
      <c r="OVY318" s="80"/>
      <c r="OVZ318" s="80"/>
      <c r="OWA318" s="80"/>
      <c r="OWB318" s="80"/>
      <c r="OWC318" s="80"/>
      <c r="OWD318" s="80"/>
      <c r="OWE318" s="80"/>
      <c r="OWF318" s="80"/>
      <c r="OWG318" s="80"/>
      <c r="OWH318" s="80"/>
      <c r="OWI318" s="80"/>
      <c r="OWJ318" s="80"/>
      <c r="OWK318" s="80"/>
      <c r="OWL318" s="80"/>
      <c r="OWM318" s="80"/>
      <c r="OWN318" s="80"/>
      <c r="OWO318" s="80"/>
      <c r="OWP318" s="80"/>
      <c r="OWQ318" s="80"/>
      <c r="OWR318" s="80"/>
      <c r="OWS318" s="80"/>
      <c r="OWT318" s="80"/>
      <c r="OWU318" s="80"/>
      <c r="OWV318" s="80"/>
      <c r="OWW318" s="80"/>
      <c r="OWX318" s="80"/>
      <c r="OWY318" s="80"/>
      <c r="OWZ318" s="80"/>
      <c r="OXA318" s="80"/>
      <c r="OXB318" s="80"/>
      <c r="OXC318" s="80"/>
      <c r="OXD318" s="80"/>
      <c r="OXE318" s="80"/>
      <c r="OXF318" s="80"/>
      <c r="OXG318" s="80"/>
      <c r="OXH318" s="80"/>
      <c r="OXI318" s="80"/>
      <c r="OXJ318" s="80"/>
      <c r="OXK318" s="80"/>
      <c r="OXL318" s="80"/>
      <c r="OXM318" s="80"/>
      <c r="OXN318" s="80"/>
      <c r="OXO318" s="80"/>
      <c r="OXP318" s="80"/>
      <c r="OXQ318" s="80"/>
      <c r="OXR318" s="80"/>
      <c r="OXS318" s="80"/>
      <c r="OXT318" s="80"/>
      <c r="OXU318" s="80"/>
      <c r="OXV318" s="80"/>
      <c r="OXW318" s="80"/>
      <c r="OXX318" s="80"/>
      <c r="OXY318" s="80"/>
      <c r="OXZ318" s="80"/>
      <c r="OYA318" s="80"/>
      <c r="OYB318" s="80"/>
      <c r="OYC318" s="80"/>
      <c r="OYD318" s="80"/>
      <c r="OYE318" s="80"/>
      <c r="OYF318" s="80"/>
      <c r="OYG318" s="80"/>
      <c r="OYH318" s="80"/>
      <c r="OYI318" s="80"/>
      <c r="OYJ318" s="80"/>
      <c r="OYK318" s="80"/>
      <c r="OYL318" s="80"/>
      <c r="OYM318" s="80"/>
      <c r="OYN318" s="80"/>
      <c r="OYO318" s="80"/>
      <c r="OYP318" s="80"/>
      <c r="OYQ318" s="80"/>
      <c r="OYR318" s="80"/>
      <c r="OYS318" s="80"/>
      <c r="OYT318" s="80"/>
      <c r="OYU318" s="80"/>
      <c r="OYV318" s="80"/>
      <c r="OYW318" s="80"/>
      <c r="OYX318" s="80"/>
      <c r="OYY318" s="80"/>
      <c r="OYZ318" s="80"/>
      <c r="OZA318" s="80"/>
      <c r="OZB318" s="80"/>
      <c r="OZC318" s="80"/>
      <c r="OZD318" s="80"/>
      <c r="OZE318" s="80"/>
      <c r="OZF318" s="80"/>
      <c r="OZG318" s="80"/>
      <c r="OZH318" s="80"/>
      <c r="OZI318" s="80"/>
      <c r="OZJ318" s="80"/>
      <c r="OZK318" s="80"/>
      <c r="OZL318" s="80"/>
      <c r="OZM318" s="80"/>
      <c r="OZN318" s="80"/>
      <c r="OZO318" s="80"/>
      <c r="OZP318" s="80"/>
      <c r="OZQ318" s="80"/>
      <c r="OZR318" s="80"/>
      <c r="OZS318" s="80"/>
      <c r="OZT318" s="80"/>
      <c r="OZU318" s="80"/>
      <c r="OZV318" s="80"/>
      <c r="OZW318" s="80"/>
      <c r="OZX318" s="80"/>
      <c r="OZY318" s="80"/>
      <c r="OZZ318" s="80"/>
      <c r="PAA318" s="80"/>
      <c r="PAB318" s="80"/>
      <c r="PAC318" s="80"/>
      <c r="PAD318" s="80"/>
      <c r="PAE318" s="80"/>
      <c r="PAF318" s="80"/>
      <c r="PAG318" s="80"/>
      <c r="PAH318" s="80"/>
      <c r="PAI318" s="80"/>
      <c r="PAJ318" s="80"/>
      <c r="PAK318" s="80"/>
      <c r="PAL318" s="80"/>
      <c r="PAM318" s="80"/>
      <c r="PAN318" s="80"/>
      <c r="PAO318" s="80"/>
      <c r="PAP318" s="80"/>
      <c r="PAQ318" s="80"/>
      <c r="PAR318" s="80"/>
      <c r="PAS318" s="80"/>
      <c r="PAT318" s="80"/>
      <c r="PAU318" s="80"/>
      <c r="PAV318" s="80"/>
      <c r="PAW318" s="80"/>
      <c r="PAX318" s="80"/>
      <c r="PAY318" s="80"/>
      <c r="PAZ318" s="80"/>
      <c r="PBA318" s="80"/>
      <c r="PBB318" s="80"/>
      <c r="PBC318" s="80"/>
      <c r="PBD318" s="80"/>
      <c r="PBE318" s="80"/>
      <c r="PBF318" s="80"/>
      <c r="PBG318" s="80"/>
      <c r="PBH318" s="80"/>
      <c r="PBI318" s="80"/>
      <c r="PBJ318" s="80"/>
      <c r="PBK318" s="80"/>
      <c r="PBL318" s="80"/>
      <c r="PBM318" s="80"/>
      <c r="PBN318" s="80"/>
      <c r="PBO318" s="80"/>
      <c r="PBP318" s="80"/>
      <c r="PBQ318" s="80"/>
      <c r="PBR318" s="80"/>
      <c r="PBS318" s="80"/>
      <c r="PBT318" s="80"/>
      <c r="PBU318" s="80"/>
      <c r="PBV318" s="80"/>
      <c r="PBW318" s="80"/>
      <c r="PBX318" s="80"/>
      <c r="PBY318" s="80"/>
      <c r="PBZ318" s="80"/>
      <c r="PCA318" s="80"/>
      <c r="PCB318" s="80"/>
      <c r="PCC318" s="80"/>
      <c r="PCD318" s="80"/>
      <c r="PCE318" s="80"/>
      <c r="PCF318" s="80"/>
      <c r="PCG318" s="80"/>
      <c r="PCH318" s="80"/>
      <c r="PCI318" s="80"/>
      <c r="PCJ318" s="80"/>
      <c r="PCK318" s="80"/>
      <c r="PCL318" s="80"/>
      <c r="PCM318" s="80"/>
      <c r="PCN318" s="80"/>
      <c r="PCO318" s="80"/>
      <c r="PCP318" s="80"/>
      <c r="PCQ318" s="80"/>
      <c r="PCR318" s="80"/>
      <c r="PCS318" s="80"/>
      <c r="PCT318" s="80"/>
      <c r="PCU318" s="80"/>
      <c r="PCV318" s="80"/>
      <c r="PCW318" s="80"/>
      <c r="PCX318" s="80"/>
      <c r="PCY318" s="80"/>
      <c r="PCZ318" s="80"/>
      <c r="PDA318" s="80"/>
      <c r="PDB318" s="80"/>
      <c r="PDC318" s="80"/>
      <c r="PDD318" s="80"/>
      <c r="PDE318" s="80"/>
      <c r="PDF318" s="80"/>
      <c r="PDG318" s="80"/>
      <c r="PDH318" s="80"/>
      <c r="PDI318" s="80"/>
      <c r="PDJ318" s="80"/>
      <c r="PDK318" s="80"/>
      <c r="PDL318" s="80"/>
      <c r="PDM318" s="80"/>
      <c r="PDN318" s="80"/>
      <c r="PDO318" s="80"/>
      <c r="PDP318" s="80"/>
      <c r="PDQ318" s="80"/>
      <c r="PDR318" s="80"/>
      <c r="PDS318" s="80"/>
      <c r="PDT318" s="80"/>
      <c r="PDU318" s="80"/>
      <c r="PDV318" s="80"/>
      <c r="PDW318" s="80"/>
      <c r="PDX318" s="80"/>
      <c r="PDY318" s="80"/>
      <c r="PDZ318" s="80"/>
      <c r="PEA318" s="80"/>
      <c r="PEB318" s="80"/>
      <c r="PEC318" s="80"/>
      <c r="PED318" s="80"/>
      <c r="PEE318" s="80"/>
      <c r="PEF318" s="80"/>
      <c r="PEG318" s="80"/>
      <c r="PEH318" s="80"/>
      <c r="PEI318" s="80"/>
      <c r="PEJ318" s="80"/>
      <c r="PEK318" s="80"/>
      <c r="PEL318" s="80"/>
      <c r="PEM318" s="80"/>
      <c r="PEN318" s="80"/>
      <c r="PEO318" s="80"/>
      <c r="PEP318" s="80"/>
      <c r="PEQ318" s="80"/>
      <c r="PER318" s="80"/>
      <c r="PES318" s="80"/>
      <c r="PET318" s="80"/>
      <c r="PEU318" s="80"/>
      <c r="PEV318" s="80"/>
      <c r="PEW318" s="80"/>
      <c r="PEX318" s="80"/>
      <c r="PEY318" s="80"/>
      <c r="PEZ318" s="80"/>
      <c r="PFA318" s="80"/>
      <c r="PFB318" s="80"/>
      <c r="PFC318" s="80"/>
      <c r="PFD318" s="80"/>
      <c r="PFE318" s="80"/>
      <c r="PFF318" s="80"/>
      <c r="PFG318" s="80"/>
      <c r="PFH318" s="80"/>
      <c r="PFI318" s="80"/>
      <c r="PFJ318" s="80"/>
      <c r="PFK318" s="80"/>
      <c r="PFL318" s="80"/>
      <c r="PFM318" s="80"/>
      <c r="PFN318" s="80"/>
      <c r="PFO318" s="80"/>
      <c r="PFP318" s="80"/>
      <c r="PFQ318" s="80"/>
      <c r="PFR318" s="80"/>
      <c r="PFS318" s="80"/>
      <c r="PFT318" s="80"/>
      <c r="PFU318" s="80"/>
      <c r="PFV318" s="80"/>
      <c r="PFW318" s="80"/>
      <c r="PFX318" s="80"/>
      <c r="PFY318" s="80"/>
      <c r="PFZ318" s="80"/>
      <c r="PGA318" s="80"/>
      <c r="PGB318" s="80"/>
      <c r="PGC318" s="80"/>
      <c r="PGD318" s="80"/>
      <c r="PGE318" s="80"/>
      <c r="PGF318" s="80"/>
      <c r="PGG318" s="80"/>
      <c r="PGH318" s="80"/>
      <c r="PGI318" s="80"/>
      <c r="PGJ318" s="80"/>
      <c r="PGK318" s="80"/>
      <c r="PGL318" s="80"/>
      <c r="PGM318" s="80"/>
      <c r="PGN318" s="80"/>
      <c r="PGO318" s="80"/>
      <c r="PGP318" s="80"/>
      <c r="PGQ318" s="80"/>
      <c r="PGR318" s="80"/>
      <c r="PGS318" s="80"/>
      <c r="PGT318" s="80"/>
      <c r="PGU318" s="80"/>
      <c r="PGV318" s="80"/>
      <c r="PGW318" s="80"/>
      <c r="PGX318" s="80"/>
      <c r="PGY318" s="80"/>
      <c r="PGZ318" s="80"/>
      <c r="PHA318" s="80"/>
      <c r="PHB318" s="80"/>
      <c r="PHC318" s="80"/>
      <c r="PHD318" s="80"/>
      <c r="PHE318" s="80"/>
      <c r="PHF318" s="80"/>
      <c r="PHG318" s="80"/>
      <c r="PHH318" s="80"/>
      <c r="PHI318" s="80"/>
      <c r="PHJ318" s="80"/>
      <c r="PHK318" s="80"/>
      <c r="PHL318" s="80"/>
      <c r="PHM318" s="80"/>
      <c r="PHN318" s="80"/>
      <c r="PHO318" s="80"/>
      <c r="PHP318" s="80"/>
      <c r="PHQ318" s="80"/>
      <c r="PHR318" s="80"/>
      <c r="PHS318" s="80"/>
      <c r="PHT318" s="80"/>
      <c r="PHU318" s="80"/>
      <c r="PHV318" s="80"/>
      <c r="PHW318" s="80"/>
      <c r="PHX318" s="80"/>
      <c r="PHY318" s="80"/>
      <c r="PHZ318" s="80"/>
      <c r="PIA318" s="80"/>
      <c r="PIB318" s="80"/>
      <c r="PIC318" s="80"/>
      <c r="PID318" s="80"/>
      <c r="PIE318" s="80"/>
      <c r="PIF318" s="80"/>
      <c r="PIG318" s="80"/>
      <c r="PIH318" s="80"/>
      <c r="PII318" s="80"/>
      <c r="PIJ318" s="80"/>
      <c r="PIK318" s="80"/>
      <c r="PIL318" s="80"/>
      <c r="PIM318" s="80"/>
      <c r="PIN318" s="80"/>
      <c r="PIO318" s="80"/>
      <c r="PIP318" s="80"/>
      <c r="PIQ318" s="80"/>
      <c r="PIR318" s="80"/>
      <c r="PIS318" s="80"/>
      <c r="PIT318" s="80"/>
      <c r="PIU318" s="80"/>
      <c r="PIV318" s="80"/>
      <c r="PIW318" s="80"/>
      <c r="PIX318" s="80"/>
      <c r="PIY318" s="80"/>
      <c r="PIZ318" s="80"/>
      <c r="PJA318" s="80"/>
      <c r="PJB318" s="80"/>
      <c r="PJC318" s="80"/>
      <c r="PJD318" s="80"/>
      <c r="PJE318" s="80"/>
      <c r="PJF318" s="80"/>
      <c r="PJG318" s="80"/>
      <c r="PJH318" s="80"/>
      <c r="PJI318" s="80"/>
      <c r="PJJ318" s="80"/>
      <c r="PJK318" s="80"/>
      <c r="PJL318" s="80"/>
      <c r="PJM318" s="80"/>
      <c r="PJN318" s="80"/>
      <c r="PJO318" s="80"/>
      <c r="PJP318" s="80"/>
      <c r="PJQ318" s="80"/>
      <c r="PJR318" s="80"/>
      <c r="PJS318" s="80"/>
      <c r="PJT318" s="80"/>
      <c r="PJU318" s="80"/>
      <c r="PJV318" s="80"/>
      <c r="PJW318" s="80"/>
      <c r="PJX318" s="80"/>
      <c r="PJY318" s="80"/>
      <c r="PJZ318" s="80"/>
      <c r="PKA318" s="80"/>
      <c r="PKB318" s="80"/>
      <c r="PKC318" s="80"/>
      <c r="PKD318" s="80"/>
      <c r="PKE318" s="80"/>
      <c r="PKF318" s="80"/>
      <c r="PKG318" s="80"/>
      <c r="PKH318" s="80"/>
      <c r="PKI318" s="80"/>
      <c r="PKJ318" s="80"/>
      <c r="PKK318" s="80"/>
      <c r="PKL318" s="80"/>
      <c r="PKM318" s="80"/>
      <c r="PKN318" s="80"/>
      <c r="PKO318" s="80"/>
      <c r="PKP318" s="80"/>
      <c r="PKQ318" s="80"/>
      <c r="PKR318" s="80"/>
      <c r="PKS318" s="80"/>
      <c r="PKT318" s="80"/>
      <c r="PKU318" s="80"/>
      <c r="PKV318" s="80"/>
      <c r="PKW318" s="80"/>
      <c r="PKX318" s="80"/>
      <c r="PKY318" s="80"/>
      <c r="PKZ318" s="80"/>
      <c r="PLA318" s="80"/>
      <c r="PLB318" s="80"/>
      <c r="PLC318" s="80"/>
      <c r="PLD318" s="80"/>
      <c r="PLE318" s="80"/>
      <c r="PLF318" s="80"/>
      <c r="PLG318" s="80"/>
      <c r="PLH318" s="80"/>
      <c r="PLI318" s="80"/>
      <c r="PLJ318" s="80"/>
      <c r="PLK318" s="80"/>
      <c r="PLL318" s="80"/>
      <c r="PLM318" s="80"/>
      <c r="PLN318" s="80"/>
      <c r="PLO318" s="80"/>
      <c r="PLP318" s="80"/>
      <c r="PLQ318" s="80"/>
      <c r="PLR318" s="80"/>
      <c r="PLS318" s="80"/>
      <c r="PLT318" s="80"/>
      <c r="PLU318" s="80"/>
      <c r="PLV318" s="80"/>
      <c r="PLW318" s="80"/>
      <c r="PLX318" s="80"/>
      <c r="PLY318" s="80"/>
      <c r="PLZ318" s="80"/>
      <c r="PMA318" s="80"/>
      <c r="PMB318" s="80"/>
      <c r="PMC318" s="80"/>
      <c r="PMD318" s="80"/>
      <c r="PME318" s="80"/>
      <c r="PMF318" s="80"/>
      <c r="PMG318" s="80"/>
      <c r="PMH318" s="80"/>
      <c r="PMI318" s="80"/>
      <c r="PMJ318" s="80"/>
      <c r="PMK318" s="80"/>
      <c r="PML318" s="80"/>
      <c r="PMM318" s="80"/>
      <c r="PMN318" s="80"/>
      <c r="PMO318" s="80"/>
      <c r="PMP318" s="80"/>
      <c r="PMQ318" s="80"/>
      <c r="PMR318" s="80"/>
      <c r="PMS318" s="80"/>
      <c r="PMT318" s="80"/>
      <c r="PMU318" s="80"/>
      <c r="PMV318" s="80"/>
      <c r="PMW318" s="80"/>
      <c r="PMX318" s="80"/>
      <c r="PMY318" s="80"/>
      <c r="PMZ318" s="80"/>
      <c r="PNA318" s="80"/>
      <c r="PNB318" s="80"/>
      <c r="PNC318" s="80"/>
      <c r="PND318" s="80"/>
      <c r="PNE318" s="80"/>
      <c r="PNF318" s="80"/>
      <c r="PNG318" s="80"/>
      <c r="PNH318" s="80"/>
      <c r="PNI318" s="80"/>
      <c r="PNJ318" s="80"/>
      <c r="PNK318" s="80"/>
      <c r="PNL318" s="80"/>
      <c r="PNM318" s="80"/>
      <c r="PNN318" s="80"/>
      <c r="PNO318" s="80"/>
      <c r="PNP318" s="80"/>
      <c r="PNQ318" s="80"/>
      <c r="PNR318" s="80"/>
      <c r="PNS318" s="80"/>
      <c r="PNT318" s="80"/>
      <c r="PNU318" s="80"/>
      <c r="PNV318" s="80"/>
      <c r="PNW318" s="80"/>
      <c r="PNX318" s="80"/>
      <c r="PNY318" s="80"/>
      <c r="PNZ318" s="80"/>
      <c r="POA318" s="80"/>
      <c r="POB318" s="80"/>
      <c r="POC318" s="80"/>
      <c r="POD318" s="80"/>
      <c r="POE318" s="80"/>
      <c r="POF318" s="80"/>
      <c r="POG318" s="80"/>
      <c r="POH318" s="80"/>
      <c r="POI318" s="80"/>
      <c r="POJ318" s="80"/>
      <c r="POK318" s="80"/>
      <c r="POL318" s="80"/>
      <c r="POM318" s="80"/>
      <c r="PON318" s="80"/>
      <c r="POO318" s="80"/>
      <c r="POP318" s="80"/>
      <c r="POQ318" s="80"/>
      <c r="POR318" s="80"/>
      <c r="POS318" s="80"/>
      <c r="POT318" s="80"/>
      <c r="POU318" s="80"/>
      <c r="POV318" s="80"/>
      <c r="POW318" s="80"/>
      <c r="POX318" s="80"/>
      <c r="POY318" s="80"/>
      <c r="POZ318" s="80"/>
      <c r="PPA318" s="80"/>
      <c r="PPB318" s="80"/>
      <c r="PPC318" s="80"/>
      <c r="PPD318" s="80"/>
      <c r="PPE318" s="80"/>
      <c r="PPF318" s="80"/>
      <c r="PPG318" s="80"/>
      <c r="PPH318" s="80"/>
      <c r="PPI318" s="80"/>
      <c r="PPJ318" s="80"/>
      <c r="PPK318" s="80"/>
      <c r="PPL318" s="80"/>
      <c r="PPM318" s="80"/>
      <c r="PPN318" s="80"/>
      <c r="PPO318" s="80"/>
      <c r="PPP318" s="80"/>
      <c r="PPQ318" s="80"/>
      <c r="PPR318" s="80"/>
      <c r="PPS318" s="80"/>
      <c r="PPT318" s="80"/>
      <c r="PPU318" s="80"/>
      <c r="PPV318" s="80"/>
      <c r="PPW318" s="80"/>
      <c r="PPX318" s="80"/>
      <c r="PPY318" s="80"/>
      <c r="PPZ318" s="80"/>
      <c r="PQA318" s="80"/>
      <c r="PQB318" s="80"/>
      <c r="PQC318" s="80"/>
      <c r="PQD318" s="80"/>
      <c r="PQE318" s="80"/>
      <c r="PQF318" s="80"/>
      <c r="PQG318" s="80"/>
      <c r="PQH318" s="80"/>
      <c r="PQI318" s="80"/>
      <c r="PQJ318" s="80"/>
      <c r="PQK318" s="80"/>
      <c r="PQL318" s="80"/>
      <c r="PQM318" s="80"/>
      <c r="PQN318" s="80"/>
      <c r="PQO318" s="80"/>
      <c r="PQP318" s="80"/>
      <c r="PQQ318" s="80"/>
      <c r="PQR318" s="80"/>
      <c r="PQS318" s="80"/>
      <c r="PQT318" s="80"/>
      <c r="PQU318" s="80"/>
      <c r="PQV318" s="80"/>
      <c r="PQW318" s="80"/>
      <c r="PQX318" s="80"/>
      <c r="PQY318" s="80"/>
      <c r="PQZ318" s="80"/>
      <c r="PRA318" s="80"/>
      <c r="PRB318" s="80"/>
      <c r="PRC318" s="80"/>
      <c r="PRD318" s="80"/>
      <c r="PRE318" s="80"/>
      <c r="PRF318" s="80"/>
      <c r="PRG318" s="80"/>
      <c r="PRH318" s="80"/>
      <c r="PRI318" s="80"/>
      <c r="PRJ318" s="80"/>
      <c r="PRK318" s="80"/>
      <c r="PRL318" s="80"/>
      <c r="PRM318" s="80"/>
      <c r="PRN318" s="80"/>
      <c r="PRO318" s="80"/>
      <c r="PRP318" s="80"/>
      <c r="PRQ318" s="80"/>
      <c r="PRR318" s="80"/>
      <c r="PRS318" s="80"/>
      <c r="PRT318" s="80"/>
      <c r="PRU318" s="80"/>
      <c r="PRV318" s="80"/>
      <c r="PRW318" s="80"/>
      <c r="PRX318" s="80"/>
      <c r="PRY318" s="80"/>
      <c r="PRZ318" s="80"/>
      <c r="PSA318" s="80"/>
      <c r="PSB318" s="80"/>
      <c r="PSC318" s="80"/>
      <c r="PSD318" s="80"/>
      <c r="PSE318" s="80"/>
      <c r="PSF318" s="80"/>
      <c r="PSG318" s="80"/>
      <c r="PSH318" s="80"/>
      <c r="PSI318" s="80"/>
      <c r="PSJ318" s="80"/>
      <c r="PSK318" s="80"/>
      <c r="PSL318" s="80"/>
      <c r="PSM318" s="80"/>
      <c r="PSN318" s="80"/>
      <c r="PSO318" s="80"/>
      <c r="PSP318" s="80"/>
      <c r="PSQ318" s="80"/>
      <c r="PSR318" s="80"/>
      <c r="PSS318" s="80"/>
      <c r="PST318" s="80"/>
      <c r="PSU318" s="80"/>
      <c r="PSV318" s="80"/>
      <c r="PSW318" s="80"/>
      <c r="PSX318" s="80"/>
      <c r="PSY318" s="80"/>
      <c r="PSZ318" s="80"/>
      <c r="PTA318" s="80"/>
      <c r="PTB318" s="80"/>
      <c r="PTC318" s="80"/>
      <c r="PTD318" s="80"/>
      <c r="PTE318" s="80"/>
      <c r="PTF318" s="80"/>
      <c r="PTG318" s="80"/>
      <c r="PTH318" s="80"/>
      <c r="PTI318" s="80"/>
      <c r="PTJ318" s="80"/>
      <c r="PTK318" s="80"/>
      <c r="PTL318" s="80"/>
      <c r="PTM318" s="80"/>
      <c r="PTN318" s="80"/>
      <c r="PTO318" s="80"/>
      <c r="PTP318" s="80"/>
      <c r="PTQ318" s="80"/>
      <c r="PTR318" s="80"/>
      <c r="PTS318" s="80"/>
      <c r="PTT318" s="80"/>
      <c r="PTU318" s="80"/>
      <c r="PTV318" s="80"/>
      <c r="PTW318" s="80"/>
      <c r="PTX318" s="80"/>
      <c r="PTY318" s="80"/>
      <c r="PTZ318" s="80"/>
      <c r="PUA318" s="80"/>
      <c r="PUB318" s="80"/>
      <c r="PUC318" s="80"/>
      <c r="PUD318" s="80"/>
      <c r="PUE318" s="80"/>
      <c r="PUF318" s="80"/>
      <c r="PUG318" s="80"/>
      <c r="PUH318" s="80"/>
      <c r="PUI318" s="80"/>
      <c r="PUJ318" s="80"/>
      <c r="PUK318" s="80"/>
      <c r="PUL318" s="80"/>
      <c r="PUM318" s="80"/>
      <c r="PUN318" s="80"/>
      <c r="PUO318" s="80"/>
      <c r="PUP318" s="80"/>
      <c r="PUQ318" s="80"/>
      <c r="PUR318" s="80"/>
      <c r="PUS318" s="80"/>
      <c r="PUT318" s="80"/>
      <c r="PUU318" s="80"/>
      <c r="PUV318" s="80"/>
      <c r="PUW318" s="80"/>
      <c r="PUX318" s="80"/>
      <c r="PUY318" s="80"/>
      <c r="PUZ318" s="80"/>
      <c r="PVA318" s="80"/>
      <c r="PVB318" s="80"/>
      <c r="PVC318" s="80"/>
      <c r="PVD318" s="80"/>
      <c r="PVE318" s="80"/>
      <c r="PVF318" s="80"/>
      <c r="PVG318" s="80"/>
      <c r="PVH318" s="80"/>
      <c r="PVI318" s="80"/>
      <c r="PVJ318" s="80"/>
      <c r="PVK318" s="80"/>
      <c r="PVL318" s="80"/>
      <c r="PVM318" s="80"/>
      <c r="PVN318" s="80"/>
      <c r="PVO318" s="80"/>
      <c r="PVP318" s="80"/>
      <c r="PVQ318" s="80"/>
      <c r="PVR318" s="80"/>
      <c r="PVS318" s="80"/>
      <c r="PVT318" s="80"/>
      <c r="PVU318" s="80"/>
      <c r="PVV318" s="80"/>
      <c r="PVW318" s="80"/>
      <c r="PVX318" s="80"/>
      <c r="PVY318" s="80"/>
      <c r="PVZ318" s="80"/>
      <c r="PWA318" s="80"/>
      <c r="PWB318" s="80"/>
      <c r="PWC318" s="80"/>
      <c r="PWD318" s="80"/>
      <c r="PWE318" s="80"/>
      <c r="PWF318" s="80"/>
      <c r="PWG318" s="80"/>
      <c r="PWH318" s="80"/>
      <c r="PWI318" s="80"/>
      <c r="PWJ318" s="80"/>
      <c r="PWK318" s="80"/>
      <c r="PWL318" s="80"/>
      <c r="PWM318" s="80"/>
      <c r="PWN318" s="80"/>
      <c r="PWO318" s="80"/>
      <c r="PWP318" s="80"/>
      <c r="PWQ318" s="80"/>
      <c r="PWR318" s="80"/>
      <c r="PWS318" s="80"/>
      <c r="PWT318" s="80"/>
      <c r="PWU318" s="80"/>
      <c r="PWV318" s="80"/>
      <c r="PWW318" s="80"/>
      <c r="PWX318" s="80"/>
      <c r="PWY318" s="80"/>
      <c r="PWZ318" s="80"/>
      <c r="PXA318" s="80"/>
      <c r="PXB318" s="80"/>
      <c r="PXC318" s="80"/>
      <c r="PXD318" s="80"/>
      <c r="PXE318" s="80"/>
      <c r="PXF318" s="80"/>
      <c r="PXG318" s="80"/>
      <c r="PXH318" s="80"/>
      <c r="PXI318" s="80"/>
      <c r="PXJ318" s="80"/>
      <c r="PXK318" s="80"/>
      <c r="PXL318" s="80"/>
      <c r="PXM318" s="80"/>
      <c r="PXN318" s="80"/>
      <c r="PXO318" s="80"/>
      <c r="PXP318" s="80"/>
      <c r="PXQ318" s="80"/>
      <c r="PXR318" s="80"/>
      <c r="PXS318" s="80"/>
      <c r="PXT318" s="80"/>
      <c r="PXU318" s="80"/>
      <c r="PXV318" s="80"/>
      <c r="PXW318" s="80"/>
      <c r="PXX318" s="80"/>
      <c r="PXY318" s="80"/>
      <c r="PXZ318" s="80"/>
      <c r="PYA318" s="80"/>
      <c r="PYB318" s="80"/>
      <c r="PYC318" s="80"/>
      <c r="PYD318" s="80"/>
      <c r="PYE318" s="80"/>
      <c r="PYF318" s="80"/>
      <c r="PYG318" s="80"/>
      <c r="PYH318" s="80"/>
      <c r="PYI318" s="80"/>
      <c r="PYJ318" s="80"/>
      <c r="PYK318" s="80"/>
      <c r="PYL318" s="80"/>
      <c r="PYM318" s="80"/>
      <c r="PYN318" s="80"/>
      <c r="PYO318" s="80"/>
      <c r="PYP318" s="80"/>
      <c r="PYQ318" s="80"/>
      <c r="PYR318" s="80"/>
      <c r="PYS318" s="80"/>
      <c r="PYT318" s="80"/>
      <c r="PYU318" s="80"/>
      <c r="PYV318" s="80"/>
      <c r="PYW318" s="80"/>
      <c r="PYX318" s="80"/>
      <c r="PYY318" s="80"/>
      <c r="PYZ318" s="80"/>
      <c r="PZA318" s="80"/>
      <c r="PZB318" s="80"/>
      <c r="PZC318" s="80"/>
      <c r="PZD318" s="80"/>
      <c r="PZE318" s="80"/>
      <c r="PZF318" s="80"/>
      <c r="PZG318" s="80"/>
      <c r="PZH318" s="80"/>
      <c r="PZI318" s="80"/>
      <c r="PZJ318" s="80"/>
      <c r="PZK318" s="80"/>
      <c r="PZL318" s="80"/>
      <c r="PZM318" s="80"/>
      <c r="PZN318" s="80"/>
      <c r="PZO318" s="80"/>
      <c r="PZP318" s="80"/>
      <c r="PZQ318" s="80"/>
      <c r="PZR318" s="80"/>
      <c r="PZS318" s="80"/>
      <c r="PZT318" s="80"/>
      <c r="PZU318" s="80"/>
      <c r="PZV318" s="80"/>
      <c r="PZW318" s="80"/>
      <c r="PZX318" s="80"/>
      <c r="PZY318" s="80"/>
      <c r="PZZ318" s="80"/>
      <c r="QAA318" s="80"/>
      <c r="QAB318" s="80"/>
      <c r="QAC318" s="80"/>
      <c r="QAD318" s="80"/>
      <c r="QAE318" s="80"/>
      <c r="QAF318" s="80"/>
      <c r="QAG318" s="80"/>
      <c r="QAH318" s="80"/>
      <c r="QAI318" s="80"/>
      <c r="QAJ318" s="80"/>
      <c r="QAK318" s="80"/>
      <c r="QAL318" s="80"/>
      <c r="QAM318" s="80"/>
      <c r="QAN318" s="80"/>
      <c r="QAO318" s="80"/>
      <c r="QAP318" s="80"/>
      <c r="QAQ318" s="80"/>
      <c r="QAR318" s="80"/>
      <c r="QAS318" s="80"/>
      <c r="QAT318" s="80"/>
      <c r="QAU318" s="80"/>
      <c r="QAV318" s="80"/>
      <c r="QAW318" s="80"/>
      <c r="QAX318" s="80"/>
      <c r="QAY318" s="80"/>
      <c r="QAZ318" s="80"/>
      <c r="QBA318" s="80"/>
      <c r="QBB318" s="80"/>
      <c r="QBC318" s="80"/>
      <c r="QBD318" s="80"/>
      <c r="QBE318" s="80"/>
      <c r="QBF318" s="80"/>
      <c r="QBG318" s="80"/>
      <c r="QBH318" s="80"/>
      <c r="QBI318" s="80"/>
      <c r="QBJ318" s="80"/>
      <c r="QBK318" s="80"/>
      <c r="QBL318" s="80"/>
      <c r="QBM318" s="80"/>
      <c r="QBN318" s="80"/>
      <c r="QBO318" s="80"/>
      <c r="QBP318" s="80"/>
      <c r="QBQ318" s="80"/>
      <c r="QBR318" s="80"/>
      <c r="QBS318" s="80"/>
      <c r="QBT318" s="80"/>
      <c r="QBU318" s="80"/>
      <c r="QBV318" s="80"/>
      <c r="QBW318" s="80"/>
      <c r="QBX318" s="80"/>
      <c r="QBY318" s="80"/>
      <c r="QBZ318" s="80"/>
      <c r="QCA318" s="80"/>
      <c r="QCB318" s="80"/>
      <c r="QCC318" s="80"/>
      <c r="QCD318" s="80"/>
      <c r="QCE318" s="80"/>
      <c r="QCF318" s="80"/>
      <c r="QCG318" s="80"/>
      <c r="QCH318" s="80"/>
      <c r="QCI318" s="80"/>
      <c r="QCJ318" s="80"/>
      <c r="QCK318" s="80"/>
      <c r="QCL318" s="80"/>
      <c r="QCM318" s="80"/>
      <c r="QCN318" s="80"/>
      <c r="QCO318" s="80"/>
      <c r="QCP318" s="80"/>
      <c r="QCQ318" s="80"/>
      <c r="QCR318" s="80"/>
      <c r="QCS318" s="80"/>
      <c r="QCT318" s="80"/>
      <c r="QCU318" s="80"/>
      <c r="QCV318" s="80"/>
      <c r="QCW318" s="80"/>
      <c r="QCX318" s="80"/>
      <c r="QCY318" s="80"/>
      <c r="QCZ318" s="80"/>
      <c r="QDA318" s="80"/>
      <c r="QDB318" s="80"/>
      <c r="QDC318" s="80"/>
      <c r="QDD318" s="80"/>
      <c r="QDE318" s="80"/>
      <c r="QDF318" s="80"/>
      <c r="QDG318" s="80"/>
      <c r="QDH318" s="80"/>
      <c r="QDI318" s="80"/>
      <c r="QDJ318" s="80"/>
      <c r="QDK318" s="80"/>
      <c r="QDL318" s="80"/>
      <c r="QDM318" s="80"/>
      <c r="QDN318" s="80"/>
      <c r="QDO318" s="80"/>
      <c r="QDP318" s="80"/>
      <c r="QDQ318" s="80"/>
      <c r="QDR318" s="80"/>
      <c r="QDS318" s="80"/>
      <c r="QDT318" s="80"/>
      <c r="QDU318" s="80"/>
      <c r="QDV318" s="80"/>
      <c r="QDW318" s="80"/>
      <c r="QDX318" s="80"/>
      <c r="QDY318" s="80"/>
      <c r="QDZ318" s="80"/>
      <c r="QEA318" s="80"/>
      <c r="QEB318" s="80"/>
      <c r="QEC318" s="80"/>
      <c r="QED318" s="80"/>
      <c r="QEE318" s="80"/>
      <c r="QEF318" s="80"/>
      <c r="QEG318" s="80"/>
      <c r="QEH318" s="80"/>
      <c r="QEI318" s="80"/>
      <c r="QEJ318" s="80"/>
      <c r="QEK318" s="80"/>
      <c r="QEL318" s="80"/>
      <c r="QEM318" s="80"/>
      <c r="QEN318" s="80"/>
      <c r="QEO318" s="80"/>
      <c r="QEP318" s="80"/>
      <c r="QEQ318" s="80"/>
      <c r="QER318" s="80"/>
      <c r="QES318" s="80"/>
      <c r="QET318" s="80"/>
      <c r="QEU318" s="80"/>
      <c r="QEV318" s="80"/>
      <c r="QEW318" s="80"/>
      <c r="QEX318" s="80"/>
      <c r="QEY318" s="80"/>
      <c r="QEZ318" s="80"/>
      <c r="QFA318" s="80"/>
      <c r="QFB318" s="80"/>
      <c r="QFC318" s="80"/>
      <c r="QFD318" s="80"/>
      <c r="QFE318" s="80"/>
      <c r="QFF318" s="80"/>
      <c r="QFG318" s="80"/>
      <c r="QFH318" s="80"/>
      <c r="QFI318" s="80"/>
      <c r="QFJ318" s="80"/>
      <c r="QFK318" s="80"/>
      <c r="QFL318" s="80"/>
      <c r="QFM318" s="80"/>
      <c r="QFN318" s="80"/>
      <c r="QFO318" s="80"/>
      <c r="QFP318" s="80"/>
      <c r="QFQ318" s="80"/>
      <c r="QFR318" s="80"/>
      <c r="QFS318" s="80"/>
      <c r="QFT318" s="80"/>
      <c r="QFU318" s="80"/>
      <c r="QFV318" s="80"/>
      <c r="QFW318" s="80"/>
      <c r="QFX318" s="80"/>
      <c r="QFY318" s="80"/>
      <c r="QFZ318" s="80"/>
      <c r="QGA318" s="80"/>
      <c r="QGB318" s="80"/>
      <c r="QGC318" s="80"/>
      <c r="QGD318" s="80"/>
      <c r="QGE318" s="80"/>
      <c r="QGF318" s="80"/>
      <c r="QGG318" s="80"/>
      <c r="QGH318" s="80"/>
      <c r="QGI318" s="80"/>
      <c r="QGJ318" s="80"/>
      <c r="QGK318" s="80"/>
      <c r="QGL318" s="80"/>
      <c r="QGM318" s="80"/>
      <c r="QGN318" s="80"/>
      <c r="QGO318" s="80"/>
      <c r="QGP318" s="80"/>
      <c r="QGQ318" s="80"/>
      <c r="QGR318" s="80"/>
      <c r="QGS318" s="80"/>
      <c r="QGT318" s="80"/>
      <c r="QGU318" s="80"/>
      <c r="QGV318" s="80"/>
      <c r="QGW318" s="80"/>
      <c r="QGX318" s="80"/>
      <c r="QGY318" s="80"/>
      <c r="QGZ318" s="80"/>
      <c r="QHA318" s="80"/>
      <c r="QHB318" s="80"/>
      <c r="QHC318" s="80"/>
      <c r="QHD318" s="80"/>
      <c r="QHE318" s="80"/>
      <c r="QHF318" s="80"/>
      <c r="QHG318" s="80"/>
      <c r="QHH318" s="80"/>
      <c r="QHI318" s="80"/>
      <c r="QHJ318" s="80"/>
      <c r="QHK318" s="80"/>
      <c r="QHL318" s="80"/>
      <c r="QHM318" s="80"/>
      <c r="QHN318" s="80"/>
      <c r="QHO318" s="80"/>
      <c r="QHP318" s="80"/>
      <c r="QHQ318" s="80"/>
      <c r="QHR318" s="80"/>
      <c r="QHS318" s="80"/>
      <c r="QHT318" s="80"/>
      <c r="QHU318" s="80"/>
      <c r="QHV318" s="80"/>
      <c r="QHW318" s="80"/>
      <c r="QHX318" s="80"/>
      <c r="QHY318" s="80"/>
      <c r="QHZ318" s="80"/>
      <c r="QIA318" s="80"/>
      <c r="QIB318" s="80"/>
      <c r="QIC318" s="80"/>
      <c r="QID318" s="80"/>
      <c r="QIE318" s="80"/>
      <c r="QIF318" s="80"/>
      <c r="QIG318" s="80"/>
      <c r="QIH318" s="80"/>
      <c r="QII318" s="80"/>
      <c r="QIJ318" s="80"/>
      <c r="QIK318" s="80"/>
      <c r="QIL318" s="80"/>
      <c r="QIM318" s="80"/>
      <c r="QIN318" s="80"/>
      <c r="QIO318" s="80"/>
      <c r="QIP318" s="80"/>
      <c r="QIQ318" s="80"/>
      <c r="QIR318" s="80"/>
      <c r="QIS318" s="80"/>
      <c r="QIT318" s="80"/>
      <c r="QIU318" s="80"/>
      <c r="QIV318" s="80"/>
      <c r="QIW318" s="80"/>
      <c r="QIX318" s="80"/>
      <c r="QIY318" s="80"/>
      <c r="QIZ318" s="80"/>
      <c r="QJA318" s="80"/>
      <c r="QJB318" s="80"/>
      <c r="QJC318" s="80"/>
      <c r="QJD318" s="80"/>
      <c r="QJE318" s="80"/>
      <c r="QJF318" s="80"/>
      <c r="QJG318" s="80"/>
      <c r="QJH318" s="80"/>
      <c r="QJI318" s="80"/>
      <c r="QJJ318" s="80"/>
      <c r="QJK318" s="80"/>
      <c r="QJL318" s="80"/>
      <c r="QJM318" s="80"/>
      <c r="QJN318" s="80"/>
      <c r="QJO318" s="80"/>
      <c r="QJP318" s="80"/>
      <c r="QJQ318" s="80"/>
      <c r="QJR318" s="80"/>
      <c r="QJS318" s="80"/>
      <c r="QJT318" s="80"/>
      <c r="QJU318" s="80"/>
      <c r="QJV318" s="80"/>
      <c r="QJW318" s="80"/>
      <c r="QJX318" s="80"/>
      <c r="QJY318" s="80"/>
      <c r="QJZ318" s="80"/>
      <c r="QKA318" s="80"/>
      <c r="QKB318" s="80"/>
      <c r="QKC318" s="80"/>
      <c r="QKD318" s="80"/>
      <c r="QKE318" s="80"/>
      <c r="QKF318" s="80"/>
      <c r="QKG318" s="80"/>
      <c r="QKH318" s="80"/>
      <c r="QKI318" s="80"/>
      <c r="QKJ318" s="80"/>
      <c r="QKK318" s="80"/>
      <c r="QKL318" s="80"/>
      <c r="QKM318" s="80"/>
      <c r="QKN318" s="80"/>
      <c r="QKO318" s="80"/>
      <c r="QKP318" s="80"/>
      <c r="QKQ318" s="80"/>
      <c r="QKR318" s="80"/>
      <c r="QKS318" s="80"/>
      <c r="QKT318" s="80"/>
      <c r="QKU318" s="80"/>
      <c r="QKV318" s="80"/>
      <c r="QKW318" s="80"/>
      <c r="QKX318" s="80"/>
      <c r="QKY318" s="80"/>
      <c r="QKZ318" s="80"/>
      <c r="QLA318" s="80"/>
      <c r="QLB318" s="80"/>
      <c r="QLC318" s="80"/>
      <c r="QLD318" s="80"/>
      <c r="QLE318" s="80"/>
      <c r="QLF318" s="80"/>
      <c r="QLG318" s="80"/>
      <c r="QLH318" s="80"/>
      <c r="QLI318" s="80"/>
      <c r="QLJ318" s="80"/>
      <c r="QLK318" s="80"/>
      <c r="QLL318" s="80"/>
      <c r="QLM318" s="80"/>
      <c r="QLN318" s="80"/>
      <c r="QLO318" s="80"/>
      <c r="QLP318" s="80"/>
      <c r="QLQ318" s="80"/>
      <c r="QLR318" s="80"/>
      <c r="QLS318" s="80"/>
      <c r="QLT318" s="80"/>
      <c r="QLU318" s="80"/>
      <c r="QLV318" s="80"/>
      <c r="QLW318" s="80"/>
      <c r="QLX318" s="80"/>
      <c r="QLY318" s="80"/>
      <c r="QLZ318" s="80"/>
      <c r="QMA318" s="80"/>
      <c r="QMB318" s="80"/>
      <c r="QMC318" s="80"/>
      <c r="QMD318" s="80"/>
      <c r="QME318" s="80"/>
      <c r="QMF318" s="80"/>
      <c r="QMG318" s="80"/>
      <c r="QMH318" s="80"/>
      <c r="QMI318" s="80"/>
      <c r="QMJ318" s="80"/>
      <c r="QMK318" s="80"/>
      <c r="QML318" s="80"/>
      <c r="QMM318" s="80"/>
      <c r="QMN318" s="80"/>
      <c r="QMO318" s="80"/>
      <c r="QMP318" s="80"/>
      <c r="QMQ318" s="80"/>
      <c r="QMR318" s="80"/>
      <c r="QMS318" s="80"/>
      <c r="QMT318" s="80"/>
      <c r="QMU318" s="80"/>
      <c r="QMV318" s="80"/>
      <c r="QMW318" s="80"/>
      <c r="QMX318" s="80"/>
      <c r="QMY318" s="80"/>
      <c r="QMZ318" s="80"/>
      <c r="QNA318" s="80"/>
      <c r="QNB318" s="80"/>
      <c r="QNC318" s="80"/>
      <c r="QND318" s="80"/>
      <c r="QNE318" s="80"/>
      <c r="QNF318" s="80"/>
      <c r="QNG318" s="80"/>
      <c r="QNH318" s="80"/>
      <c r="QNI318" s="80"/>
      <c r="QNJ318" s="80"/>
      <c r="QNK318" s="80"/>
      <c r="QNL318" s="80"/>
      <c r="QNM318" s="80"/>
      <c r="QNN318" s="80"/>
      <c r="QNO318" s="80"/>
      <c r="QNP318" s="80"/>
      <c r="QNQ318" s="80"/>
      <c r="QNR318" s="80"/>
      <c r="QNS318" s="80"/>
      <c r="QNT318" s="80"/>
      <c r="QNU318" s="80"/>
      <c r="QNV318" s="80"/>
      <c r="QNW318" s="80"/>
      <c r="QNX318" s="80"/>
      <c r="QNY318" s="80"/>
      <c r="QNZ318" s="80"/>
      <c r="QOA318" s="80"/>
      <c r="QOB318" s="80"/>
      <c r="QOC318" s="80"/>
      <c r="QOD318" s="80"/>
      <c r="QOE318" s="80"/>
      <c r="QOF318" s="80"/>
      <c r="QOG318" s="80"/>
      <c r="QOH318" s="80"/>
      <c r="QOI318" s="80"/>
      <c r="QOJ318" s="80"/>
      <c r="QOK318" s="80"/>
      <c r="QOL318" s="80"/>
      <c r="QOM318" s="80"/>
      <c r="QON318" s="80"/>
      <c r="QOO318" s="80"/>
      <c r="QOP318" s="80"/>
      <c r="QOQ318" s="80"/>
      <c r="QOR318" s="80"/>
      <c r="QOS318" s="80"/>
      <c r="QOT318" s="80"/>
      <c r="QOU318" s="80"/>
      <c r="QOV318" s="80"/>
      <c r="QOW318" s="80"/>
      <c r="QOX318" s="80"/>
      <c r="QOY318" s="80"/>
      <c r="QOZ318" s="80"/>
      <c r="QPA318" s="80"/>
      <c r="QPB318" s="80"/>
      <c r="QPC318" s="80"/>
      <c r="QPD318" s="80"/>
      <c r="QPE318" s="80"/>
      <c r="QPF318" s="80"/>
      <c r="QPG318" s="80"/>
      <c r="QPH318" s="80"/>
      <c r="QPI318" s="80"/>
      <c r="QPJ318" s="80"/>
      <c r="QPK318" s="80"/>
      <c r="QPL318" s="80"/>
      <c r="QPM318" s="80"/>
      <c r="QPN318" s="80"/>
      <c r="QPO318" s="80"/>
      <c r="QPP318" s="80"/>
      <c r="QPQ318" s="80"/>
      <c r="QPR318" s="80"/>
      <c r="QPS318" s="80"/>
      <c r="QPT318" s="80"/>
      <c r="QPU318" s="80"/>
      <c r="QPV318" s="80"/>
      <c r="QPW318" s="80"/>
      <c r="QPX318" s="80"/>
      <c r="QPY318" s="80"/>
      <c r="QPZ318" s="80"/>
      <c r="QQA318" s="80"/>
      <c r="QQB318" s="80"/>
      <c r="QQC318" s="80"/>
      <c r="QQD318" s="80"/>
      <c r="QQE318" s="80"/>
      <c r="QQF318" s="80"/>
      <c r="QQG318" s="80"/>
      <c r="QQH318" s="80"/>
      <c r="QQI318" s="80"/>
      <c r="QQJ318" s="80"/>
      <c r="QQK318" s="80"/>
      <c r="QQL318" s="80"/>
      <c r="QQM318" s="80"/>
      <c r="QQN318" s="80"/>
      <c r="QQO318" s="80"/>
      <c r="QQP318" s="80"/>
      <c r="QQQ318" s="80"/>
      <c r="QQR318" s="80"/>
      <c r="QQS318" s="80"/>
      <c r="QQT318" s="80"/>
      <c r="QQU318" s="80"/>
      <c r="QQV318" s="80"/>
      <c r="QQW318" s="80"/>
      <c r="QQX318" s="80"/>
      <c r="QQY318" s="80"/>
      <c r="QQZ318" s="80"/>
      <c r="QRA318" s="80"/>
      <c r="QRB318" s="80"/>
      <c r="QRC318" s="80"/>
      <c r="QRD318" s="80"/>
      <c r="QRE318" s="80"/>
      <c r="QRF318" s="80"/>
      <c r="QRG318" s="80"/>
      <c r="QRH318" s="80"/>
      <c r="QRI318" s="80"/>
      <c r="QRJ318" s="80"/>
      <c r="QRK318" s="80"/>
      <c r="QRL318" s="80"/>
      <c r="QRM318" s="80"/>
      <c r="QRN318" s="80"/>
      <c r="QRO318" s="80"/>
      <c r="QRP318" s="80"/>
      <c r="QRQ318" s="80"/>
      <c r="QRR318" s="80"/>
      <c r="QRS318" s="80"/>
      <c r="QRT318" s="80"/>
      <c r="QRU318" s="80"/>
      <c r="QRV318" s="80"/>
      <c r="QRW318" s="80"/>
      <c r="QRX318" s="80"/>
      <c r="QRY318" s="80"/>
      <c r="QRZ318" s="80"/>
      <c r="QSA318" s="80"/>
      <c r="QSB318" s="80"/>
      <c r="QSC318" s="80"/>
      <c r="QSD318" s="80"/>
      <c r="QSE318" s="80"/>
      <c r="QSF318" s="80"/>
      <c r="QSG318" s="80"/>
      <c r="QSH318" s="80"/>
      <c r="QSI318" s="80"/>
      <c r="QSJ318" s="80"/>
      <c r="QSK318" s="80"/>
      <c r="QSL318" s="80"/>
      <c r="QSM318" s="80"/>
      <c r="QSN318" s="80"/>
      <c r="QSO318" s="80"/>
      <c r="QSP318" s="80"/>
      <c r="QSQ318" s="80"/>
      <c r="QSR318" s="80"/>
      <c r="QSS318" s="80"/>
      <c r="QST318" s="80"/>
      <c r="QSU318" s="80"/>
      <c r="QSV318" s="80"/>
      <c r="QSW318" s="80"/>
      <c r="QSX318" s="80"/>
      <c r="QSY318" s="80"/>
      <c r="QSZ318" s="80"/>
      <c r="QTA318" s="80"/>
      <c r="QTB318" s="80"/>
      <c r="QTC318" s="80"/>
      <c r="QTD318" s="80"/>
      <c r="QTE318" s="80"/>
      <c r="QTF318" s="80"/>
      <c r="QTG318" s="80"/>
      <c r="QTH318" s="80"/>
      <c r="QTI318" s="80"/>
      <c r="QTJ318" s="80"/>
      <c r="QTK318" s="80"/>
      <c r="QTL318" s="80"/>
      <c r="QTM318" s="80"/>
      <c r="QTN318" s="80"/>
      <c r="QTO318" s="80"/>
      <c r="QTP318" s="80"/>
      <c r="QTQ318" s="80"/>
      <c r="QTR318" s="80"/>
      <c r="QTS318" s="80"/>
      <c r="QTT318" s="80"/>
      <c r="QTU318" s="80"/>
      <c r="QTV318" s="80"/>
      <c r="QTW318" s="80"/>
      <c r="QTX318" s="80"/>
      <c r="QTY318" s="80"/>
      <c r="QTZ318" s="80"/>
      <c r="QUA318" s="80"/>
      <c r="QUB318" s="80"/>
      <c r="QUC318" s="80"/>
      <c r="QUD318" s="80"/>
      <c r="QUE318" s="80"/>
      <c r="QUF318" s="80"/>
      <c r="QUG318" s="80"/>
      <c r="QUH318" s="80"/>
      <c r="QUI318" s="80"/>
      <c r="QUJ318" s="80"/>
      <c r="QUK318" s="80"/>
      <c r="QUL318" s="80"/>
      <c r="QUM318" s="80"/>
      <c r="QUN318" s="80"/>
      <c r="QUO318" s="80"/>
      <c r="QUP318" s="80"/>
      <c r="QUQ318" s="80"/>
      <c r="QUR318" s="80"/>
      <c r="QUS318" s="80"/>
      <c r="QUT318" s="80"/>
      <c r="QUU318" s="80"/>
      <c r="QUV318" s="80"/>
      <c r="QUW318" s="80"/>
      <c r="QUX318" s="80"/>
      <c r="QUY318" s="80"/>
      <c r="QUZ318" s="80"/>
      <c r="QVA318" s="80"/>
      <c r="QVB318" s="80"/>
      <c r="QVC318" s="80"/>
      <c r="QVD318" s="80"/>
      <c r="QVE318" s="80"/>
      <c r="QVF318" s="80"/>
      <c r="QVG318" s="80"/>
      <c r="QVH318" s="80"/>
      <c r="QVI318" s="80"/>
      <c r="QVJ318" s="80"/>
      <c r="QVK318" s="80"/>
      <c r="QVL318" s="80"/>
      <c r="QVM318" s="80"/>
      <c r="QVN318" s="80"/>
      <c r="QVO318" s="80"/>
      <c r="QVP318" s="80"/>
      <c r="QVQ318" s="80"/>
      <c r="QVR318" s="80"/>
      <c r="QVS318" s="80"/>
      <c r="QVT318" s="80"/>
      <c r="QVU318" s="80"/>
      <c r="QVV318" s="80"/>
      <c r="QVW318" s="80"/>
      <c r="QVX318" s="80"/>
      <c r="QVY318" s="80"/>
      <c r="QVZ318" s="80"/>
      <c r="QWA318" s="80"/>
      <c r="QWB318" s="80"/>
      <c r="QWC318" s="80"/>
      <c r="QWD318" s="80"/>
      <c r="QWE318" s="80"/>
      <c r="QWF318" s="80"/>
      <c r="QWG318" s="80"/>
      <c r="QWH318" s="80"/>
      <c r="QWI318" s="80"/>
      <c r="QWJ318" s="80"/>
      <c r="QWK318" s="80"/>
      <c r="QWL318" s="80"/>
      <c r="QWM318" s="80"/>
      <c r="QWN318" s="80"/>
      <c r="QWO318" s="80"/>
      <c r="QWP318" s="80"/>
      <c r="QWQ318" s="80"/>
      <c r="QWR318" s="80"/>
      <c r="QWS318" s="80"/>
      <c r="QWT318" s="80"/>
      <c r="QWU318" s="80"/>
      <c r="QWV318" s="80"/>
      <c r="QWW318" s="80"/>
      <c r="QWX318" s="80"/>
      <c r="QWY318" s="80"/>
      <c r="QWZ318" s="80"/>
      <c r="QXA318" s="80"/>
      <c r="QXB318" s="80"/>
      <c r="QXC318" s="80"/>
      <c r="QXD318" s="80"/>
      <c r="QXE318" s="80"/>
      <c r="QXF318" s="80"/>
      <c r="QXG318" s="80"/>
      <c r="QXH318" s="80"/>
      <c r="QXI318" s="80"/>
      <c r="QXJ318" s="80"/>
      <c r="QXK318" s="80"/>
      <c r="QXL318" s="80"/>
      <c r="QXM318" s="80"/>
      <c r="QXN318" s="80"/>
      <c r="QXO318" s="80"/>
      <c r="QXP318" s="80"/>
      <c r="QXQ318" s="80"/>
      <c r="QXR318" s="80"/>
      <c r="QXS318" s="80"/>
      <c r="QXT318" s="80"/>
      <c r="QXU318" s="80"/>
      <c r="QXV318" s="80"/>
      <c r="QXW318" s="80"/>
      <c r="QXX318" s="80"/>
      <c r="QXY318" s="80"/>
      <c r="QXZ318" s="80"/>
      <c r="QYA318" s="80"/>
      <c r="QYB318" s="80"/>
      <c r="QYC318" s="80"/>
      <c r="QYD318" s="80"/>
      <c r="QYE318" s="80"/>
      <c r="QYF318" s="80"/>
      <c r="QYG318" s="80"/>
      <c r="QYH318" s="80"/>
      <c r="QYI318" s="80"/>
      <c r="QYJ318" s="80"/>
      <c r="QYK318" s="80"/>
      <c r="QYL318" s="80"/>
      <c r="QYM318" s="80"/>
      <c r="QYN318" s="80"/>
      <c r="QYO318" s="80"/>
      <c r="QYP318" s="80"/>
      <c r="QYQ318" s="80"/>
      <c r="QYR318" s="80"/>
      <c r="QYS318" s="80"/>
      <c r="QYT318" s="80"/>
      <c r="QYU318" s="80"/>
      <c r="QYV318" s="80"/>
      <c r="QYW318" s="80"/>
      <c r="QYX318" s="80"/>
      <c r="QYY318" s="80"/>
      <c r="QYZ318" s="80"/>
      <c r="QZA318" s="80"/>
      <c r="QZB318" s="80"/>
      <c r="QZC318" s="80"/>
      <c r="QZD318" s="80"/>
      <c r="QZE318" s="80"/>
      <c r="QZF318" s="80"/>
      <c r="QZG318" s="80"/>
      <c r="QZH318" s="80"/>
      <c r="QZI318" s="80"/>
      <c r="QZJ318" s="80"/>
      <c r="QZK318" s="80"/>
      <c r="QZL318" s="80"/>
      <c r="QZM318" s="80"/>
      <c r="QZN318" s="80"/>
      <c r="QZO318" s="80"/>
      <c r="QZP318" s="80"/>
      <c r="QZQ318" s="80"/>
      <c r="QZR318" s="80"/>
      <c r="QZS318" s="80"/>
      <c r="QZT318" s="80"/>
      <c r="QZU318" s="80"/>
      <c r="QZV318" s="80"/>
      <c r="QZW318" s="80"/>
      <c r="QZX318" s="80"/>
      <c r="QZY318" s="80"/>
      <c r="QZZ318" s="80"/>
      <c r="RAA318" s="80"/>
      <c r="RAB318" s="80"/>
      <c r="RAC318" s="80"/>
      <c r="RAD318" s="80"/>
      <c r="RAE318" s="80"/>
      <c r="RAF318" s="80"/>
      <c r="RAG318" s="80"/>
      <c r="RAH318" s="80"/>
      <c r="RAI318" s="80"/>
      <c r="RAJ318" s="80"/>
      <c r="RAK318" s="80"/>
      <c r="RAL318" s="80"/>
      <c r="RAM318" s="80"/>
      <c r="RAN318" s="80"/>
      <c r="RAO318" s="80"/>
      <c r="RAP318" s="80"/>
      <c r="RAQ318" s="80"/>
      <c r="RAR318" s="80"/>
      <c r="RAS318" s="80"/>
      <c r="RAT318" s="80"/>
      <c r="RAU318" s="80"/>
      <c r="RAV318" s="80"/>
      <c r="RAW318" s="80"/>
      <c r="RAX318" s="80"/>
      <c r="RAY318" s="80"/>
      <c r="RAZ318" s="80"/>
      <c r="RBA318" s="80"/>
      <c r="RBB318" s="80"/>
      <c r="RBC318" s="80"/>
      <c r="RBD318" s="80"/>
      <c r="RBE318" s="80"/>
      <c r="RBF318" s="80"/>
      <c r="RBG318" s="80"/>
      <c r="RBH318" s="80"/>
      <c r="RBI318" s="80"/>
      <c r="RBJ318" s="80"/>
      <c r="RBK318" s="80"/>
      <c r="RBL318" s="80"/>
      <c r="RBM318" s="80"/>
      <c r="RBN318" s="80"/>
      <c r="RBO318" s="80"/>
      <c r="RBP318" s="80"/>
      <c r="RBQ318" s="80"/>
      <c r="RBR318" s="80"/>
      <c r="RBS318" s="80"/>
      <c r="RBT318" s="80"/>
      <c r="RBU318" s="80"/>
      <c r="RBV318" s="80"/>
      <c r="RBW318" s="80"/>
      <c r="RBX318" s="80"/>
      <c r="RBY318" s="80"/>
      <c r="RBZ318" s="80"/>
      <c r="RCA318" s="80"/>
      <c r="RCB318" s="80"/>
      <c r="RCC318" s="80"/>
      <c r="RCD318" s="80"/>
      <c r="RCE318" s="80"/>
      <c r="RCF318" s="80"/>
      <c r="RCG318" s="80"/>
      <c r="RCH318" s="80"/>
      <c r="RCI318" s="80"/>
      <c r="RCJ318" s="80"/>
      <c r="RCK318" s="80"/>
      <c r="RCL318" s="80"/>
      <c r="RCM318" s="80"/>
      <c r="RCN318" s="80"/>
      <c r="RCO318" s="80"/>
      <c r="RCP318" s="80"/>
      <c r="RCQ318" s="80"/>
      <c r="RCR318" s="80"/>
      <c r="RCS318" s="80"/>
      <c r="RCT318" s="80"/>
      <c r="RCU318" s="80"/>
      <c r="RCV318" s="80"/>
      <c r="RCW318" s="80"/>
      <c r="RCX318" s="80"/>
      <c r="RCY318" s="80"/>
      <c r="RCZ318" s="80"/>
      <c r="RDA318" s="80"/>
      <c r="RDB318" s="80"/>
      <c r="RDC318" s="80"/>
      <c r="RDD318" s="80"/>
      <c r="RDE318" s="80"/>
      <c r="RDF318" s="80"/>
      <c r="RDG318" s="80"/>
      <c r="RDH318" s="80"/>
      <c r="RDI318" s="80"/>
      <c r="RDJ318" s="80"/>
      <c r="RDK318" s="80"/>
      <c r="RDL318" s="80"/>
      <c r="RDM318" s="80"/>
      <c r="RDN318" s="80"/>
      <c r="RDO318" s="80"/>
      <c r="RDP318" s="80"/>
      <c r="RDQ318" s="80"/>
      <c r="RDR318" s="80"/>
      <c r="RDS318" s="80"/>
      <c r="RDT318" s="80"/>
      <c r="RDU318" s="80"/>
      <c r="RDV318" s="80"/>
      <c r="RDW318" s="80"/>
      <c r="RDX318" s="80"/>
      <c r="RDY318" s="80"/>
      <c r="RDZ318" s="80"/>
      <c r="REA318" s="80"/>
      <c r="REB318" s="80"/>
      <c r="REC318" s="80"/>
      <c r="RED318" s="80"/>
      <c r="REE318" s="80"/>
      <c r="REF318" s="80"/>
      <c r="REG318" s="80"/>
      <c r="REH318" s="80"/>
      <c r="REI318" s="80"/>
      <c r="REJ318" s="80"/>
      <c r="REK318" s="80"/>
      <c r="REL318" s="80"/>
      <c r="REM318" s="80"/>
      <c r="REN318" s="80"/>
      <c r="REO318" s="80"/>
      <c r="REP318" s="80"/>
      <c r="REQ318" s="80"/>
      <c r="RER318" s="80"/>
      <c r="RES318" s="80"/>
      <c r="RET318" s="80"/>
      <c r="REU318" s="80"/>
      <c r="REV318" s="80"/>
      <c r="REW318" s="80"/>
      <c r="REX318" s="80"/>
      <c r="REY318" s="80"/>
      <c r="REZ318" s="80"/>
      <c r="RFA318" s="80"/>
      <c r="RFB318" s="80"/>
      <c r="RFC318" s="80"/>
      <c r="RFD318" s="80"/>
      <c r="RFE318" s="80"/>
      <c r="RFF318" s="80"/>
      <c r="RFG318" s="80"/>
      <c r="RFH318" s="80"/>
      <c r="RFI318" s="80"/>
      <c r="RFJ318" s="80"/>
      <c r="RFK318" s="80"/>
      <c r="RFL318" s="80"/>
      <c r="RFM318" s="80"/>
      <c r="RFN318" s="80"/>
      <c r="RFO318" s="80"/>
      <c r="RFP318" s="80"/>
      <c r="RFQ318" s="80"/>
      <c r="RFR318" s="80"/>
      <c r="RFS318" s="80"/>
      <c r="RFT318" s="80"/>
      <c r="RFU318" s="80"/>
      <c r="RFV318" s="80"/>
      <c r="RFW318" s="80"/>
      <c r="RFX318" s="80"/>
      <c r="RFY318" s="80"/>
      <c r="RFZ318" s="80"/>
      <c r="RGA318" s="80"/>
      <c r="RGB318" s="80"/>
      <c r="RGC318" s="80"/>
      <c r="RGD318" s="80"/>
      <c r="RGE318" s="80"/>
      <c r="RGF318" s="80"/>
      <c r="RGG318" s="80"/>
      <c r="RGH318" s="80"/>
      <c r="RGI318" s="80"/>
      <c r="RGJ318" s="80"/>
      <c r="RGK318" s="80"/>
      <c r="RGL318" s="80"/>
      <c r="RGM318" s="80"/>
      <c r="RGN318" s="80"/>
      <c r="RGO318" s="80"/>
      <c r="RGP318" s="80"/>
      <c r="RGQ318" s="80"/>
      <c r="RGR318" s="80"/>
      <c r="RGS318" s="80"/>
      <c r="RGT318" s="80"/>
      <c r="RGU318" s="80"/>
      <c r="RGV318" s="80"/>
      <c r="RGW318" s="80"/>
      <c r="RGX318" s="80"/>
      <c r="RGY318" s="80"/>
      <c r="RGZ318" s="80"/>
      <c r="RHA318" s="80"/>
      <c r="RHB318" s="80"/>
      <c r="RHC318" s="80"/>
      <c r="RHD318" s="80"/>
      <c r="RHE318" s="80"/>
      <c r="RHF318" s="80"/>
      <c r="RHG318" s="80"/>
      <c r="RHH318" s="80"/>
      <c r="RHI318" s="80"/>
      <c r="RHJ318" s="80"/>
      <c r="RHK318" s="80"/>
      <c r="RHL318" s="80"/>
      <c r="RHM318" s="80"/>
      <c r="RHN318" s="80"/>
      <c r="RHO318" s="80"/>
      <c r="RHP318" s="80"/>
      <c r="RHQ318" s="80"/>
      <c r="RHR318" s="80"/>
      <c r="RHS318" s="80"/>
      <c r="RHT318" s="80"/>
      <c r="RHU318" s="80"/>
      <c r="RHV318" s="80"/>
      <c r="RHW318" s="80"/>
      <c r="RHX318" s="80"/>
      <c r="RHY318" s="80"/>
      <c r="RHZ318" s="80"/>
      <c r="RIA318" s="80"/>
      <c r="RIB318" s="80"/>
      <c r="RIC318" s="80"/>
      <c r="RID318" s="80"/>
      <c r="RIE318" s="80"/>
      <c r="RIF318" s="80"/>
      <c r="RIG318" s="80"/>
      <c r="RIH318" s="80"/>
      <c r="RII318" s="80"/>
      <c r="RIJ318" s="80"/>
      <c r="RIK318" s="80"/>
      <c r="RIL318" s="80"/>
      <c r="RIM318" s="80"/>
      <c r="RIN318" s="80"/>
      <c r="RIO318" s="80"/>
      <c r="RIP318" s="80"/>
      <c r="RIQ318" s="80"/>
      <c r="RIR318" s="80"/>
      <c r="RIS318" s="80"/>
      <c r="RIT318" s="80"/>
      <c r="RIU318" s="80"/>
      <c r="RIV318" s="80"/>
      <c r="RIW318" s="80"/>
      <c r="RIX318" s="80"/>
      <c r="RIY318" s="80"/>
      <c r="RIZ318" s="80"/>
      <c r="RJA318" s="80"/>
      <c r="RJB318" s="80"/>
      <c r="RJC318" s="80"/>
      <c r="RJD318" s="80"/>
      <c r="RJE318" s="80"/>
      <c r="RJF318" s="80"/>
      <c r="RJG318" s="80"/>
      <c r="RJH318" s="80"/>
      <c r="RJI318" s="80"/>
      <c r="RJJ318" s="80"/>
      <c r="RJK318" s="80"/>
      <c r="RJL318" s="80"/>
      <c r="RJM318" s="80"/>
      <c r="RJN318" s="80"/>
      <c r="RJO318" s="80"/>
      <c r="RJP318" s="80"/>
      <c r="RJQ318" s="80"/>
      <c r="RJR318" s="80"/>
      <c r="RJS318" s="80"/>
      <c r="RJT318" s="80"/>
      <c r="RJU318" s="80"/>
      <c r="RJV318" s="80"/>
      <c r="RJW318" s="80"/>
      <c r="RJX318" s="80"/>
      <c r="RJY318" s="80"/>
      <c r="RJZ318" s="80"/>
      <c r="RKA318" s="80"/>
      <c r="RKB318" s="80"/>
      <c r="RKC318" s="80"/>
      <c r="RKD318" s="80"/>
      <c r="RKE318" s="80"/>
      <c r="RKF318" s="80"/>
      <c r="RKG318" s="80"/>
      <c r="RKH318" s="80"/>
      <c r="RKI318" s="80"/>
      <c r="RKJ318" s="80"/>
      <c r="RKK318" s="80"/>
      <c r="RKL318" s="80"/>
      <c r="RKM318" s="80"/>
      <c r="RKN318" s="80"/>
      <c r="RKO318" s="80"/>
      <c r="RKP318" s="80"/>
      <c r="RKQ318" s="80"/>
      <c r="RKR318" s="80"/>
      <c r="RKS318" s="80"/>
      <c r="RKT318" s="80"/>
      <c r="RKU318" s="80"/>
      <c r="RKV318" s="80"/>
      <c r="RKW318" s="80"/>
      <c r="RKX318" s="80"/>
      <c r="RKY318" s="80"/>
      <c r="RKZ318" s="80"/>
      <c r="RLA318" s="80"/>
      <c r="RLB318" s="80"/>
      <c r="RLC318" s="80"/>
      <c r="RLD318" s="80"/>
      <c r="RLE318" s="80"/>
      <c r="RLF318" s="80"/>
      <c r="RLG318" s="80"/>
      <c r="RLH318" s="80"/>
      <c r="RLI318" s="80"/>
      <c r="RLJ318" s="80"/>
      <c r="RLK318" s="80"/>
      <c r="RLL318" s="80"/>
      <c r="RLM318" s="80"/>
      <c r="RLN318" s="80"/>
      <c r="RLO318" s="80"/>
      <c r="RLP318" s="80"/>
      <c r="RLQ318" s="80"/>
      <c r="RLR318" s="80"/>
      <c r="RLS318" s="80"/>
      <c r="RLT318" s="80"/>
      <c r="RLU318" s="80"/>
      <c r="RLV318" s="80"/>
      <c r="RLW318" s="80"/>
      <c r="RLX318" s="80"/>
      <c r="RLY318" s="80"/>
      <c r="RLZ318" s="80"/>
      <c r="RMA318" s="80"/>
      <c r="RMB318" s="80"/>
      <c r="RMC318" s="80"/>
      <c r="RMD318" s="80"/>
      <c r="RME318" s="80"/>
      <c r="RMF318" s="80"/>
      <c r="RMG318" s="80"/>
      <c r="RMH318" s="80"/>
      <c r="RMI318" s="80"/>
      <c r="RMJ318" s="80"/>
      <c r="RMK318" s="80"/>
      <c r="RML318" s="80"/>
      <c r="RMM318" s="80"/>
      <c r="RMN318" s="80"/>
      <c r="RMO318" s="80"/>
      <c r="RMP318" s="80"/>
      <c r="RMQ318" s="80"/>
      <c r="RMR318" s="80"/>
      <c r="RMS318" s="80"/>
      <c r="RMT318" s="80"/>
      <c r="RMU318" s="80"/>
      <c r="RMV318" s="80"/>
      <c r="RMW318" s="80"/>
      <c r="RMX318" s="80"/>
      <c r="RMY318" s="80"/>
      <c r="RMZ318" s="80"/>
      <c r="RNA318" s="80"/>
      <c r="RNB318" s="80"/>
      <c r="RNC318" s="80"/>
      <c r="RND318" s="80"/>
      <c r="RNE318" s="80"/>
      <c r="RNF318" s="80"/>
      <c r="RNG318" s="80"/>
      <c r="RNH318" s="80"/>
      <c r="RNI318" s="80"/>
      <c r="RNJ318" s="80"/>
      <c r="RNK318" s="80"/>
      <c r="RNL318" s="80"/>
      <c r="RNM318" s="80"/>
      <c r="RNN318" s="80"/>
      <c r="RNO318" s="80"/>
      <c r="RNP318" s="80"/>
      <c r="RNQ318" s="80"/>
      <c r="RNR318" s="80"/>
      <c r="RNS318" s="80"/>
      <c r="RNT318" s="80"/>
      <c r="RNU318" s="80"/>
      <c r="RNV318" s="80"/>
      <c r="RNW318" s="80"/>
      <c r="RNX318" s="80"/>
      <c r="RNY318" s="80"/>
      <c r="RNZ318" s="80"/>
      <c r="ROA318" s="80"/>
      <c r="ROB318" s="80"/>
      <c r="ROC318" s="80"/>
      <c r="ROD318" s="80"/>
      <c r="ROE318" s="80"/>
      <c r="ROF318" s="80"/>
      <c r="ROG318" s="80"/>
      <c r="ROH318" s="80"/>
      <c r="ROI318" s="80"/>
      <c r="ROJ318" s="80"/>
      <c r="ROK318" s="80"/>
      <c r="ROL318" s="80"/>
      <c r="ROM318" s="80"/>
      <c r="RON318" s="80"/>
      <c r="ROO318" s="80"/>
      <c r="ROP318" s="80"/>
      <c r="ROQ318" s="80"/>
      <c r="ROR318" s="80"/>
      <c r="ROS318" s="80"/>
      <c r="ROT318" s="80"/>
      <c r="ROU318" s="80"/>
      <c r="ROV318" s="80"/>
      <c r="ROW318" s="80"/>
      <c r="ROX318" s="80"/>
      <c r="ROY318" s="80"/>
      <c r="ROZ318" s="80"/>
      <c r="RPA318" s="80"/>
      <c r="RPB318" s="80"/>
      <c r="RPC318" s="80"/>
      <c r="RPD318" s="80"/>
      <c r="RPE318" s="80"/>
      <c r="RPF318" s="80"/>
      <c r="RPG318" s="80"/>
      <c r="RPH318" s="80"/>
      <c r="RPI318" s="80"/>
      <c r="RPJ318" s="80"/>
      <c r="RPK318" s="80"/>
      <c r="RPL318" s="80"/>
      <c r="RPM318" s="80"/>
      <c r="RPN318" s="80"/>
      <c r="RPO318" s="80"/>
      <c r="RPP318" s="80"/>
      <c r="RPQ318" s="80"/>
      <c r="RPR318" s="80"/>
      <c r="RPS318" s="80"/>
      <c r="RPT318" s="80"/>
      <c r="RPU318" s="80"/>
      <c r="RPV318" s="80"/>
      <c r="RPW318" s="80"/>
      <c r="RPX318" s="80"/>
      <c r="RPY318" s="80"/>
      <c r="RPZ318" s="80"/>
      <c r="RQA318" s="80"/>
      <c r="RQB318" s="80"/>
      <c r="RQC318" s="80"/>
      <c r="RQD318" s="80"/>
      <c r="RQE318" s="80"/>
      <c r="RQF318" s="80"/>
      <c r="RQG318" s="80"/>
      <c r="RQH318" s="80"/>
      <c r="RQI318" s="80"/>
      <c r="RQJ318" s="80"/>
      <c r="RQK318" s="80"/>
      <c r="RQL318" s="80"/>
      <c r="RQM318" s="80"/>
      <c r="RQN318" s="80"/>
      <c r="RQO318" s="80"/>
      <c r="RQP318" s="80"/>
      <c r="RQQ318" s="80"/>
      <c r="RQR318" s="80"/>
      <c r="RQS318" s="80"/>
      <c r="RQT318" s="80"/>
      <c r="RQU318" s="80"/>
      <c r="RQV318" s="80"/>
      <c r="RQW318" s="80"/>
      <c r="RQX318" s="80"/>
      <c r="RQY318" s="80"/>
      <c r="RQZ318" s="80"/>
      <c r="RRA318" s="80"/>
      <c r="RRB318" s="80"/>
      <c r="RRC318" s="80"/>
      <c r="RRD318" s="80"/>
      <c r="RRE318" s="80"/>
      <c r="RRF318" s="80"/>
      <c r="RRG318" s="80"/>
      <c r="RRH318" s="80"/>
      <c r="RRI318" s="80"/>
      <c r="RRJ318" s="80"/>
      <c r="RRK318" s="80"/>
      <c r="RRL318" s="80"/>
      <c r="RRM318" s="80"/>
      <c r="RRN318" s="80"/>
      <c r="RRO318" s="80"/>
      <c r="RRP318" s="80"/>
      <c r="RRQ318" s="80"/>
      <c r="RRR318" s="80"/>
      <c r="RRS318" s="80"/>
      <c r="RRT318" s="80"/>
      <c r="RRU318" s="80"/>
      <c r="RRV318" s="80"/>
      <c r="RRW318" s="80"/>
      <c r="RRX318" s="80"/>
      <c r="RRY318" s="80"/>
      <c r="RRZ318" s="80"/>
      <c r="RSA318" s="80"/>
      <c r="RSB318" s="80"/>
      <c r="RSC318" s="80"/>
      <c r="RSD318" s="80"/>
      <c r="RSE318" s="80"/>
      <c r="RSF318" s="80"/>
      <c r="RSG318" s="80"/>
      <c r="RSH318" s="80"/>
      <c r="RSI318" s="80"/>
      <c r="RSJ318" s="80"/>
      <c r="RSK318" s="80"/>
      <c r="RSL318" s="80"/>
      <c r="RSM318" s="80"/>
      <c r="RSN318" s="80"/>
      <c r="RSO318" s="80"/>
      <c r="RSP318" s="80"/>
      <c r="RSQ318" s="80"/>
      <c r="RSR318" s="80"/>
      <c r="RSS318" s="80"/>
      <c r="RST318" s="80"/>
      <c r="RSU318" s="80"/>
      <c r="RSV318" s="80"/>
      <c r="RSW318" s="80"/>
      <c r="RSX318" s="80"/>
      <c r="RSY318" s="80"/>
      <c r="RSZ318" s="80"/>
      <c r="RTA318" s="80"/>
      <c r="RTB318" s="80"/>
      <c r="RTC318" s="80"/>
      <c r="RTD318" s="80"/>
      <c r="RTE318" s="80"/>
      <c r="RTF318" s="80"/>
      <c r="RTG318" s="80"/>
      <c r="RTH318" s="80"/>
      <c r="RTI318" s="80"/>
      <c r="RTJ318" s="80"/>
      <c r="RTK318" s="80"/>
      <c r="RTL318" s="80"/>
      <c r="RTM318" s="80"/>
      <c r="RTN318" s="80"/>
      <c r="RTO318" s="80"/>
      <c r="RTP318" s="80"/>
      <c r="RTQ318" s="80"/>
      <c r="RTR318" s="80"/>
      <c r="RTS318" s="80"/>
      <c r="RTT318" s="80"/>
      <c r="RTU318" s="80"/>
      <c r="RTV318" s="80"/>
      <c r="RTW318" s="80"/>
      <c r="RTX318" s="80"/>
      <c r="RTY318" s="80"/>
      <c r="RTZ318" s="80"/>
      <c r="RUA318" s="80"/>
      <c r="RUB318" s="80"/>
      <c r="RUC318" s="80"/>
      <c r="RUD318" s="80"/>
      <c r="RUE318" s="80"/>
      <c r="RUF318" s="80"/>
      <c r="RUG318" s="80"/>
      <c r="RUH318" s="80"/>
      <c r="RUI318" s="80"/>
      <c r="RUJ318" s="80"/>
      <c r="RUK318" s="80"/>
      <c r="RUL318" s="80"/>
      <c r="RUM318" s="80"/>
      <c r="RUN318" s="80"/>
      <c r="RUO318" s="80"/>
      <c r="RUP318" s="80"/>
      <c r="RUQ318" s="80"/>
      <c r="RUR318" s="80"/>
      <c r="RUS318" s="80"/>
      <c r="RUT318" s="80"/>
      <c r="RUU318" s="80"/>
      <c r="RUV318" s="80"/>
      <c r="RUW318" s="80"/>
      <c r="RUX318" s="80"/>
      <c r="RUY318" s="80"/>
      <c r="RUZ318" s="80"/>
      <c r="RVA318" s="80"/>
      <c r="RVB318" s="80"/>
      <c r="RVC318" s="80"/>
      <c r="RVD318" s="80"/>
      <c r="RVE318" s="80"/>
      <c r="RVF318" s="80"/>
      <c r="RVG318" s="80"/>
      <c r="RVH318" s="80"/>
      <c r="RVI318" s="80"/>
      <c r="RVJ318" s="80"/>
      <c r="RVK318" s="80"/>
      <c r="RVL318" s="80"/>
      <c r="RVM318" s="80"/>
      <c r="RVN318" s="80"/>
      <c r="RVO318" s="80"/>
      <c r="RVP318" s="80"/>
      <c r="RVQ318" s="80"/>
      <c r="RVR318" s="80"/>
      <c r="RVS318" s="80"/>
      <c r="RVT318" s="80"/>
      <c r="RVU318" s="80"/>
      <c r="RVV318" s="80"/>
      <c r="RVW318" s="80"/>
      <c r="RVX318" s="80"/>
      <c r="RVY318" s="80"/>
      <c r="RVZ318" s="80"/>
      <c r="RWA318" s="80"/>
      <c r="RWB318" s="80"/>
      <c r="RWC318" s="80"/>
      <c r="RWD318" s="80"/>
      <c r="RWE318" s="80"/>
      <c r="RWF318" s="80"/>
      <c r="RWG318" s="80"/>
      <c r="RWH318" s="80"/>
      <c r="RWI318" s="80"/>
      <c r="RWJ318" s="80"/>
      <c r="RWK318" s="80"/>
      <c r="RWL318" s="80"/>
      <c r="RWM318" s="80"/>
      <c r="RWN318" s="80"/>
      <c r="RWO318" s="80"/>
      <c r="RWP318" s="80"/>
      <c r="RWQ318" s="80"/>
      <c r="RWR318" s="80"/>
      <c r="RWS318" s="80"/>
      <c r="RWT318" s="80"/>
      <c r="RWU318" s="80"/>
      <c r="RWV318" s="80"/>
      <c r="RWW318" s="80"/>
      <c r="RWX318" s="80"/>
      <c r="RWY318" s="80"/>
      <c r="RWZ318" s="80"/>
      <c r="RXA318" s="80"/>
      <c r="RXB318" s="80"/>
      <c r="RXC318" s="80"/>
      <c r="RXD318" s="80"/>
      <c r="RXE318" s="80"/>
      <c r="RXF318" s="80"/>
      <c r="RXG318" s="80"/>
      <c r="RXH318" s="80"/>
      <c r="RXI318" s="80"/>
      <c r="RXJ318" s="80"/>
      <c r="RXK318" s="80"/>
      <c r="RXL318" s="80"/>
      <c r="RXM318" s="80"/>
      <c r="RXN318" s="80"/>
      <c r="RXO318" s="80"/>
      <c r="RXP318" s="80"/>
      <c r="RXQ318" s="80"/>
      <c r="RXR318" s="80"/>
      <c r="RXS318" s="80"/>
      <c r="RXT318" s="80"/>
      <c r="RXU318" s="80"/>
      <c r="RXV318" s="80"/>
      <c r="RXW318" s="80"/>
      <c r="RXX318" s="80"/>
      <c r="RXY318" s="80"/>
      <c r="RXZ318" s="80"/>
      <c r="RYA318" s="80"/>
      <c r="RYB318" s="80"/>
      <c r="RYC318" s="80"/>
      <c r="RYD318" s="80"/>
      <c r="RYE318" s="80"/>
      <c r="RYF318" s="80"/>
      <c r="RYG318" s="80"/>
      <c r="RYH318" s="80"/>
      <c r="RYI318" s="80"/>
      <c r="RYJ318" s="80"/>
      <c r="RYK318" s="80"/>
      <c r="RYL318" s="80"/>
      <c r="RYM318" s="80"/>
      <c r="RYN318" s="80"/>
      <c r="RYO318" s="80"/>
      <c r="RYP318" s="80"/>
      <c r="RYQ318" s="80"/>
      <c r="RYR318" s="80"/>
      <c r="RYS318" s="80"/>
      <c r="RYT318" s="80"/>
      <c r="RYU318" s="80"/>
      <c r="RYV318" s="80"/>
      <c r="RYW318" s="80"/>
      <c r="RYX318" s="80"/>
      <c r="RYY318" s="80"/>
      <c r="RYZ318" s="80"/>
      <c r="RZA318" s="80"/>
      <c r="RZB318" s="80"/>
      <c r="RZC318" s="80"/>
      <c r="RZD318" s="80"/>
      <c r="RZE318" s="80"/>
      <c r="RZF318" s="80"/>
      <c r="RZG318" s="80"/>
      <c r="RZH318" s="80"/>
      <c r="RZI318" s="80"/>
      <c r="RZJ318" s="80"/>
      <c r="RZK318" s="80"/>
      <c r="RZL318" s="80"/>
      <c r="RZM318" s="80"/>
      <c r="RZN318" s="80"/>
      <c r="RZO318" s="80"/>
      <c r="RZP318" s="80"/>
      <c r="RZQ318" s="80"/>
      <c r="RZR318" s="80"/>
      <c r="RZS318" s="80"/>
      <c r="RZT318" s="80"/>
      <c r="RZU318" s="80"/>
      <c r="RZV318" s="80"/>
      <c r="RZW318" s="80"/>
      <c r="RZX318" s="80"/>
      <c r="RZY318" s="80"/>
      <c r="RZZ318" s="80"/>
      <c r="SAA318" s="80"/>
      <c r="SAB318" s="80"/>
      <c r="SAC318" s="80"/>
      <c r="SAD318" s="80"/>
      <c r="SAE318" s="80"/>
      <c r="SAF318" s="80"/>
      <c r="SAG318" s="80"/>
      <c r="SAH318" s="80"/>
      <c r="SAI318" s="80"/>
      <c r="SAJ318" s="80"/>
      <c r="SAK318" s="80"/>
      <c r="SAL318" s="80"/>
      <c r="SAM318" s="80"/>
      <c r="SAN318" s="80"/>
      <c r="SAO318" s="80"/>
      <c r="SAP318" s="80"/>
      <c r="SAQ318" s="80"/>
      <c r="SAR318" s="80"/>
      <c r="SAS318" s="80"/>
      <c r="SAT318" s="80"/>
      <c r="SAU318" s="80"/>
      <c r="SAV318" s="80"/>
      <c r="SAW318" s="80"/>
      <c r="SAX318" s="80"/>
      <c r="SAY318" s="80"/>
      <c r="SAZ318" s="80"/>
      <c r="SBA318" s="80"/>
      <c r="SBB318" s="80"/>
      <c r="SBC318" s="80"/>
      <c r="SBD318" s="80"/>
      <c r="SBE318" s="80"/>
      <c r="SBF318" s="80"/>
      <c r="SBG318" s="80"/>
      <c r="SBH318" s="80"/>
      <c r="SBI318" s="80"/>
      <c r="SBJ318" s="80"/>
      <c r="SBK318" s="80"/>
      <c r="SBL318" s="80"/>
      <c r="SBM318" s="80"/>
      <c r="SBN318" s="80"/>
      <c r="SBO318" s="80"/>
      <c r="SBP318" s="80"/>
      <c r="SBQ318" s="80"/>
      <c r="SBR318" s="80"/>
      <c r="SBS318" s="80"/>
      <c r="SBT318" s="80"/>
      <c r="SBU318" s="80"/>
      <c r="SBV318" s="80"/>
      <c r="SBW318" s="80"/>
      <c r="SBX318" s="80"/>
      <c r="SBY318" s="80"/>
      <c r="SBZ318" s="80"/>
      <c r="SCA318" s="80"/>
      <c r="SCB318" s="80"/>
      <c r="SCC318" s="80"/>
      <c r="SCD318" s="80"/>
      <c r="SCE318" s="80"/>
      <c r="SCF318" s="80"/>
      <c r="SCG318" s="80"/>
      <c r="SCH318" s="80"/>
      <c r="SCI318" s="80"/>
      <c r="SCJ318" s="80"/>
      <c r="SCK318" s="80"/>
      <c r="SCL318" s="80"/>
      <c r="SCM318" s="80"/>
      <c r="SCN318" s="80"/>
      <c r="SCO318" s="80"/>
      <c r="SCP318" s="80"/>
      <c r="SCQ318" s="80"/>
      <c r="SCR318" s="80"/>
      <c r="SCS318" s="80"/>
      <c r="SCT318" s="80"/>
      <c r="SCU318" s="80"/>
      <c r="SCV318" s="80"/>
      <c r="SCW318" s="80"/>
      <c r="SCX318" s="80"/>
      <c r="SCY318" s="80"/>
      <c r="SCZ318" s="80"/>
      <c r="SDA318" s="80"/>
      <c r="SDB318" s="80"/>
      <c r="SDC318" s="80"/>
      <c r="SDD318" s="80"/>
      <c r="SDE318" s="80"/>
      <c r="SDF318" s="80"/>
      <c r="SDG318" s="80"/>
      <c r="SDH318" s="80"/>
      <c r="SDI318" s="80"/>
      <c r="SDJ318" s="80"/>
      <c r="SDK318" s="80"/>
      <c r="SDL318" s="80"/>
      <c r="SDM318" s="80"/>
      <c r="SDN318" s="80"/>
      <c r="SDO318" s="80"/>
      <c r="SDP318" s="80"/>
      <c r="SDQ318" s="80"/>
      <c r="SDR318" s="80"/>
      <c r="SDS318" s="80"/>
      <c r="SDT318" s="80"/>
      <c r="SDU318" s="80"/>
      <c r="SDV318" s="80"/>
      <c r="SDW318" s="80"/>
      <c r="SDX318" s="80"/>
      <c r="SDY318" s="80"/>
      <c r="SDZ318" s="80"/>
      <c r="SEA318" s="80"/>
      <c r="SEB318" s="80"/>
      <c r="SEC318" s="80"/>
      <c r="SED318" s="80"/>
      <c r="SEE318" s="80"/>
      <c r="SEF318" s="80"/>
      <c r="SEG318" s="80"/>
      <c r="SEH318" s="80"/>
      <c r="SEI318" s="80"/>
      <c r="SEJ318" s="80"/>
      <c r="SEK318" s="80"/>
      <c r="SEL318" s="80"/>
      <c r="SEM318" s="80"/>
      <c r="SEN318" s="80"/>
      <c r="SEO318" s="80"/>
      <c r="SEP318" s="80"/>
      <c r="SEQ318" s="80"/>
      <c r="SER318" s="80"/>
      <c r="SES318" s="80"/>
      <c r="SET318" s="80"/>
      <c r="SEU318" s="80"/>
      <c r="SEV318" s="80"/>
      <c r="SEW318" s="80"/>
      <c r="SEX318" s="80"/>
      <c r="SEY318" s="80"/>
      <c r="SEZ318" s="80"/>
      <c r="SFA318" s="80"/>
      <c r="SFB318" s="80"/>
      <c r="SFC318" s="80"/>
      <c r="SFD318" s="80"/>
      <c r="SFE318" s="80"/>
      <c r="SFF318" s="80"/>
      <c r="SFG318" s="80"/>
      <c r="SFH318" s="80"/>
      <c r="SFI318" s="80"/>
      <c r="SFJ318" s="80"/>
      <c r="SFK318" s="80"/>
      <c r="SFL318" s="80"/>
      <c r="SFM318" s="80"/>
      <c r="SFN318" s="80"/>
      <c r="SFO318" s="80"/>
      <c r="SFP318" s="80"/>
      <c r="SFQ318" s="80"/>
      <c r="SFR318" s="80"/>
      <c r="SFS318" s="80"/>
      <c r="SFT318" s="80"/>
      <c r="SFU318" s="80"/>
      <c r="SFV318" s="80"/>
      <c r="SFW318" s="80"/>
      <c r="SFX318" s="80"/>
      <c r="SFY318" s="80"/>
      <c r="SFZ318" s="80"/>
      <c r="SGA318" s="80"/>
      <c r="SGB318" s="80"/>
      <c r="SGC318" s="80"/>
      <c r="SGD318" s="80"/>
      <c r="SGE318" s="80"/>
      <c r="SGF318" s="80"/>
      <c r="SGG318" s="80"/>
      <c r="SGH318" s="80"/>
      <c r="SGI318" s="80"/>
      <c r="SGJ318" s="80"/>
      <c r="SGK318" s="80"/>
      <c r="SGL318" s="80"/>
      <c r="SGM318" s="80"/>
      <c r="SGN318" s="80"/>
      <c r="SGO318" s="80"/>
      <c r="SGP318" s="80"/>
      <c r="SGQ318" s="80"/>
      <c r="SGR318" s="80"/>
      <c r="SGS318" s="80"/>
      <c r="SGT318" s="80"/>
      <c r="SGU318" s="80"/>
      <c r="SGV318" s="80"/>
      <c r="SGW318" s="80"/>
      <c r="SGX318" s="80"/>
      <c r="SGY318" s="80"/>
      <c r="SGZ318" s="80"/>
      <c r="SHA318" s="80"/>
      <c r="SHB318" s="80"/>
      <c r="SHC318" s="80"/>
      <c r="SHD318" s="80"/>
      <c r="SHE318" s="80"/>
      <c r="SHF318" s="80"/>
      <c r="SHG318" s="80"/>
      <c r="SHH318" s="80"/>
      <c r="SHI318" s="80"/>
      <c r="SHJ318" s="80"/>
      <c r="SHK318" s="80"/>
      <c r="SHL318" s="80"/>
      <c r="SHM318" s="80"/>
      <c r="SHN318" s="80"/>
      <c r="SHO318" s="80"/>
      <c r="SHP318" s="80"/>
      <c r="SHQ318" s="80"/>
      <c r="SHR318" s="80"/>
      <c r="SHS318" s="80"/>
      <c r="SHT318" s="80"/>
      <c r="SHU318" s="80"/>
      <c r="SHV318" s="80"/>
      <c r="SHW318" s="80"/>
      <c r="SHX318" s="80"/>
      <c r="SHY318" s="80"/>
      <c r="SHZ318" s="80"/>
      <c r="SIA318" s="80"/>
      <c r="SIB318" s="80"/>
      <c r="SIC318" s="80"/>
      <c r="SID318" s="80"/>
      <c r="SIE318" s="80"/>
      <c r="SIF318" s="80"/>
      <c r="SIG318" s="80"/>
      <c r="SIH318" s="80"/>
      <c r="SII318" s="80"/>
      <c r="SIJ318" s="80"/>
      <c r="SIK318" s="80"/>
      <c r="SIL318" s="80"/>
      <c r="SIM318" s="80"/>
      <c r="SIN318" s="80"/>
      <c r="SIO318" s="80"/>
      <c r="SIP318" s="80"/>
      <c r="SIQ318" s="80"/>
      <c r="SIR318" s="80"/>
      <c r="SIS318" s="80"/>
      <c r="SIT318" s="80"/>
      <c r="SIU318" s="80"/>
      <c r="SIV318" s="80"/>
      <c r="SIW318" s="80"/>
      <c r="SIX318" s="80"/>
      <c r="SIY318" s="80"/>
      <c r="SIZ318" s="80"/>
      <c r="SJA318" s="80"/>
      <c r="SJB318" s="80"/>
      <c r="SJC318" s="80"/>
      <c r="SJD318" s="80"/>
      <c r="SJE318" s="80"/>
      <c r="SJF318" s="80"/>
      <c r="SJG318" s="80"/>
      <c r="SJH318" s="80"/>
      <c r="SJI318" s="80"/>
      <c r="SJJ318" s="80"/>
      <c r="SJK318" s="80"/>
      <c r="SJL318" s="80"/>
      <c r="SJM318" s="80"/>
      <c r="SJN318" s="80"/>
      <c r="SJO318" s="80"/>
      <c r="SJP318" s="80"/>
      <c r="SJQ318" s="80"/>
      <c r="SJR318" s="80"/>
      <c r="SJS318" s="80"/>
      <c r="SJT318" s="80"/>
      <c r="SJU318" s="80"/>
      <c r="SJV318" s="80"/>
      <c r="SJW318" s="80"/>
      <c r="SJX318" s="80"/>
      <c r="SJY318" s="80"/>
      <c r="SJZ318" s="80"/>
      <c r="SKA318" s="80"/>
      <c r="SKB318" s="80"/>
      <c r="SKC318" s="80"/>
      <c r="SKD318" s="80"/>
      <c r="SKE318" s="80"/>
      <c r="SKF318" s="80"/>
      <c r="SKG318" s="80"/>
      <c r="SKH318" s="80"/>
      <c r="SKI318" s="80"/>
      <c r="SKJ318" s="80"/>
      <c r="SKK318" s="80"/>
      <c r="SKL318" s="80"/>
      <c r="SKM318" s="80"/>
      <c r="SKN318" s="80"/>
      <c r="SKO318" s="80"/>
      <c r="SKP318" s="80"/>
      <c r="SKQ318" s="80"/>
      <c r="SKR318" s="80"/>
      <c r="SKS318" s="80"/>
      <c r="SKT318" s="80"/>
      <c r="SKU318" s="80"/>
      <c r="SKV318" s="80"/>
      <c r="SKW318" s="80"/>
      <c r="SKX318" s="80"/>
      <c r="SKY318" s="80"/>
      <c r="SKZ318" s="80"/>
      <c r="SLA318" s="80"/>
      <c r="SLB318" s="80"/>
      <c r="SLC318" s="80"/>
      <c r="SLD318" s="80"/>
      <c r="SLE318" s="80"/>
      <c r="SLF318" s="80"/>
      <c r="SLG318" s="80"/>
      <c r="SLH318" s="80"/>
      <c r="SLI318" s="80"/>
      <c r="SLJ318" s="80"/>
      <c r="SLK318" s="80"/>
      <c r="SLL318" s="80"/>
      <c r="SLM318" s="80"/>
      <c r="SLN318" s="80"/>
      <c r="SLO318" s="80"/>
      <c r="SLP318" s="80"/>
      <c r="SLQ318" s="80"/>
      <c r="SLR318" s="80"/>
      <c r="SLS318" s="80"/>
      <c r="SLT318" s="80"/>
      <c r="SLU318" s="80"/>
      <c r="SLV318" s="80"/>
      <c r="SLW318" s="80"/>
      <c r="SLX318" s="80"/>
      <c r="SLY318" s="80"/>
      <c r="SLZ318" s="80"/>
      <c r="SMA318" s="80"/>
      <c r="SMB318" s="80"/>
      <c r="SMC318" s="80"/>
      <c r="SMD318" s="80"/>
      <c r="SME318" s="80"/>
      <c r="SMF318" s="80"/>
      <c r="SMG318" s="80"/>
      <c r="SMH318" s="80"/>
      <c r="SMI318" s="80"/>
      <c r="SMJ318" s="80"/>
      <c r="SMK318" s="80"/>
      <c r="SML318" s="80"/>
      <c r="SMM318" s="80"/>
      <c r="SMN318" s="80"/>
      <c r="SMO318" s="80"/>
      <c r="SMP318" s="80"/>
      <c r="SMQ318" s="80"/>
      <c r="SMR318" s="80"/>
      <c r="SMS318" s="80"/>
      <c r="SMT318" s="80"/>
      <c r="SMU318" s="80"/>
      <c r="SMV318" s="80"/>
      <c r="SMW318" s="80"/>
      <c r="SMX318" s="80"/>
      <c r="SMY318" s="80"/>
      <c r="SMZ318" s="80"/>
      <c r="SNA318" s="80"/>
      <c r="SNB318" s="80"/>
      <c r="SNC318" s="80"/>
      <c r="SND318" s="80"/>
      <c r="SNE318" s="80"/>
      <c r="SNF318" s="80"/>
      <c r="SNG318" s="80"/>
      <c r="SNH318" s="80"/>
      <c r="SNI318" s="80"/>
      <c r="SNJ318" s="80"/>
      <c r="SNK318" s="80"/>
      <c r="SNL318" s="80"/>
      <c r="SNM318" s="80"/>
      <c r="SNN318" s="80"/>
      <c r="SNO318" s="80"/>
      <c r="SNP318" s="80"/>
      <c r="SNQ318" s="80"/>
      <c r="SNR318" s="80"/>
      <c r="SNS318" s="80"/>
      <c r="SNT318" s="80"/>
      <c r="SNU318" s="80"/>
      <c r="SNV318" s="80"/>
      <c r="SNW318" s="80"/>
      <c r="SNX318" s="80"/>
      <c r="SNY318" s="80"/>
      <c r="SNZ318" s="80"/>
      <c r="SOA318" s="80"/>
      <c r="SOB318" s="80"/>
      <c r="SOC318" s="80"/>
      <c r="SOD318" s="80"/>
      <c r="SOE318" s="80"/>
      <c r="SOF318" s="80"/>
      <c r="SOG318" s="80"/>
      <c r="SOH318" s="80"/>
      <c r="SOI318" s="80"/>
      <c r="SOJ318" s="80"/>
      <c r="SOK318" s="80"/>
      <c r="SOL318" s="80"/>
      <c r="SOM318" s="80"/>
      <c r="SON318" s="80"/>
      <c r="SOO318" s="80"/>
      <c r="SOP318" s="80"/>
      <c r="SOQ318" s="80"/>
      <c r="SOR318" s="80"/>
      <c r="SOS318" s="80"/>
      <c r="SOT318" s="80"/>
      <c r="SOU318" s="80"/>
      <c r="SOV318" s="80"/>
      <c r="SOW318" s="80"/>
      <c r="SOX318" s="80"/>
      <c r="SOY318" s="80"/>
      <c r="SOZ318" s="80"/>
      <c r="SPA318" s="80"/>
      <c r="SPB318" s="80"/>
      <c r="SPC318" s="80"/>
      <c r="SPD318" s="80"/>
      <c r="SPE318" s="80"/>
      <c r="SPF318" s="80"/>
      <c r="SPG318" s="80"/>
      <c r="SPH318" s="80"/>
      <c r="SPI318" s="80"/>
      <c r="SPJ318" s="80"/>
      <c r="SPK318" s="80"/>
      <c r="SPL318" s="80"/>
      <c r="SPM318" s="80"/>
      <c r="SPN318" s="80"/>
      <c r="SPO318" s="80"/>
      <c r="SPP318" s="80"/>
      <c r="SPQ318" s="80"/>
      <c r="SPR318" s="80"/>
      <c r="SPS318" s="80"/>
      <c r="SPT318" s="80"/>
      <c r="SPU318" s="80"/>
      <c r="SPV318" s="80"/>
      <c r="SPW318" s="80"/>
      <c r="SPX318" s="80"/>
      <c r="SPY318" s="80"/>
      <c r="SPZ318" s="80"/>
      <c r="SQA318" s="80"/>
      <c r="SQB318" s="80"/>
      <c r="SQC318" s="80"/>
      <c r="SQD318" s="80"/>
      <c r="SQE318" s="80"/>
      <c r="SQF318" s="80"/>
      <c r="SQG318" s="80"/>
      <c r="SQH318" s="80"/>
      <c r="SQI318" s="80"/>
      <c r="SQJ318" s="80"/>
      <c r="SQK318" s="80"/>
      <c r="SQL318" s="80"/>
      <c r="SQM318" s="80"/>
      <c r="SQN318" s="80"/>
      <c r="SQO318" s="80"/>
      <c r="SQP318" s="80"/>
      <c r="SQQ318" s="80"/>
      <c r="SQR318" s="80"/>
      <c r="SQS318" s="80"/>
      <c r="SQT318" s="80"/>
      <c r="SQU318" s="80"/>
      <c r="SQV318" s="80"/>
      <c r="SQW318" s="80"/>
      <c r="SQX318" s="80"/>
      <c r="SQY318" s="80"/>
      <c r="SQZ318" s="80"/>
      <c r="SRA318" s="80"/>
      <c r="SRB318" s="80"/>
      <c r="SRC318" s="80"/>
      <c r="SRD318" s="80"/>
      <c r="SRE318" s="80"/>
      <c r="SRF318" s="80"/>
      <c r="SRG318" s="80"/>
      <c r="SRH318" s="80"/>
      <c r="SRI318" s="80"/>
      <c r="SRJ318" s="80"/>
      <c r="SRK318" s="80"/>
      <c r="SRL318" s="80"/>
      <c r="SRM318" s="80"/>
      <c r="SRN318" s="80"/>
      <c r="SRO318" s="80"/>
      <c r="SRP318" s="80"/>
      <c r="SRQ318" s="80"/>
      <c r="SRR318" s="80"/>
      <c r="SRS318" s="80"/>
      <c r="SRT318" s="80"/>
      <c r="SRU318" s="80"/>
      <c r="SRV318" s="80"/>
      <c r="SRW318" s="80"/>
      <c r="SRX318" s="80"/>
      <c r="SRY318" s="80"/>
      <c r="SRZ318" s="80"/>
      <c r="SSA318" s="80"/>
      <c r="SSB318" s="80"/>
      <c r="SSC318" s="80"/>
      <c r="SSD318" s="80"/>
      <c r="SSE318" s="80"/>
      <c r="SSF318" s="80"/>
      <c r="SSG318" s="80"/>
      <c r="SSH318" s="80"/>
      <c r="SSI318" s="80"/>
      <c r="SSJ318" s="80"/>
      <c r="SSK318" s="80"/>
      <c r="SSL318" s="80"/>
      <c r="SSM318" s="80"/>
      <c r="SSN318" s="80"/>
      <c r="SSO318" s="80"/>
      <c r="SSP318" s="80"/>
      <c r="SSQ318" s="80"/>
      <c r="SSR318" s="80"/>
      <c r="SSS318" s="80"/>
      <c r="SST318" s="80"/>
      <c r="SSU318" s="80"/>
      <c r="SSV318" s="80"/>
      <c r="SSW318" s="80"/>
      <c r="SSX318" s="80"/>
      <c r="SSY318" s="80"/>
      <c r="SSZ318" s="80"/>
      <c r="STA318" s="80"/>
      <c r="STB318" s="80"/>
      <c r="STC318" s="80"/>
      <c r="STD318" s="80"/>
      <c r="STE318" s="80"/>
      <c r="STF318" s="80"/>
      <c r="STG318" s="80"/>
      <c r="STH318" s="80"/>
      <c r="STI318" s="80"/>
      <c r="STJ318" s="80"/>
      <c r="STK318" s="80"/>
      <c r="STL318" s="80"/>
      <c r="STM318" s="80"/>
      <c r="STN318" s="80"/>
      <c r="STO318" s="80"/>
      <c r="STP318" s="80"/>
      <c r="STQ318" s="80"/>
      <c r="STR318" s="80"/>
      <c r="STS318" s="80"/>
      <c r="STT318" s="80"/>
      <c r="STU318" s="80"/>
      <c r="STV318" s="80"/>
      <c r="STW318" s="80"/>
      <c r="STX318" s="80"/>
      <c r="STY318" s="80"/>
      <c r="STZ318" s="80"/>
      <c r="SUA318" s="80"/>
      <c r="SUB318" s="80"/>
      <c r="SUC318" s="80"/>
      <c r="SUD318" s="80"/>
      <c r="SUE318" s="80"/>
      <c r="SUF318" s="80"/>
      <c r="SUG318" s="80"/>
      <c r="SUH318" s="80"/>
      <c r="SUI318" s="80"/>
      <c r="SUJ318" s="80"/>
      <c r="SUK318" s="80"/>
      <c r="SUL318" s="80"/>
      <c r="SUM318" s="80"/>
      <c r="SUN318" s="80"/>
      <c r="SUO318" s="80"/>
      <c r="SUP318" s="80"/>
      <c r="SUQ318" s="80"/>
      <c r="SUR318" s="80"/>
      <c r="SUS318" s="80"/>
      <c r="SUT318" s="80"/>
      <c r="SUU318" s="80"/>
      <c r="SUV318" s="80"/>
      <c r="SUW318" s="80"/>
      <c r="SUX318" s="80"/>
      <c r="SUY318" s="80"/>
      <c r="SUZ318" s="80"/>
      <c r="SVA318" s="80"/>
      <c r="SVB318" s="80"/>
      <c r="SVC318" s="80"/>
      <c r="SVD318" s="80"/>
      <c r="SVE318" s="80"/>
      <c r="SVF318" s="80"/>
      <c r="SVG318" s="80"/>
      <c r="SVH318" s="80"/>
      <c r="SVI318" s="80"/>
      <c r="SVJ318" s="80"/>
      <c r="SVK318" s="80"/>
      <c r="SVL318" s="80"/>
      <c r="SVM318" s="80"/>
      <c r="SVN318" s="80"/>
      <c r="SVO318" s="80"/>
      <c r="SVP318" s="80"/>
      <c r="SVQ318" s="80"/>
      <c r="SVR318" s="80"/>
      <c r="SVS318" s="80"/>
      <c r="SVT318" s="80"/>
      <c r="SVU318" s="80"/>
      <c r="SVV318" s="80"/>
      <c r="SVW318" s="80"/>
      <c r="SVX318" s="80"/>
      <c r="SVY318" s="80"/>
      <c r="SVZ318" s="80"/>
      <c r="SWA318" s="80"/>
      <c r="SWB318" s="80"/>
      <c r="SWC318" s="80"/>
      <c r="SWD318" s="80"/>
      <c r="SWE318" s="80"/>
      <c r="SWF318" s="80"/>
      <c r="SWG318" s="80"/>
      <c r="SWH318" s="80"/>
      <c r="SWI318" s="80"/>
      <c r="SWJ318" s="80"/>
      <c r="SWK318" s="80"/>
      <c r="SWL318" s="80"/>
      <c r="SWM318" s="80"/>
      <c r="SWN318" s="80"/>
      <c r="SWO318" s="80"/>
      <c r="SWP318" s="80"/>
      <c r="SWQ318" s="80"/>
      <c r="SWR318" s="80"/>
      <c r="SWS318" s="80"/>
      <c r="SWT318" s="80"/>
      <c r="SWU318" s="80"/>
      <c r="SWV318" s="80"/>
      <c r="SWW318" s="80"/>
      <c r="SWX318" s="80"/>
      <c r="SWY318" s="80"/>
      <c r="SWZ318" s="80"/>
      <c r="SXA318" s="80"/>
      <c r="SXB318" s="80"/>
      <c r="SXC318" s="80"/>
      <c r="SXD318" s="80"/>
      <c r="SXE318" s="80"/>
      <c r="SXF318" s="80"/>
      <c r="SXG318" s="80"/>
      <c r="SXH318" s="80"/>
      <c r="SXI318" s="80"/>
      <c r="SXJ318" s="80"/>
      <c r="SXK318" s="80"/>
      <c r="SXL318" s="80"/>
      <c r="SXM318" s="80"/>
      <c r="SXN318" s="80"/>
      <c r="SXO318" s="80"/>
      <c r="SXP318" s="80"/>
      <c r="SXQ318" s="80"/>
      <c r="SXR318" s="80"/>
      <c r="SXS318" s="80"/>
      <c r="SXT318" s="80"/>
      <c r="SXU318" s="80"/>
      <c r="SXV318" s="80"/>
      <c r="SXW318" s="80"/>
      <c r="SXX318" s="80"/>
      <c r="SXY318" s="80"/>
      <c r="SXZ318" s="80"/>
      <c r="SYA318" s="80"/>
      <c r="SYB318" s="80"/>
      <c r="SYC318" s="80"/>
      <c r="SYD318" s="80"/>
      <c r="SYE318" s="80"/>
      <c r="SYF318" s="80"/>
      <c r="SYG318" s="80"/>
      <c r="SYH318" s="80"/>
      <c r="SYI318" s="80"/>
      <c r="SYJ318" s="80"/>
      <c r="SYK318" s="80"/>
      <c r="SYL318" s="80"/>
      <c r="SYM318" s="80"/>
      <c r="SYN318" s="80"/>
      <c r="SYO318" s="80"/>
      <c r="SYP318" s="80"/>
      <c r="SYQ318" s="80"/>
      <c r="SYR318" s="80"/>
      <c r="SYS318" s="80"/>
      <c r="SYT318" s="80"/>
      <c r="SYU318" s="80"/>
      <c r="SYV318" s="80"/>
      <c r="SYW318" s="80"/>
      <c r="SYX318" s="80"/>
      <c r="SYY318" s="80"/>
      <c r="SYZ318" s="80"/>
      <c r="SZA318" s="80"/>
      <c r="SZB318" s="80"/>
      <c r="SZC318" s="80"/>
      <c r="SZD318" s="80"/>
      <c r="SZE318" s="80"/>
      <c r="SZF318" s="80"/>
      <c r="SZG318" s="80"/>
      <c r="SZH318" s="80"/>
      <c r="SZI318" s="80"/>
      <c r="SZJ318" s="80"/>
      <c r="SZK318" s="80"/>
      <c r="SZL318" s="80"/>
      <c r="SZM318" s="80"/>
      <c r="SZN318" s="80"/>
      <c r="SZO318" s="80"/>
      <c r="SZP318" s="80"/>
      <c r="SZQ318" s="80"/>
      <c r="SZR318" s="80"/>
      <c r="SZS318" s="80"/>
      <c r="SZT318" s="80"/>
      <c r="SZU318" s="80"/>
      <c r="SZV318" s="80"/>
      <c r="SZW318" s="80"/>
      <c r="SZX318" s="80"/>
      <c r="SZY318" s="80"/>
      <c r="SZZ318" s="80"/>
      <c r="TAA318" s="80"/>
      <c r="TAB318" s="80"/>
      <c r="TAC318" s="80"/>
      <c r="TAD318" s="80"/>
      <c r="TAE318" s="80"/>
      <c r="TAF318" s="80"/>
      <c r="TAG318" s="80"/>
      <c r="TAH318" s="80"/>
      <c r="TAI318" s="80"/>
      <c r="TAJ318" s="80"/>
      <c r="TAK318" s="80"/>
      <c r="TAL318" s="80"/>
      <c r="TAM318" s="80"/>
      <c r="TAN318" s="80"/>
      <c r="TAO318" s="80"/>
      <c r="TAP318" s="80"/>
      <c r="TAQ318" s="80"/>
      <c r="TAR318" s="80"/>
      <c r="TAS318" s="80"/>
      <c r="TAT318" s="80"/>
      <c r="TAU318" s="80"/>
      <c r="TAV318" s="80"/>
      <c r="TAW318" s="80"/>
      <c r="TAX318" s="80"/>
      <c r="TAY318" s="80"/>
      <c r="TAZ318" s="80"/>
      <c r="TBA318" s="80"/>
      <c r="TBB318" s="80"/>
      <c r="TBC318" s="80"/>
      <c r="TBD318" s="80"/>
      <c r="TBE318" s="80"/>
      <c r="TBF318" s="80"/>
      <c r="TBG318" s="80"/>
      <c r="TBH318" s="80"/>
      <c r="TBI318" s="80"/>
      <c r="TBJ318" s="80"/>
      <c r="TBK318" s="80"/>
      <c r="TBL318" s="80"/>
      <c r="TBM318" s="80"/>
      <c r="TBN318" s="80"/>
      <c r="TBO318" s="80"/>
      <c r="TBP318" s="80"/>
      <c r="TBQ318" s="80"/>
      <c r="TBR318" s="80"/>
      <c r="TBS318" s="80"/>
      <c r="TBT318" s="80"/>
      <c r="TBU318" s="80"/>
      <c r="TBV318" s="80"/>
      <c r="TBW318" s="80"/>
      <c r="TBX318" s="80"/>
      <c r="TBY318" s="80"/>
      <c r="TBZ318" s="80"/>
      <c r="TCA318" s="80"/>
      <c r="TCB318" s="80"/>
      <c r="TCC318" s="80"/>
      <c r="TCD318" s="80"/>
      <c r="TCE318" s="80"/>
      <c r="TCF318" s="80"/>
      <c r="TCG318" s="80"/>
      <c r="TCH318" s="80"/>
      <c r="TCI318" s="80"/>
      <c r="TCJ318" s="80"/>
      <c r="TCK318" s="80"/>
      <c r="TCL318" s="80"/>
      <c r="TCM318" s="80"/>
      <c r="TCN318" s="80"/>
      <c r="TCO318" s="80"/>
      <c r="TCP318" s="80"/>
      <c r="TCQ318" s="80"/>
      <c r="TCR318" s="80"/>
      <c r="TCS318" s="80"/>
      <c r="TCT318" s="80"/>
      <c r="TCU318" s="80"/>
      <c r="TCV318" s="80"/>
      <c r="TCW318" s="80"/>
      <c r="TCX318" s="80"/>
      <c r="TCY318" s="80"/>
      <c r="TCZ318" s="80"/>
      <c r="TDA318" s="80"/>
      <c r="TDB318" s="80"/>
      <c r="TDC318" s="80"/>
      <c r="TDD318" s="80"/>
      <c r="TDE318" s="80"/>
      <c r="TDF318" s="80"/>
      <c r="TDG318" s="80"/>
      <c r="TDH318" s="80"/>
      <c r="TDI318" s="80"/>
      <c r="TDJ318" s="80"/>
      <c r="TDK318" s="80"/>
      <c r="TDL318" s="80"/>
      <c r="TDM318" s="80"/>
      <c r="TDN318" s="80"/>
      <c r="TDO318" s="80"/>
      <c r="TDP318" s="80"/>
      <c r="TDQ318" s="80"/>
      <c r="TDR318" s="80"/>
      <c r="TDS318" s="80"/>
      <c r="TDT318" s="80"/>
      <c r="TDU318" s="80"/>
      <c r="TDV318" s="80"/>
      <c r="TDW318" s="80"/>
      <c r="TDX318" s="80"/>
      <c r="TDY318" s="80"/>
      <c r="TDZ318" s="80"/>
      <c r="TEA318" s="80"/>
      <c r="TEB318" s="80"/>
      <c r="TEC318" s="80"/>
      <c r="TED318" s="80"/>
      <c r="TEE318" s="80"/>
      <c r="TEF318" s="80"/>
      <c r="TEG318" s="80"/>
      <c r="TEH318" s="80"/>
      <c r="TEI318" s="80"/>
      <c r="TEJ318" s="80"/>
      <c r="TEK318" s="80"/>
      <c r="TEL318" s="80"/>
      <c r="TEM318" s="80"/>
      <c r="TEN318" s="80"/>
      <c r="TEO318" s="80"/>
      <c r="TEP318" s="80"/>
      <c r="TEQ318" s="80"/>
      <c r="TER318" s="80"/>
      <c r="TES318" s="80"/>
      <c r="TET318" s="80"/>
      <c r="TEU318" s="80"/>
      <c r="TEV318" s="80"/>
      <c r="TEW318" s="80"/>
      <c r="TEX318" s="80"/>
      <c r="TEY318" s="80"/>
      <c r="TEZ318" s="80"/>
      <c r="TFA318" s="80"/>
      <c r="TFB318" s="80"/>
      <c r="TFC318" s="80"/>
      <c r="TFD318" s="80"/>
      <c r="TFE318" s="80"/>
      <c r="TFF318" s="80"/>
      <c r="TFG318" s="80"/>
      <c r="TFH318" s="80"/>
      <c r="TFI318" s="80"/>
      <c r="TFJ318" s="80"/>
      <c r="TFK318" s="80"/>
      <c r="TFL318" s="80"/>
      <c r="TFM318" s="80"/>
      <c r="TFN318" s="80"/>
      <c r="TFO318" s="80"/>
      <c r="TFP318" s="80"/>
      <c r="TFQ318" s="80"/>
      <c r="TFR318" s="80"/>
      <c r="TFS318" s="80"/>
      <c r="TFT318" s="80"/>
      <c r="TFU318" s="80"/>
      <c r="TFV318" s="80"/>
      <c r="TFW318" s="80"/>
      <c r="TFX318" s="80"/>
      <c r="TFY318" s="80"/>
      <c r="TFZ318" s="80"/>
      <c r="TGA318" s="80"/>
      <c r="TGB318" s="80"/>
      <c r="TGC318" s="80"/>
      <c r="TGD318" s="80"/>
      <c r="TGE318" s="80"/>
      <c r="TGF318" s="80"/>
      <c r="TGG318" s="80"/>
      <c r="TGH318" s="80"/>
      <c r="TGI318" s="80"/>
      <c r="TGJ318" s="80"/>
      <c r="TGK318" s="80"/>
      <c r="TGL318" s="80"/>
      <c r="TGM318" s="80"/>
      <c r="TGN318" s="80"/>
      <c r="TGO318" s="80"/>
      <c r="TGP318" s="80"/>
      <c r="TGQ318" s="80"/>
      <c r="TGR318" s="80"/>
      <c r="TGS318" s="80"/>
      <c r="TGT318" s="80"/>
      <c r="TGU318" s="80"/>
      <c r="TGV318" s="80"/>
      <c r="TGW318" s="80"/>
      <c r="TGX318" s="80"/>
      <c r="TGY318" s="80"/>
      <c r="TGZ318" s="80"/>
      <c r="THA318" s="80"/>
      <c r="THB318" s="80"/>
      <c r="THC318" s="80"/>
      <c r="THD318" s="80"/>
      <c r="THE318" s="80"/>
      <c r="THF318" s="80"/>
      <c r="THG318" s="80"/>
      <c r="THH318" s="80"/>
      <c r="THI318" s="80"/>
      <c r="THJ318" s="80"/>
      <c r="THK318" s="80"/>
      <c r="THL318" s="80"/>
      <c r="THM318" s="80"/>
      <c r="THN318" s="80"/>
      <c r="THO318" s="80"/>
      <c r="THP318" s="80"/>
      <c r="THQ318" s="80"/>
      <c r="THR318" s="80"/>
      <c r="THS318" s="80"/>
      <c r="THT318" s="80"/>
      <c r="THU318" s="80"/>
      <c r="THV318" s="80"/>
      <c r="THW318" s="80"/>
      <c r="THX318" s="80"/>
      <c r="THY318" s="80"/>
      <c r="THZ318" s="80"/>
      <c r="TIA318" s="80"/>
      <c r="TIB318" s="80"/>
      <c r="TIC318" s="80"/>
      <c r="TID318" s="80"/>
      <c r="TIE318" s="80"/>
      <c r="TIF318" s="80"/>
      <c r="TIG318" s="80"/>
      <c r="TIH318" s="80"/>
      <c r="TII318" s="80"/>
      <c r="TIJ318" s="80"/>
      <c r="TIK318" s="80"/>
      <c r="TIL318" s="80"/>
      <c r="TIM318" s="80"/>
      <c r="TIN318" s="80"/>
      <c r="TIO318" s="80"/>
      <c r="TIP318" s="80"/>
      <c r="TIQ318" s="80"/>
      <c r="TIR318" s="80"/>
      <c r="TIS318" s="80"/>
      <c r="TIT318" s="80"/>
      <c r="TIU318" s="80"/>
      <c r="TIV318" s="80"/>
      <c r="TIW318" s="80"/>
      <c r="TIX318" s="80"/>
      <c r="TIY318" s="80"/>
      <c r="TIZ318" s="80"/>
      <c r="TJA318" s="80"/>
      <c r="TJB318" s="80"/>
      <c r="TJC318" s="80"/>
      <c r="TJD318" s="80"/>
      <c r="TJE318" s="80"/>
      <c r="TJF318" s="80"/>
      <c r="TJG318" s="80"/>
      <c r="TJH318" s="80"/>
      <c r="TJI318" s="80"/>
      <c r="TJJ318" s="80"/>
      <c r="TJK318" s="80"/>
      <c r="TJL318" s="80"/>
      <c r="TJM318" s="80"/>
      <c r="TJN318" s="80"/>
      <c r="TJO318" s="80"/>
      <c r="TJP318" s="80"/>
      <c r="TJQ318" s="80"/>
      <c r="TJR318" s="80"/>
      <c r="TJS318" s="80"/>
      <c r="TJT318" s="80"/>
      <c r="TJU318" s="80"/>
      <c r="TJV318" s="80"/>
      <c r="TJW318" s="80"/>
      <c r="TJX318" s="80"/>
      <c r="TJY318" s="80"/>
      <c r="TJZ318" s="80"/>
      <c r="TKA318" s="80"/>
      <c r="TKB318" s="80"/>
      <c r="TKC318" s="80"/>
      <c r="TKD318" s="80"/>
      <c r="TKE318" s="80"/>
      <c r="TKF318" s="80"/>
      <c r="TKG318" s="80"/>
      <c r="TKH318" s="80"/>
      <c r="TKI318" s="80"/>
      <c r="TKJ318" s="80"/>
      <c r="TKK318" s="80"/>
      <c r="TKL318" s="80"/>
      <c r="TKM318" s="80"/>
      <c r="TKN318" s="80"/>
      <c r="TKO318" s="80"/>
      <c r="TKP318" s="80"/>
      <c r="TKQ318" s="80"/>
      <c r="TKR318" s="80"/>
      <c r="TKS318" s="80"/>
      <c r="TKT318" s="80"/>
      <c r="TKU318" s="80"/>
      <c r="TKV318" s="80"/>
      <c r="TKW318" s="80"/>
      <c r="TKX318" s="80"/>
      <c r="TKY318" s="80"/>
      <c r="TKZ318" s="80"/>
      <c r="TLA318" s="80"/>
      <c r="TLB318" s="80"/>
      <c r="TLC318" s="80"/>
      <c r="TLD318" s="80"/>
      <c r="TLE318" s="80"/>
      <c r="TLF318" s="80"/>
      <c r="TLG318" s="80"/>
      <c r="TLH318" s="80"/>
      <c r="TLI318" s="80"/>
      <c r="TLJ318" s="80"/>
      <c r="TLK318" s="80"/>
      <c r="TLL318" s="80"/>
      <c r="TLM318" s="80"/>
      <c r="TLN318" s="80"/>
      <c r="TLO318" s="80"/>
      <c r="TLP318" s="80"/>
      <c r="TLQ318" s="80"/>
      <c r="TLR318" s="80"/>
      <c r="TLS318" s="80"/>
      <c r="TLT318" s="80"/>
      <c r="TLU318" s="80"/>
      <c r="TLV318" s="80"/>
      <c r="TLW318" s="80"/>
      <c r="TLX318" s="80"/>
      <c r="TLY318" s="80"/>
      <c r="TLZ318" s="80"/>
      <c r="TMA318" s="80"/>
      <c r="TMB318" s="80"/>
      <c r="TMC318" s="80"/>
      <c r="TMD318" s="80"/>
      <c r="TME318" s="80"/>
      <c r="TMF318" s="80"/>
      <c r="TMG318" s="80"/>
      <c r="TMH318" s="80"/>
      <c r="TMI318" s="80"/>
      <c r="TMJ318" s="80"/>
      <c r="TMK318" s="80"/>
      <c r="TML318" s="80"/>
      <c r="TMM318" s="80"/>
      <c r="TMN318" s="80"/>
      <c r="TMO318" s="80"/>
      <c r="TMP318" s="80"/>
      <c r="TMQ318" s="80"/>
      <c r="TMR318" s="80"/>
      <c r="TMS318" s="80"/>
      <c r="TMT318" s="80"/>
      <c r="TMU318" s="80"/>
      <c r="TMV318" s="80"/>
      <c r="TMW318" s="80"/>
      <c r="TMX318" s="80"/>
      <c r="TMY318" s="80"/>
      <c r="TMZ318" s="80"/>
      <c r="TNA318" s="80"/>
      <c r="TNB318" s="80"/>
      <c r="TNC318" s="80"/>
      <c r="TND318" s="80"/>
      <c r="TNE318" s="80"/>
      <c r="TNF318" s="80"/>
      <c r="TNG318" s="80"/>
      <c r="TNH318" s="80"/>
      <c r="TNI318" s="80"/>
      <c r="TNJ318" s="80"/>
      <c r="TNK318" s="80"/>
      <c r="TNL318" s="80"/>
      <c r="TNM318" s="80"/>
      <c r="TNN318" s="80"/>
      <c r="TNO318" s="80"/>
      <c r="TNP318" s="80"/>
      <c r="TNQ318" s="80"/>
      <c r="TNR318" s="80"/>
      <c r="TNS318" s="80"/>
      <c r="TNT318" s="80"/>
      <c r="TNU318" s="80"/>
      <c r="TNV318" s="80"/>
      <c r="TNW318" s="80"/>
      <c r="TNX318" s="80"/>
      <c r="TNY318" s="80"/>
      <c r="TNZ318" s="80"/>
      <c r="TOA318" s="80"/>
      <c r="TOB318" s="80"/>
      <c r="TOC318" s="80"/>
      <c r="TOD318" s="80"/>
      <c r="TOE318" s="80"/>
      <c r="TOF318" s="80"/>
      <c r="TOG318" s="80"/>
      <c r="TOH318" s="80"/>
      <c r="TOI318" s="80"/>
      <c r="TOJ318" s="80"/>
      <c r="TOK318" s="80"/>
      <c r="TOL318" s="80"/>
      <c r="TOM318" s="80"/>
      <c r="TON318" s="80"/>
      <c r="TOO318" s="80"/>
      <c r="TOP318" s="80"/>
      <c r="TOQ318" s="80"/>
      <c r="TOR318" s="80"/>
      <c r="TOS318" s="80"/>
      <c r="TOT318" s="80"/>
      <c r="TOU318" s="80"/>
      <c r="TOV318" s="80"/>
      <c r="TOW318" s="80"/>
      <c r="TOX318" s="80"/>
      <c r="TOY318" s="80"/>
      <c r="TOZ318" s="80"/>
      <c r="TPA318" s="80"/>
      <c r="TPB318" s="80"/>
      <c r="TPC318" s="80"/>
      <c r="TPD318" s="80"/>
      <c r="TPE318" s="80"/>
      <c r="TPF318" s="80"/>
      <c r="TPG318" s="80"/>
      <c r="TPH318" s="80"/>
      <c r="TPI318" s="80"/>
      <c r="TPJ318" s="80"/>
      <c r="TPK318" s="80"/>
      <c r="TPL318" s="80"/>
      <c r="TPM318" s="80"/>
      <c r="TPN318" s="80"/>
      <c r="TPO318" s="80"/>
      <c r="TPP318" s="80"/>
      <c r="TPQ318" s="80"/>
      <c r="TPR318" s="80"/>
      <c r="TPS318" s="80"/>
      <c r="TPT318" s="80"/>
      <c r="TPU318" s="80"/>
      <c r="TPV318" s="80"/>
      <c r="TPW318" s="80"/>
      <c r="TPX318" s="80"/>
      <c r="TPY318" s="80"/>
      <c r="TPZ318" s="80"/>
      <c r="TQA318" s="80"/>
      <c r="TQB318" s="80"/>
      <c r="TQC318" s="80"/>
      <c r="TQD318" s="80"/>
      <c r="TQE318" s="80"/>
      <c r="TQF318" s="80"/>
      <c r="TQG318" s="80"/>
      <c r="TQH318" s="80"/>
      <c r="TQI318" s="80"/>
      <c r="TQJ318" s="80"/>
      <c r="TQK318" s="80"/>
      <c r="TQL318" s="80"/>
      <c r="TQM318" s="80"/>
      <c r="TQN318" s="80"/>
      <c r="TQO318" s="80"/>
      <c r="TQP318" s="80"/>
      <c r="TQQ318" s="80"/>
      <c r="TQR318" s="80"/>
      <c r="TQS318" s="80"/>
      <c r="TQT318" s="80"/>
      <c r="TQU318" s="80"/>
      <c r="TQV318" s="80"/>
      <c r="TQW318" s="80"/>
      <c r="TQX318" s="80"/>
      <c r="TQY318" s="80"/>
      <c r="TQZ318" s="80"/>
      <c r="TRA318" s="80"/>
      <c r="TRB318" s="80"/>
      <c r="TRC318" s="80"/>
      <c r="TRD318" s="80"/>
      <c r="TRE318" s="80"/>
      <c r="TRF318" s="80"/>
      <c r="TRG318" s="80"/>
      <c r="TRH318" s="80"/>
      <c r="TRI318" s="80"/>
      <c r="TRJ318" s="80"/>
      <c r="TRK318" s="80"/>
      <c r="TRL318" s="80"/>
      <c r="TRM318" s="80"/>
      <c r="TRN318" s="80"/>
      <c r="TRO318" s="80"/>
      <c r="TRP318" s="80"/>
      <c r="TRQ318" s="80"/>
      <c r="TRR318" s="80"/>
      <c r="TRS318" s="80"/>
      <c r="TRT318" s="80"/>
      <c r="TRU318" s="80"/>
      <c r="TRV318" s="80"/>
      <c r="TRW318" s="80"/>
      <c r="TRX318" s="80"/>
      <c r="TRY318" s="80"/>
      <c r="TRZ318" s="80"/>
      <c r="TSA318" s="80"/>
      <c r="TSB318" s="80"/>
      <c r="TSC318" s="80"/>
      <c r="TSD318" s="80"/>
      <c r="TSE318" s="80"/>
      <c r="TSF318" s="80"/>
      <c r="TSG318" s="80"/>
      <c r="TSH318" s="80"/>
      <c r="TSI318" s="80"/>
      <c r="TSJ318" s="80"/>
      <c r="TSK318" s="80"/>
      <c r="TSL318" s="80"/>
      <c r="TSM318" s="80"/>
      <c r="TSN318" s="80"/>
      <c r="TSO318" s="80"/>
      <c r="TSP318" s="80"/>
      <c r="TSQ318" s="80"/>
      <c r="TSR318" s="80"/>
      <c r="TSS318" s="80"/>
      <c r="TST318" s="80"/>
      <c r="TSU318" s="80"/>
      <c r="TSV318" s="80"/>
      <c r="TSW318" s="80"/>
      <c r="TSX318" s="80"/>
      <c r="TSY318" s="80"/>
      <c r="TSZ318" s="80"/>
      <c r="TTA318" s="80"/>
      <c r="TTB318" s="80"/>
      <c r="TTC318" s="80"/>
      <c r="TTD318" s="80"/>
      <c r="TTE318" s="80"/>
      <c r="TTF318" s="80"/>
      <c r="TTG318" s="80"/>
      <c r="TTH318" s="80"/>
      <c r="TTI318" s="80"/>
      <c r="TTJ318" s="80"/>
      <c r="TTK318" s="80"/>
      <c r="TTL318" s="80"/>
      <c r="TTM318" s="80"/>
      <c r="TTN318" s="80"/>
      <c r="TTO318" s="80"/>
      <c r="TTP318" s="80"/>
      <c r="TTQ318" s="80"/>
      <c r="TTR318" s="80"/>
      <c r="TTS318" s="80"/>
      <c r="TTT318" s="80"/>
      <c r="TTU318" s="80"/>
      <c r="TTV318" s="80"/>
      <c r="TTW318" s="80"/>
      <c r="TTX318" s="80"/>
      <c r="TTY318" s="80"/>
      <c r="TTZ318" s="80"/>
      <c r="TUA318" s="80"/>
      <c r="TUB318" s="80"/>
      <c r="TUC318" s="80"/>
      <c r="TUD318" s="80"/>
      <c r="TUE318" s="80"/>
      <c r="TUF318" s="80"/>
      <c r="TUG318" s="80"/>
      <c r="TUH318" s="80"/>
      <c r="TUI318" s="80"/>
      <c r="TUJ318" s="80"/>
      <c r="TUK318" s="80"/>
      <c r="TUL318" s="80"/>
      <c r="TUM318" s="80"/>
      <c r="TUN318" s="80"/>
      <c r="TUO318" s="80"/>
      <c r="TUP318" s="80"/>
      <c r="TUQ318" s="80"/>
      <c r="TUR318" s="80"/>
      <c r="TUS318" s="80"/>
      <c r="TUT318" s="80"/>
      <c r="TUU318" s="80"/>
      <c r="TUV318" s="80"/>
      <c r="TUW318" s="80"/>
      <c r="TUX318" s="80"/>
      <c r="TUY318" s="80"/>
      <c r="TUZ318" s="80"/>
      <c r="TVA318" s="80"/>
      <c r="TVB318" s="80"/>
      <c r="TVC318" s="80"/>
      <c r="TVD318" s="80"/>
      <c r="TVE318" s="80"/>
      <c r="TVF318" s="80"/>
      <c r="TVG318" s="80"/>
      <c r="TVH318" s="80"/>
      <c r="TVI318" s="80"/>
      <c r="TVJ318" s="80"/>
      <c r="TVK318" s="80"/>
      <c r="TVL318" s="80"/>
      <c r="TVM318" s="80"/>
      <c r="TVN318" s="80"/>
      <c r="TVO318" s="80"/>
      <c r="TVP318" s="80"/>
      <c r="TVQ318" s="80"/>
      <c r="TVR318" s="80"/>
      <c r="TVS318" s="80"/>
      <c r="TVT318" s="80"/>
      <c r="TVU318" s="80"/>
      <c r="TVV318" s="80"/>
      <c r="TVW318" s="80"/>
      <c r="TVX318" s="80"/>
      <c r="TVY318" s="80"/>
      <c r="TVZ318" s="80"/>
      <c r="TWA318" s="80"/>
      <c r="TWB318" s="80"/>
      <c r="TWC318" s="80"/>
      <c r="TWD318" s="80"/>
      <c r="TWE318" s="80"/>
      <c r="TWF318" s="80"/>
      <c r="TWG318" s="80"/>
      <c r="TWH318" s="80"/>
      <c r="TWI318" s="80"/>
      <c r="TWJ318" s="80"/>
      <c r="TWK318" s="80"/>
      <c r="TWL318" s="80"/>
      <c r="TWM318" s="80"/>
      <c r="TWN318" s="80"/>
      <c r="TWO318" s="80"/>
      <c r="TWP318" s="80"/>
      <c r="TWQ318" s="80"/>
      <c r="TWR318" s="80"/>
      <c r="TWS318" s="80"/>
      <c r="TWT318" s="80"/>
      <c r="TWU318" s="80"/>
      <c r="TWV318" s="80"/>
      <c r="TWW318" s="80"/>
      <c r="TWX318" s="80"/>
      <c r="TWY318" s="80"/>
      <c r="TWZ318" s="80"/>
      <c r="TXA318" s="80"/>
      <c r="TXB318" s="80"/>
      <c r="TXC318" s="80"/>
      <c r="TXD318" s="80"/>
      <c r="TXE318" s="80"/>
      <c r="TXF318" s="80"/>
      <c r="TXG318" s="80"/>
      <c r="TXH318" s="80"/>
      <c r="TXI318" s="80"/>
      <c r="TXJ318" s="80"/>
      <c r="TXK318" s="80"/>
      <c r="TXL318" s="80"/>
      <c r="TXM318" s="80"/>
      <c r="TXN318" s="80"/>
      <c r="TXO318" s="80"/>
      <c r="TXP318" s="80"/>
      <c r="TXQ318" s="80"/>
      <c r="TXR318" s="80"/>
      <c r="TXS318" s="80"/>
      <c r="TXT318" s="80"/>
      <c r="TXU318" s="80"/>
      <c r="TXV318" s="80"/>
      <c r="TXW318" s="80"/>
      <c r="TXX318" s="80"/>
      <c r="TXY318" s="80"/>
      <c r="TXZ318" s="80"/>
      <c r="TYA318" s="80"/>
      <c r="TYB318" s="80"/>
      <c r="TYC318" s="80"/>
      <c r="TYD318" s="80"/>
      <c r="TYE318" s="80"/>
      <c r="TYF318" s="80"/>
      <c r="TYG318" s="80"/>
      <c r="TYH318" s="80"/>
      <c r="TYI318" s="80"/>
      <c r="TYJ318" s="80"/>
      <c r="TYK318" s="80"/>
      <c r="TYL318" s="80"/>
      <c r="TYM318" s="80"/>
      <c r="TYN318" s="80"/>
      <c r="TYO318" s="80"/>
      <c r="TYP318" s="80"/>
      <c r="TYQ318" s="80"/>
      <c r="TYR318" s="80"/>
      <c r="TYS318" s="80"/>
      <c r="TYT318" s="80"/>
      <c r="TYU318" s="80"/>
      <c r="TYV318" s="80"/>
      <c r="TYW318" s="80"/>
      <c r="TYX318" s="80"/>
      <c r="TYY318" s="80"/>
      <c r="TYZ318" s="80"/>
      <c r="TZA318" s="80"/>
      <c r="TZB318" s="80"/>
      <c r="TZC318" s="80"/>
      <c r="TZD318" s="80"/>
      <c r="TZE318" s="80"/>
      <c r="TZF318" s="80"/>
      <c r="TZG318" s="80"/>
      <c r="TZH318" s="80"/>
      <c r="TZI318" s="80"/>
      <c r="TZJ318" s="80"/>
      <c r="TZK318" s="80"/>
      <c r="TZL318" s="80"/>
      <c r="TZM318" s="80"/>
      <c r="TZN318" s="80"/>
      <c r="TZO318" s="80"/>
      <c r="TZP318" s="80"/>
      <c r="TZQ318" s="80"/>
      <c r="TZR318" s="80"/>
      <c r="TZS318" s="80"/>
      <c r="TZT318" s="80"/>
      <c r="TZU318" s="80"/>
      <c r="TZV318" s="80"/>
      <c r="TZW318" s="80"/>
      <c r="TZX318" s="80"/>
      <c r="TZY318" s="80"/>
      <c r="TZZ318" s="80"/>
      <c r="UAA318" s="80"/>
      <c r="UAB318" s="80"/>
      <c r="UAC318" s="80"/>
      <c r="UAD318" s="80"/>
      <c r="UAE318" s="80"/>
      <c r="UAF318" s="80"/>
      <c r="UAG318" s="80"/>
      <c r="UAH318" s="80"/>
      <c r="UAI318" s="80"/>
      <c r="UAJ318" s="80"/>
      <c r="UAK318" s="80"/>
      <c r="UAL318" s="80"/>
      <c r="UAM318" s="80"/>
      <c r="UAN318" s="80"/>
      <c r="UAO318" s="80"/>
      <c r="UAP318" s="80"/>
      <c r="UAQ318" s="80"/>
      <c r="UAR318" s="80"/>
      <c r="UAS318" s="80"/>
      <c r="UAT318" s="80"/>
      <c r="UAU318" s="80"/>
      <c r="UAV318" s="80"/>
      <c r="UAW318" s="80"/>
      <c r="UAX318" s="80"/>
      <c r="UAY318" s="80"/>
      <c r="UAZ318" s="80"/>
      <c r="UBA318" s="80"/>
      <c r="UBB318" s="80"/>
      <c r="UBC318" s="80"/>
      <c r="UBD318" s="80"/>
      <c r="UBE318" s="80"/>
      <c r="UBF318" s="80"/>
      <c r="UBG318" s="80"/>
      <c r="UBH318" s="80"/>
      <c r="UBI318" s="80"/>
      <c r="UBJ318" s="80"/>
      <c r="UBK318" s="80"/>
      <c r="UBL318" s="80"/>
      <c r="UBM318" s="80"/>
      <c r="UBN318" s="80"/>
      <c r="UBO318" s="80"/>
      <c r="UBP318" s="80"/>
      <c r="UBQ318" s="80"/>
      <c r="UBR318" s="80"/>
      <c r="UBS318" s="80"/>
      <c r="UBT318" s="80"/>
      <c r="UBU318" s="80"/>
      <c r="UBV318" s="80"/>
      <c r="UBW318" s="80"/>
      <c r="UBX318" s="80"/>
      <c r="UBY318" s="80"/>
      <c r="UBZ318" s="80"/>
      <c r="UCA318" s="80"/>
      <c r="UCB318" s="80"/>
      <c r="UCC318" s="80"/>
      <c r="UCD318" s="80"/>
      <c r="UCE318" s="80"/>
      <c r="UCF318" s="80"/>
      <c r="UCG318" s="80"/>
      <c r="UCH318" s="80"/>
      <c r="UCI318" s="80"/>
      <c r="UCJ318" s="80"/>
      <c r="UCK318" s="80"/>
      <c r="UCL318" s="80"/>
      <c r="UCM318" s="80"/>
      <c r="UCN318" s="80"/>
      <c r="UCO318" s="80"/>
      <c r="UCP318" s="80"/>
      <c r="UCQ318" s="80"/>
      <c r="UCR318" s="80"/>
      <c r="UCS318" s="80"/>
      <c r="UCT318" s="80"/>
      <c r="UCU318" s="80"/>
      <c r="UCV318" s="80"/>
      <c r="UCW318" s="80"/>
      <c r="UCX318" s="80"/>
      <c r="UCY318" s="80"/>
      <c r="UCZ318" s="80"/>
      <c r="UDA318" s="80"/>
      <c r="UDB318" s="80"/>
      <c r="UDC318" s="80"/>
      <c r="UDD318" s="80"/>
      <c r="UDE318" s="80"/>
      <c r="UDF318" s="80"/>
      <c r="UDG318" s="80"/>
      <c r="UDH318" s="80"/>
      <c r="UDI318" s="80"/>
      <c r="UDJ318" s="80"/>
      <c r="UDK318" s="80"/>
      <c r="UDL318" s="80"/>
      <c r="UDM318" s="80"/>
      <c r="UDN318" s="80"/>
      <c r="UDO318" s="80"/>
      <c r="UDP318" s="80"/>
      <c r="UDQ318" s="80"/>
      <c r="UDR318" s="80"/>
      <c r="UDS318" s="80"/>
      <c r="UDT318" s="80"/>
      <c r="UDU318" s="80"/>
      <c r="UDV318" s="80"/>
      <c r="UDW318" s="80"/>
      <c r="UDX318" s="80"/>
      <c r="UDY318" s="80"/>
      <c r="UDZ318" s="80"/>
      <c r="UEA318" s="80"/>
      <c r="UEB318" s="80"/>
      <c r="UEC318" s="80"/>
      <c r="UED318" s="80"/>
      <c r="UEE318" s="80"/>
      <c r="UEF318" s="80"/>
      <c r="UEG318" s="80"/>
      <c r="UEH318" s="80"/>
      <c r="UEI318" s="80"/>
      <c r="UEJ318" s="80"/>
      <c r="UEK318" s="80"/>
      <c r="UEL318" s="80"/>
      <c r="UEM318" s="80"/>
      <c r="UEN318" s="80"/>
      <c r="UEO318" s="80"/>
      <c r="UEP318" s="80"/>
      <c r="UEQ318" s="80"/>
      <c r="UER318" s="80"/>
      <c r="UES318" s="80"/>
      <c r="UET318" s="80"/>
      <c r="UEU318" s="80"/>
      <c r="UEV318" s="80"/>
      <c r="UEW318" s="80"/>
      <c r="UEX318" s="80"/>
      <c r="UEY318" s="80"/>
      <c r="UEZ318" s="80"/>
      <c r="UFA318" s="80"/>
      <c r="UFB318" s="80"/>
      <c r="UFC318" s="80"/>
      <c r="UFD318" s="80"/>
      <c r="UFE318" s="80"/>
      <c r="UFF318" s="80"/>
      <c r="UFG318" s="80"/>
      <c r="UFH318" s="80"/>
      <c r="UFI318" s="80"/>
      <c r="UFJ318" s="80"/>
      <c r="UFK318" s="80"/>
      <c r="UFL318" s="80"/>
      <c r="UFM318" s="80"/>
      <c r="UFN318" s="80"/>
      <c r="UFO318" s="80"/>
      <c r="UFP318" s="80"/>
      <c r="UFQ318" s="80"/>
      <c r="UFR318" s="80"/>
      <c r="UFS318" s="80"/>
      <c r="UFT318" s="80"/>
      <c r="UFU318" s="80"/>
      <c r="UFV318" s="80"/>
      <c r="UFW318" s="80"/>
      <c r="UFX318" s="80"/>
      <c r="UFY318" s="80"/>
      <c r="UFZ318" s="80"/>
      <c r="UGA318" s="80"/>
      <c r="UGB318" s="80"/>
      <c r="UGC318" s="80"/>
      <c r="UGD318" s="80"/>
      <c r="UGE318" s="80"/>
      <c r="UGF318" s="80"/>
      <c r="UGG318" s="80"/>
      <c r="UGH318" s="80"/>
      <c r="UGI318" s="80"/>
      <c r="UGJ318" s="80"/>
      <c r="UGK318" s="80"/>
      <c r="UGL318" s="80"/>
      <c r="UGM318" s="80"/>
      <c r="UGN318" s="80"/>
      <c r="UGO318" s="80"/>
      <c r="UGP318" s="80"/>
      <c r="UGQ318" s="80"/>
      <c r="UGR318" s="80"/>
      <c r="UGS318" s="80"/>
      <c r="UGT318" s="80"/>
      <c r="UGU318" s="80"/>
      <c r="UGV318" s="80"/>
      <c r="UGW318" s="80"/>
      <c r="UGX318" s="80"/>
      <c r="UGY318" s="80"/>
      <c r="UGZ318" s="80"/>
      <c r="UHA318" s="80"/>
      <c r="UHB318" s="80"/>
      <c r="UHC318" s="80"/>
      <c r="UHD318" s="80"/>
      <c r="UHE318" s="80"/>
      <c r="UHF318" s="80"/>
      <c r="UHG318" s="80"/>
      <c r="UHH318" s="80"/>
      <c r="UHI318" s="80"/>
      <c r="UHJ318" s="80"/>
      <c r="UHK318" s="80"/>
      <c r="UHL318" s="80"/>
      <c r="UHM318" s="80"/>
      <c r="UHN318" s="80"/>
      <c r="UHO318" s="80"/>
      <c r="UHP318" s="80"/>
      <c r="UHQ318" s="80"/>
      <c r="UHR318" s="80"/>
      <c r="UHS318" s="80"/>
      <c r="UHT318" s="80"/>
      <c r="UHU318" s="80"/>
      <c r="UHV318" s="80"/>
      <c r="UHW318" s="80"/>
      <c r="UHX318" s="80"/>
      <c r="UHY318" s="80"/>
      <c r="UHZ318" s="80"/>
      <c r="UIA318" s="80"/>
      <c r="UIB318" s="80"/>
      <c r="UIC318" s="80"/>
      <c r="UID318" s="80"/>
      <c r="UIE318" s="80"/>
      <c r="UIF318" s="80"/>
      <c r="UIG318" s="80"/>
      <c r="UIH318" s="80"/>
      <c r="UII318" s="80"/>
      <c r="UIJ318" s="80"/>
      <c r="UIK318" s="80"/>
      <c r="UIL318" s="80"/>
      <c r="UIM318" s="80"/>
      <c r="UIN318" s="80"/>
      <c r="UIO318" s="80"/>
      <c r="UIP318" s="80"/>
      <c r="UIQ318" s="80"/>
      <c r="UIR318" s="80"/>
      <c r="UIS318" s="80"/>
      <c r="UIT318" s="80"/>
      <c r="UIU318" s="80"/>
      <c r="UIV318" s="80"/>
      <c r="UIW318" s="80"/>
      <c r="UIX318" s="80"/>
      <c r="UIY318" s="80"/>
      <c r="UIZ318" s="80"/>
      <c r="UJA318" s="80"/>
      <c r="UJB318" s="80"/>
      <c r="UJC318" s="80"/>
      <c r="UJD318" s="80"/>
      <c r="UJE318" s="80"/>
      <c r="UJF318" s="80"/>
      <c r="UJG318" s="80"/>
      <c r="UJH318" s="80"/>
      <c r="UJI318" s="80"/>
      <c r="UJJ318" s="80"/>
      <c r="UJK318" s="80"/>
      <c r="UJL318" s="80"/>
      <c r="UJM318" s="80"/>
      <c r="UJN318" s="80"/>
      <c r="UJO318" s="80"/>
      <c r="UJP318" s="80"/>
      <c r="UJQ318" s="80"/>
      <c r="UJR318" s="80"/>
      <c r="UJS318" s="80"/>
      <c r="UJT318" s="80"/>
      <c r="UJU318" s="80"/>
      <c r="UJV318" s="80"/>
      <c r="UJW318" s="80"/>
      <c r="UJX318" s="80"/>
      <c r="UJY318" s="80"/>
      <c r="UJZ318" s="80"/>
      <c r="UKA318" s="80"/>
      <c r="UKB318" s="80"/>
      <c r="UKC318" s="80"/>
      <c r="UKD318" s="80"/>
      <c r="UKE318" s="80"/>
      <c r="UKF318" s="80"/>
      <c r="UKG318" s="80"/>
      <c r="UKH318" s="80"/>
      <c r="UKI318" s="80"/>
      <c r="UKJ318" s="80"/>
      <c r="UKK318" s="80"/>
      <c r="UKL318" s="80"/>
      <c r="UKM318" s="80"/>
      <c r="UKN318" s="80"/>
      <c r="UKO318" s="80"/>
      <c r="UKP318" s="80"/>
      <c r="UKQ318" s="80"/>
      <c r="UKR318" s="80"/>
      <c r="UKS318" s="80"/>
      <c r="UKT318" s="80"/>
      <c r="UKU318" s="80"/>
      <c r="UKV318" s="80"/>
      <c r="UKW318" s="80"/>
      <c r="UKX318" s="80"/>
      <c r="UKY318" s="80"/>
      <c r="UKZ318" s="80"/>
      <c r="ULA318" s="80"/>
      <c r="ULB318" s="80"/>
      <c r="ULC318" s="80"/>
      <c r="ULD318" s="80"/>
      <c r="ULE318" s="80"/>
      <c r="ULF318" s="80"/>
      <c r="ULG318" s="80"/>
      <c r="ULH318" s="80"/>
      <c r="ULI318" s="80"/>
      <c r="ULJ318" s="80"/>
      <c r="ULK318" s="80"/>
      <c r="ULL318" s="80"/>
      <c r="ULM318" s="80"/>
      <c r="ULN318" s="80"/>
      <c r="ULO318" s="80"/>
      <c r="ULP318" s="80"/>
      <c r="ULQ318" s="80"/>
      <c r="ULR318" s="80"/>
      <c r="ULS318" s="80"/>
      <c r="ULT318" s="80"/>
      <c r="ULU318" s="80"/>
      <c r="ULV318" s="80"/>
      <c r="ULW318" s="80"/>
      <c r="ULX318" s="80"/>
      <c r="ULY318" s="80"/>
      <c r="ULZ318" s="80"/>
      <c r="UMA318" s="80"/>
      <c r="UMB318" s="80"/>
      <c r="UMC318" s="80"/>
      <c r="UMD318" s="80"/>
      <c r="UME318" s="80"/>
      <c r="UMF318" s="80"/>
      <c r="UMG318" s="80"/>
      <c r="UMH318" s="80"/>
      <c r="UMI318" s="80"/>
      <c r="UMJ318" s="80"/>
      <c r="UMK318" s="80"/>
      <c r="UML318" s="80"/>
      <c r="UMM318" s="80"/>
      <c r="UMN318" s="80"/>
      <c r="UMO318" s="80"/>
      <c r="UMP318" s="80"/>
      <c r="UMQ318" s="80"/>
      <c r="UMR318" s="80"/>
      <c r="UMS318" s="80"/>
      <c r="UMT318" s="80"/>
      <c r="UMU318" s="80"/>
      <c r="UMV318" s="80"/>
      <c r="UMW318" s="80"/>
      <c r="UMX318" s="80"/>
      <c r="UMY318" s="80"/>
      <c r="UMZ318" s="80"/>
      <c r="UNA318" s="80"/>
      <c r="UNB318" s="80"/>
      <c r="UNC318" s="80"/>
      <c r="UND318" s="80"/>
      <c r="UNE318" s="80"/>
      <c r="UNF318" s="80"/>
      <c r="UNG318" s="80"/>
      <c r="UNH318" s="80"/>
      <c r="UNI318" s="80"/>
      <c r="UNJ318" s="80"/>
      <c r="UNK318" s="80"/>
      <c r="UNL318" s="80"/>
      <c r="UNM318" s="80"/>
      <c r="UNN318" s="80"/>
      <c r="UNO318" s="80"/>
      <c r="UNP318" s="80"/>
      <c r="UNQ318" s="80"/>
      <c r="UNR318" s="80"/>
      <c r="UNS318" s="80"/>
      <c r="UNT318" s="80"/>
      <c r="UNU318" s="80"/>
      <c r="UNV318" s="80"/>
      <c r="UNW318" s="80"/>
      <c r="UNX318" s="80"/>
      <c r="UNY318" s="80"/>
      <c r="UNZ318" s="80"/>
      <c r="UOA318" s="80"/>
      <c r="UOB318" s="80"/>
      <c r="UOC318" s="80"/>
      <c r="UOD318" s="80"/>
      <c r="UOE318" s="80"/>
      <c r="UOF318" s="80"/>
      <c r="UOG318" s="80"/>
      <c r="UOH318" s="80"/>
      <c r="UOI318" s="80"/>
      <c r="UOJ318" s="80"/>
      <c r="UOK318" s="80"/>
      <c r="UOL318" s="80"/>
      <c r="UOM318" s="80"/>
      <c r="UON318" s="80"/>
      <c r="UOO318" s="80"/>
      <c r="UOP318" s="80"/>
      <c r="UOQ318" s="80"/>
      <c r="UOR318" s="80"/>
      <c r="UOS318" s="80"/>
      <c r="UOT318" s="80"/>
      <c r="UOU318" s="80"/>
      <c r="UOV318" s="80"/>
      <c r="UOW318" s="80"/>
      <c r="UOX318" s="80"/>
      <c r="UOY318" s="80"/>
      <c r="UOZ318" s="80"/>
      <c r="UPA318" s="80"/>
      <c r="UPB318" s="80"/>
      <c r="UPC318" s="80"/>
      <c r="UPD318" s="80"/>
      <c r="UPE318" s="80"/>
      <c r="UPF318" s="80"/>
      <c r="UPG318" s="80"/>
      <c r="UPH318" s="80"/>
      <c r="UPI318" s="80"/>
      <c r="UPJ318" s="80"/>
      <c r="UPK318" s="80"/>
      <c r="UPL318" s="80"/>
      <c r="UPM318" s="80"/>
      <c r="UPN318" s="80"/>
      <c r="UPO318" s="80"/>
      <c r="UPP318" s="80"/>
      <c r="UPQ318" s="80"/>
      <c r="UPR318" s="80"/>
      <c r="UPS318" s="80"/>
      <c r="UPT318" s="80"/>
      <c r="UPU318" s="80"/>
      <c r="UPV318" s="80"/>
      <c r="UPW318" s="80"/>
      <c r="UPX318" s="80"/>
      <c r="UPY318" s="80"/>
      <c r="UPZ318" s="80"/>
      <c r="UQA318" s="80"/>
      <c r="UQB318" s="80"/>
      <c r="UQC318" s="80"/>
      <c r="UQD318" s="80"/>
      <c r="UQE318" s="80"/>
      <c r="UQF318" s="80"/>
      <c r="UQG318" s="80"/>
      <c r="UQH318" s="80"/>
      <c r="UQI318" s="80"/>
      <c r="UQJ318" s="80"/>
      <c r="UQK318" s="80"/>
      <c r="UQL318" s="80"/>
      <c r="UQM318" s="80"/>
      <c r="UQN318" s="80"/>
      <c r="UQO318" s="80"/>
      <c r="UQP318" s="80"/>
      <c r="UQQ318" s="80"/>
      <c r="UQR318" s="80"/>
      <c r="UQS318" s="80"/>
      <c r="UQT318" s="80"/>
      <c r="UQU318" s="80"/>
      <c r="UQV318" s="80"/>
      <c r="UQW318" s="80"/>
      <c r="UQX318" s="80"/>
      <c r="UQY318" s="80"/>
      <c r="UQZ318" s="80"/>
      <c r="URA318" s="80"/>
      <c r="URB318" s="80"/>
      <c r="URC318" s="80"/>
      <c r="URD318" s="80"/>
      <c r="URE318" s="80"/>
      <c r="URF318" s="80"/>
      <c r="URG318" s="80"/>
      <c r="URH318" s="80"/>
      <c r="URI318" s="80"/>
      <c r="URJ318" s="80"/>
      <c r="URK318" s="80"/>
      <c r="URL318" s="80"/>
      <c r="URM318" s="80"/>
      <c r="URN318" s="80"/>
      <c r="URO318" s="80"/>
      <c r="URP318" s="80"/>
      <c r="URQ318" s="80"/>
      <c r="URR318" s="80"/>
      <c r="URS318" s="80"/>
      <c r="URT318" s="80"/>
      <c r="URU318" s="80"/>
      <c r="URV318" s="80"/>
      <c r="URW318" s="80"/>
      <c r="URX318" s="80"/>
      <c r="URY318" s="80"/>
      <c r="URZ318" s="80"/>
      <c r="USA318" s="80"/>
      <c r="USB318" s="80"/>
      <c r="USC318" s="80"/>
      <c r="USD318" s="80"/>
      <c r="USE318" s="80"/>
      <c r="USF318" s="80"/>
      <c r="USG318" s="80"/>
      <c r="USH318" s="80"/>
      <c r="USI318" s="80"/>
      <c r="USJ318" s="80"/>
      <c r="USK318" s="80"/>
      <c r="USL318" s="80"/>
      <c r="USM318" s="80"/>
      <c r="USN318" s="80"/>
      <c r="USO318" s="80"/>
      <c r="USP318" s="80"/>
      <c r="USQ318" s="80"/>
      <c r="USR318" s="80"/>
      <c r="USS318" s="80"/>
      <c r="UST318" s="80"/>
      <c r="USU318" s="80"/>
      <c r="USV318" s="80"/>
      <c r="USW318" s="80"/>
      <c r="USX318" s="80"/>
      <c r="USY318" s="80"/>
      <c r="USZ318" s="80"/>
      <c r="UTA318" s="80"/>
      <c r="UTB318" s="80"/>
      <c r="UTC318" s="80"/>
      <c r="UTD318" s="80"/>
      <c r="UTE318" s="80"/>
      <c r="UTF318" s="80"/>
      <c r="UTG318" s="80"/>
      <c r="UTH318" s="80"/>
      <c r="UTI318" s="80"/>
      <c r="UTJ318" s="80"/>
      <c r="UTK318" s="80"/>
      <c r="UTL318" s="80"/>
      <c r="UTM318" s="80"/>
      <c r="UTN318" s="80"/>
      <c r="UTO318" s="80"/>
      <c r="UTP318" s="80"/>
      <c r="UTQ318" s="80"/>
      <c r="UTR318" s="80"/>
      <c r="UTS318" s="80"/>
      <c r="UTT318" s="80"/>
      <c r="UTU318" s="80"/>
      <c r="UTV318" s="80"/>
      <c r="UTW318" s="80"/>
      <c r="UTX318" s="80"/>
      <c r="UTY318" s="80"/>
      <c r="UTZ318" s="80"/>
      <c r="UUA318" s="80"/>
      <c r="UUB318" s="80"/>
      <c r="UUC318" s="80"/>
      <c r="UUD318" s="80"/>
      <c r="UUE318" s="80"/>
      <c r="UUF318" s="80"/>
      <c r="UUG318" s="80"/>
      <c r="UUH318" s="80"/>
      <c r="UUI318" s="80"/>
      <c r="UUJ318" s="80"/>
      <c r="UUK318" s="80"/>
      <c r="UUL318" s="80"/>
      <c r="UUM318" s="80"/>
      <c r="UUN318" s="80"/>
      <c r="UUO318" s="80"/>
      <c r="UUP318" s="80"/>
      <c r="UUQ318" s="80"/>
      <c r="UUR318" s="80"/>
      <c r="UUS318" s="80"/>
      <c r="UUT318" s="80"/>
      <c r="UUU318" s="80"/>
      <c r="UUV318" s="80"/>
      <c r="UUW318" s="80"/>
      <c r="UUX318" s="80"/>
      <c r="UUY318" s="80"/>
      <c r="UUZ318" s="80"/>
      <c r="UVA318" s="80"/>
      <c r="UVB318" s="80"/>
      <c r="UVC318" s="80"/>
      <c r="UVD318" s="80"/>
      <c r="UVE318" s="80"/>
      <c r="UVF318" s="80"/>
      <c r="UVG318" s="80"/>
      <c r="UVH318" s="80"/>
      <c r="UVI318" s="80"/>
      <c r="UVJ318" s="80"/>
      <c r="UVK318" s="80"/>
      <c r="UVL318" s="80"/>
      <c r="UVM318" s="80"/>
      <c r="UVN318" s="80"/>
      <c r="UVO318" s="80"/>
      <c r="UVP318" s="80"/>
      <c r="UVQ318" s="80"/>
      <c r="UVR318" s="80"/>
      <c r="UVS318" s="80"/>
      <c r="UVT318" s="80"/>
      <c r="UVU318" s="80"/>
      <c r="UVV318" s="80"/>
      <c r="UVW318" s="80"/>
      <c r="UVX318" s="80"/>
      <c r="UVY318" s="80"/>
      <c r="UVZ318" s="80"/>
      <c r="UWA318" s="80"/>
      <c r="UWB318" s="80"/>
      <c r="UWC318" s="80"/>
      <c r="UWD318" s="80"/>
      <c r="UWE318" s="80"/>
      <c r="UWF318" s="80"/>
      <c r="UWG318" s="80"/>
      <c r="UWH318" s="80"/>
      <c r="UWI318" s="80"/>
      <c r="UWJ318" s="80"/>
      <c r="UWK318" s="80"/>
      <c r="UWL318" s="80"/>
      <c r="UWM318" s="80"/>
      <c r="UWN318" s="80"/>
      <c r="UWO318" s="80"/>
      <c r="UWP318" s="80"/>
      <c r="UWQ318" s="80"/>
      <c r="UWR318" s="80"/>
      <c r="UWS318" s="80"/>
      <c r="UWT318" s="80"/>
      <c r="UWU318" s="80"/>
      <c r="UWV318" s="80"/>
      <c r="UWW318" s="80"/>
      <c r="UWX318" s="80"/>
      <c r="UWY318" s="80"/>
      <c r="UWZ318" s="80"/>
      <c r="UXA318" s="80"/>
      <c r="UXB318" s="80"/>
      <c r="UXC318" s="80"/>
      <c r="UXD318" s="80"/>
      <c r="UXE318" s="80"/>
      <c r="UXF318" s="80"/>
      <c r="UXG318" s="80"/>
      <c r="UXH318" s="80"/>
      <c r="UXI318" s="80"/>
      <c r="UXJ318" s="80"/>
      <c r="UXK318" s="80"/>
      <c r="UXL318" s="80"/>
      <c r="UXM318" s="80"/>
      <c r="UXN318" s="80"/>
      <c r="UXO318" s="80"/>
      <c r="UXP318" s="80"/>
      <c r="UXQ318" s="80"/>
      <c r="UXR318" s="80"/>
      <c r="UXS318" s="80"/>
      <c r="UXT318" s="80"/>
      <c r="UXU318" s="80"/>
      <c r="UXV318" s="80"/>
      <c r="UXW318" s="80"/>
      <c r="UXX318" s="80"/>
      <c r="UXY318" s="80"/>
      <c r="UXZ318" s="80"/>
      <c r="UYA318" s="80"/>
      <c r="UYB318" s="80"/>
      <c r="UYC318" s="80"/>
      <c r="UYD318" s="80"/>
      <c r="UYE318" s="80"/>
      <c r="UYF318" s="80"/>
      <c r="UYG318" s="80"/>
      <c r="UYH318" s="80"/>
      <c r="UYI318" s="80"/>
      <c r="UYJ318" s="80"/>
      <c r="UYK318" s="80"/>
      <c r="UYL318" s="80"/>
      <c r="UYM318" s="80"/>
      <c r="UYN318" s="80"/>
      <c r="UYO318" s="80"/>
      <c r="UYP318" s="80"/>
      <c r="UYQ318" s="80"/>
      <c r="UYR318" s="80"/>
      <c r="UYS318" s="80"/>
      <c r="UYT318" s="80"/>
      <c r="UYU318" s="80"/>
      <c r="UYV318" s="80"/>
      <c r="UYW318" s="80"/>
      <c r="UYX318" s="80"/>
      <c r="UYY318" s="80"/>
      <c r="UYZ318" s="80"/>
      <c r="UZA318" s="80"/>
      <c r="UZB318" s="80"/>
      <c r="UZC318" s="80"/>
      <c r="UZD318" s="80"/>
      <c r="UZE318" s="80"/>
      <c r="UZF318" s="80"/>
      <c r="UZG318" s="80"/>
      <c r="UZH318" s="80"/>
      <c r="UZI318" s="80"/>
      <c r="UZJ318" s="80"/>
      <c r="UZK318" s="80"/>
      <c r="UZL318" s="80"/>
      <c r="UZM318" s="80"/>
      <c r="UZN318" s="80"/>
      <c r="UZO318" s="80"/>
      <c r="UZP318" s="80"/>
      <c r="UZQ318" s="80"/>
      <c r="UZR318" s="80"/>
      <c r="UZS318" s="80"/>
      <c r="UZT318" s="80"/>
      <c r="UZU318" s="80"/>
      <c r="UZV318" s="80"/>
      <c r="UZW318" s="80"/>
      <c r="UZX318" s="80"/>
      <c r="UZY318" s="80"/>
      <c r="UZZ318" s="80"/>
      <c r="VAA318" s="80"/>
      <c r="VAB318" s="80"/>
      <c r="VAC318" s="80"/>
      <c r="VAD318" s="80"/>
      <c r="VAE318" s="80"/>
      <c r="VAF318" s="80"/>
      <c r="VAG318" s="80"/>
      <c r="VAH318" s="80"/>
      <c r="VAI318" s="80"/>
      <c r="VAJ318" s="80"/>
      <c r="VAK318" s="80"/>
      <c r="VAL318" s="80"/>
      <c r="VAM318" s="80"/>
      <c r="VAN318" s="80"/>
      <c r="VAO318" s="80"/>
      <c r="VAP318" s="80"/>
      <c r="VAQ318" s="80"/>
      <c r="VAR318" s="80"/>
      <c r="VAS318" s="80"/>
      <c r="VAT318" s="80"/>
      <c r="VAU318" s="80"/>
      <c r="VAV318" s="80"/>
      <c r="VAW318" s="80"/>
      <c r="VAX318" s="80"/>
      <c r="VAY318" s="80"/>
      <c r="VAZ318" s="80"/>
      <c r="VBA318" s="80"/>
      <c r="VBB318" s="80"/>
      <c r="VBC318" s="80"/>
      <c r="VBD318" s="80"/>
      <c r="VBE318" s="80"/>
      <c r="VBF318" s="80"/>
      <c r="VBG318" s="80"/>
      <c r="VBH318" s="80"/>
      <c r="VBI318" s="80"/>
      <c r="VBJ318" s="80"/>
      <c r="VBK318" s="80"/>
      <c r="VBL318" s="80"/>
      <c r="VBM318" s="80"/>
      <c r="VBN318" s="80"/>
      <c r="VBO318" s="80"/>
      <c r="VBP318" s="80"/>
      <c r="VBQ318" s="80"/>
      <c r="VBR318" s="80"/>
      <c r="VBS318" s="80"/>
      <c r="VBT318" s="80"/>
      <c r="VBU318" s="80"/>
      <c r="VBV318" s="80"/>
      <c r="VBW318" s="80"/>
      <c r="VBX318" s="80"/>
      <c r="VBY318" s="80"/>
      <c r="VBZ318" s="80"/>
      <c r="VCA318" s="80"/>
      <c r="VCB318" s="80"/>
      <c r="VCC318" s="80"/>
      <c r="VCD318" s="80"/>
      <c r="VCE318" s="80"/>
      <c r="VCF318" s="80"/>
      <c r="VCG318" s="80"/>
      <c r="VCH318" s="80"/>
      <c r="VCI318" s="80"/>
      <c r="VCJ318" s="80"/>
      <c r="VCK318" s="80"/>
      <c r="VCL318" s="80"/>
      <c r="VCM318" s="80"/>
      <c r="VCN318" s="80"/>
      <c r="VCO318" s="80"/>
      <c r="VCP318" s="80"/>
      <c r="VCQ318" s="80"/>
      <c r="VCR318" s="80"/>
      <c r="VCS318" s="80"/>
      <c r="VCT318" s="80"/>
      <c r="VCU318" s="80"/>
      <c r="VCV318" s="80"/>
      <c r="VCW318" s="80"/>
      <c r="VCX318" s="80"/>
      <c r="VCY318" s="80"/>
      <c r="VCZ318" s="80"/>
      <c r="VDA318" s="80"/>
      <c r="VDB318" s="80"/>
      <c r="VDC318" s="80"/>
      <c r="VDD318" s="80"/>
      <c r="VDE318" s="80"/>
      <c r="VDF318" s="80"/>
      <c r="VDG318" s="80"/>
      <c r="VDH318" s="80"/>
      <c r="VDI318" s="80"/>
      <c r="VDJ318" s="80"/>
      <c r="VDK318" s="80"/>
      <c r="VDL318" s="80"/>
      <c r="VDM318" s="80"/>
      <c r="VDN318" s="80"/>
      <c r="VDO318" s="80"/>
      <c r="VDP318" s="80"/>
      <c r="VDQ318" s="80"/>
      <c r="VDR318" s="80"/>
      <c r="VDS318" s="80"/>
      <c r="VDT318" s="80"/>
      <c r="VDU318" s="80"/>
      <c r="VDV318" s="80"/>
      <c r="VDW318" s="80"/>
      <c r="VDX318" s="80"/>
      <c r="VDY318" s="80"/>
      <c r="VDZ318" s="80"/>
      <c r="VEA318" s="80"/>
      <c r="VEB318" s="80"/>
      <c r="VEC318" s="80"/>
      <c r="VED318" s="80"/>
      <c r="VEE318" s="80"/>
      <c r="VEF318" s="80"/>
      <c r="VEG318" s="80"/>
      <c r="VEH318" s="80"/>
      <c r="VEI318" s="80"/>
      <c r="VEJ318" s="80"/>
      <c r="VEK318" s="80"/>
      <c r="VEL318" s="80"/>
      <c r="VEM318" s="80"/>
      <c r="VEN318" s="80"/>
      <c r="VEO318" s="80"/>
      <c r="VEP318" s="80"/>
      <c r="VEQ318" s="80"/>
      <c r="VER318" s="80"/>
      <c r="VES318" s="80"/>
      <c r="VET318" s="80"/>
      <c r="VEU318" s="80"/>
      <c r="VEV318" s="80"/>
      <c r="VEW318" s="80"/>
      <c r="VEX318" s="80"/>
      <c r="VEY318" s="80"/>
      <c r="VEZ318" s="80"/>
      <c r="VFA318" s="80"/>
      <c r="VFB318" s="80"/>
      <c r="VFC318" s="80"/>
      <c r="VFD318" s="80"/>
      <c r="VFE318" s="80"/>
      <c r="VFF318" s="80"/>
      <c r="VFG318" s="80"/>
      <c r="VFH318" s="80"/>
      <c r="VFI318" s="80"/>
      <c r="VFJ318" s="80"/>
      <c r="VFK318" s="80"/>
      <c r="VFL318" s="80"/>
      <c r="VFM318" s="80"/>
      <c r="VFN318" s="80"/>
      <c r="VFO318" s="80"/>
      <c r="VFP318" s="80"/>
      <c r="VFQ318" s="80"/>
      <c r="VFR318" s="80"/>
      <c r="VFS318" s="80"/>
      <c r="VFT318" s="80"/>
      <c r="VFU318" s="80"/>
      <c r="VFV318" s="80"/>
      <c r="VFW318" s="80"/>
      <c r="VFX318" s="80"/>
      <c r="VFY318" s="80"/>
      <c r="VFZ318" s="80"/>
      <c r="VGA318" s="80"/>
      <c r="VGB318" s="80"/>
      <c r="VGC318" s="80"/>
      <c r="VGD318" s="80"/>
      <c r="VGE318" s="80"/>
      <c r="VGF318" s="80"/>
      <c r="VGG318" s="80"/>
      <c r="VGH318" s="80"/>
      <c r="VGI318" s="80"/>
      <c r="VGJ318" s="80"/>
      <c r="VGK318" s="80"/>
      <c r="VGL318" s="80"/>
      <c r="VGM318" s="80"/>
      <c r="VGN318" s="80"/>
      <c r="VGO318" s="80"/>
      <c r="VGP318" s="80"/>
      <c r="VGQ318" s="80"/>
      <c r="VGR318" s="80"/>
      <c r="VGS318" s="80"/>
      <c r="VGT318" s="80"/>
      <c r="VGU318" s="80"/>
      <c r="VGV318" s="80"/>
      <c r="VGW318" s="80"/>
      <c r="VGX318" s="80"/>
      <c r="VGY318" s="80"/>
      <c r="VGZ318" s="80"/>
      <c r="VHA318" s="80"/>
      <c r="VHB318" s="80"/>
      <c r="VHC318" s="80"/>
      <c r="VHD318" s="80"/>
      <c r="VHE318" s="80"/>
      <c r="VHF318" s="80"/>
      <c r="VHG318" s="80"/>
      <c r="VHH318" s="80"/>
      <c r="VHI318" s="80"/>
      <c r="VHJ318" s="80"/>
      <c r="VHK318" s="80"/>
      <c r="VHL318" s="80"/>
      <c r="VHM318" s="80"/>
      <c r="VHN318" s="80"/>
      <c r="VHO318" s="80"/>
      <c r="VHP318" s="80"/>
      <c r="VHQ318" s="80"/>
      <c r="VHR318" s="80"/>
      <c r="VHS318" s="80"/>
      <c r="VHT318" s="80"/>
      <c r="VHU318" s="80"/>
      <c r="VHV318" s="80"/>
      <c r="VHW318" s="80"/>
      <c r="VHX318" s="80"/>
      <c r="VHY318" s="80"/>
      <c r="VHZ318" s="80"/>
      <c r="VIA318" s="80"/>
      <c r="VIB318" s="80"/>
      <c r="VIC318" s="80"/>
      <c r="VID318" s="80"/>
      <c r="VIE318" s="80"/>
      <c r="VIF318" s="80"/>
      <c r="VIG318" s="80"/>
      <c r="VIH318" s="80"/>
      <c r="VII318" s="80"/>
      <c r="VIJ318" s="80"/>
      <c r="VIK318" s="80"/>
      <c r="VIL318" s="80"/>
      <c r="VIM318" s="80"/>
      <c r="VIN318" s="80"/>
      <c r="VIO318" s="80"/>
      <c r="VIP318" s="80"/>
      <c r="VIQ318" s="80"/>
      <c r="VIR318" s="80"/>
      <c r="VIS318" s="80"/>
      <c r="VIT318" s="80"/>
      <c r="VIU318" s="80"/>
      <c r="VIV318" s="80"/>
      <c r="VIW318" s="80"/>
      <c r="VIX318" s="80"/>
      <c r="VIY318" s="80"/>
      <c r="VIZ318" s="80"/>
      <c r="VJA318" s="80"/>
      <c r="VJB318" s="80"/>
      <c r="VJC318" s="80"/>
      <c r="VJD318" s="80"/>
      <c r="VJE318" s="80"/>
      <c r="VJF318" s="80"/>
      <c r="VJG318" s="80"/>
      <c r="VJH318" s="80"/>
      <c r="VJI318" s="80"/>
      <c r="VJJ318" s="80"/>
      <c r="VJK318" s="80"/>
      <c r="VJL318" s="80"/>
      <c r="VJM318" s="80"/>
      <c r="VJN318" s="80"/>
      <c r="VJO318" s="80"/>
      <c r="VJP318" s="80"/>
      <c r="VJQ318" s="80"/>
      <c r="VJR318" s="80"/>
      <c r="VJS318" s="80"/>
      <c r="VJT318" s="80"/>
      <c r="VJU318" s="80"/>
      <c r="VJV318" s="80"/>
      <c r="VJW318" s="80"/>
      <c r="VJX318" s="80"/>
      <c r="VJY318" s="80"/>
      <c r="VJZ318" s="80"/>
      <c r="VKA318" s="80"/>
      <c r="VKB318" s="80"/>
      <c r="VKC318" s="80"/>
      <c r="VKD318" s="80"/>
      <c r="VKE318" s="80"/>
      <c r="VKF318" s="80"/>
      <c r="VKG318" s="80"/>
      <c r="VKH318" s="80"/>
      <c r="VKI318" s="80"/>
      <c r="VKJ318" s="80"/>
      <c r="VKK318" s="80"/>
      <c r="VKL318" s="80"/>
      <c r="VKM318" s="80"/>
      <c r="VKN318" s="80"/>
      <c r="VKO318" s="80"/>
      <c r="VKP318" s="80"/>
      <c r="VKQ318" s="80"/>
      <c r="VKR318" s="80"/>
      <c r="VKS318" s="80"/>
      <c r="VKT318" s="80"/>
      <c r="VKU318" s="80"/>
      <c r="VKV318" s="80"/>
      <c r="VKW318" s="80"/>
      <c r="VKX318" s="80"/>
      <c r="VKY318" s="80"/>
      <c r="VKZ318" s="80"/>
      <c r="VLA318" s="80"/>
      <c r="VLB318" s="80"/>
      <c r="VLC318" s="80"/>
      <c r="VLD318" s="80"/>
      <c r="VLE318" s="80"/>
      <c r="VLF318" s="80"/>
      <c r="VLG318" s="80"/>
      <c r="VLH318" s="80"/>
      <c r="VLI318" s="80"/>
      <c r="VLJ318" s="80"/>
      <c r="VLK318" s="80"/>
      <c r="VLL318" s="80"/>
      <c r="VLM318" s="80"/>
      <c r="VLN318" s="80"/>
      <c r="VLO318" s="80"/>
      <c r="VLP318" s="80"/>
      <c r="VLQ318" s="80"/>
      <c r="VLR318" s="80"/>
      <c r="VLS318" s="80"/>
      <c r="VLT318" s="80"/>
      <c r="VLU318" s="80"/>
      <c r="VLV318" s="80"/>
      <c r="VLW318" s="80"/>
      <c r="VLX318" s="80"/>
      <c r="VLY318" s="80"/>
      <c r="VLZ318" s="80"/>
      <c r="VMA318" s="80"/>
      <c r="VMB318" s="80"/>
      <c r="VMC318" s="80"/>
      <c r="VMD318" s="80"/>
      <c r="VME318" s="80"/>
      <c r="VMF318" s="80"/>
      <c r="VMG318" s="80"/>
      <c r="VMH318" s="80"/>
      <c r="VMI318" s="80"/>
      <c r="VMJ318" s="80"/>
      <c r="VMK318" s="80"/>
      <c r="VML318" s="80"/>
      <c r="VMM318" s="80"/>
      <c r="VMN318" s="80"/>
      <c r="VMO318" s="80"/>
      <c r="VMP318" s="80"/>
      <c r="VMQ318" s="80"/>
      <c r="VMR318" s="80"/>
      <c r="VMS318" s="80"/>
      <c r="VMT318" s="80"/>
      <c r="VMU318" s="80"/>
      <c r="VMV318" s="80"/>
      <c r="VMW318" s="80"/>
      <c r="VMX318" s="80"/>
      <c r="VMY318" s="80"/>
      <c r="VMZ318" s="80"/>
      <c r="VNA318" s="80"/>
      <c r="VNB318" s="80"/>
      <c r="VNC318" s="80"/>
      <c r="VND318" s="80"/>
      <c r="VNE318" s="80"/>
      <c r="VNF318" s="80"/>
      <c r="VNG318" s="80"/>
      <c r="VNH318" s="80"/>
      <c r="VNI318" s="80"/>
      <c r="VNJ318" s="80"/>
      <c r="VNK318" s="80"/>
      <c r="VNL318" s="80"/>
      <c r="VNM318" s="80"/>
      <c r="VNN318" s="80"/>
      <c r="VNO318" s="80"/>
      <c r="VNP318" s="80"/>
      <c r="VNQ318" s="80"/>
      <c r="VNR318" s="80"/>
      <c r="VNS318" s="80"/>
      <c r="VNT318" s="80"/>
      <c r="VNU318" s="80"/>
      <c r="VNV318" s="80"/>
      <c r="VNW318" s="80"/>
      <c r="VNX318" s="80"/>
      <c r="VNY318" s="80"/>
      <c r="VNZ318" s="80"/>
      <c r="VOA318" s="80"/>
      <c r="VOB318" s="80"/>
      <c r="VOC318" s="80"/>
      <c r="VOD318" s="80"/>
      <c r="VOE318" s="80"/>
      <c r="VOF318" s="80"/>
      <c r="VOG318" s="80"/>
      <c r="VOH318" s="80"/>
      <c r="VOI318" s="80"/>
      <c r="VOJ318" s="80"/>
      <c r="VOK318" s="80"/>
      <c r="VOL318" s="80"/>
      <c r="VOM318" s="80"/>
      <c r="VON318" s="80"/>
      <c r="VOO318" s="80"/>
      <c r="VOP318" s="80"/>
      <c r="VOQ318" s="80"/>
      <c r="VOR318" s="80"/>
      <c r="VOS318" s="80"/>
      <c r="VOT318" s="80"/>
      <c r="VOU318" s="80"/>
      <c r="VOV318" s="80"/>
      <c r="VOW318" s="80"/>
      <c r="VOX318" s="80"/>
      <c r="VOY318" s="80"/>
      <c r="VOZ318" s="80"/>
      <c r="VPA318" s="80"/>
      <c r="VPB318" s="80"/>
      <c r="VPC318" s="80"/>
      <c r="VPD318" s="80"/>
      <c r="VPE318" s="80"/>
      <c r="VPF318" s="80"/>
      <c r="VPG318" s="80"/>
      <c r="VPH318" s="80"/>
      <c r="VPI318" s="80"/>
      <c r="VPJ318" s="80"/>
      <c r="VPK318" s="80"/>
      <c r="VPL318" s="80"/>
      <c r="VPM318" s="80"/>
      <c r="VPN318" s="80"/>
      <c r="VPO318" s="80"/>
      <c r="VPP318" s="80"/>
      <c r="VPQ318" s="80"/>
      <c r="VPR318" s="80"/>
      <c r="VPS318" s="80"/>
      <c r="VPT318" s="80"/>
      <c r="VPU318" s="80"/>
      <c r="VPV318" s="80"/>
      <c r="VPW318" s="80"/>
      <c r="VPX318" s="80"/>
      <c r="VPY318" s="80"/>
      <c r="VPZ318" s="80"/>
      <c r="VQA318" s="80"/>
      <c r="VQB318" s="80"/>
      <c r="VQC318" s="80"/>
      <c r="VQD318" s="80"/>
      <c r="VQE318" s="80"/>
      <c r="VQF318" s="80"/>
      <c r="VQG318" s="80"/>
      <c r="VQH318" s="80"/>
      <c r="VQI318" s="80"/>
      <c r="VQJ318" s="80"/>
      <c r="VQK318" s="80"/>
      <c r="VQL318" s="80"/>
      <c r="VQM318" s="80"/>
      <c r="VQN318" s="80"/>
      <c r="VQO318" s="80"/>
      <c r="VQP318" s="80"/>
      <c r="VQQ318" s="80"/>
      <c r="VQR318" s="80"/>
      <c r="VQS318" s="80"/>
      <c r="VQT318" s="80"/>
      <c r="VQU318" s="80"/>
      <c r="VQV318" s="80"/>
      <c r="VQW318" s="80"/>
      <c r="VQX318" s="80"/>
      <c r="VQY318" s="80"/>
      <c r="VQZ318" s="80"/>
      <c r="VRA318" s="80"/>
      <c r="VRB318" s="80"/>
      <c r="VRC318" s="80"/>
      <c r="VRD318" s="80"/>
      <c r="VRE318" s="80"/>
      <c r="VRF318" s="80"/>
      <c r="VRG318" s="80"/>
      <c r="VRH318" s="80"/>
      <c r="VRI318" s="80"/>
      <c r="VRJ318" s="80"/>
      <c r="VRK318" s="80"/>
      <c r="VRL318" s="80"/>
      <c r="VRM318" s="80"/>
      <c r="VRN318" s="80"/>
      <c r="VRO318" s="80"/>
      <c r="VRP318" s="80"/>
      <c r="VRQ318" s="80"/>
      <c r="VRR318" s="80"/>
      <c r="VRS318" s="80"/>
      <c r="VRT318" s="80"/>
      <c r="VRU318" s="80"/>
      <c r="VRV318" s="80"/>
      <c r="VRW318" s="80"/>
      <c r="VRX318" s="80"/>
      <c r="VRY318" s="80"/>
      <c r="VRZ318" s="80"/>
      <c r="VSA318" s="80"/>
      <c r="VSB318" s="80"/>
      <c r="VSC318" s="80"/>
      <c r="VSD318" s="80"/>
      <c r="VSE318" s="80"/>
      <c r="VSF318" s="80"/>
      <c r="VSG318" s="80"/>
      <c r="VSH318" s="80"/>
      <c r="VSI318" s="80"/>
      <c r="VSJ318" s="80"/>
      <c r="VSK318" s="80"/>
      <c r="VSL318" s="80"/>
      <c r="VSM318" s="80"/>
      <c r="VSN318" s="80"/>
      <c r="VSO318" s="80"/>
      <c r="VSP318" s="80"/>
      <c r="VSQ318" s="80"/>
      <c r="VSR318" s="80"/>
      <c r="VSS318" s="80"/>
      <c r="VST318" s="80"/>
      <c r="VSU318" s="80"/>
      <c r="VSV318" s="80"/>
      <c r="VSW318" s="80"/>
      <c r="VSX318" s="80"/>
      <c r="VSY318" s="80"/>
      <c r="VSZ318" s="80"/>
      <c r="VTA318" s="80"/>
      <c r="VTB318" s="80"/>
      <c r="VTC318" s="80"/>
      <c r="VTD318" s="80"/>
      <c r="VTE318" s="80"/>
      <c r="VTF318" s="80"/>
      <c r="VTG318" s="80"/>
      <c r="VTH318" s="80"/>
      <c r="VTI318" s="80"/>
      <c r="VTJ318" s="80"/>
      <c r="VTK318" s="80"/>
      <c r="VTL318" s="80"/>
      <c r="VTM318" s="80"/>
      <c r="VTN318" s="80"/>
      <c r="VTO318" s="80"/>
      <c r="VTP318" s="80"/>
      <c r="VTQ318" s="80"/>
      <c r="VTR318" s="80"/>
      <c r="VTS318" s="80"/>
      <c r="VTT318" s="80"/>
      <c r="VTU318" s="80"/>
      <c r="VTV318" s="80"/>
      <c r="VTW318" s="80"/>
      <c r="VTX318" s="80"/>
      <c r="VTY318" s="80"/>
      <c r="VTZ318" s="80"/>
      <c r="VUA318" s="80"/>
      <c r="VUB318" s="80"/>
      <c r="VUC318" s="80"/>
      <c r="VUD318" s="80"/>
      <c r="VUE318" s="80"/>
      <c r="VUF318" s="80"/>
      <c r="VUG318" s="80"/>
      <c r="VUH318" s="80"/>
      <c r="VUI318" s="80"/>
      <c r="VUJ318" s="80"/>
      <c r="VUK318" s="80"/>
      <c r="VUL318" s="80"/>
      <c r="VUM318" s="80"/>
      <c r="VUN318" s="80"/>
      <c r="VUO318" s="80"/>
      <c r="VUP318" s="80"/>
      <c r="VUQ318" s="80"/>
      <c r="VUR318" s="80"/>
      <c r="VUS318" s="80"/>
      <c r="VUT318" s="80"/>
      <c r="VUU318" s="80"/>
      <c r="VUV318" s="80"/>
      <c r="VUW318" s="80"/>
      <c r="VUX318" s="80"/>
      <c r="VUY318" s="80"/>
      <c r="VUZ318" s="80"/>
      <c r="VVA318" s="80"/>
      <c r="VVB318" s="80"/>
      <c r="VVC318" s="80"/>
      <c r="VVD318" s="80"/>
      <c r="VVE318" s="80"/>
      <c r="VVF318" s="80"/>
      <c r="VVG318" s="80"/>
      <c r="VVH318" s="80"/>
      <c r="VVI318" s="80"/>
      <c r="VVJ318" s="80"/>
      <c r="VVK318" s="80"/>
      <c r="VVL318" s="80"/>
      <c r="VVM318" s="80"/>
      <c r="VVN318" s="80"/>
      <c r="VVO318" s="80"/>
      <c r="VVP318" s="80"/>
      <c r="VVQ318" s="80"/>
      <c r="VVR318" s="80"/>
      <c r="VVS318" s="80"/>
      <c r="VVT318" s="80"/>
      <c r="VVU318" s="80"/>
      <c r="VVV318" s="80"/>
      <c r="VVW318" s="80"/>
      <c r="VVX318" s="80"/>
      <c r="VVY318" s="80"/>
      <c r="VVZ318" s="80"/>
      <c r="VWA318" s="80"/>
      <c r="VWB318" s="80"/>
      <c r="VWC318" s="80"/>
      <c r="VWD318" s="80"/>
      <c r="VWE318" s="80"/>
      <c r="VWF318" s="80"/>
      <c r="VWG318" s="80"/>
      <c r="VWH318" s="80"/>
      <c r="VWI318" s="80"/>
      <c r="VWJ318" s="80"/>
      <c r="VWK318" s="80"/>
      <c r="VWL318" s="80"/>
      <c r="VWM318" s="80"/>
      <c r="VWN318" s="80"/>
      <c r="VWO318" s="80"/>
      <c r="VWP318" s="80"/>
      <c r="VWQ318" s="80"/>
      <c r="VWR318" s="80"/>
      <c r="VWS318" s="80"/>
      <c r="VWT318" s="80"/>
      <c r="VWU318" s="80"/>
      <c r="VWV318" s="80"/>
      <c r="VWW318" s="80"/>
      <c r="VWX318" s="80"/>
      <c r="VWY318" s="80"/>
      <c r="VWZ318" s="80"/>
      <c r="VXA318" s="80"/>
      <c r="VXB318" s="80"/>
      <c r="VXC318" s="80"/>
      <c r="VXD318" s="80"/>
      <c r="VXE318" s="80"/>
      <c r="VXF318" s="80"/>
      <c r="VXG318" s="80"/>
      <c r="VXH318" s="80"/>
      <c r="VXI318" s="80"/>
      <c r="VXJ318" s="80"/>
      <c r="VXK318" s="80"/>
      <c r="VXL318" s="80"/>
      <c r="VXM318" s="80"/>
      <c r="VXN318" s="80"/>
      <c r="VXO318" s="80"/>
      <c r="VXP318" s="80"/>
      <c r="VXQ318" s="80"/>
      <c r="VXR318" s="80"/>
      <c r="VXS318" s="80"/>
      <c r="VXT318" s="80"/>
      <c r="VXU318" s="80"/>
      <c r="VXV318" s="80"/>
      <c r="VXW318" s="80"/>
      <c r="VXX318" s="80"/>
      <c r="VXY318" s="80"/>
      <c r="VXZ318" s="80"/>
      <c r="VYA318" s="80"/>
      <c r="VYB318" s="80"/>
      <c r="VYC318" s="80"/>
      <c r="VYD318" s="80"/>
      <c r="VYE318" s="80"/>
      <c r="VYF318" s="80"/>
      <c r="VYG318" s="80"/>
      <c r="VYH318" s="80"/>
      <c r="VYI318" s="80"/>
      <c r="VYJ318" s="80"/>
      <c r="VYK318" s="80"/>
      <c r="VYL318" s="80"/>
      <c r="VYM318" s="80"/>
      <c r="VYN318" s="80"/>
      <c r="VYO318" s="80"/>
      <c r="VYP318" s="80"/>
      <c r="VYQ318" s="80"/>
      <c r="VYR318" s="80"/>
      <c r="VYS318" s="80"/>
      <c r="VYT318" s="80"/>
      <c r="VYU318" s="80"/>
      <c r="VYV318" s="80"/>
      <c r="VYW318" s="80"/>
      <c r="VYX318" s="80"/>
      <c r="VYY318" s="80"/>
      <c r="VYZ318" s="80"/>
      <c r="VZA318" s="80"/>
      <c r="VZB318" s="80"/>
      <c r="VZC318" s="80"/>
      <c r="VZD318" s="80"/>
      <c r="VZE318" s="80"/>
      <c r="VZF318" s="80"/>
      <c r="VZG318" s="80"/>
      <c r="VZH318" s="80"/>
      <c r="VZI318" s="80"/>
      <c r="VZJ318" s="80"/>
      <c r="VZK318" s="80"/>
      <c r="VZL318" s="80"/>
      <c r="VZM318" s="80"/>
      <c r="VZN318" s="80"/>
      <c r="VZO318" s="80"/>
      <c r="VZP318" s="80"/>
      <c r="VZQ318" s="80"/>
      <c r="VZR318" s="80"/>
      <c r="VZS318" s="80"/>
      <c r="VZT318" s="80"/>
      <c r="VZU318" s="80"/>
      <c r="VZV318" s="80"/>
      <c r="VZW318" s="80"/>
      <c r="VZX318" s="80"/>
      <c r="VZY318" s="80"/>
      <c r="VZZ318" s="80"/>
      <c r="WAA318" s="80"/>
      <c r="WAB318" s="80"/>
      <c r="WAC318" s="80"/>
      <c r="WAD318" s="80"/>
      <c r="WAE318" s="80"/>
      <c r="WAF318" s="80"/>
      <c r="WAG318" s="80"/>
      <c r="WAH318" s="80"/>
      <c r="WAI318" s="80"/>
      <c r="WAJ318" s="80"/>
      <c r="WAK318" s="80"/>
      <c r="WAL318" s="80"/>
      <c r="WAM318" s="80"/>
      <c r="WAN318" s="80"/>
      <c r="WAO318" s="80"/>
      <c r="WAP318" s="80"/>
      <c r="WAQ318" s="80"/>
      <c r="WAR318" s="80"/>
      <c r="WAS318" s="80"/>
      <c r="WAT318" s="80"/>
      <c r="WAU318" s="80"/>
      <c r="WAV318" s="80"/>
      <c r="WAW318" s="80"/>
      <c r="WAX318" s="80"/>
      <c r="WAY318" s="80"/>
      <c r="WAZ318" s="80"/>
      <c r="WBA318" s="80"/>
      <c r="WBB318" s="80"/>
      <c r="WBC318" s="80"/>
      <c r="WBD318" s="80"/>
      <c r="WBE318" s="80"/>
      <c r="WBF318" s="80"/>
      <c r="WBG318" s="80"/>
      <c r="WBH318" s="80"/>
      <c r="WBI318" s="80"/>
      <c r="WBJ318" s="80"/>
      <c r="WBK318" s="80"/>
      <c r="WBL318" s="80"/>
      <c r="WBM318" s="80"/>
      <c r="WBN318" s="80"/>
      <c r="WBO318" s="80"/>
      <c r="WBP318" s="80"/>
      <c r="WBQ318" s="80"/>
      <c r="WBR318" s="80"/>
      <c r="WBS318" s="80"/>
      <c r="WBT318" s="80"/>
      <c r="WBU318" s="80"/>
      <c r="WBV318" s="80"/>
      <c r="WBW318" s="80"/>
      <c r="WBX318" s="80"/>
      <c r="WBY318" s="80"/>
      <c r="WBZ318" s="80"/>
      <c r="WCA318" s="80"/>
      <c r="WCB318" s="80"/>
      <c r="WCC318" s="80"/>
      <c r="WCD318" s="80"/>
      <c r="WCE318" s="80"/>
      <c r="WCF318" s="80"/>
      <c r="WCG318" s="80"/>
      <c r="WCH318" s="80"/>
      <c r="WCI318" s="80"/>
      <c r="WCJ318" s="80"/>
      <c r="WCK318" s="80"/>
      <c r="WCL318" s="80"/>
      <c r="WCM318" s="80"/>
      <c r="WCN318" s="80"/>
      <c r="WCO318" s="80"/>
      <c r="WCP318" s="80"/>
      <c r="WCQ318" s="80"/>
      <c r="WCR318" s="80"/>
      <c r="WCS318" s="80"/>
      <c r="WCT318" s="80"/>
      <c r="WCU318" s="80"/>
      <c r="WCV318" s="80"/>
      <c r="WCW318" s="80"/>
      <c r="WCX318" s="80"/>
      <c r="WCY318" s="80"/>
      <c r="WCZ318" s="80"/>
      <c r="WDA318" s="80"/>
      <c r="WDB318" s="80"/>
      <c r="WDC318" s="80"/>
      <c r="WDD318" s="80"/>
      <c r="WDE318" s="80"/>
      <c r="WDF318" s="80"/>
      <c r="WDG318" s="80"/>
      <c r="WDH318" s="80"/>
      <c r="WDI318" s="80"/>
      <c r="WDJ318" s="80"/>
      <c r="WDK318" s="80"/>
      <c r="WDL318" s="80"/>
      <c r="WDM318" s="80"/>
      <c r="WDN318" s="80"/>
      <c r="WDO318" s="80"/>
      <c r="WDP318" s="80"/>
      <c r="WDQ318" s="80"/>
      <c r="WDR318" s="80"/>
      <c r="WDS318" s="80"/>
      <c r="WDT318" s="80"/>
      <c r="WDU318" s="80"/>
      <c r="WDV318" s="80"/>
      <c r="WDW318" s="80"/>
      <c r="WDX318" s="80"/>
      <c r="WDY318" s="80"/>
      <c r="WDZ318" s="80"/>
      <c r="WEA318" s="80"/>
      <c r="WEB318" s="80"/>
      <c r="WEC318" s="80"/>
      <c r="WED318" s="80"/>
      <c r="WEE318" s="80"/>
      <c r="WEF318" s="80"/>
      <c r="WEG318" s="80"/>
      <c r="WEH318" s="80"/>
      <c r="WEI318" s="80"/>
      <c r="WEJ318" s="80"/>
      <c r="WEK318" s="80"/>
      <c r="WEL318" s="80"/>
      <c r="WEM318" s="80"/>
      <c r="WEN318" s="80"/>
      <c r="WEO318" s="80"/>
      <c r="WEP318" s="80"/>
      <c r="WEQ318" s="80"/>
      <c r="WER318" s="80"/>
      <c r="WES318" s="80"/>
      <c r="WET318" s="80"/>
      <c r="WEU318" s="80"/>
      <c r="WEV318" s="80"/>
      <c r="WEW318" s="80"/>
      <c r="WEX318" s="80"/>
      <c r="WEY318" s="80"/>
      <c r="WEZ318" s="80"/>
      <c r="WFA318" s="80"/>
      <c r="WFB318" s="80"/>
      <c r="WFC318" s="80"/>
      <c r="WFD318" s="80"/>
      <c r="WFE318" s="80"/>
      <c r="WFF318" s="80"/>
      <c r="WFG318" s="80"/>
      <c r="WFH318" s="80"/>
      <c r="WFI318" s="80"/>
      <c r="WFJ318" s="80"/>
      <c r="WFK318" s="80"/>
      <c r="WFL318" s="80"/>
      <c r="WFM318" s="80"/>
      <c r="WFN318" s="80"/>
      <c r="WFO318" s="80"/>
      <c r="WFP318" s="80"/>
      <c r="WFQ318" s="80"/>
      <c r="WFR318" s="80"/>
      <c r="WFS318" s="80"/>
      <c r="WFT318" s="80"/>
      <c r="WFU318" s="80"/>
      <c r="WFV318" s="80"/>
      <c r="WFW318" s="80"/>
      <c r="WFX318" s="80"/>
      <c r="WFY318" s="80"/>
      <c r="WFZ318" s="80"/>
      <c r="WGA318" s="80"/>
      <c r="WGB318" s="80"/>
      <c r="WGC318" s="80"/>
      <c r="WGD318" s="80"/>
      <c r="WGE318" s="80"/>
      <c r="WGF318" s="80"/>
      <c r="WGG318" s="80"/>
      <c r="WGH318" s="80"/>
      <c r="WGI318" s="80"/>
      <c r="WGJ318" s="80"/>
      <c r="WGK318" s="80"/>
      <c r="WGL318" s="80"/>
      <c r="WGM318" s="80"/>
      <c r="WGN318" s="80"/>
      <c r="WGO318" s="80"/>
      <c r="WGP318" s="80"/>
      <c r="WGQ318" s="80"/>
      <c r="WGR318" s="80"/>
      <c r="WGS318" s="80"/>
      <c r="WGT318" s="80"/>
      <c r="WGU318" s="80"/>
      <c r="WGV318" s="80"/>
      <c r="WGW318" s="80"/>
      <c r="WGX318" s="80"/>
      <c r="WGY318" s="80"/>
      <c r="WGZ318" s="80"/>
      <c r="WHA318" s="80"/>
      <c r="WHB318" s="80"/>
      <c r="WHC318" s="80"/>
      <c r="WHD318" s="80"/>
      <c r="WHE318" s="80"/>
      <c r="WHF318" s="80"/>
      <c r="WHG318" s="80"/>
      <c r="WHH318" s="80"/>
      <c r="WHI318" s="80"/>
      <c r="WHJ318" s="80"/>
      <c r="WHK318" s="80"/>
      <c r="WHL318" s="80"/>
      <c r="WHM318" s="80"/>
      <c r="WHN318" s="80"/>
      <c r="WHO318" s="80"/>
      <c r="WHP318" s="80"/>
      <c r="WHQ318" s="80"/>
      <c r="WHR318" s="80"/>
      <c r="WHS318" s="80"/>
      <c r="WHT318" s="80"/>
      <c r="WHU318" s="80"/>
      <c r="WHV318" s="80"/>
      <c r="WHW318" s="80"/>
      <c r="WHX318" s="80"/>
      <c r="WHY318" s="80"/>
      <c r="WHZ318" s="80"/>
      <c r="WIA318" s="80"/>
      <c r="WIB318" s="80"/>
      <c r="WIC318" s="80"/>
      <c r="WID318" s="80"/>
      <c r="WIE318" s="80"/>
      <c r="WIF318" s="80"/>
      <c r="WIG318" s="80"/>
      <c r="WIH318" s="80"/>
      <c r="WII318" s="80"/>
      <c r="WIJ318" s="80"/>
      <c r="WIK318" s="80"/>
      <c r="WIL318" s="80"/>
      <c r="WIM318" s="80"/>
      <c r="WIN318" s="80"/>
      <c r="WIO318" s="80"/>
      <c r="WIP318" s="80"/>
      <c r="WIQ318" s="80"/>
      <c r="WIR318" s="80"/>
      <c r="WIS318" s="80"/>
      <c r="WIT318" s="80"/>
      <c r="WIU318" s="80"/>
      <c r="WIV318" s="80"/>
      <c r="WIW318" s="80"/>
      <c r="WIX318" s="80"/>
      <c r="WIY318" s="80"/>
      <c r="WIZ318" s="80"/>
      <c r="WJA318" s="80"/>
      <c r="WJB318" s="80"/>
      <c r="WJC318" s="80"/>
      <c r="WJD318" s="80"/>
      <c r="WJE318" s="80"/>
      <c r="WJF318" s="80"/>
      <c r="WJG318" s="80"/>
      <c r="WJH318" s="80"/>
      <c r="WJI318" s="80"/>
      <c r="WJJ318" s="80"/>
      <c r="WJK318" s="80"/>
      <c r="WJL318" s="80"/>
      <c r="WJM318" s="80"/>
      <c r="WJN318" s="80"/>
      <c r="WJO318" s="80"/>
      <c r="WJP318" s="80"/>
      <c r="WJQ318" s="80"/>
      <c r="WJR318" s="80"/>
      <c r="WJS318" s="80"/>
      <c r="WJT318" s="80"/>
      <c r="WJU318" s="80"/>
      <c r="WJV318" s="80"/>
      <c r="WJW318" s="80"/>
      <c r="WJX318" s="80"/>
      <c r="WJY318" s="80"/>
      <c r="WJZ318" s="80"/>
      <c r="WKA318" s="80"/>
      <c r="WKB318" s="80"/>
      <c r="WKC318" s="80"/>
      <c r="WKD318" s="80"/>
      <c r="WKE318" s="80"/>
      <c r="WKF318" s="80"/>
      <c r="WKG318" s="80"/>
      <c r="WKH318" s="80"/>
      <c r="WKI318" s="80"/>
      <c r="WKJ318" s="80"/>
      <c r="WKK318" s="80"/>
      <c r="WKL318" s="80"/>
      <c r="WKM318" s="80"/>
      <c r="WKN318" s="80"/>
      <c r="WKO318" s="80"/>
      <c r="WKP318" s="80"/>
      <c r="WKQ318" s="80"/>
      <c r="WKR318" s="80"/>
      <c r="WKS318" s="80"/>
      <c r="WKT318" s="80"/>
      <c r="WKU318" s="80"/>
      <c r="WKV318" s="80"/>
      <c r="WKW318" s="80"/>
      <c r="WKX318" s="80"/>
      <c r="WKY318" s="80"/>
      <c r="WKZ318" s="80"/>
      <c r="WLA318" s="80"/>
      <c r="WLB318" s="80"/>
      <c r="WLC318" s="80"/>
      <c r="WLD318" s="80"/>
      <c r="WLE318" s="80"/>
      <c r="WLF318" s="80"/>
      <c r="WLG318" s="80"/>
      <c r="WLH318" s="80"/>
      <c r="WLI318" s="80"/>
      <c r="WLJ318" s="80"/>
      <c r="WLK318" s="80"/>
      <c r="WLL318" s="80"/>
      <c r="WLM318" s="80"/>
      <c r="WLN318" s="80"/>
      <c r="WLO318" s="80"/>
      <c r="WLP318" s="80"/>
      <c r="WLQ318" s="80"/>
      <c r="WLR318" s="80"/>
      <c r="WLS318" s="80"/>
      <c r="WLT318" s="80"/>
      <c r="WLU318" s="80"/>
      <c r="WLV318" s="80"/>
      <c r="WLW318" s="80"/>
      <c r="WLX318" s="80"/>
      <c r="WLY318" s="80"/>
      <c r="WLZ318" s="80"/>
      <c r="WMA318" s="80"/>
      <c r="WMB318" s="80"/>
      <c r="WMC318" s="80"/>
      <c r="WMD318" s="80"/>
      <c r="WME318" s="80"/>
      <c r="WMF318" s="80"/>
      <c r="WMG318" s="80"/>
      <c r="WMH318" s="80"/>
      <c r="WMI318" s="80"/>
      <c r="WMJ318" s="80"/>
      <c r="WMK318" s="80"/>
      <c r="WML318" s="80"/>
      <c r="WMM318" s="80"/>
      <c r="WMN318" s="80"/>
      <c r="WMO318" s="80"/>
      <c r="WMP318" s="80"/>
      <c r="WMQ318" s="80"/>
      <c r="WMR318" s="80"/>
      <c r="WMS318" s="80"/>
      <c r="WMT318" s="80"/>
      <c r="WMU318" s="80"/>
      <c r="WMV318" s="80"/>
      <c r="WMW318" s="80"/>
      <c r="WMX318" s="80"/>
      <c r="WMY318" s="80"/>
      <c r="WMZ318" s="80"/>
      <c r="WNA318" s="80"/>
      <c r="WNB318" s="80"/>
      <c r="WNC318" s="80"/>
      <c r="WND318" s="80"/>
      <c r="WNE318" s="80"/>
      <c r="WNF318" s="80"/>
      <c r="WNG318" s="80"/>
      <c r="WNH318" s="80"/>
      <c r="WNI318" s="80"/>
      <c r="WNJ318" s="80"/>
      <c r="WNK318" s="80"/>
      <c r="WNL318" s="80"/>
      <c r="WNM318" s="80"/>
      <c r="WNN318" s="80"/>
      <c r="WNO318" s="80"/>
      <c r="WNP318" s="80"/>
      <c r="WNQ318" s="80"/>
      <c r="WNR318" s="80"/>
      <c r="WNS318" s="80"/>
      <c r="WNT318" s="80"/>
      <c r="WNU318" s="80"/>
      <c r="WNV318" s="80"/>
      <c r="WNW318" s="80"/>
      <c r="WNX318" s="80"/>
      <c r="WNY318" s="80"/>
      <c r="WNZ318" s="80"/>
      <c r="WOA318" s="80"/>
      <c r="WOB318" s="80"/>
      <c r="WOC318" s="80"/>
      <c r="WOD318" s="80"/>
      <c r="WOE318" s="80"/>
      <c r="WOF318" s="80"/>
      <c r="WOG318" s="80"/>
      <c r="WOH318" s="80"/>
      <c r="WOI318" s="80"/>
      <c r="WOJ318" s="80"/>
      <c r="WOK318" s="80"/>
      <c r="WOL318" s="80"/>
      <c r="WOM318" s="80"/>
      <c r="WON318" s="80"/>
      <c r="WOO318" s="80"/>
      <c r="WOP318" s="80"/>
      <c r="WOQ318" s="80"/>
      <c r="WOR318" s="80"/>
      <c r="WOS318" s="80"/>
      <c r="WOT318" s="80"/>
      <c r="WOU318" s="80"/>
      <c r="WOV318" s="80"/>
      <c r="WOW318" s="80"/>
      <c r="WOX318" s="80"/>
      <c r="WOY318" s="80"/>
      <c r="WOZ318" s="80"/>
      <c r="WPA318" s="80"/>
      <c r="WPB318" s="80"/>
      <c r="WPC318" s="80"/>
      <c r="WPD318" s="80"/>
      <c r="WPE318" s="80"/>
      <c r="WPF318" s="80"/>
      <c r="WPG318" s="80"/>
      <c r="WPH318" s="80"/>
      <c r="WPI318" s="80"/>
      <c r="WPJ318" s="80"/>
      <c r="WPK318" s="80"/>
      <c r="WPL318" s="80"/>
      <c r="WPM318" s="80"/>
      <c r="WPN318" s="80"/>
      <c r="WPO318" s="80"/>
      <c r="WPP318" s="80"/>
      <c r="WPQ318" s="80"/>
      <c r="WPR318" s="80"/>
      <c r="WPS318" s="80"/>
      <c r="WPT318" s="80"/>
      <c r="WPU318" s="80"/>
      <c r="WPV318" s="80"/>
      <c r="WPW318" s="80"/>
      <c r="WPX318" s="80"/>
      <c r="WPY318" s="80"/>
      <c r="WPZ318" s="80"/>
      <c r="WQA318" s="80"/>
      <c r="WQB318" s="80"/>
      <c r="WQC318" s="80"/>
      <c r="WQD318" s="80"/>
      <c r="WQE318" s="80"/>
      <c r="WQF318" s="80"/>
      <c r="WQG318" s="80"/>
      <c r="WQH318" s="80"/>
      <c r="WQI318" s="80"/>
      <c r="WQJ318" s="80"/>
      <c r="WQK318" s="80"/>
      <c r="WQL318" s="80"/>
      <c r="WQM318" s="80"/>
      <c r="WQN318" s="80"/>
      <c r="WQO318" s="80"/>
      <c r="WQP318" s="80"/>
      <c r="WQQ318" s="80"/>
      <c r="WQR318" s="80"/>
      <c r="WQS318" s="80"/>
      <c r="WQT318" s="80"/>
      <c r="WQU318" s="80"/>
      <c r="WQV318" s="80"/>
      <c r="WQW318" s="80"/>
      <c r="WQX318" s="80"/>
      <c r="WQY318" s="80"/>
      <c r="WQZ318" s="80"/>
      <c r="WRA318" s="80"/>
      <c r="WRB318" s="80"/>
      <c r="WRC318" s="80"/>
      <c r="WRD318" s="80"/>
      <c r="WRE318" s="80"/>
      <c r="WRF318" s="80"/>
      <c r="WRG318" s="80"/>
      <c r="WRH318" s="80"/>
      <c r="WRI318" s="80"/>
      <c r="WRJ318" s="80"/>
      <c r="WRK318" s="80"/>
      <c r="WRL318" s="80"/>
      <c r="WRM318" s="80"/>
      <c r="WRN318" s="80"/>
      <c r="WRO318" s="80"/>
      <c r="WRP318" s="80"/>
      <c r="WRQ318" s="80"/>
      <c r="WRR318" s="80"/>
      <c r="WRS318" s="80"/>
      <c r="WRT318" s="80"/>
      <c r="WRU318" s="80"/>
      <c r="WRV318" s="80"/>
      <c r="WRW318" s="80"/>
      <c r="WRX318" s="80"/>
      <c r="WRY318" s="80"/>
      <c r="WRZ318" s="80"/>
      <c r="WSA318" s="80"/>
      <c r="WSB318" s="80"/>
      <c r="WSC318" s="80"/>
      <c r="WSD318" s="80"/>
      <c r="WSE318" s="80"/>
      <c r="WSF318" s="80"/>
      <c r="WSG318" s="80"/>
      <c r="WSH318" s="80"/>
      <c r="WSI318" s="80"/>
      <c r="WSJ318" s="80"/>
      <c r="WSK318" s="80"/>
      <c r="WSL318" s="80"/>
      <c r="WSM318" s="80"/>
      <c r="WSN318" s="80"/>
      <c r="WSO318" s="80"/>
      <c r="WSP318" s="80"/>
      <c r="WSQ318" s="80"/>
      <c r="WSR318" s="80"/>
      <c r="WSS318" s="80"/>
      <c r="WST318" s="80"/>
      <c r="WSU318" s="80"/>
      <c r="WSV318" s="80"/>
      <c r="WSW318" s="80"/>
      <c r="WSX318" s="80"/>
      <c r="WSY318" s="80"/>
      <c r="WSZ318" s="80"/>
      <c r="WTA318" s="80"/>
      <c r="WTB318" s="80"/>
      <c r="WTC318" s="80"/>
      <c r="WTD318" s="80"/>
      <c r="WTE318" s="80"/>
      <c r="WTF318" s="80"/>
      <c r="WTG318" s="80"/>
      <c r="WTH318" s="80"/>
      <c r="WTI318" s="80"/>
      <c r="WTJ318" s="80"/>
      <c r="WTK318" s="80"/>
      <c r="WTL318" s="80"/>
      <c r="WTM318" s="80"/>
      <c r="WTN318" s="80"/>
      <c r="WTO318" s="80"/>
      <c r="WTP318" s="80"/>
      <c r="WTQ318" s="80"/>
      <c r="WTR318" s="80"/>
      <c r="WTS318" s="80"/>
      <c r="WTT318" s="80"/>
      <c r="WTU318" s="80"/>
      <c r="WTV318" s="80"/>
      <c r="WTW318" s="80"/>
      <c r="WTX318" s="80"/>
      <c r="WTY318" s="80"/>
      <c r="WTZ318" s="80"/>
      <c r="WUA318" s="80"/>
      <c r="WUB318" s="80"/>
      <c r="WUC318" s="80"/>
      <c r="WUD318" s="80"/>
      <c r="WUE318" s="80"/>
      <c r="WUF318" s="80"/>
      <c r="WUG318" s="80"/>
      <c r="WUH318" s="80"/>
      <c r="WUI318" s="80"/>
      <c r="WUJ318" s="80"/>
      <c r="WUK318" s="80"/>
      <c r="WUL318" s="80"/>
      <c r="WUM318" s="80"/>
      <c r="WUN318" s="80"/>
      <c r="WUO318" s="80"/>
      <c r="WUP318" s="80"/>
      <c r="WUQ318" s="80"/>
      <c r="WUR318" s="80"/>
      <c r="WUS318" s="80"/>
      <c r="WUT318" s="80"/>
      <c r="WUU318" s="80"/>
      <c r="WUV318" s="80"/>
      <c r="WUW318" s="80"/>
      <c r="WUX318" s="80"/>
      <c r="WUY318" s="80"/>
      <c r="WUZ318" s="80"/>
      <c r="WVA318" s="80"/>
      <c r="WVB318" s="80"/>
      <c r="WVC318" s="80"/>
      <c r="WVD318" s="80"/>
      <c r="WVE318" s="80"/>
      <c r="WVF318" s="80"/>
      <c r="WVG318" s="80"/>
      <c r="WVH318" s="80"/>
      <c r="WVI318" s="80"/>
      <c r="WVJ318" s="80"/>
      <c r="WVK318" s="80"/>
      <c r="WVL318" s="80"/>
      <c r="WVM318" s="80"/>
      <c r="WVN318" s="80"/>
      <c r="WVO318" s="80"/>
      <c r="WVP318" s="80"/>
      <c r="WVQ318" s="80"/>
      <c r="WVR318" s="80"/>
      <c r="WVS318" s="80"/>
      <c r="WVT318" s="80"/>
      <c r="WVU318" s="80"/>
      <c r="WVV318" s="80"/>
      <c r="WVW318" s="80"/>
      <c r="WVX318" s="80"/>
      <c r="WVY318" s="80"/>
      <c r="WVZ318" s="80"/>
      <c r="WWA318" s="80"/>
      <c r="WWB318" s="80"/>
      <c r="WWC318" s="80"/>
      <c r="WWD318" s="80"/>
      <c r="WWE318" s="80"/>
      <c r="WWF318" s="80"/>
      <c r="WWG318" s="80"/>
      <c r="WWH318" s="80"/>
      <c r="WWI318" s="80"/>
      <c r="WWJ318" s="80"/>
      <c r="WWK318" s="80"/>
      <c r="WWL318" s="80"/>
      <c r="WWM318" s="80"/>
      <c r="WWN318" s="80"/>
      <c r="WWO318" s="80"/>
      <c r="WWP318" s="80"/>
      <c r="WWQ318" s="80"/>
      <c r="WWR318" s="80"/>
      <c r="WWS318" s="80"/>
      <c r="WWT318" s="80"/>
      <c r="WWU318" s="80"/>
      <c r="WWV318" s="80"/>
      <c r="WWW318" s="80"/>
      <c r="WWX318" s="80"/>
      <c r="WWY318" s="80"/>
      <c r="WWZ318" s="80"/>
      <c r="WXA318" s="80"/>
      <c r="WXB318" s="80"/>
      <c r="WXC318" s="80"/>
      <c r="WXD318" s="80"/>
      <c r="WXE318" s="80"/>
      <c r="WXF318" s="80"/>
      <c r="WXG318" s="80"/>
      <c r="WXH318" s="80"/>
      <c r="WXI318" s="80"/>
      <c r="WXJ318" s="80"/>
      <c r="WXK318" s="80"/>
      <c r="WXL318" s="80"/>
      <c r="WXM318" s="80"/>
      <c r="WXN318" s="80"/>
      <c r="WXO318" s="80"/>
      <c r="WXP318" s="80"/>
      <c r="WXQ318" s="80"/>
      <c r="WXR318" s="80"/>
      <c r="WXS318" s="80"/>
      <c r="WXT318" s="80"/>
      <c r="WXU318" s="80"/>
      <c r="WXV318" s="80"/>
      <c r="WXW318" s="80"/>
      <c r="WXX318" s="80"/>
      <c r="WXY318" s="80"/>
      <c r="WXZ318" s="80"/>
      <c r="WYA318" s="80"/>
      <c r="WYB318" s="80"/>
      <c r="WYC318" s="80"/>
      <c r="WYD318" s="80"/>
      <c r="WYE318" s="80"/>
      <c r="WYF318" s="80"/>
      <c r="WYG318" s="80"/>
      <c r="WYH318" s="80"/>
      <c r="WYI318" s="80"/>
      <c r="WYJ318" s="80"/>
      <c r="WYK318" s="80"/>
      <c r="WYL318" s="80"/>
      <c r="WYM318" s="80"/>
      <c r="WYN318" s="80"/>
      <c r="WYO318" s="80"/>
      <c r="WYP318" s="80"/>
      <c r="WYQ318" s="80"/>
      <c r="WYR318" s="80"/>
      <c r="WYS318" s="80"/>
      <c r="WYT318" s="80"/>
      <c r="WYU318" s="80"/>
      <c r="WYV318" s="80"/>
      <c r="WYW318" s="80"/>
      <c r="WYX318" s="80"/>
      <c r="WYY318" s="80"/>
      <c r="WYZ318" s="80"/>
      <c r="WZA318" s="80"/>
      <c r="WZB318" s="80"/>
      <c r="WZC318" s="80"/>
      <c r="WZD318" s="80"/>
      <c r="WZE318" s="80"/>
      <c r="WZF318" s="80"/>
      <c r="WZG318" s="80"/>
      <c r="WZH318" s="80"/>
      <c r="WZI318" s="80"/>
      <c r="WZJ318" s="80"/>
      <c r="WZK318" s="80"/>
      <c r="WZL318" s="80"/>
      <c r="WZM318" s="80"/>
      <c r="WZN318" s="80"/>
      <c r="WZO318" s="80"/>
      <c r="WZP318" s="80"/>
      <c r="WZQ318" s="80"/>
      <c r="WZR318" s="80"/>
      <c r="WZS318" s="80"/>
      <c r="WZT318" s="80"/>
      <c r="WZU318" s="80"/>
      <c r="WZV318" s="80"/>
      <c r="WZW318" s="80"/>
      <c r="WZX318" s="80"/>
      <c r="WZY318" s="80"/>
      <c r="WZZ318" s="80"/>
      <c r="XAA318" s="80"/>
      <c r="XAB318" s="80"/>
      <c r="XAC318" s="80"/>
      <c r="XAD318" s="80"/>
      <c r="XAE318" s="80"/>
      <c r="XAF318" s="80"/>
      <c r="XAG318" s="80"/>
      <c r="XAH318" s="80"/>
      <c r="XAI318" s="80"/>
      <c r="XAJ318" s="80"/>
      <c r="XAK318" s="80"/>
      <c r="XAL318" s="80"/>
      <c r="XAM318" s="80"/>
      <c r="XAN318" s="80"/>
      <c r="XAO318" s="80"/>
      <c r="XAP318" s="80"/>
      <c r="XAQ318" s="80"/>
      <c r="XAR318" s="80"/>
      <c r="XAS318" s="80"/>
      <c r="XAT318" s="80"/>
      <c r="XAU318" s="80"/>
      <c r="XAV318" s="80"/>
      <c r="XAW318" s="80"/>
      <c r="XAX318" s="80"/>
      <c r="XAY318" s="80"/>
      <c r="XAZ318" s="80"/>
      <c r="XBA318" s="80"/>
      <c r="XBB318" s="80"/>
      <c r="XBC318" s="80"/>
      <c r="XBD318" s="80"/>
      <c r="XBE318" s="80"/>
      <c r="XBF318" s="80"/>
      <c r="XBG318" s="80"/>
      <c r="XBH318" s="80"/>
      <c r="XBI318" s="80"/>
      <c r="XBJ318" s="80"/>
      <c r="XBK318" s="80"/>
      <c r="XBL318" s="80"/>
      <c r="XBM318" s="80"/>
      <c r="XBN318" s="80"/>
      <c r="XBO318" s="80"/>
      <c r="XBP318" s="80"/>
      <c r="XBQ318" s="80"/>
      <c r="XBR318" s="80"/>
      <c r="XBS318" s="80"/>
      <c r="XBT318" s="80"/>
      <c r="XBU318" s="80"/>
      <c r="XBV318" s="80"/>
      <c r="XBW318" s="80"/>
      <c r="XBX318" s="80"/>
      <c r="XBY318" s="80"/>
      <c r="XBZ318" s="80"/>
      <c r="XCA318" s="80"/>
      <c r="XCB318" s="80"/>
      <c r="XCC318" s="80"/>
      <c r="XCD318" s="80"/>
      <c r="XCE318" s="80"/>
      <c r="XCF318" s="80"/>
      <c r="XCG318" s="80"/>
      <c r="XCH318" s="80"/>
      <c r="XCI318" s="80"/>
      <c r="XCJ318" s="80"/>
      <c r="XCK318" s="80"/>
      <c r="XCL318" s="80"/>
      <c r="XCM318" s="80"/>
      <c r="XCN318" s="80"/>
      <c r="XCO318" s="80"/>
      <c r="XCP318" s="80"/>
      <c r="XCQ318" s="80"/>
      <c r="XCR318" s="80"/>
      <c r="XCS318" s="80"/>
      <c r="XCT318" s="80"/>
      <c r="XCU318" s="80"/>
      <c r="XCV318" s="80"/>
      <c r="XCW318" s="80"/>
      <c r="XCX318" s="80"/>
      <c r="XCY318" s="80"/>
      <c r="XCZ318" s="80"/>
      <c r="XDA318" s="80"/>
      <c r="XDB318" s="80"/>
      <c r="XDC318" s="80"/>
      <c r="XDD318" s="80"/>
      <c r="XDE318" s="80"/>
      <c r="XDF318" s="80"/>
      <c r="XDG318" s="80"/>
      <c r="XDH318" s="80"/>
      <c r="XDI318" s="80"/>
      <c r="XDJ318" s="80"/>
      <c r="XDK318" s="80"/>
      <c r="XDL318" s="80"/>
      <c r="XDM318" s="80"/>
      <c r="XDN318" s="80"/>
      <c r="XDO318" s="80"/>
      <c r="XDP318" s="80"/>
      <c r="XDQ318" s="80"/>
      <c r="XDR318" s="80"/>
      <c r="XDS318" s="80"/>
      <c r="XDT318" s="80"/>
      <c r="XDU318" s="80"/>
      <c r="XDV318" s="80"/>
      <c r="XDW318" s="80"/>
      <c r="XDX318" s="80"/>
      <c r="XDY318" s="80"/>
      <c r="XDZ318" s="80"/>
      <c r="XEA318" s="80"/>
      <c r="XEB318" s="80"/>
      <c r="XEC318" s="80"/>
      <c r="XED318" s="80"/>
      <c r="XEE318" s="80"/>
      <c r="XEF318" s="80"/>
      <c r="XEG318" s="80"/>
      <c r="XEH318" s="80"/>
      <c r="XEI318" s="80"/>
      <c r="XEJ318" s="80"/>
      <c r="XEK318" s="80"/>
      <c r="XEL318" s="80"/>
      <c r="XEM318" s="80"/>
      <c r="XEN318" s="80"/>
      <c r="XEO318" s="80"/>
      <c r="XEP318" s="80"/>
      <c r="XEQ318" s="80"/>
      <c r="XER318" s="80"/>
      <c r="XES318" s="80"/>
      <c r="XET318" s="80"/>
      <c r="XEU318" s="80"/>
      <c r="XEV318" s="80"/>
      <c r="XEW318" s="80"/>
      <c r="XEX318" s="80"/>
      <c r="XEY318" s="80"/>
      <c r="XEZ318" s="80"/>
      <c r="XFA318" s="80"/>
      <c r="XFB318" s="80"/>
      <c r="XFC318" s="80"/>
      <c r="XFD318" s="80"/>
    </row>
    <row r="319" spans="1:16384" s="84" customFormat="1" ht="15" x14ac:dyDescent="0.25">
      <c r="A319" s="76"/>
      <c r="B319" s="80"/>
      <c r="C319" s="80"/>
      <c r="D319" s="80"/>
      <c r="E319" s="80"/>
      <c r="F319" s="80"/>
      <c r="G319" s="231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  <c r="BM319" s="80"/>
      <c r="BN319" s="80"/>
      <c r="BO319" s="80"/>
      <c r="BP319" s="80"/>
      <c r="BQ319" s="80"/>
      <c r="BR319" s="80"/>
      <c r="BS319" s="80"/>
      <c r="BT319" s="80"/>
      <c r="BU319" s="80"/>
      <c r="BV319" s="80"/>
      <c r="BW319" s="80"/>
      <c r="BX319" s="80"/>
      <c r="BY319" s="80"/>
      <c r="BZ319" s="80"/>
      <c r="CA319" s="80"/>
      <c r="CB319" s="80"/>
      <c r="CC319" s="80"/>
      <c r="CD319" s="80"/>
      <c r="CE319" s="80"/>
      <c r="CF319" s="80"/>
      <c r="CG319" s="80"/>
      <c r="CH319" s="80"/>
      <c r="CI319" s="80"/>
      <c r="CJ319" s="80"/>
      <c r="CK319" s="80"/>
      <c r="CL319" s="80"/>
      <c r="CM319" s="80"/>
      <c r="CN319" s="80"/>
      <c r="CO319" s="80"/>
      <c r="CP319" s="80"/>
      <c r="CQ319" s="80"/>
      <c r="CR319" s="80"/>
      <c r="CS319" s="80"/>
      <c r="CT319" s="80"/>
      <c r="CU319" s="80"/>
      <c r="CV319" s="80"/>
      <c r="CW319" s="80"/>
      <c r="CX319" s="80"/>
      <c r="CY319" s="80"/>
      <c r="CZ319" s="80"/>
      <c r="DA319" s="80"/>
      <c r="DB319" s="80"/>
      <c r="DC319" s="80"/>
      <c r="DD319" s="80"/>
      <c r="DE319" s="80"/>
      <c r="DF319" s="80"/>
      <c r="DG319" s="80"/>
      <c r="DH319" s="80"/>
      <c r="DI319" s="80"/>
      <c r="DJ319" s="80"/>
      <c r="DK319" s="80"/>
      <c r="DL319" s="80"/>
      <c r="DM319" s="80"/>
      <c r="DN319" s="80"/>
      <c r="DO319" s="80"/>
      <c r="DP319" s="80"/>
      <c r="DQ319" s="80"/>
      <c r="DR319" s="80"/>
      <c r="DS319" s="80"/>
      <c r="DT319" s="80"/>
      <c r="DU319" s="80"/>
      <c r="DV319" s="80"/>
      <c r="DW319" s="80"/>
      <c r="DX319" s="80"/>
      <c r="DY319" s="80"/>
      <c r="DZ319" s="80"/>
      <c r="EA319" s="80"/>
      <c r="EB319" s="80"/>
      <c r="EC319" s="80"/>
      <c r="ED319" s="80"/>
      <c r="EE319" s="80"/>
      <c r="EF319" s="80"/>
      <c r="EG319" s="80"/>
      <c r="EH319" s="80"/>
      <c r="EI319" s="80"/>
      <c r="EJ319" s="80"/>
      <c r="EK319" s="80"/>
      <c r="EL319" s="80"/>
      <c r="EM319" s="80"/>
      <c r="EN319" s="80"/>
      <c r="EO319" s="80"/>
      <c r="EP319" s="80"/>
      <c r="EQ319" s="80"/>
      <c r="ER319" s="80"/>
      <c r="ES319" s="80"/>
      <c r="ET319" s="80"/>
      <c r="EU319" s="80"/>
      <c r="EV319" s="80"/>
      <c r="EW319" s="80"/>
      <c r="EX319" s="80"/>
      <c r="EY319" s="80"/>
      <c r="EZ319" s="80"/>
      <c r="FA319" s="80"/>
      <c r="FB319" s="80"/>
      <c r="FC319" s="80"/>
      <c r="FD319" s="80"/>
      <c r="FE319" s="80"/>
      <c r="FF319" s="80"/>
      <c r="FG319" s="80"/>
      <c r="FH319" s="80"/>
      <c r="FI319" s="80"/>
      <c r="FJ319" s="80"/>
      <c r="FK319" s="80"/>
      <c r="FL319" s="80"/>
      <c r="FM319" s="80"/>
      <c r="FN319" s="80"/>
      <c r="FO319" s="80"/>
      <c r="FP319" s="80"/>
      <c r="FQ319" s="80"/>
      <c r="FR319" s="80"/>
      <c r="FS319" s="80"/>
      <c r="FT319" s="80"/>
      <c r="FU319" s="80"/>
      <c r="FV319" s="80"/>
      <c r="FW319" s="80"/>
      <c r="FX319" s="80"/>
      <c r="FY319" s="80"/>
      <c r="FZ319" s="80"/>
      <c r="GA319" s="80"/>
      <c r="GB319" s="80"/>
      <c r="GC319" s="80"/>
      <c r="GD319" s="80"/>
      <c r="GE319" s="80"/>
      <c r="GF319" s="80"/>
      <c r="GG319" s="80"/>
      <c r="GH319" s="80"/>
      <c r="GI319" s="80"/>
      <c r="GJ319" s="80"/>
      <c r="GK319" s="80"/>
      <c r="GL319" s="80"/>
      <c r="GM319" s="80"/>
      <c r="GN319" s="80"/>
      <c r="GO319" s="80"/>
      <c r="GP319" s="80"/>
      <c r="GQ319" s="80"/>
      <c r="GR319" s="80"/>
      <c r="GS319" s="80"/>
      <c r="GT319" s="80"/>
      <c r="GU319" s="80"/>
      <c r="GV319" s="80"/>
      <c r="GW319" s="80"/>
      <c r="GX319" s="80"/>
      <c r="GY319" s="80"/>
      <c r="GZ319" s="80"/>
      <c r="HA319" s="80"/>
      <c r="HB319" s="80"/>
      <c r="HC319" s="80"/>
      <c r="HD319" s="80"/>
      <c r="HE319" s="80"/>
      <c r="HF319" s="80"/>
      <c r="HG319" s="80"/>
      <c r="HH319" s="80"/>
      <c r="HI319" s="80"/>
      <c r="HJ319" s="80"/>
      <c r="HK319" s="80"/>
      <c r="HL319" s="80"/>
      <c r="HM319" s="80"/>
      <c r="HN319" s="80"/>
      <c r="HO319" s="80"/>
      <c r="HP319" s="80"/>
      <c r="HQ319" s="80"/>
      <c r="HR319" s="80"/>
      <c r="HS319" s="80"/>
      <c r="HT319" s="80"/>
      <c r="HU319" s="80"/>
      <c r="HV319" s="80"/>
      <c r="HW319" s="80"/>
      <c r="HX319" s="80"/>
      <c r="HY319" s="80"/>
      <c r="HZ319" s="80"/>
      <c r="IA319" s="80"/>
      <c r="IB319" s="80"/>
      <c r="IC319" s="80"/>
      <c r="ID319" s="80"/>
      <c r="IE319" s="80"/>
      <c r="IF319" s="80"/>
      <c r="IG319" s="80"/>
      <c r="IH319" s="80"/>
      <c r="II319" s="80"/>
      <c r="IJ319" s="80"/>
      <c r="IK319" s="80"/>
      <c r="IL319" s="80"/>
      <c r="IM319" s="80"/>
      <c r="IN319" s="80"/>
      <c r="IO319" s="80"/>
      <c r="IP319" s="80"/>
      <c r="IQ319" s="80"/>
      <c r="IR319" s="80"/>
      <c r="IS319" s="80"/>
      <c r="IT319" s="80"/>
      <c r="IU319" s="80"/>
      <c r="IV319" s="80"/>
      <c r="IW319" s="80"/>
      <c r="IX319" s="80"/>
      <c r="IY319" s="80"/>
      <c r="IZ319" s="80"/>
      <c r="JA319" s="80"/>
      <c r="JB319" s="80"/>
      <c r="JC319" s="80"/>
      <c r="JD319" s="80"/>
      <c r="JE319" s="80"/>
      <c r="JF319" s="80"/>
      <c r="JG319" s="80"/>
      <c r="JH319" s="80"/>
      <c r="JI319" s="80"/>
      <c r="JJ319" s="80"/>
      <c r="JK319" s="80"/>
      <c r="JL319" s="80"/>
      <c r="JM319" s="80"/>
      <c r="JN319" s="80"/>
      <c r="JO319" s="80"/>
      <c r="JP319" s="80"/>
      <c r="JQ319" s="80"/>
      <c r="JR319" s="80"/>
      <c r="JS319" s="80"/>
      <c r="JT319" s="80"/>
      <c r="JU319" s="80"/>
      <c r="JV319" s="80"/>
      <c r="JW319" s="80"/>
      <c r="JX319" s="80"/>
      <c r="JY319" s="80"/>
      <c r="JZ319" s="80"/>
      <c r="KA319" s="80"/>
      <c r="KB319" s="80"/>
      <c r="KC319" s="80"/>
      <c r="KD319" s="80"/>
      <c r="KE319" s="80"/>
      <c r="KF319" s="80"/>
      <c r="KG319" s="80"/>
      <c r="KH319" s="80"/>
      <c r="KI319" s="80"/>
      <c r="KJ319" s="80"/>
      <c r="KK319" s="80"/>
      <c r="KL319" s="80"/>
      <c r="KM319" s="80"/>
      <c r="KN319" s="80"/>
      <c r="KO319" s="80"/>
      <c r="KP319" s="80"/>
      <c r="KQ319" s="80"/>
      <c r="KR319" s="80"/>
      <c r="KS319" s="80"/>
      <c r="KT319" s="80"/>
      <c r="KU319" s="80"/>
      <c r="KV319" s="80"/>
      <c r="KW319" s="80"/>
      <c r="KX319" s="80"/>
      <c r="KY319" s="80"/>
      <c r="KZ319" s="80"/>
      <c r="LA319" s="80"/>
      <c r="LB319" s="80"/>
      <c r="LC319" s="80"/>
      <c r="LD319" s="80"/>
      <c r="LE319" s="80"/>
      <c r="LF319" s="80"/>
      <c r="LG319" s="80"/>
      <c r="LH319" s="80"/>
      <c r="LI319" s="80"/>
      <c r="LJ319" s="80"/>
      <c r="LK319" s="80"/>
      <c r="LL319" s="80"/>
      <c r="LM319" s="80"/>
      <c r="LN319" s="80"/>
      <c r="LO319" s="80"/>
      <c r="LP319" s="80"/>
      <c r="LQ319" s="80"/>
      <c r="LR319" s="80"/>
      <c r="LS319" s="80"/>
      <c r="LT319" s="80"/>
      <c r="LU319" s="80"/>
      <c r="LV319" s="80"/>
      <c r="LW319" s="80"/>
      <c r="LX319" s="80"/>
      <c r="LY319" s="80"/>
      <c r="LZ319" s="80"/>
      <c r="MA319" s="80"/>
      <c r="MB319" s="80"/>
      <c r="MC319" s="80"/>
      <c r="MD319" s="80"/>
      <c r="ME319" s="80"/>
      <c r="MF319" s="80"/>
      <c r="MG319" s="80"/>
      <c r="MH319" s="80"/>
      <c r="MI319" s="80"/>
      <c r="MJ319" s="80"/>
      <c r="MK319" s="80"/>
      <c r="ML319" s="80"/>
      <c r="MM319" s="80"/>
      <c r="MN319" s="80"/>
      <c r="MO319" s="80"/>
      <c r="MP319" s="80"/>
      <c r="MQ319" s="80"/>
      <c r="MR319" s="80"/>
      <c r="MS319" s="80"/>
      <c r="MT319" s="80"/>
      <c r="MU319" s="80"/>
      <c r="MV319" s="80"/>
      <c r="MW319" s="80"/>
      <c r="MX319" s="80"/>
      <c r="MY319" s="80"/>
      <c r="MZ319" s="80"/>
      <c r="NA319" s="80"/>
      <c r="NB319" s="80"/>
      <c r="NC319" s="80"/>
      <c r="ND319" s="80"/>
      <c r="NE319" s="80"/>
      <c r="NF319" s="80"/>
      <c r="NG319" s="80"/>
      <c r="NH319" s="80"/>
      <c r="NI319" s="80"/>
      <c r="NJ319" s="80"/>
      <c r="NK319" s="80"/>
      <c r="NL319" s="80"/>
      <c r="NM319" s="80"/>
      <c r="NN319" s="80"/>
      <c r="NO319" s="80"/>
      <c r="NP319" s="80"/>
      <c r="NQ319" s="80"/>
      <c r="NR319" s="80"/>
      <c r="NS319" s="80"/>
      <c r="NT319" s="80"/>
      <c r="NU319" s="80"/>
      <c r="NV319" s="80"/>
      <c r="NW319" s="80"/>
      <c r="NX319" s="80"/>
      <c r="NY319" s="80"/>
      <c r="NZ319" s="80"/>
      <c r="OA319" s="80"/>
      <c r="OB319" s="80"/>
      <c r="OC319" s="80"/>
      <c r="OD319" s="80"/>
      <c r="OE319" s="80"/>
      <c r="OF319" s="80"/>
      <c r="OG319" s="80"/>
      <c r="OH319" s="80"/>
      <c r="OI319" s="80"/>
      <c r="OJ319" s="80"/>
      <c r="OK319" s="80"/>
      <c r="OL319" s="80"/>
      <c r="OM319" s="80"/>
      <c r="ON319" s="80"/>
      <c r="OO319" s="80"/>
      <c r="OP319" s="80"/>
      <c r="OQ319" s="80"/>
      <c r="OR319" s="80"/>
      <c r="OS319" s="80"/>
      <c r="OT319" s="80"/>
      <c r="OU319" s="80"/>
      <c r="OV319" s="80"/>
      <c r="OW319" s="80"/>
      <c r="OX319" s="80"/>
      <c r="OY319" s="80"/>
      <c r="OZ319" s="80"/>
      <c r="PA319" s="80"/>
      <c r="PB319" s="80"/>
      <c r="PC319" s="80"/>
      <c r="PD319" s="80"/>
      <c r="PE319" s="80"/>
      <c r="PF319" s="80"/>
      <c r="PG319" s="80"/>
      <c r="PH319" s="80"/>
      <c r="PI319" s="80"/>
      <c r="PJ319" s="80"/>
      <c r="PK319" s="80"/>
      <c r="PL319" s="80"/>
      <c r="PM319" s="80"/>
      <c r="PN319" s="80"/>
      <c r="PO319" s="80"/>
      <c r="PP319" s="80"/>
      <c r="PQ319" s="80"/>
      <c r="PR319" s="80"/>
      <c r="PS319" s="80"/>
      <c r="PT319" s="80"/>
      <c r="PU319" s="80"/>
      <c r="PV319" s="80"/>
      <c r="PW319" s="80"/>
      <c r="PX319" s="80"/>
      <c r="PY319" s="80"/>
      <c r="PZ319" s="80"/>
      <c r="QA319" s="80"/>
      <c r="QB319" s="80"/>
      <c r="QC319" s="80"/>
      <c r="QD319" s="80"/>
      <c r="QE319" s="80"/>
      <c r="QF319" s="80"/>
      <c r="QG319" s="80"/>
      <c r="QH319" s="80"/>
      <c r="QI319" s="80"/>
      <c r="QJ319" s="80"/>
      <c r="QK319" s="80"/>
      <c r="QL319" s="80"/>
      <c r="QM319" s="80"/>
      <c r="QN319" s="80"/>
      <c r="QO319" s="80"/>
      <c r="QP319" s="80"/>
      <c r="QQ319" s="80"/>
      <c r="QR319" s="80"/>
      <c r="QS319" s="80"/>
      <c r="QT319" s="80"/>
      <c r="QU319" s="80"/>
      <c r="QV319" s="80"/>
      <c r="QW319" s="80"/>
      <c r="QX319" s="80"/>
      <c r="QY319" s="80"/>
      <c r="QZ319" s="80"/>
      <c r="RA319" s="80"/>
      <c r="RB319" s="80"/>
      <c r="RC319" s="80"/>
      <c r="RD319" s="80"/>
      <c r="RE319" s="80"/>
      <c r="RF319" s="80"/>
      <c r="RG319" s="80"/>
      <c r="RH319" s="80"/>
      <c r="RI319" s="80"/>
      <c r="RJ319" s="80"/>
      <c r="RK319" s="80"/>
      <c r="RL319" s="80"/>
      <c r="RM319" s="80"/>
      <c r="RN319" s="80"/>
      <c r="RO319" s="80"/>
      <c r="RP319" s="80"/>
      <c r="RQ319" s="80"/>
      <c r="RR319" s="80"/>
      <c r="RS319" s="80"/>
      <c r="RT319" s="80"/>
      <c r="RU319" s="80"/>
      <c r="RV319" s="80"/>
      <c r="RW319" s="80"/>
      <c r="RX319" s="80"/>
      <c r="RY319" s="80"/>
      <c r="RZ319" s="80"/>
      <c r="SA319" s="80"/>
      <c r="SB319" s="80"/>
      <c r="SC319" s="80"/>
      <c r="SD319" s="80"/>
      <c r="SE319" s="80"/>
      <c r="SF319" s="80"/>
      <c r="SG319" s="80"/>
      <c r="SH319" s="80"/>
      <c r="SI319" s="80"/>
      <c r="SJ319" s="80"/>
      <c r="SK319" s="80"/>
      <c r="SL319" s="80"/>
      <c r="SM319" s="80"/>
      <c r="SN319" s="80"/>
      <c r="SO319" s="80"/>
      <c r="SP319" s="80"/>
      <c r="SQ319" s="80"/>
      <c r="SR319" s="80"/>
      <c r="SS319" s="80"/>
      <c r="ST319" s="80"/>
      <c r="SU319" s="80"/>
      <c r="SV319" s="80"/>
      <c r="SW319" s="80"/>
      <c r="SX319" s="80"/>
      <c r="SY319" s="80"/>
      <c r="SZ319" s="80"/>
      <c r="TA319" s="80"/>
      <c r="TB319" s="80"/>
      <c r="TC319" s="80"/>
      <c r="TD319" s="80"/>
      <c r="TE319" s="80"/>
      <c r="TF319" s="80"/>
      <c r="TG319" s="80"/>
      <c r="TH319" s="80"/>
      <c r="TI319" s="80"/>
      <c r="TJ319" s="80"/>
      <c r="TK319" s="80"/>
      <c r="TL319" s="80"/>
      <c r="TM319" s="80"/>
      <c r="TN319" s="80"/>
      <c r="TO319" s="80"/>
      <c r="TP319" s="80"/>
      <c r="TQ319" s="80"/>
      <c r="TR319" s="80"/>
      <c r="TS319" s="80"/>
      <c r="TT319" s="80"/>
      <c r="TU319" s="80"/>
      <c r="TV319" s="80"/>
      <c r="TW319" s="80"/>
      <c r="TX319" s="80"/>
      <c r="TY319" s="80"/>
      <c r="TZ319" s="80"/>
      <c r="UA319" s="80"/>
      <c r="UB319" s="80"/>
      <c r="UC319" s="80"/>
      <c r="UD319" s="80"/>
      <c r="UE319" s="80"/>
      <c r="UF319" s="80"/>
      <c r="UG319" s="80"/>
      <c r="UH319" s="80"/>
      <c r="UI319" s="80"/>
      <c r="UJ319" s="80"/>
      <c r="UK319" s="80"/>
      <c r="UL319" s="80"/>
      <c r="UM319" s="80"/>
      <c r="UN319" s="80"/>
      <c r="UO319" s="80"/>
      <c r="UP319" s="80"/>
      <c r="UQ319" s="80"/>
      <c r="UR319" s="80"/>
      <c r="US319" s="80"/>
      <c r="UT319" s="80"/>
      <c r="UU319" s="80"/>
      <c r="UV319" s="80"/>
      <c r="UW319" s="80"/>
      <c r="UX319" s="80"/>
      <c r="UY319" s="80"/>
      <c r="UZ319" s="80"/>
      <c r="VA319" s="80"/>
      <c r="VB319" s="80"/>
      <c r="VC319" s="80"/>
      <c r="VD319" s="80"/>
      <c r="VE319" s="80"/>
      <c r="VF319" s="80"/>
      <c r="VG319" s="80"/>
      <c r="VH319" s="80"/>
      <c r="VI319" s="80"/>
      <c r="VJ319" s="80"/>
      <c r="VK319" s="80"/>
      <c r="VL319" s="80"/>
      <c r="VM319" s="80"/>
      <c r="VN319" s="80"/>
      <c r="VO319" s="80"/>
      <c r="VP319" s="80"/>
      <c r="VQ319" s="80"/>
      <c r="VR319" s="80"/>
      <c r="VS319" s="80"/>
      <c r="VT319" s="80"/>
      <c r="VU319" s="80"/>
      <c r="VV319" s="80"/>
      <c r="VW319" s="80"/>
      <c r="VX319" s="80"/>
      <c r="VY319" s="80"/>
      <c r="VZ319" s="80"/>
      <c r="WA319" s="80"/>
      <c r="WB319" s="80"/>
      <c r="WC319" s="80"/>
      <c r="WD319" s="80"/>
      <c r="WE319" s="80"/>
      <c r="WF319" s="80"/>
      <c r="WG319" s="80"/>
      <c r="WH319" s="80"/>
      <c r="WI319" s="80"/>
      <c r="WJ319" s="80"/>
      <c r="WK319" s="80"/>
      <c r="WL319" s="80"/>
      <c r="WM319" s="80"/>
      <c r="WN319" s="80"/>
      <c r="WO319" s="80"/>
      <c r="WP319" s="80"/>
      <c r="WQ319" s="80"/>
      <c r="WR319" s="80"/>
      <c r="WS319" s="80"/>
      <c r="WT319" s="80"/>
      <c r="WU319" s="80"/>
      <c r="WV319" s="80"/>
      <c r="WW319" s="80"/>
      <c r="WX319" s="80"/>
      <c r="WY319" s="80"/>
      <c r="WZ319" s="80"/>
      <c r="XA319" s="80"/>
      <c r="XB319" s="80"/>
      <c r="XC319" s="80"/>
      <c r="XD319" s="80"/>
      <c r="XE319" s="80"/>
      <c r="XF319" s="80"/>
      <c r="XG319" s="80"/>
      <c r="XH319" s="80"/>
      <c r="XI319" s="80"/>
      <c r="XJ319" s="80"/>
      <c r="XK319" s="80"/>
      <c r="XL319" s="80"/>
      <c r="XM319" s="80"/>
      <c r="XN319" s="80"/>
      <c r="XO319" s="80"/>
      <c r="XP319" s="80"/>
      <c r="XQ319" s="80"/>
      <c r="XR319" s="80"/>
      <c r="XS319" s="80"/>
      <c r="XT319" s="80"/>
      <c r="XU319" s="80"/>
      <c r="XV319" s="80"/>
      <c r="XW319" s="80"/>
      <c r="XX319" s="80"/>
      <c r="XY319" s="80"/>
      <c r="XZ319" s="80"/>
      <c r="YA319" s="80"/>
      <c r="YB319" s="80"/>
      <c r="YC319" s="80"/>
      <c r="YD319" s="80"/>
      <c r="YE319" s="80"/>
      <c r="YF319" s="80"/>
      <c r="YG319" s="80"/>
      <c r="YH319" s="80"/>
      <c r="YI319" s="80"/>
      <c r="YJ319" s="80"/>
      <c r="YK319" s="80"/>
      <c r="YL319" s="80"/>
      <c r="YM319" s="80"/>
      <c r="YN319" s="80"/>
      <c r="YO319" s="80"/>
      <c r="YP319" s="80"/>
      <c r="YQ319" s="80"/>
      <c r="YR319" s="80"/>
      <c r="YS319" s="80"/>
      <c r="YT319" s="80"/>
      <c r="YU319" s="80"/>
      <c r="YV319" s="80"/>
      <c r="YW319" s="80"/>
      <c r="YX319" s="80"/>
      <c r="YY319" s="80"/>
      <c r="YZ319" s="80"/>
      <c r="ZA319" s="80"/>
      <c r="ZB319" s="80"/>
      <c r="ZC319" s="80"/>
      <c r="ZD319" s="80"/>
      <c r="ZE319" s="80"/>
      <c r="ZF319" s="80"/>
      <c r="ZG319" s="80"/>
      <c r="ZH319" s="80"/>
      <c r="ZI319" s="80"/>
      <c r="ZJ319" s="80"/>
      <c r="ZK319" s="80"/>
      <c r="ZL319" s="80"/>
      <c r="ZM319" s="80"/>
      <c r="ZN319" s="80"/>
      <c r="ZO319" s="80"/>
      <c r="ZP319" s="80"/>
      <c r="ZQ319" s="80"/>
      <c r="ZR319" s="80"/>
      <c r="ZS319" s="80"/>
      <c r="ZT319" s="80"/>
      <c r="ZU319" s="80"/>
      <c r="ZV319" s="80"/>
      <c r="ZW319" s="80"/>
      <c r="ZX319" s="80"/>
      <c r="ZY319" s="80"/>
      <c r="ZZ319" s="80"/>
      <c r="AAA319" s="80"/>
      <c r="AAB319" s="80"/>
      <c r="AAC319" s="80"/>
      <c r="AAD319" s="80"/>
      <c r="AAE319" s="80"/>
      <c r="AAF319" s="80"/>
      <c r="AAG319" s="80"/>
      <c r="AAH319" s="80"/>
      <c r="AAI319" s="80"/>
      <c r="AAJ319" s="80"/>
      <c r="AAK319" s="80"/>
      <c r="AAL319" s="80"/>
      <c r="AAM319" s="80"/>
      <c r="AAN319" s="80"/>
      <c r="AAO319" s="80"/>
      <c r="AAP319" s="80"/>
      <c r="AAQ319" s="80"/>
      <c r="AAR319" s="80"/>
      <c r="AAS319" s="80"/>
      <c r="AAT319" s="80"/>
      <c r="AAU319" s="80"/>
      <c r="AAV319" s="80"/>
      <c r="AAW319" s="80"/>
      <c r="AAX319" s="80"/>
      <c r="AAY319" s="80"/>
      <c r="AAZ319" s="80"/>
      <c r="ABA319" s="80"/>
      <c r="ABB319" s="80"/>
      <c r="ABC319" s="80"/>
      <c r="ABD319" s="80"/>
      <c r="ABE319" s="80"/>
      <c r="ABF319" s="80"/>
      <c r="ABG319" s="80"/>
      <c r="ABH319" s="80"/>
      <c r="ABI319" s="80"/>
      <c r="ABJ319" s="80"/>
      <c r="ABK319" s="80"/>
      <c r="ABL319" s="80"/>
      <c r="ABM319" s="80"/>
      <c r="ABN319" s="80"/>
      <c r="ABO319" s="80"/>
      <c r="ABP319" s="80"/>
      <c r="ABQ319" s="80"/>
      <c r="ABR319" s="80"/>
      <c r="ABS319" s="80"/>
      <c r="ABT319" s="80"/>
      <c r="ABU319" s="80"/>
      <c r="ABV319" s="80"/>
      <c r="ABW319" s="80"/>
      <c r="ABX319" s="80"/>
      <c r="ABY319" s="80"/>
      <c r="ABZ319" s="80"/>
      <c r="ACA319" s="80"/>
      <c r="ACB319" s="80"/>
      <c r="ACC319" s="80"/>
      <c r="ACD319" s="80"/>
      <c r="ACE319" s="80"/>
      <c r="ACF319" s="80"/>
      <c r="ACG319" s="80"/>
      <c r="ACH319" s="80"/>
      <c r="ACI319" s="80"/>
      <c r="ACJ319" s="80"/>
      <c r="ACK319" s="80"/>
      <c r="ACL319" s="80"/>
      <c r="ACM319" s="80"/>
      <c r="ACN319" s="80"/>
      <c r="ACO319" s="80"/>
      <c r="ACP319" s="80"/>
      <c r="ACQ319" s="80"/>
      <c r="ACR319" s="80"/>
      <c r="ACS319" s="80"/>
      <c r="ACT319" s="80"/>
      <c r="ACU319" s="80"/>
      <c r="ACV319" s="80"/>
      <c r="ACW319" s="80"/>
      <c r="ACX319" s="80"/>
      <c r="ACY319" s="80"/>
      <c r="ACZ319" s="80"/>
      <c r="ADA319" s="80"/>
      <c r="ADB319" s="80"/>
      <c r="ADC319" s="80"/>
      <c r="ADD319" s="80"/>
      <c r="ADE319" s="80"/>
      <c r="ADF319" s="80"/>
      <c r="ADG319" s="80"/>
      <c r="ADH319" s="80"/>
      <c r="ADI319" s="80"/>
      <c r="ADJ319" s="80"/>
      <c r="ADK319" s="80"/>
      <c r="ADL319" s="80"/>
      <c r="ADM319" s="80"/>
      <c r="ADN319" s="80"/>
      <c r="ADO319" s="80"/>
      <c r="ADP319" s="80"/>
      <c r="ADQ319" s="80"/>
      <c r="ADR319" s="80"/>
      <c r="ADS319" s="80"/>
      <c r="ADT319" s="80"/>
      <c r="ADU319" s="80"/>
      <c r="ADV319" s="80"/>
      <c r="ADW319" s="80"/>
      <c r="ADX319" s="80"/>
      <c r="ADY319" s="80"/>
      <c r="ADZ319" s="80"/>
      <c r="AEA319" s="80"/>
      <c r="AEB319" s="80"/>
      <c r="AEC319" s="80"/>
      <c r="AED319" s="80"/>
      <c r="AEE319" s="80"/>
      <c r="AEF319" s="80"/>
      <c r="AEG319" s="80"/>
      <c r="AEH319" s="80"/>
      <c r="AEI319" s="80"/>
      <c r="AEJ319" s="80"/>
      <c r="AEK319" s="80"/>
      <c r="AEL319" s="80"/>
      <c r="AEM319" s="80"/>
      <c r="AEN319" s="80"/>
      <c r="AEO319" s="80"/>
      <c r="AEP319" s="80"/>
      <c r="AEQ319" s="80"/>
      <c r="AER319" s="80"/>
      <c r="AES319" s="80"/>
      <c r="AET319" s="80"/>
      <c r="AEU319" s="80"/>
      <c r="AEV319" s="80"/>
      <c r="AEW319" s="80"/>
      <c r="AEX319" s="80"/>
      <c r="AEY319" s="80"/>
      <c r="AEZ319" s="80"/>
      <c r="AFA319" s="80"/>
      <c r="AFB319" s="80"/>
      <c r="AFC319" s="80"/>
      <c r="AFD319" s="80"/>
      <c r="AFE319" s="80"/>
      <c r="AFF319" s="80"/>
      <c r="AFG319" s="80"/>
      <c r="AFH319" s="80"/>
      <c r="AFI319" s="80"/>
      <c r="AFJ319" s="80"/>
      <c r="AFK319" s="80"/>
      <c r="AFL319" s="80"/>
      <c r="AFM319" s="80"/>
      <c r="AFN319" s="80"/>
      <c r="AFO319" s="80"/>
      <c r="AFP319" s="80"/>
      <c r="AFQ319" s="80"/>
      <c r="AFR319" s="80"/>
      <c r="AFS319" s="80"/>
      <c r="AFT319" s="80"/>
      <c r="AFU319" s="80"/>
      <c r="AFV319" s="80"/>
      <c r="AFW319" s="80"/>
      <c r="AFX319" s="80"/>
      <c r="AFY319" s="80"/>
      <c r="AFZ319" s="80"/>
      <c r="AGA319" s="80"/>
      <c r="AGB319" s="80"/>
      <c r="AGC319" s="80"/>
      <c r="AGD319" s="80"/>
      <c r="AGE319" s="80"/>
      <c r="AGF319" s="80"/>
      <c r="AGG319" s="80"/>
      <c r="AGH319" s="80"/>
      <c r="AGI319" s="80"/>
      <c r="AGJ319" s="80"/>
      <c r="AGK319" s="80"/>
      <c r="AGL319" s="80"/>
      <c r="AGM319" s="80"/>
      <c r="AGN319" s="80"/>
      <c r="AGO319" s="80"/>
      <c r="AGP319" s="80"/>
      <c r="AGQ319" s="80"/>
      <c r="AGR319" s="80"/>
      <c r="AGS319" s="80"/>
      <c r="AGT319" s="80"/>
      <c r="AGU319" s="80"/>
      <c r="AGV319" s="80"/>
      <c r="AGW319" s="80"/>
      <c r="AGX319" s="80"/>
      <c r="AGY319" s="80"/>
      <c r="AGZ319" s="80"/>
      <c r="AHA319" s="80"/>
      <c r="AHB319" s="80"/>
      <c r="AHC319" s="80"/>
      <c r="AHD319" s="80"/>
      <c r="AHE319" s="80"/>
      <c r="AHF319" s="80"/>
      <c r="AHG319" s="80"/>
      <c r="AHH319" s="80"/>
      <c r="AHI319" s="80"/>
      <c r="AHJ319" s="80"/>
      <c r="AHK319" s="80"/>
      <c r="AHL319" s="80"/>
      <c r="AHM319" s="80"/>
      <c r="AHN319" s="80"/>
      <c r="AHO319" s="80"/>
      <c r="AHP319" s="80"/>
      <c r="AHQ319" s="80"/>
      <c r="AHR319" s="80"/>
      <c r="AHS319" s="80"/>
      <c r="AHT319" s="80"/>
      <c r="AHU319" s="80"/>
      <c r="AHV319" s="80"/>
      <c r="AHW319" s="80"/>
      <c r="AHX319" s="80"/>
      <c r="AHY319" s="80"/>
      <c r="AHZ319" s="80"/>
      <c r="AIA319" s="80"/>
      <c r="AIB319" s="80"/>
      <c r="AIC319" s="80"/>
      <c r="AID319" s="80"/>
      <c r="AIE319" s="80"/>
      <c r="AIF319" s="80"/>
      <c r="AIG319" s="80"/>
      <c r="AIH319" s="80"/>
      <c r="AII319" s="80"/>
      <c r="AIJ319" s="80"/>
      <c r="AIK319" s="80"/>
      <c r="AIL319" s="80"/>
      <c r="AIM319" s="80"/>
      <c r="AIN319" s="80"/>
      <c r="AIO319" s="80"/>
      <c r="AIP319" s="80"/>
      <c r="AIQ319" s="80"/>
      <c r="AIR319" s="80"/>
      <c r="AIS319" s="80"/>
      <c r="AIT319" s="80"/>
      <c r="AIU319" s="80"/>
      <c r="AIV319" s="80"/>
      <c r="AIW319" s="80"/>
      <c r="AIX319" s="80"/>
      <c r="AIY319" s="80"/>
      <c r="AIZ319" s="80"/>
      <c r="AJA319" s="80"/>
      <c r="AJB319" s="80"/>
      <c r="AJC319" s="80"/>
      <c r="AJD319" s="80"/>
      <c r="AJE319" s="80"/>
      <c r="AJF319" s="80"/>
      <c r="AJG319" s="80"/>
      <c r="AJH319" s="80"/>
      <c r="AJI319" s="80"/>
      <c r="AJJ319" s="80"/>
      <c r="AJK319" s="80"/>
      <c r="AJL319" s="80"/>
      <c r="AJM319" s="80"/>
      <c r="AJN319" s="80"/>
      <c r="AJO319" s="80"/>
      <c r="AJP319" s="80"/>
      <c r="AJQ319" s="80"/>
      <c r="AJR319" s="80"/>
      <c r="AJS319" s="80"/>
      <c r="AJT319" s="80"/>
      <c r="AJU319" s="80"/>
      <c r="AJV319" s="80"/>
      <c r="AJW319" s="80"/>
      <c r="AJX319" s="80"/>
      <c r="AJY319" s="80"/>
      <c r="AJZ319" s="80"/>
      <c r="AKA319" s="80"/>
      <c r="AKB319" s="80"/>
      <c r="AKC319" s="80"/>
      <c r="AKD319" s="80"/>
      <c r="AKE319" s="80"/>
      <c r="AKF319" s="80"/>
      <c r="AKG319" s="80"/>
      <c r="AKH319" s="80"/>
      <c r="AKI319" s="80"/>
      <c r="AKJ319" s="80"/>
      <c r="AKK319" s="80"/>
      <c r="AKL319" s="80"/>
      <c r="AKM319" s="80"/>
      <c r="AKN319" s="80"/>
      <c r="AKO319" s="80"/>
      <c r="AKP319" s="80"/>
      <c r="AKQ319" s="80"/>
      <c r="AKR319" s="80"/>
      <c r="AKS319" s="80"/>
      <c r="AKT319" s="80"/>
      <c r="AKU319" s="80"/>
      <c r="AKV319" s="80"/>
      <c r="AKW319" s="80"/>
      <c r="AKX319" s="80"/>
      <c r="AKY319" s="80"/>
      <c r="AKZ319" s="80"/>
      <c r="ALA319" s="80"/>
      <c r="ALB319" s="80"/>
      <c r="ALC319" s="80"/>
      <c r="ALD319" s="80"/>
      <c r="ALE319" s="80"/>
      <c r="ALF319" s="80"/>
      <c r="ALG319" s="80"/>
      <c r="ALH319" s="80"/>
      <c r="ALI319" s="80"/>
      <c r="ALJ319" s="80"/>
      <c r="ALK319" s="80"/>
      <c r="ALL319" s="80"/>
      <c r="ALM319" s="80"/>
      <c r="ALN319" s="80"/>
      <c r="ALO319" s="80"/>
      <c r="ALP319" s="80"/>
      <c r="ALQ319" s="80"/>
      <c r="ALR319" s="80"/>
      <c r="ALS319" s="80"/>
      <c r="ALT319" s="80"/>
      <c r="ALU319" s="80"/>
      <c r="ALV319" s="80"/>
      <c r="ALW319" s="80"/>
      <c r="ALX319" s="80"/>
      <c r="ALY319" s="80"/>
      <c r="ALZ319" s="80"/>
      <c r="AMA319" s="80"/>
      <c r="AMB319" s="80"/>
      <c r="AMC319" s="80"/>
      <c r="AMD319" s="80"/>
      <c r="AME319" s="80"/>
      <c r="AMF319" s="80"/>
      <c r="AMG319" s="80"/>
      <c r="AMH319" s="80"/>
      <c r="AMI319" s="80"/>
      <c r="AMJ319" s="80"/>
      <c r="AMK319" s="80"/>
      <c r="AML319" s="80"/>
      <c r="AMM319" s="80"/>
      <c r="AMN319" s="80"/>
      <c r="AMO319" s="80"/>
      <c r="AMP319" s="80"/>
      <c r="AMQ319" s="80"/>
      <c r="AMR319" s="80"/>
      <c r="AMS319" s="80"/>
      <c r="AMT319" s="80"/>
      <c r="AMU319" s="80"/>
      <c r="AMV319" s="80"/>
      <c r="AMW319" s="80"/>
      <c r="AMX319" s="80"/>
      <c r="AMY319" s="80"/>
      <c r="AMZ319" s="80"/>
      <c r="ANA319" s="80"/>
      <c r="ANB319" s="80"/>
      <c r="ANC319" s="80"/>
      <c r="AND319" s="80"/>
      <c r="ANE319" s="80"/>
      <c r="ANF319" s="80"/>
      <c r="ANG319" s="80"/>
      <c r="ANH319" s="80"/>
      <c r="ANI319" s="80"/>
      <c r="ANJ319" s="80"/>
      <c r="ANK319" s="80"/>
      <c r="ANL319" s="80"/>
      <c r="ANM319" s="80"/>
      <c r="ANN319" s="80"/>
      <c r="ANO319" s="80"/>
      <c r="ANP319" s="80"/>
      <c r="ANQ319" s="80"/>
      <c r="ANR319" s="80"/>
      <c r="ANS319" s="80"/>
      <c r="ANT319" s="80"/>
      <c r="ANU319" s="80"/>
      <c r="ANV319" s="80"/>
      <c r="ANW319" s="80"/>
      <c r="ANX319" s="80"/>
      <c r="ANY319" s="80"/>
      <c r="ANZ319" s="80"/>
      <c r="AOA319" s="80"/>
      <c r="AOB319" s="80"/>
      <c r="AOC319" s="80"/>
      <c r="AOD319" s="80"/>
      <c r="AOE319" s="80"/>
      <c r="AOF319" s="80"/>
      <c r="AOG319" s="80"/>
      <c r="AOH319" s="80"/>
      <c r="AOI319" s="80"/>
      <c r="AOJ319" s="80"/>
      <c r="AOK319" s="80"/>
      <c r="AOL319" s="80"/>
      <c r="AOM319" s="80"/>
      <c r="AON319" s="80"/>
      <c r="AOO319" s="80"/>
      <c r="AOP319" s="80"/>
      <c r="AOQ319" s="80"/>
      <c r="AOR319" s="80"/>
      <c r="AOS319" s="80"/>
      <c r="AOT319" s="80"/>
      <c r="AOU319" s="80"/>
      <c r="AOV319" s="80"/>
      <c r="AOW319" s="80"/>
      <c r="AOX319" s="80"/>
      <c r="AOY319" s="80"/>
      <c r="AOZ319" s="80"/>
      <c r="APA319" s="80"/>
      <c r="APB319" s="80"/>
      <c r="APC319" s="80"/>
      <c r="APD319" s="80"/>
      <c r="APE319" s="80"/>
      <c r="APF319" s="80"/>
      <c r="APG319" s="80"/>
      <c r="APH319" s="80"/>
      <c r="API319" s="80"/>
      <c r="APJ319" s="80"/>
      <c r="APK319" s="80"/>
      <c r="APL319" s="80"/>
      <c r="APM319" s="80"/>
      <c r="APN319" s="80"/>
      <c r="APO319" s="80"/>
      <c r="APP319" s="80"/>
      <c r="APQ319" s="80"/>
      <c r="APR319" s="80"/>
      <c r="APS319" s="80"/>
      <c r="APT319" s="80"/>
      <c r="APU319" s="80"/>
      <c r="APV319" s="80"/>
      <c r="APW319" s="80"/>
      <c r="APX319" s="80"/>
      <c r="APY319" s="80"/>
      <c r="APZ319" s="80"/>
      <c r="AQA319" s="80"/>
      <c r="AQB319" s="80"/>
      <c r="AQC319" s="80"/>
      <c r="AQD319" s="80"/>
      <c r="AQE319" s="80"/>
      <c r="AQF319" s="80"/>
      <c r="AQG319" s="80"/>
      <c r="AQH319" s="80"/>
      <c r="AQI319" s="80"/>
      <c r="AQJ319" s="80"/>
      <c r="AQK319" s="80"/>
      <c r="AQL319" s="80"/>
      <c r="AQM319" s="80"/>
      <c r="AQN319" s="80"/>
      <c r="AQO319" s="80"/>
      <c r="AQP319" s="80"/>
      <c r="AQQ319" s="80"/>
      <c r="AQR319" s="80"/>
      <c r="AQS319" s="80"/>
      <c r="AQT319" s="80"/>
      <c r="AQU319" s="80"/>
      <c r="AQV319" s="80"/>
      <c r="AQW319" s="80"/>
      <c r="AQX319" s="80"/>
      <c r="AQY319" s="80"/>
      <c r="AQZ319" s="80"/>
      <c r="ARA319" s="80"/>
      <c r="ARB319" s="80"/>
      <c r="ARC319" s="80"/>
      <c r="ARD319" s="80"/>
      <c r="ARE319" s="80"/>
      <c r="ARF319" s="80"/>
      <c r="ARG319" s="80"/>
      <c r="ARH319" s="80"/>
      <c r="ARI319" s="80"/>
      <c r="ARJ319" s="80"/>
      <c r="ARK319" s="80"/>
      <c r="ARL319" s="80"/>
      <c r="ARM319" s="80"/>
      <c r="ARN319" s="80"/>
      <c r="ARO319" s="80"/>
      <c r="ARP319" s="80"/>
      <c r="ARQ319" s="80"/>
      <c r="ARR319" s="80"/>
      <c r="ARS319" s="80"/>
      <c r="ART319" s="80"/>
      <c r="ARU319" s="80"/>
      <c r="ARV319" s="80"/>
      <c r="ARW319" s="80"/>
      <c r="ARX319" s="80"/>
      <c r="ARY319" s="80"/>
      <c r="ARZ319" s="80"/>
      <c r="ASA319" s="80"/>
      <c r="ASB319" s="80"/>
      <c r="ASC319" s="80"/>
      <c r="ASD319" s="80"/>
      <c r="ASE319" s="80"/>
      <c r="ASF319" s="80"/>
      <c r="ASG319" s="80"/>
      <c r="ASH319" s="80"/>
      <c r="ASI319" s="80"/>
      <c r="ASJ319" s="80"/>
      <c r="ASK319" s="80"/>
      <c r="ASL319" s="80"/>
      <c r="ASM319" s="80"/>
      <c r="ASN319" s="80"/>
      <c r="ASO319" s="80"/>
      <c r="ASP319" s="80"/>
      <c r="ASQ319" s="80"/>
      <c r="ASR319" s="80"/>
      <c r="ASS319" s="80"/>
      <c r="AST319" s="80"/>
      <c r="ASU319" s="80"/>
      <c r="ASV319" s="80"/>
      <c r="ASW319" s="80"/>
      <c r="ASX319" s="80"/>
      <c r="ASY319" s="80"/>
      <c r="ASZ319" s="80"/>
      <c r="ATA319" s="80"/>
      <c r="ATB319" s="80"/>
      <c r="ATC319" s="80"/>
      <c r="ATD319" s="80"/>
      <c r="ATE319" s="80"/>
      <c r="ATF319" s="80"/>
      <c r="ATG319" s="80"/>
      <c r="ATH319" s="80"/>
      <c r="ATI319" s="80"/>
      <c r="ATJ319" s="80"/>
      <c r="ATK319" s="80"/>
      <c r="ATL319" s="80"/>
      <c r="ATM319" s="80"/>
      <c r="ATN319" s="80"/>
      <c r="ATO319" s="80"/>
      <c r="ATP319" s="80"/>
      <c r="ATQ319" s="80"/>
      <c r="ATR319" s="80"/>
      <c r="ATS319" s="80"/>
      <c r="ATT319" s="80"/>
      <c r="ATU319" s="80"/>
      <c r="ATV319" s="80"/>
      <c r="ATW319" s="80"/>
      <c r="ATX319" s="80"/>
      <c r="ATY319" s="80"/>
      <c r="ATZ319" s="80"/>
      <c r="AUA319" s="80"/>
      <c r="AUB319" s="80"/>
      <c r="AUC319" s="80"/>
      <c r="AUD319" s="80"/>
      <c r="AUE319" s="80"/>
      <c r="AUF319" s="80"/>
      <c r="AUG319" s="80"/>
      <c r="AUH319" s="80"/>
      <c r="AUI319" s="80"/>
      <c r="AUJ319" s="80"/>
      <c r="AUK319" s="80"/>
      <c r="AUL319" s="80"/>
      <c r="AUM319" s="80"/>
      <c r="AUN319" s="80"/>
      <c r="AUO319" s="80"/>
      <c r="AUP319" s="80"/>
      <c r="AUQ319" s="80"/>
      <c r="AUR319" s="80"/>
      <c r="AUS319" s="80"/>
      <c r="AUT319" s="80"/>
      <c r="AUU319" s="80"/>
      <c r="AUV319" s="80"/>
      <c r="AUW319" s="80"/>
      <c r="AUX319" s="80"/>
      <c r="AUY319" s="80"/>
      <c r="AUZ319" s="80"/>
      <c r="AVA319" s="80"/>
      <c r="AVB319" s="80"/>
      <c r="AVC319" s="80"/>
      <c r="AVD319" s="80"/>
      <c r="AVE319" s="80"/>
      <c r="AVF319" s="80"/>
      <c r="AVG319" s="80"/>
      <c r="AVH319" s="80"/>
      <c r="AVI319" s="80"/>
      <c r="AVJ319" s="80"/>
      <c r="AVK319" s="80"/>
      <c r="AVL319" s="80"/>
      <c r="AVM319" s="80"/>
      <c r="AVN319" s="80"/>
      <c r="AVO319" s="80"/>
      <c r="AVP319" s="80"/>
      <c r="AVQ319" s="80"/>
      <c r="AVR319" s="80"/>
      <c r="AVS319" s="80"/>
      <c r="AVT319" s="80"/>
      <c r="AVU319" s="80"/>
      <c r="AVV319" s="80"/>
      <c r="AVW319" s="80"/>
      <c r="AVX319" s="80"/>
      <c r="AVY319" s="80"/>
      <c r="AVZ319" s="80"/>
      <c r="AWA319" s="80"/>
      <c r="AWB319" s="80"/>
      <c r="AWC319" s="80"/>
      <c r="AWD319" s="80"/>
      <c r="AWE319" s="80"/>
      <c r="AWF319" s="80"/>
      <c r="AWG319" s="80"/>
      <c r="AWH319" s="80"/>
      <c r="AWI319" s="80"/>
      <c r="AWJ319" s="80"/>
      <c r="AWK319" s="80"/>
      <c r="AWL319" s="80"/>
      <c r="AWM319" s="80"/>
      <c r="AWN319" s="80"/>
      <c r="AWO319" s="80"/>
      <c r="AWP319" s="80"/>
      <c r="AWQ319" s="80"/>
      <c r="AWR319" s="80"/>
      <c r="AWS319" s="80"/>
      <c r="AWT319" s="80"/>
      <c r="AWU319" s="80"/>
      <c r="AWV319" s="80"/>
      <c r="AWW319" s="80"/>
      <c r="AWX319" s="80"/>
      <c r="AWY319" s="80"/>
      <c r="AWZ319" s="80"/>
      <c r="AXA319" s="80"/>
      <c r="AXB319" s="80"/>
      <c r="AXC319" s="80"/>
      <c r="AXD319" s="80"/>
      <c r="AXE319" s="80"/>
      <c r="AXF319" s="80"/>
      <c r="AXG319" s="80"/>
      <c r="AXH319" s="80"/>
      <c r="AXI319" s="80"/>
      <c r="AXJ319" s="80"/>
      <c r="AXK319" s="80"/>
      <c r="AXL319" s="80"/>
      <c r="AXM319" s="80"/>
      <c r="AXN319" s="80"/>
      <c r="AXO319" s="80"/>
      <c r="AXP319" s="80"/>
      <c r="AXQ319" s="80"/>
      <c r="AXR319" s="80"/>
      <c r="AXS319" s="80"/>
      <c r="AXT319" s="80"/>
      <c r="AXU319" s="80"/>
      <c r="AXV319" s="80"/>
      <c r="AXW319" s="80"/>
      <c r="AXX319" s="80"/>
      <c r="AXY319" s="80"/>
      <c r="AXZ319" s="80"/>
      <c r="AYA319" s="80"/>
      <c r="AYB319" s="80"/>
      <c r="AYC319" s="80"/>
      <c r="AYD319" s="80"/>
      <c r="AYE319" s="80"/>
      <c r="AYF319" s="80"/>
      <c r="AYG319" s="80"/>
      <c r="AYH319" s="80"/>
      <c r="AYI319" s="80"/>
      <c r="AYJ319" s="80"/>
      <c r="AYK319" s="80"/>
      <c r="AYL319" s="80"/>
      <c r="AYM319" s="80"/>
      <c r="AYN319" s="80"/>
      <c r="AYO319" s="80"/>
      <c r="AYP319" s="80"/>
      <c r="AYQ319" s="80"/>
      <c r="AYR319" s="80"/>
      <c r="AYS319" s="80"/>
      <c r="AYT319" s="80"/>
      <c r="AYU319" s="80"/>
      <c r="AYV319" s="80"/>
      <c r="AYW319" s="80"/>
      <c r="AYX319" s="80"/>
      <c r="AYY319" s="80"/>
      <c r="AYZ319" s="80"/>
      <c r="AZA319" s="80"/>
      <c r="AZB319" s="80"/>
      <c r="AZC319" s="80"/>
      <c r="AZD319" s="80"/>
      <c r="AZE319" s="80"/>
      <c r="AZF319" s="80"/>
      <c r="AZG319" s="80"/>
      <c r="AZH319" s="80"/>
      <c r="AZI319" s="80"/>
      <c r="AZJ319" s="80"/>
      <c r="AZK319" s="80"/>
      <c r="AZL319" s="80"/>
      <c r="AZM319" s="80"/>
      <c r="AZN319" s="80"/>
      <c r="AZO319" s="80"/>
      <c r="AZP319" s="80"/>
      <c r="AZQ319" s="80"/>
      <c r="AZR319" s="80"/>
      <c r="AZS319" s="80"/>
      <c r="AZT319" s="80"/>
      <c r="AZU319" s="80"/>
      <c r="AZV319" s="80"/>
      <c r="AZW319" s="80"/>
      <c r="AZX319" s="80"/>
      <c r="AZY319" s="80"/>
      <c r="AZZ319" s="80"/>
      <c r="BAA319" s="80"/>
      <c r="BAB319" s="80"/>
      <c r="BAC319" s="80"/>
      <c r="BAD319" s="80"/>
      <c r="BAE319" s="80"/>
      <c r="BAF319" s="80"/>
      <c r="BAG319" s="80"/>
      <c r="BAH319" s="80"/>
      <c r="BAI319" s="80"/>
      <c r="BAJ319" s="80"/>
      <c r="BAK319" s="80"/>
      <c r="BAL319" s="80"/>
      <c r="BAM319" s="80"/>
      <c r="BAN319" s="80"/>
      <c r="BAO319" s="80"/>
      <c r="BAP319" s="80"/>
      <c r="BAQ319" s="80"/>
      <c r="BAR319" s="80"/>
      <c r="BAS319" s="80"/>
      <c r="BAT319" s="80"/>
      <c r="BAU319" s="80"/>
      <c r="BAV319" s="80"/>
      <c r="BAW319" s="80"/>
      <c r="BAX319" s="80"/>
      <c r="BAY319" s="80"/>
      <c r="BAZ319" s="80"/>
      <c r="BBA319" s="80"/>
      <c r="BBB319" s="80"/>
      <c r="BBC319" s="80"/>
      <c r="BBD319" s="80"/>
      <c r="BBE319" s="80"/>
      <c r="BBF319" s="80"/>
      <c r="BBG319" s="80"/>
      <c r="BBH319" s="80"/>
      <c r="BBI319" s="80"/>
      <c r="BBJ319" s="80"/>
      <c r="BBK319" s="80"/>
      <c r="BBL319" s="80"/>
      <c r="BBM319" s="80"/>
      <c r="BBN319" s="80"/>
      <c r="BBO319" s="80"/>
      <c r="BBP319" s="80"/>
      <c r="BBQ319" s="80"/>
      <c r="BBR319" s="80"/>
      <c r="BBS319" s="80"/>
      <c r="BBT319" s="80"/>
      <c r="BBU319" s="80"/>
      <c r="BBV319" s="80"/>
      <c r="BBW319" s="80"/>
      <c r="BBX319" s="80"/>
      <c r="BBY319" s="80"/>
      <c r="BBZ319" s="80"/>
      <c r="BCA319" s="80"/>
      <c r="BCB319" s="80"/>
      <c r="BCC319" s="80"/>
      <c r="BCD319" s="80"/>
      <c r="BCE319" s="80"/>
      <c r="BCF319" s="80"/>
      <c r="BCG319" s="80"/>
      <c r="BCH319" s="80"/>
      <c r="BCI319" s="80"/>
      <c r="BCJ319" s="80"/>
      <c r="BCK319" s="80"/>
      <c r="BCL319" s="80"/>
      <c r="BCM319" s="80"/>
      <c r="BCN319" s="80"/>
      <c r="BCO319" s="80"/>
      <c r="BCP319" s="80"/>
      <c r="BCQ319" s="80"/>
      <c r="BCR319" s="80"/>
      <c r="BCS319" s="80"/>
      <c r="BCT319" s="80"/>
      <c r="BCU319" s="80"/>
      <c r="BCV319" s="80"/>
      <c r="BCW319" s="80"/>
      <c r="BCX319" s="80"/>
      <c r="BCY319" s="80"/>
      <c r="BCZ319" s="80"/>
      <c r="BDA319" s="80"/>
      <c r="BDB319" s="80"/>
      <c r="BDC319" s="80"/>
      <c r="BDD319" s="80"/>
      <c r="BDE319" s="80"/>
      <c r="BDF319" s="80"/>
      <c r="BDG319" s="80"/>
      <c r="BDH319" s="80"/>
      <c r="BDI319" s="80"/>
      <c r="BDJ319" s="80"/>
      <c r="BDK319" s="80"/>
      <c r="BDL319" s="80"/>
      <c r="BDM319" s="80"/>
      <c r="BDN319" s="80"/>
      <c r="BDO319" s="80"/>
      <c r="BDP319" s="80"/>
      <c r="BDQ319" s="80"/>
      <c r="BDR319" s="80"/>
      <c r="BDS319" s="80"/>
      <c r="BDT319" s="80"/>
      <c r="BDU319" s="80"/>
      <c r="BDV319" s="80"/>
      <c r="BDW319" s="80"/>
      <c r="BDX319" s="80"/>
      <c r="BDY319" s="80"/>
      <c r="BDZ319" s="80"/>
      <c r="BEA319" s="80"/>
      <c r="BEB319" s="80"/>
      <c r="BEC319" s="80"/>
      <c r="BED319" s="80"/>
      <c r="BEE319" s="80"/>
      <c r="BEF319" s="80"/>
      <c r="BEG319" s="80"/>
      <c r="BEH319" s="80"/>
      <c r="BEI319" s="80"/>
      <c r="BEJ319" s="80"/>
      <c r="BEK319" s="80"/>
      <c r="BEL319" s="80"/>
      <c r="BEM319" s="80"/>
      <c r="BEN319" s="80"/>
      <c r="BEO319" s="80"/>
      <c r="BEP319" s="80"/>
      <c r="BEQ319" s="80"/>
      <c r="BER319" s="80"/>
      <c r="BES319" s="80"/>
      <c r="BET319" s="80"/>
      <c r="BEU319" s="80"/>
      <c r="BEV319" s="80"/>
      <c r="BEW319" s="80"/>
      <c r="BEX319" s="80"/>
      <c r="BEY319" s="80"/>
      <c r="BEZ319" s="80"/>
      <c r="BFA319" s="80"/>
      <c r="BFB319" s="80"/>
      <c r="BFC319" s="80"/>
      <c r="BFD319" s="80"/>
      <c r="BFE319" s="80"/>
      <c r="BFF319" s="80"/>
      <c r="BFG319" s="80"/>
      <c r="BFH319" s="80"/>
      <c r="BFI319" s="80"/>
      <c r="BFJ319" s="80"/>
      <c r="BFK319" s="80"/>
      <c r="BFL319" s="80"/>
      <c r="BFM319" s="80"/>
      <c r="BFN319" s="80"/>
      <c r="BFO319" s="80"/>
      <c r="BFP319" s="80"/>
      <c r="BFQ319" s="80"/>
      <c r="BFR319" s="80"/>
      <c r="BFS319" s="80"/>
      <c r="BFT319" s="80"/>
      <c r="BFU319" s="80"/>
      <c r="BFV319" s="80"/>
      <c r="BFW319" s="80"/>
      <c r="BFX319" s="80"/>
      <c r="BFY319" s="80"/>
      <c r="BFZ319" s="80"/>
      <c r="BGA319" s="80"/>
      <c r="BGB319" s="80"/>
      <c r="BGC319" s="80"/>
      <c r="BGD319" s="80"/>
      <c r="BGE319" s="80"/>
      <c r="BGF319" s="80"/>
      <c r="BGG319" s="80"/>
      <c r="BGH319" s="80"/>
      <c r="BGI319" s="80"/>
      <c r="BGJ319" s="80"/>
      <c r="BGK319" s="80"/>
      <c r="BGL319" s="80"/>
      <c r="BGM319" s="80"/>
      <c r="BGN319" s="80"/>
      <c r="BGO319" s="80"/>
      <c r="BGP319" s="80"/>
      <c r="BGQ319" s="80"/>
      <c r="BGR319" s="80"/>
      <c r="BGS319" s="80"/>
      <c r="BGT319" s="80"/>
      <c r="BGU319" s="80"/>
      <c r="BGV319" s="80"/>
      <c r="BGW319" s="80"/>
      <c r="BGX319" s="80"/>
      <c r="BGY319" s="80"/>
      <c r="BGZ319" s="80"/>
      <c r="BHA319" s="80"/>
      <c r="BHB319" s="80"/>
      <c r="BHC319" s="80"/>
      <c r="BHD319" s="80"/>
      <c r="BHE319" s="80"/>
      <c r="BHF319" s="80"/>
      <c r="BHG319" s="80"/>
      <c r="BHH319" s="80"/>
      <c r="BHI319" s="80"/>
      <c r="BHJ319" s="80"/>
      <c r="BHK319" s="80"/>
      <c r="BHL319" s="80"/>
      <c r="BHM319" s="80"/>
      <c r="BHN319" s="80"/>
      <c r="BHO319" s="80"/>
      <c r="BHP319" s="80"/>
      <c r="BHQ319" s="80"/>
      <c r="BHR319" s="80"/>
      <c r="BHS319" s="80"/>
      <c r="BHT319" s="80"/>
      <c r="BHU319" s="80"/>
      <c r="BHV319" s="80"/>
      <c r="BHW319" s="80"/>
      <c r="BHX319" s="80"/>
      <c r="BHY319" s="80"/>
      <c r="BHZ319" s="80"/>
      <c r="BIA319" s="80"/>
      <c r="BIB319" s="80"/>
      <c r="BIC319" s="80"/>
      <c r="BID319" s="80"/>
      <c r="BIE319" s="80"/>
      <c r="BIF319" s="80"/>
      <c r="BIG319" s="80"/>
      <c r="BIH319" s="80"/>
      <c r="BII319" s="80"/>
      <c r="BIJ319" s="80"/>
      <c r="BIK319" s="80"/>
      <c r="BIL319" s="80"/>
      <c r="BIM319" s="80"/>
      <c r="BIN319" s="80"/>
      <c r="BIO319" s="80"/>
      <c r="BIP319" s="80"/>
      <c r="BIQ319" s="80"/>
      <c r="BIR319" s="80"/>
      <c r="BIS319" s="80"/>
      <c r="BIT319" s="80"/>
      <c r="BIU319" s="80"/>
      <c r="BIV319" s="80"/>
      <c r="BIW319" s="80"/>
      <c r="BIX319" s="80"/>
      <c r="BIY319" s="80"/>
      <c r="BIZ319" s="80"/>
      <c r="BJA319" s="80"/>
      <c r="BJB319" s="80"/>
      <c r="BJC319" s="80"/>
      <c r="BJD319" s="80"/>
      <c r="BJE319" s="80"/>
      <c r="BJF319" s="80"/>
      <c r="BJG319" s="80"/>
      <c r="BJH319" s="80"/>
      <c r="BJI319" s="80"/>
      <c r="BJJ319" s="80"/>
      <c r="BJK319" s="80"/>
      <c r="BJL319" s="80"/>
      <c r="BJM319" s="80"/>
      <c r="BJN319" s="80"/>
      <c r="BJO319" s="80"/>
      <c r="BJP319" s="80"/>
      <c r="BJQ319" s="80"/>
      <c r="BJR319" s="80"/>
      <c r="BJS319" s="80"/>
      <c r="BJT319" s="80"/>
      <c r="BJU319" s="80"/>
      <c r="BJV319" s="80"/>
      <c r="BJW319" s="80"/>
      <c r="BJX319" s="80"/>
      <c r="BJY319" s="80"/>
      <c r="BJZ319" s="80"/>
      <c r="BKA319" s="80"/>
      <c r="BKB319" s="80"/>
      <c r="BKC319" s="80"/>
      <c r="BKD319" s="80"/>
      <c r="BKE319" s="80"/>
      <c r="BKF319" s="80"/>
      <c r="BKG319" s="80"/>
      <c r="BKH319" s="80"/>
      <c r="BKI319" s="80"/>
      <c r="BKJ319" s="80"/>
      <c r="BKK319" s="80"/>
      <c r="BKL319" s="80"/>
      <c r="BKM319" s="80"/>
      <c r="BKN319" s="80"/>
      <c r="BKO319" s="80"/>
      <c r="BKP319" s="80"/>
      <c r="BKQ319" s="80"/>
      <c r="BKR319" s="80"/>
      <c r="BKS319" s="80"/>
      <c r="BKT319" s="80"/>
      <c r="BKU319" s="80"/>
      <c r="BKV319" s="80"/>
      <c r="BKW319" s="80"/>
      <c r="BKX319" s="80"/>
      <c r="BKY319" s="80"/>
      <c r="BKZ319" s="80"/>
      <c r="BLA319" s="80"/>
      <c r="BLB319" s="80"/>
      <c r="BLC319" s="80"/>
      <c r="BLD319" s="80"/>
      <c r="BLE319" s="80"/>
      <c r="BLF319" s="80"/>
      <c r="BLG319" s="80"/>
      <c r="BLH319" s="80"/>
      <c r="BLI319" s="80"/>
      <c r="BLJ319" s="80"/>
      <c r="BLK319" s="80"/>
      <c r="BLL319" s="80"/>
      <c r="BLM319" s="80"/>
      <c r="BLN319" s="80"/>
      <c r="BLO319" s="80"/>
      <c r="BLP319" s="80"/>
      <c r="BLQ319" s="80"/>
      <c r="BLR319" s="80"/>
      <c r="BLS319" s="80"/>
      <c r="BLT319" s="80"/>
      <c r="BLU319" s="80"/>
      <c r="BLV319" s="80"/>
      <c r="BLW319" s="80"/>
      <c r="BLX319" s="80"/>
      <c r="BLY319" s="80"/>
      <c r="BLZ319" s="80"/>
      <c r="BMA319" s="80"/>
      <c r="BMB319" s="80"/>
      <c r="BMC319" s="80"/>
      <c r="BMD319" s="80"/>
      <c r="BME319" s="80"/>
      <c r="BMF319" s="80"/>
      <c r="BMG319" s="80"/>
      <c r="BMH319" s="80"/>
      <c r="BMI319" s="80"/>
      <c r="BMJ319" s="80"/>
      <c r="BMK319" s="80"/>
      <c r="BML319" s="80"/>
      <c r="BMM319" s="80"/>
      <c r="BMN319" s="80"/>
      <c r="BMO319" s="80"/>
      <c r="BMP319" s="80"/>
      <c r="BMQ319" s="80"/>
      <c r="BMR319" s="80"/>
      <c r="BMS319" s="80"/>
      <c r="BMT319" s="80"/>
      <c r="BMU319" s="80"/>
      <c r="BMV319" s="80"/>
      <c r="BMW319" s="80"/>
      <c r="BMX319" s="80"/>
      <c r="BMY319" s="80"/>
      <c r="BMZ319" s="80"/>
      <c r="BNA319" s="80"/>
      <c r="BNB319" s="80"/>
      <c r="BNC319" s="80"/>
      <c r="BND319" s="80"/>
      <c r="BNE319" s="80"/>
      <c r="BNF319" s="80"/>
      <c r="BNG319" s="80"/>
      <c r="BNH319" s="80"/>
      <c r="BNI319" s="80"/>
      <c r="BNJ319" s="80"/>
      <c r="BNK319" s="80"/>
      <c r="BNL319" s="80"/>
      <c r="BNM319" s="80"/>
      <c r="BNN319" s="80"/>
      <c r="BNO319" s="80"/>
      <c r="BNP319" s="80"/>
      <c r="BNQ319" s="80"/>
      <c r="BNR319" s="80"/>
      <c r="BNS319" s="80"/>
      <c r="BNT319" s="80"/>
      <c r="BNU319" s="80"/>
      <c r="BNV319" s="80"/>
      <c r="BNW319" s="80"/>
      <c r="BNX319" s="80"/>
      <c r="BNY319" s="80"/>
      <c r="BNZ319" s="80"/>
      <c r="BOA319" s="80"/>
      <c r="BOB319" s="80"/>
      <c r="BOC319" s="80"/>
      <c r="BOD319" s="80"/>
      <c r="BOE319" s="80"/>
      <c r="BOF319" s="80"/>
      <c r="BOG319" s="80"/>
      <c r="BOH319" s="80"/>
      <c r="BOI319" s="80"/>
      <c r="BOJ319" s="80"/>
      <c r="BOK319" s="80"/>
      <c r="BOL319" s="80"/>
      <c r="BOM319" s="80"/>
      <c r="BON319" s="80"/>
      <c r="BOO319" s="80"/>
      <c r="BOP319" s="80"/>
      <c r="BOQ319" s="80"/>
      <c r="BOR319" s="80"/>
      <c r="BOS319" s="80"/>
      <c r="BOT319" s="80"/>
      <c r="BOU319" s="80"/>
      <c r="BOV319" s="80"/>
      <c r="BOW319" s="80"/>
      <c r="BOX319" s="80"/>
      <c r="BOY319" s="80"/>
      <c r="BOZ319" s="80"/>
      <c r="BPA319" s="80"/>
      <c r="BPB319" s="80"/>
      <c r="BPC319" s="80"/>
      <c r="BPD319" s="80"/>
      <c r="BPE319" s="80"/>
      <c r="BPF319" s="80"/>
      <c r="BPG319" s="80"/>
      <c r="BPH319" s="80"/>
      <c r="BPI319" s="80"/>
      <c r="BPJ319" s="80"/>
      <c r="BPK319" s="80"/>
      <c r="BPL319" s="80"/>
      <c r="BPM319" s="80"/>
      <c r="BPN319" s="80"/>
      <c r="BPO319" s="80"/>
      <c r="BPP319" s="80"/>
      <c r="BPQ319" s="80"/>
      <c r="BPR319" s="80"/>
      <c r="BPS319" s="80"/>
      <c r="BPT319" s="80"/>
      <c r="BPU319" s="80"/>
      <c r="BPV319" s="80"/>
      <c r="BPW319" s="80"/>
      <c r="BPX319" s="80"/>
      <c r="BPY319" s="80"/>
      <c r="BPZ319" s="80"/>
      <c r="BQA319" s="80"/>
      <c r="BQB319" s="80"/>
      <c r="BQC319" s="80"/>
      <c r="BQD319" s="80"/>
      <c r="BQE319" s="80"/>
      <c r="BQF319" s="80"/>
      <c r="BQG319" s="80"/>
      <c r="BQH319" s="80"/>
      <c r="BQI319" s="80"/>
      <c r="BQJ319" s="80"/>
      <c r="BQK319" s="80"/>
      <c r="BQL319" s="80"/>
      <c r="BQM319" s="80"/>
      <c r="BQN319" s="80"/>
      <c r="BQO319" s="80"/>
      <c r="BQP319" s="80"/>
      <c r="BQQ319" s="80"/>
      <c r="BQR319" s="80"/>
      <c r="BQS319" s="80"/>
      <c r="BQT319" s="80"/>
      <c r="BQU319" s="80"/>
      <c r="BQV319" s="80"/>
      <c r="BQW319" s="80"/>
      <c r="BQX319" s="80"/>
      <c r="BQY319" s="80"/>
      <c r="BQZ319" s="80"/>
      <c r="BRA319" s="80"/>
      <c r="BRB319" s="80"/>
      <c r="BRC319" s="80"/>
      <c r="BRD319" s="80"/>
      <c r="BRE319" s="80"/>
      <c r="BRF319" s="80"/>
      <c r="BRG319" s="80"/>
      <c r="BRH319" s="80"/>
      <c r="BRI319" s="80"/>
      <c r="BRJ319" s="80"/>
      <c r="BRK319" s="80"/>
      <c r="BRL319" s="80"/>
      <c r="BRM319" s="80"/>
      <c r="BRN319" s="80"/>
      <c r="BRO319" s="80"/>
      <c r="BRP319" s="80"/>
      <c r="BRQ319" s="80"/>
      <c r="BRR319" s="80"/>
      <c r="BRS319" s="80"/>
      <c r="BRT319" s="80"/>
      <c r="BRU319" s="80"/>
      <c r="BRV319" s="80"/>
      <c r="BRW319" s="80"/>
      <c r="BRX319" s="80"/>
      <c r="BRY319" s="80"/>
      <c r="BRZ319" s="80"/>
      <c r="BSA319" s="80"/>
      <c r="BSB319" s="80"/>
      <c r="BSC319" s="80"/>
      <c r="BSD319" s="80"/>
      <c r="BSE319" s="80"/>
      <c r="BSF319" s="80"/>
      <c r="BSG319" s="80"/>
      <c r="BSH319" s="80"/>
      <c r="BSI319" s="80"/>
      <c r="BSJ319" s="80"/>
      <c r="BSK319" s="80"/>
      <c r="BSL319" s="80"/>
      <c r="BSM319" s="80"/>
      <c r="BSN319" s="80"/>
      <c r="BSO319" s="80"/>
      <c r="BSP319" s="80"/>
      <c r="BSQ319" s="80"/>
      <c r="BSR319" s="80"/>
      <c r="BSS319" s="80"/>
      <c r="BST319" s="80"/>
      <c r="BSU319" s="80"/>
      <c r="BSV319" s="80"/>
      <c r="BSW319" s="80"/>
      <c r="BSX319" s="80"/>
      <c r="BSY319" s="80"/>
      <c r="BSZ319" s="80"/>
      <c r="BTA319" s="80"/>
      <c r="BTB319" s="80"/>
      <c r="BTC319" s="80"/>
      <c r="BTD319" s="80"/>
      <c r="BTE319" s="80"/>
      <c r="BTF319" s="80"/>
      <c r="BTG319" s="80"/>
      <c r="BTH319" s="80"/>
      <c r="BTI319" s="80"/>
      <c r="BTJ319" s="80"/>
      <c r="BTK319" s="80"/>
      <c r="BTL319" s="80"/>
      <c r="BTM319" s="80"/>
      <c r="BTN319" s="80"/>
      <c r="BTO319" s="80"/>
      <c r="BTP319" s="80"/>
      <c r="BTQ319" s="80"/>
      <c r="BTR319" s="80"/>
      <c r="BTS319" s="80"/>
      <c r="BTT319" s="80"/>
      <c r="BTU319" s="80"/>
      <c r="BTV319" s="80"/>
      <c r="BTW319" s="80"/>
      <c r="BTX319" s="80"/>
      <c r="BTY319" s="80"/>
      <c r="BTZ319" s="80"/>
      <c r="BUA319" s="80"/>
      <c r="BUB319" s="80"/>
      <c r="BUC319" s="80"/>
      <c r="BUD319" s="80"/>
      <c r="BUE319" s="80"/>
      <c r="BUF319" s="80"/>
      <c r="BUG319" s="80"/>
      <c r="BUH319" s="80"/>
      <c r="BUI319" s="80"/>
      <c r="BUJ319" s="80"/>
      <c r="BUK319" s="80"/>
      <c r="BUL319" s="80"/>
      <c r="BUM319" s="80"/>
      <c r="BUN319" s="80"/>
      <c r="BUO319" s="80"/>
      <c r="BUP319" s="80"/>
      <c r="BUQ319" s="80"/>
      <c r="BUR319" s="80"/>
      <c r="BUS319" s="80"/>
      <c r="BUT319" s="80"/>
      <c r="BUU319" s="80"/>
      <c r="BUV319" s="80"/>
      <c r="BUW319" s="80"/>
      <c r="BUX319" s="80"/>
      <c r="BUY319" s="80"/>
      <c r="BUZ319" s="80"/>
      <c r="BVA319" s="80"/>
      <c r="BVB319" s="80"/>
      <c r="BVC319" s="80"/>
      <c r="BVD319" s="80"/>
      <c r="BVE319" s="80"/>
      <c r="BVF319" s="80"/>
      <c r="BVG319" s="80"/>
      <c r="BVH319" s="80"/>
      <c r="BVI319" s="80"/>
      <c r="BVJ319" s="80"/>
      <c r="BVK319" s="80"/>
      <c r="BVL319" s="80"/>
      <c r="BVM319" s="80"/>
      <c r="BVN319" s="80"/>
      <c r="BVO319" s="80"/>
      <c r="BVP319" s="80"/>
      <c r="BVQ319" s="80"/>
      <c r="BVR319" s="80"/>
      <c r="BVS319" s="80"/>
      <c r="BVT319" s="80"/>
      <c r="BVU319" s="80"/>
      <c r="BVV319" s="80"/>
      <c r="BVW319" s="80"/>
      <c r="BVX319" s="80"/>
      <c r="BVY319" s="80"/>
      <c r="BVZ319" s="80"/>
      <c r="BWA319" s="80"/>
      <c r="BWB319" s="80"/>
      <c r="BWC319" s="80"/>
      <c r="BWD319" s="80"/>
      <c r="BWE319" s="80"/>
      <c r="BWF319" s="80"/>
      <c r="BWG319" s="80"/>
      <c r="BWH319" s="80"/>
      <c r="BWI319" s="80"/>
      <c r="BWJ319" s="80"/>
      <c r="BWK319" s="80"/>
      <c r="BWL319" s="80"/>
      <c r="BWM319" s="80"/>
      <c r="BWN319" s="80"/>
      <c r="BWO319" s="80"/>
      <c r="BWP319" s="80"/>
      <c r="BWQ319" s="80"/>
      <c r="BWR319" s="80"/>
      <c r="BWS319" s="80"/>
      <c r="BWT319" s="80"/>
      <c r="BWU319" s="80"/>
      <c r="BWV319" s="80"/>
      <c r="BWW319" s="80"/>
      <c r="BWX319" s="80"/>
      <c r="BWY319" s="80"/>
      <c r="BWZ319" s="80"/>
      <c r="BXA319" s="80"/>
      <c r="BXB319" s="80"/>
      <c r="BXC319" s="80"/>
      <c r="BXD319" s="80"/>
      <c r="BXE319" s="80"/>
      <c r="BXF319" s="80"/>
      <c r="BXG319" s="80"/>
      <c r="BXH319" s="80"/>
      <c r="BXI319" s="80"/>
      <c r="BXJ319" s="80"/>
      <c r="BXK319" s="80"/>
      <c r="BXL319" s="80"/>
      <c r="BXM319" s="80"/>
      <c r="BXN319" s="80"/>
      <c r="BXO319" s="80"/>
      <c r="BXP319" s="80"/>
      <c r="BXQ319" s="80"/>
      <c r="BXR319" s="80"/>
      <c r="BXS319" s="80"/>
      <c r="BXT319" s="80"/>
      <c r="BXU319" s="80"/>
      <c r="BXV319" s="80"/>
      <c r="BXW319" s="80"/>
      <c r="BXX319" s="80"/>
      <c r="BXY319" s="80"/>
      <c r="BXZ319" s="80"/>
      <c r="BYA319" s="80"/>
      <c r="BYB319" s="80"/>
      <c r="BYC319" s="80"/>
      <c r="BYD319" s="80"/>
      <c r="BYE319" s="80"/>
      <c r="BYF319" s="80"/>
      <c r="BYG319" s="80"/>
      <c r="BYH319" s="80"/>
      <c r="BYI319" s="80"/>
      <c r="BYJ319" s="80"/>
      <c r="BYK319" s="80"/>
      <c r="BYL319" s="80"/>
      <c r="BYM319" s="80"/>
      <c r="BYN319" s="80"/>
      <c r="BYO319" s="80"/>
      <c r="BYP319" s="80"/>
      <c r="BYQ319" s="80"/>
      <c r="BYR319" s="80"/>
      <c r="BYS319" s="80"/>
      <c r="BYT319" s="80"/>
      <c r="BYU319" s="80"/>
      <c r="BYV319" s="80"/>
      <c r="BYW319" s="80"/>
      <c r="BYX319" s="80"/>
      <c r="BYY319" s="80"/>
      <c r="BYZ319" s="80"/>
      <c r="BZA319" s="80"/>
      <c r="BZB319" s="80"/>
      <c r="BZC319" s="80"/>
      <c r="BZD319" s="80"/>
      <c r="BZE319" s="80"/>
      <c r="BZF319" s="80"/>
      <c r="BZG319" s="80"/>
      <c r="BZH319" s="80"/>
      <c r="BZI319" s="80"/>
      <c r="BZJ319" s="80"/>
      <c r="BZK319" s="80"/>
      <c r="BZL319" s="80"/>
      <c r="BZM319" s="80"/>
      <c r="BZN319" s="80"/>
      <c r="BZO319" s="80"/>
      <c r="BZP319" s="80"/>
      <c r="BZQ319" s="80"/>
      <c r="BZR319" s="80"/>
      <c r="BZS319" s="80"/>
      <c r="BZT319" s="80"/>
      <c r="BZU319" s="80"/>
      <c r="BZV319" s="80"/>
      <c r="BZW319" s="80"/>
      <c r="BZX319" s="80"/>
      <c r="BZY319" s="80"/>
      <c r="BZZ319" s="80"/>
      <c r="CAA319" s="80"/>
      <c r="CAB319" s="80"/>
      <c r="CAC319" s="80"/>
      <c r="CAD319" s="80"/>
      <c r="CAE319" s="80"/>
      <c r="CAF319" s="80"/>
      <c r="CAG319" s="80"/>
      <c r="CAH319" s="80"/>
      <c r="CAI319" s="80"/>
      <c r="CAJ319" s="80"/>
      <c r="CAK319" s="80"/>
      <c r="CAL319" s="80"/>
      <c r="CAM319" s="80"/>
      <c r="CAN319" s="80"/>
      <c r="CAO319" s="80"/>
      <c r="CAP319" s="80"/>
      <c r="CAQ319" s="80"/>
      <c r="CAR319" s="80"/>
      <c r="CAS319" s="80"/>
      <c r="CAT319" s="80"/>
      <c r="CAU319" s="80"/>
      <c r="CAV319" s="80"/>
      <c r="CAW319" s="80"/>
      <c r="CAX319" s="80"/>
      <c r="CAY319" s="80"/>
      <c r="CAZ319" s="80"/>
      <c r="CBA319" s="80"/>
      <c r="CBB319" s="80"/>
      <c r="CBC319" s="80"/>
      <c r="CBD319" s="80"/>
      <c r="CBE319" s="80"/>
      <c r="CBF319" s="80"/>
      <c r="CBG319" s="80"/>
      <c r="CBH319" s="80"/>
      <c r="CBI319" s="80"/>
      <c r="CBJ319" s="80"/>
      <c r="CBK319" s="80"/>
      <c r="CBL319" s="80"/>
      <c r="CBM319" s="80"/>
      <c r="CBN319" s="80"/>
      <c r="CBO319" s="80"/>
      <c r="CBP319" s="80"/>
      <c r="CBQ319" s="80"/>
      <c r="CBR319" s="80"/>
      <c r="CBS319" s="80"/>
      <c r="CBT319" s="80"/>
      <c r="CBU319" s="80"/>
      <c r="CBV319" s="80"/>
      <c r="CBW319" s="80"/>
      <c r="CBX319" s="80"/>
      <c r="CBY319" s="80"/>
      <c r="CBZ319" s="80"/>
      <c r="CCA319" s="80"/>
      <c r="CCB319" s="80"/>
      <c r="CCC319" s="80"/>
      <c r="CCD319" s="80"/>
      <c r="CCE319" s="80"/>
      <c r="CCF319" s="80"/>
      <c r="CCG319" s="80"/>
      <c r="CCH319" s="80"/>
      <c r="CCI319" s="80"/>
      <c r="CCJ319" s="80"/>
      <c r="CCK319" s="80"/>
      <c r="CCL319" s="80"/>
      <c r="CCM319" s="80"/>
      <c r="CCN319" s="80"/>
      <c r="CCO319" s="80"/>
      <c r="CCP319" s="80"/>
      <c r="CCQ319" s="80"/>
      <c r="CCR319" s="80"/>
      <c r="CCS319" s="80"/>
      <c r="CCT319" s="80"/>
      <c r="CCU319" s="80"/>
      <c r="CCV319" s="80"/>
      <c r="CCW319" s="80"/>
      <c r="CCX319" s="80"/>
      <c r="CCY319" s="80"/>
      <c r="CCZ319" s="80"/>
      <c r="CDA319" s="80"/>
      <c r="CDB319" s="80"/>
      <c r="CDC319" s="80"/>
      <c r="CDD319" s="80"/>
      <c r="CDE319" s="80"/>
      <c r="CDF319" s="80"/>
      <c r="CDG319" s="80"/>
      <c r="CDH319" s="80"/>
      <c r="CDI319" s="80"/>
      <c r="CDJ319" s="80"/>
      <c r="CDK319" s="80"/>
      <c r="CDL319" s="80"/>
      <c r="CDM319" s="80"/>
      <c r="CDN319" s="80"/>
      <c r="CDO319" s="80"/>
      <c r="CDP319" s="80"/>
      <c r="CDQ319" s="80"/>
      <c r="CDR319" s="80"/>
      <c r="CDS319" s="80"/>
      <c r="CDT319" s="80"/>
      <c r="CDU319" s="80"/>
      <c r="CDV319" s="80"/>
      <c r="CDW319" s="80"/>
      <c r="CDX319" s="80"/>
      <c r="CDY319" s="80"/>
      <c r="CDZ319" s="80"/>
      <c r="CEA319" s="80"/>
      <c r="CEB319" s="80"/>
      <c r="CEC319" s="80"/>
      <c r="CED319" s="80"/>
      <c r="CEE319" s="80"/>
      <c r="CEF319" s="80"/>
      <c r="CEG319" s="80"/>
      <c r="CEH319" s="80"/>
      <c r="CEI319" s="80"/>
      <c r="CEJ319" s="80"/>
      <c r="CEK319" s="80"/>
      <c r="CEL319" s="80"/>
      <c r="CEM319" s="80"/>
      <c r="CEN319" s="80"/>
      <c r="CEO319" s="80"/>
      <c r="CEP319" s="80"/>
      <c r="CEQ319" s="80"/>
      <c r="CER319" s="80"/>
      <c r="CES319" s="80"/>
      <c r="CET319" s="80"/>
      <c r="CEU319" s="80"/>
      <c r="CEV319" s="80"/>
      <c r="CEW319" s="80"/>
      <c r="CEX319" s="80"/>
      <c r="CEY319" s="80"/>
      <c r="CEZ319" s="80"/>
      <c r="CFA319" s="80"/>
      <c r="CFB319" s="80"/>
      <c r="CFC319" s="80"/>
      <c r="CFD319" s="80"/>
      <c r="CFE319" s="80"/>
      <c r="CFF319" s="80"/>
      <c r="CFG319" s="80"/>
      <c r="CFH319" s="80"/>
      <c r="CFI319" s="80"/>
      <c r="CFJ319" s="80"/>
      <c r="CFK319" s="80"/>
      <c r="CFL319" s="80"/>
      <c r="CFM319" s="80"/>
      <c r="CFN319" s="80"/>
      <c r="CFO319" s="80"/>
      <c r="CFP319" s="80"/>
      <c r="CFQ319" s="80"/>
      <c r="CFR319" s="80"/>
      <c r="CFS319" s="80"/>
      <c r="CFT319" s="80"/>
      <c r="CFU319" s="80"/>
      <c r="CFV319" s="80"/>
      <c r="CFW319" s="80"/>
      <c r="CFX319" s="80"/>
      <c r="CFY319" s="80"/>
      <c r="CFZ319" s="80"/>
      <c r="CGA319" s="80"/>
      <c r="CGB319" s="80"/>
      <c r="CGC319" s="80"/>
      <c r="CGD319" s="80"/>
      <c r="CGE319" s="80"/>
      <c r="CGF319" s="80"/>
      <c r="CGG319" s="80"/>
      <c r="CGH319" s="80"/>
      <c r="CGI319" s="80"/>
      <c r="CGJ319" s="80"/>
      <c r="CGK319" s="80"/>
      <c r="CGL319" s="80"/>
      <c r="CGM319" s="80"/>
      <c r="CGN319" s="80"/>
      <c r="CGO319" s="80"/>
      <c r="CGP319" s="80"/>
      <c r="CGQ319" s="80"/>
      <c r="CGR319" s="80"/>
      <c r="CGS319" s="80"/>
      <c r="CGT319" s="80"/>
      <c r="CGU319" s="80"/>
      <c r="CGV319" s="80"/>
      <c r="CGW319" s="80"/>
      <c r="CGX319" s="80"/>
      <c r="CGY319" s="80"/>
      <c r="CGZ319" s="80"/>
      <c r="CHA319" s="80"/>
      <c r="CHB319" s="80"/>
      <c r="CHC319" s="80"/>
      <c r="CHD319" s="80"/>
      <c r="CHE319" s="80"/>
      <c r="CHF319" s="80"/>
      <c r="CHG319" s="80"/>
      <c r="CHH319" s="80"/>
      <c r="CHI319" s="80"/>
      <c r="CHJ319" s="80"/>
      <c r="CHK319" s="80"/>
      <c r="CHL319" s="80"/>
      <c r="CHM319" s="80"/>
      <c r="CHN319" s="80"/>
      <c r="CHO319" s="80"/>
      <c r="CHP319" s="80"/>
      <c r="CHQ319" s="80"/>
      <c r="CHR319" s="80"/>
      <c r="CHS319" s="80"/>
      <c r="CHT319" s="80"/>
      <c r="CHU319" s="80"/>
      <c r="CHV319" s="80"/>
      <c r="CHW319" s="80"/>
      <c r="CHX319" s="80"/>
      <c r="CHY319" s="80"/>
      <c r="CHZ319" s="80"/>
      <c r="CIA319" s="80"/>
      <c r="CIB319" s="80"/>
      <c r="CIC319" s="80"/>
      <c r="CID319" s="80"/>
      <c r="CIE319" s="80"/>
      <c r="CIF319" s="80"/>
      <c r="CIG319" s="80"/>
      <c r="CIH319" s="80"/>
      <c r="CII319" s="80"/>
      <c r="CIJ319" s="80"/>
      <c r="CIK319" s="80"/>
      <c r="CIL319" s="80"/>
      <c r="CIM319" s="80"/>
      <c r="CIN319" s="80"/>
      <c r="CIO319" s="80"/>
      <c r="CIP319" s="80"/>
      <c r="CIQ319" s="80"/>
      <c r="CIR319" s="80"/>
      <c r="CIS319" s="80"/>
      <c r="CIT319" s="80"/>
      <c r="CIU319" s="80"/>
      <c r="CIV319" s="80"/>
      <c r="CIW319" s="80"/>
      <c r="CIX319" s="80"/>
      <c r="CIY319" s="80"/>
      <c r="CIZ319" s="80"/>
      <c r="CJA319" s="80"/>
      <c r="CJB319" s="80"/>
      <c r="CJC319" s="80"/>
      <c r="CJD319" s="80"/>
      <c r="CJE319" s="80"/>
      <c r="CJF319" s="80"/>
      <c r="CJG319" s="80"/>
      <c r="CJH319" s="80"/>
      <c r="CJI319" s="80"/>
      <c r="CJJ319" s="80"/>
      <c r="CJK319" s="80"/>
      <c r="CJL319" s="80"/>
      <c r="CJM319" s="80"/>
      <c r="CJN319" s="80"/>
      <c r="CJO319" s="80"/>
      <c r="CJP319" s="80"/>
      <c r="CJQ319" s="80"/>
      <c r="CJR319" s="80"/>
      <c r="CJS319" s="80"/>
      <c r="CJT319" s="80"/>
      <c r="CJU319" s="80"/>
      <c r="CJV319" s="80"/>
      <c r="CJW319" s="80"/>
      <c r="CJX319" s="80"/>
      <c r="CJY319" s="80"/>
      <c r="CJZ319" s="80"/>
      <c r="CKA319" s="80"/>
      <c r="CKB319" s="80"/>
      <c r="CKC319" s="80"/>
      <c r="CKD319" s="80"/>
      <c r="CKE319" s="80"/>
      <c r="CKF319" s="80"/>
      <c r="CKG319" s="80"/>
      <c r="CKH319" s="80"/>
      <c r="CKI319" s="80"/>
      <c r="CKJ319" s="80"/>
      <c r="CKK319" s="80"/>
      <c r="CKL319" s="80"/>
      <c r="CKM319" s="80"/>
      <c r="CKN319" s="80"/>
      <c r="CKO319" s="80"/>
      <c r="CKP319" s="80"/>
      <c r="CKQ319" s="80"/>
      <c r="CKR319" s="80"/>
      <c r="CKS319" s="80"/>
      <c r="CKT319" s="80"/>
      <c r="CKU319" s="80"/>
      <c r="CKV319" s="80"/>
      <c r="CKW319" s="80"/>
      <c r="CKX319" s="80"/>
      <c r="CKY319" s="80"/>
      <c r="CKZ319" s="80"/>
      <c r="CLA319" s="80"/>
      <c r="CLB319" s="80"/>
      <c r="CLC319" s="80"/>
      <c r="CLD319" s="80"/>
      <c r="CLE319" s="80"/>
      <c r="CLF319" s="80"/>
      <c r="CLG319" s="80"/>
      <c r="CLH319" s="80"/>
      <c r="CLI319" s="80"/>
      <c r="CLJ319" s="80"/>
      <c r="CLK319" s="80"/>
      <c r="CLL319" s="80"/>
      <c r="CLM319" s="80"/>
      <c r="CLN319" s="80"/>
      <c r="CLO319" s="80"/>
      <c r="CLP319" s="80"/>
      <c r="CLQ319" s="80"/>
      <c r="CLR319" s="80"/>
      <c r="CLS319" s="80"/>
      <c r="CLT319" s="80"/>
      <c r="CLU319" s="80"/>
      <c r="CLV319" s="80"/>
      <c r="CLW319" s="80"/>
      <c r="CLX319" s="80"/>
      <c r="CLY319" s="80"/>
      <c r="CLZ319" s="80"/>
      <c r="CMA319" s="80"/>
      <c r="CMB319" s="80"/>
      <c r="CMC319" s="80"/>
      <c r="CMD319" s="80"/>
      <c r="CME319" s="80"/>
      <c r="CMF319" s="80"/>
      <c r="CMG319" s="80"/>
      <c r="CMH319" s="80"/>
      <c r="CMI319" s="80"/>
      <c r="CMJ319" s="80"/>
      <c r="CMK319" s="80"/>
      <c r="CML319" s="80"/>
      <c r="CMM319" s="80"/>
      <c r="CMN319" s="80"/>
      <c r="CMO319" s="80"/>
      <c r="CMP319" s="80"/>
      <c r="CMQ319" s="80"/>
      <c r="CMR319" s="80"/>
      <c r="CMS319" s="80"/>
      <c r="CMT319" s="80"/>
      <c r="CMU319" s="80"/>
      <c r="CMV319" s="80"/>
      <c r="CMW319" s="80"/>
      <c r="CMX319" s="80"/>
      <c r="CMY319" s="80"/>
      <c r="CMZ319" s="80"/>
      <c r="CNA319" s="80"/>
      <c r="CNB319" s="80"/>
      <c r="CNC319" s="80"/>
      <c r="CND319" s="80"/>
      <c r="CNE319" s="80"/>
      <c r="CNF319" s="80"/>
      <c r="CNG319" s="80"/>
      <c r="CNH319" s="80"/>
      <c r="CNI319" s="80"/>
      <c r="CNJ319" s="80"/>
      <c r="CNK319" s="80"/>
      <c r="CNL319" s="80"/>
      <c r="CNM319" s="80"/>
      <c r="CNN319" s="80"/>
      <c r="CNO319" s="80"/>
      <c r="CNP319" s="80"/>
      <c r="CNQ319" s="80"/>
      <c r="CNR319" s="80"/>
      <c r="CNS319" s="80"/>
      <c r="CNT319" s="80"/>
      <c r="CNU319" s="80"/>
      <c r="CNV319" s="80"/>
      <c r="CNW319" s="80"/>
      <c r="CNX319" s="80"/>
      <c r="CNY319" s="80"/>
      <c r="CNZ319" s="80"/>
      <c r="COA319" s="80"/>
      <c r="COB319" s="80"/>
      <c r="COC319" s="80"/>
      <c r="COD319" s="80"/>
      <c r="COE319" s="80"/>
      <c r="COF319" s="80"/>
      <c r="COG319" s="80"/>
      <c r="COH319" s="80"/>
      <c r="COI319" s="80"/>
      <c r="COJ319" s="80"/>
      <c r="COK319" s="80"/>
      <c r="COL319" s="80"/>
      <c r="COM319" s="80"/>
      <c r="CON319" s="80"/>
      <c r="COO319" s="80"/>
      <c r="COP319" s="80"/>
      <c r="COQ319" s="80"/>
      <c r="COR319" s="80"/>
      <c r="COS319" s="80"/>
      <c r="COT319" s="80"/>
      <c r="COU319" s="80"/>
      <c r="COV319" s="80"/>
      <c r="COW319" s="80"/>
      <c r="COX319" s="80"/>
      <c r="COY319" s="80"/>
      <c r="COZ319" s="80"/>
      <c r="CPA319" s="80"/>
      <c r="CPB319" s="80"/>
      <c r="CPC319" s="80"/>
      <c r="CPD319" s="80"/>
      <c r="CPE319" s="80"/>
      <c r="CPF319" s="80"/>
      <c r="CPG319" s="80"/>
      <c r="CPH319" s="80"/>
      <c r="CPI319" s="80"/>
      <c r="CPJ319" s="80"/>
      <c r="CPK319" s="80"/>
      <c r="CPL319" s="80"/>
      <c r="CPM319" s="80"/>
      <c r="CPN319" s="80"/>
      <c r="CPO319" s="80"/>
      <c r="CPP319" s="80"/>
      <c r="CPQ319" s="80"/>
      <c r="CPR319" s="80"/>
      <c r="CPS319" s="80"/>
      <c r="CPT319" s="80"/>
      <c r="CPU319" s="80"/>
      <c r="CPV319" s="80"/>
      <c r="CPW319" s="80"/>
      <c r="CPX319" s="80"/>
      <c r="CPY319" s="80"/>
      <c r="CPZ319" s="80"/>
      <c r="CQA319" s="80"/>
      <c r="CQB319" s="80"/>
      <c r="CQC319" s="80"/>
      <c r="CQD319" s="80"/>
      <c r="CQE319" s="80"/>
      <c r="CQF319" s="80"/>
      <c r="CQG319" s="80"/>
      <c r="CQH319" s="80"/>
      <c r="CQI319" s="80"/>
      <c r="CQJ319" s="80"/>
      <c r="CQK319" s="80"/>
      <c r="CQL319" s="80"/>
      <c r="CQM319" s="80"/>
      <c r="CQN319" s="80"/>
      <c r="CQO319" s="80"/>
      <c r="CQP319" s="80"/>
      <c r="CQQ319" s="80"/>
      <c r="CQR319" s="80"/>
      <c r="CQS319" s="80"/>
      <c r="CQT319" s="80"/>
      <c r="CQU319" s="80"/>
      <c r="CQV319" s="80"/>
      <c r="CQW319" s="80"/>
      <c r="CQX319" s="80"/>
      <c r="CQY319" s="80"/>
      <c r="CQZ319" s="80"/>
      <c r="CRA319" s="80"/>
      <c r="CRB319" s="80"/>
      <c r="CRC319" s="80"/>
      <c r="CRD319" s="80"/>
      <c r="CRE319" s="80"/>
      <c r="CRF319" s="80"/>
      <c r="CRG319" s="80"/>
      <c r="CRH319" s="80"/>
      <c r="CRI319" s="80"/>
      <c r="CRJ319" s="80"/>
      <c r="CRK319" s="80"/>
      <c r="CRL319" s="80"/>
      <c r="CRM319" s="80"/>
      <c r="CRN319" s="80"/>
      <c r="CRO319" s="80"/>
      <c r="CRP319" s="80"/>
      <c r="CRQ319" s="80"/>
      <c r="CRR319" s="80"/>
      <c r="CRS319" s="80"/>
      <c r="CRT319" s="80"/>
      <c r="CRU319" s="80"/>
      <c r="CRV319" s="80"/>
      <c r="CRW319" s="80"/>
      <c r="CRX319" s="80"/>
      <c r="CRY319" s="80"/>
      <c r="CRZ319" s="80"/>
      <c r="CSA319" s="80"/>
      <c r="CSB319" s="80"/>
      <c r="CSC319" s="80"/>
      <c r="CSD319" s="80"/>
      <c r="CSE319" s="80"/>
      <c r="CSF319" s="80"/>
      <c r="CSG319" s="80"/>
      <c r="CSH319" s="80"/>
      <c r="CSI319" s="80"/>
      <c r="CSJ319" s="80"/>
      <c r="CSK319" s="80"/>
      <c r="CSL319" s="80"/>
      <c r="CSM319" s="80"/>
      <c r="CSN319" s="80"/>
      <c r="CSO319" s="80"/>
      <c r="CSP319" s="80"/>
      <c r="CSQ319" s="80"/>
      <c r="CSR319" s="80"/>
      <c r="CSS319" s="80"/>
      <c r="CST319" s="80"/>
      <c r="CSU319" s="80"/>
      <c r="CSV319" s="80"/>
      <c r="CSW319" s="80"/>
      <c r="CSX319" s="80"/>
      <c r="CSY319" s="80"/>
      <c r="CSZ319" s="80"/>
      <c r="CTA319" s="80"/>
      <c r="CTB319" s="80"/>
      <c r="CTC319" s="80"/>
      <c r="CTD319" s="80"/>
      <c r="CTE319" s="80"/>
      <c r="CTF319" s="80"/>
      <c r="CTG319" s="80"/>
      <c r="CTH319" s="80"/>
      <c r="CTI319" s="80"/>
      <c r="CTJ319" s="80"/>
      <c r="CTK319" s="80"/>
      <c r="CTL319" s="80"/>
      <c r="CTM319" s="80"/>
      <c r="CTN319" s="80"/>
      <c r="CTO319" s="80"/>
      <c r="CTP319" s="80"/>
      <c r="CTQ319" s="80"/>
      <c r="CTR319" s="80"/>
      <c r="CTS319" s="80"/>
      <c r="CTT319" s="80"/>
      <c r="CTU319" s="80"/>
      <c r="CTV319" s="80"/>
      <c r="CTW319" s="80"/>
      <c r="CTX319" s="80"/>
      <c r="CTY319" s="80"/>
      <c r="CTZ319" s="80"/>
      <c r="CUA319" s="80"/>
      <c r="CUB319" s="80"/>
      <c r="CUC319" s="80"/>
      <c r="CUD319" s="80"/>
      <c r="CUE319" s="80"/>
      <c r="CUF319" s="80"/>
      <c r="CUG319" s="80"/>
      <c r="CUH319" s="80"/>
      <c r="CUI319" s="80"/>
      <c r="CUJ319" s="80"/>
      <c r="CUK319" s="80"/>
      <c r="CUL319" s="80"/>
      <c r="CUM319" s="80"/>
      <c r="CUN319" s="80"/>
      <c r="CUO319" s="80"/>
      <c r="CUP319" s="80"/>
      <c r="CUQ319" s="80"/>
      <c r="CUR319" s="80"/>
      <c r="CUS319" s="80"/>
      <c r="CUT319" s="80"/>
      <c r="CUU319" s="80"/>
      <c r="CUV319" s="80"/>
      <c r="CUW319" s="80"/>
      <c r="CUX319" s="80"/>
      <c r="CUY319" s="80"/>
      <c r="CUZ319" s="80"/>
      <c r="CVA319" s="80"/>
      <c r="CVB319" s="80"/>
      <c r="CVC319" s="80"/>
      <c r="CVD319" s="80"/>
      <c r="CVE319" s="80"/>
      <c r="CVF319" s="80"/>
      <c r="CVG319" s="80"/>
      <c r="CVH319" s="80"/>
      <c r="CVI319" s="80"/>
      <c r="CVJ319" s="80"/>
      <c r="CVK319" s="80"/>
      <c r="CVL319" s="80"/>
      <c r="CVM319" s="80"/>
      <c r="CVN319" s="80"/>
      <c r="CVO319" s="80"/>
      <c r="CVP319" s="80"/>
      <c r="CVQ319" s="80"/>
      <c r="CVR319" s="80"/>
      <c r="CVS319" s="80"/>
      <c r="CVT319" s="80"/>
      <c r="CVU319" s="80"/>
      <c r="CVV319" s="80"/>
      <c r="CVW319" s="80"/>
      <c r="CVX319" s="80"/>
      <c r="CVY319" s="80"/>
      <c r="CVZ319" s="80"/>
      <c r="CWA319" s="80"/>
      <c r="CWB319" s="80"/>
      <c r="CWC319" s="80"/>
      <c r="CWD319" s="80"/>
      <c r="CWE319" s="80"/>
      <c r="CWF319" s="80"/>
      <c r="CWG319" s="80"/>
      <c r="CWH319" s="80"/>
      <c r="CWI319" s="80"/>
      <c r="CWJ319" s="80"/>
      <c r="CWK319" s="80"/>
      <c r="CWL319" s="80"/>
      <c r="CWM319" s="80"/>
      <c r="CWN319" s="80"/>
      <c r="CWO319" s="80"/>
      <c r="CWP319" s="80"/>
      <c r="CWQ319" s="80"/>
      <c r="CWR319" s="80"/>
      <c r="CWS319" s="80"/>
      <c r="CWT319" s="80"/>
      <c r="CWU319" s="80"/>
      <c r="CWV319" s="80"/>
      <c r="CWW319" s="80"/>
      <c r="CWX319" s="80"/>
      <c r="CWY319" s="80"/>
      <c r="CWZ319" s="80"/>
      <c r="CXA319" s="80"/>
      <c r="CXB319" s="80"/>
      <c r="CXC319" s="80"/>
      <c r="CXD319" s="80"/>
      <c r="CXE319" s="80"/>
      <c r="CXF319" s="80"/>
      <c r="CXG319" s="80"/>
      <c r="CXH319" s="80"/>
      <c r="CXI319" s="80"/>
      <c r="CXJ319" s="80"/>
      <c r="CXK319" s="80"/>
      <c r="CXL319" s="80"/>
      <c r="CXM319" s="80"/>
      <c r="CXN319" s="80"/>
      <c r="CXO319" s="80"/>
      <c r="CXP319" s="80"/>
      <c r="CXQ319" s="80"/>
      <c r="CXR319" s="80"/>
      <c r="CXS319" s="80"/>
      <c r="CXT319" s="80"/>
      <c r="CXU319" s="80"/>
      <c r="CXV319" s="80"/>
      <c r="CXW319" s="80"/>
      <c r="CXX319" s="80"/>
      <c r="CXY319" s="80"/>
      <c r="CXZ319" s="80"/>
      <c r="CYA319" s="80"/>
      <c r="CYB319" s="80"/>
      <c r="CYC319" s="80"/>
      <c r="CYD319" s="80"/>
      <c r="CYE319" s="80"/>
      <c r="CYF319" s="80"/>
      <c r="CYG319" s="80"/>
      <c r="CYH319" s="80"/>
      <c r="CYI319" s="80"/>
      <c r="CYJ319" s="80"/>
      <c r="CYK319" s="80"/>
      <c r="CYL319" s="80"/>
      <c r="CYM319" s="80"/>
      <c r="CYN319" s="80"/>
      <c r="CYO319" s="80"/>
      <c r="CYP319" s="80"/>
      <c r="CYQ319" s="80"/>
      <c r="CYR319" s="80"/>
      <c r="CYS319" s="80"/>
      <c r="CYT319" s="80"/>
      <c r="CYU319" s="80"/>
      <c r="CYV319" s="80"/>
      <c r="CYW319" s="80"/>
      <c r="CYX319" s="80"/>
      <c r="CYY319" s="80"/>
      <c r="CYZ319" s="80"/>
      <c r="CZA319" s="80"/>
      <c r="CZB319" s="80"/>
      <c r="CZC319" s="80"/>
      <c r="CZD319" s="80"/>
      <c r="CZE319" s="80"/>
      <c r="CZF319" s="80"/>
      <c r="CZG319" s="80"/>
      <c r="CZH319" s="80"/>
      <c r="CZI319" s="80"/>
      <c r="CZJ319" s="80"/>
      <c r="CZK319" s="80"/>
      <c r="CZL319" s="80"/>
      <c r="CZM319" s="80"/>
      <c r="CZN319" s="80"/>
      <c r="CZO319" s="80"/>
      <c r="CZP319" s="80"/>
      <c r="CZQ319" s="80"/>
      <c r="CZR319" s="80"/>
      <c r="CZS319" s="80"/>
      <c r="CZT319" s="80"/>
      <c r="CZU319" s="80"/>
      <c r="CZV319" s="80"/>
      <c r="CZW319" s="80"/>
      <c r="CZX319" s="80"/>
      <c r="CZY319" s="80"/>
      <c r="CZZ319" s="80"/>
      <c r="DAA319" s="80"/>
      <c r="DAB319" s="80"/>
      <c r="DAC319" s="80"/>
      <c r="DAD319" s="80"/>
      <c r="DAE319" s="80"/>
      <c r="DAF319" s="80"/>
      <c r="DAG319" s="80"/>
      <c r="DAH319" s="80"/>
      <c r="DAI319" s="80"/>
      <c r="DAJ319" s="80"/>
      <c r="DAK319" s="80"/>
      <c r="DAL319" s="80"/>
      <c r="DAM319" s="80"/>
      <c r="DAN319" s="80"/>
      <c r="DAO319" s="80"/>
      <c r="DAP319" s="80"/>
      <c r="DAQ319" s="80"/>
      <c r="DAR319" s="80"/>
      <c r="DAS319" s="80"/>
      <c r="DAT319" s="80"/>
      <c r="DAU319" s="80"/>
      <c r="DAV319" s="80"/>
      <c r="DAW319" s="80"/>
      <c r="DAX319" s="80"/>
      <c r="DAY319" s="80"/>
      <c r="DAZ319" s="80"/>
      <c r="DBA319" s="80"/>
      <c r="DBB319" s="80"/>
      <c r="DBC319" s="80"/>
      <c r="DBD319" s="80"/>
      <c r="DBE319" s="80"/>
      <c r="DBF319" s="80"/>
      <c r="DBG319" s="80"/>
      <c r="DBH319" s="80"/>
      <c r="DBI319" s="80"/>
      <c r="DBJ319" s="80"/>
      <c r="DBK319" s="80"/>
      <c r="DBL319" s="80"/>
      <c r="DBM319" s="80"/>
      <c r="DBN319" s="80"/>
      <c r="DBO319" s="80"/>
      <c r="DBP319" s="80"/>
      <c r="DBQ319" s="80"/>
      <c r="DBR319" s="80"/>
      <c r="DBS319" s="80"/>
      <c r="DBT319" s="80"/>
      <c r="DBU319" s="80"/>
      <c r="DBV319" s="80"/>
      <c r="DBW319" s="80"/>
      <c r="DBX319" s="80"/>
      <c r="DBY319" s="80"/>
      <c r="DBZ319" s="80"/>
      <c r="DCA319" s="80"/>
      <c r="DCB319" s="80"/>
      <c r="DCC319" s="80"/>
      <c r="DCD319" s="80"/>
      <c r="DCE319" s="80"/>
      <c r="DCF319" s="80"/>
      <c r="DCG319" s="80"/>
      <c r="DCH319" s="80"/>
      <c r="DCI319" s="80"/>
      <c r="DCJ319" s="80"/>
      <c r="DCK319" s="80"/>
      <c r="DCL319" s="80"/>
      <c r="DCM319" s="80"/>
      <c r="DCN319" s="80"/>
      <c r="DCO319" s="80"/>
      <c r="DCP319" s="80"/>
      <c r="DCQ319" s="80"/>
      <c r="DCR319" s="80"/>
      <c r="DCS319" s="80"/>
      <c r="DCT319" s="80"/>
      <c r="DCU319" s="80"/>
      <c r="DCV319" s="80"/>
      <c r="DCW319" s="80"/>
      <c r="DCX319" s="80"/>
      <c r="DCY319" s="80"/>
      <c r="DCZ319" s="80"/>
      <c r="DDA319" s="80"/>
      <c r="DDB319" s="80"/>
      <c r="DDC319" s="80"/>
      <c r="DDD319" s="80"/>
      <c r="DDE319" s="80"/>
      <c r="DDF319" s="80"/>
      <c r="DDG319" s="80"/>
      <c r="DDH319" s="80"/>
      <c r="DDI319" s="80"/>
      <c r="DDJ319" s="80"/>
      <c r="DDK319" s="80"/>
      <c r="DDL319" s="80"/>
      <c r="DDM319" s="80"/>
      <c r="DDN319" s="80"/>
      <c r="DDO319" s="80"/>
      <c r="DDP319" s="80"/>
      <c r="DDQ319" s="80"/>
      <c r="DDR319" s="80"/>
      <c r="DDS319" s="80"/>
      <c r="DDT319" s="80"/>
      <c r="DDU319" s="80"/>
      <c r="DDV319" s="80"/>
      <c r="DDW319" s="80"/>
      <c r="DDX319" s="80"/>
      <c r="DDY319" s="80"/>
      <c r="DDZ319" s="80"/>
      <c r="DEA319" s="80"/>
      <c r="DEB319" s="80"/>
      <c r="DEC319" s="80"/>
      <c r="DED319" s="80"/>
      <c r="DEE319" s="80"/>
      <c r="DEF319" s="80"/>
      <c r="DEG319" s="80"/>
      <c r="DEH319" s="80"/>
      <c r="DEI319" s="80"/>
      <c r="DEJ319" s="80"/>
      <c r="DEK319" s="80"/>
      <c r="DEL319" s="80"/>
      <c r="DEM319" s="80"/>
      <c r="DEN319" s="80"/>
      <c r="DEO319" s="80"/>
      <c r="DEP319" s="80"/>
      <c r="DEQ319" s="80"/>
      <c r="DER319" s="80"/>
      <c r="DES319" s="80"/>
      <c r="DET319" s="80"/>
      <c r="DEU319" s="80"/>
      <c r="DEV319" s="80"/>
      <c r="DEW319" s="80"/>
      <c r="DEX319" s="80"/>
      <c r="DEY319" s="80"/>
      <c r="DEZ319" s="80"/>
      <c r="DFA319" s="80"/>
      <c r="DFB319" s="80"/>
      <c r="DFC319" s="80"/>
      <c r="DFD319" s="80"/>
      <c r="DFE319" s="80"/>
      <c r="DFF319" s="80"/>
      <c r="DFG319" s="80"/>
      <c r="DFH319" s="80"/>
      <c r="DFI319" s="80"/>
      <c r="DFJ319" s="80"/>
      <c r="DFK319" s="80"/>
      <c r="DFL319" s="80"/>
      <c r="DFM319" s="80"/>
      <c r="DFN319" s="80"/>
      <c r="DFO319" s="80"/>
      <c r="DFP319" s="80"/>
      <c r="DFQ319" s="80"/>
      <c r="DFR319" s="80"/>
      <c r="DFS319" s="80"/>
      <c r="DFT319" s="80"/>
      <c r="DFU319" s="80"/>
      <c r="DFV319" s="80"/>
      <c r="DFW319" s="80"/>
      <c r="DFX319" s="80"/>
      <c r="DFY319" s="80"/>
      <c r="DFZ319" s="80"/>
      <c r="DGA319" s="80"/>
      <c r="DGB319" s="80"/>
      <c r="DGC319" s="80"/>
      <c r="DGD319" s="80"/>
      <c r="DGE319" s="80"/>
      <c r="DGF319" s="80"/>
      <c r="DGG319" s="80"/>
      <c r="DGH319" s="80"/>
      <c r="DGI319" s="80"/>
      <c r="DGJ319" s="80"/>
      <c r="DGK319" s="80"/>
      <c r="DGL319" s="80"/>
      <c r="DGM319" s="80"/>
      <c r="DGN319" s="80"/>
      <c r="DGO319" s="80"/>
      <c r="DGP319" s="80"/>
      <c r="DGQ319" s="80"/>
      <c r="DGR319" s="80"/>
      <c r="DGS319" s="80"/>
      <c r="DGT319" s="80"/>
      <c r="DGU319" s="80"/>
      <c r="DGV319" s="80"/>
      <c r="DGW319" s="80"/>
      <c r="DGX319" s="80"/>
      <c r="DGY319" s="80"/>
      <c r="DGZ319" s="80"/>
      <c r="DHA319" s="80"/>
      <c r="DHB319" s="80"/>
      <c r="DHC319" s="80"/>
      <c r="DHD319" s="80"/>
      <c r="DHE319" s="80"/>
      <c r="DHF319" s="80"/>
      <c r="DHG319" s="80"/>
      <c r="DHH319" s="80"/>
      <c r="DHI319" s="80"/>
      <c r="DHJ319" s="80"/>
      <c r="DHK319" s="80"/>
      <c r="DHL319" s="80"/>
      <c r="DHM319" s="80"/>
      <c r="DHN319" s="80"/>
      <c r="DHO319" s="80"/>
      <c r="DHP319" s="80"/>
      <c r="DHQ319" s="80"/>
      <c r="DHR319" s="80"/>
      <c r="DHS319" s="80"/>
      <c r="DHT319" s="80"/>
      <c r="DHU319" s="80"/>
      <c r="DHV319" s="80"/>
      <c r="DHW319" s="80"/>
      <c r="DHX319" s="80"/>
      <c r="DHY319" s="80"/>
      <c r="DHZ319" s="80"/>
      <c r="DIA319" s="80"/>
      <c r="DIB319" s="80"/>
      <c r="DIC319" s="80"/>
      <c r="DID319" s="80"/>
      <c r="DIE319" s="80"/>
      <c r="DIF319" s="80"/>
      <c r="DIG319" s="80"/>
      <c r="DIH319" s="80"/>
      <c r="DII319" s="80"/>
      <c r="DIJ319" s="80"/>
      <c r="DIK319" s="80"/>
      <c r="DIL319" s="80"/>
      <c r="DIM319" s="80"/>
      <c r="DIN319" s="80"/>
      <c r="DIO319" s="80"/>
      <c r="DIP319" s="80"/>
      <c r="DIQ319" s="80"/>
      <c r="DIR319" s="80"/>
      <c r="DIS319" s="80"/>
      <c r="DIT319" s="80"/>
      <c r="DIU319" s="80"/>
      <c r="DIV319" s="80"/>
      <c r="DIW319" s="80"/>
      <c r="DIX319" s="80"/>
      <c r="DIY319" s="80"/>
      <c r="DIZ319" s="80"/>
      <c r="DJA319" s="80"/>
      <c r="DJB319" s="80"/>
      <c r="DJC319" s="80"/>
      <c r="DJD319" s="80"/>
      <c r="DJE319" s="80"/>
      <c r="DJF319" s="80"/>
      <c r="DJG319" s="80"/>
      <c r="DJH319" s="80"/>
      <c r="DJI319" s="80"/>
      <c r="DJJ319" s="80"/>
      <c r="DJK319" s="80"/>
      <c r="DJL319" s="80"/>
      <c r="DJM319" s="80"/>
      <c r="DJN319" s="80"/>
      <c r="DJO319" s="80"/>
      <c r="DJP319" s="80"/>
      <c r="DJQ319" s="80"/>
      <c r="DJR319" s="80"/>
      <c r="DJS319" s="80"/>
      <c r="DJT319" s="80"/>
      <c r="DJU319" s="80"/>
      <c r="DJV319" s="80"/>
      <c r="DJW319" s="80"/>
      <c r="DJX319" s="80"/>
      <c r="DJY319" s="80"/>
      <c r="DJZ319" s="80"/>
      <c r="DKA319" s="80"/>
      <c r="DKB319" s="80"/>
      <c r="DKC319" s="80"/>
      <c r="DKD319" s="80"/>
      <c r="DKE319" s="80"/>
      <c r="DKF319" s="80"/>
      <c r="DKG319" s="80"/>
      <c r="DKH319" s="80"/>
      <c r="DKI319" s="80"/>
      <c r="DKJ319" s="80"/>
      <c r="DKK319" s="80"/>
      <c r="DKL319" s="80"/>
      <c r="DKM319" s="80"/>
      <c r="DKN319" s="80"/>
      <c r="DKO319" s="80"/>
      <c r="DKP319" s="80"/>
      <c r="DKQ319" s="80"/>
      <c r="DKR319" s="80"/>
      <c r="DKS319" s="80"/>
      <c r="DKT319" s="80"/>
      <c r="DKU319" s="80"/>
      <c r="DKV319" s="80"/>
      <c r="DKW319" s="80"/>
      <c r="DKX319" s="80"/>
      <c r="DKY319" s="80"/>
      <c r="DKZ319" s="80"/>
      <c r="DLA319" s="80"/>
      <c r="DLB319" s="80"/>
      <c r="DLC319" s="80"/>
      <c r="DLD319" s="80"/>
      <c r="DLE319" s="80"/>
      <c r="DLF319" s="80"/>
      <c r="DLG319" s="80"/>
      <c r="DLH319" s="80"/>
      <c r="DLI319" s="80"/>
      <c r="DLJ319" s="80"/>
      <c r="DLK319" s="80"/>
      <c r="DLL319" s="80"/>
      <c r="DLM319" s="80"/>
      <c r="DLN319" s="80"/>
      <c r="DLO319" s="80"/>
      <c r="DLP319" s="80"/>
      <c r="DLQ319" s="80"/>
      <c r="DLR319" s="80"/>
      <c r="DLS319" s="80"/>
      <c r="DLT319" s="80"/>
      <c r="DLU319" s="80"/>
      <c r="DLV319" s="80"/>
      <c r="DLW319" s="80"/>
      <c r="DLX319" s="80"/>
      <c r="DLY319" s="80"/>
      <c r="DLZ319" s="80"/>
      <c r="DMA319" s="80"/>
      <c r="DMB319" s="80"/>
      <c r="DMC319" s="80"/>
      <c r="DMD319" s="80"/>
      <c r="DME319" s="80"/>
      <c r="DMF319" s="80"/>
      <c r="DMG319" s="80"/>
      <c r="DMH319" s="80"/>
      <c r="DMI319" s="80"/>
      <c r="DMJ319" s="80"/>
      <c r="DMK319" s="80"/>
      <c r="DML319" s="80"/>
      <c r="DMM319" s="80"/>
      <c r="DMN319" s="80"/>
      <c r="DMO319" s="80"/>
      <c r="DMP319" s="80"/>
      <c r="DMQ319" s="80"/>
      <c r="DMR319" s="80"/>
      <c r="DMS319" s="80"/>
      <c r="DMT319" s="80"/>
      <c r="DMU319" s="80"/>
      <c r="DMV319" s="80"/>
      <c r="DMW319" s="80"/>
      <c r="DMX319" s="80"/>
      <c r="DMY319" s="80"/>
      <c r="DMZ319" s="80"/>
      <c r="DNA319" s="80"/>
      <c r="DNB319" s="80"/>
      <c r="DNC319" s="80"/>
      <c r="DND319" s="80"/>
      <c r="DNE319" s="80"/>
      <c r="DNF319" s="80"/>
      <c r="DNG319" s="80"/>
      <c r="DNH319" s="80"/>
      <c r="DNI319" s="80"/>
      <c r="DNJ319" s="80"/>
      <c r="DNK319" s="80"/>
      <c r="DNL319" s="80"/>
      <c r="DNM319" s="80"/>
      <c r="DNN319" s="80"/>
      <c r="DNO319" s="80"/>
      <c r="DNP319" s="80"/>
      <c r="DNQ319" s="80"/>
      <c r="DNR319" s="80"/>
      <c r="DNS319" s="80"/>
      <c r="DNT319" s="80"/>
      <c r="DNU319" s="80"/>
      <c r="DNV319" s="80"/>
      <c r="DNW319" s="80"/>
      <c r="DNX319" s="80"/>
      <c r="DNY319" s="80"/>
      <c r="DNZ319" s="80"/>
      <c r="DOA319" s="80"/>
      <c r="DOB319" s="80"/>
      <c r="DOC319" s="80"/>
      <c r="DOD319" s="80"/>
      <c r="DOE319" s="80"/>
      <c r="DOF319" s="80"/>
      <c r="DOG319" s="80"/>
      <c r="DOH319" s="80"/>
      <c r="DOI319" s="80"/>
      <c r="DOJ319" s="80"/>
      <c r="DOK319" s="80"/>
      <c r="DOL319" s="80"/>
      <c r="DOM319" s="80"/>
      <c r="DON319" s="80"/>
      <c r="DOO319" s="80"/>
      <c r="DOP319" s="80"/>
      <c r="DOQ319" s="80"/>
      <c r="DOR319" s="80"/>
      <c r="DOS319" s="80"/>
      <c r="DOT319" s="80"/>
      <c r="DOU319" s="80"/>
      <c r="DOV319" s="80"/>
      <c r="DOW319" s="80"/>
      <c r="DOX319" s="80"/>
      <c r="DOY319" s="80"/>
      <c r="DOZ319" s="80"/>
      <c r="DPA319" s="80"/>
      <c r="DPB319" s="80"/>
      <c r="DPC319" s="80"/>
      <c r="DPD319" s="80"/>
      <c r="DPE319" s="80"/>
      <c r="DPF319" s="80"/>
      <c r="DPG319" s="80"/>
      <c r="DPH319" s="80"/>
      <c r="DPI319" s="80"/>
      <c r="DPJ319" s="80"/>
      <c r="DPK319" s="80"/>
      <c r="DPL319" s="80"/>
      <c r="DPM319" s="80"/>
      <c r="DPN319" s="80"/>
      <c r="DPO319" s="80"/>
      <c r="DPP319" s="80"/>
      <c r="DPQ319" s="80"/>
      <c r="DPR319" s="80"/>
      <c r="DPS319" s="80"/>
      <c r="DPT319" s="80"/>
      <c r="DPU319" s="80"/>
      <c r="DPV319" s="80"/>
      <c r="DPW319" s="80"/>
      <c r="DPX319" s="80"/>
      <c r="DPY319" s="80"/>
      <c r="DPZ319" s="80"/>
      <c r="DQA319" s="80"/>
      <c r="DQB319" s="80"/>
      <c r="DQC319" s="80"/>
      <c r="DQD319" s="80"/>
      <c r="DQE319" s="80"/>
      <c r="DQF319" s="80"/>
      <c r="DQG319" s="80"/>
      <c r="DQH319" s="80"/>
      <c r="DQI319" s="80"/>
      <c r="DQJ319" s="80"/>
      <c r="DQK319" s="80"/>
      <c r="DQL319" s="80"/>
      <c r="DQM319" s="80"/>
      <c r="DQN319" s="80"/>
      <c r="DQO319" s="80"/>
      <c r="DQP319" s="80"/>
      <c r="DQQ319" s="80"/>
      <c r="DQR319" s="80"/>
      <c r="DQS319" s="80"/>
      <c r="DQT319" s="80"/>
      <c r="DQU319" s="80"/>
      <c r="DQV319" s="80"/>
      <c r="DQW319" s="80"/>
      <c r="DQX319" s="80"/>
      <c r="DQY319" s="80"/>
      <c r="DQZ319" s="80"/>
      <c r="DRA319" s="80"/>
      <c r="DRB319" s="80"/>
      <c r="DRC319" s="80"/>
      <c r="DRD319" s="80"/>
      <c r="DRE319" s="80"/>
      <c r="DRF319" s="80"/>
      <c r="DRG319" s="80"/>
      <c r="DRH319" s="80"/>
      <c r="DRI319" s="80"/>
      <c r="DRJ319" s="80"/>
      <c r="DRK319" s="80"/>
      <c r="DRL319" s="80"/>
      <c r="DRM319" s="80"/>
      <c r="DRN319" s="80"/>
      <c r="DRO319" s="80"/>
      <c r="DRP319" s="80"/>
      <c r="DRQ319" s="80"/>
      <c r="DRR319" s="80"/>
      <c r="DRS319" s="80"/>
      <c r="DRT319" s="80"/>
      <c r="DRU319" s="80"/>
      <c r="DRV319" s="80"/>
      <c r="DRW319" s="80"/>
      <c r="DRX319" s="80"/>
      <c r="DRY319" s="80"/>
      <c r="DRZ319" s="80"/>
      <c r="DSA319" s="80"/>
      <c r="DSB319" s="80"/>
      <c r="DSC319" s="80"/>
      <c r="DSD319" s="80"/>
      <c r="DSE319" s="80"/>
      <c r="DSF319" s="80"/>
      <c r="DSG319" s="80"/>
      <c r="DSH319" s="80"/>
      <c r="DSI319" s="80"/>
      <c r="DSJ319" s="80"/>
      <c r="DSK319" s="80"/>
      <c r="DSL319" s="80"/>
      <c r="DSM319" s="80"/>
      <c r="DSN319" s="80"/>
      <c r="DSO319" s="80"/>
      <c r="DSP319" s="80"/>
      <c r="DSQ319" s="80"/>
      <c r="DSR319" s="80"/>
      <c r="DSS319" s="80"/>
      <c r="DST319" s="80"/>
      <c r="DSU319" s="80"/>
      <c r="DSV319" s="80"/>
      <c r="DSW319" s="80"/>
      <c r="DSX319" s="80"/>
      <c r="DSY319" s="80"/>
      <c r="DSZ319" s="80"/>
      <c r="DTA319" s="80"/>
      <c r="DTB319" s="80"/>
      <c r="DTC319" s="80"/>
      <c r="DTD319" s="80"/>
      <c r="DTE319" s="80"/>
      <c r="DTF319" s="80"/>
      <c r="DTG319" s="80"/>
      <c r="DTH319" s="80"/>
      <c r="DTI319" s="80"/>
      <c r="DTJ319" s="80"/>
      <c r="DTK319" s="80"/>
      <c r="DTL319" s="80"/>
      <c r="DTM319" s="80"/>
      <c r="DTN319" s="80"/>
      <c r="DTO319" s="80"/>
      <c r="DTP319" s="80"/>
      <c r="DTQ319" s="80"/>
      <c r="DTR319" s="80"/>
      <c r="DTS319" s="80"/>
      <c r="DTT319" s="80"/>
      <c r="DTU319" s="80"/>
      <c r="DTV319" s="80"/>
      <c r="DTW319" s="80"/>
      <c r="DTX319" s="80"/>
      <c r="DTY319" s="80"/>
      <c r="DTZ319" s="80"/>
      <c r="DUA319" s="80"/>
      <c r="DUB319" s="80"/>
      <c r="DUC319" s="80"/>
      <c r="DUD319" s="80"/>
      <c r="DUE319" s="80"/>
      <c r="DUF319" s="80"/>
      <c r="DUG319" s="80"/>
      <c r="DUH319" s="80"/>
      <c r="DUI319" s="80"/>
      <c r="DUJ319" s="80"/>
      <c r="DUK319" s="80"/>
      <c r="DUL319" s="80"/>
      <c r="DUM319" s="80"/>
      <c r="DUN319" s="80"/>
      <c r="DUO319" s="80"/>
      <c r="DUP319" s="80"/>
      <c r="DUQ319" s="80"/>
      <c r="DUR319" s="80"/>
      <c r="DUS319" s="80"/>
      <c r="DUT319" s="80"/>
      <c r="DUU319" s="80"/>
      <c r="DUV319" s="80"/>
      <c r="DUW319" s="80"/>
      <c r="DUX319" s="80"/>
      <c r="DUY319" s="80"/>
      <c r="DUZ319" s="80"/>
      <c r="DVA319" s="80"/>
      <c r="DVB319" s="80"/>
      <c r="DVC319" s="80"/>
      <c r="DVD319" s="80"/>
      <c r="DVE319" s="80"/>
      <c r="DVF319" s="80"/>
      <c r="DVG319" s="80"/>
      <c r="DVH319" s="80"/>
      <c r="DVI319" s="80"/>
      <c r="DVJ319" s="80"/>
      <c r="DVK319" s="80"/>
      <c r="DVL319" s="80"/>
      <c r="DVM319" s="80"/>
      <c r="DVN319" s="80"/>
      <c r="DVO319" s="80"/>
      <c r="DVP319" s="80"/>
      <c r="DVQ319" s="80"/>
      <c r="DVR319" s="80"/>
      <c r="DVS319" s="80"/>
      <c r="DVT319" s="80"/>
      <c r="DVU319" s="80"/>
      <c r="DVV319" s="80"/>
      <c r="DVW319" s="80"/>
      <c r="DVX319" s="80"/>
      <c r="DVY319" s="80"/>
      <c r="DVZ319" s="80"/>
      <c r="DWA319" s="80"/>
      <c r="DWB319" s="80"/>
      <c r="DWC319" s="80"/>
      <c r="DWD319" s="80"/>
      <c r="DWE319" s="80"/>
      <c r="DWF319" s="80"/>
      <c r="DWG319" s="80"/>
      <c r="DWH319" s="80"/>
      <c r="DWI319" s="80"/>
      <c r="DWJ319" s="80"/>
      <c r="DWK319" s="80"/>
      <c r="DWL319" s="80"/>
      <c r="DWM319" s="80"/>
      <c r="DWN319" s="80"/>
      <c r="DWO319" s="80"/>
      <c r="DWP319" s="80"/>
      <c r="DWQ319" s="80"/>
      <c r="DWR319" s="80"/>
      <c r="DWS319" s="80"/>
      <c r="DWT319" s="80"/>
      <c r="DWU319" s="80"/>
      <c r="DWV319" s="80"/>
      <c r="DWW319" s="80"/>
      <c r="DWX319" s="80"/>
      <c r="DWY319" s="80"/>
      <c r="DWZ319" s="80"/>
      <c r="DXA319" s="80"/>
      <c r="DXB319" s="80"/>
      <c r="DXC319" s="80"/>
      <c r="DXD319" s="80"/>
      <c r="DXE319" s="80"/>
      <c r="DXF319" s="80"/>
      <c r="DXG319" s="80"/>
      <c r="DXH319" s="80"/>
      <c r="DXI319" s="80"/>
      <c r="DXJ319" s="80"/>
      <c r="DXK319" s="80"/>
      <c r="DXL319" s="80"/>
      <c r="DXM319" s="80"/>
      <c r="DXN319" s="80"/>
      <c r="DXO319" s="80"/>
      <c r="DXP319" s="80"/>
      <c r="DXQ319" s="80"/>
      <c r="DXR319" s="80"/>
      <c r="DXS319" s="80"/>
      <c r="DXT319" s="80"/>
      <c r="DXU319" s="80"/>
      <c r="DXV319" s="80"/>
      <c r="DXW319" s="80"/>
      <c r="DXX319" s="80"/>
      <c r="DXY319" s="80"/>
      <c r="DXZ319" s="80"/>
      <c r="DYA319" s="80"/>
      <c r="DYB319" s="80"/>
      <c r="DYC319" s="80"/>
      <c r="DYD319" s="80"/>
      <c r="DYE319" s="80"/>
      <c r="DYF319" s="80"/>
      <c r="DYG319" s="80"/>
      <c r="DYH319" s="80"/>
      <c r="DYI319" s="80"/>
      <c r="DYJ319" s="80"/>
      <c r="DYK319" s="80"/>
      <c r="DYL319" s="80"/>
      <c r="DYM319" s="80"/>
      <c r="DYN319" s="80"/>
      <c r="DYO319" s="80"/>
      <c r="DYP319" s="80"/>
      <c r="DYQ319" s="80"/>
      <c r="DYR319" s="80"/>
      <c r="DYS319" s="80"/>
      <c r="DYT319" s="80"/>
      <c r="DYU319" s="80"/>
      <c r="DYV319" s="80"/>
      <c r="DYW319" s="80"/>
      <c r="DYX319" s="80"/>
      <c r="DYY319" s="80"/>
      <c r="DYZ319" s="80"/>
      <c r="DZA319" s="80"/>
      <c r="DZB319" s="80"/>
      <c r="DZC319" s="80"/>
      <c r="DZD319" s="80"/>
      <c r="DZE319" s="80"/>
      <c r="DZF319" s="80"/>
      <c r="DZG319" s="80"/>
      <c r="DZH319" s="80"/>
      <c r="DZI319" s="80"/>
      <c r="DZJ319" s="80"/>
      <c r="DZK319" s="80"/>
      <c r="DZL319" s="80"/>
      <c r="DZM319" s="80"/>
      <c r="DZN319" s="80"/>
      <c r="DZO319" s="80"/>
      <c r="DZP319" s="80"/>
      <c r="DZQ319" s="80"/>
      <c r="DZR319" s="80"/>
      <c r="DZS319" s="80"/>
      <c r="DZT319" s="80"/>
      <c r="DZU319" s="80"/>
      <c r="DZV319" s="80"/>
      <c r="DZW319" s="80"/>
      <c r="DZX319" s="80"/>
      <c r="DZY319" s="80"/>
      <c r="DZZ319" s="80"/>
      <c r="EAA319" s="80"/>
      <c r="EAB319" s="80"/>
      <c r="EAC319" s="80"/>
      <c r="EAD319" s="80"/>
      <c r="EAE319" s="80"/>
      <c r="EAF319" s="80"/>
      <c r="EAG319" s="80"/>
      <c r="EAH319" s="80"/>
      <c r="EAI319" s="80"/>
      <c r="EAJ319" s="80"/>
      <c r="EAK319" s="80"/>
      <c r="EAL319" s="80"/>
      <c r="EAM319" s="80"/>
      <c r="EAN319" s="80"/>
      <c r="EAO319" s="80"/>
      <c r="EAP319" s="80"/>
      <c r="EAQ319" s="80"/>
      <c r="EAR319" s="80"/>
      <c r="EAS319" s="80"/>
      <c r="EAT319" s="80"/>
      <c r="EAU319" s="80"/>
      <c r="EAV319" s="80"/>
      <c r="EAW319" s="80"/>
      <c r="EAX319" s="80"/>
      <c r="EAY319" s="80"/>
      <c r="EAZ319" s="80"/>
      <c r="EBA319" s="80"/>
      <c r="EBB319" s="80"/>
      <c r="EBC319" s="80"/>
      <c r="EBD319" s="80"/>
      <c r="EBE319" s="80"/>
      <c r="EBF319" s="80"/>
      <c r="EBG319" s="80"/>
      <c r="EBH319" s="80"/>
      <c r="EBI319" s="80"/>
      <c r="EBJ319" s="80"/>
      <c r="EBK319" s="80"/>
      <c r="EBL319" s="80"/>
      <c r="EBM319" s="80"/>
      <c r="EBN319" s="80"/>
      <c r="EBO319" s="80"/>
      <c r="EBP319" s="80"/>
      <c r="EBQ319" s="80"/>
      <c r="EBR319" s="80"/>
      <c r="EBS319" s="80"/>
      <c r="EBT319" s="80"/>
      <c r="EBU319" s="80"/>
      <c r="EBV319" s="80"/>
      <c r="EBW319" s="80"/>
      <c r="EBX319" s="80"/>
      <c r="EBY319" s="80"/>
      <c r="EBZ319" s="80"/>
      <c r="ECA319" s="80"/>
      <c r="ECB319" s="80"/>
      <c r="ECC319" s="80"/>
      <c r="ECD319" s="80"/>
      <c r="ECE319" s="80"/>
      <c r="ECF319" s="80"/>
      <c r="ECG319" s="80"/>
      <c r="ECH319" s="80"/>
      <c r="ECI319" s="80"/>
      <c r="ECJ319" s="80"/>
      <c r="ECK319" s="80"/>
      <c r="ECL319" s="80"/>
      <c r="ECM319" s="80"/>
      <c r="ECN319" s="80"/>
      <c r="ECO319" s="80"/>
      <c r="ECP319" s="80"/>
      <c r="ECQ319" s="80"/>
      <c r="ECR319" s="80"/>
      <c r="ECS319" s="80"/>
      <c r="ECT319" s="80"/>
      <c r="ECU319" s="80"/>
      <c r="ECV319" s="80"/>
      <c r="ECW319" s="80"/>
      <c r="ECX319" s="80"/>
      <c r="ECY319" s="80"/>
      <c r="ECZ319" s="80"/>
      <c r="EDA319" s="80"/>
      <c r="EDB319" s="80"/>
      <c r="EDC319" s="80"/>
      <c r="EDD319" s="80"/>
      <c r="EDE319" s="80"/>
      <c r="EDF319" s="80"/>
      <c r="EDG319" s="80"/>
      <c r="EDH319" s="80"/>
      <c r="EDI319" s="80"/>
      <c r="EDJ319" s="80"/>
      <c r="EDK319" s="80"/>
      <c r="EDL319" s="80"/>
      <c r="EDM319" s="80"/>
      <c r="EDN319" s="80"/>
      <c r="EDO319" s="80"/>
      <c r="EDP319" s="80"/>
      <c r="EDQ319" s="80"/>
      <c r="EDR319" s="80"/>
      <c r="EDS319" s="80"/>
      <c r="EDT319" s="80"/>
      <c r="EDU319" s="80"/>
      <c r="EDV319" s="80"/>
      <c r="EDW319" s="80"/>
      <c r="EDX319" s="80"/>
      <c r="EDY319" s="80"/>
      <c r="EDZ319" s="80"/>
      <c r="EEA319" s="80"/>
      <c r="EEB319" s="80"/>
      <c r="EEC319" s="80"/>
      <c r="EED319" s="80"/>
      <c r="EEE319" s="80"/>
      <c r="EEF319" s="80"/>
      <c r="EEG319" s="80"/>
      <c r="EEH319" s="80"/>
      <c r="EEI319" s="80"/>
      <c r="EEJ319" s="80"/>
      <c r="EEK319" s="80"/>
      <c r="EEL319" s="80"/>
      <c r="EEM319" s="80"/>
      <c r="EEN319" s="80"/>
      <c r="EEO319" s="80"/>
      <c r="EEP319" s="80"/>
      <c r="EEQ319" s="80"/>
      <c r="EER319" s="80"/>
      <c r="EES319" s="80"/>
      <c r="EET319" s="80"/>
      <c r="EEU319" s="80"/>
      <c r="EEV319" s="80"/>
      <c r="EEW319" s="80"/>
      <c r="EEX319" s="80"/>
      <c r="EEY319" s="80"/>
      <c r="EEZ319" s="80"/>
      <c r="EFA319" s="80"/>
      <c r="EFB319" s="80"/>
      <c r="EFC319" s="80"/>
      <c r="EFD319" s="80"/>
      <c r="EFE319" s="80"/>
      <c r="EFF319" s="80"/>
      <c r="EFG319" s="80"/>
      <c r="EFH319" s="80"/>
      <c r="EFI319" s="80"/>
      <c r="EFJ319" s="80"/>
      <c r="EFK319" s="80"/>
      <c r="EFL319" s="80"/>
      <c r="EFM319" s="80"/>
      <c r="EFN319" s="80"/>
      <c r="EFO319" s="80"/>
      <c r="EFP319" s="80"/>
      <c r="EFQ319" s="80"/>
      <c r="EFR319" s="80"/>
      <c r="EFS319" s="80"/>
      <c r="EFT319" s="80"/>
      <c r="EFU319" s="80"/>
      <c r="EFV319" s="80"/>
      <c r="EFW319" s="80"/>
      <c r="EFX319" s="80"/>
      <c r="EFY319" s="80"/>
      <c r="EFZ319" s="80"/>
      <c r="EGA319" s="80"/>
      <c r="EGB319" s="80"/>
      <c r="EGC319" s="80"/>
      <c r="EGD319" s="80"/>
      <c r="EGE319" s="80"/>
      <c r="EGF319" s="80"/>
      <c r="EGG319" s="80"/>
      <c r="EGH319" s="80"/>
      <c r="EGI319" s="80"/>
      <c r="EGJ319" s="80"/>
      <c r="EGK319" s="80"/>
      <c r="EGL319" s="80"/>
      <c r="EGM319" s="80"/>
      <c r="EGN319" s="80"/>
      <c r="EGO319" s="80"/>
      <c r="EGP319" s="80"/>
      <c r="EGQ319" s="80"/>
      <c r="EGR319" s="80"/>
      <c r="EGS319" s="80"/>
      <c r="EGT319" s="80"/>
      <c r="EGU319" s="80"/>
      <c r="EGV319" s="80"/>
      <c r="EGW319" s="80"/>
      <c r="EGX319" s="80"/>
      <c r="EGY319" s="80"/>
      <c r="EGZ319" s="80"/>
      <c r="EHA319" s="80"/>
      <c r="EHB319" s="80"/>
      <c r="EHC319" s="80"/>
      <c r="EHD319" s="80"/>
      <c r="EHE319" s="80"/>
      <c r="EHF319" s="80"/>
      <c r="EHG319" s="80"/>
      <c r="EHH319" s="80"/>
      <c r="EHI319" s="80"/>
      <c r="EHJ319" s="80"/>
      <c r="EHK319" s="80"/>
      <c r="EHL319" s="80"/>
      <c r="EHM319" s="80"/>
      <c r="EHN319" s="80"/>
      <c r="EHO319" s="80"/>
      <c r="EHP319" s="80"/>
      <c r="EHQ319" s="80"/>
      <c r="EHR319" s="80"/>
      <c r="EHS319" s="80"/>
      <c r="EHT319" s="80"/>
      <c r="EHU319" s="80"/>
      <c r="EHV319" s="80"/>
      <c r="EHW319" s="80"/>
      <c r="EHX319" s="80"/>
      <c r="EHY319" s="80"/>
      <c r="EHZ319" s="80"/>
      <c r="EIA319" s="80"/>
      <c r="EIB319" s="80"/>
      <c r="EIC319" s="80"/>
      <c r="EID319" s="80"/>
      <c r="EIE319" s="80"/>
      <c r="EIF319" s="80"/>
      <c r="EIG319" s="80"/>
      <c r="EIH319" s="80"/>
      <c r="EII319" s="80"/>
      <c r="EIJ319" s="80"/>
      <c r="EIK319" s="80"/>
      <c r="EIL319" s="80"/>
      <c r="EIM319" s="80"/>
      <c r="EIN319" s="80"/>
      <c r="EIO319" s="80"/>
      <c r="EIP319" s="80"/>
      <c r="EIQ319" s="80"/>
      <c r="EIR319" s="80"/>
      <c r="EIS319" s="80"/>
      <c r="EIT319" s="80"/>
      <c r="EIU319" s="80"/>
      <c r="EIV319" s="80"/>
      <c r="EIW319" s="80"/>
      <c r="EIX319" s="80"/>
      <c r="EIY319" s="80"/>
      <c r="EIZ319" s="80"/>
      <c r="EJA319" s="80"/>
      <c r="EJB319" s="80"/>
      <c r="EJC319" s="80"/>
      <c r="EJD319" s="80"/>
      <c r="EJE319" s="80"/>
      <c r="EJF319" s="80"/>
      <c r="EJG319" s="80"/>
      <c r="EJH319" s="80"/>
      <c r="EJI319" s="80"/>
      <c r="EJJ319" s="80"/>
      <c r="EJK319" s="80"/>
      <c r="EJL319" s="80"/>
      <c r="EJM319" s="80"/>
      <c r="EJN319" s="80"/>
      <c r="EJO319" s="80"/>
      <c r="EJP319" s="80"/>
      <c r="EJQ319" s="80"/>
      <c r="EJR319" s="80"/>
      <c r="EJS319" s="80"/>
      <c r="EJT319" s="80"/>
      <c r="EJU319" s="80"/>
      <c r="EJV319" s="80"/>
      <c r="EJW319" s="80"/>
      <c r="EJX319" s="80"/>
      <c r="EJY319" s="80"/>
      <c r="EJZ319" s="80"/>
      <c r="EKA319" s="80"/>
      <c r="EKB319" s="80"/>
      <c r="EKC319" s="80"/>
      <c r="EKD319" s="80"/>
      <c r="EKE319" s="80"/>
      <c r="EKF319" s="80"/>
      <c r="EKG319" s="80"/>
      <c r="EKH319" s="80"/>
      <c r="EKI319" s="80"/>
      <c r="EKJ319" s="80"/>
      <c r="EKK319" s="80"/>
      <c r="EKL319" s="80"/>
      <c r="EKM319" s="80"/>
      <c r="EKN319" s="80"/>
      <c r="EKO319" s="80"/>
      <c r="EKP319" s="80"/>
      <c r="EKQ319" s="80"/>
      <c r="EKR319" s="80"/>
      <c r="EKS319" s="80"/>
      <c r="EKT319" s="80"/>
      <c r="EKU319" s="80"/>
      <c r="EKV319" s="80"/>
      <c r="EKW319" s="80"/>
      <c r="EKX319" s="80"/>
      <c r="EKY319" s="80"/>
      <c r="EKZ319" s="80"/>
      <c r="ELA319" s="80"/>
      <c r="ELB319" s="80"/>
      <c r="ELC319" s="80"/>
      <c r="ELD319" s="80"/>
      <c r="ELE319" s="80"/>
      <c r="ELF319" s="80"/>
      <c r="ELG319" s="80"/>
      <c r="ELH319" s="80"/>
      <c r="ELI319" s="80"/>
      <c r="ELJ319" s="80"/>
      <c r="ELK319" s="80"/>
      <c r="ELL319" s="80"/>
      <c r="ELM319" s="80"/>
      <c r="ELN319" s="80"/>
      <c r="ELO319" s="80"/>
      <c r="ELP319" s="80"/>
      <c r="ELQ319" s="80"/>
      <c r="ELR319" s="80"/>
      <c r="ELS319" s="80"/>
      <c r="ELT319" s="80"/>
      <c r="ELU319" s="80"/>
      <c r="ELV319" s="80"/>
      <c r="ELW319" s="80"/>
      <c r="ELX319" s="80"/>
      <c r="ELY319" s="80"/>
      <c r="ELZ319" s="80"/>
      <c r="EMA319" s="80"/>
      <c r="EMB319" s="80"/>
      <c r="EMC319" s="80"/>
      <c r="EMD319" s="80"/>
      <c r="EME319" s="80"/>
      <c r="EMF319" s="80"/>
      <c r="EMG319" s="80"/>
      <c r="EMH319" s="80"/>
      <c r="EMI319" s="80"/>
      <c r="EMJ319" s="80"/>
      <c r="EMK319" s="80"/>
      <c r="EML319" s="80"/>
      <c r="EMM319" s="80"/>
      <c r="EMN319" s="80"/>
      <c r="EMO319" s="80"/>
      <c r="EMP319" s="80"/>
      <c r="EMQ319" s="80"/>
      <c r="EMR319" s="80"/>
      <c r="EMS319" s="80"/>
      <c r="EMT319" s="80"/>
      <c r="EMU319" s="80"/>
      <c r="EMV319" s="80"/>
      <c r="EMW319" s="80"/>
      <c r="EMX319" s="80"/>
      <c r="EMY319" s="80"/>
      <c r="EMZ319" s="80"/>
      <c r="ENA319" s="80"/>
      <c r="ENB319" s="80"/>
      <c r="ENC319" s="80"/>
      <c r="END319" s="80"/>
      <c r="ENE319" s="80"/>
      <c r="ENF319" s="80"/>
      <c r="ENG319" s="80"/>
      <c r="ENH319" s="80"/>
      <c r="ENI319" s="80"/>
      <c r="ENJ319" s="80"/>
      <c r="ENK319" s="80"/>
      <c r="ENL319" s="80"/>
      <c r="ENM319" s="80"/>
      <c r="ENN319" s="80"/>
      <c r="ENO319" s="80"/>
      <c r="ENP319" s="80"/>
      <c r="ENQ319" s="80"/>
      <c r="ENR319" s="80"/>
      <c r="ENS319" s="80"/>
      <c r="ENT319" s="80"/>
      <c r="ENU319" s="80"/>
      <c r="ENV319" s="80"/>
      <c r="ENW319" s="80"/>
      <c r="ENX319" s="80"/>
      <c r="ENY319" s="80"/>
      <c r="ENZ319" s="80"/>
      <c r="EOA319" s="80"/>
      <c r="EOB319" s="80"/>
      <c r="EOC319" s="80"/>
      <c r="EOD319" s="80"/>
      <c r="EOE319" s="80"/>
      <c r="EOF319" s="80"/>
      <c r="EOG319" s="80"/>
      <c r="EOH319" s="80"/>
      <c r="EOI319" s="80"/>
      <c r="EOJ319" s="80"/>
      <c r="EOK319" s="80"/>
      <c r="EOL319" s="80"/>
      <c r="EOM319" s="80"/>
      <c r="EON319" s="80"/>
      <c r="EOO319" s="80"/>
      <c r="EOP319" s="80"/>
      <c r="EOQ319" s="80"/>
      <c r="EOR319" s="80"/>
      <c r="EOS319" s="80"/>
      <c r="EOT319" s="80"/>
      <c r="EOU319" s="80"/>
      <c r="EOV319" s="80"/>
      <c r="EOW319" s="80"/>
      <c r="EOX319" s="80"/>
      <c r="EOY319" s="80"/>
      <c r="EOZ319" s="80"/>
      <c r="EPA319" s="80"/>
      <c r="EPB319" s="80"/>
      <c r="EPC319" s="80"/>
      <c r="EPD319" s="80"/>
      <c r="EPE319" s="80"/>
      <c r="EPF319" s="80"/>
      <c r="EPG319" s="80"/>
      <c r="EPH319" s="80"/>
      <c r="EPI319" s="80"/>
      <c r="EPJ319" s="80"/>
      <c r="EPK319" s="80"/>
      <c r="EPL319" s="80"/>
      <c r="EPM319" s="80"/>
      <c r="EPN319" s="80"/>
      <c r="EPO319" s="80"/>
      <c r="EPP319" s="80"/>
      <c r="EPQ319" s="80"/>
      <c r="EPR319" s="80"/>
      <c r="EPS319" s="80"/>
      <c r="EPT319" s="80"/>
      <c r="EPU319" s="80"/>
      <c r="EPV319" s="80"/>
      <c r="EPW319" s="80"/>
      <c r="EPX319" s="80"/>
      <c r="EPY319" s="80"/>
      <c r="EPZ319" s="80"/>
      <c r="EQA319" s="80"/>
      <c r="EQB319" s="80"/>
      <c r="EQC319" s="80"/>
      <c r="EQD319" s="80"/>
      <c r="EQE319" s="80"/>
      <c r="EQF319" s="80"/>
      <c r="EQG319" s="80"/>
      <c r="EQH319" s="80"/>
      <c r="EQI319" s="80"/>
      <c r="EQJ319" s="80"/>
      <c r="EQK319" s="80"/>
      <c r="EQL319" s="80"/>
      <c r="EQM319" s="80"/>
      <c r="EQN319" s="80"/>
      <c r="EQO319" s="80"/>
      <c r="EQP319" s="80"/>
      <c r="EQQ319" s="80"/>
      <c r="EQR319" s="80"/>
      <c r="EQS319" s="80"/>
      <c r="EQT319" s="80"/>
      <c r="EQU319" s="80"/>
      <c r="EQV319" s="80"/>
      <c r="EQW319" s="80"/>
      <c r="EQX319" s="80"/>
      <c r="EQY319" s="80"/>
      <c r="EQZ319" s="80"/>
      <c r="ERA319" s="80"/>
      <c r="ERB319" s="80"/>
      <c r="ERC319" s="80"/>
      <c r="ERD319" s="80"/>
      <c r="ERE319" s="80"/>
      <c r="ERF319" s="80"/>
      <c r="ERG319" s="80"/>
      <c r="ERH319" s="80"/>
      <c r="ERI319" s="80"/>
      <c r="ERJ319" s="80"/>
      <c r="ERK319" s="80"/>
      <c r="ERL319" s="80"/>
      <c r="ERM319" s="80"/>
      <c r="ERN319" s="80"/>
      <c r="ERO319" s="80"/>
      <c r="ERP319" s="80"/>
      <c r="ERQ319" s="80"/>
      <c r="ERR319" s="80"/>
      <c r="ERS319" s="80"/>
      <c r="ERT319" s="80"/>
      <c r="ERU319" s="80"/>
      <c r="ERV319" s="80"/>
      <c r="ERW319" s="80"/>
      <c r="ERX319" s="80"/>
      <c r="ERY319" s="80"/>
      <c r="ERZ319" s="80"/>
      <c r="ESA319" s="80"/>
      <c r="ESB319" s="80"/>
      <c r="ESC319" s="80"/>
      <c r="ESD319" s="80"/>
      <c r="ESE319" s="80"/>
      <c r="ESF319" s="80"/>
      <c r="ESG319" s="80"/>
      <c r="ESH319" s="80"/>
      <c r="ESI319" s="80"/>
      <c r="ESJ319" s="80"/>
      <c r="ESK319" s="80"/>
      <c r="ESL319" s="80"/>
      <c r="ESM319" s="80"/>
      <c r="ESN319" s="80"/>
      <c r="ESO319" s="80"/>
      <c r="ESP319" s="80"/>
      <c r="ESQ319" s="80"/>
      <c r="ESR319" s="80"/>
      <c r="ESS319" s="80"/>
      <c r="EST319" s="80"/>
      <c r="ESU319" s="80"/>
      <c r="ESV319" s="80"/>
      <c r="ESW319" s="80"/>
      <c r="ESX319" s="80"/>
      <c r="ESY319" s="80"/>
      <c r="ESZ319" s="80"/>
      <c r="ETA319" s="80"/>
      <c r="ETB319" s="80"/>
      <c r="ETC319" s="80"/>
      <c r="ETD319" s="80"/>
      <c r="ETE319" s="80"/>
      <c r="ETF319" s="80"/>
      <c r="ETG319" s="80"/>
      <c r="ETH319" s="80"/>
      <c r="ETI319" s="80"/>
      <c r="ETJ319" s="80"/>
      <c r="ETK319" s="80"/>
      <c r="ETL319" s="80"/>
      <c r="ETM319" s="80"/>
      <c r="ETN319" s="80"/>
      <c r="ETO319" s="80"/>
      <c r="ETP319" s="80"/>
      <c r="ETQ319" s="80"/>
      <c r="ETR319" s="80"/>
      <c r="ETS319" s="80"/>
      <c r="ETT319" s="80"/>
      <c r="ETU319" s="80"/>
      <c r="ETV319" s="80"/>
      <c r="ETW319" s="80"/>
      <c r="ETX319" s="80"/>
      <c r="ETY319" s="80"/>
      <c r="ETZ319" s="80"/>
      <c r="EUA319" s="80"/>
      <c r="EUB319" s="80"/>
      <c r="EUC319" s="80"/>
      <c r="EUD319" s="80"/>
      <c r="EUE319" s="80"/>
      <c r="EUF319" s="80"/>
      <c r="EUG319" s="80"/>
      <c r="EUH319" s="80"/>
      <c r="EUI319" s="80"/>
      <c r="EUJ319" s="80"/>
      <c r="EUK319" s="80"/>
      <c r="EUL319" s="80"/>
      <c r="EUM319" s="80"/>
      <c r="EUN319" s="80"/>
      <c r="EUO319" s="80"/>
      <c r="EUP319" s="80"/>
      <c r="EUQ319" s="80"/>
      <c r="EUR319" s="80"/>
      <c r="EUS319" s="80"/>
      <c r="EUT319" s="80"/>
      <c r="EUU319" s="80"/>
      <c r="EUV319" s="80"/>
      <c r="EUW319" s="80"/>
      <c r="EUX319" s="80"/>
      <c r="EUY319" s="80"/>
      <c r="EUZ319" s="80"/>
      <c r="EVA319" s="80"/>
      <c r="EVB319" s="80"/>
      <c r="EVC319" s="80"/>
      <c r="EVD319" s="80"/>
      <c r="EVE319" s="80"/>
      <c r="EVF319" s="80"/>
      <c r="EVG319" s="80"/>
      <c r="EVH319" s="80"/>
      <c r="EVI319" s="80"/>
      <c r="EVJ319" s="80"/>
      <c r="EVK319" s="80"/>
      <c r="EVL319" s="80"/>
      <c r="EVM319" s="80"/>
      <c r="EVN319" s="80"/>
      <c r="EVO319" s="80"/>
      <c r="EVP319" s="80"/>
      <c r="EVQ319" s="80"/>
      <c r="EVR319" s="80"/>
      <c r="EVS319" s="80"/>
      <c r="EVT319" s="80"/>
      <c r="EVU319" s="80"/>
      <c r="EVV319" s="80"/>
      <c r="EVW319" s="80"/>
      <c r="EVX319" s="80"/>
      <c r="EVY319" s="80"/>
      <c r="EVZ319" s="80"/>
      <c r="EWA319" s="80"/>
      <c r="EWB319" s="80"/>
      <c r="EWC319" s="80"/>
      <c r="EWD319" s="80"/>
      <c r="EWE319" s="80"/>
      <c r="EWF319" s="80"/>
      <c r="EWG319" s="80"/>
      <c r="EWH319" s="80"/>
      <c r="EWI319" s="80"/>
      <c r="EWJ319" s="80"/>
      <c r="EWK319" s="80"/>
      <c r="EWL319" s="80"/>
      <c r="EWM319" s="80"/>
      <c r="EWN319" s="80"/>
      <c r="EWO319" s="80"/>
      <c r="EWP319" s="80"/>
      <c r="EWQ319" s="80"/>
      <c r="EWR319" s="80"/>
      <c r="EWS319" s="80"/>
      <c r="EWT319" s="80"/>
      <c r="EWU319" s="80"/>
      <c r="EWV319" s="80"/>
      <c r="EWW319" s="80"/>
      <c r="EWX319" s="80"/>
      <c r="EWY319" s="80"/>
      <c r="EWZ319" s="80"/>
      <c r="EXA319" s="80"/>
      <c r="EXB319" s="80"/>
      <c r="EXC319" s="80"/>
      <c r="EXD319" s="80"/>
      <c r="EXE319" s="80"/>
      <c r="EXF319" s="80"/>
      <c r="EXG319" s="80"/>
      <c r="EXH319" s="80"/>
      <c r="EXI319" s="80"/>
      <c r="EXJ319" s="80"/>
      <c r="EXK319" s="80"/>
      <c r="EXL319" s="80"/>
      <c r="EXM319" s="80"/>
      <c r="EXN319" s="80"/>
      <c r="EXO319" s="80"/>
      <c r="EXP319" s="80"/>
      <c r="EXQ319" s="80"/>
      <c r="EXR319" s="80"/>
      <c r="EXS319" s="80"/>
      <c r="EXT319" s="80"/>
      <c r="EXU319" s="80"/>
      <c r="EXV319" s="80"/>
      <c r="EXW319" s="80"/>
      <c r="EXX319" s="80"/>
      <c r="EXY319" s="80"/>
      <c r="EXZ319" s="80"/>
      <c r="EYA319" s="80"/>
      <c r="EYB319" s="80"/>
      <c r="EYC319" s="80"/>
      <c r="EYD319" s="80"/>
      <c r="EYE319" s="80"/>
      <c r="EYF319" s="80"/>
      <c r="EYG319" s="80"/>
      <c r="EYH319" s="80"/>
      <c r="EYI319" s="80"/>
      <c r="EYJ319" s="80"/>
      <c r="EYK319" s="80"/>
      <c r="EYL319" s="80"/>
      <c r="EYM319" s="80"/>
      <c r="EYN319" s="80"/>
      <c r="EYO319" s="80"/>
      <c r="EYP319" s="80"/>
      <c r="EYQ319" s="80"/>
      <c r="EYR319" s="80"/>
      <c r="EYS319" s="80"/>
      <c r="EYT319" s="80"/>
      <c r="EYU319" s="80"/>
      <c r="EYV319" s="80"/>
      <c r="EYW319" s="80"/>
      <c r="EYX319" s="80"/>
      <c r="EYY319" s="80"/>
      <c r="EYZ319" s="80"/>
      <c r="EZA319" s="80"/>
      <c r="EZB319" s="80"/>
      <c r="EZC319" s="80"/>
      <c r="EZD319" s="80"/>
      <c r="EZE319" s="80"/>
      <c r="EZF319" s="80"/>
      <c r="EZG319" s="80"/>
      <c r="EZH319" s="80"/>
      <c r="EZI319" s="80"/>
      <c r="EZJ319" s="80"/>
      <c r="EZK319" s="80"/>
      <c r="EZL319" s="80"/>
      <c r="EZM319" s="80"/>
      <c r="EZN319" s="80"/>
      <c r="EZO319" s="80"/>
      <c r="EZP319" s="80"/>
      <c r="EZQ319" s="80"/>
      <c r="EZR319" s="80"/>
      <c r="EZS319" s="80"/>
      <c r="EZT319" s="80"/>
      <c r="EZU319" s="80"/>
      <c r="EZV319" s="80"/>
      <c r="EZW319" s="80"/>
      <c r="EZX319" s="80"/>
      <c r="EZY319" s="80"/>
      <c r="EZZ319" s="80"/>
      <c r="FAA319" s="80"/>
      <c r="FAB319" s="80"/>
      <c r="FAC319" s="80"/>
      <c r="FAD319" s="80"/>
      <c r="FAE319" s="80"/>
      <c r="FAF319" s="80"/>
      <c r="FAG319" s="80"/>
      <c r="FAH319" s="80"/>
      <c r="FAI319" s="80"/>
      <c r="FAJ319" s="80"/>
      <c r="FAK319" s="80"/>
      <c r="FAL319" s="80"/>
      <c r="FAM319" s="80"/>
      <c r="FAN319" s="80"/>
      <c r="FAO319" s="80"/>
      <c r="FAP319" s="80"/>
      <c r="FAQ319" s="80"/>
      <c r="FAR319" s="80"/>
      <c r="FAS319" s="80"/>
      <c r="FAT319" s="80"/>
      <c r="FAU319" s="80"/>
      <c r="FAV319" s="80"/>
      <c r="FAW319" s="80"/>
      <c r="FAX319" s="80"/>
      <c r="FAY319" s="80"/>
      <c r="FAZ319" s="80"/>
      <c r="FBA319" s="80"/>
      <c r="FBB319" s="80"/>
      <c r="FBC319" s="80"/>
      <c r="FBD319" s="80"/>
      <c r="FBE319" s="80"/>
      <c r="FBF319" s="80"/>
      <c r="FBG319" s="80"/>
      <c r="FBH319" s="80"/>
      <c r="FBI319" s="80"/>
      <c r="FBJ319" s="80"/>
      <c r="FBK319" s="80"/>
      <c r="FBL319" s="80"/>
      <c r="FBM319" s="80"/>
      <c r="FBN319" s="80"/>
      <c r="FBO319" s="80"/>
      <c r="FBP319" s="80"/>
      <c r="FBQ319" s="80"/>
      <c r="FBR319" s="80"/>
      <c r="FBS319" s="80"/>
      <c r="FBT319" s="80"/>
      <c r="FBU319" s="80"/>
      <c r="FBV319" s="80"/>
      <c r="FBW319" s="80"/>
      <c r="FBX319" s="80"/>
      <c r="FBY319" s="80"/>
      <c r="FBZ319" s="80"/>
      <c r="FCA319" s="80"/>
      <c r="FCB319" s="80"/>
      <c r="FCC319" s="80"/>
      <c r="FCD319" s="80"/>
      <c r="FCE319" s="80"/>
      <c r="FCF319" s="80"/>
      <c r="FCG319" s="80"/>
      <c r="FCH319" s="80"/>
      <c r="FCI319" s="80"/>
      <c r="FCJ319" s="80"/>
      <c r="FCK319" s="80"/>
      <c r="FCL319" s="80"/>
      <c r="FCM319" s="80"/>
      <c r="FCN319" s="80"/>
      <c r="FCO319" s="80"/>
      <c r="FCP319" s="80"/>
      <c r="FCQ319" s="80"/>
      <c r="FCR319" s="80"/>
      <c r="FCS319" s="80"/>
      <c r="FCT319" s="80"/>
      <c r="FCU319" s="80"/>
      <c r="FCV319" s="80"/>
      <c r="FCW319" s="80"/>
      <c r="FCX319" s="80"/>
      <c r="FCY319" s="80"/>
      <c r="FCZ319" s="80"/>
      <c r="FDA319" s="80"/>
      <c r="FDB319" s="80"/>
      <c r="FDC319" s="80"/>
      <c r="FDD319" s="80"/>
      <c r="FDE319" s="80"/>
      <c r="FDF319" s="80"/>
      <c r="FDG319" s="80"/>
      <c r="FDH319" s="80"/>
      <c r="FDI319" s="80"/>
      <c r="FDJ319" s="80"/>
      <c r="FDK319" s="80"/>
      <c r="FDL319" s="80"/>
      <c r="FDM319" s="80"/>
      <c r="FDN319" s="80"/>
      <c r="FDO319" s="80"/>
      <c r="FDP319" s="80"/>
      <c r="FDQ319" s="80"/>
      <c r="FDR319" s="80"/>
      <c r="FDS319" s="80"/>
      <c r="FDT319" s="80"/>
      <c r="FDU319" s="80"/>
      <c r="FDV319" s="80"/>
      <c r="FDW319" s="80"/>
      <c r="FDX319" s="80"/>
      <c r="FDY319" s="80"/>
      <c r="FDZ319" s="80"/>
      <c r="FEA319" s="80"/>
      <c r="FEB319" s="80"/>
      <c r="FEC319" s="80"/>
      <c r="FED319" s="80"/>
      <c r="FEE319" s="80"/>
      <c r="FEF319" s="80"/>
      <c r="FEG319" s="80"/>
      <c r="FEH319" s="80"/>
      <c r="FEI319" s="80"/>
      <c r="FEJ319" s="80"/>
      <c r="FEK319" s="80"/>
      <c r="FEL319" s="80"/>
      <c r="FEM319" s="80"/>
      <c r="FEN319" s="80"/>
      <c r="FEO319" s="80"/>
      <c r="FEP319" s="80"/>
      <c r="FEQ319" s="80"/>
      <c r="FER319" s="80"/>
      <c r="FES319" s="80"/>
      <c r="FET319" s="80"/>
      <c r="FEU319" s="80"/>
      <c r="FEV319" s="80"/>
      <c r="FEW319" s="80"/>
      <c r="FEX319" s="80"/>
      <c r="FEY319" s="80"/>
      <c r="FEZ319" s="80"/>
      <c r="FFA319" s="80"/>
      <c r="FFB319" s="80"/>
      <c r="FFC319" s="80"/>
      <c r="FFD319" s="80"/>
      <c r="FFE319" s="80"/>
      <c r="FFF319" s="80"/>
      <c r="FFG319" s="80"/>
      <c r="FFH319" s="80"/>
      <c r="FFI319" s="80"/>
      <c r="FFJ319" s="80"/>
      <c r="FFK319" s="80"/>
      <c r="FFL319" s="80"/>
      <c r="FFM319" s="80"/>
      <c r="FFN319" s="80"/>
      <c r="FFO319" s="80"/>
      <c r="FFP319" s="80"/>
      <c r="FFQ319" s="80"/>
      <c r="FFR319" s="80"/>
      <c r="FFS319" s="80"/>
      <c r="FFT319" s="80"/>
      <c r="FFU319" s="80"/>
      <c r="FFV319" s="80"/>
      <c r="FFW319" s="80"/>
      <c r="FFX319" s="80"/>
      <c r="FFY319" s="80"/>
      <c r="FFZ319" s="80"/>
      <c r="FGA319" s="80"/>
      <c r="FGB319" s="80"/>
      <c r="FGC319" s="80"/>
      <c r="FGD319" s="80"/>
      <c r="FGE319" s="80"/>
      <c r="FGF319" s="80"/>
      <c r="FGG319" s="80"/>
      <c r="FGH319" s="80"/>
      <c r="FGI319" s="80"/>
      <c r="FGJ319" s="80"/>
      <c r="FGK319" s="80"/>
      <c r="FGL319" s="80"/>
      <c r="FGM319" s="80"/>
      <c r="FGN319" s="80"/>
      <c r="FGO319" s="80"/>
      <c r="FGP319" s="80"/>
      <c r="FGQ319" s="80"/>
      <c r="FGR319" s="80"/>
      <c r="FGS319" s="80"/>
      <c r="FGT319" s="80"/>
      <c r="FGU319" s="80"/>
      <c r="FGV319" s="80"/>
      <c r="FGW319" s="80"/>
      <c r="FGX319" s="80"/>
      <c r="FGY319" s="80"/>
      <c r="FGZ319" s="80"/>
      <c r="FHA319" s="80"/>
      <c r="FHB319" s="80"/>
      <c r="FHC319" s="80"/>
      <c r="FHD319" s="80"/>
      <c r="FHE319" s="80"/>
      <c r="FHF319" s="80"/>
      <c r="FHG319" s="80"/>
      <c r="FHH319" s="80"/>
      <c r="FHI319" s="80"/>
      <c r="FHJ319" s="80"/>
      <c r="FHK319" s="80"/>
      <c r="FHL319" s="80"/>
      <c r="FHM319" s="80"/>
      <c r="FHN319" s="80"/>
      <c r="FHO319" s="80"/>
      <c r="FHP319" s="80"/>
      <c r="FHQ319" s="80"/>
      <c r="FHR319" s="80"/>
      <c r="FHS319" s="80"/>
      <c r="FHT319" s="80"/>
      <c r="FHU319" s="80"/>
      <c r="FHV319" s="80"/>
      <c r="FHW319" s="80"/>
      <c r="FHX319" s="80"/>
      <c r="FHY319" s="80"/>
      <c r="FHZ319" s="80"/>
      <c r="FIA319" s="80"/>
      <c r="FIB319" s="80"/>
      <c r="FIC319" s="80"/>
      <c r="FID319" s="80"/>
      <c r="FIE319" s="80"/>
      <c r="FIF319" s="80"/>
      <c r="FIG319" s="80"/>
      <c r="FIH319" s="80"/>
      <c r="FII319" s="80"/>
      <c r="FIJ319" s="80"/>
      <c r="FIK319" s="80"/>
      <c r="FIL319" s="80"/>
      <c r="FIM319" s="80"/>
      <c r="FIN319" s="80"/>
      <c r="FIO319" s="80"/>
      <c r="FIP319" s="80"/>
      <c r="FIQ319" s="80"/>
      <c r="FIR319" s="80"/>
      <c r="FIS319" s="80"/>
      <c r="FIT319" s="80"/>
      <c r="FIU319" s="80"/>
      <c r="FIV319" s="80"/>
      <c r="FIW319" s="80"/>
      <c r="FIX319" s="80"/>
      <c r="FIY319" s="80"/>
      <c r="FIZ319" s="80"/>
      <c r="FJA319" s="80"/>
      <c r="FJB319" s="80"/>
      <c r="FJC319" s="80"/>
      <c r="FJD319" s="80"/>
      <c r="FJE319" s="80"/>
      <c r="FJF319" s="80"/>
      <c r="FJG319" s="80"/>
      <c r="FJH319" s="80"/>
      <c r="FJI319" s="80"/>
      <c r="FJJ319" s="80"/>
      <c r="FJK319" s="80"/>
      <c r="FJL319" s="80"/>
      <c r="FJM319" s="80"/>
      <c r="FJN319" s="80"/>
      <c r="FJO319" s="80"/>
      <c r="FJP319" s="80"/>
      <c r="FJQ319" s="80"/>
      <c r="FJR319" s="80"/>
      <c r="FJS319" s="80"/>
      <c r="FJT319" s="80"/>
      <c r="FJU319" s="80"/>
      <c r="FJV319" s="80"/>
      <c r="FJW319" s="80"/>
      <c r="FJX319" s="80"/>
      <c r="FJY319" s="80"/>
      <c r="FJZ319" s="80"/>
      <c r="FKA319" s="80"/>
      <c r="FKB319" s="80"/>
      <c r="FKC319" s="80"/>
      <c r="FKD319" s="80"/>
      <c r="FKE319" s="80"/>
      <c r="FKF319" s="80"/>
      <c r="FKG319" s="80"/>
      <c r="FKH319" s="80"/>
      <c r="FKI319" s="80"/>
      <c r="FKJ319" s="80"/>
      <c r="FKK319" s="80"/>
      <c r="FKL319" s="80"/>
      <c r="FKM319" s="80"/>
      <c r="FKN319" s="80"/>
      <c r="FKO319" s="80"/>
      <c r="FKP319" s="80"/>
      <c r="FKQ319" s="80"/>
      <c r="FKR319" s="80"/>
      <c r="FKS319" s="80"/>
      <c r="FKT319" s="80"/>
      <c r="FKU319" s="80"/>
      <c r="FKV319" s="80"/>
      <c r="FKW319" s="80"/>
      <c r="FKX319" s="80"/>
      <c r="FKY319" s="80"/>
      <c r="FKZ319" s="80"/>
      <c r="FLA319" s="80"/>
      <c r="FLB319" s="80"/>
      <c r="FLC319" s="80"/>
      <c r="FLD319" s="80"/>
      <c r="FLE319" s="80"/>
      <c r="FLF319" s="80"/>
      <c r="FLG319" s="80"/>
      <c r="FLH319" s="80"/>
      <c r="FLI319" s="80"/>
      <c r="FLJ319" s="80"/>
      <c r="FLK319" s="80"/>
      <c r="FLL319" s="80"/>
      <c r="FLM319" s="80"/>
      <c r="FLN319" s="80"/>
      <c r="FLO319" s="80"/>
      <c r="FLP319" s="80"/>
      <c r="FLQ319" s="80"/>
      <c r="FLR319" s="80"/>
      <c r="FLS319" s="80"/>
      <c r="FLT319" s="80"/>
      <c r="FLU319" s="80"/>
      <c r="FLV319" s="80"/>
      <c r="FLW319" s="80"/>
      <c r="FLX319" s="80"/>
      <c r="FLY319" s="80"/>
      <c r="FLZ319" s="80"/>
      <c r="FMA319" s="80"/>
      <c r="FMB319" s="80"/>
      <c r="FMC319" s="80"/>
      <c r="FMD319" s="80"/>
      <c r="FME319" s="80"/>
      <c r="FMF319" s="80"/>
      <c r="FMG319" s="80"/>
      <c r="FMH319" s="80"/>
      <c r="FMI319" s="80"/>
      <c r="FMJ319" s="80"/>
      <c r="FMK319" s="80"/>
      <c r="FML319" s="80"/>
      <c r="FMM319" s="80"/>
      <c r="FMN319" s="80"/>
      <c r="FMO319" s="80"/>
      <c r="FMP319" s="80"/>
      <c r="FMQ319" s="80"/>
      <c r="FMR319" s="80"/>
      <c r="FMS319" s="80"/>
      <c r="FMT319" s="80"/>
      <c r="FMU319" s="80"/>
      <c r="FMV319" s="80"/>
      <c r="FMW319" s="80"/>
      <c r="FMX319" s="80"/>
      <c r="FMY319" s="80"/>
      <c r="FMZ319" s="80"/>
      <c r="FNA319" s="80"/>
      <c r="FNB319" s="80"/>
      <c r="FNC319" s="80"/>
      <c r="FND319" s="80"/>
      <c r="FNE319" s="80"/>
      <c r="FNF319" s="80"/>
      <c r="FNG319" s="80"/>
      <c r="FNH319" s="80"/>
      <c r="FNI319" s="80"/>
      <c r="FNJ319" s="80"/>
      <c r="FNK319" s="80"/>
      <c r="FNL319" s="80"/>
      <c r="FNM319" s="80"/>
      <c r="FNN319" s="80"/>
      <c r="FNO319" s="80"/>
      <c r="FNP319" s="80"/>
      <c r="FNQ319" s="80"/>
      <c r="FNR319" s="80"/>
      <c r="FNS319" s="80"/>
      <c r="FNT319" s="80"/>
      <c r="FNU319" s="80"/>
      <c r="FNV319" s="80"/>
      <c r="FNW319" s="80"/>
      <c r="FNX319" s="80"/>
      <c r="FNY319" s="80"/>
      <c r="FNZ319" s="80"/>
      <c r="FOA319" s="80"/>
      <c r="FOB319" s="80"/>
      <c r="FOC319" s="80"/>
      <c r="FOD319" s="80"/>
      <c r="FOE319" s="80"/>
      <c r="FOF319" s="80"/>
      <c r="FOG319" s="80"/>
      <c r="FOH319" s="80"/>
      <c r="FOI319" s="80"/>
      <c r="FOJ319" s="80"/>
      <c r="FOK319" s="80"/>
      <c r="FOL319" s="80"/>
      <c r="FOM319" s="80"/>
      <c r="FON319" s="80"/>
      <c r="FOO319" s="80"/>
      <c r="FOP319" s="80"/>
      <c r="FOQ319" s="80"/>
      <c r="FOR319" s="80"/>
      <c r="FOS319" s="80"/>
      <c r="FOT319" s="80"/>
      <c r="FOU319" s="80"/>
      <c r="FOV319" s="80"/>
      <c r="FOW319" s="80"/>
      <c r="FOX319" s="80"/>
      <c r="FOY319" s="80"/>
      <c r="FOZ319" s="80"/>
      <c r="FPA319" s="80"/>
      <c r="FPB319" s="80"/>
      <c r="FPC319" s="80"/>
      <c r="FPD319" s="80"/>
      <c r="FPE319" s="80"/>
      <c r="FPF319" s="80"/>
      <c r="FPG319" s="80"/>
      <c r="FPH319" s="80"/>
      <c r="FPI319" s="80"/>
      <c r="FPJ319" s="80"/>
      <c r="FPK319" s="80"/>
      <c r="FPL319" s="80"/>
      <c r="FPM319" s="80"/>
      <c r="FPN319" s="80"/>
      <c r="FPO319" s="80"/>
      <c r="FPP319" s="80"/>
      <c r="FPQ319" s="80"/>
      <c r="FPR319" s="80"/>
      <c r="FPS319" s="80"/>
      <c r="FPT319" s="80"/>
      <c r="FPU319" s="80"/>
      <c r="FPV319" s="80"/>
      <c r="FPW319" s="80"/>
      <c r="FPX319" s="80"/>
      <c r="FPY319" s="80"/>
      <c r="FPZ319" s="80"/>
      <c r="FQA319" s="80"/>
      <c r="FQB319" s="80"/>
      <c r="FQC319" s="80"/>
      <c r="FQD319" s="80"/>
      <c r="FQE319" s="80"/>
      <c r="FQF319" s="80"/>
      <c r="FQG319" s="80"/>
      <c r="FQH319" s="80"/>
      <c r="FQI319" s="80"/>
      <c r="FQJ319" s="80"/>
      <c r="FQK319" s="80"/>
      <c r="FQL319" s="80"/>
      <c r="FQM319" s="80"/>
      <c r="FQN319" s="80"/>
      <c r="FQO319" s="80"/>
      <c r="FQP319" s="80"/>
      <c r="FQQ319" s="80"/>
      <c r="FQR319" s="80"/>
      <c r="FQS319" s="80"/>
      <c r="FQT319" s="80"/>
      <c r="FQU319" s="80"/>
      <c r="FQV319" s="80"/>
      <c r="FQW319" s="80"/>
      <c r="FQX319" s="80"/>
      <c r="FQY319" s="80"/>
      <c r="FQZ319" s="80"/>
      <c r="FRA319" s="80"/>
      <c r="FRB319" s="80"/>
      <c r="FRC319" s="80"/>
      <c r="FRD319" s="80"/>
      <c r="FRE319" s="80"/>
      <c r="FRF319" s="80"/>
      <c r="FRG319" s="80"/>
      <c r="FRH319" s="80"/>
      <c r="FRI319" s="80"/>
      <c r="FRJ319" s="80"/>
      <c r="FRK319" s="80"/>
      <c r="FRL319" s="80"/>
      <c r="FRM319" s="80"/>
      <c r="FRN319" s="80"/>
      <c r="FRO319" s="80"/>
      <c r="FRP319" s="80"/>
      <c r="FRQ319" s="80"/>
      <c r="FRR319" s="80"/>
      <c r="FRS319" s="80"/>
      <c r="FRT319" s="80"/>
      <c r="FRU319" s="80"/>
      <c r="FRV319" s="80"/>
      <c r="FRW319" s="80"/>
      <c r="FRX319" s="80"/>
      <c r="FRY319" s="80"/>
      <c r="FRZ319" s="80"/>
      <c r="FSA319" s="80"/>
      <c r="FSB319" s="80"/>
      <c r="FSC319" s="80"/>
      <c r="FSD319" s="80"/>
      <c r="FSE319" s="80"/>
      <c r="FSF319" s="80"/>
      <c r="FSG319" s="80"/>
      <c r="FSH319" s="80"/>
      <c r="FSI319" s="80"/>
      <c r="FSJ319" s="80"/>
      <c r="FSK319" s="80"/>
      <c r="FSL319" s="80"/>
      <c r="FSM319" s="80"/>
      <c r="FSN319" s="80"/>
      <c r="FSO319" s="80"/>
      <c r="FSP319" s="80"/>
      <c r="FSQ319" s="80"/>
      <c r="FSR319" s="80"/>
      <c r="FSS319" s="80"/>
      <c r="FST319" s="80"/>
      <c r="FSU319" s="80"/>
      <c r="FSV319" s="80"/>
      <c r="FSW319" s="80"/>
      <c r="FSX319" s="80"/>
      <c r="FSY319" s="80"/>
      <c r="FSZ319" s="80"/>
      <c r="FTA319" s="80"/>
      <c r="FTB319" s="80"/>
      <c r="FTC319" s="80"/>
      <c r="FTD319" s="80"/>
      <c r="FTE319" s="80"/>
      <c r="FTF319" s="80"/>
      <c r="FTG319" s="80"/>
      <c r="FTH319" s="80"/>
      <c r="FTI319" s="80"/>
      <c r="FTJ319" s="80"/>
      <c r="FTK319" s="80"/>
      <c r="FTL319" s="80"/>
      <c r="FTM319" s="80"/>
      <c r="FTN319" s="80"/>
      <c r="FTO319" s="80"/>
      <c r="FTP319" s="80"/>
      <c r="FTQ319" s="80"/>
      <c r="FTR319" s="80"/>
      <c r="FTS319" s="80"/>
      <c r="FTT319" s="80"/>
      <c r="FTU319" s="80"/>
      <c r="FTV319" s="80"/>
      <c r="FTW319" s="80"/>
      <c r="FTX319" s="80"/>
      <c r="FTY319" s="80"/>
      <c r="FTZ319" s="80"/>
      <c r="FUA319" s="80"/>
      <c r="FUB319" s="80"/>
      <c r="FUC319" s="80"/>
      <c r="FUD319" s="80"/>
      <c r="FUE319" s="80"/>
      <c r="FUF319" s="80"/>
      <c r="FUG319" s="80"/>
      <c r="FUH319" s="80"/>
      <c r="FUI319" s="80"/>
      <c r="FUJ319" s="80"/>
      <c r="FUK319" s="80"/>
      <c r="FUL319" s="80"/>
      <c r="FUM319" s="80"/>
      <c r="FUN319" s="80"/>
      <c r="FUO319" s="80"/>
      <c r="FUP319" s="80"/>
      <c r="FUQ319" s="80"/>
      <c r="FUR319" s="80"/>
      <c r="FUS319" s="80"/>
      <c r="FUT319" s="80"/>
      <c r="FUU319" s="80"/>
      <c r="FUV319" s="80"/>
      <c r="FUW319" s="80"/>
      <c r="FUX319" s="80"/>
      <c r="FUY319" s="80"/>
      <c r="FUZ319" s="80"/>
      <c r="FVA319" s="80"/>
      <c r="FVB319" s="80"/>
      <c r="FVC319" s="80"/>
      <c r="FVD319" s="80"/>
      <c r="FVE319" s="80"/>
      <c r="FVF319" s="80"/>
      <c r="FVG319" s="80"/>
      <c r="FVH319" s="80"/>
      <c r="FVI319" s="80"/>
      <c r="FVJ319" s="80"/>
      <c r="FVK319" s="80"/>
      <c r="FVL319" s="80"/>
      <c r="FVM319" s="80"/>
      <c r="FVN319" s="80"/>
      <c r="FVO319" s="80"/>
      <c r="FVP319" s="80"/>
      <c r="FVQ319" s="80"/>
      <c r="FVR319" s="80"/>
      <c r="FVS319" s="80"/>
      <c r="FVT319" s="80"/>
      <c r="FVU319" s="80"/>
      <c r="FVV319" s="80"/>
      <c r="FVW319" s="80"/>
      <c r="FVX319" s="80"/>
      <c r="FVY319" s="80"/>
      <c r="FVZ319" s="80"/>
      <c r="FWA319" s="80"/>
      <c r="FWB319" s="80"/>
      <c r="FWC319" s="80"/>
      <c r="FWD319" s="80"/>
      <c r="FWE319" s="80"/>
      <c r="FWF319" s="80"/>
      <c r="FWG319" s="80"/>
      <c r="FWH319" s="80"/>
      <c r="FWI319" s="80"/>
      <c r="FWJ319" s="80"/>
      <c r="FWK319" s="80"/>
      <c r="FWL319" s="80"/>
      <c r="FWM319" s="80"/>
      <c r="FWN319" s="80"/>
      <c r="FWO319" s="80"/>
      <c r="FWP319" s="80"/>
      <c r="FWQ319" s="80"/>
      <c r="FWR319" s="80"/>
      <c r="FWS319" s="80"/>
      <c r="FWT319" s="80"/>
      <c r="FWU319" s="80"/>
      <c r="FWV319" s="80"/>
      <c r="FWW319" s="80"/>
      <c r="FWX319" s="80"/>
      <c r="FWY319" s="80"/>
      <c r="FWZ319" s="80"/>
      <c r="FXA319" s="80"/>
      <c r="FXB319" s="80"/>
      <c r="FXC319" s="80"/>
      <c r="FXD319" s="80"/>
      <c r="FXE319" s="80"/>
      <c r="FXF319" s="80"/>
      <c r="FXG319" s="80"/>
      <c r="FXH319" s="80"/>
      <c r="FXI319" s="80"/>
      <c r="FXJ319" s="80"/>
      <c r="FXK319" s="80"/>
      <c r="FXL319" s="80"/>
      <c r="FXM319" s="80"/>
      <c r="FXN319" s="80"/>
      <c r="FXO319" s="80"/>
      <c r="FXP319" s="80"/>
      <c r="FXQ319" s="80"/>
      <c r="FXR319" s="80"/>
      <c r="FXS319" s="80"/>
      <c r="FXT319" s="80"/>
      <c r="FXU319" s="80"/>
      <c r="FXV319" s="80"/>
      <c r="FXW319" s="80"/>
      <c r="FXX319" s="80"/>
      <c r="FXY319" s="80"/>
      <c r="FXZ319" s="80"/>
      <c r="FYA319" s="80"/>
      <c r="FYB319" s="80"/>
      <c r="FYC319" s="80"/>
      <c r="FYD319" s="80"/>
      <c r="FYE319" s="80"/>
      <c r="FYF319" s="80"/>
      <c r="FYG319" s="80"/>
      <c r="FYH319" s="80"/>
      <c r="FYI319" s="80"/>
      <c r="FYJ319" s="80"/>
      <c r="FYK319" s="80"/>
      <c r="FYL319" s="80"/>
      <c r="FYM319" s="80"/>
      <c r="FYN319" s="80"/>
      <c r="FYO319" s="80"/>
      <c r="FYP319" s="80"/>
      <c r="FYQ319" s="80"/>
      <c r="FYR319" s="80"/>
      <c r="FYS319" s="80"/>
      <c r="FYT319" s="80"/>
      <c r="FYU319" s="80"/>
      <c r="FYV319" s="80"/>
      <c r="FYW319" s="80"/>
      <c r="FYX319" s="80"/>
      <c r="FYY319" s="80"/>
      <c r="FYZ319" s="80"/>
      <c r="FZA319" s="80"/>
      <c r="FZB319" s="80"/>
      <c r="FZC319" s="80"/>
      <c r="FZD319" s="80"/>
      <c r="FZE319" s="80"/>
      <c r="FZF319" s="80"/>
      <c r="FZG319" s="80"/>
      <c r="FZH319" s="80"/>
      <c r="FZI319" s="80"/>
      <c r="FZJ319" s="80"/>
      <c r="FZK319" s="80"/>
      <c r="FZL319" s="80"/>
      <c r="FZM319" s="80"/>
      <c r="FZN319" s="80"/>
      <c r="FZO319" s="80"/>
      <c r="FZP319" s="80"/>
      <c r="FZQ319" s="80"/>
      <c r="FZR319" s="80"/>
      <c r="FZS319" s="80"/>
      <c r="FZT319" s="80"/>
      <c r="FZU319" s="80"/>
      <c r="FZV319" s="80"/>
      <c r="FZW319" s="80"/>
      <c r="FZX319" s="80"/>
      <c r="FZY319" s="80"/>
      <c r="FZZ319" s="80"/>
      <c r="GAA319" s="80"/>
      <c r="GAB319" s="80"/>
      <c r="GAC319" s="80"/>
      <c r="GAD319" s="80"/>
      <c r="GAE319" s="80"/>
      <c r="GAF319" s="80"/>
      <c r="GAG319" s="80"/>
      <c r="GAH319" s="80"/>
      <c r="GAI319" s="80"/>
      <c r="GAJ319" s="80"/>
      <c r="GAK319" s="80"/>
      <c r="GAL319" s="80"/>
      <c r="GAM319" s="80"/>
      <c r="GAN319" s="80"/>
      <c r="GAO319" s="80"/>
      <c r="GAP319" s="80"/>
      <c r="GAQ319" s="80"/>
      <c r="GAR319" s="80"/>
      <c r="GAS319" s="80"/>
      <c r="GAT319" s="80"/>
      <c r="GAU319" s="80"/>
      <c r="GAV319" s="80"/>
      <c r="GAW319" s="80"/>
      <c r="GAX319" s="80"/>
      <c r="GAY319" s="80"/>
      <c r="GAZ319" s="80"/>
      <c r="GBA319" s="80"/>
      <c r="GBB319" s="80"/>
      <c r="GBC319" s="80"/>
      <c r="GBD319" s="80"/>
      <c r="GBE319" s="80"/>
      <c r="GBF319" s="80"/>
      <c r="GBG319" s="80"/>
      <c r="GBH319" s="80"/>
      <c r="GBI319" s="80"/>
      <c r="GBJ319" s="80"/>
      <c r="GBK319" s="80"/>
      <c r="GBL319" s="80"/>
      <c r="GBM319" s="80"/>
      <c r="GBN319" s="80"/>
      <c r="GBO319" s="80"/>
      <c r="GBP319" s="80"/>
      <c r="GBQ319" s="80"/>
      <c r="GBR319" s="80"/>
      <c r="GBS319" s="80"/>
      <c r="GBT319" s="80"/>
      <c r="GBU319" s="80"/>
      <c r="GBV319" s="80"/>
      <c r="GBW319" s="80"/>
      <c r="GBX319" s="80"/>
      <c r="GBY319" s="80"/>
      <c r="GBZ319" s="80"/>
      <c r="GCA319" s="80"/>
      <c r="GCB319" s="80"/>
      <c r="GCC319" s="80"/>
      <c r="GCD319" s="80"/>
      <c r="GCE319" s="80"/>
      <c r="GCF319" s="80"/>
      <c r="GCG319" s="80"/>
      <c r="GCH319" s="80"/>
      <c r="GCI319" s="80"/>
      <c r="GCJ319" s="80"/>
      <c r="GCK319" s="80"/>
      <c r="GCL319" s="80"/>
      <c r="GCM319" s="80"/>
      <c r="GCN319" s="80"/>
      <c r="GCO319" s="80"/>
      <c r="GCP319" s="80"/>
      <c r="GCQ319" s="80"/>
      <c r="GCR319" s="80"/>
      <c r="GCS319" s="80"/>
      <c r="GCT319" s="80"/>
      <c r="GCU319" s="80"/>
      <c r="GCV319" s="80"/>
      <c r="GCW319" s="80"/>
      <c r="GCX319" s="80"/>
      <c r="GCY319" s="80"/>
      <c r="GCZ319" s="80"/>
      <c r="GDA319" s="80"/>
      <c r="GDB319" s="80"/>
      <c r="GDC319" s="80"/>
      <c r="GDD319" s="80"/>
      <c r="GDE319" s="80"/>
      <c r="GDF319" s="80"/>
      <c r="GDG319" s="80"/>
      <c r="GDH319" s="80"/>
      <c r="GDI319" s="80"/>
      <c r="GDJ319" s="80"/>
      <c r="GDK319" s="80"/>
      <c r="GDL319" s="80"/>
      <c r="GDM319" s="80"/>
      <c r="GDN319" s="80"/>
      <c r="GDO319" s="80"/>
      <c r="GDP319" s="80"/>
      <c r="GDQ319" s="80"/>
      <c r="GDR319" s="80"/>
      <c r="GDS319" s="80"/>
      <c r="GDT319" s="80"/>
      <c r="GDU319" s="80"/>
      <c r="GDV319" s="80"/>
      <c r="GDW319" s="80"/>
      <c r="GDX319" s="80"/>
      <c r="GDY319" s="80"/>
      <c r="GDZ319" s="80"/>
      <c r="GEA319" s="80"/>
      <c r="GEB319" s="80"/>
      <c r="GEC319" s="80"/>
      <c r="GED319" s="80"/>
      <c r="GEE319" s="80"/>
      <c r="GEF319" s="80"/>
      <c r="GEG319" s="80"/>
      <c r="GEH319" s="80"/>
      <c r="GEI319" s="80"/>
      <c r="GEJ319" s="80"/>
      <c r="GEK319" s="80"/>
      <c r="GEL319" s="80"/>
      <c r="GEM319" s="80"/>
      <c r="GEN319" s="80"/>
      <c r="GEO319" s="80"/>
      <c r="GEP319" s="80"/>
      <c r="GEQ319" s="80"/>
      <c r="GER319" s="80"/>
      <c r="GES319" s="80"/>
      <c r="GET319" s="80"/>
      <c r="GEU319" s="80"/>
      <c r="GEV319" s="80"/>
      <c r="GEW319" s="80"/>
      <c r="GEX319" s="80"/>
      <c r="GEY319" s="80"/>
      <c r="GEZ319" s="80"/>
      <c r="GFA319" s="80"/>
      <c r="GFB319" s="80"/>
      <c r="GFC319" s="80"/>
      <c r="GFD319" s="80"/>
      <c r="GFE319" s="80"/>
      <c r="GFF319" s="80"/>
      <c r="GFG319" s="80"/>
      <c r="GFH319" s="80"/>
      <c r="GFI319" s="80"/>
      <c r="GFJ319" s="80"/>
      <c r="GFK319" s="80"/>
      <c r="GFL319" s="80"/>
      <c r="GFM319" s="80"/>
      <c r="GFN319" s="80"/>
      <c r="GFO319" s="80"/>
      <c r="GFP319" s="80"/>
      <c r="GFQ319" s="80"/>
      <c r="GFR319" s="80"/>
      <c r="GFS319" s="80"/>
      <c r="GFT319" s="80"/>
      <c r="GFU319" s="80"/>
      <c r="GFV319" s="80"/>
      <c r="GFW319" s="80"/>
      <c r="GFX319" s="80"/>
      <c r="GFY319" s="80"/>
      <c r="GFZ319" s="80"/>
      <c r="GGA319" s="80"/>
      <c r="GGB319" s="80"/>
      <c r="GGC319" s="80"/>
      <c r="GGD319" s="80"/>
      <c r="GGE319" s="80"/>
      <c r="GGF319" s="80"/>
      <c r="GGG319" s="80"/>
      <c r="GGH319" s="80"/>
      <c r="GGI319" s="80"/>
      <c r="GGJ319" s="80"/>
      <c r="GGK319" s="80"/>
      <c r="GGL319" s="80"/>
      <c r="GGM319" s="80"/>
      <c r="GGN319" s="80"/>
      <c r="GGO319" s="80"/>
      <c r="GGP319" s="80"/>
      <c r="GGQ319" s="80"/>
      <c r="GGR319" s="80"/>
      <c r="GGS319" s="80"/>
      <c r="GGT319" s="80"/>
      <c r="GGU319" s="80"/>
      <c r="GGV319" s="80"/>
      <c r="GGW319" s="80"/>
      <c r="GGX319" s="80"/>
      <c r="GGY319" s="80"/>
      <c r="GGZ319" s="80"/>
      <c r="GHA319" s="80"/>
      <c r="GHB319" s="80"/>
      <c r="GHC319" s="80"/>
      <c r="GHD319" s="80"/>
      <c r="GHE319" s="80"/>
      <c r="GHF319" s="80"/>
      <c r="GHG319" s="80"/>
      <c r="GHH319" s="80"/>
      <c r="GHI319" s="80"/>
      <c r="GHJ319" s="80"/>
      <c r="GHK319" s="80"/>
      <c r="GHL319" s="80"/>
      <c r="GHM319" s="80"/>
      <c r="GHN319" s="80"/>
      <c r="GHO319" s="80"/>
      <c r="GHP319" s="80"/>
      <c r="GHQ319" s="80"/>
      <c r="GHR319" s="80"/>
      <c r="GHS319" s="80"/>
      <c r="GHT319" s="80"/>
      <c r="GHU319" s="80"/>
      <c r="GHV319" s="80"/>
      <c r="GHW319" s="80"/>
      <c r="GHX319" s="80"/>
      <c r="GHY319" s="80"/>
      <c r="GHZ319" s="80"/>
      <c r="GIA319" s="80"/>
      <c r="GIB319" s="80"/>
      <c r="GIC319" s="80"/>
      <c r="GID319" s="80"/>
      <c r="GIE319" s="80"/>
      <c r="GIF319" s="80"/>
      <c r="GIG319" s="80"/>
      <c r="GIH319" s="80"/>
      <c r="GII319" s="80"/>
      <c r="GIJ319" s="80"/>
      <c r="GIK319" s="80"/>
      <c r="GIL319" s="80"/>
      <c r="GIM319" s="80"/>
      <c r="GIN319" s="80"/>
      <c r="GIO319" s="80"/>
      <c r="GIP319" s="80"/>
      <c r="GIQ319" s="80"/>
      <c r="GIR319" s="80"/>
      <c r="GIS319" s="80"/>
      <c r="GIT319" s="80"/>
      <c r="GIU319" s="80"/>
      <c r="GIV319" s="80"/>
      <c r="GIW319" s="80"/>
      <c r="GIX319" s="80"/>
      <c r="GIY319" s="80"/>
      <c r="GIZ319" s="80"/>
      <c r="GJA319" s="80"/>
      <c r="GJB319" s="80"/>
      <c r="GJC319" s="80"/>
      <c r="GJD319" s="80"/>
      <c r="GJE319" s="80"/>
      <c r="GJF319" s="80"/>
      <c r="GJG319" s="80"/>
      <c r="GJH319" s="80"/>
      <c r="GJI319" s="80"/>
      <c r="GJJ319" s="80"/>
      <c r="GJK319" s="80"/>
      <c r="GJL319" s="80"/>
      <c r="GJM319" s="80"/>
      <c r="GJN319" s="80"/>
      <c r="GJO319" s="80"/>
      <c r="GJP319" s="80"/>
      <c r="GJQ319" s="80"/>
      <c r="GJR319" s="80"/>
      <c r="GJS319" s="80"/>
      <c r="GJT319" s="80"/>
      <c r="GJU319" s="80"/>
      <c r="GJV319" s="80"/>
      <c r="GJW319" s="80"/>
      <c r="GJX319" s="80"/>
      <c r="GJY319" s="80"/>
      <c r="GJZ319" s="80"/>
      <c r="GKA319" s="80"/>
      <c r="GKB319" s="80"/>
      <c r="GKC319" s="80"/>
      <c r="GKD319" s="80"/>
      <c r="GKE319" s="80"/>
      <c r="GKF319" s="80"/>
      <c r="GKG319" s="80"/>
      <c r="GKH319" s="80"/>
      <c r="GKI319" s="80"/>
      <c r="GKJ319" s="80"/>
      <c r="GKK319" s="80"/>
      <c r="GKL319" s="80"/>
      <c r="GKM319" s="80"/>
      <c r="GKN319" s="80"/>
      <c r="GKO319" s="80"/>
      <c r="GKP319" s="80"/>
      <c r="GKQ319" s="80"/>
      <c r="GKR319" s="80"/>
      <c r="GKS319" s="80"/>
      <c r="GKT319" s="80"/>
      <c r="GKU319" s="80"/>
      <c r="GKV319" s="80"/>
      <c r="GKW319" s="80"/>
      <c r="GKX319" s="80"/>
      <c r="GKY319" s="80"/>
      <c r="GKZ319" s="80"/>
      <c r="GLA319" s="80"/>
      <c r="GLB319" s="80"/>
      <c r="GLC319" s="80"/>
      <c r="GLD319" s="80"/>
      <c r="GLE319" s="80"/>
      <c r="GLF319" s="80"/>
      <c r="GLG319" s="80"/>
      <c r="GLH319" s="80"/>
      <c r="GLI319" s="80"/>
      <c r="GLJ319" s="80"/>
      <c r="GLK319" s="80"/>
      <c r="GLL319" s="80"/>
      <c r="GLM319" s="80"/>
      <c r="GLN319" s="80"/>
      <c r="GLO319" s="80"/>
      <c r="GLP319" s="80"/>
      <c r="GLQ319" s="80"/>
      <c r="GLR319" s="80"/>
      <c r="GLS319" s="80"/>
      <c r="GLT319" s="80"/>
      <c r="GLU319" s="80"/>
      <c r="GLV319" s="80"/>
      <c r="GLW319" s="80"/>
      <c r="GLX319" s="80"/>
      <c r="GLY319" s="80"/>
      <c r="GLZ319" s="80"/>
      <c r="GMA319" s="80"/>
      <c r="GMB319" s="80"/>
      <c r="GMC319" s="80"/>
      <c r="GMD319" s="80"/>
      <c r="GME319" s="80"/>
      <c r="GMF319" s="80"/>
      <c r="GMG319" s="80"/>
      <c r="GMH319" s="80"/>
      <c r="GMI319" s="80"/>
      <c r="GMJ319" s="80"/>
      <c r="GMK319" s="80"/>
      <c r="GML319" s="80"/>
      <c r="GMM319" s="80"/>
      <c r="GMN319" s="80"/>
      <c r="GMO319" s="80"/>
      <c r="GMP319" s="80"/>
      <c r="GMQ319" s="80"/>
      <c r="GMR319" s="80"/>
      <c r="GMS319" s="80"/>
      <c r="GMT319" s="80"/>
      <c r="GMU319" s="80"/>
      <c r="GMV319" s="80"/>
      <c r="GMW319" s="80"/>
      <c r="GMX319" s="80"/>
      <c r="GMY319" s="80"/>
      <c r="GMZ319" s="80"/>
      <c r="GNA319" s="80"/>
      <c r="GNB319" s="80"/>
      <c r="GNC319" s="80"/>
      <c r="GND319" s="80"/>
      <c r="GNE319" s="80"/>
      <c r="GNF319" s="80"/>
      <c r="GNG319" s="80"/>
      <c r="GNH319" s="80"/>
      <c r="GNI319" s="80"/>
      <c r="GNJ319" s="80"/>
      <c r="GNK319" s="80"/>
      <c r="GNL319" s="80"/>
      <c r="GNM319" s="80"/>
      <c r="GNN319" s="80"/>
      <c r="GNO319" s="80"/>
      <c r="GNP319" s="80"/>
      <c r="GNQ319" s="80"/>
      <c r="GNR319" s="80"/>
      <c r="GNS319" s="80"/>
      <c r="GNT319" s="80"/>
      <c r="GNU319" s="80"/>
      <c r="GNV319" s="80"/>
      <c r="GNW319" s="80"/>
      <c r="GNX319" s="80"/>
      <c r="GNY319" s="80"/>
      <c r="GNZ319" s="80"/>
      <c r="GOA319" s="80"/>
      <c r="GOB319" s="80"/>
      <c r="GOC319" s="80"/>
      <c r="GOD319" s="80"/>
      <c r="GOE319" s="80"/>
      <c r="GOF319" s="80"/>
      <c r="GOG319" s="80"/>
      <c r="GOH319" s="80"/>
      <c r="GOI319" s="80"/>
      <c r="GOJ319" s="80"/>
      <c r="GOK319" s="80"/>
      <c r="GOL319" s="80"/>
      <c r="GOM319" s="80"/>
      <c r="GON319" s="80"/>
      <c r="GOO319" s="80"/>
      <c r="GOP319" s="80"/>
      <c r="GOQ319" s="80"/>
      <c r="GOR319" s="80"/>
      <c r="GOS319" s="80"/>
      <c r="GOT319" s="80"/>
      <c r="GOU319" s="80"/>
      <c r="GOV319" s="80"/>
      <c r="GOW319" s="80"/>
      <c r="GOX319" s="80"/>
      <c r="GOY319" s="80"/>
      <c r="GOZ319" s="80"/>
      <c r="GPA319" s="80"/>
      <c r="GPB319" s="80"/>
      <c r="GPC319" s="80"/>
      <c r="GPD319" s="80"/>
      <c r="GPE319" s="80"/>
      <c r="GPF319" s="80"/>
      <c r="GPG319" s="80"/>
      <c r="GPH319" s="80"/>
      <c r="GPI319" s="80"/>
      <c r="GPJ319" s="80"/>
      <c r="GPK319" s="80"/>
      <c r="GPL319" s="80"/>
      <c r="GPM319" s="80"/>
      <c r="GPN319" s="80"/>
      <c r="GPO319" s="80"/>
      <c r="GPP319" s="80"/>
      <c r="GPQ319" s="80"/>
      <c r="GPR319" s="80"/>
      <c r="GPS319" s="80"/>
      <c r="GPT319" s="80"/>
      <c r="GPU319" s="80"/>
      <c r="GPV319" s="80"/>
      <c r="GPW319" s="80"/>
      <c r="GPX319" s="80"/>
      <c r="GPY319" s="80"/>
      <c r="GPZ319" s="80"/>
      <c r="GQA319" s="80"/>
      <c r="GQB319" s="80"/>
      <c r="GQC319" s="80"/>
      <c r="GQD319" s="80"/>
      <c r="GQE319" s="80"/>
      <c r="GQF319" s="80"/>
      <c r="GQG319" s="80"/>
      <c r="GQH319" s="80"/>
      <c r="GQI319" s="80"/>
      <c r="GQJ319" s="80"/>
      <c r="GQK319" s="80"/>
      <c r="GQL319" s="80"/>
      <c r="GQM319" s="80"/>
      <c r="GQN319" s="80"/>
      <c r="GQO319" s="80"/>
      <c r="GQP319" s="80"/>
      <c r="GQQ319" s="80"/>
      <c r="GQR319" s="80"/>
      <c r="GQS319" s="80"/>
      <c r="GQT319" s="80"/>
      <c r="GQU319" s="80"/>
      <c r="GQV319" s="80"/>
      <c r="GQW319" s="80"/>
      <c r="GQX319" s="80"/>
      <c r="GQY319" s="80"/>
      <c r="GQZ319" s="80"/>
      <c r="GRA319" s="80"/>
      <c r="GRB319" s="80"/>
      <c r="GRC319" s="80"/>
      <c r="GRD319" s="80"/>
      <c r="GRE319" s="80"/>
      <c r="GRF319" s="80"/>
      <c r="GRG319" s="80"/>
      <c r="GRH319" s="80"/>
      <c r="GRI319" s="80"/>
      <c r="GRJ319" s="80"/>
      <c r="GRK319" s="80"/>
      <c r="GRL319" s="80"/>
      <c r="GRM319" s="80"/>
      <c r="GRN319" s="80"/>
      <c r="GRO319" s="80"/>
      <c r="GRP319" s="80"/>
      <c r="GRQ319" s="80"/>
      <c r="GRR319" s="80"/>
      <c r="GRS319" s="80"/>
      <c r="GRT319" s="80"/>
      <c r="GRU319" s="80"/>
      <c r="GRV319" s="80"/>
      <c r="GRW319" s="80"/>
      <c r="GRX319" s="80"/>
      <c r="GRY319" s="80"/>
      <c r="GRZ319" s="80"/>
      <c r="GSA319" s="80"/>
      <c r="GSB319" s="80"/>
      <c r="GSC319" s="80"/>
      <c r="GSD319" s="80"/>
      <c r="GSE319" s="80"/>
      <c r="GSF319" s="80"/>
      <c r="GSG319" s="80"/>
      <c r="GSH319" s="80"/>
      <c r="GSI319" s="80"/>
      <c r="GSJ319" s="80"/>
      <c r="GSK319" s="80"/>
      <c r="GSL319" s="80"/>
      <c r="GSM319" s="80"/>
      <c r="GSN319" s="80"/>
      <c r="GSO319" s="80"/>
      <c r="GSP319" s="80"/>
      <c r="GSQ319" s="80"/>
      <c r="GSR319" s="80"/>
      <c r="GSS319" s="80"/>
      <c r="GST319" s="80"/>
      <c r="GSU319" s="80"/>
      <c r="GSV319" s="80"/>
      <c r="GSW319" s="80"/>
      <c r="GSX319" s="80"/>
      <c r="GSY319" s="80"/>
      <c r="GSZ319" s="80"/>
      <c r="GTA319" s="80"/>
      <c r="GTB319" s="80"/>
      <c r="GTC319" s="80"/>
      <c r="GTD319" s="80"/>
      <c r="GTE319" s="80"/>
      <c r="GTF319" s="80"/>
      <c r="GTG319" s="80"/>
      <c r="GTH319" s="80"/>
      <c r="GTI319" s="80"/>
      <c r="GTJ319" s="80"/>
      <c r="GTK319" s="80"/>
      <c r="GTL319" s="80"/>
      <c r="GTM319" s="80"/>
      <c r="GTN319" s="80"/>
      <c r="GTO319" s="80"/>
      <c r="GTP319" s="80"/>
      <c r="GTQ319" s="80"/>
      <c r="GTR319" s="80"/>
      <c r="GTS319" s="80"/>
      <c r="GTT319" s="80"/>
      <c r="GTU319" s="80"/>
      <c r="GTV319" s="80"/>
      <c r="GTW319" s="80"/>
      <c r="GTX319" s="80"/>
      <c r="GTY319" s="80"/>
      <c r="GTZ319" s="80"/>
      <c r="GUA319" s="80"/>
      <c r="GUB319" s="80"/>
      <c r="GUC319" s="80"/>
      <c r="GUD319" s="80"/>
      <c r="GUE319" s="80"/>
      <c r="GUF319" s="80"/>
      <c r="GUG319" s="80"/>
      <c r="GUH319" s="80"/>
      <c r="GUI319" s="80"/>
      <c r="GUJ319" s="80"/>
      <c r="GUK319" s="80"/>
      <c r="GUL319" s="80"/>
      <c r="GUM319" s="80"/>
      <c r="GUN319" s="80"/>
      <c r="GUO319" s="80"/>
      <c r="GUP319" s="80"/>
      <c r="GUQ319" s="80"/>
      <c r="GUR319" s="80"/>
      <c r="GUS319" s="80"/>
      <c r="GUT319" s="80"/>
      <c r="GUU319" s="80"/>
      <c r="GUV319" s="80"/>
      <c r="GUW319" s="80"/>
      <c r="GUX319" s="80"/>
      <c r="GUY319" s="80"/>
      <c r="GUZ319" s="80"/>
      <c r="GVA319" s="80"/>
      <c r="GVB319" s="80"/>
      <c r="GVC319" s="80"/>
      <c r="GVD319" s="80"/>
      <c r="GVE319" s="80"/>
      <c r="GVF319" s="80"/>
      <c r="GVG319" s="80"/>
      <c r="GVH319" s="80"/>
      <c r="GVI319" s="80"/>
      <c r="GVJ319" s="80"/>
      <c r="GVK319" s="80"/>
      <c r="GVL319" s="80"/>
      <c r="GVM319" s="80"/>
      <c r="GVN319" s="80"/>
      <c r="GVO319" s="80"/>
      <c r="GVP319" s="80"/>
      <c r="GVQ319" s="80"/>
      <c r="GVR319" s="80"/>
      <c r="GVS319" s="80"/>
      <c r="GVT319" s="80"/>
      <c r="GVU319" s="80"/>
      <c r="GVV319" s="80"/>
      <c r="GVW319" s="80"/>
      <c r="GVX319" s="80"/>
      <c r="GVY319" s="80"/>
      <c r="GVZ319" s="80"/>
      <c r="GWA319" s="80"/>
      <c r="GWB319" s="80"/>
      <c r="GWC319" s="80"/>
      <c r="GWD319" s="80"/>
      <c r="GWE319" s="80"/>
      <c r="GWF319" s="80"/>
      <c r="GWG319" s="80"/>
      <c r="GWH319" s="80"/>
      <c r="GWI319" s="80"/>
      <c r="GWJ319" s="80"/>
      <c r="GWK319" s="80"/>
      <c r="GWL319" s="80"/>
      <c r="GWM319" s="80"/>
      <c r="GWN319" s="80"/>
      <c r="GWO319" s="80"/>
      <c r="GWP319" s="80"/>
      <c r="GWQ319" s="80"/>
      <c r="GWR319" s="80"/>
      <c r="GWS319" s="80"/>
      <c r="GWT319" s="80"/>
      <c r="GWU319" s="80"/>
      <c r="GWV319" s="80"/>
      <c r="GWW319" s="80"/>
      <c r="GWX319" s="80"/>
      <c r="GWY319" s="80"/>
      <c r="GWZ319" s="80"/>
      <c r="GXA319" s="80"/>
      <c r="GXB319" s="80"/>
      <c r="GXC319" s="80"/>
      <c r="GXD319" s="80"/>
      <c r="GXE319" s="80"/>
      <c r="GXF319" s="80"/>
      <c r="GXG319" s="80"/>
      <c r="GXH319" s="80"/>
      <c r="GXI319" s="80"/>
      <c r="GXJ319" s="80"/>
      <c r="GXK319" s="80"/>
      <c r="GXL319" s="80"/>
      <c r="GXM319" s="80"/>
      <c r="GXN319" s="80"/>
      <c r="GXO319" s="80"/>
      <c r="GXP319" s="80"/>
      <c r="GXQ319" s="80"/>
      <c r="GXR319" s="80"/>
      <c r="GXS319" s="80"/>
      <c r="GXT319" s="80"/>
      <c r="GXU319" s="80"/>
      <c r="GXV319" s="80"/>
      <c r="GXW319" s="80"/>
      <c r="GXX319" s="80"/>
      <c r="GXY319" s="80"/>
      <c r="GXZ319" s="80"/>
      <c r="GYA319" s="80"/>
      <c r="GYB319" s="80"/>
      <c r="GYC319" s="80"/>
      <c r="GYD319" s="80"/>
      <c r="GYE319" s="80"/>
      <c r="GYF319" s="80"/>
      <c r="GYG319" s="80"/>
      <c r="GYH319" s="80"/>
      <c r="GYI319" s="80"/>
      <c r="GYJ319" s="80"/>
      <c r="GYK319" s="80"/>
      <c r="GYL319" s="80"/>
      <c r="GYM319" s="80"/>
      <c r="GYN319" s="80"/>
      <c r="GYO319" s="80"/>
      <c r="GYP319" s="80"/>
      <c r="GYQ319" s="80"/>
      <c r="GYR319" s="80"/>
      <c r="GYS319" s="80"/>
      <c r="GYT319" s="80"/>
      <c r="GYU319" s="80"/>
      <c r="GYV319" s="80"/>
      <c r="GYW319" s="80"/>
      <c r="GYX319" s="80"/>
      <c r="GYY319" s="80"/>
      <c r="GYZ319" s="80"/>
      <c r="GZA319" s="80"/>
      <c r="GZB319" s="80"/>
      <c r="GZC319" s="80"/>
      <c r="GZD319" s="80"/>
      <c r="GZE319" s="80"/>
      <c r="GZF319" s="80"/>
      <c r="GZG319" s="80"/>
      <c r="GZH319" s="80"/>
      <c r="GZI319" s="80"/>
      <c r="GZJ319" s="80"/>
      <c r="GZK319" s="80"/>
      <c r="GZL319" s="80"/>
      <c r="GZM319" s="80"/>
      <c r="GZN319" s="80"/>
      <c r="GZO319" s="80"/>
      <c r="GZP319" s="80"/>
      <c r="GZQ319" s="80"/>
      <c r="GZR319" s="80"/>
      <c r="GZS319" s="80"/>
      <c r="GZT319" s="80"/>
      <c r="GZU319" s="80"/>
      <c r="GZV319" s="80"/>
      <c r="GZW319" s="80"/>
      <c r="GZX319" s="80"/>
      <c r="GZY319" s="80"/>
      <c r="GZZ319" s="80"/>
      <c r="HAA319" s="80"/>
      <c r="HAB319" s="80"/>
      <c r="HAC319" s="80"/>
      <c r="HAD319" s="80"/>
      <c r="HAE319" s="80"/>
      <c r="HAF319" s="80"/>
      <c r="HAG319" s="80"/>
      <c r="HAH319" s="80"/>
      <c r="HAI319" s="80"/>
      <c r="HAJ319" s="80"/>
      <c r="HAK319" s="80"/>
      <c r="HAL319" s="80"/>
      <c r="HAM319" s="80"/>
      <c r="HAN319" s="80"/>
      <c r="HAO319" s="80"/>
      <c r="HAP319" s="80"/>
      <c r="HAQ319" s="80"/>
      <c r="HAR319" s="80"/>
      <c r="HAS319" s="80"/>
      <c r="HAT319" s="80"/>
      <c r="HAU319" s="80"/>
      <c r="HAV319" s="80"/>
      <c r="HAW319" s="80"/>
      <c r="HAX319" s="80"/>
      <c r="HAY319" s="80"/>
      <c r="HAZ319" s="80"/>
      <c r="HBA319" s="80"/>
      <c r="HBB319" s="80"/>
      <c r="HBC319" s="80"/>
      <c r="HBD319" s="80"/>
      <c r="HBE319" s="80"/>
      <c r="HBF319" s="80"/>
      <c r="HBG319" s="80"/>
      <c r="HBH319" s="80"/>
      <c r="HBI319" s="80"/>
      <c r="HBJ319" s="80"/>
      <c r="HBK319" s="80"/>
      <c r="HBL319" s="80"/>
      <c r="HBM319" s="80"/>
      <c r="HBN319" s="80"/>
      <c r="HBO319" s="80"/>
      <c r="HBP319" s="80"/>
      <c r="HBQ319" s="80"/>
      <c r="HBR319" s="80"/>
      <c r="HBS319" s="80"/>
      <c r="HBT319" s="80"/>
      <c r="HBU319" s="80"/>
      <c r="HBV319" s="80"/>
      <c r="HBW319" s="80"/>
      <c r="HBX319" s="80"/>
      <c r="HBY319" s="80"/>
      <c r="HBZ319" s="80"/>
      <c r="HCA319" s="80"/>
      <c r="HCB319" s="80"/>
      <c r="HCC319" s="80"/>
      <c r="HCD319" s="80"/>
      <c r="HCE319" s="80"/>
      <c r="HCF319" s="80"/>
      <c r="HCG319" s="80"/>
      <c r="HCH319" s="80"/>
      <c r="HCI319" s="80"/>
      <c r="HCJ319" s="80"/>
      <c r="HCK319" s="80"/>
      <c r="HCL319" s="80"/>
      <c r="HCM319" s="80"/>
      <c r="HCN319" s="80"/>
      <c r="HCO319" s="80"/>
      <c r="HCP319" s="80"/>
      <c r="HCQ319" s="80"/>
      <c r="HCR319" s="80"/>
      <c r="HCS319" s="80"/>
      <c r="HCT319" s="80"/>
      <c r="HCU319" s="80"/>
      <c r="HCV319" s="80"/>
      <c r="HCW319" s="80"/>
      <c r="HCX319" s="80"/>
      <c r="HCY319" s="80"/>
      <c r="HCZ319" s="80"/>
      <c r="HDA319" s="80"/>
      <c r="HDB319" s="80"/>
      <c r="HDC319" s="80"/>
      <c r="HDD319" s="80"/>
      <c r="HDE319" s="80"/>
      <c r="HDF319" s="80"/>
      <c r="HDG319" s="80"/>
      <c r="HDH319" s="80"/>
      <c r="HDI319" s="80"/>
      <c r="HDJ319" s="80"/>
      <c r="HDK319" s="80"/>
      <c r="HDL319" s="80"/>
      <c r="HDM319" s="80"/>
      <c r="HDN319" s="80"/>
      <c r="HDO319" s="80"/>
      <c r="HDP319" s="80"/>
      <c r="HDQ319" s="80"/>
      <c r="HDR319" s="80"/>
      <c r="HDS319" s="80"/>
      <c r="HDT319" s="80"/>
      <c r="HDU319" s="80"/>
      <c r="HDV319" s="80"/>
      <c r="HDW319" s="80"/>
      <c r="HDX319" s="80"/>
      <c r="HDY319" s="80"/>
      <c r="HDZ319" s="80"/>
      <c r="HEA319" s="80"/>
      <c r="HEB319" s="80"/>
      <c r="HEC319" s="80"/>
      <c r="HED319" s="80"/>
      <c r="HEE319" s="80"/>
      <c r="HEF319" s="80"/>
      <c r="HEG319" s="80"/>
      <c r="HEH319" s="80"/>
      <c r="HEI319" s="80"/>
      <c r="HEJ319" s="80"/>
      <c r="HEK319" s="80"/>
      <c r="HEL319" s="80"/>
      <c r="HEM319" s="80"/>
      <c r="HEN319" s="80"/>
      <c r="HEO319" s="80"/>
      <c r="HEP319" s="80"/>
      <c r="HEQ319" s="80"/>
      <c r="HER319" s="80"/>
      <c r="HES319" s="80"/>
      <c r="HET319" s="80"/>
      <c r="HEU319" s="80"/>
      <c r="HEV319" s="80"/>
      <c r="HEW319" s="80"/>
      <c r="HEX319" s="80"/>
      <c r="HEY319" s="80"/>
      <c r="HEZ319" s="80"/>
      <c r="HFA319" s="80"/>
      <c r="HFB319" s="80"/>
      <c r="HFC319" s="80"/>
      <c r="HFD319" s="80"/>
      <c r="HFE319" s="80"/>
      <c r="HFF319" s="80"/>
      <c r="HFG319" s="80"/>
      <c r="HFH319" s="80"/>
      <c r="HFI319" s="80"/>
      <c r="HFJ319" s="80"/>
      <c r="HFK319" s="80"/>
      <c r="HFL319" s="80"/>
      <c r="HFM319" s="80"/>
      <c r="HFN319" s="80"/>
      <c r="HFO319" s="80"/>
      <c r="HFP319" s="80"/>
      <c r="HFQ319" s="80"/>
      <c r="HFR319" s="80"/>
      <c r="HFS319" s="80"/>
      <c r="HFT319" s="80"/>
      <c r="HFU319" s="80"/>
      <c r="HFV319" s="80"/>
      <c r="HFW319" s="80"/>
      <c r="HFX319" s="80"/>
      <c r="HFY319" s="80"/>
      <c r="HFZ319" s="80"/>
      <c r="HGA319" s="80"/>
      <c r="HGB319" s="80"/>
      <c r="HGC319" s="80"/>
      <c r="HGD319" s="80"/>
      <c r="HGE319" s="80"/>
      <c r="HGF319" s="80"/>
      <c r="HGG319" s="80"/>
      <c r="HGH319" s="80"/>
      <c r="HGI319" s="80"/>
      <c r="HGJ319" s="80"/>
      <c r="HGK319" s="80"/>
      <c r="HGL319" s="80"/>
      <c r="HGM319" s="80"/>
      <c r="HGN319" s="80"/>
      <c r="HGO319" s="80"/>
      <c r="HGP319" s="80"/>
      <c r="HGQ319" s="80"/>
      <c r="HGR319" s="80"/>
      <c r="HGS319" s="80"/>
      <c r="HGT319" s="80"/>
      <c r="HGU319" s="80"/>
      <c r="HGV319" s="80"/>
      <c r="HGW319" s="80"/>
      <c r="HGX319" s="80"/>
      <c r="HGY319" s="80"/>
      <c r="HGZ319" s="80"/>
      <c r="HHA319" s="80"/>
      <c r="HHB319" s="80"/>
      <c r="HHC319" s="80"/>
      <c r="HHD319" s="80"/>
      <c r="HHE319" s="80"/>
      <c r="HHF319" s="80"/>
      <c r="HHG319" s="80"/>
      <c r="HHH319" s="80"/>
      <c r="HHI319" s="80"/>
      <c r="HHJ319" s="80"/>
      <c r="HHK319" s="80"/>
      <c r="HHL319" s="80"/>
      <c r="HHM319" s="80"/>
      <c r="HHN319" s="80"/>
      <c r="HHO319" s="80"/>
      <c r="HHP319" s="80"/>
      <c r="HHQ319" s="80"/>
      <c r="HHR319" s="80"/>
      <c r="HHS319" s="80"/>
      <c r="HHT319" s="80"/>
      <c r="HHU319" s="80"/>
      <c r="HHV319" s="80"/>
      <c r="HHW319" s="80"/>
      <c r="HHX319" s="80"/>
      <c r="HHY319" s="80"/>
      <c r="HHZ319" s="80"/>
      <c r="HIA319" s="80"/>
      <c r="HIB319" s="80"/>
      <c r="HIC319" s="80"/>
      <c r="HID319" s="80"/>
      <c r="HIE319" s="80"/>
      <c r="HIF319" s="80"/>
      <c r="HIG319" s="80"/>
      <c r="HIH319" s="80"/>
      <c r="HII319" s="80"/>
      <c r="HIJ319" s="80"/>
      <c r="HIK319" s="80"/>
      <c r="HIL319" s="80"/>
      <c r="HIM319" s="80"/>
      <c r="HIN319" s="80"/>
      <c r="HIO319" s="80"/>
      <c r="HIP319" s="80"/>
      <c r="HIQ319" s="80"/>
      <c r="HIR319" s="80"/>
      <c r="HIS319" s="80"/>
      <c r="HIT319" s="80"/>
      <c r="HIU319" s="80"/>
      <c r="HIV319" s="80"/>
      <c r="HIW319" s="80"/>
      <c r="HIX319" s="80"/>
      <c r="HIY319" s="80"/>
      <c r="HIZ319" s="80"/>
      <c r="HJA319" s="80"/>
      <c r="HJB319" s="80"/>
      <c r="HJC319" s="80"/>
      <c r="HJD319" s="80"/>
      <c r="HJE319" s="80"/>
      <c r="HJF319" s="80"/>
      <c r="HJG319" s="80"/>
      <c r="HJH319" s="80"/>
      <c r="HJI319" s="80"/>
      <c r="HJJ319" s="80"/>
      <c r="HJK319" s="80"/>
      <c r="HJL319" s="80"/>
      <c r="HJM319" s="80"/>
      <c r="HJN319" s="80"/>
      <c r="HJO319" s="80"/>
      <c r="HJP319" s="80"/>
      <c r="HJQ319" s="80"/>
      <c r="HJR319" s="80"/>
      <c r="HJS319" s="80"/>
      <c r="HJT319" s="80"/>
      <c r="HJU319" s="80"/>
      <c r="HJV319" s="80"/>
      <c r="HJW319" s="80"/>
      <c r="HJX319" s="80"/>
      <c r="HJY319" s="80"/>
      <c r="HJZ319" s="80"/>
      <c r="HKA319" s="80"/>
      <c r="HKB319" s="80"/>
      <c r="HKC319" s="80"/>
      <c r="HKD319" s="80"/>
      <c r="HKE319" s="80"/>
      <c r="HKF319" s="80"/>
      <c r="HKG319" s="80"/>
      <c r="HKH319" s="80"/>
      <c r="HKI319" s="80"/>
      <c r="HKJ319" s="80"/>
      <c r="HKK319" s="80"/>
      <c r="HKL319" s="80"/>
      <c r="HKM319" s="80"/>
      <c r="HKN319" s="80"/>
      <c r="HKO319" s="80"/>
      <c r="HKP319" s="80"/>
      <c r="HKQ319" s="80"/>
      <c r="HKR319" s="80"/>
      <c r="HKS319" s="80"/>
      <c r="HKT319" s="80"/>
      <c r="HKU319" s="80"/>
      <c r="HKV319" s="80"/>
      <c r="HKW319" s="80"/>
      <c r="HKX319" s="80"/>
      <c r="HKY319" s="80"/>
      <c r="HKZ319" s="80"/>
      <c r="HLA319" s="80"/>
      <c r="HLB319" s="80"/>
      <c r="HLC319" s="80"/>
      <c r="HLD319" s="80"/>
      <c r="HLE319" s="80"/>
      <c r="HLF319" s="80"/>
      <c r="HLG319" s="80"/>
      <c r="HLH319" s="80"/>
      <c r="HLI319" s="80"/>
      <c r="HLJ319" s="80"/>
      <c r="HLK319" s="80"/>
      <c r="HLL319" s="80"/>
      <c r="HLM319" s="80"/>
      <c r="HLN319" s="80"/>
      <c r="HLO319" s="80"/>
      <c r="HLP319" s="80"/>
      <c r="HLQ319" s="80"/>
      <c r="HLR319" s="80"/>
      <c r="HLS319" s="80"/>
      <c r="HLT319" s="80"/>
      <c r="HLU319" s="80"/>
      <c r="HLV319" s="80"/>
      <c r="HLW319" s="80"/>
      <c r="HLX319" s="80"/>
      <c r="HLY319" s="80"/>
      <c r="HLZ319" s="80"/>
      <c r="HMA319" s="80"/>
      <c r="HMB319" s="80"/>
      <c r="HMC319" s="80"/>
      <c r="HMD319" s="80"/>
      <c r="HME319" s="80"/>
      <c r="HMF319" s="80"/>
      <c r="HMG319" s="80"/>
      <c r="HMH319" s="80"/>
      <c r="HMI319" s="80"/>
      <c r="HMJ319" s="80"/>
      <c r="HMK319" s="80"/>
      <c r="HML319" s="80"/>
      <c r="HMM319" s="80"/>
      <c r="HMN319" s="80"/>
      <c r="HMO319" s="80"/>
      <c r="HMP319" s="80"/>
      <c r="HMQ319" s="80"/>
      <c r="HMR319" s="80"/>
      <c r="HMS319" s="80"/>
      <c r="HMT319" s="80"/>
      <c r="HMU319" s="80"/>
      <c r="HMV319" s="80"/>
      <c r="HMW319" s="80"/>
      <c r="HMX319" s="80"/>
      <c r="HMY319" s="80"/>
      <c r="HMZ319" s="80"/>
      <c r="HNA319" s="80"/>
      <c r="HNB319" s="80"/>
      <c r="HNC319" s="80"/>
      <c r="HND319" s="80"/>
      <c r="HNE319" s="80"/>
      <c r="HNF319" s="80"/>
      <c r="HNG319" s="80"/>
      <c r="HNH319" s="80"/>
      <c r="HNI319" s="80"/>
      <c r="HNJ319" s="80"/>
      <c r="HNK319" s="80"/>
      <c r="HNL319" s="80"/>
      <c r="HNM319" s="80"/>
      <c r="HNN319" s="80"/>
      <c r="HNO319" s="80"/>
      <c r="HNP319" s="80"/>
      <c r="HNQ319" s="80"/>
      <c r="HNR319" s="80"/>
      <c r="HNS319" s="80"/>
      <c r="HNT319" s="80"/>
      <c r="HNU319" s="80"/>
      <c r="HNV319" s="80"/>
      <c r="HNW319" s="80"/>
      <c r="HNX319" s="80"/>
      <c r="HNY319" s="80"/>
      <c r="HNZ319" s="80"/>
      <c r="HOA319" s="80"/>
      <c r="HOB319" s="80"/>
      <c r="HOC319" s="80"/>
      <c r="HOD319" s="80"/>
      <c r="HOE319" s="80"/>
      <c r="HOF319" s="80"/>
      <c r="HOG319" s="80"/>
      <c r="HOH319" s="80"/>
      <c r="HOI319" s="80"/>
      <c r="HOJ319" s="80"/>
      <c r="HOK319" s="80"/>
      <c r="HOL319" s="80"/>
      <c r="HOM319" s="80"/>
      <c r="HON319" s="80"/>
      <c r="HOO319" s="80"/>
      <c r="HOP319" s="80"/>
      <c r="HOQ319" s="80"/>
      <c r="HOR319" s="80"/>
      <c r="HOS319" s="80"/>
      <c r="HOT319" s="80"/>
      <c r="HOU319" s="80"/>
      <c r="HOV319" s="80"/>
      <c r="HOW319" s="80"/>
      <c r="HOX319" s="80"/>
      <c r="HOY319" s="80"/>
      <c r="HOZ319" s="80"/>
      <c r="HPA319" s="80"/>
      <c r="HPB319" s="80"/>
      <c r="HPC319" s="80"/>
      <c r="HPD319" s="80"/>
      <c r="HPE319" s="80"/>
      <c r="HPF319" s="80"/>
      <c r="HPG319" s="80"/>
      <c r="HPH319" s="80"/>
      <c r="HPI319" s="80"/>
      <c r="HPJ319" s="80"/>
      <c r="HPK319" s="80"/>
      <c r="HPL319" s="80"/>
      <c r="HPM319" s="80"/>
      <c r="HPN319" s="80"/>
      <c r="HPO319" s="80"/>
      <c r="HPP319" s="80"/>
      <c r="HPQ319" s="80"/>
      <c r="HPR319" s="80"/>
      <c r="HPS319" s="80"/>
      <c r="HPT319" s="80"/>
      <c r="HPU319" s="80"/>
      <c r="HPV319" s="80"/>
      <c r="HPW319" s="80"/>
      <c r="HPX319" s="80"/>
      <c r="HPY319" s="80"/>
      <c r="HPZ319" s="80"/>
      <c r="HQA319" s="80"/>
      <c r="HQB319" s="80"/>
      <c r="HQC319" s="80"/>
      <c r="HQD319" s="80"/>
      <c r="HQE319" s="80"/>
      <c r="HQF319" s="80"/>
      <c r="HQG319" s="80"/>
      <c r="HQH319" s="80"/>
      <c r="HQI319" s="80"/>
      <c r="HQJ319" s="80"/>
      <c r="HQK319" s="80"/>
      <c r="HQL319" s="80"/>
      <c r="HQM319" s="80"/>
      <c r="HQN319" s="80"/>
      <c r="HQO319" s="80"/>
      <c r="HQP319" s="80"/>
      <c r="HQQ319" s="80"/>
      <c r="HQR319" s="80"/>
      <c r="HQS319" s="80"/>
      <c r="HQT319" s="80"/>
      <c r="HQU319" s="80"/>
      <c r="HQV319" s="80"/>
      <c r="HQW319" s="80"/>
      <c r="HQX319" s="80"/>
      <c r="HQY319" s="80"/>
      <c r="HQZ319" s="80"/>
      <c r="HRA319" s="80"/>
      <c r="HRB319" s="80"/>
      <c r="HRC319" s="80"/>
      <c r="HRD319" s="80"/>
      <c r="HRE319" s="80"/>
      <c r="HRF319" s="80"/>
      <c r="HRG319" s="80"/>
      <c r="HRH319" s="80"/>
      <c r="HRI319" s="80"/>
      <c r="HRJ319" s="80"/>
      <c r="HRK319" s="80"/>
      <c r="HRL319" s="80"/>
      <c r="HRM319" s="80"/>
      <c r="HRN319" s="80"/>
      <c r="HRO319" s="80"/>
      <c r="HRP319" s="80"/>
      <c r="HRQ319" s="80"/>
      <c r="HRR319" s="80"/>
      <c r="HRS319" s="80"/>
      <c r="HRT319" s="80"/>
      <c r="HRU319" s="80"/>
      <c r="HRV319" s="80"/>
      <c r="HRW319" s="80"/>
      <c r="HRX319" s="80"/>
      <c r="HRY319" s="80"/>
      <c r="HRZ319" s="80"/>
      <c r="HSA319" s="80"/>
      <c r="HSB319" s="80"/>
      <c r="HSC319" s="80"/>
      <c r="HSD319" s="80"/>
      <c r="HSE319" s="80"/>
      <c r="HSF319" s="80"/>
      <c r="HSG319" s="80"/>
      <c r="HSH319" s="80"/>
      <c r="HSI319" s="80"/>
      <c r="HSJ319" s="80"/>
      <c r="HSK319" s="80"/>
      <c r="HSL319" s="80"/>
      <c r="HSM319" s="80"/>
      <c r="HSN319" s="80"/>
      <c r="HSO319" s="80"/>
      <c r="HSP319" s="80"/>
      <c r="HSQ319" s="80"/>
      <c r="HSR319" s="80"/>
      <c r="HSS319" s="80"/>
      <c r="HST319" s="80"/>
      <c r="HSU319" s="80"/>
      <c r="HSV319" s="80"/>
      <c r="HSW319" s="80"/>
      <c r="HSX319" s="80"/>
      <c r="HSY319" s="80"/>
      <c r="HSZ319" s="80"/>
      <c r="HTA319" s="80"/>
      <c r="HTB319" s="80"/>
      <c r="HTC319" s="80"/>
      <c r="HTD319" s="80"/>
      <c r="HTE319" s="80"/>
      <c r="HTF319" s="80"/>
      <c r="HTG319" s="80"/>
      <c r="HTH319" s="80"/>
      <c r="HTI319" s="80"/>
      <c r="HTJ319" s="80"/>
      <c r="HTK319" s="80"/>
      <c r="HTL319" s="80"/>
      <c r="HTM319" s="80"/>
      <c r="HTN319" s="80"/>
      <c r="HTO319" s="80"/>
      <c r="HTP319" s="80"/>
      <c r="HTQ319" s="80"/>
      <c r="HTR319" s="80"/>
      <c r="HTS319" s="80"/>
      <c r="HTT319" s="80"/>
      <c r="HTU319" s="80"/>
      <c r="HTV319" s="80"/>
      <c r="HTW319" s="80"/>
      <c r="HTX319" s="80"/>
      <c r="HTY319" s="80"/>
      <c r="HTZ319" s="80"/>
      <c r="HUA319" s="80"/>
      <c r="HUB319" s="80"/>
      <c r="HUC319" s="80"/>
      <c r="HUD319" s="80"/>
      <c r="HUE319" s="80"/>
      <c r="HUF319" s="80"/>
      <c r="HUG319" s="80"/>
      <c r="HUH319" s="80"/>
      <c r="HUI319" s="80"/>
      <c r="HUJ319" s="80"/>
      <c r="HUK319" s="80"/>
      <c r="HUL319" s="80"/>
      <c r="HUM319" s="80"/>
      <c r="HUN319" s="80"/>
      <c r="HUO319" s="80"/>
      <c r="HUP319" s="80"/>
      <c r="HUQ319" s="80"/>
      <c r="HUR319" s="80"/>
      <c r="HUS319" s="80"/>
      <c r="HUT319" s="80"/>
      <c r="HUU319" s="80"/>
      <c r="HUV319" s="80"/>
      <c r="HUW319" s="80"/>
      <c r="HUX319" s="80"/>
      <c r="HUY319" s="80"/>
      <c r="HUZ319" s="80"/>
      <c r="HVA319" s="80"/>
      <c r="HVB319" s="80"/>
      <c r="HVC319" s="80"/>
      <c r="HVD319" s="80"/>
      <c r="HVE319" s="80"/>
      <c r="HVF319" s="80"/>
      <c r="HVG319" s="80"/>
      <c r="HVH319" s="80"/>
      <c r="HVI319" s="80"/>
      <c r="HVJ319" s="80"/>
      <c r="HVK319" s="80"/>
      <c r="HVL319" s="80"/>
      <c r="HVM319" s="80"/>
      <c r="HVN319" s="80"/>
      <c r="HVO319" s="80"/>
      <c r="HVP319" s="80"/>
      <c r="HVQ319" s="80"/>
      <c r="HVR319" s="80"/>
      <c r="HVS319" s="80"/>
      <c r="HVT319" s="80"/>
      <c r="HVU319" s="80"/>
      <c r="HVV319" s="80"/>
      <c r="HVW319" s="80"/>
      <c r="HVX319" s="80"/>
      <c r="HVY319" s="80"/>
      <c r="HVZ319" s="80"/>
      <c r="HWA319" s="80"/>
      <c r="HWB319" s="80"/>
      <c r="HWC319" s="80"/>
      <c r="HWD319" s="80"/>
      <c r="HWE319" s="80"/>
      <c r="HWF319" s="80"/>
      <c r="HWG319" s="80"/>
      <c r="HWH319" s="80"/>
      <c r="HWI319" s="80"/>
      <c r="HWJ319" s="80"/>
      <c r="HWK319" s="80"/>
      <c r="HWL319" s="80"/>
      <c r="HWM319" s="80"/>
      <c r="HWN319" s="80"/>
      <c r="HWO319" s="80"/>
      <c r="HWP319" s="80"/>
      <c r="HWQ319" s="80"/>
      <c r="HWR319" s="80"/>
      <c r="HWS319" s="80"/>
      <c r="HWT319" s="80"/>
      <c r="HWU319" s="80"/>
      <c r="HWV319" s="80"/>
      <c r="HWW319" s="80"/>
      <c r="HWX319" s="80"/>
      <c r="HWY319" s="80"/>
      <c r="HWZ319" s="80"/>
      <c r="HXA319" s="80"/>
      <c r="HXB319" s="80"/>
      <c r="HXC319" s="80"/>
      <c r="HXD319" s="80"/>
      <c r="HXE319" s="80"/>
      <c r="HXF319" s="80"/>
      <c r="HXG319" s="80"/>
      <c r="HXH319" s="80"/>
      <c r="HXI319" s="80"/>
      <c r="HXJ319" s="80"/>
      <c r="HXK319" s="80"/>
      <c r="HXL319" s="80"/>
      <c r="HXM319" s="80"/>
      <c r="HXN319" s="80"/>
      <c r="HXO319" s="80"/>
      <c r="HXP319" s="80"/>
      <c r="HXQ319" s="80"/>
      <c r="HXR319" s="80"/>
      <c r="HXS319" s="80"/>
      <c r="HXT319" s="80"/>
      <c r="HXU319" s="80"/>
      <c r="HXV319" s="80"/>
      <c r="HXW319" s="80"/>
      <c r="HXX319" s="80"/>
      <c r="HXY319" s="80"/>
      <c r="HXZ319" s="80"/>
      <c r="HYA319" s="80"/>
      <c r="HYB319" s="80"/>
      <c r="HYC319" s="80"/>
      <c r="HYD319" s="80"/>
      <c r="HYE319" s="80"/>
      <c r="HYF319" s="80"/>
      <c r="HYG319" s="80"/>
      <c r="HYH319" s="80"/>
      <c r="HYI319" s="80"/>
      <c r="HYJ319" s="80"/>
      <c r="HYK319" s="80"/>
      <c r="HYL319" s="80"/>
      <c r="HYM319" s="80"/>
      <c r="HYN319" s="80"/>
      <c r="HYO319" s="80"/>
      <c r="HYP319" s="80"/>
      <c r="HYQ319" s="80"/>
      <c r="HYR319" s="80"/>
      <c r="HYS319" s="80"/>
      <c r="HYT319" s="80"/>
      <c r="HYU319" s="80"/>
      <c r="HYV319" s="80"/>
      <c r="HYW319" s="80"/>
      <c r="HYX319" s="80"/>
      <c r="HYY319" s="80"/>
      <c r="HYZ319" s="80"/>
      <c r="HZA319" s="80"/>
      <c r="HZB319" s="80"/>
      <c r="HZC319" s="80"/>
      <c r="HZD319" s="80"/>
      <c r="HZE319" s="80"/>
      <c r="HZF319" s="80"/>
      <c r="HZG319" s="80"/>
      <c r="HZH319" s="80"/>
      <c r="HZI319" s="80"/>
      <c r="HZJ319" s="80"/>
      <c r="HZK319" s="80"/>
      <c r="HZL319" s="80"/>
      <c r="HZM319" s="80"/>
      <c r="HZN319" s="80"/>
      <c r="HZO319" s="80"/>
      <c r="HZP319" s="80"/>
      <c r="HZQ319" s="80"/>
      <c r="HZR319" s="80"/>
      <c r="HZS319" s="80"/>
      <c r="HZT319" s="80"/>
      <c r="HZU319" s="80"/>
      <c r="HZV319" s="80"/>
      <c r="HZW319" s="80"/>
      <c r="HZX319" s="80"/>
      <c r="HZY319" s="80"/>
      <c r="HZZ319" s="80"/>
      <c r="IAA319" s="80"/>
      <c r="IAB319" s="80"/>
      <c r="IAC319" s="80"/>
      <c r="IAD319" s="80"/>
      <c r="IAE319" s="80"/>
      <c r="IAF319" s="80"/>
      <c r="IAG319" s="80"/>
      <c r="IAH319" s="80"/>
      <c r="IAI319" s="80"/>
      <c r="IAJ319" s="80"/>
      <c r="IAK319" s="80"/>
      <c r="IAL319" s="80"/>
      <c r="IAM319" s="80"/>
      <c r="IAN319" s="80"/>
      <c r="IAO319" s="80"/>
      <c r="IAP319" s="80"/>
      <c r="IAQ319" s="80"/>
      <c r="IAR319" s="80"/>
      <c r="IAS319" s="80"/>
      <c r="IAT319" s="80"/>
      <c r="IAU319" s="80"/>
      <c r="IAV319" s="80"/>
      <c r="IAW319" s="80"/>
      <c r="IAX319" s="80"/>
      <c r="IAY319" s="80"/>
      <c r="IAZ319" s="80"/>
      <c r="IBA319" s="80"/>
      <c r="IBB319" s="80"/>
      <c r="IBC319" s="80"/>
      <c r="IBD319" s="80"/>
      <c r="IBE319" s="80"/>
      <c r="IBF319" s="80"/>
      <c r="IBG319" s="80"/>
      <c r="IBH319" s="80"/>
      <c r="IBI319" s="80"/>
      <c r="IBJ319" s="80"/>
      <c r="IBK319" s="80"/>
      <c r="IBL319" s="80"/>
      <c r="IBM319" s="80"/>
      <c r="IBN319" s="80"/>
      <c r="IBO319" s="80"/>
      <c r="IBP319" s="80"/>
      <c r="IBQ319" s="80"/>
      <c r="IBR319" s="80"/>
      <c r="IBS319" s="80"/>
      <c r="IBT319" s="80"/>
      <c r="IBU319" s="80"/>
      <c r="IBV319" s="80"/>
      <c r="IBW319" s="80"/>
      <c r="IBX319" s="80"/>
      <c r="IBY319" s="80"/>
      <c r="IBZ319" s="80"/>
      <c r="ICA319" s="80"/>
      <c r="ICB319" s="80"/>
      <c r="ICC319" s="80"/>
      <c r="ICD319" s="80"/>
      <c r="ICE319" s="80"/>
      <c r="ICF319" s="80"/>
      <c r="ICG319" s="80"/>
      <c r="ICH319" s="80"/>
      <c r="ICI319" s="80"/>
      <c r="ICJ319" s="80"/>
      <c r="ICK319" s="80"/>
      <c r="ICL319" s="80"/>
      <c r="ICM319" s="80"/>
      <c r="ICN319" s="80"/>
      <c r="ICO319" s="80"/>
      <c r="ICP319" s="80"/>
      <c r="ICQ319" s="80"/>
      <c r="ICR319" s="80"/>
      <c r="ICS319" s="80"/>
      <c r="ICT319" s="80"/>
      <c r="ICU319" s="80"/>
      <c r="ICV319" s="80"/>
      <c r="ICW319" s="80"/>
      <c r="ICX319" s="80"/>
      <c r="ICY319" s="80"/>
      <c r="ICZ319" s="80"/>
      <c r="IDA319" s="80"/>
      <c r="IDB319" s="80"/>
      <c r="IDC319" s="80"/>
      <c r="IDD319" s="80"/>
      <c r="IDE319" s="80"/>
      <c r="IDF319" s="80"/>
      <c r="IDG319" s="80"/>
      <c r="IDH319" s="80"/>
      <c r="IDI319" s="80"/>
      <c r="IDJ319" s="80"/>
      <c r="IDK319" s="80"/>
      <c r="IDL319" s="80"/>
      <c r="IDM319" s="80"/>
      <c r="IDN319" s="80"/>
      <c r="IDO319" s="80"/>
      <c r="IDP319" s="80"/>
      <c r="IDQ319" s="80"/>
      <c r="IDR319" s="80"/>
      <c r="IDS319" s="80"/>
      <c r="IDT319" s="80"/>
      <c r="IDU319" s="80"/>
      <c r="IDV319" s="80"/>
      <c r="IDW319" s="80"/>
      <c r="IDX319" s="80"/>
      <c r="IDY319" s="80"/>
      <c r="IDZ319" s="80"/>
      <c r="IEA319" s="80"/>
      <c r="IEB319" s="80"/>
      <c r="IEC319" s="80"/>
      <c r="IED319" s="80"/>
      <c r="IEE319" s="80"/>
      <c r="IEF319" s="80"/>
      <c r="IEG319" s="80"/>
      <c r="IEH319" s="80"/>
      <c r="IEI319" s="80"/>
      <c r="IEJ319" s="80"/>
      <c r="IEK319" s="80"/>
      <c r="IEL319" s="80"/>
      <c r="IEM319" s="80"/>
      <c r="IEN319" s="80"/>
      <c r="IEO319" s="80"/>
      <c r="IEP319" s="80"/>
      <c r="IEQ319" s="80"/>
      <c r="IER319" s="80"/>
      <c r="IES319" s="80"/>
      <c r="IET319" s="80"/>
      <c r="IEU319" s="80"/>
      <c r="IEV319" s="80"/>
      <c r="IEW319" s="80"/>
      <c r="IEX319" s="80"/>
      <c r="IEY319" s="80"/>
      <c r="IEZ319" s="80"/>
      <c r="IFA319" s="80"/>
      <c r="IFB319" s="80"/>
      <c r="IFC319" s="80"/>
      <c r="IFD319" s="80"/>
      <c r="IFE319" s="80"/>
      <c r="IFF319" s="80"/>
      <c r="IFG319" s="80"/>
      <c r="IFH319" s="80"/>
      <c r="IFI319" s="80"/>
      <c r="IFJ319" s="80"/>
      <c r="IFK319" s="80"/>
      <c r="IFL319" s="80"/>
      <c r="IFM319" s="80"/>
      <c r="IFN319" s="80"/>
      <c r="IFO319" s="80"/>
      <c r="IFP319" s="80"/>
      <c r="IFQ319" s="80"/>
      <c r="IFR319" s="80"/>
      <c r="IFS319" s="80"/>
      <c r="IFT319" s="80"/>
      <c r="IFU319" s="80"/>
      <c r="IFV319" s="80"/>
      <c r="IFW319" s="80"/>
      <c r="IFX319" s="80"/>
      <c r="IFY319" s="80"/>
      <c r="IFZ319" s="80"/>
      <c r="IGA319" s="80"/>
      <c r="IGB319" s="80"/>
      <c r="IGC319" s="80"/>
      <c r="IGD319" s="80"/>
      <c r="IGE319" s="80"/>
      <c r="IGF319" s="80"/>
      <c r="IGG319" s="80"/>
      <c r="IGH319" s="80"/>
      <c r="IGI319" s="80"/>
      <c r="IGJ319" s="80"/>
      <c r="IGK319" s="80"/>
      <c r="IGL319" s="80"/>
      <c r="IGM319" s="80"/>
      <c r="IGN319" s="80"/>
      <c r="IGO319" s="80"/>
      <c r="IGP319" s="80"/>
      <c r="IGQ319" s="80"/>
      <c r="IGR319" s="80"/>
      <c r="IGS319" s="80"/>
      <c r="IGT319" s="80"/>
      <c r="IGU319" s="80"/>
      <c r="IGV319" s="80"/>
      <c r="IGW319" s="80"/>
      <c r="IGX319" s="80"/>
      <c r="IGY319" s="80"/>
      <c r="IGZ319" s="80"/>
      <c r="IHA319" s="80"/>
      <c r="IHB319" s="80"/>
      <c r="IHC319" s="80"/>
      <c r="IHD319" s="80"/>
      <c r="IHE319" s="80"/>
      <c r="IHF319" s="80"/>
      <c r="IHG319" s="80"/>
      <c r="IHH319" s="80"/>
      <c r="IHI319" s="80"/>
      <c r="IHJ319" s="80"/>
      <c r="IHK319" s="80"/>
      <c r="IHL319" s="80"/>
      <c r="IHM319" s="80"/>
      <c r="IHN319" s="80"/>
      <c r="IHO319" s="80"/>
      <c r="IHP319" s="80"/>
      <c r="IHQ319" s="80"/>
      <c r="IHR319" s="80"/>
      <c r="IHS319" s="80"/>
      <c r="IHT319" s="80"/>
      <c r="IHU319" s="80"/>
      <c r="IHV319" s="80"/>
      <c r="IHW319" s="80"/>
      <c r="IHX319" s="80"/>
      <c r="IHY319" s="80"/>
      <c r="IHZ319" s="80"/>
      <c r="IIA319" s="80"/>
      <c r="IIB319" s="80"/>
      <c r="IIC319" s="80"/>
      <c r="IID319" s="80"/>
      <c r="IIE319" s="80"/>
      <c r="IIF319" s="80"/>
      <c r="IIG319" s="80"/>
      <c r="IIH319" s="80"/>
      <c r="III319" s="80"/>
      <c r="IIJ319" s="80"/>
      <c r="IIK319" s="80"/>
      <c r="IIL319" s="80"/>
      <c r="IIM319" s="80"/>
      <c r="IIN319" s="80"/>
      <c r="IIO319" s="80"/>
      <c r="IIP319" s="80"/>
      <c r="IIQ319" s="80"/>
      <c r="IIR319" s="80"/>
      <c r="IIS319" s="80"/>
      <c r="IIT319" s="80"/>
      <c r="IIU319" s="80"/>
      <c r="IIV319" s="80"/>
      <c r="IIW319" s="80"/>
      <c r="IIX319" s="80"/>
      <c r="IIY319" s="80"/>
      <c r="IIZ319" s="80"/>
      <c r="IJA319" s="80"/>
      <c r="IJB319" s="80"/>
      <c r="IJC319" s="80"/>
      <c r="IJD319" s="80"/>
      <c r="IJE319" s="80"/>
      <c r="IJF319" s="80"/>
      <c r="IJG319" s="80"/>
      <c r="IJH319" s="80"/>
      <c r="IJI319" s="80"/>
      <c r="IJJ319" s="80"/>
      <c r="IJK319" s="80"/>
      <c r="IJL319" s="80"/>
      <c r="IJM319" s="80"/>
      <c r="IJN319" s="80"/>
      <c r="IJO319" s="80"/>
      <c r="IJP319" s="80"/>
      <c r="IJQ319" s="80"/>
      <c r="IJR319" s="80"/>
      <c r="IJS319" s="80"/>
      <c r="IJT319" s="80"/>
      <c r="IJU319" s="80"/>
      <c r="IJV319" s="80"/>
      <c r="IJW319" s="80"/>
      <c r="IJX319" s="80"/>
      <c r="IJY319" s="80"/>
      <c r="IJZ319" s="80"/>
      <c r="IKA319" s="80"/>
      <c r="IKB319" s="80"/>
      <c r="IKC319" s="80"/>
      <c r="IKD319" s="80"/>
      <c r="IKE319" s="80"/>
      <c r="IKF319" s="80"/>
      <c r="IKG319" s="80"/>
      <c r="IKH319" s="80"/>
      <c r="IKI319" s="80"/>
      <c r="IKJ319" s="80"/>
      <c r="IKK319" s="80"/>
      <c r="IKL319" s="80"/>
      <c r="IKM319" s="80"/>
      <c r="IKN319" s="80"/>
      <c r="IKO319" s="80"/>
      <c r="IKP319" s="80"/>
      <c r="IKQ319" s="80"/>
      <c r="IKR319" s="80"/>
      <c r="IKS319" s="80"/>
      <c r="IKT319" s="80"/>
      <c r="IKU319" s="80"/>
      <c r="IKV319" s="80"/>
      <c r="IKW319" s="80"/>
      <c r="IKX319" s="80"/>
      <c r="IKY319" s="80"/>
      <c r="IKZ319" s="80"/>
      <c r="ILA319" s="80"/>
      <c r="ILB319" s="80"/>
      <c r="ILC319" s="80"/>
      <c r="ILD319" s="80"/>
      <c r="ILE319" s="80"/>
      <c r="ILF319" s="80"/>
      <c r="ILG319" s="80"/>
      <c r="ILH319" s="80"/>
      <c r="ILI319" s="80"/>
      <c r="ILJ319" s="80"/>
      <c r="ILK319" s="80"/>
      <c r="ILL319" s="80"/>
      <c r="ILM319" s="80"/>
      <c r="ILN319" s="80"/>
      <c r="ILO319" s="80"/>
      <c r="ILP319" s="80"/>
      <c r="ILQ319" s="80"/>
      <c r="ILR319" s="80"/>
      <c r="ILS319" s="80"/>
      <c r="ILT319" s="80"/>
      <c r="ILU319" s="80"/>
      <c r="ILV319" s="80"/>
      <c r="ILW319" s="80"/>
      <c r="ILX319" s="80"/>
      <c r="ILY319" s="80"/>
      <c r="ILZ319" s="80"/>
      <c r="IMA319" s="80"/>
      <c r="IMB319" s="80"/>
      <c r="IMC319" s="80"/>
      <c r="IMD319" s="80"/>
      <c r="IME319" s="80"/>
      <c r="IMF319" s="80"/>
      <c r="IMG319" s="80"/>
      <c r="IMH319" s="80"/>
      <c r="IMI319" s="80"/>
      <c r="IMJ319" s="80"/>
      <c r="IMK319" s="80"/>
      <c r="IML319" s="80"/>
      <c r="IMM319" s="80"/>
      <c r="IMN319" s="80"/>
      <c r="IMO319" s="80"/>
      <c r="IMP319" s="80"/>
      <c r="IMQ319" s="80"/>
      <c r="IMR319" s="80"/>
      <c r="IMS319" s="80"/>
      <c r="IMT319" s="80"/>
      <c r="IMU319" s="80"/>
      <c r="IMV319" s="80"/>
      <c r="IMW319" s="80"/>
      <c r="IMX319" s="80"/>
      <c r="IMY319" s="80"/>
      <c r="IMZ319" s="80"/>
      <c r="INA319" s="80"/>
      <c r="INB319" s="80"/>
      <c r="INC319" s="80"/>
      <c r="IND319" s="80"/>
      <c r="INE319" s="80"/>
      <c r="INF319" s="80"/>
      <c r="ING319" s="80"/>
      <c r="INH319" s="80"/>
      <c r="INI319" s="80"/>
      <c r="INJ319" s="80"/>
      <c r="INK319" s="80"/>
      <c r="INL319" s="80"/>
      <c r="INM319" s="80"/>
      <c r="INN319" s="80"/>
      <c r="INO319" s="80"/>
      <c r="INP319" s="80"/>
      <c r="INQ319" s="80"/>
      <c r="INR319" s="80"/>
      <c r="INS319" s="80"/>
      <c r="INT319" s="80"/>
      <c r="INU319" s="80"/>
      <c r="INV319" s="80"/>
      <c r="INW319" s="80"/>
      <c r="INX319" s="80"/>
      <c r="INY319" s="80"/>
      <c r="INZ319" s="80"/>
      <c r="IOA319" s="80"/>
      <c r="IOB319" s="80"/>
      <c r="IOC319" s="80"/>
      <c r="IOD319" s="80"/>
      <c r="IOE319" s="80"/>
      <c r="IOF319" s="80"/>
      <c r="IOG319" s="80"/>
      <c r="IOH319" s="80"/>
      <c r="IOI319" s="80"/>
      <c r="IOJ319" s="80"/>
      <c r="IOK319" s="80"/>
      <c r="IOL319" s="80"/>
      <c r="IOM319" s="80"/>
      <c r="ION319" s="80"/>
      <c r="IOO319" s="80"/>
      <c r="IOP319" s="80"/>
      <c r="IOQ319" s="80"/>
      <c r="IOR319" s="80"/>
      <c r="IOS319" s="80"/>
      <c r="IOT319" s="80"/>
      <c r="IOU319" s="80"/>
      <c r="IOV319" s="80"/>
      <c r="IOW319" s="80"/>
      <c r="IOX319" s="80"/>
      <c r="IOY319" s="80"/>
      <c r="IOZ319" s="80"/>
      <c r="IPA319" s="80"/>
      <c r="IPB319" s="80"/>
      <c r="IPC319" s="80"/>
      <c r="IPD319" s="80"/>
      <c r="IPE319" s="80"/>
      <c r="IPF319" s="80"/>
      <c r="IPG319" s="80"/>
      <c r="IPH319" s="80"/>
      <c r="IPI319" s="80"/>
      <c r="IPJ319" s="80"/>
      <c r="IPK319" s="80"/>
      <c r="IPL319" s="80"/>
      <c r="IPM319" s="80"/>
      <c r="IPN319" s="80"/>
      <c r="IPO319" s="80"/>
      <c r="IPP319" s="80"/>
      <c r="IPQ319" s="80"/>
      <c r="IPR319" s="80"/>
      <c r="IPS319" s="80"/>
      <c r="IPT319" s="80"/>
      <c r="IPU319" s="80"/>
      <c r="IPV319" s="80"/>
      <c r="IPW319" s="80"/>
      <c r="IPX319" s="80"/>
      <c r="IPY319" s="80"/>
      <c r="IPZ319" s="80"/>
      <c r="IQA319" s="80"/>
      <c r="IQB319" s="80"/>
      <c r="IQC319" s="80"/>
      <c r="IQD319" s="80"/>
      <c r="IQE319" s="80"/>
      <c r="IQF319" s="80"/>
      <c r="IQG319" s="80"/>
      <c r="IQH319" s="80"/>
      <c r="IQI319" s="80"/>
      <c r="IQJ319" s="80"/>
      <c r="IQK319" s="80"/>
      <c r="IQL319" s="80"/>
      <c r="IQM319" s="80"/>
      <c r="IQN319" s="80"/>
      <c r="IQO319" s="80"/>
      <c r="IQP319" s="80"/>
      <c r="IQQ319" s="80"/>
      <c r="IQR319" s="80"/>
      <c r="IQS319" s="80"/>
      <c r="IQT319" s="80"/>
      <c r="IQU319" s="80"/>
      <c r="IQV319" s="80"/>
      <c r="IQW319" s="80"/>
      <c r="IQX319" s="80"/>
      <c r="IQY319" s="80"/>
      <c r="IQZ319" s="80"/>
      <c r="IRA319" s="80"/>
      <c r="IRB319" s="80"/>
      <c r="IRC319" s="80"/>
      <c r="IRD319" s="80"/>
      <c r="IRE319" s="80"/>
      <c r="IRF319" s="80"/>
      <c r="IRG319" s="80"/>
      <c r="IRH319" s="80"/>
      <c r="IRI319" s="80"/>
      <c r="IRJ319" s="80"/>
      <c r="IRK319" s="80"/>
      <c r="IRL319" s="80"/>
      <c r="IRM319" s="80"/>
      <c r="IRN319" s="80"/>
      <c r="IRO319" s="80"/>
      <c r="IRP319" s="80"/>
      <c r="IRQ319" s="80"/>
      <c r="IRR319" s="80"/>
      <c r="IRS319" s="80"/>
      <c r="IRT319" s="80"/>
      <c r="IRU319" s="80"/>
      <c r="IRV319" s="80"/>
      <c r="IRW319" s="80"/>
      <c r="IRX319" s="80"/>
      <c r="IRY319" s="80"/>
      <c r="IRZ319" s="80"/>
      <c r="ISA319" s="80"/>
      <c r="ISB319" s="80"/>
      <c r="ISC319" s="80"/>
      <c r="ISD319" s="80"/>
      <c r="ISE319" s="80"/>
      <c r="ISF319" s="80"/>
      <c r="ISG319" s="80"/>
      <c r="ISH319" s="80"/>
      <c r="ISI319" s="80"/>
      <c r="ISJ319" s="80"/>
      <c r="ISK319" s="80"/>
      <c r="ISL319" s="80"/>
      <c r="ISM319" s="80"/>
      <c r="ISN319" s="80"/>
      <c r="ISO319" s="80"/>
      <c r="ISP319" s="80"/>
      <c r="ISQ319" s="80"/>
      <c r="ISR319" s="80"/>
      <c r="ISS319" s="80"/>
      <c r="IST319" s="80"/>
      <c r="ISU319" s="80"/>
      <c r="ISV319" s="80"/>
      <c r="ISW319" s="80"/>
      <c r="ISX319" s="80"/>
      <c r="ISY319" s="80"/>
      <c r="ISZ319" s="80"/>
      <c r="ITA319" s="80"/>
      <c r="ITB319" s="80"/>
      <c r="ITC319" s="80"/>
      <c r="ITD319" s="80"/>
      <c r="ITE319" s="80"/>
      <c r="ITF319" s="80"/>
      <c r="ITG319" s="80"/>
      <c r="ITH319" s="80"/>
      <c r="ITI319" s="80"/>
      <c r="ITJ319" s="80"/>
      <c r="ITK319" s="80"/>
      <c r="ITL319" s="80"/>
      <c r="ITM319" s="80"/>
      <c r="ITN319" s="80"/>
      <c r="ITO319" s="80"/>
      <c r="ITP319" s="80"/>
      <c r="ITQ319" s="80"/>
      <c r="ITR319" s="80"/>
      <c r="ITS319" s="80"/>
      <c r="ITT319" s="80"/>
      <c r="ITU319" s="80"/>
      <c r="ITV319" s="80"/>
      <c r="ITW319" s="80"/>
      <c r="ITX319" s="80"/>
      <c r="ITY319" s="80"/>
      <c r="ITZ319" s="80"/>
      <c r="IUA319" s="80"/>
      <c r="IUB319" s="80"/>
      <c r="IUC319" s="80"/>
      <c r="IUD319" s="80"/>
      <c r="IUE319" s="80"/>
      <c r="IUF319" s="80"/>
      <c r="IUG319" s="80"/>
      <c r="IUH319" s="80"/>
      <c r="IUI319" s="80"/>
      <c r="IUJ319" s="80"/>
      <c r="IUK319" s="80"/>
      <c r="IUL319" s="80"/>
      <c r="IUM319" s="80"/>
      <c r="IUN319" s="80"/>
      <c r="IUO319" s="80"/>
      <c r="IUP319" s="80"/>
      <c r="IUQ319" s="80"/>
      <c r="IUR319" s="80"/>
      <c r="IUS319" s="80"/>
      <c r="IUT319" s="80"/>
      <c r="IUU319" s="80"/>
      <c r="IUV319" s="80"/>
      <c r="IUW319" s="80"/>
      <c r="IUX319" s="80"/>
      <c r="IUY319" s="80"/>
      <c r="IUZ319" s="80"/>
      <c r="IVA319" s="80"/>
      <c r="IVB319" s="80"/>
      <c r="IVC319" s="80"/>
      <c r="IVD319" s="80"/>
      <c r="IVE319" s="80"/>
      <c r="IVF319" s="80"/>
      <c r="IVG319" s="80"/>
      <c r="IVH319" s="80"/>
      <c r="IVI319" s="80"/>
      <c r="IVJ319" s="80"/>
      <c r="IVK319" s="80"/>
      <c r="IVL319" s="80"/>
      <c r="IVM319" s="80"/>
      <c r="IVN319" s="80"/>
      <c r="IVO319" s="80"/>
      <c r="IVP319" s="80"/>
      <c r="IVQ319" s="80"/>
      <c r="IVR319" s="80"/>
      <c r="IVS319" s="80"/>
      <c r="IVT319" s="80"/>
      <c r="IVU319" s="80"/>
      <c r="IVV319" s="80"/>
      <c r="IVW319" s="80"/>
      <c r="IVX319" s="80"/>
      <c r="IVY319" s="80"/>
      <c r="IVZ319" s="80"/>
      <c r="IWA319" s="80"/>
      <c r="IWB319" s="80"/>
      <c r="IWC319" s="80"/>
      <c r="IWD319" s="80"/>
      <c r="IWE319" s="80"/>
      <c r="IWF319" s="80"/>
      <c r="IWG319" s="80"/>
      <c r="IWH319" s="80"/>
      <c r="IWI319" s="80"/>
      <c r="IWJ319" s="80"/>
      <c r="IWK319" s="80"/>
      <c r="IWL319" s="80"/>
      <c r="IWM319" s="80"/>
      <c r="IWN319" s="80"/>
      <c r="IWO319" s="80"/>
      <c r="IWP319" s="80"/>
      <c r="IWQ319" s="80"/>
      <c r="IWR319" s="80"/>
      <c r="IWS319" s="80"/>
      <c r="IWT319" s="80"/>
      <c r="IWU319" s="80"/>
      <c r="IWV319" s="80"/>
      <c r="IWW319" s="80"/>
      <c r="IWX319" s="80"/>
      <c r="IWY319" s="80"/>
      <c r="IWZ319" s="80"/>
      <c r="IXA319" s="80"/>
      <c r="IXB319" s="80"/>
      <c r="IXC319" s="80"/>
      <c r="IXD319" s="80"/>
      <c r="IXE319" s="80"/>
      <c r="IXF319" s="80"/>
      <c r="IXG319" s="80"/>
      <c r="IXH319" s="80"/>
      <c r="IXI319" s="80"/>
      <c r="IXJ319" s="80"/>
      <c r="IXK319" s="80"/>
      <c r="IXL319" s="80"/>
      <c r="IXM319" s="80"/>
      <c r="IXN319" s="80"/>
      <c r="IXO319" s="80"/>
      <c r="IXP319" s="80"/>
      <c r="IXQ319" s="80"/>
      <c r="IXR319" s="80"/>
      <c r="IXS319" s="80"/>
      <c r="IXT319" s="80"/>
      <c r="IXU319" s="80"/>
      <c r="IXV319" s="80"/>
      <c r="IXW319" s="80"/>
      <c r="IXX319" s="80"/>
      <c r="IXY319" s="80"/>
      <c r="IXZ319" s="80"/>
      <c r="IYA319" s="80"/>
      <c r="IYB319" s="80"/>
      <c r="IYC319" s="80"/>
      <c r="IYD319" s="80"/>
      <c r="IYE319" s="80"/>
      <c r="IYF319" s="80"/>
      <c r="IYG319" s="80"/>
      <c r="IYH319" s="80"/>
      <c r="IYI319" s="80"/>
      <c r="IYJ319" s="80"/>
      <c r="IYK319" s="80"/>
      <c r="IYL319" s="80"/>
      <c r="IYM319" s="80"/>
      <c r="IYN319" s="80"/>
      <c r="IYO319" s="80"/>
      <c r="IYP319" s="80"/>
      <c r="IYQ319" s="80"/>
      <c r="IYR319" s="80"/>
      <c r="IYS319" s="80"/>
      <c r="IYT319" s="80"/>
      <c r="IYU319" s="80"/>
      <c r="IYV319" s="80"/>
      <c r="IYW319" s="80"/>
      <c r="IYX319" s="80"/>
      <c r="IYY319" s="80"/>
      <c r="IYZ319" s="80"/>
      <c r="IZA319" s="80"/>
      <c r="IZB319" s="80"/>
      <c r="IZC319" s="80"/>
      <c r="IZD319" s="80"/>
      <c r="IZE319" s="80"/>
      <c r="IZF319" s="80"/>
      <c r="IZG319" s="80"/>
      <c r="IZH319" s="80"/>
      <c r="IZI319" s="80"/>
      <c r="IZJ319" s="80"/>
      <c r="IZK319" s="80"/>
      <c r="IZL319" s="80"/>
      <c r="IZM319" s="80"/>
      <c r="IZN319" s="80"/>
      <c r="IZO319" s="80"/>
      <c r="IZP319" s="80"/>
      <c r="IZQ319" s="80"/>
      <c r="IZR319" s="80"/>
      <c r="IZS319" s="80"/>
      <c r="IZT319" s="80"/>
      <c r="IZU319" s="80"/>
      <c r="IZV319" s="80"/>
      <c r="IZW319" s="80"/>
      <c r="IZX319" s="80"/>
      <c r="IZY319" s="80"/>
      <c r="IZZ319" s="80"/>
      <c r="JAA319" s="80"/>
      <c r="JAB319" s="80"/>
      <c r="JAC319" s="80"/>
      <c r="JAD319" s="80"/>
      <c r="JAE319" s="80"/>
      <c r="JAF319" s="80"/>
      <c r="JAG319" s="80"/>
      <c r="JAH319" s="80"/>
      <c r="JAI319" s="80"/>
      <c r="JAJ319" s="80"/>
      <c r="JAK319" s="80"/>
      <c r="JAL319" s="80"/>
      <c r="JAM319" s="80"/>
      <c r="JAN319" s="80"/>
      <c r="JAO319" s="80"/>
      <c r="JAP319" s="80"/>
      <c r="JAQ319" s="80"/>
      <c r="JAR319" s="80"/>
      <c r="JAS319" s="80"/>
      <c r="JAT319" s="80"/>
      <c r="JAU319" s="80"/>
      <c r="JAV319" s="80"/>
      <c r="JAW319" s="80"/>
      <c r="JAX319" s="80"/>
      <c r="JAY319" s="80"/>
      <c r="JAZ319" s="80"/>
      <c r="JBA319" s="80"/>
      <c r="JBB319" s="80"/>
      <c r="JBC319" s="80"/>
      <c r="JBD319" s="80"/>
      <c r="JBE319" s="80"/>
      <c r="JBF319" s="80"/>
      <c r="JBG319" s="80"/>
      <c r="JBH319" s="80"/>
      <c r="JBI319" s="80"/>
      <c r="JBJ319" s="80"/>
      <c r="JBK319" s="80"/>
      <c r="JBL319" s="80"/>
      <c r="JBM319" s="80"/>
      <c r="JBN319" s="80"/>
      <c r="JBO319" s="80"/>
      <c r="JBP319" s="80"/>
      <c r="JBQ319" s="80"/>
      <c r="JBR319" s="80"/>
      <c r="JBS319" s="80"/>
      <c r="JBT319" s="80"/>
      <c r="JBU319" s="80"/>
      <c r="JBV319" s="80"/>
      <c r="JBW319" s="80"/>
      <c r="JBX319" s="80"/>
      <c r="JBY319" s="80"/>
      <c r="JBZ319" s="80"/>
      <c r="JCA319" s="80"/>
      <c r="JCB319" s="80"/>
      <c r="JCC319" s="80"/>
      <c r="JCD319" s="80"/>
      <c r="JCE319" s="80"/>
      <c r="JCF319" s="80"/>
      <c r="JCG319" s="80"/>
      <c r="JCH319" s="80"/>
      <c r="JCI319" s="80"/>
      <c r="JCJ319" s="80"/>
      <c r="JCK319" s="80"/>
      <c r="JCL319" s="80"/>
      <c r="JCM319" s="80"/>
      <c r="JCN319" s="80"/>
      <c r="JCO319" s="80"/>
      <c r="JCP319" s="80"/>
      <c r="JCQ319" s="80"/>
      <c r="JCR319" s="80"/>
      <c r="JCS319" s="80"/>
      <c r="JCT319" s="80"/>
      <c r="JCU319" s="80"/>
      <c r="JCV319" s="80"/>
      <c r="JCW319" s="80"/>
      <c r="JCX319" s="80"/>
      <c r="JCY319" s="80"/>
      <c r="JCZ319" s="80"/>
      <c r="JDA319" s="80"/>
      <c r="JDB319" s="80"/>
      <c r="JDC319" s="80"/>
      <c r="JDD319" s="80"/>
      <c r="JDE319" s="80"/>
      <c r="JDF319" s="80"/>
      <c r="JDG319" s="80"/>
      <c r="JDH319" s="80"/>
      <c r="JDI319" s="80"/>
      <c r="JDJ319" s="80"/>
      <c r="JDK319" s="80"/>
      <c r="JDL319" s="80"/>
      <c r="JDM319" s="80"/>
      <c r="JDN319" s="80"/>
      <c r="JDO319" s="80"/>
      <c r="JDP319" s="80"/>
      <c r="JDQ319" s="80"/>
      <c r="JDR319" s="80"/>
      <c r="JDS319" s="80"/>
      <c r="JDT319" s="80"/>
      <c r="JDU319" s="80"/>
      <c r="JDV319" s="80"/>
      <c r="JDW319" s="80"/>
      <c r="JDX319" s="80"/>
      <c r="JDY319" s="80"/>
      <c r="JDZ319" s="80"/>
      <c r="JEA319" s="80"/>
      <c r="JEB319" s="80"/>
      <c r="JEC319" s="80"/>
      <c r="JED319" s="80"/>
      <c r="JEE319" s="80"/>
      <c r="JEF319" s="80"/>
      <c r="JEG319" s="80"/>
      <c r="JEH319" s="80"/>
      <c r="JEI319" s="80"/>
      <c r="JEJ319" s="80"/>
      <c r="JEK319" s="80"/>
      <c r="JEL319" s="80"/>
      <c r="JEM319" s="80"/>
      <c r="JEN319" s="80"/>
      <c r="JEO319" s="80"/>
      <c r="JEP319" s="80"/>
      <c r="JEQ319" s="80"/>
      <c r="JER319" s="80"/>
      <c r="JES319" s="80"/>
      <c r="JET319" s="80"/>
      <c r="JEU319" s="80"/>
      <c r="JEV319" s="80"/>
      <c r="JEW319" s="80"/>
      <c r="JEX319" s="80"/>
      <c r="JEY319" s="80"/>
      <c r="JEZ319" s="80"/>
      <c r="JFA319" s="80"/>
      <c r="JFB319" s="80"/>
      <c r="JFC319" s="80"/>
      <c r="JFD319" s="80"/>
      <c r="JFE319" s="80"/>
      <c r="JFF319" s="80"/>
      <c r="JFG319" s="80"/>
      <c r="JFH319" s="80"/>
      <c r="JFI319" s="80"/>
      <c r="JFJ319" s="80"/>
      <c r="JFK319" s="80"/>
      <c r="JFL319" s="80"/>
      <c r="JFM319" s="80"/>
      <c r="JFN319" s="80"/>
      <c r="JFO319" s="80"/>
      <c r="JFP319" s="80"/>
      <c r="JFQ319" s="80"/>
      <c r="JFR319" s="80"/>
      <c r="JFS319" s="80"/>
      <c r="JFT319" s="80"/>
      <c r="JFU319" s="80"/>
      <c r="JFV319" s="80"/>
      <c r="JFW319" s="80"/>
      <c r="JFX319" s="80"/>
      <c r="JFY319" s="80"/>
      <c r="JFZ319" s="80"/>
      <c r="JGA319" s="80"/>
      <c r="JGB319" s="80"/>
      <c r="JGC319" s="80"/>
      <c r="JGD319" s="80"/>
      <c r="JGE319" s="80"/>
      <c r="JGF319" s="80"/>
      <c r="JGG319" s="80"/>
      <c r="JGH319" s="80"/>
      <c r="JGI319" s="80"/>
      <c r="JGJ319" s="80"/>
      <c r="JGK319" s="80"/>
      <c r="JGL319" s="80"/>
      <c r="JGM319" s="80"/>
      <c r="JGN319" s="80"/>
      <c r="JGO319" s="80"/>
      <c r="JGP319" s="80"/>
      <c r="JGQ319" s="80"/>
      <c r="JGR319" s="80"/>
      <c r="JGS319" s="80"/>
      <c r="JGT319" s="80"/>
      <c r="JGU319" s="80"/>
      <c r="JGV319" s="80"/>
      <c r="JGW319" s="80"/>
      <c r="JGX319" s="80"/>
      <c r="JGY319" s="80"/>
      <c r="JGZ319" s="80"/>
      <c r="JHA319" s="80"/>
      <c r="JHB319" s="80"/>
      <c r="JHC319" s="80"/>
      <c r="JHD319" s="80"/>
      <c r="JHE319" s="80"/>
      <c r="JHF319" s="80"/>
      <c r="JHG319" s="80"/>
      <c r="JHH319" s="80"/>
      <c r="JHI319" s="80"/>
      <c r="JHJ319" s="80"/>
      <c r="JHK319" s="80"/>
      <c r="JHL319" s="80"/>
      <c r="JHM319" s="80"/>
      <c r="JHN319" s="80"/>
      <c r="JHO319" s="80"/>
      <c r="JHP319" s="80"/>
      <c r="JHQ319" s="80"/>
      <c r="JHR319" s="80"/>
      <c r="JHS319" s="80"/>
      <c r="JHT319" s="80"/>
      <c r="JHU319" s="80"/>
      <c r="JHV319" s="80"/>
      <c r="JHW319" s="80"/>
      <c r="JHX319" s="80"/>
      <c r="JHY319" s="80"/>
      <c r="JHZ319" s="80"/>
      <c r="JIA319" s="80"/>
      <c r="JIB319" s="80"/>
      <c r="JIC319" s="80"/>
      <c r="JID319" s="80"/>
      <c r="JIE319" s="80"/>
      <c r="JIF319" s="80"/>
      <c r="JIG319" s="80"/>
      <c r="JIH319" s="80"/>
      <c r="JII319" s="80"/>
      <c r="JIJ319" s="80"/>
      <c r="JIK319" s="80"/>
      <c r="JIL319" s="80"/>
      <c r="JIM319" s="80"/>
      <c r="JIN319" s="80"/>
      <c r="JIO319" s="80"/>
      <c r="JIP319" s="80"/>
      <c r="JIQ319" s="80"/>
      <c r="JIR319" s="80"/>
      <c r="JIS319" s="80"/>
      <c r="JIT319" s="80"/>
      <c r="JIU319" s="80"/>
      <c r="JIV319" s="80"/>
      <c r="JIW319" s="80"/>
      <c r="JIX319" s="80"/>
      <c r="JIY319" s="80"/>
      <c r="JIZ319" s="80"/>
      <c r="JJA319" s="80"/>
      <c r="JJB319" s="80"/>
      <c r="JJC319" s="80"/>
      <c r="JJD319" s="80"/>
      <c r="JJE319" s="80"/>
      <c r="JJF319" s="80"/>
      <c r="JJG319" s="80"/>
      <c r="JJH319" s="80"/>
      <c r="JJI319" s="80"/>
      <c r="JJJ319" s="80"/>
      <c r="JJK319" s="80"/>
      <c r="JJL319" s="80"/>
      <c r="JJM319" s="80"/>
      <c r="JJN319" s="80"/>
      <c r="JJO319" s="80"/>
      <c r="JJP319" s="80"/>
      <c r="JJQ319" s="80"/>
      <c r="JJR319" s="80"/>
      <c r="JJS319" s="80"/>
      <c r="JJT319" s="80"/>
      <c r="JJU319" s="80"/>
      <c r="JJV319" s="80"/>
      <c r="JJW319" s="80"/>
      <c r="JJX319" s="80"/>
      <c r="JJY319" s="80"/>
      <c r="JJZ319" s="80"/>
      <c r="JKA319" s="80"/>
      <c r="JKB319" s="80"/>
      <c r="JKC319" s="80"/>
      <c r="JKD319" s="80"/>
      <c r="JKE319" s="80"/>
      <c r="JKF319" s="80"/>
      <c r="JKG319" s="80"/>
      <c r="JKH319" s="80"/>
      <c r="JKI319" s="80"/>
      <c r="JKJ319" s="80"/>
      <c r="JKK319" s="80"/>
      <c r="JKL319" s="80"/>
      <c r="JKM319" s="80"/>
      <c r="JKN319" s="80"/>
      <c r="JKO319" s="80"/>
      <c r="JKP319" s="80"/>
      <c r="JKQ319" s="80"/>
      <c r="JKR319" s="80"/>
      <c r="JKS319" s="80"/>
      <c r="JKT319" s="80"/>
      <c r="JKU319" s="80"/>
      <c r="JKV319" s="80"/>
      <c r="JKW319" s="80"/>
      <c r="JKX319" s="80"/>
      <c r="JKY319" s="80"/>
      <c r="JKZ319" s="80"/>
      <c r="JLA319" s="80"/>
      <c r="JLB319" s="80"/>
      <c r="JLC319" s="80"/>
      <c r="JLD319" s="80"/>
      <c r="JLE319" s="80"/>
      <c r="JLF319" s="80"/>
      <c r="JLG319" s="80"/>
      <c r="JLH319" s="80"/>
      <c r="JLI319" s="80"/>
      <c r="JLJ319" s="80"/>
      <c r="JLK319" s="80"/>
      <c r="JLL319" s="80"/>
      <c r="JLM319" s="80"/>
      <c r="JLN319" s="80"/>
      <c r="JLO319" s="80"/>
      <c r="JLP319" s="80"/>
      <c r="JLQ319" s="80"/>
      <c r="JLR319" s="80"/>
      <c r="JLS319" s="80"/>
      <c r="JLT319" s="80"/>
      <c r="JLU319" s="80"/>
      <c r="JLV319" s="80"/>
      <c r="JLW319" s="80"/>
      <c r="JLX319" s="80"/>
      <c r="JLY319" s="80"/>
      <c r="JLZ319" s="80"/>
      <c r="JMA319" s="80"/>
      <c r="JMB319" s="80"/>
      <c r="JMC319" s="80"/>
      <c r="JMD319" s="80"/>
      <c r="JME319" s="80"/>
      <c r="JMF319" s="80"/>
      <c r="JMG319" s="80"/>
      <c r="JMH319" s="80"/>
      <c r="JMI319" s="80"/>
      <c r="JMJ319" s="80"/>
      <c r="JMK319" s="80"/>
      <c r="JML319" s="80"/>
      <c r="JMM319" s="80"/>
      <c r="JMN319" s="80"/>
      <c r="JMO319" s="80"/>
      <c r="JMP319" s="80"/>
      <c r="JMQ319" s="80"/>
      <c r="JMR319" s="80"/>
      <c r="JMS319" s="80"/>
      <c r="JMT319" s="80"/>
      <c r="JMU319" s="80"/>
      <c r="JMV319" s="80"/>
      <c r="JMW319" s="80"/>
      <c r="JMX319" s="80"/>
      <c r="JMY319" s="80"/>
      <c r="JMZ319" s="80"/>
      <c r="JNA319" s="80"/>
      <c r="JNB319" s="80"/>
      <c r="JNC319" s="80"/>
      <c r="JND319" s="80"/>
      <c r="JNE319" s="80"/>
      <c r="JNF319" s="80"/>
      <c r="JNG319" s="80"/>
      <c r="JNH319" s="80"/>
      <c r="JNI319" s="80"/>
      <c r="JNJ319" s="80"/>
      <c r="JNK319" s="80"/>
      <c r="JNL319" s="80"/>
      <c r="JNM319" s="80"/>
      <c r="JNN319" s="80"/>
      <c r="JNO319" s="80"/>
      <c r="JNP319" s="80"/>
      <c r="JNQ319" s="80"/>
      <c r="JNR319" s="80"/>
      <c r="JNS319" s="80"/>
      <c r="JNT319" s="80"/>
      <c r="JNU319" s="80"/>
      <c r="JNV319" s="80"/>
      <c r="JNW319" s="80"/>
      <c r="JNX319" s="80"/>
      <c r="JNY319" s="80"/>
      <c r="JNZ319" s="80"/>
      <c r="JOA319" s="80"/>
      <c r="JOB319" s="80"/>
      <c r="JOC319" s="80"/>
      <c r="JOD319" s="80"/>
      <c r="JOE319" s="80"/>
      <c r="JOF319" s="80"/>
      <c r="JOG319" s="80"/>
      <c r="JOH319" s="80"/>
      <c r="JOI319" s="80"/>
      <c r="JOJ319" s="80"/>
      <c r="JOK319" s="80"/>
      <c r="JOL319" s="80"/>
      <c r="JOM319" s="80"/>
      <c r="JON319" s="80"/>
      <c r="JOO319" s="80"/>
      <c r="JOP319" s="80"/>
      <c r="JOQ319" s="80"/>
      <c r="JOR319" s="80"/>
      <c r="JOS319" s="80"/>
      <c r="JOT319" s="80"/>
      <c r="JOU319" s="80"/>
      <c r="JOV319" s="80"/>
      <c r="JOW319" s="80"/>
      <c r="JOX319" s="80"/>
      <c r="JOY319" s="80"/>
      <c r="JOZ319" s="80"/>
      <c r="JPA319" s="80"/>
      <c r="JPB319" s="80"/>
      <c r="JPC319" s="80"/>
      <c r="JPD319" s="80"/>
      <c r="JPE319" s="80"/>
      <c r="JPF319" s="80"/>
      <c r="JPG319" s="80"/>
      <c r="JPH319" s="80"/>
      <c r="JPI319" s="80"/>
      <c r="JPJ319" s="80"/>
      <c r="JPK319" s="80"/>
      <c r="JPL319" s="80"/>
      <c r="JPM319" s="80"/>
      <c r="JPN319" s="80"/>
      <c r="JPO319" s="80"/>
      <c r="JPP319" s="80"/>
      <c r="JPQ319" s="80"/>
      <c r="JPR319" s="80"/>
      <c r="JPS319" s="80"/>
      <c r="JPT319" s="80"/>
      <c r="JPU319" s="80"/>
      <c r="JPV319" s="80"/>
      <c r="JPW319" s="80"/>
      <c r="JPX319" s="80"/>
      <c r="JPY319" s="80"/>
      <c r="JPZ319" s="80"/>
      <c r="JQA319" s="80"/>
      <c r="JQB319" s="80"/>
      <c r="JQC319" s="80"/>
      <c r="JQD319" s="80"/>
      <c r="JQE319" s="80"/>
      <c r="JQF319" s="80"/>
      <c r="JQG319" s="80"/>
      <c r="JQH319" s="80"/>
      <c r="JQI319" s="80"/>
      <c r="JQJ319" s="80"/>
      <c r="JQK319" s="80"/>
      <c r="JQL319" s="80"/>
      <c r="JQM319" s="80"/>
      <c r="JQN319" s="80"/>
      <c r="JQO319" s="80"/>
      <c r="JQP319" s="80"/>
      <c r="JQQ319" s="80"/>
      <c r="JQR319" s="80"/>
      <c r="JQS319" s="80"/>
      <c r="JQT319" s="80"/>
      <c r="JQU319" s="80"/>
      <c r="JQV319" s="80"/>
      <c r="JQW319" s="80"/>
      <c r="JQX319" s="80"/>
      <c r="JQY319" s="80"/>
      <c r="JQZ319" s="80"/>
      <c r="JRA319" s="80"/>
      <c r="JRB319" s="80"/>
      <c r="JRC319" s="80"/>
      <c r="JRD319" s="80"/>
      <c r="JRE319" s="80"/>
      <c r="JRF319" s="80"/>
      <c r="JRG319" s="80"/>
      <c r="JRH319" s="80"/>
      <c r="JRI319" s="80"/>
      <c r="JRJ319" s="80"/>
      <c r="JRK319" s="80"/>
      <c r="JRL319" s="80"/>
      <c r="JRM319" s="80"/>
      <c r="JRN319" s="80"/>
      <c r="JRO319" s="80"/>
      <c r="JRP319" s="80"/>
      <c r="JRQ319" s="80"/>
      <c r="JRR319" s="80"/>
      <c r="JRS319" s="80"/>
      <c r="JRT319" s="80"/>
      <c r="JRU319" s="80"/>
      <c r="JRV319" s="80"/>
      <c r="JRW319" s="80"/>
      <c r="JRX319" s="80"/>
      <c r="JRY319" s="80"/>
      <c r="JRZ319" s="80"/>
      <c r="JSA319" s="80"/>
      <c r="JSB319" s="80"/>
      <c r="JSC319" s="80"/>
      <c r="JSD319" s="80"/>
      <c r="JSE319" s="80"/>
      <c r="JSF319" s="80"/>
      <c r="JSG319" s="80"/>
      <c r="JSH319" s="80"/>
      <c r="JSI319" s="80"/>
      <c r="JSJ319" s="80"/>
      <c r="JSK319" s="80"/>
      <c r="JSL319" s="80"/>
      <c r="JSM319" s="80"/>
      <c r="JSN319" s="80"/>
      <c r="JSO319" s="80"/>
      <c r="JSP319" s="80"/>
      <c r="JSQ319" s="80"/>
      <c r="JSR319" s="80"/>
      <c r="JSS319" s="80"/>
      <c r="JST319" s="80"/>
      <c r="JSU319" s="80"/>
      <c r="JSV319" s="80"/>
      <c r="JSW319" s="80"/>
      <c r="JSX319" s="80"/>
      <c r="JSY319" s="80"/>
      <c r="JSZ319" s="80"/>
      <c r="JTA319" s="80"/>
      <c r="JTB319" s="80"/>
      <c r="JTC319" s="80"/>
      <c r="JTD319" s="80"/>
      <c r="JTE319" s="80"/>
      <c r="JTF319" s="80"/>
      <c r="JTG319" s="80"/>
      <c r="JTH319" s="80"/>
      <c r="JTI319" s="80"/>
      <c r="JTJ319" s="80"/>
      <c r="JTK319" s="80"/>
      <c r="JTL319" s="80"/>
      <c r="JTM319" s="80"/>
      <c r="JTN319" s="80"/>
      <c r="JTO319" s="80"/>
      <c r="JTP319" s="80"/>
      <c r="JTQ319" s="80"/>
      <c r="JTR319" s="80"/>
      <c r="JTS319" s="80"/>
      <c r="JTT319" s="80"/>
      <c r="JTU319" s="80"/>
      <c r="JTV319" s="80"/>
      <c r="JTW319" s="80"/>
      <c r="JTX319" s="80"/>
      <c r="JTY319" s="80"/>
      <c r="JTZ319" s="80"/>
      <c r="JUA319" s="80"/>
      <c r="JUB319" s="80"/>
      <c r="JUC319" s="80"/>
      <c r="JUD319" s="80"/>
      <c r="JUE319" s="80"/>
      <c r="JUF319" s="80"/>
      <c r="JUG319" s="80"/>
      <c r="JUH319" s="80"/>
      <c r="JUI319" s="80"/>
      <c r="JUJ319" s="80"/>
      <c r="JUK319" s="80"/>
      <c r="JUL319" s="80"/>
      <c r="JUM319" s="80"/>
      <c r="JUN319" s="80"/>
      <c r="JUO319" s="80"/>
      <c r="JUP319" s="80"/>
      <c r="JUQ319" s="80"/>
      <c r="JUR319" s="80"/>
      <c r="JUS319" s="80"/>
      <c r="JUT319" s="80"/>
      <c r="JUU319" s="80"/>
      <c r="JUV319" s="80"/>
      <c r="JUW319" s="80"/>
      <c r="JUX319" s="80"/>
      <c r="JUY319" s="80"/>
      <c r="JUZ319" s="80"/>
      <c r="JVA319" s="80"/>
      <c r="JVB319" s="80"/>
      <c r="JVC319" s="80"/>
      <c r="JVD319" s="80"/>
      <c r="JVE319" s="80"/>
      <c r="JVF319" s="80"/>
      <c r="JVG319" s="80"/>
      <c r="JVH319" s="80"/>
      <c r="JVI319" s="80"/>
      <c r="JVJ319" s="80"/>
      <c r="JVK319" s="80"/>
      <c r="JVL319" s="80"/>
      <c r="JVM319" s="80"/>
      <c r="JVN319" s="80"/>
      <c r="JVO319" s="80"/>
      <c r="JVP319" s="80"/>
      <c r="JVQ319" s="80"/>
      <c r="JVR319" s="80"/>
      <c r="JVS319" s="80"/>
      <c r="JVT319" s="80"/>
      <c r="JVU319" s="80"/>
      <c r="JVV319" s="80"/>
      <c r="JVW319" s="80"/>
      <c r="JVX319" s="80"/>
      <c r="JVY319" s="80"/>
      <c r="JVZ319" s="80"/>
      <c r="JWA319" s="80"/>
      <c r="JWB319" s="80"/>
      <c r="JWC319" s="80"/>
      <c r="JWD319" s="80"/>
      <c r="JWE319" s="80"/>
      <c r="JWF319" s="80"/>
      <c r="JWG319" s="80"/>
      <c r="JWH319" s="80"/>
      <c r="JWI319" s="80"/>
      <c r="JWJ319" s="80"/>
      <c r="JWK319" s="80"/>
      <c r="JWL319" s="80"/>
      <c r="JWM319" s="80"/>
      <c r="JWN319" s="80"/>
      <c r="JWO319" s="80"/>
      <c r="JWP319" s="80"/>
      <c r="JWQ319" s="80"/>
      <c r="JWR319" s="80"/>
      <c r="JWS319" s="80"/>
      <c r="JWT319" s="80"/>
      <c r="JWU319" s="80"/>
      <c r="JWV319" s="80"/>
      <c r="JWW319" s="80"/>
      <c r="JWX319" s="80"/>
      <c r="JWY319" s="80"/>
      <c r="JWZ319" s="80"/>
      <c r="JXA319" s="80"/>
      <c r="JXB319" s="80"/>
      <c r="JXC319" s="80"/>
      <c r="JXD319" s="80"/>
      <c r="JXE319" s="80"/>
      <c r="JXF319" s="80"/>
      <c r="JXG319" s="80"/>
      <c r="JXH319" s="80"/>
      <c r="JXI319" s="80"/>
      <c r="JXJ319" s="80"/>
      <c r="JXK319" s="80"/>
      <c r="JXL319" s="80"/>
      <c r="JXM319" s="80"/>
      <c r="JXN319" s="80"/>
      <c r="JXO319" s="80"/>
      <c r="JXP319" s="80"/>
      <c r="JXQ319" s="80"/>
      <c r="JXR319" s="80"/>
      <c r="JXS319" s="80"/>
      <c r="JXT319" s="80"/>
      <c r="JXU319" s="80"/>
      <c r="JXV319" s="80"/>
      <c r="JXW319" s="80"/>
      <c r="JXX319" s="80"/>
      <c r="JXY319" s="80"/>
      <c r="JXZ319" s="80"/>
      <c r="JYA319" s="80"/>
      <c r="JYB319" s="80"/>
      <c r="JYC319" s="80"/>
      <c r="JYD319" s="80"/>
      <c r="JYE319" s="80"/>
      <c r="JYF319" s="80"/>
      <c r="JYG319" s="80"/>
      <c r="JYH319" s="80"/>
      <c r="JYI319" s="80"/>
      <c r="JYJ319" s="80"/>
      <c r="JYK319" s="80"/>
      <c r="JYL319" s="80"/>
      <c r="JYM319" s="80"/>
      <c r="JYN319" s="80"/>
      <c r="JYO319" s="80"/>
      <c r="JYP319" s="80"/>
      <c r="JYQ319" s="80"/>
      <c r="JYR319" s="80"/>
      <c r="JYS319" s="80"/>
      <c r="JYT319" s="80"/>
      <c r="JYU319" s="80"/>
      <c r="JYV319" s="80"/>
      <c r="JYW319" s="80"/>
      <c r="JYX319" s="80"/>
      <c r="JYY319" s="80"/>
      <c r="JYZ319" s="80"/>
      <c r="JZA319" s="80"/>
      <c r="JZB319" s="80"/>
      <c r="JZC319" s="80"/>
      <c r="JZD319" s="80"/>
      <c r="JZE319" s="80"/>
      <c r="JZF319" s="80"/>
      <c r="JZG319" s="80"/>
      <c r="JZH319" s="80"/>
      <c r="JZI319" s="80"/>
      <c r="JZJ319" s="80"/>
      <c r="JZK319" s="80"/>
      <c r="JZL319" s="80"/>
      <c r="JZM319" s="80"/>
      <c r="JZN319" s="80"/>
      <c r="JZO319" s="80"/>
      <c r="JZP319" s="80"/>
      <c r="JZQ319" s="80"/>
      <c r="JZR319" s="80"/>
      <c r="JZS319" s="80"/>
      <c r="JZT319" s="80"/>
      <c r="JZU319" s="80"/>
      <c r="JZV319" s="80"/>
      <c r="JZW319" s="80"/>
      <c r="JZX319" s="80"/>
      <c r="JZY319" s="80"/>
      <c r="JZZ319" s="80"/>
      <c r="KAA319" s="80"/>
      <c r="KAB319" s="80"/>
      <c r="KAC319" s="80"/>
      <c r="KAD319" s="80"/>
      <c r="KAE319" s="80"/>
      <c r="KAF319" s="80"/>
      <c r="KAG319" s="80"/>
      <c r="KAH319" s="80"/>
      <c r="KAI319" s="80"/>
      <c r="KAJ319" s="80"/>
      <c r="KAK319" s="80"/>
      <c r="KAL319" s="80"/>
      <c r="KAM319" s="80"/>
      <c r="KAN319" s="80"/>
      <c r="KAO319" s="80"/>
      <c r="KAP319" s="80"/>
      <c r="KAQ319" s="80"/>
      <c r="KAR319" s="80"/>
      <c r="KAS319" s="80"/>
      <c r="KAT319" s="80"/>
      <c r="KAU319" s="80"/>
      <c r="KAV319" s="80"/>
      <c r="KAW319" s="80"/>
      <c r="KAX319" s="80"/>
      <c r="KAY319" s="80"/>
      <c r="KAZ319" s="80"/>
      <c r="KBA319" s="80"/>
      <c r="KBB319" s="80"/>
      <c r="KBC319" s="80"/>
      <c r="KBD319" s="80"/>
      <c r="KBE319" s="80"/>
      <c r="KBF319" s="80"/>
      <c r="KBG319" s="80"/>
      <c r="KBH319" s="80"/>
      <c r="KBI319" s="80"/>
      <c r="KBJ319" s="80"/>
      <c r="KBK319" s="80"/>
      <c r="KBL319" s="80"/>
      <c r="KBM319" s="80"/>
      <c r="KBN319" s="80"/>
      <c r="KBO319" s="80"/>
      <c r="KBP319" s="80"/>
      <c r="KBQ319" s="80"/>
      <c r="KBR319" s="80"/>
      <c r="KBS319" s="80"/>
      <c r="KBT319" s="80"/>
      <c r="KBU319" s="80"/>
      <c r="KBV319" s="80"/>
      <c r="KBW319" s="80"/>
      <c r="KBX319" s="80"/>
      <c r="KBY319" s="80"/>
      <c r="KBZ319" s="80"/>
      <c r="KCA319" s="80"/>
      <c r="KCB319" s="80"/>
      <c r="KCC319" s="80"/>
      <c r="KCD319" s="80"/>
      <c r="KCE319" s="80"/>
      <c r="KCF319" s="80"/>
      <c r="KCG319" s="80"/>
      <c r="KCH319" s="80"/>
      <c r="KCI319" s="80"/>
      <c r="KCJ319" s="80"/>
      <c r="KCK319" s="80"/>
      <c r="KCL319" s="80"/>
      <c r="KCM319" s="80"/>
      <c r="KCN319" s="80"/>
      <c r="KCO319" s="80"/>
      <c r="KCP319" s="80"/>
      <c r="KCQ319" s="80"/>
      <c r="KCR319" s="80"/>
      <c r="KCS319" s="80"/>
      <c r="KCT319" s="80"/>
      <c r="KCU319" s="80"/>
      <c r="KCV319" s="80"/>
      <c r="KCW319" s="80"/>
      <c r="KCX319" s="80"/>
      <c r="KCY319" s="80"/>
      <c r="KCZ319" s="80"/>
      <c r="KDA319" s="80"/>
      <c r="KDB319" s="80"/>
      <c r="KDC319" s="80"/>
      <c r="KDD319" s="80"/>
      <c r="KDE319" s="80"/>
      <c r="KDF319" s="80"/>
      <c r="KDG319" s="80"/>
      <c r="KDH319" s="80"/>
      <c r="KDI319" s="80"/>
      <c r="KDJ319" s="80"/>
      <c r="KDK319" s="80"/>
      <c r="KDL319" s="80"/>
      <c r="KDM319" s="80"/>
      <c r="KDN319" s="80"/>
      <c r="KDO319" s="80"/>
      <c r="KDP319" s="80"/>
      <c r="KDQ319" s="80"/>
      <c r="KDR319" s="80"/>
      <c r="KDS319" s="80"/>
      <c r="KDT319" s="80"/>
      <c r="KDU319" s="80"/>
      <c r="KDV319" s="80"/>
      <c r="KDW319" s="80"/>
      <c r="KDX319" s="80"/>
      <c r="KDY319" s="80"/>
      <c r="KDZ319" s="80"/>
      <c r="KEA319" s="80"/>
      <c r="KEB319" s="80"/>
      <c r="KEC319" s="80"/>
      <c r="KED319" s="80"/>
      <c r="KEE319" s="80"/>
      <c r="KEF319" s="80"/>
      <c r="KEG319" s="80"/>
      <c r="KEH319" s="80"/>
      <c r="KEI319" s="80"/>
      <c r="KEJ319" s="80"/>
      <c r="KEK319" s="80"/>
      <c r="KEL319" s="80"/>
      <c r="KEM319" s="80"/>
      <c r="KEN319" s="80"/>
      <c r="KEO319" s="80"/>
      <c r="KEP319" s="80"/>
      <c r="KEQ319" s="80"/>
      <c r="KER319" s="80"/>
      <c r="KES319" s="80"/>
      <c r="KET319" s="80"/>
      <c r="KEU319" s="80"/>
      <c r="KEV319" s="80"/>
      <c r="KEW319" s="80"/>
      <c r="KEX319" s="80"/>
      <c r="KEY319" s="80"/>
      <c r="KEZ319" s="80"/>
      <c r="KFA319" s="80"/>
      <c r="KFB319" s="80"/>
      <c r="KFC319" s="80"/>
      <c r="KFD319" s="80"/>
      <c r="KFE319" s="80"/>
      <c r="KFF319" s="80"/>
      <c r="KFG319" s="80"/>
      <c r="KFH319" s="80"/>
      <c r="KFI319" s="80"/>
      <c r="KFJ319" s="80"/>
      <c r="KFK319" s="80"/>
      <c r="KFL319" s="80"/>
      <c r="KFM319" s="80"/>
      <c r="KFN319" s="80"/>
      <c r="KFO319" s="80"/>
      <c r="KFP319" s="80"/>
      <c r="KFQ319" s="80"/>
      <c r="KFR319" s="80"/>
      <c r="KFS319" s="80"/>
      <c r="KFT319" s="80"/>
      <c r="KFU319" s="80"/>
      <c r="KFV319" s="80"/>
      <c r="KFW319" s="80"/>
      <c r="KFX319" s="80"/>
      <c r="KFY319" s="80"/>
      <c r="KFZ319" s="80"/>
      <c r="KGA319" s="80"/>
      <c r="KGB319" s="80"/>
      <c r="KGC319" s="80"/>
      <c r="KGD319" s="80"/>
      <c r="KGE319" s="80"/>
      <c r="KGF319" s="80"/>
      <c r="KGG319" s="80"/>
      <c r="KGH319" s="80"/>
      <c r="KGI319" s="80"/>
      <c r="KGJ319" s="80"/>
      <c r="KGK319" s="80"/>
      <c r="KGL319" s="80"/>
      <c r="KGM319" s="80"/>
      <c r="KGN319" s="80"/>
      <c r="KGO319" s="80"/>
      <c r="KGP319" s="80"/>
      <c r="KGQ319" s="80"/>
      <c r="KGR319" s="80"/>
      <c r="KGS319" s="80"/>
      <c r="KGT319" s="80"/>
      <c r="KGU319" s="80"/>
      <c r="KGV319" s="80"/>
      <c r="KGW319" s="80"/>
      <c r="KGX319" s="80"/>
      <c r="KGY319" s="80"/>
      <c r="KGZ319" s="80"/>
      <c r="KHA319" s="80"/>
      <c r="KHB319" s="80"/>
      <c r="KHC319" s="80"/>
      <c r="KHD319" s="80"/>
      <c r="KHE319" s="80"/>
      <c r="KHF319" s="80"/>
      <c r="KHG319" s="80"/>
      <c r="KHH319" s="80"/>
      <c r="KHI319" s="80"/>
      <c r="KHJ319" s="80"/>
      <c r="KHK319" s="80"/>
      <c r="KHL319" s="80"/>
      <c r="KHM319" s="80"/>
      <c r="KHN319" s="80"/>
      <c r="KHO319" s="80"/>
      <c r="KHP319" s="80"/>
      <c r="KHQ319" s="80"/>
      <c r="KHR319" s="80"/>
      <c r="KHS319" s="80"/>
      <c r="KHT319" s="80"/>
      <c r="KHU319" s="80"/>
      <c r="KHV319" s="80"/>
      <c r="KHW319" s="80"/>
      <c r="KHX319" s="80"/>
      <c r="KHY319" s="80"/>
      <c r="KHZ319" s="80"/>
      <c r="KIA319" s="80"/>
      <c r="KIB319" s="80"/>
      <c r="KIC319" s="80"/>
      <c r="KID319" s="80"/>
      <c r="KIE319" s="80"/>
      <c r="KIF319" s="80"/>
      <c r="KIG319" s="80"/>
      <c r="KIH319" s="80"/>
      <c r="KII319" s="80"/>
      <c r="KIJ319" s="80"/>
      <c r="KIK319" s="80"/>
      <c r="KIL319" s="80"/>
      <c r="KIM319" s="80"/>
      <c r="KIN319" s="80"/>
      <c r="KIO319" s="80"/>
      <c r="KIP319" s="80"/>
      <c r="KIQ319" s="80"/>
      <c r="KIR319" s="80"/>
      <c r="KIS319" s="80"/>
      <c r="KIT319" s="80"/>
      <c r="KIU319" s="80"/>
      <c r="KIV319" s="80"/>
      <c r="KIW319" s="80"/>
      <c r="KIX319" s="80"/>
      <c r="KIY319" s="80"/>
      <c r="KIZ319" s="80"/>
      <c r="KJA319" s="80"/>
      <c r="KJB319" s="80"/>
      <c r="KJC319" s="80"/>
      <c r="KJD319" s="80"/>
      <c r="KJE319" s="80"/>
      <c r="KJF319" s="80"/>
      <c r="KJG319" s="80"/>
      <c r="KJH319" s="80"/>
      <c r="KJI319" s="80"/>
      <c r="KJJ319" s="80"/>
      <c r="KJK319" s="80"/>
      <c r="KJL319" s="80"/>
      <c r="KJM319" s="80"/>
      <c r="KJN319" s="80"/>
      <c r="KJO319" s="80"/>
      <c r="KJP319" s="80"/>
      <c r="KJQ319" s="80"/>
      <c r="KJR319" s="80"/>
      <c r="KJS319" s="80"/>
      <c r="KJT319" s="80"/>
      <c r="KJU319" s="80"/>
      <c r="KJV319" s="80"/>
      <c r="KJW319" s="80"/>
      <c r="KJX319" s="80"/>
      <c r="KJY319" s="80"/>
      <c r="KJZ319" s="80"/>
      <c r="KKA319" s="80"/>
      <c r="KKB319" s="80"/>
      <c r="KKC319" s="80"/>
      <c r="KKD319" s="80"/>
      <c r="KKE319" s="80"/>
      <c r="KKF319" s="80"/>
      <c r="KKG319" s="80"/>
      <c r="KKH319" s="80"/>
      <c r="KKI319" s="80"/>
      <c r="KKJ319" s="80"/>
      <c r="KKK319" s="80"/>
      <c r="KKL319" s="80"/>
      <c r="KKM319" s="80"/>
      <c r="KKN319" s="80"/>
      <c r="KKO319" s="80"/>
      <c r="KKP319" s="80"/>
      <c r="KKQ319" s="80"/>
      <c r="KKR319" s="80"/>
      <c r="KKS319" s="80"/>
      <c r="KKT319" s="80"/>
      <c r="KKU319" s="80"/>
      <c r="KKV319" s="80"/>
      <c r="KKW319" s="80"/>
      <c r="KKX319" s="80"/>
      <c r="KKY319" s="80"/>
      <c r="KKZ319" s="80"/>
      <c r="KLA319" s="80"/>
      <c r="KLB319" s="80"/>
      <c r="KLC319" s="80"/>
      <c r="KLD319" s="80"/>
      <c r="KLE319" s="80"/>
      <c r="KLF319" s="80"/>
      <c r="KLG319" s="80"/>
      <c r="KLH319" s="80"/>
      <c r="KLI319" s="80"/>
      <c r="KLJ319" s="80"/>
      <c r="KLK319" s="80"/>
      <c r="KLL319" s="80"/>
      <c r="KLM319" s="80"/>
      <c r="KLN319" s="80"/>
      <c r="KLO319" s="80"/>
      <c r="KLP319" s="80"/>
      <c r="KLQ319" s="80"/>
      <c r="KLR319" s="80"/>
      <c r="KLS319" s="80"/>
      <c r="KLT319" s="80"/>
      <c r="KLU319" s="80"/>
      <c r="KLV319" s="80"/>
      <c r="KLW319" s="80"/>
      <c r="KLX319" s="80"/>
      <c r="KLY319" s="80"/>
      <c r="KLZ319" s="80"/>
      <c r="KMA319" s="80"/>
      <c r="KMB319" s="80"/>
      <c r="KMC319" s="80"/>
      <c r="KMD319" s="80"/>
      <c r="KME319" s="80"/>
      <c r="KMF319" s="80"/>
      <c r="KMG319" s="80"/>
      <c r="KMH319" s="80"/>
      <c r="KMI319" s="80"/>
      <c r="KMJ319" s="80"/>
      <c r="KMK319" s="80"/>
      <c r="KML319" s="80"/>
      <c r="KMM319" s="80"/>
      <c r="KMN319" s="80"/>
      <c r="KMO319" s="80"/>
      <c r="KMP319" s="80"/>
      <c r="KMQ319" s="80"/>
      <c r="KMR319" s="80"/>
      <c r="KMS319" s="80"/>
      <c r="KMT319" s="80"/>
      <c r="KMU319" s="80"/>
      <c r="KMV319" s="80"/>
      <c r="KMW319" s="80"/>
      <c r="KMX319" s="80"/>
      <c r="KMY319" s="80"/>
      <c r="KMZ319" s="80"/>
      <c r="KNA319" s="80"/>
      <c r="KNB319" s="80"/>
      <c r="KNC319" s="80"/>
      <c r="KND319" s="80"/>
      <c r="KNE319" s="80"/>
      <c r="KNF319" s="80"/>
      <c r="KNG319" s="80"/>
      <c r="KNH319" s="80"/>
      <c r="KNI319" s="80"/>
      <c r="KNJ319" s="80"/>
      <c r="KNK319" s="80"/>
      <c r="KNL319" s="80"/>
      <c r="KNM319" s="80"/>
      <c r="KNN319" s="80"/>
      <c r="KNO319" s="80"/>
      <c r="KNP319" s="80"/>
      <c r="KNQ319" s="80"/>
      <c r="KNR319" s="80"/>
      <c r="KNS319" s="80"/>
      <c r="KNT319" s="80"/>
      <c r="KNU319" s="80"/>
      <c r="KNV319" s="80"/>
      <c r="KNW319" s="80"/>
      <c r="KNX319" s="80"/>
      <c r="KNY319" s="80"/>
      <c r="KNZ319" s="80"/>
      <c r="KOA319" s="80"/>
      <c r="KOB319" s="80"/>
      <c r="KOC319" s="80"/>
      <c r="KOD319" s="80"/>
      <c r="KOE319" s="80"/>
      <c r="KOF319" s="80"/>
      <c r="KOG319" s="80"/>
      <c r="KOH319" s="80"/>
      <c r="KOI319" s="80"/>
      <c r="KOJ319" s="80"/>
      <c r="KOK319" s="80"/>
      <c r="KOL319" s="80"/>
      <c r="KOM319" s="80"/>
      <c r="KON319" s="80"/>
      <c r="KOO319" s="80"/>
      <c r="KOP319" s="80"/>
      <c r="KOQ319" s="80"/>
      <c r="KOR319" s="80"/>
      <c r="KOS319" s="80"/>
      <c r="KOT319" s="80"/>
      <c r="KOU319" s="80"/>
      <c r="KOV319" s="80"/>
      <c r="KOW319" s="80"/>
      <c r="KOX319" s="80"/>
      <c r="KOY319" s="80"/>
      <c r="KOZ319" s="80"/>
      <c r="KPA319" s="80"/>
      <c r="KPB319" s="80"/>
      <c r="KPC319" s="80"/>
      <c r="KPD319" s="80"/>
      <c r="KPE319" s="80"/>
      <c r="KPF319" s="80"/>
      <c r="KPG319" s="80"/>
      <c r="KPH319" s="80"/>
      <c r="KPI319" s="80"/>
      <c r="KPJ319" s="80"/>
      <c r="KPK319" s="80"/>
      <c r="KPL319" s="80"/>
      <c r="KPM319" s="80"/>
      <c r="KPN319" s="80"/>
      <c r="KPO319" s="80"/>
      <c r="KPP319" s="80"/>
      <c r="KPQ319" s="80"/>
      <c r="KPR319" s="80"/>
      <c r="KPS319" s="80"/>
      <c r="KPT319" s="80"/>
      <c r="KPU319" s="80"/>
      <c r="KPV319" s="80"/>
      <c r="KPW319" s="80"/>
      <c r="KPX319" s="80"/>
      <c r="KPY319" s="80"/>
      <c r="KPZ319" s="80"/>
      <c r="KQA319" s="80"/>
      <c r="KQB319" s="80"/>
      <c r="KQC319" s="80"/>
      <c r="KQD319" s="80"/>
      <c r="KQE319" s="80"/>
      <c r="KQF319" s="80"/>
      <c r="KQG319" s="80"/>
      <c r="KQH319" s="80"/>
      <c r="KQI319" s="80"/>
      <c r="KQJ319" s="80"/>
      <c r="KQK319" s="80"/>
      <c r="KQL319" s="80"/>
      <c r="KQM319" s="80"/>
      <c r="KQN319" s="80"/>
      <c r="KQO319" s="80"/>
      <c r="KQP319" s="80"/>
      <c r="KQQ319" s="80"/>
      <c r="KQR319" s="80"/>
      <c r="KQS319" s="80"/>
      <c r="KQT319" s="80"/>
      <c r="KQU319" s="80"/>
      <c r="KQV319" s="80"/>
      <c r="KQW319" s="80"/>
      <c r="KQX319" s="80"/>
      <c r="KQY319" s="80"/>
      <c r="KQZ319" s="80"/>
      <c r="KRA319" s="80"/>
      <c r="KRB319" s="80"/>
      <c r="KRC319" s="80"/>
      <c r="KRD319" s="80"/>
      <c r="KRE319" s="80"/>
      <c r="KRF319" s="80"/>
      <c r="KRG319" s="80"/>
      <c r="KRH319" s="80"/>
      <c r="KRI319" s="80"/>
      <c r="KRJ319" s="80"/>
      <c r="KRK319" s="80"/>
      <c r="KRL319" s="80"/>
      <c r="KRM319" s="80"/>
      <c r="KRN319" s="80"/>
      <c r="KRO319" s="80"/>
      <c r="KRP319" s="80"/>
      <c r="KRQ319" s="80"/>
      <c r="KRR319" s="80"/>
      <c r="KRS319" s="80"/>
      <c r="KRT319" s="80"/>
      <c r="KRU319" s="80"/>
      <c r="KRV319" s="80"/>
      <c r="KRW319" s="80"/>
      <c r="KRX319" s="80"/>
      <c r="KRY319" s="80"/>
      <c r="KRZ319" s="80"/>
      <c r="KSA319" s="80"/>
      <c r="KSB319" s="80"/>
      <c r="KSC319" s="80"/>
      <c r="KSD319" s="80"/>
      <c r="KSE319" s="80"/>
      <c r="KSF319" s="80"/>
      <c r="KSG319" s="80"/>
      <c r="KSH319" s="80"/>
      <c r="KSI319" s="80"/>
      <c r="KSJ319" s="80"/>
      <c r="KSK319" s="80"/>
      <c r="KSL319" s="80"/>
      <c r="KSM319" s="80"/>
      <c r="KSN319" s="80"/>
      <c r="KSO319" s="80"/>
      <c r="KSP319" s="80"/>
      <c r="KSQ319" s="80"/>
      <c r="KSR319" s="80"/>
      <c r="KSS319" s="80"/>
      <c r="KST319" s="80"/>
      <c r="KSU319" s="80"/>
      <c r="KSV319" s="80"/>
      <c r="KSW319" s="80"/>
      <c r="KSX319" s="80"/>
      <c r="KSY319" s="80"/>
      <c r="KSZ319" s="80"/>
      <c r="KTA319" s="80"/>
      <c r="KTB319" s="80"/>
      <c r="KTC319" s="80"/>
      <c r="KTD319" s="80"/>
      <c r="KTE319" s="80"/>
      <c r="KTF319" s="80"/>
      <c r="KTG319" s="80"/>
      <c r="KTH319" s="80"/>
      <c r="KTI319" s="80"/>
      <c r="KTJ319" s="80"/>
      <c r="KTK319" s="80"/>
      <c r="KTL319" s="80"/>
      <c r="KTM319" s="80"/>
      <c r="KTN319" s="80"/>
      <c r="KTO319" s="80"/>
      <c r="KTP319" s="80"/>
      <c r="KTQ319" s="80"/>
      <c r="KTR319" s="80"/>
      <c r="KTS319" s="80"/>
      <c r="KTT319" s="80"/>
      <c r="KTU319" s="80"/>
      <c r="KTV319" s="80"/>
      <c r="KTW319" s="80"/>
      <c r="KTX319" s="80"/>
      <c r="KTY319" s="80"/>
      <c r="KTZ319" s="80"/>
      <c r="KUA319" s="80"/>
      <c r="KUB319" s="80"/>
      <c r="KUC319" s="80"/>
      <c r="KUD319" s="80"/>
      <c r="KUE319" s="80"/>
      <c r="KUF319" s="80"/>
      <c r="KUG319" s="80"/>
      <c r="KUH319" s="80"/>
      <c r="KUI319" s="80"/>
      <c r="KUJ319" s="80"/>
      <c r="KUK319" s="80"/>
      <c r="KUL319" s="80"/>
      <c r="KUM319" s="80"/>
      <c r="KUN319" s="80"/>
      <c r="KUO319" s="80"/>
      <c r="KUP319" s="80"/>
      <c r="KUQ319" s="80"/>
      <c r="KUR319" s="80"/>
      <c r="KUS319" s="80"/>
      <c r="KUT319" s="80"/>
      <c r="KUU319" s="80"/>
      <c r="KUV319" s="80"/>
      <c r="KUW319" s="80"/>
      <c r="KUX319" s="80"/>
      <c r="KUY319" s="80"/>
      <c r="KUZ319" s="80"/>
      <c r="KVA319" s="80"/>
      <c r="KVB319" s="80"/>
      <c r="KVC319" s="80"/>
      <c r="KVD319" s="80"/>
      <c r="KVE319" s="80"/>
      <c r="KVF319" s="80"/>
      <c r="KVG319" s="80"/>
      <c r="KVH319" s="80"/>
      <c r="KVI319" s="80"/>
      <c r="KVJ319" s="80"/>
      <c r="KVK319" s="80"/>
      <c r="KVL319" s="80"/>
      <c r="KVM319" s="80"/>
      <c r="KVN319" s="80"/>
      <c r="KVO319" s="80"/>
      <c r="KVP319" s="80"/>
      <c r="KVQ319" s="80"/>
      <c r="KVR319" s="80"/>
      <c r="KVS319" s="80"/>
      <c r="KVT319" s="80"/>
      <c r="KVU319" s="80"/>
      <c r="KVV319" s="80"/>
      <c r="KVW319" s="80"/>
      <c r="KVX319" s="80"/>
      <c r="KVY319" s="80"/>
      <c r="KVZ319" s="80"/>
      <c r="KWA319" s="80"/>
      <c r="KWB319" s="80"/>
      <c r="KWC319" s="80"/>
      <c r="KWD319" s="80"/>
      <c r="KWE319" s="80"/>
      <c r="KWF319" s="80"/>
      <c r="KWG319" s="80"/>
      <c r="KWH319" s="80"/>
      <c r="KWI319" s="80"/>
      <c r="KWJ319" s="80"/>
      <c r="KWK319" s="80"/>
      <c r="KWL319" s="80"/>
      <c r="KWM319" s="80"/>
      <c r="KWN319" s="80"/>
      <c r="KWO319" s="80"/>
      <c r="KWP319" s="80"/>
      <c r="KWQ319" s="80"/>
      <c r="KWR319" s="80"/>
      <c r="KWS319" s="80"/>
      <c r="KWT319" s="80"/>
      <c r="KWU319" s="80"/>
      <c r="KWV319" s="80"/>
      <c r="KWW319" s="80"/>
      <c r="KWX319" s="80"/>
      <c r="KWY319" s="80"/>
      <c r="KWZ319" s="80"/>
      <c r="KXA319" s="80"/>
      <c r="KXB319" s="80"/>
      <c r="KXC319" s="80"/>
      <c r="KXD319" s="80"/>
      <c r="KXE319" s="80"/>
      <c r="KXF319" s="80"/>
      <c r="KXG319" s="80"/>
      <c r="KXH319" s="80"/>
      <c r="KXI319" s="80"/>
      <c r="KXJ319" s="80"/>
      <c r="KXK319" s="80"/>
      <c r="KXL319" s="80"/>
      <c r="KXM319" s="80"/>
      <c r="KXN319" s="80"/>
      <c r="KXO319" s="80"/>
      <c r="KXP319" s="80"/>
      <c r="KXQ319" s="80"/>
      <c r="KXR319" s="80"/>
      <c r="KXS319" s="80"/>
      <c r="KXT319" s="80"/>
      <c r="KXU319" s="80"/>
      <c r="KXV319" s="80"/>
      <c r="KXW319" s="80"/>
      <c r="KXX319" s="80"/>
      <c r="KXY319" s="80"/>
      <c r="KXZ319" s="80"/>
      <c r="KYA319" s="80"/>
      <c r="KYB319" s="80"/>
      <c r="KYC319" s="80"/>
      <c r="KYD319" s="80"/>
      <c r="KYE319" s="80"/>
      <c r="KYF319" s="80"/>
      <c r="KYG319" s="80"/>
      <c r="KYH319" s="80"/>
      <c r="KYI319" s="80"/>
      <c r="KYJ319" s="80"/>
      <c r="KYK319" s="80"/>
      <c r="KYL319" s="80"/>
      <c r="KYM319" s="80"/>
      <c r="KYN319" s="80"/>
      <c r="KYO319" s="80"/>
      <c r="KYP319" s="80"/>
      <c r="KYQ319" s="80"/>
      <c r="KYR319" s="80"/>
      <c r="KYS319" s="80"/>
      <c r="KYT319" s="80"/>
      <c r="KYU319" s="80"/>
      <c r="KYV319" s="80"/>
      <c r="KYW319" s="80"/>
      <c r="KYX319" s="80"/>
      <c r="KYY319" s="80"/>
      <c r="KYZ319" s="80"/>
      <c r="KZA319" s="80"/>
      <c r="KZB319" s="80"/>
      <c r="KZC319" s="80"/>
      <c r="KZD319" s="80"/>
      <c r="KZE319" s="80"/>
      <c r="KZF319" s="80"/>
      <c r="KZG319" s="80"/>
      <c r="KZH319" s="80"/>
      <c r="KZI319" s="80"/>
      <c r="KZJ319" s="80"/>
      <c r="KZK319" s="80"/>
      <c r="KZL319" s="80"/>
      <c r="KZM319" s="80"/>
      <c r="KZN319" s="80"/>
      <c r="KZO319" s="80"/>
      <c r="KZP319" s="80"/>
      <c r="KZQ319" s="80"/>
      <c r="KZR319" s="80"/>
      <c r="KZS319" s="80"/>
      <c r="KZT319" s="80"/>
      <c r="KZU319" s="80"/>
      <c r="KZV319" s="80"/>
      <c r="KZW319" s="80"/>
      <c r="KZX319" s="80"/>
      <c r="KZY319" s="80"/>
      <c r="KZZ319" s="80"/>
      <c r="LAA319" s="80"/>
      <c r="LAB319" s="80"/>
      <c r="LAC319" s="80"/>
      <c r="LAD319" s="80"/>
      <c r="LAE319" s="80"/>
      <c r="LAF319" s="80"/>
      <c r="LAG319" s="80"/>
      <c r="LAH319" s="80"/>
      <c r="LAI319" s="80"/>
      <c r="LAJ319" s="80"/>
      <c r="LAK319" s="80"/>
      <c r="LAL319" s="80"/>
      <c r="LAM319" s="80"/>
      <c r="LAN319" s="80"/>
      <c r="LAO319" s="80"/>
      <c r="LAP319" s="80"/>
      <c r="LAQ319" s="80"/>
      <c r="LAR319" s="80"/>
      <c r="LAS319" s="80"/>
      <c r="LAT319" s="80"/>
      <c r="LAU319" s="80"/>
      <c r="LAV319" s="80"/>
      <c r="LAW319" s="80"/>
      <c r="LAX319" s="80"/>
      <c r="LAY319" s="80"/>
      <c r="LAZ319" s="80"/>
      <c r="LBA319" s="80"/>
      <c r="LBB319" s="80"/>
      <c r="LBC319" s="80"/>
      <c r="LBD319" s="80"/>
      <c r="LBE319" s="80"/>
      <c r="LBF319" s="80"/>
      <c r="LBG319" s="80"/>
      <c r="LBH319" s="80"/>
      <c r="LBI319" s="80"/>
      <c r="LBJ319" s="80"/>
      <c r="LBK319" s="80"/>
      <c r="LBL319" s="80"/>
      <c r="LBM319" s="80"/>
      <c r="LBN319" s="80"/>
      <c r="LBO319" s="80"/>
      <c r="LBP319" s="80"/>
      <c r="LBQ319" s="80"/>
      <c r="LBR319" s="80"/>
      <c r="LBS319" s="80"/>
      <c r="LBT319" s="80"/>
      <c r="LBU319" s="80"/>
      <c r="LBV319" s="80"/>
      <c r="LBW319" s="80"/>
      <c r="LBX319" s="80"/>
      <c r="LBY319" s="80"/>
      <c r="LBZ319" s="80"/>
      <c r="LCA319" s="80"/>
      <c r="LCB319" s="80"/>
      <c r="LCC319" s="80"/>
      <c r="LCD319" s="80"/>
      <c r="LCE319" s="80"/>
      <c r="LCF319" s="80"/>
      <c r="LCG319" s="80"/>
      <c r="LCH319" s="80"/>
      <c r="LCI319" s="80"/>
      <c r="LCJ319" s="80"/>
      <c r="LCK319" s="80"/>
      <c r="LCL319" s="80"/>
      <c r="LCM319" s="80"/>
      <c r="LCN319" s="80"/>
      <c r="LCO319" s="80"/>
      <c r="LCP319" s="80"/>
      <c r="LCQ319" s="80"/>
      <c r="LCR319" s="80"/>
      <c r="LCS319" s="80"/>
      <c r="LCT319" s="80"/>
      <c r="LCU319" s="80"/>
      <c r="LCV319" s="80"/>
      <c r="LCW319" s="80"/>
      <c r="LCX319" s="80"/>
      <c r="LCY319" s="80"/>
      <c r="LCZ319" s="80"/>
      <c r="LDA319" s="80"/>
      <c r="LDB319" s="80"/>
      <c r="LDC319" s="80"/>
      <c r="LDD319" s="80"/>
      <c r="LDE319" s="80"/>
      <c r="LDF319" s="80"/>
      <c r="LDG319" s="80"/>
      <c r="LDH319" s="80"/>
      <c r="LDI319" s="80"/>
      <c r="LDJ319" s="80"/>
      <c r="LDK319" s="80"/>
      <c r="LDL319" s="80"/>
      <c r="LDM319" s="80"/>
      <c r="LDN319" s="80"/>
      <c r="LDO319" s="80"/>
      <c r="LDP319" s="80"/>
      <c r="LDQ319" s="80"/>
      <c r="LDR319" s="80"/>
      <c r="LDS319" s="80"/>
      <c r="LDT319" s="80"/>
      <c r="LDU319" s="80"/>
      <c r="LDV319" s="80"/>
      <c r="LDW319" s="80"/>
      <c r="LDX319" s="80"/>
      <c r="LDY319" s="80"/>
      <c r="LDZ319" s="80"/>
      <c r="LEA319" s="80"/>
      <c r="LEB319" s="80"/>
      <c r="LEC319" s="80"/>
      <c r="LED319" s="80"/>
      <c r="LEE319" s="80"/>
      <c r="LEF319" s="80"/>
      <c r="LEG319" s="80"/>
      <c r="LEH319" s="80"/>
      <c r="LEI319" s="80"/>
      <c r="LEJ319" s="80"/>
      <c r="LEK319" s="80"/>
      <c r="LEL319" s="80"/>
      <c r="LEM319" s="80"/>
      <c r="LEN319" s="80"/>
      <c r="LEO319" s="80"/>
      <c r="LEP319" s="80"/>
      <c r="LEQ319" s="80"/>
      <c r="LER319" s="80"/>
      <c r="LES319" s="80"/>
      <c r="LET319" s="80"/>
      <c r="LEU319" s="80"/>
      <c r="LEV319" s="80"/>
      <c r="LEW319" s="80"/>
      <c r="LEX319" s="80"/>
      <c r="LEY319" s="80"/>
      <c r="LEZ319" s="80"/>
      <c r="LFA319" s="80"/>
      <c r="LFB319" s="80"/>
      <c r="LFC319" s="80"/>
      <c r="LFD319" s="80"/>
      <c r="LFE319" s="80"/>
      <c r="LFF319" s="80"/>
      <c r="LFG319" s="80"/>
      <c r="LFH319" s="80"/>
      <c r="LFI319" s="80"/>
      <c r="LFJ319" s="80"/>
      <c r="LFK319" s="80"/>
      <c r="LFL319" s="80"/>
      <c r="LFM319" s="80"/>
      <c r="LFN319" s="80"/>
      <c r="LFO319" s="80"/>
      <c r="LFP319" s="80"/>
      <c r="LFQ319" s="80"/>
      <c r="LFR319" s="80"/>
      <c r="LFS319" s="80"/>
      <c r="LFT319" s="80"/>
      <c r="LFU319" s="80"/>
      <c r="LFV319" s="80"/>
      <c r="LFW319" s="80"/>
      <c r="LFX319" s="80"/>
      <c r="LFY319" s="80"/>
      <c r="LFZ319" s="80"/>
      <c r="LGA319" s="80"/>
      <c r="LGB319" s="80"/>
      <c r="LGC319" s="80"/>
      <c r="LGD319" s="80"/>
      <c r="LGE319" s="80"/>
      <c r="LGF319" s="80"/>
      <c r="LGG319" s="80"/>
      <c r="LGH319" s="80"/>
      <c r="LGI319" s="80"/>
      <c r="LGJ319" s="80"/>
      <c r="LGK319" s="80"/>
      <c r="LGL319" s="80"/>
      <c r="LGM319" s="80"/>
      <c r="LGN319" s="80"/>
      <c r="LGO319" s="80"/>
      <c r="LGP319" s="80"/>
      <c r="LGQ319" s="80"/>
      <c r="LGR319" s="80"/>
      <c r="LGS319" s="80"/>
      <c r="LGT319" s="80"/>
      <c r="LGU319" s="80"/>
      <c r="LGV319" s="80"/>
      <c r="LGW319" s="80"/>
      <c r="LGX319" s="80"/>
      <c r="LGY319" s="80"/>
      <c r="LGZ319" s="80"/>
      <c r="LHA319" s="80"/>
      <c r="LHB319" s="80"/>
      <c r="LHC319" s="80"/>
      <c r="LHD319" s="80"/>
      <c r="LHE319" s="80"/>
      <c r="LHF319" s="80"/>
      <c r="LHG319" s="80"/>
      <c r="LHH319" s="80"/>
      <c r="LHI319" s="80"/>
      <c r="LHJ319" s="80"/>
      <c r="LHK319" s="80"/>
      <c r="LHL319" s="80"/>
      <c r="LHM319" s="80"/>
      <c r="LHN319" s="80"/>
      <c r="LHO319" s="80"/>
      <c r="LHP319" s="80"/>
      <c r="LHQ319" s="80"/>
      <c r="LHR319" s="80"/>
      <c r="LHS319" s="80"/>
      <c r="LHT319" s="80"/>
      <c r="LHU319" s="80"/>
      <c r="LHV319" s="80"/>
      <c r="LHW319" s="80"/>
      <c r="LHX319" s="80"/>
      <c r="LHY319" s="80"/>
      <c r="LHZ319" s="80"/>
      <c r="LIA319" s="80"/>
      <c r="LIB319" s="80"/>
      <c r="LIC319" s="80"/>
      <c r="LID319" s="80"/>
      <c r="LIE319" s="80"/>
      <c r="LIF319" s="80"/>
      <c r="LIG319" s="80"/>
      <c r="LIH319" s="80"/>
      <c r="LII319" s="80"/>
      <c r="LIJ319" s="80"/>
      <c r="LIK319" s="80"/>
      <c r="LIL319" s="80"/>
      <c r="LIM319" s="80"/>
      <c r="LIN319" s="80"/>
      <c r="LIO319" s="80"/>
      <c r="LIP319" s="80"/>
      <c r="LIQ319" s="80"/>
      <c r="LIR319" s="80"/>
      <c r="LIS319" s="80"/>
      <c r="LIT319" s="80"/>
      <c r="LIU319" s="80"/>
      <c r="LIV319" s="80"/>
      <c r="LIW319" s="80"/>
      <c r="LIX319" s="80"/>
      <c r="LIY319" s="80"/>
      <c r="LIZ319" s="80"/>
      <c r="LJA319" s="80"/>
      <c r="LJB319" s="80"/>
      <c r="LJC319" s="80"/>
      <c r="LJD319" s="80"/>
      <c r="LJE319" s="80"/>
      <c r="LJF319" s="80"/>
      <c r="LJG319" s="80"/>
      <c r="LJH319" s="80"/>
      <c r="LJI319" s="80"/>
      <c r="LJJ319" s="80"/>
      <c r="LJK319" s="80"/>
      <c r="LJL319" s="80"/>
      <c r="LJM319" s="80"/>
      <c r="LJN319" s="80"/>
      <c r="LJO319" s="80"/>
      <c r="LJP319" s="80"/>
      <c r="LJQ319" s="80"/>
      <c r="LJR319" s="80"/>
      <c r="LJS319" s="80"/>
      <c r="LJT319" s="80"/>
      <c r="LJU319" s="80"/>
      <c r="LJV319" s="80"/>
      <c r="LJW319" s="80"/>
      <c r="LJX319" s="80"/>
      <c r="LJY319" s="80"/>
      <c r="LJZ319" s="80"/>
      <c r="LKA319" s="80"/>
      <c r="LKB319" s="80"/>
      <c r="LKC319" s="80"/>
      <c r="LKD319" s="80"/>
      <c r="LKE319" s="80"/>
      <c r="LKF319" s="80"/>
      <c r="LKG319" s="80"/>
      <c r="LKH319" s="80"/>
      <c r="LKI319" s="80"/>
      <c r="LKJ319" s="80"/>
      <c r="LKK319" s="80"/>
      <c r="LKL319" s="80"/>
      <c r="LKM319" s="80"/>
      <c r="LKN319" s="80"/>
      <c r="LKO319" s="80"/>
      <c r="LKP319" s="80"/>
      <c r="LKQ319" s="80"/>
      <c r="LKR319" s="80"/>
      <c r="LKS319" s="80"/>
      <c r="LKT319" s="80"/>
      <c r="LKU319" s="80"/>
      <c r="LKV319" s="80"/>
      <c r="LKW319" s="80"/>
      <c r="LKX319" s="80"/>
      <c r="LKY319" s="80"/>
      <c r="LKZ319" s="80"/>
      <c r="LLA319" s="80"/>
      <c r="LLB319" s="80"/>
      <c r="LLC319" s="80"/>
      <c r="LLD319" s="80"/>
      <c r="LLE319" s="80"/>
      <c r="LLF319" s="80"/>
      <c r="LLG319" s="80"/>
      <c r="LLH319" s="80"/>
      <c r="LLI319" s="80"/>
      <c r="LLJ319" s="80"/>
      <c r="LLK319" s="80"/>
      <c r="LLL319" s="80"/>
      <c r="LLM319" s="80"/>
      <c r="LLN319" s="80"/>
      <c r="LLO319" s="80"/>
      <c r="LLP319" s="80"/>
      <c r="LLQ319" s="80"/>
      <c r="LLR319" s="80"/>
      <c r="LLS319" s="80"/>
      <c r="LLT319" s="80"/>
      <c r="LLU319" s="80"/>
      <c r="LLV319" s="80"/>
      <c r="LLW319" s="80"/>
      <c r="LLX319" s="80"/>
      <c r="LLY319" s="80"/>
      <c r="LLZ319" s="80"/>
      <c r="LMA319" s="80"/>
      <c r="LMB319" s="80"/>
      <c r="LMC319" s="80"/>
      <c r="LMD319" s="80"/>
      <c r="LME319" s="80"/>
      <c r="LMF319" s="80"/>
      <c r="LMG319" s="80"/>
      <c r="LMH319" s="80"/>
      <c r="LMI319" s="80"/>
      <c r="LMJ319" s="80"/>
      <c r="LMK319" s="80"/>
      <c r="LML319" s="80"/>
      <c r="LMM319" s="80"/>
      <c r="LMN319" s="80"/>
      <c r="LMO319" s="80"/>
      <c r="LMP319" s="80"/>
      <c r="LMQ319" s="80"/>
      <c r="LMR319" s="80"/>
      <c r="LMS319" s="80"/>
      <c r="LMT319" s="80"/>
      <c r="LMU319" s="80"/>
      <c r="LMV319" s="80"/>
      <c r="LMW319" s="80"/>
      <c r="LMX319" s="80"/>
      <c r="LMY319" s="80"/>
      <c r="LMZ319" s="80"/>
      <c r="LNA319" s="80"/>
      <c r="LNB319" s="80"/>
      <c r="LNC319" s="80"/>
      <c r="LND319" s="80"/>
      <c r="LNE319" s="80"/>
      <c r="LNF319" s="80"/>
      <c r="LNG319" s="80"/>
      <c r="LNH319" s="80"/>
      <c r="LNI319" s="80"/>
      <c r="LNJ319" s="80"/>
      <c r="LNK319" s="80"/>
      <c r="LNL319" s="80"/>
      <c r="LNM319" s="80"/>
      <c r="LNN319" s="80"/>
      <c r="LNO319" s="80"/>
      <c r="LNP319" s="80"/>
      <c r="LNQ319" s="80"/>
      <c r="LNR319" s="80"/>
      <c r="LNS319" s="80"/>
      <c r="LNT319" s="80"/>
      <c r="LNU319" s="80"/>
      <c r="LNV319" s="80"/>
      <c r="LNW319" s="80"/>
      <c r="LNX319" s="80"/>
      <c r="LNY319" s="80"/>
      <c r="LNZ319" s="80"/>
      <c r="LOA319" s="80"/>
      <c r="LOB319" s="80"/>
      <c r="LOC319" s="80"/>
      <c r="LOD319" s="80"/>
      <c r="LOE319" s="80"/>
      <c r="LOF319" s="80"/>
      <c r="LOG319" s="80"/>
      <c r="LOH319" s="80"/>
      <c r="LOI319" s="80"/>
      <c r="LOJ319" s="80"/>
      <c r="LOK319" s="80"/>
      <c r="LOL319" s="80"/>
      <c r="LOM319" s="80"/>
      <c r="LON319" s="80"/>
      <c r="LOO319" s="80"/>
      <c r="LOP319" s="80"/>
      <c r="LOQ319" s="80"/>
      <c r="LOR319" s="80"/>
      <c r="LOS319" s="80"/>
      <c r="LOT319" s="80"/>
      <c r="LOU319" s="80"/>
      <c r="LOV319" s="80"/>
      <c r="LOW319" s="80"/>
      <c r="LOX319" s="80"/>
      <c r="LOY319" s="80"/>
      <c r="LOZ319" s="80"/>
      <c r="LPA319" s="80"/>
      <c r="LPB319" s="80"/>
      <c r="LPC319" s="80"/>
      <c r="LPD319" s="80"/>
      <c r="LPE319" s="80"/>
      <c r="LPF319" s="80"/>
      <c r="LPG319" s="80"/>
      <c r="LPH319" s="80"/>
      <c r="LPI319" s="80"/>
      <c r="LPJ319" s="80"/>
      <c r="LPK319" s="80"/>
      <c r="LPL319" s="80"/>
      <c r="LPM319" s="80"/>
      <c r="LPN319" s="80"/>
      <c r="LPO319" s="80"/>
      <c r="LPP319" s="80"/>
      <c r="LPQ319" s="80"/>
      <c r="LPR319" s="80"/>
      <c r="LPS319" s="80"/>
      <c r="LPT319" s="80"/>
      <c r="LPU319" s="80"/>
      <c r="LPV319" s="80"/>
      <c r="LPW319" s="80"/>
      <c r="LPX319" s="80"/>
      <c r="LPY319" s="80"/>
      <c r="LPZ319" s="80"/>
      <c r="LQA319" s="80"/>
      <c r="LQB319" s="80"/>
      <c r="LQC319" s="80"/>
      <c r="LQD319" s="80"/>
      <c r="LQE319" s="80"/>
      <c r="LQF319" s="80"/>
      <c r="LQG319" s="80"/>
      <c r="LQH319" s="80"/>
      <c r="LQI319" s="80"/>
      <c r="LQJ319" s="80"/>
      <c r="LQK319" s="80"/>
      <c r="LQL319" s="80"/>
      <c r="LQM319" s="80"/>
      <c r="LQN319" s="80"/>
      <c r="LQO319" s="80"/>
      <c r="LQP319" s="80"/>
      <c r="LQQ319" s="80"/>
      <c r="LQR319" s="80"/>
      <c r="LQS319" s="80"/>
      <c r="LQT319" s="80"/>
      <c r="LQU319" s="80"/>
      <c r="LQV319" s="80"/>
      <c r="LQW319" s="80"/>
      <c r="LQX319" s="80"/>
      <c r="LQY319" s="80"/>
      <c r="LQZ319" s="80"/>
      <c r="LRA319" s="80"/>
      <c r="LRB319" s="80"/>
      <c r="LRC319" s="80"/>
      <c r="LRD319" s="80"/>
      <c r="LRE319" s="80"/>
      <c r="LRF319" s="80"/>
      <c r="LRG319" s="80"/>
      <c r="LRH319" s="80"/>
      <c r="LRI319" s="80"/>
      <c r="LRJ319" s="80"/>
      <c r="LRK319" s="80"/>
      <c r="LRL319" s="80"/>
      <c r="LRM319" s="80"/>
      <c r="LRN319" s="80"/>
      <c r="LRO319" s="80"/>
      <c r="LRP319" s="80"/>
      <c r="LRQ319" s="80"/>
      <c r="LRR319" s="80"/>
      <c r="LRS319" s="80"/>
      <c r="LRT319" s="80"/>
      <c r="LRU319" s="80"/>
      <c r="LRV319" s="80"/>
      <c r="LRW319" s="80"/>
      <c r="LRX319" s="80"/>
      <c r="LRY319" s="80"/>
      <c r="LRZ319" s="80"/>
      <c r="LSA319" s="80"/>
      <c r="LSB319" s="80"/>
      <c r="LSC319" s="80"/>
      <c r="LSD319" s="80"/>
      <c r="LSE319" s="80"/>
      <c r="LSF319" s="80"/>
      <c r="LSG319" s="80"/>
      <c r="LSH319" s="80"/>
      <c r="LSI319" s="80"/>
      <c r="LSJ319" s="80"/>
      <c r="LSK319" s="80"/>
      <c r="LSL319" s="80"/>
      <c r="LSM319" s="80"/>
      <c r="LSN319" s="80"/>
      <c r="LSO319" s="80"/>
      <c r="LSP319" s="80"/>
      <c r="LSQ319" s="80"/>
      <c r="LSR319" s="80"/>
      <c r="LSS319" s="80"/>
      <c r="LST319" s="80"/>
      <c r="LSU319" s="80"/>
      <c r="LSV319" s="80"/>
      <c r="LSW319" s="80"/>
      <c r="LSX319" s="80"/>
      <c r="LSY319" s="80"/>
      <c r="LSZ319" s="80"/>
      <c r="LTA319" s="80"/>
      <c r="LTB319" s="80"/>
      <c r="LTC319" s="80"/>
      <c r="LTD319" s="80"/>
      <c r="LTE319" s="80"/>
      <c r="LTF319" s="80"/>
      <c r="LTG319" s="80"/>
      <c r="LTH319" s="80"/>
      <c r="LTI319" s="80"/>
      <c r="LTJ319" s="80"/>
      <c r="LTK319" s="80"/>
      <c r="LTL319" s="80"/>
      <c r="LTM319" s="80"/>
      <c r="LTN319" s="80"/>
      <c r="LTO319" s="80"/>
      <c r="LTP319" s="80"/>
      <c r="LTQ319" s="80"/>
      <c r="LTR319" s="80"/>
      <c r="LTS319" s="80"/>
      <c r="LTT319" s="80"/>
      <c r="LTU319" s="80"/>
      <c r="LTV319" s="80"/>
      <c r="LTW319" s="80"/>
      <c r="LTX319" s="80"/>
      <c r="LTY319" s="80"/>
      <c r="LTZ319" s="80"/>
      <c r="LUA319" s="80"/>
      <c r="LUB319" s="80"/>
      <c r="LUC319" s="80"/>
      <c r="LUD319" s="80"/>
      <c r="LUE319" s="80"/>
      <c r="LUF319" s="80"/>
      <c r="LUG319" s="80"/>
      <c r="LUH319" s="80"/>
      <c r="LUI319" s="80"/>
      <c r="LUJ319" s="80"/>
      <c r="LUK319" s="80"/>
      <c r="LUL319" s="80"/>
      <c r="LUM319" s="80"/>
      <c r="LUN319" s="80"/>
      <c r="LUO319" s="80"/>
      <c r="LUP319" s="80"/>
      <c r="LUQ319" s="80"/>
      <c r="LUR319" s="80"/>
      <c r="LUS319" s="80"/>
      <c r="LUT319" s="80"/>
      <c r="LUU319" s="80"/>
      <c r="LUV319" s="80"/>
      <c r="LUW319" s="80"/>
      <c r="LUX319" s="80"/>
      <c r="LUY319" s="80"/>
      <c r="LUZ319" s="80"/>
      <c r="LVA319" s="80"/>
      <c r="LVB319" s="80"/>
      <c r="LVC319" s="80"/>
      <c r="LVD319" s="80"/>
      <c r="LVE319" s="80"/>
      <c r="LVF319" s="80"/>
      <c r="LVG319" s="80"/>
      <c r="LVH319" s="80"/>
      <c r="LVI319" s="80"/>
      <c r="LVJ319" s="80"/>
      <c r="LVK319" s="80"/>
      <c r="LVL319" s="80"/>
      <c r="LVM319" s="80"/>
      <c r="LVN319" s="80"/>
      <c r="LVO319" s="80"/>
      <c r="LVP319" s="80"/>
      <c r="LVQ319" s="80"/>
      <c r="LVR319" s="80"/>
      <c r="LVS319" s="80"/>
      <c r="LVT319" s="80"/>
      <c r="LVU319" s="80"/>
      <c r="LVV319" s="80"/>
      <c r="LVW319" s="80"/>
      <c r="LVX319" s="80"/>
      <c r="LVY319" s="80"/>
      <c r="LVZ319" s="80"/>
      <c r="LWA319" s="80"/>
      <c r="LWB319" s="80"/>
      <c r="LWC319" s="80"/>
      <c r="LWD319" s="80"/>
      <c r="LWE319" s="80"/>
      <c r="LWF319" s="80"/>
      <c r="LWG319" s="80"/>
      <c r="LWH319" s="80"/>
      <c r="LWI319" s="80"/>
      <c r="LWJ319" s="80"/>
      <c r="LWK319" s="80"/>
      <c r="LWL319" s="80"/>
      <c r="LWM319" s="80"/>
      <c r="LWN319" s="80"/>
      <c r="LWO319" s="80"/>
      <c r="LWP319" s="80"/>
      <c r="LWQ319" s="80"/>
      <c r="LWR319" s="80"/>
      <c r="LWS319" s="80"/>
      <c r="LWT319" s="80"/>
      <c r="LWU319" s="80"/>
      <c r="LWV319" s="80"/>
      <c r="LWW319" s="80"/>
      <c r="LWX319" s="80"/>
      <c r="LWY319" s="80"/>
      <c r="LWZ319" s="80"/>
      <c r="LXA319" s="80"/>
      <c r="LXB319" s="80"/>
      <c r="LXC319" s="80"/>
      <c r="LXD319" s="80"/>
      <c r="LXE319" s="80"/>
      <c r="LXF319" s="80"/>
      <c r="LXG319" s="80"/>
      <c r="LXH319" s="80"/>
      <c r="LXI319" s="80"/>
      <c r="LXJ319" s="80"/>
      <c r="LXK319" s="80"/>
      <c r="LXL319" s="80"/>
      <c r="LXM319" s="80"/>
      <c r="LXN319" s="80"/>
      <c r="LXO319" s="80"/>
      <c r="LXP319" s="80"/>
      <c r="LXQ319" s="80"/>
      <c r="LXR319" s="80"/>
      <c r="LXS319" s="80"/>
      <c r="LXT319" s="80"/>
      <c r="LXU319" s="80"/>
      <c r="LXV319" s="80"/>
      <c r="LXW319" s="80"/>
      <c r="LXX319" s="80"/>
      <c r="LXY319" s="80"/>
      <c r="LXZ319" s="80"/>
      <c r="LYA319" s="80"/>
      <c r="LYB319" s="80"/>
      <c r="LYC319" s="80"/>
      <c r="LYD319" s="80"/>
      <c r="LYE319" s="80"/>
      <c r="LYF319" s="80"/>
      <c r="LYG319" s="80"/>
      <c r="LYH319" s="80"/>
      <c r="LYI319" s="80"/>
      <c r="LYJ319" s="80"/>
      <c r="LYK319" s="80"/>
      <c r="LYL319" s="80"/>
      <c r="LYM319" s="80"/>
      <c r="LYN319" s="80"/>
      <c r="LYO319" s="80"/>
      <c r="LYP319" s="80"/>
      <c r="LYQ319" s="80"/>
      <c r="LYR319" s="80"/>
      <c r="LYS319" s="80"/>
      <c r="LYT319" s="80"/>
      <c r="LYU319" s="80"/>
      <c r="LYV319" s="80"/>
      <c r="LYW319" s="80"/>
      <c r="LYX319" s="80"/>
      <c r="LYY319" s="80"/>
      <c r="LYZ319" s="80"/>
      <c r="LZA319" s="80"/>
      <c r="LZB319" s="80"/>
      <c r="LZC319" s="80"/>
      <c r="LZD319" s="80"/>
      <c r="LZE319" s="80"/>
      <c r="LZF319" s="80"/>
      <c r="LZG319" s="80"/>
      <c r="LZH319" s="80"/>
      <c r="LZI319" s="80"/>
      <c r="LZJ319" s="80"/>
      <c r="LZK319" s="80"/>
      <c r="LZL319" s="80"/>
      <c r="LZM319" s="80"/>
      <c r="LZN319" s="80"/>
      <c r="LZO319" s="80"/>
      <c r="LZP319" s="80"/>
      <c r="LZQ319" s="80"/>
      <c r="LZR319" s="80"/>
      <c r="LZS319" s="80"/>
      <c r="LZT319" s="80"/>
      <c r="LZU319" s="80"/>
      <c r="LZV319" s="80"/>
      <c r="LZW319" s="80"/>
      <c r="LZX319" s="80"/>
      <c r="LZY319" s="80"/>
      <c r="LZZ319" s="80"/>
      <c r="MAA319" s="80"/>
      <c r="MAB319" s="80"/>
      <c r="MAC319" s="80"/>
      <c r="MAD319" s="80"/>
      <c r="MAE319" s="80"/>
      <c r="MAF319" s="80"/>
      <c r="MAG319" s="80"/>
      <c r="MAH319" s="80"/>
      <c r="MAI319" s="80"/>
      <c r="MAJ319" s="80"/>
      <c r="MAK319" s="80"/>
      <c r="MAL319" s="80"/>
      <c r="MAM319" s="80"/>
      <c r="MAN319" s="80"/>
      <c r="MAO319" s="80"/>
      <c r="MAP319" s="80"/>
      <c r="MAQ319" s="80"/>
      <c r="MAR319" s="80"/>
      <c r="MAS319" s="80"/>
      <c r="MAT319" s="80"/>
      <c r="MAU319" s="80"/>
      <c r="MAV319" s="80"/>
      <c r="MAW319" s="80"/>
      <c r="MAX319" s="80"/>
      <c r="MAY319" s="80"/>
      <c r="MAZ319" s="80"/>
      <c r="MBA319" s="80"/>
      <c r="MBB319" s="80"/>
      <c r="MBC319" s="80"/>
      <c r="MBD319" s="80"/>
      <c r="MBE319" s="80"/>
      <c r="MBF319" s="80"/>
      <c r="MBG319" s="80"/>
      <c r="MBH319" s="80"/>
      <c r="MBI319" s="80"/>
      <c r="MBJ319" s="80"/>
      <c r="MBK319" s="80"/>
      <c r="MBL319" s="80"/>
      <c r="MBM319" s="80"/>
      <c r="MBN319" s="80"/>
      <c r="MBO319" s="80"/>
      <c r="MBP319" s="80"/>
      <c r="MBQ319" s="80"/>
      <c r="MBR319" s="80"/>
      <c r="MBS319" s="80"/>
      <c r="MBT319" s="80"/>
      <c r="MBU319" s="80"/>
      <c r="MBV319" s="80"/>
      <c r="MBW319" s="80"/>
      <c r="MBX319" s="80"/>
      <c r="MBY319" s="80"/>
      <c r="MBZ319" s="80"/>
      <c r="MCA319" s="80"/>
      <c r="MCB319" s="80"/>
      <c r="MCC319" s="80"/>
      <c r="MCD319" s="80"/>
      <c r="MCE319" s="80"/>
      <c r="MCF319" s="80"/>
      <c r="MCG319" s="80"/>
      <c r="MCH319" s="80"/>
      <c r="MCI319" s="80"/>
      <c r="MCJ319" s="80"/>
      <c r="MCK319" s="80"/>
      <c r="MCL319" s="80"/>
      <c r="MCM319" s="80"/>
      <c r="MCN319" s="80"/>
      <c r="MCO319" s="80"/>
      <c r="MCP319" s="80"/>
      <c r="MCQ319" s="80"/>
      <c r="MCR319" s="80"/>
      <c r="MCS319" s="80"/>
      <c r="MCT319" s="80"/>
      <c r="MCU319" s="80"/>
      <c r="MCV319" s="80"/>
      <c r="MCW319" s="80"/>
      <c r="MCX319" s="80"/>
      <c r="MCY319" s="80"/>
      <c r="MCZ319" s="80"/>
      <c r="MDA319" s="80"/>
      <c r="MDB319" s="80"/>
      <c r="MDC319" s="80"/>
      <c r="MDD319" s="80"/>
      <c r="MDE319" s="80"/>
      <c r="MDF319" s="80"/>
      <c r="MDG319" s="80"/>
      <c r="MDH319" s="80"/>
      <c r="MDI319" s="80"/>
      <c r="MDJ319" s="80"/>
      <c r="MDK319" s="80"/>
      <c r="MDL319" s="80"/>
      <c r="MDM319" s="80"/>
      <c r="MDN319" s="80"/>
      <c r="MDO319" s="80"/>
      <c r="MDP319" s="80"/>
      <c r="MDQ319" s="80"/>
      <c r="MDR319" s="80"/>
      <c r="MDS319" s="80"/>
      <c r="MDT319" s="80"/>
      <c r="MDU319" s="80"/>
      <c r="MDV319" s="80"/>
      <c r="MDW319" s="80"/>
      <c r="MDX319" s="80"/>
      <c r="MDY319" s="80"/>
      <c r="MDZ319" s="80"/>
      <c r="MEA319" s="80"/>
      <c r="MEB319" s="80"/>
      <c r="MEC319" s="80"/>
      <c r="MED319" s="80"/>
      <c r="MEE319" s="80"/>
      <c r="MEF319" s="80"/>
      <c r="MEG319" s="80"/>
      <c r="MEH319" s="80"/>
      <c r="MEI319" s="80"/>
      <c r="MEJ319" s="80"/>
      <c r="MEK319" s="80"/>
      <c r="MEL319" s="80"/>
      <c r="MEM319" s="80"/>
      <c r="MEN319" s="80"/>
      <c r="MEO319" s="80"/>
      <c r="MEP319" s="80"/>
      <c r="MEQ319" s="80"/>
      <c r="MER319" s="80"/>
      <c r="MES319" s="80"/>
      <c r="MET319" s="80"/>
      <c r="MEU319" s="80"/>
      <c r="MEV319" s="80"/>
      <c r="MEW319" s="80"/>
      <c r="MEX319" s="80"/>
      <c r="MEY319" s="80"/>
      <c r="MEZ319" s="80"/>
      <c r="MFA319" s="80"/>
      <c r="MFB319" s="80"/>
      <c r="MFC319" s="80"/>
      <c r="MFD319" s="80"/>
      <c r="MFE319" s="80"/>
      <c r="MFF319" s="80"/>
      <c r="MFG319" s="80"/>
      <c r="MFH319" s="80"/>
      <c r="MFI319" s="80"/>
      <c r="MFJ319" s="80"/>
      <c r="MFK319" s="80"/>
      <c r="MFL319" s="80"/>
      <c r="MFM319" s="80"/>
      <c r="MFN319" s="80"/>
      <c r="MFO319" s="80"/>
      <c r="MFP319" s="80"/>
      <c r="MFQ319" s="80"/>
      <c r="MFR319" s="80"/>
      <c r="MFS319" s="80"/>
      <c r="MFT319" s="80"/>
      <c r="MFU319" s="80"/>
      <c r="MFV319" s="80"/>
      <c r="MFW319" s="80"/>
      <c r="MFX319" s="80"/>
      <c r="MFY319" s="80"/>
      <c r="MFZ319" s="80"/>
      <c r="MGA319" s="80"/>
      <c r="MGB319" s="80"/>
      <c r="MGC319" s="80"/>
      <c r="MGD319" s="80"/>
      <c r="MGE319" s="80"/>
      <c r="MGF319" s="80"/>
      <c r="MGG319" s="80"/>
      <c r="MGH319" s="80"/>
      <c r="MGI319" s="80"/>
      <c r="MGJ319" s="80"/>
      <c r="MGK319" s="80"/>
      <c r="MGL319" s="80"/>
      <c r="MGM319" s="80"/>
      <c r="MGN319" s="80"/>
      <c r="MGO319" s="80"/>
      <c r="MGP319" s="80"/>
      <c r="MGQ319" s="80"/>
      <c r="MGR319" s="80"/>
      <c r="MGS319" s="80"/>
      <c r="MGT319" s="80"/>
      <c r="MGU319" s="80"/>
      <c r="MGV319" s="80"/>
      <c r="MGW319" s="80"/>
      <c r="MGX319" s="80"/>
      <c r="MGY319" s="80"/>
      <c r="MGZ319" s="80"/>
      <c r="MHA319" s="80"/>
      <c r="MHB319" s="80"/>
      <c r="MHC319" s="80"/>
      <c r="MHD319" s="80"/>
      <c r="MHE319" s="80"/>
      <c r="MHF319" s="80"/>
      <c r="MHG319" s="80"/>
      <c r="MHH319" s="80"/>
      <c r="MHI319" s="80"/>
      <c r="MHJ319" s="80"/>
      <c r="MHK319" s="80"/>
      <c r="MHL319" s="80"/>
      <c r="MHM319" s="80"/>
      <c r="MHN319" s="80"/>
      <c r="MHO319" s="80"/>
      <c r="MHP319" s="80"/>
      <c r="MHQ319" s="80"/>
      <c r="MHR319" s="80"/>
      <c r="MHS319" s="80"/>
      <c r="MHT319" s="80"/>
      <c r="MHU319" s="80"/>
      <c r="MHV319" s="80"/>
      <c r="MHW319" s="80"/>
      <c r="MHX319" s="80"/>
      <c r="MHY319" s="80"/>
      <c r="MHZ319" s="80"/>
      <c r="MIA319" s="80"/>
      <c r="MIB319" s="80"/>
      <c r="MIC319" s="80"/>
      <c r="MID319" s="80"/>
      <c r="MIE319" s="80"/>
      <c r="MIF319" s="80"/>
      <c r="MIG319" s="80"/>
      <c r="MIH319" s="80"/>
      <c r="MII319" s="80"/>
      <c r="MIJ319" s="80"/>
      <c r="MIK319" s="80"/>
      <c r="MIL319" s="80"/>
      <c r="MIM319" s="80"/>
      <c r="MIN319" s="80"/>
      <c r="MIO319" s="80"/>
      <c r="MIP319" s="80"/>
      <c r="MIQ319" s="80"/>
      <c r="MIR319" s="80"/>
      <c r="MIS319" s="80"/>
      <c r="MIT319" s="80"/>
      <c r="MIU319" s="80"/>
      <c r="MIV319" s="80"/>
      <c r="MIW319" s="80"/>
      <c r="MIX319" s="80"/>
      <c r="MIY319" s="80"/>
      <c r="MIZ319" s="80"/>
      <c r="MJA319" s="80"/>
      <c r="MJB319" s="80"/>
      <c r="MJC319" s="80"/>
      <c r="MJD319" s="80"/>
      <c r="MJE319" s="80"/>
      <c r="MJF319" s="80"/>
      <c r="MJG319" s="80"/>
      <c r="MJH319" s="80"/>
      <c r="MJI319" s="80"/>
      <c r="MJJ319" s="80"/>
      <c r="MJK319" s="80"/>
      <c r="MJL319" s="80"/>
      <c r="MJM319" s="80"/>
      <c r="MJN319" s="80"/>
      <c r="MJO319" s="80"/>
      <c r="MJP319" s="80"/>
      <c r="MJQ319" s="80"/>
      <c r="MJR319" s="80"/>
      <c r="MJS319" s="80"/>
      <c r="MJT319" s="80"/>
      <c r="MJU319" s="80"/>
      <c r="MJV319" s="80"/>
      <c r="MJW319" s="80"/>
      <c r="MJX319" s="80"/>
      <c r="MJY319" s="80"/>
      <c r="MJZ319" s="80"/>
      <c r="MKA319" s="80"/>
      <c r="MKB319" s="80"/>
      <c r="MKC319" s="80"/>
      <c r="MKD319" s="80"/>
      <c r="MKE319" s="80"/>
      <c r="MKF319" s="80"/>
      <c r="MKG319" s="80"/>
      <c r="MKH319" s="80"/>
      <c r="MKI319" s="80"/>
      <c r="MKJ319" s="80"/>
      <c r="MKK319" s="80"/>
      <c r="MKL319" s="80"/>
      <c r="MKM319" s="80"/>
      <c r="MKN319" s="80"/>
      <c r="MKO319" s="80"/>
      <c r="MKP319" s="80"/>
      <c r="MKQ319" s="80"/>
      <c r="MKR319" s="80"/>
      <c r="MKS319" s="80"/>
      <c r="MKT319" s="80"/>
      <c r="MKU319" s="80"/>
      <c r="MKV319" s="80"/>
      <c r="MKW319" s="80"/>
      <c r="MKX319" s="80"/>
      <c r="MKY319" s="80"/>
      <c r="MKZ319" s="80"/>
      <c r="MLA319" s="80"/>
      <c r="MLB319" s="80"/>
      <c r="MLC319" s="80"/>
      <c r="MLD319" s="80"/>
      <c r="MLE319" s="80"/>
      <c r="MLF319" s="80"/>
      <c r="MLG319" s="80"/>
      <c r="MLH319" s="80"/>
      <c r="MLI319" s="80"/>
      <c r="MLJ319" s="80"/>
      <c r="MLK319" s="80"/>
      <c r="MLL319" s="80"/>
      <c r="MLM319" s="80"/>
      <c r="MLN319" s="80"/>
      <c r="MLO319" s="80"/>
      <c r="MLP319" s="80"/>
      <c r="MLQ319" s="80"/>
      <c r="MLR319" s="80"/>
      <c r="MLS319" s="80"/>
      <c r="MLT319" s="80"/>
      <c r="MLU319" s="80"/>
      <c r="MLV319" s="80"/>
      <c r="MLW319" s="80"/>
      <c r="MLX319" s="80"/>
      <c r="MLY319" s="80"/>
      <c r="MLZ319" s="80"/>
      <c r="MMA319" s="80"/>
      <c r="MMB319" s="80"/>
      <c r="MMC319" s="80"/>
      <c r="MMD319" s="80"/>
      <c r="MME319" s="80"/>
      <c r="MMF319" s="80"/>
      <c r="MMG319" s="80"/>
      <c r="MMH319" s="80"/>
      <c r="MMI319" s="80"/>
      <c r="MMJ319" s="80"/>
      <c r="MMK319" s="80"/>
      <c r="MML319" s="80"/>
      <c r="MMM319" s="80"/>
      <c r="MMN319" s="80"/>
      <c r="MMO319" s="80"/>
      <c r="MMP319" s="80"/>
      <c r="MMQ319" s="80"/>
      <c r="MMR319" s="80"/>
      <c r="MMS319" s="80"/>
      <c r="MMT319" s="80"/>
      <c r="MMU319" s="80"/>
      <c r="MMV319" s="80"/>
      <c r="MMW319" s="80"/>
      <c r="MMX319" s="80"/>
      <c r="MMY319" s="80"/>
      <c r="MMZ319" s="80"/>
      <c r="MNA319" s="80"/>
      <c r="MNB319" s="80"/>
      <c r="MNC319" s="80"/>
      <c r="MND319" s="80"/>
      <c r="MNE319" s="80"/>
      <c r="MNF319" s="80"/>
      <c r="MNG319" s="80"/>
      <c r="MNH319" s="80"/>
      <c r="MNI319" s="80"/>
      <c r="MNJ319" s="80"/>
      <c r="MNK319" s="80"/>
      <c r="MNL319" s="80"/>
      <c r="MNM319" s="80"/>
      <c r="MNN319" s="80"/>
      <c r="MNO319" s="80"/>
      <c r="MNP319" s="80"/>
      <c r="MNQ319" s="80"/>
      <c r="MNR319" s="80"/>
      <c r="MNS319" s="80"/>
      <c r="MNT319" s="80"/>
      <c r="MNU319" s="80"/>
      <c r="MNV319" s="80"/>
      <c r="MNW319" s="80"/>
      <c r="MNX319" s="80"/>
      <c r="MNY319" s="80"/>
      <c r="MNZ319" s="80"/>
      <c r="MOA319" s="80"/>
      <c r="MOB319" s="80"/>
      <c r="MOC319" s="80"/>
      <c r="MOD319" s="80"/>
      <c r="MOE319" s="80"/>
      <c r="MOF319" s="80"/>
      <c r="MOG319" s="80"/>
      <c r="MOH319" s="80"/>
      <c r="MOI319" s="80"/>
      <c r="MOJ319" s="80"/>
      <c r="MOK319" s="80"/>
      <c r="MOL319" s="80"/>
      <c r="MOM319" s="80"/>
      <c r="MON319" s="80"/>
      <c r="MOO319" s="80"/>
      <c r="MOP319" s="80"/>
      <c r="MOQ319" s="80"/>
      <c r="MOR319" s="80"/>
      <c r="MOS319" s="80"/>
      <c r="MOT319" s="80"/>
      <c r="MOU319" s="80"/>
      <c r="MOV319" s="80"/>
      <c r="MOW319" s="80"/>
      <c r="MOX319" s="80"/>
      <c r="MOY319" s="80"/>
      <c r="MOZ319" s="80"/>
      <c r="MPA319" s="80"/>
      <c r="MPB319" s="80"/>
      <c r="MPC319" s="80"/>
      <c r="MPD319" s="80"/>
      <c r="MPE319" s="80"/>
      <c r="MPF319" s="80"/>
      <c r="MPG319" s="80"/>
      <c r="MPH319" s="80"/>
      <c r="MPI319" s="80"/>
      <c r="MPJ319" s="80"/>
      <c r="MPK319" s="80"/>
      <c r="MPL319" s="80"/>
      <c r="MPM319" s="80"/>
      <c r="MPN319" s="80"/>
      <c r="MPO319" s="80"/>
      <c r="MPP319" s="80"/>
      <c r="MPQ319" s="80"/>
      <c r="MPR319" s="80"/>
      <c r="MPS319" s="80"/>
      <c r="MPT319" s="80"/>
      <c r="MPU319" s="80"/>
      <c r="MPV319" s="80"/>
      <c r="MPW319" s="80"/>
      <c r="MPX319" s="80"/>
      <c r="MPY319" s="80"/>
      <c r="MPZ319" s="80"/>
      <c r="MQA319" s="80"/>
      <c r="MQB319" s="80"/>
      <c r="MQC319" s="80"/>
      <c r="MQD319" s="80"/>
      <c r="MQE319" s="80"/>
      <c r="MQF319" s="80"/>
      <c r="MQG319" s="80"/>
      <c r="MQH319" s="80"/>
      <c r="MQI319" s="80"/>
      <c r="MQJ319" s="80"/>
      <c r="MQK319" s="80"/>
      <c r="MQL319" s="80"/>
      <c r="MQM319" s="80"/>
      <c r="MQN319" s="80"/>
      <c r="MQO319" s="80"/>
      <c r="MQP319" s="80"/>
      <c r="MQQ319" s="80"/>
      <c r="MQR319" s="80"/>
      <c r="MQS319" s="80"/>
      <c r="MQT319" s="80"/>
      <c r="MQU319" s="80"/>
      <c r="MQV319" s="80"/>
      <c r="MQW319" s="80"/>
      <c r="MQX319" s="80"/>
      <c r="MQY319" s="80"/>
      <c r="MQZ319" s="80"/>
      <c r="MRA319" s="80"/>
      <c r="MRB319" s="80"/>
      <c r="MRC319" s="80"/>
      <c r="MRD319" s="80"/>
      <c r="MRE319" s="80"/>
      <c r="MRF319" s="80"/>
      <c r="MRG319" s="80"/>
      <c r="MRH319" s="80"/>
      <c r="MRI319" s="80"/>
      <c r="MRJ319" s="80"/>
      <c r="MRK319" s="80"/>
      <c r="MRL319" s="80"/>
      <c r="MRM319" s="80"/>
      <c r="MRN319" s="80"/>
      <c r="MRO319" s="80"/>
      <c r="MRP319" s="80"/>
      <c r="MRQ319" s="80"/>
      <c r="MRR319" s="80"/>
      <c r="MRS319" s="80"/>
      <c r="MRT319" s="80"/>
      <c r="MRU319" s="80"/>
      <c r="MRV319" s="80"/>
      <c r="MRW319" s="80"/>
      <c r="MRX319" s="80"/>
      <c r="MRY319" s="80"/>
      <c r="MRZ319" s="80"/>
      <c r="MSA319" s="80"/>
      <c r="MSB319" s="80"/>
      <c r="MSC319" s="80"/>
      <c r="MSD319" s="80"/>
      <c r="MSE319" s="80"/>
      <c r="MSF319" s="80"/>
      <c r="MSG319" s="80"/>
      <c r="MSH319" s="80"/>
      <c r="MSI319" s="80"/>
      <c r="MSJ319" s="80"/>
      <c r="MSK319" s="80"/>
      <c r="MSL319" s="80"/>
      <c r="MSM319" s="80"/>
      <c r="MSN319" s="80"/>
      <c r="MSO319" s="80"/>
      <c r="MSP319" s="80"/>
      <c r="MSQ319" s="80"/>
      <c r="MSR319" s="80"/>
      <c r="MSS319" s="80"/>
      <c r="MST319" s="80"/>
      <c r="MSU319" s="80"/>
      <c r="MSV319" s="80"/>
      <c r="MSW319" s="80"/>
      <c r="MSX319" s="80"/>
      <c r="MSY319" s="80"/>
      <c r="MSZ319" s="80"/>
      <c r="MTA319" s="80"/>
      <c r="MTB319" s="80"/>
      <c r="MTC319" s="80"/>
      <c r="MTD319" s="80"/>
      <c r="MTE319" s="80"/>
      <c r="MTF319" s="80"/>
      <c r="MTG319" s="80"/>
      <c r="MTH319" s="80"/>
      <c r="MTI319" s="80"/>
      <c r="MTJ319" s="80"/>
      <c r="MTK319" s="80"/>
      <c r="MTL319" s="80"/>
      <c r="MTM319" s="80"/>
      <c r="MTN319" s="80"/>
      <c r="MTO319" s="80"/>
      <c r="MTP319" s="80"/>
      <c r="MTQ319" s="80"/>
      <c r="MTR319" s="80"/>
      <c r="MTS319" s="80"/>
      <c r="MTT319" s="80"/>
      <c r="MTU319" s="80"/>
      <c r="MTV319" s="80"/>
      <c r="MTW319" s="80"/>
      <c r="MTX319" s="80"/>
      <c r="MTY319" s="80"/>
      <c r="MTZ319" s="80"/>
      <c r="MUA319" s="80"/>
      <c r="MUB319" s="80"/>
      <c r="MUC319" s="80"/>
      <c r="MUD319" s="80"/>
      <c r="MUE319" s="80"/>
      <c r="MUF319" s="80"/>
      <c r="MUG319" s="80"/>
      <c r="MUH319" s="80"/>
      <c r="MUI319" s="80"/>
      <c r="MUJ319" s="80"/>
      <c r="MUK319" s="80"/>
      <c r="MUL319" s="80"/>
      <c r="MUM319" s="80"/>
      <c r="MUN319" s="80"/>
      <c r="MUO319" s="80"/>
      <c r="MUP319" s="80"/>
      <c r="MUQ319" s="80"/>
      <c r="MUR319" s="80"/>
      <c r="MUS319" s="80"/>
      <c r="MUT319" s="80"/>
      <c r="MUU319" s="80"/>
      <c r="MUV319" s="80"/>
      <c r="MUW319" s="80"/>
      <c r="MUX319" s="80"/>
      <c r="MUY319" s="80"/>
      <c r="MUZ319" s="80"/>
      <c r="MVA319" s="80"/>
      <c r="MVB319" s="80"/>
      <c r="MVC319" s="80"/>
      <c r="MVD319" s="80"/>
      <c r="MVE319" s="80"/>
      <c r="MVF319" s="80"/>
      <c r="MVG319" s="80"/>
      <c r="MVH319" s="80"/>
      <c r="MVI319" s="80"/>
      <c r="MVJ319" s="80"/>
      <c r="MVK319" s="80"/>
      <c r="MVL319" s="80"/>
      <c r="MVM319" s="80"/>
      <c r="MVN319" s="80"/>
      <c r="MVO319" s="80"/>
      <c r="MVP319" s="80"/>
      <c r="MVQ319" s="80"/>
      <c r="MVR319" s="80"/>
      <c r="MVS319" s="80"/>
      <c r="MVT319" s="80"/>
      <c r="MVU319" s="80"/>
      <c r="MVV319" s="80"/>
      <c r="MVW319" s="80"/>
      <c r="MVX319" s="80"/>
      <c r="MVY319" s="80"/>
      <c r="MVZ319" s="80"/>
      <c r="MWA319" s="80"/>
      <c r="MWB319" s="80"/>
      <c r="MWC319" s="80"/>
      <c r="MWD319" s="80"/>
      <c r="MWE319" s="80"/>
      <c r="MWF319" s="80"/>
      <c r="MWG319" s="80"/>
      <c r="MWH319" s="80"/>
      <c r="MWI319" s="80"/>
      <c r="MWJ319" s="80"/>
      <c r="MWK319" s="80"/>
      <c r="MWL319" s="80"/>
      <c r="MWM319" s="80"/>
      <c r="MWN319" s="80"/>
      <c r="MWO319" s="80"/>
      <c r="MWP319" s="80"/>
      <c r="MWQ319" s="80"/>
      <c r="MWR319" s="80"/>
      <c r="MWS319" s="80"/>
      <c r="MWT319" s="80"/>
      <c r="MWU319" s="80"/>
      <c r="MWV319" s="80"/>
      <c r="MWW319" s="80"/>
      <c r="MWX319" s="80"/>
      <c r="MWY319" s="80"/>
      <c r="MWZ319" s="80"/>
      <c r="MXA319" s="80"/>
      <c r="MXB319" s="80"/>
      <c r="MXC319" s="80"/>
      <c r="MXD319" s="80"/>
      <c r="MXE319" s="80"/>
      <c r="MXF319" s="80"/>
      <c r="MXG319" s="80"/>
      <c r="MXH319" s="80"/>
      <c r="MXI319" s="80"/>
      <c r="MXJ319" s="80"/>
      <c r="MXK319" s="80"/>
      <c r="MXL319" s="80"/>
      <c r="MXM319" s="80"/>
      <c r="MXN319" s="80"/>
      <c r="MXO319" s="80"/>
      <c r="MXP319" s="80"/>
      <c r="MXQ319" s="80"/>
      <c r="MXR319" s="80"/>
      <c r="MXS319" s="80"/>
      <c r="MXT319" s="80"/>
      <c r="MXU319" s="80"/>
      <c r="MXV319" s="80"/>
      <c r="MXW319" s="80"/>
      <c r="MXX319" s="80"/>
      <c r="MXY319" s="80"/>
      <c r="MXZ319" s="80"/>
      <c r="MYA319" s="80"/>
      <c r="MYB319" s="80"/>
      <c r="MYC319" s="80"/>
      <c r="MYD319" s="80"/>
      <c r="MYE319" s="80"/>
      <c r="MYF319" s="80"/>
      <c r="MYG319" s="80"/>
      <c r="MYH319" s="80"/>
      <c r="MYI319" s="80"/>
      <c r="MYJ319" s="80"/>
      <c r="MYK319" s="80"/>
      <c r="MYL319" s="80"/>
      <c r="MYM319" s="80"/>
      <c r="MYN319" s="80"/>
      <c r="MYO319" s="80"/>
      <c r="MYP319" s="80"/>
      <c r="MYQ319" s="80"/>
      <c r="MYR319" s="80"/>
      <c r="MYS319" s="80"/>
      <c r="MYT319" s="80"/>
      <c r="MYU319" s="80"/>
      <c r="MYV319" s="80"/>
      <c r="MYW319" s="80"/>
      <c r="MYX319" s="80"/>
      <c r="MYY319" s="80"/>
      <c r="MYZ319" s="80"/>
      <c r="MZA319" s="80"/>
      <c r="MZB319" s="80"/>
      <c r="MZC319" s="80"/>
      <c r="MZD319" s="80"/>
      <c r="MZE319" s="80"/>
      <c r="MZF319" s="80"/>
      <c r="MZG319" s="80"/>
      <c r="MZH319" s="80"/>
      <c r="MZI319" s="80"/>
      <c r="MZJ319" s="80"/>
      <c r="MZK319" s="80"/>
      <c r="MZL319" s="80"/>
      <c r="MZM319" s="80"/>
      <c r="MZN319" s="80"/>
      <c r="MZO319" s="80"/>
      <c r="MZP319" s="80"/>
      <c r="MZQ319" s="80"/>
      <c r="MZR319" s="80"/>
      <c r="MZS319" s="80"/>
      <c r="MZT319" s="80"/>
      <c r="MZU319" s="80"/>
      <c r="MZV319" s="80"/>
      <c r="MZW319" s="80"/>
      <c r="MZX319" s="80"/>
      <c r="MZY319" s="80"/>
      <c r="MZZ319" s="80"/>
      <c r="NAA319" s="80"/>
      <c r="NAB319" s="80"/>
      <c r="NAC319" s="80"/>
      <c r="NAD319" s="80"/>
      <c r="NAE319" s="80"/>
      <c r="NAF319" s="80"/>
      <c r="NAG319" s="80"/>
      <c r="NAH319" s="80"/>
      <c r="NAI319" s="80"/>
      <c r="NAJ319" s="80"/>
      <c r="NAK319" s="80"/>
      <c r="NAL319" s="80"/>
      <c r="NAM319" s="80"/>
      <c r="NAN319" s="80"/>
      <c r="NAO319" s="80"/>
      <c r="NAP319" s="80"/>
      <c r="NAQ319" s="80"/>
      <c r="NAR319" s="80"/>
      <c r="NAS319" s="80"/>
      <c r="NAT319" s="80"/>
      <c r="NAU319" s="80"/>
      <c r="NAV319" s="80"/>
      <c r="NAW319" s="80"/>
      <c r="NAX319" s="80"/>
      <c r="NAY319" s="80"/>
      <c r="NAZ319" s="80"/>
      <c r="NBA319" s="80"/>
      <c r="NBB319" s="80"/>
      <c r="NBC319" s="80"/>
      <c r="NBD319" s="80"/>
      <c r="NBE319" s="80"/>
      <c r="NBF319" s="80"/>
      <c r="NBG319" s="80"/>
      <c r="NBH319" s="80"/>
      <c r="NBI319" s="80"/>
      <c r="NBJ319" s="80"/>
      <c r="NBK319" s="80"/>
      <c r="NBL319" s="80"/>
      <c r="NBM319" s="80"/>
      <c r="NBN319" s="80"/>
      <c r="NBO319" s="80"/>
      <c r="NBP319" s="80"/>
      <c r="NBQ319" s="80"/>
      <c r="NBR319" s="80"/>
      <c r="NBS319" s="80"/>
      <c r="NBT319" s="80"/>
      <c r="NBU319" s="80"/>
      <c r="NBV319" s="80"/>
      <c r="NBW319" s="80"/>
      <c r="NBX319" s="80"/>
      <c r="NBY319" s="80"/>
      <c r="NBZ319" s="80"/>
      <c r="NCA319" s="80"/>
      <c r="NCB319" s="80"/>
      <c r="NCC319" s="80"/>
      <c r="NCD319" s="80"/>
      <c r="NCE319" s="80"/>
      <c r="NCF319" s="80"/>
      <c r="NCG319" s="80"/>
      <c r="NCH319" s="80"/>
      <c r="NCI319" s="80"/>
      <c r="NCJ319" s="80"/>
      <c r="NCK319" s="80"/>
      <c r="NCL319" s="80"/>
      <c r="NCM319" s="80"/>
      <c r="NCN319" s="80"/>
      <c r="NCO319" s="80"/>
      <c r="NCP319" s="80"/>
      <c r="NCQ319" s="80"/>
      <c r="NCR319" s="80"/>
      <c r="NCS319" s="80"/>
      <c r="NCT319" s="80"/>
      <c r="NCU319" s="80"/>
      <c r="NCV319" s="80"/>
      <c r="NCW319" s="80"/>
      <c r="NCX319" s="80"/>
      <c r="NCY319" s="80"/>
      <c r="NCZ319" s="80"/>
      <c r="NDA319" s="80"/>
      <c r="NDB319" s="80"/>
      <c r="NDC319" s="80"/>
      <c r="NDD319" s="80"/>
      <c r="NDE319" s="80"/>
      <c r="NDF319" s="80"/>
      <c r="NDG319" s="80"/>
      <c r="NDH319" s="80"/>
      <c r="NDI319" s="80"/>
      <c r="NDJ319" s="80"/>
      <c r="NDK319" s="80"/>
      <c r="NDL319" s="80"/>
      <c r="NDM319" s="80"/>
      <c r="NDN319" s="80"/>
      <c r="NDO319" s="80"/>
      <c r="NDP319" s="80"/>
      <c r="NDQ319" s="80"/>
      <c r="NDR319" s="80"/>
      <c r="NDS319" s="80"/>
      <c r="NDT319" s="80"/>
      <c r="NDU319" s="80"/>
      <c r="NDV319" s="80"/>
      <c r="NDW319" s="80"/>
      <c r="NDX319" s="80"/>
      <c r="NDY319" s="80"/>
      <c r="NDZ319" s="80"/>
      <c r="NEA319" s="80"/>
      <c r="NEB319" s="80"/>
      <c r="NEC319" s="80"/>
      <c r="NED319" s="80"/>
      <c r="NEE319" s="80"/>
      <c r="NEF319" s="80"/>
      <c r="NEG319" s="80"/>
      <c r="NEH319" s="80"/>
      <c r="NEI319" s="80"/>
      <c r="NEJ319" s="80"/>
      <c r="NEK319" s="80"/>
      <c r="NEL319" s="80"/>
      <c r="NEM319" s="80"/>
      <c r="NEN319" s="80"/>
      <c r="NEO319" s="80"/>
      <c r="NEP319" s="80"/>
      <c r="NEQ319" s="80"/>
      <c r="NER319" s="80"/>
      <c r="NES319" s="80"/>
      <c r="NET319" s="80"/>
      <c r="NEU319" s="80"/>
      <c r="NEV319" s="80"/>
      <c r="NEW319" s="80"/>
      <c r="NEX319" s="80"/>
      <c r="NEY319" s="80"/>
      <c r="NEZ319" s="80"/>
      <c r="NFA319" s="80"/>
      <c r="NFB319" s="80"/>
      <c r="NFC319" s="80"/>
      <c r="NFD319" s="80"/>
      <c r="NFE319" s="80"/>
      <c r="NFF319" s="80"/>
      <c r="NFG319" s="80"/>
      <c r="NFH319" s="80"/>
      <c r="NFI319" s="80"/>
      <c r="NFJ319" s="80"/>
      <c r="NFK319" s="80"/>
      <c r="NFL319" s="80"/>
      <c r="NFM319" s="80"/>
      <c r="NFN319" s="80"/>
      <c r="NFO319" s="80"/>
      <c r="NFP319" s="80"/>
      <c r="NFQ319" s="80"/>
      <c r="NFR319" s="80"/>
      <c r="NFS319" s="80"/>
      <c r="NFT319" s="80"/>
      <c r="NFU319" s="80"/>
      <c r="NFV319" s="80"/>
      <c r="NFW319" s="80"/>
      <c r="NFX319" s="80"/>
      <c r="NFY319" s="80"/>
      <c r="NFZ319" s="80"/>
      <c r="NGA319" s="80"/>
      <c r="NGB319" s="80"/>
      <c r="NGC319" s="80"/>
      <c r="NGD319" s="80"/>
      <c r="NGE319" s="80"/>
      <c r="NGF319" s="80"/>
      <c r="NGG319" s="80"/>
      <c r="NGH319" s="80"/>
      <c r="NGI319" s="80"/>
      <c r="NGJ319" s="80"/>
      <c r="NGK319" s="80"/>
      <c r="NGL319" s="80"/>
      <c r="NGM319" s="80"/>
      <c r="NGN319" s="80"/>
      <c r="NGO319" s="80"/>
      <c r="NGP319" s="80"/>
      <c r="NGQ319" s="80"/>
      <c r="NGR319" s="80"/>
      <c r="NGS319" s="80"/>
      <c r="NGT319" s="80"/>
      <c r="NGU319" s="80"/>
      <c r="NGV319" s="80"/>
      <c r="NGW319" s="80"/>
      <c r="NGX319" s="80"/>
      <c r="NGY319" s="80"/>
      <c r="NGZ319" s="80"/>
      <c r="NHA319" s="80"/>
      <c r="NHB319" s="80"/>
      <c r="NHC319" s="80"/>
      <c r="NHD319" s="80"/>
      <c r="NHE319" s="80"/>
      <c r="NHF319" s="80"/>
      <c r="NHG319" s="80"/>
      <c r="NHH319" s="80"/>
      <c r="NHI319" s="80"/>
      <c r="NHJ319" s="80"/>
      <c r="NHK319" s="80"/>
      <c r="NHL319" s="80"/>
      <c r="NHM319" s="80"/>
      <c r="NHN319" s="80"/>
      <c r="NHO319" s="80"/>
      <c r="NHP319" s="80"/>
      <c r="NHQ319" s="80"/>
      <c r="NHR319" s="80"/>
      <c r="NHS319" s="80"/>
      <c r="NHT319" s="80"/>
      <c r="NHU319" s="80"/>
      <c r="NHV319" s="80"/>
      <c r="NHW319" s="80"/>
      <c r="NHX319" s="80"/>
      <c r="NHY319" s="80"/>
      <c r="NHZ319" s="80"/>
      <c r="NIA319" s="80"/>
      <c r="NIB319" s="80"/>
      <c r="NIC319" s="80"/>
      <c r="NID319" s="80"/>
      <c r="NIE319" s="80"/>
      <c r="NIF319" s="80"/>
      <c r="NIG319" s="80"/>
      <c r="NIH319" s="80"/>
      <c r="NII319" s="80"/>
      <c r="NIJ319" s="80"/>
      <c r="NIK319" s="80"/>
      <c r="NIL319" s="80"/>
      <c r="NIM319" s="80"/>
      <c r="NIN319" s="80"/>
      <c r="NIO319" s="80"/>
      <c r="NIP319" s="80"/>
      <c r="NIQ319" s="80"/>
      <c r="NIR319" s="80"/>
      <c r="NIS319" s="80"/>
      <c r="NIT319" s="80"/>
      <c r="NIU319" s="80"/>
      <c r="NIV319" s="80"/>
      <c r="NIW319" s="80"/>
      <c r="NIX319" s="80"/>
      <c r="NIY319" s="80"/>
      <c r="NIZ319" s="80"/>
      <c r="NJA319" s="80"/>
      <c r="NJB319" s="80"/>
      <c r="NJC319" s="80"/>
      <c r="NJD319" s="80"/>
      <c r="NJE319" s="80"/>
      <c r="NJF319" s="80"/>
      <c r="NJG319" s="80"/>
      <c r="NJH319" s="80"/>
      <c r="NJI319" s="80"/>
      <c r="NJJ319" s="80"/>
      <c r="NJK319" s="80"/>
      <c r="NJL319" s="80"/>
      <c r="NJM319" s="80"/>
      <c r="NJN319" s="80"/>
      <c r="NJO319" s="80"/>
      <c r="NJP319" s="80"/>
      <c r="NJQ319" s="80"/>
      <c r="NJR319" s="80"/>
      <c r="NJS319" s="80"/>
      <c r="NJT319" s="80"/>
      <c r="NJU319" s="80"/>
      <c r="NJV319" s="80"/>
      <c r="NJW319" s="80"/>
      <c r="NJX319" s="80"/>
      <c r="NJY319" s="80"/>
      <c r="NJZ319" s="80"/>
      <c r="NKA319" s="80"/>
      <c r="NKB319" s="80"/>
      <c r="NKC319" s="80"/>
      <c r="NKD319" s="80"/>
      <c r="NKE319" s="80"/>
      <c r="NKF319" s="80"/>
      <c r="NKG319" s="80"/>
      <c r="NKH319" s="80"/>
      <c r="NKI319" s="80"/>
      <c r="NKJ319" s="80"/>
      <c r="NKK319" s="80"/>
      <c r="NKL319" s="80"/>
      <c r="NKM319" s="80"/>
      <c r="NKN319" s="80"/>
      <c r="NKO319" s="80"/>
      <c r="NKP319" s="80"/>
      <c r="NKQ319" s="80"/>
      <c r="NKR319" s="80"/>
      <c r="NKS319" s="80"/>
      <c r="NKT319" s="80"/>
      <c r="NKU319" s="80"/>
      <c r="NKV319" s="80"/>
      <c r="NKW319" s="80"/>
      <c r="NKX319" s="80"/>
      <c r="NKY319" s="80"/>
      <c r="NKZ319" s="80"/>
      <c r="NLA319" s="80"/>
      <c r="NLB319" s="80"/>
      <c r="NLC319" s="80"/>
      <c r="NLD319" s="80"/>
      <c r="NLE319" s="80"/>
      <c r="NLF319" s="80"/>
      <c r="NLG319" s="80"/>
      <c r="NLH319" s="80"/>
      <c r="NLI319" s="80"/>
      <c r="NLJ319" s="80"/>
      <c r="NLK319" s="80"/>
      <c r="NLL319" s="80"/>
      <c r="NLM319" s="80"/>
      <c r="NLN319" s="80"/>
      <c r="NLO319" s="80"/>
      <c r="NLP319" s="80"/>
      <c r="NLQ319" s="80"/>
      <c r="NLR319" s="80"/>
      <c r="NLS319" s="80"/>
      <c r="NLT319" s="80"/>
      <c r="NLU319" s="80"/>
      <c r="NLV319" s="80"/>
      <c r="NLW319" s="80"/>
      <c r="NLX319" s="80"/>
      <c r="NLY319" s="80"/>
      <c r="NLZ319" s="80"/>
      <c r="NMA319" s="80"/>
      <c r="NMB319" s="80"/>
      <c r="NMC319" s="80"/>
      <c r="NMD319" s="80"/>
      <c r="NME319" s="80"/>
      <c r="NMF319" s="80"/>
      <c r="NMG319" s="80"/>
      <c r="NMH319" s="80"/>
      <c r="NMI319" s="80"/>
      <c r="NMJ319" s="80"/>
      <c r="NMK319" s="80"/>
      <c r="NML319" s="80"/>
      <c r="NMM319" s="80"/>
      <c r="NMN319" s="80"/>
      <c r="NMO319" s="80"/>
      <c r="NMP319" s="80"/>
      <c r="NMQ319" s="80"/>
      <c r="NMR319" s="80"/>
      <c r="NMS319" s="80"/>
      <c r="NMT319" s="80"/>
      <c r="NMU319" s="80"/>
      <c r="NMV319" s="80"/>
      <c r="NMW319" s="80"/>
      <c r="NMX319" s="80"/>
      <c r="NMY319" s="80"/>
      <c r="NMZ319" s="80"/>
      <c r="NNA319" s="80"/>
      <c r="NNB319" s="80"/>
      <c r="NNC319" s="80"/>
      <c r="NND319" s="80"/>
      <c r="NNE319" s="80"/>
      <c r="NNF319" s="80"/>
      <c r="NNG319" s="80"/>
      <c r="NNH319" s="80"/>
      <c r="NNI319" s="80"/>
      <c r="NNJ319" s="80"/>
      <c r="NNK319" s="80"/>
      <c r="NNL319" s="80"/>
      <c r="NNM319" s="80"/>
      <c r="NNN319" s="80"/>
      <c r="NNO319" s="80"/>
      <c r="NNP319" s="80"/>
      <c r="NNQ319" s="80"/>
      <c r="NNR319" s="80"/>
      <c r="NNS319" s="80"/>
      <c r="NNT319" s="80"/>
      <c r="NNU319" s="80"/>
      <c r="NNV319" s="80"/>
      <c r="NNW319" s="80"/>
      <c r="NNX319" s="80"/>
      <c r="NNY319" s="80"/>
      <c r="NNZ319" s="80"/>
      <c r="NOA319" s="80"/>
      <c r="NOB319" s="80"/>
      <c r="NOC319" s="80"/>
      <c r="NOD319" s="80"/>
      <c r="NOE319" s="80"/>
      <c r="NOF319" s="80"/>
      <c r="NOG319" s="80"/>
      <c r="NOH319" s="80"/>
      <c r="NOI319" s="80"/>
      <c r="NOJ319" s="80"/>
      <c r="NOK319" s="80"/>
      <c r="NOL319" s="80"/>
      <c r="NOM319" s="80"/>
      <c r="NON319" s="80"/>
      <c r="NOO319" s="80"/>
      <c r="NOP319" s="80"/>
      <c r="NOQ319" s="80"/>
      <c r="NOR319" s="80"/>
      <c r="NOS319" s="80"/>
      <c r="NOT319" s="80"/>
      <c r="NOU319" s="80"/>
      <c r="NOV319" s="80"/>
      <c r="NOW319" s="80"/>
      <c r="NOX319" s="80"/>
      <c r="NOY319" s="80"/>
      <c r="NOZ319" s="80"/>
      <c r="NPA319" s="80"/>
      <c r="NPB319" s="80"/>
      <c r="NPC319" s="80"/>
      <c r="NPD319" s="80"/>
      <c r="NPE319" s="80"/>
      <c r="NPF319" s="80"/>
      <c r="NPG319" s="80"/>
      <c r="NPH319" s="80"/>
      <c r="NPI319" s="80"/>
      <c r="NPJ319" s="80"/>
      <c r="NPK319" s="80"/>
      <c r="NPL319" s="80"/>
      <c r="NPM319" s="80"/>
      <c r="NPN319" s="80"/>
      <c r="NPO319" s="80"/>
      <c r="NPP319" s="80"/>
      <c r="NPQ319" s="80"/>
      <c r="NPR319" s="80"/>
      <c r="NPS319" s="80"/>
      <c r="NPT319" s="80"/>
      <c r="NPU319" s="80"/>
      <c r="NPV319" s="80"/>
      <c r="NPW319" s="80"/>
      <c r="NPX319" s="80"/>
      <c r="NPY319" s="80"/>
      <c r="NPZ319" s="80"/>
      <c r="NQA319" s="80"/>
      <c r="NQB319" s="80"/>
      <c r="NQC319" s="80"/>
      <c r="NQD319" s="80"/>
      <c r="NQE319" s="80"/>
      <c r="NQF319" s="80"/>
      <c r="NQG319" s="80"/>
      <c r="NQH319" s="80"/>
      <c r="NQI319" s="80"/>
      <c r="NQJ319" s="80"/>
      <c r="NQK319" s="80"/>
      <c r="NQL319" s="80"/>
      <c r="NQM319" s="80"/>
      <c r="NQN319" s="80"/>
      <c r="NQO319" s="80"/>
      <c r="NQP319" s="80"/>
      <c r="NQQ319" s="80"/>
      <c r="NQR319" s="80"/>
      <c r="NQS319" s="80"/>
      <c r="NQT319" s="80"/>
      <c r="NQU319" s="80"/>
      <c r="NQV319" s="80"/>
      <c r="NQW319" s="80"/>
      <c r="NQX319" s="80"/>
      <c r="NQY319" s="80"/>
      <c r="NQZ319" s="80"/>
      <c r="NRA319" s="80"/>
      <c r="NRB319" s="80"/>
      <c r="NRC319" s="80"/>
      <c r="NRD319" s="80"/>
      <c r="NRE319" s="80"/>
      <c r="NRF319" s="80"/>
      <c r="NRG319" s="80"/>
      <c r="NRH319" s="80"/>
      <c r="NRI319" s="80"/>
      <c r="NRJ319" s="80"/>
      <c r="NRK319" s="80"/>
      <c r="NRL319" s="80"/>
      <c r="NRM319" s="80"/>
      <c r="NRN319" s="80"/>
      <c r="NRO319" s="80"/>
      <c r="NRP319" s="80"/>
      <c r="NRQ319" s="80"/>
      <c r="NRR319" s="80"/>
      <c r="NRS319" s="80"/>
      <c r="NRT319" s="80"/>
      <c r="NRU319" s="80"/>
      <c r="NRV319" s="80"/>
      <c r="NRW319" s="80"/>
      <c r="NRX319" s="80"/>
      <c r="NRY319" s="80"/>
      <c r="NRZ319" s="80"/>
      <c r="NSA319" s="80"/>
      <c r="NSB319" s="80"/>
      <c r="NSC319" s="80"/>
      <c r="NSD319" s="80"/>
      <c r="NSE319" s="80"/>
      <c r="NSF319" s="80"/>
      <c r="NSG319" s="80"/>
      <c r="NSH319" s="80"/>
      <c r="NSI319" s="80"/>
      <c r="NSJ319" s="80"/>
      <c r="NSK319" s="80"/>
      <c r="NSL319" s="80"/>
      <c r="NSM319" s="80"/>
      <c r="NSN319" s="80"/>
      <c r="NSO319" s="80"/>
      <c r="NSP319" s="80"/>
      <c r="NSQ319" s="80"/>
      <c r="NSR319" s="80"/>
      <c r="NSS319" s="80"/>
      <c r="NST319" s="80"/>
      <c r="NSU319" s="80"/>
      <c r="NSV319" s="80"/>
      <c r="NSW319" s="80"/>
      <c r="NSX319" s="80"/>
      <c r="NSY319" s="80"/>
      <c r="NSZ319" s="80"/>
      <c r="NTA319" s="80"/>
      <c r="NTB319" s="80"/>
      <c r="NTC319" s="80"/>
      <c r="NTD319" s="80"/>
      <c r="NTE319" s="80"/>
      <c r="NTF319" s="80"/>
      <c r="NTG319" s="80"/>
      <c r="NTH319" s="80"/>
      <c r="NTI319" s="80"/>
      <c r="NTJ319" s="80"/>
      <c r="NTK319" s="80"/>
      <c r="NTL319" s="80"/>
      <c r="NTM319" s="80"/>
      <c r="NTN319" s="80"/>
      <c r="NTO319" s="80"/>
      <c r="NTP319" s="80"/>
      <c r="NTQ319" s="80"/>
      <c r="NTR319" s="80"/>
      <c r="NTS319" s="80"/>
      <c r="NTT319" s="80"/>
      <c r="NTU319" s="80"/>
      <c r="NTV319" s="80"/>
      <c r="NTW319" s="80"/>
      <c r="NTX319" s="80"/>
      <c r="NTY319" s="80"/>
      <c r="NTZ319" s="80"/>
      <c r="NUA319" s="80"/>
      <c r="NUB319" s="80"/>
      <c r="NUC319" s="80"/>
      <c r="NUD319" s="80"/>
      <c r="NUE319" s="80"/>
      <c r="NUF319" s="80"/>
      <c r="NUG319" s="80"/>
      <c r="NUH319" s="80"/>
      <c r="NUI319" s="80"/>
      <c r="NUJ319" s="80"/>
      <c r="NUK319" s="80"/>
      <c r="NUL319" s="80"/>
      <c r="NUM319" s="80"/>
      <c r="NUN319" s="80"/>
      <c r="NUO319" s="80"/>
      <c r="NUP319" s="80"/>
      <c r="NUQ319" s="80"/>
      <c r="NUR319" s="80"/>
      <c r="NUS319" s="80"/>
      <c r="NUT319" s="80"/>
      <c r="NUU319" s="80"/>
      <c r="NUV319" s="80"/>
      <c r="NUW319" s="80"/>
      <c r="NUX319" s="80"/>
      <c r="NUY319" s="80"/>
      <c r="NUZ319" s="80"/>
      <c r="NVA319" s="80"/>
      <c r="NVB319" s="80"/>
      <c r="NVC319" s="80"/>
      <c r="NVD319" s="80"/>
      <c r="NVE319" s="80"/>
      <c r="NVF319" s="80"/>
      <c r="NVG319" s="80"/>
      <c r="NVH319" s="80"/>
      <c r="NVI319" s="80"/>
      <c r="NVJ319" s="80"/>
      <c r="NVK319" s="80"/>
      <c r="NVL319" s="80"/>
      <c r="NVM319" s="80"/>
      <c r="NVN319" s="80"/>
      <c r="NVO319" s="80"/>
      <c r="NVP319" s="80"/>
      <c r="NVQ319" s="80"/>
      <c r="NVR319" s="80"/>
      <c r="NVS319" s="80"/>
      <c r="NVT319" s="80"/>
      <c r="NVU319" s="80"/>
      <c r="NVV319" s="80"/>
      <c r="NVW319" s="80"/>
      <c r="NVX319" s="80"/>
      <c r="NVY319" s="80"/>
      <c r="NVZ319" s="80"/>
      <c r="NWA319" s="80"/>
      <c r="NWB319" s="80"/>
      <c r="NWC319" s="80"/>
      <c r="NWD319" s="80"/>
      <c r="NWE319" s="80"/>
      <c r="NWF319" s="80"/>
      <c r="NWG319" s="80"/>
      <c r="NWH319" s="80"/>
      <c r="NWI319" s="80"/>
      <c r="NWJ319" s="80"/>
      <c r="NWK319" s="80"/>
      <c r="NWL319" s="80"/>
      <c r="NWM319" s="80"/>
      <c r="NWN319" s="80"/>
      <c r="NWO319" s="80"/>
      <c r="NWP319" s="80"/>
      <c r="NWQ319" s="80"/>
      <c r="NWR319" s="80"/>
      <c r="NWS319" s="80"/>
      <c r="NWT319" s="80"/>
      <c r="NWU319" s="80"/>
      <c r="NWV319" s="80"/>
      <c r="NWW319" s="80"/>
      <c r="NWX319" s="80"/>
      <c r="NWY319" s="80"/>
      <c r="NWZ319" s="80"/>
      <c r="NXA319" s="80"/>
      <c r="NXB319" s="80"/>
      <c r="NXC319" s="80"/>
      <c r="NXD319" s="80"/>
      <c r="NXE319" s="80"/>
      <c r="NXF319" s="80"/>
      <c r="NXG319" s="80"/>
      <c r="NXH319" s="80"/>
      <c r="NXI319" s="80"/>
      <c r="NXJ319" s="80"/>
      <c r="NXK319" s="80"/>
      <c r="NXL319" s="80"/>
      <c r="NXM319" s="80"/>
      <c r="NXN319" s="80"/>
      <c r="NXO319" s="80"/>
      <c r="NXP319" s="80"/>
      <c r="NXQ319" s="80"/>
      <c r="NXR319" s="80"/>
      <c r="NXS319" s="80"/>
      <c r="NXT319" s="80"/>
      <c r="NXU319" s="80"/>
      <c r="NXV319" s="80"/>
      <c r="NXW319" s="80"/>
      <c r="NXX319" s="80"/>
      <c r="NXY319" s="80"/>
      <c r="NXZ319" s="80"/>
      <c r="NYA319" s="80"/>
      <c r="NYB319" s="80"/>
      <c r="NYC319" s="80"/>
      <c r="NYD319" s="80"/>
      <c r="NYE319" s="80"/>
      <c r="NYF319" s="80"/>
      <c r="NYG319" s="80"/>
      <c r="NYH319" s="80"/>
      <c r="NYI319" s="80"/>
      <c r="NYJ319" s="80"/>
      <c r="NYK319" s="80"/>
      <c r="NYL319" s="80"/>
      <c r="NYM319" s="80"/>
      <c r="NYN319" s="80"/>
      <c r="NYO319" s="80"/>
      <c r="NYP319" s="80"/>
      <c r="NYQ319" s="80"/>
      <c r="NYR319" s="80"/>
      <c r="NYS319" s="80"/>
      <c r="NYT319" s="80"/>
      <c r="NYU319" s="80"/>
      <c r="NYV319" s="80"/>
      <c r="NYW319" s="80"/>
      <c r="NYX319" s="80"/>
      <c r="NYY319" s="80"/>
      <c r="NYZ319" s="80"/>
      <c r="NZA319" s="80"/>
      <c r="NZB319" s="80"/>
      <c r="NZC319" s="80"/>
      <c r="NZD319" s="80"/>
      <c r="NZE319" s="80"/>
      <c r="NZF319" s="80"/>
      <c r="NZG319" s="80"/>
      <c r="NZH319" s="80"/>
      <c r="NZI319" s="80"/>
      <c r="NZJ319" s="80"/>
      <c r="NZK319" s="80"/>
      <c r="NZL319" s="80"/>
      <c r="NZM319" s="80"/>
      <c r="NZN319" s="80"/>
      <c r="NZO319" s="80"/>
      <c r="NZP319" s="80"/>
      <c r="NZQ319" s="80"/>
      <c r="NZR319" s="80"/>
      <c r="NZS319" s="80"/>
      <c r="NZT319" s="80"/>
      <c r="NZU319" s="80"/>
      <c r="NZV319" s="80"/>
      <c r="NZW319" s="80"/>
      <c r="NZX319" s="80"/>
      <c r="NZY319" s="80"/>
      <c r="NZZ319" s="80"/>
      <c r="OAA319" s="80"/>
      <c r="OAB319" s="80"/>
      <c r="OAC319" s="80"/>
      <c r="OAD319" s="80"/>
      <c r="OAE319" s="80"/>
      <c r="OAF319" s="80"/>
      <c r="OAG319" s="80"/>
      <c r="OAH319" s="80"/>
      <c r="OAI319" s="80"/>
      <c r="OAJ319" s="80"/>
      <c r="OAK319" s="80"/>
      <c r="OAL319" s="80"/>
      <c r="OAM319" s="80"/>
      <c r="OAN319" s="80"/>
      <c r="OAO319" s="80"/>
      <c r="OAP319" s="80"/>
      <c r="OAQ319" s="80"/>
      <c r="OAR319" s="80"/>
      <c r="OAS319" s="80"/>
      <c r="OAT319" s="80"/>
      <c r="OAU319" s="80"/>
      <c r="OAV319" s="80"/>
      <c r="OAW319" s="80"/>
      <c r="OAX319" s="80"/>
      <c r="OAY319" s="80"/>
      <c r="OAZ319" s="80"/>
      <c r="OBA319" s="80"/>
      <c r="OBB319" s="80"/>
      <c r="OBC319" s="80"/>
      <c r="OBD319" s="80"/>
      <c r="OBE319" s="80"/>
      <c r="OBF319" s="80"/>
      <c r="OBG319" s="80"/>
      <c r="OBH319" s="80"/>
      <c r="OBI319" s="80"/>
      <c r="OBJ319" s="80"/>
      <c r="OBK319" s="80"/>
      <c r="OBL319" s="80"/>
      <c r="OBM319" s="80"/>
      <c r="OBN319" s="80"/>
      <c r="OBO319" s="80"/>
      <c r="OBP319" s="80"/>
      <c r="OBQ319" s="80"/>
      <c r="OBR319" s="80"/>
      <c r="OBS319" s="80"/>
      <c r="OBT319" s="80"/>
      <c r="OBU319" s="80"/>
      <c r="OBV319" s="80"/>
      <c r="OBW319" s="80"/>
      <c r="OBX319" s="80"/>
      <c r="OBY319" s="80"/>
      <c r="OBZ319" s="80"/>
      <c r="OCA319" s="80"/>
      <c r="OCB319" s="80"/>
      <c r="OCC319" s="80"/>
      <c r="OCD319" s="80"/>
      <c r="OCE319" s="80"/>
      <c r="OCF319" s="80"/>
      <c r="OCG319" s="80"/>
      <c r="OCH319" s="80"/>
      <c r="OCI319" s="80"/>
      <c r="OCJ319" s="80"/>
      <c r="OCK319" s="80"/>
      <c r="OCL319" s="80"/>
      <c r="OCM319" s="80"/>
      <c r="OCN319" s="80"/>
      <c r="OCO319" s="80"/>
      <c r="OCP319" s="80"/>
      <c r="OCQ319" s="80"/>
      <c r="OCR319" s="80"/>
      <c r="OCS319" s="80"/>
      <c r="OCT319" s="80"/>
      <c r="OCU319" s="80"/>
      <c r="OCV319" s="80"/>
      <c r="OCW319" s="80"/>
      <c r="OCX319" s="80"/>
      <c r="OCY319" s="80"/>
      <c r="OCZ319" s="80"/>
      <c r="ODA319" s="80"/>
      <c r="ODB319" s="80"/>
      <c r="ODC319" s="80"/>
      <c r="ODD319" s="80"/>
      <c r="ODE319" s="80"/>
      <c r="ODF319" s="80"/>
      <c r="ODG319" s="80"/>
      <c r="ODH319" s="80"/>
      <c r="ODI319" s="80"/>
      <c r="ODJ319" s="80"/>
      <c r="ODK319" s="80"/>
      <c r="ODL319" s="80"/>
      <c r="ODM319" s="80"/>
      <c r="ODN319" s="80"/>
      <c r="ODO319" s="80"/>
      <c r="ODP319" s="80"/>
      <c r="ODQ319" s="80"/>
      <c r="ODR319" s="80"/>
      <c r="ODS319" s="80"/>
      <c r="ODT319" s="80"/>
      <c r="ODU319" s="80"/>
      <c r="ODV319" s="80"/>
      <c r="ODW319" s="80"/>
      <c r="ODX319" s="80"/>
      <c r="ODY319" s="80"/>
      <c r="ODZ319" s="80"/>
      <c r="OEA319" s="80"/>
      <c r="OEB319" s="80"/>
      <c r="OEC319" s="80"/>
      <c r="OED319" s="80"/>
      <c r="OEE319" s="80"/>
      <c r="OEF319" s="80"/>
      <c r="OEG319" s="80"/>
      <c r="OEH319" s="80"/>
      <c r="OEI319" s="80"/>
      <c r="OEJ319" s="80"/>
      <c r="OEK319" s="80"/>
      <c r="OEL319" s="80"/>
      <c r="OEM319" s="80"/>
      <c r="OEN319" s="80"/>
      <c r="OEO319" s="80"/>
      <c r="OEP319" s="80"/>
      <c r="OEQ319" s="80"/>
      <c r="OER319" s="80"/>
      <c r="OES319" s="80"/>
      <c r="OET319" s="80"/>
      <c r="OEU319" s="80"/>
      <c r="OEV319" s="80"/>
      <c r="OEW319" s="80"/>
      <c r="OEX319" s="80"/>
      <c r="OEY319" s="80"/>
      <c r="OEZ319" s="80"/>
      <c r="OFA319" s="80"/>
      <c r="OFB319" s="80"/>
      <c r="OFC319" s="80"/>
      <c r="OFD319" s="80"/>
      <c r="OFE319" s="80"/>
      <c r="OFF319" s="80"/>
      <c r="OFG319" s="80"/>
      <c r="OFH319" s="80"/>
      <c r="OFI319" s="80"/>
      <c r="OFJ319" s="80"/>
      <c r="OFK319" s="80"/>
      <c r="OFL319" s="80"/>
      <c r="OFM319" s="80"/>
      <c r="OFN319" s="80"/>
      <c r="OFO319" s="80"/>
      <c r="OFP319" s="80"/>
      <c r="OFQ319" s="80"/>
      <c r="OFR319" s="80"/>
      <c r="OFS319" s="80"/>
      <c r="OFT319" s="80"/>
      <c r="OFU319" s="80"/>
      <c r="OFV319" s="80"/>
      <c r="OFW319" s="80"/>
      <c r="OFX319" s="80"/>
      <c r="OFY319" s="80"/>
      <c r="OFZ319" s="80"/>
      <c r="OGA319" s="80"/>
      <c r="OGB319" s="80"/>
      <c r="OGC319" s="80"/>
      <c r="OGD319" s="80"/>
      <c r="OGE319" s="80"/>
      <c r="OGF319" s="80"/>
      <c r="OGG319" s="80"/>
      <c r="OGH319" s="80"/>
      <c r="OGI319" s="80"/>
      <c r="OGJ319" s="80"/>
      <c r="OGK319" s="80"/>
      <c r="OGL319" s="80"/>
      <c r="OGM319" s="80"/>
      <c r="OGN319" s="80"/>
      <c r="OGO319" s="80"/>
      <c r="OGP319" s="80"/>
      <c r="OGQ319" s="80"/>
      <c r="OGR319" s="80"/>
      <c r="OGS319" s="80"/>
      <c r="OGT319" s="80"/>
      <c r="OGU319" s="80"/>
      <c r="OGV319" s="80"/>
      <c r="OGW319" s="80"/>
      <c r="OGX319" s="80"/>
      <c r="OGY319" s="80"/>
      <c r="OGZ319" s="80"/>
      <c r="OHA319" s="80"/>
      <c r="OHB319" s="80"/>
      <c r="OHC319" s="80"/>
      <c r="OHD319" s="80"/>
      <c r="OHE319" s="80"/>
      <c r="OHF319" s="80"/>
      <c r="OHG319" s="80"/>
      <c r="OHH319" s="80"/>
      <c r="OHI319" s="80"/>
      <c r="OHJ319" s="80"/>
      <c r="OHK319" s="80"/>
      <c r="OHL319" s="80"/>
      <c r="OHM319" s="80"/>
      <c r="OHN319" s="80"/>
      <c r="OHO319" s="80"/>
      <c r="OHP319" s="80"/>
      <c r="OHQ319" s="80"/>
      <c r="OHR319" s="80"/>
      <c r="OHS319" s="80"/>
      <c r="OHT319" s="80"/>
      <c r="OHU319" s="80"/>
      <c r="OHV319" s="80"/>
      <c r="OHW319" s="80"/>
      <c r="OHX319" s="80"/>
      <c r="OHY319" s="80"/>
      <c r="OHZ319" s="80"/>
      <c r="OIA319" s="80"/>
      <c r="OIB319" s="80"/>
      <c r="OIC319" s="80"/>
      <c r="OID319" s="80"/>
      <c r="OIE319" s="80"/>
      <c r="OIF319" s="80"/>
      <c r="OIG319" s="80"/>
      <c r="OIH319" s="80"/>
      <c r="OII319" s="80"/>
      <c r="OIJ319" s="80"/>
      <c r="OIK319" s="80"/>
      <c r="OIL319" s="80"/>
      <c r="OIM319" s="80"/>
      <c r="OIN319" s="80"/>
      <c r="OIO319" s="80"/>
      <c r="OIP319" s="80"/>
      <c r="OIQ319" s="80"/>
      <c r="OIR319" s="80"/>
      <c r="OIS319" s="80"/>
      <c r="OIT319" s="80"/>
      <c r="OIU319" s="80"/>
      <c r="OIV319" s="80"/>
      <c r="OIW319" s="80"/>
      <c r="OIX319" s="80"/>
      <c r="OIY319" s="80"/>
      <c r="OIZ319" s="80"/>
      <c r="OJA319" s="80"/>
      <c r="OJB319" s="80"/>
      <c r="OJC319" s="80"/>
      <c r="OJD319" s="80"/>
      <c r="OJE319" s="80"/>
      <c r="OJF319" s="80"/>
      <c r="OJG319" s="80"/>
      <c r="OJH319" s="80"/>
      <c r="OJI319" s="80"/>
      <c r="OJJ319" s="80"/>
      <c r="OJK319" s="80"/>
      <c r="OJL319" s="80"/>
      <c r="OJM319" s="80"/>
      <c r="OJN319" s="80"/>
      <c r="OJO319" s="80"/>
      <c r="OJP319" s="80"/>
      <c r="OJQ319" s="80"/>
      <c r="OJR319" s="80"/>
      <c r="OJS319" s="80"/>
      <c r="OJT319" s="80"/>
      <c r="OJU319" s="80"/>
      <c r="OJV319" s="80"/>
      <c r="OJW319" s="80"/>
      <c r="OJX319" s="80"/>
      <c r="OJY319" s="80"/>
      <c r="OJZ319" s="80"/>
      <c r="OKA319" s="80"/>
      <c r="OKB319" s="80"/>
      <c r="OKC319" s="80"/>
      <c r="OKD319" s="80"/>
      <c r="OKE319" s="80"/>
      <c r="OKF319" s="80"/>
      <c r="OKG319" s="80"/>
      <c r="OKH319" s="80"/>
      <c r="OKI319" s="80"/>
      <c r="OKJ319" s="80"/>
      <c r="OKK319" s="80"/>
      <c r="OKL319" s="80"/>
      <c r="OKM319" s="80"/>
      <c r="OKN319" s="80"/>
      <c r="OKO319" s="80"/>
      <c r="OKP319" s="80"/>
      <c r="OKQ319" s="80"/>
      <c r="OKR319" s="80"/>
      <c r="OKS319" s="80"/>
      <c r="OKT319" s="80"/>
      <c r="OKU319" s="80"/>
      <c r="OKV319" s="80"/>
      <c r="OKW319" s="80"/>
      <c r="OKX319" s="80"/>
      <c r="OKY319" s="80"/>
      <c r="OKZ319" s="80"/>
      <c r="OLA319" s="80"/>
      <c r="OLB319" s="80"/>
      <c r="OLC319" s="80"/>
      <c r="OLD319" s="80"/>
      <c r="OLE319" s="80"/>
      <c r="OLF319" s="80"/>
      <c r="OLG319" s="80"/>
      <c r="OLH319" s="80"/>
      <c r="OLI319" s="80"/>
      <c r="OLJ319" s="80"/>
      <c r="OLK319" s="80"/>
      <c r="OLL319" s="80"/>
      <c r="OLM319" s="80"/>
      <c r="OLN319" s="80"/>
      <c r="OLO319" s="80"/>
      <c r="OLP319" s="80"/>
      <c r="OLQ319" s="80"/>
      <c r="OLR319" s="80"/>
      <c r="OLS319" s="80"/>
      <c r="OLT319" s="80"/>
      <c r="OLU319" s="80"/>
      <c r="OLV319" s="80"/>
      <c r="OLW319" s="80"/>
      <c r="OLX319" s="80"/>
      <c r="OLY319" s="80"/>
      <c r="OLZ319" s="80"/>
      <c r="OMA319" s="80"/>
      <c r="OMB319" s="80"/>
      <c r="OMC319" s="80"/>
      <c r="OMD319" s="80"/>
      <c r="OME319" s="80"/>
      <c r="OMF319" s="80"/>
      <c r="OMG319" s="80"/>
      <c r="OMH319" s="80"/>
      <c r="OMI319" s="80"/>
      <c r="OMJ319" s="80"/>
      <c r="OMK319" s="80"/>
      <c r="OML319" s="80"/>
      <c r="OMM319" s="80"/>
      <c r="OMN319" s="80"/>
      <c r="OMO319" s="80"/>
      <c r="OMP319" s="80"/>
      <c r="OMQ319" s="80"/>
      <c r="OMR319" s="80"/>
      <c r="OMS319" s="80"/>
      <c r="OMT319" s="80"/>
      <c r="OMU319" s="80"/>
      <c r="OMV319" s="80"/>
      <c r="OMW319" s="80"/>
      <c r="OMX319" s="80"/>
      <c r="OMY319" s="80"/>
      <c r="OMZ319" s="80"/>
      <c r="ONA319" s="80"/>
      <c r="ONB319" s="80"/>
      <c r="ONC319" s="80"/>
      <c r="OND319" s="80"/>
      <c r="ONE319" s="80"/>
      <c r="ONF319" s="80"/>
      <c r="ONG319" s="80"/>
      <c r="ONH319" s="80"/>
      <c r="ONI319" s="80"/>
      <c r="ONJ319" s="80"/>
      <c r="ONK319" s="80"/>
      <c r="ONL319" s="80"/>
      <c r="ONM319" s="80"/>
      <c r="ONN319" s="80"/>
      <c r="ONO319" s="80"/>
      <c r="ONP319" s="80"/>
      <c r="ONQ319" s="80"/>
      <c r="ONR319" s="80"/>
      <c r="ONS319" s="80"/>
      <c r="ONT319" s="80"/>
      <c r="ONU319" s="80"/>
      <c r="ONV319" s="80"/>
      <c r="ONW319" s="80"/>
      <c r="ONX319" s="80"/>
      <c r="ONY319" s="80"/>
      <c r="ONZ319" s="80"/>
      <c r="OOA319" s="80"/>
      <c r="OOB319" s="80"/>
      <c r="OOC319" s="80"/>
      <c r="OOD319" s="80"/>
      <c r="OOE319" s="80"/>
      <c r="OOF319" s="80"/>
      <c r="OOG319" s="80"/>
      <c r="OOH319" s="80"/>
      <c r="OOI319" s="80"/>
      <c r="OOJ319" s="80"/>
      <c r="OOK319" s="80"/>
      <c r="OOL319" s="80"/>
      <c r="OOM319" s="80"/>
      <c r="OON319" s="80"/>
      <c r="OOO319" s="80"/>
      <c r="OOP319" s="80"/>
      <c r="OOQ319" s="80"/>
      <c r="OOR319" s="80"/>
      <c r="OOS319" s="80"/>
      <c r="OOT319" s="80"/>
      <c r="OOU319" s="80"/>
      <c r="OOV319" s="80"/>
      <c r="OOW319" s="80"/>
      <c r="OOX319" s="80"/>
      <c r="OOY319" s="80"/>
      <c r="OOZ319" s="80"/>
      <c r="OPA319" s="80"/>
      <c r="OPB319" s="80"/>
      <c r="OPC319" s="80"/>
      <c r="OPD319" s="80"/>
      <c r="OPE319" s="80"/>
      <c r="OPF319" s="80"/>
      <c r="OPG319" s="80"/>
      <c r="OPH319" s="80"/>
      <c r="OPI319" s="80"/>
      <c r="OPJ319" s="80"/>
      <c r="OPK319" s="80"/>
      <c r="OPL319" s="80"/>
      <c r="OPM319" s="80"/>
      <c r="OPN319" s="80"/>
      <c r="OPO319" s="80"/>
      <c r="OPP319" s="80"/>
      <c r="OPQ319" s="80"/>
      <c r="OPR319" s="80"/>
      <c r="OPS319" s="80"/>
      <c r="OPT319" s="80"/>
      <c r="OPU319" s="80"/>
      <c r="OPV319" s="80"/>
      <c r="OPW319" s="80"/>
      <c r="OPX319" s="80"/>
      <c r="OPY319" s="80"/>
      <c r="OPZ319" s="80"/>
      <c r="OQA319" s="80"/>
      <c r="OQB319" s="80"/>
      <c r="OQC319" s="80"/>
      <c r="OQD319" s="80"/>
      <c r="OQE319" s="80"/>
      <c r="OQF319" s="80"/>
      <c r="OQG319" s="80"/>
      <c r="OQH319" s="80"/>
      <c r="OQI319" s="80"/>
      <c r="OQJ319" s="80"/>
      <c r="OQK319" s="80"/>
      <c r="OQL319" s="80"/>
      <c r="OQM319" s="80"/>
      <c r="OQN319" s="80"/>
      <c r="OQO319" s="80"/>
      <c r="OQP319" s="80"/>
      <c r="OQQ319" s="80"/>
      <c r="OQR319" s="80"/>
      <c r="OQS319" s="80"/>
      <c r="OQT319" s="80"/>
      <c r="OQU319" s="80"/>
      <c r="OQV319" s="80"/>
      <c r="OQW319" s="80"/>
      <c r="OQX319" s="80"/>
      <c r="OQY319" s="80"/>
      <c r="OQZ319" s="80"/>
      <c r="ORA319" s="80"/>
      <c r="ORB319" s="80"/>
      <c r="ORC319" s="80"/>
      <c r="ORD319" s="80"/>
      <c r="ORE319" s="80"/>
      <c r="ORF319" s="80"/>
      <c r="ORG319" s="80"/>
      <c r="ORH319" s="80"/>
      <c r="ORI319" s="80"/>
      <c r="ORJ319" s="80"/>
      <c r="ORK319" s="80"/>
      <c r="ORL319" s="80"/>
      <c r="ORM319" s="80"/>
      <c r="ORN319" s="80"/>
      <c r="ORO319" s="80"/>
      <c r="ORP319" s="80"/>
      <c r="ORQ319" s="80"/>
      <c r="ORR319" s="80"/>
      <c r="ORS319" s="80"/>
      <c r="ORT319" s="80"/>
      <c r="ORU319" s="80"/>
      <c r="ORV319" s="80"/>
      <c r="ORW319" s="80"/>
      <c r="ORX319" s="80"/>
      <c r="ORY319" s="80"/>
      <c r="ORZ319" s="80"/>
      <c r="OSA319" s="80"/>
      <c r="OSB319" s="80"/>
      <c r="OSC319" s="80"/>
      <c r="OSD319" s="80"/>
      <c r="OSE319" s="80"/>
      <c r="OSF319" s="80"/>
      <c r="OSG319" s="80"/>
      <c r="OSH319" s="80"/>
      <c r="OSI319" s="80"/>
      <c r="OSJ319" s="80"/>
      <c r="OSK319" s="80"/>
      <c r="OSL319" s="80"/>
      <c r="OSM319" s="80"/>
      <c r="OSN319" s="80"/>
      <c r="OSO319" s="80"/>
      <c r="OSP319" s="80"/>
      <c r="OSQ319" s="80"/>
      <c r="OSR319" s="80"/>
      <c r="OSS319" s="80"/>
      <c r="OST319" s="80"/>
      <c r="OSU319" s="80"/>
      <c r="OSV319" s="80"/>
      <c r="OSW319" s="80"/>
      <c r="OSX319" s="80"/>
      <c r="OSY319" s="80"/>
      <c r="OSZ319" s="80"/>
      <c r="OTA319" s="80"/>
      <c r="OTB319" s="80"/>
      <c r="OTC319" s="80"/>
      <c r="OTD319" s="80"/>
      <c r="OTE319" s="80"/>
      <c r="OTF319" s="80"/>
      <c r="OTG319" s="80"/>
      <c r="OTH319" s="80"/>
      <c r="OTI319" s="80"/>
      <c r="OTJ319" s="80"/>
      <c r="OTK319" s="80"/>
      <c r="OTL319" s="80"/>
      <c r="OTM319" s="80"/>
      <c r="OTN319" s="80"/>
      <c r="OTO319" s="80"/>
      <c r="OTP319" s="80"/>
      <c r="OTQ319" s="80"/>
      <c r="OTR319" s="80"/>
      <c r="OTS319" s="80"/>
      <c r="OTT319" s="80"/>
      <c r="OTU319" s="80"/>
      <c r="OTV319" s="80"/>
      <c r="OTW319" s="80"/>
      <c r="OTX319" s="80"/>
      <c r="OTY319" s="80"/>
      <c r="OTZ319" s="80"/>
      <c r="OUA319" s="80"/>
      <c r="OUB319" s="80"/>
      <c r="OUC319" s="80"/>
      <c r="OUD319" s="80"/>
      <c r="OUE319" s="80"/>
      <c r="OUF319" s="80"/>
      <c r="OUG319" s="80"/>
      <c r="OUH319" s="80"/>
      <c r="OUI319" s="80"/>
      <c r="OUJ319" s="80"/>
      <c r="OUK319" s="80"/>
      <c r="OUL319" s="80"/>
      <c r="OUM319" s="80"/>
      <c r="OUN319" s="80"/>
      <c r="OUO319" s="80"/>
      <c r="OUP319" s="80"/>
      <c r="OUQ319" s="80"/>
      <c r="OUR319" s="80"/>
      <c r="OUS319" s="80"/>
      <c r="OUT319" s="80"/>
      <c r="OUU319" s="80"/>
      <c r="OUV319" s="80"/>
      <c r="OUW319" s="80"/>
      <c r="OUX319" s="80"/>
      <c r="OUY319" s="80"/>
      <c r="OUZ319" s="80"/>
      <c r="OVA319" s="80"/>
      <c r="OVB319" s="80"/>
      <c r="OVC319" s="80"/>
      <c r="OVD319" s="80"/>
      <c r="OVE319" s="80"/>
      <c r="OVF319" s="80"/>
      <c r="OVG319" s="80"/>
      <c r="OVH319" s="80"/>
      <c r="OVI319" s="80"/>
      <c r="OVJ319" s="80"/>
      <c r="OVK319" s="80"/>
      <c r="OVL319" s="80"/>
      <c r="OVM319" s="80"/>
      <c r="OVN319" s="80"/>
      <c r="OVO319" s="80"/>
      <c r="OVP319" s="80"/>
      <c r="OVQ319" s="80"/>
      <c r="OVR319" s="80"/>
      <c r="OVS319" s="80"/>
      <c r="OVT319" s="80"/>
      <c r="OVU319" s="80"/>
      <c r="OVV319" s="80"/>
      <c r="OVW319" s="80"/>
      <c r="OVX319" s="80"/>
      <c r="OVY319" s="80"/>
      <c r="OVZ319" s="80"/>
      <c r="OWA319" s="80"/>
      <c r="OWB319" s="80"/>
      <c r="OWC319" s="80"/>
      <c r="OWD319" s="80"/>
      <c r="OWE319" s="80"/>
      <c r="OWF319" s="80"/>
      <c r="OWG319" s="80"/>
      <c r="OWH319" s="80"/>
      <c r="OWI319" s="80"/>
      <c r="OWJ319" s="80"/>
      <c r="OWK319" s="80"/>
      <c r="OWL319" s="80"/>
      <c r="OWM319" s="80"/>
      <c r="OWN319" s="80"/>
      <c r="OWO319" s="80"/>
      <c r="OWP319" s="80"/>
      <c r="OWQ319" s="80"/>
      <c r="OWR319" s="80"/>
      <c r="OWS319" s="80"/>
      <c r="OWT319" s="80"/>
      <c r="OWU319" s="80"/>
      <c r="OWV319" s="80"/>
      <c r="OWW319" s="80"/>
      <c r="OWX319" s="80"/>
      <c r="OWY319" s="80"/>
      <c r="OWZ319" s="80"/>
      <c r="OXA319" s="80"/>
      <c r="OXB319" s="80"/>
      <c r="OXC319" s="80"/>
      <c r="OXD319" s="80"/>
      <c r="OXE319" s="80"/>
      <c r="OXF319" s="80"/>
      <c r="OXG319" s="80"/>
      <c r="OXH319" s="80"/>
      <c r="OXI319" s="80"/>
      <c r="OXJ319" s="80"/>
      <c r="OXK319" s="80"/>
      <c r="OXL319" s="80"/>
      <c r="OXM319" s="80"/>
      <c r="OXN319" s="80"/>
      <c r="OXO319" s="80"/>
      <c r="OXP319" s="80"/>
      <c r="OXQ319" s="80"/>
      <c r="OXR319" s="80"/>
      <c r="OXS319" s="80"/>
      <c r="OXT319" s="80"/>
      <c r="OXU319" s="80"/>
      <c r="OXV319" s="80"/>
      <c r="OXW319" s="80"/>
      <c r="OXX319" s="80"/>
      <c r="OXY319" s="80"/>
      <c r="OXZ319" s="80"/>
      <c r="OYA319" s="80"/>
      <c r="OYB319" s="80"/>
      <c r="OYC319" s="80"/>
      <c r="OYD319" s="80"/>
      <c r="OYE319" s="80"/>
      <c r="OYF319" s="80"/>
      <c r="OYG319" s="80"/>
      <c r="OYH319" s="80"/>
      <c r="OYI319" s="80"/>
      <c r="OYJ319" s="80"/>
      <c r="OYK319" s="80"/>
      <c r="OYL319" s="80"/>
      <c r="OYM319" s="80"/>
      <c r="OYN319" s="80"/>
      <c r="OYO319" s="80"/>
      <c r="OYP319" s="80"/>
      <c r="OYQ319" s="80"/>
      <c r="OYR319" s="80"/>
      <c r="OYS319" s="80"/>
      <c r="OYT319" s="80"/>
      <c r="OYU319" s="80"/>
      <c r="OYV319" s="80"/>
      <c r="OYW319" s="80"/>
      <c r="OYX319" s="80"/>
      <c r="OYY319" s="80"/>
      <c r="OYZ319" s="80"/>
      <c r="OZA319" s="80"/>
      <c r="OZB319" s="80"/>
      <c r="OZC319" s="80"/>
      <c r="OZD319" s="80"/>
      <c r="OZE319" s="80"/>
      <c r="OZF319" s="80"/>
      <c r="OZG319" s="80"/>
      <c r="OZH319" s="80"/>
      <c r="OZI319" s="80"/>
      <c r="OZJ319" s="80"/>
      <c r="OZK319" s="80"/>
      <c r="OZL319" s="80"/>
      <c r="OZM319" s="80"/>
      <c r="OZN319" s="80"/>
      <c r="OZO319" s="80"/>
      <c r="OZP319" s="80"/>
      <c r="OZQ319" s="80"/>
      <c r="OZR319" s="80"/>
      <c r="OZS319" s="80"/>
      <c r="OZT319" s="80"/>
      <c r="OZU319" s="80"/>
      <c r="OZV319" s="80"/>
      <c r="OZW319" s="80"/>
      <c r="OZX319" s="80"/>
      <c r="OZY319" s="80"/>
      <c r="OZZ319" s="80"/>
      <c r="PAA319" s="80"/>
      <c r="PAB319" s="80"/>
      <c r="PAC319" s="80"/>
      <c r="PAD319" s="80"/>
      <c r="PAE319" s="80"/>
      <c r="PAF319" s="80"/>
      <c r="PAG319" s="80"/>
      <c r="PAH319" s="80"/>
      <c r="PAI319" s="80"/>
      <c r="PAJ319" s="80"/>
      <c r="PAK319" s="80"/>
      <c r="PAL319" s="80"/>
      <c r="PAM319" s="80"/>
      <c r="PAN319" s="80"/>
      <c r="PAO319" s="80"/>
      <c r="PAP319" s="80"/>
      <c r="PAQ319" s="80"/>
      <c r="PAR319" s="80"/>
      <c r="PAS319" s="80"/>
      <c r="PAT319" s="80"/>
      <c r="PAU319" s="80"/>
      <c r="PAV319" s="80"/>
      <c r="PAW319" s="80"/>
      <c r="PAX319" s="80"/>
      <c r="PAY319" s="80"/>
      <c r="PAZ319" s="80"/>
      <c r="PBA319" s="80"/>
      <c r="PBB319" s="80"/>
      <c r="PBC319" s="80"/>
      <c r="PBD319" s="80"/>
      <c r="PBE319" s="80"/>
      <c r="PBF319" s="80"/>
      <c r="PBG319" s="80"/>
      <c r="PBH319" s="80"/>
      <c r="PBI319" s="80"/>
      <c r="PBJ319" s="80"/>
      <c r="PBK319" s="80"/>
      <c r="PBL319" s="80"/>
      <c r="PBM319" s="80"/>
      <c r="PBN319" s="80"/>
      <c r="PBO319" s="80"/>
      <c r="PBP319" s="80"/>
      <c r="PBQ319" s="80"/>
      <c r="PBR319" s="80"/>
      <c r="PBS319" s="80"/>
      <c r="PBT319" s="80"/>
      <c r="PBU319" s="80"/>
      <c r="PBV319" s="80"/>
      <c r="PBW319" s="80"/>
      <c r="PBX319" s="80"/>
      <c r="PBY319" s="80"/>
      <c r="PBZ319" s="80"/>
      <c r="PCA319" s="80"/>
      <c r="PCB319" s="80"/>
      <c r="PCC319" s="80"/>
      <c r="PCD319" s="80"/>
      <c r="PCE319" s="80"/>
      <c r="PCF319" s="80"/>
      <c r="PCG319" s="80"/>
      <c r="PCH319" s="80"/>
      <c r="PCI319" s="80"/>
      <c r="PCJ319" s="80"/>
      <c r="PCK319" s="80"/>
      <c r="PCL319" s="80"/>
      <c r="PCM319" s="80"/>
      <c r="PCN319" s="80"/>
      <c r="PCO319" s="80"/>
      <c r="PCP319" s="80"/>
      <c r="PCQ319" s="80"/>
      <c r="PCR319" s="80"/>
      <c r="PCS319" s="80"/>
      <c r="PCT319" s="80"/>
      <c r="PCU319" s="80"/>
      <c r="PCV319" s="80"/>
      <c r="PCW319" s="80"/>
      <c r="PCX319" s="80"/>
      <c r="PCY319" s="80"/>
      <c r="PCZ319" s="80"/>
      <c r="PDA319" s="80"/>
      <c r="PDB319" s="80"/>
      <c r="PDC319" s="80"/>
      <c r="PDD319" s="80"/>
      <c r="PDE319" s="80"/>
      <c r="PDF319" s="80"/>
      <c r="PDG319" s="80"/>
      <c r="PDH319" s="80"/>
      <c r="PDI319" s="80"/>
      <c r="PDJ319" s="80"/>
      <c r="PDK319" s="80"/>
      <c r="PDL319" s="80"/>
      <c r="PDM319" s="80"/>
      <c r="PDN319" s="80"/>
      <c r="PDO319" s="80"/>
      <c r="PDP319" s="80"/>
      <c r="PDQ319" s="80"/>
      <c r="PDR319" s="80"/>
      <c r="PDS319" s="80"/>
      <c r="PDT319" s="80"/>
      <c r="PDU319" s="80"/>
      <c r="PDV319" s="80"/>
      <c r="PDW319" s="80"/>
      <c r="PDX319" s="80"/>
      <c r="PDY319" s="80"/>
      <c r="PDZ319" s="80"/>
      <c r="PEA319" s="80"/>
      <c r="PEB319" s="80"/>
      <c r="PEC319" s="80"/>
      <c r="PED319" s="80"/>
      <c r="PEE319" s="80"/>
      <c r="PEF319" s="80"/>
      <c r="PEG319" s="80"/>
      <c r="PEH319" s="80"/>
      <c r="PEI319" s="80"/>
      <c r="PEJ319" s="80"/>
      <c r="PEK319" s="80"/>
      <c r="PEL319" s="80"/>
      <c r="PEM319" s="80"/>
      <c r="PEN319" s="80"/>
      <c r="PEO319" s="80"/>
      <c r="PEP319" s="80"/>
      <c r="PEQ319" s="80"/>
      <c r="PER319" s="80"/>
      <c r="PES319" s="80"/>
      <c r="PET319" s="80"/>
      <c r="PEU319" s="80"/>
      <c r="PEV319" s="80"/>
      <c r="PEW319" s="80"/>
      <c r="PEX319" s="80"/>
      <c r="PEY319" s="80"/>
      <c r="PEZ319" s="80"/>
      <c r="PFA319" s="80"/>
      <c r="PFB319" s="80"/>
      <c r="PFC319" s="80"/>
      <c r="PFD319" s="80"/>
      <c r="PFE319" s="80"/>
      <c r="PFF319" s="80"/>
      <c r="PFG319" s="80"/>
      <c r="PFH319" s="80"/>
      <c r="PFI319" s="80"/>
      <c r="PFJ319" s="80"/>
      <c r="PFK319" s="80"/>
      <c r="PFL319" s="80"/>
      <c r="PFM319" s="80"/>
      <c r="PFN319" s="80"/>
      <c r="PFO319" s="80"/>
      <c r="PFP319" s="80"/>
      <c r="PFQ319" s="80"/>
      <c r="PFR319" s="80"/>
      <c r="PFS319" s="80"/>
      <c r="PFT319" s="80"/>
      <c r="PFU319" s="80"/>
      <c r="PFV319" s="80"/>
      <c r="PFW319" s="80"/>
      <c r="PFX319" s="80"/>
      <c r="PFY319" s="80"/>
      <c r="PFZ319" s="80"/>
      <c r="PGA319" s="80"/>
      <c r="PGB319" s="80"/>
      <c r="PGC319" s="80"/>
      <c r="PGD319" s="80"/>
      <c r="PGE319" s="80"/>
      <c r="PGF319" s="80"/>
      <c r="PGG319" s="80"/>
      <c r="PGH319" s="80"/>
      <c r="PGI319" s="80"/>
      <c r="PGJ319" s="80"/>
      <c r="PGK319" s="80"/>
      <c r="PGL319" s="80"/>
      <c r="PGM319" s="80"/>
      <c r="PGN319" s="80"/>
      <c r="PGO319" s="80"/>
      <c r="PGP319" s="80"/>
      <c r="PGQ319" s="80"/>
      <c r="PGR319" s="80"/>
      <c r="PGS319" s="80"/>
      <c r="PGT319" s="80"/>
      <c r="PGU319" s="80"/>
      <c r="PGV319" s="80"/>
      <c r="PGW319" s="80"/>
      <c r="PGX319" s="80"/>
      <c r="PGY319" s="80"/>
      <c r="PGZ319" s="80"/>
      <c r="PHA319" s="80"/>
      <c r="PHB319" s="80"/>
      <c r="PHC319" s="80"/>
      <c r="PHD319" s="80"/>
      <c r="PHE319" s="80"/>
      <c r="PHF319" s="80"/>
      <c r="PHG319" s="80"/>
      <c r="PHH319" s="80"/>
      <c r="PHI319" s="80"/>
      <c r="PHJ319" s="80"/>
      <c r="PHK319" s="80"/>
      <c r="PHL319" s="80"/>
      <c r="PHM319" s="80"/>
      <c r="PHN319" s="80"/>
      <c r="PHO319" s="80"/>
      <c r="PHP319" s="80"/>
      <c r="PHQ319" s="80"/>
      <c r="PHR319" s="80"/>
      <c r="PHS319" s="80"/>
      <c r="PHT319" s="80"/>
      <c r="PHU319" s="80"/>
      <c r="PHV319" s="80"/>
      <c r="PHW319" s="80"/>
      <c r="PHX319" s="80"/>
      <c r="PHY319" s="80"/>
      <c r="PHZ319" s="80"/>
      <c r="PIA319" s="80"/>
      <c r="PIB319" s="80"/>
      <c r="PIC319" s="80"/>
      <c r="PID319" s="80"/>
      <c r="PIE319" s="80"/>
      <c r="PIF319" s="80"/>
      <c r="PIG319" s="80"/>
      <c r="PIH319" s="80"/>
      <c r="PII319" s="80"/>
      <c r="PIJ319" s="80"/>
      <c r="PIK319" s="80"/>
      <c r="PIL319" s="80"/>
      <c r="PIM319" s="80"/>
      <c r="PIN319" s="80"/>
      <c r="PIO319" s="80"/>
      <c r="PIP319" s="80"/>
      <c r="PIQ319" s="80"/>
      <c r="PIR319" s="80"/>
      <c r="PIS319" s="80"/>
      <c r="PIT319" s="80"/>
      <c r="PIU319" s="80"/>
      <c r="PIV319" s="80"/>
      <c r="PIW319" s="80"/>
      <c r="PIX319" s="80"/>
      <c r="PIY319" s="80"/>
      <c r="PIZ319" s="80"/>
      <c r="PJA319" s="80"/>
      <c r="PJB319" s="80"/>
      <c r="PJC319" s="80"/>
      <c r="PJD319" s="80"/>
      <c r="PJE319" s="80"/>
      <c r="PJF319" s="80"/>
      <c r="PJG319" s="80"/>
      <c r="PJH319" s="80"/>
      <c r="PJI319" s="80"/>
      <c r="PJJ319" s="80"/>
      <c r="PJK319" s="80"/>
      <c r="PJL319" s="80"/>
      <c r="PJM319" s="80"/>
      <c r="PJN319" s="80"/>
      <c r="PJO319" s="80"/>
      <c r="PJP319" s="80"/>
      <c r="PJQ319" s="80"/>
      <c r="PJR319" s="80"/>
      <c r="PJS319" s="80"/>
      <c r="PJT319" s="80"/>
      <c r="PJU319" s="80"/>
      <c r="PJV319" s="80"/>
      <c r="PJW319" s="80"/>
      <c r="PJX319" s="80"/>
      <c r="PJY319" s="80"/>
      <c r="PJZ319" s="80"/>
      <c r="PKA319" s="80"/>
      <c r="PKB319" s="80"/>
      <c r="PKC319" s="80"/>
      <c r="PKD319" s="80"/>
      <c r="PKE319" s="80"/>
      <c r="PKF319" s="80"/>
      <c r="PKG319" s="80"/>
      <c r="PKH319" s="80"/>
      <c r="PKI319" s="80"/>
      <c r="PKJ319" s="80"/>
      <c r="PKK319" s="80"/>
      <c r="PKL319" s="80"/>
      <c r="PKM319" s="80"/>
      <c r="PKN319" s="80"/>
      <c r="PKO319" s="80"/>
      <c r="PKP319" s="80"/>
      <c r="PKQ319" s="80"/>
      <c r="PKR319" s="80"/>
      <c r="PKS319" s="80"/>
      <c r="PKT319" s="80"/>
      <c r="PKU319" s="80"/>
      <c r="PKV319" s="80"/>
      <c r="PKW319" s="80"/>
      <c r="PKX319" s="80"/>
      <c r="PKY319" s="80"/>
      <c r="PKZ319" s="80"/>
      <c r="PLA319" s="80"/>
      <c r="PLB319" s="80"/>
      <c r="PLC319" s="80"/>
      <c r="PLD319" s="80"/>
      <c r="PLE319" s="80"/>
      <c r="PLF319" s="80"/>
      <c r="PLG319" s="80"/>
      <c r="PLH319" s="80"/>
      <c r="PLI319" s="80"/>
      <c r="PLJ319" s="80"/>
      <c r="PLK319" s="80"/>
      <c r="PLL319" s="80"/>
      <c r="PLM319" s="80"/>
      <c r="PLN319" s="80"/>
      <c r="PLO319" s="80"/>
      <c r="PLP319" s="80"/>
      <c r="PLQ319" s="80"/>
      <c r="PLR319" s="80"/>
      <c r="PLS319" s="80"/>
      <c r="PLT319" s="80"/>
      <c r="PLU319" s="80"/>
      <c r="PLV319" s="80"/>
      <c r="PLW319" s="80"/>
      <c r="PLX319" s="80"/>
      <c r="PLY319" s="80"/>
      <c r="PLZ319" s="80"/>
      <c r="PMA319" s="80"/>
      <c r="PMB319" s="80"/>
      <c r="PMC319" s="80"/>
      <c r="PMD319" s="80"/>
      <c r="PME319" s="80"/>
      <c r="PMF319" s="80"/>
      <c r="PMG319" s="80"/>
      <c r="PMH319" s="80"/>
      <c r="PMI319" s="80"/>
      <c r="PMJ319" s="80"/>
      <c r="PMK319" s="80"/>
      <c r="PML319" s="80"/>
      <c r="PMM319" s="80"/>
      <c r="PMN319" s="80"/>
      <c r="PMO319" s="80"/>
      <c r="PMP319" s="80"/>
      <c r="PMQ319" s="80"/>
      <c r="PMR319" s="80"/>
      <c r="PMS319" s="80"/>
      <c r="PMT319" s="80"/>
      <c r="PMU319" s="80"/>
      <c r="PMV319" s="80"/>
      <c r="PMW319" s="80"/>
      <c r="PMX319" s="80"/>
      <c r="PMY319" s="80"/>
      <c r="PMZ319" s="80"/>
      <c r="PNA319" s="80"/>
      <c r="PNB319" s="80"/>
      <c r="PNC319" s="80"/>
      <c r="PND319" s="80"/>
      <c r="PNE319" s="80"/>
      <c r="PNF319" s="80"/>
      <c r="PNG319" s="80"/>
      <c r="PNH319" s="80"/>
      <c r="PNI319" s="80"/>
      <c r="PNJ319" s="80"/>
      <c r="PNK319" s="80"/>
      <c r="PNL319" s="80"/>
      <c r="PNM319" s="80"/>
      <c r="PNN319" s="80"/>
      <c r="PNO319" s="80"/>
      <c r="PNP319" s="80"/>
      <c r="PNQ319" s="80"/>
      <c r="PNR319" s="80"/>
      <c r="PNS319" s="80"/>
      <c r="PNT319" s="80"/>
      <c r="PNU319" s="80"/>
      <c r="PNV319" s="80"/>
      <c r="PNW319" s="80"/>
      <c r="PNX319" s="80"/>
      <c r="PNY319" s="80"/>
      <c r="PNZ319" s="80"/>
      <c r="POA319" s="80"/>
      <c r="POB319" s="80"/>
      <c r="POC319" s="80"/>
      <c r="POD319" s="80"/>
      <c r="POE319" s="80"/>
      <c r="POF319" s="80"/>
      <c r="POG319" s="80"/>
      <c r="POH319" s="80"/>
      <c r="POI319" s="80"/>
      <c r="POJ319" s="80"/>
      <c r="POK319" s="80"/>
      <c r="POL319" s="80"/>
      <c r="POM319" s="80"/>
      <c r="PON319" s="80"/>
      <c r="POO319" s="80"/>
      <c r="POP319" s="80"/>
      <c r="POQ319" s="80"/>
      <c r="POR319" s="80"/>
      <c r="POS319" s="80"/>
      <c r="POT319" s="80"/>
      <c r="POU319" s="80"/>
      <c r="POV319" s="80"/>
      <c r="POW319" s="80"/>
      <c r="POX319" s="80"/>
      <c r="POY319" s="80"/>
      <c r="POZ319" s="80"/>
      <c r="PPA319" s="80"/>
      <c r="PPB319" s="80"/>
      <c r="PPC319" s="80"/>
      <c r="PPD319" s="80"/>
      <c r="PPE319" s="80"/>
      <c r="PPF319" s="80"/>
      <c r="PPG319" s="80"/>
      <c r="PPH319" s="80"/>
      <c r="PPI319" s="80"/>
      <c r="PPJ319" s="80"/>
      <c r="PPK319" s="80"/>
      <c r="PPL319" s="80"/>
      <c r="PPM319" s="80"/>
      <c r="PPN319" s="80"/>
      <c r="PPO319" s="80"/>
      <c r="PPP319" s="80"/>
      <c r="PPQ319" s="80"/>
      <c r="PPR319" s="80"/>
      <c r="PPS319" s="80"/>
      <c r="PPT319" s="80"/>
      <c r="PPU319" s="80"/>
      <c r="PPV319" s="80"/>
      <c r="PPW319" s="80"/>
      <c r="PPX319" s="80"/>
      <c r="PPY319" s="80"/>
      <c r="PPZ319" s="80"/>
      <c r="PQA319" s="80"/>
      <c r="PQB319" s="80"/>
      <c r="PQC319" s="80"/>
      <c r="PQD319" s="80"/>
      <c r="PQE319" s="80"/>
      <c r="PQF319" s="80"/>
      <c r="PQG319" s="80"/>
      <c r="PQH319" s="80"/>
      <c r="PQI319" s="80"/>
      <c r="PQJ319" s="80"/>
      <c r="PQK319" s="80"/>
      <c r="PQL319" s="80"/>
      <c r="PQM319" s="80"/>
      <c r="PQN319" s="80"/>
      <c r="PQO319" s="80"/>
      <c r="PQP319" s="80"/>
      <c r="PQQ319" s="80"/>
      <c r="PQR319" s="80"/>
      <c r="PQS319" s="80"/>
      <c r="PQT319" s="80"/>
      <c r="PQU319" s="80"/>
      <c r="PQV319" s="80"/>
      <c r="PQW319" s="80"/>
      <c r="PQX319" s="80"/>
      <c r="PQY319" s="80"/>
      <c r="PQZ319" s="80"/>
      <c r="PRA319" s="80"/>
      <c r="PRB319" s="80"/>
      <c r="PRC319" s="80"/>
      <c r="PRD319" s="80"/>
      <c r="PRE319" s="80"/>
      <c r="PRF319" s="80"/>
      <c r="PRG319" s="80"/>
      <c r="PRH319" s="80"/>
      <c r="PRI319" s="80"/>
      <c r="PRJ319" s="80"/>
      <c r="PRK319" s="80"/>
      <c r="PRL319" s="80"/>
      <c r="PRM319" s="80"/>
      <c r="PRN319" s="80"/>
      <c r="PRO319" s="80"/>
      <c r="PRP319" s="80"/>
      <c r="PRQ319" s="80"/>
      <c r="PRR319" s="80"/>
      <c r="PRS319" s="80"/>
      <c r="PRT319" s="80"/>
      <c r="PRU319" s="80"/>
      <c r="PRV319" s="80"/>
      <c r="PRW319" s="80"/>
      <c r="PRX319" s="80"/>
      <c r="PRY319" s="80"/>
      <c r="PRZ319" s="80"/>
      <c r="PSA319" s="80"/>
      <c r="PSB319" s="80"/>
      <c r="PSC319" s="80"/>
      <c r="PSD319" s="80"/>
      <c r="PSE319" s="80"/>
      <c r="PSF319" s="80"/>
      <c r="PSG319" s="80"/>
      <c r="PSH319" s="80"/>
      <c r="PSI319" s="80"/>
      <c r="PSJ319" s="80"/>
      <c r="PSK319" s="80"/>
      <c r="PSL319" s="80"/>
      <c r="PSM319" s="80"/>
      <c r="PSN319" s="80"/>
      <c r="PSO319" s="80"/>
      <c r="PSP319" s="80"/>
      <c r="PSQ319" s="80"/>
      <c r="PSR319" s="80"/>
      <c r="PSS319" s="80"/>
      <c r="PST319" s="80"/>
      <c r="PSU319" s="80"/>
      <c r="PSV319" s="80"/>
      <c r="PSW319" s="80"/>
      <c r="PSX319" s="80"/>
      <c r="PSY319" s="80"/>
      <c r="PSZ319" s="80"/>
      <c r="PTA319" s="80"/>
      <c r="PTB319" s="80"/>
      <c r="PTC319" s="80"/>
      <c r="PTD319" s="80"/>
      <c r="PTE319" s="80"/>
      <c r="PTF319" s="80"/>
      <c r="PTG319" s="80"/>
      <c r="PTH319" s="80"/>
      <c r="PTI319" s="80"/>
      <c r="PTJ319" s="80"/>
      <c r="PTK319" s="80"/>
      <c r="PTL319" s="80"/>
      <c r="PTM319" s="80"/>
      <c r="PTN319" s="80"/>
      <c r="PTO319" s="80"/>
      <c r="PTP319" s="80"/>
      <c r="PTQ319" s="80"/>
      <c r="PTR319" s="80"/>
      <c r="PTS319" s="80"/>
      <c r="PTT319" s="80"/>
      <c r="PTU319" s="80"/>
      <c r="PTV319" s="80"/>
      <c r="PTW319" s="80"/>
      <c r="PTX319" s="80"/>
      <c r="PTY319" s="80"/>
      <c r="PTZ319" s="80"/>
      <c r="PUA319" s="80"/>
      <c r="PUB319" s="80"/>
      <c r="PUC319" s="80"/>
      <c r="PUD319" s="80"/>
      <c r="PUE319" s="80"/>
      <c r="PUF319" s="80"/>
      <c r="PUG319" s="80"/>
      <c r="PUH319" s="80"/>
      <c r="PUI319" s="80"/>
      <c r="PUJ319" s="80"/>
      <c r="PUK319" s="80"/>
      <c r="PUL319" s="80"/>
      <c r="PUM319" s="80"/>
      <c r="PUN319" s="80"/>
      <c r="PUO319" s="80"/>
      <c r="PUP319" s="80"/>
      <c r="PUQ319" s="80"/>
      <c r="PUR319" s="80"/>
      <c r="PUS319" s="80"/>
      <c r="PUT319" s="80"/>
      <c r="PUU319" s="80"/>
      <c r="PUV319" s="80"/>
      <c r="PUW319" s="80"/>
      <c r="PUX319" s="80"/>
      <c r="PUY319" s="80"/>
      <c r="PUZ319" s="80"/>
      <c r="PVA319" s="80"/>
      <c r="PVB319" s="80"/>
      <c r="PVC319" s="80"/>
      <c r="PVD319" s="80"/>
      <c r="PVE319" s="80"/>
      <c r="PVF319" s="80"/>
      <c r="PVG319" s="80"/>
      <c r="PVH319" s="80"/>
      <c r="PVI319" s="80"/>
      <c r="PVJ319" s="80"/>
      <c r="PVK319" s="80"/>
      <c r="PVL319" s="80"/>
      <c r="PVM319" s="80"/>
      <c r="PVN319" s="80"/>
      <c r="PVO319" s="80"/>
      <c r="PVP319" s="80"/>
      <c r="PVQ319" s="80"/>
      <c r="PVR319" s="80"/>
      <c r="PVS319" s="80"/>
      <c r="PVT319" s="80"/>
      <c r="PVU319" s="80"/>
      <c r="PVV319" s="80"/>
      <c r="PVW319" s="80"/>
      <c r="PVX319" s="80"/>
      <c r="PVY319" s="80"/>
      <c r="PVZ319" s="80"/>
      <c r="PWA319" s="80"/>
      <c r="PWB319" s="80"/>
      <c r="PWC319" s="80"/>
      <c r="PWD319" s="80"/>
      <c r="PWE319" s="80"/>
      <c r="PWF319" s="80"/>
      <c r="PWG319" s="80"/>
      <c r="PWH319" s="80"/>
      <c r="PWI319" s="80"/>
      <c r="PWJ319" s="80"/>
      <c r="PWK319" s="80"/>
      <c r="PWL319" s="80"/>
      <c r="PWM319" s="80"/>
      <c r="PWN319" s="80"/>
      <c r="PWO319" s="80"/>
      <c r="PWP319" s="80"/>
      <c r="PWQ319" s="80"/>
      <c r="PWR319" s="80"/>
      <c r="PWS319" s="80"/>
      <c r="PWT319" s="80"/>
      <c r="PWU319" s="80"/>
      <c r="PWV319" s="80"/>
      <c r="PWW319" s="80"/>
      <c r="PWX319" s="80"/>
      <c r="PWY319" s="80"/>
      <c r="PWZ319" s="80"/>
      <c r="PXA319" s="80"/>
      <c r="PXB319" s="80"/>
      <c r="PXC319" s="80"/>
      <c r="PXD319" s="80"/>
      <c r="PXE319" s="80"/>
      <c r="PXF319" s="80"/>
      <c r="PXG319" s="80"/>
      <c r="PXH319" s="80"/>
      <c r="PXI319" s="80"/>
      <c r="PXJ319" s="80"/>
      <c r="PXK319" s="80"/>
      <c r="PXL319" s="80"/>
      <c r="PXM319" s="80"/>
      <c r="PXN319" s="80"/>
      <c r="PXO319" s="80"/>
      <c r="PXP319" s="80"/>
      <c r="PXQ319" s="80"/>
      <c r="PXR319" s="80"/>
      <c r="PXS319" s="80"/>
      <c r="PXT319" s="80"/>
      <c r="PXU319" s="80"/>
      <c r="PXV319" s="80"/>
      <c r="PXW319" s="80"/>
      <c r="PXX319" s="80"/>
      <c r="PXY319" s="80"/>
      <c r="PXZ319" s="80"/>
      <c r="PYA319" s="80"/>
      <c r="PYB319" s="80"/>
      <c r="PYC319" s="80"/>
      <c r="PYD319" s="80"/>
      <c r="PYE319" s="80"/>
      <c r="PYF319" s="80"/>
      <c r="PYG319" s="80"/>
      <c r="PYH319" s="80"/>
      <c r="PYI319" s="80"/>
      <c r="PYJ319" s="80"/>
      <c r="PYK319" s="80"/>
      <c r="PYL319" s="80"/>
      <c r="PYM319" s="80"/>
      <c r="PYN319" s="80"/>
      <c r="PYO319" s="80"/>
      <c r="PYP319" s="80"/>
      <c r="PYQ319" s="80"/>
      <c r="PYR319" s="80"/>
      <c r="PYS319" s="80"/>
      <c r="PYT319" s="80"/>
      <c r="PYU319" s="80"/>
      <c r="PYV319" s="80"/>
      <c r="PYW319" s="80"/>
      <c r="PYX319" s="80"/>
      <c r="PYY319" s="80"/>
      <c r="PYZ319" s="80"/>
      <c r="PZA319" s="80"/>
      <c r="PZB319" s="80"/>
      <c r="PZC319" s="80"/>
      <c r="PZD319" s="80"/>
      <c r="PZE319" s="80"/>
      <c r="PZF319" s="80"/>
      <c r="PZG319" s="80"/>
      <c r="PZH319" s="80"/>
      <c r="PZI319" s="80"/>
      <c r="PZJ319" s="80"/>
      <c r="PZK319" s="80"/>
      <c r="PZL319" s="80"/>
      <c r="PZM319" s="80"/>
      <c r="PZN319" s="80"/>
      <c r="PZO319" s="80"/>
      <c r="PZP319" s="80"/>
      <c r="PZQ319" s="80"/>
      <c r="PZR319" s="80"/>
      <c r="PZS319" s="80"/>
      <c r="PZT319" s="80"/>
      <c r="PZU319" s="80"/>
      <c r="PZV319" s="80"/>
      <c r="PZW319" s="80"/>
      <c r="PZX319" s="80"/>
      <c r="PZY319" s="80"/>
      <c r="PZZ319" s="80"/>
      <c r="QAA319" s="80"/>
      <c r="QAB319" s="80"/>
      <c r="QAC319" s="80"/>
      <c r="QAD319" s="80"/>
      <c r="QAE319" s="80"/>
      <c r="QAF319" s="80"/>
      <c r="QAG319" s="80"/>
      <c r="QAH319" s="80"/>
      <c r="QAI319" s="80"/>
      <c r="QAJ319" s="80"/>
      <c r="QAK319" s="80"/>
      <c r="QAL319" s="80"/>
      <c r="QAM319" s="80"/>
      <c r="QAN319" s="80"/>
      <c r="QAO319" s="80"/>
      <c r="QAP319" s="80"/>
      <c r="QAQ319" s="80"/>
      <c r="QAR319" s="80"/>
      <c r="QAS319" s="80"/>
      <c r="QAT319" s="80"/>
      <c r="QAU319" s="80"/>
      <c r="QAV319" s="80"/>
      <c r="QAW319" s="80"/>
      <c r="QAX319" s="80"/>
      <c r="QAY319" s="80"/>
      <c r="QAZ319" s="80"/>
      <c r="QBA319" s="80"/>
      <c r="QBB319" s="80"/>
      <c r="QBC319" s="80"/>
      <c r="QBD319" s="80"/>
      <c r="QBE319" s="80"/>
      <c r="QBF319" s="80"/>
      <c r="QBG319" s="80"/>
      <c r="QBH319" s="80"/>
      <c r="QBI319" s="80"/>
      <c r="QBJ319" s="80"/>
      <c r="QBK319" s="80"/>
      <c r="QBL319" s="80"/>
      <c r="QBM319" s="80"/>
      <c r="QBN319" s="80"/>
      <c r="QBO319" s="80"/>
      <c r="QBP319" s="80"/>
      <c r="QBQ319" s="80"/>
      <c r="QBR319" s="80"/>
      <c r="QBS319" s="80"/>
      <c r="QBT319" s="80"/>
      <c r="QBU319" s="80"/>
      <c r="QBV319" s="80"/>
      <c r="QBW319" s="80"/>
      <c r="QBX319" s="80"/>
      <c r="QBY319" s="80"/>
      <c r="QBZ319" s="80"/>
      <c r="QCA319" s="80"/>
      <c r="QCB319" s="80"/>
      <c r="QCC319" s="80"/>
      <c r="QCD319" s="80"/>
      <c r="QCE319" s="80"/>
      <c r="QCF319" s="80"/>
      <c r="QCG319" s="80"/>
      <c r="QCH319" s="80"/>
      <c r="QCI319" s="80"/>
      <c r="QCJ319" s="80"/>
      <c r="QCK319" s="80"/>
      <c r="QCL319" s="80"/>
      <c r="QCM319" s="80"/>
      <c r="QCN319" s="80"/>
      <c r="QCO319" s="80"/>
      <c r="QCP319" s="80"/>
      <c r="QCQ319" s="80"/>
      <c r="QCR319" s="80"/>
      <c r="QCS319" s="80"/>
      <c r="QCT319" s="80"/>
      <c r="QCU319" s="80"/>
      <c r="QCV319" s="80"/>
      <c r="QCW319" s="80"/>
      <c r="QCX319" s="80"/>
      <c r="QCY319" s="80"/>
      <c r="QCZ319" s="80"/>
      <c r="QDA319" s="80"/>
      <c r="QDB319" s="80"/>
      <c r="QDC319" s="80"/>
      <c r="QDD319" s="80"/>
      <c r="QDE319" s="80"/>
      <c r="QDF319" s="80"/>
      <c r="QDG319" s="80"/>
      <c r="QDH319" s="80"/>
      <c r="QDI319" s="80"/>
      <c r="QDJ319" s="80"/>
      <c r="QDK319" s="80"/>
      <c r="QDL319" s="80"/>
      <c r="QDM319" s="80"/>
      <c r="QDN319" s="80"/>
      <c r="QDO319" s="80"/>
      <c r="QDP319" s="80"/>
      <c r="QDQ319" s="80"/>
      <c r="QDR319" s="80"/>
      <c r="QDS319" s="80"/>
      <c r="QDT319" s="80"/>
      <c r="QDU319" s="80"/>
      <c r="QDV319" s="80"/>
      <c r="QDW319" s="80"/>
      <c r="QDX319" s="80"/>
      <c r="QDY319" s="80"/>
      <c r="QDZ319" s="80"/>
      <c r="QEA319" s="80"/>
      <c r="QEB319" s="80"/>
      <c r="QEC319" s="80"/>
      <c r="QED319" s="80"/>
      <c r="QEE319" s="80"/>
      <c r="QEF319" s="80"/>
      <c r="QEG319" s="80"/>
      <c r="QEH319" s="80"/>
      <c r="QEI319" s="80"/>
      <c r="QEJ319" s="80"/>
      <c r="QEK319" s="80"/>
      <c r="QEL319" s="80"/>
      <c r="QEM319" s="80"/>
      <c r="QEN319" s="80"/>
      <c r="QEO319" s="80"/>
      <c r="QEP319" s="80"/>
      <c r="QEQ319" s="80"/>
      <c r="QER319" s="80"/>
      <c r="QES319" s="80"/>
      <c r="QET319" s="80"/>
      <c r="QEU319" s="80"/>
      <c r="QEV319" s="80"/>
      <c r="QEW319" s="80"/>
      <c r="QEX319" s="80"/>
      <c r="QEY319" s="80"/>
      <c r="QEZ319" s="80"/>
      <c r="QFA319" s="80"/>
      <c r="QFB319" s="80"/>
      <c r="QFC319" s="80"/>
      <c r="QFD319" s="80"/>
      <c r="QFE319" s="80"/>
      <c r="QFF319" s="80"/>
      <c r="QFG319" s="80"/>
      <c r="QFH319" s="80"/>
      <c r="QFI319" s="80"/>
      <c r="QFJ319" s="80"/>
      <c r="QFK319" s="80"/>
      <c r="QFL319" s="80"/>
      <c r="QFM319" s="80"/>
      <c r="QFN319" s="80"/>
      <c r="QFO319" s="80"/>
      <c r="QFP319" s="80"/>
      <c r="QFQ319" s="80"/>
      <c r="QFR319" s="80"/>
      <c r="QFS319" s="80"/>
      <c r="QFT319" s="80"/>
      <c r="QFU319" s="80"/>
      <c r="QFV319" s="80"/>
      <c r="QFW319" s="80"/>
      <c r="QFX319" s="80"/>
      <c r="QFY319" s="80"/>
      <c r="QFZ319" s="80"/>
      <c r="QGA319" s="80"/>
      <c r="QGB319" s="80"/>
      <c r="QGC319" s="80"/>
      <c r="QGD319" s="80"/>
      <c r="QGE319" s="80"/>
      <c r="QGF319" s="80"/>
      <c r="QGG319" s="80"/>
      <c r="QGH319" s="80"/>
      <c r="QGI319" s="80"/>
      <c r="QGJ319" s="80"/>
      <c r="QGK319" s="80"/>
      <c r="QGL319" s="80"/>
      <c r="QGM319" s="80"/>
      <c r="QGN319" s="80"/>
      <c r="QGO319" s="80"/>
      <c r="QGP319" s="80"/>
      <c r="QGQ319" s="80"/>
      <c r="QGR319" s="80"/>
      <c r="QGS319" s="80"/>
      <c r="QGT319" s="80"/>
      <c r="QGU319" s="80"/>
      <c r="QGV319" s="80"/>
      <c r="QGW319" s="80"/>
      <c r="QGX319" s="80"/>
      <c r="QGY319" s="80"/>
      <c r="QGZ319" s="80"/>
      <c r="QHA319" s="80"/>
      <c r="QHB319" s="80"/>
      <c r="QHC319" s="80"/>
      <c r="QHD319" s="80"/>
      <c r="QHE319" s="80"/>
      <c r="QHF319" s="80"/>
      <c r="QHG319" s="80"/>
      <c r="QHH319" s="80"/>
      <c r="QHI319" s="80"/>
      <c r="QHJ319" s="80"/>
      <c r="QHK319" s="80"/>
      <c r="QHL319" s="80"/>
      <c r="QHM319" s="80"/>
      <c r="QHN319" s="80"/>
      <c r="QHO319" s="80"/>
      <c r="QHP319" s="80"/>
      <c r="QHQ319" s="80"/>
      <c r="QHR319" s="80"/>
      <c r="QHS319" s="80"/>
      <c r="QHT319" s="80"/>
      <c r="QHU319" s="80"/>
      <c r="QHV319" s="80"/>
      <c r="QHW319" s="80"/>
      <c r="QHX319" s="80"/>
      <c r="QHY319" s="80"/>
      <c r="QHZ319" s="80"/>
      <c r="QIA319" s="80"/>
      <c r="QIB319" s="80"/>
      <c r="QIC319" s="80"/>
      <c r="QID319" s="80"/>
      <c r="QIE319" s="80"/>
      <c r="QIF319" s="80"/>
      <c r="QIG319" s="80"/>
      <c r="QIH319" s="80"/>
      <c r="QII319" s="80"/>
      <c r="QIJ319" s="80"/>
      <c r="QIK319" s="80"/>
      <c r="QIL319" s="80"/>
      <c r="QIM319" s="80"/>
      <c r="QIN319" s="80"/>
      <c r="QIO319" s="80"/>
      <c r="QIP319" s="80"/>
      <c r="QIQ319" s="80"/>
      <c r="QIR319" s="80"/>
      <c r="QIS319" s="80"/>
      <c r="QIT319" s="80"/>
      <c r="QIU319" s="80"/>
      <c r="QIV319" s="80"/>
      <c r="QIW319" s="80"/>
      <c r="QIX319" s="80"/>
      <c r="QIY319" s="80"/>
      <c r="QIZ319" s="80"/>
      <c r="QJA319" s="80"/>
      <c r="QJB319" s="80"/>
      <c r="QJC319" s="80"/>
      <c r="QJD319" s="80"/>
      <c r="QJE319" s="80"/>
      <c r="QJF319" s="80"/>
      <c r="QJG319" s="80"/>
      <c r="QJH319" s="80"/>
      <c r="QJI319" s="80"/>
      <c r="QJJ319" s="80"/>
      <c r="QJK319" s="80"/>
      <c r="QJL319" s="80"/>
      <c r="QJM319" s="80"/>
      <c r="QJN319" s="80"/>
      <c r="QJO319" s="80"/>
      <c r="QJP319" s="80"/>
      <c r="QJQ319" s="80"/>
      <c r="QJR319" s="80"/>
      <c r="QJS319" s="80"/>
      <c r="QJT319" s="80"/>
      <c r="QJU319" s="80"/>
      <c r="QJV319" s="80"/>
      <c r="QJW319" s="80"/>
      <c r="QJX319" s="80"/>
      <c r="QJY319" s="80"/>
      <c r="QJZ319" s="80"/>
      <c r="QKA319" s="80"/>
      <c r="QKB319" s="80"/>
      <c r="QKC319" s="80"/>
      <c r="QKD319" s="80"/>
      <c r="QKE319" s="80"/>
      <c r="QKF319" s="80"/>
      <c r="QKG319" s="80"/>
      <c r="QKH319" s="80"/>
      <c r="QKI319" s="80"/>
      <c r="QKJ319" s="80"/>
      <c r="QKK319" s="80"/>
      <c r="QKL319" s="80"/>
      <c r="QKM319" s="80"/>
      <c r="QKN319" s="80"/>
      <c r="QKO319" s="80"/>
      <c r="QKP319" s="80"/>
      <c r="QKQ319" s="80"/>
      <c r="QKR319" s="80"/>
      <c r="QKS319" s="80"/>
      <c r="QKT319" s="80"/>
      <c r="QKU319" s="80"/>
      <c r="QKV319" s="80"/>
      <c r="QKW319" s="80"/>
      <c r="QKX319" s="80"/>
      <c r="QKY319" s="80"/>
      <c r="QKZ319" s="80"/>
      <c r="QLA319" s="80"/>
      <c r="QLB319" s="80"/>
      <c r="QLC319" s="80"/>
      <c r="QLD319" s="80"/>
      <c r="QLE319" s="80"/>
      <c r="QLF319" s="80"/>
      <c r="QLG319" s="80"/>
      <c r="QLH319" s="80"/>
      <c r="QLI319" s="80"/>
      <c r="QLJ319" s="80"/>
      <c r="QLK319" s="80"/>
      <c r="QLL319" s="80"/>
      <c r="QLM319" s="80"/>
      <c r="QLN319" s="80"/>
      <c r="QLO319" s="80"/>
      <c r="QLP319" s="80"/>
      <c r="QLQ319" s="80"/>
      <c r="QLR319" s="80"/>
      <c r="QLS319" s="80"/>
      <c r="QLT319" s="80"/>
      <c r="QLU319" s="80"/>
      <c r="QLV319" s="80"/>
      <c r="QLW319" s="80"/>
      <c r="QLX319" s="80"/>
      <c r="QLY319" s="80"/>
      <c r="QLZ319" s="80"/>
      <c r="QMA319" s="80"/>
      <c r="QMB319" s="80"/>
      <c r="QMC319" s="80"/>
      <c r="QMD319" s="80"/>
      <c r="QME319" s="80"/>
      <c r="QMF319" s="80"/>
      <c r="QMG319" s="80"/>
      <c r="QMH319" s="80"/>
      <c r="QMI319" s="80"/>
      <c r="QMJ319" s="80"/>
      <c r="QMK319" s="80"/>
      <c r="QML319" s="80"/>
      <c r="QMM319" s="80"/>
      <c r="QMN319" s="80"/>
      <c r="QMO319" s="80"/>
      <c r="QMP319" s="80"/>
      <c r="QMQ319" s="80"/>
      <c r="QMR319" s="80"/>
      <c r="QMS319" s="80"/>
      <c r="QMT319" s="80"/>
      <c r="QMU319" s="80"/>
      <c r="QMV319" s="80"/>
      <c r="QMW319" s="80"/>
      <c r="QMX319" s="80"/>
      <c r="QMY319" s="80"/>
      <c r="QMZ319" s="80"/>
      <c r="QNA319" s="80"/>
      <c r="QNB319" s="80"/>
      <c r="QNC319" s="80"/>
      <c r="QND319" s="80"/>
      <c r="QNE319" s="80"/>
      <c r="QNF319" s="80"/>
      <c r="QNG319" s="80"/>
      <c r="QNH319" s="80"/>
      <c r="QNI319" s="80"/>
      <c r="QNJ319" s="80"/>
      <c r="QNK319" s="80"/>
      <c r="QNL319" s="80"/>
      <c r="QNM319" s="80"/>
      <c r="QNN319" s="80"/>
      <c r="QNO319" s="80"/>
      <c r="QNP319" s="80"/>
      <c r="QNQ319" s="80"/>
      <c r="QNR319" s="80"/>
      <c r="QNS319" s="80"/>
      <c r="QNT319" s="80"/>
      <c r="QNU319" s="80"/>
      <c r="QNV319" s="80"/>
      <c r="QNW319" s="80"/>
      <c r="QNX319" s="80"/>
      <c r="QNY319" s="80"/>
      <c r="QNZ319" s="80"/>
      <c r="QOA319" s="80"/>
      <c r="QOB319" s="80"/>
      <c r="QOC319" s="80"/>
      <c r="QOD319" s="80"/>
      <c r="QOE319" s="80"/>
      <c r="QOF319" s="80"/>
      <c r="QOG319" s="80"/>
      <c r="QOH319" s="80"/>
      <c r="QOI319" s="80"/>
      <c r="QOJ319" s="80"/>
      <c r="QOK319" s="80"/>
      <c r="QOL319" s="80"/>
      <c r="QOM319" s="80"/>
      <c r="QON319" s="80"/>
      <c r="QOO319" s="80"/>
      <c r="QOP319" s="80"/>
      <c r="QOQ319" s="80"/>
      <c r="QOR319" s="80"/>
      <c r="QOS319" s="80"/>
      <c r="QOT319" s="80"/>
      <c r="QOU319" s="80"/>
      <c r="QOV319" s="80"/>
      <c r="QOW319" s="80"/>
      <c r="QOX319" s="80"/>
      <c r="QOY319" s="80"/>
      <c r="QOZ319" s="80"/>
      <c r="QPA319" s="80"/>
      <c r="QPB319" s="80"/>
      <c r="QPC319" s="80"/>
      <c r="QPD319" s="80"/>
      <c r="QPE319" s="80"/>
      <c r="QPF319" s="80"/>
      <c r="QPG319" s="80"/>
      <c r="QPH319" s="80"/>
      <c r="QPI319" s="80"/>
      <c r="QPJ319" s="80"/>
      <c r="QPK319" s="80"/>
      <c r="QPL319" s="80"/>
      <c r="QPM319" s="80"/>
      <c r="QPN319" s="80"/>
      <c r="QPO319" s="80"/>
      <c r="QPP319" s="80"/>
      <c r="QPQ319" s="80"/>
      <c r="QPR319" s="80"/>
      <c r="QPS319" s="80"/>
      <c r="QPT319" s="80"/>
      <c r="QPU319" s="80"/>
      <c r="QPV319" s="80"/>
      <c r="QPW319" s="80"/>
      <c r="QPX319" s="80"/>
      <c r="QPY319" s="80"/>
      <c r="QPZ319" s="80"/>
      <c r="QQA319" s="80"/>
      <c r="QQB319" s="80"/>
      <c r="QQC319" s="80"/>
      <c r="QQD319" s="80"/>
      <c r="QQE319" s="80"/>
      <c r="QQF319" s="80"/>
      <c r="QQG319" s="80"/>
      <c r="QQH319" s="80"/>
      <c r="QQI319" s="80"/>
      <c r="QQJ319" s="80"/>
      <c r="QQK319" s="80"/>
      <c r="QQL319" s="80"/>
      <c r="QQM319" s="80"/>
      <c r="QQN319" s="80"/>
      <c r="QQO319" s="80"/>
      <c r="QQP319" s="80"/>
      <c r="QQQ319" s="80"/>
      <c r="QQR319" s="80"/>
      <c r="QQS319" s="80"/>
      <c r="QQT319" s="80"/>
      <c r="QQU319" s="80"/>
      <c r="QQV319" s="80"/>
      <c r="QQW319" s="80"/>
      <c r="QQX319" s="80"/>
      <c r="QQY319" s="80"/>
      <c r="QQZ319" s="80"/>
      <c r="QRA319" s="80"/>
      <c r="QRB319" s="80"/>
      <c r="QRC319" s="80"/>
      <c r="QRD319" s="80"/>
      <c r="QRE319" s="80"/>
      <c r="QRF319" s="80"/>
      <c r="QRG319" s="80"/>
      <c r="QRH319" s="80"/>
      <c r="QRI319" s="80"/>
      <c r="QRJ319" s="80"/>
      <c r="QRK319" s="80"/>
      <c r="QRL319" s="80"/>
      <c r="QRM319" s="80"/>
      <c r="QRN319" s="80"/>
      <c r="QRO319" s="80"/>
      <c r="QRP319" s="80"/>
      <c r="QRQ319" s="80"/>
      <c r="QRR319" s="80"/>
      <c r="QRS319" s="80"/>
      <c r="QRT319" s="80"/>
      <c r="QRU319" s="80"/>
      <c r="QRV319" s="80"/>
      <c r="QRW319" s="80"/>
      <c r="QRX319" s="80"/>
      <c r="QRY319" s="80"/>
      <c r="QRZ319" s="80"/>
      <c r="QSA319" s="80"/>
      <c r="QSB319" s="80"/>
      <c r="QSC319" s="80"/>
      <c r="QSD319" s="80"/>
      <c r="QSE319" s="80"/>
      <c r="QSF319" s="80"/>
      <c r="QSG319" s="80"/>
      <c r="QSH319" s="80"/>
      <c r="QSI319" s="80"/>
      <c r="QSJ319" s="80"/>
      <c r="QSK319" s="80"/>
      <c r="QSL319" s="80"/>
      <c r="QSM319" s="80"/>
      <c r="QSN319" s="80"/>
      <c r="QSO319" s="80"/>
      <c r="QSP319" s="80"/>
      <c r="QSQ319" s="80"/>
      <c r="QSR319" s="80"/>
      <c r="QSS319" s="80"/>
      <c r="QST319" s="80"/>
      <c r="QSU319" s="80"/>
      <c r="QSV319" s="80"/>
      <c r="QSW319" s="80"/>
      <c r="QSX319" s="80"/>
      <c r="QSY319" s="80"/>
      <c r="QSZ319" s="80"/>
      <c r="QTA319" s="80"/>
      <c r="QTB319" s="80"/>
      <c r="QTC319" s="80"/>
      <c r="QTD319" s="80"/>
      <c r="QTE319" s="80"/>
      <c r="QTF319" s="80"/>
      <c r="QTG319" s="80"/>
      <c r="QTH319" s="80"/>
      <c r="QTI319" s="80"/>
      <c r="QTJ319" s="80"/>
      <c r="QTK319" s="80"/>
      <c r="QTL319" s="80"/>
      <c r="QTM319" s="80"/>
      <c r="QTN319" s="80"/>
      <c r="QTO319" s="80"/>
      <c r="QTP319" s="80"/>
      <c r="QTQ319" s="80"/>
      <c r="QTR319" s="80"/>
      <c r="QTS319" s="80"/>
      <c r="QTT319" s="80"/>
      <c r="QTU319" s="80"/>
      <c r="QTV319" s="80"/>
      <c r="QTW319" s="80"/>
      <c r="QTX319" s="80"/>
      <c r="QTY319" s="80"/>
      <c r="QTZ319" s="80"/>
      <c r="QUA319" s="80"/>
      <c r="QUB319" s="80"/>
      <c r="QUC319" s="80"/>
      <c r="QUD319" s="80"/>
      <c r="QUE319" s="80"/>
      <c r="QUF319" s="80"/>
      <c r="QUG319" s="80"/>
      <c r="QUH319" s="80"/>
      <c r="QUI319" s="80"/>
      <c r="QUJ319" s="80"/>
      <c r="QUK319" s="80"/>
      <c r="QUL319" s="80"/>
      <c r="QUM319" s="80"/>
      <c r="QUN319" s="80"/>
      <c r="QUO319" s="80"/>
      <c r="QUP319" s="80"/>
      <c r="QUQ319" s="80"/>
      <c r="QUR319" s="80"/>
      <c r="QUS319" s="80"/>
      <c r="QUT319" s="80"/>
      <c r="QUU319" s="80"/>
      <c r="QUV319" s="80"/>
      <c r="QUW319" s="80"/>
      <c r="QUX319" s="80"/>
      <c r="QUY319" s="80"/>
      <c r="QUZ319" s="80"/>
      <c r="QVA319" s="80"/>
      <c r="QVB319" s="80"/>
      <c r="QVC319" s="80"/>
      <c r="QVD319" s="80"/>
      <c r="QVE319" s="80"/>
      <c r="QVF319" s="80"/>
      <c r="QVG319" s="80"/>
      <c r="QVH319" s="80"/>
      <c r="QVI319" s="80"/>
      <c r="QVJ319" s="80"/>
      <c r="QVK319" s="80"/>
      <c r="QVL319" s="80"/>
      <c r="QVM319" s="80"/>
      <c r="QVN319" s="80"/>
      <c r="QVO319" s="80"/>
      <c r="QVP319" s="80"/>
      <c r="QVQ319" s="80"/>
      <c r="QVR319" s="80"/>
      <c r="QVS319" s="80"/>
      <c r="QVT319" s="80"/>
      <c r="QVU319" s="80"/>
      <c r="QVV319" s="80"/>
      <c r="QVW319" s="80"/>
      <c r="QVX319" s="80"/>
      <c r="QVY319" s="80"/>
      <c r="QVZ319" s="80"/>
      <c r="QWA319" s="80"/>
      <c r="QWB319" s="80"/>
      <c r="QWC319" s="80"/>
      <c r="QWD319" s="80"/>
      <c r="QWE319" s="80"/>
      <c r="QWF319" s="80"/>
      <c r="QWG319" s="80"/>
      <c r="QWH319" s="80"/>
      <c r="QWI319" s="80"/>
      <c r="QWJ319" s="80"/>
      <c r="QWK319" s="80"/>
      <c r="QWL319" s="80"/>
      <c r="QWM319" s="80"/>
      <c r="QWN319" s="80"/>
      <c r="QWO319" s="80"/>
      <c r="QWP319" s="80"/>
      <c r="QWQ319" s="80"/>
      <c r="QWR319" s="80"/>
      <c r="QWS319" s="80"/>
      <c r="QWT319" s="80"/>
      <c r="QWU319" s="80"/>
      <c r="QWV319" s="80"/>
      <c r="QWW319" s="80"/>
      <c r="QWX319" s="80"/>
      <c r="QWY319" s="80"/>
      <c r="QWZ319" s="80"/>
      <c r="QXA319" s="80"/>
      <c r="QXB319" s="80"/>
      <c r="QXC319" s="80"/>
      <c r="QXD319" s="80"/>
      <c r="QXE319" s="80"/>
      <c r="QXF319" s="80"/>
      <c r="QXG319" s="80"/>
      <c r="QXH319" s="80"/>
      <c r="QXI319" s="80"/>
      <c r="QXJ319" s="80"/>
      <c r="QXK319" s="80"/>
      <c r="QXL319" s="80"/>
      <c r="QXM319" s="80"/>
      <c r="QXN319" s="80"/>
      <c r="QXO319" s="80"/>
      <c r="QXP319" s="80"/>
      <c r="QXQ319" s="80"/>
      <c r="QXR319" s="80"/>
      <c r="QXS319" s="80"/>
      <c r="QXT319" s="80"/>
      <c r="QXU319" s="80"/>
      <c r="QXV319" s="80"/>
      <c r="QXW319" s="80"/>
      <c r="QXX319" s="80"/>
      <c r="QXY319" s="80"/>
      <c r="QXZ319" s="80"/>
      <c r="QYA319" s="80"/>
      <c r="QYB319" s="80"/>
      <c r="QYC319" s="80"/>
      <c r="QYD319" s="80"/>
      <c r="QYE319" s="80"/>
      <c r="QYF319" s="80"/>
      <c r="QYG319" s="80"/>
      <c r="QYH319" s="80"/>
      <c r="QYI319" s="80"/>
      <c r="QYJ319" s="80"/>
      <c r="QYK319" s="80"/>
      <c r="QYL319" s="80"/>
      <c r="QYM319" s="80"/>
      <c r="QYN319" s="80"/>
      <c r="QYO319" s="80"/>
      <c r="QYP319" s="80"/>
      <c r="QYQ319" s="80"/>
      <c r="QYR319" s="80"/>
      <c r="QYS319" s="80"/>
      <c r="QYT319" s="80"/>
      <c r="QYU319" s="80"/>
      <c r="QYV319" s="80"/>
      <c r="QYW319" s="80"/>
      <c r="QYX319" s="80"/>
      <c r="QYY319" s="80"/>
      <c r="QYZ319" s="80"/>
      <c r="QZA319" s="80"/>
      <c r="QZB319" s="80"/>
      <c r="QZC319" s="80"/>
      <c r="QZD319" s="80"/>
      <c r="QZE319" s="80"/>
      <c r="QZF319" s="80"/>
      <c r="QZG319" s="80"/>
      <c r="QZH319" s="80"/>
      <c r="QZI319" s="80"/>
      <c r="QZJ319" s="80"/>
      <c r="QZK319" s="80"/>
      <c r="QZL319" s="80"/>
      <c r="QZM319" s="80"/>
      <c r="QZN319" s="80"/>
      <c r="QZO319" s="80"/>
      <c r="QZP319" s="80"/>
      <c r="QZQ319" s="80"/>
      <c r="QZR319" s="80"/>
      <c r="QZS319" s="80"/>
      <c r="QZT319" s="80"/>
      <c r="QZU319" s="80"/>
      <c r="QZV319" s="80"/>
      <c r="QZW319" s="80"/>
      <c r="QZX319" s="80"/>
      <c r="QZY319" s="80"/>
      <c r="QZZ319" s="80"/>
      <c r="RAA319" s="80"/>
      <c r="RAB319" s="80"/>
      <c r="RAC319" s="80"/>
      <c r="RAD319" s="80"/>
      <c r="RAE319" s="80"/>
      <c r="RAF319" s="80"/>
      <c r="RAG319" s="80"/>
      <c r="RAH319" s="80"/>
      <c r="RAI319" s="80"/>
      <c r="RAJ319" s="80"/>
      <c r="RAK319" s="80"/>
      <c r="RAL319" s="80"/>
      <c r="RAM319" s="80"/>
      <c r="RAN319" s="80"/>
      <c r="RAO319" s="80"/>
      <c r="RAP319" s="80"/>
      <c r="RAQ319" s="80"/>
      <c r="RAR319" s="80"/>
      <c r="RAS319" s="80"/>
      <c r="RAT319" s="80"/>
      <c r="RAU319" s="80"/>
      <c r="RAV319" s="80"/>
      <c r="RAW319" s="80"/>
      <c r="RAX319" s="80"/>
      <c r="RAY319" s="80"/>
      <c r="RAZ319" s="80"/>
      <c r="RBA319" s="80"/>
      <c r="RBB319" s="80"/>
      <c r="RBC319" s="80"/>
      <c r="RBD319" s="80"/>
      <c r="RBE319" s="80"/>
      <c r="RBF319" s="80"/>
      <c r="RBG319" s="80"/>
      <c r="RBH319" s="80"/>
      <c r="RBI319" s="80"/>
      <c r="RBJ319" s="80"/>
      <c r="RBK319" s="80"/>
      <c r="RBL319" s="80"/>
      <c r="RBM319" s="80"/>
      <c r="RBN319" s="80"/>
      <c r="RBO319" s="80"/>
      <c r="RBP319" s="80"/>
      <c r="RBQ319" s="80"/>
      <c r="RBR319" s="80"/>
      <c r="RBS319" s="80"/>
      <c r="RBT319" s="80"/>
      <c r="RBU319" s="80"/>
      <c r="RBV319" s="80"/>
      <c r="RBW319" s="80"/>
      <c r="RBX319" s="80"/>
      <c r="RBY319" s="80"/>
      <c r="RBZ319" s="80"/>
      <c r="RCA319" s="80"/>
      <c r="RCB319" s="80"/>
      <c r="RCC319" s="80"/>
      <c r="RCD319" s="80"/>
      <c r="RCE319" s="80"/>
      <c r="RCF319" s="80"/>
      <c r="RCG319" s="80"/>
      <c r="RCH319" s="80"/>
      <c r="RCI319" s="80"/>
      <c r="RCJ319" s="80"/>
      <c r="RCK319" s="80"/>
      <c r="RCL319" s="80"/>
      <c r="RCM319" s="80"/>
      <c r="RCN319" s="80"/>
      <c r="RCO319" s="80"/>
      <c r="RCP319" s="80"/>
      <c r="RCQ319" s="80"/>
      <c r="RCR319" s="80"/>
      <c r="RCS319" s="80"/>
      <c r="RCT319" s="80"/>
      <c r="RCU319" s="80"/>
      <c r="RCV319" s="80"/>
      <c r="RCW319" s="80"/>
      <c r="RCX319" s="80"/>
      <c r="RCY319" s="80"/>
      <c r="RCZ319" s="80"/>
      <c r="RDA319" s="80"/>
      <c r="RDB319" s="80"/>
      <c r="RDC319" s="80"/>
      <c r="RDD319" s="80"/>
      <c r="RDE319" s="80"/>
      <c r="RDF319" s="80"/>
      <c r="RDG319" s="80"/>
      <c r="RDH319" s="80"/>
      <c r="RDI319" s="80"/>
      <c r="RDJ319" s="80"/>
      <c r="RDK319" s="80"/>
      <c r="RDL319" s="80"/>
      <c r="RDM319" s="80"/>
      <c r="RDN319" s="80"/>
      <c r="RDO319" s="80"/>
      <c r="RDP319" s="80"/>
      <c r="RDQ319" s="80"/>
      <c r="RDR319" s="80"/>
      <c r="RDS319" s="80"/>
      <c r="RDT319" s="80"/>
      <c r="RDU319" s="80"/>
      <c r="RDV319" s="80"/>
      <c r="RDW319" s="80"/>
      <c r="RDX319" s="80"/>
      <c r="RDY319" s="80"/>
      <c r="RDZ319" s="80"/>
      <c r="REA319" s="80"/>
      <c r="REB319" s="80"/>
      <c r="REC319" s="80"/>
      <c r="RED319" s="80"/>
      <c r="REE319" s="80"/>
      <c r="REF319" s="80"/>
      <c r="REG319" s="80"/>
      <c r="REH319" s="80"/>
      <c r="REI319" s="80"/>
      <c r="REJ319" s="80"/>
      <c r="REK319" s="80"/>
      <c r="REL319" s="80"/>
      <c r="REM319" s="80"/>
      <c r="REN319" s="80"/>
      <c r="REO319" s="80"/>
      <c r="REP319" s="80"/>
      <c r="REQ319" s="80"/>
      <c r="RER319" s="80"/>
      <c r="RES319" s="80"/>
      <c r="RET319" s="80"/>
      <c r="REU319" s="80"/>
      <c r="REV319" s="80"/>
      <c r="REW319" s="80"/>
      <c r="REX319" s="80"/>
      <c r="REY319" s="80"/>
      <c r="REZ319" s="80"/>
      <c r="RFA319" s="80"/>
      <c r="RFB319" s="80"/>
      <c r="RFC319" s="80"/>
      <c r="RFD319" s="80"/>
      <c r="RFE319" s="80"/>
      <c r="RFF319" s="80"/>
      <c r="RFG319" s="80"/>
      <c r="RFH319" s="80"/>
      <c r="RFI319" s="80"/>
      <c r="RFJ319" s="80"/>
      <c r="RFK319" s="80"/>
      <c r="RFL319" s="80"/>
      <c r="RFM319" s="80"/>
      <c r="RFN319" s="80"/>
      <c r="RFO319" s="80"/>
      <c r="RFP319" s="80"/>
      <c r="RFQ319" s="80"/>
      <c r="RFR319" s="80"/>
      <c r="RFS319" s="80"/>
      <c r="RFT319" s="80"/>
      <c r="RFU319" s="80"/>
      <c r="RFV319" s="80"/>
      <c r="RFW319" s="80"/>
      <c r="RFX319" s="80"/>
      <c r="RFY319" s="80"/>
      <c r="RFZ319" s="80"/>
      <c r="RGA319" s="80"/>
      <c r="RGB319" s="80"/>
      <c r="RGC319" s="80"/>
      <c r="RGD319" s="80"/>
      <c r="RGE319" s="80"/>
      <c r="RGF319" s="80"/>
      <c r="RGG319" s="80"/>
      <c r="RGH319" s="80"/>
      <c r="RGI319" s="80"/>
      <c r="RGJ319" s="80"/>
      <c r="RGK319" s="80"/>
      <c r="RGL319" s="80"/>
      <c r="RGM319" s="80"/>
      <c r="RGN319" s="80"/>
      <c r="RGO319" s="80"/>
      <c r="RGP319" s="80"/>
      <c r="RGQ319" s="80"/>
      <c r="RGR319" s="80"/>
      <c r="RGS319" s="80"/>
      <c r="RGT319" s="80"/>
      <c r="RGU319" s="80"/>
      <c r="RGV319" s="80"/>
      <c r="RGW319" s="80"/>
      <c r="RGX319" s="80"/>
      <c r="RGY319" s="80"/>
      <c r="RGZ319" s="80"/>
      <c r="RHA319" s="80"/>
      <c r="RHB319" s="80"/>
      <c r="RHC319" s="80"/>
      <c r="RHD319" s="80"/>
      <c r="RHE319" s="80"/>
      <c r="RHF319" s="80"/>
      <c r="RHG319" s="80"/>
      <c r="RHH319" s="80"/>
      <c r="RHI319" s="80"/>
      <c r="RHJ319" s="80"/>
      <c r="RHK319" s="80"/>
      <c r="RHL319" s="80"/>
      <c r="RHM319" s="80"/>
      <c r="RHN319" s="80"/>
      <c r="RHO319" s="80"/>
      <c r="RHP319" s="80"/>
      <c r="RHQ319" s="80"/>
      <c r="RHR319" s="80"/>
      <c r="RHS319" s="80"/>
      <c r="RHT319" s="80"/>
      <c r="RHU319" s="80"/>
      <c r="RHV319" s="80"/>
      <c r="RHW319" s="80"/>
      <c r="RHX319" s="80"/>
      <c r="RHY319" s="80"/>
      <c r="RHZ319" s="80"/>
      <c r="RIA319" s="80"/>
      <c r="RIB319" s="80"/>
      <c r="RIC319" s="80"/>
      <c r="RID319" s="80"/>
      <c r="RIE319" s="80"/>
      <c r="RIF319" s="80"/>
      <c r="RIG319" s="80"/>
      <c r="RIH319" s="80"/>
      <c r="RII319" s="80"/>
      <c r="RIJ319" s="80"/>
      <c r="RIK319" s="80"/>
      <c r="RIL319" s="80"/>
      <c r="RIM319" s="80"/>
      <c r="RIN319" s="80"/>
      <c r="RIO319" s="80"/>
      <c r="RIP319" s="80"/>
      <c r="RIQ319" s="80"/>
      <c r="RIR319" s="80"/>
      <c r="RIS319" s="80"/>
      <c r="RIT319" s="80"/>
      <c r="RIU319" s="80"/>
      <c r="RIV319" s="80"/>
      <c r="RIW319" s="80"/>
      <c r="RIX319" s="80"/>
      <c r="RIY319" s="80"/>
      <c r="RIZ319" s="80"/>
      <c r="RJA319" s="80"/>
      <c r="RJB319" s="80"/>
      <c r="RJC319" s="80"/>
      <c r="RJD319" s="80"/>
      <c r="RJE319" s="80"/>
      <c r="RJF319" s="80"/>
      <c r="RJG319" s="80"/>
      <c r="RJH319" s="80"/>
      <c r="RJI319" s="80"/>
      <c r="RJJ319" s="80"/>
      <c r="RJK319" s="80"/>
      <c r="RJL319" s="80"/>
      <c r="RJM319" s="80"/>
      <c r="RJN319" s="80"/>
      <c r="RJO319" s="80"/>
      <c r="RJP319" s="80"/>
      <c r="RJQ319" s="80"/>
      <c r="RJR319" s="80"/>
      <c r="RJS319" s="80"/>
      <c r="RJT319" s="80"/>
      <c r="RJU319" s="80"/>
      <c r="RJV319" s="80"/>
      <c r="RJW319" s="80"/>
      <c r="RJX319" s="80"/>
      <c r="RJY319" s="80"/>
      <c r="RJZ319" s="80"/>
      <c r="RKA319" s="80"/>
      <c r="RKB319" s="80"/>
      <c r="RKC319" s="80"/>
      <c r="RKD319" s="80"/>
      <c r="RKE319" s="80"/>
      <c r="RKF319" s="80"/>
      <c r="RKG319" s="80"/>
      <c r="RKH319" s="80"/>
      <c r="RKI319" s="80"/>
      <c r="RKJ319" s="80"/>
      <c r="RKK319" s="80"/>
      <c r="RKL319" s="80"/>
      <c r="RKM319" s="80"/>
      <c r="RKN319" s="80"/>
      <c r="RKO319" s="80"/>
      <c r="RKP319" s="80"/>
      <c r="RKQ319" s="80"/>
      <c r="RKR319" s="80"/>
      <c r="RKS319" s="80"/>
      <c r="RKT319" s="80"/>
      <c r="RKU319" s="80"/>
      <c r="RKV319" s="80"/>
      <c r="RKW319" s="80"/>
      <c r="RKX319" s="80"/>
      <c r="RKY319" s="80"/>
      <c r="RKZ319" s="80"/>
      <c r="RLA319" s="80"/>
      <c r="RLB319" s="80"/>
      <c r="RLC319" s="80"/>
      <c r="RLD319" s="80"/>
      <c r="RLE319" s="80"/>
      <c r="RLF319" s="80"/>
      <c r="RLG319" s="80"/>
      <c r="RLH319" s="80"/>
      <c r="RLI319" s="80"/>
      <c r="RLJ319" s="80"/>
      <c r="RLK319" s="80"/>
      <c r="RLL319" s="80"/>
      <c r="RLM319" s="80"/>
      <c r="RLN319" s="80"/>
      <c r="RLO319" s="80"/>
      <c r="RLP319" s="80"/>
      <c r="RLQ319" s="80"/>
      <c r="RLR319" s="80"/>
      <c r="RLS319" s="80"/>
      <c r="RLT319" s="80"/>
      <c r="RLU319" s="80"/>
      <c r="RLV319" s="80"/>
      <c r="RLW319" s="80"/>
      <c r="RLX319" s="80"/>
      <c r="RLY319" s="80"/>
      <c r="RLZ319" s="80"/>
      <c r="RMA319" s="80"/>
      <c r="RMB319" s="80"/>
      <c r="RMC319" s="80"/>
      <c r="RMD319" s="80"/>
      <c r="RME319" s="80"/>
      <c r="RMF319" s="80"/>
      <c r="RMG319" s="80"/>
      <c r="RMH319" s="80"/>
      <c r="RMI319" s="80"/>
      <c r="RMJ319" s="80"/>
      <c r="RMK319" s="80"/>
      <c r="RML319" s="80"/>
      <c r="RMM319" s="80"/>
      <c r="RMN319" s="80"/>
      <c r="RMO319" s="80"/>
      <c r="RMP319" s="80"/>
      <c r="RMQ319" s="80"/>
      <c r="RMR319" s="80"/>
      <c r="RMS319" s="80"/>
      <c r="RMT319" s="80"/>
      <c r="RMU319" s="80"/>
      <c r="RMV319" s="80"/>
      <c r="RMW319" s="80"/>
      <c r="RMX319" s="80"/>
      <c r="RMY319" s="80"/>
      <c r="RMZ319" s="80"/>
      <c r="RNA319" s="80"/>
      <c r="RNB319" s="80"/>
      <c r="RNC319" s="80"/>
      <c r="RND319" s="80"/>
      <c r="RNE319" s="80"/>
      <c r="RNF319" s="80"/>
      <c r="RNG319" s="80"/>
      <c r="RNH319" s="80"/>
      <c r="RNI319" s="80"/>
      <c r="RNJ319" s="80"/>
      <c r="RNK319" s="80"/>
      <c r="RNL319" s="80"/>
      <c r="RNM319" s="80"/>
      <c r="RNN319" s="80"/>
      <c r="RNO319" s="80"/>
      <c r="RNP319" s="80"/>
      <c r="RNQ319" s="80"/>
      <c r="RNR319" s="80"/>
      <c r="RNS319" s="80"/>
      <c r="RNT319" s="80"/>
      <c r="RNU319" s="80"/>
      <c r="RNV319" s="80"/>
      <c r="RNW319" s="80"/>
      <c r="RNX319" s="80"/>
      <c r="RNY319" s="80"/>
      <c r="RNZ319" s="80"/>
      <c r="ROA319" s="80"/>
      <c r="ROB319" s="80"/>
      <c r="ROC319" s="80"/>
      <c r="ROD319" s="80"/>
      <c r="ROE319" s="80"/>
      <c r="ROF319" s="80"/>
      <c r="ROG319" s="80"/>
      <c r="ROH319" s="80"/>
      <c r="ROI319" s="80"/>
      <c r="ROJ319" s="80"/>
      <c r="ROK319" s="80"/>
      <c r="ROL319" s="80"/>
      <c r="ROM319" s="80"/>
      <c r="RON319" s="80"/>
      <c r="ROO319" s="80"/>
      <c r="ROP319" s="80"/>
      <c r="ROQ319" s="80"/>
      <c r="ROR319" s="80"/>
      <c r="ROS319" s="80"/>
      <c r="ROT319" s="80"/>
      <c r="ROU319" s="80"/>
      <c r="ROV319" s="80"/>
      <c r="ROW319" s="80"/>
      <c r="ROX319" s="80"/>
      <c r="ROY319" s="80"/>
      <c r="ROZ319" s="80"/>
      <c r="RPA319" s="80"/>
      <c r="RPB319" s="80"/>
      <c r="RPC319" s="80"/>
      <c r="RPD319" s="80"/>
      <c r="RPE319" s="80"/>
      <c r="RPF319" s="80"/>
      <c r="RPG319" s="80"/>
      <c r="RPH319" s="80"/>
      <c r="RPI319" s="80"/>
      <c r="RPJ319" s="80"/>
      <c r="RPK319" s="80"/>
      <c r="RPL319" s="80"/>
      <c r="RPM319" s="80"/>
      <c r="RPN319" s="80"/>
      <c r="RPO319" s="80"/>
      <c r="RPP319" s="80"/>
      <c r="RPQ319" s="80"/>
      <c r="RPR319" s="80"/>
      <c r="RPS319" s="80"/>
      <c r="RPT319" s="80"/>
      <c r="RPU319" s="80"/>
      <c r="RPV319" s="80"/>
      <c r="RPW319" s="80"/>
      <c r="RPX319" s="80"/>
      <c r="RPY319" s="80"/>
      <c r="RPZ319" s="80"/>
      <c r="RQA319" s="80"/>
      <c r="RQB319" s="80"/>
      <c r="RQC319" s="80"/>
      <c r="RQD319" s="80"/>
      <c r="RQE319" s="80"/>
      <c r="RQF319" s="80"/>
      <c r="RQG319" s="80"/>
      <c r="RQH319" s="80"/>
      <c r="RQI319" s="80"/>
      <c r="RQJ319" s="80"/>
      <c r="RQK319" s="80"/>
      <c r="RQL319" s="80"/>
      <c r="RQM319" s="80"/>
      <c r="RQN319" s="80"/>
      <c r="RQO319" s="80"/>
      <c r="RQP319" s="80"/>
      <c r="RQQ319" s="80"/>
      <c r="RQR319" s="80"/>
      <c r="RQS319" s="80"/>
      <c r="RQT319" s="80"/>
      <c r="RQU319" s="80"/>
      <c r="RQV319" s="80"/>
      <c r="RQW319" s="80"/>
      <c r="RQX319" s="80"/>
      <c r="RQY319" s="80"/>
      <c r="RQZ319" s="80"/>
      <c r="RRA319" s="80"/>
      <c r="RRB319" s="80"/>
      <c r="RRC319" s="80"/>
      <c r="RRD319" s="80"/>
      <c r="RRE319" s="80"/>
      <c r="RRF319" s="80"/>
      <c r="RRG319" s="80"/>
      <c r="RRH319" s="80"/>
      <c r="RRI319" s="80"/>
      <c r="RRJ319" s="80"/>
      <c r="RRK319" s="80"/>
      <c r="RRL319" s="80"/>
      <c r="RRM319" s="80"/>
      <c r="RRN319" s="80"/>
      <c r="RRO319" s="80"/>
      <c r="RRP319" s="80"/>
      <c r="RRQ319" s="80"/>
      <c r="RRR319" s="80"/>
      <c r="RRS319" s="80"/>
      <c r="RRT319" s="80"/>
      <c r="RRU319" s="80"/>
      <c r="RRV319" s="80"/>
      <c r="RRW319" s="80"/>
      <c r="RRX319" s="80"/>
      <c r="RRY319" s="80"/>
      <c r="RRZ319" s="80"/>
      <c r="RSA319" s="80"/>
      <c r="RSB319" s="80"/>
      <c r="RSC319" s="80"/>
      <c r="RSD319" s="80"/>
      <c r="RSE319" s="80"/>
      <c r="RSF319" s="80"/>
      <c r="RSG319" s="80"/>
      <c r="RSH319" s="80"/>
      <c r="RSI319" s="80"/>
      <c r="RSJ319" s="80"/>
      <c r="RSK319" s="80"/>
      <c r="RSL319" s="80"/>
      <c r="RSM319" s="80"/>
      <c r="RSN319" s="80"/>
      <c r="RSO319" s="80"/>
      <c r="RSP319" s="80"/>
      <c r="RSQ319" s="80"/>
      <c r="RSR319" s="80"/>
      <c r="RSS319" s="80"/>
      <c r="RST319" s="80"/>
      <c r="RSU319" s="80"/>
      <c r="RSV319" s="80"/>
      <c r="RSW319" s="80"/>
      <c r="RSX319" s="80"/>
      <c r="RSY319" s="80"/>
      <c r="RSZ319" s="80"/>
      <c r="RTA319" s="80"/>
      <c r="RTB319" s="80"/>
      <c r="RTC319" s="80"/>
      <c r="RTD319" s="80"/>
      <c r="RTE319" s="80"/>
      <c r="RTF319" s="80"/>
      <c r="RTG319" s="80"/>
      <c r="RTH319" s="80"/>
      <c r="RTI319" s="80"/>
      <c r="RTJ319" s="80"/>
      <c r="RTK319" s="80"/>
      <c r="RTL319" s="80"/>
      <c r="RTM319" s="80"/>
      <c r="RTN319" s="80"/>
      <c r="RTO319" s="80"/>
      <c r="RTP319" s="80"/>
      <c r="RTQ319" s="80"/>
      <c r="RTR319" s="80"/>
      <c r="RTS319" s="80"/>
      <c r="RTT319" s="80"/>
      <c r="RTU319" s="80"/>
      <c r="RTV319" s="80"/>
      <c r="RTW319" s="80"/>
      <c r="RTX319" s="80"/>
      <c r="RTY319" s="80"/>
      <c r="RTZ319" s="80"/>
      <c r="RUA319" s="80"/>
      <c r="RUB319" s="80"/>
      <c r="RUC319" s="80"/>
      <c r="RUD319" s="80"/>
      <c r="RUE319" s="80"/>
      <c r="RUF319" s="80"/>
      <c r="RUG319" s="80"/>
      <c r="RUH319" s="80"/>
      <c r="RUI319" s="80"/>
      <c r="RUJ319" s="80"/>
      <c r="RUK319" s="80"/>
      <c r="RUL319" s="80"/>
      <c r="RUM319" s="80"/>
      <c r="RUN319" s="80"/>
      <c r="RUO319" s="80"/>
      <c r="RUP319" s="80"/>
      <c r="RUQ319" s="80"/>
      <c r="RUR319" s="80"/>
      <c r="RUS319" s="80"/>
      <c r="RUT319" s="80"/>
      <c r="RUU319" s="80"/>
      <c r="RUV319" s="80"/>
      <c r="RUW319" s="80"/>
      <c r="RUX319" s="80"/>
      <c r="RUY319" s="80"/>
      <c r="RUZ319" s="80"/>
      <c r="RVA319" s="80"/>
      <c r="RVB319" s="80"/>
      <c r="RVC319" s="80"/>
      <c r="RVD319" s="80"/>
      <c r="RVE319" s="80"/>
      <c r="RVF319" s="80"/>
      <c r="RVG319" s="80"/>
      <c r="RVH319" s="80"/>
      <c r="RVI319" s="80"/>
      <c r="RVJ319" s="80"/>
      <c r="RVK319" s="80"/>
      <c r="RVL319" s="80"/>
      <c r="RVM319" s="80"/>
      <c r="RVN319" s="80"/>
      <c r="RVO319" s="80"/>
      <c r="RVP319" s="80"/>
      <c r="RVQ319" s="80"/>
      <c r="RVR319" s="80"/>
      <c r="RVS319" s="80"/>
      <c r="RVT319" s="80"/>
      <c r="RVU319" s="80"/>
      <c r="RVV319" s="80"/>
      <c r="RVW319" s="80"/>
      <c r="RVX319" s="80"/>
      <c r="RVY319" s="80"/>
      <c r="RVZ319" s="80"/>
      <c r="RWA319" s="80"/>
      <c r="RWB319" s="80"/>
      <c r="RWC319" s="80"/>
      <c r="RWD319" s="80"/>
      <c r="RWE319" s="80"/>
      <c r="RWF319" s="80"/>
      <c r="RWG319" s="80"/>
      <c r="RWH319" s="80"/>
      <c r="RWI319" s="80"/>
      <c r="RWJ319" s="80"/>
      <c r="RWK319" s="80"/>
      <c r="RWL319" s="80"/>
      <c r="RWM319" s="80"/>
      <c r="RWN319" s="80"/>
      <c r="RWO319" s="80"/>
      <c r="RWP319" s="80"/>
      <c r="RWQ319" s="80"/>
      <c r="RWR319" s="80"/>
      <c r="RWS319" s="80"/>
      <c r="RWT319" s="80"/>
      <c r="RWU319" s="80"/>
      <c r="RWV319" s="80"/>
      <c r="RWW319" s="80"/>
      <c r="RWX319" s="80"/>
      <c r="RWY319" s="80"/>
      <c r="RWZ319" s="80"/>
      <c r="RXA319" s="80"/>
      <c r="RXB319" s="80"/>
      <c r="RXC319" s="80"/>
      <c r="RXD319" s="80"/>
      <c r="RXE319" s="80"/>
      <c r="RXF319" s="80"/>
      <c r="RXG319" s="80"/>
      <c r="RXH319" s="80"/>
      <c r="RXI319" s="80"/>
      <c r="RXJ319" s="80"/>
      <c r="RXK319" s="80"/>
      <c r="RXL319" s="80"/>
      <c r="RXM319" s="80"/>
      <c r="RXN319" s="80"/>
      <c r="RXO319" s="80"/>
      <c r="RXP319" s="80"/>
      <c r="RXQ319" s="80"/>
      <c r="RXR319" s="80"/>
      <c r="RXS319" s="80"/>
      <c r="RXT319" s="80"/>
      <c r="RXU319" s="80"/>
      <c r="RXV319" s="80"/>
      <c r="RXW319" s="80"/>
      <c r="RXX319" s="80"/>
      <c r="RXY319" s="80"/>
      <c r="RXZ319" s="80"/>
      <c r="RYA319" s="80"/>
      <c r="RYB319" s="80"/>
      <c r="RYC319" s="80"/>
      <c r="RYD319" s="80"/>
      <c r="RYE319" s="80"/>
      <c r="RYF319" s="80"/>
      <c r="RYG319" s="80"/>
      <c r="RYH319" s="80"/>
      <c r="RYI319" s="80"/>
      <c r="RYJ319" s="80"/>
      <c r="RYK319" s="80"/>
      <c r="RYL319" s="80"/>
      <c r="RYM319" s="80"/>
      <c r="RYN319" s="80"/>
      <c r="RYO319" s="80"/>
      <c r="RYP319" s="80"/>
      <c r="RYQ319" s="80"/>
      <c r="RYR319" s="80"/>
      <c r="RYS319" s="80"/>
      <c r="RYT319" s="80"/>
      <c r="RYU319" s="80"/>
      <c r="RYV319" s="80"/>
      <c r="RYW319" s="80"/>
      <c r="RYX319" s="80"/>
      <c r="RYY319" s="80"/>
      <c r="RYZ319" s="80"/>
      <c r="RZA319" s="80"/>
      <c r="RZB319" s="80"/>
      <c r="RZC319" s="80"/>
      <c r="RZD319" s="80"/>
      <c r="RZE319" s="80"/>
      <c r="RZF319" s="80"/>
      <c r="RZG319" s="80"/>
      <c r="RZH319" s="80"/>
      <c r="RZI319" s="80"/>
      <c r="RZJ319" s="80"/>
      <c r="RZK319" s="80"/>
      <c r="RZL319" s="80"/>
      <c r="RZM319" s="80"/>
      <c r="RZN319" s="80"/>
      <c r="RZO319" s="80"/>
      <c r="RZP319" s="80"/>
      <c r="RZQ319" s="80"/>
      <c r="RZR319" s="80"/>
      <c r="RZS319" s="80"/>
      <c r="RZT319" s="80"/>
      <c r="RZU319" s="80"/>
      <c r="RZV319" s="80"/>
      <c r="RZW319" s="80"/>
      <c r="RZX319" s="80"/>
      <c r="RZY319" s="80"/>
      <c r="RZZ319" s="80"/>
      <c r="SAA319" s="80"/>
      <c r="SAB319" s="80"/>
      <c r="SAC319" s="80"/>
      <c r="SAD319" s="80"/>
      <c r="SAE319" s="80"/>
      <c r="SAF319" s="80"/>
      <c r="SAG319" s="80"/>
      <c r="SAH319" s="80"/>
      <c r="SAI319" s="80"/>
      <c r="SAJ319" s="80"/>
      <c r="SAK319" s="80"/>
      <c r="SAL319" s="80"/>
      <c r="SAM319" s="80"/>
      <c r="SAN319" s="80"/>
      <c r="SAO319" s="80"/>
      <c r="SAP319" s="80"/>
      <c r="SAQ319" s="80"/>
      <c r="SAR319" s="80"/>
      <c r="SAS319" s="80"/>
      <c r="SAT319" s="80"/>
      <c r="SAU319" s="80"/>
      <c r="SAV319" s="80"/>
      <c r="SAW319" s="80"/>
      <c r="SAX319" s="80"/>
      <c r="SAY319" s="80"/>
      <c r="SAZ319" s="80"/>
      <c r="SBA319" s="80"/>
      <c r="SBB319" s="80"/>
      <c r="SBC319" s="80"/>
      <c r="SBD319" s="80"/>
      <c r="SBE319" s="80"/>
      <c r="SBF319" s="80"/>
      <c r="SBG319" s="80"/>
      <c r="SBH319" s="80"/>
      <c r="SBI319" s="80"/>
      <c r="SBJ319" s="80"/>
      <c r="SBK319" s="80"/>
      <c r="SBL319" s="80"/>
      <c r="SBM319" s="80"/>
      <c r="SBN319" s="80"/>
      <c r="SBO319" s="80"/>
      <c r="SBP319" s="80"/>
      <c r="SBQ319" s="80"/>
      <c r="SBR319" s="80"/>
      <c r="SBS319" s="80"/>
      <c r="SBT319" s="80"/>
      <c r="SBU319" s="80"/>
      <c r="SBV319" s="80"/>
      <c r="SBW319" s="80"/>
      <c r="SBX319" s="80"/>
      <c r="SBY319" s="80"/>
      <c r="SBZ319" s="80"/>
      <c r="SCA319" s="80"/>
      <c r="SCB319" s="80"/>
      <c r="SCC319" s="80"/>
      <c r="SCD319" s="80"/>
      <c r="SCE319" s="80"/>
      <c r="SCF319" s="80"/>
      <c r="SCG319" s="80"/>
      <c r="SCH319" s="80"/>
      <c r="SCI319" s="80"/>
      <c r="SCJ319" s="80"/>
      <c r="SCK319" s="80"/>
      <c r="SCL319" s="80"/>
      <c r="SCM319" s="80"/>
      <c r="SCN319" s="80"/>
      <c r="SCO319" s="80"/>
      <c r="SCP319" s="80"/>
      <c r="SCQ319" s="80"/>
      <c r="SCR319" s="80"/>
      <c r="SCS319" s="80"/>
      <c r="SCT319" s="80"/>
      <c r="SCU319" s="80"/>
      <c r="SCV319" s="80"/>
      <c r="SCW319" s="80"/>
      <c r="SCX319" s="80"/>
      <c r="SCY319" s="80"/>
      <c r="SCZ319" s="80"/>
      <c r="SDA319" s="80"/>
      <c r="SDB319" s="80"/>
      <c r="SDC319" s="80"/>
      <c r="SDD319" s="80"/>
      <c r="SDE319" s="80"/>
      <c r="SDF319" s="80"/>
      <c r="SDG319" s="80"/>
      <c r="SDH319" s="80"/>
      <c r="SDI319" s="80"/>
      <c r="SDJ319" s="80"/>
      <c r="SDK319" s="80"/>
      <c r="SDL319" s="80"/>
      <c r="SDM319" s="80"/>
      <c r="SDN319" s="80"/>
      <c r="SDO319" s="80"/>
      <c r="SDP319" s="80"/>
      <c r="SDQ319" s="80"/>
      <c r="SDR319" s="80"/>
      <c r="SDS319" s="80"/>
      <c r="SDT319" s="80"/>
      <c r="SDU319" s="80"/>
      <c r="SDV319" s="80"/>
      <c r="SDW319" s="80"/>
      <c r="SDX319" s="80"/>
      <c r="SDY319" s="80"/>
      <c r="SDZ319" s="80"/>
      <c r="SEA319" s="80"/>
      <c r="SEB319" s="80"/>
      <c r="SEC319" s="80"/>
      <c r="SED319" s="80"/>
      <c r="SEE319" s="80"/>
      <c r="SEF319" s="80"/>
      <c r="SEG319" s="80"/>
      <c r="SEH319" s="80"/>
      <c r="SEI319" s="80"/>
      <c r="SEJ319" s="80"/>
      <c r="SEK319" s="80"/>
      <c r="SEL319" s="80"/>
      <c r="SEM319" s="80"/>
      <c r="SEN319" s="80"/>
      <c r="SEO319" s="80"/>
      <c r="SEP319" s="80"/>
      <c r="SEQ319" s="80"/>
      <c r="SER319" s="80"/>
      <c r="SES319" s="80"/>
      <c r="SET319" s="80"/>
      <c r="SEU319" s="80"/>
      <c r="SEV319" s="80"/>
      <c r="SEW319" s="80"/>
      <c r="SEX319" s="80"/>
      <c r="SEY319" s="80"/>
      <c r="SEZ319" s="80"/>
      <c r="SFA319" s="80"/>
      <c r="SFB319" s="80"/>
      <c r="SFC319" s="80"/>
      <c r="SFD319" s="80"/>
      <c r="SFE319" s="80"/>
      <c r="SFF319" s="80"/>
      <c r="SFG319" s="80"/>
      <c r="SFH319" s="80"/>
      <c r="SFI319" s="80"/>
      <c r="SFJ319" s="80"/>
      <c r="SFK319" s="80"/>
      <c r="SFL319" s="80"/>
      <c r="SFM319" s="80"/>
      <c r="SFN319" s="80"/>
      <c r="SFO319" s="80"/>
      <c r="SFP319" s="80"/>
      <c r="SFQ319" s="80"/>
      <c r="SFR319" s="80"/>
      <c r="SFS319" s="80"/>
      <c r="SFT319" s="80"/>
      <c r="SFU319" s="80"/>
      <c r="SFV319" s="80"/>
      <c r="SFW319" s="80"/>
      <c r="SFX319" s="80"/>
      <c r="SFY319" s="80"/>
      <c r="SFZ319" s="80"/>
      <c r="SGA319" s="80"/>
      <c r="SGB319" s="80"/>
      <c r="SGC319" s="80"/>
      <c r="SGD319" s="80"/>
      <c r="SGE319" s="80"/>
      <c r="SGF319" s="80"/>
      <c r="SGG319" s="80"/>
      <c r="SGH319" s="80"/>
      <c r="SGI319" s="80"/>
      <c r="SGJ319" s="80"/>
      <c r="SGK319" s="80"/>
      <c r="SGL319" s="80"/>
      <c r="SGM319" s="80"/>
      <c r="SGN319" s="80"/>
      <c r="SGO319" s="80"/>
      <c r="SGP319" s="80"/>
      <c r="SGQ319" s="80"/>
      <c r="SGR319" s="80"/>
      <c r="SGS319" s="80"/>
      <c r="SGT319" s="80"/>
      <c r="SGU319" s="80"/>
      <c r="SGV319" s="80"/>
      <c r="SGW319" s="80"/>
      <c r="SGX319" s="80"/>
      <c r="SGY319" s="80"/>
      <c r="SGZ319" s="80"/>
      <c r="SHA319" s="80"/>
      <c r="SHB319" s="80"/>
      <c r="SHC319" s="80"/>
      <c r="SHD319" s="80"/>
      <c r="SHE319" s="80"/>
      <c r="SHF319" s="80"/>
      <c r="SHG319" s="80"/>
      <c r="SHH319" s="80"/>
      <c r="SHI319" s="80"/>
      <c r="SHJ319" s="80"/>
      <c r="SHK319" s="80"/>
      <c r="SHL319" s="80"/>
      <c r="SHM319" s="80"/>
      <c r="SHN319" s="80"/>
      <c r="SHO319" s="80"/>
      <c r="SHP319" s="80"/>
      <c r="SHQ319" s="80"/>
      <c r="SHR319" s="80"/>
      <c r="SHS319" s="80"/>
      <c r="SHT319" s="80"/>
      <c r="SHU319" s="80"/>
      <c r="SHV319" s="80"/>
      <c r="SHW319" s="80"/>
      <c r="SHX319" s="80"/>
      <c r="SHY319" s="80"/>
      <c r="SHZ319" s="80"/>
      <c r="SIA319" s="80"/>
      <c r="SIB319" s="80"/>
      <c r="SIC319" s="80"/>
      <c r="SID319" s="80"/>
      <c r="SIE319" s="80"/>
      <c r="SIF319" s="80"/>
      <c r="SIG319" s="80"/>
      <c r="SIH319" s="80"/>
      <c r="SII319" s="80"/>
      <c r="SIJ319" s="80"/>
      <c r="SIK319" s="80"/>
      <c r="SIL319" s="80"/>
      <c r="SIM319" s="80"/>
      <c r="SIN319" s="80"/>
      <c r="SIO319" s="80"/>
      <c r="SIP319" s="80"/>
      <c r="SIQ319" s="80"/>
      <c r="SIR319" s="80"/>
      <c r="SIS319" s="80"/>
      <c r="SIT319" s="80"/>
      <c r="SIU319" s="80"/>
      <c r="SIV319" s="80"/>
      <c r="SIW319" s="80"/>
      <c r="SIX319" s="80"/>
      <c r="SIY319" s="80"/>
      <c r="SIZ319" s="80"/>
      <c r="SJA319" s="80"/>
      <c r="SJB319" s="80"/>
      <c r="SJC319" s="80"/>
      <c r="SJD319" s="80"/>
      <c r="SJE319" s="80"/>
      <c r="SJF319" s="80"/>
      <c r="SJG319" s="80"/>
      <c r="SJH319" s="80"/>
      <c r="SJI319" s="80"/>
      <c r="SJJ319" s="80"/>
      <c r="SJK319" s="80"/>
      <c r="SJL319" s="80"/>
      <c r="SJM319" s="80"/>
      <c r="SJN319" s="80"/>
      <c r="SJO319" s="80"/>
      <c r="SJP319" s="80"/>
      <c r="SJQ319" s="80"/>
      <c r="SJR319" s="80"/>
      <c r="SJS319" s="80"/>
      <c r="SJT319" s="80"/>
      <c r="SJU319" s="80"/>
      <c r="SJV319" s="80"/>
      <c r="SJW319" s="80"/>
      <c r="SJX319" s="80"/>
      <c r="SJY319" s="80"/>
      <c r="SJZ319" s="80"/>
      <c r="SKA319" s="80"/>
      <c r="SKB319" s="80"/>
      <c r="SKC319" s="80"/>
      <c r="SKD319" s="80"/>
      <c r="SKE319" s="80"/>
      <c r="SKF319" s="80"/>
      <c r="SKG319" s="80"/>
      <c r="SKH319" s="80"/>
      <c r="SKI319" s="80"/>
      <c r="SKJ319" s="80"/>
      <c r="SKK319" s="80"/>
      <c r="SKL319" s="80"/>
      <c r="SKM319" s="80"/>
      <c r="SKN319" s="80"/>
      <c r="SKO319" s="80"/>
      <c r="SKP319" s="80"/>
      <c r="SKQ319" s="80"/>
      <c r="SKR319" s="80"/>
      <c r="SKS319" s="80"/>
      <c r="SKT319" s="80"/>
      <c r="SKU319" s="80"/>
      <c r="SKV319" s="80"/>
      <c r="SKW319" s="80"/>
      <c r="SKX319" s="80"/>
      <c r="SKY319" s="80"/>
      <c r="SKZ319" s="80"/>
      <c r="SLA319" s="80"/>
      <c r="SLB319" s="80"/>
      <c r="SLC319" s="80"/>
      <c r="SLD319" s="80"/>
      <c r="SLE319" s="80"/>
      <c r="SLF319" s="80"/>
      <c r="SLG319" s="80"/>
      <c r="SLH319" s="80"/>
      <c r="SLI319" s="80"/>
      <c r="SLJ319" s="80"/>
      <c r="SLK319" s="80"/>
      <c r="SLL319" s="80"/>
      <c r="SLM319" s="80"/>
      <c r="SLN319" s="80"/>
      <c r="SLO319" s="80"/>
      <c r="SLP319" s="80"/>
      <c r="SLQ319" s="80"/>
      <c r="SLR319" s="80"/>
      <c r="SLS319" s="80"/>
      <c r="SLT319" s="80"/>
      <c r="SLU319" s="80"/>
      <c r="SLV319" s="80"/>
      <c r="SLW319" s="80"/>
      <c r="SLX319" s="80"/>
      <c r="SLY319" s="80"/>
      <c r="SLZ319" s="80"/>
      <c r="SMA319" s="80"/>
      <c r="SMB319" s="80"/>
      <c r="SMC319" s="80"/>
      <c r="SMD319" s="80"/>
      <c r="SME319" s="80"/>
      <c r="SMF319" s="80"/>
      <c r="SMG319" s="80"/>
      <c r="SMH319" s="80"/>
      <c r="SMI319" s="80"/>
      <c r="SMJ319" s="80"/>
      <c r="SMK319" s="80"/>
      <c r="SML319" s="80"/>
      <c r="SMM319" s="80"/>
      <c r="SMN319" s="80"/>
      <c r="SMO319" s="80"/>
      <c r="SMP319" s="80"/>
      <c r="SMQ319" s="80"/>
      <c r="SMR319" s="80"/>
      <c r="SMS319" s="80"/>
      <c r="SMT319" s="80"/>
      <c r="SMU319" s="80"/>
      <c r="SMV319" s="80"/>
      <c r="SMW319" s="80"/>
      <c r="SMX319" s="80"/>
      <c r="SMY319" s="80"/>
      <c r="SMZ319" s="80"/>
      <c r="SNA319" s="80"/>
      <c r="SNB319" s="80"/>
      <c r="SNC319" s="80"/>
      <c r="SND319" s="80"/>
      <c r="SNE319" s="80"/>
      <c r="SNF319" s="80"/>
      <c r="SNG319" s="80"/>
      <c r="SNH319" s="80"/>
      <c r="SNI319" s="80"/>
      <c r="SNJ319" s="80"/>
      <c r="SNK319" s="80"/>
      <c r="SNL319" s="80"/>
      <c r="SNM319" s="80"/>
      <c r="SNN319" s="80"/>
      <c r="SNO319" s="80"/>
      <c r="SNP319" s="80"/>
      <c r="SNQ319" s="80"/>
      <c r="SNR319" s="80"/>
      <c r="SNS319" s="80"/>
      <c r="SNT319" s="80"/>
      <c r="SNU319" s="80"/>
      <c r="SNV319" s="80"/>
      <c r="SNW319" s="80"/>
      <c r="SNX319" s="80"/>
      <c r="SNY319" s="80"/>
      <c r="SNZ319" s="80"/>
      <c r="SOA319" s="80"/>
      <c r="SOB319" s="80"/>
      <c r="SOC319" s="80"/>
      <c r="SOD319" s="80"/>
      <c r="SOE319" s="80"/>
      <c r="SOF319" s="80"/>
      <c r="SOG319" s="80"/>
      <c r="SOH319" s="80"/>
      <c r="SOI319" s="80"/>
      <c r="SOJ319" s="80"/>
      <c r="SOK319" s="80"/>
      <c r="SOL319" s="80"/>
      <c r="SOM319" s="80"/>
      <c r="SON319" s="80"/>
      <c r="SOO319" s="80"/>
      <c r="SOP319" s="80"/>
      <c r="SOQ319" s="80"/>
      <c r="SOR319" s="80"/>
      <c r="SOS319" s="80"/>
      <c r="SOT319" s="80"/>
      <c r="SOU319" s="80"/>
      <c r="SOV319" s="80"/>
      <c r="SOW319" s="80"/>
      <c r="SOX319" s="80"/>
      <c r="SOY319" s="80"/>
      <c r="SOZ319" s="80"/>
      <c r="SPA319" s="80"/>
      <c r="SPB319" s="80"/>
      <c r="SPC319" s="80"/>
      <c r="SPD319" s="80"/>
      <c r="SPE319" s="80"/>
      <c r="SPF319" s="80"/>
      <c r="SPG319" s="80"/>
      <c r="SPH319" s="80"/>
      <c r="SPI319" s="80"/>
      <c r="SPJ319" s="80"/>
      <c r="SPK319" s="80"/>
      <c r="SPL319" s="80"/>
      <c r="SPM319" s="80"/>
      <c r="SPN319" s="80"/>
      <c r="SPO319" s="80"/>
      <c r="SPP319" s="80"/>
      <c r="SPQ319" s="80"/>
      <c r="SPR319" s="80"/>
      <c r="SPS319" s="80"/>
      <c r="SPT319" s="80"/>
      <c r="SPU319" s="80"/>
      <c r="SPV319" s="80"/>
      <c r="SPW319" s="80"/>
      <c r="SPX319" s="80"/>
      <c r="SPY319" s="80"/>
      <c r="SPZ319" s="80"/>
      <c r="SQA319" s="80"/>
      <c r="SQB319" s="80"/>
      <c r="SQC319" s="80"/>
      <c r="SQD319" s="80"/>
      <c r="SQE319" s="80"/>
      <c r="SQF319" s="80"/>
      <c r="SQG319" s="80"/>
      <c r="SQH319" s="80"/>
      <c r="SQI319" s="80"/>
      <c r="SQJ319" s="80"/>
      <c r="SQK319" s="80"/>
      <c r="SQL319" s="80"/>
      <c r="SQM319" s="80"/>
      <c r="SQN319" s="80"/>
      <c r="SQO319" s="80"/>
      <c r="SQP319" s="80"/>
      <c r="SQQ319" s="80"/>
      <c r="SQR319" s="80"/>
      <c r="SQS319" s="80"/>
      <c r="SQT319" s="80"/>
      <c r="SQU319" s="80"/>
      <c r="SQV319" s="80"/>
      <c r="SQW319" s="80"/>
      <c r="SQX319" s="80"/>
      <c r="SQY319" s="80"/>
      <c r="SQZ319" s="80"/>
      <c r="SRA319" s="80"/>
      <c r="SRB319" s="80"/>
      <c r="SRC319" s="80"/>
      <c r="SRD319" s="80"/>
      <c r="SRE319" s="80"/>
      <c r="SRF319" s="80"/>
      <c r="SRG319" s="80"/>
      <c r="SRH319" s="80"/>
      <c r="SRI319" s="80"/>
      <c r="SRJ319" s="80"/>
      <c r="SRK319" s="80"/>
      <c r="SRL319" s="80"/>
      <c r="SRM319" s="80"/>
      <c r="SRN319" s="80"/>
      <c r="SRO319" s="80"/>
      <c r="SRP319" s="80"/>
      <c r="SRQ319" s="80"/>
      <c r="SRR319" s="80"/>
      <c r="SRS319" s="80"/>
      <c r="SRT319" s="80"/>
      <c r="SRU319" s="80"/>
      <c r="SRV319" s="80"/>
      <c r="SRW319" s="80"/>
      <c r="SRX319" s="80"/>
      <c r="SRY319" s="80"/>
      <c r="SRZ319" s="80"/>
      <c r="SSA319" s="80"/>
      <c r="SSB319" s="80"/>
      <c r="SSC319" s="80"/>
      <c r="SSD319" s="80"/>
      <c r="SSE319" s="80"/>
      <c r="SSF319" s="80"/>
      <c r="SSG319" s="80"/>
      <c r="SSH319" s="80"/>
      <c r="SSI319" s="80"/>
      <c r="SSJ319" s="80"/>
      <c r="SSK319" s="80"/>
      <c r="SSL319" s="80"/>
      <c r="SSM319" s="80"/>
      <c r="SSN319" s="80"/>
      <c r="SSO319" s="80"/>
      <c r="SSP319" s="80"/>
      <c r="SSQ319" s="80"/>
      <c r="SSR319" s="80"/>
      <c r="SSS319" s="80"/>
      <c r="SST319" s="80"/>
      <c r="SSU319" s="80"/>
      <c r="SSV319" s="80"/>
      <c r="SSW319" s="80"/>
      <c r="SSX319" s="80"/>
      <c r="SSY319" s="80"/>
      <c r="SSZ319" s="80"/>
      <c r="STA319" s="80"/>
      <c r="STB319" s="80"/>
      <c r="STC319" s="80"/>
      <c r="STD319" s="80"/>
      <c r="STE319" s="80"/>
      <c r="STF319" s="80"/>
      <c r="STG319" s="80"/>
      <c r="STH319" s="80"/>
      <c r="STI319" s="80"/>
      <c r="STJ319" s="80"/>
      <c r="STK319" s="80"/>
      <c r="STL319" s="80"/>
      <c r="STM319" s="80"/>
      <c r="STN319" s="80"/>
      <c r="STO319" s="80"/>
      <c r="STP319" s="80"/>
      <c r="STQ319" s="80"/>
      <c r="STR319" s="80"/>
      <c r="STS319" s="80"/>
      <c r="STT319" s="80"/>
      <c r="STU319" s="80"/>
      <c r="STV319" s="80"/>
      <c r="STW319" s="80"/>
      <c r="STX319" s="80"/>
      <c r="STY319" s="80"/>
      <c r="STZ319" s="80"/>
      <c r="SUA319" s="80"/>
      <c r="SUB319" s="80"/>
      <c r="SUC319" s="80"/>
      <c r="SUD319" s="80"/>
      <c r="SUE319" s="80"/>
      <c r="SUF319" s="80"/>
      <c r="SUG319" s="80"/>
      <c r="SUH319" s="80"/>
      <c r="SUI319" s="80"/>
      <c r="SUJ319" s="80"/>
      <c r="SUK319" s="80"/>
      <c r="SUL319" s="80"/>
      <c r="SUM319" s="80"/>
      <c r="SUN319" s="80"/>
      <c r="SUO319" s="80"/>
      <c r="SUP319" s="80"/>
      <c r="SUQ319" s="80"/>
      <c r="SUR319" s="80"/>
      <c r="SUS319" s="80"/>
      <c r="SUT319" s="80"/>
      <c r="SUU319" s="80"/>
      <c r="SUV319" s="80"/>
      <c r="SUW319" s="80"/>
      <c r="SUX319" s="80"/>
      <c r="SUY319" s="80"/>
      <c r="SUZ319" s="80"/>
      <c r="SVA319" s="80"/>
      <c r="SVB319" s="80"/>
      <c r="SVC319" s="80"/>
      <c r="SVD319" s="80"/>
      <c r="SVE319" s="80"/>
      <c r="SVF319" s="80"/>
      <c r="SVG319" s="80"/>
      <c r="SVH319" s="80"/>
      <c r="SVI319" s="80"/>
      <c r="SVJ319" s="80"/>
      <c r="SVK319" s="80"/>
      <c r="SVL319" s="80"/>
      <c r="SVM319" s="80"/>
      <c r="SVN319" s="80"/>
      <c r="SVO319" s="80"/>
      <c r="SVP319" s="80"/>
      <c r="SVQ319" s="80"/>
      <c r="SVR319" s="80"/>
      <c r="SVS319" s="80"/>
      <c r="SVT319" s="80"/>
      <c r="SVU319" s="80"/>
      <c r="SVV319" s="80"/>
      <c r="SVW319" s="80"/>
      <c r="SVX319" s="80"/>
      <c r="SVY319" s="80"/>
      <c r="SVZ319" s="80"/>
      <c r="SWA319" s="80"/>
      <c r="SWB319" s="80"/>
      <c r="SWC319" s="80"/>
      <c r="SWD319" s="80"/>
      <c r="SWE319" s="80"/>
      <c r="SWF319" s="80"/>
      <c r="SWG319" s="80"/>
      <c r="SWH319" s="80"/>
      <c r="SWI319" s="80"/>
      <c r="SWJ319" s="80"/>
      <c r="SWK319" s="80"/>
      <c r="SWL319" s="80"/>
      <c r="SWM319" s="80"/>
      <c r="SWN319" s="80"/>
      <c r="SWO319" s="80"/>
      <c r="SWP319" s="80"/>
      <c r="SWQ319" s="80"/>
      <c r="SWR319" s="80"/>
      <c r="SWS319" s="80"/>
      <c r="SWT319" s="80"/>
      <c r="SWU319" s="80"/>
      <c r="SWV319" s="80"/>
      <c r="SWW319" s="80"/>
      <c r="SWX319" s="80"/>
      <c r="SWY319" s="80"/>
      <c r="SWZ319" s="80"/>
      <c r="SXA319" s="80"/>
      <c r="SXB319" s="80"/>
      <c r="SXC319" s="80"/>
      <c r="SXD319" s="80"/>
      <c r="SXE319" s="80"/>
      <c r="SXF319" s="80"/>
      <c r="SXG319" s="80"/>
      <c r="SXH319" s="80"/>
      <c r="SXI319" s="80"/>
      <c r="SXJ319" s="80"/>
      <c r="SXK319" s="80"/>
      <c r="SXL319" s="80"/>
      <c r="SXM319" s="80"/>
      <c r="SXN319" s="80"/>
      <c r="SXO319" s="80"/>
      <c r="SXP319" s="80"/>
      <c r="SXQ319" s="80"/>
      <c r="SXR319" s="80"/>
      <c r="SXS319" s="80"/>
      <c r="SXT319" s="80"/>
      <c r="SXU319" s="80"/>
      <c r="SXV319" s="80"/>
      <c r="SXW319" s="80"/>
      <c r="SXX319" s="80"/>
      <c r="SXY319" s="80"/>
      <c r="SXZ319" s="80"/>
      <c r="SYA319" s="80"/>
      <c r="SYB319" s="80"/>
      <c r="SYC319" s="80"/>
      <c r="SYD319" s="80"/>
      <c r="SYE319" s="80"/>
      <c r="SYF319" s="80"/>
      <c r="SYG319" s="80"/>
      <c r="SYH319" s="80"/>
      <c r="SYI319" s="80"/>
      <c r="SYJ319" s="80"/>
      <c r="SYK319" s="80"/>
      <c r="SYL319" s="80"/>
      <c r="SYM319" s="80"/>
      <c r="SYN319" s="80"/>
      <c r="SYO319" s="80"/>
      <c r="SYP319" s="80"/>
      <c r="SYQ319" s="80"/>
      <c r="SYR319" s="80"/>
      <c r="SYS319" s="80"/>
      <c r="SYT319" s="80"/>
      <c r="SYU319" s="80"/>
      <c r="SYV319" s="80"/>
      <c r="SYW319" s="80"/>
      <c r="SYX319" s="80"/>
      <c r="SYY319" s="80"/>
      <c r="SYZ319" s="80"/>
      <c r="SZA319" s="80"/>
      <c r="SZB319" s="80"/>
      <c r="SZC319" s="80"/>
      <c r="SZD319" s="80"/>
      <c r="SZE319" s="80"/>
      <c r="SZF319" s="80"/>
      <c r="SZG319" s="80"/>
      <c r="SZH319" s="80"/>
      <c r="SZI319" s="80"/>
      <c r="SZJ319" s="80"/>
      <c r="SZK319" s="80"/>
      <c r="SZL319" s="80"/>
      <c r="SZM319" s="80"/>
      <c r="SZN319" s="80"/>
      <c r="SZO319" s="80"/>
      <c r="SZP319" s="80"/>
      <c r="SZQ319" s="80"/>
      <c r="SZR319" s="80"/>
      <c r="SZS319" s="80"/>
      <c r="SZT319" s="80"/>
      <c r="SZU319" s="80"/>
      <c r="SZV319" s="80"/>
      <c r="SZW319" s="80"/>
      <c r="SZX319" s="80"/>
      <c r="SZY319" s="80"/>
      <c r="SZZ319" s="80"/>
      <c r="TAA319" s="80"/>
      <c r="TAB319" s="80"/>
      <c r="TAC319" s="80"/>
      <c r="TAD319" s="80"/>
      <c r="TAE319" s="80"/>
      <c r="TAF319" s="80"/>
      <c r="TAG319" s="80"/>
      <c r="TAH319" s="80"/>
      <c r="TAI319" s="80"/>
      <c r="TAJ319" s="80"/>
      <c r="TAK319" s="80"/>
      <c r="TAL319" s="80"/>
      <c r="TAM319" s="80"/>
      <c r="TAN319" s="80"/>
      <c r="TAO319" s="80"/>
      <c r="TAP319" s="80"/>
      <c r="TAQ319" s="80"/>
      <c r="TAR319" s="80"/>
      <c r="TAS319" s="80"/>
      <c r="TAT319" s="80"/>
      <c r="TAU319" s="80"/>
      <c r="TAV319" s="80"/>
      <c r="TAW319" s="80"/>
      <c r="TAX319" s="80"/>
      <c r="TAY319" s="80"/>
      <c r="TAZ319" s="80"/>
      <c r="TBA319" s="80"/>
      <c r="TBB319" s="80"/>
      <c r="TBC319" s="80"/>
      <c r="TBD319" s="80"/>
      <c r="TBE319" s="80"/>
      <c r="TBF319" s="80"/>
      <c r="TBG319" s="80"/>
      <c r="TBH319" s="80"/>
      <c r="TBI319" s="80"/>
      <c r="TBJ319" s="80"/>
      <c r="TBK319" s="80"/>
      <c r="TBL319" s="80"/>
      <c r="TBM319" s="80"/>
      <c r="TBN319" s="80"/>
      <c r="TBO319" s="80"/>
      <c r="TBP319" s="80"/>
      <c r="TBQ319" s="80"/>
      <c r="TBR319" s="80"/>
      <c r="TBS319" s="80"/>
      <c r="TBT319" s="80"/>
      <c r="TBU319" s="80"/>
      <c r="TBV319" s="80"/>
      <c r="TBW319" s="80"/>
      <c r="TBX319" s="80"/>
      <c r="TBY319" s="80"/>
      <c r="TBZ319" s="80"/>
      <c r="TCA319" s="80"/>
      <c r="TCB319" s="80"/>
      <c r="TCC319" s="80"/>
      <c r="TCD319" s="80"/>
      <c r="TCE319" s="80"/>
      <c r="TCF319" s="80"/>
      <c r="TCG319" s="80"/>
      <c r="TCH319" s="80"/>
      <c r="TCI319" s="80"/>
      <c r="TCJ319" s="80"/>
      <c r="TCK319" s="80"/>
      <c r="TCL319" s="80"/>
      <c r="TCM319" s="80"/>
      <c r="TCN319" s="80"/>
      <c r="TCO319" s="80"/>
      <c r="TCP319" s="80"/>
      <c r="TCQ319" s="80"/>
      <c r="TCR319" s="80"/>
      <c r="TCS319" s="80"/>
      <c r="TCT319" s="80"/>
      <c r="TCU319" s="80"/>
      <c r="TCV319" s="80"/>
      <c r="TCW319" s="80"/>
      <c r="TCX319" s="80"/>
      <c r="TCY319" s="80"/>
      <c r="TCZ319" s="80"/>
      <c r="TDA319" s="80"/>
      <c r="TDB319" s="80"/>
      <c r="TDC319" s="80"/>
      <c r="TDD319" s="80"/>
      <c r="TDE319" s="80"/>
      <c r="TDF319" s="80"/>
      <c r="TDG319" s="80"/>
      <c r="TDH319" s="80"/>
      <c r="TDI319" s="80"/>
      <c r="TDJ319" s="80"/>
      <c r="TDK319" s="80"/>
      <c r="TDL319" s="80"/>
      <c r="TDM319" s="80"/>
      <c r="TDN319" s="80"/>
      <c r="TDO319" s="80"/>
      <c r="TDP319" s="80"/>
      <c r="TDQ319" s="80"/>
      <c r="TDR319" s="80"/>
      <c r="TDS319" s="80"/>
      <c r="TDT319" s="80"/>
      <c r="TDU319" s="80"/>
      <c r="TDV319" s="80"/>
      <c r="TDW319" s="80"/>
      <c r="TDX319" s="80"/>
      <c r="TDY319" s="80"/>
      <c r="TDZ319" s="80"/>
      <c r="TEA319" s="80"/>
      <c r="TEB319" s="80"/>
      <c r="TEC319" s="80"/>
      <c r="TED319" s="80"/>
      <c r="TEE319" s="80"/>
      <c r="TEF319" s="80"/>
      <c r="TEG319" s="80"/>
      <c r="TEH319" s="80"/>
      <c r="TEI319" s="80"/>
      <c r="TEJ319" s="80"/>
      <c r="TEK319" s="80"/>
      <c r="TEL319" s="80"/>
      <c r="TEM319" s="80"/>
      <c r="TEN319" s="80"/>
      <c r="TEO319" s="80"/>
      <c r="TEP319" s="80"/>
      <c r="TEQ319" s="80"/>
      <c r="TER319" s="80"/>
      <c r="TES319" s="80"/>
      <c r="TET319" s="80"/>
      <c r="TEU319" s="80"/>
      <c r="TEV319" s="80"/>
      <c r="TEW319" s="80"/>
      <c r="TEX319" s="80"/>
      <c r="TEY319" s="80"/>
      <c r="TEZ319" s="80"/>
      <c r="TFA319" s="80"/>
      <c r="TFB319" s="80"/>
      <c r="TFC319" s="80"/>
      <c r="TFD319" s="80"/>
      <c r="TFE319" s="80"/>
      <c r="TFF319" s="80"/>
      <c r="TFG319" s="80"/>
      <c r="TFH319" s="80"/>
      <c r="TFI319" s="80"/>
      <c r="TFJ319" s="80"/>
      <c r="TFK319" s="80"/>
      <c r="TFL319" s="80"/>
      <c r="TFM319" s="80"/>
      <c r="TFN319" s="80"/>
      <c r="TFO319" s="80"/>
      <c r="TFP319" s="80"/>
      <c r="TFQ319" s="80"/>
      <c r="TFR319" s="80"/>
      <c r="TFS319" s="80"/>
      <c r="TFT319" s="80"/>
      <c r="TFU319" s="80"/>
      <c r="TFV319" s="80"/>
      <c r="TFW319" s="80"/>
      <c r="TFX319" s="80"/>
      <c r="TFY319" s="80"/>
      <c r="TFZ319" s="80"/>
      <c r="TGA319" s="80"/>
      <c r="TGB319" s="80"/>
      <c r="TGC319" s="80"/>
      <c r="TGD319" s="80"/>
      <c r="TGE319" s="80"/>
      <c r="TGF319" s="80"/>
      <c r="TGG319" s="80"/>
      <c r="TGH319" s="80"/>
      <c r="TGI319" s="80"/>
      <c r="TGJ319" s="80"/>
      <c r="TGK319" s="80"/>
      <c r="TGL319" s="80"/>
      <c r="TGM319" s="80"/>
      <c r="TGN319" s="80"/>
      <c r="TGO319" s="80"/>
      <c r="TGP319" s="80"/>
      <c r="TGQ319" s="80"/>
      <c r="TGR319" s="80"/>
      <c r="TGS319" s="80"/>
      <c r="TGT319" s="80"/>
      <c r="TGU319" s="80"/>
      <c r="TGV319" s="80"/>
      <c r="TGW319" s="80"/>
      <c r="TGX319" s="80"/>
      <c r="TGY319" s="80"/>
      <c r="TGZ319" s="80"/>
      <c r="THA319" s="80"/>
      <c r="THB319" s="80"/>
      <c r="THC319" s="80"/>
      <c r="THD319" s="80"/>
      <c r="THE319" s="80"/>
      <c r="THF319" s="80"/>
      <c r="THG319" s="80"/>
      <c r="THH319" s="80"/>
      <c r="THI319" s="80"/>
      <c r="THJ319" s="80"/>
      <c r="THK319" s="80"/>
      <c r="THL319" s="80"/>
      <c r="THM319" s="80"/>
      <c r="THN319" s="80"/>
      <c r="THO319" s="80"/>
      <c r="THP319" s="80"/>
      <c r="THQ319" s="80"/>
      <c r="THR319" s="80"/>
      <c r="THS319" s="80"/>
      <c r="THT319" s="80"/>
      <c r="THU319" s="80"/>
      <c r="THV319" s="80"/>
      <c r="THW319" s="80"/>
      <c r="THX319" s="80"/>
      <c r="THY319" s="80"/>
      <c r="THZ319" s="80"/>
      <c r="TIA319" s="80"/>
      <c r="TIB319" s="80"/>
      <c r="TIC319" s="80"/>
      <c r="TID319" s="80"/>
      <c r="TIE319" s="80"/>
      <c r="TIF319" s="80"/>
      <c r="TIG319" s="80"/>
      <c r="TIH319" s="80"/>
      <c r="TII319" s="80"/>
      <c r="TIJ319" s="80"/>
      <c r="TIK319" s="80"/>
      <c r="TIL319" s="80"/>
      <c r="TIM319" s="80"/>
      <c r="TIN319" s="80"/>
      <c r="TIO319" s="80"/>
      <c r="TIP319" s="80"/>
      <c r="TIQ319" s="80"/>
      <c r="TIR319" s="80"/>
      <c r="TIS319" s="80"/>
      <c r="TIT319" s="80"/>
      <c r="TIU319" s="80"/>
      <c r="TIV319" s="80"/>
      <c r="TIW319" s="80"/>
      <c r="TIX319" s="80"/>
      <c r="TIY319" s="80"/>
      <c r="TIZ319" s="80"/>
      <c r="TJA319" s="80"/>
      <c r="TJB319" s="80"/>
      <c r="TJC319" s="80"/>
      <c r="TJD319" s="80"/>
      <c r="TJE319" s="80"/>
      <c r="TJF319" s="80"/>
      <c r="TJG319" s="80"/>
      <c r="TJH319" s="80"/>
      <c r="TJI319" s="80"/>
      <c r="TJJ319" s="80"/>
      <c r="TJK319" s="80"/>
      <c r="TJL319" s="80"/>
      <c r="TJM319" s="80"/>
      <c r="TJN319" s="80"/>
      <c r="TJO319" s="80"/>
      <c r="TJP319" s="80"/>
      <c r="TJQ319" s="80"/>
      <c r="TJR319" s="80"/>
      <c r="TJS319" s="80"/>
      <c r="TJT319" s="80"/>
      <c r="TJU319" s="80"/>
      <c r="TJV319" s="80"/>
      <c r="TJW319" s="80"/>
      <c r="TJX319" s="80"/>
      <c r="TJY319" s="80"/>
      <c r="TJZ319" s="80"/>
      <c r="TKA319" s="80"/>
      <c r="TKB319" s="80"/>
      <c r="TKC319" s="80"/>
      <c r="TKD319" s="80"/>
      <c r="TKE319" s="80"/>
      <c r="TKF319" s="80"/>
      <c r="TKG319" s="80"/>
      <c r="TKH319" s="80"/>
      <c r="TKI319" s="80"/>
      <c r="TKJ319" s="80"/>
      <c r="TKK319" s="80"/>
      <c r="TKL319" s="80"/>
      <c r="TKM319" s="80"/>
      <c r="TKN319" s="80"/>
      <c r="TKO319" s="80"/>
      <c r="TKP319" s="80"/>
      <c r="TKQ319" s="80"/>
      <c r="TKR319" s="80"/>
      <c r="TKS319" s="80"/>
      <c r="TKT319" s="80"/>
      <c r="TKU319" s="80"/>
      <c r="TKV319" s="80"/>
      <c r="TKW319" s="80"/>
      <c r="TKX319" s="80"/>
      <c r="TKY319" s="80"/>
      <c r="TKZ319" s="80"/>
      <c r="TLA319" s="80"/>
      <c r="TLB319" s="80"/>
      <c r="TLC319" s="80"/>
      <c r="TLD319" s="80"/>
      <c r="TLE319" s="80"/>
      <c r="TLF319" s="80"/>
      <c r="TLG319" s="80"/>
      <c r="TLH319" s="80"/>
      <c r="TLI319" s="80"/>
      <c r="TLJ319" s="80"/>
      <c r="TLK319" s="80"/>
      <c r="TLL319" s="80"/>
      <c r="TLM319" s="80"/>
      <c r="TLN319" s="80"/>
      <c r="TLO319" s="80"/>
      <c r="TLP319" s="80"/>
      <c r="TLQ319" s="80"/>
      <c r="TLR319" s="80"/>
      <c r="TLS319" s="80"/>
      <c r="TLT319" s="80"/>
      <c r="TLU319" s="80"/>
      <c r="TLV319" s="80"/>
      <c r="TLW319" s="80"/>
      <c r="TLX319" s="80"/>
      <c r="TLY319" s="80"/>
      <c r="TLZ319" s="80"/>
      <c r="TMA319" s="80"/>
      <c r="TMB319" s="80"/>
      <c r="TMC319" s="80"/>
      <c r="TMD319" s="80"/>
      <c r="TME319" s="80"/>
      <c r="TMF319" s="80"/>
      <c r="TMG319" s="80"/>
      <c r="TMH319" s="80"/>
      <c r="TMI319" s="80"/>
      <c r="TMJ319" s="80"/>
      <c r="TMK319" s="80"/>
      <c r="TML319" s="80"/>
      <c r="TMM319" s="80"/>
      <c r="TMN319" s="80"/>
      <c r="TMO319" s="80"/>
      <c r="TMP319" s="80"/>
      <c r="TMQ319" s="80"/>
      <c r="TMR319" s="80"/>
      <c r="TMS319" s="80"/>
      <c r="TMT319" s="80"/>
      <c r="TMU319" s="80"/>
      <c r="TMV319" s="80"/>
      <c r="TMW319" s="80"/>
      <c r="TMX319" s="80"/>
      <c r="TMY319" s="80"/>
      <c r="TMZ319" s="80"/>
      <c r="TNA319" s="80"/>
      <c r="TNB319" s="80"/>
      <c r="TNC319" s="80"/>
      <c r="TND319" s="80"/>
      <c r="TNE319" s="80"/>
      <c r="TNF319" s="80"/>
      <c r="TNG319" s="80"/>
      <c r="TNH319" s="80"/>
      <c r="TNI319" s="80"/>
      <c r="TNJ319" s="80"/>
      <c r="TNK319" s="80"/>
      <c r="TNL319" s="80"/>
      <c r="TNM319" s="80"/>
      <c r="TNN319" s="80"/>
      <c r="TNO319" s="80"/>
      <c r="TNP319" s="80"/>
      <c r="TNQ319" s="80"/>
      <c r="TNR319" s="80"/>
      <c r="TNS319" s="80"/>
      <c r="TNT319" s="80"/>
      <c r="TNU319" s="80"/>
      <c r="TNV319" s="80"/>
      <c r="TNW319" s="80"/>
      <c r="TNX319" s="80"/>
      <c r="TNY319" s="80"/>
      <c r="TNZ319" s="80"/>
      <c r="TOA319" s="80"/>
      <c r="TOB319" s="80"/>
      <c r="TOC319" s="80"/>
      <c r="TOD319" s="80"/>
      <c r="TOE319" s="80"/>
      <c r="TOF319" s="80"/>
      <c r="TOG319" s="80"/>
      <c r="TOH319" s="80"/>
      <c r="TOI319" s="80"/>
      <c r="TOJ319" s="80"/>
      <c r="TOK319" s="80"/>
      <c r="TOL319" s="80"/>
      <c r="TOM319" s="80"/>
      <c r="TON319" s="80"/>
      <c r="TOO319" s="80"/>
      <c r="TOP319" s="80"/>
      <c r="TOQ319" s="80"/>
      <c r="TOR319" s="80"/>
      <c r="TOS319" s="80"/>
      <c r="TOT319" s="80"/>
      <c r="TOU319" s="80"/>
      <c r="TOV319" s="80"/>
      <c r="TOW319" s="80"/>
      <c r="TOX319" s="80"/>
      <c r="TOY319" s="80"/>
      <c r="TOZ319" s="80"/>
      <c r="TPA319" s="80"/>
      <c r="TPB319" s="80"/>
      <c r="TPC319" s="80"/>
      <c r="TPD319" s="80"/>
      <c r="TPE319" s="80"/>
      <c r="TPF319" s="80"/>
      <c r="TPG319" s="80"/>
      <c r="TPH319" s="80"/>
      <c r="TPI319" s="80"/>
      <c r="TPJ319" s="80"/>
      <c r="TPK319" s="80"/>
      <c r="TPL319" s="80"/>
      <c r="TPM319" s="80"/>
      <c r="TPN319" s="80"/>
      <c r="TPO319" s="80"/>
      <c r="TPP319" s="80"/>
      <c r="TPQ319" s="80"/>
      <c r="TPR319" s="80"/>
      <c r="TPS319" s="80"/>
      <c r="TPT319" s="80"/>
      <c r="TPU319" s="80"/>
      <c r="TPV319" s="80"/>
      <c r="TPW319" s="80"/>
      <c r="TPX319" s="80"/>
      <c r="TPY319" s="80"/>
      <c r="TPZ319" s="80"/>
      <c r="TQA319" s="80"/>
      <c r="TQB319" s="80"/>
      <c r="TQC319" s="80"/>
      <c r="TQD319" s="80"/>
      <c r="TQE319" s="80"/>
      <c r="TQF319" s="80"/>
      <c r="TQG319" s="80"/>
      <c r="TQH319" s="80"/>
      <c r="TQI319" s="80"/>
      <c r="TQJ319" s="80"/>
      <c r="TQK319" s="80"/>
      <c r="TQL319" s="80"/>
      <c r="TQM319" s="80"/>
      <c r="TQN319" s="80"/>
      <c r="TQO319" s="80"/>
      <c r="TQP319" s="80"/>
      <c r="TQQ319" s="80"/>
      <c r="TQR319" s="80"/>
      <c r="TQS319" s="80"/>
      <c r="TQT319" s="80"/>
      <c r="TQU319" s="80"/>
      <c r="TQV319" s="80"/>
      <c r="TQW319" s="80"/>
      <c r="TQX319" s="80"/>
      <c r="TQY319" s="80"/>
      <c r="TQZ319" s="80"/>
      <c r="TRA319" s="80"/>
      <c r="TRB319" s="80"/>
      <c r="TRC319" s="80"/>
      <c r="TRD319" s="80"/>
      <c r="TRE319" s="80"/>
      <c r="TRF319" s="80"/>
      <c r="TRG319" s="80"/>
      <c r="TRH319" s="80"/>
      <c r="TRI319" s="80"/>
      <c r="TRJ319" s="80"/>
      <c r="TRK319" s="80"/>
      <c r="TRL319" s="80"/>
      <c r="TRM319" s="80"/>
      <c r="TRN319" s="80"/>
      <c r="TRO319" s="80"/>
      <c r="TRP319" s="80"/>
      <c r="TRQ319" s="80"/>
      <c r="TRR319" s="80"/>
      <c r="TRS319" s="80"/>
      <c r="TRT319" s="80"/>
      <c r="TRU319" s="80"/>
      <c r="TRV319" s="80"/>
      <c r="TRW319" s="80"/>
      <c r="TRX319" s="80"/>
      <c r="TRY319" s="80"/>
      <c r="TRZ319" s="80"/>
      <c r="TSA319" s="80"/>
      <c r="TSB319" s="80"/>
      <c r="TSC319" s="80"/>
      <c r="TSD319" s="80"/>
      <c r="TSE319" s="80"/>
      <c r="TSF319" s="80"/>
      <c r="TSG319" s="80"/>
      <c r="TSH319" s="80"/>
      <c r="TSI319" s="80"/>
      <c r="TSJ319" s="80"/>
      <c r="TSK319" s="80"/>
      <c r="TSL319" s="80"/>
      <c r="TSM319" s="80"/>
      <c r="TSN319" s="80"/>
      <c r="TSO319" s="80"/>
      <c r="TSP319" s="80"/>
      <c r="TSQ319" s="80"/>
      <c r="TSR319" s="80"/>
      <c r="TSS319" s="80"/>
      <c r="TST319" s="80"/>
      <c r="TSU319" s="80"/>
      <c r="TSV319" s="80"/>
      <c r="TSW319" s="80"/>
      <c r="TSX319" s="80"/>
      <c r="TSY319" s="80"/>
      <c r="TSZ319" s="80"/>
      <c r="TTA319" s="80"/>
      <c r="TTB319" s="80"/>
      <c r="TTC319" s="80"/>
      <c r="TTD319" s="80"/>
      <c r="TTE319" s="80"/>
      <c r="TTF319" s="80"/>
      <c r="TTG319" s="80"/>
      <c r="TTH319" s="80"/>
      <c r="TTI319" s="80"/>
      <c r="TTJ319" s="80"/>
      <c r="TTK319" s="80"/>
      <c r="TTL319" s="80"/>
      <c r="TTM319" s="80"/>
      <c r="TTN319" s="80"/>
      <c r="TTO319" s="80"/>
      <c r="TTP319" s="80"/>
      <c r="TTQ319" s="80"/>
      <c r="TTR319" s="80"/>
      <c r="TTS319" s="80"/>
      <c r="TTT319" s="80"/>
      <c r="TTU319" s="80"/>
      <c r="TTV319" s="80"/>
      <c r="TTW319" s="80"/>
      <c r="TTX319" s="80"/>
      <c r="TTY319" s="80"/>
      <c r="TTZ319" s="80"/>
      <c r="TUA319" s="80"/>
      <c r="TUB319" s="80"/>
      <c r="TUC319" s="80"/>
      <c r="TUD319" s="80"/>
      <c r="TUE319" s="80"/>
      <c r="TUF319" s="80"/>
      <c r="TUG319" s="80"/>
      <c r="TUH319" s="80"/>
      <c r="TUI319" s="80"/>
      <c r="TUJ319" s="80"/>
      <c r="TUK319" s="80"/>
      <c r="TUL319" s="80"/>
      <c r="TUM319" s="80"/>
      <c r="TUN319" s="80"/>
      <c r="TUO319" s="80"/>
      <c r="TUP319" s="80"/>
      <c r="TUQ319" s="80"/>
      <c r="TUR319" s="80"/>
      <c r="TUS319" s="80"/>
      <c r="TUT319" s="80"/>
      <c r="TUU319" s="80"/>
      <c r="TUV319" s="80"/>
      <c r="TUW319" s="80"/>
      <c r="TUX319" s="80"/>
      <c r="TUY319" s="80"/>
      <c r="TUZ319" s="80"/>
      <c r="TVA319" s="80"/>
      <c r="TVB319" s="80"/>
      <c r="TVC319" s="80"/>
      <c r="TVD319" s="80"/>
      <c r="TVE319" s="80"/>
      <c r="TVF319" s="80"/>
      <c r="TVG319" s="80"/>
      <c r="TVH319" s="80"/>
      <c r="TVI319" s="80"/>
      <c r="TVJ319" s="80"/>
      <c r="TVK319" s="80"/>
      <c r="TVL319" s="80"/>
      <c r="TVM319" s="80"/>
      <c r="TVN319" s="80"/>
      <c r="TVO319" s="80"/>
      <c r="TVP319" s="80"/>
      <c r="TVQ319" s="80"/>
      <c r="TVR319" s="80"/>
      <c r="TVS319" s="80"/>
      <c r="TVT319" s="80"/>
      <c r="TVU319" s="80"/>
      <c r="TVV319" s="80"/>
      <c r="TVW319" s="80"/>
      <c r="TVX319" s="80"/>
      <c r="TVY319" s="80"/>
      <c r="TVZ319" s="80"/>
      <c r="TWA319" s="80"/>
      <c r="TWB319" s="80"/>
      <c r="TWC319" s="80"/>
      <c r="TWD319" s="80"/>
      <c r="TWE319" s="80"/>
      <c r="TWF319" s="80"/>
      <c r="TWG319" s="80"/>
      <c r="TWH319" s="80"/>
      <c r="TWI319" s="80"/>
      <c r="TWJ319" s="80"/>
      <c r="TWK319" s="80"/>
      <c r="TWL319" s="80"/>
      <c r="TWM319" s="80"/>
      <c r="TWN319" s="80"/>
      <c r="TWO319" s="80"/>
      <c r="TWP319" s="80"/>
      <c r="TWQ319" s="80"/>
      <c r="TWR319" s="80"/>
      <c r="TWS319" s="80"/>
      <c r="TWT319" s="80"/>
      <c r="TWU319" s="80"/>
      <c r="TWV319" s="80"/>
      <c r="TWW319" s="80"/>
      <c r="TWX319" s="80"/>
      <c r="TWY319" s="80"/>
      <c r="TWZ319" s="80"/>
      <c r="TXA319" s="80"/>
      <c r="TXB319" s="80"/>
      <c r="TXC319" s="80"/>
      <c r="TXD319" s="80"/>
      <c r="TXE319" s="80"/>
      <c r="TXF319" s="80"/>
      <c r="TXG319" s="80"/>
      <c r="TXH319" s="80"/>
      <c r="TXI319" s="80"/>
      <c r="TXJ319" s="80"/>
      <c r="TXK319" s="80"/>
      <c r="TXL319" s="80"/>
      <c r="TXM319" s="80"/>
      <c r="TXN319" s="80"/>
      <c r="TXO319" s="80"/>
      <c r="TXP319" s="80"/>
      <c r="TXQ319" s="80"/>
      <c r="TXR319" s="80"/>
      <c r="TXS319" s="80"/>
      <c r="TXT319" s="80"/>
      <c r="TXU319" s="80"/>
      <c r="TXV319" s="80"/>
      <c r="TXW319" s="80"/>
      <c r="TXX319" s="80"/>
      <c r="TXY319" s="80"/>
      <c r="TXZ319" s="80"/>
      <c r="TYA319" s="80"/>
      <c r="TYB319" s="80"/>
      <c r="TYC319" s="80"/>
      <c r="TYD319" s="80"/>
      <c r="TYE319" s="80"/>
      <c r="TYF319" s="80"/>
      <c r="TYG319" s="80"/>
      <c r="TYH319" s="80"/>
      <c r="TYI319" s="80"/>
      <c r="TYJ319" s="80"/>
      <c r="TYK319" s="80"/>
      <c r="TYL319" s="80"/>
      <c r="TYM319" s="80"/>
      <c r="TYN319" s="80"/>
      <c r="TYO319" s="80"/>
      <c r="TYP319" s="80"/>
      <c r="TYQ319" s="80"/>
      <c r="TYR319" s="80"/>
      <c r="TYS319" s="80"/>
      <c r="TYT319" s="80"/>
      <c r="TYU319" s="80"/>
      <c r="TYV319" s="80"/>
      <c r="TYW319" s="80"/>
      <c r="TYX319" s="80"/>
      <c r="TYY319" s="80"/>
      <c r="TYZ319" s="80"/>
      <c r="TZA319" s="80"/>
      <c r="TZB319" s="80"/>
      <c r="TZC319" s="80"/>
      <c r="TZD319" s="80"/>
      <c r="TZE319" s="80"/>
      <c r="TZF319" s="80"/>
      <c r="TZG319" s="80"/>
      <c r="TZH319" s="80"/>
      <c r="TZI319" s="80"/>
      <c r="TZJ319" s="80"/>
      <c r="TZK319" s="80"/>
      <c r="TZL319" s="80"/>
      <c r="TZM319" s="80"/>
      <c r="TZN319" s="80"/>
      <c r="TZO319" s="80"/>
      <c r="TZP319" s="80"/>
      <c r="TZQ319" s="80"/>
      <c r="TZR319" s="80"/>
      <c r="TZS319" s="80"/>
      <c r="TZT319" s="80"/>
      <c r="TZU319" s="80"/>
      <c r="TZV319" s="80"/>
      <c r="TZW319" s="80"/>
      <c r="TZX319" s="80"/>
      <c r="TZY319" s="80"/>
      <c r="TZZ319" s="80"/>
      <c r="UAA319" s="80"/>
      <c r="UAB319" s="80"/>
      <c r="UAC319" s="80"/>
      <c r="UAD319" s="80"/>
      <c r="UAE319" s="80"/>
      <c r="UAF319" s="80"/>
      <c r="UAG319" s="80"/>
      <c r="UAH319" s="80"/>
      <c r="UAI319" s="80"/>
      <c r="UAJ319" s="80"/>
      <c r="UAK319" s="80"/>
      <c r="UAL319" s="80"/>
      <c r="UAM319" s="80"/>
      <c r="UAN319" s="80"/>
      <c r="UAO319" s="80"/>
      <c r="UAP319" s="80"/>
      <c r="UAQ319" s="80"/>
      <c r="UAR319" s="80"/>
      <c r="UAS319" s="80"/>
      <c r="UAT319" s="80"/>
      <c r="UAU319" s="80"/>
      <c r="UAV319" s="80"/>
      <c r="UAW319" s="80"/>
      <c r="UAX319" s="80"/>
      <c r="UAY319" s="80"/>
      <c r="UAZ319" s="80"/>
      <c r="UBA319" s="80"/>
      <c r="UBB319" s="80"/>
      <c r="UBC319" s="80"/>
      <c r="UBD319" s="80"/>
      <c r="UBE319" s="80"/>
      <c r="UBF319" s="80"/>
      <c r="UBG319" s="80"/>
      <c r="UBH319" s="80"/>
      <c r="UBI319" s="80"/>
      <c r="UBJ319" s="80"/>
      <c r="UBK319" s="80"/>
      <c r="UBL319" s="80"/>
      <c r="UBM319" s="80"/>
      <c r="UBN319" s="80"/>
      <c r="UBO319" s="80"/>
      <c r="UBP319" s="80"/>
      <c r="UBQ319" s="80"/>
      <c r="UBR319" s="80"/>
      <c r="UBS319" s="80"/>
      <c r="UBT319" s="80"/>
      <c r="UBU319" s="80"/>
      <c r="UBV319" s="80"/>
      <c r="UBW319" s="80"/>
      <c r="UBX319" s="80"/>
      <c r="UBY319" s="80"/>
      <c r="UBZ319" s="80"/>
      <c r="UCA319" s="80"/>
      <c r="UCB319" s="80"/>
      <c r="UCC319" s="80"/>
      <c r="UCD319" s="80"/>
      <c r="UCE319" s="80"/>
      <c r="UCF319" s="80"/>
      <c r="UCG319" s="80"/>
      <c r="UCH319" s="80"/>
      <c r="UCI319" s="80"/>
      <c r="UCJ319" s="80"/>
      <c r="UCK319" s="80"/>
      <c r="UCL319" s="80"/>
      <c r="UCM319" s="80"/>
      <c r="UCN319" s="80"/>
      <c r="UCO319" s="80"/>
      <c r="UCP319" s="80"/>
      <c r="UCQ319" s="80"/>
      <c r="UCR319" s="80"/>
      <c r="UCS319" s="80"/>
      <c r="UCT319" s="80"/>
      <c r="UCU319" s="80"/>
      <c r="UCV319" s="80"/>
      <c r="UCW319" s="80"/>
      <c r="UCX319" s="80"/>
      <c r="UCY319" s="80"/>
      <c r="UCZ319" s="80"/>
      <c r="UDA319" s="80"/>
      <c r="UDB319" s="80"/>
      <c r="UDC319" s="80"/>
      <c r="UDD319" s="80"/>
      <c r="UDE319" s="80"/>
      <c r="UDF319" s="80"/>
      <c r="UDG319" s="80"/>
      <c r="UDH319" s="80"/>
      <c r="UDI319" s="80"/>
      <c r="UDJ319" s="80"/>
      <c r="UDK319" s="80"/>
      <c r="UDL319" s="80"/>
      <c r="UDM319" s="80"/>
      <c r="UDN319" s="80"/>
      <c r="UDO319" s="80"/>
      <c r="UDP319" s="80"/>
      <c r="UDQ319" s="80"/>
      <c r="UDR319" s="80"/>
      <c r="UDS319" s="80"/>
      <c r="UDT319" s="80"/>
      <c r="UDU319" s="80"/>
      <c r="UDV319" s="80"/>
      <c r="UDW319" s="80"/>
      <c r="UDX319" s="80"/>
      <c r="UDY319" s="80"/>
      <c r="UDZ319" s="80"/>
      <c r="UEA319" s="80"/>
      <c r="UEB319" s="80"/>
      <c r="UEC319" s="80"/>
      <c r="UED319" s="80"/>
      <c r="UEE319" s="80"/>
      <c r="UEF319" s="80"/>
      <c r="UEG319" s="80"/>
      <c r="UEH319" s="80"/>
      <c r="UEI319" s="80"/>
      <c r="UEJ319" s="80"/>
      <c r="UEK319" s="80"/>
      <c r="UEL319" s="80"/>
      <c r="UEM319" s="80"/>
      <c r="UEN319" s="80"/>
      <c r="UEO319" s="80"/>
      <c r="UEP319" s="80"/>
      <c r="UEQ319" s="80"/>
      <c r="UER319" s="80"/>
      <c r="UES319" s="80"/>
      <c r="UET319" s="80"/>
      <c r="UEU319" s="80"/>
      <c r="UEV319" s="80"/>
      <c r="UEW319" s="80"/>
      <c r="UEX319" s="80"/>
      <c r="UEY319" s="80"/>
      <c r="UEZ319" s="80"/>
      <c r="UFA319" s="80"/>
      <c r="UFB319" s="80"/>
      <c r="UFC319" s="80"/>
      <c r="UFD319" s="80"/>
      <c r="UFE319" s="80"/>
      <c r="UFF319" s="80"/>
      <c r="UFG319" s="80"/>
      <c r="UFH319" s="80"/>
      <c r="UFI319" s="80"/>
      <c r="UFJ319" s="80"/>
      <c r="UFK319" s="80"/>
      <c r="UFL319" s="80"/>
      <c r="UFM319" s="80"/>
      <c r="UFN319" s="80"/>
      <c r="UFO319" s="80"/>
      <c r="UFP319" s="80"/>
      <c r="UFQ319" s="80"/>
      <c r="UFR319" s="80"/>
      <c r="UFS319" s="80"/>
      <c r="UFT319" s="80"/>
      <c r="UFU319" s="80"/>
      <c r="UFV319" s="80"/>
      <c r="UFW319" s="80"/>
      <c r="UFX319" s="80"/>
      <c r="UFY319" s="80"/>
      <c r="UFZ319" s="80"/>
      <c r="UGA319" s="80"/>
      <c r="UGB319" s="80"/>
      <c r="UGC319" s="80"/>
      <c r="UGD319" s="80"/>
      <c r="UGE319" s="80"/>
      <c r="UGF319" s="80"/>
      <c r="UGG319" s="80"/>
      <c r="UGH319" s="80"/>
      <c r="UGI319" s="80"/>
      <c r="UGJ319" s="80"/>
      <c r="UGK319" s="80"/>
      <c r="UGL319" s="80"/>
      <c r="UGM319" s="80"/>
      <c r="UGN319" s="80"/>
      <c r="UGO319" s="80"/>
      <c r="UGP319" s="80"/>
      <c r="UGQ319" s="80"/>
      <c r="UGR319" s="80"/>
      <c r="UGS319" s="80"/>
      <c r="UGT319" s="80"/>
      <c r="UGU319" s="80"/>
      <c r="UGV319" s="80"/>
      <c r="UGW319" s="80"/>
      <c r="UGX319" s="80"/>
      <c r="UGY319" s="80"/>
      <c r="UGZ319" s="80"/>
      <c r="UHA319" s="80"/>
      <c r="UHB319" s="80"/>
      <c r="UHC319" s="80"/>
      <c r="UHD319" s="80"/>
      <c r="UHE319" s="80"/>
      <c r="UHF319" s="80"/>
      <c r="UHG319" s="80"/>
      <c r="UHH319" s="80"/>
      <c r="UHI319" s="80"/>
      <c r="UHJ319" s="80"/>
      <c r="UHK319" s="80"/>
      <c r="UHL319" s="80"/>
      <c r="UHM319" s="80"/>
      <c r="UHN319" s="80"/>
      <c r="UHO319" s="80"/>
      <c r="UHP319" s="80"/>
      <c r="UHQ319" s="80"/>
      <c r="UHR319" s="80"/>
      <c r="UHS319" s="80"/>
      <c r="UHT319" s="80"/>
      <c r="UHU319" s="80"/>
      <c r="UHV319" s="80"/>
      <c r="UHW319" s="80"/>
      <c r="UHX319" s="80"/>
      <c r="UHY319" s="80"/>
      <c r="UHZ319" s="80"/>
      <c r="UIA319" s="80"/>
      <c r="UIB319" s="80"/>
      <c r="UIC319" s="80"/>
      <c r="UID319" s="80"/>
      <c r="UIE319" s="80"/>
      <c r="UIF319" s="80"/>
      <c r="UIG319" s="80"/>
      <c r="UIH319" s="80"/>
      <c r="UII319" s="80"/>
      <c r="UIJ319" s="80"/>
      <c r="UIK319" s="80"/>
      <c r="UIL319" s="80"/>
      <c r="UIM319" s="80"/>
      <c r="UIN319" s="80"/>
      <c r="UIO319" s="80"/>
      <c r="UIP319" s="80"/>
      <c r="UIQ319" s="80"/>
      <c r="UIR319" s="80"/>
      <c r="UIS319" s="80"/>
      <c r="UIT319" s="80"/>
      <c r="UIU319" s="80"/>
      <c r="UIV319" s="80"/>
      <c r="UIW319" s="80"/>
      <c r="UIX319" s="80"/>
      <c r="UIY319" s="80"/>
      <c r="UIZ319" s="80"/>
      <c r="UJA319" s="80"/>
      <c r="UJB319" s="80"/>
      <c r="UJC319" s="80"/>
      <c r="UJD319" s="80"/>
      <c r="UJE319" s="80"/>
      <c r="UJF319" s="80"/>
      <c r="UJG319" s="80"/>
      <c r="UJH319" s="80"/>
      <c r="UJI319" s="80"/>
      <c r="UJJ319" s="80"/>
      <c r="UJK319" s="80"/>
      <c r="UJL319" s="80"/>
      <c r="UJM319" s="80"/>
      <c r="UJN319" s="80"/>
      <c r="UJO319" s="80"/>
      <c r="UJP319" s="80"/>
      <c r="UJQ319" s="80"/>
      <c r="UJR319" s="80"/>
      <c r="UJS319" s="80"/>
      <c r="UJT319" s="80"/>
      <c r="UJU319" s="80"/>
      <c r="UJV319" s="80"/>
      <c r="UJW319" s="80"/>
      <c r="UJX319" s="80"/>
      <c r="UJY319" s="80"/>
      <c r="UJZ319" s="80"/>
      <c r="UKA319" s="80"/>
      <c r="UKB319" s="80"/>
      <c r="UKC319" s="80"/>
      <c r="UKD319" s="80"/>
      <c r="UKE319" s="80"/>
      <c r="UKF319" s="80"/>
      <c r="UKG319" s="80"/>
      <c r="UKH319" s="80"/>
      <c r="UKI319" s="80"/>
      <c r="UKJ319" s="80"/>
      <c r="UKK319" s="80"/>
      <c r="UKL319" s="80"/>
      <c r="UKM319" s="80"/>
      <c r="UKN319" s="80"/>
      <c r="UKO319" s="80"/>
      <c r="UKP319" s="80"/>
      <c r="UKQ319" s="80"/>
      <c r="UKR319" s="80"/>
      <c r="UKS319" s="80"/>
      <c r="UKT319" s="80"/>
      <c r="UKU319" s="80"/>
      <c r="UKV319" s="80"/>
      <c r="UKW319" s="80"/>
      <c r="UKX319" s="80"/>
      <c r="UKY319" s="80"/>
      <c r="UKZ319" s="80"/>
      <c r="ULA319" s="80"/>
      <c r="ULB319" s="80"/>
      <c r="ULC319" s="80"/>
      <c r="ULD319" s="80"/>
      <c r="ULE319" s="80"/>
      <c r="ULF319" s="80"/>
      <c r="ULG319" s="80"/>
      <c r="ULH319" s="80"/>
      <c r="ULI319" s="80"/>
      <c r="ULJ319" s="80"/>
      <c r="ULK319" s="80"/>
      <c r="ULL319" s="80"/>
      <c r="ULM319" s="80"/>
      <c r="ULN319" s="80"/>
      <c r="ULO319" s="80"/>
      <c r="ULP319" s="80"/>
      <c r="ULQ319" s="80"/>
      <c r="ULR319" s="80"/>
      <c r="ULS319" s="80"/>
      <c r="ULT319" s="80"/>
      <c r="ULU319" s="80"/>
      <c r="ULV319" s="80"/>
      <c r="ULW319" s="80"/>
      <c r="ULX319" s="80"/>
      <c r="ULY319" s="80"/>
      <c r="ULZ319" s="80"/>
      <c r="UMA319" s="80"/>
      <c r="UMB319" s="80"/>
      <c r="UMC319" s="80"/>
      <c r="UMD319" s="80"/>
      <c r="UME319" s="80"/>
      <c r="UMF319" s="80"/>
      <c r="UMG319" s="80"/>
      <c r="UMH319" s="80"/>
      <c r="UMI319" s="80"/>
      <c r="UMJ319" s="80"/>
      <c r="UMK319" s="80"/>
      <c r="UML319" s="80"/>
      <c r="UMM319" s="80"/>
      <c r="UMN319" s="80"/>
      <c r="UMO319" s="80"/>
      <c r="UMP319" s="80"/>
      <c r="UMQ319" s="80"/>
      <c r="UMR319" s="80"/>
      <c r="UMS319" s="80"/>
      <c r="UMT319" s="80"/>
      <c r="UMU319" s="80"/>
      <c r="UMV319" s="80"/>
      <c r="UMW319" s="80"/>
      <c r="UMX319" s="80"/>
      <c r="UMY319" s="80"/>
      <c r="UMZ319" s="80"/>
      <c r="UNA319" s="80"/>
      <c r="UNB319" s="80"/>
      <c r="UNC319" s="80"/>
      <c r="UND319" s="80"/>
      <c r="UNE319" s="80"/>
      <c r="UNF319" s="80"/>
      <c r="UNG319" s="80"/>
      <c r="UNH319" s="80"/>
      <c r="UNI319" s="80"/>
      <c r="UNJ319" s="80"/>
      <c r="UNK319" s="80"/>
      <c r="UNL319" s="80"/>
      <c r="UNM319" s="80"/>
      <c r="UNN319" s="80"/>
      <c r="UNO319" s="80"/>
      <c r="UNP319" s="80"/>
      <c r="UNQ319" s="80"/>
      <c r="UNR319" s="80"/>
      <c r="UNS319" s="80"/>
      <c r="UNT319" s="80"/>
      <c r="UNU319" s="80"/>
      <c r="UNV319" s="80"/>
      <c r="UNW319" s="80"/>
      <c r="UNX319" s="80"/>
      <c r="UNY319" s="80"/>
      <c r="UNZ319" s="80"/>
      <c r="UOA319" s="80"/>
      <c r="UOB319" s="80"/>
      <c r="UOC319" s="80"/>
      <c r="UOD319" s="80"/>
      <c r="UOE319" s="80"/>
      <c r="UOF319" s="80"/>
      <c r="UOG319" s="80"/>
      <c r="UOH319" s="80"/>
      <c r="UOI319" s="80"/>
      <c r="UOJ319" s="80"/>
      <c r="UOK319" s="80"/>
      <c r="UOL319" s="80"/>
      <c r="UOM319" s="80"/>
      <c r="UON319" s="80"/>
      <c r="UOO319" s="80"/>
      <c r="UOP319" s="80"/>
      <c r="UOQ319" s="80"/>
      <c r="UOR319" s="80"/>
      <c r="UOS319" s="80"/>
      <c r="UOT319" s="80"/>
      <c r="UOU319" s="80"/>
      <c r="UOV319" s="80"/>
      <c r="UOW319" s="80"/>
      <c r="UOX319" s="80"/>
      <c r="UOY319" s="80"/>
      <c r="UOZ319" s="80"/>
      <c r="UPA319" s="80"/>
      <c r="UPB319" s="80"/>
      <c r="UPC319" s="80"/>
      <c r="UPD319" s="80"/>
      <c r="UPE319" s="80"/>
      <c r="UPF319" s="80"/>
      <c r="UPG319" s="80"/>
      <c r="UPH319" s="80"/>
      <c r="UPI319" s="80"/>
      <c r="UPJ319" s="80"/>
      <c r="UPK319" s="80"/>
      <c r="UPL319" s="80"/>
      <c r="UPM319" s="80"/>
      <c r="UPN319" s="80"/>
      <c r="UPO319" s="80"/>
      <c r="UPP319" s="80"/>
      <c r="UPQ319" s="80"/>
      <c r="UPR319" s="80"/>
      <c r="UPS319" s="80"/>
      <c r="UPT319" s="80"/>
      <c r="UPU319" s="80"/>
      <c r="UPV319" s="80"/>
      <c r="UPW319" s="80"/>
      <c r="UPX319" s="80"/>
      <c r="UPY319" s="80"/>
      <c r="UPZ319" s="80"/>
      <c r="UQA319" s="80"/>
      <c r="UQB319" s="80"/>
      <c r="UQC319" s="80"/>
      <c r="UQD319" s="80"/>
      <c r="UQE319" s="80"/>
      <c r="UQF319" s="80"/>
      <c r="UQG319" s="80"/>
      <c r="UQH319" s="80"/>
      <c r="UQI319" s="80"/>
      <c r="UQJ319" s="80"/>
      <c r="UQK319" s="80"/>
      <c r="UQL319" s="80"/>
      <c r="UQM319" s="80"/>
      <c r="UQN319" s="80"/>
      <c r="UQO319" s="80"/>
      <c r="UQP319" s="80"/>
      <c r="UQQ319" s="80"/>
      <c r="UQR319" s="80"/>
      <c r="UQS319" s="80"/>
      <c r="UQT319" s="80"/>
      <c r="UQU319" s="80"/>
      <c r="UQV319" s="80"/>
      <c r="UQW319" s="80"/>
      <c r="UQX319" s="80"/>
      <c r="UQY319" s="80"/>
      <c r="UQZ319" s="80"/>
      <c r="URA319" s="80"/>
      <c r="URB319" s="80"/>
      <c r="URC319" s="80"/>
      <c r="URD319" s="80"/>
      <c r="URE319" s="80"/>
      <c r="URF319" s="80"/>
      <c r="URG319" s="80"/>
      <c r="URH319" s="80"/>
      <c r="URI319" s="80"/>
      <c r="URJ319" s="80"/>
      <c r="URK319" s="80"/>
      <c r="URL319" s="80"/>
      <c r="URM319" s="80"/>
      <c r="URN319" s="80"/>
      <c r="URO319" s="80"/>
      <c r="URP319" s="80"/>
      <c r="URQ319" s="80"/>
      <c r="URR319" s="80"/>
      <c r="URS319" s="80"/>
      <c r="URT319" s="80"/>
      <c r="URU319" s="80"/>
      <c r="URV319" s="80"/>
      <c r="URW319" s="80"/>
      <c r="URX319" s="80"/>
      <c r="URY319" s="80"/>
      <c r="URZ319" s="80"/>
      <c r="USA319" s="80"/>
      <c r="USB319" s="80"/>
      <c r="USC319" s="80"/>
      <c r="USD319" s="80"/>
      <c r="USE319" s="80"/>
      <c r="USF319" s="80"/>
      <c r="USG319" s="80"/>
      <c r="USH319" s="80"/>
      <c r="USI319" s="80"/>
      <c r="USJ319" s="80"/>
      <c r="USK319" s="80"/>
      <c r="USL319" s="80"/>
      <c r="USM319" s="80"/>
      <c r="USN319" s="80"/>
      <c r="USO319" s="80"/>
      <c r="USP319" s="80"/>
      <c r="USQ319" s="80"/>
      <c r="USR319" s="80"/>
      <c r="USS319" s="80"/>
      <c r="UST319" s="80"/>
      <c r="USU319" s="80"/>
      <c r="USV319" s="80"/>
      <c r="USW319" s="80"/>
      <c r="USX319" s="80"/>
      <c r="USY319" s="80"/>
      <c r="USZ319" s="80"/>
      <c r="UTA319" s="80"/>
      <c r="UTB319" s="80"/>
      <c r="UTC319" s="80"/>
      <c r="UTD319" s="80"/>
      <c r="UTE319" s="80"/>
      <c r="UTF319" s="80"/>
      <c r="UTG319" s="80"/>
      <c r="UTH319" s="80"/>
      <c r="UTI319" s="80"/>
      <c r="UTJ319" s="80"/>
      <c r="UTK319" s="80"/>
      <c r="UTL319" s="80"/>
      <c r="UTM319" s="80"/>
      <c r="UTN319" s="80"/>
      <c r="UTO319" s="80"/>
      <c r="UTP319" s="80"/>
      <c r="UTQ319" s="80"/>
      <c r="UTR319" s="80"/>
      <c r="UTS319" s="80"/>
      <c r="UTT319" s="80"/>
      <c r="UTU319" s="80"/>
      <c r="UTV319" s="80"/>
      <c r="UTW319" s="80"/>
      <c r="UTX319" s="80"/>
      <c r="UTY319" s="80"/>
      <c r="UTZ319" s="80"/>
      <c r="UUA319" s="80"/>
      <c r="UUB319" s="80"/>
      <c r="UUC319" s="80"/>
      <c r="UUD319" s="80"/>
      <c r="UUE319" s="80"/>
      <c r="UUF319" s="80"/>
      <c r="UUG319" s="80"/>
      <c r="UUH319" s="80"/>
      <c r="UUI319" s="80"/>
      <c r="UUJ319" s="80"/>
      <c r="UUK319" s="80"/>
      <c r="UUL319" s="80"/>
      <c r="UUM319" s="80"/>
      <c r="UUN319" s="80"/>
      <c r="UUO319" s="80"/>
      <c r="UUP319" s="80"/>
      <c r="UUQ319" s="80"/>
      <c r="UUR319" s="80"/>
      <c r="UUS319" s="80"/>
      <c r="UUT319" s="80"/>
      <c r="UUU319" s="80"/>
      <c r="UUV319" s="80"/>
      <c r="UUW319" s="80"/>
      <c r="UUX319" s="80"/>
      <c r="UUY319" s="80"/>
      <c r="UUZ319" s="80"/>
      <c r="UVA319" s="80"/>
      <c r="UVB319" s="80"/>
      <c r="UVC319" s="80"/>
      <c r="UVD319" s="80"/>
      <c r="UVE319" s="80"/>
      <c r="UVF319" s="80"/>
      <c r="UVG319" s="80"/>
      <c r="UVH319" s="80"/>
      <c r="UVI319" s="80"/>
      <c r="UVJ319" s="80"/>
      <c r="UVK319" s="80"/>
      <c r="UVL319" s="80"/>
      <c r="UVM319" s="80"/>
      <c r="UVN319" s="80"/>
      <c r="UVO319" s="80"/>
      <c r="UVP319" s="80"/>
      <c r="UVQ319" s="80"/>
      <c r="UVR319" s="80"/>
      <c r="UVS319" s="80"/>
      <c r="UVT319" s="80"/>
      <c r="UVU319" s="80"/>
      <c r="UVV319" s="80"/>
      <c r="UVW319" s="80"/>
      <c r="UVX319" s="80"/>
      <c r="UVY319" s="80"/>
      <c r="UVZ319" s="80"/>
      <c r="UWA319" s="80"/>
      <c r="UWB319" s="80"/>
      <c r="UWC319" s="80"/>
      <c r="UWD319" s="80"/>
      <c r="UWE319" s="80"/>
      <c r="UWF319" s="80"/>
      <c r="UWG319" s="80"/>
      <c r="UWH319" s="80"/>
      <c r="UWI319" s="80"/>
      <c r="UWJ319" s="80"/>
      <c r="UWK319" s="80"/>
      <c r="UWL319" s="80"/>
      <c r="UWM319" s="80"/>
      <c r="UWN319" s="80"/>
      <c r="UWO319" s="80"/>
      <c r="UWP319" s="80"/>
      <c r="UWQ319" s="80"/>
      <c r="UWR319" s="80"/>
      <c r="UWS319" s="80"/>
      <c r="UWT319" s="80"/>
      <c r="UWU319" s="80"/>
      <c r="UWV319" s="80"/>
      <c r="UWW319" s="80"/>
      <c r="UWX319" s="80"/>
      <c r="UWY319" s="80"/>
      <c r="UWZ319" s="80"/>
      <c r="UXA319" s="80"/>
      <c r="UXB319" s="80"/>
      <c r="UXC319" s="80"/>
      <c r="UXD319" s="80"/>
      <c r="UXE319" s="80"/>
      <c r="UXF319" s="80"/>
      <c r="UXG319" s="80"/>
      <c r="UXH319" s="80"/>
      <c r="UXI319" s="80"/>
      <c r="UXJ319" s="80"/>
      <c r="UXK319" s="80"/>
      <c r="UXL319" s="80"/>
      <c r="UXM319" s="80"/>
      <c r="UXN319" s="80"/>
      <c r="UXO319" s="80"/>
      <c r="UXP319" s="80"/>
      <c r="UXQ319" s="80"/>
      <c r="UXR319" s="80"/>
      <c r="UXS319" s="80"/>
      <c r="UXT319" s="80"/>
      <c r="UXU319" s="80"/>
      <c r="UXV319" s="80"/>
      <c r="UXW319" s="80"/>
      <c r="UXX319" s="80"/>
      <c r="UXY319" s="80"/>
      <c r="UXZ319" s="80"/>
      <c r="UYA319" s="80"/>
      <c r="UYB319" s="80"/>
      <c r="UYC319" s="80"/>
      <c r="UYD319" s="80"/>
      <c r="UYE319" s="80"/>
      <c r="UYF319" s="80"/>
      <c r="UYG319" s="80"/>
      <c r="UYH319" s="80"/>
      <c r="UYI319" s="80"/>
      <c r="UYJ319" s="80"/>
      <c r="UYK319" s="80"/>
      <c r="UYL319" s="80"/>
      <c r="UYM319" s="80"/>
      <c r="UYN319" s="80"/>
      <c r="UYO319" s="80"/>
      <c r="UYP319" s="80"/>
      <c r="UYQ319" s="80"/>
      <c r="UYR319" s="80"/>
      <c r="UYS319" s="80"/>
      <c r="UYT319" s="80"/>
      <c r="UYU319" s="80"/>
      <c r="UYV319" s="80"/>
      <c r="UYW319" s="80"/>
      <c r="UYX319" s="80"/>
      <c r="UYY319" s="80"/>
      <c r="UYZ319" s="80"/>
      <c r="UZA319" s="80"/>
      <c r="UZB319" s="80"/>
      <c r="UZC319" s="80"/>
      <c r="UZD319" s="80"/>
      <c r="UZE319" s="80"/>
      <c r="UZF319" s="80"/>
      <c r="UZG319" s="80"/>
      <c r="UZH319" s="80"/>
      <c r="UZI319" s="80"/>
      <c r="UZJ319" s="80"/>
      <c r="UZK319" s="80"/>
      <c r="UZL319" s="80"/>
      <c r="UZM319" s="80"/>
      <c r="UZN319" s="80"/>
      <c r="UZO319" s="80"/>
      <c r="UZP319" s="80"/>
      <c r="UZQ319" s="80"/>
      <c r="UZR319" s="80"/>
      <c r="UZS319" s="80"/>
      <c r="UZT319" s="80"/>
      <c r="UZU319" s="80"/>
      <c r="UZV319" s="80"/>
      <c r="UZW319" s="80"/>
      <c r="UZX319" s="80"/>
      <c r="UZY319" s="80"/>
      <c r="UZZ319" s="80"/>
      <c r="VAA319" s="80"/>
      <c r="VAB319" s="80"/>
      <c r="VAC319" s="80"/>
      <c r="VAD319" s="80"/>
      <c r="VAE319" s="80"/>
      <c r="VAF319" s="80"/>
      <c r="VAG319" s="80"/>
      <c r="VAH319" s="80"/>
      <c r="VAI319" s="80"/>
      <c r="VAJ319" s="80"/>
      <c r="VAK319" s="80"/>
      <c r="VAL319" s="80"/>
      <c r="VAM319" s="80"/>
      <c r="VAN319" s="80"/>
      <c r="VAO319" s="80"/>
      <c r="VAP319" s="80"/>
      <c r="VAQ319" s="80"/>
      <c r="VAR319" s="80"/>
      <c r="VAS319" s="80"/>
      <c r="VAT319" s="80"/>
      <c r="VAU319" s="80"/>
      <c r="VAV319" s="80"/>
      <c r="VAW319" s="80"/>
      <c r="VAX319" s="80"/>
      <c r="VAY319" s="80"/>
      <c r="VAZ319" s="80"/>
      <c r="VBA319" s="80"/>
      <c r="VBB319" s="80"/>
      <c r="VBC319" s="80"/>
      <c r="VBD319" s="80"/>
      <c r="VBE319" s="80"/>
      <c r="VBF319" s="80"/>
      <c r="VBG319" s="80"/>
      <c r="VBH319" s="80"/>
      <c r="VBI319" s="80"/>
      <c r="VBJ319" s="80"/>
      <c r="VBK319" s="80"/>
      <c r="VBL319" s="80"/>
      <c r="VBM319" s="80"/>
      <c r="VBN319" s="80"/>
      <c r="VBO319" s="80"/>
      <c r="VBP319" s="80"/>
      <c r="VBQ319" s="80"/>
      <c r="VBR319" s="80"/>
      <c r="VBS319" s="80"/>
      <c r="VBT319" s="80"/>
      <c r="VBU319" s="80"/>
      <c r="VBV319" s="80"/>
      <c r="VBW319" s="80"/>
      <c r="VBX319" s="80"/>
      <c r="VBY319" s="80"/>
      <c r="VBZ319" s="80"/>
      <c r="VCA319" s="80"/>
      <c r="VCB319" s="80"/>
      <c r="VCC319" s="80"/>
      <c r="VCD319" s="80"/>
      <c r="VCE319" s="80"/>
      <c r="VCF319" s="80"/>
      <c r="VCG319" s="80"/>
      <c r="VCH319" s="80"/>
      <c r="VCI319" s="80"/>
      <c r="VCJ319" s="80"/>
      <c r="VCK319" s="80"/>
      <c r="VCL319" s="80"/>
      <c r="VCM319" s="80"/>
      <c r="VCN319" s="80"/>
      <c r="VCO319" s="80"/>
      <c r="VCP319" s="80"/>
      <c r="VCQ319" s="80"/>
      <c r="VCR319" s="80"/>
      <c r="VCS319" s="80"/>
      <c r="VCT319" s="80"/>
      <c r="VCU319" s="80"/>
      <c r="VCV319" s="80"/>
      <c r="VCW319" s="80"/>
      <c r="VCX319" s="80"/>
      <c r="VCY319" s="80"/>
      <c r="VCZ319" s="80"/>
      <c r="VDA319" s="80"/>
      <c r="VDB319" s="80"/>
      <c r="VDC319" s="80"/>
      <c r="VDD319" s="80"/>
      <c r="VDE319" s="80"/>
      <c r="VDF319" s="80"/>
      <c r="VDG319" s="80"/>
      <c r="VDH319" s="80"/>
      <c r="VDI319" s="80"/>
      <c r="VDJ319" s="80"/>
      <c r="VDK319" s="80"/>
      <c r="VDL319" s="80"/>
      <c r="VDM319" s="80"/>
      <c r="VDN319" s="80"/>
      <c r="VDO319" s="80"/>
      <c r="VDP319" s="80"/>
      <c r="VDQ319" s="80"/>
      <c r="VDR319" s="80"/>
      <c r="VDS319" s="80"/>
      <c r="VDT319" s="80"/>
      <c r="VDU319" s="80"/>
      <c r="VDV319" s="80"/>
      <c r="VDW319" s="80"/>
      <c r="VDX319" s="80"/>
      <c r="VDY319" s="80"/>
      <c r="VDZ319" s="80"/>
      <c r="VEA319" s="80"/>
      <c r="VEB319" s="80"/>
      <c r="VEC319" s="80"/>
      <c r="VED319" s="80"/>
      <c r="VEE319" s="80"/>
      <c r="VEF319" s="80"/>
      <c r="VEG319" s="80"/>
      <c r="VEH319" s="80"/>
      <c r="VEI319" s="80"/>
      <c r="VEJ319" s="80"/>
      <c r="VEK319" s="80"/>
      <c r="VEL319" s="80"/>
      <c r="VEM319" s="80"/>
      <c r="VEN319" s="80"/>
      <c r="VEO319" s="80"/>
      <c r="VEP319" s="80"/>
      <c r="VEQ319" s="80"/>
      <c r="VER319" s="80"/>
      <c r="VES319" s="80"/>
      <c r="VET319" s="80"/>
      <c r="VEU319" s="80"/>
      <c r="VEV319" s="80"/>
      <c r="VEW319" s="80"/>
      <c r="VEX319" s="80"/>
      <c r="VEY319" s="80"/>
      <c r="VEZ319" s="80"/>
      <c r="VFA319" s="80"/>
      <c r="VFB319" s="80"/>
      <c r="VFC319" s="80"/>
      <c r="VFD319" s="80"/>
      <c r="VFE319" s="80"/>
      <c r="VFF319" s="80"/>
      <c r="VFG319" s="80"/>
      <c r="VFH319" s="80"/>
      <c r="VFI319" s="80"/>
      <c r="VFJ319" s="80"/>
      <c r="VFK319" s="80"/>
      <c r="VFL319" s="80"/>
      <c r="VFM319" s="80"/>
      <c r="VFN319" s="80"/>
      <c r="VFO319" s="80"/>
      <c r="VFP319" s="80"/>
      <c r="VFQ319" s="80"/>
      <c r="VFR319" s="80"/>
      <c r="VFS319" s="80"/>
      <c r="VFT319" s="80"/>
      <c r="VFU319" s="80"/>
      <c r="VFV319" s="80"/>
      <c r="VFW319" s="80"/>
      <c r="VFX319" s="80"/>
      <c r="VFY319" s="80"/>
      <c r="VFZ319" s="80"/>
      <c r="VGA319" s="80"/>
      <c r="VGB319" s="80"/>
      <c r="VGC319" s="80"/>
      <c r="VGD319" s="80"/>
      <c r="VGE319" s="80"/>
      <c r="VGF319" s="80"/>
      <c r="VGG319" s="80"/>
      <c r="VGH319" s="80"/>
      <c r="VGI319" s="80"/>
      <c r="VGJ319" s="80"/>
      <c r="VGK319" s="80"/>
      <c r="VGL319" s="80"/>
      <c r="VGM319" s="80"/>
      <c r="VGN319" s="80"/>
      <c r="VGO319" s="80"/>
      <c r="VGP319" s="80"/>
      <c r="VGQ319" s="80"/>
      <c r="VGR319" s="80"/>
      <c r="VGS319" s="80"/>
      <c r="VGT319" s="80"/>
      <c r="VGU319" s="80"/>
      <c r="VGV319" s="80"/>
      <c r="VGW319" s="80"/>
      <c r="VGX319" s="80"/>
      <c r="VGY319" s="80"/>
      <c r="VGZ319" s="80"/>
      <c r="VHA319" s="80"/>
      <c r="VHB319" s="80"/>
      <c r="VHC319" s="80"/>
      <c r="VHD319" s="80"/>
      <c r="VHE319" s="80"/>
      <c r="VHF319" s="80"/>
      <c r="VHG319" s="80"/>
      <c r="VHH319" s="80"/>
      <c r="VHI319" s="80"/>
      <c r="VHJ319" s="80"/>
      <c r="VHK319" s="80"/>
      <c r="VHL319" s="80"/>
      <c r="VHM319" s="80"/>
      <c r="VHN319" s="80"/>
      <c r="VHO319" s="80"/>
      <c r="VHP319" s="80"/>
      <c r="VHQ319" s="80"/>
      <c r="VHR319" s="80"/>
      <c r="VHS319" s="80"/>
      <c r="VHT319" s="80"/>
      <c r="VHU319" s="80"/>
      <c r="VHV319" s="80"/>
      <c r="VHW319" s="80"/>
      <c r="VHX319" s="80"/>
      <c r="VHY319" s="80"/>
      <c r="VHZ319" s="80"/>
      <c r="VIA319" s="80"/>
      <c r="VIB319" s="80"/>
      <c r="VIC319" s="80"/>
      <c r="VID319" s="80"/>
      <c r="VIE319" s="80"/>
      <c r="VIF319" s="80"/>
      <c r="VIG319" s="80"/>
      <c r="VIH319" s="80"/>
      <c r="VII319" s="80"/>
      <c r="VIJ319" s="80"/>
      <c r="VIK319" s="80"/>
      <c r="VIL319" s="80"/>
      <c r="VIM319" s="80"/>
      <c r="VIN319" s="80"/>
      <c r="VIO319" s="80"/>
      <c r="VIP319" s="80"/>
      <c r="VIQ319" s="80"/>
      <c r="VIR319" s="80"/>
      <c r="VIS319" s="80"/>
      <c r="VIT319" s="80"/>
      <c r="VIU319" s="80"/>
      <c r="VIV319" s="80"/>
      <c r="VIW319" s="80"/>
      <c r="VIX319" s="80"/>
      <c r="VIY319" s="80"/>
      <c r="VIZ319" s="80"/>
      <c r="VJA319" s="80"/>
      <c r="VJB319" s="80"/>
      <c r="VJC319" s="80"/>
      <c r="VJD319" s="80"/>
      <c r="VJE319" s="80"/>
      <c r="VJF319" s="80"/>
      <c r="VJG319" s="80"/>
      <c r="VJH319" s="80"/>
      <c r="VJI319" s="80"/>
      <c r="VJJ319" s="80"/>
      <c r="VJK319" s="80"/>
      <c r="VJL319" s="80"/>
      <c r="VJM319" s="80"/>
      <c r="VJN319" s="80"/>
      <c r="VJO319" s="80"/>
      <c r="VJP319" s="80"/>
      <c r="VJQ319" s="80"/>
      <c r="VJR319" s="80"/>
      <c r="VJS319" s="80"/>
      <c r="VJT319" s="80"/>
      <c r="VJU319" s="80"/>
      <c r="VJV319" s="80"/>
      <c r="VJW319" s="80"/>
      <c r="VJX319" s="80"/>
      <c r="VJY319" s="80"/>
      <c r="VJZ319" s="80"/>
      <c r="VKA319" s="80"/>
      <c r="VKB319" s="80"/>
      <c r="VKC319" s="80"/>
      <c r="VKD319" s="80"/>
      <c r="VKE319" s="80"/>
      <c r="VKF319" s="80"/>
      <c r="VKG319" s="80"/>
      <c r="VKH319" s="80"/>
      <c r="VKI319" s="80"/>
      <c r="VKJ319" s="80"/>
      <c r="VKK319" s="80"/>
      <c r="VKL319" s="80"/>
      <c r="VKM319" s="80"/>
      <c r="VKN319" s="80"/>
      <c r="VKO319" s="80"/>
      <c r="VKP319" s="80"/>
      <c r="VKQ319" s="80"/>
      <c r="VKR319" s="80"/>
      <c r="VKS319" s="80"/>
      <c r="VKT319" s="80"/>
      <c r="VKU319" s="80"/>
      <c r="VKV319" s="80"/>
      <c r="VKW319" s="80"/>
      <c r="VKX319" s="80"/>
      <c r="VKY319" s="80"/>
      <c r="VKZ319" s="80"/>
      <c r="VLA319" s="80"/>
      <c r="VLB319" s="80"/>
      <c r="VLC319" s="80"/>
      <c r="VLD319" s="80"/>
      <c r="VLE319" s="80"/>
      <c r="VLF319" s="80"/>
      <c r="VLG319" s="80"/>
      <c r="VLH319" s="80"/>
      <c r="VLI319" s="80"/>
      <c r="VLJ319" s="80"/>
      <c r="VLK319" s="80"/>
      <c r="VLL319" s="80"/>
      <c r="VLM319" s="80"/>
      <c r="VLN319" s="80"/>
      <c r="VLO319" s="80"/>
      <c r="VLP319" s="80"/>
      <c r="VLQ319" s="80"/>
      <c r="VLR319" s="80"/>
      <c r="VLS319" s="80"/>
      <c r="VLT319" s="80"/>
      <c r="VLU319" s="80"/>
      <c r="VLV319" s="80"/>
      <c r="VLW319" s="80"/>
      <c r="VLX319" s="80"/>
      <c r="VLY319" s="80"/>
      <c r="VLZ319" s="80"/>
      <c r="VMA319" s="80"/>
      <c r="VMB319" s="80"/>
      <c r="VMC319" s="80"/>
      <c r="VMD319" s="80"/>
      <c r="VME319" s="80"/>
      <c r="VMF319" s="80"/>
      <c r="VMG319" s="80"/>
      <c r="VMH319" s="80"/>
      <c r="VMI319" s="80"/>
      <c r="VMJ319" s="80"/>
      <c r="VMK319" s="80"/>
      <c r="VML319" s="80"/>
      <c r="VMM319" s="80"/>
      <c r="VMN319" s="80"/>
      <c r="VMO319" s="80"/>
      <c r="VMP319" s="80"/>
      <c r="VMQ319" s="80"/>
      <c r="VMR319" s="80"/>
      <c r="VMS319" s="80"/>
      <c r="VMT319" s="80"/>
      <c r="VMU319" s="80"/>
      <c r="VMV319" s="80"/>
      <c r="VMW319" s="80"/>
      <c r="VMX319" s="80"/>
      <c r="VMY319" s="80"/>
      <c r="VMZ319" s="80"/>
      <c r="VNA319" s="80"/>
      <c r="VNB319" s="80"/>
      <c r="VNC319" s="80"/>
      <c r="VND319" s="80"/>
      <c r="VNE319" s="80"/>
      <c r="VNF319" s="80"/>
      <c r="VNG319" s="80"/>
      <c r="VNH319" s="80"/>
      <c r="VNI319" s="80"/>
      <c r="VNJ319" s="80"/>
      <c r="VNK319" s="80"/>
      <c r="VNL319" s="80"/>
      <c r="VNM319" s="80"/>
      <c r="VNN319" s="80"/>
      <c r="VNO319" s="80"/>
      <c r="VNP319" s="80"/>
      <c r="VNQ319" s="80"/>
      <c r="VNR319" s="80"/>
      <c r="VNS319" s="80"/>
      <c r="VNT319" s="80"/>
      <c r="VNU319" s="80"/>
      <c r="VNV319" s="80"/>
      <c r="VNW319" s="80"/>
      <c r="VNX319" s="80"/>
      <c r="VNY319" s="80"/>
      <c r="VNZ319" s="80"/>
      <c r="VOA319" s="80"/>
      <c r="VOB319" s="80"/>
      <c r="VOC319" s="80"/>
      <c r="VOD319" s="80"/>
      <c r="VOE319" s="80"/>
      <c r="VOF319" s="80"/>
      <c r="VOG319" s="80"/>
      <c r="VOH319" s="80"/>
      <c r="VOI319" s="80"/>
      <c r="VOJ319" s="80"/>
      <c r="VOK319" s="80"/>
      <c r="VOL319" s="80"/>
      <c r="VOM319" s="80"/>
      <c r="VON319" s="80"/>
      <c r="VOO319" s="80"/>
      <c r="VOP319" s="80"/>
      <c r="VOQ319" s="80"/>
      <c r="VOR319" s="80"/>
      <c r="VOS319" s="80"/>
      <c r="VOT319" s="80"/>
      <c r="VOU319" s="80"/>
      <c r="VOV319" s="80"/>
      <c r="VOW319" s="80"/>
      <c r="VOX319" s="80"/>
      <c r="VOY319" s="80"/>
      <c r="VOZ319" s="80"/>
      <c r="VPA319" s="80"/>
      <c r="VPB319" s="80"/>
      <c r="VPC319" s="80"/>
      <c r="VPD319" s="80"/>
      <c r="VPE319" s="80"/>
      <c r="VPF319" s="80"/>
      <c r="VPG319" s="80"/>
      <c r="VPH319" s="80"/>
      <c r="VPI319" s="80"/>
      <c r="VPJ319" s="80"/>
      <c r="VPK319" s="80"/>
      <c r="VPL319" s="80"/>
      <c r="VPM319" s="80"/>
      <c r="VPN319" s="80"/>
      <c r="VPO319" s="80"/>
      <c r="VPP319" s="80"/>
      <c r="VPQ319" s="80"/>
      <c r="VPR319" s="80"/>
      <c r="VPS319" s="80"/>
      <c r="VPT319" s="80"/>
      <c r="VPU319" s="80"/>
      <c r="VPV319" s="80"/>
      <c r="VPW319" s="80"/>
      <c r="VPX319" s="80"/>
      <c r="VPY319" s="80"/>
      <c r="VPZ319" s="80"/>
      <c r="VQA319" s="80"/>
      <c r="VQB319" s="80"/>
      <c r="VQC319" s="80"/>
      <c r="VQD319" s="80"/>
      <c r="VQE319" s="80"/>
      <c r="VQF319" s="80"/>
      <c r="VQG319" s="80"/>
      <c r="VQH319" s="80"/>
      <c r="VQI319" s="80"/>
      <c r="VQJ319" s="80"/>
      <c r="VQK319" s="80"/>
      <c r="VQL319" s="80"/>
      <c r="VQM319" s="80"/>
      <c r="VQN319" s="80"/>
      <c r="VQO319" s="80"/>
      <c r="VQP319" s="80"/>
      <c r="VQQ319" s="80"/>
      <c r="VQR319" s="80"/>
      <c r="VQS319" s="80"/>
      <c r="VQT319" s="80"/>
      <c r="VQU319" s="80"/>
      <c r="VQV319" s="80"/>
      <c r="VQW319" s="80"/>
      <c r="VQX319" s="80"/>
      <c r="VQY319" s="80"/>
      <c r="VQZ319" s="80"/>
      <c r="VRA319" s="80"/>
      <c r="VRB319" s="80"/>
      <c r="VRC319" s="80"/>
      <c r="VRD319" s="80"/>
      <c r="VRE319" s="80"/>
      <c r="VRF319" s="80"/>
      <c r="VRG319" s="80"/>
      <c r="VRH319" s="80"/>
      <c r="VRI319" s="80"/>
      <c r="VRJ319" s="80"/>
      <c r="VRK319" s="80"/>
      <c r="VRL319" s="80"/>
      <c r="VRM319" s="80"/>
      <c r="VRN319" s="80"/>
      <c r="VRO319" s="80"/>
      <c r="VRP319" s="80"/>
      <c r="VRQ319" s="80"/>
      <c r="VRR319" s="80"/>
      <c r="VRS319" s="80"/>
      <c r="VRT319" s="80"/>
      <c r="VRU319" s="80"/>
      <c r="VRV319" s="80"/>
      <c r="VRW319" s="80"/>
      <c r="VRX319" s="80"/>
      <c r="VRY319" s="80"/>
      <c r="VRZ319" s="80"/>
      <c r="VSA319" s="80"/>
      <c r="VSB319" s="80"/>
      <c r="VSC319" s="80"/>
      <c r="VSD319" s="80"/>
      <c r="VSE319" s="80"/>
      <c r="VSF319" s="80"/>
      <c r="VSG319" s="80"/>
      <c r="VSH319" s="80"/>
      <c r="VSI319" s="80"/>
      <c r="VSJ319" s="80"/>
      <c r="VSK319" s="80"/>
      <c r="VSL319" s="80"/>
      <c r="VSM319" s="80"/>
      <c r="VSN319" s="80"/>
      <c r="VSO319" s="80"/>
      <c r="VSP319" s="80"/>
      <c r="VSQ319" s="80"/>
      <c r="VSR319" s="80"/>
      <c r="VSS319" s="80"/>
      <c r="VST319" s="80"/>
      <c r="VSU319" s="80"/>
      <c r="VSV319" s="80"/>
      <c r="VSW319" s="80"/>
      <c r="VSX319" s="80"/>
      <c r="VSY319" s="80"/>
      <c r="VSZ319" s="80"/>
      <c r="VTA319" s="80"/>
      <c r="VTB319" s="80"/>
      <c r="VTC319" s="80"/>
      <c r="VTD319" s="80"/>
      <c r="VTE319" s="80"/>
      <c r="VTF319" s="80"/>
      <c r="VTG319" s="80"/>
      <c r="VTH319" s="80"/>
      <c r="VTI319" s="80"/>
      <c r="VTJ319" s="80"/>
      <c r="VTK319" s="80"/>
      <c r="VTL319" s="80"/>
      <c r="VTM319" s="80"/>
      <c r="VTN319" s="80"/>
      <c r="VTO319" s="80"/>
      <c r="VTP319" s="80"/>
      <c r="VTQ319" s="80"/>
      <c r="VTR319" s="80"/>
      <c r="VTS319" s="80"/>
      <c r="VTT319" s="80"/>
      <c r="VTU319" s="80"/>
      <c r="VTV319" s="80"/>
      <c r="VTW319" s="80"/>
      <c r="VTX319" s="80"/>
      <c r="VTY319" s="80"/>
      <c r="VTZ319" s="80"/>
      <c r="VUA319" s="80"/>
      <c r="VUB319" s="80"/>
      <c r="VUC319" s="80"/>
      <c r="VUD319" s="80"/>
      <c r="VUE319" s="80"/>
      <c r="VUF319" s="80"/>
      <c r="VUG319" s="80"/>
      <c r="VUH319" s="80"/>
      <c r="VUI319" s="80"/>
      <c r="VUJ319" s="80"/>
      <c r="VUK319" s="80"/>
      <c r="VUL319" s="80"/>
      <c r="VUM319" s="80"/>
      <c r="VUN319" s="80"/>
      <c r="VUO319" s="80"/>
      <c r="VUP319" s="80"/>
      <c r="VUQ319" s="80"/>
      <c r="VUR319" s="80"/>
      <c r="VUS319" s="80"/>
      <c r="VUT319" s="80"/>
      <c r="VUU319" s="80"/>
      <c r="VUV319" s="80"/>
      <c r="VUW319" s="80"/>
      <c r="VUX319" s="80"/>
      <c r="VUY319" s="80"/>
      <c r="VUZ319" s="80"/>
      <c r="VVA319" s="80"/>
      <c r="VVB319" s="80"/>
      <c r="VVC319" s="80"/>
      <c r="VVD319" s="80"/>
      <c r="VVE319" s="80"/>
      <c r="VVF319" s="80"/>
      <c r="VVG319" s="80"/>
      <c r="VVH319" s="80"/>
      <c r="VVI319" s="80"/>
      <c r="VVJ319" s="80"/>
      <c r="VVK319" s="80"/>
      <c r="VVL319" s="80"/>
      <c r="VVM319" s="80"/>
      <c r="VVN319" s="80"/>
      <c r="VVO319" s="80"/>
      <c r="VVP319" s="80"/>
      <c r="VVQ319" s="80"/>
      <c r="VVR319" s="80"/>
      <c r="VVS319" s="80"/>
      <c r="VVT319" s="80"/>
      <c r="VVU319" s="80"/>
      <c r="VVV319" s="80"/>
      <c r="VVW319" s="80"/>
      <c r="VVX319" s="80"/>
      <c r="VVY319" s="80"/>
      <c r="VVZ319" s="80"/>
      <c r="VWA319" s="80"/>
      <c r="VWB319" s="80"/>
      <c r="VWC319" s="80"/>
      <c r="VWD319" s="80"/>
      <c r="VWE319" s="80"/>
      <c r="VWF319" s="80"/>
      <c r="VWG319" s="80"/>
      <c r="VWH319" s="80"/>
      <c r="VWI319" s="80"/>
      <c r="VWJ319" s="80"/>
      <c r="VWK319" s="80"/>
      <c r="VWL319" s="80"/>
      <c r="VWM319" s="80"/>
      <c r="VWN319" s="80"/>
      <c r="VWO319" s="80"/>
      <c r="VWP319" s="80"/>
      <c r="VWQ319" s="80"/>
      <c r="VWR319" s="80"/>
      <c r="VWS319" s="80"/>
      <c r="VWT319" s="80"/>
      <c r="VWU319" s="80"/>
      <c r="VWV319" s="80"/>
      <c r="VWW319" s="80"/>
      <c r="VWX319" s="80"/>
      <c r="VWY319" s="80"/>
      <c r="VWZ319" s="80"/>
      <c r="VXA319" s="80"/>
      <c r="VXB319" s="80"/>
      <c r="VXC319" s="80"/>
      <c r="VXD319" s="80"/>
      <c r="VXE319" s="80"/>
      <c r="VXF319" s="80"/>
      <c r="VXG319" s="80"/>
      <c r="VXH319" s="80"/>
      <c r="VXI319" s="80"/>
      <c r="VXJ319" s="80"/>
      <c r="VXK319" s="80"/>
      <c r="VXL319" s="80"/>
      <c r="VXM319" s="80"/>
      <c r="VXN319" s="80"/>
      <c r="VXO319" s="80"/>
      <c r="VXP319" s="80"/>
      <c r="VXQ319" s="80"/>
      <c r="VXR319" s="80"/>
      <c r="VXS319" s="80"/>
      <c r="VXT319" s="80"/>
      <c r="VXU319" s="80"/>
      <c r="VXV319" s="80"/>
      <c r="VXW319" s="80"/>
      <c r="VXX319" s="80"/>
      <c r="VXY319" s="80"/>
      <c r="VXZ319" s="80"/>
      <c r="VYA319" s="80"/>
      <c r="VYB319" s="80"/>
      <c r="VYC319" s="80"/>
      <c r="VYD319" s="80"/>
      <c r="VYE319" s="80"/>
      <c r="VYF319" s="80"/>
      <c r="VYG319" s="80"/>
      <c r="VYH319" s="80"/>
      <c r="VYI319" s="80"/>
      <c r="VYJ319" s="80"/>
      <c r="VYK319" s="80"/>
      <c r="VYL319" s="80"/>
      <c r="VYM319" s="80"/>
      <c r="VYN319" s="80"/>
      <c r="VYO319" s="80"/>
      <c r="VYP319" s="80"/>
      <c r="VYQ319" s="80"/>
      <c r="VYR319" s="80"/>
      <c r="VYS319" s="80"/>
      <c r="VYT319" s="80"/>
      <c r="VYU319" s="80"/>
      <c r="VYV319" s="80"/>
      <c r="VYW319" s="80"/>
      <c r="VYX319" s="80"/>
      <c r="VYY319" s="80"/>
      <c r="VYZ319" s="80"/>
      <c r="VZA319" s="80"/>
      <c r="VZB319" s="80"/>
      <c r="VZC319" s="80"/>
      <c r="VZD319" s="80"/>
      <c r="VZE319" s="80"/>
      <c r="VZF319" s="80"/>
      <c r="VZG319" s="80"/>
      <c r="VZH319" s="80"/>
      <c r="VZI319" s="80"/>
      <c r="VZJ319" s="80"/>
      <c r="VZK319" s="80"/>
      <c r="VZL319" s="80"/>
      <c r="VZM319" s="80"/>
      <c r="VZN319" s="80"/>
      <c r="VZO319" s="80"/>
      <c r="VZP319" s="80"/>
      <c r="VZQ319" s="80"/>
      <c r="VZR319" s="80"/>
      <c r="VZS319" s="80"/>
      <c r="VZT319" s="80"/>
      <c r="VZU319" s="80"/>
      <c r="VZV319" s="80"/>
      <c r="VZW319" s="80"/>
      <c r="VZX319" s="80"/>
      <c r="VZY319" s="80"/>
      <c r="VZZ319" s="80"/>
      <c r="WAA319" s="80"/>
      <c r="WAB319" s="80"/>
      <c r="WAC319" s="80"/>
      <c r="WAD319" s="80"/>
      <c r="WAE319" s="80"/>
      <c r="WAF319" s="80"/>
      <c r="WAG319" s="80"/>
      <c r="WAH319" s="80"/>
      <c r="WAI319" s="80"/>
      <c r="WAJ319" s="80"/>
      <c r="WAK319" s="80"/>
      <c r="WAL319" s="80"/>
      <c r="WAM319" s="80"/>
      <c r="WAN319" s="80"/>
      <c r="WAO319" s="80"/>
      <c r="WAP319" s="80"/>
      <c r="WAQ319" s="80"/>
      <c r="WAR319" s="80"/>
      <c r="WAS319" s="80"/>
      <c r="WAT319" s="80"/>
      <c r="WAU319" s="80"/>
      <c r="WAV319" s="80"/>
      <c r="WAW319" s="80"/>
      <c r="WAX319" s="80"/>
      <c r="WAY319" s="80"/>
      <c r="WAZ319" s="80"/>
      <c r="WBA319" s="80"/>
      <c r="WBB319" s="80"/>
      <c r="WBC319" s="80"/>
      <c r="WBD319" s="80"/>
      <c r="WBE319" s="80"/>
      <c r="WBF319" s="80"/>
      <c r="WBG319" s="80"/>
      <c r="WBH319" s="80"/>
      <c r="WBI319" s="80"/>
      <c r="WBJ319" s="80"/>
      <c r="WBK319" s="80"/>
      <c r="WBL319" s="80"/>
      <c r="WBM319" s="80"/>
      <c r="WBN319" s="80"/>
      <c r="WBO319" s="80"/>
      <c r="WBP319" s="80"/>
      <c r="WBQ319" s="80"/>
      <c r="WBR319" s="80"/>
      <c r="WBS319" s="80"/>
      <c r="WBT319" s="80"/>
      <c r="WBU319" s="80"/>
      <c r="WBV319" s="80"/>
      <c r="WBW319" s="80"/>
      <c r="WBX319" s="80"/>
      <c r="WBY319" s="80"/>
      <c r="WBZ319" s="80"/>
      <c r="WCA319" s="80"/>
      <c r="WCB319" s="80"/>
      <c r="WCC319" s="80"/>
      <c r="WCD319" s="80"/>
      <c r="WCE319" s="80"/>
      <c r="WCF319" s="80"/>
      <c r="WCG319" s="80"/>
      <c r="WCH319" s="80"/>
      <c r="WCI319" s="80"/>
      <c r="WCJ319" s="80"/>
      <c r="WCK319" s="80"/>
      <c r="WCL319" s="80"/>
      <c r="WCM319" s="80"/>
      <c r="WCN319" s="80"/>
      <c r="WCO319" s="80"/>
      <c r="WCP319" s="80"/>
      <c r="WCQ319" s="80"/>
      <c r="WCR319" s="80"/>
      <c r="WCS319" s="80"/>
      <c r="WCT319" s="80"/>
      <c r="WCU319" s="80"/>
      <c r="WCV319" s="80"/>
      <c r="WCW319" s="80"/>
      <c r="WCX319" s="80"/>
      <c r="WCY319" s="80"/>
      <c r="WCZ319" s="80"/>
      <c r="WDA319" s="80"/>
      <c r="WDB319" s="80"/>
      <c r="WDC319" s="80"/>
      <c r="WDD319" s="80"/>
      <c r="WDE319" s="80"/>
      <c r="WDF319" s="80"/>
      <c r="WDG319" s="80"/>
      <c r="WDH319" s="80"/>
      <c r="WDI319" s="80"/>
      <c r="WDJ319" s="80"/>
      <c r="WDK319" s="80"/>
      <c r="WDL319" s="80"/>
      <c r="WDM319" s="80"/>
      <c r="WDN319" s="80"/>
      <c r="WDO319" s="80"/>
      <c r="WDP319" s="80"/>
      <c r="WDQ319" s="80"/>
      <c r="WDR319" s="80"/>
      <c r="WDS319" s="80"/>
      <c r="WDT319" s="80"/>
      <c r="WDU319" s="80"/>
      <c r="WDV319" s="80"/>
      <c r="WDW319" s="80"/>
      <c r="WDX319" s="80"/>
      <c r="WDY319" s="80"/>
      <c r="WDZ319" s="80"/>
      <c r="WEA319" s="80"/>
      <c r="WEB319" s="80"/>
      <c r="WEC319" s="80"/>
      <c r="WED319" s="80"/>
      <c r="WEE319" s="80"/>
      <c r="WEF319" s="80"/>
      <c r="WEG319" s="80"/>
      <c r="WEH319" s="80"/>
      <c r="WEI319" s="80"/>
      <c r="WEJ319" s="80"/>
      <c r="WEK319" s="80"/>
      <c r="WEL319" s="80"/>
      <c r="WEM319" s="80"/>
      <c r="WEN319" s="80"/>
      <c r="WEO319" s="80"/>
      <c r="WEP319" s="80"/>
      <c r="WEQ319" s="80"/>
      <c r="WER319" s="80"/>
      <c r="WES319" s="80"/>
      <c r="WET319" s="80"/>
      <c r="WEU319" s="80"/>
      <c r="WEV319" s="80"/>
      <c r="WEW319" s="80"/>
      <c r="WEX319" s="80"/>
      <c r="WEY319" s="80"/>
      <c r="WEZ319" s="80"/>
      <c r="WFA319" s="80"/>
      <c r="WFB319" s="80"/>
      <c r="WFC319" s="80"/>
      <c r="WFD319" s="80"/>
      <c r="WFE319" s="80"/>
      <c r="WFF319" s="80"/>
      <c r="WFG319" s="80"/>
      <c r="WFH319" s="80"/>
      <c r="WFI319" s="80"/>
      <c r="WFJ319" s="80"/>
      <c r="WFK319" s="80"/>
      <c r="WFL319" s="80"/>
      <c r="WFM319" s="80"/>
      <c r="WFN319" s="80"/>
      <c r="WFO319" s="80"/>
      <c r="WFP319" s="80"/>
      <c r="WFQ319" s="80"/>
      <c r="WFR319" s="80"/>
      <c r="WFS319" s="80"/>
      <c r="WFT319" s="80"/>
      <c r="WFU319" s="80"/>
      <c r="WFV319" s="80"/>
      <c r="WFW319" s="80"/>
      <c r="WFX319" s="80"/>
      <c r="WFY319" s="80"/>
      <c r="WFZ319" s="80"/>
      <c r="WGA319" s="80"/>
      <c r="WGB319" s="80"/>
      <c r="WGC319" s="80"/>
      <c r="WGD319" s="80"/>
      <c r="WGE319" s="80"/>
      <c r="WGF319" s="80"/>
      <c r="WGG319" s="80"/>
      <c r="WGH319" s="80"/>
      <c r="WGI319" s="80"/>
      <c r="WGJ319" s="80"/>
      <c r="WGK319" s="80"/>
      <c r="WGL319" s="80"/>
      <c r="WGM319" s="80"/>
      <c r="WGN319" s="80"/>
      <c r="WGO319" s="80"/>
      <c r="WGP319" s="80"/>
      <c r="WGQ319" s="80"/>
      <c r="WGR319" s="80"/>
      <c r="WGS319" s="80"/>
      <c r="WGT319" s="80"/>
      <c r="WGU319" s="80"/>
      <c r="WGV319" s="80"/>
      <c r="WGW319" s="80"/>
      <c r="WGX319" s="80"/>
      <c r="WGY319" s="80"/>
      <c r="WGZ319" s="80"/>
      <c r="WHA319" s="80"/>
      <c r="WHB319" s="80"/>
      <c r="WHC319" s="80"/>
      <c r="WHD319" s="80"/>
      <c r="WHE319" s="80"/>
      <c r="WHF319" s="80"/>
      <c r="WHG319" s="80"/>
      <c r="WHH319" s="80"/>
      <c r="WHI319" s="80"/>
      <c r="WHJ319" s="80"/>
      <c r="WHK319" s="80"/>
      <c r="WHL319" s="80"/>
      <c r="WHM319" s="80"/>
      <c r="WHN319" s="80"/>
      <c r="WHO319" s="80"/>
      <c r="WHP319" s="80"/>
      <c r="WHQ319" s="80"/>
      <c r="WHR319" s="80"/>
      <c r="WHS319" s="80"/>
      <c r="WHT319" s="80"/>
      <c r="WHU319" s="80"/>
      <c r="WHV319" s="80"/>
      <c r="WHW319" s="80"/>
      <c r="WHX319" s="80"/>
      <c r="WHY319" s="80"/>
      <c r="WHZ319" s="80"/>
      <c r="WIA319" s="80"/>
      <c r="WIB319" s="80"/>
      <c r="WIC319" s="80"/>
      <c r="WID319" s="80"/>
      <c r="WIE319" s="80"/>
      <c r="WIF319" s="80"/>
      <c r="WIG319" s="80"/>
      <c r="WIH319" s="80"/>
      <c r="WII319" s="80"/>
      <c r="WIJ319" s="80"/>
      <c r="WIK319" s="80"/>
      <c r="WIL319" s="80"/>
      <c r="WIM319" s="80"/>
      <c r="WIN319" s="80"/>
      <c r="WIO319" s="80"/>
      <c r="WIP319" s="80"/>
      <c r="WIQ319" s="80"/>
      <c r="WIR319" s="80"/>
      <c r="WIS319" s="80"/>
      <c r="WIT319" s="80"/>
      <c r="WIU319" s="80"/>
      <c r="WIV319" s="80"/>
      <c r="WIW319" s="80"/>
      <c r="WIX319" s="80"/>
      <c r="WIY319" s="80"/>
      <c r="WIZ319" s="80"/>
      <c r="WJA319" s="80"/>
      <c r="WJB319" s="80"/>
      <c r="WJC319" s="80"/>
      <c r="WJD319" s="80"/>
      <c r="WJE319" s="80"/>
      <c r="WJF319" s="80"/>
      <c r="WJG319" s="80"/>
      <c r="WJH319" s="80"/>
      <c r="WJI319" s="80"/>
      <c r="WJJ319" s="80"/>
      <c r="WJK319" s="80"/>
      <c r="WJL319" s="80"/>
      <c r="WJM319" s="80"/>
      <c r="WJN319" s="80"/>
      <c r="WJO319" s="80"/>
      <c r="WJP319" s="80"/>
      <c r="WJQ319" s="80"/>
      <c r="WJR319" s="80"/>
      <c r="WJS319" s="80"/>
      <c r="WJT319" s="80"/>
      <c r="WJU319" s="80"/>
      <c r="WJV319" s="80"/>
      <c r="WJW319" s="80"/>
      <c r="WJX319" s="80"/>
      <c r="WJY319" s="80"/>
      <c r="WJZ319" s="80"/>
      <c r="WKA319" s="80"/>
      <c r="WKB319" s="80"/>
      <c r="WKC319" s="80"/>
      <c r="WKD319" s="80"/>
      <c r="WKE319" s="80"/>
      <c r="WKF319" s="80"/>
      <c r="WKG319" s="80"/>
      <c r="WKH319" s="80"/>
      <c r="WKI319" s="80"/>
      <c r="WKJ319" s="80"/>
      <c r="WKK319" s="80"/>
      <c r="WKL319" s="80"/>
      <c r="WKM319" s="80"/>
      <c r="WKN319" s="80"/>
      <c r="WKO319" s="80"/>
      <c r="WKP319" s="80"/>
      <c r="WKQ319" s="80"/>
      <c r="WKR319" s="80"/>
      <c r="WKS319" s="80"/>
      <c r="WKT319" s="80"/>
      <c r="WKU319" s="80"/>
      <c r="WKV319" s="80"/>
      <c r="WKW319" s="80"/>
      <c r="WKX319" s="80"/>
      <c r="WKY319" s="80"/>
      <c r="WKZ319" s="80"/>
      <c r="WLA319" s="80"/>
      <c r="WLB319" s="80"/>
      <c r="WLC319" s="80"/>
      <c r="WLD319" s="80"/>
      <c r="WLE319" s="80"/>
      <c r="WLF319" s="80"/>
      <c r="WLG319" s="80"/>
      <c r="WLH319" s="80"/>
      <c r="WLI319" s="80"/>
      <c r="WLJ319" s="80"/>
      <c r="WLK319" s="80"/>
      <c r="WLL319" s="80"/>
      <c r="WLM319" s="80"/>
      <c r="WLN319" s="80"/>
      <c r="WLO319" s="80"/>
      <c r="WLP319" s="80"/>
      <c r="WLQ319" s="80"/>
      <c r="WLR319" s="80"/>
      <c r="WLS319" s="80"/>
      <c r="WLT319" s="80"/>
      <c r="WLU319" s="80"/>
      <c r="WLV319" s="80"/>
      <c r="WLW319" s="80"/>
      <c r="WLX319" s="80"/>
      <c r="WLY319" s="80"/>
      <c r="WLZ319" s="80"/>
      <c r="WMA319" s="80"/>
      <c r="WMB319" s="80"/>
      <c r="WMC319" s="80"/>
      <c r="WMD319" s="80"/>
      <c r="WME319" s="80"/>
      <c r="WMF319" s="80"/>
      <c r="WMG319" s="80"/>
      <c r="WMH319" s="80"/>
      <c r="WMI319" s="80"/>
      <c r="WMJ319" s="80"/>
      <c r="WMK319" s="80"/>
      <c r="WML319" s="80"/>
      <c r="WMM319" s="80"/>
      <c r="WMN319" s="80"/>
      <c r="WMO319" s="80"/>
      <c r="WMP319" s="80"/>
      <c r="WMQ319" s="80"/>
      <c r="WMR319" s="80"/>
      <c r="WMS319" s="80"/>
      <c r="WMT319" s="80"/>
      <c r="WMU319" s="80"/>
      <c r="WMV319" s="80"/>
      <c r="WMW319" s="80"/>
      <c r="WMX319" s="80"/>
      <c r="WMY319" s="80"/>
      <c r="WMZ319" s="80"/>
      <c r="WNA319" s="80"/>
      <c r="WNB319" s="80"/>
      <c r="WNC319" s="80"/>
      <c r="WND319" s="80"/>
      <c r="WNE319" s="80"/>
      <c r="WNF319" s="80"/>
      <c r="WNG319" s="80"/>
      <c r="WNH319" s="80"/>
      <c r="WNI319" s="80"/>
      <c r="WNJ319" s="80"/>
      <c r="WNK319" s="80"/>
      <c r="WNL319" s="80"/>
      <c r="WNM319" s="80"/>
      <c r="WNN319" s="80"/>
      <c r="WNO319" s="80"/>
      <c r="WNP319" s="80"/>
      <c r="WNQ319" s="80"/>
      <c r="WNR319" s="80"/>
      <c r="WNS319" s="80"/>
      <c r="WNT319" s="80"/>
      <c r="WNU319" s="80"/>
      <c r="WNV319" s="80"/>
      <c r="WNW319" s="80"/>
      <c r="WNX319" s="80"/>
      <c r="WNY319" s="80"/>
      <c r="WNZ319" s="80"/>
      <c r="WOA319" s="80"/>
      <c r="WOB319" s="80"/>
      <c r="WOC319" s="80"/>
      <c r="WOD319" s="80"/>
      <c r="WOE319" s="80"/>
      <c r="WOF319" s="80"/>
      <c r="WOG319" s="80"/>
      <c r="WOH319" s="80"/>
      <c r="WOI319" s="80"/>
      <c r="WOJ319" s="80"/>
      <c r="WOK319" s="80"/>
      <c r="WOL319" s="80"/>
      <c r="WOM319" s="80"/>
      <c r="WON319" s="80"/>
      <c r="WOO319" s="80"/>
      <c r="WOP319" s="80"/>
      <c r="WOQ319" s="80"/>
      <c r="WOR319" s="80"/>
      <c r="WOS319" s="80"/>
      <c r="WOT319" s="80"/>
      <c r="WOU319" s="80"/>
      <c r="WOV319" s="80"/>
      <c r="WOW319" s="80"/>
      <c r="WOX319" s="80"/>
      <c r="WOY319" s="80"/>
      <c r="WOZ319" s="80"/>
      <c r="WPA319" s="80"/>
      <c r="WPB319" s="80"/>
      <c r="WPC319" s="80"/>
      <c r="WPD319" s="80"/>
      <c r="WPE319" s="80"/>
      <c r="WPF319" s="80"/>
      <c r="WPG319" s="80"/>
      <c r="WPH319" s="80"/>
      <c r="WPI319" s="80"/>
      <c r="WPJ319" s="80"/>
      <c r="WPK319" s="80"/>
      <c r="WPL319" s="80"/>
      <c r="WPM319" s="80"/>
      <c r="WPN319" s="80"/>
      <c r="WPO319" s="80"/>
      <c r="WPP319" s="80"/>
      <c r="WPQ319" s="80"/>
      <c r="WPR319" s="80"/>
      <c r="WPS319" s="80"/>
      <c r="WPT319" s="80"/>
      <c r="WPU319" s="80"/>
      <c r="WPV319" s="80"/>
      <c r="WPW319" s="80"/>
      <c r="WPX319" s="80"/>
      <c r="WPY319" s="80"/>
      <c r="WPZ319" s="80"/>
      <c r="WQA319" s="80"/>
      <c r="WQB319" s="80"/>
      <c r="WQC319" s="80"/>
      <c r="WQD319" s="80"/>
      <c r="WQE319" s="80"/>
      <c r="WQF319" s="80"/>
      <c r="WQG319" s="80"/>
      <c r="WQH319" s="80"/>
      <c r="WQI319" s="80"/>
      <c r="WQJ319" s="80"/>
      <c r="WQK319" s="80"/>
      <c r="WQL319" s="80"/>
      <c r="WQM319" s="80"/>
      <c r="WQN319" s="80"/>
      <c r="WQO319" s="80"/>
      <c r="WQP319" s="80"/>
      <c r="WQQ319" s="80"/>
      <c r="WQR319" s="80"/>
      <c r="WQS319" s="80"/>
      <c r="WQT319" s="80"/>
      <c r="WQU319" s="80"/>
      <c r="WQV319" s="80"/>
      <c r="WQW319" s="80"/>
      <c r="WQX319" s="80"/>
      <c r="WQY319" s="80"/>
      <c r="WQZ319" s="80"/>
      <c r="WRA319" s="80"/>
      <c r="WRB319" s="80"/>
      <c r="WRC319" s="80"/>
      <c r="WRD319" s="80"/>
      <c r="WRE319" s="80"/>
      <c r="WRF319" s="80"/>
      <c r="WRG319" s="80"/>
      <c r="WRH319" s="80"/>
      <c r="WRI319" s="80"/>
      <c r="WRJ319" s="80"/>
      <c r="WRK319" s="80"/>
      <c r="WRL319" s="80"/>
      <c r="WRM319" s="80"/>
      <c r="WRN319" s="80"/>
      <c r="WRO319" s="80"/>
      <c r="WRP319" s="80"/>
      <c r="WRQ319" s="80"/>
      <c r="WRR319" s="80"/>
      <c r="WRS319" s="80"/>
      <c r="WRT319" s="80"/>
      <c r="WRU319" s="80"/>
      <c r="WRV319" s="80"/>
      <c r="WRW319" s="80"/>
      <c r="WRX319" s="80"/>
      <c r="WRY319" s="80"/>
      <c r="WRZ319" s="80"/>
      <c r="WSA319" s="80"/>
      <c r="WSB319" s="80"/>
      <c r="WSC319" s="80"/>
      <c r="WSD319" s="80"/>
      <c r="WSE319" s="80"/>
      <c r="WSF319" s="80"/>
      <c r="WSG319" s="80"/>
      <c r="WSH319" s="80"/>
      <c r="WSI319" s="80"/>
      <c r="WSJ319" s="80"/>
      <c r="WSK319" s="80"/>
      <c r="WSL319" s="80"/>
      <c r="WSM319" s="80"/>
      <c r="WSN319" s="80"/>
      <c r="WSO319" s="80"/>
      <c r="WSP319" s="80"/>
      <c r="WSQ319" s="80"/>
      <c r="WSR319" s="80"/>
      <c r="WSS319" s="80"/>
      <c r="WST319" s="80"/>
      <c r="WSU319" s="80"/>
      <c r="WSV319" s="80"/>
      <c r="WSW319" s="80"/>
      <c r="WSX319" s="80"/>
      <c r="WSY319" s="80"/>
      <c r="WSZ319" s="80"/>
      <c r="WTA319" s="80"/>
      <c r="WTB319" s="80"/>
      <c r="WTC319" s="80"/>
      <c r="WTD319" s="80"/>
      <c r="WTE319" s="80"/>
      <c r="WTF319" s="80"/>
      <c r="WTG319" s="80"/>
      <c r="WTH319" s="80"/>
      <c r="WTI319" s="80"/>
      <c r="WTJ319" s="80"/>
      <c r="WTK319" s="80"/>
      <c r="WTL319" s="80"/>
      <c r="WTM319" s="80"/>
      <c r="WTN319" s="80"/>
      <c r="WTO319" s="80"/>
      <c r="WTP319" s="80"/>
      <c r="WTQ319" s="80"/>
      <c r="WTR319" s="80"/>
      <c r="WTS319" s="80"/>
      <c r="WTT319" s="80"/>
      <c r="WTU319" s="80"/>
      <c r="WTV319" s="80"/>
      <c r="WTW319" s="80"/>
      <c r="WTX319" s="80"/>
      <c r="WTY319" s="80"/>
      <c r="WTZ319" s="80"/>
      <c r="WUA319" s="80"/>
      <c r="WUB319" s="80"/>
      <c r="WUC319" s="80"/>
      <c r="WUD319" s="80"/>
      <c r="WUE319" s="80"/>
      <c r="WUF319" s="80"/>
      <c r="WUG319" s="80"/>
      <c r="WUH319" s="80"/>
      <c r="WUI319" s="80"/>
      <c r="WUJ319" s="80"/>
      <c r="WUK319" s="80"/>
      <c r="WUL319" s="80"/>
      <c r="WUM319" s="80"/>
      <c r="WUN319" s="80"/>
      <c r="WUO319" s="80"/>
      <c r="WUP319" s="80"/>
      <c r="WUQ319" s="80"/>
      <c r="WUR319" s="80"/>
      <c r="WUS319" s="80"/>
      <c r="WUT319" s="80"/>
      <c r="WUU319" s="80"/>
      <c r="WUV319" s="80"/>
      <c r="WUW319" s="80"/>
      <c r="WUX319" s="80"/>
      <c r="WUY319" s="80"/>
      <c r="WUZ319" s="80"/>
      <c r="WVA319" s="80"/>
      <c r="WVB319" s="80"/>
      <c r="WVC319" s="80"/>
      <c r="WVD319" s="80"/>
      <c r="WVE319" s="80"/>
      <c r="WVF319" s="80"/>
      <c r="WVG319" s="80"/>
      <c r="WVH319" s="80"/>
      <c r="WVI319" s="80"/>
      <c r="WVJ319" s="80"/>
      <c r="WVK319" s="80"/>
      <c r="WVL319" s="80"/>
      <c r="WVM319" s="80"/>
      <c r="WVN319" s="80"/>
      <c r="WVO319" s="80"/>
      <c r="WVP319" s="80"/>
      <c r="WVQ319" s="80"/>
      <c r="WVR319" s="80"/>
      <c r="WVS319" s="80"/>
      <c r="WVT319" s="80"/>
      <c r="WVU319" s="80"/>
      <c r="WVV319" s="80"/>
      <c r="WVW319" s="80"/>
      <c r="WVX319" s="80"/>
      <c r="WVY319" s="80"/>
      <c r="WVZ319" s="80"/>
      <c r="WWA319" s="80"/>
      <c r="WWB319" s="80"/>
      <c r="WWC319" s="80"/>
      <c r="WWD319" s="80"/>
      <c r="WWE319" s="80"/>
      <c r="WWF319" s="80"/>
      <c r="WWG319" s="80"/>
      <c r="WWH319" s="80"/>
      <c r="WWI319" s="80"/>
      <c r="WWJ319" s="80"/>
      <c r="WWK319" s="80"/>
      <c r="WWL319" s="80"/>
      <c r="WWM319" s="80"/>
      <c r="WWN319" s="80"/>
      <c r="WWO319" s="80"/>
      <c r="WWP319" s="80"/>
      <c r="WWQ319" s="80"/>
      <c r="WWR319" s="80"/>
      <c r="WWS319" s="80"/>
      <c r="WWT319" s="80"/>
      <c r="WWU319" s="80"/>
      <c r="WWV319" s="80"/>
      <c r="WWW319" s="80"/>
      <c r="WWX319" s="80"/>
      <c r="WWY319" s="80"/>
      <c r="WWZ319" s="80"/>
      <c r="WXA319" s="80"/>
      <c r="WXB319" s="80"/>
      <c r="WXC319" s="80"/>
      <c r="WXD319" s="80"/>
      <c r="WXE319" s="80"/>
      <c r="WXF319" s="80"/>
      <c r="WXG319" s="80"/>
      <c r="WXH319" s="80"/>
      <c r="WXI319" s="80"/>
      <c r="WXJ319" s="80"/>
      <c r="WXK319" s="80"/>
      <c r="WXL319" s="80"/>
      <c r="WXM319" s="80"/>
      <c r="WXN319" s="80"/>
      <c r="WXO319" s="80"/>
      <c r="WXP319" s="80"/>
      <c r="WXQ319" s="80"/>
      <c r="WXR319" s="80"/>
      <c r="WXS319" s="80"/>
      <c r="WXT319" s="80"/>
      <c r="WXU319" s="80"/>
      <c r="WXV319" s="80"/>
      <c r="WXW319" s="80"/>
      <c r="WXX319" s="80"/>
      <c r="WXY319" s="80"/>
      <c r="WXZ319" s="80"/>
      <c r="WYA319" s="80"/>
      <c r="WYB319" s="80"/>
      <c r="WYC319" s="80"/>
      <c r="WYD319" s="80"/>
      <c r="WYE319" s="80"/>
      <c r="WYF319" s="80"/>
      <c r="WYG319" s="80"/>
      <c r="WYH319" s="80"/>
      <c r="WYI319" s="80"/>
      <c r="WYJ319" s="80"/>
      <c r="WYK319" s="80"/>
      <c r="WYL319" s="80"/>
      <c r="WYM319" s="80"/>
      <c r="WYN319" s="80"/>
      <c r="WYO319" s="80"/>
      <c r="WYP319" s="80"/>
      <c r="WYQ319" s="80"/>
      <c r="WYR319" s="80"/>
      <c r="WYS319" s="80"/>
      <c r="WYT319" s="80"/>
      <c r="WYU319" s="80"/>
      <c r="WYV319" s="80"/>
      <c r="WYW319" s="80"/>
      <c r="WYX319" s="80"/>
      <c r="WYY319" s="80"/>
      <c r="WYZ319" s="80"/>
      <c r="WZA319" s="80"/>
      <c r="WZB319" s="80"/>
      <c r="WZC319" s="80"/>
      <c r="WZD319" s="80"/>
      <c r="WZE319" s="80"/>
      <c r="WZF319" s="80"/>
      <c r="WZG319" s="80"/>
      <c r="WZH319" s="80"/>
      <c r="WZI319" s="80"/>
      <c r="WZJ319" s="80"/>
      <c r="WZK319" s="80"/>
      <c r="WZL319" s="80"/>
      <c r="WZM319" s="80"/>
      <c r="WZN319" s="80"/>
      <c r="WZO319" s="80"/>
      <c r="WZP319" s="80"/>
      <c r="WZQ319" s="80"/>
      <c r="WZR319" s="80"/>
      <c r="WZS319" s="80"/>
      <c r="WZT319" s="80"/>
      <c r="WZU319" s="80"/>
      <c r="WZV319" s="80"/>
      <c r="WZW319" s="80"/>
      <c r="WZX319" s="80"/>
      <c r="WZY319" s="80"/>
      <c r="WZZ319" s="80"/>
      <c r="XAA319" s="80"/>
      <c r="XAB319" s="80"/>
      <c r="XAC319" s="80"/>
      <c r="XAD319" s="80"/>
      <c r="XAE319" s="80"/>
      <c r="XAF319" s="80"/>
      <c r="XAG319" s="80"/>
      <c r="XAH319" s="80"/>
      <c r="XAI319" s="80"/>
      <c r="XAJ319" s="80"/>
      <c r="XAK319" s="80"/>
      <c r="XAL319" s="80"/>
      <c r="XAM319" s="80"/>
      <c r="XAN319" s="80"/>
      <c r="XAO319" s="80"/>
      <c r="XAP319" s="80"/>
      <c r="XAQ319" s="80"/>
      <c r="XAR319" s="80"/>
      <c r="XAS319" s="80"/>
      <c r="XAT319" s="80"/>
      <c r="XAU319" s="80"/>
      <c r="XAV319" s="80"/>
      <c r="XAW319" s="80"/>
      <c r="XAX319" s="80"/>
      <c r="XAY319" s="80"/>
      <c r="XAZ319" s="80"/>
      <c r="XBA319" s="80"/>
      <c r="XBB319" s="80"/>
      <c r="XBC319" s="80"/>
      <c r="XBD319" s="80"/>
      <c r="XBE319" s="80"/>
      <c r="XBF319" s="80"/>
      <c r="XBG319" s="80"/>
      <c r="XBH319" s="80"/>
      <c r="XBI319" s="80"/>
      <c r="XBJ319" s="80"/>
      <c r="XBK319" s="80"/>
      <c r="XBL319" s="80"/>
      <c r="XBM319" s="80"/>
      <c r="XBN319" s="80"/>
      <c r="XBO319" s="80"/>
      <c r="XBP319" s="80"/>
      <c r="XBQ319" s="80"/>
      <c r="XBR319" s="80"/>
      <c r="XBS319" s="80"/>
      <c r="XBT319" s="80"/>
      <c r="XBU319" s="80"/>
      <c r="XBV319" s="80"/>
      <c r="XBW319" s="80"/>
      <c r="XBX319" s="80"/>
      <c r="XBY319" s="80"/>
      <c r="XBZ319" s="80"/>
      <c r="XCA319" s="80"/>
      <c r="XCB319" s="80"/>
      <c r="XCC319" s="80"/>
      <c r="XCD319" s="80"/>
      <c r="XCE319" s="80"/>
      <c r="XCF319" s="80"/>
      <c r="XCG319" s="80"/>
      <c r="XCH319" s="80"/>
      <c r="XCI319" s="80"/>
      <c r="XCJ319" s="80"/>
      <c r="XCK319" s="80"/>
      <c r="XCL319" s="80"/>
      <c r="XCM319" s="80"/>
      <c r="XCN319" s="80"/>
      <c r="XCO319" s="80"/>
      <c r="XCP319" s="80"/>
      <c r="XCQ319" s="80"/>
      <c r="XCR319" s="80"/>
      <c r="XCS319" s="80"/>
      <c r="XCT319" s="80"/>
      <c r="XCU319" s="80"/>
      <c r="XCV319" s="80"/>
      <c r="XCW319" s="80"/>
      <c r="XCX319" s="80"/>
      <c r="XCY319" s="80"/>
      <c r="XCZ319" s="80"/>
      <c r="XDA319" s="80"/>
      <c r="XDB319" s="80"/>
      <c r="XDC319" s="80"/>
      <c r="XDD319" s="80"/>
      <c r="XDE319" s="80"/>
      <c r="XDF319" s="80"/>
      <c r="XDG319" s="80"/>
      <c r="XDH319" s="80"/>
      <c r="XDI319" s="80"/>
      <c r="XDJ319" s="80"/>
      <c r="XDK319" s="80"/>
      <c r="XDL319" s="80"/>
      <c r="XDM319" s="80"/>
      <c r="XDN319" s="80"/>
      <c r="XDO319" s="80"/>
      <c r="XDP319" s="80"/>
      <c r="XDQ319" s="80"/>
      <c r="XDR319" s="80"/>
      <c r="XDS319" s="80"/>
      <c r="XDT319" s="80"/>
      <c r="XDU319" s="80"/>
      <c r="XDV319" s="80"/>
      <c r="XDW319" s="80"/>
      <c r="XDX319" s="80"/>
      <c r="XDY319" s="80"/>
      <c r="XDZ319" s="80"/>
      <c r="XEA319" s="80"/>
      <c r="XEB319" s="80"/>
      <c r="XEC319" s="80"/>
      <c r="XED319" s="80"/>
      <c r="XEE319" s="80"/>
      <c r="XEF319" s="80"/>
      <c r="XEG319" s="80"/>
      <c r="XEH319" s="80"/>
      <c r="XEI319" s="80"/>
      <c r="XEJ319" s="80"/>
      <c r="XEK319" s="80"/>
      <c r="XEL319" s="80"/>
      <c r="XEM319" s="80"/>
      <c r="XEN319" s="80"/>
      <c r="XEO319" s="80"/>
      <c r="XEP319" s="80"/>
      <c r="XEQ319" s="80"/>
      <c r="XER319" s="80"/>
      <c r="XES319" s="80"/>
      <c r="XET319" s="80"/>
      <c r="XEU319" s="80"/>
      <c r="XEV319" s="80"/>
      <c r="XEW319" s="80"/>
      <c r="XEX319" s="80"/>
      <c r="XEY319" s="80"/>
      <c r="XEZ319" s="80"/>
      <c r="XFA319" s="80"/>
      <c r="XFB319" s="80"/>
      <c r="XFC319" s="80"/>
      <c r="XFD319" s="80"/>
    </row>
    <row r="320" spans="1:16384" s="84" customFormat="1" ht="15" x14ac:dyDescent="0.25">
      <c r="A320" s="76"/>
      <c r="B320" s="80"/>
      <c r="C320" s="80"/>
      <c r="D320" s="80"/>
      <c r="E320" s="80"/>
      <c r="F320" s="80"/>
      <c r="G320" s="231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  <c r="BZ320" s="80"/>
      <c r="CA320" s="80"/>
      <c r="CB320" s="80"/>
      <c r="CC320" s="80"/>
      <c r="CD320" s="80"/>
      <c r="CE320" s="80"/>
      <c r="CF320" s="80"/>
      <c r="CG320" s="80"/>
      <c r="CH320" s="80"/>
      <c r="CI320" s="80"/>
      <c r="CJ320" s="80"/>
      <c r="CK320" s="80"/>
      <c r="CL320" s="80"/>
      <c r="CM320" s="80"/>
      <c r="CN320" s="80"/>
      <c r="CO320" s="80"/>
      <c r="CP320" s="80"/>
      <c r="CQ320" s="80"/>
      <c r="CR320" s="80"/>
      <c r="CS320" s="80"/>
      <c r="CT320" s="80"/>
      <c r="CU320" s="80"/>
      <c r="CV320" s="80"/>
      <c r="CW320" s="80"/>
      <c r="CX320" s="80"/>
      <c r="CY320" s="80"/>
      <c r="CZ320" s="80"/>
      <c r="DA320" s="80"/>
      <c r="DB320" s="80"/>
      <c r="DC320" s="80"/>
      <c r="DD320" s="80"/>
      <c r="DE320" s="80"/>
      <c r="DF320" s="80"/>
      <c r="DG320" s="80"/>
      <c r="DH320" s="80"/>
      <c r="DI320" s="80"/>
      <c r="DJ320" s="80"/>
      <c r="DK320" s="80"/>
      <c r="DL320" s="80"/>
      <c r="DM320" s="80"/>
      <c r="DN320" s="80"/>
      <c r="DO320" s="80"/>
      <c r="DP320" s="80"/>
      <c r="DQ320" s="80"/>
      <c r="DR320" s="80"/>
      <c r="DS320" s="80"/>
      <c r="DT320" s="80"/>
      <c r="DU320" s="80"/>
      <c r="DV320" s="80"/>
      <c r="DW320" s="80"/>
      <c r="DX320" s="80"/>
      <c r="DY320" s="80"/>
      <c r="DZ320" s="80"/>
      <c r="EA320" s="80"/>
      <c r="EB320" s="80"/>
      <c r="EC320" s="80"/>
      <c r="ED320" s="80"/>
      <c r="EE320" s="80"/>
      <c r="EF320" s="80"/>
      <c r="EG320" s="80"/>
      <c r="EH320" s="80"/>
      <c r="EI320" s="80"/>
      <c r="EJ320" s="80"/>
      <c r="EK320" s="80"/>
      <c r="EL320" s="80"/>
      <c r="EM320" s="80"/>
      <c r="EN320" s="80"/>
      <c r="EO320" s="80"/>
      <c r="EP320" s="80"/>
      <c r="EQ320" s="80"/>
      <c r="ER320" s="80"/>
      <c r="ES320" s="80"/>
      <c r="ET320" s="80"/>
      <c r="EU320" s="80"/>
      <c r="EV320" s="80"/>
      <c r="EW320" s="80"/>
      <c r="EX320" s="80"/>
      <c r="EY320" s="80"/>
      <c r="EZ320" s="80"/>
      <c r="FA320" s="80"/>
      <c r="FB320" s="80"/>
      <c r="FC320" s="80"/>
      <c r="FD320" s="80"/>
      <c r="FE320" s="80"/>
      <c r="FF320" s="80"/>
      <c r="FG320" s="80"/>
      <c r="FH320" s="80"/>
      <c r="FI320" s="80"/>
      <c r="FJ320" s="80"/>
      <c r="FK320" s="80"/>
      <c r="FL320" s="80"/>
      <c r="FM320" s="80"/>
      <c r="FN320" s="80"/>
      <c r="FO320" s="80"/>
      <c r="FP320" s="80"/>
      <c r="FQ320" s="80"/>
      <c r="FR320" s="80"/>
      <c r="FS320" s="80"/>
      <c r="FT320" s="80"/>
      <c r="FU320" s="80"/>
      <c r="FV320" s="80"/>
      <c r="FW320" s="80"/>
      <c r="FX320" s="80"/>
      <c r="FY320" s="80"/>
      <c r="FZ320" s="80"/>
      <c r="GA320" s="80"/>
      <c r="GB320" s="80"/>
      <c r="GC320" s="80"/>
      <c r="GD320" s="80"/>
      <c r="GE320" s="80"/>
      <c r="GF320" s="80"/>
      <c r="GG320" s="80"/>
      <c r="GH320" s="80"/>
      <c r="GI320" s="80"/>
      <c r="GJ320" s="80"/>
      <c r="GK320" s="80"/>
      <c r="GL320" s="80"/>
      <c r="GM320" s="80"/>
      <c r="GN320" s="80"/>
      <c r="GO320" s="80"/>
      <c r="GP320" s="80"/>
      <c r="GQ320" s="80"/>
      <c r="GR320" s="80"/>
      <c r="GS320" s="80"/>
      <c r="GT320" s="80"/>
      <c r="GU320" s="80"/>
      <c r="GV320" s="80"/>
      <c r="GW320" s="80"/>
      <c r="GX320" s="80"/>
      <c r="GY320" s="80"/>
      <c r="GZ320" s="80"/>
      <c r="HA320" s="80"/>
      <c r="HB320" s="80"/>
      <c r="HC320" s="80"/>
      <c r="HD320" s="80"/>
      <c r="HE320" s="80"/>
      <c r="HF320" s="80"/>
      <c r="HG320" s="80"/>
      <c r="HH320" s="80"/>
      <c r="HI320" s="80"/>
      <c r="HJ320" s="80"/>
      <c r="HK320" s="80"/>
      <c r="HL320" s="80"/>
      <c r="HM320" s="80"/>
      <c r="HN320" s="80"/>
      <c r="HO320" s="80"/>
      <c r="HP320" s="80"/>
      <c r="HQ320" s="80"/>
      <c r="HR320" s="80"/>
      <c r="HS320" s="80"/>
      <c r="HT320" s="80"/>
      <c r="HU320" s="80"/>
      <c r="HV320" s="80"/>
      <c r="HW320" s="80"/>
      <c r="HX320" s="80"/>
      <c r="HY320" s="80"/>
      <c r="HZ320" s="80"/>
      <c r="IA320" s="80"/>
      <c r="IB320" s="80"/>
      <c r="IC320" s="80"/>
      <c r="ID320" s="80"/>
      <c r="IE320" s="80"/>
      <c r="IF320" s="80"/>
      <c r="IG320" s="80"/>
      <c r="IH320" s="80"/>
      <c r="II320" s="80"/>
      <c r="IJ320" s="80"/>
      <c r="IK320" s="80"/>
      <c r="IL320" s="80"/>
      <c r="IM320" s="80"/>
      <c r="IN320" s="80"/>
      <c r="IO320" s="80"/>
      <c r="IP320" s="80"/>
      <c r="IQ320" s="80"/>
      <c r="IR320" s="80"/>
      <c r="IS320" s="80"/>
      <c r="IT320" s="80"/>
      <c r="IU320" s="80"/>
      <c r="IV320" s="80"/>
      <c r="IW320" s="80"/>
      <c r="IX320" s="80"/>
      <c r="IY320" s="80"/>
      <c r="IZ320" s="80"/>
      <c r="JA320" s="80"/>
      <c r="JB320" s="80"/>
      <c r="JC320" s="80"/>
      <c r="JD320" s="80"/>
      <c r="JE320" s="80"/>
      <c r="JF320" s="80"/>
      <c r="JG320" s="80"/>
      <c r="JH320" s="80"/>
      <c r="JI320" s="80"/>
      <c r="JJ320" s="80"/>
      <c r="JK320" s="80"/>
      <c r="JL320" s="80"/>
      <c r="JM320" s="80"/>
      <c r="JN320" s="80"/>
      <c r="JO320" s="80"/>
      <c r="JP320" s="80"/>
      <c r="JQ320" s="80"/>
      <c r="JR320" s="80"/>
      <c r="JS320" s="80"/>
      <c r="JT320" s="80"/>
      <c r="JU320" s="80"/>
      <c r="JV320" s="80"/>
      <c r="JW320" s="80"/>
      <c r="JX320" s="80"/>
      <c r="JY320" s="80"/>
      <c r="JZ320" s="80"/>
      <c r="KA320" s="80"/>
      <c r="KB320" s="80"/>
      <c r="KC320" s="80"/>
      <c r="KD320" s="80"/>
      <c r="KE320" s="80"/>
      <c r="KF320" s="80"/>
      <c r="KG320" s="80"/>
      <c r="KH320" s="80"/>
      <c r="KI320" s="80"/>
      <c r="KJ320" s="80"/>
      <c r="KK320" s="80"/>
      <c r="KL320" s="80"/>
      <c r="KM320" s="80"/>
      <c r="KN320" s="80"/>
      <c r="KO320" s="80"/>
      <c r="KP320" s="80"/>
      <c r="KQ320" s="80"/>
      <c r="KR320" s="80"/>
      <c r="KS320" s="80"/>
      <c r="KT320" s="80"/>
      <c r="KU320" s="80"/>
      <c r="KV320" s="80"/>
      <c r="KW320" s="80"/>
      <c r="KX320" s="80"/>
      <c r="KY320" s="80"/>
      <c r="KZ320" s="80"/>
      <c r="LA320" s="80"/>
      <c r="LB320" s="80"/>
      <c r="LC320" s="80"/>
      <c r="LD320" s="80"/>
      <c r="LE320" s="80"/>
      <c r="LF320" s="80"/>
      <c r="LG320" s="80"/>
      <c r="LH320" s="80"/>
      <c r="LI320" s="80"/>
      <c r="LJ320" s="80"/>
      <c r="LK320" s="80"/>
      <c r="LL320" s="80"/>
      <c r="LM320" s="80"/>
      <c r="LN320" s="80"/>
      <c r="LO320" s="80"/>
      <c r="LP320" s="80"/>
      <c r="LQ320" s="80"/>
      <c r="LR320" s="80"/>
      <c r="LS320" s="80"/>
      <c r="LT320" s="80"/>
      <c r="LU320" s="80"/>
      <c r="LV320" s="80"/>
      <c r="LW320" s="80"/>
      <c r="LX320" s="80"/>
      <c r="LY320" s="80"/>
      <c r="LZ320" s="80"/>
      <c r="MA320" s="80"/>
      <c r="MB320" s="80"/>
      <c r="MC320" s="80"/>
      <c r="MD320" s="80"/>
      <c r="ME320" s="80"/>
      <c r="MF320" s="80"/>
      <c r="MG320" s="80"/>
      <c r="MH320" s="80"/>
      <c r="MI320" s="80"/>
      <c r="MJ320" s="80"/>
      <c r="MK320" s="80"/>
      <c r="ML320" s="80"/>
      <c r="MM320" s="80"/>
      <c r="MN320" s="80"/>
      <c r="MO320" s="80"/>
      <c r="MP320" s="80"/>
      <c r="MQ320" s="80"/>
      <c r="MR320" s="80"/>
      <c r="MS320" s="80"/>
      <c r="MT320" s="80"/>
      <c r="MU320" s="80"/>
      <c r="MV320" s="80"/>
      <c r="MW320" s="80"/>
      <c r="MX320" s="80"/>
      <c r="MY320" s="80"/>
      <c r="MZ320" s="80"/>
      <c r="NA320" s="80"/>
      <c r="NB320" s="80"/>
      <c r="NC320" s="80"/>
      <c r="ND320" s="80"/>
      <c r="NE320" s="80"/>
      <c r="NF320" s="80"/>
      <c r="NG320" s="80"/>
      <c r="NH320" s="80"/>
      <c r="NI320" s="80"/>
      <c r="NJ320" s="80"/>
      <c r="NK320" s="80"/>
      <c r="NL320" s="80"/>
      <c r="NM320" s="80"/>
      <c r="NN320" s="80"/>
      <c r="NO320" s="80"/>
      <c r="NP320" s="80"/>
      <c r="NQ320" s="80"/>
      <c r="NR320" s="80"/>
      <c r="NS320" s="80"/>
      <c r="NT320" s="80"/>
      <c r="NU320" s="80"/>
      <c r="NV320" s="80"/>
      <c r="NW320" s="80"/>
      <c r="NX320" s="80"/>
      <c r="NY320" s="80"/>
      <c r="NZ320" s="80"/>
      <c r="OA320" s="80"/>
      <c r="OB320" s="80"/>
      <c r="OC320" s="80"/>
      <c r="OD320" s="80"/>
      <c r="OE320" s="80"/>
      <c r="OF320" s="80"/>
      <c r="OG320" s="80"/>
      <c r="OH320" s="80"/>
      <c r="OI320" s="80"/>
      <c r="OJ320" s="80"/>
      <c r="OK320" s="80"/>
      <c r="OL320" s="80"/>
      <c r="OM320" s="80"/>
      <c r="ON320" s="80"/>
      <c r="OO320" s="80"/>
      <c r="OP320" s="80"/>
      <c r="OQ320" s="80"/>
      <c r="OR320" s="80"/>
      <c r="OS320" s="80"/>
      <c r="OT320" s="80"/>
      <c r="OU320" s="80"/>
      <c r="OV320" s="80"/>
      <c r="OW320" s="80"/>
      <c r="OX320" s="80"/>
      <c r="OY320" s="80"/>
      <c r="OZ320" s="80"/>
      <c r="PA320" s="80"/>
      <c r="PB320" s="80"/>
      <c r="PC320" s="80"/>
      <c r="PD320" s="80"/>
      <c r="PE320" s="80"/>
      <c r="PF320" s="80"/>
      <c r="PG320" s="80"/>
      <c r="PH320" s="80"/>
      <c r="PI320" s="80"/>
      <c r="PJ320" s="80"/>
      <c r="PK320" s="80"/>
      <c r="PL320" s="80"/>
      <c r="PM320" s="80"/>
      <c r="PN320" s="80"/>
      <c r="PO320" s="80"/>
      <c r="PP320" s="80"/>
      <c r="PQ320" s="80"/>
      <c r="PR320" s="80"/>
      <c r="PS320" s="80"/>
      <c r="PT320" s="80"/>
      <c r="PU320" s="80"/>
      <c r="PV320" s="80"/>
      <c r="PW320" s="80"/>
      <c r="PX320" s="80"/>
      <c r="PY320" s="80"/>
      <c r="PZ320" s="80"/>
      <c r="QA320" s="80"/>
      <c r="QB320" s="80"/>
      <c r="QC320" s="80"/>
      <c r="QD320" s="80"/>
      <c r="QE320" s="80"/>
      <c r="QF320" s="80"/>
      <c r="QG320" s="80"/>
      <c r="QH320" s="80"/>
      <c r="QI320" s="80"/>
      <c r="QJ320" s="80"/>
      <c r="QK320" s="80"/>
      <c r="QL320" s="80"/>
      <c r="QM320" s="80"/>
      <c r="QN320" s="80"/>
      <c r="QO320" s="80"/>
      <c r="QP320" s="80"/>
      <c r="QQ320" s="80"/>
      <c r="QR320" s="80"/>
      <c r="QS320" s="80"/>
      <c r="QT320" s="80"/>
      <c r="QU320" s="80"/>
      <c r="QV320" s="80"/>
      <c r="QW320" s="80"/>
      <c r="QX320" s="80"/>
      <c r="QY320" s="80"/>
      <c r="QZ320" s="80"/>
      <c r="RA320" s="80"/>
      <c r="RB320" s="80"/>
      <c r="RC320" s="80"/>
      <c r="RD320" s="80"/>
      <c r="RE320" s="80"/>
      <c r="RF320" s="80"/>
      <c r="RG320" s="80"/>
      <c r="RH320" s="80"/>
      <c r="RI320" s="80"/>
      <c r="RJ320" s="80"/>
      <c r="RK320" s="80"/>
      <c r="RL320" s="80"/>
      <c r="RM320" s="80"/>
      <c r="RN320" s="80"/>
      <c r="RO320" s="80"/>
      <c r="RP320" s="80"/>
      <c r="RQ320" s="80"/>
      <c r="RR320" s="80"/>
      <c r="RS320" s="80"/>
      <c r="RT320" s="80"/>
      <c r="RU320" s="80"/>
      <c r="RV320" s="80"/>
      <c r="RW320" s="80"/>
      <c r="RX320" s="80"/>
      <c r="RY320" s="80"/>
      <c r="RZ320" s="80"/>
      <c r="SA320" s="80"/>
      <c r="SB320" s="80"/>
      <c r="SC320" s="80"/>
      <c r="SD320" s="80"/>
      <c r="SE320" s="80"/>
      <c r="SF320" s="80"/>
      <c r="SG320" s="80"/>
      <c r="SH320" s="80"/>
      <c r="SI320" s="80"/>
      <c r="SJ320" s="80"/>
      <c r="SK320" s="80"/>
      <c r="SL320" s="80"/>
      <c r="SM320" s="80"/>
      <c r="SN320" s="80"/>
      <c r="SO320" s="80"/>
      <c r="SP320" s="80"/>
      <c r="SQ320" s="80"/>
      <c r="SR320" s="80"/>
      <c r="SS320" s="80"/>
      <c r="ST320" s="80"/>
      <c r="SU320" s="80"/>
      <c r="SV320" s="80"/>
      <c r="SW320" s="80"/>
      <c r="SX320" s="80"/>
      <c r="SY320" s="80"/>
      <c r="SZ320" s="80"/>
      <c r="TA320" s="80"/>
      <c r="TB320" s="80"/>
      <c r="TC320" s="80"/>
      <c r="TD320" s="80"/>
      <c r="TE320" s="80"/>
      <c r="TF320" s="80"/>
      <c r="TG320" s="80"/>
      <c r="TH320" s="80"/>
      <c r="TI320" s="80"/>
      <c r="TJ320" s="80"/>
      <c r="TK320" s="80"/>
      <c r="TL320" s="80"/>
      <c r="TM320" s="80"/>
      <c r="TN320" s="80"/>
      <c r="TO320" s="80"/>
      <c r="TP320" s="80"/>
      <c r="TQ320" s="80"/>
      <c r="TR320" s="80"/>
      <c r="TS320" s="80"/>
      <c r="TT320" s="80"/>
      <c r="TU320" s="80"/>
      <c r="TV320" s="80"/>
      <c r="TW320" s="80"/>
      <c r="TX320" s="80"/>
      <c r="TY320" s="80"/>
      <c r="TZ320" s="80"/>
      <c r="UA320" s="80"/>
      <c r="UB320" s="80"/>
      <c r="UC320" s="80"/>
      <c r="UD320" s="80"/>
      <c r="UE320" s="80"/>
      <c r="UF320" s="80"/>
      <c r="UG320" s="80"/>
      <c r="UH320" s="80"/>
      <c r="UI320" s="80"/>
      <c r="UJ320" s="80"/>
      <c r="UK320" s="80"/>
      <c r="UL320" s="80"/>
      <c r="UM320" s="80"/>
      <c r="UN320" s="80"/>
      <c r="UO320" s="80"/>
      <c r="UP320" s="80"/>
      <c r="UQ320" s="80"/>
      <c r="UR320" s="80"/>
      <c r="US320" s="80"/>
      <c r="UT320" s="80"/>
      <c r="UU320" s="80"/>
      <c r="UV320" s="80"/>
      <c r="UW320" s="80"/>
      <c r="UX320" s="80"/>
      <c r="UY320" s="80"/>
      <c r="UZ320" s="80"/>
      <c r="VA320" s="80"/>
      <c r="VB320" s="80"/>
      <c r="VC320" s="80"/>
      <c r="VD320" s="80"/>
      <c r="VE320" s="80"/>
      <c r="VF320" s="80"/>
      <c r="VG320" s="80"/>
      <c r="VH320" s="80"/>
      <c r="VI320" s="80"/>
      <c r="VJ320" s="80"/>
      <c r="VK320" s="80"/>
      <c r="VL320" s="80"/>
      <c r="VM320" s="80"/>
      <c r="VN320" s="80"/>
      <c r="VO320" s="80"/>
      <c r="VP320" s="80"/>
      <c r="VQ320" s="80"/>
      <c r="VR320" s="80"/>
      <c r="VS320" s="80"/>
      <c r="VT320" s="80"/>
      <c r="VU320" s="80"/>
      <c r="VV320" s="80"/>
      <c r="VW320" s="80"/>
      <c r="VX320" s="80"/>
      <c r="VY320" s="80"/>
      <c r="VZ320" s="80"/>
      <c r="WA320" s="80"/>
      <c r="WB320" s="80"/>
      <c r="WC320" s="80"/>
      <c r="WD320" s="80"/>
      <c r="WE320" s="80"/>
      <c r="WF320" s="80"/>
      <c r="WG320" s="80"/>
      <c r="WH320" s="80"/>
      <c r="WI320" s="80"/>
      <c r="WJ320" s="80"/>
      <c r="WK320" s="80"/>
      <c r="WL320" s="80"/>
      <c r="WM320" s="80"/>
      <c r="WN320" s="80"/>
      <c r="WO320" s="80"/>
      <c r="WP320" s="80"/>
      <c r="WQ320" s="80"/>
      <c r="WR320" s="80"/>
      <c r="WS320" s="80"/>
      <c r="WT320" s="80"/>
      <c r="WU320" s="80"/>
      <c r="WV320" s="80"/>
      <c r="WW320" s="80"/>
      <c r="WX320" s="80"/>
      <c r="WY320" s="80"/>
      <c r="WZ320" s="80"/>
      <c r="XA320" s="80"/>
      <c r="XB320" s="80"/>
      <c r="XC320" s="80"/>
      <c r="XD320" s="80"/>
      <c r="XE320" s="80"/>
      <c r="XF320" s="80"/>
      <c r="XG320" s="80"/>
      <c r="XH320" s="80"/>
      <c r="XI320" s="80"/>
      <c r="XJ320" s="80"/>
      <c r="XK320" s="80"/>
      <c r="XL320" s="80"/>
      <c r="XM320" s="80"/>
      <c r="XN320" s="80"/>
      <c r="XO320" s="80"/>
      <c r="XP320" s="80"/>
      <c r="XQ320" s="80"/>
      <c r="XR320" s="80"/>
      <c r="XS320" s="80"/>
      <c r="XT320" s="80"/>
      <c r="XU320" s="80"/>
      <c r="XV320" s="80"/>
      <c r="XW320" s="80"/>
      <c r="XX320" s="80"/>
      <c r="XY320" s="80"/>
      <c r="XZ320" s="80"/>
      <c r="YA320" s="80"/>
      <c r="YB320" s="80"/>
      <c r="YC320" s="80"/>
      <c r="YD320" s="80"/>
      <c r="YE320" s="80"/>
      <c r="YF320" s="80"/>
      <c r="YG320" s="80"/>
      <c r="YH320" s="80"/>
      <c r="YI320" s="80"/>
      <c r="YJ320" s="80"/>
      <c r="YK320" s="80"/>
      <c r="YL320" s="80"/>
      <c r="YM320" s="80"/>
      <c r="YN320" s="80"/>
      <c r="YO320" s="80"/>
      <c r="YP320" s="80"/>
      <c r="YQ320" s="80"/>
      <c r="YR320" s="80"/>
      <c r="YS320" s="80"/>
      <c r="YT320" s="80"/>
      <c r="YU320" s="80"/>
      <c r="YV320" s="80"/>
      <c r="YW320" s="80"/>
      <c r="YX320" s="80"/>
      <c r="YY320" s="80"/>
      <c r="YZ320" s="80"/>
      <c r="ZA320" s="80"/>
      <c r="ZB320" s="80"/>
      <c r="ZC320" s="80"/>
      <c r="ZD320" s="80"/>
      <c r="ZE320" s="80"/>
      <c r="ZF320" s="80"/>
      <c r="ZG320" s="80"/>
      <c r="ZH320" s="80"/>
      <c r="ZI320" s="80"/>
      <c r="ZJ320" s="80"/>
      <c r="ZK320" s="80"/>
      <c r="ZL320" s="80"/>
      <c r="ZM320" s="80"/>
      <c r="ZN320" s="80"/>
      <c r="ZO320" s="80"/>
      <c r="ZP320" s="80"/>
      <c r="ZQ320" s="80"/>
      <c r="ZR320" s="80"/>
      <c r="ZS320" s="80"/>
      <c r="ZT320" s="80"/>
      <c r="ZU320" s="80"/>
      <c r="ZV320" s="80"/>
      <c r="ZW320" s="80"/>
      <c r="ZX320" s="80"/>
      <c r="ZY320" s="80"/>
      <c r="ZZ320" s="80"/>
      <c r="AAA320" s="80"/>
      <c r="AAB320" s="80"/>
      <c r="AAC320" s="80"/>
      <c r="AAD320" s="80"/>
      <c r="AAE320" s="80"/>
      <c r="AAF320" s="80"/>
      <c r="AAG320" s="80"/>
      <c r="AAH320" s="80"/>
      <c r="AAI320" s="80"/>
      <c r="AAJ320" s="80"/>
      <c r="AAK320" s="80"/>
      <c r="AAL320" s="80"/>
      <c r="AAM320" s="80"/>
      <c r="AAN320" s="80"/>
      <c r="AAO320" s="80"/>
      <c r="AAP320" s="80"/>
      <c r="AAQ320" s="80"/>
      <c r="AAR320" s="80"/>
      <c r="AAS320" s="80"/>
      <c r="AAT320" s="80"/>
      <c r="AAU320" s="80"/>
      <c r="AAV320" s="80"/>
      <c r="AAW320" s="80"/>
      <c r="AAX320" s="80"/>
      <c r="AAY320" s="80"/>
      <c r="AAZ320" s="80"/>
      <c r="ABA320" s="80"/>
      <c r="ABB320" s="80"/>
      <c r="ABC320" s="80"/>
      <c r="ABD320" s="80"/>
      <c r="ABE320" s="80"/>
      <c r="ABF320" s="80"/>
      <c r="ABG320" s="80"/>
      <c r="ABH320" s="80"/>
      <c r="ABI320" s="80"/>
      <c r="ABJ320" s="80"/>
      <c r="ABK320" s="80"/>
      <c r="ABL320" s="80"/>
      <c r="ABM320" s="80"/>
      <c r="ABN320" s="80"/>
      <c r="ABO320" s="80"/>
      <c r="ABP320" s="80"/>
      <c r="ABQ320" s="80"/>
      <c r="ABR320" s="80"/>
      <c r="ABS320" s="80"/>
      <c r="ABT320" s="80"/>
      <c r="ABU320" s="80"/>
      <c r="ABV320" s="80"/>
      <c r="ABW320" s="80"/>
      <c r="ABX320" s="80"/>
      <c r="ABY320" s="80"/>
      <c r="ABZ320" s="80"/>
      <c r="ACA320" s="80"/>
      <c r="ACB320" s="80"/>
      <c r="ACC320" s="80"/>
      <c r="ACD320" s="80"/>
      <c r="ACE320" s="80"/>
      <c r="ACF320" s="80"/>
      <c r="ACG320" s="80"/>
      <c r="ACH320" s="80"/>
      <c r="ACI320" s="80"/>
      <c r="ACJ320" s="80"/>
      <c r="ACK320" s="80"/>
      <c r="ACL320" s="80"/>
      <c r="ACM320" s="80"/>
      <c r="ACN320" s="80"/>
      <c r="ACO320" s="80"/>
      <c r="ACP320" s="80"/>
      <c r="ACQ320" s="80"/>
      <c r="ACR320" s="80"/>
      <c r="ACS320" s="80"/>
      <c r="ACT320" s="80"/>
      <c r="ACU320" s="80"/>
      <c r="ACV320" s="80"/>
      <c r="ACW320" s="80"/>
      <c r="ACX320" s="80"/>
      <c r="ACY320" s="80"/>
      <c r="ACZ320" s="80"/>
      <c r="ADA320" s="80"/>
      <c r="ADB320" s="80"/>
      <c r="ADC320" s="80"/>
      <c r="ADD320" s="80"/>
      <c r="ADE320" s="80"/>
      <c r="ADF320" s="80"/>
      <c r="ADG320" s="80"/>
      <c r="ADH320" s="80"/>
      <c r="ADI320" s="80"/>
      <c r="ADJ320" s="80"/>
      <c r="ADK320" s="80"/>
      <c r="ADL320" s="80"/>
      <c r="ADM320" s="80"/>
      <c r="ADN320" s="80"/>
      <c r="ADO320" s="80"/>
      <c r="ADP320" s="80"/>
      <c r="ADQ320" s="80"/>
      <c r="ADR320" s="80"/>
      <c r="ADS320" s="80"/>
      <c r="ADT320" s="80"/>
      <c r="ADU320" s="80"/>
      <c r="ADV320" s="80"/>
      <c r="ADW320" s="80"/>
      <c r="ADX320" s="80"/>
      <c r="ADY320" s="80"/>
      <c r="ADZ320" s="80"/>
      <c r="AEA320" s="80"/>
      <c r="AEB320" s="80"/>
      <c r="AEC320" s="80"/>
      <c r="AED320" s="80"/>
      <c r="AEE320" s="80"/>
      <c r="AEF320" s="80"/>
      <c r="AEG320" s="80"/>
      <c r="AEH320" s="80"/>
      <c r="AEI320" s="80"/>
      <c r="AEJ320" s="80"/>
      <c r="AEK320" s="80"/>
      <c r="AEL320" s="80"/>
      <c r="AEM320" s="80"/>
      <c r="AEN320" s="80"/>
      <c r="AEO320" s="80"/>
      <c r="AEP320" s="80"/>
      <c r="AEQ320" s="80"/>
      <c r="AER320" s="80"/>
      <c r="AES320" s="80"/>
      <c r="AET320" s="80"/>
      <c r="AEU320" s="80"/>
      <c r="AEV320" s="80"/>
      <c r="AEW320" s="80"/>
      <c r="AEX320" s="80"/>
      <c r="AEY320" s="80"/>
      <c r="AEZ320" s="80"/>
      <c r="AFA320" s="80"/>
      <c r="AFB320" s="80"/>
      <c r="AFC320" s="80"/>
      <c r="AFD320" s="80"/>
      <c r="AFE320" s="80"/>
      <c r="AFF320" s="80"/>
      <c r="AFG320" s="80"/>
      <c r="AFH320" s="80"/>
      <c r="AFI320" s="80"/>
      <c r="AFJ320" s="80"/>
      <c r="AFK320" s="80"/>
      <c r="AFL320" s="80"/>
      <c r="AFM320" s="80"/>
      <c r="AFN320" s="80"/>
      <c r="AFO320" s="80"/>
      <c r="AFP320" s="80"/>
      <c r="AFQ320" s="80"/>
      <c r="AFR320" s="80"/>
      <c r="AFS320" s="80"/>
      <c r="AFT320" s="80"/>
      <c r="AFU320" s="80"/>
      <c r="AFV320" s="80"/>
      <c r="AFW320" s="80"/>
      <c r="AFX320" s="80"/>
      <c r="AFY320" s="80"/>
      <c r="AFZ320" s="80"/>
      <c r="AGA320" s="80"/>
      <c r="AGB320" s="80"/>
      <c r="AGC320" s="80"/>
      <c r="AGD320" s="80"/>
      <c r="AGE320" s="80"/>
      <c r="AGF320" s="80"/>
      <c r="AGG320" s="80"/>
      <c r="AGH320" s="80"/>
      <c r="AGI320" s="80"/>
      <c r="AGJ320" s="80"/>
      <c r="AGK320" s="80"/>
      <c r="AGL320" s="80"/>
      <c r="AGM320" s="80"/>
      <c r="AGN320" s="80"/>
      <c r="AGO320" s="80"/>
      <c r="AGP320" s="80"/>
      <c r="AGQ320" s="80"/>
      <c r="AGR320" s="80"/>
      <c r="AGS320" s="80"/>
      <c r="AGT320" s="80"/>
      <c r="AGU320" s="80"/>
      <c r="AGV320" s="80"/>
      <c r="AGW320" s="80"/>
      <c r="AGX320" s="80"/>
      <c r="AGY320" s="80"/>
      <c r="AGZ320" s="80"/>
      <c r="AHA320" s="80"/>
      <c r="AHB320" s="80"/>
      <c r="AHC320" s="80"/>
      <c r="AHD320" s="80"/>
      <c r="AHE320" s="80"/>
      <c r="AHF320" s="80"/>
      <c r="AHG320" s="80"/>
      <c r="AHH320" s="80"/>
      <c r="AHI320" s="80"/>
      <c r="AHJ320" s="80"/>
      <c r="AHK320" s="80"/>
      <c r="AHL320" s="80"/>
      <c r="AHM320" s="80"/>
      <c r="AHN320" s="80"/>
      <c r="AHO320" s="80"/>
      <c r="AHP320" s="80"/>
      <c r="AHQ320" s="80"/>
      <c r="AHR320" s="80"/>
      <c r="AHS320" s="80"/>
      <c r="AHT320" s="80"/>
      <c r="AHU320" s="80"/>
      <c r="AHV320" s="80"/>
      <c r="AHW320" s="80"/>
      <c r="AHX320" s="80"/>
      <c r="AHY320" s="80"/>
      <c r="AHZ320" s="80"/>
      <c r="AIA320" s="80"/>
      <c r="AIB320" s="80"/>
      <c r="AIC320" s="80"/>
      <c r="AID320" s="80"/>
      <c r="AIE320" s="80"/>
      <c r="AIF320" s="80"/>
      <c r="AIG320" s="80"/>
      <c r="AIH320" s="80"/>
      <c r="AII320" s="80"/>
      <c r="AIJ320" s="80"/>
      <c r="AIK320" s="80"/>
      <c r="AIL320" s="80"/>
      <c r="AIM320" s="80"/>
      <c r="AIN320" s="80"/>
      <c r="AIO320" s="80"/>
      <c r="AIP320" s="80"/>
      <c r="AIQ320" s="80"/>
      <c r="AIR320" s="80"/>
      <c r="AIS320" s="80"/>
      <c r="AIT320" s="80"/>
      <c r="AIU320" s="80"/>
      <c r="AIV320" s="80"/>
      <c r="AIW320" s="80"/>
      <c r="AIX320" s="80"/>
      <c r="AIY320" s="80"/>
      <c r="AIZ320" s="80"/>
      <c r="AJA320" s="80"/>
      <c r="AJB320" s="80"/>
      <c r="AJC320" s="80"/>
      <c r="AJD320" s="80"/>
      <c r="AJE320" s="80"/>
      <c r="AJF320" s="80"/>
      <c r="AJG320" s="80"/>
      <c r="AJH320" s="80"/>
      <c r="AJI320" s="80"/>
      <c r="AJJ320" s="80"/>
      <c r="AJK320" s="80"/>
      <c r="AJL320" s="80"/>
      <c r="AJM320" s="80"/>
      <c r="AJN320" s="80"/>
      <c r="AJO320" s="80"/>
      <c r="AJP320" s="80"/>
      <c r="AJQ320" s="80"/>
      <c r="AJR320" s="80"/>
      <c r="AJS320" s="80"/>
      <c r="AJT320" s="80"/>
      <c r="AJU320" s="80"/>
      <c r="AJV320" s="80"/>
      <c r="AJW320" s="80"/>
      <c r="AJX320" s="80"/>
      <c r="AJY320" s="80"/>
      <c r="AJZ320" s="80"/>
      <c r="AKA320" s="80"/>
      <c r="AKB320" s="80"/>
      <c r="AKC320" s="80"/>
      <c r="AKD320" s="80"/>
      <c r="AKE320" s="80"/>
      <c r="AKF320" s="80"/>
      <c r="AKG320" s="80"/>
      <c r="AKH320" s="80"/>
      <c r="AKI320" s="80"/>
      <c r="AKJ320" s="80"/>
      <c r="AKK320" s="80"/>
      <c r="AKL320" s="80"/>
      <c r="AKM320" s="80"/>
      <c r="AKN320" s="80"/>
      <c r="AKO320" s="80"/>
      <c r="AKP320" s="80"/>
      <c r="AKQ320" s="80"/>
      <c r="AKR320" s="80"/>
      <c r="AKS320" s="80"/>
      <c r="AKT320" s="80"/>
      <c r="AKU320" s="80"/>
      <c r="AKV320" s="80"/>
      <c r="AKW320" s="80"/>
      <c r="AKX320" s="80"/>
      <c r="AKY320" s="80"/>
      <c r="AKZ320" s="80"/>
      <c r="ALA320" s="80"/>
      <c r="ALB320" s="80"/>
      <c r="ALC320" s="80"/>
      <c r="ALD320" s="80"/>
      <c r="ALE320" s="80"/>
      <c r="ALF320" s="80"/>
      <c r="ALG320" s="80"/>
      <c r="ALH320" s="80"/>
      <c r="ALI320" s="80"/>
      <c r="ALJ320" s="80"/>
      <c r="ALK320" s="80"/>
      <c r="ALL320" s="80"/>
      <c r="ALM320" s="80"/>
      <c r="ALN320" s="80"/>
      <c r="ALO320" s="80"/>
      <c r="ALP320" s="80"/>
      <c r="ALQ320" s="80"/>
      <c r="ALR320" s="80"/>
      <c r="ALS320" s="80"/>
      <c r="ALT320" s="80"/>
      <c r="ALU320" s="80"/>
      <c r="ALV320" s="80"/>
      <c r="ALW320" s="80"/>
      <c r="ALX320" s="80"/>
      <c r="ALY320" s="80"/>
      <c r="ALZ320" s="80"/>
      <c r="AMA320" s="80"/>
      <c r="AMB320" s="80"/>
      <c r="AMC320" s="80"/>
      <c r="AMD320" s="80"/>
      <c r="AME320" s="80"/>
      <c r="AMF320" s="80"/>
      <c r="AMG320" s="80"/>
      <c r="AMH320" s="80"/>
      <c r="AMI320" s="80"/>
      <c r="AMJ320" s="80"/>
      <c r="AMK320" s="80"/>
      <c r="AML320" s="80"/>
      <c r="AMM320" s="80"/>
      <c r="AMN320" s="80"/>
      <c r="AMO320" s="80"/>
      <c r="AMP320" s="80"/>
      <c r="AMQ320" s="80"/>
      <c r="AMR320" s="80"/>
      <c r="AMS320" s="80"/>
      <c r="AMT320" s="80"/>
      <c r="AMU320" s="80"/>
      <c r="AMV320" s="80"/>
      <c r="AMW320" s="80"/>
      <c r="AMX320" s="80"/>
      <c r="AMY320" s="80"/>
      <c r="AMZ320" s="80"/>
      <c r="ANA320" s="80"/>
      <c r="ANB320" s="80"/>
      <c r="ANC320" s="80"/>
      <c r="AND320" s="80"/>
      <c r="ANE320" s="80"/>
      <c r="ANF320" s="80"/>
      <c r="ANG320" s="80"/>
      <c r="ANH320" s="80"/>
      <c r="ANI320" s="80"/>
      <c r="ANJ320" s="80"/>
      <c r="ANK320" s="80"/>
      <c r="ANL320" s="80"/>
      <c r="ANM320" s="80"/>
      <c r="ANN320" s="80"/>
      <c r="ANO320" s="80"/>
      <c r="ANP320" s="80"/>
      <c r="ANQ320" s="80"/>
      <c r="ANR320" s="80"/>
      <c r="ANS320" s="80"/>
      <c r="ANT320" s="80"/>
      <c r="ANU320" s="80"/>
      <c r="ANV320" s="80"/>
      <c r="ANW320" s="80"/>
      <c r="ANX320" s="80"/>
      <c r="ANY320" s="80"/>
      <c r="ANZ320" s="80"/>
      <c r="AOA320" s="80"/>
      <c r="AOB320" s="80"/>
      <c r="AOC320" s="80"/>
      <c r="AOD320" s="80"/>
      <c r="AOE320" s="80"/>
      <c r="AOF320" s="80"/>
      <c r="AOG320" s="80"/>
      <c r="AOH320" s="80"/>
      <c r="AOI320" s="80"/>
      <c r="AOJ320" s="80"/>
      <c r="AOK320" s="80"/>
      <c r="AOL320" s="80"/>
      <c r="AOM320" s="80"/>
      <c r="AON320" s="80"/>
      <c r="AOO320" s="80"/>
      <c r="AOP320" s="80"/>
      <c r="AOQ320" s="80"/>
      <c r="AOR320" s="80"/>
      <c r="AOS320" s="80"/>
      <c r="AOT320" s="80"/>
      <c r="AOU320" s="80"/>
      <c r="AOV320" s="80"/>
      <c r="AOW320" s="80"/>
      <c r="AOX320" s="80"/>
      <c r="AOY320" s="80"/>
      <c r="AOZ320" s="80"/>
      <c r="APA320" s="80"/>
      <c r="APB320" s="80"/>
      <c r="APC320" s="80"/>
      <c r="APD320" s="80"/>
      <c r="APE320" s="80"/>
      <c r="APF320" s="80"/>
      <c r="APG320" s="80"/>
      <c r="APH320" s="80"/>
      <c r="API320" s="80"/>
      <c r="APJ320" s="80"/>
      <c r="APK320" s="80"/>
      <c r="APL320" s="80"/>
      <c r="APM320" s="80"/>
      <c r="APN320" s="80"/>
      <c r="APO320" s="80"/>
      <c r="APP320" s="80"/>
      <c r="APQ320" s="80"/>
      <c r="APR320" s="80"/>
      <c r="APS320" s="80"/>
      <c r="APT320" s="80"/>
      <c r="APU320" s="80"/>
      <c r="APV320" s="80"/>
      <c r="APW320" s="80"/>
      <c r="APX320" s="80"/>
      <c r="APY320" s="80"/>
      <c r="APZ320" s="80"/>
      <c r="AQA320" s="80"/>
      <c r="AQB320" s="80"/>
      <c r="AQC320" s="80"/>
      <c r="AQD320" s="80"/>
      <c r="AQE320" s="80"/>
      <c r="AQF320" s="80"/>
      <c r="AQG320" s="80"/>
      <c r="AQH320" s="80"/>
      <c r="AQI320" s="80"/>
      <c r="AQJ320" s="80"/>
      <c r="AQK320" s="80"/>
      <c r="AQL320" s="80"/>
      <c r="AQM320" s="80"/>
      <c r="AQN320" s="80"/>
      <c r="AQO320" s="80"/>
      <c r="AQP320" s="80"/>
      <c r="AQQ320" s="80"/>
      <c r="AQR320" s="80"/>
      <c r="AQS320" s="80"/>
      <c r="AQT320" s="80"/>
      <c r="AQU320" s="80"/>
      <c r="AQV320" s="80"/>
      <c r="AQW320" s="80"/>
      <c r="AQX320" s="80"/>
      <c r="AQY320" s="80"/>
      <c r="AQZ320" s="80"/>
      <c r="ARA320" s="80"/>
      <c r="ARB320" s="80"/>
      <c r="ARC320" s="80"/>
      <c r="ARD320" s="80"/>
      <c r="ARE320" s="80"/>
      <c r="ARF320" s="80"/>
      <c r="ARG320" s="80"/>
      <c r="ARH320" s="80"/>
      <c r="ARI320" s="80"/>
      <c r="ARJ320" s="80"/>
      <c r="ARK320" s="80"/>
      <c r="ARL320" s="80"/>
      <c r="ARM320" s="80"/>
      <c r="ARN320" s="80"/>
      <c r="ARO320" s="80"/>
      <c r="ARP320" s="80"/>
      <c r="ARQ320" s="80"/>
      <c r="ARR320" s="80"/>
      <c r="ARS320" s="80"/>
      <c r="ART320" s="80"/>
      <c r="ARU320" s="80"/>
      <c r="ARV320" s="80"/>
      <c r="ARW320" s="80"/>
      <c r="ARX320" s="80"/>
      <c r="ARY320" s="80"/>
      <c r="ARZ320" s="80"/>
      <c r="ASA320" s="80"/>
      <c r="ASB320" s="80"/>
      <c r="ASC320" s="80"/>
      <c r="ASD320" s="80"/>
      <c r="ASE320" s="80"/>
      <c r="ASF320" s="80"/>
      <c r="ASG320" s="80"/>
      <c r="ASH320" s="80"/>
      <c r="ASI320" s="80"/>
      <c r="ASJ320" s="80"/>
      <c r="ASK320" s="80"/>
      <c r="ASL320" s="80"/>
      <c r="ASM320" s="80"/>
      <c r="ASN320" s="80"/>
      <c r="ASO320" s="80"/>
      <c r="ASP320" s="80"/>
      <c r="ASQ320" s="80"/>
      <c r="ASR320" s="80"/>
      <c r="ASS320" s="80"/>
      <c r="AST320" s="80"/>
      <c r="ASU320" s="80"/>
      <c r="ASV320" s="80"/>
      <c r="ASW320" s="80"/>
      <c r="ASX320" s="80"/>
      <c r="ASY320" s="80"/>
      <c r="ASZ320" s="80"/>
      <c r="ATA320" s="80"/>
      <c r="ATB320" s="80"/>
      <c r="ATC320" s="80"/>
      <c r="ATD320" s="80"/>
      <c r="ATE320" s="80"/>
      <c r="ATF320" s="80"/>
      <c r="ATG320" s="80"/>
      <c r="ATH320" s="80"/>
      <c r="ATI320" s="80"/>
      <c r="ATJ320" s="80"/>
      <c r="ATK320" s="80"/>
      <c r="ATL320" s="80"/>
      <c r="ATM320" s="80"/>
      <c r="ATN320" s="80"/>
      <c r="ATO320" s="80"/>
      <c r="ATP320" s="80"/>
      <c r="ATQ320" s="80"/>
      <c r="ATR320" s="80"/>
      <c r="ATS320" s="80"/>
      <c r="ATT320" s="80"/>
      <c r="ATU320" s="80"/>
      <c r="ATV320" s="80"/>
      <c r="ATW320" s="80"/>
      <c r="ATX320" s="80"/>
      <c r="ATY320" s="80"/>
      <c r="ATZ320" s="80"/>
      <c r="AUA320" s="80"/>
      <c r="AUB320" s="80"/>
      <c r="AUC320" s="80"/>
      <c r="AUD320" s="80"/>
      <c r="AUE320" s="80"/>
      <c r="AUF320" s="80"/>
      <c r="AUG320" s="80"/>
      <c r="AUH320" s="80"/>
      <c r="AUI320" s="80"/>
      <c r="AUJ320" s="80"/>
      <c r="AUK320" s="80"/>
      <c r="AUL320" s="80"/>
      <c r="AUM320" s="80"/>
      <c r="AUN320" s="80"/>
      <c r="AUO320" s="80"/>
      <c r="AUP320" s="80"/>
      <c r="AUQ320" s="80"/>
      <c r="AUR320" s="80"/>
      <c r="AUS320" s="80"/>
      <c r="AUT320" s="80"/>
      <c r="AUU320" s="80"/>
      <c r="AUV320" s="80"/>
      <c r="AUW320" s="80"/>
      <c r="AUX320" s="80"/>
      <c r="AUY320" s="80"/>
      <c r="AUZ320" s="80"/>
      <c r="AVA320" s="80"/>
      <c r="AVB320" s="80"/>
      <c r="AVC320" s="80"/>
      <c r="AVD320" s="80"/>
      <c r="AVE320" s="80"/>
      <c r="AVF320" s="80"/>
      <c r="AVG320" s="80"/>
      <c r="AVH320" s="80"/>
      <c r="AVI320" s="80"/>
      <c r="AVJ320" s="80"/>
      <c r="AVK320" s="80"/>
      <c r="AVL320" s="80"/>
      <c r="AVM320" s="80"/>
      <c r="AVN320" s="80"/>
      <c r="AVO320" s="80"/>
      <c r="AVP320" s="80"/>
      <c r="AVQ320" s="80"/>
      <c r="AVR320" s="80"/>
      <c r="AVS320" s="80"/>
      <c r="AVT320" s="80"/>
      <c r="AVU320" s="80"/>
      <c r="AVV320" s="80"/>
      <c r="AVW320" s="80"/>
      <c r="AVX320" s="80"/>
      <c r="AVY320" s="80"/>
      <c r="AVZ320" s="80"/>
      <c r="AWA320" s="80"/>
      <c r="AWB320" s="80"/>
      <c r="AWC320" s="80"/>
      <c r="AWD320" s="80"/>
      <c r="AWE320" s="80"/>
      <c r="AWF320" s="80"/>
      <c r="AWG320" s="80"/>
      <c r="AWH320" s="80"/>
      <c r="AWI320" s="80"/>
      <c r="AWJ320" s="80"/>
      <c r="AWK320" s="80"/>
      <c r="AWL320" s="80"/>
      <c r="AWM320" s="80"/>
      <c r="AWN320" s="80"/>
      <c r="AWO320" s="80"/>
      <c r="AWP320" s="80"/>
      <c r="AWQ320" s="80"/>
      <c r="AWR320" s="80"/>
      <c r="AWS320" s="80"/>
      <c r="AWT320" s="80"/>
      <c r="AWU320" s="80"/>
      <c r="AWV320" s="80"/>
      <c r="AWW320" s="80"/>
      <c r="AWX320" s="80"/>
      <c r="AWY320" s="80"/>
      <c r="AWZ320" s="80"/>
      <c r="AXA320" s="80"/>
      <c r="AXB320" s="80"/>
      <c r="AXC320" s="80"/>
      <c r="AXD320" s="80"/>
      <c r="AXE320" s="80"/>
      <c r="AXF320" s="80"/>
      <c r="AXG320" s="80"/>
      <c r="AXH320" s="80"/>
      <c r="AXI320" s="80"/>
      <c r="AXJ320" s="80"/>
      <c r="AXK320" s="80"/>
      <c r="AXL320" s="80"/>
      <c r="AXM320" s="80"/>
      <c r="AXN320" s="80"/>
      <c r="AXO320" s="80"/>
      <c r="AXP320" s="80"/>
      <c r="AXQ320" s="80"/>
      <c r="AXR320" s="80"/>
      <c r="AXS320" s="80"/>
      <c r="AXT320" s="80"/>
      <c r="AXU320" s="80"/>
      <c r="AXV320" s="80"/>
      <c r="AXW320" s="80"/>
      <c r="AXX320" s="80"/>
      <c r="AXY320" s="80"/>
      <c r="AXZ320" s="80"/>
      <c r="AYA320" s="80"/>
      <c r="AYB320" s="80"/>
      <c r="AYC320" s="80"/>
      <c r="AYD320" s="80"/>
      <c r="AYE320" s="80"/>
      <c r="AYF320" s="80"/>
      <c r="AYG320" s="80"/>
      <c r="AYH320" s="80"/>
      <c r="AYI320" s="80"/>
      <c r="AYJ320" s="80"/>
      <c r="AYK320" s="80"/>
      <c r="AYL320" s="80"/>
      <c r="AYM320" s="80"/>
      <c r="AYN320" s="80"/>
      <c r="AYO320" s="80"/>
      <c r="AYP320" s="80"/>
      <c r="AYQ320" s="80"/>
      <c r="AYR320" s="80"/>
      <c r="AYS320" s="80"/>
      <c r="AYT320" s="80"/>
      <c r="AYU320" s="80"/>
      <c r="AYV320" s="80"/>
      <c r="AYW320" s="80"/>
      <c r="AYX320" s="80"/>
      <c r="AYY320" s="80"/>
      <c r="AYZ320" s="80"/>
      <c r="AZA320" s="80"/>
      <c r="AZB320" s="80"/>
      <c r="AZC320" s="80"/>
      <c r="AZD320" s="80"/>
      <c r="AZE320" s="80"/>
      <c r="AZF320" s="80"/>
      <c r="AZG320" s="80"/>
      <c r="AZH320" s="80"/>
      <c r="AZI320" s="80"/>
      <c r="AZJ320" s="80"/>
      <c r="AZK320" s="80"/>
      <c r="AZL320" s="80"/>
      <c r="AZM320" s="80"/>
      <c r="AZN320" s="80"/>
      <c r="AZO320" s="80"/>
      <c r="AZP320" s="80"/>
      <c r="AZQ320" s="80"/>
      <c r="AZR320" s="80"/>
      <c r="AZS320" s="80"/>
      <c r="AZT320" s="80"/>
      <c r="AZU320" s="80"/>
      <c r="AZV320" s="80"/>
      <c r="AZW320" s="80"/>
      <c r="AZX320" s="80"/>
      <c r="AZY320" s="80"/>
      <c r="AZZ320" s="80"/>
      <c r="BAA320" s="80"/>
      <c r="BAB320" s="80"/>
      <c r="BAC320" s="80"/>
      <c r="BAD320" s="80"/>
      <c r="BAE320" s="80"/>
      <c r="BAF320" s="80"/>
      <c r="BAG320" s="80"/>
      <c r="BAH320" s="80"/>
      <c r="BAI320" s="80"/>
      <c r="BAJ320" s="80"/>
      <c r="BAK320" s="80"/>
      <c r="BAL320" s="80"/>
      <c r="BAM320" s="80"/>
      <c r="BAN320" s="80"/>
      <c r="BAO320" s="80"/>
      <c r="BAP320" s="80"/>
      <c r="BAQ320" s="80"/>
      <c r="BAR320" s="80"/>
      <c r="BAS320" s="80"/>
      <c r="BAT320" s="80"/>
      <c r="BAU320" s="80"/>
      <c r="BAV320" s="80"/>
      <c r="BAW320" s="80"/>
      <c r="BAX320" s="80"/>
      <c r="BAY320" s="80"/>
      <c r="BAZ320" s="80"/>
      <c r="BBA320" s="80"/>
      <c r="BBB320" s="80"/>
      <c r="BBC320" s="80"/>
      <c r="BBD320" s="80"/>
      <c r="BBE320" s="80"/>
      <c r="BBF320" s="80"/>
      <c r="BBG320" s="80"/>
      <c r="BBH320" s="80"/>
      <c r="BBI320" s="80"/>
      <c r="BBJ320" s="80"/>
      <c r="BBK320" s="80"/>
      <c r="BBL320" s="80"/>
      <c r="BBM320" s="80"/>
      <c r="BBN320" s="80"/>
      <c r="BBO320" s="80"/>
      <c r="BBP320" s="80"/>
      <c r="BBQ320" s="80"/>
      <c r="BBR320" s="80"/>
      <c r="BBS320" s="80"/>
      <c r="BBT320" s="80"/>
      <c r="BBU320" s="80"/>
      <c r="BBV320" s="80"/>
      <c r="BBW320" s="80"/>
      <c r="BBX320" s="80"/>
      <c r="BBY320" s="80"/>
      <c r="BBZ320" s="80"/>
      <c r="BCA320" s="80"/>
      <c r="BCB320" s="80"/>
      <c r="BCC320" s="80"/>
      <c r="BCD320" s="80"/>
      <c r="BCE320" s="80"/>
      <c r="BCF320" s="80"/>
      <c r="BCG320" s="80"/>
      <c r="BCH320" s="80"/>
      <c r="BCI320" s="80"/>
      <c r="BCJ320" s="80"/>
      <c r="BCK320" s="80"/>
      <c r="BCL320" s="80"/>
      <c r="BCM320" s="80"/>
      <c r="BCN320" s="80"/>
      <c r="BCO320" s="80"/>
      <c r="BCP320" s="80"/>
      <c r="BCQ320" s="80"/>
      <c r="BCR320" s="80"/>
      <c r="BCS320" s="80"/>
      <c r="BCT320" s="80"/>
      <c r="BCU320" s="80"/>
      <c r="BCV320" s="80"/>
      <c r="BCW320" s="80"/>
      <c r="BCX320" s="80"/>
      <c r="BCY320" s="80"/>
      <c r="BCZ320" s="80"/>
      <c r="BDA320" s="80"/>
      <c r="BDB320" s="80"/>
      <c r="BDC320" s="80"/>
      <c r="BDD320" s="80"/>
      <c r="BDE320" s="80"/>
      <c r="BDF320" s="80"/>
      <c r="BDG320" s="80"/>
      <c r="BDH320" s="80"/>
      <c r="BDI320" s="80"/>
      <c r="BDJ320" s="80"/>
      <c r="BDK320" s="80"/>
      <c r="BDL320" s="80"/>
      <c r="BDM320" s="80"/>
      <c r="BDN320" s="80"/>
      <c r="BDO320" s="80"/>
      <c r="BDP320" s="80"/>
      <c r="BDQ320" s="80"/>
      <c r="BDR320" s="80"/>
      <c r="BDS320" s="80"/>
      <c r="BDT320" s="80"/>
      <c r="BDU320" s="80"/>
      <c r="BDV320" s="80"/>
      <c r="BDW320" s="80"/>
      <c r="BDX320" s="80"/>
      <c r="BDY320" s="80"/>
      <c r="BDZ320" s="80"/>
      <c r="BEA320" s="80"/>
      <c r="BEB320" s="80"/>
      <c r="BEC320" s="80"/>
      <c r="BED320" s="80"/>
      <c r="BEE320" s="80"/>
      <c r="BEF320" s="80"/>
      <c r="BEG320" s="80"/>
      <c r="BEH320" s="80"/>
      <c r="BEI320" s="80"/>
      <c r="BEJ320" s="80"/>
      <c r="BEK320" s="80"/>
      <c r="BEL320" s="80"/>
      <c r="BEM320" s="80"/>
      <c r="BEN320" s="80"/>
      <c r="BEO320" s="80"/>
      <c r="BEP320" s="80"/>
      <c r="BEQ320" s="80"/>
      <c r="BER320" s="80"/>
      <c r="BES320" s="80"/>
      <c r="BET320" s="80"/>
      <c r="BEU320" s="80"/>
      <c r="BEV320" s="80"/>
      <c r="BEW320" s="80"/>
      <c r="BEX320" s="80"/>
      <c r="BEY320" s="80"/>
      <c r="BEZ320" s="80"/>
      <c r="BFA320" s="80"/>
      <c r="BFB320" s="80"/>
      <c r="BFC320" s="80"/>
      <c r="BFD320" s="80"/>
      <c r="BFE320" s="80"/>
      <c r="BFF320" s="80"/>
      <c r="BFG320" s="80"/>
      <c r="BFH320" s="80"/>
      <c r="BFI320" s="80"/>
      <c r="BFJ320" s="80"/>
      <c r="BFK320" s="80"/>
      <c r="BFL320" s="80"/>
      <c r="BFM320" s="80"/>
      <c r="BFN320" s="80"/>
      <c r="BFO320" s="80"/>
      <c r="BFP320" s="80"/>
      <c r="BFQ320" s="80"/>
      <c r="BFR320" s="80"/>
      <c r="BFS320" s="80"/>
      <c r="BFT320" s="80"/>
      <c r="BFU320" s="80"/>
      <c r="BFV320" s="80"/>
      <c r="BFW320" s="80"/>
      <c r="BFX320" s="80"/>
      <c r="BFY320" s="80"/>
      <c r="BFZ320" s="80"/>
      <c r="BGA320" s="80"/>
      <c r="BGB320" s="80"/>
      <c r="BGC320" s="80"/>
      <c r="BGD320" s="80"/>
      <c r="BGE320" s="80"/>
      <c r="BGF320" s="80"/>
      <c r="BGG320" s="80"/>
      <c r="BGH320" s="80"/>
      <c r="BGI320" s="80"/>
      <c r="BGJ320" s="80"/>
      <c r="BGK320" s="80"/>
      <c r="BGL320" s="80"/>
      <c r="BGM320" s="80"/>
      <c r="BGN320" s="80"/>
      <c r="BGO320" s="80"/>
      <c r="BGP320" s="80"/>
      <c r="BGQ320" s="80"/>
      <c r="BGR320" s="80"/>
      <c r="BGS320" s="80"/>
      <c r="BGT320" s="80"/>
      <c r="BGU320" s="80"/>
      <c r="BGV320" s="80"/>
      <c r="BGW320" s="80"/>
      <c r="BGX320" s="80"/>
      <c r="BGY320" s="80"/>
      <c r="BGZ320" s="80"/>
      <c r="BHA320" s="80"/>
      <c r="BHB320" s="80"/>
      <c r="BHC320" s="80"/>
      <c r="BHD320" s="80"/>
      <c r="BHE320" s="80"/>
      <c r="BHF320" s="80"/>
      <c r="BHG320" s="80"/>
      <c r="BHH320" s="80"/>
      <c r="BHI320" s="80"/>
      <c r="BHJ320" s="80"/>
      <c r="BHK320" s="80"/>
      <c r="BHL320" s="80"/>
      <c r="BHM320" s="80"/>
      <c r="BHN320" s="80"/>
      <c r="BHO320" s="80"/>
      <c r="BHP320" s="80"/>
      <c r="BHQ320" s="80"/>
      <c r="BHR320" s="80"/>
      <c r="BHS320" s="80"/>
      <c r="BHT320" s="80"/>
      <c r="BHU320" s="80"/>
      <c r="BHV320" s="80"/>
      <c r="BHW320" s="80"/>
      <c r="BHX320" s="80"/>
      <c r="BHY320" s="80"/>
      <c r="BHZ320" s="80"/>
      <c r="BIA320" s="80"/>
      <c r="BIB320" s="80"/>
      <c r="BIC320" s="80"/>
      <c r="BID320" s="80"/>
      <c r="BIE320" s="80"/>
      <c r="BIF320" s="80"/>
      <c r="BIG320" s="80"/>
      <c r="BIH320" s="80"/>
      <c r="BII320" s="80"/>
      <c r="BIJ320" s="80"/>
      <c r="BIK320" s="80"/>
      <c r="BIL320" s="80"/>
      <c r="BIM320" s="80"/>
      <c r="BIN320" s="80"/>
      <c r="BIO320" s="80"/>
      <c r="BIP320" s="80"/>
      <c r="BIQ320" s="80"/>
      <c r="BIR320" s="80"/>
      <c r="BIS320" s="80"/>
      <c r="BIT320" s="80"/>
      <c r="BIU320" s="80"/>
      <c r="BIV320" s="80"/>
      <c r="BIW320" s="80"/>
      <c r="BIX320" s="80"/>
      <c r="BIY320" s="80"/>
      <c r="BIZ320" s="80"/>
      <c r="BJA320" s="80"/>
      <c r="BJB320" s="80"/>
      <c r="BJC320" s="80"/>
      <c r="BJD320" s="80"/>
      <c r="BJE320" s="80"/>
      <c r="BJF320" s="80"/>
      <c r="BJG320" s="80"/>
      <c r="BJH320" s="80"/>
      <c r="BJI320" s="80"/>
      <c r="BJJ320" s="80"/>
      <c r="BJK320" s="80"/>
      <c r="BJL320" s="80"/>
      <c r="BJM320" s="80"/>
      <c r="BJN320" s="80"/>
      <c r="BJO320" s="80"/>
      <c r="BJP320" s="80"/>
      <c r="BJQ320" s="80"/>
      <c r="BJR320" s="80"/>
      <c r="BJS320" s="80"/>
      <c r="BJT320" s="80"/>
      <c r="BJU320" s="80"/>
      <c r="BJV320" s="80"/>
      <c r="BJW320" s="80"/>
      <c r="BJX320" s="80"/>
      <c r="BJY320" s="80"/>
      <c r="BJZ320" s="80"/>
      <c r="BKA320" s="80"/>
      <c r="BKB320" s="80"/>
      <c r="BKC320" s="80"/>
      <c r="BKD320" s="80"/>
      <c r="BKE320" s="80"/>
      <c r="BKF320" s="80"/>
      <c r="BKG320" s="80"/>
      <c r="BKH320" s="80"/>
      <c r="BKI320" s="80"/>
      <c r="BKJ320" s="80"/>
      <c r="BKK320" s="80"/>
      <c r="BKL320" s="80"/>
      <c r="BKM320" s="80"/>
      <c r="BKN320" s="80"/>
      <c r="BKO320" s="80"/>
      <c r="BKP320" s="80"/>
      <c r="BKQ320" s="80"/>
      <c r="BKR320" s="80"/>
      <c r="BKS320" s="80"/>
      <c r="BKT320" s="80"/>
      <c r="BKU320" s="80"/>
      <c r="BKV320" s="80"/>
      <c r="BKW320" s="80"/>
      <c r="BKX320" s="80"/>
      <c r="BKY320" s="80"/>
      <c r="BKZ320" s="80"/>
      <c r="BLA320" s="80"/>
      <c r="BLB320" s="80"/>
      <c r="BLC320" s="80"/>
      <c r="BLD320" s="80"/>
      <c r="BLE320" s="80"/>
      <c r="BLF320" s="80"/>
      <c r="BLG320" s="80"/>
      <c r="BLH320" s="80"/>
      <c r="BLI320" s="80"/>
      <c r="BLJ320" s="80"/>
      <c r="BLK320" s="80"/>
      <c r="BLL320" s="80"/>
      <c r="BLM320" s="80"/>
      <c r="BLN320" s="80"/>
      <c r="BLO320" s="80"/>
      <c r="BLP320" s="80"/>
      <c r="BLQ320" s="80"/>
      <c r="BLR320" s="80"/>
      <c r="BLS320" s="80"/>
      <c r="BLT320" s="80"/>
      <c r="BLU320" s="80"/>
      <c r="BLV320" s="80"/>
      <c r="BLW320" s="80"/>
      <c r="BLX320" s="80"/>
      <c r="BLY320" s="80"/>
      <c r="BLZ320" s="80"/>
      <c r="BMA320" s="80"/>
      <c r="BMB320" s="80"/>
      <c r="BMC320" s="80"/>
      <c r="BMD320" s="80"/>
      <c r="BME320" s="80"/>
      <c r="BMF320" s="80"/>
      <c r="BMG320" s="80"/>
      <c r="BMH320" s="80"/>
      <c r="BMI320" s="80"/>
      <c r="BMJ320" s="80"/>
      <c r="BMK320" s="80"/>
      <c r="BML320" s="80"/>
      <c r="BMM320" s="80"/>
      <c r="BMN320" s="80"/>
      <c r="BMO320" s="80"/>
      <c r="BMP320" s="80"/>
      <c r="BMQ320" s="80"/>
      <c r="BMR320" s="80"/>
      <c r="BMS320" s="80"/>
      <c r="BMT320" s="80"/>
      <c r="BMU320" s="80"/>
      <c r="BMV320" s="80"/>
      <c r="BMW320" s="80"/>
      <c r="BMX320" s="80"/>
      <c r="BMY320" s="80"/>
      <c r="BMZ320" s="80"/>
      <c r="BNA320" s="80"/>
      <c r="BNB320" s="80"/>
      <c r="BNC320" s="80"/>
      <c r="BND320" s="80"/>
      <c r="BNE320" s="80"/>
      <c r="BNF320" s="80"/>
      <c r="BNG320" s="80"/>
      <c r="BNH320" s="80"/>
      <c r="BNI320" s="80"/>
      <c r="BNJ320" s="80"/>
      <c r="BNK320" s="80"/>
      <c r="BNL320" s="80"/>
      <c r="BNM320" s="80"/>
      <c r="BNN320" s="80"/>
      <c r="BNO320" s="80"/>
      <c r="BNP320" s="80"/>
      <c r="BNQ320" s="80"/>
      <c r="BNR320" s="80"/>
      <c r="BNS320" s="80"/>
      <c r="BNT320" s="80"/>
      <c r="BNU320" s="80"/>
      <c r="BNV320" s="80"/>
      <c r="BNW320" s="80"/>
      <c r="BNX320" s="80"/>
      <c r="BNY320" s="80"/>
      <c r="BNZ320" s="80"/>
      <c r="BOA320" s="80"/>
      <c r="BOB320" s="80"/>
      <c r="BOC320" s="80"/>
      <c r="BOD320" s="80"/>
      <c r="BOE320" s="80"/>
      <c r="BOF320" s="80"/>
      <c r="BOG320" s="80"/>
      <c r="BOH320" s="80"/>
      <c r="BOI320" s="80"/>
      <c r="BOJ320" s="80"/>
      <c r="BOK320" s="80"/>
      <c r="BOL320" s="80"/>
      <c r="BOM320" s="80"/>
      <c r="BON320" s="80"/>
      <c r="BOO320" s="80"/>
      <c r="BOP320" s="80"/>
      <c r="BOQ320" s="80"/>
      <c r="BOR320" s="80"/>
      <c r="BOS320" s="80"/>
      <c r="BOT320" s="80"/>
      <c r="BOU320" s="80"/>
      <c r="BOV320" s="80"/>
      <c r="BOW320" s="80"/>
      <c r="BOX320" s="80"/>
      <c r="BOY320" s="80"/>
      <c r="BOZ320" s="80"/>
      <c r="BPA320" s="80"/>
      <c r="BPB320" s="80"/>
      <c r="BPC320" s="80"/>
      <c r="BPD320" s="80"/>
      <c r="BPE320" s="80"/>
      <c r="BPF320" s="80"/>
      <c r="BPG320" s="80"/>
      <c r="BPH320" s="80"/>
      <c r="BPI320" s="80"/>
      <c r="BPJ320" s="80"/>
      <c r="BPK320" s="80"/>
      <c r="BPL320" s="80"/>
      <c r="BPM320" s="80"/>
      <c r="BPN320" s="80"/>
      <c r="BPO320" s="80"/>
      <c r="BPP320" s="80"/>
      <c r="BPQ320" s="80"/>
      <c r="BPR320" s="80"/>
      <c r="BPS320" s="80"/>
      <c r="BPT320" s="80"/>
      <c r="BPU320" s="80"/>
      <c r="BPV320" s="80"/>
      <c r="BPW320" s="80"/>
      <c r="BPX320" s="80"/>
      <c r="BPY320" s="80"/>
      <c r="BPZ320" s="80"/>
      <c r="BQA320" s="80"/>
      <c r="BQB320" s="80"/>
      <c r="BQC320" s="80"/>
      <c r="BQD320" s="80"/>
      <c r="BQE320" s="80"/>
      <c r="BQF320" s="80"/>
      <c r="BQG320" s="80"/>
      <c r="BQH320" s="80"/>
      <c r="BQI320" s="80"/>
      <c r="BQJ320" s="80"/>
      <c r="BQK320" s="80"/>
      <c r="BQL320" s="80"/>
      <c r="BQM320" s="80"/>
      <c r="BQN320" s="80"/>
      <c r="BQO320" s="80"/>
      <c r="BQP320" s="80"/>
      <c r="BQQ320" s="80"/>
      <c r="BQR320" s="80"/>
      <c r="BQS320" s="80"/>
      <c r="BQT320" s="80"/>
      <c r="BQU320" s="80"/>
      <c r="BQV320" s="80"/>
      <c r="BQW320" s="80"/>
      <c r="BQX320" s="80"/>
      <c r="BQY320" s="80"/>
      <c r="BQZ320" s="80"/>
      <c r="BRA320" s="80"/>
      <c r="BRB320" s="80"/>
      <c r="BRC320" s="80"/>
      <c r="BRD320" s="80"/>
      <c r="BRE320" s="80"/>
      <c r="BRF320" s="80"/>
      <c r="BRG320" s="80"/>
      <c r="BRH320" s="80"/>
      <c r="BRI320" s="80"/>
      <c r="BRJ320" s="80"/>
      <c r="BRK320" s="80"/>
      <c r="BRL320" s="80"/>
      <c r="BRM320" s="80"/>
      <c r="BRN320" s="80"/>
      <c r="BRO320" s="80"/>
      <c r="BRP320" s="80"/>
      <c r="BRQ320" s="80"/>
      <c r="BRR320" s="80"/>
      <c r="BRS320" s="80"/>
      <c r="BRT320" s="80"/>
      <c r="BRU320" s="80"/>
      <c r="BRV320" s="80"/>
      <c r="BRW320" s="80"/>
      <c r="BRX320" s="80"/>
      <c r="BRY320" s="80"/>
      <c r="BRZ320" s="80"/>
      <c r="BSA320" s="80"/>
      <c r="BSB320" s="80"/>
      <c r="BSC320" s="80"/>
      <c r="BSD320" s="80"/>
      <c r="BSE320" s="80"/>
      <c r="BSF320" s="80"/>
      <c r="BSG320" s="80"/>
      <c r="BSH320" s="80"/>
      <c r="BSI320" s="80"/>
      <c r="BSJ320" s="80"/>
      <c r="BSK320" s="80"/>
      <c r="BSL320" s="80"/>
      <c r="BSM320" s="80"/>
      <c r="BSN320" s="80"/>
      <c r="BSO320" s="80"/>
      <c r="BSP320" s="80"/>
      <c r="BSQ320" s="80"/>
      <c r="BSR320" s="80"/>
      <c r="BSS320" s="80"/>
      <c r="BST320" s="80"/>
      <c r="BSU320" s="80"/>
      <c r="BSV320" s="80"/>
      <c r="BSW320" s="80"/>
      <c r="BSX320" s="80"/>
      <c r="BSY320" s="80"/>
      <c r="BSZ320" s="80"/>
      <c r="BTA320" s="80"/>
      <c r="BTB320" s="80"/>
      <c r="BTC320" s="80"/>
      <c r="BTD320" s="80"/>
      <c r="BTE320" s="80"/>
      <c r="BTF320" s="80"/>
      <c r="BTG320" s="80"/>
      <c r="BTH320" s="80"/>
      <c r="BTI320" s="80"/>
      <c r="BTJ320" s="80"/>
      <c r="BTK320" s="80"/>
      <c r="BTL320" s="80"/>
      <c r="BTM320" s="80"/>
      <c r="BTN320" s="80"/>
      <c r="BTO320" s="80"/>
      <c r="BTP320" s="80"/>
      <c r="BTQ320" s="80"/>
      <c r="BTR320" s="80"/>
      <c r="BTS320" s="80"/>
      <c r="BTT320" s="80"/>
      <c r="BTU320" s="80"/>
      <c r="BTV320" s="80"/>
      <c r="BTW320" s="80"/>
      <c r="BTX320" s="80"/>
      <c r="BTY320" s="80"/>
      <c r="BTZ320" s="80"/>
      <c r="BUA320" s="80"/>
      <c r="BUB320" s="80"/>
      <c r="BUC320" s="80"/>
      <c r="BUD320" s="80"/>
      <c r="BUE320" s="80"/>
      <c r="BUF320" s="80"/>
      <c r="BUG320" s="80"/>
      <c r="BUH320" s="80"/>
      <c r="BUI320" s="80"/>
      <c r="BUJ320" s="80"/>
      <c r="BUK320" s="80"/>
      <c r="BUL320" s="80"/>
      <c r="BUM320" s="80"/>
      <c r="BUN320" s="80"/>
      <c r="BUO320" s="80"/>
      <c r="BUP320" s="80"/>
      <c r="BUQ320" s="80"/>
      <c r="BUR320" s="80"/>
      <c r="BUS320" s="80"/>
      <c r="BUT320" s="80"/>
      <c r="BUU320" s="80"/>
      <c r="BUV320" s="80"/>
      <c r="BUW320" s="80"/>
      <c r="BUX320" s="80"/>
      <c r="BUY320" s="80"/>
      <c r="BUZ320" s="80"/>
      <c r="BVA320" s="80"/>
      <c r="BVB320" s="80"/>
      <c r="BVC320" s="80"/>
      <c r="BVD320" s="80"/>
      <c r="BVE320" s="80"/>
      <c r="BVF320" s="80"/>
      <c r="BVG320" s="80"/>
      <c r="BVH320" s="80"/>
      <c r="BVI320" s="80"/>
      <c r="BVJ320" s="80"/>
      <c r="BVK320" s="80"/>
      <c r="BVL320" s="80"/>
      <c r="BVM320" s="80"/>
      <c r="BVN320" s="80"/>
      <c r="BVO320" s="80"/>
      <c r="BVP320" s="80"/>
      <c r="BVQ320" s="80"/>
      <c r="BVR320" s="80"/>
      <c r="BVS320" s="80"/>
      <c r="BVT320" s="80"/>
      <c r="BVU320" s="80"/>
      <c r="BVV320" s="80"/>
      <c r="BVW320" s="80"/>
      <c r="BVX320" s="80"/>
      <c r="BVY320" s="80"/>
      <c r="BVZ320" s="80"/>
      <c r="BWA320" s="80"/>
      <c r="BWB320" s="80"/>
      <c r="BWC320" s="80"/>
      <c r="BWD320" s="80"/>
      <c r="BWE320" s="80"/>
      <c r="BWF320" s="80"/>
      <c r="BWG320" s="80"/>
      <c r="BWH320" s="80"/>
      <c r="BWI320" s="80"/>
      <c r="BWJ320" s="80"/>
      <c r="BWK320" s="80"/>
      <c r="BWL320" s="80"/>
      <c r="BWM320" s="80"/>
      <c r="BWN320" s="80"/>
      <c r="BWO320" s="80"/>
      <c r="BWP320" s="80"/>
      <c r="BWQ320" s="80"/>
      <c r="BWR320" s="80"/>
      <c r="BWS320" s="80"/>
      <c r="BWT320" s="80"/>
      <c r="BWU320" s="80"/>
      <c r="BWV320" s="80"/>
      <c r="BWW320" s="80"/>
      <c r="BWX320" s="80"/>
      <c r="BWY320" s="80"/>
      <c r="BWZ320" s="80"/>
      <c r="BXA320" s="80"/>
      <c r="BXB320" s="80"/>
      <c r="BXC320" s="80"/>
      <c r="BXD320" s="80"/>
      <c r="BXE320" s="80"/>
      <c r="BXF320" s="80"/>
      <c r="BXG320" s="80"/>
      <c r="BXH320" s="80"/>
      <c r="BXI320" s="80"/>
      <c r="BXJ320" s="80"/>
      <c r="BXK320" s="80"/>
      <c r="BXL320" s="80"/>
      <c r="BXM320" s="80"/>
      <c r="BXN320" s="80"/>
      <c r="BXO320" s="80"/>
      <c r="BXP320" s="80"/>
      <c r="BXQ320" s="80"/>
      <c r="BXR320" s="80"/>
      <c r="BXS320" s="80"/>
      <c r="BXT320" s="80"/>
      <c r="BXU320" s="80"/>
      <c r="BXV320" s="80"/>
      <c r="BXW320" s="80"/>
      <c r="BXX320" s="80"/>
      <c r="BXY320" s="80"/>
      <c r="BXZ320" s="80"/>
      <c r="BYA320" s="80"/>
      <c r="BYB320" s="80"/>
      <c r="BYC320" s="80"/>
      <c r="BYD320" s="80"/>
      <c r="BYE320" s="80"/>
      <c r="BYF320" s="80"/>
      <c r="BYG320" s="80"/>
      <c r="BYH320" s="80"/>
      <c r="BYI320" s="80"/>
      <c r="BYJ320" s="80"/>
      <c r="BYK320" s="80"/>
      <c r="BYL320" s="80"/>
      <c r="BYM320" s="80"/>
      <c r="BYN320" s="80"/>
      <c r="BYO320" s="80"/>
      <c r="BYP320" s="80"/>
      <c r="BYQ320" s="80"/>
      <c r="BYR320" s="80"/>
      <c r="BYS320" s="80"/>
      <c r="BYT320" s="80"/>
      <c r="BYU320" s="80"/>
      <c r="BYV320" s="80"/>
      <c r="BYW320" s="80"/>
      <c r="BYX320" s="80"/>
      <c r="BYY320" s="80"/>
      <c r="BYZ320" s="80"/>
      <c r="BZA320" s="80"/>
      <c r="BZB320" s="80"/>
      <c r="BZC320" s="80"/>
      <c r="BZD320" s="80"/>
      <c r="BZE320" s="80"/>
      <c r="BZF320" s="80"/>
      <c r="BZG320" s="80"/>
      <c r="BZH320" s="80"/>
      <c r="BZI320" s="80"/>
      <c r="BZJ320" s="80"/>
      <c r="BZK320" s="80"/>
      <c r="BZL320" s="80"/>
      <c r="BZM320" s="80"/>
      <c r="BZN320" s="80"/>
      <c r="BZO320" s="80"/>
      <c r="BZP320" s="80"/>
      <c r="BZQ320" s="80"/>
      <c r="BZR320" s="80"/>
      <c r="BZS320" s="80"/>
      <c r="BZT320" s="80"/>
      <c r="BZU320" s="80"/>
      <c r="BZV320" s="80"/>
      <c r="BZW320" s="80"/>
      <c r="BZX320" s="80"/>
      <c r="BZY320" s="80"/>
      <c r="BZZ320" s="80"/>
      <c r="CAA320" s="80"/>
      <c r="CAB320" s="80"/>
      <c r="CAC320" s="80"/>
      <c r="CAD320" s="80"/>
      <c r="CAE320" s="80"/>
      <c r="CAF320" s="80"/>
      <c r="CAG320" s="80"/>
      <c r="CAH320" s="80"/>
      <c r="CAI320" s="80"/>
      <c r="CAJ320" s="80"/>
      <c r="CAK320" s="80"/>
      <c r="CAL320" s="80"/>
      <c r="CAM320" s="80"/>
      <c r="CAN320" s="80"/>
      <c r="CAO320" s="80"/>
      <c r="CAP320" s="80"/>
      <c r="CAQ320" s="80"/>
      <c r="CAR320" s="80"/>
      <c r="CAS320" s="80"/>
      <c r="CAT320" s="80"/>
      <c r="CAU320" s="80"/>
      <c r="CAV320" s="80"/>
      <c r="CAW320" s="80"/>
      <c r="CAX320" s="80"/>
      <c r="CAY320" s="80"/>
      <c r="CAZ320" s="80"/>
      <c r="CBA320" s="80"/>
      <c r="CBB320" s="80"/>
      <c r="CBC320" s="80"/>
      <c r="CBD320" s="80"/>
      <c r="CBE320" s="80"/>
      <c r="CBF320" s="80"/>
      <c r="CBG320" s="80"/>
      <c r="CBH320" s="80"/>
      <c r="CBI320" s="80"/>
      <c r="CBJ320" s="80"/>
      <c r="CBK320" s="80"/>
      <c r="CBL320" s="80"/>
      <c r="CBM320" s="80"/>
      <c r="CBN320" s="80"/>
      <c r="CBO320" s="80"/>
      <c r="CBP320" s="80"/>
      <c r="CBQ320" s="80"/>
      <c r="CBR320" s="80"/>
      <c r="CBS320" s="80"/>
      <c r="CBT320" s="80"/>
      <c r="CBU320" s="80"/>
      <c r="CBV320" s="80"/>
      <c r="CBW320" s="80"/>
      <c r="CBX320" s="80"/>
      <c r="CBY320" s="80"/>
      <c r="CBZ320" s="80"/>
      <c r="CCA320" s="80"/>
      <c r="CCB320" s="80"/>
      <c r="CCC320" s="80"/>
      <c r="CCD320" s="80"/>
      <c r="CCE320" s="80"/>
      <c r="CCF320" s="80"/>
      <c r="CCG320" s="80"/>
      <c r="CCH320" s="80"/>
      <c r="CCI320" s="80"/>
      <c r="CCJ320" s="80"/>
      <c r="CCK320" s="80"/>
      <c r="CCL320" s="80"/>
      <c r="CCM320" s="80"/>
      <c r="CCN320" s="80"/>
      <c r="CCO320" s="80"/>
      <c r="CCP320" s="80"/>
      <c r="CCQ320" s="80"/>
      <c r="CCR320" s="80"/>
      <c r="CCS320" s="80"/>
      <c r="CCT320" s="80"/>
      <c r="CCU320" s="80"/>
      <c r="CCV320" s="80"/>
      <c r="CCW320" s="80"/>
      <c r="CCX320" s="80"/>
      <c r="CCY320" s="80"/>
      <c r="CCZ320" s="80"/>
      <c r="CDA320" s="80"/>
      <c r="CDB320" s="80"/>
      <c r="CDC320" s="80"/>
      <c r="CDD320" s="80"/>
      <c r="CDE320" s="80"/>
      <c r="CDF320" s="80"/>
      <c r="CDG320" s="80"/>
      <c r="CDH320" s="80"/>
      <c r="CDI320" s="80"/>
      <c r="CDJ320" s="80"/>
      <c r="CDK320" s="80"/>
      <c r="CDL320" s="80"/>
      <c r="CDM320" s="80"/>
      <c r="CDN320" s="80"/>
      <c r="CDO320" s="80"/>
      <c r="CDP320" s="80"/>
      <c r="CDQ320" s="80"/>
      <c r="CDR320" s="80"/>
      <c r="CDS320" s="80"/>
      <c r="CDT320" s="80"/>
      <c r="CDU320" s="80"/>
      <c r="CDV320" s="80"/>
      <c r="CDW320" s="80"/>
      <c r="CDX320" s="80"/>
      <c r="CDY320" s="80"/>
      <c r="CDZ320" s="80"/>
      <c r="CEA320" s="80"/>
      <c r="CEB320" s="80"/>
      <c r="CEC320" s="80"/>
      <c r="CED320" s="80"/>
      <c r="CEE320" s="80"/>
      <c r="CEF320" s="80"/>
      <c r="CEG320" s="80"/>
      <c r="CEH320" s="80"/>
      <c r="CEI320" s="80"/>
      <c r="CEJ320" s="80"/>
      <c r="CEK320" s="80"/>
      <c r="CEL320" s="80"/>
      <c r="CEM320" s="80"/>
      <c r="CEN320" s="80"/>
      <c r="CEO320" s="80"/>
      <c r="CEP320" s="80"/>
      <c r="CEQ320" s="80"/>
      <c r="CER320" s="80"/>
      <c r="CES320" s="80"/>
      <c r="CET320" s="80"/>
      <c r="CEU320" s="80"/>
      <c r="CEV320" s="80"/>
      <c r="CEW320" s="80"/>
      <c r="CEX320" s="80"/>
      <c r="CEY320" s="80"/>
      <c r="CEZ320" s="80"/>
      <c r="CFA320" s="80"/>
      <c r="CFB320" s="80"/>
      <c r="CFC320" s="80"/>
      <c r="CFD320" s="80"/>
      <c r="CFE320" s="80"/>
      <c r="CFF320" s="80"/>
      <c r="CFG320" s="80"/>
      <c r="CFH320" s="80"/>
      <c r="CFI320" s="80"/>
      <c r="CFJ320" s="80"/>
      <c r="CFK320" s="80"/>
      <c r="CFL320" s="80"/>
      <c r="CFM320" s="80"/>
      <c r="CFN320" s="80"/>
      <c r="CFO320" s="80"/>
      <c r="CFP320" s="80"/>
      <c r="CFQ320" s="80"/>
      <c r="CFR320" s="80"/>
      <c r="CFS320" s="80"/>
      <c r="CFT320" s="80"/>
      <c r="CFU320" s="80"/>
      <c r="CFV320" s="80"/>
      <c r="CFW320" s="80"/>
      <c r="CFX320" s="80"/>
      <c r="CFY320" s="80"/>
      <c r="CFZ320" s="80"/>
      <c r="CGA320" s="80"/>
      <c r="CGB320" s="80"/>
      <c r="CGC320" s="80"/>
      <c r="CGD320" s="80"/>
      <c r="CGE320" s="80"/>
      <c r="CGF320" s="80"/>
      <c r="CGG320" s="80"/>
      <c r="CGH320" s="80"/>
      <c r="CGI320" s="80"/>
      <c r="CGJ320" s="80"/>
      <c r="CGK320" s="80"/>
      <c r="CGL320" s="80"/>
      <c r="CGM320" s="80"/>
      <c r="CGN320" s="80"/>
      <c r="CGO320" s="80"/>
      <c r="CGP320" s="80"/>
      <c r="CGQ320" s="80"/>
      <c r="CGR320" s="80"/>
      <c r="CGS320" s="80"/>
      <c r="CGT320" s="80"/>
      <c r="CGU320" s="80"/>
      <c r="CGV320" s="80"/>
      <c r="CGW320" s="80"/>
      <c r="CGX320" s="80"/>
      <c r="CGY320" s="80"/>
      <c r="CGZ320" s="80"/>
      <c r="CHA320" s="80"/>
      <c r="CHB320" s="80"/>
      <c r="CHC320" s="80"/>
      <c r="CHD320" s="80"/>
      <c r="CHE320" s="80"/>
      <c r="CHF320" s="80"/>
      <c r="CHG320" s="80"/>
      <c r="CHH320" s="80"/>
      <c r="CHI320" s="80"/>
      <c r="CHJ320" s="80"/>
      <c r="CHK320" s="80"/>
      <c r="CHL320" s="80"/>
      <c r="CHM320" s="80"/>
      <c r="CHN320" s="80"/>
      <c r="CHO320" s="80"/>
      <c r="CHP320" s="80"/>
      <c r="CHQ320" s="80"/>
      <c r="CHR320" s="80"/>
      <c r="CHS320" s="80"/>
      <c r="CHT320" s="80"/>
      <c r="CHU320" s="80"/>
      <c r="CHV320" s="80"/>
      <c r="CHW320" s="80"/>
      <c r="CHX320" s="80"/>
      <c r="CHY320" s="80"/>
      <c r="CHZ320" s="80"/>
      <c r="CIA320" s="80"/>
      <c r="CIB320" s="80"/>
      <c r="CIC320" s="80"/>
      <c r="CID320" s="80"/>
      <c r="CIE320" s="80"/>
      <c r="CIF320" s="80"/>
      <c r="CIG320" s="80"/>
      <c r="CIH320" s="80"/>
      <c r="CII320" s="80"/>
      <c r="CIJ320" s="80"/>
      <c r="CIK320" s="80"/>
      <c r="CIL320" s="80"/>
      <c r="CIM320" s="80"/>
      <c r="CIN320" s="80"/>
      <c r="CIO320" s="80"/>
      <c r="CIP320" s="80"/>
      <c r="CIQ320" s="80"/>
      <c r="CIR320" s="80"/>
      <c r="CIS320" s="80"/>
      <c r="CIT320" s="80"/>
      <c r="CIU320" s="80"/>
      <c r="CIV320" s="80"/>
      <c r="CIW320" s="80"/>
      <c r="CIX320" s="80"/>
      <c r="CIY320" s="80"/>
      <c r="CIZ320" s="80"/>
      <c r="CJA320" s="80"/>
      <c r="CJB320" s="80"/>
      <c r="CJC320" s="80"/>
      <c r="CJD320" s="80"/>
      <c r="CJE320" s="80"/>
      <c r="CJF320" s="80"/>
      <c r="CJG320" s="80"/>
      <c r="CJH320" s="80"/>
      <c r="CJI320" s="80"/>
      <c r="CJJ320" s="80"/>
      <c r="CJK320" s="80"/>
      <c r="CJL320" s="80"/>
      <c r="CJM320" s="80"/>
      <c r="CJN320" s="80"/>
      <c r="CJO320" s="80"/>
      <c r="CJP320" s="80"/>
      <c r="CJQ320" s="80"/>
      <c r="CJR320" s="80"/>
      <c r="CJS320" s="80"/>
      <c r="CJT320" s="80"/>
      <c r="CJU320" s="80"/>
      <c r="CJV320" s="80"/>
      <c r="CJW320" s="80"/>
      <c r="CJX320" s="80"/>
      <c r="CJY320" s="80"/>
      <c r="CJZ320" s="80"/>
      <c r="CKA320" s="80"/>
      <c r="CKB320" s="80"/>
      <c r="CKC320" s="80"/>
      <c r="CKD320" s="80"/>
      <c r="CKE320" s="80"/>
      <c r="CKF320" s="80"/>
      <c r="CKG320" s="80"/>
      <c r="CKH320" s="80"/>
      <c r="CKI320" s="80"/>
      <c r="CKJ320" s="80"/>
      <c r="CKK320" s="80"/>
      <c r="CKL320" s="80"/>
      <c r="CKM320" s="80"/>
      <c r="CKN320" s="80"/>
      <c r="CKO320" s="80"/>
      <c r="CKP320" s="80"/>
      <c r="CKQ320" s="80"/>
      <c r="CKR320" s="80"/>
      <c r="CKS320" s="80"/>
      <c r="CKT320" s="80"/>
      <c r="CKU320" s="80"/>
      <c r="CKV320" s="80"/>
      <c r="CKW320" s="80"/>
      <c r="CKX320" s="80"/>
      <c r="CKY320" s="80"/>
      <c r="CKZ320" s="80"/>
      <c r="CLA320" s="80"/>
      <c r="CLB320" s="80"/>
      <c r="CLC320" s="80"/>
      <c r="CLD320" s="80"/>
      <c r="CLE320" s="80"/>
      <c r="CLF320" s="80"/>
      <c r="CLG320" s="80"/>
      <c r="CLH320" s="80"/>
      <c r="CLI320" s="80"/>
      <c r="CLJ320" s="80"/>
      <c r="CLK320" s="80"/>
      <c r="CLL320" s="80"/>
      <c r="CLM320" s="80"/>
      <c r="CLN320" s="80"/>
      <c r="CLO320" s="80"/>
      <c r="CLP320" s="80"/>
      <c r="CLQ320" s="80"/>
      <c r="CLR320" s="80"/>
      <c r="CLS320" s="80"/>
      <c r="CLT320" s="80"/>
      <c r="CLU320" s="80"/>
      <c r="CLV320" s="80"/>
      <c r="CLW320" s="80"/>
      <c r="CLX320" s="80"/>
      <c r="CLY320" s="80"/>
      <c r="CLZ320" s="80"/>
      <c r="CMA320" s="80"/>
      <c r="CMB320" s="80"/>
      <c r="CMC320" s="80"/>
      <c r="CMD320" s="80"/>
      <c r="CME320" s="80"/>
      <c r="CMF320" s="80"/>
      <c r="CMG320" s="80"/>
      <c r="CMH320" s="80"/>
      <c r="CMI320" s="80"/>
      <c r="CMJ320" s="80"/>
      <c r="CMK320" s="80"/>
      <c r="CML320" s="80"/>
      <c r="CMM320" s="80"/>
      <c r="CMN320" s="80"/>
      <c r="CMO320" s="80"/>
      <c r="CMP320" s="80"/>
      <c r="CMQ320" s="80"/>
      <c r="CMR320" s="80"/>
      <c r="CMS320" s="80"/>
      <c r="CMT320" s="80"/>
      <c r="CMU320" s="80"/>
      <c r="CMV320" s="80"/>
      <c r="CMW320" s="80"/>
      <c r="CMX320" s="80"/>
      <c r="CMY320" s="80"/>
      <c r="CMZ320" s="80"/>
      <c r="CNA320" s="80"/>
      <c r="CNB320" s="80"/>
      <c r="CNC320" s="80"/>
      <c r="CND320" s="80"/>
      <c r="CNE320" s="80"/>
      <c r="CNF320" s="80"/>
      <c r="CNG320" s="80"/>
      <c r="CNH320" s="80"/>
      <c r="CNI320" s="80"/>
      <c r="CNJ320" s="80"/>
      <c r="CNK320" s="80"/>
      <c r="CNL320" s="80"/>
      <c r="CNM320" s="80"/>
      <c r="CNN320" s="80"/>
      <c r="CNO320" s="80"/>
      <c r="CNP320" s="80"/>
      <c r="CNQ320" s="80"/>
      <c r="CNR320" s="80"/>
      <c r="CNS320" s="80"/>
      <c r="CNT320" s="80"/>
      <c r="CNU320" s="80"/>
      <c r="CNV320" s="80"/>
      <c r="CNW320" s="80"/>
      <c r="CNX320" s="80"/>
      <c r="CNY320" s="80"/>
      <c r="CNZ320" s="80"/>
      <c r="COA320" s="80"/>
      <c r="COB320" s="80"/>
      <c r="COC320" s="80"/>
      <c r="COD320" s="80"/>
      <c r="COE320" s="80"/>
      <c r="COF320" s="80"/>
      <c r="COG320" s="80"/>
      <c r="COH320" s="80"/>
      <c r="COI320" s="80"/>
      <c r="COJ320" s="80"/>
      <c r="COK320" s="80"/>
      <c r="COL320" s="80"/>
      <c r="COM320" s="80"/>
      <c r="CON320" s="80"/>
      <c r="COO320" s="80"/>
      <c r="COP320" s="80"/>
      <c r="COQ320" s="80"/>
      <c r="COR320" s="80"/>
      <c r="COS320" s="80"/>
      <c r="COT320" s="80"/>
      <c r="COU320" s="80"/>
      <c r="COV320" s="80"/>
      <c r="COW320" s="80"/>
      <c r="COX320" s="80"/>
      <c r="COY320" s="80"/>
      <c r="COZ320" s="80"/>
      <c r="CPA320" s="80"/>
      <c r="CPB320" s="80"/>
      <c r="CPC320" s="80"/>
      <c r="CPD320" s="80"/>
      <c r="CPE320" s="80"/>
      <c r="CPF320" s="80"/>
      <c r="CPG320" s="80"/>
      <c r="CPH320" s="80"/>
      <c r="CPI320" s="80"/>
      <c r="CPJ320" s="80"/>
      <c r="CPK320" s="80"/>
      <c r="CPL320" s="80"/>
      <c r="CPM320" s="80"/>
      <c r="CPN320" s="80"/>
      <c r="CPO320" s="80"/>
      <c r="CPP320" s="80"/>
      <c r="CPQ320" s="80"/>
      <c r="CPR320" s="80"/>
      <c r="CPS320" s="80"/>
      <c r="CPT320" s="80"/>
      <c r="CPU320" s="80"/>
      <c r="CPV320" s="80"/>
      <c r="CPW320" s="80"/>
      <c r="CPX320" s="80"/>
      <c r="CPY320" s="80"/>
      <c r="CPZ320" s="80"/>
      <c r="CQA320" s="80"/>
      <c r="CQB320" s="80"/>
      <c r="CQC320" s="80"/>
      <c r="CQD320" s="80"/>
      <c r="CQE320" s="80"/>
      <c r="CQF320" s="80"/>
      <c r="CQG320" s="80"/>
      <c r="CQH320" s="80"/>
      <c r="CQI320" s="80"/>
      <c r="CQJ320" s="80"/>
      <c r="CQK320" s="80"/>
      <c r="CQL320" s="80"/>
      <c r="CQM320" s="80"/>
      <c r="CQN320" s="80"/>
      <c r="CQO320" s="80"/>
      <c r="CQP320" s="80"/>
      <c r="CQQ320" s="80"/>
      <c r="CQR320" s="80"/>
      <c r="CQS320" s="80"/>
      <c r="CQT320" s="80"/>
      <c r="CQU320" s="80"/>
      <c r="CQV320" s="80"/>
      <c r="CQW320" s="80"/>
      <c r="CQX320" s="80"/>
      <c r="CQY320" s="80"/>
      <c r="CQZ320" s="80"/>
      <c r="CRA320" s="80"/>
      <c r="CRB320" s="80"/>
      <c r="CRC320" s="80"/>
      <c r="CRD320" s="80"/>
      <c r="CRE320" s="80"/>
      <c r="CRF320" s="80"/>
      <c r="CRG320" s="80"/>
      <c r="CRH320" s="80"/>
      <c r="CRI320" s="80"/>
      <c r="CRJ320" s="80"/>
      <c r="CRK320" s="80"/>
      <c r="CRL320" s="80"/>
      <c r="CRM320" s="80"/>
      <c r="CRN320" s="80"/>
      <c r="CRO320" s="80"/>
      <c r="CRP320" s="80"/>
      <c r="CRQ320" s="80"/>
      <c r="CRR320" s="80"/>
      <c r="CRS320" s="80"/>
      <c r="CRT320" s="80"/>
      <c r="CRU320" s="80"/>
      <c r="CRV320" s="80"/>
      <c r="CRW320" s="80"/>
      <c r="CRX320" s="80"/>
      <c r="CRY320" s="80"/>
      <c r="CRZ320" s="80"/>
      <c r="CSA320" s="80"/>
      <c r="CSB320" s="80"/>
      <c r="CSC320" s="80"/>
      <c r="CSD320" s="80"/>
      <c r="CSE320" s="80"/>
      <c r="CSF320" s="80"/>
      <c r="CSG320" s="80"/>
      <c r="CSH320" s="80"/>
      <c r="CSI320" s="80"/>
      <c r="CSJ320" s="80"/>
      <c r="CSK320" s="80"/>
      <c r="CSL320" s="80"/>
      <c r="CSM320" s="80"/>
      <c r="CSN320" s="80"/>
      <c r="CSO320" s="80"/>
      <c r="CSP320" s="80"/>
      <c r="CSQ320" s="80"/>
      <c r="CSR320" s="80"/>
      <c r="CSS320" s="80"/>
      <c r="CST320" s="80"/>
      <c r="CSU320" s="80"/>
      <c r="CSV320" s="80"/>
      <c r="CSW320" s="80"/>
      <c r="CSX320" s="80"/>
      <c r="CSY320" s="80"/>
      <c r="CSZ320" s="80"/>
      <c r="CTA320" s="80"/>
      <c r="CTB320" s="80"/>
      <c r="CTC320" s="80"/>
      <c r="CTD320" s="80"/>
      <c r="CTE320" s="80"/>
      <c r="CTF320" s="80"/>
      <c r="CTG320" s="80"/>
      <c r="CTH320" s="80"/>
      <c r="CTI320" s="80"/>
      <c r="CTJ320" s="80"/>
      <c r="CTK320" s="80"/>
      <c r="CTL320" s="80"/>
      <c r="CTM320" s="80"/>
      <c r="CTN320" s="80"/>
      <c r="CTO320" s="80"/>
      <c r="CTP320" s="80"/>
      <c r="CTQ320" s="80"/>
      <c r="CTR320" s="80"/>
      <c r="CTS320" s="80"/>
      <c r="CTT320" s="80"/>
      <c r="CTU320" s="80"/>
      <c r="CTV320" s="80"/>
      <c r="CTW320" s="80"/>
      <c r="CTX320" s="80"/>
      <c r="CTY320" s="80"/>
      <c r="CTZ320" s="80"/>
      <c r="CUA320" s="80"/>
      <c r="CUB320" s="80"/>
      <c r="CUC320" s="80"/>
      <c r="CUD320" s="80"/>
      <c r="CUE320" s="80"/>
      <c r="CUF320" s="80"/>
      <c r="CUG320" s="80"/>
      <c r="CUH320" s="80"/>
      <c r="CUI320" s="80"/>
      <c r="CUJ320" s="80"/>
      <c r="CUK320" s="80"/>
      <c r="CUL320" s="80"/>
      <c r="CUM320" s="80"/>
      <c r="CUN320" s="80"/>
      <c r="CUO320" s="80"/>
      <c r="CUP320" s="80"/>
      <c r="CUQ320" s="80"/>
      <c r="CUR320" s="80"/>
      <c r="CUS320" s="80"/>
      <c r="CUT320" s="80"/>
      <c r="CUU320" s="80"/>
      <c r="CUV320" s="80"/>
      <c r="CUW320" s="80"/>
      <c r="CUX320" s="80"/>
      <c r="CUY320" s="80"/>
      <c r="CUZ320" s="80"/>
      <c r="CVA320" s="80"/>
      <c r="CVB320" s="80"/>
      <c r="CVC320" s="80"/>
      <c r="CVD320" s="80"/>
      <c r="CVE320" s="80"/>
      <c r="CVF320" s="80"/>
      <c r="CVG320" s="80"/>
      <c r="CVH320" s="80"/>
      <c r="CVI320" s="80"/>
      <c r="CVJ320" s="80"/>
      <c r="CVK320" s="80"/>
      <c r="CVL320" s="80"/>
      <c r="CVM320" s="80"/>
      <c r="CVN320" s="80"/>
      <c r="CVO320" s="80"/>
      <c r="CVP320" s="80"/>
      <c r="CVQ320" s="80"/>
      <c r="CVR320" s="80"/>
      <c r="CVS320" s="80"/>
      <c r="CVT320" s="80"/>
      <c r="CVU320" s="80"/>
      <c r="CVV320" s="80"/>
      <c r="CVW320" s="80"/>
      <c r="CVX320" s="80"/>
      <c r="CVY320" s="80"/>
      <c r="CVZ320" s="80"/>
      <c r="CWA320" s="80"/>
      <c r="CWB320" s="80"/>
      <c r="CWC320" s="80"/>
      <c r="CWD320" s="80"/>
      <c r="CWE320" s="80"/>
      <c r="CWF320" s="80"/>
      <c r="CWG320" s="80"/>
      <c r="CWH320" s="80"/>
      <c r="CWI320" s="80"/>
      <c r="CWJ320" s="80"/>
      <c r="CWK320" s="80"/>
      <c r="CWL320" s="80"/>
      <c r="CWM320" s="80"/>
      <c r="CWN320" s="80"/>
      <c r="CWO320" s="80"/>
      <c r="CWP320" s="80"/>
      <c r="CWQ320" s="80"/>
      <c r="CWR320" s="80"/>
      <c r="CWS320" s="80"/>
      <c r="CWT320" s="80"/>
      <c r="CWU320" s="80"/>
      <c r="CWV320" s="80"/>
      <c r="CWW320" s="80"/>
      <c r="CWX320" s="80"/>
      <c r="CWY320" s="80"/>
      <c r="CWZ320" s="80"/>
      <c r="CXA320" s="80"/>
      <c r="CXB320" s="80"/>
      <c r="CXC320" s="80"/>
      <c r="CXD320" s="80"/>
      <c r="CXE320" s="80"/>
      <c r="CXF320" s="80"/>
      <c r="CXG320" s="80"/>
      <c r="CXH320" s="80"/>
      <c r="CXI320" s="80"/>
      <c r="CXJ320" s="80"/>
      <c r="CXK320" s="80"/>
      <c r="CXL320" s="80"/>
      <c r="CXM320" s="80"/>
      <c r="CXN320" s="80"/>
      <c r="CXO320" s="80"/>
      <c r="CXP320" s="80"/>
      <c r="CXQ320" s="80"/>
      <c r="CXR320" s="80"/>
      <c r="CXS320" s="80"/>
      <c r="CXT320" s="80"/>
      <c r="CXU320" s="80"/>
      <c r="CXV320" s="80"/>
      <c r="CXW320" s="80"/>
      <c r="CXX320" s="80"/>
      <c r="CXY320" s="80"/>
      <c r="CXZ320" s="80"/>
      <c r="CYA320" s="80"/>
      <c r="CYB320" s="80"/>
      <c r="CYC320" s="80"/>
      <c r="CYD320" s="80"/>
      <c r="CYE320" s="80"/>
      <c r="CYF320" s="80"/>
      <c r="CYG320" s="80"/>
      <c r="CYH320" s="80"/>
      <c r="CYI320" s="80"/>
      <c r="CYJ320" s="80"/>
      <c r="CYK320" s="80"/>
      <c r="CYL320" s="80"/>
      <c r="CYM320" s="80"/>
      <c r="CYN320" s="80"/>
      <c r="CYO320" s="80"/>
      <c r="CYP320" s="80"/>
      <c r="CYQ320" s="80"/>
      <c r="CYR320" s="80"/>
      <c r="CYS320" s="80"/>
      <c r="CYT320" s="80"/>
      <c r="CYU320" s="80"/>
      <c r="CYV320" s="80"/>
      <c r="CYW320" s="80"/>
      <c r="CYX320" s="80"/>
      <c r="CYY320" s="80"/>
      <c r="CYZ320" s="80"/>
      <c r="CZA320" s="80"/>
      <c r="CZB320" s="80"/>
      <c r="CZC320" s="80"/>
      <c r="CZD320" s="80"/>
      <c r="CZE320" s="80"/>
      <c r="CZF320" s="80"/>
      <c r="CZG320" s="80"/>
      <c r="CZH320" s="80"/>
      <c r="CZI320" s="80"/>
      <c r="CZJ320" s="80"/>
      <c r="CZK320" s="80"/>
      <c r="CZL320" s="80"/>
      <c r="CZM320" s="80"/>
      <c r="CZN320" s="80"/>
      <c r="CZO320" s="80"/>
      <c r="CZP320" s="80"/>
      <c r="CZQ320" s="80"/>
      <c r="CZR320" s="80"/>
      <c r="CZS320" s="80"/>
      <c r="CZT320" s="80"/>
      <c r="CZU320" s="80"/>
      <c r="CZV320" s="80"/>
      <c r="CZW320" s="80"/>
      <c r="CZX320" s="80"/>
      <c r="CZY320" s="80"/>
      <c r="CZZ320" s="80"/>
      <c r="DAA320" s="80"/>
      <c r="DAB320" s="80"/>
      <c r="DAC320" s="80"/>
      <c r="DAD320" s="80"/>
      <c r="DAE320" s="80"/>
      <c r="DAF320" s="80"/>
      <c r="DAG320" s="80"/>
      <c r="DAH320" s="80"/>
      <c r="DAI320" s="80"/>
      <c r="DAJ320" s="80"/>
      <c r="DAK320" s="80"/>
      <c r="DAL320" s="80"/>
      <c r="DAM320" s="80"/>
      <c r="DAN320" s="80"/>
      <c r="DAO320" s="80"/>
      <c r="DAP320" s="80"/>
      <c r="DAQ320" s="80"/>
      <c r="DAR320" s="80"/>
      <c r="DAS320" s="80"/>
      <c r="DAT320" s="80"/>
      <c r="DAU320" s="80"/>
      <c r="DAV320" s="80"/>
      <c r="DAW320" s="80"/>
      <c r="DAX320" s="80"/>
      <c r="DAY320" s="80"/>
      <c r="DAZ320" s="80"/>
      <c r="DBA320" s="80"/>
      <c r="DBB320" s="80"/>
      <c r="DBC320" s="80"/>
      <c r="DBD320" s="80"/>
      <c r="DBE320" s="80"/>
      <c r="DBF320" s="80"/>
      <c r="DBG320" s="80"/>
      <c r="DBH320" s="80"/>
      <c r="DBI320" s="80"/>
      <c r="DBJ320" s="80"/>
      <c r="DBK320" s="80"/>
      <c r="DBL320" s="80"/>
      <c r="DBM320" s="80"/>
      <c r="DBN320" s="80"/>
      <c r="DBO320" s="80"/>
      <c r="DBP320" s="80"/>
      <c r="DBQ320" s="80"/>
      <c r="DBR320" s="80"/>
      <c r="DBS320" s="80"/>
      <c r="DBT320" s="80"/>
      <c r="DBU320" s="80"/>
      <c r="DBV320" s="80"/>
      <c r="DBW320" s="80"/>
      <c r="DBX320" s="80"/>
      <c r="DBY320" s="80"/>
      <c r="DBZ320" s="80"/>
      <c r="DCA320" s="80"/>
      <c r="DCB320" s="80"/>
      <c r="DCC320" s="80"/>
      <c r="DCD320" s="80"/>
      <c r="DCE320" s="80"/>
      <c r="DCF320" s="80"/>
      <c r="DCG320" s="80"/>
      <c r="DCH320" s="80"/>
      <c r="DCI320" s="80"/>
      <c r="DCJ320" s="80"/>
      <c r="DCK320" s="80"/>
      <c r="DCL320" s="80"/>
      <c r="DCM320" s="80"/>
      <c r="DCN320" s="80"/>
      <c r="DCO320" s="80"/>
      <c r="DCP320" s="80"/>
      <c r="DCQ320" s="80"/>
      <c r="DCR320" s="80"/>
      <c r="DCS320" s="80"/>
      <c r="DCT320" s="80"/>
      <c r="DCU320" s="80"/>
      <c r="DCV320" s="80"/>
      <c r="DCW320" s="80"/>
      <c r="DCX320" s="80"/>
      <c r="DCY320" s="80"/>
      <c r="DCZ320" s="80"/>
      <c r="DDA320" s="80"/>
      <c r="DDB320" s="80"/>
      <c r="DDC320" s="80"/>
      <c r="DDD320" s="80"/>
      <c r="DDE320" s="80"/>
      <c r="DDF320" s="80"/>
      <c r="DDG320" s="80"/>
      <c r="DDH320" s="80"/>
      <c r="DDI320" s="80"/>
      <c r="DDJ320" s="80"/>
      <c r="DDK320" s="80"/>
      <c r="DDL320" s="80"/>
      <c r="DDM320" s="80"/>
      <c r="DDN320" s="80"/>
      <c r="DDO320" s="80"/>
      <c r="DDP320" s="80"/>
      <c r="DDQ320" s="80"/>
      <c r="DDR320" s="80"/>
      <c r="DDS320" s="80"/>
      <c r="DDT320" s="80"/>
      <c r="DDU320" s="80"/>
      <c r="DDV320" s="80"/>
      <c r="DDW320" s="80"/>
      <c r="DDX320" s="80"/>
      <c r="DDY320" s="80"/>
      <c r="DDZ320" s="80"/>
      <c r="DEA320" s="80"/>
      <c r="DEB320" s="80"/>
      <c r="DEC320" s="80"/>
      <c r="DED320" s="80"/>
      <c r="DEE320" s="80"/>
      <c r="DEF320" s="80"/>
      <c r="DEG320" s="80"/>
      <c r="DEH320" s="80"/>
      <c r="DEI320" s="80"/>
      <c r="DEJ320" s="80"/>
      <c r="DEK320" s="80"/>
      <c r="DEL320" s="80"/>
      <c r="DEM320" s="80"/>
      <c r="DEN320" s="80"/>
      <c r="DEO320" s="80"/>
      <c r="DEP320" s="80"/>
      <c r="DEQ320" s="80"/>
      <c r="DER320" s="80"/>
      <c r="DES320" s="80"/>
      <c r="DET320" s="80"/>
      <c r="DEU320" s="80"/>
      <c r="DEV320" s="80"/>
      <c r="DEW320" s="80"/>
      <c r="DEX320" s="80"/>
      <c r="DEY320" s="80"/>
      <c r="DEZ320" s="80"/>
      <c r="DFA320" s="80"/>
      <c r="DFB320" s="80"/>
      <c r="DFC320" s="80"/>
      <c r="DFD320" s="80"/>
      <c r="DFE320" s="80"/>
      <c r="DFF320" s="80"/>
      <c r="DFG320" s="80"/>
      <c r="DFH320" s="80"/>
      <c r="DFI320" s="80"/>
      <c r="DFJ320" s="80"/>
      <c r="DFK320" s="80"/>
      <c r="DFL320" s="80"/>
      <c r="DFM320" s="80"/>
      <c r="DFN320" s="80"/>
      <c r="DFO320" s="80"/>
      <c r="DFP320" s="80"/>
      <c r="DFQ320" s="80"/>
      <c r="DFR320" s="80"/>
      <c r="DFS320" s="80"/>
      <c r="DFT320" s="80"/>
      <c r="DFU320" s="80"/>
      <c r="DFV320" s="80"/>
      <c r="DFW320" s="80"/>
      <c r="DFX320" s="80"/>
      <c r="DFY320" s="80"/>
      <c r="DFZ320" s="80"/>
      <c r="DGA320" s="80"/>
      <c r="DGB320" s="80"/>
      <c r="DGC320" s="80"/>
      <c r="DGD320" s="80"/>
      <c r="DGE320" s="80"/>
      <c r="DGF320" s="80"/>
      <c r="DGG320" s="80"/>
      <c r="DGH320" s="80"/>
      <c r="DGI320" s="80"/>
      <c r="DGJ320" s="80"/>
      <c r="DGK320" s="80"/>
      <c r="DGL320" s="80"/>
      <c r="DGM320" s="80"/>
      <c r="DGN320" s="80"/>
      <c r="DGO320" s="80"/>
      <c r="DGP320" s="80"/>
      <c r="DGQ320" s="80"/>
      <c r="DGR320" s="80"/>
      <c r="DGS320" s="80"/>
      <c r="DGT320" s="80"/>
      <c r="DGU320" s="80"/>
      <c r="DGV320" s="80"/>
      <c r="DGW320" s="80"/>
      <c r="DGX320" s="80"/>
      <c r="DGY320" s="80"/>
      <c r="DGZ320" s="80"/>
      <c r="DHA320" s="80"/>
      <c r="DHB320" s="80"/>
      <c r="DHC320" s="80"/>
      <c r="DHD320" s="80"/>
      <c r="DHE320" s="80"/>
      <c r="DHF320" s="80"/>
      <c r="DHG320" s="80"/>
      <c r="DHH320" s="80"/>
      <c r="DHI320" s="80"/>
      <c r="DHJ320" s="80"/>
      <c r="DHK320" s="80"/>
      <c r="DHL320" s="80"/>
      <c r="DHM320" s="80"/>
      <c r="DHN320" s="80"/>
      <c r="DHO320" s="80"/>
      <c r="DHP320" s="80"/>
      <c r="DHQ320" s="80"/>
      <c r="DHR320" s="80"/>
      <c r="DHS320" s="80"/>
      <c r="DHT320" s="80"/>
      <c r="DHU320" s="80"/>
      <c r="DHV320" s="80"/>
      <c r="DHW320" s="80"/>
      <c r="DHX320" s="80"/>
      <c r="DHY320" s="80"/>
      <c r="DHZ320" s="80"/>
      <c r="DIA320" s="80"/>
      <c r="DIB320" s="80"/>
      <c r="DIC320" s="80"/>
      <c r="DID320" s="80"/>
      <c r="DIE320" s="80"/>
      <c r="DIF320" s="80"/>
      <c r="DIG320" s="80"/>
      <c r="DIH320" s="80"/>
      <c r="DII320" s="80"/>
      <c r="DIJ320" s="80"/>
      <c r="DIK320" s="80"/>
      <c r="DIL320" s="80"/>
      <c r="DIM320" s="80"/>
      <c r="DIN320" s="80"/>
      <c r="DIO320" s="80"/>
      <c r="DIP320" s="80"/>
      <c r="DIQ320" s="80"/>
      <c r="DIR320" s="80"/>
      <c r="DIS320" s="80"/>
      <c r="DIT320" s="80"/>
      <c r="DIU320" s="80"/>
      <c r="DIV320" s="80"/>
      <c r="DIW320" s="80"/>
      <c r="DIX320" s="80"/>
      <c r="DIY320" s="80"/>
      <c r="DIZ320" s="80"/>
      <c r="DJA320" s="80"/>
      <c r="DJB320" s="80"/>
      <c r="DJC320" s="80"/>
      <c r="DJD320" s="80"/>
      <c r="DJE320" s="80"/>
      <c r="DJF320" s="80"/>
      <c r="DJG320" s="80"/>
      <c r="DJH320" s="80"/>
      <c r="DJI320" s="80"/>
      <c r="DJJ320" s="80"/>
      <c r="DJK320" s="80"/>
      <c r="DJL320" s="80"/>
      <c r="DJM320" s="80"/>
      <c r="DJN320" s="80"/>
      <c r="DJO320" s="80"/>
      <c r="DJP320" s="80"/>
      <c r="DJQ320" s="80"/>
      <c r="DJR320" s="80"/>
      <c r="DJS320" s="80"/>
      <c r="DJT320" s="80"/>
      <c r="DJU320" s="80"/>
      <c r="DJV320" s="80"/>
      <c r="DJW320" s="80"/>
      <c r="DJX320" s="80"/>
      <c r="DJY320" s="80"/>
      <c r="DJZ320" s="80"/>
      <c r="DKA320" s="80"/>
      <c r="DKB320" s="80"/>
      <c r="DKC320" s="80"/>
      <c r="DKD320" s="80"/>
      <c r="DKE320" s="80"/>
      <c r="DKF320" s="80"/>
      <c r="DKG320" s="80"/>
      <c r="DKH320" s="80"/>
      <c r="DKI320" s="80"/>
      <c r="DKJ320" s="80"/>
      <c r="DKK320" s="80"/>
      <c r="DKL320" s="80"/>
      <c r="DKM320" s="80"/>
      <c r="DKN320" s="80"/>
      <c r="DKO320" s="80"/>
      <c r="DKP320" s="80"/>
      <c r="DKQ320" s="80"/>
      <c r="DKR320" s="80"/>
      <c r="DKS320" s="80"/>
      <c r="DKT320" s="80"/>
      <c r="DKU320" s="80"/>
      <c r="DKV320" s="80"/>
      <c r="DKW320" s="80"/>
      <c r="DKX320" s="80"/>
      <c r="DKY320" s="80"/>
      <c r="DKZ320" s="80"/>
      <c r="DLA320" s="80"/>
      <c r="DLB320" s="80"/>
      <c r="DLC320" s="80"/>
      <c r="DLD320" s="80"/>
      <c r="DLE320" s="80"/>
      <c r="DLF320" s="80"/>
      <c r="DLG320" s="80"/>
      <c r="DLH320" s="80"/>
      <c r="DLI320" s="80"/>
      <c r="DLJ320" s="80"/>
      <c r="DLK320" s="80"/>
      <c r="DLL320" s="80"/>
      <c r="DLM320" s="80"/>
      <c r="DLN320" s="80"/>
      <c r="DLO320" s="80"/>
      <c r="DLP320" s="80"/>
      <c r="DLQ320" s="80"/>
      <c r="DLR320" s="80"/>
      <c r="DLS320" s="80"/>
      <c r="DLT320" s="80"/>
      <c r="DLU320" s="80"/>
      <c r="DLV320" s="80"/>
      <c r="DLW320" s="80"/>
      <c r="DLX320" s="80"/>
      <c r="DLY320" s="80"/>
      <c r="DLZ320" s="80"/>
      <c r="DMA320" s="80"/>
      <c r="DMB320" s="80"/>
      <c r="DMC320" s="80"/>
      <c r="DMD320" s="80"/>
      <c r="DME320" s="80"/>
      <c r="DMF320" s="80"/>
      <c r="DMG320" s="80"/>
      <c r="DMH320" s="80"/>
      <c r="DMI320" s="80"/>
      <c r="DMJ320" s="80"/>
      <c r="DMK320" s="80"/>
      <c r="DML320" s="80"/>
      <c r="DMM320" s="80"/>
      <c r="DMN320" s="80"/>
      <c r="DMO320" s="80"/>
      <c r="DMP320" s="80"/>
      <c r="DMQ320" s="80"/>
      <c r="DMR320" s="80"/>
      <c r="DMS320" s="80"/>
      <c r="DMT320" s="80"/>
      <c r="DMU320" s="80"/>
      <c r="DMV320" s="80"/>
      <c r="DMW320" s="80"/>
      <c r="DMX320" s="80"/>
      <c r="DMY320" s="80"/>
      <c r="DMZ320" s="80"/>
      <c r="DNA320" s="80"/>
      <c r="DNB320" s="80"/>
      <c r="DNC320" s="80"/>
      <c r="DND320" s="80"/>
      <c r="DNE320" s="80"/>
      <c r="DNF320" s="80"/>
      <c r="DNG320" s="80"/>
      <c r="DNH320" s="80"/>
      <c r="DNI320" s="80"/>
      <c r="DNJ320" s="80"/>
      <c r="DNK320" s="80"/>
      <c r="DNL320" s="80"/>
      <c r="DNM320" s="80"/>
      <c r="DNN320" s="80"/>
      <c r="DNO320" s="80"/>
      <c r="DNP320" s="80"/>
      <c r="DNQ320" s="80"/>
      <c r="DNR320" s="80"/>
      <c r="DNS320" s="80"/>
      <c r="DNT320" s="80"/>
      <c r="DNU320" s="80"/>
      <c r="DNV320" s="80"/>
      <c r="DNW320" s="80"/>
      <c r="DNX320" s="80"/>
      <c r="DNY320" s="80"/>
      <c r="DNZ320" s="80"/>
      <c r="DOA320" s="80"/>
      <c r="DOB320" s="80"/>
      <c r="DOC320" s="80"/>
      <c r="DOD320" s="80"/>
      <c r="DOE320" s="80"/>
      <c r="DOF320" s="80"/>
      <c r="DOG320" s="80"/>
      <c r="DOH320" s="80"/>
      <c r="DOI320" s="80"/>
      <c r="DOJ320" s="80"/>
      <c r="DOK320" s="80"/>
      <c r="DOL320" s="80"/>
      <c r="DOM320" s="80"/>
      <c r="DON320" s="80"/>
      <c r="DOO320" s="80"/>
      <c r="DOP320" s="80"/>
      <c r="DOQ320" s="80"/>
      <c r="DOR320" s="80"/>
      <c r="DOS320" s="80"/>
      <c r="DOT320" s="80"/>
      <c r="DOU320" s="80"/>
      <c r="DOV320" s="80"/>
      <c r="DOW320" s="80"/>
      <c r="DOX320" s="80"/>
      <c r="DOY320" s="80"/>
      <c r="DOZ320" s="80"/>
      <c r="DPA320" s="80"/>
      <c r="DPB320" s="80"/>
      <c r="DPC320" s="80"/>
      <c r="DPD320" s="80"/>
      <c r="DPE320" s="80"/>
      <c r="DPF320" s="80"/>
      <c r="DPG320" s="80"/>
      <c r="DPH320" s="80"/>
      <c r="DPI320" s="80"/>
      <c r="DPJ320" s="80"/>
      <c r="DPK320" s="80"/>
      <c r="DPL320" s="80"/>
      <c r="DPM320" s="80"/>
      <c r="DPN320" s="80"/>
      <c r="DPO320" s="80"/>
      <c r="DPP320" s="80"/>
      <c r="DPQ320" s="80"/>
      <c r="DPR320" s="80"/>
      <c r="DPS320" s="80"/>
      <c r="DPT320" s="80"/>
      <c r="DPU320" s="80"/>
      <c r="DPV320" s="80"/>
      <c r="DPW320" s="80"/>
      <c r="DPX320" s="80"/>
      <c r="DPY320" s="80"/>
      <c r="DPZ320" s="80"/>
      <c r="DQA320" s="80"/>
      <c r="DQB320" s="80"/>
      <c r="DQC320" s="80"/>
      <c r="DQD320" s="80"/>
      <c r="DQE320" s="80"/>
      <c r="DQF320" s="80"/>
      <c r="DQG320" s="80"/>
      <c r="DQH320" s="80"/>
      <c r="DQI320" s="80"/>
      <c r="DQJ320" s="80"/>
      <c r="DQK320" s="80"/>
      <c r="DQL320" s="80"/>
      <c r="DQM320" s="80"/>
      <c r="DQN320" s="80"/>
      <c r="DQO320" s="80"/>
      <c r="DQP320" s="80"/>
      <c r="DQQ320" s="80"/>
      <c r="DQR320" s="80"/>
      <c r="DQS320" s="80"/>
      <c r="DQT320" s="80"/>
      <c r="DQU320" s="80"/>
      <c r="DQV320" s="80"/>
      <c r="DQW320" s="80"/>
      <c r="DQX320" s="80"/>
      <c r="DQY320" s="80"/>
      <c r="DQZ320" s="80"/>
      <c r="DRA320" s="80"/>
      <c r="DRB320" s="80"/>
      <c r="DRC320" s="80"/>
      <c r="DRD320" s="80"/>
      <c r="DRE320" s="80"/>
      <c r="DRF320" s="80"/>
      <c r="DRG320" s="80"/>
      <c r="DRH320" s="80"/>
      <c r="DRI320" s="80"/>
      <c r="DRJ320" s="80"/>
      <c r="DRK320" s="80"/>
      <c r="DRL320" s="80"/>
      <c r="DRM320" s="80"/>
      <c r="DRN320" s="80"/>
      <c r="DRO320" s="80"/>
      <c r="DRP320" s="80"/>
      <c r="DRQ320" s="80"/>
      <c r="DRR320" s="80"/>
      <c r="DRS320" s="80"/>
      <c r="DRT320" s="80"/>
      <c r="DRU320" s="80"/>
      <c r="DRV320" s="80"/>
      <c r="DRW320" s="80"/>
      <c r="DRX320" s="80"/>
      <c r="DRY320" s="80"/>
      <c r="DRZ320" s="80"/>
      <c r="DSA320" s="80"/>
      <c r="DSB320" s="80"/>
      <c r="DSC320" s="80"/>
      <c r="DSD320" s="80"/>
      <c r="DSE320" s="80"/>
      <c r="DSF320" s="80"/>
      <c r="DSG320" s="80"/>
      <c r="DSH320" s="80"/>
      <c r="DSI320" s="80"/>
      <c r="DSJ320" s="80"/>
      <c r="DSK320" s="80"/>
      <c r="DSL320" s="80"/>
      <c r="DSM320" s="80"/>
      <c r="DSN320" s="80"/>
      <c r="DSO320" s="80"/>
      <c r="DSP320" s="80"/>
      <c r="DSQ320" s="80"/>
      <c r="DSR320" s="80"/>
      <c r="DSS320" s="80"/>
      <c r="DST320" s="80"/>
      <c r="DSU320" s="80"/>
      <c r="DSV320" s="80"/>
      <c r="DSW320" s="80"/>
      <c r="DSX320" s="80"/>
      <c r="DSY320" s="80"/>
      <c r="DSZ320" s="80"/>
      <c r="DTA320" s="80"/>
      <c r="DTB320" s="80"/>
      <c r="DTC320" s="80"/>
      <c r="DTD320" s="80"/>
      <c r="DTE320" s="80"/>
      <c r="DTF320" s="80"/>
      <c r="DTG320" s="80"/>
      <c r="DTH320" s="80"/>
      <c r="DTI320" s="80"/>
      <c r="DTJ320" s="80"/>
      <c r="DTK320" s="80"/>
      <c r="DTL320" s="80"/>
      <c r="DTM320" s="80"/>
      <c r="DTN320" s="80"/>
      <c r="DTO320" s="80"/>
      <c r="DTP320" s="80"/>
      <c r="DTQ320" s="80"/>
      <c r="DTR320" s="80"/>
      <c r="DTS320" s="80"/>
      <c r="DTT320" s="80"/>
      <c r="DTU320" s="80"/>
      <c r="DTV320" s="80"/>
      <c r="DTW320" s="80"/>
      <c r="DTX320" s="80"/>
      <c r="DTY320" s="80"/>
      <c r="DTZ320" s="80"/>
      <c r="DUA320" s="80"/>
      <c r="DUB320" s="80"/>
      <c r="DUC320" s="80"/>
      <c r="DUD320" s="80"/>
      <c r="DUE320" s="80"/>
      <c r="DUF320" s="80"/>
      <c r="DUG320" s="80"/>
      <c r="DUH320" s="80"/>
      <c r="DUI320" s="80"/>
      <c r="DUJ320" s="80"/>
      <c r="DUK320" s="80"/>
      <c r="DUL320" s="80"/>
      <c r="DUM320" s="80"/>
      <c r="DUN320" s="80"/>
      <c r="DUO320" s="80"/>
      <c r="DUP320" s="80"/>
      <c r="DUQ320" s="80"/>
      <c r="DUR320" s="80"/>
      <c r="DUS320" s="80"/>
      <c r="DUT320" s="80"/>
      <c r="DUU320" s="80"/>
      <c r="DUV320" s="80"/>
      <c r="DUW320" s="80"/>
      <c r="DUX320" s="80"/>
      <c r="DUY320" s="80"/>
      <c r="DUZ320" s="80"/>
      <c r="DVA320" s="80"/>
      <c r="DVB320" s="80"/>
      <c r="DVC320" s="80"/>
      <c r="DVD320" s="80"/>
      <c r="DVE320" s="80"/>
      <c r="DVF320" s="80"/>
      <c r="DVG320" s="80"/>
      <c r="DVH320" s="80"/>
      <c r="DVI320" s="80"/>
      <c r="DVJ320" s="80"/>
      <c r="DVK320" s="80"/>
      <c r="DVL320" s="80"/>
      <c r="DVM320" s="80"/>
      <c r="DVN320" s="80"/>
      <c r="DVO320" s="80"/>
      <c r="DVP320" s="80"/>
      <c r="DVQ320" s="80"/>
      <c r="DVR320" s="80"/>
      <c r="DVS320" s="80"/>
      <c r="DVT320" s="80"/>
      <c r="DVU320" s="80"/>
      <c r="DVV320" s="80"/>
      <c r="DVW320" s="80"/>
      <c r="DVX320" s="80"/>
      <c r="DVY320" s="80"/>
      <c r="DVZ320" s="80"/>
      <c r="DWA320" s="80"/>
      <c r="DWB320" s="80"/>
      <c r="DWC320" s="80"/>
      <c r="DWD320" s="80"/>
      <c r="DWE320" s="80"/>
      <c r="DWF320" s="80"/>
      <c r="DWG320" s="80"/>
      <c r="DWH320" s="80"/>
      <c r="DWI320" s="80"/>
      <c r="DWJ320" s="80"/>
      <c r="DWK320" s="80"/>
      <c r="DWL320" s="80"/>
      <c r="DWM320" s="80"/>
      <c r="DWN320" s="80"/>
      <c r="DWO320" s="80"/>
      <c r="DWP320" s="80"/>
      <c r="DWQ320" s="80"/>
      <c r="DWR320" s="80"/>
      <c r="DWS320" s="80"/>
      <c r="DWT320" s="80"/>
      <c r="DWU320" s="80"/>
      <c r="DWV320" s="80"/>
      <c r="DWW320" s="80"/>
      <c r="DWX320" s="80"/>
      <c r="DWY320" s="80"/>
      <c r="DWZ320" s="80"/>
      <c r="DXA320" s="80"/>
      <c r="DXB320" s="80"/>
      <c r="DXC320" s="80"/>
      <c r="DXD320" s="80"/>
      <c r="DXE320" s="80"/>
      <c r="DXF320" s="80"/>
      <c r="DXG320" s="80"/>
      <c r="DXH320" s="80"/>
      <c r="DXI320" s="80"/>
      <c r="DXJ320" s="80"/>
      <c r="DXK320" s="80"/>
      <c r="DXL320" s="80"/>
      <c r="DXM320" s="80"/>
      <c r="DXN320" s="80"/>
      <c r="DXO320" s="80"/>
      <c r="DXP320" s="80"/>
      <c r="DXQ320" s="80"/>
      <c r="DXR320" s="80"/>
      <c r="DXS320" s="80"/>
      <c r="DXT320" s="80"/>
      <c r="DXU320" s="80"/>
      <c r="DXV320" s="80"/>
      <c r="DXW320" s="80"/>
      <c r="DXX320" s="80"/>
      <c r="DXY320" s="80"/>
      <c r="DXZ320" s="80"/>
      <c r="DYA320" s="80"/>
      <c r="DYB320" s="80"/>
      <c r="DYC320" s="80"/>
      <c r="DYD320" s="80"/>
      <c r="DYE320" s="80"/>
      <c r="DYF320" s="80"/>
      <c r="DYG320" s="80"/>
      <c r="DYH320" s="80"/>
      <c r="DYI320" s="80"/>
      <c r="DYJ320" s="80"/>
      <c r="DYK320" s="80"/>
      <c r="DYL320" s="80"/>
      <c r="DYM320" s="80"/>
      <c r="DYN320" s="80"/>
      <c r="DYO320" s="80"/>
      <c r="DYP320" s="80"/>
      <c r="DYQ320" s="80"/>
      <c r="DYR320" s="80"/>
      <c r="DYS320" s="80"/>
      <c r="DYT320" s="80"/>
      <c r="DYU320" s="80"/>
      <c r="DYV320" s="80"/>
      <c r="DYW320" s="80"/>
      <c r="DYX320" s="80"/>
      <c r="DYY320" s="80"/>
      <c r="DYZ320" s="80"/>
      <c r="DZA320" s="80"/>
      <c r="DZB320" s="80"/>
      <c r="DZC320" s="80"/>
      <c r="DZD320" s="80"/>
      <c r="DZE320" s="80"/>
      <c r="DZF320" s="80"/>
      <c r="DZG320" s="80"/>
      <c r="DZH320" s="80"/>
      <c r="DZI320" s="80"/>
      <c r="DZJ320" s="80"/>
      <c r="DZK320" s="80"/>
      <c r="DZL320" s="80"/>
      <c r="DZM320" s="80"/>
      <c r="DZN320" s="80"/>
      <c r="DZO320" s="80"/>
      <c r="DZP320" s="80"/>
      <c r="DZQ320" s="80"/>
      <c r="DZR320" s="80"/>
      <c r="DZS320" s="80"/>
      <c r="DZT320" s="80"/>
      <c r="DZU320" s="80"/>
      <c r="DZV320" s="80"/>
      <c r="DZW320" s="80"/>
      <c r="DZX320" s="80"/>
      <c r="DZY320" s="80"/>
      <c r="DZZ320" s="80"/>
      <c r="EAA320" s="80"/>
      <c r="EAB320" s="80"/>
      <c r="EAC320" s="80"/>
      <c r="EAD320" s="80"/>
      <c r="EAE320" s="80"/>
      <c r="EAF320" s="80"/>
      <c r="EAG320" s="80"/>
      <c r="EAH320" s="80"/>
      <c r="EAI320" s="80"/>
      <c r="EAJ320" s="80"/>
      <c r="EAK320" s="80"/>
      <c r="EAL320" s="80"/>
      <c r="EAM320" s="80"/>
      <c r="EAN320" s="80"/>
      <c r="EAO320" s="80"/>
      <c r="EAP320" s="80"/>
      <c r="EAQ320" s="80"/>
      <c r="EAR320" s="80"/>
      <c r="EAS320" s="80"/>
      <c r="EAT320" s="80"/>
      <c r="EAU320" s="80"/>
      <c r="EAV320" s="80"/>
      <c r="EAW320" s="80"/>
      <c r="EAX320" s="80"/>
      <c r="EAY320" s="80"/>
      <c r="EAZ320" s="80"/>
      <c r="EBA320" s="80"/>
      <c r="EBB320" s="80"/>
      <c r="EBC320" s="80"/>
      <c r="EBD320" s="80"/>
      <c r="EBE320" s="80"/>
      <c r="EBF320" s="80"/>
      <c r="EBG320" s="80"/>
      <c r="EBH320" s="80"/>
      <c r="EBI320" s="80"/>
      <c r="EBJ320" s="80"/>
      <c r="EBK320" s="80"/>
      <c r="EBL320" s="80"/>
      <c r="EBM320" s="80"/>
      <c r="EBN320" s="80"/>
      <c r="EBO320" s="80"/>
      <c r="EBP320" s="80"/>
      <c r="EBQ320" s="80"/>
      <c r="EBR320" s="80"/>
      <c r="EBS320" s="80"/>
      <c r="EBT320" s="80"/>
      <c r="EBU320" s="80"/>
      <c r="EBV320" s="80"/>
      <c r="EBW320" s="80"/>
      <c r="EBX320" s="80"/>
      <c r="EBY320" s="80"/>
      <c r="EBZ320" s="80"/>
      <c r="ECA320" s="80"/>
      <c r="ECB320" s="80"/>
      <c r="ECC320" s="80"/>
      <c r="ECD320" s="80"/>
      <c r="ECE320" s="80"/>
      <c r="ECF320" s="80"/>
      <c r="ECG320" s="80"/>
      <c r="ECH320" s="80"/>
      <c r="ECI320" s="80"/>
      <c r="ECJ320" s="80"/>
      <c r="ECK320" s="80"/>
      <c r="ECL320" s="80"/>
      <c r="ECM320" s="80"/>
      <c r="ECN320" s="80"/>
      <c r="ECO320" s="80"/>
      <c r="ECP320" s="80"/>
      <c r="ECQ320" s="80"/>
      <c r="ECR320" s="80"/>
      <c r="ECS320" s="80"/>
      <c r="ECT320" s="80"/>
      <c r="ECU320" s="80"/>
      <c r="ECV320" s="80"/>
      <c r="ECW320" s="80"/>
      <c r="ECX320" s="80"/>
      <c r="ECY320" s="80"/>
      <c r="ECZ320" s="80"/>
      <c r="EDA320" s="80"/>
      <c r="EDB320" s="80"/>
      <c r="EDC320" s="80"/>
      <c r="EDD320" s="80"/>
      <c r="EDE320" s="80"/>
      <c r="EDF320" s="80"/>
      <c r="EDG320" s="80"/>
      <c r="EDH320" s="80"/>
      <c r="EDI320" s="80"/>
      <c r="EDJ320" s="80"/>
      <c r="EDK320" s="80"/>
      <c r="EDL320" s="80"/>
      <c r="EDM320" s="80"/>
      <c r="EDN320" s="80"/>
      <c r="EDO320" s="80"/>
      <c r="EDP320" s="80"/>
      <c r="EDQ320" s="80"/>
      <c r="EDR320" s="80"/>
      <c r="EDS320" s="80"/>
      <c r="EDT320" s="80"/>
      <c r="EDU320" s="80"/>
      <c r="EDV320" s="80"/>
      <c r="EDW320" s="80"/>
      <c r="EDX320" s="80"/>
      <c r="EDY320" s="80"/>
      <c r="EDZ320" s="80"/>
      <c r="EEA320" s="80"/>
      <c r="EEB320" s="80"/>
      <c r="EEC320" s="80"/>
      <c r="EED320" s="80"/>
      <c r="EEE320" s="80"/>
      <c r="EEF320" s="80"/>
      <c r="EEG320" s="80"/>
      <c r="EEH320" s="80"/>
      <c r="EEI320" s="80"/>
      <c r="EEJ320" s="80"/>
      <c r="EEK320" s="80"/>
      <c r="EEL320" s="80"/>
      <c r="EEM320" s="80"/>
      <c r="EEN320" s="80"/>
      <c r="EEO320" s="80"/>
      <c r="EEP320" s="80"/>
      <c r="EEQ320" s="80"/>
      <c r="EER320" s="80"/>
      <c r="EES320" s="80"/>
      <c r="EET320" s="80"/>
      <c r="EEU320" s="80"/>
      <c r="EEV320" s="80"/>
      <c r="EEW320" s="80"/>
      <c r="EEX320" s="80"/>
      <c r="EEY320" s="80"/>
      <c r="EEZ320" s="80"/>
      <c r="EFA320" s="80"/>
      <c r="EFB320" s="80"/>
      <c r="EFC320" s="80"/>
      <c r="EFD320" s="80"/>
      <c r="EFE320" s="80"/>
      <c r="EFF320" s="80"/>
      <c r="EFG320" s="80"/>
      <c r="EFH320" s="80"/>
      <c r="EFI320" s="80"/>
      <c r="EFJ320" s="80"/>
      <c r="EFK320" s="80"/>
      <c r="EFL320" s="80"/>
      <c r="EFM320" s="80"/>
      <c r="EFN320" s="80"/>
      <c r="EFO320" s="80"/>
      <c r="EFP320" s="80"/>
      <c r="EFQ320" s="80"/>
      <c r="EFR320" s="80"/>
      <c r="EFS320" s="80"/>
      <c r="EFT320" s="80"/>
      <c r="EFU320" s="80"/>
      <c r="EFV320" s="80"/>
      <c r="EFW320" s="80"/>
      <c r="EFX320" s="80"/>
      <c r="EFY320" s="80"/>
      <c r="EFZ320" s="80"/>
      <c r="EGA320" s="80"/>
      <c r="EGB320" s="80"/>
      <c r="EGC320" s="80"/>
      <c r="EGD320" s="80"/>
      <c r="EGE320" s="80"/>
      <c r="EGF320" s="80"/>
      <c r="EGG320" s="80"/>
      <c r="EGH320" s="80"/>
      <c r="EGI320" s="80"/>
      <c r="EGJ320" s="80"/>
      <c r="EGK320" s="80"/>
      <c r="EGL320" s="80"/>
      <c r="EGM320" s="80"/>
      <c r="EGN320" s="80"/>
      <c r="EGO320" s="80"/>
      <c r="EGP320" s="80"/>
      <c r="EGQ320" s="80"/>
      <c r="EGR320" s="80"/>
      <c r="EGS320" s="80"/>
      <c r="EGT320" s="80"/>
      <c r="EGU320" s="80"/>
      <c r="EGV320" s="80"/>
      <c r="EGW320" s="80"/>
      <c r="EGX320" s="80"/>
      <c r="EGY320" s="80"/>
      <c r="EGZ320" s="80"/>
      <c r="EHA320" s="80"/>
      <c r="EHB320" s="80"/>
      <c r="EHC320" s="80"/>
      <c r="EHD320" s="80"/>
      <c r="EHE320" s="80"/>
      <c r="EHF320" s="80"/>
      <c r="EHG320" s="80"/>
      <c r="EHH320" s="80"/>
      <c r="EHI320" s="80"/>
      <c r="EHJ320" s="80"/>
      <c r="EHK320" s="80"/>
      <c r="EHL320" s="80"/>
      <c r="EHM320" s="80"/>
      <c r="EHN320" s="80"/>
      <c r="EHO320" s="80"/>
      <c r="EHP320" s="80"/>
      <c r="EHQ320" s="80"/>
      <c r="EHR320" s="80"/>
      <c r="EHS320" s="80"/>
      <c r="EHT320" s="80"/>
      <c r="EHU320" s="80"/>
      <c r="EHV320" s="80"/>
      <c r="EHW320" s="80"/>
      <c r="EHX320" s="80"/>
      <c r="EHY320" s="80"/>
      <c r="EHZ320" s="80"/>
      <c r="EIA320" s="80"/>
      <c r="EIB320" s="80"/>
      <c r="EIC320" s="80"/>
      <c r="EID320" s="80"/>
      <c r="EIE320" s="80"/>
      <c r="EIF320" s="80"/>
      <c r="EIG320" s="80"/>
      <c r="EIH320" s="80"/>
      <c r="EII320" s="80"/>
      <c r="EIJ320" s="80"/>
      <c r="EIK320" s="80"/>
      <c r="EIL320" s="80"/>
      <c r="EIM320" s="80"/>
      <c r="EIN320" s="80"/>
      <c r="EIO320" s="80"/>
      <c r="EIP320" s="80"/>
      <c r="EIQ320" s="80"/>
      <c r="EIR320" s="80"/>
      <c r="EIS320" s="80"/>
      <c r="EIT320" s="80"/>
      <c r="EIU320" s="80"/>
      <c r="EIV320" s="80"/>
      <c r="EIW320" s="80"/>
      <c r="EIX320" s="80"/>
      <c r="EIY320" s="80"/>
      <c r="EIZ320" s="80"/>
      <c r="EJA320" s="80"/>
      <c r="EJB320" s="80"/>
      <c r="EJC320" s="80"/>
      <c r="EJD320" s="80"/>
      <c r="EJE320" s="80"/>
      <c r="EJF320" s="80"/>
      <c r="EJG320" s="80"/>
      <c r="EJH320" s="80"/>
      <c r="EJI320" s="80"/>
      <c r="EJJ320" s="80"/>
      <c r="EJK320" s="80"/>
      <c r="EJL320" s="80"/>
      <c r="EJM320" s="80"/>
      <c r="EJN320" s="80"/>
      <c r="EJO320" s="80"/>
      <c r="EJP320" s="80"/>
      <c r="EJQ320" s="80"/>
      <c r="EJR320" s="80"/>
      <c r="EJS320" s="80"/>
      <c r="EJT320" s="80"/>
      <c r="EJU320" s="80"/>
      <c r="EJV320" s="80"/>
      <c r="EJW320" s="80"/>
      <c r="EJX320" s="80"/>
      <c r="EJY320" s="80"/>
      <c r="EJZ320" s="80"/>
      <c r="EKA320" s="80"/>
      <c r="EKB320" s="80"/>
      <c r="EKC320" s="80"/>
      <c r="EKD320" s="80"/>
      <c r="EKE320" s="80"/>
      <c r="EKF320" s="80"/>
      <c r="EKG320" s="80"/>
      <c r="EKH320" s="80"/>
      <c r="EKI320" s="80"/>
      <c r="EKJ320" s="80"/>
      <c r="EKK320" s="80"/>
      <c r="EKL320" s="80"/>
      <c r="EKM320" s="80"/>
      <c r="EKN320" s="80"/>
      <c r="EKO320" s="80"/>
      <c r="EKP320" s="80"/>
      <c r="EKQ320" s="80"/>
      <c r="EKR320" s="80"/>
      <c r="EKS320" s="80"/>
      <c r="EKT320" s="80"/>
      <c r="EKU320" s="80"/>
      <c r="EKV320" s="80"/>
      <c r="EKW320" s="80"/>
      <c r="EKX320" s="80"/>
      <c r="EKY320" s="80"/>
      <c r="EKZ320" s="80"/>
      <c r="ELA320" s="80"/>
      <c r="ELB320" s="80"/>
      <c r="ELC320" s="80"/>
      <c r="ELD320" s="80"/>
      <c r="ELE320" s="80"/>
      <c r="ELF320" s="80"/>
      <c r="ELG320" s="80"/>
      <c r="ELH320" s="80"/>
      <c r="ELI320" s="80"/>
      <c r="ELJ320" s="80"/>
      <c r="ELK320" s="80"/>
      <c r="ELL320" s="80"/>
      <c r="ELM320" s="80"/>
      <c r="ELN320" s="80"/>
      <c r="ELO320" s="80"/>
      <c r="ELP320" s="80"/>
      <c r="ELQ320" s="80"/>
      <c r="ELR320" s="80"/>
      <c r="ELS320" s="80"/>
      <c r="ELT320" s="80"/>
      <c r="ELU320" s="80"/>
      <c r="ELV320" s="80"/>
      <c r="ELW320" s="80"/>
      <c r="ELX320" s="80"/>
      <c r="ELY320" s="80"/>
      <c r="ELZ320" s="80"/>
      <c r="EMA320" s="80"/>
      <c r="EMB320" s="80"/>
      <c r="EMC320" s="80"/>
      <c r="EMD320" s="80"/>
      <c r="EME320" s="80"/>
      <c r="EMF320" s="80"/>
      <c r="EMG320" s="80"/>
      <c r="EMH320" s="80"/>
      <c r="EMI320" s="80"/>
      <c r="EMJ320" s="80"/>
      <c r="EMK320" s="80"/>
      <c r="EML320" s="80"/>
      <c r="EMM320" s="80"/>
      <c r="EMN320" s="80"/>
      <c r="EMO320" s="80"/>
      <c r="EMP320" s="80"/>
      <c r="EMQ320" s="80"/>
      <c r="EMR320" s="80"/>
      <c r="EMS320" s="80"/>
      <c r="EMT320" s="80"/>
      <c r="EMU320" s="80"/>
      <c r="EMV320" s="80"/>
      <c r="EMW320" s="80"/>
      <c r="EMX320" s="80"/>
      <c r="EMY320" s="80"/>
      <c r="EMZ320" s="80"/>
      <c r="ENA320" s="80"/>
      <c r="ENB320" s="80"/>
      <c r="ENC320" s="80"/>
      <c r="END320" s="80"/>
      <c r="ENE320" s="80"/>
      <c r="ENF320" s="80"/>
      <c r="ENG320" s="80"/>
      <c r="ENH320" s="80"/>
      <c r="ENI320" s="80"/>
      <c r="ENJ320" s="80"/>
      <c r="ENK320" s="80"/>
      <c r="ENL320" s="80"/>
      <c r="ENM320" s="80"/>
      <c r="ENN320" s="80"/>
      <c r="ENO320" s="80"/>
      <c r="ENP320" s="80"/>
      <c r="ENQ320" s="80"/>
      <c r="ENR320" s="80"/>
      <c r="ENS320" s="80"/>
      <c r="ENT320" s="80"/>
      <c r="ENU320" s="80"/>
      <c r="ENV320" s="80"/>
      <c r="ENW320" s="80"/>
      <c r="ENX320" s="80"/>
      <c r="ENY320" s="80"/>
      <c r="ENZ320" s="80"/>
      <c r="EOA320" s="80"/>
      <c r="EOB320" s="80"/>
      <c r="EOC320" s="80"/>
      <c r="EOD320" s="80"/>
      <c r="EOE320" s="80"/>
      <c r="EOF320" s="80"/>
      <c r="EOG320" s="80"/>
      <c r="EOH320" s="80"/>
      <c r="EOI320" s="80"/>
      <c r="EOJ320" s="80"/>
      <c r="EOK320" s="80"/>
      <c r="EOL320" s="80"/>
      <c r="EOM320" s="80"/>
      <c r="EON320" s="80"/>
      <c r="EOO320" s="80"/>
      <c r="EOP320" s="80"/>
      <c r="EOQ320" s="80"/>
      <c r="EOR320" s="80"/>
      <c r="EOS320" s="80"/>
      <c r="EOT320" s="80"/>
      <c r="EOU320" s="80"/>
      <c r="EOV320" s="80"/>
      <c r="EOW320" s="80"/>
      <c r="EOX320" s="80"/>
      <c r="EOY320" s="80"/>
      <c r="EOZ320" s="80"/>
      <c r="EPA320" s="80"/>
      <c r="EPB320" s="80"/>
      <c r="EPC320" s="80"/>
      <c r="EPD320" s="80"/>
      <c r="EPE320" s="80"/>
      <c r="EPF320" s="80"/>
      <c r="EPG320" s="80"/>
      <c r="EPH320" s="80"/>
      <c r="EPI320" s="80"/>
      <c r="EPJ320" s="80"/>
      <c r="EPK320" s="80"/>
      <c r="EPL320" s="80"/>
      <c r="EPM320" s="80"/>
      <c r="EPN320" s="80"/>
      <c r="EPO320" s="80"/>
      <c r="EPP320" s="80"/>
      <c r="EPQ320" s="80"/>
      <c r="EPR320" s="80"/>
      <c r="EPS320" s="80"/>
      <c r="EPT320" s="80"/>
      <c r="EPU320" s="80"/>
      <c r="EPV320" s="80"/>
      <c r="EPW320" s="80"/>
      <c r="EPX320" s="80"/>
      <c r="EPY320" s="80"/>
      <c r="EPZ320" s="80"/>
      <c r="EQA320" s="80"/>
      <c r="EQB320" s="80"/>
      <c r="EQC320" s="80"/>
      <c r="EQD320" s="80"/>
      <c r="EQE320" s="80"/>
      <c r="EQF320" s="80"/>
      <c r="EQG320" s="80"/>
      <c r="EQH320" s="80"/>
      <c r="EQI320" s="80"/>
      <c r="EQJ320" s="80"/>
      <c r="EQK320" s="80"/>
      <c r="EQL320" s="80"/>
      <c r="EQM320" s="80"/>
      <c r="EQN320" s="80"/>
      <c r="EQO320" s="80"/>
      <c r="EQP320" s="80"/>
      <c r="EQQ320" s="80"/>
      <c r="EQR320" s="80"/>
      <c r="EQS320" s="80"/>
      <c r="EQT320" s="80"/>
      <c r="EQU320" s="80"/>
      <c r="EQV320" s="80"/>
      <c r="EQW320" s="80"/>
      <c r="EQX320" s="80"/>
      <c r="EQY320" s="80"/>
      <c r="EQZ320" s="80"/>
      <c r="ERA320" s="80"/>
      <c r="ERB320" s="80"/>
      <c r="ERC320" s="80"/>
      <c r="ERD320" s="80"/>
      <c r="ERE320" s="80"/>
      <c r="ERF320" s="80"/>
      <c r="ERG320" s="80"/>
      <c r="ERH320" s="80"/>
      <c r="ERI320" s="80"/>
      <c r="ERJ320" s="80"/>
      <c r="ERK320" s="80"/>
      <c r="ERL320" s="80"/>
      <c r="ERM320" s="80"/>
      <c r="ERN320" s="80"/>
      <c r="ERO320" s="80"/>
      <c r="ERP320" s="80"/>
      <c r="ERQ320" s="80"/>
      <c r="ERR320" s="80"/>
      <c r="ERS320" s="80"/>
      <c r="ERT320" s="80"/>
      <c r="ERU320" s="80"/>
      <c r="ERV320" s="80"/>
      <c r="ERW320" s="80"/>
      <c r="ERX320" s="80"/>
      <c r="ERY320" s="80"/>
      <c r="ERZ320" s="80"/>
      <c r="ESA320" s="80"/>
      <c r="ESB320" s="80"/>
      <c r="ESC320" s="80"/>
      <c r="ESD320" s="80"/>
      <c r="ESE320" s="80"/>
      <c r="ESF320" s="80"/>
      <c r="ESG320" s="80"/>
      <c r="ESH320" s="80"/>
      <c r="ESI320" s="80"/>
      <c r="ESJ320" s="80"/>
      <c r="ESK320" s="80"/>
      <c r="ESL320" s="80"/>
      <c r="ESM320" s="80"/>
      <c r="ESN320" s="80"/>
      <c r="ESO320" s="80"/>
      <c r="ESP320" s="80"/>
      <c r="ESQ320" s="80"/>
      <c r="ESR320" s="80"/>
      <c r="ESS320" s="80"/>
      <c r="EST320" s="80"/>
      <c r="ESU320" s="80"/>
      <c r="ESV320" s="80"/>
      <c r="ESW320" s="80"/>
      <c r="ESX320" s="80"/>
      <c r="ESY320" s="80"/>
      <c r="ESZ320" s="80"/>
      <c r="ETA320" s="80"/>
      <c r="ETB320" s="80"/>
      <c r="ETC320" s="80"/>
      <c r="ETD320" s="80"/>
      <c r="ETE320" s="80"/>
      <c r="ETF320" s="80"/>
      <c r="ETG320" s="80"/>
      <c r="ETH320" s="80"/>
      <c r="ETI320" s="80"/>
      <c r="ETJ320" s="80"/>
      <c r="ETK320" s="80"/>
      <c r="ETL320" s="80"/>
      <c r="ETM320" s="80"/>
      <c r="ETN320" s="80"/>
      <c r="ETO320" s="80"/>
      <c r="ETP320" s="80"/>
      <c r="ETQ320" s="80"/>
      <c r="ETR320" s="80"/>
      <c r="ETS320" s="80"/>
      <c r="ETT320" s="80"/>
      <c r="ETU320" s="80"/>
      <c r="ETV320" s="80"/>
      <c r="ETW320" s="80"/>
      <c r="ETX320" s="80"/>
      <c r="ETY320" s="80"/>
      <c r="ETZ320" s="80"/>
      <c r="EUA320" s="80"/>
      <c r="EUB320" s="80"/>
      <c r="EUC320" s="80"/>
      <c r="EUD320" s="80"/>
      <c r="EUE320" s="80"/>
      <c r="EUF320" s="80"/>
      <c r="EUG320" s="80"/>
      <c r="EUH320" s="80"/>
      <c r="EUI320" s="80"/>
      <c r="EUJ320" s="80"/>
      <c r="EUK320" s="80"/>
      <c r="EUL320" s="80"/>
      <c r="EUM320" s="80"/>
      <c r="EUN320" s="80"/>
      <c r="EUO320" s="80"/>
      <c r="EUP320" s="80"/>
      <c r="EUQ320" s="80"/>
      <c r="EUR320" s="80"/>
      <c r="EUS320" s="80"/>
      <c r="EUT320" s="80"/>
      <c r="EUU320" s="80"/>
      <c r="EUV320" s="80"/>
      <c r="EUW320" s="80"/>
      <c r="EUX320" s="80"/>
      <c r="EUY320" s="80"/>
      <c r="EUZ320" s="80"/>
      <c r="EVA320" s="80"/>
      <c r="EVB320" s="80"/>
      <c r="EVC320" s="80"/>
      <c r="EVD320" s="80"/>
      <c r="EVE320" s="80"/>
      <c r="EVF320" s="80"/>
      <c r="EVG320" s="80"/>
      <c r="EVH320" s="80"/>
      <c r="EVI320" s="80"/>
      <c r="EVJ320" s="80"/>
      <c r="EVK320" s="80"/>
      <c r="EVL320" s="80"/>
      <c r="EVM320" s="80"/>
      <c r="EVN320" s="80"/>
      <c r="EVO320" s="80"/>
      <c r="EVP320" s="80"/>
      <c r="EVQ320" s="80"/>
      <c r="EVR320" s="80"/>
      <c r="EVS320" s="80"/>
      <c r="EVT320" s="80"/>
      <c r="EVU320" s="80"/>
      <c r="EVV320" s="80"/>
      <c r="EVW320" s="80"/>
      <c r="EVX320" s="80"/>
      <c r="EVY320" s="80"/>
      <c r="EVZ320" s="80"/>
      <c r="EWA320" s="80"/>
      <c r="EWB320" s="80"/>
      <c r="EWC320" s="80"/>
      <c r="EWD320" s="80"/>
      <c r="EWE320" s="80"/>
      <c r="EWF320" s="80"/>
      <c r="EWG320" s="80"/>
      <c r="EWH320" s="80"/>
      <c r="EWI320" s="80"/>
      <c r="EWJ320" s="80"/>
      <c r="EWK320" s="80"/>
      <c r="EWL320" s="80"/>
      <c r="EWM320" s="80"/>
      <c r="EWN320" s="80"/>
      <c r="EWO320" s="80"/>
      <c r="EWP320" s="80"/>
      <c r="EWQ320" s="80"/>
      <c r="EWR320" s="80"/>
      <c r="EWS320" s="80"/>
      <c r="EWT320" s="80"/>
      <c r="EWU320" s="80"/>
      <c r="EWV320" s="80"/>
      <c r="EWW320" s="80"/>
      <c r="EWX320" s="80"/>
      <c r="EWY320" s="80"/>
      <c r="EWZ320" s="80"/>
      <c r="EXA320" s="80"/>
      <c r="EXB320" s="80"/>
      <c r="EXC320" s="80"/>
      <c r="EXD320" s="80"/>
      <c r="EXE320" s="80"/>
      <c r="EXF320" s="80"/>
      <c r="EXG320" s="80"/>
      <c r="EXH320" s="80"/>
      <c r="EXI320" s="80"/>
      <c r="EXJ320" s="80"/>
      <c r="EXK320" s="80"/>
      <c r="EXL320" s="80"/>
      <c r="EXM320" s="80"/>
      <c r="EXN320" s="80"/>
      <c r="EXO320" s="80"/>
      <c r="EXP320" s="80"/>
      <c r="EXQ320" s="80"/>
      <c r="EXR320" s="80"/>
      <c r="EXS320" s="80"/>
      <c r="EXT320" s="80"/>
      <c r="EXU320" s="80"/>
      <c r="EXV320" s="80"/>
      <c r="EXW320" s="80"/>
      <c r="EXX320" s="80"/>
      <c r="EXY320" s="80"/>
      <c r="EXZ320" s="80"/>
      <c r="EYA320" s="80"/>
      <c r="EYB320" s="80"/>
      <c r="EYC320" s="80"/>
      <c r="EYD320" s="80"/>
      <c r="EYE320" s="80"/>
      <c r="EYF320" s="80"/>
      <c r="EYG320" s="80"/>
      <c r="EYH320" s="80"/>
      <c r="EYI320" s="80"/>
      <c r="EYJ320" s="80"/>
      <c r="EYK320" s="80"/>
      <c r="EYL320" s="80"/>
      <c r="EYM320" s="80"/>
      <c r="EYN320" s="80"/>
      <c r="EYO320" s="80"/>
      <c r="EYP320" s="80"/>
      <c r="EYQ320" s="80"/>
      <c r="EYR320" s="80"/>
      <c r="EYS320" s="80"/>
      <c r="EYT320" s="80"/>
      <c r="EYU320" s="80"/>
      <c r="EYV320" s="80"/>
      <c r="EYW320" s="80"/>
      <c r="EYX320" s="80"/>
      <c r="EYY320" s="80"/>
      <c r="EYZ320" s="80"/>
      <c r="EZA320" s="80"/>
      <c r="EZB320" s="80"/>
      <c r="EZC320" s="80"/>
      <c r="EZD320" s="80"/>
      <c r="EZE320" s="80"/>
      <c r="EZF320" s="80"/>
      <c r="EZG320" s="80"/>
      <c r="EZH320" s="80"/>
      <c r="EZI320" s="80"/>
      <c r="EZJ320" s="80"/>
      <c r="EZK320" s="80"/>
      <c r="EZL320" s="80"/>
      <c r="EZM320" s="80"/>
      <c r="EZN320" s="80"/>
      <c r="EZO320" s="80"/>
      <c r="EZP320" s="80"/>
      <c r="EZQ320" s="80"/>
      <c r="EZR320" s="80"/>
      <c r="EZS320" s="80"/>
      <c r="EZT320" s="80"/>
      <c r="EZU320" s="80"/>
      <c r="EZV320" s="80"/>
      <c r="EZW320" s="80"/>
      <c r="EZX320" s="80"/>
      <c r="EZY320" s="80"/>
      <c r="EZZ320" s="80"/>
      <c r="FAA320" s="80"/>
      <c r="FAB320" s="80"/>
      <c r="FAC320" s="80"/>
      <c r="FAD320" s="80"/>
      <c r="FAE320" s="80"/>
      <c r="FAF320" s="80"/>
      <c r="FAG320" s="80"/>
      <c r="FAH320" s="80"/>
      <c r="FAI320" s="80"/>
      <c r="FAJ320" s="80"/>
      <c r="FAK320" s="80"/>
      <c r="FAL320" s="80"/>
      <c r="FAM320" s="80"/>
      <c r="FAN320" s="80"/>
      <c r="FAO320" s="80"/>
      <c r="FAP320" s="80"/>
      <c r="FAQ320" s="80"/>
      <c r="FAR320" s="80"/>
      <c r="FAS320" s="80"/>
      <c r="FAT320" s="80"/>
      <c r="FAU320" s="80"/>
      <c r="FAV320" s="80"/>
      <c r="FAW320" s="80"/>
      <c r="FAX320" s="80"/>
      <c r="FAY320" s="80"/>
      <c r="FAZ320" s="80"/>
      <c r="FBA320" s="80"/>
      <c r="FBB320" s="80"/>
      <c r="FBC320" s="80"/>
      <c r="FBD320" s="80"/>
      <c r="FBE320" s="80"/>
      <c r="FBF320" s="80"/>
      <c r="FBG320" s="80"/>
      <c r="FBH320" s="80"/>
      <c r="FBI320" s="80"/>
      <c r="FBJ320" s="80"/>
      <c r="FBK320" s="80"/>
      <c r="FBL320" s="80"/>
      <c r="FBM320" s="80"/>
      <c r="FBN320" s="80"/>
      <c r="FBO320" s="80"/>
      <c r="FBP320" s="80"/>
      <c r="FBQ320" s="80"/>
      <c r="FBR320" s="80"/>
      <c r="FBS320" s="80"/>
      <c r="FBT320" s="80"/>
      <c r="FBU320" s="80"/>
      <c r="FBV320" s="80"/>
      <c r="FBW320" s="80"/>
      <c r="FBX320" s="80"/>
      <c r="FBY320" s="80"/>
      <c r="FBZ320" s="80"/>
      <c r="FCA320" s="80"/>
      <c r="FCB320" s="80"/>
      <c r="FCC320" s="80"/>
      <c r="FCD320" s="80"/>
      <c r="FCE320" s="80"/>
      <c r="FCF320" s="80"/>
      <c r="FCG320" s="80"/>
      <c r="FCH320" s="80"/>
      <c r="FCI320" s="80"/>
      <c r="FCJ320" s="80"/>
      <c r="FCK320" s="80"/>
      <c r="FCL320" s="80"/>
      <c r="FCM320" s="80"/>
      <c r="FCN320" s="80"/>
      <c r="FCO320" s="80"/>
      <c r="FCP320" s="80"/>
      <c r="FCQ320" s="80"/>
      <c r="FCR320" s="80"/>
      <c r="FCS320" s="80"/>
      <c r="FCT320" s="80"/>
      <c r="FCU320" s="80"/>
      <c r="FCV320" s="80"/>
      <c r="FCW320" s="80"/>
      <c r="FCX320" s="80"/>
      <c r="FCY320" s="80"/>
      <c r="FCZ320" s="80"/>
      <c r="FDA320" s="80"/>
      <c r="FDB320" s="80"/>
      <c r="FDC320" s="80"/>
      <c r="FDD320" s="80"/>
      <c r="FDE320" s="80"/>
      <c r="FDF320" s="80"/>
      <c r="FDG320" s="80"/>
      <c r="FDH320" s="80"/>
      <c r="FDI320" s="80"/>
      <c r="FDJ320" s="80"/>
      <c r="FDK320" s="80"/>
      <c r="FDL320" s="80"/>
      <c r="FDM320" s="80"/>
      <c r="FDN320" s="80"/>
      <c r="FDO320" s="80"/>
      <c r="FDP320" s="80"/>
      <c r="FDQ320" s="80"/>
      <c r="FDR320" s="80"/>
      <c r="FDS320" s="80"/>
      <c r="FDT320" s="80"/>
      <c r="FDU320" s="80"/>
      <c r="FDV320" s="80"/>
      <c r="FDW320" s="80"/>
      <c r="FDX320" s="80"/>
      <c r="FDY320" s="80"/>
      <c r="FDZ320" s="80"/>
      <c r="FEA320" s="80"/>
      <c r="FEB320" s="80"/>
      <c r="FEC320" s="80"/>
      <c r="FED320" s="80"/>
      <c r="FEE320" s="80"/>
      <c r="FEF320" s="80"/>
      <c r="FEG320" s="80"/>
      <c r="FEH320" s="80"/>
      <c r="FEI320" s="80"/>
      <c r="FEJ320" s="80"/>
      <c r="FEK320" s="80"/>
      <c r="FEL320" s="80"/>
      <c r="FEM320" s="80"/>
      <c r="FEN320" s="80"/>
      <c r="FEO320" s="80"/>
      <c r="FEP320" s="80"/>
      <c r="FEQ320" s="80"/>
      <c r="FER320" s="80"/>
      <c r="FES320" s="80"/>
      <c r="FET320" s="80"/>
      <c r="FEU320" s="80"/>
      <c r="FEV320" s="80"/>
      <c r="FEW320" s="80"/>
      <c r="FEX320" s="80"/>
      <c r="FEY320" s="80"/>
      <c r="FEZ320" s="80"/>
      <c r="FFA320" s="80"/>
      <c r="FFB320" s="80"/>
      <c r="FFC320" s="80"/>
      <c r="FFD320" s="80"/>
      <c r="FFE320" s="80"/>
      <c r="FFF320" s="80"/>
      <c r="FFG320" s="80"/>
      <c r="FFH320" s="80"/>
      <c r="FFI320" s="80"/>
      <c r="FFJ320" s="80"/>
      <c r="FFK320" s="80"/>
      <c r="FFL320" s="80"/>
      <c r="FFM320" s="80"/>
      <c r="FFN320" s="80"/>
      <c r="FFO320" s="80"/>
      <c r="FFP320" s="80"/>
      <c r="FFQ320" s="80"/>
      <c r="FFR320" s="80"/>
      <c r="FFS320" s="80"/>
      <c r="FFT320" s="80"/>
      <c r="FFU320" s="80"/>
      <c r="FFV320" s="80"/>
      <c r="FFW320" s="80"/>
      <c r="FFX320" s="80"/>
      <c r="FFY320" s="80"/>
      <c r="FFZ320" s="80"/>
      <c r="FGA320" s="80"/>
      <c r="FGB320" s="80"/>
      <c r="FGC320" s="80"/>
      <c r="FGD320" s="80"/>
      <c r="FGE320" s="80"/>
      <c r="FGF320" s="80"/>
      <c r="FGG320" s="80"/>
      <c r="FGH320" s="80"/>
      <c r="FGI320" s="80"/>
      <c r="FGJ320" s="80"/>
      <c r="FGK320" s="80"/>
      <c r="FGL320" s="80"/>
      <c r="FGM320" s="80"/>
      <c r="FGN320" s="80"/>
      <c r="FGO320" s="80"/>
      <c r="FGP320" s="80"/>
      <c r="FGQ320" s="80"/>
      <c r="FGR320" s="80"/>
      <c r="FGS320" s="80"/>
      <c r="FGT320" s="80"/>
      <c r="FGU320" s="80"/>
      <c r="FGV320" s="80"/>
      <c r="FGW320" s="80"/>
      <c r="FGX320" s="80"/>
      <c r="FGY320" s="80"/>
      <c r="FGZ320" s="80"/>
      <c r="FHA320" s="80"/>
      <c r="FHB320" s="80"/>
      <c r="FHC320" s="80"/>
      <c r="FHD320" s="80"/>
      <c r="FHE320" s="80"/>
      <c r="FHF320" s="80"/>
      <c r="FHG320" s="80"/>
      <c r="FHH320" s="80"/>
      <c r="FHI320" s="80"/>
      <c r="FHJ320" s="80"/>
      <c r="FHK320" s="80"/>
      <c r="FHL320" s="80"/>
      <c r="FHM320" s="80"/>
      <c r="FHN320" s="80"/>
      <c r="FHO320" s="80"/>
      <c r="FHP320" s="80"/>
      <c r="FHQ320" s="80"/>
      <c r="FHR320" s="80"/>
      <c r="FHS320" s="80"/>
      <c r="FHT320" s="80"/>
      <c r="FHU320" s="80"/>
      <c r="FHV320" s="80"/>
      <c r="FHW320" s="80"/>
      <c r="FHX320" s="80"/>
      <c r="FHY320" s="80"/>
      <c r="FHZ320" s="80"/>
      <c r="FIA320" s="80"/>
      <c r="FIB320" s="80"/>
      <c r="FIC320" s="80"/>
      <c r="FID320" s="80"/>
      <c r="FIE320" s="80"/>
      <c r="FIF320" s="80"/>
      <c r="FIG320" s="80"/>
      <c r="FIH320" s="80"/>
      <c r="FII320" s="80"/>
      <c r="FIJ320" s="80"/>
      <c r="FIK320" s="80"/>
      <c r="FIL320" s="80"/>
      <c r="FIM320" s="80"/>
      <c r="FIN320" s="80"/>
      <c r="FIO320" s="80"/>
      <c r="FIP320" s="80"/>
      <c r="FIQ320" s="80"/>
      <c r="FIR320" s="80"/>
      <c r="FIS320" s="80"/>
      <c r="FIT320" s="80"/>
      <c r="FIU320" s="80"/>
      <c r="FIV320" s="80"/>
      <c r="FIW320" s="80"/>
      <c r="FIX320" s="80"/>
      <c r="FIY320" s="80"/>
      <c r="FIZ320" s="80"/>
      <c r="FJA320" s="80"/>
      <c r="FJB320" s="80"/>
      <c r="FJC320" s="80"/>
      <c r="FJD320" s="80"/>
      <c r="FJE320" s="80"/>
      <c r="FJF320" s="80"/>
      <c r="FJG320" s="80"/>
      <c r="FJH320" s="80"/>
      <c r="FJI320" s="80"/>
      <c r="FJJ320" s="80"/>
      <c r="FJK320" s="80"/>
      <c r="FJL320" s="80"/>
      <c r="FJM320" s="80"/>
      <c r="FJN320" s="80"/>
      <c r="FJO320" s="80"/>
      <c r="FJP320" s="80"/>
      <c r="FJQ320" s="80"/>
      <c r="FJR320" s="80"/>
      <c r="FJS320" s="80"/>
      <c r="FJT320" s="80"/>
      <c r="FJU320" s="80"/>
      <c r="FJV320" s="80"/>
      <c r="FJW320" s="80"/>
      <c r="FJX320" s="80"/>
      <c r="FJY320" s="80"/>
      <c r="FJZ320" s="80"/>
      <c r="FKA320" s="80"/>
      <c r="FKB320" s="80"/>
      <c r="FKC320" s="80"/>
      <c r="FKD320" s="80"/>
      <c r="FKE320" s="80"/>
      <c r="FKF320" s="80"/>
      <c r="FKG320" s="80"/>
      <c r="FKH320" s="80"/>
      <c r="FKI320" s="80"/>
      <c r="FKJ320" s="80"/>
      <c r="FKK320" s="80"/>
      <c r="FKL320" s="80"/>
      <c r="FKM320" s="80"/>
      <c r="FKN320" s="80"/>
      <c r="FKO320" s="80"/>
      <c r="FKP320" s="80"/>
      <c r="FKQ320" s="80"/>
      <c r="FKR320" s="80"/>
      <c r="FKS320" s="80"/>
      <c r="FKT320" s="80"/>
      <c r="FKU320" s="80"/>
      <c r="FKV320" s="80"/>
      <c r="FKW320" s="80"/>
      <c r="FKX320" s="80"/>
      <c r="FKY320" s="80"/>
      <c r="FKZ320" s="80"/>
      <c r="FLA320" s="80"/>
      <c r="FLB320" s="80"/>
      <c r="FLC320" s="80"/>
      <c r="FLD320" s="80"/>
      <c r="FLE320" s="80"/>
      <c r="FLF320" s="80"/>
      <c r="FLG320" s="80"/>
      <c r="FLH320" s="80"/>
      <c r="FLI320" s="80"/>
      <c r="FLJ320" s="80"/>
      <c r="FLK320" s="80"/>
      <c r="FLL320" s="80"/>
      <c r="FLM320" s="80"/>
      <c r="FLN320" s="80"/>
      <c r="FLO320" s="80"/>
      <c r="FLP320" s="80"/>
      <c r="FLQ320" s="80"/>
      <c r="FLR320" s="80"/>
      <c r="FLS320" s="80"/>
      <c r="FLT320" s="80"/>
      <c r="FLU320" s="80"/>
      <c r="FLV320" s="80"/>
      <c r="FLW320" s="80"/>
      <c r="FLX320" s="80"/>
      <c r="FLY320" s="80"/>
      <c r="FLZ320" s="80"/>
      <c r="FMA320" s="80"/>
      <c r="FMB320" s="80"/>
      <c r="FMC320" s="80"/>
      <c r="FMD320" s="80"/>
      <c r="FME320" s="80"/>
      <c r="FMF320" s="80"/>
      <c r="FMG320" s="80"/>
      <c r="FMH320" s="80"/>
      <c r="FMI320" s="80"/>
      <c r="FMJ320" s="80"/>
      <c r="FMK320" s="80"/>
      <c r="FML320" s="80"/>
      <c r="FMM320" s="80"/>
      <c r="FMN320" s="80"/>
      <c r="FMO320" s="80"/>
      <c r="FMP320" s="80"/>
      <c r="FMQ320" s="80"/>
      <c r="FMR320" s="80"/>
      <c r="FMS320" s="80"/>
      <c r="FMT320" s="80"/>
      <c r="FMU320" s="80"/>
      <c r="FMV320" s="80"/>
      <c r="FMW320" s="80"/>
      <c r="FMX320" s="80"/>
      <c r="FMY320" s="80"/>
      <c r="FMZ320" s="80"/>
      <c r="FNA320" s="80"/>
      <c r="FNB320" s="80"/>
      <c r="FNC320" s="80"/>
      <c r="FND320" s="80"/>
      <c r="FNE320" s="80"/>
      <c r="FNF320" s="80"/>
      <c r="FNG320" s="80"/>
      <c r="FNH320" s="80"/>
      <c r="FNI320" s="80"/>
      <c r="FNJ320" s="80"/>
      <c r="FNK320" s="80"/>
      <c r="FNL320" s="80"/>
      <c r="FNM320" s="80"/>
      <c r="FNN320" s="80"/>
      <c r="FNO320" s="80"/>
      <c r="FNP320" s="80"/>
      <c r="FNQ320" s="80"/>
      <c r="FNR320" s="80"/>
      <c r="FNS320" s="80"/>
      <c r="FNT320" s="80"/>
      <c r="FNU320" s="80"/>
      <c r="FNV320" s="80"/>
      <c r="FNW320" s="80"/>
      <c r="FNX320" s="80"/>
      <c r="FNY320" s="80"/>
      <c r="FNZ320" s="80"/>
      <c r="FOA320" s="80"/>
      <c r="FOB320" s="80"/>
      <c r="FOC320" s="80"/>
      <c r="FOD320" s="80"/>
      <c r="FOE320" s="80"/>
      <c r="FOF320" s="80"/>
      <c r="FOG320" s="80"/>
      <c r="FOH320" s="80"/>
      <c r="FOI320" s="80"/>
      <c r="FOJ320" s="80"/>
      <c r="FOK320" s="80"/>
      <c r="FOL320" s="80"/>
      <c r="FOM320" s="80"/>
      <c r="FON320" s="80"/>
      <c r="FOO320" s="80"/>
      <c r="FOP320" s="80"/>
      <c r="FOQ320" s="80"/>
      <c r="FOR320" s="80"/>
      <c r="FOS320" s="80"/>
      <c r="FOT320" s="80"/>
      <c r="FOU320" s="80"/>
      <c r="FOV320" s="80"/>
      <c r="FOW320" s="80"/>
      <c r="FOX320" s="80"/>
      <c r="FOY320" s="80"/>
      <c r="FOZ320" s="80"/>
      <c r="FPA320" s="80"/>
      <c r="FPB320" s="80"/>
      <c r="FPC320" s="80"/>
      <c r="FPD320" s="80"/>
      <c r="FPE320" s="80"/>
      <c r="FPF320" s="80"/>
      <c r="FPG320" s="80"/>
      <c r="FPH320" s="80"/>
      <c r="FPI320" s="80"/>
      <c r="FPJ320" s="80"/>
      <c r="FPK320" s="80"/>
      <c r="FPL320" s="80"/>
      <c r="FPM320" s="80"/>
      <c r="FPN320" s="80"/>
      <c r="FPO320" s="80"/>
      <c r="FPP320" s="80"/>
      <c r="FPQ320" s="80"/>
      <c r="FPR320" s="80"/>
      <c r="FPS320" s="80"/>
      <c r="FPT320" s="80"/>
      <c r="FPU320" s="80"/>
      <c r="FPV320" s="80"/>
      <c r="FPW320" s="80"/>
      <c r="FPX320" s="80"/>
      <c r="FPY320" s="80"/>
      <c r="FPZ320" s="80"/>
      <c r="FQA320" s="80"/>
      <c r="FQB320" s="80"/>
      <c r="FQC320" s="80"/>
      <c r="FQD320" s="80"/>
      <c r="FQE320" s="80"/>
      <c r="FQF320" s="80"/>
      <c r="FQG320" s="80"/>
      <c r="FQH320" s="80"/>
      <c r="FQI320" s="80"/>
      <c r="FQJ320" s="80"/>
      <c r="FQK320" s="80"/>
      <c r="FQL320" s="80"/>
      <c r="FQM320" s="80"/>
      <c r="FQN320" s="80"/>
      <c r="FQO320" s="80"/>
      <c r="FQP320" s="80"/>
      <c r="FQQ320" s="80"/>
      <c r="FQR320" s="80"/>
      <c r="FQS320" s="80"/>
      <c r="FQT320" s="80"/>
      <c r="FQU320" s="80"/>
      <c r="FQV320" s="80"/>
      <c r="FQW320" s="80"/>
      <c r="FQX320" s="80"/>
      <c r="FQY320" s="80"/>
      <c r="FQZ320" s="80"/>
      <c r="FRA320" s="80"/>
      <c r="FRB320" s="80"/>
      <c r="FRC320" s="80"/>
      <c r="FRD320" s="80"/>
      <c r="FRE320" s="80"/>
      <c r="FRF320" s="80"/>
      <c r="FRG320" s="80"/>
      <c r="FRH320" s="80"/>
      <c r="FRI320" s="80"/>
      <c r="FRJ320" s="80"/>
      <c r="FRK320" s="80"/>
      <c r="FRL320" s="80"/>
      <c r="FRM320" s="80"/>
      <c r="FRN320" s="80"/>
      <c r="FRO320" s="80"/>
      <c r="FRP320" s="80"/>
      <c r="FRQ320" s="80"/>
      <c r="FRR320" s="80"/>
      <c r="FRS320" s="80"/>
      <c r="FRT320" s="80"/>
      <c r="FRU320" s="80"/>
      <c r="FRV320" s="80"/>
      <c r="FRW320" s="80"/>
      <c r="FRX320" s="80"/>
      <c r="FRY320" s="80"/>
      <c r="FRZ320" s="80"/>
      <c r="FSA320" s="80"/>
      <c r="FSB320" s="80"/>
      <c r="FSC320" s="80"/>
      <c r="FSD320" s="80"/>
      <c r="FSE320" s="80"/>
      <c r="FSF320" s="80"/>
      <c r="FSG320" s="80"/>
      <c r="FSH320" s="80"/>
      <c r="FSI320" s="80"/>
      <c r="FSJ320" s="80"/>
      <c r="FSK320" s="80"/>
      <c r="FSL320" s="80"/>
      <c r="FSM320" s="80"/>
      <c r="FSN320" s="80"/>
      <c r="FSO320" s="80"/>
      <c r="FSP320" s="80"/>
      <c r="FSQ320" s="80"/>
      <c r="FSR320" s="80"/>
      <c r="FSS320" s="80"/>
      <c r="FST320" s="80"/>
      <c r="FSU320" s="80"/>
      <c r="FSV320" s="80"/>
      <c r="FSW320" s="80"/>
      <c r="FSX320" s="80"/>
      <c r="FSY320" s="80"/>
      <c r="FSZ320" s="80"/>
      <c r="FTA320" s="80"/>
      <c r="FTB320" s="80"/>
      <c r="FTC320" s="80"/>
      <c r="FTD320" s="80"/>
      <c r="FTE320" s="80"/>
      <c r="FTF320" s="80"/>
      <c r="FTG320" s="80"/>
      <c r="FTH320" s="80"/>
      <c r="FTI320" s="80"/>
      <c r="FTJ320" s="80"/>
      <c r="FTK320" s="80"/>
      <c r="FTL320" s="80"/>
      <c r="FTM320" s="80"/>
      <c r="FTN320" s="80"/>
      <c r="FTO320" s="80"/>
      <c r="FTP320" s="80"/>
      <c r="FTQ320" s="80"/>
      <c r="FTR320" s="80"/>
      <c r="FTS320" s="80"/>
      <c r="FTT320" s="80"/>
      <c r="FTU320" s="80"/>
      <c r="FTV320" s="80"/>
      <c r="FTW320" s="80"/>
      <c r="FTX320" s="80"/>
      <c r="FTY320" s="80"/>
      <c r="FTZ320" s="80"/>
      <c r="FUA320" s="80"/>
      <c r="FUB320" s="80"/>
      <c r="FUC320" s="80"/>
      <c r="FUD320" s="80"/>
      <c r="FUE320" s="80"/>
      <c r="FUF320" s="80"/>
      <c r="FUG320" s="80"/>
      <c r="FUH320" s="80"/>
      <c r="FUI320" s="80"/>
      <c r="FUJ320" s="80"/>
      <c r="FUK320" s="80"/>
      <c r="FUL320" s="80"/>
      <c r="FUM320" s="80"/>
      <c r="FUN320" s="80"/>
      <c r="FUO320" s="80"/>
      <c r="FUP320" s="80"/>
      <c r="FUQ320" s="80"/>
      <c r="FUR320" s="80"/>
      <c r="FUS320" s="80"/>
      <c r="FUT320" s="80"/>
      <c r="FUU320" s="80"/>
      <c r="FUV320" s="80"/>
      <c r="FUW320" s="80"/>
      <c r="FUX320" s="80"/>
      <c r="FUY320" s="80"/>
      <c r="FUZ320" s="80"/>
      <c r="FVA320" s="80"/>
      <c r="FVB320" s="80"/>
      <c r="FVC320" s="80"/>
      <c r="FVD320" s="80"/>
      <c r="FVE320" s="80"/>
      <c r="FVF320" s="80"/>
      <c r="FVG320" s="80"/>
      <c r="FVH320" s="80"/>
      <c r="FVI320" s="80"/>
      <c r="FVJ320" s="80"/>
      <c r="FVK320" s="80"/>
      <c r="FVL320" s="80"/>
      <c r="FVM320" s="80"/>
      <c r="FVN320" s="80"/>
      <c r="FVO320" s="80"/>
      <c r="FVP320" s="80"/>
      <c r="FVQ320" s="80"/>
      <c r="FVR320" s="80"/>
      <c r="FVS320" s="80"/>
      <c r="FVT320" s="80"/>
      <c r="FVU320" s="80"/>
      <c r="FVV320" s="80"/>
      <c r="FVW320" s="80"/>
      <c r="FVX320" s="80"/>
      <c r="FVY320" s="80"/>
      <c r="FVZ320" s="80"/>
      <c r="FWA320" s="80"/>
      <c r="FWB320" s="80"/>
      <c r="FWC320" s="80"/>
      <c r="FWD320" s="80"/>
      <c r="FWE320" s="80"/>
      <c r="FWF320" s="80"/>
      <c r="FWG320" s="80"/>
      <c r="FWH320" s="80"/>
      <c r="FWI320" s="80"/>
      <c r="FWJ320" s="80"/>
      <c r="FWK320" s="80"/>
      <c r="FWL320" s="80"/>
      <c r="FWM320" s="80"/>
      <c r="FWN320" s="80"/>
      <c r="FWO320" s="80"/>
      <c r="FWP320" s="80"/>
      <c r="FWQ320" s="80"/>
      <c r="FWR320" s="80"/>
      <c r="FWS320" s="80"/>
      <c r="FWT320" s="80"/>
      <c r="FWU320" s="80"/>
      <c r="FWV320" s="80"/>
      <c r="FWW320" s="80"/>
      <c r="FWX320" s="80"/>
      <c r="FWY320" s="80"/>
      <c r="FWZ320" s="80"/>
      <c r="FXA320" s="80"/>
      <c r="FXB320" s="80"/>
      <c r="FXC320" s="80"/>
      <c r="FXD320" s="80"/>
      <c r="FXE320" s="80"/>
      <c r="FXF320" s="80"/>
      <c r="FXG320" s="80"/>
      <c r="FXH320" s="80"/>
      <c r="FXI320" s="80"/>
      <c r="FXJ320" s="80"/>
      <c r="FXK320" s="80"/>
      <c r="FXL320" s="80"/>
      <c r="FXM320" s="80"/>
      <c r="FXN320" s="80"/>
      <c r="FXO320" s="80"/>
      <c r="FXP320" s="80"/>
      <c r="FXQ320" s="80"/>
      <c r="FXR320" s="80"/>
      <c r="FXS320" s="80"/>
      <c r="FXT320" s="80"/>
      <c r="FXU320" s="80"/>
      <c r="FXV320" s="80"/>
      <c r="FXW320" s="80"/>
      <c r="FXX320" s="80"/>
      <c r="FXY320" s="80"/>
      <c r="FXZ320" s="80"/>
      <c r="FYA320" s="80"/>
      <c r="FYB320" s="80"/>
      <c r="FYC320" s="80"/>
      <c r="FYD320" s="80"/>
      <c r="FYE320" s="80"/>
      <c r="FYF320" s="80"/>
      <c r="FYG320" s="80"/>
      <c r="FYH320" s="80"/>
      <c r="FYI320" s="80"/>
      <c r="FYJ320" s="80"/>
      <c r="FYK320" s="80"/>
      <c r="FYL320" s="80"/>
      <c r="FYM320" s="80"/>
      <c r="FYN320" s="80"/>
      <c r="FYO320" s="80"/>
      <c r="FYP320" s="80"/>
      <c r="FYQ320" s="80"/>
      <c r="FYR320" s="80"/>
      <c r="FYS320" s="80"/>
      <c r="FYT320" s="80"/>
      <c r="FYU320" s="80"/>
      <c r="FYV320" s="80"/>
      <c r="FYW320" s="80"/>
      <c r="FYX320" s="80"/>
      <c r="FYY320" s="80"/>
      <c r="FYZ320" s="80"/>
      <c r="FZA320" s="80"/>
      <c r="FZB320" s="80"/>
      <c r="FZC320" s="80"/>
      <c r="FZD320" s="80"/>
      <c r="FZE320" s="80"/>
      <c r="FZF320" s="80"/>
      <c r="FZG320" s="80"/>
      <c r="FZH320" s="80"/>
      <c r="FZI320" s="80"/>
      <c r="FZJ320" s="80"/>
      <c r="FZK320" s="80"/>
      <c r="FZL320" s="80"/>
      <c r="FZM320" s="80"/>
      <c r="FZN320" s="80"/>
      <c r="FZO320" s="80"/>
      <c r="FZP320" s="80"/>
      <c r="FZQ320" s="80"/>
      <c r="FZR320" s="80"/>
      <c r="FZS320" s="80"/>
      <c r="FZT320" s="80"/>
      <c r="FZU320" s="80"/>
      <c r="FZV320" s="80"/>
      <c r="FZW320" s="80"/>
      <c r="FZX320" s="80"/>
      <c r="FZY320" s="80"/>
      <c r="FZZ320" s="80"/>
      <c r="GAA320" s="80"/>
      <c r="GAB320" s="80"/>
      <c r="GAC320" s="80"/>
      <c r="GAD320" s="80"/>
      <c r="GAE320" s="80"/>
      <c r="GAF320" s="80"/>
      <c r="GAG320" s="80"/>
      <c r="GAH320" s="80"/>
      <c r="GAI320" s="80"/>
      <c r="GAJ320" s="80"/>
      <c r="GAK320" s="80"/>
      <c r="GAL320" s="80"/>
      <c r="GAM320" s="80"/>
      <c r="GAN320" s="80"/>
      <c r="GAO320" s="80"/>
      <c r="GAP320" s="80"/>
      <c r="GAQ320" s="80"/>
      <c r="GAR320" s="80"/>
      <c r="GAS320" s="80"/>
      <c r="GAT320" s="80"/>
      <c r="GAU320" s="80"/>
      <c r="GAV320" s="80"/>
      <c r="GAW320" s="80"/>
      <c r="GAX320" s="80"/>
      <c r="GAY320" s="80"/>
      <c r="GAZ320" s="80"/>
      <c r="GBA320" s="80"/>
      <c r="GBB320" s="80"/>
      <c r="GBC320" s="80"/>
      <c r="GBD320" s="80"/>
      <c r="GBE320" s="80"/>
      <c r="GBF320" s="80"/>
      <c r="GBG320" s="80"/>
      <c r="GBH320" s="80"/>
      <c r="GBI320" s="80"/>
      <c r="GBJ320" s="80"/>
      <c r="GBK320" s="80"/>
      <c r="GBL320" s="80"/>
      <c r="GBM320" s="80"/>
      <c r="GBN320" s="80"/>
      <c r="GBO320" s="80"/>
      <c r="GBP320" s="80"/>
      <c r="GBQ320" s="80"/>
      <c r="GBR320" s="80"/>
      <c r="GBS320" s="80"/>
      <c r="GBT320" s="80"/>
      <c r="GBU320" s="80"/>
      <c r="GBV320" s="80"/>
      <c r="GBW320" s="80"/>
      <c r="GBX320" s="80"/>
      <c r="GBY320" s="80"/>
      <c r="GBZ320" s="80"/>
      <c r="GCA320" s="80"/>
      <c r="GCB320" s="80"/>
      <c r="GCC320" s="80"/>
      <c r="GCD320" s="80"/>
      <c r="GCE320" s="80"/>
      <c r="GCF320" s="80"/>
      <c r="GCG320" s="80"/>
      <c r="GCH320" s="80"/>
      <c r="GCI320" s="80"/>
      <c r="GCJ320" s="80"/>
      <c r="GCK320" s="80"/>
      <c r="GCL320" s="80"/>
      <c r="GCM320" s="80"/>
      <c r="GCN320" s="80"/>
      <c r="GCO320" s="80"/>
      <c r="GCP320" s="80"/>
      <c r="GCQ320" s="80"/>
      <c r="GCR320" s="80"/>
      <c r="GCS320" s="80"/>
      <c r="GCT320" s="80"/>
      <c r="GCU320" s="80"/>
      <c r="GCV320" s="80"/>
      <c r="GCW320" s="80"/>
      <c r="GCX320" s="80"/>
      <c r="GCY320" s="80"/>
      <c r="GCZ320" s="80"/>
      <c r="GDA320" s="80"/>
      <c r="GDB320" s="80"/>
      <c r="GDC320" s="80"/>
      <c r="GDD320" s="80"/>
      <c r="GDE320" s="80"/>
      <c r="GDF320" s="80"/>
      <c r="GDG320" s="80"/>
      <c r="GDH320" s="80"/>
      <c r="GDI320" s="80"/>
      <c r="GDJ320" s="80"/>
      <c r="GDK320" s="80"/>
      <c r="GDL320" s="80"/>
      <c r="GDM320" s="80"/>
      <c r="GDN320" s="80"/>
      <c r="GDO320" s="80"/>
      <c r="GDP320" s="80"/>
      <c r="GDQ320" s="80"/>
      <c r="GDR320" s="80"/>
      <c r="GDS320" s="80"/>
      <c r="GDT320" s="80"/>
      <c r="GDU320" s="80"/>
      <c r="GDV320" s="80"/>
      <c r="GDW320" s="80"/>
      <c r="GDX320" s="80"/>
      <c r="GDY320" s="80"/>
      <c r="GDZ320" s="80"/>
      <c r="GEA320" s="80"/>
      <c r="GEB320" s="80"/>
      <c r="GEC320" s="80"/>
      <c r="GED320" s="80"/>
      <c r="GEE320" s="80"/>
      <c r="GEF320" s="80"/>
      <c r="GEG320" s="80"/>
      <c r="GEH320" s="80"/>
      <c r="GEI320" s="80"/>
      <c r="GEJ320" s="80"/>
      <c r="GEK320" s="80"/>
      <c r="GEL320" s="80"/>
      <c r="GEM320" s="80"/>
      <c r="GEN320" s="80"/>
      <c r="GEO320" s="80"/>
      <c r="GEP320" s="80"/>
      <c r="GEQ320" s="80"/>
      <c r="GER320" s="80"/>
      <c r="GES320" s="80"/>
      <c r="GET320" s="80"/>
      <c r="GEU320" s="80"/>
      <c r="GEV320" s="80"/>
      <c r="GEW320" s="80"/>
      <c r="GEX320" s="80"/>
      <c r="GEY320" s="80"/>
      <c r="GEZ320" s="80"/>
      <c r="GFA320" s="80"/>
      <c r="GFB320" s="80"/>
      <c r="GFC320" s="80"/>
      <c r="GFD320" s="80"/>
      <c r="GFE320" s="80"/>
      <c r="GFF320" s="80"/>
      <c r="GFG320" s="80"/>
      <c r="GFH320" s="80"/>
      <c r="GFI320" s="80"/>
      <c r="GFJ320" s="80"/>
      <c r="GFK320" s="80"/>
      <c r="GFL320" s="80"/>
      <c r="GFM320" s="80"/>
      <c r="GFN320" s="80"/>
      <c r="GFO320" s="80"/>
      <c r="GFP320" s="80"/>
      <c r="GFQ320" s="80"/>
      <c r="GFR320" s="80"/>
      <c r="GFS320" s="80"/>
      <c r="GFT320" s="80"/>
      <c r="GFU320" s="80"/>
      <c r="GFV320" s="80"/>
      <c r="GFW320" s="80"/>
      <c r="GFX320" s="80"/>
      <c r="GFY320" s="80"/>
      <c r="GFZ320" s="80"/>
      <c r="GGA320" s="80"/>
      <c r="GGB320" s="80"/>
      <c r="GGC320" s="80"/>
      <c r="GGD320" s="80"/>
      <c r="GGE320" s="80"/>
      <c r="GGF320" s="80"/>
      <c r="GGG320" s="80"/>
      <c r="GGH320" s="80"/>
      <c r="GGI320" s="80"/>
      <c r="GGJ320" s="80"/>
      <c r="GGK320" s="80"/>
      <c r="GGL320" s="80"/>
      <c r="GGM320" s="80"/>
      <c r="GGN320" s="80"/>
      <c r="GGO320" s="80"/>
      <c r="GGP320" s="80"/>
      <c r="GGQ320" s="80"/>
      <c r="GGR320" s="80"/>
      <c r="GGS320" s="80"/>
      <c r="GGT320" s="80"/>
      <c r="GGU320" s="80"/>
      <c r="GGV320" s="80"/>
      <c r="GGW320" s="80"/>
      <c r="GGX320" s="80"/>
      <c r="GGY320" s="80"/>
      <c r="GGZ320" s="80"/>
      <c r="GHA320" s="80"/>
      <c r="GHB320" s="80"/>
      <c r="GHC320" s="80"/>
      <c r="GHD320" s="80"/>
      <c r="GHE320" s="80"/>
      <c r="GHF320" s="80"/>
      <c r="GHG320" s="80"/>
      <c r="GHH320" s="80"/>
      <c r="GHI320" s="80"/>
      <c r="GHJ320" s="80"/>
      <c r="GHK320" s="80"/>
      <c r="GHL320" s="80"/>
      <c r="GHM320" s="80"/>
      <c r="GHN320" s="80"/>
      <c r="GHO320" s="80"/>
      <c r="GHP320" s="80"/>
      <c r="GHQ320" s="80"/>
      <c r="GHR320" s="80"/>
      <c r="GHS320" s="80"/>
      <c r="GHT320" s="80"/>
      <c r="GHU320" s="80"/>
      <c r="GHV320" s="80"/>
      <c r="GHW320" s="80"/>
      <c r="GHX320" s="80"/>
      <c r="GHY320" s="80"/>
      <c r="GHZ320" s="80"/>
      <c r="GIA320" s="80"/>
      <c r="GIB320" s="80"/>
      <c r="GIC320" s="80"/>
      <c r="GID320" s="80"/>
      <c r="GIE320" s="80"/>
      <c r="GIF320" s="80"/>
      <c r="GIG320" s="80"/>
      <c r="GIH320" s="80"/>
      <c r="GII320" s="80"/>
      <c r="GIJ320" s="80"/>
      <c r="GIK320" s="80"/>
      <c r="GIL320" s="80"/>
      <c r="GIM320" s="80"/>
      <c r="GIN320" s="80"/>
      <c r="GIO320" s="80"/>
      <c r="GIP320" s="80"/>
      <c r="GIQ320" s="80"/>
      <c r="GIR320" s="80"/>
      <c r="GIS320" s="80"/>
      <c r="GIT320" s="80"/>
      <c r="GIU320" s="80"/>
      <c r="GIV320" s="80"/>
      <c r="GIW320" s="80"/>
      <c r="GIX320" s="80"/>
      <c r="GIY320" s="80"/>
      <c r="GIZ320" s="80"/>
      <c r="GJA320" s="80"/>
      <c r="GJB320" s="80"/>
      <c r="GJC320" s="80"/>
      <c r="GJD320" s="80"/>
      <c r="GJE320" s="80"/>
      <c r="GJF320" s="80"/>
      <c r="GJG320" s="80"/>
      <c r="GJH320" s="80"/>
      <c r="GJI320" s="80"/>
      <c r="GJJ320" s="80"/>
      <c r="GJK320" s="80"/>
      <c r="GJL320" s="80"/>
      <c r="GJM320" s="80"/>
      <c r="GJN320" s="80"/>
      <c r="GJO320" s="80"/>
      <c r="GJP320" s="80"/>
      <c r="GJQ320" s="80"/>
      <c r="GJR320" s="80"/>
      <c r="GJS320" s="80"/>
      <c r="GJT320" s="80"/>
      <c r="GJU320" s="80"/>
      <c r="GJV320" s="80"/>
      <c r="GJW320" s="80"/>
      <c r="GJX320" s="80"/>
      <c r="GJY320" s="80"/>
      <c r="GJZ320" s="80"/>
      <c r="GKA320" s="80"/>
      <c r="GKB320" s="80"/>
      <c r="GKC320" s="80"/>
      <c r="GKD320" s="80"/>
      <c r="GKE320" s="80"/>
      <c r="GKF320" s="80"/>
      <c r="GKG320" s="80"/>
      <c r="GKH320" s="80"/>
      <c r="GKI320" s="80"/>
      <c r="GKJ320" s="80"/>
      <c r="GKK320" s="80"/>
      <c r="GKL320" s="80"/>
      <c r="GKM320" s="80"/>
      <c r="GKN320" s="80"/>
      <c r="GKO320" s="80"/>
      <c r="GKP320" s="80"/>
      <c r="GKQ320" s="80"/>
      <c r="GKR320" s="80"/>
      <c r="GKS320" s="80"/>
      <c r="GKT320" s="80"/>
      <c r="GKU320" s="80"/>
      <c r="GKV320" s="80"/>
      <c r="GKW320" s="80"/>
      <c r="GKX320" s="80"/>
      <c r="GKY320" s="80"/>
      <c r="GKZ320" s="80"/>
      <c r="GLA320" s="80"/>
      <c r="GLB320" s="80"/>
      <c r="GLC320" s="80"/>
      <c r="GLD320" s="80"/>
      <c r="GLE320" s="80"/>
      <c r="GLF320" s="80"/>
      <c r="GLG320" s="80"/>
      <c r="GLH320" s="80"/>
      <c r="GLI320" s="80"/>
      <c r="GLJ320" s="80"/>
      <c r="GLK320" s="80"/>
      <c r="GLL320" s="80"/>
      <c r="GLM320" s="80"/>
      <c r="GLN320" s="80"/>
      <c r="GLO320" s="80"/>
      <c r="GLP320" s="80"/>
      <c r="GLQ320" s="80"/>
      <c r="GLR320" s="80"/>
      <c r="GLS320" s="80"/>
      <c r="GLT320" s="80"/>
      <c r="GLU320" s="80"/>
      <c r="GLV320" s="80"/>
      <c r="GLW320" s="80"/>
      <c r="GLX320" s="80"/>
      <c r="GLY320" s="80"/>
      <c r="GLZ320" s="80"/>
      <c r="GMA320" s="80"/>
      <c r="GMB320" s="80"/>
      <c r="GMC320" s="80"/>
      <c r="GMD320" s="80"/>
      <c r="GME320" s="80"/>
      <c r="GMF320" s="80"/>
      <c r="GMG320" s="80"/>
      <c r="GMH320" s="80"/>
      <c r="GMI320" s="80"/>
      <c r="GMJ320" s="80"/>
      <c r="GMK320" s="80"/>
      <c r="GML320" s="80"/>
      <c r="GMM320" s="80"/>
      <c r="GMN320" s="80"/>
      <c r="GMO320" s="80"/>
      <c r="GMP320" s="80"/>
      <c r="GMQ320" s="80"/>
      <c r="GMR320" s="80"/>
      <c r="GMS320" s="80"/>
      <c r="GMT320" s="80"/>
      <c r="GMU320" s="80"/>
      <c r="GMV320" s="80"/>
      <c r="GMW320" s="80"/>
      <c r="GMX320" s="80"/>
      <c r="GMY320" s="80"/>
      <c r="GMZ320" s="80"/>
      <c r="GNA320" s="80"/>
      <c r="GNB320" s="80"/>
      <c r="GNC320" s="80"/>
      <c r="GND320" s="80"/>
      <c r="GNE320" s="80"/>
      <c r="GNF320" s="80"/>
      <c r="GNG320" s="80"/>
      <c r="GNH320" s="80"/>
      <c r="GNI320" s="80"/>
      <c r="GNJ320" s="80"/>
      <c r="GNK320" s="80"/>
      <c r="GNL320" s="80"/>
      <c r="GNM320" s="80"/>
      <c r="GNN320" s="80"/>
      <c r="GNO320" s="80"/>
      <c r="GNP320" s="80"/>
      <c r="GNQ320" s="80"/>
      <c r="GNR320" s="80"/>
      <c r="GNS320" s="80"/>
      <c r="GNT320" s="80"/>
      <c r="GNU320" s="80"/>
      <c r="GNV320" s="80"/>
      <c r="GNW320" s="80"/>
      <c r="GNX320" s="80"/>
      <c r="GNY320" s="80"/>
      <c r="GNZ320" s="80"/>
      <c r="GOA320" s="80"/>
      <c r="GOB320" s="80"/>
      <c r="GOC320" s="80"/>
      <c r="GOD320" s="80"/>
      <c r="GOE320" s="80"/>
      <c r="GOF320" s="80"/>
      <c r="GOG320" s="80"/>
      <c r="GOH320" s="80"/>
      <c r="GOI320" s="80"/>
      <c r="GOJ320" s="80"/>
      <c r="GOK320" s="80"/>
      <c r="GOL320" s="80"/>
      <c r="GOM320" s="80"/>
      <c r="GON320" s="80"/>
      <c r="GOO320" s="80"/>
      <c r="GOP320" s="80"/>
      <c r="GOQ320" s="80"/>
      <c r="GOR320" s="80"/>
      <c r="GOS320" s="80"/>
      <c r="GOT320" s="80"/>
      <c r="GOU320" s="80"/>
      <c r="GOV320" s="80"/>
      <c r="GOW320" s="80"/>
      <c r="GOX320" s="80"/>
      <c r="GOY320" s="80"/>
      <c r="GOZ320" s="80"/>
      <c r="GPA320" s="80"/>
      <c r="GPB320" s="80"/>
      <c r="GPC320" s="80"/>
      <c r="GPD320" s="80"/>
      <c r="GPE320" s="80"/>
      <c r="GPF320" s="80"/>
      <c r="GPG320" s="80"/>
      <c r="GPH320" s="80"/>
      <c r="GPI320" s="80"/>
      <c r="GPJ320" s="80"/>
      <c r="GPK320" s="80"/>
      <c r="GPL320" s="80"/>
      <c r="GPM320" s="80"/>
      <c r="GPN320" s="80"/>
      <c r="GPO320" s="80"/>
      <c r="GPP320" s="80"/>
      <c r="GPQ320" s="80"/>
      <c r="GPR320" s="80"/>
      <c r="GPS320" s="80"/>
      <c r="GPT320" s="80"/>
      <c r="GPU320" s="80"/>
      <c r="GPV320" s="80"/>
      <c r="GPW320" s="80"/>
      <c r="GPX320" s="80"/>
      <c r="GPY320" s="80"/>
      <c r="GPZ320" s="80"/>
      <c r="GQA320" s="80"/>
      <c r="GQB320" s="80"/>
      <c r="GQC320" s="80"/>
      <c r="GQD320" s="80"/>
      <c r="GQE320" s="80"/>
      <c r="GQF320" s="80"/>
      <c r="GQG320" s="80"/>
      <c r="GQH320" s="80"/>
      <c r="GQI320" s="80"/>
      <c r="GQJ320" s="80"/>
      <c r="GQK320" s="80"/>
      <c r="GQL320" s="80"/>
      <c r="GQM320" s="80"/>
      <c r="GQN320" s="80"/>
      <c r="GQO320" s="80"/>
      <c r="GQP320" s="80"/>
      <c r="GQQ320" s="80"/>
      <c r="GQR320" s="80"/>
      <c r="GQS320" s="80"/>
      <c r="GQT320" s="80"/>
      <c r="GQU320" s="80"/>
      <c r="GQV320" s="80"/>
      <c r="GQW320" s="80"/>
      <c r="GQX320" s="80"/>
      <c r="GQY320" s="80"/>
      <c r="GQZ320" s="80"/>
      <c r="GRA320" s="80"/>
      <c r="GRB320" s="80"/>
      <c r="GRC320" s="80"/>
      <c r="GRD320" s="80"/>
      <c r="GRE320" s="80"/>
      <c r="GRF320" s="80"/>
      <c r="GRG320" s="80"/>
      <c r="GRH320" s="80"/>
      <c r="GRI320" s="80"/>
      <c r="GRJ320" s="80"/>
      <c r="GRK320" s="80"/>
      <c r="GRL320" s="80"/>
      <c r="GRM320" s="80"/>
      <c r="GRN320" s="80"/>
      <c r="GRO320" s="80"/>
      <c r="GRP320" s="80"/>
      <c r="GRQ320" s="80"/>
      <c r="GRR320" s="80"/>
      <c r="GRS320" s="80"/>
      <c r="GRT320" s="80"/>
      <c r="GRU320" s="80"/>
      <c r="GRV320" s="80"/>
      <c r="GRW320" s="80"/>
      <c r="GRX320" s="80"/>
      <c r="GRY320" s="80"/>
      <c r="GRZ320" s="80"/>
      <c r="GSA320" s="80"/>
      <c r="GSB320" s="80"/>
      <c r="GSC320" s="80"/>
      <c r="GSD320" s="80"/>
      <c r="GSE320" s="80"/>
      <c r="GSF320" s="80"/>
      <c r="GSG320" s="80"/>
      <c r="GSH320" s="80"/>
      <c r="GSI320" s="80"/>
      <c r="GSJ320" s="80"/>
      <c r="GSK320" s="80"/>
      <c r="GSL320" s="80"/>
      <c r="GSM320" s="80"/>
      <c r="GSN320" s="80"/>
      <c r="GSO320" s="80"/>
      <c r="GSP320" s="80"/>
      <c r="GSQ320" s="80"/>
      <c r="GSR320" s="80"/>
      <c r="GSS320" s="80"/>
      <c r="GST320" s="80"/>
      <c r="GSU320" s="80"/>
      <c r="GSV320" s="80"/>
      <c r="GSW320" s="80"/>
      <c r="GSX320" s="80"/>
      <c r="GSY320" s="80"/>
      <c r="GSZ320" s="80"/>
      <c r="GTA320" s="80"/>
      <c r="GTB320" s="80"/>
      <c r="GTC320" s="80"/>
      <c r="GTD320" s="80"/>
      <c r="GTE320" s="80"/>
      <c r="GTF320" s="80"/>
      <c r="GTG320" s="80"/>
      <c r="GTH320" s="80"/>
      <c r="GTI320" s="80"/>
      <c r="GTJ320" s="80"/>
      <c r="GTK320" s="80"/>
      <c r="GTL320" s="80"/>
      <c r="GTM320" s="80"/>
      <c r="GTN320" s="80"/>
      <c r="GTO320" s="80"/>
      <c r="GTP320" s="80"/>
      <c r="GTQ320" s="80"/>
      <c r="GTR320" s="80"/>
      <c r="GTS320" s="80"/>
      <c r="GTT320" s="80"/>
      <c r="GTU320" s="80"/>
      <c r="GTV320" s="80"/>
      <c r="GTW320" s="80"/>
      <c r="GTX320" s="80"/>
      <c r="GTY320" s="80"/>
      <c r="GTZ320" s="80"/>
      <c r="GUA320" s="80"/>
      <c r="GUB320" s="80"/>
      <c r="GUC320" s="80"/>
      <c r="GUD320" s="80"/>
      <c r="GUE320" s="80"/>
      <c r="GUF320" s="80"/>
      <c r="GUG320" s="80"/>
      <c r="GUH320" s="80"/>
      <c r="GUI320" s="80"/>
      <c r="GUJ320" s="80"/>
      <c r="GUK320" s="80"/>
      <c r="GUL320" s="80"/>
      <c r="GUM320" s="80"/>
      <c r="GUN320" s="80"/>
      <c r="GUO320" s="80"/>
      <c r="GUP320" s="80"/>
      <c r="GUQ320" s="80"/>
      <c r="GUR320" s="80"/>
      <c r="GUS320" s="80"/>
      <c r="GUT320" s="80"/>
      <c r="GUU320" s="80"/>
      <c r="GUV320" s="80"/>
      <c r="GUW320" s="80"/>
      <c r="GUX320" s="80"/>
      <c r="GUY320" s="80"/>
      <c r="GUZ320" s="80"/>
      <c r="GVA320" s="80"/>
      <c r="GVB320" s="80"/>
      <c r="GVC320" s="80"/>
      <c r="GVD320" s="80"/>
      <c r="GVE320" s="80"/>
      <c r="GVF320" s="80"/>
      <c r="GVG320" s="80"/>
      <c r="GVH320" s="80"/>
      <c r="GVI320" s="80"/>
      <c r="GVJ320" s="80"/>
      <c r="GVK320" s="80"/>
      <c r="GVL320" s="80"/>
      <c r="GVM320" s="80"/>
      <c r="GVN320" s="80"/>
      <c r="GVO320" s="80"/>
      <c r="GVP320" s="80"/>
      <c r="GVQ320" s="80"/>
      <c r="GVR320" s="80"/>
      <c r="GVS320" s="80"/>
      <c r="GVT320" s="80"/>
      <c r="GVU320" s="80"/>
      <c r="GVV320" s="80"/>
      <c r="GVW320" s="80"/>
      <c r="GVX320" s="80"/>
      <c r="GVY320" s="80"/>
      <c r="GVZ320" s="80"/>
      <c r="GWA320" s="80"/>
      <c r="GWB320" s="80"/>
      <c r="GWC320" s="80"/>
      <c r="GWD320" s="80"/>
      <c r="GWE320" s="80"/>
      <c r="GWF320" s="80"/>
      <c r="GWG320" s="80"/>
      <c r="GWH320" s="80"/>
      <c r="GWI320" s="80"/>
      <c r="GWJ320" s="80"/>
      <c r="GWK320" s="80"/>
      <c r="GWL320" s="80"/>
      <c r="GWM320" s="80"/>
      <c r="GWN320" s="80"/>
      <c r="GWO320" s="80"/>
      <c r="GWP320" s="80"/>
      <c r="GWQ320" s="80"/>
      <c r="GWR320" s="80"/>
      <c r="GWS320" s="80"/>
      <c r="GWT320" s="80"/>
      <c r="GWU320" s="80"/>
      <c r="GWV320" s="80"/>
      <c r="GWW320" s="80"/>
      <c r="GWX320" s="80"/>
      <c r="GWY320" s="80"/>
      <c r="GWZ320" s="80"/>
      <c r="GXA320" s="80"/>
      <c r="GXB320" s="80"/>
      <c r="GXC320" s="80"/>
      <c r="GXD320" s="80"/>
      <c r="GXE320" s="80"/>
      <c r="GXF320" s="80"/>
      <c r="GXG320" s="80"/>
      <c r="GXH320" s="80"/>
      <c r="GXI320" s="80"/>
      <c r="GXJ320" s="80"/>
      <c r="GXK320" s="80"/>
      <c r="GXL320" s="80"/>
      <c r="GXM320" s="80"/>
      <c r="GXN320" s="80"/>
      <c r="GXO320" s="80"/>
      <c r="GXP320" s="80"/>
      <c r="GXQ320" s="80"/>
      <c r="GXR320" s="80"/>
      <c r="GXS320" s="80"/>
      <c r="GXT320" s="80"/>
      <c r="GXU320" s="80"/>
      <c r="GXV320" s="80"/>
      <c r="GXW320" s="80"/>
      <c r="GXX320" s="80"/>
      <c r="GXY320" s="80"/>
      <c r="GXZ320" s="80"/>
      <c r="GYA320" s="80"/>
      <c r="GYB320" s="80"/>
      <c r="GYC320" s="80"/>
      <c r="GYD320" s="80"/>
      <c r="GYE320" s="80"/>
      <c r="GYF320" s="80"/>
      <c r="GYG320" s="80"/>
      <c r="GYH320" s="80"/>
      <c r="GYI320" s="80"/>
      <c r="GYJ320" s="80"/>
      <c r="GYK320" s="80"/>
      <c r="GYL320" s="80"/>
      <c r="GYM320" s="80"/>
      <c r="GYN320" s="80"/>
      <c r="GYO320" s="80"/>
      <c r="GYP320" s="80"/>
      <c r="GYQ320" s="80"/>
      <c r="GYR320" s="80"/>
      <c r="GYS320" s="80"/>
      <c r="GYT320" s="80"/>
      <c r="GYU320" s="80"/>
      <c r="GYV320" s="80"/>
      <c r="GYW320" s="80"/>
      <c r="GYX320" s="80"/>
      <c r="GYY320" s="80"/>
      <c r="GYZ320" s="80"/>
      <c r="GZA320" s="80"/>
      <c r="GZB320" s="80"/>
      <c r="GZC320" s="80"/>
      <c r="GZD320" s="80"/>
      <c r="GZE320" s="80"/>
      <c r="GZF320" s="80"/>
      <c r="GZG320" s="80"/>
      <c r="GZH320" s="80"/>
      <c r="GZI320" s="80"/>
      <c r="GZJ320" s="80"/>
      <c r="GZK320" s="80"/>
      <c r="GZL320" s="80"/>
      <c r="GZM320" s="80"/>
      <c r="GZN320" s="80"/>
      <c r="GZO320" s="80"/>
      <c r="GZP320" s="80"/>
      <c r="GZQ320" s="80"/>
      <c r="GZR320" s="80"/>
      <c r="GZS320" s="80"/>
      <c r="GZT320" s="80"/>
      <c r="GZU320" s="80"/>
      <c r="GZV320" s="80"/>
      <c r="GZW320" s="80"/>
      <c r="GZX320" s="80"/>
      <c r="GZY320" s="80"/>
      <c r="GZZ320" s="80"/>
      <c r="HAA320" s="80"/>
      <c r="HAB320" s="80"/>
      <c r="HAC320" s="80"/>
      <c r="HAD320" s="80"/>
      <c r="HAE320" s="80"/>
      <c r="HAF320" s="80"/>
      <c r="HAG320" s="80"/>
      <c r="HAH320" s="80"/>
      <c r="HAI320" s="80"/>
      <c r="HAJ320" s="80"/>
      <c r="HAK320" s="80"/>
      <c r="HAL320" s="80"/>
      <c r="HAM320" s="80"/>
      <c r="HAN320" s="80"/>
      <c r="HAO320" s="80"/>
      <c r="HAP320" s="80"/>
      <c r="HAQ320" s="80"/>
      <c r="HAR320" s="80"/>
      <c r="HAS320" s="80"/>
      <c r="HAT320" s="80"/>
      <c r="HAU320" s="80"/>
      <c r="HAV320" s="80"/>
      <c r="HAW320" s="80"/>
      <c r="HAX320" s="80"/>
      <c r="HAY320" s="80"/>
      <c r="HAZ320" s="80"/>
      <c r="HBA320" s="80"/>
      <c r="HBB320" s="80"/>
      <c r="HBC320" s="80"/>
      <c r="HBD320" s="80"/>
      <c r="HBE320" s="80"/>
      <c r="HBF320" s="80"/>
      <c r="HBG320" s="80"/>
      <c r="HBH320" s="80"/>
      <c r="HBI320" s="80"/>
      <c r="HBJ320" s="80"/>
      <c r="HBK320" s="80"/>
      <c r="HBL320" s="80"/>
      <c r="HBM320" s="80"/>
      <c r="HBN320" s="80"/>
      <c r="HBO320" s="80"/>
      <c r="HBP320" s="80"/>
      <c r="HBQ320" s="80"/>
      <c r="HBR320" s="80"/>
      <c r="HBS320" s="80"/>
      <c r="HBT320" s="80"/>
      <c r="HBU320" s="80"/>
      <c r="HBV320" s="80"/>
      <c r="HBW320" s="80"/>
      <c r="HBX320" s="80"/>
      <c r="HBY320" s="80"/>
      <c r="HBZ320" s="80"/>
      <c r="HCA320" s="80"/>
      <c r="HCB320" s="80"/>
      <c r="HCC320" s="80"/>
      <c r="HCD320" s="80"/>
      <c r="HCE320" s="80"/>
      <c r="HCF320" s="80"/>
      <c r="HCG320" s="80"/>
      <c r="HCH320" s="80"/>
      <c r="HCI320" s="80"/>
      <c r="HCJ320" s="80"/>
      <c r="HCK320" s="80"/>
      <c r="HCL320" s="80"/>
      <c r="HCM320" s="80"/>
      <c r="HCN320" s="80"/>
      <c r="HCO320" s="80"/>
      <c r="HCP320" s="80"/>
      <c r="HCQ320" s="80"/>
      <c r="HCR320" s="80"/>
      <c r="HCS320" s="80"/>
      <c r="HCT320" s="80"/>
      <c r="HCU320" s="80"/>
      <c r="HCV320" s="80"/>
      <c r="HCW320" s="80"/>
      <c r="HCX320" s="80"/>
      <c r="HCY320" s="80"/>
      <c r="HCZ320" s="80"/>
      <c r="HDA320" s="80"/>
      <c r="HDB320" s="80"/>
      <c r="HDC320" s="80"/>
      <c r="HDD320" s="80"/>
      <c r="HDE320" s="80"/>
      <c r="HDF320" s="80"/>
      <c r="HDG320" s="80"/>
      <c r="HDH320" s="80"/>
      <c r="HDI320" s="80"/>
      <c r="HDJ320" s="80"/>
      <c r="HDK320" s="80"/>
      <c r="HDL320" s="80"/>
      <c r="HDM320" s="80"/>
      <c r="HDN320" s="80"/>
      <c r="HDO320" s="80"/>
      <c r="HDP320" s="80"/>
      <c r="HDQ320" s="80"/>
      <c r="HDR320" s="80"/>
      <c r="HDS320" s="80"/>
      <c r="HDT320" s="80"/>
      <c r="HDU320" s="80"/>
      <c r="HDV320" s="80"/>
      <c r="HDW320" s="80"/>
      <c r="HDX320" s="80"/>
      <c r="HDY320" s="80"/>
      <c r="HDZ320" s="80"/>
      <c r="HEA320" s="80"/>
      <c r="HEB320" s="80"/>
      <c r="HEC320" s="80"/>
      <c r="HED320" s="80"/>
      <c r="HEE320" s="80"/>
      <c r="HEF320" s="80"/>
      <c r="HEG320" s="80"/>
      <c r="HEH320" s="80"/>
      <c r="HEI320" s="80"/>
      <c r="HEJ320" s="80"/>
      <c r="HEK320" s="80"/>
      <c r="HEL320" s="80"/>
      <c r="HEM320" s="80"/>
      <c r="HEN320" s="80"/>
      <c r="HEO320" s="80"/>
      <c r="HEP320" s="80"/>
      <c r="HEQ320" s="80"/>
      <c r="HER320" s="80"/>
      <c r="HES320" s="80"/>
      <c r="HET320" s="80"/>
      <c r="HEU320" s="80"/>
      <c r="HEV320" s="80"/>
      <c r="HEW320" s="80"/>
      <c r="HEX320" s="80"/>
      <c r="HEY320" s="80"/>
      <c r="HEZ320" s="80"/>
      <c r="HFA320" s="80"/>
      <c r="HFB320" s="80"/>
      <c r="HFC320" s="80"/>
      <c r="HFD320" s="80"/>
      <c r="HFE320" s="80"/>
      <c r="HFF320" s="80"/>
      <c r="HFG320" s="80"/>
      <c r="HFH320" s="80"/>
      <c r="HFI320" s="80"/>
      <c r="HFJ320" s="80"/>
      <c r="HFK320" s="80"/>
      <c r="HFL320" s="80"/>
      <c r="HFM320" s="80"/>
      <c r="HFN320" s="80"/>
      <c r="HFO320" s="80"/>
      <c r="HFP320" s="80"/>
      <c r="HFQ320" s="80"/>
      <c r="HFR320" s="80"/>
      <c r="HFS320" s="80"/>
      <c r="HFT320" s="80"/>
      <c r="HFU320" s="80"/>
      <c r="HFV320" s="80"/>
      <c r="HFW320" s="80"/>
      <c r="HFX320" s="80"/>
      <c r="HFY320" s="80"/>
      <c r="HFZ320" s="80"/>
      <c r="HGA320" s="80"/>
      <c r="HGB320" s="80"/>
      <c r="HGC320" s="80"/>
      <c r="HGD320" s="80"/>
      <c r="HGE320" s="80"/>
      <c r="HGF320" s="80"/>
      <c r="HGG320" s="80"/>
      <c r="HGH320" s="80"/>
      <c r="HGI320" s="80"/>
      <c r="HGJ320" s="80"/>
      <c r="HGK320" s="80"/>
      <c r="HGL320" s="80"/>
      <c r="HGM320" s="80"/>
      <c r="HGN320" s="80"/>
      <c r="HGO320" s="80"/>
      <c r="HGP320" s="80"/>
      <c r="HGQ320" s="80"/>
      <c r="HGR320" s="80"/>
      <c r="HGS320" s="80"/>
      <c r="HGT320" s="80"/>
      <c r="HGU320" s="80"/>
      <c r="HGV320" s="80"/>
      <c r="HGW320" s="80"/>
      <c r="HGX320" s="80"/>
      <c r="HGY320" s="80"/>
      <c r="HGZ320" s="80"/>
      <c r="HHA320" s="80"/>
      <c r="HHB320" s="80"/>
      <c r="HHC320" s="80"/>
      <c r="HHD320" s="80"/>
      <c r="HHE320" s="80"/>
      <c r="HHF320" s="80"/>
      <c r="HHG320" s="80"/>
      <c r="HHH320" s="80"/>
      <c r="HHI320" s="80"/>
      <c r="HHJ320" s="80"/>
      <c r="HHK320" s="80"/>
      <c r="HHL320" s="80"/>
      <c r="HHM320" s="80"/>
      <c r="HHN320" s="80"/>
      <c r="HHO320" s="80"/>
      <c r="HHP320" s="80"/>
      <c r="HHQ320" s="80"/>
      <c r="HHR320" s="80"/>
      <c r="HHS320" s="80"/>
      <c r="HHT320" s="80"/>
      <c r="HHU320" s="80"/>
      <c r="HHV320" s="80"/>
      <c r="HHW320" s="80"/>
      <c r="HHX320" s="80"/>
      <c r="HHY320" s="80"/>
      <c r="HHZ320" s="80"/>
      <c r="HIA320" s="80"/>
      <c r="HIB320" s="80"/>
      <c r="HIC320" s="80"/>
      <c r="HID320" s="80"/>
      <c r="HIE320" s="80"/>
      <c r="HIF320" s="80"/>
      <c r="HIG320" s="80"/>
      <c r="HIH320" s="80"/>
      <c r="HII320" s="80"/>
      <c r="HIJ320" s="80"/>
      <c r="HIK320" s="80"/>
      <c r="HIL320" s="80"/>
      <c r="HIM320" s="80"/>
      <c r="HIN320" s="80"/>
      <c r="HIO320" s="80"/>
      <c r="HIP320" s="80"/>
      <c r="HIQ320" s="80"/>
      <c r="HIR320" s="80"/>
      <c r="HIS320" s="80"/>
      <c r="HIT320" s="80"/>
      <c r="HIU320" s="80"/>
      <c r="HIV320" s="80"/>
      <c r="HIW320" s="80"/>
      <c r="HIX320" s="80"/>
      <c r="HIY320" s="80"/>
      <c r="HIZ320" s="80"/>
      <c r="HJA320" s="80"/>
      <c r="HJB320" s="80"/>
      <c r="HJC320" s="80"/>
      <c r="HJD320" s="80"/>
      <c r="HJE320" s="80"/>
      <c r="HJF320" s="80"/>
      <c r="HJG320" s="80"/>
      <c r="HJH320" s="80"/>
      <c r="HJI320" s="80"/>
      <c r="HJJ320" s="80"/>
      <c r="HJK320" s="80"/>
      <c r="HJL320" s="80"/>
      <c r="HJM320" s="80"/>
      <c r="HJN320" s="80"/>
      <c r="HJO320" s="80"/>
      <c r="HJP320" s="80"/>
      <c r="HJQ320" s="80"/>
      <c r="HJR320" s="80"/>
      <c r="HJS320" s="80"/>
      <c r="HJT320" s="80"/>
      <c r="HJU320" s="80"/>
      <c r="HJV320" s="80"/>
      <c r="HJW320" s="80"/>
      <c r="HJX320" s="80"/>
      <c r="HJY320" s="80"/>
      <c r="HJZ320" s="80"/>
      <c r="HKA320" s="80"/>
      <c r="HKB320" s="80"/>
      <c r="HKC320" s="80"/>
      <c r="HKD320" s="80"/>
      <c r="HKE320" s="80"/>
      <c r="HKF320" s="80"/>
      <c r="HKG320" s="80"/>
      <c r="HKH320" s="80"/>
      <c r="HKI320" s="80"/>
      <c r="HKJ320" s="80"/>
      <c r="HKK320" s="80"/>
      <c r="HKL320" s="80"/>
      <c r="HKM320" s="80"/>
      <c r="HKN320" s="80"/>
      <c r="HKO320" s="80"/>
      <c r="HKP320" s="80"/>
      <c r="HKQ320" s="80"/>
      <c r="HKR320" s="80"/>
      <c r="HKS320" s="80"/>
      <c r="HKT320" s="80"/>
      <c r="HKU320" s="80"/>
      <c r="HKV320" s="80"/>
      <c r="HKW320" s="80"/>
      <c r="HKX320" s="80"/>
      <c r="HKY320" s="80"/>
      <c r="HKZ320" s="80"/>
      <c r="HLA320" s="80"/>
      <c r="HLB320" s="80"/>
      <c r="HLC320" s="80"/>
      <c r="HLD320" s="80"/>
      <c r="HLE320" s="80"/>
      <c r="HLF320" s="80"/>
      <c r="HLG320" s="80"/>
      <c r="HLH320" s="80"/>
      <c r="HLI320" s="80"/>
      <c r="HLJ320" s="80"/>
      <c r="HLK320" s="80"/>
      <c r="HLL320" s="80"/>
      <c r="HLM320" s="80"/>
      <c r="HLN320" s="80"/>
      <c r="HLO320" s="80"/>
      <c r="HLP320" s="80"/>
      <c r="HLQ320" s="80"/>
      <c r="HLR320" s="80"/>
      <c r="HLS320" s="80"/>
      <c r="HLT320" s="80"/>
      <c r="HLU320" s="80"/>
      <c r="HLV320" s="80"/>
      <c r="HLW320" s="80"/>
      <c r="HLX320" s="80"/>
      <c r="HLY320" s="80"/>
      <c r="HLZ320" s="80"/>
      <c r="HMA320" s="80"/>
      <c r="HMB320" s="80"/>
      <c r="HMC320" s="80"/>
      <c r="HMD320" s="80"/>
      <c r="HME320" s="80"/>
      <c r="HMF320" s="80"/>
      <c r="HMG320" s="80"/>
      <c r="HMH320" s="80"/>
      <c r="HMI320" s="80"/>
      <c r="HMJ320" s="80"/>
      <c r="HMK320" s="80"/>
      <c r="HML320" s="80"/>
      <c r="HMM320" s="80"/>
      <c r="HMN320" s="80"/>
      <c r="HMO320" s="80"/>
      <c r="HMP320" s="80"/>
      <c r="HMQ320" s="80"/>
      <c r="HMR320" s="80"/>
      <c r="HMS320" s="80"/>
      <c r="HMT320" s="80"/>
      <c r="HMU320" s="80"/>
      <c r="HMV320" s="80"/>
      <c r="HMW320" s="80"/>
      <c r="HMX320" s="80"/>
      <c r="HMY320" s="80"/>
      <c r="HMZ320" s="80"/>
      <c r="HNA320" s="80"/>
      <c r="HNB320" s="80"/>
      <c r="HNC320" s="80"/>
      <c r="HND320" s="80"/>
      <c r="HNE320" s="80"/>
      <c r="HNF320" s="80"/>
      <c r="HNG320" s="80"/>
      <c r="HNH320" s="80"/>
      <c r="HNI320" s="80"/>
      <c r="HNJ320" s="80"/>
      <c r="HNK320" s="80"/>
      <c r="HNL320" s="80"/>
      <c r="HNM320" s="80"/>
      <c r="HNN320" s="80"/>
      <c r="HNO320" s="80"/>
      <c r="HNP320" s="80"/>
      <c r="HNQ320" s="80"/>
      <c r="HNR320" s="80"/>
      <c r="HNS320" s="80"/>
      <c r="HNT320" s="80"/>
      <c r="HNU320" s="80"/>
      <c r="HNV320" s="80"/>
      <c r="HNW320" s="80"/>
      <c r="HNX320" s="80"/>
      <c r="HNY320" s="80"/>
      <c r="HNZ320" s="80"/>
      <c r="HOA320" s="80"/>
      <c r="HOB320" s="80"/>
      <c r="HOC320" s="80"/>
      <c r="HOD320" s="80"/>
      <c r="HOE320" s="80"/>
      <c r="HOF320" s="80"/>
      <c r="HOG320" s="80"/>
      <c r="HOH320" s="80"/>
      <c r="HOI320" s="80"/>
      <c r="HOJ320" s="80"/>
      <c r="HOK320" s="80"/>
      <c r="HOL320" s="80"/>
      <c r="HOM320" s="80"/>
      <c r="HON320" s="80"/>
      <c r="HOO320" s="80"/>
      <c r="HOP320" s="80"/>
      <c r="HOQ320" s="80"/>
      <c r="HOR320" s="80"/>
      <c r="HOS320" s="80"/>
      <c r="HOT320" s="80"/>
      <c r="HOU320" s="80"/>
      <c r="HOV320" s="80"/>
      <c r="HOW320" s="80"/>
      <c r="HOX320" s="80"/>
      <c r="HOY320" s="80"/>
      <c r="HOZ320" s="80"/>
      <c r="HPA320" s="80"/>
      <c r="HPB320" s="80"/>
      <c r="HPC320" s="80"/>
      <c r="HPD320" s="80"/>
      <c r="HPE320" s="80"/>
      <c r="HPF320" s="80"/>
      <c r="HPG320" s="80"/>
      <c r="HPH320" s="80"/>
      <c r="HPI320" s="80"/>
      <c r="HPJ320" s="80"/>
      <c r="HPK320" s="80"/>
      <c r="HPL320" s="80"/>
      <c r="HPM320" s="80"/>
      <c r="HPN320" s="80"/>
      <c r="HPO320" s="80"/>
      <c r="HPP320" s="80"/>
      <c r="HPQ320" s="80"/>
      <c r="HPR320" s="80"/>
      <c r="HPS320" s="80"/>
      <c r="HPT320" s="80"/>
      <c r="HPU320" s="80"/>
      <c r="HPV320" s="80"/>
      <c r="HPW320" s="80"/>
      <c r="HPX320" s="80"/>
      <c r="HPY320" s="80"/>
      <c r="HPZ320" s="80"/>
      <c r="HQA320" s="80"/>
      <c r="HQB320" s="80"/>
      <c r="HQC320" s="80"/>
      <c r="HQD320" s="80"/>
      <c r="HQE320" s="80"/>
      <c r="HQF320" s="80"/>
      <c r="HQG320" s="80"/>
      <c r="HQH320" s="80"/>
      <c r="HQI320" s="80"/>
      <c r="HQJ320" s="80"/>
      <c r="HQK320" s="80"/>
      <c r="HQL320" s="80"/>
      <c r="HQM320" s="80"/>
      <c r="HQN320" s="80"/>
      <c r="HQO320" s="80"/>
      <c r="HQP320" s="80"/>
      <c r="HQQ320" s="80"/>
      <c r="HQR320" s="80"/>
      <c r="HQS320" s="80"/>
      <c r="HQT320" s="80"/>
      <c r="HQU320" s="80"/>
      <c r="HQV320" s="80"/>
      <c r="HQW320" s="80"/>
      <c r="HQX320" s="80"/>
      <c r="HQY320" s="80"/>
      <c r="HQZ320" s="80"/>
      <c r="HRA320" s="80"/>
      <c r="HRB320" s="80"/>
      <c r="HRC320" s="80"/>
      <c r="HRD320" s="80"/>
      <c r="HRE320" s="80"/>
      <c r="HRF320" s="80"/>
      <c r="HRG320" s="80"/>
      <c r="HRH320" s="80"/>
      <c r="HRI320" s="80"/>
      <c r="HRJ320" s="80"/>
      <c r="HRK320" s="80"/>
      <c r="HRL320" s="80"/>
      <c r="HRM320" s="80"/>
      <c r="HRN320" s="80"/>
      <c r="HRO320" s="80"/>
      <c r="HRP320" s="80"/>
      <c r="HRQ320" s="80"/>
      <c r="HRR320" s="80"/>
      <c r="HRS320" s="80"/>
      <c r="HRT320" s="80"/>
      <c r="HRU320" s="80"/>
      <c r="HRV320" s="80"/>
      <c r="HRW320" s="80"/>
      <c r="HRX320" s="80"/>
      <c r="HRY320" s="80"/>
      <c r="HRZ320" s="80"/>
      <c r="HSA320" s="80"/>
      <c r="HSB320" s="80"/>
      <c r="HSC320" s="80"/>
      <c r="HSD320" s="80"/>
      <c r="HSE320" s="80"/>
      <c r="HSF320" s="80"/>
      <c r="HSG320" s="80"/>
      <c r="HSH320" s="80"/>
      <c r="HSI320" s="80"/>
      <c r="HSJ320" s="80"/>
      <c r="HSK320" s="80"/>
      <c r="HSL320" s="80"/>
      <c r="HSM320" s="80"/>
      <c r="HSN320" s="80"/>
      <c r="HSO320" s="80"/>
      <c r="HSP320" s="80"/>
      <c r="HSQ320" s="80"/>
      <c r="HSR320" s="80"/>
      <c r="HSS320" s="80"/>
      <c r="HST320" s="80"/>
      <c r="HSU320" s="80"/>
      <c r="HSV320" s="80"/>
      <c r="HSW320" s="80"/>
      <c r="HSX320" s="80"/>
      <c r="HSY320" s="80"/>
      <c r="HSZ320" s="80"/>
      <c r="HTA320" s="80"/>
      <c r="HTB320" s="80"/>
      <c r="HTC320" s="80"/>
      <c r="HTD320" s="80"/>
      <c r="HTE320" s="80"/>
      <c r="HTF320" s="80"/>
      <c r="HTG320" s="80"/>
      <c r="HTH320" s="80"/>
      <c r="HTI320" s="80"/>
      <c r="HTJ320" s="80"/>
      <c r="HTK320" s="80"/>
      <c r="HTL320" s="80"/>
      <c r="HTM320" s="80"/>
      <c r="HTN320" s="80"/>
      <c r="HTO320" s="80"/>
      <c r="HTP320" s="80"/>
      <c r="HTQ320" s="80"/>
      <c r="HTR320" s="80"/>
      <c r="HTS320" s="80"/>
      <c r="HTT320" s="80"/>
      <c r="HTU320" s="80"/>
      <c r="HTV320" s="80"/>
      <c r="HTW320" s="80"/>
      <c r="HTX320" s="80"/>
      <c r="HTY320" s="80"/>
      <c r="HTZ320" s="80"/>
      <c r="HUA320" s="80"/>
      <c r="HUB320" s="80"/>
      <c r="HUC320" s="80"/>
      <c r="HUD320" s="80"/>
      <c r="HUE320" s="80"/>
      <c r="HUF320" s="80"/>
      <c r="HUG320" s="80"/>
      <c r="HUH320" s="80"/>
      <c r="HUI320" s="80"/>
      <c r="HUJ320" s="80"/>
      <c r="HUK320" s="80"/>
      <c r="HUL320" s="80"/>
      <c r="HUM320" s="80"/>
      <c r="HUN320" s="80"/>
      <c r="HUO320" s="80"/>
      <c r="HUP320" s="80"/>
      <c r="HUQ320" s="80"/>
      <c r="HUR320" s="80"/>
      <c r="HUS320" s="80"/>
      <c r="HUT320" s="80"/>
      <c r="HUU320" s="80"/>
      <c r="HUV320" s="80"/>
      <c r="HUW320" s="80"/>
      <c r="HUX320" s="80"/>
      <c r="HUY320" s="80"/>
      <c r="HUZ320" s="80"/>
      <c r="HVA320" s="80"/>
      <c r="HVB320" s="80"/>
      <c r="HVC320" s="80"/>
      <c r="HVD320" s="80"/>
      <c r="HVE320" s="80"/>
      <c r="HVF320" s="80"/>
      <c r="HVG320" s="80"/>
      <c r="HVH320" s="80"/>
      <c r="HVI320" s="80"/>
      <c r="HVJ320" s="80"/>
      <c r="HVK320" s="80"/>
      <c r="HVL320" s="80"/>
      <c r="HVM320" s="80"/>
      <c r="HVN320" s="80"/>
      <c r="HVO320" s="80"/>
      <c r="HVP320" s="80"/>
      <c r="HVQ320" s="80"/>
      <c r="HVR320" s="80"/>
      <c r="HVS320" s="80"/>
      <c r="HVT320" s="80"/>
      <c r="HVU320" s="80"/>
      <c r="HVV320" s="80"/>
      <c r="HVW320" s="80"/>
      <c r="HVX320" s="80"/>
      <c r="HVY320" s="80"/>
      <c r="HVZ320" s="80"/>
      <c r="HWA320" s="80"/>
      <c r="HWB320" s="80"/>
      <c r="HWC320" s="80"/>
      <c r="HWD320" s="80"/>
      <c r="HWE320" s="80"/>
      <c r="HWF320" s="80"/>
      <c r="HWG320" s="80"/>
      <c r="HWH320" s="80"/>
      <c r="HWI320" s="80"/>
      <c r="HWJ320" s="80"/>
      <c r="HWK320" s="80"/>
      <c r="HWL320" s="80"/>
      <c r="HWM320" s="80"/>
      <c r="HWN320" s="80"/>
      <c r="HWO320" s="80"/>
      <c r="HWP320" s="80"/>
      <c r="HWQ320" s="80"/>
      <c r="HWR320" s="80"/>
      <c r="HWS320" s="80"/>
      <c r="HWT320" s="80"/>
      <c r="HWU320" s="80"/>
      <c r="HWV320" s="80"/>
      <c r="HWW320" s="80"/>
      <c r="HWX320" s="80"/>
      <c r="HWY320" s="80"/>
      <c r="HWZ320" s="80"/>
      <c r="HXA320" s="80"/>
      <c r="HXB320" s="80"/>
      <c r="HXC320" s="80"/>
      <c r="HXD320" s="80"/>
      <c r="HXE320" s="80"/>
      <c r="HXF320" s="80"/>
      <c r="HXG320" s="80"/>
      <c r="HXH320" s="80"/>
      <c r="HXI320" s="80"/>
      <c r="HXJ320" s="80"/>
      <c r="HXK320" s="80"/>
      <c r="HXL320" s="80"/>
      <c r="HXM320" s="80"/>
      <c r="HXN320" s="80"/>
      <c r="HXO320" s="80"/>
      <c r="HXP320" s="80"/>
      <c r="HXQ320" s="80"/>
      <c r="HXR320" s="80"/>
      <c r="HXS320" s="80"/>
      <c r="HXT320" s="80"/>
      <c r="HXU320" s="80"/>
      <c r="HXV320" s="80"/>
      <c r="HXW320" s="80"/>
      <c r="HXX320" s="80"/>
      <c r="HXY320" s="80"/>
      <c r="HXZ320" s="80"/>
      <c r="HYA320" s="80"/>
      <c r="HYB320" s="80"/>
      <c r="HYC320" s="80"/>
      <c r="HYD320" s="80"/>
      <c r="HYE320" s="80"/>
      <c r="HYF320" s="80"/>
      <c r="HYG320" s="80"/>
      <c r="HYH320" s="80"/>
      <c r="HYI320" s="80"/>
      <c r="HYJ320" s="80"/>
      <c r="HYK320" s="80"/>
      <c r="HYL320" s="80"/>
      <c r="HYM320" s="80"/>
      <c r="HYN320" s="80"/>
      <c r="HYO320" s="80"/>
      <c r="HYP320" s="80"/>
      <c r="HYQ320" s="80"/>
      <c r="HYR320" s="80"/>
      <c r="HYS320" s="80"/>
      <c r="HYT320" s="80"/>
      <c r="HYU320" s="80"/>
      <c r="HYV320" s="80"/>
      <c r="HYW320" s="80"/>
      <c r="HYX320" s="80"/>
      <c r="HYY320" s="80"/>
      <c r="HYZ320" s="80"/>
      <c r="HZA320" s="80"/>
      <c r="HZB320" s="80"/>
      <c r="HZC320" s="80"/>
      <c r="HZD320" s="80"/>
      <c r="HZE320" s="80"/>
      <c r="HZF320" s="80"/>
      <c r="HZG320" s="80"/>
      <c r="HZH320" s="80"/>
      <c r="HZI320" s="80"/>
      <c r="HZJ320" s="80"/>
      <c r="HZK320" s="80"/>
      <c r="HZL320" s="80"/>
      <c r="HZM320" s="80"/>
      <c r="HZN320" s="80"/>
      <c r="HZO320" s="80"/>
      <c r="HZP320" s="80"/>
      <c r="HZQ320" s="80"/>
      <c r="HZR320" s="80"/>
      <c r="HZS320" s="80"/>
      <c r="HZT320" s="80"/>
      <c r="HZU320" s="80"/>
      <c r="HZV320" s="80"/>
      <c r="HZW320" s="80"/>
      <c r="HZX320" s="80"/>
      <c r="HZY320" s="80"/>
      <c r="HZZ320" s="80"/>
      <c r="IAA320" s="80"/>
      <c r="IAB320" s="80"/>
      <c r="IAC320" s="80"/>
      <c r="IAD320" s="80"/>
      <c r="IAE320" s="80"/>
      <c r="IAF320" s="80"/>
      <c r="IAG320" s="80"/>
      <c r="IAH320" s="80"/>
      <c r="IAI320" s="80"/>
      <c r="IAJ320" s="80"/>
      <c r="IAK320" s="80"/>
      <c r="IAL320" s="80"/>
      <c r="IAM320" s="80"/>
      <c r="IAN320" s="80"/>
      <c r="IAO320" s="80"/>
      <c r="IAP320" s="80"/>
      <c r="IAQ320" s="80"/>
      <c r="IAR320" s="80"/>
      <c r="IAS320" s="80"/>
      <c r="IAT320" s="80"/>
      <c r="IAU320" s="80"/>
      <c r="IAV320" s="80"/>
      <c r="IAW320" s="80"/>
      <c r="IAX320" s="80"/>
      <c r="IAY320" s="80"/>
      <c r="IAZ320" s="80"/>
      <c r="IBA320" s="80"/>
      <c r="IBB320" s="80"/>
      <c r="IBC320" s="80"/>
      <c r="IBD320" s="80"/>
      <c r="IBE320" s="80"/>
      <c r="IBF320" s="80"/>
      <c r="IBG320" s="80"/>
      <c r="IBH320" s="80"/>
      <c r="IBI320" s="80"/>
      <c r="IBJ320" s="80"/>
      <c r="IBK320" s="80"/>
      <c r="IBL320" s="80"/>
      <c r="IBM320" s="80"/>
      <c r="IBN320" s="80"/>
      <c r="IBO320" s="80"/>
      <c r="IBP320" s="80"/>
      <c r="IBQ320" s="80"/>
      <c r="IBR320" s="80"/>
      <c r="IBS320" s="80"/>
      <c r="IBT320" s="80"/>
      <c r="IBU320" s="80"/>
      <c r="IBV320" s="80"/>
      <c r="IBW320" s="80"/>
      <c r="IBX320" s="80"/>
      <c r="IBY320" s="80"/>
      <c r="IBZ320" s="80"/>
      <c r="ICA320" s="80"/>
      <c r="ICB320" s="80"/>
      <c r="ICC320" s="80"/>
      <c r="ICD320" s="80"/>
      <c r="ICE320" s="80"/>
      <c r="ICF320" s="80"/>
      <c r="ICG320" s="80"/>
      <c r="ICH320" s="80"/>
      <c r="ICI320" s="80"/>
      <c r="ICJ320" s="80"/>
      <c r="ICK320" s="80"/>
      <c r="ICL320" s="80"/>
      <c r="ICM320" s="80"/>
      <c r="ICN320" s="80"/>
      <c r="ICO320" s="80"/>
      <c r="ICP320" s="80"/>
      <c r="ICQ320" s="80"/>
      <c r="ICR320" s="80"/>
      <c r="ICS320" s="80"/>
      <c r="ICT320" s="80"/>
      <c r="ICU320" s="80"/>
      <c r="ICV320" s="80"/>
      <c r="ICW320" s="80"/>
      <c r="ICX320" s="80"/>
      <c r="ICY320" s="80"/>
      <c r="ICZ320" s="80"/>
      <c r="IDA320" s="80"/>
      <c r="IDB320" s="80"/>
      <c r="IDC320" s="80"/>
      <c r="IDD320" s="80"/>
      <c r="IDE320" s="80"/>
      <c r="IDF320" s="80"/>
      <c r="IDG320" s="80"/>
      <c r="IDH320" s="80"/>
      <c r="IDI320" s="80"/>
      <c r="IDJ320" s="80"/>
      <c r="IDK320" s="80"/>
      <c r="IDL320" s="80"/>
      <c r="IDM320" s="80"/>
      <c r="IDN320" s="80"/>
      <c r="IDO320" s="80"/>
      <c r="IDP320" s="80"/>
      <c r="IDQ320" s="80"/>
      <c r="IDR320" s="80"/>
      <c r="IDS320" s="80"/>
      <c r="IDT320" s="80"/>
      <c r="IDU320" s="80"/>
      <c r="IDV320" s="80"/>
      <c r="IDW320" s="80"/>
      <c r="IDX320" s="80"/>
      <c r="IDY320" s="80"/>
      <c r="IDZ320" s="80"/>
      <c r="IEA320" s="80"/>
      <c r="IEB320" s="80"/>
      <c r="IEC320" s="80"/>
      <c r="IED320" s="80"/>
      <c r="IEE320" s="80"/>
      <c r="IEF320" s="80"/>
      <c r="IEG320" s="80"/>
      <c r="IEH320" s="80"/>
      <c r="IEI320" s="80"/>
      <c r="IEJ320" s="80"/>
      <c r="IEK320" s="80"/>
      <c r="IEL320" s="80"/>
      <c r="IEM320" s="80"/>
      <c r="IEN320" s="80"/>
      <c r="IEO320" s="80"/>
      <c r="IEP320" s="80"/>
      <c r="IEQ320" s="80"/>
      <c r="IER320" s="80"/>
      <c r="IES320" s="80"/>
      <c r="IET320" s="80"/>
      <c r="IEU320" s="80"/>
      <c r="IEV320" s="80"/>
      <c r="IEW320" s="80"/>
      <c r="IEX320" s="80"/>
      <c r="IEY320" s="80"/>
      <c r="IEZ320" s="80"/>
      <c r="IFA320" s="80"/>
      <c r="IFB320" s="80"/>
      <c r="IFC320" s="80"/>
      <c r="IFD320" s="80"/>
      <c r="IFE320" s="80"/>
      <c r="IFF320" s="80"/>
      <c r="IFG320" s="80"/>
      <c r="IFH320" s="80"/>
      <c r="IFI320" s="80"/>
      <c r="IFJ320" s="80"/>
      <c r="IFK320" s="80"/>
      <c r="IFL320" s="80"/>
      <c r="IFM320" s="80"/>
      <c r="IFN320" s="80"/>
      <c r="IFO320" s="80"/>
      <c r="IFP320" s="80"/>
      <c r="IFQ320" s="80"/>
      <c r="IFR320" s="80"/>
      <c r="IFS320" s="80"/>
      <c r="IFT320" s="80"/>
      <c r="IFU320" s="80"/>
      <c r="IFV320" s="80"/>
      <c r="IFW320" s="80"/>
      <c r="IFX320" s="80"/>
      <c r="IFY320" s="80"/>
      <c r="IFZ320" s="80"/>
      <c r="IGA320" s="80"/>
      <c r="IGB320" s="80"/>
      <c r="IGC320" s="80"/>
      <c r="IGD320" s="80"/>
      <c r="IGE320" s="80"/>
      <c r="IGF320" s="80"/>
      <c r="IGG320" s="80"/>
      <c r="IGH320" s="80"/>
      <c r="IGI320" s="80"/>
      <c r="IGJ320" s="80"/>
      <c r="IGK320" s="80"/>
      <c r="IGL320" s="80"/>
      <c r="IGM320" s="80"/>
      <c r="IGN320" s="80"/>
      <c r="IGO320" s="80"/>
      <c r="IGP320" s="80"/>
      <c r="IGQ320" s="80"/>
      <c r="IGR320" s="80"/>
      <c r="IGS320" s="80"/>
      <c r="IGT320" s="80"/>
      <c r="IGU320" s="80"/>
      <c r="IGV320" s="80"/>
      <c r="IGW320" s="80"/>
      <c r="IGX320" s="80"/>
      <c r="IGY320" s="80"/>
      <c r="IGZ320" s="80"/>
      <c r="IHA320" s="80"/>
      <c r="IHB320" s="80"/>
      <c r="IHC320" s="80"/>
      <c r="IHD320" s="80"/>
      <c r="IHE320" s="80"/>
      <c r="IHF320" s="80"/>
      <c r="IHG320" s="80"/>
      <c r="IHH320" s="80"/>
      <c r="IHI320" s="80"/>
      <c r="IHJ320" s="80"/>
      <c r="IHK320" s="80"/>
      <c r="IHL320" s="80"/>
      <c r="IHM320" s="80"/>
      <c r="IHN320" s="80"/>
      <c r="IHO320" s="80"/>
      <c r="IHP320" s="80"/>
      <c r="IHQ320" s="80"/>
      <c r="IHR320" s="80"/>
      <c r="IHS320" s="80"/>
      <c r="IHT320" s="80"/>
      <c r="IHU320" s="80"/>
      <c r="IHV320" s="80"/>
      <c r="IHW320" s="80"/>
      <c r="IHX320" s="80"/>
      <c r="IHY320" s="80"/>
      <c r="IHZ320" s="80"/>
      <c r="IIA320" s="80"/>
      <c r="IIB320" s="80"/>
      <c r="IIC320" s="80"/>
      <c r="IID320" s="80"/>
      <c r="IIE320" s="80"/>
      <c r="IIF320" s="80"/>
      <c r="IIG320" s="80"/>
      <c r="IIH320" s="80"/>
      <c r="III320" s="80"/>
      <c r="IIJ320" s="80"/>
      <c r="IIK320" s="80"/>
      <c r="IIL320" s="80"/>
      <c r="IIM320" s="80"/>
      <c r="IIN320" s="80"/>
      <c r="IIO320" s="80"/>
      <c r="IIP320" s="80"/>
      <c r="IIQ320" s="80"/>
      <c r="IIR320" s="80"/>
      <c r="IIS320" s="80"/>
      <c r="IIT320" s="80"/>
      <c r="IIU320" s="80"/>
      <c r="IIV320" s="80"/>
      <c r="IIW320" s="80"/>
      <c r="IIX320" s="80"/>
      <c r="IIY320" s="80"/>
      <c r="IIZ320" s="80"/>
      <c r="IJA320" s="80"/>
      <c r="IJB320" s="80"/>
      <c r="IJC320" s="80"/>
      <c r="IJD320" s="80"/>
      <c r="IJE320" s="80"/>
      <c r="IJF320" s="80"/>
      <c r="IJG320" s="80"/>
      <c r="IJH320" s="80"/>
      <c r="IJI320" s="80"/>
      <c r="IJJ320" s="80"/>
      <c r="IJK320" s="80"/>
      <c r="IJL320" s="80"/>
      <c r="IJM320" s="80"/>
      <c r="IJN320" s="80"/>
      <c r="IJO320" s="80"/>
      <c r="IJP320" s="80"/>
      <c r="IJQ320" s="80"/>
      <c r="IJR320" s="80"/>
      <c r="IJS320" s="80"/>
      <c r="IJT320" s="80"/>
      <c r="IJU320" s="80"/>
      <c r="IJV320" s="80"/>
      <c r="IJW320" s="80"/>
      <c r="IJX320" s="80"/>
      <c r="IJY320" s="80"/>
      <c r="IJZ320" s="80"/>
      <c r="IKA320" s="80"/>
      <c r="IKB320" s="80"/>
      <c r="IKC320" s="80"/>
      <c r="IKD320" s="80"/>
      <c r="IKE320" s="80"/>
      <c r="IKF320" s="80"/>
      <c r="IKG320" s="80"/>
      <c r="IKH320" s="80"/>
      <c r="IKI320" s="80"/>
      <c r="IKJ320" s="80"/>
      <c r="IKK320" s="80"/>
      <c r="IKL320" s="80"/>
      <c r="IKM320" s="80"/>
      <c r="IKN320" s="80"/>
      <c r="IKO320" s="80"/>
      <c r="IKP320" s="80"/>
      <c r="IKQ320" s="80"/>
      <c r="IKR320" s="80"/>
      <c r="IKS320" s="80"/>
      <c r="IKT320" s="80"/>
      <c r="IKU320" s="80"/>
      <c r="IKV320" s="80"/>
      <c r="IKW320" s="80"/>
      <c r="IKX320" s="80"/>
      <c r="IKY320" s="80"/>
      <c r="IKZ320" s="80"/>
      <c r="ILA320" s="80"/>
      <c r="ILB320" s="80"/>
      <c r="ILC320" s="80"/>
      <c r="ILD320" s="80"/>
      <c r="ILE320" s="80"/>
      <c r="ILF320" s="80"/>
      <c r="ILG320" s="80"/>
      <c r="ILH320" s="80"/>
      <c r="ILI320" s="80"/>
      <c r="ILJ320" s="80"/>
      <c r="ILK320" s="80"/>
      <c r="ILL320" s="80"/>
      <c r="ILM320" s="80"/>
      <c r="ILN320" s="80"/>
      <c r="ILO320" s="80"/>
      <c r="ILP320" s="80"/>
      <c r="ILQ320" s="80"/>
      <c r="ILR320" s="80"/>
      <c r="ILS320" s="80"/>
      <c r="ILT320" s="80"/>
      <c r="ILU320" s="80"/>
      <c r="ILV320" s="80"/>
      <c r="ILW320" s="80"/>
      <c r="ILX320" s="80"/>
      <c r="ILY320" s="80"/>
      <c r="ILZ320" s="80"/>
      <c r="IMA320" s="80"/>
      <c r="IMB320" s="80"/>
      <c r="IMC320" s="80"/>
      <c r="IMD320" s="80"/>
      <c r="IME320" s="80"/>
      <c r="IMF320" s="80"/>
      <c r="IMG320" s="80"/>
      <c r="IMH320" s="80"/>
      <c r="IMI320" s="80"/>
      <c r="IMJ320" s="80"/>
      <c r="IMK320" s="80"/>
      <c r="IML320" s="80"/>
      <c r="IMM320" s="80"/>
      <c r="IMN320" s="80"/>
      <c r="IMO320" s="80"/>
      <c r="IMP320" s="80"/>
      <c r="IMQ320" s="80"/>
      <c r="IMR320" s="80"/>
      <c r="IMS320" s="80"/>
      <c r="IMT320" s="80"/>
      <c r="IMU320" s="80"/>
      <c r="IMV320" s="80"/>
      <c r="IMW320" s="80"/>
      <c r="IMX320" s="80"/>
      <c r="IMY320" s="80"/>
      <c r="IMZ320" s="80"/>
      <c r="INA320" s="80"/>
      <c r="INB320" s="80"/>
      <c r="INC320" s="80"/>
      <c r="IND320" s="80"/>
      <c r="INE320" s="80"/>
      <c r="INF320" s="80"/>
      <c r="ING320" s="80"/>
      <c r="INH320" s="80"/>
      <c r="INI320" s="80"/>
      <c r="INJ320" s="80"/>
      <c r="INK320" s="80"/>
      <c r="INL320" s="80"/>
      <c r="INM320" s="80"/>
      <c r="INN320" s="80"/>
      <c r="INO320" s="80"/>
      <c r="INP320" s="80"/>
      <c r="INQ320" s="80"/>
      <c r="INR320" s="80"/>
      <c r="INS320" s="80"/>
      <c r="INT320" s="80"/>
      <c r="INU320" s="80"/>
      <c r="INV320" s="80"/>
      <c r="INW320" s="80"/>
      <c r="INX320" s="80"/>
      <c r="INY320" s="80"/>
      <c r="INZ320" s="80"/>
      <c r="IOA320" s="80"/>
      <c r="IOB320" s="80"/>
      <c r="IOC320" s="80"/>
      <c r="IOD320" s="80"/>
      <c r="IOE320" s="80"/>
      <c r="IOF320" s="80"/>
      <c r="IOG320" s="80"/>
      <c r="IOH320" s="80"/>
      <c r="IOI320" s="80"/>
      <c r="IOJ320" s="80"/>
      <c r="IOK320" s="80"/>
      <c r="IOL320" s="80"/>
      <c r="IOM320" s="80"/>
      <c r="ION320" s="80"/>
      <c r="IOO320" s="80"/>
      <c r="IOP320" s="80"/>
      <c r="IOQ320" s="80"/>
      <c r="IOR320" s="80"/>
      <c r="IOS320" s="80"/>
      <c r="IOT320" s="80"/>
      <c r="IOU320" s="80"/>
      <c r="IOV320" s="80"/>
      <c r="IOW320" s="80"/>
      <c r="IOX320" s="80"/>
      <c r="IOY320" s="80"/>
      <c r="IOZ320" s="80"/>
      <c r="IPA320" s="80"/>
      <c r="IPB320" s="80"/>
      <c r="IPC320" s="80"/>
      <c r="IPD320" s="80"/>
      <c r="IPE320" s="80"/>
      <c r="IPF320" s="80"/>
      <c r="IPG320" s="80"/>
      <c r="IPH320" s="80"/>
      <c r="IPI320" s="80"/>
      <c r="IPJ320" s="80"/>
      <c r="IPK320" s="80"/>
      <c r="IPL320" s="80"/>
      <c r="IPM320" s="80"/>
      <c r="IPN320" s="80"/>
      <c r="IPO320" s="80"/>
      <c r="IPP320" s="80"/>
      <c r="IPQ320" s="80"/>
      <c r="IPR320" s="80"/>
      <c r="IPS320" s="80"/>
      <c r="IPT320" s="80"/>
      <c r="IPU320" s="80"/>
      <c r="IPV320" s="80"/>
      <c r="IPW320" s="80"/>
      <c r="IPX320" s="80"/>
      <c r="IPY320" s="80"/>
      <c r="IPZ320" s="80"/>
      <c r="IQA320" s="80"/>
      <c r="IQB320" s="80"/>
      <c r="IQC320" s="80"/>
      <c r="IQD320" s="80"/>
      <c r="IQE320" s="80"/>
      <c r="IQF320" s="80"/>
      <c r="IQG320" s="80"/>
      <c r="IQH320" s="80"/>
      <c r="IQI320" s="80"/>
      <c r="IQJ320" s="80"/>
      <c r="IQK320" s="80"/>
      <c r="IQL320" s="80"/>
      <c r="IQM320" s="80"/>
      <c r="IQN320" s="80"/>
      <c r="IQO320" s="80"/>
      <c r="IQP320" s="80"/>
      <c r="IQQ320" s="80"/>
      <c r="IQR320" s="80"/>
      <c r="IQS320" s="80"/>
      <c r="IQT320" s="80"/>
      <c r="IQU320" s="80"/>
      <c r="IQV320" s="80"/>
      <c r="IQW320" s="80"/>
      <c r="IQX320" s="80"/>
      <c r="IQY320" s="80"/>
      <c r="IQZ320" s="80"/>
      <c r="IRA320" s="80"/>
      <c r="IRB320" s="80"/>
      <c r="IRC320" s="80"/>
      <c r="IRD320" s="80"/>
      <c r="IRE320" s="80"/>
      <c r="IRF320" s="80"/>
      <c r="IRG320" s="80"/>
      <c r="IRH320" s="80"/>
      <c r="IRI320" s="80"/>
      <c r="IRJ320" s="80"/>
      <c r="IRK320" s="80"/>
      <c r="IRL320" s="80"/>
      <c r="IRM320" s="80"/>
      <c r="IRN320" s="80"/>
      <c r="IRO320" s="80"/>
      <c r="IRP320" s="80"/>
      <c r="IRQ320" s="80"/>
      <c r="IRR320" s="80"/>
      <c r="IRS320" s="80"/>
      <c r="IRT320" s="80"/>
      <c r="IRU320" s="80"/>
      <c r="IRV320" s="80"/>
      <c r="IRW320" s="80"/>
      <c r="IRX320" s="80"/>
      <c r="IRY320" s="80"/>
      <c r="IRZ320" s="80"/>
      <c r="ISA320" s="80"/>
      <c r="ISB320" s="80"/>
      <c r="ISC320" s="80"/>
      <c r="ISD320" s="80"/>
      <c r="ISE320" s="80"/>
      <c r="ISF320" s="80"/>
      <c r="ISG320" s="80"/>
      <c r="ISH320" s="80"/>
      <c r="ISI320" s="80"/>
      <c r="ISJ320" s="80"/>
      <c r="ISK320" s="80"/>
      <c r="ISL320" s="80"/>
      <c r="ISM320" s="80"/>
      <c r="ISN320" s="80"/>
      <c r="ISO320" s="80"/>
      <c r="ISP320" s="80"/>
      <c r="ISQ320" s="80"/>
      <c r="ISR320" s="80"/>
      <c r="ISS320" s="80"/>
      <c r="IST320" s="80"/>
      <c r="ISU320" s="80"/>
      <c r="ISV320" s="80"/>
      <c r="ISW320" s="80"/>
      <c r="ISX320" s="80"/>
      <c r="ISY320" s="80"/>
      <c r="ISZ320" s="80"/>
      <c r="ITA320" s="80"/>
      <c r="ITB320" s="80"/>
      <c r="ITC320" s="80"/>
      <c r="ITD320" s="80"/>
      <c r="ITE320" s="80"/>
      <c r="ITF320" s="80"/>
      <c r="ITG320" s="80"/>
      <c r="ITH320" s="80"/>
      <c r="ITI320" s="80"/>
      <c r="ITJ320" s="80"/>
      <c r="ITK320" s="80"/>
      <c r="ITL320" s="80"/>
      <c r="ITM320" s="80"/>
      <c r="ITN320" s="80"/>
      <c r="ITO320" s="80"/>
      <c r="ITP320" s="80"/>
      <c r="ITQ320" s="80"/>
      <c r="ITR320" s="80"/>
      <c r="ITS320" s="80"/>
      <c r="ITT320" s="80"/>
      <c r="ITU320" s="80"/>
      <c r="ITV320" s="80"/>
      <c r="ITW320" s="80"/>
      <c r="ITX320" s="80"/>
      <c r="ITY320" s="80"/>
      <c r="ITZ320" s="80"/>
      <c r="IUA320" s="80"/>
      <c r="IUB320" s="80"/>
      <c r="IUC320" s="80"/>
      <c r="IUD320" s="80"/>
      <c r="IUE320" s="80"/>
      <c r="IUF320" s="80"/>
      <c r="IUG320" s="80"/>
      <c r="IUH320" s="80"/>
      <c r="IUI320" s="80"/>
      <c r="IUJ320" s="80"/>
      <c r="IUK320" s="80"/>
      <c r="IUL320" s="80"/>
      <c r="IUM320" s="80"/>
      <c r="IUN320" s="80"/>
      <c r="IUO320" s="80"/>
      <c r="IUP320" s="80"/>
      <c r="IUQ320" s="80"/>
      <c r="IUR320" s="80"/>
      <c r="IUS320" s="80"/>
      <c r="IUT320" s="80"/>
      <c r="IUU320" s="80"/>
      <c r="IUV320" s="80"/>
      <c r="IUW320" s="80"/>
      <c r="IUX320" s="80"/>
      <c r="IUY320" s="80"/>
      <c r="IUZ320" s="80"/>
      <c r="IVA320" s="80"/>
      <c r="IVB320" s="80"/>
      <c r="IVC320" s="80"/>
      <c r="IVD320" s="80"/>
      <c r="IVE320" s="80"/>
      <c r="IVF320" s="80"/>
      <c r="IVG320" s="80"/>
      <c r="IVH320" s="80"/>
      <c r="IVI320" s="80"/>
      <c r="IVJ320" s="80"/>
      <c r="IVK320" s="80"/>
      <c r="IVL320" s="80"/>
      <c r="IVM320" s="80"/>
      <c r="IVN320" s="80"/>
      <c r="IVO320" s="80"/>
      <c r="IVP320" s="80"/>
      <c r="IVQ320" s="80"/>
      <c r="IVR320" s="80"/>
      <c r="IVS320" s="80"/>
      <c r="IVT320" s="80"/>
      <c r="IVU320" s="80"/>
      <c r="IVV320" s="80"/>
      <c r="IVW320" s="80"/>
      <c r="IVX320" s="80"/>
      <c r="IVY320" s="80"/>
      <c r="IVZ320" s="80"/>
      <c r="IWA320" s="80"/>
      <c r="IWB320" s="80"/>
      <c r="IWC320" s="80"/>
      <c r="IWD320" s="80"/>
      <c r="IWE320" s="80"/>
      <c r="IWF320" s="80"/>
      <c r="IWG320" s="80"/>
      <c r="IWH320" s="80"/>
      <c r="IWI320" s="80"/>
      <c r="IWJ320" s="80"/>
      <c r="IWK320" s="80"/>
      <c r="IWL320" s="80"/>
      <c r="IWM320" s="80"/>
      <c r="IWN320" s="80"/>
      <c r="IWO320" s="80"/>
      <c r="IWP320" s="80"/>
      <c r="IWQ320" s="80"/>
      <c r="IWR320" s="80"/>
      <c r="IWS320" s="80"/>
      <c r="IWT320" s="80"/>
      <c r="IWU320" s="80"/>
      <c r="IWV320" s="80"/>
      <c r="IWW320" s="80"/>
      <c r="IWX320" s="80"/>
      <c r="IWY320" s="80"/>
      <c r="IWZ320" s="80"/>
      <c r="IXA320" s="80"/>
      <c r="IXB320" s="80"/>
      <c r="IXC320" s="80"/>
      <c r="IXD320" s="80"/>
      <c r="IXE320" s="80"/>
      <c r="IXF320" s="80"/>
      <c r="IXG320" s="80"/>
      <c r="IXH320" s="80"/>
      <c r="IXI320" s="80"/>
      <c r="IXJ320" s="80"/>
      <c r="IXK320" s="80"/>
      <c r="IXL320" s="80"/>
      <c r="IXM320" s="80"/>
      <c r="IXN320" s="80"/>
      <c r="IXO320" s="80"/>
      <c r="IXP320" s="80"/>
      <c r="IXQ320" s="80"/>
      <c r="IXR320" s="80"/>
      <c r="IXS320" s="80"/>
      <c r="IXT320" s="80"/>
      <c r="IXU320" s="80"/>
      <c r="IXV320" s="80"/>
      <c r="IXW320" s="80"/>
      <c r="IXX320" s="80"/>
      <c r="IXY320" s="80"/>
      <c r="IXZ320" s="80"/>
      <c r="IYA320" s="80"/>
      <c r="IYB320" s="80"/>
      <c r="IYC320" s="80"/>
      <c r="IYD320" s="80"/>
      <c r="IYE320" s="80"/>
      <c r="IYF320" s="80"/>
      <c r="IYG320" s="80"/>
      <c r="IYH320" s="80"/>
      <c r="IYI320" s="80"/>
      <c r="IYJ320" s="80"/>
      <c r="IYK320" s="80"/>
      <c r="IYL320" s="80"/>
      <c r="IYM320" s="80"/>
      <c r="IYN320" s="80"/>
      <c r="IYO320" s="80"/>
      <c r="IYP320" s="80"/>
      <c r="IYQ320" s="80"/>
      <c r="IYR320" s="80"/>
      <c r="IYS320" s="80"/>
      <c r="IYT320" s="80"/>
      <c r="IYU320" s="80"/>
      <c r="IYV320" s="80"/>
      <c r="IYW320" s="80"/>
      <c r="IYX320" s="80"/>
      <c r="IYY320" s="80"/>
      <c r="IYZ320" s="80"/>
      <c r="IZA320" s="80"/>
      <c r="IZB320" s="80"/>
      <c r="IZC320" s="80"/>
      <c r="IZD320" s="80"/>
      <c r="IZE320" s="80"/>
      <c r="IZF320" s="80"/>
      <c r="IZG320" s="80"/>
      <c r="IZH320" s="80"/>
      <c r="IZI320" s="80"/>
      <c r="IZJ320" s="80"/>
      <c r="IZK320" s="80"/>
      <c r="IZL320" s="80"/>
      <c r="IZM320" s="80"/>
      <c r="IZN320" s="80"/>
      <c r="IZO320" s="80"/>
      <c r="IZP320" s="80"/>
      <c r="IZQ320" s="80"/>
      <c r="IZR320" s="80"/>
      <c r="IZS320" s="80"/>
      <c r="IZT320" s="80"/>
      <c r="IZU320" s="80"/>
      <c r="IZV320" s="80"/>
      <c r="IZW320" s="80"/>
      <c r="IZX320" s="80"/>
      <c r="IZY320" s="80"/>
      <c r="IZZ320" s="80"/>
      <c r="JAA320" s="80"/>
      <c r="JAB320" s="80"/>
      <c r="JAC320" s="80"/>
      <c r="JAD320" s="80"/>
      <c r="JAE320" s="80"/>
      <c r="JAF320" s="80"/>
      <c r="JAG320" s="80"/>
      <c r="JAH320" s="80"/>
      <c r="JAI320" s="80"/>
      <c r="JAJ320" s="80"/>
      <c r="JAK320" s="80"/>
      <c r="JAL320" s="80"/>
      <c r="JAM320" s="80"/>
      <c r="JAN320" s="80"/>
      <c r="JAO320" s="80"/>
      <c r="JAP320" s="80"/>
      <c r="JAQ320" s="80"/>
      <c r="JAR320" s="80"/>
      <c r="JAS320" s="80"/>
      <c r="JAT320" s="80"/>
      <c r="JAU320" s="80"/>
      <c r="JAV320" s="80"/>
      <c r="JAW320" s="80"/>
      <c r="JAX320" s="80"/>
      <c r="JAY320" s="80"/>
      <c r="JAZ320" s="80"/>
      <c r="JBA320" s="80"/>
      <c r="JBB320" s="80"/>
      <c r="JBC320" s="80"/>
      <c r="JBD320" s="80"/>
      <c r="JBE320" s="80"/>
      <c r="JBF320" s="80"/>
      <c r="JBG320" s="80"/>
      <c r="JBH320" s="80"/>
      <c r="JBI320" s="80"/>
      <c r="JBJ320" s="80"/>
      <c r="JBK320" s="80"/>
      <c r="JBL320" s="80"/>
      <c r="JBM320" s="80"/>
      <c r="JBN320" s="80"/>
      <c r="JBO320" s="80"/>
      <c r="JBP320" s="80"/>
      <c r="JBQ320" s="80"/>
      <c r="JBR320" s="80"/>
      <c r="JBS320" s="80"/>
      <c r="JBT320" s="80"/>
      <c r="JBU320" s="80"/>
      <c r="JBV320" s="80"/>
      <c r="JBW320" s="80"/>
      <c r="JBX320" s="80"/>
      <c r="JBY320" s="80"/>
      <c r="JBZ320" s="80"/>
      <c r="JCA320" s="80"/>
      <c r="JCB320" s="80"/>
      <c r="JCC320" s="80"/>
      <c r="JCD320" s="80"/>
      <c r="JCE320" s="80"/>
      <c r="JCF320" s="80"/>
      <c r="JCG320" s="80"/>
      <c r="JCH320" s="80"/>
      <c r="JCI320" s="80"/>
      <c r="JCJ320" s="80"/>
      <c r="JCK320" s="80"/>
      <c r="JCL320" s="80"/>
      <c r="JCM320" s="80"/>
      <c r="JCN320" s="80"/>
      <c r="JCO320" s="80"/>
      <c r="JCP320" s="80"/>
      <c r="JCQ320" s="80"/>
      <c r="JCR320" s="80"/>
      <c r="JCS320" s="80"/>
      <c r="JCT320" s="80"/>
      <c r="JCU320" s="80"/>
      <c r="JCV320" s="80"/>
      <c r="JCW320" s="80"/>
      <c r="JCX320" s="80"/>
      <c r="JCY320" s="80"/>
      <c r="JCZ320" s="80"/>
      <c r="JDA320" s="80"/>
      <c r="JDB320" s="80"/>
      <c r="JDC320" s="80"/>
      <c r="JDD320" s="80"/>
      <c r="JDE320" s="80"/>
      <c r="JDF320" s="80"/>
      <c r="JDG320" s="80"/>
      <c r="JDH320" s="80"/>
      <c r="JDI320" s="80"/>
      <c r="JDJ320" s="80"/>
      <c r="JDK320" s="80"/>
      <c r="JDL320" s="80"/>
      <c r="JDM320" s="80"/>
      <c r="JDN320" s="80"/>
      <c r="JDO320" s="80"/>
      <c r="JDP320" s="80"/>
      <c r="JDQ320" s="80"/>
      <c r="JDR320" s="80"/>
      <c r="JDS320" s="80"/>
      <c r="JDT320" s="80"/>
      <c r="JDU320" s="80"/>
      <c r="JDV320" s="80"/>
      <c r="JDW320" s="80"/>
      <c r="JDX320" s="80"/>
      <c r="JDY320" s="80"/>
      <c r="JDZ320" s="80"/>
      <c r="JEA320" s="80"/>
      <c r="JEB320" s="80"/>
      <c r="JEC320" s="80"/>
      <c r="JED320" s="80"/>
      <c r="JEE320" s="80"/>
      <c r="JEF320" s="80"/>
      <c r="JEG320" s="80"/>
      <c r="JEH320" s="80"/>
      <c r="JEI320" s="80"/>
      <c r="JEJ320" s="80"/>
      <c r="JEK320" s="80"/>
      <c r="JEL320" s="80"/>
      <c r="JEM320" s="80"/>
      <c r="JEN320" s="80"/>
      <c r="JEO320" s="80"/>
      <c r="JEP320" s="80"/>
      <c r="JEQ320" s="80"/>
      <c r="JER320" s="80"/>
      <c r="JES320" s="80"/>
      <c r="JET320" s="80"/>
      <c r="JEU320" s="80"/>
      <c r="JEV320" s="80"/>
      <c r="JEW320" s="80"/>
      <c r="JEX320" s="80"/>
      <c r="JEY320" s="80"/>
      <c r="JEZ320" s="80"/>
      <c r="JFA320" s="80"/>
      <c r="JFB320" s="80"/>
      <c r="JFC320" s="80"/>
      <c r="JFD320" s="80"/>
      <c r="JFE320" s="80"/>
      <c r="JFF320" s="80"/>
      <c r="JFG320" s="80"/>
      <c r="JFH320" s="80"/>
      <c r="JFI320" s="80"/>
      <c r="JFJ320" s="80"/>
      <c r="JFK320" s="80"/>
      <c r="JFL320" s="80"/>
      <c r="JFM320" s="80"/>
      <c r="JFN320" s="80"/>
      <c r="JFO320" s="80"/>
      <c r="JFP320" s="80"/>
      <c r="JFQ320" s="80"/>
      <c r="JFR320" s="80"/>
      <c r="JFS320" s="80"/>
      <c r="JFT320" s="80"/>
      <c r="JFU320" s="80"/>
      <c r="JFV320" s="80"/>
      <c r="JFW320" s="80"/>
      <c r="JFX320" s="80"/>
      <c r="JFY320" s="80"/>
      <c r="JFZ320" s="80"/>
      <c r="JGA320" s="80"/>
      <c r="JGB320" s="80"/>
      <c r="JGC320" s="80"/>
      <c r="JGD320" s="80"/>
      <c r="JGE320" s="80"/>
      <c r="JGF320" s="80"/>
      <c r="JGG320" s="80"/>
      <c r="JGH320" s="80"/>
      <c r="JGI320" s="80"/>
      <c r="JGJ320" s="80"/>
      <c r="JGK320" s="80"/>
      <c r="JGL320" s="80"/>
      <c r="JGM320" s="80"/>
      <c r="JGN320" s="80"/>
      <c r="JGO320" s="80"/>
      <c r="JGP320" s="80"/>
      <c r="JGQ320" s="80"/>
      <c r="JGR320" s="80"/>
      <c r="JGS320" s="80"/>
      <c r="JGT320" s="80"/>
      <c r="JGU320" s="80"/>
      <c r="JGV320" s="80"/>
      <c r="JGW320" s="80"/>
      <c r="JGX320" s="80"/>
      <c r="JGY320" s="80"/>
      <c r="JGZ320" s="80"/>
      <c r="JHA320" s="80"/>
      <c r="JHB320" s="80"/>
      <c r="JHC320" s="80"/>
      <c r="JHD320" s="80"/>
      <c r="JHE320" s="80"/>
      <c r="JHF320" s="80"/>
      <c r="JHG320" s="80"/>
      <c r="JHH320" s="80"/>
      <c r="JHI320" s="80"/>
      <c r="JHJ320" s="80"/>
      <c r="JHK320" s="80"/>
      <c r="JHL320" s="80"/>
      <c r="JHM320" s="80"/>
      <c r="JHN320" s="80"/>
      <c r="JHO320" s="80"/>
      <c r="JHP320" s="80"/>
      <c r="JHQ320" s="80"/>
      <c r="JHR320" s="80"/>
      <c r="JHS320" s="80"/>
      <c r="JHT320" s="80"/>
      <c r="JHU320" s="80"/>
      <c r="JHV320" s="80"/>
      <c r="JHW320" s="80"/>
      <c r="JHX320" s="80"/>
      <c r="JHY320" s="80"/>
      <c r="JHZ320" s="80"/>
      <c r="JIA320" s="80"/>
      <c r="JIB320" s="80"/>
      <c r="JIC320" s="80"/>
      <c r="JID320" s="80"/>
      <c r="JIE320" s="80"/>
      <c r="JIF320" s="80"/>
      <c r="JIG320" s="80"/>
      <c r="JIH320" s="80"/>
      <c r="JII320" s="80"/>
      <c r="JIJ320" s="80"/>
      <c r="JIK320" s="80"/>
      <c r="JIL320" s="80"/>
      <c r="JIM320" s="80"/>
      <c r="JIN320" s="80"/>
      <c r="JIO320" s="80"/>
      <c r="JIP320" s="80"/>
      <c r="JIQ320" s="80"/>
      <c r="JIR320" s="80"/>
      <c r="JIS320" s="80"/>
      <c r="JIT320" s="80"/>
      <c r="JIU320" s="80"/>
      <c r="JIV320" s="80"/>
      <c r="JIW320" s="80"/>
      <c r="JIX320" s="80"/>
      <c r="JIY320" s="80"/>
      <c r="JIZ320" s="80"/>
      <c r="JJA320" s="80"/>
      <c r="JJB320" s="80"/>
      <c r="JJC320" s="80"/>
      <c r="JJD320" s="80"/>
      <c r="JJE320" s="80"/>
      <c r="JJF320" s="80"/>
      <c r="JJG320" s="80"/>
      <c r="JJH320" s="80"/>
      <c r="JJI320" s="80"/>
      <c r="JJJ320" s="80"/>
      <c r="JJK320" s="80"/>
      <c r="JJL320" s="80"/>
      <c r="JJM320" s="80"/>
      <c r="JJN320" s="80"/>
      <c r="JJO320" s="80"/>
      <c r="JJP320" s="80"/>
      <c r="JJQ320" s="80"/>
      <c r="JJR320" s="80"/>
      <c r="JJS320" s="80"/>
      <c r="JJT320" s="80"/>
      <c r="JJU320" s="80"/>
      <c r="JJV320" s="80"/>
      <c r="JJW320" s="80"/>
      <c r="JJX320" s="80"/>
      <c r="JJY320" s="80"/>
      <c r="JJZ320" s="80"/>
      <c r="JKA320" s="80"/>
      <c r="JKB320" s="80"/>
      <c r="JKC320" s="80"/>
      <c r="JKD320" s="80"/>
      <c r="JKE320" s="80"/>
      <c r="JKF320" s="80"/>
      <c r="JKG320" s="80"/>
      <c r="JKH320" s="80"/>
      <c r="JKI320" s="80"/>
      <c r="JKJ320" s="80"/>
      <c r="JKK320" s="80"/>
      <c r="JKL320" s="80"/>
      <c r="JKM320" s="80"/>
      <c r="JKN320" s="80"/>
      <c r="JKO320" s="80"/>
      <c r="JKP320" s="80"/>
      <c r="JKQ320" s="80"/>
      <c r="JKR320" s="80"/>
      <c r="JKS320" s="80"/>
      <c r="JKT320" s="80"/>
      <c r="JKU320" s="80"/>
      <c r="JKV320" s="80"/>
      <c r="JKW320" s="80"/>
      <c r="JKX320" s="80"/>
      <c r="JKY320" s="80"/>
      <c r="JKZ320" s="80"/>
      <c r="JLA320" s="80"/>
      <c r="JLB320" s="80"/>
      <c r="JLC320" s="80"/>
      <c r="JLD320" s="80"/>
      <c r="JLE320" s="80"/>
      <c r="JLF320" s="80"/>
      <c r="JLG320" s="80"/>
      <c r="JLH320" s="80"/>
      <c r="JLI320" s="80"/>
      <c r="JLJ320" s="80"/>
      <c r="JLK320" s="80"/>
      <c r="JLL320" s="80"/>
      <c r="JLM320" s="80"/>
      <c r="JLN320" s="80"/>
      <c r="JLO320" s="80"/>
      <c r="JLP320" s="80"/>
      <c r="JLQ320" s="80"/>
      <c r="JLR320" s="80"/>
      <c r="JLS320" s="80"/>
      <c r="JLT320" s="80"/>
      <c r="JLU320" s="80"/>
      <c r="JLV320" s="80"/>
      <c r="JLW320" s="80"/>
      <c r="JLX320" s="80"/>
      <c r="JLY320" s="80"/>
      <c r="JLZ320" s="80"/>
      <c r="JMA320" s="80"/>
      <c r="JMB320" s="80"/>
      <c r="JMC320" s="80"/>
      <c r="JMD320" s="80"/>
      <c r="JME320" s="80"/>
      <c r="JMF320" s="80"/>
      <c r="JMG320" s="80"/>
      <c r="JMH320" s="80"/>
      <c r="JMI320" s="80"/>
      <c r="JMJ320" s="80"/>
      <c r="JMK320" s="80"/>
      <c r="JML320" s="80"/>
      <c r="JMM320" s="80"/>
      <c r="JMN320" s="80"/>
      <c r="JMO320" s="80"/>
      <c r="JMP320" s="80"/>
      <c r="JMQ320" s="80"/>
      <c r="JMR320" s="80"/>
      <c r="JMS320" s="80"/>
      <c r="JMT320" s="80"/>
      <c r="JMU320" s="80"/>
      <c r="JMV320" s="80"/>
      <c r="JMW320" s="80"/>
      <c r="JMX320" s="80"/>
      <c r="JMY320" s="80"/>
      <c r="JMZ320" s="80"/>
      <c r="JNA320" s="80"/>
      <c r="JNB320" s="80"/>
      <c r="JNC320" s="80"/>
      <c r="JND320" s="80"/>
      <c r="JNE320" s="80"/>
      <c r="JNF320" s="80"/>
      <c r="JNG320" s="80"/>
      <c r="JNH320" s="80"/>
      <c r="JNI320" s="80"/>
      <c r="JNJ320" s="80"/>
      <c r="JNK320" s="80"/>
      <c r="JNL320" s="80"/>
      <c r="JNM320" s="80"/>
      <c r="JNN320" s="80"/>
      <c r="JNO320" s="80"/>
      <c r="JNP320" s="80"/>
      <c r="JNQ320" s="80"/>
      <c r="JNR320" s="80"/>
      <c r="JNS320" s="80"/>
      <c r="JNT320" s="80"/>
      <c r="JNU320" s="80"/>
      <c r="JNV320" s="80"/>
      <c r="JNW320" s="80"/>
      <c r="JNX320" s="80"/>
      <c r="JNY320" s="80"/>
      <c r="JNZ320" s="80"/>
      <c r="JOA320" s="80"/>
      <c r="JOB320" s="80"/>
      <c r="JOC320" s="80"/>
      <c r="JOD320" s="80"/>
      <c r="JOE320" s="80"/>
      <c r="JOF320" s="80"/>
      <c r="JOG320" s="80"/>
      <c r="JOH320" s="80"/>
      <c r="JOI320" s="80"/>
      <c r="JOJ320" s="80"/>
      <c r="JOK320" s="80"/>
      <c r="JOL320" s="80"/>
      <c r="JOM320" s="80"/>
      <c r="JON320" s="80"/>
      <c r="JOO320" s="80"/>
      <c r="JOP320" s="80"/>
      <c r="JOQ320" s="80"/>
      <c r="JOR320" s="80"/>
      <c r="JOS320" s="80"/>
      <c r="JOT320" s="80"/>
      <c r="JOU320" s="80"/>
      <c r="JOV320" s="80"/>
      <c r="JOW320" s="80"/>
      <c r="JOX320" s="80"/>
      <c r="JOY320" s="80"/>
      <c r="JOZ320" s="80"/>
      <c r="JPA320" s="80"/>
      <c r="JPB320" s="80"/>
      <c r="JPC320" s="80"/>
      <c r="JPD320" s="80"/>
      <c r="JPE320" s="80"/>
      <c r="JPF320" s="80"/>
      <c r="JPG320" s="80"/>
      <c r="JPH320" s="80"/>
      <c r="JPI320" s="80"/>
      <c r="JPJ320" s="80"/>
      <c r="JPK320" s="80"/>
      <c r="JPL320" s="80"/>
      <c r="JPM320" s="80"/>
      <c r="JPN320" s="80"/>
      <c r="JPO320" s="80"/>
      <c r="JPP320" s="80"/>
      <c r="JPQ320" s="80"/>
      <c r="JPR320" s="80"/>
      <c r="JPS320" s="80"/>
      <c r="JPT320" s="80"/>
      <c r="JPU320" s="80"/>
      <c r="JPV320" s="80"/>
      <c r="JPW320" s="80"/>
      <c r="JPX320" s="80"/>
      <c r="JPY320" s="80"/>
      <c r="JPZ320" s="80"/>
      <c r="JQA320" s="80"/>
      <c r="JQB320" s="80"/>
      <c r="JQC320" s="80"/>
      <c r="JQD320" s="80"/>
      <c r="JQE320" s="80"/>
      <c r="JQF320" s="80"/>
      <c r="JQG320" s="80"/>
      <c r="JQH320" s="80"/>
      <c r="JQI320" s="80"/>
      <c r="JQJ320" s="80"/>
      <c r="JQK320" s="80"/>
      <c r="JQL320" s="80"/>
      <c r="JQM320" s="80"/>
      <c r="JQN320" s="80"/>
      <c r="JQO320" s="80"/>
      <c r="JQP320" s="80"/>
      <c r="JQQ320" s="80"/>
      <c r="JQR320" s="80"/>
      <c r="JQS320" s="80"/>
      <c r="JQT320" s="80"/>
      <c r="JQU320" s="80"/>
      <c r="JQV320" s="80"/>
      <c r="JQW320" s="80"/>
      <c r="JQX320" s="80"/>
      <c r="JQY320" s="80"/>
      <c r="JQZ320" s="80"/>
      <c r="JRA320" s="80"/>
      <c r="JRB320" s="80"/>
      <c r="JRC320" s="80"/>
      <c r="JRD320" s="80"/>
      <c r="JRE320" s="80"/>
      <c r="JRF320" s="80"/>
      <c r="JRG320" s="80"/>
      <c r="JRH320" s="80"/>
      <c r="JRI320" s="80"/>
      <c r="JRJ320" s="80"/>
      <c r="JRK320" s="80"/>
      <c r="JRL320" s="80"/>
      <c r="JRM320" s="80"/>
      <c r="JRN320" s="80"/>
      <c r="JRO320" s="80"/>
      <c r="JRP320" s="80"/>
      <c r="JRQ320" s="80"/>
      <c r="JRR320" s="80"/>
      <c r="JRS320" s="80"/>
      <c r="JRT320" s="80"/>
      <c r="JRU320" s="80"/>
      <c r="JRV320" s="80"/>
      <c r="JRW320" s="80"/>
      <c r="JRX320" s="80"/>
      <c r="JRY320" s="80"/>
      <c r="JRZ320" s="80"/>
      <c r="JSA320" s="80"/>
      <c r="JSB320" s="80"/>
      <c r="JSC320" s="80"/>
      <c r="JSD320" s="80"/>
      <c r="JSE320" s="80"/>
      <c r="JSF320" s="80"/>
      <c r="JSG320" s="80"/>
      <c r="JSH320" s="80"/>
      <c r="JSI320" s="80"/>
      <c r="JSJ320" s="80"/>
      <c r="JSK320" s="80"/>
      <c r="JSL320" s="80"/>
      <c r="JSM320" s="80"/>
      <c r="JSN320" s="80"/>
      <c r="JSO320" s="80"/>
      <c r="JSP320" s="80"/>
      <c r="JSQ320" s="80"/>
      <c r="JSR320" s="80"/>
      <c r="JSS320" s="80"/>
      <c r="JST320" s="80"/>
      <c r="JSU320" s="80"/>
      <c r="JSV320" s="80"/>
      <c r="JSW320" s="80"/>
      <c r="JSX320" s="80"/>
      <c r="JSY320" s="80"/>
      <c r="JSZ320" s="80"/>
      <c r="JTA320" s="80"/>
      <c r="JTB320" s="80"/>
      <c r="JTC320" s="80"/>
      <c r="JTD320" s="80"/>
      <c r="JTE320" s="80"/>
      <c r="JTF320" s="80"/>
      <c r="JTG320" s="80"/>
      <c r="JTH320" s="80"/>
      <c r="JTI320" s="80"/>
      <c r="JTJ320" s="80"/>
      <c r="JTK320" s="80"/>
      <c r="JTL320" s="80"/>
      <c r="JTM320" s="80"/>
      <c r="JTN320" s="80"/>
      <c r="JTO320" s="80"/>
      <c r="JTP320" s="80"/>
      <c r="JTQ320" s="80"/>
      <c r="JTR320" s="80"/>
      <c r="JTS320" s="80"/>
      <c r="JTT320" s="80"/>
      <c r="JTU320" s="80"/>
      <c r="JTV320" s="80"/>
      <c r="JTW320" s="80"/>
      <c r="JTX320" s="80"/>
      <c r="JTY320" s="80"/>
      <c r="JTZ320" s="80"/>
      <c r="JUA320" s="80"/>
      <c r="JUB320" s="80"/>
      <c r="JUC320" s="80"/>
      <c r="JUD320" s="80"/>
      <c r="JUE320" s="80"/>
      <c r="JUF320" s="80"/>
      <c r="JUG320" s="80"/>
      <c r="JUH320" s="80"/>
      <c r="JUI320" s="80"/>
      <c r="JUJ320" s="80"/>
      <c r="JUK320" s="80"/>
      <c r="JUL320" s="80"/>
      <c r="JUM320" s="80"/>
      <c r="JUN320" s="80"/>
      <c r="JUO320" s="80"/>
      <c r="JUP320" s="80"/>
      <c r="JUQ320" s="80"/>
      <c r="JUR320" s="80"/>
      <c r="JUS320" s="80"/>
      <c r="JUT320" s="80"/>
      <c r="JUU320" s="80"/>
      <c r="JUV320" s="80"/>
      <c r="JUW320" s="80"/>
      <c r="JUX320" s="80"/>
      <c r="JUY320" s="80"/>
      <c r="JUZ320" s="80"/>
      <c r="JVA320" s="80"/>
      <c r="JVB320" s="80"/>
      <c r="JVC320" s="80"/>
      <c r="JVD320" s="80"/>
      <c r="JVE320" s="80"/>
      <c r="JVF320" s="80"/>
      <c r="JVG320" s="80"/>
      <c r="JVH320" s="80"/>
      <c r="JVI320" s="80"/>
      <c r="JVJ320" s="80"/>
      <c r="JVK320" s="80"/>
      <c r="JVL320" s="80"/>
      <c r="JVM320" s="80"/>
      <c r="JVN320" s="80"/>
      <c r="JVO320" s="80"/>
      <c r="JVP320" s="80"/>
      <c r="JVQ320" s="80"/>
      <c r="JVR320" s="80"/>
      <c r="JVS320" s="80"/>
      <c r="JVT320" s="80"/>
      <c r="JVU320" s="80"/>
      <c r="JVV320" s="80"/>
      <c r="JVW320" s="80"/>
      <c r="JVX320" s="80"/>
      <c r="JVY320" s="80"/>
      <c r="JVZ320" s="80"/>
      <c r="JWA320" s="80"/>
      <c r="JWB320" s="80"/>
      <c r="JWC320" s="80"/>
      <c r="JWD320" s="80"/>
      <c r="JWE320" s="80"/>
      <c r="JWF320" s="80"/>
      <c r="JWG320" s="80"/>
      <c r="JWH320" s="80"/>
      <c r="JWI320" s="80"/>
      <c r="JWJ320" s="80"/>
      <c r="JWK320" s="80"/>
      <c r="JWL320" s="80"/>
      <c r="JWM320" s="80"/>
      <c r="JWN320" s="80"/>
      <c r="JWO320" s="80"/>
      <c r="JWP320" s="80"/>
      <c r="JWQ320" s="80"/>
      <c r="JWR320" s="80"/>
      <c r="JWS320" s="80"/>
      <c r="JWT320" s="80"/>
      <c r="JWU320" s="80"/>
      <c r="JWV320" s="80"/>
      <c r="JWW320" s="80"/>
      <c r="JWX320" s="80"/>
      <c r="JWY320" s="80"/>
      <c r="JWZ320" s="80"/>
      <c r="JXA320" s="80"/>
      <c r="JXB320" s="80"/>
      <c r="JXC320" s="80"/>
      <c r="JXD320" s="80"/>
      <c r="JXE320" s="80"/>
      <c r="JXF320" s="80"/>
      <c r="JXG320" s="80"/>
      <c r="JXH320" s="80"/>
      <c r="JXI320" s="80"/>
      <c r="JXJ320" s="80"/>
      <c r="JXK320" s="80"/>
      <c r="JXL320" s="80"/>
      <c r="JXM320" s="80"/>
      <c r="JXN320" s="80"/>
      <c r="JXO320" s="80"/>
      <c r="JXP320" s="80"/>
      <c r="JXQ320" s="80"/>
      <c r="JXR320" s="80"/>
      <c r="JXS320" s="80"/>
      <c r="JXT320" s="80"/>
      <c r="JXU320" s="80"/>
      <c r="JXV320" s="80"/>
      <c r="JXW320" s="80"/>
      <c r="JXX320" s="80"/>
      <c r="JXY320" s="80"/>
      <c r="JXZ320" s="80"/>
      <c r="JYA320" s="80"/>
      <c r="JYB320" s="80"/>
      <c r="JYC320" s="80"/>
      <c r="JYD320" s="80"/>
      <c r="JYE320" s="80"/>
      <c r="JYF320" s="80"/>
      <c r="JYG320" s="80"/>
      <c r="JYH320" s="80"/>
      <c r="JYI320" s="80"/>
      <c r="JYJ320" s="80"/>
      <c r="JYK320" s="80"/>
      <c r="JYL320" s="80"/>
      <c r="JYM320" s="80"/>
      <c r="JYN320" s="80"/>
      <c r="JYO320" s="80"/>
      <c r="JYP320" s="80"/>
      <c r="JYQ320" s="80"/>
      <c r="JYR320" s="80"/>
      <c r="JYS320" s="80"/>
      <c r="JYT320" s="80"/>
      <c r="JYU320" s="80"/>
      <c r="JYV320" s="80"/>
      <c r="JYW320" s="80"/>
      <c r="JYX320" s="80"/>
      <c r="JYY320" s="80"/>
      <c r="JYZ320" s="80"/>
      <c r="JZA320" s="80"/>
      <c r="JZB320" s="80"/>
      <c r="JZC320" s="80"/>
      <c r="JZD320" s="80"/>
      <c r="JZE320" s="80"/>
      <c r="JZF320" s="80"/>
      <c r="JZG320" s="80"/>
      <c r="JZH320" s="80"/>
      <c r="JZI320" s="80"/>
      <c r="JZJ320" s="80"/>
      <c r="JZK320" s="80"/>
      <c r="JZL320" s="80"/>
      <c r="JZM320" s="80"/>
      <c r="JZN320" s="80"/>
      <c r="JZO320" s="80"/>
      <c r="JZP320" s="80"/>
      <c r="JZQ320" s="80"/>
      <c r="JZR320" s="80"/>
      <c r="JZS320" s="80"/>
      <c r="JZT320" s="80"/>
      <c r="JZU320" s="80"/>
      <c r="JZV320" s="80"/>
      <c r="JZW320" s="80"/>
      <c r="JZX320" s="80"/>
      <c r="JZY320" s="80"/>
      <c r="JZZ320" s="80"/>
      <c r="KAA320" s="80"/>
      <c r="KAB320" s="80"/>
      <c r="KAC320" s="80"/>
      <c r="KAD320" s="80"/>
      <c r="KAE320" s="80"/>
      <c r="KAF320" s="80"/>
      <c r="KAG320" s="80"/>
      <c r="KAH320" s="80"/>
      <c r="KAI320" s="80"/>
      <c r="KAJ320" s="80"/>
      <c r="KAK320" s="80"/>
      <c r="KAL320" s="80"/>
      <c r="KAM320" s="80"/>
      <c r="KAN320" s="80"/>
      <c r="KAO320" s="80"/>
      <c r="KAP320" s="80"/>
      <c r="KAQ320" s="80"/>
      <c r="KAR320" s="80"/>
      <c r="KAS320" s="80"/>
      <c r="KAT320" s="80"/>
      <c r="KAU320" s="80"/>
      <c r="KAV320" s="80"/>
      <c r="KAW320" s="80"/>
      <c r="KAX320" s="80"/>
      <c r="KAY320" s="80"/>
      <c r="KAZ320" s="80"/>
      <c r="KBA320" s="80"/>
      <c r="KBB320" s="80"/>
      <c r="KBC320" s="80"/>
      <c r="KBD320" s="80"/>
      <c r="KBE320" s="80"/>
      <c r="KBF320" s="80"/>
      <c r="KBG320" s="80"/>
      <c r="KBH320" s="80"/>
      <c r="KBI320" s="80"/>
      <c r="KBJ320" s="80"/>
      <c r="KBK320" s="80"/>
      <c r="KBL320" s="80"/>
      <c r="KBM320" s="80"/>
      <c r="KBN320" s="80"/>
      <c r="KBO320" s="80"/>
      <c r="KBP320" s="80"/>
      <c r="KBQ320" s="80"/>
      <c r="KBR320" s="80"/>
      <c r="KBS320" s="80"/>
      <c r="KBT320" s="80"/>
      <c r="KBU320" s="80"/>
      <c r="KBV320" s="80"/>
      <c r="KBW320" s="80"/>
      <c r="KBX320" s="80"/>
      <c r="KBY320" s="80"/>
      <c r="KBZ320" s="80"/>
      <c r="KCA320" s="80"/>
      <c r="KCB320" s="80"/>
      <c r="KCC320" s="80"/>
      <c r="KCD320" s="80"/>
      <c r="KCE320" s="80"/>
      <c r="KCF320" s="80"/>
      <c r="KCG320" s="80"/>
      <c r="KCH320" s="80"/>
      <c r="KCI320" s="80"/>
      <c r="KCJ320" s="80"/>
      <c r="KCK320" s="80"/>
      <c r="KCL320" s="80"/>
      <c r="KCM320" s="80"/>
      <c r="KCN320" s="80"/>
      <c r="KCO320" s="80"/>
      <c r="KCP320" s="80"/>
      <c r="KCQ320" s="80"/>
      <c r="KCR320" s="80"/>
      <c r="KCS320" s="80"/>
      <c r="KCT320" s="80"/>
      <c r="KCU320" s="80"/>
      <c r="KCV320" s="80"/>
      <c r="KCW320" s="80"/>
      <c r="KCX320" s="80"/>
      <c r="KCY320" s="80"/>
      <c r="KCZ320" s="80"/>
      <c r="KDA320" s="80"/>
      <c r="KDB320" s="80"/>
      <c r="KDC320" s="80"/>
      <c r="KDD320" s="80"/>
      <c r="KDE320" s="80"/>
      <c r="KDF320" s="80"/>
      <c r="KDG320" s="80"/>
      <c r="KDH320" s="80"/>
      <c r="KDI320" s="80"/>
      <c r="KDJ320" s="80"/>
      <c r="KDK320" s="80"/>
      <c r="KDL320" s="80"/>
      <c r="KDM320" s="80"/>
      <c r="KDN320" s="80"/>
      <c r="KDO320" s="80"/>
      <c r="KDP320" s="80"/>
      <c r="KDQ320" s="80"/>
      <c r="KDR320" s="80"/>
      <c r="KDS320" s="80"/>
      <c r="KDT320" s="80"/>
      <c r="KDU320" s="80"/>
      <c r="KDV320" s="80"/>
      <c r="KDW320" s="80"/>
      <c r="KDX320" s="80"/>
      <c r="KDY320" s="80"/>
      <c r="KDZ320" s="80"/>
      <c r="KEA320" s="80"/>
      <c r="KEB320" s="80"/>
      <c r="KEC320" s="80"/>
      <c r="KED320" s="80"/>
      <c r="KEE320" s="80"/>
      <c r="KEF320" s="80"/>
      <c r="KEG320" s="80"/>
      <c r="KEH320" s="80"/>
      <c r="KEI320" s="80"/>
      <c r="KEJ320" s="80"/>
      <c r="KEK320" s="80"/>
      <c r="KEL320" s="80"/>
      <c r="KEM320" s="80"/>
      <c r="KEN320" s="80"/>
      <c r="KEO320" s="80"/>
      <c r="KEP320" s="80"/>
      <c r="KEQ320" s="80"/>
      <c r="KER320" s="80"/>
      <c r="KES320" s="80"/>
      <c r="KET320" s="80"/>
      <c r="KEU320" s="80"/>
      <c r="KEV320" s="80"/>
      <c r="KEW320" s="80"/>
      <c r="KEX320" s="80"/>
      <c r="KEY320" s="80"/>
      <c r="KEZ320" s="80"/>
      <c r="KFA320" s="80"/>
      <c r="KFB320" s="80"/>
      <c r="KFC320" s="80"/>
      <c r="KFD320" s="80"/>
      <c r="KFE320" s="80"/>
      <c r="KFF320" s="80"/>
      <c r="KFG320" s="80"/>
      <c r="KFH320" s="80"/>
      <c r="KFI320" s="80"/>
      <c r="KFJ320" s="80"/>
      <c r="KFK320" s="80"/>
      <c r="KFL320" s="80"/>
      <c r="KFM320" s="80"/>
      <c r="KFN320" s="80"/>
      <c r="KFO320" s="80"/>
      <c r="KFP320" s="80"/>
      <c r="KFQ320" s="80"/>
      <c r="KFR320" s="80"/>
      <c r="KFS320" s="80"/>
      <c r="KFT320" s="80"/>
      <c r="KFU320" s="80"/>
      <c r="KFV320" s="80"/>
      <c r="KFW320" s="80"/>
      <c r="KFX320" s="80"/>
      <c r="KFY320" s="80"/>
      <c r="KFZ320" s="80"/>
      <c r="KGA320" s="80"/>
      <c r="KGB320" s="80"/>
      <c r="KGC320" s="80"/>
      <c r="KGD320" s="80"/>
      <c r="KGE320" s="80"/>
      <c r="KGF320" s="80"/>
      <c r="KGG320" s="80"/>
      <c r="KGH320" s="80"/>
      <c r="KGI320" s="80"/>
      <c r="KGJ320" s="80"/>
      <c r="KGK320" s="80"/>
      <c r="KGL320" s="80"/>
      <c r="KGM320" s="80"/>
      <c r="KGN320" s="80"/>
      <c r="KGO320" s="80"/>
      <c r="KGP320" s="80"/>
      <c r="KGQ320" s="80"/>
      <c r="KGR320" s="80"/>
      <c r="KGS320" s="80"/>
      <c r="KGT320" s="80"/>
      <c r="KGU320" s="80"/>
      <c r="KGV320" s="80"/>
      <c r="KGW320" s="80"/>
      <c r="KGX320" s="80"/>
      <c r="KGY320" s="80"/>
      <c r="KGZ320" s="80"/>
      <c r="KHA320" s="80"/>
      <c r="KHB320" s="80"/>
      <c r="KHC320" s="80"/>
      <c r="KHD320" s="80"/>
      <c r="KHE320" s="80"/>
      <c r="KHF320" s="80"/>
      <c r="KHG320" s="80"/>
      <c r="KHH320" s="80"/>
      <c r="KHI320" s="80"/>
      <c r="KHJ320" s="80"/>
      <c r="KHK320" s="80"/>
      <c r="KHL320" s="80"/>
      <c r="KHM320" s="80"/>
      <c r="KHN320" s="80"/>
      <c r="KHO320" s="80"/>
      <c r="KHP320" s="80"/>
      <c r="KHQ320" s="80"/>
      <c r="KHR320" s="80"/>
      <c r="KHS320" s="80"/>
      <c r="KHT320" s="80"/>
      <c r="KHU320" s="80"/>
      <c r="KHV320" s="80"/>
      <c r="KHW320" s="80"/>
      <c r="KHX320" s="80"/>
      <c r="KHY320" s="80"/>
      <c r="KHZ320" s="80"/>
      <c r="KIA320" s="80"/>
      <c r="KIB320" s="80"/>
      <c r="KIC320" s="80"/>
      <c r="KID320" s="80"/>
      <c r="KIE320" s="80"/>
      <c r="KIF320" s="80"/>
      <c r="KIG320" s="80"/>
      <c r="KIH320" s="80"/>
      <c r="KII320" s="80"/>
      <c r="KIJ320" s="80"/>
      <c r="KIK320" s="80"/>
      <c r="KIL320" s="80"/>
      <c r="KIM320" s="80"/>
      <c r="KIN320" s="80"/>
      <c r="KIO320" s="80"/>
      <c r="KIP320" s="80"/>
      <c r="KIQ320" s="80"/>
      <c r="KIR320" s="80"/>
      <c r="KIS320" s="80"/>
      <c r="KIT320" s="80"/>
      <c r="KIU320" s="80"/>
      <c r="KIV320" s="80"/>
      <c r="KIW320" s="80"/>
      <c r="KIX320" s="80"/>
      <c r="KIY320" s="80"/>
      <c r="KIZ320" s="80"/>
      <c r="KJA320" s="80"/>
      <c r="KJB320" s="80"/>
      <c r="KJC320" s="80"/>
      <c r="KJD320" s="80"/>
      <c r="KJE320" s="80"/>
      <c r="KJF320" s="80"/>
      <c r="KJG320" s="80"/>
      <c r="KJH320" s="80"/>
      <c r="KJI320" s="80"/>
      <c r="KJJ320" s="80"/>
      <c r="KJK320" s="80"/>
      <c r="KJL320" s="80"/>
      <c r="KJM320" s="80"/>
      <c r="KJN320" s="80"/>
      <c r="KJO320" s="80"/>
      <c r="KJP320" s="80"/>
      <c r="KJQ320" s="80"/>
      <c r="KJR320" s="80"/>
      <c r="KJS320" s="80"/>
      <c r="KJT320" s="80"/>
      <c r="KJU320" s="80"/>
      <c r="KJV320" s="80"/>
      <c r="KJW320" s="80"/>
      <c r="KJX320" s="80"/>
      <c r="KJY320" s="80"/>
      <c r="KJZ320" s="80"/>
      <c r="KKA320" s="80"/>
      <c r="KKB320" s="80"/>
      <c r="KKC320" s="80"/>
      <c r="KKD320" s="80"/>
      <c r="KKE320" s="80"/>
      <c r="KKF320" s="80"/>
      <c r="KKG320" s="80"/>
      <c r="KKH320" s="80"/>
      <c r="KKI320" s="80"/>
      <c r="KKJ320" s="80"/>
      <c r="KKK320" s="80"/>
      <c r="KKL320" s="80"/>
      <c r="KKM320" s="80"/>
      <c r="KKN320" s="80"/>
      <c r="KKO320" s="80"/>
      <c r="KKP320" s="80"/>
      <c r="KKQ320" s="80"/>
      <c r="KKR320" s="80"/>
      <c r="KKS320" s="80"/>
      <c r="KKT320" s="80"/>
      <c r="KKU320" s="80"/>
      <c r="KKV320" s="80"/>
      <c r="KKW320" s="80"/>
      <c r="KKX320" s="80"/>
      <c r="KKY320" s="80"/>
      <c r="KKZ320" s="80"/>
      <c r="KLA320" s="80"/>
      <c r="KLB320" s="80"/>
      <c r="KLC320" s="80"/>
      <c r="KLD320" s="80"/>
      <c r="KLE320" s="80"/>
      <c r="KLF320" s="80"/>
      <c r="KLG320" s="80"/>
      <c r="KLH320" s="80"/>
      <c r="KLI320" s="80"/>
      <c r="KLJ320" s="80"/>
      <c r="KLK320" s="80"/>
      <c r="KLL320" s="80"/>
      <c r="KLM320" s="80"/>
      <c r="KLN320" s="80"/>
      <c r="KLO320" s="80"/>
      <c r="KLP320" s="80"/>
      <c r="KLQ320" s="80"/>
      <c r="KLR320" s="80"/>
      <c r="KLS320" s="80"/>
      <c r="KLT320" s="80"/>
      <c r="KLU320" s="80"/>
      <c r="KLV320" s="80"/>
      <c r="KLW320" s="80"/>
      <c r="KLX320" s="80"/>
      <c r="KLY320" s="80"/>
      <c r="KLZ320" s="80"/>
      <c r="KMA320" s="80"/>
      <c r="KMB320" s="80"/>
      <c r="KMC320" s="80"/>
      <c r="KMD320" s="80"/>
      <c r="KME320" s="80"/>
      <c r="KMF320" s="80"/>
      <c r="KMG320" s="80"/>
      <c r="KMH320" s="80"/>
      <c r="KMI320" s="80"/>
      <c r="KMJ320" s="80"/>
      <c r="KMK320" s="80"/>
      <c r="KML320" s="80"/>
      <c r="KMM320" s="80"/>
      <c r="KMN320" s="80"/>
      <c r="KMO320" s="80"/>
      <c r="KMP320" s="80"/>
      <c r="KMQ320" s="80"/>
      <c r="KMR320" s="80"/>
      <c r="KMS320" s="80"/>
      <c r="KMT320" s="80"/>
      <c r="KMU320" s="80"/>
      <c r="KMV320" s="80"/>
      <c r="KMW320" s="80"/>
      <c r="KMX320" s="80"/>
      <c r="KMY320" s="80"/>
      <c r="KMZ320" s="80"/>
      <c r="KNA320" s="80"/>
      <c r="KNB320" s="80"/>
      <c r="KNC320" s="80"/>
      <c r="KND320" s="80"/>
      <c r="KNE320" s="80"/>
      <c r="KNF320" s="80"/>
      <c r="KNG320" s="80"/>
      <c r="KNH320" s="80"/>
      <c r="KNI320" s="80"/>
      <c r="KNJ320" s="80"/>
      <c r="KNK320" s="80"/>
      <c r="KNL320" s="80"/>
      <c r="KNM320" s="80"/>
      <c r="KNN320" s="80"/>
      <c r="KNO320" s="80"/>
      <c r="KNP320" s="80"/>
      <c r="KNQ320" s="80"/>
      <c r="KNR320" s="80"/>
      <c r="KNS320" s="80"/>
      <c r="KNT320" s="80"/>
      <c r="KNU320" s="80"/>
      <c r="KNV320" s="80"/>
      <c r="KNW320" s="80"/>
      <c r="KNX320" s="80"/>
      <c r="KNY320" s="80"/>
      <c r="KNZ320" s="80"/>
      <c r="KOA320" s="80"/>
      <c r="KOB320" s="80"/>
      <c r="KOC320" s="80"/>
      <c r="KOD320" s="80"/>
      <c r="KOE320" s="80"/>
      <c r="KOF320" s="80"/>
      <c r="KOG320" s="80"/>
      <c r="KOH320" s="80"/>
      <c r="KOI320" s="80"/>
      <c r="KOJ320" s="80"/>
      <c r="KOK320" s="80"/>
      <c r="KOL320" s="80"/>
      <c r="KOM320" s="80"/>
      <c r="KON320" s="80"/>
      <c r="KOO320" s="80"/>
      <c r="KOP320" s="80"/>
      <c r="KOQ320" s="80"/>
      <c r="KOR320" s="80"/>
      <c r="KOS320" s="80"/>
      <c r="KOT320" s="80"/>
      <c r="KOU320" s="80"/>
      <c r="KOV320" s="80"/>
      <c r="KOW320" s="80"/>
      <c r="KOX320" s="80"/>
      <c r="KOY320" s="80"/>
      <c r="KOZ320" s="80"/>
      <c r="KPA320" s="80"/>
      <c r="KPB320" s="80"/>
      <c r="KPC320" s="80"/>
      <c r="KPD320" s="80"/>
      <c r="KPE320" s="80"/>
      <c r="KPF320" s="80"/>
      <c r="KPG320" s="80"/>
      <c r="KPH320" s="80"/>
      <c r="KPI320" s="80"/>
      <c r="KPJ320" s="80"/>
      <c r="KPK320" s="80"/>
      <c r="KPL320" s="80"/>
      <c r="KPM320" s="80"/>
      <c r="KPN320" s="80"/>
      <c r="KPO320" s="80"/>
      <c r="KPP320" s="80"/>
      <c r="KPQ320" s="80"/>
      <c r="KPR320" s="80"/>
      <c r="KPS320" s="80"/>
      <c r="KPT320" s="80"/>
      <c r="KPU320" s="80"/>
      <c r="KPV320" s="80"/>
      <c r="KPW320" s="80"/>
      <c r="KPX320" s="80"/>
      <c r="KPY320" s="80"/>
      <c r="KPZ320" s="80"/>
      <c r="KQA320" s="80"/>
      <c r="KQB320" s="80"/>
      <c r="KQC320" s="80"/>
      <c r="KQD320" s="80"/>
      <c r="KQE320" s="80"/>
      <c r="KQF320" s="80"/>
      <c r="KQG320" s="80"/>
      <c r="KQH320" s="80"/>
      <c r="KQI320" s="80"/>
      <c r="KQJ320" s="80"/>
      <c r="KQK320" s="80"/>
      <c r="KQL320" s="80"/>
      <c r="KQM320" s="80"/>
      <c r="KQN320" s="80"/>
      <c r="KQO320" s="80"/>
      <c r="KQP320" s="80"/>
      <c r="KQQ320" s="80"/>
      <c r="KQR320" s="80"/>
      <c r="KQS320" s="80"/>
      <c r="KQT320" s="80"/>
      <c r="KQU320" s="80"/>
      <c r="KQV320" s="80"/>
      <c r="KQW320" s="80"/>
      <c r="KQX320" s="80"/>
      <c r="KQY320" s="80"/>
      <c r="KQZ320" s="80"/>
      <c r="KRA320" s="80"/>
      <c r="KRB320" s="80"/>
      <c r="KRC320" s="80"/>
      <c r="KRD320" s="80"/>
      <c r="KRE320" s="80"/>
      <c r="KRF320" s="80"/>
      <c r="KRG320" s="80"/>
      <c r="KRH320" s="80"/>
      <c r="KRI320" s="80"/>
      <c r="KRJ320" s="80"/>
      <c r="KRK320" s="80"/>
      <c r="KRL320" s="80"/>
      <c r="KRM320" s="80"/>
      <c r="KRN320" s="80"/>
      <c r="KRO320" s="80"/>
      <c r="KRP320" s="80"/>
      <c r="KRQ320" s="80"/>
      <c r="KRR320" s="80"/>
      <c r="KRS320" s="80"/>
      <c r="KRT320" s="80"/>
      <c r="KRU320" s="80"/>
      <c r="KRV320" s="80"/>
      <c r="KRW320" s="80"/>
      <c r="KRX320" s="80"/>
      <c r="KRY320" s="80"/>
      <c r="KRZ320" s="80"/>
      <c r="KSA320" s="80"/>
      <c r="KSB320" s="80"/>
      <c r="KSC320" s="80"/>
      <c r="KSD320" s="80"/>
      <c r="KSE320" s="80"/>
      <c r="KSF320" s="80"/>
      <c r="KSG320" s="80"/>
      <c r="KSH320" s="80"/>
      <c r="KSI320" s="80"/>
      <c r="KSJ320" s="80"/>
      <c r="KSK320" s="80"/>
      <c r="KSL320" s="80"/>
      <c r="KSM320" s="80"/>
      <c r="KSN320" s="80"/>
      <c r="KSO320" s="80"/>
      <c r="KSP320" s="80"/>
      <c r="KSQ320" s="80"/>
      <c r="KSR320" s="80"/>
      <c r="KSS320" s="80"/>
      <c r="KST320" s="80"/>
      <c r="KSU320" s="80"/>
      <c r="KSV320" s="80"/>
      <c r="KSW320" s="80"/>
      <c r="KSX320" s="80"/>
      <c r="KSY320" s="80"/>
      <c r="KSZ320" s="80"/>
      <c r="KTA320" s="80"/>
      <c r="KTB320" s="80"/>
      <c r="KTC320" s="80"/>
      <c r="KTD320" s="80"/>
      <c r="KTE320" s="80"/>
      <c r="KTF320" s="80"/>
      <c r="KTG320" s="80"/>
      <c r="KTH320" s="80"/>
      <c r="KTI320" s="80"/>
      <c r="KTJ320" s="80"/>
      <c r="KTK320" s="80"/>
      <c r="KTL320" s="80"/>
      <c r="KTM320" s="80"/>
      <c r="KTN320" s="80"/>
      <c r="KTO320" s="80"/>
      <c r="KTP320" s="80"/>
      <c r="KTQ320" s="80"/>
      <c r="KTR320" s="80"/>
      <c r="KTS320" s="80"/>
      <c r="KTT320" s="80"/>
      <c r="KTU320" s="80"/>
      <c r="KTV320" s="80"/>
      <c r="KTW320" s="80"/>
      <c r="KTX320" s="80"/>
      <c r="KTY320" s="80"/>
      <c r="KTZ320" s="80"/>
      <c r="KUA320" s="80"/>
      <c r="KUB320" s="80"/>
      <c r="KUC320" s="80"/>
      <c r="KUD320" s="80"/>
      <c r="KUE320" s="80"/>
      <c r="KUF320" s="80"/>
      <c r="KUG320" s="80"/>
      <c r="KUH320" s="80"/>
      <c r="KUI320" s="80"/>
      <c r="KUJ320" s="80"/>
      <c r="KUK320" s="80"/>
      <c r="KUL320" s="80"/>
      <c r="KUM320" s="80"/>
      <c r="KUN320" s="80"/>
      <c r="KUO320" s="80"/>
      <c r="KUP320" s="80"/>
      <c r="KUQ320" s="80"/>
      <c r="KUR320" s="80"/>
      <c r="KUS320" s="80"/>
      <c r="KUT320" s="80"/>
      <c r="KUU320" s="80"/>
      <c r="KUV320" s="80"/>
      <c r="KUW320" s="80"/>
      <c r="KUX320" s="80"/>
      <c r="KUY320" s="80"/>
      <c r="KUZ320" s="80"/>
      <c r="KVA320" s="80"/>
      <c r="KVB320" s="80"/>
      <c r="KVC320" s="80"/>
      <c r="KVD320" s="80"/>
      <c r="KVE320" s="80"/>
      <c r="KVF320" s="80"/>
      <c r="KVG320" s="80"/>
      <c r="KVH320" s="80"/>
      <c r="KVI320" s="80"/>
      <c r="KVJ320" s="80"/>
      <c r="KVK320" s="80"/>
      <c r="KVL320" s="80"/>
      <c r="KVM320" s="80"/>
      <c r="KVN320" s="80"/>
      <c r="KVO320" s="80"/>
      <c r="KVP320" s="80"/>
      <c r="KVQ320" s="80"/>
      <c r="KVR320" s="80"/>
      <c r="KVS320" s="80"/>
      <c r="KVT320" s="80"/>
      <c r="KVU320" s="80"/>
      <c r="KVV320" s="80"/>
      <c r="KVW320" s="80"/>
      <c r="KVX320" s="80"/>
      <c r="KVY320" s="80"/>
      <c r="KVZ320" s="80"/>
      <c r="KWA320" s="80"/>
      <c r="KWB320" s="80"/>
      <c r="KWC320" s="80"/>
      <c r="KWD320" s="80"/>
      <c r="KWE320" s="80"/>
      <c r="KWF320" s="80"/>
      <c r="KWG320" s="80"/>
      <c r="KWH320" s="80"/>
      <c r="KWI320" s="80"/>
      <c r="KWJ320" s="80"/>
      <c r="KWK320" s="80"/>
      <c r="KWL320" s="80"/>
      <c r="KWM320" s="80"/>
      <c r="KWN320" s="80"/>
      <c r="KWO320" s="80"/>
      <c r="KWP320" s="80"/>
      <c r="KWQ320" s="80"/>
      <c r="KWR320" s="80"/>
      <c r="KWS320" s="80"/>
      <c r="KWT320" s="80"/>
      <c r="KWU320" s="80"/>
      <c r="KWV320" s="80"/>
      <c r="KWW320" s="80"/>
      <c r="KWX320" s="80"/>
      <c r="KWY320" s="80"/>
      <c r="KWZ320" s="80"/>
      <c r="KXA320" s="80"/>
      <c r="KXB320" s="80"/>
      <c r="KXC320" s="80"/>
      <c r="KXD320" s="80"/>
      <c r="KXE320" s="80"/>
      <c r="KXF320" s="80"/>
      <c r="KXG320" s="80"/>
      <c r="KXH320" s="80"/>
      <c r="KXI320" s="80"/>
      <c r="KXJ320" s="80"/>
      <c r="KXK320" s="80"/>
      <c r="KXL320" s="80"/>
      <c r="KXM320" s="80"/>
      <c r="KXN320" s="80"/>
      <c r="KXO320" s="80"/>
      <c r="KXP320" s="80"/>
      <c r="KXQ320" s="80"/>
      <c r="KXR320" s="80"/>
      <c r="KXS320" s="80"/>
      <c r="KXT320" s="80"/>
      <c r="KXU320" s="80"/>
      <c r="KXV320" s="80"/>
      <c r="KXW320" s="80"/>
      <c r="KXX320" s="80"/>
      <c r="KXY320" s="80"/>
      <c r="KXZ320" s="80"/>
      <c r="KYA320" s="80"/>
      <c r="KYB320" s="80"/>
      <c r="KYC320" s="80"/>
      <c r="KYD320" s="80"/>
      <c r="KYE320" s="80"/>
      <c r="KYF320" s="80"/>
      <c r="KYG320" s="80"/>
      <c r="KYH320" s="80"/>
      <c r="KYI320" s="80"/>
      <c r="KYJ320" s="80"/>
      <c r="KYK320" s="80"/>
      <c r="KYL320" s="80"/>
      <c r="KYM320" s="80"/>
      <c r="KYN320" s="80"/>
      <c r="KYO320" s="80"/>
      <c r="KYP320" s="80"/>
      <c r="KYQ320" s="80"/>
      <c r="KYR320" s="80"/>
      <c r="KYS320" s="80"/>
      <c r="KYT320" s="80"/>
      <c r="KYU320" s="80"/>
      <c r="KYV320" s="80"/>
      <c r="KYW320" s="80"/>
      <c r="KYX320" s="80"/>
      <c r="KYY320" s="80"/>
      <c r="KYZ320" s="80"/>
      <c r="KZA320" s="80"/>
      <c r="KZB320" s="80"/>
      <c r="KZC320" s="80"/>
      <c r="KZD320" s="80"/>
      <c r="KZE320" s="80"/>
      <c r="KZF320" s="80"/>
      <c r="KZG320" s="80"/>
      <c r="KZH320" s="80"/>
      <c r="KZI320" s="80"/>
      <c r="KZJ320" s="80"/>
      <c r="KZK320" s="80"/>
      <c r="KZL320" s="80"/>
      <c r="KZM320" s="80"/>
      <c r="KZN320" s="80"/>
      <c r="KZO320" s="80"/>
      <c r="KZP320" s="80"/>
      <c r="KZQ320" s="80"/>
      <c r="KZR320" s="80"/>
      <c r="KZS320" s="80"/>
      <c r="KZT320" s="80"/>
      <c r="KZU320" s="80"/>
      <c r="KZV320" s="80"/>
      <c r="KZW320" s="80"/>
      <c r="KZX320" s="80"/>
      <c r="KZY320" s="80"/>
      <c r="KZZ320" s="80"/>
      <c r="LAA320" s="80"/>
      <c r="LAB320" s="80"/>
      <c r="LAC320" s="80"/>
      <c r="LAD320" s="80"/>
      <c r="LAE320" s="80"/>
      <c r="LAF320" s="80"/>
      <c r="LAG320" s="80"/>
      <c r="LAH320" s="80"/>
      <c r="LAI320" s="80"/>
      <c r="LAJ320" s="80"/>
      <c r="LAK320" s="80"/>
      <c r="LAL320" s="80"/>
      <c r="LAM320" s="80"/>
      <c r="LAN320" s="80"/>
      <c r="LAO320" s="80"/>
      <c r="LAP320" s="80"/>
      <c r="LAQ320" s="80"/>
      <c r="LAR320" s="80"/>
      <c r="LAS320" s="80"/>
      <c r="LAT320" s="80"/>
      <c r="LAU320" s="80"/>
      <c r="LAV320" s="80"/>
      <c r="LAW320" s="80"/>
      <c r="LAX320" s="80"/>
      <c r="LAY320" s="80"/>
      <c r="LAZ320" s="80"/>
      <c r="LBA320" s="80"/>
      <c r="LBB320" s="80"/>
      <c r="LBC320" s="80"/>
      <c r="LBD320" s="80"/>
      <c r="LBE320" s="80"/>
      <c r="LBF320" s="80"/>
      <c r="LBG320" s="80"/>
      <c r="LBH320" s="80"/>
      <c r="LBI320" s="80"/>
      <c r="LBJ320" s="80"/>
      <c r="LBK320" s="80"/>
      <c r="LBL320" s="80"/>
      <c r="LBM320" s="80"/>
      <c r="LBN320" s="80"/>
      <c r="LBO320" s="80"/>
      <c r="LBP320" s="80"/>
      <c r="LBQ320" s="80"/>
      <c r="LBR320" s="80"/>
      <c r="LBS320" s="80"/>
      <c r="LBT320" s="80"/>
      <c r="LBU320" s="80"/>
      <c r="LBV320" s="80"/>
      <c r="LBW320" s="80"/>
      <c r="LBX320" s="80"/>
      <c r="LBY320" s="80"/>
      <c r="LBZ320" s="80"/>
      <c r="LCA320" s="80"/>
      <c r="LCB320" s="80"/>
      <c r="LCC320" s="80"/>
      <c r="LCD320" s="80"/>
      <c r="LCE320" s="80"/>
      <c r="LCF320" s="80"/>
      <c r="LCG320" s="80"/>
      <c r="LCH320" s="80"/>
      <c r="LCI320" s="80"/>
      <c r="LCJ320" s="80"/>
      <c r="LCK320" s="80"/>
      <c r="LCL320" s="80"/>
      <c r="LCM320" s="80"/>
      <c r="LCN320" s="80"/>
      <c r="LCO320" s="80"/>
      <c r="LCP320" s="80"/>
      <c r="LCQ320" s="80"/>
      <c r="LCR320" s="80"/>
      <c r="LCS320" s="80"/>
      <c r="LCT320" s="80"/>
      <c r="LCU320" s="80"/>
      <c r="LCV320" s="80"/>
      <c r="LCW320" s="80"/>
      <c r="LCX320" s="80"/>
      <c r="LCY320" s="80"/>
      <c r="LCZ320" s="80"/>
      <c r="LDA320" s="80"/>
      <c r="LDB320" s="80"/>
      <c r="LDC320" s="80"/>
      <c r="LDD320" s="80"/>
      <c r="LDE320" s="80"/>
      <c r="LDF320" s="80"/>
      <c r="LDG320" s="80"/>
      <c r="LDH320" s="80"/>
      <c r="LDI320" s="80"/>
      <c r="LDJ320" s="80"/>
      <c r="LDK320" s="80"/>
      <c r="LDL320" s="80"/>
      <c r="LDM320" s="80"/>
      <c r="LDN320" s="80"/>
      <c r="LDO320" s="80"/>
      <c r="LDP320" s="80"/>
      <c r="LDQ320" s="80"/>
      <c r="LDR320" s="80"/>
      <c r="LDS320" s="80"/>
      <c r="LDT320" s="80"/>
      <c r="LDU320" s="80"/>
      <c r="LDV320" s="80"/>
      <c r="LDW320" s="80"/>
      <c r="LDX320" s="80"/>
      <c r="LDY320" s="80"/>
      <c r="LDZ320" s="80"/>
      <c r="LEA320" s="80"/>
      <c r="LEB320" s="80"/>
      <c r="LEC320" s="80"/>
      <c r="LED320" s="80"/>
      <c r="LEE320" s="80"/>
      <c r="LEF320" s="80"/>
      <c r="LEG320" s="80"/>
      <c r="LEH320" s="80"/>
      <c r="LEI320" s="80"/>
      <c r="LEJ320" s="80"/>
      <c r="LEK320" s="80"/>
      <c r="LEL320" s="80"/>
      <c r="LEM320" s="80"/>
      <c r="LEN320" s="80"/>
      <c r="LEO320" s="80"/>
      <c r="LEP320" s="80"/>
      <c r="LEQ320" s="80"/>
      <c r="LER320" s="80"/>
      <c r="LES320" s="80"/>
      <c r="LET320" s="80"/>
      <c r="LEU320" s="80"/>
      <c r="LEV320" s="80"/>
      <c r="LEW320" s="80"/>
      <c r="LEX320" s="80"/>
      <c r="LEY320" s="80"/>
      <c r="LEZ320" s="80"/>
      <c r="LFA320" s="80"/>
      <c r="LFB320" s="80"/>
      <c r="LFC320" s="80"/>
      <c r="LFD320" s="80"/>
      <c r="LFE320" s="80"/>
      <c r="LFF320" s="80"/>
      <c r="LFG320" s="80"/>
      <c r="LFH320" s="80"/>
      <c r="LFI320" s="80"/>
      <c r="LFJ320" s="80"/>
      <c r="LFK320" s="80"/>
      <c r="LFL320" s="80"/>
      <c r="LFM320" s="80"/>
      <c r="LFN320" s="80"/>
      <c r="LFO320" s="80"/>
      <c r="LFP320" s="80"/>
      <c r="LFQ320" s="80"/>
      <c r="LFR320" s="80"/>
      <c r="LFS320" s="80"/>
      <c r="LFT320" s="80"/>
      <c r="LFU320" s="80"/>
      <c r="LFV320" s="80"/>
      <c r="LFW320" s="80"/>
      <c r="LFX320" s="80"/>
      <c r="LFY320" s="80"/>
      <c r="LFZ320" s="80"/>
      <c r="LGA320" s="80"/>
      <c r="LGB320" s="80"/>
      <c r="LGC320" s="80"/>
      <c r="LGD320" s="80"/>
      <c r="LGE320" s="80"/>
      <c r="LGF320" s="80"/>
      <c r="LGG320" s="80"/>
      <c r="LGH320" s="80"/>
      <c r="LGI320" s="80"/>
      <c r="LGJ320" s="80"/>
      <c r="LGK320" s="80"/>
      <c r="LGL320" s="80"/>
      <c r="LGM320" s="80"/>
      <c r="LGN320" s="80"/>
      <c r="LGO320" s="80"/>
      <c r="LGP320" s="80"/>
      <c r="LGQ320" s="80"/>
      <c r="LGR320" s="80"/>
      <c r="LGS320" s="80"/>
      <c r="LGT320" s="80"/>
      <c r="LGU320" s="80"/>
      <c r="LGV320" s="80"/>
      <c r="LGW320" s="80"/>
      <c r="LGX320" s="80"/>
      <c r="LGY320" s="80"/>
      <c r="LGZ320" s="80"/>
      <c r="LHA320" s="80"/>
      <c r="LHB320" s="80"/>
      <c r="LHC320" s="80"/>
      <c r="LHD320" s="80"/>
      <c r="LHE320" s="80"/>
      <c r="LHF320" s="80"/>
      <c r="LHG320" s="80"/>
      <c r="LHH320" s="80"/>
      <c r="LHI320" s="80"/>
      <c r="LHJ320" s="80"/>
      <c r="LHK320" s="80"/>
      <c r="LHL320" s="80"/>
      <c r="LHM320" s="80"/>
      <c r="LHN320" s="80"/>
      <c r="LHO320" s="80"/>
      <c r="LHP320" s="80"/>
      <c r="LHQ320" s="80"/>
      <c r="LHR320" s="80"/>
      <c r="LHS320" s="80"/>
      <c r="LHT320" s="80"/>
      <c r="LHU320" s="80"/>
      <c r="LHV320" s="80"/>
      <c r="LHW320" s="80"/>
      <c r="LHX320" s="80"/>
      <c r="LHY320" s="80"/>
      <c r="LHZ320" s="80"/>
      <c r="LIA320" s="80"/>
      <c r="LIB320" s="80"/>
      <c r="LIC320" s="80"/>
      <c r="LID320" s="80"/>
      <c r="LIE320" s="80"/>
      <c r="LIF320" s="80"/>
      <c r="LIG320" s="80"/>
      <c r="LIH320" s="80"/>
      <c r="LII320" s="80"/>
      <c r="LIJ320" s="80"/>
      <c r="LIK320" s="80"/>
      <c r="LIL320" s="80"/>
      <c r="LIM320" s="80"/>
      <c r="LIN320" s="80"/>
      <c r="LIO320" s="80"/>
      <c r="LIP320" s="80"/>
      <c r="LIQ320" s="80"/>
      <c r="LIR320" s="80"/>
      <c r="LIS320" s="80"/>
      <c r="LIT320" s="80"/>
      <c r="LIU320" s="80"/>
      <c r="LIV320" s="80"/>
      <c r="LIW320" s="80"/>
      <c r="LIX320" s="80"/>
      <c r="LIY320" s="80"/>
      <c r="LIZ320" s="80"/>
      <c r="LJA320" s="80"/>
      <c r="LJB320" s="80"/>
      <c r="LJC320" s="80"/>
      <c r="LJD320" s="80"/>
      <c r="LJE320" s="80"/>
      <c r="LJF320" s="80"/>
      <c r="LJG320" s="80"/>
      <c r="LJH320" s="80"/>
      <c r="LJI320" s="80"/>
      <c r="LJJ320" s="80"/>
      <c r="LJK320" s="80"/>
      <c r="LJL320" s="80"/>
      <c r="LJM320" s="80"/>
      <c r="LJN320" s="80"/>
      <c r="LJO320" s="80"/>
      <c r="LJP320" s="80"/>
      <c r="LJQ320" s="80"/>
      <c r="LJR320" s="80"/>
      <c r="LJS320" s="80"/>
      <c r="LJT320" s="80"/>
      <c r="LJU320" s="80"/>
      <c r="LJV320" s="80"/>
      <c r="LJW320" s="80"/>
      <c r="LJX320" s="80"/>
      <c r="LJY320" s="80"/>
      <c r="LJZ320" s="80"/>
      <c r="LKA320" s="80"/>
      <c r="LKB320" s="80"/>
      <c r="LKC320" s="80"/>
      <c r="LKD320" s="80"/>
      <c r="LKE320" s="80"/>
      <c r="LKF320" s="80"/>
      <c r="LKG320" s="80"/>
      <c r="LKH320" s="80"/>
      <c r="LKI320" s="80"/>
      <c r="LKJ320" s="80"/>
      <c r="LKK320" s="80"/>
      <c r="LKL320" s="80"/>
      <c r="LKM320" s="80"/>
      <c r="LKN320" s="80"/>
      <c r="LKO320" s="80"/>
      <c r="LKP320" s="80"/>
      <c r="LKQ320" s="80"/>
      <c r="LKR320" s="80"/>
      <c r="LKS320" s="80"/>
      <c r="LKT320" s="80"/>
      <c r="LKU320" s="80"/>
      <c r="LKV320" s="80"/>
      <c r="LKW320" s="80"/>
      <c r="LKX320" s="80"/>
      <c r="LKY320" s="80"/>
      <c r="LKZ320" s="80"/>
      <c r="LLA320" s="80"/>
      <c r="LLB320" s="80"/>
      <c r="LLC320" s="80"/>
      <c r="LLD320" s="80"/>
      <c r="LLE320" s="80"/>
      <c r="LLF320" s="80"/>
      <c r="LLG320" s="80"/>
      <c r="LLH320" s="80"/>
      <c r="LLI320" s="80"/>
      <c r="LLJ320" s="80"/>
      <c r="LLK320" s="80"/>
      <c r="LLL320" s="80"/>
      <c r="LLM320" s="80"/>
      <c r="LLN320" s="80"/>
      <c r="LLO320" s="80"/>
      <c r="LLP320" s="80"/>
      <c r="LLQ320" s="80"/>
      <c r="LLR320" s="80"/>
      <c r="LLS320" s="80"/>
      <c r="LLT320" s="80"/>
      <c r="LLU320" s="80"/>
      <c r="LLV320" s="80"/>
      <c r="LLW320" s="80"/>
      <c r="LLX320" s="80"/>
      <c r="LLY320" s="80"/>
      <c r="LLZ320" s="80"/>
      <c r="LMA320" s="80"/>
      <c r="LMB320" s="80"/>
      <c r="LMC320" s="80"/>
      <c r="LMD320" s="80"/>
      <c r="LME320" s="80"/>
      <c r="LMF320" s="80"/>
      <c r="LMG320" s="80"/>
      <c r="LMH320" s="80"/>
      <c r="LMI320" s="80"/>
      <c r="LMJ320" s="80"/>
      <c r="LMK320" s="80"/>
      <c r="LML320" s="80"/>
      <c r="LMM320" s="80"/>
      <c r="LMN320" s="80"/>
      <c r="LMO320" s="80"/>
      <c r="LMP320" s="80"/>
      <c r="LMQ320" s="80"/>
      <c r="LMR320" s="80"/>
      <c r="LMS320" s="80"/>
      <c r="LMT320" s="80"/>
      <c r="LMU320" s="80"/>
      <c r="LMV320" s="80"/>
      <c r="LMW320" s="80"/>
      <c r="LMX320" s="80"/>
      <c r="LMY320" s="80"/>
      <c r="LMZ320" s="80"/>
      <c r="LNA320" s="80"/>
      <c r="LNB320" s="80"/>
      <c r="LNC320" s="80"/>
      <c r="LND320" s="80"/>
      <c r="LNE320" s="80"/>
      <c r="LNF320" s="80"/>
      <c r="LNG320" s="80"/>
      <c r="LNH320" s="80"/>
      <c r="LNI320" s="80"/>
      <c r="LNJ320" s="80"/>
      <c r="LNK320" s="80"/>
      <c r="LNL320" s="80"/>
      <c r="LNM320" s="80"/>
      <c r="LNN320" s="80"/>
      <c r="LNO320" s="80"/>
      <c r="LNP320" s="80"/>
      <c r="LNQ320" s="80"/>
      <c r="LNR320" s="80"/>
      <c r="LNS320" s="80"/>
      <c r="LNT320" s="80"/>
      <c r="LNU320" s="80"/>
      <c r="LNV320" s="80"/>
      <c r="LNW320" s="80"/>
      <c r="LNX320" s="80"/>
      <c r="LNY320" s="80"/>
      <c r="LNZ320" s="80"/>
      <c r="LOA320" s="80"/>
      <c r="LOB320" s="80"/>
      <c r="LOC320" s="80"/>
      <c r="LOD320" s="80"/>
      <c r="LOE320" s="80"/>
      <c r="LOF320" s="80"/>
      <c r="LOG320" s="80"/>
      <c r="LOH320" s="80"/>
      <c r="LOI320" s="80"/>
      <c r="LOJ320" s="80"/>
      <c r="LOK320" s="80"/>
      <c r="LOL320" s="80"/>
      <c r="LOM320" s="80"/>
      <c r="LON320" s="80"/>
      <c r="LOO320" s="80"/>
      <c r="LOP320" s="80"/>
      <c r="LOQ320" s="80"/>
      <c r="LOR320" s="80"/>
      <c r="LOS320" s="80"/>
      <c r="LOT320" s="80"/>
      <c r="LOU320" s="80"/>
      <c r="LOV320" s="80"/>
      <c r="LOW320" s="80"/>
      <c r="LOX320" s="80"/>
      <c r="LOY320" s="80"/>
      <c r="LOZ320" s="80"/>
      <c r="LPA320" s="80"/>
      <c r="LPB320" s="80"/>
      <c r="LPC320" s="80"/>
      <c r="LPD320" s="80"/>
      <c r="LPE320" s="80"/>
      <c r="LPF320" s="80"/>
      <c r="LPG320" s="80"/>
      <c r="LPH320" s="80"/>
      <c r="LPI320" s="80"/>
      <c r="LPJ320" s="80"/>
      <c r="LPK320" s="80"/>
      <c r="LPL320" s="80"/>
      <c r="LPM320" s="80"/>
      <c r="LPN320" s="80"/>
      <c r="LPO320" s="80"/>
      <c r="LPP320" s="80"/>
      <c r="LPQ320" s="80"/>
      <c r="LPR320" s="80"/>
      <c r="LPS320" s="80"/>
      <c r="LPT320" s="80"/>
      <c r="LPU320" s="80"/>
      <c r="LPV320" s="80"/>
      <c r="LPW320" s="80"/>
      <c r="LPX320" s="80"/>
      <c r="LPY320" s="80"/>
      <c r="LPZ320" s="80"/>
      <c r="LQA320" s="80"/>
      <c r="LQB320" s="80"/>
      <c r="LQC320" s="80"/>
      <c r="LQD320" s="80"/>
      <c r="LQE320" s="80"/>
      <c r="LQF320" s="80"/>
      <c r="LQG320" s="80"/>
      <c r="LQH320" s="80"/>
      <c r="LQI320" s="80"/>
      <c r="LQJ320" s="80"/>
      <c r="LQK320" s="80"/>
      <c r="LQL320" s="80"/>
      <c r="LQM320" s="80"/>
      <c r="LQN320" s="80"/>
      <c r="LQO320" s="80"/>
      <c r="LQP320" s="80"/>
      <c r="LQQ320" s="80"/>
      <c r="LQR320" s="80"/>
      <c r="LQS320" s="80"/>
      <c r="LQT320" s="80"/>
      <c r="LQU320" s="80"/>
      <c r="LQV320" s="80"/>
      <c r="LQW320" s="80"/>
      <c r="LQX320" s="80"/>
      <c r="LQY320" s="80"/>
      <c r="LQZ320" s="80"/>
      <c r="LRA320" s="80"/>
      <c r="LRB320" s="80"/>
      <c r="LRC320" s="80"/>
      <c r="LRD320" s="80"/>
      <c r="LRE320" s="80"/>
      <c r="LRF320" s="80"/>
      <c r="LRG320" s="80"/>
      <c r="LRH320" s="80"/>
      <c r="LRI320" s="80"/>
      <c r="LRJ320" s="80"/>
      <c r="LRK320" s="80"/>
      <c r="LRL320" s="80"/>
      <c r="LRM320" s="80"/>
      <c r="LRN320" s="80"/>
      <c r="LRO320" s="80"/>
      <c r="LRP320" s="80"/>
      <c r="LRQ320" s="80"/>
      <c r="LRR320" s="80"/>
      <c r="LRS320" s="80"/>
      <c r="LRT320" s="80"/>
      <c r="LRU320" s="80"/>
      <c r="LRV320" s="80"/>
      <c r="LRW320" s="80"/>
      <c r="LRX320" s="80"/>
      <c r="LRY320" s="80"/>
      <c r="LRZ320" s="80"/>
      <c r="LSA320" s="80"/>
      <c r="LSB320" s="80"/>
      <c r="LSC320" s="80"/>
      <c r="LSD320" s="80"/>
      <c r="LSE320" s="80"/>
      <c r="LSF320" s="80"/>
      <c r="LSG320" s="80"/>
      <c r="LSH320" s="80"/>
      <c r="LSI320" s="80"/>
      <c r="LSJ320" s="80"/>
      <c r="LSK320" s="80"/>
      <c r="LSL320" s="80"/>
      <c r="LSM320" s="80"/>
      <c r="LSN320" s="80"/>
      <c r="LSO320" s="80"/>
      <c r="LSP320" s="80"/>
      <c r="LSQ320" s="80"/>
      <c r="LSR320" s="80"/>
      <c r="LSS320" s="80"/>
      <c r="LST320" s="80"/>
      <c r="LSU320" s="80"/>
      <c r="LSV320" s="80"/>
      <c r="LSW320" s="80"/>
      <c r="LSX320" s="80"/>
      <c r="LSY320" s="80"/>
      <c r="LSZ320" s="80"/>
      <c r="LTA320" s="80"/>
      <c r="LTB320" s="80"/>
      <c r="LTC320" s="80"/>
      <c r="LTD320" s="80"/>
      <c r="LTE320" s="80"/>
      <c r="LTF320" s="80"/>
      <c r="LTG320" s="80"/>
      <c r="LTH320" s="80"/>
      <c r="LTI320" s="80"/>
      <c r="LTJ320" s="80"/>
      <c r="LTK320" s="80"/>
      <c r="LTL320" s="80"/>
      <c r="LTM320" s="80"/>
      <c r="LTN320" s="80"/>
      <c r="LTO320" s="80"/>
      <c r="LTP320" s="80"/>
      <c r="LTQ320" s="80"/>
      <c r="LTR320" s="80"/>
      <c r="LTS320" s="80"/>
      <c r="LTT320" s="80"/>
      <c r="LTU320" s="80"/>
      <c r="LTV320" s="80"/>
      <c r="LTW320" s="80"/>
      <c r="LTX320" s="80"/>
      <c r="LTY320" s="80"/>
      <c r="LTZ320" s="80"/>
      <c r="LUA320" s="80"/>
      <c r="LUB320" s="80"/>
      <c r="LUC320" s="80"/>
      <c r="LUD320" s="80"/>
      <c r="LUE320" s="80"/>
      <c r="LUF320" s="80"/>
      <c r="LUG320" s="80"/>
      <c r="LUH320" s="80"/>
      <c r="LUI320" s="80"/>
      <c r="LUJ320" s="80"/>
      <c r="LUK320" s="80"/>
      <c r="LUL320" s="80"/>
      <c r="LUM320" s="80"/>
      <c r="LUN320" s="80"/>
      <c r="LUO320" s="80"/>
      <c r="LUP320" s="80"/>
      <c r="LUQ320" s="80"/>
      <c r="LUR320" s="80"/>
      <c r="LUS320" s="80"/>
      <c r="LUT320" s="80"/>
      <c r="LUU320" s="80"/>
      <c r="LUV320" s="80"/>
      <c r="LUW320" s="80"/>
      <c r="LUX320" s="80"/>
      <c r="LUY320" s="80"/>
      <c r="LUZ320" s="80"/>
      <c r="LVA320" s="80"/>
      <c r="LVB320" s="80"/>
      <c r="LVC320" s="80"/>
      <c r="LVD320" s="80"/>
      <c r="LVE320" s="80"/>
      <c r="LVF320" s="80"/>
      <c r="LVG320" s="80"/>
      <c r="LVH320" s="80"/>
      <c r="LVI320" s="80"/>
      <c r="LVJ320" s="80"/>
      <c r="LVK320" s="80"/>
      <c r="LVL320" s="80"/>
      <c r="LVM320" s="80"/>
      <c r="LVN320" s="80"/>
      <c r="LVO320" s="80"/>
      <c r="LVP320" s="80"/>
      <c r="LVQ320" s="80"/>
      <c r="LVR320" s="80"/>
      <c r="LVS320" s="80"/>
      <c r="LVT320" s="80"/>
      <c r="LVU320" s="80"/>
      <c r="LVV320" s="80"/>
      <c r="LVW320" s="80"/>
      <c r="LVX320" s="80"/>
      <c r="LVY320" s="80"/>
      <c r="LVZ320" s="80"/>
      <c r="LWA320" s="80"/>
      <c r="LWB320" s="80"/>
      <c r="LWC320" s="80"/>
      <c r="LWD320" s="80"/>
      <c r="LWE320" s="80"/>
      <c r="LWF320" s="80"/>
      <c r="LWG320" s="80"/>
      <c r="LWH320" s="80"/>
      <c r="LWI320" s="80"/>
      <c r="LWJ320" s="80"/>
      <c r="LWK320" s="80"/>
      <c r="LWL320" s="80"/>
      <c r="LWM320" s="80"/>
      <c r="LWN320" s="80"/>
      <c r="LWO320" s="80"/>
      <c r="LWP320" s="80"/>
      <c r="LWQ320" s="80"/>
      <c r="LWR320" s="80"/>
      <c r="LWS320" s="80"/>
      <c r="LWT320" s="80"/>
      <c r="LWU320" s="80"/>
      <c r="LWV320" s="80"/>
      <c r="LWW320" s="80"/>
      <c r="LWX320" s="80"/>
      <c r="LWY320" s="80"/>
      <c r="LWZ320" s="80"/>
      <c r="LXA320" s="80"/>
      <c r="LXB320" s="80"/>
      <c r="LXC320" s="80"/>
      <c r="LXD320" s="80"/>
      <c r="LXE320" s="80"/>
      <c r="LXF320" s="80"/>
      <c r="LXG320" s="80"/>
      <c r="LXH320" s="80"/>
      <c r="LXI320" s="80"/>
      <c r="LXJ320" s="80"/>
      <c r="LXK320" s="80"/>
      <c r="LXL320" s="80"/>
      <c r="LXM320" s="80"/>
      <c r="LXN320" s="80"/>
      <c r="LXO320" s="80"/>
      <c r="LXP320" s="80"/>
      <c r="LXQ320" s="80"/>
      <c r="LXR320" s="80"/>
      <c r="LXS320" s="80"/>
      <c r="LXT320" s="80"/>
      <c r="LXU320" s="80"/>
      <c r="LXV320" s="80"/>
      <c r="LXW320" s="80"/>
      <c r="LXX320" s="80"/>
      <c r="LXY320" s="80"/>
      <c r="LXZ320" s="80"/>
      <c r="LYA320" s="80"/>
      <c r="LYB320" s="80"/>
      <c r="LYC320" s="80"/>
      <c r="LYD320" s="80"/>
      <c r="LYE320" s="80"/>
      <c r="LYF320" s="80"/>
      <c r="LYG320" s="80"/>
      <c r="LYH320" s="80"/>
      <c r="LYI320" s="80"/>
      <c r="LYJ320" s="80"/>
      <c r="LYK320" s="80"/>
      <c r="LYL320" s="80"/>
      <c r="LYM320" s="80"/>
      <c r="LYN320" s="80"/>
      <c r="LYO320" s="80"/>
      <c r="LYP320" s="80"/>
      <c r="LYQ320" s="80"/>
      <c r="LYR320" s="80"/>
      <c r="LYS320" s="80"/>
      <c r="LYT320" s="80"/>
      <c r="LYU320" s="80"/>
      <c r="LYV320" s="80"/>
      <c r="LYW320" s="80"/>
      <c r="LYX320" s="80"/>
      <c r="LYY320" s="80"/>
      <c r="LYZ320" s="80"/>
      <c r="LZA320" s="80"/>
      <c r="LZB320" s="80"/>
      <c r="LZC320" s="80"/>
      <c r="LZD320" s="80"/>
      <c r="LZE320" s="80"/>
      <c r="LZF320" s="80"/>
      <c r="LZG320" s="80"/>
      <c r="LZH320" s="80"/>
      <c r="LZI320" s="80"/>
      <c r="LZJ320" s="80"/>
      <c r="LZK320" s="80"/>
      <c r="LZL320" s="80"/>
      <c r="LZM320" s="80"/>
      <c r="LZN320" s="80"/>
      <c r="LZO320" s="80"/>
      <c r="LZP320" s="80"/>
      <c r="LZQ320" s="80"/>
      <c r="LZR320" s="80"/>
      <c r="LZS320" s="80"/>
      <c r="LZT320" s="80"/>
      <c r="LZU320" s="80"/>
      <c r="LZV320" s="80"/>
      <c r="LZW320" s="80"/>
      <c r="LZX320" s="80"/>
      <c r="LZY320" s="80"/>
      <c r="LZZ320" s="80"/>
      <c r="MAA320" s="80"/>
      <c r="MAB320" s="80"/>
      <c r="MAC320" s="80"/>
      <c r="MAD320" s="80"/>
      <c r="MAE320" s="80"/>
      <c r="MAF320" s="80"/>
      <c r="MAG320" s="80"/>
      <c r="MAH320" s="80"/>
      <c r="MAI320" s="80"/>
      <c r="MAJ320" s="80"/>
      <c r="MAK320" s="80"/>
      <c r="MAL320" s="80"/>
      <c r="MAM320" s="80"/>
      <c r="MAN320" s="80"/>
      <c r="MAO320" s="80"/>
      <c r="MAP320" s="80"/>
      <c r="MAQ320" s="80"/>
      <c r="MAR320" s="80"/>
      <c r="MAS320" s="80"/>
      <c r="MAT320" s="80"/>
      <c r="MAU320" s="80"/>
      <c r="MAV320" s="80"/>
      <c r="MAW320" s="80"/>
      <c r="MAX320" s="80"/>
      <c r="MAY320" s="80"/>
      <c r="MAZ320" s="80"/>
      <c r="MBA320" s="80"/>
      <c r="MBB320" s="80"/>
      <c r="MBC320" s="80"/>
      <c r="MBD320" s="80"/>
      <c r="MBE320" s="80"/>
      <c r="MBF320" s="80"/>
      <c r="MBG320" s="80"/>
      <c r="MBH320" s="80"/>
      <c r="MBI320" s="80"/>
      <c r="MBJ320" s="80"/>
      <c r="MBK320" s="80"/>
      <c r="MBL320" s="80"/>
      <c r="MBM320" s="80"/>
      <c r="MBN320" s="80"/>
      <c r="MBO320" s="80"/>
      <c r="MBP320" s="80"/>
      <c r="MBQ320" s="80"/>
      <c r="MBR320" s="80"/>
      <c r="MBS320" s="80"/>
      <c r="MBT320" s="80"/>
      <c r="MBU320" s="80"/>
      <c r="MBV320" s="80"/>
      <c r="MBW320" s="80"/>
      <c r="MBX320" s="80"/>
      <c r="MBY320" s="80"/>
      <c r="MBZ320" s="80"/>
      <c r="MCA320" s="80"/>
      <c r="MCB320" s="80"/>
      <c r="MCC320" s="80"/>
      <c r="MCD320" s="80"/>
      <c r="MCE320" s="80"/>
      <c r="MCF320" s="80"/>
      <c r="MCG320" s="80"/>
      <c r="MCH320" s="80"/>
      <c r="MCI320" s="80"/>
      <c r="MCJ320" s="80"/>
      <c r="MCK320" s="80"/>
      <c r="MCL320" s="80"/>
      <c r="MCM320" s="80"/>
      <c r="MCN320" s="80"/>
      <c r="MCO320" s="80"/>
      <c r="MCP320" s="80"/>
      <c r="MCQ320" s="80"/>
      <c r="MCR320" s="80"/>
      <c r="MCS320" s="80"/>
      <c r="MCT320" s="80"/>
      <c r="MCU320" s="80"/>
      <c r="MCV320" s="80"/>
      <c r="MCW320" s="80"/>
      <c r="MCX320" s="80"/>
      <c r="MCY320" s="80"/>
      <c r="MCZ320" s="80"/>
      <c r="MDA320" s="80"/>
      <c r="MDB320" s="80"/>
      <c r="MDC320" s="80"/>
      <c r="MDD320" s="80"/>
      <c r="MDE320" s="80"/>
      <c r="MDF320" s="80"/>
      <c r="MDG320" s="80"/>
      <c r="MDH320" s="80"/>
      <c r="MDI320" s="80"/>
      <c r="MDJ320" s="80"/>
      <c r="MDK320" s="80"/>
      <c r="MDL320" s="80"/>
      <c r="MDM320" s="80"/>
      <c r="MDN320" s="80"/>
      <c r="MDO320" s="80"/>
      <c r="MDP320" s="80"/>
      <c r="MDQ320" s="80"/>
      <c r="MDR320" s="80"/>
      <c r="MDS320" s="80"/>
      <c r="MDT320" s="80"/>
      <c r="MDU320" s="80"/>
      <c r="MDV320" s="80"/>
      <c r="MDW320" s="80"/>
      <c r="MDX320" s="80"/>
      <c r="MDY320" s="80"/>
      <c r="MDZ320" s="80"/>
      <c r="MEA320" s="80"/>
      <c r="MEB320" s="80"/>
      <c r="MEC320" s="80"/>
      <c r="MED320" s="80"/>
      <c r="MEE320" s="80"/>
      <c r="MEF320" s="80"/>
      <c r="MEG320" s="80"/>
      <c r="MEH320" s="80"/>
      <c r="MEI320" s="80"/>
      <c r="MEJ320" s="80"/>
      <c r="MEK320" s="80"/>
      <c r="MEL320" s="80"/>
      <c r="MEM320" s="80"/>
      <c r="MEN320" s="80"/>
      <c r="MEO320" s="80"/>
      <c r="MEP320" s="80"/>
      <c r="MEQ320" s="80"/>
      <c r="MER320" s="80"/>
      <c r="MES320" s="80"/>
      <c r="MET320" s="80"/>
      <c r="MEU320" s="80"/>
      <c r="MEV320" s="80"/>
      <c r="MEW320" s="80"/>
      <c r="MEX320" s="80"/>
      <c r="MEY320" s="80"/>
      <c r="MEZ320" s="80"/>
      <c r="MFA320" s="80"/>
      <c r="MFB320" s="80"/>
      <c r="MFC320" s="80"/>
      <c r="MFD320" s="80"/>
      <c r="MFE320" s="80"/>
      <c r="MFF320" s="80"/>
      <c r="MFG320" s="80"/>
      <c r="MFH320" s="80"/>
      <c r="MFI320" s="80"/>
      <c r="MFJ320" s="80"/>
      <c r="MFK320" s="80"/>
      <c r="MFL320" s="80"/>
      <c r="MFM320" s="80"/>
      <c r="MFN320" s="80"/>
      <c r="MFO320" s="80"/>
      <c r="MFP320" s="80"/>
      <c r="MFQ320" s="80"/>
      <c r="MFR320" s="80"/>
      <c r="MFS320" s="80"/>
      <c r="MFT320" s="80"/>
      <c r="MFU320" s="80"/>
      <c r="MFV320" s="80"/>
      <c r="MFW320" s="80"/>
      <c r="MFX320" s="80"/>
      <c r="MFY320" s="80"/>
      <c r="MFZ320" s="80"/>
      <c r="MGA320" s="80"/>
      <c r="MGB320" s="80"/>
      <c r="MGC320" s="80"/>
      <c r="MGD320" s="80"/>
      <c r="MGE320" s="80"/>
      <c r="MGF320" s="80"/>
      <c r="MGG320" s="80"/>
      <c r="MGH320" s="80"/>
      <c r="MGI320" s="80"/>
      <c r="MGJ320" s="80"/>
      <c r="MGK320" s="80"/>
      <c r="MGL320" s="80"/>
      <c r="MGM320" s="80"/>
      <c r="MGN320" s="80"/>
      <c r="MGO320" s="80"/>
      <c r="MGP320" s="80"/>
      <c r="MGQ320" s="80"/>
      <c r="MGR320" s="80"/>
      <c r="MGS320" s="80"/>
      <c r="MGT320" s="80"/>
      <c r="MGU320" s="80"/>
      <c r="MGV320" s="80"/>
      <c r="MGW320" s="80"/>
      <c r="MGX320" s="80"/>
      <c r="MGY320" s="80"/>
      <c r="MGZ320" s="80"/>
      <c r="MHA320" s="80"/>
      <c r="MHB320" s="80"/>
      <c r="MHC320" s="80"/>
      <c r="MHD320" s="80"/>
      <c r="MHE320" s="80"/>
      <c r="MHF320" s="80"/>
      <c r="MHG320" s="80"/>
      <c r="MHH320" s="80"/>
      <c r="MHI320" s="80"/>
      <c r="MHJ320" s="80"/>
      <c r="MHK320" s="80"/>
      <c r="MHL320" s="80"/>
      <c r="MHM320" s="80"/>
      <c r="MHN320" s="80"/>
      <c r="MHO320" s="80"/>
      <c r="MHP320" s="80"/>
      <c r="MHQ320" s="80"/>
      <c r="MHR320" s="80"/>
      <c r="MHS320" s="80"/>
      <c r="MHT320" s="80"/>
      <c r="MHU320" s="80"/>
      <c r="MHV320" s="80"/>
      <c r="MHW320" s="80"/>
      <c r="MHX320" s="80"/>
      <c r="MHY320" s="80"/>
      <c r="MHZ320" s="80"/>
      <c r="MIA320" s="80"/>
      <c r="MIB320" s="80"/>
      <c r="MIC320" s="80"/>
      <c r="MID320" s="80"/>
      <c r="MIE320" s="80"/>
      <c r="MIF320" s="80"/>
      <c r="MIG320" s="80"/>
      <c r="MIH320" s="80"/>
      <c r="MII320" s="80"/>
      <c r="MIJ320" s="80"/>
      <c r="MIK320" s="80"/>
      <c r="MIL320" s="80"/>
      <c r="MIM320" s="80"/>
      <c r="MIN320" s="80"/>
      <c r="MIO320" s="80"/>
      <c r="MIP320" s="80"/>
      <c r="MIQ320" s="80"/>
      <c r="MIR320" s="80"/>
      <c r="MIS320" s="80"/>
      <c r="MIT320" s="80"/>
      <c r="MIU320" s="80"/>
      <c r="MIV320" s="80"/>
      <c r="MIW320" s="80"/>
      <c r="MIX320" s="80"/>
      <c r="MIY320" s="80"/>
      <c r="MIZ320" s="80"/>
      <c r="MJA320" s="80"/>
      <c r="MJB320" s="80"/>
      <c r="MJC320" s="80"/>
      <c r="MJD320" s="80"/>
      <c r="MJE320" s="80"/>
      <c r="MJF320" s="80"/>
      <c r="MJG320" s="80"/>
      <c r="MJH320" s="80"/>
      <c r="MJI320" s="80"/>
      <c r="MJJ320" s="80"/>
      <c r="MJK320" s="80"/>
      <c r="MJL320" s="80"/>
      <c r="MJM320" s="80"/>
      <c r="MJN320" s="80"/>
      <c r="MJO320" s="80"/>
      <c r="MJP320" s="80"/>
      <c r="MJQ320" s="80"/>
      <c r="MJR320" s="80"/>
      <c r="MJS320" s="80"/>
      <c r="MJT320" s="80"/>
      <c r="MJU320" s="80"/>
      <c r="MJV320" s="80"/>
      <c r="MJW320" s="80"/>
      <c r="MJX320" s="80"/>
      <c r="MJY320" s="80"/>
      <c r="MJZ320" s="80"/>
      <c r="MKA320" s="80"/>
      <c r="MKB320" s="80"/>
      <c r="MKC320" s="80"/>
      <c r="MKD320" s="80"/>
      <c r="MKE320" s="80"/>
      <c r="MKF320" s="80"/>
      <c r="MKG320" s="80"/>
      <c r="MKH320" s="80"/>
      <c r="MKI320" s="80"/>
      <c r="MKJ320" s="80"/>
      <c r="MKK320" s="80"/>
      <c r="MKL320" s="80"/>
      <c r="MKM320" s="80"/>
      <c r="MKN320" s="80"/>
      <c r="MKO320" s="80"/>
      <c r="MKP320" s="80"/>
      <c r="MKQ320" s="80"/>
      <c r="MKR320" s="80"/>
      <c r="MKS320" s="80"/>
      <c r="MKT320" s="80"/>
      <c r="MKU320" s="80"/>
      <c r="MKV320" s="80"/>
      <c r="MKW320" s="80"/>
      <c r="MKX320" s="80"/>
      <c r="MKY320" s="80"/>
      <c r="MKZ320" s="80"/>
      <c r="MLA320" s="80"/>
      <c r="MLB320" s="80"/>
      <c r="MLC320" s="80"/>
      <c r="MLD320" s="80"/>
      <c r="MLE320" s="80"/>
      <c r="MLF320" s="80"/>
      <c r="MLG320" s="80"/>
      <c r="MLH320" s="80"/>
      <c r="MLI320" s="80"/>
      <c r="MLJ320" s="80"/>
      <c r="MLK320" s="80"/>
      <c r="MLL320" s="80"/>
      <c r="MLM320" s="80"/>
      <c r="MLN320" s="80"/>
      <c r="MLO320" s="80"/>
      <c r="MLP320" s="80"/>
      <c r="MLQ320" s="80"/>
      <c r="MLR320" s="80"/>
      <c r="MLS320" s="80"/>
      <c r="MLT320" s="80"/>
      <c r="MLU320" s="80"/>
      <c r="MLV320" s="80"/>
      <c r="MLW320" s="80"/>
      <c r="MLX320" s="80"/>
      <c r="MLY320" s="80"/>
      <c r="MLZ320" s="80"/>
      <c r="MMA320" s="80"/>
      <c r="MMB320" s="80"/>
      <c r="MMC320" s="80"/>
      <c r="MMD320" s="80"/>
      <c r="MME320" s="80"/>
      <c r="MMF320" s="80"/>
      <c r="MMG320" s="80"/>
      <c r="MMH320" s="80"/>
      <c r="MMI320" s="80"/>
      <c r="MMJ320" s="80"/>
      <c r="MMK320" s="80"/>
      <c r="MML320" s="80"/>
      <c r="MMM320" s="80"/>
      <c r="MMN320" s="80"/>
      <c r="MMO320" s="80"/>
      <c r="MMP320" s="80"/>
      <c r="MMQ320" s="80"/>
      <c r="MMR320" s="80"/>
      <c r="MMS320" s="80"/>
      <c r="MMT320" s="80"/>
      <c r="MMU320" s="80"/>
      <c r="MMV320" s="80"/>
      <c r="MMW320" s="80"/>
      <c r="MMX320" s="80"/>
      <c r="MMY320" s="80"/>
      <c r="MMZ320" s="80"/>
      <c r="MNA320" s="80"/>
      <c r="MNB320" s="80"/>
      <c r="MNC320" s="80"/>
      <c r="MND320" s="80"/>
      <c r="MNE320" s="80"/>
      <c r="MNF320" s="80"/>
      <c r="MNG320" s="80"/>
      <c r="MNH320" s="80"/>
      <c r="MNI320" s="80"/>
      <c r="MNJ320" s="80"/>
      <c r="MNK320" s="80"/>
      <c r="MNL320" s="80"/>
      <c r="MNM320" s="80"/>
      <c r="MNN320" s="80"/>
      <c r="MNO320" s="80"/>
      <c r="MNP320" s="80"/>
      <c r="MNQ320" s="80"/>
      <c r="MNR320" s="80"/>
      <c r="MNS320" s="80"/>
      <c r="MNT320" s="80"/>
      <c r="MNU320" s="80"/>
      <c r="MNV320" s="80"/>
      <c r="MNW320" s="80"/>
      <c r="MNX320" s="80"/>
      <c r="MNY320" s="80"/>
      <c r="MNZ320" s="80"/>
      <c r="MOA320" s="80"/>
      <c r="MOB320" s="80"/>
      <c r="MOC320" s="80"/>
      <c r="MOD320" s="80"/>
      <c r="MOE320" s="80"/>
      <c r="MOF320" s="80"/>
      <c r="MOG320" s="80"/>
      <c r="MOH320" s="80"/>
      <c r="MOI320" s="80"/>
      <c r="MOJ320" s="80"/>
      <c r="MOK320" s="80"/>
      <c r="MOL320" s="80"/>
      <c r="MOM320" s="80"/>
      <c r="MON320" s="80"/>
      <c r="MOO320" s="80"/>
      <c r="MOP320" s="80"/>
      <c r="MOQ320" s="80"/>
      <c r="MOR320" s="80"/>
      <c r="MOS320" s="80"/>
      <c r="MOT320" s="80"/>
      <c r="MOU320" s="80"/>
      <c r="MOV320" s="80"/>
      <c r="MOW320" s="80"/>
      <c r="MOX320" s="80"/>
      <c r="MOY320" s="80"/>
      <c r="MOZ320" s="80"/>
      <c r="MPA320" s="80"/>
      <c r="MPB320" s="80"/>
      <c r="MPC320" s="80"/>
      <c r="MPD320" s="80"/>
      <c r="MPE320" s="80"/>
      <c r="MPF320" s="80"/>
      <c r="MPG320" s="80"/>
      <c r="MPH320" s="80"/>
      <c r="MPI320" s="80"/>
      <c r="MPJ320" s="80"/>
      <c r="MPK320" s="80"/>
      <c r="MPL320" s="80"/>
      <c r="MPM320" s="80"/>
      <c r="MPN320" s="80"/>
      <c r="MPO320" s="80"/>
      <c r="MPP320" s="80"/>
      <c r="MPQ320" s="80"/>
      <c r="MPR320" s="80"/>
      <c r="MPS320" s="80"/>
      <c r="MPT320" s="80"/>
      <c r="MPU320" s="80"/>
      <c r="MPV320" s="80"/>
      <c r="MPW320" s="80"/>
      <c r="MPX320" s="80"/>
      <c r="MPY320" s="80"/>
      <c r="MPZ320" s="80"/>
      <c r="MQA320" s="80"/>
      <c r="MQB320" s="80"/>
      <c r="MQC320" s="80"/>
      <c r="MQD320" s="80"/>
      <c r="MQE320" s="80"/>
      <c r="MQF320" s="80"/>
      <c r="MQG320" s="80"/>
      <c r="MQH320" s="80"/>
      <c r="MQI320" s="80"/>
      <c r="MQJ320" s="80"/>
      <c r="MQK320" s="80"/>
      <c r="MQL320" s="80"/>
      <c r="MQM320" s="80"/>
      <c r="MQN320" s="80"/>
      <c r="MQO320" s="80"/>
      <c r="MQP320" s="80"/>
      <c r="MQQ320" s="80"/>
      <c r="MQR320" s="80"/>
      <c r="MQS320" s="80"/>
      <c r="MQT320" s="80"/>
      <c r="MQU320" s="80"/>
      <c r="MQV320" s="80"/>
      <c r="MQW320" s="80"/>
      <c r="MQX320" s="80"/>
      <c r="MQY320" s="80"/>
      <c r="MQZ320" s="80"/>
      <c r="MRA320" s="80"/>
      <c r="MRB320" s="80"/>
      <c r="MRC320" s="80"/>
      <c r="MRD320" s="80"/>
      <c r="MRE320" s="80"/>
      <c r="MRF320" s="80"/>
      <c r="MRG320" s="80"/>
      <c r="MRH320" s="80"/>
      <c r="MRI320" s="80"/>
      <c r="MRJ320" s="80"/>
      <c r="MRK320" s="80"/>
      <c r="MRL320" s="80"/>
      <c r="MRM320" s="80"/>
      <c r="MRN320" s="80"/>
      <c r="MRO320" s="80"/>
      <c r="MRP320" s="80"/>
      <c r="MRQ320" s="80"/>
      <c r="MRR320" s="80"/>
      <c r="MRS320" s="80"/>
      <c r="MRT320" s="80"/>
      <c r="MRU320" s="80"/>
      <c r="MRV320" s="80"/>
      <c r="MRW320" s="80"/>
      <c r="MRX320" s="80"/>
      <c r="MRY320" s="80"/>
      <c r="MRZ320" s="80"/>
      <c r="MSA320" s="80"/>
      <c r="MSB320" s="80"/>
      <c r="MSC320" s="80"/>
      <c r="MSD320" s="80"/>
      <c r="MSE320" s="80"/>
      <c r="MSF320" s="80"/>
      <c r="MSG320" s="80"/>
      <c r="MSH320" s="80"/>
      <c r="MSI320" s="80"/>
      <c r="MSJ320" s="80"/>
      <c r="MSK320" s="80"/>
      <c r="MSL320" s="80"/>
      <c r="MSM320" s="80"/>
      <c r="MSN320" s="80"/>
      <c r="MSO320" s="80"/>
      <c r="MSP320" s="80"/>
      <c r="MSQ320" s="80"/>
      <c r="MSR320" s="80"/>
      <c r="MSS320" s="80"/>
      <c r="MST320" s="80"/>
      <c r="MSU320" s="80"/>
      <c r="MSV320" s="80"/>
      <c r="MSW320" s="80"/>
      <c r="MSX320" s="80"/>
      <c r="MSY320" s="80"/>
      <c r="MSZ320" s="80"/>
      <c r="MTA320" s="80"/>
      <c r="MTB320" s="80"/>
      <c r="MTC320" s="80"/>
      <c r="MTD320" s="80"/>
      <c r="MTE320" s="80"/>
      <c r="MTF320" s="80"/>
      <c r="MTG320" s="80"/>
      <c r="MTH320" s="80"/>
      <c r="MTI320" s="80"/>
      <c r="MTJ320" s="80"/>
      <c r="MTK320" s="80"/>
      <c r="MTL320" s="80"/>
      <c r="MTM320" s="80"/>
      <c r="MTN320" s="80"/>
      <c r="MTO320" s="80"/>
      <c r="MTP320" s="80"/>
      <c r="MTQ320" s="80"/>
      <c r="MTR320" s="80"/>
      <c r="MTS320" s="80"/>
      <c r="MTT320" s="80"/>
      <c r="MTU320" s="80"/>
      <c r="MTV320" s="80"/>
      <c r="MTW320" s="80"/>
      <c r="MTX320" s="80"/>
      <c r="MTY320" s="80"/>
      <c r="MTZ320" s="80"/>
      <c r="MUA320" s="80"/>
      <c r="MUB320" s="80"/>
      <c r="MUC320" s="80"/>
      <c r="MUD320" s="80"/>
      <c r="MUE320" s="80"/>
      <c r="MUF320" s="80"/>
      <c r="MUG320" s="80"/>
      <c r="MUH320" s="80"/>
      <c r="MUI320" s="80"/>
      <c r="MUJ320" s="80"/>
      <c r="MUK320" s="80"/>
      <c r="MUL320" s="80"/>
      <c r="MUM320" s="80"/>
      <c r="MUN320" s="80"/>
      <c r="MUO320" s="80"/>
      <c r="MUP320" s="80"/>
      <c r="MUQ320" s="80"/>
      <c r="MUR320" s="80"/>
      <c r="MUS320" s="80"/>
      <c r="MUT320" s="80"/>
      <c r="MUU320" s="80"/>
      <c r="MUV320" s="80"/>
      <c r="MUW320" s="80"/>
      <c r="MUX320" s="80"/>
      <c r="MUY320" s="80"/>
      <c r="MUZ320" s="80"/>
      <c r="MVA320" s="80"/>
      <c r="MVB320" s="80"/>
      <c r="MVC320" s="80"/>
      <c r="MVD320" s="80"/>
      <c r="MVE320" s="80"/>
      <c r="MVF320" s="80"/>
      <c r="MVG320" s="80"/>
      <c r="MVH320" s="80"/>
      <c r="MVI320" s="80"/>
      <c r="MVJ320" s="80"/>
      <c r="MVK320" s="80"/>
      <c r="MVL320" s="80"/>
      <c r="MVM320" s="80"/>
      <c r="MVN320" s="80"/>
      <c r="MVO320" s="80"/>
      <c r="MVP320" s="80"/>
      <c r="MVQ320" s="80"/>
      <c r="MVR320" s="80"/>
      <c r="MVS320" s="80"/>
      <c r="MVT320" s="80"/>
      <c r="MVU320" s="80"/>
      <c r="MVV320" s="80"/>
      <c r="MVW320" s="80"/>
      <c r="MVX320" s="80"/>
      <c r="MVY320" s="80"/>
      <c r="MVZ320" s="80"/>
      <c r="MWA320" s="80"/>
      <c r="MWB320" s="80"/>
      <c r="MWC320" s="80"/>
      <c r="MWD320" s="80"/>
      <c r="MWE320" s="80"/>
      <c r="MWF320" s="80"/>
      <c r="MWG320" s="80"/>
      <c r="MWH320" s="80"/>
      <c r="MWI320" s="80"/>
      <c r="MWJ320" s="80"/>
      <c r="MWK320" s="80"/>
      <c r="MWL320" s="80"/>
      <c r="MWM320" s="80"/>
      <c r="MWN320" s="80"/>
      <c r="MWO320" s="80"/>
      <c r="MWP320" s="80"/>
      <c r="MWQ320" s="80"/>
      <c r="MWR320" s="80"/>
      <c r="MWS320" s="80"/>
      <c r="MWT320" s="80"/>
      <c r="MWU320" s="80"/>
      <c r="MWV320" s="80"/>
      <c r="MWW320" s="80"/>
      <c r="MWX320" s="80"/>
      <c r="MWY320" s="80"/>
      <c r="MWZ320" s="80"/>
      <c r="MXA320" s="80"/>
      <c r="MXB320" s="80"/>
      <c r="MXC320" s="80"/>
      <c r="MXD320" s="80"/>
      <c r="MXE320" s="80"/>
      <c r="MXF320" s="80"/>
      <c r="MXG320" s="80"/>
      <c r="MXH320" s="80"/>
      <c r="MXI320" s="80"/>
      <c r="MXJ320" s="80"/>
      <c r="MXK320" s="80"/>
      <c r="MXL320" s="80"/>
      <c r="MXM320" s="80"/>
      <c r="MXN320" s="80"/>
      <c r="MXO320" s="80"/>
      <c r="MXP320" s="80"/>
      <c r="MXQ320" s="80"/>
      <c r="MXR320" s="80"/>
      <c r="MXS320" s="80"/>
      <c r="MXT320" s="80"/>
      <c r="MXU320" s="80"/>
      <c r="MXV320" s="80"/>
      <c r="MXW320" s="80"/>
      <c r="MXX320" s="80"/>
      <c r="MXY320" s="80"/>
      <c r="MXZ320" s="80"/>
      <c r="MYA320" s="80"/>
      <c r="MYB320" s="80"/>
      <c r="MYC320" s="80"/>
      <c r="MYD320" s="80"/>
      <c r="MYE320" s="80"/>
      <c r="MYF320" s="80"/>
      <c r="MYG320" s="80"/>
      <c r="MYH320" s="80"/>
      <c r="MYI320" s="80"/>
      <c r="MYJ320" s="80"/>
      <c r="MYK320" s="80"/>
      <c r="MYL320" s="80"/>
      <c r="MYM320" s="80"/>
      <c r="MYN320" s="80"/>
      <c r="MYO320" s="80"/>
      <c r="MYP320" s="80"/>
      <c r="MYQ320" s="80"/>
      <c r="MYR320" s="80"/>
      <c r="MYS320" s="80"/>
      <c r="MYT320" s="80"/>
      <c r="MYU320" s="80"/>
      <c r="MYV320" s="80"/>
      <c r="MYW320" s="80"/>
      <c r="MYX320" s="80"/>
      <c r="MYY320" s="80"/>
      <c r="MYZ320" s="80"/>
      <c r="MZA320" s="80"/>
      <c r="MZB320" s="80"/>
      <c r="MZC320" s="80"/>
      <c r="MZD320" s="80"/>
      <c r="MZE320" s="80"/>
      <c r="MZF320" s="80"/>
      <c r="MZG320" s="80"/>
      <c r="MZH320" s="80"/>
      <c r="MZI320" s="80"/>
      <c r="MZJ320" s="80"/>
      <c r="MZK320" s="80"/>
      <c r="MZL320" s="80"/>
      <c r="MZM320" s="80"/>
      <c r="MZN320" s="80"/>
      <c r="MZO320" s="80"/>
      <c r="MZP320" s="80"/>
      <c r="MZQ320" s="80"/>
      <c r="MZR320" s="80"/>
      <c r="MZS320" s="80"/>
      <c r="MZT320" s="80"/>
      <c r="MZU320" s="80"/>
      <c r="MZV320" s="80"/>
      <c r="MZW320" s="80"/>
      <c r="MZX320" s="80"/>
      <c r="MZY320" s="80"/>
      <c r="MZZ320" s="80"/>
      <c r="NAA320" s="80"/>
      <c r="NAB320" s="80"/>
      <c r="NAC320" s="80"/>
      <c r="NAD320" s="80"/>
      <c r="NAE320" s="80"/>
      <c r="NAF320" s="80"/>
      <c r="NAG320" s="80"/>
      <c r="NAH320" s="80"/>
      <c r="NAI320" s="80"/>
      <c r="NAJ320" s="80"/>
      <c r="NAK320" s="80"/>
      <c r="NAL320" s="80"/>
      <c r="NAM320" s="80"/>
      <c r="NAN320" s="80"/>
      <c r="NAO320" s="80"/>
      <c r="NAP320" s="80"/>
      <c r="NAQ320" s="80"/>
      <c r="NAR320" s="80"/>
      <c r="NAS320" s="80"/>
      <c r="NAT320" s="80"/>
      <c r="NAU320" s="80"/>
      <c r="NAV320" s="80"/>
      <c r="NAW320" s="80"/>
      <c r="NAX320" s="80"/>
      <c r="NAY320" s="80"/>
      <c r="NAZ320" s="80"/>
      <c r="NBA320" s="80"/>
      <c r="NBB320" s="80"/>
      <c r="NBC320" s="80"/>
      <c r="NBD320" s="80"/>
      <c r="NBE320" s="80"/>
      <c r="NBF320" s="80"/>
      <c r="NBG320" s="80"/>
      <c r="NBH320" s="80"/>
      <c r="NBI320" s="80"/>
      <c r="NBJ320" s="80"/>
      <c r="NBK320" s="80"/>
      <c r="NBL320" s="80"/>
      <c r="NBM320" s="80"/>
      <c r="NBN320" s="80"/>
      <c r="NBO320" s="80"/>
      <c r="NBP320" s="80"/>
      <c r="NBQ320" s="80"/>
      <c r="NBR320" s="80"/>
      <c r="NBS320" s="80"/>
      <c r="NBT320" s="80"/>
      <c r="NBU320" s="80"/>
      <c r="NBV320" s="80"/>
      <c r="NBW320" s="80"/>
      <c r="NBX320" s="80"/>
      <c r="NBY320" s="80"/>
      <c r="NBZ320" s="80"/>
      <c r="NCA320" s="80"/>
      <c r="NCB320" s="80"/>
      <c r="NCC320" s="80"/>
      <c r="NCD320" s="80"/>
      <c r="NCE320" s="80"/>
      <c r="NCF320" s="80"/>
      <c r="NCG320" s="80"/>
      <c r="NCH320" s="80"/>
      <c r="NCI320" s="80"/>
      <c r="NCJ320" s="80"/>
      <c r="NCK320" s="80"/>
      <c r="NCL320" s="80"/>
      <c r="NCM320" s="80"/>
      <c r="NCN320" s="80"/>
      <c r="NCO320" s="80"/>
      <c r="NCP320" s="80"/>
      <c r="NCQ320" s="80"/>
      <c r="NCR320" s="80"/>
      <c r="NCS320" s="80"/>
      <c r="NCT320" s="80"/>
      <c r="NCU320" s="80"/>
      <c r="NCV320" s="80"/>
      <c r="NCW320" s="80"/>
      <c r="NCX320" s="80"/>
      <c r="NCY320" s="80"/>
      <c r="NCZ320" s="80"/>
      <c r="NDA320" s="80"/>
      <c r="NDB320" s="80"/>
      <c r="NDC320" s="80"/>
      <c r="NDD320" s="80"/>
      <c r="NDE320" s="80"/>
      <c r="NDF320" s="80"/>
      <c r="NDG320" s="80"/>
      <c r="NDH320" s="80"/>
      <c r="NDI320" s="80"/>
      <c r="NDJ320" s="80"/>
      <c r="NDK320" s="80"/>
      <c r="NDL320" s="80"/>
      <c r="NDM320" s="80"/>
      <c r="NDN320" s="80"/>
      <c r="NDO320" s="80"/>
      <c r="NDP320" s="80"/>
      <c r="NDQ320" s="80"/>
      <c r="NDR320" s="80"/>
      <c r="NDS320" s="80"/>
      <c r="NDT320" s="80"/>
      <c r="NDU320" s="80"/>
      <c r="NDV320" s="80"/>
      <c r="NDW320" s="80"/>
      <c r="NDX320" s="80"/>
      <c r="NDY320" s="80"/>
      <c r="NDZ320" s="80"/>
      <c r="NEA320" s="80"/>
      <c r="NEB320" s="80"/>
      <c r="NEC320" s="80"/>
      <c r="NED320" s="80"/>
      <c r="NEE320" s="80"/>
      <c r="NEF320" s="80"/>
      <c r="NEG320" s="80"/>
      <c r="NEH320" s="80"/>
      <c r="NEI320" s="80"/>
      <c r="NEJ320" s="80"/>
      <c r="NEK320" s="80"/>
      <c r="NEL320" s="80"/>
      <c r="NEM320" s="80"/>
      <c r="NEN320" s="80"/>
      <c r="NEO320" s="80"/>
      <c r="NEP320" s="80"/>
      <c r="NEQ320" s="80"/>
      <c r="NER320" s="80"/>
      <c r="NES320" s="80"/>
      <c r="NET320" s="80"/>
      <c r="NEU320" s="80"/>
      <c r="NEV320" s="80"/>
      <c r="NEW320" s="80"/>
      <c r="NEX320" s="80"/>
      <c r="NEY320" s="80"/>
      <c r="NEZ320" s="80"/>
      <c r="NFA320" s="80"/>
      <c r="NFB320" s="80"/>
      <c r="NFC320" s="80"/>
      <c r="NFD320" s="80"/>
      <c r="NFE320" s="80"/>
      <c r="NFF320" s="80"/>
      <c r="NFG320" s="80"/>
      <c r="NFH320" s="80"/>
      <c r="NFI320" s="80"/>
      <c r="NFJ320" s="80"/>
      <c r="NFK320" s="80"/>
      <c r="NFL320" s="80"/>
      <c r="NFM320" s="80"/>
      <c r="NFN320" s="80"/>
      <c r="NFO320" s="80"/>
      <c r="NFP320" s="80"/>
      <c r="NFQ320" s="80"/>
      <c r="NFR320" s="80"/>
      <c r="NFS320" s="80"/>
      <c r="NFT320" s="80"/>
      <c r="NFU320" s="80"/>
      <c r="NFV320" s="80"/>
      <c r="NFW320" s="80"/>
      <c r="NFX320" s="80"/>
      <c r="NFY320" s="80"/>
      <c r="NFZ320" s="80"/>
      <c r="NGA320" s="80"/>
      <c r="NGB320" s="80"/>
      <c r="NGC320" s="80"/>
      <c r="NGD320" s="80"/>
      <c r="NGE320" s="80"/>
      <c r="NGF320" s="80"/>
      <c r="NGG320" s="80"/>
      <c r="NGH320" s="80"/>
      <c r="NGI320" s="80"/>
      <c r="NGJ320" s="80"/>
      <c r="NGK320" s="80"/>
      <c r="NGL320" s="80"/>
      <c r="NGM320" s="80"/>
      <c r="NGN320" s="80"/>
      <c r="NGO320" s="80"/>
      <c r="NGP320" s="80"/>
      <c r="NGQ320" s="80"/>
      <c r="NGR320" s="80"/>
      <c r="NGS320" s="80"/>
      <c r="NGT320" s="80"/>
      <c r="NGU320" s="80"/>
      <c r="NGV320" s="80"/>
      <c r="NGW320" s="80"/>
      <c r="NGX320" s="80"/>
      <c r="NGY320" s="80"/>
      <c r="NGZ320" s="80"/>
      <c r="NHA320" s="80"/>
      <c r="NHB320" s="80"/>
      <c r="NHC320" s="80"/>
      <c r="NHD320" s="80"/>
      <c r="NHE320" s="80"/>
      <c r="NHF320" s="80"/>
      <c r="NHG320" s="80"/>
      <c r="NHH320" s="80"/>
      <c r="NHI320" s="80"/>
      <c r="NHJ320" s="80"/>
      <c r="NHK320" s="80"/>
      <c r="NHL320" s="80"/>
      <c r="NHM320" s="80"/>
      <c r="NHN320" s="80"/>
      <c r="NHO320" s="80"/>
      <c r="NHP320" s="80"/>
      <c r="NHQ320" s="80"/>
      <c r="NHR320" s="80"/>
      <c r="NHS320" s="80"/>
      <c r="NHT320" s="80"/>
      <c r="NHU320" s="80"/>
      <c r="NHV320" s="80"/>
      <c r="NHW320" s="80"/>
      <c r="NHX320" s="80"/>
      <c r="NHY320" s="80"/>
      <c r="NHZ320" s="80"/>
      <c r="NIA320" s="80"/>
      <c r="NIB320" s="80"/>
      <c r="NIC320" s="80"/>
      <c r="NID320" s="80"/>
      <c r="NIE320" s="80"/>
      <c r="NIF320" s="80"/>
      <c r="NIG320" s="80"/>
      <c r="NIH320" s="80"/>
      <c r="NII320" s="80"/>
      <c r="NIJ320" s="80"/>
      <c r="NIK320" s="80"/>
      <c r="NIL320" s="80"/>
      <c r="NIM320" s="80"/>
      <c r="NIN320" s="80"/>
      <c r="NIO320" s="80"/>
      <c r="NIP320" s="80"/>
      <c r="NIQ320" s="80"/>
      <c r="NIR320" s="80"/>
      <c r="NIS320" s="80"/>
      <c r="NIT320" s="80"/>
      <c r="NIU320" s="80"/>
      <c r="NIV320" s="80"/>
      <c r="NIW320" s="80"/>
      <c r="NIX320" s="80"/>
      <c r="NIY320" s="80"/>
      <c r="NIZ320" s="80"/>
      <c r="NJA320" s="80"/>
      <c r="NJB320" s="80"/>
      <c r="NJC320" s="80"/>
      <c r="NJD320" s="80"/>
      <c r="NJE320" s="80"/>
      <c r="NJF320" s="80"/>
      <c r="NJG320" s="80"/>
      <c r="NJH320" s="80"/>
      <c r="NJI320" s="80"/>
      <c r="NJJ320" s="80"/>
      <c r="NJK320" s="80"/>
      <c r="NJL320" s="80"/>
      <c r="NJM320" s="80"/>
      <c r="NJN320" s="80"/>
      <c r="NJO320" s="80"/>
      <c r="NJP320" s="80"/>
      <c r="NJQ320" s="80"/>
      <c r="NJR320" s="80"/>
      <c r="NJS320" s="80"/>
      <c r="NJT320" s="80"/>
      <c r="NJU320" s="80"/>
      <c r="NJV320" s="80"/>
      <c r="NJW320" s="80"/>
      <c r="NJX320" s="80"/>
      <c r="NJY320" s="80"/>
      <c r="NJZ320" s="80"/>
      <c r="NKA320" s="80"/>
      <c r="NKB320" s="80"/>
      <c r="NKC320" s="80"/>
      <c r="NKD320" s="80"/>
      <c r="NKE320" s="80"/>
      <c r="NKF320" s="80"/>
      <c r="NKG320" s="80"/>
      <c r="NKH320" s="80"/>
      <c r="NKI320" s="80"/>
      <c r="NKJ320" s="80"/>
      <c r="NKK320" s="80"/>
      <c r="NKL320" s="80"/>
      <c r="NKM320" s="80"/>
      <c r="NKN320" s="80"/>
      <c r="NKO320" s="80"/>
      <c r="NKP320" s="80"/>
      <c r="NKQ320" s="80"/>
      <c r="NKR320" s="80"/>
      <c r="NKS320" s="80"/>
      <c r="NKT320" s="80"/>
      <c r="NKU320" s="80"/>
      <c r="NKV320" s="80"/>
      <c r="NKW320" s="80"/>
      <c r="NKX320" s="80"/>
      <c r="NKY320" s="80"/>
      <c r="NKZ320" s="80"/>
      <c r="NLA320" s="80"/>
      <c r="NLB320" s="80"/>
      <c r="NLC320" s="80"/>
      <c r="NLD320" s="80"/>
      <c r="NLE320" s="80"/>
      <c r="NLF320" s="80"/>
      <c r="NLG320" s="80"/>
      <c r="NLH320" s="80"/>
      <c r="NLI320" s="80"/>
      <c r="NLJ320" s="80"/>
      <c r="NLK320" s="80"/>
      <c r="NLL320" s="80"/>
      <c r="NLM320" s="80"/>
      <c r="NLN320" s="80"/>
      <c r="NLO320" s="80"/>
      <c r="NLP320" s="80"/>
      <c r="NLQ320" s="80"/>
      <c r="NLR320" s="80"/>
      <c r="NLS320" s="80"/>
      <c r="NLT320" s="80"/>
      <c r="NLU320" s="80"/>
      <c r="NLV320" s="80"/>
      <c r="NLW320" s="80"/>
      <c r="NLX320" s="80"/>
      <c r="NLY320" s="80"/>
      <c r="NLZ320" s="80"/>
      <c r="NMA320" s="80"/>
      <c r="NMB320" s="80"/>
      <c r="NMC320" s="80"/>
      <c r="NMD320" s="80"/>
      <c r="NME320" s="80"/>
      <c r="NMF320" s="80"/>
      <c r="NMG320" s="80"/>
      <c r="NMH320" s="80"/>
      <c r="NMI320" s="80"/>
      <c r="NMJ320" s="80"/>
      <c r="NMK320" s="80"/>
      <c r="NML320" s="80"/>
      <c r="NMM320" s="80"/>
      <c r="NMN320" s="80"/>
      <c r="NMO320" s="80"/>
      <c r="NMP320" s="80"/>
      <c r="NMQ320" s="80"/>
      <c r="NMR320" s="80"/>
      <c r="NMS320" s="80"/>
      <c r="NMT320" s="80"/>
      <c r="NMU320" s="80"/>
      <c r="NMV320" s="80"/>
      <c r="NMW320" s="80"/>
      <c r="NMX320" s="80"/>
      <c r="NMY320" s="80"/>
      <c r="NMZ320" s="80"/>
      <c r="NNA320" s="80"/>
      <c r="NNB320" s="80"/>
      <c r="NNC320" s="80"/>
      <c r="NND320" s="80"/>
      <c r="NNE320" s="80"/>
      <c r="NNF320" s="80"/>
      <c r="NNG320" s="80"/>
      <c r="NNH320" s="80"/>
      <c r="NNI320" s="80"/>
      <c r="NNJ320" s="80"/>
      <c r="NNK320" s="80"/>
      <c r="NNL320" s="80"/>
      <c r="NNM320" s="80"/>
      <c r="NNN320" s="80"/>
      <c r="NNO320" s="80"/>
      <c r="NNP320" s="80"/>
      <c r="NNQ320" s="80"/>
      <c r="NNR320" s="80"/>
      <c r="NNS320" s="80"/>
      <c r="NNT320" s="80"/>
      <c r="NNU320" s="80"/>
      <c r="NNV320" s="80"/>
      <c r="NNW320" s="80"/>
      <c r="NNX320" s="80"/>
      <c r="NNY320" s="80"/>
      <c r="NNZ320" s="80"/>
      <c r="NOA320" s="80"/>
      <c r="NOB320" s="80"/>
      <c r="NOC320" s="80"/>
      <c r="NOD320" s="80"/>
      <c r="NOE320" s="80"/>
      <c r="NOF320" s="80"/>
      <c r="NOG320" s="80"/>
      <c r="NOH320" s="80"/>
      <c r="NOI320" s="80"/>
      <c r="NOJ320" s="80"/>
      <c r="NOK320" s="80"/>
      <c r="NOL320" s="80"/>
      <c r="NOM320" s="80"/>
      <c r="NON320" s="80"/>
      <c r="NOO320" s="80"/>
      <c r="NOP320" s="80"/>
      <c r="NOQ320" s="80"/>
      <c r="NOR320" s="80"/>
      <c r="NOS320" s="80"/>
      <c r="NOT320" s="80"/>
      <c r="NOU320" s="80"/>
      <c r="NOV320" s="80"/>
      <c r="NOW320" s="80"/>
      <c r="NOX320" s="80"/>
      <c r="NOY320" s="80"/>
      <c r="NOZ320" s="80"/>
      <c r="NPA320" s="80"/>
      <c r="NPB320" s="80"/>
      <c r="NPC320" s="80"/>
      <c r="NPD320" s="80"/>
      <c r="NPE320" s="80"/>
      <c r="NPF320" s="80"/>
      <c r="NPG320" s="80"/>
      <c r="NPH320" s="80"/>
      <c r="NPI320" s="80"/>
      <c r="NPJ320" s="80"/>
      <c r="NPK320" s="80"/>
      <c r="NPL320" s="80"/>
      <c r="NPM320" s="80"/>
      <c r="NPN320" s="80"/>
      <c r="NPO320" s="80"/>
      <c r="NPP320" s="80"/>
      <c r="NPQ320" s="80"/>
      <c r="NPR320" s="80"/>
      <c r="NPS320" s="80"/>
      <c r="NPT320" s="80"/>
      <c r="NPU320" s="80"/>
      <c r="NPV320" s="80"/>
      <c r="NPW320" s="80"/>
      <c r="NPX320" s="80"/>
      <c r="NPY320" s="80"/>
      <c r="NPZ320" s="80"/>
      <c r="NQA320" s="80"/>
      <c r="NQB320" s="80"/>
      <c r="NQC320" s="80"/>
      <c r="NQD320" s="80"/>
      <c r="NQE320" s="80"/>
      <c r="NQF320" s="80"/>
      <c r="NQG320" s="80"/>
      <c r="NQH320" s="80"/>
      <c r="NQI320" s="80"/>
      <c r="NQJ320" s="80"/>
      <c r="NQK320" s="80"/>
      <c r="NQL320" s="80"/>
      <c r="NQM320" s="80"/>
      <c r="NQN320" s="80"/>
      <c r="NQO320" s="80"/>
      <c r="NQP320" s="80"/>
      <c r="NQQ320" s="80"/>
      <c r="NQR320" s="80"/>
      <c r="NQS320" s="80"/>
      <c r="NQT320" s="80"/>
      <c r="NQU320" s="80"/>
      <c r="NQV320" s="80"/>
      <c r="NQW320" s="80"/>
      <c r="NQX320" s="80"/>
      <c r="NQY320" s="80"/>
      <c r="NQZ320" s="80"/>
      <c r="NRA320" s="80"/>
      <c r="NRB320" s="80"/>
      <c r="NRC320" s="80"/>
      <c r="NRD320" s="80"/>
      <c r="NRE320" s="80"/>
      <c r="NRF320" s="80"/>
      <c r="NRG320" s="80"/>
      <c r="NRH320" s="80"/>
      <c r="NRI320" s="80"/>
      <c r="NRJ320" s="80"/>
      <c r="NRK320" s="80"/>
      <c r="NRL320" s="80"/>
      <c r="NRM320" s="80"/>
      <c r="NRN320" s="80"/>
      <c r="NRO320" s="80"/>
      <c r="NRP320" s="80"/>
      <c r="NRQ320" s="80"/>
      <c r="NRR320" s="80"/>
      <c r="NRS320" s="80"/>
      <c r="NRT320" s="80"/>
      <c r="NRU320" s="80"/>
      <c r="NRV320" s="80"/>
      <c r="NRW320" s="80"/>
      <c r="NRX320" s="80"/>
      <c r="NRY320" s="80"/>
      <c r="NRZ320" s="80"/>
      <c r="NSA320" s="80"/>
      <c r="NSB320" s="80"/>
      <c r="NSC320" s="80"/>
      <c r="NSD320" s="80"/>
      <c r="NSE320" s="80"/>
      <c r="NSF320" s="80"/>
      <c r="NSG320" s="80"/>
      <c r="NSH320" s="80"/>
      <c r="NSI320" s="80"/>
      <c r="NSJ320" s="80"/>
      <c r="NSK320" s="80"/>
      <c r="NSL320" s="80"/>
      <c r="NSM320" s="80"/>
      <c r="NSN320" s="80"/>
      <c r="NSO320" s="80"/>
      <c r="NSP320" s="80"/>
      <c r="NSQ320" s="80"/>
      <c r="NSR320" s="80"/>
      <c r="NSS320" s="80"/>
      <c r="NST320" s="80"/>
      <c r="NSU320" s="80"/>
      <c r="NSV320" s="80"/>
      <c r="NSW320" s="80"/>
      <c r="NSX320" s="80"/>
      <c r="NSY320" s="80"/>
      <c r="NSZ320" s="80"/>
      <c r="NTA320" s="80"/>
      <c r="NTB320" s="80"/>
      <c r="NTC320" s="80"/>
      <c r="NTD320" s="80"/>
      <c r="NTE320" s="80"/>
      <c r="NTF320" s="80"/>
      <c r="NTG320" s="80"/>
      <c r="NTH320" s="80"/>
      <c r="NTI320" s="80"/>
      <c r="NTJ320" s="80"/>
      <c r="NTK320" s="80"/>
      <c r="NTL320" s="80"/>
      <c r="NTM320" s="80"/>
      <c r="NTN320" s="80"/>
      <c r="NTO320" s="80"/>
      <c r="NTP320" s="80"/>
      <c r="NTQ320" s="80"/>
      <c r="NTR320" s="80"/>
      <c r="NTS320" s="80"/>
      <c r="NTT320" s="80"/>
      <c r="NTU320" s="80"/>
      <c r="NTV320" s="80"/>
      <c r="NTW320" s="80"/>
      <c r="NTX320" s="80"/>
      <c r="NTY320" s="80"/>
      <c r="NTZ320" s="80"/>
      <c r="NUA320" s="80"/>
      <c r="NUB320" s="80"/>
      <c r="NUC320" s="80"/>
      <c r="NUD320" s="80"/>
      <c r="NUE320" s="80"/>
      <c r="NUF320" s="80"/>
      <c r="NUG320" s="80"/>
      <c r="NUH320" s="80"/>
      <c r="NUI320" s="80"/>
      <c r="NUJ320" s="80"/>
      <c r="NUK320" s="80"/>
      <c r="NUL320" s="80"/>
      <c r="NUM320" s="80"/>
      <c r="NUN320" s="80"/>
      <c r="NUO320" s="80"/>
      <c r="NUP320" s="80"/>
      <c r="NUQ320" s="80"/>
      <c r="NUR320" s="80"/>
      <c r="NUS320" s="80"/>
      <c r="NUT320" s="80"/>
      <c r="NUU320" s="80"/>
      <c r="NUV320" s="80"/>
      <c r="NUW320" s="80"/>
      <c r="NUX320" s="80"/>
      <c r="NUY320" s="80"/>
      <c r="NUZ320" s="80"/>
      <c r="NVA320" s="80"/>
      <c r="NVB320" s="80"/>
      <c r="NVC320" s="80"/>
      <c r="NVD320" s="80"/>
      <c r="NVE320" s="80"/>
      <c r="NVF320" s="80"/>
      <c r="NVG320" s="80"/>
      <c r="NVH320" s="80"/>
      <c r="NVI320" s="80"/>
      <c r="NVJ320" s="80"/>
      <c r="NVK320" s="80"/>
      <c r="NVL320" s="80"/>
      <c r="NVM320" s="80"/>
      <c r="NVN320" s="80"/>
      <c r="NVO320" s="80"/>
      <c r="NVP320" s="80"/>
      <c r="NVQ320" s="80"/>
      <c r="NVR320" s="80"/>
      <c r="NVS320" s="80"/>
      <c r="NVT320" s="80"/>
      <c r="NVU320" s="80"/>
      <c r="NVV320" s="80"/>
      <c r="NVW320" s="80"/>
      <c r="NVX320" s="80"/>
      <c r="NVY320" s="80"/>
      <c r="NVZ320" s="80"/>
      <c r="NWA320" s="80"/>
      <c r="NWB320" s="80"/>
      <c r="NWC320" s="80"/>
      <c r="NWD320" s="80"/>
      <c r="NWE320" s="80"/>
      <c r="NWF320" s="80"/>
      <c r="NWG320" s="80"/>
      <c r="NWH320" s="80"/>
      <c r="NWI320" s="80"/>
      <c r="NWJ320" s="80"/>
      <c r="NWK320" s="80"/>
      <c r="NWL320" s="80"/>
      <c r="NWM320" s="80"/>
      <c r="NWN320" s="80"/>
      <c r="NWO320" s="80"/>
      <c r="NWP320" s="80"/>
      <c r="NWQ320" s="80"/>
      <c r="NWR320" s="80"/>
      <c r="NWS320" s="80"/>
      <c r="NWT320" s="80"/>
      <c r="NWU320" s="80"/>
      <c r="NWV320" s="80"/>
      <c r="NWW320" s="80"/>
      <c r="NWX320" s="80"/>
      <c r="NWY320" s="80"/>
      <c r="NWZ320" s="80"/>
      <c r="NXA320" s="80"/>
      <c r="NXB320" s="80"/>
      <c r="NXC320" s="80"/>
      <c r="NXD320" s="80"/>
      <c r="NXE320" s="80"/>
      <c r="NXF320" s="80"/>
      <c r="NXG320" s="80"/>
      <c r="NXH320" s="80"/>
      <c r="NXI320" s="80"/>
      <c r="NXJ320" s="80"/>
      <c r="NXK320" s="80"/>
      <c r="NXL320" s="80"/>
      <c r="NXM320" s="80"/>
      <c r="NXN320" s="80"/>
      <c r="NXO320" s="80"/>
      <c r="NXP320" s="80"/>
      <c r="NXQ320" s="80"/>
      <c r="NXR320" s="80"/>
      <c r="NXS320" s="80"/>
      <c r="NXT320" s="80"/>
      <c r="NXU320" s="80"/>
      <c r="NXV320" s="80"/>
      <c r="NXW320" s="80"/>
      <c r="NXX320" s="80"/>
      <c r="NXY320" s="80"/>
      <c r="NXZ320" s="80"/>
      <c r="NYA320" s="80"/>
      <c r="NYB320" s="80"/>
      <c r="NYC320" s="80"/>
      <c r="NYD320" s="80"/>
      <c r="NYE320" s="80"/>
      <c r="NYF320" s="80"/>
      <c r="NYG320" s="80"/>
      <c r="NYH320" s="80"/>
      <c r="NYI320" s="80"/>
      <c r="NYJ320" s="80"/>
      <c r="NYK320" s="80"/>
      <c r="NYL320" s="80"/>
      <c r="NYM320" s="80"/>
      <c r="NYN320" s="80"/>
      <c r="NYO320" s="80"/>
      <c r="NYP320" s="80"/>
      <c r="NYQ320" s="80"/>
      <c r="NYR320" s="80"/>
      <c r="NYS320" s="80"/>
      <c r="NYT320" s="80"/>
      <c r="NYU320" s="80"/>
      <c r="NYV320" s="80"/>
      <c r="NYW320" s="80"/>
      <c r="NYX320" s="80"/>
      <c r="NYY320" s="80"/>
      <c r="NYZ320" s="80"/>
      <c r="NZA320" s="80"/>
      <c r="NZB320" s="80"/>
      <c r="NZC320" s="80"/>
      <c r="NZD320" s="80"/>
      <c r="NZE320" s="80"/>
      <c r="NZF320" s="80"/>
      <c r="NZG320" s="80"/>
      <c r="NZH320" s="80"/>
      <c r="NZI320" s="80"/>
      <c r="NZJ320" s="80"/>
      <c r="NZK320" s="80"/>
      <c r="NZL320" s="80"/>
      <c r="NZM320" s="80"/>
      <c r="NZN320" s="80"/>
      <c r="NZO320" s="80"/>
      <c r="NZP320" s="80"/>
      <c r="NZQ320" s="80"/>
      <c r="NZR320" s="80"/>
      <c r="NZS320" s="80"/>
      <c r="NZT320" s="80"/>
      <c r="NZU320" s="80"/>
      <c r="NZV320" s="80"/>
      <c r="NZW320" s="80"/>
      <c r="NZX320" s="80"/>
      <c r="NZY320" s="80"/>
      <c r="NZZ320" s="80"/>
      <c r="OAA320" s="80"/>
      <c r="OAB320" s="80"/>
      <c r="OAC320" s="80"/>
      <c r="OAD320" s="80"/>
      <c r="OAE320" s="80"/>
      <c r="OAF320" s="80"/>
      <c r="OAG320" s="80"/>
      <c r="OAH320" s="80"/>
      <c r="OAI320" s="80"/>
      <c r="OAJ320" s="80"/>
      <c r="OAK320" s="80"/>
      <c r="OAL320" s="80"/>
      <c r="OAM320" s="80"/>
      <c r="OAN320" s="80"/>
      <c r="OAO320" s="80"/>
      <c r="OAP320" s="80"/>
      <c r="OAQ320" s="80"/>
      <c r="OAR320" s="80"/>
      <c r="OAS320" s="80"/>
      <c r="OAT320" s="80"/>
      <c r="OAU320" s="80"/>
      <c r="OAV320" s="80"/>
      <c r="OAW320" s="80"/>
      <c r="OAX320" s="80"/>
      <c r="OAY320" s="80"/>
      <c r="OAZ320" s="80"/>
      <c r="OBA320" s="80"/>
      <c r="OBB320" s="80"/>
      <c r="OBC320" s="80"/>
      <c r="OBD320" s="80"/>
      <c r="OBE320" s="80"/>
      <c r="OBF320" s="80"/>
      <c r="OBG320" s="80"/>
      <c r="OBH320" s="80"/>
      <c r="OBI320" s="80"/>
      <c r="OBJ320" s="80"/>
      <c r="OBK320" s="80"/>
      <c r="OBL320" s="80"/>
      <c r="OBM320" s="80"/>
      <c r="OBN320" s="80"/>
      <c r="OBO320" s="80"/>
      <c r="OBP320" s="80"/>
      <c r="OBQ320" s="80"/>
      <c r="OBR320" s="80"/>
      <c r="OBS320" s="80"/>
      <c r="OBT320" s="80"/>
      <c r="OBU320" s="80"/>
      <c r="OBV320" s="80"/>
      <c r="OBW320" s="80"/>
      <c r="OBX320" s="80"/>
      <c r="OBY320" s="80"/>
      <c r="OBZ320" s="80"/>
      <c r="OCA320" s="80"/>
      <c r="OCB320" s="80"/>
      <c r="OCC320" s="80"/>
      <c r="OCD320" s="80"/>
      <c r="OCE320" s="80"/>
      <c r="OCF320" s="80"/>
      <c r="OCG320" s="80"/>
      <c r="OCH320" s="80"/>
      <c r="OCI320" s="80"/>
      <c r="OCJ320" s="80"/>
      <c r="OCK320" s="80"/>
      <c r="OCL320" s="80"/>
      <c r="OCM320" s="80"/>
      <c r="OCN320" s="80"/>
      <c r="OCO320" s="80"/>
      <c r="OCP320" s="80"/>
      <c r="OCQ320" s="80"/>
      <c r="OCR320" s="80"/>
      <c r="OCS320" s="80"/>
      <c r="OCT320" s="80"/>
      <c r="OCU320" s="80"/>
      <c r="OCV320" s="80"/>
      <c r="OCW320" s="80"/>
      <c r="OCX320" s="80"/>
      <c r="OCY320" s="80"/>
      <c r="OCZ320" s="80"/>
      <c r="ODA320" s="80"/>
      <c r="ODB320" s="80"/>
      <c r="ODC320" s="80"/>
      <c r="ODD320" s="80"/>
      <c r="ODE320" s="80"/>
      <c r="ODF320" s="80"/>
      <c r="ODG320" s="80"/>
      <c r="ODH320" s="80"/>
      <c r="ODI320" s="80"/>
      <c r="ODJ320" s="80"/>
      <c r="ODK320" s="80"/>
      <c r="ODL320" s="80"/>
      <c r="ODM320" s="80"/>
      <c r="ODN320" s="80"/>
      <c r="ODO320" s="80"/>
      <c r="ODP320" s="80"/>
      <c r="ODQ320" s="80"/>
      <c r="ODR320" s="80"/>
      <c r="ODS320" s="80"/>
      <c r="ODT320" s="80"/>
      <c r="ODU320" s="80"/>
      <c r="ODV320" s="80"/>
      <c r="ODW320" s="80"/>
      <c r="ODX320" s="80"/>
      <c r="ODY320" s="80"/>
      <c r="ODZ320" s="80"/>
      <c r="OEA320" s="80"/>
      <c r="OEB320" s="80"/>
      <c r="OEC320" s="80"/>
      <c r="OED320" s="80"/>
      <c r="OEE320" s="80"/>
      <c r="OEF320" s="80"/>
      <c r="OEG320" s="80"/>
      <c r="OEH320" s="80"/>
      <c r="OEI320" s="80"/>
      <c r="OEJ320" s="80"/>
      <c r="OEK320" s="80"/>
      <c r="OEL320" s="80"/>
      <c r="OEM320" s="80"/>
      <c r="OEN320" s="80"/>
      <c r="OEO320" s="80"/>
      <c r="OEP320" s="80"/>
      <c r="OEQ320" s="80"/>
      <c r="OER320" s="80"/>
      <c r="OES320" s="80"/>
      <c r="OET320" s="80"/>
      <c r="OEU320" s="80"/>
      <c r="OEV320" s="80"/>
      <c r="OEW320" s="80"/>
      <c r="OEX320" s="80"/>
      <c r="OEY320" s="80"/>
      <c r="OEZ320" s="80"/>
      <c r="OFA320" s="80"/>
      <c r="OFB320" s="80"/>
      <c r="OFC320" s="80"/>
      <c r="OFD320" s="80"/>
      <c r="OFE320" s="80"/>
      <c r="OFF320" s="80"/>
      <c r="OFG320" s="80"/>
      <c r="OFH320" s="80"/>
      <c r="OFI320" s="80"/>
      <c r="OFJ320" s="80"/>
      <c r="OFK320" s="80"/>
      <c r="OFL320" s="80"/>
      <c r="OFM320" s="80"/>
      <c r="OFN320" s="80"/>
      <c r="OFO320" s="80"/>
      <c r="OFP320" s="80"/>
      <c r="OFQ320" s="80"/>
      <c r="OFR320" s="80"/>
      <c r="OFS320" s="80"/>
      <c r="OFT320" s="80"/>
      <c r="OFU320" s="80"/>
      <c r="OFV320" s="80"/>
      <c r="OFW320" s="80"/>
      <c r="OFX320" s="80"/>
      <c r="OFY320" s="80"/>
      <c r="OFZ320" s="80"/>
      <c r="OGA320" s="80"/>
      <c r="OGB320" s="80"/>
      <c r="OGC320" s="80"/>
      <c r="OGD320" s="80"/>
      <c r="OGE320" s="80"/>
      <c r="OGF320" s="80"/>
      <c r="OGG320" s="80"/>
      <c r="OGH320" s="80"/>
      <c r="OGI320" s="80"/>
      <c r="OGJ320" s="80"/>
      <c r="OGK320" s="80"/>
      <c r="OGL320" s="80"/>
      <c r="OGM320" s="80"/>
      <c r="OGN320" s="80"/>
      <c r="OGO320" s="80"/>
      <c r="OGP320" s="80"/>
      <c r="OGQ320" s="80"/>
      <c r="OGR320" s="80"/>
      <c r="OGS320" s="80"/>
      <c r="OGT320" s="80"/>
      <c r="OGU320" s="80"/>
      <c r="OGV320" s="80"/>
      <c r="OGW320" s="80"/>
      <c r="OGX320" s="80"/>
      <c r="OGY320" s="80"/>
      <c r="OGZ320" s="80"/>
      <c r="OHA320" s="80"/>
      <c r="OHB320" s="80"/>
      <c r="OHC320" s="80"/>
      <c r="OHD320" s="80"/>
      <c r="OHE320" s="80"/>
      <c r="OHF320" s="80"/>
      <c r="OHG320" s="80"/>
      <c r="OHH320" s="80"/>
      <c r="OHI320" s="80"/>
      <c r="OHJ320" s="80"/>
      <c r="OHK320" s="80"/>
      <c r="OHL320" s="80"/>
      <c r="OHM320" s="80"/>
      <c r="OHN320" s="80"/>
      <c r="OHO320" s="80"/>
      <c r="OHP320" s="80"/>
      <c r="OHQ320" s="80"/>
      <c r="OHR320" s="80"/>
      <c r="OHS320" s="80"/>
      <c r="OHT320" s="80"/>
      <c r="OHU320" s="80"/>
      <c r="OHV320" s="80"/>
      <c r="OHW320" s="80"/>
      <c r="OHX320" s="80"/>
      <c r="OHY320" s="80"/>
      <c r="OHZ320" s="80"/>
      <c r="OIA320" s="80"/>
      <c r="OIB320" s="80"/>
      <c r="OIC320" s="80"/>
      <c r="OID320" s="80"/>
      <c r="OIE320" s="80"/>
      <c r="OIF320" s="80"/>
      <c r="OIG320" s="80"/>
      <c r="OIH320" s="80"/>
      <c r="OII320" s="80"/>
      <c r="OIJ320" s="80"/>
      <c r="OIK320" s="80"/>
      <c r="OIL320" s="80"/>
      <c r="OIM320" s="80"/>
      <c r="OIN320" s="80"/>
      <c r="OIO320" s="80"/>
      <c r="OIP320" s="80"/>
      <c r="OIQ320" s="80"/>
      <c r="OIR320" s="80"/>
      <c r="OIS320" s="80"/>
      <c r="OIT320" s="80"/>
      <c r="OIU320" s="80"/>
      <c r="OIV320" s="80"/>
      <c r="OIW320" s="80"/>
      <c r="OIX320" s="80"/>
      <c r="OIY320" s="80"/>
      <c r="OIZ320" s="80"/>
      <c r="OJA320" s="80"/>
      <c r="OJB320" s="80"/>
      <c r="OJC320" s="80"/>
      <c r="OJD320" s="80"/>
      <c r="OJE320" s="80"/>
      <c r="OJF320" s="80"/>
      <c r="OJG320" s="80"/>
      <c r="OJH320" s="80"/>
      <c r="OJI320" s="80"/>
      <c r="OJJ320" s="80"/>
      <c r="OJK320" s="80"/>
      <c r="OJL320" s="80"/>
      <c r="OJM320" s="80"/>
      <c r="OJN320" s="80"/>
      <c r="OJO320" s="80"/>
      <c r="OJP320" s="80"/>
      <c r="OJQ320" s="80"/>
      <c r="OJR320" s="80"/>
      <c r="OJS320" s="80"/>
      <c r="OJT320" s="80"/>
      <c r="OJU320" s="80"/>
      <c r="OJV320" s="80"/>
      <c r="OJW320" s="80"/>
      <c r="OJX320" s="80"/>
      <c r="OJY320" s="80"/>
      <c r="OJZ320" s="80"/>
      <c r="OKA320" s="80"/>
      <c r="OKB320" s="80"/>
      <c r="OKC320" s="80"/>
      <c r="OKD320" s="80"/>
      <c r="OKE320" s="80"/>
      <c r="OKF320" s="80"/>
      <c r="OKG320" s="80"/>
      <c r="OKH320" s="80"/>
      <c r="OKI320" s="80"/>
      <c r="OKJ320" s="80"/>
      <c r="OKK320" s="80"/>
      <c r="OKL320" s="80"/>
      <c r="OKM320" s="80"/>
      <c r="OKN320" s="80"/>
      <c r="OKO320" s="80"/>
      <c r="OKP320" s="80"/>
      <c r="OKQ320" s="80"/>
      <c r="OKR320" s="80"/>
      <c r="OKS320" s="80"/>
      <c r="OKT320" s="80"/>
      <c r="OKU320" s="80"/>
      <c r="OKV320" s="80"/>
      <c r="OKW320" s="80"/>
      <c r="OKX320" s="80"/>
      <c r="OKY320" s="80"/>
      <c r="OKZ320" s="80"/>
      <c r="OLA320" s="80"/>
      <c r="OLB320" s="80"/>
      <c r="OLC320" s="80"/>
      <c r="OLD320" s="80"/>
      <c r="OLE320" s="80"/>
      <c r="OLF320" s="80"/>
      <c r="OLG320" s="80"/>
      <c r="OLH320" s="80"/>
      <c r="OLI320" s="80"/>
      <c r="OLJ320" s="80"/>
      <c r="OLK320" s="80"/>
      <c r="OLL320" s="80"/>
      <c r="OLM320" s="80"/>
      <c r="OLN320" s="80"/>
      <c r="OLO320" s="80"/>
      <c r="OLP320" s="80"/>
      <c r="OLQ320" s="80"/>
      <c r="OLR320" s="80"/>
      <c r="OLS320" s="80"/>
      <c r="OLT320" s="80"/>
      <c r="OLU320" s="80"/>
      <c r="OLV320" s="80"/>
      <c r="OLW320" s="80"/>
      <c r="OLX320" s="80"/>
      <c r="OLY320" s="80"/>
      <c r="OLZ320" s="80"/>
      <c r="OMA320" s="80"/>
      <c r="OMB320" s="80"/>
      <c r="OMC320" s="80"/>
      <c r="OMD320" s="80"/>
      <c r="OME320" s="80"/>
      <c r="OMF320" s="80"/>
      <c r="OMG320" s="80"/>
      <c r="OMH320" s="80"/>
      <c r="OMI320" s="80"/>
      <c r="OMJ320" s="80"/>
      <c r="OMK320" s="80"/>
      <c r="OML320" s="80"/>
      <c r="OMM320" s="80"/>
      <c r="OMN320" s="80"/>
      <c r="OMO320" s="80"/>
      <c r="OMP320" s="80"/>
      <c r="OMQ320" s="80"/>
      <c r="OMR320" s="80"/>
      <c r="OMS320" s="80"/>
      <c r="OMT320" s="80"/>
      <c r="OMU320" s="80"/>
      <c r="OMV320" s="80"/>
      <c r="OMW320" s="80"/>
      <c r="OMX320" s="80"/>
      <c r="OMY320" s="80"/>
      <c r="OMZ320" s="80"/>
      <c r="ONA320" s="80"/>
      <c r="ONB320" s="80"/>
      <c r="ONC320" s="80"/>
      <c r="OND320" s="80"/>
      <c r="ONE320" s="80"/>
      <c r="ONF320" s="80"/>
      <c r="ONG320" s="80"/>
      <c r="ONH320" s="80"/>
      <c r="ONI320" s="80"/>
      <c r="ONJ320" s="80"/>
      <c r="ONK320" s="80"/>
      <c r="ONL320" s="80"/>
      <c r="ONM320" s="80"/>
      <c r="ONN320" s="80"/>
      <c r="ONO320" s="80"/>
      <c r="ONP320" s="80"/>
      <c r="ONQ320" s="80"/>
      <c r="ONR320" s="80"/>
      <c r="ONS320" s="80"/>
      <c r="ONT320" s="80"/>
      <c r="ONU320" s="80"/>
      <c r="ONV320" s="80"/>
      <c r="ONW320" s="80"/>
      <c r="ONX320" s="80"/>
      <c r="ONY320" s="80"/>
      <c r="ONZ320" s="80"/>
      <c r="OOA320" s="80"/>
      <c r="OOB320" s="80"/>
      <c r="OOC320" s="80"/>
      <c r="OOD320" s="80"/>
      <c r="OOE320" s="80"/>
      <c r="OOF320" s="80"/>
      <c r="OOG320" s="80"/>
      <c r="OOH320" s="80"/>
      <c r="OOI320" s="80"/>
      <c r="OOJ320" s="80"/>
      <c r="OOK320" s="80"/>
      <c r="OOL320" s="80"/>
      <c r="OOM320" s="80"/>
      <c r="OON320" s="80"/>
      <c r="OOO320" s="80"/>
      <c r="OOP320" s="80"/>
      <c r="OOQ320" s="80"/>
      <c r="OOR320" s="80"/>
      <c r="OOS320" s="80"/>
      <c r="OOT320" s="80"/>
      <c r="OOU320" s="80"/>
      <c r="OOV320" s="80"/>
      <c r="OOW320" s="80"/>
      <c r="OOX320" s="80"/>
      <c r="OOY320" s="80"/>
      <c r="OOZ320" s="80"/>
      <c r="OPA320" s="80"/>
      <c r="OPB320" s="80"/>
      <c r="OPC320" s="80"/>
      <c r="OPD320" s="80"/>
      <c r="OPE320" s="80"/>
      <c r="OPF320" s="80"/>
      <c r="OPG320" s="80"/>
      <c r="OPH320" s="80"/>
      <c r="OPI320" s="80"/>
      <c r="OPJ320" s="80"/>
      <c r="OPK320" s="80"/>
      <c r="OPL320" s="80"/>
      <c r="OPM320" s="80"/>
      <c r="OPN320" s="80"/>
      <c r="OPO320" s="80"/>
      <c r="OPP320" s="80"/>
      <c r="OPQ320" s="80"/>
      <c r="OPR320" s="80"/>
      <c r="OPS320" s="80"/>
      <c r="OPT320" s="80"/>
      <c r="OPU320" s="80"/>
      <c r="OPV320" s="80"/>
      <c r="OPW320" s="80"/>
      <c r="OPX320" s="80"/>
      <c r="OPY320" s="80"/>
      <c r="OPZ320" s="80"/>
      <c r="OQA320" s="80"/>
      <c r="OQB320" s="80"/>
      <c r="OQC320" s="80"/>
      <c r="OQD320" s="80"/>
      <c r="OQE320" s="80"/>
      <c r="OQF320" s="80"/>
      <c r="OQG320" s="80"/>
      <c r="OQH320" s="80"/>
      <c r="OQI320" s="80"/>
      <c r="OQJ320" s="80"/>
      <c r="OQK320" s="80"/>
      <c r="OQL320" s="80"/>
      <c r="OQM320" s="80"/>
      <c r="OQN320" s="80"/>
      <c r="OQO320" s="80"/>
      <c r="OQP320" s="80"/>
      <c r="OQQ320" s="80"/>
      <c r="OQR320" s="80"/>
      <c r="OQS320" s="80"/>
      <c r="OQT320" s="80"/>
      <c r="OQU320" s="80"/>
      <c r="OQV320" s="80"/>
      <c r="OQW320" s="80"/>
      <c r="OQX320" s="80"/>
      <c r="OQY320" s="80"/>
      <c r="OQZ320" s="80"/>
      <c r="ORA320" s="80"/>
      <c r="ORB320" s="80"/>
      <c r="ORC320" s="80"/>
      <c r="ORD320" s="80"/>
      <c r="ORE320" s="80"/>
      <c r="ORF320" s="80"/>
      <c r="ORG320" s="80"/>
      <c r="ORH320" s="80"/>
      <c r="ORI320" s="80"/>
      <c r="ORJ320" s="80"/>
      <c r="ORK320" s="80"/>
      <c r="ORL320" s="80"/>
      <c r="ORM320" s="80"/>
      <c r="ORN320" s="80"/>
      <c r="ORO320" s="80"/>
      <c r="ORP320" s="80"/>
      <c r="ORQ320" s="80"/>
      <c r="ORR320" s="80"/>
      <c r="ORS320" s="80"/>
      <c r="ORT320" s="80"/>
      <c r="ORU320" s="80"/>
      <c r="ORV320" s="80"/>
      <c r="ORW320" s="80"/>
      <c r="ORX320" s="80"/>
      <c r="ORY320" s="80"/>
      <c r="ORZ320" s="80"/>
      <c r="OSA320" s="80"/>
      <c r="OSB320" s="80"/>
      <c r="OSC320" s="80"/>
      <c r="OSD320" s="80"/>
      <c r="OSE320" s="80"/>
      <c r="OSF320" s="80"/>
      <c r="OSG320" s="80"/>
      <c r="OSH320" s="80"/>
      <c r="OSI320" s="80"/>
      <c r="OSJ320" s="80"/>
      <c r="OSK320" s="80"/>
      <c r="OSL320" s="80"/>
      <c r="OSM320" s="80"/>
      <c r="OSN320" s="80"/>
      <c r="OSO320" s="80"/>
      <c r="OSP320" s="80"/>
      <c r="OSQ320" s="80"/>
      <c r="OSR320" s="80"/>
      <c r="OSS320" s="80"/>
      <c r="OST320" s="80"/>
      <c r="OSU320" s="80"/>
      <c r="OSV320" s="80"/>
      <c r="OSW320" s="80"/>
      <c r="OSX320" s="80"/>
      <c r="OSY320" s="80"/>
      <c r="OSZ320" s="80"/>
      <c r="OTA320" s="80"/>
      <c r="OTB320" s="80"/>
      <c r="OTC320" s="80"/>
      <c r="OTD320" s="80"/>
      <c r="OTE320" s="80"/>
      <c r="OTF320" s="80"/>
      <c r="OTG320" s="80"/>
      <c r="OTH320" s="80"/>
      <c r="OTI320" s="80"/>
      <c r="OTJ320" s="80"/>
      <c r="OTK320" s="80"/>
      <c r="OTL320" s="80"/>
      <c r="OTM320" s="80"/>
      <c r="OTN320" s="80"/>
      <c r="OTO320" s="80"/>
      <c r="OTP320" s="80"/>
      <c r="OTQ320" s="80"/>
      <c r="OTR320" s="80"/>
      <c r="OTS320" s="80"/>
      <c r="OTT320" s="80"/>
      <c r="OTU320" s="80"/>
      <c r="OTV320" s="80"/>
      <c r="OTW320" s="80"/>
      <c r="OTX320" s="80"/>
      <c r="OTY320" s="80"/>
      <c r="OTZ320" s="80"/>
      <c r="OUA320" s="80"/>
      <c r="OUB320" s="80"/>
      <c r="OUC320" s="80"/>
      <c r="OUD320" s="80"/>
      <c r="OUE320" s="80"/>
      <c r="OUF320" s="80"/>
      <c r="OUG320" s="80"/>
      <c r="OUH320" s="80"/>
      <c r="OUI320" s="80"/>
      <c r="OUJ320" s="80"/>
      <c r="OUK320" s="80"/>
      <c r="OUL320" s="80"/>
      <c r="OUM320" s="80"/>
      <c r="OUN320" s="80"/>
      <c r="OUO320" s="80"/>
      <c r="OUP320" s="80"/>
      <c r="OUQ320" s="80"/>
      <c r="OUR320" s="80"/>
      <c r="OUS320" s="80"/>
      <c r="OUT320" s="80"/>
      <c r="OUU320" s="80"/>
      <c r="OUV320" s="80"/>
      <c r="OUW320" s="80"/>
      <c r="OUX320" s="80"/>
      <c r="OUY320" s="80"/>
      <c r="OUZ320" s="80"/>
      <c r="OVA320" s="80"/>
      <c r="OVB320" s="80"/>
      <c r="OVC320" s="80"/>
      <c r="OVD320" s="80"/>
      <c r="OVE320" s="80"/>
      <c r="OVF320" s="80"/>
      <c r="OVG320" s="80"/>
      <c r="OVH320" s="80"/>
      <c r="OVI320" s="80"/>
      <c r="OVJ320" s="80"/>
      <c r="OVK320" s="80"/>
      <c r="OVL320" s="80"/>
      <c r="OVM320" s="80"/>
      <c r="OVN320" s="80"/>
      <c r="OVO320" s="80"/>
      <c r="OVP320" s="80"/>
      <c r="OVQ320" s="80"/>
      <c r="OVR320" s="80"/>
      <c r="OVS320" s="80"/>
      <c r="OVT320" s="80"/>
      <c r="OVU320" s="80"/>
      <c r="OVV320" s="80"/>
      <c r="OVW320" s="80"/>
      <c r="OVX320" s="80"/>
      <c r="OVY320" s="80"/>
      <c r="OVZ320" s="80"/>
      <c r="OWA320" s="80"/>
      <c r="OWB320" s="80"/>
      <c r="OWC320" s="80"/>
      <c r="OWD320" s="80"/>
      <c r="OWE320" s="80"/>
      <c r="OWF320" s="80"/>
      <c r="OWG320" s="80"/>
      <c r="OWH320" s="80"/>
      <c r="OWI320" s="80"/>
      <c r="OWJ320" s="80"/>
      <c r="OWK320" s="80"/>
      <c r="OWL320" s="80"/>
      <c r="OWM320" s="80"/>
      <c r="OWN320" s="80"/>
      <c r="OWO320" s="80"/>
      <c r="OWP320" s="80"/>
      <c r="OWQ320" s="80"/>
      <c r="OWR320" s="80"/>
      <c r="OWS320" s="80"/>
      <c r="OWT320" s="80"/>
      <c r="OWU320" s="80"/>
      <c r="OWV320" s="80"/>
      <c r="OWW320" s="80"/>
      <c r="OWX320" s="80"/>
      <c r="OWY320" s="80"/>
      <c r="OWZ320" s="80"/>
      <c r="OXA320" s="80"/>
      <c r="OXB320" s="80"/>
      <c r="OXC320" s="80"/>
      <c r="OXD320" s="80"/>
      <c r="OXE320" s="80"/>
      <c r="OXF320" s="80"/>
      <c r="OXG320" s="80"/>
      <c r="OXH320" s="80"/>
      <c r="OXI320" s="80"/>
      <c r="OXJ320" s="80"/>
      <c r="OXK320" s="80"/>
      <c r="OXL320" s="80"/>
      <c r="OXM320" s="80"/>
      <c r="OXN320" s="80"/>
      <c r="OXO320" s="80"/>
      <c r="OXP320" s="80"/>
      <c r="OXQ320" s="80"/>
      <c r="OXR320" s="80"/>
      <c r="OXS320" s="80"/>
      <c r="OXT320" s="80"/>
      <c r="OXU320" s="80"/>
      <c r="OXV320" s="80"/>
      <c r="OXW320" s="80"/>
      <c r="OXX320" s="80"/>
      <c r="OXY320" s="80"/>
      <c r="OXZ320" s="80"/>
      <c r="OYA320" s="80"/>
      <c r="OYB320" s="80"/>
      <c r="OYC320" s="80"/>
      <c r="OYD320" s="80"/>
      <c r="OYE320" s="80"/>
      <c r="OYF320" s="80"/>
      <c r="OYG320" s="80"/>
      <c r="OYH320" s="80"/>
      <c r="OYI320" s="80"/>
      <c r="OYJ320" s="80"/>
      <c r="OYK320" s="80"/>
      <c r="OYL320" s="80"/>
      <c r="OYM320" s="80"/>
      <c r="OYN320" s="80"/>
      <c r="OYO320" s="80"/>
      <c r="OYP320" s="80"/>
      <c r="OYQ320" s="80"/>
      <c r="OYR320" s="80"/>
      <c r="OYS320" s="80"/>
      <c r="OYT320" s="80"/>
      <c r="OYU320" s="80"/>
      <c r="OYV320" s="80"/>
      <c r="OYW320" s="80"/>
      <c r="OYX320" s="80"/>
      <c r="OYY320" s="80"/>
      <c r="OYZ320" s="80"/>
      <c r="OZA320" s="80"/>
      <c r="OZB320" s="80"/>
      <c r="OZC320" s="80"/>
      <c r="OZD320" s="80"/>
      <c r="OZE320" s="80"/>
      <c r="OZF320" s="80"/>
      <c r="OZG320" s="80"/>
      <c r="OZH320" s="80"/>
      <c r="OZI320" s="80"/>
      <c r="OZJ320" s="80"/>
      <c r="OZK320" s="80"/>
      <c r="OZL320" s="80"/>
      <c r="OZM320" s="80"/>
      <c r="OZN320" s="80"/>
      <c r="OZO320" s="80"/>
      <c r="OZP320" s="80"/>
      <c r="OZQ320" s="80"/>
      <c r="OZR320" s="80"/>
      <c r="OZS320" s="80"/>
      <c r="OZT320" s="80"/>
      <c r="OZU320" s="80"/>
      <c r="OZV320" s="80"/>
      <c r="OZW320" s="80"/>
      <c r="OZX320" s="80"/>
      <c r="OZY320" s="80"/>
      <c r="OZZ320" s="80"/>
      <c r="PAA320" s="80"/>
      <c r="PAB320" s="80"/>
      <c r="PAC320" s="80"/>
      <c r="PAD320" s="80"/>
      <c r="PAE320" s="80"/>
      <c r="PAF320" s="80"/>
      <c r="PAG320" s="80"/>
      <c r="PAH320" s="80"/>
      <c r="PAI320" s="80"/>
      <c r="PAJ320" s="80"/>
      <c r="PAK320" s="80"/>
      <c r="PAL320" s="80"/>
      <c r="PAM320" s="80"/>
      <c r="PAN320" s="80"/>
      <c r="PAO320" s="80"/>
      <c r="PAP320" s="80"/>
      <c r="PAQ320" s="80"/>
      <c r="PAR320" s="80"/>
      <c r="PAS320" s="80"/>
      <c r="PAT320" s="80"/>
      <c r="PAU320" s="80"/>
      <c r="PAV320" s="80"/>
      <c r="PAW320" s="80"/>
      <c r="PAX320" s="80"/>
      <c r="PAY320" s="80"/>
      <c r="PAZ320" s="80"/>
      <c r="PBA320" s="80"/>
      <c r="PBB320" s="80"/>
      <c r="PBC320" s="80"/>
      <c r="PBD320" s="80"/>
      <c r="PBE320" s="80"/>
      <c r="PBF320" s="80"/>
      <c r="PBG320" s="80"/>
      <c r="PBH320" s="80"/>
      <c r="PBI320" s="80"/>
      <c r="PBJ320" s="80"/>
      <c r="PBK320" s="80"/>
      <c r="PBL320" s="80"/>
      <c r="PBM320" s="80"/>
      <c r="PBN320" s="80"/>
      <c r="PBO320" s="80"/>
      <c r="PBP320" s="80"/>
      <c r="PBQ320" s="80"/>
      <c r="PBR320" s="80"/>
      <c r="PBS320" s="80"/>
      <c r="PBT320" s="80"/>
      <c r="PBU320" s="80"/>
      <c r="PBV320" s="80"/>
      <c r="PBW320" s="80"/>
      <c r="PBX320" s="80"/>
      <c r="PBY320" s="80"/>
      <c r="PBZ320" s="80"/>
      <c r="PCA320" s="80"/>
      <c r="PCB320" s="80"/>
      <c r="PCC320" s="80"/>
      <c r="PCD320" s="80"/>
      <c r="PCE320" s="80"/>
      <c r="PCF320" s="80"/>
      <c r="PCG320" s="80"/>
      <c r="PCH320" s="80"/>
      <c r="PCI320" s="80"/>
      <c r="PCJ320" s="80"/>
      <c r="PCK320" s="80"/>
      <c r="PCL320" s="80"/>
      <c r="PCM320" s="80"/>
      <c r="PCN320" s="80"/>
      <c r="PCO320" s="80"/>
      <c r="PCP320" s="80"/>
      <c r="PCQ320" s="80"/>
      <c r="PCR320" s="80"/>
      <c r="PCS320" s="80"/>
      <c r="PCT320" s="80"/>
      <c r="PCU320" s="80"/>
      <c r="PCV320" s="80"/>
      <c r="PCW320" s="80"/>
      <c r="PCX320" s="80"/>
      <c r="PCY320" s="80"/>
      <c r="PCZ320" s="80"/>
      <c r="PDA320" s="80"/>
      <c r="PDB320" s="80"/>
      <c r="PDC320" s="80"/>
      <c r="PDD320" s="80"/>
      <c r="PDE320" s="80"/>
      <c r="PDF320" s="80"/>
      <c r="PDG320" s="80"/>
      <c r="PDH320" s="80"/>
      <c r="PDI320" s="80"/>
      <c r="PDJ320" s="80"/>
      <c r="PDK320" s="80"/>
      <c r="PDL320" s="80"/>
      <c r="PDM320" s="80"/>
      <c r="PDN320" s="80"/>
      <c r="PDO320" s="80"/>
      <c r="PDP320" s="80"/>
      <c r="PDQ320" s="80"/>
      <c r="PDR320" s="80"/>
      <c r="PDS320" s="80"/>
      <c r="PDT320" s="80"/>
      <c r="PDU320" s="80"/>
      <c r="PDV320" s="80"/>
      <c r="PDW320" s="80"/>
      <c r="PDX320" s="80"/>
      <c r="PDY320" s="80"/>
      <c r="PDZ320" s="80"/>
      <c r="PEA320" s="80"/>
      <c r="PEB320" s="80"/>
      <c r="PEC320" s="80"/>
      <c r="PED320" s="80"/>
      <c r="PEE320" s="80"/>
      <c r="PEF320" s="80"/>
      <c r="PEG320" s="80"/>
      <c r="PEH320" s="80"/>
      <c r="PEI320" s="80"/>
      <c r="PEJ320" s="80"/>
      <c r="PEK320" s="80"/>
      <c r="PEL320" s="80"/>
      <c r="PEM320" s="80"/>
      <c r="PEN320" s="80"/>
      <c r="PEO320" s="80"/>
      <c r="PEP320" s="80"/>
      <c r="PEQ320" s="80"/>
      <c r="PER320" s="80"/>
      <c r="PES320" s="80"/>
      <c r="PET320" s="80"/>
      <c r="PEU320" s="80"/>
      <c r="PEV320" s="80"/>
      <c r="PEW320" s="80"/>
      <c r="PEX320" s="80"/>
      <c r="PEY320" s="80"/>
      <c r="PEZ320" s="80"/>
      <c r="PFA320" s="80"/>
      <c r="PFB320" s="80"/>
      <c r="PFC320" s="80"/>
      <c r="PFD320" s="80"/>
      <c r="PFE320" s="80"/>
      <c r="PFF320" s="80"/>
      <c r="PFG320" s="80"/>
      <c r="PFH320" s="80"/>
      <c r="PFI320" s="80"/>
      <c r="PFJ320" s="80"/>
      <c r="PFK320" s="80"/>
      <c r="PFL320" s="80"/>
      <c r="PFM320" s="80"/>
      <c r="PFN320" s="80"/>
      <c r="PFO320" s="80"/>
      <c r="PFP320" s="80"/>
      <c r="PFQ320" s="80"/>
      <c r="PFR320" s="80"/>
      <c r="PFS320" s="80"/>
      <c r="PFT320" s="80"/>
      <c r="PFU320" s="80"/>
      <c r="PFV320" s="80"/>
      <c r="PFW320" s="80"/>
      <c r="PFX320" s="80"/>
      <c r="PFY320" s="80"/>
      <c r="PFZ320" s="80"/>
      <c r="PGA320" s="80"/>
      <c r="PGB320" s="80"/>
      <c r="PGC320" s="80"/>
      <c r="PGD320" s="80"/>
      <c r="PGE320" s="80"/>
      <c r="PGF320" s="80"/>
      <c r="PGG320" s="80"/>
      <c r="PGH320" s="80"/>
      <c r="PGI320" s="80"/>
      <c r="PGJ320" s="80"/>
      <c r="PGK320" s="80"/>
      <c r="PGL320" s="80"/>
      <c r="PGM320" s="80"/>
      <c r="PGN320" s="80"/>
      <c r="PGO320" s="80"/>
      <c r="PGP320" s="80"/>
      <c r="PGQ320" s="80"/>
      <c r="PGR320" s="80"/>
      <c r="PGS320" s="80"/>
      <c r="PGT320" s="80"/>
      <c r="PGU320" s="80"/>
      <c r="PGV320" s="80"/>
      <c r="PGW320" s="80"/>
      <c r="PGX320" s="80"/>
      <c r="PGY320" s="80"/>
      <c r="PGZ320" s="80"/>
      <c r="PHA320" s="80"/>
      <c r="PHB320" s="80"/>
      <c r="PHC320" s="80"/>
      <c r="PHD320" s="80"/>
      <c r="PHE320" s="80"/>
      <c r="PHF320" s="80"/>
      <c r="PHG320" s="80"/>
      <c r="PHH320" s="80"/>
      <c r="PHI320" s="80"/>
      <c r="PHJ320" s="80"/>
      <c r="PHK320" s="80"/>
      <c r="PHL320" s="80"/>
      <c r="PHM320" s="80"/>
      <c r="PHN320" s="80"/>
      <c r="PHO320" s="80"/>
      <c r="PHP320" s="80"/>
      <c r="PHQ320" s="80"/>
      <c r="PHR320" s="80"/>
      <c r="PHS320" s="80"/>
      <c r="PHT320" s="80"/>
      <c r="PHU320" s="80"/>
      <c r="PHV320" s="80"/>
      <c r="PHW320" s="80"/>
      <c r="PHX320" s="80"/>
      <c r="PHY320" s="80"/>
      <c r="PHZ320" s="80"/>
      <c r="PIA320" s="80"/>
      <c r="PIB320" s="80"/>
      <c r="PIC320" s="80"/>
      <c r="PID320" s="80"/>
      <c r="PIE320" s="80"/>
      <c r="PIF320" s="80"/>
      <c r="PIG320" s="80"/>
      <c r="PIH320" s="80"/>
      <c r="PII320" s="80"/>
      <c r="PIJ320" s="80"/>
      <c r="PIK320" s="80"/>
      <c r="PIL320" s="80"/>
      <c r="PIM320" s="80"/>
      <c r="PIN320" s="80"/>
      <c r="PIO320" s="80"/>
      <c r="PIP320" s="80"/>
      <c r="PIQ320" s="80"/>
      <c r="PIR320" s="80"/>
      <c r="PIS320" s="80"/>
      <c r="PIT320" s="80"/>
      <c r="PIU320" s="80"/>
      <c r="PIV320" s="80"/>
      <c r="PIW320" s="80"/>
      <c r="PIX320" s="80"/>
      <c r="PIY320" s="80"/>
      <c r="PIZ320" s="80"/>
      <c r="PJA320" s="80"/>
      <c r="PJB320" s="80"/>
      <c r="PJC320" s="80"/>
      <c r="PJD320" s="80"/>
      <c r="PJE320" s="80"/>
      <c r="PJF320" s="80"/>
      <c r="PJG320" s="80"/>
      <c r="PJH320" s="80"/>
      <c r="PJI320" s="80"/>
      <c r="PJJ320" s="80"/>
      <c r="PJK320" s="80"/>
      <c r="PJL320" s="80"/>
      <c r="PJM320" s="80"/>
      <c r="PJN320" s="80"/>
      <c r="PJO320" s="80"/>
      <c r="PJP320" s="80"/>
      <c r="PJQ320" s="80"/>
      <c r="PJR320" s="80"/>
      <c r="PJS320" s="80"/>
      <c r="PJT320" s="80"/>
      <c r="PJU320" s="80"/>
      <c r="PJV320" s="80"/>
      <c r="PJW320" s="80"/>
      <c r="PJX320" s="80"/>
      <c r="PJY320" s="80"/>
      <c r="PJZ320" s="80"/>
      <c r="PKA320" s="80"/>
      <c r="PKB320" s="80"/>
      <c r="PKC320" s="80"/>
      <c r="PKD320" s="80"/>
      <c r="PKE320" s="80"/>
      <c r="PKF320" s="80"/>
      <c r="PKG320" s="80"/>
      <c r="PKH320" s="80"/>
      <c r="PKI320" s="80"/>
      <c r="PKJ320" s="80"/>
      <c r="PKK320" s="80"/>
      <c r="PKL320" s="80"/>
      <c r="PKM320" s="80"/>
      <c r="PKN320" s="80"/>
      <c r="PKO320" s="80"/>
      <c r="PKP320" s="80"/>
      <c r="PKQ320" s="80"/>
      <c r="PKR320" s="80"/>
      <c r="PKS320" s="80"/>
      <c r="PKT320" s="80"/>
      <c r="PKU320" s="80"/>
      <c r="PKV320" s="80"/>
      <c r="PKW320" s="80"/>
      <c r="PKX320" s="80"/>
      <c r="PKY320" s="80"/>
      <c r="PKZ320" s="80"/>
      <c r="PLA320" s="80"/>
      <c r="PLB320" s="80"/>
      <c r="PLC320" s="80"/>
      <c r="PLD320" s="80"/>
      <c r="PLE320" s="80"/>
      <c r="PLF320" s="80"/>
      <c r="PLG320" s="80"/>
      <c r="PLH320" s="80"/>
      <c r="PLI320" s="80"/>
      <c r="PLJ320" s="80"/>
      <c r="PLK320" s="80"/>
      <c r="PLL320" s="80"/>
      <c r="PLM320" s="80"/>
      <c r="PLN320" s="80"/>
      <c r="PLO320" s="80"/>
      <c r="PLP320" s="80"/>
      <c r="PLQ320" s="80"/>
      <c r="PLR320" s="80"/>
      <c r="PLS320" s="80"/>
      <c r="PLT320" s="80"/>
      <c r="PLU320" s="80"/>
      <c r="PLV320" s="80"/>
      <c r="PLW320" s="80"/>
      <c r="PLX320" s="80"/>
      <c r="PLY320" s="80"/>
      <c r="PLZ320" s="80"/>
      <c r="PMA320" s="80"/>
      <c r="PMB320" s="80"/>
      <c r="PMC320" s="80"/>
      <c r="PMD320" s="80"/>
      <c r="PME320" s="80"/>
      <c r="PMF320" s="80"/>
      <c r="PMG320" s="80"/>
      <c r="PMH320" s="80"/>
      <c r="PMI320" s="80"/>
      <c r="PMJ320" s="80"/>
      <c r="PMK320" s="80"/>
      <c r="PML320" s="80"/>
      <c r="PMM320" s="80"/>
      <c r="PMN320" s="80"/>
      <c r="PMO320" s="80"/>
      <c r="PMP320" s="80"/>
      <c r="PMQ320" s="80"/>
      <c r="PMR320" s="80"/>
      <c r="PMS320" s="80"/>
      <c r="PMT320" s="80"/>
      <c r="PMU320" s="80"/>
      <c r="PMV320" s="80"/>
      <c r="PMW320" s="80"/>
      <c r="PMX320" s="80"/>
      <c r="PMY320" s="80"/>
      <c r="PMZ320" s="80"/>
      <c r="PNA320" s="80"/>
      <c r="PNB320" s="80"/>
      <c r="PNC320" s="80"/>
      <c r="PND320" s="80"/>
      <c r="PNE320" s="80"/>
      <c r="PNF320" s="80"/>
      <c r="PNG320" s="80"/>
      <c r="PNH320" s="80"/>
      <c r="PNI320" s="80"/>
      <c r="PNJ320" s="80"/>
      <c r="PNK320" s="80"/>
      <c r="PNL320" s="80"/>
      <c r="PNM320" s="80"/>
      <c r="PNN320" s="80"/>
      <c r="PNO320" s="80"/>
      <c r="PNP320" s="80"/>
      <c r="PNQ320" s="80"/>
      <c r="PNR320" s="80"/>
      <c r="PNS320" s="80"/>
      <c r="PNT320" s="80"/>
      <c r="PNU320" s="80"/>
      <c r="PNV320" s="80"/>
      <c r="PNW320" s="80"/>
      <c r="PNX320" s="80"/>
      <c r="PNY320" s="80"/>
      <c r="PNZ320" s="80"/>
      <c r="POA320" s="80"/>
      <c r="POB320" s="80"/>
      <c r="POC320" s="80"/>
      <c r="POD320" s="80"/>
      <c r="POE320" s="80"/>
      <c r="POF320" s="80"/>
      <c r="POG320" s="80"/>
      <c r="POH320" s="80"/>
      <c r="POI320" s="80"/>
      <c r="POJ320" s="80"/>
      <c r="POK320" s="80"/>
      <c r="POL320" s="80"/>
      <c r="POM320" s="80"/>
      <c r="PON320" s="80"/>
      <c r="POO320" s="80"/>
      <c r="POP320" s="80"/>
      <c r="POQ320" s="80"/>
      <c r="POR320" s="80"/>
      <c r="POS320" s="80"/>
      <c r="POT320" s="80"/>
      <c r="POU320" s="80"/>
      <c r="POV320" s="80"/>
      <c r="POW320" s="80"/>
      <c r="POX320" s="80"/>
      <c r="POY320" s="80"/>
      <c r="POZ320" s="80"/>
      <c r="PPA320" s="80"/>
      <c r="PPB320" s="80"/>
      <c r="PPC320" s="80"/>
      <c r="PPD320" s="80"/>
      <c r="PPE320" s="80"/>
      <c r="PPF320" s="80"/>
      <c r="PPG320" s="80"/>
      <c r="PPH320" s="80"/>
      <c r="PPI320" s="80"/>
      <c r="PPJ320" s="80"/>
      <c r="PPK320" s="80"/>
      <c r="PPL320" s="80"/>
      <c r="PPM320" s="80"/>
      <c r="PPN320" s="80"/>
      <c r="PPO320" s="80"/>
      <c r="PPP320" s="80"/>
      <c r="PPQ320" s="80"/>
      <c r="PPR320" s="80"/>
      <c r="PPS320" s="80"/>
      <c r="PPT320" s="80"/>
      <c r="PPU320" s="80"/>
      <c r="PPV320" s="80"/>
      <c r="PPW320" s="80"/>
      <c r="PPX320" s="80"/>
      <c r="PPY320" s="80"/>
      <c r="PPZ320" s="80"/>
      <c r="PQA320" s="80"/>
      <c r="PQB320" s="80"/>
      <c r="PQC320" s="80"/>
      <c r="PQD320" s="80"/>
      <c r="PQE320" s="80"/>
      <c r="PQF320" s="80"/>
      <c r="PQG320" s="80"/>
      <c r="PQH320" s="80"/>
      <c r="PQI320" s="80"/>
      <c r="PQJ320" s="80"/>
      <c r="PQK320" s="80"/>
      <c r="PQL320" s="80"/>
      <c r="PQM320" s="80"/>
      <c r="PQN320" s="80"/>
      <c r="PQO320" s="80"/>
      <c r="PQP320" s="80"/>
      <c r="PQQ320" s="80"/>
      <c r="PQR320" s="80"/>
      <c r="PQS320" s="80"/>
      <c r="PQT320" s="80"/>
      <c r="PQU320" s="80"/>
      <c r="PQV320" s="80"/>
      <c r="PQW320" s="80"/>
      <c r="PQX320" s="80"/>
      <c r="PQY320" s="80"/>
      <c r="PQZ320" s="80"/>
      <c r="PRA320" s="80"/>
      <c r="PRB320" s="80"/>
      <c r="PRC320" s="80"/>
      <c r="PRD320" s="80"/>
      <c r="PRE320" s="80"/>
      <c r="PRF320" s="80"/>
      <c r="PRG320" s="80"/>
      <c r="PRH320" s="80"/>
      <c r="PRI320" s="80"/>
      <c r="PRJ320" s="80"/>
      <c r="PRK320" s="80"/>
      <c r="PRL320" s="80"/>
      <c r="PRM320" s="80"/>
      <c r="PRN320" s="80"/>
      <c r="PRO320" s="80"/>
      <c r="PRP320" s="80"/>
      <c r="PRQ320" s="80"/>
      <c r="PRR320" s="80"/>
      <c r="PRS320" s="80"/>
      <c r="PRT320" s="80"/>
      <c r="PRU320" s="80"/>
      <c r="PRV320" s="80"/>
      <c r="PRW320" s="80"/>
      <c r="PRX320" s="80"/>
      <c r="PRY320" s="80"/>
      <c r="PRZ320" s="80"/>
      <c r="PSA320" s="80"/>
      <c r="PSB320" s="80"/>
      <c r="PSC320" s="80"/>
      <c r="PSD320" s="80"/>
      <c r="PSE320" s="80"/>
      <c r="PSF320" s="80"/>
      <c r="PSG320" s="80"/>
      <c r="PSH320" s="80"/>
      <c r="PSI320" s="80"/>
      <c r="PSJ320" s="80"/>
      <c r="PSK320" s="80"/>
      <c r="PSL320" s="80"/>
      <c r="PSM320" s="80"/>
      <c r="PSN320" s="80"/>
      <c r="PSO320" s="80"/>
      <c r="PSP320" s="80"/>
      <c r="PSQ320" s="80"/>
      <c r="PSR320" s="80"/>
      <c r="PSS320" s="80"/>
      <c r="PST320" s="80"/>
      <c r="PSU320" s="80"/>
      <c r="PSV320" s="80"/>
      <c r="PSW320" s="80"/>
      <c r="PSX320" s="80"/>
      <c r="PSY320" s="80"/>
      <c r="PSZ320" s="80"/>
      <c r="PTA320" s="80"/>
      <c r="PTB320" s="80"/>
      <c r="PTC320" s="80"/>
      <c r="PTD320" s="80"/>
      <c r="PTE320" s="80"/>
      <c r="PTF320" s="80"/>
      <c r="PTG320" s="80"/>
      <c r="PTH320" s="80"/>
      <c r="PTI320" s="80"/>
      <c r="PTJ320" s="80"/>
      <c r="PTK320" s="80"/>
      <c r="PTL320" s="80"/>
      <c r="PTM320" s="80"/>
      <c r="PTN320" s="80"/>
      <c r="PTO320" s="80"/>
      <c r="PTP320" s="80"/>
      <c r="PTQ320" s="80"/>
      <c r="PTR320" s="80"/>
      <c r="PTS320" s="80"/>
      <c r="PTT320" s="80"/>
      <c r="PTU320" s="80"/>
      <c r="PTV320" s="80"/>
      <c r="PTW320" s="80"/>
      <c r="PTX320" s="80"/>
      <c r="PTY320" s="80"/>
      <c r="PTZ320" s="80"/>
      <c r="PUA320" s="80"/>
      <c r="PUB320" s="80"/>
      <c r="PUC320" s="80"/>
      <c r="PUD320" s="80"/>
      <c r="PUE320" s="80"/>
      <c r="PUF320" s="80"/>
      <c r="PUG320" s="80"/>
      <c r="PUH320" s="80"/>
      <c r="PUI320" s="80"/>
      <c r="PUJ320" s="80"/>
      <c r="PUK320" s="80"/>
      <c r="PUL320" s="80"/>
      <c r="PUM320" s="80"/>
      <c r="PUN320" s="80"/>
      <c r="PUO320" s="80"/>
      <c r="PUP320" s="80"/>
      <c r="PUQ320" s="80"/>
      <c r="PUR320" s="80"/>
      <c r="PUS320" s="80"/>
      <c r="PUT320" s="80"/>
      <c r="PUU320" s="80"/>
      <c r="PUV320" s="80"/>
      <c r="PUW320" s="80"/>
      <c r="PUX320" s="80"/>
      <c r="PUY320" s="80"/>
      <c r="PUZ320" s="80"/>
      <c r="PVA320" s="80"/>
      <c r="PVB320" s="80"/>
      <c r="PVC320" s="80"/>
      <c r="PVD320" s="80"/>
      <c r="PVE320" s="80"/>
      <c r="PVF320" s="80"/>
      <c r="PVG320" s="80"/>
      <c r="PVH320" s="80"/>
      <c r="PVI320" s="80"/>
      <c r="PVJ320" s="80"/>
      <c r="PVK320" s="80"/>
      <c r="PVL320" s="80"/>
      <c r="PVM320" s="80"/>
      <c r="PVN320" s="80"/>
      <c r="PVO320" s="80"/>
      <c r="PVP320" s="80"/>
      <c r="PVQ320" s="80"/>
      <c r="PVR320" s="80"/>
      <c r="PVS320" s="80"/>
      <c r="PVT320" s="80"/>
      <c r="PVU320" s="80"/>
      <c r="PVV320" s="80"/>
      <c r="PVW320" s="80"/>
      <c r="PVX320" s="80"/>
      <c r="PVY320" s="80"/>
      <c r="PVZ320" s="80"/>
      <c r="PWA320" s="80"/>
      <c r="PWB320" s="80"/>
      <c r="PWC320" s="80"/>
      <c r="PWD320" s="80"/>
      <c r="PWE320" s="80"/>
      <c r="PWF320" s="80"/>
      <c r="PWG320" s="80"/>
      <c r="PWH320" s="80"/>
      <c r="PWI320" s="80"/>
      <c r="PWJ320" s="80"/>
      <c r="PWK320" s="80"/>
      <c r="PWL320" s="80"/>
      <c r="PWM320" s="80"/>
      <c r="PWN320" s="80"/>
      <c r="PWO320" s="80"/>
      <c r="PWP320" s="80"/>
      <c r="PWQ320" s="80"/>
      <c r="PWR320" s="80"/>
      <c r="PWS320" s="80"/>
      <c r="PWT320" s="80"/>
      <c r="PWU320" s="80"/>
      <c r="PWV320" s="80"/>
      <c r="PWW320" s="80"/>
      <c r="PWX320" s="80"/>
      <c r="PWY320" s="80"/>
      <c r="PWZ320" s="80"/>
      <c r="PXA320" s="80"/>
      <c r="PXB320" s="80"/>
      <c r="PXC320" s="80"/>
      <c r="PXD320" s="80"/>
      <c r="PXE320" s="80"/>
      <c r="PXF320" s="80"/>
      <c r="PXG320" s="80"/>
      <c r="PXH320" s="80"/>
      <c r="PXI320" s="80"/>
      <c r="PXJ320" s="80"/>
      <c r="PXK320" s="80"/>
      <c r="PXL320" s="80"/>
      <c r="PXM320" s="80"/>
      <c r="PXN320" s="80"/>
      <c r="PXO320" s="80"/>
      <c r="PXP320" s="80"/>
      <c r="PXQ320" s="80"/>
      <c r="PXR320" s="80"/>
      <c r="PXS320" s="80"/>
      <c r="PXT320" s="80"/>
      <c r="PXU320" s="80"/>
      <c r="PXV320" s="80"/>
      <c r="PXW320" s="80"/>
      <c r="PXX320" s="80"/>
      <c r="PXY320" s="80"/>
      <c r="PXZ320" s="80"/>
      <c r="PYA320" s="80"/>
      <c r="PYB320" s="80"/>
      <c r="PYC320" s="80"/>
      <c r="PYD320" s="80"/>
      <c r="PYE320" s="80"/>
      <c r="PYF320" s="80"/>
      <c r="PYG320" s="80"/>
      <c r="PYH320" s="80"/>
      <c r="PYI320" s="80"/>
      <c r="PYJ320" s="80"/>
      <c r="PYK320" s="80"/>
      <c r="PYL320" s="80"/>
      <c r="PYM320" s="80"/>
      <c r="PYN320" s="80"/>
      <c r="PYO320" s="80"/>
      <c r="PYP320" s="80"/>
      <c r="PYQ320" s="80"/>
      <c r="PYR320" s="80"/>
      <c r="PYS320" s="80"/>
      <c r="PYT320" s="80"/>
      <c r="PYU320" s="80"/>
      <c r="PYV320" s="80"/>
      <c r="PYW320" s="80"/>
      <c r="PYX320" s="80"/>
      <c r="PYY320" s="80"/>
      <c r="PYZ320" s="80"/>
      <c r="PZA320" s="80"/>
      <c r="PZB320" s="80"/>
      <c r="PZC320" s="80"/>
      <c r="PZD320" s="80"/>
      <c r="PZE320" s="80"/>
      <c r="PZF320" s="80"/>
      <c r="PZG320" s="80"/>
      <c r="PZH320" s="80"/>
      <c r="PZI320" s="80"/>
      <c r="PZJ320" s="80"/>
      <c r="PZK320" s="80"/>
      <c r="PZL320" s="80"/>
      <c r="PZM320" s="80"/>
      <c r="PZN320" s="80"/>
      <c r="PZO320" s="80"/>
      <c r="PZP320" s="80"/>
      <c r="PZQ320" s="80"/>
      <c r="PZR320" s="80"/>
      <c r="PZS320" s="80"/>
      <c r="PZT320" s="80"/>
      <c r="PZU320" s="80"/>
      <c r="PZV320" s="80"/>
      <c r="PZW320" s="80"/>
      <c r="PZX320" s="80"/>
      <c r="PZY320" s="80"/>
      <c r="PZZ320" s="80"/>
      <c r="QAA320" s="80"/>
      <c r="QAB320" s="80"/>
      <c r="QAC320" s="80"/>
      <c r="QAD320" s="80"/>
      <c r="QAE320" s="80"/>
      <c r="QAF320" s="80"/>
      <c r="QAG320" s="80"/>
      <c r="QAH320" s="80"/>
      <c r="QAI320" s="80"/>
      <c r="QAJ320" s="80"/>
      <c r="QAK320" s="80"/>
      <c r="QAL320" s="80"/>
      <c r="QAM320" s="80"/>
      <c r="QAN320" s="80"/>
      <c r="QAO320" s="80"/>
      <c r="QAP320" s="80"/>
      <c r="QAQ320" s="80"/>
      <c r="QAR320" s="80"/>
      <c r="QAS320" s="80"/>
      <c r="QAT320" s="80"/>
      <c r="QAU320" s="80"/>
      <c r="QAV320" s="80"/>
      <c r="QAW320" s="80"/>
      <c r="QAX320" s="80"/>
      <c r="QAY320" s="80"/>
      <c r="QAZ320" s="80"/>
      <c r="QBA320" s="80"/>
      <c r="QBB320" s="80"/>
      <c r="QBC320" s="80"/>
      <c r="QBD320" s="80"/>
      <c r="QBE320" s="80"/>
      <c r="QBF320" s="80"/>
      <c r="QBG320" s="80"/>
      <c r="QBH320" s="80"/>
      <c r="QBI320" s="80"/>
      <c r="QBJ320" s="80"/>
      <c r="QBK320" s="80"/>
      <c r="QBL320" s="80"/>
      <c r="QBM320" s="80"/>
      <c r="QBN320" s="80"/>
      <c r="QBO320" s="80"/>
      <c r="QBP320" s="80"/>
      <c r="QBQ320" s="80"/>
      <c r="QBR320" s="80"/>
      <c r="QBS320" s="80"/>
      <c r="QBT320" s="80"/>
      <c r="QBU320" s="80"/>
      <c r="QBV320" s="80"/>
      <c r="QBW320" s="80"/>
      <c r="QBX320" s="80"/>
      <c r="QBY320" s="80"/>
      <c r="QBZ320" s="80"/>
      <c r="QCA320" s="80"/>
      <c r="QCB320" s="80"/>
      <c r="QCC320" s="80"/>
      <c r="QCD320" s="80"/>
      <c r="QCE320" s="80"/>
      <c r="QCF320" s="80"/>
      <c r="QCG320" s="80"/>
      <c r="QCH320" s="80"/>
      <c r="QCI320" s="80"/>
      <c r="QCJ320" s="80"/>
      <c r="QCK320" s="80"/>
      <c r="QCL320" s="80"/>
      <c r="QCM320" s="80"/>
      <c r="QCN320" s="80"/>
      <c r="QCO320" s="80"/>
      <c r="QCP320" s="80"/>
      <c r="QCQ320" s="80"/>
      <c r="QCR320" s="80"/>
      <c r="QCS320" s="80"/>
      <c r="QCT320" s="80"/>
      <c r="QCU320" s="80"/>
      <c r="QCV320" s="80"/>
      <c r="QCW320" s="80"/>
      <c r="QCX320" s="80"/>
      <c r="QCY320" s="80"/>
      <c r="QCZ320" s="80"/>
      <c r="QDA320" s="80"/>
      <c r="QDB320" s="80"/>
      <c r="QDC320" s="80"/>
      <c r="QDD320" s="80"/>
      <c r="QDE320" s="80"/>
      <c r="QDF320" s="80"/>
      <c r="QDG320" s="80"/>
      <c r="QDH320" s="80"/>
      <c r="QDI320" s="80"/>
      <c r="QDJ320" s="80"/>
      <c r="QDK320" s="80"/>
      <c r="QDL320" s="80"/>
      <c r="QDM320" s="80"/>
      <c r="QDN320" s="80"/>
      <c r="QDO320" s="80"/>
      <c r="QDP320" s="80"/>
      <c r="QDQ320" s="80"/>
      <c r="QDR320" s="80"/>
      <c r="QDS320" s="80"/>
      <c r="QDT320" s="80"/>
      <c r="QDU320" s="80"/>
      <c r="QDV320" s="80"/>
      <c r="QDW320" s="80"/>
      <c r="QDX320" s="80"/>
      <c r="QDY320" s="80"/>
      <c r="QDZ320" s="80"/>
      <c r="QEA320" s="80"/>
      <c r="QEB320" s="80"/>
      <c r="QEC320" s="80"/>
      <c r="QED320" s="80"/>
      <c r="QEE320" s="80"/>
      <c r="QEF320" s="80"/>
      <c r="QEG320" s="80"/>
      <c r="QEH320" s="80"/>
      <c r="QEI320" s="80"/>
      <c r="QEJ320" s="80"/>
      <c r="QEK320" s="80"/>
      <c r="QEL320" s="80"/>
      <c r="QEM320" s="80"/>
      <c r="QEN320" s="80"/>
      <c r="QEO320" s="80"/>
      <c r="QEP320" s="80"/>
      <c r="QEQ320" s="80"/>
      <c r="QER320" s="80"/>
      <c r="QES320" s="80"/>
      <c r="QET320" s="80"/>
      <c r="QEU320" s="80"/>
      <c r="QEV320" s="80"/>
      <c r="QEW320" s="80"/>
      <c r="QEX320" s="80"/>
      <c r="QEY320" s="80"/>
      <c r="QEZ320" s="80"/>
      <c r="QFA320" s="80"/>
      <c r="QFB320" s="80"/>
      <c r="QFC320" s="80"/>
      <c r="QFD320" s="80"/>
      <c r="QFE320" s="80"/>
      <c r="QFF320" s="80"/>
      <c r="QFG320" s="80"/>
      <c r="QFH320" s="80"/>
      <c r="QFI320" s="80"/>
      <c r="QFJ320" s="80"/>
      <c r="QFK320" s="80"/>
      <c r="QFL320" s="80"/>
      <c r="QFM320" s="80"/>
      <c r="QFN320" s="80"/>
      <c r="QFO320" s="80"/>
      <c r="QFP320" s="80"/>
      <c r="QFQ320" s="80"/>
      <c r="QFR320" s="80"/>
      <c r="QFS320" s="80"/>
      <c r="QFT320" s="80"/>
      <c r="QFU320" s="80"/>
      <c r="QFV320" s="80"/>
      <c r="QFW320" s="80"/>
      <c r="QFX320" s="80"/>
      <c r="QFY320" s="80"/>
      <c r="QFZ320" s="80"/>
      <c r="QGA320" s="80"/>
      <c r="QGB320" s="80"/>
      <c r="QGC320" s="80"/>
      <c r="QGD320" s="80"/>
      <c r="QGE320" s="80"/>
      <c r="QGF320" s="80"/>
      <c r="QGG320" s="80"/>
      <c r="QGH320" s="80"/>
      <c r="QGI320" s="80"/>
      <c r="QGJ320" s="80"/>
      <c r="QGK320" s="80"/>
      <c r="QGL320" s="80"/>
      <c r="QGM320" s="80"/>
      <c r="QGN320" s="80"/>
      <c r="QGO320" s="80"/>
      <c r="QGP320" s="80"/>
      <c r="QGQ320" s="80"/>
      <c r="QGR320" s="80"/>
      <c r="QGS320" s="80"/>
      <c r="QGT320" s="80"/>
      <c r="QGU320" s="80"/>
      <c r="QGV320" s="80"/>
      <c r="QGW320" s="80"/>
      <c r="QGX320" s="80"/>
      <c r="QGY320" s="80"/>
      <c r="QGZ320" s="80"/>
      <c r="QHA320" s="80"/>
      <c r="QHB320" s="80"/>
      <c r="QHC320" s="80"/>
      <c r="QHD320" s="80"/>
      <c r="QHE320" s="80"/>
      <c r="QHF320" s="80"/>
      <c r="QHG320" s="80"/>
      <c r="QHH320" s="80"/>
      <c r="QHI320" s="80"/>
      <c r="QHJ320" s="80"/>
      <c r="QHK320" s="80"/>
      <c r="QHL320" s="80"/>
      <c r="QHM320" s="80"/>
      <c r="QHN320" s="80"/>
      <c r="QHO320" s="80"/>
      <c r="QHP320" s="80"/>
      <c r="QHQ320" s="80"/>
      <c r="QHR320" s="80"/>
      <c r="QHS320" s="80"/>
      <c r="QHT320" s="80"/>
      <c r="QHU320" s="80"/>
      <c r="QHV320" s="80"/>
      <c r="QHW320" s="80"/>
      <c r="QHX320" s="80"/>
      <c r="QHY320" s="80"/>
      <c r="QHZ320" s="80"/>
      <c r="QIA320" s="80"/>
      <c r="QIB320" s="80"/>
      <c r="QIC320" s="80"/>
      <c r="QID320" s="80"/>
      <c r="QIE320" s="80"/>
      <c r="QIF320" s="80"/>
      <c r="QIG320" s="80"/>
      <c r="QIH320" s="80"/>
      <c r="QII320" s="80"/>
      <c r="QIJ320" s="80"/>
      <c r="QIK320" s="80"/>
      <c r="QIL320" s="80"/>
      <c r="QIM320" s="80"/>
      <c r="QIN320" s="80"/>
      <c r="QIO320" s="80"/>
      <c r="QIP320" s="80"/>
      <c r="QIQ320" s="80"/>
      <c r="QIR320" s="80"/>
      <c r="QIS320" s="80"/>
      <c r="QIT320" s="80"/>
      <c r="QIU320" s="80"/>
      <c r="QIV320" s="80"/>
      <c r="QIW320" s="80"/>
      <c r="QIX320" s="80"/>
      <c r="QIY320" s="80"/>
      <c r="QIZ320" s="80"/>
      <c r="QJA320" s="80"/>
      <c r="QJB320" s="80"/>
      <c r="QJC320" s="80"/>
      <c r="QJD320" s="80"/>
      <c r="QJE320" s="80"/>
      <c r="QJF320" s="80"/>
      <c r="QJG320" s="80"/>
      <c r="QJH320" s="80"/>
      <c r="QJI320" s="80"/>
      <c r="QJJ320" s="80"/>
      <c r="QJK320" s="80"/>
      <c r="QJL320" s="80"/>
      <c r="QJM320" s="80"/>
      <c r="QJN320" s="80"/>
      <c r="QJO320" s="80"/>
      <c r="QJP320" s="80"/>
      <c r="QJQ320" s="80"/>
      <c r="QJR320" s="80"/>
      <c r="QJS320" s="80"/>
      <c r="QJT320" s="80"/>
      <c r="QJU320" s="80"/>
      <c r="QJV320" s="80"/>
      <c r="QJW320" s="80"/>
      <c r="QJX320" s="80"/>
      <c r="QJY320" s="80"/>
      <c r="QJZ320" s="80"/>
      <c r="QKA320" s="80"/>
      <c r="QKB320" s="80"/>
      <c r="QKC320" s="80"/>
      <c r="QKD320" s="80"/>
      <c r="QKE320" s="80"/>
      <c r="QKF320" s="80"/>
      <c r="QKG320" s="80"/>
      <c r="QKH320" s="80"/>
      <c r="QKI320" s="80"/>
      <c r="QKJ320" s="80"/>
      <c r="QKK320" s="80"/>
      <c r="QKL320" s="80"/>
      <c r="QKM320" s="80"/>
      <c r="QKN320" s="80"/>
      <c r="QKO320" s="80"/>
      <c r="QKP320" s="80"/>
      <c r="QKQ320" s="80"/>
      <c r="QKR320" s="80"/>
      <c r="QKS320" s="80"/>
      <c r="QKT320" s="80"/>
      <c r="QKU320" s="80"/>
      <c r="QKV320" s="80"/>
      <c r="QKW320" s="80"/>
      <c r="QKX320" s="80"/>
      <c r="QKY320" s="80"/>
      <c r="QKZ320" s="80"/>
      <c r="QLA320" s="80"/>
      <c r="QLB320" s="80"/>
      <c r="QLC320" s="80"/>
      <c r="QLD320" s="80"/>
      <c r="QLE320" s="80"/>
      <c r="QLF320" s="80"/>
      <c r="QLG320" s="80"/>
      <c r="QLH320" s="80"/>
      <c r="QLI320" s="80"/>
      <c r="QLJ320" s="80"/>
      <c r="QLK320" s="80"/>
      <c r="QLL320" s="80"/>
      <c r="QLM320" s="80"/>
      <c r="QLN320" s="80"/>
      <c r="QLO320" s="80"/>
      <c r="QLP320" s="80"/>
      <c r="QLQ320" s="80"/>
      <c r="QLR320" s="80"/>
      <c r="QLS320" s="80"/>
      <c r="QLT320" s="80"/>
      <c r="QLU320" s="80"/>
      <c r="QLV320" s="80"/>
      <c r="QLW320" s="80"/>
      <c r="QLX320" s="80"/>
      <c r="QLY320" s="80"/>
      <c r="QLZ320" s="80"/>
      <c r="QMA320" s="80"/>
      <c r="QMB320" s="80"/>
      <c r="QMC320" s="80"/>
      <c r="QMD320" s="80"/>
      <c r="QME320" s="80"/>
      <c r="QMF320" s="80"/>
      <c r="QMG320" s="80"/>
      <c r="QMH320" s="80"/>
      <c r="QMI320" s="80"/>
      <c r="QMJ320" s="80"/>
      <c r="QMK320" s="80"/>
      <c r="QML320" s="80"/>
      <c r="QMM320" s="80"/>
      <c r="QMN320" s="80"/>
      <c r="QMO320" s="80"/>
      <c r="QMP320" s="80"/>
      <c r="QMQ320" s="80"/>
      <c r="QMR320" s="80"/>
      <c r="QMS320" s="80"/>
      <c r="QMT320" s="80"/>
      <c r="QMU320" s="80"/>
      <c r="QMV320" s="80"/>
      <c r="QMW320" s="80"/>
      <c r="QMX320" s="80"/>
      <c r="QMY320" s="80"/>
      <c r="QMZ320" s="80"/>
      <c r="QNA320" s="80"/>
      <c r="QNB320" s="80"/>
      <c r="QNC320" s="80"/>
      <c r="QND320" s="80"/>
      <c r="QNE320" s="80"/>
      <c r="QNF320" s="80"/>
      <c r="QNG320" s="80"/>
      <c r="QNH320" s="80"/>
      <c r="QNI320" s="80"/>
      <c r="QNJ320" s="80"/>
      <c r="QNK320" s="80"/>
      <c r="QNL320" s="80"/>
      <c r="QNM320" s="80"/>
      <c r="QNN320" s="80"/>
      <c r="QNO320" s="80"/>
      <c r="QNP320" s="80"/>
      <c r="QNQ320" s="80"/>
      <c r="QNR320" s="80"/>
      <c r="QNS320" s="80"/>
      <c r="QNT320" s="80"/>
      <c r="QNU320" s="80"/>
      <c r="QNV320" s="80"/>
      <c r="QNW320" s="80"/>
      <c r="QNX320" s="80"/>
      <c r="QNY320" s="80"/>
      <c r="QNZ320" s="80"/>
      <c r="QOA320" s="80"/>
      <c r="QOB320" s="80"/>
      <c r="QOC320" s="80"/>
      <c r="QOD320" s="80"/>
      <c r="QOE320" s="80"/>
      <c r="QOF320" s="80"/>
      <c r="QOG320" s="80"/>
      <c r="QOH320" s="80"/>
      <c r="QOI320" s="80"/>
      <c r="QOJ320" s="80"/>
      <c r="QOK320" s="80"/>
      <c r="QOL320" s="80"/>
      <c r="QOM320" s="80"/>
      <c r="QON320" s="80"/>
      <c r="QOO320" s="80"/>
      <c r="QOP320" s="80"/>
      <c r="QOQ320" s="80"/>
      <c r="QOR320" s="80"/>
      <c r="QOS320" s="80"/>
      <c r="QOT320" s="80"/>
      <c r="QOU320" s="80"/>
      <c r="QOV320" s="80"/>
      <c r="QOW320" s="80"/>
      <c r="QOX320" s="80"/>
      <c r="QOY320" s="80"/>
      <c r="QOZ320" s="80"/>
      <c r="QPA320" s="80"/>
      <c r="QPB320" s="80"/>
      <c r="QPC320" s="80"/>
      <c r="QPD320" s="80"/>
      <c r="QPE320" s="80"/>
      <c r="QPF320" s="80"/>
      <c r="QPG320" s="80"/>
      <c r="QPH320" s="80"/>
      <c r="QPI320" s="80"/>
      <c r="QPJ320" s="80"/>
      <c r="QPK320" s="80"/>
      <c r="QPL320" s="80"/>
      <c r="QPM320" s="80"/>
      <c r="QPN320" s="80"/>
      <c r="QPO320" s="80"/>
      <c r="QPP320" s="80"/>
      <c r="QPQ320" s="80"/>
      <c r="QPR320" s="80"/>
      <c r="QPS320" s="80"/>
      <c r="QPT320" s="80"/>
      <c r="QPU320" s="80"/>
      <c r="QPV320" s="80"/>
      <c r="QPW320" s="80"/>
      <c r="QPX320" s="80"/>
      <c r="QPY320" s="80"/>
      <c r="QPZ320" s="80"/>
      <c r="QQA320" s="80"/>
      <c r="QQB320" s="80"/>
      <c r="QQC320" s="80"/>
      <c r="QQD320" s="80"/>
      <c r="QQE320" s="80"/>
      <c r="QQF320" s="80"/>
      <c r="QQG320" s="80"/>
      <c r="QQH320" s="80"/>
      <c r="QQI320" s="80"/>
      <c r="QQJ320" s="80"/>
      <c r="QQK320" s="80"/>
      <c r="QQL320" s="80"/>
      <c r="QQM320" s="80"/>
      <c r="QQN320" s="80"/>
      <c r="QQO320" s="80"/>
      <c r="QQP320" s="80"/>
      <c r="QQQ320" s="80"/>
      <c r="QQR320" s="80"/>
      <c r="QQS320" s="80"/>
      <c r="QQT320" s="80"/>
      <c r="QQU320" s="80"/>
      <c r="QQV320" s="80"/>
      <c r="QQW320" s="80"/>
      <c r="QQX320" s="80"/>
      <c r="QQY320" s="80"/>
      <c r="QQZ320" s="80"/>
      <c r="QRA320" s="80"/>
      <c r="QRB320" s="80"/>
      <c r="QRC320" s="80"/>
      <c r="QRD320" s="80"/>
      <c r="QRE320" s="80"/>
      <c r="QRF320" s="80"/>
      <c r="QRG320" s="80"/>
      <c r="QRH320" s="80"/>
      <c r="QRI320" s="80"/>
      <c r="QRJ320" s="80"/>
      <c r="QRK320" s="80"/>
      <c r="QRL320" s="80"/>
      <c r="QRM320" s="80"/>
      <c r="QRN320" s="80"/>
      <c r="QRO320" s="80"/>
      <c r="QRP320" s="80"/>
      <c r="QRQ320" s="80"/>
      <c r="QRR320" s="80"/>
      <c r="QRS320" s="80"/>
      <c r="QRT320" s="80"/>
      <c r="QRU320" s="80"/>
      <c r="QRV320" s="80"/>
      <c r="QRW320" s="80"/>
      <c r="QRX320" s="80"/>
      <c r="QRY320" s="80"/>
      <c r="QRZ320" s="80"/>
      <c r="QSA320" s="80"/>
      <c r="QSB320" s="80"/>
      <c r="QSC320" s="80"/>
      <c r="QSD320" s="80"/>
      <c r="QSE320" s="80"/>
      <c r="QSF320" s="80"/>
      <c r="QSG320" s="80"/>
      <c r="QSH320" s="80"/>
      <c r="QSI320" s="80"/>
      <c r="QSJ320" s="80"/>
      <c r="QSK320" s="80"/>
      <c r="QSL320" s="80"/>
      <c r="QSM320" s="80"/>
      <c r="QSN320" s="80"/>
      <c r="QSO320" s="80"/>
      <c r="QSP320" s="80"/>
      <c r="QSQ320" s="80"/>
      <c r="QSR320" s="80"/>
      <c r="QSS320" s="80"/>
      <c r="QST320" s="80"/>
      <c r="QSU320" s="80"/>
      <c r="QSV320" s="80"/>
      <c r="QSW320" s="80"/>
      <c r="QSX320" s="80"/>
      <c r="QSY320" s="80"/>
      <c r="QSZ320" s="80"/>
      <c r="QTA320" s="80"/>
      <c r="QTB320" s="80"/>
      <c r="QTC320" s="80"/>
      <c r="QTD320" s="80"/>
      <c r="QTE320" s="80"/>
      <c r="QTF320" s="80"/>
      <c r="QTG320" s="80"/>
      <c r="QTH320" s="80"/>
      <c r="QTI320" s="80"/>
      <c r="QTJ320" s="80"/>
      <c r="QTK320" s="80"/>
      <c r="QTL320" s="80"/>
      <c r="QTM320" s="80"/>
      <c r="QTN320" s="80"/>
      <c r="QTO320" s="80"/>
      <c r="QTP320" s="80"/>
      <c r="QTQ320" s="80"/>
      <c r="QTR320" s="80"/>
      <c r="QTS320" s="80"/>
      <c r="QTT320" s="80"/>
      <c r="QTU320" s="80"/>
      <c r="QTV320" s="80"/>
      <c r="QTW320" s="80"/>
      <c r="QTX320" s="80"/>
      <c r="QTY320" s="80"/>
      <c r="QTZ320" s="80"/>
      <c r="QUA320" s="80"/>
      <c r="QUB320" s="80"/>
      <c r="QUC320" s="80"/>
      <c r="QUD320" s="80"/>
      <c r="QUE320" s="80"/>
      <c r="QUF320" s="80"/>
      <c r="QUG320" s="80"/>
      <c r="QUH320" s="80"/>
      <c r="QUI320" s="80"/>
      <c r="QUJ320" s="80"/>
      <c r="QUK320" s="80"/>
      <c r="QUL320" s="80"/>
      <c r="QUM320" s="80"/>
      <c r="QUN320" s="80"/>
      <c r="QUO320" s="80"/>
      <c r="QUP320" s="80"/>
      <c r="QUQ320" s="80"/>
      <c r="QUR320" s="80"/>
      <c r="QUS320" s="80"/>
      <c r="QUT320" s="80"/>
      <c r="QUU320" s="80"/>
      <c r="QUV320" s="80"/>
      <c r="QUW320" s="80"/>
      <c r="QUX320" s="80"/>
      <c r="QUY320" s="80"/>
      <c r="QUZ320" s="80"/>
      <c r="QVA320" s="80"/>
      <c r="QVB320" s="80"/>
      <c r="QVC320" s="80"/>
      <c r="QVD320" s="80"/>
      <c r="QVE320" s="80"/>
      <c r="QVF320" s="80"/>
      <c r="QVG320" s="80"/>
      <c r="QVH320" s="80"/>
      <c r="QVI320" s="80"/>
      <c r="QVJ320" s="80"/>
      <c r="QVK320" s="80"/>
      <c r="QVL320" s="80"/>
      <c r="QVM320" s="80"/>
      <c r="QVN320" s="80"/>
      <c r="QVO320" s="80"/>
      <c r="QVP320" s="80"/>
      <c r="QVQ320" s="80"/>
      <c r="QVR320" s="80"/>
      <c r="QVS320" s="80"/>
      <c r="QVT320" s="80"/>
      <c r="QVU320" s="80"/>
      <c r="QVV320" s="80"/>
      <c r="QVW320" s="80"/>
      <c r="QVX320" s="80"/>
      <c r="QVY320" s="80"/>
      <c r="QVZ320" s="80"/>
      <c r="QWA320" s="80"/>
      <c r="QWB320" s="80"/>
      <c r="QWC320" s="80"/>
      <c r="QWD320" s="80"/>
      <c r="QWE320" s="80"/>
      <c r="QWF320" s="80"/>
      <c r="QWG320" s="80"/>
      <c r="QWH320" s="80"/>
      <c r="QWI320" s="80"/>
      <c r="QWJ320" s="80"/>
      <c r="QWK320" s="80"/>
      <c r="QWL320" s="80"/>
      <c r="QWM320" s="80"/>
      <c r="QWN320" s="80"/>
      <c r="QWO320" s="80"/>
      <c r="QWP320" s="80"/>
      <c r="QWQ320" s="80"/>
      <c r="QWR320" s="80"/>
      <c r="QWS320" s="80"/>
      <c r="QWT320" s="80"/>
      <c r="QWU320" s="80"/>
      <c r="QWV320" s="80"/>
      <c r="QWW320" s="80"/>
      <c r="QWX320" s="80"/>
      <c r="QWY320" s="80"/>
      <c r="QWZ320" s="80"/>
      <c r="QXA320" s="80"/>
      <c r="QXB320" s="80"/>
      <c r="QXC320" s="80"/>
      <c r="QXD320" s="80"/>
      <c r="QXE320" s="80"/>
      <c r="QXF320" s="80"/>
      <c r="QXG320" s="80"/>
      <c r="QXH320" s="80"/>
      <c r="QXI320" s="80"/>
      <c r="QXJ320" s="80"/>
      <c r="QXK320" s="80"/>
      <c r="QXL320" s="80"/>
      <c r="QXM320" s="80"/>
      <c r="QXN320" s="80"/>
      <c r="QXO320" s="80"/>
      <c r="QXP320" s="80"/>
      <c r="QXQ320" s="80"/>
      <c r="QXR320" s="80"/>
      <c r="QXS320" s="80"/>
      <c r="QXT320" s="80"/>
      <c r="QXU320" s="80"/>
      <c r="QXV320" s="80"/>
      <c r="QXW320" s="80"/>
      <c r="QXX320" s="80"/>
      <c r="QXY320" s="80"/>
      <c r="QXZ320" s="80"/>
      <c r="QYA320" s="80"/>
      <c r="QYB320" s="80"/>
      <c r="QYC320" s="80"/>
      <c r="QYD320" s="80"/>
      <c r="QYE320" s="80"/>
      <c r="QYF320" s="80"/>
      <c r="QYG320" s="80"/>
      <c r="QYH320" s="80"/>
      <c r="QYI320" s="80"/>
      <c r="QYJ320" s="80"/>
      <c r="QYK320" s="80"/>
      <c r="QYL320" s="80"/>
      <c r="QYM320" s="80"/>
      <c r="QYN320" s="80"/>
      <c r="QYO320" s="80"/>
      <c r="QYP320" s="80"/>
      <c r="QYQ320" s="80"/>
      <c r="QYR320" s="80"/>
      <c r="QYS320" s="80"/>
      <c r="QYT320" s="80"/>
      <c r="QYU320" s="80"/>
      <c r="QYV320" s="80"/>
      <c r="QYW320" s="80"/>
      <c r="QYX320" s="80"/>
      <c r="QYY320" s="80"/>
      <c r="QYZ320" s="80"/>
      <c r="QZA320" s="80"/>
      <c r="QZB320" s="80"/>
      <c r="QZC320" s="80"/>
      <c r="QZD320" s="80"/>
      <c r="QZE320" s="80"/>
      <c r="QZF320" s="80"/>
      <c r="QZG320" s="80"/>
      <c r="QZH320" s="80"/>
      <c r="QZI320" s="80"/>
      <c r="QZJ320" s="80"/>
      <c r="QZK320" s="80"/>
      <c r="QZL320" s="80"/>
      <c r="QZM320" s="80"/>
      <c r="QZN320" s="80"/>
      <c r="QZO320" s="80"/>
      <c r="QZP320" s="80"/>
      <c r="QZQ320" s="80"/>
      <c r="QZR320" s="80"/>
      <c r="QZS320" s="80"/>
      <c r="QZT320" s="80"/>
      <c r="QZU320" s="80"/>
      <c r="QZV320" s="80"/>
      <c r="QZW320" s="80"/>
      <c r="QZX320" s="80"/>
      <c r="QZY320" s="80"/>
      <c r="QZZ320" s="80"/>
      <c r="RAA320" s="80"/>
      <c r="RAB320" s="80"/>
      <c r="RAC320" s="80"/>
      <c r="RAD320" s="80"/>
      <c r="RAE320" s="80"/>
      <c r="RAF320" s="80"/>
      <c r="RAG320" s="80"/>
      <c r="RAH320" s="80"/>
      <c r="RAI320" s="80"/>
      <c r="RAJ320" s="80"/>
      <c r="RAK320" s="80"/>
      <c r="RAL320" s="80"/>
      <c r="RAM320" s="80"/>
      <c r="RAN320" s="80"/>
      <c r="RAO320" s="80"/>
      <c r="RAP320" s="80"/>
      <c r="RAQ320" s="80"/>
      <c r="RAR320" s="80"/>
      <c r="RAS320" s="80"/>
      <c r="RAT320" s="80"/>
      <c r="RAU320" s="80"/>
      <c r="RAV320" s="80"/>
      <c r="RAW320" s="80"/>
      <c r="RAX320" s="80"/>
      <c r="RAY320" s="80"/>
      <c r="RAZ320" s="80"/>
      <c r="RBA320" s="80"/>
      <c r="RBB320" s="80"/>
      <c r="RBC320" s="80"/>
      <c r="RBD320" s="80"/>
      <c r="RBE320" s="80"/>
      <c r="RBF320" s="80"/>
      <c r="RBG320" s="80"/>
      <c r="RBH320" s="80"/>
      <c r="RBI320" s="80"/>
      <c r="RBJ320" s="80"/>
      <c r="RBK320" s="80"/>
      <c r="RBL320" s="80"/>
      <c r="RBM320" s="80"/>
      <c r="RBN320" s="80"/>
      <c r="RBO320" s="80"/>
      <c r="RBP320" s="80"/>
      <c r="RBQ320" s="80"/>
      <c r="RBR320" s="80"/>
      <c r="RBS320" s="80"/>
      <c r="RBT320" s="80"/>
      <c r="RBU320" s="80"/>
      <c r="RBV320" s="80"/>
      <c r="RBW320" s="80"/>
      <c r="RBX320" s="80"/>
      <c r="RBY320" s="80"/>
      <c r="RBZ320" s="80"/>
      <c r="RCA320" s="80"/>
      <c r="RCB320" s="80"/>
      <c r="RCC320" s="80"/>
      <c r="RCD320" s="80"/>
      <c r="RCE320" s="80"/>
      <c r="RCF320" s="80"/>
      <c r="RCG320" s="80"/>
      <c r="RCH320" s="80"/>
      <c r="RCI320" s="80"/>
      <c r="RCJ320" s="80"/>
      <c r="RCK320" s="80"/>
      <c r="RCL320" s="80"/>
      <c r="RCM320" s="80"/>
      <c r="RCN320" s="80"/>
      <c r="RCO320" s="80"/>
      <c r="RCP320" s="80"/>
      <c r="RCQ320" s="80"/>
      <c r="RCR320" s="80"/>
      <c r="RCS320" s="80"/>
      <c r="RCT320" s="80"/>
      <c r="RCU320" s="80"/>
      <c r="RCV320" s="80"/>
      <c r="RCW320" s="80"/>
      <c r="RCX320" s="80"/>
      <c r="RCY320" s="80"/>
      <c r="RCZ320" s="80"/>
      <c r="RDA320" s="80"/>
      <c r="RDB320" s="80"/>
      <c r="RDC320" s="80"/>
      <c r="RDD320" s="80"/>
      <c r="RDE320" s="80"/>
      <c r="RDF320" s="80"/>
      <c r="RDG320" s="80"/>
      <c r="RDH320" s="80"/>
      <c r="RDI320" s="80"/>
      <c r="RDJ320" s="80"/>
      <c r="RDK320" s="80"/>
      <c r="RDL320" s="80"/>
      <c r="RDM320" s="80"/>
      <c r="RDN320" s="80"/>
      <c r="RDO320" s="80"/>
      <c r="RDP320" s="80"/>
      <c r="RDQ320" s="80"/>
      <c r="RDR320" s="80"/>
      <c r="RDS320" s="80"/>
      <c r="RDT320" s="80"/>
      <c r="RDU320" s="80"/>
      <c r="RDV320" s="80"/>
      <c r="RDW320" s="80"/>
      <c r="RDX320" s="80"/>
      <c r="RDY320" s="80"/>
      <c r="RDZ320" s="80"/>
      <c r="REA320" s="80"/>
      <c r="REB320" s="80"/>
      <c r="REC320" s="80"/>
      <c r="RED320" s="80"/>
      <c r="REE320" s="80"/>
      <c r="REF320" s="80"/>
      <c r="REG320" s="80"/>
      <c r="REH320" s="80"/>
      <c r="REI320" s="80"/>
      <c r="REJ320" s="80"/>
      <c r="REK320" s="80"/>
      <c r="REL320" s="80"/>
      <c r="REM320" s="80"/>
      <c r="REN320" s="80"/>
      <c r="REO320" s="80"/>
      <c r="REP320" s="80"/>
      <c r="REQ320" s="80"/>
      <c r="RER320" s="80"/>
      <c r="RES320" s="80"/>
      <c r="RET320" s="80"/>
      <c r="REU320" s="80"/>
      <c r="REV320" s="80"/>
      <c r="REW320" s="80"/>
      <c r="REX320" s="80"/>
      <c r="REY320" s="80"/>
      <c r="REZ320" s="80"/>
      <c r="RFA320" s="80"/>
      <c r="RFB320" s="80"/>
      <c r="RFC320" s="80"/>
      <c r="RFD320" s="80"/>
      <c r="RFE320" s="80"/>
      <c r="RFF320" s="80"/>
      <c r="RFG320" s="80"/>
      <c r="RFH320" s="80"/>
      <c r="RFI320" s="80"/>
      <c r="RFJ320" s="80"/>
      <c r="RFK320" s="80"/>
      <c r="RFL320" s="80"/>
      <c r="RFM320" s="80"/>
      <c r="RFN320" s="80"/>
      <c r="RFO320" s="80"/>
      <c r="RFP320" s="80"/>
      <c r="RFQ320" s="80"/>
      <c r="RFR320" s="80"/>
      <c r="RFS320" s="80"/>
      <c r="RFT320" s="80"/>
      <c r="RFU320" s="80"/>
      <c r="RFV320" s="80"/>
      <c r="RFW320" s="80"/>
      <c r="RFX320" s="80"/>
      <c r="RFY320" s="80"/>
      <c r="RFZ320" s="80"/>
      <c r="RGA320" s="80"/>
      <c r="RGB320" s="80"/>
      <c r="RGC320" s="80"/>
      <c r="RGD320" s="80"/>
      <c r="RGE320" s="80"/>
      <c r="RGF320" s="80"/>
      <c r="RGG320" s="80"/>
      <c r="RGH320" s="80"/>
      <c r="RGI320" s="80"/>
      <c r="RGJ320" s="80"/>
      <c r="RGK320" s="80"/>
      <c r="RGL320" s="80"/>
      <c r="RGM320" s="80"/>
      <c r="RGN320" s="80"/>
      <c r="RGO320" s="80"/>
      <c r="RGP320" s="80"/>
      <c r="RGQ320" s="80"/>
      <c r="RGR320" s="80"/>
      <c r="RGS320" s="80"/>
      <c r="RGT320" s="80"/>
      <c r="RGU320" s="80"/>
      <c r="RGV320" s="80"/>
      <c r="RGW320" s="80"/>
      <c r="RGX320" s="80"/>
      <c r="RGY320" s="80"/>
      <c r="RGZ320" s="80"/>
      <c r="RHA320" s="80"/>
      <c r="RHB320" s="80"/>
      <c r="RHC320" s="80"/>
      <c r="RHD320" s="80"/>
      <c r="RHE320" s="80"/>
      <c r="RHF320" s="80"/>
      <c r="RHG320" s="80"/>
      <c r="RHH320" s="80"/>
      <c r="RHI320" s="80"/>
      <c r="RHJ320" s="80"/>
      <c r="RHK320" s="80"/>
      <c r="RHL320" s="80"/>
      <c r="RHM320" s="80"/>
      <c r="RHN320" s="80"/>
      <c r="RHO320" s="80"/>
      <c r="RHP320" s="80"/>
      <c r="RHQ320" s="80"/>
      <c r="RHR320" s="80"/>
      <c r="RHS320" s="80"/>
      <c r="RHT320" s="80"/>
      <c r="RHU320" s="80"/>
      <c r="RHV320" s="80"/>
      <c r="RHW320" s="80"/>
      <c r="RHX320" s="80"/>
      <c r="RHY320" s="80"/>
      <c r="RHZ320" s="80"/>
      <c r="RIA320" s="80"/>
      <c r="RIB320" s="80"/>
      <c r="RIC320" s="80"/>
      <c r="RID320" s="80"/>
      <c r="RIE320" s="80"/>
      <c r="RIF320" s="80"/>
      <c r="RIG320" s="80"/>
      <c r="RIH320" s="80"/>
      <c r="RII320" s="80"/>
      <c r="RIJ320" s="80"/>
      <c r="RIK320" s="80"/>
      <c r="RIL320" s="80"/>
      <c r="RIM320" s="80"/>
      <c r="RIN320" s="80"/>
      <c r="RIO320" s="80"/>
      <c r="RIP320" s="80"/>
      <c r="RIQ320" s="80"/>
      <c r="RIR320" s="80"/>
      <c r="RIS320" s="80"/>
      <c r="RIT320" s="80"/>
      <c r="RIU320" s="80"/>
      <c r="RIV320" s="80"/>
      <c r="RIW320" s="80"/>
      <c r="RIX320" s="80"/>
      <c r="RIY320" s="80"/>
      <c r="RIZ320" s="80"/>
      <c r="RJA320" s="80"/>
      <c r="RJB320" s="80"/>
      <c r="RJC320" s="80"/>
      <c r="RJD320" s="80"/>
      <c r="RJE320" s="80"/>
      <c r="RJF320" s="80"/>
      <c r="RJG320" s="80"/>
      <c r="RJH320" s="80"/>
      <c r="RJI320" s="80"/>
      <c r="RJJ320" s="80"/>
      <c r="RJK320" s="80"/>
      <c r="RJL320" s="80"/>
      <c r="RJM320" s="80"/>
      <c r="RJN320" s="80"/>
      <c r="RJO320" s="80"/>
      <c r="RJP320" s="80"/>
      <c r="RJQ320" s="80"/>
      <c r="RJR320" s="80"/>
      <c r="RJS320" s="80"/>
      <c r="RJT320" s="80"/>
      <c r="RJU320" s="80"/>
      <c r="RJV320" s="80"/>
      <c r="RJW320" s="80"/>
      <c r="RJX320" s="80"/>
      <c r="RJY320" s="80"/>
      <c r="RJZ320" s="80"/>
      <c r="RKA320" s="80"/>
      <c r="RKB320" s="80"/>
      <c r="RKC320" s="80"/>
      <c r="RKD320" s="80"/>
      <c r="RKE320" s="80"/>
      <c r="RKF320" s="80"/>
      <c r="RKG320" s="80"/>
      <c r="RKH320" s="80"/>
      <c r="RKI320" s="80"/>
      <c r="RKJ320" s="80"/>
      <c r="RKK320" s="80"/>
      <c r="RKL320" s="80"/>
      <c r="RKM320" s="80"/>
      <c r="RKN320" s="80"/>
      <c r="RKO320" s="80"/>
      <c r="RKP320" s="80"/>
      <c r="RKQ320" s="80"/>
      <c r="RKR320" s="80"/>
      <c r="RKS320" s="80"/>
      <c r="RKT320" s="80"/>
      <c r="RKU320" s="80"/>
      <c r="RKV320" s="80"/>
      <c r="RKW320" s="80"/>
      <c r="RKX320" s="80"/>
      <c r="RKY320" s="80"/>
      <c r="RKZ320" s="80"/>
      <c r="RLA320" s="80"/>
      <c r="RLB320" s="80"/>
      <c r="RLC320" s="80"/>
      <c r="RLD320" s="80"/>
      <c r="RLE320" s="80"/>
      <c r="RLF320" s="80"/>
      <c r="RLG320" s="80"/>
      <c r="RLH320" s="80"/>
      <c r="RLI320" s="80"/>
      <c r="RLJ320" s="80"/>
      <c r="RLK320" s="80"/>
      <c r="RLL320" s="80"/>
      <c r="RLM320" s="80"/>
      <c r="RLN320" s="80"/>
      <c r="RLO320" s="80"/>
      <c r="RLP320" s="80"/>
      <c r="RLQ320" s="80"/>
      <c r="RLR320" s="80"/>
      <c r="RLS320" s="80"/>
      <c r="RLT320" s="80"/>
      <c r="RLU320" s="80"/>
      <c r="RLV320" s="80"/>
      <c r="RLW320" s="80"/>
      <c r="RLX320" s="80"/>
      <c r="RLY320" s="80"/>
      <c r="RLZ320" s="80"/>
      <c r="RMA320" s="80"/>
      <c r="RMB320" s="80"/>
      <c r="RMC320" s="80"/>
      <c r="RMD320" s="80"/>
      <c r="RME320" s="80"/>
      <c r="RMF320" s="80"/>
      <c r="RMG320" s="80"/>
      <c r="RMH320" s="80"/>
      <c r="RMI320" s="80"/>
      <c r="RMJ320" s="80"/>
      <c r="RMK320" s="80"/>
      <c r="RML320" s="80"/>
      <c r="RMM320" s="80"/>
      <c r="RMN320" s="80"/>
      <c r="RMO320" s="80"/>
      <c r="RMP320" s="80"/>
      <c r="RMQ320" s="80"/>
      <c r="RMR320" s="80"/>
      <c r="RMS320" s="80"/>
      <c r="RMT320" s="80"/>
      <c r="RMU320" s="80"/>
      <c r="RMV320" s="80"/>
      <c r="RMW320" s="80"/>
      <c r="RMX320" s="80"/>
      <c r="RMY320" s="80"/>
      <c r="RMZ320" s="80"/>
      <c r="RNA320" s="80"/>
      <c r="RNB320" s="80"/>
      <c r="RNC320" s="80"/>
      <c r="RND320" s="80"/>
      <c r="RNE320" s="80"/>
      <c r="RNF320" s="80"/>
      <c r="RNG320" s="80"/>
      <c r="RNH320" s="80"/>
      <c r="RNI320" s="80"/>
      <c r="RNJ320" s="80"/>
      <c r="RNK320" s="80"/>
      <c r="RNL320" s="80"/>
      <c r="RNM320" s="80"/>
      <c r="RNN320" s="80"/>
      <c r="RNO320" s="80"/>
      <c r="RNP320" s="80"/>
      <c r="RNQ320" s="80"/>
      <c r="RNR320" s="80"/>
      <c r="RNS320" s="80"/>
      <c r="RNT320" s="80"/>
      <c r="RNU320" s="80"/>
      <c r="RNV320" s="80"/>
      <c r="RNW320" s="80"/>
      <c r="RNX320" s="80"/>
      <c r="RNY320" s="80"/>
      <c r="RNZ320" s="80"/>
      <c r="ROA320" s="80"/>
      <c r="ROB320" s="80"/>
      <c r="ROC320" s="80"/>
      <c r="ROD320" s="80"/>
      <c r="ROE320" s="80"/>
      <c r="ROF320" s="80"/>
      <c r="ROG320" s="80"/>
      <c r="ROH320" s="80"/>
      <c r="ROI320" s="80"/>
      <c r="ROJ320" s="80"/>
      <c r="ROK320" s="80"/>
      <c r="ROL320" s="80"/>
      <c r="ROM320" s="80"/>
      <c r="RON320" s="80"/>
      <c r="ROO320" s="80"/>
      <c r="ROP320" s="80"/>
      <c r="ROQ320" s="80"/>
      <c r="ROR320" s="80"/>
      <c r="ROS320" s="80"/>
      <c r="ROT320" s="80"/>
      <c r="ROU320" s="80"/>
      <c r="ROV320" s="80"/>
      <c r="ROW320" s="80"/>
      <c r="ROX320" s="80"/>
      <c r="ROY320" s="80"/>
      <c r="ROZ320" s="80"/>
      <c r="RPA320" s="80"/>
      <c r="RPB320" s="80"/>
      <c r="RPC320" s="80"/>
      <c r="RPD320" s="80"/>
      <c r="RPE320" s="80"/>
      <c r="RPF320" s="80"/>
      <c r="RPG320" s="80"/>
      <c r="RPH320" s="80"/>
      <c r="RPI320" s="80"/>
      <c r="RPJ320" s="80"/>
      <c r="RPK320" s="80"/>
      <c r="RPL320" s="80"/>
      <c r="RPM320" s="80"/>
      <c r="RPN320" s="80"/>
      <c r="RPO320" s="80"/>
      <c r="RPP320" s="80"/>
      <c r="RPQ320" s="80"/>
      <c r="RPR320" s="80"/>
      <c r="RPS320" s="80"/>
      <c r="RPT320" s="80"/>
      <c r="RPU320" s="80"/>
      <c r="RPV320" s="80"/>
      <c r="RPW320" s="80"/>
      <c r="RPX320" s="80"/>
      <c r="RPY320" s="80"/>
      <c r="RPZ320" s="80"/>
      <c r="RQA320" s="80"/>
      <c r="RQB320" s="80"/>
      <c r="RQC320" s="80"/>
      <c r="RQD320" s="80"/>
      <c r="RQE320" s="80"/>
      <c r="RQF320" s="80"/>
      <c r="RQG320" s="80"/>
      <c r="RQH320" s="80"/>
      <c r="RQI320" s="80"/>
      <c r="RQJ320" s="80"/>
      <c r="RQK320" s="80"/>
      <c r="RQL320" s="80"/>
      <c r="RQM320" s="80"/>
      <c r="RQN320" s="80"/>
      <c r="RQO320" s="80"/>
      <c r="RQP320" s="80"/>
      <c r="RQQ320" s="80"/>
      <c r="RQR320" s="80"/>
      <c r="RQS320" s="80"/>
      <c r="RQT320" s="80"/>
      <c r="RQU320" s="80"/>
      <c r="RQV320" s="80"/>
      <c r="RQW320" s="80"/>
      <c r="RQX320" s="80"/>
      <c r="RQY320" s="80"/>
      <c r="RQZ320" s="80"/>
      <c r="RRA320" s="80"/>
      <c r="RRB320" s="80"/>
      <c r="RRC320" s="80"/>
      <c r="RRD320" s="80"/>
      <c r="RRE320" s="80"/>
      <c r="RRF320" s="80"/>
      <c r="RRG320" s="80"/>
      <c r="RRH320" s="80"/>
      <c r="RRI320" s="80"/>
      <c r="RRJ320" s="80"/>
      <c r="RRK320" s="80"/>
      <c r="RRL320" s="80"/>
      <c r="RRM320" s="80"/>
      <c r="RRN320" s="80"/>
      <c r="RRO320" s="80"/>
      <c r="RRP320" s="80"/>
      <c r="RRQ320" s="80"/>
      <c r="RRR320" s="80"/>
      <c r="RRS320" s="80"/>
      <c r="RRT320" s="80"/>
      <c r="RRU320" s="80"/>
      <c r="RRV320" s="80"/>
      <c r="RRW320" s="80"/>
      <c r="RRX320" s="80"/>
      <c r="RRY320" s="80"/>
      <c r="RRZ320" s="80"/>
      <c r="RSA320" s="80"/>
      <c r="RSB320" s="80"/>
      <c r="RSC320" s="80"/>
      <c r="RSD320" s="80"/>
      <c r="RSE320" s="80"/>
      <c r="RSF320" s="80"/>
      <c r="RSG320" s="80"/>
      <c r="RSH320" s="80"/>
      <c r="RSI320" s="80"/>
      <c r="RSJ320" s="80"/>
      <c r="RSK320" s="80"/>
      <c r="RSL320" s="80"/>
      <c r="RSM320" s="80"/>
      <c r="RSN320" s="80"/>
      <c r="RSO320" s="80"/>
      <c r="RSP320" s="80"/>
      <c r="RSQ320" s="80"/>
      <c r="RSR320" s="80"/>
      <c r="RSS320" s="80"/>
      <c r="RST320" s="80"/>
      <c r="RSU320" s="80"/>
      <c r="RSV320" s="80"/>
      <c r="RSW320" s="80"/>
      <c r="RSX320" s="80"/>
      <c r="RSY320" s="80"/>
      <c r="RSZ320" s="80"/>
      <c r="RTA320" s="80"/>
      <c r="RTB320" s="80"/>
      <c r="RTC320" s="80"/>
      <c r="RTD320" s="80"/>
      <c r="RTE320" s="80"/>
      <c r="RTF320" s="80"/>
      <c r="RTG320" s="80"/>
      <c r="RTH320" s="80"/>
      <c r="RTI320" s="80"/>
      <c r="RTJ320" s="80"/>
      <c r="RTK320" s="80"/>
      <c r="RTL320" s="80"/>
      <c r="RTM320" s="80"/>
      <c r="RTN320" s="80"/>
      <c r="RTO320" s="80"/>
      <c r="RTP320" s="80"/>
      <c r="RTQ320" s="80"/>
      <c r="RTR320" s="80"/>
      <c r="RTS320" s="80"/>
      <c r="RTT320" s="80"/>
      <c r="RTU320" s="80"/>
      <c r="RTV320" s="80"/>
      <c r="RTW320" s="80"/>
      <c r="RTX320" s="80"/>
      <c r="RTY320" s="80"/>
      <c r="RTZ320" s="80"/>
      <c r="RUA320" s="80"/>
      <c r="RUB320" s="80"/>
      <c r="RUC320" s="80"/>
      <c r="RUD320" s="80"/>
      <c r="RUE320" s="80"/>
      <c r="RUF320" s="80"/>
      <c r="RUG320" s="80"/>
      <c r="RUH320" s="80"/>
      <c r="RUI320" s="80"/>
      <c r="RUJ320" s="80"/>
      <c r="RUK320" s="80"/>
      <c r="RUL320" s="80"/>
      <c r="RUM320" s="80"/>
      <c r="RUN320" s="80"/>
      <c r="RUO320" s="80"/>
      <c r="RUP320" s="80"/>
      <c r="RUQ320" s="80"/>
      <c r="RUR320" s="80"/>
      <c r="RUS320" s="80"/>
      <c r="RUT320" s="80"/>
      <c r="RUU320" s="80"/>
      <c r="RUV320" s="80"/>
      <c r="RUW320" s="80"/>
      <c r="RUX320" s="80"/>
      <c r="RUY320" s="80"/>
      <c r="RUZ320" s="80"/>
      <c r="RVA320" s="80"/>
      <c r="RVB320" s="80"/>
      <c r="RVC320" s="80"/>
      <c r="RVD320" s="80"/>
      <c r="RVE320" s="80"/>
      <c r="RVF320" s="80"/>
      <c r="RVG320" s="80"/>
      <c r="RVH320" s="80"/>
      <c r="RVI320" s="80"/>
      <c r="RVJ320" s="80"/>
      <c r="RVK320" s="80"/>
      <c r="RVL320" s="80"/>
      <c r="RVM320" s="80"/>
      <c r="RVN320" s="80"/>
      <c r="RVO320" s="80"/>
      <c r="RVP320" s="80"/>
      <c r="RVQ320" s="80"/>
      <c r="RVR320" s="80"/>
      <c r="RVS320" s="80"/>
      <c r="RVT320" s="80"/>
      <c r="RVU320" s="80"/>
      <c r="RVV320" s="80"/>
      <c r="RVW320" s="80"/>
      <c r="RVX320" s="80"/>
      <c r="RVY320" s="80"/>
      <c r="RVZ320" s="80"/>
      <c r="RWA320" s="80"/>
      <c r="RWB320" s="80"/>
      <c r="RWC320" s="80"/>
      <c r="RWD320" s="80"/>
      <c r="RWE320" s="80"/>
      <c r="RWF320" s="80"/>
      <c r="RWG320" s="80"/>
      <c r="RWH320" s="80"/>
      <c r="RWI320" s="80"/>
      <c r="RWJ320" s="80"/>
      <c r="RWK320" s="80"/>
      <c r="RWL320" s="80"/>
      <c r="RWM320" s="80"/>
      <c r="RWN320" s="80"/>
      <c r="RWO320" s="80"/>
      <c r="RWP320" s="80"/>
      <c r="RWQ320" s="80"/>
      <c r="RWR320" s="80"/>
      <c r="RWS320" s="80"/>
      <c r="RWT320" s="80"/>
      <c r="RWU320" s="80"/>
      <c r="RWV320" s="80"/>
      <c r="RWW320" s="80"/>
      <c r="RWX320" s="80"/>
      <c r="RWY320" s="80"/>
      <c r="RWZ320" s="80"/>
      <c r="RXA320" s="80"/>
      <c r="RXB320" s="80"/>
      <c r="RXC320" s="80"/>
      <c r="RXD320" s="80"/>
      <c r="RXE320" s="80"/>
      <c r="RXF320" s="80"/>
      <c r="RXG320" s="80"/>
      <c r="RXH320" s="80"/>
      <c r="RXI320" s="80"/>
      <c r="RXJ320" s="80"/>
      <c r="RXK320" s="80"/>
      <c r="RXL320" s="80"/>
      <c r="RXM320" s="80"/>
      <c r="RXN320" s="80"/>
      <c r="RXO320" s="80"/>
      <c r="RXP320" s="80"/>
      <c r="RXQ320" s="80"/>
      <c r="RXR320" s="80"/>
      <c r="RXS320" s="80"/>
      <c r="RXT320" s="80"/>
      <c r="RXU320" s="80"/>
      <c r="RXV320" s="80"/>
      <c r="RXW320" s="80"/>
      <c r="RXX320" s="80"/>
      <c r="RXY320" s="80"/>
      <c r="RXZ320" s="80"/>
      <c r="RYA320" s="80"/>
      <c r="RYB320" s="80"/>
      <c r="RYC320" s="80"/>
      <c r="RYD320" s="80"/>
      <c r="RYE320" s="80"/>
      <c r="RYF320" s="80"/>
      <c r="RYG320" s="80"/>
      <c r="RYH320" s="80"/>
      <c r="RYI320" s="80"/>
      <c r="RYJ320" s="80"/>
      <c r="RYK320" s="80"/>
      <c r="RYL320" s="80"/>
      <c r="RYM320" s="80"/>
      <c r="RYN320" s="80"/>
      <c r="RYO320" s="80"/>
      <c r="RYP320" s="80"/>
      <c r="RYQ320" s="80"/>
      <c r="RYR320" s="80"/>
      <c r="RYS320" s="80"/>
      <c r="RYT320" s="80"/>
      <c r="RYU320" s="80"/>
      <c r="RYV320" s="80"/>
      <c r="RYW320" s="80"/>
      <c r="RYX320" s="80"/>
      <c r="RYY320" s="80"/>
      <c r="RYZ320" s="80"/>
      <c r="RZA320" s="80"/>
      <c r="RZB320" s="80"/>
      <c r="RZC320" s="80"/>
      <c r="RZD320" s="80"/>
      <c r="RZE320" s="80"/>
      <c r="RZF320" s="80"/>
      <c r="RZG320" s="80"/>
      <c r="RZH320" s="80"/>
      <c r="RZI320" s="80"/>
      <c r="RZJ320" s="80"/>
      <c r="RZK320" s="80"/>
      <c r="RZL320" s="80"/>
      <c r="RZM320" s="80"/>
      <c r="RZN320" s="80"/>
      <c r="RZO320" s="80"/>
      <c r="RZP320" s="80"/>
      <c r="RZQ320" s="80"/>
      <c r="RZR320" s="80"/>
      <c r="RZS320" s="80"/>
      <c r="RZT320" s="80"/>
      <c r="RZU320" s="80"/>
      <c r="RZV320" s="80"/>
      <c r="RZW320" s="80"/>
      <c r="RZX320" s="80"/>
      <c r="RZY320" s="80"/>
      <c r="RZZ320" s="80"/>
      <c r="SAA320" s="80"/>
      <c r="SAB320" s="80"/>
      <c r="SAC320" s="80"/>
      <c r="SAD320" s="80"/>
      <c r="SAE320" s="80"/>
      <c r="SAF320" s="80"/>
      <c r="SAG320" s="80"/>
      <c r="SAH320" s="80"/>
      <c r="SAI320" s="80"/>
      <c r="SAJ320" s="80"/>
      <c r="SAK320" s="80"/>
      <c r="SAL320" s="80"/>
      <c r="SAM320" s="80"/>
      <c r="SAN320" s="80"/>
      <c r="SAO320" s="80"/>
      <c r="SAP320" s="80"/>
      <c r="SAQ320" s="80"/>
      <c r="SAR320" s="80"/>
      <c r="SAS320" s="80"/>
      <c r="SAT320" s="80"/>
      <c r="SAU320" s="80"/>
      <c r="SAV320" s="80"/>
      <c r="SAW320" s="80"/>
      <c r="SAX320" s="80"/>
      <c r="SAY320" s="80"/>
      <c r="SAZ320" s="80"/>
      <c r="SBA320" s="80"/>
      <c r="SBB320" s="80"/>
      <c r="SBC320" s="80"/>
      <c r="SBD320" s="80"/>
      <c r="SBE320" s="80"/>
      <c r="SBF320" s="80"/>
      <c r="SBG320" s="80"/>
      <c r="SBH320" s="80"/>
      <c r="SBI320" s="80"/>
      <c r="SBJ320" s="80"/>
      <c r="SBK320" s="80"/>
      <c r="SBL320" s="80"/>
      <c r="SBM320" s="80"/>
      <c r="SBN320" s="80"/>
      <c r="SBO320" s="80"/>
      <c r="SBP320" s="80"/>
      <c r="SBQ320" s="80"/>
      <c r="SBR320" s="80"/>
      <c r="SBS320" s="80"/>
      <c r="SBT320" s="80"/>
      <c r="SBU320" s="80"/>
      <c r="SBV320" s="80"/>
      <c r="SBW320" s="80"/>
      <c r="SBX320" s="80"/>
      <c r="SBY320" s="80"/>
      <c r="SBZ320" s="80"/>
      <c r="SCA320" s="80"/>
      <c r="SCB320" s="80"/>
      <c r="SCC320" s="80"/>
      <c r="SCD320" s="80"/>
      <c r="SCE320" s="80"/>
      <c r="SCF320" s="80"/>
      <c r="SCG320" s="80"/>
      <c r="SCH320" s="80"/>
      <c r="SCI320" s="80"/>
      <c r="SCJ320" s="80"/>
      <c r="SCK320" s="80"/>
      <c r="SCL320" s="80"/>
      <c r="SCM320" s="80"/>
      <c r="SCN320" s="80"/>
      <c r="SCO320" s="80"/>
      <c r="SCP320" s="80"/>
      <c r="SCQ320" s="80"/>
      <c r="SCR320" s="80"/>
      <c r="SCS320" s="80"/>
      <c r="SCT320" s="80"/>
      <c r="SCU320" s="80"/>
      <c r="SCV320" s="80"/>
      <c r="SCW320" s="80"/>
      <c r="SCX320" s="80"/>
      <c r="SCY320" s="80"/>
      <c r="SCZ320" s="80"/>
      <c r="SDA320" s="80"/>
      <c r="SDB320" s="80"/>
      <c r="SDC320" s="80"/>
      <c r="SDD320" s="80"/>
      <c r="SDE320" s="80"/>
      <c r="SDF320" s="80"/>
      <c r="SDG320" s="80"/>
      <c r="SDH320" s="80"/>
      <c r="SDI320" s="80"/>
      <c r="SDJ320" s="80"/>
      <c r="SDK320" s="80"/>
      <c r="SDL320" s="80"/>
      <c r="SDM320" s="80"/>
      <c r="SDN320" s="80"/>
      <c r="SDO320" s="80"/>
      <c r="SDP320" s="80"/>
      <c r="SDQ320" s="80"/>
      <c r="SDR320" s="80"/>
      <c r="SDS320" s="80"/>
      <c r="SDT320" s="80"/>
      <c r="SDU320" s="80"/>
      <c r="SDV320" s="80"/>
      <c r="SDW320" s="80"/>
      <c r="SDX320" s="80"/>
      <c r="SDY320" s="80"/>
      <c r="SDZ320" s="80"/>
      <c r="SEA320" s="80"/>
      <c r="SEB320" s="80"/>
      <c r="SEC320" s="80"/>
      <c r="SED320" s="80"/>
      <c r="SEE320" s="80"/>
      <c r="SEF320" s="80"/>
      <c r="SEG320" s="80"/>
      <c r="SEH320" s="80"/>
      <c r="SEI320" s="80"/>
      <c r="SEJ320" s="80"/>
      <c r="SEK320" s="80"/>
      <c r="SEL320" s="80"/>
      <c r="SEM320" s="80"/>
      <c r="SEN320" s="80"/>
      <c r="SEO320" s="80"/>
      <c r="SEP320" s="80"/>
      <c r="SEQ320" s="80"/>
      <c r="SER320" s="80"/>
      <c r="SES320" s="80"/>
      <c r="SET320" s="80"/>
      <c r="SEU320" s="80"/>
      <c r="SEV320" s="80"/>
      <c r="SEW320" s="80"/>
      <c r="SEX320" s="80"/>
      <c r="SEY320" s="80"/>
      <c r="SEZ320" s="80"/>
      <c r="SFA320" s="80"/>
      <c r="SFB320" s="80"/>
      <c r="SFC320" s="80"/>
      <c r="SFD320" s="80"/>
      <c r="SFE320" s="80"/>
      <c r="SFF320" s="80"/>
      <c r="SFG320" s="80"/>
      <c r="SFH320" s="80"/>
      <c r="SFI320" s="80"/>
      <c r="SFJ320" s="80"/>
      <c r="SFK320" s="80"/>
      <c r="SFL320" s="80"/>
      <c r="SFM320" s="80"/>
      <c r="SFN320" s="80"/>
      <c r="SFO320" s="80"/>
      <c r="SFP320" s="80"/>
      <c r="SFQ320" s="80"/>
      <c r="SFR320" s="80"/>
      <c r="SFS320" s="80"/>
      <c r="SFT320" s="80"/>
      <c r="SFU320" s="80"/>
      <c r="SFV320" s="80"/>
      <c r="SFW320" s="80"/>
      <c r="SFX320" s="80"/>
      <c r="SFY320" s="80"/>
      <c r="SFZ320" s="80"/>
      <c r="SGA320" s="80"/>
      <c r="SGB320" s="80"/>
      <c r="SGC320" s="80"/>
      <c r="SGD320" s="80"/>
      <c r="SGE320" s="80"/>
      <c r="SGF320" s="80"/>
      <c r="SGG320" s="80"/>
      <c r="SGH320" s="80"/>
      <c r="SGI320" s="80"/>
      <c r="SGJ320" s="80"/>
      <c r="SGK320" s="80"/>
      <c r="SGL320" s="80"/>
      <c r="SGM320" s="80"/>
      <c r="SGN320" s="80"/>
      <c r="SGO320" s="80"/>
      <c r="SGP320" s="80"/>
      <c r="SGQ320" s="80"/>
      <c r="SGR320" s="80"/>
      <c r="SGS320" s="80"/>
      <c r="SGT320" s="80"/>
      <c r="SGU320" s="80"/>
      <c r="SGV320" s="80"/>
      <c r="SGW320" s="80"/>
      <c r="SGX320" s="80"/>
      <c r="SGY320" s="80"/>
      <c r="SGZ320" s="80"/>
      <c r="SHA320" s="80"/>
      <c r="SHB320" s="80"/>
      <c r="SHC320" s="80"/>
      <c r="SHD320" s="80"/>
      <c r="SHE320" s="80"/>
      <c r="SHF320" s="80"/>
      <c r="SHG320" s="80"/>
      <c r="SHH320" s="80"/>
      <c r="SHI320" s="80"/>
      <c r="SHJ320" s="80"/>
      <c r="SHK320" s="80"/>
      <c r="SHL320" s="80"/>
      <c r="SHM320" s="80"/>
      <c r="SHN320" s="80"/>
      <c r="SHO320" s="80"/>
      <c r="SHP320" s="80"/>
      <c r="SHQ320" s="80"/>
      <c r="SHR320" s="80"/>
      <c r="SHS320" s="80"/>
      <c r="SHT320" s="80"/>
      <c r="SHU320" s="80"/>
      <c r="SHV320" s="80"/>
      <c r="SHW320" s="80"/>
      <c r="SHX320" s="80"/>
      <c r="SHY320" s="80"/>
      <c r="SHZ320" s="80"/>
      <c r="SIA320" s="80"/>
      <c r="SIB320" s="80"/>
      <c r="SIC320" s="80"/>
      <c r="SID320" s="80"/>
      <c r="SIE320" s="80"/>
      <c r="SIF320" s="80"/>
      <c r="SIG320" s="80"/>
      <c r="SIH320" s="80"/>
      <c r="SII320" s="80"/>
      <c r="SIJ320" s="80"/>
      <c r="SIK320" s="80"/>
      <c r="SIL320" s="80"/>
      <c r="SIM320" s="80"/>
      <c r="SIN320" s="80"/>
      <c r="SIO320" s="80"/>
      <c r="SIP320" s="80"/>
      <c r="SIQ320" s="80"/>
      <c r="SIR320" s="80"/>
      <c r="SIS320" s="80"/>
      <c r="SIT320" s="80"/>
      <c r="SIU320" s="80"/>
      <c r="SIV320" s="80"/>
      <c r="SIW320" s="80"/>
      <c r="SIX320" s="80"/>
      <c r="SIY320" s="80"/>
      <c r="SIZ320" s="80"/>
      <c r="SJA320" s="80"/>
      <c r="SJB320" s="80"/>
      <c r="SJC320" s="80"/>
      <c r="SJD320" s="80"/>
      <c r="SJE320" s="80"/>
      <c r="SJF320" s="80"/>
      <c r="SJG320" s="80"/>
      <c r="SJH320" s="80"/>
      <c r="SJI320" s="80"/>
      <c r="SJJ320" s="80"/>
      <c r="SJK320" s="80"/>
      <c r="SJL320" s="80"/>
      <c r="SJM320" s="80"/>
      <c r="SJN320" s="80"/>
      <c r="SJO320" s="80"/>
      <c r="SJP320" s="80"/>
      <c r="SJQ320" s="80"/>
      <c r="SJR320" s="80"/>
      <c r="SJS320" s="80"/>
      <c r="SJT320" s="80"/>
      <c r="SJU320" s="80"/>
      <c r="SJV320" s="80"/>
      <c r="SJW320" s="80"/>
      <c r="SJX320" s="80"/>
      <c r="SJY320" s="80"/>
      <c r="SJZ320" s="80"/>
      <c r="SKA320" s="80"/>
      <c r="SKB320" s="80"/>
      <c r="SKC320" s="80"/>
      <c r="SKD320" s="80"/>
      <c r="SKE320" s="80"/>
      <c r="SKF320" s="80"/>
      <c r="SKG320" s="80"/>
      <c r="SKH320" s="80"/>
      <c r="SKI320" s="80"/>
      <c r="SKJ320" s="80"/>
      <c r="SKK320" s="80"/>
      <c r="SKL320" s="80"/>
      <c r="SKM320" s="80"/>
      <c r="SKN320" s="80"/>
      <c r="SKO320" s="80"/>
      <c r="SKP320" s="80"/>
      <c r="SKQ320" s="80"/>
      <c r="SKR320" s="80"/>
      <c r="SKS320" s="80"/>
      <c r="SKT320" s="80"/>
      <c r="SKU320" s="80"/>
      <c r="SKV320" s="80"/>
      <c r="SKW320" s="80"/>
      <c r="SKX320" s="80"/>
      <c r="SKY320" s="80"/>
      <c r="SKZ320" s="80"/>
      <c r="SLA320" s="80"/>
      <c r="SLB320" s="80"/>
      <c r="SLC320" s="80"/>
      <c r="SLD320" s="80"/>
      <c r="SLE320" s="80"/>
      <c r="SLF320" s="80"/>
      <c r="SLG320" s="80"/>
      <c r="SLH320" s="80"/>
      <c r="SLI320" s="80"/>
      <c r="SLJ320" s="80"/>
      <c r="SLK320" s="80"/>
      <c r="SLL320" s="80"/>
      <c r="SLM320" s="80"/>
      <c r="SLN320" s="80"/>
      <c r="SLO320" s="80"/>
      <c r="SLP320" s="80"/>
      <c r="SLQ320" s="80"/>
      <c r="SLR320" s="80"/>
      <c r="SLS320" s="80"/>
      <c r="SLT320" s="80"/>
      <c r="SLU320" s="80"/>
      <c r="SLV320" s="80"/>
      <c r="SLW320" s="80"/>
      <c r="SLX320" s="80"/>
      <c r="SLY320" s="80"/>
      <c r="SLZ320" s="80"/>
      <c r="SMA320" s="80"/>
      <c r="SMB320" s="80"/>
      <c r="SMC320" s="80"/>
      <c r="SMD320" s="80"/>
      <c r="SME320" s="80"/>
      <c r="SMF320" s="80"/>
      <c r="SMG320" s="80"/>
      <c r="SMH320" s="80"/>
      <c r="SMI320" s="80"/>
      <c r="SMJ320" s="80"/>
      <c r="SMK320" s="80"/>
      <c r="SML320" s="80"/>
      <c r="SMM320" s="80"/>
      <c r="SMN320" s="80"/>
      <c r="SMO320" s="80"/>
      <c r="SMP320" s="80"/>
      <c r="SMQ320" s="80"/>
      <c r="SMR320" s="80"/>
      <c r="SMS320" s="80"/>
      <c r="SMT320" s="80"/>
      <c r="SMU320" s="80"/>
      <c r="SMV320" s="80"/>
      <c r="SMW320" s="80"/>
      <c r="SMX320" s="80"/>
      <c r="SMY320" s="80"/>
      <c r="SMZ320" s="80"/>
      <c r="SNA320" s="80"/>
      <c r="SNB320" s="80"/>
      <c r="SNC320" s="80"/>
      <c r="SND320" s="80"/>
      <c r="SNE320" s="80"/>
      <c r="SNF320" s="80"/>
      <c r="SNG320" s="80"/>
      <c r="SNH320" s="80"/>
      <c r="SNI320" s="80"/>
      <c r="SNJ320" s="80"/>
      <c r="SNK320" s="80"/>
      <c r="SNL320" s="80"/>
      <c r="SNM320" s="80"/>
      <c r="SNN320" s="80"/>
      <c r="SNO320" s="80"/>
      <c r="SNP320" s="80"/>
      <c r="SNQ320" s="80"/>
      <c r="SNR320" s="80"/>
      <c r="SNS320" s="80"/>
      <c r="SNT320" s="80"/>
      <c r="SNU320" s="80"/>
      <c r="SNV320" s="80"/>
      <c r="SNW320" s="80"/>
      <c r="SNX320" s="80"/>
      <c r="SNY320" s="80"/>
      <c r="SNZ320" s="80"/>
      <c r="SOA320" s="80"/>
      <c r="SOB320" s="80"/>
      <c r="SOC320" s="80"/>
      <c r="SOD320" s="80"/>
      <c r="SOE320" s="80"/>
      <c r="SOF320" s="80"/>
      <c r="SOG320" s="80"/>
      <c r="SOH320" s="80"/>
      <c r="SOI320" s="80"/>
      <c r="SOJ320" s="80"/>
      <c r="SOK320" s="80"/>
      <c r="SOL320" s="80"/>
      <c r="SOM320" s="80"/>
      <c r="SON320" s="80"/>
      <c r="SOO320" s="80"/>
      <c r="SOP320" s="80"/>
      <c r="SOQ320" s="80"/>
      <c r="SOR320" s="80"/>
      <c r="SOS320" s="80"/>
      <c r="SOT320" s="80"/>
      <c r="SOU320" s="80"/>
      <c r="SOV320" s="80"/>
      <c r="SOW320" s="80"/>
      <c r="SOX320" s="80"/>
      <c r="SOY320" s="80"/>
      <c r="SOZ320" s="80"/>
      <c r="SPA320" s="80"/>
      <c r="SPB320" s="80"/>
      <c r="SPC320" s="80"/>
      <c r="SPD320" s="80"/>
      <c r="SPE320" s="80"/>
      <c r="SPF320" s="80"/>
      <c r="SPG320" s="80"/>
      <c r="SPH320" s="80"/>
      <c r="SPI320" s="80"/>
      <c r="SPJ320" s="80"/>
      <c r="SPK320" s="80"/>
      <c r="SPL320" s="80"/>
      <c r="SPM320" s="80"/>
      <c r="SPN320" s="80"/>
      <c r="SPO320" s="80"/>
      <c r="SPP320" s="80"/>
      <c r="SPQ320" s="80"/>
      <c r="SPR320" s="80"/>
      <c r="SPS320" s="80"/>
      <c r="SPT320" s="80"/>
      <c r="SPU320" s="80"/>
      <c r="SPV320" s="80"/>
      <c r="SPW320" s="80"/>
      <c r="SPX320" s="80"/>
      <c r="SPY320" s="80"/>
      <c r="SPZ320" s="80"/>
      <c r="SQA320" s="80"/>
      <c r="SQB320" s="80"/>
      <c r="SQC320" s="80"/>
      <c r="SQD320" s="80"/>
      <c r="SQE320" s="80"/>
      <c r="SQF320" s="80"/>
      <c r="SQG320" s="80"/>
      <c r="SQH320" s="80"/>
      <c r="SQI320" s="80"/>
      <c r="SQJ320" s="80"/>
      <c r="SQK320" s="80"/>
      <c r="SQL320" s="80"/>
      <c r="SQM320" s="80"/>
      <c r="SQN320" s="80"/>
      <c r="SQO320" s="80"/>
      <c r="SQP320" s="80"/>
      <c r="SQQ320" s="80"/>
      <c r="SQR320" s="80"/>
      <c r="SQS320" s="80"/>
      <c r="SQT320" s="80"/>
      <c r="SQU320" s="80"/>
      <c r="SQV320" s="80"/>
      <c r="SQW320" s="80"/>
      <c r="SQX320" s="80"/>
      <c r="SQY320" s="80"/>
      <c r="SQZ320" s="80"/>
      <c r="SRA320" s="80"/>
      <c r="SRB320" s="80"/>
      <c r="SRC320" s="80"/>
      <c r="SRD320" s="80"/>
      <c r="SRE320" s="80"/>
      <c r="SRF320" s="80"/>
      <c r="SRG320" s="80"/>
      <c r="SRH320" s="80"/>
      <c r="SRI320" s="80"/>
      <c r="SRJ320" s="80"/>
      <c r="SRK320" s="80"/>
      <c r="SRL320" s="80"/>
      <c r="SRM320" s="80"/>
      <c r="SRN320" s="80"/>
      <c r="SRO320" s="80"/>
      <c r="SRP320" s="80"/>
      <c r="SRQ320" s="80"/>
      <c r="SRR320" s="80"/>
      <c r="SRS320" s="80"/>
      <c r="SRT320" s="80"/>
      <c r="SRU320" s="80"/>
      <c r="SRV320" s="80"/>
      <c r="SRW320" s="80"/>
      <c r="SRX320" s="80"/>
      <c r="SRY320" s="80"/>
      <c r="SRZ320" s="80"/>
      <c r="SSA320" s="80"/>
      <c r="SSB320" s="80"/>
      <c r="SSC320" s="80"/>
      <c r="SSD320" s="80"/>
      <c r="SSE320" s="80"/>
      <c r="SSF320" s="80"/>
      <c r="SSG320" s="80"/>
      <c r="SSH320" s="80"/>
      <c r="SSI320" s="80"/>
      <c r="SSJ320" s="80"/>
      <c r="SSK320" s="80"/>
      <c r="SSL320" s="80"/>
      <c r="SSM320" s="80"/>
      <c r="SSN320" s="80"/>
      <c r="SSO320" s="80"/>
      <c r="SSP320" s="80"/>
      <c r="SSQ320" s="80"/>
      <c r="SSR320" s="80"/>
      <c r="SSS320" s="80"/>
      <c r="SST320" s="80"/>
      <c r="SSU320" s="80"/>
      <c r="SSV320" s="80"/>
      <c r="SSW320" s="80"/>
      <c r="SSX320" s="80"/>
      <c r="SSY320" s="80"/>
      <c r="SSZ320" s="80"/>
      <c r="STA320" s="80"/>
      <c r="STB320" s="80"/>
      <c r="STC320" s="80"/>
      <c r="STD320" s="80"/>
      <c r="STE320" s="80"/>
      <c r="STF320" s="80"/>
      <c r="STG320" s="80"/>
      <c r="STH320" s="80"/>
      <c r="STI320" s="80"/>
      <c r="STJ320" s="80"/>
      <c r="STK320" s="80"/>
      <c r="STL320" s="80"/>
      <c r="STM320" s="80"/>
      <c r="STN320" s="80"/>
      <c r="STO320" s="80"/>
      <c r="STP320" s="80"/>
      <c r="STQ320" s="80"/>
      <c r="STR320" s="80"/>
      <c r="STS320" s="80"/>
      <c r="STT320" s="80"/>
      <c r="STU320" s="80"/>
      <c r="STV320" s="80"/>
      <c r="STW320" s="80"/>
      <c r="STX320" s="80"/>
      <c r="STY320" s="80"/>
      <c r="STZ320" s="80"/>
      <c r="SUA320" s="80"/>
      <c r="SUB320" s="80"/>
      <c r="SUC320" s="80"/>
      <c r="SUD320" s="80"/>
      <c r="SUE320" s="80"/>
      <c r="SUF320" s="80"/>
      <c r="SUG320" s="80"/>
      <c r="SUH320" s="80"/>
      <c r="SUI320" s="80"/>
      <c r="SUJ320" s="80"/>
      <c r="SUK320" s="80"/>
      <c r="SUL320" s="80"/>
      <c r="SUM320" s="80"/>
      <c r="SUN320" s="80"/>
      <c r="SUO320" s="80"/>
      <c r="SUP320" s="80"/>
      <c r="SUQ320" s="80"/>
      <c r="SUR320" s="80"/>
      <c r="SUS320" s="80"/>
      <c r="SUT320" s="80"/>
      <c r="SUU320" s="80"/>
      <c r="SUV320" s="80"/>
      <c r="SUW320" s="80"/>
      <c r="SUX320" s="80"/>
      <c r="SUY320" s="80"/>
      <c r="SUZ320" s="80"/>
      <c r="SVA320" s="80"/>
      <c r="SVB320" s="80"/>
      <c r="SVC320" s="80"/>
      <c r="SVD320" s="80"/>
      <c r="SVE320" s="80"/>
      <c r="SVF320" s="80"/>
      <c r="SVG320" s="80"/>
      <c r="SVH320" s="80"/>
      <c r="SVI320" s="80"/>
      <c r="SVJ320" s="80"/>
      <c r="SVK320" s="80"/>
      <c r="SVL320" s="80"/>
      <c r="SVM320" s="80"/>
      <c r="SVN320" s="80"/>
      <c r="SVO320" s="80"/>
      <c r="SVP320" s="80"/>
      <c r="SVQ320" s="80"/>
      <c r="SVR320" s="80"/>
      <c r="SVS320" s="80"/>
      <c r="SVT320" s="80"/>
      <c r="SVU320" s="80"/>
      <c r="SVV320" s="80"/>
      <c r="SVW320" s="80"/>
      <c r="SVX320" s="80"/>
      <c r="SVY320" s="80"/>
      <c r="SVZ320" s="80"/>
      <c r="SWA320" s="80"/>
      <c r="SWB320" s="80"/>
      <c r="SWC320" s="80"/>
      <c r="SWD320" s="80"/>
      <c r="SWE320" s="80"/>
      <c r="SWF320" s="80"/>
      <c r="SWG320" s="80"/>
      <c r="SWH320" s="80"/>
      <c r="SWI320" s="80"/>
      <c r="SWJ320" s="80"/>
      <c r="SWK320" s="80"/>
      <c r="SWL320" s="80"/>
      <c r="SWM320" s="80"/>
      <c r="SWN320" s="80"/>
      <c r="SWO320" s="80"/>
      <c r="SWP320" s="80"/>
      <c r="SWQ320" s="80"/>
      <c r="SWR320" s="80"/>
      <c r="SWS320" s="80"/>
      <c r="SWT320" s="80"/>
      <c r="SWU320" s="80"/>
      <c r="SWV320" s="80"/>
      <c r="SWW320" s="80"/>
      <c r="SWX320" s="80"/>
      <c r="SWY320" s="80"/>
      <c r="SWZ320" s="80"/>
      <c r="SXA320" s="80"/>
      <c r="SXB320" s="80"/>
      <c r="SXC320" s="80"/>
      <c r="SXD320" s="80"/>
      <c r="SXE320" s="80"/>
      <c r="SXF320" s="80"/>
      <c r="SXG320" s="80"/>
      <c r="SXH320" s="80"/>
      <c r="SXI320" s="80"/>
      <c r="SXJ320" s="80"/>
      <c r="SXK320" s="80"/>
      <c r="SXL320" s="80"/>
      <c r="SXM320" s="80"/>
      <c r="SXN320" s="80"/>
      <c r="SXO320" s="80"/>
      <c r="SXP320" s="80"/>
      <c r="SXQ320" s="80"/>
      <c r="SXR320" s="80"/>
      <c r="SXS320" s="80"/>
      <c r="SXT320" s="80"/>
      <c r="SXU320" s="80"/>
      <c r="SXV320" s="80"/>
      <c r="SXW320" s="80"/>
      <c r="SXX320" s="80"/>
      <c r="SXY320" s="80"/>
      <c r="SXZ320" s="80"/>
      <c r="SYA320" s="80"/>
      <c r="SYB320" s="80"/>
      <c r="SYC320" s="80"/>
      <c r="SYD320" s="80"/>
      <c r="SYE320" s="80"/>
      <c r="SYF320" s="80"/>
      <c r="SYG320" s="80"/>
      <c r="SYH320" s="80"/>
      <c r="SYI320" s="80"/>
      <c r="SYJ320" s="80"/>
      <c r="SYK320" s="80"/>
      <c r="SYL320" s="80"/>
      <c r="SYM320" s="80"/>
      <c r="SYN320" s="80"/>
      <c r="SYO320" s="80"/>
      <c r="SYP320" s="80"/>
      <c r="SYQ320" s="80"/>
      <c r="SYR320" s="80"/>
      <c r="SYS320" s="80"/>
      <c r="SYT320" s="80"/>
      <c r="SYU320" s="80"/>
      <c r="SYV320" s="80"/>
      <c r="SYW320" s="80"/>
      <c r="SYX320" s="80"/>
      <c r="SYY320" s="80"/>
      <c r="SYZ320" s="80"/>
      <c r="SZA320" s="80"/>
      <c r="SZB320" s="80"/>
      <c r="SZC320" s="80"/>
      <c r="SZD320" s="80"/>
      <c r="SZE320" s="80"/>
      <c r="SZF320" s="80"/>
      <c r="SZG320" s="80"/>
      <c r="SZH320" s="80"/>
      <c r="SZI320" s="80"/>
      <c r="SZJ320" s="80"/>
      <c r="SZK320" s="80"/>
      <c r="SZL320" s="80"/>
      <c r="SZM320" s="80"/>
      <c r="SZN320" s="80"/>
      <c r="SZO320" s="80"/>
      <c r="SZP320" s="80"/>
      <c r="SZQ320" s="80"/>
      <c r="SZR320" s="80"/>
      <c r="SZS320" s="80"/>
      <c r="SZT320" s="80"/>
      <c r="SZU320" s="80"/>
      <c r="SZV320" s="80"/>
      <c r="SZW320" s="80"/>
      <c r="SZX320" s="80"/>
      <c r="SZY320" s="80"/>
      <c r="SZZ320" s="80"/>
      <c r="TAA320" s="80"/>
      <c r="TAB320" s="80"/>
      <c r="TAC320" s="80"/>
      <c r="TAD320" s="80"/>
      <c r="TAE320" s="80"/>
      <c r="TAF320" s="80"/>
      <c r="TAG320" s="80"/>
      <c r="TAH320" s="80"/>
      <c r="TAI320" s="80"/>
      <c r="TAJ320" s="80"/>
      <c r="TAK320" s="80"/>
      <c r="TAL320" s="80"/>
      <c r="TAM320" s="80"/>
      <c r="TAN320" s="80"/>
      <c r="TAO320" s="80"/>
      <c r="TAP320" s="80"/>
      <c r="TAQ320" s="80"/>
      <c r="TAR320" s="80"/>
      <c r="TAS320" s="80"/>
      <c r="TAT320" s="80"/>
      <c r="TAU320" s="80"/>
      <c r="TAV320" s="80"/>
      <c r="TAW320" s="80"/>
      <c r="TAX320" s="80"/>
      <c r="TAY320" s="80"/>
      <c r="TAZ320" s="80"/>
      <c r="TBA320" s="80"/>
      <c r="TBB320" s="80"/>
      <c r="TBC320" s="80"/>
      <c r="TBD320" s="80"/>
      <c r="TBE320" s="80"/>
      <c r="TBF320" s="80"/>
      <c r="TBG320" s="80"/>
      <c r="TBH320" s="80"/>
      <c r="TBI320" s="80"/>
      <c r="TBJ320" s="80"/>
      <c r="TBK320" s="80"/>
      <c r="TBL320" s="80"/>
      <c r="TBM320" s="80"/>
      <c r="TBN320" s="80"/>
      <c r="TBO320" s="80"/>
      <c r="TBP320" s="80"/>
      <c r="TBQ320" s="80"/>
      <c r="TBR320" s="80"/>
      <c r="TBS320" s="80"/>
      <c r="TBT320" s="80"/>
      <c r="TBU320" s="80"/>
      <c r="TBV320" s="80"/>
      <c r="TBW320" s="80"/>
      <c r="TBX320" s="80"/>
      <c r="TBY320" s="80"/>
      <c r="TBZ320" s="80"/>
      <c r="TCA320" s="80"/>
      <c r="TCB320" s="80"/>
      <c r="TCC320" s="80"/>
      <c r="TCD320" s="80"/>
      <c r="TCE320" s="80"/>
      <c r="TCF320" s="80"/>
      <c r="TCG320" s="80"/>
      <c r="TCH320" s="80"/>
      <c r="TCI320" s="80"/>
      <c r="TCJ320" s="80"/>
      <c r="TCK320" s="80"/>
      <c r="TCL320" s="80"/>
      <c r="TCM320" s="80"/>
      <c r="TCN320" s="80"/>
      <c r="TCO320" s="80"/>
      <c r="TCP320" s="80"/>
      <c r="TCQ320" s="80"/>
      <c r="TCR320" s="80"/>
      <c r="TCS320" s="80"/>
      <c r="TCT320" s="80"/>
      <c r="TCU320" s="80"/>
      <c r="TCV320" s="80"/>
      <c r="TCW320" s="80"/>
      <c r="TCX320" s="80"/>
      <c r="TCY320" s="80"/>
      <c r="TCZ320" s="80"/>
      <c r="TDA320" s="80"/>
      <c r="TDB320" s="80"/>
      <c r="TDC320" s="80"/>
      <c r="TDD320" s="80"/>
      <c r="TDE320" s="80"/>
      <c r="TDF320" s="80"/>
      <c r="TDG320" s="80"/>
      <c r="TDH320" s="80"/>
      <c r="TDI320" s="80"/>
      <c r="TDJ320" s="80"/>
      <c r="TDK320" s="80"/>
      <c r="TDL320" s="80"/>
      <c r="TDM320" s="80"/>
      <c r="TDN320" s="80"/>
      <c r="TDO320" s="80"/>
      <c r="TDP320" s="80"/>
      <c r="TDQ320" s="80"/>
      <c r="TDR320" s="80"/>
      <c r="TDS320" s="80"/>
      <c r="TDT320" s="80"/>
      <c r="TDU320" s="80"/>
      <c r="TDV320" s="80"/>
      <c r="TDW320" s="80"/>
      <c r="TDX320" s="80"/>
      <c r="TDY320" s="80"/>
      <c r="TDZ320" s="80"/>
      <c r="TEA320" s="80"/>
      <c r="TEB320" s="80"/>
      <c r="TEC320" s="80"/>
      <c r="TED320" s="80"/>
      <c r="TEE320" s="80"/>
      <c r="TEF320" s="80"/>
      <c r="TEG320" s="80"/>
      <c r="TEH320" s="80"/>
      <c r="TEI320" s="80"/>
      <c r="TEJ320" s="80"/>
      <c r="TEK320" s="80"/>
      <c r="TEL320" s="80"/>
      <c r="TEM320" s="80"/>
      <c r="TEN320" s="80"/>
      <c r="TEO320" s="80"/>
      <c r="TEP320" s="80"/>
      <c r="TEQ320" s="80"/>
      <c r="TER320" s="80"/>
      <c r="TES320" s="80"/>
      <c r="TET320" s="80"/>
      <c r="TEU320" s="80"/>
      <c r="TEV320" s="80"/>
      <c r="TEW320" s="80"/>
      <c r="TEX320" s="80"/>
      <c r="TEY320" s="80"/>
      <c r="TEZ320" s="80"/>
      <c r="TFA320" s="80"/>
      <c r="TFB320" s="80"/>
      <c r="TFC320" s="80"/>
      <c r="TFD320" s="80"/>
      <c r="TFE320" s="80"/>
      <c r="TFF320" s="80"/>
      <c r="TFG320" s="80"/>
      <c r="TFH320" s="80"/>
      <c r="TFI320" s="80"/>
      <c r="TFJ320" s="80"/>
      <c r="TFK320" s="80"/>
      <c r="TFL320" s="80"/>
      <c r="TFM320" s="80"/>
      <c r="TFN320" s="80"/>
      <c r="TFO320" s="80"/>
      <c r="TFP320" s="80"/>
      <c r="TFQ320" s="80"/>
      <c r="TFR320" s="80"/>
      <c r="TFS320" s="80"/>
      <c r="TFT320" s="80"/>
      <c r="TFU320" s="80"/>
      <c r="TFV320" s="80"/>
      <c r="TFW320" s="80"/>
      <c r="TFX320" s="80"/>
      <c r="TFY320" s="80"/>
      <c r="TFZ320" s="80"/>
      <c r="TGA320" s="80"/>
      <c r="TGB320" s="80"/>
      <c r="TGC320" s="80"/>
      <c r="TGD320" s="80"/>
      <c r="TGE320" s="80"/>
      <c r="TGF320" s="80"/>
      <c r="TGG320" s="80"/>
      <c r="TGH320" s="80"/>
      <c r="TGI320" s="80"/>
      <c r="TGJ320" s="80"/>
      <c r="TGK320" s="80"/>
      <c r="TGL320" s="80"/>
      <c r="TGM320" s="80"/>
      <c r="TGN320" s="80"/>
      <c r="TGO320" s="80"/>
      <c r="TGP320" s="80"/>
      <c r="TGQ320" s="80"/>
      <c r="TGR320" s="80"/>
      <c r="TGS320" s="80"/>
      <c r="TGT320" s="80"/>
      <c r="TGU320" s="80"/>
      <c r="TGV320" s="80"/>
      <c r="TGW320" s="80"/>
      <c r="TGX320" s="80"/>
      <c r="TGY320" s="80"/>
      <c r="TGZ320" s="80"/>
      <c r="THA320" s="80"/>
      <c r="THB320" s="80"/>
      <c r="THC320" s="80"/>
      <c r="THD320" s="80"/>
      <c r="THE320" s="80"/>
      <c r="THF320" s="80"/>
      <c r="THG320" s="80"/>
      <c r="THH320" s="80"/>
      <c r="THI320" s="80"/>
      <c r="THJ320" s="80"/>
      <c r="THK320" s="80"/>
      <c r="THL320" s="80"/>
      <c r="THM320" s="80"/>
      <c r="THN320" s="80"/>
      <c r="THO320" s="80"/>
      <c r="THP320" s="80"/>
      <c r="THQ320" s="80"/>
      <c r="THR320" s="80"/>
      <c r="THS320" s="80"/>
      <c r="THT320" s="80"/>
      <c r="THU320" s="80"/>
      <c r="THV320" s="80"/>
      <c r="THW320" s="80"/>
      <c r="THX320" s="80"/>
      <c r="THY320" s="80"/>
      <c r="THZ320" s="80"/>
      <c r="TIA320" s="80"/>
      <c r="TIB320" s="80"/>
      <c r="TIC320" s="80"/>
      <c r="TID320" s="80"/>
      <c r="TIE320" s="80"/>
      <c r="TIF320" s="80"/>
      <c r="TIG320" s="80"/>
      <c r="TIH320" s="80"/>
      <c r="TII320" s="80"/>
      <c r="TIJ320" s="80"/>
      <c r="TIK320" s="80"/>
      <c r="TIL320" s="80"/>
      <c r="TIM320" s="80"/>
      <c r="TIN320" s="80"/>
      <c r="TIO320" s="80"/>
      <c r="TIP320" s="80"/>
      <c r="TIQ320" s="80"/>
      <c r="TIR320" s="80"/>
      <c r="TIS320" s="80"/>
      <c r="TIT320" s="80"/>
      <c r="TIU320" s="80"/>
      <c r="TIV320" s="80"/>
      <c r="TIW320" s="80"/>
      <c r="TIX320" s="80"/>
      <c r="TIY320" s="80"/>
      <c r="TIZ320" s="80"/>
      <c r="TJA320" s="80"/>
      <c r="TJB320" s="80"/>
      <c r="TJC320" s="80"/>
      <c r="TJD320" s="80"/>
      <c r="TJE320" s="80"/>
      <c r="TJF320" s="80"/>
      <c r="TJG320" s="80"/>
      <c r="TJH320" s="80"/>
      <c r="TJI320" s="80"/>
      <c r="TJJ320" s="80"/>
      <c r="TJK320" s="80"/>
      <c r="TJL320" s="80"/>
      <c r="TJM320" s="80"/>
      <c r="TJN320" s="80"/>
      <c r="TJO320" s="80"/>
      <c r="TJP320" s="80"/>
      <c r="TJQ320" s="80"/>
      <c r="TJR320" s="80"/>
      <c r="TJS320" s="80"/>
      <c r="TJT320" s="80"/>
      <c r="TJU320" s="80"/>
      <c r="TJV320" s="80"/>
      <c r="TJW320" s="80"/>
      <c r="TJX320" s="80"/>
      <c r="TJY320" s="80"/>
      <c r="TJZ320" s="80"/>
      <c r="TKA320" s="80"/>
      <c r="TKB320" s="80"/>
      <c r="TKC320" s="80"/>
      <c r="TKD320" s="80"/>
      <c r="TKE320" s="80"/>
      <c r="TKF320" s="80"/>
      <c r="TKG320" s="80"/>
      <c r="TKH320" s="80"/>
      <c r="TKI320" s="80"/>
      <c r="TKJ320" s="80"/>
      <c r="TKK320" s="80"/>
      <c r="TKL320" s="80"/>
      <c r="TKM320" s="80"/>
      <c r="TKN320" s="80"/>
      <c r="TKO320" s="80"/>
      <c r="TKP320" s="80"/>
      <c r="TKQ320" s="80"/>
      <c r="TKR320" s="80"/>
      <c r="TKS320" s="80"/>
      <c r="TKT320" s="80"/>
      <c r="TKU320" s="80"/>
      <c r="TKV320" s="80"/>
      <c r="TKW320" s="80"/>
      <c r="TKX320" s="80"/>
      <c r="TKY320" s="80"/>
      <c r="TKZ320" s="80"/>
      <c r="TLA320" s="80"/>
      <c r="TLB320" s="80"/>
      <c r="TLC320" s="80"/>
      <c r="TLD320" s="80"/>
      <c r="TLE320" s="80"/>
      <c r="TLF320" s="80"/>
      <c r="TLG320" s="80"/>
      <c r="TLH320" s="80"/>
      <c r="TLI320" s="80"/>
      <c r="TLJ320" s="80"/>
      <c r="TLK320" s="80"/>
      <c r="TLL320" s="80"/>
      <c r="TLM320" s="80"/>
      <c r="TLN320" s="80"/>
      <c r="TLO320" s="80"/>
      <c r="TLP320" s="80"/>
      <c r="TLQ320" s="80"/>
      <c r="TLR320" s="80"/>
      <c r="TLS320" s="80"/>
      <c r="TLT320" s="80"/>
      <c r="TLU320" s="80"/>
      <c r="TLV320" s="80"/>
      <c r="TLW320" s="80"/>
      <c r="TLX320" s="80"/>
      <c r="TLY320" s="80"/>
      <c r="TLZ320" s="80"/>
      <c r="TMA320" s="80"/>
      <c r="TMB320" s="80"/>
      <c r="TMC320" s="80"/>
      <c r="TMD320" s="80"/>
      <c r="TME320" s="80"/>
      <c r="TMF320" s="80"/>
      <c r="TMG320" s="80"/>
      <c r="TMH320" s="80"/>
      <c r="TMI320" s="80"/>
      <c r="TMJ320" s="80"/>
      <c r="TMK320" s="80"/>
      <c r="TML320" s="80"/>
      <c r="TMM320" s="80"/>
      <c r="TMN320" s="80"/>
      <c r="TMO320" s="80"/>
      <c r="TMP320" s="80"/>
      <c r="TMQ320" s="80"/>
      <c r="TMR320" s="80"/>
      <c r="TMS320" s="80"/>
      <c r="TMT320" s="80"/>
      <c r="TMU320" s="80"/>
      <c r="TMV320" s="80"/>
      <c r="TMW320" s="80"/>
      <c r="TMX320" s="80"/>
      <c r="TMY320" s="80"/>
      <c r="TMZ320" s="80"/>
      <c r="TNA320" s="80"/>
      <c r="TNB320" s="80"/>
      <c r="TNC320" s="80"/>
      <c r="TND320" s="80"/>
      <c r="TNE320" s="80"/>
      <c r="TNF320" s="80"/>
      <c r="TNG320" s="80"/>
      <c r="TNH320" s="80"/>
      <c r="TNI320" s="80"/>
      <c r="TNJ320" s="80"/>
      <c r="TNK320" s="80"/>
      <c r="TNL320" s="80"/>
      <c r="TNM320" s="80"/>
      <c r="TNN320" s="80"/>
      <c r="TNO320" s="80"/>
      <c r="TNP320" s="80"/>
      <c r="TNQ320" s="80"/>
      <c r="TNR320" s="80"/>
      <c r="TNS320" s="80"/>
      <c r="TNT320" s="80"/>
      <c r="TNU320" s="80"/>
      <c r="TNV320" s="80"/>
      <c r="TNW320" s="80"/>
      <c r="TNX320" s="80"/>
      <c r="TNY320" s="80"/>
      <c r="TNZ320" s="80"/>
      <c r="TOA320" s="80"/>
      <c r="TOB320" s="80"/>
      <c r="TOC320" s="80"/>
      <c r="TOD320" s="80"/>
      <c r="TOE320" s="80"/>
      <c r="TOF320" s="80"/>
      <c r="TOG320" s="80"/>
      <c r="TOH320" s="80"/>
      <c r="TOI320" s="80"/>
      <c r="TOJ320" s="80"/>
      <c r="TOK320" s="80"/>
      <c r="TOL320" s="80"/>
      <c r="TOM320" s="80"/>
      <c r="TON320" s="80"/>
      <c r="TOO320" s="80"/>
      <c r="TOP320" s="80"/>
      <c r="TOQ320" s="80"/>
      <c r="TOR320" s="80"/>
      <c r="TOS320" s="80"/>
      <c r="TOT320" s="80"/>
      <c r="TOU320" s="80"/>
      <c r="TOV320" s="80"/>
      <c r="TOW320" s="80"/>
      <c r="TOX320" s="80"/>
      <c r="TOY320" s="80"/>
      <c r="TOZ320" s="80"/>
      <c r="TPA320" s="80"/>
      <c r="TPB320" s="80"/>
      <c r="TPC320" s="80"/>
      <c r="TPD320" s="80"/>
      <c r="TPE320" s="80"/>
      <c r="TPF320" s="80"/>
      <c r="TPG320" s="80"/>
      <c r="TPH320" s="80"/>
      <c r="TPI320" s="80"/>
      <c r="TPJ320" s="80"/>
      <c r="TPK320" s="80"/>
      <c r="TPL320" s="80"/>
      <c r="TPM320" s="80"/>
      <c r="TPN320" s="80"/>
      <c r="TPO320" s="80"/>
      <c r="TPP320" s="80"/>
      <c r="TPQ320" s="80"/>
      <c r="TPR320" s="80"/>
      <c r="TPS320" s="80"/>
      <c r="TPT320" s="80"/>
      <c r="TPU320" s="80"/>
      <c r="TPV320" s="80"/>
      <c r="TPW320" s="80"/>
      <c r="TPX320" s="80"/>
      <c r="TPY320" s="80"/>
      <c r="TPZ320" s="80"/>
      <c r="TQA320" s="80"/>
      <c r="TQB320" s="80"/>
      <c r="TQC320" s="80"/>
      <c r="TQD320" s="80"/>
      <c r="TQE320" s="80"/>
      <c r="TQF320" s="80"/>
      <c r="TQG320" s="80"/>
      <c r="TQH320" s="80"/>
      <c r="TQI320" s="80"/>
      <c r="TQJ320" s="80"/>
      <c r="TQK320" s="80"/>
      <c r="TQL320" s="80"/>
      <c r="TQM320" s="80"/>
      <c r="TQN320" s="80"/>
      <c r="TQO320" s="80"/>
      <c r="TQP320" s="80"/>
      <c r="TQQ320" s="80"/>
      <c r="TQR320" s="80"/>
      <c r="TQS320" s="80"/>
      <c r="TQT320" s="80"/>
      <c r="TQU320" s="80"/>
      <c r="TQV320" s="80"/>
      <c r="TQW320" s="80"/>
      <c r="TQX320" s="80"/>
      <c r="TQY320" s="80"/>
      <c r="TQZ320" s="80"/>
      <c r="TRA320" s="80"/>
      <c r="TRB320" s="80"/>
      <c r="TRC320" s="80"/>
      <c r="TRD320" s="80"/>
      <c r="TRE320" s="80"/>
      <c r="TRF320" s="80"/>
      <c r="TRG320" s="80"/>
      <c r="TRH320" s="80"/>
      <c r="TRI320" s="80"/>
      <c r="TRJ320" s="80"/>
      <c r="TRK320" s="80"/>
      <c r="TRL320" s="80"/>
      <c r="TRM320" s="80"/>
      <c r="TRN320" s="80"/>
      <c r="TRO320" s="80"/>
      <c r="TRP320" s="80"/>
      <c r="TRQ320" s="80"/>
      <c r="TRR320" s="80"/>
      <c r="TRS320" s="80"/>
      <c r="TRT320" s="80"/>
      <c r="TRU320" s="80"/>
      <c r="TRV320" s="80"/>
      <c r="TRW320" s="80"/>
      <c r="TRX320" s="80"/>
      <c r="TRY320" s="80"/>
      <c r="TRZ320" s="80"/>
      <c r="TSA320" s="80"/>
      <c r="TSB320" s="80"/>
      <c r="TSC320" s="80"/>
      <c r="TSD320" s="80"/>
      <c r="TSE320" s="80"/>
      <c r="TSF320" s="80"/>
      <c r="TSG320" s="80"/>
      <c r="TSH320" s="80"/>
      <c r="TSI320" s="80"/>
      <c r="TSJ320" s="80"/>
      <c r="TSK320" s="80"/>
      <c r="TSL320" s="80"/>
      <c r="TSM320" s="80"/>
      <c r="TSN320" s="80"/>
      <c r="TSO320" s="80"/>
      <c r="TSP320" s="80"/>
      <c r="TSQ320" s="80"/>
      <c r="TSR320" s="80"/>
      <c r="TSS320" s="80"/>
      <c r="TST320" s="80"/>
      <c r="TSU320" s="80"/>
      <c r="TSV320" s="80"/>
      <c r="TSW320" s="80"/>
      <c r="TSX320" s="80"/>
      <c r="TSY320" s="80"/>
      <c r="TSZ320" s="80"/>
      <c r="TTA320" s="80"/>
      <c r="TTB320" s="80"/>
      <c r="TTC320" s="80"/>
      <c r="TTD320" s="80"/>
      <c r="TTE320" s="80"/>
      <c r="TTF320" s="80"/>
      <c r="TTG320" s="80"/>
      <c r="TTH320" s="80"/>
      <c r="TTI320" s="80"/>
      <c r="TTJ320" s="80"/>
      <c r="TTK320" s="80"/>
      <c r="TTL320" s="80"/>
      <c r="TTM320" s="80"/>
      <c r="TTN320" s="80"/>
      <c r="TTO320" s="80"/>
      <c r="TTP320" s="80"/>
      <c r="TTQ320" s="80"/>
      <c r="TTR320" s="80"/>
      <c r="TTS320" s="80"/>
      <c r="TTT320" s="80"/>
      <c r="TTU320" s="80"/>
      <c r="TTV320" s="80"/>
      <c r="TTW320" s="80"/>
      <c r="TTX320" s="80"/>
      <c r="TTY320" s="80"/>
      <c r="TTZ320" s="80"/>
      <c r="TUA320" s="80"/>
      <c r="TUB320" s="80"/>
      <c r="TUC320" s="80"/>
      <c r="TUD320" s="80"/>
      <c r="TUE320" s="80"/>
      <c r="TUF320" s="80"/>
      <c r="TUG320" s="80"/>
      <c r="TUH320" s="80"/>
      <c r="TUI320" s="80"/>
      <c r="TUJ320" s="80"/>
      <c r="TUK320" s="80"/>
      <c r="TUL320" s="80"/>
      <c r="TUM320" s="80"/>
      <c r="TUN320" s="80"/>
      <c r="TUO320" s="80"/>
      <c r="TUP320" s="80"/>
      <c r="TUQ320" s="80"/>
      <c r="TUR320" s="80"/>
      <c r="TUS320" s="80"/>
      <c r="TUT320" s="80"/>
      <c r="TUU320" s="80"/>
      <c r="TUV320" s="80"/>
      <c r="TUW320" s="80"/>
      <c r="TUX320" s="80"/>
      <c r="TUY320" s="80"/>
      <c r="TUZ320" s="80"/>
      <c r="TVA320" s="80"/>
      <c r="TVB320" s="80"/>
      <c r="TVC320" s="80"/>
      <c r="TVD320" s="80"/>
      <c r="TVE320" s="80"/>
      <c r="TVF320" s="80"/>
      <c r="TVG320" s="80"/>
      <c r="TVH320" s="80"/>
      <c r="TVI320" s="80"/>
      <c r="TVJ320" s="80"/>
      <c r="TVK320" s="80"/>
      <c r="TVL320" s="80"/>
      <c r="TVM320" s="80"/>
      <c r="TVN320" s="80"/>
      <c r="TVO320" s="80"/>
      <c r="TVP320" s="80"/>
      <c r="TVQ320" s="80"/>
      <c r="TVR320" s="80"/>
      <c r="TVS320" s="80"/>
      <c r="TVT320" s="80"/>
      <c r="TVU320" s="80"/>
      <c r="TVV320" s="80"/>
      <c r="TVW320" s="80"/>
      <c r="TVX320" s="80"/>
      <c r="TVY320" s="80"/>
      <c r="TVZ320" s="80"/>
      <c r="TWA320" s="80"/>
      <c r="TWB320" s="80"/>
      <c r="TWC320" s="80"/>
      <c r="TWD320" s="80"/>
      <c r="TWE320" s="80"/>
      <c r="TWF320" s="80"/>
      <c r="TWG320" s="80"/>
      <c r="TWH320" s="80"/>
      <c r="TWI320" s="80"/>
      <c r="TWJ320" s="80"/>
      <c r="TWK320" s="80"/>
      <c r="TWL320" s="80"/>
      <c r="TWM320" s="80"/>
      <c r="TWN320" s="80"/>
      <c r="TWO320" s="80"/>
      <c r="TWP320" s="80"/>
      <c r="TWQ320" s="80"/>
      <c r="TWR320" s="80"/>
      <c r="TWS320" s="80"/>
      <c r="TWT320" s="80"/>
      <c r="TWU320" s="80"/>
      <c r="TWV320" s="80"/>
      <c r="TWW320" s="80"/>
      <c r="TWX320" s="80"/>
      <c r="TWY320" s="80"/>
      <c r="TWZ320" s="80"/>
      <c r="TXA320" s="80"/>
      <c r="TXB320" s="80"/>
      <c r="TXC320" s="80"/>
      <c r="TXD320" s="80"/>
      <c r="TXE320" s="80"/>
      <c r="TXF320" s="80"/>
      <c r="TXG320" s="80"/>
      <c r="TXH320" s="80"/>
      <c r="TXI320" s="80"/>
      <c r="TXJ320" s="80"/>
      <c r="TXK320" s="80"/>
      <c r="TXL320" s="80"/>
      <c r="TXM320" s="80"/>
      <c r="TXN320" s="80"/>
      <c r="TXO320" s="80"/>
      <c r="TXP320" s="80"/>
      <c r="TXQ320" s="80"/>
      <c r="TXR320" s="80"/>
      <c r="TXS320" s="80"/>
      <c r="TXT320" s="80"/>
      <c r="TXU320" s="80"/>
      <c r="TXV320" s="80"/>
      <c r="TXW320" s="80"/>
      <c r="TXX320" s="80"/>
      <c r="TXY320" s="80"/>
      <c r="TXZ320" s="80"/>
      <c r="TYA320" s="80"/>
      <c r="TYB320" s="80"/>
      <c r="TYC320" s="80"/>
      <c r="TYD320" s="80"/>
      <c r="TYE320" s="80"/>
      <c r="TYF320" s="80"/>
      <c r="TYG320" s="80"/>
      <c r="TYH320" s="80"/>
      <c r="TYI320" s="80"/>
      <c r="TYJ320" s="80"/>
      <c r="TYK320" s="80"/>
      <c r="TYL320" s="80"/>
      <c r="TYM320" s="80"/>
      <c r="TYN320" s="80"/>
      <c r="TYO320" s="80"/>
      <c r="TYP320" s="80"/>
      <c r="TYQ320" s="80"/>
      <c r="TYR320" s="80"/>
      <c r="TYS320" s="80"/>
      <c r="TYT320" s="80"/>
      <c r="TYU320" s="80"/>
      <c r="TYV320" s="80"/>
      <c r="TYW320" s="80"/>
      <c r="TYX320" s="80"/>
      <c r="TYY320" s="80"/>
      <c r="TYZ320" s="80"/>
      <c r="TZA320" s="80"/>
      <c r="TZB320" s="80"/>
      <c r="TZC320" s="80"/>
      <c r="TZD320" s="80"/>
      <c r="TZE320" s="80"/>
      <c r="TZF320" s="80"/>
      <c r="TZG320" s="80"/>
      <c r="TZH320" s="80"/>
      <c r="TZI320" s="80"/>
      <c r="TZJ320" s="80"/>
      <c r="TZK320" s="80"/>
      <c r="TZL320" s="80"/>
      <c r="TZM320" s="80"/>
      <c r="TZN320" s="80"/>
      <c r="TZO320" s="80"/>
      <c r="TZP320" s="80"/>
      <c r="TZQ320" s="80"/>
      <c r="TZR320" s="80"/>
      <c r="TZS320" s="80"/>
      <c r="TZT320" s="80"/>
      <c r="TZU320" s="80"/>
      <c r="TZV320" s="80"/>
      <c r="TZW320" s="80"/>
      <c r="TZX320" s="80"/>
      <c r="TZY320" s="80"/>
      <c r="TZZ320" s="80"/>
      <c r="UAA320" s="80"/>
      <c r="UAB320" s="80"/>
      <c r="UAC320" s="80"/>
      <c r="UAD320" s="80"/>
      <c r="UAE320" s="80"/>
      <c r="UAF320" s="80"/>
      <c r="UAG320" s="80"/>
      <c r="UAH320" s="80"/>
      <c r="UAI320" s="80"/>
      <c r="UAJ320" s="80"/>
      <c r="UAK320" s="80"/>
      <c r="UAL320" s="80"/>
      <c r="UAM320" s="80"/>
      <c r="UAN320" s="80"/>
      <c r="UAO320" s="80"/>
      <c r="UAP320" s="80"/>
      <c r="UAQ320" s="80"/>
      <c r="UAR320" s="80"/>
      <c r="UAS320" s="80"/>
      <c r="UAT320" s="80"/>
      <c r="UAU320" s="80"/>
      <c r="UAV320" s="80"/>
      <c r="UAW320" s="80"/>
      <c r="UAX320" s="80"/>
      <c r="UAY320" s="80"/>
      <c r="UAZ320" s="80"/>
      <c r="UBA320" s="80"/>
      <c r="UBB320" s="80"/>
      <c r="UBC320" s="80"/>
      <c r="UBD320" s="80"/>
      <c r="UBE320" s="80"/>
      <c r="UBF320" s="80"/>
      <c r="UBG320" s="80"/>
      <c r="UBH320" s="80"/>
      <c r="UBI320" s="80"/>
      <c r="UBJ320" s="80"/>
      <c r="UBK320" s="80"/>
      <c r="UBL320" s="80"/>
      <c r="UBM320" s="80"/>
      <c r="UBN320" s="80"/>
      <c r="UBO320" s="80"/>
      <c r="UBP320" s="80"/>
      <c r="UBQ320" s="80"/>
      <c r="UBR320" s="80"/>
      <c r="UBS320" s="80"/>
      <c r="UBT320" s="80"/>
      <c r="UBU320" s="80"/>
      <c r="UBV320" s="80"/>
      <c r="UBW320" s="80"/>
      <c r="UBX320" s="80"/>
      <c r="UBY320" s="80"/>
      <c r="UBZ320" s="80"/>
      <c r="UCA320" s="80"/>
      <c r="UCB320" s="80"/>
      <c r="UCC320" s="80"/>
      <c r="UCD320" s="80"/>
      <c r="UCE320" s="80"/>
      <c r="UCF320" s="80"/>
      <c r="UCG320" s="80"/>
      <c r="UCH320" s="80"/>
      <c r="UCI320" s="80"/>
      <c r="UCJ320" s="80"/>
      <c r="UCK320" s="80"/>
      <c r="UCL320" s="80"/>
      <c r="UCM320" s="80"/>
      <c r="UCN320" s="80"/>
      <c r="UCO320" s="80"/>
      <c r="UCP320" s="80"/>
      <c r="UCQ320" s="80"/>
      <c r="UCR320" s="80"/>
      <c r="UCS320" s="80"/>
      <c r="UCT320" s="80"/>
      <c r="UCU320" s="80"/>
      <c r="UCV320" s="80"/>
      <c r="UCW320" s="80"/>
      <c r="UCX320" s="80"/>
      <c r="UCY320" s="80"/>
      <c r="UCZ320" s="80"/>
      <c r="UDA320" s="80"/>
      <c r="UDB320" s="80"/>
      <c r="UDC320" s="80"/>
      <c r="UDD320" s="80"/>
      <c r="UDE320" s="80"/>
      <c r="UDF320" s="80"/>
      <c r="UDG320" s="80"/>
      <c r="UDH320" s="80"/>
      <c r="UDI320" s="80"/>
      <c r="UDJ320" s="80"/>
      <c r="UDK320" s="80"/>
      <c r="UDL320" s="80"/>
      <c r="UDM320" s="80"/>
      <c r="UDN320" s="80"/>
      <c r="UDO320" s="80"/>
      <c r="UDP320" s="80"/>
      <c r="UDQ320" s="80"/>
      <c r="UDR320" s="80"/>
      <c r="UDS320" s="80"/>
      <c r="UDT320" s="80"/>
      <c r="UDU320" s="80"/>
      <c r="UDV320" s="80"/>
      <c r="UDW320" s="80"/>
      <c r="UDX320" s="80"/>
      <c r="UDY320" s="80"/>
      <c r="UDZ320" s="80"/>
      <c r="UEA320" s="80"/>
      <c r="UEB320" s="80"/>
      <c r="UEC320" s="80"/>
      <c r="UED320" s="80"/>
      <c r="UEE320" s="80"/>
      <c r="UEF320" s="80"/>
      <c r="UEG320" s="80"/>
      <c r="UEH320" s="80"/>
      <c r="UEI320" s="80"/>
      <c r="UEJ320" s="80"/>
      <c r="UEK320" s="80"/>
      <c r="UEL320" s="80"/>
      <c r="UEM320" s="80"/>
      <c r="UEN320" s="80"/>
      <c r="UEO320" s="80"/>
      <c r="UEP320" s="80"/>
      <c r="UEQ320" s="80"/>
      <c r="UER320" s="80"/>
      <c r="UES320" s="80"/>
      <c r="UET320" s="80"/>
      <c r="UEU320" s="80"/>
      <c r="UEV320" s="80"/>
      <c r="UEW320" s="80"/>
      <c r="UEX320" s="80"/>
      <c r="UEY320" s="80"/>
      <c r="UEZ320" s="80"/>
      <c r="UFA320" s="80"/>
      <c r="UFB320" s="80"/>
      <c r="UFC320" s="80"/>
      <c r="UFD320" s="80"/>
      <c r="UFE320" s="80"/>
      <c r="UFF320" s="80"/>
      <c r="UFG320" s="80"/>
      <c r="UFH320" s="80"/>
      <c r="UFI320" s="80"/>
      <c r="UFJ320" s="80"/>
      <c r="UFK320" s="80"/>
      <c r="UFL320" s="80"/>
      <c r="UFM320" s="80"/>
      <c r="UFN320" s="80"/>
      <c r="UFO320" s="80"/>
      <c r="UFP320" s="80"/>
      <c r="UFQ320" s="80"/>
      <c r="UFR320" s="80"/>
      <c r="UFS320" s="80"/>
      <c r="UFT320" s="80"/>
      <c r="UFU320" s="80"/>
      <c r="UFV320" s="80"/>
      <c r="UFW320" s="80"/>
      <c r="UFX320" s="80"/>
      <c r="UFY320" s="80"/>
      <c r="UFZ320" s="80"/>
      <c r="UGA320" s="80"/>
      <c r="UGB320" s="80"/>
      <c r="UGC320" s="80"/>
      <c r="UGD320" s="80"/>
      <c r="UGE320" s="80"/>
      <c r="UGF320" s="80"/>
      <c r="UGG320" s="80"/>
      <c r="UGH320" s="80"/>
      <c r="UGI320" s="80"/>
      <c r="UGJ320" s="80"/>
      <c r="UGK320" s="80"/>
      <c r="UGL320" s="80"/>
      <c r="UGM320" s="80"/>
      <c r="UGN320" s="80"/>
      <c r="UGO320" s="80"/>
      <c r="UGP320" s="80"/>
      <c r="UGQ320" s="80"/>
      <c r="UGR320" s="80"/>
      <c r="UGS320" s="80"/>
      <c r="UGT320" s="80"/>
      <c r="UGU320" s="80"/>
      <c r="UGV320" s="80"/>
      <c r="UGW320" s="80"/>
      <c r="UGX320" s="80"/>
      <c r="UGY320" s="80"/>
      <c r="UGZ320" s="80"/>
      <c r="UHA320" s="80"/>
      <c r="UHB320" s="80"/>
      <c r="UHC320" s="80"/>
      <c r="UHD320" s="80"/>
      <c r="UHE320" s="80"/>
      <c r="UHF320" s="80"/>
      <c r="UHG320" s="80"/>
      <c r="UHH320" s="80"/>
      <c r="UHI320" s="80"/>
      <c r="UHJ320" s="80"/>
      <c r="UHK320" s="80"/>
      <c r="UHL320" s="80"/>
      <c r="UHM320" s="80"/>
      <c r="UHN320" s="80"/>
      <c r="UHO320" s="80"/>
      <c r="UHP320" s="80"/>
      <c r="UHQ320" s="80"/>
      <c r="UHR320" s="80"/>
      <c r="UHS320" s="80"/>
      <c r="UHT320" s="80"/>
      <c r="UHU320" s="80"/>
      <c r="UHV320" s="80"/>
      <c r="UHW320" s="80"/>
      <c r="UHX320" s="80"/>
      <c r="UHY320" s="80"/>
      <c r="UHZ320" s="80"/>
      <c r="UIA320" s="80"/>
      <c r="UIB320" s="80"/>
      <c r="UIC320" s="80"/>
      <c r="UID320" s="80"/>
      <c r="UIE320" s="80"/>
      <c r="UIF320" s="80"/>
      <c r="UIG320" s="80"/>
      <c r="UIH320" s="80"/>
      <c r="UII320" s="80"/>
      <c r="UIJ320" s="80"/>
      <c r="UIK320" s="80"/>
      <c r="UIL320" s="80"/>
      <c r="UIM320" s="80"/>
      <c r="UIN320" s="80"/>
      <c r="UIO320" s="80"/>
      <c r="UIP320" s="80"/>
      <c r="UIQ320" s="80"/>
      <c r="UIR320" s="80"/>
      <c r="UIS320" s="80"/>
      <c r="UIT320" s="80"/>
      <c r="UIU320" s="80"/>
      <c r="UIV320" s="80"/>
      <c r="UIW320" s="80"/>
      <c r="UIX320" s="80"/>
      <c r="UIY320" s="80"/>
      <c r="UIZ320" s="80"/>
      <c r="UJA320" s="80"/>
      <c r="UJB320" s="80"/>
      <c r="UJC320" s="80"/>
      <c r="UJD320" s="80"/>
      <c r="UJE320" s="80"/>
      <c r="UJF320" s="80"/>
      <c r="UJG320" s="80"/>
      <c r="UJH320" s="80"/>
      <c r="UJI320" s="80"/>
      <c r="UJJ320" s="80"/>
      <c r="UJK320" s="80"/>
      <c r="UJL320" s="80"/>
      <c r="UJM320" s="80"/>
      <c r="UJN320" s="80"/>
      <c r="UJO320" s="80"/>
      <c r="UJP320" s="80"/>
      <c r="UJQ320" s="80"/>
      <c r="UJR320" s="80"/>
      <c r="UJS320" s="80"/>
      <c r="UJT320" s="80"/>
      <c r="UJU320" s="80"/>
      <c r="UJV320" s="80"/>
      <c r="UJW320" s="80"/>
      <c r="UJX320" s="80"/>
      <c r="UJY320" s="80"/>
      <c r="UJZ320" s="80"/>
      <c r="UKA320" s="80"/>
      <c r="UKB320" s="80"/>
      <c r="UKC320" s="80"/>
      <c r="UKD320" s="80"/>
      <c r="UKE320" s="80"/>
      <c r="UKF320" s="80"/>
      <c r="UKG320" s="80"/>
      <c r="UKH320" s="80"/>
      <c r="UKI320" s="80"/>
      <c r="UKJ320" s="80"/>
      <c r="UKK320" s="80"/>
      <c r="UKL320" s="80"/>
      <c r="UKM320" s="80"/>
      <c r="UKN320" s="80"/>
      <c r="UKO320" s="80"/>
      <c r="UKP320" s="80"/>
      <c r="UKQ320" s="80"/>
      <c r="UKR320" s="80"/>
      <c r="UKS320" s="80"/>
      <c r="UKT320" s="80"/>
      <c r="UKU320" s="80"/>
      <c r="UKV320" s="80"/>
      <c r="UKW320" s="80"/>
      <c r="UKX320" s="80"/>
      <c r="UKY320" s="80"/>
      <c r="UKZ320" s="80"/>
      <c r="ULA320" s="80"/>
      <c r="ULB320" s="80"/>
      <c r="ULC320" s="80"/>
      <c r="ULD320" s="80"/>
      <c r="ULE320" s="80"/>
      <c r="ULF320" s="80"/>
      <c r="ULG320" s="80"/>
      <c r="ULH320" s="80"/>
      <c r="ULI320" s="80"/>
      <c r="ULJ320" s="80"/>
      <c r="ULK320" s="80"/>
      <c r="ULL320" s="80"/>
      <c r="ULM320" s="80"/>
      <c r="ULN320" s="80"/>
      <c r="ULO320" s="80"/>
      <c r="ULP320" s="80"/>
      <c r="ULQ320" s="80"/>
      <c r="ULR320" s="80"/>
      <c r="ULS320" s="80"/>
      <c r="ULT320" s="80"/>
      <c r="ULU320" s="80"/>
      <c r="ULV320" s="80"/>
      <c r="ULW320" s="80"/>
      <c r="ULX320" s="80"/>
      <c r="ULY320" s="80"/>
      <c r="ULZ320" s="80"/>
      <c r="UMA320" s="80"/>
      <c r="UMB320" s="80"/>
      <c r="UMC320" s="80"/>
      <c r="UMD320" s="80"/>
      <c r="UME320" s="80"/>
      <c r="UMF320" s="80"/>
      <c r="UMG320" s="80"/>
      <c r="UMH320" s="80"/>
      <c r="UMI320" s="80"/>
      <c r="UMJ320" s="80"/>
      <c r="UMK320" s="80"/>
      <c r="UML320" s="80"/>
      <c r="UMM320" s="80"/>
      <c r="UMN320" s="80"/>
      <c r="UMO320" s="80"/>
      <c r="UMP320" s="80"/>
      <c r="UMQ320" s="80"/>
      <c r="UMR320" s="80"/>
      <c r="UMS320" s="80"/>
      <c r="UMT320" s="80"/>
      <c r="UMU320" s="80"/>
      <c r="UMV320" s="80"/>
      <c r="UMW320" s="80"/>
      <c r="UMX320" s="80"/>
      <c r="UMY320" s="80"/>
      <c r="UMZ320" s="80"/>
      <c r="UNA320" s="80"/>
      <c r="UNB320" s="80"/>
      <c r="UNC320" s="80"/>
      <c r="UND320" s="80"/>
      <c r="UNE320" s="80"/>
      <c r="UNF320" s="80"/>
      <c r="UNG320" s="80"/>
      <c r="UNH320" s="80"/>
      <c r="UNI320" s="80"/>
      <c r="UNJ320" s="80"/>
      <c r="UNK320" s="80"/>
      <c r="UNL320" s="80"/>
      <c r="UNM320" s="80"/>
      <c r="UNN320" s="80"/>
      <c r="UNO320" s="80"/>
      <c r="UNP320" s="80"/>
      <c r="UNQ320" s="80"/>
      <c r="UNR320" s="80"/>
      <c r="UNS320" s="80"/>
      <c r="UNT320" s="80"/>
      <c r="UNU320" s="80"/>
      <c r="UNV320" s="80"/>
      <c r="UNW320" s="80"/>
      <c r="UNX320" s="80"/>
      <c r="UNY320" s="80"/>
      <c r="UNZ320" s="80"/>
      <c r="UOA320" s="80"/>
      <c r="UOB320" s="80"/>
      <c r="UOC320" s="80"/>
      <c r="UOD320" s="80"/>
      <c r="UOE320" s="80"/>
      <c r="UOF320" s="80"/>
      <c r="UOG320" s="80"/>
      <c r="UOH320" s="80"/>
      <c r="UOI320" s="80"/>
      <c r="UOJ320" s="80"/>
      <c r="UOK320" s="80"/>
      <c r="UOL320" s="80"/>
      <c r="UOM320" s="80"/>
      <c r="UON320" s="80"/>
      <c r="UOO320" s="80"/>
      <c r="UOP320" s="80"/>
      <c r="UOQ320" s="80"/>
      <c r="UOR320" s="80"/>
      <c r="UOS320" s="80"/>
      <c r="UOT320" s="80"/>
      <c r="UOU320" s="80"/>
      <c r="UOV320" s="80"/>
      <c r="UOW320" s="80"/>
      <c r="UOX320" s="80"/>
      <c r="UOY320" s="80"/>
      <c r="UOZ320" s="80"/>
      <c r="UPA320" s="80"/>
      <c r="UPB320" s="80"/>
      <c r="UPC320" s="80"/>
      <c r="UPD320" s="80"/>
      <c r="UPE320" s="80"/>
      <c r="UPF320" s="80"/>
      <c r="UPG320" s="80"/>
      <c r="UPH320" s="80"/>
      <c r="UPI320" s="80"/>
      <c r="UPJ320" s="80"/>
      <c r="UPK320" s="80"/>
      <c r="UPL320" s="80"/>
      <c r="UPM320" s="80"/>
      <c r="UPN320" s="80"/>
      <c r="UPO320" s="80"/>
      <c r="UPP320" s="80"/>
      <c r="UPQ320" s="80"/>
      <c r="UPR320" s="80"/>
      <c r="UPS320" s="80"/>
      <c r="UPT320" s="80"/>
      <c r="UPU320" s="80"/>
      <c r="UPV320" s="80"/>
      <c r="UPW320" s="80"/>
      <c r="UPX320" s="80"/>
      <c r="UPY320" s="80"/>
      <c r="UPZ320" s="80"/>
      <c r="UQA320" s="80"/>
      <c r="UQB320" s="80"/>
      <c r="UQC320" s="80"/>
      <c r="UQD320" s="80"/>
      <c r="UQE320" s="80"/>
      <c r="UQF320" s="80"/>
      <c r="UQG320" s="80"/>
      <c r="UQH320" s="80"/>
      <c r="UQI320" s="80"/>
      <c r="UQJ320" s="80"/>
      <c r="UQK320" s="80"/>
      <c r="UQL320" s="80"/>
      <c r="UQM320" s="80"/>
      <c r="UQN320" s="80"/>
      <c r="UQO320" s="80"/>
      <c r="UQP320" s="80"/>
      <c r="UQQ320" s="80"/>
      <c r="UQR320" s="80"/>
      <c r="UQS320" s="80"/>
      <c r="UQT320" s="80"/>
      <c r="UQU320" s="80"/>
      <c r="UQV320" s="80"/>
      <c r="UQW320" s="80"/>
      <c r="UQX320" s="80"/>
      <c r="UQY320" s="80"/>
      <c r="UQZ320" s="80"/>
      <c r="URA320" s="80"/>
      <c r="URB320" s="80"/>
      <c r="URC320" s="80"/>
      <c r="URD320" s="80"/>
      <c r="URE320" s="80"/>
      <c r="URF320" s="80"/>
      <c r="URG320" s="80"/>
      <c r="URH320" s="80"/>
      <c r="URI320" s="80"/>
      <c r="URJ320" s="80"/>
      <c r="URK320" s="80"/>
      <c r="URL320" s="80"/>
      <c r="URM320" s="80"/>
      <c r="URN320" s="80"/>
      <c r="URO320" s="80"/>
      <c r="URP320" s="80"/>
      <c r="URQ320" s="80"/>
      <c r="URR320" s="80"/>
      <c r="URS320" s="80"/>
      <c r="URT320" s="80"/>
      <c r="URU320" s="80"/>
      <c r="URV320" s="80"/>
      <c r="URW320" s="80"/>
      <c r="URX320" s="80"/>
      <c r="URY320" s="80"/>
      <c r="URZ320" s="80"/>
      <c r="USA320" s="80"/>
      <c r="USB320" s="80"/>
      <c r="USC320" s="80"/>
      <c r="USD320" s="80"/>
      <c r="USE320" s="80"/>
      <c r="USF320" s="80"/>
      <c r="USG320" s="80"/>
      <c r="USH320" s="80"/>
      <c r="USI320" s="80"/>
      <c r="USJ320" s="80"/>
      <c r="USK320" s="80"/>
      <c r="USL320" s="80"/>
      <c r="USM320" s="80"/>
      <c r="USN320" s="80"/>
      <c r="USO320" s="80"/>
      <c r="USP320" s="80"/>
      <c r="USQ320" s="80"/>
      <c r="USR320" s="80"/>
      <c r="USS320" s="80"/>
      <c r="UST320" s="80"/>
      <c r="USU320" s="80"/>
      <c r="USV320" s="80"/>
      <c r="USW320" s="80"/>
      <c r="USX320" s="80"/>
      <c r="USY320" s="80"/>
      <c r="USZ320" s="80"/>
      <c r="UTA320" s="80"/>
      <c r="UTB320" s="80"/>
      <c r="UTC320" s="80"/>
      <c r="UTD320" s="80"/>
      <c r="UTE320" s="80"/>
      <c r="UTF320" s="80"/>
      <c r="UTG320" s="80"/>
      <c r="UTH320" s="80"/>
      <c r="UTI320" s="80"/>
      <c r="UTJ320" s="80"/>
      <c r="UTK320" s="80"/>
      <c r="UTL320" s="80"/>
      <c r="UTM320" s="80"/>
      <c r="UTN320" s="80"/>
      <c r="UTO320" s="80"/>
      <c r="UTP320" s="80"/>
      <c r="UTQ320" s="80"/>
      <c r="UTR320" s="80"/>
      <c r="UTS320" s="80"/>
      <c r="UTT320" s="80"/>
      <c r="UTU320" s="80"/>
      <c r="UTV320" s="80"/>
      <c r="UTW320" s="80"/>
      <c r="UTX320" s="80"/>
      <c r="UTY320" s="80"/>
      <c r="UTZ320" s="80"/>
      <c r="UUA320" s="80"/>
      <c r="UUB320" s="80"/>
      <c r="UUC320" s="80"/>
      <c r="UUD320" s="80"/>
      <c r="UUE320" s="80"/>
      <c r="UUF320" s="80"/>
      <c r="UUG320" s="80"/>
      <c r="UUH320" s="80"/>
      <c r="UUI320" s="80"/>
      <c r="UUJ320" s="80"/>
      <c r="UUK320" s="80"/>
      <c r="UUL320" s="80"/>
      <c r="UUM320" s="80"/>
      <c r="UUN320" s="80"/>
      <c r="UUO320" s="80"/>
      <c r="UUP320" s="80"/>
      <c r="UUQ320" s="80"/>
      <c r="UUR320" s="80"/>
      <c r="UUS320" s="80"/>
      <c r="UUT320" s="80"/>
      <c r="UUU320" s="80"/>
      <c r="UUV320" s="80"/>
      <c r="UUW320" s="80"/>
      <c r="UUX320" s="80"/>
      <c r="UUY320" s="80"/>
      <c r="UUZ320" s="80"/>
      <c r="UVA320" s="80"/>
      <c r="UVB320" s="80"/>
      <c r="UVC320" s="80"/>
      <c r="UVD320" s="80"/>
      <c r="UVE320" s="80"/>
      <c r="UVF320" s="80"/>
      <c r="UVG320" s="80"/>
      <c r="UVH320" s="80"/>
      <c r="UVI320" s="80"/>
      <c r="UVJ320" s="80"/>
      <c r="UVK320" s="80"/>
      <c r="UVL320" s="80"/>
      <c r="UVM320" s="80"/>
      <c r="UVN320" s="80"/>
      <c r="UVO320" s="80"/>
      <c r="UVP320" s="80"/>
      <c r="UVQ320" s="80"/>
      <c r="UVR320" s="80"/>
      <c r="UVS320" s="80"/>
      <c r="UVT320" s="80"/>
      <c r="UVU320" s="80"/>
      <c r="UVV320" s="80"/>
      <c r="UVW320" s="80"/>
      <c r="UVX320" s="80"/>
      <c r="UVY320" s="80"/>
      <c r="UVZ320" s="80"/>
      <c r="UWA320" s="80"/>
      <c r="UWB320" s="80"/>
      <c r="UWC320" s="80"/>
      <c r="UWD320" s="80"/>
      <c r="UWE320" s="80"/>
      <c r="UWF320" s="80"/>
      <c r="UWG320" s="80"/>
      <c r="UWH320" s="80"/>
      <c r="UWI320" s="80"/>
      <c r="UWJ320" s="80"/>
      <c r="UWK320" s="80"/>
      <c r="UWL320" s="80"/>
      <c r="UWM320" s="80"/>
      <c r="UWN320" s="80"/>
      <c r="UWO320" s="80"/>
      <c r="UWP320" s="80"/>
      <c r="UWQ320" s="80"/>
      <c r="UWR320" s="80"/>
      <c r="UWS320" s="80"/>
      <c r="UWT320" s="80"/>
      <c r="UWU320" s="80"/>
      <c r="UWV320" s="80"/>
      <c r="UWW320" s="80"/>
      <c r="UWX320" s="80"/>
      <c r="UWY320" s="80"/>
      <c r="UWZ320" s="80"/>
      <c r="UXA320" s="80"/>
      <c r="UXB320" s="80"/>
      <c r="UXC320" s="80"/>
      <c r="UXD320" s="80"/>
      <c r="UXE320" s="80"/>
      <c r="UXF320" s="80"/>
      <c r="UXG320" s="80"/>
      <c r="UXH320" s="80"/>
      <c r="UXI320" s="80"/>
      <c r="UXJ320" s="80"/>
      <c r="UXK320" s="80"/>
      <c r="UXL320" s="80"/>
      <c r="UXM320" s="80"/>
      <c r="UXN320" s="80"/>
      <c r="UXO320" s="80"/>
      <c r="UXP320" s="80"/>
      <c r="UXQ320" s="80"/>
      <c r="UXR320" s="80"/>
      <c r="UXS320" s="80"/>
      <c r="UXT320" s="80"/>
      <c r="UXU320" s="80"/>
      <c r="UXV320" s="80"/>
      <c r="UXW320" s="80"/>
      <c r="UXX320" s="80"/>
      <c r="UXY320" s="80"/>
      <c r="UXZ320" s="80"/>
      <c r="UYA320" s="80"/>
      <c r="UYB320" s="80"/>
      <c r="UYC320" s="80"/>
      <c r="UYD320" s="80"/>
      <c r="UYE320" s="80"/>
      <c r="UYF320" s="80"/>
      <c r="UYG320" s="80"/>
      <c r="UYH320" s="80"/>
      <c r="UYI320" s="80"/>
      <c r="UYJ320" s="80"/>
      <c r="UYK320" s="80"/>
      <c r="UYL320" s="80"/>
      <c r="UYM320" s="80"/>
      <c r="UYN320" s="80"/>
      <c r="UYO320" s="80"/>
      <c r="UYP320" s="80"/>
      <c r="UYQ320" s="80"/>
      <c r="UYR320" s="80"/>
      <c r="UYS320" s="80"/>
      <c r="UYT320" s="80"/>
      <c r="UYU320" s="80"/>
      <c r="UYV320" s="80"/>
      <c r="UYW320" s="80"/>
      <c r="UYX320" s="80"/>
      <c r="UYY320" s="80"/>
      <c r="UYZ320" s="80"/>
      <c r="UZA320" s="80"/>
      <c r="UZB320" s="80"/>
      <c r="UZC320" s="80"/>
      <c r="UZD320" s="80"/>
      <c r="UZE320" s="80"/>
      <c r="UZF320" s="80"/>
      <c r="UZG320" s="80"/>
      <c r="UZH320" s="80"/>
      <c r="UZI320" s="80"/>
      <c r="UZJ320" s="80"/>
      <c r="UZK320" s="80"/>
      <c r="UZL320" s="80"/>
      <c r="UZM320" s="80"/>
      <c r="UZN320" s="80"/>
      <c r="UZO320" s="80"/>
      <c r="UZP320" s="80"/>
      <c r="UZQ320" s="80"/>
      <c r="UZR320" s="80"/>
      <c r="UZS320" s="80"/>
      <c r="UZT320" s="80"/>
      <c r="UZU320" s="80"/>
      <c r="UZV320" s="80"/>
      <c r="UZW320" s="80"/>
      <c r="UZX320" s="80"/>
      <c r="UZY320" s="80"/>
      <c r="UZZ320" s="80"/>
      <c r="VAA320" s="80"/>
      <c r="VAB320" s="80"/>
      <c r="VAC320" s="80"/>
      <c r="VAD320" s="80"/>
      <c r="VAE320" s="80"/>
      <c r="VAF320" s="80"/>
      <c r="VAG320" s="80"/>
      <c r="VAH320" s="80"/>
      <c r="VAI320" s="80"/>
      <c r="VAJ320" s="80"/>
      <c r="VAK320" s="80"/>
      <c r="VAL320" s="80"/>
      <c r="VAM320" s="80"/>
      <c r="VAN320" s="80"/>
      <c r="VAO320" s="80"/>
      <c r="VAP320" s="80"/>
      <c r="VAQ320" s="80"/>
      <c r="VAR320" s="80"/>
      <c r="VAS320" s="80"/>
      <c r="VAT320" s="80"/>
      <c r="VAU320" s="80"/>
      <c r="VAV320" s="80"/>
      <c r="VAW320" s="80"/>
      <c r="VAX320" s="80"/>
      <c r="VAY320" s="80"/>
      <c r="VAZ320" s="80"/>
      <c r="VBA320" s="80"/>
      <c r="VBB320" s="80"/>
      <c r="VBC320" s="80"/>
      <c r="VBD320" s="80"/>
      <c r="VBE320" s="80"/>
      <c r="VBF320" s="80"/>
      <c r="VBG320" s="80"/>
      <c r="VBH320" s="80"/>
      <c r="VBI320" s="80"/>
      <c r="VBJ320" s="80"/>
      <c r="VBK320" s="80"/>
      <c r="VBL320" s="80"/>
      <c r="VBM320" s="80"/>
      <c r="VBN320" s="80"/>
      <c r="VBO320" s="80"/>
      <c r="VBP320" s="80"/>
      <c r="VBQ320" s="80"/>
      <c r="VBR320" s="80"/>
      <c r="VBS320" s="80"/>
      <c r="VBT320" s="80"/>
      <c r="VBU320" s="80"/>
      <c r="VBV320" s="80"/>
      <c r="VBW320" s="80"/>
      <c r="VBX320" s="80"/>
      <c r="VBY320" s="80"/>
      <c r="VBZ320" s="80"/>
      <c r="VCA320" s="80"/>
      <c r="VCB320" s="80"/>
      <c r="VCC320" s="80"/>
      <c r="VCD320" s="80"/>
      <c r="VCE320" s="80"/>
      <c r="VCF320" s="80"/>
      <c r="VCG320" s="80"/>
      <c r="VCH320" s="80"/>
      <c r="VCI320" s="80"/>
      <c r="VCJ320" s="80"/>
      <c r="VCK320" s="80"/>
      <c r="VCL320" s="80"/>
      <c r="VCM320" s="80"/>
      <c r="VCN320" s="80"/>
      <c r="VCO320" s="80"/>
      <c r="VCP320" s="80"/>
      <c r="VCQ320" s="80"/>
      <c r="VCR320" s="80"/>
      <c r="VCS320" s="80"/>
      <c r="VCT320" s="80"/>
      <c r="VCU320" s="80"/>
      <c r="VCV320" s="80"/>
      <c r="VCW320" s="80"/>
      <c r="VCX320" s="80"/>
      <c r="VCY320" s="80"/>
      <c r="VCZ320" s="80"/>
      <c r="VDA320" s="80"/>
      <c r="VDB320" s="80"/>
      <c r="VDC320" s="80"/>
      <c r="VDD320" s="80"/>
      <c r="VDE320" s="80"/>
      <c r="VDF320" s="80"/>
      <c r="VDG320" s="80"/>
      <c r="VDH320" s="80"/>
      <c r="VDI320" s="80"/>
      <c r="VDJ320" s="80"/>
      <c r="VDK320" s="80"/>
      <c r="VDL320" s="80"/>
      <c r="VDM320" s="80"/>
      <c r="VDN320" s="80"/>
      <c r="VDO320" s="80"/>
      <c r="VDP320" s="80"/>
      <c r="VDQ320" s="80"/>
      <c r="VDR320" s="80"/>
      <c r="VDS320" s="80"/>
      <c r="VDT320" s="80"/>
      <c r="VDU320" s="80"/>
      <c r="VDV320" s="80"/>
      <c r="VDW320" s="80"/>
      <c r="VDX320" s="80"/>
      <c r="VDY320" s="80"/>
      <c r="VDZ320" s="80"/>
      <c r="VEA320" s="80"/>
      <c r="VEB320" s="80"/>
      <c r="VEC320" s="80"/>
      <c r="VED320" s="80"/>
      <c r="VEE320" s="80"/>
      <c r="VEF320" s="80"/>
      <c r="VEG320" s="80"/>
      <c r="VEH320" s="80"/>
      <c r="VEI320" s="80"/>
      <c r="VEJ320" s="80"/>
      <c r="VEK320" s="80"/>
      <c r="VEL320" s="80"/>
      <c r="VEM320" s="80"/>
      <c r="VEN320" s="80"/>
      <c r="VEO320" s="80"/>
      <c r="VEP320" s="80"/>
      <c r="VEQ320" s="80"/>
      <c r="VER320" s="80"/>
      <c r="VES320" s="80"/>
      <c r="VET320" s="80"/>
      <c r="VEU320" s="80"/>
      <c r="VEV320" s="80"/>
      <c r="VEW320" s="80"/>
      <c r="VEX320" s="80"/>
      <c r="VEY320" s="80"/>
      <c r="VEZ320" s="80"/>
      <c r="VFA320" s="80"/>
      <c r="VFB320" s="80"/>
      <c r="VFC320" s="80"/>
      <c r="VFD320" s="80"/>
      <c r="VFE320" s="80"/>
      <c r="VFF320" s="80"/>
      <c r="VFG320" s="80"/>
      <c r="VFH320" s="80"/>
      <c r="VFI320" s="80"/>
      <c r="VFJ320" s="80"/>
      <c r="VFK320" s="80"/>
      <c r="VFL320" s="80"/>
      <c r="VFM320" s="80"/>
      <c r="VFN320" s="80"/>
      <c r="VFO320" s="80"/>
      <c r="VFP320" s="80"/>
      <c r="VFQ320" s="80"/>
      <c r="VFR320" s="80"/>
      <c r="VFS320" s="80"/>
      <c r="VFT320" s="80"/>
      <c r="VFU320" s="80"/>
      <c r="VFV320" s="80"/>
      <c r="VFW320" s="80"/>
      <c r="VFX320" s="80"/>
      <c r="VFY320" s="80"/>
      <c r="VFZ320" s="80"/>
      <c r="VGA320" s="80"/>
      <c r="VGB320" s="80"/>
      <c r="VGC320" s="80"/>
      <c r="VGD320" s="80"/>
      <c r="VGE320" s="80"/>
      <c r="VGF320" s="80"/>
      <c r="VGG320" s="80"/>
      <c r="VGH320" s="80"/>
      <c r="VGI320" s="80"/>
      <c r="VGJ320" s="80"/>
      <c r="VGK320" s="80"/>
      <c r="VGL320" s="80"/>
      <c r="VGM320" s="80"/>
      <c r="VGN320" s="80"/>
      <c r="VGO320" s="80"/>
      <c r="VGP320" s="80"/>
      <c r="VGQ320" s="80"/>
      <c r="VGR320" s="80"/>
      <c r="VGS320" s="80"/>
      <c r="VGT320" s="80"/>
      <c r="VGU320" s="80"/>
      <c r="VGV320" s="80"/>
      <c r="VGW320" s="80"/>
      <c r="VGX320" s="80"/>
      <c r="VGY320" s="80"/>
      <c r="VGZ320" s="80"/>
      <c r="VHA320" s="80"/>
      <c r="VHB320" s="80"/>
      <c r="VHC320" s="80"/>
      <c r="VHD320" s="80"/>
      <c r="VHE320" s="80"/>
      <c r="VHF320" s="80"/>
      <c r="VHG320" s="80"/>
      <c r="VHH320" s="80"/>
      <c r="VHI320" s="80"/>
      <c r="VHJ320" s="80"/>
      <c r="VHK320" s="80"/>
      <c r="VHL320" s="80"/>
      <c r="VHM320" s="80"/>
      <c r="VHN320" s="80"/>
      <c r="VHO320" s="80"/>
      <c r="VHP320" s="80"/>
      <c r="VHQ320" s="80"/>
      <c r="VHR320" s="80"/>
      <c r="VHS320" s="80"/>
      <c r="VHT320" s="80"/>
      <c r="VHU320" s="80"/>
      <c r="VHV320" s="80"/>
      <c r="VHW320" s="80"/>
      <c r="VHX320" s="80"/>
      <c r="VHY320" s="80"/>
      <c r="VHZ320" s="80"/>
      <c r="VIA320" s="80"/>
      <c r="VIB320" s="80"/>
      <c r="VIC320" s="80"/>
      <c r="VID320" s="80"/>
      <c r="VIE320" s="80"/>
      <c r="VIF320" s="80"/>
      <c r="VIG320" s="80"/>
      <c r="VIH320" s="80"/>
      <c r="VII320" s="80"/>
      <c r="VIJ320" s="80"/>
      <c r="VIK320" s="80"/>
      <c r="VIL320" s="80"/>
      <c r="VIM320" s="80"/>
      <c r="VIN320" s="80"/>
      <c r="VIO320" s="80"/>
      <c r="VIP320" s="80"/>
      <c r="VIQ320" s="80"/>
      <c r="VIR320" s="80"/>
      <c r="VIS320" s="80"/>
      <c r="VIT320" s="80"/>
      <c r="VIU320" s="80"/>
      <c r="VIV320" s="80"/>
      <c r="VIW320" s="80"/>
      <c r="VIX320" s="80"/>
      <c r="VIY320" s="80"/>
      <c r="VIZ320" s="80"/>
      <c r="VJA320" s="80"/>
      <c r="VJB320" s="80"/>
      <c r="VJC320" s="80"/>
      <c r="VJD320" s="80"/>
      <c r="VJE320" s="80"/>
      <c r="VJF320" s="80"/>
      <c r="VJG320" s="80"/>
      <c r="VJH320" s="80"/>
      <c r="VJI320" s="80"/>
      <c r="VJJ320" s="80"/>
      <c r="VJK320" s="80"/>
      <c r="VJL320" s="80"/>
      <c r="VJM320" s="80"/>
      <c r="VJN320" s="80"/>
      <c r="VJO320" s="80"/>
      <c r="VJP320" s="80"/>
      <c r="VJQ320" s="80"/>
      <c r="VJR320" s="80"/>
      <c r="VJS320" s="80"/>
      <c r="VJT320" s="80"/>
      <c r="VJU320" s="80"/>
      <c r="VJV320" s="80"/>
      <c r="VJW320" s="80"/>
      <c r="VJX320" s="80"/>
      <c r="VJY320" s="80"/>
      <c r="VJZ320" s="80"/>
      <c r="VKA320" s="80"/>
      <c r="VKB320" s="80"/>
      <c r="VKC320" s="80"/>
      <c r="VKD320" s="80"/>
      <c r="VKE320" s="80"/>
      <c r="VKF320" s="80"/>
      <c r="VKG320" s="80"/>
      <c r="VKH320" s="80"/>
      <c r="VKI320" s="80"/>
      <c r="VKJ320" s="80"/>
      <c r="VKK320" s="80"/>
      <c r="VKL320" s="80"/>
      <c r="VKM320" s="80"/>
      <c r="VKN320" s="80"/>
      <c r="VKO320" s="80"/>
      <c r="VKP320" s="80"/>
      <c r="VKQ320" s="80"/>
      <c r="VKR320" s="80"/>
      <c r="VKS320" s="80"/>
      <c r="VKT320" s="80"/>
      <c r="VKU320" s="80"/>
      <c r="VKV320" s="80"/>
      <c r="VKW320" s="80"/>
      <c r="VKX320" s="80"/>
      <c r="VKY320" s="80"/>
      <c r="VKZ320" s="80"/>
      <c r="VLA320" s="80"/>
      <c r="VLB320" s="80"/>
      <c r="VLC320" s="80"/>
      <c r="VLD320" s="80"/>
      <c r="VLE320" s="80"/>
      <c r="VLF320" s="80"/>
      <c r="VLG320" s="80"/>
      <c r="VLH320" s="80"/>
      <c r="VLI320" s="80"/>
      <c r="VLJ320" s="80"/>
      <c r="VLK320" s="80"/>
      <c r="VLL320" s="80"/>
      <c r="VLM320" s="80"/>
      <c r="VLN320" s="80"/>
      <c r="VLO320" s="80"/>
      <c r="VLP320" s="80"/>
      <c r="VLQ320" s="80"/>
      <c r="VLR320" s="80"/>
      <c r="VLS320" s="80"/>
      <c r="VLT320" s="80"/>
      <c r="VLU320" s="80"/>
      <c r="VLV320" s="80"/>
      <c r="VLW320" s="80"/>
      <c r="VLX320" s="80"/>
      <c r="VLY320" s="80"/>
      <c r="VLZ320" s="80"/>
      <c r="VMA320" s="80"/>
      <c r="VMB320" s="80"/>
      <c r="VMC320" s="80"/>
      <c r="VMD320" s="80"/>
      <c r="VME320" s="80"/>
      <c r="VMF320" s="80"/>
      <c r="VMG320" s="80"/>
      <c r="VMH320" s="80"/>
      <c r="VMI320" s="80"/>
      <c r="VMJ320" s="80"/>
      <c r="VMK320" s="80"/>
      <c r="VML320" s="80"/>
      <c r="VMM320" s="80"/>
      <c r="VMN320" s="80"/>
      <c r="VMO320" s="80"/>
      <c r="VMP320" s="80"/>
      <c r="VMQ320" s="80"/>
      <c r="VMR320" s="80"/>
      <c r="VMS320" s="80"/>
      <c r="VMT320" s="80"/>
      <c r="VMU320" s="80"/>
      <c r="VMV320" s="80"/>
      <c r="VMW320" s="80"/>
      <c r="VMX320" s="80"/>
      <c r="VMY320" s="80"/>
      <c r="VMZ320" s="80"/>
      <c r="VNA320" s="80"/>
      <c r="VNB320" s="80"/>
      <c r="VNC320" s="80"/>
      <c r="VND320" s="80"/>
      <c r="VNE320" s="80"/>
      <c r="VNF320" s="80"/>
      <c r="VNG320" s="80"/>
      <c r="VNH320" s="80"/>
      <c r="VNI320" s="80"/>
      <c r="VNJ320" s="80"/>
      <c r="VNK320" s="80"/>
      <c r="VNL320" s="80"/>
      <c r="VNM320" s="80"/>
      <c r="VNN320" s="80"/>
      <c r="VNO320" s="80"/>
      <c r="VNP320" s="80"/>
      <c r="VNQ320" s="80"/>
      <c r="VNR320" s="80"/>
      <c r="VNS320" s="80"/>
      <c r="VNT320" s="80"/>
      <c r="VNU320" s="80"/>
      <c r="VNV320" s="80"/>
      <c r="VNW320" s="80"/>
      <c r="VNX320" s="80"/>
      <c r="VNY320" s="80"/>
      <c r="VNZ320" s="80"/>
      <c r="VOA320" s="80"/>
      <c r="VOB320" s="80"/>
      <c r="VOC320" s="80"/>
      <c r="VOD320" s="80"/>
      <c r="VOE320" s="80"/>
      <c r="VOF320" s="80"/>
      <c r="VOG320" s="80"/>
      <c r="VOH320" s="80"/>
      <c r="VOI320" s="80"/>
      <c r="VOJ320" s="80"/>
      <c r="VOK320" s="80"/>
      <c r="VOL320" s="80"/>
      <c r="VOM320" s="80"/>
      <c r="VON320" s="80"/>
      <c r="VOO320" s="80"/>
      <c r="VOP320" s="80"/>
      <c r="VOQ320" s="80"/>
      <c r="VOR320" s="80"/>
      <c r="VOS320" s="80"/>
      <c r="VOT320" s="80"/>
      <c r="VOU320" s="80"/>
      <c r="VOV320" s="80"/>
      <c r="VOW320" s="80"/>
      <c r="VOX320" s="80"/>
      <c r="VOY320" s="80"/>
      <c r="VOZ320" s="80"/>
      <c r="VPA320" s="80"/>
      <c r="VPB320" s="80"/>
      <c r="VPC320" s="80"/>
      <c r="VPD320" s="80"/>
      <c r="VPE320" s="80"/>
      <c r="VPF320" s="80"/>
      <c r="VPG320" s="80"/>
      <c r="VPH320" s="80"/>
      <c r="VPI320" s="80"/>
      <c r="VPJ320" s="80"/>
      <c r="VPK320" s="80"/>
      <c r="VPL320" s="80"/>
      <c r="VPM320" s="80"/>
      <c r="VPN320" s="80"/>
      <c r="VPO320" s="80"/>
      <c r="VPP320" s="80"/>
      <c r="VPQ320" s="80"/>
      <c r="VPR320" s="80"/>
      <c r="VPS320" s="80"/>
      <c r="VPT320" s="80"/>
      <c r="VPU320" s="80"/>
      <c r="VPV320" s="80"/>
      <c r="VPW320" s="80"/>
      <c r="VPX320" s="80"/>
      <c r="VPY320" s="80"/>
      <c r="VPZ320" s="80"/>
      <c r="VQA320" s="80"/>
      <c r="VQB320" s="80"/>
      <c r="VQC320" s="80"/>
      <c r="VQD320" s="80"/>
      <c r="VQE320" s="80"/>
      <c r="VQF320" s="80"/>
      <c r="VQG320" s="80"/>
      <c r="VQH320" s="80"/>
      <c r="VQI320" s="80"/>
      <c r="VQJ320" s="80"/>
      <c r="VQK320" s="80"/>
      <c r="VQL320" s="80"/>
      <c r="VQM320" s="80"/>
      <c r="VQN320" s="80"/>
      <c r="VQO320" s="80"/>
      <c r="VQP320" s="80"/>
      <c r="VQQ320" s="80"/>
      <c r="VQR320" s="80"/>
      <c r="VQS320" s="80"/>
      <c r="VQT320" s="80"/>
      <c r="VQU320" s="80"/>
      <c r="VQV320" s="80"/>
      <c r="VQW320" s="80"/>
      <c r="VQX320" s="80"/>
      <c r="VQY320" s="80"/>
      <c r="VQZ320" s="80"/>
      <c r="VRA320" s="80"/>
      <c r="VRB320" s="80"/>
      <c r="VRC320" s="80"/>
      <c r="VRD320" s="80"/>
      <c r="VRE320" s="80"/>
      <c r="VRF320" s="80"/>
      <c r="VRG320" s="80"/>
      <c r="VRH320" s="80"/>
      <c r="VRI320" s="80"/>
      <c r="VRJ320" s="80"/>
      <c r="VRK320" s="80"/>
      <c r="VRL320" s="80"/>
      <c r="VRM320" s="80"/>
      <c r="VRN320" s="80"/>
      <c r="VRO320" s="80"/>
      <c r="VRP320" s="80"/>
      <c r="VRQ320" s="80"/>
      <c r="VRR320" s="80"/>
      <c r="VRS320" s="80"/>
      <c r="VRT320" s="80"/>
      <c r="VRU320" s="80"/>
      <c r="VRV320" s="80"/>
      <c r="VRW320" s="80"/>
      <c r="VRX320" s="80"/>
      <c r="VRY320" s="80"/>
      <c r="VRZ320" s="80"/>
      <c r="VSA320" s="80"/>
      <c r="VSB320" s="80"/>
      <c r="VSC320" s="80"/>
      <c r="VSD320" s="80"/>
      <c r="VSE320" s="80"/>
      <c r="VSF320" s="80"/>
      <c r="VSG320" s="80"/>
      <c r="VSH320" s="80"/>
      <c r="VSI320" s="80"/>
      <c r="VSJ320" s="80"/>
      <c r="VSK320" s="80"/>
      <c r="VSL320" s="80"/>
      <c r="VSM320" s="80"/>
      <c r="VSN320" s="80"/>
      <c r="VSO320" s="80"/>
      <c r="VSP320" s="80"/>
      <c r="VSQ320" s="80"/>
      <c r="VSR320" s="80"/>
      <c r="VSS320" s="80"/>
      <c r="VST320" s="80"/>
      <c r="VSU320" s="80"/>
      <c r="VSV320" s="80"/>
      <c r="VSW320" s="80"/>
      <c r="VSX320" s="80"/>
      <c r="VSY320" s="80"/>
      <c r="VSZ320" s="80"/>
      <c r="VTA320" s="80"/>
      <c r="VTB320" s="80"/>
      <c r="VTC320" s="80"/>
      <c r="VTD320" s="80"/>
      <c r="VTE320" s="80"/>
      <c r="VTF320" s="80"/>
      <c r="VTG320" s="80"/>
      <c r="VTH320" s="80"/>
      <c r="VTI320" s="80"/>
      <c r="VTJ320" s="80"/>
      <c r="VTK320" s="80"/>
      <c r="VTL320" s="80"/>
      <c r="VTM320" s="80"/>
      <c r="VTN320" s="80"/>
      <c r="VTO320" s="80"/>
      <c r="VTP320" s="80"/>
      <c r="VTQ320" s="80"/>
      <c r="VTR320" s="80"/>
      <c r="VTS320" s="80"/>
      <c r="VTT320" s="80"/>
      <c r="VTU320" s="80"/>
      <c r="VTV320" s="80"/>
      <c r="VTW320" s="80"/>
      <c r="VTX320" s="80"/>
      <c r="VTY320" s="80"/>
      <c r="VTZ320" s="80"/>
      <c r="VUA320" s="80"/>
      <c r="VUB320" s="80"/>
      <c r="VUC320" s="80"/>
      <c r="VUD320" s="80"/>
      <c r="VUE320" s="80"/>
      <c r="VUF320" s="80"/>
      <c r="VUG320" s="80"/>
      <c r="VUH320" s="80"/>
      <c r="VUI320" s="80"/>
      <c r="VUJ320" s="80"/>
      <c r="VUK320" s="80"/>
      <c r="VUL320" s="80"/>
      <c r="VUM320" s="80"/>
      <c r="VUN320" s="80"/>
      <c r="VUO320" s="80"/>
      <c r="VUP320" s="80"/>
      <c r="VUQ320" s="80"/>
      <c r="VUR320" s="80"/>
      <c r="VUS320" s="80"/>
      <c r="VUT320" s="80"/>
      <c r="VUU320" s="80"/>
      <c r="VUV320" s="80"/>
      <c r="VUW320" s="80"/>
      <c r="VUX320" s="80"/>
      <c r="VUY320" s="80"/>
      <c r="VUZ320" s="80"/>
      <c r="VVA320" s="80"/>
      <c r="VVB320" s="80"/>
      <c r="VVC320" s="80"/>
      <c r="VVD320" s="80"/>
      <c r="VVE320" s="80"/>
      <c r="VVF320" s="80"/>
      <c r="VVG320" s="80"/>
      <c r="VVH320" s="80"/>
      <c r="VVI320" s="80"/>
      <c r="VVJ320" s="80"/>
      <c r="VVK320" s="80"/>
      <c r="VVL320" s="80"/>
      <c r="VVM320" s="80"/>
      <c r="VVN320" s="80"/>
      <c r="VVO320" s="80"/>
      <c r="VVP320" s="80"/>
      <c r="VVQ320" s="80"/>
      <c r="VVR320" s="80"/>
      <c r="VVS320" s="80"/>
      <c r="VVT320" s="80"/>
      <c r="VVU320" s="80"/>
      <c r="VVV320" s="80"/>
      <c r="VVW320" s="80"/>
      <c r="VVX320" s="80"/>
      <c r="VVY320" s="80"/>
      <c r="VVZ320" s="80"/>
      <c r="VWA320" s="80"/>
      <c r="VWB320" s="80"/>
      <c r="VWC320" s="80"/>
      <c r="VWD320" s="80"/>
      <c r="VWE320" s="80"/>
      <c r="VWF320" s="80"/>
      <c r="VWG320" s="80"/>
      <c r="VWH320" s="80"/>
      <c r="VWI320" s="80"/>
      <c r="VWJ320" s="80"/>
      <c r="VWK320" s="80"/>
      <c r="VWL320" s="80"/>
      <c r="VWM320" s="80"/>
      <c r="VWN320" s="80"/>
      <c r="VWO320" s="80"/>
      <c r="VWP320" s="80"/>
      <c r="VWQ320" s="80"/>
      <c r="VWR320" s="80"/>
      <c r="VWS320" s="80"/>
      <c r="VWT320" s="80"/>
      <c r="VWU320" s="80"/>
      <c r="VWV320" s="80"/>
      <c r="VWW320" s="80"/>
      <c r="VWX320" s="80"/>
      <c r="VWY320" s="80"/>
      <c r="VWZ320" s="80"/>
      <c r="VXA320" s="80"/>
      <c r="VXB320" s="80"/>
      <c r="VXC320" s="80"/>
      <c r="VXD320" s="80"/>
      <c r="VXE320" s="80"/>
      <c r="VXF320" s="80"/>
      <c r="VXG320" s="80"/>
      <c r="VXH320" s="80"/>
      <c r="VXI320" s="80"/>
      <c r="VXJ320" s="80"/>
      <c r="VXK320" s="80"/>
      <c r="VXL320" s="80"/>
      <c r="VXM320" s="80"/>
      <c r="VXN320" s="80"/>
      <c r="VXO320" s="80"/>
      <c r="VXP320" s="80"/>
      <c r="VXQ320" s="80"/>
      <c r="VXR320" s="80"/>
      <c r="VXS320" s="80"/>
      <c r="VXT320" s="80"/>
      <c r="VXU320" s="80"/>
      <c r="VXV320" s="80"/>
      <c r="VXW320" s="80"/>
      <c r="VXX320" s="80"/>
      <c r="VXY320" s="80"/>
      <c r="VXZ320" s="80"/>
      <c r="VYA320" s="80"/>
      <c r="VYB320" s="80"/>
      <c r="VYC320" s="80"/>
      <c r="VYD320" s="80"/>
      <c r="VYE320" s="80"/>
      <c r="VYF320" s="80"/>
      <c r="VYG320" s="80"/>
      <c r="VYH320" s="80"/>
      <c r="VYI320" s="80"/>
      <c r="VYJ320" s="80"/>
      <c r="VYK320" s="80"/>
      <c r="VYL320" s="80"/>
      <c r="VYM320" s="80"/>
      <c r="VYN320" s="80"/>
      <c r="VYO320" s="80"/>
      <c r="VYP320" s="80"/>
      <c r="VYQ320" s="80"/>
      <c r="VYR320" s="80"/>
      <c r="VYS320" s="80"/>
      <c r="VYT320" s="80"/>
      <c r="VYU320" s="80"/>
      <c r="VYV320" s="80"/>
      <c r="VYW320" s="80"/>
      <c r="VYX320" s="80"/>
      <c r="VYY320" s="80"/>
      <c r="VYZ320" s="80"/>
      <c r="VZA320" s="80"/>
      <c r="VZB320" s="80"/>
      <c r="VZC320" s="80"/>
      <c r="VZD320" s="80"/>
      <c r="VZE320" s="80"/>
      <c r="VZF320" s="80"/>
      <c r="VZG320" s="80"/>
      <c r="VZH320" s="80"/>
      <c r="VZI320" s="80"/>
      <c r="VZJ320" s="80"/>
      <c r="VZK320" s="80"/>
      <c r="VZL320" s="80"/>
      <c r="VZM320" s="80"/>
      <c r="VZN320" s="80"/>
      <c r="VZO320" s="80"/>
      <c r="VZP320" s="80"/>
      <c r="VZQ320" s="80"/>
      <c r="VZR320" s="80"/>
      <c r="VZS320" s="80"/>
      <c r="VZT320" s="80"/>
      <c r="VZU320" s="80"/>
      <c r="VZV320" s="80"/>
      <c r="VZW320" s="80"/>
      <c r="VZX320" s="80"/>
      <c r="VZY320" s="80"/>
      <c r="VZZ320" s="80"/>
      <c r="WAA320" s="80"/>
      <c r="WAB320" s="80"/>
      <c r="WAC320" s="80"/>
      <c r="WAD320" s="80"/>
      <c r="WAE320" s="80"/>
      <c r="WAF320" s="80"/>
      <c r="WAG320" s="80"/>
      <c r="WAH320" s="80"/>
      <c r="WAI320" s="80"/>
      <c r="WAJ320" s="80"/>
      <c r="WAK320" s="80"/>
      <c r="WAL320" s="80"/>
      <c r="WAM320" s="80"/>
      <c r="WAN320" s="80"/>
      <c r="WAO320" s="80"/>
      <c r="WAP320" s="80"/>
      <c r="WAQ320" s="80"/>
      <c r="WAR320" s="80"/>
      <c r="WAS320" s="80"/>
      <c r="WAT320" s="80"/>
      <c r="WAU320" s="80"/>
      <c r="WAV320" s="80"/>
      <c r="WAW320" s="80"/>
      <c r="WAX320" s="80"/>
      <c r="WAY320" s="80"/>
      <c r="WAZ320" s="80"/>
      <c r="WBA320" s="80"/>
      <c r="WBB320" s="80"/>
      <c r="WBC320" s="80"/>
      <c r="WBD320" s="80"/>
      <c r="WBE320" s="80"/>
      <c r="WBF320" s="80"/>
      <c r="WBG320" s="80"/>
      <c r="WBH320" s="80"/>
      <c r="WBI320" s="80"/>
      <c r="WBJ320" s="80"/>
      <c r="WBK320" s="80"/>
      <c r="WBL320" s="80"/>
      <c r="WBM320" s="80"/>
      <c r="WBN320" s="80"/>
      <c r="WBO320" s="80"/>
      <c r="WBP320" s="80"/>
      <c r="WBQ320" s="80"/>
      <c r="WBR320" s="80"/>
      <c r="WBS320" s="80"/>
      <c r="WBT320" s="80"/>
      <c r="WBU320" s="80"/>
      <c r="WBV320" s="80"/>
      <c r="WBW320" s="80"/>
      <c r="WBX320" s="80"/>
      <c r="WBY320" s="80"/>
      <c r="WBZ320" s="80"/>
      <c r="WCA320" s="80"/>
      <c r="WCB320" s="80"/>
      <c r="WCC320" s="80"/>
      <c r="WCD320" s="80"/>
      <c r="WCE320" s="80"/>
      <c r="WCF320" s="80"/>
      <c r="WCG320" s="80"/>
      <c r="WCH320" s="80"/>
      <c r="WCI320" s="80"/>
      <c r="WCJ320" s="80"/>
      <c r="WCK320" s="80"/>
      <c r="WCL320" s="80"/>
      <c r="WCM320" s="80"/>
      <c r="WCN320" s="80"/>
      <c r="WCO320" s="80"/>
      <c r="WCP320" s="80"/>
      <c r="WCQ320" s="80"/>
      <c r="WCR320" s="80"/>
      <c r="WCS320" s="80"/>
      <c r="WCT320" s="80"/>
      <c r="WCU320" s="80"/>
      <c r="WCV320" s="80"/>
      <c r="WCW320" s="80"/>
      <c r="WCX320" s="80"/>
      <c r="WCY320" s="80"/>
      <c r="WCZ320" s="80"/>
      <c r="WDA320" s="80"/>
      <c r="WDB320" s="80"/>
      <c r="WDC320" s="80"/>
      <c r="WDD320" s="80"/>
      <c r="WDE320" s="80"/>
      <c r="WDF320" s="80"/>
      <c r="WDG320" s="80"/>
      <c r="WDH320" s="80"/>
      <c r="WDI320" s="80"/>
      <c r="WDJ320" s="80"/>
      <c r="WDK320" s="80"/>
      <c r="WDL320" s="80"/>
      <c r="WDM320" s="80"/>
      <c r="WDN320" s="80"/>
      <c r="WDO320" s="80"/>
      <c r="WDP320" s="80"/>
      <c r="WDQ320" s="80"/>
      <c r="WDR320" s="80"/>
      <c r="WDS320" s="80"/>
      <c r="WDT320" s="80"/>
      <c r="WDU320" s="80"/>
      <c r="WDV320" s="80"/>
      <c r="WDW320" s="80"/>
      <c r="WDX320" s="80"/>
      <c r="WDY320" s="80"/>
      <c r="WDZ320" s="80"/>
      <c r="WEA320" s="80"/>
      <c r="WEB320" s="80"/>
      <c r="WEC320" s="80"/>
      <c r="WED320" s="80"/>
      <c r="WEE320" s="80"/>
      <c r="WEF320" s="80"/>
      <c r="WEG320" s="80"/>
      <c r="WEH320" s="80"/>
      <c r="WEI320" s="80"/>
      <c r="WEJ320" s="80"/>
      <c r="WEK320" s="80"/>
      <c r="WEL320" s="80"/>
      <c r="WEM320" s="80"/>
      <c r="WEN320" s="80"/>
      <c r="WEO320" s="80"/>
      <c r="WEP320" s="80"/>
      <c r="WEQ320" s="80"/>
      <c r="WER320" s="80"/>
      <c r="WES320" s="80"/>
      <c r="WET320" s="80"/>
      <c r="WEU320" s="80"/>
      <c r="WEV320" s="80"/>
      <c r="WEW320" s="80"/>
      <c r="WEX320" s="80"/>
      <c r="WEY320" s="80"/>
      <c r="WEZ320" s="80"/>
      <c r="WFA320" s="80"/>
      <c r="WFB320" s="80"/>
      <c r="WFC320" s="80"/>
      <c r="WFD320" s="80"/>
      <c r="WFE320" s="80"/>
      <c r="WFF320" s="80"/>
      <c r="WFG320" s="80"/>
      <c r="WFH320" s="80"/>
      <c r="WFI320" s="80"/>
      <c r="WFJ320" s="80"/>
      <c r="WFK320" s="80"/>
      <c r="WFL320" s="80"/>
      <c r="WFM320" s="80"/>
      <c r="WFN320" s="80"/>
      <c r="WFO320" s="80"/>
      <c r="WFP320" s="80"/>
      <c r="WFQ320" s="80"/>
      <c r="WFR320" s="80"/>
      <c r="WFS320" s="80"/>
      <c r="WFT320" s="80"/>
      <c r="WFU320" s="80"/>
      <c r="WFV320" s="80"/>
      <c r="WFW320" s="80"/>
      <c r="WFX320" s="80"/>
      <c r="WFY320" s="80"/>
      <c r="WFZ320" s="80"/>
      <c r="WGA320" s="80"/>
      <c r="WGB320" s="80"/>
      <c r="WGC320" s="80"/>
      <c r="WGD320" s="80"/>
      <c r="WGE320" s="80"/>
      <c r="WGF320" s="80"/>
      <c r="WGG320" s="80"/>
      <c r="WGH320" s="80"/>
      <c r="WGI320" s="80"/>
      <c r="WGJ320" s="80"/>
      <c r="WGK320" s="80"/>
      <c r="WGL320" s="80"/>
      <c r="WGM320" s="80"/>
      <c r="WGN320" s="80"/>
      <c r="WGO320" s="80"/>
      <c r="WGP320" s="80"/>
      <c r="WGQ320" s="80"/>
      <c r="WGR320" s="80"/>
      <c r="WGS320" s="80"/>
      <c r="WGT320" s="80"/>
      <c r="WGU320" s="80"/>
      <c r="WGV320" s="80"/>
      <c r="WGW320" s="80"/>
      <c r="WGX320" s="80"/>
      <c r="WGY320" s="80"/>
      <c r="WGZ320" s="80"/>
      <c r="WHA320" s="80"/>
      <c r="WHB320" s="80"/>
      <c r="WHC320" s="80"/>
      <c r="WHD320" s="80"/>
      <c r="WHE320" s="80"/>
      <c r="WHF320" s="80"/>
      <c r="WHG320" s="80"/>
      <c r="WHH320" s="80"/>
      <c r="WHI320" s="80"/>
      <c r="WHJ320" s="80"/>
      <c r="WHK320" s="80"/>
      <c r="WHL320" s="80"/>
      <c r="WHM320" s="80"/>
      <c r="WHN320" s="80"/>
      <c r="WHO320" s="80"/>
      <c r="WHP320" s="80"/>
      <c r="WHQ320" s="80"/>
      <c r="WHR320" s="80"/>
      <c r="WHS320" s="80"/>
      <c r="WHT320" s="80"/>
      <c r="WHU320" s="80"/>
      <c r="WHV320" s="80"/>
      <c r="WHW320" s="80"/>
      <c r="WHX320" s="80"/>
      <c r="WHY320" s="80"/>
      <c r="WHZ320" s="80"/>
      <c r="WIA320" s="80"/>
      <c r="WIB320" s="80"/>
      <c r="WIC320" s="80"/>
      <c r="WID320" s="80"/>
      <c r="WIE320" s="80"/>
      <c r="WIF320" s="80"/>
      <c r="WIG320" s="80"/>
      <c r="WIH320" s="80"/>
      <c r="WII320" s="80"/>
      <c r="WIJ320" s="80"/>
      <c r="WIK320" s="80"/>
      <c r="WIL320" s="80"/>
      <c r="WIM320" s="80"/>
      <c r="WIN320" s="80"/>
      <c r="WIO320" s="80"/>
      <c r="WIP320" s="80"/>
      <c r="WIQ320" s="80"/>
      <c r="WIR320" s="80"/>
      <c r="WIS320" s="80"/>
      <c r="WIT320" s="80"/>
      <c r="WIU320" s="80"/>
      <c r="WIV320" s="80"/>
      <c r="WIW320" s="80"/>
      <c r="WIX320" s="80"/>
      <c r="WIY320" s="80"/>
      <c r="WIZ320" s="80"/>
      <c r="WJA320" s="80"/>
      <c r="WJB320" s="80"/>
      <c r="WJC320" s="80"/>
      <c r="WJD320" s="80"/>
      <c r="WJE320" s="80"/>
      <c r="WJF320" s="80"/>
      <c r="WJG320" s="80"/>
      <c r="WJH320" s="80"/>
      <c r="WJI320" s="80"/>
      <c r="WJJ320" s="80"/>
      <c r="WJK320" s="80"/>
      <c r="WJL320" s="80"/>
      <c r="WJM320" s="80"/>
      <c r="WJN320" s="80"/>
      <c r="WJO320" s="80"/>
      <c r="WJP320" s="80"/>
      <c r="WJQ320" s="80"/>
      <c r="WJR320" s="80"/>
      <c r="WJS320" s="80"/>
      <c r="WJT320" s="80"/>
      <c r="WJU320" s="80"/>
      <c r="WJV320" s="80"/>
      <c r="WJW320" s="80"/>
      <c r="WJX320" s="80"/>
      <c r="WJY320" s="80"/>
      <c r="WJZ320" s="80"/>
      <c r="WKA320" s="80"/>
      <c r="WKB320" s="80"/>
      <c r="WKC320" s="80"/>
      <c r="WKD320" s="80"/>
      <c r="WKE320" s="80"/>
      <c r="WKF320" s="80"/>
      <c r="WKG320" s="80"/>
      <c r="WKH320" s="80"/>
      <c r="WKI320" s="80"/>
      <c r="WKJ320" s="80"/>
      <c r="WKK320" s="80"/>
      <c r="WKL320" s="80"/>
      <c r="WKM320" s="80"/>
      <c r="WKN320" s="80"/>
      <c r="WKO320" s="80"/>
      <c r="WKP320" s="80"/>
      <c r="WKQ320" s="80"/>
      <c r="WKR320" s="80"/>
      <c r="WKS320" s="80"/>
      <c r="WKT320" s="80"/>
      <c r="WKU320" s="80"/>
      <c r="WKV320" s="80"/>
      <c r="WKW320" s="80"/>
      <c r="WKX320" s="80"/>
      <c r="WKY320" s="80"/>
      <c r="WKZ320" s="80"/>
      <c r="WLA320" s="80"/>
      <c r="WLB320" s="80"/>
      <c r="WLC320" s="80"/>
      <c r="WLD320" s="80"/>
      <c r="WLE320" s="80"/>
      <c r="WLF320" s="80"/>
      <c r="WLG320" s="80"/>
      <c r="WLH320" s="80"/>
      <c r="WLI320" s="80"/>
      <c r="WLJ320" s="80"/>
      <c r="WLK320" s="80"/>
      <c r="WLL320" s="80"/>
      <c r="WLM320" s="80"/>
      <c r="WLN320" s="80"/>
      <c r="WLO320" s="80"/>
      <c r="WLP320" s="80"/>
      <c r="WLQ320" s="80"/>
      <c r="WLR320" s="80"/>
      <c r="WLS320" s="80"/>
      <c r="WLT320" s="80"/>
      <c r="WLU320" s="80"/>
      <c r="WLV320" s="80"/>
      <c r="WLW320" s="80"/>
      <c r="WLX320" s="80"/>
      <c r="WLY320" s="80"/>
      <c r="WLZ320" s="80"/>
      <c r="WMA320" s="80"/>
      <c r="WMB320" s="80"/>
      <c r="WMC320" s="80"/>
      <c r="WMD320" s="80"/>
      <c r="WME320" s="80"/>
      <c r="WMF320" s="80"/>
      <c r="WMG320" s="80"/>
      <c r="WMH320" s="80"/>
      <c r="WMI320" s="80"/>
      <c r="WMJ320" s="80"/>
      <c r="WMK320" s="80"/>
      <c r="WML320" s="80"/>
      <c r="WMM320" s="80"/>
      <c r="WMN320" s="80"/>
      <c r="WMO320" s="80"/>
      <c r="WMP320" s="80"/>
      <c r="WMQ320" s="80"/>
      <c r="WMR320" s="80"/>
      <c r="WMS320" s="80"/>
      <c r="WMT320" s="80"/>
      <c r="WMU320" s="80"/>
      <c r="WMV320" s="80"/>
      <c r="WMW320" s="80"/>
      <c r="WMX320" s="80"/>
      <c r="WMY320" s="80"/>
      <c r="WMZ320" s="80"/>
      <c r="WNA320" s="80"/>
      <c r="WNB320" s="80"/>
      <c r="WNC320" s="80"/>
      <c r="WND320" s="80"/>
      <c r="WNE320" s="80"/>
      <c r="WNF320" s="80"/>
      <c r="WNG320" s="80"/>
      <c r="WNH320" s="80"/>
      <c r="WNI320" s="80"/>
      <c r="WNJ320" s="80"/>
      <c r="WNK320" s="80"/>
      <c r="WNL320" s="80"/>
      <c r="WNM320" s="80"/>
      <c r="WNN320" s="80"/>
      <c r="WNO320" s="80"/>
      <c r="WNP320" s="80"/>
      <c r="WNQ320" s="80"/>
      <c r="WNR320" s="80"/>
      <c r="WNS320" s="80"/>
      <c r="WNT320" s="80"/>
      <c r="WNU320" s="80"/>
      <c r="WNV320" s="80"/>
      <c r="WNW320" s="80"/>
      <c r="WNX320" s="80"/>
      <c r="WNY320" s="80"/>
      <c r="WNZ320" s="80"/>
      <c r="WOA320" s="80"/>
      <c r="WOB320" s="80"/>
      <c r="WOC320" s="80"/>
      <c r="WOD320" s="80"/>
      <c r="WOE320" s="80"/>
      <c r="WOF320" s="80"/>
      <c r="WOG320" s="80"/>
      <c r="WOH320" s="80"/>
      <c r="WOI320" s="80"/>
      <c r="WOJ320" s="80"/>
      <c r="WOK320" s="80"/>
      <c r="WOL320" s="80"/>
      <c r="WOM320" s="80"/>
      <c r="WON320" s="80"/>
      <c r="WOO320" s="80"/>
      <c r="WOP320" s="80"/>
      <c r="WOQ320" s="80"/>
      <c r="WOR320" s="80"/>
      <c r="WOS320" s="80"/>
      <c r="WOT320" s="80"/>
      <c r="WOU320" s="80"/>
      <c r="WOV320" s="80"/>
      <c r="WOW320" s="80"/>
      <c r="WOX320" s="80"/>
      <c r="WOY320" s="80"/>
      <c r="WOZ320" s="80"/>
      <c r="WPA320" s="80"/>
      <c r="WPB320" s="80"/>
      <c r="WPC320" s="80"/>
      <c r="WPD320" s="80"/>
      <c r="WPE320" s="80"/>
      <c r="WPF320" s="80"/>
      <c r="WPG320" s="80"/>
      <c r="WPH320" s="80"/>
      <c r="WPI320" s="80"/>
      <c r="WPJ320" s="80"/>
      <c r="WPK320" s="80"/>
      <c r="WPL320" s="80"/>
      <c r="WPM320" s="80"/>
      <c r="WPN320" s="80"/>
      <c r="WPO320" s="80"/>
      <c r="WPP320" s="80"/>
      <c r="WPQ320" s="80"/>
      <c r="WPR320" s="80"/>
      <c r="WPS320" s="80"/>
      <c r="WPT320" s="80"/>
      <c r="WPU320" s="80"/>
      <c r="WPV320" s="80"/>
      <c r="WPW320" s="80"/>
      <c r="WPX320" s="80"/>
      <c r="WPY320" s="80"/>
      <c r="WPZ320" s="80"/>
      <c r="WQA320" s="80"/>
      <c r="WQB320" s="80"/>
      <c r="WQC320" s="80"/>
      <c r="WQD320" s="80"/>
      <c r="WQE320" s="80"/>
      <c r="WQF320" s="80"/>
      <c r="WQG320" s="80"/>
      <c r="WQH320" s="80"/>
      <c r="WQI320" s="80"/>
      <c r="WQJ320" s="80"/>
      <c r="WQK320" s="80"/>
      <c r="WQL320" s="80"/>
      <c r="WQM320" s="80"/>
      <c r="WQN320" s="80"/>
      <c r="WQO320" s="80"/>
      <c r="WQP320" s="80"/>
      <c r="WQQ320" s="80"/>
      <c r="WQR320" s="80"/>
      <c r="WQS320" s="80"/>
      <c r="WQT320" s="80"/>
      <c r="WQU320" s="80"/>
      <c r="WQV320" s="80"/>
      <c r="WQW320" s="80"/>
      <c r="WQX320" s="80"/>
      <c r="WQY320" s="80"/>
      <c r="WQZ320" s="80"/>
      <c r="WRA320" s="80"/>
      <c r="WRB320" s="80"/>
      <c r="WRC320" s="80"/>
      <c r="WRD320" s="80"/>
      <c r="WRE320" s="80"/>
      <c r="WRF320" s="80"/>
      <c r="WRG320" s="80"/>
      <c r="WRH320" s="80"/>
      <c r="WRI320" s="80"/>
      <c r="WRJ320" s="80"/>
      <c r="WRK320" s="80"/>
      <c r="WRL320" s="80"/>
      <c r="WRM320" s="80"/>
      <c r="WRN320" s="80"/>
      <c r="WRO320" s="80"/>
      <c r="WRP320" s="80"/>
      <c r="WRQ320" s="80"/>
      <c r="WRR320" s="80"/>
      <c r="WRS320" s="80"/>
      <c r="WRT320" s="80"/>
      <c r="WRU320" s="80"/>
      <c r="WRV320" s="80"/>
      <c r="WRW320" s="80"/>
      <c r="WRX320" s="80"/>
      <c r="WRY320" s="80"/>
      <c r="WRZ320" s="80"/>
      <c r="WSA320" s="80"/>
      <c r="WSB320" s="80"/>
      <c r="WSC320" s="80"/>
      <c r="WSD320" s="80"/>
      <c r="WSE320" s="80"/>
      <c r="WSF320" s="80"/>
      <c r="WSG320" s="80"/>
      <c r="WSH320" s="80"/>
      <c r="WSI320" s="80"/>
      <c r="WSJ320" s="80"/>
      <c r="WSK320" s="80"/>
      <c r="WSL320" s="80"/>
      <c r="WSM320" s="80"/>
      <c r="WSN320" s="80"/>
      <c r="WSO320" s="80"/>
      <c r="WSP320" s="80"/>
      <c r="WSQ320" s="80"/>
      <c r="WSR320" s="80"/>
      <c r="WSS320" s="80"/>
      <c r="WST320" s="80"/>
      <c r="WSU320" s="80"/>
      <c r="WSV320" s="80"/>
      <c r="WSW320" s="80"/>
      <c r="WSX320" s="80"/>
      <c r="WSY320" s="80"/>
      <c r="WSZ320" s="80"/>
      <c r="WTA320" s="80"/>
      <c r="WTB320" s="80"/>
      <c r="WTC320" s="80"/>
      <c r="WTD320" s="80"/>
      <c r="WTE320" s="80"/>
      <c r="WTF320" s="80"/>
      <c r="WTG320" s="80"/>
      <c r="WTH320" s="80"/>
      <c r="WTI320" s="80"/>
      <c r="WTJ320" s="80"/>
      <c r="WTK320" s="80"/>
      <c r="WTL320" s="80"/>
      <c r="WTM320" s="80"/>
      <c r="WTN320" s="80"/>
      <c r="WTO320" s="80"/>
      <c r="WTP320" s="80"/>
      <c r="WTQ320" s="80"/>
      <c r="WTR320" s="80"/>
      <c r="WTS320" s="80"/>
      <c r="WTT320" s="80"/>
      <c r="WTU320" s="80"/>
      <c r="WTV320" s="80"/>
      <c r="WTW320" s="80"/>
      <c r="WTX320" s="80"/>
      <c r="WTY320" s="80"/>
      <c r="WTZ320" s="80"/>
      <c r="WUA320" s="80"/>
      <c r="WUB320" s="80"/>
      <c r="WUC320" s="80"/>
      <c r="WUD320" s="80"/>
      <c r="WUE320" s="80"/>
      <c r="WUF320" s="80"/>
      <c r="WUG320" s="80"/>
      <c r="WUH320" s="80"/>
      <c r="WUI320" s="80"/>
      <c r="WUJ320" s="80"/>
      <c r="WUK320" s="80"/>
      <c r="WUL320" s="80"/>
      <c r="WUM320" s="80"/>
      <c r="WUN320" s="80"/>
      <c r="WUO320" s="80"/>
      <c r="WUP320" s="80"/>
      <c r="WUQ320" s="80"/>
      <c r="WUR320" s="80"/>
      <c r="WUS320" s="80"/>
      <c r="WUT320" s="80"/>
      <c r="WUU320" s="80"/>
      <c r="WUV320" s="80"/>
      <c r="WUW320" s="80"/>
      <c r="WUX320" s="80"/>
      <c r="WUY320" s="80"/>
      <c r="WUZ320" s="80"/>
      <c r="WVA320" s="80"/>
      <c r="WVB320" s="80"/>
      <c r="WVC320" s="80"/>
      <c r="WVD320" s="80"/>
      <c r="WVE320" s="80"/>
      <c r="WVF320" s="80"/>
      <c r="WVG320" s="80"/>
      <c r="WVH320" s="80"/>
      <c r="WVI320" s="80"/>
      <c r="WVJ320" s="80"/>
      <c r="WVK320" s="80"/>
      <c r="WVL320" s="80"/>
      <c r="WVM320" s="80"/>
      <c r="WVN320" s="80"/>
      <c r="WVO320" s="80"/>
      <c r="WVP320" s="80"/>
      <c r="WVQ320" s="80"/>
      <c r="WVR320" s="80"/>
      <c r="WVS320" s="80"/>
      <c r="WVT320" s="80"/>
      <c r="WVU320" s="80"/>
      <c r="WVV320" s="80"/>
      <c r="WVW320" s="80"/>
      <c r="WVX320" s="80"/>
      <c r="WVY320" s="80"/>
      <c r="WVZ320" s="80"/>
      <c r="WWA320" s="80"/>
      <c r="WWB320" s="80"/>
      <c r="WWC320" s="80"/>
      <c r="WWD320" s="80"/>
      <c r="WWE320" s="80"/>
      <c r="WWF320" s="80"/>
      <c r="WWG320" s="80"/>
      <c r="WWH320" s="80"/>
      <c r="WWI320" s="80"/>
      <c r="WWJ320" s="80"/>
      <c r="WWK320" s="80"/>
      <c r="WWL320" s="80"/>
      <c r="WWM320" s="80"/>
      <c r="WWN320" s="80"/>
      <c r="WWO320" s="80"/>
      <c r="WWP320" s="80"/>
      <c r="WWQ320" s="80"/>
      <c r="WWR320" s="80"/>
      <c r="WWS320" s="80"/>
      <c r="WWT320" s="80"/>
      <c r="WWU320" s="80"/>
      <c r="WWV320" s="80"/>
      <c r="WWW320" s="80"/>
      <c r="WWX320" s="80"/>
      <c r="WWY320" s="80"/>
      <c r="WWZ320" s="80"/>
      <c r="WXA320" s="80"/>
      <c r="WXB320" s="80"/>
      <c r="WXC320" s="80"/>
      <c r="WXD320" s="80"/>
      <c r="WXE320" s="80"/>
      <c r="WXF320" s="80"/>
      <c r="WXG320" s="80"/>
      <c r="WXH320" s="80"/>
      <c r="WXI320" s="80"/>
      <c r="WXJ320" s="80"/>
      <c r="WXK320" s="80"/>
      <c r="WXL320" s="80"/>
      <c r="WXM320" s="80"/>
      <c r="WXN320" s="80"/>
      <c r="WXO320" s="80"/>
      <c r="WXP320" s="80"/>
      <c r="WXQ320" s="80"/>
      <c r="WXR320" s="80"/>
      <c r="WXS320" s="80"/>
      <c r="WXT320" s="80"/>
      <c r="WXU320" s="80"/>
      <c r="WXV320" s="80"/>
      <c r="WXW320" s="80"/>
      <c r="WXX320" s="80"/>
      <c r="WXY320" s="80"/>
      <c r="WXZ320" s="80"/>
      <c r="WYA320" s="80"/>
      <c r="WYB320" s="80"/>
      <c r="WYC320" s="80"/>
      <c r="WYD320" s="80"/>
      <c r="WYE320" s="80"/>
      <c r="WYF320" s="80"/>
      <c r="WYG320" s="80"/>
      <c r="WYH320" s="80"/>
      <c r="WYI320" s="80"/>
      <c r="WYJ320" s="80"/>
      <c r="WYK320" s="80"/>
      <c r="WYL320" s="80"/>
      <c r="WYM320" s="80"/>
      <c r="WYN320" s="80"/>
      <c r="WYO320" s="80"/>
      <c r="WYP320" s="80"/>
      <c r="WYQ320" s="80"/>
      <c r="WYR320" s="80"/>
      <c r="WYS320" s="80"/>
      <c r="WYT320" s="80"/>
      <c r="WYU320" s="80"/>
      <c r="WYV320" s="80"/>
      <c r="WYW320" s="80"/>
      <c r="WYX320" s="80"/>
      <c r="WYY320" s="80"/>
      <c r="WYZ320" s="80"/>
      <c r="WZA320" s="80"/>
      <c r="WZB320" s="80"/>
      <c r="WZC320" s="80"/>
      <c r="WZD320" s="80"/>
      <c r="WZE320" s="80"/>
      <c r="WZF320" s="80"/>
      <c r="WZG320" s="80"/>
      <c r="WZH320" s="80"/>
      <c r="WZI320" s="80"/>
      <c r="WZJ320" s="80"/>
      <c r="WZK320" s="80"/>
      <c r="WZL320" s="80"/>
      <c r="WZM320" s="80"/>
      <c r="WZN320" s="80"/>
      <c r="WZO320" s="80"/>
      <c r="WZP320" s="80"/>
      <c r="WZQ320" s="80"/>
      <c r="WZR320" s="80"/>
      <c r="WZS320" s="80"/>
      <c r="WZT320" s="80"/>
      <c r="WZU320" s="80"/>
      <c r="WZV320" s="80"/>
      <c r="WZW320" s="80"/>
      <c r="WZX320" s="80"/>
      <c r="WZY320" s="80"/>
      <c r="WZZ320" s="80"/>
      <c r="XAA320" s="80"/>
      <c r="XAB320" s="80"/>
      <c r="XAC320" s="80"/>
      <c r="XAD320" s="80"/>
      <c r="XAE320" s="80"/>
      <c r="XAF320" s="80"/>
      <c r="XAG320" s="80"/>
      <c r="XAH320" s="80"/>
      <c r="XAI320" s="80"/>
      <c r="XAJ320" s="80"/>
      <c r="XAK320" s="80"/>
      <c r="XAL320" s="80"/>
      <c r="XAM320" s="80"/>
      <c r="XAN320" s="80"/>
      <c r="XAO320" s="80"/>
      <c r="XAP320" s="80"/>
      <c r="XAQ320" s="80"/>
      <c r="XAR320" s="80"/>
      <c r="XAS320" s="80"/>
      <c r="XAT320" s="80"/>
      <c r="XAU320" s="80"/>
      <c r="XAV320" s="80"/>
      <c r="XAW320" s="80"/>
      <c r="XAX320" s="80"/>
      <c r="XAY320" s="80"/>
      <c r="XAZ320" s="80"/>
      <c r="XBA320" s="80"/>
      <c r="XBB320" s="80"/>
      <c r="XBC320" s="80"/>
      <c r="XBD320" s="80"/>
      <c r="XBE320" s="80"/>
      <c r="XBF320" s="80"/>
      <c r="XBG320" s="80"/>
      <c r="XBH320" s="80"/>
      <c r="XBI320" s="80"/>
      <c r="XBJ320" s="80"/>
      <c r="XBK320" s="80"/>
      <c r="XBL320" s="80"/>
      <c r="XBM320" s="80"/>
      <c r="XBN320" s="80"/>
      <c r="XBO320" s="80"/>
      <c r="XBP320" s="80"/>
      <c r="XBQ320" s="80"/>
      <c r="XBR320" s="80"/>
      <c r="XBS320" s="80"/>
      <c r="XBT320" s="80"/>
      <c r="XBU320" s="80"/>
      <c r="XBV320" s="80"/>
      <c r="XBW320" s="80"/>
      <c r="XBX320" s="80"/>
      <c r="XBY320" s="80"/>
      <c r="XBZ320" s="80"/>
      <c r="XCA320" s="80"/>
      <c r="XCB320" s="80"/>
      <c r="XCC320" s="80"/>
      <c r="XCD320" s="80"/>
      <c r="XCE320" s="80"/>
      <c r="XCF320" s="80"/>
      <c r="XCG320" s="80"/>
      <c r="XCH320" s="80"/>
      <c r="XCI320" s="80"/>
      <c r="XCJ320" s="80"/>
      <c r="XCK320" s="80"/>
      <c r="XCL320" s="80"/>
      <c r="XCM320" s="80"/>
      <c r="XCN320" s="80"/>
      <c r="XCO320" s="80"/>
      <c r="XCP320" s="80"/>
      <c r="XCQ320" s="80"/>
      <c r="XCR320" s="80"/>
      <c r="XCS320" s="80"/>
      <c r="XCT320" s="80"/>
      <c r="XCU320" s="80"/>
      <c r="XCV320" s="80"/>
      <c r="XCW320" s="80"/>
      <c r="XCX320" s="80"/>
      <c r="XCY320" s="80"/>
      <c r="XCZ320" s="80"/>
      <c r="XDA320" s="80"/>
      <c r="XDB320" s="80"/>
      <c r="XDC320" s="80"/>
      <c r="XDD320" s="80"/>
      <c r="XDE320" s="80"/>
      <c r="XDF320" s="80"/>
      <c r="XDG320" s="80"/>
      <c r="XDH320" s="80"/>
      <c r="XDI320" s="80"/>
      <c r="XDJ320" s="80"/>
      <c r="XDK320" s="80"/>
      <c r="XDL320" s="80"/>
      <c r="XDM320" s="80"/>
      <c r="XDN320" s="80"/>
      <c r="XDO320" s="80"/>
      <c r="XDP320" s="80"/>
      <c r="XDQ320" s="80"/>
      <c r="XDR320" s="80"/>
      <c r="XDS320" s="80"/>
      <c r="XDT320" s="80"/>
      <c r="XDU320" s="80"/>
      <c r="XDV320" s="80"/>
      <c r="XDW320" s="80"/>
      <c r="XDX320" s="80"/>
      <c r="XDY320" s="80"/>
      <c r="XDZ320" s="80"/>
      <c r="XEA320" s="80"/>
      <c r="XEB320" s="80"/>
      <c r="XEC320" s="80"/>
      <c r="XED320" s="80"/>
      <c r="XEE320" s="80"/>
      <c r="XEF320" s="80"/>
      <c r="XEG320" s="80"/>
      <c r="XEH320" s="80"/>
      <c r="XEI320" s="80"/>
      <c r="XEJ320" s="80"/>
      <c r="XEK320" s="80"/>
      <c r="XEL320" s="80"/>
      <c r="XEM320" s="80"/>
      <c r="XEN320" s="80"/>
      <c r="XEO320" s="80"/>
      <c r="XEP320" s="80"/>
      <c r="XEQ320" s="80"/>
      <c r="XER320" s="80"/>
      <c r="XES320" s="80"/>
      <c r="XET320" s="80"/>
      <c r="XEU320" s="80"/>
      <c r="XEV320" s="80"/>
      <c r="XEW320" s="80"/>
      <c r="XEX320" s="80"/>
      <c r="XEY320" s="80"/>
      <c r="XEZ320" s="80"/>
      <c r="XFA320" s="80"/>
      <c r="XFB320" s="80"/>
      <c r="XFC320" s="80"/>
      <c r="XFD320" s="80"/>
    </row>
    <row r="321" spans="1:16384" s="84" customFormat="1" ht="15" x14ac:dyDescent="0.25">
      <c r="A321" s="76"/>
      <c r="B321" s="80"/>
      <c r="C321" s="80"/>
      <c r="D321" s="80"/>
      <c r="E321" s="80"/>
      <c r="F321" s="80"/>
      <c r="G321" s="231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  <c r="BZ321" s="80"/>
      <c r="CA321" s="80"/>
      <c r="CB321" s="80"/>
      <c r="CC321" s="80"/>
      <c r="CD321" s="80"/>
      <c r="CE321" s="80"/>
      <c r="CF321" s="80"/>
      <c r="CG321" s="80"/>
      <c r="CH321" s="80"/>
      <c r="CI321" s="80"/>
      <c r="CJ321" s="80"/>
      <c r="CK321" s="80"/>
      <c r="CL321" s="80"/>
      <c r="CM321" s="80"/>
      <c r="CN321" s="80"/>
      <c r="CO321" s="80"/>
      <c r="CP321" s="80"/>
      <c r="CQ321" s="80"/>
      <c r="CR321" s="80"/>
      <c r="CS321" s="80"/>
      <c r="CT321" s="80"/>
      <c r="CU321" s="80"/>
      <c r="CV321" s="80"/>
      <c r="CW321" s="80"/>
      <c r="CX321" s="80"/>
      <c r="CY321" s="80"/>
      <c r="CZ321" s="80"/>
      <c r="DA321" s="80"/>
      <c r="DB321" s="80"/>
      <c r="DC321" s="80"/>
      <c r="DD321" s="80"/>
      <c r="DE321" s="80"/>
      <c r="DF321" s="80"/>
      <c r="DG321" s="80"/>
      <c r="DH321" s="80"/>
      <c r="DI321" s="80"/>
      <c r="DJ321" s="80"/>
      <c r="DK321" s="80"/>
      <c r="DL321" s="80"/>
      <c r="DM321" s="80"/>
      <c r="DN321" s="80"/>
      <c r="DO321" s="80"/>
      <c r="DP321" s="80"/>
      <c r="DQ321" s="80"/>
      <c r="DR321" s="80"/>
      <c r="DS321" s="80"/>
      <c r="DT321" s="80"/>
      <c r="DU321" s="80"/>
      <c r="DV321" s="80"/>
      <c r="DW321" s="80"/>
      <c r="DX321" s="80"/>
      <c r="DY321" s="80"/>
      <c r="DZ321" s="80"/>
      <c r="EA321" s="80"/>
      <c r="EB321" s="80"/>
      <c r="EC321" s="80"/>
      <c r="ED321" s="80"/>
      <c r="EE321" s="80"/>
      <c r="EF321" s="80"/>
      <c r="EG321" s="80"/>
      <c r="EH321" s="80"/>
      <c r="EI321" s="80"/>
      <c r="EJ321" s="80"/>
      <c r="EK321" s="80"/>
      <c r="EL321" s="80"/>
      <c r="EM321" s="80"/>
      <c r="EN321" s="80"/>
      <c r="EO321" s="80"/>
      <c r="EP321" s="80"/>
      <c r="EQ321" s="80"/>
      <c r="ER321" s="80"/>
      <c r="ES321" s="80"/>
      <c r="ET321" s="80"/>
      <c r="EU321" s="80"/>
      <c r="EV321" s="80"/>
      <c r="EW321" s="80"/>
      <c r="EX321" s="80"/>
      <c r="EY321" s="80"/>
      <c r="EZ321" s="80"/>
      <c r="FA321" s="80"/>
      <c r="FB321" s="80"/>
      <c r="FC321" s="80"/>
      <c r="FD321" s="80"/>
      <c r="FE321" s="80"/>
      <c r="FF321" s="80"/>
      <c r="FG321" s="80"/>
      <c r="FH321" s="80"/>
      <c r="FI321" s="80"/>
      <c r="FJ321" s="80"/>
      <c r="FK321" s="80"/>
      <c r="FL321" s="80"/>
      <c r="FM321" s="80"/>
      <c r="FN321" s="80"/>
      <c r="FO321" s="80"/>
      <c r="FP321" s="80"/>
      <c r="FQ321" s="80"/>
      <c r="FR321" s="80"/>
      <c r="FS321" s="80"/>
      <c r="FT321" s="80"/>
      <c r="FU321" s="80"/>
      <c r="FV321" s="80"/>
      <c r="FW321" s="80"/>
      <c r="FX321" s="80"/>
      <c r="FY321" s="80"/>
      <c r="FZ321" s="80"/>
      <c r="GA321" s="80"/>
      <c r="GB321" s="80"/>
      <c r="GC321" s="80"/>
      <c r="GD321" s="80"/>
      <c r="GE321" s="80"/>
      <c r="GF321" s="80"/>
      <c r="GG321" s="80"/>
      <c r="GH321" s="80"/>
      <c r="GI321" s="80"/>
      <c r="GJ321" s="80"/>
      <c r="GK321" s="80"/>
      <c r="GL321" s="80"/>
      <c r="GM321" s="80"/>
      <c r="GN321" s="80"/>
      <c r="GO321" s="80"/>
      <c r="GP321" s="80"/>
      <c r="GQ321" s="80"/>
      <c r="GR321" s="80"/>
      <c r="GS321" s="80"/>
      <c r="GT321" s="80"/>
      <c r="GU321" s="80"/>
      <c r="GV321" s="80"/>
      <c r="GW321" s="80"/>
      <c r="GX321" s="80"/>
      <c r="GY321" s="80"/>
      <c r="GZ321" s="80"/>
      <c r="HA321" s="80"/>
      <c r="HB321" s="80"/>
      <c r="HC321" s="80"/>
      <c r="HD321" s="80"/>
      <c r="HE321" s="80"/>
      <c r="HF321" s="80"/>
      <c r="HG321" s="80"/>
      <c r="HH321" s="80"/>
      <c r="HI321" s="80"/>
      <c r="HJ321" s="80"/>
      <c r="HK321" s="80"/>
      <c r="HL321" s="80"/>
      <c r="HM321" s="80"/>
      <c r="HN321" s="80"/>
      <c r="HO321" s="80"/>
      <c r="HP321" s="80"/>
      <c r="HQ321" s="80"/>
      <c r="HR321" s="80"/>
      <c r="HS321" s="80"/>
      <c r="HT321" s="80"/>
      <c r="HU321" s="80"/>
      <c r="HV321" s="80"/>
      <c r="HW321" s="80"/>
      <c r="HX321" s="80"/>
      <c r="HY321" s="80"/>
      <c r="HZ321" s="80"/>
      <c r="IA321" s="80"/>
      <c r="IB321" s="80"/>
      <c r="IC321" s="80"/>
      <c r="ID321" s="80"/>
      <c r="IE321" s="80"/>
      <c r="IF321" s="80"/>
      <c r="IG321" s="80"/>
      <c r="IH321" s="80"/>
      <c r="II321" s="80"/>
      <c r="IJ321" s="80"/>
      <c r="IK321" s="80"/>
      <c r="IL321" s="80"/>
      <c r="IM321" s="80"/>
      <c r="IN321" s="80"/>
      <c r="IO321" s="80"/>
      <c r="IP321" s="80"/>
      <c r="IQ321" s="80"/>
      <c r="IR321" s="80"/>
      <c r="IS321" s="80"/>
      <c r="IT321" s="80"/>
      <c r="IU321" s="80"/>
      <c r="IV321" s="80"/>
      <c r="IW321" s="80"/>
      <c r="IX321" s="80"/>
      <c r="IY321" s="80"/>
      <c r="IZ321" s="80"/>
      <c r="JA321" s="80"/>
      <c r="JB321" s="80"/>
      <c r="JC321" s="80"/>
      <c r="JD321" s="80"/>
      <c r="JE321" s="80"/>
      <c r="JF321" s="80"/>
      <c r="JG321" s="80"/>
      <c r="JH321" s="80"/>
      <c r="JI321" s="80"/>
      <c r="JJ321" s="80"/>
      <c r="JK321" s="80"/>
      <c r="JL321" s="80"/>
      <c r="JM321" s="80"/>
      <c r="JN321" s="80"/>
      <c r="JO321" s="80"/>
      <c r="JP321" s="80"/>
      <c r="JQ321" s="80"/>
      <c r="JR321" s="80"/>
      <c r="JS321" s="80"/>
      <c r="JT321" s="80"/>
      <c r="JU321" s="80"/>
      <c r="JV321" s="80"/>
      <c r="JW321" s="80"/>
      <c r="JX321" s="80"/>
      <c r="JY321" s="80"/>
      <c r="JZ321" s="80"/>
      <c r="KA321" s="80"/>
      <c r="KB321" s="80"/>
      <c r="KC321" s="80"/>
      <c r="KD321" s="80"/>
      <c r="KE321" s="80"/>
      <c r="KF321" s="80"/>
      <c r="KG321" s="80"/>
      <c r="KH321" s="80"/>
      <c r="KI321" s="80"/>
      <c r="KJ321" s="80"/>
      <c r="KK321" s="80"/>
      <c r="KL321" s="80"/>
      <c r="KM321" s="80"/>
      <c r="KN321" s="80"/>
      <c r="KO321" s="80"/>
      <c r="KP321" s="80"/>
      <c r="KQ321" s="80"/>
      <c r="KR321" s="80"/>
      <c r="KS321" s="80"/>
      <c r="KT321" s="80"/>
      <c r="KU321" s="80"/>
      <c r="KV321" s="80"/>
      <c r="KW321" s="80"/>
      <c r="KX321" s="80"/>
      <c r="KY321" s="80"/>
      <c r="KZ321" s="80"/>
      <c r="LA321" s="80"/>
      <c r="LB321" s="80"/>
      <c r="LC321" s="80"/>
      <c r="LD321" s="80"/>
      <c r="LE321" s="80"/>
      <c r="LF321" s="80"/>
      <c r="LG321" s="80"/>
      <c r="LH321" s="80"/>
      <c r="LI321" s="80"/>
      <c r="LJ321" s="80"/>
      <c r="LK321" s="80"/>
      <c r="LL321" s="80"/>
      <c r="LM321" s="80"/>
      <c r="LN321" s="80"/>
      <c r="LO321" s="80"/>
      <c r="LP321" s="80"/>
      <c r="LQ321" s="80"/>
      <c r="LR321" s="80"/>
      <c r="LS321" s="80"/>
      <c r="LT321" s="80"/>
      <c r="LU321" s="80"/>
      <c r="LV321" s="80"/>
      <c r="LW321" s="80"/>
      <c r="LX321" s="80"/>
      <c r="LY321" s="80"/>
      <c r="LZ321" s="80"/>
      <c r="MA321" s="80"/>
      <c r="MB321" s="80"/>
      <c r="MC321" s="80"/>
      <c r="MD321" s="80"/>
      <c r="ME321" s="80"/>
      <c r="MF321" s="80"/>
      <c r="MG321" s="80"/>
      <c r="MH321" s="80"/>
      <c r="MI321" s="80"/>
      <c r="MJ321" s="80"/>
      <c r="MK321" s="80"/>
      <c r="ML321" s="80"/>
      <c r="MM321" s="80"/>
      <c r="MN321" s="80"/>
      <c r="MO321" s="80"/>
      <c r="MP321" s="80"/>
      <c r="MQ321" s="80"/>
      <c r="MR321" s="80"/>
      <c r="MS321" s="80"/>
      <c r="MT321" s="80"/>
      <c r="MU321" s="80"/>
      <c r="MV321" s="80"/>
      <c r="MW321" s="80"/>
      <c r="MX321" s="80"/>
      <c r="MY321" s="80"/>
      <c r="MZ321" s="80"/>
      <c r="NA321" s="80"/>
      <c r="NB321" s="80"/>
      <c r="NC321" s="80"/>
      <c r="ND321" s="80"/>
      <c r="NE321" s="80"/>
      <c r="NF321" s="80"/>
      <c r="NG321" s="80"/>
      <c r="NH321" s="80"/>
      <c r="NI321" s="80"/>
      <c r="NJ321" s="80"/>
      <c r="NK321" s="80"/>
      <c r="NL321" s="80"/>
      <c r="NM321" s="80"/>
      <c r="NN321" s="80"/>
      <c r="NO321" s="80"/>
      <c r="NP321" s="80"/>
      <c r="NQ321" s="80"/>
      <c r="NR321" s="80"/>
      <c r="NS321" s="80"/>
      <c r="NT321" s="80"/>
      <c r="NU321" s="80"/>
      <c r="NV321" s="80"/>
      <c r="NW321" s="80"/>
      <c r="NX321" s="80"/>
      <c r="NY321" s="80"/>
      <c r="NZ321" s="80"/>
      <c r="OA321" s="80"/>
      <c r="OB321" s="80"/>
      <c r="OC321" s="80"/>
      <c r="OD321" s="80"/>
      <c r="OE321" s="80"/>
      <c r="OF321" s="80"/>
      <c r="OG321" s="80"/>
      <c r="OH321" s="80"/>
      <c r="OI321" s="80"/>
      <c r="OJ321" s="80"/>
      <c r="OK321" s="80"/>
      <c r="OL321" s="80"/>
      <c r="OM321" s="80"/>
      <c r="ON321" s="80"/>
      <c r="OO321" s="80"/>
      <c r="OP321" s="80"/>
      <c r="OQ321" s="80"/>
      <c r="OR321" s="80"/>
      <c r="OS321" s="80"/>
      <c r="OT321" s="80"/>
      <c r="OU321" s="80"/>
      <c r="OV321" s="80"/>
      <c r="OW321" s="80"/>
      <c r="OX321" s="80"/>
      <c r="OY321" s="80"/>
      <c r="OZ321" s="80"/>
      <c r="PA321" s="80"/>
      <c r="PB321" s="80"/>
      <c r="PC321" s="80"/>
      <c r="PD321" s="80"/>
      <c r="PE321" s="80"/>
      <c r="PF321" s="80"/>
      <c r="PG321" s="80"/>
      <c r="PH321" s="80"/>
      <c r="PI321" s="80"/>
      <c r="PJ321" s="80"/>
      <c r="PK321" s="80"/>
      <c r="PL321" s="80"/>
      <c r="PM321" s="80"/>
      <c r="PN321" s="80"/>
      <c r="PO321" s="80"/>
      <c r="PP321" s="80"/>
      <c r="PQ321" s="80"/>
      <c r="PR321" s="80"/>
      <c r="PS321" s="80"/>
      <c r="PT321" s="80"/>
      <c r="PU321" s="80"/>
      <c r="PV321" s="80"/>
      <c r="PW321" s="80"/>
      <c r="PX321" s="80"/>
      <c r="PY321" s="80"/>
      <c r="PZ321" s="80"/>
      <c r="QA321" s="80"/>
      <c r="QB321" s="80"/>
      <c r="QC321" s="80"/>
      <c r="QD321" s="80"/>
      <c r="QE321" s="80"/>
      <c r="QF321" s="80"/>
      <c r="QG321" s="80"/>
      <c r="QH321" s="80"/>
      <c r="QI321" s="80"/>
      <c r="QJ321" s="80"/>
      <c r="QK321" s="80"/>
      <c r="QL321" s="80"/>
      <c r="QM321" s="80"/>
      <c r="QN321" s="80"/>
      <c r="QO321" s="80"/>
      <c r="QP321" s="80"/>
      <c r="QQ321" s="80"/>
      <c r="QR321" s="80"/>
      <c r="QS321" s="80"/>
      <c r="QT321" s="80"/>
      <c r="QU321" s="80"/>
      <c r="QV321" s="80"/>
      <c r="QW321" s="80"/>
      <c r="QX321" s="80"/>
      <c r="QY321" s="80"/>
      <c r="QZ321" s="80"/>
      <c r="RA321" s="80"/>
      <c r="RB321" s="80"/>
      <c r="RC321" s="80"/>
      <c r="RD321" s="80"/>
      <c r="RE321" s="80"/>
      <c r="RF321" s="80"/>
      <c r="RG321" s="80"/>
      <c r="RH321" s="80"/>
      <c r="RI321" s="80"/>
      <c r="RJ321" s="80"/>
      <c r="RK321" s="80"/>
      <c r="RL321" s="80"/>
      <c r="RM321" s="80"/>
      <c r="RN321" s="80"/>
      <c r="RO321" s="80"/>
      <c r="RP321" s="80"/>
      <c r="RQ321" s="80"/>
      <c r="RR321" s="80"/>
      <c r="RS321" s="80"/>
      <c r="RT321" s="80"/>
      <c r="RU321" s="80"/>
      <c r="RV321" s="80"/>
      <c r="RW321" s="80"/>
      <c r="RX321" s="80"/>
      <c r="RY321" s="80"/>
      <c r="RZ321" s="80"/>
      <c r="SA321" s="80"/>
      <c r="SB321" s="80"/>
      <c r="SC321" s="80"/>
      <c r="SD321" s="80"/>
      <c r="SE321" s="80"/>
      <c r="SF321" s="80"/>
      <c r="SG321" s="80"/>
      <c r="SH321" s="80"/>
      <c r="SI321" s="80"/>
      <c r="SJ321" s="80"/>
      <c r="SK321" s="80"/>
      <c r="SL321" s="80"/>
      <c r="SM321" s="80"/>
      <c r="SN321" s="80"/>
      <c r="SO321" s="80"/>
      <c r="SP321" s="80"/>
      <c r="SQ321" s="80"/>
      <c r="SR321" s="80"/>
      <c r="SS321" s="80"/>
      <c r="ST321" s="80"/>
      <c r="SU321" s="80"/>
      <c r="SV321" s="80"/>
      <c r="SW321" s="80"/>
      <c r="SX321" s="80"/>
      <c r="SY321" s="80"/>
      <c r="SZ321" s="80"/>
      <c r="TA321" s="80"/>
      <c r="TB321" s="80"/>
      <c r="TC321" s="80"/>
      <c r="TD321" s="80"/>
      <c r="TE321" s="80"/>
      <c r="TF321" s="80"/>
      <c r="TG321" s="80"/>
      <c r="TH321" s="80"/>
      <c r="TI321" s="80"/>
      <c r="TJ321" s="80"/>
      <c r="TK321" s="80"/>
      <c r="TL321" s="80"/>
      <c r="TM321" s="80"/>
      <c r="TN321" s="80"/>
      <c r="TO321" s="80"/>
      <c r="TP321" s="80"/>
      <c r="TQ321" s="80"/>
      <c r="TR321" s="80"/>
      <c r="TS321" s="80"/>
      <c r="TT321" s="80"/>
      <c r="TU321" s="80"/>
      <c r="TV321" s="80"/>
      <c r="TW321" s="80"/>
      <c r="TX321" s="80"/>
      <c r="TY321" s="80"/>
      <c r="TZ321" s="80"/>
      <c r="UA321" s="80"/>
      <c r="UB321" s="80"/>
      <c r="UC321" s="80"/>
      <c r="UD321" s="80"/>
      <c r="UE321" s="80"/>
      <c r="UF321" s="80"/>
      <c r="UG321" s="80"/>
      <c r="UH321" s="80"/>
      <c r="UI321" s="80"/>
      <c r="UJ321" s="80"/>
      <c r="UK321" s="80"/>
      <c r="UL321" s="80"/>
      <c r="UM321" s="80"/>
      <c r="UN321" s="80"/>
      <c r="UO321" s="80"/>
      <c r="UP321" s="80"/>
      <c r="UQ321" s="80"/>
      <c r="UR321" s="80"/>
      <c r="US321" s="80"/>
      <c r="UT321" s="80"/>
      <c r="UU321" s="80"/>
      <c r="UV321" s="80"/>
      <c r="UW321" s="80"/>
      <c r="UX321" s="80"/>
      <c r="UY321" s="80"/>
      <c r="UZ321" s="80"/>
      <c r="VA321" s="80"/>
      <c r="VB321" s="80"/>
      <c r="VC321" s="80"/>
      <c r="VD321" s="80"/>
      <c r="VE321" s="80"/>
      <c r="VF321" s="80"/>
      <c r="VG321" s="80"/>
      <c r="VH321" s="80"/>
      <c r="VI321" s="80"/>
      <c r="VJ321" s="80"/>
      <c r="VK321" s="80"/>
      <c r="VL321" s="80"/>
      <c r="VM321" s="80"/>
      <c r="VN321" s="80"/>
      <c r="VO321" s="80"/>
      <c r="VP321" s="80"/>
      <c r="VQ321" s="80"/>
      <c r="VR321" s="80"/>
      <c r="VS321" s="80"/>
      <c r="VT321" s="80"/>
      <c r="VU321" s="80"/>
      <c r="VV321" s="80"/>
      <c r="VW321" s="80"/>
      <c r="VX321" s="80"/>
      <c r="VY321" s="80"/>
      <c r="VZ321" s="80"/>
      <c r="WA321" s="80"/>
      <c r="WB321" s="80"/>
      <c r="WC321" s="80"/>
      <c r="WD321" s="80"/>
      <c r="WE321" s="80"/>
      <c r="WF321" s="80"/>
      <c r="WG321" s="80"/>
      <c r="WH321" s="80"/>
      <c r="WI321" s="80"/>
      <c r="WJ321" s="80"/>
      <c r="WK321" s="80"/>
      <c r="WL321" s="80"/>
      <c r="WM321" s="80"/>
      <c r="WN321" s="80"/>
      <c r="WO321" s="80"/>
      <c r="WP321" s="80"/>
      <c r="WQ321" s="80"/>
      <c r="WR321" s="80"/>
      <c r="WS321" s="80"/>
      <c r="WT321" s="80"/>
      <c r="WU321" s="80"/>
      <c r="WV321" s="80"/>
      <c r="WW321" s="80"/>
      <c r="WX321" s="80"/>
      <c r="WY321" s="80"/>
      <c r="WZ321" s="80"/>
      <c r="XA321" s="80"/>
      <c r="XB321" s="80"/>
      <c r="XC321" s="80"/>
      <c r="XD321" s="80"/>
      <c r="XE321" s="80"/>
      <c r="XF321" s="80"/>
      <c r="XG321" s="80"/>
      <c r="XH321" s="80"/>
      <c r="XI321" s="80"/>
      <c r="XJ321" s="80"/>
      <c r="XK321" s="80"/>
      <c r="XL321" s="80"/>
      <c r="XM321" s="80"/>
      <c r="XN321" s="80"/>
      <c r="XO321" s="80"/>
      <c r="XP321" s="80"/>
      <c r="XQ321" s="80"/>
      <c r="XR321" s="80"/>
      <c r="XS321" s="80"/>
      <c r="XT321" s="80"/>
      <c r="XU321" s="80"/>
      <c r="XV321" s="80"/>
      <c r="XW321" s="80"/>
      <c r="XX321" s="80"/>
      <c r="XY321" s="80"/>
      <c r="XZ321" s="80"/>
      <c r="YA321" s="80"/>
      <c r="YB321" s="80"/>
      <c r="YC321" s="80"/>
      <c r="YD321" s="80"/>
      <c r="YE321" s="80"/>
      <c r="YF321" s="80"/>
      <c r="YG321" s="80"/>
      <c r="YH321" s="80"/>
      <c r="YI321" s="80"/>
      <c r="YJ321" s="80"/>
      <c r="YK321" s="80"/>
      <c r="YL321" s="80"/>
      <c r="YM321" s="80"/>
      <c r="YN321" s="80"/>
      <c r="YO321" s="80"/>
      <c r="YP321" s="80"/>
      <c r="YQ321" s="80"/>
      <c r="YR321" s="80"/>
      <c r="YS321" s="80"/>
      <c r="YT321" s="80"/>
      <c r="YU321" s="80"/>
      <c r="YV321" s="80"/>
      <c r="YW321" s="80"/>
      <c r="YX321" s="80"/>
      <c r="YY321" s="80"/>
      <c r="YZ321" s="80"/>
      <c r="ZA321" s="80"/>
      <c r="ZB321" s="80"/>
      <c r="ZC321" s="80"/>
      <c r="ZD321" s="80"/>
      <c r="ZE321" s="80"/>
      <c r="ZF321" s="80"/>
      <c r="ZG321" s="80"/>
      <c r="ZH321" s="80"/>
      <c r="ZI321" s="80"/>
      <c r="ZJ321" s="80"/>
      <c r="ZK321" s="80"/>
      <c r="ZL321" s="80"/>
      <c r="ZM321" s="80"/>
      <c r="ZN321" s="80"/>
      <c r="ZO321" s="80"/>
      <c r="ZP321" s="80"/>
      <c r="ZQ321" s="80"/>
      <c r="ZR321" s="80"/>
      <c r="ZS321" s="80"/>
      <c r="ZT321" s="80"/>
      <c r="ZU321" s="80"/>
      <c r="ZV321" s="80"/>
      <c r="ZW321" s="80"/>
      <c r="ZX321" s="80"/>
      <c r="ZY321" s="80"/>
      <c r="ZZ321" s="80"/>
      <c r="AAA321" s="80"/>
      <c r="AAB321" s="80"/>
      <c r="AAC321" s="80"/>
      <c r="AAD321" s="80"/>
      <c r="AAE321" s="80"/>
      <c r="AAF321" s="80"/>
      <c r="AAG321" s="80"/>
      <c r="AAH321" s="80"/>
      <c r="AAI321" s="80"/>
      <c r="AAJ321" s="80"/>
      <c r="AAK321" s="80"/>
      <c r="AAL321" s="80"/>
      <c r="AAM321" s="80"/>
      <c r="AAN321" s="80"/>
      <c r="AAO321" s="80"/>
      <c r="AAP321" s="80"/>
      <c r="AAQ321" s="80"/>
      <c r="AAR321" s="80"/>
      <c r="AAS321" s="80"/>
      <c r="AAT321" s="80"/>
      <c r="AAU321" s="80"/>
      <c r="AAV321" s="80"/>
      <c r="AAW321" s="80"/>
      <c r="AAX321" s="80"/>
      <c r="AAY321" s="80"/>
      <c r="AAZ321" s="80"/>
      <c r="ABA321" s="80"/>
      <c r="ABB321" s="80"/>
      <c r="ABC321" s="80"/>
      <c r="ABD321" s="80"/>
      <c r="ABE321" s="80"/>
      <c r="ABF321" s="80"/>
      <c r="ABG321" s="80"/>
      <c r="ABH321" s="80"/>
      <c r="ABI321" s="80"/>
      <c r="ABJ321" s="80"/>
      <c r="ABK321" s="80"/>
      <c r="ABL321" s="80"/>
      <c r="ABM321" s="80"/>
      <c r="ABN321" s="80"/>
      <c r="ABO321" s="80"/>
      <c r="ABP321" s="80"/>
      <c r="ABQ321" s="80"/>
      <c r="ABR321" s="80"/>
      <c r="ABS321" s="80"/>
      <c r="ABT321" s="80"/>
      <c r="ABU321" s="80"/>
      <c r="ABV321" s="80"/>
      <c r="ABW321" s="80"/>
      <c r="ABX321" s="80"/>
      <c r="ABY321" s="80"/>
      <c r="ABZ321" s="80"/>
      <c r="ACA321" s="80"/>
      <c r="ACB321" s="80"/>
      <c r="ACC321" s="80"/>
      <c r="ACD321" s="80"/>
      <c r="ACE321" s="80"/>
      <c r="ACF321" s="80"/>
      <c r="ACG321" s="80"/>
      <c r="ACH321" s="80"/>
      <c r="ACI321" s="80"/>
      <c r="ACJ321" s="80"/>
      <c r="ACK321" s="80"/>
      <c r="ACL321" s="80"/>
      <c r="ACM321" s="80"/>
      <c r="ACN321" s="80"/>
      <c r="ACO321" s="80"/>
      <c r="ACP321" s="80"/>
      <c r="ACQ321" s="80"/>
      <c r="ACR321" s="80"/>
      <c r="ACS321" s="80"/>
      <c r="ACT321" s="80"/>
      <c r="ACU321" s="80"/>
      <c r="ACV321" s="80"/>
      <c r="ACW321" s="80"/>
      <c r="ACX321" s="80"/>
      <c r="ACY321" s="80"/>
      <c r="ACZ321" s="80"/>
      <c r="ADA321" s="80"/>
      <c r="ADB321" s="80"/>
      <c r="ADC321" s="80"/>
      <c r="ADD321" s="80"/>
      <c r="ADE321" s="80"/>
      <c r="ADF321" s="80"/>
      <c r="ADG321" s="80"/>
      <c r="ADH321" s="80"/>
      <c r="ADI321" s="80"/>
      <c r="ADJ321" s="80"/>
      <c r="ADK321" s="80"/>
      <c r="ADL321" s="80"/>
      <c r="ADM321" s="80"/>
      <c r="ADN321" s="80"/>
      <c r="ADO321" s="80"/>
      <c r="ADP321" s="80"/>
      <c r="ADQ321" s="80"/>
      <c r="ADR321" s="80"/>
      <c r="ADS321" s="80"/>
      <c r="ADT321" s="80"/>
      <c r="ADU321" s="80"/>
      <c r="ADV321" s="80"/>
      <c r="ADW321" s="80"/>
      <c r="ADX321" s="80"/>
      <c r="ADY321" s="80"/>
      <c r="ADZ321" s="80"/>
      <c r="AEA321" s="80"/>
      <c r="AEB321" s="80"/>
      <c r="AEC321" s="80"/>
      <c r="AED321" s="80"/>
      <c r="AEE321" s="80"/>
      <c r="AEF321" s="80"/>
      <c r="AEG321" s="80"/>
      <c r="AEH321" s="80"/>
      <c r="AEI321" s="80"/>
      <c r="AEJ321" s="80"/>
      <c r="AEK321" s="80"/>
      <c r="AEL321" s="80"/>
      <c r="AEM321" s="80"/>
      <c r="AEN321" s="80"/>
      <c r="AEO321" s="80"/>
      <c r="AEP321" s="80"/>
      <c r="AEQ321" s="80"/>
      <c r="AER321" s="80"/>
      <c r="AES321" s="80"/>
      <c r="AET321" s="80"/>
      <c r="AEU321" s="80"/>
      <c r="AEV321" s="80"/>
      <c r="AEW321" s="80"/>
      <c r="AEX321" s="80"/>
      <c r="AEY321" s="80"/>
      <c r="AEZ321" s="80"/>
      <c r="AFA321" s="80"/>
      <c r="AFB321" s="80"/>
      <c r="AFC321" s="80"/>
      <c r="AFD321" s="80"/>
      <c r="AFE321" s="80"/>
      <c r="AFF321" s="80"/>
      <c r="AFG321" s="80"/>
      <c r="AFH321" s="80"/>
      <c r="AFI321" s="80"/>
      <c r="AFJ321" s="80"/>
      <c r="AFK321" s="80"/>
      <c r="AFL321" s="80"/>
      <c r="AFM321" s="80"/>
      <c r="AFN321" s="80"/>
      <c r="AFO321" s="80"/>
      <c r="AFP321" s="80"/>
      <c r="AFQ321" s="80"/>
      <c r="AFR321" s="80"/>
      <c r="AFS321" s="80"/>
      <c r="AFT321" s="80"/>
      <c r="AFU321" s="80"/>
      <c r="AFV321" s="80"/>
      <c r="AFW321" s="80"/>
      <c r="AFX321" s="80"/>
      <c r="AFY321" s="80"/>
      <c r="AFZ321" s="80"/>
      <c r="AGA321" s="80"/>
      <c r="AGB321" s="80"/>
      <c r="AGC321" s="80"/>
      <c r="AGD321" s="80"/>
      <c r="AGE321" s="80"/>
      <c r="AGF321" s="80"/>
      <c r="AGG321" s="80"/>
      <c r="AGH321" s="80"/>
      <c r="AGI321" s="80"/>
      <c r="AGJ321" s="80"/>
      <c r="AGK321" s="80"/>
      <c r="AGL321" s="80"/>
      <c r="AGM321" s="80"/>
      <c r="AGN321" s="80"/>
      <c r="AGO321" s="80"/>
      <c r="AGP321" s="80"/>
      <c r="AGQ321" s="80"/>
      <c r="AGR321" s="80"/>
      <c r="AGS321" s="80"/>
      <c r="AGT321" s="80"/>
      <c r="AGU321" s="80"/>
      <c r="AGV321" s="80"/>
      <c r="AGW321" s="80"/>
      <c r="AGX321" s="80"/>
      <c r="AGY321" s="80"/>
      <c r="AGZ321" s="80"/>
      <c r="AHA321" s="80"/>
      <c r="AHB321" s="80"/>
      <c r="AHC321" s="80"/>
      <c r="AHD321" s="80"/>
      <c r="AHE321" s="80"/>
      <c r="AHF321" s="80"/>
      <c r="AHG321" s="80"/>
      <c r="AHH321" s="80"/>
      <c r="AHI321" s="80"/>
      <c r="AHJ321" s="80"/>
      <c r="AHK321" s="80"/>
      <c r="AHL321" s="80"/>
      <c r="AHM321" s="80"/>
      <c r="AHN321" s="80"/>
      <c r="AHO321" s="80"/>
      <c r="AHP321" s="80"/>
      <c r="AHQ321" s="80"/>
      <c r="AHR321" s="80"/>
      <c r="AHS321" s="80"/>
      <c r="AHT321" s="80"/>
      <c r="AHU321" s="80"/>
      <c r="AHV321" s="80"/>
      <c r="AHW321" s="80"/>
      <c r="AHX321" s="80"/>
      <c r="AHY321" s="80"/>
      <c r="AHZ321" s="80"/>
      <c r="AIA321" s="80"/>
      <c r="AIB321" s="80"/>
      <c r="AIC321" s="80"/>
      <c r="AID321" s="80"/>
      <c r="AIE321" s="80"/>
      <c r="AIF321" s="80"/>
      <c r="AIG321" s="80"/>
      <c r="AIH321" s="80"/>
      <c r="AII321" s="80"/>
      <c r="AIJ321" s="80"/>
      <c r="AIK321" s="80"/>
      <c r="AIL321" s="80"/>
      <c r="AIM321" s="80"/>
      <c r="AIN321" s="80"/>
      <c r="AIO321" s="80"/>
      <c r="AIP321" s="80"/>
      <c r="AIQ321" s="80"/>
      <c r="AIR321" s="80"/>
      <c r="AIS321" s="80"/>
      <c r="AIT321" s="80"/>
      <c r="AIU321" s="80"/>
      <c r="AIV321" s="80"/>
      <c r="AIW321" s="80"/>
      <c r="AIX321" s="80"/>
      <c r="AIY321" s="80"/>
      <c r="AIZ321" s="80"/>
      <c r="AJA321" s="80"/>
      <c r="AJB321" s="80"/>
      <c r="AJC321" s="80"/>
      <c r="AJD321" s="80"/>
      <c r="AJE321" s="80"/>
      <c r="AJF321" s="80"/>
      <c r="AJG321" s="80"/>
      <c r="AJH321" s="80"/>
      <c r="AJI321" s="80"/>
      <c r="AJJ321" s="80"/>
      <c r="AJK321" s="80"/>
      <c r="AJL321" s="80"/>
      <c r="AJM321" s="80"/>
      <c r="AJN321" s="80"/>
      <c r="AJO321" s="80"/>
      <c r="AJP321" s="80"/>
      <c r="AJQ321" s="80"/>
      <c r="AJR321" s="80"/>
      <c r="AJS321" s="80"/>
      <c r="AJT321" s="80"/>
      <c r="AJU321" s="80"/>
      <c r="AJV321" s="80"/>
      <c r="AJW321" s="80"/>
      <c r="AJX321" s="80"/>
      <c r="AJY321" s="80"/>
      <c r="AJZ321" s="80"/>
      <c r="AKA321" s="80"/>
      <c r="AKB321" s="80"/>
      <c r="AKC321" s="80"/>
      <c r="AKD321" s="80"/>
      <c r="AKE321" s="80"/>
      <c r="AKF321" s="80"/>
      <c r="AKG321" s="80"/>
      <c r="AKH321" s="80"/>
      <c r="AKI321" s="80"/>
      <c r="AKJ321" s="80"/>
      <c r="AKK321" s="80"/>
      <c r="AKL321" s="80"/>
      <c r="AKM321" s="80"/>
      <c r="AKN321" s="80"/>
      <c r="AKO321" s="80"/>
      <c r="AKP321" s="80"/>
      <c r="AKQ321" s="80"/>
      <c r="AKR321" s="80"/>
      <c r="AKS321" s="80"/>
      <c r="AKT321" s="80"/>
      <c r="AKU321" s="80"/>
      <c r="AKV321" s="80"/>
      <c r="AKW321" s="80"/>
      <c r="AKX321" s="80"/>
      <c r="AKY321" s="80"/>
      <c r="AKZ321" s="80"/>
      <c r="ALA321" s="80"/>
      <c r="ALB321" s="80"/>
      <c r="ALC321" s="80"/>
      <c r="ALD321" s="80"/>
      <c r="ALE321" s="80"/>
      <c r="ALF321" s="80"/>
      <c r="ALG321" s="80"/>
      <c r="ALH321" s="80"/>
      <c r="ALI321" s="80"/>
      <c r="ALJ321" s="80"/>
      <c r="ALK321" s="80"/>
      <c r="ALL321" s="80"/>
      <c r="ALM321" s="80"/>
      <c r="ALN321" s="80"/>
      <c r="ALO321" s="80"/>
      <c r="ALP321" s="80"/>
      <c r="ALQ321" s="80"/>
      <c r="ALR321" s="80"/>
      <c r="ALS321" s="80"/>
      <c r="ALT321" s="80"/>
      <c r="ALU321" s="80"/>
      <c r="ALV321" s="80"/>
      <c r="ALW321" s="80"/>
      <c r="ALX321" s="80"/>
      <c r="ALY321" s="80"/>
      <c r="ALZ321" s="80"/>
      <c r="AMA321" s="80"/>
      <c r="AMB321" s="80"/>
      <c r="AMC321" s="80"/>
      <c r="AMD321" s="80"/>
      <c r="AME321" s="80"/>
      <c r="AMF321" s="80"/>
      <c r="AMG321" s="80"/>
      <c r="AMH321" s="80"/>
      <c r="AMI321" s="80"/>
      <c r="AMJ321" s="80"/>
      <c r="AMK321" s="80"/>
      <c r="AML321" s="80"/>
      <c r="AMM321" s="80"/>
      <c r="AMN321" s="80"/>
      <c r="AMO321" s="80"/>
      <c r="AMP321" s="80"/>
      <c r="AMQ321" s="80"/>
      <c r="AMR321" s="80"/>
      <c r="AMS321" s="80"/>
      <c r="AMT321" s="80"/>
      <c r="AMU321" s="80"/>
      <c r="AMV321" s="80"/>
      <c r="AMW321" s="80"/>
      <c r="AMX321" s="80"/>
      <c r="AMY321" s="80"/>
      <c r="AMZ321" s="80"/>
      <c r="ANA321" s="80"/>
      <c r="ANB321" s="80"/>
      <c r="ANC321" s="80"/>
      <c r="AND321" s="80"/>
      <c r="ANE321" s="80"/>
      <c r="ANF321" s="80"/>
      <c r="ANG321" s="80"/>
      <c r="ANH321" s="80"/>
      <c r="ANI321" s="80"/>
      <c r="ANJ321" s="80"/>
      <c r="ANK321" s="80"/>
      <c r="ANL321" s="80"/>
      <c r="ANM321" s="80"/>
      <c r="ANN321" s="80"/>
      <c r="ANO321" s="80"/>
      <c r="ANP321" s="80"/>
      <c r="ANQ321" s="80"/>
      <c r="ANR321" s="80"/>
      <c r="ANS321" s="80"/>
      <c r="ANT321" s="80"/>
      <c r="ANU321" s="80"/>
      <c r="ANV321" s="80"/>
      <c r="ANW321" s="80"/>
      <c r="ANX321" s="80"/>
      <c r="ANY321" s="80"/>
      <c r="ANZ321" s="80"/>
      <c r="AOA321" s="80"/>
      <c r="AOB321" s="80"/>
      <c r="AOC321" s="80"/>
      <c r="AOD321" s="80"/>
      <c r="AOE321" s="80"/>
      <c r="AOF321" s="80"/>
      <c r="AOG321" s="80"/>
      <c r="AOH321" s="80"/>
      <c r="AOI321" s="80"/>
      <c r="AOJ321" s="80"/>
      <c r="AOK321" s="80"/>
      <c r="AOL321" s="80"/>
      <c r="AOM321" s="80"/>
      <c r="AON321" s="80"/>
      <c r="AOO321" s="80"/>
      <c r="AOP321" s="80"/>
      <c r="AOQ321" s="80"/>
      <c r="AOR321" s="80"/>
      <c r="AOS321" s="80"/>
      <c r="AOT321" s="80"/>
      <c r="AOU321" s="80"/>
      <c r="AOV321" s="80"/>
      <c r="AOW321" s="80"/>
      <c r="AOX321" s="80"/>
      <c r="AOY321" s="80"/>
      <c r="AOZ321" s="80"/>
      <c r="APA321" s="80"/>
      <c r="APB321" s="80"/>
      <c r="APC321" s="80"/>
      <c r="APD321" s="80"/>
      <c r="APE321" s="80"/>
      <c r="APF321" s="80"/>
      <c r="APG321" s="80"/>
      <c r="APH321" s="80"/>
      <c r="API321" s="80"/>
      <c r="APJ321" s="80"/>
      <c r="APK321" s="80"/>
      <c r="APL321" s="80"/>
      <c r="APM321" s="80"/>
      <c r="APN321" s="80"/>
      <c r="APO321" s="80"/>
      <c r="APP321" s="80"/>
      <c r="APQ321" s="80"/>
      <c r="APR321" s="80"/>
      <c r="APS321" s="80"/>
      <c r="APT321" s="80"/>
      <c r="APU321" s="80"/>
      <c r="APV321" s="80"/>
      <c r="APW321" s="80"/>
      <c r="APX321" s="80"/>
      <c r="APY321" s="80"/>
      <c r="APZ321" s="80"/>
      <c r="AQA321" s="80"/>
      <c r="AQB321" s="80"/>
      <c r="AQC321" s="80"/>
      <c r="AQD321" s="80"/>
      <c r="AQE321" s="80"/>
      <c r="AQF321" s="80"/>
      <c r="AQG321" s="80"/>
      <c r="AQH321" s="80"/>
      <c r="AQI321" s="80"/>
      <c r="AQJ321" s="80"/>
      <c r="AQK321" s="80"/>
      <c r="AQL321" s="80"/>
      <c r="AQM321" s="80"/>
      <c r="AQN321" s="80"/>
      <c r="AQO321" s="80"/>
      <c r="AQP321" s="80"/>
      <c r="AQQ321" s="80"/>
      <c r="AQR321" s="80"/>
      <c r="AQS321" s="80"/>
      <c r="AQT321" s="80"/>
      <c r="AQU321" s="80"/>
      <c r="AQV321" s="80"/>
      <c r="AQW321" s="80"/>
      <c r="AQX321" s="80"/>
      <c r="AQY321" s="80"/>
      <c r="AQZ321" s="80"/>
      <c r="ARA321" s="80"/>
      <c r="ARB321" s="80"/>
      <c r="ARC321" s="80"/>
      <c r="ARD321" s="80"/>
      <c r="ARE321" s="80"/>
      <c r="ARF321" s="80"/>
      <c r="ARG321" s="80"/>
      <c r="ARH321" s="80"/>
      <c r="ARI321" s="80"/>
      <c r="ARJ321" s="80"/>
      <c r="ARK321" s="80"/>
      <c r="ARL321" s="80"/>
      <c r="ARM321" s="80"/>
      <c r="ARN321" s="80"/>
      <c r="ARO321" s="80"/>
      <c r="ARP321" s="80"/>
      <c r="ARQ321" s="80"/>
      <c r="ARR321" s="80"/>
      <c r="ARS321" s="80"/>
      <c r="ART321" s="80"/>
      <c r="ARU321" s="80"/>
      <c r="ARV321" s="80"/>
      <c r="ARW321" s="80"/>
      <c r="ARX321" s="80"/>
      <c r="ARY321" s="80"/>
      <c r="ARZ321" s="80"/>
      <c r="ASA321" s="80"/>
      <c r="ASB321" s="80"/>
      <c r="ASC321" s="80"/>
      <c r="ASD321" s="80"/>
      <c r="ASE321" s="80"/>
      <c r="ASF321" s="80"/>
      <c r="ASG321" s="80"/>
      <c r="ASH321" s="80"/>
      <c r="ASI321" s="80"/>
      <c r="ASJ321" s="80"/>
      <c r="ASK321" s="80"/>
      <c r="ASL321" s="80"/>
      <c r="ASM321" s="80"/>
      <c r="ASN321" s="80"/>
      <c r="ASO321" s="80"/>
      <c r="ASP321" s="80"/>
      <c r="ASQ321" s="80"/>
      <c r="ASR321" s="80"/>
      <c r="ASS321" s="80"/>
      <c r="AST321" s="80"/>
      <c r="ASU321" s="80"/>
      <c r="ASV321" s="80"/>
      <c r="ASW321" s="80"/>
      <c r="ASX321" s="80"/>
      <c r="ASY321" s="80"/>
      <c r="ASZ321" s="80"/>
      <c r="ATA321" s="80"/>
      <c r="ATB321" s="80"/>
      <c r="ATC321" s="80"/>
      <c r="ATD321" s="80"/>
      <c r="ATE321" s="80"/>
      <c r="ATF321" s="80"/>
      <c r="ATG321" s="80"/>
      <c r="ATH321" s="80"/>
      <c r="ATI321" s="80"/>
      <c r="ATJ321" s="80"/>
      <c r="ATK321" s="80"/>
      <c r="ATL321" s="80"/>
      <c r="ATM321" s="80"/>
      <c r="ATN321" s="80"/>
      <c r="ATO321" s="80"/>
      <c r="ATP321" s="80"/>
      <c r="ATQ321" s="80"/>
      <c r="ATR321" s="80"/>
      <c r="ATS321" s="80"/>
      <c r="ATT321" s="80"/>
      <c r="ATU321" s="80"/>
      <c r="ATV321" s="80"/>
      <c r="ATW321" s="80"/>
      <c r="ATX321" s="80"/>
      <c r="ATY321" s="80"/>
      <c r="ATZ321" s="80"/>
      <c r="AUA321" s="80"/>
      <c r="AUB321" s="80"/>
      <c r="AUC321" s="80"/>
      <c r="AUD321" s="80"/>
      <c r="AUE321" s="80"/>
      <c r="AUF321" s="80"/>
      <c r="AUG321" s="80"/>
      <c r="AUH321" s="80"/>
      <c r="AUI321" s="80"/>
      <c r="AUJ321" s="80"/>
      <c r="AUK321" s="80"/>
      <c r="AUL321" s="80"/>
      <c r="AUM321" s="80"/>
      <c r="AUN321" s="80"/>
      <c r="AUO321" s="80"/>
      <c r="AUP321" s="80"/>
      <c r="AUQ321" s="80"/>
      <c r="AUR321" s="80"/>
      <c r="AUS321" s="80"/>
      <c r="AUT321" s="80"/>
      <c r="AUU321" s="80"/>
      <c r="AUV321" s="80"/>
      <c r="AUW321" s="80"/>
      <c r="AUX321" s="80"/>
      <c r="AUY321" s="80"/>
      <c r="AUZ321" s="80"/>
      <c r="AVA321" s="80"/>
      <c r="AVB321" s="80"/>
      <c r="AVC321" s="80"/>
      <c r="AVD321" s="80"/>
      <c r="AVE321" s="80"/>
      <c r="AVF321" s="80"/>
      <c r="AVG321" s="80"/>
      <c r="AVH321" s="80"/>
      <c r="AVI321" s="80"/>
      <c r="AVJ321" s="80"/>
      <c r="AVK321" s="80"/>
      <c r="AVL321" s="80"/>
      <c r="AVM321" s="80"/>
      <c r="AVN321" s="80"/>
      <c r="AVO321" s="80"/>
      <c r="AVP321" s="80"/>
      <c r="AVQ321" s="80"/>
      <c r="AVR321" s="80"/>
      <c r="AVS321" s="80"/>
      <c r="AVT321" s="80"/>
      <c r="AVU321" s="80"/>
      <c r="AVV321" s="80"/>
      <c r="AVW321" s="80"/>
      <c r="AVX321" s="80"/>
      <c r="AVY321" s="80"/>
      <c r="AVZ321" s="80"/>
      <c r="AWA321" s="80"/>
      <c r="AWB321" s="80"/>
      <c r="AWC321" s="80"/>
      <c r="AWD321" s="80"/>
      <c r="AWE321" s="80"/>
      <c r="AWF321" s="80"/>
      <c r="AWG321" s="80"/>
      <c r="AWH321" s="80"/>
      <c r="AWI321" s="80"/>
      <c r="AWJ321" s="80"/>
      <c r="AWK321" s="80"/>
      <c r="AWL321" s="80"/>
      <c r="AWM321" s="80"/>
      <c r="AWN321" s="80"/>
      <c r="AWO321" s="80"/>
      <c r="AWP321" s="80"/>
      <c r="AWQ321" s="80"/>
      <c r="AWR321" s="80"/>
      <c r="AWS321" s="80"/>
      <c r="AWT321" s="80"/>
      <c r="AWU321" s="80"/>
      <c r="AWV321" s="80"/>
      <c r="AWW321" s="80"/>
      <c r="AWX321" s="80"/>
      <c r="AWY321" s="80"/>
      <c r="AWZ321" s="80"/>
      <c r="AXA321" s="80"/>
      <c r="AXB321" s="80"/>
      <c r="AXC321" s="80"/>
      <c r="AXD321" s="80"/>
      <c r="AXE321" s="80"/>
      <c r="AXF321" s="80"/>
      <c r="AXG321" s="80"/>
      <c r="AXH321" s="80"/>
      <c r="AXI321" s="80"/>
      <c r="AXJ321" s="80"/>
      <c r="AXK321" s="80"/>
      <c r="AXL321" s="80"/>
      <c r="AXM321" s="80"/>
      <c r="AXN321" s="80"/>
      <c r="AXO321" s="80"/>
      <c r="AXP321" s="80"/>
      <c r="AXQ321" s="80"/>
      <c r="AXR321" s="80"/>
      <c r="AXS321" s="80"/>
      <c r="AXT321" s="80"/>
      <c r="AXU321" s="80"/>
      <c r="AXV321" s="80"/>
      <c r="AXW321" s="80"/>
      <c r="AXX321" s="80"/>
      <c r="AXY321" s="80"/>
      <c r="AXZ321" s="80"/>
      <c r="AYA321" s="80"/>
      <c r="AYB321" s="80"/>
      <c r="AYC321" s="80"/>
      <c r="AYD321" s="80"/>
      <c r="AYE321" s="80"/>
      <c r="AYF321" s="80"/>
      <c r="AYG321" s="80"/>
      <c r="AYH321" s="80"/>
      <c r="AYI321" s="80"/>
      <c r="AYJ321" s="80"/>
      <c r="AYK321" s="80"/>
      <c r="AYL321" s="80"/>
      <c r="AYM321" s="80"/>
      <c r="AYN321" s="80"/>
      <c r="AYO321" s="80"/>
      <c r="AYP321" s="80"/>
      <c r="AYQ321" s="80"/>
      <c r="AYR321" s="80"/>
      <c r="AYS321" s="80"/>
      <c r="AYT321" s="80"/>
      <c r="AYU321" s="80"/>
      <c r="AYV321" s="80"/>
      <c r="AYW321" s="80"/>
      <c r="AYX321" s="80"/>
      <c r="AYY321" s="80"/>
      <c r="AYZ321" s="80"/>
      <c r="AZA321" s="80"/>
      <c r="AZB321" s="80"/>
      <c r="AZC321" s="80"/>
      <c r="AZD321" s="80"/>
      <c r="AZE321" s="80"/>
      <c r="AZF321" s="80"/>
      <c r="AZG321" s="80"/>
      <c r="AZH321" s="80"/>
      <c r="AZI321" s="80"/>
      <c r="AZJ321" s="80"/>
      <c r="AZK321" s="80"/>
      <c r="AZL321" s="80"/>
      <c r="AZM321" s="80"/>
      <c r="AZN321" s="80"/>
      <c r="AZO321" s="80"/>
      <c r="AZP321" s="80"/>
      <c r="AZQ321" s="80"/>
      <c r="AZR321" s="80"/>
      <c r="AZS321" s="80"/>
      <c r="AZT321" s="80"/>
      <c r="AZU321" s="80"/>
      <c r="AZV321" s="80"/>
      <c r="AZW321" s="80"/>
      <c r="AZX321" s="80"/>
      <c r="AZY321" s="80"/>
      <c r="AZZ321" s="80"/>
      <c r="BAA321" s="80"/>
      <c r="BAB321" s="80"/>
      <c r="BAC321" s="80"/>
      <c r="BAD321" s="80"/>
      <c r="BAE321" s="80"/>
      <c r="BAF321" s="80"/>
      <c r="BAG321" s="80"/>
      <c r="BAH321" s="80"/>
      <c r="BAI321" s="80"/>
      <c r="BAJ321" s="80"/>
      <c r="BAK321" s="80"/>
      <c r="BAL321" s="80"/>
      <c r="BAM321" s="80"/>
      <c r="BAN321" s="80"/>
      <c r="BAO321" s="80"/>
      <c r="BAP321" s="80"/>
      <c r="BAQ321" s="80"/>
      <c r="BAR321" s="80"/>
      <c r="BAS321" s="80"/>
      <c r="BAT321" s="80"/>
      <c r="BAU321" s="80"/>
      <c r="BAV321" s="80"/>
      <c r="BAW321" s="80"/>
      <c r="BAX321" s="80"/>
      <c r="BAY321" s="80"/>
      <c r="BAZ321" s="80"/>
      <c r="BBA321" s="80"/>
      <c r="BBB321" s="80"/>
      <c r="BBC321" s="80"/>
      <c r="BBD321" s="80"/>
      <c r="BBE321" s="80"/>
      <c r="BBF321" s="80"/>
      <c r="BBG321" s="80"/>
      <c r="BBH321" s="80"/>
      <c r="BBI321" s="80"/>
      <c r="BBJ321" s="80"/>
      <c r="BBK321" s="80"/>
      <c r="BBL321" s="80"/>
      <c r="BBM321" s="80"/>
      <c r="BBN321" s="80"/>
      <c r="BBO321" s="80"/>
      <c r="BBP321" s="80"/>
      <c r="BBQ321" s="80"/>
      <c r="BBR321" s="80"/>
      <c r="BBS321" s="80"/>
      <c r="BBT321" s="80"/>
      <c r="BBU321" s="80"/>
      <c r="BBV321" s="80"/>
      <c r="BBW321" s="80"/>
      <c r="BBX321" s="80"/>
      <c r="BBY321" s="80"/>
      <c r="BBZ321" s="80"/>
      <c r="BCA321" s="80"/>
      <c r="BCB321" s="80"/>
      <c r="BCC321" s="80"/>
      <c r="BCD321" s="80"/>
      <c r="BCE321" s="80"/>
      <c r="BCF321" s="80"/>
      <c r="BCG321" s="80"/>
      <c r="BCH321" s="80"/>
      <c r="BCI321" s="80"/>
      <c r="BCJ321" s="80"/>
      <c r="BCK321" s="80"/>
      <c r="BCL321" s="80"/>
      <c r="BCM321" s="80"/>
      <c r="BCN321" s="80"/>
      <c r="BCO321" s="80"/>
      <c r="BCP321" s="80"/>
      <c r="BCQ321" s="80"/>
      <c r="BCR321" s="80"/>
      <c r="BCS321" s="80"/>
      <c r="BCT321" s="80"/>
      <c r="BCU321" s="80"/>
      <c r="BCV321" s="80"/>
      <c r="BCW321" s="80"/>
      <c r="BCX321" s="80"/>
      <c r="BCY321" s="80"/>
      <c r="BCZ321" s="80"/>
      <c r="BDA321" s="80"/>
      <c r="BDB321" s="80"/>
      <c r="BDC321" s="80"/>
      <c r="BDD321" s="80"/>
      <c r="BDE321" s="80"/>
      <c r="BDF321" s="80"/>
      <c r="BDG321" s="80"/>
      <c r="BDH321" s="80"/>
      <c r="BDI321" s="80"/>
      <c r="BDJ321" s="80"/>
      <c r="BDK321" s="80"/>
      <c r="BDL321" s="80"/>
      <c r="BDM321" s="80"/>
      <c r="BDN321" s="80"/>
      <c r="BDO321" s="80"/>
      <c r="BDP321" s="80"/>
      <c r="BDQ321" s="80"/>
      <c r="BDR321" s="80"/>
      <c r="BDS321" s="80"/>
      <c r="BDT321" s="80"/>
      <c r="BDU321" s="80"/>
      <c r="BDV321" s="80"/>
      <c r="BDW321" s="80"/>
      <c r="BDX321" s="80"/>
      <c r="BDY321" s="80"/>
      <c r="BDZ321" s="80"/>
      <c r="BEA321" s="80"/>
      <c r="BEB321" s="80"/>
      <c r="BEC321" s="80"/>
      <c r="BED321" s="80"/>
      <c r="BEE321" s="80"/>
      <c r="BEF321" s="80"/>
      <c r="BEG321" s="80"/>
      <c r="BEH321" s="80"/>
      <c r="BEI321" s="80"/>
      <c r="BEJ321" s="80"/>
      <c r="BEK321" s="80"/>
      <c r="BEL321" s="80"/>
      <c r="BEM321" s="80"/>
      <c r="BEN321" s="80"/>
      <c r="BEO321" s="80"/>
      <c r="BEP321" s="80"/>
      <c r="BEQ321" s="80"/>
      <c r="BER321" s="80"/>
      <c r="BES321" s="80"/>
      <c r="BET321" s="80"/>
      <c r="BEU321" s="80"/>
      <c r="BEV321" s="80"/>
      <c r="BEW321" s="80"/>
      <c r="BEX321" s="80"/>
      <c r="BEY321" s="80"/>
      <c r="BEZ321" s="80"/>
      <c r="BFA321" s="80"/>
      <c r="BFB321" s="80"/>
      <c r="BFC321" s="80"/>
      <c r="BFD321" s="80"/>
      <c r="BFE321" s="80"/>
      <c r="BFF321" s="80"/>
      <c r="BFG321" s="80"/>
      <c r="BFH321" s="80"/>
      <c r="BFI321" s="80"/>
      <c r="BFJ321" s="80"/>
      <c r="BFK321" s="80"/>
      <c r="BFL321" s="80"/>
      <c r="BFM321" s="80"/>
      <c r="BFN321" s="80"/>
      <c r="BFO321" s="80"/>
      <c r="BFP321" s="80"/>
      <c r="BFQ321" s="80"/>
      <c r="BFR321" s="80"/>
      <c r="BFS321" s="80"/>
      <c r="BFT321" s="80"/>
      <c r="BFU321" s="80"/>
      <c r="BFV321" s="80"/>
      <c r="BFW321" s="80"/>
      <c r="BFX321" s="80"/>
      <c r="BFY321" s="80"/>
      <c r="BFZ321" s="80"/>
      <c r="BGA321" s="80"/>
      <c r="BGB321" s="80"/>
      <c r="BGC321" s="80"/>
      <c r="BGD321" s="80"/>
      <c r="BGE321" s="80"/>
      <c r="BGF321" s="80"/>
      <c r="BGG321" s="80"/>
      <c r="BGH321" s="80"/>
      <c r="BGI321" s="80"/>
      <c r="BGJ321" s="80"/>
      <c r="BGK321" s="80"/>
      <c r="BGL321" s="80"/>
      <c r="BGM321" s="80"/>
      <c r="BGN321" s="80"/>
      <c r="BGO321" s="80"/>
      <c r="BGP321" s="80"/>
      <c r="BGQ321" s="80"/>
      <c r="BGR321" s="80"/>
      <c r="BGS321" s="80"/>
      <c r="BGT321" s="80"/>
      <c r="BGU321" s="80"/>
      <c r="BGV321" s="80"/>
      <c r="BGW321" s="80"/>
      <c r="BGX321" s="80"/>
      <c r="BGY321" s="80"/>
      <c r="BGZ321" s="80"/>
      <c r="BHA321" s="80"/>
      <c r="BHB321" s="80"/>
      <c r="BHC321" s="80"/>
      <c r="BHD321" s="80"/>
      <c r="BHE321" s="80"/>
      <c r="BHF321" s="80"/>
      <c r="BHG321" s="80"/>
      <c r="BHH321" s="80"/>
      <c r="BHI321" s="80"/>
      <c r="BHJ321" s="80"/>
      <c r="BHK321" s="80"/>
      <c r="BHL321" s="80"/>
      <c r="BHM321" s="80"/>
      <c r="BHN321" s="80"/>
      <c r="BHO321" s="80"/>
      <c r="BHP321" s="80"/>
      <c r="BHQ321" s="80"/>
      <c r="BHR321" s="80"/>
      <c r="BHS321" s="80"/>
      <c r="BHT321" s="80"/>
      <c r="BHU321" s="80"/>
      <c r="BHV321" s="80"/>
      <c r="BHW321" s="80"/>
      <c r="BHX321" s="80"/>
      <c r="BHY321" s="80"/>
      <c r="BHZ321" s="80"/>
      <c r="BIA321" s="80"/>
      <c r="BIB321" s="80"/>
      <c r="BIC321" s="80"/>
      <c r="BID321" s="80"/>
      <c r="BIE321" s="80"/>
      <c r="BIF321" s="80"/>
      <c r="BIG321" s="80"/>
      <c r="BIH321" s="80"/>
      <c r="BII321" s="80"/>
      <c r="BIJ321" s="80"/>
      <c r="BIK321" s="80"/>
      <c r="BIL321" s="80"/>
      <c r="BIM321" s="80"/>
      <c r="BIN321" s="80"/>
      <c r="BIO321" s="80"/>
      <c r="BIP321" s="80"/>
      <c r="BIQ321" s="80"/>
      <c r="BIR321" s="80"/>
      <c r="BIS321" s="80"/>
      <c r="BIT321" s="80"/>
      <c r="BIU321" s="80"/>
      <c r="BIV321" s="80"/>
      <c r="BIW321" s="80"/>
      <c r="BIX321" s="80"/>
      <c r="BIY321" s="80"/>
      <c r="BIZ321" s="80"/>
      <c r="BJA321" s="80"/>
      <c r="BJB321" s="80"/>
      <c r="BJC321" s="80"/>
      <c r="BJD321" s="80"/>
      <c r="BJE321" s="80"/>
      <c r="BJF321" s="80"/>
      <c r="BJG321" s="80"/>
      <c r="BJH321" s="80"/>
      <c r="BJI321" s="80"/>
      <c r="BJJ321" s="80"/>
      <c r="BJK321" s="80"/>
      <c r="BJL321" s="80"/>
      <c r="BJM321" s="80"/>
      <c r="BJN321" s="80"/>
      <c r="BJO321" s="80"/>
      <c r="BJP321" s="80"/>
      <c r="BJQ321" s="80"/>
      <c r="BJR321" s="80"/>
      <c r="BJS321" s="80"/>
      <c r="BJT321" s="80"/>
      <c r="BJU321" s="80"/>
      <c r="BJV321" s="80"/>
      <c r="BJW321" s="80"/>
      <c r="BJX321" s="80"/>
      <c r="BJY321" s="80"/>
      <c r="BJZ321" s="80"/>
      <c r="BKA321" s="80"/>
      <c r="BKB321" s="80"/>
      <c r="BKC321" s="80"/>
      <c r="BKD321" s="80"/>
      <c r="BKE321" s="80"/>
      <c r="BKF321" s="80"/>
      <c r="BKG321" s="80"/>
      <c r="BKH321" s="80"/>
      <c r="BKI321" s="80"/>
      <c r="BKJ321" s="80"/>
      <c r="BKK321" s="80"/>
      <c r="BKL321" s="80"/>
      <c r="BKM321" s="80"/>
      <c r="BKN321" s="80"/>
      <c r="BKO321" s="80"/>
      <c r="BKP321" s="80"/>
      <c r="BKQ321" s="80"/>
      <c r="BKR321" s="80"/>
      <c r="BKS321" s="80"/>
      <c r="BKT321" s="80"/>
      <c r="BKU321" s="80"/>
      <c r="BKV321" s="80"/>
      <c r="BKW321" s="80"/>
      <c r="BKX321" s="80"/>
      <c r="BKY321" s="80"/>
      <c r="BKZ321" s="80"/>
      <c r="BLA321" s="80"/>
      <c r="BLB321" s="80"/>
      <c r="BLC321" s="80"/>
      <c r="BLD321" s="80"/>
      <c r="BLE321" s="80"/>
      <c r="BLF321" s="80"/>
      <c r="BLG321" s="80"/>
      <c r="BLH321" s="80"/>
      <c r="BLI321" s="80"/>
      <c r="BLJ321" s="80"/>
      <c r="BLK321" s="80"/>
      <c r="BLL321" s="80"/>
      <c r="BLM321" s="80"/>
      <c r="BLN321" s="80"/>
      <c r="BLO321" s="80"/>
      <c r="BLP321" s="80"/>
      <c r="BLQ321" s="80"/>
      <c r="BLR321" s="80"/>
      <c r="BLS321" s="80"/>
      <c r="BLT321" s="80"/>
      <c r="BLU321" s="80"/>
      <c r="BLV321" s="80"/>
      <c r="BLW321" s="80"/>
      <c r="BLX321" s="80"/>
      <c r="BLY321" s="80"/>
      <c r="BLZ321" s="80"/>
      <c r="BMA321" s="80"/>
      <c r="BMB321" s="80"/>
      <c r="BMC321" s="80"/>
      <c r="BMD321" s="80"/>
      <c r="BME321" s="80"/>
      <c r="BMF321" s="80"/>
      <c r="BMG321" s="80"/>
      <c r="BMH321" s="80"/>
      <c r="BMI321" s="80"/>
      <c r="BMJ321" s="80"/>
      <c r="BMK321" s="80"/>
      <c r="BML321" s="80"/>
      <c r="BMM321" s="80"/>
      <c r="BMN321" s="80"/>
      <c r="BMO321" s="80"/>
      <c r="BMP321" s="80"/>
      <c r="BMQ321" s="80"/>
      <c r="BMR321" s="80"/>
      <c r="BMS321" s="80"/>
      <c r="BMT321" s="80"/>
      <c r="BMU321" s="80"/>
      <c r="BMV321" s="80"/>
      <c r="BMW321" s="80"/>
      <c r="BMX321" s="80"/>
      <c r="BMY321" s="80"/>
      <c r="BMZ321" s="80"/>
      <c r="BNA321" s="80"/>
      <c r="BNB321" s="80"/>
      <c r="BNC321" s="80"/>
      <c r="BND321" s="80"/>
      <c r="BNE321" s="80"/>
      <c r="BNF321" s="80"/>
      <c r="BNG321" s="80"/>
      <c r="BNH321" s="80"/>
      <c r="BNI321" s="80"/>
      <c r="BNJ321" s="80"/>
      <c r="BNK321" s="80"/>
      <c r="BNL321" s="80"/>
      <c r="BNM321" s="80"/>
      <c r="BNN321" s="80"/>
      <c r="BNO321" s="80"/>
      <c r="BNP321" s="80"/>
      <c r="BNQ321" s="80"/>
      <c r="BNR321" s="80"/>
      <c r="BNS321" s="80"/>
      <c r="BNT321" s="80"/>
      <c r="BNU321" s="80"/>
      <c r="BNV321" s="80"/>
      <c r="BNW321" s="80"/>
      <c r="BNX321" s="80"/>
      <c r="BNY321" s="80"/>
      <c r="BNZ321" s="80"/>
      <c r="BOA321" s="80"/>
      <c r="BOB321" s="80"/>
      <c r="BOC321" s="80"/>
      <c r="BOD321" s="80"/>
      <c r="BOE321" s="80"/>
      <c r="BOF321" s="80"/>
      <c r="BOG321" s="80"/>
      <c r="BOH321" s="80"/>
      <c r="BOI321" s="80"/>
      <c r="BOJ321" s="80"/>
      <c r="BOK321" s="80"/>
      <c r="BOL321" s="80"/>
      <c r="BOM321" s="80"/>
      <c r="BON321" s="80"/>
      <c r="BOO321" s="80"/>
      <c r="BOP321" s="80"/>
      <c r="BOQ321" s="80"/>
      <c r="BOR321" s="80"/>
      <c r="BOS321" s="80"/>
      <c r="BOT321" s="80"/>
      <c r="BOU321" s="80"/>
      <c r="BOV321" s="80"/>
      <c r="BOW321" s="80"/>
      <c r="BOX321" s="80"/>
      <c r="BOY321" s="80"/>
      <c r="BOZ321" s="80"/>
      <c r="BPA321" s="80"/>
      <c r="BPB321" s="80"/>
      <c r="BPC321" s="80"/>
      <c r="BPD321" s="80"/>
      <c r="BPE321" s="80"/>
      <c r="BPF321" s="80"/>
      <c r="BPG321" s="80"/>
      <c r="BPH321" s="80"/>
      <c r="BPI321" s="80"/>
      <c r="BPJ321" s="80"/>
      <c r="BPK321" s="80"/>
      <c r="BPL321" s="80"/>
      <c r="BPM321" s="80"/>
      <c r="BPN321" s="80"/>
      <c r="BPO321" s="80"/>
      <c r="BPP321" s="80"/>
      <c r="BPQ321" s="80"/>
      <c r="BPR321" s="80"/>
      <c r="BPS321" s="80"/>
      <c r="BPT321" s="80"/>
      <c r="BPU321" s="80"/>
      <c r="BPV321" s="80"/>
      <c r="BPW321" s="80"/>
      <c r="BPX321" s="80"/>
      <c r="BPY321" s="80"/>
      <c r="BPZ321" s="80"/>
      <c r="BQA321" s="80"/>
      <c r="BQB321" s="80"/>
      <c r="BQC321" s="80"/>
      <c r="BQD321" s="80"/>
      <c r="BQE321" s="80"/>
      <c r="BQF321" s="80"/>
      <c r="BQG321" s="80"/>
      <c r="BQH321" s="80"/>
      <c r="BQI321" s="80"/>
      <c r="BQJ321" s="80"/>
      <c r="BQK321" s="80"/>
      <c r="BQL321" s="80"/>
      <c r="BQM321" s="80"/>
      <c r="BQN321" s="80"/>
      <c r="BQO321" s="80"/>
      <c r="BQP321" s="80"/>
      <c r="BQQ321" s="80"/>
      <c r="BQR321" s="80"/>
      <c r="BQS321" s="80"/>
      <c r="BQT321" s="80"/>
      <c r="BQU321" s="80"/>
      <c r="BQV321" s="80"/>
      <c r="BQW321" s="80"/>
      <c r="BQX321" s="80"/>
      <c r="BQY321" s="80"/>
      <c r="BQZ321" s="80"/>
      <c r="BRA321" s="80"/>
      <c r="BRB321" s="80"/>
      <c r="BRC321" s="80"/>
      <c r="BRD321" s="80"/>
      <c r="BRE321" s="80"/>
      <c r="BRF321" s="80"/>
      <c r="BRG321" s="80"/>
      <c r="BRH321" s="80"/>
      <c r="BRI321" s="80"/>
      <c r="BRJ321" s="80"/>
      <c r="BRK321" s="80"/>
      <c r="BRL321" s="80"/>
      <c r="BRM321" s="80"/>
      <c r="BRN321" s="80"/>
      <c r="BRO321" s="80"/>
      <c r="BRP321" s="80"/>
      <c r="BRQ321" s="80"/>
      <c r="BRR321" s="80"/>
      <c r="BRS321" s="80"/>
      <c r="BRT321" s="80"/>
      <c r="BRU321" s="80"/>
      <c r="BRV321" s="80"/>
      <c r="BRW321" s="80"/>
      <c r="BRX321" s="80"/>
      <c r="BRY321" s="80"/>
      <c r="BRZ321" s="80"/>
      <c r="BSA321" s="80"/>
      <c r="BSB321" s="80"/>
      <c r="BSC321" s="80"/>
      <c r="BSD321" s="80"/>
      <c r="BSE321" s="80"/>
      <c r="BSF321" s="80"/>
      <c r="BSG321" s="80"/>
      <c r="BSH321" s="80"/>
      <c r="BSI321" s="80"/>
      <c r="BSJ321" s="80"/>
      <c r="BSK321" s="80"/>
      <c r="BSL321" s="80"/>
      <c r="BSM321" s="80"/>
      <c r="BSN321" s="80"/>
      <c r="BSO321" s="80"/>
      <c r="BSP321" s="80"/>
      <c r="BSQ321" s="80"/>
      <c r="BSR321" s="80"/>
      <c r="BSS321" s="80"/>
      <c r="BST321" s="80"/>
      <c r="BSU321" s="80"/>
      <c r="BSV321" s="80"/>
      <c r="BSW321" s="80"/>
      <c r="BSX321" s="80"/>
      <c r="BSY321" s="80"/>
      <c r="BSZ321" s="80"/>
      <c r="BTA321" s="80"/>
      <c r="BTB321" s="80"/>
      <c r="BTC321" s="80"/>
      <c r="BTD321" s="80"/>
      <c r="BTE321" s="80"/>
      <c r="BTF321" s="80"/>
      <c r="BTG321" s="80"/>
      <c r="BTH321" s="80"/>
      <c r="BTI321" s="80"/>
      <c r="BTJ321" s="80"/>
      <c r="BTK321" s="80"/>
      <c r="BTL321" s="80"/>
      <c r="BTM321" s="80"/>
      <c r="BTN321" s="80"/>
      <c r="BTO321" s="80"/>
      <c r="BTP321" s="80"/>
      <c r="BTQ321" s="80"/>
      <c r="BTR321" s="80"/>
      <c r="BTS321" s="80"/>
      <c r="BTT321" s="80"/>
      <c r="BTU321" s="80"/>
      <c r="BTV321" s="80"/>
      <c r="BTW321" s="80"/>
      <c r="BTX321" s="80"/>
      <c r="BTY321" s="80"/>
      <c r="BTZ321" s="80"/>
      <c r="BUA321" s="80"/>
      <c r="BUB321" s="80"/>
      <c r="BUC321" s="80"/>
      <c r="BUD321" s="80"/>
      <c r="BUE321" s="80"/>
      <c r="BUF321" s="80"/>
      <c r="BUG321" s="80"/>
      <c r="BUH321" s="80"/>
      <c r="BUI321" s="80"/>
      <c r="BUJ321" s="80"/>
      <c r="BUK321" s="80"/>
      <c r="BUL321" s="80"/>
      <c r="BUM321" s="80"/>
      <c r="BUN321" s="80"/>
      <c r="BUO321" s="80"/>
      <c r="BUP321" s="80"/>
      <c r="BUQ321" s="80"/>
      <c r="BUR321" s="80"/>
      <c r="BUS321" s="80"/>
      <c r="BUT321" s="80"/>
      <c r="BUU321" s="80"/>
      <c r="BUV321" s="80"/>
      <c r="BUW321" s="80"/>
      <c r="BUX321" s="80"/>
      <c r="BUY321" s="80"/>
      <c r="BUZ321" s="80"/>
      <c r="BVA321" s="80"/>
      <c r="BVB321" s="80"/>
      <c r="BVC321" s="80"/>
      <c r="BVD321" s="80"/>
      <c r="BVE321" s="80"/>
      <c r="BVF321" s="80"/>
      <c r="BVG321" s="80"/>
      <c r="BVH321" s="80"/>
      <c r="BVI321" s="80"/>
      <c r="BVJ321" s="80"/>
      <c r="BVK321" s="80"/>
      <c r="BVL321" s="80"/>
      <c r="BVM321" s="80"/>
      <c r="BVN321" s="80"/>
      <c r="BVO321" s="80"/>
      <c r="BVP321" s="80"/>
      <c r="BVQ321" s="80"/>
      <c r="BVR321" s="80"/>
      <c r="BVS321" s="80"/>
      <c r="BVT321" s="80"/>
      <c r="BVU321" s="80"/>
      <c r="BVV321" s="80"/>
      <c r="BVW321" s="80"/>
      <c r="BVX321" s="80"/>
      <c r="BVY321" s="80"/>
      <c r="BVZ321" s="80"/>
      <c r="BWA321" s="80"/>
      <c r="BWB321" s="80"/>
      <c r="BWC321" s="80"/>
      <c r="BWD321" s="80"/>
      <c r="BWE321" s="80"/>
      <c r="BWF321" s="80"/>
      <c r="BWG321" s="80"/>
      <c r="BWH321" s="80"/>
      <c r="BWI321" s="80"/>
      <c r="BWJ321" s="80"/>
      <c r="BWK321" s="80"/>
      <c r="BWL321" s="80"/>
      <c r="BWM321" s="80"/>
      <c r="BWN321" s="80"/>
      <c r="BWO321" s="80"/>
      <c r="BWP321" s="80"/>
      <c r="BWQ321" s="80"/>
      <c r="BWR321" s="80"/>
      <c r="BWS321" s="80"/>
      <c r="BWT321" s="80"/>
      <c r="BWU321" s="80"/>
      <c r="BWV321" s="80"/>
      <c r="BWW321" s="80"/>
      <c r="BWX321" s="80"/>
      <c r="BWY321" s="80"/>
      <c r="BWZ321" s="80"/>
      <c r="BXA321" s="80"/>
      <c r="BXB321" s="80"/>
      <c r="BXC321" s="80"/>
      <c r="BXD321" s="80"/>
      <c r="BXE321" s="80"/>
      <c r="BXF321" s="80"/>
      <c r="BXG321" s="80"/>
      <c r="BXH321" s="80"/>
      <c r="BXI321" s="80"/>
      <c r="BXJ321" s="80"/>
      <c r="BXK321" s="80"/>
      <c r="BXL321" s="80"/>
      <c r="BXM321" s="80"/>
      <c r="BXN321" s="80"/>
      <c r="BXO321" s="80"/>
      <c r="BXP321" s="80"/>
      <c r="BXQ321" s="80"/>
      <c r="BXR321" s="80"/>
      <c r="BXS321" s="80"/>
      <c r="BXT321" s="80"/>
      <c r="BXU321" s="80"/>
      <c r="BXV321" s="80"/>
      <c r="BXW321" s="80"/>
      <c r="BXX321" s="80"/>
      <c r="BXY321" s="80"/>
      <c r="BXZ321" s="80"/>
      <c r="BYA321" s="80"/>
      <c r="BYB321" s="80"/>
      <c r="BYC321" s="80"/>
      <c r="BYD321" s="80"/>
      <c r="BYE321" s="80"/>
      <c r="BYF321" s="80"/>
      <c r="BYG321" s="80"/>
      <c r="BYH321" s="80"/>
      <c r="BYI321" s="80"/>
      <c r="BYJ321" s="80"/>
      <c r="BYK321" s="80"/>
      <c r="BYL321" s="80"/>
      <c r="BYM321" s="80"/>
      <c r="BYN321" s="80"/>
      <c r="BYO321" s="80"/>
      <c r="BYP321" s="80"/>
      <c r="BYQ321" s="80"/>
      <c r="BYR321" s="80"/>
      <c r="BYS321" s="80"/>
      <c r="BYT321" s="80"/>
      <c r="BYU321" s="80"/>
      <c r="BYV321" s="80"/>
      <c r="BYW321" s="80"/>
      <c r="BYX321" s="80"/>
      <c r="BYY321" s="80"/>
      <c r="BYZ321" s="80"/>
      <c r="BZA321" s="80"/>
      <c r="BZB321" s="80"/>
      <c r="BZC321" s="80"/>
      <c r="BZD321" s="80"/>
      <c r="BZE321" s="80"/>
      <c r="BZF321" s="80"/>
      <c r="BZG321" s="80"/>
      <c r="BZH321" s="80"/>
      <c r="BZI321" s="80"/>
      <c r="BZJ321" s="80"/>
      <c r="BZK321" s="80"/>
      <c r="BZL321" s="80"/>
      <c r="BZM321" s="80"/>
      <c r="BZN321" s="80"/>
      <c r="BZO321" s="80"/>
      <c r="BZP321" s="80"/>
      <c r="BZQ321" s="80"/>
      <c r="BZR321" s="80"/>
      <c r="BZS321" s="80"/>
      <c r="BZT321" s="80"/>
      <c r="BZU321" s="80"/>
      <c r="BZV321" s="80"/>
      <c r="BZW321" s="80"/>
      <c r="BZX321" s="80"/>
      <c r="BZY321" s="80"/>
      <c r="BZZ321" s="80"/>
      <c r="CAA321" s="80"/>
      <c r="CAB321" s="80"/>
      <c r="CAC321" s="80"/>
      <c r="CAD321" s="80"/>
      <c r="CAE321" s="80"/>
      <c r="CAF321" s="80"/>
      <c r="CAG321" s="80"/>
      <c r="CAH321" s="80"/>
      <c r="CAI321" s="80"/>
      <c r="CAJ321" s="80"/>
      <c r="CAK321" s="80"/>
      <c r="CAL321" s="80"/>
      <c r="CAM321" s="80"/>
      <c r="CAN321" s="80"/>
      <c r="CAO321" s="80"/>
      <c r="CAP321" s="80"/>
      <c r="CAQ321" s="80"/>
      <c r="CAR321" s="80"/>
      <c r="CAS321" s="80"/>
      <c r="CAT321" s="80"/>
      <c r="CAU321" s="80"/>
      <c r="CAV321" s="80"/>
      <c r="CAW321" s="80"/>
      <c r="CAX321" s="80"/>
      <c r="CAY321" s="80"/>
      <c r="CAZ321" s="80"/>
      <c r="CBA321" s="80"/>
      <c r="CBB321" s="80"/>
      <c r="CBC321" s="80"/>
      <c r="CBD321" s="80"/>
      <c r="CBE321" s="80"/>
      <c r="CBF321" s="80"/>
      <c r="CBG321" s="80"/>
      <c r="CBH321" s="80"/>
      <c r="CBI321" s="80"/>
      <c r="CBJ321" s="80"/>
      <c r="CBK321" s="80"/>
      <c r="CBL321" s="80"/>
      <c r="CBM321" s="80"/>
      <c r="CBN321" s="80"/>
      <c r="CBO321" s="80"/>
      <c r="CBP321" s="80"/>
      <c r="CBQ321" s="80"/>
      <c r="CBR321" s="80"/>
      <c r="CBS321" s="80"/>
      <c r="CBT321" s="80"/>
      <c r="CBU321" s="80"/>
      <c r="CBV321" s="80"/>
      <c r="CBW321" s="80"/>
      <c r="CBX321" s="80"/>
      <c r="CBY321" s="80"/>
      <c r="CBZ321" s="80"/>
      <c r="CCA321" s="80"/>
      <c r="CCB321" s="80"/>
      <c r="CCC321" s="80"/>
      <c r="CCD321" s="80"/>
      <c r="CCE321" s="80"/>
      <c r="CCF321" s="80"/>
      <c r="CCG321" s="80"/>
      <c r="CCH321" s="80"/>
      <c r="CCI321" s="80"/>
      <c r="CCJ321" s="80"/>
      <c r="CCK321" s="80"/>
      <c r="CCL321" s="80"/>
      <c r="CCM321" s="80"/>
      <c r="CCN321" s="80"/>
      <c r="CCO321" s="80"/>
      <c r="CCP321" s="80"/>
      <c r="CCQ321" s="80"/>
      <c r="CCR321" s="80"/>
      <c r="CCS321" s="80"/>
      <c r="CCT321" s="80"/>
      <c r="CCU321" s="80"/>
      <c r="CCV321" s="80"/>
      <c r="CCW321" s="80"/>
      <c r="CCX321" s="80"/>
      <c r="CCY321" s="80"/>
      <c r="CCZ321" s="80"/>
      <c r="CDA321" s="80"/>
      <c r="CDB321" s="80"/>
      <c r="CDC321" s="80"/>
      <c r="CDD321" s="80"/>
      <c r="CDE321" s="80"/>
      <c r="CDF321" s="80"/>
      <c r="CDG321" s="80"/>
      <c r="CDH321" s="80"/>
      <c r="CDI321" s="80"/>
      <c r="CDJ321" s="80"/>
      <c r="CDK321" s="80"/>
      <c r="CDL321" s="80"/>
      <c r="CDM321" s="80"/>
      <c r="CDN321" s="80"/>
      <c r="CDO321" s="80"/>
      <c r="CDP321" s="80"/>
      <c r="CDQ321" s="80"/>
      <c r="CDR321" s="80"/>
      <c r="CDS321" s="80"/>
      <c r="CDT321" s="80"/>
      <c r="CDU321" s="80"/>
      <c r="CDV321" s="80"/>
      <c r="CDW321" s="80"/>
      <c r="CDX321" s="80"/>
      <c r="CDY321" s="80"/>
      <c r="CDZ321" s="80"/>
      <c r="CEA321" s="80"/>
      <c r="CEB321" s="80"/>
      <c r="CEC321" s="80"/>
      <c r="CED321" s="80"/>
      <c r="CEE321" s="80"/>
      <c r="CEF321" s="80"/>
      <c r="CEG321" s="80"/>
      <c r="CEH321" s="80"/>
      <c r="CEI321" s="80"/>
      <c r="CEJ321" s="80"/>
      <c r="CEK321" s="80"/>
      <c r="CEL321" s="80"/>
      <c r="CEM321" s="80"/>
      <c r="CEN321" s="80"/>
      <c r="CEO321" s="80"/>
      <c r="CEP321" s="80"/>
      <c r="CEQ321" s="80"/>
      <c r="CER321" s="80"/>
      <c r="CES321" s="80"/>
      <c r="CET321" s="80"/>
      <c r="CEU321" s="80"/>
      <c r="CEV321" s="80"/>
      <c r="CEW321" s="80"/>
      <c r="CEX321" s="80"/>
      <c r="CEY321" s="80"/>
      <c r="CEZ321" s="80"/>
      <c r="CFA321" s="80"/>
      <c r="CFB321" s="80"/>
      <c r="CFC321" s="80"/>
      <c r="CFD321" s="80"/>
      <c r="CFE321" s="80"/>
      <c r="CFF321" s="80"/>
      <c r="CFG321" s="80"/>
      <c r="CFH321" s="80"/>
      <c r="CFI321" s="80"/>
      <c r="CFJ321" s="80"/>
      <c r="CFK321" s="80"/>
      <c r="CFL321" s="80"/>
      <c r="CFM321" s="80"/>
      <c r="CFN321" s="80"/>
      <c r="CFO321" s="80"/>
      <c r="CFP321" s="80"/>
      <c r="CFQ321" s="80"/>
      <c r="CFR321" s="80"/>
      <c r="CFS321" s="80"/>
      <c r="CFT321" s="80"/>
      <c r="CFU321" s="80"/>
      <c r="CFV321" s="80"/>
      <c r="CFW321" s="80"/>
      <c r="CFX321" s="80"/>
      <c r="CFY321" s="80"/>
      <c r="CFZ321" s="80"/>
      <c r="CGA321" s="80"/>
      <c r="CGB321" s="80"/>
      <c r="CGC321" s="80"/>
      <c r="CGD321" s="80"/>
      <c r="CGE321" s="80"/>
      <c r="CGF321" s="80"/>
      <c r="CGG321" s="80"/>
      <c r="CGH321" s="80"/>
      <c r="CGI321" s="80"/>
      <c r="CGJ321" s="80"/>
      <c r="CGK321" s="80"/>
      <c r="CGL321" s="80"/>
      <c r="CGM321" s="80"/>
      <c r="CGN321" s="80"/>
      <c r="CGO321" s="80"/>
      <c r="CGP321" s="80"/>
      <c r="CGQ321" s="80"/>
      <c r="CGR321" s="80"/>
      <c r="CGS321" s="80"/>
      <c r="CGT321" s="80"/>
      <c r="CGU321" s="80"/>
      <c r="CGV321" s="80"/>
      <c r="CGW321" s="80"/>
      <c r="CGX321" s="80"/>
      <c r="CGY321" s="80"/>
      <c r="CGZ321" s="80"/>
      <c r="CHA321" s="80"/>
      <c r="CHB321" s="80"/>
      <c r="CHC321" s="80"/>
      <c r="CHD321" s="80"/>
      <c r="CHE321" s="80"/>
      <c r="CHF321" s="80"/>
      <c r="CHG321" s="80"/>
      <c r="CHH321" s="80"/>
      <c r="CHI321" s="80"/>
      <c r="CHJ321" s="80"/>
      <c r="CHK321" s="80"/>
      <c r="CHL321" s="80"/>
      <c r="CHM321" s="80"/>
      <c r="CHN321" s="80"/>
      <c r="CHO321" s="80"/>
      <c r="CHP321" s="80"/>
      <c r="CHQ321" s="80"/>
      <c r="CHR321" s="80"/>
      <c r="CHS321" s="80"/>
      <c r="CHT321" s="80"/>
      <c r="CHU321" s="80"/>
      <c r="CHV321" s="80"/>
      <c r="CHW321" s="80"/>
      <c r="CHX321" s="80"/>
      <c r="CHY321" s="80"/>
      <c r="CHZ321" s="80"/>
      <c r="CIA321" s="80"/>
      <c r="CIB321" s="80"/>
      <c r="CIC321" s="80"/>
      <c r="CID321" s="80"/>
      <c r="CIE321" s="80"/>
      <c r="CIF321" s="80"/>
      <c r="CIG321" s="80"/>
      <c r="CIH321" s="80"/>
      <c r="CII321" s="80"/>
      <c r="CIJ321" s="80"/>
      <c r="CIK321" s="80"/>
      <c r="CIL321" s="80"/>
      <c r="CIM321" s="80"/>
      <c r="CIN321" s="80"/>
      <c r="CIO321" s="80"/>
      <c r="CIP321" s="80"/>
      <c r="CIQ321" s="80"/>
      <c r="CIR321" s="80"/>
      <c r="CIS321" s="80"/>
      <c r="CIT321" s="80"/>
      <c r="CIU321" s="80"/>
      <c r="CIV321" s="80"/>
      <c r="CIW321" s="80"/>
      <c r="CIX321" s="80"/>
      <c r="CIY321" s="80"/>
      <c r="CIZ321" s="80"/>
      <c r="CJA321" s="80"/>
      <c r="CJB321" s="80"/>
      <c r="CJC321" s="80"/>
      <c r="CJD321" s="80"/>
      <c r="CJE321" s="80"/>
      <c r="CJF321" s="80"/>
      <c r="CJG321" s="80"/>
      <c r="CJH321" s="80"/>
      <c r="CJI321" s="80"/>
      <c r="CJJ321" s="80"/>
      <c r="CJK321" s="80"/>
      <c r="CJL321" s="80"/>
      <c r="CJM321" s="80"/>
      <c r="CJN321" s="80"/>
      <c r="CJO321" s="80"/>
      <c r="CJP321" s="80"/>
      <c r="CJQ321" s="80"/>
      <c r="CJR321" s="80"/>
      <c r="CJS321" s="80"/>
      <c r="CJT321" s="80"/>
      <c r="CJU321" s="80"/>
      <c r="CJV321" s="80"/>
      <c r="CJW321" s="80"/>
      <c r="CJX321" s="80"/>
      <c r="CJY321" s="80"/>
      <c r="CJZ321" s="80"/>
      <c r="CKA321" s="80"/>
      <c r="CKB321" s="80"/>
      <c r="CKC321" s="80"/>
      <c r="CKD321" s="80"/>
      <c r="CKE321" s="80"/>
      <c r="CKF321" s="80"/>
      <c r="CKG321" s="80"/>
      <c r="CKH321" s="80"/>
      <c r="CKI321" s="80"/>
      <c r="CKJ321" s="80"/>
      <c r="CKK321" s="80"/>
      <c r="CKL321" s="80"/>
      <c r="CKM321" s="80"/>
      <c r="CKN321" s="80"/>
      <c r="CKO321" s="80"/>
      <c r="CKP321" s="80"/>
      <c r="CKQ321" s="80"/>
      <c r="CKR321" s="80"/>
      <c r="CKS321" s="80"/>
      <c r="CKT321" s="80"/>
      <c r="CKU321" s="80"/>
      <c r="CKV321" s="80"/>
      <c r="CKW321" s="80"/>
      <c r="CKX321" s="80"/>
      <c r="CKY321" s="80"/>
      <c r="CKZ321" s="80"/>
      <c r="CLA321" s="80"/>
      <c r="CLB321" s="80"/>
      <c r="CLC321" s="80"/>
      <c r="CLD321" s="80"/>
      <c r="CLE321" s="80"/>
      <c r="CLF321" s="80"/>
      <c r="CLG321" s="80"/>
      <c r="CLH321" s="80"/>
      <c r="CLI321" s="80"/>
      <c r="CLJ321" s="80"/>
      <c r="CLK321" s="80"/>
      <c r="CLL321" s="80"/>
      <c r="CLM321" s="80"/>
      <c r="CLN321" s="80"/>
      <c r="CLO321" s="80"/>
      <c r="CLP321" s="80"/>
      <c r="CLQ321" s="80"/>
      <c r="CLR321" s="80"/>
      <c r="CLS321" s="80"/>
      <c r="CLT321" s="80"/>
      <c r="CLU321" s="80"/>
      <c r="CLV321" s="80"/>
      <c r="CLW321" s="80"/>
      <c r="CLX321" s="80"/>
      <c r="CLY321" s="80"/>
      <c r="CLZ321" s="80"/>
      <c r="CMA321" s="80"/>
      <c r="CMB321" s="80"/>
      <c r="CMC321" s="80"/>
      <c r="CMD321" s="80"/>
      <c r="CME321" s="80"/>
      <c r="CMF321" s="80"/>
      <c r="CMG321" s="80"/>
      <c r="CMH321" s="80"/>
      <c r="CMI321" s="80"/>
      <c r="CMJ321" s="80"/>
      <c r="CMK321" s="80"/>
      <c r="CML321" s="80"/>
      <c r="CMM321" s="80"/>
      <c r="CMN321" s="80"/>
      <c r="CMO321" s="80"/>
      <c r="CMP321" s="80"/>
      <c r="CMQ321" s="80"/>
      <c r="CMR321" s="80"/>
      <c r="CMS321" s="80"/>
      <c r="CMT321" s="80"/>
      <c r="CMU321" s="80"/>
      <c r="CMV321" s="80"/>
      <c r="CMW321" s="80"/>
      <c r="CMX321" s="80"/>
      <c r="CMY321" s="80"/>
      <c r="CMZ321" s="80"/>
      <c r="CNA321" s="80"/>
      <c r="CNB321" s="80"/>
      <c r="CNC321" s="80"/>
      <c r="CND321" s="80"/>
      <c r="CNE321" s="80"/>
      <c r="CNF321" s="80"/>
      <c r="CNG321" s="80"/>
      <c r="CNH321" s="80"/>
      <c r="CNI321" s="80"/>
      <c r="CNJ321" s="80"/>
      <c r="CNK321" s="80"/>
      <c r="CNL321" s="80"/>
      <c r="CNM321" s="80"/>
      <c r="CNN321" s="80"/>
      <c r="CNO321" s="80"/>
      <c r="CNP321" s="80"/>
      <c r="CNQ321" s="80"/>
      <c r="CNR321" s="80"/>
      <c r="CNS321" s="80"/>
      <c r="CNT321" s="80"/>
      <c r="CNU321" s="80"/>
      <c r="CNV321" s="80"/>
      <c r="CNW321" s="80"/>
      <c r="CNX321" s="80"/>
      <c r="CNY321" s="80"/>
      <c r="CNZ321" s="80"/>
      <c r="COA321" s="80"/>
      <c r="COB321" s="80"/>
      <c r="COC321" s="80"/>
      <c r="COD321" s="80"/>
      <c r="COE321" s="80"/>
      <c r="COF321" s="80"/>
      <c r="COG321" s="80"/>
      <c r="COH321" s="80"/>
      <c r="COI321" s="80"/>
      <c r="COJ321" s="80"/>
      <c r="COK321" s="80"/>
      <c r="COL321" s="80"/>
      <c r="COM321" s="80"/>
      <c r="CON321" s="80"/>
      <c r="COO321" s="80"/>
      <c r="COP321" s="80"/>
      <c r="COQ321" s="80"/>
      <c r="COR321" s="80"/>
      <c r="COS321" s="80"/>
      <c r="COT321" s="80"/>
      <c r="COU321" s="80"/>
      <c r="COV321" s="80"/>
      <c r="COW321" s="80"/>
      <c r="COX321" s="80"/>
      <c r="COY321" s="80"/>
      <c r="COZ321" s="80"/>
      <c r="CPA321" s="80"/>
      <c r="CPB321" s="80"/>
      <c r="CPC321" s="80"/>
      <c r="CPD321" s="80"/>
      <c r="CPE321" s="80"/>
      <c r="CPF321" s="80"/>
      <c r="CPG321" s="80"/>
      <c r="CPH321" s="80"/>
      <c r="CPI321" s="80"/>
      <c r="CPJ321" s="80"/>
      <c r="CPK321" s="80"/>
      <c r="CPL321" s="80"/>
      <c r="CPM321" s="80"/>
      <c r="CPN321" s="80"/>
      <c r="CPO321" s="80"/>
      <c r="CPP321" s="80"/>
      <c r="CPQ321" s="80"/>
      <c r="CPR321" s="80"/>
      <c r="CPS321" s="80"/>
      <c r="CPT321" s="80"/>
      <c r="CPU321" s="80"/>
      <c r="CPV321" s="80"/>
      <c r="CPW321" s="80"/>
      <c r="CPX321" s="80"/>
      <c r="CPY321" s="80"/>
      <c r="CPZ321" s="80"/>
      <c r="CQA321" s="80"/>
      <c r="CQB321" s="80"/>
      <c r="CQC321" s="80"/>
      <c r="CQD321" s="80"/>
      <c r="CQE321" s="80"/>
      <c r="CQF321" s="80"/>
      <c r="CQG321" s="80"/>
      <c r="CQH321" s="80"/>
      <c r="CQI321" s="80"/>
      <c r="CQJ321" s="80"/>
      <c r="CQK321" s="80"/>
      <c r="CQL321" s="80"/>
      <c r="CQM321" s="80"/>
      <c r="CQN321" s="80"/>
      <c r="CQO321" s="80"/>
      <c r="CQP321" s="80"/>
      <c r="CQQ321" s="80"/>
      <c r="CQR321" s="80"/>
      <c r="CQS321" s="80"/>
      <c r="CQT321" s="80"/>
      <c r="CQU321" s="80"/>
      <c r="CQV321" s="80"/>
      <c r="CQW321" s="80"/>
      <c r="CQX321" s="80"/>
      <c r="CQY321" s="80"/>
      <c r="CQZ321" s="80"/>
      <c r="CRA321" s="80"/>
      <c r="CRB321" s="80"/>
      <c r="CRC321" s="80"/>
      <c r="CRD321" s="80"/>
      <c r="CRE321" s="80"/>
      <c r="CRF321" s="80"/>
      <c r="CRG321" s="80"/>
      <c r="CRH321" s="80"/>
      <c r="CRI321" s="80"/>
      <c r="CRJ321" s="80"/>
      <c r="CRK321" s="80"/>
      <c r="CRL321" s="80"/>
      <c r="CRM321" s="80"/>
      <c r="CRN321" s="80"/>
      <c r="CRO321" s="80"/>
      <c r="CRP321" s="80"/>
      <c r="CRQ321" s="80"/>
      <c r="CRR321" s="80"/>
      <c r="CRS321" s="80"/>
      <c r="CRT321" s="80"/>
      <c r="CRU321" s="80"/>
      <c r="CRV321" s="80"/>
      <c r="CRW321" s="80"/>
      <c r="CRX321" s="80"/>
      <c r="CRY321" s="80"/>
      <c r="CRZ321" s="80"/>
      <c r="CSA321" s="80"/>
      <c r="CSB321" s="80"/>
      <c r="CSC321" s="80"/>
      <c r="CSD321" s="80"/>
      <c r="CSE321" s="80"/>
      <c r="CSF321" s="80"/>
      <c r="CSG321" s="80"/>
      <c r="CSH321" s="80"/>
      <c r="CSI321" s="80"/>
      <c r="CSJ321" s="80"/>
      <c r="CSK321" s="80"/>
      <c r="CSL321" s="80"/>
      <c r="CSM321" s="80"/>
      <c r="CSN321" s="80"/>
      <c r="CSO321" s="80"/>
      <c r="CSP321" s="80"/>
      <c r="CSQ321" s="80"/>
      <c r="CSR321" s="80"/>
      <c r="CSS321" s="80"/>
      <c r="CST321" s="80"/>
      <c r="CSU321" s="80"/>
      <c r="CSV321" s="80"/>
      <c r="CSW321" s="80"/>
      <c r="CSX321" s="80"/>
      <c r="CSY321" s="80"/>
      <c r="CSZ321" s="80"/>
      <c r="CTA321" s="80"/>
      <c r="CTB321" s="80"/>
      <c r="CTC321" s="80"/>
      <c r="CTD321" s="80"/>
      <c r="CTE321" s="80"/>
      <c r="CTF321" s="80"/>
      <c r="CTG321" s="80"/>
      <c r="CTH321" s="80"/>
      <c r="CTI321" s="80"/>
      <c r="CTJ321" s="80"/>
      <c r="CTK321" s="80"/>
      <c r="CTL321" s="80"/>
      <c r="CTM321" s="80"/>
      <c r="CTN321" s="80"/>
      <c r="CTO321" s="80"/>
      <c r="CTP321" s="80"/>
      <c r="CTQ321" s="80"/>
      <c r="CTR321" s="80"/>
      <c r="CTS321" s="80"/>
      <c r="CTT321" s="80"/>
      <c r="CTU321" s="80"/>
      <c r="CTV321" s="80"/>
      <c r="CTW321" s="80"/>
      <c r="CTX321" s="80"/>
      <c r="CTY321" s="80"/>
      <c r="CTZ321" s="80"/>
      <c r="CUA321" s="80"/>
      <c r="CUB321" s="80"/>
      <c r="CUC321" s="80"/>
      <c r="CUD321" s="80"/>
      <c r="CUE321" s="80"/>
      <c r="CUF321" s="80"/>
      <c r="CUG321" s="80"/>
      <c r="CUH321" s="80"/>
      <c r="CUI321" s="80"/>
      <c r="CUJ321" s="80"/>
      <c r="CUK321" s="80"/>
      <c r="CUL321" s="80"/>
      <c r="CUM321" s="80"/>
      <c r="CUN321" s="80"/>
      <c r="CUO321" s="80"/>
      <c r="CUP321" s="80"/>
      <c r="CUQ321" s="80"/>
      <c r="CUR321" s="80"/>
      <c r="CUS321" s="80"/>
      <c r="CUT321" s="80"/>
      <c r="CUU321" s="80"/>
      <c r="CUV321" s="80"/>
      <c r="CUW321" s="80"/>
      <c r="CUX321" s="80"/>
      <c r="CUY321" s="80"/>
      <c r="CUZ321" s="80"/>
      <c r="CVA321" s="80"/>
      <c r="CVB321" s="80"/>
      <c r="CVC321" s="80"/>
      <c r="CVD321" s="80"/>
      <c r="CVE321" s="80"/>
      <c r="CVF321" s="80"/>
      <c r="CVG321" s="80"/>
      <c r="CVH321" s="80"/>
      <c r="CVI321" s="80"/>
      <c r="CVJ321" s="80"/>
      <c r="CVK321" s="80"/>
      <c r="CVL321" s="80"/>
      <c r="CVM321" s="80"/>
      <c r="CVN321" s="80"/>
      <c r="CVO321" s="80"/>
      <c r="CVP321" s="80"/>
      <c r="CVQ321" s="80"/>
      <c r="CVR321" s="80"/>
      <c r="CVS321" s="80"/>
      <c r="CVT321" s="80"/>
      <c r="CVU321" s="80"/>
      <c r="CVV321" s="80"/>
      <c r="CVW321" s="80"/>
      <c r="CVX321" s="80"/>
      <c r="CVY321" s="80"/>
      <c r="CVZ321" s="80"/>
      <c r="CWA321" s="80"/>
      <c r="CWB321" s="80"/>
      <c r="CWC321" s="80"/>
      <c r="CWD321" s="80"/>
      <c r="CWE321" s="80"/>
      <c r="CWF321" s="80"/>
      <c r="CWG321" s="80"/>
      <c r="CWH321" s="80"/>
      <c r="CWI321" s="80"/>
      <c r="CWJ321" s="80"/>
      <c r="CWK321" s="80"/>
      <c r="CWL321" s="80"/>
      <c r="CWM321" s="80"/>
      <c r="CWN321" s="80"/>
      <c r="CWO321" s="80"/>
      <c r="CWP321" s="80"/>
      <c r="CWQ321" s="80"/>
      <c r="CWR321" s="80"/>
      <c r="CWS321" s="80"/>
      <c r="CWT321" s="80"/>
      <c r="CWU321" s="80"/>
      <c r="CWV321" s="80"/>
      <c r="CWW321" s="80"/>
      <c r="CWX321" s="80"/>
      <c r="CWY321" s="80"/>
      <c r="CWZ321" s="80"/>
      <c r="CXA321" s="80"/>
      <c r="CXB321" s="80"/>
      <c r="CXC321" s="80"/>
      <c r="CXD321" s="80"/>
      <c r="CXE321" s="80"/>
      <c r="CXF321" s="80"/>
      <c r="CXG321" s="80"/>
      <c r="CXH321" s="80"/>
      <c r="CXI321" s="80"/>
      <c r="CXJ321" s="80"/>
      <c r="CXK321" s="80"/>
      <c r="CXL321" s="80"/>
      <c r="CXM321" s="80"/>
      <c r="CXN321" s="80"/>
      <c r="CXO321" s="80"/>
      <c r="CXP321" s="80"/>
      <c r="CXQ321" s="80"/>
      <c r="CXR321" s="80"/>
      <c r="CXS321" s="80"/>
      <c r="CXT321" s="80"/>
      <c r="CXU321" s="80"/>
      <c r="CXV321" s="80"/>
      <c r="CXW321" s="80"/>
      <c r="CXX321" s="80"/>
      <c r="CXY321" s="80"/>
      <c r="CXZ321" s="80"/>
      <c r="CYA321" s="80"/>
      <c r="CYB321" s="80"/>
      <c r="CYC321" s="80"/>
      <c r="CYD321" s="80"/>
      <c r="CYE321" s="80"/>
      <c r="CYF321" s="80"/>
      <c r="CYG321" s="80"/>
      <c r="CYH321" s="80"/>
      <c r="CYI321" s="80"/>
      <c r="CYJ321" s="80"/>
      <c r="CYK321" s="80"/>
      <c r="CYL321" s="80"/>
      <c r="CYM321" s="80"/>
      <c r="CYN321" s="80"/>
      <c r="CYO321" s="80"/>
      <c r="CYP321" s="80"/>
      <c r="CYQ321" s="80"/>
      <c r="CYR321" s="80"/>
      <c r="CYS321" s="80"/>
      <c r="CYT321" s="80"/>
      <c r="CYU321" s="80"/>
      <c r="CYV321" s="80"/>
      <c r="CYW321" s="80"/>
      <c r="CYX321" s="80"/>
      <c r="CYY321" s="80"/>
      <c r="CYZ321" s="80"/>
      <c r="CZA321" s="80"/>
      <c r="CZB321" s="80"/>
      <c r="CZC321" s="80"/>
      <c r="CZD321" s="80"/>
      <c r="CZE321" s="80"/>
      <c r="CZF321" s="80"/>
      <c r="CZG321" s="80"/>
      <c r="CZH321" s="80"/>
      <c r="CZI321" s="80"/>
      <c r="CZJ321" s="80"/>
      <c r="CZK321" s="80"/>
      <c r="CZL321" s="80"/>
      <c r="CZM321" s="80"/>
      <c r="CZN321" s="80"/>
      <c r="CZO321" s="80"/>
      <c r="CZP321" s="80"/>
      <c r="CZQ321" s="80"/>
      <c r="CZR321" s="80"/>
      <c r="CZS321" s="80"/>
      <c r="CZT321" s="80"/>
      <c r="CZU321" s="80"/>
      <c r="CZV321" s="80"/>
      <c r="CZW321" s="80"/>
      <c r="CZX321" s="80"/>
      <c r="CZY321" s="80"/>
      <c r="CZZ321" s="80"/>
      <c r="DAA321" s="80"/>
      <c r="DAB321" s="80"/>
      <c r="DAC321" s="80"/>
      <c r="DAD321" s="80"/>
      <c r="DAE321" s="80"/>
      <c r="DAF321" s="80"/>
      <c r="DAG321" s="80"/>
      <c r="DAH321" s="80"/>
      <c r="DAI321" s="80"/>
      <c r="DAJ321" s="80"/>
      <c r="DAK321" s="80"/>
      <c r="DAL321" s="80"/>
      <c r="DAM321" s="80"/>
      <c r="DAN321" s="80"/>
      <c r="DAO321" s="80"/>
      <c r="DAP321" s="80"/>
      <c r="DAQ321" s="80"/>
      <c r="DAR321" s="80"/>
      <c r="DAS321" s="80"/>
      <c r="DAT321" s="80"/>
      <c r="DAU321" s="80"/>
      <c r="DAV321" s="80"/>
      <c r="DAW321" s="80"/>
      <c r="DAX321" s="80"/>
      <c r="DAY321" s="80"/>
      <c r="DAZ321" s="80"/>
      <c r="DBA321" s="80"/>
      <c r="DBB321" s="80"/>
      <c r="DBC321" s="80"/>
      <c r="DBD321" s="80"/>
      <c r="DBE321" s="80"/>
      <c r="DBF321" s="80"/>
      <c r="DBG321" s="80"/>
      <c r="DBH321" s="80"/>
      <c r="DBI321" s="80"/>
      <c r="DBJ321" s="80"/>
      <c r="DBK321" s="80"/>
      <c r="DBL321" s="80"/>
      <c r="DBM321" s="80"/>
      <c r="DBN321" s="80"/>
      <c r="DBO321" s="80"/>
      <c r="DBP321" s="80"/>
      <c r="DBQ321" s="80"/>
      <c r="DBR321" s="80"/>
      <c r="DBS321" s="80"/>
      <c r="DBT321" s="80"/>
      <c r="DBU321" s="80"/>
      <c r="DBV321" s="80"/>
      <c r="DBW321" s="80"/>
      <c r="DBX321" s="80"/>
      <c r="DBY321" s="80"/>
      <c r="DBZ321" s="80"/>
      <c r="DCA321" s="80"/>
      <c r="DCB321" s="80"/>
      <c r="DCC321" s="80"/>
      <c r="DCD321" s="80"/>
      <c r="DCE321" s="80"/>
      <c r="DCF321" s="80"/>
      <c r="DCG321" s="80"/>
      <c r="DCH321" s="80"/>
      <c r="DCI321" s="80"/>
      <c r="DCJ321" s="80"/>
      <c r="DCK321" s="80"/>
      <c r="DCL321" s="80"/>
      <c r="DCM321" s="80"/>
      <c r="DCN321" s="80"/>
      <c r="DCO321" s="80"/>
      <c r="DCP321" s="80"/>
      <c r="DCQ321" s="80"/>
      <c r="DCR321" s="80"/>
      <c r="DCS321" s="80"/>
      <c r="DCT321" s="80"/>
      <c r="DCU321" s="80"/>
      <c r="DCV321" s="80"/>
      <c r="DCW321" s="80"/>
      <c r="DCX321" s="80"/>
      <c r="DCY321" s="80"/>
      <c r="DCZ321" s="80"/>
      <c r="DDA321" s="80"/>
      <c r="DDB321" s="80"/>
      <c r="DDC321" s="80"/>
      <c r="DDD321" s="80"/>
      <c r="DDE321" s="80"/>
      <c r="DDF321" s="80"/>
      <c r="DDG321" s="80"/>
      <c r="DDH321" s="80"/>
      <c r="DDI321" s="80"/>
      <c r="DDJ321" s="80"/>
      <c r="DDK321" s="80"/>
      <c r="DDL321" s="80"/>
      <c r="DDM321" s="80"/>
      <c r="DDN321" s="80"/>
      <c r="DDO321" s="80"/>
      <c r="DDP321" s="80"/>
      <c r="DDQ321" s="80"/>
      <c r="DDR321" s="80"/>
      <c r="DDS321" s="80"/>
      <c r="DDT321" s="80"/>
      <c r="DDU321" s="80"/>
      <c r="DDV321" s="80"/>
      <c r="DDW321" s="80"/>
      <c r="DDX321" s="80"/>
      <c r="DDY321" s="80"/>
      <c r="DDZ321" s="80"/>
      <c r="DEA321" s="80"/>
      <c r="DEB321" s="80"/>
      <c r="DEC321" s="80"/>
      <c r="DED321" s="80"/>
      <c r="DEE321" s="80"/>
      <c r="DEF321" s="80"/>
      <c r="DEG321" s="80"/>
      <c r="DEH321" s="80"/>
      <c r="DEI321" s="80"/>
      <c r="DEJ321" s="80"/>
      <c r="DEK321" s="80"/>
      <c r="DEL321" s="80"/>
      <c r="DEM321" s="80"/>
      <c r="DEN321" s="80"/>
      <c r="DEO321" s="80"/>
      <c r="DEP321" s="80"/>
      <c r="DEQ321" s="80"/>
      <c r="DER321" s="80"/>
      <c r="DES321" s="80"/>
      <c r="DET321" s="80"/>
      <c r="DEU321" s="80"/>
      <c r="DEV321" s="80"/>
      <c r="DEW321" s="80"/>
      <c r="DEX321" s="80"/>
      <c r="DEY321" s="80"/>
      <c r="DEZ321" s="80"/>
      <c r="DFA321" s="80"/>
      <c r="DFB321" s="80"/>
      <c r="DFC321" s="80"/>
      <c r="DFD321" s="80"/>
      <c r="DFE321" s="80"/>
      <c r="DFF321" s="80"/>
      <c r="DFG321" s="80"/>
      <c r="DFH321" s="80"/>
      <c r="DFI321" s="80"/>
      <c r="DFJ321" s="80"/>
      <c r="DFK321" s="80"/>
      <c r="DFL321" s="80"/>
      <c r="DFM321" s="80"/>
      <c r="DFN321" s="80"/>
      <c r="DFO321" s="80"/>
      <c r="DFP321" s="80"/>
      <c r="DFQ321" s="80"/>
      <c r="DFR321" s="80"/>
      <c r="DFS321" s="80"/>
      <c r="DFT321" s="80"/>
      <c r="DFU321" s="80"/>
      <c r="DFV321" s="80"/>
      <c r="DFW321" s="80"/>
      <c r="DFX321" s="80"/>
      <c r="DFY321" s="80"/>
      <c r="DFZ321" s="80"/>
      <c r="DGA321" s="80"/>
      <c r="DGB321" s="80"/>
      <c r="DGC321" s="80"/>
      <c r="DGD321" s="80"/>
      <c r="DGE321" s="80"/>
      <c r="DGF321" s="80"/>
      <c r="DGG321" s="80"/>
      <c r="DGH321" s="80"/>
      <c r="DGI321" s="80"/>
      <c r="DGJ321" s="80"/>
      <c r="DGK321" s="80"/>
      <c r="DGL321" s="80"/>
      <c r="DGM321" s="80"/>
      <c r="DGN321" s="80"/>
      <c r="DGO321" s="80"/>
      <c r="DGP321" s="80"/>
      <c r="DGQ321" s="80"/>
      <c r="DGR321" s="80"/>
      <c r="DGS321" s="80"/>
      <c r="DGT321" s="80"/>
      <c r="DGU321" s="80"/>
      <c r="DGV321" s="80"/>
      <c r="DGW321" s="80"/>
      <c r="DGX321" s="80"/>
      <c r="DGY321" s="80"/>
      <c r="DGZ321" s="80"/>
      <c r="DHA321" s="80"/>
      <c r="DHB321" s="80"/>
      <c r="DHC321" s="80"/>
      <c r="DHD321" s="80"/>
      <c r="DHE321" s="80"/>
      <c r="DHF321" s="80"/>
      <c r="DHG321" s="80"/>
      <c r="DHH321" s="80"/>
      <c r="DHI321" s="80"/>
      <c r="DHJ321" s="80"/>
      <c r="DHK321" s="80"/>
      <c r="DHL321" s="80"/>
      <c r="DHM321" s="80"/>
      <c r="DHN321" s="80"/>
      <c r="DHO321" s="80"/>
      <c r="DHP321" s="80"/>
      <c r="DHQ321" s="80"/>
      <c r="DHR321" s="80"/>
      <c r="DHS321" s="80"/>
      <c r="DHT321" s="80"/>
      <c r="DHU321" s="80"/>
      <c r="DHV321" s="80"/>
      <c r="DHW321" s="80"/>
      <c r="DHX321" s="80"/>
      <c r="DHY321" s="80"/>
      <c r="DHZ321" s="80"/>
      <c r="DIA321" s="80"/>
      <c r="DIB321" s="80"/>
      <c r="DIC321" s="80"/>
      <c r="DID321" s="80"/>
      <c r="DIE321" s="80"/>
      <c r="DIF321" s="80"/>
      <c r="DIG321" s="80"/>
      <c r="DIH321" s="80"/>
      <c r="DII321" s="80"/>
      <c r="DIJ321" s="80"/>
      <c r="DIK321" s="80"/>
      <c r="DIL321" s="80"/>
      <c r="DIM321" s="80"/>
      <c r="DIN321" s="80"/>
      <c r="DIO321" s="80"/>
      <c r="DIP321" s="80"/>
      <c r="DIQ321" s="80"/>
      <c r="DIR321" s="80"/>
      <c r="DIS321" s="80"/>
      <c r="DIT321" s="80"/>
      <c r="DIU321" s="80"/>
      <c r="DIV321" s="80"/>
      <c r="DIW321" s="80"/>
      <c r="DIX321" s="80"/>
      <c r="DIY321" s="80"/>
      <c r="DIZ321" s="80"/>
      <c r="DJA321" s="80"/>
      <c r="DJB321" s="80"/>
      <c r="DJC321" s="80"/>
      <c r="DJD321" s="80"/>
      <c r="DJE321" s="80"/>
      <c r="DJF321" s="80"/>
      <c r="DJG321" s="80"/>
      <c r="DJH321" s="80"/>
      <c r="DJI321" s="80"/>
      <c r="DJJ321" s="80"/>
      <c r="DJK321" s="80"/>
      <c r="DJL321" s="80"/>
      <c r="DJM321" s="80"/>
      <c r="DJN321" s="80"/>
      <c r="DJO321" s="80"/>
      <c r="DJP321" s="80"/>
      <c r="DJQ321" s="80"/>
      <c r="DJR321" s="80"/>
      <c r="DJS321" s="80"/>
      <c r="DJT321" s="80"/>
      <c r="DJU321" s="80"/>
      <c r="DJV321" s="80"/>
      <c r="DJW321" s="80"/>
      <c r="DJX321" s="80"/>
      <c r="DJY321" s="80"/>
      <c r="DJZ321" s="80"/>
      <c r="DKA321" s="80"/>
      <c r="DKB321" s="80"/>
      <c r="DKC321" s="80"/>
      <c r="DKD321" s="80"/>
      <c r="DKE321" s="80"/>
      <c r="DKF321" s="80"/>
      <c r="DKG321" s="80"/>
      <c r="DKH321" s="80"/>
      <c r="DKI321" s="80"/>
      <c r="DKJ321" s="80"/>
      <c r="DKK321" s="80"/>
      <c r="DKL321" s="80"/>
      <c r="DKM321" s="80"/>
      <c r="DKN321" s="80"/>
      <c r="DKO321" s="80"/>
      <c r="DKP321" s="80"/>
      <c r="DKQ321" s="80"/>
      <c r="DKR321" s="80"/>
      <c r="DKS321" s="80"/>
      <c r="DKT321" s="80"/>
      <c r="DKU321" s="80"/>
      <c r="DKV321" s="80"/>
      <c r="DKW321" s="80"/>
      <c r="DKX321" s="80"/>
      <c r="DKY321" s="80"/>
      <c r="DKZ321" s="80"/>
      <c r="DLA321" s="80"/>
      <c r="DLB321" s="80"/>
      <c r="DLC321" s="80"/>
      <c r="DLD321" s="80"/>
      <c r="DLE321" s="80"/>
      <c r="DLF321" s="80"/>
      <c r="DLG321" s="80"/>
      <c r="DLH321" s="80"/>
      <c r="DLI321" s="80"/>
      <c r="DLJ321" s="80"/>
      <c r="DLK321" s="80"/>
      <c r="DLL321" s="80"/>
      <c r="DLM321" s="80"/>
      <c r="DLN321" s="80"/>
      <c r="DLO321" s="80"/>
      <c r="DLP321" s="80"/>
      <c r="DLQ321" s="80"/>
      <c r="DLR321" s="80"/>
      <c r="DLS321" s="80"/>
      <c r="DLT321" s="80"/>
      <c r="DLU321" s="80"/>
      <c r="DLV321" s="80"/>
      <c r="DLW321" s="80"/>
      <c r="DLX321" s="80"/>
      <c r="DLY321" s="80"/>
      <c r="DLZ321" s="80"/>
      <c r="DMA321" s="80"/>
      <c r="DMB321" s="80"/>
      <c r="DMC321" s="80"/>
      <c r="DMD321" s="80"/>
      <c r="DME321" s="80"/>
      <c r="DMF321" s="80"/>
      <c r="DMG321" s="80"/>
      <c r="DMH321" s="80"/>
      <c r="DMI321" s="80"/>
      <c r="DMJ321" s="80"/>
      <c r="DMK321" s="80"/>
      <c r="DML321" s="80"/>
      <c r="DMM321" s="80"/>
      <c r="DMN321" s="80"/>
      <c r="DMO321" s="80"/>
      <c r="DMP321" s="80"/>
      <c r="DMQ321" s="80"/>
      <c r="DMR321" s="80"/>
      <c r="DMS321" s="80"/>
      <c r="DMT321" s="80"/>
      <c r="DMU321" s="80"/>
      <c r="DMV321" s="80"/>
      <c r="DMW321" s="80"/>
      <c r="DMX321" s="80"/>
      <c r="DMY321" s="80"/>
      <c r="DMZ321" s="80"/>
      <c r="DNA321" s="80"/>
      <c r="DNB321" s="80"/>
      <c r="DNC321" s="80"/>
      <c r="DND321" s="80"/>
      <c r="DNE321" s="80"/>
      <c r="DNF321" s="80"/>
      <c r="DNG321" s="80"/>
      <c r="DNH321" s="80"/>
      <c r="DNI321" s="80"/>
      <c r="DNJ321" s="80"/>
      <c r="DNK321" s="80"/>
      <c r="DNL321" s="80"/>
      <c r="DNM321" s="80"/>
      <c r="DNN321" s="80"/>
      <c r="DNO321" s="80"/>
      <c r="DNP321" s="80"/>
      <c r="DNQ321" s="80"/>
      <c r="DNR321" s="80"/>
      <c r="DNS321" s="80"/>
      <c r="DNT321" s="80"/>
      <c r="DNU321" s="80"/>
      <c r="DNV321" s="80"/>
      <c r="DNW321" s="80"/>
      <c r="DNX321" s="80"/>
      <c r="DNY321" s="80"/>
      <c r="DNZ321" s="80"/>
      <c r="DOA321" s="80"/>
      <c r="DOB321" s="80"/>
      <c r="DOC321" s="80"/>
      <c r="DOD321" s="80"/>
      <c r="DOE321" s="80"/>
      <c r="DOF321" s="80"/>
      <c r="DOG321" s="80"/>
      <c r="DOH321" s="80"/>
      <c r="DOI321" s="80"/>
      <c r="DOJ321" s="80"/>
      <c r="DOK321" s="80"/>
      <c r="DOL321" s="80"/>
      <c r="DOM321" s="80"/>
      <c r="DON321" s="80"/>
      <c r="DOO321" s="80"/>
      <c r="DOP321" s="80"/>
      <c r="DOQ321" s="80"/>
      <c r="DOR321" s="80"/>
      <c r="DOS321" s="80"/>
      <c r="DOT321" s="80"/>
      <c r="DOU321" s="80"/>
      <c r="DOV321" s="80"/>
      <c r="DOW321" s="80"/>
      <c r="DOX321" s="80"/>
      <c r="DOY321" s="80"/>
      <c r="DOZ321" s="80"/>
      <c r="DPA321" s="80"/>
      <c r="DPB321" s="80"/>
      <c r="DPC321" s="80"/>
      <c r="DPD321" s="80"/>
      <c r="DPE321" s="80"/>
      <c r="DPF321" s="80"/>
      <c r="DPG321" s="80"/>
      <c r="DPH321" s="80"/>
      <c r="DPI321" s="80"/>
      <c r="DPJ321" s="80"/>
      <c r="DPK321" s="80"/>
      <c r="DPL321" s="80"/>
      <c r="DPM321" s="80"/>
      <c r="DPN321" s="80"/>
      <c r="DPO321" s="80"/>
      <c r="DPP321" s="80"/>
      <c r="DPQ321" s="80"/>
      <c r="DPR321" s="80"/>
      <c r="DPS321" s="80"/>
      <c r="DPT321" s="80"/>
      <c r="DPU321" s="80"/>
      <c r="DPV321" s="80"/>
      <c r="DPW321" s="80"/>
      <c r="DPX321" s="80"/>
      <c r="DPY321" s="80"/>
      <c r="DPZ321" s="80"/>
      <c r="DQA321" s="80"/>
      <c r="DQB321" s="80"/>
      <c r="DQC321" s="80"/>
      <c r="DQD321" s="80"/>
      <c r="DQE321" s="80"/>
      <c r="DQF321" s="80"/>
      <c r="DQG321" s="80"/>
      <c r="DQH321" s="80"/>
      <c r="DQI321" s="80"/>
      <c r="DQJ321" s="80"/>
      <c r="DQK321" s="80"/>
      <c r="DQL321" s="80"/>
      <c r="DQM321" s="80"/>
      <c r="DQN321" s="80"/>
      <c r="DQO321" s="80"/>
      <c r="DQP321" s="80"/>
      <c r="DQQ321" s="80"/>
      <c r="DQR321" s="80"/>
      <c r="DQS321" s="80"/>
      <c r="DQT321" s="80"/>
      <c r="DQU321" s="80"/>
      <c r="DQV321" s="80"/>
      <c r="DQW321" s="80"/>
      <c r="DQX321" s="80"/>
      <c r="DQY321" s="80"/>
      <c r="DQZ321" s="80"/>
      <c r="DRA321" s="80"/>
      <c r="DRB321" s="80"/>
      <c r="DRC321" s="80"/>
      <c r="DRD321" s="80"/>
      <c r="DRE321" s="80"/>
      <c r="DRF321" s="80"/>
      <c r="DRG321" s="80"/>
      <c r="DRH321" s="80"/>
      <c r="DRI321" s="80"/>
      <c r="DRJ321" s="80"/>
      <c r="DRK321" s="80"/>
      <c r="DRL321" s="80"/>
      <c r="DRM321" s="80"/>
      <c r="DRN321" s="80"/>
      <c r="DRO321" s="80"/>
      <c r="DRP321" s="80"/>
      <c r="DRQ321" s="80"/>
      <c r="DRR321" s="80"/>
      <c r="DRS321" s="80"/>
      <c r="DRT321" s="80"/>
      <c r="DRU321" s="80"/>
      <c r="DRV321" s="80"/>
      <c r="DRW321" s="80"/>
      <c r="DRX321" s="80"/>
      <c r="DRY321" s="80"/>
      <c r="DRZ321" s="80"/>
      <c r="DSA321" s="80"/>
      <c r="DSB321" s="80"/>
      <c r="DSC321" s="80"/>
      <c r="DSD321" s="80"/>
      <c r="DSE321" s="80"/>
      <c r="DSF321" s="80"/>
      <c r="DSG321" s="80"/>
      <c r="DSH321" s="80"/>
      <c r="DSI321" s="80"/>
      <c r="DSJ321" s="80"/>
      <c r="DSK321" s="80"/>
      <c r="DSL321" s="80"/>
      <c r="DSM321" s="80"/>
      <c r="DSN321" s="80"/>
      <c r="DSO321" s="80"/>
      <c r="DSP321" s="80"/>
      <c r="DSQ321" s="80"/>
      <c r="DSR321" s="80"/>
      <c r="DSS321" s="80"/>
      <c r="DST321" s="80"/>
      <c r="DSU321" s="80"/>
      <c r="DSV321" s="80"/>
      <c r="DSW321" s="80"/>
      <c r="DSX321" s="80"/>
      <c r="DSY321" s="80"/>
      <c r="DSZ321" s="80"/>
      <c r="DTA321" s="80"/>
      <c r="DTB321" s="80"/>
      <c r="DTC321" s="80"/>
      <c r="DTD321" s="80"/>
      <c r="DTE321" s="80"/>
      <c r="DTF321" s="80"/>
      <c r="DTG321" s="80"/>
      <c r="DTH321" s="80"/>
      <c r="DTI321" s="80"/>
      <c r="DTJ321" s="80"/>
      <c r="DTK321" s="80"/>
      <c r="DTL321" s="80"/>
      <c r="DTM321" s="80"/>
      <c r="DTN321" s="80"/>
      <c r="DTO321" s="80"/>
      <c r="DTP321" s="80"/>
      <c r="DTQ321" s="80"/>
      <c r="DTR321" s="80"/>
      <c r="DTS321" s="80"/>
      <c r="DTT321" s="80"/>
      <c r="DTU321" s="80"/>
      <c r="DTV321" s="80"/>
      <c r="DTW321" s="80"/>
      <c r="DTX321" s="80"/>
      <c r="DTY321" s="80"/>
      <c r="DTZ321" s="80"/>
      <c r="DUA321" s="80"/>
      <c r="DUB321" s="80"/>
      <c r="DUC321" s="80"/>
      <c r="DUD321" s="80"/>
      <c r="DUE321" s="80"/>
      <c r="DUF321" s="80"/>
      <c r="DUG321" s="80"/>
      <c r="DUH321" s="80"/>
      <c r="DUI321" s="80"/>
      <c r="DUJ321" s="80"/>
      <c r="DUK321" s="80"/>
      <c r="DUL321" s="80"/>
      <c r="DUM321" s="80"/>
      <c r="DUN321" s="80"/>
      <c r="DUO321" s="80"/>
      <c r="DUP321" s="80"/>
      <c r="DUQ321" s="80"/>
      <c r="DUR321" s="80"/>
      <c r="DUS321" s="80"/>
      <c r="DUT321" s="80"/>
      <c r="DUU321" s="80"/>
      <c r="DUV321" s="80"/>
      <c r="DUW321" s="80"/>
      <c r="DUX321" s="80"/>
      <c r="DUY321" s="80"/>
      <c r="DUZ321" s="80"/>
      <c r="DVA321" s="80"/>
      <c r="DVB321" s="80"/>
      <c r="DVC321" s="80"/>
      <c r="DVD321" s="80"/>
      <c r="DVE321" s="80"/>
      <c r="DVF321" s="80"/>
      <c r="DVG321" s="80"/>
      <c r="DVH321" s="80"/>
      <c r="DVI321" s="80"/>
      <c r="DVJ321" s="80"/>
      <c r="DVK321" s="80"/>
      <c r="DVL321" s="80"/>
      <c r="DVM321" s="80"/>
      <c r="DVN321" s="80"/>
      <c r="DVO321" s="80"/>
      <c r="DVP321" s="80"/>
      <c r="DVQ321" s="80"/>
      <c r="DVR321" s="80"/>
      <c r="DVS321" s="80"/>
      <c r="DVT321" s="80"/>
      <c r="DVU321" s="80"/>
      <c r="DVV321" s="80"/>
      <c r="DVW321" s="80"/>
      <c r="DVX321" s="80"/>
      <c r="DVY321" s="80"/>
      <c r="DVZ321" s="80"/>
      <c r="DWA321" s="80"/>
      <c r="DWB321" s="80"/>
      <c r="DWC321" s="80"/>
      <c r="DWD321" s="80"/>
      <c r="DWE321" s="80"/>
      <c r="DWF321" s="80"/>
      <c r="DWG321" s="80"/>
      <c r="DWH321" s="80"/>
      <c r="DWI321" s="80"/>
      <c r="DWJ321" s="80"/>
      <c r="DWK321" s="80"/>
      <c r="DWL321" s="80"/>
      <c r="DWM321" s="80"/>
      <c r="DWN321" s="80"/>
      <c r="DWO321" s="80"/>
      <c r="DWP321" s="80"/>
      <c r="DWQ321" s="80"/>
      <c r="DWR321" s="80"/>
      <c r="DWS321" s="80"/>
      <c r="DWT321" s="80"/>
      <c r="DWU321" s="80"/>
      <c r="DWV321" s="80"/>
      <c r="DWW321" s="80"/>
      <c r="DWX321" s="80"/>
      <c r="DWY321" s="80"/>
      <c r="DWZ321" s="80"/>
      <c r="DXA321" s="80"/>
      <c r="DXB321" s="80"/>
      <c r="DXC321" s="80"/>
      <c r="DXD321" s="80"/>
      <c r="DXE321" s="80"/>
      <c r="DXF321" s="80"/>
      <c r="DXG321" s="80"/>
      <c r="DXH321" s="80"/>
      <c r="DXI321" s="80"/>
      <c r="DXJ321" s="80"/>
      <c r="DXK321" s="80"/>
      <c r="DXL321" s="80"/>
      <c r="DXM321" s="80"/>
      <c r="DXN321" s="80"/>
      <c r="DXO321" s="80"/>
      <c r="DXP321" s="80"/>
      <c r="DXQ321" s="80"/>
      <c r="DXR321" s="80"/>
      <c r="DXS321" s="80"/>
      <c r="DXT321" s="80"/>
      <c r="DXU321" s="80"/>
      <c r="DXV321" s="80"/>
      <c r="DXW321" s="80"/>
      <c r="DXX321" s="80"/>
      <c r="DXY321" s="80"/>
      <c r="DXZ321" s="80"/>
      <c r="DYA321" s="80"/>
      <c r="DYB321" s="80"/>
      <c r="DYC321" s="80"/>
      <c r="DYD321" s="80"/>
      <c r="DYE321" s="80"/>
      <c r="DYF321" s="80"/>
      <c r="DYG321" s="80"/>
      <c r="DYH321" s="80"/>
      <c r="DYI321" s="80"/>
      <c r="DYJ321" s="80"/>
      <c r="DYK321" s="80"/>
      <c r="DYL321" s="80"/>
      <c r="DYM321" s="80"/>
      <c r="DYN321" s="80"/>
      <c r="DYO321" s="80"/>
      <c r="DYP321" s="80"/>
      <c r="DYQ321" s="80"/>
      <c r="DYR321" s="80"/>
      <c r="DYS321" s="80"/>
      <c r="DYT321" s="80"/>
      <c r="DYU321" s="80"/>
      <c r="DYV321" s="80"/>
      <c r="DYW321" s="80"/>
      <c r="DYX321" s="80"/>
      <c r="DYY321" s="80"/>
      <c r="DYZ321" s="80"/>
      <c r="DZA321" s="80"/>
      <c r="DZB321" s="80"/>
      <c r="DZC321" s="80"/>
      <c r="DZD321" s="80"/>
      <c r="DZE321" s="80"/>
      <c r="DZF321" s="80"/>
      <c r="DZG321" s="80"/>
      <c r="DZH321" s="80"/>
      <c r="DZI321" s="80"/>
      <c r="DZJ321" s="80"/>
      <c r="DZK321" s="80"/>
      <c r="DZL321" s="80"/>
      <c r="DZM321" s="80"/>
      <c r="DZN321" s="80"/>
      <c r="DZO321" s="80"/>
      <c r="DZP321" s="80"/>
      <c r="DZQ321" s="80"/>
      <c r="DZR321" s="80"/>
      <c r="DZS321" s="80"/>
      <c r="DZT321" s="80"/>
      <c r="DZU321" s="80"/>
      <c r="DZV321" s="80"/>
      <c r="DZW321" s="80"/>
      <c r="DZX321" s="80"/>
      <c r="DZY321" s="80"/>
      <c r="DZZ321" s="80"/>
      <c r="EAA321" s="80"/>
      <c r="EAB321" s="80"/>
      <c r="EAC321" s="80"/>
      <c r="EAD321" s="80"/>
      <c r="EAE321" s="80"/>
      <c r="EAF321" s="80"/>
      <c r="EAG321" s="80"/>
      <c r="EAH321" s="80"/>
      <c r="EAI321" s="80"/>
      <c r="EAJ321" s="80"/>
      <c r="EAK321" s="80"/>
      <c r="EAL321" s="80"/>
      <c r="EAM321" s="80"/>
      <c r="EAN321" s="80"/>
      <c r="EAO321" s="80"/>
      <c r="EAP321" s="80"/>
      <c r="EAQ321" s="80"/>
      <c r="EAR321" s="80"/>
      <c r="EAS321" s="80"/>
      <c r="EAT321" s="80"/>
      <c r="EAU321" s="80"/>
      <c r="EAV321" s="80"/>
      <c r="EAW321" s="80"/>
      <c r="EAX321" s="80"/>
      <c r="EAY321" s="80"/>
      <c r="EAZ321" s="80"/>
      <c r="EBA321" s="80"/>
      <c r="EBB321" s="80"/>
      <c r="EBC321" s="80"/>
      <c r="EBD321" s="80"/>
      <c r="EBE321" s="80"/>
      <c r="EBF321" s="80"/>
      <c r="EBG321" s="80"/>
      <c r="EBH321" s="80"/>
      <c r="EBI321" s="80"/>
      <c r="EBJ321" s="80"/>
      <c r="EBK321" s="80"/>
      <c r="EBL321" s="80"/>
      <c r="EBM321" s="80"/>
      <c r="EBN321" s="80"/>
      <c r="EBO321" s="80"/>
      <c r="EBP321" s="80"/>
      <c r="EBQ321" s="80"/>
      <c r="EBR321" s="80"/>
      <c r="EBS321" s="80"/>
      <c r="EBT321" s="80"/>
      <c r="EBU321" s="80"/>
      <c r="EBV321" s="80"/>
      <c r="EBW321" s="80"/>
      <c r="EBX321" s="80"/>
      <c r="EBY321" s="80"/>
      <c r="EBZ321" s="80"/>
      <c r="ECA321" s="80"/>
      <c r="ECB321" s="80"/>
      <c r="ECC321" s="80"/>
      <c r="ECD321" s="80"/>
      <c r="ECE321" s="80"/>
      <c r="ECF321" s="80"/>
      <c r="ECG321" s="80"/>
      <c r="ECH321" s="80"/>
      <c r="ECI321" s="80"/>
      <c r="ECJ321" s="80"/>
      <c r="ECK321" s="80"/>
      <c r="ECL321" s="80"/>
      <c r="ECM321" s="80"/>
      <c r="ECN321" s="80"/>
      <c r="ECO321" s="80"/>
      <c r="ECP321" s="80"/>
      <c r="ECQ321" s="80"/>
      <c r="ECR321" s="80"/>
      <c r="ECS321" s="80"/>
      <c r="ECT321" s="80"/>
      <c r="ECU321" s="80"/>
      <c r="ECV321" s="80"/>
      <c r="ECW321" s="80"/>
      <c r="ECX321" s="80"/>
      <c r="ECY321" s="80"/>
      <c r="ECZ321" s="80"/>
      <c r="EDA321" s="80"/>
      <c r="EDB321" s="80"/>
      <c r="EDC321" s="80"/>
      <c r="EDD321" s="80"/>
      <c r="EDE321" s="80"/>
      <c r="EDF321" s="80"/>
      <c r="EDG321" s="80"/>
      <c r="EDH321" s="80"/>
      <c r="EDI321" s="80"/>
      <c r="EDJ321" s="80"/>
      <c r="EDK321" s="80"/>
      <c r="EDL321" s="80"/>
      <c r="EDM321" s="80"/>
      <c r="EDN321" s="80"/>
      <c r="EDO321" s="80"/>
      <c r="EDP321" s="80"/>
      <c r="EDQ321" s="80"/>
      <c r="EDR321" s="80"/>
      <c r="EDS321" s="80"/>
      <c r="EDT321" s="80"/>
      <c r="EDU321" s="80"/>
      <c r="EDV321" s="80"/>
      <c r="EDW321" s="80"/>
      <c r="EDX321" s="80"/>
      <c r="EDY321" s="80"/>
      <c r="EDZ321" s="80"/>
      <c r="EEA321" s="80"/>
      <c r="EEB321" s="80"/>
      <c r="EEC321" s="80"/>
      <c r="EED321" s="80"/>
      <c r="EEE321" s="80"/>
      <c r="EEF321" s="80"/>
      <c r="EEG321" s="80"/>
      <c r="EEH321" s="80"/>
      <c r="EEI321" s="80"/>
      <c r="EEJ321" s="80"/>
      <c r="EEK321" s="80"/>
      <c r="EEL321" s="80"/>
      <c r="EEM321" s="80"/>
      <c r="EEN321" s="80"/>
      <c r="EEO321" s="80"/>
      <c r="EEP321" s="80"/>
      <c r="EEQ321" s="80"/>
      <c r="EER321" s="80"/>
      <c r="EES321" s="80"/>
      <c r="EET321" s="80"/>
      <c r="EEU321" s="80"/>
      <c r="EEV321" s="80"/>
      <c r="EEW321" s="80"/>
      <c r="EEX321" s="80"/>
      <c r="EEY321" s="80"/>
      <c r="EEZ321" s="80"/>
      <c r="EFA321" s="80"/>
      <c r="EFB321" s="80"/>
      <c r="EFC321" s="80"/>
      <c r="EFD321" s="80"/>
      <c r="EFE321" s="80"/>
      <c r="EFF321" s="80"/>
      <c r="EFG321" s="80"/>
      <c r="EFH321" s="80"/>
      <c r="EFI321" s="80"/>
      <c r="EFJ321" s="80"/>
      <c r="EFK321" s="80"/>
      <c r="EFL321" s="80"/>
      <c r="EFM321" s="80"/>
      <c r="EFN321" s="80"/>
      <c r="EFO321" s="80"/>
      <c r="EFP321" s="80"/>
      <c r="EFQ321" s="80"/>
      <c r="EFR321" s="80"/>
      <c r="EFS321" s="80"/>
      <c r="EFT321" s="80"/>
      <c r="EFU321" s="80"/>
      <c r="EFV321" s="80"/>
      <c r="EFW321" s="80"/>
      <c r="EFX321" s="80"/>
      <c r="EFY321" s="80"/>
      <c r="EFZ321" s="80"/>
      <c r="EGA321" s="80"/>
      <c r="EGB321" s="80"/>
      <c r="EGC321" s="80"/>
      <c r="EGD321" s="80"/>
      <c r="EGE321" s="80"/>
      <c r="EGF321" s="80"/>
      <c r="EGG321" s="80"/>
      <c r="EGH321" s="80"/>
      <c r="EGI321" s="80"/>
      <c r="EGJ321" s="80"/>
      <c r="EGK321" s="80"/>
      <c r="EGL321" s="80"/>
      <c r="EGM321" s="80"/>
      <c r="EGN321" s="80"/>
      <c r="EGO321" s="80"/>
      <c r="EGP321" s="80"/>
      <c r="EGQ321" s="80"/>
      <c r="EGR321" s="80"/>
      <c r="EGS321" s="80"/>
      <c r="EGT321" s="80"/>
      <c r="EGU321" s="80"/>
      <c r="EGV321" s="80"/>
      <c r="EGW321" s="80"/>
      <c r="EGX321" s="80"/>
      <c r="EGY321" s="80"/>
      <c r="EGZ321" s="80"/>
      <c r="EHA321" s="80"/>
      <c r="EHB321" s="80"/>
      <c r="EHC321" s="80"/>
      <c r="EHD321" s="80"/>
      <c r="EHE321" s="80"/>
      <c r="EHF321" s="80"/>
      <c r="EHG321" s="80"/>
      <c r="EHH321" s="80"/>
      <c r="EHI321" s="80"/>
      <c r="EHJ321" s="80"/>
      <c r="EHK321" s="80"/>
      <c r="EHL321" s="80"/>
      <c r="EHM321" s="80"/>
      <c r="EHN321" s="80"/>
      <c r="EHO321" s="80"/>
      <c r="EHP321" s="80"/>
      <c r="EHQ321" s="80"/>
      <c r="EHR321" s="80"/>
      <c r="EHS321" s="80"/>
      <c r="EHT321" s="80"/>
      <c r="EHU321" s="80"/>
      <c r="EHV321" s="80"/>
      <c r="EHW321" s="80"/>
      <c r="EHX321" s="80"/>
      <c r="EHY321" s="80"/>
      <c r="EHZ321" s="80"/>
      <c r="EIA321" s="80"/>
      <c r="EIB321" s="80"/>
      <c r="EIC321" s="80"/>
      <c r="EID321" s="80"/>
      <c r="EIE321" s="80"/>
      <c r="EIF321" s="80"/>
      <c r="EIG321" s="80"/>
      <c r="EIH321" s="80"/>
      <c r="EII321" s="80"/>
      <c r="EIJ321" s="80"/>
      <c r="EIK321" s="80"/>
      <c r="EIL321" s="80"/>
      <c r="EIM321" s="80"/>
      <c r="EIN321" s="80"/>
      <c r="EIO321" s="80"/>
      <c r="EIP321" s="80"/>
      <c r="EIQ321" s="80"/>
      <c r="EIR321" s="80"/>
      <c r="EIS321" s="80"/>
      <c r="EIT321" s="80"/>
      <c r="EIU321" s="80"/>
      <c r="EIV321" s="80"/>
      <c r="EIW321" s="80"/>
      <c r="EIX321" s="80"/>
      <c r="EIY321" s="80"/>
      <c r="EIZ321" s="80"/>
      <c r="EJA321" s="80"/>
      <c r="EJB321" s="80"/>
      <c r="EJC321" s="80"/>
      <c r="EJD321" s="80"/>
      <c r="EJE321" s="80"/>
      <c r="EJF321" s="80"/>
      <c r="EJG321" s="80"/>
      <c r="EJH321" s="80"/>
      <c r="EJI321" s="80"/>
      <c r="EJJ321" s="80"/>
      <c r="EJK321" s="80"/>
      <c r="EJL321" s="80"/>
      <c r="EJM321" s="80"/>
      <c r="EJN321" s="80"/>
      <c r="EJO321" s="80"/>
      <c r="EJP321" s="80"/>
      <c r="EJQ321" s="80"/>
      <c r="EJR321" s="80"/>
      <c r="EJS321" s="80"/>
      <c r="EJT321" s="80"/>
      <c r="EJU321" s="80"/>
      <c r="EJV321" s="80"/>
      <c r="EJW321" s="80"/>
      <c r="EJX321" s="80"/>
      <c r="EJY321" s="80"/>
      <c r="EJZ321" s="80"/>
      <c r="EKA321" s="80"/>
      <c r="EKB321" s="80"/>
      <c r="EKC321" s="80"/>
      <c r="EKD321" s="80"/>
      <c r="EKE321" s="80"/>
      <c r="EKF321" s="80"/>
      <c r="EKG321" s="80"/>
      <c r="EKH321" s="80"/>
      <c r="EKI321" s="80"/>
      <c r="EKJ321" s="80"/>
      <c r="EKK321" s="80"/>
      <c r="EKL321" s="80"/>
      <c r="EKM321" s="80"/>
      <c r="EKN321" s="80"/>
      <c r="EKO321" s="80"/>
      <c r="EKP321" s="80"/>
      <c r="EKQ321" s="80"/>
      <c r="EKR321" s="80"/>
      <c r="EKS321" s="80"/>
      <c r="EKT321" s="80"/>
      <c r="EKU321" s="80"/>
      <c r="EKV321" s="80"/>
      <c r="EKW321" s="80"/>
      <c r="EKX321" s="80"/>
      <c r="EKY321" s="80"/>
      <c r="EKZ321" s="80"/>
      <c r="ELA321" s="80"/>
      <c r="ELB321" s="80"/>
      <c r="ELC321" s="80"/>
      <c r="ELD321" s="80"/>
      <c r="ELE321" s="80"/>
      <c r="ELF321" s="80"/>
      <c r="ELG321" s="80"/>
      <c r="ELH321" s="80"/>
      <c r="ELI321" s="80"/>
      <c r="ELJ321" s="80"/>
      <c r="ELK321" s="80"/>
      <c r="ELL321" s="80"/>
      <c r="ELM321" s="80"/>
      <c r="ELN321" s="80"/>
      <c r="ELO321" s="80"/>
      <c r="ELP321" s="80"/>
      <c r="ELQ321" s="80"/>
      <c r="ELR321" s="80"/>
      <c r="ELS321" s="80"/>
      <c r="ELT321" s="80"/>
      <c r="ELU321" s="80"/>
      <c r="ELV321" s="80"/>
      <c r="ELW321" s="80"/>
      <c r="ELX321" s="80"/>
      <c r="ELY321" s="80"/>
      <c r="ELZ321" s="80"/>
      <c r="EMA321" s="80"/>
      <c r="EMB321" s="80"/>
      <c r="EMC321" s="80"/>
      <c r="EMD321" s="80"/>
      <c r="EME321" s="80"/>
      <c r="EMF321" s="80"/>
      <c r="EMG321" s="80"/>
      <c r="EMH321" s="80"/>
      <c r="EMI321" s="80"/>
      <c r="EMJ321" s="80"/>
      <c r="EMK321" s="80"/>
      <c r="EML321" s="80"/>
      <c r="EMM321" s="80"/>
      <c r="EMN321" s="80"/>
      <c r="EMO321" s="80"/>
      <c r="EMP321" s="80"/>
      <c r="EMQ321" s="80"/>
      <c r="EMR321" s="80"/>
      <c r="EMS321" s="80"/>
      <c r="EMT321" s="80"/>
      <c r="EMU321" s="80"/>
      <c r="EMV321" s="80"/>
      <c r="EMW321" s="80"/>
      <c r="EMX321" s="80"/>
      <c r="EMY321" s="80"/>
      <c r="EMZ321" s="80"/>
      <c r="ENA321" s="80"/>
      <c r="ENB321" s="80"/>
      <c r="ENC321" s="80"/>
      <c r="END321" s="80"/>
      <c r="ENE321" s="80"/>
      <c r="ENF321" s="80"/>
      <c r="ENG321" s="80"/>
      <c r="ENH321" s="80"/>
      <c r="ENI321" s="80"/>
      <c r="ENJ321" s="80"/>
      <c r="ENK321" s="80"/>
      <c r="ENL321" s="80"/>
      <c r="ENM321" s="80"/>
      <c r="ENN321" s="80"/>
      <c r="ENO321" s="80"/>
      <c r="ENP321" s="80"/>
      <c r="ENQ321" s="80"/>
      <c r="ENR321" s="80"/>
      <c r="ENS321" s="80"/>
      <c r="ENT321" s="80"/>
      <c r="ENU321" s="80"/>
      <c r="ENV321" s="80"/>
      <c r="ENW321" s="80"/>
      <c r="ENX321" s="80"/>
      <c r="ENY321" s="80"/>
      <c r="ENZ321" s="80"/>
      <c r="EOA321" s="80"/>
      <c r="EOB321" s="80"/>
      <c r="EOC321" s="80"/>
      <c r="EOD321" s="80"/>
      <c r="EOE321" s="80"/>
      <c r="EOF321" s="80"/>
      <c r="EOG321" s="80"/>
      <c r="EOH321" s="80"/>
      <c r="EOI321" s="80"/>
      <c r="EOJ321" s="80"/>
      <c r="EOK321" s="80"/>
      <c r="EOL321" s="80"/>
      <c r="EOM321" s="80"/>
      <c r="EON321" s="80"/>
      <c r="EOO321" s="80"/>
      <c r="EOP321" s="80"/>
      <c r="EOQ321" s="80"/>
      <c r="EOR321" s="80"/>
      <c r="EOS321" s="80"/>
      <c r="EOT321" s="80"/>
      <c r="EOU321" s="80"/>
      <c r="EOV321" s="80"/>
      <c r="EOW321" s="80"/>
      <c r="EOX321" s="80"/>
      <c r="EOY321" s="80"/>
      <c r="EOZ321" s="80"/>
      <c r="EPA321" s="80"/>
      <c r="EPB321" s="80"/>
      <c r="EPC321" s="80"/>
      <c r="EPD321" s="80"/>
      <c r="EPE321" s="80"/>
      <c r="EPF321" s="80"/>
      <c r="EPG321" s="80"/>
      <c r="EPH321" s="80"/>
      <c r="EPI321" s="80"/>
      <c r="EPJ321" s="80"/>
      <c r="EPK321" s="80"/>
      <c r="EPL321" s="80"/>
      <c r="EPM321" s="80"/>
      <c r="EPN321" s="80"/>
      <c r="EPO321" s="80"/>
      <c r="EPP321" s="80"/>
      <c r="EPQ321" s="80"/>
      <c r="EPR321" s="80"/>
      <c r="EPS321" s="80"/>
      <c r="EPT321" s="80"/>
      <c r="EPU321" s="80"/>
      <c r="EPV321" s="80"/>
      <c r="EPW321" s="80"/>
      <c r="EPX321" s="80"/>
      <c r="EPY321" s="80"/>
      <c r="EPZ321" s="80"/>
      <c r="EQA321" s="80"/>
      <c r="EQB321" s="80"/>
      <c r="EQC321" s="80"/>
      <c r="EQD321" s="80"/>
      <c r="EQE321" s="80"/>
      <c r="EQF321" s="80"/>
      <c r="EQG321" s="80"/>
      <c r="EQH321" s="80"/>
      <c r="EQI321" s="80"/>
      <c r="EQJ321" s="80"/>
      <c r="EQK321" s="80"/>
      <c r="EQL321" s="80"/>
      <c r="EQM321" s="80"/>
      <c r="EQN321" s="80"/>
      <c r="EQO321" s="80"/>
      <c r="EQP321" s="80"/>
      <c r="EQQ321" s="80"/>
      <c r="EQR321" s="80"/>
      <c r="EQS321" s="80"/>
      <c r="EQT321" s="80"/>
      <c r="EQU321" s="80"/>
      <c r="EQV321" s="80"/>
      <c r="EQW321" s="80"/>
      <c r="EQX321" s="80"/>
      <c r="EQY321" s="80"/>
      <c r="EQZ321" s="80"/>
      <c r="ERA321" s="80"/>
      <c r="ERB321" s="80"/>
      <c r="ERC321" s="80"/>
      <c r="ERD321" s="80"/>
      <c r="ERE321" s="80"/>
      <c r="ERF321" s="80"/>
      <c r="ERG321" s="80"/>
      <c r="ERH321" s="80"/>
      <c r="ERI321" s="80"/>
      <c r="ERJ321" s="80"/>
      <c r="ERK321" s="80"/>
      <c r="ERL321" s="80"/>
      <c r="ERM321" s="80"/>
      <c r="ERN321" s="80"/>
      <c r="ERO321" s="80"/>
      <c r="ERP321" s="80"/>
      <c r="ERQ321" s="80"/>
      <c r="ERR321" s="80"/>
      <c r="ERS321" s="80"/>
      <c r="ERT321" s="80"/>
      <c r="ERU321" s="80"/>
      <c r="ERV321" s="80"/>
      <c r="ERW321" s="80"/>
      <c r="ERX321" s="80"/>
      <c r="ERY321" s="80"/>
      <c r="ERZ321" s="80"/>
      <c r="ESA321" s="80"/>
      <c r="ESB321" s="80"/>
      <c r="ESC321" s="80"/>
      <c r="ESD321" s="80"/>
      <c r="ESE321" s="80"/>
      <c r="ESF321" s="80"/>
      <c r="ESG321" s="80"/>
      <c r="ESH321" s="80"/>
      <c r="ESI321" s="80"/>
      <c r="ESJ321" s="80"/>
      <c r="ESK321" s="80"/>
      <c r="ESL321" s="80"/>
      <c r="ESM321" s="80"/>
      <c r="ESN321" s="80"/>
      <c r="ESO321" s="80"/>
      <c r="ESP321" s="80"/>
      <c r="ESQ321" s="80"/>
      <c r="ESR321" s="80"/>
      <c r="ESS321" s="80"/>
      <c r="EST321" s="80"/>
      <c r="ESU321" s="80"/>
      <c r="ESV321" s="80"/>
      <c r="ESW321" s="80"/>
      <c r="ESX321" s="80"/>
      <c r="ESY321" s="80"/>
      <c r="ESZ321" s="80"/>
      <c r="ETA321" s="80"/>
      <c r="ETB321" s="80"/>
      <c r="ETC321" s="80"/>
      <c r="ETD321" s="80"/>
      <c r="ETE321" s="80"/>
      <c r="ETF321" s="80"/>
      <c r="ETG321" s="80"/>
      <c r="ETH321" s="80"/>
      <c r="ETI321" s="80"/>
      <c r="ETJ321" s="80"/>
      <c r="ETK321" s="80"/>
      <c r="ETL321" s="80"/>
      <c r="ETM321" s="80"/>
      <c r="ETN321" s="80"/>
      <c r="ETO321" s="80"/>
      <c r="ETP321" s="80"/>
      <c r="ETQ321" s="80"/>
      <c r="ETR321" s="80"/>
      <c r="ETS321" s="80"/>
      <c r="ETT321" s="80"/>
      <c r="ETU321" s="80"/>
      <c r="ETV321" s="80"/>
      <c r="ETW321" s="80"/>
      <c r="ETX321" s="80"/>
      <c r="ETY321" s="80"/>
      <c r="ETZ321" s="80"/>
      <c r="EUA321" s="80"/>
      <c r="EUB321" s="80"/>
      <c r="EUC321" s="80"/>
      <c r="EUD321" s="80"/>
      <c r="EUE321" s="80"/>
      <c r="EUF321" s="80"/>
      <c r="EUG321" s="80"/>
      <c r="EUH321" s="80"/>
      <c r="EUI321" s="80"/>
      <c r="EUJ321" s="80"/>
      <c r="EUK321" s="80"/>
      <c r="EUL321" s="80"/>
      <c r="EUM321" s="80"/>
      <c r="EUN321" s="80"/>
      <c r="EUO321" s="80"/>
      <c r="EUP321" s="80"/>
      <c r="EUQ321" s="80"/>
      <c r="EUR321" s="80"/>
      <c r="EUS321" s="80"/>
      <c r="EUT321" s="80"/>
      <c r="EUU321" s="80"/>
      <c r="EUV321" s="80"/>
      <c r="EUW321" s="80"/>
      <c r="EUX321" s="80"/>
      <c r="EUY321" s="80"/>
      <c r="EUZ321" s="80"/>
      <c r="EVA321" s="80"/>
      <c r="EVB321" s="80"/>
      <c r="EVC321" s="80"/>
      <c r="EVD321" s="80"/>
      <c r="EVE321" s="80"/>
      <c r="EVF321" s="80"/>
      <c r="EVG321" s="80"/>
      <c r="EVH321" s="80"/>
      <c r="EVI321" s="80"/>
      <c r="EVJ321" s="80"/>
      <c r="EVK321" s="80"/>
      <c r="EVL321" s="80"/>
      <c r="EVM321" s="80"/>
      <c r="EVN321" s="80"/>
      <c r="EVO321" s="80"/>
      <c r="EVP321" s="80"/>
      <c r="EVQ321" s="80"/>
      <c r="EVR321" s="80"/>
      <c r="EVS321" s="80"/>
      <c r="EVT321" s="80"/>
      <c r="EVU321" s="80"/>
      <c r="EVV321" s="80"/>
      <c r="EVW321" s="80"/>
      <c r="EVX321" s="80"/>
      <c r="EVY321" s="80"/>
      <c r="EVZ321" s="80"/>
      <c r="EWA321" s="80"/>
      <c r="EWB321" s="80"/>
      <c r="EWC321" s="80"/>
      <c r="EWD321" s="80"/>
      <c r="EWE321" s="80"/>
      <c r="EWF321" s="80"/>
      <c r="EWG321" s="80"/>
      <c r="EWH321" s="80"/>
      <c r="EWI321" s="80"/>
      <c r="EWJ321" s="80"/>
      <c r="EWK321" s="80"/>
      <c r="EWL321" s="80"/>
      <c r="EWM321" s="80"/>
      <c r="EWN321" s="80"/>
      <c r="EWO321" s="80"/>
      <c r="EWP321" s="80"/>
      <c r="EWQ321" s="80"/>
      <c r="EWR321" s="80"/>
      <c r="EWS321" s="80"/>
      <c r="EWT321" s="80"/>
      <c r="EWU321" s="80"/>
      <c r="EWV321" s="80"/>
      <c r="EWW321" s="80"/>
      <c r="EWX321" s="80"/>
      <c r="EWY321" s="80"/>
      <c r="EWZ321" s="80"/>
      <c r="EXA321" s="80"/>
      <c r="EXB321" s="80"/>
      <c r="EXC321" s="80"/>
      <c r="EXD321" s="80"/>
      <c r="EXE321" s="80"/>
      <c r="EXF321" s="80"/>
      <c r="EXG321" s="80"/>
      <c r="EXH321" s="80"/>
      <c r="EXI321" s="80"/>
      <c r="EXJ321" s="80"/>
      <c r="EXK321" s="80"/>
      <c r="EXL321" s="80"/>
      <c r="EXM321" s="80"/>
      <c r="EXN321" s="80"/>
      <c r="EXO321" s="80"/>
      <c r="EXP321" s="80"/>
      <c r="EXQ321" s="80"/>
      <c r="EXR321" s="80"/>
      <c r="EXS321" s="80"/>
      <c r="EXT321" s="80"/>
      <c r="EXU321" s="80"/>
      <c r="EXV321" s="80"/>
      <c r="EXW321" s="80"/>
      <c r="EXX321" s="80"/>
      <c r="EXY321" s="80"/>
      <c r="EXZ321" s="80"/>
      <c r="EYA321" s="80"/>
      <c r="EYB321" s="80"/>
      <c r="EYC321" s="80"/>
      <c r="EYD321" s="80"/>
      <c r="EYE321" s="80"/>
      <c r="EYF321" s="80"/>
      <c r="EYG321" s="80"/>
      <c r="EYH321" s="80"/>
      <c r="EYI321" s="80"/>
      <c r="EYJ321" s="80"/>
      <c r="EYK321" s="80"/>
      <c r="EYL321" s="80"/>
      <c r="EYM321" s="80"/>
      <c r="EYN321" s="80"/>
      <c r="EYO321" s="80"/>
      <c r="EYP321" s="80"/>
      <c r="EYQ321" s="80"/>
      <c r="EYR321" s="80"/>
      <c r="EYS321" s="80"/>
      <c r="EYT321" s="80"/>
      <c r="EYU321" s="80"/>
      <c r="EYV321" s="80"/>
      <c r="EYW321" s="80"/>
      <c r="EYX321" s="80"/>
      <c r="EYY321" s="80"/>
      <c r="EYZ321" s="80"/>
      <c r="EZA321" s="80"/>
      <c r="EZB321" s="80"/>
      <c r="EZC321" s="80"/>
      <c r="EZD321" s="80"/>
      <c r="EZE321" s="80"/>
      <c r="EZF321" s="80"/>
      <c r="EZG321" s="80"/>
      <c r="EZH321" s="80"/>
      <c r="EZI321" s="80"/>
      <c r="EZJ321" s="80"/>
      <c r="EZK321" s="80"/>
      <c r="EZL321" s="80"/>
      <c r="EZM321" s="80"/>
      <c r="EZN321" s="80"/>
      <c r="EZO321" s="80"/>
      <c r="EZP321" s="80"/>
      <c r="EZQ321" s="80"/>
      <c r="EZR321" s="80"/>
      <c r="EZS321" s="80"/>
      <c r="EZT321" s="80"/>
      <c r="EZU321" s="80"/>
      <c r="EZV321" s="80"/>
      <c r="EZW321" s="80"/>
      <c r="EZX321" s="80"/>
      <c r="EZY321" s="80"/>
      <c r="EZZ321" s="80"/>
      <c r="FAA321" s="80"/>
      <c r="FAB321" s="80"/>
      <c r="FAC321" s="80"/>
      <c r="FAD321" s="80"/>
      <c r="FAE321" s="80"/>
      <c r="FAF321" s="80"/>
      <c r="FAG321" s="80"/>
      <c r="FAH321" s="80"/>
      <c r="FAI321" s="80"/>
      <c r="FAJ321" s="80"/>
      <c r="FAK321" s="80"/>
      <c r="FAL321" s="80"/>
      <c r="FAM321" s="80"/>
      <c r="FAN321" s="80"/>
      <c r="FAO321" s="80"/>
      <c r="FAP321" s="80"/>
      <c r="FAQ321" s="80"/>
      <c r="FAR321" s="80"/>
      <c r="FAS321" s="80"/>
      <c r="FAT321" s="80"/>
      <c r="FAU321" s="80"/>
      <c r="FAV321" s="80"/>
      <c r="FAW321" s="80"/>
      <c r="FAX321" s="80"/>
      <c r="FAY321" s="80"/>
      <c r="FAZ321" s="80"/>
      <c r="FBA321" s="80"/>
      <c r="FBB321" s="80"/>
      <c r="FBC321" s="80"/>
      <c r="FBD321" s="80"/>
      <c r="FBE321" s="80"/>
      <c r="FBF321" s="80"/>
      <c r="FBG321" s="80"/>
      <c r="FBH321" s="80"/>
      <c r="FBI321" s="80"/>
      <c r="FBJ321" s="80"/>
      <c r="FBK321" s="80"/>
      <c r="FBL321" s="80"/>
      <c r="FBM321" s="80"/>
      <c r="FBN321" s="80"/>
      <c r="FBO321" s="80"/>
      <c r="FBP321" s="80"/>
      <c r="FBQ321" s="80"/>
      <c r="FBR321" s="80"/>
      <c r="FBS321" s="80"/>
      <c r="FBT321" s="80"/>
      <c r="FBU321" s="80"/>
      <c r="FBV321" s="80"/>
      <c r="FBW321" s="80"/>
      <c r="FBX321" s="80"/>
      <c r="FBY321" s="80"/>
      <c r="FBZ321" s="80"/>
      <c r="FCA321" s="80"/>
      <c r="FCB321" s="80"/>
      <c r="FCC321" s="80"/>
      <c r="FCD321" s="80"/>
      <c r="FCE321" s="80"/>
      <c r="FCF321" s="80"/>
      <c r="FCG321" s="80"/>
      <c r="FCH321" s="80"/>
      <c r="FCI321" s="80"/>
      <c r="FCJ321" s="80"/>
      <c r="FCK321" s="80"/>
      <c r="FCL321" s="80"/>
      <c r="FCM321" s="80"/>
      <c r="FCN321" s="80"/>
      <c r="FCO321" s="80"/>
      <c r="FCP321" s="80"/>
      <c r="FCQ321" s="80"/>
      <c r="FCR321" s="80"/>
      <c r="FCS321" s="80"/>
      <c r="FCT321" s="80"/>
      <c r="FCU321" s="80"/>
      <c r="FCV321" s="80"/>
      <c r="FCW321" s="80"/>
      <c r="FCX321" s="80"/>
      <c r="FCY321" s="80"/>
      <c r="FCZ321" s="80"/>
      <c r="FDA321" s="80"/>
      <c r="FDB321" s="80"/>
      <c r="FDC321" s="80"/>
      <c r="FDD321" s="80"/>
      <c r="FDE321" s="80"/>
      <c r="FDF321" s="80"/>
      <c r="FDG321" s="80"/>
      <c r="FDH321" s="80"/>
      <c r="FDI321" s="80"/>
      <c r="FDJ321" s="80"/>
      <c r="FDK321" s="80"/>
      <c r="FDL321" s="80"/>
      <c r="FDM321" s="80"/>
      <c r="FDN321" s="80"/>
      <c r="FDO321" s="80"/>
      <c r="FDP321" s="80"/>
      <c r="FDQ321" s="80"/>
      <c r="FDR321" s="80"/>
      <c r="FDS321" s="80"/>
      <c r="FDT321" s="80"/>
      <c r="FDU321" s="80"/>
      <c r="FDV321" s="80"/>
      <c r="FDW321" s="80"/>
      <c r="FDX321" s="80"/>
      <c r="FDY321" s="80"/>
      <c r="FDZ321" s="80"/>
      <c r="FEA321" s="80"/>
      <c r="FEB321" s="80"/>
      <c r="FEC321" s="80"/>
      <c r="FED321" s="80"/>
      <c r="FEE321" s="80"/>
      <c r="FEF321" s="80"/>
      <c r="FEG321" s="80"/>
      <c r="FEH321" s="80"/>
      <c r="FEI321" s="80"/>
      <c r="FEJ321" s="80"/>
      <c r="FEK321" s="80"/>
      <c r="FEL321" s="80"/>
      <c r="FEM321" s="80"/>
      <c r="FEN321" s="80"/>
      <c r="FEO321" s="80"/>
      <c r="FEP321" s="80"/>
      <c r="FEQ321" s="80"/>
      <c r="FER321" s="80"/>
      <c r="FES321" s="80"/>
      <c r="FET321" s="80"/>
      <c r="FEU321" s="80"/>
      <c r="FEV321" s="80"/>
      <c r="FEW321" s="80"/>
      <c r="FEX321" s="80"/>
      <c r="FEY321" s="80"/>
      <c r="FEZ321" s="80"/>
      <c r="FFA321" s="80"/>
      <c r="FFB321" s="80"/>
      <c r="FFC321" s="80"/>
      <c r="FFD321" s="80"/>
      <c r="FFE321" s="80"/>
      <c r="FFF321" s="80"/>
      <c r="FFG321" s="80"/>
      <c r="FFH321" s="80"/>
      <c r="FFI321" s="80"/>
      <c r="FFJ321" s="80"/>
      <c r="FFK321" s="80"/>
      <c r="FFL321" s="80"/>
      <c r="FFM321" s="80"/>
      <c r="FFN321" s="80"/>
      <c r="FFO321" s="80"/>
      <c r="FFP321" s="80"/>
      <c r="FFQ321" s="80"/>
      <c r="FFR321" s="80"/>
      <c r="FFS321" s="80"/>
      <c r="FFT321" s="80"/>
      <c r="FFU321" s="80"/>
      <c r="FFV321" s="80"/>
      <c r="FFW321" s="80"/>
      <c r="FFX321" s="80"/>
      <c r="FFY321" s="80"/>
      <c r="FFZ321" s="80"/>
      <c r="FGA321" s="80"/>
      <c r="FGB321" s="80"/>
      <c r="FGC321" s="80"/>
      <c r="FGD321" s="80"/>
      <c r="FGE321" s="80"/>
      <c r="FGF321" s="80"/>
      <c r="FGG321" s="80"/>
      <c r="FGH321" s="80"/>
      <c r="FGI321" s="80"/>
      <c r="FGJ321" s="80"/>
      <c r="FGK321" s="80"/>
      <c r="FGL321" s="80"/>
      <c r="FGM321" s="80"/>
      <c r="FGN321" s="80"/>
      <c r="FGO321" s="80"/>
      <c r="FGP321" s="80"/>
      <c r="FGQ321" s="80"/>
      <c r="FGR321" s="80"/>
      <c r="FGS321" s="80"/>
      <c r="FGT321" s="80"/>
      <c r="FGU321" s="80"/>
      <c r="FGV321" s="80"/>
      <c r="FGW321" s="80"/>
      <c r="FGX321" s="80"/>
      <c r="FGY321" s="80"/>
      <c r="FGZ321" s="80"/>
      <c r="FHA321" s="80"/>
      <c r="FHB321" s="80"/>
      <c r="FHC321" s="80"/>
      <c r="FHD321" s="80"/>
      <c r="FHE321" s="80"/>
      <c r="FHF321" s="80"/>
      <c r="FHG321" s="80"/>
      <c r="FHH321" s="80"/>
      <c r="FHI321" s="80"/>
      <c r="FHJ321" s="80"/>
      <c r="FHK321" s="80"/>
      <c r="FHL321" s="80"/>
      <c r="FHM321" s="80"/>
      <c r="FHN321" s="80"/>
      <c r="FHO321" s="80"/>
      <c r="FHP321" s="80"/>
      <c r="FHQ321" s="80"/>
      <c r="FHR321" s="80"/>
      <c r="FHS321" s="80"/>
      <c r="FHT321" s="80"/>
      <c r="FHU321" s="80"/>
      <c r="FHV321" s="80"/>
      <c r="FHW321" s="80"/>
      <c r="FHX321" s="80"/>
      <c r="FHY321" s="80"/>
      <c r="FHZ321" s="80"/>
      <c r="FIA321" s="80"/>
      <c r="FIB321" s="80"/>
      <c r="FIC321" s="80"/>
      <c r="FID321" s="80"/>
      <c r="FIE321" s="80"/>
      <c r="FIF321" s="80"/>
      <c r="FIG321" s="80"/>
      <c r="FIH321" s="80"/>
      <c r="FII321" s="80"/>
      <c r="FIJ321" s="80"/>
      <c r="FIK321" s="80"/>
      <c r="FIL321" s="80"/>
      <c r="FIM321" s="80"/>
      <c r="FIN321" s="80"/>
      <c r="FIO321" s="80"/>
      <c r="FIP321" s="80"/>
      <c r="FIQ321" s="80"/>
      <c r="FIR321" s="80"/>
      <c r="FIS321" s="80"/>
      <c r="FIT321" s="80"/>
      <c r="FIU321" s="80"/>
      <c r="FIV321" s="80"/>
      <c r="FIW321" s="80"/>
      <c r="FIX321" s="80"/>
      <c r="FIY321" s="80"/>
      <c r="FIZ321" s="80"/>
      <c r="FJA321" s="80"/>
      <c r="FJB321" s="80"/>
      <c r="FJC321" s="80"/>
      <c r="FJD321" s="80"/>
      <c r="FJE321" s="80"/>
      <c r="FJF321" s="80"/>
      <c r="FJG321" s="80"/>
      <c r="FJH321" s="80"/>
      <c r="FJI321" s="80"/>
      <c r="FJJ321" s="80"/>
      <c r="FJK321" s="80"/>
      <c r="FJL321" s="80"/>
      <c r="FJM321" s="80"/>
      <c r="FJN321" s="80"/>
      <c r="FJO321" s="80"/>
      <c r="FJP321" s="80"/>
      <c r="FJQ321" s="80"/>
      <c r="FJR321" s="80"/>
      <c r="FJS321" s="80"/>
      <c r="FJT321" s="80"/>
      <c r="FJU321" s="80"/>
      <c r="FJV321" s="80"/>
      <c r="FJW321" s="80"/>
      <c r="FJX321" s="80"/>
      <c r="FJY321" s="80"/>
      <c r="FJZ321" s="80"/>
      <c r="FKA321" s="80"/>
      <c r="FKB321" s="80"/>
      <c r="FKC321" s="80"/>
      <c r="FKD321" s="80"/>
      <c r="FKE321" s="80"/>
      <c r="FKF321" s="80"/>
      <c r="FKG321" s="80"/>
      <c r="FKH321" s="80"/>
      <c r="FKI321" s="80"/>
      <c r="FKJ321" s="80"/>
      <c r="FKK321" s="80"/>
      <c r="FKL321" s="80"/>
      <c r="FKM321" s="80"/>
      <c r="FKN321" s="80"/>
      <c r="FKO321" s="80"/>
      <c r="FKP321" s="80"/>
      <c r="FKQ321" s="80"/>
      <c r="FKR321" s="80"/>
      <c r="FKS321" s="80"/>
      <c r="FKT321" s="80"/>
      <c r="FKU321" s="80"/>
      <c r="FKV321" s="80"/>
      <c r="FKW321" s="80"/>
      <c r="FKX321" s="80"/>
      <c r="FKY321" s="80"/>
      <c r="FKZ321" s="80"/>
      <c r="FLA321" s="80"/>
      <c r="FLB321" s="80"/>
      <c r="FLC321" s="80"/>
      <c r="FLD321" s="80"/>
      <c r="FLE321" s="80"/>
      <c r="FLF321" s="80"/>
      <c r="FLG321" s="80"/>
      <c r="FLH321" s="80"/>
      <c r="FLI321" s="80"/>
      <c r="FLJ321" s="80"/>
      <c r="FLK321" s="80"/>
      <c r="FLL321" s="80"/>
      <c r="FLM321" s="80"/>
      <c r="FLN321" s="80"/>
      <c r="FLO321" s="80"/>
      <c r="FLP321" s="80"/>
      <c r="FLQ321" s="80"/>
      <c r="FLR321" s="80"/>
      <c r="FLS321" s="80"/>
      <c r="FLT321" s="80"/>
      <c r="FLU321" s="80"/>
      <c r="FLV321" s="80"/>
      <c r="FLW321" s="80"/>
      <c r="FLX321" s="80"/>
      <c r="FLY321" s="80"/>
      <c r="FLZ321" s="80"/>
      <c r="FMA321" s="80"/>
      <c r="FMB321" s="80"/>
      <c r="FMC321" s="80"/>
      <c r="FMD321" s="80"/>
      <c r="FME321" s="80"/>
      <c r="FMF321" s="80"/>
      <c r="FMG321" s="80"/>
      <c r="FMH321" s="80"/>
      <c r="FMI321" s="80"/>
      <c r="FMJ321" s="80"/>
      <c r="FMK321" s="80"/>
      <c r="FML321" s="80"/>
      <c r="FMM321" s="80"/>
      <c r="FMN321" s="80"/>
      <c r="FMO321" s="80"/>
      <c r="FMP321" s="80"/>
      <c r="FMQ321" s="80"/>
      <c r="FMR321" s="80"/>
      <c r="FMS321" s="80"/>
      <c r="FMT321" s="80"/>
      <c r="FMU321" s="80"/>
      <c r="FMV321" s="80"/>
      <c r="FMW321" s="80"/>
      <c r="FMX321" s="80"/>
      <c r="FMY321" s="80"/>
      <c r="FMZ321" s="80"/>
      <c r="FNA321" s="80"/>
      <c r="FNB321" s="80"/>
      <c r="FNC321" s="80"/>
      <c r="FND321" s="80"/>
      <c r="FNE321" s="80"/>
      <c r="FNF321" s="80"/>
      <c r="FNG321" s="80"/>
      <c r="FNH321" s="80"/>
      <c r="FNI321" s="80"/>
      <c r="FNJ321" s="80"/>
      <c r="FNK321" s="80"/>
      <c r="FNL321" s="80"/>
      <c r="FNM321" s="80"/>
      <c r="FNN321" s="80"/>
      <c r="FNO321" s="80"/>
      <c r="FNP321" s="80"/>
      <c r="FNQ321" s="80"/>
      <c r="FNR321" s="80"/>
      <c r="FNS321" s="80"/>
      <c r="FNT321" s="80"/>
      <c r="FNU321" s="80"/>
      <c r="FNV321" s="80"/>
      <c r="FNW321" s="80"/>
      <c r="FNX321" s="80"/>
      <c r="FNY321" s="80"/>
      <c r="FNZ321" s="80"/>
      <c r="FOA321" s="80"/>
      <c r="FOB321" s="80"/>
      <c r="FOC321" s="80"/>
      <c r="FOD321" s="80"/>
      <c r="FOE321" s="80"/>
      <c r="FOF321" s="80"/>
      <c r="FOG321" s="80"/>
      <c r="FOH321" s="80"/>
      <c r="FOI321" s="80"/>
      <c r="FOJ321" s="80"/>
      <c r="FOK321" s="80"/>
      <c r="FOL321" s="80"/>
      <c r="FOM321" s="80"/>
      <c r="FON321" s="80"/>
      <c r="FOO321" s="80"/>
      <c r="FOP321" s="80"/>
      <c r="FOQ321" s="80"/>
      <c r="FOR321" s="80"/>
      <c r="FOS321" s="80"/>
      <c r="FOT321" s="80"/>
      <c r="FOU321" s="80"/>
      <c r="FOV321" s="80"/>
      <c r="FOW321" s="80"/>
      <c r="FOX321" s="80"/>
      <c r="FOY321" s="80"/>
      <c r="FOZ321" s="80"/>
      <c r="FPA321" s="80"/>
      <c r="FPB321" s="80"/>
      <c r="FPC321" s="80"/>
      <c r="FPD321" s="80"/>
      <c r="FPE321" s="80"/>
      <c r="FPF321" s="80"/>
      <c r="FPG321" s="80"/>
      <c r="FPH321" s="80"/>
      <c r="FPI321" s="80"/>
      <c r="FPJ321" s="80"/>
      <c r="FPK321" s="80"/>
      <c r="FPL321" s="80"/>
      <c r="FPM321" s="80"/>
      <c r="FPN321" s="80"/>
      <c r="FPO321" s="80"/>
      <c r="FPP321" s="80"/>
      <c r="FPQ321" s="80"/>
      <c r="FPR321" s="80"/>
      <c r="FPS321" s="80"/>
      <c r="FPT321" s="80"/>
      <c r="FPU321" s="80"/>
      <c r="FPV321" s="80"/>
      <c r="FPW321" s="80"/>
      <c r="FPX321" s="80"/>
      <c r="FPY321" s="80"/>
      <c r="FPZ321" s="80"/>
      <c r="FQA321" s="80"/>
      <c r="FQB321" s="80"/>
      <c r="FQC321" s="80"/>
      <c r="FQD321" s="80"/>
      <c r="FQE321" s="80"/>
      <c r="FQF321" s="80"/>
      <c r="FQG321" s="80"/>
      <c r="FQH321" s="80"/>
      <c r="FQI321" s="80"/>
      <c r="FQJ321" s="80"/>
      <c r="FQK321" s="80"/>
      <c r="FQL321" s="80"/>
      <c r="FQM321" s="80"/>
      <c r="FQN321" s="80"/>
      <c r="FQO321" s="80"/>
      <c r="FQP321" s="80"/>
      <c r="FQQ321" s="80"/>
      <c r="FQR321" s="80"/>
      <c r="FQS321" s="80"/>
      <c r="FQT321" s="80"/>
      <c r="FQU321" s="80"/>
      <c r="FQV321" s="80"/>
      <c r="FQW321" s="80"/>
      <c r="FQX321" s="80"/>
      <c r="FQY321" s="80"/>
      <c r="FQZ321" s="80"/>
      <c r="FRA321" s="80"/>
      <c r="FRB321" s="80"/>
      <c r="FRC321" s="80"/>
      <c r="FRD321" s="80"/>
      <c r="FRE321" s="80"/>
      <c r="FRF321" s="80"/>
      <c r="FRG321" s="80"/>
      <c r="FRH321" s="80"/>
      <c r="FRI321" s="80"/>
      <c r="FRJ321" s="80"/>
      <c r="FRK321" s="80"/>
      <c r="FRL321" s="80"/>
      <c r="FRM321" s="80"/>
      <c r="FRN321" s="80"/>
      <c r="FRO321" s="80"/>
      <c r="FRP321" s="80"/>
      <c r="FRQ321" s="80"/>
      <c r="FRR321" s="80"/>
      <c r="FRS321" s="80"/>
      <c r="FRT321" s="80"/>
      <c r="FRU321" s="80"/>
      <c r="FRV321" s="80"/>
      <c r="FRW321" s="80"/>
      <c r="FRX321" s="80"/>
      <c r="FRY321" s="80"/>
      <c r="FRZ321" s="80"/>
      <c r="FSA321" s="80"/>
      <c r="FSB321" s="80"/>
      <c r="FSC321" s="80"/>
      <c r="FSD321" s="80"/>
      <c r="FSE321" s="80"/>
      <c r="FSF321" s="80"/>
      <c r="FSG321" s="80"/>
      <c r="FSH321" s="80"/>
      <c r="FSI321" s="80"/>
      <c r="FSJ321" s="80"/>
      <c r="FSK321" s="80"/>
      <c r="FSL321" s="80"/>
      <c r="FSM321" s="80"/>
      <c r="FSN321" s="80"/>
      <c r="FSO321" s="80"/>
      <c r="FSP321" s="80"/>
      <c r="FSQ321" s="80"/>
      <c r="FSR321" s="80"/>
      <c r="FSS321" s="80"/>
      <c r="FST321" s="80"/>
      <c r="FSU321" s="80"/>
      <c r="FSV321" s="80"/>
      <c r="FSW321" s="80"/>
      <c r="FSX321" s="80"/>
      <c r="FSY321" s="80"/>
      <c r="FSZ321" s="80"/>
      <c r="FTA321" s="80"/>
      <c r="FTB321" s="80"/>
      <c r="FTC321" s="80"/>
      <c r="FTD321" s="80"/>
      <c r="FTE321" s="80"/>
      <c r="FTF321" s="80"/>
      <c r="FTG321" s="80"/>
      <c r="FTH321" s="80"/>
      <c r="FTI321" s="80"/>
      <c r="FTJ321" s="80"/>
      <c r="FTK321" s="80"/>
      <c r="FTL321" s="80"/>
      <c r="FTM321" s="80"/>
      <c r="FTN321" s="80"/>
      <c r="FTO321" s="80"/>
      <c r="FTP321" s="80"/>
      <c r="FTQ321" s="80"/>
      <c r="FTR321" s="80"/>
      <c r="FTS321" s="80"/>
      <c r="FTT321" s="80"/>
      <c r="FTU321" s="80"/>
      <c r="FTV321" s="80"/>
      <c r="FTW321" s="80"/>
      <c r="FTX321" s="80"/>
      <c r="FTY321" s="80"/>
      <c r="FTZ321" s="80"/>
      <c r="FUA321" s="80"/>
      <c r="FUB321" s="80"/>
      <c r="FUC321" s="80"/>
      <c r="FUD321" s="80"/>
      <c r="FUE321" s="80"/>
      <c r="FUF321" s="80"/>
      <c r="FUG321" s="80"/>
      <c r="FUH321" s="80"/>
      <c r="FUI321" s="80"/>
      <c r="FUJ321" s="80"/>
      <c r="FUK321" s="80"/>
      <c r="FUL321" s="80"/>
      <c r="FUM321" s="80"/>
      <c r="FUN321" s="80"/>
      <c r="FUO321" s="80"/>
      <c r="FUP321" s="80"/>
      <c r="FUQ321" s="80"/>
      <c r="FUR321" s="80"/>
      <c r="FUS321" s="80"/>
      <c r="FUT321" s="80"/>
      <c r="FUU321" s="80"/>
      <c r="FUV321" s="80"/>
      <c r="FUW321" s="80"/>
      <c r="FUX321" s="80"/>
      <c r="FUY321" s="80"/>
      <c r="FUZ321" s="80"/>
      <c r="FVA321" s="80"/>
      <c r="FVB321" s="80"/>
      <c r="FVC321" s="80"/>
      <c r="FVD321" s="80"/>
      <c r="FVE321" s="80"/>
      <c r="FVF321" s="80"/>
      <c r="FVG321" s="80"/>
      <c r="FVH321" s="80"/>
      <c r="FVI321" s="80"/>
      <c r="FVJ321" s="80"/>
      <c r="FVK321" s="80"/>
      <c r="FVL321" s="80"/>
      <c r="FVM321" s="80"/>
      <c r="FVN321" s="80"/>
      <c r="FVO321" s="80"/>
      <c r="FVP321" s="80"/>
      <c r="FVQ321" s="80"/>
      <c r="FVR321" s="80"/>
      <c r="FVS321" s="80"/>
      <c r="FVT321" s="80"/>
      <c r="FVU321" s="80"/>
      <c r="FVV321" s="80"/>
      <c r="FVW321" s="80"/>
      <c r="FVX321" s="80"/>
      <c r="FVY321" s="80"/>
      <c r="FVZ321" s="80"/>
      <c r="FWA321" s="80"/>
      <c r="FWB321" s="80"/>
      <c r="FWC321" s="80"/>
      <c r="FWD321" s="80"/>
      <c r="FWE321" s="80"/>
      <c r="FWF321" s="80"/>
      <c r="FWG321" s="80"/>
      <c r="FWH321" s="80"/>
      <c r="FWI321" s="80"/>
      <c r="FWJ321" s="80"/>
      <c r="FWK321" s="80"/>
      <c r="FWL321" s="80"/>
      <c r="FWM321" s="80"/>
      <c r="FWN321" s="80"/>
      <c r="FWO321" s="80"/>
      <c r="FWP321" s="80"/>
      <c r="FWQ321" s="80"/>
      <c r="FWR321" s="80"/>
      <c r="FWS321" s="80"/>
      <c r="FWT321" s="80"/>
      <c r="FWU321" s="80"/>
      <c r="FWV321" s="80"/>
      <c r="FWW321" s="80"/>
      <c r="FWX321" s="80"/>
      <c r="FWY321" s="80"/>
      <c r="FWZ321" s="80"/>
      <c r="FXA321" s="80"/>
      <c r="FXB321" s="80"/>
      <c r="FXC321" s="80"/>
      <c r="FXD321" s="80"/>
      <c r="FXE321" s="80"/>
      <c r="FXF321" s="80"/>
      <c r="FXG321" s="80"/>
      <c r="FXH321" s="80"/>
      <c r="FXI321" s="80"/>
      <c r="FXJ321" s="80"/>
      <c r="FXK321" s="80"/>
      <c r="FXL321" s="80"/>
      <c r="FXM321" s="80"/>
      <c r="FXN321" s="80"/>
      <c r="FXO321" s="80"/>
      <c r="FXP321" s="80"/>
      <c r="FXQ321" s="80"/>
      <c r="FXR321" s="80"/>
      <c r="FXS321" s="80"/>
      <c r="FXT321" s="80"/>
      <c r="FXU321" s="80"/>
      <c r="FXV321" s="80"/>
      <c r="FXW321" s="80"/>
      <c r="FXX321" s="80"/>
      <c r="FXY321" s="80"/>
      <c r="FXZ321" s="80"/>
      <c r="FYA321" s="80"/>
      <c r="FYB321" s="80"/>
      <c r="FYC321" s="80"/>
      <c r="FYD321" s="80"/>
      <c r="FYE321" s="80"/>
      <c r="FYF321" s="80"/>
      <c r="FYG321" s="80"/>
      <c r="FYH321" s="80"/>
      <c r="FYI321" s="80"/>
      <c r="FYJ321" s="80"/>
      <c r="FYK321" s="80"/>
      <c r="FYL321" s="80"/>
      <c r="FYM321" s="80"/>
      <c r="FYN321" s="80"/>
      <c r="FYO321" s="80"/>
      <c r="FYP321" s="80"/>
      <c r="FYQ321" s="80"/>
      <c r="FYR321" s="80"/>
      <c r="FYS321" s="80"/>
      <c r="FYT321" s="80"/>
      <c r="FYU321" s="80"/>
      <c r="FYV321" s="80"/>
      <c r="FYW321" s="80"/>
      <c r="FYX321" s="80"/>
      <c r="FYY321" s="80"/>
      <c r="FYZ321" s="80"/>
      <c r="FZA321" s="80"/>
      <c r="FZB321" s="80"/>
      <c r="FZC321" s="80"/>
      <c r="FZD321" s="80"/>
      <c r="FZE321" s="80"/>
      <c r="FZF321" s="80"/>
      <c r="FZG321" s="80"/>
      <c r="FZH321" s="80"/>
      <c r="FZI321" s="80"/>
      <c r="FZJ321" s="80"/>
      <c r="FZK321" s="80"/>
      <c r="FZL321" s="80"/>
      <c r="FZM321" s="80"/>
      <c r="FZN321" s="80"/>
      <c r="FZO321" s="80"/>
      <c r="FZP321" s="80"/>
      <c r="FZQ321" s="80"/>
      <c r="FZR321" s="80"/>
      <c r="FZS321" s="80"/>
      <c r="FZT321" s="80"/>
      <c r="FZU321" s="80"/>
      <c r="FZV321" s="80"/>
      <c r="FZW321" s="80"/>
      <c r="FZX321" s="80"/>
      <c r="FZY321" s="80"/>
      <c r="FZZ321" s="80"/>
      <c r="GAA321" s="80"/>
      <c r="GAB321" s="80"/>
      <c r="GAC321" s="80"/>
      <c r="GAD321" s="80"/>
      <c r="GAE321" s="80"/>
      <c r="GAF321" s="80"/>
      <c r="GAG321" s="80"/>
      <c r="GAH321" s="80"/>
      <c r="GAI321" s="80"/>
      <c r="GAJ321" s="80"/>
      <c r="GAK321" s="80"/>
      <c r="GAL321" s="80"/>
      <c r="GAM321" s="80"/>
      <c r="GAN321" s="80"/>
      <c r="GAO321" s="80"/>
      <c r="GAP321" s="80"/>
      <c r="GAQ321" s="80"/>
      <c r="GAR321" s="80"/>
      <c r="GAS321" s="80"/>
      <c r="GAT321" s="80"/>
      <c r="GAU321" s="80"/>
      <c r="GAV321" s="80"/>
      <c r="GAW321" s="80"/>
      <c r="GAX321" s="80"/>
      <c r="GAY321" s="80"/>
      <c r="GAZ321" s="80"/>
      <c r="GBA321" s="80"/>
      <c r="GBB321" s="80"/>
      <c r="GBC321" s="80"/>
      <c r="GBD321" s="80"/>
      <c r="GBE321" s="80"/>
      <c r="GBF321" s="80"/>
      <c r="GBG321" s="80"/>
      <c r="GBH321" s="80"/>
      <c r="GBI321" s="80"/>
      <c r="GBJ321" s="80"/>
      <c r="GBK321" s="80"/>
      <c r="GBL321" s="80"/>
      <c r="GBM321" s="80"/>
      <c r="GBN321" s="80"/>
      <c r="GBO321" s="80"/>
      <c r="GBP321" s="80"/>
      <c r="GBQ321" s="80"/>
      <c r="GBR321" s="80"/>
      <c r="GBS321" s="80"/>
      <c r="GBT321" s="80"/>
      <c r="GBU321" s="80"/>
      <c r="GBV321" s="80"/>
      <c r="GBW321" s="80"/>
      <c r="GBX321" s="80"/>
      <c r="GBY321" s="80"/>
      <c r="GBZ321" s="80"/>
      <c r="GCA321" s="80"/>
      <c r="GCB321" s="80"/>
      <c r="GCC321" s="80"/>
      <c r="GCD321" s="80"/>
      <c r="GCE321" s="80"/>
      <c r="GCF321" s="80"/>
      <c r="GCG321" s="80"/>
      <c r="GCH321" s="80"/>
      <c r="GCI321" s="80"/>
      <c r="GCJ321" s="80"/>
      <c r="GCK321" s="80"/>
      <c r="GCL321" s="80"/>
      <c r="GCM321" s="80"/>
      <c r="GCN321" s="80"/>
      <c r="GCO321" s="80"/>
      <c r="GCP321" s="80"/>
      <c r="GCQ321" s="80"/>
      <c r="GCR321" s="80"/>
      <c r="GCS321" s="80"/>
      <c r="GCT321" s="80"/>
      <c r="GCU321" s="80"/>
      <c r="GCV321" s="80"/>
      <c r="GCW321" s="80"/>
      <c r="GCX321" s="80"/>
      <c r="GCY321" s="80"/>
      <c r="GCZ321" s="80"/>
      <c r="GDA321" s="80"/>
      <c r="GDB321" s="80"/>
      <c r="GDC321" s="80"/>
      <c r="GDD321" s="80"/>
      <c r="GDE321" s="80"/>
      <c r="GDF321" s="80"/>
      <c r="GDG321" s="80"/>
      <c r="GDH321" s="80"/>
      <c r="GDI321" s="80"/>
      <c r="GDJ321" s="80"/>
      <c r="GDK321" s="80"/>
      <c r="GDL321" s="80"/>
      <c r="GDM321" s="80"/>
      <c r="GDN321" s="80"/>
      <c r="GDO321" s="80"/>
      <c r="GDP321" s="80"/>
      <c r="GDQ321" s="80"/>
      <c r="GDR321" s="80"/>
      <c r="GDS321" s="80"/>
      <c r="GDT321" s="80"/>
      <c r="GDU321" s="80"/>
      <c r="GDV321" s="80"/>
      <c r="GDW321" s="80"/>
      <c r="GDX321" s="80"/>
      <c r="GDY321" s="80"/>
      <c r="GDZ321" s="80"/>
      <c r="GEA321" s="80"/>
      <c r="GEB321" s="80"/>
      <c r="GEC321" s="80"/>
      <c r="GED321" s="80"/>
      <c r="GEE321" s="80"/>
      <c r="GEF321" s="80"/>
      <c r="GEG321" s="80"/>
      <c r="GEH321" s="80"/>
      <c r="GEI321" s="80"/>
      <c r="GEJ321" s="80"/>
      <c r="GEK321" s="80"/>
      <c r="GEL321" s="80"/>
      <c r="GEM321" s="80"/>
      <c r="GEN321" s="80"/>
      <c r="GEO321" s="80"/>
      <c r="GEP321" s="80"/>
      <c r="GEQ321" s="80"/>
      <c r="GER321" s="80"/>
      <c r="GES321" s="80"/>
      <c r="GET321" s="80"/>
      <c r="GEU321" s="80"/>
      <c r="GEV321" s="80"/>
      <c r="GEW321" s="80"/>
      <c r="GEX321" s="80"/>
      <c r="GEY321" s="80"/>
      <c r="GEZ321" s="80"/>
      <c r="GFA321" s="80"/>
      <c r="GFB321" s="80"/>
      <c r="GFC321" s="80"/>
      <c r="GFD321" s="80"/>
      <c r="GFE321" s="80"/>
      <c r="GFF321" s="80"/>
      <c r="GFG321" s="80"/>
      <c r="GFH321" s="80"/>
      <c r="GFI321" s="80"/>
      <c r="GFJ321" s="80"/>
      <c r="GFK321" s="80"/>
      <c r="GFL321" s="80"/>
      <c r="GFM321" s="80"/>
      <c r="GFN321" s="80"/>
      <c r="GFO321" s="80"/>
      <c r="GFP321" s="80"/>
      <c r="GFQ321" s="80"/>
      <c r="GFR321" s="80"/>
      <c r="GFS321" s="80"/>
      <c r="GFT321" s="80"/>
      <c r="GFU321" s="80"/>
      <c r="GFV321" s="80"/>
      <c r="GFW321" s="80"/>
      <c r="GFX321" s="80"/>
      <c r="GFY321" s="80"/>
      <c r="GFZ321" s="80"/>
      <c r="GGA321" s="80"/>
      <c r="GGB321" s="80"/>
      <c r="GGC321" s="80"/>
      <c r="GGD321" s="80"/>
      <c r="GGE321" s="80"/>
      <c r="GGF321" s="80"/>
      <c r="GGG321" s="80"/>
      <c r="GGH321" s="80"/>
      <c r="GGI321" s="80"/>
      <c r="GGJ321" s="80"/>
      <c r="GGK321" s="80"/>
      <c r="GGL321" s="80"/>
      <c r="GGM321" s="80"/>
      <c r="GGN321" s="80"/>
      <c r="GGO321" s="80"/>
      <c r="GGP321" s="80"/>
      <c r="GGQ321" s="80"/>
      <c r="GGR321" s="80"/>
      <c r="GGS321" s="80"/>
      <c r="GGT321" s="80"/>
      <c r="GGU321" s="80"/>
      <c r="GGV321" s="80"/>
      <c r="GGW321" s="80"/>
      <c r="GGX321" s="80"/>
      <c r="GGY321" s="80"/>
      <c r="GGZ321" s="80"/>
      <c r="GHA321" s="80"/>
      <c r="GHB321" s="80"/>
      <c r="GHC321" s="80"/>
      <c r="GHD321" s="80"/>
      <c r="GHE321" s="80"/>
      <c r="GHF321" s="80"/>
      <c r="GHG321" s="80"/>
      <c r="GHH321" s="80"/>
      <c r="GHI321" s="80"/>
      <c r="GHJ321" s="80"/>
      <c r="GHK321" s="80"/>
      <c r="GHL321" s="80"/>
      <c r="GHM321" s="80"/>
      <c r="GHN321" s="80"/>
      <c r="GHO321" s="80"/>
      <c r="GHP321" s="80"/>
      <c r="GHQ321" s="80"/>
      <c r="GHR321" s="80"/>
      <c r="GHS321" s="80"/>
      <c r="GHT321" s="80"/>
      <c r="GHU321" s="80"/>
      <c r="GHV321" s="80"/>
      <c r="GHW321" s="80"/>
      <c r="GHX321" s="80"/>
      <c r="GHY321" s="80"/>
      <c r="GHZ321" s="80"/>
      <c r="GIA321" s="80"/>
      <c r="GIB321" s="80"/>
      <c r="GIC321" s="80"/>
      <c r="GID321" s="80"/>
      <c r="GIE321" s="80"/>
      <c r="GIF321" s="80"/>
      <c r="GIG321" s="80"/>
      <c r="GIH321" s="80"/>
      <c r="GII321" s="80"/>
      <c r="GIJ321" s="80"/>
      <c r="GIK321" s="80"/>
      <c r="GIL321" s="80"/>
      <c r="GIM321" s="80"/>
      <c r="GIN321" s="80"/>
      <c r="GIO321" s="80"/>
      <c r="GIP321" s="80"/>
      <c r="GIQ321" s="80"/>
      <c r="GIR321" s="80"/>
      <c r="GIS321" s="80"/>
      <c r="GIT321" s="80"/>
      <c r="GIU321" s="80"/>
      <c r="GIV321" s="80"/>
      <c r="GIW321" s="80"/>
      <c r="GIX321" s="80"/>
      <c r="GIY321" s="80"/>
      <c r="GIZ321" s="80"/>
      <c r="GJA321" s="80"/>
      <c r="GJB321" s="80"/>
      <c r="GJC321" s="80"/>
      <c r="GJD321" s="80"/>
      <c r="GJE321" s="80"/>
      <c r="GJF321" s="80"/>
      <c r="GJG321" s="80"/>
      <c r="GJH321" s="80"/>
      <c r="GJI321" s="80"/>
      <c r="GJJ321" s="80"/>
      <c r="GJK321" s="80"/>
      <c r="GJL321" s="80"/>
      <c r="GJM321" s="80"/>
      <c r="GJN321" s="80"/>
      <c r="GJO321" s="80"/>
      <c r="GJP321" s="80"/>
      <c r="GJQ321" s="80"/>
      <c r="GJR321" s="80"/>
      <c r="GJS321" s="80"/>
      <c r="GJT321" s="80"/>
      <c r="GJU321" s="80"/>
      <c r="GJV321" s="80"/>
      <c r="GJW321" s="80"/>
      <c r="GJX321" s="80"/>
      <c r="GJY321" s="80"/>
      <c r="GJZ321" s="80"/>
      <c r="GKA321" s="80"/>
      <c r="GKB321" s="80"/>
      <c r="GKC321" s="80"/>
      <c r="GKD321" s="80"/>
      <c r="GKE321" s="80"/>
      <c r="GKF321" s="80"/>
      <c r="GKG321" s="80"/>
      <c r="GKH321" s="80"/>
      <c r="GKI321" s="80"/>
      <c r="GKJ321" s="80"/>
      <c r="GKK321" s="80"/>
      <c r="GKL321" s="80"/>
      <c r="GKM321" s="80"/>
      <c r="GKN321" s="80"/>
      <c r="GKO321" s="80"/>
      <c r="GKP321" s="80"/>
      <c r="GKQ321" s="80"/>
      <c r="GKR321" s="80"/>
      <c r="GKS321" s="80"/>
      <c r="GKT321" s="80"/>
      <c r="GKU321" s="80"/>
      <c r="GKV321" s="80"/>
      <c r="GKW321" s="80"/>
      <c r="GKX321" s="80"/>
      <c r="GKY321" s="80"/>
      <c r="GKZ321" s="80"/>
      <c r="GLA321" s="80"/>
      <c r="GLB321" s="80"/>
      <c r="GLC321" s="80"/>
      <c r="GLD321" s="80"/>
      <c r="GLE321" s="80"/>
      <c r="GLF321" s="80"/>
      <c r="GLG321" s="80"/>
      <c r="GLH321" s="80"/>
      <c r="GLI321" s="80"/>
      <c r="GLJ321" s="80"/>
      <c r="GLK321" s="80"/>
      <c r="GLL321" s="80"/>
      <c r="GLM321" s="80"/>
      <c r="GLN321" s="80"/>
      <c r="GLO321" s="80"/>
      <c r="GLP321" s="80"/>
      <c r="GLQ321" s="80"/>
      <c r="GLR321" s="80"/>
      <c r="GLS321" s="80"/>
      <c r="GLT321" s="80"/>
      <c r="GLU321" s="80"/>
      <c r="GLV321" s="80"/>
      <c r="GLW321" s="80"/>
      <c r="GLX321" s="80"/>
      <c r="GLY321" s="80"/>
      <c r="GLZ321" s="80"/>
      <c r="GMA321" s="80"/>
      <c r="GMB321" s="80"/>
      <c r="GMC321" s="80"/>
      <c r="GMD321" s="80"/>
      <c r="GME321" s="80"/>
      <c r="GMF321" s="80"/>
      <c r="GMG321" s="80"/>
      <c r="GMH321" s="80"/>
      <c r="GMI321" s="80"/>
      <c r="GMJ321" s="80"/>
      <c r="GMK321" s="80"/>
      <c r="GML321" s="80"/>
      <c r="GMM321" s="80"/>
      <c r="GMN321" s="80"/>
      <c r="GMO321" s="80"/>
      <c r="GMP321" s="80"/>
      <c r="GMQ321" s="80"/>
      <c r="GMR321" s="80"/>
      <c r="GMS321" s="80"/>
      <c r="GMT321" s="80"/>
      <c r="GMU321" s="80"/>
      <c r="GMV321" s="80"/>
      <c r="GMW321" s="80"/>
      <c r="GMX321" s="80"/>
      <c r="GMY321" s="80"/>
      <c r="GMZ321" s="80"/>
      <c r="GNA321" s="80"/>
      <c r="GNB321" s="80"/>
      <c r="GNC321" s="80"/>
      <c r="GND321" s="80"/>
      <c r="GNE321" s="80"/>
      <c r="GNF321" s="80"/>
      <c r="GNG321" s="80"/>
      <c r="GNH321" s="80"/>
      <c r="GNI321" s="80"/>
      <c r="GNJ321" s="80"/>
      <c r="GNK321" s="80"/>
      <c r="GNL321" s="80"/>
      <c r="GNM321" s="80"/>
      <c r="GNN321" s="80"/>
      <c r="GNO321" s="80"/>
      <c r="GNP321" s="80"/>
      <c r="GNQ321" s="80"/>
      <c r="GNR321" s="80"/>
      <c r="GNS321" s="80"/>
      <c r="GNT321" s="80"/>
      <c r="GNU321" s="80"/>
      <c r="GNV321" s="80"/>
      <c r="GNW321" s="80"/>
      <c r="GNX321" s="80"/>
      <c r="GNY321" s="80"/>
      <c r="GNZ321" s="80"/>
      <c r="GOA321" s="80"/>
      <c r="GOB321" s="80"/>
      <c r="GOC321" s="80"/>
      <c r="GOD321" s="80"/>
      <c r="GOE321" s="80"/>
      <c r="GOF321" s="80"/>
      <c r="GOG321" s="80"/>
      <c r="GOH321" s="80"/>
      <c r="GOI321" s="80"/>
      <c r="GOJ321" s="80"/>
      <c r="GOK321" s="80"/>
      <c r="GOL321" s="80"/>
      <c r="GOM321" s="80"/>
      <c r="GON321" s="80"/>
      <c r="GOO321" s="80"/>
      <c r="GOP321" s="80"/>
      <c r="GOQ321" s="80"/>
      <c r="GOR321" s="80"/>
      <c r="GOS321" s="80"/>
      <c r="GOT321" s="80"/>
      <c r="GOU321" s="80"/>
      <c r="GOV321" s="80"/>
      <c r="GOW321" s="80"/>
      <c r="GOX321" s="80"/>
      <c r="GOY321" s="80"/>
      <c r="GOZ321" s="80"/>
      <c r="GPA321" s="80"/>
      <c r="GPB321" s="80"/>
      <c r="GPC321" s="80"/>
      <c r="GPD321" s="80"/>
      <c r="GPE321" s="80"/>
      <c r="GPF321" s="80"/>
      <c r="GPG321" s="80"/>
      <c r="GPH321" s="80"/>
      <c r="GPI321" s="80"/>
      <c r="GPJ321" s="80"/>
      <c r="GPK321" s="80"/>
      <c r="GPL321" s="80"/>
      <c r="GPM321" s="80"/>
      <c r="GPN321" s="80"/>
      <c r="GPO321" s="80"/>
      <c r="GPP321" s="80"/>
      <c r="GPQ321" s="80"/>
      <c r="GPR321" s="80"/>
      <c r="GPS321" s="80"/>
      <c r="GPT321" s="80"/>
      <c r="GPU321" s="80"/>
      <c r="GPV321" s="80"/>
      <c r="GPW321" s="80"/>
      <c r="GPX321" s="80"/>
      <c r="GPY321" s="80"/>
      <c r="GPZ321" s="80"/>
      <c r="GQA321" s="80"/>
      <c r="GQB321" s="80"/>
      <c r="GQC321" s="80"/>
      <c r="GQD321" s="80"/>
      <c r="GQE321" s="80"/>
      <c r="GQF321" s="80"/>
      <c r="GQG321" s="80"/>
      <c r="GQH321" s="80"/>
      <c r="GQI321" s="80"/>
      <c r="GQJ321" s="80"/>
      <c r="GQK321" s="80"/>
      <c r="GQL321" s="80"/>
      <c r="GQM321" s="80"/>
      <c r="GQN321" s="80"/>
      <c r="GQO321" s="80"/>
      <c r="GQP321" s="80"/>
      <c r="GQQ321" s="80"/>
      <c r="GQR321" s="80"/>
      <c r="GQS321" s="80"/>
      <c r="GQT321" s="80"/>
      <c r="GQU321" s="80"/>
      <c r="GQV321" s="80"/>
      <c r="GQW321" s="80"/>
      <c r="GQX321" s="80"/>
      <c r="GQY321" s="80"/>
      <c r="GQZ321" s="80"/>
      <c r="GRA321" s="80"/>
      <c r="GRB321" s="80"/>
      <c r="GRC321" s="80"/>
      <c r="GRD321" s="80"/>
      <c r="GRE321" s="80"/>
      <c r="GRF321" s="80"/>
      <c r="GRG321" s="80"/>
      <c r="GRH321" s="80"/>
      <c r="GRI321" s="80"/>
      <c r="GRJ321" s="80"/>
      <c r="GRK321" s="80"/>
      <c r="GRL321" s="80"/>
      <c r="GRM321" s="80"/>
      <c r="GRN321" s="80"/>
      <c r="GRO321" s="80"/>
      <c r="GRP321" s="80"/>
      <c r="GRQ321" s="80"/>
      <c r="GRR321" s="80"/>
      <c r="GRS321" s="80"/>
      <c r="GRT321" s="80"/>
      <c r="GRU321" s="80"/>
      <c r="GRV321" s="80"/>
      <c r="GRW321" s="80"/>
      <c r="GRX321" s="80"/>
      <c r="GRY321" s="80"/>
      <c r="GRZ321" s="80"/>
      <c r="GSA321" s="80"/>
      <c r="GSB321" s="80"/>
      <c r="GSC321" s="80"/>
      <c r="GSD321" s="80"/>
      <c r="GSE321" s="80"/>
      <c r="GSF321" s="80"/>
      <c r="GSG321" s="80"/>
      <c r="GSH321" s="80"/>
      <c r="GSI321" s="80"/>
      <c r="GSJ321" s="80"/>
      <c r="GSK321" s="80"/>
      <c r="GSL321" s="80"/>
      <c r="GSM321" s="80"/>
      <c r="GSN321" s="80"/>
      <c r="GSO321" s="80"/>
      <c r="GSP321" s="80"/>
      <c r="GSQ321" s="80"/>
      <c r="GSR321" s="80"/>
      <c r="GSS321" s="80"/>
      <c r="GST321" s="80"/>
      <c r="GSU321" s="80"/>
      <c r="GSV321" s="80"/>
      <c r="GSW321" s="80"/>
      <c r="GSX321" s="80"/>
      <c r="GSY321" s="80"/>
      <c r="GSZ321" s="80"/>
      <c r="GTA321" s="80"/>
      <c r="GTB321" s="80"/>
      <c r="GTC321" s="80"/>
      <c r="GTD321" s="80"/>
      <c r="GTE321" s="80"/>
      <c r="GTF321" s="80"/>
      <c r="GTG321" s="80"/>
      <c r="GTH321" s="80"/>
      <c r="GTI321" s="80"/>
      <c r="GTJ321" s="80"/>
      <c r="GTK321" s="80"/>
      <c r="GTL321" s="80"/>
      <c r="GTM321" s="80"/>
      <c r="GTN321" s="80"/>
      <c r="GTO321" s="80"/>
      <c r="GTP321" s="80"/>
      <c r="GTQ321" s="80"/>
      <c r="GTR321" s="80"/>
      <c r="GTS321" s="80"/>
      <c r="GTT321" s="80"/>
      <c r="GTU321" s="80"/>
      <c r="GTV321" s="80"/>
      <c r="GTW321" s="80"/>
      <c r="GTX321" s="80"/>
      <c r="GTY321" s="80"/>
      <c r="GTZ321" s="80"/>
      <c r="GUA321" s="80"/>
      <c r="GUB321" s="80"/>
      <c r="GUC321" s="80"/>
      <c r="GUD321" s="80"/>
      <c r="GUE321" s="80"/>
      <c r="GUF321" s="80"/>
      <c r="GUG321" s="80"/>
      <c r="GUH321" s="80"/>
      <c r="GUI321" s="80"/>
      <c r="GUJ321" s="80"/>
      <c r="GUK321" s="80"/>
      <c r="GUL321" s="80"/>
      <c r="GUM321" s="80"/>
      <c r="GUN321" s="80"/>
      <c r="GUO321" s="80"/>
      <c r="GUP321" s="80"/>
      <c r="GUQ321" s="80"/>
      <c r="GUR321" s="80"/>
      <c r="GUS321" s="80"/>
      <c r="GUT321" s="80"/>
      <c r="GUU321" s="80"/>
      <c r="GUV321" s="80"/>
      <c r="GUW321" s="80"/>
      <c r="GUX321" s="80"/>
      <c r="GUY321" s="80"/>
      <c r="GUZ321" s="80"/>
      <c r="GVA321" s="80"/>
      <c r="GVB321" s="80"/>
      <c r="GVC321" s="80"/>
      <c r="GVD321" s="80"/>
      <c r="GVE321" s="80"/>
      <c r="GVF321" s="80"/>
      <c r="GVG321" s="80"/>
      <c r="GVH321" s="80"/>
      <c r="GVI321" s="80"/>
      <c r="GVJ321" s="80"/>
      <c r="GVK321" s="80"/>
      <c r="GVL321" s="80"/>
      <c r="GVM321" s="80"/>
      <c r="GVN321" s="80"/>
      <c r="GVO321" s="80"/>
      <c r="GVP321" s="80"/>
      <c r="GVQ321" s="80"/>
      <c r="GVR321" s="80"/>
      <c r="GVS321" s="80"/>
      <c r="GVT321" s="80"/>
      <c r="GVU321" s="80"/>
      <c r="GVV321" s="80"/>
      <c r="GVW321" s="80"/>
      <c r="GVX321" s="80"/>
      <c r="GVY321" s="80"/>
      <c r="GVZ321" s="80"/>
      <c r="GWA321" s="80"/>
      <c r="GWB321" s="80"/>
      <c r="GWC321" s="80"/>
      <c r="GWD321" s="80"/>
      <c r="GWE321" s="80"/>
      <c r="GWF321" s="80"/>
      <c r="GWG321" s="80"/>
      <c r="GWH321" s="80"/>
      <c r="GWI321" s="80"/>
      <c r="GWJ321" s="80"/>
      <c r="GWK321" s="80"/>
      <c r="GWL321" s="80"/>
      <c r="GWM321" s="80"/>
      <c r="GWN321" s="80"/>
      <c r="GWO321" s="80"/>
      <c r="GWP321" s="80"/>
      <c r="GWQ321" s="80"/>
      <c r="GWR321" s="80"/>
      <c r="GWS321" s="80"/>
      <c r="GWT321" s="80"/>
      <c r="GWU321" s="80"/>
      <c r="GWV321" s="80"/>
      <c r="GWW321" s="80"/>
      <c r="GWX321" s="80"/>
      <c r="GWY321" s="80"/>
      <c r="GWZ321" s="80"/>
      <c r="GXA321" s="80"/>
      <c r="GXB321" s="80"/>
      <c r="GXC321" s="80"/>
      <c r="GXD321" s="80"/>
      <c r="GXE321" s="80"/>
      <c r="GXF321" s="80"/>
      <c r="GXG321" s="80"/>
      <c r="GXH321" s="80"/>
      <c r="GXI321" s="80"/>
      <c r="GXJ321" s="80"/>
      <c r="GXK321" s="80"/>
      <c r="GXL321" s="80"/>
      <c r="GXM321" s="80"/>
      <c r="GXN321" s="80"/>
      <c r="GXO321" s="80"/>
      <c r="GXP321" s="80"/>
      <c r="GXQ321" s="80"/>
      <c r="GXR321" s="80"/>
      <c r="GXS321" s="80"/>
      <c r="GXT321" s="80"/>
      <c r="GXU321" s="80"/>
      <c r="GXV321" s="80"/>
      <c r="GXW321" s="80"/>
      <c r="GXX321" s="80"/>
      <c r="GXY321" s="80"/>
      <c r="GXZ321" s="80"/>
      <c r="GYA321" s="80"/>
      <c r="GYB321" s="80"/>
      <c r="GYC321" s="80"/>
      <c r="GYD321" s="80"/>
      <c r="GYE321" s="80"/>
      <c r="GYF321" s="80"/>
      <c r="GYG321" s="80"/>
      <c r="GYH321" s="80"/>
      <c r="GYI321" s="80"/>
      <c r="GYJ321" s="80"/>
      <c r="GYK321" s="80"/>
      <c r="GYL321" s="80"/>
      <c r="GYM321" s="80"/>
      <c r="GYN321" s="80"/>
      <c r="GYO321" s="80"/>
      <c r="GYP321" s="80"/>
      <c r="GYQ321" s="80"/>
      <c r="GYR321" s="80"/>
      <c r="GYS321" s="80"/>
      <c r="GYT321" s="80"/>
      <c r="GYU321" s="80"/>
      <c r="GYV321" s="80"/>
      <c r="GYW321" s="80"/>
      <c r="GYX321" s="80"/>
      <c r="GYY321" s="80"/>
      <c r="GYZ321" s="80"/>
      <c r="GZA321" s="80"/>
      <c r="GZB321" s="80"/>
      <c r="GZC321" s="80"/>
      <c r="GZD321" s="80"/>
      <c r="GZE321" s="80"/>
      <c r="GZF321" s="80"/>
      <c r="GZG321" s="80"/>
      <c r="GZH321" s="80"/>
      <c r="GZI321" s="80"/>
      <c r="GZJ321" s="80"/>
      <c r="GZK321" s="80"/>
      <c r="GZL321" s="80"/>
      <c r="GZM321" s="80"/>
      <c r="GZN321" s="80"/>
      <c r="GZO321" s="80"/>
      <c r="GZP321" s="80"/>
      <c r="GZQ321" s="80"/>
      <c r="GZR321" s="80"/>
      <c r="GZS321" s="80"/>
      <c r="GZT321" s="80"/>
      <c r="GZU321" s="80"/>
      <c r="GZV321" s="80"/>
      <c r="GZW321" s="80"/>
      <c r="GZX321" s="80"/>
      <c r="GZY321" s="80"/>
      <c r="GZZ321" s="80"/>
      <c r="HAA321" s="80"/>
      <c r="HAB321" s="80"/>
      <c r="HAC321" s="80"/>
      <c r="HAD321" s="80"/>
      <c r="HAE321" s="80"/>
      <c r="HAF321" s="80"/>
      <c r="HAG321" s="80"/>
      <c r="HAH321" s="80"/>
      <c r="HAI321" s="80"/>
      <c r="HAJ321" s="80"/>
      <c r="HAK321" s="80"/>
      <c r="HAL321" s="80"/>
      <c r="HAM321" s="80"/>
      <c r="HAN321" s="80"/>
      <c r="HAO321" s="80"/>
      <c r="HAP321" s="80"/>
      <c r="HAQ321" s="80"/>
      <c r="HAR321" s="80"/>
      <c r="HAS321" s="80"/>
      <c r="HAT321" s="80"/>
      <c r="HAU321" s="80"/>
      <c r="HAV321" s="80"/>
      <c r="HAW321" s="80"/>
      <c r="HAX321" s="80"/>
      <c r="HAY321" s="80"/>
      <c r="HAZ321" s="80"/>
      <c r="HBA321" s="80"/>
      <c r="HBB321" s="80"/>
      <c r="HBC321" s="80"/>
      <c r="HBD321" s="80"/>
      <c r="HBE321" s="80"/>
      <c r="HBF321" s="80"/>
      <c r="HBG321" s="80"/>
      <c r="HBH321" s="80"/>
      <c r="HBI321" s="80"/>
      <c r="HBJ321" s="80"/>
      <c r="HBK321" s="80"/>
      <c r="HBL321" s="80"/>
      <c r="HBM321" s="80"/>
      <c r="HBN321" s="80"/>
      <c r="HBO321" s="80"/>
      <c r="HBP321" s="80"/>
      <c r="HBQ321" s="80"/>
      <c r="HBR321" s="80"/>
      <c r="HBS321" s="80"/>
      <c r="HBT321" s="80"/>
      <c r="HBU321" s="80"/>
      <c r="HBV321" s="80"/>
      <c r="HBW321" s="80"/>
      <c r="HBX321" s="80"/>
      <c r="HBY321" s="80"/>
      <c r="HBZ321" s="80"/>
      <c r="HCA321" s="80"/>
      <c r="HCB321" s="80"/>
      <c r="HCC321" s="80"/>
      <c r="HCD321" s="80"/>
      <c r="HCE321" s="80"/>
      <c r="HCF321" s="80"/>
      <c r="HCG321" s="80"/>
      <c r="HCH321" s="80"/>
      <c r="HCI321" s="80"/>
      <c r="HCJ321" s="80"/>
      <c r="HCK321" s="80"/>
      <c r="HCL321" s="80"/>
      <c r="HCM321" s="80"/>
      <c r="HCN321" s="80"/>
      <c r="HCO321" s="80"/>
      <c r="HCP321" s="80"/>
      <c r="HCQ321" s="80"/>
      <c r="HCR321" s="80"/>
      <c r="HCS321" s="80"/>
      <c r="HCT321" s="80"/>
      <c r="HCU321" s="80"/>
      <c r="HCV321" s="80"/>
      <c r="HCW321" s="80"/>
      <c r="HCX321" s="80"/>
      <c r="HCY321" s="80"/>
      <c r="HCZ321" s="80"/>
      <c r="HDA321" s="80"/>
      <c r="HDB321" s="80"/>
      <c r="HDC321" s="80"/>
      <c r="HDD321" s="80"/>
      <c r="HDE321" s="80"/>
      <c r="HDF321" s="80"/>
      <c r="HDG321" s="80"/>
      <c r="HDH321" s="80"/>
      <c r="HDI321" s="80"/>
      <c r="HDJ321" s="80"/>
      <c r="HDK321" s="80"/>
      <c r="HDL321" s="80"/>
      <c r="HDM321" s="80"/>
      <c r="HDN321" s="80"/>
      <c r="HDO321" s="80"/>
      <c r="HDP321" s="80"/>
      <c r="HDQ321" s="80"/>
      <c r="HDR321" s="80"/>
      <c r="HDS321" s="80"/>
      <c r="HDT321" s="80"/>
      <c r="HDU321" s="80"/>
      <c r="HDV321" s="80"/>
      <c r="HDW321" s="80"/>
      <c r="HDX321" s="80"/>
      <c r="HDY321" s="80"/>
      <c r="HDZ321" s="80"/>
      <c r="HEA321" s="80"/>
      <c r="HEB321" s="80"/>
      <c r="HEC321" s="80"/>
      <c r="HED321" s="80"/>
      <c r="HEE321" s="80"/>
      <c r="HEF321" s="80"/>
      <c r="HEG321" s="80"/>
      <c r="HEH321" s="80"/>
      <c r="HEI321" s="80"/>
      <c r="HEJ321" s="80"/>
      <c r="HEK321" s="80"/>
      <c r="HEL321" s="80"/>
      <c r="HEM321" s="80"/>
      <c r="HEN321" s="80"/>
      <c r="HEO321" s="80"/>
      <c r="HEP321" s="80"/>
      <c r="HEQ321" s="80"/>
      <c r="HER321" s="80"/>
      <c r="HES321" s="80"/>
      <c r="HET321" s="80"/>
      <c r="HEU321" s="80"/>
      <c r="HEV321" s="80"/>
      <c r="HEW321" s="80"/>
      <c r="HEX321" s="80"/>
      <c r="HEY321" s="80"/>
      <c r="HEZ321" s="80"/>
      <c r="HFA321" s="80"/>
      <c r="HFB321" s="80"/>
      <c r="HFC321" s="80"/>
      <c r="HFD321" s="80"/>
      <c r="HFE321" s="80"/>
      <c r="HFF321" s="80"/>
      <c r="HFG321" s="80"/>
      <c r="HFH321" s="80"/>
      <c r="HFI321" s="80"/>
      <c r="HFJ321" s="80"/>
      <c r="HFK321" s="80"/>
      <c r="HFL321" s="80"/>
      <c r="HFM321" s="80"/>
      <c r="HFN321" s="80"/>
      <c r="HFO321" s="80"/>
      <c r="HFP321" s="80"/>
      <c r="HFQ321" s="80"/>
      <c r="HFR321" s="80"/>
      <c r="HFS321" s="80"/>
      <c r="HFT321" s="80"/>
      <c r="HFU321" s="80"/>
      <c r="HFV321" s="80"/>
      <c r="HFW321" s="80"/>
      <c r="HFX321" s="80"/>
      <c r="HFY321" s="80"/>
      <c r="HFZ321" s="80"/>
      <c r="HGA321" s="80"/>
      <c r="HGB321" s="80"/>
      <c r="HGC321" s="80"/>
      <c r="HGD321" s="80"/>
      <c r="HGE321" s="80"/>
      <c r="HGF321" s="80"/>
      <c r="HGG321" s="80"/>
      <c r="HGH321" s="80"/>
      <c r="HGI321" s="80"/>
      <c r="HGJ321" s="80"/>
      <c r="HGK321" s="80"/>
      <c r="HGL321" s="80"/>
      <c r="HGM321" s="80"/>
      <c r="HGN321" s="80"/>
      <c r="HGO321" s="80"/>
      <c r="HGP321" s="80"/>
      <c r="HGQ321" s="80"/>
      <c r="HGR321" s="80"/>
      <c r="HGS321" s="80"/>
      <c r="HGT321" s="80"/>
      <c r="HGU321" s="80"/>
      <c r="HGV321" s="80"/>
      <c r="HGW321" s="80"/>
      <c r="HGX321" s="80"/>
      <c r="HGY321" s="80"/>
      <c r="HGZ321" s="80"/>
      <c r="HHA321" s="80"/>
      <c r="HHB321" s="80"/>
      <c r="HHC321" s="80"/>
      <c r="HHD321" s="80"/>
      <c r="HHE321" s="80"/>
      <c r="HHF321" s="80"/>
      <c r="HHG321" s="80"/>
      <c r="HHH321" s="80"/>
      <c r="HHI321" s="80"/>
      <c r="HHJ321" s="80"/>
      <c r="HHK321" s="80"/>
      <c r="HHL321" s="80"/>
      <c r="HHM321" s="80"/>
      <c r="HHN321" s="80"/>
      <c r="HHO321" s="80"/>
      <c r="HHP321" s="80"/>
      <c r="HHQ321" s="80"/>
      <c r="HHR321" s="80"/>
      <c r="HHS321" s="80"/>
      <c r="HHT321" s="80"/>
      <c r="HHU321" s="80"/>
      <c r="HHV321" s="80"/>
      <c r="HHW321" s="80"/>
      <c r="HHX321" s="80"/>
      <c r="HHY321" s="80"/>
      <c r="HHZ321" s="80"/>
      <c r="HIA321" s="80"/>
      <c r="HIB321" s="80"/>
      <c r="HIC321" s="80"/>
      <c r="HID321" s="80"/>
      <c r="HIE321" s="80"/>
      <c r="HIF321" s="80"/>
      <c r="HIG321" s="80"/>
      <c r="HIH321" s="80"/>
      <c r="HII321" s="80"/>
      <c r="HIJ321" s="80"/>
      <c r="HIK321" s="80"/>
      <c r="HIL321" s="80"/>
      <c r="HIM321" s="80"/>
      <c r="HIN321" s="80"/>
      <c r="HIO321" s="80"/>
      <c r="HIP321" s="80"/>
      <c r="HIQ321" s="80"/>
      <c r="HIR321" s="80"/>
      <c r="HIS321" s="80"/>
      <c r="HIT321" s="80"/>
      <c r="HIU321" s="80"/>
      <c r="HIV321" s="80"/>
      <c r="HIW321" s="80"/>
      <c r="HIX321" s="80"/>
      <c r="HIY321" s="80"/>
      <c r="HIZ321" s="80"/>
      <c r="HJA321" s="80"/>
      <c r="HJB321" s="80"/>
      <c r="HJC321" s="80"/>
      <c r="HJD321" s="80"/>
      <c r="HJE321" s="80"/>
      <c r="HJF321" s="80"/>
      <c r="HJG321" s="80"/>
      <c r="HJH321" s="80"/>
      <c r="HJI321" s="80"/>
      <c r="HJJ321" s="80"/>
      <c r="HJK321" s="80"/>
      <c r="HJL321" s="80"/>
      <c r="HJM321" s="80"/>
      <c r="HJN321" s="80"/>
      <c r="HJO321" s="80"/>
      <c r="HJP321" s="80"/>
      <c r="HJQ321" s="80"/>
      <c r="HJR321" s="80"/>
      <c r="HJS321" s="80"/>
      <c r="HJT321" s="80"/>
      <c r="HJU321" s="80"/>
      <c r="HJV321" s="80"/>
      <c r="HJW321" s="80"/>
      <c r="HJX321" s="80"/>
      <c r="HJY321" s="80"/>
      <c r="HJZ321" s="80"/>
      <c r="HKA321" s="80"/>
      <c r="HKB321" s="80"/>
      <c r="HKC321" s="80"/>
      <c r="HKD321" s="80"/>
      <c r="HKE321" s="80"/>
      <c r="HKF321" s="80"/>
      <c r="HKG321" s="80"/>
      <c r="HKH321" s="80"/>
      <c r="HKI321" s="80"/>
      <c r="HKJ321" s="80"/>
      <c r="HKK321" s="80"/>
      <c r="HKL321" s="80"/>
      <c r="HKM321" s="80"/>
      <c r="HKN321" s="80"/>
      <c r="HKO321" s="80"/>
      <c r="HKP321" s="80"/>
      <c r="HKQ321" s="80"/>
      <c r="HKR321" s="80"/>
      <c r="HKS321" s="80"/>
      <c r="HKT321" s="80"/>
      <c r="HKU321" s="80"/>
      <c r="HKV321" s="80"/>
      <c r="HKW321" s="80"/>
      <c r="HKX321" s="80"/>
      <c r="HKY321" s="80"/>
      <c r="HKZ321" s="80"/>
      <c r="HLA321" s="80"/>
      <c r="HLB321" s="80"/>
      <c r="HLC321" s="80"/>
      <c r="HLD321" s="80"/>
      <c r="HLE321" s="80"/>
      <c r="HLF321" s="80"/>
      <c r="HLG321" s="80"/>
      <c r="HLH321" s="80"/>
      <c r="HLI321" s="80"/>
      <c r="HLJ321" s="80"/>
      <c r="HLK321" s="80"/>
      <c r="HLL321" s="80"/>
      <c r="HLM321" s="80"/>
      <c r="HLN321" s="80"/>
      <c r="HLO321" s="80"/>
      <c r="HLP321" s="80"/>
      <c r="HLQ321" s="80"/>
      <c r="HLR321" s="80"/>
      <c r="HLS321" s="80"/>
      <c r="HLT321" s="80"/>
      <c r="HLU321" s="80"/>
      <c r="HLV321" s="80"/>
      <c r="HLW321" s="80"/>
      <c r="HLX321" s="80"/>
      <c r="HLY321" s="80"/>
      <c r="HLZ321" s="80"/>
      <c r="HMA321" s="80"/>
      <c r="HMB321" s="80"/>
      <c r="HMC321" s="80"/>
      <c r="HMD321" s="80"/>
      <c r="HME321" s="80"/>
      <c r="HMF321" s="80"/>
      <c r="HMG321" s="80"/>
      <c r="HMH321" s="80"/>
      <c r="HMI321" s="80"/>
      <c r="HMJ321" s="80"/>
      <c r="HMK321" s="80"/>
      <c r="HML321" s="80"/>
      <c r="HMM321" s="80"/>
      <c r="HMN321" s="80"/>
      <c r="HMO321" s="80"/>
      <c r="HMP321" s="80"/>
      <c r="HMQ321" s="80"/>
      <c r="HMR321" s="80"/>
      <c r="HMS321" s="80"/>
      <c r="HMT321" s="80"/>
      <c r="HMU321" s="80"/>
      <c r="HMV321" s="80"/>
      <c r="HMW321" s="80"/>
      <c r="HMX321" s="80"/>
      <c r="HMY321" s="80"/>
      <c r="HMZ321" s="80"/>
      <c r="HNA321" s="80"/>
      <c r="HNB321" s="80"/>
      <c r="HNC321" s="80"/>
      <c r="HND321" s="80"/>
      <c r="HNE321" s="80"/>
      <c r="HNF321" s="80"/>
      <c r="HNG321" s="80"/>
      <c r="HNH321" s="80"/>
      <c r="HNI321" s="80"/>
      <c r="HNJ321" s="80"/>
      <c r="HNK321" s="80"/>
      <c r="HNL321" s="80"/>
      <c r="HNM321" s="80"/>
      <c r="HNN321" s="80"/>
      <c r="HNO321" s="80"/>
      <c r="HNP321" s="80"/>
      <c r="HNQ321" s="80"/>
      <c r="HNR321" s="80"/>
      <c r="HNS321" s="80"/>
      <c r="HNT321" s="80"/>
      <c r="HNU321" s="80"/>
      <c r="HNV321" s="80"/>
      <c r="HNW321" s="80"/>
      <c r="HNX321" s="80"/>
      <c r="HNY321" s="80"/>
      <c r="HNZ321" s="80"/>
      <c r="HOA321" s="80"/>
      <c r="HOB321" s="80"/>
      <c r="HOC321" s="80"/>
      <c r="HOD321" s="80"/>
      <c r="HOE321" s="80"/>
      <c r="HOF321" s="80"/>
      <c r="HOG321" s="80"/>
      <c r="HOH321" s="80"/>
      <c r="HOI321" s="80"/>
      <c r="HOJ321" s="80"/>
      <c r="HOK321" s="80"/>
      <c r="HOL321" s="80"/>
      <c r="HOM321" s="80"/>
      <c r="HON321" s="80"/>
      <c r="HOO321" s="80"/>
      <c r="HOP321" s="80"/>
      <c r="HOQ321" s="80"/>
      <c r="HOR321" s="80"/>
      <c r="HOS321" s="80"/>
      <c r="HOT321" s="80"/>
      <c r="HOU321" s="80"/>
      <c r="HOV321" s="80"/>
      <c r="HOW321" s="80"/>
      <c r="HOX321" s="80"/>
      <c r="HOY321" s="80"/>
      <c r="HOZ321" s="80"/>
      <c r="HPA321" s="80"/>
      <c r="HPB321" s="80"/>
      <c r="HPC321" s="80"/>
      <c r="HPD321" s="80"/>
      <c r="HPE321" s="80"/>
      <c r="HPF321" s="80"/>
      <c r="HPG321" s="80"/>
      <c r="HPH321" s="80"/>
      <c r="HPI321" s="80"/>
      <c r="HPJ321" s="80"/>
      <c r="HPK321" s="80"/>
      <c r="HPL321" s="80"/>
      <c r="HPM321" s="80"/>
      <c r="HPN321" s="80"/>
      <c r="HPO321" s="80"/>
      <c r="HPP321" s="80"/>
      <c r="HPQ321" s="80"/>
      <c r="HPR321" s="80"/>
      <c r="HPS321" s="80"/>
      <c r="HPT321" s="80"/>
      <c r="HPU321" s="80"/>
      <c r="HPV321" s="80"/>
      <c r="HPW321" s="80"/>
      <c r="HPX321" s="80"/>
      <c r="HPY321" s="80"/>
      <c r="HPZ321" s="80"/>
      <c r="HQA321" s="80"/>
      <c r="HQB321" s="80"/>
      <c r="HQC321" s="80"/>
      <c r="HQD321" s="80"/>
      <c r="HQE321" s="80"/>
      <c r="HQF321" s="80"/>
      <c r="HQG321" s="80"/>
      <c r="HQH321" s="80"/>
      <c r="HQI321" s="80"/>
      <c r="HQJ321" s="80"/>
      <c r="HQK321" s="80"/>
      <c r="HQL321" s="80"/>
      <c r="HQM321" s="80"/>
      <c r="HQN321" s="80"/>
      <c r="HQO321" s="80"/>
      <c r="HQP321" s="80"/>
      <c r="HQQ321" s="80"/>
      <c r="HQR321" s="80"/>
      <c r="HQS321" s="80"/>
      <c r="HQT321" s="80"/>
      <c r="HQU321" s="80"/>
      <c r="HQV321" s="80"/>
      <c r="HQW321" s="80"/>
      <c r="HQX321" s="80"/>
      <c r="HQY321" s="80"/>
      <c r="HQZ321" s="80"/>
      <c r="HRA321" s="80"/>
      <c r="HRB321" s="80"/>
      <c r="HRC321" s="80"/>
      <c r="HRD321" s="80"/>
      <c r="HRE321" s="80"/>
      <c r="HRF321" s="80"/>
      <c r="HRG321" s="80"/>
      <c r="HRH321" s="80"/>
      <c r="HRI321" s="80"/>
      <c r="HRJ321" s="80"/>
      <c r="HRK321" s="80"/>
      <c r="HRL321" s="80"/>
      <c r="HRM321" s="80"/>
      <c r="HRN321" s="80"/>
      <c r="HRO321" s="80"/>
      <c r="HRP321" s="80"/>
      <c r="HRQ321" s="80"/>
      <c r="HRR321" s="80"/>
      <c r="HRS321" s="80"/>
      <c r="HRT321" s="80"/>
      <c r="HRU321" s="80"/>
      <c r="HRV321" s="80"/>
      <c r="HRW321" s="80"/>
      <c r="HRX321" s="80"/>
      <c r="HRY321" s="80"/>
      <c r="HRZ321" s="80"/>
      <c r="HSA321" s="80"/>
      <c r="HSB321" s="80"/>
      <c r="HSC321" s="80"/>
      <c r="HSD321" s="80"/>
      <c r="HSE321" s="80"/>
      <c r="HSF321" s="80"/>
      <c r="HSG321" s="80"/>
      <c r="HSH321" s="80"/>
      <c r="HSI321" s="80"/>
      <c r="HSJ321" s="80"/>
      <c r="HSK321" s="80"/>
      <c r="HSL321" s="80"/>
      <c r="HSM321" s="80"/>
      <c r="HSN321" s="80"/>
      <c r="HSO321" s="80"/>
      <c r="HSP321" s="80"/>
      <c r="HSQ321" s="80"/>
      <c r="HSR321" s="80"/>
      <c r="HSS321" s="80"/>
      <c r="HST321" s="80"/>
      <c r="HSU321" s="80"/>
      <c r="HSV321" s="80"/>
      <c r="HSW321" s="80"/>
      <c r="HSX321" s="80"/>
      <c r="HSY321" s="80"/>
      <c r="HSZ321" s="80"/>
      <c r="HTA321" s="80"/>
      <c r="HTB321" s="80"/>
      <c r="HTC321" s="80"/>
      <c r="HTD321" s="80"/>
      <c r="HTE321" s="80"/>
      <c r="HTF321" s="80"/>
      <c r="HTG321" s="80"/>
      <c r="HTH321" s="80"/>
      <c r="HTI321" s="80"/>
      <c r="HTJ321" s="80"/>
      <c r="HTK321" s="80"/>
      <c r="HTL321" s="80"/>
      <c r="HTM321" s="80"/>
      <c r="HTN321" s="80"/>
      <c r="HTO321" s="80"/>
      <c r="HTP321" s="80"/>
      <c r="HTQ321" s="80"/>
      <c r="HTR321" s="80"/>
      <c r="HTS321" s="80"/>
      <c r="HTT321" s="80"/>
      <c r="HTU321" s="80"/>
      <c r="HTV321" s="80"/>
      <c r="HTW321" s="80"/>
      <c r="HTX321" s="80"/>
      <c r="HTY321" s="80"/>
      <c r="HTZ321" s="80"/>
      <c r="HUA321" s="80"/>
      <c r="HUB321" s="80"/>
      <c r="HUC321" s="80"/>
      <c r="HUD321" s="80"/>
      <c r="HUE321" s="80"/>
      <c r="HUF321" s="80"/>
      <c r="HUG321" s="80"/>
      <c r="HUH321" s="80"/>
      <c r="HUI321" s="80"/>
      <c r="HUJ321" s="80"/>
      <c r="HUK321" s="80"/>
      <c r="HUL321" s="80"/>
      <c r="HUM321" s="80"/>
      <c r="HUN321" s="80"/>
      <c r="HUO321" s="80"/>
      <c r="HUP321" s="80"/>
      <c r="HUQ321" s="80"/>
      <c r="HUR321" s="80"/>
      <c r="HUS321" s="80"/>
      <c r="HUT321" s="80"/>
      <c r="HUU321" s="80"/>
      <c r="HUV321" s="80"/>
      <c r="HUW321" s="80"/>
      <c r="HUX321" s="80"/>
      <c r="HUY321" s="80"/>
      <c r="HUZ321" s="80"/>
      <c r="HVA321" s="80"/>
      <c r="HVB321" s="80"/>
      <c r="HVC321" s="80"/>
      <c r="HVD321" s="80"/>
      <c r="HVE321" s="80"/>
      <c r="HVF321" s="80"/>
      <c r="HVG321" s="80"/>
      <c r="HVH321" s="80"/>
      <c r="HVI321" s="80"/>
      <c r="HVJ321" s="80"/>
      <c r="HVK321" s="80"/>
      <c r="HVL321" s="80"/>
      <c r="HVM321" s="80"/>
      <c r="HVN321" s="80"/>
      <c r="HVO321" s="80"/>
      <c r="HVP321" s="80"/>
      <c r="HVQ321" s="80"/>
      <c r="HVR321" s="80"/>
      <c r="HVS321" s="80"/>
      <c r="HVT321" s="80"/>
      <c r="HVU321" s="80"/>
      <c r="HVV321" s="80"/>
      <c r="HVW321" s="80"/>
      <c r="HVX321" s="80"/>
      <c r="HVY321" s="80"/>
      <c r="HVZ321" s="80"/>
      <c r="HWA321" s="80"/>
      <c r="HWB321" s="80"/>
      <c r="HWC321" s="80"/>
      <c r="HWD321" s="80"/>
      <c r="HWE321" s="80"/>
      <c r="HWF321" s="80"/>
      <c r="HWG321" s="80"/>
      <c r="HWH321" s="80"/>
      <c r="HWI321" s="80"/>
      <c r="HWJ321" s="80"/>
      <c r="HWK321" s="80"/>
      <c r="HWL321" s="80"/>
      <c r="HWM321" s="80"/>
      <c r="HWN321" s="80"/>
      <c r="HWO321" s="80"/>
      <c r="HWP321" s="80"/>
      <c r="HWQ321" s="80"/>
      <c r="HWR321" s="80"/>
      <c r="HWS321" s="80"/>
      <c r="HWT321" s="80"/>
      <c r="HWU321" s="80"/>
      <c r="HWV321" s="80"/>
      <c r="HWW321" s="80"/>
      <c r="HWX321" s="80"/>
      <c r="HWY321" s="80"/>
      <c r="HWZ321" s="80"/>
      <c r="HXA321" s="80"/>
      <c r="HXB321" s="80"/>
      <c r="HXC321" s="80"/>
      <c r="HXD321" s="80"/>
      <c r="HXE321" s="80"/>
      <c r="HXF321" s="80"/>
      <c r="HXG321" s="80"/>
      <c r="HXH321" s="80"/>
      <c r="HXI321" s="80"/>
      <c r="HXJ321" s="80"/>
      <c r="HXK321" s="80"/>
      <c r="HXL321" s="80"/>
      <c r="HXM321" s="80"/>
      <c r="HXN321" s="80"/>
      <c r="HXO321" s="80"/>
      <c r="HXP321" s="80"/>
      <c r="HXQ321" s="80"/>
      <c r="HXR321" s="80"/>
      <c r="HXS321" s="80"/>
      <c r="HXT321" s="80"/>
      <c r="HXU321" s="80"/>
      <c r="HXV321" s="80"/>
      <c r="HXW321" s="80"/>
      <c r="HXX321" s="80"/>
      <c r="HXY321" s="80"/>
      <c r="HXZ321" s="80"/>
      <c r="HYA321" s="80"/>
      <c r="HYB321" s="80"/>
      <c r="HYC321" s="80"/>
      <c r="HYD321" s="80"/>
      <c r="HYE321" s="80"/>
      <c r="HYF321" s="80"/>
      <c r="HYG321" s="80"/>
      <c r="HYH321" s="80"/>
      <c r="HYI321" s="80"/>
      <c r="HYJ321" s="80"/>
      <c r="HYK321" s="80"/>
      <c r="HYL321" s="80"/>
      <c r="HYM321" s="80"/>
      <c r="HYN321" s="80"/>
      <c r="HYO321" s="80"/>
      <c r="HYP321" s="80"/>
      <c r="HYQ321" s="80"/>
      <c r="HYR321" s="80"/>
      <c r="HYS321" s="80"/>
      <c r="HYT321" s="80"/>
      <c r="HYU321" s="80"/>
      <c r="HYV321" s="80"/>
      <c r="HYW321" s="80"/>
      <c r="HYX321" s="80"/>
      <c r="HYY321" s="80"/>
      <c r="HYZ321" s="80"/>
      <c r="HZA321" s="80"/>
      <c r="HZB321" s="80"/>
      <c r="HZC321" s="80"/>
      <c r="HZD321" s="80"/>
      <c r="HZE321" s="80"/>
      <c r="HZF321" s="80"/>
      <c r="HZG321" s="80"/>
      <c r="HZH321" s="80"/>
      <c r="HZI321" s="80"/>
      <c r="HZJ321" s="80"/>
      <c r="HZK321" s="80"/>
      <c r="HZL321" s="80"/>
      <c r="HZM321" s="80"/>
      <c r="HZN321" s="80"/>
      <c r="HZO321" s="80"/>
      <c r="HZP321" s="80"/>
      <c r="HZQ321" s="80"/>
      <c r="HZR321" s="80"/>
      <c r="HZS321" s="80"/>
      <c r="HZT321" s="80"/>
      <c r="HZU321" s="80"/>
      <c r="HZV321" s="80"/>
      <c r="HZW321" s="80"/>
      <c r="HZX321" s="80"/>
      <c r="HZY321" s="80"/>
      <c r="HZZ321" s="80"/>
      <c r="IAA321" s="80"/>
      <c r="IAB321" s="80"/>
      <c r="IAC321" s="80"/>
      <c r="IAD321" s="80"/>
      <c r="IAE321" s="80"/>
      <c r="IAF321" s="80"/>
      <c r="IAG321" s="80"/>
      <c r="IAH321" s="80"/>
      <c r="IAI321" s="80"/>
      <c r="IAJ321" s="80"/>
      <c r="IAK321" s="80"/>
      <c r="IAL321" s="80"/>
      <c r="IAM321" s="80"/>
      <c r="IAN321" s="80"/>
      <c r="IAO321" s="80"/>
      <c r="IAP321" s="80"/>
      <c r="IAQ321" s="80"/>
      <c r="IAR321" s="80"/>
      <c r="IAS321" s="80"/>
      <c r="IAT321" s="80"/>
      <c r="IAU321" s="80"/>
      <c r="IAV321" s="80"/>
      <c r="IAW321" s="80"/>
      <c r="IAX321" s="80"/>
      <c r="IAY321" s="80"/>
      <c r="IAZ321" s="80"/>
      <c r="IBA321" s="80"/>
      <c r="IBB321" s="80"/>
      <c r="IBC321" s="80"/>
      <c r="IBD321" s="80"/>
      <c r="IBE321" s="80"/>
      <c r="IBF321" s="80"/>
      <c r="IBG321" s="80"/>
      <c r="IBH321" s="80"/>
      <c r="IBI321" s="80"/>
      <c r="IBJ321" s="80"/>
      <c r="IBK321" s="80"/>
      <c r="IBL321" s="80"/>
      <c r="IBM321" s="80"/>
      <c r="IBN321" s="80"/>
      <c r="IBO321" s="80"/>
      <c r="IBP321" s="80"/>
      <c r="IBQ321" s="80"/>
      <c r="IBR321" s="80"/>
      <c r="IBS321" s="80"/>
      <c r="IBT321" s="80"/>
      <c r="IBU321" s="80"/>
      <c r="IBV321" s="80"/>
      <c r="IBW321" s="80"/>
      <c r="IBX321" s="80"/>
      <c r="IBY321" s="80"/>
      <c r="IBZ321" s="80"/>
      <c r="ICA321" s="80"/>
      <c r="ICB321" s="80"/>
      <c r="ICC321" s="80"/>
      <c r="ICD321" s="80"/>
      <c r="ICE321" s="80"/>
      <c r="ICF321" s="80"/>
      <c r="ICG321" s="80"/>
      <c r="ICH321" s="80"/>
      <c r="ICI321" s="80"/>
      <c r="ICJ321" s="80"/>
      <c r="ICK321" s="80"/>
      <c r="ICL321" s="80"/>
      <c r="ICM321" s="80"/>
      <c r="ICN321" s="80"/>
      <c r="ICO321" s="80"/>
      <c r="ICP321" s="80"/>
      <c r="ICQ321" s="80"/>
      <c r="ICR321" s="80"/>
      <c r="ICS321" s="80"/>
      <c r="ICT321" s="80"/>
      <c r="ICU321" s="80"/>
      <c r="ICV321" s="80"/>
      <c r="ICW321" s="80"/>
      <c r="ICX321" s="80"/>
      <c r="ICY321" s="80"/>
      <c r="ICZ321" s="80"/>
      <c r="IDA321" s="80"/>
      <c r="IDB321" s="80"/>
      <c r="IDC321" s="80"/>
      <c r="IDD321" s="80"/>
      <c r="IDE321" s="80"/>
      <c r="IDF321" s="80"/>
      <c r="IDG321" s="80"/>
      <c r="IDH321" s="80"/>
      <c r="IDI321" s="80"/>
      <c r="IDJ321" s="80"/>
      <c r="IDK321" s="80"/>
      <c r="IDL321" s="80"/>
      <c r="IDM321" s="80"/>
      <c r="IDN321" s="80"/>
      <c r="IDO321" s="80"/>
      <c r="IDP321" s="80"/>
      <c r="IDQ321" s="80"/>
      <c r="IDR321" s="80"/>
      <c r="IDS321" s="80"/>
      <c r="IDT321" s="80"/>
      <c r="IDU321" s="80"/>
      <c r="IDV321" s="80"/>
      <c r="IDW321" s="80"/>
      <c r="IDX321" s="80"/>
      <c r="IDY321" s="80"/>
      <c r="IDZ321" s="80"/>
      <c r="IEA321" s="80"/>
      <c r="IEB321" s="80"/>
      <c r="IEC321" s="80"/>
      <c r="IED321" s="80"/>
      <c r="IEE321" s="80"/>
      <c r="IEF321" s="80"/>
      <c r="IEG321" s="80"/>
      <c r="IEH321" s="80"/>
      <c r="IEI321" s="80"/>
      <c r="IEJ321" s="80"/>
      <c r="IEK321" s="80"/>
      <c r="IEL321" s="80"/>
      <c r="IEM321" s="80"/>
      <c r="IEN321" s="80"/>
      <c r="IEO321" s="80"/>
      <c r="IEP321" s="80"/>
      <c r="IEQ321" s="80"/>
      <c r="IER321" s="80"/>
      <c r="IES321" s="80"/>
      <c r="IET321" s="80"/>
      <c r="IEU321" s="80"/>
      <c r="IEV321" s="80"/>
      <c r="IEW321" s="80"/>
      <c r="IEX321" s="80"/>
      <c r="IEY321" s="80"/>
      <c r="IEZ321" s="80"/>
      <c r="IFA321" s="80"/>
      <c r="IFB321" s="80"/>
      <c r="IFC321" s="80"/>
      <c r="IFD321" s="80"/>
      <c r="IFE321" s="80"/>
      <c r="IFF321" s="80"/>
      <c r="IFG321" s="80"/>
      <c r="IFH321" s="80"/>
      <c r="IFI321" s="80"/>
      <c r="IFJ321" s="80"/>
      <c r="IFK321" s="80"/>
      <c r="IFL321" s="80"/>
      <c r="IFM321" s="80"/>
      <c r="IFN321" s="80"/>
      <c r="IFO321" s="80"/>
      <c r="IFP321" s="80"/>
      <c r="IFQ321" s="80"/>
      <c r="IFR321" s="80"/>
      <c r="IFS321" s="80"/>
      <c r="IFT321" s="80"/>
      <c r="IFU321" s="80"/>
      <c r="IFV321" s="80"/>
      <c r="IFW321" s="80"/>
      <c r="IFX321" s="80"/>
      <c r="IFY321" s="80"/>
      <c r="IFZ321" s="80"/>
      <c r="IGA321" s="80"/>
      <c r="IGB321" s="80"/>
      <c r="IGC321" s="80"/>
      <c r="IGD321" s="80"/>
      <c r="IGE321" s="80"/>
      <c r="IGF321" s="80"/>
      <c r="IGG321" s="80"/>
      <c r="IGH321" s="80"/>
      <c r="IGI321" s="80"/>
      <c r="IGJ321" s="80"/>
      <c r="IGK321" s="80"/>
      <c r="IGL321" s="80"/>
      <c r="IGM321" s="80"/>
      <c r="IGN321" s="80"/>
      <c r="IGO321" s="80"/>
      <c r="IGP321" s="80"/>
      <c r="IGQ321" s="80"/>
      <c r="IGR321" s="80"/>
      <c r="IGS321" s="80"/>
      <c r="IGT321" s="80"/>
      <c r="IGU321" s="80"/>
      <c r="IGV321" s="80"/>
      <c r="IGW321" s="80"/>
      <c r="IGX321" s="80"/>
      <c r="IGY321" s="80"/>
      <c r="IGZ321" s="80"/>
      <c r="IHA321" s="80"/>
      <c r="IHB321" s="80"/>
      <c r="IHC321" s="80"/>
      <c r="IHD321" s="80"/>
      <c r="IHE321" s="80"/>
      <c r="IHF321" s="80"/>
      <c r="IHG321" s="80"/>
      <c r="IHH321" s="80"/>
      <c r="IHI321" s="80"/>
      <c r="IHJ321" s="80"/>
      <c r="IHK321" s="80"/>
      <c r="IHL321" s="80"/>
      <c r="IHM321" s="80"/>
      <c r="IHN321" s="80"/>
      <c r="IHO321" s="80"/>
      <c r="IHP321" s="80"/>
      <c r="IHQ321" s="80"/>
      <c r="IHR321" s="80"/>
      <c r="IHS321" s="80"/>
      <c r="IHT321" s="80"/>
      <c r="IHU321" s="80"/>
      <c r="IHV321" s="80"/>
      <c r="IHW321" s="80"/>
      <c r="IHX321" s="80"/>
      <c r="IHY321" s="80"/>
      <c r="IHZ321" s="80"/>
      <c r="IIA321" s="80"/>
      <c r="IIB321" s="80"/>
      <c r="IIC321" s="80"/>
      <c r="IID321" s="80"/>
      <c r="IIE321" s="80"/>
      <c r="IIF321" s="80"/>
      <c r="IIG321" s="80"/>
      <c r="IIH321" s="80"/>
      <c r="III321" s="80"/>
      <c r="IIJ321" s="80"/>
      <c r="IIK321" s="80"/>
      <c r="IIL321" s="80"/>
      <c r="IIM321" s="80"/>
      <c r="IIN321" s="80"/>
      <c r="IIO321" s="80"/>
      <c r="IIP321" s="80"/>
      <c r="IIQ321" s="80"/>
      <c r="IIR321" s="80"/>
      <c r="IIS321" s="80"/>
      <c r="IIT321" s="80"/>
      <c r="IIU321" s="80"/>
      <c r="IIV321" s="80"/>
      <c r="IIW321" s="80"/>
      <c r="IIX321" s="80"/>
      <c r="IIY321" s="80"/>
      <c r="IIZ321" s="80"/>
      <c r="IJA321" s="80"/>
      <c r="IJB321" s="80"/>
      <c r="IJC321" s="80"/>
      <c r="IJD321" s="80"/>
      <c r="IJE321" s="80"/>
      <c r="IJF321" s="80"/>
      <c r="IJG321" s="80"/>
      <c r="IJH321" s="80"/>
      <c r="IJI321" s="80"/>
      <c r="IJJ321" s="80"/>
      <c r="IJK321" s="80"/>
      <c r="IJL321" s="80"/>
      <c r="IJM321" s="80"/>
      <c r="IJN321" s="80"/>
      <c r="IJO321" s="80"/>
      <c r="IJP321" s="80"/>
      <c r="IJQ321" s="80"/>
      <c r="IJR321" s="80"/>
      <c r="IJS321" s="80"/>
      <c r="IJT321" s="80"/>
      <c r="IJU321" s="80"/>
      <c r="IJV321" s="80"/>
      <c r="IJW321" s="80"/>
      <c r="IJX321" s="80"/>
      <c r="IJY321" s="80"/>
      <c r="IJZ321" s="80"/>
      <c r="IKA321" s="80"/>
      <c r="IKB321" s="80"/>
      <c r="IKC321" s="80"/>
      <c r="IKD321" s="80"/>
      <c r="IKE321" s="80"/>
      <c r="IKF321" s="80"/>
      <c r="IKG321" s="80"/>
      <c r="IKH321" s="80"/>
      <c r="IKI321" s="80"/>
      <c r="IKJ321" s="80"/>
      <c r="IKK321" s="80"/>
      <c r="IKL321" s="80"/>
      <c r="IKM321" s="80"/>
      <c r="IKN321" s="80"/>
      <c r="IKO321" s="80"/>
      <c r="IKP321" s="80"/>
      <c r="IKQ321" s="80"/>
      <c r="IKR321" s="80"/>
      <c r="IKS321" s="80"/>
      <c r="IKT321" s="80"/>
      <c r="IKU321" s="80"/>
      <c r="IKV321" s="80"/>
      <c r="IKW321" s="80"/>
      <c r="IKX321" s="80"/>
      <c r="IKY321" s="80"/>
      <c r="IKZ321" s="80"/>
      <c r="ILA321" s="80"/>
      <c r="ILB321" s="80"/>
      <c r="ILC321" s="80"/>
      <c r="ILD321" s="80"/>
      <c r="ILE321" s="80"/>
      <c r="ILF321" s="80"/>
      <c r="ILG321" s="80"/>
      <c r="ILH321" s="80"/>
      <c r="ILI321" s="80"/>
      <c r="ILJ321" s="80"/>
      <c r="ILK321" s="80"/>
      <c r="ILL321" s="80"/>
      <c r="ILM321" s="80"/>
      <c r="ILN321" s="80"/>
      <c r="ILO321" s="80"/>
      <c r="ILP321" s="80"/>
      <c r="ILQ321" s="80"/>
      <c r="ILR321" s="80"/>
      <c r="ILS321" s="80"/>
      <c r="ILT321" s="80"/>
      <c r="ILU321" s="80"/>
      <c r="ILV321" s="80"/>
      <c r="ILW321" s="80"/>
      <c r="ILX321" s="80"/>
      <c r="ILY321" s="80"/>
      <c r="ILZ321" s="80"/>
      <c r="IMA321" s="80"/>
      <c r="IMB321" s="80"/>
      <c r="IMC321" s="80"/>
      <c r="IMD321" s="80"/>
      <c r="IME321" s="80"/>
      <c r="IMF321" s="80"/>
      <c r="IMG321" s="80"/>
      <c r="IMH321" s="80"/>
      <c r="IMI321" s="80"/>
      <c r="IMJ321" s="80"/>
      <c r="IMK321" s="80"/>
      <c r="IML321" s="80"/>
      <c r="IMM321" s="80"/>
      <c r="IMN321" s="80"/>
      <c r="IMO321" s="80"/>
      <c r="IMP321" s="80"/>
      <c r="IMQ321" s="80"/>
      <c r="IMR321" s="80"/>
      <c r="IMS321" s="80"/>
      <c r="IMT321" s="80"/>
      <c r="IMU321" s="80"/>
      <c r="IMV321" s="80"/>
      <c r="IMW321" s="80"/>
      <c r="IMX321" s="80"/>
      <c r="IMY321" s="80"/>
      <c r="IMZ321" s="80"/>
      <c r="INA321" s="80"/>
      <c r="INB321" s="80"/>
      <c r="INC321" s="80"/>
      <c r="IND321" s="80"/>
      <c r="INE321" s="80"/>
      <c r="INF321" s="80"/>
      <c r="ING321" s="80"/>
      <c r="INH321" s="80"/>
      <c r="INI321" s="80"/>
      <c r="INJ321" s="80"/>
      <c r="INK321" s="80"/>
      <c r="INL321" s="80"/>
      <c r="INM321" s="80"/>
      <c r="INN321" s="80"/>
      <c r="INO321" s="80"/>
      <c r="INP321" s="80"/>
      <c r="INQ321" s="80"/>
      <c r="INR321" s="80"/>
      <c r="INS321" s="80"/>
      <c r="INT321" s="80"/>
      <c r="INU321" s="80"/>
      <c r="INV321" s="80"/>
      <c r="INW321" s="80"/>
      <c r="INX321" s="80"/>
      <c r="INY321" s="80"/>
      <c r="INZ321" s="80"/>
      <c r="IOA321" s="80"/>
      <c r="IOB321" s="80"/>
      <c r="IOC321" s="80"/>
      <c r="IOD321" s="80"/>
      <c r="IOE321" s="80"/>
      <c r="IOF321" s="80"/>
      <c r="IOG321" s="80"/>
      <c r="IOH321" s="80"/>
      <c r="IOI321" s="80"/>
      <c r="IOJ321" s="80"/>
      <c r="IOK321" s="80"/>
      <c r="IOL321" s="80"/>
      <c r="IOM321" s="80"/>
      <c r="ION321" s="80"/>
      <c r="IOO321" s="80"/>
      <c r="IOP321" s="80"/>
      <c r="IOQ321" s="80"/>
      <c r="IOR321" s="80"/>
      <c r="IOS321" s="80"/>
      <c r="IOT321" s="80"/>
      <c r="IOU321" s="80"/>
      <c r="IOV321" s="80"/>
      <c r="IOW321" s="80"/>
      <c r="IOX321" s="80"/>
      <c r="IOY321" s="80"/>
      <c r="IOZ321" s="80"/>
      <c r="IPA321" s="80"/>
      <c r="IPB321" s="80"/>
      <c r="IPC321" s="80"/>
      <c r="IPD321" s="80"/>
      <c r="IPE321" s="80"/>
      <c r="IPF321" s="80"/>
      <c r="IPG321" s="80"/>
      <c r="IPH321" s="80"/>
      <c r="IPI321" s="80"/>
      <c r="IPJ321" s="80"/>
      <c r="IPK321" s="80"/>
      <c r="IPL321" s="80"/>
      <c r="IPM321" s="80"/>
      <c r="IPN321" s="80"/>
      <c r="IPO321" s="80"/>
      <c r="IPP321" s="80"/>
      <c r="IPQ321" s="80"/>
      <c r="IPR321" s="80"/>
      <c r="IPS321" s="80"/>
      <c r="IPT321" s="80"/>
      <c r="IPU321" s="80"/>
      <c r="IPV321" s="80"/>
      <c r="IPW321" s="80"/>
      <c r="IPX321" s="80"/>
      <c r="IPY321" s="80"/>
      <c r="IPZ321" s="80"/>
      <c r="IQA321" s="80"/>
      <c r="IQB321" s="80"/>
      <c r="IQC321" s="80"/>
      <c r="IQD321" s="80"/>
      <c r="IQE321" s="80"/>
      <c r="IQF321" s="80"/>
      <c r="IQG321" s="80"/>
      <c r="IQH321" s="80"/>
      <c r="IQI321" s="80"/>
      <c r="IQJ321" s="80"/>
      <c r="IQK321" s="80"/>
      <c r="IQL321" s="80"/>
      <c r="IQM321" s="80"/>
      <c r="IQN321" s="80"/>
      <c r="IQO321" s="80"/>
      <c r="IQP321" s="80"/>
      <c r="IQQ321" s="80"/>
      <c r="IQR321" s="80"/>
      <c r="IQS321" s="80"/>
      <c r="IQT321" s="80"/>
      <c r="IQU321" s="80"/>
      <c r="IQV321" s="80"/>
      <c r="IQW321" s="80"/>
      <c r="IQX321" s="80"/>
      <c r="IQY321" s="80"/>
      <c r="IQZ321" s="80"/>
      <c r="IRA321" s="80"/>
      <c r="IRB321" s="80"/>
      <c r="IRC321" s="80"/>
      <c r="IRD321" s="80"/>
      <c r="IRE321" s="80"/>
      <c r="IRF321" s="80"/>
      <c r="IRG321" s="80"/>
      <c r="IRH321" s="80"/>
      <c r="IRI321" s="80"/>
      <c r="IRJ321" s="80"/>
      <c r="IRK321" s="80"/>
      <c r="IRL321" s="80"/>
      <c r="IRM321" s="80"/>
      <c r="IRN321" s="80"/>
      <c r="IRO321" s="80"/>
      <c r="IRP321" s="80"/>
      <c r="IRQ321" s="80"/>
      <c r="IRR321" s="80"/>
      <c r="IRS321" s="80"/>
      <c r="IRT321" s="80"/>
      <c r="IRU321" s="80"/>
      <c r="IRV321" s="80"/>
      <c r="IRW321" s="80"/>
      <c r="IRX321" s="80"/>
      <c r="IRY321" s="80"/>
      <c r="IRZ321" s="80"/>
      <c r="ISA321" s="80"/>
      <c r="ISB321" s="80"/>
      <c r="ISC321" s="80"/>
      <c r="ISD321" s="80"/>
      <c r="ISE321" s="80"/>
      <c r="ISF321" s="80"/>
      <c r="ISG321" s="80"/>
      <c r="ISH321" s="80"/>
      <c r="ISI321" s="80"/>
      <c r="ISJ321" s="80"/>
      <c r="ISK321" s="80"/>
      <c r="ISL321" s="80"/>
      <c r="ISM321" s="80"/>
      <c r="ISN321" s="80"/>
      <c r="ISO321" s="80"/>
      <c r="ISP321" s="80"/>
      <c r="ISQ321" s="80"/>
      <c r="ISR321" s="80"/>
      <c r="ISS321" s="80"/>
      <c r="IST321" s="80"/>
      <c r="ISU321" s="80"/>
      <c r="ISV321" s="80"/>
      <c r="ISW321" s="80"/>
      <c r="ISX321" s="80"/>
      <c r="ISY321" s="80"/>
      <c r="ISZ321" s="80"/>
      <c r="ITA321" s="80"/>
      <c r="ITB321" s="80"/>
      <c r="ITC321" s="80"/>
      <c r="ITD321" s="80"/>
      <c r="ITE321" s="80"/>
      <c r="ITF321" s="80"/>
      <c r="ITG321" s="80"/>
      <c r="ITH321" s="80"/>
      <c r="ITI321" s="80"/>
      <c r="ITJ321" s="80"/>
      <c r="ITK321" s="80"/>
      <c r="ITL321" s="80"/>
      <c r="ITM321" s="80"/>
      <c r="ITN321" s="80"/>
      <c r="ITO321" s="80"/>
      <c r="ITP321" s="80"/>
      <c r="ITQ321" s="80"/>
      <c r="ITR321" s="80"/>
      <c r="ITS321" s="80"/>
      <c r="ITT321" s="80"/>
      <c r="ITU321" s="80"/>
      <c r="ITV321" s="80"/>
      <c r="ITW321" s="80"/>
      <c r="ITX321" s="80"/>
      <c r="ITY321" s="80"/>
      <c r="ITZ321" s="80"/>
      <c r="IUA321" s="80"/>
      <c r="IUB321" s="80"/>
      <c r="IUC321" s="80"/>
      <c r="IUD321" s="80"/>
      <c r="IUE321" s="80"/>
      <c r="IUF321" s="80"/>
      <c r="IUG321" s="80"/>
      <c r="IUH321" s="80"/>
      <c r="IUI321" s="80"/>
      <c r="IUJ321" s="80"/>
      <c r="IUK321" s="80"/>
      <c r="IUL321" s="80"/>
      <c r="IUM321" s="80"/>
      <c r="IUN321" s="80"/>
      <c r="IUO321" s="80"/>
      <c r="IUP321" s="80"/>
      <c r="IUQ321" s="80"/>
      <c r="IUR321" s="80"/>
      <c r="IUS321" s="80"/>
      <c r="IUT321" s="80"/>
      <c r="IUU321" s="80"/>
      <c r="IUV321" s="80"/>
      <c r="IUW321" s="80"/>
      <c r="IUX321" s="80"/>
      <c r="IUY321" s="80"/>
      <c r="IUZ321" s="80"/>
      <c r="IVA321" s="80"/>
      <c r="IVB321" s="80"/>
      <c r="IVC321" s="80"/>
      <c r="IVD321" s="80"/>
      <c r="IVE321" s="80"/>
      <c r="IVF321" s="80"/>
      <c r="IVG321" s="80"/>
      <c r="IVH321" s="80"/>
      <c r="IVI321" s="80"/>
      <c r="IVJ321" s="80"/>
      <c r="IVK321" s="80"/>
      <c r="IVL321" s="80"/>
      <c r="IVM321" s="80"/>
      <c r="IVN321" s="80"/>
      <c r="IVO321" s="80"/>
      <c r="IVP321" s="80"/>
      <c r="IVQ321" s="80"/>
      <c r="IVR321" s="80"/>
      <c r="IVS321" s="80"/>
      <c r="IVT321" s="80"/>
      <c r="IVU321" s="80"/>
      <c r="IVV321" s="80"/>
      <c r="IVW321" s="80"/>
      <c r="IVX321" s="80"/>
      <c r="IVY321" s="80"/>
      <c r="IVZ321" s="80"/>
      <c r="IWA321" s="80"/>
      <c r="IWB321" s="80"/>
      <c r="IWC321" s="80"/>
      <c r="IWD321" s="80"/>
      <c r="IWE321" s="80"/>
      <c r="IWF321" s="80"/>
      <c r="IWG321" s="80"/>
      <c r="IWH321" s="80"/>
      <c r="IWI321" s="80"/>
      <c r="IWJ321" s="80"/>
      <c r="IWK321" s="80"/>
      <c r="IWL321" s="80"/>
      <c r="IWM321" s="80"/>
      <c r="IWN321" s="80"/>
      <c r="IWO321" s="80"/>
      <c r="IWP321" s="80"/>
      <c r="IWQ321" s="80"/>
      <c r="IWR321" s="80"/>
      <c r="IWS321" s="80"/>
      <c r="IWT321" s="80"/>
      <c r="IWU321" s="80"/>
      <c r="IWV321" s="80"/>
      <c r="IWW321" s="80"/>
      <c r="IWX321" s="80"/>
      <c r="IWY321" s="80"/>
      <c r="IWZ321" s="80"/>
      <c r="IXA321" s="80"/>
      <c r="IXB321" s="80"/>
      <c r="IXC321" s="80"/>
      <c r="IXD321" s="80"/>
      <c r="IXE321" s="80"/>
      <c r="IXF321" s="80"/>
      <c r="IXG321" s="80"/>
      <c r="IXH321" s="80"/>
      <c r="IXI321" s="80"/>
      <c r="IXJ321" s="80"/>
      <c r="IXK321" s="80"/>
      <c r="IXL321" s="80"/>
      <c r="IXM321" s="80"/>
      <c r="IXN321" s="80"/>
      <c r="IXO321" s="80"/>
      <c r="IXP321" s="80"/>
      <c r="IXQ321" s="80"/>
      <c r="IXR321" s="80"/>
      <c r="IXS321" s="80"/>
      <c r="IXT321" s="80"/>
      <c r="IXU321" s="80"/>
      <c r="IXV321" s="80"/>
      <c r="IXW321" s="80"/>
      <c r="IXX321" s="80"/>
      <c r="IXY321" s="80"/>
      <c r="IXZ321" s="80"/>
      <c r="IYA321" s="80"/>
      <c r="IYB321" s="80"/>
      <c r="IYC321" s="80"/>
      <c r="IYD321" s="80"/>
      <c r="IYE321" s="80"/>
      <c r="IYF321" s="80"/>
      <c r="IYG321" s="80"/>
      <c r="IYH321" s="80"/>
      <c r="IYI321" s="80"/>
      <c r="IYJ321" s="80"/>
      <c r="IYK321" s="80"/>
      <c r="IYL321" s="80"/>
      <c r="IYM321" s="80"/>
      <c r="IYN321" s="80"/>
      <c r="IYO321" s="80"/>
      <c r="IYP321" s="80"/>
      <c r="IYQ321" s="80"/>
      <c r="IYR321" s="80"/>
      <c r="IYS321" s="80"/>
      <c r="IYT321" s="80"/>
      <c r="IYU321" s="80"/>
      <c r="IYV321" s="80"/>
      <c r="IYW321" s="80"/>
      <c r="IYX321" s="80"/>
      <c r="IYY321" s="80"/>
      <c r="IYZ321" s="80"/>
      <c r="IZA321" s="80"/>
      <c r="IZB321" s="80"/>
      <c r="IZC321" s="80"/>
      <c r="IZD321" s="80"/>
      <c r="IZE321" s="80"/>
      <c r="IZF321" s="80"/>
      <c r="IZG321" s="80"/>
      <c r="IZH321" s="80"/>
      <c r="IZI321" s="80"/>
      <c r="IZJ321" s="80"/>
      <c r="IZK321" s="80"/>
      <c r="IZL321" s="80"/>
      <c r="IZM321" s="80"/>
      <c r="IZN321" s="80"/>
      <c r="IZO321" s="80"/>
      <c r="IZP321" s="80"/>
      <c r="IZQ321" s="80"/>
      <c r="IZR321" s="80"/>
      <c r="IZS321" s="80"/>
      <c r="IZT321" s="80"/>
      <c r="IZU321" s="80"/>
      <c r="IZV321" s="80"/>
      <c r="IZW321" s="80"/>
      <c r="IZX321" s="80"/>
      <c r="IZY321" s="80"/>
      <c r="IZZ321" s="80"/>
      <c r="JAA321" s="80"/>
      <c r="JAB321" s="80"/>
      <c r="JAC321" s="80"/>
      <c r="JAD321" s="80"/>
      <c r="JAE321" s="80"/>
      <c r="JAF321" s="80"/>
      <c r="JAG321" s="80"/>
      <c r="JAH321" s="80"/>
      <c r="JAI321" s="80"/>
      <c r="JAJ321" s="80"/>
      <c r="JAK321" s="80"/>
      <c r="JAL321" s="80"/>
      <c r="JAM321" s="80"/>
      <c r="JAN321" s="80"/>
      <c r="JAO321" s="80"/>
      <c r="JAP321" s="80"/>
      <c r="JAQ321" s="80"/>
      <c r="JAR321" s="80"/>
      <c r="JAS321" s="80"/>
      <c r="JAT321" s="80"/>
      <c r="JAU321" s="80"/>
      <c r="JAV321" s="80"/>
      <c r="JAW321" s="80"/>
      <c r="JAX321" s="80"/>
      <c r="JAY321" s="80"/>
      <c r="JAZ321" s="80"/>
      <c r="JBA321" s="80"/>
      <c r="JBB321" s="80"/>
      <c r="JBC321" s="80"/>
      <c r="JBD321" s="80"/>
      <c r="JBE321" s="80"/>
      <c r="JBF321" s="80"/>
      <c r="JBG321" s="80"/>
      <c r="JBH321" s="80"/>
      <c r="JBI321" s="80"/>
      <c r="JBJ321" s="80"/>
      <c r="JBK321" s="80"/>
      <c r="JBL321" s="80"/>
      <c r="JBM321" s="80"/>
      <c r="JBN321" s="80"/>
      <c r="JBO321" s="80"/>
      <c r="JBP321" s="80"/>
      <c r="JBQ321" s="80"/>
      <c r="JBR321" s="80"/>
      <c r="JBS321" s="80"/>
      <c r="JBT321" s="80"/>
      <c r="JBU321" s="80"/>
      <c r="JBV321" s="80"/>
      <c r="JBW321" s="80"/>
      <c r="JBX321" s="80"/>
      <c r="JBY321" s="80"/>
      <c r="JBZ321" s="80"/>
      <c r="JCA321" s="80"/>
      <c r="JCB321" s="80"/>
      <c r="JCC321" s="80"/>
      <c r="JCD321" s="80"/>
      <c r="JCE321" s="80"/>
      <c r="JCF321" s="80"/>
      <c r="JCG321" s="80"/>
      <c r="JCH321" s="80"/>
      <c r="JCI321" s="80"/>
      <c r="JCJ321" s="80"/>
      <c r="JCK321" s="80"/>
      <c r="JCL321" s="80"/>
      <c r="JCM321" s="80"/>
      <c r="JCN321" s="80"/>
      <c r="JCO321" s="80"/>
      <c r="JCP321" s="80"/>
      <c r="JCQ321" s="80"/>
      <c r="JCR321" s="80"/>
      <c r="JCS321" s="80"/>
      <c r="JCT321" s="80"/>
      <c r="JCU321" s="80"/>
      <c r="JCV321" s="80"/>
      <c r="JCW321" s="80"/>
      <c r="JCX321" s="80"/>
      <c r="JCY321" s="80"/>
      <c r="JCZ321" s="80"/>
      <c r="JDA321" s="80"/>
      <c r="JDB321" s="80"/>
      <c r="JDC321" s="80"/>
      <c r="JDD321" s="80"/>
      <c r="JDE321" s="80"/>
      <c r="JDF321" s="80"/>
      <c r="JDG321" s="80"/>
      <c r="JDH321" s="80"/>
      <c r="JDI321" s="80"/>
      <c r="JDJ321" s="80"/>
      <c r="JDK321" s="80"/>
      <c r="JDL321" s="80"/>
      <c r="JDM321" s="80"/>
      <c r="JDN321" s="80"/>
      <c r="JDO321" s="80"/>
      <c r="JDP321" s="80"/>
      <c r="JDQ321" s="80"/>
      <c r="JDR321" s="80"/>
      <c r="JDS321" s="80"/>
      <c r="JDT321" s="80"/>
      <c r="JDU321" s="80"/>
      <c r="JDV321" s="80"/>
      <c r="JDW321" s="80"/>
      <c r="JDX321" s="80"/>
      <c r="JDY321" s="80"/>
      <c r="JDZ321" s="80"/>
      <c r="JEA321" s="80"/>
      <c r="JEB321" s="80"/>
      <c r="JEC321" s="80"/>
      <c r="JED321" s="80"/>
      <c r="JEE321" s="80"/>
      <c r="JEF321" s="80"/>
      <c r="JEG321" s="80"/>
      <c r="JEH321" s="80"/>
      <c r="JEI321" s="80"/>
      <c r="JEJ321" s="80"/>
      <c r="JEK321" s="80"/>
      <c r="JEL321" s="80"/>
      <c r="JEM321" s="80"/>
      <c r="JEN321" s="80"/>
      <c r="JEO321" s="80"/>
      <c r="JEP321" s="80"/>
      <c r="JEQ321" s="80"/>
      <c r="JER321" s="80"/>
      <c r="JES321" s="80"/>
      <c r="JET321" s="80"/>
      <c r="JEU321" s="80"/>
      <c r="JEV321" s="80"/>
      <c r="JEW321" s="80"/>
      <c r="JEX321" s="80"/>
      <c r="JEY321" s="80"/>
      <c r="JEZ321" s="80"/>
      <c r="JFA321" s="80"/>
      <c r="JFB321" s="80"/>
      <c r="JFC321" s="80"/>
      <c r="JFD321" s="80"/>
      <c r="JFE321" s="80"/>
      <c r="JFF321" s="80"/>
      <c r="JFG321" s="80"/>
      <c r="JFH321" s="80"/>
      <c r="JFI321" s="80"/>
      <c r="JFJ321" s="80"/>
      <c r="JFK321" s="80"/>
      <c r="JFL321" s="80"/>
      <c r="JFM321" s="80"/>
      <c r="JFN321" s="80"/>
      <c r="JFO321" s="80"/>
      <c r="JFP321" s="80"/>
      <c r="JFQ321" s="80"/>
      <c r="JFR321" s="80"/>
      <c r="JFS321" s="80"/>
      <c r="JFT321" s="80"/>
      <c r="JFU321" s="80"/>
      <c r="JFV321" s="80"/>
      <c r="JFW321" s="80"/>
      <c r="JFX321" s="80"/>
      <c r="JFY321" s="80"/>
      <c r="JFZ321" s="80"/>
      <c r="JGA321" s="80"/>
      <c r="JGB321" s="80"/>
      <c r="JGC321" s="80"/>
      <c r="JGD321" s="80"/>
      <c r="JGE321" s="80"/>
      <c r="JGF321" s="80"/>
      <c r="JGG321" s="80"/>
      <c r="JGH321" s="80"/>
      <c r="JGI321" s="80"/>
      <c r="JGJ321" s="80"/>
      <c r="JGK321" s="80"/>
      <c r="JGL321" s="80"/>
      <c r="JGM321" s="80"/>
      <c r="JGN321" s="80"/>
      <c r="JGO321" s="80"/>
      <c r="JGP321" s="80"/>
      <c r="JGQ321" s="80"/>
      <c r="JGR321" s="80"/>
      <c r="JGS321" s="80"/>
      <c r="JGT321" s="80"/>
      <c r="JGU321" s="80"/>
      <c r="JGV321" s="80"/>
      <c r="JGW321" s="80"/>
      <c r="JGX321" s="80"/>
      <c r="JGY321" s="80"/>
      <c r="JGZ321" s="80"/>
      <c r="JHA321" s="80"/>
      <c r="JHB321" s="80"/>
      <c r="JHC321" s="80"/>
      <c r="JHD321" s="80"/>
      <c r="JHE321" s="80"/>
      <c r="JHF321" s="80"/>
      <c r="JHG321" s="80"/>
      <c r="JHH321" s="80"/>
      <c r="JHI321" s="80"/>
      <c r="JHJ321" s="80"/>
      <c r="JHK321" s="80"/>
      <c r="JHL321" s="80"/>
      <c r="JHM321" s="80"/>
      <c r="JHN321" s="80"/>
      <c r="JHO321" s="80"/>
      <c r="JHP321" s="80"/>
      <c r="JHQ321" s="80"/>
      <c r="JHR321" s="80"/>
      <c r="JHS321" s="80"/>
      <c r="JHT321" s="80"/>
      <c r="JHU321" s="80"/>
      <c r="JHV321" s="80"/>
      <c r="JHW321" s="80"/>
      <c r="JHX321" s="80"/>
      <c r="JHY321" s="80"/>
      <c r="JHZ321" s="80"/>
      <c r="JIA321" s="80"/>
      <c r="JIB321" s="80"/>
      <c r="JIC321" s="80"/>
      <c r="JID321" s="80"/>
      <c r="JIE321" s="80"/>
      <c r="JIF321" s="80"/>
      <c r="JIG321" s="80"/>
      <c r="JIH321" s="80"/>
      <c r="JII321" s="80"/>
      <c r="JIJ321" s="80"/>
      <c r="JIK321" s="80"/>
      <c r="JIL321" s="80"/>
      <c r="JIM321" s="80"/>
      <c r="JIN321" s="80"/>
      <c r="JIO321" s="80"/>
      <c r="JIP321" s="80"/>
      <c r="JIQ321" s="80"/>
      <c r="JIR321" s="80"/>
      <c r="JIS321" s="80"/>
      <c r="JIT321" s="80"/>
      <c r="JIU321" s="80"/>
      <c r="JIV321" s="80"/>
      <c r="JIW321" s="80"/>
      <c r="JIX321" s="80"/>
      <c r="JIY321" s="80"/>
      <c r="JIZ321" s="80"/>
      <c r="JJA321" s="80"/>
      <c r="JJB321" s="80"/>
      <c r="JJC321" s="80"/>
      <c r="JJD321" s="80"/>
      <c r="JJE321" s="80"/>
      <c r="JJF321" s="80"/>
      <c r="JJG321" s="80"/>
      <c r="JJH321" s="80"/>
      <c r="JJI321" s="80"/>
      <c r="JJJ321" s="80"/>
      <c r="JJK321" s="80"/>
      <c r="JJL321" s="80"/>
      <c r="JJM321" s="80"/>
      <c r="JJN321" s="80"/>
      <c r="JJO321" s="80"/>
      <c r="JJP321" s="80"/>
      <c r="JJQ321" s="80"/>
      <c r="JJR321" s="80"/>
      <c r="JJS321" s="80"/>
      <c r="JJT321" s="80"/>
      <c r="JJU321" s="80"/>
      <c r="JJV321" s="80"/>
      <c r="JJW321" s="80"/>
      <c r="JJX321" s="80"/>
      <c r="JJY321" s="80"/>
      <c r="JJZ321" s="80"/>
      <c r="JKA321" s="80"/>
      <c r="JKB321" s="80"/>
      <c r="JKC321" s="80"/>
      <c r="JKD321" s="80"/>
      <c r="JKE321" s="80"/>
      <c r="JKF321" s="80"/>
      <c r="JKG321" s="80"/>
      <c r="JKH321" s="80"/>
      <c r="JKI321" s="80"/>
      <c r="JKJ321" s="80"/>
      <c r="JKK321" s="80"/>
      <c r="JKL321" s="80"/>
      <c r="JKM321" s="80"/>
      <c r="JKN321" s="80"/>
      <c r="JKO321" s="80"/>
      <c r="JKP321" s="80"/>
      <c r="JKQ321" s="80"/>
      <c r="JKR321" s="80"/>
      <c r="JKS321" s="80"/>
      <c r="JKT321" s="80"/>
      <c r="JKU321" s="80"/>
      <c r="JKV321" s="80"/>
      <c r="JKW321" s="80"/>
      <c r="JKX321" s="80"/>
      <c r="JKY321" s="80"/>
      <c r="JKZ321" s="80"/>
      <c r="JLA321" s="80"/>
      <c r="JLB321" s="80"/>
      <c r="JLC321" s="80"/>
      <c r="JLD321" s="80"/>
      <c r="JLE321" s="80"/>
      <c r="JLF321" s="80"/>
      <c r="JLG321" s="80"/>
      <c r="JLH321" s="80"/>
      <c r="JLI321" s="80"/>
      <c r="JLJ321" s="80"/>
      <c r="JLK321" s="80"/>
      <c r="JLL321" s="80"/>
      <c r="JLM321" s="80"/>
      <c r="JLN321" s="80"/>
      <c r="JLO321" s="80"/>
      <c r="JLP321" s="80"/>
      <c r="JLQ321" s="80"/>
      <c r="JLR321" s="80"/>
      <c r="JLS321" s="80"/>
      <c r="JLT321" s="80"/>
      <c r="JLU321" s="80"/>
      <c r="JLV321" s="80"/>
      <c r="JLW321" s="80"/>
      <c r="JLX321" s="80"/>
      <c r="JLY321" s="80"/>
      <c r="JLZ321" s="80"/>
      <c r="JMA321" s="80"/>
      <c r="JMB321" s="80"/>
      <c r="JMC321" s="80"/>
      <c r="JMD321" s="80"/>
      <c r="JME321" s="80"/>
      <c r="JMF321" s="80"/>
      <c r="JMG321" s="80"/>
      <c r="JMH321" s="80"/>
      <c r="JMI321" s="80"/>
      <c r="JMJ321" s="80"/>
      <c r="JMK321" s="80"/>
      <c r="JML321" s="80"/>
      <c r="JMM321" s="80"/>
      <c r="JMN321" s="80"/>
      <c r="JMO321" s="80"/>
      <c r="JMP321" s="80"/>
      <c r="JMQ321" s="80"/>
      <c r="JMR321" s="80"/>
      <c r="JMS321" s="80"/>
      <c r="JMT321" s="80"/>
      <c r="JMU321" s="80"/>
      <c r="JMV321" s="80"/>
      <c r="JMW321" s="80"/>
      <c r="JMX321" s="80"/>
      <c r="JMY321" s="80"/>
      <c r="JMZ321" s="80"/>
      <c r="JNA321" s="80"/>
      <c r="JNB321" s="80"/>
      <c r="JNC321" s="80"/>
      <c r="JND321" s="80"/>
      <c r="JNE321" s="80"/>
      <c r="JNF321" s="80"/>
      <c r="JNG321" s="80"/>
      <c r="JNH321" s="80"/>
      <c r="JNI321" s="80"/>
      <c r="JNJ321" s="80"/>
      <c r="JNK321" s="80"/>
      <c r="JNL321" s="80"/>
      <c r="JNM321" s="80"/>
      <c r="JNN321" s="80"/>
      <c r="JNO321" s="80"/>
      <c r="JNP321" s="80"/>
      <c r="JNQ321" s="80"/>
      <c r="JNR321" s="80"/>
      <c r="JNS321" s="80"/>
      <c r="JNT321" s="80"/>
      <c r="JNU321" s="80"/>
      <c r="JNV321" s="80"/>
      <c r="JNW321" s="80"/>
      <c r="JNX321" s="80"/>
      <c r="JNY321" s="80"/>
      <c r="JNZ321" s="80"/>
      <c r="JOA321" s="80"/>
      <c r="JOB321" s="80"/>
      <c r="JOC321" s="80"/>
      <c r="JOD321" s="80"/>
      <c r="JOE321" s="80"/>
      <c r="JOF321" s="80"/>
      <c r="JOG321" s="80"/>
      <c r="JOH321" s="80"/>
      <c r="JOI321" s="80"/>
      <c r="JOJ321" s="80"/>
      <c r="JOK321" s="80"/>
      <c r="JOL321" s="80"/>
      <c r="JOM321" s="80"/>
      <c r="JON321" s="80"/>
      <c r="JOO321" s="80"/>
      <c r="JOP321" s="80"/>
      <c r="JOQ321" s="80"/>
      <c r="JOR321" s="80"/>
      <c r="JOS321" s="80"/>
      <c r="JOT321" s="80"/>
      <c r="JOU321" s="80"/>
      <c r="JOV321" s="80"/>
      <c r="JOW321" s="80"/>
      <c r="JOX321" s="80"/>
      <c r="JOY321" s="80"/>
      <c r="JOZ321" s="80"/>
      <c r="JPA321" s="80"/>
      <c r="JPB321" s="80"/>
      <c r="JPC321" s="80"/>
      <c r="JPD321" s="80"/>
      <c r="JPE321" s="80"/>
      <c r="JPF321" s="80"/>
      <c r="JPG321" s="80"/>
      <c r="JPH321" s="80"/>
      <c r="JPI321" s="80"/>
      <c r="JPJ321" s="80"/>
      <c r="JPK321" s="80"/>
      <c r="JPL321" s="80"/>
      <c r="JPM321" s="80"/>
      <c r="JPN321" s="80"/>
      <c r="JPO321" s="80"/>
      <c r="JPP321" s="80"/>
      <c r="JPQ321" s="80"/>
      <c r="JPR321" s="80"/>
      <c r="JPS321" s="80"/>
      <c r="JPT321" s="80"/>
      <c r="JPU321" s="80"/>
      <c r="JPV321" s="80"/>
      <c r="JPW321" s="80"/>
      <c r="JPX321" s="80"/>
      <c r="JPY321" s="80"/>
      <c r="JPZ321" s="80"/>
      <c r="JQA321" s="80"/>
      <c r="JQB321" s="80"/>
      <c r="JQC321" s="80"/>
      <c r="JQD321" s="80"/>
      <c r="JQE321" s="80"/>
      <c r="JQF321" s="80"/>
      <c r="JQG321" s="80"/>
      <c r="JQH321" s="80"/>
      <c r="JQI321" s="80"/>
      <c r="JQJ321" s="80"/>
      <c r="JQK321" s="80"/>
      <c r="JQL321" s="80"/>
      <c r="JQM321" s="80"/>
      <c r="JQN321" s="80"/>
      <c r="JQO321" s="80"/>
      <c r="JQP321" s="80"/>
      <c r="JQQ321" s="80"/>
      <c r="JQR321" s="80"/>
      <c r="JQS321" s="80"/>
      <c r="JQT321" s="80"/>
      <c r="JQU321" s="80"/>
      <c r="JQV321" s="80"/>
      <c r="JQW321" s="80"/>
      <c r="JQX321" s="80"/>
      <c r="JQY321" s="80"/>
      <c r="JQZ321" s="80"/>
      <c r="JRA321" s="80"/>
      <c r="JRB321" s="80"/>
      <c r="JRC321" s="80"/>
      <c r="JRD321" s="80"/>
      <c r="JRE321" s="80"/>
      <c r="JRF321" s="80"/>
      <c r="JRG321" s="80"/>
      <c r="JRH321" s="80"/>
      <c r="JRI321" s="80"/>
      <c r="JRJ321" s="80"/>
      <c r="JRK321" s="80"/>
      <c r="JRL321" s="80"/>
      <c r="JRM321" s="80"/>
      <c r="JRN321" s="80"/>
      <c r="JRO321" s="80"/>
      <c r="JRP321" s="80"/>
      <c r="JRQ321" s="80"/>
      <c r="JRR321" s="80"/>
      <c r="JRS321" s="80"/>
      <c r="JRT321" s="80"/>
      <c r="JRU321" s="80"/>
      <c r="JRV321" s="80"/>
      <c r="JRW321" s="80"/>
      <c r="JRX321" s="80"/>
      <c r="JRY321" s="80"/>
      <c r="JRZ321" s="80"/>
      <c r="JSA321" s="80"/>
      <c r="JSB321" s="80"/>
      <c r="JSC321" s="80"/>
      <c r="JSD321" s="80"/>
      <c r="JSE321" s="80"/>
      <c r="JSF321" s="80"/>
      <c r="JSG321" s="80"/>
      <c r="JSH321" s="80"/>
      <c r="JSI321" s="80"/>
      <c r="JSJ321" s="80"/>
      <c r="JSK321" s="80"/>
      <c r="JSL321" s="80"/>
      <c r="JSM321" s="80"/>
      <c r="JSN321" s="80"/>
      <c r="JSO321" s="80"/>
      <c r="JSP321" s="80"/>
      <c r="JSQ321" s="80"/>
      <c r="JSR321" s="80"/>
      <c r="JSS321" s="80"/>
      <c r="JST321" s="80"/>
      <c r="JSU321" s="80"/>
      <c r="JSV321" s="80"/>
      <c r="JSW321" s="80"/>
      <c r="JSX321" s="80"/>
      <c r="JSY321" s="80"/>
      <c r="JSZ321" s="80"/>
      <c r="JTA321" s="80"/>
      <c r="JTB321" s="80"/>
      <c r="JTC321" s="80"/>
      <c r="JTD321" s="80"/>
      <c r="JTE321" s="80"/>
      <c r="JTF321" s="80"/>
      <c r="JTG321" s="80"/>
      <c r="JTH321" s="80"/>
      <c r="JTI321" s="80"/>
      <c r="JTJ321" s="80"/>
      <c r="JTK321" s="80"/>
      <c r="JTL321" s="80"/>
      <c r="JTM321" s="80"/>
      <c r="JTN321" s="80"/>
      <c r="JTO321" s="80"/>
      <c r="JTP321" s="80"/>
      <c r="JTQ321" s="80"/>
      <c r="JTR321" s="80"/>
      <c r="JTS321" s="80"/>
      <c r="JTT321" s="80"/>
      <c r="JTU321" s="80"/>
      <c r="JTV321" s="80"/>
      <c r="JTW321" s="80"/>
      <c r="JTX321" s="80"/>
      <c r="JTY321" s="80"/>
      <c r="JTZ321" s="80"/>
      <c r="JUA321" s="80"/>
      <c r="JUB321" s="80"/>
      <c r="JUC321" s="80"/>
      <c r="JUD321" s="80"/>
      <c r="JUE321" s="80"/>
      <c r="JUF321" s="80"/>
      <c r="JUG321" s="80"/>
      <c r="JUH321" s="80"/>
      <c r="JUI321" s="80"/>
      <c r="JUJ321" s="80"/>
      <c r="JUK321" s="80"/>
      <c r="JUL321" s="80"/>
      <c r="JUM321" s="80"/>
      <c r="JUN321" s="80"/>
      <c r="JUO321" s="80"/>
      <c r="JUP321" s="80"/>
      <c r="JUQ321" s="80"/>
      <c r="JUR321" s="80"/>
      <c r="JUS321" s="80"/>
      <c r="JUT321" s="80"/>
      <c r="JUU321" s="80"/>
      <c r="JUV321" s="80"/>
      <c r="JUW321" s="80"/>
      <c r="JUX321" s="80"/>
      <c r="JUY321" s="80"/>
      <c r="JUZ321" s="80"/>
      <c r="JVA321" s="80"/>
      <c r="JVB321" s="80"/>
      <c r="JVC321" s="80"/>
      <c r="JVD321" s="80"/>
      <c r="JVE321" s="80"/>
      <c r="JVF321" s="80"/>
      <c r="JVG321" s="80"/>
      <c r="JVH321" s="80"/>
      <c r="JVI321" s="80"/>
      <c r="JVJ321" s="80"/>
      <c r="JVK321" s="80"/>
      <c r="JVL321" s="80"/>
      <c r="JVM321" s="80"/>
      <c r="JVN321" s="80"/>
      <c r="JVO321" s="80"/>
      <c r="JVP321" s="80"/>
      <c r="JVQ321" s="80"/>
      <c r="JVR321" s="80"/>
      <c r="JVS321" s="80"/>
      <c r="JVT321" s="80"/>
      <c r="JVU321" s="80"/>
      <c r="JVV321" s="80"/>
      <c r="JVW321" s="80"/>
      <c r="JVX321" s="80"/>
      <c r="JVY321" s="80"/>
      <c r="JVZ321" s="80"/>
      <c r="JWA321" s="80"/>
      <c r="JWB321" s="80"/>
      <c r="JWC321" s="80"/>
      <c r="JWD321" s="80"/>
      <c r="JWE321" s="80"/>
      <c r="JWF321" s="80"/>
      <c r="JWG321" s="80"/>
      <c r="JWH321" s="80"/>
      <c r="JWI321" s="80"/>
      <c r="JWJ321" s="80"/>
      <c r="JWK321" s="80"/>
      <c r="JWL321" s="80"/>
      <c r="JWM321" s="80"/>
      <c r="JWN321" s="80"/>
      <c r="JWO321" s="80"/>
      <c r="JWP321" s="80"/>
      <c r="JWQ321" s="80"/>
      <c r="JWR321" s="80"/>
      <c r="JWS321" s="80"/>
      <c r="JWT321" s="80"/>
      <c r="JWU321" s="80"/>
      <c r="JWV321" s="80"/>
      <c r="JWW321" s="80"/>
      <c r="JWX321" s="80"/>
      <c r="JWY321" s="80"/>
      <c r="JWZ321" s="80"/>
      <c r="JXA321" s="80"/>
      <c r="JXB321" s="80"/>
      <c r="JXC321" s="80"/>
      <c r="JXD321" s="80"/>
      <c r="JXE321" s="80"/>
      <c r="JXF321" s="80"/>
      <c r="JXG321" s="80"/>
      <c r="JXH321" s="80"/>
      <c r="JXI321" s="80"/>
      <c r="JXJ321" s="80"/>
      <c r="JXK321" s="80"/>
      <c r="JXL321" s="80"/>
      <c r="JXM321" s="80"/>
      <c r="JXN321" s="80"/>
      <c r="JXO321" s="80"/>
      <c r="JXP321" s="80"/>
      <c r="JXQ321" s="80"/>
      <c r="JXR321" s="80"/>
      <c r="JXS321" s="80"/>
      <c r="JXT321" s="80"/>
      <c r="JXU321" s="80"/>
      <c r="JXV321" s="80"/>
      <c r="JXW321" s="80"/>
      <c r="JXX321" s="80"/>
      <c r="JXY321" s="80"/>
      <c r="JXZ321" s="80"/>
      <c r="JYA321" s="80"/>
      <c r="JYB321" s="80"/>
      <c r="JYC321" s="80"/>
      <c r="JYD321" s="80"/>
      <c r="JYE321" s="80"/>
      <c r="JYF321" s="80"/>
      <c r="JYG321" s="80"/>
      <c r="JYH321" s="80"/>
      <c r="JYI321" s="80"/>
      <c r="JYJ321" s="80"/>
      <c r="JYK321" s="80"/>
      <c r="JYL321" s="80"/>
      <c r="JYM321" s="80"/>
      <c r="JYN321" s="80"/>
      <c r="JYO321" s="80"/>
      <c r="JYP321" s="80"/>
      <c r="JYQ321" s="80"/>
      <c r="JYR321" s="80"/>
      <c r="JYS321" s="80"/>
      <c r="JYT321" s="80"/>
      <c r="JYU321" s="80"/>
      <c r="JYV321" s="80"/>
      <c r="JYW321" s="80"/>
      <c r="JYX321" s="80"/>
      <c r="JYY321" s="80"/>
      <c r="JYZ321" s="80"/>
      <c r="JZA321" s="80"/>
      <c r="JZB321" s="80"/>
      <c r="JZC321" s="80"/>
      <c r="JZD321" s="80"/>
      <c r="JZE321" s="80"/>
      <c r="JZF321" s="80"/>
      <c r="JZG321" s="80"/>
      <c r="JZH321" s="80"/>
      <c r="JZI321" s="80"/>
      <c r="JZJ321" s="80"/>
      <c r="JZK321" s="80"/>
      <c r="JZL321" s="80"/>
      <c r="JZM321" s="80"/>
      <c r="JZN321" s="80"/>
      <c r="JZO321" s="80"/>
      <c r="JZP321" s="80"/>
      <c r="JZQ321" s="80"/>
      <c r="JZR321" s="80"/>
      <c r="JZS321" s="80"/>
      <c r="JZT321" s="80"/>
      <c r="JZU321" s="80"/>
      <c r="JZV321" s="80"/>
      <c r="JZW321" s="80"/>
      <c r="JZX321" s="80"/>
      <c r="JZY321" s="80"/>
      <c r="JZZ321" s="80"/>
      <c r="KAA321" s="80"/>
      <c r="KAB321" s="80"/>
      <c r="KAC321" s="80"/>
      <c r="KAD321" s="80"/>
      <c r="KAE321" s="80"/>
      <c r="KAF321" s="80"/>
      <c r="KAG321" s="80"/>
      <c r="KAH321" s="80"/>
      <c r="KAI321" s="80"/>
      <c r="KAJ321" s="80"/>
      <c r="KAK321" s="80"/>
      <c r="KAL321" s="80"/>
      <c r="KAM321" s="80"/>
      <c r="KAN321" s="80"/>
      <c r="KAO321" s="80"/>
      <c r="KAP321" s="80"/>
      <c r="KAQ321" s="80"/>
      <c r="KAR321" s="80"/>
      <c r="KAS321" s="80"/>
      <c r="KAT321" s="80"/>
      <c r="KAU321" s="80"/>
      <c r="KAV321" s="80"/>
      <c r="KAW321" s="80"/>
      <c r="KAX321" s="80"/>
      <c r="KAY321" s="80"/>
      <c r="KAZ321" s="80"/>
      <c r="KBA321" s="80"/>
      <c r="KBB321" s="80"/>
      <c r="KBC321" s="80"/>
      <c r="KBD321" s="80"/>
      <c r="KBE321" s="80"/>
      <c r="KBF321" s="80"/>
      <c r="KBG321" s="80"/>
      <c r="KBH321" s="80"/>
      <c r="KBI321" s="80"/>
      <c r="KBJ321" s="80"/>
      <c r="KBK321" s="80"/>
      <c r="KBL321" s="80"/>
      <c r="KBM321" s="80"/>
      <c r="KBN321" s="80"/>
      <c r="KBO321" s="80"/>
      <c r="KBP321" s="80"/>
      <c r="KBQ321" s="80"/>
      <c r="KBR321" s="80"/>
      <c r="KBS321" s="80"/>
      <c r="KBT321" s="80"/>
      <c r="KBU321" s="80"/>
      <c r="KBV321" s="80"/>
      <c r="KBW321" s="80"/>
      <c r="KBX321" s="80"/>
      <c r="KBY321" s="80"/>
      <c r="KBZ321" s="80"/>
      <c r="KCA321" s="80"/>
      <c r="KCB321" s="80"/>
      <c r="KCC321" s="80"/>
      <c r="KCD321" s="80"/>
      <c r="KCE321" s="80"/>
      <c r="KCF321" s="80"/>
      <c r="KCG321" s="80"/>
      <c r="KCH321" s="80"/>
      <c r="KCI321" s="80"/>
      <c r="KCJ321" s="80"/>
      <c r="KCK321" s="80"/>
      <c r="KCL321" s="80"/>
      <c r="KCM321" s="80"/>
      <c r="KCN321" s="80"/>
      <c r="KCO321" s="80"/>
      <c r="KCP321" s="80"/>
      <c r="KCQ321" s="80"/>
      <c r="KCR321" s="80"/>
      <c r="KCS321" s="80"/>
      <c r="KCT321" s="80"/>
      <c r="KCU321" s="80"/>
      <c r="KCV321" s="80"/>
      <c r="KCW321" s="80"/>
      <c r="KCX321" s="80"/>
      <c r="KCY321" s="80"/>
      <c r="KCZ321" s="80"/>
      <c r="KDA321" s="80"/>
      <c r="KDB321" s="80"/>
      <c r="KDC321" s="80"/>
      <c r="KDD321" s="80"/>
      <c r="KDE321" s="80"/>
      <c r="KDF321" s="80"/>
      <c r="KDG321" s="80"/>
      <c r="KDH321" s="80"/>
      <c r="KDI321" s="80"/>
      <c r="KDJ321" s="80"/>
      <c r="KDK321" s="80"/>
      <c r="KDL321" s="80"/>
      <c r="KDM321" s="80"/>
      <c r="KDN321" s="80"/>
      <c r="KDO321" s="80"/>
      <c r="KDP321" s="80"/>
      <c r="KDQ321" s="80"/>
      <c r="KDR321" s="80"/>
      <c r="KDS321" s="80"/>
      <c r="KDT321" s="80"/>
      <c r="KDU321" s="80"/>
      <c r="KDV321" s="80"/>
      <c r="KDW321" s="80"/>
      <c r="KDX321" s="80"/>
      <c r="KDY321" s="80"/>
      <c r="KDZ321" s="80"/>
      <c r="KEA321" s="80"/>
      <c r="KEB321" s="80"/>
      <c r="KEC321" s="80"/>
      <c r="KED321" s="80"/>
      <c r="KEE321" s="80"/>
      <c r="KEF321" s="80"/>
      <c r="KEG321" s="80"/>
      <c r="KEH321" s="80"/>
      <c r="KEI321" s="80"/>
      <c r="KEJ321" s="80"/>
      <c r="KEK321" s="80"/>
      <c r="KEL321" s="80"/>
      <c r="KEM321" s="80"/>
      <c r="KEN321" s="80"/>
      <c r="KEO321" s="80"/>
      <c r="KEP321" s="80"/>
      <c r="KEQ321" s="80"/>
      <c r="KER321" s="80"/>
      <c r="KES321" s="80"/>
      <c r="KET321" s="80"/>
      <c r="KEU321" s="80"/>
      <c r="KEV321" s="80"/>
      <c r="KEW321" s="80"/>
      <c r="KEX321" s="80"/>
      <c r="KEY321" s="80"/>
      <c r="KEZ321" s="80"/>
      <c r="KFA321" s="80"/>
      <c r="KFB321" s="80"/>
      <c r="KFC321" s="80"/>
      <c r="KFD321" s="80"/>
      <c r="KFE321" s="80"/>
      <c r="KFF321" s="80"/>
      <c r="KFG321" s="80"/>
      <c r="KFH321" s="80"/>
      <c r="KFI321" s="80"/>
      <c r="KFJ321" s="80"/>
      <c r="KFK321" s="80"/>
      <c r="KFL321" s="80"/>
      <c r="KFM321" s="80"/>
      <c r="KFN321" s="80"/>
      <c r="KFO321" s="80"/>
      <c r="KFP321" s="80"/>
      <c r="KFQ321" s="80"/>
      <c r="KFR321" s="80"/>
      <c r="KFS321" s="80"/>
      <c r="KFT321" s="80"/>
      <c r="KFU321" s="80"/>
      <c r="KFV321" s="80"/>
      <c r="KFW321" s="80"/>
      <c r="KFX321" s="80"/>
      <c r="KFY321" s="80"/>
      <c r="KFZ321" s="80"/>
      <c r="KGA321" s="80"/>
      <c r="KGB321" s="80"/>
      <c r="KGC321" s="80"/>
      <c r="KGD321" s="80"/>
      <c r="KGE321" s="80"/>
      <c r="KGF321" s="80"/>
      <c r="KGG321" s="80"/>
      <c r="KGH321" s="80"/>
      <c r="KGI321" s="80"/>
      <c r="KGJ321" s="80"/>
      <c r="KGK321" s="80"/>
      <c r="KGL321" s="80"/>
      <c r="KGM321" s="80"/>
      <c r="KGN321" s="80"/>
      <c r="KGO321" s="80"/>
      <c r="KGP321" s="80"/>
      <c r="KGQ321" s="80"/>
      <c r="KGR321" s="80"/>
      <c r="KGS321" s="80"/>
      <c r="KGT321" s="80"/>
      <c r="KGU321" s="80"/>
      <c r="KGV321" s="80"/>
      <c r="KGW321" s="80"/>
      <c r="KGX321" s="80"/>
      <c r="KGY321" s="80"/>
      <c r="KGZ321" s="80"/>
      <c r="KHA321" s="80"/>
      <c r="KHB321" s="80"/>
      <c r="KHC321" s="80"/>
      <c r="KHD321" s="80"/>
      <c r="KHE321" s="80"/>
      <c r="KHF321" s="80"/>
      <c r="KHG321" s="80"/>
      <c r="KHH321" s="80"/>
      <c r="KHI321" s="80"/>
      <c r="KHJ321" s="80"/>
      <c r="KHK321" s="80"/>
      <c r="KHL321" s="80"/>
      <c r="KHM321" s="80"/>
      <c r="KHN321" s="80"/>
      <c r="KHO321" s="80"/>
      <c r="KHP321" s="80"/>
      <c r="KHQ321" s="80"/>
      <c r="KHR321" s="80"/>
      <c r="KHS321" s="80"/>
      <c r="KHT321" s="80"/>
      <c r="KHU321" s="80"/>
      <c r="KHV321" s="80"/>
      <c r="KHW321" s="80"/>
      <c r="KHX321" s="80"/>
      <c r="KHY321" s="80"/>
      <c r="KHZ321" s="80"/>
      <c r="KIA321" s="80"/>
      <c r="KIB321" s="80"/>
      <c r="KIC321" s="80"/>
      <c r="KID321" s="80"/>
      <c r="KIE321" s="80"/>
      <c r="KIF321" s="80"/>
      <c r="KIG321" s="80"/>
      <c r="KIH321" s="80"/>
      <c r="KII321" s="80"/>
      <c r="KIJ321" s="80"/>
      <c r="KIK321" s="80"/>
      <c r="KIL321" s="80"/>
      <c r="KIM321" s="80"/>
      <c r="KIN321" s="80"/>
      <c r="KIO321" s="80"/>
      <c r="KIP321" s="80"/>
      <c r="KIQ321" s="80"/>
      <c r="KIR321" s="80"/>
      <c r="KIS321" s="80"/>
      <c r="KIT321" s="80"/>
      <c r="KIU321" s="80"/>
      <c r="KIV321" s="80"/>
      <c r="KIW321" s="80"/>
      <c r="KIX321" s="80"/>
      <c r="KIY321" s="80"/>
      <c r="KIZ321" s="80"/>
      <c r="KJA321" s="80"/>
      <c r="KJB321" s="80"/>
      <c r="KJC321" s="80"/>
      <c r="KJD321" s="80"/>
      <c r="KJE321" s="80"/>
      <c r="KJF321" s="80"/>
      <c r="KJG321" s="80"/>
      <c r="KJH321" s="80"/>
      <c r="KJI321" s="80"/>
      <c r="KJJ321" s="80"/>
      <c r="KJK321" s="80"/>
      <c r="KJL321" s="80"/>
      <c r="KJM321" s="80"/>
      <c r="KJN321" s="80"/>
      <c r="KJO321" s="80"/>
      <c r="KJP321" s="80"/>
      <c r="KJQ321" s="80"/>
      <c r="KJR321" s="80"/>
      <c r="KJS321" s="80"/>
      <c r="KJT321" s="80"/>
      <c r="KJU321" s="80"/>
      <c r="KJV321" s="80"/>
      <c r="KJW321" s="80"/>
      <c r="KJX321" s="80"/>
      <c r="KJY321" s="80"/>
      <c r="KJZ321" s="80"/>
      <c r="KKA321" s="80"/>
      <c r="KKB321" s="80"/>
      <c r="KKC321" s="80"/>
      <c r="KKD321" s="80"/>
      <c r="KKE321" s="80"/>
      <c r="KKF321" s="80"/>
      <c r="KKG321" s="80"/>
      <c r="KKH321" s="80"/>
      <c r="KKI321" s="80"/>
      <c r="KKJ321" s="80"/>
      <c r="KKK321" s="80"/>
      <c r="KKL321" s="80"/>
      <c r="KKM321" s="80"/>
      <c r="KKN321" s="80"/>
      <c r="KKO321" s="80"/>
      <c r="KKP321" s="80"/>
      <c r="KKQ321" s="80"/>
      <c r="KKR321" s="80"/>
      <c r="KKS321" s="80"/>
      <c r="KKT321" s="80"/>
      <c r="KKU321" s="80"/>
      <c r="KKV321" s="80"/>
      <c r="KKW321" s="80"/>
      <c r="KKX321" s="80"/>
      <c r="KKY321" s="80"/>
      <c r="KKZ321" s="80"/>
      <c r="KLA321" s="80"/>
      <c r="KLB321" s="80"/>
      <c r="KLC321" s="80"/>
      <c r="KLD321" s="80"/>
      <c r="KLE321" s="80"/>
      <c r="KLF321" s="80"/>
      <c r="KLG321" s="80"/>
      <c r="KLH321" s="80"/>
      <c r="KLI321" s="80"/>
      <c r="KLJ321" s="80"/>
      <c r="KLK321" s="80"/>
      <c r="KLL321" s="80"/>
      <c r="KLM321" s="80"/>
      <c r="KLN321" s="80"/>
      <c r="KLO321" s="80"/>
      <c r="KLP321" s="80"/>
      <c r="KLQ321" s="80"/>
      <c r="KLR321" s="80"/>
      <c r="KLS321" s="80"/>
      <c r="KLT321" s="80"/>
      <c r="KLU321" s="80"/>
      <c r="KLV321" s="80"/>
      <c r="KLW321" s="80"/>
      <c r="KLX321" s="80"/>
      <c r="KLY321" s="80"/>
      <c r="KLZ321" s="80"/>
      <c r="KMA321" s="80"/>
      <c r="KMB321" s="80"/>
      <c r="KMC321" s="80"/>
      <c r="KMD321" s="80"/>
      <c r="KME321" s="80"/>
      <c r="KMF321" s="80"/>
      <c r="KMG321" s="80"/>
      <c r="KMH321" s="80"/>
      <c r="KMI321" s="80"/>
      <c r="KMJ321" s="80"/>
      <c r="KMK321" s="80"/>
      <c r="KML321" s="80"/>
      <c r="KMM321" s="80"/>
      <c r="KMN321" s="80"/>
      <c r="KMO321" s="80"/>
      <c r="KMP321" s="80"/>
      <c r="KMQ321" s="80"/>
      <c r="KMR321" s="80"/>
      <c r="KMS321" s="80"/>
      <c r="KMT321" s="80"/>
      <c r="KMU321" s="80"/>
      <c r="KMV321" s="80"/>
      <c r="KMW321" s="80"/>
      <c r="KMX321" s="80"/>
      <c r="KMY321" s="80"/>
      <c r="KMZ321" s="80"/>
      <c r="KNA321" s="80"/>
      <c r="KNB321" s="80"/>
      <c r="KNC321" s="80"/>
      <c r="KND321" s="80"/>
      <c r="KNE321" s="80"/>
      <c r="KNF321" s="80"/>
      <c r="KNG321" s="80"/>
      <c r="KNH321" s="80"/>
      <c r="KNI321" s="80"/>
      <c r="KNJ321" s="80"/>
      <c r="KNK321" s="80"/>
      <c r="KNL321" s="80"/>
      <c r="KNM321" s="80"/>
      <c r="KNN321" s="80"/>
      <c r="KNO321" s="80"/>
      <c r="KNP321" s="80"/>
      <c r="KNQ321" s="80"/>
      <c r="KNR321" s="80"/>
      <c r="KNS321" s="80"/>
      <c r="KNT321" s="80"/>
      <c r="KNU321" s="80"/>
      <c r="KNV321" s="80"/>
      <c r="KNW321" s="80"/>
      <c r="KNX321" s="80"/>
      <c r="KNY321" s="80"/>
      <c r="KNZ321" s="80"/>
      <c r="KOA321" s="80"/>
      <c r="KOB321" s="80"/>
      <c r="KOC321" s="80"/>
      <c r="KOD321" s="80"/>
      <c r="KOE321" s="80"/>
      <c r="KOF321" s="80"/>
      <c r="KOG321" s="80"/>
      <c r="KOH321" s="80"/>
      <c r="KOI321" s="80"/>
      <c r="KOJ321" s="80"/>
      <c r="KOK321" s="80"/>
      <c r="KOL321" s="80"/>
      <c r="KOM321" s="80"/>
      <c r="KON321" s="80"/>
      <c r="KOO321" s="80"/>
      <c r="KOP321" s="80"/>
      <c r="KOQ321" s="80"/>
      <c r="KOR321" s="80"/>
      <c r="KOS321" s="80"/>
      <c r="KOT321" s="80"/>
      <c r="KOU321" s="80"/>
      <c r="KOV321" s="80"/>
      <c r="KOW321" s="80"/>
      <c r="KOX321" s="80"/>
      <c r="KOY321" s="80"/>
      <c r="KOZ321" s="80"/>
      <c r="KPA321" s="80"/>
      <c r="KPB321" s="80"/>
      <c r="KPC321" s="80"/>
      <c r="KPD321" s="80"/>
      <c r="KPE321" s="80"/>
      <c r="KPF321" s="80"/>
      <c r="KPG321" s="80"/>
      <c r="KPH321" s="80"/>
      <c r="KPI321" s="80"/>
      <c r="KPJ321" s="80"/>
      <c r="KPK321" s="80"/>
      <c r="KPL321" s="80"/>
      <c r="KPM321" s="80"/>
      <c r="KPN321" s="80"/>
      <c r="KPO321" s="80"/>
      <c r="KPP321" s="80"/>
      <c r="KPQ321" s="80"/>
      <c r="KPR321" s="80"/>
      <c r="KPS321" s="80"/>
      <c r="KPT321" s="80"/>
      <c r="KPU321" s="80"/>
      <c r="KPV321" s="80"/>
      <c r="KPW321" s="80"/>
      <c r="KPX321" s="80"/>
      <c r="KPY321" s="80"/>
      <c r="KPZ321" s="80"/>
      <c r="KQA321" s="80"/>
      <c r="KQB321" s="80"/>
      <c r="KQC321" s="80"/>
      <c r="KQD321" s="80"/>
      <c r="KQE321" s="80"/>
      <c r="KQF321" s="80"/>
      <c r="KQG321" s="80"/>
      <c r="KQH321" s="80"/>
      <c r="KQI321" s="80"/>
      <c r="KQJ321" s="80"/>
      <c r="KQK321" s="80"/>
      <c r="KQL321" s="80"/>
      <c r="KQM321" s="80"/>
      <c r="KQN321" s="80"/>
      <c r="KQO321" s="80"/>
      <c r="KQP321" s="80"/>
      <c r="KQQ321" s="80"/>
      <c r="KQR321" s="80"/>
      <c r="KQS321" s="80"/>
      <c r="KQT321" s="80"/>
      <c r="KQU321" s="80"/>
      <c r="KQV321" s="80"/>
      <c r="KQW321" s="80"/>
      <c r="KQX321" s="80"/>
      <c r="KQY321" s="80"/>
      <c r="KQZ321" s="80"/>
      <c r="KRA321" s="80"/>
      <c r="KRB321" s="80"/>
      <c r="KRC321" s="80"/>
      <c r="KRD321" s="80"/>
      <c r="KRE321" s="80"/>
      <c r="KRF321" s="80"/>
      <c r="KRG321" s="80"/>
      <c r="KRH321" s="80"/>
      <c r="KRI321" s="80"/>
      <c r="KRJ321" s="80"/>
      <c r="KRK321" s="80"/>
      <c r="KRL321" s="80"/>
      <c r="KRM321" s="80"/>
      <c r="KRN321" s="80"/>
      <c r="KRO321" s="80"/>
      <c r="KRP321" s="80"/>
      <c r="KRQ321" s="80"/>
      <c r="KRR321" s="80"/>
      <c r="KRS321" s="80"/>
      <c r="KRT321" s="80"/>
      <c r="KRU321" s="80"/>
      <c r="KRV321" s="80"/>
      <c r="KRW321" s="80"/>
      <c r="KRX321" s="80"/>
      <c r="KRY321" s="80"/>
      <c r="KRZ321" s="80"/>
      <c r="KSA321" s="80"/>
      <c r="KSB321" s="80"/>
      <c r="KSC321" s="80"/>
      <c r="KSD321" s="80"/>
      <c r="KSE321" s="80"/>
      <c r="KSF321" s="80"/>
      <c r="KSG321" s="80"/>
      <c r="KSH321" s="80"/>
      <c r="KSI321" s="80"/>
      <c r="KSJ321" s="80"/>
      <c r="KSK321" s="80"/>
      <c r="KSL321" s="80"/>
      <c r="KSM321" s="80"/>
      <c r="KSN321" s="80"/>
      <c r="KSO321" s="80"/>
      <c r="KSP321" s="80"/>
      <c r="KSQ321" s="80"/>
      <c r="KSR321" s="80"/>
      <c r="KSS321" s="80"/>
      <c r="KST321" s="80"/>
      <c r="KSU321" s="80"/>
      <c r="KSV321" s="80"/>
      <c r="KSW321" s="80"/>
      <c r="KSX321" s="80"/>
      <c r="KSY321" s="80"/>
      <c r="KSZ321" s="80"/>
      <c r="KTA321" s="80"/>
      <c r="KTB321" s="80"/>
      <c r="KTC321" s="80"/>
      <c r="KTD321" s="80"/>
      <c r="KTE321" s="80"/>
      <c r="KTF321" s="80"/>
      <c r="KTG321" s="80"/>
      <c r="KTH321" s="80"/>
      <c r="KTI321" s="80"/>
      <c r="KTJ321" s="80"/>
      <c r="KTK321" s="80"/>
      <c r="KTL321" s="80"/>
      <c r="KTM321" s="80"/>
      <c r="KTN321" s="80"/>
      <c r="KTO321" s="80"/>
      <c r="KTP321" s="80"/>
      <c r="KTQ321" s="80"/>
      <c r="KTR321" s="80"/>
      <c r="KTS321" s="80"/>
      <c r="KTT321" s="80"/>
      <c r="KTU321" s="80"/>
      <c r="KTV321" s="80"/>
      <c r="KTW321" s="80"/>
      <c r="KTX321" s="80"/>
      <c r="KTY321" s="80"/>
      <c r="KTZ321" s="80"/>
      <c r="KUA321" s="80"/>
      <c r="KUB321" s="80"/>
      <c r="KUC321" s="80"/>
      <c r="KUD321" s="80"/>
      <c r="KUE321" s="80"/>
      <c r="KUF321" s="80"/>
      <c r="KUG321" s="80"/>
      <c r="KUH321" s="80"/>
      <c r="KUI321" s="80"/>
      <c r="KUJ321" s="80"/>
      <c r="KUK321" s="80"/>
      <c r="KUL321" s="80"/>
      <c r="KUM321" s="80"/>
      <c r="KUN321" s="80"/>
      <c r="KUO321" s="80"/>
      <c r="KUP321" s="80"/>
      <c r="KUQ321" s="80"/>
      <c r="KUR321" s="80"/>
      <c r="KUS321" s="80"/>
      <c r="KUT321" s="80"/>
      <c r="KUU321" s="80"/>
      <c r="KUV321" s="80"/>
      <c r="KUW321" s="80"/>
      <c r="KUX321" s="80"/>
      <c r="KUY321" s="80"/>
      <c r="KUZ321" s="80"/>
      <c r="KVA321" s="80"/>
      <c r="KVB321" s="80"/>
      <c r="KVC321" s="80"/>
      <c r="KVD321" s="80"/>
      <c r="KVE321" s="80"/>
      <c r="KVF321" s="80"/>
      <c r="KVG321" s="80"/>
      <c r="KVH321" s="80"/>
      <c r="KVI321" s="80"/>
      <c r="KVJ321" s="80"/>
      <c r="KVK321" s="80"/>
      <c r="KVL321" s="80"/>
      <c r="KVM321" s="80"/>
      <c r="KVN321" s="80"/>
      <c r="KVO321" s="80"/>
      <c r="KVP321" s="80"/>
      <c r="KVQ321" s="80"/>
      <c r="KVR321" s="80"/>
      <c r="KVS321" s="80"/>
      <c r="KVT321" s="80"/>
      <c r="KVU321" s="80"/>
      <c r="KVV321" s="80"/>
      <c r="KVW321" s="80"/>
      <c r="KVX321" s="80"/>
      <c r="KVY321" s="80"/>
      <c r="KVZ321" s="80"/>
      <c r="KWA321" s="80"/>
      <c r="KWB321" s="80"/>
      <c r="KWC321" s="80"/>
      <c r="KWD321" s="80"/>
      <c r="KWE321" s="80"/>
      <c r="KWF321" s="80"/>
      <c r="KWG321" s="80"/>
      <c r="KWH321" s="80"/>
      <c r="KWI321" s="80"/>
      <c r="KWJ321" s="80"/>
      <c r="KWK321" s="80"/>
      <c r="KWL321" s="80"/>
      <c r="KWM321" s="80"/>
      <c r="KWN321" s="80"/>
      <c r="KWO321" s="80"/>
      <c r="KWP321" s="80"/>
      <c r="KWQ321" s="80"/>
      <c r="KWR321" s="80"/>
      <c r="KWS321" s="80"/>
      <c r="KWT321" s="80"/>
      <c r="KWU321" s="80"/>
      <c r="KWV321" s="80"/>
      <c r="KWW321" s="80"/>
      <c r="KWX321" s="80"/>
      <c r="KWY321" s="80"/>
      <c r="KWZ321" s="80"/>
      <c r="KXA321" s="80"/>
      <c r="KXB321" s="80"/>
      <c r="KXC321" s="80"/>
      <c r="KXD321" s="80"/>
      <c r="KXE321" s="80"/>
      <c r="KXF321" s="80"/>
      <c r="KXG321" s="80"/>
      <c r="KXH321" s="80"/>
      <c r="KXI321" s="80"/>
      <c r="KXJ321" s="80"/>
      <c r="KXK321" s="80"/>
      <c r="KXL321" s="80"/>
      <c r="KXM321" s="80"/>
      <c r="KXN321" s="80"/>
      <c r="KXO321" s="80"/>
      <c r="KXP321" s="80"/>
      <c r="KXQ321" s="80"/>
      <c r="KXR321" s="80"/>
      <c r="KXS321" s="80"/>
      <c r="KXT321" s="80"/>
      <c r="KXU321" s="80"/>
      <c r="KXV321" s="80"/>
      <c r="KXW321" s="80"/>
      <c r="KXX321" s="80"/>
      <c r="KXY321" s="80"/>
      <c r="KXZ321" s="80"/>
      <c r="KYA321" s="80"/>
      <c r="KYB321" s="80"/>
      <c r="KYC321" s="80"/>
      <c r="KYD321" s="80"/>
      <c r="KYE321" s="80"/>
      <c r="KYF321" s="80"/>
      <c r="KYG321" s="80"/>
      <c r="KYH321" s="80"/>
      <c r="KYI321" s="80"/>
      <c r="KYJ321" s="80"/>
      <c r="KYK321" s="80"/>
      <c r="KYL321" s="80"/>
      <c r="KYM321" s="80"/>
      <c r="KYN321" s="80"/>
      <c r="KYO321" s="80"/>
      <c r="KYP321" s="80"/>
      <c r="KYQ321" s="80"/>
      <c r="KYR321" s="80"/>
      <c r="KYS321" s="80"/>
      <c r="KYT321" s="80"/>
      <c r="KYU321" s="80"/>
      <c r="KYV321" s="80"/>
      <c r="KYW321" s="80"/>
      <c r="KYX321" s="80"/>
      <c r="KYY321" s="80"/>
      <c r="KYZ321" s="80"/>
      <c r="KZA321" s="80"/>
      <c r="KZB321" s="80"/>
      <c r="KZC321" s="80"/>
      <c r="KZD321" s="80"/>
      <c r="KZE321" s="80"/>
      <c r="KZF321" s="80"/>
      <c r="KZG321" s="80"/>
      <c r="KZH321" s="80"/>
      <c r="KZI321" s="80"/>
      <c r="KZJ321" s="80"/>
      <c r="KZK321" s="80"/>
      <c r="KZL321" s="80"/>
      <c r="KZM321" s="80"/>
      <c r="KZN321" s="80"/>
      <c r="KZO321" s="80"/>
      <c r="KZP321" s="80"/>
      <c r="KZQ321" s="80"/>
      <c r="KZR321" s="80"/>
      <c r="KZS321" s="80"/>
      <c r="KZT321" s="80"/>
      <c r="KZU321" s="80"/>
      <c r="KZV321" s="80"/>
      <c r="KZW321" s="80"/>
      <c r="KZX321" s="80"/>
      <c r="KZY321" s="80"/>
      <c r="KZZ321" s="80"/>
      <c r="LAA321" s="80"/>
      <c r="LAB321" s="80"/>
      <c r="LAC321" s="80"/>
      <c r="LAD321" s="80"/>
      <c r="LAE321" s="80"/>
      <c r="LAF321" s="80"/>
      <c r="LAG321" s="80"/>
      <c r="LAH321" s="80"/>
      <c r="LAI321" s="80"/>
      <c r="LAJ321" s="80"/>
      <c r="LAK321" s="80"/>
      <c r="LAL321" s="80"/>
      <c r="LAM321" s="80"/>
      <c r="LAN321" s="80"/>
      <c r="LAO321" s="80"/>
      <c r="LAP321" s="80"/>
      <c r="LAQ321" s="80"/>
      <c r="LAR321" s="80"/>
      <c r="LAS321" s="80"/>
      <c r="LAT321" s="80"/>
      <c r="LAU321" s="80"/>
      <c r="LAV321" s="80"/>
      <c r="LAW321" s="80"/>
      <c r="LAX321" s="80"/>
      <c r="LAY321" s="80"/>
      <c r="LAZ321" s="80"/>
      <c r="LBA321" s="80"/>
      <c r="LBB321" s="80"/>
      <c r="LBC321" s="80"/>
      <c r="LBD321" s="80"/>
      <c r="LBE321" s="80"/>
      <c r="LBF321" s="80"/>
      <c r="LBG321" s="80"/>
      <c r="LBH321" s="80"/>
      <c r="LBI321" s="80"/>
      <c r="LBJ321" s="80"/>
      <c r="LBK321" s="80"/>
      <c r="LBL321" s="80"/>
      <c r="LBM321" s="80"/>
      <c r="LBN321" s="80"/>
      <c r="LBO321" s="80"/>
      <c r="LBP321" s="80"/>
      <c r="LBQ321" s="80"/>
      <c r="LBR321" s="80"/>
      <c r="LBS321" s="80"/>
      <c r="LBT321" s="80"/>
      <c r="LBU321" s="80"/>
      <c r="LBV321" s="80"/>
      <c r="LBW321" s="80"/>
      <c r="LBX321" s="80"/>
      <c r="LBY321" s="80"/>
      <c r="LBZ321" s="80"/>
      <c r="LCA321" s="80"/>
      <c r="LCB321" s="80"/>
      <c r="LCC321" s="80"/>
      <c r="LCD321" s="80"/>
      <c r="LCE321" s="80"/>
      <c r="LCF321" s="80"/>
      <c r="LCG321" s="80"/>
      <c r="LCH321" s="80"/>
      <c r="LCI321" s="80"/>
      <c r="LCJ321" s="80"/>
      <c r="LCK321" s="80"/>
      <c r="LCL321" s="80"/>
      <c r="LCM321" s="80"/>
      <c r="LCN321" s="80"/>
      <c r="LCO321" s="80"/>
      <c r="LCP321" s="80"/>
      <c r="LCQ321" s="80"/>
      <c r="LCR321" s="80"/>
      <c r="LCS321" s="80"/>
      <c r="LCT321" s="80"/>
      <c r="LCU321" s="80"/>
      <c r="LCV321" s="80"/>
      <c r="LCW321" s="80"/>
      <c r="LCX321" s="80"/>
      <c r="LCY321" s="80"/>
      <c r="LCZ321" s="80"/>
      <c r="LDA321" s="80"/>
      <c r="LDB321" s="80"/>
      <c r="LDC321" s="80"/>
      <c r="LDD321" s="80"/>
      <c r="LDE321" s="80"/>
      <c r="LDF321" s="80"/>
      <c r="LDG321" s="80"/>
      <c r="LDH321" s="80"/>
      <c r="LDI321" s="80"/>
      <c r="LDJ321" s="80"/>
      <c r="LDK321" s="80"/>
      <c r="LDL321" s="80"/>
      <c r="LDM321" s="80"/>
      <c r="LDN321" s="80"/>
      <c r="LDO321" s="80"/>
      <c r="LDP321" s="80"/>
      <c r="LDQ321" s="80"/>
      <c r="LDR321" s="80"/>
      <c r="LDS321" s="80"/>
      <c r="LDT321" s="80"/>
      <c r="LDU321" s="80"/>
      <c r="LDV321" s="80"/>
      <c r="LDW321" s="80"/>
      <c r="LDX321" s="80"/>
      <c r="LDY321" s="80"/>
      <c r="LDZ321" s="80"/>
      <c r="LEA321" s="80"/>
      <c r="LEB321" s="80"/>
      <c r="LEC321" s="80"/>
      <c r="LED321" s="80"/>
      <c r="LEE321" s="80"/>
      <c r="LEF321" s="80"/>
      <c r="LEG321" s="80"/>
      <c r="LEH321" s="80"/>
      <c r="LEI321" s="80"/>
      <c r="LEJ321" s="80"/>
      <c r="LEK321" s="80"/>
      <c r="LEL321" s="80"/>
      <c r="LEM321" s="80"/>
      <c r="LEN321" s="80"/>
      <c r="LEO321" s="80"/>
      <c r="LEP321" s="80"/>
      <c r="LEQ321" s="80"/>
      <c r="LER321" s="80"/>
      <c r="LES321" s="80"/>
      <c r="LET321" s="80"/>
      <c r="LEU321" s="80"/>
      <c r="LEV321" s="80"/>
      <c r="LEW321" s="80"/>
      <c r="LEX321" s="80"/>
      <c r="LEY321" s="80"/>
      <c r="LEZ321" s="80"/>
      <c r="LFA321" s="80"/>
      <c r="LFB321" s="80"/>
      <c r="LFC321" s="80"/>
      <c r="LFD321" s="80"/>
      <c r="LFE321" s="80"/>
      <c r="LFF321" s="80"/>
      <c r="LFG321" s="80"/>
      <c r="LFH321" s="80"/>
      <c r="LFI321" s="80"/>
      <c r="LFJ321" s="80"/>
      <c r="LFK321" s="80"/>
      <c r="LFL321" s="80"/>
      <c r="LFM321" s="80"/>
      <c r="LFN321" s="80"/>
      <c r="LFO321" s="80"/>
      <c r="LFP321" s="80"/>
      <c r="LFQ321" s="80"/>
      <c r="LFR321" s="80"/>
      <c r="LFS321" s="80"/>
      <c r="LFT321" s="80"/>
      <c r="LFU321" s="80"/>
      <c r="LFV321" s="80"/>
      <c r="LFW321" s="80"/>
      <c r="LFX321" s="80"/>
      <c r="LFY321" s="80"/>
      <c r="LFZ321" s="80"/>
      <c r="LGA321" s="80"/>
      <c r="LGB321" s="80"/>
      <c r="LGC321" s="80"/>
      <c r="LGD321" s="80"/>
      <c r="LGE321" s="80"/>
      <c r="LGF321" s="80"/>
      <c r="LGG321" s="80"/>
      <c r="LGH321" s="80"/>
      <c r="LGI321" s="80"/>
      <c r="LGJ321" s="80"/>
      <c r="LGK321" s="80"/>
      <c r="LGL321" s="80"/>
      <c r="LGM321" s="80"/>
      <c r="LGN321" s="80"/>
      <c r="LGO321" s="80"/>
      <c r="LGP321" s="80"/>
      <c r="LGQ321" s="80"/>
      <c r="LGR321" s="80"/>
      <c r="LGS321" s="80"/>
      <c r="LGT321" s="80"/>
      <c r="LGU321" s="80"/>
      <c r="LGV321" s="80"/>
      <c r="LGW321" s="80"/>
      <c r="LGX321" s="80"/>
      <c r="LGY321" s="80"/>
      <c r="LGZ321" s="80"/>
      <c r="LHA321" s="80"/>
      <c r="LHB321" s="80"/>
      <c r="LHC321" s="80"/>
      <c r="LHD321" s="80"/>
      <c r="LHE321" s="80"/>
      <c r="LHF321" s="80"/>
      <c r="LHG321" s="80"/>
      <c r="LHH321" s="80"/>
      <c r="LHI321" s="80"/>
      <c r="LHJ321" s="80"/>
      <c r="LHK321" s="80"/>
      <c r="LHL321" s="80"/>
      <c r="LHM321" s="80"/>
      <c r="LHN321" s="80"/>
      <c r="LHO321" s="80"/>
      <c r="LHP321" s="80"/>
      <c r="LHQ321" s="80"/>
      <c r="LHR321" s="80"/>
      <c r="LHS321" s="80"/>
      <c r="LHT321" s="80"/>
      <c r="LHU321" s="80"/>
      <c r="LHV321" s="80"/>
      <c r="LHW321" s="80"/>
      <c r="LHX321" s="80"/>
      <c r="LHY321" s="80"/>
      <c r="LHZ321" s="80"/>
      <c r="LIA321" s="80"/>
      <c r="LIB321" s="80"/>
      <c r="LIC321" s="80"/>
      <c r="LID321" s="80"/>
      <c r="LIE321" s="80"/>
      <c r="LIF321" s="80"/>
      <c r="LIG321" s="80"/>
      <c r="LIH321" s="80"/>
      <c r="LII321" s="80"/>
      <c r="LIJ321" s="80"/>
      <c r="LIK321" s="80"/>
      <c r="LIL321" s="80"/>
      <c r="LIM321" s="80"/>
      <c r="LIN321" s="80"/>
      <c r="LIO321" s="80"/>
      <c r="LIP321" s="80"/>
      <c r="LIQ321" s="80"/>
      <c r="LIR321" s="80"/>
      <c r="LIS321" s="80"/>
      <c r="LIT321" s="80"/>
      <c r="LIU321" s="80"/>
      <c r="LIV321" s="80"/>
      <c r="LIW321" s="80"/>
      <c r="LIX321" s="80"/>
      <c r="LIY321" s="80"/>
      <c r="LIZ321" s="80"/>
      <c r="LJA321" s="80"/>
      <c r="LJB321" s="80"/>
      <c r="LJC321" s="80"/>
      <c r="LJD321" s="80"/>
      <c r="LJE321" s="80"/>
      <c r="LJF321" s="80"/>
      <c r="LJG321" s="80"/>
      <c r="LJH321" s="80"/>
      <c r="LJI321" s="80"/>
      <c r="LJJ321" s="80"/>
      <c r="LJK321" s="80"/>
      <c r="LJL321" s="80"/>
      <c r="LJM321" s="80"/>
      <c r="LJN321" s="80"/>
      <c r="LJO321" s="80"/>
      <c r="LJP321" s="80"/>
      <c r="LJQ321" s="80"/>
      <c r="LJR321" s="80"/>
      <c r="LJS321" s="80"/>
      <c r="LJT321" s="80"/>
      <c r="LJU321" s="80"/>
      <c r="LJV321" s="80"/>
      <c r="LJW321" s="80"/>
      <c r="LJX321" s="80"/>
      <c r="LJY321" s="80"/>
      <c r="LJZ321" s="80"/>
      <c r="LKA321" s="80"/>
      <c r="LKB321" s="80"/>
      <c r="LKC321" s="80"/>
      <c r="LKD321" s="80"/>
      <c r="LKE321" s="80"/>
      <c r="LKF321" s="80"/>
      <c r="LKG321" s="80"/>
      <c r="LKH321" s="80"/>
      <c r="LKI321" s="80"/>
      <c r="LKJ321" s="80"/>
      <c r="LKK321" s="80"/>
      <c r="LKL321" s="80"/>
      <c r="LKM321" s="80"/>
      <c r="LKN321" s="80"/>
      <c r="LKO321" s="80"/>
      <c r="LKP321" s="80"/>
      <c r="LKQ321" s="80"/>
      <c r="LKR321" s="80"/>
      <c r="LKS321" s="80"/>
      <c r="LKT321" s="80"/>
      <c r="LKU321" s="80"/>
      <c r="LKV321" s="80"/>
      <c r="LKW321" s="80"/>
      <c r="LKX321" s="80"/>
      <c r="LKY321" s="80"/>
      <c r="LKZ321" s="80"/>
      <c r="LLA321" s="80"/>
      <c r="LLB321" s="80"/>
      <c r="LLC321" s="80"/>
      <c r="LLD321" s="80"/>
      <c r="LLE321" s="80"/>
      <c r="LLF321" s="80"/>
      <c r="LLG321" s="80"/>
      <c r="LLH321" s="80"/>
      <c r="LLI321" s="80"/>
      <c r="LLJ321" s="80"/>
      <c r="LLK321" s="80"/>
      <c r="LLL321" s="80"/>
      <c r="LLM321" s="80"/>
      <c r="LLN321" s="80"/>
      <c r="LLO321" s="80"/>
      <c r="LLP321" s="80"/>
      <c r="LLQ321" s="80"/>
      <c r="LLR321" s="80"/>
      <c r="LLS321" s="80"/>
      <c r="LLT321" s="80"/>
      <c r="LLU321" s="80"/>
      <c r="LLV321" s="80"/>
      <c r="LLW321" s="80"/>
      <c r="LLX321" s="80"/>
      <c r="LLY321" s="80"/>
      <c r="LLZ321" s="80"/>
      <c r="LMA321" s="80"/>
      <c r="LMB321" s="80"/>
      <c r="LMC321" s="80"/>
      <c r="LMD321" s="80"/>
      <c r="LME321" s="80"/>
      <c r="LMF321" s="80"/>
      <c r="LMG321" s="80"/>
      <c r="LMH321" s="80"/>
      <c r="LMI321" s="80"/>
      <c r="LMJ321" s="80"/>
      <c r="LMK321" s="80"/>
      <c r="LML321" s="80"/>
      <c r="LMM321" s="80"/>
      <c r="LMN321" s="80"/>
      <c r="LMO321" s="80"/>
      <c r="LMP321" s="80"/>
      <c r="LMQ321" s="80"/>
      <c r="LMR321" s="80"/>
      <c r="LMS321" s="80"/>
      <c r="LMT321" s="80"/>
      <c r="LMU321" s="80"/>
      <c r="LMV321" s="80"/>
      <c r="LMW321" s="80"/>
      <c r="LMX321" s="80"/>
      <c r="LMY321" s="80"/>
      <c r="LMZ321" s="80"/>
      <c r="LNA321" s="80"/>
      <c r="LNB321" s="80"/>
      <c r="LNC321" s="80"/>
      <c r="LND321" s="80"/>
      <c r="LNE321" s="80"/>
      <c r="LNF321" s="80"/>
      <c r="LNG321" s="80"/>
      <c r="LNH321" s="80"/>
      <c r="LNI321" s="80"/>
      <c r="LNJ321" s="80"/>
      <c r="LNK321" s="80"/>
      <c r="LNL321" s="80"/>
      <c r="LNM321" s="80"/>
      <c r="LNN321" s="80"/>
      <c r="LNO321" s="80"/>
      <c r="LNP321" s="80"/>
      <c r="LNQ321" s="80"/>
      <c r="LNR321" s="80"/>
      <c r="LNS321" s="80"/>
      <c r="LNT321" s="80"/>
      <c r="LNU321" s="80"/>
      <c r="LNV321" s="80"/>
      <c r="LNW321" s="80"/>
      <c r="LNX321" s="80"/>
      <c r="LNY321" s="80"/>
      <c r="LNZ321" s="80"/>
      <c r="LOA321" s="80"/>
      <c r="LOB321" s="80"/>
      <c r="LOC321" s="80"/>
      <c r="LOD321" s="80"/>
      <c r="LOE321" s="80"/>
      <c r="LOF321" s="80"/>
      <c r="LOG321" s="80"/>
      <c r="LOH321" s="80"/>
      <c r="LOI321" s="80"/>
      <c r="LOJ321" s="80"/>
      <c r="LOK321" s="80"/>
      <c r="LOL321" s="80"/>
      <c r="LOM321" s="80"/>
      <c r="LON321" s="80"/>
      <c r="LOO321" s="80"/>
      <c r="LOP321" s="80"/>
      <c r="LOQ321" s="80"/>
      <c r="LOR321" s="80"/>
      <c r="LOS321" s="80"/>
      <c r="LOT321" s="80"/>
      <c r="LOU321" s="80"/>
      <c r="LOV321" s="80"/>
      <c r="LOW321" s="80"/>
      <c r="LOX321" s="80"/>
      <c r="LOY321" s="80"/>
      <c r="LOZ321" s="80"/>
      <c r="LPA321" s="80"/>
      <c r="LPB321" s="80"/>
      <c r="LPC321" s="80"/>
      <c r="LPD321" s="80"/>
      <c r="LPE321" s="80"/>
      <c r="LPF321" s="80"/>
      <c r="LPG321" s="80"/>
      <c r="LPH321" s="80"/>
      <c r="LPI321" s="80"/>
      <c r="LPJ321" s="80"/>
      <c r="LPK321" s="80"/>
      <c r="LPL321" s="80"/>
      <c r="LPM321" s="80"/>
      <c r="LPN321" s="80"/>
      <c r="LPO321" s="80"/>
      <c r="LPP321" s="80"/>
      <c r="LPQ321" s="80"/>
      <c r="LPR321" s="80"/>
      <c r="LPS321" s="80"/>
      <c r="LPT321" s="80"/>
      <c r="LPU321" s="80"/>
      <c r="LPV321" s="80"/>
      <c r="LPW321" s="80"/>
      <c r="LPX321" s="80"/>
      <c r="LPY321" s="80"/>
      <c r="LPZ321" s="80"/>
      <c r="LQA321" s="80"/>
      <c r="LQB321" s="80"/>
      <c r="LQC321" s="80"/>
      <c r="LQD321" s="80"/>
      <c r="LQE321" s="80"/>
      <c r="LQF321" s="80"/>
      <c r="LQG321" s="80"/>
      <c r="LQH321" s="80"/>
      <c r="LQI321" s="80"/>
      <c r="LQJ321" s="80"/>
      <c r="LQK321" s="80"/>
      <c r="LQL321" s="80"/>
      <c r="LQM321" s="80"/>
      <c r="LQN321" s="80"/>
      <c r="LQO321" s="80"/>
      <c r="LQP321" s="80"/>
      <c r="LQQ321" s="80"/>
      <c r="LQR321" s="80"/>
      <c r="LQS321" s="80"/>
      <c r="LQT321" s="80"/>
      <c r="LQU321" s="80"/>
      <c r="LQV321" s="80"/>
      <c r="LQW321" s="80"/>
      <c r="LQX321" s="80"/>
      <c r="LQY321" s="80"/>
      <c r="LQZ321" s="80"/>
      <c r="LRA321" s="80"/>
      <c r="LRB321" s="80"/>
      <c r="LRC321" s="80"/>
      <c r="LRD321" s="80"/>
      <c r="LRE321" s="80"/>
      <c r="LRF321" s="80"/>
      <c r="LRG321" s="80"/>
      <c r="LRH321" s="80"/>
      <c r="LRI321" s="80"/>
      <c r="LRJ321" s="80"/>
      <c r="LRK321" s="80"/>
      <c r="LRL321" s="80"/>
      <c r="LRM321" s="80"/>
      <c r="LRN321" s="80"/>
      <c r="LRO321" s="80"/>
      <c r="LRP321" s="80"/>
      <c r="LRQ321" s="80"/>
      <c r="LRR321" s="80"/>
      <c r="LRS321" s="80"/>
      <c r="LRT321" s="80"/>
      <c r="LRU321" s="80"/>
      <c r="LRV321" s="80"/>
      <c r="LRW321" s="80"/>
      <c r="LRX321" s="80"/>
      <c r="LRY321" s="80"/>
      <c r="LRZ321" s="80"/>
      <c r="LSA321" s="80"/>
      <c r="LSB321" s="80"/>
      <c r="LSC321" s="80"/>
      <c r="LSD321" s="80"/>
      <c r="LSE321" s="80"/>
      <c r="LSF321" s="80"/>
      <c r="LSG321" s="80"/>
      <c r="LSH321" s="80"/>
      <c r="LSI321" s="80"/>
      <c r="LSJ321" s="80"/>
      <c r="LSK321" s="80"/>
      <c r="LSL321" s="80"/>
      <c r="LSM321" s="80"/>
      <c r="LSN321" s="80"/>
      <c r="LSO321" s="80"/>
      <c r="LSP321" s="80"/>
      <c r="LSQ321" s="80"/>
      <c r="LSR321" s="80"/>
      <c r="LSS321" s="80"/>
      <c r="LST321" s="80"/>
      <c r="LSU321" s="80"/>
      <c r="LSV321" s="80"/>
      <c r="LSW321" s="80"/>
      <c r="LSX321" s="80"/>
      <c r="LSY321" s="80"/>
      <c r="LSZ321" s="80"/>
      <c r="LTA321" s="80"/>
      <c r="LTB321" s="80"/>
      <c r="LTC321" s="80"/>
      <c r="LTD321" s="80"/>
      <c r="LTE321" s="80"/>
      <c r="LTF321" s="80"/>
      <c r="LTG321" s="80"/>
      <c r="LTH321" s="80"/>
      <c r="LTI321" s="80"/>
      <c r="LTJ321" s="80"/>
      <c r="LTK321" s="80"/>
      <c r="LTL321" s="80"/>
      <c r="LTM321" s="80"/>
      <c r="LTN321" s="80"/>
      <c r="LTO321" s="80"/>
      <c r="LTP321" s="80"/>
      <c r="LTQ321" s="80"/>
      <c r="LTR321" s="80"/>
      <c r="LTS321" s="80"/>
      <c r="LTT321" s="80"/>
      <c r="LTU321" s="80"/>
      <c r="LTV321" s="80"/>
      <c r="LTW321" s="80"/>
      <c r="LTX321" s="80"/>
      <c r="LTY321" s="80"/>
      <c r="LTZ321" s="80"/>
      <c r="LUA321" s="80"/>
      <c r="LUB321" s="80"/>
      <c r="LUC321" s="80"/>
      <c r="LUD321" s="80"/>
      <c r="LUE321" s="80"/>
      <c r="LUF321" s="80"/>
      <c r="LUG321" s="80"/>
      <c r="LUH321" s="80"/>
      <c r="LUI321" s="80"/>
      <c r="LUJ321" s="80"/>
      <c r="LUK321" s="80"/>
      <c r="LUL321" s="80"/>
      <c r="LUM321" s="80"/>
      <c r="LUN321" s="80"/>
      <c r="LUO321" s="80"/>
      <c r="LUP321" s="80"/>
      <c r="LUQ321" s="80"/>
      <c r="LUR321" s="80"/>
      <c r="LUS321" s="80"/>
      <c r="LUT321" s="80"/>
      <c r="LUU321" s="80"/>
      <c r="LUV321" s="80"/>
      <c r="LUW321" s="80"/>
      <c r="LUX321" s="80"/>
      <c r="LUY321" s="80"/>
      <c r="LUZ321" s="80"/>
      <c r="LVA321" s="80"/>
      <c r="LVB321" s="80"/>
      <c r="LVC321" s="80"/>
      <c r="LVD321" s="80"/>
      <c r="LVE321" s="80"/>
      <c r="LVF321" s="80"/>
      <c r="LVG321" s="80"/>
      <c r="LVH321" s="80"/>
      <c r="LVI321" s="80"/>
      <c r="LVJ321" s="80"/>
      <c r="LVK321" s="80"/>
      <c r="LVL321" s="80"/>
      <c r="LVM321" s="80"/>
      <c r="LVN321" s="80"/>
      <c r="LVO321" s="80"/>
      <c r="LVP321" s="80"/>
      <c r="LVQ321" s="80"/>
      <c r="LVR321" s="80"/>
      <c r="LVS321" s="80"/>
      <c r="LVT321" s="80"/>
      <c r="LVU321" s="80"/>
      <c r="LVV321" s="80"/>
      <c r="LVW321" s="80"/>
      <c r="LVX321" s="80"/>
      <c r="LVY321" s="80"/>
      <c r="LVZ321" s="80"/>
      <c r="LWA321" s="80"/>
      <c r="LWB321" s="80"/>
      <c r="LWC321" s="80"/>
      <c r="LWD321" s="80"/>
      <c r="LWE321" s="80"/>
      <c r="LWF321" s="80"/>
      <c r="LWG321" s="80"/>
      <c r="LWH321" s="80"/>
      <c r="LWI321" s="80"/>
      <c r="LWJ321" s="80"/>
      <c r="LWK321" s="80"/>
      <c r="LWL321" s="80"/>
      <c r="LWM321" s="80"/>
      <c r="LWN321" s="80"/>
      <c r="LWO321" s="80"/>
      <c r="LWP321" s="80"/>
      <c r="LWQ321" s="80"/>
      <c r="LWR321" s="80"/>
      <c r="LWS321" s="80"/>
      <c r="LWT321" s="80"/>
      <c r="LWU321" s="80"/>
      <c r="LWV321" s="80"/>
      <c r="LWW321" s="80"/>
      <c r="LWX321" s="80"/>
      <c r="LWY321" s="80"/>
      <c r="LWZ321" s="80"/>
      <c r="LXA321" s="80"/>
      <c r="LXB321" s="80"/>
      <c r="LXC321" s="80"/>
      <c r="LXD321" s="80"/>
      <c r="LXE321" s="80"/>
      <c r="LXF321" s="80"/>
      <c r="LXG321" s="80"/>
      <c r="LXH321" s="80"/>
      <c r="LXI321" s="80"/>
      <c r="LXJ321" s="80"/>
      <c r="LXK321" s="80"/>
      <c r="LXL321" s="80"/>
      <c r="LXM321" s="80"/>
      <c r="LXN321" s="80"/>
      <c r="LXO321" s="80"/>
      <c r="LXP321" s="80"/>
      <c r="LXQ321" s="80"/>
      <c r="LXR321" s="80"/>
      <c r="LXS321" s="80"/>
      <c r="LXT321" s="80"/>
      <c r="LXU321" s="80"/>
      <c r="LXV321" s="80"/>
      <c r="LXW321" s="80"/>
      <c r="LXX321" s="80"/>
      <c r="LXY321" s="80"/>
      <c r="LXZ321" s="80"/>
      <c r="LYA321" s="80"/>
      <c r="LYB321" s="80"/>
      <c r="LYC321" s="80"/>
      <c r="LYD321" s="80"/>
      <c r="LYE321" s="80"/>
      <c r="LYF321" s="80"/>
      <c r="LYG321" s="80"/>
      <c r="LYH321" s="80"/>
      <c r="LYI321" s="80"/>
      <c r="LYJ321" s="80"/>
      <c r="LYK321" s="80"/>
      <c r="LYL321" s="80"/>
      <c r="LYM321" s="80"/>
      <c r="LYN321" s="80"/>
      <c r="LYO321" s="80"/>
      <c r="LYP321" s="80"/>
      <c r="LYQ321" s="80"/>
      <c r="LYR321" s="80"/>
      <c r="LYS321" s="80"/>
      <c r="LYT321" s="80"/>
      <c r="LYU321" s="80"/>
      <c r="LYV321" s="80"/>
      <c r="LYW321" s="80"/>
      <c r="LYX321" s="80"/>
      <c r="LYY321" s="80"/>
      <c r="LYZ321" s="80"/>
      <c r="LZA321" s="80"/>
      <c r="LZB321" s="80"/>
      <c r="LZC321" s="80"/>
      <c r="LZD321" s="80"/>
      <c r="LZE321" s="80"/>
      <c r="LZF321" s="80"/>
      <c r="LZG321" s="80"/>
      <c r="LZH321" s="80"/>
      <c r="LZI321" s="80"/>
      <c r="LZJ321" s="80"/>
      <c r="LZK321" s="80"/>
      <c r="LZL321" s="80"/>
      <c r="LZM321" s="80"/>
      <c r="LZN321" s="80"/>
      <c r="LZO321" s="80"/>
      <c r="LZP321" s="80"/>
      <c r="LZQ321" s="80"/>
      <c r="LZR321" s="80"/>
      <c r="LZS321" s="80"/>
      <c r="LZT321" s="80"/>
      <c r="LZU321" s="80"/>
      <c r="LZV321" s="80"/>
      <c r="LZW321" s="80"/>
      <c r="LZX321" s="80"/>
      <c r="LZY321" s="80"/>
      <c r="LZZ321" s="80"/>
      <c r="MAA321" s="80"/>
      <c r="MAB321" s="80"/>
      <c r="MAC321" s="80"/>
      <c r="MAD321" s="80"/>
      <c r="MAE321" s="80"/>
      <c r="MAF321" s="80"/>
      <c r="MAG321" s="80"/>
      <c r="MAH321" s="80"/>
      <c r="MAI321" s="80"/>
      <c r="MAJ321" s="80"/>
      <c r="MAK321" s="80"/>
      <c r="MAL321" s="80"/>
      <c r="MAM321" s="80"/>
      <c r="MAN321" s="80"/>
      <c r="MAO321" s="80"/>
      <c r="MAP321" s="80"/>
      <c r="MAQ321" s="80"/>
      <c r="MAR321" s="80"/>
      <c r="MAS321" s="80"/>
      <c r="MAT321" s="80"/>
      <c r="MAU321" s="80"/>
      <c r="MAV321" s="80"/>
      <c r="MAW321" s="80"/>
      <c r="MAX321" s="80"/>
      <c r="MAY321" s="80"/>
      <c r="MAZ321" s="80"/>
      <c r="MBA321" s="80"/>
      <c r="MBB321" s="80"/>
      <c r="MBC321" s="80"/>
      <c r="MBD321" s="80"/>
      <c r="MBE321" s="80"/>
      <c r="MBF321" s="80"/>
      <c r="MBG321" s="80"/>
      <c r="MBH321" s="80"/>
      <c r="MBI321" s="80"/>
      <c r="MBJ321" s="80"/>
      <c r="MBK321" s="80"/>
      <c r="MBL321" s="80"/>
      <c r="MBM321" s="80"/>
      <c r="MBN321" s="80"/>
      <c r="MBO321" s="80"/>
      <c r="MBP321" s="80"/>
      <c r="MBQ321" s="80"/>
      <c r="MBR321" s="80"/>
      <c r="MBS321" s="80"/>
      <c r="MBT321" s="80"/>
      <c r="MBU321" s="80"/>
      <c r="MBV321" s="80"/>
      <c r="MBW321" s="80"/>
      <c r="MBX321" s="80"/>
      <c r="MBY321" s="80"/>
      <c r="MBZ321" s="80"/>
      <c r="MCA321" s="80"/>
      <c r="MCB321" s="80"/>
      <c r="MCC321" s="80"/>
      <c r="MCD321" s="80"/>
      <c r="MCE321" s="80"/>
      <c r="MCF321" s="80"/>
      <c r="MCG321" s="80"/>
      <c r="MCH321" s="80"/>
      <c r="MCI321" s="80"/>
      <c r="MCJ321" s="80"/>
      <c r="MCK321" s="80"/>
      <c r="MCL321" s="80"/>
      <c r="MCM321" s="80"/>
      <c r="MCN321" s="80"/>
      <c r="MCO321" s="80"/>
      <c r="MCP321" s="80"/>
      <c r="MCQ321" s="80"/>
      <c r="MCR321" s="80"/>
      <c r="MCS321" s="80"/>
      <c r="MCT321" s="80"/>
      <c r="MCU321" s="80"/>
      <c r="MCV321" s="80"/>
      <c r="MCW321" s="80"/>
      <c r="MCX321" s="80"/>
      <c r="MCY321" s="80"/>
      <c r="MCZ321" s="80"/>
      <c r="MDA321" s="80"/>
      <c r="MDB321" s="80"/>
      <c r="MDC321" s="80"/>
      <c r="MDD321" s="80"/>
      <c r="MDE321" s="80"/>
      <c r="MDF321" s="80"/>
      <c r="MDG321" s="80"/>
      <c r="MDH321" s="80"/>
      <c r="MDI321" s="80"/>
      <c r="MDJ321" s="80"/>
      <c r="MDK321" s="80"/>
      <c r="MDL321" s="80"/>
      <c r="MDM321" s="80"/>
      <c r="MDN321" s="80"/>
      <c r="MDO321" s="80"/>
      <c r="MDP321" s="80"/>
      <c r="MDQ321" s="80"/>
      <c r="MDR321" s="80"/>
      <c r="MDS321" s="80"/>
      <c r="MDT321" s="80"/>
      <c r="MDU321" s="80"/>
      <c r="MDV321" s="80"/>
      <c r="MDW321" s="80"/>
      <c r="MDX321" s="80"/>
      <c r="MDY321" s="80"/>
      <c r="MDZ321" s="80"/>
      <c r="MEA321" s="80"/>
      <c r="MEB321" s="80"/>
      <c r="MEC321" s="80"/>
      <c r="MED321" s="80"/>
      <c r="MEE321" s="80"/>
      <c r="MEF321" s="80"/>
      <c r="MEG321" s="80"/>
      <c r="MEH321" s="80"/>
      <c r="MEI321" s="80"/>
      <c r="MEJ321" s="80"/>
      <c r="MEK321" s="80"/>
      <c r="MEL321" s="80"/>
      <c r="MEM321" s="80"/>
      <c r="MEN321" s="80"/>
      <c r="MEO321" s="80"/>
      <c r="MEP321" s="80"/>
      <c r="MEQ321" s="80"/>
      <c r="MER321" s="80"/>
      <c r="MES321" s="80"/>
      <c r="MET321" s="80"/>
      <c r="MEU321" s="80"/>
      <c r="MEV321" s="80"/>
      <c r="MEW321" s="80"/>
      <c r="MEX321" s="80"/>
      <c r="MEY321" s="80"/>
      <c r="MEZ321" s="80"/>
      <c r="MFA321" s="80"/>
      <c r="MFB321" s="80"/>
      <c r="MFC321" s="80"/>
      <c r="MFD321" s="80"/>
      <c r="MFE321" s="80"/>
      <c r="MFF321" s="80"/>
      <c r="MFG321" s="80"/>
      <c r="MFH321" s="80"/>
      <c r="MFI321" s="80"/>
      <c r="MFJ321" s="80"/>
      <c r="MFK321" s="80"/>
      <c r="MFL321" s="80"/>
      <c r="MFM321" s="80"/>
      <c r="MFN321" s="80"/>
      <c r="MFO321" s="80"/>
      <c r="MFP321" s="80"/>
      <c r="MFQ321" s="80"/>
      <c r="MFR321" s="80"/>
      <c r="MFS321" s="80"/>
      <c r="MFT321" s="80"/>
      <c r="MFU321" s="80"/>
      <c r="MFV321" s="80"/>
      <c r="MFW321" s="80"/>
      <c r="MFX321" s="80"/>
      <c r="MFY321" s="80"/>
      <c r="MFZ321" s="80"/>
      <c r="MGA321" s="80"/>
      <c r="MGB321" s="80"/>
      <c r="MGC321" s="80"/>
      <c r="MGD321" s="80"/>
      <c r="MGE321" s="80"/>
      <c r="MGF321" s="80"/>
      <c r="MGG321" s="80"/>
      <c r="MGH321" s="80"/>
      <c r="MGI321" s="80"/>
      <c r="MGJ321" s="80"/>
      <c r="MGK321" s="80"/>
      <c r="MGL321" s="80"/>
      <c r="MGM321" s="80"/>
      <c r="MGN321" s="80"/>
      <c r="MGO321" s="80"/>
      <c r="MGP321" s="80"/>
      <c r="MGQ321" s="80"/>
      <c r="MGR321" s="80"/>
      <c r="MGS321" s="80"/>
      <c r="MGT321" s="80"/>
      <c r="MGU321" s="80"/>
      <c r="MGV321" s="80"/>
      <c r="MGW321" s="80"/>
      <c r="MGX321" s="80"/>
      <c r="MGY321" s="80"/>
      <c r="MGZ321" s="80"/>
      <c r="MHA321" s="80"/>
      <c r="MHB321" s="80"/>
      <c r="MHC321" s="80"/>
      <c r="MHD321" s="80"/>
      <c r="MHE321" s="80"/>
      <c r="MHF321" s="80"/>
      <c r="MHG321" s="80"/>
      <c r="MHH321" s="80"/>
      <c r="MHI321" s="80"/>
      <c r="MHJ321" s="80"/>
      <c r="MHK321" s="80"/>
      <c r="MHL321" s="80"/>
      <c r="MHM321" s="80"/>
      <c r="MHN321" s="80"/>
      <c r="MHO321" s="80"/>
      <c r="MHP321" s="80"/>
      <c r="MHQ321" s="80"/>
      <c r="MHR321" s="80"/>
      <c r="MHS321" s="80"/>
      <c r="MHT321" s="80"/>
      <c r="MHU321" s="80"/>
      <c r="MHV321" s="80"/>
      <c r="MHW321" s="80"/>
      <c r="MHX321" s="80"/>
      <c r="MHY321" s="80"/>
      <c r="MHZ321" s="80"/>
      <c r="MIA321" s="80"/>
      <c r="MIB321" s="80"/>
      <c r="MIC321" s="80"/>
      <c r="MID321" s="80"/>
      <c r="MIE321" s="80"/>
      <c r="MIF321" s="80"/>
      <c r="MIG321" s="80"/>
      <c r="MIH321" s="80"/>
      <c r="MII321" s="80"/>
      <c r="MIJ321" s="80"/>
      <c r="MIK321" s="80"/>
      <c r="MIL321" s="80"/>
      <c r="MIM321" s="80"/>
      <c r="MIN321" s="80"/>
      <c r="MIO321" s="80"/>
      <c r="MIP321" s="80"/>
      <c r="MIQ321" s="80"/>
      <c r="MIR321" s="80"/>
      <c r="MIS321" s="80"/>
      <c r="MIT321" s="80"/>
      <c r="MIU321" s="80"/>
      <c r="MIV321" s="80"/>
      <c r="MIW321" s="80"/>
      <c r="MIX321" s="80"/>
      <c r="MIY321" s="80"/>
      <c r="MIZ321" s="80"/>
      <c r="MJA321" s="80"/>
      <c r="MJB321" s="80"/>
      <c r="MJC321" s="80"/>
      <c r="MJD321" s="80"/>
      <c r="MJE321" s="80"/>
      <c r="MJF321" s="80"/>
      <c r="MJG321" s="80"/>
      <c r="MJH321" s="80"/>
      <c r="MJI321" s="80"/>
      <c r="MJJ321" s="80"/>
      <c r="MJK321" s="80"/>
      <c r="MJL321" s="80"/>
      <c r="MJM321" s="80"/>
      <c r="MJN321" s="80"/>
      <c r="MJO321" s="80"/>
      <c r="MJP321" s="80"/>
      <c r="MJQ321" s="80"/>
      <c r="MJR321" s="80"/>
      <c r="MJS321" s="80"/>
      <c r="MJT321" s="80"/>
      <c r="MJU321" s="80"/>
      <c r="MJV321" s="80"/>
      <c r="MJW321" s="80"/>
      <c r="MJX321" s="80"/>
      <c r="MJY321" s="80"/>
      <c r="MJZ321" s="80"/>
      <c r="MKA321" s="80"/>
      <c r="MKB321" s="80"/>
      <c r="MKC321" s="80"/>
      <c r="MKD321" s="80"/>
      <c r="MKE321" s="80"/>
      <c r="MKF321" s="80"/>
      <c r="MKG321" s="80"/>
      <c r="MKH321" s="80"/>
      <c r="MKI321" s="80"/>
      <c r="MKJ321" s="80"/>
      <c r="MKK321" s="80"/>
      <c r="MKL321" s="80"/>
      <c r="MKM321" s="80"/>
      <c r="MKN321" s="80"/>
      <c r="MKO321" s="80"/>
      <c r="MKP321" s="80"/>
      <c r="MKQ321" s="80"/>
      <c r="MKR321" s="80"/>
      <c r="MKS321" s="80"/>
      <c r="MKT321" s="80"/>
      <c r="MKU321" s="80"/>
      <c r="MKV321" s="80"/>
      <c r="MKW321" s="80"/>
      <c r="MKX321" s="80"/>
      <c r="MKY321" s="80"/>
      <c r="MKZ321" s="80"/>
      <c r="MLA321" s="80"/>
      <c r="MLB321" s="80"/>
      <c r="MLC321" s="80"/>
      <c r="MLD321" s="80"/>
      <c r="MLE321" s="80"/>
      <c r="MLF321" s="80"/>
      <c r="MLG321" s="80"/>
      <c r="MLH321" s="80"/>
      <c r="MLI321" s="80"/>
      <c r="MLJ321" s="80"/>
      <c r="MLK321" s="80"/>
      <c r="MLL321" s="80"/>
      <c r="MLM321" s="80"/>
      <c r="MLN321" s="80"/>
      <c r="MLO321" s="80"/>
      <c r="MLP321" s="80"/>
      <c r="MLQ321" s="80"/>
      <c r="MLR321" s="80"/>
      <c r="MLS321" s="80"/>
      <c r="MLT321" s="80"/>
      <c r="MLU321" s="80"/>
      <c r="MLV321" s="80"/>
      <c r="MLW321" s="80"/>
      <c r="MLX321" s="80"/>
      <c r="MLY321" s="80"/>
      <c r="MLZ321" s="80"/>
      <c r="MMA321" s="80"/>
      <c r="MMB321" s="80"/>
      <c r="MMC321" s="80"/>
      <c r="MMD321" s="80"/>
      <c r="MME321" s="80"/>
      <c r="MMF321" s="80"/>
      <c r="MMG321" s="80"/>
      <c r="MMH321" s="80"/>
      <c r="MMI321" s="80"/>
      <c r="MMJ321" s="80"/>
      <c r="MMK321" s="80"/>
      <c r="MML321" s="80"/>
      <c r="MMM321" s="80"/>
      <c r="MMN321" s="80"/>
      <c r="MMO321" s="80"/>
      <c r="MMP321" s="80"/>
      <c r="MMQ321" s="80"/>
      <c r="MMR321" s="80"/>
      <c r="MMS321" s="80"/>
      <c r="MMT321" s="80"/>
      <c r="MMU321" s="80"/>
      <c r="MMV321" s="80"/>
      <c r="MMW321" s="80"/>
      <c r="MMX321" s="80"/>
      <c r="MMY321" s="80"/>
      <c r="MMZ321" s="80"/>
      <c r="MNA321" s="80"/>
      <c r="MNB321" s="80"/>
      <c r="MNC321" s="80"/>
      <c r="MND321" s="80"/>
      <c r="MNE321" s="80"/>
      <c r="MNF321" s="80"/>
      <c r="MNG321" s="80"/>
      <c r="MNH321" s="80"/>
      <c r="MNI321" s="80"/>
      <c r="MNJ321" s="80"/>
      <c r="MNK321" s="80"/>
      <c r="MNL321" s="80"/>
      <c r="MNM321" s="80"/>
      <c r="MNN321" s="80"/>
      <c r="MNO321" s="80"/>
      <c r="MNP321" s="80"/>
      <c r="MNQ321" s="80"/>
      <c r="MNR321" s="80"/>
      <c r="MNS321" s="80"/>
      <c r="MNT321" s="80"/>
      <c r="MNU321" s="80"/>
      <c r="MNV321" s="80"/>
      <c r="MNW321" s="80"/>
      <c r="MNX321" s="80"/>
      <c r="MNY321" s="80"/>
      <c r="MNZ321" s="80"/>
      <c r="MOA321" s="80"/>
      <c r="MOB321" s="80"/>
      <c r="MOC321" s="80"/>
      <c r="MOD321" s="80"/>
      <c r="MOE321" s="80"/>
      <c r="MOF321" s="80"/>
      <c r="MOG321" s="80"/>
      <c r="MOH321" s="80"/>
      <c r="MOI321" s="80"/>
      <c r="MOJ321" s="80"/>
      <c r="MOK321" s="80"/>
      <c r="MOL321" s="80"/>
      <c r="MOM321" s="80"/>
      <c r="MON321" s="80"/>
      <c r="MOO321" s="80"/>
      <c r="MOP321" s="80"/>
      <c r="MOQ321" s="80"/>
      <c r="MOR321" s="80"/>
      <c r="MOS321" s="80"/>
      <c r="MOT321" s="80"/>
      <c r="MOU321" s="80"/>
      <c r="MOV321" s="80"/>
      <c r="MOW321" s="80"/>
      <c r="MOX321" s="80"/>
      <c r="MOY321" s="80"/>
      <c r="MOZ321" s="80"/>
      <c r="MPA321" s="80"/>
      <c r="MPB321" s="80"/>
      <c r="MPC321" s="80"/>
      <c r="MPD321" s="80"/>
      <c r="MPE321" s="80"/>
      <c r="MPF321" s="80"/>
      <c r="MPG321" s="80"/>
      <c r="MPH321" s="80"/>
      <c r="MPI321" s="80"/>
      <c r="MPJ321" s="80"/>
      <c r="MPK321" s="80"/>
      <c r="MPL321" s="80"/>
      <c r="MPM321" s="80"/>
      <c r="MPN321" s="80"/>
      <c r="MPO321" s="80"/>
      <c r="MPP321" s="80"/>
      <c r="MPQ321" s="80"/>
      <c r="MPR321" s="80"/>
      <c r="MPS321" s="80"/>
      <c r="MPT321" s="80"/>
      <c r="MPU321" s="80"/>
      <c r="MPV321" s="80"/>
      <c r="MPW321" s="80"/>
      <c r="MPX321" s="80"/>
      <c r="MPY321" s="80"/>
      <c r="MPZ321" s="80"/>
      <c r="MQA321" s="80"/>
      <c r="MQB321" s="80"/>
      <c r="MQC321" s="80"/>
      <c r="MQD321" s="80"/>
      <c r="MQE321" s="80"/>
      <c r="MQF321" s="80"/>
      <c r="MQG321" s="80"/>
      <c r="MQH321" s="80"/>
      <c r="MQI321" s="80"/>
      <c r="MQJ321" s="80"/>
      <c r="MQK321" s="80"/>
      <c r="MQL321" s="80"/>
      <c r="MQM321" s="80"/>
      <c r="MQN321" s="80"/>
      <c r="MQO321" s="80"/>
      <c r="MQP321" s="80"/>
      <c r="MQQ321" s="80"/>
      <c r="MQR321" s="80"/>
      <c r="MQS321" s="80"/>
      <c r="MQT321" s="80"/>
      <c r="MQU321" s="80"/>
      <c r="MQV321" s="80"/>
      <c r="MQW321" s="80"/>
      <c r="MQX321" s="80"/>
      <c r="MQY321" s="80"/>
      <c r="MQZ321" s="80"/>
      <c r="MRA321" s="80"/>
      <c r="MRB321" s="80"/>
      <c r="MRC321" s="80"/>
      <c r="MRD321" s="80"/>
      <c r="MRE321" s="80"/>
      <c r="MRF321" s="80"/>
      <c r="MRG321" s="80"/>
      <c r="MRH321" s="80"/>
      <c r="MRI321" s="80"/>
      <c r="MRJ321" s="80"/>
      <c r="MRK321" s="80"/>
      <c r="MRL321" s="80"/>
      <c r="MRM321" s="80"/>
      <c r="MRN321" s="80"/>
      <c r="MRO321" s="80"/>
      <c r="MRP321" s="80"/>
      <c r="MRQ321" s="80"/>
      <c r="MRR321" s="80"/>
      <c r="MRS321" s="80"/>
      <c r="MRT321" s="80"/>
      <c r="MRU321" s="80"/>
      <c r="MRV321" s="80"/>
      <c r="MRW321" s="80"/>
      <c r="MRX321" s="80"/>
      <c r="MRY321" s="80"/>
      <c r="MRZ321" s="80"/>
      <c r="MSA321" s="80"/>
      <c r="MSB321" s="80"/>
      <c r="MSC321" s="80"/>
      <c r="MSD321" s="80"/>
      <c r="MSE321" s="80"/>
      <c r="MSF321" s="80"/>
      <c r="MSG321" s="80"/>
      <c r="MSH321" s="80"/>
      <c r="MSI321" s="80"/>
      <c r="MSJ321" s="80"/>
      <c r="MSK321" s="80"/>
      <c r="MSL321" s="80"/>
      <c r="MSM321" s="80"/>
      <c r="MSN321" s="80"/>
      <c r="MSO321" s="80"/>
      <c r="MSP321" s="80"/>
      <c r="MSQ321" s="80"/>
      <c r="MSR321" s="80"/>
      <c r="MSS321" s="80"/>
      <c r="MST321" s="80"/>
      <c r="MSU321" s="80"/>
      <c r="MSV321" s="80"/>
      <c r="MSW321" s="80"/>
      <c r="MSX321" s="80"/>
      <c r="MSY321" s="80"/>
      <c r="MSZ321" s="80"/>
      <c r="MTA321" s="80"/>
      <c r="MTB321" s="80"/>
      <c r="MTC321" s="80"/>
      <c r="MTD321" s="80"/>
      <c r="MTE321" s="80"/>
      <c r="MTF321" s="80"/>
      <c r="MTG321" s="80"/>
      <c r="MTH321" s="80"/>
      <c r="MTI321" s="80"/>
      <c r="MTJ321" s="80"/>
      <c r="MTK321" s="80"/>
      <c r="MTL321" s="80"/>
      <c r="MTM321" s="80"/>
      <c r="MTN321" s="80"/>
      <c r="MTO321" s="80"/>
      <c r="MTP321" s="80"/>
      <c r="MTQ321" s="80"/>
      <c r="MTR321" s="80"/>
      <c r="MTS321" s="80"/>
      <c r="MTT321" s="80"/>
      <c r="MTU321" s="80"/>
      <c r="MTV321" s="80"/>
      <c r="MTW321" s="80"/>
      <c r="MTX321" s="80"/>
      <c r="MTY321" s="80"/>
      <c r="MTZ321" s="80"/>
      <c r="MUA321" s="80"/>
      <c r="MUB321" s="80"/>
      <c r="MUC321" s="80"/>
      <c r="MUD321" s="80"/>
      <c r="MUE321" s="80"/>
      <c r="MUF321" s="80"/>
      <c r="MUG321" s="80"/>
      <c r="MUH321" s="80"/>
      <c r="MUI321" s="80"/>
      <c r="MUJ321" s="80"/>
      <c r="MUK321" s="80"/>
      <c r="MUL321" s="80"/>
      <c r="MUM321" s="80"/>
      <c r="MUN321" s="80"/>
      <c r="MUO321" s="80"/>
      <c r="MUP321" s="80"/>
      <c r="MUQ321" s="80"/>
      <c r="MUR321" s="80"/>
      <c r="MUS321" s="80"/>
      <c r="MUT321" s="80"/>
      <c r="MUU321" s="80"/>
      <c r="MUV321" s="80"/>
      <c r="MUW321" s="80"/>
      <c r="MUX321" s="80"/>
      <c r="MUY321" s="80"/>
      <c r="MUZ321" s="80"/>
      <c r="MVA321" s="80"/>
      <c r="MVB321" s="80"/>
      <c r="MVC321" s="80"/>
      <c r="MVD321" s="80"/>
      <c r="MVE321" s="80"/>
      <c r="MVF321" s="80"/>
      <c r="MVG321" s="80"/>
      <c r="MVH321" s="80"/>
      <c r="MVI321" s="80"/>
      <c r="MVJ321" s="80"/>
      <c r="MVK321" s="80"/>
      <c r="MVL321" s="80"/>
      <c r="MVM321" s="80"/>
      <c r="MVN321" s="80"/>
      <c r="MVO321" s="80"/>
      <c r="MVP321" s="80"/>
      <c r="MVQ321" s="80"/>
      <c r="MVR321" s="80"/>
      <c r="MVS321" s="80"/>
      <c r="MVT321" s="80"/>
      <c r="MVU321" s="80"/>
      <c r="MVV321" s="80"/>
      <c r="MVW321" s="80"/>
      <c r="MVX321" s="80"/>
      <c r="MVY321" s="80"/>
      <c r="MVZ321" s="80"/>
      <c r="MWA321" s="80"/>
      <c r="MWB321" s="80"/>
      <c r="MWC321" s="80"/>
      <c r="MWD321" s="80"/>
      <c r="MWE321" s="80"/>
      <c r="MWF321" s="80"/>
      <c r="MWG321" s="80"/>
      <c r="MWH321" s="80"/>
      <c r="MWI321" s="80"/>
      <c r="MWJ321" s="80"/>
      <c r="MWK321" s="80"/>
      <c r="MWL321" s="80"/>
      <c r="MWM321" s="80"/>
      <c r="MWN321" s="80"/>
      <c r="MWO321" s="80"/>
      <c r="MWP321" s="80"/>
      <c r="MWQ321" s="80"/>
      <c r="MWR321" s="80"/>
      <c r="MWS321" s="80"/>
      <c r="MWT321" s="80"/>
      <c r="MWU321" s="80"/>
      <c r="MWV321" s="80"/>
      <c r="MWW321" s="80"/>
      <c r="MWX321" s="80"/>
      <c r="MWY321" s="80"/>
      <c r="MWZ321" s="80"/>
      <c r="MXA321" s="80"/>
      <c r="MXB321" s="80"/>
      <c r="MXC321" s="80"/>
      <c r="MXD321" s="80"/>
      <c r="MXE321" s="80"/>
      <c r="MXF321" s="80"/>
      <c r="MXG321" s="80"/>
      <c r="MXH321" s="80"/>
      <c r="MXI321" s="80"/>
      <c r="MXJ321" s="80"/>
      <c r="MXK321" s="80"/>
      <c r="MXL321" s="80"/>
      <c r="MXM321" s="80"/>
      <c r="MXN321" s="80"/>
      <c r="MXO321" s="80"/>
      <c r="MXP321" s="80"/>
      <c r="MXQ321" s="80"/>
      <c r="MXR321" s="80"/>
      <c r="MXS321" s="80"/>
      <c r="MXT321" s="80"/>
      <c r="MXU321" s="80"/>
      <c r="MXV321" s="80"/>
      <c r="MXW321" s="80"/>
      <c r="MXX321" s="80"/>
      <c r="MXY321" s="80"/>
      <c r="MXZ321" s="80"/>
      <c r="MYA321" s="80"/>
      <c r="MYB321" s="80"/>
      <c r="MYC321" s="80"/>
      <c r="MYD321" s="80"/>
      <c r="MYE321" s="80"/>
      <c r="MYF321" s="80"/>
      <c r="MYG321" s="80"/>
      <c r="MYH321" s="80"/>
      <c r="MYI321" s="80"/>
      <c r="MYJ321" s="80"/>
      <c r="MYK321" s="80"/>
      <c r="MYL321" s="80"/>
      <c r="MYM321" s="80"/>
      <c r="MYN321" s="80"/>
      <c r="MYO321" s="80"/>
      <c r="MYP321" s="80"/>
      <c r="MYQ321" s="80"/>
      <c r="MYR321" s="80"/>
      <c r="MYS321" s="80"/>
      <c r="MYT321" s="80"/>
      <c r="MYU321" s="80"/>
      <c r="MYV321" s="80"/>
      <c r="MYW321" s="80"/>
      <c r="MYX321" s="80"/>
      <c r="MYY321" s="80"/>
      <c r="MYZ321" s="80"/>
      <c r="MZA321" s="80"/>
      <c r="MZB321" s="80"/>
      <c r="MZC321" s="80"/>
      <c r="MZD321" s="80"/>
      <c r="MZE321" s="80"/>
      <c r="MZF321" s="80"/>
      <c r="MZG321" s="80"/>
      <c r="MZH321" s="80"/>
      <c r="MZI321" s="80"/>
      <c r="MZJ321" s="80"/>
      <c r="MZK321" s="80"/>
      <c r="MZL321" s="80"/>
      <c r="MZM321" s="80"/>
      <c r="MZN321" s="80"/>
      <c r="MZO321" s="80"/>
      <c r="MZP321" s="80"/>
      <c r="MZQ321" s="80"/>
      <c r="MZR321" s="80"/>
      <c r="MZS321" s="80"/>
      <c r="MZT321" s="80"/>
      <c r="MZU321" s="80"/>
      <c r="MZV321" s="80"/>
      <c r="MZW321" s="80"/>
      <c r="MZX321" s="80"/>
      <c r="MZY321" s="80"/>
      <c r="MZZ321" s="80"/>
      <c r="NAA321" s="80"/>
      <c r="NAB321" s="80"/>
      <c r="NAC321" s="80"/>
      <c r="NAD321" s="80"/>
      <c r="NAE321" s="80"/>
      <c r="NAF321" s="80"/>
      <c r="NAG321" s="80"/>
      <c r="NAH321" s="80"/>
      <c r="NAI321" s="80"/>
      <c r="NAJ321" s="80"/>
      <c r="NAK321" s="80"/>
      <c r="NAL321" s="80"/>
      <c r="NAM321" s="80"/>
      <c r="NAN321" s="80"/>
      <c r="NAO321" s="80"/>
      <c r="NAP321" s="80"/>
      <c r="NAQ321" s="80"/>
      <c r="NAR321" s="80"/>
      <c r="NAS321" s="80"/>
      <c r="NAT321" s="80"/>
      <c r="NAU321" s="80"/>
      <c r="NAV321" s="80"/>
      <c r="NAW321" s="80"/>
      <c r="NAX321" s="80"/>
      <c r="NAY321" s="80"/>
      <c r="NAZ321" s="80"/>
      <c r="NBA321" s="80"/>
      <c r="NBB321" s="80"/>
      <c r="NBC321" s="80"/>
      <c r="NBD321" s="80"/>
      <c r="NBE321" s="80"/>
      <c r="NBF321" s="80"/>
      <c r="NBG321" s="80"/>
      <c r="NBH321" s="80"/>
      <c r="NBI321" s="80"/>
      <c r="NBJ321" s="80"/>
      <c r="NBK321" s="80"/>
      <c r="NBL321" s="80"/>
      <c r="NBM321" s="80"/>
      <c r="NBN321" s="80"/>
      <c r="NBO321" s="80"/>
      <c r="NBP321" s="80"/>
      <c r="NBQ321" s="80"/>
      <c r="NBR321" s="80"/>
      <c r="NBS321" s="80"/>
      <c r="NBT321" s="80"/>
      <c r="NBU321" s="80"/>
      <c r="NBV321" s="80"/>
      <c r="NBW321" s="80"/>
      <c r="NBX321" s="80"/>
      <c r="NBY321" s="80"/>
      <c r="NBZ321" s="80"/>
      <c r="NCA321" s="80"/>
      <c r="NCB321" s="80"/>
      <c r="NCC321" s="80"/>
      <c r="NCD321" s="80"/>
      <c r="NCE321" s="80"/>
      <c r="NCF321" s="80"/>
      <c r="NCG321" s="80"/>
      <c r="NCH321" s="80"/>
      <c r="NCI321" s="80"/>
      <c r="NCJ321" s="80"/>
      <c r="NCK321" s="80"/>
      <c r="NCL321" s="80"/>
      <c r="NCM321" s="80"/>
      <c r="NCN321" s="80"/>
      <c r="NCO321" s="80"/>
      <c r="NCP321" s="80"/>
      <c r="NCQ321" s="80"/>
      <c r="NCR321" s="80"/>
      <c r="NCS321" s="80"/>
      <c r="NCT321" s="80"/>
      <c r="NCU321" s="80"/>
      <c r="NCV321" s="80"/>
      <c r="NCW321" s="80"/>
      <c r="NCX321" s="80"/>
      <c r="NCY321" s="80"/>
      <c r="NCZ321" s="80"/>
      <c r="NDA321" s="80"/>
      <c r="NDB321" s="80"/>
      <c r="NDC321" s="80"/>
      <c r="NDD321" s="80"/>
      <c r="NDE321" s="80"/>
      <c r="NDF321" s="80"/>
      <c r="NDG321" s="80"/>
      <c r="NDH321" s="80"/>
      <c r="NDI321" s="80"/>
      <c r="NDJ321" s="80"/>
      <c r="NDK321" s="80"/>
      <c r="NDL321" s="80"/>
      <c r="NDM321" s="80"/>
      <c r="NDN321" s="80"/>
      <c r="NDO321" s="80"/>
      <c r="NDP321" s="80"/>
      <c r="NDQ321" s="80"/>
      <c r="NDR321" s="80"/>
      <c r="NDS321" s="80"/>
      <c r="NDT321" s="80"/>
      <c r="NDU321" s="80"/>
      <c r="NDV321" s="80"/>
      <c r="NDW321" s="80"/>
      <c r="NDX321" s="80"/>
      <c r="NDY321" s="80"/>
      <c r="NDZ321" s="80"/>
      <c r="NEA321" s="80"/>
      <c r="NEB321" s="80"/>
      <c r="NEC321" s="80"/>
      <c r="NED321" s="80"/>
      <c r="NEE321" s="80"/>
      <c r="NEF321" s="80"/>
      <c r="NEG321" s="80"/>
      <c r="NEH321" s="80"/>
      <c r="NEI321" s="80"/>
      <c r="NEJ321" s="80"/>
      <c r="NEK321" s="80"/>
      <c r="NEL321" s="80"/>
      <c r="NEM321" s="80"/>
      <c r="NEN321" s="80"/>
      <c r="NEO321" s="80"/>
      <c r="NEP321" s="80"/>
      <c r="NEQ321" s="80"/>
      <c r="NER321" s="80"/>
      <c r="NES321" s="80"/>
      <c r="NET321" s="80"/>
      <c r="NEU321" s="80"/>
      <c r="NEV321" s="80"/>
      <c r="NEW321" s="80"/>
      <c r="NEX321" s="80"/>
      <c r="NEY321" s="80"/>
      <c r="NEZ321" s="80"/>
      <c r="NFA321" s="80"/>
      <c r="NFB321" s="80"/>
      <c r="NFC321" s="80"/>
      <c r="NFD321" s="80"/>
      <c r="NFE321" s="80"/>
      <c r="NFF321" s="80"/>
      <c r="NFG321" s="80"/>
      <c r="NFH321" s="80"/>
      <c r="NFI321" s="80"/>
      <c r="NFJ321" s="80"/>
      <c r="NFK321" s="80"/>
      <c r="NFL321" s="80"/>
      <c r="NFM321" s="80"/>
      <c r="NFN321" s="80"/>
      <c r="NFO321" s="80"/>
      <c r="NFP321" s="80"/>
      <c r="NFQ321" s="80"/>
      <c r="NFR321" s="80"/>
      <c r="NFS321" s="80"/>
      <c r="NFT321" s="80"/>
      <c r="NFU321" s="80"/>
      <c r="NFV321" s="80"/>
      <c r="NFW321" s="80"/>
      <c r="NFX321" s="80"/>
      <c r="NFY321" s="80"/>
      <c r="NFZ321" s="80"/>
      <c r="NGA321" s="80"/>
      <c r="NGB321" s="80"/>
      <c r="NGC321" s="80"/>
      <c r="NGD321" s="80"/>
      <c r="NGE321" s="80"/>
      <c r="NGF321" s="80"/>
      <c r="NGG321" s="80"/>
      <c r="NGH321" s="80"/>
      <c r="NGI321" s="80"/>
      <c r="NGJ321" s="80"/>
      <c r="NGK321" s="80"/>
      <c r="NGL321" s="80"/>
      <c r="NGM321" s="80"/>
      <c r="NGN321" s="80"/>
      <c r="NGO321" s="80"/>
      <c r="NGP321" s="80"/>
      <c r="NGQ321" s="80"/>
      <c r="NGR321" s="80"/>
      <c r="NGS321" s="80"/>
      <c r="NGT321" s="80"/>
      <c r="NGU321" s="80"/>
      <c r="NGV321" s="80"/>
      <c r="NGW321" s="80"/>
      <c r="NGX321" s="80"/>
      <c r="NGY321" s="80"/>
      <c r="NGZ321" s="80"/>
      <c r="NHA321" s="80"/>
      <c r="NHB321" s="80"/>
      <c r="NHC321" s="80"/>
      <c r="NHD321" s="80"/>
      <c r="NHE321" s="80"/>
      <c r="NHF321" s="80"/>
      <c r="NHG321" s="80"/>
      <c r="NHH321" s="80"/>
      <c r="NHI321" s="80"/>
      <c r="NHJ321" s="80"/>
      <c r="NHK321" s="80"/>
      <c r="NHL321" s="80"/>
      <c r="NHM321" s="80"/>
      <c r="NHN321" s="80"/>
      <c r="NHO321" s="80"/>
      <c r="NHP321" s="80"/>
      <c r="NHQ321" s="80"/>
      <c r="NHR321" s="80"/>
      <c r="NHS321" s="80"/>
      <c r="NHT321" s="80"/>
      <c r="NHU321" s="80"/>
      <c r="NHV321" s="80"/>
      <c r="NHW321" s="80"/>
      <c r="NHX321" s="80"/>
      <c r="NHY321" s="80"/>
      <c r="NHZ321" s="80"/>
      <c r="NIA321" s="80"/>
      <c r="NIB321" s="80"/>
      <c r="NIC321" s="80"/>
      <c r="NID321" s="80"/>
      <c r="NIE321" s="80"/>
      <c r="NIF321" s="80"/>
      <c r="NIG321" s="80"/>
      <c r="NIH321" s="80"/>
      <c r="NII321" s="80"/>
      <c r="NIJ321" s="80"/>
      <c r="NIK321" s="80"/>
      <c r="NIL321" s="80"/>
      <c r="NIM321" s="80"/>
      <c r="NIN321" s="80"/>
      <c r="NIO321" s="80"/>
      <c r="NIP321" s="80"/>
      <c r="NIQ321" s="80"/>
      <c r="NIR321" s="80"/>
      <c r="NIS321" s="80"/>
      <c r="NIT321" s="80"/>
      <c r="NIU321" s="80"/>
      <c r="NIV321" s="80"/>
      <c r="NIW321" s="80"/>
      <c r="NIX321" s="80"/>
      <c r="NIY321" s="80"/>
      <c r="NIZ321" s="80"/>
      <c r="NJA321" s="80"/>
      <c r="NJB321" s="80"/>
      <c r="NJC321" s="80"/>
      <c r="NJD321" s="80"/>
      <c r="NJE321" s="80"/>
      <c r="NJF321" s="80"/>
      <c r="NJG321" s="80"/>
      <c r="NJH321" s="80"/>
      <c r="NJI321" s="80"/>
      <c r="NJJ321" s="80"/>
      <c r="NJK321" s="80"/>
      <c r="NJL321" s="80"/>
      <c r="NJM321" s="80"/>
      <c r="NJN321" s="80"/>
      <c r="NJO321" s="80"/>
      <c r="NJP321" s="80"/>
      <c r="NJQ321" s="80"/>
      <c r="NJR321" s="80"/>
      <c r="NJS321" s="80"/>
      <c r="NJT321" s="80"/>
      <c r="NJU321" s="80"/>
      <c r="NJV321" s="80"/>
      <c r="NJW321" s="80"/>
      <c r="NJX321" s="80"/>
      <c r="NJY321" s="80"/>
      <c r="NJZ321" s="80"/>
      <c r="NKA321" s="80"/>
      <c r="NKB321" s="80"/>
      <c r="NKC321" s="80"/>
      <c r="NKD321" s="80"/>
      <c r="NKE321" s="80"/>
      <c r="NKF321" s="80"/>
      <c r="NKG321" s="80"/>
      <c r="NKH321" s="80"/>
      <c r="NKI321" s="80"/>
      <c r="NKJ321" s="80"/>
      <c r="NKK321" s="80"/>
      <c r="NKL321" s="80"/>
      <c r="NKM321" s="80"/>
      <c r="NKN321" s="80"/>
      <c r="NKO321" s="80"/>
      <c r="NKP321" s="80"/>
      <c r="NKQ321" s="80"/>
      <c r="NKR321" s="80"/>
      <c r="NKS321" s="80"/>
      <c r="NKT321" s="80"/>
      <c r="NKU321" s="80"/>
      <c r="NKV321" s="80"/>
      <c r="NKW321" s="80"/>
      <c r="NKX321" s="80"/>
      <c r="NKY321" s="80"/>
      <c r="NKZ321" s="80"/>
      <c r="NLA321" s="80"/>
      <c r="NLB321" s="80"/>
      <c r="NLC321" s="80"/>
      <c r="NLD321" s="80"/>
      <c r="NLE321" s="80"/>
      <c r="NLF321" s="80"/>
      <c r="NLG321" s="80"/>
      <c r="NLH321" s="80"/>
      <c r="NLI321" s="80"/>
      <c r="NLJ321" s="80"/>
      <c r="NLK321" s="80"/>
      <c r="NLL321" s="80"/>
      <c r="NLM321" s="80"/>
      <c r="NLN321" s="80"/>
      <c r="NLO321" s="80"/>
      <c r="NLP321" s="80"/>
      <c r="NLQ321" s="80"/>
      <c r="NLR321" s="80"/>
      <c r="NLS321" s="80"/>
      <c r="NLT321" s="80"/>
      <c r="NLU321" s="80"/>
      <c r="NLV321" s="80"/>
      <c r="NLW321" s="80"/>
      <c r="NLX321" s="80"/>
      <c r="NLY321" s="80"/>
      <c r="NLZ321" s="80"/>
      <c r="NMA321" s="80"/>
      <c r="NMB321" s="80"/>
      <c r="NMC321" s="80"/>
      <c r="NMD321" s="80"/>
      <c r="NME321" s="80"/>
      <c r="NMF321" s="80"/>
      <c r="NMG321" s="80"/>
      <c r="NMH321" s="80"/>
      <c r="NMI321" s="80"/>
      <c r="NMJ321" s="80"/>
      <c r="NMK321" s="80"/>
      <c r="NML321" s="80"/>
      <c r="NMM321" s="80"/>
      <c r="NMN321" s="80"/>
      <c r="NMO321" s="80"/>
      <c r="NMP321" s="80"/>
      <c r="NMQ321" s="80"/>
      <c r="NMR321" s="80"/>
      <c r="NMS321" s="80"/>
      <c r="NMT321" s="80"/>
      <c r="NMU321" s="80"/>
      <c r="NMV321" s="80"/>
      <c r="NMW321" s="80"/>
      <c r="NMX321" s="80"/>
      <c r="NMY321" s="80"/>
      <c r="NMZ321" s="80"/>
      <c r="NNA321" s="80"/>
      <c r="NNB321" s="80"/>
      <c r="NNC321" s="80"/>
      <c r="NND321" s="80"/>
      <c r="NNE321" s="80"/>
      <c r="NNF321" s="80"/>
      <c r="NNG321" s="80"/>
      <c r="NNH321" s="80"/>
      <c r="NNI321" s="80"/>
      <c r="NNJ321" s="80"/>
      <c r="NNK321" s="80"/>
      <c r="NNL321" s="80"/>
      <c r="NNM321" s="80"/>
      <c r="NNN321" s="80"/>
      <c r="NNO321" s="80"/>
      <c r="NNP321" s="80"/>
      <c r="NNQ321" s="80"/>
      <c r="NNR321" s="80"/>
      <c r="NNS321" s="80"/>
      <c r="NNT321" s="80"/>
      <c r="NNU321" s="80"/>
      <c r="NNV321" s="80"/>
      <c r="NNW321" s="80"/>
      <c r="NNX321" s="80"/>
      <c r="NNY321" s="80"/>
      <c r="NNZ321" s="80"/>
      <c r="NOA321" s="80"/>
      <c r="NOB321" s="80"/>
      <c r="NOC321" s="80"/>
      <c r="NOD321" s="80"/>
      <c r="NOE321" s="80"/>
      <c r="NOF321" s="80"/>
      <c r="NOG321" s="80"/>
      <c r="NOH321" s="80"/>
      <c r="NOI321" s="80"/>
      <c r="NOJ321" s="80"/>
      <c r="NOK321" s="80"/>
      <c r="NOL321" s="80"/>
      <c r="NOM321" s="80"/>
      <c r="NON321" s="80"/>
      <c r="NOO321" s="80"/>
      <c r="NOP321" s="80"/>
      <c r="NOQ321" s="80"/>
      <c r="NOR321" s="80"/>
      <c r="NOS321" s="80"/>
      <c r="NOT321" s="80"/>
      <c r="NOU321" s="80"/>
      <c r="NOV321" s="80"/>
      <c r="NOW321" s="80"/>
      <c r="NOX321" s="80"/>
      <c r="NOY321" s="80"/>
      <c r="NOZ321" s="80"/>
      <c r="NPA321" s="80"/>
      <c r="NPB321" s="80"/>
      <c r="NPC321" s="80"/>
      <c r="NPD321" s="80"/>
      <c r="NPE321" s="80"/>
      <c r="NPF321" s="80"/>
      <c r="NPG321" s="80"/>
      <c r="NPH321" s="80"/>
      <c r="NPI321" s="80"/>
      <c r="NPJ321" s="80"/>
      <c r="NPK321" s="80"/>
      <c r="NPL321" s="80"/>
      <c r="NPM321" s="80"/>
      <c r="NPN321" s="80"/>
      <c r="NPO321" s="80"/>
      <c r="NPP321" s="80"/>
      <c r="NPQ321" s="80"/>
      <c r="NPR321" s="80"/>
      <c r="NPS321" s="80"/>
      <c r="NPT321" s="80"/>
      <c r="NPU321" s="80"/>
      <c r="NPV321" s="80"/>
      <c r="NPW321" s="80"/>
      <c r="NPX321" s="80"/>
      <c r="NPY321" s="80"/>
      <c r="NPZ321" s="80"/>
      <c r="NQA321" s="80"/>
      <c r="NQB321" s="80"/>
      <c r="NQC321" s="80"/>
      <c r="NQD321" s="80"/>
      <c r="NQE321" s="80"/>
      <c r="NQF321" s="80"/>
      <c r="NQG321" s="80"/>
      <c r="NQH321" s="80"/>
      <c r="NQI321" s="80"/>
      <c r="NQJ321" s="80"/>
      <c r="NQK321" s="80"/>
      <c r="NQL321" s="80"/>
      <c r="NQM321" s="80"/>
      <c r="NQN321" s="80"/>
      <c r="NQO321" s="80"/>
      <c r="NQP321" s="80"/>
      <c r="NQQ321" s="80"/>
      <c r="NQR321" s="80"/>
      <c r="NQS321" s="80"/>
      <c r="NQT321" s="80"/>
      <c r="NQU321" s="80"/>
      <c r="NQV321" s="80"/>
      <c r="NQW321" s="80"/>
      <c r="NQX321" s="80"/>
      <c r="NQY321" s="80"/>
      <c r="NQZ321" s="80"/>
      <c r="NRA321" s="80"/>
      <c r="NRB321" s="80"/>
      <c r="NRC321" s="80"/>
      <c r="NRD321" s="80"/>
      <c r="NRE321" s="80"/>
      <c r="NRF321" s="80"/>
      <c r="NRG321" s="80"/>
      <c r="NRH321" s="80"/>
      <c r="NRI321" s="80"/>
      <c r="NRJ321" s="80"/>
      <c r="NRK321" s="80"/>
      <c r="NRL321" s="80"/>
      <c r="NRM321" s="80"/>
      <c r="NRN321" s="80"/>
      <c r="NRO321" s="80"/>
      <c r="NRP321" s="80"/>
      <c r="NRQ321" s="80"/>
      <c r="NRR321" s="80"/>
      <c r="NRS321" s="80"/>
      <c r="NRT321" s="80"/>
      <c r="NRU321" s="80"/>
      <c r="NRV321" s="80"/>
      <c r="NRW321" s="80"/>
      <c r="NRX321" s="80"/>
      <c r="NRY321" s="80"/>
      <c r="NRZ321" s="80"/>
      <c r="NSA321" s="80"/>
      <c r="NSB321" s="80"/>
      <c r="NSC321" s="80"/>
      <c r="NSD321" s="80"/>
      <c r="NSE321" s="80"/>
      <c r="NSF321" s="80"/>
      <c r="NSG321" s="80"/>
      <c r="NSH321" s="80"/>
      <c r="NSI321" s="80"/>
      <c r="NSJ321" s="80"/>
      <c r="NSK321" s="80"/>
      <c r="NSL321" s="80"/>
      <c r="NSM321" s="80"/>
      <c r="NSN321" s="80"/>
      <c r="NSO321" s="80"/>
      <c r="NSP321" s="80"/>
      <c r="NSQ321" s="80"/>
      <c r="NSR321" s="80"/>
      <c r="NSS321" s="80"/>
      <c r="NST321" s="80"/>
      <c r="NSU321" s="80"/>
      <c r="NSV321" s="80"/>
      <c r="NSW321" s="80"/>
      <c r="NSX321" s="80"/>
      <c r="NSY321" s="80"/>
      <c r="NSZ321" s="80"/>
      <c r="NTA321" s="80"/>
      <c r="NTB321" s="80"/>
      <c r="NTC321" s="80"/>
      <c r="NTD321" s="80"/>
      <c r="NTE321" s="80"/>
      <c r="NTF321" s="80"/>
      <c r="NTG321" s="80"/>
      <c r="NTH321" s="80"/>
      <c r="NTI321" s="80"/>
      <c r="NTJ321" s="80"/>
      <c r="NTK321" s="80"/>
      <c r="NTL321" s="80"/>
      <c r="NTM321" s="80"/>
      <c r="NTN321" s="80"/>
      <c r="NTO321" s="80"/>
      <c r="NTP321" s="80"/>
      <c r="NTQ321" s="80"/>
      <c r="NTR321" s="80"/>
      <c r="NTS321" s="80"/>
      <c r="NTT321" s="80"/>
      <c r="NTU321" s="80"/>
      <c r="NTV321" s="80"/>
      <c r="NTW321" s="80"/>
      <c r="NTX321" s="80"/>
      <c r="NTY321" s="80"/>
      <c r="NTZ321" s="80"/>
      <c r="NUA321" s="80"/>
      <c r="NUB321" s="80"/>
      <c r="NUC321" s="80"/>
      <c r="NUD321" s="80"/>
      <c r="NUE321" s="80"/>
      <c r="NUF321" s="80"/>
      <c r="NUG321" s="80"/>
      <c r="NUH321" s="80"/>
      <c r="NUI321" s="80"/>
      <c r="NUJ321" s="80"/>
      <c r="NUK321" s="80"/>
      <c r="NUL321" s="80"/>
      <c r="NUM321" s="80"/>
      <c r="NUN321" s="80"/>
      <c r="NUO321" s="80"/>
      <c r="NUP321" s="80"/>
      <c r="NUQ321" s="80"/>
      <c r="NUR321" s="80"/>
      <c r="NUS321" s="80"/>
      <c r="NUT321" s="80"/>
      <c r="NUU321" s="80"/>
      <c r="NUV321" s="80"/>
      <c r="NUW321" s="80"/>
      <c r="NUX321" s="80"/>
      <c r="NUY321" s="80"/>
      <c r="NUZ321" s="80"/>
      <c r="NVA321" s="80"/>
      <c r="NVB321" s="80"/>
      <c r="NVC321" s="80"/>
      <c r="NVD321" s="80"/>
      <c r="NVE321" s="80"/>
      <c r="NVF321" s="80"/>
      <c r="NVG321" s="80"/>
      <c r="NVH321" s="80"/>
      <c r="NVI321" s="80"/>
      <c r="NVJ321" s="80"/>
      <c r="NVK321" s="80"/>
      <c r="NVL321" s="80"/>
      <c r="NVM321" s="80"/>
      <c r="NVN321" s="80"/>
      <c r="NVO321" s="80"/>
      <c r="NVP321" s="80"/>
      <c r="NVQ321" s="80"/>
      <c r="NVR321" s="80"/>
      <c r="NVS321" s="80"/>
      <c r="NVT321" s="80"/>
      <c r="NVU321" s="80"/>
      <c r="NVV321" s="80"/>
      <c r="NVW321" s="80"/>
      <c r="NVX321" s="80"/>
      <c r="NVY321" s="80"/>
      <c r="NVZ321" s="80"/>
      <c r="NWA321" s="80"/>
      <c r="NWB321" s="80"/>
      <c r="NWC321" s="80"/>
      <c r="NWD321" s="80"/>
      <c r="NWE321" s="80"/>
      <c r="NWF321" s="80"/>
      <c r="NWG321" s="80"/>
      <c r="NWH321" s="80"/>
      <c r="NWI321" s="80"/>
      <c r="NWJ321" s="80"/>
      <c r="NWK321" s="80"/>
      <c r="NWL321" s="80"/>
      <c r="NWM321" s="80"/>
      <c r="NWN321" s="80"/>
      <c r="NWO321" s="80"/>
      <c r="NWP321" s="80"/>
      <c r="NWQ321" s="80"/>
      <c r="NWR321" s="80"/>
      <c r="NWS321" s="80"/>
      <c r="NWT321" s="80"/>
      <c r="NWU321" s="80"/>
      <c r="NWV321" s="80"/>
      <c r="NWW321" s="80"/>
      <c r="NWX321" s="80"/>
      <c r="NWY321" s="80"/>
      <c r="NWZ321" s="80"/>
      <c r="NXA321" s="80"/>
      <c r="NXB321" s="80"/>
      <c r="NXC321" s="80"/>
      <c r="NXD321" s="80"/>
      <c r="NXE321" s="80"/>
      <c r="NXF321" s="80"/>
      <c r="NXG321" s="80"/>
      <c r="NXH321" s="80"/>
      <c r="NXI321" s="80"/>
      <c r="NXJ321" s="80"/>
      <c r="NXK321" s="80"/>
      <c r="NXL321" s="80"/>
      <c r="NXM321" s="80"/>
      <c r="NXN321" s="80"/>
      <c r="NXO321" s="80"/>
      <c r="NXP321" s="80"/>
      <c r="NXQ321" s="80"/>
      <c r="NXR321" s="80"/>
      <c r="NXS321" s="80"/>
      <c r="NXT321" s="80"/>
      <c r="NXU321" s="80"/>
      <c r="NXV321" s="80"/>
      <c r="NXW321" s="80"/>
      <c r="NXX321" s="80"/>
      <c r="NXY321" s="80"/>
      <c r="NXZ321" s="80"/>
      <c r="NYA321" s="80"/>
      <c r="NYB321" s="80"/>
      <c r="NYC321" s="80"/>
      <c r="NYD321" s="80"/>
      <c r="NYE321" s="80"/>
      <c r="NYF321" s="80"/>
      <c r="NYG321" s="80"/>
      <c r="NYH321" s="80"/>
      <c r="NYI321" s="80"/>
      <c r="NYJ321" s="80"/>
      <c r="NYK321" s="80"/>
      <c r="NYL321" s="80"/>
      <c r="NYM321" s="80"/>
      <c r="NYN321" s="80"/>
      <c r="NYO321" s="80"/>
      <c r="NYP321" s="80"/>
      <c r="NYQ321" s="80"/>
      <c r="NYR321" s="80"/>
      <c r="NYS321" s="80"/>
      <c r="NYT321" s="80"/>
      <c r="NYU321" s="80"/>
      <c r="NYV321" s="80"/>
      <c r="NYW321" s="80"/>
      <c r="NYX321" s="80"/>
      <c r="NYY321" s="80"/>
      <c r="NYZ321" s="80"/>
      <c r="NZA321" s="80"/>
      <c r="NZB321" s="80"/>
      <c r="NZC321" s="80"/>
      <c r="NZD321" s="80"/>
      <c r="NZE321" s="80"/>
      <c r="NZF321" s="80"/>
      <c r="NZG321" s="80"/>
      <c r="NZH321" s="80"/>
      <c r="NZI321" s="80"/>
      <c r="NZJ321" s="80"/>
      <c r="NZK321" s="80"/>
      <c r="NZL321" s="80"/>
      <c r="NZM321" s="80"/>
      <c r="NZN321" s="80"/>
      <c r="NZO321" s="80"/>
      <c r="NZP321" s="80"/>
      <c r="NZQ321" s="80"/>
      <c r="NZR321" s="80"/>
      <c r="NZS321" s="80"/>
      <c r="NZT321" s="80"/>
      <c r="NZU321" s="80"/>
      <c r="NZV321" s="80"/>
      <c r="NZW321" s="80"/>
      <c r="NZX321" s="80"/>
      <c r="NZY321" s="80"/>
      <c r="NZZ321" s="80"/>
      <c r="OAA321" s="80"/>
      <c r="OAB321" s="80"/>
      <c r="OAC321" s="80"/>
      <c r="OAD321" s="80"/>
      <c r="OAE321" s="80"/>
      <c r="OAF321" s="80"/>
      <c r="OAG321" s="80"/>
      <c r="OAH321" s="80"/>
      <c r="OAI321" s="80"/>
      <c r="OAJ321" s="80"/>
      <c r="OAK321" s="80"/>
      <c r="OAL321" s="80"/>
      <c r="OAM321" s="80"/>
      <c r="OAN321" s="80"/>
      <c r="OAO321" s="80"/>
      <c r="OAP321" s="80"/>
      <c r="OAQ321" s="80"/>
      <c r="OAR321" s="80"/>
      <c r="OAS321" s="80"/>
      <c r="OAT321" s="80"/>
      <c r="OAU321" s="80"/>
      <c r="OAV321" s="80"/>
      <c r="OAW321" s="80"/>
      <c r="OAX321" s="80"/>
      <c r="OAY321" s="80"/>
      <c r="OAZ321" s="80"/>
      <c r="OBA321" s="80"/>
      <c r="OBB321" s="80"/>
      <c r="OBC321" s="80"/>
      <c r="OBD321" s="80"/>
      <c r="OBE321" s="80"/>
      <c r="OBF321" s="80"/>
      <c r="OBG321" s="80"/>
      <c r="OBH321" s="80"/>
      <c r="OBI321" s="80"/>
      <c r="OBJ321" s="80"/>
      <c r="OBK321" s="80"/>
      <c r="OBL321" s="80"/>
      <c r="OBM321" s="80"/>
      <c r="OBN321" s="80"/>
      <c r="OBO321" s="80"/>
      <c r="OBP321" s="80"/>
      <c r="OBQ321" s="80"/>
      <c r="OBR321" s="80"/>
      <c r="OBS321" s="80"/>
      <c r="OBT321" s="80"/>
      <c r="OBU321" s="80"/>
      <c r="OBV321" s="80"/>
      <c r="OBW321" s="80"/>
      <c r="OBX321" s="80"/>
      <c r="OBY321" s="80"/>
      <c r="OBZ321" s="80"/>
      <c r="OCA321" s="80"/>
      <c r="OCB321" s="80"/>
      <c r="OCC321" s="80"/>
      <c r="OCD321" s="80"/>
      <c r="OCE321" s="80"/>
      <c r="OCF321" s="80"/>
      <c r="OCG321" s="80"/>
      <c r="OCH321" s="80"/>
      <c r="OCI321" s="80"/>
      <c r="OCJ321" s="80"/>
      <c r="OCK321" s="80"/>
      <c r="OCL321" s="80"/>
      <c r="OCM321" s="80"/>
      <c r="OCN321" s="80"/>
      <c r="OCO321" s="80"/>
      <c r="OCP321" s="80"/>
      <c r="OCQ321" s="80"/>
      <c r="OCR321" s="80"/>
      <c r="OCS321" s="80"/>
      <c r="OCT321" s="80"/>
      <c r="OCU321" s="80"/>
      <c r="OCV321" s="80"/>
      <c r="OCW321" s="80"/>
      <c r="OCX321" s="80"/>
      <c r="OCY321" s="80"/>
      <c r="OCZ321" s="80"/>
      <c r="ODA321" s="80"/>
      <c r="ODB321" s="80"/>
      <c r="ODC321" s="80"/>
      <c r="ODD321" s="80"/>
      <c r="ODE321" s="80"/>
      <c r="ODF321" s="80"/>
      <c r="ODG321" s="80"/>
      <c r="ODH321" s="80"/>
      <c r="ODI321" s="80"/>
      <c r="ODJ321" s="80"/>
      <c r="ODK321" s="80"/>
      <c r="ODL321" s="80"/>
      <c r="ODM321" s="80"/>
      <c r="ODN321" s="80"/>
      <c r="ODO321" s="80"/>
      <c r="ODP321" s="80"/>
      <c r="ODQ321" s="80"/>
      <c r="ODR321" s="80"/>
      <c r="ODS321" s="80"/>
      <c r="ODT321" s="80"/>
      <c r="ODU321" s="80"/>
      <c r="ODV321" s="80"/>
      <c r="ODW321" s="80"/>
      <c r="ODX321" s="80"/>
      <c r="ODY321" s="80"/>
      <c r="ODZ321" s="80"/>
      <c r="OEA321" s="80"/>
      <c r="OEB321" s="80"/>
      <c r="OEC321" s="80"/>
      <c r="OED321" s="80"/>
      <c r="OEE321" s="80"/>
      <c r="OEF321" s="80"/>
      <c r="OEG321" s="80"/>
      <c r="OEH321" s="80"/>
      <c r="OEI321" s="80"/>
      <c r="OEJ321" s="80"/>
      <c r="OEK321" s="80"/>
      <c r="OEL321" s="80"/>
      <c r="OEM321" s="80"/>
      <c r="OEN321" s="80"/>
      <c r="OEO321" s="80"/>
      <c r="OEP321" s="80"/>
      <c r="OEQ321" s="80"/>
      <c r="OER321" s="80"/>
      <c r="OES321" s="80"/>
      <c r="OET321" s="80"/>
      <c r="OEU321" s="80"/>
      <c r="OEV321" s="80"/>
      <c r="OEW321" s="80"/>
      <c r="OEX321" s="80"/>
      <c r="OEY321" s="80"/>
      <c r="OEZ321" s="80"/>
      <c r="OFA321" s="80"/>
      <c r="OFB321" s="80"/>
      <c r="OFC321" s="80"/>
      <c r="OFD321" s="80"/>
      <c r="OFE321" s="80"/>
      <c r="OFF321" s="80"/>
      <c r="OFG321" s="80"/>
      <c r="OFH321" s="80"/>
      <c r="OFI321" s="80"/>
      <c r="OFJ321" s="80"/>
      <c r="OFK321" s="80"/>
      <c r="OFL321" s="80"/>
      <c r="OFM321" s="80"/>
      <c r="OFN321" s="80"/>
      <c r="OFO321" s="80"/>
      <c r="OFP321" s="80"/>
      <c r="OFQ321" s="80"/>
      <c r="OFR321" s="80"/>
      <c r="OFS321" s="80"/>
      <c r="OFT321" s="80"/>
      <c r="OFU321" s="80"/>
      <c r="OFV321" s="80"/>
      <c r="OFW321" s="80"/>
      <c r="OFX321" s="80"/>
      <c r="OFY321" s="80"/>
      <c r="OFZ321" s="80"/>
      <c r="OGA321" s="80"/>
      <c r="OGB321" s="80"/>
      <c r="OGC321" s="80"/>
      <c r="OGD321" s="80"/>
      <c r="OGE321" s="80"/>
      <c r="OGF321" s="80"/>
      <c r="OGG321" s="80"/>
      <c r="OGH321" s="80"/>
      <c r="OGI321" s="80"/>
      <c r="OGJ321" s="80"/>
      <c r="OGK321" s="80"/>
      <c r="OGL321" s="80"/>
      <c r="OGM321" s="80"/>
      <c r="OGN321" s="80"/>
      <c r="OGO321" s="80"/>
      <c r="OGP321" s="80"/>
      <c r="OGQ321" s="80"/>
      <c r="OGR321" s="80"/>
      <c r="OGS321" s="80"/>
      <c r="OGT321" s="80"/>
      <c r="OGU321" s="80"/>
      <c r="OGV321" s="80"/>
      <c r="OGW321" s="80"/>
      <c r="OGX321" s="80"/>
      <c r="OGY321" s="80"/>
      <c r="OGZ321" s="80"/>
      <c r="OHA321" s="80"/>
      <c r="OHB321" s="80"/>
      <c r="OHC321" s="80"/>
      <c r="OHD321" s="80"/>
      <c r="OHE321" s="80"/>
      <c r="OHF321" s="80"/>
      <c r="OHG321" s="80"/>
      <c r="OHH321" s="80"/>
      <c r="OHI321" s="80"/>
      <c r="OHJ321" s="80"/>
      <c r="OHK321" s="80"/>
      <c r="OHL321" s="80"/>
      <c r="OHM321" s="80"/>
      <c r="OHN321" s="80"/>
      <c r="OHO321" s="80"/>
      <c r="OHP321" s="80"/>
      <c r="OHQ321" s="80"/>
      <c r="OHR321" s="80"/>
      <c r="OHS321" s="80"/>
      <c r="OHT321" s="80"/>
      <c r="OHU321" s="80"/>
      <c r="OHV321" s="80"/>
      <c r="OHW321" s="80"/>
      <c r="OHX321" s="80"/>
      <c r="OHY321" s="80"/>
      <c r="OHZ321" s="80"/>
      <c r="OIA321" s="80"/>
      <c r="OIB321" s="80"/>
      <c r="OIC321" s="80"/>
      <c r="OID321" s="80"/>
      <c r="OIE321" s="80"/>
      <c r="OIF321" s="80"/>
      <c r="OIG321" s="80"/>
      <c r="OIH321" s="80"/>
      <c r="OII321" s="80"/>
      <c r="OIJ321" s="80"/>
      <c r="OIK321" s="80"/>
      <c r="OIL321" s="80"/>
      <c r="OIM321" s="80"/>
      <c r="OIN321" s="80"/>
      <c r="OIO321" s="80"/>
      <c r="OIP321" s="80"/>
      <c r="OIQ321" s="80"/>
      <c r="OIR321" s="80"/>
      <c r="OIS321" s="80"/>
      <c r="OIT321" s="80"/>
      <c r="OIU321" s="80"/>
      <c r="OIV321" s="80"/>
      <c r="OIW321" s="80"/>
      <c r="OIX321" s="80"/>
      <c r="OIY321" s="80"/>
      <c r="OIZ321" s="80"/>
      <c r="OJA321" s="80"/>
      <c r="OJB321" s="80"/>
      <c r="OJC321" s="80"/>
      <c r="OJD321" s="80"/>
      <c r="OJE321" s="80"/>
      <c r="OJF321" s="80"/>
      <c r="OJG321" s="80"/>
      <c r="OJH321" s="80"/>
      <c r="OJI321" s="80"/>
      <c r="OJJ321" s="80"/>
      <c r="OJK321" s="80"/>
      <c r="OJL321" s="80"/>
      <c r="OJM321" s="80"/>
      <c r="OJN321" s="80"/>
      <c r="OJO321" s="80"/>
      <c r="OJP321" s="80"/>
      <c r="OJQ321" s="80"/>
      <c r="OJR321" s="80"/>
      <c r="OJS321" s="80"/>
      <c r="OJT321" s="80"/>
      <c r="OJU321" s="80"/>
      <c r="OJV321" s="80"/>
      <c r="OJW321" s="80"/>
      <c r="OJX321" s="80"/>
      <c r="OJY321" s="80"/>
      <c r="OJZ321" s="80"/>
      <c r="OKA321" s="80"/>
      <c r="OKB321" s="80"/>
      <c r="OKC321" s="80"/>
      <c r="OKD321" s="80"/>
      <c r="OKE321" s="80"/>
      <c r="OKF321" s="80"/>
      <c r="OKG321" s="80"/>
      <c r="OKH321" s="80"/>
      <c r="OKI321" s="80"/>
      <c r="OKJ321" s="80"/>
      <c r="OKK321" s="80"/>
      <c r="OKL321" s="80"/>
      <c r="OKM321" s="80"/>
      <c r="OKN321" s="80"/>
      <c r="OKO321" s="80"/>
      <c r="OKP321" s="80"/>
      <c r="OKQ321" s="80"/>
      <c r="OKR321" s="80"/>
      <c r="OKS321" s="80"/>
      <c r="OKT321" s="80"/>
      <c r="OKU321" s="80"/>
      <c r="OKV321" s="80"/>
      <c r="OKW321" s="80"/>
      <c r="OKX321" s="80"/>
      <c r="OKY321" s="80"/>
      <c r="OKZ321" s="80"/>
      <c r="OLA321" s="80"/>
      <c r="OLB321" s="80"/>
      <c r="OLC321" s="80"/>
      <c r="OLD321" s="80"/>
      <c r="OLE321" s="80"/>
      <c r="OLF321" s="80"/>
      <c r="OLG321" s="80"/>
      <c r="OLH321" s="80"/>
      <c r="OLI321" s="80"/>
      <c r="OLJ321" s="80"/>
      <c r="OLK321" s="80"/>
      <c r="OLL321" s="80"/>
      <c r="OLM321" s="80"/>
      <c r="OLN321" s="80"/>
      <c r="OLO321" s="80"/>
      <c r="OLP321" s="80"/>
      <c r="OLQ321" s="80"/>
      <c r="OLR321" s="80"/>
      <c r="OLS321" s="80"/>
      <c r="OLT321" s="80"/>
      <c r="OLU321" s="80"/>
      <c r="OLV321" s="80"/>
      <c r="OLW321" s="80"/>
      <c r="OLX321" s="80"/>
      <c r="OLY321" s="80"/>
      <c r="OLZ321" s="80"/>
      <c r="OMA321" s="80"/>
      <c r="OMB321" s="80"/>
      <c r="OMC321" s="80"/>
      <c r="OMD321" s="80"/>
      <c r="OME321" s="80"/>
      <c r="OMF321" s="80"/>
      <c r="OMG321" s="80"/>
      <c r="OMH321" s="80"/>
      <c r="OMI321" s="80"/>
      <c r="OMJ321" s="80"/>
      <c r="OMK321" s="80"/>
      <c r="OML321" s="80"/>
      <c r="OMM321" s="80"/>
      <c r="OMN321" s="80"/>
      <c r="OMO321" s="80"/>
      <c r="OMP321" s="80"/>
      <c r="OMQ321" s="80"/>
      <c r="OMR321" s="80"/>
      <c r="OMS321" s="80"/>
      <c r="OMT321" s="80"/>
      <c r="OMU321" s="80"/>
      <c r="OMV321" s="80"/>
      <c r="OMW321" s="80"/>
      <c r="OMX321" s="80"/>
      <c r="OMY321" s="80"/>
      <c r="OMZ321" s="80"/>
      <c r="ONA321" s="80"/>
      <c r="ONB321" s="80"/>
      <c r="ONC321" s="80"/>
      <c r="OND321" s="80"/>
      <c r="ONE321" s="80"/>
      <c r="ONF321" s="80"/>
      <c r="ONG321" s="80"/>
      <c r="ONH321" s="80"/>
      <c r="ONI321" s="80"/>
      <c r="ONJ321" s="80"/>
      <c r="ONK321" s="80"/>
      <c r="ONL321" s="80"/>
      <c r="ONM321" s="80"/>
      <c r="ONN321" s="80"/>
      <c r="ONO321" s="80"/>
      <c r="ONP321" s="80"/>
      <c r="ONQ321" s="80"/>
      <c r="ONR321" s="80"/>
      <c r="ONS321" s="80"/>
      <c r="ONT321" s="80"/>
      <c r="ONU321" s="80"/>
      <c r="ONV321" s="80"/>
      <c r="ONW321" s="80"/>
      <c r="ONX321" s="80"/>
      <c r="ONY321" s="80"/>
      <c r="ONZ321" s="80"/>
      <c r="OOA321" s="80"/>
      <c r="OOB321" s="80"/>
      <c r="OOC321" s="80"/>
      <c r="OOD321" s="80"/>
      <c r="OOE321" s="80"/>
      <c r="OOF321" s="80"/>
      <c r="OOG321" s="80"/>
      <c r="OOH321" s="80"/>
      <c r="OOI321" s="80"/>
      <c r="OOJ321" s="80"/>
      <c r="OOK321" s="80"/>
      <c r="OOL321" s="80"/>
      <c r="OOM321" s="80"/>
      <c r="OON321" s="80"/>
      <c r="OOO321" s="80"/>
      <c r="OOP321" s="80"/>
      <c r="OOQ321" s="80"/>
      <c r="OOR321" s="80"/>
      <c r="OOS321" s="80"/>
      <c r="OOT321" s="80"/>
      <c r="OOU321" s="80"/>
      <c r="OOV321" s="80"/>
      <c r="OOW321" s="80"/>
      <c r="OOX321" s="80"/>
      <c r="OOY321" s="80"/>
      <c r="OOZ321" s="80"/>
      <c r="OPA321" s="80"/>
      <c r="OPB321" s="80"/>
      <c r="OPC321" s="80"/>
      <c r="OPD321" s="80"/>
      <c r="OPE321" s="80"/>
      <c r="OPF321" s="80"/>
      <c r="OPG321" s="80"/>
      <c r="OPH321" s="80"/>
      <c r="OPI321" s="80"/>
      <c r="OPJ321" s="80"/>
      <c r="OPK321" s="80"/>
      <c r="OPL321" s="80"/>
      <c r="OPM321" s="80"/>
      <c r="OPN321" s="80"/>
      <c r="OPO321" s="80"/>
      <c r="OPP321" s="80"/>
      <c r="OPQ321" s="80"/>
      <c r="OPR321" s="80"/>
      <c r="OPS321" s="80"/>
      <c r="OPT321" s="80"/>
      <c r="OPU321" s="80"/>
      <c r="OPV321" s="80"/>
      <c r="OPW321" s="80"/>
      <c r="OPX321" s="80"/>
      <c r="OPY321" s="80"/>
      <c r="OPZ321" s="80"/>
      <c r="OQA321" s="80"/>
      <c r="OQB321" s="80"/>
      <c r="OQC321" s="80"/>
      <c r="OQD321" s="80"/>
      <c r="OQE321" s="80"/>
      <c r="OQF321" s="80"/>
      <c r="OQG321" s="80"/>
      <c r="OQH321" s="80"/>
      <c r="OQI321" s="80"/>
      <c r="OQJ321" s="80"/>
      <c r="OQK321" s="80"/>
      <c r="OQL321" s="80"/>
      <c r="OQM321" s="80"/>
      <c r="OQN321" s="80"/>
      <c r="OQO321" s="80"/>
      <c r="OQP321" s="80"/>
      <c r="OQQ321" s="80"/>
      <c r="OQR321" s="80"/>
      <c r="OQS321" s="80"/>
      <c r="OQT321" s="80"/>
      <c r="OQU321" s="80"/>
      <c r="OQV321" s="80"/>
      <c r="OQW321" s="80"/>
      <c r="OQX321" s="80"/>
      <c r="OQY321" s="80"/>
      <c r="OQZ321" s="80"/>
      <c r="ORA321" s="80"/>
      <c r="ORB321" s="80"/>
      <c r="ORC321" s="80"/>
      <c r="ORD321" s="80"/>
      <c r="ORE321" s="80"/>
      <c r="ORF321" s="80"/>
      <c r="ORG321" s="80"/>
      <c r="ORH321" s="80"/>
      <c r="ORI321" s="80"/>
      <c r="ORJ321" s="80"/>
      <c r="ORK321" s="80"/>
      <c r="ORL321" s="80"/>
      <c r="ORM321" s="80"/>
      <c r="ORN321" s="80"/>
      <c r="ORO321" s="80"/>
      <c r="ORP321" s="80"/>
      <c r="ORQ321" s="80"/>
      <c r="ORR321" s="80"/>
      <c r="ORS321" s="80"/>
      <c r="ORT321" s="80"/>
      <c r="ORU321" s="80"/>
      <c r="ORV321" s="80"/>
      <c r="ORW321" s="80"/>
      <c r="ORX321" s="80"/>
      <c r="ORY321" s="80"/>
      <c r="ORZ321" s="80"/>
      <c r="OSA321" s="80"/>
      <c r="OSB321" s="80"/>
      <c r="OSC321" s="80"/>
      <c r="OSD321" s="80"/>
      <c r="OSE321" s="80"/>
      <c r="OSF321" s="80"/>
      <c r="OSG321" s="80"/>
      <c r="OSH321" s="80"/>
      <c r="OSI321" s="80"/>
      <c r="OSJ321" s="80"/>
      <c r="OSK321" s="80"/>
      <c r="OSL321" s="80"/>
      <c r="OSM321" s="80"/>
      <c r="OSN321" s="80"/>
      <c r="OSO321" s="80"/>
      <c r="OSP321" s="80"/>
      <c r="OSQ321" s="80"/>
      <c r="OSR321" s="80"/>
      <c r="OSS321" s="80"/>
      <c r="OST321" s="80"/>
      <c r="OSU321" s="80"/>
      <c r="OSV321" s="80"/>
      <c r="OSW321" s="80"/>
      <c r="OSX321" s="80"/>
      <c r="OSY321" s="80"/>
      <c r="OSZ321" s="80"/>
      <c r="OTA321" s="80"/>
      <c r="OTB321" s="80"/>
      <c r="OTC321" s="80"/>
      <c r="OTD321" s="80"/>
      <c r="OTE321" s="80"/>
      <c r="OTF321" s="80"/>
      <c r="OTG321" s="80"/>
      <c r="OTH321" s="80"/>
      <c r="OTI321" s="80"/>
      <c r="OTJ321" s="80"/>
      <c r="OTK321" s="80"/>
      <c r="OTL321" s="80"/>
      <c r="OTM321" s="80"/>
      <c r="OTN321" s="80"/>
      <c r="OTO321" s="80"/>
      <c r="OTP321" s="80"/>
      <c r="OTQ321" s="80"/>
      <c r="OTR321" s="80"/>
      <c r="OTS321" s="80"/>
      <c r="OTT321" s="80"/>
      <c r="OTU321" s="80"/>
      <c r="OTV321" s="80"/>
      <c r="OTW321" s="80"/>
      <c r="OTX321" s="80"/>
      <c r="OTY321" s="80"/>
      <c r="OTZ321" s="80"/>
      <c r="OUA321" s="80"/>
      <c r="OUB321" s="80"/>
      <c r="OUC321" s="80"/>
      <c r="OUD321" s="80"/>
      <c r="OUE321" s="80"/>
      <c r="OUF321" s="80"/>
      <c r="OUG321" s="80"/>
      <c r="OUH321" s="80"/>
      <c r="OUI321" s="80"/>
      <c r="OUJ321" s="80"/>
      <c r="OUK321" s="80"/>
      <c r="OUL321" s="80"/>
      <c r="OUM321" s="80"/>
      <c r="OUN321" s="80"/>
      <c r="OUO321" s="80"/>
      <c r="OUP321" s="80"/>
      <c r="OUQ321" s="80"/>
      <c r="OUR321" s="80"/>
      <c r="OUS321" s="80"/>
      <c r="OUT321" s="80"/>
      <c r="OUU321" s="80"/>
      <c r="OUV321" s="80"/>
      <c r="OUW321" s="80"/>
      <c r="OUX321" s="80"/>
      <c r="OUY321" s="80"/>
      <c r="OUZ321" s="80"/>
      <c r="OVA321" s="80"/>
      <c r="OVB321" s="80"/>
      <c r="OVC321" s="80"/>
      <c r="OVD321" s="80"/>
      <c r="OVE321" s="80"/>
      <c r="OVF321" s="80"/>
      <c r="OVG321" s="80"/>
      <c r="OVH321" s="80"/>
      <c r="OVI321" s="80"/>
      <c r="OVJ321" s="80"/>
      <c r="OVK321" s="80"/>
      <c r="OVL321" s="80"/>
      <c r="OVM321" s="80"/>
      <c r="OVN321" s="80"/>
      <c r="OVO321" s="80"/>
      <c r="OVP321" s="80"/>
      <c r="OVQ321" s="80"/>
      <c r="OVR321" s="80"/>
      <c r="OVS321" s="80"/>
      <c r="OVT321" s="80"/>
      <c r="OVU321" s="80"/>
      <c r="OVV321" s="80"/>
      <c r="OVW321" s="80"/>
      <c r="OVX321" s="80"/>
      <c r="OVY321" s="80"/>
      <c r="OVZ321" s="80"/>
      <c r="OWA321" s="80"/>
      <c r="OWB321" s="80"/>
      <c r="OWC321" s="80"/>
      <c r="OWD321" s="80"/>
      <c r="OWE321" s="80"/>
      <c r="OWF321" s="80"/>
      <c r="OWG321" s="80"/>
      <c r="OWH321" s="80"/>
      <c r="OWI321" s="80"/>
      <c r="OWJ321" s="80"/>
      <c r="OWK321" s="80"/>
      <c r="OWL321" s="80"/>
      <c r="OWM321" s="80"/>
      <c r="OWN321" s="80"/>
      <c r="OWO321" s="80"/>
      <c r="OWP321" s="80"/>
      <c r="OWQ321" s="80"/>
      <c r="OWR321" s="80"/>
      <c r="OWS321" s="80"/>
      <c r="OWT321" s="80"/>
      <c r="OWU321" s="80"/>
      <c r="OWV321" s="80"/>
      <c r="OWW321" s="80"/>
      <c r="OWX321" s="80"/>
      <c r="OWY321" s="80"/>
      <c r="OWZ321" s="80"/>
      <c r="OXA321" s="80"/>
      <c r="OXB321" s="80"/>
      <c r="OXC321" s="80"/>
      <c r="OXD321" s="80"/>
      <c r="OXE321" s="80"/>
      <c r="OXF321" s="80"/>
      <c r="OXG321" s="80"/>
      <c r="OXH321" s="80"/>
      <c r="OXI321" s="80"/>
      <c r="OXJ321" s="80"/>
      <c r="OXK321" s="80"/>
      <c r="OXL321" s="80"/>
      <c r="OXM321" s="80"/>
      <c r="OXN321" s="80"/>
      <c r="OXO321" s="80"/>
      <c r="OXP321" s="80"/>
      <c r="OXQ321" s="80"/>
      <c r="OXR321" s="80"/>
      <c r="OXS321" s="80"/>
      <c r="OXT321" s="80"/>
      <c r="OXU321" s="80"/>
      <c r="OXV321" s="80"/>
      <c r="OXW321" s="80"/>
      <c r="OXX321" s="80"/>
      <c r="OXY321" s="80"/>
      <c r="OXZ321" s="80"/>
      <c r="OYA321" s="80"/>
      <c r="OYB321" s="80"/>
      <c r="OYC321" s="80"/>
      <c r="OYD321" s="80"/>
      <c r="OYE321" s="80"/>
      <c r="OYF321" s="80"/>
      <c r="OYG321" s="80"/>
      <c r="OYH321" s="80"/>
      <c r="OYI321" s="80"/>
      <c r="OYJ321" s="80"/>
      <c r="OYK321" s="80"/>
      <c r="OYL321" s="80"/>
      <c r="OYM321" s="80"/>
      <c r="OYN321" s="80"/>
      <c r="OYO321" s="80"/>
      <c r="OYP321" s="80"/>
      <c r="OYQ321" s="80"/>
      <c r="OYR321" s="80"/>
      <c r="OYS321" s="80"/>
      <c r="OYT321" s="80"/>
      <c r="OYU321" s="80"/>
      <c r="OYV321" s="80"/>
      <c r="OYW321" s="80"/>
      <c r="OYX321" s="80"/>
      <c r="OYY321" s="80"/>
      <c r="OYZ321" s="80"/>
      <c r="OZA321" s="80"/>
      <c r="OZB321" s="80"/>
      <c r="OZC321" s="80"/>
      <c r="OZD321" s="80"/>
      <c r="OZE321" s="80"/>
      <c r="OZF321" s="80"/>
      <c r="OZG321" s="80"/>
      <c r="OZH321" s="80"/>
      <c r="OZI321" s="80"/>
      <c r="OZJ321" s="80"/>
      <c r="OZK321" s="80"/>
      <c r="OZL321" s="80"/>
      <c r="OZM321" s="80"/>
      <c r="OZN321" s="80"/>
      <c r="OZO321" s="80"/>
      <c r="OZP321" s="80"/>
      <c r="OZQ321" s="80"/>
      <c r="OZR321" s="80"/>
      <c r="OZS321" s="80"/>
      <c r="OZT321" s="80"/>
      <c r="OZU321" s="80"/>
      <c r="OZV321" s="80"/>
      <c r="OZW321" s="80"/>
      <c r="OZX321" s="80"/>
      <c r="OZY321" s="80"/>
      <c r="OZZ321" s="80"/>
      <c r="PAA321" s="80"/>
      <c r="PAB321" s="80"/>
      <c r="PAC321" s="80"/>
      <c r="PAD321" s="80"/>
      <c r="PAE321" s="80"/>
      <c r="PAF321" s="80"/>
      <c r="PAG321" s="80"/>
      <c r="PAH321" s="80"/>
      <c r="PAI321" s="80"/>
      <c r="PAJ321" s="80"/>
      <c r="PAK321" s="80"/>
      <c r="PAL321" s="80"/>
      <c r="PAM321" s="80"/>
      <c r="PAN321" s="80"/>
      <c r="PAO321" s="80"/>
      <c r="PAP321" s="80"/>
      <c r="PAQ321" s="80"/>
      <c r="PAR321" s="80"/>
      <c r="PAS321" s="80"/>
      <c r="PAT321" s="80"/>
      <c r="PAU321" s="80"/>
      <c r="PAV321" s="80"/>
      <c r="PAW321" s="80"/>
      <c r="PAX321" s="80"/>
      <c r="PAY321" s="80"/>
      <c r="PAZ321" s="80"/>
      <c r="PBA321" s="80"/>
      <c r="PBB321" s="80"/>
      <c r="PBC321" s="80"/>
      <c r="PBD321" s="80"/>
      <c r="PBE321" s="80"/>
      <c r="PBF321" s="80"/>
      <c r="PBG321" s="80"/>
      <c r="PBH321" s="80"/>
      <c r="PBI321" s="80"/>
      <c r="PBJ321" s="80"/>
      <c r="PBK321" s="80"/>
      <c r="PBL321" s="80"/>
      <c r="PBM321" s="80"/>
      <c r="PBN321" s="80"/>
      <c r="PBO321" s="80"/>
      <c r="PBP321" s="80"/>
      <c r="PBQ321" s="80"/>
      <c r="PBR321" s="80"/>
      <c r="PBS321" s="80"/>
      <c r="PBT321" s="80"/>
      <c r="PBU321" s="80"/>
      <c r="PBV321" s="80"/>
      <c r="PBW321" s="80"/>
      <c r="PBX321" s="80"/>
      <c r="PBY321" s="80"/>
      <c r="PBZ321" s="80"/>
      <c r="PCA321" s="80"/>
      <c r="PCB321" s="80"/>
      <c r="PCC321" s="80"/>
      <c r="PCD321" s="80"/>
      <c r="PCE321" s="80"/>
      <c r="PCF321" s="80"/>
      <c r="PCG321" s="80"/>
      <c r="PCH321" s="80"/>
      <c r="PCI321" s="80"/>
      <c r="PCJ321" s="80"/>
      <c r="PCK321" s="80"/>
      <c r="PCL321" s="80"/>
      <c r="PCM321" s="80"/>
      <c r="PCN321" s="80"/>
      <c r="PCO321" s="80"/>
      <c r="PCP321" s="80"/>
      <c r="PCQ321" s="80"/>
      <c r="PCR321" s="80"/>
      <c r="PCS321" s="80"/>
      <c r="PCT321" s="80"/>
      <c r="PCU321" s="80"/>
      <c r="PCV321" s="80"/>
      <c r="PCW321" s="80"/>
      <c r="PCX321" s="80"/>
      <c r="PCY321" s="80"/>
      <c r="PCZ321" s="80"/>
      <c r="PDA321" s="80"/>
      <c r="PDB321" s="80"/>
      <c r="PDC321" s="80"/>
      <c r="PDD321" s="80"/>
      <c r="PDE321" s="80"/>
      <c r="PDF321" s="80"/>
      <c r="PDG321" s="80"/>
      <c r="PDH321" s="80"/>
      <c r="PDI321" s="80"/>
      <c r="PDJ321" s="80"/>
      <c r="PDK321" s="80"/>
      <c r="PDL321" s="80"/>
      <c r="PDM321" s="80"/>
      <c r="PDN321" s="80"/>
      <c r="PDO321" s="80"/>
      <c r="PDP321" s="80"/>
      <c r="PDQ321" s="80"/>
      <c r="PDR321" s="80"/>
      <c r="PDS321" s="80"/>
      <c r="PDT321" s="80"/>
      <c r="PDU321" s="80"/>
      <c r="PDV321" s="80"/>
      <c r="PDW321" s="80"/>
      <c r="PDX321" s="80"/>
      <c r="PDY321" s="80"/>
      <c r="PDZ321" s="80"/>
      <c r="PEA321" s="80"/>
      <c r="PEB321" s="80"/>
      <c r="PEC321" s="80"/>
      <c r="PED321" s="80"/>
      <c r="PEE321" s="80"/>
      <c r="PEF321" s="80"/>
      <c r="PEG321" s="80"/>
      <c r="PEH321" s="80"/>
      <c r="PEI321" s="80"/>
      <c r="PEJ321" s="80"/>
      <c r="PEK321" s="80"/>
      <c r="PEL321" s="80"/>
      <c r="PEM321" s="80"/>
      <c r="PEN321" s="80"/>
      <c r="PEO321" s="80"/>
      <c r="PEP321" s="80"/>
      <c r="PEQ321" s="80"/>
      <c r="PER321" s="80"/>
      <c r="PES321" s="80"/>
      <c r="PET321" s="80"/>
      <c r="PEU321" s="80"/>
      <c r="PEV321" s="80"/>
      <c r="PEW321" s="80"/>
      <c r="PEX321" s="80"/>
      <c r="PEY321" s="80"/>
      <c r="PEZ321" s="80"/>
      <c r="PFA321" s="80"/>
      <c r="PFB321" s="80"/>
      <c r="PFC321" s="80"/>
      <c r="PFD321" s="80"/>
      <c r="PFE321" s="80"/>
      <c r="PFF321" s="80"/>
      <c r="PFG321" s="80"/>
      <c r="PFH321" s="80"/>
      <c r="PFI321" s="80"/>
      <c r="PFJ321" s="80"/>
      <c r="PFK321" s="80"/>
      <c r="PFL321" s="80"/>
      <c r="PFM321" s="80"/>
      <c r="PFN321" s="80"/>
      <c r="PFO321" s="80"/>
      <c r="PFP321" s="80"/>
      <c r="PFQ321" s="80"/>
      <c r="PFR321" s="80"/>
      <c r="PFS321" s="80"/>
      <c r="PFT321" s="80"/>
      <c r="PFU321" s="80"/>
      <c r="PFV321" s="80"/>
      <c r="PFW321" s="80"/>
      <c r="PFX321" s="80"/>
      <c r="PFY321" s="80"/>
      <c r="PFZ321" s="80"/>
      <c r="PGA321" s="80"/>
      <c r="PGB321" s="80"/>
      <c r="PGC321" s="80"/>
      <c r="PGD321" s="80"/>
      <c r="PGE321" s="80"/>
      <c r="PGF321" s="80"/>
      <c r="PGG321" s="80"/>
      <c r="PGH321" s="80"/>
      <c r="PGI321" s="80"/>
      <c r="PGJ321" s="80"/>
      <c r="PGK321" s="80"/>
      <c r="PGL321" s="80"/>
      <c r="PGM321" s="80"/>
      <c r="PGN321" s="80"/>
      <c r="PGO321" s="80"/>
      <c r="PGP321" s="80"/>
      <c r="PGQ321" s="80"/>
      <c r="PGR321" s="80"/>
      <c r="PGS321" s="80"/>
      <c r="PGT321" s="80"/>
      <c r="PGU321" s="80"/>
      <c r="PGV321" s="80"/>
      <c r="PGW321" s="80"/>
      <c r="PGX321" s="80"/>
      <c r="PGY321" s="80"/>
      <c r="PGZ321" s="80"/>
      <c r="PHA321" s="80"/>
      <c r="PHB321" s="80"/>
      <c r="PHC321" s="80"/>
      <c r="PHD321" s="80"/>
      <c r="PHE321" s="80"/>
      <c r="PHF321" s="80"/>
      <c r="PHG321" s="80"/>
      <c r="PHH321" s="80"/>
      <c r="PHI321" s="80"/>
      <c r="PHJ321" s="80"/>
      <c r="PHK321" s="80"/>
      <c r="PHL321" s="80"/>
      <c r="PHM321" s="80"/>
      <c r="PHN321" s="80"/>
      <c r="PHO321" s="80"/>
      <c r="PHP321" s="80"/>
      <c r="PHQ321" s="80"/>
      <c r="PHR321" s="80"/>
      <c r="PHS321" s="80"/>
      <c r="PHT321" s="80"/>
      <c r="PHU321" s="80"/>
      <c r="PHV321" s="80"/>
      <c r="PHW321" s="80"/>
      <c r="PHX321" s="80"/>
      <c r="PHY321" s="80"/>
      <c r="PHZ321" s="80"/>
      <c r="PIA321" s="80"/>
      <c r="PIB321" s="80"/>
      <c r="PIC321" s="80"/>
      <c r="PID321" s="80"/>
      <c r="PIE321" s="80"/>
      <c r="PIF321" s="80"/>
      <c r="PIG321" s="80"/>
      <c r="PIH321" s="80"/>
      <c r="PII321" s="80"/>
      <c r="PIJ321" s="80"/>
      <c r="PIK321" s="80"/>
      <c r="PIL321" s="80"/>
      <c r="PIM321" s="80"/>
      <c r="PIN321" s="80"/>
      <c r="PIO321" s="80"/>
      <c r="PIP321" s="80"/>
      <c r="PIQ321" s="80"/>
      <c r="PIR321" s="80"/>
      <c r="PIS321" s="80"/>
      <c r="PIT321" s="80"/>
      <c r="PIU321" s="80"/>
      <c r="PIV321" s="80"/>
      <c r="PIW321" s="80"/>
      <c r="PIX321" s="80"/>
      <c r="PIY321" s="80"/>
      <c r="PIZ321" s="80"/>
      <c r="PJA321" s="80"/>
      <c r="PJB321" s="80"/>
      <c r="PJC321" s="80"/>
      <c r="PJD321" s="80"/>
      <c r="PJE321" s="80"/>
      <c r="PJF321" s="80"/>
      <c r="PJG321" s="80"/>
      <c r="PJH321" s="80"/>
      <c r="PJI321" s="80"/>
      <c r="PJJ321" s="80"/>
      <c r="PJK321" s="80"/>
      <c r="PJL321" s="80"/>
      <c r="PJM321" s="80"/>
      <c r="PJN321" s="80"/>
      <c r="PJO321" s="80"/>
      <c r="PJP321" s="80"/>
      <c r="PJQ321" s="80"/>
      <c r="PJR321" s="80"/>
      <c r="PJS321" s="80"/>
      <c r="PJT321" s="80"/>
      <c r="PJU321" s="80"/>
      <c r="PJV321" s="80"/>
      <c r="PJW321" s="80"/>
      <c r="PJX321" s="80"/>
      <c r="PJY321" s="80"/>
      <c r="PJZ321" s="80"/>
      <c r="PKA321" s="80"/>
      <c r="PKB321" s="80"/>
      <c r="PKC321" s="80"/>
      <c r="PKD321" s="80"/>
      <c r="PKE321" s="80"/>
      <c r="PKF321" s="80"/>
      <c r="PKG321" s="80"/>
      <c r="PKH321" s="80"/>
      <c r="PKI321" s="80"/>
      <c r="PKJ321" s="80"/>
      <c r="PKK321" s="80"/>
      <c r="PKL321" s="80"/>
      <c r="PKM321" s="80"/>
      <c r="PKN321" s="80"/>
      <c r="PKO321" s="80"/>
      <c r="PKP321" s="80"/>
      <c r="PKQ321" s="80"/>
      <c r="PKR321" s="80"/>
      <c r="PKS321" s="80"/>
      <c r="PKT321" s="80"/>
      <c r="PKU321" s="80"/>
      <c r="PKV321" s="80"/>
      <c r="PKW321" s="80"/>
      <c r="PKX321" s="80"/>
      <c r="PKY321" s="80"/>
      <c r="PKZ321" s="80"/>
      <c r="PLA321" s="80"/>
      <c r="PLB321" s="80"/>
      <c r="PLC321" s="80"/>
      <c r="PLD321" s="80"/>
      <c r="PLE321" s="80"/>
      <c r="PLF321" s="80"/>
      <c r="PLG321" s="80"/>
      <c r="PLH321" s="80"/>
      <c r="PLI321" s="80"/>
      <c r="PLJ321" s="80"/>
      <c r="PLK321" s="80"/>
      <c r="PLL321" s="80"/>
      <c r="PLM321" s="80"/>
      <c r="PLN321" s="80"/>
      <c r="PLO321" s="80"/>
      <c r="PLP321" s="80"/>
      <c r="PLQ321" s="80"/>
      <c r="PLR321" s="80"/>
      <c r="PLS321" s="80"/>
      <c r="PLT321" s="80"/>
      <c r="PLU321" s="80"/>
      <c r="PLV321" s="80"/>
      <c r="PLW321" s="80"/>
      <c r="PLX321" s="80"/>
      <c r="PLY321" s="80"/>
      <c r="PLZ321" s="80"/>
      <c r="PMA321" s="80"/>
      <c r="PMB321" s="80"/>
      <c r="PMC321" s="80"/>
      <c r="PMD321" s="80"/>
      <c r="PME321" s="80"/>
      <c r="PMF321" s="80"/>
      <c r="PMG321" s="80"/>
      <c r="PMH321" s="80"/>
      <c r="PMI321" s="80"/>
      <c r="PMJ321" s="80"/>
      <c r="PMK321" s="80"/>
      <c r="PML321" s="80"/>
      <c r="PMM321" s="80"/>
      <c r="PMN321" s="80"/>
      <c r="PMO321" s="80"/>
      <c r="PMP321" s="80"/>
      <c r="PMQ321" s="80"/>
      <c r="PMR321" s="80"/>
      <c r="PMS321" s="80"/>
      <c r="PMT321" s="80"/>
      <c r="PMU321" s="80"/>
      <c r="PMV321" s="80"/>
      <c r="PMW321" s="80"/>
      <c r="PMX321" s="80"/>
      <c r="PMY321" s="80"/>
      <c r="PMZ321" s="80"/>
      <c r="PNA321" s="80"/>
      <c r="PNB321" s="80"/>
      <c r="PNC321" s="80"/>
      <c r="PND321" s="80"/>
      <c r="PNE321" s="80"/>
      <c r="PNF321" s="80"/>
      <c r="PNG321" s="80"/>
      <c r="PNH321" s="80"/>
      <c r="PNI321" s="80"/>
      <c r="PNJ321" s="80"/>
      <c r="PNK321" s="80"/>
      <c r="PNL321" s="80"/>
      <c r="PNM321" s="80"/>
      <c r="PNN321" s="80"/>
      <c r="PNO321" s="80"/>
      <c r="PNP321" s="80"/>
      <c r="PNQ321" s="80"/>
      <c r="PNR321" s="80"/>
      <c r="PNS321" s="80"/>
      <c r="PNT321" s="80"/>
      <c r="PNU321" s="80"/>
      <c r="PNV321" s="80"/>
      <c r="PNW321" s="80"/>
      <c r="PNX321" s="80"/>
      <c r="PNY321" s="80"/>
      <c r="PNZ321" s="80"/>
      <c r="POA321" s="80"/>
      <c r="POB321" s="80"/>
      <c r="POC321" s="80"/>
      <c r="POD321" s="80"/>
      <c r="POE321" s="80"/>
      <c r="POF321" s="80"/>
      <c r="POG321" s="80"/>
      <c r="POH321" s="80"/>
      <c r="POI321" s="80"/>
      <c r="POJ321" s="80"/>
      <c r="POK321" s="80"/>
      <c r="POL321" s="80"/>
      <c r="POM321" s="80"/>
      <c r="PON321" s="80"/>
      <c r="POO321" s="80"/>
      <c r="POP321" s="80"/>
      <c r="POQ321" s="80"/>
      <c r="POR321" s="80"/>
      <c r="POS321" s="80"/>
      <c r="POT321" s="80"/>
      <c r="POU321" s="80"/>
      <c r="POV321" s="80"/>
      <c r="POW321" s="80"/>
      <c r="POX321" s="80"/>
      <c r="POY321" s="80"/>
      <c r="POZ321" s="80"/>
      <c r="PPA321" s="80"/>
      <c r="PPB321" s="80"/>
      <c r="PPC321" s="80"/>
      <c r="PPD321" s="80"/>
      <c r="PPE321" s="80"/>
      <c r="PPF321" s="80"/>
      <c r="PPG321" s="80"/>
      <c r="PPH321" s="80"/>
      <c r="PPI321" s="80"/>
      <c r="PPJ321" s="80"/>
      <c r="PPK321" s="80"/>
      <c r="PPL321" s="80"/>
      <c r="PPM321" s="80"/>
      <c r="PPN321" s="80"/>
      <c r="PPO321" s="80"/>
      <c r="PPP321" s="80"/>
      <c r="PPQ321" s="80"/>
      <c r="PPR321" s="80"/>
      <c r="PPS321" s="80"/>
      <c r="PPT321" s="80"/>
      <c r="PPU321" s="80"/>
      <c r="PPV321" s="80"/>
      <c r="PPW321" s="80"/>
      <c r="PPX321" s="80"/>
      <c r="PPY321" s="80"/>
      <c r="PPZ321" s="80"/>
      <c r="PQA321" s="80"/>
      <c r="PQB321" s="80"/>
      <c r="PQC321" s="80"/>
      <c r="PQD321" s="80"/>
      <c r="PQE321" s="80"/>
      <c r="PQF321" s="80"/>
      <c r="PQG321" s="80"/>
      <c r="PQH321" s="80"/>
      <c r="PQI321" s="80"/>
      <c r="PQJ321" s="80"/>
      <c r="PQK321" s="80"/>
      <c r="PQL321" s="80"/>
      <c r="PQM321" s="80"/>
      <c r="PQN321" s="80"/>
      <c r="PQO321" s="80"/>
      <c r="PQP321" s="80"/>
      <c r="PQQ321" s="80"/>
      <c r="PQR321" s="80"/>
      <c r="PQS321" s="80"/>
      <c r="PQT321" s="80"/>
      <c r="PQU321" s="80"/>
      <c r="PQV321" s="80"/>
      <c r="PQW321" s="80"/>
      <c r="PQX321" s="80"/>
      <c r="PQY321" s="80"/>
      <c r="PQZ321" s="80"/>
      <c r="PRA321" s="80"/>
      <c r="PRB321" s="80"/>
      <c r="PRC321" s="80"/>
      <c r="PRD321" s="80"/>
      <c r="PRE321" s="80"/>
      <c r="PRF321" s="80"/>
      <c r="PRG321" s="80"/>
      <c r="PRH321" s="80"/>
      <c r="PRI321" s="80"/>
      <c r="PRJ321" s="80"/>
      <c r="PRK321" s="80"/>
      <c r="PRL321" s="80"/>
      <c r="PRM321" s="80"/>
      <c r="PRN321" s="80"/>
      <c r="PRO321" s="80"/>
      <c r="PRP321" s="80"/>
      <c r="PRQ321" s="80"/>
      <c r="PRR321" s="80"/>
      <c r="PRS321" s="80"/>
      <c r="PRT321" s="80"/>
      <c r="PRU321" s="80"/>
      <c r="PRV321" s="80"/>
      <c r="PRW321" s="80"/>
      <c r="PRX321" s="80"/>
      <c r="PRY321" s="80"/>
      <c r="PRZ321" s="80"/>
      <c r="PSA321" s="80"/>
      <c r="PSB321" s="80"/>
      <c r="PSC321" s="80"/>
      <c r="PSD321" s="80"/>
      <c r="PSE321" s="80"/>
      <c r="PSF321" s="80"/>
      <c r="PSG321" s="80"/>
      <c r="PSH321" s="80"/>
      <c r="PSI321" s="80"/>
      <c r="PSJ321" s="80"/>
      <c r="PSK321" s="80"/>
      <c r="PSL321" s="80"/>
      <c r="PSM321" s="80"/>
      <c r="PSN321" s="80"/>
      <c r="PSO321" s="80"/>
      <c r="PSP321" s="80"/>
      <c r="PSQ321" s="80"/>
      <c r="PSR321" s="80"/>
      <c r="PSS321" s="80"/>
      <c r="PST321" s="80"/>
      <c r="PSU321" s="80"/>
      <c r="PSV321" s="80"/>
      <c r="PSW321" s="80"/>
      <c r="PSX321" s="80"/>
      <c r="PSY321" s="80"/>
      <c r="PSZ321" s="80"/>
      <c r="PTA321" s="80"/>
      <c r="PTB321" s="80"/>
      <c r="PTC321" s="80"/>
      <c r="PTD321" s="80"/>
      <c r="PTE321" s="80"/>
      <c r="PTF321" s="80"/>
      <c r="PTG321" s="80"/>
      <c r="PTH321" s="80"/>
      <c r="PTI321" s="80"/>
      <c r="PTJ321" s="80"/>
      <c r="PTK321" s="80"/>
      <c r="PTL321" s="80"/>
      <c r="PTM321" s="80"/>
      <c r="PTN321" s="80"/>
      <c r="PTO321" s="80"/>
      <c r="PTP321" s="80"/>
      <c r="PTQ321" s="80"/>
      <c r="PTR321" s="80"/>
      <c r="PTS321" s="80"/>
      <c r="PTT321" s="80"/>
      <c r="PTU321" s="80"/>
      <c r="PTV321" s="80"/>
      <c r="PTW321" s="80"/>
      <c r="PTX321" s="80"/>
      <c r="PTY321" s="80"/>
      <c r="PTZ321" s="80"/>
      <c r="PUA321" s="80"/>
      <c r="PUB321" s="80"/>
      <c r="PUC321" s="80"/>
      <c r="PUD321" s="80"/>
      <c r="PUE321" s="80"/>
      <c r="PUF321" s="80"/>
      <c r="PUG321" s="80"/>
      <c r="PUH321" s="80"/>
      <c r="PUI321" s="80"/>
      <c r="PUJ321" s="80"/>
      <c r="PUK321" s="80"/>
      <c r="PUL321" s="80"/>
      <c r="PUM321" s="80"/>
      <c r="PUN321" s="80"/>
      <c r="PUO321" s="80"/>
      <c r="PUP321" s="80"/>
      <c r="PUQ321" s="80"/>
      <c r="PUR321" s="80"/>
      <c r="PUS321" s="80"/>
      <c r="PUT321" s="80"/>
      <c r="PUU321" s="80"/>
      <c r="PUV321" s="80"/>
      <c r="PUW321" s="80"/>
      <c r="PUX321" s="80"/>
      <c r="PUY321" s="80"/>
      <c r="PUZ321" s="80"/>
      <c r="PVA321" s="80"/>
      <c r="PVB321" s="80"/>
      <c r="PVC321" s="80"/>
      <c r="PVD321" s="80"/>
      <c r="PVE321" s="80"/>
      <c r="PVF321" s="80"/>
      <c r="PVG321" s="80"/>
      <c r="PVH321" s="80"/>
      <c r="PVI321" s="80"/>
      <c r="PVJ321" s="80"/>
      <c r="PVK321" s="80"/>
      <c r="PVL321" s="80"/>
      <c r="PVM321" s="80"/>
      <c r="PVN321" s="80"/>
      <c r="PVO321" s="80"/>
      <c r="PVP321" s="80"/>
      <c r="PVQ321" s="80"/>
      <c r="PVR321" s="80"/>
      <c r="PVS321" s="80"/>
      <c r="PVT321" s="80"/>
      <c r="PVU321" s="80"/>
      <c r="PVV321" s="80"/>
      <c r="PVW321" s="80"/>
      <c r="PVX321" s="80"/>
      <c r="PVY321" s="80"/>
      <c r="PVZ321" s="80"/>
      <c r="PWA321" s="80"/>
      <c r="PWB321" s="80"/>
      <c r="PWC321" s="80"/>
      <c r="PWD321" s="80"/>
      <c r="PWE321" s="80"/>
      <c r="PWF321" s="80"/>
      <c r="PWG321" s="80"/>
      <c r="PWH321" s="80"/>
      <c r="PWI321" s="80"/>
      <c r="PWJ321" s="80"/>
      <c r="PWK321" s="80"/>
      <c r="PWL321" s="80"/>
      <c r="PWM321" s="80"/>
      <c r="PWN321" s="80"/>
      <c r="PWO321" s="80"/>
      <c r="PWP321" s="80"/>
      <c r="PWQ321" s="80"/>
      <c r="PWR321" s="80"/>
      <c r="PWS321" s="80"/>
      <c r="PWT321" s="80"/>
      <c r="PWU321" s="80"/>
      <c r="PWV321" s="80"/>
      <c r="PWW321" s="80"/>
      <c r="PWX321" s="80"/>
      <c r="PWY321" s="80"/>
      <c r="PWZ321" s="80"/>
      <c r="PXA321" s="80"/>
      <c r="PXB321" s="80"/>
      <c r="PXC321" s="80"/>
      <c r="PXD321" s="80"/>
      <c r="PXE321" s="80"/>
      <c r="PXF321" s="80"/>
      <c r="PXG321" s="80"/>
      <c r="PXH321" s="80"/>
      <c r="PXI321" s="80"/>
      <c r="PXJ321" s="80"/>
      <c r="PXK321" s="80"/>
      <c r="PXL321" s="80"/>
      <c r="PXM321" s="80"/>
      <c r="PXN321" s="80"/>
      <c r="PXO321" s="80"/>
      <c r="PXP321" s="80"/>
      <c r="PXQ321" s="80"/>
      <c r="PXR321" s="80"/>
      <c r="PXS321" s="80"/>
      <c r="PXT321" s="80"/>
      <c r="PXU321" s="80"/>
      <c r="PXV321" s="80"/>
      <c r="PXW321" s="80"/>
      <c r="PXX321" s="80"/>
      <c r="PXY321" s="80"/>
      <c r="PXZ321" s="80"/>
      <c r="PYA321" s="80"/>
      <c r="PYB321" s="80"/>
      <c r="PYC321" s="80"/>
      <c r="PYD321" s="80"/>
      <c r="PYE321" s="80"/>
      <c r="PYF321" s="80"/>
      <c r="PYG321" s="80"/>
      <c r="PYH321" s="80"/>
      <c r="PYI321" s="80"/>
      <c r="PYJ321" s="80"/>
      <c r="PYK321" s="80"/>
      <c r="PYL321" s="80"/>
      <c r="PYM321" s="80"/>
      <c r="PYN321" s="80"/>
      <c r="PYO321" s="80"/>
      <c r="PYP321" s="80"/>
      <c r="PYQ321" s="80"/>
      <c r="PYR321" s="80"/>
      <c r="PYS321" s="80"/>
      <c r="PYT321" s="80"/>
      <c r="PYU321" s="80"/>
      <c r="PYV321" s="80"/>
      <c r="PYW321" s="80"/>
      <c r="PYX321" s="80"/>
      <c r="PYY321" s="80"/>
      <c r="PYZ321" s="80"/>
      <c r="PZA321" s="80"/>
      <c r="PZB321" s="80"/>
      <c r="PZC321" s="80"/>
      <c r="PZD321" s="80"/>
      <c r="PZE321" s="80"/>
      <c r="PZF321" s="80"/>
      <c r="PZG321" s="80"/>
      <c r="PZH321" s="80"/>
      <c r="PZI321" s="80"/>
      <c r="PZJ321" s="80"/>
      <c r="PZK321" s="80"/>
      <c r="PZL321" s="80"/>
      <c r="PZM321" s="80"/>
      <c r="PZN321" s="80"/>
      <c r="PZO321" s="80"/>
      <c r="PZP321" s="80"/>
      <c r="PZQ321" s="80"/>
      <c r="PZR321" s="80"/>
      <c r="PZS321" s="80"/>
      <c r="PZT321" s="80"/>
      <c r="PZU321" s="80"/>
      <c r="PZV321" s="80"/>
      <c r="PZW321" s="80"/>
      <c r="PZX321" s="80"/>
      <c r="PZY321" s="80"/>
      <c r="PZZ321" s="80"/>
      <c r="QAA321" s="80"/>
      <c r="QAB321" s="80"/>
      <c r="QAC321" s="80"/>
      <c r="QAD321" s="80"/>
      <c r="QAE321" s="80"/>
      <c r="QAF321" s="80"/>
      <c r="QAG321" s="80"/>
      <c r="QAH321" s="80"/>
      <c r="QAI321" s="80"/>
      <c r="QAJ321" s="80"/>
      <c r="QAK321" s="80"/>
      <c r="QAL321" s="80"/>
      <c r="QAM321" s="80"/>
      <c r="QAN321" s="80"/>
      <c r="QAO321" s="80"/>
      <c r="QAP321" s="80"/>
      <c r="QAQ321" s="80"/>
      <c r="QAR321" s="80"/>
      <c r="QAS321" s="80"/>
      <c r="QAT321" s="80"/>
      <c r="QAU321" s="80"/>
      <c r="QAV321" s="80"/>
      <c r="QAW321" s="80"/>
      <c r="QAX321" s="80"/>
      <c r="QAY321" s="80"/>
      <c r="QAZ321" s="80"/>
      <c r="QBA321" s="80"/>
      <c r="QBB321" s="80"/>
      <c r="QBC321" s="80"/>
      <c r="QBD321" s="80"/>
      <c r="QBE321" s="80"/>
      <c r="QBF321" s="80"/>
      <c r="QBG321" s="80"/>
      <c r="QBH321" s="80"/>
      <c r="QBI321" s="80"/>
      <c r="QBJ321" s="80"/>
      <c r="QBK321" s="80"/>
      <c r="QBL321" s="80"/>
      <c r="QBM321" s="80"/>
      <c r="QBN321" s="80"/>
      <c r="QBO321" s="80"/>
      <c r="QBP321" s="80"/>
      <c r="QBQ321" s="80"/>
      <c r="QBR321" s="80"/>
      <c r="QBS321" s="80"/>
      <c r="QBT321" s="80"/>
      <c r="QBU321" s="80"/>
      <c r="QBV321" s="80"/>
      <c r="QBW321" s="80"/>
      <c r="QBX321" s="80"/>
      <c r="QBY321" s="80"/>
      <c r="QBZ321" s="80"/>
      <c r="QCA321" s="80"/>
      <c r="QCB321" s="80"/>
      <c r="QCC321" s="80"/>
      <c r="QCD321" s="80"/>
      <c r="QCE321" s="80"/>
      <c r="QCF321" s="80"/>
      <c r="QCG321" s="80"/>
      <c r="QCH321" s="80"/>
      <c r="QCI321" s="80"/>
      <c r="QCJ321" s="80"/>
      <c r="QCK321" s="80"/>
      <c r="QCL321" s="80"/>
      <c r="QCM321" s="80"/>
      <c r="QCN321" s="80"/>
      <c r="QCO321" s="80"/>
      <c r="QCP321" s="80"/>
      <c r="QCQ321" s="80"/>
      <c r="QCR321" s="80"/>
      <c r="QCS321" s="80"/>
      <c r="QCT321" s="80"/>
      <c r="QCU321" s="80"/>
      <c r="QCV321" s="80"/>
      <c r="QCW321" s="80"/>
      <c r="QCX321" s="80"/>
      <c r="QCY321" s="80"/>
      <c r="QCZ321" s="80"/>
      <c r="QDA321" s="80"/>
      <c r="QDB321" s="80"/>
      <c r="QDC321" s="80"/>
      <c r="QDD321" s="80"/>
      <c r="QDE321" s="80"/>
      <c r="QDF321" s="80"/>
      <c r="QDG321" s="80"/>
      <c r="QDH321" s="80"/>
      <c r="QDI321" s="80"/>
      <c r="QDJ321" s="80"/>
      <c r="QDK321" s="80"/>
      <c r="QDL321" s="80"/>
      <c r="QDM321" s="80"/>
      <c r="QDN321" s="80"/>
      <c r="QDO321" s="80"/>
      <c r="QDP321" s="80"/>
      <c r="QDQ321" s="80"/>
      <c r="QDR321" s="80"/>
      <c r="QDS321" s="80"/>
      <c r="QDT321" s="80"/>
      <c r="QDU321" s="80"/>
      <c r="QDV321" s="80"/>
      <c r="QDW321" s="80"/>
      <c r="QDX321" s="80"/>
      <c r="QDY321" s="80"/>
      <c r="QDZ321" s="80"/>
      <c r="QEA321" s="80"/>
      <c r="QEB321" s="80"/>
      <c r="QEC321" s="80"/>
      <c r="QED321" s="80"/>
      <c r="QEE321" s="80"/>
      <c r="QEF321" s="80"/>
      <c r="QEG321" s="80"/>
      <c r="QEH321" s="80"/>
      <c r="QEI321" s="80"/>
      <c r="QEJ321" s="80"/>
      <c r="QEK321" s="80"/>
      <c r="QEL321" s="80"/>
      <c r="QEM321" s="80"/>
      <c r="QEN321" s="80"/>
      <c r="QEO321" s="80"/>
      <c r="QEP321" s="80"/>
      <c r="QEQ321" s="80"/>
      <c r="QER321" s="80"/>
      <c r="QES321" s="80"/>
      <c r="QET321" s="80"/>
      <c r="QEU321" s="80"/>
      <c r="QEV321" s="80"/>
      <c r="QEW321" s="80"/>
      <c r="QEX321" s="80"/>
      <c r="QEY321" s="80"/>
      <c r="QEZ321" s="80"/>
      <c r="QFA321" s="80"/>
      <c r="QFB321" s="80"/>
      <c r="QFC321" s="80"/>
      <c r="QFD321" s="80"/>
      <c r="QFE321" s="80"/>
      <c r="QFF321" s="80"/>
      <c r="QFG321" s="80"/>
      <c r="QFH321" s="80"/>
      <c r="QFI321" s="80"/>
      <c r="QFJ321" s="80"/>
      <c r="QFK321" s="80"/>
      <c r="QFL321" s="80"/>
      <c r="QFM321" s="80"/>
      <c r="QFN321" s="80"/>
      <c r="QFO321" s="80"/>
      <c r="QFP321" s="80"/>
      <c r="QFQ321" s="80"/>
      <c r="QFR321" s="80"/>
      <c r="QFS321" s="80"/>
      <c r="QFT321" s="80"/>
      <c r="QFU321" s="80"/>
      <c r="QFV321" s="80"/>
      <c r="QFW321" s="80"/>
      <c r="QFX321" s="80"/>
      <c r="QFY321" s="80"/>
      <c r="QFZ321" s="80"/>
      <c r="QGA321" s="80"/>
      <c r="QGB321" s="80"/>
      <c r="QGC321" s="80"/>
      <c r="QGD321" s="80"/>
      <c r="QGE321" s="80"/>
      <c r="QGF321" s="80"/>
      <c r="QGG321" s="80"/>
      <c r="QGH321" s="80"/>
      <c r="QGI321" s="80"/>
      <c r="QGJ321" s="80"/>
      <c r="QGK321" s="80"/>
      <c r="QGL321" s="80"/>
      <c r="QGM321" s="80"/>
      <c r="QGN321" s="80"/>
      <c r="QGO321" s="80"/>
      <c r="QGP321" s="80"/>
      <c r="QGQ321" s="80"/>
      <c r="QGR321" s="80"/>
      <c r="QGS321" s="80"/>
      <c r="QGT321" s="80"/>
      <c r="QGU321" s="80"/>
      <c r="QGV321" s="80"/>
      <c r="QGW321" s="80"/>
      <c r="QGX321" s="80"/>
      <c r="QGY321" s="80"/>
      <c r="QGZ321" s="80"/>
      <c r="QHA321" s="80"/>
      <c r="QHB321" s="80"/>
      <c r="QHC321" s="80"/>
      <c r="QHD321" s="80"/>
      <c r="QHE321" s="80"/>
      <c r="QHF321" s="80"/>
      <c r="QHG321" s="80"/>
      <c r="QHH321" s="80"/>
      <c r="QHI321" s="80"/>
      <c r="QHJ321" s="80"/>
      <c r="QHK321" s="80"/>
      <c r="QHL321" s="80"/>
      <c r="QHM321" s="80"/>
      <c r="QHN321" s="80"/>
      <c r="QHO321" s="80"/>
      <c r="QHP321" s="80"/>
      <c r="QHQ321" s="80"/>
      <c r="QHR321" s="80"/>
      <c r="QHS321" s="80"/>
      <c r="QHT321" s="80"/>
      <c r="QHU321" s="80"/>
      <c r="QHV321" s="80"/>
      <c r="QHW321" s="80"/>
      <c r="QHX321" s="80"/>
      <c r="QHY321" s="80"/>
      <c r="QHZ321" s="80"/>
      <c r="QIA321" s="80"/>
      <c r="QIB321" s="80"/>
      <c r="QIC321" s="80"/>
      <c r="QID321" s="80"/>
      <c r="QIE321" s="80"/>
      <c r="QIF321" s="80"/>
      <c r="QIG321" s="80"/>
      <c r="QIH321" s="80"/>
      <c r="QII321" s="80"/>
      <c r="QIJ321" s="80"/>
      <c r="QIK321" s="80"/>
      <c r="QIL321" s="80"/>
      <c r="QIM321" s="80"/>
      <c r="QIN321" s="80"/>
      <c r="QIO321" s="80"/>
      <c r="QIP321" s="80"/>
      <c r="QIQ321" s="80"/>
      <c r="QIR321" s="80"/>
      <c r="QIS321" s="80"/>
      <c r="QIT321" s="80"/>
      <c r="QIU321" s="80"/>
      <c r="QIV321" s="80"/>
      <c r="QIW321" s="80"/>
      <c r="QIX321" s="80"/>
      <c r="QIY321" s="80"/>
      <c r="QIZ321" s="80"/>
      <c r="QJA321" s="80"/>
      <c r="QJB321" s="80"/>
      <c r="QJC321" s="80"/>
      <c r="QJD321" s="80"/>
      <c r="QJE321" s="80"/>
      <c r="QJF321" s="80"/>
      <c r="QJG321" s="80"/>
      <c r="QJH321" s="80"/>
      <c r="QJI321" s="80"/>
      <c r="QJJ321" s="80"/>
      <c r="QJK321" s="80"/>
      <c r="QJL321" s="80"/>
      <c r="QJM321" s="80"/>
      <c r="QJN321" s="80"/>
      <c r="QJO321" s="80"/>
      <c r="QJP321" s="80"/>
      <c r="QJQ321" s="80"/>
      <c r="QJR321" s="80"/>
      <c r="QJS321" s="80"/>
      <c r="QJT321" s="80"/>
      <c r="QJU321" s="80"/>
      <c r="QJV321" s="80"/>
      <c r="QJW321" s="80"/>
      <c r="QJX321" s="80"/>
      <c r="QJY321" s="80"/>
      <c r="QJZ321" s="80"/>
      <c r="QKA321" s="80"/>
      <c r="QKB321" s="80"/>
      <c r="QKC321" s="80"/>
      <c r="QKD321" s="80"/>
      <c r="QKE321" s="80"/>
      <c r="QKF321" s="80"/>
      <c r="QKG321" s="80"/>
      <c r="QKH321" s="80"/>
      <c r="QKI321" s="80"/>
      <c r="QKJ321" s="80"/>
      <c r="QKK321" s="80"/>
      <c r="QKL321" s="80"/>
      <c r="QKM321" s="80"/>
      <c r="QKN321" s="80"/>
      <c r="QKO321" s="80"/>
      <c r="QKP321" s="80"/>
      <c r="QKQ321" s="80"/>
      <c r="QKR321" s="80"/>
      <c r="QKS321" s="80"/>
      <c r="QKT321" s="80"/>
      <c r="QKU321" s="80"/>
      <c r="QKV321" s="80"/>
      <c r="QKW321" s="80"/>
      <c r="QKX321" s="80"/>
      <c r="QKY321" s="80"/>
      <c r="QKZ321" s="80"/>
      <c r="QLA321" s="80"/>
      <c r="QLB321" s="80"/>
      <c r="QLC321" s="80"/>
      <c r="QLD321" s="80"/>
      <c r="QLE321" s="80"/>
      <c r="QLF321" s="80"/>
      <c r="QLG321" s="80"/>
      <c r="QLH321" s="80"/>
      <c r="QLI321" s="80"/>
      <c r="QLJ321" s="80"/>
      <c r="QLK321" s="80"/>
      <c r="QLL321" s="80"/>
      <c r="QLM321" s="80"/>
      <c r="QLN321" s="80"/>
      <c r="QLO321" s="80"/>
      <c r="QLP321" s="80"/>
      <c r="QLQ321" s="80"/>
      <c r="QLR321" s="80"/>
      <c r="QLS321" s="80"/>
      <c r="QLT321" s="80"/>
      <c r="QLU321" s="80"/>
      <c r="QLV321" s="80"/>
      <c r="QLW321" s="80"/>
      <c r="QLX321" s="80"/>
      <c r="QLY321" s="80"/>
      <c r="QLZ321" s="80"/>
      <c r="QMA321" s="80"/>
      <c r="QMB321" s="80"/>
      <c r="QMC321" s="80"/>
      <c r="QMD321" s="80"/>
      <c r="QME321" s="80"/>
      <c r="QMF321" s="80"/>
      <c r="QMG321" s="80"/>
      <c r="QMH321" s="80"/>
      <c r="QMI321" s="80"/>
      <c r="QMJ321" s="80"/>
      <c r="QMK321" s="80"/>
      <c r="QML321" s="80"/>
      <c r="QMM321" s="80"/>
      <c r="QMN321" s="80"/>
      <c r="QMO321" s="80"/>
      <c r="QMP321" s="80"/>
      <c r="QMQ321" s="80"/>
      <c r="QMR321" s="80"/>
      <c r="QMS321" s="80"/>
      <c r="QMT321" s="80"/>
      <c r="QMU321" s="80"/>
      <c r="QMV321" s="80"/>
      <c r="QMW321" s="80"/>
      <c r="QMX321" s="80"/>
      <c r="QMY321" s="80"/>
      <c r="QMZ321" s="80"/>
      <c r="QNA321" s="80"/>
      <c r="QNB321" s="80"/>
      <c r="QNC321" s="80"/>
      <c r="QND321" s="80"/>
      <c r="QNE321" s="80"/>
      <c r="QNF321" s="80"/>
      <c r="QNG321" s="80"/>
      <c r="QNH321" s="80"/>
      <c r="QNI321" s="80"/>
      <c r="QNJ321" s="80"/>
      <c r="QNK321" s="80"/>
      <c r="QNL321" s="80"/>
      <c r="QNM321" s="80"/>
      <c r="QNN321" s="80"/>
      <c r="QNO321" s="80"/>
      <c r="QNP321" s="80"/>
      <c r="QNQ321" s="80"/>
      <c r="QNR321" s="80"/>
      <c r="QNS321" s="80"/>
      <c r="QNT321" s="80"/>
      <c r="QNU321" s="80"/>
      <c r="QNV321" s="80"/>
      <c r="QNW321" s="80"/>
      <c r="QNX321" s="80"/>
      <c r="QNY321" s="80"/>
      <c r="QNZ321" s="80"/>
      <c r="QOA321" s="80"/>
      <c r="QOB321" s="80"/>
      <c r="QOC321" s="80"/>
      <c r="QOD321" s="80"/>
      <c r="QOE321" s="80"/>
      <c r="QOF321" s="80"/>
      <c r="QOG321" s="80"/>
      <c r="QOH321" s="80"/>
      <c r="QOI321" s="80"/>
      <c r="QOJ321" s="80"/>
      <c r="QOK321" s="80"/>
      <c r="QOL321" s="80"/>
      <c r="QOM321" s="80"/>
      <c r="QON321" s="80"/>
      <c r="QOO321" s="80"/>
      <c r="QOP321" s="80"/>
      <c r="QOQ321" s="80"/>
      <c r="QOR321" s="80"/>
      <c r="QOS321" s="80"/>
      <c r="QOT321" s="80"/>
      <c r="QOU321" s="80"/>
      <c r="QOV321" s="80"/>
      <c r="QOW321" s="80"/>
      <c r="QOX321" s="80"/>
      <c r="QOY321" s="80"/>
      <c r="QOZ321" s="80"/>
      <c r="QPA321" s="80"/>
      <c r="QPB321" s="80"/>
      <c r="QPC321" s="80"/>
      <c r="QPD321" s="80"/>
      <c r="QPE321" s="80"/>
      <c r="QPF321" s="80"/>
      <c r="QPG321" s="80"/>
      <c r="QPH321" s="80"/>
      <c r="QPI321" s="80"/>
      <c r="QPJ321" s="80"/>
      <c r="QPK321" s="80"/>
      <c r="QPL321" s="80"/>
      <c r="QPM321" s="80"/>
      <c r="QPN321" s="80"/>
      <c r="QPO321" s="80"/>
      <c r="QPP321" s="80"/>
      <c r="QPQ321" s="80"/>
      <c r="QPR321" s="80"/>
      <c r="QPS321" s="80"/>
      <c r="QPT321" s="80"/>
      <c r="QPU321" s="80"/>
      <c r="QPV321" s="80"/>
      <c r="QPW321" s="80"/>
      <c r="QPX321" s="80"/>
      <c r="QPY321" s="80"/>
      <c r="QPZ321" s="80"/>
      <c r="QQA321" s="80"/>
      <c r="QQB321" s="80"/>
      <c r="QQC321" s="80"/>
      <c r="QQD321" s="80"/>
      <c r="QQE321" s="80"/>
      <c r="QQF321" s="80"/>
      <c r="QQG321" s="80"/>
      <c r="QQH321" s="80"/>
      <c r="QQI321" s="80"/>
      <c r="QQJ321" s="80"/>
      <c r="QQK321" s="80"/>
      <c r="QQL321" s="80"/>
      <c r="QQM321" s="80"/>
      <c r="QQN321" s="80"/>
      <c r="QQO321" s="80"/>
      <c r="QQP321" s="80"/>
      <c r="QQQ321" s="80"/>
      <c r="QQR321" s="80"/>
      <c r="QQS321" s="80"/>
      <c r="QQT321" s="80"/>
      <c r="QQU321" s="80"/>
      <c r="QQV321" s="80"/>
      <c r="QQW321" s="80"/>
      <c r="QQX321" s="80"/>
      <c r="QQY321" s="80"/>
      <c r="QQZ321" s="80"/>
      <c r="QRA321" s="80"/>
      <c r="QRB321" s="80"/>
      <c r="QRC321" s="80"/>
      <c r="QRD321" s="80"/>
      <c r="QRE321" s="80"/>
      <c r="QRF321" s="80"/>
      <c r="QRG321" s="80"/>
      <c r="QRH321" s="80"/>
      <c r="QRI321" s="80"/>
      <c r="QRJ321" s="80"/>
      <c r="QRK321" s="80"/>
      <c r="QRL321" s="80"/>
      <c r="QRM321" s="80"/>
      <c r="QRN321" s="80"/>
      <c r="QRO321" s="80"/>
      <c r="QRP321" s="80"/>
      <c r="QRQ321" s="80"/>
      <c r="QRR321" s="80"/>
      <c r="QRS321" s="80"/>
      <c r="QRT321" s="80"/>
      <c r="QRU321" s="80"/>
      <c r="QRV321" s="80"/>
      <c r="QRW321" s="80"/>
      <c r="QRX321" s="80"/>
      <c r="QRY321" s="80"/>
      <c r="QRZ321" s="80"/>
      <c r="QSA321" s="80"/>
      <c r="QSB321" s="80"/>
      <c r="QSC321" s="80"/>
      <c r="QSD321" s="80"/>
      <c r="QSE321" s="80"/>
      <c r="QSF321" s="80"/>
      <c r="QSG321" s="80"/>
      <c r="QSH321" s="80"/>
      <c r="QSI321" s="80"/>
      <c r="QSJ321" s="80"/>
      <c r="QSK321" s="80"/>
      <c r="QSL321" s="80"/>
      <c r="QSM321" s="80"/>
      <c r="QSN321" s="80"/>
      <c r="QSO321" s="80"/>
      <c r="QSP321" s="80"/>
      <c r="QSQ321" s="80"/>
      <c r="QSR321" s="80"/>
      <c r="QSS321" s="80"/>
      <c r="QST321" s="80"/>
      <c r="QSU321" s="80"/>
      <c r="QSV321" s="80"/>
      <c r="QSW321" s="80"/>
      <c r="QSX321" s="80"/>
      <c r="QSY321" s="80"/>
      <c r="QSZ321" s="80"/>
      <c r="QTA321" s="80"/>
      <c r="QTB321" s="80"/>
      <c r="QTC321" s="80"/>
      <c r="QTD321" s="80"/>
      <c r="QTE321" s="80"/>
      <c r="QTF321" s="80"/>
      <c r="QTG321" s="80"/>
      <c r="QTH321" s="80"/>
      <c r="QTI321" s="80"/>
      <c r="QTJ321" s="80"/>
      <c r="QTK321" s="80"/>
      <c r="QTL321" s="80"/>
      <c r="QTM321" s="80"/>
      <c r="QTN321" s="80"/>
      <c r="QTO321" s="80"/>
      <c r="QTP321" s="80"/>
      <c r="QTQ321" s="80"/>
      <c r="QTR321" s="80"/>
      <c r="QTS321" s="80"/>
      <c r="QTT321" s="80"/>
      <c r="QTU321" s="80"/>
      <c r="QTV321" s="80"/>
      <c r="QTW321" s="80"/>
      <c r="QTX321" s="80"/>
      <c r="QTY321" s="80"/>
      <c r="QTZ321" s="80"/>
      <c r="QUA321" s="80"/>
      <c r="QUB321" s="80"/>
      <c r="QUC321" s="80"/>
      <c r="QUD321" s="80"/>
      <c r="QUE321" s="80"/>
      <c r="QUF321" s="80"/>
      <c r="QUG321" s="80"/>
      <c r="QUH321" s="80"/>
      <c r="QUI321" s="80"/>
      <c r="QUJ321" s="80"/>
      <c r="QUK321" s="80"/>
      <c r="QUL321" s="80"/>
      <c r="QUM321" s="80"/>
      <c r="QUN321" s="80"/>
      <c r="QUO321" s="80"/>
      <c r="QUP321" s="80"/>
      <c r="QUQ321" s="80"/>
      <c r="QUR321" s="80"/>
      <c r="QUS321" s="80"/>
      <c r="QUT321" s="80"/>
      <c r="QUU321" s="80"/>
      <c r="QUV321" s="80"/>
      <c r="QUW321" s="80"/>
      <c r="QUX321" s="80"/>
      <c r="QUY321" s="80"/>
      <c r="QUZ321" s="80"/>
      <c r="QVA321" s="80"/>
      <c r="QVB321" s="80"/>
      <c r="QVC321" s="80"/>
      <c r="QVD321" s="80"/>
      <c r="QVE321" s="80"/>
      <c r="QVF321" s="80"/>
      <c r="QVG321" s="80"/>
      <c r="QVH321" s="80"/>
      <c r="QVI321" s="80"/>
      <c r="QVJ321" s="80"/>
      <c r="QVK321" s="80"/>
      <c r="QVL321" s="80"/>
      <c r="QVM321" s="80"/>
      <c r="QVN321" s="80"/>
      <c r="QVO321" s="80"/>
      <c r="QVP321" s="80"/>
      <c r="QVQ321" s="80"/>
      <c r="QVR321" s="80"/>
      <c r="QVS321" s="80"/>
      <c r="QVT321" s="80"/>
      <c r="QVU321" s="80"/>
      <c r="QVV321" s="80"/>
      <c r="QVW321" s="80"/>
      <c r="QVX321" s="80"/>
      <c r="QVY321" s="80"/>
      <c r="QVZ321" s="80"/>
      <c r="QWA321" s="80"/>
      <c r="QWB321" s="80"/>
      <c r="QWC321" s="80"/>
      <c r="QWD321" s="80"/>
      <c r="QWE321" s="80"/>
      <c r="QWF321" s="80"/>
      <c r="QWG321" s="80"/>
      <c r="QWH321" s="80"/>
      <c r="QWI321" s="80"/>
      <c r="QWJ321" s="80"/>
      <c r="QWK321" s="80"/>
      <c r="QWL321" s="80"/>
      <c r="QWM321" s="80"/>
      <c r="QWN321" s="80"/>
      <c r="QWO321" s="80"/>
      <c r="QWP321" s="80"/>
      <c r="QWQ321" s="80"/>
      <c r="QWR321" s="80"/>
      <c r="QWS321" s="80"/>
      <c r="QWT321" s="80"/>
      <c r="QWU321" s="80"/>
      <c r="QWV321" s="80"/>
      <c r="QWW321" s="80"/>
      <c r="QWX321" s="80"/>
      <c r="QWY321" s="80"/>
      <c r="QWZ321" s="80"/>
      <c r="QXA321" s="80"/>
      <c r="QXB321" s="80"/>
      <c r="QXC321" s="80"/>
      <c r="QXD321" s="80"/>
      <c r="QXE321" s="80"/>
      <c r="QXF321" s="80"/>
      <c r="QXG321" s="80"/>
      <c r="QXH321" s="80"/>
      <c r="QXI321" s="80"/>
      <c r="QXJ321" s="80"/>
      <c r="QXK321" s="80"/>
      <c r="QXL321" s="80"/>
      <c r="QXM321" s="80"/>
      <c r="QXN321" s="80"/>
      <c r="QXO321" s="80"/>
      <c r="QXP321" s="80"/>
      <c r="QXQ321" s="80"/>
      <c r="QXR321" s="80"/>
      <c r="QXS321" s="80"/>
      <c r="QXT321" s="80"/>
      <c r="QXU321" s="80"/>
      <c r="QXV321" s="80"/>
      <c r="QXW321" s="80"/>
      <c r="QXX321" s="80"/>
      <c r="QXY321" s="80"/>
      <c r="QXZ321" s="80"/>
      <c r="QYA321" s="80"/>
      <c r="QYB321" s="80"/>
      <c r="QYC321" s="80"/>
      <c r="QYD321" s="80"/>
      <c r="QYE321" s="80"/>
      <c r="QYF321" s="80"/>
      <c r="QYG321" s="80"/>
      <c r="QYH321" s="80"/>
      <c r="QYI321" s="80"/>
      <c r="QYJ321" s="80"/>
      <c r="QYK321" s="80"/>
      <c r="QYL321" s="80"/>
      <c r="QYM321" s="80"/>
      <c r="QYN321" s="80"/>
      <c r="QYO321" s="80"/>
      <c r="QYP321" s="80"/>
      <c r="QYQ321" s="80"/>
      <c r="QYR321" s="80"/>
      <c r="QYS321" s="80"/>
      <c r="QYT321" s="80"/>
      <c r="QYU321" s="80"/>
      <c r="QYV321" s="80"/>
      <c r="QYW321" s="80"/>
      <c r="QYX321" s="80"/>
      <c r="QYY321" s="80"/>
      <c r="QYZ321" s="80"/>
      <c r="QZA321" s="80"/>
      <c r="QZB321" s="80"/>
      <c r="QZC321" s="80"/>
      <c r="QZD321" s="80"/>
      <c r="QZE321" s="80"/>
      <c r="QZF321" s="80"/>
      <c r="QZG321" s="80"/>
      <c r="QZH321" s="80"/>
      <c r="QZI321" s="80"/>
      <c r="QZJ321" s="80"/>
      <c r="QZK321" s="80"/>
      <c r="QZL321" s="80"/>
      <c r="QZM321" s="80"/>
      <c r="QZN321" s="80"/>
      <c r="QZO321" s="80"/>
      <c r="QZP321" s="80"/>
      <c r="QZQ321" s="80"/>
      <c r="QZR321" s="80"/>
      <c r="QZS321" s="80"/>
      <c r="QZT321" s="80"/>
      <c r="QZU321" s="80"/>
      <c r="QZV321" s="80"/>
      <c r="QZW321" s="80"/>
      <c r="QZX321" s="80"/>
      <c r="QZY321" s="80"/>
      <c r="QZZ321" s="80"/>
      <c r="RAA321" s="80"/>
      <c r="RAB321" s="80"/>
      <c r="RAC321" s="80"/>
      <c r="RAD321" s="80"/>
      <c r="RAE321" s="80"/>
      <c r="RAF321" s="80"/>
      <c r="RAG321" s="80"/>
      <c r="RAH321" s="80"/>
      <c r="RAI321" s="80"/>
      <c r="RAJ321" s="80"/>
      <c r="RAK321" s="80"/>
      <c r="RAL321" s="80"/>
      <c r="RAM321" s="80"/>
      <c r="RAN321" s="80"/>
      <c r="RAO321" s="80"/>
      <c r="RAP321" s="80"/>
      <c r="RAQ321" s="80"/>
      <c r="RAR321" s="80"/>
      <c r="RAS321" s="80"/>
      <c r="RAT321" s="80"/>
      <c r="RAU321" s="80"/>
      <c r="RAV321" s="80"/>
      <c r="RAW321" s="80"/>
      <c r="RAX321" s="80"/>
      <c r="RAY321" s="80"/>
      <c r="RAZ321" s="80"/>
      <c r="RBA321" s="80"/>
      <c r="RBB321" s="80"/>
      <c r="RBC321" s="80"/>
      <c r="RBD321" s="80"/>
      <c r="RBE321" s="80"/>
      <c r="RBF321" s="80"/>
      <c r="RBG321" s="80"/>
      <c r="RBH321" s="80"/>
      <c r="RBI321" s="80"/>
      <c r="RBJ321" s="80"/>
      <c r="RBK321" s="80"/>
      <c r="RBL321" s="80"/>
      <c r="RBM321" s="80"/>
      <c r="RBN321" s="80"/>
      <c r="RBO321" s="80"/>
      <c r="RBP321" s="80"/>
      <c r="RBQ321" s="80"/>
      <c r="RBR321" s="80"/>
      <c r="RBS321" s="80"/>
      <c r="RBT321" s="80"/>
      <c r="RBU321" s="80"/>
      <c r="RBV321" s="80"/>
      <c r="RBW321" s="80"/>
      <c r="RBX321" s="80"/>
      <c r="RBY321" s="80"/>
      <c r="RBZ321" s="80"/>
      <c r="RCA321" s="80"/>
      <c r="RCB321" s="80"/>
      <c r="RCC321" s="80"/>
      <c r="RCD321" s="80"/>
      <c r="RCE321" s="80"/>
      <c r="RCF321" s="80"/>
      <c r="RCG321" s="80"/>
      <c r="RCH321" s="80"/>
      <c r="RCI321" s="80"/>
      <c r="RCJ321" s="80"/>
      <c r="RCK321" s="80"/>
      <c r="RCL321" s="80"/>
      <c r="RCM321" s="80"/>
      <c r="RCN321" s="80"/>
      <c r="RCO321" s="80"/>
      <c r="RCP321" s="80"/>
      <c r="RCQ321" s="80"/>
      <c r="RCR321" s="80"/>
      <c r="RCS321" s="80"/>
      <c r="RCT321" s="80"/>
      <c r="RCU321" s="80"/>
      <c r="RCV321" s="80"/>
      <c r="RCW321" s="80"/>
      <c r="RCX321" s="80"/>
      <c r="RCY321" s="80"/>
      <c r="RCZ321" s="80"/>
      <c r="RDA321" s="80"/>
      <c r="RDB321" s="80"/>
      <c r="RDC321" s="80"/>
      <c r="RDD321" s="80"/>
      <c r="RDE321" s="80"/>
      <c r="RDF321" s="80"/>
      <c r="RDG321" s="80"/>
      <c r="RDH321" s="80"/>
      <c r="RDI321" s="80"/>
      <c r="RDJ321" s="80"/>
      <c r="RDK321" s="80"/>
      <c r="RDL321" s="80"/>
      <c r="RDM321" s="80"/>
      <c r="RDN321" s="80"/>
      <c r="RDO321" s="80"/>
      <c r="RDP321" s="80"/>
      <c r="RDQ321" s="80"/>
      <c r="RDR321" s="80"/>
      <c r="RDS321" s="80"/>
      <c r="RDT321" s="80"/>
      <c r="RDU321" s="80"/>
      <c r="RDV321" s="80"/>
      <c r="RDW321" s="80"/>
      <c r="RDX321" s="80"/>
      <c r="RDY321" s="80"/>
      <c r="RDZ321" s="80"/>
      <c r="REA321" s="80"/>
      <c r="REB321" s="80"/>
      <c r="REC321" s="80"/>
      <c r="RED321" s="80"/>
      <c r="REE321" s="80"/>
      <c r="REF321" s="80"/>
      <c r="REG321" s="80"/>
      <c r="REH321" s="80"/>
      <c r="REI321" s="80"/>
      <c r="REJ321" s="80"/>
      <c r="REK321" s="80"/>
      <c r="REL321" s="80"/>
      <c r="REM321" s="80"/>
      <c r="REN321" s="80"/>
      <c r="REO321" s="80"/>
      <c r="REP321" s="80"/>
      <c r="REQ321" s="80"/>
      <c r="RER321" s="80"/>
      <c r="RES321" s="80"/>
      <c r="RET321" s="80"/>
      <c r="REU321" s="80"/>
      <c r="REV321" s="80"/>
      <c r="REW321" s="80"/>
      <c r="REX321" s="80"/>
      <c r="REY321" s="80"/>
      <c r="REZ321" s="80"/>
      <c r="RFA321" s="80"/>
      <c r="RFB321" s="80"/>
      <c r="RFC321" s="80"/>
      <c r="RFD321" s="80"/>
      <c r="RFE321" s="80"/>
      <c r="RFF321" s="80"/>
      <c r="RFG321" s="80"/>
      <c r="RFH321" s="80"/>
      <c r="RFI321" s="80"/>
      <c r="RFJ321" s="80"/>
      <c r="RFK321" s="80"/>
      <c r="RFL321" s="80"/>
      <c r="RFM321" s="80"/>
      <c r="RFN321" s="80"/>
      <c r="RFO321" s="80"/>
      <c r="RFP321" s="80"/>
      <c r="RFQ321" s="80"/>
      <c r="RFR321" s="80"/>
      <c r="RFS321" s="80"/>
      <c r="RFT321" s="80"/>
      <c r="RFU321" s="80"/>
      <c r="RFV321" s="80"/>
      <c r="RFW321" s="80"/>
      <c r="RFX321" s="80"/>
      <c r="RFY321" s="80"/>
      <c r="RFZ321" s="80"/>
      <c r="RGA321" s="80"/>
      <c r="RGB321" s="80"/>
      <c r="RGC321" s="80"/>
      <c r="RGD321" s="80"/>
      <c r="RGE321" s="80"/>
      <c r="RGF321" s="80"/>
      <c r="RGG321" s="80"/>
      <c r="RGH321" s="80"/>
      <c r="RGI321" s="80"/>
      <c r="RGJ321" s="80"/>
      <c r="RGK321" s="80"/>
      <c r="RGL321" s="80"/>
      <c r="RGM321" s="80"/>
      <c r="RGN321" s="80"/>
      <c r="RGO321" s="80"/>
      <c r="RGP321" s="80"/>
      <c r="RGQ321" s="80"/>
      <c r="RGR321" s="80"/>
      <c r="RGS321" s="80"/>
      <c r="RGT321" s="80"/>
      <c r="RGU321" s="80"/>
      <c r="RGV321" s="80"/>
      <c r="RGW321" s="80"/>
      <c r="RGX321" s="80"/>
      <c r="RGY321" s="80"/>
      <c r="RGZ321" s="80"/>
      <c r="RHA321" s="80"/>
      <c r="RHB321" s="80"/>
      <c r="RHC321" s="80"/>
      <c r="RHD321" s="80"/>
      <c r="RHE321" s="80"/>
      <c r="RHF321" s="80"/>
      <c r="RHG321" s="80"/>
      <c r="RHH321" s="80"/>
      <c r="RHI321" s="80"/>
      <c r="RHJ321" s="80"/>
      <c r="RHK321" s="80"/>
      <c r="RHL321" s="80"/>
      <c r="RHM321" s="80"/>
      <c r="RHN321" s="80"/>
      <c r="RHO321" s="80"/>
      <c r="RHP321" s="80"/>
      <c r="RHQ321" s="80"/>
      <c r="RHR321" s="80"/>
      <c r="RHS321" s="80"/>
      <c r="RHT321" s="80"/>
      <c r="RHU321" s="80"/>
      <c r="RHV321" s="80"/>
      <c r="RHW321" s="80"/>
      <c r="RHX321" s="80"/>
      <c r="RHY321" s="80"/>
      <c r="RHZ321" s="80"/>
      <c r="RIA321" s="80"/>
      <c r="RIB321" s="80"/>
      <c r="RIC321" s="80"/>
      <c r="RID321" s="80"/>
      <c r="RIE321" s="80"/>
      <c r="RIF321" s="80"/>
      <c r="RIG321" s="80"/>
      <c r="RIH321" s="80"/>
      <c r="RII321" s="80"/>
      <c r="RIJ321" s="80"/>
      <c r="RIK321" s="80"/>
      <c r="RIL321" s="80"/>
      <c r="RIM321" s="80"/>
      <c r="RIN321" s="80"/>
      <c r="RIO321" s="80"/>
      <c r="RIP321" s="80"/>
      <c r="RIQ321" s="80"/>
      <c r="RIR321" s="80"/>
      <c r="RIS321" s="80"/>
      <c r="RIT321" s="80"/>
      <c r="RIU321" s="80"/>
      <c r="RIV321" s="80"/>
      <c r="RIW321" s="80"/>
      <c r="RIX321" s="80"/>
      <c r="RIY321" s="80"/>
      <c r="RIZ321" s="80"/>
      <c r="RJA321" s="80"/>
      <c r="RJB321" s="80"/>
      <c r="RJC321" s="80"/>
      <c r="RJD321" s="80"/>
      <c r="RJE321" s="80"/>
      <c r="RJF321" s="80"/>
      <c r="RJG321" s="80"/>
      <c r="RJH321" s="80"/>
      <c r="RJI321" s="80"/>
      <c r="RJJ321" s="80"/>
      <c r="RJK321" s="80"/>
      <c r="RJL321" s="80"/>
      <c r="RJM321" s="80"/>
      <c r="RJN321" s="80"/>
      <c r="RJO321" s="80"/>
      <c r="RJP321" s="80"/>
      <c r="RJQ321" s="80"/>
      <c r="RJR321" s="80"/>
      <c r="RJS321" s="80"/>
      <c r="RJT321" s="80"/>
      <c r="RJU321" s="80"/>
      <c r="RJV321" s="80"/>
      <c r="RJW321" s="80"/>
      <c r="RJX321" s="80"/>
      <c r="RJY321" s="80"/>
      <c r="RJZ321" s="80"/>
      <c r="RKA321" s="80"/>
      <c r="RKB321" s="80"/>
      <c r="RKC321" s="80"/>
      <c r="RKD321" s="80"/>
      <c r="RKE321" s="80"/>
      <c r="RKF321" s="80"/>
      <c r="RKG321" s="80"/>
      <c r="RKH321" s="80"/>
      <c r="RKI321" s="80"/>
      <c r="RKJ321" s="80"/>
      <c r="RKK321" s="80"/>
      <c r="RKL321" s="80"/>
      <c r="RKM321" s="80"/>
      <c r="RKN321" s="80"/>
      <c r="RKO321" s="80"/>
      <c r="RKP321" s="80"/>
      <c r="RKQ321" s="80"/>
      <c r="RKR321" s="80"/>
      <c r="RKS321" s="80"/>
      <c r="RKT321" s="80"/>
      <c r="RKU321" s="80"/>
      <c r="RKV321" s="80"/>
      <c r="RKW321" s="80"/>
      <c r="RKX321" s="80"/>
      <c r="RKY321" s="80"/>
      <c r="RKZ321" s="80"/>
      <c r="RLA321" s="80"/>
      <c r="RLB321" s="80"/>
      <c r="RLC321" s="80"/>
      <c r="RLD321" s="80"/>
      <c r="RLE321" s="80"/>
      <c r="RLF321" s="80"/>
      <c r="RLG321" s="80"/>
      <c r="RLH321" s="80"/>
      <c r="RLI321" s="80"/>
      <c r="RLJ321" s="80"/>
      <c r="RLK321" s="80"/>
      <c r="RLL321" s="80"/>
      <c r="RLM321" s="80"/>
      <c r="RLN321" s="80"/>
      <c r="RLO321" s="80"/>
      <c r="RLP321" s="80"/>
      <c r="RLQ321" s="80"/>
      <c r="RLR321" s="80"/>
      <c r="RLS321" s="80"/>
      <c r="RLT321" s="80"/>
      <c r="RLU321" s="80"/>
      <c r="RLV321" s="80"/>
      <c r="RLW321" s="80"/>
      <c r="RLX321" s="80"/>
      <c r="RLY321" s="80"/>
      <c r="RLZ321" s="80"/>
      <c r="RMA321" s="80"/>
      <c r="RMB321" s="80"/>
      <c r="RMC321" s="80"/>
      <c r="RMD321" s="80"/>
      <c r="RME321" s="80"/>
      <c r="RMF321" s="80"/>
      <c r="RMG321" s="80"/>
      <c r="RMH321" s="80"/>
      <c r="RMI321" s="80"/>
      <c r="RMJ321" s="80"/>
      <c r="RMK321" s="80"/>
      <c r="RML321" s="80"/>
      <c r="RMM321" s="80"/>
      <c r="RMN321" s="80"/>
      <c r="RMO321" s="80"/>
      <c r="RMP321" s="80"/>
      <c r="RMQ321" s="80"/>
      <c r="RMR321" s="80"/>
      <c r="RMS321" s="80"/>
      <c r="RMT321" s="80"/>
      <c r="RMU321" s="80"/>
      <c r="RMV321" s="80"/>
      <c r="RMW321" s="80"/>
      <c r="RMX321" s="80"/>
      <c r="RMY321" s="80"/>
      <c r="RMZ321" s="80"/>
      <c r="RNA321" s="80"/>
      <c r="RNB321" s="80"/>
      <c r="RNC321" s="80"/>
      <c r="RND321" s="80"/>
      <c r="RNE321" s="80"/>
      <c r="RNF321" s="80"/>
      <c r="RNG321" s="80"/>
      <c r="RNH321" s="80"/>
      <c r="RNI321" s="80"/>
      <c r="RNJ321" s="80"/>
      <c r="RNK321" s="80"/>
      <c r="RNL321" s="80"/>
      <c r="RNM321" s="80"/>
      <c r="RNN321" s="80"/>
      <c r="RNO321" s="80"/>
      <c r="RNP321" s="80"/>
      <c r="RNQ321" s="80"/>
      <c r="RNR321" s="80"/>
      <c r="RNS321" s="80"/>
      <c r="RNT321" s="80"/>
      <c r="RNU321" s="80"/>
      <c r="RNV321" s="80"/>
      <c r="RNW321" s="80"/>
      <c r="RNX321" s="80"/>
      <c r="RNY321" s="80"/>
      <c r="RNZ321" s="80"/>
      <c r="ROA321" s="80"/>
      <c r="ROB321" s="80"/>
      <c r="ROC321" s="80"/>
      <c r="ROD321" s="80"/>
      <c r="ROE321" s="80"/>
      <c r="ROF321" s="80"/>
      <c r="ROG321" s="80"/>
      <c r="ROH321" s="80"/>
      <c r="ROI321" s="80"/>
      <c r="ROJ321" s="80"/>
      <c r="ROK321" s="80"/>
      <c r="ROL321" s="80"/>
      <c r="ROM321" s="80"/>
      <c r="RON321" s="80"/>
      <c r="ROO321" s="80"/>
      <c r="ROP321" s="80"/>
      <c r="ROQ321" s="80"/>
      <c r="ROR321" s="80"/>
      <c r="ROS321" s="80"/>
      <c r="ROT321" s="80"/>
      <c r="ROU321" s="80"/>
      <c r="ROV321" s="80"/>
      <c r="ROW321" s="80"/>
      <c r="ROX321" s="80"/>
      <c r="ROY321" s="80"/>
      <c r="ROZ321" s="80"/>
      <c r="RPA321" s="80"/>
      <c r="RPB321" s="80"/>
      <c r="RPC321" s="80"/>
      <c r="RPD321" s="80"/>
      <c r="RPE321" s="80"/>
      <c r="RPF321" s="80"/>
      <c r="RPG321" s="80"/>
      <c r="RPH321" s="80"/>
      <c r="RPI321" s="80"/>
      <c r="RPJ321" s="80"/>
      <c r="RPK321" s="80"/>
      <c r="RPL321" s="80"/>
      <c r="RPM321" s="80"/>
      <c r="RPN321" s="80"/>
      <c r="RPO321" s="80"/>
      <c r="RPP321" s="80"/>
      <c r="RPQ321" s="80"/>
      <c r="RPR321" s="80"/>
      <c r="RPS321" s="80"/>
      <c r="RPT321" s="80"/>
      <c r="RPU321" s="80"/>
      <c r="RPV321" s="80"/>
      <c r="RPW321" s="80"/>
      <c r="RPX321" s="80"/>
      <c r="RPY321" s="80"/>
      <c r="RPZ321" s="80"/>
      <c r="RQA321" s="80"/>
      <c r="RQB321" s="80"/>
      <c r="RQC321" s="80"/>
      <c r="RQD321" s="80"/>
      <c r="RQE321" s="80"/>
      <c r="RQF321" s="80"/>
      <c r="RQG321" s="80"/>
      <c r="RQH321" s="80"/>
      <c r="RQI321" s="80"/>
      <c r="RQJ321" s="80"/>
      <c r="RQK321" s="80"/>
      <c r="RQL321" s="80"/>
      <c r="RQM321" s="80"/>
      <c r="RQN321" s="80"/>
      <c r="RQO321" s="80"/>
      <c r="RQP321" s="80"/>
      <c r="RQQ321" s="80"/>
      <c r="RQR321" s="80"/>
      <c r="RQS321" s="80"/>
      <c r="RQT321" s="80"/>
      <c r="RQU321" s="80"/>
      <c r="RQV321" s="80"/>
      <c r="RQW321" s="80"/>
      <c r="RQX321" s="80"/>
      <c r="RQY321" s="80"/>
      <c r="RQZ321" s="80"/>
      <c r="RRA321" s="80"/>
      <c r="RRB321" s="80"/>
      <c r="RRC321" s="80"/>
      <c r="RRD321" s="80"/>
      <c r="RRE321" s="80"/>
      <c r="RRF321" s="80"/>
      <c r="RRG321" s="80"/>
      <c r="RRH321" s="80"/>
      <c r="RRI321" s="80"/>
      <c r="RRJ321" s="80"/>
      <c r="RRK321" s="80"/>
      <c r="RRL321" s="80"/>
      <c r="RRM321" s="80"/>
      <c r="RRN321" s="80"/>
      <c r="RRO321" s="80"/>
      <c r="RRP321" s="80"/>
      <c r="RRQ321" s="80"/>
      <c r="RRR321" s="80"/>
      <c r="RRS321" s="80"/>
      <c r="RRT321" s="80"/>
      <c r="RRU321" s="80"/>
      <c r="RRV321" s="80"/>
      <c r="RRW321" s="80"/>
      <c r="RRX321" s="80"/>
      <c r="RRY321" s="80"/>
      <c r="RRZ321" s="80"/>
      <c r="RSA321" s="80"/>
      <c r="RSB321" s="80"/>
      <c r="RSC321" s="80"/>
      <c r="RSD321" s="80"/>
      <c r="RSE321" s="80"/>
      <c r="RSF321" s="80"/>
      <c r="RSG321" s="80"/>
      <c r="RSH321" s="80"/>
      <c r="RSI321" s="80"/>
      <c r="RSJ321" s="80"/>
      <c r="RSK321" s="80"/>
      <c r="RSL321" s="80"/>
      <c r="RSM321" s="80"/>
      <c r="RSN321" s="80"/>
      <c r="RSO321" s="80"/>
      <c r="RSP321" s="80"/>
      <c r="RSQ321" s="80"/>
      <c r="RSR321" s="80"/>
      <c r="RSS321" s="80"/>
      <c r="RST321" s="80"/>
      <c r="RSU321" s="80"/>
      <c r="RSV321" s="80"/>
      <c r="RSW321" s="80"/>
      <c r="RSX321" s="80"/>
      <c r="RSY321" s="80"/>
      <c r="RSZ321" s="80"/>
      <c r="RTA321" s="80"/>
      <c r="RTB321" s="80"/>
      <c r="RTC321" s="80"/>
      <c r="RTD321" s="80"/>
      <c r="RTE321" s="80"/>
      <c r="RTF321" s="80"/>
      <c r="RTG321" s="80"/>
      <c r="RTH321" s="80"/>
      <c r="RTI321" s="80"/>
      <c r="RTJ321" s="80"/>
      <c r="RTK321" s="80"/>
      <c r="RTL321" s="80"/>
      <c r="RTM321" s="80"/>
      <c r="RTN321" s="80"/>
      <c r="RTO321" s="80"/>
      <c r="RTP321" s="80"/>
      <c r="RTQ321" s="80"/>
      <c r="RTR321" s="80"/>
      <c r="RTS321" s="80"/>
      <c r="RTT321" s="80"/>
      <c r="RTU321" s="80"/>
      <c r="RTV321" s="80"/>
      <c r="RTW321" s="80"/>
      <c r="RTX321" s="80"/>
      <c r="RTY321" s="80"/>
      <c r="RTZ321" s="80"/>
      <c r="RUA321" s="80"/>
      <c r="RUB321" s="80"/>
      <c r="RUC321" s="80"/>
      <c r="RUD321" s="80"/>
      <c r="RUE321" s="80"/>
      <c r="RUF321" s="80"/>
      <c r="RUG321" s="80"/>
      <c r="RUH321" s="80"/>
      <c r="RUI321" s="80"/>
      <c r="RUJ321" s="80"/>
      <c r="RUK321" s="80"/>
      <c r="RUL321" s="80"/>
      <c r="RUM321" s="80"/>
      <c r="RUN321" s="80"/>
      <c r="RUO321" s="80"/>
      <c r="RUP321" s="80"/>
      <c r="RUQ321" s="80"/>
      <c r="RUR321" s="80"/>
      <c r="RUS321" s="80"/>
      <c r="RUT321" s="80"/>
      <c r="RUU321" s="80"/>
      <c r="RUV321" s="80"/>
      <c r="RUW321" s="80"/>
      <c r="RUX321" s="80"/>
      <c r="RUY321" s="80"/>
      <c r="RUZ321" s="80"/>
      <c r="RVA321" s="80"/>
      <c r="RVB321" s="80"/>
      <c r="RVC321" s="80"/>
      <c r="RVD321" s="80"/>
      <c r="RVE321" s="80"/>
      <c r="RVF321" s="80"/>
      <c r="RVG321" s="80"/>
      <c r="RVH321" s="80"/>
      <c r="RVI321" s="80"/>
      <c r="RVJ321" s="80"/>
      <c r="RVK321" s="80"/>
      <c r="RVL321" s="80"/>
      <c r="RVM321" s="80"/>
      <c r="RVN321" s="80"/>
      <c r="RVO321" s="80"/>
      <c r="RVP321" s="80"/>
      <c r="RVQ321" s="80"/>
      <c r="RVR321" s="80"/>
      <c r="RVS321" s="80"/>
      <c r="RVT321" s="80"/>
      <c r="RVU321" s="80"/>
      <c r="RVV321" s="80"/>
      <c r="RVW321" s="80"/>
      <c r="RVX321" s="80"/>
      <c r="RVY321" s="80"/>
      <c r="RVZ321" s="80"/>
      <c r="RWA321" s="80"/>
      <c r="RWB321" s="80"/>
      <c r="RWC321" s="80"/>
      <c r="RWD321" s="80"/>
      <c r="RWE321" s="80"/>
      <c r="RWF321" s="80"/>
      <c r="RWG321" s="80"/>
      <c r="RWH321" s="80"/>
      <c r="RWI321" s="80"/>
      <c r="RWJ321" s="80"/>
      <c r="RWK321" s="80"/>
      <c r="RWL321" s="80"/>
      <c r="RWM321" s="80"/>
      <c r="RWN321" s="80"/>
      <c r="RWO321" s="80"/>
      <c r="RWP321" s="80"/>
      <c r="RWQ321" s="80"/>
      <c r="RWR321" s="80"/>
      <c r="RWS321" s="80"/>
      <c r="RWT321" s="80"/>
      <c r="RWU321" s="80"/>
      <c r="RWV321" s="80"/>
      <c r="RWW321" s="80"/>
      <c r="RWX321" s="80"/>
      <c r="RWY321" s="80"/>
      <c r="RWZ321" s="80"/>
      <c r="RXA321" s="80"/>
      <c r="RXB321" s="80"/>
      <c r="RXC321" s="80"/>
      <c r="RXD321" s="80"/>
      <c r="RXE321" s="80"/>
      <c r="RXF321" s="80"/>
      <c r="RXG321" s="80"/>
      <c r="RXH321" s="80"/>
      <c r="RXI321" s="80"/>
      <c r="RXJ321" s="80"/>
      <c r="RXK321" s="80"/>
      <c r="RXL321" s="80"/>
      <c r="RXM321" s="80"/>
      <c r="RXN321" s="80"/>
      <c r="RXO321" s="80"/>
      <c r="RXP321" s="80"/>
      <c r="RXQ321" s="80"/>
      <c r="RXR321" s="80"/>
      <c r="RXS321" s="80"/>
      <c r="RXT321" s="80"/>
      <c r="RXU321" s="80"/>
      <c r="RXV321" s="80"/>
      <c r="RXW321" s="80"/>
      <c r="RXX321" s="80"/>
      <c r="RXY321" s="80"/>
      <c r="RXZ321" s="80"/>
      <c r="RYA321" s="80"/>
      <c r="RYB321" s="80"/>
      <c r="RYC321" s="80"/>
      <c r="RYD321" s="80"/>
      <c r="RYE321" s="80"/>
      <c r="RYF321" s="80"/>
      <c r="RYG321" s="80"/>
      <c r="RYH321" s="80"/>
      <c r="RYI321" s="80"/>
      <c r="RYJ321" s="80"/>
      <c r="RYK321" s="80"/>
      <c r="RYL321" s="80"/>
      <c r="RYM321" s="80"/>
      <c r="RYN321" s="80"/>
      <c r="RYO321" s="80"/>
      <c r="RYP321" s="80"/>
      <c r="RYQ321" s="80"/>
      <c r="RYR321" s="80"/>
      <c r="RYS321" s="80"/>
      <c r="RYT321" s="80"/>
      <c r="RYU321" s="80"/>
      <c r="RYV321" s="80"/>
      <c r="RYW321" s="80"/>
      <c r="RYX321" s="80"/>
      <c r="RYY321" s="80"/>
      <c r="RYZ321" s="80"/>
      <c r="RZA321" s="80"/>
      <c r="RZB321" s="80"/>
      <c r="RZC321" s="80"/>
      <c r="RZD321" s="80"/>
      <c r="RZE321" s="80"/>
      <c r="RZF321" s="80"/>
      <c r="RZG321" s="80"/>
      <c r="RZH321" s="80"/>
      <c r="RZI321" s="80"/>
      <c r="RZJ321" s="80"/>
      <c r="RZK321" s="80"/>
      <c r="RZL321" s="80"/>
      <c r="RZM321" s="80"/>
      <c r="RZN321" s="80"/>
      <c r="RZO321" s="80"/>
      <c r="RZP321" s="80"/>
      <c r="RZQ321" s="80"/>
      <c r="RZR321" s="80"/>
      <c r="RZS321" s="80"/>
      <c r="RZT321" s="80"/>
      <c r="RZU321" s="80"/>
      <c r="RZV321" s="80"/>
      <c r="RZW321" s="80"/>
      <c r="RZX321" s="80"/>
      <c r="RZY321" s="80"/>
      <c r="RZZ321" s="80"/>
      <c r="SAA321" s="80"/>
      <c r="SAB321" s="80"/>
      <c r="SAC321" s="80"/>
      <c r="SAD321" s="80"/>
      <c r="SAE321" s="80"/>
      <c r="SAF321" s="80"/>
      <c r="SAG321" s="80"/>
      <c r="SAH321" s="80"/>
      <c r="SAI321" s="80"/>
      <c r="SAJ321" s="80"/>
      <c r="SAK321" s="80"/>
      <c r="SAL321" s="80"/>
      <c r="SAM321" s="80"/>
      <c r="SAN321" s="80"/>
      <c r="SAO321" s="80"/>
      <c r="SAP321" s="80"/>
      <c r="SAQ321" s="80"/>
      <c r="SAR321" s="80"/>
      <c r="SAS321" s="80"/>
      <c r="SAT321" s="80"/>
      <c r="SAU321" s="80"/>
      <c r="SAV321" s="80"/>
      <c r="SAW321" s="80"/>
      <c r="SAX321" s="80"/>
      <c r="SAY321" s="80"/>
      <c r="SAZ321" s="80"/>
      <c r="SBA321" s="80"/>
      <c r="SBB321" s="80"/>
      <c r="SBC321" s="80"/>
      <c r="SBD321" s="80"/>
      <c r="SBE321" s="80"/>
      <c r="SBF321" s="80"/>
      <c r="SBG321" s="80"/>
      <c r="SBH321" s="80"/>
      <c r="SBI321" s="80"/>
      <c r="SBJ321" s="80"/>
      <c r="SBK321" s="80"/>
      <c r="SBL321" s="80"/>
      <c r="SBM321" s="80"/>
      <c r="SBN321" s="80"/>
      <c r="SBO321" s="80"/>
      <c r="SBP321" s="80"/>
      <c r="SBQ321" s="80"/>
      <c r="SBR321" s="80"/>
      <c r="SBS321" s="80"/>
      <c r="SBT321" s="80"/>
      <c r="SBU321" s="80"/>
      <c r="SBV321" s="80"/>
      <c r="SBW321" s="80"/>
      <c r="SBX321" s="80"/>
      <c r="SBY321" s="80"/>
      <c r="SBZ321" s="80"/>
      <c r="SCA321" s="80"/>
      <c r="SCB321" s="80"/>
      <c r="SCC321" s="80"/>
      <c r="SCD321" s="80"/>
      <c r="SCE321" s="80"/>
      <c r="SCF321" s="80"/>
      <c r="SCG321" s="80"/>
      <c r="SCH321" s="80"/>
      <c r="SCI321" s="80"/>
      <c r="SCJ321" s="80"/>
      <c r="SCK321" s="80"/>
      <c r="SCL321" s="80"/>
      <c r="SCM321" s="80"/>
      <c r="SCN321" s="80"/>
      <c r="SCO321" s="80"/>
      <c r="SCP321" s="80"/>
      <c r="SCQ321" s="80"/>
      <c r="SCR321" s="80"/>
      <c r="SCS321" s="80"/>
      <c r="SCT321" s="80"/>
      <c r="SCU321" s="80"/>
      <c r="SCV321" s="80"/>
      <c r="SCW321" s="80"/>
      <c r="SCX321" s="80"/>
      <c r="SCY321" s="80"/>
      <c r="SCZ321" s="80"/>
      <c r="SDA321" s="80"/>
      <c r="SDB321" s="80"/>
      <c r="SDC321" s="80"/>
      <c r="SDD321" s="80"/>
      <c r="SDE321" s="80"/>
      <c r="SDF321" s="80"/>
      <c r="SDG321" s="80"/>
      <c r="SDH321" s="80"/>
      <c r="SDI321" s="80"/>
      <c r="SDJ321" s="80"/>
      <c r="SDK321" s="80"/>
      <c r="SDL321" s="80"/>
      <c r="SDM321" s="80"/>
      <c r="SDN321" s="80"/>
      <c r="SDO321" s="80"/>
      <c r="SDP321" s="80"/>
      <c r="SDQ321" s="80"/>
      <c r="SDR321" s="80"/>
      <c r="SDS321" s="80"/>
      <c r="SDT321" s="80"/>
      <c r="SDU321" s="80"/>
      <c r="SDV321" s="80"/>
      <c r="SDW321" s="80"/>
      <c r="SDX321" s="80"/>
      <c r="SDY321" s="80"/>
      <c r="SDZ321" s="80"/>
      <c r="SEA321" s="80"/>
      <c r="SEB321" s="80"/>
      <c r="SEC321" s="80"/>
      <c r="SED321" s="80"/>
      <c r="SEE321" s="80"/>
      <c r="SEF321" s="80"/>
      <c r="SEG321" s="80"/>
      <c r="SEH321" s="80"/>
      <c r="SEI321" s="80"/>
      <c r="SEJ321" s="80"/>
      <c r="SEK321" s="80"/>
      <c r="SEL321" s="80"/>
      <c r="SEM321" s="80"/>
      <c r="SEN321" s="80"/>
      <c r="SEO321" s="80"/>
      <c r="SEP321" s="80"/>
      <c r="SEQ321" s="80"/>
      <c r="SER321" s="80"/>
      <c r="SES321" s="80"/>
      <c r="SET321" s="80"/>
      <c r="SEU321" s="80"/>
      <c r="SEV321" s="80"/>
      <c r="SEW321" s="80"/>
      <c r="SEX321" s="80"/>
      <c r="SEY321" s="80"/>
      <c r="SEZ321" s="80"/>
      <c r="SFA321" s="80"/>
      <c r="SFB321" s="80"/>
      <c r="SFC321" s="80"/>
      <c r="SFD321" s="80"/>
      <c r="SFE321" s="80"/>
      <c r="SFF321" s="80"/>
      <c r="SFG321" s="80"/>
      <c r="SFH321" s="80"/>
      <c r="SFI321" s="80"/>
      <c r="SFJ321" s="80"/>
      <c r="SFK321" s="80"/>
      <c r="SFL321" s="80"/>
      <c r="SFM321" s="80"/>
      <c r="SFN321" s="80"/>
      <c r="SFO321" s="80"/>
      <c r="SFP321" s="80"/>
      <c r="SFQ321" s="80"/>
      <c r="SFR321" s="80"/>
      <c r="SFS321" s="80"/>
      <c r="SFT321" s="80"/>
      <c r="SFU321" s="80"/>
      <c r="SFV321" s="80"/>
      <c r="SFW321" s="80"/>
      <c r="SFX321" s="80"/>
      <c r="SFY321" s="80"/>
      <c r="SFZ321" s="80"/>
      <c r="SGA321" s="80"/>
      <c r="SGB321" s="80"/>
      <c r="SGC321" s="80"/>
      <c r="SGD321" s="80"/>
      <c r="SGE321" s="80"/>
      <c r="SGF321" s="80"/>
      <c r="SGG321" s="80"/>
      <c r="SGH321" s="80"/>
      <c r="SGI321" s="80"/>
      <c r="SGJ321" s="80"/>
      <c r="SGK321" s="80"/>
      <c r="SGL321" s="80"/>
      <c r="SGM321" s="80"/>
      <c r="SGN321" s="80"/>
      <c r="SGO321" s="80"/>
      <c r="SGP321" s="80"/>
      <c r="SGQ321" s="80"/>
      <c r="SGR321" s="80"/>
      <c r="SGS321" s="80"/>
      <c r="SGT321" s="80"/>
      <c r="SGU321" s="80"/>
      <c r="SGV321" s="80"/>
      <c r="SGW321" s="80"/>
      <c r="SGX321" s="80"/>
      <c r="SGY321" s="80"/>
      <c r="SGZ321" s="80"/>
      <c r="SHA321" s="80"/>
      <c r="SHB321" s="80"/>
      <c r="SHC321" s="80"/>
      <c r="SHD321" s="80"/>
      <c r="SHE321" s="80"/>
      <c r="SHF321" s="80"/>
      <c r="SHG321" s="80"/>
      <c r="SHH321" s="80"/>
      <c r="SHI321" s="80"/>
      <c r="SHJ321" s="80"/>
      <c r="SHK321" s="80"/>
      <c r="SHL321" s="80"/>
      <c r="SHM321" s="80"/>
      <c r="SHN321" s="80"/>
      <c r="SHO321" s="80"/>
      <c r="SHP321" s="80"/>
      <c r="SHQ321" s="80"/>
      <c r="SHR321" s="80"/>
      <c r="SHS321" s="80"/>
      <c r="SHT321" s="80"/>
      <c r="SHU321" s="80"/>
      <c r="SHV321" s="80"/>
      <c r="SHW321" s="80"/>
      <c r="SHX321" s="80"/>
      <c r="SHY321" s="80"/>
      <c r="SHZ321" s="80"/>
      <c r="SIA321" s="80"/>
      <c r="SIB321" s="80"/>
      <c r="SIC321" s="80"/>
      <c r="SID321" s="80"/>
      <c r="SIE321" s="80"/>
      <c r="SIF321" s="80"/>
      <c r="SIG321" s="80"/>
      <c r="SIH321" s="80"/>
      <c r="SII321" s="80"/>
      <c r="SIJ321" s="80"/>
      <c r="SIK321" s="80"/>
      <c r="SIL321" s="80"/>
      <c r="SIM321" s="80"/>
      <c r="SIN321" s="80"/>
      <c r="SIO321" s="80"/>
      <c r="SIP321" s="80"/>
      <c r="SIQ321" s="80"/>
      <c r="SIR321" s="80"/>
      <c r="SIS321" s="80"/>
      <c r="SIT321" s="80"/>
      <c r="SIU321" s="80"/>
      <c r="SIV321" s="80"/>
      <c r="SIW321" s="80"/>
      <c r="SIX321" s="80"/>
      <c r="SIY321" s="80"/>
      <c r="SIZ321" s="80"/>
      <c r="SJA321" s="80"/>
      <c r="SJB321" s="80"/>
      <c r="SJC321" s="80"/>
      <c r="SJD321" s="80"/>
      <c r="SJE321" s="80"/>
      <c r="SJF321" s="80"/>
      <c r="SJG321" s="80"/>
      <c r="SJH321" s="80"/>
      <c r="SJI321" s="80"/>
      <c r="SJJ321" s="80"/>
      <c r="SJK321" s="80"/>
      <c r="SJL321" s="80"/>
      <c r="SJM321" s="80"/>
      <c r="SJN321" s="80"/>
      <c r="SJO321" s="80"/>
      <c r="SJP321" s="80"/>
      <c r="SJQ321" s="80"/>
      <c r="SJR321" s="80"/>
      <c r="SJS321" s="80"/>
      <c r="SJT321" s="80"/>
      <c r="SJU321" s="80"/>
      <c r="SJV321" s="80"/>
      <c r="SJW321" s="80"/>
      <c r="SJX321" s="80"/>
      <c r="SJY321" s="80"/>
      <c r="SJZ321" s="80"/>
      <c r="SKA321" s="80"/>
      <c r="SKB321" s="80"/>
      <c r="SKC321" s="80"/>
      <c r="SKD321" s="80"/>
      <c r="SKE321" s="80"/>
      <c r="SKF321" s="80"/>
      <c r="SKG321" s="80"/>
      <c r="SKH321" s="80"/>
      <c r="SKI321" s="80"/>
      <c r="SKJ321" s="80"/>
      <c r="SKK321" s="80"/>
      <c r="SKL321" s="80"/>
      <c r="SKM321" s="80"/>
      <c r="SKN321" s="80"/>
      <c r="SKO321" s="80"/>
      <c r="SKP321" s="80"/>
      <c r="SKQ321" s="80"/>
      <c r="SKR321" s="80"/>
      <c r="SKS321" s="80"/>
      <c r="SKT321" s="80"/>
      <c r="SKU321" s="80"/>
      <c r="SKV321" s="80"/>
      <c r="SKW321" s="80"/>
      <c r="SKX321" s="80"/>
      <c r="SKY321" s="80"/>
      <c r="SKZ321" s="80"/>
      <c r="SLA321" s="80"/>
      <c r="SLB321" s="80"/>
      <c r="SLC321" s="80"/>
      <c r="SLD321" s="80"/>
      <c r="SLE321" s="80"/>
      <c r="SLF321" s="80"/>
      <c r="SLG321" s="80"/>
      <c r="SLH321" s="80"/>
      <c r="SLI321" s="80"/>
      <c r="SLJ321" s="80"/>
      <c r="SLK321" s="80"/>
      <c r="SLL321" s="80"/>
      <c r="SLM321" s="80"/>
      <c r="SLN321" s="80"/>
      <c r="SLO321" s="80"/>
      <c r="SLP321" s="80"/>
      <c r="SLQ321" s="80"/>
      <c r="SLR321" s="80"/>
      <c r="SLS321" s="80"/>
      <c r="SLT321" s="80"/>
      <c r="SLU321" s="80"/>
      <c r="SLV321" s="80"/>
      <c r="SLW321" s="80"/>
      <c r="SLX321" s="80"/>
      <c r="SLY321" s="80"/>
      <c r="SLZ321" s="80"/>
      <c r="SMA321" s="80"/>
      <c r="SMB321" s="80"/>
      <c r="SMC321" s="80"/>
      <c r="SMD321" s="80"/>
      <c r="SME321" s="80"/>
      <c r="SMF321" s="80"/>
      <c r="SMG321" s="80"/>
      <c r="SMH321" s="80"/>
      <c r="SMI321" s="80"/>
      <c r="SMJ321" s="80"/>
      <c r="SMK321" s="80"/>
      <c r="SML321" s="80"/>
      <c r="SMM321" s="80"/>
      <c r="SMN321" s="80"/>
      <c r="SMO321" s="80"/>
      <c r="SMP321" s="80"/>
      <c r="SMQ321" s="80"/>
      <c r="SMR321" s="80"/>
      <c r="SMS321" s="80"/>
      <c r="SMT321" s="80"/>
      <c r="SMU321" s="80"/>
      <c r="SMV321" s="80"/>
      <c r="SMW321" s="80"/>
      <c r="SMX321" s="80"/>
      <c r="SMY321" s="80"/>
      <c r="SMZ321" s="80"/>
      <c r="SNA321" s="80"/>
      <c r="SNB321" s="80"/>
      <c r="SNC321" s="80"/>
      <c r="SND321" s="80"/>
      <c r="SNE321" s="80"/>
      <c r="SNF321" s="80"/>
      <c r="SNG321" s="80"/>
      <c r="SNH321" s="80"/>
      <c r="SNI321" s="80"/>
      <c r="SNJ321" s="80"/>
      <c r="SNK321" s="80"/>
      <c r="SNL321" s="80"/>
      <c r="SNM321" s="80"/>
      <c r="SNN321" s="80"/>
      <c r="SNO321" s="80"/>
      <c r="SNP321" s="80"/>
      <c r="SNQ321" s="80"/>
      <c r="SNR321" s="80"/>
      <c r="SNS321" s="80"/>
      <c r="SNT321" s="80"/>
      <c r="SNU321" s="80"/>
      <c r="SNV321" s="80"/>
      <c r="SNW321" s="80"/>
      <c r="SNX321" s="80"/>
      <c r="SNY321" s="80"/>
      <c r="SNZ321" s="80"/>
      <c r="SOA321" s="80"/>
      <c r="SOB321" s="80"/>
      <c r="SOC321" s="80"/>
      <c r="SOD321" s="80"/>
      <c r="SOE321" s="80"/>
      <c r="SOF321" s="80"/>
      <c r="SOG321" s="80"/>
      <c r="SOH321" s="80"/>
      <c r="SOI321" s="80"/>
      <c r="SOJ321" s="80"/>
      <c r="SOK321" s="80"/>
      <c r="SOL321" s="80"/>
      <c r="SOM321" s="80"/>
      <c r="SON321" s="80"/>
      <c r="SOO321" s="80"/>
      <c r="SOP321" s="80"/>
      <c r="SOQ321" s="80"/>
      <c r="SOR321" s="80"/>
      <c r="SOS321" s="80"/>
      <c r="SOT321" s="80"/>
      <c r="SOU321" s="80"/>
      <c r="SOV321" s="80"/>
      <c r="SOW321" s="80"/>
      <c r="SOX321" s="80"/>
      <c r="SOY321" s="80"/>
      <c r="SOZ321" s="80"/>
      <c r="SPA321" s="80"/>
      <c r="SPB321" s="80"/>
      <c r="SPC321" s="80"/>
      <c r="SPD321" s="80"/>
      <c r="SPE321" s="80"/>
      <c r="SPF321" s="80"/>
      <c r="SPG321" s="80"/>
      <c r="SPH321" s="80"/>
      <c r="SPI321" s="80"/>
      <c r="SPJ321" s="80"/>
      <c r="SPK321" s="80"/>
      <c r="SPL321" s="80"/>
      <c r="SPM321" s="80"/>
      <c r="SPN321" s="80"/>
      <c r="SPO321" s="80"/>
      <c r="SPP321" s="80"/>
      <c r="SPQ321" s="80"/>
      <c r="SPR321" s="80"/>
      <c r="SPS321" s="80"/>
      <c r="SPT321" s="80"/>
      <c r="SPU321" s="80"/>
      <c r="SPV321" s="80"/>
      <c r="SPW321" s="80"/>
      <c r="SPX321" s="80"/>
      <c r="SPY321" s="80"/>
      <c r="SPZ321" s="80"/>
      <c r="SQA321" s="80"/>
      <c r="SQB321" s="80"/>
      <c r="SQC321" s="80"/>
      <c r="SQD321" s="80"/>
      <c r="SQE321" s="80"/>
      <c r="SQF321" s="80"/>
      <c r="SQG321" s="80"/>
      <c r="SQH321" s="80"/>
      <c r="SQI321" s="80"/>
      <c r="SQJ321" s="80"/>
      <c r="SQK321" s="80"/>
      <c r="SQL321" s="80"/>
      <c r="SQM321" s="80"/>
      <c r="SQN321" s="80"/>
      <c r="SQO321" s="80"/>
      <c r="SQP321" s="80"/>
      <c r="SQQ321" s="80"/>
      <c r="SQR321" s="80"/>
      <c r="SQS321" s="80"/>
      <c r="SQT321" s="80"/>
      <c r="SQU321" s="80"/>
      <c r="SQV321" s="80"/>
      <c r="SQW321" s="80"/>
      <c r="SQX321" s="80"/>
      <c r="SQY321" s="80"/>
      <c r="SQZ321" s="80"/>
      <c r="SRA321" s="80"/>
      <c r="SRB321" s="80"/>
      <c r="SRC321" s="80"/>
      <c r="SRD321" s="80"/>
      <c r="SRE321" s="80"/>
      <c r="SRF321" s="80"/>
      <c r="SRG321" s="80"/>
      <c r="SRH321" s="80"/>
      <c r="SRI321" s="80"/>
      <c r="SRJ321" s="80"/>
      <c r="SRK321" s="80"/>
      <c r="SRL321" s="80"/>
      <c r="SRM321" s="80"/>
      <c r="SRN321" s="80"/>
      <c r="SRO321" s="80"/>
      <c r="SRP321" s="80"/>
      <c r="SRQ321" s="80"/>
      <c r="SRR321" s="80"/>
      <c r="SRS321" s="80"/>
      <c r="SRT321" s="80"/>
      <c r="SRU321" s="80"/>
      <c r="SRV321" s="80"/>
      <c r="SRW321" s="80"/>
      <c r="SRX321" s="80"/>
      <c r="SRY321" s="80"/>
      <c r="SRZ321" s="80"/>
      <c r="SSA321" s="80"/>
      <c r="SSB321" s="80"/>
      <c r="SSC321" s="80"/>
      <c r="SSD321" s="80"/>
      <c r="SSE321" s="80"/>
      <c r="SSF321" s="80"/>
      <c r="SSG321" s="80"/>
      <c r="SSH321" s="80"/>
      <c r="SSI321" s="80"/>
      <c r="SSJ321" s="80"/>
      <c r="SSK321" s="80"/>
      <c r="SSL321" s="80"/>
      <c r="SSM321" s="80"/>
      <c r="SSN321" s="80"/>
      <c r="SSO321" s="80"/>
      <c r="SSP321" s="80"/>
      <c r="SSQ321" s="80"/>
      <c r="SSR321" s="80"/>
      <c r="SSS321" s="80"/>
      <c r="SST321" s="80"/>
      <c r="SSU321" s="80"/>
      <c r="SSV321" s="80"/>
      <c r="SSW321" s="80"/>
      <c r="SSX321" s="80"/>
      <c r="SSY321" s="80"/>
      <c r="SSZ321" s="80"/>
      <c r="STA321" s="80"/>
      <c r="STB321" s="80"/>
      <c r="STC321" s="80"/>
      <c r="STD321" s="80"/>
      <c r="STE321" s="80"/>
      <c r="STF321" s="80"/>
      <c r="STG321" s="80"/>
      <c r="STH321" s="80"/>
      <c r="STI321" s="80"/>
      <c r="STJ321" s="80"/>
      <c r="STK321" s="80"/>
      <c r="STL321" s="80"/>
      <c r="STM321" s="80"/>
      <c r="STN321" s="80"/>
      <c r="STO321" s="80"/>
      <c r="STP321" s="80"/>
      <c r="STQ321" s="80"/>
      <c r="STR321" s="80"/>
      <c r="STS321" s="80"/>
      <c r="STT321" s="80"/>
      <c r="STU321" s="80"/>
      <c r="STV321" s="80"/>
      <c r="STW321" s="80"/>
      <c r="STX321" s="80"/>
      <c r="STY321" s="80"/>
      <c r="STZ321" s="80"/>
      <c r="SUA321" s="80"/>
      <c r="SUB321" s="80"/>
      <c r="SUC321" s="80"/>
      <c r="SUD321" s="80"/>
      <c r="SUE321" s="80"/>
      <c r="SUF321" s="80"/>
      <c r="SUG321" s="80"/>
      <c r="SUH321" s="80"/>
      <c r="SUI321" s="80"/>
      <c r="SUJ321" s="80"/>
      <c r="SUK321" s="80"/>
      <c r="SUL321" s="80"/>
      <c r="SUM321" s="80"/>
      <c r="SUN321" s="80"/>
      <c r="SUO321" s="80"/>
      <c r="SUP321" s="80"/>
      <c r="SUQ321" s="80"/>
      <c r="SUR321" s="80"/>
      <c r="SUS321" s="80"/>
      <c r="SUT321" s="80"/>
      <c r="SUU321" s="80"/>
      <c r="SUV321" s="80"/>
      <c r="SUW321" s="80"/>
      <c r="SUX321" s="80"/>
      <c r="SUY321" s="80"/>
      <c r="SUZ321" s="80"/>
      <c r="SVA321" s="80"/>
      <c r="SVB321" s="80"/>
      <c r="SVC321" s="80"/>
      <c r="SVD321" s="80"/>
      <c r="SVE321" s="80"/>
      <c r="SVF321" s="80"/>
      <c r="SVG321" s="80"/>
      <c r="SVH321" s="80"/>
      <c r="SVI321" s="80"/>
      <c r="SVJ321" s="80"/>
      <c r="SVK321" s="80"/>
      <c r="SVL321" s="80"/>
      <c r="SVM321" s="80"/>
      <c r="SVN321" s="80"/>
      <c r="SVO321" s="80"/>
      <c r="SVP321" s="80"/>
      <c r="SVQ321" s="80"/>
      <c r="SVR321" s="80"/>
      <c r="SVS321" s="80"/>
      <c r="SVT321" s="80"/>
      <c r="SVU321" s="80"/>
      <c r="SVV321" s="80"/>
      <c r="SVW321" s="80"/>
      <c r="SVX321" s="80"/>
      <c r="SVY321" s="80"/>
      <c r="SVZ321" s="80"/>
      <c r="SWA321" s="80"/>
      <c r="SWB321" s="80"/>
      <c r="SWC321" s="80"/>
      <c r="SWD321" s="80"/>
      <c r="SWE321" s="80"/>
      <c r="SWF321" s="80"/>
      <c r="SWG321" s="80"/>
      <c r="SWH321" s="80"/>
      <c r="SWI321" s="80"/>
      <c r="SWJ321" s="80"/>
      <c r="SWK321" s="80"/>
      <c r="SWL321" s="80"/>
      <c r="SWM321" s="80"/>
      <c r="SWN321" s="80"/>
      <c r="SWO321" s="80"/>
      <c r="SWP321" s="80"/>
      <c r="SWQ321" s="80"/>
      <c r="SWR321" s="80"/>
      <c r="SWS321" s="80"/>
      <c r="SWT321" s="80"/>
      <c r="SWU321" s="80"/>
      <c r="SWV321" s="80"/>
      <c r="SWW321" s="80"/>
      <c r="SWX321" s="80"/>
      <c r="SWY321" s="80"/>
      <c r="SWZ321" s="80"/>
      <c r="SXA321" s="80"/>
      <c r="SXB321" s="80"/>
      <c r="SXC321" s="80"/>
      <c r="SXD321" s="80"/>
      <c r="SXE321" s="80"/>
      <c r="SXF321" s="80"/>
      <c r="SXG321" s="80"/>
      <c r="SXH321" s="80"/>
      <c r="SXI321" s="80"/>
      <c r="SXJ321" s="80"/>
      <c r="SXK321" s="80"/>
      <c r="SXL321" s="80"/>
      <c r="SXM321" s="80"/>
      <c r="SXN321" s="80"/>
      <c r="SXO321" s="80"/>
      <c r="SXP321" s="80"/>
      <c r="SXQ321" s="80"/>
      <c r="SXR321" s="80"/>
      <c r="SXS321" s="80"/>
      <c r="SXT321" s="80"/>
      <c r="SXU321" s="80"/>
      <c r="SXV321" s="80"/>
      <c r="SXW321" s="80"/>
      <c r="SXX321" s="80"/>
      <c r="SXY321" s="80"/>
      <c r="SXZ321" s="80"/>
      <c r="SYA321" s="80"/>
      <c r="SYB321" s="80"/>
      <c r="SYC321" s="80"/>
      <c r="SYD321" s="80"/>
      <c r="SYE321" s="80"/>
      <c r="SYF321" s="80"/>
      <c r="SYG321" s="80"/>
      <c r="SYH321" s="80"/>
      <c r="SYI321" s="80"/>
      <c r="SYJ321" s="80"/>
      <c r="SYK321" s="80"/>
      <c r="SYL321" s="80"/>
      <c r="SYM321" s="80"/>
      <c r="SYN321" s="80"/>
      <c r="SYO321" s="80"/>
      <c r="SYP321" s="80"/>
      <c r="SYQ321" s="80"/>
      <c r="SYR321" s="80"/>
      <c r="SYS321" s="80"/>
      <c r="SYT321" s="80"/>
      <c r="SYU321" s="80"/>
      <c r="SYV321" s="80"/>
      <c r="SYW321" s="80"/>
      <c r="SYX321" s="80"/>
      <c r="SYY321" s="80"/>
      <c r="SYZ321" s="80"/>
      <c r="SZA321" s="80"/>
      <c r="SZB321" s="80"/>
      <c r="SZC321" s="80"/>
      <c r="SZD321" s="80"/>
      <c r="SZE321" s="80"/>
      <c r="SZF321" s="80"/>
      <c r="SZG321" s="80"/>
      <c r="SZH321" s="80"/>
      <c r="SZI321" s="80"/>
      <c r="SZJ321" s="80"/>
      <c r="SZK321" s="80"/>
      <c r="SZL321" s="80"/>
      <c r="SZM321" s="80"/>
      <c r="SZN321" s="80"/>
      <c r="SZO321" s="80"/>
      <c r="SZP321" s="80"/>
      <c r="SZQ321" s="80"/>
      <c r="SZR321" s="80"/>
      <c r="SZS321" s="80"/>
      <c r="SZT321" s="80"/>
      <c r="SZU321" s="80"/>
      <c r="SZV321" s="80"/>
      <c r="SZW321" s="80"/>
      <c r="SZX321" s="80"/>
      <c r="SZY321" s="80"/>
      <c r="SZZ321" s="80"/>
      <c r="TAA321" s="80"/>
      <c r="TAB321" s="80"/>
      <c r="TAC321" s="80"/>
      <c r="TAD321" s="80"/>
      <c r="TAE321" s="80"/>
      <c r="TAF321" s="80"/>
      <c r="TAG321" s="80"/>
      <c r="TAH321" s="80"/>
      <c r="TAI321" s="80"/>
      <c r="TAJ321" s="80"/>
      <c r="TAK321" s="80"/>
      <c r="TAL321" s="80"/>
      <c r="TAM321" s="80"/>
      <c r="TAN321" s="80"/>
      <c r="TAO321" s="80"/>
      <c r="TAP321" s="80"/>
      <c r="TAQ321" s="80"/>
      <c r="TAR321" s="80"/>
      <c r="TAS321" s="80"/>
      <c r="TAT321" s="80"/>
      <c r="TAU321" s="80"/>
      <c r="TAV321" s="80"/>
      <c r="TAW321" s="80"/>
      <c r="TAX321" s="80"/>
      <c r="TAY321" s="80"/>
      <c r="TAZ321" s="80"/>
      <c r="TBA321" s="80"/>
      <c r="TBB321" s="80"/>
      <c r="TBC321" s="80"/>
      <c r="TBD321" s="80"/>
      <c r="TBE321" s="80"/>
      <c r="TBF321" s="80"/>
      <c r="TBG321" s="80"/>
      <c r="TBH321" s="80"/>
      <c r="TBI321" s="80"/>
      <c r="TBJ321" s="80"/>
      <c r="TBK321" s="80"/>
      <c r="TBL321" s="80"/>
      <c r="TBM321" s="80"/>
      <c r="TBN321" s="80"/>
      <c r="TBO321" s="80"/>
      <c r="TBP321" s="80"/>
      <c r="TBQ321" s="80"/>
      <c r="TBR321" s="80"/>
      <c r="TBS321" s="80"/>
      <c r="TBT321" s="80"/>
      <c r="TBU321" s="80"/>
      <c r="TBV321" s="80"/>
      <c r="TBW321" s="80"/>
      <c r="TBX321" s="80"/>
      <c r="TBY321" s="80"/>
      <c r="TBZ321" s="80"/>
      <c r="TCA321" s="80"/>
      <c r="TCB321" s="80"/>
      <c r="TCC321" s="80"/>
      <c r="TCD321" s="80"/>
      <c r="TCE321" s="80"/>
      <c r="TCF321" s="80"/>
      <c r="TCG321" s="80"/>
      <c r="TCH321" s="80"/>
      <c r="TCI321" s="80"/>
      <c r="TCJ321" s="80"/>
      <c r="TCK321" s="80"/>
      <c r="TCL321" s="80"/>
      <c r="TCM321" s="80"/>
      <c r="TCN321" s="80"/>
      <c r="TCO321" s="80"/>
      <c r="TCP321" s="80"/>
      <c r="TCQ321" s="80"/>
      <c r="TCR321" s="80"/>
      <c r="TCS321" s="80"/>
      <c r="TCT321" s="80"/>
      <c r="TCU321" s="80"/>
      <c r="TCV321" s="80"/>
      <c r="TCW321" s="80"/>
      <c r="TCX321" s="80"/>
      <c r="TCY321" s="80"/>
      <c r="TCZ321" s="80"/>
      <c r="TDA321" s="80"/>
      <c r="TDB321" s="80"/>
      <c r="TDC321" s="80"/>
      <c r="TDD321" s="80"/>
      <c r="TDE321" s="80"/>
      <c r="TDF321" s="80"/>
      <c r="TDG321" s="80"/>
      <c r="TDH321" s="80"/>
      <c r="TDI321" s="80"/>
      <c r="TDJ321" s="80"/>
      <c r="TDK321" s="80"/>
      <c r="TDL321" s="80"/>
      <c r="TDM321" s="80"/>
      <c r="TDN321" s="80"/>
      <c r="TDO321" s="80"/>
      <c r="TDP321" s="80"/>
      <c r="TDQ321" s="80"/>
      <c r="TDR321" s="80"/>
      <c r="TDS321" s="80"/>
      <c r="TDT321" s="80"/>
      <c r="TDU321" s="80"/>
      <c r="TDV321" s="80"/>
      <c r="TDW321" s="80"/>
      <c r="TDX321" s="80"/>
      <c r="TDY321" s="80"/>
      <c r="TDZ321" s="80"/>
      <c r="TEA321" s="80"/>
      <c r="TEB321" s="80"/>
      <c r="TEC321" s="80"/>
      <c r="TED321" s="80"/>
      <c r="TEE321" s="80"/>
      <c r="TEF321" s="80"/>
      <c r="TEG321" s="80"/>
      <c r="TEH321" s="80"/>
      <c r="TEI321" s="80"/>
      <c r="TEJ321" s="80"/>
      <c r="TEK321" s="80"/>
      <c r="TEL321" s="80"/>
      <c r="TEM321" s="80"/>
      <c r="TEN321" s="80"/>
      <c r="TEO321" s="80"/>
      <c r="TEP321" s="80"/>
      <c r="TEQ321" s="80"/>
      <c r="TER321" s="80"/>
      <c r="TES321" s="80"/>
      <c r="TET321" s="80"/>
      <c r="TEU321" s="80"/>
      <c r="TEV321" s="80"/>
      <c r="TEW321" s="80"/>
      <c r="TEX321" s="80"/>
      <c r="TEY321" s="80"/>
      <c r="TEZ321" s="80"/>
      <c r="TFA321" s="80"/>
      <c r="TFB321" s="80"/>
      <c r="TFC321" s="80"/>
      <c r="TFD321" s="80"/>
      <c r="TFE321" s="80"/>
      <c r="TFF321" s="80"/>
      <c r="TFG321" s="80"/>
      <c r="TFH321" s="80"/>
      <c r="TFI321" s="80"/>
      <c r="TFJ321" s="80"/>
      <c r="TFK321" s="80"/>
      <c r="TFL321" s="80"/>
      <c r="TFM321" s="80"/>
      <c r="TFN321" s="80"/>
      <c r="TFO321" s="80"/>
      <c r="TFP321" s="80"/>
      <c r="TFQ321" s="80"/>
      <c r="TFR321" s="80"/>
      <c r="TFS321" s="80"/>
      <c r="TFT321" s="80"/>
      <c r="TFU321" s="80"/>
      <c r="TFV321" s="80"/>
      <c r="TFW321" s="80"/>
      <c r="TFX321" s="80"/>
      <c r="TFY321" s="80"/>
      <c r="TFZ321" s="80"/>
      <c r="TGA321" s="80"/>
      <c r="TGB321" s="80"/>
      <c r="TGC321" s="80"/>
      <c r="TGD321" s="80"/>
      <c r="TGE321" s="80"/>
      <c r="TGF321" s="80"/>
      <c r="TGG321" s="80"/>
      <c r="TGH321" s="80"/>
      <c r="TGI321" s="80"/>
      <c r="TGJ321" s="80"/>
      <c r="TGK321" s="80"/>
      <c r="TGL321" s="80"/>
      <c r="TGM321" s="80"/>
      <c r="TGN321" s="80"/>
      <c r="TGO321" s="80"/>
      <c r="TGP321" s="80"/>
      <c r="TGQ321" s="80"/>
      <c r="TGR321" s="80"/>
      <c r="TGS321" s="80"/>
      <c r="TGT321" s="80"/>
      <c r="TGU321" s="80"/>
      <c r="TGV321" s="80"/>
      <c r="TGW321" s="80"/>
      <c r="TGX321" s="80"/>
      <c r="TGY321" s="80"/>
      <c r="TGZ321" s="80"/>
      <c r="THA321" s="80"/>
      <c r="THB321" s="80"/>
      <c r="THC321" s="80"/>
      <c r="THD321" s="80"/>
      <c r="THE321" s="80"/>
      <c r="THF321" s="80"/>
      <c r="THG321" s="80"/>
      <c r="THH321" s="80"/>
      <c r="THI321" s="80"/>
      <c r="THJ321" s="80"/>
      <c r="THK321" s="80"/>
      <c r="THL321" s="80"/>
      <c r="THM321" s="80"/>
      <c r="THN321" s="80"/>
      <c r="THO321" s="80"/>
      <c r="THP321" s="80"/>
      <c r="THQ321" s="80"/>
      <c r="THR321" s="80"/>
      <c r="THS321" s="80"/>
      <c r="THT321" s="80"/>
      <c r="THU321" s="80"/>
      <c r="THV321" s="80"/>
      <c r="THW321" s="80"/>
      <c r="THX321" s="80"/>
      <c r="THY321" s="80"/>
      <c r="THZ321" s="80"/>
      <c r="TIA321" s="80"/>
      <c r="TIB321" s="80"/>
      <c r="TIC321" s="80"/>
      <c r="TID321" s="80"/>
      <c r="TIE321" s="80"/>
      <c r="TIF321" s="80"/>
      <c r="TIG321" s="80"/>
      <c r="TIH321" s="80"/>
      <c r="TII321" s="80"/>
      <c r="TIJ321" s="80"/>
      <c r="TIK321" s="80"/>
      <c r="TIL321" s="80"/>
      <c r="TIM321" s="80"/>
      <c r="TIN321" s="80"/>
      <c r="TIO321" s="80"/>
      <c r="TIP321" s="80"/>
      <c r="TIQ321" s="80"/>
      <c r="TIR321" s="80"/>
      <c r="TIS321" s="80"/>
      <c r="TIT321" s="80"/>
      <c r="TIU321" s="80"/>
      <c r="TIV321" s="80"/>
      <c r="TIW321" s="80"/>
      <c r="TIX321" s="80"/>
      <c r="TIY321" s="80"/>
      <c r="TIZ321" s="80"/>
      <c r="TJA321" s="80"/>
      <c r="TJB321" s="80"/>
      <c r="TJC321" s="80"/>
      <c r="TJD321" s="80"/>
      <c r="TJE321" s="80"/>
      <c r="TJF321" s="80"/>
      <c r="TJG321" s="80"/>
      <c r="TJH321" s="80"/>
      <c r="TJI321" s="80"/>
      <c r="TJJ321" s="80"/>
      <c r="TJK321" s="80"/>
      <c r="TJL321" s="80"/>
      <c r="TJM321" s="80"/>
      <c r="TJN321" s="80"/>
      <c r="TJO321" s="80"/>
      <c r="TJP321" s="80"/>
      <c r="TJQ321" s="80"/>
      <c r="TJR321" s="80"/>
      <c r="TJS321" s="80"/>
      <c r="TJT321" s="80"/>
      <c r="TJU321" s="80"/>
      <c r="TJV321" s="80"/>
      <c r="TJW321" s="80"/>
      <c r="TJX321" s="80"/>
      <c r="TJY321" s="80"/>
      <c r="TJZ321" s="80"/>
      <c r="TKA321" s="80"/>
      <c r="TKB321" s="80"/>
      <c r="TKC321" s="80"/>
      <c r="TKD321" s="80"/>
      <c r="TKE321" s="80"/>
      <c r="TKF321" s="80"/>
      <c r="TKG321" s="80"/>
      <c r="TKH321" s="80"/>
      <c r="TKI321" s="80"/>
      <c r="TKJ321" s="80"/>
      <c r="TKK321" s="80"/>
      <c r="TKL321" s="80"/>
      <c r="TKM321" s="80"/>
      <c r="TKN321" s="80"/>
      <c r="TKO321" s="80"/>
      <c r="TKP321" s="80"/>
      <c r="TKQ321" s="80"/>
      <c r="TKR321" s="80"/>
      <c r="TKS321" s="80"/>
      <c r="TKT321" s="80"/>
      <c r="TKU321" s="80"/>
      <c r="TKV321" s="80"/>
      <c r="TKW321" s="80"/>
      <c r="TKX321" s="80"/>
      <c r="TKY321" s="80"/>
      <c r="TKZ321" s="80"/>
      <c r="TLA321" s="80"/>
      <c r="TLB321" s="80"/>
      <c r="TLC321" s="80"/>
      <c r="TLD321" s="80"/>
      <c r="TLE321" s="80"/>
      <c r="TLF321" s="80"/>
      <c r="TLG321" s="80"/>
      <c r="TLH321" s="80"/>
      <c r="TLI321" s="80"/>
      <c r="TLJ321" s="80"/>
      <c r="TLK321" s="80"/>
      <c r="TLL321" s="80"/>
      <c r="TLM321" s="80"/>
      <c r="TLN321" s="80"/>
      <c r="TLO321" s="80"/>
      <c r="TLP321" s="80"/>
      <c r="TLQ321" s="80"/>
      <c r="TLR321" s="80"/>
      <c r="TLS321" s="80"/>
      <c r="TLT321" s="80"/>
      <c r="TLU321" s="80"/>
      <c r="TLV321" s="80"/>
      <c r="TLW321" s="80"/>
      <c r="TLX321" s="80"/>
      <c r="TLY321" s="80"/>
      <c r="TLZ321" s="80"/>
      <c r="TMA321" s="80"/>
      <c r="TMB321" s="80"/>
      <c r="TMC321" s="80"/>
      <c r="TMD321" s="80"/>
      <c r="TME321" s="80"/>
      <c r="TMF321" s="80"/>
      <c r="TMG321" s="80"/>
      <c r="TMH321" s="80"/>
      <c r="TMI321" s="80"/>
      <c r="TMJ321" s="80"/>
      <c r="TMK321" s="80"/>
      <c r="TML321" s="80"/>
      <c r="TMM321" s="80"/>
      <c r="TMN321" s="80"/>
      <c r="TMO321" s="80"/>
      <c r="TMP321" s="80"/>
      <c r="TMQ321" s="80"/>
      <c r="TMR321" s="80"/>
      <c r="TMS321" s="80"/>
      <c r="TMT321" s="80"/>
      <c r="TMU321" s="80"/>
      <c r="TMV321" s="80"/>
      <c r="TMW321" s="80"/>
      <c r="TMX321" s="80"/>
      <c r="TMY321" s="80"/>
      <c r="TMZ321" s="80"/>
      <c r="TNA321" s="80"/>
      <c r="TNB321" s="80"/>
      <c r="TNC321" s="80"/>
      <c r="TND321" s="80"/>
      <c r="TNE321" s="80"/>
      <c r="TNF321" s="80"/>
      <c r="TNG321" s="80"/>
      <c r="TNH321" s="80"/>
      <c r="TNI321" s="80"/>
      <c r="TNJ321" s="80"/>
      <c r="TNK321" s="80"/>
      <c r="TNL321" s="80"/>
      <c r="TNM321" s="80"/>
      <c r="TNN321" s="80"/>
      <c r="TNO321" s="80"/>
      <c r="TNP321" s="80"/>
      <c r="TNQ321" s="80"/>
      <c r="TNR321" s="80"/>
      <c r="TNS321" s="80"/>
      <c r="TNT321" s="80"/>
      <c r="TNU321" s="80"/>
      <c r="TNV321" s="80"/>
      <c r="TNW321" s="80"/>
      <c r="TNX321" s="80"/>
      <c r="TNY321" s="80"/>
      <c r="TNZ321" s="80"/>
      <c r="TOA321" s="80"/>
      <c r="TOB321" s="80"/>
      <c r="TOC321" s="80"/>
      <c r="TOD321" s="80"/>
      <c r="TOE321" s="80"/>
      <c r="TOF321" s="80"/>
      <c r="TOG321" s="80"/>
      <c r="TOH321" s="80"/>
      <c r="TOI321" s="80"/>
      <c r="TOJ321" s="80"/>
      <c r="TOK321" s="80"/>
      <c r="TOL321" s="80"/>
      <c r="TOM321" s="80"/>
      <c r="TON321" s="80"/>
      <c r="TOO321" s="80"/>
      <c r="TOP321" s="80"/>
      <c r="TOQ321" s="80"/>
      <c r="TOR321" s="80"/>
      <c r="TOS321" s="80"/>
      <c r="TOT321" s="80"/>
      <c r="TOU321" s="80"/>
      <c r="TOV321" s="80"/>
      <c r="TOW321" s="80"/>
      <c r="TOX321" s="80"/>
      <c r="TOY321" s="80"/>
      <c r="TOZ321" s="80"/>
      <c r="TPA321" s="80"/>
      <c r="TPB321" s="80"/>
      <c r="TPC321" s="80"/>
      <c r="TPD321" s="80"/>
      <c r="TPE321" s="80"/>
      <c r="TPF321" s="80"/>
      <c r="TPG321" s="80"/>
      <c r="TPH321" s="80"/>
      <c r="TPI321" s="80"/>
      <c r="TPJ321" s="80"/>
      <c r="TPK321" s="80"/>
      <c r="TPL321" s="80"/>
      <c r="TPM321" s="80"/>
      <c r="TPN321" s="80"/>
      <c r="TPO321" s="80"/>
      <c r="TPP321" s="80"/>
      <c r="TPQ321" s="80"/>
      <c r="TPR321" s="80"/>
      <c r="TPS321" s="80"/>
      <c r="TPT321" s="80"/>
      <c r="TPU321" s="80"/>
      <c r="TPV321" s="80"/>
      <c r="TPW321" s="80"/>
      <c r="TPX321" s="80"/>
      <c r="TPY321" s="80"/>
      <c r="TPZ321" s="80"/>
      <c r="TQA321" s="80"/>
      <c r="TQB321" s="80"/>
      <c r="TQC321" s="80"/>
      <c r="TQD321" s="80"/>
      <c r="TQE321" s="80"/>
      <c r="TQF321" s="80"/>
      <c r="TQG321" s="80"/>
      <c r="TQH321" s="80"/>
      <c r="TQI321" s="80"/>
      <c r="TQJ321" s="80"/>
      <c r="TQK321" s="80"/>
      <c r="TQL321" s="80"/>
      <c r="TQM321" s="80"/>
      <c r="TQN321" s="80"/>
      <c r="TQO321" s="80"/>
      <c r="TQP321" s="80"/>
      <c r="TQQ321" s="80"/>
      <c r="TQR321" s="80"/>
      <c r="TQS321" s="80"/>
      <c r="TQT321" s="80"/>
      <c r="TQU321" s="80"/>
      <c r="TQV321" s="80"/>
      <c r="TQW321" s="80"/>
      <c r="TQX321" s="80"/>
      <c r="TQY321" s="80"/>
      <c r="TQZ321" s="80"/>
      <c r="TRA321" s="80"/>
      <c r="TRB321" s="80"/>
      <c r="TRC321" s="80"/>
      <c r="TRD321" s="80"/>
      <c r="TRE321" s="80"/>
      <c r="TRF321" s="80"/>
      <c r="TRG321" s="80"/>
      <c r="TRH321" s="80"/>
      <c r="TRI321" s="80"/>
      <c r="TRJ321" s="80"/>
      <c r="TRK321" s="80"/>
      <c r="TRL321" s="80"/>
      <c r="TRM321" s="80"/>
      <c r="TRN321" s="80"/>
      <c r="TRO321" s="80"/>
      <c r="TRP321" s="80"/>
      <c r="TRQ321" s="80"/>
      <c r="TRR321" s="80"/>
      <c r="TRS321" s="80"/>
      <c r="TRT321" s="80"/>
      <c r="TRU321" s="80"/>
      <c r="TRV321" s="80"/>
      <c r="TRW321" s="80"/>
      <c r="TRX321" s="80"/>
      <c r="TRY321" s="80"/>
      <c r="TRZ321" s="80"/>
      <c r="TSA321" s="80"/>
      <c r="TSB321" s="80"/>
      <c r="TSC321" s="80"/>
      <c r="TSD321" s="80"/>
      <c r="TSE321" s="80"/>
      <c r="TSF321" s="80"/>
      <c r="TSG321" s="80"/>
      <c r="TSH321" s="80"/>
      <c r="TSI321" s="80"/>
      <c r="TSJ321" s="80"/>
      <c r="TSK321" s="80"/>
      <c r="TSL321" s="80"/>
      <c r="TSM321" s="80"/>
      <c r="TSN321" s="80"/>
      <c r="TSO321" s="80"/>
      <c r="TSP321" s="80"/>
      <c r="TSQ321" s="80"/>
      <c r="TSR321" s="80"/>
      <c r="TSS321" s="80"/>
      <c r="TST321" s="80"/>
      <c r="TSU321" s="80"/>
      <c r="TSV321" s="80"/>
      <c r="TSW321" s="80"/>
      <c r="TSX321" s="80"/>
      <c r="TSY321" s="80"/>
      <c r="TSZ321" s="80"/>
      <c r="TTA321" s="80"/>
      <c r="TTB321" s="80"/>
      <c r="TTC321" s="80"/>
      <c r="TTD321" s="80"/>
      <c r="TTE321" s="80"/>
      <c r="TTF321" s="80"/>
      <c r="TTG321" s="80"/>
      <c r="TTH321" s="80"/>
      <c r="TTI321" s="80"/>
      <c r="TTJ321" s="80"/>
      <c r="TTK321" s="80"/>
      <c r="TTL321" s="80"/>
      <c r="TTM321" s="80"/>
      <c r="TTN321" s="80"/>
      <c r="TTO321" s="80"/>
      <c r="TTP321" s="80"/>
      <c r="TTQ321" s="80"/>
      <c r="TTR321" s="80"/>
      <c r="TTS321" s="80"/>
      <c r="TTT321" s="80"/>
      <c r="TTU321" s="80"/>
      <c r="TTV321" s="80"/>
      <c r="TTW321" s="80"/>
      <c r="TTX321" s="80"/>
      <c r="TTY321" s="80"/>
      <c r="TTZ321" s="80"/>
      <c r="TUA321" s="80"/>
      <c r="TUB321" s="80"/>
      <c r="TUC321" s="80"/>
      <c r="TUD321" s="80"/>
      <c r="TUE321" s="80"/>
      <c r="TUF321" s="80"/>
      <c r="TUG321" s="80"/>
      <c r="TUH321" s="80"/>
      <c r="TUI321" s="80"/>
      <c r="TUJ321" s="80"/>
      <c r="TUK321" s="80"/>
      <c r="TUL321" s="80"/>
      <c r="TUM321" s="80"/>
      <c r="TUN321" s="80"/>
      <c r="TUO321" s="80"/>
      <c r="TUP321" s="80"/>
      <c r="TUQ321" s="80"/>
      <c r="TUR321" s="80"/>
      <c r="TUS321" s="80"/>
      <c r="TUT321" s="80"/>
      <c r="TUU321" s="80"/>
      <c r="TUV321" s="80"/>
      <c r="TUW321" s="80"/>
      <c r="TUX321" s="80"/>
      <c r="TUY321" s="80"/>
      <c r="TUZ321" s="80"/>
      <c r="TVA321" s="80"/>
      <c r="TVB321" s="80"/>
      <c r="TVC321" s="80"/>
      <c r="TVD321" s="80"/>
      <c r="TVE321" s="80"/>
      <c r="TVF321" s="80"/>
      <c r="TVG321" s="80"/>
      <c r="TVH321" s="80"/>
      <c r="TVI321" s="80"/>
      <c r="TVJ321" s="80"/>
      <c r="TVK321" s="80"/>
      <c r="TVL321" s="80"/>
      <c r="TVM321" s="80"/>
      <c r="TVN321" s="80"/>
      <c r="TVO321" s="80"/>
      <c r="TVP321" s="80"/>
      <c r="TVQ321" s="80"/>
      <c r="TVR321" s="80"/>
      <c r="TVS321" s="80"/>
      <c r="TVT321" s="80"/>
      <c r="TVU321" s="80"/>
      <c r="TVV321" s="80"/>
      <c r="TVW321" s="80"/>
      <c r="TVX321" s="80"/>
      <c r="TVY321" s="80"/>
      <c r="TVZ321" s="80"/>
      <c r="TWA321" s="80"/>
      <c r="TWB321" s="80"/>
      <c r="TWC321" s="80"/>
      <c r="TWD321" s="80"/>
      <c r="TWE321" s="80"/>
      <c r="TWF321" s="80"/>
      <c r="TWG321" s="80"/>
      <c r="TWH321" s="80"/>
      <c r="TWI321" s="80"/>
      <c r="TWJ321" s="80"/>
      <c r="TWK321" s="80"/>
      <c r="TWL321" s="80"/>
      <c r="TWM321" s="80"/>
      <c r="TWN321" s="80"/>
      <c r="TWO321" s="80"/>
      <c r="TWP321" s="80"/>
      <c r="TWQ321" s="80"/>
      <c r="TWR321" s="80"/>
      <c r="TWS321" s="80"/>
      <c r="TWT321" s="80"/>
      <c r="TWU321" s="80"/>
      <c r="TWV321" s="80"/>
      <c r="TWW321" s="80"/>
      <c r="TWX321" s="80"/>
      <c r="TWY321" s="80"/>
      <c r="TWZ321" s="80"/>
      <c r="TXA321" s="80"/>
      <c r="TXB321" s="80"/>
      <c r="TXC321" s="80"/>
      <c r="TXD321" s="80"/>
      <c r="TXE321" s="80"/>
      <c r="TXF321" s="80"/>
      <c r="TXG321" s="80"/>
      <c r="TXH321" s="80"/>
      <c r="TXI321" s="80"/>
      <c r="TXJ321" s="80"/>
      <c r="TXK321" s="80"/>
      <c r="TXL321" s="80"/>
      <c r="TXM321" s="80"/>
      <c r="TXN321" s="80"/>
      <c r="TXO321" s="80"/>
      <c r="TXP321" s="80"/>
      <c r="TXQ321" s="80"/>
      <c r="TXR321" s="80"/>
      <c r="TXS321" s="80"/>
      <c r="TXT321" s="80"/>
      <c r="TXU321" s="80"/>
      <c r="TXV321" s="80"/>
      <c r="TXW321" s="80"/>
      <c r="TXX321" s="80"/>
      <c r="TXY321" s="80"/>
      <c r="TXZ321" s="80"/>
      <c r="TYA321" s="80"/>
      <c r="TYB321" s="80"/>
      <c r="TYC321" s="80"/>
      <c r="TYD321" s="80"/>
      <c r="TYE321" s="80"/>
      <c r="TYF321" s="80"/>
      <c r="TYG321" s="80"/>
      <c r="TYH321" s="80"/>
      <c r="TYI321" s="80"/>
      <c r="TYJ321" s="80"/>
      <c r="TYK321" s="80"/>
      <c r="TYL321" s="80"/>
      <c r="TYM321" s="80"/>
      <c r="TYN321" s="80"/>
      <c r="TYO321" s="80"/>
      <c r="TYP321" s="80"/>
      <c r="TYQ321" s="80"/>
      <c r="TYR321" s="80"/>
      <c r="TYS321" s="80"/>
      <c r="TYT321" s="80"/>
      <c r="TYU321" s="80"/>
      <c r="TYV321" s="80"/>
      <c r="TYW321" s="80"/>
      <c r="TYX321" s="80"/>
      <c r="TYY321" s="80"/>
      <c r="TYZ321" s="80"/>
      <c r="TZA321" s="80"/>
      <c r="TZB321" s="80"/>
      <c r="TZC321" s="80"/>
      <c r="TZD321" s="80"/>
      <c r="TZE321" s="80"/>
      <c r="TZF321" s="80"/>
      <c r="TZG321" s="80"/>
      <c r="TZH321" s="80"/>
      <c r="TZI321" s="80"/>
      <c r="TZJ321" s="80"/>
      <c r="TZK321" s="80"/>
      <c r="TZL321" s="80"/>
      <c r="TZM321" s="80"/>
      <c r="TZN321" s="80"/>
      <c r="TZO321" s="80"/>
      <c r="TZP321" s="80"/>
      <c r="TZQ321" s="80"/>
      <c r="TZR321" s="80"/>
      <c r="TZS321" s="80"/>
      <c r="TZT321" s="80"/>
      <c r="TZU321" s="80"/>
      <c r="TZV321" s="80"/>
      <c r="TZW321" s="80"/>
      <c r="TZX321" s="80"/>
      <c r="TZY321" s="80"/>
      <c r="TZZ321" s="80"/>
      <c r="UAA321" s="80"/>
      <c r="UAB321" s="80"/>
      <c r="UAC321" s="80"/>
      <c r="UAD321" s="80"/>
      <c r="UAE321" s="80"/>
      <c r="UAF321" s="80"/>
      <c r="UAG321" s="80"/>
      <c r="UAH321" s="80"/>
      <c r="UAI321" s="80"/>
      <c r="UAJ321" s="80"/>
      <c r="UAK321" s="80"/>
      <c r="UAL321" s="80"/>
      <c r="UAM321" s="80"/>
      <c r="UAN321" s="80"/>
      <c r="UAO321" s="80"/>
      <c r="UAP321" s="80"/>
      <c r="UAQ321" s="80"/>
      <c r="UAR321" s="80"/>
      <c r="UAS321" s="80"/>
      <c r="UAT321" s="80"/>
      <c r="UAU321" s="80"/>
      <c r="UAV321" s="80"/>
      <c r="UAW321" s="80"/>
      <c r="UAX321" s="80"/>
      <c r="UAY321" s="80"/>
      <c r="UAZ321" s="80"/>
      <c r="UBA321" s="80"/>
      <c r="UBB321" s="80"/>
      <c r="UBC321" s="80"/>
      <c r="UBD321" s="80"/>
      <c r="UBE321" s="80"/>
      <c r="UBF321" s="80"/>
      <c r="UBG321" s="80"/>
      <c r="UBH321" s="80"/>
      <c r="UBI321" s="80"/>
      <c r="UBJ321" s="80"/>
      <c r="UBK321" s="80"/>
      <c r="UBL321" s="80"/>
      <c r="UBM321" s="80"/>
      <c r="UBN321" s="80"/>
      <c r="UBO321" s="80"/>
      <c r="UBP321" s="80"/>
      <c r="UBQ321" s="80"/>
      <c r="UBR321" s="80"/>
      <c r="UBS321" s="80"/>
      <c r="UBT321" s="80"/>
      <c r="UBU321" s="80"/>
      <c r="UBV321" s="80"/>
      <c r="UBW321" s="80"/>
      <c r="UBX321" s="80"/>
      <c r="UBY321" s="80"/>
      <c r="UBZ321" s="80"/>
      <c r="UCA321" s="80"/>
      <c r="UCB321" s="80"/>
      <c r="UCC321" s="80"/>
      <c r="UCD321" s="80"/>
      <c r="UCE321" s="80"/>
      <c r="UCF321" s="80"/>
      <c r="UCG321" s="80"/>
      <c r="UCH321" s="80"/>
      <c r="UCI321" s="80"/>
      <c r="UCJ321" s="80"/>
      <c r="UCK321" s="80"/>
      <c r="UCL321" s="80"/>
      <c r="UCM321" s="80"/>
      <c r="UCN321" s="80"/>
      <c r="UCO321" s="80"/>
      <c r="UCP321" s="80"/>
      <c r="UCQ321" s="80"/>
      <c r="UCR321" s="80"/>
      <c r="UCS321" s="80"/>
      <c r="UCT321" s="80"/>
      <c r="UCU321" s="80"/>
      <c r="UCV321" s="80"/>
      <c r="UCW321" s="80"/>
      <c r="UCX321" s="80"/>
      <c r="UCY321" s="80"/>
      <c r="UCZ321" s="80"/>
      <c r="UDA321" s="80"/>
      <c r="UDB321" s="80"/>
      <c r="UDC321" s="80"/>
      <c r="UDD321" s="80"/>
      <c r="UDE321" s="80"/>
      <c r="UDF321" s="80"/>
      <c r="UDG321" s="80"/>
      <c r="UDH321" s="80"/>
      <c r="UDI321" s="80"/>
      <c r="UDJ321" s="80"/>
      <c r="UDK321" s="80"/>
      <c r="UDL321" s="80"/>
      <c r="UDM321" s="80"/>
      <c r="UDN321" s="80"/>
      <c r="UDO321" s="80"/>
      <c r="UDP321" s="80"/>
      <c r="UDQ321" s="80"/>
      <c r="UDR321" s="80"/>
      <c r="UDS321" s="80"/>
      <c r="UDT321" s="80"/>
      <c r="UDU321" s="80"/>
      <c r="UDV321" s="80"/>
      <c r="UDW321" s="80"/>
      <c r="UDX321" s="80"/>
      <c r="UDY321" s="80"/>
      <c r="UDZ321" s="80"/>
      <c r="UEA321" s="80"/>
      <c r="UEB321" s="80"/>
      <c r="UEC321" s="80"/>
      <c r="UED321" s="80"/>
      <c r="UEE321" s="80"/>
      <c r="UEF321" s="80"/>
      <c r="UEG321" s="80"/>
      <c r="UEH321" s="80"/>
      <c r="UEI321" s="80"/>
      <c r="UEJ321" s="80"/>
      <c r="UEK321" s="80"/>
      <c r="UEL321" s="80"/>
      <c r="UEM321" s="80"/>
      <c r="UEN321" s="80"/>
      <c r="UEO321" s="80"/>
      <c r="UEP321" s="80"/>
      <c r="UEQ321" s="80"/>
      <c r="UER321" s="80"/>
      <c r="UES321" s="80"/>
      <c r="UET321" s="80"/>
      <c r="UEU321" s="80"/>
      <c r="UEV321" s="80"/>
      <c r="UEW321" s="80"/>
      <c r="UEX321" s="80"/>
      <c r="UEY321" s="80"/>
      <c r="UEZ321" s="80"/>
      <c r="UFA321" s="80"/>
      <c r="UFB321" s="80"/>
      <c r="UFC321" s="80"/>
      <c r="UFD321" s="80"/>
      <c r="UFE321" s="80"/>
      <c r="UFF321" s="80"/>
      <c r="UFG321" s="80"/>
      <c r="UFH321" s="80"/>
      <c r="UFI321" s="80"/>
      <c r="UFJ321" s="80"/>
      <c r="UFK321" s="80"/>
      <c r="UFL321" s="80"/>
      <c r="UFM321" s="80"/>
      <c r="UFN321" s="80"/>
      <c r="UFO321" s="80"/>
      <c r="UFP321" s="80"/>
      <c r="UFQ321" s="80"/>
      <c r="UFR321" s="80"/>
      <c r="UFS321" s="80"/>
      <c r="UFT321" s="80"/>
      <c r="UFU321" s="80"/>
      <c r="UFV321" s="80"/>
      <c r="UFW321" s="80"/>
      <c r="UFX321" s="80"/>
      <c r="UFY321" s="80"/>
      <c r="UFZ321" s="80"/>
      <c r="UGA321" s="80"/>
      <c r="UGB321" s="80"/>
      <c r="UGC321" s="80"/>
      <c r="UGD321" s="80"/>
      <c r="UGE321" s="80"/>
      <c r="UGF321" s="80"/>
      <c r="UGG321" s="80"/>
      <c r="UGH321" s="80"/>
      <c r="UGI321" s="80"/>
      <c r="UGJ321" s="80"/>
      <c r="UGK321" s="80"/>
      <c r="UGL321" s="80"/>
      <c r="UGM321" s="80"/>
      <c r="UGN321" s="80"/>
      <c r="UGO321" s="80"/>
      <c r="UGP321" s="80"/>
      <c r="UGQ321" s="80"/>
      <c r="UGR321" s="80"/>
      <c r="UGS321" s="80"/>
      <c r="UGT321" s="80"/>
      <c r="UGU321" s="80"/>
      <c r="UGV321" s="80"/>
      <c r="UGW321" s="80"/>
      <c r="UGX321" s="80"/>
      <c r="UGY321" s="80"/>
      <c r="UGZ321" s="80"/>
      <c r="UHA321" s="80"/>
      <c r="UHB321" s="80"/>
      <c r="UHC321" s="80"/>
      <c r="UHD321" s="80"/>
      <c r="UHE321" s="80"/>
      <c r="UHF321" s="80"/>
      <c r="UHG321" s="80"/>
      <c r="UHH321" s="80"/>
      <c r="UHI321" s="80"/>
      <c r="UHJ321" s="80"/>
      <c r="UHK321" s="80"/>
      <c r="UHL321" s="80"/>
      <c r="UHM321" s="80"/>
      <c r="UHN321" s="80"/>
      <c r="UHO321" s="80"/>
      <c r="UHP321" s="80"/>
      <c r="UHQ321" s="80"/>
      <c r="UHR321" s="80"/>
      <c r="UHS321" s="80"/>
      <c r="UHT321" s="80"/>
      <c r="UHU321" s="80"/>
      <c r="UHV321" s="80"/>
      <c r="UHW321" s="80"/>
      <c r="UHX321" s="80"/>
      <c r="UHY321" s="80"/>
      <c r="UHZ321" s="80"/>
      <c r="UIA321" s="80"/>
      <c r="UIB321" s="80"/>
      <c r="UIC321" s="80"/>
      <c r="UID321" s="80"/>
      <c r="UIE321" s="80"/>
      <c r="UIF321" s="80"/>
      <c r="UIG321" s="80"/>
      <c r="UIH321" s="80"/>
      <c r="UII321" s="80"/>
      <c r="UIJ321" s="80"/>
      <c r="UIK321" s="80"/>
      <c r="UIL321" s="80"/>
      <c r="UIM321" s="80"/>
      <c r="UIN321" s="80"/>
      <c r="UIO321" s="80"/>
      <c r="UIP321" s="80"/>
      <c r="UIQ321" s="80"/>
      <c r="UIR321" s="80"/>
      <c r="UIS321" s="80"/>
      <c r="UIT321" s="80"/>
      <c r="UIU321" s="80"/>
      <c r="UIV321" s="80"/>
      <c r="UIW321" s="80"/>
      <c r="UIX321" s="80"/>
      <c r="UIY321" s="80"/>
      <c r="UIZ321" s="80"/>
      <c r="UJA321" s="80"/>
      <c r="UJB321" s="80"/>
      <c r="UJC321" s="80"/>
      <c r="UJD321" s="80"/>
      <c r="UJE321" s="80"/>
      <c r="UJF321" s="80"/>
      <c r="UJG321" s="80"/>
      <c r="UJH321" s="80"/>
      <c r="UJI321" s="80"/>
      <c r="UJJ321" s="80"/>
      <c r="UJK321" s="80"/>
      <c r="UJL321" s="80"/>
      <c r="UJM321" s="80"/>
      <c r="UJN321" s="80"/>
      <c r="UJO321" s="80"/>
      <c r="UJP321" s="80"/>
      <c r="UJQ321" s="80"/>
      <c r="UJR321" s="80"/>
      <c r="UJS321" s="80"/>
      <c r="UJT321" s="80"/>
      <c r="UJU321" s="80"/>
      <c r="UJV321" s="80"/>
      <c r="UJW321" s="80"/>
      <c r="UJX321" s="80"/>
      <c r="UJY321" s="80"/>
      <c r="UJZ321" s="80"/>
      <c r="UKA321" s="80"/>
      <c r="UKB321" s="80"/>
      <c r="UKC321" s="80"/>
      <c r="UKD321" s="80"/>
      <c r="UKE321" s="80"/>
      <c r="UKF321" s="80"/>
      <c r="UKG321" s="80"/>
      <c r="UKH321" s="80"/>
      <c r="UKI321" s="80"/>
      <c r="UKJ321" s="80"/>
      <c r="UKK321" s="80"/>
      <c r="UKL321" s="80"/>
      <c r="UKM321" s="80"/>
      <c r="UKN321" s="80"/>
      <c r="UKO321" s="80"/>
      <c r="UKP321" s="80"/>
      <c r="UKQ321" s="80"/>
      <c r="UKR321" s="80"/>
      <c r="UKS321" s="80"/>
      <c r="UKT321" s="80"/>
      <c r="UKU321" s="80"/>
      <c r="UKV321" s="80"/>
      <c r="UKW321" s="80"/>
      <c r="UKX321" s="80"/>
      <c r="UKY321" s="80"/>
      <c r="UKZ321" s="80"/>
      <c r="ULA321" s="80"/>
      <c r="ULB321" s="80"/>
      <c r="ULC321" s="80"/>
      <c r="ULD321" s="80"/>
      <c r="ULE321" s="80"/>
      <c r="ULF321" s="80"/>
      <c r="ULG321" s="80"/>
      <c r="ULH321" s="80"/>
      <c r="ULI321" s="80"/>
      <c r="ULJ321" s="80"/>
      <c r="ULK321" s="80"/>
      <c r="ULL321" s="80"/>
      <c r="ULM321" s="80"/>
      <c r="ULN321" s="80"/>
      <c r="ULO321" s="80"/>
      <c r="ULP321" s="80"/>
      <c r="ULQ321" s="80"/>
      <c r="ULR321" s="80"/>
      <c r="ULS321" s="80"/>
      <c r="ULT321" s="80"/>
      <c r="ULU321" s="80"/>
      <c r="ULV321" s="80"/>
      <c r="ULW321" s="80"/>
      <c r="ULX321" s="80"/>
      <c r="ULY321" s="80"/>
      <c r="ULZ321" s="80"/>
      <c r="UMA321" s="80"/>
      <c r="UMB321" s="80"/>
      <c r="UMC321" s="80"/>
      <c r="UMD321" s="80"/>
      <c r="UME321" s="80"/>
      <c r="UMF321" s="80"/>
      <c r="UMG321" s="80"/>
      <c r="UMH321" s="80"/>
      <c r="UMI321" s="80"/>
      <c r="UMJ321" s="80"/>
      <c r="UMK321" s="80"/>
      <c r="UML321" s="80"/>
      <c r="UMM321" s="80"/>
      <c r="UMN321" s="80"/>
      <c r="UMO321" s="80"/>
      <c r="UMP321" s="80"/>
      <c r="UMQ321" s="80"/>
      <c r="UMR321" s="80"/>
      <c r="UMS321" s="80"/>
      <c r="UMT321" s="80"/>
      <c r="UMU321" s="80"/>
      <c r="UMV321" s="80"/>
      <c r="UMW321" s="80"/>
      <c r="UMX321" s="80"/>
      <c r="UMY321" s="80"/>
      <c r="UMZ321" s="80"/>
      <c r="UNA321" s="80"/>
      <c r="UNB321" s="80"/>
      <c r="UNC321" s="80"/>
      <c r="UND321" s="80"/>
      <c r="UNE321" s="80"/>
      <c r="UNF321" s="80"/>
      <c r="UNG321" s="80"/>
      <c r="UNH321" s="80"/>
      <c r="UNI321" s="80"/>
      <c r="UNJ321" s="80"/>
      <c r="UNK321" s="80"/>
      <c r="UNL321" s="80"/>
      <c r="UNM321" s="80"/>
      <c r="UNN321" s="80"/>
      <c r="UNO321" s="80"/>
      <c r="UNP321" s="80"/>
      <c r="UNQ321" s="80"/>
      <c r="UNR321" s="80"/>
      <c r="UNS321" s="80"/>
      <c r="UNT321" s="80"/>
      <c r="UNU321" s="80"/>
      <c r="UNV321" s="80"/>
      <c r="UNW321" s="80"/>
      <c r="UNX321" s="80"/>
      <c r="UNY321" s="80"/>
      <c r="UNZ321" s="80"/>
      <c r="UOA321" s="80"/>
      <c r="UOB321" s="80"/>
      <c r="UOC321" s="80"/>
      <c r="UOD321" s="80"/>
      <c r="UOE321" s="80"/>
      <c r="UOF321" s="80"/>
      <c r="UOG321" s="80"/>
      <c r="UOH321" s="80"/>
      <c r="UOI321" s="80"/>
      <c r="UOJ321" s="80"/>
      <c r="UOK321" s="80"/>
      <c r="UOL321" s="80"/>
      <c r="UOM321" s="80"/>
      <c r="UON321" s="80"/>
      <c r="UOO321" s="80"/>
      <c r="UOP321" s="80"/>
      <c r="UOQ321" s="80"/>
      <c r="UOR321" s="80"/>
      <c r="UOS321" s="80"/>
      <c r="UOT321" s="80"/>
      <c r="UOU321" s="80"/>
      <c r="UOV321" s="80"/>
      <c r="UOW321" s="80"/>
      <c r="UOX321" s="80"/>
      <c r="UOY321" s="80"/>
      <c r="UOZ321" s="80"/>
      <c r="UPA321" s="80"/>
      <c r="UPB321" s="80"/>
      <c r="UPC321" s="80"/>
      <c r="UPD321" s="80"/>
      <c r="UPE321" s="80"/>
      <c r="UPF321" s="80"/>
      <c r="UPG321" s="80"/>
      <c r="UPH321" s="80"/>
      <c r="UPI321" s="80"/>
      <c r="UPJ321" s="80"/>
      <c r="UPK321" s="80"/>
      <c r="UPL321" s="80"/>
      <c r="UPM321" s="80"/>
      <c r="UPN321" s="80"/>
      <c r="UPO321" s="80"/>
      <c r="UPP321" s="80"/>
      <c r="UPQ321" s="80"/>
      <c r="UPR321" s="80"/>
      <c r="UPS321" s="80"/>
      <c r="UPT321" s="80"/>
      <c r="UPU321" s="80"/>
      <c r="UPV321" s="80"/>
      <c r="UPW321" s="80"/>
      <c r="UPX321" s="80"/>
      <c r="UPY321" s="80"/>
      <c r="UPZ321" s="80"/>
      <c r="UQA321" s="80"/>
      <c r="UQB321" s="80"/>
      <c r="UQC321" s="80"/>
      <c r="UQD321" s="80"/>
      <c r="UQE321" s="80"/>
      <c r="UQF321" s="80"/>
      <c r="UQG321" s="80"/>
      <c r="UQH321" s="80"/>
      <c r="UQI321" s="80"/>
      <c r="UQJ321" s="80"/>
      <c r="UQK321" s="80"/>
      <c r="UQL321" s="80"/>
      <c r="UQM321" s="80"/>
      <c r="UQN321" s="80"/>
      <c r="UQO321" s="80"/>
      <c r="UQP321" s="80"/>
      <c r="UQQ321" s="80"/>
      <c r="UQR321" s="80"/>
      <c r="UQS321" s="80"/>
      <c r="UQT321" s="80"/>
      <c r="UQU321" s="80"/>
      <c r="UQV321" s="80"/>
      <c r="UQW321" s="80"/>
      <c r="UQX321" s="80"/>
      <c r="UQY321" s="80"/>
      <c r="UQZ321" s="80"/>
      <c r="URA321" s="80"/>
      <c r="URB321" s="80"/>
      <c r="URC321" s="80"/>
      <c r="URD321" s="80"/>
      <c r="URE321" s="80"/>
      <c r="URF321" s="80"/>
      <c r="URG321" s="80"/>
      <c r="URH321" s="80"/>
      <c r="URI321" s="80"/>
      <c r="URJ321" s="80"/>
      <c r="URK321" s="80"/>
      <c r="URL321" s="80"/>
      <c r="URM321" s="80"/>
      <c r="URN321" s="80"/>
      <c r="URO321" s="80"/>
      <c r="URP321" s="80"/>
      <c r="URQ321" s="80"/>
      <c r="URR321" s="80"/>
      <c r="URS321" s="80"/>
      <c r="URT321" s="80"/>
      <c r="URU321" s="80"/>
      <c r="URV321" s="80"/>
      <c r="URW321" s="80"/>
      <c r="URX321" s="80"/>
      <c r="URY321" s="80"/>
      <c r="URZ321" s="80"/>
      <c r="USA321" s="80"/>
      <c r="USB321" s="80"/>
      <c r="USC321" s="80"/>
      <c r="USD321" s="80"/>
      <c r="USE321" s="80"/>
      <c r="USF321" s="80"/>
      <c r="USG321" s="80"/>
      <c r="USH321" s="80"/>
      <c r="USI321" s="80"/>
      <c r="USJ321" s="80"/>
      <c r="USK321" s="80"/>
      <c r="USL321" s="80"/>
      <c r="USM321" s="80"/>
      <c r="USN321" s="80"/>
      <c r="USO321" s="80"/>
      <c r="USP321" s="80"/>
      <c r="USQ321" s="80"/>
      <c r="USR321" s="80"/>
      <c r="USS321" s="80"/>
      <c r="UST321" s="80"/>
      <c r="USU321" s="80"/>
      <c r="USV321" s="80"/>
      <c r="USW321" s="80"/>
      <c r="USX321" s="80"/>
      <c r="USY321" s="80"/>
      <c r="USZ321" s="80"/>
      <c r="UTA321" s="80"/>
      <c r="UTB321" s="80"/>
      <c r="UTC321" s="80"/>
      <c r="UTD321" s="80"/>
      <c r="UTE321" s="80"/>
      <c r="UTF321" s="80"/>
      <c r="UTG321" s="80"/>
      <c r="UTH321" s="80"/>
      <c r="UTI321" s="80"/>
      <c r="UTJ321" s="80"/>
      <c r="UTK321" s="80"/>
      <c r="UTL321" s="80"/>
      <c r="UTM321" s="80"/>
      <c r="UTN321" s="80"/>
      <c r="UTO321" s="80"/>
      <c r="UTP321" s="80"/>
      <c r="UTQ321" s="80"/>
      <c r="UTR321" s="80"/>
      <c r="UTS321" s="80"/>
      <c r="UTT321" s="80"/>
      <c r="UTU321" s="80"/>
      <c r="UTV321" s="80"/>
      <c r="UTW321" s="80"/>
      <c r="UTX321" s="80"/>
      <c r="UTY321" s="80"/>
      <c r="UTZ321" s="80"/>
      <c r="UUA321" s="80"/>
      <c r="UUB321" s="80"/>
      <c r="UUC321" s="80"/>
      <c r="UUD321" s="80"/>
      <c r="UUE321" s="80"/>
      <c r="UUF321" s="80"/>
      <c r="UUG321" s="80"/>
      <c r="UUH321" s="80"/>
      <c r="UUI321" s="80"/>
      <c r="UUJ321" s="80"/>
      <c r="UUK321" s="80"/>
      <c r="UUL321" s="80"/>
      <c r="UUM321" s="80"/>
      <c r="UUN321" s="80"/>
      <c r="UUO321" s="80"/>
      <c r="UUP321" s="80"/>
      <c r="UUQ321" s="80"/>
      <c r="UUR321" s="80"/>
      <c r="UUS321" s="80"/>
      <c r="UUT321" s="80"/>
      <c r="UUU321" s="80"/>
      <c r="UUV321" s="80"/>
      <c r="UUW321" s="80"/>
      <c r="UUX321" s="80"/>
      <c r="UUY321" s="80"/>
      <c r="UUZ321" s="80"/>
      <c r="UVA321" s="80"/>
      <c r="UVB321" s="80"/>
      <c r="UVC321" s="80"/>
      <c r="UVD321" s="80"/>
      <c r="UVE321" s="80"/>
      <c r="UVF321" s="80"/>
      <c r="UVG321" s="80"/>
      <c r="UVH321" s="80"/>
      <c r="UVI321" s="80"/>
      <c r="UVJ321" s="80"/>
      <c r="UVK321" s="80"/>
      <c r="UVL321" s="80"/>
      <c r="UVM321" s="80"/>
      <c r="UVN321" s="80"/>
      <c r="UVO321" s="80"/>
      <c r="UVP321" s="80"/>
      <c r="UVQ321" s="80"/>
      <c r="UVR321" s="80"/>
      <c r="UVS321" s="80"/>
      <c r="UVT321" s="80"/>
      <c r="UVU321" s="80"/>
      <c r="UVV321" s="80"/>
      <c r="UVW321" s="80"/>
      <c r="UVX321" s="80"/>
      <c r="UVY321" s="80"/>
      <c r="UVZ321" s="80"/>
      <c r="UWA321" s="80"/>
      <c r="UWB321" s="80"/>
      <c r="UWC321" s="80"/>
      <c r="UWD321" s="80"/>
      <c r="UWE321" s="80"/>
      <c r="UWF321" s="80"/>
      <c r="UWG321" s="80"/>
      <c r="UWH321" s="80"/>
      <c r="UWI321" s="80"/>
      <c r="UWJ321" s="80"/>
      <c r="UWK321" s="80"/>
      <c r="UWL321" s="80"/>
      <c r="UWM321" s="80"/>
      <c r="UWN321" s="80"/>
      <c r="UWO321" s="80"/>
      <c r="UWP321" s="80"/>
      <c r="UWQ321" s="80"/>
      <c r="UWR321" s="80"/>
      <c r="UWS321" s="80"/>
      <c r="UWT321" s="80"/>
      <c r="UWU321" s="80"/>
      <c r="UWV321" s="80"/>
      <c r="UWW321" s="80"/>
      <c r="UWX321" s="80"/>
      <c r="UWY321" s="80"/>
      <c r="UWZ321" s="80"/>
      <c r="UXA321" s="80"/>
      <c r="UXB321" s="80"/>
      <c r="UXC321" s="80"/>
      <c r="UXD321" s="80"/>
      <c r="UXE321" s="80"/>
      <c r="UXF321" s="80"/>
      <c r="UXG321" s="80"/>
      <c r="UXH321" s="80"/>
      <c r="UXI321" s="80"/>
      <c r="UXJ321" s="80"/>
      <c r="UXK321" s="80"/>
      <c r="UXL321" s="80"/>
      <c r="UXM321" s="80"/>
      <c r="UXN321" s="80"/>
      <c r="UXO321" s="80"/>
      <c r="UXP321" s="80"/>
      <c r="UXQ321" s="80"/>
      <c r="UXR321" s="80"/>
      <c r="UXS321" s="80"/>
      <c r="UXT321" s="80"/>
      <c r="UXU321" s="80"/>
      <c r="UXV321" s="80"/>
      <c r="UXW321" s="80"/>
      <c r="UXX321" s="80"/>
      <c r="UXY321" s="80"/>
      <c r="UXZ321" s="80"/>
      <c r="UYA321" s="80"/>
      <c r="UYB321" s="80"/>
      <c r="UYC321" s="80"/>
      <c r="UYD321" s="80"/>
      <c r="UYE321" s="80"/>
      <c r="UYF321" s="80"/>
      <c r="UYG321" s="80"/>
      <c r="UYH321" s="80"/>
      <c r="UYI321" s="80"/>
      <c r="UYJ321" s="80"/>
      <c r="UYK321" s="80"/>
      <c r="UYL321" s="80"/>
      <c r="UYM321" s="80"/>
      <c r="UYN321" s="80"/>
      <c r="UYO321" s="80"/>
      <c r="UYP321" s="80"/>
      <c r="UYQ321" s="80"/>
      <c r="UYR321" s="80"/>
      <c r="UYS321" s="80"/>
      <c r="UYT321" s="80"/>
      <c r="UYU321" s="80"/>
      <c r="UYV321" s="80"/>
      <c r="UYW321" s="80"/>
      <c r="UYX321" s="80"/>
      <c r="UYY321" s="80"/>
      <c r="UYZ321" s="80"/>
      <c r="UZA321" s="80"/>
      <c r="UZB321" s="80"/>
      <c r="UZC321" s="80"/>
      <c r="UZD321" s="80"/>
      <c r="UZE321" s="80"/>
      <c r="UZF321" s="80"/>
      <c r="UZG321" s="80"/>
      <c r="UZH321" s="80"/>
      <c r="UZI321" s="80"/>
      <c r="UZJ321" s="80"/>
      <c r="UZK321" s="80"/>
      <c r="UZL321" s="80"/>
      <c r="UZM321" s="80"/>
      <c r="UZN321" s="80"/>
      <c r="UZO321" s="80"/>
      <c r="UZP321" s="80"/>
      <c r="UZQ321" s="80"/>
      <c r="UZR321" s="80"/>
      <c r="UZS321" s="80"/>
      <c r="UZT321" s="80"/>
      <c r="UZU321" s="80"/>
      <c r="UZV321" s="80"/>
      <c r="UZW321" s="80"/>
      <c r="UZX321" s="80"/>
      <c r="UZY321" s="80"/>
      <c r="UZZ321" s="80"/>
      <c r="VAA321" s="80"/>
      <c r="VAB321" s="80"/>
      <c r="VAC321" s="80"/>
      <c r="VAD321" s="80"/>
      <c r="VAE321" s="80"/>
      <c r="VAF321" s="80"/>
      <c r="VAG321" s="80"/>
      <c r="VAH321" s="80"/>
      <c r="VAI321" s="80"/>
      <c r="VAJ321" s="80"/>
      <c r="VAK321" s="80"/>
      <c r="VAL321" s="80"/>
      <c r="VAM321" s="80"/>
      <c r="VAN321" s="80"/>
      <c r="VAO321" s="80"/>
      <c r="VAP321" s="80"/>
      <c r="VAQ321" s="80"/>
      <c r="VAR321" s="80"/>
      <c r="VAS321" s="80"/>
      <c r="VAT321" s="80"/>
      <c r="VAU321" s="80"/>
      <c r="VAV321" s="80"/>
      <c r="VAW321" s="80"/>
      <c r="VAX321" s="80"/>
      <c r="VAY321" s="80"/>
      <c r="VAZ321" s="80"/>
      <c r="VBA321" s="80"/>
      <c r="VBB321" s="80"/>
      <c r="VBC321" s="80"/>
      <c r="VBD321" s="80"/>
      <c r="VBE321" s="80"/>
      <c r="VBF321" s="80"/>
      <c r="VBG321" s="80"/>
      <c r="VBH321" s="80"/>
      <c r="VBI321" s="80"/>
      <c r="VBJ321" s="80"/>
      <c r="VBK321" s="80"/>
      <c r="VBL321" s="80"/>
      <c r="VBM321" s="80"/>
      <c r="VBN321" s="80"/>
      <c r="VBO321" s="80"/>
      <c r="VBP321" s="80"/>
      <c r="VBQ321" s="80"/>
      <c r="VBR321" s="80"/>
      <c r="VBS321" s="80"/>
      <c r="VBT321" s="80"/>
      <c r="VBU321" s="80"/>
      <c r="VBV321" s="80"/>
      <c r="VBW321" s="80"/>
      <c r="VBX321" s="80"/>
      <c r="VBY321" s="80"/>
      <c r="VBZ321" s="80"/>
      <c r="VCA321" s="80"/>
      <c r="VCB321" s="80"/>
      <c r="VCC321" s="80"/>
      <c r="VCD321" s="80"/>
      <c r="VCE321" s="80"/>
      <c r="VCF321" s="80"/>
      <c r="VCG321" s="80"/>
      <c r="VCH321" s="80"/>
      <c r="VCI321" s="80"/>
      <c r="VCJ321" s="80"/>
      <c r="VCK321" s="80"/>
      <c r="VCL321" s="80"/>
      <c r="VCM321" s="80"/>
      <c r="VCN321" s="80"/>
      <c r="VCO321" s="80"/>
      <c r="VCP321" s="80"/>
      <c r="VCQ321" s="80"/>
      <c r="VCR321" s="80"/>
      <c r="VCS321" s="80"/>
      <c r="VCT321" s="80"/>
      <c r="VCU321" s="80"/>
      <c r="VCV321" s="80"/>
      <c r="VCW321" s="80"/>
      <c r="VCX321" s="80"/>
      <c r="VCY321" s="80"/>
      <c r="VCZ321" s="80"/>
      <c r="VDA321" s="80"/>
      <c r="VDB321" s="80"/>
      <c r="VDC321" s="80"/>
      <c r="VDD321" s="80"/>
      <c r="VDE321" s="80"/>
      <c r="VDF321" s="80"/>
      <c r="VDG321" s="80"/>
      <c r="VDH321" s="80"/>
      <c r="VDI321" s="80"/>
      <c r="VDJ321" s="80"/>
      <c r="VDK321" s="80"/>
      <c r="VDL321" s="80"/>
      <c r="VDM321" s="80"/>
      <c r="VDN321" s="80"/>
      <c r="VDO321" s="80"/>
      <c r="VDP321" s="80"/>
      <c r="VDQ321" s="80"/>
      <c r="VDR321" s="80"/>
      <c r="VDS321" s="80"/>
      <c r="VDT321" s="80"/>
      <c r="VDU321" s="80"/>
      <c r="VDV321" s="80"/>
      <c r="VDW321" s="80"/>
      <c r="VDX321" s="80"/>
      <c r="VDY321" s="80"/>
      <c r="VDZ321" s="80"/>
      <c r="VEA321" s="80"/>
      <c r="VEB321" s="80"/>
      <c r="VEC321" s="80"/>
      <c r="VED321" s="80"/>
      <c r="VEE321" s="80"/>
      <c r="VEF321" s="80"/>
      <c r="VEG321" s="80"/>
      <c r="VEH321" s="80"/>
      <c r="VEI321" s="80"/>
      <c r="VEJ321" s="80"/>
      <c r="VEK321" s="80"/>
      <c r="VEL321" s="80"/>
      <c r="VEM321" s="80"/>
      <c r="VEN321" s="80"/>
      <c r="VEO321" s="80"/>
      <c r="VEP321" s="80"/>
      <c r="VEQ321" s="80"/>
      <c r="VER321" s="80"/>
      <c r="VES321" s="80"/>
      <c r="VET321" s="80"/>
      <c r="VEU321" s="80"/>
      <c r="VEV321" s="80"/>
      <c r="VEW321" s="80"/>
      <c r="VEX321" s="80"/>
      <c r="VEY321" s="80"/>
      <c r="VEZ321" s="80"/>
      <c r="VFA321" s="80"/>
      <c r="VFB321" s="80"/>
      <c r="VFC321" s="80"/>
      <c r="VFD321" s="80"/>
      <c r="VFE321" s="80"/>
      <c r="VFF321" s="80"/>
      <c r="VFG321" s="80"/>
      <c r="VFH321" s="80"/>
      <c r="VFI321" s="80"/>
      <c r="VFJ321" s="80"/>
      <c r="VFK321" s="80"/>
      <c r="VFL321" s="80"/>
      <c r="VFM321" s="80"/>
      <c r="VFN321" s="80"/>
      <c r="VFO321" s="80"/>
      <c r="VFP321" s="80"/>
      <c r="VFQ321" s="80"/>
      <c r="VFR321" s="80"/>
      <c r="VFS321" s="80"/>
      <c r="VFT321" s="80"/>
      <c r="VFU321" s="80"/>
      <c r="VFV321" s="80"/>
      <c r="VFW321" s="80"/>
      <c r="VFX321" s="80"/>
      <c r="VFY321" s="80"/>
      <c r="VFZ321" s="80"/>
      <c r="VGA321" s="80"/>
      <c r="VGB321" s="80"/>
      <c r="VGC321" s="80"/>
      <c r="VGD321" s="80"/>
      <c r="VGE321" s="80"/>
      <c r="VGF321" s="80"/>
      <c r="VGG321" s="80"/>
      <c r="VGH321" s="80"/>
      <c r="VGI321" s="80"/>
      <c r="VGJ321" s="80"/>
      <c r="VGK321" s="80"/>
      <c r="VGL321" s="80"/>
      <c r="VGM321" s="80"/>
      <c r="VGN321" s="80"/>
      <c r="VGO321" s="80"/>
      <c r="VGP321" s="80"/>
      <c r="VGQ321" s="80"/>
      <c r="VGR321" s="80"/>
      <c r="VGS321" s="80"/>
      <c r="VGT321" s="80"/>
      <c r="VGU321" s="80"/>
      <c r="VGV321" s="80"/>
      <c r="VGW321" s="80"/>
      <c r="VGX321" s="80"/>
      <c r="VGY321" s="80"/>
      <c r="VGZ321" s="80"/>
      <c r="VHA321" s="80"/>
      <c r="VHB321" s="80"/>
      <c r="VHC321" s="80"/>
      <c r="VHD321" s="80"/>
      <c r="VHE321" s="80"/>
      <c r="VHF321" s="80"/>
      <c r="VHG321" s="80"/>
      <c r="VHH321" s="80"/>
      <c r="VHI321" s="80"/>
      <c r="VHJ321" s="80"/>
      <c r="VHK321" s="80"/>
      <c r="VHL321" s="80"/>
      <c r="VHM321" s="80"/>
      <c r="VHN321" s="80"/>
      <c r="VHO321" s="80"/>
      <c r="VHP321" s="80"/>
      <c r="VHQ321" s="80"/>
      <c r="VHR321" s="80"/>
      <c r="VHS321" s="80"/>
      <c r="VHT321" s="80"/>
      <c r="VHU321" s="80"/>
      <c r="VHV321" s="80"/>
      <c r="VHW321" s="80"/>
      <c r="VHX321" s="80"/>
      <c r="VHY321" s="80"/>
      <c r="VHZ321" s="80"/>
      <c r="VIA321" s="80"/>
      <c r="VIB321" s="80"/>
      <c r="VIC321" s="80"/>
      <c r="VID321" s="80"/>
      <c r="VIE321" s="80"/>
      <c r="VIF321" s="80"/>
      <c r="VIG321" s="80"/>
      <c r="VIH321" s="80"/>
      <c r="VII321" s="80"/>
      <c r="VIJ321" s="80"/>
      <c r="VIK321" s="80"/>
      <c r="VIL321" s="80"/>
      <c r="VIM321" s="80"/>
      <c r="VIN321" s="80"/>
      <c r="VIO321" s="80"/>
      <c r="VIP321" s="80"/>
      <c r="VIQ321" s="80"/>
      <c r="VIR321" s="80"/>
      <c r="VIS321" s="80"/>
      <c r="VIT321" s="80"/>
      <c r="VIU321" s="80"/>
      <c r="VIV321" s="80"/>
      <c r="VIW321" s="80"/>
      <c r="VIX321" s="80"/>
      <c r="VIY321" s="80"/>
      <c r="VIZ321" s="80"/>
      <c r="VJA321" s="80"/>
      <c r="VJB321" s="80"/>
      <c r="VJC321" s="80"/>
      <c r="VJD321" s="80"/>
      <c r="VJE321" s="80"/>
      <c r="VJF321" s="80"/>
      <c r="VJG321" s="80"/>
      <c r="VJH321" s="80"/>
      <c r="VJI321" s="80"/>
      <c r="VJJ321" s="80"/>
      <c r="VJK321" s="80"/>
      <c r="VJL321" s="80"/>
      <c r="VJM321" s="80"/>
      <c r="VJN321" s="80"/>
      <c r="VJO321" s="80"/>
      <c r="VJP321" s="80"/>
      <c r="VJQ321" s="80"/>
      <c r="VJR321" s="80"/>
      <c r="VJS321" s="80"/>
      <c r="VJT321" s="80"/>
      <c r="VJU321" s="80"/>
      <c r="VJV321" s="80"/>
      <c r="VJW321" s="80"/>
      <c r="VJX321" s="80"/>
      <c r="VJY321" s="80"/>
      <c r="VJZ321" s="80"/>
      <c r="VKA321" s="80"/>
      <c r="VKB321" s="80"/>
      <c r="VKC321" s="80"/>
      <c r="VKD321" s="80"/>
      <c r="VKE321" s="80"/>
      <c r="VKF321" s="80"/>
      <c r="VKG321" s="80"/>
      <c r="VKH321" s="80"/>
      <c r="VKI321" s="80"/>
      <c r="VKJ321" s="80"/>
      <c r="VKK321" s="80"/>
      <c r="VKL321" s="80"/>
      <c r="VKM321" s="80"/>
      <c r="VKN321" s="80"/>
      <c r="VKO321" s="80"/>
      <c r="VKP321" s="80"/>
      <c r="VKQ321" s="80"/>
      <c r="VKR321" s="80"/>
      <c r="VKS321" s="80"/>
      <c r="VKT321" s="80"/>
      <c r="VKU321" s="80"/>
      <c r="VKV321" s="80"/>
      <c r="VKW321" s="80"/>
      <c r="VKX321" s="80"/>
      <c r="VKY321" s="80"/>
      <c r="VKZ321" s="80"/>
      <c r="VLA321" s="80"/>
      <c r="VLB321" s="80"/>
      <c r="VLC321" s="80"/>
      <c r="VLD321" s="80"/>
      <c r="VLE321" s="80"/>
      <c r="VLF321" s="80"/>
      <c r="VLG321" s="80"/>
      <c r="VLH321" s="80"/>
      <c r="VLI321" s="80"/>
      <c r="VLJ321" s="80"/>
      <c r="VLK321" s="80"/>
      <c r="VLL321" s="80"/>
      <c r="VLM321" s="80"/>
      <c r="VLN321" s="80"/>
      <c r="VLO321" s="80"/>
      <c r="VLP321" s="80"/>
      <c r="VLQ321" s="80"/>
      <c r="VLR321" s="80"/>
      <c r="VLS321" s="80"/>
      <c r="VLT321" s="80"/>
      <c r="VLU321" s="80"/>
      <c r="VLV321" s="80"/>
      <c r="VLW321" s="80"/>
      <c r="VLX321" s="80"/>
      <c r="VLY321" s="80"/>
      <c r="VLZ321" s="80"/>
      <c r="VMA321" s="80"/>
      <c r="VMB321" s="80"/>
      <c r="VMC321" s="80"/>
      <c r="VMD321" s="80"/>
      <c r="VME321" s="80"/>
      <c r="VMF321" s="80"/>
      <c r="VMG321" s="80"/>
      <c r="VMH321" s="80"/>
      <c r="VMI321" s="80"/>
      <c r="VMJ321" s="80"/>
      <c r="VMK321" s="80"/>
      <c r="VML321" s="80"/>
      <c r="VMM321" s="80"/>
      <c r="VMN321" s="80"/>
      <c r="VMO321" s="80"/>
      <c r="VMP321" s="80"/>
      <c r="VMQ321" s="80"/>
      <c r="VMR321" s="80"/>
      <c r="VMS321" s="80"/>
      <c r="VMT321" s="80"/>
      <c r="VMU321" s="80"/>
      <c r="VMV321" s="80"/>
      <c r="VMW321" s="80"/>
      <c r="VMX321" s="80"/>
      <c r="VMY321" s="80"/>
      <c r="VMZ321" s="80"/>
      <c r="VNA321" s="80"/>
      <c r="VNB321" s="80"/>
      <c r="VNC321" s="80"/>
      <c r="VND321" s="80"/>
      <c r="VNE321" s="80"/>
      <c r="VNF321" s="80"/>
      <c r="VNG321" s="80"/>
      <c r="VNH321" s="80"/>
      <c r="VNI321" s="80"/>
      <c r="VNJ321" s="80"/>
      <c r="VNK321" s="80"/>
      <c r="VNL321" s="80"/>
      <c r="VNM321" s="80"/>
      <c r="VNN321" s="80"/>
      <c r="VNO321" s="80"/>
      <c r="VNP321" s="80"/>
      <c r="VNQ321" s="80"/>
      <c r="VNR321" s="80"/>
      <c r="VNS321" s="80"/>
      <c r="VNT321" s="80"/>
      <c r="VNU321" s="80"/>
      <c r="VNV321" s="80"/>
      <c r="VNW321" s="80"/>
      <c r="VNX321" s="80"/>
      <c r="VNY321" s="80"/>
      <c r="VNZ321" s="80"/>
      <c r="VOA321" s="80"/>
      <c r="VOB321" s="80"/>
      <c r="VOC321" s="80"/>
      <c r="VOD321" s="80"/>
      <c r="VOE321" s="80"/>
      <c r="VOF321" s="80"/>
      <c r="VOG321" s="80"/>
      <c r="VOH321" s="80"/>
      <c r="VOI321" s="80"/>
      <c r="VOJ321" s="80"/>
      <c r="VOK321" s="80"/>
      <c r="VOL321" s="80"/>
      <c r="VOM321" s="80"/>
      <c r="VON321" s="80"/>
      <c r="VOO321" s="80"/>
      <c r="VOP321" s="80"/>
      <c r="VOQ321" s="80"/>
      <c r="VOR321" s="80"/>
      <c r="VOS321" s="80"/>
      <c r="VOT321" s="80"/>
      <c r="VOU321" s="80"/>
      <c r="VOV321" s="80"/>
      <c r="VOW321" s="80"/>
      <c r="VOX321" s="80"/>
      <c r="VOY321" s="80"/>
      <c r="VOZ321" s="80"/>
      <c r="VPA321" s="80"/>
      <c r="VPB321" s="80"/>
      <c r="VPC321" s="80"/>
      <c r="VPD321" s="80"/>
      <c r="VPE321" s="80"/>
      <c r="VPF321" s="80"/>
      <c r="VPG321" s="80"/>
      <c r="VPH321" s="80"/>
      <c r="VPI321" s="80"/>
      <c r="VPJ321" s="80"/>
      <c r="VPK321" s="80"/>
      <c r="VPL321" s="80"/>
      <c r="VPM321" s="80"/>
      <c r="VPN321" s="80"/>
      <c r="VPO321" s="80"/>
      <c r="VPP321" s="80"/>
      <c r="VPQ321" s="80"/>
      <c r="VPR321" s="80"/>
      <c r="VPS321" s="80"/>
      <c r="VPT321" s="80"/>
      <c r="VPU321" s="80"/>
      <c r="VPV321" s="80"/>
      <c r="VPW321" s="80"/>
      <c r="VPX321" s="80"/>
      <c r="VPY321" s="80"/>
      <c r="VPZ321" s="80"/>
      <c r="VQA321" s="80"/>
      <c r="VQB321" s="80"/>
      <c r="VQC321" s="80"/>
      <c r="VQD321" s="80"/>
      <c r="VQE321" s="80"/>
      <c r="VQF321" s="80"/>
      <c r="VQG321" s="80"/>
      <c r="VQH321" s="80"/>
      <c r="VQI321" s="80"/>
      <c r="VQJ321" s="80"/>
      <c r="VQK321" s="80"/>
      <c r="VQL321" s="80"/>
      <c r="VQM321" s="80"/>
      <c r="VQN321" s="80"/>
      <c r="VQO321" s="80"/>
      <c r="VQP321" s="80"/>
      <c r="VQQ321" s="80"/>
      <c r="VQR321" s="80"/>
      <c r="VQS321" s="80"/>
      <c r="VQT321" s="80"/>
      <c r="VQU321" s="80"/>
      <c r="VQV321" s="80"/>
      <c r="VQW321" s="80"/>
      <c r="VQX321" s="80"/>
      <c r="VQY321" s="80"/>
      <c r="VQZ321" s="80"/>
      <c r="VRA321" s="80"/>
      <c r="VRB321" s="80"/>
      <c r="VRC321" s="80"/>
      <c r="VRD321" s="80"/>
      <c r="VRE321" s="80"/>
      <c r="VRF321" s="80"/>
      <c r="VRG321" s="80"/>
      <c r="VRH321" s="80"/>
      <c r="VRI321" s="80"/>
      <c r="VRJ321" s="80"/>
      <c r="VRK321" s="80"/>
      <c r="VRL321" s="80"/>
      <c r="VRM321" s="80"/>
      <c r="VRN321" s="80"/>
      <c r="VRO321" s="80"/>
      <c r="VRP321" s="80"/>
      <c r="VRQ321" s="80"/>
      <c r="VRR321" s="80"/>
      <c r="VRS321" s="80"/>
      <c r="VRT321" s="80"/>
      <c r="VRU321" s="80"/>
      <c r="VRV321" s="80"/>
      <c r="VRW321" s="80"/>
      <c r="VRX321" s="80"/>
      <c r="VRY321" s="80"/>
      <c r="VRZ321" s="80"/>
      <c r="VSA321" s="80"/>
      <c r="VSB321" s="80"/>
      <c r="VSC321" s="80"/>
      <c r="VSD321" s="80"/>
      <c r="VSE321" s="80"/>
      <c r="VSF321" s="80"/>
      <c r="VSG321" s="80"/>
      <c r="VSH321" s="80"/>
      <c r="VSI321" s="80"/>
      <c r="VSJ321" s="80"/>
      <c r="VSK321" s="80"/>
      <c r="VSL321" s="80"/>
      <c r="VSM321" s="80"/>
      <c r="VSN321" s="80"/>
      <c r="VSO321" s="80"/>
      <c r="VSP321" s="80"/>
      <c r="VSQ321" s="80"/>
      <c r="VSR321" s="80"/>
      <c r="VSS321" s="80"/>
      <c r="VST321" s="80"/>
      <c r="VSU321" s="80"/>
      <c r="VSV321" s="80"/>
      <c r="VSW321" s="80"/>
      <c r="VSX321" s="80"/>
      <c r="VSY321" s="80"/>
      <c r="VSZ321" s="80"/>
      <c r="VTA321" s="80"/>
      <c r="VTB321" s="80"/>
      <c r="VTC321" s="80"/>
      <c r="VTD321" s="80"/>
      <c r="VTE321" s="80"/>
      <c r="VTF321" s="80"/>
      <c r="VTG321" s="80"/>
      <c r="VTH321" s="80"/>
      <c r="VTI321" s="80"/>
      <c r="VTJ321" s="80"/>
      <c r="VTK321" s="80"/>
      <c r="VTL321" s="80"/>
      <c r="VTM321" s="80"/>
      <c r="VTN321" s="80"/>
      <c r="VTO321" s="80"/>
      <c r="VTP321" s="80"/>
      <c r="VTQ321" s="80"/>
      <c r="VTR321" s="80"/>
      <c r="VTS321" s="80"/>
      <c r="VTT321" s="80"/>
      <c r="VTU321" s="80"/>
      <c r="VTV321" s="80"/>
      <c r="VTW321" s="80"/>
      <c r="VTX321" s="80"/>
      <c r="VTY321" s="80"/>
      <c r="VTZ321" s="80"/>
      <c r="VUA321" s="80"/>
      <c r="VUB321" s="80"/>
      <c r="VUC321" s="80"/>
      <c r="VUD321" s="80"/>
      <c r="VUE321" s="80"/>
      <c r="VUF321" s="80"/>
      <c r="VUG321" s="80"/>
      <c r="VUH321" s="80"/>
      <c r="VUI321" s="80"/>
      <c r="VUJ321" s="80"/>
      <c r="VUK321" s="80"/>
      <c r="VUL321" s="80"/>
      <c r="VUM321" s="80"/>
      <c r="VUN321" s="80"/>
      <c r="VUO321" s="80"/>
      <c r="VUP321" s="80"/>
      <c r="VUQ321" s="80"/>
      <c r="VUR321" s="80"/>
      <c r="VUS321" s="80"/>
      <c r="VUT321" s="80"/>
      <c r="VUU321" s="80"/>
      <c r="VUV321" s="80"/>
      <c r="VUW321" s="80"/>
      <c r="VUX321" s="80"/>
      <c r="VUY321" s="80"/>
      <c r="VUZ321" s="80"/>
      <c r="VVA321" s="80"/>
      <c r="VVB321" s="80"/>
      <c r="VVC321" s="80"/>
      <c r="VVD321" s="80"/>
      <c r="VVE321" s="80"/>
      <c r="VVF321" s="80"/>
      <c r="VVG321" s="80"/>
      <c r="VVH321" s="80"/>
      <c r="VVI321" s="80"/>
      <c r="VVJ321" s="80"/>
      <c r="VVK321" s="80"/>
      <c r="VVL321" s="80"/>
      <c r="VVM321" s="80"/>
      <c r="VVN321" s="80"/>
      <c r="VVO321" s="80"/>
      <c r="VVP321" s="80"/>
      <c r="VVQ321" s="80"/>
      <c r="VVR321" s="80"/>
      <c r="VVS321" s="80"/>
      <c r="VVT321" s="80"/>
      <c r="VVU321" s="80"/>
      <c r="VVV321" s="80"/>
      <c r="VVW321" s="80"/>
      <c r="VVX321" s="80"/>
      <c r="VVY321" s="80"/>
      <c r="VVZ321" s="80"/>
      <c r="VWA321" s="80"/>
      <c r="VWB321" s="80"/>
      <c r="VWC321" s="80"/>
      <c r="VWD321" s="80"/>
      <c r="VWE321" s="80"/>
      <c r="VWF321" s="80"/>
      <c r="VWG321" s="80"/>
      <c r="VWH321" s="80"/>
      <c r="VWI321" s="80"/>
      <c r="VWJ321" s="80"/>
      <c r="VWK321" s="80"/>
      <c r="VWL321" s="80"/>
      <c r="VWM321" s="80"/>
      <c r="VWN321" s="80"/>
      <c r="VWO321" s="80"/>
      <c r="VWP321" s="80"/>
      <c r="VWQ321" s="80"/>
      <c r="VWR321" s="80"/>
      <c r="VWS321" s="80"/>
      <c r="VWT321" s="80"/>
      <c r="VWU321" s="80"/>
      <c r="VWV321" s="80"/>
      <c r="VWW321" s="80"/>
      <c r="VWX321" s="80"/>
      <c r="VWY321" s="80"/>
      <c r="VWZ321" s="80"/>
      <c r="VXA321" s="80"/>
      <c r="VXB321" s="80"/>
      <c r="VXC321" s="80"/>
      <c r="VXD321" s="80"/>
      <c r="VXE321" s="80"/>
      <c r="VXF321" s="80"/>
      <c r="VXG321" s="80"/>
      <c r="VXH321" s="80"/>
      <c r="VXI321" s="80"/>
      <c r="VXJ321" s="80"/>
      <c r="VXK321" s="80"/>
      <c r="VXL321" s="80"/>
      <c r="VXM321" s="80"/>
      <c r="VXN321" s="80"/>
      <c r="VXO321" s="80"/>
      <c r="VXP321" s="80"/>
      <c r="VXQ321" s="80"/>
      <c r="VXR321" s="80"/>
      <c r="VXS321" s="80"/>
      <c r="VXT321" s="80"/>
      <c r="VXU321" s="80"/>
      <c r="VXV321" s="80"/>
      <c r="VXW321" s="80"/>
      <c r="VXX321" s="80"/>
      <c r="VXY321" s="80"/>
      <c r="VXZ321" s="80"/>
      <c r="VYA321" s="80"/>
      <c r="VYB321" s="80"/>
      <c r="VYC321" s="80"/>
      <c r="VYD321" s="80"/>
      <c r="VYE321" s="80"/>
      <c r="VYF321" s="80"/>
      <c r="VYG321" s="80"/>
      <c r="VYH321" s="80"/>
      <c r="VYI321" s="80"/>
      <c r="VYJ321" s="80"/>
      <c r="VYK321" s="80"/>
      <c r="VYL321" s="80"/>
      <c r="VYM321" s="80"/>
      <c r="VYN321" s="80"/>
      <c r="VYO321" s="80"/>
      <c r="VYP321" s="80"/>
      <c r="VYQ321" s="80"/>
      <c r="VYR321" s="80"/>
      <c r="VYS321" s="80"/>
      <c r="VYT321" s="80"/>
      <c r="VYU321" s="80"/>
      <c r="VYV321" s="80"/>
      <c r="VYW321" s="80"/>
      <c r="VYX321" s="80"/>
      <c r="VYY321" s="80"/>
      <c r="VYZ321" s="80"/>
      <c r="VZA321" s="80"/>
      <c r="VZB321" s="80"/>
      <c r="VZC321" s="80"/>
      <c r="VZD321" s="80"/>
      <c r="VZE321" s="80"/>
      <c r="VZF321" s="80"/>
      <c r="VZG321" s="80"/>
      <c r="VZH321" s="80"/>
      <c r="VZI321" s="80"/>
      <c r="VZJ321" s="80"/>
      <c r="VZK321" s="80"/>
      <c r="VZL321" s="80"/>
      <c r="VZM321" s="80"/>
      <c r="VZN321" s="80"/>
      <c r="VZO321" s="80"/>
      <c r="VZP321" s="80"/>
      <c r="VZQ321" s="80"/>
      <c r="VZR321" s="80"/>
      <c r="VZS321" s="80"/>
      <c r="VZT321" s="80"/>
      <c r="VZU321" s="80"/>
      <c r="VZV321" s="80"/>
      <c r="VZW321" s="80"/>
      <c r="VZX321" s="80"/>
      <c r="VZY321" s="80"/>
      <c r="VZZ321" s="80"/>
      <c r="WAA321" s="80"/>
      <c r="WAB321" s="80"/>
      <c r="WAC321" s="80"/>
      <c r="WAD321" s="80"/>
      <c r="WAE321" s="80"/>
      <c r="WAF321" s="80"/>
      <c r="WAG321" s="80"/>
      <c r="WAH321" s="80"/>
      <c r="WAI321" s="80"/>
      <c r="WAJ321" s="80"/>
      <c r="WAK321" s="80"/>
      <c r="WAL321" s="80"/>
      <c r="WAM321" s="80"/>
      <c r="WAN321" s="80"/>
      <c r="WAO321" s="80"/>
      <c r="WAP321" s="80"/>
      <c r="WAQ321" s="80"/>
      <c r="WAR321" s="80"/>
      <c r="WAS321" s="80"/>
      <c r="WAT321" s="80"/>
      <c r="WAU321" s="80"/>
      <c r="WAV321" s="80"/>
      <c r="WAW321" s="80"/>
      <c r="WAX321" s="80"/>
      <c r="WAY321" s="80"/>
      <c r="WAZ321" s="80"/>
      <c r="WBA321" s="80"/>
      <c r="WBB321" s="80"/>
      <c r="WBC321" s="80"/>
      <c r="WBD321" s="80"/>
      <c r="WBE321" s="80"/>
      <c r="WBF321" s="80"/>
      <c r="WBG321" s="80"/>
      <c r="WBH321" s="80"/>
      <c r="WBI321" s="80"/>
      <c r="WBJ321" s="80"/>
      <c r="WBK321" s="80"/>
      <c r="WBL321" s="80"/>
      <c r="WBM321" s="80"/>
      <c r="WBN321" s="80"/>
      <c r="WBO321" s="80"/>
      <c r="WBP321" s="80"/>
      <c r="WBQ321" s="80"/>
      <c r="WBR321" s="80"/>
      <c r="WBS321" s="80"/>
      <c r="WBT321" s="80"/>
      <c r="WBU321" s="80"/>
      <c r="WBV321" s="80"/>
      <c r="WBW321" s="80"/>
      <c r="WBX321" s="80"/>
      <c r="WBY321" s="80"/>
      <c r="WBZ321" s="80"/>
      <c r="WCA321" s="80"/>
      <c r="WCB321" s="80"/>
      <c r="WCC321" s="80"/>
      <c r="WCD321" s="80"/>
      <c r="WCE321" s="80"/>
      <c r="WCF321" s="80"/>
      <c r="WCG321" s="80"/>
      <c r="WCH321" s="80"/>
      <c r="WCI321" s="80"/>
      <c r="WCJ321" s="80"/>
      <c r="WCK321" s="80"/>
      <c r="WCL321" s="80"/>
      <c r="WCM321" s="80"/>
      <c r="WCN321" s="80"/>
      <c r="WCO321" s="80"/>
      <c r="WCP321" s="80"/>
      <c r="WCQ321" s="80"/>
      <c r="WCR321" s="80"/>
      <c r="WCS321" s="80"/>
      <c r="WCT321" s="80"/>
      <c r="WCU321" s="80"/>
      <c r="WCV321" s="80"/>
      <c r="WCW321" s="80"/>
      <c r="WCX321" s="80"/>
      <c r="WCY321" s="80"/>
      <c r="WCZ321" s="80"/>
      <c r="WDA321" s="80"/>
      <c r="WDB321" s="80"/>
      <c r="WDC321" s="80"/>
      <c r="WDD321" s="80"/>
      <c r="WDE321" s="80"/>
      <c r="WDF321" s="80"/>
      <c r="WDG321" s="80"/>
      <c r="WDH321" s="80"/>
      <c r="WDI321" s="80"/>
      <c r="WDJ321" s="80"/>
      <c r="WDK321" s="80"/>
      <c r="WDL321" s="80"/>
      <c r="WDM321" s="80"/>
      <c r="WDN321" s="80"/>
      <c r="WDO321" s="80"/>
      <c r="WDP321" s="80"/>
      <c r="WDQ321" s="80"/>
      <c r="WDR321" s="80"/>
      <c r="WDS321" s="80"/>
      <c r="WDT321" s="80"/>
      <c r="WDU321" s="80"/>
      <c r="WDV321" s="80"/>
      <c r="WDW321" s="80"/>
      <c r="WDX321" s="80"/>
      <c r="WDY321" s="80"/>
      <c r="WDZ321" s="80"/>
      <c r="WEA321" s="80"/>
      <c r="WEB321" s="80"/>
      <c r="WEC321" s="80"/>
      <c r="WED321" s="80"/>
      <c r="WEE321" s="80"/>
      <c r="WEF321" s="80"/>
      <c r="WEG321" s="80"/>
      <c r="WEH321" s="80"/>
      <c r="WEI321" s="80"/>
      <c r="WEJ321" s="80"/>
      <c r="WEK321" s="80"/>
      <c r="WEL321" s="80"/>
      <c r="WEM321" s="80"/>
      <c r="WEN321" s="80"/>
      <c r="WEO321" s="80"/>
      <c r="WEP321" s="80"/>
      <c r="WEQ321" s="80"/>
      <c r="WER321" s="80"/>
      <c r="WES321" s="80"/>
      <c r="WET321" s="80"/>
      <c r="WEU321" s="80"/>
      <c r="WEV321" s="80"/>
      <c r="WEW321" s="80"/>
      <c r="WEX321" s="80"/>
      <c r="WEY321" s="80"/>
      <c r="WEZ321" s="80"/>
      <c r="WFA321" s="80"/>
      <c r="WFB321" s="80"/>
      <c r="WFC321" s="80"/>
      <c r="WFD321" s="80"/>
      <c r="WFE321" s="80"/>
      <c r="WFF321" s="80"/>
      <c r="WFG321" s="80"/>
      <c r="WFH321" s="80"/>
      <c r="WFI321" s="80"/>
      <c r="WFJ321" s="80"/>
      <c r="WFK321" s="80"/>
      <c r="WFL321" s="80"/>
      <c r="WFM321" s="80"/>
      <c r="WFN321" s="80"/>
      <c r="WFO321" s="80"/>
      <c r="WFP321" s="80"/>
      <c r="WFQ321" s="80"/>
      <c r="WFR321" s="80"/>
      <c r="WFS321" s="80"/>
      <c r="WFT321" s="80"/>
      <c r="WFU321" s="80"/>
      <c r="WFV321" s="80"/>
      <c r="WFW321" s="80"/>
      <c r="WFX321" s="80"/>
      <c r="WFY321" s="80"/>
      <c r="WFZ321" s="80"/>
      <c r="WGA321" s="80"/>
      <c r="WGB321" s="80"/>
      <c r="WGC321" s="80"/>
      <c r="WGD321" s="80"/>
      <c r="WGE321" s="80"/>
      <c r="WGF321" s="80"/>
      <c r="WGG321" s="80"/>
      <c r="WGH321" s="80"/>
      <c r="WGI321" s="80"/>
      <c r="WGJ321" s="80"/>
      <c r="WGK321" s="80"/>
      <c r="WGL321" s="80"/>
      <c r="WGM321" s="80"/>
      <c r="WGN321" s="80"/>
      <c r="WGO321" s="80"/>
      <c r="WGP321" s="80"/>
      <c r="WGQ321" s="80"/>
      <c r="WGR321" s="80"/>
      <c r="WGS321" s="80"/>
      <c r="WGT321" s="80"/>
      <c r="WGU321" s="80"/>
      <c r="WGV321" s="80"/>
      <c r="WGW321" s="80"/>
      <c r="WGX321" s="80"/>
      <c r="WGY321" s="80"/>
      <c r="WGZ321" s="80"/>
      <c r="WHA321" s="80"/>
      <c r="WHB321" s="80"/>
      <c r="WHC321" s="80"/>
      <c r="WHD321" s="80"/>
      <c r="WHE321" s="80"/>
      <c r="WHF321" s="80"/>
      <c r="WHG321" s="80"/>
      <c r="WHH321" s="80"/>
      <c r="WHI321" s="80"/>
      <c r="WHJ321" s="80"/>
      <c r="WHK321" s="80"/>
      <c r="WHL321" s="80"/>
      <c r="WHM321" s="80"/>
      <c r="WHN321" s="80"/>
      <c r="WHO321" s="80"/>
      <c r="WHP321" s="80"/>
      <c r="WHQ321" s="80"/>
      <c r="WHR321" s="80"/>
      <c r="WHS321" s="80"/>
      <c r="WHT321" s="80"/>
      <c r="WHU321" s="80"/>
      <c r="WHV321" s="80"/>
      <c r="WHW321" s="80"/>
      <c r="WHX321" s="80"/>
      <c r="WHY321" s="80"/>
      <c r="WHZ321" s="80"/>
      <c r="WIA321" s="80"/>
      <c r="WIB321" s="80"/>
      <c r="WIC321" s="80"/>
      <c r="WID321" s="80"/>
      <c r="WIE321" s="80"/>
      <c r="WIF321" s="80"/>
      <c r="WIG321" s="80"/>
      <c r="WIH321" s="80"/>
      <c r="WII321" s="80"/>
      <c r="WIJ321" s="80"/>
      <c r="WIK321" s="80"/>
      <c r="WIL321" s="80"/>
      <c r="WIM321" s="80"/>
      <c r="WIN321" s="80"/>
      <c r="WIO321" s="80"/>
      <c r="WIP321" s="80"/>
      <c r="WIQ321" s="80"/>
      <c r="WIR321" s="80"/>
      <c r="WIS321" s="80"/>
      <c r="WIT321" s="80"/>
      <c r="WIU321" s="80"/>
      <c r="WIV321" s="80"/>
      <c r="WIW321" s="80"/>
      <c r="WIX321" s="80"/>
      <c r="WIY321" s="80"/>
      <c r="WIZ321" s="80"/>
      <c r="WJA321" s="80"/>
      <c r="WJB321" s="80"/>
      <c r="WJC321" s="80"/>
      <c r="WJD321" s="80"/>
      <c r="WJE321" s="80"/>
      <c r="WJF321" s="80"/>
      <c r="WJG321" s="80"/>
      <c r="WJH321" s="80"/>
      <c r="WJI321" s="80"/>
      <c r="WJJ321" s="80"/>
      <c r="WJK321" s="80"/>
      <c r="WJL321" s="80"/>
      <c r="WJM321" s="80"/>
      <c r="WJN321" s="80"/>
      <c r="WJO321" s="80"/>
      <c r="WJP321" s="80"/>
      <c r="WJQ321" s="80"/>
      <c r="WJR321" s="80"/>
      <c r="WJS321" s="80"/>
      <c r="WJT321" s="80"/>
      <c r="WJU321" s="80"/>
      <c r="WJV321" s="80"/>
      <c r="WJW321" s="80"/>
      <c r="WJX321" s="80"/>
      <c r="WJY321" s="80"/>
      <c r="WJZ321" s="80"/>
      <c r="WKA321" s="80"/>
      <c r="WKB321" s="80"/>
      <c r="WKC321" s="80"/>
      <c r="WKD321" s="80"/>
      <c r="WKE321" s="80"/>
      <c r="WKF321" s="80"/>
      <c r="WKG321" s="80"/>
      <c r="WKH321" s="80"/>
      <c r="WKI321" s="80"/>
      <c r="WKJ321" s="80"/>
      <c r="WKK321" s="80"/>
      <c r="WKL321" s="80"/>
      <c r="WKM321" s="80"/>
      <c r="WKN321" s="80"/>
      <c r="WKO321" s="80"/>
      <c r="WKP321" s="80"/>
      <c r="WKQ321" s="80"/>
      <c r="WKR321" s="80"/>
      <c r="WKS321" s="80"/>
      <c r="WKT321" s="80"/>
      <c r="WKU321" s="80"/>
      <c r="WKV321" s="80"/>
      <c r="WKW321" s="80"/>
      <c r="WKX321" s="80"/>
      <c r="WKY321" s="80"/>
      <c r="WKZ321" s="80"/>
      <c r="WLA321" s="80"/>
      <c r="WLB321" s="80"/>
      <c r="WLC321" s="80"/>
      <c r="WLD321" s="80"/>
      <c r="WLE321" s="80"/>
      <c r="WLF321" s="80"/>
      <c r="WLG321" s="80"/>
      <c r="WLH321" s="80"/>
      <c r="WLI321" s="80"/>
      <c r="WLJ321" s="80"/>
      <c r="WLK321" s="80"/>
      <c r="WLL321" s="80"/>
      <c r="WLM321" s="80"/>
      <c r="WLN321" s="80"/>
      <c r="WLO321" s="80"/>
      <c r="WLP321" s="80"/>
      <c r="WLQ321" s="80"/>
      <c r="WLR321" s="80"/>
      <c r="WLS321" s="80"/>
      <c r="WLT321" s="80"/>
      <c r="WLU321" s="80"/>
      <c r="WLV321" s="80"/>
      <c r="WLW321" s="80"/>
      <c r="WLX321" s="80"/>
      <c r="WLY321" s="80"/>
      <c r="WLZ321" s="80"/>
      <c r="WMA321" s="80"/>
      <c r="WMB321" s="80"/>
      <c r="WMC321" s="80"/>
      <c r="WMD321" s="80"/>
      <c r="WME321" s="80"/>
      <c r="WMF321" s="80"/>
      <c r="WMG321" s="80"/>
      <c r="WMH321" s="80"/>
      <c r="WMI321" s="80"/>
      <c r="WMJ321" s="80"/>
      <c r="WMK321" s="80"/>
      <c r="WML321" s="80"/>
      <c r="WMM321" s="80"/>
      <c r="WMN321" s="80"/>
      <c r="WMO321" s="80"/>
      <c r="WMP321" s="80"/>
      <c r="WMQ321" s="80"/>
      <c r="WMR321" s="80"/>
      <c r="WMS321" s="80"/>
      <c r="WMT321" s="80"/>
      <c r="WMU321" s="80"/>
      <c r="WMV321" s="80"/>
      <c r="WMW321" s="80"/>
      <c r="WMX321" s="80"/>
      <c r="WMY321" s="80"/>
      <c r="WMZ321" s="80"/>
      <c r="WNA321" s="80"/>
      <c r="WNB321" s="80"/>
      <c r="WNC321" s="80"/>
      <c r="WND321" s="80"/>
      <c r="WNE321" s="80"/>
      <c r="WNF321" s="80"/>
      <c r="WNG321" s="80"/>
      <c r="WNH321" s="80"/>
      <c r="WNI321" s="80"/>
      <c r="WNJ321" s="80"/>
      <c r="WNK321" s="80"/>
      <c r="WNL321" s="80"/>
      <c r="WNM321" s="80"/>
      <c r="WNN321" s="80"/>
      <c r="WNO321" s="80"/>
      <c r="WNP321" s="80"/>
      <c r="WNQ321" s="80"/>
      <c r="WNR321" s="80"/>
      <c r="WNS321" s="80"/>
      <c r="WNT321" s="80"/>
      <c r="WNU321" s="80"/>
      <c r="WNV321" s="80"/>
      <c r="WNW321" s="80"/>
      <c r="WNX321" s="80"/>
      <c r="WNY321" s="80"/>
      <c r="WNZ321" s="80"/>
      <c r="WOA321" s="80"/>
      <c r="WOB321" s="80"/>
      <c r="WOC321" s="80"/>
      <c r="WOD321" s="80"/>
      <c r="WOE321" s="80"/>
      <c r="WOF321" s="80"/>
      <c r="WOG321" s="80"/>
      <c r="WOH321" s="80"/>
      <c r="WOI321" s="80"/>
      <c r="WOJ321" s="80"/>
      <c r="WOK321" s="80"/>
      <c r="WOL321" s="80"/>
      <c r="WOM321" s="80"/>
      <c r="WON321" s="80"/>
      <c r="WOO321" s="80"/>
      <c r="WOP321" s="80"/>
      <c r="WOQ321" s="80"/>
      <c r="WOR321" s="80"/>
      <c r="WOS321" s="80"/>
      <c r="WOT321" s="80"/>
      <c r="WOU321" s="80"/>
      <c r="WOV321" s="80"/>
      <c r="WOW321" s="80"/>
      <c r="WOX321" s="80"/>
      <c r="WOY321" s="80"/>
      <c r="WOZ321" s="80"/>
      <c r="WPA321" s="80"/>
      <c r="WPB321" s="80"/>
      <c r="WPC321" s="80"/>
      <c r="WPD321" s="80"/>
      <c r="WPE321" s="80"/>
      <c r="WPF321" s="80"/>
      <c r="WPG321" s="80"/>
      <c r="WPH321" s="80"/>
      <c r="WPI321" s="80"/>
      <c r="WPJ321" s="80"/>
      <c r="WPK321" s="80"/>
      <c r="WPL321" s="80"/>
      <c r="WPM321" s="80"/>
      <c r="WPN321" s="80"/>
      <c r="WPO321" s="80"/>
      <c r="WPP321" s="80"/>
      <c r="WPQ321" s="80"/>
      <c r="WPR321" s="80"/>
      <c r="WPS321" s="80"/>
      <c r="WPT321" s="80"/>
      <c r="WPU321" s="80"/>
      <c r="WPV321" s="80"/>
      <c r="WPW321" s="80"/>
      <c r="WPX321" s="80"/>
      <c r="WPY321" s="80"/>
      <c r="WPZ321" s="80"/>
      <c r="WQA321" s="80"/>
      <c r="WQB321" s="80"/>
      <c r="WQC321" s="80"/>
      <c r="WQD321" s="80"/>
      <c r="WQE321" s="80"/>
      <c r="WQF321" s="80"/>
      <c r="WQG321" s="80"/>
      <c r="WQH321" s="80"/>
      <c r="WQI321" s="80"/>
      <c r="WQJ321" s="80"/>
      <c r="WQK321" s="80"/>
      <c r="WQL321" s="80"/>
      <c r="WQM321" s="80"/>
      <c r="WQN321" s="80"/>
      <c r="WQO321" s="80"/>
      <c r="WQP321" s="80"/>
      <c r="WQQ321" s="80"/>
      <c r="WQR321" s="80"/>
      <c r="WQS321" s="80"/>
      <c r="WQT321" s="80"/>
      <c r="WQU321" s="80"/>
      <c r="WQV321" s="80"/>
      <c r="WQW321" s="80"/>
      <c r="WQX321" s="80"/>
      <c r="WQY321" s="80"/>
      <c r="WQZ321" s="80"/>
      <c r="WRA321" s="80"/>
      <c r="WRB321" s="80"/>
      <c r="WRC321" s="80"/>
      <c r="WRD321" s="80"/>
      <c r="WRE321" s="80"/>
      <c r="WRF321" s="80"/>
      <c r="WRG321" s="80"/>
      <c r="WRH321" s="80"/>
      <c r="WRI321" s="80"/>
      <c r="WRJ321" s="80"/>
      <c r="WRK321" s="80"/>
      <c r="WRL321" s="80"/>
      <c r="WRM321" s="80"/>
      <c r="WRN321" s="80"/>
      <c r="WRO321" s="80"/>
      <c r="WRP321" s="80"/>
      <c r="WRQ321" s="80"/>
      <c r="WRR321" s="80"/>
      <c r="WRS321" s="80"/>
      <c r="WRT321" s="80"/>
      <c r="WRU321" s="80"/>
      <c r="WRV321" s="80"/>
      <c r="WRW321" s="80"/>
      <c r="WRX321" s="80"/>
      <c r="WRY321" s="80"/>
      <c r="WRZ321" s="80"/>
      <c r="WSA321" s="80"/>
      <c r="WSB321" s="80"/>
      <c r="WSC321" s="80"/>
      <c r="WSD321" s="80"/>
      <c r="WSE321" s="80"/>
      <c r="WSF321" s="80"/>
      <c r="WSG321" s="80"/>
      <c r="WSH321" s="80"/>
      <c r="WSI321" s="80"/>
      <c r="WSJ321" s="80"/>
      <c r="WSK321" s="80"/>
      <c r="WSL321" s="80"/>
      <c r="WSM321" s="80"/>
      <c r="WSN321" s="80"/>
      <c r="WSO321" s="80"/>
      <c r="WSP321" s="80"/>
      <c r="WSQ321" s="80"/>
      <c r="WSR321" s="80"/>
      <c r="WSS321" s="80"/>
      <c r="WST321" s="80"/>
      <c r="WSU321" s="80"/>
      <c r="WSV321" s="80"/>
      <c r="WSW321" s="80"/>
      <c r="WSX321" s="80"/>
      <c r="WSY321" s="80"/>
      <c r="WSZ321" s="80"/>
      <c r="WTA321" s="80"/>
      <c r="WTB321" s="80"/>
      <c r="WTC321" s="80"/>
      <c r="WTD321" s="80"/>
      <c r="WTE321" s="80"/>
      <c r="WTF321" s="80"/>
      <c r="WTG321" s="80"/>
      <c r="WTH321" s="80"/>
      <c r="WTI321" s="80"/>
      <c r="WTJ321" s="80"/>
      <c r="WTK321" s="80"/>
      <c r="WTL321" s="80"/>
      <c r="WTM321" s="80"/>
      <c r="WTN321" s="80"/>
      <c r="WTO321" s="80"/>
      <c r="WTP321" s="80"/>
      <c r="WTQ321" s="80"/>
      <c r="WTR321" s="80"/>
      <c r="WTS321" s="80"/>
      <c r="WTT321" s="80"/>
      <c r="WTU321" s="80"/>
      <c r="WTV321" s="80"/>
      <c r="WTW321" s="80"/>
      <c r="WTX321" s="80"/>
      <c r="WTY321" s="80"/>
      <c r="WTZ321" s="80"/>
      <c r="WUA321" s="80"/>
      <c r="WUB321" s="80"/>
      <c r="WUC321" s="80"/>
      <c r="WUD321" s="80"/>
      <c r="WUE321" s="80"/>
      <c r="WUF321" s="80"/>
      <c r="WUG321" s="80"/>
      <c r="WUH321" s="80"/>
      <c r="WUI321" s="80"/>
      <c r="WUJ321" s="80"/>
      <c r="WUK321" s="80"/>
      <c r="WUL321" s="80"/>
      <c r="WUM321" s="80"/>
      <c r="WUN321" s="80"/>
      <c r="WUO321" s="80"/>
      <c r="WUP321" s="80"/>
      <c r="WUQ321" s="80"/>
      <c r="WUR321" s="80"/>
      <c r="WUS321" s="80"/>
      <c r="WUT321" s="80"/>
      <c r="WUU321" s="80"/>
      <c r="WUV321" s="80"/>
      <c r="WUW321" s="80"/>
      <c r="WUX321" s="80"/>
      <c r="WUY321" s="80"/>
      <c r="WUZ321" s="80"/>
      <c r="WVA321" s="80"/>
      <c r="WVB321" s="80"/>
      <c r="WVC321" s="80"/>
      <c r="WVD321" s="80"/>
      <c r="WVE321" s="80"/>
      <c r="WVF321" s="80"/>
      <c r="WVG321" s="80"/>
      <c r="WVH321" s="80"/>
      <c r="WVI321" s="80"/>
      <c r="WVJ321" s="80"/>
      <c r="WVK321" s="80"/>
      <c r="WVL321" s="80"/>
      <c r="WVM321" s="80"/>
      <c r="WVN321" s="80"/>
      <c r="WVO321" s="80"/>
      <c r="WVP321" s="80"/>
      <c r="WVQ321" s="80"/>
      <c r="WVR321" s="80"/>
      <c r="WVS321" s="80"/>
      <c r="WVT321" s="80"/>
      <c r="WVU321" s="80"/>
      <c r="WVV321" s="80"/>
      <c r="WVW321" s="80"/>
      <c r="WVX321" s="80"/>
      <c r="WVY321" s="80"/>
      <c r="WVZ321" s="80"/>
      <c r="WWA321" s="80"/>
      <c r="WWB321" s="80"/>
      <c r="WWC321" s="80"/>
      <c r="WWD321" s="80"/>
      <c r="WWE321" s="80"/>
      <c r="WWF321" s="80"/>
      <c r="WWG321" s="80"/>
      <c r="WWH321" s="80"/>
      <c r="WWI321" s="80"/>
      <c r="WWJ321" s="80"/>
      <c r="WWK321" s="80"/>
      <c r="WWL321" s="80"/>
      <c r="WWM321" s="80"/>
      <c r="WWN321" s="80"/>
      <c r="WWO321" s="80"/>
      <c r="WWP321" s="80"/>
      <c r="WWQ321" s="80"/>
      <c r="WWR321" s="80"/>
      <c r="WWS321" s="80"/>
      <c r="WWT321" s="80"/>
      <c r="WWU321" s="80"/>
      <c r="WWV321" s="80"/>
      <c r="WWW321" s="80"/>
      <c r="WWX321" s="80"/>
      <c r="WWY321" s="80"/>
      <c r="WWZ321" s="80"/>
      <c r="WXA321" s="80"/>
      <c r="WXB321" s="80"/>
      <c r="WXC321" s="80"/>
      <c r="WXD321" s="80"/>
      <c r="WXE321" s="80"/>
      <c r="WXF321" s="80"/>
      <c r="WXG321" s="80"/>
      <c r="WXH321" s="80"/>
      <c r="WXI321" s="80"/>
      <c r="WXJ321" s="80"/>
      <c r="WXK321" s="80"/>
      <c r="WXL321" s="80"/>
      <c r="WXM321" s="80"/>
      <c r="WXN321" s="80"/>
      <c r="WXO321" s="80"/>
      <c r="WXP321" s="80"/>
      <c r="WXQ321" s="80"/>
      <c r="WXR321" s="80"/>
      <c r="WXS321" s="80"/>
      <c r="WXT321" s="80"/>
      <c r="WXU321" s="80"/>
      <c r="WXV321" s="80"/>
      <c r="WXW321" s="80"/>
      <c r="WXX321" s="80"/>
      <c r="WXY321" s="80"/>
      <c r="WXZ321" s="80"/>
      <c r="WYA321" s="80"/>
      <c r="WYB321" s="80"/>
      <c r="WYC321" s="80"/>
      <c r="WYD321" s="80"/>
      <c r="WYE321" s="80"/>
      <c r="WYF321" s="80"/>
      <c r="WYG321" s="80"/>
      <c r="WYH321" s="80"/>
      <c r="WYI321" s="80"/>
      <c r="WYJ321" s="80"/>
      <c r="WYK321" s="80"/>
      <c r="WYL321" s="80"/>
      <c r="WYM321" s="80"/>
      <c r="WYN321" s="80"/>
      <c r="WYO321" s="80"/>
      <c r="WYP321" s="80"/>
      <c r="WYQ321" s="80"/>
      <c r="WYR321" s="80"/>
      <c r="WYS321" s="80"/>
      <c r="WYT321" s="80"/>
      <c r="WYU321" s="80"/>
      <c r="WYV321" s="80"/>
      <c r="WYW321" s="80"/>
      <c r="WYX321" s="80"/>
      <c r="WYY321" s="80"/>
      <c r="WYZ321" s="80"/>
      <c r="WZA321" s="80"/>
      <c r="WZB321" s="80"/>
      <c r="WZC321" s="80"/>
      <c r="WZD321" s="80"/>
      <c r="WZE321" s="80"/>
      <c r="WZF321" s="80"/>
      <c r="WZG321" s="80"/>
      <c r="WZH321" s="80"/>
      <c r="WZI321" s="80"/>
      <c r="WZJ321" s="80"/>
      <c r="WZK321" s="80"/>
      <c r="WZL321" s="80"/>
      <c r="WZM321" s="80"/>
      <c r="WZN321" s="80"/>
      <c r="WZO321" s="80"/>
      <c r="WZP321" s="80"/>
      <c r="WZQ321" s="80"/>
      <c r="WZR321" s="80"/>
      <c r="WZS321" s="80"/>
      <c r="WZT321" s="80"/>
      <c r="WZU321" s="80"/>
      <c r="WZV321" s="80"/>
      <c r="WZW321" s="80"/>
      <c r="WZX321" s="80"/>
      <c r="WZY321" s="80"/>
      <c r="WZZ321" s="80"/>
      <c r="XAA321" s="80"/>
      <c r="XAB321" s="80"/>
      <c r="XAC321" s="80"/>
      <c r="XAD321" s="80"/>
      <c r="XAE321" s="80"/>
      <c r="XAF321" s="80"/>
      <c r="XAG321" s="80"/>
      <c r="XAH321" s="80"/>
      <c r="XAI321" s="80"/>
      <c r="XAJ321" s="80"/>
      <c r="XAK321" s="80"/>
      <c r="XAL321" s="80"/>
      <c r="XAM321" s="80"/>
      <c r="XAN321" s="80"/>
      <c r="XAO321" s="80"/>
      <c r="XAP321" s="80"/>
      <c r="XAQ321" s="80"/>
      <c r="XAR321" s="80"/>
      <c r="XAS321" s="80"/>
      <c r="XAT321" s="80"/>
      <c r="XAU321" s="80"/>
      <c r="XAV321" s="80"/>
      <c r="XAW321" s="80"/>
      <c r="XAX321" s="80"/>
      <c r="XAY321" s="80"/>
      <c r="XAZ321" s="80"/>
      <c r="XBA321" s="80"/>
      <c r="XBB321" s="80"/>
      <c r="XBC321" s="80"/>
      <c r="XBD321" s="80"/>
      <c r="XBE321" s="80"/>
      <c r="XBF321" s="80"/>
      <c r="XBG321" s="80"/>
      <c r="XBH321" s="80"/>
      <c r="XBI321" s="80"/>
      <c r="XBJ321" s="80"/>
      <c r="XBK321" s="80"/>
      <c r="XBL321" s="80"/>
      <c r="XBM321" s="80"/>
      <c r="XBN321" s="80"/>
      <c r="XBO321" s="80"/>
      <c r="XBP321" s="80"/>
      <c r="XBQ321" s="80"/>
      <c r="XBR321" s="80"/>
      <c r="XBS321" s="80"/>
      <c r="XBT321" s="80"/>
      <c r="XBU321" s="80"/>
      <c r="XBV321" s="80"/>
      <c r="XBW321" s="80"/>
      <c r="XBX321" s="80"/>
      <c r="XBY321" s="80"/>
      <c r="XBZ321" s="80"/>
      <c r="XCA321" s="80"/>
      <c r="XCB321" s="80"/>
      <c r="XCC321" s="80"/>
      <c r="XCD321" s="80"/>
      <c r="XCE321" s="80"/>
      <c r="XCF321" s="80"/>
      <c r="XCG321" s="80"/>
      <c r="XCH321" s="80"/>
      <c r="XCI321" s="80"/>
      <c r="XCJ321" s="80"/>
      <c r="XCK321" s="80"/>
      <c r="XCL321" s="80"/>
      <c r="XCM321" s="80"/>
      <c r="XCN321" s="80"/>
      <c r="XCO321" s="80"/>
      <c r="XCP321" s="80"/>
      <c r="XCQ321" s="80"/>
      <c r="XCR321" s="80"/>
      <c r="XCS321" s="80"/>
      <c r="XCT321" s="80"/>
      <c r="XCU321" s="80"/>
      <c r="XCV321" s="80"/>
      <c r="XCW321" s="80"/>
      <c r="XCX321" s="80"/>
      <c r="XCY321" s="80"/>
      <c r="XCZ321" s="80"/>
      <c r="XDA321" s="80"/>
      <c r="XDB321" s="80"/>
      <c r="XDC321" s="80"/>
      <c r="XDD321" s="80"/>
      <c r="XDE321" s="80"/>
      <c r="XDF321" s="80"/>
      <c r="XDG321" s="80"/>
      <c r="XDH321" s="80"/>
      <c r="XDI321" s="80"/>
      <c r="XDJ321" s="80"/>
      <c r="XDK321" s="80"/>
      <c r="XDL321" s="80"/>
      <c r="XDM321" s="80"/>
      <c r="XDN321" s="80"/>
      <c r="XDO321" s="80"/>
      <c r="XDP321" s="80"/>
      <c r="XDQ321" s="80"/>
      <c r="XDR321" s="80"/>
      <c r="XDS321" s="80"/>
      <c r="XDT321" s="80"/>
      <c r="XDU321" s="80"/>
      <c r="XDV321" s="80"/>
      <c r="XDW321" s="80"/>
      <c r="XDX321" s="80"/>
      <c r="XDY321" s="80"/>
      <c r="XDZ321" s="80"/>
      <c r="XEA321" s="80"/>
      <c r="XEB321" s="80"/>
      <c r="XEC321" s="80"/>
      <c r="XED321" s="80"/>
      <c r="XEE321" s="80"/>
      <c r="XEF321" s="80"/>
      <c r="XEG321" s="80"/>
      <c r="XEH321" s="80"/>
      <c r="XEI321" s="80"/>
      <c r="XEJ321" s="80"/>
      <c r="XEK321" s="80"/>
      <c r="XEL321" s="80"/>
      <c r="XEM321" s="80"/>
      <c r="XEN321" s="80"/>
      <c r="XEO321" s="80"/>
      <c r="XEP321" s="80"/>
      <c r="XEQ321" s="80"/>
      <c r="XER321" s="80"/>
      <c r="XES321" s="80"/>
      <c r="XET321" s="80"/>
      <c r="XEU321" s="80"/>
      <c r="XEV321" s="80"/>
      <c r="XEW321" s="80"/>
      <c r="XEX321" s="80"/>
      <c r="XEY321" s="80"/>
      <c r="XEZ321" s="80"/>
      <c r="XFA321" s="80"/>
      <c r="XFB321" s="80"/>
      <c r="XFC321" s="80"/>
      <c r="XFD321" s="80"/>
    </row>
    <row r="322" spans="1:16384" s="84" customFormat="1" ht="15" x14ac:dyDescent="0.25">
      <c r="A322" s="76"/>
      <c r="B322" s="80"/>
      <c r="C322" s="80"/>
      <c r="D322" s="80"/>
      <c r="E322" s="80"/>
      <c r="F322" s="80"/>
      <c r="G322" s="231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  <c r="BZ322" s="80"/>
      <c r="CA322" s="80"/>
      <c r="CB322" s="80"/>
      <c r="CC322" s="80"/>
      <c r="CD322" s="80"/>
      <c r="CE322" s="80"/>
      <c r="CF322" s="80"/>
      <c r="CG322" s="80"/>
      <c r="CH322" s="80"/>
      <c r="CI322" s="80"/>
      <c r="CJ322" s="80"/>
      <c r="CK322" s="80"/>
      <c r="CL322" s="80"/>
      <c r="CM322" s="80"/>
      <c r="CN322" s="80"/>
      <c r="CO322" s="80"/>
      <c r="CP322" s="80"/>
      <c r="CQ322" s="80"/>
      <c r="CR322" s="80"/>
      <c r="CS322" s="80"/>
      <c r="CT322" s="80"/>
      <c r="CU322" s="80"/>
      <c r="CV322" s="80"/>
      <c r="CW322" s="80"/>
      <c r="CX322" s="80"/>
      <c r="CY322" s="80"/>
      <c r="CZ322" s="80"/>
      <c r="DA322" s="80"/>
      <c r="DB322" s="80"/>
      <c r="DC322" s="80"/>
      <c r="DD322" s="80"/>
      <c r="DE322" s="80"/>
      <c r="DF322" s="80"/>
      <c r="DG322" s="80"/>
      <c r="DH322" s="80"/>
      <c r="DI322" s="80"/>
      <c r="DJ322" s="80"/>
      <c r="DK322" s="80"/>
      <c r="DL322" s="80"/>
      <c r="DM322" s="80"/>
      <c r="DN322" s="80"/>
      <c r="DO322" s="80"/>
      <c r="DP322" s="80"/>
      <c r="DQ322" s="80"/>
      <c r="DR322" s="80"/>
      <c r="DS322" s="80"/>
      <c r="DT322" s="80"/>
      <c r="DU322" s="80"/>
      <c r="DV322" s="80"/>
      <c r="DW322" s="80"/>
      <c r="DX322" s="80"/>
      <c r="DY322" s="80"/>
      <c r="DZ322" s="80"/>
      <c r="EA322" s="80"/>
      <c r="EB322" s="80"/>
      <c r="EC322" s="80"/>
      <c r="ED322" s="80"/>
      <c r="EE322" s="80"/>
      <c r="EF322" s="80"/>
      <c r="EG322" s="80"/>
      <c r="EH322" s="80"/>
      <c r="EI322" s="80"/>
      <c r="EJ322" s="80"/>
      <c r="EK322" s="80"/>
      <c r="EL322" s="80"/>
      <c r="EM322" s="80"/>
      <c r="EN322" s="80"/>
      <c r="EO322" s="80"/>
      <c r="EP322" s="80"/>
      <c r="EQ322" s="80"/>
      <c r="ER322" s="80"/>
      <c r="ES322" s="80"/>
      <c r="ET322" s="80"/>
      <c r="EU322" s="80"/>
      <c r="EV322" s="80"/>
      <c r="EW322" s="80"/>
      <c r="EX322" s="80"/>
      <c r="EY322" s="80"/>
      <c r="EZ322" s="80"/>
      <c r="FA322" s="80"/>
      <c r="FB322" s="80"/>
      <c r="FC322" s="80"/>
      <c r="FD322" s="80"/>
      <c r="FE322" s="80"/>
      <c r="FF322" s="80"/>
      <c r="FG322" s="80"/>
      <c r="FH322" s="80"/>
      <c r="FI322" s="80"/>
      <c r="FJ322" s="80"/>
      <c r="FK322" s="80"/>
      <c r="FL322" s="80"/>
      <c r="FM322" s="80"/>
      <c r="FN322" s="80"/>
      <c r="FO322" s="80"/>
      <c r="FP322" s="80"/>
      <c r="FQ322" s="80"/>
      <c r="FR322" s="80"/>
      <c r="FS322" s="80"/>
      <c r="FT322" s="80"/>
      <c r="FU322" s="80"/>
      <c r="FV322" s="80"/>
      <c r="FW322" s="80"/>
      <c r="FX322" s="80"/>
      <c r="FY322" s="80"/>
      <c r="FZ322" s="80"/>
      <c r="GA322" s="80"/>
      <c r="GB322" s="80"/>
      <c r="GC322" s="80"/>
      <c r="GD322" s="80"/>
      <c r="GE322" s="80"/>
      <c r="GF322" s="80"/>
      <c r="GG322" s="80"/>
      <c r="GH322" s="80"/>
      <c r="GI322" s="80"/>
      <c r="GJ322" s="80"/>
      <c r="GK322" s="80"/>
      <c r="GL322" s="80"/>
      <c r="GM322" s="80"/>
      <c r="GN322" s="80"/>
      <c r="GO322" s="80"/>
      <c r="GP322" s="80"/>
      <c r="GQ322" s="80"/>
      <c r="GR322" s="80"/>
      <c r="GS322" s="80"/>
      <c r="GT322" s="80"/>
      <c r="GU322" s="80"/>
      <c r="GV322" s="80"/>
      <c r="GW322" s="80"/>
      <c r="GX322" s="80"/>
      <c r="GY322" s="80"/>
      <c r="GZ322" s="80"/>
      <c r="HA322" s="80"/>
      <c r="HB322" s="80"/>
      <c r="HC322" s="80"/>
      <c r="HD322" s="80"/>
      <c r="HE322" s="80"/>
      <c r="HF322" s="80"/>
      <c r="HG322" s="80"/>
      <c r="HH322" s="80"/>
      <c r="HI322" s="80"/>
      <c r="HJ322" s="80"/>
      <c r="HK322" s="80"/>
      <c r="HL322" s="80"/>
      <c r="HM322" s="80"/>
      <c r="HN322" s="80"/>
      <c r="HO322" s="80"/>
      <c r="HP322" s="80"/>
      <c r="HQ322" s="80"/>
      <c r="HR322" s="80"/>
      <c r="HS322" s="80"/>
      <c r="HT322" s="80"/>
      <c r="HU322" s="80"/>
      <c r="HV322" s="80"/>
      <c r="HW322" s="80"/>
      <c r="HX322" s="80"/>
      <c r="HY322" s="80"/>
      <c r="HZ322" s="80"/>
      <c r="IA322" s="80"/>
      <c r="IB322" s="80"/>
      <c r="IC322" s="80"/>
      <c r="ID322" s="80"/>
      <c r="IE322" s="80"/>
      <c r="IF322" s="80"/>
      <c r="IG322" s="80"/>
      <c r="IH322" s="80"/>
      <c r="II322" s="80"/>
      <c r="IJ322" s="80"/>
      <c r="IK322" s="80"/>
      <c r="IL322" s="80"/>
      <c r="IM322" s="80"/>
      <c r="IN322" s="80"/>
      <c r="IO322" s="80"/>
      <c r="IP322" s="80"/>
      <c r="IQ322" s="80"/>
      <c r="IR322" s="80"/>
      <c r="IS322" s="80"/>
      <c r="IT322" s="80"/>
      <c r="IU322" s="80"/>
      <c r="IV322" s="80"/>
      <c r="IW322" s="80"/>
      <c r="IX322" s="80"/>
      <c r="IY322" s="80"/>
      <c r="IZ322" s="80"/>
      <c r="JA322" s="80"/>
      <c r="JB322" s="80"/>
      <c r="JC322" s="80"/>
      <c r="JD322" s="80"/>
      <c r="JE322" s="80"/>
      <c r="JF322" s="80"/>
      <c r="JG322" s="80"/>
      <c r="JH322" s="80"/>
      <c r="JI322" s="80"/>
      <c r="JJ322" s="80"/>
      <c r="JK322" s="80"/>
      <c r="JL322" s="80"/>
      <c r="JM322" s="80"/>
      <c r="JN322" s="80"/>
      <c r="JO322" s="80"/>
      <c r="JP322" s="80"/>
      <c r="JQ322" s="80"/>
      <c r="JR322" s="80"/>
      <c r="JS322" s="80"/>
      <c r="JT322" s="80"/>
      <c r="JU322" s="80"/>
      <c r="JV322" s="80"/>
      <c r="JW322" s="80"/>
      <c r="JX322" s="80"/>
      <c r="JY322" s="80"/>
      <c r="JZ322" s="80"/>
      <c r="KA322" s="80"/>
      <c r="KB322" s="80"/>
      <c r="KC322" s="80"/>
      <c r="KD322" s="80"/>
      <c r="KE322" s="80"/>
      <c r="KF322" s="80"/>
      <c r="KG322" s="80"/>
      <c r="KH322" s="80"/>
      <c r="KI322" s="80"/>
      <c r="KJ322" s="80"/>
      <c r="KK322" s="80"/>
      <c r="KL322" s="80"/>
      <c r="KM322" s="80"/>
      <c r="KN322" s="80"/>
      <c r="KO322" s="80"/>
      <c r="KP322" s="80"/>
      <c r="KQ322" s="80"/>
      <c r="KR322" s="80"/>
      <c r="KS322" s="80"/>
      <c r="KT322" s="80"/>
      <c r="KU322" s="80"/>
      <c r="KV322" s="80"/>
      <c r="KW322" s="80"/>
      <c r="KX322" s="80"/>
      <c r="KY322" s="80"/>
      <c r="KZ322" s="80"/>
      <c r="LA322" s="80"/>
      <c r="LB322" s="80"/>
      <c r="LC322" s="80"/>
      <c r="LD322" s="80"/>
      <c r="LE322" s="80"/>
      <c r="LF322" s="80"/>
      <c r="LG322" s="80"/>
      <c r="LH322" s="80"/>
      <c r="LI322" s="80"/>
      <c r="LJ322" s="80"/>
      <c r="LK322" s="80"/>
      <c r="LL322" s="80"/>
      <c r="LM322" s="80"/>
      <c r="LN322" s="80"/>
      <c r="LO322" s="80"/>
      <c r="LP322" s="80"/>
      <c r="LQ322" s="80"/>
      <c r="LR322" s="80"/>
      <c r="LS322" s="80"/>
      <c r="LT322" s="80"/>
      <c r="LU322" s="80"/>
      <c r="LV322" s="80"/>
      <c r="LW322" s="80"/>
      <c r="LX322" s="80"/>
      <c r="LY322" s="80"/>
      <c r="LZ322" s="80"/>
      <c r="MA322" s="80"/>
      <c r="MB322" s="80"/>
      <c r="MC322" s="80"/>
      <c r="MD322" s="80"/>
      <c r="ME322" s="80"/>
      <c r="MF322" s="80"/>
      <c r="MG322" s="80"/>
      <c r="MH322" s="80"/>
      <c r="MI322" s="80"/>
      <c r="MJ322" s="80"/>
      <c r="MK322" s="80"/>
      <c r="ML322" s="80"/>
      <c r="MM322" s="80"/>
      <c r="MN322" s="80"/>
      <c r="MO322" s="80"/>
      <c r="MP322" s="80"/>
      <c r="MQ322" s="80"/>
      <c r="MR322" s="80"/>
      <c r="MS322" s="80"/>
      <c r="MT322" s="80"/>
      <c r="MU322" s="80"/>
      <c r="MV322" s="80"/>
      <c r="MW322" s="80"/>
      <c r="MX322" s="80"/>
      <c r="MY322" s="80"/>
      <c r="MZ322" s="80"/>
      <c r="NA322" s="80"/>
      <c r="NB322" s="80"/>
      <c r="NC322" s="80"/>
      <c r="ND322" s="80"/>
      <c r="NE322" s="80"/>
      <c r="NF322" s="80"/>
      <c r="NG322" s="80"/>
      <c r="NH322" s="80"/>
      <c r="NI322" s="80"/>
      <c r="NJ322" s="80"/>
      <c r="NK322" s="80"/>
      <c r="NL322" s="80"/>
      <c r="NM322" s="80"/>
      <c r="NN322" s="80"/>
      <c r="NO322" s="80"/>
      <c r="NP322" s="80"/>
      <c r="NQ322" s="80"/>
      <c r="NR322" s="80"/>
      <c r="NS322" s="80"/>
      <c r="NT322" s="80"/>
      <c r="NU322" s="80"/>
      <c r="NV322" s="80"/>
      <c r="NW322" s="80"/>
      <c r="NX322" s="80"/>
      <c r="NY322" s="80"/>
      <c r="NZ322" s="80"/>
      <c r="OA322" s="80"/>
      <c r="OB322" s="80"/>
      <c r="OC322" s="80"/>
      <c r="OD322" s="80"/>
      <c r="OE322" s="80"/>
      <c r="OF322" s="80"/>
      <c r="OG322" s="80"/>
      <c r="OH322" s="80"/>
      <c r="OI322" s="80"/>
      <c r="OJ322" s="80"/>
      <c r="OK322" s="80"/>
      <c r="OL322" s="80"/>
      <c r="OM322" s="80"/>
      <c r="ON322" s="80"/>
      <c r="OO322" s="80"/>
      <c r="OP322" s="80"/>
      <c r="OQ322" s="80"/>
      <c r="OR322" s="80"/>
      <c r="OS322" s="80"/>
      <c r="OT322" s="80"/>
      <c r="OU322" s="80"/>
      <c r="OV322" s="80"/>
      <c r="OW322" s="80"/>
      <c r="OX322" s="80"/>
      <c r="OY322" s="80"/>
      <c r="OZ322" s="80"/>
      <c r="PA322" s="80"/>
      <c r="PB322" s="80"/>
      <c r="PC322" s="80"/>
      <c r="PD322" s="80"/>
      <c r="PE322" s="80"/>
      <c r="PF322" s="80"/>
      <c r="PG322" s="80"/>
      <c r="PH322" s="80"/>
      <c r="PI322" s="80"/>
      <c r="PJ322" s="80"/>
      <c r="PK322" s="80"/>
      <c r="PL322" s="80"/>
      <c r="PM322" s="80"/>
      <c r="PN322" s="80"/>
      <c r="PO322" s="80"/>
      <c r="PP322" s="80"/>
      <c r="PQ322" s="80"/>
      <c r="PR322" s="80"/>
      <c r="PS322" s="80"/>
      <c r="PT322" s="80"/>
      <c r="PU322" s="80"/>
      <c r="PV322" s="80"/>
      <c r="PW322" s="80"/>
      <c r="PX322" s="80"/>
      <c r="PY322" s="80"/>
      <c r="PZ322" s="80"/>
      <c r="QA322" s="80"/>
      <c r="QB322" s="80"/>
      <c r="QC322" s="80"/>
      <c r="QD322" s="80"/>
      <c r="QE322" s="80"/>
      <c r="QF322" s="80"/>
      <c r="QG322" s="80"/>
      <c r="QH322" s="80"/>
      <c r="QI322" s="80"/>
      <c r="QJ322" s="80"/>
      <c r="QK322" s="80"/>
      <c r="QL322" s="80"/>
      <c r="QM322" s="80"/>
      <c r="QN322" s="80"/>
      <c r="QO322" s="80"/>
      <c r="QP322" s="80"/>
      <c r="QQ322" s="80"/>
      <c r="QR322" s="80"/>
      <c r="QS322" s="80"/>
      <c r="QT322" s="80"/>
      <c r="QU322" s="80"/>
      <c r="QV322" s="80"/>
      <c r="QW322" s="80"/>
      <c r="QX322" s="80"/>
      <c r="QY322" s="80"/>
      <c r="QZ322" s="80"/>
      <c r="RA322" s="80"/>
      <c r="RB322" s="80"/>
      <c r="RC322" s="80"/>
      <c r="RD322" s="80"/>
      <c r="RE322" s="80"/>
      <c r="RF322" s="80"/>
      <c r="RG322" s="80"/>
      <c r="RH322" s="80"/>
      <c r="RI322" s="80"/>
      <c r="RJ322" s="80"/>
      <c r="RK322" s="80"/>
      <c r="RL322" s="80"/>
      <c r="RM322" s="80"/>
      <c r="RN322" s="80"/>
      <c r="RO322" s="80"/>
      <c r="RP322" s="80"/>
      <c r="RQ322" s="80"/>
      <c r="RR322" s="80"/>
      <c r="RS322" s="80"/>
      <c r="RT322" s="80"/>
      <c r="RU322" s="80"/>
      <c r="RV322" s="80"/>
      <c r="RW322" s="80"/>
      <c r="RX322" s="80"/>
      <c r="RY322" s="80"/>
      <c r="RZ322" s="80"/>
      <c r="SA322" s="80"/>
      <c r="SB322" s="80"/>
      <c r="SC322" s="80"/>
      <c r="SD322" s="80"/>
      <c r="SE322" s="80"/>
      <c r="SF322" s="80"/>
      <c r="SG322" s="80"/>
      <c r="SH322" s="80"/>
      <c r="SI322" s="80"/>
      <c r="SJ322" s="80"/>
      <c r="SK322" s="80"/>
      <c r="SL322" s="80"/>
      <c r="SM322" s="80"/>
      <c r="SN322" s="80"/>
      <c r="SO322" s="80"/>
      <c r="SP322" s="80"/>
      <c r="SQ322" s="80"/>
      <c r="SR322" s="80"/>
      <c r="SS322" s="80"/>
      <c r="ST322" s="80"/>
      <c r="SU322" s="80"/>
      <c r="SV322" s="80"/>
      <c r="SW322" s="80"/>
      <c r="SX322" s="80"/>
      <c r="SY322" s="80"/>
      <c r="SZ322" s="80"/>
      <c r="TA322" s="80"/>
      <c r="TB322" s="80"/>
      <c r="TC322" s="80"/>
      <c r="TD322" s="80"/>
      <c r="TE322" s="80"/>
      <c r="TF322" s="80"/>
      <c r="TG322" s="80"/>
      <c r="TH322" s="80"/>
      <c r="TI322" s="80"/>
      <c r="TJ322" s="80"/>
      <c r="TK322" s="80"/>
      <c r="TL322" s="80"/>
      <c r="TM322" s="80"/>
      <c r="TN322" s="80"/>
      <c r="TO322" s="80"/>
      <c r="TP322" s="80"/>
      <c r="TQ322" s="80"/>
      <c r="TR322" s="80"/>
      <c r="TS322" s="80"/>
      <c r="TT322" s="80"/>
      <c r="TU322" s="80"/>
      <c r="TV322" s="80"/>
      <c r="TW322" s="80"/>
      <c r="TX322" s="80"/>
      <c r="TY322" s="80"/>
      <c r="TZ322" s="80"/>
      <c r="UA322" s="80"/>
      <c r="UB322" s="80"/>
      <c r="UC322" s="80"/>
      <c r="UD322" s="80"/>
      <c r="UE322" s="80"/>
      <c r="UF322" s="80"/>
      <c r="UG322" s="80"/>
      <c r="UH322" s="80"/>
      <c r="UI322" s="80"/>
      <c r="UJ322" s="80"/>
      <c r="UK322" s="80"/>
      <c r="UL322" s="80"/>
      <c r="UM322" s="80"/>
      <c r="UN322" s="80"/>
      <c r="UO322" s="80"/>
      <c r="UP322" s="80"/>
      <c r="UQ322" s="80"/>
      <c r="UR322" s="80"/>
      <c r="US322" s="80"/>
      <c r="UT322" s="80"/>
      <c r="UU322" s="80"/>
      <c r="UV322" s="80"/>
      <c r="UW322" s="80"/>
      <c r="UX322" s="80"/>
      <c r="UY322" s="80"/>
      <c r="UZ322" s="80"/>
      <c r="VA322" s="80"/>
      <c r="VB322" s="80"/>
      <c r="VC322" s="80"/>
      <c r="VD322" s="80"/>
      <c r="VE322" s="80"/>
      <c r="VF322" s="80"/>
      <c r="VG322" s="80"/>
      <c r="VH322" s="80"/>
      <c r="VI322" s="80"/>
      <c r="VJ322" s="80"/>
      <c r="VK322" s="80"/>
      <c r="VL322" s="80"/>
      <c r="VM322" s="80"/>
      <c r="VN322" s="80"/>
      <c r="VO322" s="80"/>
      <c r="VP322" s="80"/>
      <c r="VQ322" s="80"/>
      <c r="VR322" s="80"/>
      <c r="VS322" s="80"/>
      <c r="VT322" s="80"/>
      <c r="VU322" s="80"/>
      <c r="VV322" s="80"/>
      <c r="VW322" s="80"/>
      <c r="VX322" s="80"/>
      <c r="VY322" s="80"/>
      <c r="VZ322" s="80"/>
      <c r="WA322" s="80"/>
      <c r="WB322" s="80"/>
      <c r="WC322" s="80"/>
      <c r="WD322" s="80"/>
      <c r="WE322" s="80"/>
      <c r="WF322" s="80"/>
      <c r="WG322" s="80"/>
      <c r="WH322" s="80"/>
      <c r="WI322" s="80"/>
      <c r="WJ322" s="80"/>
      <c r="WK322" s="80"/>
      <c r="WL322" s="80"/>
      <c r="WM322" s="80"/>
      <c r="WN322" s="80"/>
      <c r="WO322" s="80"/>
      <c r="WP322" s="80"/>
      <c r="WQ322" s="80"/>
      <c r="WR322" s="80"/>
      <c r="WS322" s="80"/>
      <c r="WT322" s="80"/>
      <c r="WU322" s="80"/>
      <c r="WV322" s="80"/>
      <c r="WW322" s="80"/>
      <c r="WX322" s="80"/>
      <c r="WY322" s="80"/>
      <c r="WZ322" s="80"/>
      <c r="XA322" s="80"/>
      <c r="XB322" s="80"/>
      <c r="XC322" s="80"/>
      <c r="XD322" s="80"/>
      <c r="XE322" s="80"/>
      <c r="XF322" s="80"/>
      <c r="XG322" s="80"/>
      <c r="XH322" s="80"/>
      <c r="XI322" s="80"/>
      <c r="XJ322" s="80"/>
      <c r="XK322" s="80"/>
      <c r="XL322" s="80"/>
      <c r="XM322" s="80"/>
      <c r="XN322" s="80"/>
      <c r="XO322" s="80"/>
      <c r="XP322" s="80"/>
      <c r="XQ322" s="80"/>
      <c r="XR322" s="80"/>
      <c r="XS322" s="80"/>
      <c r="XT322" s="80"/>
      <c r="XU322" s="80"/>
      <c r="XV322" s="80"/>
      <c r="XW322" s="80"/>
      <c r="XX322" s="80"/>
      <c r="XY322" s="80"/>
      <c r="XZ322" s="80"/>
      <c r="YA322" s="80"/>
      <c r="YB322" s="80"/>
      <c r="YC322" s="80"/>
      <c r="YD322" s="80"/>
      <c r="YE322" s="80"/>
      <c r="YF322" s="80"/>
      <c r="YG322" s="80"/>
      <c r="YH322" s="80"/>
      <c r="YI322" s="80"/>
      <c r="YJ322" s="80"/>
      <c r="YK322" s="80"/>
      <c r="YL322" s="80"/>
      <c r="YM322" s="80"/>
      <c r="YN322" s="80"/>
      <c r="YO322" s="80"/>
      <c r="YP322" s="80"/>
      <c r="YQ322" s="80"/>
      <c r="YR322" s="80"/>
      <c r="YS322" s="80"/>
      <c r="YT322" s="80"/>
      <c r="YU322" s="80"/>
      <c r="YV322" s="80"/>
      <c r="YW322" s="80"/>
      <c r="YX322" s="80"/>
      <c r="YY322" s="80"/>
      <c r="YZ322" s="80"/>
      <c r="ZA322" s="80"/>
      <c r="ZB322" s="80"/>
      <c r="ZC322" s="80"/>
      <c r="ZD322" s="80"/>
      <c r="ZE322" s="80"/>
      <c r="ZF322" s="80"/>
      <c r="ZG322" s="80"/>
      <c r="ZH322" s="80"/>
      <c r="ZI322" s="80"/>
      <c r="ZJ322" s="80"/>
      <c r="ZK322" s="80"/>
      <c r="ZL322" s="80"/>
      <c r="ZM322" s="80"/>
      <c r="ZN322" s="80"/>
      <c r="ZO322" s="80"/>
      <c r="ZP322" s="80"/>
      <c r="ZQ322" s="80"/>
      <c r="ZR322" s="80"/>
      <c r="ZS322" s="80"/>
      <c r="ZT322" s="80"/>
      <c r="ZU322" s="80"/>
      <c r="ZV322" s="80"/>
      <c r="ZW322" s="80"/>
      <c r="ZX322" s="80"/>
      <c r="ZY322" s="80"/>
      <c r="ZZ322" s="80"/>
      <c r="AAA322" s="80"/>
      <c r="AAB322" s="80"/>
      <c r="AAC322" s="80"/>
      <c r="AAD322" s="80"/>
      <c r="AAE322" s="80"/>
      <c r="AAF322" s="80"/>
      <c r="AAG322" s="80"/>
      <c r="AAH322" s="80"/>
      <c r="AAI322" s="80"/>
      <c r="AAJ322" s="80"/>
      <c r="AAK322" s="80"/>
      <c r="AAL322" s="80"/>
      <c r="AAM322" s="80"/>
      <c r="AAN322" s="80"/>
      <c r="AAO322" s="80"/>
      <c r="AAP322" s="80"/>
      <c r="AAQ322" s="80"/>
      <c r="AAR322" s="80"/>
      <c r="AAS322" s="80"/>
      <c r="AAT322" s="80"/>
      <c r="AAU322" s="80"/>
      <c r="AAV322" s="80"/>
      <c r="AAW322" s="80"/>
      <c r="AAX322" s="80"/>
      <c r="AAY322" s="80"/>
      <c r="AAZ322" s="80"/>
      <c r="ABA322" s="80"/>
      <c r="ABB322" s="80"/>
      <c r="ABC322" s="80"/>
      <c r="ABD322" s="80"/>
      <c r="ABE322" s="80"/>
      <c r="ABF322" s="80"/>
      <c r="ABG322" s="80"/>
      <c r="ABH322" s="80"/>
      <c r="ABI322" s="80"/>
      <c r="ABJ322" s="80"/>
      <c r="ABK322" s="80"/>
      <c r="ABL322" s="80"/>
      <c r="ABM322" s="80"/>
      <c r="ABN322" s="80"/>
      <c r="ABO322" s="80"/>
      <c r="ABP322" s="80"/>
      <c r="ABQ322" s="80"/>
      <c r="ABR322" s="80"/>
      <c r="ABS322" s="80"/>
      <c r="ABT322" s="80"/>
      <c r="ABU322" s="80"/>
      <c r="ABV322" s="80"/>
      <c r="ABW322" s="80"/>
      <c r="ABX322" s="80"/>
      <c r="ABY322" s="80"/>
      <c r="ABZ322" s="80"/>
      <c r="ACA322" s="80"/>
      <c r="ACB322" s="80"/>
      <c r="ACC322" s="80"/>
      <c r="ACD322" s="80"/>
      <c r="ACE322" s="80"/>
      <c r="ACF322" s="80"/>
      <c r="ACG322" s="80"/>
      <c r="ACH322" s="80"/>
      <c r="ACI322" s="80"/>
      <c r="ACJ322" s="80"/>
      <c r="ACK322" s="80"/>
      <c r="ACL322" s="80"/>
      <c r="ACM322" s="80"/>
      <c r="ACN322" s="80"/>
      <c r="ACO322" s="80"/>
      <c r="ACP322" s="80"/>
      <c r="ACQ322" s="80"/>
      <c r="ACR322" s="80"/>
      <c r="ACS322" s="80"/>
      <c r="ACT322" s="80"/>
      <c r="ACU322" s="80"/>
      <c r="ACV322" s="80"/>
      <c r="ACW322" s="80"/>
      <c r="ACX322" s="80"/>
      <c r="ACY322" s="80"/>
      <c r="ACZ322" s="80"/>
      <c r="ADA322" s="80"/>
      <c r="ADB322" s="80"/>
      <c r="ADC322" s="80"/>
      <c r="ADD322" s="80"/>
      <c r="ADE322" s="80"/>
      <c r="ADF322" s="80"/>
      <c r="ADG322" s="80"/>
      <c r="ADH322" s="80"/>
      <c r="ADI322" s="80"/>
      <c r="ADJ322" s="80"/>
      <c r="ADK322" s="80"/>
      <c r="ADL322" s="80"/>
      <c r="ADM322" s="80"/>
      <c r="ADN322" s="80"/>
      <c r="ADO322" s="80"/>
      <c r="ADP322" s="80"/>
      <c r="ADQ322" s="80"/>
      <c r="ADR322" s="80"/>
      <c r="ADS322" s="80"/>
      <c r="ADT322" s="80"/>
      <c r="ADU322" s="80"/>
      <c r="ADV322" s="80"/>
      <c r="ADW322" s="80"/>
      <c r="ADX322" s="80"/>
      <c r="ADY322" s="80"/>
      <c r="ADZ322" s="80"/>
      <c r="AEA322" s="80"/>
      <c r="AEB322" s="80"/>
      <c r="AEC322" s="80"/>
      <c r="AED322" s="80"/>
      <c r="AEE322" s="80"/>
      <c r="AEF322" s="80"/>
      <c r="AEG322" s="80"/>
      <c r="AEH322" s="80"/>
      <c r="AEI322" s="80"/>
      <c r="AEJ322" s="80"/>
      <c r="AEK322" s="80"/>
      <c r="AEL322" s="80"/>
      <c r="AEM322" s="80"/>
      <c r="AEN322" s="80"/>
      <c r="AEO322" s="80"/>
      <c r="AEP322" s="80"/>
      <c r="AEQ322" s="80"/>
      <c r="AER322" s="80"/>
      <c r="AES322" s="80"/>
      <c r="AET322" s="80"/>
      <c r="AEU322" s="80"/>
      <c r="AEV322" s="80"/>
      <c r="AEW322" s="80"/>
      <c r="AEX322" s="80"/>
      <c r="AEY322" s="80"/>
      <c r="AEZ322" s="80"/>
      <c r="AFA322" s="80"/>
      <c r="AFB322" s="80"/>
      <c r="AFC322" s="80"/>
      <c r="AFD322" s="80"/>
      <c r="AFE322" s="80"/>
      <c r="AFF322" s="80"/>
      <c r="AFG322" s="80"/>
      <c r="AFH322" s="80"/>
      <c r="AFI322" s="80"/>
      <c r="AFJ322" s="80"/>
      <c r="AFK322" s="80"/>
      <c r="AFL322" s="80"/>
      <c r="AFM322" s="80"/>
      <c r="AFN322" s="80"/>
      <c r="AFO322" s="80"/>
      <c r="AFP322" s="80"/>
      <c r="AFQ322" s="80"/>
      <c r="AFR322" s="80"/>
      <c r="AFS322" s="80"/>
      <c r="AFT322" s="80"/>
      <c r="AFU322" s="80"/>
      <c r="AFV322" s="80"/>
      <c r="AFW322" s="80"/>
      <c r="AFX322" s="80"/>
      <c r="AFY322" s="80"/>
      <c r="AFZ322" s="80"/>
      <c r="AGA322" s="80"/>
      <c r="AGB322" s="80"/>
      <c r="AGC322" s="80"/>
      <c r="AGD322" s="80"/>
      <c r="AGE322" s="80"/>
      <c r="AGF322" s="80"/>
      <c r="AGG322" s="80"/>
      <c r="AGH322" s="80"/>
      <c r="AGI322" s="80"/>
      <c r="AGJ322" s="80"/>
      <c r="AGK322" s="80"/>
      <c r="AGL322" s="80"/>
      <c r="AGM322" s="80"/>
      <c r="AGN322" s="80"/>
      <c r="AGO322" s="80"/>
      <c r="AGP322" s="80"/>
      <c r="AGQ322" s="80"/>
      <c r="AGR322" s="80"/>
      <c r="AGS322" s="80"/>
      <c r="AGT322" s="80"/>
      <c r="AGU322" s="80"/>
      <c r="AGV322" s="80"/>
      <c r="AGW322" s="80"/>
      <c r="AGX322" s="80"/>
      <c r="AGY322" s="80"/>
      <c r="AGZ322" s="80"/>
      <c r="AHA322" s="80"/>
      <c r="AHB322" s="80"/>
      <c r="AHC322" s="80"/>
      <c r="AHD322" s="80"/>
      <c r="AHE322" s="80"/>
      <c r="AHF322" s="80"/>
      <c r="AHG322" s="80"/>
      <c r="AHH322" s="80"/>
      <c r="AHI322" s="80"/>
      <c r="AHJ322" s="80"/>
      <c r="AHK322" s="80"/>
      <c r="AHL322" s="80"/>
      <c r="AHM322" s="80"/>
      <c r="AHN322" s="80"/>
      <c r="AHO322" s="80"/>
      <c r="AHP322" s="80"/>
      <c r="AHQ322" s="80"/>
      <c r="AHR322" s="80"/>
      <c r="AHS322" s="80"/>
      <c r="AHT322" s="80"/>
      <c r="AHU322" s="80"/>
      <c r="AHV322" s="80"/>
      <c r="AHW322" s="80"/>
      <c r="AHX322" s="80"/>
      <c r="AHY322" s="80"/>
      <c r="AHZ322" s="80"/>
      <c r="AIA322" s="80"/>
      <c r="AIB322" s="80"/>
      <c r="AIC322" s="80"/>
      <c r="AID322" s="80"/>
      <c r="AIE322" s="80"/>
      <c r="AIF322" s="80"/>
      <c r="AIG322" s="80"/>
      <c r="AIH322" s="80"/>
      <c r="AII322" s="80"/>
      <c r="AIJ322" s="80"/>
      <c r="AIK322" s="80"/>
      <c r="AIL322" s="80"/>
      <c r="AIM322" s="80"/>
      <c r="AIN322" s="80"/>
      <c r="AIO322" s="80"/>
      <c r="AIP322" s="80"/>
      <c r="AIQ322" s="80"/>
      <c r="AIR322" s="80"/>
      <c r="AIS322" s="80"/>
      <c r="AIT322" s="80"/>
      <c r="AIU322" s="80"/>
      <c r="AIV322" s="80"/>
      <c r="AIW322" s="80"/>
      <c r="AIX322" s="80"/>
      <c r="AIY322" s="80"/>
      <c r="AIZ322" s="80"/>
      <c r="AJA322" s="80"/>
      <c r="AJB322" s="80"/>
      <c r="AJC322" s="80"/>
      <c r="AJD322" s="80"/>
      <c r="AJE322" s="80"/>
      <c r="AJF322" s="80"/>
      <c r="AJG322" s="80"/>
      <c r="AJH322" s="80"/>
      <c r="AJI322" s="80"/>
      <c r="AJJ322" s="80"/>
      <c r="AJK322" s="80"/>
      <c r="AJL322" s="80"/>
      <c r="AJM322" s="80"/>
      <c r="AJN322" s="80"/>
      <c r="AJO322" s="80"/>
      <c r="AJP322" s="80"/>
      <c r="AJQ322" s="80"/>
      <c r="AJR322" s="80"/>
      <c r="AJS322" s="80"/>
      <c r="AJT322" s="80"/>
      <c r="AJU322" s="80"/>
      <c r="AJV322" s="80"/>
      <c r="AJW322" s="80"/>
      <c r="AJX322" s="80"/>
      <c r="AJY322" s="80"/>
      <c r="AJZ322" s="80"/>
      <c r="AKA322" s="80"/>
      <c r="AKB322" s="80"/>
      <c r="AKC322" s="80"/>
      <c r="AKD322" s="80"/>
      <c r="AKE322" s="80"/>
      <c r="AKF322" s="80"/>
      <c r="AKG322" s="80"/>
      <c r="AKH322" s="80"/>
      <c r="AKI322" s="80"/>
      <c r="AKJ322" s="80"/>
      <c r="AKK322" s="80"/>
      <c r="AKL322" s="80"/>
      <c r="AKM322" s="80"/>
      <c r="AKN322" s="80"/>
      <c r="AKO322" s="80"/>
      <c r="AKP322" s="80"/>
      <c r="AKQ322" s="80"/>
      <c r="AKR322" s="80"/>
      <c r="AKS322" s="80"/>
      <c r="AKT322" s="80"/>
      <c r="AKU322" s="80"/>
      <c r="AKV322" s="80"/>
      <c r="AKW322" s="80"/>
      <c r="AKX322" s="80"/>
      <c r="AKY322" s="80"/>
      <c r="AKZ322" s="80"/>
      <c r="ALA322" s="80"/>
      <c r="ALB322" s="80"/>
      <c r="ALC322" s="80"/>
      <c r="ALD322" s="80"/>
      <c r="ALE322" s="80"/>
      <c r="ALF322" s="80"/>
      <c r="ALG322" s="80"/>
      <c r="ALH322" s="80"/>
      <c r="ALI322" s="80"/>
      <c r="ALJ322" s="80"/>
      <c r="ALK322" s="80"/>
      <c r="ALL322" s="80"/>
      <c r="ALM322" s="80"/>
      <c r="ALN322" s="80"/>
      <c r="ALO322" s="80"/>
      <c r="ALP322" s="80"/>
      <c r="ALQ322" s="80"/>
      <c r="ALR322" s="80"/>
      <c r="ALS322" s="80"/>
      <c r="ALT322" s="80"/>
      <c r="ALU322" s="80"/>
      <c r="ALV322" s="80"/>
      <c r="ALW322" s="80"/>
      <c r="ALX322" s="80"/>
      <c r="ALY322" s="80"/>
      <c r="ALZ322" s="80"/>
      <c r="AMA322" s="80"/>
      <c r="AMB322" s="80"/>
      <c r="AMC322" s="80"/>
      <c r="AMD322" s="80"/>
      <c r="AME322" s="80"/>
      <c r="AMF322" s="80"/>
      <c r="AMG322" s="80"/>
      <c r="AMH322" s="80"/>
      <c r="AMI322" s="80"/>
      <c r="AMJ322" s="80"/>
      <c r="AMK322" s="80"/>
      <c r="AML322" s="80"/>
      <c r="AMM322" s="80"/>
      <c r="AMN322" s="80"/>
      <c r="AMO322" s="80"/>
      <c r="AMP322" s="80"/>
      <c r="AMQ322" s="80"/>
      <c r="AMR322" s="80"/>
      <c r="AMS322" s="80"/>
      <c r="AMT322" s="80"/>
      <c r="AMU322" s="80"/>
      <c r="AMV322" s="80"/>
      <c r="AMW322" s="80"/>
      <c r="AMX322" s="80"/>
      <c r="AMY322" s="80"/>
      <c r="AMZ322" s="80"/>
      <c r="ANA322" s="80"/>
      <c r="ANB322" s="80"/>
      <c r="ANC322" s="80"/>
      <c r="AND322" s="80"/>
      <c r="ANE322" s="80"/>
      <c r="ANF322" s="80"/>
      <c r="ANG322" s="80"/>
      <c r="ANH322" s="80"/>
      <c r="ANI322" s="80"/>
      <c r="ANJ322" s="80"/>
      <c r="ANK322" s="80"/>
      <c r="ANL322" s="80"/>
      <c r="ANM322" s="80"/>
      <c r="ANN322" s="80"/>
      <c r="ANO322" s="80"/>
      <c r="ANP322" s="80"/>
      <c r="ANQ322" s="80"/>
      <c r="ANR322" s="80"/>
      <c r="ANS322" s="80"/>
      <c r="ANT322" s="80"/>
      <c r="ANU322" s="80"/>
      <c r="ANV322" s="80"/>
      <c r="ANW322" s="80"/>
      <c r="ANX322" s="80"/>
      <c r="ANY322" s="80"/>
      <c r="ANZ322" s="80"/>
      <c r="AOA322" s="80"/>
      <c r="AOB322" s="80"/>
      <c r="AOC322" s="80"/>
      <c r="AOD322" s="80"/>
      <c r="AOE322" s="80"/>
      <c r="AOF322" s="80"/>
      <c r="AOG322" s="80"/>
      <c r="AOH322" s="80"/>
      <c r="AOI322" s="80"/>
      <c r="AOJ322" s="80"/>
      <c r="AOK322" s="80"/>
      <c r="AOL322" s="80"/>
      <c r="AOM322" s="80"/>
      <c r="AON322" s="80"/>
      <c r="AOO322" s="80"/>
      <c r="AOP322" s="80"/>
      <c r="AOQ322" s="80"/>
      <c r="AOR322" s="80"/>
      <c r="AOS322" s="80"/>
      <c r="AOT322" s="80"/>
      <c r="AOU322" s="80"/>
      <c r="AOV322" s="80"/>
      <c r="AOW322" s="80"/>
      <c r="AOX322" s="80"/>
      <c r="AOY322" s="80"/>
      <c r="AOZ322" s="80"/>
      <c r="APA322" s="80"/>
      <c r="APB322" s="80"/>
      <c r="APC322" s="80"/>
      <c r="APD322" s="80"/>
      <c r="APE322" s="80"/>
      <c r="APF322" s="80"/>
      <c r="APG322" s="80"/>
      <c r="APH322" s="80"/>
      <c r="API322" s="80"/>
      <c r="APJ322" s="80"/>
      <c r="APK322" s="80"/>
      <c r="APL322" s="80"/>
      <c r="APM322" s="80"/>
      <c r="APN322" s="80"/>
      <c r="APO322" s="80"/>
      <c r="APP322" s="80"/>
      <c r="APQ322" s="80"/>
      <c r="APR322" s="80"/>
      <c r="APS322" s="80"/>
      <c r="APT322" s="80"/>
      <c r="APU322" s="80"/>
      <c r="APV322" s="80"/>
      <c r="APW322" s="80"/>
      <c r="APX322" s="80"/>
      <c r="APY322" s="80"/>
      <c r="APZ322" s="80"/>
      <c r="AQA322" s="80"/>
      <c r="AQB322" s="80"/>
      <c r="AQC322" s="80"/>
      <c r="AQD322" s="80"/>
      <c r="AQE322" s="80"/>
      <c r="AQF322" s="80"/>
      <c r="AQG322" s="80"/>
      <c r="AQH322" s="80"/>
      <c r="AQI322" s="80"/>
      <c r="AQJ322" s="80"/>
      <c r="AQK322" s="80"/>
      <c r="AQL322" s="80"/>
      <c r="AQM322" s="80"/>
      <c r="AQN322" s="80"/>
      <c r="AQO322" s="80"/>
      <c r="AQP322" s="80"/>
      <c r="AQQ322" s="80"/>
      <c r="AQR322" s="80"/>
      <c r="AQS322" s="80"/>
      <c r="AQT322" s="80"/>
      <c r="AQU322" s="80"/>
      <c r="AQV322" s="80"/>
      <c r="AQW322" s="80"/>
      <c r="AQX322" s="80"/>
      <c r="AQY322" s="80"/>
      <c r="AQZ322" s="80"/>
      <c r="ARA322" s="80"/>
      <c r="ARB322" s="80"/>
      <c r="ARC322" s="80"/>
      <c r="ARD322" s="80"/>
      <c r="ARE322" s="80"/>
      <c r="ARF322" s="80"/>
      <c r="ARG322" s="80"/>
      <c r="ARH322" s="80"/>
      <c r="ARI322" s="80"/>
      <c r="ARJ322" s="80"/>
      <c r="ARK322" s="80"/>
      <c r="ARL322" s="80"/>
      <c r="ARM322" s="80"/>
      <c r="ARN322" s="80"/>
      <c r="ARO322" s="80"/>
      <c r="ARP322" s="80"/>
      <c r="ARQ322" s="80"/>
      <c r="ARR322" s="80"/>
      <c r="ARS322" s="80"/>
      <c r="ART322" s="80"/>
      <c r="ARU322" s="80"/>
      <c r="ARV322" s="80"/>
      <c r="ARW322" s="80"/>
      <c r="ARX322" s="80"/>
      <c r="ARY322" s="80"/>
      <c r="ARZ322" s="80"/>
      <c r="ASA322" s="80"/>
      <c r="ASB322" s="80"/>
      <c r="ASC322" s="80"/>
      <c r="ASD322" s="80"/>
      <c r="ASE322" s="80"/>
      <c r="ASF322" s="80"/>
      <c r="ASG322" s="80"/>
      <c r="ASH322" s="80"/>
      <c r="ASI322" s="80"/>
      <c r="ASJ322" s="80"/>
      <c r="ASK322" s="80"/>
      <c r="ASL322" s="80"/>
      <c r="ASM322" s="80"/>
      <c r="ASN322" s="80"/>
      <c r="ASO322" s="80"/>
      <c r="ASP322" s="80"/>
      <c r="ASQ322" s="80"/>
      <c r="ASR322" s="80"/>
      <c r="ASS322" s="80"/>
      <c r="AST322" s="80"/>
      <c r="ASU322" s="80"/>
      <c r="ASV322" s="80"/>
      <c r="ASW322" s="80"/>
      <c r="ASX322" s="80"/>
      <c r="ASY322" s="80"/>
      <c r="ASZ322" s="80"/>
      <c r="ATA322" s="80"/>
      <c r="ATB322" s="80"/>
      <c r="ATC322" s="80"/>
      <c r="ATD322" s="80"/>
      <c r="ATE322" s="80"/>
      <c r="ATF322" s="80"/>
      <c r="ATG322" s="80"/>
      <c r="ATH322" s="80"/>
      <c r="ATI322" s="80"/>
      <c r="ATJ322" s="80"/>
      <c r="ATK322" s="80"/>
      <c r="ATL322" s="80"/>
      <c r="ATM322" s="80"/>
      <c r="ATN322" s="80"/>
      <c r="ATO322" s="80"/>
      <c r="ATP322" s="80"/>
      <c r="ATQ322" s="80"/>
      <c r="ATR322" s="80"/>
      <c r="ATS322" s="80"/>
      <c r="ATT322" s="80"/>
      <c r="ATU322" s="80"/>
      <c r="ATV322" s="80"/>
      <c r="ATW322" s="80"/>
      <c r="ATX322" s="80"/>
      <c r="ATY322" s="80"/>
      <c r="ATZ322" s="80"/>
      <c r="AUA322" s="80"/>
      <c r="AUB322" s="80"/>
      <c r="AUC322" s="80"/>
      <c r="AUD322" s="80"/>
      <c r="AUE322" s="80"/>
      <c r="AUF322" s="80"/>
      <c r="AUG322" s="80"/>
      <c r="AUH322" s="80"/>
      <c r="AUI322" s="80"/>
      <c r="AUJ322" s="80"/>
      <c r="AUK322" s="80"/>
      <c r="AUL322" s="80"/>
      <c r="AUM322" s="80"/>
      <c r="AUN322" s="80"/>
      <c r="AUO322" s="80"/>
      <c r="AUP322" s="80"/>
      <c r="AUQ322" s="80"/>
      <c r="AUR322" s="80"/>
      <c r="AUS322" s="80"/>
      <c r="AUT322" s="80"/>
      <c r="AUU322" s="80"/>
      <c r="AUV322" s="80"/>
      <c r="AUW322" s="80"/>
      <c r="AUX322" s="80"/>
      <c r="AUY322" s="80"/>
      <c r="AUZ322" s="80"/>
      <c r="AVA322" s="80"/>
      <c r="AVB322" s="80"/>
      <c r="AVC322" s="80"/>
      <c r="AVD322" s="80"/>
      <c r="AVE322" s="80"/>
      <c r="AVF322" s="80"/>
      <c r="AVG322" s="80"/>
      <c r="AVH322" s="80"/>
      <c r="AVI322" s="80"/>
      <c r="AVJ322" s="80"/>
      <c r="AVK322" s="80"/>
      <c r="AVL322" s="80"/>
      <c r="AVM322" s="80"/>
      <c r="AVN322" s="80"/>
      <c r="AVO322" s="80"/>
      <c r="AVP322" s="80"/>
      <c r="AVQ322" s="80"/>
      <c r="AVR322" s="80"/>
      <c r="AVS322" s="80"/>
      <c r="AVT322" s="80"/>
      <c r="AVU322" s="80"/>
      <c r="AVV322" s="80"/>
      <c r="AVW322" s="80"/>
      <c r="AVX322" s="80"/>
      <c r="AVY322" s="80"/>
      <c r="AVZ322" s="80"/>
      <c r="AWA322" s="80"/>
      <c r="AWB322" s="80"/>
      <c r="AWC322" s="80"/>
      <c r="AWD322" s="80"/>
      <c r="AWE322" s="80"/>
      <c r="AWF322" s="80"/>
      <c r="AWG322" s="80"/>
      <c r="AWH322" s="80"/>
      <c r="AWI322" s="80"/>
      <c r="AWJ322" s="80"/>
      <c r="AWK322" s="80"/>
      <c r="AWL322" s="80"/>
      <c r="AWM322" s="80"/>
      <c r="AWN322" s="80"/>
      <c r="AWO322" s="80"/>
      <c r="AWP322" s="80"/>
      <c r="AWQ322" s="80"/>
      <c r="AWR322" s="80"/>
      <c r="AWS322" s="80"/>
      <c r="AWT322" s="80"/>
      <c r="AWU322" s="80"/>
      <c r="AWV322" s="80"/>
      <c r="AWW322" s="80"/>
      <c r="AWX322" s="80"/>
      <c r="AWY322" s="80"/>
      <c r="AWZ322" s="80"/>
      <c r="AXA322" s="80"/>
      <c r="AXB322" s="80"/>
      <c r="AXC322" s="80"/>
      <c r="AXD322" s="80"/>
      <c r="AXE322" s="80"/>
      <c r="AXF322" s="80"/>
      <c r="AXG322" s="80"/>
      <c r="AXH322" s="80"/>
      <c r="AXI322" s="80"/>
      <c r="AXJ322" s="80"/>
      <c r="AXK322" s="80"/>
      <c r="AXL322" s="80"/>
      <c r="AXM322" s="80"/>
      <c r="AXN322" s="80"/>
      <c r="AXO322" s="80"/>
      <c r="AXP322" s="80"/>
      <c r="AXQ322" s="80"/>
      <c r="AXR322" s="80"/>
      <c r="AXS322" s="80"/>
      <c r="AXT322" s="80"/>
      <c r="AXU322" s="80"/>
      <c r="AXV322" s="80"/>
      <c r="AXW322" s="80"/>
      <c r="AXX322" s="80"/>
      <c r="AXY322" s="80"/>
      <c r="AXZ322" s="80"/>
      <c r="AYA322" s="80"/>
      <c r="AYB322" s="80"/>
      <c r="AYC322" s="80"/>
      <c r="AYD322" s="80"/>
      <c r="AYE322" s="80"/>
      <c r="AYF322" s="80"/>
      <c r="AYG322" s="80"/>
      <c r="AYH322" s="80"/>
      <c r="AYI322" s="80"/>
      <c r="AYJ322" s="80"/>
      <c r="AYK322" s="80"/>
      <c r="AYL322" s="80"/>
      <c r="AYM322" s="80"/>
      <c r="AYN322" s="80"/>
      <c r="AYO322" s="80"/>
      <c r="AYP322" s="80"/>
      <c r="AYQ322" s="80"/>
      <c r="AYR322" s="80"/>
      <c r="AYS322" s="80"/>
      <c r="AYT322" s="80"/>
      <c r="AYU322" s="80"/>
      <c r="AYV322" s="80"/>
      <c r="AYW322" s="80"/>
      <c r="AYX322" s="80"/>
      <c r="AYY322" s="80"/>
      <c r="AYZ322" s="80"/>
      <c r="AZA322" s="80"/>
      <c r="AZB322" s="80"/>
      <c r="AZC322" s="80"/>
      <c r="AZD322" s="80"/>
      <c r="AZE322" s="80"/>
      <c r="AZF322" s="80"/>
      <c r="AZG322" s="80"/>
      <c r="AZH322" s="80"/>
      <c r="AZI322" s="80"/>
      <c r="AZJ322" s="80"/>
      <c r="AZK322" s="80"/>
      <c r="AZL322" s="80"/>
      <c r="AZM322" s="80"/>
      <c r="AZN322" s="80"/>
      <c r="AZO322" s="80"/>
      <c r="AZP322" s="80"/>
      <c r="AZQ322" s="80"/>
      <c r="AZR322" s="80"/>
      <c r="AZS322" s="80"/>
      <c r="AZT322" s="80"/>
      <c r="AZU322" s="80"/>
      <c r="AZV322" s="80"/>
      <c r="AZW322" s="80"/>
      <c r="AZX322" s="80"/>
      <c r="AZY322" s="80"/>
      <c r="AZZ322" s="80"/>
      <c r="BAA322" s="80"/>
      <c r="BAB322" s="80"/>
      <c r="BAC322" s="80"/>
      <c r="BAD322" s="80"/>
      <c r="BAE322" s="80"/>
      <c r="BAF322" s="80"/>
      <c r="BAG322" s="80"/>
      <c r="BAH322" s="80"/>
      <c r="BAI322" s="80"/>
      <c r="BAJ322" s="80"/>
      <c r="BAK322" s="80"/>
      <c r="BAL322" s="80"/>
      <c r="BAM322" s="80"/>
      <c r="BAN322" s="80"/>
      <c r="BAO322" s="80"/>
      <c r="BAP322" s="80"/>
      <c r="BAQ322" s="80"/>
      <c r="BAR322" s="80"/>
      <c r="BAS322" s="80"/>
      <c r="BAT322" s="80"/>
      <c r="BAU322" s="80"/>
      <c r="BAV322" s="80"/>
      <c r="BAW322" s="80"/>
      <c r="BAX322" s="80"/>
      <c r="BAY322" s="80"/>
      <c r="BAZ322" s="80"/>
      <c r="BBA322" s="80"/>
      <c r="BBB322" s="80"/>
      <c r="BBC322" s="80"/>
      <c r="BBD322" s="80"/>
      <c r="BBE322" s="80"/>
      <c r="BBF322" s="80"/>
      <c r="BBG322" s="80"/>
      <c r="BBH322" s="80"/>
      <c r="BBI322" s="80"/>
      <c r="BBJ322" s="80"/>
      <c r="BBK322" s="80"/>
      <c r="BBL322" s="80"/>
      <c r="BBM322" s="80"/>
      <c r="BBN322" s="80"/>
      <c r="BBO322" s="80"/>
      <c r="BBP322" s="80"/>
      <c r="BBQ322" s="80"/>
      <c r="BBR322" s="80"/>
      <c r="BBS322" s="80"/>
      <c r="BBT322" s="80"/>
      <c r="BBU322" s="80"/>
      <c r="BBV322" s="80"/>
      <c r="BBW322" s="80"/>
      <c r="BBX322" s="80"/>
      <c r="BBY322" s="80"/>
      <c r="BBZ322" s="80"/>
      <c r="BCA322" s="80"/>
      <c r="BCB322" s="80"/>
      <c r="BCC322" s="80"/>
      <c r="BCD322" s="80"/>
      <c r="BCE322" s="80"/>
      <c r="BCF322" s="80"/>
      <c r="BCG322" s="80"/>
      <c r="BCH322" s="80"/>
      <c r="BCI322" s="80"/>
      <c r="BCJ322" s="80"/>
      <c r="BCK322" s="80"/>
      <c r="BCL322" s="80"/>
      <c r="BCM322" s="80"/>
      <c r="BCN322" s="80"/>
      <c r="BCO322" s="80"/>
      <c r="BCP322" s="80"/>
      <c r="BCQ322" s="80"/>
      <c r="BCR322" s="80"/>
      <c r="BCS322" s="80"/>
      <c r="BCT322" s="80"/>
      <c r="BCU322" s="80"/>
      <c r="BCV322" s="80"/>
      <c r="BCW322" s="80"/>
      <c r="BCX322" s="80"/>
      <c r="BCY322" s="80"/>
      <c r="BCZ322" s="80"/>
      <c r="BDA322" s="80"/>
      <c r="BDB322" s="80"/>
      <c r="BDC322" s="80"/>
      <c r="BDD322" s="80"/>
      <c r="BDE322" s="80"/>
      <c r="BDF322" s="80"/>
      <c r="BDG322" s="80"/>
      <c r="BDH322" s="80"/>
      <c r="BDI322" s="80"/>
      <c r="BDJ322" s="80"/>
      <c r="BDK322" s="80"/>
      <c r="BDL322" s="80"/>
      <c r="BDM322" s="80"/>
      <c r="BDN322" s="80"/>
      <c r="BDO322" s="80"/>
      <c r="BDP322" s="80"/>
      <c r="BDQ322" s="80"/>
      <c r="BDR322" s="80"/>
      <c r="BDS322" s="80"/>
      <c r="BDT322" s="80"/>
      <c r="BDU322" s="80"/>
      <c r="BDV322" s="80"/>
      <c r="BDW322" s="80"/>
      <c r="BDX322" s="80"/>
      <c r="BDY322" s="80"/>
      <c r="BDZ322" s="80"/>
      <c r="BEA322" s="80"/>
      <c r="BEB322" s="80"/>
      <c r="BEC322" s="80"/>
      <c r="BED322" s="80"/>
      <c r="BEE322" s="80"/>
      <c r="BEF322" s="80"/>
      <c r="BEG322" s="80"/>
      <c r="BEH322" s="80"/>
      <c r="BEI322" s="80"/>
      <c r="BEJ322" s="80"/>
      <c r="BEK322" s="80"/>
      <c r="BEL322" s="80"/>
      <c r="BEM322" s="80"/>
      <c r="BEN322" s="80"/>
      <c r="BEO322" s="80"/>
      <c r="BEP322" s="80"/>
      <c r="BEQ322" s="80"/>
      <c r="BER322" s="80"/>
      <c r="BES322" s="80"/>
      <c r="BET322" s="80"/>
      <c r="BEU322" s="80"/>
      <c r="BEV322" s="80"/>
      <c r="BEW322" s="80"/>
      <c r="BEX322" s="80"/>
      <c r="BEY322" s="80"/>
      <c r="BEZ322" s="80"/>
      <c r="BFA322" s="80"/>
      <c r="BFB322" s="80"/>
      <c r="BFC322" s="80"/>
      <c r="BFD322" s="80"/>
      <c r="BFE322" s="80"/>
      <c r="BFF322" s="80"/>
      <c r="BFG322" s="80"/>
      <c r="BFH322" s="80"/>
      <c r="BFI322" s="80"/>
      <c r="BFJ322" s="80"/>
      <c r="BFK322" s="80"/>
      <c r="BFL322" s="80"/>
      <c r="BFM322" s="80"/>
      <c r="BFN322" s="80"/>
      <c r="BFO322" s="80"/>
      <c r="BFP322" s="80"/>
      <c r="BFQ322" s="80"/>
      <c r="BFR322" s="80"/>
      <c r="BFS322" s="80"/>
      <c r="BFT322" s="80"/>
      <c r="BFU322" s="80"/>
      <c r="BFV322" s="80"/>
      <c r="BFW322" s="80"/>
      <c r="BFX322" s="80"/>
      <c r="BFY322" s="80"/>
      <c r="BFZ322" s="80"/>
      <c r="BGA322" s="80"/>
      <c r="BGB322" s="80"/>
      <c r="BGC322" s="80"/>
      <c r="BGD322" s="80"/>
      <c r="BGE322" s="80"/>
      <c r="BGF322" s="80"/>
      <c r="BGG322" s="80"/>
      <c r="BGH322" s="80"/>
      <c r="BGI322" s="80"/>
      <c r="BGJ322" s="80"/>
      <c r="BGK322" s="80"/>
      <c r="BGL322" s="80"/>
      <c r="BGM322" s="80"/>
      <c r="BGN322" s="80"/>
      <c r="BGO322" s="80"/>
      <c r="BGP322" s="80"/>
      <c r="BGQ322" s="80"/>
      <c r="BGR322" s="80"/>
      <c r="BGS322" s="80"/>
      <c r="BGT322" s="80"/>
      <c r="BGU322" s="80"/>
      <c r="BGV322" s="80"/>
      <c r="BGW322" s="80"/>
      <c r="BGX322" s="80"/>
      <c r="BGY322" s="80"/>
      <c r="BGZ322" s="80"/>
      <c r="BHA322" s="80"/>
      <c r="BHB322" s="80"/>
      <c r="BHC322" s="80"/>
      <c r="BHD322" s="80"/>
      <c r="BHE322" s="80"/>
      <c r="BHF322" s="80"/>
      <c r="BHG322" s="80"/>
      <c r="BHH322" s="80"/>
      <c r="BHI322" s="80"/>
      <c r="BHJ322" s="80"/>
      <c r="BHK322" s="80"/>
      <c r="BHL322" s="80"/>
      <c r="BHM322" s="80"/>
      <c r="BHN322" s="80"/>
      <c r="BHO322" s="80"/>
      <c r="BHP322" s="80"/>
      <c r="BHQ322" s="80"/>
      <c r="BHR322" s="80"/>
      <c r="BHS322" s="80"/>
      <c r="BHT322" s="80"/>
      <c r="BHU322" s="80"/>
      <c r="BHV322" s="80"/>
      <c r="BHW322" s="80"/>
      <c r="BHX322" s="80"/>
      <c r="BHY322" s="80"/>
      <c r="BHZ322" s="80"/>
      <c r="BIA322" s="80"/>
      <c r="BIB322" s="80"/>
      <c r="BIC322" s="80"/>
      <c r="BID322" s="80"/>
      <c r="BIE322" s="80"/>
      <c r="BIF322" s="80"/>
      <c r="BIG322" s="80"/>
      <c r="BIH322" s="80"/>
      <c r="BII322" s="80"/>
      <c r="BIJ322" s="80"/>
      <c r="BIK322" s="80"/>
      <c r="BIL322" s="80"/>
      <c r="BIM322" s="80"/>
      <c r="BIN322" s="80"/>
      <c r="BIO322" s="80"/>
      <c r="BIP322" s="80"/>
      <c r="BIQ322" s="80"/>
      <c r="BIR322" s="80"/>
      <c r="BIS322" s="80"/>
      <c r="BIT322" s="80"/>
      <c r="BIU322" s="80"/>
      <c r="BIV322" s="80"/>
      <c r="BIW322" s="80"/>
      <c r="BIX322" s="80"/>
      <c r="BIY322" s="80"/>
      <c r="BIZ322" s="80"/>
      <c r="BJA322" s="80"/>
      <c r="BJB322" s="80"/>
      <c r="BJC322" s="80"/>
      <c r="BJD322" s="80"/>
      <c r="BJE322" s="80"/>
      <c r="BJF322" s="80"/>
      <c r="BJG322" s="80"/>
      <c r="BJH322" s="80"/>
      <c r="BJI322" s="80"/>
      <c r="BJJ322" s="80"/>
      <c r="BJK322" s="80"/>
      <c r="BJL322" s="80"/>
      <c r="BJM322" s="80"/>
      <c r="BJN322" s="80"/>
      <c r="BJO322" s="80"/>
      <c r="BJP322" s="80"/>
      <c r="BJQ322" s="80"/>
      <c r="BJR322" s="80"/>
      <c r="BJS322" s="80"/>
      <c r="BJT322" s="80"/>
      <c r="BJU322" s="80"/>
      <c r="BJV322" s="80"/>
      <c r="BJW322" s="80"/>
      <c r="BJX322" s="80"/>
      <c r="BJY322" s="80"/>
      <c r="BJZ322" s="80"/>
      <c r="BKA322" s="80"/>
      <c r="BKB322" s="80"/>
      <c r="BKC322" s="80"/>
      <c r="BKD322" s="80"/>
      <c r="BKE322" s="80"/>
      <c r="BKF322" s="80"/>
      <c r="BKG322" s="80"/>
      <c r="BKH322" s="80"/>
      <c r="BKI322" s="80"/>
      <c r="BKJ322" s="80"/>
      <c r="BKK322" s="80"/>
      <c r="BKL322" s="80"/>
      <c r="BKM322" s="80"/>
      <c r="BKN322" s="80"/>
      <c r="BKO322" s="80"/>
      <c r="BKP322" s="80"/>
      <c r="BKQ322" s="80"/>
      <c r="BKR322" s="80"/>
      <c r="BKS322" s="80"/>
      <c r="BKT322" s="80"/>
      <c r="BKU322" s="80"/>
      <c r="BKV322" s="80"/>
      <c r="BKW322" s="80"/>
      <c r="BKX322" s="80"/>
      <c r="BKY322" s="80"/>
      <c r="BKZ322" s="80"/>
      <c r="BLA322" s="80"/>
      <c r="BLB322" s="80"/>
      <c r="BLC322" s="80"/>
      <c r="BLD322" s="80"/>
      <c r="BLE322" s="80"/>
      <c r="BLF322" s="80"/>
      <c r="BLG322" s="80"/>
      <c r="BLH322" s="80"/>
      <c r="BLI322" s="80"/>
      <c r="BLJ322" s="80"/>
      <c r="BLK322" s="80"/>
      <c r="BLL322" s="80"/>
      <c r="BLM322" s="80"/>
      <c r="BLN322" s="80"/>
      <c r="BLO322" s="80"/>
      <c r="BLP322" s="80"/>
      <c r="BLQ322" s="80"/>
      <c r="BLR322" s="80"/>
      <c r="BLS322" s="80"/>
      <c r="BLT322" s="80"/>
      <c r="BLU322" s="80"/>
      <c r="BLV322" s="80"/>
      <c r="BLW322" s="80"/>
      <c r="BLX322" s="80"/>
      <c r="BLY322" s="80"/>
      <c r="BLZ322" s="80"/>
      <c r="BMA322" s="80"/>
      <c r="BMB322" s="80"/>
      <c r="BMC322" s="80"/>
      <c r="BMD322" s="80"/>
      <c r="BME322" s="80"/>
      <c r="BMF322" s="80"/>
      <c r="BMG322" s="80"/>
      <c r="BMH322" s="80"/>
      <c r="BMI322" s="80"/>
      <c r="BMJ322" s="80"/>
      <c r="BMK322" s="80"/>
      <c r="BML322" s="80"/>
      <c r="BMM322" s="80"/>
      <c r="BMN322" s="80"/>
      <c r="BMO322" s="80"/>
      <c r="BMP322" s="80"/>
      <c r="BMQ322" s="80"/>
      <c r="BMR322" s="80"/>
      <c r="BMS322" s="80"/>
      <c r="BMT322" s="80"/>
      <c r="BMU322" s="80"/>
      <c r="BMV322" s="80"/>
      <c r="BMW322" s="80"/>
      <c r="BMX322" s="80"/>
      <c r="BMY322" s="80"/>
      <c r="BMZ322" s="80"/>
      <c r="BNA322" s="80"/>
      <c r="BNB322" s="80"/>
      <c r="BNC322" s="80"/>
      <c r="BND322" s="80"/>
      <c r="BNE322" s="80"/>
      <c r="BNF322" s="80"/>
      <c r="BNG322" s="80"/>
      <c r="BNH322" s="80"/>
      <c r="BNI322" s="80"/>
      <c r="BNJ322" s="80"/>
      <c r="BNK322" s="80"/>
      <c r="BNL322" s="80"/>
      <c r="BNM322" s="80"/>
      <c r="BNN322" s="80"/>
      <c r="BNO322" s="80"/>
      <c r="BNP322" s="80"/>
      <c r="BNQ322" s="80"/>
      <c r="BNR322" s="80"/>
      <c r="BNS322" s="80"/>
      <c r="BNT322" s="80"/>
      <c r="BNU322" s="80"/>
      <c r="BNV322" s="80"/>
      <c r="BNW322" s="80"/>
      <c r="BNX322" s="80"/>
      <c r="BNY322" s="80"/>
      <c r="BNZ322" s="80"/>
      <c r="BOA322" s="80"/>
      <c r="BOB322" s="80"/>
      <c r="BOC322" s="80"/>
      <c r="BOD322" s="80"/>
      <c r="BOE322" s="80"/>
      <c r="BOF322" s="80"/>
      <c r="BOG322" s="80"/>
      <c r="BOH322" s="80"/>
      <c r="BOI322" s="80"/>
      <c r="BOJ322" s="80"/>
      <c r="BOK322" s="80"/>
      <c r="BOL322" s="80"/>
      <c r="BOM322" s="80"/>
      <c r="BON322" s="80"/>
      <c r="BOO322" s="80"/>
      <c r="BOP322" s="80"/>
      <c r="BOQ322" s="80"/>
      <c r="BOR322" s="80"/>
      <c r="BOS322" s="80"/>
      <c r="BOT322" s="80"/>
      <c r="BOU322" s="80"/>
      <c r="BOV322" s="80"/>
      <c r="BOW322" s="80"/>
      <c r="BOX322" s="80"/>
      <c r="BOY322" s="80"/>
      <c r="BOZ322" s="80"/>
      <c r="BPA322" s="80"/>
      <c r="BPB322" s="80"/>
      <c r="BPC322" s="80"/>
      <c r="BPD322" s="80"/>
      <c r="BPE322" s="80"/>
      <c r="BPF322" s="80"/>
      <c r="BPG322" s="80"/>
      <c r="BPH322" s="80"/>
      <c r="BPI322" s="80"/>
      <c r="BPJ322" s="80"/>
      <c r="BPK322" s="80"/>
      <c r="BPL322" s="80"/>
      <c r="BPM322" s="80"/>
      <c r="BPN322" s="80"/>
      <c r="BPO322" s="80"/>
      <c r="BPP322" s="80"/>
      <c r="BPQ322" s="80"/>
      <c r="BPR322" s="80"/>
      <c r="BPS322" s="80"/>
      <c r="BPT322" s="80"/>
      <c r="BPU322" s="80"/>
      <c r="BPV322" s="80"/>
      <c r="BPW322" s="80"/>
      <c r="BPX322" s="80"/>
      <c r="BPY322" s="80"/>
      <c r="BPZ322" s="80"/>
      <c r="BQA322" s="80"/>
      <c r="BQB322" s="80"/>
      <c r="BQC322" s="80"/>
      <c r="BQD322" s="80"/>
      <c r="BQE322" s="80"/>
      <c r="BQF322" s="80"/>
      <c r="BQG322" s="80"/>
      <c r="BQH322" s="80"/>
      <c r="BQI322" s="80"/>
      <c r="BQJ322" s="80"/>
      <c r="BQK322" s="80"/>
      <c r="BQL322" s="80"/>
      <c r="BQM322" s="80"/>
      <c r="BQN322" s="80"/>
      <c r="BQO322" s="80"/>
      <c r="BQP322" s="80"/>
      <c r="BQQ322" s="80"/>
      <c r="BQR322" s="80"/>
      <c r="BQS322" s="80"/>
      <c r="BQT322" s="80"/>
      <c r="BQU322" s="80"/>
      <c r="BQV322" s="80"/>
      <c r="BQW322" s="80"/>
      <c r="BQX322" s="80"/>
      <c r="BQY322" s="80"/>
      <c r="BQZ322" s="80"/>
      <c r="BRA322" s="80"/>
      <c r="BRB322" s="80"/>
      <c r="BRC322" s="80"/>
      <c r="BRD322" s="80"/>
      <c r="BRE322" s="80"/>
      <c r="BRF322" s="80"/>
      <c r="BRG322" s="80"/>
      <c r="BRH322" s="80"/>
      <c r="BRI322" s="80"/>
      <c r="BRJ322" s="80"/>
      <c r="BRK322" s="80"/>
      <c r="BRL322" s="80"/>
      <c r="BRM322" s="80"/>
      <c r="BRN322" s="80"/>
      <c r="BRO322" s="80"/>
      <c r="BRP322" s="80"/>
      <c r="BRQ322" s="80"/>
      <c r="BRR322" s="80"/>
      <c r="BRS322" s="80"/>
      <c r="BRT322" s="80"/>
      <c r="BRU322" s="80"/>
      <c r="BRV322" s="80"/>
      <c r="BRW322" s="80"/>
      <c r="BRX322" s="80"/>
      <c r="BRY322" s="80"/>
      <c r="BRZ322" s="80"/>
      <c r="BSA322" s="80"/>
      <c r="BSB322" s="80"/>
      <c r="BSC322" s="80"/>
      <c r="BSD322" s="80"/>
      <c r="BSE322" s="80"/>
      <c r="BSF322" s="80"/>
      <c r="BSG322" s="80"/>
      <c r="BSH322" s="80"/>
      <c r="BSI322" s="80"/>
      <c r="BSJ322" s="80"/>
      <c r="BSK322" s="80"/>
      <c r="BSL322" s="80"/>
      <c r="BSM322" s="80"/>
      <c r="BSN322" s="80"/>
      <c r="BSO322" s="80"/>
      <c r="BSP322" s="80"/>
      <c r="BSQ322" s="80"/>
      <c r="BSR322" s="80"/>
      <c r="BSS322" s="80"/>
      <c r="BST322" s="80"/>
      <c r="BSU322" s="80"/>
      <c r="BSV322" s="80"/>
      <c r="BSW322" s="80"/>
      <c r="BSX322" s="80"/>
      <c r="BSY322" s="80"/>
      <c r="BSZ322" s="80"/>
      <c r="BTA322" s="80"/>
      <c r="BTB322" s="80"/>
      <c r="BTC322" s="80"/>
      <c r="BTD322" s="80"/>
      <c r="BTE322" s="80"/>
      <c r="BTF322" s="80"/>
      <c r="BTG322" s="80"/>
      <c r="BTH322" s="80"/>
      <c r="BTI322" s="80"/>
      <c r="BTJ322" s="80"/>
      <c r="BTK322" s="80"/>
      <c r="BTL322" s="80"/>
      <c r="BTM322" s="80"/>
      <c r="BTN322" s="80"/>
      <c r="BTO322" s="80"/>
      <c r="BTP322" s="80"/>
      <c r="BTQ322" s="80"/>
      <c r="BTR322" s="80"/>
      <c r="BTS322" s="80"/>
      <c r="BTT322" s="80"/>
      <c r="BTU322" s="80"/>
      <c r="BTV322" s="80"/>
      <c r="BTW322" s="80"/>
      <c r="BTX322" s="80"/>
      <c r="BTY322" s="80"/>
      <c r="BTZ322" s="80"/>
      <c r="BUA322" s="80"/>
      <c r="BUB322" s="80"/>
      <c r="BUC322" s="80"/>
      <c r="BUD322" s="80"/>
      <c r="BUE322" s="80"/>
      <c r="BUF322" s="80"/>
      <c r="BUG322" s="80"/>
      <c r="BUH322" s="80"/>
      <c r="BUI322" s="80"/>
      <c r="BUJ322" s="80"/>
      <c r="BUK322" s="80"/>
      <c r="BUL322" s="80"/>
      <c r="BUM322" s="80"/>
      <c r="BUN322" s="80"/>
      <c r="BUO322" s="80"/>
      <c r="BUP322" s="80"/>
      <c r="BUQ322" s="80"/>
      <c r="BUR322" s="80"/>
      <c r="BUS322" s="80"/>
      <c r="BUT322" s="80"/>
      <c r="BUU322" s="80"/>
      <c r="BUV322" s="80"/>
      <c r="BUW322" s="80"/>
      <c r="BUX322" s="80"/>
      <c r="BUY322" s="80"/>
      <c r="BUZ322" s="80"/>
      <c r="BVA322" s="80"/>
      <c r="BVB322" s="80"/>
      <c r="BVC322" s="80"/>
      <c r="BVD322" s="80"/>
      <c r="BVE322" s="80"/>
      <c r="BVF322" s="80"/>
      <c r="BVG322" s="80"/>
      <c r="BVH322" s="80"/>
      <c r="BVI322" s="80"/>
      <c r="BVJ322" s="80"/>
      <c r="BVK322" s="80"/>
      <c r="BVL322" s="80"/>
      <c r="BVM322" s="80"/>
      <c r="BVN322" s="80"/>
      <c r="BVO322" s="80"/>
      <c r="BVP322" s="80"/>
      <c r="BVQ322" s="80"/>
      <c r="BVR322" s="80"/>
      <c r="BVS322" s="80"/>
      <c r="BVT322" s="80"/>
      <c r="BVU322" s="80"/>
      <c r="BVV322" s="80"/>
      <c r="BVW322" s="80"/>
      <c r="BVX322" s="80"/>
      <c r="BVY322" s="80"/>
      <c r="BVZ322" s="80"/>
      <c r="BWA322" s="80"/>
      <c r="BWB322" s="80"/>
      <c r="BWC322" s="80"/>
      <c r="BWD322" s="80"/>
      <c r="BWE322" s="80"/>
      <c r="BWF322" s="80"/>
      <c r="BWG322" s="80"/>
      <c r="BWH322" s="80"/>
      <c r="BWI322" s="80"/>
      <c r="BWJ322" s="80"/>
      <c r="BWK322" s="80"/>
      <c r="BWL322" s="80"/>
      <c r="BWM322" s="80"/>
      <c r="BWN322" s="80"/>
      <c r="BWO322" s="80"/>
      <c r="BWP322" s="80"/>
      <c r="BWQ322" s="80"/>
      <c r="BWR322" s="80"/>
      <c r="BWS322" s="80"/>
      <c r="BWT322" s="80"/>
      <c r="BWU322" s="80"/>
      <c r="BWV322" s="80"/>
      <c r="BWW322" s="80"/>
      <c r="BWX322" s="80"/>
      <c r="BWY322" s="80"/>
      <c r="BWZ322" s="80"/>
      <c r="BXA322" s="80"/>
      <c r="BXB322" s="80"/>
      <c r="BXC322" s="80"/>
      <c r="BXD322" s="80"/>
      <c r="BXE322" s="80"/>
      <c r="BXF322" s="80"/>
      <c r="BXG322" s="80"/>
      <c r="BXH322" s="80"/>
      <c r="BXI322" s="80"/>
      <c r="BXJ322" s="80"/>
      <c r="BXK322" s="80"/>
      <c r="BXL322" s="80"/>
      <c r="BXM322" s="80"/>
      <c r="BXN322" s="80"/>
      <c r="BXO322" s="80"/>
      <c r="BXP322" s="80"/>
      <c r="BXQ322" s="80"/>
      <c r="BXR322" s="80"/>
      <c r="BXS322" s="80"/>
      <c r="BXT322" s="80"/>
      <c r="BXU322" s="80"/>
      <c r="BXV322" s="80"/>
      <c r="BXW322" s="80"/>
      <c r="BXX322" s="80"/>
      <c r="BXY322" s="80"/>
      <c r="BXZ322" s="80"/>
      <c r="BYA322" s="80"/>
      <c r="BYB322" s="80"/>
      <c r="BYC322" s="80"/>
      <c r="BYD322" s="80"/>
      <c r="BYE322" s="80"/>
      <c r="BYF322" s="80"/>
      <c r="BYG322" s="80"/>
      <c r="BYH322" s="80"/>
      <c r="BYI322" s="80"/>
      <c r="BYJ322" s="80"/>
      <c r="BYK322" s="80"/>
      <c r="BYL322" s="80"/>
      <c r="BYM322" s="80"/>
      <c r="BYN322" s="80"/>
      <c r="BYO322" s="80"/>
      <c r="BYP322" s="80"/>
      <c r="BYQ322" s="80"/>
      <c r="BYR322" s="80"/>
      <c r="BYS322" s="80"/>
      <c r="BYT322" s="80"/>
      <c r="BYU322" s="80"/>
      <c r="BYV322" s="80"/>
      <c r="BYW322" s="80"/>
      <c r="BYX322" s="80"/>
      <c r="BYY322" s="80"/>
      <c r="BYZ322" s="80"/>
      <c r="BZA322" s="80"/>
      <c r="BZB322" s="80"/>
      <c r="BZC322" s="80"/>
      <c r="BZD322" s="80"/>
      <c r="BZE322" s="80"/>
      <c r="BZF322" s="80"/>
      <c r="BZG322" s="80"/>
      <c r="BZH322" s="80"/>
      <c r="BZI322" s="80"/>
      <c r="BZJ322" s="80"/>
      <c r="BZK322" s="80"/>
      <c r="BZL322" s="80"/>
      <c r="BZM322" s="80"/>
      <c r="BZN322" s="80"/>
      <c r="BZO322" s="80"/>
      <c r="BZP322" s="80"/>
      <c r="BZQ322" s="80"/>
      <c r="BZR322" s="80"/>
      <c r="BZS322" s="80"/>
      <c r="BZT322" s="80"/>
      <c r="BZU322" s="80"/>
      <c r="BZV322" s="80"/>
      <c r="BZW322" s="80"/>
      <c r="BZX322" s="80"/>
      <c r="BZY322" s="80"/>
      <c r="BZZ322" s="80"/>
      <c r="CAA322" s="80"/>
      <c r="CAB322" s="80"/>
      <c r="CAC322" s="80"/>
      <c r="CAD322" s="80"/>
      <c r="CAE322" s="80"/>
      <c r="CAF322" s="80"/>
      <c r="CAG322" s="80"/>
      <c r="CAH322" s="80"/>
      <c r="CAI322" s="80"/>
      <c r="CAJ322" s="80"/>
      <c r="CAK322" s="80"/>
      <c r="CAL322" s="80"/>
      <c r="CAM322" s="80"/>
      <c r="CAN322" s="80"/>
      <c r="CAO322" s="80"/>
      <c r="CAP322" s="80"/>
      <c r="CAQ322" s="80"/>
      <c r="CAR322" s="80"/>
      <c r="CAS322" s="80"/>
      <c r="CAT322" s="80"/>
      <c r="CAU322" s="80"/>
      <c r="CAV322" s="80"/>
      <c r="CAW322" s="80"/>
      <c r="CAX322" s="80"/>
      <c r="CAY322" s="80"/>
      <c r="CAZ322" s="80"/>
      <c r="CBA322" s="80"/>
      <c r="CBB322" s="80"/>
      <c r="CBC322" s="80"/>
      <c r="CBD322" s="80"/>
      <c r="CBE322" s="80"/>
      <c r="CBF322" s="80"/>
      <c r="CBG322" s="80"/>
      <c r="CBH322" s="80"/>
      <c r="CBI322" s="80"/>
      <c r="CBJ322" s="80"/>
      <c r="CBK322" s="80"/>
      <c r="CBL322" s="80"/>
      <c r="CBM322" s="80"/>
      <c r="CBN322" s="80"/>
      <c r="CBO322" s="80"/>
      <c r="CBP322" s="80"/>
      <c r="CBQ322" s="80"/>
      <c r="CBR322" s="80"/>
      <c r="CBS322" s="80"/>
      <c r="CBT322" s="80"/>
      <c r="CBU322" s="80"/>
      <c r="CBV322" s="80"/>
      <c r="CBW322" s="80"/>
      <c r="CBX322" s="80"/>
      <c r="CBY322" s="80"/>
      <c r="CBZ322" s="80"/>
      <c r="CCA322" s="80"/>
      <c r="CCB322" s="80"/>
      <c r="CCC322" s="80"/>
      <c r="CCD322" s="80"/>
      <c r="CCE322" s="80"/>
      <c r="CCF322" s="80"/>
      <c r="CCG322" s="80"/>
      <c r="CCH322" s="80"/>
      <c r="CCI322" s="80"/>
      <c r="CCJ322" s="80"/>
      <c r="CCK322" s="80"/>
      <c r="CCL322" s="80"/>
      <c r="CCM322" s="80"/>
      <c r="CCN322" s="80"/>
      <c r="CCO322" s="80"/>
      <c r="CCP322" s="80"/>
      <c r="CCQ322" s="80"/>
      <c r="CCR322" s="80"/>
      <c r="CCS322" s="80"/>
      <c r="CCT322" s="80"/>
      <c r="CCU322" s="80"/>
      <c r="CCV322" s="80"/>
      <c r="CCW322" s="80"/>
      <c r="CCX322" s="80"/>
      <c r="CCY322" s="80"/>
      <c r="CCZ322" s="80"/>
      <c r="CDA322" s="80"/>
      <c r="CDB322" s="80"/>
      <c r="CDC322" s="80"/>
      <c r="CDD322" s="80"/>
      <c r="CDE322" s="80"/>
      <c r="CDF322" s="80"/>
      <c r="CDG322" s="80"/>
      <c r="CDH322" s="80"/>
      <c r="CDI322" s="80"/>
      <c r="CDJ322" s="80"/>
      <c r="CDK322" s="80"/>
      <c r="CDL322" s="80"/>
      <c r="CDM322" s="80"/>
      <c r="CDN322" s="80"/>
      <c r="CDO322" s="80"/>
      <c r="CDP322" s="80"/>
      <c r="CDQ322" s="80"/>
      <c r="CDR322" s="80"/>
      <c r="CDS322" s="80"/>
      <c r="CDT322" s="80"/>
      <c r="CDU322" s="80"/>
      <c r="CDV322" s="80"/>
      <c r="CDW322" s="80"/>
      <c r="CDX322" s="80"/>
      <c r="CDY322" s="80"/>
      <c r="CDZ322" s="80"/>
      <c r="CEA322" s="80"/>
      <c r="CEB322" s="80"/>
      <c r="CEC322" s="80"/>
      <c r="CED322" s="80"/>
      <c r="CEE322" s="80"/>
      <c r="CEF322" s="80"/>
      <c r="CEG322" s="80"/>
      <c r="CEH322" s="80"/>
      <c r="CEI322" s="80"/>
      <c r="CEJ322" s="80"/>
      <c r="CEK322" s="80"/>
      <c r="CEL322" s="80"/>
      <c r="CEM322" s="80"/>
      <c r="CEN322" s="80"/>
      <c r="CEO322" s="80"/>
      <c r="CEP322" s="80"/>
      <c r="CEQ322" s="80"/>
      <c r="CER322" s="80"/>
      <c r="CES322" s="80"/>
      <c r="CET322" s="80"/>
      <c r="CEU322" s="80"/>
      <c r="CEV322" s="80"/>
      <c r="CEW322" s="80"/>
      <c r="CEX322" s="80"/>
      <c r="CEY322" s="80"/>
      <c r="CEZ322" s="80"/>
      <c r="CFA322" s="80"/>
      <c r="CFB322" s="80"/>
      <c r="CFC322" s="80"/>
      <c r="CFD322" s="80"/>
      <c r="CFE322" s="80"/>
      <c r="CFF322" s="80"/>
      <c r="CFG322" s="80"/>
      <c r="CFH322" s="80"/>
      <c r="CFI322" s="80"/>
      <c r="CFJ322" s="80"/>
      <c r="CFK322" s="80"/>
      <c r="CFL322" s="80"/>
      <c r="CFM322" s="80"/>
      <c r="CFN322" s="80"/>
      <c r="CFO322" s="80"/>
      <c r="CFP322" s="80"/>
      <c r="CFQ322" s="80"/>
      <c r="CFR322" s="80"/>
      <c r="CFS322" s="80"/>
      <c r="CFT322" s="80"/>
      <c r="CFU322" s="80"/>
      <c r="CFV322" s="80"/>
      <c r="CFW322" s="80"/>
      <c r="CFX322" s="80"/>
      <c r="CFY322" s="80"/>
      <c r="CFZ322" s="80"/>
      <c r="CGA322" s="80"/>
      <c r="CGB322" s="80"/>
      <c r="CGC322" s="80"/>
      <c r="CGD322" s="80"/>
      <c r="CGE322" s="80"/>
      <c r="CGF322" s="80"/>
      <c r="CGG322" s="80"/>
      <c r="CGH322" s="80"/>
      <c r="CGI322" s="80"/>
      <c r="CGJ322" s="80"/>
      <c r="CGK322" s="80"/>
      <c r="CGL322" s="80"/>
      <c r="CGM322" s="80"/>
      <c r="CGN322" s="80"/>
      <c r="CGO322" s="80"/>
      <c r="CGP322" s="80"/>
      <c r="CGQ322" s="80"/>
      <c r="CGR322" s="80"/>
      <c r="CGS322" s="80"/>
      <c r="CGT322" s="80"/>
      <c r="CGU322" s="80"/>
      <c r="CGV322" s="80"/>
      <c r="CGW322" s="80"/>
      <c r="CGX322" s="80"/>
      <c r="CGY322" s="80"/>
      <c r="CGZ322" s="80"/>
      <c r="CHA322" s="80"/>
      <c r="CHB322" s="80"/>
      <c r="CHC322" s="80"/>
      <c r="CHD322" s="80"/>
      <c r="CHE322" s="80"/>
      <c r="CHF322" s="80"/>
      <c r="CHG322" s="80"/>
      <c r="CHH322" s="80"/>
      <c r="CHI322" s="80"/>
      <c r="CHJ322" s="80"/>
      <c r="CHK322" s="80"/>
      <c r="CHL322" s="80"/>
      <c r="CHM322" s="80"/>
      <c r="CHN322" s="80"/>
      <c r="CHO322" s="80"/>
      <c r="CHP322" s="80"/>
      <c r="CHQ322" s="80"/>
      <c r="CHR322" s="80"/>
      <c r="CHS322" s="80"/>
      <c r="CHT322" s="80"/>
      <c r="CHU322" s="80"/>
      <c r="CHV322" s="80"/>
      <c r="CHW322" s="80"/>
      <c r="CHX322" s="80"/>
      <c r="CHY322" s="80"/>
      <c r="CHZ322" s="80"/>
      <c r="CIA322" s="80"/>
      <c r="CIB322" s="80"/>
      <c r="CIC322" s="80"/>
      <c r="CID322" s="80"/>
      <c r="CIE322" s="80"/>
      <c r="CIF322" s="80"/>
      <c r="CIG322" s="80"/>
      <c r="CIH322" s="80"/>
      <c r="CII322" s="80"/>
      <c r="CIJ322" s="80"/>
      <c r="CIK322" s="80"/>
      <c r="CIL322" s="80"/>
      <c r="CIM322" s="80"/>
      <c r="CIN322" s="80"/>
      <c r="CIO322" s="80"/>
      <c r="CIP322" s="80"/>
      <c r="CIQ322" s="80"/>
      <c r="CIR322" s="80"/>
      <c r="CIS322" s="80"/>
      <c r="CIT322" s="80"/>
      <c r="CIU322" s="80"/>
      <c r="CIV322" s="80"/>
      <c r="CIW322" s="80"/>
      <c r="CIX322" s="80"/>
      <c r="CIY322" s="80"/>
      <c r="CIZ322" s="80"/>
      <c r="CJA322" s="80"/>
      <c r="CJB322" s="80"/>
      <c r="CJC322" s="80"/>
      <c r="CJD322" s="80"/>
      <c r="CJE322" s="80"/>
      <c r="CJF322" s="80"/>
      <c r="CJG322" s="80"/>
      <c r="CJH322" s="80"/>
      <c r="CJI322" s="80"/>
      <c r="CJJ322" s="80"/>
      <c r="CJK322" s="80"/>
      <c r="CJL322" s="80"/>
      <c r="CJM322" s="80"/>
      <c r="CJN322" s="80"/>
      <c r="CJO322" s="80"/>
      <c r="CJP322" s="80"/>
      <c r="CJQ322" s="80"/>
      <c r="CJR322" s="80"/>
      <c r="CJS322" s="80"/>
      <c r="CJT322" s="80"/>
      <c r="CJU322" s="80"/>
      <c r="CJV322" s="80"/>
      <c r="CJW322" s="80"/>
      <c r="CJX322" s="80"/>
      <c r="CJY322" s="80"/>
      <c r="CJZ322" s="80"/>
      <c r="CKA322" s="80"/>
      <c r="CKB322" s="80"/>
      <c r="CKC322" s="80"/>
      <c r="CKD322" s="80"/>
      <c r="CKE322" s="80"/>
      <c r="CKF322" s="80"/>
      <c r="CKG322" s="80"/>
      <c r="CKH322" s="80"/>
      <c r="CKI322" s="80"/>
      <c r="CKJ322" s="80"/>
      <c r="CKK322" s="80"/>
      <c r="CKL322" s="80"/>
      <c r="CKM322" s="80"/>
      <c r="CKN322" s="80"/>
      <c r="CKO322" s="80"/>
      <c r="CKP322" s="80"/>
      <c r="CKQ322" s="80"/>
      <c r="CKR322" s="80"/>
      <c r="CKS322" s="80"/>
      <c r="CKT322" s="80"/>
      <c r="CKU322" s="80"/>
      <c r="CKV322" s="80"/>
      <c r="CKW322" s="80"/>
      <c r="CKX322" s="80"/>
      <c r="CKY322" s="80"/>
      <c r="CKZ322" s="80"/>
      <c r="CLA322" s="80"/>
      <c r="CLB322" s="80"/>
      <c r="CLC322" s="80"/>
      <c r="CLD322" s="80"/>
      <c r="CLE322" s="80"/>
      <c r="CLF322" s="80"/>
      <c r="CLG322" s="80"/>
      <c r="CLH322" s="80"/>
      <c r="CLI322" s="80"/>
      <c r="CLJ322" s="80"/>
      <c r="CLK322" s="80"/>
      <c r="CLL322" s="80"/>
      <c r="CLM322" s="80"/>
      <c r="CLN322" s="80"/>
      <c r="CLO322" s="80"/>
      <c r="CLP322" s="80"/>
      <c r="CLQ322" s="80"/>
      <c r="CLR322" s="80"/>
      <c r="CLS322" s="80"/>
      <c r="CLT322" s="80"/>
      <c r="CLU322" s="80"/>
      <c r="CLV322" s="80"/>
      <c r="CLW322" s="80"/>
      <c r="CLX322" s="80"/>
      <c r="CLY322" s="80"/>
      <c r="CLZ322" s="80"/>
      <c r="CMA322" s="80"/>
      <c r="CMB322" s="80"/>
      <c r="CMC322" s="80"/>
      <c r="CMD322" s="80"/>
      <c r="CME322" s="80"/>
      <c r="CMF322" s="80"/>
      <c r="CMG322" s="80"/>
      <c r="CMH322" s="80"/>
      <c r="CMI322" s="80"/>
      <c r="CMJ322" s="80"/>
      <c r="CMK322" s="80"/>
      <c r="CML322" s="80"/>
      <c r="CMM322" s="80"/>
      <c r="CMN322" s="80"/>
      <c r="CMO322" s="80"/>
      <c r="CMP322" s="80"/>
      <c r="CMQ322" s="80"/>
      <c r="CMR322" s="80"/>
      <c r="CMS322" s="80"/>
      <c r="CMT322" s="80"/>
      <c r="CMU322" s="80"/>
      <c r="CMV322" s="80"/>
      <c r="CMW322" s="80"/>
      <c r="CMX322" s="80"/>
      <c r="CMY322" s="80"/>
      <c r="CMZ322" s="80"/>
      <c r="CNA322" s="80"/>
      <c r="CNB322" s="80"/>
      <c r="CNC322" s="80"/>
      <c r="CND322" s="80"/>
      <c r="CNE322" s="80"/>
      <c r="CNF322" s="80"/>
      <c r="CNG322" s="80"/>
      <c r="CNH322" s="80"/>
      <c r="CNI322" s="80"/>
      <c r="CNJ322" s="80"/>
      <c r="CNK322" s="80"/>
      <c r="CNL322" s="80"/>
      <c r="CNM322" s="80"/>
      <c r="CNN322" s="80"/>
      <c r="CNO322" s="80"/>
      <c r="CNP322" s="80"/>
      <c r="CNQ322" s="80"/>
      <c r="CNR322" s="80"/>
      <c r="CNS322" s="80"/>
      <c r="CNT322" s="80"/>
      <c r="CNU322" s="80"/>
      <c r="CNV322" s="80"/>
      <c r="CNW322" s="80"/>
      <c r="CNX322" s="80"/>
      <c r="CNY322" s="80"/>
      <c r="CNZ322" s="80"/>
      <c r="COA322" s="80"/>
      <c r="COB322" s="80"/>
      <c r="COC322" s="80"/>
      <c r="COD322" s="80"/>
      <c r="COE322" s="80"/>
      <c r="COF322" s="80"/>
      <c r="COG322" s="80"/>
      <c r="COH322" s="80"/>
      <c r="COI322" s="80"/>
      <c r="COJ322" s="80"/>
      <c r="COK322" s="80"/>
      <c r="COL322" s="80"/>
      <c r="COM322" s="80"/>
      <c r="CON322" s="80"/>
      <c r="COO322" s="80"/>
      <c r="COP322" s="80"/>
      <c r="COQ322" s="80"/>
      <c r="COR322" s="80"/>
      <c r="COS322" s="80"/>
      <c r="COT322" s="80"/>
      <c r="COU322" s="80"/>
      <c r="COV322" s="80"/>
      <c r="COW322" s="80"/>
      <c r="COX322" s="80"/>
      <c r="COY322" s="80"/>
      <c r="COZ322" s="80"/>
      <c r="CPA322" s="80"/>
      <c r="CPB322" s="80"/>
      <c r="CPC322" s="80"/>
      <c r="CPD322" s="80"/>
      <c r="CPE322" s="80"/>
      <c r="CPF322" s="80"/>
      <c r="CPG322" s="80"/>
      <c r="CPH322" s="80"/>
      <c r="CPI322" s="80"/>
      <c r="CPJ322" s="80"/>
      <c r="CPK322" s="80"/>
      <c r="CPL322" s="80"/>
      <c r="CPM322" s="80"/>
      <c r="CPN322" s="80"/>
      <c r="CPO322" s="80"/>
      <c r="CPP322" s="80"/>
      <c r="CPQ322" s="80"/>
      <c r="CPR322" s="80"/>
      <c r="CPS322" s="80"/>
      <c r="CPT322" s="80"/>
      <c r="CPU322" s="80"/>
      <c r="CPV322" s="80"/>
      <c r="CPW322" s="80"/>
      <c r="CPX322" s="80"/>
      <c r="CPY322" s="80"/>
      <c r="CPZ322" s="80"/>
      <c r="CQA322" s="80"/>
      <c r="CQB322" s="80"/>
      <c r="CQC322" s="80"/>
      <c r="CQD322" s="80"/>
      <c r="CQE322" s="80"/>
      <c r="CQF322" s="80"/>
      <c r="CQG322" s="80"/>
      <c r="CQH322" s="80"/>
      <c r="CQI322" s="80"/>
      <c r="CQJ322" s="80"/>
      <c r="CQK322" s="80"/>
      <c r="CQL322" s="80"/>
      <c r="CQM322" s="80"/>
      <c r="CQN322" s="80"/>
      <c r="CQO322" s="80"/>
      <c r="CQP322" s="80"/>
      <c r="CQQ322" s="80"/>
      <c r="CQR322" s="80"/>
      <c r="CQS322" s="80"/>
      <c r="CQT322" s="80"/>
      <c r="CQU322" s="80"/>
      <c r="CQV322" s="80"/>
      <c r="CQW322" s="80"/>
      <c r="CQX322" s="80"/>
      <c r="CQY322" s="80"/>
      <c r="CQZ322" s="80"/>
      <c r="CRA322" s="80"/>
      <c r="CRB322" s="80"/>
      <c r="CRC322" s="80"/>
      <c r="CRD322" s="80"/>
      <c r="CRE322" s="80"/>
      <c r="CRF322" s="80"/>
      <c r="CRG322" s="80"/>
      <c r="CRH322" s="80"/>
      <c r="CRI322" s="80"/>
      <c r="CRJ322" s="80"/>
      <c r="CRK322" s="80"/>
      <c r="CRL322" s="80"/>
      <c r="CRM322" s="80"/>
      <c r="CRN322" s="80"/>
      <c r="CRO322" s="80"/>
      <c r="CRP322" s="80"/>
      <c r="CRQ322" s="80"/>
      <c r="CRR322" s="80"/>
      <c r="CRS322" s="80"/>
      <c r="CRT322" s="80"/>
      <c r="CRU322" s="80"/>
      <c r="CRV322" s="80"/>
      <c r="CRW322" s="80"/>
      <c r="CRX322" s="80"/>
      <c r="CRY322" s="80"/>
      <c r="CRZ322" s="80"/>
      <c r="CSA322" s="80"/>
      <c r="CSB322" s="80"/>
      <c r="CSC322" s="80"/>
      <c r="CSD322" s="80"/>
      <c r="CSE322" s="80"/>
      <c r="CSF322" s="80"/>
      <c r="CSG322" s="80"/>
      <c r="CSH322" s="80"/>
      <c r="CSI322" s="80"/>
      <c r="CSJ322" s="80"/>
      <c r="CSK322" s="80"/>
      <c r="CSL322" s="80"/>
      <c r="CSM322" s="80"/>
      <c r="CSN322" s="80"/>
      <c r="CSO322" s="80"/>
      <c r="CSP322" s="80"/>
      <c r="CSQ322" s="80"/>
      <c r="CSR322" s="80"/>
      <c r="CSS322" s="80"/>
      <c r="CST322" s="80"/>
      <c r="CSU322" s="80"/>
      <c r="CSV322" s="80"/>
      <c r="CSW322" s="80"/>
      <c r="CSX322" s="80"/>
      <c r="CSY322" s="80"/>
      <c r="CSZ322" s="80"/>
      <c r="CTA322" s="80"/>
      <c r="CTB322" s="80"/>
      <c r="CTC322" s="80"/>
      <c r="CTD322" s="80"/>
      <c r="CTE322" s="80"/>
      <c r="CTF322" s="80"/>
      <c r="CTG322" s="80"/>
      <c r="CTH322" s="80"/>
      <c r="CTI322" s="80"/>
      <c r="CTJ322" s="80"/>
      <c r="CTK322" s="80"/>
      <c r="CTL322" s="80"/>
      <c r="CTM322" s="80"/>
      <c r="CTN322" s="80"/>
      <c r="CTO322" s="80"/>
      <c r="CTP322" s="80"/>
      <c r="CTQ322" s="80"/>
      <c r="CTR322" s="80"/>
      <c r="CTS322" s="80"/>
      <c r="CTT322" s="80"/>
      <c r="CTU322" s="80"/>
      <c r="CTV322" s="80"/>
      <c r="CTW322" s="80"/>
      <c r="CTX322" s="80"/>
      <c r="CTY322" s="80"/>
      <c r="CTZ322" s="80"/>
      <c r="CUA322" s="80"/>
      <c r="CUB322" s="80"/>
      <c r="CUC322" s="80"/>
      <c r="CUD322" s="80"/>
      <c r="CUE322" s="80"/>
      <c r="CUF322" s="80"/>
      <c r="CUG322" s="80"/>
      <c r="CUH322" s="80"/>
      <c r="CUI322" s="80"/>
      <c r="CUJ322" s="80"/>
      <c r="CUK322" s="80"/>
      <c r="CUL322" s="80"/>
      <c r="CUM322" s="80"/>
      <c r="CUN322" s="80"/>
      <c r="CUO322" s="80"/>
      <c r="CUP322" s="80"/>
      <c r="CUQ322" s="80"/>
      <c r="CUR322" s="80"/>
      <c r="CUS322" s="80"/>
      <c r="CUT322" s="80"/>
      <c r="CUU322" s="80"/>
      <c r="CUV322" s="80"/>
      <c r="CUW322" s="80"/>
      <c r="CUX322" s="80"/>
      <c r="CUY322" s="80"/>
      <c r="CUZ322" s="80"/>
      <c r="CVA322" s="80"/>
      <c r="CVB322" s="80"/>
      <c r="CVC322" s="80"/>
      <c r="CVD322" s="80"/>
      <c r="CVE322" s="80"/>
      <c r="CVF322" s="80"/>
      <c r="CVG322" s="80"/>
      <c r="CVH322" s="80"/>
      <c r="CVI322" s="80"/>
      <c r="CVJ322" s="80"/>
      <c r="CVK322" s="80"/>
      <c r="CVL322" s="80"/>
      <c r="CVM322" s="80"/>
      <c r="CVN322" s="80"/>
      <c r="CVO322" s="80"/>
      <c r="CVP322" s="80"/>
      <c r="CVQ322" s="80"/>
      <c r="CVR322" s="80"/>
      <c r="CVS322" s="80"/>
      <c r="CVT322" s="80"/>
      <c r="CVU322" s="80"/>
      <c r="CVV322" s="80"/>
      <c r="CVW322" s="80"/>
      <c r="CVX322" s="80"/>
      <c r="CVY322" s="80"/>
      <c r="CVZ322" s="80"/>
      <c r="CWA322" s="80"/>
      <c r="CWB322" s="80"/>
      <c r="CWC322" s="80"/>
      <c r="CWD322" s="80"/>
      <c r="CWE322" s="80"/>
      <c r="CWF322" s="80"/>
      <c r="CWG322" s="80"/>
      <c r="CWH322" s="80"/>
      <c r="CWI322" s="80"/>
      <c r="CWJ322" s="80"/>
      <c r="CWK322" s="80"/>
      <c r="CWL322" s="80"/>
      <c r="CWM322" s="80"/>
      <c r="CWN322" s="80"/>
      <c r="CWO322" s="80"/>
      <c r="CWP322" s="80"/>
      <c r="CWQ322" s="80"/>
      <c r="CWR322" s="80"/>
      <c r="CWS322" s="80"/>
      <c r="CWT322" s="80"/>
      <c r="CWU322" s="80"/>
      <c r="CWV322" s="80"/>
      <c r="CWW322" s="80"/>
      <c r="CWX322" s="80"/>
      <c r="CWY322" s="80"/>
      <c r="CWZ322" s="80"/>
      <c r="CXA322" s="80"/>
      <c r="CXB322" s="80"/>
      <c r="CXC322" s="80"/>
      <c r="CXD322" s="80"/>
      <c r="CXE322" s="80"/>
      <c r="CXF322" s="80"/>
      <c r="CXG322" s="80"/>
      <c r="CXH322" s="80"/>
      <c r="CXI322" s="80"/>
      <c r="CXJ322" s="80"/>
      <c r="CXK322" s="80"/>
      <c r="CXL322" s="80"/>
      <c r="CXM322" s="80"/>
      <c r="CXN322" s="80"/>
      <c r="CXO322" s="80"/>
      <c r="CXP322" s="80"/>
      <c r="CXQ322" s="80"/>
      <c r="CXR322" s="80"/>
      <c r="CXS322" s="80"/>
      <c r="CXT322" s="80"/>
      <c r="CXU322" s="80"/>
      <c r="CXV322" s="80"/>
      <c r="CXW322" s="80"/>
      <c r="CXX322" s="80"/>
      <c r="CXY322" s="80"/>
      <c r="CXZ322" s="80"/>
      <c r="CYA322" s="80"/>
      <c r="CYB322" s="80"/>
      <c r="CYC322" s="80"/>
      <c r="CYD322" s="80"/>
      <c r="CYE322" s="80"/>
      <c r="CYF322" s="80"/>
      <c r="CYG322" s="80"/>
      <c r="CYH322" s="80"/>
      <c r="CYI322" s="80"/>
      <c r="CYJ322" s="80"/>
      <c r="CYK322" s="80"/>
      <c r="CYL322" s="80"/>
      <c r="CYM322" s="80"/>
      <c r="CYN322" s="80"/>
      <c r="CYO322" s="80"/>
      <c r="CYP322" s="80"/>
      <c r="CYQ322" s="80"/>
      <c r="CYR322" s="80"/>
      <c r="CYS322" s="80"/>
      <c r="CYT322" s="80"/>
      <c r="CYU322" s="80"/>
      <c r="CYV322" s="80"/>
      <c r="CYW322" s="80"/>
      <c r="CYX322" s="80"/>
      <c r="CYY322" s="80"/>
      <c r="CYZ322" s="80"/>
      <c r="CZA322" s="80"/>
      <c r="CZB322" s="80"/>
      <c r="CZC322" s="80"/>
      <c r="CZD322" s="80"/>
      <c r="CZE322" s="80"/>
      <c r="CZF322" s="80"/>
      <c r="CZG322" s="80"/>
      <c r="CZH322" s="80"/>
      <c r="CZI322" s="80"/>
      <c r="CZJ322" s="80"/>
      <c r="CZK322" s="80"/>
      <c r="CZL322" s="80"/>
      <c r="CZM322" s="80"/>
      <c r="CZN322" s="80"/>
      <c r="CZO322" s="80"/>
      <c r="CZP322" s="80"/>
      <c r="CZQ322" s="80"/>
      <c r="CZR322" s="80"/>
      <c r="CZS322" s="80"/>
      <c r="CZT322" s="80"/>
      <c r="CZU322" s="80"/>
      <c r="CZV322" s="80"/>
      <c r="CZW322" s="80"/>
      <c r="CZX322" s="80"/>
      <c r="CZY322" s="80"/>
      <c r="CZZ322" s="80"/>
      <c r="DAA322" s="80"/>
      <c r="DAB322" s="80"/>
      <c r="DAC322" s="80"/>
      <c r="DAD322" s="80"/>
      <c r="DAE322" s="80"/>
      <c r="DAF322" s="80"/>
      <c r="DAG322" s="80"/>
      <c r="DAH322" s="80"/>
      <c r="DAI322" s="80"/>
      <c r="DAJ322" s="80"/>
      <c r="DAK322" s="80"/>
      <c r="DAL322" s="80"/>
      <c r="DAM322" s="80"/>
      <c r="DAN322" s="80"/>
      <c r="DAO322" s="80"/>
      <c r="DAP322" s="80"/>
      <c r="DAQ322" s="80"/>
      <c r="DAR322" s="80"/>
      <c r="DAS322" s="80"/>
      <c r="DAT322" s="80"/>
      <c r="DAU322" s="80"/>
      <c r="DAV322" s="80"/>
      <c r="DAW322" s="80"/>
      <c r="DAX322" s="80"/>
      <c r="DAY322" s="80"/>
      <c r="DAZ322" s="80"/>
      <c r="DBA322" s="80"/>
      <c r="DBB322" s="80"/>
      <c r="DBC322" s="80"/>
      <c r="DBD322" s="80"/>
      <c r="DBE322" s="80"/>
      <c r="DBF322" s="80"/>
      <c r="DBG322" s="80"/>
      <c r="DBH322" s="80"/>
      <c r="DBI322" s="80"/>
      <c r="DBJ322" s="80"/>
      <c r="DBK322" s="80"/>
      <c r="DBL322" s="80"/>
      <c r="DBM322" s="80"/>
      <c r="DBN322" s="80"/>
      <c r="DBO322" s="80"/>
      <c r="DBP322" s="80"/>
      <c r="DBQ322" s="80"/>
      <c r="DBR322" s="80"/>
      <c r="DBS322" s="80"/>
      <c r="DBT322" s="80"/>
      <c r="DBU322" s="80"/>
      <c r="DBV322" s="80"/>
      <c r="DBW322" s="80"/>
      <c r="DBX322" s="80"/>
      <c r="DBY322" s="80"/>
      <c r="DBZ322" s="80"/>
      <c r="DCA322" s="80"/>
      <c r="DCB322" s="80"/>
      <c r="DCC322" s="80"/>
      <c r="DCD322" s="80"/>
      <c r="DCE322" s="80"/>
      <c r="DCF322" s="80"/>
      <c r="DCG322" s="80"/>
      <c r="DCH322" s="80"/>
      <c r="DCI322" s="80"/>
      <c r="DCJ322" s="80"/>
      <c r="DCK322" s="80"/>
      <c r="DCL322" s="80"/>
      <c r="DCM322" s="80"/>
      <c r="DCN322" s="80"/>
      <c r="DCO322" s="80"/>
      <c r="DCP322" s="80"/>
      <c r="DCQ322" s="80"/>
      <c r="DCR322" s="80"/>
      <c r="DCS322" s="80"/>
      <c r="DCT322" s="80"/>
      <c r="DCU322" s="80"/>
      <c r="DCV322" s="80"/>
      <c r="DCW322" s="80"/>
      <c r="DCX322" s="80"/>
      <c r="DCY322" s="80"/>
      <c r="DCZ322" s="80"/>
      <c r="DDA322" s="80"/>
      <c r="DDB322" s="80"/>
      <c r="DDC322" s="80"/>
      <c r="DDD322" s="80"/>
      <c r="DDE322" s="80"/>
      <c r="DDF322" s="80"/>
      <c r="DDG322" s="80"/>
      <c r="DDH322" s="80"/>
      <c r="DDI322" s="80"/>
      <c r="DDJ322" s="80"/>
      <c r="DDK322" s="80"/>
      <c r="DDL322" s="80"/>
      <c r="DDM322" s="80"/>
      <c r="DDN322" s="80"/>
      <c r="DDO322" s="80"/>
      <c r="DDP322" s="80"/>
      <c r="DDQ322" s="80"/>
      <c r="DDR322" s="80"/>
      <c r="DDS322" s="80"/>
      <c r="DDT322" s="80"/>
      <c r="DDU322" s="80"/>
      <c r="DDV322" s="80"/>
      <c r="DDW322" s="80"/>
      <c r="DDX322" s="80"/>
      <c r="DDY322" s="80"/>
      <c r="DDZ322" s="80"/>
      <c r="DEA322" s="80"/>
      <c r="DEB322" s="80"/>
      <c r="DEC322" s="80"/>
      <c r="DED322" s="80"/>
      <c r="DEE322" s="80"/>
      <c r="DEF322" s="80"/>
      <c r="DEG322" s="80"/>
      <c r="DEH322" s="80"/>
      <c r="DEI322" s="80"/>
      <c r="DEJ322" s="80"/>
      <c r="DEK322" s="80"/>
      <c r="DEL322" s="80"/>
      <c r="DEM322" s="80"/>
      <c r="DEN322" s="80"/>
      <c r="DEO322" s="80"/>
      <c r="DEP322" s="80"/>
      <c r="DEQ322" s="80"/>
      <c r="DER322" s="80"/>
      <c r="DES322" s="80"/>
      <c r="DET322" s="80"/>
      <c r="DEU322" s="80"/>
      <c r="DEV322" s="80"/>
      <c r="DEW322" s="80"/>
      <c r="DEX322" s="80"/>
      <c r="DEY322" s="80"/>
      <c r="DEZ322" s="80"/>
      <c r="DFA322" s="80"/>
      <c r="DFB322" s="80"/>
      <c r="DFC322" s="80"/>
      <c r="DFD322" s="80"/>
      <c r="DFE322" s="80"/>
      <c r="DFF322" s="80"/>
      <c r="DFG322" s="80"/>
      <c r="DFH322" s="80"/>
      <c r="DFI322" s="80"/>
      <c r="DFJ322" s="80"/>
      <c r="DFK322" s="80"/>
      <c r="DFL322" s="80"/>
      <c r="DFM322" s="80"/>
      <c r="DFN322" s="80"/>
      <c r="DFO322" s="80"/>
      <c r="DFP322" s="80"/>
      <c r="DFQ322" s="80"/>
      <c r="DFR322" s="80"/>
      <c r="DFS322" s="80"/>
      <c r="DFT322" s="80"/>
      <c r="DFU322" s="80"/>
      <c r="DFV322" s="80"/>
      <c r="DFW322" s="80"/>
      <c r="DFX322" s="80"/>
      <c r="DFY322" s="80"/>
      <c r="DFZ322" s="80"/>
      <c r="DGA322" s="80"/>
      <c r="DGB322" s="80"/>
      <c r="DGC322" s="80"/>
      <c r="DGD322" s="80"/>
      <c r="DGE322" s="80"/>
      <c r="DGF322" s="80"/>
      <c r="DGG322" s="80"/>
      <c r="DGH322" s="80"/>
      <c r="DGI322" s="80"/>
      <c r="DGJ322" s="80"/>
      <c r="DGK322" s="80"/>
      <c r="DGL322" s="80"/>
      <c r="DGM322" s="80"/>
      <c r="DGN322" s="80"/>
      <c r="DGO322" s="80"/>
      <c r="DGP322" s="80"/>
      <c r="DGQ322" s="80"/>
      <c r="DGR322" s="80"/>
      <c r="DGS322" s="80"/>
      <c r="DGT322" s="80"/>
      <c r="DGU322" s="80"/>
      <c r="DGV322" s="80"/>
      <c r="DGW322" s="80"/>
      <c r="DGX322" s="80"/>
      <c r="DGY322" s="80"/>
      <c r="DGZ322" s="80"/>
      <c r="DHA322" s="80"/>
      <c r="DHB322" s="80"/>
      <c r="DHC322" s="80"/>
      <c r="DHD322" s="80"/>
      <c r="DHE322" s="80"/>
      <c r="DHF322" s="80"/>
      <c r="DHG322" s="80"/>
      <c r="DHH322" s="80"/>
      <c r="DHI322" s="80"/>
      <c r="DHJ322" s="80"/>
      <c r="DHK322" s="80"/>
      <c r="DHL322" s="80"/>
      <c r="DHM322" s="80"/>
      <c r="DHN322" s="80"/>
      <c r="DHO322" s="80"/>
      <c r="DHP322" s="80"/>
      <c r="DHQ322" s="80"/>
      <c r="DHR322" s="80"/>
      <c r="DHS322" s="80"/>
      <c r="DHT322" s="80"/>
      <c r="DHU322" s="80"/>
      <c r="DHV322" s="80"/>
      <c r="DHW322" s="80"/>
      <c r="DHX322" s="80"/>
      <c r="DHY322" s="80"/>
      <c r="DHZ322" s="80"/>
      <c r="DIA322" s="80"/>
      <c r="DIB322" s="80"/>
      <c r="DIC322" s="80"/>
      <c r="DID322" s="80"/>
      <c r="DIE322" s="80"/>
      <c r="DIF322" s="80"/>
      <c r="DIG322" s="80"/>
      <c r="DIH322" s="80"/>
      <c r="DII322" s="80"/>
      <c r="DIJ322" s="80"/>
      <c r="DIK322" s="80"/>
      <c r="DIL322" s="80"/>
      <c r="DIM322" s="80"/>
      <c r="DIN322" s="80"/>
      <c r="DIO322" s="80"/>
      <c r="DIP322" s="80"/>
      <c r="DIQ322" s="80"/>
      <c r="DIR322" s="80"/>
      <c r="DIS322" s="80"/>
      <c r="DIT322" s="80"/>
      <c r="DIU322" s="80"/>
      <c r="DIV322" s="80"/>
      <c r="DIW322" s="80"/>
      <c r="DIX322" s="80"/>
      <c r="DIY322" s="80"/>
      <c r="DIZ322" s="80"/>
      <c r="DJA322" s="80"/>
      <c r="DJB322" s="80"/>
      <c r="DJC322" s="80"/>
      <c r="DJD322" s="80"/>
      <c r="DJE322" s="80"/>
      <c r="DJF322" s="80"/>
      <c r="DJG322" s="80"/>
      <c r="DJH322" s="80"/>
      <c r="DJI322" s="80"/>
      <c r="DJJ322" s="80"/>
      <c r="DJK322" s="80"/>
      <c r="DJL322" s="80"/>
      <c r="DJM322" s="80"/>
      <c r="DJN322" s="80"/>
      <c r="DJO322" s="80"/>
      <c r="DJP322" s="80"/>
      <c r="DJQ322" s="80"/>
      <c r="DJR322" s="80"/>
      <c r="DJS322" s="80"/>
      <c r="DJT322" s="80"/>
      <c r="DJU322" s="80"/>
      <c r="DJV322" s="80"/>
      <c r="DJW322" s="80"/>
      <c r="DJX322" s="80"/>
      <c r="DJY322" s="80"/>
      <c r="DJZ322" s="80"/>
      <c r="DKA322" s="80"/>
      <c r="DKB322" s="80"/>
      <c r="DKC322" s="80"/>
      <c r="DKD322" s="80"/>
      <c r="DKE322" s="80"/>
      <c r="DKF322" s="80"/>
      <c r="DKG322" s="80"/>
      <c r="DKH322" s="80"/>
      <c r="DKI322" s="80"/>
      <c r="DKJ322" s="80"/>
      <c r="DKK322" s="80"/>
      <c r="DKL322" s="80"/>
      <c r="DKM322" s="80"/>
      <c r="DKN322" s="80"/>
      <c r="DKO322" s="80"/>
      <c r="DKP322" s="80"/>
      <c r="DKQ322" s="80"/>
      <c r="DKR322" s="80"/>
      <c r="DKS322" s="80"/>
      <c r="DKT322" s="80"/>
      <c r="DKU322" s="80"/>
      <c r="DKV322" s="80"/>
      <c r="DKW322" s="80"/>
      <c r="DKX322" s="80"/>
      <c r="DKY322" s="80"/>
      <c r="DKZ322" s="80"/>
      <c r="DLA322" s="80"/>
      <c r="DLB322" s="80"/>
      <c r="DLC322" s="80"/>
      <c r="DLD322" s="80"/>
      <c r="DLE322" s="80"/>
      <c r="DLF322" s="80"/>
      <c r="DLG322" s="80"/>
      <c r="DLH322" s="80"/>
      <c r="DLI322" s="80"/>
      <c r="DLJ322" s="80"/>
      <c r="DLK322" s="80"/>
      <c r="DLL322" s="80"/>
      <c r="DLM322" s="80"/>
      <c r="DLN322" s="80"/>
      <c r="DLO322" s="80"/>
      <c r="DLP322" s="80"/>
      <c r="DLQ322" s="80"/>
      <c r="DLR322" s="80"/>
      <c r="DLS322" s="80"/>
      <c r="DLT322" s="80"/>
      <c r="DLU322" s="80"/>
      <c r="DLV322" s="80"/>
      <c r="DLW322" s="80"/>
      <c r="DLX322" s="80"/>
      <c r="DLY322" s="80"/>
      <c r="DLZ322" s="80"/>
      <c r="DMA322" s="80"/>
      <c r="DMB322" s="80"/>
      <c r="DMC322" s="80"/>
      <c r="DMD322" s="80"/>
      <c r="DME322" s="80"/>
      <c r="DMF322" s="80"/>
      <c r="DMG322" s="80"/>
      <c r="DMH322" s="80"/>
      <c r="DMI322" s="80"/>
      <c r="DMJ322" s="80"/>
      <c r="DMK322" s="80"/>
      <c r="DML322" s="80"/>
      <c r="DMM322" s="80"/>
      <c r="DMN322" s="80"/>
      <c r="DMO322" s="80"/>
      <c r="DMP322" s="80"/>
      <c r="DMQ322" s="80"/>
      <c r="DMR322" s="80"/>
      <c r="DMS322" s="80"/>
      <c r="DMT322" s="80"/>
      <c r="DMU322" s="80"/>
      <c r="DMV322" s="80"/>
      <c r="DMW322" s="80"/>
      <c r="DMX322" s="80"/>
      <c r="DMY322" s="80"/>
      <c r="DMZ322" s="80"/>
      <c r="DNA322" s="80"/>
      <c r="DNB322" s="80"/>
      <c r="DNC322" s="80"/>
      <c r="DND322" s="80"/>
      <c r="DNE322" s="80"/>
      <c r="DNF322" s="80"/>
      <c r="DNG322" s="80"/>
      <c r="DNH322" s="80"/>
      <c r="DNI322" s="80"/>
      <c r="DNJ322" s="80"/>
      <c r="DNK322" s="80"/>
      <c r="DNL322" s="80"/>
      <c r="DNM322" s="80"/>
      <c r="DNN322" s="80"/>
      <c r="DNO322" s="80"/>
      <c r="DNP322" s="80"/>
      <c r="DNQ322" s="80"/>
      <c r="DNR322" s="80"/>
      <c r="DNS322" s="80"/>
      <c r="DNT322" s="80"/>
      <c r="DNU322" s="80"/>
      <c r="DNV322" s="80"/>
      <c r="DNW322" s="80"/>
      <c r="DNX322" s="80"/>
      <c r="DNY322" s="80"/>
      <c r="DNZ322" s="80"/>
      <c r="DOA322" s="80"/>
      <c r="DOB322" s="80"/>
      <c r="DOC322" s="80"/>
      <c r="DOD322" s="80"/>
      <c r="DOE322" s="80"/>
      <c r="DOF322" s="80"/>
      <c r="DOG322" s="80"/>
      <c r="DOH322" s="80"/>
      <c r="DOI322" s="80"/>
      <c r="DOJ322" s="80"/>
      <c r="DOK322" s="80"/>
      <c r="DOL322" s="80"/>
      <c r="DOM322" s="80"/>
      <c r="DON322" s="80"/>
      <c r="DOO322" s="80"/>
      <c r="DOP322" s="80"/>
      <c r="DOQ322" s="80"/>
      <c r="DOR322" s="80"/>
      <c r="DOS322" s="80"/>
      <c r="DOT322" s="80"/>
      <c r="DOU322" s="80"/>
      <c r="DOV322" s="80"/>
      <c r="DOW322" s="80"/>
      <c r="DOX322" s="80"/>
      <c r="DOY322" s="80"/>
      <c r="DOZ322" s="80"/>
      <c r="DPA322" s="80"/>
      <c r="DPB322" s="80"/>
      <c r="DPC322" s="80"/>
      <c r="DPD322" s="80"/>
      <c r="DPE322" s="80"/>
      <c r="DPF322" s="80"/>
      <c r="DPG322" s="80"/>
      <c r="DPH322" s="80"/>
      <c r="DPI322" s="80"/>
      <c r="DPJ322" s="80"/>
      <c r="DPK322" s="80"/>
      <c r="DPL322" s="80"/>
      <c r="DPM322" s="80"/>
      <c r="DPN322" s="80"/>
      <c r="DPO322" s="80"/>
      <c r="DPP322" s="80"/>
      <c r="DPQ322" s="80"/>
      <c r="DPR322" s="80"/>
      <c r="DPS322" s="80"/>
      <c r="DPT322" s="80"/>
      <c r="DPU322" s="80"/>
      <c r="DPV322" s="80"/>
      <c r="DPW322" s="80"/>
      <c r="DPX322" s="80"/>
      <c r="DPY322" s="80"/>
      <c r="DPZ322" s="80"/>
      <c r="DQA322" s="80"/>
      <c r="DQB322" s="80"/>
      <c r="DQC322" s="80"/>
      <c r="DQD322" s="80"/>
      <c r="DQE322" s="80"/>
      <c r="DQF322" s="80"/>
      <c r="DQG322" s="80"/>
      <c r="DQH322" s="80"/>
      <c r="DQI322" s="80"/>
      <c r="DQJ322" s="80"/>
      <c r="DQK322" s="80"/>
      <c r="DQL322" s="80"/>
      <c r="DQM322" s="80"/>
      <c r="DQN322" s="80"/>
      <c r="DQO322" s="80"/>
      <c r="DQP322" s="80"/>
      <c r="DQQ322" s="80"/>
      <c r="DQR322" s="80"/>
      <c r="DQS322" s="80"/>
      <c r="DQT322" s="80"/>
      <c r="DQU322" s="80"/>
      <c r="DQV322" s="80"/>
      <c r="DQW322" s="80"/>
      <c r="DQX322" s="80"/>
      <c r="DQY322" s="80"/>
      <c r="DQZ322" s="80"/>
      <c r="DRA322" s="80"/>
      <c r="DRB322" s="80"/>
      <c r="DRC322" s="80"/>
      <c r="DRD322" s="80"/>
      <c r="DRE322" s="80"/>
      <c r="DRF322" s="80"/>
      <c r="DRG322" s="80"/>
      <c r="DRH322" s="80"/>
      <c r="DRI322" s="80"/>
      <c r="DRJ322" s="80"/>
      <c r="DRK322" s="80"/>
      <c r="DRL322" s="80"/>
      <c r="DRM322" s="80"/>
      <c r="DRN322" s="80"/>
      <c r="DRO322" s="80"/>
      <c r="DRP322" s="80"/>
      <c r="DRQ322" s="80"/>
      <c r="DRR322" s="80"/>
      <c r="DRS322" s="80"/>
      <c r="DRT322" s="80"/>
      <c r="DRU322" s="80"/>
      <c r="DRV322" s="80"/>
      <c r="DRW322" s="80"/>
      <c r="DRX322" s="80"/>
      <c r="DRY322" s="80"/>
      <c r="DRZ322" s="80"/>
      <c r="DSA322" s="80"/>
      <c r="DSB322" s="80"/>
      <c r="DSC322" s="80"/>
      <c r="DSD322" s="80"/>
      <c r="DSE322" s="80"/>
      <c r="DSF322" s="80"/>
      <c r="DSG322" s="80"/>
      <c r="DSH322" s="80"/>
      <c r="DSI322" s="80"/>
      <c r="DSJ322" s="80"/>
      <c r="DSK322" s="80"/>
      <c r="DSL322" s="80"/>
      <c r="DSM322" s="80"/>
      <c r="DSN322" s="80"/>
      <c r="DSO322" s="80"/>
      <c r="DSP322" s="80"/>
      <c r="DSQ322" s="80"/>
      <c r="DSR322" s="80"/>
      <c r="DSS322" s="80"/>
      <c r="DST322" s="80"/>
      <c r="DSU322" s="80"/>
      <c r="DSV322" s="80"/>
      <c r="DSW322" s="80"/>
      <c r="DSX322" s="80"/>
      <c r="DSY322" s="80"/>
      <c r="DSZ322" s="80"/>
      <c r="DTA322" s="80"/>
      <c r="DTB322" s="80"/>
      <c r="DTC322" s="80"/>
      <c r="DTD322" s="80"/>
      <c r="DTE322" s="80"/>
      <c r="DTF322" s="80"/>
      <c r="DTG322" s="80"/>
      <c r="DTH322" s="80"/>
      <c r="DTI322" s="80"/>
      <c r="DTJ322" s="80"/>
      <c r="DTK322" s="80"/>
      <c r="DTL322" s="80"/>
      <c r="DTM322" s="80"/>
      <c r="DTN322" s="80"/>
      <c r="DTO322" s="80"/>
      <c r="DTP322" s="80"/>
      <c r="DTQ322" s="80"/>
      <c r="DTR322" s="80"/>
      <c r="DTS322" s="80"/>
      <c r="DTT322" s="80"/>
      <c r="DTU322" s="80"/>
      <c r="DTV322" s="80"/>
      <c r="DTW322" s="80"/>
      <c r="DTX322" s="80"/>
      <c r="DTY322" s="80"/>
      <c r="DTZ322" s="80"/>
      <c r="DUA322" s="80"/>
      <c r="DUB322" s="80"/>
      <c r="DUC322" s="80"/>
      <c r="DUD322" s="80"/>
      <c r="DUE322" s="80"/>
      <c r="DUF322" s="80"/>
      <c r="DUG322" s="80"/>
      <c r="DUH322" s="80"/>
      <c r="DUI322" s="80"/>
      <c r="DUJ322" s="80"/>
      <c r="DUK322" s="80"/>
      <c r="DUL322" s="80"/>
      <c r="DUM322" s="80"/>
      <c r="DUN322" s="80"/>
      <c r="DUO322" s="80"/>
      <c r="DUP322" s="80"/>
      <c r="DUQ322" s="80"/>
      <c r="DUR322" s="80"/>
      <c r="DUS322" s="80"/>
      <c r="DUT322" s="80"/>
      <c r="DUU322" s="80"/>
      <c r="DUV322" s="80"/>
      <c r="DUW322" s="80"/>
      <c r="DUX322" s="80"/>
      <c r="DUY322" s="80"/>
      <c r="DUZ322" s="80"/>
      <c r="DVA322" s="80"/>
      <c r="DVB322" s="80"/>
      <c r="DVC322" s="80"/>
      <c r="DVD322" s="80"/>
      <c r="DVE322" s="80"/>
      <c r="DVF322" s="80"/>
      <c r="DVG322" s="80"/>
      <c r="DVH322" s="80"/>
      <c r="DVI322" s="80"/>
      <c r="DVJ322" s="80"/>
      <c r="DVK322" s="80"/>
      <c r="DVL322" s="80"/>
      <c r="DVM322" s="80"/>
      <c r="DVN322" s="80"/>
      <c r="DVO322" s="80"/>
      <c r="DVP322" s="80"/>
      <c r="DVQ322" s="80"/>
      <c r="DVR322" s="80"/>
      <c r="DVS322" s="80"/>
      <c r="DVT322" s="80"/>
      <c r="DVU322" s="80"/>
      <c r="DVV322" s="80"/>
      <c r="DVW322" s="80"/>
      <c r="DVX322" s="80"/>
      <c r="DVY322" s="80"/>
      <c r="DVZ322" s="80"/>
      <c r="DWA322" s="80"/>
      <c r="DWB322" s="80"/>
      <c r="DWC322" s="80"/>
      <c r="DWD322" s="80"/>
      <c r="DWE322" s="80"/>
      <c r="DWF322" s="80"/>
      <c r="DWG322" s="80"/>
      <c r="DWH322" s="80"/>
      <c r="DWI322" s="80"/>
      <c r="DWJ322" s="80"/>
      <c r="DWK322" s="80"/>
      <c r="DWL322" s="80"/>
      <c r="DWM322" s="80"/>
      <c r="DWN322" s="80"/>
      <c r="DWO322" s="80"/>
      <c r="DWP322" s="80"/>
      <c r="DWQ322" s="80"/>
      <c r="DWR322" s="80"/>
      <c r="DWS322" s="80"/>
      <c r="DWT322" s="80"/>
      <c r="DWU322" s="80"/>
      <c r="DWV322" s="80"/>
      <c r="DWW322" s="80"/>
      <c r="DWX322" s="80"/>
      <c r="DWY322" s="80"/>
      <c r="DWZ322" s="80"/>
      <c r="DXA322" s="80"/>
      <c r="DXB322" s="80"/>
      <c r="DXC322" s="80"/>
      <c r="DXD322" s="80"/>
      <c r="DXE322" s="80"/>
      <c r="DXF322" s="80"/>
      <c r="DXG322" s="80"/>
      <c r="DXH322" s="80"/>
      <c r="DXI322" s="80"/>
      <c r="DXJ322" s="80"/>
      <c r="DXK322" s="80"/>
      <c r="DXL322" s="80"/>
      <c r="DXM322" s="80"/>
      <c r="DXN322" s="80"/>
      <c r="DXO322" s="80"/>
      <c r="DXP322" s="80"/>
      <c r="DXQ322" s="80"/>
      <c r="DXR322" s="80"/>
      <c r="DXS322" s="80"/>
      <c r="DXT322" s="80"/>
      <c r="DXU322" s="80"/>
      <c r="DXV322" s="80"/>
      <c r="DXW322" s="80"/>
      <c r="DXX322" s="80"/>
      <c r="DXY322" s="80"/>
      <c r="DXZ322" s="80"/>
      <c r="DYA322" s="80"/>
      <c r="DYB322" s="80"/>
      <c r="DYC322" s="80"/>
      <c r="DYD322" s="80"/>
      <c r="DYE322" s="80"/>
      <c r="DYF322" s="80"/>
      <c r="DYG322" s="80"/>
      <c r="DYH322" s="80"/>
      <c r="DYI322" s="80"/>
      <c r="DYJ322" s="80"/>
      <c r="DYK322" s="80"/>
      <c r="DYL322" s="80"/>
      <c r="DYM322" s="80"/>
      <c r="DYN322" s="80"/>
      <c r="DYO322" s="80"/>
      <c r="DYP322" s="80"/>
      <c r="DYQ322" s="80"/>
      <c r="DYR322" s="80"/>
      <c r="DYS322" s="80"/>
      <c r="DYT322" s="80"/>
      <c r="DYU322" s="80"/>
      <c r="DYV322" s="80"/>
      <c r="DYW322" s="80"/>
      <c r="DYX322" s="80"/>
      <c r="DYY322" s="80"/>
      <c r="DYZ322" s="80"/>
      <c r="DZA322" s="80"/>
      <c r="DZB322" s="80"/>
      <c r="DZC322" s="80"/>
      <c r="DZD322" s="80"/>
      <c r="DZE322" s="80"/>
      <c r="DZF322" s="80"/>
      <c r="DZG322" s="80"/>
      <c r="DZH322" s="80"/>
      <c r="DZI322" s="80"/>
      <c r="DZJ322" s="80"/>
      <c r="DZK322" s="80"/>
      <c r="DZL322" s="80"/>
      <c r="DZM322" s="80"/>
      <c r="DZN322" s="80"/>
      <c r="DZO322" s="80"/>
      <c r="DZP322" s="80"/>
      <c r="DZQ322" s="80"/>
      <c r="DZR322" s="80"/>
      <c r="DZS322" s="80"/>
      <c r="DZT322" s="80"/>
      <c r="DZU322" s="80"/>
      <c r="DZV322" s="80"/>
      <c r="DZW322" s="80"/>
      <c r="DZX322" s="80"/>
      <c r="DZY322" s="80"/>
      <c r="DZZ322" s="80"/>
      <c r="EAA322" s="80"/>
      <c r="EAB322" s="80"/>
      <c r="EAC322" s="80"/>
      <c r="EAD322" s="80"/>
      <c r="EAE322" s="80"/>
      <c r="EAF322" s="80"/>
      <c r="EAG322" s="80"/>
      <c r="EAH322" s="80"/>
      <c r="EAI322" s="80"/>
      <c r="EAJ322" s="80"/>
      <c r="EAK322" s="80"/>
      <c r="EAL322" s="80"/>
      <c r="EAM322" s="80"/>
      <c r="EAN322" s="80"/>
      <c r="EAO322" s="80"/>
      <c r="EAP322" s="80"/>
      <c r="EAQ322" s="80"/>
      <c r="EAR322" s="80"/>
      <c r="EAS322" s="80"/>
      <c r="EAT322" s="80"/>
      <c r="EAU322" s="80"/>
      <c r="EAV322" s="80"/>
      <c r="EAW322" s="80"/>
      <c r="EAX322" s="80"/>
      <c r="EAY322" s="80"/>
      <c r="EAZ322" s="80"/>
      <c r="EBA322" s="80"/>
      <c r="EBB322" s="80"/>
      <c r="EBC322" s="80"/>
      <c r="EBD322" s="80"/>
      <c r="EBE322" s="80"/>
      <c r="EBF322" s="80"/>
      <c r="EBG322" s="80"/>
      <c r="EBH322" s="80"/>
      <c r="EBI322" s="80"/>
      <c r="EBJ322" s="80"/>
      <c r="EBK322" s="80"/>
      <c r="EBL322" s="80"/>
      <c r="EBM322" s="80"/>
      <c r="EBN322" s="80"/>
      <c r="EBO322" s="80"/>
      <c r="EBP322" s="80"/>
      <c r="EBQ322" s="80"/>
      <c r="EBR322" s="80"/>
      <c r="EBS322" s="80"/>
      <c r="EBT322" s="80"/>
      <c r="EBU322" s="80"/>
      <c r="EBV322" s="80"/>
      <c r="EBW322" s="80"/>
      <c r="EBX322" s="80"/>
      <c r="EBY322" s="80"/>
      <c r="EBZ322" s="80"/>
      <c r="ECA322" s="80"/>
      <c r="ECB322" s="80"/>
      <c r="ECC322" s="80"/>
      <c r="ECD322" s="80"/>
      <c r="ECE322" s="80"/>
      <c r="ECF322" s="80"/>
      <c r="ECG322" s="80"/>
      <c r="ECH322" s="80"/>
      <c r="ECI322" s="80"/>
      <c r="ECJ322" s="80"/>
      <c r="ECK322" s="80"/>
      <c r="ECL322" s="80"/>
      <c r="ECM322" s="80"/>
      <c r="ECN322" s="80"/>
      <c r="ECO322" s="80"/>
      <c r="ECP322" s="80"/>
      <c r="ECQ322" s="80"/>
      <c r="ECR322" s="80"/>
      <c r="ECS322" s="80"/>
      <c r="ECT322" s="80"/>
      <c r="ECU322" s="80"/>
      <c r="ECV322" s="80"/>
      <c r="ECW322" s="80"/>
      <c r="ECX322" s="80"/>
      <c r="ECY322" s="80"/>
      <c r="ECZ322" s="80"/>
      <c r="EDA322" s="80"/>
      <c r="EDB322" s="80"/>
      <c r="EDC322" s="80"/>
      <c r="EDD322" s="80"/>
      <c r="EDE322" s="80"/>
      <c r="EDF322" s="80"/>
      <c r="EDG322" s="80"/>
      <c r="EDH322" s="80"/>
      <c r="EDI322" s="80"/>
      <c r="EDJ322" s="80"/>
      <c r="EDK322" s="80"/>
      <c r="EDL322" s="80"/>
      <c r="EDM322" s="80"/>
      <c r="EDN322" s="80"/>
      <c r="EDO322" s="80"/>
      <c r="EDP322" s="80"/>
      <c r="EDQ322" s="80"/>
      <c r="EDR322" s="80"/>
      <c r="EDS322" s="80"/>
      <c r="EDT322" s="80"/>
      <c r="EDU322" s="80"/>
      <c r="EDV322" s="80"/>
      <c r="EDW322" s="80"/>
      <c r="EDX322" s="80"/>
      <c r="EDY322" s="80"/>
      <c r="EDZ322" s="80"/>
      <c r="EEA322" s="80"/>
      <c r="EEB322" s="80"/>
      <c r="EEC322" s="80"/>
      <c r="EED322" s="80"/>
      <c r="EEE322" s="80"/>
      <c r="EEF322" s="80"/>
      <c r="EEG322" s="80"/>
      <c r="EEH322" s="80"/>
      <c r="EEI322" s="80"/>
      <c r="EEJ322" s="80"/>
      <c r="EEK322" s="80"/>
      <c r="EEL322" s="80"/>
      <c r="EEM322" s="80"/>
      <c r="EEN322" s="80"/>
      <c r="EEO322" s="80"/>
      <c r="EEP322" s="80"/>
      <c r="EEQ322" s="80"/>
      <c r="EER322" s="80"/>
      <c r="EES322" s="80"/>
      <c r="EET322" s="80"/>
      <c r="EEU322" s="80"/>
      <c r="EEV322" s="80"/>
      <c r="EEW322" s="80"/>
      <c r="EEX322" s="80"/>
      <c r="EEY322" s="80"/>
      <c r="EEZ322" s="80"/>
      <c r="EFA322" s="80"/>
      <c r="EFB322" s="80"/>
      <c r="EFC322" s="80"/>
      <c r="EFD322" s="80"/>
      <c r="EFE322" s="80"/>
      <c r="EFF322" s="80"/>
      <c r="EFG322" s="80"/>
      <c r="EFH322" s="80"/>
      <c r="EFI322" s="80"/>
      <c r="EFJ322" s="80"/>
      <c r="EFK322" s="80"/>
      <c r="EFL322" s="80"/>
      <c r="EFM322" s="80"/>
      <c r="EFN322" s="80"/>
      <c r="EFO322" s="80"/>
      <c r="EFP322" s="80"/>
      <c r="EFQ322" s="80"/>
      <c r="EFR322" s="80"/>
      <c r="EFS322" s="80"/>
      <c r="EFT322" s="80"/>
      <c r="EFU322" s="80"/>
      <c r="EFV322" s="80"/>
      <c r="EFW322" s="80"/>
      <c r="EFX322" s="80"/>
      <c r="EFY322" s="80"/>
      <c r="EFZ322" s="80"/>
      <c r="EGA322" s="80"/>
      <c r="EGB322" s="80"/>
      <c r="EGC322" s="80"/>
      <c r="EGD322" s="80"/>
      <c r="EGE322" s="80"/>
      <c r="EGF322" s="80"/>
      <c r="EGG322" s="80"/>
      <c r="EGH322" s="80"/>
      <c r="EGI322" s="80"/>
      <c r="EGJ322" s="80"/>
      <c r="EGK322" s="80"/>
      <c r="EGL322" s="80"/>
      <c r="EGM322" s="80"/>
      <c r="EGN322" s="80"/>
      <c r="EGO322" s="80"/>
      <c r="EGP322" s="80"/>
      <c r="EGQ322" s="80"/>
      <c r="EGR322" s="80"/>
      <c r="EGS322" s="80"/>
      <c r="EGT322" s="80"/>
      <c r="EGU322" s="80"/>
      <c r="EGV322" s="80"/>
      <c r="EGW322" s="80"/>
      <c r="EGX322" s="80"/>
      <c r="EGY322" s="80"/>
      <c r="EGZ322" s="80"/>
      <c r="EHA322" s="80"/>
      <c r="EHB322" s="80"/>
      <c r="EHC322" s="80"/>
      <c r="EHD322" s="80"/>
      <c r="EHE322" s="80"/>
      <c r="EHF322" s="80"/>
      <c r="EHG322" s="80"/>
      <c r="EHH322" s="80"/>
      <c r="EHI322" s="80"/>
      <c r="EHJ322" s="80"/>
      <c r="EHK322" s="80"/>
      <c r="EHL322" s="80"/>
      <c r="EHM322" s="80"/>
      <c r="EHN322" s="80"/>
      <c r="EHO322" s="80"/>
      <c r="EHP322" s="80"/>
      <c r="EHQ322" s="80"/>
      <c r="EHR322" s="80"/>
      <c r="EHS322" s="80"/>
      <c r="EHT322" s="80"/>
      <c r="EHU322" s="80"/>
      <c r="EHV322" s="80"/>
      <c r="EHW322" s="80"/>
      <c r="EHX322" s="80"/>
      <c r="EHY322" s="80"/>
      <c r="EHZ322" s="80"/>
      <c r="EIA322" s="80"/>
      <c r="EIB322" s="80"/>
      <c r="EIC322" s="80"/>
      <c r="EID322" s="80"/>
      <c r="EIE322" s="80"/>
      <c r="EIF322" s="80"/>
      <c r="EIG322" s="80"/>
      <c r="EIH322" s="80"/>
      <c r="EII322" s="80"/>
      <c r="EIJ322" s="80"/>
      <c r="EIK322" s="80"/>
      <c r="EIL322" s="80"/>
      <c r="EIM322" s="80"/>
      <c r="EIN322" s="80"/>
      <c r="EIO322" s="80"/>
      <c r="EIP322" s="80"/>
      <c r="EIQ322" s="80"/>
      <c r="EIR322" s="80"/>
      <c r="EIS322" s="80"/>
      <c r="EIT322" s="80"/>
      <c r="EIU322" s="80"/>
      <c r="EIV322" s="80"/>
      <c r="EIW322" s="80"/>
      <c r="EIX322" s="80"/>
      <c r="EIY322" s="80"/>
      <c r="EIZ322" s="80"/>
      <c r="EJA322" s="80"/>
      <c r="EJB322" s="80"/>
      <c r="EJC322" s="80"/>
      <c r="EJD322" s="80"/>
      <c r="EJE322" s="80"/>
      <c r="EJF322" s="80"/>
      <c r="EJG322" s="80"/>
      <c r="EJH322" s="80"/>
      <c r="EJI322" s="80"/>
      <c r="EJJ322" s="80"/>
      <c r="EJK322" s="80"/>
      <c r="EJL322" s="80"/>
      <c r="EJM322" s="80"/>
      <c r="EJN322" s="80"/>
      <c r="EJO322" s="80"/>
      <c r="EJP322" s="80"/>
      <c r="EJQ322" s="80"/>
      <c r="EJR322" s="80"/>
      <c r="EJS322" s="80"/>
      <c r="EJT322" s="80"/>
      <c r="EJU322" s="80"/>
      <c r="EJV322" s="80"/>
      <c r="EJW322" s="80"/>
      <c r="EJX322" s="80"/>
      <c r="EJY322" s="80"/>
      <c r="EJZ322" s="80"/>
      <c r="EKA322" s="80"/>
      <c r="EKB322" s="80"/>
      <c r="EKC322" s="80"/>
      <c r="EKD322" s="80"/>
      <c r="EKE322" s="80"/>
      <c r="EKF322" s="80"/>
      <c r="EKG322" s="80"/>
      <c r="EKH322" s="80"/>
      <c r="EKI322" s="80"/>
      <c r="EKJ322" s="80"/>
      <c r="EKK322" s="80"/>
      <c r="EKL322" s="80"/>
      <c r="EKM322" s="80"/>
      <c r="EKN322" s="80"/>
      <c r="EKO322" s="80"/>
      <c r="EKP322" s="80"/>
      <c r="EKQ322" s="80"/>
      <c r="EKR322" s="80"/>
      <c r="EKS322" s="80"/>
      <c r="EKT322" s="80"/>
      <c r="EKU322" s="80"/>
      <c r="EKV322" s="80"/>
      <c r="EKW322" s="80"/>
      <c r="EKX322" s="80"/>
      <c r="EKY322" s="80"/>
      <c r="EKZ322" s="80"/>
      <c r="ELA322" s="80"/>
      <c r="ELB322" s="80"/>
      <c r="ELC322" s="80"/>
      <c r="ELD322" s="80"/>
      <c r="ELE322" s="80"/>
      <c r="ELF322" s="80"/>
      <c r="ELG322" s="80"/>
      <c r="ELH322" s="80"/>
      <c r="ELI322" s="80"/>
      <c r="ELJ322" s="80"/>
      <c r="ELK322" s="80"/>
      <c r="ELL322" s="80"/>
      <c r="ELM322" s="80"/>
      <c r="ELN322" s="80"/>
      <c r="ELO322" s="80"/>
      <c r="ELP322" s="80"/>
      <c r="ELQ322" s="80"/>
      <c r="ELR322" s="80"/>
      <c r="ELS322" s="80"/>
      <c r="ELT322" s="80"/>
      <c r="ELU322" s="80"/>
      <c r="ELV322" s="80"/>
      <c r="ELW322" s="80"/>
      <c r="ELX322" s="80"/>
      <c r="ELY322" s="80"/>
      <c r="ELZ322" s="80"/>
      <c r="EMA322" s="80"/>
      <c r="EMB322" s="80"/>
      <c r="EMC322" s="80"/>
      <c r="EMD322" s="80"/>
      <c r="EME322" s="80"/>
      <c r="EMF322" s="80"/>
      <c r="EMG322" s="80"/>
      <c r="EMH322" s="80"/>
      <c r="EMI322" s="80"/>
      <c r="EMJ322" s="80"/>
      <c r="EMK322" s="80"/>
      <c r="EML322" s="80"/>
      <c r="EMM322" s="80"/>
      <c r="EMN322" s="80"/>
      <c r="EMO322" s="80"/>
      <c r="EMP322" s="80"/>
      <c r="EMQ322" s="80"/>
      <c r="EMR322" s="80"/>
      <c r="EMS322" s="80"/>
      <c r="EMT322" s="80"/>
      <c r="EMU322" s="80"/>
      <c r="EMV322" s="80"/>
      <c r="EMW322" s="80"/>
      <c r="EMX322" s="80"/>
      <c r="EMY322" s="80"/>
      <c r="EMZ322" s="80"/>
      <c r="ENA322" s="80"/>
      <c r="ENB322" s="80"/>
      <c r="ENC322" s="80"/>
      <c r="END322" s="80"/>
      <c r="ENE322" s="80"/>
      <c r="ENF322" s="80"/>
      <c r="ENG322" s="80"/>
      <c r="ENH322" s="80"/>
      <c r="ENI322" s="80"/>
      <c r="ENJ322" s="80"/>
      <c r="ENK322" s="80"/>
      <c r="ENL322" s="80"/>
      <c r="ENM322" s="80"/>
      <c r="ENN322" s="80"/>
      <c r="ENO322" s="80"/>
      <c r="ENP322" s="80"/>
      <c r="ENQ322" s="80"/>
      <c r="ENR322" s="80"/>
      <c r="ENS322" s="80"/>
      <c r="ENT322" s="80"/>
      <c r="ENU322" s="80"/>
      <c r="ENV322" s="80"/>
      <c r="ENW322" s="80"/>
      <c r="ENX322" s="80"/>
      <c r="ENY322" s="80"/>
      <c r="ENZ322" s="80"/>
      <c r="EOA322" s="80"/>
      <c r="EOB322" s="80"/>
      <c r="EOC322" s="80"/>
      <c r="EOD322" s="80"/>
      <c r="EOE322" s="80"/>
      <c r="EOF322" s="80"/>
      <c r="EOG322" s="80"/>
      <c r="EOH322" s="80"/>
      <c r="EOI322" s="80"/>
      <c r="EOJ322" s="80"/>
      <c r="EOK322" s="80"/>
      <c r="EOL322" s="80"/>
      <c r="EOM322" s="80"/>
      <c r="EON322" s="80"/>
      <c r="EOO322" s="80"/>
      <c r="EOP322" s="80"/>
      <c r="EOQ322" s="80"/>
      <c r="EOR322" s="80"/>
      <c r="EOS322" s="80"/>
      <c r="EOT322" s="80"/>
      <c r="EOU322" s="80"/>
      <c r="EOV322" s="80"/>
      <c r="EOW322" s="80"/>
      <c r="EOX322" s="80"/>
      <c r="EOY322" s="80"/>
      <c r="EOZ322" s="80"/>
      <c r="EPA322" s="80"/>
      <c r="EPB322" s="80"/>
      <c r="EPC322" s="80"/>
      <c r="EPD322" s="80"/>
      <c r="EPE322" s="80"/>
      <c r="EPF322" s="80"/>
      <c r="EPG322" s="80"/>
      <c r="EPH322" s="80"/>
      <c r="EPI322" s="80"/>
      <c r="EPJ322" s="80"/>
      <c r="EPK322" s="80"/>
      <c r="EPL322" s="80"/>
      <c r="EPM322" s="80"/>
      <c r="EPN322" s="80"/>
      <c r="EPO322" s="80"/>
      <c r="EPP322" s="80"/>
      <c r="EPQ322" s="80"/>
      <c r="EPR322" s="80"/>
      <c r="EPS322" s="80"/>
      <c r="EPT322" s="80"/>
      <c r="EPU322" s="80"/>
      <c r="EPV322" s="80"/>
      <c r="EPW322" s="80"/>
      <c r="EPX322" s="80"/>
      <c r="EPY322" s="80"/>
      <c r="EPZ322" s="80"/>
      <c r="EQA322" s="80"/>
      <c r="EQB322" s="80"/>
      <c r="EQC322" s="80"/>
      <c r="EQD322" s="80"/>
      <c r="EQE322" s="80"/>
      <c r="EQF322" s="80"/>
      <c r="EQG322" s="80"/>
      <c r="EQH322" s="80"/>
      <c r="EQI322" s="80"/>
      <c r="EQJ322" s="80"/>
      <c r="EQK322" s="80"/>
      <c r="EQL322" s="80"/>
      <c r="EQM322" s="80"/>
      <c r="EQN322" s="80"/>
      <c r="EQO322" s="80"/>
      <c r="EQP322" s="80"/>
      <c r="EQQ322" s="80"/>
      <c r="EQR322" s="80"/>
      <c r="EQS322" s="80"/>
      <c r="EQT322" s="80"/>
      <c r="EQU322" s="80"/>
      <c r="EQV322" s="80"/>
      <c r="EQW322" s="80"/>
      <c r="EQX322" s="80"/>
      <c r="EQY322" s="80"/>
      <c r="EQZ322" s="80"/>
      <c r="ERA322" s="80"/>
      <c r="ERB322" s="80"/>
      <c r="ERC322" s="80"/>
      <c r="ERD322" s="80"/>
      <c r="ERE322" s="80"/>
      <c r="ERF322" s="80"/>
      <c r="ERG322" s="80"/>
      <c r="ERH322" s="80"/>
      <c r="ERI322" s="80"/>
      <c r="ERJ322" s="80"/>
      <c r="ERK322" s="80"/>
      <c r="ERL322" s="80"/>
      <c r="ERM322" s="80"/>
      <c r="ERN322" s="80"/>
      <c r="ERO322" s="80"/>
      <c r="ERP322" s="80"/>
      <c r="ERQ322" s="80"/>
      <c r="ERR322" s="80"/>
      <c r="ERS322" s="80"/>
      <c r="ERT322" s="80"/>
      <c r="ERU322" s="80"/>
      <c r="ERV322" s="80"/>
      <c r="ERW322" s="80"/>
      <c r="ERX322" s="80"/>
      <c r="ERY322" s="80"/>
      <c r="ERZ322" s="80"/>
      <c r="ESA322" s="80"/>
      <c r="ESB322" s="80"/>
      <c r="ESC322" s="80"/>
      <c r="ESD322" s="80"/>
      <c r="ESE322" s="80"/>
      <c r="ESF322" s="80"/>
      <c r="ESG322" s="80"/>
      <c r="ESH322" s="80"/>
      <c r="ESI322" s="80"/>
      <c r="ESJ322" s="80"/>
      <c r="ESK322" s="80"/>
      <c r="ESL322" s="80"/>
      <c r="ESM322" s="80"/>
      <c r="ESN322" s="80"/>
      <c r="ESO322" s="80"/>
      <c r="ESP322" s="80"/>
      <c r="ESQ322" s="80"/>
      <c r="ESR322" s="80"/>
      <c r="ESS322" s="80"/>
      <c r="EST322" s="80"/>
      <c r="ESU322" s="80"/>
      <c r="ESV322" s="80"/>
      <c r="ESW322" s="80"/>
      <c r="ESX322" s="80"/>
      <c r="ESY322" s="80"/>
      <c r="ESZ322" s="80"/>
      <c r="ETA322" s="80"/>
      <c r="ETB322" s="80"/>
      <c r="ETC322" s="80"/>
      <c r="ETD322" s="80"/>
      <c r="ETE322" s="80"/>
      <c r="ETF322" s="80"/>
      <c r="ETG322" s="80"/>
      <c r="ETH322" s="80"/>
      <c r="ETI322" s="80"/>
      <c r="ETJ322" s="80"/>
      <c r="ETK322" s="80"/>
      <c r="ETL322" s="80"/>
      <c r="ETM322" s="80"/>
      <c r="ETN322" s="80"/>
      <c r="ETO322" s="80"/>
      <c r="ETP322" s="80"/>
      <c r="ETQ322" s="80"/>
      <c r="ETR322" s="80"/>
      <c r="ETS322" s="80"/>
      <c r="ETT322" s="80"/>
      <c r="ETU322" s="80"/>
      <c r="ETV322" s="80"/>
      <c r="ETW322" s="80"/>
      <c r="ETX322" s="80"/>
      <c r="ETY322" s="80"/>
      <c r="ETZ322" s="80"/>
      <c r="EUA322" s="80"/>
      <c r="EUB322" s="80"/>
      <c r="EUC322" s="80"/>
      <c r="EUD322" s="80"/>
      <c r="EUE322" s="80"/>
      <c r="EUF322" s="80"/>
      <c r="EUG322" s="80"/>
      <c r="EUH322" s="80"/>
      <c r="EUI322" s="80"/>
      <c r="EUJ322" s="80"/>
      <c r="EUK322" s="80"/>
      <c r="EUL322" s="80"/>
      <c r="EUM322" s="80"/>
      <c r="EUN322" s="80"/>
      <c r="EUO322" s="80"/>
      <c r="EUP322" s="80"/>
      <c r="EUQ322" s="80"/>
      <c r="EUR322" s="80"/>
      <c r="EUS322" s="80"/>
      <c r="EUT322" s="80"/>
      <c r="EUU322" s="80"/>
      <c r="EUV322" s="80"/>
      <c r="EUW322" s="80"/>
      <c r="EUX322" s="80"/>
      <c r="EUY322" s="80"/>
      <c r="EUZ322" s="80"/>
      <c r="EVA322" s="80"/>
      <c r="EVB322" s="80"/>
      <c r="EVC322" s="80"/>
      <c r="EVD322" s="80"/>
      <c r="EVE322" s="80"/>
      <c r="EVF322" s="80"/>
      <c r="EVG322" s="80"/>
      <c r="EVH322" s="80"/>
      <c r="EVI322" s="80"/>
      <c r="EVJ322" s="80"/>
      <c r="EVK322" s="80"/>
      <c r="EVL322" s="80"/>
      <c r="EVM322" s="80"/>
      <c r="EVN322" s="80"/>
      <c r="EVO322" s="80"/>
      <c r="EVP322" s="80"/>
      <c r="EVQ322" s="80"/>
      <c r="EVR322" s="80"/>
      <c r="EVS322" s="80"/>
      <c r="EVT322" s="80"/>
      <c r="EVU322" s="80"/>
      <c r="EVV322" s="80"/>
      <c r="EVW322" s="80"/>
      <c r="EVX322" s="80"/>
      <c r="EVY322" s="80"/>
      <c r="EVZ322" s="80"/>
      <c r="EWA322" s="80"/>
      <c r="EWB322" s="80"/>
      <c r="EWC322" s="80"/>
      <c r="EWD322" s="80"/>
      <c r="EWE322" s="80"/>
      <c r="EWF322" s="80"/>
      <c r="EWG322" s="80"/>
      <c r="EWH322" s="80"/>
      <c r="EWI322" s="80"/>
      <c r="EWJ322" s="80"/>
      <c r="EWK322" s="80"/>
      <c r="EWL322" s="80"/>
      <c r="EWM322" s="80"/>
      <c r="EWN322" s="80"/>
      <c r="EWO322" s="80"/>
      <c r="EWP322" s="80"/>
      <c r="EWQ322" s="80"/>
      <c r="EWR322" s="80"/>
      <c r="EWS322" s="80"/>
      <c r="EWT322" s="80"/>
      <c r="EWU322" s="80"/>
      <c r="EWV322" s="80"/>
      <c r="EWW322" s="80"/>
      <c r="EWX322" s="80"/>
      <c r="EWY322" s="80"/>
      <c r="EWZ322" s="80"/>
      <c r="EXA322" s="80"/>
      <c r="EXB322" s="80"/>
      <c r="EXC322" s="80"/>
      <c r="EXD322" s="80"/>
      <c r="EXE322" s="80"/>
      <c r="EXF322" s="80"/>
      <c r="EXG322" s="80"/>
      <c r="EXH322" s="80"/>
      <c r="EXI322" s="80"/>
      <c r="EXJ322" s="80"/>
      <c r="EXK322" s="80"/>
      <c r="EXL322" s="80"/>
      <c r="EXM322" s="80"/>
      <c r="EXN322" s="80"/>
      <c r="EXO322" s="80"/>
      <c r="EXP322" s="80"/>
      <c r="EXQ322" s="80"/>
      <c r="EXR322" s="80"/>
      <c r="EXS322" s="80"/>
      <c r="EXT322" s="80"/>
      <c r="EXU322" s="80"/>
      <c r="EXV322" s="80"/>
      <c r="EXW322" s="80"/>
      <c r="EXX322" s="80"/>
      <c r="EXY322" s="80"/>
      <c r="EXZ322" s="80"/>
      <c r="EYA322" s="80"/>
      <c r="EYB322" s="80"/>
      <c r="EYC322" s="80"/>
      <c r="EYD322" s="80"/>
      <c r="EYE322" s="80"/>
      <c r="EYF322" s="80"/>
      <c r="EYG322" s="80"/>
      <c r="EYH322" s="80"/>
      <c r="EYI322" s="80"/>
      <c r="EYJ322" s="80"/>
      <c r="EYK322" s="80"/>
      <c r="EYL322" s="80"/>
      <c r="EYM322" s="80"/>
      <c r="EYN322" s="80"/>
      <c r="EYO322" s="80"/>
      <c r="EYP322" s="80"/>
      <c r="EYQ322" s="80"/>
      <c r="EYR322" s="80"/>
      <c r="EYS322" s="80"/>
      <c r="EYT322" s="80"/>
      <c r="EYU322" s="80"/>
      <c r="EYV322" s="80"/>
      <c r="EYW322" s="80"/>
      <c r="EYX322" s="80"/>
      <c r="EYY322" s="80"/>
      <c r="EYZ322" s="80"/>
      <c r="EZA322" s="80"/>
      <c r="EZB322" s="80"/>
      <c r="EZC322" s="80"/>
      <c r="EZD322" s="80"/>
      <c r="EZE322" s="80"/>
      <c r="EZF322" s="80"/>
      <c r="EZG322" s="80"/>
      <c r="EZH322" s="80"/>
      <c r="EZI322" s="80"/>
      <c r="EZJ322" s="80"/>
      <c r="EZK322" s="80"/>
      <c r="EZL322" s="80"/>
      <c r="EZM322" s="80"/>
      <c r="EZN322" s="80"/>
      <c r="EZO322" s="80"/>
      <c r="EZP322" s="80"/>
      <c r="EZQ322" s="80"/>
      <c r="EZR322" s="80"/>
      <c r="EZS322" s="80"/>
      <c r="EZT322" s="80"/>
      <c r="EZU322" s="80"/>
      <c r="EZV322" s="80"/>
      <c r="EZW322" s="80"/>
      <c r="EZX322" s="80"/>
      <c r="EZY322" s="80"/>
      <c r="EZZ322" s="80"/>
      <c r="FAA322" s="80"/>
      <c r="FAB322" s="80"/>
      <c r="FAC322" s="80"/>
      <c r="FAD322" s="80"/>
      <c r="FAE322" s="80"/>
      <c r="FAF322" s="80"/>
      <c r="FAG322" s="80"/>
      <c r="FAH322" s="80"/>
      <c r="FAI322" s="80"/>
      <c r="FAJ322" s="80"/>
      <c r="FAK322" s="80"/>
      <c r="FAL322" s="80"/>
      <c r="FAM322" s="80"/>
      <c r="FAN322" s="80"/>
      <c r="FAO322" s="80"/>
      <c r="FAP322" s="80"/>
      <c r="FAQ322" s="80"/>
      <c r="FAR322" s="80"/>
      <c r="FAS322" s="80"/>
      <c r="FAT322" s="80"/>
      <c r="FAU322" s="80"/>
      <c r="FAV322" s="80"/>
      <c r="FAW322" s="80"/>
      <c r="FAX322" s="80"/>
      <c r="FAY322" s="80"/>
      <c r="FAZ322" s="80"/>
      <c r="FBA322" s="80"/>
      <c r="FBB322" s="80"/>
      <c r="FBC322" s="80"/>
      <c r="FBD322" s="80"/>
      <c r="FBE322" s="80"/>
      <c r="FBF322" s="80"/>
      <c r="FBG322" s="80"/>
      <c r="FBH322" s="80"/>
      <c r="FBI322" s="80"/>
      <c r="FBJ322" s="80"/>
      <c r="FBK322" s="80"/>
      <c r="FBL322" s="80"/>
      <c r="FBM322" s="80"/>
      <c r="FBN322" s="80"/>
      <c r="FBO322" s="80"/>
      <c r="FBP322" s="80"/>
      <c r="FBQ322" s="80"/>
      <c r="FBR322" s="80"/>
      <c r="FBS322" s="80"/>
      <c r="FBT322" s="80"/>
      <c r="FBU322" s="80"/>
      <c r="FBV322" s="80"/>
      <c r="FBW322" s="80"/>
      <c r="FBX322" s="80"/>
      <c r="FBY322" s="80"/>
      <c r="FBZ322" s="80"/>
      <c r="FCA322" s="80"/>
      <c r="FCB322" s="80"/>
      <c r="FCC322" s="80"/>
      <c r="FCD322" s="80"/>
      <c r="FCE322" s="80"/>
      <c r="FCF322" s="80"/>
      <c r="FCG322" s="80"/>
      <c r="FCH322" s="80"/>
      <c r="FCI322" s="80"/>
      <c r="FCJ322" s="80"/>
      <c r="FCK322" s="80"/>
      <c r="FCL322" s="80"/>
      <c r="FCM322" s="80"/>
      <c r="FCN322" s="80"/>
      <c r="FCO322" s="80"/>
      <c r="FCP322" s="80"/>
      <c r="FCQ322" s="80"/>
      <c r="FCR322" s="80"/>
      <c r="FCS322" s="80"/>
      <c r="FCT322" s="80"/>
      <c r="FCU322" s="80"/>
      <c r="FCV322" s="80"/>
      <c r="FCW322" s="80"/>
      <c r="FCX322" s="80"/>
      <c r="FCY322" s="80"/>
      <c r="FCZ322" s="80"/>
      <c r="FDA322" s="80"/>
      <c r="FDB322" s="80"/>
      <c r="FDC322" s="80"/>
      <c r="FDD322" s="80"/>
      <c r="FDE322" s="80"/>
      <c r="FDF322" s="80"/>
      <c r="FDG322" s="80"/>
      <c r="FDH322" s="80"/>
      <c r="FDI322" s="80"/>
      <c r="FDJ322" s="80"/>
      <c r="FDK322" s="80"/>
      <c r="FDL322" s="80"/>
      <c r="FDM322" s="80"/>
      <c r="FDN322" s="80"/>
      <c r="FDO322" s="80"/>
      <c r="FDP322" s="80"/>
      <c r="FDQ322" s="80"/>
      <c r="FDR322" s="80"/>
      <c r="FDS322" s="80"/>
      <c r="FDT322" s="80"/>
      <c r="FDU322" s="80"/>
      <c r="FDV322" s="80"/>
      <c r="FDW322" s="80"/>
      <c r="FDX322" s="80"/>
      <c r="FDY322" s="80"/>
      <c r="FDZ322" s="80"/>
      <c r="FEA322" s="80"/>
      <c r="FEB322" s="80"/>
      <c r="FEC322" s="80"/>
      <c r="FED322" s="80"/>
      <c r="FEE322" s="80"/>
      <c r="FEF322" s="80"/>
      <c r="FEG322" s="80"/>
      <c r="FEH322" s="80"/>
      <c r="FEI322" s="80"/>
      <c r="FEJ322" s="80"/>
      <c r="FEK322" s="80"/>
      <c r="FEL322" s="80"/>
      <c r="FEM322" s="80"/>
      <c r="FEN322" s="80"/>
      <c r="FEO322" s="80"/>
      <c r="FEP322" s="80"/>
      <c r="FEQ322" s="80"/>
      <c r="FER322" s="80"/>
      <c r="FES322" s="80"/>
      <c r="FET322" s="80"/>
      <c r="FEU322" s="80"/>
      <c r="FEV322" s="80"/>
      <c r="FEW322" s="80"/>
      <c r="FEX322" s="80"/>
      <c r="FEY322" s="80"/>
      <c r="FEZ322" s="80"/>
      <c r="FFA322" s="80"/>
      <c r="FFB322" s="80"/>
      <c r="FFC322" s="80"/>
      <c r="FFD322" s="80"/>
      <c r="FFE322" s="80"/>
      <c r="FFF322" s="80"/>
      <c r="FFG322" s="80"/>
      <c r="FFH322" s="80"/>
      <c r="FFI322" s="80"/>
      <c r="FFJ322" s="80"/>
      <c r="FFK322" s="80"/>
      <c r="FFL322" s="80"/>
      <c r="FFM322" s="80"/>
      <c r="FFN322" s="80"/>
      <c r="FFO322" s="80"/>
      <c r="FFP322" s="80"/>
      <c r="FFQ322" s="80"/>
      <c r="FFR322" s="80"/>
      <c r="FFS322" s="80"/>
      <c r="FFT322" s="80"/>
      <c r="FFU322" s="80"/>
      <c r="FFV322" s="80"/>
      <c r="FFW322" s="80"/>
      <c r="FFX322" s="80"/>
      <c r="FFY322" s="80"/>
      <c r="FFZ322" s="80"/>
      <c r="FGA322" s="80"/>
      <c r="FGB322" s="80"/>
      <c r="FGC322" s="80"/>
      <c r="FGD322" s="80"/>
      <c r="FGE322" s="80"/>
      <c r="FGF322" s="80"/>
      <c r="FGG322" s="80"/>
      <c r="FGH322" s="80"/>
      <c r="FGI322" s="80"/>
      <c r="FGJ322" s="80"/>
      <c r="FGK322" s="80"/>
      <c r="FGL322" s="80"/>
      <c r="FGM322" s="80"/>
      <c r="FGN322" s="80"/>
      <c r="FGO322" s="80"/>
      <c r="FGP322" s="80"/>
      <c r="FGQ322" s="80"/>
      <c r="FGR322" s="80"/>
      <c r="FGS322" s="80"/>
      <c r="FGT322" s="80"/>
      <c r="FGU322" s="80"/>
      <c r="FGV322" s="80"/>
      <c r="FGW322" s="80"/>
      <c r="FGX322" s="80"/>
      <c r="FGY322" s="80"/>
      <c r="FGZ322" s="80"/>
      <c r="FHA322" s="80"/>
      <c r="FHB322" s="80"/>
      <c r="FHC322" s="80"/>
      <c r="FHD322" s="80"/>
      <c r="FHE322" s="80"/>
      <c r="FHF322" s="80"/>
      <c r="FHG322" s="80"/>
      <c r="FHH322" s="80"/>
      <c r="FHI322" s="80"/>
      <c r="FHJ322" s="80"/>
      <c r="FHK322" s="80"/>
      <c r="FHL322" s="80"/>
      <c r="FHM322" s="80"/>
      <c r="FHN322" s="80"/>
      <c r="FHO322" s="80"/>
      <c r="FHP322" s="80"/>
      <c r="FHQ322" s="80"/>
      <c r="FHR322" s="80"/>
      <c r="FHS322" s="80"/>
      <c r="FHT322" s="80"/>
      <c r="FHU322" s="80"/>
      <c r="FHV322" s="80"/>
      <c r="FHW322" s="80"/>
      <c r="FHX322" s="80"/>
      <c r="FHY322" s="80"/>
      <c r="FHZ322" s="80"/>
      <c r="FIA322" s="80"/>
      <c r="FIB322" s="80"/>
      <c r="FIC322" s="80"/>
      <c r="FID322" s="80"/>
      <c r="FIE322" s="80"/>
      <c r="FIF322" s="80"/>
      <c r="FIG322" s="80"/>
      <c r="FIH322" s="80"/>
      <c r="FII322" s="80"/>
      <c r="FIJ322" s="80"/>
      <c r="FIK322" s="80"/>
      <c r="FIL322" s="80"/>
      <c r="FIM322" s="80"/>
      <c r="FIN322" s="80"/>
      <c r="FIO322" s="80"/>
      <c r="FIP322" s="80"/>
      <c r="FIQ322" s="80"/>
      <c r="FIR322" s="80"/>
      <c r="FIS322" s="80"/>
      <c r="FIT322" s="80"/>
      <c r="FIU322" s="80"/>
      <c r="FIV322" s="80"/>
      <c r="FIW322" s="80"/>
      <c r="FIX322" s="80"/>
      <c r="FIY322" s="80"/>
      <c r="FIZ322" s="80"/>
      <c r="FJA322" s="80"/>
      <c r="FJB322" s="80"/>
      <c r="FJC322" s="80"/>
      <c r="FJD322" s="80"/>
      <c r="FJE322" s="80"/>
      <c r="FJF322" s="80"/>
      <c r="FJG322" s="80"/>
      <c r="FJH322" s="80"/>
      <c r="FJI322" s="80"/>
      <c r="FJJ322" s="80"/>
      <c r="FJK322" s="80"/>
      <c r="FJL322" s="80"/>
      <c r="FJM322" s="80"/>
      <c r="FJN322" s="80"/>
      <c r="FJO322" s="80"/>
      <c r="FJP322" s="80"/>
      <c r="FJQ322" s="80"/>
      <c r="FJR322" s="80"/>
      <c r="FJS322" s="80"/>
      <c r="FJT322" s="80"/>
      <c r="FJU322" s="80"/>
      <c r="FJV322" s="80"/>
      <c r="FJW322" s="80"/>
      <c r="FJX322" s="80"/>
      <c r="FJY322" s="80"/>
      <c r="FJZ322" s="80"/>
      <c r="FKA322" s="80"/>
      <c r="FKB322" s="80"/>
      <c r="FKC322" s="80"/>
      <c r="FKD322" s="80"/>
      <c r="FKE322" s="80"/>
      <c r="FKF322" s="80"/>
      <c r="FKG322" s="80"/>
      <c r="FKH322" s="80"/>
      <c r="FKI322" s="80"/>
      <c r="FKJ322" s="80"/>
      <c r="FKK322" s="80"/>
      <c r="FKL322" s="80"/>
      <c r="FKM322" s="80"/>
      <c r="FKN322" s="80"/>
      <c r="FKO322" s="80"/>
      <c r="FKP322" s="80"/>
      <c r="FKQ322" s="80"/>
      <c r="FKR322" s="80"/>
      <c r="FKS322" s="80"/>
      <c r="FKT322" s="80"/>
      <c r="FKU322" s="80"/>
      <c r="FKV322" s="80"/>
      <c r="FKW322" s="80"/>
      <c r="FKX322" s="80"/>
      <c r="FKY322" s="80"/>
      <c r="FKZ322" s="80"/>
      <c r="FLA322" s="80"/>
      <c r="FLB322" s="80"/>
      <c r="FLC322" s="80"/>
      <c r="FLD322" s="80"/>
      <c r="FLE322" s="80"/>
      <c r="FLF322" s="80"/>
      <c r="FLG322" s="80"/>
      <c r="FLH322" s="80"/>
      <c r="FLI322" s="80"/>
      <c r="FLJ322" s="80"/>
      <c r="FLK322" s="80"/>
      <c r="FLL322" s="80"/>
      <c r="FLM322" s="80"/>
      <c r="FLN322" s="80"/>
      <c r="FLO322" s="80"/>
      <c r="FLP322" s="80"/>
      <c r="FLQ322" s="80"/>
      <c r="FLR322" s="80"/>
      <c r="FLS322" s="80"/>
      <c r="FLT322" s="80"/>
      <c r="FLU322" s="80"/>
      <c r="FLV322" s="80"/>
      <c r="FLW322" s="80"/>
      <c r="FLX322" s="80"/>
      <c r="FLY322" s="80"/>
      <c r="FLZ322" s="80"/>
      <c r="FMA322" s="80"/>
      <c r="FMB322" s="80"/>
      <c r="FMC322" s="80"/>
      <c r="FMD322" s="80"/>
      <c r="FME322" s="80"/>
      <c r="FMF322" s="80"/>
      <c r="FMG322" s="80"/>
      <c r="FMH322" s="80"/>
      <c r="FMI322" s="80"/>
      <c r="FMJ322" s="80"/>
      <c r="FMK322" s="80"/>
      <c r="FML322" s="80"/>
      <c r="FMM322" s="80"/>
      <c r="FMN322" s="80"/>
      <c r="FMO322" s="80"/>
      <c r="FMP322" s="80"/>
      <c r="FMQ322" s="80"/>
      <c r="FMR322" s="80"/>
      <c r="FMS322" s="80"/>
      <c r="FMT322" s="80"/>
      <c r="FMU322" s="80"/>
      <c r="FMV322" s="80"/>
      <c r="FMW322" s="80"/>
      <c r="FMX322" s="80"/>
      <c r="FMY322" s="80"/>
      <c r="FMZ322" s="80"/>
      <c r="FNA322" s="80"/>
      <c r="FNB322" s="80"/>
      <c r="FNC322" s="80"/>
      <c r="FND322" s="80"/>
      <c r="FNE322" s="80"/>
      <c r="FNF322" s="80"/>
      <c r="FNG322" s="80"/>
      <c r="FNH322" s="80"/>
      <c r="FNI322" s="80"/>
      <c r="FNJ322" s="80"/>
      <c r="FNK322" s="80"/>
      <c r="FNL322" s="80"/>
      <c r="FNM322" s="80"/>
      <c r="FNN322" s="80"/>
      <c r="FNO322" s="80"/>
      <c r="FNP322" s="80"/>
      <c r="FNQ322" s="80"/>
      <c r="FNR322" s="80"/>
      <c r="FNS322" s="80"/>
      <c r="FNT322" s="80"/>
      <c r="FNU322" s="80"/>
      <c r="FNV322" s="80"/>
      <c r="FNW322" s="80"/>
      <c r="FNX322" s="80"/>
      <c r="FNY322" s="80"/>
      <c r="FNZ322" s="80"/>
      <c r="FOA322" s="80"/>
      <c r="FOB322" s="80"/>
      <c r="FOC322" s="80"/>
      <c r="FOD322" s="80"/>
      <c r="FOE322" s="80"/>
      <c r="FOF322" s="80"/>
      <c r="FOG322" s="80"/>
      <c r="FOH322" s="80"/>
      <c r="FOI322" s="80"/>
      <c r="FOJ322" s="80"/>
      <c r="FOK322" s="80"/>
      <c r="FOL322" s="80"/>
      <c r="FOM322" s="80"/>
      <c r="FON322" s="80"/>
      <c r="FOO322" s="80"/>
      <c r="FOP322" s="80"/>
      <c r="FOQ322" s="80"/>
      <c r="FOR322" s="80"/>
      <c r="FOS322" s="80"/>
      <c r="FOT322" s="80"/>
      <c r="FOU322" s="80"/>
      <c r="FOV322" s="80"/>
      <c r="FOW322" s="80"/>
      <c r="FOX322" s="80"/>
      <c r="FOY322" s="80"/>
      <c r="FOZ322" s="80"/>
      <c r="FPA322" s="80"/>
      <c r="FPB322" s="80"/>
      <c r="FPC322" s="80"/>
      <c r="FPD322" s="80"/>
      <c r="FPE322" s="80"/>
      <c r="FPF322" s="80"/>
      <c r="FPG322" s="80"/>
      <c r="FPH322" s="80"/>
      <c r="FPI322" s="80"/>
      <c r="FPJ322" s="80"/>
      <c r="FPK322" s="80"/>
      <c r="FPL322" s="80"/>
      <c r="FPM322" s="80"/>
      <c r="FPN322" s="80"/>
      <c r="FPO322" s="80"/>
      <c r="FPP322" s="80"/>
      <c r="FPQ322" s="80"/>
      <c r="FPR322" s="80"/>
      <c r="FPS322" s="80"/>
      <c r="FPT322" s="80"/>
      <c r="FPU322" s="80"/>
      <c r="FPV322" s="80"/>
      <c r="FPW322" s="80"/>
      <c r="FPX322" s="80"/>
      <c r="FPY322" s="80"/>
      <c r="FPZ322" s="80"/>
      <c r="FQA322" s="80"/>
      <c r="FQB322" s="80"/>
      <c r="FQC322" s="80"/>
      <c r="FQD322" s="80"/>
      <c r="FQE322" s="80"/>
      <c r="FQF322" s="80"/>
      <c r="FQG322" s="80"/>
      <c r="FQH322" s="80"/>
      <c r="FQI322" s="80"/>
      <c r="FQJ322" s="80"/>
      <c r="FQK322" s="80"/>
      <c r="FQL322" s="80"/>
      <c r="FQM322" s="80"/>
      <c r="FQN322" s="80"/>
      <c r="FQO322" s="80"/>
      <c r="FQP322" s="80"/>
      <c r="FQQ322" s="80"/>
      <c r="FQR322" s="80"/>
      <c r="FQS322" s="80"/>
      <c r="FQT322" s="80"/>
      <c r="FQU322" s="80"/>
      <c r="FQV322" s="80"/>
      <c r="FQW322" s="80"/>
      <c r="FQX322" s="80"/>
      <c r="FQY322" s="80"/>
      <c r="FQZ322" s="80"/>
      <c r="FRA322" s="80"/>
      <c r="FRB322" s="80"/>
      <c r="FRC322" s="80"/>
      <c r="FRD322" s="80"/>
      <c r="FRE322" s="80"/>
      <c r="FRF322" s="80"/>
      <c r="FRG322" s="80"/>
      <c r="FRH322" s="80"/>
      <c r="FRI322" s="80"/>
      <c r="FRJ322" s="80"/>
      <c r="FRK322" s="80"/>
      <c r="FRL322" s="80"/>
      <c r="FRM322" s="80"/>
      <c r="FRN322" s="80"/>
      <c r="FRO322" s="80"/>
      <c r="FRP322" s="80"/>
      <c r="FRQ322" s="80"/>
      <c r="FRR322" s="80"/>
      <c r="FRS322" s="80"/>
      <c r="FRT322" s="80"/>
      <c r="FRU322" s="80"/>
      <c r="FRV322" s="80"/>
      <c r="FRW322" s="80"/>
      <c r="FRX322" s="80"/>
      <c r="FRY322" s="80"/>
      <c r="FRZ322" s="80"/>
      <c r="FSA322" s="80"/>
      <c r="FSB322" s="80"/>
      <c r="FSC322" s="80"/>
      <c r="FSD322" s="80"/>
      <c r="FSE322" s="80"/>
      <c r="FSF322" s="80"/>
      <c r="FSG322" s="80"/>
      <c r="FSH322" s="80"/>
      <c r="FSI322" s="80"/>
      <c r="FSJ322" s="80"/>
      <c r="FSK322" s="80"/>
      <c r="FSL322" s="80"/>
      <c r="FSM322" s="80"/>
      <c r="FSN322" s="80"/>
      <c r="FSO322" s="80"/>
      <c r="FSP322" s="80"/>
      <c r="FSQ322" s="80"/>
      <c r="FSR322" s="80"/>
      <c r="FSS322" s="80"/>
      <c r="FST322" s="80"/>
      <c r="FSU322" s="80"/>
      <c r="FSV322" s="80"/>
      <c r="FSW322" s="80"/>
      <c r="FSX322" s="80"/>
      <c r="FSY322" s="80"/>
      <c r="FSZ322" s="80"/>
      <c r="FTA322" s="80"/>
      <c r="FTB322" s="80"/>
      <c r="FTC322" s="80"/>
      <c r="FTD322" s="80"/>
      <c r="FTE322" s="80"/>
      <c r="FTF322" s="80"/>
      <c r="FTG322" s="80"/>
      <c r="FTH322" s="80"/>
      <c r="FTI322" s="80"/>
      <c r="FTJ322" s="80"/>
      <c r="FTK322" s="80"/>
      <c r="FTL322" s="80"/>
      <c r="FTM322" s="80"/>
      <c r="FTN322" s="80"/>
      <c r="FTO322" s="80"/>
      <c r="FTP322" s="80"/>
      <c r="FTQ322" s="80"/>
      <c r="FTR322" s="80"/>
      <c r="FTS322" s="80"/>
      <c r="FTT322" s="80"/>
      <c r="FTU322" s="80"/>
      <c r="FTV322" s="80"/>
      <c r="FTW322" s="80"/>
      <c r="FTX322" s="80"/>
      <c r="FTY322" s="80"/>
      <c r="FTZ322" s="80"/>
      <c r="FUA322" s="80"/>
      <c r="FUB322" s="80"/>
      <c r="FUC322" s="80"/>
      <c r="FUD322" s="80"/>
      <c r="FUE322" s="80"/>
      <c r="FUF322" s="80"/>
      <c r="FUG322" s="80"/>
      <c r="FUH322" s="80"/>
      <c r="FUI322" s="80"/>
      <c r="FUJ322" s="80"/>
      <c r="FUK322" s="80"/>
      <c r="FUL322" s="80"/>
      <c r="FUM322" s="80"/>
      <c r="FUN322" s="80"/>
      <c r="FUO322" s="80"/>
      <c r="FUP322" s="80"/>
      <c r="FUQ322" s="80"/>
      <c r="FUR322" s="80"/>
      <c r="FUS322" s="80"/>
      <c r="FUT322" s="80"/>
      <c r="FUU322" s="80"/>
      <c r="FUV322" s="80"/>
      <c r="FUW322" s="80"/>
      <c r="FUX322" s="80"/>
      <c r="FUY322" s="80"/>
      <c r="FUZ322" s="80"/>
      <c r="FVA322" s="80"/>
      <c r="FVB322" s="80"/>
      <c r="FVC322" s="80"/>
      <c r="FVD322" s="80"/>
      <c r="FVE322" s="80"/>
      <c r="FVF322" s="80"/>
      <c r="FVG322" s="80"/>
      <c r="FVH322" s="80"/>
      <c r="FVI322" s="80"/>
      <c r="FVJ322" s="80"/>
      <c r="FVK322" s="80"/>
      <c r="FVL322" s="80"/>
      <c r="FVM322" s="80"/>
      <c r="FVN322" s="80"/>
      <c r="FVO322" s="80"/>
      <c r="FVP322" s="80"/>
      <c r="FVQ322" s="80"/>
      <c r="FVR322" s="80"/>
      <c r="FVS322" s="80"/>
      <c r="FVT322" s="80"/>
      <c r="FVU322" s="80"/>
      <c r="FVV322" s="80"/>
      <c r="FVW322" s="80"/>
      <c r="FVX322" s="80"/>
      <c r="FVY322" s="80"/>
      <c r="FVZ322" s="80"/>
      <c r="FWA322" s="80"/>
      <c r="FWB322" s="80"/>
      <c r="FWC322" s="80"/>
      <c r="FWD322" s="80"/>
      <c r="FWE322" s="80"/>
      <c r="FWF322" s="80"/>
      <c r="FWG322" s="80"/>
      <c r="FWH322" s="80"/>
      <c r="FWI322" s="80"/>
      <c r="FWJ322" s="80"/>
      <c r="FWK322" s="80"/>
      <c r="FWL322" s="80"/>
      <c r="FWM322" s="80"/>
      <c r="FWN322" s="80"/>
      <c r="FWO322" s="80"/>
      <c r="FWP322" s="80"/>
      <c r="FWQ322" s="80"/>
      <c r="FWR322" s="80"/>
      <c r="FWS322" s="80"/>
      <c r="FWT322" s="80"/>
      <c r="FWU322" s="80"/>
      <c r="FWV322" s="80"/>
      <c r="FWW322" s="80"/>
      <c r="FWX322" s="80"/>
      <c r="FWY322" s="80"/>
      <c r="FWZ322" s="80"/>
      <c r="FXA322" s="80"/>
      <c r="FXB322" s="80"/>
      <c r="FXC322" s="80"/>
      <c r="FXD322" s="80"/>
      <c r="FXE322" s="80"/>
      <c r="FXF322" s="80"/>
      <c r="FXG322" s="80"/>
      <c r="FXH322" s="80"/>
      <c r="FXI322" s="80"/>
      <c r="FXJ322" s="80"/>
      <c r="FXK322" s="80"/>
      <c r="FXL322" s="80"/>
      <c r="FXM322" s="80"/>
      <c r="FXN322" s="80"/>
      <c r="FXO322" s="80"/>
      <c r="FXP322" s="80"/>
      <c r="FXQ322" s="80"/>
      <c r="FXR322" s="80"/>
      <c r="FXS322" s="80"/>
      <c r="FXT322" s="80"/>
      <c r="FXU322" s="80"/>
      <c r="FXV322" s="80"/>
      <c r="FXW322" s="80"/>
      <c r="FXX322" s="80"/>
      <c r="FXY322" s="80"/>
      <c r="FXZ322" s="80"/>
      <c r="FYA322" s="80"/>
      <c r="FYB322" s="80"/>
      <c r="FYC322" s="80"/>
      <c r="FYD322" s="80"/>
      <c r="FYE322" s="80"/>
      <c r="FYF322" s="80"/>
      <c r="FYG322" s="80"/>
      <c r="FYH322" s="80"/>
      <c r="FYI322" s="80"/>
      <c r="FYJ322" s="80"/>
      <c r="FYK322" s="80"/>
      <c r="FYL322" s="80"/>
      <c r="FYM322" s="80"/>
      <c r="FYN322" s="80"/>
      <c r="FYO322" s="80"/>
      <c r="FYP322" s="80"/>
      <c r="FYQ322" s="80"/>
      <c r="FYR322" s="80"/>
      <c r="FYS322" s="80"/>
      <c r="FYT322" s="80"/>
      <c r="FYU322" s="80"/>
      <c r="FYV322" s="80"/>
      <c r="FYW322" s="80"/>
      <c r="FYX322" s="80"/>
      <c r="FYY322" s="80"/>
      <c r="FYZ322" s="80"/>
      <c r="FZA322" s="80"/>
      <c r="FZB322" s="80"/>
      <c r="FZC322" s="80"/>
      <c r="FZD322" s="80"/>
      <c r="FZE322" s="80"/>
      <c r="FZF322" s="80"/>
      <c r="FZG322" s="80"/>
      <c r="FZH322" s="80"/>
      <c r="FZI322" s="80"/>
      <c r="FZJ322" s="80"/>
      <c r="FZK322" s="80"/>
      <c r="FZL322" s="80"/>
      <c r="FZM322" s="80"/>
      <c r="FZN322" s="80"/>
      <c r="FZO322" s="80"/>
      <c r="FZP322" s="80"/>
      <c r="FZQ322" s="80"/>
      <c r="FZR322" s="80"/>
      <c r="FZS322" s="80"/>
      <c r="FZT322" s="80"/>
      <c r="FZU322" s="80"/>
      <c r="FZV322" s="80"/>
      <c r="FZW322" s="80"/>
      <c r="FZX322" s="80"/>
      <c r="FZY322" s="80"/>
      <c r="FZZ322" s="80"/>
      <c r="GAA322" s="80"/>
      <c r="GAB322" s="80"/>
      <c r="GAC322" s="80"/>
      <c r="GAD322" s="80"/>
      <c r="GAE322" s="80"/>
      <c r="GAF322" s="80"/>
      <c r="GAG322" s="80"/>
      <c r="GAH322" s="80"/>
      <c r="GAI322" s="80"/>
      <c r="GAJ322" s="80"/>
      <c r="GAK322" s="80"/>
      <c r="GAL322" s="80"/>
      <c r="GAM322" s="80"/>
      <c r="GAN322" s="80"/>
      <c r="GAO322" s="80"/>
      <c r="GAP322" s="80"/>
      <c r="GAQ322" s="80"/>
      <c r="GAR322" s="80"/>
      <c r="GAS322" s="80"/>
      <c r="GAT322" s="80"/>
      <c r="GAU322" s="80"/>
      <c r="GAV322" s="80"/>
      <c r="GAW322" s="80"/>
      <c r="GAX322" s="80"/>
      <c r="GAY322" s="80"/>
      <c r="GAZ322" s="80"/>
      <c r="GBA322" s="80"/>
      <c r="GBB322" s="80"/>
      <c r="GBC322" s="80"/>
      <c r="GBD322" s="80"/>
      <c r="GBE322" s="80"/>
      <c r="GBF322" s="80"/>
      <c r="GBG322" s="80"/>
      <c r="GBH322" s="80"/>
      <c r="GBI322" s="80"/>
      <c r="GBJ322" s="80"/>
      <c r="GBK322" s="80"/>
      <c r="GBL322" s="80"/>
      <c r="GBM322" s="80"/>
      <c r="GBN322" s="80"/>
      <c r="GBO322" s="80"/>
      <c r="GBP322" s="80"/>
      <c r="GBQ322" s="80"/>
      <c r="GBR322" s="80"/>
      <c r="GBS322" s="80"/>
      <c r="GBT322" s="80"/>
      <c r="GBU322" s="80"/>
      <c r="GBV322" s="80"/>
      <c r="GBW322" s="80"/>
      <c r="GBX322" s="80"/>
      <c r="GBY322" s="80"/>
      <c r="GBZ322" s="80"/>
      <c r="GCA322" s="80"/>
      <c r="GCB322" s="80"/>
      <c r="GCC322" s="80"/>
      <c r="GCD322" s="80"/>
      <c r="GCE322" s="80"/>
      <c r="GCF322" s="80"/>
      <c r="GCG322" s="80"/>
      <c r="GCH322" s="80"/>
      <c r="GCI322" s="80"/>
      <c r="GCJ322" s="80"/>
      <c r="GCK322" s="80"/>
      <c r="GCL322" s="80"/>
      <c r="GCM322" s="80"/>
      <c r="GCN322" s="80"/>
      <c r="GCO322" s="80"/>
      <c r="GCP322" s="80"/>
      <c r="GCQ322" s="80"/>
      <c r="GCR322" s="80"/>
      <c r="GCS322" s="80"/>
      <c r="GCT322" s="80"/>
      <c r="GCU322" s="80"/>
      <c r="GCV322" s="80"/>
      <c r="GCW322" s="80"/>
      <c r="GCX322" s="80"/>
      <c r="GCY322" s="80"/>
      <c r="GCZ322" s="80"/>
      <c r="GDA322" s="80"/>
      <c r="GDB322" s="80"/>
      <c r="GDC322" s="80"/>
      <c r="GDD322" s="80"/>
      <c r="GDE322" s="80"/>
      <c r="GDF322" s="80"/>
      <c r="GDG322" s="80"/>
      <c r="GDH322" s="80"/>
      <c r="GDI322" s="80"/>
      <c r="GDJ322" s="80"/>
      <c r="GDK322" s="80"/>
      <c r="GDL322" s="80"/>
      <c r="GDM322" s="80"/>
      <c r="GDN322" s="80"/>
      <c r="GDO322" s="80"/>
      <c r="GDP322" s="80"/>
      <c r="GDQ322" s="80"/>
      <c r="GDR322" s="80"/>
      <c r="GDS322" s="80"/>
      <c r="GDT322" s="80"/>
      <c r="GDU322" s="80"/>
      <c r="GDV322" s="80"/>
      <c r="GDW322" s="80"/>
      <c r="GDX322" s="80"/>
      <c r="GDY322" s="80"/>
      <c r="GDZ322" s="80"/>
      <c r="GEA322" s="80"/>
      <c r="GEB322" s="80"/>
      <c r="GEC322" s="80"/>
      <c r="GED322" s="80"/>
      <c r="GEE322" s="80"/>
      <c r="GEF322" s="80"/>
      <c r="GEG322" s="80"/>
      <c r="GEH322" s="80"/>
      <c r="GEI322" s="80"/>
      <c r="GEJ322" s="80"/>
      <c r="GEK322" s="80"/>
      <c r="GEL322" s="80"/>
      <c r="GEM322" s="80"/>
      <c r="GEN322" s="80"/>
      <c r="GEO322" s="80"/>
      <c r="GEP322" s="80"/>
      <c r="GEQ322" s="80"/>
      <c r="GER322" s="80"/>
      <c r="GES322" s="80"/>
      <c r="GET322" s="80"/>
      <c r="GEU322" s="80"/>
      <c r="GEV322" s="80"/>
      <c r="GEW322" s="80"/>
      <c r="GEX322" s="80"/>
      <c r="GEY322" s="80"/>
      <c r="GEZ322" s="80"/>
      <c r="GFA322" s="80"/>
      <c r="GFB322" s="80"/>
      <c r="GFC322" s="80"/>
      <c r="GFD322" s="80"/>
      <c r="GFE322" s="80"/>
      <c r="GFF322" s="80"/>
      <c r="GFG322" s="80"/>
      <c r="GFH322" s="80"/>
      <c r="GFI322" s="80"/>
      <c r="GFJ322" s="80"/>
      <c r="GFK322" s="80"/>
      <c r="GFL322" s="80"/>
      <c r="GFM322" s="80"/>
      <c r="GFN322" s="80"/>
      <c r="GFO322" s="80"/>
      <c r="GFP322" s="80"/>
      <c r="GFQ322" s="80"/>
      <c r="GFR322" s="80"/>
      <c r="GFS322" s="80"/>
      <c r="GFT322" s="80"/>
      <c r="GFU322" s="80"/>
      <c r="GFV322" s="80"/>
      <c r="GFW322" s="80"/>
      <c r="GFX322" s="80"/>
      <c r="GFY322" s="80"/>
      <c r="GFZ322" s="80"/>
      <c r="GGA322" s="80"/>
      <c r="GGB322" s="80"/>
      <c r="GGC322" s="80"/>
      <c r="GGD322" s="80"/>
      <c r="GGE322" s="80"/>
      <c r="GGF322" s="80"/>
      <c r="GGG322" s="80"/>
      <c r="GGH322" s="80"/>
      <c r="GGI322" s="80"/>
      <c r="GGJ322" s="80"/>
      <c r="GGK322" s="80"/>
      <c r="GGL322" s="80"/>
      <c r="GGM322" s="80"/>
      <c r="GGN322" s="80"/>
      <c r="GGO322" s="80"/>
      <c r="GGP322" s="80"/>
      <c r="GGQ322" s="80"/>
      <c r="GGR322" s="80"/>
      <c r="GGS322" s="80"/>
      <c r="GGT322" s="80"/>
      <c r="GGU322" s="80"/>
      <c r="GGV322" s="80"/>
      <c r="GGW322" s="80"/>
      <c r="GGX322" s="80"/>
      <c r="GGY322" s="80"/>
      <c r="GGZ322" s="80"/>
      <c r="GHA322" s="80"/>
      <c r="GHB322" s="80"/>
      <c r="GHC322" s="80"/>
      <c r="GHD322" s="80"/>
      <c r="GHE322" s="80"/>
      <c r="GHF322" s="80"/>
      <c r="GHG322" s="80"/>
      <c r="GHH322" s="80"/>
      <c r="GHI322" s="80"/>
      <c r="GHJ322" s="80"/>
      <c r="GHK322" s="80"/>
      <c r="GHL322" s="80"/>
      <c r="GHM322" s="80"/>
      <c r="GHN322" s="80"/>
      <c r="GHO322" s="80"/>
      <c r="GHP322" s="80"/>
      <c r="GHQ322" s="80"/>
      <c r="GHR322" s="80"/>
      <c r="GHS322" s="80"/>
      <c r="GHT322" s="80"/>
      <c r="GHU322" s="80"/>
      <c r="GHV322" s="80"/>
      <c r="GHW322" s="80"/>
      <c r="GHX322" s="80"/>
      <c r="GHY322" s="80"/>
      <c r="GHZ322" s="80"/>
      <c r="GIA322" s="80"/>
      <c r="GIB322" s="80"/>
      <c r="GIC322" s="80"/>
      <c r="GID322" s="80"/>
      <c r="GIE322" s="80"/>
      <c r="GIF322" s="80"/>
      <c r="GIG322" s="80"/>
      <c r="GIH322" s="80"/>
      <c r="GII322" s="80"/>
      <c r="GIJ322" s="80"/>
      <c r="GIK322" s="80"/>
      <c r="GIL322" s="80"/>
      <c r="GIM322" s="80"/>
      <c r="GIN322" s="80"/>
      <c r="GIO322" s="80"/>
      <c r="GIP322" s="80"/>
      <c r="GIQ322" s="80"/>
      <c r="GIR322" s="80"/>
      <c r="GIS322" s="80"/>
      <c r="GIT322" s="80"/>
      <c r="GIU322" s="80"/>
      <c r="GIV322" s="80"/>
      <c r="GIW322" s="80"/>
      <c r="GIX322" s="80"/>
      <c r="GIY322" s="80"/>
      <c r="GIZ322" s="80"/>
      <c r="GJA322" s="80"/>
      <c r="GJB322" s="80"/>
      <c r="GJC322" s="80"/>
      <c r="GJD322" s="80"/>
      <c r="GJE322" s="80"/>
      <c r="GJF322" s="80"/>
      <c r="GJG322" s="80"/>
      <c r="GJH322" s="80"/>
      <c r="GJI322" s="80"/>
      <c r="GJJ322" s="80"/>
      <c r="GJK322" s="80"/>
      <c r="GJL322" s="80"/>
      <c r="GJM322" s="80"/>
      <c r="GJN322" s="80"/>
      <c r="GJO322" s="80"/>
      <c r="GJP322" s="80"/>
      <c r="GJQ322" s="80"/>
      <c r="GJR322" s="80"/>
      <c r="GJS322" s="80"/>
      <c r="GJT322" s="80"/>
      <c r="GJU322" s="80"/>
      <c r="GJV322" s="80"/>
      <c r="GJW322" s="80"/>
      <c r="GJX322" s="80"/>
      <c r="GJY322" s="80"/>
      <c r="GJZ322" s="80"/>
      <c r="GKA322" s="80"/>
      <c r="GKB322" s="80"/>
      <c r="GKC322" s="80"/>
      <c r="GKD322" s="80"/>
      <c r="GKE322" s="80"/>
      <c r="GKF322" s="80"/>
      <c r="GKG322" s="80"/>
      <c r="GKH322" s="80"/>
      <c r="GKI322" s="80"/>
      <c r="GKJ322" s="80"/>
      <c r="GKK322" s="80"/>
      <c r="GKL322" s="80"/>
      <c r="GKM322" s="80"/>
      <c r="GKN322" s="80"/>
      <c r="GKO322" s="80"/>
      <c r="GKP322" s="80"/>
      <c r="GKQ322" s="80"/>
      <c r="GKR322" s="80"/>
      <c r="GKS322" s="80"/>
      <c r="GKT322" s="80"/>
      <c r="GKU322" s="80"/>
      <c r="GKV322" s="80"/>
      <c r="GKW322" s="80"/>
      <c r="GKX322" s="80"/>
      <c r="GKY322" s="80"/>
      <c r="GKZ322" s="80"/>
      <c r="GLA322" s="80"/>
      <c r="GLB322" s="80"/>
      <c r="GLC322" s="80"/>
      <c r="GLD322" s="80"/>
      <c r="GLE322" s="80"/>
      <c r="GLF322" s="80"/>
      <c r="GLG322" s="80"/>
      <c r="GLH322" s="80"/>
      <c r="GLI322" s="80"/>
      <c r="GLJ322" s="80"/>
      <c r="GLK322" s="80"/>
      <c r="GLL322" s="80"/>
      <c r="GLM322" s="80"/>
      <c r="GLN322" s="80"/>
      <c r="GLO322" s="80"/>
      <c r="GLP322" s="80"/>
      <c r="GLQ322" s="80"/>
      <c r="GLR322" s="80"/>
      <c r="GLS322" s="80"/>
      <c r="GLT322" s="80"/>
      <c r="GLU322" s="80"/>
      <c r="GLV322" s="80"/>
      <c r="GLW322" s="80"/>
      <c r="GLX322" s="80"/>
      <c r="GLY322" s="80"/>
      <c r="GLZ322" s="80"/>
      <c r="GMA322" s="80"/>
      <c r="GMB322" s="80"/>
      <c r="GMC322" s="80"/>
      <c r="GMD322" s="80"/>
      <c r="GME322" s="80"/>
      <c r="GMF322" s="80"/>
      <c r="GMG322" s="80"/>
      <c r="GMH322" s="80"/>
      <c r="GMI322" s="80"/>
      <c r="GMJ322" s="80"/>
      <c r="GMK322" s="80"/>
      <c r="GML322" s="80"/>
      <c r="GMM322" s="80"/>
      <c r="GMN322" s="80"/>
      <c r="GMO322" s="80"/>
      <c r="GMP322" s="80"/>
      <c r="GMQ322" s="80"/>
      <c r="GMR322" s="80"/>
      <c r="GMS322" s="80"/>
      <c r="GMT322" s="80"/>
      <c r="GMU322" s="80"/>
      <c r="GMV322" s="80"/>
      <c r="GMW322" s="80"/>
      <c r="GMX322" s="80"/>
      <c r="GMY322" s="80"/>
      <c r="GMZ322" s="80"/>
      <c r="GNA322" s="80"/>
      <c r="GNB322" s="80"/>
      <c r="GNC322" s="80"/>
      <c r="GND322" s="80"/>
      <c r="GNE322" s="80"/>
      <c r="GNF322" s="80"/>
      <c r="GNG322" s="80"/>
      <c r="GNH322" s="80"/>
      <c r="GNI322" s="80"/>
      <c r="GNJ322" s="80"/>
      <c r="GNK322" s="80"/>
      <c r="GNL322" s="80"/>
      <c r="GNM322" s="80"/>
      <c r="GNN322" s="80"/>
      <c r="GNO322" s="80"/>
      <c r="GNP322" s="80"/>
      <c r="GNQ322" s="80"/>
      <c r="GNR322" s="80"/>
      <c r="GNS322" s="80"/>
      <c r="GNT322" s="80"/>
      <c r="GNU322" s="80"/>
      <c r="GNV322" s="80"/>
      <c r="GNW322" s="80"/>
      <c r="GNX322" s="80"/>
      <c r="GNY322" s="80"/>
      <c r="GNZ322" s="80"/>
      <c r="GOA322" s="80"/>
      <c r="GOB322" s="80"/>
      <c r="GOC322" s="80"/>
      <c r="GOD322" s="80"/>
      <c r="GOE322" s="80"/>
      <c r="GOF322" s="80"/>
      <c r="GOG322" s="80"/>
      <c r="GOH322" s="80"/>
      <c r="GOI322" s="80"/>
      <c r="GOJ322" s="80"/>
      <c r="GOK322" s="80"/>
      <c r="GOL322" s="80"/>
      <c r="GOM322" s="80"/>
      <c r="GON322" s="80"/>
      <c r="GOO322" s="80"/>
      <c r="GOP322" s="80"/>
      <c r="GOQ322" s="80"/>
      <c r="GOR322" s="80"/>
      <c r="GOS322" s="80"/>
      <c r="GOT322" s="80"/>
      <c r="GOU322" s="80"/>
      <c r="GOV322" s="80"/>
      <c r="GOW322" s="80"/>
      <c r="GOX322" s="80"/>
      <c r="GOY322" s="80"/>
      <c r="GOZ322" s="80"/>
      <c r="GPA322" s="80"/>
      <c r="GPB322" s="80"/>
      <c r="GPC322" s="80"/>
      <c r="GPD322" s="80"/>
      <c r="GPE322" s="80"/>
      <c r="GPF322" s="80"/>
      <c r="GPG322" s="80"/>
      <c r="GPH322" s="80"/>
      <c r="GPI322" s="80"/>
      <c r="GPJ322" s="80"/>
      <c r="GPK322" s="80"/>
      <c r="GPL322" s="80"/>
      <c r="GPM322" s="80"/>
      <c r="GPN322" s="80"/>
      <c r="GPO322" s="80"/>
      <c r="GPP322" s="80"/>
      <c r="GPQ322" s="80"/>
      <c r="GPR322" s="80"/>
      <c r="GPS322" s="80"/>
      <c r="GPT322" s="80"/>
      <c r="GPU322" s="80"/>
      <c r="GPV322" s="80"/>
      <c r="GPW322" s="80"/>
      <c r="GPX322" s="80"/>
      <c r="GPY322" s="80"/>
      <c r="GPZ322" s="80"/>
      <c r="GQA322" s="80"/>
      <c r="GQB322" s="80"/>
      <c r="GQC322" s="80"/>
      <c r="GQD322" s="80"/>
      <c r="GQE322" s="80"/>
      <c r="GQF322" s="80"/>
      <c r="GQG322" s="80"/>
      <c r="GQH322" s="80"/>
      <c r="GQI322" s="80"/>
      <c r="GQJ322" s="80"/>
      <c r="GQK322" s="80"/>
      <c r="GQL322" s="80"/>
      <c r="GQM322" s="80"/>
      <c r="GQN322" s="80"/>
      <c r="GQO322" s="80"/>
      <c r="GQP322" s="80"/>
      <c r="GQQ322" s="80"/>
      <c r="GQR322" s="80"/>
      <c r="GQS322" s="80"/>
      <c r="GQT322" s="80"/>
      <c r="GQU322" s="80"/>
      <c r="GQV322" s="80"/>
      <c r="GQW322" s="80"/>
      <c r="GQX322" s="80"/>
      <c r="GQY322" s="80"/>
      <c r="GQZ322" s="80"/>
      <c r="GRA322" s="80"/>
      <c r="GRB322" s="80"/>
      <c r="GRC322" s="80"/>
      <c r="GRD322" s="80"/>
      <c r="GRE322" s="80"/>
      <c r="GRF322" s="80"/>
      <c r="GRG322" s="80"/>
      <c r="GRH322" s="80"/>
      <c r="GRI322" s="80"/>
      <c r="GRJ322" s="80"/>
      <c r="GRK322" s="80"/>
      <c r="GRL322" s="80"/>
      <c r="GRM322" s="80"/>
      <c r="GRN322" s="80"/>
      <c r="GRO322" s="80"/>
      <c r="GRP322" s="80"/>
      <c r="GRQ322" s="80"/>
      <c r="GRR322" s="80"/>
      <c r="GRS322" s="80"/>
      <c r="GRT322" s="80"/>
      <c r="GRU322" s="80"/>
      <c r="GRV322" s="80"/>
      <c r="GRW322" s="80"/>
      <c r="GRX322" s="80"/>
      <c r="GRY322" s="80"/>
      <c r="GRZ322" s="80"/>
      <c r="GSA322" s="80"/>
      <c r="GSB322" s="80"/>
      <c r="GSC322" s="80"/>
      <c r="GSD322" s="80"/>
      <c r="GSE322" s="80"/>
      <c r="GSF322" s="80"/>
      <c r="GSG322" s="80"/>
      <c r="GSH322" s="80"/>
      <c r="GSI322" s="80"/>
      <c r="GSJ322" s="80"/>
      <c r="GSK322" s="80"/>
      <c r="GSL322" s="80"/>
      <c r="GSM322" s="80"/>
      <c r="GSN322" s="80"/>
      <c r="GSO322" s="80"/>
      <c r="GSP322" s="80"/>
      <c r="GSQ322" s="80"/>
      <c r="GSR322" s="80"/>
      <c r="GSS322" s="80"/>
      <c r="GST322" s="80"/>
      <c r="GSU322" s="80"/>
      <c r="GSV322" s="80"/>
      <c r="GSW322" s="80"/>
      <c r="GSX322" s="80"/>
      <c r="GSY322" s="80"/>
      <c r="GSZ322" s="80"/>
      <c r="GTA322" s="80"/>
      <c r="GTB322" s="80"/>
      <c r="GTC322" s="80"/>
      <c r="GTD322" s="80"/>
      <c r="GTE322" s="80"/>
      <c r="GTF322" s="80"/>
      <c r="GTG322" s="80"/>
      <c r="GTH322" s="80"/>
      <c r="GTI322" s="80"/>
      <c r="GTJ322" s="80"/>
      <c r="GTK322" s="80"/>
      <c r="GTL322" s="80"/>
      <c r="GTM322" s="80"/>
      <c r="GTN322" s="80"/>
      <c r="GTO322" s="80"/>
      <c r="GTP322" s="80"/>
      <c r="GTQ322" s="80"/>
      <c r="GTR322" s="80"/>
      <c r="GTS322" s="80"/>
      <c r="GTT322" s="80"/>
      <c r="GTU322" s="80"/>
      <c r="GTV322" s="80"/>
      <c r="GTW322" s="80"/>
      <c r="GTX322" s="80"/>
      <c r="GTY322" s="80"/>
      <c r="GTZ322" s="80"/>
      <c r="GUA322" s="80"/>
      <c r="GUB322" s="80"/>
      <c r="GUC322" s="80"/>
      <c r="GUD322" s="80"/>
      <c r="GUE322" s="80"/>
      <c r="GUF322" s="80"/>
      <c r="GUG322" s="80"/>
      <c r="GUH322" s="80"/>
      <c r="GUI322" s="80"/>
      <c r="GUJ322" s="80"/>
      <c r="GUK322" s="80"/>
      <c r="GUL322" s="80"/>
      <c r="GUM322" s="80"/>
      <c r="GUN322" s="80"/>
      <c r="GUO322" s="80"/>
      <c r="GUP322" s="80"/>
      <c r="GUQ322" s="80"/>
      <c r="GUR322" s="80"/>
      <c r="GUS322" s="80"/>
      <c r="GUT322" s="80"/>
      <c r="GUU322" s="80"/>
      <c r="GUV322" s="80"/>
      <c r="GUW322" s="80"/>
      <c r="GUX322" s="80"/>
      <c r="GUY322" s="80"/>
      <c r="GUZ322" s="80"/>
      <c r="GVA322" s="80"/>
      <c r="GVB322" s="80"/>
      <c r="GVC322" s="80"/>
      <c r="GVD322" s="80"/>
      <c r="GVE322" s="80"/>
      <c r="GVF322" s="80"/>
      <c r="GVG322" s="80"/>
      <c r="GVH322" s="80"/>
      <c r="GVI322" s="80"/>
      <c r="GVJ322" s="80"/>
      <c r="GVK322" s="80"/>
      <c r="GVL322" s="80"/>
      <c r="GVM322" s="80"/>
      <c r="GVN322" s="80"/>
      <c r="GVO322" s="80"/>
      <c r="GVP322" s="80"/>
      <c r="GVQ322" s="80"/>
      <c r="GVR322" s="80"/>
      <c r="GVS322" s="80"/>
      <c r="GVT322" s="80"/>
      <c r="GVU322" s="80"/>
      <c r="GVV322" s="80"/>
      <c r="GVW322" s="80"/>
      <c r="GVX322" s="80"/>
      <c r="GVY322" s="80"/>
      <c r="GVZ322" s="80"/>
      <c r="GWA322" s="80"/>
      <c r="GWB322" s="80"/>
      <c r="GWC322" s="80"/>
      <c r="GWD322" s="80"/>
      <c r="GWE322" s="80"/>
      <c r="GWF322" s="80"/>
      <c r="GWG322" s="80"/>
      <c r="GWH322" s="80"/>
      <c r="GWI322" s="80"/>
      <c r="GWJ322" s="80"/>
      <c r="GWK322" s="80"/>
      <c r="GWL322" s="80"/>
      <c r="GWM322" s="80"/>
      <c r="GWN322" s="80"/>
      <c r="GWO322" s="80"/>
      <c r="GWP322" s="80"/>
      <c r="GWQ322" s="80"/>
      <c r="GWR322" s="80"/>
      <c r="GWS322" s="80"/>
      <c r="GWT322" s="80"/>
      <c r="GWU322" s="80"/>
      <c r="GWV322" s="80"/>
      <c r="GWW322" s="80"/>
      <c r="GWX322" s="80"/>
      <c r="GWY322" s="80"/>
      <c r="GWZ322" s="80"/>
      <c r="GXA322" s="80"/>
      <c r="GXB322" s="80"/>
      <c r="GXC322" s="80"/>
      <c r="GXD322" s="80"/>
      <c r="GXE322" s="80"/>
      <c r="GXF322" s="80"/>
      <c r="GXG322" s="80"/>
      <c r="GXH322" s="80"/>
      <c r="GXI322" s="80"/>
      <c r="GXJ322" s="80"/>
      <c r="GXK322" s="80"/>
      <c r="GXL322" s="80"/>
      <c r="GXM322" s="80"/>
      <c r="GXN322" s="80"/>
      <c r="GXO322" s="80"/>
      <c r="GXP322" s="80"/>
      <c r="GXQ322" s="80"/>
      <c r="GXR322" s="80"/>
      <c r="GXS322" s="80"/>
      <c r="GXT322" s="80"/>
      <c r="GXU322" s="80"/>
      <c r="GXV322" s="80"/>
      <c r="GXW322" s="80"/>
      <c r="GXX322" s="80"/>
      <c r="GXY322" s="80"/>
      <c r="GXZ322" s="80"/>
      <c r="GYA322" s="80"/>
      <c r="GYB322" s="80"/>
      <c r="GYC322" s="80"/>
      <c r="GYD322" s="80"/>
      <c r="GYE322" s="80"/>
      <c r="GYF322" s="80"/>
      <c r="GYG322" s="80"/>
      <c r="GYH322" s="80"/>
      <c r="GYI322" s="80"/>
      <c r="GYJ322" s="80"/>
      <c r="GYK322" s="80"/>
      <c r="GYL322" s="80"/>
      <c r="GYM322" s="80"/>
      <c r="GYN322" s="80"/>
      <c r="GYO322" s="80"/>
      <c r="GYP322" s="80"/>
      <c r="GYQ322" s="80"/>
      <c r="GYR322" s="80"/>
      <c r="GYS322" s="80"/>
      <c r="GYT322" s="80"/>
      <c r="GYU322" s="80"/>
      <c r="GYV322" s="80"/>
      <c r="GYW322" s="80"/>
      <c r="GYX322" s="80"/>
      <c r="GYY322" s="80"/>
      <c r="GYZ322" s="80"/>
      <c r="GZA322" s="80"/>
      <c r="GZB322" s="80"/>
      <c r="GZC322" s="80"/>
      <c r="GZD322" s="80"/>
      <c r="GZE322" s="80"/>
      <c r="GZF322" s="80"/>
      <c r="GZG322" s="80"/>
      <c r="GZH322" s="80"/>
      <c r="GZI322" s="80"/>
      <c r="GZJ322" s="80"/>
      <c r="GZK322" s="80"/>
      <c r="GZL322" s="80"/>
      <c r="GZM322" s="80"/>
      <c r="GZN322" s="80"/>
      <c r="GZO322" s="80"/>
      <c r="GZP322" s="80"/>
      <c r="GZQ322" s="80"/>
      <c r="GZR322" s="80"/>
      <c r="GZS322" s="80"/>
      <c r="GZT322" s="80"/>
      <c r="GZU322" s="80"/>
      <c r="GZV322" s="80"/>
      <c r="GZW322" s="80"/>
      <c r="GZX322" s="80"/>
      <c r="GZY322" s="80"/>
      <c r="GZZ322" s="80"/>
      <c r="HAA322" s="80"/>
      <c r="HAB322" s="80"/>
      <c r="HAC322" s="80"/>
      <c r="HAD322" s="80"/>
      <c r="HAE322" s="80"/>
      <c r="HAF322" s="80"/>
      <c r="HAG322" s="80"/>
      <c r="HAH322" s="80"/>
      <c r="HAI322" s="80"/>
      <c r="HAJ322" s="80"/>
      <c r="HAK322" s="80"/>
      <c r="HAL322" s="80"/>
      <c r="HAM322" s="80"/>
      <c r="HAN322" s="80"/>
      <c r="HAO322" s="80"/>
      <c r="HAP322" s="80"/>
      <c r="HAQ322" s="80"/>
      <c r="HAR322" s="80"/>
      <c r="HAS322" s="80"/>
      <c r="HAT322" s="80"/>
      <c r="HAU322" s="80"/>
      <c r="HAV322" s="80"/>
      <c r="HAW322" s="80"/>
      <c r="HAX322" s="80"/>
      <c r="HAY322" s="80"/>
      <c r="HAZ322" s="80"/>
      <c r="HBA322" s="80"/>
      <c r="HBB322" s="80"/>
      <c r="HBC322" s="80"/>
      <c r="HBD322" s="80"/>
      <c r="HBE322" s="80"/>
      <c r="HBF322" s="80"/>
      <c r="HBG322" s="80"/>
      <c r="HBH322" s="80"/>
      <c r="HBI322" s="80"/>
      <c r="HBJ322" s="80"/>
      <c r="HBK322" s="80"/>
      <c r="HBL322" s="80"/>
      <c r="HBM322" s="80"/>
      <c r="HBN322" s="80"/>
      <c r="HBO322" s="80"/>
      <c r="HBP322" s="80"/>
      <c r="HBQ322" s="80"/>
      <c r="HBR322" s="80"/>
      <c r="HBS322" s="80"/>
      <c r="HBT322" s="80"/>
      <c r="HBU322" s="80"/>
      <c r="HBV322" s="80"/>
      <c r="HBW322" s="80"/>
      <c r="HBX322" s="80"/>
      <c r="HBY322" s="80"/>
      <c r="HBZ322" s="80"/>
      <c r="HCA322" s="80"/>
      <c r="HCB322" s="80"/>
      <c r="HCC322" s="80"/>
      <c r="HCD322" s="80"/>
      <c r="HCE322" s="80"/>
      <c r="HCF322" s="80"/>
      <c r="HCG322" s="80"/>
      <c r="HCH322" s="80"/>
      <c r="HCI322" s="80"/>
      <c r="HCJ322" s="80"/>
      <c r="HCK322" s="80"/>
      <c r="HCL322" s="80"/>
      <c r="HCM322" s="80"/>
      <c r="HCN322" s="80"/>
      <c r="HCO322" s="80"/>
      <c r="HCP322" s="80"/>
      <c r="HCQ322" s="80"/>
      <c r="HCR322" s="80"/>
      <c r="HCS322" s="80"/>
      <c r="HCT322" s="80"/>
      <c r="HCU322" s="80"/>
      <c r="HCV322" s="80"/>
      <c r="HCW322" s="80"/>
      <c r="HCX322" s="80"/>
      <c r="HCY322" s="80"/>
      <c r="HCZ322" s="80"/>
      <c r="HDA322" s="80"/>
      <c r="HDB322" s="80"/>
      <c r="HDC322" s="80"/>
      <c r="HDD322" s="80"/>
      <c r="HDE322" s="80"/>
      <c r="HDF322" s="80"/>
      <c r="HDG322" s="80"/>
      <c r="HDH322" s="80"/>
      <c r="HDI322" s="80"/>
      <c r="HDJ322" s="80"/>
      <c r="HDK322" s="80"/>
      <c r="HDL322" s="80"/>
      <c r="HDM322" s="80"/>
      <c r="HDN322" s="80"/>
      <c r="HDO322" s="80"/>
      <c r="HDP322" s="80"/>
      <c r="HDQ322" s="80"/>
      <c r="HDR322" s="80"/>
      <c r="HDS322" s="80"/>
      <c r="HDT322" s="80"/>
      <c r="HDU322" s="80"/>
      <c r="HDV322" s="80"/>
      <c r="HDW322" s="80"/>
      <c r="HDX322" s="80"/>
      <c r="HDY322" s="80"/>
      <c r="HDZ322" s="80"/>
      <c r="HEA322" s="80"/>
      <c r="HEB322" s="80"/>
      <c r="HEC322" s="80"/>
      <c r="HED322" s="80"/>
      <c r="HEE322" s="80"/>
      <c r="HEF322" s="80"/>
      <c r="HEG322" s="80"/>
      <c r="HEH322" s="80"/>
      <c r="HEI322" s="80"/>
      <c r="HEJ322" s="80"/>
      <c r="HEK322" s="80"/>
      <c r="HEL322" s="80"/>
      <c r="HEM322" s="80"/>
      <c r="HEN322" s="80"/>
      <c r="HEO322" s="80"/>
      <c r="HEP322" s="80"/>
      <c r="HEQ322" s="80"/>
      <c r="HER322" s="80"/>
      <c r="HES322" s="80"/>
      <c r="HET322" s="80"/>
      <c r="HEU322" s="80"/>
      <c r="HEV322" s="80"/>
      <c r="HEW322" s="80"/>
      <c r="HEX322" s="80"/>
      <c r="HEY322" s="80"/>
      <c r="HEZ322" s="80"/>
      <c r="HFA322" s="80"/>
      <c r="HFB322" s="80"/>
      <c r="HFC322" s="80"/>
      <c r="HFD322" s="80"/>
      <c r="HFE322" s="80"/>
      <c r="HFF322" s="80"/>
      <c r="HFG322" s="80"/>
      <c r="HFH322" s="80"/>
      <c r="HFI322" s="80"/>
      <c r="HFJ322" s="80"/>
      <c r="HFK322" s="80"/>
      <c r="HFL322" s="80"/>
      <c r="HFM322" s="80"/>
      <c r="HFN322" s="80"/>
      <c r="HFO322" s="80"/>
      <c r="HFP322" s="80"/>
      <c r="HFQ322" s="80"/>
      <c r="HFR322" s="80"/>
      <c r="HFS322" s="80"/>
      <c r="HFT322" s="80"/>
      <c r="HFU322" s="80"/>
      <c r="HFV322" s="80"/>
      <c r="HFW322" s="80"/>
      <c r="HFX322" s="80"/>
      <c r="HFY322" s="80"/>
      <c r="HFZ322" s="80"/>
      <c r="HGA322" s="80"/>
      <c r="HGB322" s="80"/>
      <c r="HGC322" s="80"/>
      <c r="HGD322" s="80"/>
      <c r="HGE322" s="80"/>
      <c r="HGF322" s="80"/>
      <c r="HGG322" s="80"/>
      <c r="HGH322" s="80"/>
      <c r="HGI322" s="80"/>
      <c r="HGJ322" s="80"/>
      <c r="HGK322" s="80"/>
      <c r="HGL322" s="80"/>
      <c r="HGM322" s="80"/>
      <c r="HGN322" s="80"/>
      <c r="HGO322" s="80"/>
      <c r="HGP322" s="80"/>
      <c r="HGQ322" s="80"/>
      <c r="HGR322" s="80"/>
      <c r="HGS322" s="80"/>
      <c r="HGT322" s="80"/>
      <c r="HGU322" s="80"/>
      <c r="HGV322" s="80"/>
      <c r="HGW322" s="80"/>
      <c r="HGX322" s="80"/>
      <c r="HGY322" s="80"/>
      <c r="HGZ322" s="80"/>
      <c r="HHA322" s="80"/>
      <c r="HHB322" s="80"/>
      <c r="HHC322" s="80"/>
      <c r="HHD322" s="80"/>
      <c r="HHE322" s="80"/>
      <c r="HHF322" s="80"/>
      <c r="HHG322" s="80"/>
      <c r="HHH322" s="80"/>
      <c r="HHI322" s="80"/>
      <c r="HHJ322" s="80"/>
      <c r="HHK322" s="80"/>
      <c r="HHL322" s="80"/>
      <c r="HHM322" s="80"/>
      <c r="HHN322" s="80"/>
      <c r="HHO322" s="80"/>
      <c r="HHP322" s="80"/>
      <c r="HHQ322" s="80"/>
      <c r="HHR322" s="80"/>
      <c r="HHS322" s="80"/>
      <c r="HHT322" s="80"/>
      <c r="HHU322" s="80"/>
      <c r="HHV322" s="80"/>
      <c r="HHW322" s="80"/>
      <c r="HHX322" s="80"/>
      <c r="HHY322" s="80"/>
      <c r="HHZ322" s="80"/>
      <c r="HIA322" s="80"/>
      <c r="HIB322" s="80"/>
      <c r="HIC322" s="80"/>
      <c r="HID322" s="80"/>
      <c r="HIE322" s="80"/>
      <c r="HIF322" s="80"/>
      <c r="HIG322" s="80"/>
      <c r="HIH322" s="80"/>
      <c r="HII322" s="80"/>
      <c r="HIJ322" s="80"/>
      <c r="HIK322" s="80"/>
      <c r="HIL322" s="80"/>
      <c r="HIM322" s="80"/>
      <c r="HIN322" s="80"/>
      <c r="HIO322" s="80"/>
      <c r="HIP322" s="80"/>
      <c r="HIQ322" s="80"/>
      <c r="HIR322" s="80"/>
      <c r="HIS322" s="80"/>
      <c r="HIT322" s="80"/>
      <c r="HIU322" s="80"/>
      <c r="HIV322" s="80"/>
      <c r="HIW322" s="80"/>
      <c r="HIX322" s="80"/>
      <c r="HIY322" s="80"/>
      <c r="HIZ322" s="80"/>
      <c r="HJA322" s="80"/>
      <c r="HJB322" s="80"/>
      <c r="HJC322" s="80"/>
      <c r="HJD322" s="80"/>
      <c r="HJE322" s="80"/>
      <c r="HJF322" s="80"/>
      <c r="HJG322" s="80"/>
      <c r="HJH322" s="80"/>
      <c r="HJI322" s="80"/>
      <c r="HJJ322" s="80"/>
      <c r="HJK322" s="80"/>
      <c r="HJL322" s="80"/>
      <c r="HJM322" s="80"/>
      <c r="HJN322" s="80"/>
      <c r="HJO322" s="80"/>
      <c r="HJP322" s="80"/>
      <c r="HJQ322" s="80"/>
      <c r="HJR322" s="80"/>
      <c r="HJS322" s="80"/>
      <c r="HJT322" s="80"/>
      <c r="HJU322" s="80"/>
      <c r="HJV322" s="80"/>
      <c r="HJW322" s="80"/>
      <c r="HJX322" s="80"/>
      <c r="HJY322" s="80"/>
      <c r="HJZ322" s="80"/>
      <c r="HKA322" s="80"/>
      <c r="HKB322" s="80"/>
      <c r="HKC322" s="80"/>
      <c r="HKD322" s="80"/>
      <c r="HKE322" s="80"/>
      <c r="HKF322" s="80"/>
      <c r="HKG322" s="80"/>
      <c r="HKH322" s="80"/>
      <c r="HKI322" s="80"/>
      <c r="HKJ322" s="80"/>
      <c r="HKK322" s="80"/>
      <c r="HKL322" s="80"/>
      <c r="HKM322" s="80"/>
      <c r="HKN322" s="80"/>
      <c r="HKO322" s="80"/>
      <c r="HKP322" s="80"/>
      <c r="HKQ322" s="80"/>
      <c r="HKR322" s="80"/>
      <c r="HKS322" s="80"/>
      <c r="HKT322" s="80"/>
      <c r="HKU322" s="80"/>
      <c r="HKV322" s="80"/>
      <c r="HKW322" s="80"/>
      <c r="HKX322" s="80"/>
      <c r="HKY322" s="80"/>
      <c r="HKZ322" s="80"/>
      <c r="HLA322" s="80"/>
      <c r="HLB322" s="80"/>
      <c r="HLC322" s="80"/>
      <c r="HLD322" s="80"/>
      <c r="HLE322" s="80"/>
      <c r="HLF322" s="80"/>
      <c r="HLG322" s="80"/>
      <c r="HLH322" s="80"/>
      <c r="HLI322" s="80"/>
      <c r="HLJ322" s="80"/>
      <c r="HLK322" s="80"/>
      <c r="HLL322" s="80"/>
      <c r="HLM322" s="80"/>
      <c r="HLN322" s="80"/>
      <c r="HLO322" s="80"/>
      <c r="HLP322" s="80"/>
      <c r="HLQ322" s="80"/>
      <c r="HLR322" s="80"/>
      <c r="HLS322" s="80"/>
      <c r="HLT322" s="80"/>
      <c r="HLU322" s="80"/>
      <c r="HLV322" s="80"/>
      <c r="HLW322" s="80"/>
      <c r="HLX322" s="80"/>
      <c r="HLY322" s="80"/>
      <c r="HLZ322" s="80"/>
      <c r="HMA322" s="80"/>
      <c r="HMB322" s="80"/>
      <c r="HMC322" s="80"/>
      <c r="HMD322" s="80"/>
      <c r="HME322" s="80"/>
      <c r="HMF322" s="80"/>
      <c r="HMG322" s="80"/>
      <c r="HMH322" s="80"/>
      <c r="HMI322" s="80"/>
      <c r="HMJ322" s="80"/>
      <c r="HMK322" s="80"/>
      <c r="HML322" s="80"/>
      <c r="HMM322" s="80"/>
      <c r="HMN322" s="80"/>
      <c r="HMO322" s="80"/>
      <c r="HMP322" s="80"/>
      <c r="HMQ322" s="80"/>
      <c r="HMR322" s="80"/>
      <c r="HMS322" s="80"/>
      <c r="HMT322" s="80"/>
      <c r="HMU322" s="80"/>
      <c r="HMV322" s="80"/>
      <c r="HMW322" s="80"/>
      <c r="HMX322" s="80"/>
      <c r="HMY322" s="80"/>
      <c r="HMZ322" s="80"/>
      <c r="HNA322" s="80"/>
      <c r="HNB322" s="80"/>
      <c r="HNC322" s="80"/>
      <c r="HND322" s="80"/>
      <c r="HNE322" s="80"/>
      <c r="HNF322" s="80"/>
      <c r="HNG322" s="80"/>
      <c r="HNH322" s="80"/>
      <c r="HNI322" s="80"/>
      <c r="HNJ322" s="80"/>
      <c r="HNK322" s="80"/>
      <c r="HNL322" s="80"/>
      <c r="HNM322" s="80"/>
      <c r="HNN322" s="80"/>
      <c r="HNO322" s="80"/>
      <c r="HNP322" s="80"/>
      <c r="HNQ322" s="80"/>
      <c r="HNR322" s="80"/>
      <c r="HNS322" s="80"/>
      <c r="HNT322" s="80"/>
      <c r="HNU322" s="80"/>
      <c r="HNV322" s="80"/>
      <c r="HNW322" s="80"/>
      <c r="HNX322" s="80"/>
      <c r="HNY322" s="80"/>
      <c r="HNZ322" s="80"/>
      <c r="HOA322" s="80"/>
      <c r="HOB322" s="80"/>
      <c r="HOC322" s="80"/>
      <c r="HOD322" s="80"/>
      <c r="HOE322" s="80"/>
      <c r="HOF322" s="80"/>
      <c r="HOG322" s="80"/>
      <c r="HOH322" s="80"/>
      <c r="HOI322" s="80"/>
      <c r="HOJ322" s="80"/>
      <c r="HOK322" s="80"/>
      <c r="HOL322" s="80"/>
      <c r="HOM322" s="80"/>
      <c r="HON322" s="80"/>
      <c r="HOO322" s="80"/>
      <c r="HOP322" s="80"/>
      <c r="HOQ322" s="80"/>
      <c r="HOR322" s="80"/>
      <c r="HOS322" s="80"/>
      <c r="HOT322" s="80"/>
      <c r="HOU322" s="80"/>
      <c r="HOV322" s="80"/>
      <c r="HOW322" s="80"/>
      <c r="HOX322" s="80"/>
      <c r="HOY322" s="80"/>
      <c r="HOZ322" s="80"/>
      <c r="HPA322" s="80"/>
      <c r="HPB322" s="80"/>
      <c r="HPC322" s="80"/>
      <c r="HPD322" s="80"/>
      <c r="HPE322" s="80"/>
      <c r="HPF322" s="80"/>
      <c r="HPG322" s="80"/>
      <c r="HPH322" s="80"/>
      <c r="HPI322" s="80"/>
      <c r="HPJ322" s="80"/>
      <c r="HPK322" s="80"/>
      <c r="HPL322" s="80"/>
      <c r="HPM322" s="80"/>
      <c r="HPN322" s="80"/>
      <c r="HPO322" s="80"/>
      <c r="HPP322" s="80"/>
      <c r="HPQ322" s="80"/>
      <c r="HPR322" s="80"/>
      <c r="HPS322" s="80"/>
      <c r="HPT322" s="80"/>
      <c r="HPU322" s="80"/>
      <c r="HPV322" s="80"/>
      <c r="HPW322" s="80"/>
      <c r="HPX322" s="80"/>
      <c r="HPY322" s="80"/>
      <c r="HPZ322" s="80"/>
      <c r="HQA322" s="80"/>
      <c r="HQB322" s="80"/>
      <c r="HQC322" s="80"/>
      <c r="HQD322" s="80"/>
      <c r="HQE322" s="80"/>
      <c r="HQF322" s="80"/>
      <c r="HQG322" s="80"/>
      <c r="HQH322" s="80"/>
      <c r="HQI322" s="80"/>
      <c r="HQJ322" s="80"/>
      <c r="HQK322" s="80"/>
      <c r="HQL322" s="80"/>
      <c r="HQM322" s="80"/>
      <c r="HQN322" s="80"/>
      <c r="HQO322" s="80"/>
      <c r="HQP322" s="80"/>
      <c r="HQQ322" s="80"/>
      <c r="HQR322" s="80"/>
      <c r="HQS322" s="80"/>
      <c r="HQT322" s="80"/>
      <c r="HQU322" s="80"/>
      <c r="HQV322" s="80"/>
      <c r="HQW322" s="80"/>
      <c r="HQX322" s="80"/>
      <c r="HQY322" s="80"/>
      <c r="HQZ322" s="80"/>
      <c r="HRA322" s="80"/>
      <c r="HRB322" s="80"/>
      <c r="HRC322" s="80"/>
      <c r="HRD322" s="80"/>
      <c r="HRE322" s="80"/>
      <c r="HRF322" s="80"/>
      <c r="HRG322" s="80"/>
      <c r="HRH322" s="80"/>
      <c r="HRI322" s="80"/>
      <c r="HRJ322" s="80"/>
      <c r="HRK322" s="80"/>
      <c r="HRL322" s="80"/>
      <c r="HRM322" s="80"/>
      <c r="HRN322" s="80"/>
      <c r="HRO322" s="80"/>
      <c r="HRP322" s="80"/>
      <c r="HRQ322" s="80"/>
      <c r="HRR322" s="80"/>
      <c r="HRS322" s="80"/>
      <c r="HRT322" s="80"/>
      <c r="HRU322" s="80"/>
      <c r="HRV322" s="80"/>
      <c r="HRW322" s="80"/>
      <c r="HRX322" s="80"/>
      <c r="HRY322" s="80"/>
      <c r="HRZ322" s="80"/>
      <c r="HSA322" s="80"/>
      <c r="HSB322" s="80"/>
      <c r="HSC322" s="80"/>
      <c r="HSD322" s="80"/>
      <c r="HSE322" s="80"/>
      <c r="HSF322" s="80"/>
      <c r="HSG322" s="80"/>
      <c r="HSH322" s="80"/>
      <c r="HSI322" s="80"/>
      <c r="HSJ322" s="80"/>
      <c r="HSK322" s="80"/>
      <c r="HSL322" s="80"/>
      <c r="HSM322" s="80"/>
      <c r="HSN322" s="80"/>
      <c r="HSO322" s="80"/>
      <c r="HSP322" s="80"/>
      <c r="HSQ322" s="80"/>
      <c r="HSR322" s="80"/>
      <c r="HSS322" s="80"/>
      <c r="HST322" s="80"/>
      <c r="HSU322" s="80"/>
      <c r="HSV322" s="80"/>
      <c r="HSW322" s="80"/>
      <c r="HSX322" s="80"/>
      <c r="HSY322" s="80"/>
      <c r="HSZ322" s="80"/>
      <c r="HTA322" s="80"/>
      <c r="HTB322" s="80"/>
      <c r="HTC322" s="80"/>
      <c r="HTD322" s="80"/>
      <c r="HTE322" s="80"/>
      <c r="HTF322" s="80"/>
      <c r="HTG322" s="80"/>
      <c r="HTH322" s="80"/>
      <c r="HTI322" s="80"/>
      <c r="HTJ322" s="80"/>
      <c r="HTK322" s="80"/>
      <c r="HTL322" s="80"/>
      <c r="HTM322" s="80"/>
      <c r="HTN322" s="80"/>
      <c r="HTO322" s="80"/>
      <c r="HTP322" s="80"/>
      <c r="HTQ322" s="80"/>
      <c r="HTR322" s="80"/>
      <c r="HTS322" s="80"/>
      <c r="HTT322" s="80"/>
      <c r="HTU322" s="80"/>
      <c r="HTV322" s="80"/>
      <c r="HTW322" s="80"/>
      <c r="HTX322" s="80"/>
      <c r="HTY322" s="80"/>
      <c r="HTZ322" s="80"/>
      <c r="HUA322" s="80"/>
      <c r="HUB322" s="80"/>
      <c r="HUC322" s="80"/>
      <c r="HUD322" s="80"/>
      <c r="HUE322" s="80"/>
      <c r="HUF322" s="80"/>
      <c r="HUG322" s="80"/>
      <c r="HUH322" s="80"/>
      <c r="HUI322" s="80"/>
      <c r="HUJ322" s="80"/>
      <c r="HUK322" s="80"/>
      <c r="HUL322" s="80"/>
      <c r="HUM322" s="80"/>
      <c r="HUN322" s="80"/>
      <c r="HUO322" s="80"/>
      <c r="HUP322" s="80"/>
      <c r="HUQ322" s="80"/>
      <c r="HUR322" s="80"/>
      <c r="HUS322" s="80"/>
      <c r="HUT322" s="80"/>
      <c r="HUU322" s="80"/>
      <c r="HUV322" s="80"/>
      <c r="HUW322" s="80"/>
      <c r="HUX322" s="80"/>
      <c r="HUY322" s="80"/>
      <c r="HUZ322" s="80"/>
      <c r="HVA322" s="80"/>
      <c r="HVB322" s="80"/>
      <c r="HVC322" s="80"/>
      <c r="HVD322" s="80"/>
      <c r="HVE322" s="80"/>
      <c r="HVF322" s="80"/>
      <c r="HVG322" s="80"/>
      <c r="HVH322" s="80"/>
      <c r="HVI322" s="80"/>
      <c r="HVJ322" s="80"/>
      <c r="HVK322" s="80"/>
      <c r="HVL322" s="80"/>
      <c r="HVM322" s="80"/>
      <c r="HVN322" s="80"/>
      <c r="HVO322" s="80"/>
      <c r="HVP322" s="80"/>
      <c r="HVQ322" s="80"/>
      <c r="HVR322" s="80"/>
      <c r="HVS322" s="80"/>
      <c r="HVT322" s="80"/>
      <c r="HVU322" s="80"/>
      <c r="HVV322" s="80"/>
      <c r="HVW322" s="80"/>
      <c r="HVX322" s="80"/>
      <c r="HVY322" s="80"/>
      <c r="HVZ322" s="80"/>
      <c r="HWA322" s="80"/>
      <c r="HWB322" s="80"/>
      <c r="HWC322" s="80"/>
      <c r="HWD322" s="80"/>
      <c r="HWE322" s="80"/>
      <c r="HWF322" s="80"/>
      <c r="HWG322" s="80"/>
      <c r="HWH322" s="80"/>
      <c r="HWI322" s="80"/>
      <c r="HWJ322" s="80"/>
      <c r="HWK322" s="80"/>
      <c r="HWL322" s="80"/>
      <c r="HWM322" s="80"/>
      <c r="HWN322" s="80"/>
      <c r="HWO322" s="80"/>
      <c r="HWP322" s="80"/>
      <c r="HWQ322" s="80"/>
      <c r="HWR322" s="80"/>
      <c r="HWS322" s="80"/>
      <c r="HWT322" s="80"/>
      <c r="HWU322" s="80"/>
      <c r="HWV322" s="80"/>
      <c r="HWW322" s="80"/>
      <c r="HWX322" s="80"/>
      <c r="HWY322" s="80"/>
      <c r="HWZ322" s="80"/>
      <c r="HXA322" s="80"/>
      <c r="HXB322" s="80"/>
      <c r="HXC322" s="80"/>
      <c r="HXD322" s="80"/>
      <c r="HXE322" s="80"/>
      <c r="HXF322" s="80"/>
      <c r="HXG322" s="80"/>
      <c r="HXH322" s="80"/>
      <c r="HXI322" s="80"/>
      <c r="HXJ322" s="80"/>
      <c r="HXK322" s="80"/>
      <c r="HXL322" s="80"/>
      <c r="HXM322" s="80"/>
      <c r="HXN322" s="80"/>
      <c r="HXO322" s="80"/>
      <c r="HXP322" s="80"/>
      <c r="HXQ322" s="80"/>
      <c r="HXR322" s="80"/>
      <c r="HXS322" s="80"/>
      <c r="HXT322" s="80"/>
      <c r="HXU322" s="80"/>
      <c r="HXV322" s="80"/>
      <c r="HXW322" s="80"/>
      <c r="HXX322" s="80"/>
      <c r="HXY322" s="80"/>
      <c r="HXZ322" s="80"/>
      <c r="HYA322" s="80"/>
      <c r="HYB322" s="80"/>
      <c r="HYC322" s="80"/>
      <c r="HYD322" s="80"/>
      <c r="HYE322" s="80"/>
      <c r="HYF322" s="80"/>
      <c r="HYG322" s="80"/>
      <c r="HYH322" s="80"/>
      <c r="HYI322" s="80"/>
      <c r="HYJ322" s="80"/>
      <c r="HYK322" s="80"/>
      <c r="HYL322" s="80"/>
      <c r="HYM322" s="80"/>
      <c r="HYN322" s="80"/>
      <c r="HYO322" s="80"/>
      <c r="HYP322" s="80"/>
      <c r="HYQ322" s="80"/>
      <c r="HYR322" s="80"/>
      <c r="HYS322" s="80"/>
      <c r="HYT322" s="80"/>
      <c r="HYU322" s="80"/>
      <c r="HYV322" s="80"/>
      <c r="HYW322" s="80"/>
      <c r="HYX322" s="80"/>
      <c r="HYY322" s="80"/>
      <c r="HYZ322" s="80"/>
      <c r="HZA322" s="80"/>
      <c r="HZB322" s="80"/>
      <c r="HZC322" s="80"/>
      <c r="HZD322" s="80"/>
      <c r="HZE322" s="80"/>
      <c r="HZF322" s="80"/>
      <c r="HZG322" s="80"/>
      <c r="HZH322" s="80"/>
      <c r="HZI322" s="80"/>
      <c r="HZJ322" s="80"/>
      <c r="HZK322" s="80"/>
      <c r="HZL322" s="80"/>
      <c r="HZM322" s="80"/>
      <c r="HZN322" s="80"/>
      <c r="HZO322" s="80"/>
      <c r="HZP322" s="80"/>
      <c r="HZQ322" s="80"/>
      <c r="HZR322" s="80"/>
      <c r="HZS322" s="80"/>
      <c r="HZT322" s="80"/>
      <c r="HZU322" s="80"/>
      <c r="HZV322" s="80"/>
      <c r="HZW322" s="80"/>
      <c r="HZX322" s="80"/>
      <c r="HZY322" s="80"/>
      <c r="HZZ322" s="80"/>
      <c r="IAA322" s="80"/>
      <c r="IAB322" s="80"/>
      <c r="IAC322" s="80"/>
      <c r="IAD322" s="80"/>
      <c r="IAE322" s="80"/>
      <c r="IAF322" s="80"/>
      <c r="IAG322" s="80"/>
      <c r="IAH322" s="80"/>
      <c r="IAI322" s="80"/>
      <c r="IAJ322" s="80"/>
      <c r="IAK322" s="80"/>
      <c r="IAL322" s="80"/>
      <c r="IAM322" s="80"/>
      <c r="IAN322" s="80"/>
      <c r="IAO322" s="80"/>
      <c r="IAP322" s="80"/>
      <c r="IAQ322" s="80"/>
      <c r="IAR322" s="80"/>
      <c r="IAS322" s="80"/>
      <c r="IAT322" s="80"/>
      <c r="IAU322" s="80"/>
      <c r="IAV322" s="80"/>
      <c r="IAW322" s="80"/>
      <c r="IAX322" s="80"/>
      <c r="IAY322" s="80"/>
      <c r="IAZ322" s="80"/>
      <c r="IBA322" s="80"/>
      <c r="IBB322" s="80"/>
      <c r="IBC322" s="80"/>
      <c r="IBD322" s="80"/>
      <c r="IBE322" s="80"/>
      <c r="IBF322" s="80"/>
      <c r="IBG322" s="80"/>
      <c r="IBH322" s="80"/>
      <c r="IBI322" s="80"/>
      <c r="IBJ322" s="80"/>
      <c r="IBK322" s="80"/>
      <c r="IBL322" s="80"/>
      <c r="IBM322" s="80"/>
      <c r="IBN322" s="80"/>
      <c r="IBO322" s="80"/>
      <c r="IBP322" s="80"/>
      <c r="IBQ322" s="80"/>
      <c r="IBR322" s="80"/>
      <c r="IBS322" s="80"/>
      <c r="IBT322" s="80"/>
      <c r="IBU322" s="80"/>
      <c r="IBV322" s="80"/>
      <c r="IBW322" s="80"/>
      <c r="IBX322" s="80"/>
      <c r="IBY322" s="80"/>
      <c r="IBZ322" s="80"/>
      <c r="ICA322" s="80"/>
      <c r="ICB322" s="80"/>
      <c r="ICC322" s="80"/>
      <c r="ICD322" s="80"/>
      <c r="ICE322" s="80"/>
      <c r="ICF322" s="80"/>
      <c r="ICG322" s="80"/>
      <c r="ICH322" s="80"/>
      <c r="ICI322" s="80"/>
      <c r="ICJ322" s="80"/>
      <c r="ICK322" s="80"/>
      <c r="ICL322" s="80"/>
      <c r="ICM322" s="80"/>
      <c r="ICN322" s="80"/>
      <c r="ICO322" s="80"/>
      <c r="ICP322" s="80"/>
      <c r="ICQ322" s="80"/>
      <c r="ICR322" s="80"/>
      <c r="ICS322" s="80"/>
      <c r="ICT322" s="80"/>
      <c r="ICU322" s="80"/>
      <c r="ICV322" s="80"/>
      <c r="ICW322" s="80"/>
      <c r="ICX322" s="80"/>
      <c r="ICY322" s="80"/>
      <c r="ICZ322" s="80"/>
      <c r="IDA322" s="80"/>
      <c r="IDB322" s="80"/>
      <c r="IDC322" s="80"/>
      <c r="IDD322" s="80"/>
      <c r="IDE322" s="80"/>
      <c r="IDF322" s="80"/>
      <c r="IDG322" s="80"/>
      <c r="IDH322" s="80"/>
      <c r="IDI322" s="80"/>
      <c r="IDJ322" s="80"/>
      <c r="IDK322" s="80"/>
      <c r="IDL322" s="80"/>
      <c r="IDM322" s="80"/>
      <c r="IDN322" s="80"/>
      <c r="IDO322" s="80"/>
      <c r="IDP322" s="80"/>
      <c r="IDQ322" s="80"/>
      <c r="IDR322" s="80"/>
      <c r="IDS322" s="80"/>
      <c r="IDT322" s="80"/>
      <c r="IDU322" s="80"/>
      <c r="IDV322" s="80"/>
      <c r="IDW322" s="80"/>
      <c r="IDX322" s="80"/>
      <c r="IDY322" s="80"/>
      <c r="IDZ322" s="80"/>
      <c r="IEA322" s="80"/>
      <c r="IEB322" s="80"/>
      <c r="IEC322" s="80"/>
      <c r="IED322" s="80"/>
      <c r="IEE322" s="80"/>
      <c r="IEF322" s="80"/>
      <c r="IEG322" s="80"/>
      <c r="IEH322" s="80"/>
      <c r="IEI322" s="80"/>
      <c r="IEJ322" s="80"/>
      <c r="IEK322" s="80"/>
      <c r="IEL322" s="80"/>
      <c r="IEM322" s="80"/>
      <c r="IEN322" s="80"/>
      <c r="IEO322" s="80"/>
      <c r="IEP322" s="80"/>
      <c r="IEQ322" s="80"/>
      <c r="IER322" s="80"/>
      <c r="IES322" s="80"/>
      <c r="IET322" s="80"/>
      <c r="IEU322" s="80"/>
      <c r="IEV322" s="80"/>
      <c r="IEW322" s="80"/>
      <c r="IEX322" s="80"/>
      <c r="IEY322" s="80"/>
      <c r="IEZ322" s="80"/>
      <c r="IFA322" s="80"/>
      <c r="IFB322" s="80"/>
      <c r="IFC322" s="80"/>
      <c r="IFD322" s="80"/>
      <c r="IFE322" s="80"/>
      <c r="IFF322" s="80"/>
      <c r="IFG322" s="80"/>
      <c r="IFH322" s="80"/>
      <c r="IFI322" s="80"/>
      <c r="IFJ322" s="80"/>
      <c r="IFK322" s="80"/>
      <c r="IFL322" s="80"/>
      <c r="IFM322" s="80"/>
      <c r="IFN322" s="80"/>
      <c r="IFO322" s="80"/>
      <c r="IFP322" s="80"/>
      <c r="IFQ322" s="80"/>
      <c r="IFR322" s="80"/>
      <c r="IFS322" s="80"/>
      <c r="IFT322" s="80"/>
      <c r="IFU322" s="80"/>
      <c r="IFV322" s="80"/>
      <c r="IFW322" s="80"/>
      <c r="IFX322" s="80"/>
      <c r="IFY322" s="80"/>
      <c r="IFZ322" s="80"/>
      <c r="IGA322" s="80"/>
      <c r="IGB322" s="80"/>
      <c r="IGC322" s="80"/>
      <c r="IGD322" s="80"/>
      <c r="IGE322" s="80"/>
      <c r="IGF322" s="80"/>
      <c r="IGG322" s="80"/>
      <c r="IGH322" s="80"/>
      <c r="IGI322" s="80"/>
      <c r="IGJ322" s="80"/>
      <c r="IGK322" s="80"/>
      <c r="IGL322" s="80"/>
      <c r="IGM322" s="80"/>
      <c r="IGN322" s="80"/>
      <c r="IGO322" s="80"/>
      <c r="IGP322" s="80"/>
      <c r="IGQ322" s="80"/>
      <c r="IGR322" s="80"/>
      <c r="IGS322" s="80"/>
      <c r="IGT322" s="80"/>
      <c r="IGU322" s="80"/>
      <c r="IGV322" s="80"/>
      <c r="IGW322" s="80"/>
      <c r="IGX322" s="80"/>
      <c r="IGY322" s="80"/>
      <c r="IGZ322" s="80"/>
      <c r="IHA322" s="80"/>
      <c r="IHB322" s="80"/>
      <c r="IHC322" s="80"/>
      <c r="IHD322" s="80"/>
      <c r="IHE322" s="80"/>
      <c r="IHF322" s="80"/>
      <c r="IHG322" s="80"/>
      <c r="IHH322" s="80"/>
      <c r="IHI322" s="80"/>
      <c r="IHJ322" s="80"/>
      <c r="IHK322" s="80"/>
      <c r="IHL322" s="80"/>
      <c r="IHM322" s="80"/>
      <c r="IHN322" s="80"/>
      <c r="IHO322" s="80"/>
      <c r="IHP322" s="80"/>
      <c r="IHQ322" s="80"/>
      <c r="IHR322" s="80"/>
      <c r="IHS322" s="80"/>
      <c r="IHT322" s="80"/>
      <c r="IHU322" s="80"/>
      <c r="IHV322" s="80"/>
      <c r="IHW322" s="80"/>
      <c r="IHX322" s="80"/>
      <c r="IHY322" s="80"/>
      <c r="IHZ322" s="80"/>
      <c r="IIA322" s="80"/>
      <c r="IIB322" s="80"/>
      <c r="IIC322" s="80"/>
      <c r="IID322" s="80"/>
      <c r="IIE322" s="80"/>
      <c r="IIF322" s="80"/>
      <c r="IIG322" s="80"/>
      <c r="IIH322" s="80"/>
      <c r="III322" s="80"/>
      <c r="IIJ322" s="80"/>
      <c r="IIK322" s="80"/>
      <c r="IIL322" s="80"/>
      <c r="IIM322" s="80"/>
      <c r="IIN322" s="80"/>
      <c r="IIO322" s="80"/>
      <c r="IIP322" s="80"/>
      <c r="IIQ322" s="80"/>
      <c r="IIR322" s="80"/>
      <c r="IIS322" s="80"/>
      <c r="IIT322" s="80"/>
      <c r="IIU322" s="80"/>
      <c r="IIV322" s="80"/>
      <c r="IIW322" s="80"/>
      <c r="IIX322" s="80"/>
      <c r="IIY322" s="80"/>
      <c r="IIZ322" s="80"/>
      <c r="IJA322" s="80"/>
      <c r="IJB322" s="80"/>
      <c r="IJC322" s="80"/>
      <c r="IJD322" s="80"/>
      <c r="IJE322" s="80"/>
      <c r="IJF322" s="80"/>
      <c r="IJG322" s="80"/>
      <c r="IJH322" s="80"/>
      <c r="IJI322" s="80"/>
      <c r="IJJ322" s="80"/>
      <c r="IJK322" s="80"/>
      <c r="IJL322" s="80"/>
      <c r="IJM322" s="80"/>
      <c r="IJN322" s="80"/>
      <c r="IJO322" s="80"/>
      <c r="IJP322" s="80"/>
      <c r="IJQ322" s="80"/>
      <c r="IJR322" s="80"/>
      <c r="IJS322" s="80"/>
      <c r="IJT322" s="80"/>
      <c r="IJU322" s="80"/>
      <c r="IJV322" s="80"/>
      <c r="IJW322" s="80"/>
      <c r="IJX322" s="80"/>
      <c r="IJY322" s="80"/>
      <c r="IJZ322" s="80"/>
      <c r="IKA322" s="80"/>
      <c r="IKB322" s="80"/>
      <c r="IKC322" s="80"/>
      <c r="IKD322" s="80"/>
      <c r="IKE322" s="80"/>
      <c r="IKF322" s="80"/>
      <c r="IKG322" s="80"/>
      <c r="IKH322" s="80"/>
      <c r="IKI322" s="80"/>
      <c r="IKJ322" s="80"/>
      <c r="IKK322" s="80"/>
      <c r="IKL322" s="80"/>
      <c r="IKM322" s="80"/>
      <c r="IKN322" s="80"/>
      <c r="IKO322" s="80"/>
      <c r="IKP322" s="80"/>
      <c r="IKQ322" s="80"/>
      <c r="IKR322" s="80"/>
      <c r="IKS322" s="80"/>
      <c r="IKT322" s="80"/>
      <c r="IKU322" s="80"/>
      <c r="IKV322" s="80"/>
      <c r="IKW322" s="80"/>
      <c r="IKX322" s="80"/>
      <c r="IKY322" s="80"/>
      <c r="IKZ322" s="80"/>
      <c r="ILA322" s="80"/>
      <c r="ILB322" s="80"/>
      <c r="ILC322" s="80"/>
      <c r="ILD322" s="80"/>
      <c r="ILE322" s="80"/>
      <c r="ILF322" s="80"/>
      <c r="ILG322" s="80"/>
      <c r="ILH322" s="80"/>
      <c r="ILI322" s="80"/>
      <c r="ILJ322" s="80"/>
      <c r="ILK322" s="80"/>
      <c r="ILL322" s="80"/>
      <c r="ILM322" s="80"/>
      <c r="ILN322" s="80"/>
      <c r="ILO322" s="80"/>
      <c r="ILP322" s="80"/>
      <c r="ILQ322" s="80"/>
      <c r="ILR322" s="80"/>
      <c r="ILS322" s="80"/>
      <c r="ILT322" s="80"/>
      <c r="ILU322" s="80"/>
      <c r="ILV322" s="80"/>
      <c r="ILW322" s="80"/>
      <c r="ILX322" s="80"/>
      <c r="ILY322" s="80"/>
      <c r="ILZ322" s="80"/>
      <c r="IMA322" s="80"/>
      <c r="IMB322" s="80"/>
      <c r="IMC322" s="80"/>
      <c r="IMD322" s="80"/>
      <c r="IME322" s="80"/>
      <c r="IMF322" s="80"/>
      <c r="IMG322" s="80"/>
      <c r="IMH322" s="80"/>
      <c r="IMI322" s="80"/>
      <c r="IMJ322" s="80"/>
      <c r="IMK322" s="80"/>
      <c r="IML322" s="80"/>
      <c r="IMM322" s="80"/>
      <c r="IMN322" s="80"/>
      <c r="IMO322" s="80"/>
      <c r="IMP322" s="80"/>
      <c r="IMQ322" s="80"/>
      <c r="IMR322" s="80"/>
      <c r="IMS322" s="80"/>
      <c r="IMT322" s="80"/>
      <c r="IMU322" s="80"/>
      <c r="IMV322" s="80"/>
      <c r="IMW322" s="80"/>
      <c r="IMX322" s="80"/>
      <c r="IMY322" s="80"/>
      <c r="IMZ322" s="80"/>
      <c r="INA322" s="80"/>
      <c r="INB322" s="80"/>
      <c r="INC322" s="80"/>
      <c r="IND322" s="80"/>
      <c r="INE322" s="80"/>
      <c r="INF322" s="80"/>
      <c r="ING322" s="80"/>
      <c r="INH322" s="80"/>
      <c r="INI322" s="80"/>
      <c r="INJ322" s="80"/>
      <c r="INK322" s="80"/>
      <c r="INL322" s="80"/>
      <c r="INM322" s="80"/>
      <c r="INN322" s="80"/>
      <c r="INO322" s="80"/>
      <c r="INP322" s="80"/>
      <c r="INQ322" s="80"/>
      <c r="INR322" s="80"/>
      <c r="INS322" s="80"/>
      <c r="INT322" s="80"/>
      <c r="INU322" s="80"/>
      <c r="INV322" s="80"/>
      <c r="INW322" s="80"/>
      <c r="INX322" s="80"/>
      <c r="INY322" s="80"/>
      <c r="INZ322" s="80"/>
      <c r="IOA322" s="80"/>
      <c r="IOB322" s="80"/>
      <c r="IOC322" s="80"/>
      <c r="IOD322" s="80"/>
      <c r="IOE322" s="80"/>
      <c r="IOF322" s="80"/>
      <c r="IOG322" s="80"/>
      <c r="IOH322" s="80"/>
      <c r="IOI322" s="80"/>
      <c r="IOJ322" s="80"/>
      <c r="IOK322" s="80"/>
      <c r="IOL322" s="80"/>
      <c r="IOM322" s="80"/>
      <c r="ION322" s="80"/>
      <c r="IOO322" s="80"/>
      <c r="IOP322" s="80"/>
      <c r="IOQ322" s="80"/>
      <c r="IOR322" s="80"/>
      <c r="IOS322" s="80"/>
      <c r="IOT322" s="80"/>
      <c r="IOU322" s="80"/>
      <c r="IOV322" s="80"/>
      <c r="IOW322" s="80"/>
      <c r="IOX322" s="80"/>
      <c r="IOY322" s="80"/>
      <c r="IOZ322" s="80"/>
      <c r="IPA322" s="80"/>
      <c r="IPB322" s="80"/>
      <c r="IPC322" s="80"/>
      <c r="IPD322" s="80"/>
      <c r="IPE322" s="80"/>
      <c r="IPF322" s="80"/>
      <c r="IPG322" s="80"/>
      <c r="IPH322" s="80"/>
      <c r="IPI322" s="80"/>
      <c r="IPJ322" s="80"/>
      <c r="IPK322" s="80"/>
      <c r="IPL322" s="80"/>
      <c r="IPM322" s="80"/>
      <c r="IPN322" s="80"/>
      <c r="IPO322" s="80"/>
      <c r="IPP322" s="80"/>
      <c r="IPQ322" s="80"/>
      <c r="IPR322" s="80"/>
      <c r="IPS322" s="80"/>
      <c r="IPT322" s="80"/>
      <c r="IPU322" s="80"/>
      <c r="IPV322" s="80"/>
      <c r="IPW322" s="80"/>
      <c r="IPX322" s="80"/>
      <c r="IPY322" s="80"/>
      <c r="IPZ322" s="80"/>
      <c r="IQA322" s="80"/>
      <c r="IQB322" s="80"/>
      <c r="IQC322" s="80"/>
      <c r="IQD322" s="80"/>
      <c r="IQE322" s="80"/>
      <c r="IQF322" s="80"/>
      <c r="IQG322" s="80"/>
      <c r="IQH322" s="80"/>
      <c r="IQI322" s="80"/>
      <c r="IQJ322" s="80"/>
      <c r="IQK322" s="80"/>
      <c r="IQL322" s="80"/>
      <c r="IQM322" s="80"/>
      <c r="IQN322" s="80"/>
      <c r="IQO322" s="80"/>
      <c r="IQP322" s="80"/>
      <c r="IQQ322" s="80"/>
      <c r="IQR322" s="80"/>
      <c r="IQS322" s="80"/>
      <c r="IQT322" s="80"/>
      <c r="IQU322" s="80"/>
      <c r="IQV322" s="80"/>
      <c r="IQW322" s="80"/>
      <c r="IQX322" s="80"/>
      <c r="IQY322" s="80"/>
      <c r="IQZ322" s="80"/>
      <c r="IRA322" s="80"/>
      <c r="IRB322" s="80"/>
      <c r="IRC322" s="80"/>
      <c r="IRD322" s="80"/>
      <c r="IRE322" s="80"/>
      <c r="IRF322" s="80"/>
      <c r="IRG322" s="80"/>
      <c r="IRH322" s="80"/>
      <c r="IRI322" s="80"/>
      <c r="IRJ322" s="80"/>
      <c r="IRK322" s="80"/>
      <c r="IRL322" s="80"/>
      <c r="IRM322" s="80"/>
      <c r="IRN322" s="80"/>
      <c r="IRO322" s="80"/>
      <c r="IRP322" s="80"/>
      <c r="IRQ322" s="80"/>
      <c r="IRR322" s="80"/>
      <c r="IRS322" s="80"/>
      <c r="IRT322" s="80"/>
      <c r="IRU322" s="80"/>
      <c r="IRV322" s="80"/>
      <c r="IRW322" s="80"/>
      <c r="IRX322" s="80"/>
      <c r="IRY322" s="80"/>
      <c r="IRZ322" s="80"/>
      <c r="ISA322" s="80"/>
      <c r="ISB322" s="80"/>
      <c r="ISC322" s="80"/>
      <c r="ISD322" s="80"/>
      <c r="ISE322" s="80"/>
      <c r="ISF322" s="80"/>
      <c r="ISG322" s="80"/>
      <c r="ISH322" s="80"/>
      <c r="ISI322" s="80"/>
      <c r="ISJ322" s="80"/>
      <c r="ISK322" s="80"/>
      <c r="ISL322" s="80"/>
      <c r="ISM322" s="80"/>
      <c r="ISN322" s="80"/>
      <c r="ISO322" s="80"/>
      <c r="ISP322" s="80"/>
      <c r="ISQ322" s="80"/>
      <c r="ISR322" s="80"/>
      <c r="ISS322" s="80"/>
      <c r="IST322" s="80"/>
      <c r="ISU322" s="80"/>
      <c r="ISV322" s="80"/>
      <c r="ISW322" s="80"/>
      <c r="ISX322" s="80"/>
      <c r="ISY322" s="80"/>
      <c r="ISZ322" s="80"/>
      <c r="ITA322" s="80"/>
      <c r="ITB322" s="80"/>
      <c r="ITC322" s="80"/>
      <c r="ITD322" s="80"/>
      <c r="ITE322" s="80"/>
      <c r="ITF322" s="80"/>
      <c r="ITG322" s="80"/>
      <c r="ITH322" s="80"/>
      <c r="ITI322" s="80"/>
      <c r="ITJ322" s="80"/>
      <c r="ITK322" s="80"/>
      <c r="ITL322" s="80"/>
      <c r="ITM322" s="80"/>
      <c r="ITN322" s="80"/>
      <c r="ITO322" s="80"/>
      <c r="ITP322" s="80"/>
      <c r="ITQ322" s="80"/>
      <c r="ITR322" s="80"/>
      <c r="ITS322" s="80"/>
      <c r="ITT322" s="80"/>
      <c r="ITU322" s="80"/>
      <c r="ITV322" s="80"/>
      <c r="ITW322" s="80"/>
      <c r="ITX322" s="80"/>
      <c r="ITY322" s="80"/>
      <c r="ITZ322" s="80"/>
      <c r="IUA322" s="80"/>
      <c r="IUB322" s="80"/>
      <c r="IUC322" s="80"/>
      <c r="IUD322" s="80"/>
      <c r="IUE322" s="80"/>
      <c r="IUF322" s="80"/>
      <c r="IUG322" s="80"/>
      <c r="IUH322" s="80"/>
      <c r="IUI322" s="80"/>
      <c r="IUJ322" s="80"/>
      <c r="IUK322" s="80"/>
      <c r="IUL322" s="80"/>
      <c r="IUM322" s="80"/>
      <c r="IUN322" s="80"/>
      <c r="IUO322" s="80"/>
      <c r="IUP322" s="80"/>
      <c r="IUQ322" s="80"/>
      <c r="IUR322" s="80"/>
      <c r="IUS322" s="80"/>
      <c r="IUT322" s="80"/>
      <c r="IUU322" s="80"/>
      <c r="IUV322" s="80"/>
      <c r="IUW322" s="80"/>
      <c r="IUX322" s="80"/>
      <c r="IUY322" s="80"/>
      <c r="IUZ322" s="80"/>
      <c r="IVA322" s="80"/>
      <c r="IVB322" s="80"/>
      <c r="IVC322" s="80"/>
      <c r="IVD322" s="80"/>
      <c r="IVE322" s="80"/>
      <c r="IVF322" s="80"/>
      <c r="IVG322" s="80"/>
      <c r="IVH322" s="80"/>
      <c r="IVI322" s="80"/>
      <c r="IVJ322" s="80"/>
      <c r="IVK322" s="80"/>
      <c r="IVL322" s="80"/>
      <c r="IVM322" s="80"/>
      <c r="IVN322" s="80"/>
      <c r="IVO322" s="80"/>
      <c r="IVP322" s="80"/>
      <c r="IVQ322" s="80"/>
      <c r="IVR322" s="80"/>
      <c r="IVS322" s="80"/>
      <c r="IVT322" s="80"/>
      <c r="IVU322" s="80"/>
      <c r="IVV322" s="80"/>
      <c r="IVW322" s="80"/>
      <c r="IVX322" s="80"/>
      <c r="IVY322" s="80"/>
      <c r="IVZ322" s="80"/>
      <c r="IWA322" s="80"/>
      <c r="IWB322" s="80"/>
      <c r="IWC322" s="80"/>
      <c r="IWD322" s="80"/>
      <c r="IWE322" s="80"/>
      <c r="IWF322" s="80"/>
      <c r="IWG322" s="80"/>
      <c r="IWH322" s="80"/>
      <c r="IWI322" s="80"/>
      <c r="IWJ322" s="80"/>
      <c r="IWK322" s="80"/>
      <c r="IWL322" s="80"/>
      <c r="IWM322" s="80"/>
      <c r="IWN322" s="80"/>
      <c r="IWO322" s="80"/>
      <c r="IWP322" s="80"/>
      <c r="IWQ322" s="80"/>
      <c r="IWR322" s="80"/>
      <c r="IWS322" s="80"/>
      <c r="IWT322" s="80"/>
      <c r="IWU322" s="80"/>
      <c r="IWV322" s="80"/>
      <c r="IWW322" s="80"/>
      <c r="IWX322" s="80"/>
      <c r="IWY322" s="80"/>
      <c r="IWZ322" s="80"/>
      <c r="IXA322" s="80"/>
      <c r="IXB322" s="80"/>
      <c r="IXC322" s="80"/>
      <c r="IXD322" s="80"/>
      <c r="IXE322" s="80"/>
      <c r="IXF322" s="80"/>
      <c r="IXG322" s="80"/>
      <c r="IXH322" s="80"/>
      <c r="IXI322" s="80"/>
      <c r="IXJ322" s="80"/>
      <c r="IXK322" s="80"/>
      <c r="IXL322" s="80"/>
      <c r="IXM322" s="80"/>
      <c r="IXN322" s="80"/>
      <c r="IXO322" s="80"/>
      <c r="IXP322" s="80"/>
      <c r="IXQ322" s="80"/>
      <c r="IXR322" s="80"/>
      <c r="IXS322" s="80"/>
      <c r="IXT322" s="80"/>
      <c r="IXU322" s="80"/>
      <c r="IXV322" s="80"/>
      <c r="IXW322" s="80"/>
      <c r="IXX322" s="80"/>
      <c r="IXY322" s="80"/>
      <c r="IXZ322" s="80"/>
      <c r="IYA322" s="80"/>
      <c r="IYB322" s="80"/>
      <c r="IYC322" s="80"/>
      <c r="IYD322" s="80"/>
      <c r="IYE322" s="80"/>
      <c r="IYF322" s="80"/>
      <c r="IYG322" s="80"/>
      <c r="IYH322" s="80"/>
      <c r="IYI322" s="80"/>
      <c r="IYJ322" s="80"/>
      <c r="IYK322" s="80"/>
      <c r="IYL322" s="80"/>
      <c r="IYM322" s="80"/>
      <c r="IYN322" s="80"/>
      <c r="IYO322" s="80"/>
      <c r="IYP322" s="80"/>
      <c r="IYQ322" s="80"/>
      <c r="IYR322" s="80"/>
      <c r="IYS322" s="80"/>
      <c r="IYT322" s="80"/>
      <c r="IYU322" s="80"/>
      <c r="IYV322" s="80"/>
      <c r="IYW322" s="80"/>
      <c r="IYX322" s="80"/>
      <c r="IYY322" s="80"/>
      <c r="IYZ322" s="80"/>
      <c r="IZA322" s="80"/>
      <c r="IZB322" s="80"/>
      <c r="IZC322" s="80"/>
      <c r="IZD322" s="80"/>
      <c r="IZE322" s="80"/>
      <c r="IZF322" s="80"/>
      <c r="IZG322" s="80"/>
      <c r="IZH322" s="80"/>
      <c r="IZI322" s="80"/>
      <c r="IZJ322" s="80"/>
      <c r="IZK322" s="80"/>
      <c r="IZL322" s="80"/>
      <c r="IZM322" s="80"/>
      <c r="IZN322" s="80"/>
      <c r="IZO322" s="80"/>
      <c r="IZP322" s="80"/>
      <c r="IZQ322" s="80"/>
      <c r="IZR322" s="80"/>
      <c r="IZS322" s="80"/>
      <c r="IZT322" s="80"/>
      <c r="IZU322" s="80"/>
      <c r="IZV322" s="80"/>
      <c r="IZW322" s="80"/>
      <c r="IZX322" s="80"/>
      <c r="IZY322" s="80"/>
      <c r="IZZ322" s="80"/>
      <c r="JAA322" s="80"/>
      <c r="JAB322" s="80"/>
      <c r="JAC322" s="80"/>
      <c r="JAD322" s="80"/>
      <c r="JAE322" s="80"/>
      <c r="JAF322" s="80"/>
      <c r="JAG322" s="80"/>
      <c r="JAH322" s="80"/>
      <c r="JAI322" s="80"/>
      <c r="JAJ322" s="80"/>
      <c r="JAK322" s="80"/>
      <c r="JAL322" s="80"/>
      <c r="JAM322" s="80"/>
      <c r="JAN322" s="80"/>
      <c r="JAO322" s="80"/>
      <c r="JAP322" s="80"/>
      <c r="JAQ322" s="80"/>
      <c r="JAR322" s="80"/>
      <c r="JAS322" s="80"/>
      <c r="JAT322" s="80"/>
      <c r="JAU322" s="80"/>
      <c r="JAV322" s="80"/>
      <c r="JAW322" s="80"/>
      <c r="JAX322" s="80"/>
      <c r="JAY322" s="80"/>
      <c r="JAZ322" s="80"/>
      <c r="JBA322" s="80"/>
      <c r="JBB322" s="80"/>
      <c r="JBC322" s="80"/>
      <c r="JBD322" s="80"/>
      <c r="JBE322" s="80"/>
      <c r="JBF322" s="80"/>
      <c r="JBG322" s="80"/>
      <c r="JBH322" s="80"/>
      <c r="JBI322" s="80"/>
      <c r="JBJ322" s="80"/>
      <c r="JBK322" s="80"/>
      <c r="JBL322" s="80"/>
      <c r="JBM322" s="80"/>
      <c r="JBN322" s="80"/>
      <c r="JBO322" s="80"/>
      <c r="JBP322" s="80"/>
      <c r="JBQ322" s="80"/>
      <c r="JBR322" s="80"/>
      <c r="JBS322" s="80"/>
      <c r="JBT322" s="80"/>
      <c r="JBU322" s="80"/>
      <c r="JBV322" s="80"/>
      <c r="JBW322" s="80"/>
      <c r="JBX322" s="80"/>
      <c r="JBY322" s="80"/>
      <c r="JBZ322" s="80"/>
      <c r="JCA322" s="80"/>
      <c r="JCB322" s="80"/>
      <c r="JCC322" s="80"/>
      <c r="JCD322" s="80"/>
      <c r="JCE322" s="80"/>
      <c r="JCF322" s="80"/>
      <c r="JCG322" s="80"/>
      <c r="JCH322" s="80"/>
      <c r="JCI322" s="80"/>
      <c r="JCJ322" s="80"/>
      <c r="JCK322" s="80"/>
      <c r="JCL322" s="80"/>
      <c r="JCM322" s="80"/>
      <c r="JCN322" s="80"/>
      <c r="JCO322" s="80"/>
      <c r="JCP322" s="80"/>
      <c r="JCQ322" s="80"/>
      <c r="JCR322" s="80"/>
      <c r="JCS322" s="80"/>
      <c r="JCT322" s="80"/>
      <c r="JCU322" s="80"/>
      <c r="JCV322" s="80"/>
      <c r="JCW322" s="80"/>
      <c r="JCX322" s="80"/>
      <c r="JCY322" s="80"/>
      <c r="JCZ322" s="80"/>
      <c r="JDA322" s="80"/>
      <c r="JDB322" s="80"/>
      <c r="JDC322" s="80"/>
      <c r="JDD322" s="80"/>
      <c r="JDE322" s="80"/>
      <c r="JDF322" s="80"/>
      <c r="JDG322" s="80"/>
      <c r="JDH322" s="80"/>
      <c r="JDI322" s="80"/>
      <c r="JDJ322" s="80"/>
      <c r="JDK322" s="80"/>
      <c r="JDL322" s="80"/>
      <c r="JDM322" s="80"/>
      <c r="JDN322" s="80"/>
      <c r="JDO322" s="80"/>
      <c r="JDP322" s="80"/>
      <c r="JDQ322" s="80"/>
      <c r="JDR322" s="80"/>
      <c r="JDS322" s="80"/>
      <c r="JDT322" s="80"/>
      <c r="JDU322" s="80"/>
      <c r="JDV322" s="80"/>
      <c r="JDW322" s="80"/>
      <c r="JDX322" s="80"/>
      <c r="JDY322" s="80"/>
      <c r="JDZ322" s="80"/>
      <c r="JEA322" s="80"/>
      <c r="JEB322" s="80"/>
      <c r="JEC322" s="80"/>
      <c r="JED322" s="80"/>
      <c r="JEE322" s="80"/>
      <c r="JEF322" s="80"/>
      <c r="JEG322" s="80"/>
      <c r="JEH322" s="80"/>
      <c r="JEI322" s="80"/>
      <c r="JEJ322" s="80"/>
      <c r="JEK322" s="80"/>
      <c r="JEL322" s="80"/>
      <c r="JEM322" s="80"/>
      <c r="JEN322" s="80"/>
      <c r="JEO322" s="80"/>
      <c r="JEP322" s="80"/>
      <c r="JEQ322" s="80"/>
      <c r="JER322" s="80"/>
      <c r="JES322" s="80"/>
      <c r="JET322" s="80"/>
      <c r="JEU322" s="80"/>
      <c r="JEV322" s="80"/>
      <c r="JEW322" s="80"/>
      <c r="JEX322" s="80"/>
      <c r="JEY322" s="80"/>
      <c r="JEZ322" s="80"/>
      <c r="JFA322" s="80"/>
      <c r="JFB322" s="80"/>
      <c r="JFC322" s="80"/>
      <c r="JFD322" s="80"/>
      <c r="JFE322" s="80"/>
      <c r="JFF322" s="80"/>
      <c r="JFG322" s="80"/>
      <c r="JFH322" s="80"/>
      <c r="JFI322" s="80"/>
      <c r="JFJ322" s="80"/>
      <c r="JFK322" s="80"/>
      <c r="JFL322" s="80"/>
      <c r="JFM322" s="80"/>
      <c r="JFN322" s="80"/>
      <c r="JFO322" s="80"/>
      <c r="JFP322" s="80"/>
      <c r="JFQ322" s="80"/>
      <c r="JFR322" s="80"/>
      <c r="JFS322" s="80"/>
      <c r="JFT322" s="80"/>
      <c r="JFU322" s="80"/>
      <c r="JFV322" s="80"/>
      <c r="JFW322" s="80"/>
      <c r="JFX322" s="80"/>
      <c r="JFY322" s="80"/>
      <c r="JFZ322" s="80"/>
      <c r="JGA322" s="80"/>
      <c r="JGB322" s="80"/>
      <c r="JGC322" s="80"/>
      <c r="JGD322" s="80"/>
      <c r="JGE322" s="80"/>
      <c r="JGF322" s="80"/>
      <c r="JGG322" s="80"/>
      <c r="JGH322" s="80"/>
      <c r="JGI322" s="80"/>
      <c r="JGJ322" s="80"/>
      <c r="JGK322" s="80"/>
      <c r="JGL322" s="80"/>
      <c r="JGM322" s="80"/>
      <c r="JGN322" s="80"/>
      <c r="JGO322" s="80"/>
      <c r="JGP322" s="80"/>
      <c r="JGQ322" s="80"/>
      <c r="JGR322" s="80"/>
      <c r="JGS322" s="80"/>
      <c r="JGT322" s="80"/>
      <c r="JGU322" s="80"/>
      <c r="JGV322" s="80"/>
      <c r="JGW322" s="80"/>
      <c r="JGX322" s="80"/>
      <c r="JGY322" s="80"/>
      <c r="JGZ322" s="80"/>
      <c r="JHA322" s="80"/>
      <c r="JHB322" s="80"/>
      <c r="JHC322" s="80"/>
      <c r="JHD322" s="80"/>
      <c r="JHE322" s="80"/>
      <c r="JHF322" s="80"/>
      <c r="JHG322" s="80"/>
      <c r="JHH322" s="80"/>
      <c r="JHI322" s="80"/>
      <c r="JHJ322" s="80"/>
      <c r="JHK322" s="80"/>
      <c r="JHL322" s="80"/>
      <c r="JHM322" s="80"/>
      <c r="JHN322" s="80"/>
      <c r="JHO322" s="80"/>
      <c r="JHP322" s="80"/>
      <c r="JHQ322" s="80"/>
      <c r="JHR322" s="80"/>
      <c r="JHS322" s="80"/>
      <c r="JHT322" s="80"/>
      <c r="JHU322" s="80"/>
      <c r="JHV322" s="80"/>
      <c r="JHW322" s="80"/>
      <c r="JHX322" s="80"/>
      <c r="JHY322" s="80"/>
      <c r="JHZ322" s="80"/>
      <c r="JIA322" s="80"/>
      <c r="JIB322" s="80"/>
      <c r="JIC322" s="80"/>
      <c r="JID322" s="80"/>
      <c r="JIE322" s="80"/>
      <c r="JIF322" s="80"/>
      <c r="JIG322" s="80"/>
      <c r="JIH322" s="80"/>
      <c r="JII322" s="80"/>
      <c r="JIJ322" s="80"/>
      <c r="JIK322" s="80"/>
      <c r="JIL322" s="80"/>
      <c r="JIM322" s="80"/>
      <c r="JIN322" s="80"/>
      <c r="JIO322" s="80"/>
      <c r="JIP322" s="80"/>
      <c r="JIQ322" s="80"/>
      <c r="JIR322" s="80"/>
      <c r="JIS322" s="80"/>
      <c r="JIT322" s="80"/>
      <c r="JIU322" s="80"/>
      <c r="JIV322" s="80"/>
      <c r="JIW322" s="80"/>
      <c r="JIX322" s="80"/>
      <c r="JIY322" s="80"/>
      <c r="JIZ322" s="80"/>
      <c r="JJA322" s="80"/>
      <c r="JJB322" s="80"/>
      <c r="JJC322" s="80"/>
      <c r="JJD322" s="80"/>
      <c r="JJE322" s="80"/>
      <c r="JJF322" s="80"/>
      <c r="JJG322" s="80"/>
      <c r="JJH322" s="80"/>
      <c r="JJI322" s="80"/>
      <c r="JJJ322" s="80"/>
      <c r="JJK322" s="80"/>
      <c r="JJL322" s="80"/>
      <c r="JJM322" s="80"/>
      <c r="JJN322" s="80"/>
      <c r="JJO322" s="80"/>
      <c r="JJP322" s="80"/>
      <c r="JJQ322" s="80"/>
      <c r="JJR322" s="80"/>
      <c r="JJS322" s="80"/>
      <c r="JJT322" s="80"/>
      <c r="JJU322" s="80"/>
      <c r="JJV322" s="80"/>
      <c r="JJW322" s="80"/>
      <c r="JJX322" s="80"/>
      <c r="JJY322" s="80"/>
      <c r="JJZ322" s="80"/>
      <c r="JKA322" s="80"/>
      <c r="JKB322" s="80"/>
      <c r="JKC322" s="80"/>
      <c r="JKD322" s="80"/>
      <c r="JKE322" s="80"/>
      <c r="JKF322" s="80"/>
      <c r="JKG322" s="80"/>
      <c r="JKH322" s="80"/>
      <c r="JKI322" s="80"/>
      <c r="JKJ322" s="80"/>
      <c r="JKK322" s="80"/>
      <c r="JKL322" s="80"/>
      <c r="JKM322" s="80"/>
      <c r="JKN322" s="80"/>
      <c r="JKO322" s="80"/>
      <c r="JKP322" s="80"/>
      <c r="JKQ322" s="80"/>
      <c r="JKR322" s="80"/>
      <c r="JKS322" s="80"/>
      <c r="JKT322" s="80"/>
      <c r="JKU322" s="80"/>
      <c r="JKV322" s="80"/>
      <c r="JKW322" s="80"/>
      <c r="JKX322" s="80"/>
      <c r="JKY322" s="80"/>
      <c r="JKZ322" s="80"/>
      <c r="JLA322" s="80"/>
      <c r="JLB322" s="80"/>
      <c r="JLC322" s="80"/>
      <c r="JLD322" s="80"/>
      <c r="JLE322" s="80"/>
      <c r="JLF322" s="80"/>
      <c r="JLG322" s="80"/>
      <c r="JLH322" s="80"/>
      <c r="JLI322" s="80"/>
      <c r="JLJ322" s="80"/>
      <c r="JLK322" s="80"/>
      <c r="JLL322" s="80"/>
      <c r="JLM322" s="80"/>
      <c r="JLN322" s="80"/>
      <c r="JLO322" s="80"/>
      <c r="JLP322" s="80"/>
      <c r="JLQ322" s="80"/>
      <c r="JLR322" s="80"/>
      <c r="JLS322" s="80"/>
      <c r="JLT322" s="80"/>
      <c r="JLU322" s="80"/>
      <c r="JLV322" s="80"/>
      <c r="JLW322" s="80"/>
      <c r="JLX322" s="80"/>
      <c r="JLY322" s="80"/>
      <c r="JLZ322" s="80"/>
      <c r="JMA322" s="80"/>
      <c r="JMB322" s="80"/>
      <c r="JMC322" s="80"/>
      <c r="JMD322" s="80"/>
      <c r="JME322" s="80"/>
      <c r="JMF322" s="80"/>
      <c r="JMG322" s="80"/>
      <c r="JMH322" s="80"/>
      <c r="JMI322" s="80"/>
      <c r="JMJ322" s="80"/>
      <c r="JMK322" s="80"/>
      <c r="JML322" s="80"/>
      <c r="JMM322" s="80"/>
      <c r="JMN322" s="80"/>
      <c r="JMO322" s="80"/>
      <c r="JMP322" s="80"/>
      <c r="JMQ322" s="80"/>
      <c r="JMR322" s="80"/>
      <c r="JMS322" s="80"/>
      <c r="JMT322" s="80"/>
      <c r="JMU322" s="80"/>
      <c r="JMV322" s="80"/>
      <c r="JMW322" s="80"/>
      <c r="JMX322" s="80"/>
      <c r="JMY322" s="80"/>
      <c r="JMZ322" s="80"/>
      <c r="JNA322" s="80"/>
      <c r="JNB322" s="80"/>
      <c r="JNC322" s="80"/>
      <c r="JND322" s="80"/>
      <c r="JNE322" s="80"/>
      <c r="JNF322" s="80"/>
      <c r="JNG322" s="80"/>
      <c r="JNH322" s="80"/>
      <c r="JNI322" s="80"/>
      <c r="JNJ322" s="80"/>
      <c r="JNK322" s="80"/>
      <c r="JNL322" s="80"/>
      <c r="JNM322" s="80"/>
      <c r="JNN322" s="80"/>
      <c r="JNO322" s="80"/>
      <c r="JNP322" s="80"/>
      <c r="JNQ322" s="80"/>
      <c r="JNR322" s="80"/>
      <c r="JNS322" s="80"/>
      <c r="JNT322" s="80"/>
      <c r="JNU322" s="80"/>
      <c r="JNV322" s="80"/>
      <c r="JNW322" s="80"/>
      <c r="JNX322" s="80"/>
      <c r="JNY322" s="80"/>
      <c r="JNZ322" s="80"/>
      <c r="JOA322" s="80"/>
      <c r="JOB322" s="80"/>
      <c r="JOC322" s="80"/>
      <c r="JOD322" s="80"/>
      <c r="JOE322" s="80"/>
      <c r="JOF322" s="80"/>
      <c r="JOG322" s="80"/>
      <c r="JOH322" s="80"/>
      <c r="JOI322" s="80"/>
      <c r="JOJ322" s="80"/>
      <c r="JOK322" s="80"/>
      <c r="JOL322" s="80"/>
      <c r="JOM322" s="80"/>
      <c r="JON322" s="80"/>
      <c r="JOO322" s="80"/>
      <c r="JOP322" s="80"/>
      <c r="JOQ322" s="80"/>
      <c r="JOR322" s="80"/>
      <c r="JOS322" s="80"/>
      <c r="JOT322" s="80"/>
      <c r="JOU322" s="80"/>
      <c r="JOV322" s="80"/>
      <c r="JOW322" s="80"/>
      <c r="JOX322" s="80"/>
      <c r="JOY322" s="80"/>
      <c r="JOZ322" s="80"/>
      <c r="JPA322" s="80"/>
      <c r="JPB322" s="80"/>
      <c r="JPC322" s="80"/>
      <c r="JPD322" s="80"/>
      <c r="JPE322" s="80"/>
      <c r="JPF322" s="80"/>
      <c r="JPG322" s="80"/>
      <c r="JPH322" s="80"/>
      <c r="JPI322" s="80"/>
      <c r="JPJ322" s="80"/>
      <c r="JPK322" s="80"/>
      <c r="JPL322" s="80"/>
      <c r="JPM322" s="80"/>
      <c r="JPN322" s="80"/>
      <c r="JPO322" s="80"/>
      <c r="JPP322" s="80"/>
      <c r="JPQ322" s="80"/>
      <c r="JPR322" s="80"/>
      <c r="JPS322" s="80"/>
      <c r="JPT322" s="80"/>
      <c r="JPU322" s="80"/>
      <c r="JPV322" s="80"/>
      <c r="JPW322" s="80"/>
      <c r="JPX322" s="80"/>
      <c r="JPY322" s="80"/>
      <c r="JPZ322" s="80"/>
      <c r="JQA322" s="80"/>
      <c r="JQB322" s="80"/>
      <c r="JQC322" s="80"/>
      <c r="JQD322" s="80"/>
      <c r="JQE322" s="80"/>
      <c r="JQF322" s="80"/>
      <c r="JQG322" s="80"/>
      <c r="JQH322" s="80"/>
      <c r="JQI322" s="80"/>
      <c r="JQJ322" s="80"/>
      <c r="JQK322" s="80"/>
      <c r="JQL322" s="80"/>
      <c r="JQM322" s="80"/>
      <c r="JQN322" s="80"/>
      <c r="JQO322" s="80"/>
      <c r="JQP322" s="80"/>
      <c r="JQQ322" s="80"/>
      <c r="JQR322" s="80"/>
      <c r="JQS322" s="80"/>
      <c r="JQT322" s="80"/>
      <c r="JQU322" s="80"/>
      <c r="JQV322" s="80"/>
      <c r="JQW322" s="80"/>
      <c r="JQX322" s="80"/>
      <c r="JQY322" s="80"/>
      <c r="JQZ322" s="80"/>
      <c r="JRA322" s="80"/>
      <c r="JRB322" s="80"/>
      <c r="JRC322" s="80"/>
      <c r="JRD322" s="80"/>
      <c r="JRE322" s="80"/>
      <c r="JRF322" s="80"/>
      <c r="JRG322" s="80"/>
      <c r="JRH322" s="80"/>
      <c r="JRI322" s="80"/>
      <c r="JRJ322" s="80"/>
      <c r="JRK322" s="80"/>
      <c r="JRL322" s="80"/>
      <c r="JRM322" s="80"/>
      <c r="JRN322" s="80"/>
      <c r="JRO322" s="80"/>
      <c r="JRP322" s="80"/>
      <c r="JRQ322" s="80"/>
      <c r="JRR322" s="80"/>
      <c r="JRS322" s="80"/>
      <c r="JRT322" s="80"/>
      <c r="JRU322" s="80"/>
      <c r="JRV322" s="80"/>
      <c r="JRW322" s="80"/>
      <c r="JRX322" s="80"/>
      <c r="JRY322" s="80"/>
      <c r="JRZ322" s="80"/>
      <c r="JSA322" s="80"/>
      <c r="JSB322" s="80"/>
      <c r="JSC322" s="80"/>
      <c r="JSD322" s="80"/>
      <c r="JSE322" s="80"/>
      <c r="JSF322" s="80"/>
      <c r="JSG322" s="80"/>
      <c r="JSH322" s="80"/>
      <c r="JSI322" s="80"/>
      <c r="JSJ322" s="80"/>
      <c r="JSK322" s="80"/>
      <c r="JSL322" s="80"/>
      <c r="JSM322" s="80"/>
      <c r="JSN322" s="80"/>
      <c r="JSO322" s="80"/>
      <c r="JSP322" s="80"/>
      <c r="JSQ322" s="80"/>
      <c r="JSR322" s="80"/>
      <c r="JSS322" s="80"/>
      <c r="JST322" s="80"/>
      <c r="JSU322" s="80"/>
      <c r="JSV322" s="80"/>
      <c r="JSW322" s="80"/>
      <c r="JSX322" s="80"/>
      <c r="JSY322" s="80"/>
      <c r="JSZ322" s="80"/>
      <c r="JTA322" s="80"/>
      <c r="JTB322" s="80"/>
      <c r="JTC322" s="80"/>
      <c r="JTD322" s="80"/>
      <c r="JTE322" s="80"/>
      <c r="JTF322" s="80"/>
      <c r="JTG322" s="80"/>
      <c r="JTH322" s="80"/>
      <c r="JTI322" s="80"/>
      <c r="JTJ322" s="80"/>
      <c r="JTK322" s="80"/>
      <c r="JTL322" s="80"/>
      <c r="JTM322" s="80"/>
      <c r="JTN322" s="80"/>
      <c r="JTO322" s="80"/>
      <c r="JTP322" s="80"/>
      <c r="JTQ322" s="80"/>
      <c r="JTR322" s="80"/>
      <c r="JTS322" s="80"/>
      <c r="JTT322" s="80"/>
      <c r="JTU322" s="80"/>
      <c r="JTV322" s="80"/>
      <c r="JTW322" s="80"/>
      <c r="JTX322" s="80"/>
      <c r="JTY322" s="80"/>
      <c r="JTZ322" s="80"/>
      <c r="JUA322" s="80"/>
      <c r="JUB322" s="80"/>
      <c r="JUC322" s="80"/>
      <c r="JUD322" s="80"/>
      <c r="JUE322" s="80"/>
      <c r="JUF322" s="80"/>
      <c r="JUG322" s="80"/>
      <c r="JUH322" s="80"/>
      <c r="JUI322" s="80"/>
      <c r="JUJ322" s="80"/>
      <c r="JUK322" s="80"/>
      <c r="JUL322" s="80"/>
      <c r="JUM322" s="80"/>
      <c r="JUN322" s="80"/>
      <c r="JUO322" s="80"/>
      <c r="JUP322" s="80"/>
      <c r="JUQ322" s="80"/>
      <c r="JUR322" s="80"/>
      <c r="JUS322" s="80"/>
      <c r="JUT322" s="80"/>
      <c r="JUU322" s="80"/>
      <c r="JUV322" s="80"/>
      <c r="JUW322" s="80"/>
      <c r="JUX322" s="80"/>
      <c r="JUY322" s="80"/>
      <c r="JUZ322" s="80"/>
      <c r="JVA322" s="80"/>
      <c r="JVB322" s="80"/>
      <c r="JVC322" s="80"/>
      <c r="JVD322" s="80"/>
      <c r="JVE322" s="80"/>
      <c r="JVF322" s="80"/>
      <c r="JVG322" s="80"/>
      <c r="JVH322" s="80"/>
      <c r="JVI322" s="80"/>
      <c r="JVJ322" s="80"/>
      <c r="JVK322" s="80"/>
      <c r="JVL322" s="80"/>
      <c r="JVM322" s="80"/>
      <c r="JVN322" s="80"/>
      <c r="JVO322" s="80"/>
      <c r="JVP322" s="80"/>
      <c r="JVQ322" s="80"/>
      <c r="JVR322" s="80"/>
      <c r="JVS322" s="80"/>
      <c r="JVT322" s="80"/>
      <c r="JVU322" s="80"/>
      <c r="JVV322" s="80"/>
      <c r="JVW322" s="80"/>
      <c r="JVX322" s="80"/>
      <c r="JVY322" s="80"/>
      <c r="JVZ322" s="80"/>
      <c r="JWA322" s="80"/>
      <c r="JWB322" s="80"/>
      <c r="JWC322" s="80"/>
      <c r="JWD322" s="80"/>
      <c r="JWE322" s="80"/>
      <c r="JWF322" s="80"/>
      <c r="JWG322" s="80"/>
      <c r="JWH322" s="80"/>
      <c r="JWI322" s="80"/>
      <c r="JWJ322" s="80"/>
      <c r="JWK322" s="80"/>
      <c r="JWL322" s="80"/>
      <c r="JWM322" s="80"/>
      <c r="JWN322" s="80"/>
      <c r="JWO322" s="80"/>
      <c r="JWP322" s="80"/>
      <c r="JWQ322" s="80"/>
      <c r="JWR322" s="80"/>
      <c r="JWS322" s="80"/>
      <c r="JWT322" s="80"/>
      <c r="JWU322" s="80"/>
      <c r="JWV322" s="80"/>
      <c r="JWW322" s="80"/>
      <c r="JWX322" s="80"/>
      <c r="JWY322" s="80"/>
      <c r="JWZ322" s="80"/>
      <c r="JXA322" s="80"/>
      <c r="JXB322" s="80"/>
      <c r="JXC322" s="80"/>
      <c r="JXD322" s="80"/>
      <c r="JXE322" s="80"/>
      <c r="JXF322" s="80"/>
      <c r="JXG322" s="80"/>
      <c r="JXH322" s="80"/>
      <c r="JXI322" s="80"/>
      <c r="JXJ322" s="80"/>
      <c r="JXK322" s="80"/>
      <c r="JXL322" s="80"/>
      <c r="JXM322" s="80"/>
      <c r="JXN322" s="80"/>
      <c r="JXO322" s="80"/>
      <c r="JXP322" s="80"/>
      <c r="JXQ322" s="80"/>
      <c r="JXR322" s="80"/>
      <c r="JXS322" s="80"/>
      <c r="JXT322" s="80"/>
      <c r="JXU322" s="80"/>
      <c r="JXV322" s="80"/>
      <c r="JXW322" s="80"/>
      <c r="JXX322" s="80"/>
      <c r="JXY322" s="80"/>
      <c r="JXZ322" s="80"/>
      <c r="JYA322" s="80"/>
      <c r="JYB322" s="80"/>
      <c r="JYC322" s="80"/>
      <c r="JYD322" s="80"/>
      <c r="JYE322" s="80"/>
      <c r="JYF322" s="80"/>
      <c r="JYG322" s="80"/>
      <c r="JYH322" s="80"/>
      <c r="JYI322" s="80"/>
      <c r="JYJ322" s="80"/>
      <c r="JYK322" s="80"/>
      <c r="JYL322" s="80"/>
      <c r="JYM322" s="80"/>
      <c r="JYN322" s="80"/>
      <c r="JYO322" s="80"/>
      <c r="JYP322" s="80"/>
      <c r="JYQ322" s="80"/>
      <c r="JYR322" s="80"/>
      <c r="JYS322" s="80"/>
      <c r="JYT322" s="80"/>
      <c r="JYU322" s="80"/>
      <c r="JYV322" s="80"/>
      <c r="JYW322" s="80"/>
      <c r="JYX322" s="80"/>
      <c r="JYY322" s="80"/>
      <c r="JYZ322" s="80"/>
      <c r="JZA322" s="80"/>
      <c r="JZB322" s="80"/>
      <c r="JZC322" s="80"/>
      <c r="JZD322" s="80"/>
      <c r="JZE322" s="80"/>
      <c r="JZF322" s="80"/>
      <c r="JZG322" s="80"/>
      <c r="JZH322" s="80"/>
      <c r="JZI322" s="80"/>
      <c r="JZJ322" s="80"/>
      <c r="JZK322" s="80"/>
      <c r="JZL322" s="80"/>
      <c r="JZM322" s="80"/>
      <c r="JZN322" s="80"/>
      <c r="JZO322" s="80"/>
      <c r="JZP322" s="80"/>
      <c r="JZQ322" s="80"/>
      <c r="JZR322" s="80"/>
      <c r="JZS322" s="80"/>
      <c r="JZT322" s="80"/>
      <c r="JZU322" s="80"/>
      <c r="JZV322" s="80"/>
      <c r="JZW322" s="80"/>
      <c r="JZX322" s="80"/>
      <c r="JZY322" s="80"/>
      <c r="JZZ322" s="80"/>
      <c r="KAA322" s="80"/>
      <c r="KAB322" s="80"/>
      <c r="KAC322" s="80"/>
      <c r="KAD322" s="80"/>
      <c r="KAE322" s="80"/>
      <c r="KAF322" s="80"/>
      <c r="KAG322" s="80"/>
      <c r="KAH322" s="80"/>
      <c r="KAI322" s="80"/>
      <c r="KAJ322" s="80"/>
      <c r="KAK322" s="80"/>
      <c r="KAL322" s="80"/>
      <c r="KAM322" s="80"/>
      <c r="KAN322" s="80"/>
      <c r="KAO322" s="80"/>
      <c r="KAP322" s="80"/>
      <c r="KAQ322" s="80"/>
      <c r="KAR322" s="80"/>
      <c r="KAS322" s="80"/>
      <c r="KAT322" s="80"/>
      <c r="KAU322" s="80"/>
      <c r="KAV322" s="80"/>
      <c r="KAW322" s="80"/>
      <c r="KAX322" s="80"/>
      <c r="KAY322" s="80"/>
      <c r="KAZ322" s="80"/>
      <c r="KBA322" s="80"/>
      <c r="KBB322" s="80"/>
      <c r="KBC322" s="80"/>
      <c r="KBD322" s="80"/>
      <c r="KBE322" s="80"/>
      <c r="KBF322" s="80"/>
      <c r="KBG322" s="80"/>
      <c r="KBH322" s="80"/>
      <c r="KBI322" s="80"/>
      <c r="KBJ322" s="80"/>
      <c r="KBK322" s="80"/>
      <c r="KBL322" s="80"/>
      <c r="KBM322" s="80"/>
      <c r="KBN322" s="80"/>
      <c r="KBO322" s="80"/>
      <c r="KBP322" s="80"/>
      <c r="KBQ322" s="80"/>
      <c r="KBR322" s="80"/>
      <c r="KBS322" s="80"/>
      <c r="KBT322" s="80"/>
      <c r="KBU322" s="80"/>
      <c r="KBV322" s="80"/>
      <c r="KBW322" s="80"/>
      <c r="KBX322" s="80"/>
      <c r="KBY322" s="80"/>
      <c r="KBZ322" s="80"/>
      <c r="KCA322" s="80"/>
      <c r="KCB322" s="80"/>
      <c r="KCC322" s="80"/>
      <c r="KCD322" s="80"/>
      <c r="KCE322" s="80"/>
      <c r="KCF322" s="80"/>
      <c r="KCG322" s="80"/>
      <c r="KCH322" s="80"/>
      <c r="KCI322" s="80"/>
      <c r="KCJ322" s="80"/>
      <c r="KCK322" s="80"/>
      <c r="KCL322" s="80"/>
      <c r="KCM322" s="80"/>
      <c r="KCN322" s="80"/>
      <c r="KCO322" s="80"/>
      <c r="KCP322" s="80"/>
      <c r="KCQ322" s="80"/>
      <c r="KCR322" s="80"/>
      <c r="KCS322" s="80"/>
      <c r="KCT322" s="80"/>
      <c r="KCU322" s="80"/>
      <c r="KCV322" s="80"/>
      <c r="KCW322" s="80"/>
      <c r="KCX322" s="80"/>
      <c r="KCY322" s="80"/>
      <c r="KCZ322" s="80"/>
      <c r="KDA322" s="80"/>
      <c r="KDB322" s="80"/>
      <c r="KDC322" s="80"/>
      <c r="KDD322" s="80"/>
      <c r="KDE322" s="80"/>
      <c r="KDF322" s="80"/>
      <c r="KDG322" s="80"/>
      <c r="KDH322" s="80"/>
      <c r="KDI322" s="80"/>
      <c r="KDJ322" s="80"/>
      <c r="KDK322" s="80"/>
      <c r="KDL322" s="80"/>
      <c r="KDM322" s="80"/>
      <c r="KDN322" s="80"/>
      <c r="KDO322" s="80"/>
      <c r="KDP322" s="80"/>
      <c r="KDQ322" s="80"/>
      <c r="KDR322" s="80"/>
      <c r="KDS322" s="80"/>
      <c r="KDT322" s="80"/>
      <c r="KDU322" s="80"/>
      <c r="KDV322" s="80"/>
      <c r="KDW322" s="80"/>
      <c r="KDX322" s="80"/>
      <c r="KDY322" s="80"/>
      <c r="KDZ322" s="80"/>
      <c r="KEA322" s="80"/>
      <c r="KEB322" s="80"/>
      <c r="KEC322" s="80"/>
      <c r="KED322" s="80"/>
      <c r="KEE322" s="80"/>
      <c r="KEF322" s="80"/>
      <c r="KEG322" s="80"/>
      <c r="KEH322" s="80"/>
      <c r="KEI322" s="80"/>
      <c r="KEJ322" s="80"/>
      <c r="KEK322" s="80"/>
      <c r="KEL322" s="80"/>
      <c r="KEM322" s="80"/>
      <c r="KEN322" s="80"/>
      <c r="KEO322" s="80"/>
      <c r="KEP322" s="80"/>
      <c r="KEQ322" s="80"/>
      <c r="KER322" s="80"/>
      <c r="KES322" s="80"/>
      <c r="KET322" s="80"/>
      <c r="KEU322" s="80"/>
      <c r="KEV322" s="80"/>
      <c r="KEW322" s="80"/>
      <c r="KEX322" s="80"/>
      <c r="KEY322" s="80"/>
      <c r="KEZ322" s="80"/>
      <c r="KFA322" s="80"/>
      <c r="KFB322" s="80"/>
      <c r="KFC322" s="80"/>
      <c r="KFD322" s="80"/>
      <c r="KFE322" s="80"/>
      <c r="KFF322" s="80"/>
      <c r="KFG322" s="80"/>
      <c r="KFH322" s="80"/>
      <c r="KFI322" s="80"/>
      <c r="KFJ322" s="80"/>
      <c r="KFK322" s="80"/>
      <c r="KFL322" s="80"/>
      <c r="KFM322" s="80"/>
      <c r="KFN322" s="80"/>
      <c r="KFO322" s="80"/>
      <c r="KFP322" s="80"/>
      <c r="KFQ322" s="80"/>
      <c r="KFR322" s="80"/>
      <c r="KFS322" s="80"/>
      <c r="KFT322" s="80"/>
      <c r="KFU322" s="80"/>
      <c r="KFV322" s="80"/>
      <c r="KFW322" s="80"/>
      <c r="KFX322" s="80"/>
      <c r="KFY322" s="80"/>
      <c r="KFZ322" s="80"/>
      <c r="KGA322" s="80"/>
      <c r="KGB322" s="80"/>
      <c r="KGC322" s="80"/>
      <c r="KGD322" s="80"/>
      <c r="KGE322" s="80"/>
      <c r="KGF322" s="80"/>
      <c r="KGG322" s="80"/>
      <c r="KGH322" s="80"/>
      <c r="KGI322" s="80"/>
      <c r="KGJ322" s="80"/>
      <c r="KGK322" s="80"/>
      <c r="KGL322" s="80"/>
      <c r="KGM322" s="80"/>
      <c r="KGN322" s="80"/>
      <c r="KGO322" s="80"/>
      <c r="KGP322" s="80"/>
      <c r="KGQ322" s="80"/>
      <c r="KGR322" s="80"/>
      <c r="KGS322" s="80"/>
      <c r="KGT322" s="80"/>
      <c r="KGU322" s="80"/>
      <c r="KGV322" s="80"/>
      <c r="KGW322" s="80"/>
      <c r="KGX322" s="80"/>
      <c r="KGY322" s="80"/>
      <c r="KGZ322" s="80"/>
      <c r="KHA322" s="80"/>
      <c r="KHB322" s="80"/>
      <c r="KHC322" s="80"/>
      <c r="KHD322" s="80"/>
      <c r="KHE322" s="80"/>
      <c r="KHF322" s="80"/>
      <c r="KHG322" s="80"/>
      <c r="KHH322" s="80"/>
      <c r="KHI322" s="80"/>
      <c r="KHJ322" s="80"/>
      <c r="KHK322" s="80"/>
      <c r="KHL322" s="80"/>
      <c r="KHM322" s="80"/>
      <c r="KHN322" s="80"/>
      <c r="KHO322" s="80"/>
      <c r="KHP322" s="80"/>
      <c r="KHQ322" s="80"/>
      <c r="KHR322" s="80"/>
      <c r="KHS322" s="80"/>
      <c r="KHT322" s="80"/>
      <c r="KHU322" s="80"/>
      <c r="KHV322" s="80"/>
      <c r="KHW322" s="80"/>
      <c r="KHX322" s="80"/>
      <c r="KHY322" s="80"/>
      <c r="KHZ322" s="80"/>
      <c r="KIA322" s="80"/>
      <c r="KIB322" s="80"/>
      <c r="KIC322" s="80"/>
      <c r="KID322" s="80"/>
      <c r="KIE322" s="80"/>
      <c r="KIF322" s="80"/>
      <c r="KIG322" s="80"/>
      <c r="KIH322" s="80"/>
      <c r="KII322" s="80"/>
      <c r="KIJ322" s="80"/>
      <c r="KIK322" s="80"/>
      <c r="KIL322" s="80"/>
      <c r="KIM322" s="80"/>
      <c r="KIN322" s="80"/>
      <c r="KIO322" s="80"/>
      <c r="KIP322" s="80"/>
      <c r="KIQ322" s="80"/>
      <c r="KIR322" s="80"/>
      <c r="KIS322" s="80"/>
      <c r="KIT322" s="80"/>
      <c r="KIU322" s="80"/>
      <c r="KIV322" s="80"/>
      <c r="KIW322" s="80"/>
      <c r="KIX322" s="80"/>
      <c r="KIY322" s="80"/>
      <c r="KIZ322" s="80"/>
      <c r="KJA322" s="80"/>
      <c r="KJB322" s="80"/>
      <c r="KJC322" s="80"/>
      <c r="KJD322" s="80"/>
      <c r="KJE322" s="80"/>
      <c r="KJF322" s="80"/>
      <c r="KJG322" s="80"/>
      <c r="KJH322" s="80"/>
      <c r="KJI322" s="80"/>
      <c r="KJJ322" s="80"/>
      <c r="KJK322" s="80"/>
      <c r="KJL322" s="80"/>
      <c r="KJM322" s="80"/>
      <c r="KJN322" s="80"/>
      <c r="KJO322" s="80"/>
      <c r="KJP322" s="80"/>
      <c r="KJQ322" s="80"/>
      <c r="KJR322" s="80"/>
      <c r="KJS322" s="80"/>
      <c r="KJT322" s="80"/>
      <c r="KJU322" s="80"/>
      <c r="KJV322" s="80"/>
      <c r="KJW322" s="80"/>
      <c r="KJX322" s="80"/>
      <c r="KJY322" s="80"/>
      <c r="KJZ322" s="80"/>
      <c r="KKA322" s="80"/>
      <c r="KKB322" s="80"/>
      <c r="KKC322" s="80"/>
      <c r="KKD322" s="80"/>
      <c r="KKE322" s="80"/>
      <c r="KKF322" s="80"/>
      <c r="KKG322" s="80"/>
      <c r="KKH322" s="80"/>
      <c r="KKI322" s="80"/>
      <c r="KKJ322" s="80"/>
      <c r="KKK322" s="80"/>
      <c r="KKL322" s="80"/>
      <c r="KKM322" s="80"/>
      <c r="KKN322" s="80"/>
      <c r="KKO322" s="80"/>
      <c r="KKP322" s="80"/>
      <c r="KKQ322" s="80"/>
      <c r="KKR322" s="80"/>
      <c r="KKS322" s="80"/>
      <c r="KKT322" s="80"/>
      <c r="KKU322" s="80"/>
      <c r="KKV322" s="80"/>
      <c r="KKW322" s="80"/>
      <c r="KKX322" s="80"/>
      <c r="KKY322" s="80"/>
      <c r="KKZ322" s="80"/>
      <c r="KLA322" s="80"/>
      <c r="KLB322" s="80"/>
      <c r="KLC322" s="80"/>
      <c r="KLD322" s="80"/>
      <c r="KLE322" s="80"/>
      <c r="KLF322" s="80"/>
      <c r="KLG322" s="80"/>
      <c r="KLH322" s="80"/>
      <c r="KLI322" s="80"/>
      <c r="KLJ322" s="80"/>
      <c r="KLK322" s="80"/>
      <c r="KLL322" s="80"/>
      <c r="KLM322" s="80"/>
      <c r="KLN322" s="80"/>
      <c r="KLO322" s="80"/>
      <c r="KLP322" s="80"/>
      <c r="KLQ322" s="80"/>
      <c r="KLR322" s="80"/>
      <c r="KLS322" s="80"/>
      <c r="KLT322" s="80"/>
      <c r="KLU322" s="80"/>
      <c r="KLV322" s="80"/>
      <c r="KLW322" s="80"/>
      <c r="KLX322" s="80"/>
      <c r="KLY322" s="80"/>
      <c r="KLZ322" s="80"/>
      <c r="KMA322" s="80"/>
      <c r="KMB322" s="80"/>
      <c r="KMC322" s="80"/>
      <c r="KMD322" s="80"/>
      <c r="KME322" s="80"/>
      <c r="KMF322" s="80"/>
      <c r="KMG322" s="80"/>
      <c r="KMH322" s="80"/>
      <c r="KMI322" s="80"/>
      <c r="KMJ322" s="80"/>
      <c r="KMK322" s="80"/>
      <c r="KML322" s="80"/>
      <c r="KMM322" s="80"/>
      <c r="KMN322" s="80"/>
      <c r="KMO322" s="80"/>
      <c r="KMP322" s="80"/>
      <c r="KMQ322" s="80"/>
      <c r="KMR322" s="80"/>
      <c r="KMS322" s="80"/>
      <c r="KMT322" s="80"/>
      <c r="KMU322" s="80"/>
      <c r="KMV322" s="80"/>
      <c r="KMW322" s="80"/>
      <c r="KMX322" s="80"/>
      <c r="KMY322" s="80"/>
      <c r="KMZ322" s="80"/>
      <c r="KNA322" s="80"/>
      <c r="KNB322" s="80"/>
      <c r="KNC322" s="80"/>
      <c r="KND322" s="80"/>
      <c r="KNE322" s="80"/>
      <c r="KNF322" s="80"/>
      <c r="KNG322" s="80"/>
      <c r="KNH322" s="80"/>
      <c r="KNI322" s="80"/>
      <c r="KNJ322" s="80"/>
      <c r="KNK322" s="80"/>
      <c r="KNL322" s="80"/>
      <c r="KNM322" s="80"/>
      <c r="KNN322" s="80"/>
      <c r="KNO322" s="80"/>
      <c r="KNP322" s="80"/>
      <c r="KNQ322" s="80"/>
      <c r="KNR322" s="80"/>
      <c r="KNS322" s="80"/>
      <c r="KNT322" s="80"/>
      <c r="KNU322" s="80"/>
      <c r="KNV322" s="80"/>
      <c r="KNW322" s="80"/>
      <c r="KNX322" s="80"/>
      <c r="KNY322" s="80"/>
      <c r="KNZ322" s="80"/>
      <c r="KOA322" s="80"/>
      <c r="KOB322" s="80"/>
      <c r="KOC322" s="80"/>
      <c r="KOD322" s="80"/>
      <c r="KOE322" s="80"/>
      <c r="KOF322" s="80"/>
      <c r="KOG322" s="80"/>
      <c r="KOH322" s="80"/>
      <c r="KOI322" s="80"/>
      <c r="KOJ322" s="80"/>
      <c r="KOK322" s="80"/>
      <c r="KOL322" s="80"/>
      <c r="KOM322" s="80"/>
      <c r="KON322" s="80"/>
      <c r="KOO322" s="80"/>
      <c r="KOP322" s="80"/>
      <c r="KOQ322" s="80"/>
      <c r="KOR322" s="80"/>
      <c r="KOS322" s="80"/>
      <c r="KOT322" s="80"/>
      <c r="KOU322" s="80"/>
      <c r="KOV322" s="80"/>
      <c r="KOW322" s="80"/>
      <c r="KOX322" s="80"/>
      <c r="KOY322" s="80"/>
      <c r="KOZ322" s="80"/>
      <c r="KPA322" s="80"/>
      <c r="KPB322" s="80"/>
      <c r="KPC322" s="80"/>
      <c r="KPD322" s="80"/>
      <c r="KPE322" s="80"/>
      <c r="KPF322" s="80"/>
      <c r="KPG322" s="80"/>
      <c r="KPH322" s="80"/>
      <c r="KPI322" s="80"/>
      <c r="KPJ322" s="80"/>
      <c r="KPK322" s="80"/>
      <c r="KPL322" s="80"/>
      <c r="KPM322" s="80"/>
      <c r="KPN322" s="80"/>
      <c r="KPO322" s="80"/>
      <c r="KPP322" s="80"/>
      <c r="KPQ322" s="80"/>
      <c r="KPR322" s="80"/>
      <c r="KPS322" s="80"/>
      <c r="KPT322" s="80"/>
      <c r="KPU322" s="80"/>
      <c r="KPV322" s="80"/>
      <c r="KPW322" s="80"/>
      <c r="KPX322" s="80"/>
      <c r="KPY322" s="80"/>
      <c r="KPZ322" s="80"/>
      <c r="KQA322" s="80"/>
      <c r="KQB322" s="80"/>
      <c r="KQC322" s="80"/>
      <c r="KQD322" s="80"/>
      <c r="KQE322" s="80"/>
      <c r="KQF322" s="80"/>
      <c r="KQG322" s="80"/>
      <c r="KQH322" s="80"/>
      <c r="KQI322" s="80"/>
      <c r="KQJ322" s="80"/>
      <c r="KQK322" s="80"/>
      <c r="KQL322" s="80"/>
      <c r="KQM322" s="80"/>
      <c r="KQN322" s="80"/>
      <c r="KQO322" s="80"/>
      <c r="KQP322" s="80"/>
      <c r="KQQ322" s="80"/>
      <c r="KQR322" s="80"/>
      <c r="KQS322" s="80"/>
      <c r="KQT322" s="80"/>
      <c r="KQU322" s="80"/>
      <c r="KQV322" s="80"/>
      <c r="KQW322" s="80"/>
      <c r="KQX322" s="80"/>
      <c r="KQY322" s="80"/>
      <c r="KQZ322" s="80"/>
      <c r="KRA322" s="80"/>
      <c r="KRB322" s="80"/>
      <c r="KRC322" s="80"/>
      <c r="KRD322" s="80"/>
      <c r="KRE322" s="80"/>
      <c r="KRF322" s="80"/>
      <c r="KRG322" s="80"/>
      <c r="KRH322" s="80"/>
      <c r="KRI322" s="80"/>
      <c r="KRJ322" s="80"/>
      <c r="KRK322" s="80"/>
      <c r="KRL322" s="80"/>
      <c r="KRM322" s="80"/>
      <c r="KRN322" s="80"/>
      <c r="KRO322" s="80"/>
      <c r="KRP322" s="80"/>
      <c r="KRQ322" s="80"/>
      <c r="KRR322" s="80"/>
      <c r="KRS322" s="80"/>
      <c r="KRT322" s="80"/>
      <c r="KRU322" s="80"/>
      <c r="KRV322" s="80"/>
      <c r="KRW322" s="80"/>
      <c r="KRX322" s="80"/>
      <c r="KRY322" s="80"/>
      <c r="KRZ322" s="80"/>
      <c r="KSA322" s="80"/>
      <c r="KSB322" s="80"/>
      <c r="KSC322" s="80"/>
      <c r="KSD322" s="80"/>
      <c r="KSE322" s="80"/>
      <c r="KSF322" s="80"/>
      <c r="KSG322" s="80"/>
      <c r="KSH322" s="80"/>
      <c r="KSI322" s="80"/>
      <c r="KSJ322" s="80"/>
      <c r="KSK322" s="80"/>
      <c r="KSL322" s="80"/>
      <c r="KSM322" s="80"/>
      <c r="KSN322" s="80"/>
      <c r="KSO322" s="80"/>
      <c r="KSP322" s="80"/>
      <c r="KSQ322" s="80"/>
      <c r="KSR322" s="80"/>
      <c r="KSS322" s="80"/>
      <c r="KST322" s="80"/>
      <c r="KSU322" s="80"/>
      <c r="KSV322" s="80"/>
      <c r="KSW322" s="80"/>
      <c r="KSX322" s="80"/>
      <c r="KSY322" s="80"/>
      <c r="KSZ322" s="80"/>
      <c r="KTA322" s="80"/>
      <c r="KTB322" s="80"/>
      <c r="KTC322" s="80"/>
      <c r="KTD322" s="80"/>
      <c r="KTE322" s="80"/>
      <c r="KTF322" s="80"/>
      <c r="KTG322" s="80"/>
      <c r="KTH322" s="80"/>
      <c r="KTI322" s="80"/>
      <c r="KTJ322" s="80"/>
      <c r="KTK322" s="80"/>
      <c r="KTL322" s="80"/>
      <c r="KTM322" s="80"/>
      <c r="KTN322" s="80"/>
      <c r="KTO322" s="80"/>
      <c r="KTP322" s="80"/>
      <c r="KTQ322" s="80"/>
      <c r="KTR322" s="80"/>
      <c r="KTS322" s="80"/>
      <c r="KTT322" s="80"/>
      <c r="KTU322" s="80"/>
      <c r="KTV322" s="80"/>
      <c r="KTW322" s="80"/>
      <c r="KTX322" s="80"/>
      <c r="KTY322" s="80"/>
      <c r="KTZ322" s="80"/>
      <c r="KUA322" s="80"/>
      <c r="KUB322" s="80"/>
      <c r="KUC322" s="80"/>
      <c r="KUD322" s="80"/>
      <c r="KUE322" s="80"/>
      <c r="KUF322" s="80"/>
      <c r="KUG322" s="80"/>
      <c r="KUH322" s="80"/>
      <c r="KUI322" s="80"/>
      <c r="KUJ322" s="80"/>
      <c r="KUK322" s="80"/>
      <c r="KUL322" s="80"/>
      <c r="KUM322" s="80"/>
      <c r="KUN322" s="80"/>
      <c r="KUO322" s="80"/>
      <c r="KUP322" s="80"/>
      <c r="KUQ322" s="80"/>
      <c r="KUR322" s="80"/>
      <c r="KUS322" s="80"/>
      <c r="KUT322" s="80"/>
      <c r="KUU322" s="80"/>
      <c r="KUV322" s="80"/>
      <c r="KUW322" s="80"/>
      <c r="KUX322" s="80"/>
      <c r="KUY322" s="80"/>
      <c r="KUZ322" s="80"/>
      <c r="KVA322" s="80"/>
      <c r="KVB322" s="80"/>
      <c r="KVC322" s="80"/>
      <c r="KVD322" s="80"/>
      <c r="KVE322" s="80"/>
      <c r="KVF322" s="80"/>
      <c r="KVG322" s="80"/>
      <c r="KVH322" s="80"/>
      <c r="KVI322" s="80"/>
      <c r="KVJ322" s="80"/>
      <c r="KVK322" s="80"/>
      <c r="KVL322" s="80"/>
      <c r="KVM322" s="80"/>
      <c r="KVN322" s="80"/>
      <c r="KVO322" s="80"/>
      <c r="KVP322" s="80"/>
      <c r="KVQ322" s="80"/>
      <c r="KVR322" s="80"/>
      <c r="KVS322" s="80"/>
      <c r="KVT322" s="80"/>
      <c r="KVU322" s="80"/>
      <c r="KVV322" s="80"/>
      <c r="KVW322" s="80"/>
      <c r="KVX322" s="80"/>
      <c r="KVY322" s="80"/>
      <c r="KVZ322" s="80"/>
      <c r="KWA322" s="80"/>
      <c r="KWB322" s="80"/>
      <c r="KWC322" s="80"/>
      <c r="KWD322" s="80"/>
      <c r="KWE322" s="80"/>
      <c r="KWF322" s="80"/>
      <c r="KWG322" s="80"/>
      <c r="KWH322" s="80"/>
      <c r="KWI322" s="80"/>
      <c r="KWJ322" s="80"/>
      <c r="KWK322" s="80"/>
      <c r="KWL322" s="80"/>
      <c r="KWM322" s="80"/>
      <c r="KWN322" s="80"/>
      <c r="KWO322" s="80"/>
      <c r="KWP322" s="80"/>
      <c r="KWQ322" s="80"/>
      <c r="KWR322" s="80"/>
      <c r="KWS322" s="80"/>
      <c r="KWT322" s="80"/>
      <c r="KWU322" s="80"/>
      <c r="KWV322" s="80"/>
      <c r="KWW322" s="80"/>
      <c r="KWX322" s="80"/>
      <c r="KWY322" s="80"/>
      <c r="KWZ322" s="80"/>
      <c r="KXA322" s="80"/>
      <c r="KXB322" s="80"/>
      <c r="KXC322" s="80"/>
      <c r="KXD322" s="80"/>
      <c r="KXE322" s="80"/>
      <c r="KXF322" s="80"/>
      <c r="KXG322" s="80"/>
      <c r="KXH322" s="80"/>
      <c r="KXI322" s="80"/>
      <c r="KXJ322" s="80"/>
      <c r="KXK322" s="80"/>
      <c r="KXL322" s="80"/>
      <c r="KXM322" s="80"/>
      <c r="KXN322" s="80"/>
      <c r="KXO322" s="80"/>
      <c r="KXP322" s="80"/>
      <c r="KXQ322" s="80"/>
      <c r="KXR322" s="80"/>
      <c r="KXS322" s="80"/>
      <c r="KXT322" s="80"/>
      <c r="KXU322" s="80"/>
      <c r="KXV322" s="80"/>
      <c r="KXW322" s="80"/>
      <c r="KXX322" s="80"/>
      <c r="KXY322" s="80"/>
      <c r="KXZ322" s="80"/>
      <c r="KYA322" s="80"/>
      <c r="KYB322" s="80"/>
      <c r="KYC322" s="80"/>
      <c r="KYD322" s="80"/>
      <c r="KYE322" s="80"/>
      <c r="KYF322" s="80"/>
      <c r="KYG322" s="80"/>
      <c r="KYH322" s="80"/>
      <c r="KYI322" s="80"/>
      <c r="KYJ322" s="80"/>
      <c r="KYK322" s="80"/>
      <c r="KYL322" s="80"/>
      <c r="KYM322" s="80"/>
      <c r="KYN322" s="80"/>
      <c r="KYO322" s="80"/>
      <c r="KYP322" s="80"/>
      <c r="KYQ322" s="80"/>
      <c r="KYR322" s="80"/>
      <c r="KYS322" s="80"/>
      <c r="KYT322" s="80"/>
      <c r="KYU322" s="80"/>
      <c r="KYV322" s="80"/>
      <c r="KYW322" s="80"/>
      <c r="KYX322" s="80"/>
      <c r="KYY322" s="80"/>
      <c r="KYZ322" s="80"/>
      <c r="KZA322" s="80"/>
      <c r="KZB322" s="80"/>
      <c r="KZC322" s="80"/>
      <c r="KZD322" s="80"/>
      <c r="KZE322" s="80"/>
      <c r="KZF322" s="80"/>
      <c r="KZG322" s="80"/>
      <c r="KZH322" s="80"/>
      <c r="KZI322" s="80"/>
      <c r="KZJ322" s="80"/>
      <c r="KZK322" s="80"/>
      <c r="KZL322" s="80"/>
      <c r="KZM322" s="80"/>
      <c r="KZN322" s="80"/>
      <c r="KZO322" s="80"/>
      <c r="KZP322" s="80"/>
      <c r="KZQ322" s="80"/>
      <c r="KZR322" s="80"/>
      <c r="KZS322" s="80"/>
      <c r="KZT322" s="80"/>
      <c r="KZU322" s="80"/>
      <c r="KZV322" s="80"/>
      <c r="KZW322" s="80"/>
      <c r="KZX322" s="80"/>
      <c r="KZY322" s="80"/>
      <c r="KZZ322" s="80"/>
      <c r="LAA322" s="80"/>
      <c r="LAB322" s="80"/>
      <c r="LAC322" s="80"/>
      <c r="LAD322" s="80"/>
      <c r="LAE322" s="80"/>
      <c r="LAF322" s="80"/>
      <c r="LAG322" s="80"/>
      <c r="LAH322" s="80"/>
      <c r="LAI322" s="80"/>
      <c r="LAJ322" s="80"/>
      <c r="LAK322" s="80"/>
      <c r="LAL322" s="80"/>
      <c r="LAM322" s="80"/>
      <c r="LAN322" s="80"/>
      <c r="LAO322" s="80"/>
      <c r="LAP322" s="80"/>
      <c r="LAQ322" s="80"/>
      <c r="LAR322" s="80"/>
      <c r="LAS322" s="80"/>
      <c r="LAT322" s="80"/>
      <c r="LAU322" s="80"/>
      <c r="LAV322" s="80"/>
      <c r="LAW322" s="80"/>
      <c r="LAX322" s="80"/>
      <c r="LAY322" s="80"/>
      <c r="LAZ322" s="80"/>
      <c r="LBA322" s="80"/>
      <c r="LBB322" s="80"/>
      <c r="LBC322" s="80"/>
      <c r="LBD322" s="80"/>
      <c r="LBE322" s="80"/>
      <c r="LBF322" s="80"/>
      <c r="LBG322" s="80"/>
      <c r="LBH322" s="80"/>
      <c r="LBI322" s="80"/>
      <c r="LBJ322" s="80"/>
      <c r="LBK322" s="80"/>
      <c r="LBL322" s="80"/>
      <c r="LBM322" s="80"/>
      <c r="LBN322" s="80"/>
      <c r="LBO322" s="80"/>
      <c r="LBP322" s="80"/>
      <c r="LBQ322" s="80"/>
      <c r="LBR322" s="80"/>
      <c r="LBS322" s="80"/>
      <c r="LBT322" s="80"/>
      <c r="LBU322" s="80"/>
      <c r="LBV322" s="80"/>
      <c r="LBW322" s="80"/>
      <c r="LBX322" s="80"/>
      <c r="LBY322" s="80"/>
      <c r="LBZ322" s="80"/>
      <c r="LCA322" s="80"/>
      <c r="LCB322" s="80"/>
      <c r="LCC322" s="80"/>
      <c r="LCD322" s="80"/>
      <c r="LCE322" s="80"/>
      <c r="LCF322" s="80"/>
      <c r="LCG322" s="80"/>
      <c r="LCH322" s="80"/>
      <c r="LCI322" s="80"/>
      <c r="LCJ322" s="80"/>
      <c r="LCK322" s="80"/>
      <c r="LCL322" s="80"/>
      <c r="LCM322" s="80"/>
      <c r="LCN322" s="80"/>
      <c r="LCO322" s="80"/>
      <c r="LCP322" s="80"/>
      <c r="LCQ322" s="80"/>
      <c r="LCR322" s="80"/>
      <c r="LCS322" s="80"/>
      <c r="LCT322" s="80"/>
      <c r="LCU322" s="80"/>
      <c r="LCV322" s="80"/>
      <c r="LCW322" s="80"/>
      <c r="LCX322" s="80"/>
      <c r="LCY322" s="80"/>
      <c r="LCZ322" s="80"/>
      <c r="LDA322" s="80"/>
      <c r="LDB322" s="80"/>
      <c r="LDC322" s="80"/>
      <c r="LDD322" s="80"/>
      <c r="LDE322" s="80"/>
      <c r="LDF322" s="80"/>
      <c r="LDG322" s="80"/>
      <c r="LDH322" s="80"/>
      <c r="LDI322" s="80"/>
      <c r="LDJ322" s="80"/>
      <c r="LDK322" s="80"/>
      <c r="LDL322" s="80"/>
      <c r="LDM322" s="80"/>
      <c r="LDN322" s="80"/>
      <c r="LDO322" s="80"/>
      <c r="LDP322" s="80"/>
      <c r="LDQ322" s="80"/>
      <c r="LDR322" s="80"/>
      <c r="LDS322" s="80"/>
      <c r="LDT322" s="80"/>
      <c r="LDU322" s="80"/>
      <c r="LDV322" s="80"/>
      <c r="LDW322" s="80"/>
      <c r="LDX322" s="80"/>
      <c r="LDY322" s="80"/>
      <c r="LDZ322" s="80"/>
      <c r="LEA322" s="80"/>
      <c r="LEB322" s="80"/>
      <c r="LEC322" s="80"/>
      <c r="LED322" s="80"/>
      <c r="LEE322" s="80"/>
      <c r="LEF322" s="80"/>
      <c r="LEG322" s="80"/>
      <c r="LEH322" s="80"/>
      <c r="LEI322" s="80"/>
      <c r="LEJ322" s="80"/>
      <c r="LEK322" s="80"/>
      <c r="LEL322" s="80"/>
      <c r="LEM322" s="80"/>
      <c r="LEN322" s="80"/>
      <c r="LEO322" s="80"/>
      <c r="LEP322" s="80"/>
      <c r="LEQ322" s="80"/>
      <c r="LER322" s="80"/>
      <c r="LES322" s="80"/>
      <c r="LET322" s="80"/>
      <c r="LEU322" s="80"/>
      <c r="LEV322" s="80"/>
      <c r="LEW322" s="80"/>
      <c r="LEX322" s="80"/>
      <c r="LEY322" s="80"/>
      <c r="LEZ322" s="80"/>
      <c r="LFA322" s="80"/>
      <c r="LFB322" s="80"/>
      <c r="LFC322" s="80"/>
      <c r="LFD322" s="80"/>
      <c r="LFE322" s="80"/>
      <c r="LFF322" s="80"/>
      <c r="LFG322" s="80"/>
      <c r="LFH322" s="80"/>
      <c r="LFI322" s="80"/>
      <c r="LFJ322" s="80"/>
      <c r="LFK322" s="80"/>
      <c r="LFL322" s="80"/>
      <c r="LFM322" s="80"/>
      <c r="LFN322" s="80"/>
      <c r="LFO322" s="80"/>
      <c r="LFP322" s="80"/>
      <c r="LFQ322" s="80"/>
      <c r="LFR322" s="80"/>
      <c r="LFS322" s="80"/>
      <c r="LFT322" s="80"/>
      <c r="LFU322" s="80"/>
      <c r="LFV322" s="80"/>
      <c r="LFW322" s="80"/>
      <c r="LFX322" s="80"/>
      <c r="LFY322" s="80"/>
      <c r="LFZ322" s="80"/>
      <c r="LGA322" s="80"/>
      <c r="LGB322" s="80"/>
      <c r="LGC322" s="80"/>
      <c r="LGD322" s="80"/>
      <c r="LGE322" s="80"/>
      <c r="LGF322" s="80"/>
      <c r="LGG322" s="80"/>
      <c r="LGH322" s="80"/>
      <c r="LGI322" s="80"/>
      <c r="LGJ322" s="80"/>
      <c r="LGK322" s="80"/>
      <c r="LGL322" s="80"/>
      <c r="LGM322" s="80"/>
      <c r="LGN322" s="80"/>
      <c r="LGO322" s="80"/>
      <c r="LGP322" s="80"/>
      <c r="LGQ322" s="80"/>
      <c r="LGR322" s="80"/>
      <c r="LGS322" s="80"/>
      <c r="LGT322" s="80"/>
      <c r="LGU322" s="80"/>
      <c r="LGV322" s="80"/>
      <c r="LGW322" s="80"/>
      <c r="LGX322" s="80"/>
      <c r="LGY322" s="80"/>
      <c r="LGZ322" s="80"/>
      <c r="LHA322" s="80"/>
      <c r="LHB322" s="80"/>
      <c r="LHC322" s="80"/>
      <c r="LHD322" s="80"/>
      <c r="LHE322" s="80"/>
      <c r="LHF322" s="80"/>
      <c r="LHG322" s="80"/>
      <c r="LHH322" s="80"/>
      <c r="LHI322" s="80"/>
      <c r="LHJ322" s="80"/>
      <c r="LHK322" s="80"/>
      <c r="LHL322" s="80"/>
      <c r="LHM322" s="80"/>
      <c r="LHN322" s="80"/>
      <c r="LHO322" s="80"/>
      <c r="LHP322" s="80"/>
      <c r="LHQ322" s="80"/>
      <c r="LHR322" s="80"/>
      <c r="LHS322" s="80"/>
      <c r="LHT322" s="80"/>
      <c r="LHU322" s="80"/>
      <c r="LHV322" s="80"/>
      <c r="LHW322" s="80"/>
      <c r="LHX322" s="80"/>
      <c r="LHY322" s="80"/>
      <c r="LHZ322" s="80"/>
      <c r="LIA322" s="80"/>
      <c r="LIB322" s="80"/>
      <c r="LIC322" s="80"/>
      <c r="LID322" s="80"/>
      <c r="LIE322" s="80"/>
      <c r="LIF322" s="80"/>
      <c r="LIG322" s="80"/>
      <c r="LIH322" s="80"/>
      <c r="LII322" s="80"/>
      <c r="LIJ322" s="80"/>
      <c r="LIK322" s="80"/>
      <c r="LIL322" s="80"/>
      <c r="LIM322" s="80"/>
      <c r="LIN322" s="80"/>
      <c r="LIO322" s="80"/>
      <c r="LIP322" s="80"/>
      <c r="LIQ322" s="80"/>
      <c r="LIR322" s="80"/>
      <c r="LIS322" s="80"/>
      <c r="LIT322" s="80"/>
      <c r="LIU322" s="80"/>
      <c r="LIV322" s="80"/>
      <c r="LIW322" s="80"/>
      <c r="LIX322" s="80"/>
      <c r="LIY322" s="80"/>
      <c r="LIZ322" s="80"/>
      <c r="LJA322" s="80"/>
      <c r="LJB322" s="80"/>
      <c r="LJC322" s="80"/>
      <c r="LJD322" s="80"/>
      <c r="LJE322" s="80"/>
      <c r="LJF322" s="80"/>
      <c r="LJG322" s="80"/>
      <c r="LJH322" s="80"/>
      <c r="LJI322" s="80"/>
      <c r="LJJ322" s="80"/>
      <c r="LJK322" s="80"/>
      <c r="LJL322" s="80"/>
      <c r="LJM322" s="80"/>
      <c r="LJN322" s="80"/>
      <c r="LJO322" s="80"/>
      <c r="LJP322" s="80"/>
      <c r="LJQ322" s="80"/>
      <c r="LJR322" s="80"/>
      <c r="LJS322" s="80"/>
      <c r="LJT322" s="80"/>
      <c r="LJU322" s="80"/>
      <c r="LJV322" s="80"/>
      <c r="LJW322" s="80"/>
      <c r="LJX322" s="80"/>
      <c r="LJY322" s="80"/>
      <c r="LJZ322" s="80"/>
      <c r="LKA322" s="80"/>
      <c r="LKB322" s="80"/>
      <c r="LKC322" s="80"/>
      <c r="LKD322" s="80"/>
      <c r="LKE322" s="80"/>
      <c r="LKF322" s="80"/>
      <c r="LKG322" s="80"/>
      <c r="LKH322" s="80"/>
      <c r="LKI322" s="80"/>
      <c r="LKJ322" s="80"/>
      <c r="LKK322" s="80"/>
      <c r="LKL322" s="80"/>
      <c r="LKM322" s="80"/>
      <c r="LKN322" s="80"/>
      <c r="LKO322" s="80"/>
      <c r="LKP322" s="80"/>
      <c r="LKQ322" s="80"/>
      <c r="LKR322" s="80"/>
      <c r="LKS322" s="80"/>
      <c r="LKT322" s="80"/>
      <c r="LKU322" s="80"/>
      <c r="LKV322" s="80"/>
      <c r="LKW322" s="80"/>
      <c r="LKX322" s="80"/>
      <c r="LKY322" s="80"/>
      <c r="LKZ322" s="80"/>
      <c r="LLA322" s="80"/>
      <c r="LLB322" s="80"/>
      <c r="LLC322" s="80"/>
      <c r="LLD322" s="80"/>
      <c r="LLE322" s="80"/>
      <c r="LLF322" s="80"/>
      <c r="LLG322" s="80"/>
      <c r="LLH322" s="80"/>
      <c r="LLI322" s="80"/>
      <c r="LLJ322" s="80"/>
      <c r="LLK322" s="80"/>
      <c r="LLL322" s="80"/>
      <c r="LLM322" s="80"/>
      <c r="LLN322" s="80"/>
      <c r="LLO322" s="80"/>
      <c r="LLP322" s="80"/>
      <c r="LLQ322" s="80"/>
      <c r="LLR322" s="80"/>
      <c r="LLS322" s="80"/>
      <c r="LLT322" s="80"/>
      <c r="LLU322" s="80"/>
      <c r="LLV322" s="80"/>
      <c r="LLW322" s="80"/>
      <c r="LLX322" s="80"/>
      <c r="LLY322" s="80"/>
      <c r="LLZ322" s="80"/>
      <c r="LMA322" s="80"/>
      <c r="LMB322" s="80"/>
      <c r="LMC322" s="80"/>
      <c r="LMD322" s="80"/>
      <c r="LME322" s="80"/>
      <c r="LMF322" s="80"/>
      <c r="LMG322" s="80"/>
      <c r="LMH322" s="80"/>
      <c r="LMI322" s="80"/>
      <c r="LMJ322" s="80"/>
      <c r="LMK322" s="80"/>
      <c r="LML322" s="80"/>
      <c r="LMM322" s="80"/>
      <c r="LMN322" s="80"/>
      <c r="LMO322" s="80"/>
      <c r="LMP322" s="80"/>
      <c r="LMQ322" s="80"/>
      <c r="LMR322" s="80"/>
      <c r="LMS322" s="80"/>
      <c r="LMT322" s="80"/>
      <c r="LMU322" s="80"/>
      <c r="LMV322" s="80"/>
      <c r="LMW322" s="80"/>
      <c r="LMX322" s="80"/>
      <c r="LMY322" s="80"/>
      <c r="LMZ322" s="80"/>
      <c r="LNA322" s="80"/>
      <c r="LNB322" s="80"/>
      <c r="LNC322" s="80"/>
      <c r="LND322" s="80"/>
      <c r="LNE322" s="80"/>
      <c r="LNF322" s="80"/>
      <c r="LNG322" s="80"/>
      <c r="LNH322" s="80"/>
      <c r="LNI322" s="80"/>
      <c r="LNJ322" s="80"/>
      <c r="LNK322" s="80"/>
      <c r="LNL322" s="80"/>
      <c r="LNM322" s="80"/>
      <c r="LNN322" s="80"/>
      <c r="LNO322" s="80"/>
      <c r="LNP322" s="80"/>
      <c r="LNQ322" s="80"/>
      <c r="LNR322" s="80"/>
      <c r="LNS322" s="80"/>
      <c r="LNT322" s="80"/>
      <c r="LNU322" s="80"/>
      <c r="LNV322" s="80"/>
      <c r="LNW322" s="80"/>
      <c r="LNX322" s="80"/>
      <c r="LNY322" s="80"/>
      <c r="LNZ322" s="80"/>
      <c r="LOA322" s="80"/>
      <c r="LOB322" s="80"/>
      <c r="LOC322" s="80"/>
      <c r="LOD322" s="80"/>
      <c r="LOE322" s="80"/>
      <c r="LOF322" s="80"/>
      <c r="LOG322" s="80"/>
      <c r="LOH322" s="80"/>
      <c r="LOI322" s="80"/>
      <c r="LOJ322" s="80"/>
      <c r="LOK322" s="80"/>
      <c r="LOL322" s="80"/>
      <c r="LOM322" s="80"/>
      <c r="LON322" s="80"/>
      <c r="LOO322" s="80"/>
      <c r="LOP322" s="80"/>
      <c r="LOQ322" s="80"/>
      <c r="LOR322" s="80"/>
      <c r="LOS322" s="80"/>
      <c r="LOT322" s="80"/>
      <c r="LOU322" s="80"/>
      <c r="LOV322" s="80"/>
      <c r="LOW322" s="80"/>
      <c r="LOX322" s="80"/>
      <c r="LOY322" s="80"/>
      <c r="LOZ322" s="80"/>
      <c r="LPA322" s="80"/>
      <c r="LPB322" s="80"/>
      <c r="LPC322" s="80"/>
      <c r="LPD322" s="80"/>
      <c r="LPE322" s="80"/>
      <c r="LPF322" s="80"/>
      <c r="LPG322" s="80"/>
      <c r="LPH322" s="80"/>
      <c r="LPI322" s="80"/>
      <c r="LPJ322" s="80"/>
      <c r="LPK322" s="80"/>
      <c r="LPL322" s="80"/>
      <c r="LPM322" s="80"/>
      <c r="LPN322" s="80"/>
      <c r="LPO322" s="80"/>
      <c r="LPP322" s="80"/>
      <c r="LPQ322" s="80"/>
      <c r="LPR322" s="80"/>
      <c r="LPS322" s="80"/>
      <c r="LPT322" s="80"/>
      <c r="LPU322" s="80"/>
      <c r="LPV322" s="80"/>
      <c r="LPW322" s="80"/>
      <c r="LPX322" s="80"/>
      <c r="LPY322" s="80"/>
      <c r="LPZ322" s="80"/>
      <c r="LQA322" s="80"/>
      <c r="LQB322" s="80"/>
      <c r="LQC322" s="80"/>
      <c r="LQD322" s="80"/>
      <c r="LQE322" s="80"/>
      <c r="LQF322" s="80"/>
      <c r="LQG322" s="80"/>
      <c r="LQH322" s="80"/>
      <c r="LQI322" s="80"/>
      <c r="LQJ322" s="80"/>
      <c r="LQK322" s="80"/>
      <c r="LQL322" s="80"/>
      <c r="LQM322" s="80"/>
      <c r="LQN322" s="80"/>
      <c r="LQO322" s="80"/>
      <c r="LQP322" s="80"/>
      <c r="LQQ322" s="80"/>
      <c r="LQR322" s="80"/>
      <c r="LQS322" s="80"/>
      <c r="LQT322" s="80"/>
      <c r="LQU322" s="80"/>
      <c r="LQV322" s="80"/>
      <c r="LQW322" s="80"/>
      <c r="LQX322" s="80"/>
      <c r="LQY322" s="80"/>
      <c r="LQZ322" s="80"/>
      <c r="LRA322" s="80"/>
      <c r="LRB322" s="80"/>
      <c r="LRC322" s="80"/>
      <c r="LRD322" s="80"/>
      <c r="LRE322" s="80"/>
      <c r="LRF322" s="80"/>
      <c r="LRG322" s="80"/>
      <c r="LRH322" s="80"/>
      <c r="LRI322" s="80"/>
      <c r="LRJ322" s="80"/>
      <c r="LRK322" s="80"/>
      <c r="LRL322" s="80"/>
      <c r="LRM322" s="80"/>
      <c r="LRN322" s="80"/>
      <c r="LRO322" s="80"/>
      <c r="LRP322" s="80"/>
      <c r="LRQ322" s="80"/>
      <c r="LRR322" s="80"/>
      <c r="LRS322" s="80"/>
      <c r="LRT322" s="80"/>
      <c r="LRU322" s="80"/>
      <c r="LRV322" s="80"/>
      <c r="LRW322" s="80"/>
      <c r="LRX322" s="80"/>
      <c r="LRY322" s="80"/>
      <c r="LRZ322" s="80"/>
      <c r="LSA322" s="80"/>
      <c r="LSB322" s="80"/>
      <c r="LSC322" s="80"/>
      <c r="LSD322" s="80"/>
      <c r="LSE322" s="80"/>
      <c r="LSF322" s="80"/>
      <c r="LSG322" s="80"/>
      <c r="LSH322" s="80"/>
      <c r="LSI322" s="80"/>
      <c r="LSJ322" s="80"/>
      <c r="LSK322" s="80"/>
      <c r="LSL322" s="80"/>
      <c r="LSM322" s="80"/>
      <c r="LSN322" s="80"/>
      <c r="LSO322" s="80"/>
      <c r="LSP322" s="80"/>
      <c r="LSQ322" s="80"/>
      <c r="LSR322" s="80"/>
      <c r="LSS322" s="80"/>
      <c r="LST322" s="80"/>
      <c r="LSU322" s="80"/>
      <c r="LSV322" s="80"/>
      <c r="LSW322" s="80"/>
      <c r="LSX322" s="80"/>
      <c r="LSY322" s="80"/>
      <c r="LSZ322" s="80"/>
      <c r="LTA322" s="80"/>
      <c r="LTB322" s="80"/>
      <c r="LTC322" s="80"/>
      <c r="LTD322" s="80"/>
      <c r="LTE322" s="80"/>
      <c r="LTF322" s="80"/>
      <c r="LTG322" s="80"/>
      <c r="LTH322" s="80"/>
      <c r="LTI322" s="80"/>
      <c r="LTJ322" s="80"/>
      <c r="LTK322" s="80"/>
      <c r="LTL322" s="80"/>
      <c r="LTM322" s="80"/>
      <c r="LTN322" s="80"/>
      <c r="LTO322" s="80"/>
      <c r="LTP322" s="80"/>
      <c r="LTQ322" s="80"/>
      <c r="LTR322" s="80"/>
      <c r="LTS322" s="80"/>
      <c r="LTT322" s="80"/>
      <c r="LTU322" s="80"/>
      <c r="LTV322" s="80"/>
      <c r="LTW322" s="80"/>
      <c r="LTX322" s="80"/>
      <c r="LTY322" s="80"/>
      <c r="LTZ322" s="80"/>
      <c r="LUA322" s="80"/>
      <c r="LUB322" s="80"/>
      <c r="LUC322" s="80"/>
      <c r="LUD322" s="80"/>
      <c r="LUE322" s="80"/>
      <c r="LUF322" s="80"/>
      <c r="LUG322" s="80"/>
      <c r="LUH322" s="80"/>
      <c r="LUI322" s="80"/>
      <c r="LUJ322" s="80"/>
      <c r="LUK322" s="80"/>
      <c r="LUL322" s="80"/>
      <c r="LUM322" s="80"/>
      <c r="LUN322" s="80"/>
      <c r="LUO322" s="80"/>
      <c r="LUP322" s="80"/>
      <c r="LUQ322" s="80"/>
      <c r="LUR322" s="80"/>
      <c r="LUS322" s="80"/>
      <c r="LUT322" s="80"/>
      <c r="LUU322" s="80"/>
      <c r="LUV322" s="80"/>
      <c r="LUW322" s="80"/>
      <c r="LUX322" s="80"/>
      <c r="LUY322" s="80"/>
      <c r="LUZ322" s="80"/>
      <c r="LVA322" s="80"/>
      <c r="LVB322" s="80"/>
      <c r="LVC322" s="80"/>
      <c r="LVD322" s="80"/>
      <c r="LVE322" s="80"/>
      <c r="LVF322" s="80"/>
      <c r="LVG322" s="80"/>
      <c r="LVH322" s="80"/>
      <c r="LVI322" s="80"/>
      <c r="LVJ322" s="80"/>
      <c r="LVK322" s="80"/>
      <c r="LVL322" s="80"/>
      <c r="LVM322" s="80"/>
      <c r="LVN322" s="80"/>
      <c r="LVO322" s="80"/>
      <c r="LVP322" s="80"/>
      <c r="LVQ322" s="80"/>
      <c r="LVR322" s="80"/>
      <c r="LVS322" s="80"/>
      <c r="LVT322" s="80"/>
      <c r="LVU322" s="80"/>
      <c r="LVV322" s="80"/>
      <c r="LVW322" s="80"/>
      <c r="LVX322" s="80"/>
      <c r="LVY322" s="80"/>
      <c r="LVZ322" s="80"/>
      <c r="LWA322" s="80"/>
      <c r="LWB322" s="80"/>
      <c r="LWC322" s="80"/>
      <c r="LWD322" s="80"/>
      <c r="LWE322" s="80"/>
      <c r="LWF322" s="80"/>
      <c r="LWG322" s="80"/>
      <c r="LWH322" s="80"/>
      <c r="LWI322" s="80"/>
      <c r="LWJ322" s="80"/>
      <c r="LWK322" s="80"/>
      <c r="LWL322" s="80"/>
      <c r="LWM322" s="80"/>
      <c r="LWN322" s="80"/>
      <c r="LWO322" s="80"/>
      <c r="LWP322" s="80"/>
      <c r="LWQ322" s="80"/>
      <c r="LWR322" s="80"/>
      <c r="LWS322" s="80"/>
      <c r="LWT322" s="80"/>
      <c r="LWU322" s="80"/>
      <c r="LWV322" s="80"/>
      <c r="LWW322" s="80"/>
      <c r="LWX322" s="80"/>
      <c r="LWY322" s="80"/>
      <c r="LWZ322" s="80"/>
      <c r="LXA322" s="80"/>
      <c r="LXB322" s="80"/>
      <c r="LXC322" s="80"/>
      <c r="LXD322" s="80"/>
      <c r="LXE322" s="80"/>
      <c r="LXF322" s="80"/>
      <c r="LXG322" s="80"/>
      <c r="LXH322" s="80"/>
      <c r="LXI322" s="80"/>
      <c r="LXJ322" s="80"/>
      <c r="LXK322" s="80"/>
      <c r="LXL322" s="80"/>
      <c r="LXM322" s="80"/>
      <c r="LXN322" s="80"/>
      <c r="LXO322" s="80"/>
      <c r="LXP322" s="80"/>
      <c r="LXQ322" s="80"/>
      <c r="LXR322" s="80"/>
      <c r="LXS322" s="80"/>
      <c r="LXT322" s="80"/>
      <c r="LXU322" s="80"/>
      <c r="LXV322" s="80"/>
      <c r="LXW322" s="80"/>
      <c r="LXX322" s="80"/>
      <c r="LXY322" s="80"/>
      <c r="LXZ322" s="80"/>
      <c r="LYA322" s="80"/>
      <c r="LYB322" s="80"/>
      <c r="LYC322" s="80"/>
      <c r="LYD322" s="80"/>
      <c r="LYE322" s="80"/>
      <c r="LYF322" s="80"/>
      <c r="LYG322" s="80"/>
      <c r="LYH322" s="80"/>
      <c r="LYI322" s="80"/>
      <c r="LYJ322" s="80"/>
      <c r="LYK322" s="80"/>
      <c r="LYL322" s="80"/>
      <c r="LYM322" s="80"/>
      <c r="LYN322" s="80"/>
      <c r="LYO322" s="80"/>
      <c r="LYP322" s="80"/>
      <c r="LYQ322" s="80"/>
      <c r="LYR322" s="80"/>
      <c r="LYS322" s="80"/>
      <c r="LYT322" s="80"/>
      <c r="LYU322" s="80"/>
      <c r="LYV322" s="80"/>
      <c r="LYW322" s="80"/>
      <c r="LYX322" s="80"/>
      <c r="LYY322" s="80"/>
      <c r="LYZ322" s="80"/>
      <c r="LZA322" s="80"/>
      <c r="LZB322" s="80"/>
      <c r="LZC322" s="80"/>
      <c r="LZD322" s="80"/>
      <c r="LZE322" s="80"/>
      <c r="LZF322" s="80"/>
      <c r="LZG322" s="80"/>
      <c r="LZH322" s="80"/>
      <c r="LZI322" s="80"/>
      <c r="LZJ322" s="80"/>
      <c r="LZK322" s="80"/>
      <c r="LZL322" s="80"/>
      <c r="LZM322" s="80"/>
      <c r="LZN322" s="80"/>
      <c r="LZO322" s="80"/>
      <c r="LZP322" s="80"/>
      <c r="LZQ322" s="80"/>
      <c r="LZR322" s="80"/>
      <c r="LZS322" s="80"/>
      <c r="LZT322" s="80"/>
      <c r="LZU322" s="80"/>
      <c r="LZV322" s="80"/>
      <c r="LZW322" s="80"/>
      <c r="LZX322" s="80"/>
      <c r="LZY322" s="80"/>
      <c r="LZZ322" s="80"/>
      <c r="MAA322" s="80"/>
      <c r="MAB322" s="80"/>
      <c r="MAC322" s="80"/>
      <c r="MAD322" s="80"/>
      <c r="MAE322" s="80"/>
      <c r="MAF322" s="80"/>
      <c r="MAG322" s="80"/>
      <c r="MAH322" s="80"/>
      <c r="MAI322" s="80"/>
      <c r="MAJ322" s="80"/>
      <c r="MAK322" s="80"/>
      <c r="MAL322" s="80"/>
      <c r="MAM322" s="80"/>
      <c r="MAN322" s="80"/>
      <c r="MAO322" s="80"/>
      <c r="MAP322" s="80"/>
      <c r="MAQ322" s="80"/>
      <c r="MAR322" s="80"/>
      <c r="MAS322" s="80"/>
      <c r="MAT322" s="80"/>
      <c r="MAU322" s="80"/>
      <c r="MAV322" s="80"/>
      <c r="MAW322" s="80"/>
      <c r="MAX322" s="80"/>
      <c r="MAY322" s="80"/>
      <c r="MAZ322" s="80"/>
      <c r="MBA322" s="80"/>
      <c r="MBB322" s="80"/>
      <c r="MBC322" s="80"/>
      <c r="MBD322" s="80"/>
      <c r="MBE322" s="80"/>
      <c r="MBF322" s="80"/>
      <c r="MBG322" s="80"/>
      <c r="MBH322" s="80"/>
      <c r="MBI322" s="80"/>
      <c r="MBJ322" s="80"/>
      <c r="MBK322" s="80"/>
      <c r="MBL322" s="80"/>
      <c r="MBM322" s="80"/>
      <c r="MBN322" s="80"/>
      <c r="MBO322" s="80"/>
      <c r="MBP322" s="80"/>
      <c r="MBQ322" s="80"/>
      <c r="MBR322" s="80"/>
      <c r="MBS322" s="80"/>
      <c r="MBT322" s="80"/>
      <c r="MBU322" s="80"/>
      <c r="MBV322" s="80"/>
      <c r="MBW322" s="80"/>
      <c r="MBX322" s="80"/>
      <c r="MBY322" s="80"/>
      <c r="MBZ322" s="80"/>
      <c r="MCA322" s="80"/>
      <c r="MCB322" s="80"/>
      <c r="MCC322" s="80"/>
      <c r="MCD322" s="80"/>
      <c r="MCE322" s="80"/>
      <c r="MCF322" s="80"/>
      <c r="MCG322" s="80"/>
      <c r="MCH322" s="80"/>
      <c r="MCI322" s="80"/>
      <c r="MCJ322" s="80"/>
      <c r="MCK322" s="80"/>
      <c r="MCL322" s="80"/>
      <c r="MCM322" s="80"/>
      <c r="MCN322" s="80"/>
      <c r="MCO322" s="80"/>
      <c r="MCP322" s="80"/>
      <c r="MCQ322" s="80"/>
      <c r="MCR322" s="80"/>
      <c r="MCS322" s="80"/>
      <c r="MCT322" s="80"/>
      <c r="MCU322" s="80"/>
      <c r="MCV322" s="80"/>
      <c r="MCW322" s="80"/>
      <c r="MCX322" s="80"/>
      <c r="MCY322" s="80"/>
      <c r="MCZ322" s="80"/>
      <c r="MDA322" s="80"/>
      <c r="MDB322" s="80"/>
      <c r="MDC322" s="80"/>
      <c r="MDD322" s="80"/>
      <c r="MDE322" s="80"/>
      <c r="MDF322" s="80"/>
      <c r="MDG322" s="80"/>
      <c r="MDH322" s="80"/>
      <c r="MDI322" s="80"/>
      <c r="MDJ322" s="80"/>
      <c r="MDK322" s="80"/>
      <c r="MDL322" s="80"/>
      <c r="MDM322" s="80"/>
      <c r="MDN322" s="80"/>
      <c r="MDO322" s="80"/>
      <c r="MDP322" s="80"/>
      <c r="MDQ322" s="80"/>
      <c r="MDR322" s="80"/>
      <c r="MDS322" s="80"/>
      <c r="MDT322" s="80"/>
      <c r="MDU322" s="80"/>
      <c r="MDV322" s="80"/>
      <c r="MDW322" s="80"/>
      <c r="MDX322" s="80"/>
      <c r="MDY322" s="80"/>
      <c r="MDZ322" s="80"/>
      <c r="MEA322" s="80"/>
      <c r="MEB322" s="80"/>
      <c r="MEC322" s="80"/>
      <c r="MED322" s="80"/>
      <c r="MEE322" s="80"/>
      <c r="MEF322" s="80"/>
      <c r="MEG322" s="80"/>
      <c r="MEH322" s="80"/>
      <c r="MEI322" s="80"/>
      <c r="MEJ322" s="80"/>
      <c r="MEK322" s="80"/>
      <c r="MEL322" s="80"/>
      <c r="MEM322" s="80"/>
      <c r="MEN322" s="80"/>
      <c r="MEO322" s="80"/>
      <c r="MEP322" s="80"/>
      <c r="MEQ322" s="80"/>
      <c r="MER322" s="80"/>
      <c r="MES322" s="80"/>
      <c r="MET322" s="80"/>
      <c r="MEU322" s="80"/>
      <c r="MEV322" s="80"/>
      <c r="MEW322" s="80"/>
      <c r="MEX322" s="80"/>
      <c r="MEY322" s="80"/>
      <c r="MEZ322" s="80"/>
      <c r="MFA322" s="80"/>
      <c r="MFB322" s="80"/>
      <c r="MFC322" s="80"/>
      <c r="MFD322" s="80"/>
      <c r="MFE322" s="80"/>
      <c r="MFF322" s="80"/>
      <c r="MFG322" s="80"/>
      <c r="MFH322" s="80"/>
      <c r="MFI322" s="80"/>
      <c r="MFJ322" s="80"/>
      <c r="MFK322" s="80"/>
      <c r="MFL322" s="80"/>
      <c r="MFM322" s="80"/>
      <c r="MFN322" s="80"/>
      <c r="MFO322" s="80"/>
      <c r="MFP322" s="80"/>
      <c r="MFQ322" s="80"/>
      <c r="MFR322" s="80"/>
      <c r="MFS322" s="80"/>
      <c r="MFT322" s="80"/>
      <c r="MFU322" s="80"/>
      <c r="MFV322" s="80"/>
      <c r="MFW322" s="80"/>
      <c r="MFX322" s="80"/>
      <c r="MFY322" s="80"/>
      <c r="MFZ322" s="80"/>
      <c r="MGA322" s="80"/>
      <c r="MGB322" s="80"/>
      <c r="MGC322" s="80"/>
      <c r="MGD322" s="80"/>
      <c r="MGE322" s="80"/>
      <c r="MGF322" s="80"/>
      <c r="MGG322" s="80"/>
      <c r="MGH322" s="80"/>
      <c r="MGI322" s="80"/>
      <c r="MGJ322" s="80"/>
      <c r="MGK322" s="80"/>
      <c r="MGL322" s="80"/>
      <c r="MGM322" s="80"/>
      <c r="MGN322" s="80"/>
      <c r="MGO322" s="80"/>
      <c r="MGP322" s="80"/>
      <c r="MGQ322" s="80"/>
      <c r="MGR322" s="80"/>
      <c r="MGS322" s="80"/>
      <c r="MGT322" s="80"/>
      <c r="MGU322" s="80"/>
      <c r="MGV322" s="80"/>
      <c r="MGW322" s="80"/>
      <c r="MGX322" s="80"/>
      <c r="MGY322" s="80"/>
      <c r="MGZ322" s="80"/>
      <c r="MHA322" s="80"/>
      <c r="MHB322" s="80"/>
      <c r="MHC322" s="80"/>
      <c r="MHD322" s="80"/>
      <c r="MHE322" s="80"/>
      <c r="MHF322" s="80"/>
      <c r="MHG322" s="80"/>
      <c r="MHH322" s="80"/>
      <c r="MHI322" s="80"/>
      <c r="MHJ322" s="80"/>
      <c r="MHK322" s="80"/>
      <c r="MHL322" s="80"/>
      <c r="MHM322" s="80"/>
      <c r="MHN322" s="80"/>
      <c r="MHO322" s="80"/>
      <c r="MHP322" s="80"/>
      <c r="MHQ322" s="80"/>
      <c r="MHR322" s="80"/>
      <c r="MHS322" s="80"/>
      <c r="MHT322" s="80"/>
      <c r="MHU322" s="80"/>
      <c r="MHV322" s="80"/>
      <c r="MHW322" s="80"/>
      <c r="MHX322" s="80"/>
      <c r="MHY322" s="80"/>
      <c r="MHZ322" s="80"/>
      <c r="MIA322" s="80"/>
      <c r="MIB322" s="80"/>
      <c r="MIC322" s="80"/>
      <c r="MID322" s="80"/>
      <c r="MIE322" s="80"/>
      <c r="MIF322" s="80"/>
      <c r="MIG322" s="80"/>
      <c r="MIH322" s="80"/>
      <c r="MII322" s="80"/>
      <c r="MIJ322" s="80"/>
      <c r="MIK322" s="80"/>
      <c r="MIL322" s="80"/>
      <c r="MIM322" s="80"/>
      <c r="MIN322" s="80"/>
      <c r="MIO322" s="80"/>
      <c r="MIP322" s="80"/>
      <c r="MIQ322" s="80"/>
      <c r="MIR322" s="80"/>
      <c r="MIS322" s="80"/>
      <c r="MIT322" s="80"/>
      <c r="MIU322" s="80"/>
      <c r="MIV322" s="80"/>
      <c r="MIW322" s="80"/>
      <c r="MIX322" s="80"/>
      <c r="MIY322" s="80"/>
      <c r="MIZ322" s="80"/>
      <c r="MJA322" s="80"/>
      <c r="MJB322" s="80"/>
      <c r="MJC322" s="80"/>
      <c r="MJD322" s="80"/>
      <c r="MJE322" s="80"/>
      <c r="MJF322" s="80"/>
      <c r="MJG322" s="80"/>
      <c r="MJH322" s="80"/>
      <c r="MJI322" s="80"/>
      <c r="MJJ322" s="80"/>
      <c r="MJK322" s="80"/>
      <c r="MJL322" s="80"/>
      <c r="MJM322" s="80"/>
      <c r="MJN322" s="80"/>
      <c r="MJO322" s="80"/>
      <c r="MJP322" s="80"/>
      <c r="MJQ322" s="80"/>
      <c r="MJR322" s="80"/>
      <c r="MJS322" s="80"/>
      <c r="MJT322" s="80"/>
      <c r="MJU322" s="80"/>
      <c r="MJV322" s="80"/>
      <c r="MJW322" s="80"/>
      <c r="MJX322" s="80"/>
      <c r="MJY322" s="80"/>
      <c r="MJZ322" s="80"/>
      <c r="MKA322" s="80"/>
      <c r="MKB322" s="80"/>
      <c r="MKC322" s="80"/>
      <c r="MKD322" s="80"/>
      <c r="MKE322" s="80"/>
      <c r="MKF322" s="80"/>
      <c r="MKG322" s="80"/>
      <c r="MKH322" s="80"/>
      <c r="MKI322" s="80"/>
      <c r="MKJ322" s="80"/>
      <c r="MKK322" s="80"/>
      <c r="MKL322" s="80"/>
      <c r="MKM322" s="80"/>
      <c r="MKN322" s="80"/>
      <c r="MKO322" s="80"/>
      <c r="MKP322" s="80"/>
      <c r="MKQ322" s="80"/>
      <c r="MKR322" s="80"/>
      <c r="MKS322" s="80"/>
      <c r="MKT322" s="80"/>
      <c r="MKU322" s="80"/>
      <c r="MKV322" s="80"/>
      <c r="MKW322" s="80"/>
      <c r="MKX322" s="80"/>
      <c r="MKY322" s="80"/>
      <c r="MKZ322" s="80"/>
      <c r="MLA322" s="80"/>
      <c r="MLB322" s="80"/>
      <c r="MLC322" s="80"/>
      <c r="MLD322" s="80"/>
      <c r="MLE322" s="80"/>
      <c r="MLF322" s="80"/>
      <c r="MLG322" s="80"/>
      <c r="MLH322" s="80"/>
      <c r="MLI322" s="80"/>
      <c r="MLJ322" s="80"/>
      <c r="MLK322" s="80"/>
      <c r="MLL322" s="80"/>
      <c r="MLM322" s="80"/>
      <c r="MLN322" s="80"/>
      <c r="MLO322" s="80"/>
      <c r="MLP322" s="80"/>
      <c r="MLQ322" s="80"/>
      <c r="MLR322" s="80"/>
      <c r="MLS322" s="80"/>
      <c r="MLT322" s="80"/>
      <c r="MLU322" s="80"/>
      <c r="MLV322" s="80"/>
      <c r="MLW322" s="80"/>
      <c r="MLX322" s="80"/>
      <c r="MLY322" s="80"/>
      <c r="MLZ322" s="80"/>
      <c r="MMA322" s="80"/>
      <c r="MMB322" s="80"/>
      <c r="MMC322" s="80"/>
      <c r="MMD322" s="80"/>
      <c r="MME322" s="80"/>
      <c r="MMF322" s="80"/>
      <c r="MMG322" s="80"/>
      <c r="MMH322" s="80"/>
      <c r="MMI322" s="80"/>
      <c r="MMJ322" s="80"/>
      <c r="MMK322" s="80"/>
      <c r="MML322" s="80"/>
      <c r="MMM322" s="80"/>
      <c r="MMN322" s="80"/>
      <c r="MMO322" s="80"/>
      <c r="MMP322" s="80"/>
      <c r="MMQ322" s="80"/>
      <c r="MMR322" s="80"/>
      <c r="MMS322" s="80"/>
      <c r="MMT322" s="80"/>
      <c r="MMU322" s="80"/>
      <c r="MMV322" s="80"/>
      <c r="MMW322" s="80"/>
      <c r="MMX322" s="80"/>
      <c r="MMY322" s="80"/>
      <c r="MMZ322" s="80"/>
      <c r="MNA322" s="80"/>
      <c r="MNB322" s="80"/>
      <c r="MNC322" s="80"/>
      <c r="MND322" s="80"/>
      <c r="MNE322" s="80"/>
      <c r="MNF322" s="80"/>
      <c r="MNG322" s="80"/>
      <c r="MNH322" s="80"/>
      <c r="MNI322" s="80"/>
      <c r="MNJ322" s="80"/>
      <c r="MNK322" s="80"/>
      <c r="MNL322" s="80"/>
      <c r="MNM322" s="80"/>
      <c r="MNN322" s="80"/>
      <c r="MNO322" s="80"/>
      <c r="MNP322" s="80"/>
      <c r="MNQ322" s="80"/>
      <c r="MNR322" s="80"/>
      <c r="MNS322" s="80"/>
      <c r="MNT322" s="80"/>
      <c r="MNU322" s="80"/>
      <c r="MNV322" s="80"/>
      <c r="MNW322" s="80"/>
      <c r="MNX322" s="80"/>
      <c r="MNY322" s="80"/>
      <c r="MNZ322" s="80"/>
      <c r="MOA322" s="80"/>
      <c r="MOB322" s="80"/>
      <c r="MOC322" s="80"/>
      <c r="MOD322" s="80"/>
      <c r="MOE322" s="80"/>
      <c r="MOF322" s="80"/>
      <c r="MOG322" s="80"/>
      <c r="MOH322" s="80"/>
      <c r="MOI322" s="80"/>
      <c r="MOJ322" s="80"/>
      <c r="MOK322" s="80"/>
      <c r="MOL322" s="80"/>
      <c r="MOM322" s="80"/>
      <c r="MON322" s="80"/>
      <c r="MOO322" s="80"/>
      <c r="MOP322" s="80"/>
      <c r="MOQ322" s="80"/>
      <c r="MOR322" s="80"/>
      <c r="MOS322" s="80"/>
      <c r="MOT322" s="80"/>
      <c r="MOU322" s="80"/>
      <c r="MOV322" s="80"/>
      <c r="MOW322" s="80"/>
      <c r="MOX322" s="80"/>
      <c r="MOY322" s="80"/>
      <c r="MOZ322" s="80"/>
      <c r="MPA322" s="80"/>
      <c r="MPB322" s="80"/>
      <c r="MPC322" s="80"/>
      <c r="MPD322" s="80"/>
      <c r="MPE322" s="80"/>
      <c r="MPF322" s="80"/>
      <c r="MPG322" s="80"/>
      <c r="MPH322" s="80"/>
      <c r="MPI322" s="80"/>
      <c r="MPJ322" s="80"/>
      <c r="MPK322" s="80"/>
      <c r="MPL322" s="80"/>
      <c r="MPM322" s="80"/>
      <c r="MPN322" s="80"/>
      <c r="MPO322" s="80"/>
      <c r="MPP322" s="80"/>
      <c r="MPQ322" s="80"/>
      <c r="MPR322" s="80"/>
      <c r="MPS322" s="80"/>
      <c r="MPT322" s="80"/>
      <c r="MPU322" s="80"/>
      <c r="MPV322" s="80"/>
      <c r="MPW322" s="80"/>
      <c r="MPX322" s="80"/>
      <c r="MPY322" s="80"/>
      <c r="MPZ322" s="80"/>
      <c r="MQA322" s="80"/>
      <c r="MQB322" s="80"/>
      <c r="MQC322" s="80"/>
      <c r="MQD322" s="80"/>
      <c r="MQE322" s="80"/>
      <c r="MQF322" s="80"/>
      <c r="MQG322" s="80"/>
      <c r="MQH322" s="80"/>
      <c r="MQI322" s="80"/>
      <c r="MQJ322" s="80"/>
      <c r="MQK322" s="80"/>
      <c r="MQL322" s="80"/>
      <c r="MQM322" s="80"/>
      <c r="MQN322" s="80"/>
      <c r="MQO322" s="80"/>
      <c r="MQP322" s="80"/>
      <c r="MQQ322" s="80"/>
      <c r="MQR322" s="80"/>
      <c r="MQS322" s="80"/>
      <c r="MQT322" s="80"/>
      <c r="MQU322" s="80"/>
      <c r="MQV322" s="80"/>
      <c r="MQW322" s="80"/>
      <c r="MQX322" s="80"/>
      <c r="MQY322" s="80"/>
      <c r="MQZ322" s="80"/>
      <c r="MRA322" s="80"/>
      <c r="MRB322" s="80"/>
      <c r="MRC322" s="80"/>
      <c r="MRD322" s="80"/>
      <c r="MRE322" s="80"/>
      <c r="MRF322" s="80"/>
      <c r="MRG322" s="80"/>
      <c r="MRH322" s="80"/>
      <c r="MRI322" s="80"/>
      <c r="MRJ322" s="80"/>
      <c r="MRK322" s="80"/>
      <c r="MRL322" s="80"/>
      <c r="MRM322" s="80"/>
      <c r="MRN322" s="80"/>
      <c r="MRO322" s="80"/>
      <c r="MRP322" s="80"/>
      <c r="MRQ322" s="80"/>
      <c r="MRR322" s="80"/>
      <c r="MRS322" s="80"/>
      <c r="MRT322" s="80"/>
      <c r="MRU322" s="80"/>
      <c r="MRV322" s="80"/>
      <c r="MRW322" s="80"/>
      <c r="MRX322" s="80"/>
      <c r="MRY322" s="80"/>
      <c r="MRZ322" s="80"/>
      <c r="MSA322" s="80"/>
      <c r="MSB322" s="80"/>
      <c r="MSC322" s="80"/>
      <c r="MSD322" s="80"/>
      <c r="MSE322" s="80"/>
      <c r="MSF322" s="80"/>
      <c r="MSG322" s="80"/>
      <c r="MSH322" s="80"/>
      <c r="MSI322" s="80"/>
      <c r="MSJ322" s="80"/>
      <c r="MSK322" s="80"/>
      <c r="MSL322" s="80"/>
      <c r="MSM322" s="80"/>
      <c r="MSN322" s="80"/>
      <c r="MSO322" s="80"/>
      <c r="MSP322" s="80"/>
      <c r="MSQ322" s="80"/>
      <c r="MSR322" s="80"/>
      <c r="MSS322" s="80"/>
      <c r="MST322" s="80"/>
      <c r="MSU322" s="80"/>
      <c r="MSV322" s="80"/>
      <c r="MSW322" s="80"/>
      <c r="MSX322" s="80"/>
      <c r="MSY322" s="80"/>
      <c r="MSZ322" s="80"/>
      <c r="MTA322" s="80"/>
      <c r="MTB322" s="80"/>
      <c r="MTC322" s="80"/>
      <c r="MTD322" s="80"/>
      <c r="MTE322" s="80"/>
      <c r="MTF322" s="80"/>
      <c r="MTG322" s="80"/>
      <c r="MTH322" s="80"/>
      <c r="MTI322" s="80"/>
      <c r="MTJ322" s="80"/>
      <c r="MTK322" s="80"/>
      <c r="MTL322" s="80"/>
      <c r="MTM322" s="80"/>
      <c r="MTN322" s="80"/>
      <c r="MTO322" s="80"/>
      <c r="MTP322" s="80"/>
      <c r="MTQ322" s="80"/>
      <c r="MTR322" s="80"/>
      <c r="MTS322" s="80"/>
      <c r="MTT322" s="80"/>
      <c r="MTU322" s="80"/>
      <c r="MTV322" s="80"/>
      <c r="MTW322" s="80"/>
      <c r="MTX322" s="80"/>
      <c r="MTY322" s="80"/>
      <c r="MTZ322" s="80"/>
      <c r="MUA322" s="80"/>
      <c r="MUB322" s="80"/>
      <c r="MUC322" s="80"/>
      <c r="MUD322" s="80"/>
      <c r="MUE322" s="80"/>
      <c r="MUF322" s="80"/>
      <c r="MUG322" s="80"/>
      <c r="MUH322" s="80"/>
      <c r="MUI322" s="80"/>
      <c r="MUJ322" s="80"/>
      <c r="MUK322" s="80"/>
      <c r="MUL322" s="80"/>
      <c r="MUM322" s="80"/>
      <c r="MUN322" s="80"/>
      <c r="MUO322" s="80"/>
      <c r="MUP322" s="80"/>
      <c r="MUQ322" s="80"/>
      <c r="MUR322" s="80"/>
      <c r="MUS322" s="80"/>
      <c r="MUT322" s="80"/>
      <c r="MUU322" s="80"/>
      <c r="MUV322" s="80"/>
      <c r="MUW322" s="80"/>
      <c r="MUX322" s="80"/>
      <c r="MUY322" s="80"/>
      <c r="MUZ322" s="80"/>
      <c r="MVA322" s="80"/>
      <c r="MVB322" s="80"/>
      <c r="MVC322" s="80"/>
      <c r="MVD322" s="80"/>
      <c r="MVE322" s="80"/>
      <c r="MVF322" s="80"/>
      <c r="MVG322" s="80"/>
      <c r="MVH322" s="80"/>
      <c r="MVI322" s="80"/>
      <c r="MVJ322" s="80"/>
      <c r="MVK322" s="80"/>
      <c r="MVL322" s="80"/>
      <c r="MVM322" s="80"/>
      <c r="MVN322" s="80"/>
      <c r="MVO322" s="80"/>
      <c r="MVP322" s="80"/>
      <c r="MVQ322" s="80"/>
      <c r="MVR322" s="80"/>
      <c r="MVS322" s="80"/>
      <c r="MVT322" s="80"/>
      <c r="MVU322" s="80"/>
      <c r="MVV322" s="80"/>
      <c r="MVW322" s="80"/>
      <c r="MVX322" s="80"/>
      <c r="MVY322" s="80"/>
      <c r="MVZ322" s="80"/>
      <c r="MWA322" s="80"/>
      <c r="MWB322" s="80"/>
      <c r="MWC322" s="80"/>
      <c r="MWD322" s="80"/>
      <c r="MWE322" s="80"/>
      <c r="MWF322" s="80"/>
      <c r="MWG322" s="80"/>
      <c r="MWH322" s="80"/>
      <c r="MWI322" s="80"/>
      <c r="MWJ322" s="80"/>
      <c r="MWK322" s="80"/>
      <c r="MWL322" s="80"/>
      <c r="MWM322" s="80"/>
      <c r="MWN322" s="80"/>
      <c r="MWO322" s="80"/>
      <c r="MWP322" s="80"/>
      <c r="MWQ322" s="80"/>
      <c r="MWR322" s="80"/>
      <c r="MWS322" s="80"/>
      <c r="MWT322" s="80"/>
      <c r="MWU322" s="80"/>
      <c r="MWV322" s="80"/>
      <c r="MWW322" s="80"/>
      <c r="MWX322" s="80"/>
      <c r="MWY322" s="80"/>
      <c r="MWZ322" s="80"/>
      <c r="MXA322" s="80"/>
      <c r="MXB322" s="80"/>
      <c r="MXC322" s="80"/>
      <c r="MXD322" s="80"/>
      <c r="MXE322" s="80"/>
      <c r="MXF322" s="80"/>
      <c r="MXG322" s="80"/>
      <c r="MXH322" s="80"/>
      <c r="MXI322" s="80"/>
      <c r="MXJ322" s="80"/>
      <c r="MXK322" s="80"/>
      <c r="MXL322" s="80"/>
      <c r="MXM322" s="80"/>
      <c r="MXN322" s="80"/>
      <c r="MXO322" s="80"/>
      <c r="MXP322" s="80"/>
      <c r="MXQ322" s="80"/>
      <c r="MXR322" s="80"/>
      <c r="MXS322" s="80"/>
      <c r="MXT322" s="80"/>
      <c r="MXU322" s="80"/>
      <c r="MXV322" s="80"/>
      <c r="MXW322" s="80"/>
      <c r="MXX322" s="80"/>
      <c r="MXY322" s="80"/>
      <c r="MXZ322" s="80"/>
      <c r="MYA322" s="80"/>
      <c r="MYB322" s="80"/>
      <c r="MYC322" s="80"/>
      <c r="MYD322" s="80"/>
      <c r="MYE322" s="80"/>
      <c r="MYF322" s="80"/>
      <c r="MYG322" s="80"/>
      <c r="MYH322" s="80"/>
      <c r="MYI322" s="80"/>
      <c r="MYJ322" s="80"/>
      <c r="MYK322" s="80"/>
      <c r="MYL322" s="80"/>
      <c r="MYM322" s="80"/>
      <c r="MYN322" s="80"/>
      <c r="MYO322" s="80"/>
      <c r="MYP322" s="80"/>
      <c r="MYQ322" s="80"/>
      <c r="MYR322" s="80"/>
      <c r="MYS322" s="80"/>
      <c r="MYT322" s="80"/>
      <c r="MYU322" s="80"/>
      <c r="MYV322" s="80"/>
      <c r="MYW322" s="80"/>
      <c r="MYX322" s="80"/>
      <c r="MYY322" s="80"/>
      <c r="MYZ322" s="80"/>
      <c r="MZA322" s="80"/>
      <c r="MZB322" s="80"/>
      <c r="MZC322" s="80"/>
      <c r="MZD322" s="80"/>
      <c r="MZE322" s="80"/>
      <c r="MZF322" s="80"/>
      <c r="MZG322" s="80"/>
      <c r="MZH322" s="80"/>
      <c r="MZI322" s="80"/>
      <c r="MZJ322" s="80"/>
      <c r="MZK322" s="80"/>
      <c r="MZL322" s="80"/>
      <c r="MZM322" s="80"/>
      <c r="MZN322" s="80"/>
      <c r="MZO322" s="80"/>
      <c r="MZP322" s="80"/>
      <c r="MZQ322" s="80"/>
      <c r="MZR322" s="80"/>
      <c r="MZS322" s="80"/>
      <c r="MZT322" s="80"/>
      <c r="MZU322" s="80"/>
      <c r="MZV322" s="80"/>
      <c r="MZW322" s="80"/>
      <c r="MZX322" s="80"/>
      <c r="MZY322" s="80"/>
      <c r="MZZ322" s="80"/>
      <c r="NAA322" s="80"/>
      <c r="NAB322" s="80"/>
      <c r="NAC322" s="80"/>
      <c r="NAD322" s="80"/>
      <c r="NAE322" s="80"/>
      <c r="NAF322" s="80"/>
      <c r="NAG322" s="80"/>
      <c r="NAH322" s="80"/>
      <c r="NAI322" s="80"/>
      <c r="NAJ322" s="80"/>
      <c r="NAK322" s="80"/>
      <c r="NAL322" s="80"/>
      <c r="NAM322" s="80"/>
      <c r="NAN322" s="80"/>
      <c r="NAO322" s="80"/>
      <c r="NAP322" s="80"/>
      <c r="NAQ322" s="80"/>
      <c r="NAR322" s="80"/>
      <c r="NAS322" s="80"/>
      <c r="NAT322" s="80"/>
      <c r="NAU322" s="80"/>
      <c r="NAV322" s="80"/>
      <c r="NAW322" s="80"/>
      <c r="NAX322" s="80"/>
      <c r="NAY322" s="80"/>
      <c r="NAZ322" s="80"/>
      <c r="NBA322" s="80"/>
      <c r="NBB322" s="80"/>
      <c r="NBC322" s="80"/>
      <c r="NBD322" s="80"/>
      <c r="NBE322" s="80"/>
      <c r="NBF322" s="80"/>
      <c r="NBG322" s="80"/>
      <c r="NBH322" s="80"/>
      <c r="NBI322" s="80"/>
      <c r="NBJ322" s="80"/>
      <c r="NBK322" s="80"/>
      <c r="NBL322" s="80"/>
      <c r="NBM322" s="80"/>
      <c r="NBN322" s="80"/>
      <c r="NBO322" s="80"/>
      <c r="NBP322" s="80"/>
      <c r="NBQ322" s="80"/>
      <c r="NBR322" s="80"/>
      <c r="NBS322" s="80"/>
      <c r="NBT322" s="80"/>
      <c r="NBU322" s="80"/>
      <c r="NBV322" s="80"/>
      <c r="NBW322" s="80"/>
      <c r="NBX322" s="80"/>
      <c r="NBY322" s="80"/>
      <c r="NBZ322" s="80"/>
      <c r="NCA322" s="80"/>
      <c r="NCB322" s="80"/>
      <c r="NCC322" s="80"/>
      <c r="NCD322" s="80"/>
      <c r="NCE322" s="80"/>
      <c r="NCF322" s="80"/>
      <c r="NCG322" s="80"/>
      <c r="NCH322" s="80"/>
      <c r="NCI322" s="80"/>
      <c r="NCJ322" s="80"/>
      <c r="NCK322" s="80"/>
      <c r="NCL322" s="80"/>
      <c r="NCM322" s="80"/>
      <c r="NCN322" s="80"/>
      <c r="NCO322" s="80"/>
      <c r="NCP322" s="80"/>
      <c r="NCQ322" s="80"/>
      <c r="NCR322" s="80"/>
      <c r="NCS322" s="80"/>
      <c r="NCT322" s="80"/>
      <c r="NCU322" s="80"/>
      <c r="NCV322" s="80"/>
      <c r="NCW322" s="80"/>
      <c r="NCX322" s="80"/>
      <c r="NCY322" s="80"/>
      <c r="NCZ322" s="80"/>
      <c r="NDA322" s="80"/>
      <c r="NDB322" s="80"/>
      <c r="NDC322" s="80"/>
      <c r="NDD322" s="80"/>
      <c r="NDE322" s="80"/>
      <c r="NDF322" s="80"/>
      <c r="NDG322" s="80"/>
      <c r="NDH322" s="80"/>
      <c r="NDI322" s="80"/>
      <c r="NDJ322" s="80"/>
      <c r="NDK322" s="80"/>
      <c r="NDL322" s="80"/>
      <c r="NDM322" s="80"/>
      <c r="NDN322" s="80"/>
      <c r="NDO322" s="80"/>
      <c r="NDP322" s="80"/>
      <c r="NDQ322" s="80"/>
      <c r="NDR322" s="80"/>
      <c r="NDS322" s="80"/>
      <c r="NDT322" s="80"/>
      <c r="NDU322" s="80"/>
      <c r="NDV322" s="80"/>
      <c r="NDW322" s="80"/>
      <c r="NDX322" s="80"/>
      <c r="NDY322" s="80"/>
      <c r="NDZ322" s="80"/>
      <c r="NEA322" s="80"/>
      <c r="NEB322" s="80"/>
      <c r="NEC322" s="80"/>
      <c r="NED322" s="80"/>
      <c r="NEE322" s="80"/>
      <c r="NEF322" s="80"/>
      <c r="NEG322" s="80"/>
      <c r="NEH322" s="80"/>
      <c r="NEI322" s="80"/>
      <c r="NEJ322" s="80"/>
      <c r="NEK322" s="80"/>
      <c r="NEL322" s="80"/>
      <c r="NEM322" s="80"/>
      <c r="NEN322" s="80"/>
      <c r="NEO322" s="80"/>
      <c r="NEP322" s="80"/>
      <c r="NEQ322" s="80"/>
      <c r="NER322" s="80"/>
      <c r="NES322" s="80"/>
      <c r="NET322" s="80"/>
      <c r="NEU322" s="80"/>
      <c r="NEV322" s="80"/>
      <c r="NEW322" s="80"/>
      <c r="NEX322" s="80"/>
      <c r="NEY322" s="80"/>
      <c r="NEZ322" s="80"/>
      <c r="NFA322" s="80"/>
      <c r="NFB322" s="80"/>
      <c r="NFC322" s="80"/>
      <c r="NFD322" s="80"/>
      <c r="NFE322" s="80"/>
      <c r="NFF322" s="80"/>
      <c r="NFG322" s="80"/>
      <c r="NFH322" s="80"/>
      <c r="NFI322" s="80"/>
      <c r="NFJ322" s="80"/>
      <c r="NFK322" s="80"/>
      <c r="NFL322" s="80"/>
      <c r="NFM322" s="80"/>
      <c r="NFN322" s="80"/>
      <c r="NFO322" s="80"/>
      <c r="NFP322" s="80"/>
      <c r="NFQ322" s="80"/>
      <c r="NFR322" s="80"/>
      <c r="NFS322" s="80"/>
      <c r="NFT322" s="80"/>
      <c r="NFU322" s="80"/>
      <c r="NFV322" s="80"/>
      <c r="NFW322" s="80"/>
      <c r="NFX322" s="80"/>
      <c r="NFY322" s="80"/>
      <c r="NFZ322" s="80"/>
      <c r="NGA322" s="80"/>
      <c r="NGB322" s="80"/>
      <c r="NGC322" s="80"/>
      <c r="NGD322" s="80"/>
      <c r="NGE322" s="80"/>
      <c r="NGF322" s="80"/>
      <c r="NGG322" s="80"/>
      <c r="NGH322" s="80"/>
      <c r="NGI322" s="80"/>
      <c r="NGJ322" s="80"/>
      <c r="NGK322" s="80"/>
      <c r="NGL322" s="80"/>
      <c r="NGM322" s="80"/>
      <c r="NGN322" s="80"/>
      <c r="NGO322" s="80"/>
      <c r="NGP322" s="80"/>
      <c r="NGQ322" s="80"/>
      <c r="NGR322" s="80"/>
      <c r="NGS322" s="80"/>
      <c r="NGT322" s="80"/>
      <c r="NGU322" s="80"/>
      <c r="NGV322" s="80"/>
      <c r="NGW322" s="80"/>
      <c r="NGX322" s="80"/>
      <c r="NGY322" s="80"/>
      <c r="NGZ322" s="80"/>
      <c r="NHA322" s="80"/>
      <c r="NHB322" s="80"/>
      <c r="NHC322" s="80"/>
      <c r="NHD322" s="80"/>
      <c r="NHE322" s="80"/>
      <c r="NHF322" s="80"/>
      <c r="NHG322" s="80"/>
      <c r="NHH322" s="80"/>
      <c r="NHI322" s="80"/>
      <c r="NHJ322" s="80"/>
      <c r="NHK322" s="80"/>
      <c r="NHL322" s="80"/>
      <c r="NHM322" s="80"/>
      <c r="NHN322" s="80"/>
      <c r="NHO322" s="80"/>
      <c r="NHP322" s="80"/>
      <c r="NHQ322" s="80"/>
      <c r="NHR322" s="80"/>
      <c r="NHS322" s="80"/>
      <c r="NHT322" s="80"/>
      <c r="NHU322" s="80"/>
      <c r="NHV322" s="80"/>
      <c r="NHW322" s="80"/>
      <c r="NHX322" s="80"/>
      <c r="NHY322" s="80"/>
      <c r="NHZ322" s="80"/>
      <c r="NIA322" s="80"/>
      <c r="NIB322" s="80"/>
      <c r="NIC322" s="80"/>
      <c r="NID322" s="80"/>
      <c r="NIE322" s="80"/>
      <c r="NIF322" s="80"/>
      <c r="NIG322" s="80"/>
      <c r="NIH322" s="80"/>
      <c r="NII322" s="80"/>
      <c r="NIJ322" s="80"/>
      <c r="NIK322" s="80"/>
      <c r="NIL322" s="80"/>
      <c r="NIM322" s="80"/>
      <c r="NIN322" s="80"/>
      <c r="NIO322" s="80"/>
      <c r="NIP322" s="80"/>
      <c r="NIQ322" s="80"/>
      <c r="NIR322" s="80"/>
      <c r="NIS322" s="80"/>
      <c r="NIT322" s="80"/>
      <c r="NIU322" s="80"/>
      <c r="NIV322" s="80"/>
      <c r="NIW322" s="80"/>
      <c r="NIX322" s="80"/>
      <c r="NIY322" s="80"/>
      <c r="NIZ322" s="80"/>
      <c r="NJA322" s="80"/>
      <c r="NJB322" s="80"/>
      <c r="NJC322" s="80"/>
      <c r="NJD322" s="80"/>
      <c r="NJE322" s="80"/>
      <c r="NJF322" s="80"/>
      <c r="NJG322" s="80"/>
      <c r="NJH322" s="80"/>
      <c r="NJI322" s="80"/>
      <c r="NJJ322" s="80"/>
      <c r="NJK322" s="80"/>
      <c r="NJL322" s="80"/>
      <c r="NJM322" s="80"/>
      <c r="NJN322" s="80"/>
      <c r="NJO322" s="80"/>
      <c r="NJP322" s="80"/>
      <c r="NJQ322" s="80"/>
      <c r="NJR322" s="80"/>
      <c r="NJS322" s="80"/>
      <c r="NJT322" s="80"/>
      <c r="NJU322" s="80"/>
      <c r="NJV322" s="80"/>
      <c r="NJW322" s="80"/>
      <c r="NJX322" s="80"/>
      <c r="NJY322" s="80"/>
      <c r="NJZ322" s="80"/>
      <c r="NKA322" s="80"/>
      <c r="NKB322" s="80"/>
      <c r="NKC322" s="80"/>
      <c r="NKD322" s="80"/>
      <c r="NKE322" s="80"/>
      <c r="NKF322" s="80"/>
      <c r="NKG322" s="80"/>
      <c r="NKH322" s="80"/>
      <c r="NKI322" s="80"/>
      <c r="NKJ322" s="80"/>
      <c r="NKK322" s="80"/>
      <c r="NKL322" s="80"/>
      <c r="NKM322" s="80"/>
      <c r="NKN322" s="80"/>
      <c r="NKO322" s="80"/>
      <c r="NKP322" s="80"/>
      <c r="NKQ322" s="80"/>
      <c r="NKR322" s="80"/>
      <c r="NKS322" s="80"/>
      <c r="NKT322" s="80"/>
      <c r="NKU322" s="80"/>
      <c r="NKV322" s="80"/>
      <c r="NKW322" s="80"/>
      <c r="NKX322" s="80"/>
      <c r="NKY322" s="80"/>
      <c r="NKZ322" s="80"/>
      <c r="NLA322" s="80"/>
      <c r="NLB322" s="80"/>
      <c r="NLC322" s="80"/>
      <c r="NLD322" s="80"/>
      <c r="NLE322" s="80"/>
      <c r="NLF322" s="80"/>
      <c r="NLG322" s="80"/>
      <c r="NLH322" s="80"/>
      <c r="NLI322" s="80"/>
      <c r="NLJ322" s="80"/>
      <c r="NLK322" s="80"/>
      <c r="NLL322" s="80"/>
      <c r="NLM322" s="80"/>
      <c r="NLN322" s="80"/>
      <c r="NLO322" s="80"/>
      <c r="NLP322" s="80"/>
      <c r="NLQ322" s="80"/>
      <c r="NLR322" s="80"/>
      <c r="NLS322" s="80"/>
      <c r="NLT322" s="80"/>
      <c r="NLU322" s="80"/>
      <c r="NLV322" s="80"/>
      <c r="NLW322" s="80"/>
      <c r="NLX322" s="80"/>
      <c r="NLY322" s="80"/>
      <c r="NLZ322" s="80"/>
      <c r="NMA322" s="80"/>
      <c r="NMB322" s="80"/>
      <c r="NMC322" s="80"/>
      <c r="NMD322" s="80"/>
      <c r="NME322" s="80"/>
      <c r="NMF322" s="80"/>
      <c r="NMG322" s="80"/>
      <c r="NMH322" s="80"/>
      <c r="NMI322" s="80"/>
      <c r="NMJ322" s="80"/>
      <c r="NMK322" s="80"/>
      <c r="NML322" s="80"/>
      <c r="NMM322" s="80"/>
      <c r="NMN322" s="80"/>
      <c r="NMO322" s="80"/>
      <c r="NMP322" s="80"/>
      <c r="NMQ322" s="80"/>
      <c r="NMR322" s="80"/>
      <c r="NMS322" s="80"/>
      <c r="NMT322" s="80"/>
      <c r="NMU322" s="80"/>
      <c r="NMV322" s="80"/>
      <c r="NMW322" s="80"/>
      <c r="NMX322" s="80"/>
      <c r="NMY322" s="80"/>
      <c r="NMZ322" s="80"/>
      <c r="NNA322" s="80"/>
      <c r="NNB322" s="80"/>
      <c r="NNC322" s="80"/>
      <c r="NND322" s="80"/>
      <c r="NNE322" s="80"/>
      <c r="NNF322" s="80"/>
      <c r="NNG322" s="80"/>
      <c r="NNH322" s="80"/>
      <c r="NNI322" s="80"/>
      <c r="NNJ322" s="80"/>
      <c r="NNK322" s="80"/>
      <c r="NNL322" s="80"/>
      <c r="NNM322" s="80"/>
      <c r="NNN322" s="80"/>
      <c r="NNO322" s="80"/>
      <c r="NNP322" s="80"/>
      <c r="NNQ322" s="80"/>
      <c r="NNR322" s="80"/>
      <c r="NNS322" s="80"/>
      <c r="NNT322" s="80"/>
      <c r="NNU322" s="80"/>
      <c r="NNV322" s="80"/>
      <c r="NNW322" s="80"/>
      <c r="NNX322" s="80"/>
      <c r="NNY322" s="80"/>
      <c r="NNZ322" s="80"/>
      <c r="NOA322" s="80"/>
      <c r="NOB322" s="80"/>
      <c r="NOC322" s="80"/>
      <c r="NOD322" s="80"/>
      <c r="NOE322" s="80"/>
      <c r="NOF322" s="80"/>
      <c r="NOG322" s="80"/>
      <c r="NOH322" s="80"/>
      <c r="NOI322" s="80"/>
      <c r="NOJ322" s="80"/>
      <c r="NOK322" s="80"/>
      <c r="NOL322" s="80"/>
      <c r="NOM322" s="80"/>
      <c r="NON322" s="80"/>
      <c r="NOO322" s="80"/>
      <c r="NOP322" s="80"/>
      <c r="NOQ322" s="80"/>
      <c r="NOR322" s="80"/>
      <c r="NOS322" s="80"/>
      <c r="NOT322" s="80"/>
      <c r="NOU322" s="80"/>
      <c r="NOV322" s="80"/>
      <c r="NOW322" s="80"/>
      <c r="NOX322" s="80"/>
      <c r="NOY322" s="80"/>
      <c r="NOZ322" s="80"/>
      <c r="NPA322" s="80"/>
      <c r="NPB322" s="80"/>
      <c r="NPC322" s="80"/>
      <c r="NPD322" s="80"/>
      <c r="NPE322" s="80"/>
      <c r="NPF322" s="80"/>
      <c r="NPG322" s="80"/>
      <c r="NPH322" s="80"/>
      <c r="NPI322" s="80"/>
      <c r="NPJ322" s="80"/>
      <c r="NPK322" s="80"/>
      <c r="NPL322" s="80"/>
      <c r="NPM322" s="80"/>
      <c r="NPN322" s="80"/>
      <c r="NPO322" s="80"/>
      <c r="NPP322" s="80"/>
      <c r="NPQ322" s="80"/>
      <c r="NPR322" s="80"/>
      <c r="NPS322" s="80"/>
      <c r="NPT322" s="80"/>
      <c r="NPU322" s="80"/>
      <c r="NPV322" s="80"/>
      <c r="NPW322" s="80"/>
      <c r="NPX322" s="80"/>
      <c r="NPY322" s="80"/>
      <c r="NPZ322" s="80"/>
      <c r="NQA322" s="80"/>
      <c r="NQB322" s="80"/>
      <c r="NQC322" s="80"/>
      <c r="NQD322" s="80"/>
      <c r="NQE322" s="80"/>
      <c r="NQF322" s="80"/>
      <c r="NQG322" s="80"/>
      <c r="NQH322" s="80"/>
      <c r="NQI322" s="80"/>
      <c r="NQJ322" s="80"/>
      <c r="NQK322" s="80"/>
      <c r="NQL322" s="80"/>
      <c r="NQM322" s="80"/>
      <c r="NQN322" s="80"/>
      <c r="NQO322" s="80"/>
      <c r="NQP322" s="80"/>
      <c r="NQQ322" s="80"/>
      <c r="NQR322" s="80"/>
      <c r="NQS322" s="80"/>
      <c r="NQT322" s="80"/>
      <c r="NQU322" s="80"/>
      <c r="NQV322" s="80"/>
      <c r="NQW322" s="80"/>
      <c r="NQX322" s="80"/>
      <c r="NQY322" s="80"/>
      <c r="NQZ322" s="80"/>
      <c r="NRA322" s="80"/>
      <c r="NRB322" s="80"/>
      <c r="NRC322" s="80"/>
      <c r="NRD322" s="80"/>
      <c r="NRE322" s="80"/>
      <c r="NRF322" s="80"/>
      <c r="NRG322" s="80"/>
      <c r="NRH322" s="80"/>
      <c r="NRI322" s="80"/>
      <c r="NRJ322" s="80"/>
      <c r="NRK322" s="80"/>
      <c r="NRL322" s="80"/>
      <c r="NRM322" s="80"/>
      <c r="NRN322" s="80"/>
      <c r="NRO322" s="80"/>
      <c r="NRP322" s="80"/>
      <c r="NRQ322" s="80"/>
      <c r="NRR322" s="80"/>
      <c r="NRS322" s="80"/>
      <c r="NRT322" s="80"/>
      <c r="NRU322" s="80"/>
      <c r="NRV322" s="80"/>
      <c r="NRW322" s="80"/>
      <c r="NRX322" s="80"/>
      <c r="NRY322" s="80"/>
      <c r="NRZ322" s="80"/>
      <c r="NSA322" s="80"/>
      <c r="NSB322" s="80"/>
      <c r="NSC322" s="80"/>
      <c r="NSD322" s="80"/>
      <c r="NSE322" s="80"/>
      <c r="NSF322" s="80"/>
      <c r="NSG322" s="80"/>
      <c r="NSH322" s="80"/>
      <c r="NSI322" s="80"/>
      <c r="NSJ322" s="80"/>
      <c r="NSK322" s="80"/>
      <c r="NSL322" s="80"/>
      <c r="NSM322" s="80"/>
      <c r="NSN322" s="80"/>
      <c r="NSO322" s="80"/>
      <c r="NSP322" s="80"/>
      <c r="NSQ322" s="80"/>
      <c r="NSR322" s="80"/>
      <c r="NSS322" s="80"/>
      <c r="NST322" s="80"/>
      <c r="NSU322" s="80"/>
      <c r="NSV322" s="80"/>
      <c r="NSW322" s="80"/>
      <c r="NSX322" s="80"/>
      <c r="NSY322" s="80"/>
      <c r="NSZ322" s="80"/>
      <c r="NTA322" s="80"/>
      <c r="NTB322" s="80"/>
      <c r="NTC322" s="80"/>
      <c r="NTD322" s="80"/>
      <c r="NTE322" s="80"/>
      <c r="NTF322" s="80"/>
      <c r="NTG322" s="80"/>
      <c r="NTH322" s="80"/>
      <c r="NTI322" s="80"/>
      <c r="NTJ322" s="80"/>
      <c r="NTK322" s="80"/>
      <c r="NTL322" s="80"/>
      <c r="NTM322" s="80"/>
      <c r="NTN322" s="80"/>
      <c r="NTO322" s="80"/>
      <c r="NTP322" s="80"/>
      <c r="NTQ322" s="80"/>
      <c r="NTR322" s="80"/>
      <c r="NTS322" s="80"/>
      <c r="NTT322" s="80"/>
      <c r="NTU322" s="80"/>
      <c r="NTV322" s="80"/>
      <c r="NTW322" s="80"/>
      <c r="NTX322" s="80"/>
      <c r="NTY322" s="80"/>
      <c r="NTZ322" s="80"/>
      <c r="NUA322" s="80"/>
      <c r="NUB322" s="80"/>
      <c r="NUC322" s="80"/>
      <c r="NUD322" s="80"/>
      <c r="NUE322" s="80"/>
      <c r="NUF322" s="80"/>
      <c r="NUG322" s="80"/>
      <c r="NUH322" s="80"/>
      <c r="NUI322" s="80"/>
      <c r="NUJ322" s="80"/>
      <c r="NUK322" s="80"/>
      <c r="NUL322" s="80"/>
      <c r="NUM322" s="80"/>
      <c r="NUN322" s="80"/>
      <c r="NUO322" s="80"/>
      <c r="NUP322" s="80"/>
      <c r="NUQ322" s="80"/>
      <c r="NUR322" s="80"/>
      <c r="NUS322" s="80"/>
      <c r="NUT322" s="80"/>
      <c r="NUU322" s="80"/>
      <c r="NUV322" s="80"/>
      <c r="NUW322" s="80"/>
      <c r="NUX322" s="80"/>
      <c r="NUY322" s="80"/>
      <c r="NUZ322" s="80"/>
      <c r="NVA322" s="80"/>
      <c r="NVB322" s="80"/>
      <c r="NVC322" s="80"/>
      <c r="NVD322" s="80"/>
      <c r="NVE322" s="80"/>
      <c r="NVF322" s="80"/>
      <c r="NVG322" s="80"/>
      <c r="NVH322" s="80"/>
      <c r="NVI322" s="80"/>
      <c r="NVJ322" s="80"/>
      <c r="NVK322" s="80"/>
      <c r="NVL322" s="80"/>
      <c r="NVM322" s="80"/>
      <c r="NVN322" s="80"/>
      <c r="NVO322" s="80"/>
      <c r="NVP322" s="80"/>
      <c r="NVQ322" s="80"/>
      <c r="NVR322" s="80"/>
      <c r="NVS322" s="80"/>
      <c r="NVT322" s="80"/>
      <c r="NVU322" s="80"/>
      <c r="NVV322" s="80"/>
      <c r="NVW322" s="80"/>
      <c r="NVX322" s="80"/>
      <c r="NVY322" s="80"/>
      <c r="NVZ322" s="80"/>
      <c r="NWA322" s="80"/>
      <c r="NWB322" s="80"/>
      <c r="NWC322" s="80"/>
      <c r="NWD322" s="80"/>
      <c r="NWE322" s="80"/>
      <c r="NWF322" s="80"/>
      <c r="NWG322" s="80"/>
      <c r="NWH322" s="80"/>
      <c r="NWI322" s="80"/>
      <c r="NWJ322" s="80"/>
      <c r="NWK322" s="80"/>
      <c r="NWL322" s="80"/>
      <c r="NWM322" s="80"/>
      <c r="NWN322" s="80"/>
      <c r="NWO322" s="80"/>
      <c r="NWP322" s="80"/>
      <c r="NWQ322" s="80"/>
      <c r="NWR322" s="80"/>
      <c r="NWS322" s="80"/>
      <c r="NWT322" s="80"/>
      <c r="NWU322" s="80"/>
      <c r="NWV322" s="80"/>
      <c r="NWW322" s="80"/>
      <c r="NWX322" s="80"/>
      <c r="NWY322" s="80"/>
      <c r="NWZ322" s="80"/>
      <c r="NXA322" s="80"/>
      <c r="NXB322" s="80"/>
      <c r="NXC322" s="80"/>
      <c r="NXD322" s="80"/>
      <c r="NXE322" s="80"/>
      <c r="NXF322" s="80"/>
      <c r="NXG322" s="80"/>
      <c r="NXH322" s="80"/>
      <c r="NXI322" s="80"/>
      <c r="NXJ322" s="80"/>
      <c r="NXK322" s="80"/>
      <c r="NXL322" s="80"/>
      <c r="NXM322" s="80"/>
      <c r="NXN322" s="80"/>
      <c r="NXO322" s="80"/>
      <c r="NXP322" s="80"/>
      <c r="NXQ322" s="80"/>
      <c r="NXR322" s="80"/>
      <c r="NXS322" s="80"/>
      <c r="NXT322" s="80"/>
      <c r="NXU322" s="80"/>
      <c r="NXV322" s="80"/>
      <c r="NXW322" s="80"/>
      <c r="NXX322" s="80"/>
      <c r="NXY322" s="80"/>
      <c r="NXZ322" s="80"/>
      <c r="NYA322" s="80"/>
      <c r="NYB322" s="80"/>
      <c r="NYC322" s="80"/>
      <c r="NYD322" s="80"/>
      <c r="NYE322" s="80"/>
      <c r="NYF322" s="80"/>
      <c r="NYG322" s="80"/>
      <c r="NYH322" s="80"/>
      <c r="NYI322" s="80"/>
      <c r="NYJ322" s="80"/>
      <c r="NYK322" s="80"/>
      <c r="NYL322" s="80"/>
      <c r="NYM322" s="80"/>
      <c r="NYN322" s="80"/>
      <c r="NYO322" s="80"/>
      <c r="NYP322" s="80"/>
      <c r="NYQ322" s="80"/>
      <c r="NYR322" s="80"/>
      <c r="NYS322" s="80"/>
      <c r="NYT322" s="80"/>
      <c r="NYU322" s="80"/>
      <c r="NYV322" s="80"/>
      <c r="NYW322" s="80"/>
      <c r="NYX322" s="80"/>
      <c r="NYY322" s="80"/>
      <c r="NYZ322" s="80"/>
      <c r="NZA322" s="80"/>
      <c r="NZB322" s="80"/>
      <c r="NZC322" s="80"/>
      <c r="NZD322" s="80"/>
      <c r="NZE322" s="80"/>
      <c r="NZF322" s="80"/>
      <c r="NZG322" s="80"/>
      <c r="NZH322" s="80"/>
      <c r="NZI322" s="80"/>
      <c r="NZJ322" s="80"/>
      <c r="NZK322" s="80"/>
      <c r="NZL322" s="80"/>
      <c r="NZM322" s="80"/>
      <c r="NZN322" s="80"/>
      <c r="NZO322" s="80"/>
      <c r="NZP322" s="80"/>
      <c r="NZQ322" s="80"/>
      <c r="NZR322" s="80"/>
      <c r="NZS322" s="80"/>
      <c r="NZT322" s="80"/>
      <c r="NZU322" s="80"/>
      <c r="NZV322" s="80"/>
      <c r="NZW322" s="80"/>
      <c r="NZX322" s="80"/>
      <c r="NZY322" s="80"/>
      <c r="NZZ322" s="80"/>
      <c r="OAA322" s="80"/>
      <c r="OAB322" s="80"/>
      <c r="OAC322" s="80"/>
      <c r="OAD322" s="80"/>
      <c r="OAE322" s="80"/>
      <c r="OAF322" s="80"/>
      <c r="OAG322" s="80"/>
      <c r="OAH322" s="80"/>
      <c r="OAI322" s="80"/>
      <c r="OAJ322" s="80"/>
      <c r="OAK322" s="80"/>
      <c r="OAL322" s="80"/>
      <c r="OAM322" s="80"/>
      <c r="OAN322" s="80"/>
      <c r="OAO322" s="80"/>
      <c r="OAP322" s="80"/>
      <c r="OAQ322" s="80"/>
      <c r="OAR322" s="80"/>
      <c r="OAS322" s="80"/>
      <c r="OAT322" s="80"/>
      <c r="OAU322" s="80"/>
      <c r="OAV322" s="80"/>
      <c r="OAW322" s="80"/>
      <c r="OAX322" s="80"/>
      <c r="OAY322" s="80"/>
      <c r="OAZ322" s="80"/>
      <c r="OBA322" s="80"/>
      <c r="OBB322" s="80"/>
      <c r="OBC322" s="80"/>
      <c r="OBD322" s="80"/>
      <c r="OBE322" s="80"/>
      <c r="OBF322" s="80"/>
      <c r="OBG322" s="80"/>
      <c r="OBH322" s="80"/>
      <c r="OBI322" s="80"/>
      <c r="OBJ322" s="80"/>
      <c r="OBK322" s="80"/>
      <c r="OBL322" s="80"/>
      <c r="OBM322" s="80"/>
      <c r="OBN322" s="80"/>
      <c r="OBO322" s="80"/>
      <c r="OBP322" s="80"/>
      <c r="OBQ322" s="80"/>
      <c r="OBR322" s="80"/>
      <c r="OBS322" s="80"/>
      <c r="OBT322" s="80"/>
      <c r="OBU322" s="80"/>
      <c r="OBV322" s="80"/>
      <c r="OBW322" s="80"/>
      <c r="OBX322" s="80"/>
      <c r="OBY322" s="80"/>
      <c r="OBZ322" s="80"/>
      <c r="OCA322" s="80"/>
      <c r="OCB322" s="80"/>
      <c r="OCC322" s="80"/>
      <c r="OCD322" s="80"/>
      <c r="OCE322" s="80"/>
      <c r="OCF322" s="80"/>
      <c r="OCG322" s="80"/>
      <c r="OCH322" s="80"/>
      <c r="OCI322" s="80"/>
      <c r="OCJ322" s="80"/>
      <c r="OCK322" s="80"/>
      <c r="OCL322" s="80"/>
      <c r="OCM322" s="80"/>
      <c r="OCN322" s="80"/>
      <c r="OCO322" s="80"/>
      <c r="OCP322" s="80"/>
      <c r="OCQ322" s="80"/>
      <c r="OCR322" s="80"/>
      <c r="OCS322" s="80"/>
      <c r="OCT322" s="80"/>
      <c r="OCU322" s="80"/>
      <c r="OCV322" s="80"/>
      <c r="OCW322" s="80"/>
      <c r="OCX322" s="80"/>
      <c r="OCY322" s="80"/>
      <c r="OCZ322" s="80"/>
      <c r="ODA322" s="80"/>
      <c r="ODB322" s="80"/>
      <c r="ODC322" s="80"/>
      <c r="ODD322" s="80"/>
      <c r="ODE322" s="80"/>
      <c r="ODF322" s="80"/>
      <c r="ODG322" s="80"/>
      <c r="ODH322" s="80"/>
      <c r="ODI322" s="80"/>
      <c r="ODJ322" s="80"/>
      <c r="ODK322" s="80"/>
      <c r="ODL322" s="80"/>
      <c r="ODM322" s="80"/>
      <c r="ODN322" s="80"/>
      <c r="ODO322" s="80"/>
      <c r="ODP322" s="80"/>
      <c r="ODQ322" s="80"/>
      <c r="ODR322" s="80"/>
      <c r="ODS322" s="80"/>
      <c r="ODT322" s="80"/>
      <c r="ODU322" s="80"/>
      <c r="ODV322" s="80"/>
      <c r="ODW322" s="80"/>
      <c r="ODX322" s="80"/>
      <c r="ODY322" s="80"/>
      <c r="ODZ322" s="80"/>
      <c r="OEA322" s="80"/>
      <c r="OEB322" s="80"/>
      <c r="OEC322" s="80"/>
      <c r="OED322" s="80"/>
      <c r="OEE322" s="80"/>
      <c r="OEF322" s="80"/>
      <c r="OEG322" s="80"/>
      <c r="OEH322" s="80"/>
      <c r="OEI322" s="80"/>
      <c r="OEJ322" s="80"/>
      <c r="OEK322" s="80"/>
      <c r="OEL322" s="80"/>
      <c r="OEM322" s="80"/>
      <c r="OEN322" s="80"/>
      <c r="OEO322" s="80"/>
      <c r="OEP322" s="80"/>
      <c r="OEQ322" s="80"/>
      <c r="OER322" s="80"/>
      <c r="OES322" s="80"/>
      <c r="OET322" s="80"/>
      <c r="OEU322" s="80"/>
      <c r="OEV322" s="80"/>
      <c r="OEW322" s="80"/>
      <c r="OEX322" s="80"/>
      <c r="OEY322" s="80"/>
      <c r="OEZ322" s="80"/>
      <c r="OFA322" s="80"/>
      <c r="OFB322" s="80"/>
      <c r="OFC322" s="80"/>
      <c r="OFD322" s="80"/>
      <c r="OFE322" s="80"/>
      <c r="OFF322" s="80"/>
      <c r="OFG322" s="80"/>
      <c r="OFH322" s="80"/>
      <c r="OFI322" s="80"/>
      <c r="OFJ322" s="80"/>
      <c r="OFK322" s="80"/>
      <c r="OFL322" s="80"/>
      <c r="OFM322" s="80"/>
      <c r="OFN322" s="80"/>
      <c r="OFO322" s="80"/>
      <c r="OFP322" s="80"/>
      <c r="OFQ322" s="80"/>
      <c r="OFR322" s="80"/>
      <c r="OFS322" s="80"/>
      <c r="OFT322" s="80"/>
      <c r="OFU322" s="80"/>
      <c r="OFV322" s="80"/>
      <c r="OFW322" s="80"/>
      <c r="OFX322" s="80"/>
      <c r="OFY322" s="80"/>
      <c r="OFZ322" s="80"/>
      <c r="OGA322" s="80"/>
      <c r="OGB322" s="80"/>
      <c r="OGC322" s="80"/>
      <c r="OGD322" s="80"/>
      <c r="OGE322" s="80"/>
      <c r="OGF322" s="80"/>
      <c r="OGG322" s="80"/>
      <c r="OGH322" s="80"/>
      <c r="OGI322" s="80"/>
      <c r="OGJ322" s="80"/>
      <c r="OGK322" s="80"/>
      <c r="OGL322" s="80"/>
      <c r="OGM322" s="80"/>
      <c r="OGN322" s="80"/>
      <c r="OGO322" s="80"/>
      <c r="OGP322" s="80"/>
      <c r="OGQ322" s="80"/>
      <c r="OGR322" s="80"/>
      <c r="OGS322" s="80"/>
      <c r="OGT322" s="80"/>
      <c r="OGU322" s="80"/>
      <c r="OGV322" s="80"/>
      <c r="OGW322" s="80"/>
      <c r="OGX322" s="80"/>
      <c r="OGY322" s="80"/>
      <c r="OGZ322" s="80"/>
      <c r="OHA322" s="80"/>
      <c r="OHB322" s="80"/>
      <c r="OHC322" s="80"/>
      <c r="OHD322" s="80"/>
      <c r="OHE322" s="80"/>
      <c r="OHF322" s="80"/>
      <c r="OHG322" s="80"/>
      <c r="OHH322" s="80"/>
      <c r="OHI322" s="80"/>
      <c r="OHJ322" s="80"/>
      <c r="OHK322" s="80"/>
      <c r="OHL322" s="80"/>
      <c r="OHM322" s="80"/>
      <c r="OHN322" s="80"/>
      <c r="OHO322" s="80"/>
      <c r="OHP322" s="80"/>
      <c r="OHQ322" s="80"/>
      <c r="OHR322" s="80"/>
      <c r="OHS322" s="80"/>
      <c r="OHT322" s="80"/>
      <c r="OHU322" s="80"/>
      <c r="OHV322" s="80"/>
      <c r="OHW322" s="80"/>
      <c r="OHX322" s="80"/>
      <c r="OHY322" s="80"/>
      <c r="OHZ322" s="80"/>
      <c r="OIA322" s="80"/>
      <c r="OIB322" s="80"/>
      <c r="OIC322" s="80"/>
      <c r="OID322" s="80"/>
      <c r="OIE322" s="80"/>
      <c r="OIF322" s="80"/>
      <c r="OIG322" s="80"/>
      <c r="OIH322" s="80"/>
      <c r="OII322" s="80"/>
      <c r="OIJ322" s="80"/>
      <c r="OIK322" s="80"/>
      <c r="OIL322" s="80"/>
      <c r="OIM322" s="80"/>
      <c r="OIN322" s="80"/>
      <c r="OIO322" s="80"/>
      <c r="OIP322" s="80"/>
      <c r="OIQ322" s="80"/>
      <c r="OIR322" s="80"/>
      <c r="OIS322" s="80"/>
      <c r="OIT322" s="80"/>
      <c r="OIU322" s="80"/>
      <c r="OIV322" s="80"/>
      <c r="OIW322" s="80"/>
      <c r="OIX322" s="80"/>
      <c r="OIY322" s="80"/>
      <c r="OIZ322" s="80"/>
      <c r="OJA322" s="80"/>
      <c r="OJB322" s="80"/>
      <c r="OJC322" s="80"/>
      <c r="OJD322" s="80"/>
      <c r="OJE322" s="80"/>
      <c r="OJF322" s="80"/>
      <c r="OJG322" s="80"/>
      <c r="OJH322" s="80"/>
      <c r="OJI322" s="80"/>
      <c r="OJJ322" s="80"/>
      <c r="OJK322" s="80"/>
      <c r="OJL322" s="80"/>
      <c r="OJM322" s="80"/>
      <c r="OJN322" s="80"/>
      <c r="OJO322" s="80"/>
      <c r="OJP322" s="80"/>
      <c r="OJQ322" s="80"/>
      <c r="OJR322" s="80"/>
      <c r="OJS322" s="80"/>
      <c r="OJT322" s="80"/>
      <c r="OJU322" s="80"/>
      <c r="OJV322" s="80"/>
      <c r="OJW322" s="80"/>
      <c r="OJX322" s="80"/>
      <c r="OJY322" s="80"/>
      <c r="OJZ322" s="80"/>
      <c r="OKA322" s="80"/>
      <c r="OKB322" s="80"/>
      <c r="OKC322" s="80"/>
      <c r="OKD322" s="80"/>
      <c r="OKE322" s="80"/>
      <c r="OKF322" s="80"/>
      <c r="OKG322" s="80"/>
      <c r="OKH322" s="80"/>
      <c r="OKI322" s="80"/>
      <c r="OKJ322" s="80"/>
      <c r="OKK322" s="80"/>
      <c r="OKL322" s="80"/>
      <c r="OKM322" s="80"/>
      <c r="OKN322" s="80"/>
      <c r="OKO322" s="80"/>
      <c r="OKP322" s="80"/>
      <c r="OKQ322" s="80"/>
      <c r="OKR322" s="80"/>
      <c r="OKS322" s="80"/>
      <c r="OKT322" s="80"/>
      <c r="OKU322" s="80"/>
      <c r="OKV322" s="80"/>
      <c r="OKW322" s="80"/>
      <c r="OKX322" s="80"/>
      <c r="OKY322" s="80"/>
      <c r="OKZ322" s="80"/>
      <c r="OLA322" s="80"/>
      <c r="OLB322" s="80"/>
      <c r="OLC322" s="80"/>
      <c r="OLD322" s="80"/>
      <c r="OLE322" s="80"/>
      <c r="OLF322" s="80"/>
      <c r="OLG322" s="80"/>
      <c r="OLH322" s="80"/>
      <c r="OLI322" s="80"/>
      <c r="OLJ322" s="80"/>
      <c r="OLK322" s="80"/>
      <c r="OLL322" s="80"/>
      <c r="OLM322" s="80"/>
      <c r="OLN322" s="80"/>
      <c r="OLO322" s="80"/>
      <c r="OLP322" s="80"/>
      <c r="OLQ322" s="80"/>
      <c r="OLR322" s="80"/>
      <c r="OLS322" s="80"/>
      <c r="OLT322" s="80"/>
      <c r="OLU322" s="80"/>
      <c r="OLV322" s="80"/>
      <c r="OLW322" s="80"/>
      <c r="OLX322" s="80"/>
      <c r="OLY322" s="80"/>
      <c r="OLZ322" s="80"/>
      <c r="OMA322" s="80"/>
      <c r="OMB322" s="80"/>
      <c r="OMC322" s="80"/>
      <c r="OMD322" s="80"/>
      <c r="OME322" s="80"/>
      <c r="OMF322" s="80"/>
      <c r="OMG322" s="80"/>
      <c r="OMH322" s="80"/>
      <c r="OMI322" s="80"/>
      <c r="OMJ322" s="80"/>
      <c r="OMK322" s="80"/>
      <c r="OML322" s="80"/>
      <c r="OMM322" s="80"/>
      <c r="OMN322" s="80"/>
      <c r="OMO322" s="80"/>
      <c r="OMP322" s="80"/>
      <c r="OMQ322" s="80"/>
      <c r="OMR322" s="80"/>
      <c r="OMS322" s="80"/>
      <c r="OMT322" s="80"/>
      <c r="OMU322" s="80"/>
      <c r="OMV322" s="80"/>
      <c r="OMW322" s="80"/>
      <c r="OMX322" s="80"/>
      <c r="OMY322" s="80"/>
      <c r="OMZ322" s="80"/>
      <c r="ONA322" s="80"/>
      <c r="ONB322" s="80"/>
      <c r="ONC322" s="80"/>
      <c r="OND322" s="80"/>
      <c r="ONE322" s="80"/>
      <c r="ONF322" s="80"/>
      <c r="ONG322" s="80"/>
      <c r="ONH322" s="80"/>
      <c r="ONI322" s="80"/>
      <c r="ONJ322" s="80"/>
      <c r="ONK322" s="80"/>
      <c r="ONL322" s="80"/>
      <c r="ONM322" s="80"/>
      <c r="ONN322" s="80"/>
      <c r="ONO322" s="80"/>
      <c r="ONP322" s="80"/>
      <c r="ONQ322" s="80"/>
      <c r="ONR322" s="80"/>
      <c r="ONS322" s="80"/>
      <c r="ONT322" s="80"/>
      <c r="ONU322" s="80"/>
      <c r="ONV322" s="80"/>
      <c r="ONW322" s="80"/>
      <c r="ONX322" s="80"/>
      <c r="ONY322" s="80"/>
      <c r="ONZ322" s="80"/>
      <c r="OOA322" s="80"/>
      <c r="OOB322" s="80"/>
      <c r="OOC322" s="80"/>
      <c r="OOD322" s="80"/>
      <c r="OOE322" s="80"/>
      <c r="OOF322" s="80"/>
      <c r="OOG322" s="80"/>
      <c r="OOH322" s="80"/>
      <c r="OOI322" s="80"/>
      <c r="OOJ322" s="80"/>
      <c r="OOK322" s="80"/>
      <c r="OOL322" s="80"/>
      <c r="OOM322" s="80"/>
      <c r="OON322" s="80"/>
      <c r="OOO322" s="80"/>
      <c r="OOP322" s="80"/>
      <c r="OOQ322" s="80"/>
      <c r="OOR322" s="80"/>
      <c r="OOS322" s="80"/>
      <c r="OOT322" s="80"/>
      <c r="OOU322" s="80"/>
      <c r="OOV322" s="80"/>
      <c r="OOW322" s="80"/>
      <c r="OOX322" s="80"/>
      <c r="OOY322" s="80"/>
      <c r="OOZ322" s="80"/>
      <c r="OPA322" s="80"/>
      <c r="OPB322" s="80"/>
      <c r="OPC322" s="80"/>
      <c r="OPD322" s="80"/>
      <c r="OPE322" s="80"/>
      <c r="OPF322" s="80"/>
      <c r="OPG322" s="80"/>
      <c r="OPH322" s="80"/>
      <c r="OPI322" s="80"/>
      <c r="OPJ322" s="80"/>
      <c r="OPK322" s="80"/>
      <c r="OPL322" s="80"/>
      <c r="OPM322" s="80"/>
      <c r="OPN322" s="80"/>
      <c r="OPO322" s="80"/>
      <c r="OPP322" s="80"/>
      <c r="OPQ322" s="80"/>
      <c r="OPR322" s="80"/>
      <c r="OPS322" s="80"/>
      <c r="OPT322" s="80"/>
      <c r="OPU322" s="80"/>
      <c r="OPV322" s="80"/>
      <c r="OPW322" s="80"/>
      <c r="OPX322" s="80"/>
      <c r="OPY322" s="80"/>
      <c r="OPZ322" s="80"/>
      <c r="OQA322" s="80"/>
      <c r="OQB322" s="80"/>
      <c r="OQC322" s="80"/>
      <c r="OQD322" s="80"/>
      <c r="OQE322" s="80"/>
      <c r="OQF322" s="80"/>
      <c r="OQG322" s="80"/>
      <c r="OQH322" s="80"/>
      <c r="OQI322" s="80"/>
      <c r="OQJ322" s="80"/>
      <c r="OQK322" s="80"/>
      <c r="OQL322" s="80"/>
      <c r="OQM322" s="80"/>
      <c r="OQN322" s="80"/>
      <c r="OQO322" s="80"/>
      <c r="OQP322" s="80"/>
      <c r="OQQ322" s="80"/>
      <c r="OQR322" s="80"/>
      <c r="OQS322" s="80"/>
      <c r="OQT322" s="80"/>
      <c r="OQU322" s="80"/>
      <c r="OQV322" s="80"/>
      <c r="OQW322" s="80"/>
      <c r="OQX322" s="80"/>
      <c r="OQY322" s="80"/>
      <c r="OQZ322" s="80"/>
      <c r="ORA322" s="80"/>
      <c r="ORB322" s="80"/>
      <c r="ORC322" s="80"/>
      <c r="ORD322" s="80"/>
      <c r="ORE322" s="80"/>
      <c r="ORF322" s="80"/>
      <c r="ORG322" s="80"/>
      <c r="ORH322" s="80"/>
      <c r="ORI322" s="80"/>
      <c r="ORJ322" s="80"/>
      <c r="ORK322" s="80"/>
      <c r="ORL322" s="80"/>
      <c r="ORM322" s="80"/>
      <c r="ORN322" s="80"/>
      <c r="ORO322" s="80"/>
      <c r="ORP322" s="80"/>
      <c r="ORQ322" s="80"/>
      <c r="ORR322" s="80"/>
      <c r="ORS322" s="80"/>
      <c r="ORT322" s="80"/>
      <c r="ORU322" s="80"/>
      <c r="ORV322" s="80"/>
      <c r="ORW322" s="80"/>
      <c r="ORX322" s="80"/>
      <c r="ORY322" s="80"/>
      <c r="ORZ322" s="80"/>
      <c r="OSA322" s="80"/>
      <c r="OSB322" s="80"/>
      <c r="OSC322" s="80"/>
      <c r="OSD322" s="80"/>
      <c r="OSE322" s="80"/>
      <c r="OSF322" s="80"/>
      <c r="OSG322" s="80"/>
      <c r="OSH322" s="80"/>
      <c r="OSI322" s="80"/>
      <c r="OSJ322" s="80"/>
      <c r="OSK322" s="80"/>
      <c r="OSL322" s="80"/>
      <c r="OSM322" s="80"/>
      <c r="OSN322" s="80"/>
      <c r="OSO322" s="80"/>
      <c r="OSP322" s="80"/>
      <c r="OSQ322" s="80"/>
      <c r="OSR322" s="80"/>
      <c r="OSS322" s="80"/>
      <c r="OST322" s="80"/>
      <c r="OSU322" s="80"/>
      <c r="OSV322" s="80"/>
      <c r="OSW322" s="80"/>
      <c r="OSX322" s="80"/>
      <c r="OSY322" s="80"/>
      <c r="OSZ322" s="80"/>
      <c r="OTA322" s="80"/>
      <c r="OTB322" s="80"/>
      <c r="OTC322" s="80"/>
      <c r="OTD322" s="80"/>
      <c r="OTE322" s="80"/>
      <c r="OTF322" s="80"/>
      <c r="OTG322" s="80"/>
      <c r="OTH322" s="80"/>
      <c r="OTI322" s="80"/>
      <c r="OTJ322" s="80"/>
      <c r="OTK322" s="80"/>
      <c r="OTL322" s="80"/>
      <c r="OTM322" s="80"/>
      <c r="OTN322" s="80"/>
      <c r="OTO322" s="80"/>
      <c r="OTP322" s="80"/>
      <c r="OTQ322" s="80"/>
      <c r="OTR322" s="80"/>
      <c r="OTS322" s="80"/>
      <c r="OTT322" s="80"/>
      <c r="OTU322" s="80"/>
      <c r="OTV322" s="80"/>
      <c r="OTW322" s="80"/>
      <c r="OTX322" s="80"/>
      <c r="OTY322" s="80"/>
      <c r="OTZ322" s="80"/>
      <c r="OUA322" s="80"/>
      <c r="OUB322" s="80"/>
      <c r="OUC322" s="80"/>
      <c r="OUD322" s="80"/>
      <c r="OUE322" s="80"/>
      <c r="OUF322" s="80"/>
      <c r="OUG322" s="80"/>
      <c r="OUH322" s="80"/>
      <c r="OUI322" s="80"/>
      <c r="OUJ322" s="80"/>
      <c r="OUK322" s="80"/>
      <c r="OUL322" s="80"/>
      <c r="OUM322" s="80"/>
      <c r="OUN322" s="80"/>
      <c r="OUO322" s="80"/>
      <c r="OUP322" s="80"/>
      <c r="OUQ322" s="80"/>
      <c r="OUR322" s="80"/>
      <c r="OUS322" s="80"/>
      <c r="OUT322" s="80"/>
      <c r="OUU322" s="80"/>
      <c r="OUV322" s="80"/>
      <c r="OUW322" s="80"/>
      <c r="OUX322" s="80"/>
      <c r="OUY322" s="80"/>
      <c r="OUZ322" s="80"/>
      <c r="OVA322" s="80"/>
      <c r="OVB322" s="80"/>
      <c r="OVC322" s="80"/>
      <c r="OVD322" s="80"/>
      <c r="OVE322" s="80"/>
      <c r="OVF322" s="80"/>
      <c r="OVG322" s="80"/>
      <c r="OVH322" s="80"/>
      <c r="OVI322" s="80"/>
      <c r="OVJ322" s="80"/>
      <c r="OVK322" s="80"/>
      <c r="OVL322" s="80"/>
      <c r="OVM322" s="80"/>
      <c r="OVN322" s="80"/>
      <c r="OVO322" s="80"/>
      <c r="OVP322" s="80"/>
      <c r="OVQ322" s="80"/>
      <c r="OVR322" s="80"/>
      <c r="OVS322" s="80"/>
      <c r="OVT322" s="80"/>
      <c r="OVU322" s="80"/>
      <c r="OVV322" s="80"/>
      <c r="OVW322" s="80"/>
      <c r="OVX322" s="80"/>
      <c r="OVY322" s="80"/>
      <c r="OVZ322" s="80"/>
      <c r="OWA322" s="80"/>
      <c r="OWB322" s="80"/>
      <c r="OWC322" s="80"/>
      <c r="OWD322" s="80"/>
      <c r="OWE322" s="80"/>
      <c r="OWF322" s="80"/>
      <c r="OWG322" s="80"/>
      <c r="OWH322" s="80"/>
      <c r="OWI322" s="80"/>
      <c r="OWJ322" s="80"/>
      <c r="OWK322" s="80"/>
      <c r="OWL322" s="80"/>
      <c r="OWM322" s="80"/>
      <c r="OWN322" s="80"/>
      <c r="OWO322" s="80"/>
      <c r="OWP322" s="80"/>
      <c r="OWQ322" s="80"/>
      <c r="OWR322" s="80"/>
      <c r="OWS322" s="80"/>
      <c r="OWT322" s="80"/>
      <c r="OWU322" s="80"/>
      <c r="OWV322" s="80"/>
      <c r="OWW322" s="80"/>
      <c r="OWX322" s="80"/>
      <c r="OWY322" s="80"/>
      <c r="OWZ322" s="80"/>
      <c r="OXA322" s="80"/>
      <c r="OXB322" s="80"/>
      <c r="OXC322" s="80"/>
      <c r="OXD322" s="80"/>
      <c r="OXE322" s="80"/>
      <c r="OXF322" s="80"/>
      <c r="OXG322" s="80"/>
      <c r="OXH322" s="80"/>
      <c r="OXI322" s="80"/>
      <c r="OXJ322" s="80"/>
      <c r="OXK322" s="80"/>
      <c r="OXL322" s="80"/>
      <c r="OXM322" s="80"/>
      <c r="OXN322" s="80"/>
      <c r="OXO322" s="80"/>
      <c r="OXP322" s="80"/>
      <c r="OXQ322" s="80"/>
      <c r="OXR322" s="80"/>
      <c r="OXS322" s="80"/>
      <c r="OXT322" s="80"/>
      <c r="OXU322" s="80"/>
      <c r="OXV322" s="80"/>
      <c r="OXW322" s="80"/>
      <c r="OXX322" s="80"/>
      <c r="OXY322" s="80"/>
      <c r="OXZ322" s="80"/>
      <c r="OYA322" s="80"/>
      <c r="OYB322" s="80"/>
      <c r="OYC322" s="80"/>
      <c r="OYD322" s="80"/>
      <c r="OYE322" s="80"/>
      <c r="OYF322" s="80"/>
      <c r="OYG322" s="80"/>
      <c r="OYH322" s="80"/>
      <c r="OYI322" s="80"/>
      <c r="OYJ322" s="80"/>
      <c r="OYK322" s="80"/>
      <c r="OYL322" s="80"/>
      <c r="OYM322" s="80"/>
      <c r="OYN322" s="80"/>
      <c r="OYO322" s="80"/>
      <c r="OYP322" s="80"/>
      <c r="OYQ322" s="80"/>
      <c r="OYR322" s="80"/>
      <c r="OYS322" s="80"/>
      <c r="OYT322" s="80"/>
      <c r="OYU322" s="80"/>
      <c r="OYV322" s="80"/>
      <c r="OYW322" s="80"/>
      <c r="OYX322" s="80"/>
      <c r="OYY322" s="80"/>
      <c r="OYZ322" s="80"/>
      <c r="OZA322" s="80"/>
      <c r="OZB322" s="80"/>
      <c r="OZC322" s="80"/>
      <c r="OZD322" s="80"/>
      <c r="OZE322" s="80"/>
      <c r="OZF322" s="80"/>
      <c r="OZG322" s="80"/>
      <c r="OZH322" s="80"/>
      <c r="OZI322" s="80"/>
      <c r="OZJ322" s="80"/>
      <c r="OZK322" s="80"/>
      <c r="OZL322" s="80"/>
      <c r="OZM322" s="80"/>
      <c r="OZN322" s="80"/>
      <c r="OZO322" s="80"/>
      <c r="OZP322" s="80"/>
      <c r="OZQ322" s="80"/>
      <c r="OZR322" s="80"/>
      <c r="OZS322" s="80"/>
      <c r="OZT322" s="80"/>
      <c r="OZU322" s="80"/>
      <c r="OZV322" s="80"/>
      <c r="OZW322" s="80"/>
      <c r="OZX322" s="80"/>
      <c r="OZY322" s="80"/>
      <c r="OZZ322" s="80"/>
      <c r="PAA322" s="80"/>
      <c r="PAB322" s="80"/>
      <c r="PAC322" s="80"/>
      <c r="PAD322" s="80"/>
      <c r="PAE322" s="80"/>
      <c r="PAF322" s="80"/>
      <c r="PAG322" s="80"/>
      <c r="PAH322" s="80"/>
      <c r="PAI322" s="80"/>
      <c r="PAJ322" s="80"/>
      <c r="PAK322" s="80"/>
      <c r="PAL322" s="80"/>
      <c r="PAM322" s="80"/>
      <c r="PAN322" s="80"/>
      <c r="PAO322" s="80"/>
      <c r="PAP322" s="80"/>
      <c r="PAQ322" s="80"/>
      <c r="PAR322" s="80"/>
      <c r="PAS322" s="80"/>
      <c r="PAT322" s="80"/>
      <c r="PAU322" s="80"/>
      <c r="PAV322" s="80"/>
      <c r="PAW322" s="80"/>
      <c r="PAX322" s="80"/>
      <c r="PAY322" s="80"/>
      <c r="PAZ322" s="80"/>
      <c r="PBA322" s="80"/>
      <c r="PBB322" s="80"/>
      <c r="PBC322" s="80"/>
      <c r="PBD322" s="80"/>
      <c r="PBE322" s="80"/>
      <c r="PBF322" s="80"/>
      <c r="PBG322" s="80"/>
      <c r="PBH322" s="80"/>
      <c r="PBI322" s="80"/>
      <c r="PBJ322" s="80"/>
      <c r="PBK322" s="80"/>
      <c r="PBL322" s="80"/>
      <c r="PBM322" s="80"/>
      <c r="PBN322" s="80"/>
      <c r="PBO322" s="80"/>
      <c r="PBP322" s="80"/>
      <c r="PBQ322" s="80"/>
      <c r="PBR322" s="80"/>
      <c r="PBS322" s="80"/>
      <c r="PBT322" s="80"/>
      <c r="PBU322" s="80"/>
      <c r="PBV322" s="80"/>
      <c r="PBW322" s="80"/>
      <c r="PBX322" s="80"/>
      <c r="PBY322" s="80"/>
      <c r="PBZ322" s="80"/>
      <c r="PCA322" s="80"/>
      <c r="PCB322" s="80"/>
      <c r="PCC322" s="80"/>
      <c r="PCD322" s="80"/>
      <c r="PCE322" s="80"/>
      <c r="PCF322" s="80"/>
      <c r="PCG322" s="80"/>
      <c r="PCH322" s="80"/>
      <c r="PCI322" s="80"/>
      <c r="PCJ322" s="80"/>
      <c r="PCK322" s="80"/>
      <c r="PCL322" s="80"/>
      <c r="PCM322" s="80"/>
      <c r="PCN322" s="80"/>
      <c r="PCO322" s="80"/>
      <c r="PCP322" s="80"/>
      <c r="PCQ322" s="80"/>
      <c r="PCR322" s="80"/>
      <c r="PCS322" s="80"/>
      <c r="PCT322" s="80"/>
      <c r="PCU322" s="80"/>
      <c r="PCV322" s="80"/>
      <c r="PCW322" s="80"/>
      <c r="PCX322" s="80"/>
      <c r="PCY322" s="80"/>
      <c r="PCZ322" s="80"/>
      <c r="PDA322" s="80"/>
      <c r="PDB322" s="80"/>
      <c r="PDC322" s="80"/>
      <c r="PDD322" s="80"/>
      <c r="PDE322" s="80"/>
      <c r="PDF322" s="80"/>
      <c r="PDG322" s="80"/>
      <c r="PDH322" s="80"/>
      <c r="PDI322" s="80"/>
      <c r="PDJ322" s="80"/>
      <c r="PDK322" s="80"/>
      <c r="PDL322" s="80"/>
      <c r="PDM322" s="80"/>
      <c r="PDN322" s="80"/>
      <c r="PDO322" s="80"/>
      <c r="PDP322" s="80"/>
      <c r="PDQ322" s="80"/>
      <c r="PDR322" s="80"/>
      <c r="PDS322" s="80"/>
      <c r="PDT322" s="80"/>
      <c r="PDU322" s="80"/>
      <c r="PDV322" s="80"/>
      <c r="PDW322" s="80"/>
      <c r="PDX322" s="80"/>
      <c r="PDY322" s="80"/>
      <c r="PDZ322" s="80"/>
      <c r="PEA322" s="80"/>
      <c r="PEB322" s="80"/>
      <c r="PEC322" s="80"/>
      <c r="PED322" s="80"/>
      <c r="PEE322" s="80"/>
      <c r="PEF322" s="80"/>
      <c r="PEG322" s="80"/>
      <c r="PEH322" s="80"/>
      <c r="PEI322" s="80"/>
      <c r="PEJ322" s="80"/>
      <c r="PEK322" s="80"/>
      <c r="PEL322" s="80"/>
      <c r="PEM322" s="80"/>
      <c r="PEN322" s="80"/>
      <c r="PEO322" s="80"/>
      <c r="PEP322" s="80"/>
      <c r="PEQ322" s="80"/>
      <c r="PER322" s="80"/>
      <c r="PES322" s="80"/>
      <c r="PET322" s="80"/>
      <c r="PEU322" s="80"/>
      <c r="PEV322" s="80"/>
      <c r="PEW322" s="80"/>
      <c r="PEX322" s="80"/>
      <c r="PEY322" s="80"/>
      <c r="PEZ322" s="80"/>
      <c r="PFA322" s="80"/>
      <c r="PFB322" s="80"/>
      <c r="PFC322" s="80"/>
      <c r="PFD322" s="80"/>
      <c r="PFE322" s="80"/>
      <c r="PFF322" s="80"/>
      <c r="PFG322" s="80"/>
      <c r="PFH322" s="80"/>
      <c r="PFI322" s="80"/>
      <c r="PFJ322" s="80"/>
      <c r="PFK322" s="80"/>
      <c r="PFL322" s="80"/>
      <c r="PFM322" s="80"/>
      <c r="PFN322" s="80"/>
      <c r="PFO322" s="80"/>
      <c r="PFP322" s="80"/>
      <c r="PFQ322" s="80"/>
      <c r="PFR322" s="80"/>
      <c r="PFS322" s="80"/>
      <c r="PFT322" s="80"/>
      <c r="PFU322" s="80"/>
      <c r="PFV322" s="80"/>
      <c r="PFW322" s="80"/>
      <c r="PFX322" s="80"/>
      <c r="PFY322" s="80"/>
      <c r="PFZ322" s="80"/>
      <c r="PGA322" s="80"/>
      <c r="PGB322" s="80"/>
      <c r="PGC322" s="80"/>
      <c r="PGD322" s="80"/>
      <c r="PGE322" s="80"/>
      <c r="PGF322" s="80"/>
      <c r="PGG322" s="80"/>
      <c r="PGH322" s="80"/>
      <c r="PGI322" s="80"/>
      <c r="PGJ322" s="80"/>
      <c r="PGK322" s="80"/>
      <c r="PGL322" s="80"/>
      <c r="PGM322" s="80"/>
      <c r="PGN322" s="80"/>
      <c r="PGO322" s="80"/>
      <c r="PGP322" s="80"/>
      <c r="PGQ322" s="80"/>
      <c r="PGR322" s="80"/>
      <c r="PGS322" s="80"/>
      <c r="PGT322" s="80"/>
      <c r="PGU322" s="80"/>
      <c r="PGV322" s="80"/>
      <c r="PGW322" s="80"/>
      <c r="PGX322" s="80"/>
      <c r="PGY322" s="80"/>
      <c r="PGZ322" s="80"/>
      <c r="PHA322" s="80"/>
      <c r="PHB322" s="80"/>
      <c r="PHC322" s="80"/>
      <c r="PHD322" s="80"/>
      <c r="PHE322" s="80"/>
      <c r="PHF322" s="80"/>
      <c r="PHG322" s="80"/>
      <c r="PHH322" s="80"/>
      <c r="PHI322" s="80"/>
      <c r="PHJ322" s="80"/>
      <c r="PHK322" s="80"/>
      <c r="PHL322" s="80"/>
      <c r="PHM322" s="80"/>
      <c r="PHN322" s="80"/>
      <c r="PHO322" s="80"/>
      <c r="PHP322" s="80"/>
      <c r="PHQ322" s="80"/>
      <c r="PHR322" s="80"/>
      <c r="PHS322" s="80"/>
      <c r="PHT322" s="80"/>
      <c r="PHU322" s="80"/>
      <c r="PHV322" s="80"/>
      <c r="PHW322" s="80"/>
      <c r="PHX322" s="80"/>
      <c r="PHY322" s="80"/>
      <c r="PHZ322" s="80"/>
      <c r="PIA322" s="80"/>
      <c r="PIB322" s="80"/>
      <c r="PIC322" s="80"/>
      <c r="PID322" s="80"/>
      <c r="PIE322" s="80"/>
      <c r="PIF322" s="80"/>
      <c r="PIG322" s="80"/>
      <c r="PIH322" s="80"/>
      <c r="PII322" s="80"/>
      <c r="PIJ322" s="80"/>
      <c r="PIK322" s="80"/>
      <c r="PIL322" s="80"/>
      <c r="PIM322" s="80"/>
      <c r="PIN322" s="80"/>
      <c r="PIO322" s="80"/>
      <c r="PIP322" s="80"/>
      <c r="PIQ322" s="80"/>
      <c r="PIR322" s="80"/>
      <c r="PIS322" s="80"/>
      <c r="PIT322" s="80"/>
      <c r="PIU322" s="80"/>
      <c r="PIV322" s="80"/>
      <c r="PIW322" s="80"/>
      <c r="PIX322" s="80"/>
      <c r="PIY322" s="80"/>
      <c r="PIZ322" s="80"/>
      <c r="PJA322" s="80"/>
      <c r="PJB322" s="80"/>
      <c r="PJC322" s="80"/>
      <c r="PJD322" s="80"/>
      <c r="PJE322" s="80"/>
      <c r="PJF322" s="80"/>
      <c r="PJG322" s="80"/>
      <c r="PJH322" s="80"/>
      <c r="PJI322" s="80"/>
      <c r="PJJ322" s="80"/>
      <c r="PJK322" s="80"/>
      <c r="PJL322" s="80"/>
      <c r="PJM322" s="80"/>
      <c r="PJN322" s="80"/>
      <c r="PJO322" s="80"/>
      <c r="PJP322" s="80"/>
      <c r="PJQ322" s="80"/>
      <c r="PJR322" s="80"/>
      <c r="PJS322" s="80"/>
      <c r="PJT322" s="80"/>
      <c r="PJU322" s="80"/>
      <c r="PJV322" s="80"/>
      <c r="PJW322" s="80"/>
      <c r="PJX322" s="80"/>
      <c r="PJY322" s="80"/>
      <c r="PJZ322" s="80"/>
      <c r="PKA322" s="80"/>
      <c r="PKB322" s="80"/>
      <c r="PKC322" s="80"/>
      <c r="PKD322" s="80"/>
      <c r="PKE322" s="80"/>
      <c r="PKF322" s="80"/>
      <c r="PKG322" s="80"/>
      <c r="PKH322" s="80"/>
      <c r="PKI322" s="80"/>
      <c r="PKJ322" s="80"/>
      <c r="PKK322" s="80"/>
      <c r="PKL322" s="80"/>
      <c r="PKM322" s="80"/>
      <c r="PKN322" s="80"/>
      <c r="PKO322" s="80"/>
      <c r="PKP322" s="80"/>
      <c r="PKQ322" s="80"/>
      <c r="PKR322" s="80"/>
      <c r="PKS322" s="80"/>
      <c r="PKT322" s="80"/>
      <c r="PKU322" s="80"/>
      <c r="PKV322" s="80"/>
      <c r="PKW322" s="80"/>
      <c r="PKX322" s="80"/>
      <c r="PKY322" s="80"/>
      <c r="PKZ322" s="80"/>
      <c r="PLA322" s="80"/>
      <c r="PLB322" s="80"/>
      <c r="PLC322" s="80"/>
      <c r="PLD322" s="80"/>
      <c r="PLE322" s="80"/>
      <c r="PLF322" s="80"/>
      <c r="PLG322" s="80"/>
      <c r="PLH322" s="80"/>
      <c r="PLI322" s="80"/>
      <c r="PLJ322" s="80"/>
      <c r="PLK322" s="80"/>
      <c r="PLL322" s="80"/>
      <c r="PLM322" s="80"/>
      <c r="PLN322" s="80"/>
      <c r="PLO322" s="80"/>
      <c r="PLP322" s="80"/>
      <c r="PLQ322" s="80"/>
      <c r="PLR322" s="80"/>
      <c r="PLS322" s="80"/>
      <c r="PLT322" s="80"/>
      <c r="PLU322" s="80"/>
      <c r="PLV322" s="80"/>
      <c r="PLW322" s="80"/>
      <c r="PLX322" s="80"/>
      <c r="PLY322" s="80"/>
      <c r="PLZ322" s="80"/>
      <c r="PMA322" s="80"/>
      <c r="PMB322" s="80"/>
      <c r="PMC322" s="80"/>
      <c r="PMD322" s="80"/>
      <c r="PME322" s="80"/>
      <c r="PMF322" s="80"/>
      <c r="PMG322" s="80"/>
      <c r="PMH322" s="80"/>
      <c r="PMI322" s="80"/>
      <c r="PMJ322" s="80"/>
      <c r="PMK322" s="80"/>
      <c r="PML322" s="80"/>
      <c r="PMM322" s="80"/>
      <c r="PMN322" s="80"/>
      <c r="PMO322" s="80"/>
      <c r="PMP322" s="80"/>
      <c r="PMQ322" s="80"/>
      <c r="PMR322" s="80"/>
      <c r="PMS322" s="80"/>
      <c r="PMT322" s="80"/>
      <c r="PMU322" s="80"/>
      <c r="PMV322" s="80"/>
      <c r="PMW322" s="80"/>
      <c r="PMX322" s="80"/>
      <c r="PMY322" s="80"/>
      <c r="PMZ322" s="80"/>
      <c r="PNA322" s="80"/>
      <c r="PNB322" s="80"/>
      <c r="PNC322" s="80"/>
      <c r="PND322" s="80"/>
      <c r="PNE322" s="80"/>
      <c r="PNF322" s="80"/>
      <c r="PNG322" s="80"/>
      <c r="PNH322" s="80"/>
      <c r="PNI322" s="80"/>
      <c r="PNJ322" s="80"/>
      <c r="PNK322" s="80"/>
      <c r="PNL322" s="80"/>
      <c r="PNM322" s="80"/>
      <c r="PNN322" s="80"/>
      <c r="PNO322" s="80"/>
      <c r="PNP322" s="80"/>
      <c r="PNQ322" s="80"/>
      <c r="PNR322" s="80"/>
      <c r="PNS322" s="80"/>
      <c r="PNT322" s="80"/>
      <c r="PNU322" s="80"/>
      <c r="PNV322" s="80"/>
      <c r="PNW322" s="80"/>
      <c r="PNX322" s="80"/>
      <c r="PNY322" s="80"/>
      <c r="PNZ322" s="80"/>
      <c r="POA322" s="80"/>
      <c r="POB322" s="80"/>
      <c r="POC322" s="80"/>
      <c r="POD322" s="80"/>
      <c r="POE322" s="80"/>
      <c r="POF322" s="80"/>
      <c r="POG322" s="80"/>
      <c r="POH322" s="80"/>
      <c r="POI322" s="80"/>
      <c r="POJ322" s="80"/>
      <c r="POK322" s="80"/>
      <c r="POL322" s="80"/>
      <c r="POM322" s="80"/>
      <c r="PON322" s="80"/>
      <c r="POO322" s="80"/>
      <c r="POP322" s="80"/>
      <c r="POQ322" s="80"/>
      <c r="POR322" s="80"/>
      <c r="POS322" s="80"/>
      <c r="POT322" s="80"/>
      <c r="POU322" s="80"/>
      <c r="POV322" s="80"/>
      <c r="POW322" s="80"/>
      <c r="POX322" s="80"/>
      <c r="POY322" s="80"/>
      <c r="POZ322" s="80"/>
      <c r="PPA322" s="80"/>
      <c r="PPB322" s="80"/>
      <c r="PPC322" s="80"/>
      <c r="PPD322" s="80"/>
      <c r="PPE322" s="80"/>
      <c r="PPF322" s="80"/>
      <c r="PPG322" s="80"/>
      <c r="PPH322" s="80"/>
      <c r="PPI322" s="80"/>
      <c r="PPJ322" s="80"/>
      <c r="PPK322" s="80"/>
      <c r="PPL322" s="80"/>
      <c r="PPM322" s="80"/>
      <c r="PPN322" s="80"/>
      <c r="PPO322" s="80"/>
      <c r="PPP322" s="80"/>
      <c r="PPQ322" s="80"/>
      <c r="PPR322" s="80"/>
      <c r="PPS322" s="80"/>
      <c r="PPT322" s="80"/>
      <c r="PPU322" s="80"/>
      <c r="PPV322" s="80"/>
      <c r="PPW322" s="80"/>
      <c r="PPX322" s="80"/>
      <c r="PPY322" s="80"/>
      <c r="PPZ322" s="80"/>
      <c r="PQA322" s="80"/>
      <c r="PQB322" s="80"/>
      <c r="PQC322" s="80"/>
      <c r="PQD322" s="80"/>
      <c r="PQE322" s="80"/>
      <c r="PQF322" s="80"/>
      <c r="PQG322" s="80"/>
      <c r="PQH322" s="80"/>
      <c r="PQI322" s="80"/>
      <c r="PQJ322" s="80"/>
      <c r="PQK322" s="80"/>
      <c r="PQL322" s="80"/>
      <c r="PQM322" s="80"/>
      <c r="PQN322" s="80"/>
      <c r="PQO322" s="80"/>
      <c r="PQP322" s="80"/>
      <c r="PQQ322" s="80"/>
      <c r="PQR322" s="80"/>
      <c r="PQS322" s="80"/>
      <c r="PQT322" s="80"/>
      <c r="PQU322" s="80"/>
      <c r="PQV322" s="80"/>
      <c r="PQW322" s="80"/>
      <c r="PQX322" s="80"/>
      <c r="PQY322" s="80"/>
      <c r="PQZ322" s="80"/>
      <c r="PRA322" s="80"/>
      <c r="PRB322" s="80"/>
      <c r="PRC322" s="80"/>
      <c r="PRD322" s="80"/>
      <c r="PRE322" s="80"/>
      <c r="PRF322" s="80"/>
      <c r="PRG322" s="80"/>
      <c r="PRH322" s="80"/>
      <c r="PRI322" s="80"/>
      <c r="PRJ322" s="80"/>
      <c r="PRK322" s="80"/>
      <c r="PRL322" s="80"/>
      <c r="PRM322" s="80"/>
      <c r="PRN322" s="80"/>
      <c r="PRO322" s="80"/>
      <c r="PRP322" s="80"/>
      <c r="PRQ322" s="80"/>
      <c r="PRR322" s="80"/>
      <c r="PRS322" s="80"/>
      <c r="PRT322" s="80"/>
      <c r="PRU322" s="80"/>
      <c r="PRV322" s="80"/>
      <c r="PRW322" s="80"/>
      <c r="PRX322" s="80"/>
      <c r="PRY322" s="80"/>
      <c r="PRZ322" s="80"/>
      <c r="PSA322" s="80"/>
      <c r="PSB322" s="80"/>
      <c r="PSC322" s="80"/>
      <c r="PSD322" s="80"/>
      <c r="PSE322" s="80"/>
      <c r="PSF322" s="80"/>
      <c r="PSG322" s="80"/>
      <c r="PSH322" s="80"/>
      <c r="PSI322" s="80"/>
      <c r="PSJ322" s="80"/>
      <c r="PSK322" s="80"/>
      <c r="PSL322" s="80"/>
      <c r="PSM322" s="80"/>
      <c r="PSN322" s="80"/>
      <c r="PSO322" s="80"/>
      <c r="PSP322" s="80"/>
      <c r="PSQ322" s="80"/>
      <c r="PSR322" s="80"/>
      <c r="PSS322" s="80"/>
      <c r="PST322" s="80"/>
      <c r="PSU322" s="80"/>
      <c r="PSV322" s="80"/>
      <c r="PSW322" s="80"/>
      <c r="PSX322" s="80"/>
      <c r="PSY322" s="80"/>
      <c r="PSZ322" s="80"/>
      <c r="PTA322" s="80"/>
      <c r="PTB322" s="80"/>
      <c r="PTC322" s="80"/>
      <c r="PTD322" s="80"/>
      <c r="PTE322" s="80"/>
      <c r="PTF322" s="80"/>
      <c r="PTG322" s="80"/>
      <c r="PTH322" s="80"/>
      <c r="PTI322" s="80"/>
      <c r="PTJ322" s="80"/>
      <c r="PTK322" s="80"/>
      <c r="PTL322" s="80"/>
      <c r="PTM322" s="80"/>
      <c r="PTN322" s="80"/>
      <c r="PTO322" s="80"/>
      <c r="PTP322" s="80"/>
      <c r="PTQ322" s="80"/>
      <c r="PTR322" s="80"/>
      <c r="PTS322" s="80"/>
      <c r="PTT322" s="80"/>
      <c r="PTU322" s="80"/>
      <c r="PTV322" s="80"/>
      <c r="PTW322" s="80"/>
      <c r="PTX322" s="80"/>
      <c r="PTY322" s="80"/>
      <c r="PTZ322" s="80"/>
      <c r="PUA322" s="80"/>
      <c r="PUB322" s="80"/>
      <c r="PUC322" s="80"/>
      <c r="PUD322" s="80"/>
      <c r="PUE322" s="80"/>
      <c r="PUF322" s="80"/>
      <c r="PUG322" s="80"/>
      <c r="PUH322" s="80"/>
      <c r="PUI322" s="80"/>
      <c r="PUJ322" s="80"/>
      <c r="PUK322" s="80"/>
      <c r="PUL322" s="80"/>
      <c r="PUM322" s="80"/>
      <c r="PUN322" s="80"/>
      <c r="PUO322" s="80"/>
      <c r="PUP322" s="80"/>
      <c r="PUQ322" s="80"/>
      <c r="PUR322" s="80"/>
      <c r="PUS322" s="80"/>
      <c r="PUT322" s="80"/>
      <c r="PUU322" s="80"/>
      <c r="PUV322" s="80"/>
      <c r="PUW322" s="80"/>
      <c r="PUX322" s="80"/>
      <c r="PUY322" s="80"/>
      <c r="PUZ322" s="80"/>
      <c r="PVA322" s="80"/>
      <c r="PVB322" s="80"/>
      <c r="PVC322" s="80"/>
      <c r="PVD322" s="80"/>
      <c r="PVE322" s="80"/>
      <c r="PVF322" s="80"/>
      <c r="PVG322" s="80"/>
      <c r="PVH322" s="80"/>
      <c r="PVI322" s="80"/>
      <c r="PVJ322" s="80"/>
      <c r="PVK322" s="80"/>
      <c r="PVL322" s="80"/>
      <c r="PVM322" s="80"/>
      <c r="PVN322" s="80"/>
      <c r="PVO322" s="80"/>
      <c r="PVP322" s="80"/>
      <c r="PVQ322" s="80"/>
      <c r="PVR322" s="80"/>
      <c r="PVS322" s="80"/>
      <c r="PVT322" s="80"/>
      <c r="PVU322" s="80"/>
      <c r="PVV322" s="80"/>
      <c r="PVW322" s="80"/>
      <c r="PVX322" s="80"/>
      <c r="PVY322" s="80"/>
      <c r="PVZ322" s="80"/>
      <c r="PWA322" s="80"/>
      <c r="PWB322" s="80"/>
      <c r="PWC322" s="80"/>
      <c r="PWD322" s="80"/>
      <c r="PWE322" s="80"/>
      <c r="PWF322" s="80"/>
      <c r="PWG322" s="80"/>
      <c r="PWH322" s="80"/>
      <c r="PWI322" s="80"/>
      <c r="PWJ322" s="80"/>
      <c r="PWK322" s="80"/>
      <c r="PWL322" s="80"/>
      <c r="PWM322" s="80"/>
      <c r="PWN322" s="80"/>
      <c r="PWO322" s="80"/>
      <c r="PWP322" s="80"/>
      <c r="PWQ322" s="80"/>
      <c r="PWR322" s="80"/>
      <c r="PWS322" s="80"/>
      <c r="PWT322" s="80"/>
      <c r="PWU322" s="80"/>
      <c r="PWV322" s="80"/>
      <c r="PWW322" s="80"/>
      <c r="PWX322" s="80"/>
      <c r="PWY322" s="80"/>
      <c r="PWZ322" s="80"/>
      <c r="PXA322" s="80"/>
      <c r="PXB322" s="80"/>
      <c r="PXC322" s="80"/>
      <c r="PXD322" s="80"/>
      <c r="PXE322" s="80"/>
      <c r="PXF322" s="80"/>
      <c r="PXG322" s="80"/>
      <c r="PXH322" s="80"/>
      <c r="PXI322" s="80"/>
      <c r="PXJ322" s="80"/>
      <c r="PXK322" s="80"/>
      <c r="PXL322" s="80"/>
      <c r="PXM322" s="80"/>
      <c r="PXN322" s="80"/>
      <c r="PXO322" s="80"/>
      <c r="PXP322" s="80"/>
      <c r="PXQ322" s="80"/>
      <c r="PXR322" s="80"/>
      <c r="PXS322" s="80"/>
      <c r="PXT322" s="80"/>
      <c r="PXU322" s="80"/>
      <c r="PXV322" s="80"/>
      <c r="PXW322" s="80"/>
      <c r="PXX322" s="80"/>
      <c r="PXY322" s="80"/>
      <c r="PXZ322" s="80"/>
      <c r="PYA322" s="80"/>
      <c r="PYB322" s="80"/>
      <c r="PYC322" s="80"/>
      <c r="PYD322" s="80"/>
      <c r="PYE322" s="80"/>
      <c r="PYF322" s="80"/>
      <c r="PYG322" s="80"/>
      <c r="PYH322" s="80"/>
      <c r="PYI322" s="80"/>
      <c r="PYJ322" s="80"/>
      <c r="PYK322" s="80"/>
      <c r="PYL322" s="80"/>
      <c r="PYM322" s="80"/>
      <c r="PYN322" s="80"/>
      <c r="PYO322" s="80"/>
      <c r="PYP322" s="80"/>
      <c r="PYQ322" s="80"/>
      <c r="PYR322" s="80"/>
      <c r="PYS322" s="80"/>
      <c r="PYT322" s="80"/>
      <c r="PYU322" s="80"/>
      <c r="PYV322" s="80"/>
      <c r="PYW322" s="80"/>
      <c r="PYX322" s="80"/>
      <c r="PYY322" s="80"/>
      <c r="PYZ322" s="80"/>
      <c r="PZA322" s="80"/>
      <c r="PZB322" s="80"/>
      <c r="PZC322" s="80"/>
      <c r="PZD322" s="80"/>
      <c r="PZE322" s="80"/>
      <c r="PZF322" s="80"/>
      <c r="PZG322" s="80"/>
      <c r="PZH322" s="80"/>
      <c r="PZI322" s="80"/>
      <c r="PZJ322" s="80"/>
      <c r="PZK322" s="80"/>
      <c r="PZL322" s="80"/>
      <c r="PZM322" s="80"/>
      <c r="PZN322" s="80"/>
      <c r="PZO322" s="80"/>
      <c r="PZP322" s="80"/>
      <c r="PZQ322" s="80"/>
      <c r="PZR322" s="80"/>
      <c r="PZS322" s="80"/>
      <c r="PZT322" s="80"/>
      <c r="PZU322" s="80"/>
      <c r="PZV322" s="80"/>
      <c r="PZW322" s="80"/>
      <c r="PZX322" s="80"/>
      <c r="PZY322" s="80"/>
      <c r="PZZ322" s="80"/>
      <c r="QAA322" s="80"/>
      <c r="QAB322" s="80"/>
      <c r="QAC322" s="80"/>
      <c r="QAD322" s="80"/>
      <c r="QAE322" s="80"/>
      <c r="QAF322" s="80"/>
      <c r="QAG322" s="80"/>
      <c r="QAH322" s="80"/>
      <c r="QAI322" s="80"/>
      <c r="QAJ322" s="80"/>
      <c r="QAK322" s="80"/>
      <c r="QAL322" s="80"/>
      <c r="QAM322" s="80"/>
      <c r="QAN322" s="80"/>
      <c r="QAO322" s="80"/>
      <c r="QAP322" s="80"/>
      <c r="QAQ322" s="80"/>
      <c r="QAR322" s="80"/>
      <c r="QAS322" s="80"/>
      <c r="QAT322" s="80"/>
      <c r="QAU322" s="80"/>
      <c r="QAV322" s="80"/>
      <c r="QAW322" s="80"/>
      <c r="QAX322" s="80"/>
      <c r="QAY322" s="80"/>
      <c r="QAZ322" s="80"/>
      <c r="QBA322" s="80"/>
      <c r="QBB322" s="80"/>
      <c r="QBC322" s="80"/>
      <c r="QBD322" s="80"/>
      <c r="QBE322" s="80"/>
      <c r="QBF322" s="80"/>
      <c r="QBG322" s="80"/>
      <c r="QBH322" s="80"/>
      <c r="QBI322" s="80"/>
      <c r="QBJ322" s="80"/>
      <c r="QBK322" s="80"/>
      <c r="QBL322" s="80"/>
      <c r="QBM322" s="80"/>
      <c r="QBN322" s="80"/>
      <c r="QBO322" s="80"/>
      <c r="QBP322" s="80"/>
      <c r="QBQ322" s="80"/>
      <c r="QBR322" s="80"/>
      <c r="QBS322" s="80"/>
      <c r="QBT322" s="80"/>
      <c r="QBU322" s="80"/>
      <c r="QBV322" s="80"/>
      <c r="QBW322" s="80"/>
      <c r="QBX322" s="80"/>
      <c r="QBY322" s="80"/>
      <c r="QBZ322" s="80"/>
      <c r="QCA322" s="80"/>
      <c r="QCB322" s="80"/>
      <c r="QCC322" s="80"/>
      <c r="QCD322" s="80"/>
      <c r="QCE322" s="80"/>
      <c r="QCF322" s="80"/>
      <c r="QCG322" s="80"/>
      <c r="QCH322" s="80"/>
      <c r="QCI322" s="80"/>
      <c r="QCJ322" s="80"/>
      <c r="QCK322" s="80"/>
      <c r="QCL322" s="80"/>
      <c r="QCM322" s="80"/>
      <c r="QCN322" s="80"/>
      <c r="QCO322" s="80"/>
      <c r="QCP322" s="80"/>
      <c r="QCQ322" s="80"/>
      <c r="QCR322" s="80"/>
      <c r="QCS322" s="80"/>
      <c r="QCT322" s="80"/>
      <c r="QCU322" s="80"/>
      <c r="QCV322" s="80"/>
      <c r="QCW322" s="80"/>
      <c r="QCX322" s="80"/>
      <c r="QCY322" s="80"/>
      <c r="QCZ322" s="80"/>
      <c r="QDA322" s="80"/>
      <c r="QDB322" s="80"/>
      <c r="QDC322" s="80"/>
      <c r="QDD322" s="80"/>
      <c r="QDE322" s="80"/>
      <c r="QDF322" s="80"/>
      <c r="QDG322" s="80"/>
      <c r="QDH322" s="80"/>
      <c r="QDI322" s="80"/>
      <c r="QDJ322" s="80"/>
      <c r="QDK322" s="80"/>
      <c r="QDL322" s="80"/>
      <c r="QDM322" s="80"/>
      <c r="QDN322" s="80"/>
      <c r="QDO322" s="80"/>
      <c r="QDP322" s="80"/>
      <c r="QDQ322" s="80"/>
      <c r="QDR322" s="80"/>
      <c r="QDS322" s="80"/>
      <c r="QDT322" s="80"/>
      <c r="QDU322" s="80"/>
      <c r="QDV322" s="80"/>
      <c r="QDW322" s="80"/>
      <c r="QDX322" s="80"/>
      <c r="QDY322" s="80"/>
      <c r="QDZ322" s="80"/>
      <c r="QEA322" s="80"/>
      <c r="QEB322" s="80"/>
      <c r="QEC322" s="80"/>
      <c r="QED322" s="80"/>
      <c r="QEE322" s="80"/>
      <c r="QEF322" s="80"/>
      <c r="QEG322" s="80"/>
      <c r="QEH322" s="80"/>
      <c r="QEI322" s="80"/>
      <c r="QEJ322" s="80"/>
      <c r="QEK322" s="80"/>
      <c r="QEL322" s="80"/>
      <c r="QEM322" s="80"/>
      <c r="QEN322" s="80"/>
      <c r="QEO322" s="80"/>
      <c r="QEP322" s="80"/>
      <c r="QEQ322" s="80"/>
      <c r="QER322" s="80"/>
      <c r="QES322" s="80"/>
      <c r="QET322" s="80"/>
      <c r="QEU322" s="80"/>
      <c r="QEV322" s="80"/>
      <c r="QEW322" s="80"/>
      <c r="QEX322" s="80"/>
      <c r="QEY322" s="80"/>
      <c r="QEZ322" s="80"/>
      <c r="QFA322" s="80"/>
      <c r="QFB322" s="80"/>
      <c r="QFC322" s="80"/>
      <c r="QFD322" s="80"/>
      <c r="QFE322" s="80"/>
      <c r="QFF322" s="80"/>
      <c r="QFG322" s="80"/>
      <c r="QFH322" s="80"/>
      <c r="QFI322" s="80"/>
      <c r="QFJ322" s="80"/>
      <c r="QFK322" s="80"/>
      <c r="QFL322" s="80"/>
      <c r="QFM322" s="80"/>
      <c r="QFN322" s="80"/>
      <c r="QFO322" s="80"/>
      <c r="QFP322" s="80"/>
      <c r="QFQ322" s="80"/>
      <c r="QFR322" s="80"/>
      <c r="QFS322" s="80"/>
      <c r="QFT322" s="80"/>
      <c r="QFU322" s="80"/>
      <c r="QFV322" s="80"/>
      <c r="QFW322" s="80"/>
      <c r="QFX322" s="80"/>
      <c r="QFY322" s="80"/>
      <c r="QFZ322" s="80"/>
      <c r="QGA322" s="80"/>
      <c r="QGB322" s="80"/>
      <c r="QGC322" s="80"/>
      <c r="QGD322" s="80"/>
      <c r="QGE322" s="80"/>
      <c r="QGF322" s="80"/>
      <c r="QGG322" s="80"/>
      <c r="QGH322" s="80"/>
      <c r="QGI322" s="80"/>
      <c r="QGJ322" s="80"/>
      <c r="QGK322" s="80"/>
      <c r="QGL322" s="80"/>
      <c r="QGM322" s="80"/>
      <c r="QGN322" s="80"/>
      <c r="QGO322" s="80"/>
      <c r="QGP322" s="80"/>
      <c r="QGQ322" s="80"/>
      <c r="QGR322" s="80"/>
      <c r="QGS322" s="80"/>
      <c r="QGT322" s="80"/>
      <c r="QGU322" s="80"/>
      <c r="QGV322" s="80"/>
      <c r="QGW322" s="80"/>
      <c r="QGX322" s="80"/>
      <c r="QGY322" s="80"/>
      <c r="QGZ322" s="80"/>
      <c r="QHA322" s="80"/>
      <c r="QHB322" s="80"/>
      <c r="QHC322" s="80"/>
      <c r="QHD322" s="80"/>
      <c r="QHE322" s="80"/>
      <c r="QHF322" s="80"/>
      <c r="QHG322" s="80"/>
      <c r="QHH322" s="80"/>
      <c r="QHI322" s="80"/>
      <c r="QHJ322" s="80"/>
      <c r="QHK322" s="80"/>
      <c r="QHL322" s="80"/>
      <c r="QHM322" s="80"/>
      <c r="QHN322" s="80"/>
      <c r="QHO322" s="80"/>
      <c r="QHP322" s="80"/>
      <c r="QHQ322" s="80"/>
      <c r="QHR322" s="80"/>
      <c r="QHS322" s="80"/>
      <c r="QHT322" s="80"/>
      <c r="QHU322" s="80"/>
      <c r="QHV322" s="80"/>
      <c r="QHW322" s="80"/>
      <c r="QHX322" s="80"/>
      <c r="QHY322" s="80"/>
      <c r="QHZ322" s="80"/>
      <c r="QIA322" s="80"/>
      <c r="QIB322" s="80"/>
      <c r="QIC322" s="80"/>
      <c r="QID322" s="80"/>
      <c r="QIE322" s="80"/>
      <c r="QIF322" s="80"/>
      <c r="QIG322" s="80"/>
      <c r="QIH322" s="80"/>
      <c r="QII322" s="80"/>
      <c r="QIJ322" s="80"/>
      <c r="QIK322" s="80"/>
      <c r="QIL322" s="80"/>
      <c r="QIM322" s="80"/>
      <c r="QIN322" s="80"/>
      <c r="QIO322" s="80"/>
      <c r="QIP322" s="80"/>
      <c r="QIQ322" s="80"/>
      <c r="QIR322" s="80"/>
      <c r="QIS322" s="80"/>
      <c r="QIT322" s="80"/>
      <c r="QIU322" s="80"/>
      <c r="QIV322" s="80"/>
      <c r="QIW322" s="80"/>
      <c r="QIX322" s="80"/>
      <c r="QIY322" s="80"/>
      <c r="QIZ322" s="80"/>
      <c r="QJA322" s="80"/>
      <c r="QJB322" s="80"/>
      <c r="QJC322" s="80"/>
      <c r="QJD322" s="80"/>
      <c r="QJE322" s="80"/>
      <c r="QJF322" s="80"/>
      <c r="QJG322" s="80"/>
      <c r="QJH322" s="80"/>
      <c r="QJI322" s="80"/>
      <c r="QJJ322" s="80"/>
      <c r="QJK322" s="80"/>
      <c r="QJL322" s="80"/>
      <c r="QJM322" s="80"/>
      <c r="QJN322" s="80"/>
      <c r="QJO322" s="80"/>
      <c r="QJP322" s="80"/>
      <c r="QJQ322" s="80"/>
      <c r="QJR322" s="80"/>
      <c r="QJS322" s="80"/>
      <c r="QJT322" s="80"/>
      <c r="QJU322" s="80"/>
      <c r="QJV322" s="80"/>
      <c r="QJW322" s="80"/>
      <c r="QJX322" s="80"/>
      <c r="QJY322" s="80"/>
      <c r="QJZ322" s="80"/>
      <c r="QKA322" s="80"/>
      <c r="QKB322" s="80"/>
      <c r="QKC322" s="80"/>
      <c r="QKD322" s="80"/>
      <c r="QKE322" s="80"/>
      <c r="QKF322" s="80"/>
      <c r="QKG322" s="80"/>
      <c r="QKH322" s="80"/>
      <c r="QKI322" s="80"/>
      <c r="QKJ322" s="80"/>
      <c r="QKK322" s="80"/>
      <c r="QKL322" s="80"/>
      <c r="QKM322" s="80"/>
      <c r="QKN322" s="80"/>
      <c r="QKO322" s="80"/>
      <c r="QKP322" s="80"/>
      <c r="QKQ322" s="80"/>
      <c r="QKR322" s="80"/>
      <c r="QKS322" s="80"/>
      <c r="QKT322" s="80"/>
      <c r="QKU322" s="80"/>
      <c r="QKV322" s="80"/>
      <c r="QKW322" s="80"/>
      <c r="QKX322" s="80"/>
      <c r="QKY322" s="80"/>
      <c r="QKZ322" s="80"/>
      <c r="QLA322" s="80"/>
      <c r="QLB322" s="80"/>
      <c r="QLC322" s="80"/>
      <c r="QLD322" s="80"/>
      <c r="QLE322" s="80"/>
      <c r="QLF322" s="80"/>
      <c r="QLG322" s="80"/>
      <c r="QLH322" s="80"/>
      <c r="QLI322" s="80"/>
      <c r="QLJ322" s="80"/>
      <c r="QLK322" s="80"/>
      <c r="QLL322" s="80"/>
      <c r="QLM322" s="80"/>
      <c r="QLN322" s="80"/>
      <c r="QLO322" s="80"/>
      <c r="QLP322" s="80"/>
      <c r="QLQ322" s="80"/>
      <c r="QLR322" s="80"/>
      <c r="QLS322" s="80"/>
      <c r="QLT322" s="80"/>
      <c r="QLU322" s="80"/>
      <c r="QLV322" s="80"/>
      <c r="QLW322" s="80"/>
      <c r="QLX322" s="80"/>
      <c r="QLY322" s="80"/>
      <c r="QLZ322" s="80"/>
      <c r="QMA322" s="80"/>
      <c r="QMB322" s="80"/>
      <c r="QMC322" s="80"/>
      <c r="QMD322" s="80"/>
      <c r="QME322" s="80"/>
      <c r="QMF322" s="80"/>
      <c r="QMG322" s="80"/>
      <c r="QMH322" s="80"/>
      <c r="QMI322" s="80"/>
      <c r="QMJ322" s="80"/>
      <c r="QMK322" s="80"/>
      <c r="QML322" s="80"/>
      <c r="QMM322" s="80"/>
      <c r="QMN322" s="80"/>
      <c r="QMO322" s="80"/>
      <c r="QMP322" s="80"/>
      <c r="QMQ322" s="80"/>
      <c r="QMR322" s="80"/>
      <c r="QMS322" s="80"/>
      <c r="QMT322" s="80"/>
      <c r="QMU322" s="80"/>
      <c r="QMV322" s="80"/>
      <c r="QMW322" s="80"/>
      <c r="QMX322" s="80"/>
      <c r="QMY322" s="80"/>
      <c r="QMZ322" s="80"/>
      <c r="QNA322" s="80"/>
      <c r="QNB322" s="80"/>
      <c r="QNC322" s="80"/>
      <c r="QND322" s="80"/>
      <c r="QNE322" s="80"/>
      <c r="QNF322" s="80"/>
      <c r="QNG322" s="80"/>
      <c r="QNH322" s="80"/>
      <c r="QNI322" s="80"/>
      <c r="QNJ322" s="80"/>
      <c r="QNK322" s="80"/>
      <c r="QNL322" s="80"/>
      <c r="QNM322" s="80"/>
      <c r="QNN322" s="80"/>
      <c r="QNO322" s="80"/>
      <c r="QNP322" s="80"/>
      <c r="QNQ322" s="80"/>
      <c r="QNR322" s="80"/>
      <c r="QNS322" s="80"/>
      <c r="QNT322" s="80"/>
      <c r="QNU322" s="80"/>
      <c r="QNV322" s="80"/>
      <c r="QNW322" s="80"/>
      <c r="QNX322" s="80"/>
      <c r="QNY322" s="80"/>
      <c r="QNZ322" s="80"/>
      <c r="QOA322" s="80"/>
      <c r="QOB322" s="80"/>
      <c r="QOC322" s="80"/>
      <c r="QOD322" s="80"/>
      <c r="QOE322" s="80"/>
      <c r="QOF322" s="80"/>
      <c r="QOG322" s="80"/>
      <c r="QOH322" s="80"/>
      <c r="QOI322" s="80"/>
      <c r="QOJ322" s="80"/>
      <c r="QOK322" s="80"/>
      <c r="QOL322" s="80"/>
      <c r="QOM322" s="80"/>
      <c r="QON322" s="80"/>
      <c r="QOO322" s="80"/>
      <c r="QOP322" s="80"/>
      <c r="QOQ322" s="80"/>
      <c r="QOR322" s="80"/>
      <c r="QOS322" s="80"/>
      <c r="QOT322" s="80"/>
      <c r="QOU322" s="80"/>
      <c r="QOV322" s="80"/>
      <c r="QOW322" s="80"/>
      <c r="QOX322" s="80"/>
      <c r="QOY322" s="80"/>
      <c r="QOZ322" s="80"/>
      <c r="QPA322" s="80"/>
      <c r="QPB322" s="80"/>
      <c r="QPC322" s="80"/>
      <c r="QPD322" s="80"/>
      <c r="QPE322" s="80"/>
      <c r="QPF322" s="80"/>
      <c r="QPG322" s="80"/>
      <c r="QPH322" s="80"/>
      <c r="QPI322" s="80"/>
      <c r="QPJ322" s="80"/>
      <c r="QPK322" s="80"/>
      <c r="QPL322" s="80"/>
      <c r="QPM322" s="80"/>
      <c r="QPN322" s="80"/>
      <c r="QPO322" s="80"/>
      <c r="QPP322" s="80"/>
      <c r="QPQ322" s="80"/>
      <c r="QPR322" s="80"/>
      <c r="QPS322" s="80"/>
      <c r="QPT322" s="80"/>
      <c r="QPU322" s="80"/>
      <c r="QPV322" s="80"/>
      <c r="QPW322" s="80"/>
      <c r="QPX322" s="80"/>
      <c r="QPY322" s="80"/>
      <c r="QPZ322" s="80"/>
      <c r="QQA322" s="80"/>
      <c r="QQB322" s="80"/>
      <c r="QQC322" s="80"/>
      <c r="QQD322" s="80"/>
      <c r="QQE322" s="80"/>
      <c r="QQF322" s="80"/>
      <c r="QQG322" s="80"/>
      <c r="QQH322" s="80"/>
      <c r="QQI322" s="80"/>
      <c r="QQJ322" s="80"/>
      <c r="QQK322" s="80"/>
      <c r="QQL322" s="80"/>
      <c r="QQM322" s="80"/>
      <c r="QQN322" s="80"/>
      <c r="QQO322" s="80"/>
      <c r="QQP322" s="80"/>
      <c r="QQQ322" s="80"/>
      <c r="QQR322" s="80"/>
      <c r="QQS322" s="80"/>
      <c r="QQT322" s="80"/>
      <c r="QQU322" s="80"/>
      <c r="QQV322" s="80"/>
      <c r="QQW322" s="80"/>
      <c r="QQX322" s="80"/>
      <c r="QQY322" s="80"/>
      <c r="QQZ322" s="80"/>
      <c r="QRA322" s="80"/>
      <c r="QRB322" s="80"/>
      <c r="QRC322" s="80"/>
      <c r="QRD322" s="80"/>
      <c r="QRE322" s="80"/>
      <c r="QRF322" s="80"/>
      <c r="QRG322" s="80"/>
      <c r="QRH322" s="80"/>
      <c r="QRI322" s="80"/>
      <c r="QRJ322" s="80"/>
      <c r="QRK322" s="80"/>
      <c r="QRL322" s="80"/>
      <c r="QRM322" s="80"/>
      <c r="QRN322" s="80"/>
      <c r="QRO322" s="80"/>
      <c r="QRP322" s="80"/>
      <c r="QRQ322" s="80"/>
      <c r="QRR322" s="80"/>
      <c r="QRS322" s="80"/>
      <c r="QRT322" s="80"/>
      <c r="QRU322" s="80"/>
      <c r="QRV322" s="80"/>
      <c r="QRW322" s="80"/>
      <c r="QRX322" s="80"/>
      <c r="QRY322" s="80"/>
      <c r="QRZ322" s="80"/>
      <c r="QSA322" s="80"/>
      <c r="QSB322" s="80"/>
      <c r="QSC322" s="80"/>
      <c r="QSD322" s="80"/>
      <c r="QSE322" s="80"/>
      <c r="QSF322" s="80"/>
      <c r="QSG322" s="80"/>
      <c r="QSH322" s="80"/>
      <c r="QSI322" s="80"/>
      <c r="QSJ322" s="80"/>
      <c r="QSK322" s="80"/>
      <c r="QSL322" s="80"/>
      <c r="QSM322" s="80"/>
      <c r="QSN322" s="80"/>
      <c r="QSO322" s="80"/>
      <c r="QSP322" s="80"/>
      <c r="QSQ322" s="80"/>
      <c r="QSR322" s="80"/>
      <c r="QSS322" s="80"/>
      <c r="QST322" s="80"/>
      <c r="QSU322" s="80"/>
      <c r="QSV322" s="80"/>
      <c r="QSW322" s="80"/>
      <c r="QSX322" s="80"/>
      <c r="QSY322" s="80"/>
      <c r="QSZ322" s="80"/>
      <c r="QTA322" s="80"/>
      <c r="QTB322" s="80"/>
      <c r="QTC322" s="80"/>
      <c r="QTD322" s="80"/>
      <c r="QTE322" s="80"/>
      <c r="QTF322" s="80"/>
      <c r="QTG322" s="80"/>
      <c r="QTH322" s="80"/>
      <c r="QTI322" s="80"/>
      <c r="QTJ322" s="80"/>
      <c r="QTK322" s="80"/>
      <c r="QTL322" s="80"/>
      <c r="QTM322" s="80"/>
      <c r="QTN322" s="80"/>
      <c r="QTO322" s="80"/>
      <c r="QTP322" s="80"/>
      <c r="QTQ322" s="80"/>
      <c r="QTR322" s="80"/>
      <c r="QTS322" s="80"/>
      <c r="QTT322" s="80"/>
      <c r="QTU322" s="80"/>
      <c r="QTV322" s="80"/>
      <c r="QTW322" s="80"/>
      <c r="QTX322" s="80"/>
      <c r="QTY322" s="80"/>
      <c r="QTZ322" s="80"/>
      <c r="QUA322" s="80"/>
      <c r="QUB322" s="80"/>
      <c r="QUC322" s="80"/>
      <c r="QUD322" s="80"/>
      <c r="QUE322" s="80"/>
      <c r="QUF322" s="80"/>
      <c r="QUG322" s="80"/>
      <c r="QUH322" s="80"/>
      <c r="QUI322" s="80"/>
      <c r="QUJ322" s="80"/>
      <c r="QUK322" s="80"/>
      <c r="QUL322" s="80"/>
      <c r="QUM322" s="80"/>
      <c r="QUN322" s="80"/>
      <c r="QUO322" s="80"/>
      <c r="QUP322" s="80"/>
      <c r="QUQ322" s="80"/>
      <c r="QUR322" s="80"/>
      <c r="QUS322" s="80"/>
      <c r="QUT322" s="80"/>
      <c r="QUU322" s="80"/>
      <c r="QUV322" s="80"/>
      <c r="QUW322" s="80"/>
      <c r="QUX322" s="80"/>
      <c r="QUY322" s="80"/>
      <c r="QUZ322" s="80"/>
      <c r="QVA322" s="80"/>
      <c r="QVB322" s="80"/>
      <c r="QVC322" s="80"/>
      <c r="QVD322" s="80"/>
      <c r="QVE322" s="80"/>
      <c r="QVF322" s="80"/>
      <c r="QVG322" s="80"/>
      <c r="QVH322" s="80"/>
      <c r="QVI322" s="80"/>
      <c r="QVJ322" s="80"/>
      <c r="QVK322" s="80"/>
      <c r="QVL322" s="80"/>
      <c r="QVM322" s="80"/>
      <c r="QVN322" s="80"/>
      <c r="QVO322" s="80"/>
      <c r="QVP322" s="80"/>
      <c r="QVQ322" s="80"/>
      <c r="QVR322" s="80"/>
      <c r="QVS322" s="80"/>
      <c r="QVT322" s="80"/>
      <c r="QVU322" s="80"/>
      <c r="QVV322" s="80"/>
      <c r="QVW322" s="80"/>
      <c r="QVX322" s="80"/>
      <c r="QVY322" s="80"/>
      <c r="QVZ322" s="80"/>
      <c r="QWA322" s="80"/>
      <c r="QWB322" s="80"/>
      <c r="QWC322" s="80"/>
      <c r="QWD322" s="80"/>
      <c r="QWE322" s="80"/>
      <c r="QWF322" s="80"/>
      <c r="QWG322" s="80"/>
      <c r="QWH322" s="80"/>
      <c r="QWI322" s="80"/>
      <c r="QWJ322" s="80"/>
      <c r="QWK322" s="80"/>
      <c r="QWL322" s="80"/>
      <c r="QWM322" s="80"/>
      <c r="QWN322" s="80"/>
      <c r="QWO322" s="80"/>
      <c r="QWP322" s="80"/>
      <c r="QWQ322" s="80"/>
      <c r="QWR322" s="80"/>
      <c r="QWS322" s="80"/>
      <c r="QWT322" s="80"/>
      <c r="QWU322" s="80"/>
      <c r="QWV322" s="80"/>
      <c r="QWW322" s="80"/>
      <c r="QWX322" s="80"/>
      <c r="QWY322" s="80"/>
      <c r="QWZ322" s="80"/>
      <c r="QXA322" s="80"/>
      <c r="QXB322" s="80"/>
      <c r="QXC322" s="80"/>
      <c r="QXD322" s="80"/>
      <c r="QXE322" s="80"/>
      <c r="QXF322" s="80"/>
      <c r="QXG322" s="80"/>
      <c r="QXH322" s="80"/>
      <c r="QXI322" s="80"/>
      <c r="QXJ322" s="80"/>
      <c r="QXK322" s="80"/>
      <c r="QXL322" s="80"/>
      <c r="QXM322" s="80"/>
      <c r="QXN322" s="80"/>
      <c r="QXO322" s="80"/>
      <c r="QXP322" s="80"/>
      <c r="QXQ322" s="80"/>
      <c r="QXR322" s="80"/>
      <c r="QXS322" s="80"/>
      <c r="QXT322" s="80"/>
      <c r="QXU322" s="80"/>
      <c r="QXV322" s="80"/>
      <c r="QXW322" s="80"/>
      <c r="QXX322" s="80"/>
      <c r="QXY322" s="80"/>
      <c r="QXZ322" s="80"/>
      <c r="QYA322" s="80"/>
      <c r="QYB322" s="80"/>
      <c r="QYC322" s="80"/>
      <c r="QYD322" s="80"/>
      <c r="QYE322" s="80"/>
      <c r="QYF322" s="80"/>
      <c r="QYG322" s="80"/>
      <c r="QYH322" s="80"/>
      <c r="QYI322" s="80"/>
      <c r="QYJ322" s="80"/>
      <c r="QYK322" s="80"/>
      <c r="QYL322" s="80"/>
      <c r="QYM322" s="80"/>
      <c r="QYN322" s="80"/>
      <c r="QYO322" s="80"/>
      <c r="QYP322" s="80"/>
      <c r="QYQ322" s="80"/>
      <c r="QYR322" s="80"/>
      <c r="QYS322" s="80"/>
      <c r="QYT322" s="80"/>
      <c r="QYU322" s="80"/>
      <c r="QYV322" s="80"/>
      <c r="QYW322" s="80"/>
      <c r="QYX322" s="80"/>
      <c r="QYY322" s="80"/>
      <c r="QYZ322" s="80"/>
      <c r="QZA322" s="80"/>
      <c r="QZB322" s="80"/>
      <c r="QZC322" s="80"/>
      <c r="QZD322" s="80"/>
      <c r="QZE322" s="80"/>
      <c r="QZF322" s="80"/>
      <c r="QZG322" s="80"/>
      <c r="QZH322" s="80"/>
      <c r="QZI322" s="80"/>
      <c r="QZJ322" s="80"/>
      <c r="QZK322" s="80"/>
      <c r="QZL322" s="80"/>
      <c r="QZM322" s="80"/>
      <c r="QZN322" s="80"/>
      <c r="QZO322" s="80"/>
      <c r="QZP322" s="80"/>
      <c r="QZQ322" s="80"/>
      <c r="QZR322" s="80"/>
      <c r="QZS322" s="80"/>
      <c r="QZT322" s="80"/>
      <c r="QZU322" s="80"/>
      <c r="QZV322" s="80"/>
      <c r="QZW322" s="80"/>
      <c r="QZX322" s="80"/>
      <c r="QZY322" s="80"/>
      <c r="QZZ322" s="80"/>
      <c r="RAA322" s="80"/>
      <c r="RAB322" s="80"/>
      <c r="RAC322" s="80"/>
      <c r="RAD322" s="80"/>
      <c r="RAE322" s="80"/>
      <c r="RAF322" s="80"/>
      <c r="RAG322" s="80"/>
      <c r="RAH322" s="80"/>
      <c r="RAI322" s="80"/>
      <c r="RAJ322" s="80"/>
      <c r="RAK322" s="80"/>
      <c r="RAL322" s="80"/>
      <c r="RAM322" s="80"/>
      <c r="RAN322" s="80"/>
      <c r="RAO322" s="80"/>
      <c r="RAP322" s="80"/>
      <c r="RAQ322" s="80"/>
      <c r="RAR322" s="80"/>
      <c r="RAS322" s="80"/>
      <c r="RAT322" s="80"/>
      <c r="RAU322" s="80"/>
      <c r="RAV322" s="80"/>
      <c r="RAW322" s="80"/>
      <c r="RAX322" s="80"/>
      <c r="RAY322" s="80"/>
      <c r="RAZ322" s="80"/>
      <c r="RBA322" s="80"/>
      <c r="RBB322" s="80"/>
      <c r="RBC322" s="80"/>
      <c r="RBD322" s="80"/>
      <c r="RBE322" s="80"/>
      <c r="RBF322" s="80"/>
      <c r="RBG322" s="80"/>
      <c r="RBH322" s="80"/>
      <c r="RBI322" s="80"/>
      <c r="RBJ322" s="80"/>
      <c r="RBK322" s="80"/>
      <c r="RBL322" s="80"/>
      <c r="RBM322" s="80"/>
      <c r="RBN322" s="80"/>
      <c r="RBO322" s="80"/>
      <c r="RBP322" s="80"/>
      <c r="RBQ322" s="80"/>
      <c r="RBR322" s="80"/>
      <c r="RBS322" s="80"/>
      <c r="RBT322" s="80"/>
      <c r="RBU322" s="80"/>
      <c r="RBV322" s="80"/>
      <c r="RBW322" s="80"/>
      <c r="RBX322" s="80"/>
      <c r="RBY322" s="80"/>
      <c r="RBZ322" s="80"/>
      <c r="RCA322" s="80"/>
      <c r="RCB322" s="80"/>
      <c r="RCC322" s="80"/>
      <c r="RCD322" s="80"/>
      <c r="RCE322" s="80"/>
      <c r="RCF322" s="80"/>
      <c r="RCG322" s="80"/>
      <c r="RCH322" s="80"/>
      <c r="RCI322" s="80"/>
      <c r="RCJ322" s="80"/>
      <c r="RCK322" s="80"/>
      <c r="RCL322" s="80"/>
      <c r="RCM322" s="80"/>
      <c r="RCN322" s="80"/>
      <c r="RCO322" s="80"/>
      <c r="RCP322" s="80"/>
      <c r="RCQ322" s="80"/>
      <c r="RCR322" s="80"/>
      <c r="RCS322" s="80"/>
      <c r="RCT322" s="80"/>
      <c r="RCU322" s="80"/>
      <c r="RCV322" s="80"/>
      <c r="RCW322" s="80"/>
      <c r="RCX322" s="80"/>
      <c r="RCY322" s="80"/>
      <c r="RCZ322" s="80"/>
      <c r="RDA322" s="80"/>
      <c r="RDB322" s="80"/>
      <c r="RDC322" s="80"/>
      <c r="RDD322" s="80"/>
      <c r="RDE322" s="80"/>
      <c r="RDF322" s="80"/>
      <c r="RDG322" s="80"/>
      <c r="RDH322" s="80"/>
      <c r="RDI322" s="80"/>
      <c r="RDJ322" s="80"/>
      <c r="RDK322" s="80"/>
      <c r="RDL322" s="80"/>
      <c r="RDM322" s="80"/>
      <c r="RDN322" s="80"/>
      <c r="RDO322" s="80"/>
      <c r="RDP322" s="80"/>
      <c r="RDQ322" s="80"/>
      <c r="RDR322" s="80"/>
      <c r="RDS322" s="80"/>
      <c r="RDT322" s="80"/>
      <c r="RDU322" s="80"/>
      <c r="RDV322" s="80"/>
      <c r="RDW322" s="80"/>
      <c r="RDX322" s="80"/>
      <c r="RDY322" s="80"/>
      <c r="RDZ322" s="80"/>
      <c r="REA322" s="80"/>
      <c r="REB322" s="80"/>
      <c r="REC322" s="80"/>
      <c r="RED322" s="80"/>
      <c r="REE322" s="80"/>
      <c r="REF322" s="80"/>
      <c r="REG322" s="80"/>
      <c r="REH322" s="80"/>
      <c r="REI322" s="80"/>
      <c r="REJ322" s="80"/>
      <c r="REK322" s="80"/>
      <c r="REL322" s="80"/>
      <c r="REM322" s="80"/>
      <c r="REN322" s="80"/>
      <c r="REO322" s="80"/>
      <c r="REP322" s="80"/>
      <c r="REQ322" s="80"/>
      <c r="RER322" s="80"/>
      <c r="RES322" s="80"/>
      <c r="RET322" s="80"/>
      <c r="REU322" s="80"/>
      <c r="REV322" s="80"/>
      <c r="REW322" s="80"/>
      <c r="REX322" s="80"/>
      <c r="REY322" s="80"/>
      <c r="REZ322" s="80"/>
      <c r="RFA322" s="80"/>
      <c r="RFB322" s="80"/>
      <c r="RFC322" s="80"/>
      <c r="RFD322" s="80"/>
      <c r="RFE322" s="80"/>
      <c r="RFF322" s="80"/>
      <c r="RFG322" s="80"/>
      <c r="RFH322" s="80"/>
      <c r="RFI322" s="80"/>
      <c r="RFJ322" s="80"/>
      <c r="RFK322" s="80"/>
      <c r="RFL322" s="80"/>
      <c r="RFM322" s="80"/>
      <c r="RFN322" s="80"/>
      <c r="RFO322" s="80"/>
      <c r="RFP322" s="80"/>
      <c r="RFQ322" s="80"/>
      <c r="RFR322" s="80"/>
      <c r="RFS322" s="80"/>
      <c r="RFT322" s="80"/>
      <c r="RFU322" s="80"/>
      <c r="RFV322" s="80"/>
      <c r="RFW322" s="80"/>
      <c r="RFX322" s="80"/>
      <c r="RFY322" s="80"/>
      <c r="RFZ322" s="80"/>
      <c r="RGA322" s="80"/>
      <c r="RGB322" s="80"/>
      <c r="RGC322" s="80"/>
      <c r="RGD322" s="80"/>
      <c r="RGE322" s="80"/>
      <c r="RGF322" s="80"/>
      <c r="RGG322" s="80"/>
      <c r="RGH322" s="80"/>
      <c r="RGI322" s="80"/>
      <c r="RGJ322" s="80"/>
      <c r="RGK322" s="80"/>
      <c r="RGL322" s="80"/>
      <c r="RGM322" s="80"/>
      <c r="RGN322" s="80"/>
      <c r="RGO322" s="80"/>
      <c r="RGP322" s="80"/>
      <c r="RGQ322" s="80"/>
      <c r="RGR322" s="80"/>
      <c r="RGS322" s="80"/>
      <c r="RGT322" s="80"/>
      <c r="RGU322" s="80"/>
      <c r="RGV322" s="80"/>
      <c r="RGW322" s="80"/>
      <c r="RGX322" s="80"/>
      <c r="RGY322" s="80"/>
      <c r="RGZ322" s="80"/>
      <c r="RHA322" s="80"/>
      <c r="RHB322" s="80"/>
      <c r="RHC322" s="80"/>
      <c r="RHD322" s="80"/>
      <c r="RHE322" s="80"/>
      <c r="RHF322" s="80"/>
      <c r="RHG322" s="80"/>
      <c r="RHH322" s="80"/>
      <c r="RHI322" s="80"/>
      <c r="RHJ322" s="80"/>
      <c r="RHK322" s="80"/>
      <c r="RHL322" s="80"/>
      <c r="RHM322" s="80"/>
      <c r="RHN322" s="80"/>
      <c r="RHO322" s="80"/>
      <c r="RHP322" s="80"/>
      <c r="RHQ322" s="80"/>
      <c r="RHR322" s="80"/>
      <c r="RHS322" s="80"/>
      <c r="RHT322" s="80"/>
      <c r="RHU322" s="80"/>
      <c r="RHV322" s="80"/>
      <c r="RHW322" s="80"/>
      <c r="RHX322" s="80"/>
      <c r="RHY322" s="80"/>
      <c r="RHZ322" s="80"/>
      <c r="RIA322" s="80"/>
      <c r="RIB322" s="80"/>
      <c r="RIC322" s="80"/>
      <c r="RID322" s="80"/>
      <c r="RIE322" s="80"/>
      <c r="RIF322" s="80"/>
      <c r="RIG322" s="80"/>
      <c r="RIH322" s="80"/>
      <c r="RII322" s="80"/>
      <c r="RIJ322" s="80"/>
      <c r="RIK322" s="80"/>
      <c r="RIL322" s="80"/>
      <c r="RIM322" s="80"/>
      <c r="RIN322" s="80"/>
      <c r="RIO322" s="80"/>
      <c r="RIP322" s="80"/>
      <c r="RIQ322" s="80"/>
      <c r="RIR322" s="80"/>
      <c r="RIS322" s="80"/>
      <c r="RIT322" s="80"/>
      <c r="RIU322" s="80"/>
      <c r="RIV322" s="80"/>
      <c r="RIW322" s="80"/>
      <c r="RIX322" s="80"/>
      <c r="RIY322" s="80"/>
      <c r="RIZ322" s="80"/>
      <c r="RJA322" s="80"/>
      <c r="RJB322" s="80"/>
      <c r="RJC322" s="80"/>
      <c r="RJD322" s="80"/>
      <c r="RJE322" s="80"/>
      <c r="RJF322" s="80"/>
      <c r="RJG322" s="80"/>
      <c r="RJH322" s="80"/>
      <c r="RJI322" s="80"/>
      <c r="RJJ322" s="80"/>
      <c r="RJK322" s="80"/>
      <c r="RJL322" s="80"/>
      <c r="RJM322" s="80"/>
      <c r="RJN322" s="80"/>
      <c r="RJO322" s="80"/>
      <c r="RJP322" s="80"/>
      <c r="RJQ322" s="80"/>
      <c r="RJR322" s="80"/>
      <c r="RJS322" s="80"/>
      <c r="RJT322" s="80"/>
      <c r="RJU322" s="80"/>
      <c r="RJV322" s="80"/>
      <c r="RJW322" s="80"/>
      <c r="RJX322" s="80"/>
      <c r="RJY322" s="80"/>
      <c r="RJZ322" s="80"/>
      <c r="RKA322" s="80"/>
      <c r="RKB322" s="80"/>
      <c r="RKC322" s="80"/>
      <c r="RKD322" s="80"/>
      <c r="RKE322" s="80"/>
      <c r="RKF322" s="80"/>
      <c r="RKG322" s="80"/>
      <c r="RKH322" s="80"/>
      <c r="RKI322" s="80"/>
      <c r="RKJ322" s="80"/>
      <c r="RKK322" s="80"/>
      <c r="RKL322" s="80"/>
      <c r="RKM322" s="80"/>
      <c r="RKN322" s="80"/>
      <c r="RKO322" s="80"/>
      <c r="RKP322" s="80"/>
      <c r="RKQ322" s="80"/>
      <c r="RKR322" s="80"/>
      <c r="RKS322" s="80"/>
      <c r="RKT322" s="80"/>
      <c r="RKU322" s="80"/>
      <c r="RKV322" s="80"/>
      <c r="RKW322" s="80"/>
      <c r="RKX322" s="80"/>
      <c r="RKY322" s="80"/>
      <c r="RKZ322" s="80"/>
      <c r="RLA322" s="80"/>
      <c r="RLB322" s="80"/>
      <c r="RLC322" s="80"/>
      <c r="RLD322" s="80"/>
      <c r="RLE322" s="80"/>
      <c r="RLF322" s="80"/>
      <c r="RLG322" s="80"/>
      <c r="RLH322" s="80"/>
      <c r="RLI322" s="80"/>
      <c r="RLJ322" s="80"/>
      <c r="RLK322" s="80"/>
      <c r="RLL322" s="80"/>
      <c r="RLM322" s="80"/>
      <c r="RLN322" s="80"/>
      <c r="RLO322" s="80"/>
      <c r="RLP322" s="80"/>
      <c r="RLQ322" s="80"/>
      <c r="RLR322" s="80"/>
      <c r="RLS322" s="80"/>
      <c r="RLT322" s="80"/>
      <c r="RLU322" s="80"/>
      <c r="RLV322" s="80"/>
      <c r="RLW322" s="80"/>
      <c r="RLX322" s="80"/>
      <c r="RLY322" s="80"/>
      <c r="RLZ322" s="80"/>
      <c r="RMA322" s="80"/>
      <c r="RMB322" s="80"/>
      <c r="RMC322" s="80"/>
      <c r="RMD322" s="80"/>
      <c r="RME322" s="80"/>
      <c r="RMF322" s="80"/>
      <c r="RMG322" s="80"/>
      <c r="RMH322" s="80"/>
      <c r="RMI322" s="80"/>
      <c r="RMJ322" s="80"/>
      <c r="RMK322" s="80"/>
      <c r="RML322" s="80"/>
      <c r="RMM322" s="80"/>
      <c r="RMN322" s="80"/>
      <c r="RMO322" s="80"/>
      <c r="RMP322" s="80"/>
      <c r="RMQ322" s="80"/>
      <c r="RMR322" s="80"/>
      <c r="RMS322" s="80"/>
      <c r="RMT322" s="80"/>
      <c r="RMU322" s="80"/>
      <c r="RMV322" s="80"/>
      <c r="RMW322" s="80"/>
      <c r="RMX322" s="80"/>
      <c r="RMY322" s="80"/>
      <c r="RMZ322" s="80"/>
      <c r="RNA322" s="80"/>
      <c r="RNB322" s="80"/>
      <c r="RNC322" s="80"/>
      <c r="RND322" s="80"/>
      <c r="RNE322" s="80"/>
      <c r="RNF322" s="80"/>
      <c r="RNG322" s="80"/>
      <c r="RNH322" s="80"/>
      <c r="RNI322" s="80"/>
      <c r="RNJ322" s="80"/>
      <c r="RNK322" s="80"/>
      <c r="RNL322" s="80"/>
      <c r="RNM322" s="80"/>
      <c r="RNN322" s="80"/>
      <c r="RNO322" s="80"/>
      <c r="RNP322" s="80"/>
      <c r="RNQ322" s="80"/>
      <c r="RNR322" s="80"/>
      <c r="RNS322" s="80"/>
      <c r="RNT322" s="80"/>
      <c r="RNU322" s="80"/>
      <c r="RNV322" s="80"/>
      <c r="RNW322" s="80"/>
      <c r="RNX322" s="80"/>
      <c r="RNY322" s="80"/>
      <c r="RNZ322" s="80"/>
      <c r="ROA322" s="80"/>
      <c r="ROB322" s="80"/>
      <c r="ROC322" s="80"/>
      <c r="ROD322" s="80"/>
      <c r="ROE322" s="80"/>
      <c r="ROF322" s="80"/>
      <c r="ROG322" s="80"/>
      <c r="ROH322" s="80"/>
      <c r="ROI322" s="80"/>
      <c r="ROJ322" s="80"/>
      <c r="ROK322" s="80"/>
      <c r="ROL322" s="80"/>
      <c r="ROM322" s="80"/>
      <c r="RON322" s="80"/>
      <c r="ROO322" s="80"/>
      <c r="ROP322" s="80"/>
      <c r="ROQ322" s="80"/>
      <c r="ROR322" s="80"/>
      <c r="ROS322" s="80"/>
      <c r="ROT322" s="80"/>
      <c r="ROU322" s="80"/>
      <c r="ROV322" s="80"/>
      <c r="ROW322" s="80"/>
      <c r="ROX322" s="80"/>
      <c r="ROY322" s="80"/>
      <c r="ROZ322" s="80"/>
      <c r="RPA322" s="80"/>
      <c r="RPB322" s="80"/>
      <c r="RPC322" s="80"/>
      <c r="RPD322" s="80"/>
      <c r="RPE322" s="80"/>
      <c r="RPF322" s="80"/>
      <c r="RPG322" s="80"/>
      <c r="RPH322" s="80"/>
      <c r="RPI322" s="80"/>
      <c r="RPJ322" s="80"/>
      <c r="RPK322" s="80"/>
      <c r="RPL322" s="80"/>
      <c r="RPM322" s="80"/>
      <c r="RPN322" s="80"/>
      <c r="RPO322" s="80"/>
      <c r="RPP322" s="80"/>
      <c r="RPQ322" s="80"/>
      <c r="RPR322" s="80"/>
      <c r="RPS322" s="80"/>
      <c r="RPT322" s="80"/>
      <c r="RPU322" s="80"/>
      <c r="RPV322" s="80"/>
      <c r="RPW322" s="80"/>
      <c r="RPX322" s="80"/>
      <c r="RPY322" s="80"/>
      <c r="RPZ322" s="80"/>
      <c r="RQA322" s="80"/>
      <c r="RQB322" s="80"/>
      <c r="RQC322" s="80"/>
      <c r="RQD322" s="80"/>
      <c r="RQE322" s="80"/>
      <c r="RQF322" s="80"/>
      <c r="RQG322" s="80"/>
      <c r="RQH322" s="80"/>
      <c r="RQI322" s="80"/>
      <c r="RQJ322" s="80"/>
      <c r="RQK322" s="80"/>
      <c r="RQL322" s="80"/>
      <c r="RQM322" s="80"/>
      <c r="RQN322" s="80"/>
      <c r="RQO322" s="80"/>
      <c r="RQP322" s="80"/>
      <c r="RQQ322" s="80"/>
      <c r="RQR322" s="80"/>
      <c r="RQS322" s="80"/>
      <c r="RQT322" s="80"/>
      <c r="RQU322" s="80"/>
      <c r="RQV322" s="80"/>
      <c r="RQW322" s="80"/>
      <c r="RQX322" s="80"/>
      <c r="RQY322" s="80"/>
      <c r="RQZ322" s="80"/>
      <c r="RRA322" s="80"/>
      <c r="RRB322" s="80"/>
      <c r="RRC322" s="80"/>
      <c r="RRD322" s="80"/>
      <c r="RRE322" s="80"/>
      <c r="RRF322" s="80"/>
      <c r="RRG322" s="80"/>
      <c r="RRH322" s="80"/>
      <c r="RRI322" s="80"/>
      <c r="RRJ322" s="80"/>
      <c r="RRK322" s="80"/>
      <c r="RRL322" s="80"/>
      <c r="RRM322" s="80"/>
      <c r="RRN322" s="80"/>
      <c r="RRO322" s="80"/>
      <c r="RRP322" s="80"/>
      <c r="RRQ322" s="80"/>
      <c r="RRR322" s="80"/>
      <c r="RRS322" s="80"/>
      <c r="RRT322" s="80"/>
      <c r="RRU322" s="80"/>
      <c r="RRV322" s="80"/>
      <c r="RRW322" s="80"/>
      <c r="RRX322" s="80"/>
      <c r="RRY322" s="80"/>
      <c r="RRZ322" s="80"/>
      <c r="RSA322" s="80"/>
      <c r="RSB322" s="80"/>
      <c r="RSC322" s="80"/>
      <c r="RSD322" s="80"/>
      <c r="RSE322" s="80"/>
      <c r="RSF322" s="80"/>
      <c r="RSG322" s="80"/>
      <c r="RSH322" s="80"/>
      <c r="RSI322" s="80"/>
      <c r="RSJ322" s="80"/>
      <c r="RSK322" s="80"/>
      <c r="RSL322" s="80"/>
      <c r="RSM322" s="80"/>
      <c r="RSN322" s="80"/>
      <c r="RSO322" s="80"/>
      <c r="RSP322" s="80"/>
      <c r="RSQ322" s="80"/>
      <c r="RSR322" s="80"/>
      <c r="RSS322" s="80"/>
      <c r="RST322" s="80"/>
      <c r="RSU322" s="80"/>
      <c r="RSV322" s="80"/>
      <c r="RSW322" s="80"/>
      <c r="RSX322" s="80"/>
      <c r="RSY322" s="80"/>
      <c r="RSZ322" s="80"/>
      <c r="RTA322" s="80"/>
      <c r="RTB322" s="80"/>
      <c r="RTC322" s="80"/>
      <c r="RTD322" s="80"/>
      <c r="RTE322" s="80"/>
      <c r="RTF322" s="80"/>
      <c r="RTG322" s="80"/>
      <c r="RTH322" s="80"/>
      <c r="RTI322" s="80"/>
      <c r="RTJ322" s="80"/>
      <c r="RTK322" s="80"/>
      <c r="RTL322" s="80"/>
      <c r="RTM322" s="80"/>
      <c r="RTN322" s="80"/>
      <c r="RTO322" s="80"/>
      <c r="RTP322" s="80"/>
      <c r="RTQ322" s="80"/>
      <c r="RTR322" s="80"/>
      <c r="RTS322" s="80"/>
      <c r="RTT322" s="80"/>
      <c r="RTU322" s="80"/>
      <c r="RTV322" s="80"/>
      <c r="RTW322" s="80"/>
      <c r="RTX322" s="80"/>
      <c r="RTY322" s="80"/>
      <c r="RTZ322" s="80"/>
      <c r="RUA322" s="80"/>
      <c r="RUB322" s="80"/>
      <c r="RUC322" s="80"/>
      <c r="RUD322" s="80"/>
      <c r="RUE322" s="80"/>
      <c r="RUF322" s="80"/>
      <c r="RUG322" s="80"/>
      <c r="RUH322" s="80"/>
      <c r="RUI322" s="80"/>
      <c r="RUJ322" s="80"/>
      <c r="RUK322" s="80"/>
      <c r="RUL322" s="80"/>
      <c r="RUM322" s="80"/>
      <c r="RUN322" s="80"/>
      <c r="RUO322" s="80"/>
      <c r="RUP322" s="80"/>
      <c r="RUQ322" s="80"/>
      <c r="RUR322" s="80"/>
      <c r="RUS322" s="80"/>
      <c r="RUT322" s="80"/>
      <c r="RUU322" s="80"/>
      <c r="RUV322" s="80"/>
      <c r="RUW322" s="80"/>
      <c r="RUX322" s="80"/>
      <c r="RUY322" s="80"/>
      <c r="RUZ322" s="80"/>
      <c r="RVA322" s="80"/>
      <c r="RVB322" s="80"/>
      <c r="RVC322" s="80"/>
      <c r="RVD322" s="80"/>
      <c r="RVE322" s="80"/>
      <c r="RVF322" s="80"/>
      <c r="RVG322" s="80"/>
      <c r="RVH322" s="80"/>
      <c r="RVI322" s="80"/>
      <c r="RVJ322" s="80"/>
      <c r="RVK322" s="80"/>
      <c r="RVL322" s="80"/>
      <c r="RVM322" s="80"/>
      <c r="RVN322" s="80"/>
      <c r="RVO322" s="80"/>
      <c r="RVP322" s="80"/>
      <c r="RVQ322" s="80"/>
      <c r="RVR322" s="80"/>
      <c r="RVS322" s="80"/>
      <c r="RVT322" s="80"/>
      <c r="RVU322" s="80"/>
      <c r="RVV322" s="80"/>
      <c r="RVW322" s="80"/>
      <c r="RVX322" s="80"/>
      <c r="RVY322" s="80"/>
      <c r="RVZ322" s="80"/>
      <c r="RWA322" s="80"/>
      <c r="RWB322" s="80"/>
      <c r="RWC322" s="80"/>
      <c r="RWD322" s="80"/>
      <c r="RWE322" s="80"/>
      <c r="RWF322" s="80"/>
      <c r="RWG322" s="80"/>
      <c r="RWH322" s="80"/>
      <c r="RWI322" s="80"/>
      <c r="RWJ322" s="80"/>
      <c r="RWK322" s="80"/>
      <c r="RWL322" s="80"/>
      <c r="RWM322" s="80"/>
      <c r="RWN322" s="80"/>
      <c r="RWO322" s="80"/>
      <c r="RWP322" s="80"/>
      <c r="RWQ322" s="80"/>
      <c r="RWR322" s="80"/>
      <c r="RWS322" s="80"/>
      <c r="RWT322" s="80"/>
      <c r="RWU322" s="80"/>
      <c r="RWV322" s="80"/>
      <c r="RWW322" s="80"/>
      <c r="RWX322" s="80"/>
      <c r="RWY322" s="80"/>
      <c r="RWZ322" s="80"/>
      <c r="RXA322" s="80"/>
      <c r="RXB322" s="80"/>
      <c r="RXC322" s="80"/>
      <c r="RXD322" s="80"/>
      <c r="RXE322" s="80"/>
      <c r="RXF322" s="80"/>
      <c r="RXG322" s="80"/>
      <c r="RXH322" s="80"/>
      <c r="RXI322" s="80"/>
      <c r="RXJ322" s="80"/>
      <c r="RXK322" s="80"/>
      <c r="RXL322" s="80"/>
      <c r="RXM322" s="80"/>
      <c r="RXN322" s="80"/>
      <c r="RXO322" s="80"/>
      <c r="RXP322" s="80"/>
      <c r="RXQ322" s="80"/>
      <c r="RXR322" s="80"/>
      <c r="RXS322" s="80"/>
      <c r="RXT322" s="80"/>
      <c r="RXU322" s="80"/>
      <c r="RXV322" s="80"/>
      <c r="RXW322" s="80"/>
      <c r="RXX322" s="80"/>
      <c r="RXY322" s="80"/>
      <c r="RXZ322" s="80"/>
      <c r="RYA322" s="80"/>
      <c r="RYB322" s="80"/>
      <c r="RYC322" s="80"/>
      <c r="RYD322" s="80"/>
      <c r="RYE322" s="80"/>
      <c r="RYF322" s="80"/>
      <c r="RYG322" s="80"/>
      <c r="RYH322" s="80"/>
      <c r="RYI322" s="80"/>
      <c r="RYJ322" s="80"/>
      <c r="RYK322" s="80"/>
      <c r="RYL322" s="80"/>
      <c r="RYM322" s="80"/>
      <c r="RYN322" s="80"/>
      <c r="RYO322" s="80"/>
      <c r="RYP322" s="80"/>
      <c r="RYQ322" s="80"/>
      <c r="RYR322" s="80"/>
      <c r="RYS322" s="80"/>
      <c r="RYT322" s="80"/>
      <c r="RYU322" s="80"/>
      <c r="RYV322" s="80"/>
      <c r="RYW322" s="80"/>
      <c r="RYX322" s="80"/>
      <c r="RYY322" s="80"/>
      <c r="RYZ322" s="80"/>
      <c r="RZA322" s="80"/>
      <c r="RZB322" s="80"/>
      <c r="RZC322" s="80"/>
      <c r="RZD322" s="80"/>
      <c r="RZE322" s="80"/>
      <c r="RZF322" s="80"/>
      <c r="RZG322" s="80"/>
      <c r="RZH322" s="80"/>
      <c r="RZI322" s="80"/>
      <c r="RZJ322" s="80"/>
      <c r="RZK322" s="80"/>
      <c r="RZL322" s="80"/>
      <c r="RZM322" s="80"/>
      <c r="RZN322" s="80"/>
      <c r="RZO322" s="80"/>
      <c r="RZP322" s="80"/>
      <c r="RZQ322" s="80"/>
      <c r="RZR322" s="80"/>
      <c r="RZS322" s="80"/>
      <c r="RZT322" s="80"/>
      <c r="RZU322" s="80"/>
      <c r="RZV322" s="80"/>
      <c r="RZW322" s="80"/>
      <c r="RZX322" s="80"/>
      <c r="RZY322" s="80"/>
      <c r="RZZ322" s="80"/>
      <c r="SAA322" s="80"/>
      <c r="SAB322" s="80"/>
      <c r="SAC322" s="80"/>
      <c r="SAD322" s="80"/>
      <c r="SAE322" s="80"/>
      <c r="SAF322" s="80"/>
      <c r="SAG322" s="80"/>
      <c r="SAH322" s="80"/>
      <c r="SAI322" s="80"/>
      <c r="SAJ322" s="80"/>
      <c r="SAK322" s="80"/>
      <c r="SAL322" s="80"/>
      <c r="SAM322" s="80"/>
      <c r="SAN322" s="80"/>
      <c r="SAO322" s="80"/>
      <c r="SAP322" s="80"/>
      <c r="SAQ322" s="80"/>
      <c r="SAR322" s="80"/>
      <c r="SAS322" s="80"/>
      <c r="SAT322" s="80"/>
      <c r="SAU322" s="80"/>
      <c r="SAV322" s="80"/>
      <c r="SAW322" s="80"/>
      <c r="SAX322" s="80"/>
      <c r="SAY322" s="80"/>
      <c r="SAZ322" s="80"/>
      <c r="SBA322" s="80"/>
      <c r="SBB322" s="80"/>
      <c r="SBC322" s="80"/>
      <c r="SBD322" s="80"/>
      <c r="SBE322" s="80"/>
      <c r="SBF322" s="80"/>
      <c r="SBG322" s="80"/>
      <c r="SBH322" s="80"/>
      <c r="SBI322" s="80"/>
      <c r="SBJ322" s="80"/>
      <c r="SBK322" s="80"/>
      <c r="SBL322" s="80"/>
      <c r="SBM322" s="80"/>
      <c r="SBN322" s="80"/>
      <c r="SBO322" s="80"/>
      <c r="SBP322" s="80"/>
      <c r="SBQ322" s="80"/>
      <c r="SBR322" s="80"/>
      <c r="SBS322" s="80"/>
      <c r="SBT322" s="80"/>
      <c r="SBU322" s="80"/>
      <c r="SBV322" s="80"/>
      <c r="SBW322" s="80"/>
      <c r="SBX322" s="80"/>
      <c r="SBY322" s="80"/>
      <c r="SBZ322" s="80"/>
      <c r="SCA322" s="80"/>
      <c r="SCB322" s="80"/>
      <c r="SCC322" s="80"/>
      <c r="SCD322" s="80"/>
      <c r="SCE322" s="80"/>
      <c r="SCF322" s="80"/>
      <c r="SCG322" s="80"/>
      <c r="SCH322" s="80"/>
      <c r="SCI322" s="80"/>
      <c r="SCJ322" s="80"/>
      <c r="SCK322" s="80"/>
      <c r="SCL322" s="80"/>
      <c r="SCM322" s="80"/>
      <c r="SCN322" s="80"/>
      <c r="SCO322" s="80"/>
      <c r="SCP322" s="80"/>
      <c r="SCQ322" s="80"/>
      <c r="SCR322" s="80"/>
      <c r="SCS322" s="80"/>
      <c r="SCT322" s="80"/>
      <c r="SCU322" s="80"/>
      <c r="SCV322" s="80"/>
      <c r="SCW322" s="80"/>
      <c r="SCX322" s="80"/>
      <c r="SCY322" s="80"/>
      <c r="SCZ322" s="80"/>
      <c r="SDA322" s="80"/>
      <c r="SDB322" s="80"/>
      <c r="SDC322" s="80"/>
      <c r="SDD322" s="80"/>
      <c r="SDE322" s="80"/>
      <c r="SDF322" s="80"/>
      <c r="SDG322" s="80"/>
      <c r="SDH322" s="80"/>
      <c r="SDI322" s="80"/>
      <c r="SDJ322" s="80"/>
      <c r="SDK322" s="80"/>
      <c r="SDL322" s="80"/>
      <c r="SDM322" s="80"/>
      <c r="SDN322" s="80"/>
      <c r="SDO322" s="80"/>
      <c r="SDP322" s="80"/>
      <c r="SDQ322" s="80"/>
      <c r="SDR322" s="80"/>
      <c r="SDS322" s="80"/>
      <c r="SDT322" s="80"/>
      <c r="SDU322" s="80"/>
      <c r="SDV322" s="80"/>
      <c r="SDW322" s="80"/>
      <c r="SDX322" s="80"/>
      <c r="SDY322" s="80"/>
      <c r="SDZ322" s="80"/>
      <c r="SEA322" s="80"/>
      <c r="SEB322" s="80"/>
      <c r="SEC322" s="80"/>
      <c r="SED322" s="80"/>
      <c r="SEE322" s="80"/>
      <c r="SEF322" s="80"/>
      <c r="SEG322" s="80"/>
      <c r="SEH322" s="80"/>
      <c r="SEI322" s="80"/>
      <c r="SEJ322" s="80"/>
      <c r="SEK322" s="80"/>
      <c r="SEL322" s="80"/>
      <c r="SEM322" s="80"/>
      <c r="SEN322" s="80"/>
      <c r="SEO322" s="80"/>
      <c r="SEP322" s="80"/>
      <c r="SEQ322" s="80"/>
      <c r="SER322" s="80"/>
      <c r="SES322" s="80"/>
      <c r="SET322" s="80"/>
      <c r="SEU322" s="80"/>
      <c r="SEV322" s="80"/>
      <c r="SEW322" s="80"/>
      <c r="SEX322" s="80"/>
      <c r="SEY322" s="80"/>
      <c r="SEZ322" s="80"/>
      <c r="SFA322" s="80"/>
      <c r="SFB322" s="80"/>
      <c r="SFC322" s="80"/>
      <c r="SFD322" s="80"/>
      <c r="SFE322" s="80"/>
      <c r="SFF322" s="80"/>
      <c r="SFG322" s="80"/>
      <c r="SFH322" s="80"/>
      <c r="SFI322" s="80"/>
      <c r="SFJ322" s="80"/>
      <c r="SFK322" s="80"/>
      <c r="SFL322" s="80"/>
      <c r="SFM322" s="80"/>
      <c r="SFN322" s="80"/>
      <c r="SFO322" s="80"/>
      <c r="SFP322" s="80"/>
      <c r="SFQ322" s="80"/>
      <c r="SFR322" s="80"/>
      <c r="SFS322" s="80"/>
      <c r="SFT322" s="80"/>
      <c r="SFU322" s="80"/>
      <c r="SFV322" s="80"/>
      <c r="SFW322" s="80"/>
      <c r="SFX322" s="80"/>
      <c r="SFY322" s="80"/>
      <c r="SFZ322" s="80"/>
      <c r="SGA322" s="80"/>
      <c r="SGB322" s="80"/>
      <c r="SGC322" s="80"/>
      <c r="SGD322" s="80"/>
      <c r="SGE322" s="80"/>
      <c r="SGF322" s="80"/>
      <c r="SGG322" s="80"/>
      <c r="SGH322" s="80"/>
      <c r="SGI322" s="80"/>
      <c r="SGJ322" s="80"/>
      <c r="SGK322" s="80"/>
      <c r="SGL322" s="80"/>
      <c r="SGM322" s="80"/>
      <c r="SGN322" s="80"/>
      <c r="SGO322" s="80"/>
      <c r="SGP322" s="80"/>
      <c r="SGQ322" s="80"/>
      <c r="SGR322" s="80"/>
      <c r="SGS322" s="80"/>
      <c r="SGT322" s="80"/>
      <c r="SGU322" s="80"/>
      <c r="SGV322" s="80"/>
      <c r="SGW322" s="80"/>
      <c r="SGX322" s="80"/>
      <c r="SGY322" s="80"/>
      <c r="SGZ322" s="80"/>
      <c r="SHA322" s="80"/>
      <c r="SHB322" s="80"/>
      <c r="SHC322" s="80"/>
      <c r="SHD322" s="80"/>
      <c r="SHE322" s="80"/>
      <c r="SHF322" s="80"/>
      <c r="SHG322" s="80"/>
      <c r="SHH322" s="80"/>
      <c r="SHI322" s="80"/>
      <c r="SHJ322" s="80"/>
      <c r="SHK322" s="80"/>
      <c r="SHL322" s="80"/>
      <c r="SHM322" s="80"/>
      <c r="SHN322" s="80"/>
      <c r="SHO322" s="80"/>
      <c r="SHP322" s="80"/>
      <c r="SHQ322" s="80"/>
      <c r="SHR322" s="80"/>
      <c r="SHS322" s="80"/>
      <c r="SHT322" s="80"/>
      <c r="SHU322" s="80"/>
      <c r="SHV322" s="80"/>
      <c r="SHW322" s="80"/>
      <c r="SHX322" s="80"/>
      <c r="SHY322" s="80"/>
      <c r="SHZ322" s="80"/>
      <c r="SIA322" s="80"/>
      <c r="SIB322" s="80"/>
      <c r="SIC322" s="80"/>
      <c r="SID322" s="80"/>
      <c r="SIE322" s="80"/>
      <c r="SIF322" s="80"/>
      <c r="SIG322" s="80"/>
      <c r="SIH322" s="80"/>
      <c r="SII322" s="80"/>
      <c r="SIJ322" s="80"/>
      <c r="SIK322" s="80"/>
      <c r="SIL322" s="80"/>
      <c r="SIM322" s="80"/>
      <c r="SIN322" s="80"/>
      <c r="SIO322" s="80"/>
      <c r="SIP322" s="80"/>
      <c r="SIQ322" s="80"/>
      <c r="SIR322" s="80"/>
      <c r="SIS322" s="80"/>
      <c r="SIT322" s="80"/>
      <c r="SIU322" s="80"/>
      <c r="SIV322" s="80"/>
      <c r="SIW322" s="80"/>
      <c r="SIX322" s="80"/>
      <c r="SIY322" s="80"/>
      <c r="SIZ322" s="80"/>
      <c r="SJA322" s="80"/>
      <c r="SJB322" s="80"/>
      <c r="SJC322" s="80"/>
      <c r="SJD322" s="80"/>
      <c r="SJE322" s="80"/>
      <c r="SJF322" s="80"/>
      <c r="SJG322" s="80"/>
      <c r="SJH322" s="80"/>
      <c r="SJI322" s="80"/>
      <c r="SJJ322" s="80"/>
      <c r="SJK322" s="80"/>
      <c r="SJL322" s="80"/>
      <c r="SJM322" s="80"/>
      <c r="SJN322" s="80"/>
      <c r="SJO322" s="80"/>
      <c r="SJP322" s="80"/>
      <c r="SJQ322" s="80"/>
      <c r="SJR322" s="80"/>
      <c r="SJS322" s="80"/>
      <c r="SJT322" s="80"/>
      <c r="SJU322" s="80"/>
      <c r="SJV322" s="80"/>
      <c r="SJW322" s="80"/>
      <c r="SJX322" s="80"/>
      <c r="SJY322" s="80"/>
      <c r="SJZ322" s="80"/>
      <c r="SKA322" s="80"/>
      <c r="SKB322" s="80"/>
      <c r="SKC322" s="80"/>
      <c r="SKD322" s="80"/>
      <c r="SKE322" s="80"/>
      <c r="SKF322" s="80"/>
      <c r="SKG322" s="80"/>
      <c r="SKH322" s="80"/>
      <c r="SKI322" s="80"/>
      <c r="SKJ322" s="80"/>
      <c r="SKK322" s="80"/>
      <c r="SKL322" s="80"/>
      <c r="SKM322" s="80"/>
      <c r="SKN322" s="80"/>
      <c r="SKO322" s="80"/>
      <c r="SKP322" s="80"/>
      <c r="SKQ322" s="80"/>
      <c r="SKR322" s="80"/>
      <c r="SKS322" s="80"/>
      <c r="SKT322" s="80"/>
      <c r="SKU322" s="80"/>
      <c r="SKV322" s="80"/>
      <c r="SKW322" s="80"/>
      <c r="SKX322" s="80"/>
      <c r="SKY322" s="80"/>
      <c r="SKZ322" s="80"/>
      <c r="SLA322" s="80"/>
      <c r="SLB322" s="80"/>
      <c r="SLC322" s="80"/>
      <c r="SLD322" s="80"/>
      <c r="SLE322" s="80"/>
      <c r="SLF322" s="80"/>
      <c r="SLG322" s="80"/>
      <c r="SLH322" s="80"/>
      <c r="SLI322" s="80"/>
      <c r="SLJ322" s="80"/>
      <c r="SLK322" s="80"/>
      <c r="SLL322" s="80"/>
      <c r="SLM322" s="80"/>
      <c r="SLN322" s="80"/>
      <c r="SLO322" s="80"/>
      <c r="SLP322" s="80"/>
      <c r="SLQ322" s="80"/>
      <c r="SLR322" s="80"/>
      <c r="SLS322" s="80"/>
      <c r="SLT322" s="80"/>
      <c r="SLU322" s="80"/>
      <c r="SLV322" s="80"/>
      <c r="SLW322" s="80"/>
      <c r="SLX322" s="80"/>
      <c r="SLY322" s="80"/>
      <c r="SLZ322" s="80"/>
      <c r="SMA322" s="80"/>
      <c r="SMB322" s="80"/>
      <c r="SMC322" s="80"/>
      <c r="SMD322" s="80"/>
      <c r="SME322" s="80"/>
      <c r="SMF322" s="80"/>
      <c r="SMG322" s="80"/>
      <c r="SMH322" s="80"/>
      <c r="SMI322" s="80"/>
      <c r="SMJ322" s="80"/>
      <c r="SMK322" s="80"/>
      <c r="SML322" s="80"/>
      <c r="SMM322" s="80"/>
      <c r="SMN322" s="80"/>
      <c r="SMO322" s="80"/>
      <c r="SMP322" s="80"/>
      <c r="SMQ322" s="80"/>
      <c r="SMR322" s="80"/>
      <c r="SMS322" s="80"/>
      <c r="SMT322" s="80"/>
      <c r="SMU322" s="80"/>
      <c r="SMV322" s="80"/>
      <c r="SMW322" s="80"/>
      <c r="SMX322" s="80"/>
      <c r="SMY322" s="80"/>
      <c r="SMZ322" s="80"/>
      <c r="SNA322" s="80"/>
      <c r="SNB322" s="80"/>
      <c r="SNC322" s="80"/>
      <c r="SND322" s="80"/>
      <c r="SNE322" s="80"/>
      <c r="SNF322" s="80"/>
      <c r="SNG322" s="80"/>
      <c r="SNH322" s="80"/>
      <c r="SNI322" s="80"/>
      <c r="SNJ322" s="80"/>
      <c r="SNK322" s="80"/>
      <c r="SNL322" s="80"/>
      <c r="SNM322" s="80"/>
      <c r="SNN322" s="80"/>
      <c r="SNO322" s="80"/>
      <c r="SNP322" s="80"/>
      <c r="SNQ322" s="80"/>
      <c r="SNR322" s="80"/>
      <c r="SNS322" s="80"/>
      <c r="SNT322" s="80"/>
      <c r="SNU322" s="80"/>
      <c r="SNV322" s="80"/>
      <c r="SNW322" s="80"/>
      <c r="SNX322" s="80"/>
      <c r="SNY322" s="80"/>
      <c r="SNZ322" s="80"/>
      <c r="SOA322" s="80"/>
      <c r="SOB322" s="80"/>
      <c r="SOC322" s="80"/>
      <c r="SOD322" s="80"/>
      <c r="SOE322" s="80"/>
      <c r="SOF322" s="80"/>
      <c r="SOG322" s="80"/>
      <c r="SOH322" s="80"/>
      <c r="SOI322" s="80"/>
      <c r="SOJ322" s="80"/>
      <c r="SOK322" s="80"/>
      <c r="SOL322" s="80"/>
      <c r="SOM322" s="80"/>
      <c r="SON322" s="80"/>
      <c r="SOO322" s="80"/>
      <c r="SOP322" s="80"/>
      <c r="SOQ322" s="80"/>
      <c r="SOR322" s="80"/>
      <c r="SOS322" s="80"/>
      <c r="SOT322" s="80"/>
      <c r="SOU322" s="80"/>
      <c r="SOV322" s="80"/>
      <c r="SOW322" s="80"/>
      <c r="SOX322" s="80"/>
      <c r="SOY322" s="80"/>
      <c r="SOZ322" s="80"/>
      <c r="SPA322" s="80"/>
      <c r="SPB322" s="80"/>
      <c r="SPC322" s="80"/>
      <c r="SPD322" s="80"/>
      <c r="SPE322" s="80"/>
      <c r="SPF322" s="80"/>
      <c r="SPG322" s="80"/>
      <c r="SPH322" s="80"/>
      <c r="SPI322" s="80"/>
      <c r="SPJ322" s="80"/>
      <c r="SPK322" s="80"/>
      <c r="SPL322" s="80"/>
      <c r="SPM322" s="80"/>
      <c r="SPN322" s="80"/>
      <c r="SPO322" s="80"/>
      <c r="SPP322" s="80"/>
      <c r="SPQ322" s="80"/>
      <c r="SPR322" s="80"/>
      <c r="SPS322" s="80"/>
      <c r="SPT322" s="80"/>
      <c r="SPU322" s="80"/>
      <c r="SPV322" s="80"/>
      <c r="SPW322" s="80"/>
      <c r="SPX322" s="80"/>
      <c r="SPY322" s="80"/>
      <c r="SPZ322" s="80"/>
      <c r="SQA322" s="80"/>
      <c r="SQB322" s="80"/>
      <c r="SQC322" s="80"/>
      <c r="SQD322" s="80"/>
      <c r="SQE322" s="80"/>
      <c r="SQF322" s="80"/>
      <c r="SQG322" s="80"/>
      <c r="SQH322" s="80"/>
      <c r="SQI322" s="80"/>
      <c r="SQJ322" s="80"/>
      <c r="SQK322" s="80"/>
      <c r="SQL322" s="80"/>
      <c r="SQM322" s="80"/>
      <c r="SQN322" s="80"/>
      <c r="SQO322" s="80"/>
      <c r="SQP322" s="80"/>
      <c r="SQQ322" s="80"/>
      <c r="SQR322" s="80"/>
      <c r="SQS322" s="80"/>
      <c r="SQT322" s="80"/>
      <c r="SQU322" s="80"/>
      <c r="SQV322" s="80"/>
      <c r="SQW322" s="80"/>
      <c r="SQX322" s="80"/>
      <c r="SQY322" s="80"/>
      <c r="SQZ322" s="80"/>
      <c r="SRA322" s="80"/>
      <c r="SRB322" s="80"/>
      <c r="SRC322" s="80"/>
      <c r="SRD322" s="80"/>
      <c r="SRE322" s="80"/>
      <c r="SRF322" s="80"/>
      <c r="SRG322" s="80"/>
      <c r="SRH322" s="80"/>
      <c r="SRI322" s="80"/>
      <c r="SRJ322" s="80"/>
      <c r="SRK322" s="80"/>
      <c r="SRL322" s="80"/>
      <c r="SRM322" s="80"/>
      <c r="SRN322" s="80"/>
      <c r="SRO322" s="80"/>
      <c r="SRP322" s="80"/>
      <c r="SRQ322" s="80"/>
      <c r="SRR322" s="80"/>
      <c r="SRS322" s="80"/>
      <c r="SRT322" s="80"/>
      <c r="SRU322" s="80"/>
      <c r="SRV322" s="80"/>
      <c r="SRW322" s="80"/>
      <c r="SRX322" s="80"/>
      <c r="SRY322" s="80"/>
      <c r="SRZ322" s="80"/>
      <c r="SSA322" s="80"/>
      <c r="SSB322" s="80"/>
      <c r="SSC322" s="80"/>
      <c r="SSD322" s="80"/>
      <c r="SSE322" s="80"/>
      <c r="SSF322" s="80"/>
      <c r="SSG322" s="80"/>
      <c r="SSH322" s="80"/>
      <c r="SSI322" s="80"/>
      <c r="SSJ322" s="80"/>
      <c r="SSK322" s="80"/>
      <c r="SSL322" s="80"/>
      <c r="SSM322" s="80"/>
      <c r="SSN322" s="80"/>
      <c r="SSO322" s="80"/>
      <c r="SSP322" s="80"/>
      <c r="SSQ322" s="80"/>
      <c r="SSR322" s="80"/>
      <c r="SSS322" s="80"/>
      <c r="SST322" s="80"/>
      <c r="SSU322" s="80"/>
      <c r="SSV322" s="80"/>
      <c r="SSW322" s="80"/>
      <c r="SSX322" s="80"/>
      <c r="SSY322" s="80"/>
      <c r="SSZ322" s="80"/>
      <c r="STA322" s="80"/>
      <c r="STB322" s="80"/>
      <c r="STC322" s="80"/>
      <c r="STD322" s="80"/>
      <c r="STE322" s="80"/>
      <c r="STF322" s="80"/>
      <c r="STG322" s="80"/>
      <c r="STH322" s="80"/>
      <c r="STI322" s="80"/>
      <c r="STJ322" s="80"/>
      <c r="STK322" s="80"/>
      <c r="STL322" s="80"/>
      <c r="STM322" s="80"/>
      <c r="STN322" s="80"/>
      <c r="STO322" s="80"/>
      <c r="STP322" s="80"/>
      <c r="STQ322" s="80"/>
      <c r="STR322" s="80"/>
      <c r="STS322" s="80"/>
      <c r="STT322" s="80"/>
      <c r="STU322" s="80"/>
      <c r="STV322" s="80"/>
      <c r="STW322" s="80"/>
      <c r="STX322" s="80"/>
      <c r="STY322" s="80"/>
      <c r="STZ322" s="80"/>
      <c r="SUA322" s="80"/>
      <c r="SUB322" s="80"/>
      <c r="SUC322" s="80"/>
      <c r="SUD322" s="80"/>
      <c r="SUE322" s="80"/>
      <c r="SUF322" s="80"/>
      <c r="SUG322" s="80"/>
      <c r="SUH322" s="80"/>
      <c r="SUI322" s="80"/>
      <c r="SUJ322" s="80"/>
      <c r="SUK322" s="80"/>
      <c r="SUL322" s="80"/>
      <c r="SUM322" s="80"/>
      <c r="SUN322" s="80"/>
      <c r="SUO322" s="80"/>
      <c r="SUP322" s="80"/>
      <c r="SUQ322" s="80"/>
      <c r="SUR322" s="80"/>
      <c r="SUS322" s="80"/>
      <c r="SUT322" s="80"/>
      <c r="SUU322" s="80"/>
      <c r="SUV322" s="80"/>
      <c r="SUW322" s="80"/>
      <c r="SUX322" s="80"/>
      <c r="SUY322" s="80"/>
      <c r="SUZ322" s="80"/>
      <c r="SVA322" s="80"/>
      <c r="SVB322" s="80"/>
      <c r="SVC322" s="80"/>
      <c r="SVD322" s="80"/>
      <c r="SVE322" s="80"/>
      <c r="SVF322" s="80"/>
      <c r="SVG322" s="80"/>
      <c r="SVH322" s="80"/>
      <c r="SVI322" s="80"/>
      <c r="SVJ322" s="80"/>
      <c r="SVK322" s="80"/>
      <c r="SVL322" s="80"/>
      <c r="SVM322" s="80"/>
      <c r="SVN322" s="80"/>
      <c r="SVO322" s="80"/>
      <c r="SVP322" s="80"/>
      <c r="SVQ322" s="80"/>
      <c r="SVR322" s="80"/>
      <c r="SVS322" s="80"/>
      <c r="SVT322" s="80"/>
      <c r="SVU322" s="80"/>
      <c r="SVV322" s="80"/>
      <c r="SVW322" s="80"/>
      <c r="SVX322" s="80"/>
      <c r="SVY322" s="80"/>
      <c r="SVZ322" s="80"/>
      <c r="SWA322" s="80"/>
      <c r="SWB322" s="80"/>
      <c r="SWC322" s="80"/>
      <c r="SWD322" s="80"/>
      <c r="SWE322" s="80"/>
      <c r="SWF322" s="80"/>
      <c r="SWG322" s="80"/>
      <c r="SWH322" s="80"/>
      <c r="SWI322" s="80"/>
      <c r="SWJ322" s="80"/>
      <c r="SWK322" s="80"/>
      <c r="SWL322" s="80"/>
      <c r="SWM322" s="80"/>
      <c r="SWN322" s="80"/>
      <c r="SWO322" s="80"/>
      <c r="SWP322" s="80"/>
      <c r="SWQ322" s="80"/>
      <c r="SWR322" s="80"/>
      <c r="SWS322" s="80"/>
      <c r="SWT322" s="80"/>
      <c r="SWU322" s="80"/>
      <c r="SWV322" s="80"/>
      <c r="SWW322" s="80"/>
      <c r="SWX322" s="80"/>
      <c r="SWY322" s="80"/>
      <c r="SWZ322" s="80"/>
      <c r="SXA322" s="80"/>
      <c r="SXB322" s="80"/>
      <c r="SXC322" s="80"/>
      <c r="SXD322" s="80"/>
      <c r="SXE322" s="80"/>
      <c r="SXF322" s="80"/>
      <c r="SXG322" s="80"/>
      <c r="SXH322" s="80"/>
      <c r="SXI322" s="80"/>
      <c r="SXJ322" s="80"/>
      <c r="SXK322" s="80"/>
      <c r="SXL322" s="80"/>
      <c r="SXM322" s="80"/>
      <c r="SXN322" s="80"/>
      <c r="SXO322" s="80"/>
      <c r="SXP322" s="80"/>
      <c r="SXQ322" s="80"/>
      <c r="SXR322" s="80"/>
      <c r="SXS322" s="80"/>
      <c r="SXT322" s="80"/>
      <c r="SXU322" s="80"/>
      <c r="SXV322" s="80"/>
      <c r="SXW322" s="80"/>
      <c r="SXX322" s="80"/>
      <c r="SXY322" s="80"/>
      <c r="SXZ322" s="80"/>
      <c r="SYA322" s="80"/>
      <c r="SYB322" s="80"/>
      <c r="SYC322" s="80"/>
      <c r="SYD322" s="80"/>
      <c r="SYE322" s="80"/>
      <c r="SYF322" s="80"/>
      <c r="SYG322" s="80"/>
      <c r="SYH322" s="80"/>
      <c r="SYI322" s="80"/>
      <c r="SYJ322" s="80"/>
      <c r="SYK322" s="80"/>
      <c r="SYL322" s="80"/>
      <c r="SYM322" s="80"/>
      <c r="SYN322" s="80"/>
      <c r="SYO322" s="80"/>
      <c r="SYP322" s="80"/>
      <c r="SYQ322" s="80"/>
      <c r="SYR322" s="80"/>
      <c r="SYS322" s="80"/>
      <c r="SYT322" s="80"/>
      <c r="SYU322" s="80"/>
      <c r="SYV322" s="80"/>
      <c r="SYW322" s="80"/>
      <c r="SYX322" s="80"/>
      <c r="SYY322" s="80"/>
      <c r="SYZ322" s="80"/>
      <c r="SZA322" s="80"/>
      <c r="SZB322" s="80"/>
      <c r="SZC322" s="80"/>
      <c r="SZD322" s="80"/>
      <c r="SZE322" s="80"/>
      <c r="SZF322" s="80"/>
      <c r="SZG322" s="80"/>
      <c r="SZH322" s="80"/>
      <c r="SZI322" s="80"/>
      <c r="SZJ322" s="80"/>
      <c r="SZK322" s="80"/>
      <c r="SZL322" s="80"/>
      <c r="SZM322" s="80"/>
      <c r="SZN322" s="80"/>
      <c r="SZO322" s="80"/>
      <c r="SZP322" s="80"/>
      <c r="SZQ322" s="80"/>
      <c r="SZR322" s="80"/>
      <c r="SZS322" s="80"/>
      <c r="SZT322" s="80"/>
      <c r="SZU322" s="80"/>
      <c r="SZV322" s="80"/>
      <c r="SZW322" s="80"/>
      <c r="SZX322" s="80"/>
      <c r="SZY322" s="80"/>
      <c r="SZZ322" s="80"/>
      <c r="TAA322" s="80"/>
      <c r="TAB322" s="80"/>
      <c r="TAC322" s="80"/>
      <c r="TAD322" s="80"/>
      <c r="TAE322" s="80"/>
      <c r="TAF322" s="80"/>
      <c r="TAG322" s="80"/>
      <c r="TAH322" s="80"/>
      <c r="TAI322" s="80"/>
      <c r="TAJ322" s="80"/>
      <c r="TAK322" s="80"/>
      <c r="TAL322" s="80"/>
      <c r="TAM322" s="80"/>
      <c r="TAN322" s="80"/>
      <c r="TAO322" s="80"/>
      <c r="TAP322" s="80"/>
      <c r="TAQ322" s="80"/>
      <c r="TAR322" s="80"/>
      <c r="TAS322" s="80"/>
      <c r="TAT322" s="80"/>
      <c r="TAU322" s="80"/>
      <c r="TAV322" s="80"/>
      <c r="TAW322" s="80"/>
      <c r="TAX322" s="80"/>
      <c r="TAY322" s="80"/>
      <c r="TAZ322" s="80"/>
      <c r="TBA322" s="80"/>
      <c r="TBB322" s="80"/>
      <c r="TBC322" s="80"/>
      <c r="TBD322" s="80"/>
      <c r="TBE322" s="80"/>
      <c r="TBF322" s="80"/>
      <c r="TBG322" s="80"/>
      <c r="TBH322" s="80"/>
      <c r="TBI322" s="80"/>
      <c r="TBJ322" s="80"/>
      <c r="TBK322" s="80"/>
      <c r="TBL322" s="80"/>
      <c r="TBM322" s="80"/>
      <c r="TBN322" s="80"/>
      <c r="TBO322" s="80"/>
      <c r="TBP322" s="80"/>
      <c r="TBQ322" s="80"/>
      <c r="TBR322" s="80"/>
      <c r="TBS322" s="80"/>
      <c r="TBT322" s="80"/>
      <c r="TBU322" s="80"/>
      <c r="TBV322" s="80"/>
      <c r="TBW322" s="80"/>
      <c r="TBX322" s="80"/>
      <c r="TBY322" s="80"/>
      <c r="TBZ322" s="80"/>
      <c r="TCA322" s="80"/>
      <c r="TCB322" s="80"/>
      <c r="TCC322" s="80"/>
      <c r="TCD322" s="80"/>
      <c r="TCE322" s="80"/>
      <c r="TCF322" s="80"/>
      <c r="TCG322" s="80"/>
      <c r="TCH322" s="80"/>
      <c r="TCI322" s="80"/>
      <c r="TCJ322" s="80"/>
      <c r="TCK322" s="80"/>
      <c r="TCL322" s="80"/>
      <c r="TCM322" s="80"/>
      <c r="TCN322" s="80"/>
      <c r="TCO322" s="80"/>
      <c r="TCP322" s="80"/>
      <c r="TCQ322" s="80"/>
      <c r="TCR322" s="80"/>
      <c r="TCS322" s="80"/>
      <c r="TCT322" s="80"/>
      <c r="TCU322" s="80"/>
      <c r="TCV322" s="80"/>
      <c r="TCW322" s="80"/>
      <c r="TCX322" s="80"/>
      <c r="TCY322" s="80"/>
      <c r="TCZ322" s="80"/>
      <c r="TDA322" s="80"/>
      <c r="TDB322" s="80"/>
      <c r="TDC322" s="80"/>
      <c r="TDD322" s="80"/>
      <c r="TDE322" s="80"/>
      <c r="TDF322" s="80"/>
      <c r="TDG322" s="80"/>
      <c r="TDH322" s="80"/>
      <c r="TDI322" s="80"/>
      <c r="TDJ322" s="80"/>
      <c r="TDK322" s="80"/>
      <c r="TDL322" s="80"/>
      <c r="TDM322" s="80"/>
      <c r="TDN322" s="80"/>
      <c r="TDO322" s="80"/>
      <c r="TDP322" s="80"/>
      <c r="TDQ322" s="80"/>
      <c r="TDR322" s="80"/>
      <c r="TDS322" s="80"/>
      <c r="TDT322" s="80"/>
      <c r="TDU322" s="80"/>
      <c r="TDV322" s="80"/>
      <c r="TDW322" s="80"/>
      <c r="TDX322" s="80"/>
      <c r="TDY322" s="80"/>
      <c r="TDZ322" s="80"/>
      <c r="TEA322" s="80"/>
      <c r="TEB322" s="80"/>
      <c r="TEC322" s="80"/>
      <c r="TED322" s="80"/>
      <c r="TEE322" s="80"/>
      <c r="TEF322" s="80"/>
      <c r="TEG322" s="80"/>
      <c r="TEH322" s="80"/>
      <c r="TEI322" s="80"/>
      <c r="TEJ322" s="80"/>
      <c r="TEK322" s="80"/>
      <c r="TEL322" s="80"/>
      <c r="TEM322" s="80"/>
      <c r="TEN322" s="80"/>
      <c r="TEO322" s="80"/>
      <c r="TEP322" s="80"/>
      <c r="TEQ322" s="80"/>
      <c r="TER322" s="80"/>
      <c r="TES322" s="80"/>
      <c r="TET322" s="80"/>
      <c r="TEU322" s="80"/>
      <c r="TEV322" s="80"/>
      <c r="TEW322" s="80"/>
      <c r="TEX322" s="80"/>
      <c r="TEY322" s="80"/>
      <c r="TEZ322" s="80"/>
      <c r="TFA322" s="80"/>
      <c r="TFB322" s="80"/>
      <c r="TFC322" s="80"/>
      <c r="TFD322" s="80"/>
      <c r="TFE322" s="80"/>
      <c r="TFF322" s="80"/>
      <c r="TFG322" s="80"/>
      <c r="TFH322" s="80"/>
      <c r="TFI322" s="80"/>
      <c r="TFJ322" s="80"/>
      <c r="TFK322" s="80"/>
      <c r="TFL322" s="80"/>
      <c r="TFM322" s="80"/>
      <c r="TFN322" s="80"/>
      <c r="TFO322" s="80"/>
      <c r="TFP322" s="80"/>
      <c r="TFQ322" s="80"/>
      <c r="TFR322" s="80"/>
      <c r="TFS322" s="80"/>
      <c r="TFT322" s="80"/>
      <c r="TFU322" s="80"/>
      <c r="TFV322" s="80"/>
      <c r="TFW322" s="80"/>
      <c r="TFX322" s="80"/>
      <c r="TFY322" s="80"/>
      <c r="TFZ322" s="80"/>
      <c r="TGA322" s="80"/>
      <c r="TGB322" s="80"/>
      <c r="TGC322" s="80"/>
      <c r="TGD322" s="80"/>
      <c r="TGE322" s="80"/>
      <c r="TGF322" s="80"/>
      <c r="TGG322" s="80"/>
      <c r="TGH322" s="80"/>
      <c r="TGI322" s="80"/>
      <c r="TGJ322" s="80"/>
      <c r="TGK322" s="80"/>
      <c r="TGL322" s="80"/>
      <c r="TGM322" s="80"/>
      <c r="TGN322" s="80"/>
      <c r="TGO322" s="80"/>
      <c r="TGP322" s="80"/>
      <c r="TGQ322" s="80"/>
      <c r="TGR322" s="80"/>
      <c r="TGS322" s="80"/>
      <c r="TGT322" s="80"/>
      <c r="TGU322" s="80"/>
      <c r="TGV322" s="80"/>
      <c r="TGW322" s="80"/>
      <c r="TGX322" s="80"/>
      <c r="TGY322" s="80"/>
      <c r="TGZ322" s="80"/>
      <c r="THA322" s="80"/>
      <c r="THB322" s="80"/>
      <c r="THC322" s="80"/>
      <c r="THD322" s="80"/>
      <c r="THE322" s="80"/>
      <c r="THF322" s="80"/>
      <c r="THG322" s="80"/>
      <c r="THH322" s="80"/>
      <c r="THI322" s="80"/>
      <c r="THJ322" s="80"/>
      <c r="THK322" s="80"/>
      <c r="THL322" s="80"/>
      <c r="THM322" s="80"/>
      <c r="THN322" s="80"/>
      <c r="THO322" s="80"/>
      <c r="THP322" s="80"/>
      <c r="THQ322" s="80"/>
      <c r="THR322" s="80"/>
      <c r="THS322" s="80"/>
      <c r="THT322" s="80"/>
      <c r="THU322" s="80"/>
      <c r="THV322" s="80"/>
      <c r="THW322" s="80"/>
      <c r="THX322" s="80"/>
      <c r="THY322" s="80"/>
      <c r="THZ322" s="80"/>
      <c r="TIA322" s="80"/>
      <c r="TIB322" s="80"/>
      <c r="TIC322" s="80"/>
      <c r="TID322" s="80"/>
      <c r="TIE322" s="80"/>
      <c r="TIF322" s="80"/>
      <c r="TIG322" s="80"/>
      <c r="TIH322" s="80"/>
      <c r="TII322" s="80"/>
      <c r="TIJ322" s="80"/>
      <c r="TIK322" s="80"/>
      <c r="TIL322" s="80"/>
      <c r="TIM322" s="80"/>
      <c r="TIN322" s="80"/>
      <c r="TIO322" s="80"/>
      <c r="TIP322" s="80"/>
      <c r="TIQ322" s="80"/>
      <c r="TIR322" s="80"/>
      <c r="TIS322" s="80"/>
      <c r="TIT322" s="80"/>
      <c r="TIU322" s="80"/>
      <c r="TIV322" s="80"/>
      <c r="TIW322" s="80"/>
      <c r="TIX322" s="80"/>
      <c r="TIY322" s="80"/>
      <c r="TIZ322" s="80"/>
      <c r="TJA322" s="80"/>
      <c r="TJB322" s="80"/>
      <c r="TJC322" s="80"/>
      <c r="TJD322" s="80"/>
      <c r="TJE322" s="80"/>
      <c r="TJF322" s="80"/>
      <c r="TJG322" s="80"/>
      <c r="TJH322" s="80"/>
      <c r="TJI322" s="80"/>
      <c r="TJJ322" s="80"/>
      <c r="TJK322" s="80"/>
      <c r="TJL322" s="80"/>
      <c r="TJM322" s="80"/>
      <c r="TJN322" s="80"/>
      <c r="TJO322" s="80"/>
      <c r="TJP322" s="80"/>
      <c r="TJQ322" s="80"/>
      <c r="TJR322" s="80"/>
      <c r="TJS322" s="80"/>
      <c r="TJT322" s="80"/>
      <c r="TJU322" s="80"/>
      <c r="TJV322" s="80"/>
      <c r="TJW322" s="80"/>
      <c r="TJX322" s="80"/>
      <c r="TJY322" s="80"/>
      <c r="TJZ322" s="80"/>
      <c r="TKA322" s="80"/>
      <c r="TKB322" s="80"/>
      <c r="TKC322" s="80"/>
      <c r="TKD322" s="80"/>
      <c r="TKE322" s="80"/>
      <c r="TKF322" s="80"/>
      <c r="TKG322" s="80"/>
      <c r="TKH322" s="80"/>
      <c r="TKI322" s="80"/>
      <c r="TKJ322" s="80"/>
      <c r="TKK322" s="80"/>
      <c r="TKL322" s="80"/>
      <c r="TKM322" s="80"/>
      <c r="TKN322" s="80"/>
      <c r="TKO322" s="80"/>
      <c r="TKP322" s="80"/>
      <c r="TKQ322" s="80"/>
      <c r="TKR322" s="80"/>
      <c r="TKS322" s="80"/>
      <c r="TKT322" s="80"/>
      <c r="TKU322" s="80"/>
      <c r="TKV322" s="80"/>
      <c r="TKW322" s="80"/>
      <c r="TKX322" s="80"/>
      <c r="TKY322" s="80"/>
      <c r="TKZ322" s="80"/>
      <c r="TLA322" s="80"/>
      <c r="TLB322" s="80"/>
      <c r="TLC322" s="80"/>
      <c r="TLD322" s="80"/>
      <c r="TLE322" s="80"/>
      <c r="TLF322" s="80"/>
      <c r="TLG322" s="80"/>
      <c r="TLH322" s="80"/>
      <c r="TLI322" s="80"/>
      <c r="TLJ322" s="80"/>
      <c r="TLK322" s="80"/>
      <c r="TLL322" s="80"/>
      <c r="TLM322" s="80"/>
      <c r="TLN322" s="80"/>
      <c r="TLO322" s="80"/>
      <c r="TLP322" s="80"/>
      <c r="TLQ322" s="80"/>
      <c r="TLR322" s="80"/>
      <c r="TLS322" s="80"/>
      <c r="TLT322" s="80"/>
      <c r="TLU322" s="80"/>
      <c r="TLV322" s="80"/>
      <c r="TLW322" s="80"/>
      <c r="TLX322" s="80"/>
      <c r="TLY322" s="80"/>
      <c r="TLZ322" s="80"/>
      <c r="TMA322" s="80"/>
      <c r="TMB322" s="80"/>
      <c r="TMC322" s="80"/>
      <c r="TMD322" s="80"/>
      <c r="TME322" s="80"/>
      <c r="TMF322" s="80"/>
      <c r="TMG322" s="80"/>
      <c r="TMH322" s="80"/>
      <c r="TMI322" s="80"/>
      <c r="TMJ322" s="80"/>
      <c r="TMK322" s="80"/>
      <c r="TML322" s="80"/>
      <c r="TMM322" s="80"/>
      <c r="TMN322" s="80"/>
      <c r="TMO322" s="80"/>
      <c r="TMP322" s="80"/>
      <c r="TMQ322" s="80"/>
      <c r="TMR322" s="80"/>
      <c r="TMS322" s="80"/>
      <c r="TMT322" s="80"/>
      <c r="TMU322" s="80"/>
      <c r="TMV322" s="80"/>
      <c r="TMW322" s="80"/>
      <c r="TMX322" s="80"/>
      <c r="TMY322" s="80"/>
      <c r="TMZ322" s="80"/>
      <c r="TNA322" s="80"/>
      <c r="TNB322" s="80"/>
      <c r="TNC322" s="80"/>
      <c r="TND322" s="80"/>
      <c r="TNE322" s="80"/>
      <c r="TNF322" s="80"/>
      <c r="TNG322" s="80"/>
      <c r="TNH322" s="80"/>
      <c r="TNI322" s="80"/>
      <c r="TNJ322" s="80"/>
      <c r="TNK322" s="80"/>
      <c r="TNL322" s="80"/>
      <c r="TNM322" s="80"/>
      <c r="TNN322" s="80"/>
      <c r="TNO322" s="80"/>
      <c r="TNP322" s="80"/>
      <c r="TNQ322" s="80"/>
      <c r="TNR322" s="80"/>
      <c r="TNS322" s="80"/>
      <c r="TNT322" s="80"/>
      <c r="TNU322" s="80"/>
      <c r="TNV322" s="80"/>
      <c r="TNW322" s="80"/>
      <c r="TNX322" s="80"/>
      <c r="TNY322" s="80"/>
      <c r="TNZ322" s="80"/>
      <c r="TOA322" s="80"/>
      <c r="TOB322" s="80"/>
      <c r="TOC322" s="80"/>
      <c r="TOD322" s="80"/>
      <c r="TOE322" s="80"/>
      <c r="TOF322" s="80"/>
      <c r="TOG322" s="80"/>
      <c r="TOH322" s="80"/>
      <c r="TOI322" s="80"/>
      <c r="TOJ322" s="80"/>
      <c r="TOK322" s="80"/>
      <c r="TOL322" s="80"/>
      <c r="TOM322" s="80"/>
      <c r="TON322" s="80"/>
      <c r="TOO322" s="80"/>
      <c r="TOP322" s="80"/>
      <c r="TOQ322" s="80"/>
      <c r="TOR322" s="80"/>
      <c r="TOS322" s="80"/>
      <c r="TOT322" s="80"/>
      <c r="TOU322" s="80"/>
      <c r="TOV322" s="80"/>
      <c r="TOW322" s="80"/>
      <c r="TOX322" s="80"/>
      <c r="TOY322" s="80"/>
      <c r="TOZ322" s="80"/>
      <c r="TPA322" s="80"/>
      <c r="TPB322" s="80"/>
      <c r="TPC322" s="80"/>
      <c r="TPD322" s="80"/>
      <c r="TPE322" s="80"/>
      <c r="TPF322" s="80"/>
      <c r="TPG322" s="80"/>
      <c r="TPH322" s="80"/>
      <c r="TPI322" s="80"/>
      <c r="TPJ322" s="80"/>
      <c r="TPK322" s="80"/>
      <c r="TPL322" s="80"/>
      <c r="TPM322" s="80"/>
      <c r="TPN322" s="80"/>
      <c r="TPO322" s="80"/>
      <c r="TPP322" s="80"/>
      <c r="TPQ322" s="80"/>
      <c r="TPR322" s="80"/>
      <c r="TPS322" s="80"/>
      <c r="TPT322" s="80"/>
      <c r="TPU322" s="80"/>
      <c r="TPV322" s="80"/>
      <c r="TPW322" s="80"/>
      <c r="TPX322" s="80"/>
      <c r="TPY322" s="80"/>
      <c r="TPZ322" s="80"/>
      <c r="TQA322" s="80"/>
      <c r="TQB322" s="80"/>
      <c r="TQC322" s="80"/>
      <c r="TQD322" s="80"/>
      <c r="TQE322" s="80"/>
      <c r="TQF322" s="80"/>
      <c r="TQG322" s="80"/>
      <c r="TQH322" s="80"/>
      <c r="TQI322" s="80"/>
      <c r="TQJ322" s="80"/>
      <c r="TQK322" s="80"/>
      <c r="TQL322" s="80"/>
      <c r="TQM322" s="80"/>
      <c r="TQN322" s="80"/>
      <c r="TQO322" s="80"/>
      <c r="TQP322" s="80"/>
      <c r="TQQ322" s="80"/>
      <c r="TQR322" s="80"/>
      <c r="TQS322" s="80"/>
      <c r="TQT322" s="80"/>
      <c r="TQU322" s="80"/>
      <c r="TQV322" s="80"/>
      <c r="TQW322" s="80"/>
      <c r="TQX322" s="80"/>
      <c r="TQY322" s="80"/>
      <c r="TQZ322" s="80"/>
      <c r="TRA322" s="80"/>
      <c r="TRB322" s="80"/>
      <c r="TRC322" s="80"/>
      <c r="TRD322" s="80"/>
      <c r="TRE322" s="80"/>
      <c r="TRF322" s="80"/>
      <c r="TRG322" s="80"/>
      <c r="TRH322" s="80"/>
      <c r="TRI322" s="80"/>
      <c r="TRJ322" s="80"/>
      <c r="TRK322" s="80"/>
      <c r="TRL322" s="80"/>
      <c r="TRM322" s="80"/>
      <c r="TRN322" s="80"/>
      <c r="TRO322" s="80"/>
      <c r="TRP322" s="80"/>
      <c r="TRQ322" s="80"/>
      <c r="TRR322" s="80"/>
      <c r="TRS322" s="80"/>
      <c r="TRT322" s="80"/>
      <c r="TRU322" s="80"/>
      <c r="TRV322" s="80"/>
      <c r="TRW322" s="80"/>
      <c r="TRX322" s="80"/>
      <c r="TRY322" s="80"/>
      <c r="TRZ322" s="80"/>
      <c r="TSA322" s="80"/>
      <c r="TSB322" s="80"/>
      <c r="TSC322" s="80"/>
      <c r="TSD322" s="80"/>
      <c r="TSE322" s="80"/>
      <c r="TSF322" s="80"/>
      <c r="TSG322" s="80"/>
      <c r="TSH322" s="80"/>
      <c r="TSI322" s="80"/>
      <c r="TSJ322" s="80"/>
      <c r="TSK322" s="80"/>
      <c r="TSL322" s="80"/>
      <c r="TSM322" s="80"/>
      <c r="TSN322" s="80"/>
      <c r="TSO322" s="80"/>
      <c r="TSP322" s="80"/>
      <c r="TSQ322" s="80"/>
      <c r="TSR322" s="80"/>
      <c r="TSS322" s="80"/>
      <c r="TST322" s="80"/>
      <c r="TSU322" s="80"/>
      <c r="TSV322" s="80"/>
      <c r="TSW322" s="80"/>
      <c r="TSX322" s="80"/>
      <c r="TSY322" s="80"/>
      <c r="TSZ322" s="80"/>
      <c r="TTA322" s="80"/>
      <c r="TTB322" s="80"/>
      <c r="TTC322" s="80"/>
      <c r="TTD322" s="80"/>
      <c r="TTE322" s="80"/>
      <c r="TTF322" s="80"/>
      <c r="TTG322" s="80"/>
      <c r="TTH322" s="80"/>
      <c r="TTI322" s="80"/>
      <c r="TTJ322" s="80"/>
      <c r="TTK322" s="80"/>
      <c r="TTL322" s="80"/>
      <c r="TTM322" s="80"/>
      <c r="TTN322" s="80"/>
      <c r="TTO322" s="80"/>
      <c r="TTP322" s="80"/>
      <c r="TTQ322" s="80"/>
      <c r="TTR322" s="80"/>
      <c r="TTS322" s="80"/>
      <c r="TTT322" s="80"/>
      <c r="TTU322" s="80"/>
      <c r="TTV322" s="80"/>
      <c r="TTW322" s="80"/>
      <c r="TTX322" s="80"/>
      <c r="TTY322" s="80"/>
      <c r="TTZ322" s="80"/>
      <c r="TUA322" s="80"/>
      <c r="TUB322" s="80"/>
      <c r="TUC322" s="80"/>
      <c r="TUD322" s="80"/>
      <c r="TUE322" s="80"/>
      <c r="TUF322" s="80"/>
      <c r="TUG322" s="80"/>
      <c r="TUH322" s="80"/>
      <c r="TUI322" s="80"/>
      <c r="TUJ322" s="80"/>
      <c r="TUK322" s="80"/>
      <c r="TUL322" s="80"/>
      <c r="TUM322" s="80"/>
      <c r="TUN322" s="80"/>
      <c r="TUO322" s="80"/>
      <c r="TUP322" s="80"/>
      <c r="TUQ322" s="80"/>
      <c r="TUR322" s="80"/>
      <c r="TUS322" s="80"/>
      <c r="TUT322" s="80"/>
      <c r="TUU322" s="80"/>
      <c r="TUV322" s="80"/>
      <c r="TUW322" s="80"/>
      <c r="TUX322" s="80"/>
      <c r="TUY322" s="80"/>
      <c r="TUZ322" s="80"/>
      <c r="TVA322" s="80"/>
      <c r="TVB322" s="80"/>
      <c r="TVC322" s="80"/>
      <c r="TVD322" s="80"/>
      <c r="TVE322" s="80"/>
      <c r="TVF322" s="80"/>
      <c r="TVG322" s="80"/>
      <c r="TVH322" s="80"/>
      <c r="TVI322" s="80"/>
      <c r="TVJ322" s="80"/>
      <c r="TVK322" s="80"/>
      <c r="TVL322" s="80"/>
      <c r="TVM322" s="80"/>
      <c r="TVN322" s="80"/>
      <c r="TVO322" s="80"/>
      <c r="TVP322" s="80"/>
      <c r="TVQ322" s="80"/>
      <c r="TVR322" s="80"/>
      <c r="TVS322" s="80"/>
      <c r="TVT322" s="80"/>
      <c r="TVU322" s="80"/>
      <c r="TVV322" s="80"/>
      <c r="TVW322" s="80"/>
      <c r="TVX322" s="80"/>
      <c r="TVY322" s="80"/>
      <c r="TVZ322" s="80"/>
      <c r="TWA322" s="80"/>
      <c r="TWB322" s="80"/>
      <c r="TWC322" s="80"/>
      <c r="TWD322" s="80"/>
      <c r="TWE322" s="80"/>
      <c r="TWF322" s="80"/>
      <c r="TWG322" s="80"/>
      <c r="TWH322" s="80"/>
      <c r="TWI322" s="80"/>
      <c r="TWJ322" s="80"/>
      <c r="TWK322" s="80"/>
      <c r="TWL322" s="80"/>
      <c r="TWM322" s="80"/>
      <c r="TWN322" s="80"/>
      <c r="TWO322" s="80"/>
      <c r="TWP322" s="80"/>
      <c r="TWQ322" s="80"/>
      <c r="TWR322" s="80"/>
      <c r="TWS322" s="80"/>
      <c r="TWT322" s="80"/>
      <c r="TWU322" s="80"/>
      <c r="TWV322" s="80"/>
      <c r="TWW322" s="80"/>
      <c r="TWX322" s="80"/>
      <c r="TWY322" s="80"/>
      <c r="TWZ322" s="80"/>
      <c r="TXA322" s="80"/>
      <c r="TXB322" s="80"/>
      <c r="TXC322" s="80"/>
      <c r="TXD322" s="80"/>
      <c r="TXE322" s="80"/>
      <c r="TXF322" s="80"/>
      <c r="TXG322" s="80"/>
      <c r="TXH322" s="80"/>
      <c r="TXI322" s="80"/>
      <c r="TXJ322" s="80"/>
      <c r="TXK322" s="80"/>
      <c r="TXL322" s="80"/>
      <c r="TXM322" s="80"/>
      <c r="TXN322" s="80"/>
      <c r="TXO322" s="80"/>
      <c r="TXP322" s="80"/>
      <c r="TXQ322" s="80"/>
      <c r="TXR322" s="80"/>
      <c r="TXS322" s="80"/>
      <c r="TXT322" s="80"/>
      <c r="TXU322" s="80"/>
      <c r="TXV322" s="80"/>
      <c r="TXW322" s="80"/>
      <c r="TXX322" s="80"/>
      <c r="TXY322" s="80"/>
      <c r="TXZ322" s="80"/>
      <c r="TYA322" s="80"/>
      <c r="TYB322" s="80"/>
      <c r="TYC322" s="80"/>
      <c r="TYD322" s="80"/>
      <c r="TYE322" s="80"/>
      <c r="TYF322" s="80"/>
      <c r="TYG322" s="80"/>
      <c r="TYH322" s="80"/>
      <c r="TYI322" s="80"/>
      <c r="TYJ322" s="80"/>
      <c r="TYK322" s="80"/>
      <c r="TYL322" s="80"/>
      <c r="TYM322" s="80"/>
      <c r="TYN322" s="80"/>
      <c r="TYO322" s="80"/>
      <c r="TYP322" s="80"/>
      <c r="TYQ322" s="80"/>
      <c r="TYR322" s="80"/>
      <c r="TYS322" s="80"/>
      <c r="TYT322" s="80"/>
      <c r="TYU322" s="80"/>
      <c r="TYV322" s="80"/>
      <c r="TYW322" s="80"/>
      <c r="TYX322" s="80"/>
      <c r="TYY322" s="80"/>
      <c r="TYZ322" s="80"/>
      <c r="TZA322" s="80"/>
      <c r="TZB322" s="80"/>
      <c r="TZC322" s="80"/>
      <c r="TZD322" s="80"/>
      <c r="TZE322" s="80"/>
      <c r="TZF322" s="80"/>
      <c r="TZG322" s="80"/>
      <c r="TZH322" s="80"/>
      <c r="TZI322" s="80"/>
      <c r="TZJ322" s="80"/>
      <c r="TZK322" s="80"/>
      <c r="TZL322" s="80"/>
      <c r="TZM322" s="80"/>
      <c r="TZN322" s="80"/>
      <c r="TZO322" s="80"/>
      <c r="TZP322" s="80"/>
      <c r="TZQ322" s="80"/>
      <c r="TZR322" s="80"/>
      <c r="TZS322" s="80"/>
      <c r="TZT322" s="80"/>
      <c r="TZU322" s="80"/>
      <c r="TZV322" s="80"/>
      <c r="TZW322" s="80"/>
      <c r="TZX322" s="80"/>
      <c r="TZY322" s="80"/>
      <c r="TZZ322" s="80"/>
      <c r="UAA322" s="80"/>
      <c r="UAB322" s="80"/>
      <c r="UAC322" s="80"/>
      <c r="UAD322" s="80"/>
      <c r="UAE322" s="80"/>
      <c r="UAF322" s="80"/>
      <c r="UAG322" s="80"/>
      <c r="UAH322" s="80"/>
      <c r="UAI322" s="80"/>
      <c r="UAJ322" s="80"/>
      <c r="UAK322" s="80"/>
      <c r="UAL322" s="80"/>
      <c r="UAM322" s="80"/>
      <c r="UAN322" s="80"/>
      <c r="UAO322" s="80"/>
      <c r="UAP322" s="80"/>
      <c r="UAQ322" s="80"/>
      <c r="UAR322" s="80"/>
      <c r="UAS322" s="80"/>
      <c r="UAT322" s="80"/>
      <c r="UAU322" s="80"/>
      <c r="UAV322" s="80"/>
      <c r="UAW322" s="80"/>
      <c r="UAX322" s="80"/>
      <c r="UAY322" s="80"/>
      <c r="UAZ322" s="80"/>
      <c r="UBA322" s="80"/>
      <c r="UBB322" s="80"/>
      <c r="UBC322" s="80"/>
      <c r="UBD322" s="80"/>
      <c r="UBE322" s="80"/>
      <c r="UBF322" s="80"/>
      <c r="UBG322" s="80"/>
      <c r="UBH322" s="80"/>
      <c r="UBI322" s="80"/>
      <c r="UBJ322" s="80"/>
      <c r="UBK322" s="80"/>
      <c r="UBL322" s="80"/>
      <c r="UBM322" s="80"/>
      <c r="UBN322" s="80"/>
      <c r="UBO322" s="80"/>
      <c r="UBP322" s="80"/>
      <c r="UBQ322" s="80"/>
      <c r="UBR322" s="80"/>
      <c r="UBS322" s="80"/>
      <c r="UBT322" s="80"/>
      <c r="UBU322" s="80"/>
      <c r="UBV322" s="80"/>
      <c r="UBW322" s="80"/>
      <c r="UBX322" s="80"/>
      <c r="UBY322" s="80"/>
      <c r="UBZ322" s="80"/>
      <c r="UCA322" s="80"/>
      <c r="UCB322" s="80"/>
      <c r="UCC322" s="80"/>
      <c r="UCD322" s="80"/>
      <c r="UCE322" s="80"/>
      <c r="UCF322" s="80"/>
      <c r="UCG322" s="80"/>
      <c r="UCH322" s="80"/>
      <c r="UCI322" s="80"/>
      <c r="UCJ322" s="80"/>
      <c r="UCK322" s="80"/>
      <c r="UCL322" s="80"/>
      <c r="UCM322" s="80"/>
      <c r="UCN322" s="80"/>
      <c r="UCO322" s="80"/>
      <c r="UCP322" s="80"/>
      <c r="UCQ322" s="80"/>
      <c r="UCR322" s="80"/>
      <c r="UCS322" s="80"/>
      <c r="UCT322" s="80"/>
      <c r="UCU322" s="80"/>
      <c r="UCV322" s="80"/>
      <c r="UCW322" s="80"/>
      <c r="UCX322" s="80"/>
      <c r="UCY322" s="80"/>
      <c r="UCZ322" s="80"/>
      <c r="UDA322" s="80"/>
      <c r="UDB322" s="80"/>
      <c r="UDC322" s="80"/>
      <c r="UDD322" s="80"/>
      <c r="UDE322" s="80"/>
      <c r="UDF322" s="80"/>
      <c r="UDG322" s="80"/>
      <c r="UDH322" s="80"/>
      <c r="UDI322" s="80"/>
      <c r="UDJ322" s="80"/>
      <c r="UDK322" s="80"/>
      <c r="UDL322" s="80"/>
      <c r="UDM322" s="80"/>
      <c r="UDN322" s="80"/>
      <c r="UDO322" s="80"/>
      <c r="UDP322" s="80"/>
      <c r="UDQ322" s="80"/>
      <c r="UDR322" s="80"/>
      <c r="UDS322" s="80"/>
      <c r="UDT322" s="80"/>
      <c r="UDU322" s="80"/>
      <c r="UDV322" s="80"/>
      <c r="UDW322" s="80"/>
      <c r="UDX322" s="80"/>
      <c r="UDY322" s="80"/>
      <c r="UDZ322" s="80"/>
      <c r="UEA322" s="80"/>
      <c r="UEB322" s="80"/>
      <c r="UEC322" s="80"/>
      <c r="UED322" s="80"/>
      <c r="UEE322" s="80"/>
      <c r="UEF322" s="80"/>
      <c r="UEG322" s="80"/>
      <c r="UEH322" s="80"/>
      <c r="UEI322" s="80"/>
      <c r="UEJ322" s="80"/>
      <c r="UEK322" s="80"/>
      <c r="UEL322" s="80"/>
      <c r="UEM322" s="80"/>
      <c r="UEN322" s="80"/>
      <c r="UEO322" s="80"/>
      <c r="UEP322" s="80"/>
      <c r="UEQ322" s="80"/>
      <c r="UER322" s="80"/>
      <c r="UES322" s="80"/>
      <c r="UET322" s="80"/>
      <c r="UEU322" s="80"/>
      <c r="UEV322" s="80"/>
      <c r="UEW322" s="80"/>
      <c r="UEX322" s="80"/>
      <c r="UEY322" s="80"/>
      <c r="UEZ322" s="80"/>
      <c r="UFA322" s="80"/>
      <c r="UFB322" s="80"/>
      <c r="UFC322" s="80"/>
      <c r="UFD322" s="80"/>
      <c r="UFE322" s="80"/>
      <c r="UFF322" s="80"/>
      <c r="UFG322" s="80"/>
      <c r="UFH322" s="80"/>
      <c r="UFI322" s="80"/>
      <c r="UFJ322" s="80"/>
      <c r="UFK322" s="80"/>
      <c r="UFL322" s="80"/>
      <c r="UFM322" s="80"/>
      <c r="UFN322" s="80"/>
      <c r="UFO322" s="80"/>
      <c r="UFP322" s="80"/>
      <c r="UFQ322" s="80"/>
      <c r="UFR322" s="80"/>
      <c r="UFS322" s="80"/>
      <c r="UFT322" s="80"/>
      <c r="UFU322" s="80"/>
      <c r="UFV322" s="80"/>
      <c r="UFW322" s="80"/>
      <c r="UFX322" s="80"/>
      <c r="UFY322" s="80"/>
      <c r="UFZ322" s="80"/>
      <c r="UGA322" s="80"/>
      <c r="UGB322" s="80"/>
      <c r="UGC322" s="80"/>
      <c r="UGD322" s="80"/>
      <c r="UGE322" s="80"/>
      <c r="UGF322" s="80"/>
      <c r="UGG322" s="80"/>
      <c r="UGH322" s="80"/>
      <c r="UGI322" s="80"/>
      <c r="UGJ322" s="80"/>
      <c r="UGK322" s="80"/>
      <c r="UGL322" s="80"/>
      <c r="UGM322" s="80"/>
      <c r="UGN322" s="80"/>
      <c r="UGO322" s="80"/>
      <c r="UGP322" s="80"/>
      <c r="UGQ322" s="80"/>
      <c r="UGR322" s="80"/>
      <c r="UGS322" s="80"/>
      <c r="UGT322" s="80"/>
      <c r="UGU322" s="80"/>
      <c r="UGV322" s="80"/>
      <c r="UGW322" s="80"/>
      <c r="UGX322" s="80"/>
      <c r="UGY322" s="80"/>
      <c r="UGZ322" s="80"/>
      <c r="UHA322" s="80"/>
      <c r="UHB322" s="80"/>
      <c r="UHC322" s="80"/>
      <c r="UHD322" s="80"/>
      <c r="UHE322" s="80"/>
      <c r="UHF322" s="80"/>
      <c r="UHG322" s="80"/>
      <c r="UHH322" s="80"/>
      <c r="UHI322" s="80"/>
      <c r="UHJ322" s="80"/>
      <c r="UHK322" s="80"/>
      <c r="UHL322" s="80"/>
      <c r="UHM322" s="80"/>
      <c r="UHN322" s="80"/>
      <c r="UHO322" s="80"/>
      <c r="UHP322" s="80"/>
      <c r="UHQ322" s="80"/>
      <c r="UHR322" s="80"/>
      <c r="UHS322" s="80"/>
      <c r="UHT322" s="80"/>
      <c r="UHU322" s="80"/>
      <c r="UHV322" s="80"/>
      <c r="UHW322" s="80"/>
      <c r="UHX322" s="80"/>
      <c r="UHY322" s="80"/>
      <c r="UHZ322" s="80"/>
      <c r="UIA322" s="80"/>
      <c r="UIB322" s="80"/>
      <c r="UIC322" s="80"/>
      <c r="UID322" s="80"/>
      <c r="UIE322" s="80"/>
      <c r="UIF322" s="80"/>
      <c r="UIG322" s="80"/>
      <c r="UIH322" s="80"/>
      <c r="UII322" s="80"/>
      <c r="UIJ322" s="80"/>
      <c r="UIK322" s="80"/>
      <c r="UIL322" s="80"/>
      <c r="UIM322" s="80"/>
      <c r="UIN322" s="80"/>
      <c r="UIO322" s="80"/>
      <c r="UIP322" s="80"/>
      <c r="UIQ322" s="80"/>
      <c r="UIR322" s="80"/>
      <c r="UIS322" s="80"/>
      <c r="UIT322" s="80"/>
      <c r="UIU322" s="80"/>
      <c r="UIV322" s="80"/>
      <c r="UIW322" s="80"/>
      <c r="UIX322" s="80"/>
      <c r="UIY322" s="80"/>
      <c r="UIZ322" s="80"/>
      <c r="UJA322" s="80"/>
      <c r="UJB322" s="80"/>
      <c r="UJC322" s="80"/>
      <c r="UJD322" s="80"/>
      <c r="UJE322" s="80"/>
      <c r="UJF322" s="80"/>
      <c r="UJG322" s="80"/>
      <c r="UJH322" s="80"/>
      <c r="UJI322" s="80"/>
      <c r="UJJ322" s="80"/>
      <c r="UJK322" s="80"/>
      <c r="UJL322" s="80"/>
      <c r="UJM322" s="80"/>
      <c r="UJN322" s="80"/>
      <c r="UJO322" s="80"/>
      <c r="UJP322" s="80"/>
      <c r="UJQ322" s="80"/>
      <c r="UJR322" s="80"/>
      <c r="UJS322" s="80"/>
      <c r="UJT322" s="80"/>
      <c r="UJU322" s="80"/>
      <c r="UJV322" s="80"/>
      <c r="UJW322" s="80"/>
      <c r="UJX322" s="80"/>
      <c r="UJY322" s="80"/>
      <c r="UJZ322" s="80"/>
      <c r="UKA322" s="80"/>
      <c r="UKB322" s="80"/>
      <c r="UKC322" s="80"/>
      <c r="UKD322" s="80"/>
      <c r="UKE322" s="80"/>
      <c r="UKF322" s="80"/>
      <c r="UKG322" s="80"/>
      <c r="UKH322" s="80"/>
      <c r="UKI322" s="80"/>
      <c r="UKJ322" s="80"/>
      <c r="UKK322" s="80"/>
      <c r="UKL322" s="80"/>
      <c r="UKM322" s="80"/>
      <c r="UKN322" s="80"/>
      <c r="UKO322" s="80"/>
      <c r="UKP322" s="80"/>
      <c r="UKQ322" s="80"/>
      <c r="UKR322" s="80"/>
      <c r="UKS322" s="80"/>
      <c r="UKT322" s="80"/>
      <c r="UKU322" s="80"/>
      <c r="UKV322" s="80"/>
      <c r="UKW322" s="80"/>
      <c r="UKX322" s="80"/>
      <c r="UKY322" s="80"/>
      <c r="UKZ322" s="80"/>
      <c r="ULA322" s="80"/>
      <c r="ULB322" s="80"/>
      <c r="ULC322" s="80"/>
      <c r="ULD322" s="80"/>
      <c r="ULE322" s="80"/>
      <c r="ULF322" s="80"/>
      <c r="ULG322" s="80"/>
      <c r="ULH322" s="80"/>
      <c r="ULI322" s="80"/>
      <c r="ULJ322" s="80"/>
      <c r="ULK322" s="80"/>
      <c r="ULL322" s="80"/>
      <c r="ULM322" s="80"/>
      <c r="ULN322" s="80"/>
      <c r="ULO322" s="80"/>
      <c r="ULP322" s="80"/>
      <c r="ULQ322" s="80"/>
      <c r="ULR322" s="80"/>
      <c r="ULS322" s="80"/>
      <c r="ULT322" s="80"/>
      <c r="ULU322" s="80"/>
      <c r="ULV322" s="80"/>
      <c r="ULW322" s="80"/>
      <c r="ULX322" s="80"/>
      <c r="ULY322" s="80"/>
      <c r="ULZ322" s="80"/>
      <c r="UMA322" s="80"/>
      <c r="UMB322" s="80"/>
      <c r="UMC322" s="80"/>
      <c r="UMD322" s="80"/>
      <c r="UME322" s="80"/>
      <c r="UMF322" s="80"/>
      <c r="UMG322" s="80"/>
      <c r="UMH322" s="80"/>
      <c r="UMI322" s="80"/>
      <c r="UMJ322" s="80"/>
      <c r="UMK322" s="80"/>
      <c r="UML322" s="80"/>
      <c r="UMM322" s="80"/>
      <c r="UMN322" s="80"/>
      <c r="UMO322" s="80"/>
      <c r="UMP322" s="80"/>
      <c r="UMQ322" s="80"/>
      <c r="UMR322" s="80"/>
      <c r="UMS322" s="80"/>
      <c r="UMT322" s="80"/>
      <c r="UMU322" s="80"/>
      <c r="UMV322" s="80"/>
      <c r="UMW322" s="80"/>
      <c r="UMX322" s="80"/>
      <c r="UMY322" s="80"/>
      <c r="UMZ322" s="80"/>
      <c r="UNA322" s="80"/>
      <c r="UNB322" s="80"/>
      <c r="UNC322" s="80"/>
      <c r="UND322" s="80"/>
      <c r="UNE322" s="80"/>
      <c r="UNF322" s="80"/>
      <c r="UNG322" s="80"/>
      <c r="UNH322" s="80"/>
      <c r="UNI322" s="80"/>
      <c r="UNJ322" s="80"/>
      <c r="UNK322" s="80"/>
      <c r="UNL322" s="80"/>
      <c r="UNM322" s="80"/>
      <c r="UNN322" s="80"/>
      <c r="UNO322" s="80"/>
      <c r="UNP322" s="80"/>
      <c r="UNQ322" s="80"/>
      <c r="UNR322" s="80"/>
      <c r="UNS322" s="80"/>
      <c r="UNT322" s="80"/>
      <c r="UNU322" s="80"/>
      <c r="UNV322" s="80"/>
      <c r="UNW322" s="80"/>
      <c r="UNX322" s="80"/>
      <c r="UNY322" s="80"/>
      <c r="UNZ322" s="80"/>
      <c r="UOA322" s="80"/>
      <c r="UOB322" s="80"/>
      <c r="UOC322" s="80"/>
      <c r="UOD322" s="80"/>
      <c r="UOE322" s="80"/>
      <c r="UOF322" s="80"/>
      <c r="UOG322" s="80"/>
      <c r="UOH322" s="80"/>
      <c r="UOI322" s="80"/>
      <c r="UOJ322" s="80"/>
      <c r="UOK322" s="80"/>
      <c r="UOL322" s="80"/>
      <c r="UOM322" s="80"/>
      <c r="UON322" s="80"/>
      <c r="UOO322" s="80"/>
      <c r="UOP322" s="80"/>
      <c r="UOQ322" s="80"/>
      <c r="UOR322" s="80"/>
      <c r="UOS322" s="80"/>
      <c r="UOT322" s="80"/>
      <c r="UOU322" s="80"/>
      <c r="UOV322" s="80"/>
      <c r="UOW322" s="80"/>
      <c r="UOX322" s="80"/>
      <c r="UOY322" s="80"/>
      <c r="UOZ322" s="80"/>
      <c r="UPA322" s="80"/>
      <c r="UPB322" s="80"/>
      <c r="UPC322" s="80"/>
      <c r="UPD322" s="80"/>
      <c r="UPE322" s="80"/>
      <c r="UPF322" s="80"/>
      <c r="UPG322" s="80"/>
      <c r="UPH322" s="80"/>
      <c r="UPI322" s="80"/>
      <c r="UPJ322" s="80"/>
      <c r="UPK322" s="80"/>
      <c r="UPL322" s="80"/>
      <c r="UPM322" s="80"/>
      <c r="UPN322" s="80"/>
      <c r="UPO322" s="80"/>
      <c r="UPP322" s="80"/>
      <c r="UPQ322" s="80"/>
      <c r="UPR322" s="80"/>
      <c r="UPS322" s="80"/>
      <c r="UPT322" s="80"/>
      <c r="UPU322" s="80"/>
      <c r="UPV322" s="80"/>
      <c r="UPW322" s="80"/>
      <c r="UPX322" s="80"/>
      <c r="UPY322" s="80"/>
      <c r="UPZ322" s="80"/>
      <c r="UQA322" s="80"/>
      <c r="UQB322" s="80"/>
      <c r="UQC322" s="80"/>
      <c r="UQD322" s="80"/>
      <c r="UQE322" s="80"/>
      <c r="UQF322" s="80"/>
      <c r="UQG322" s="80"/>
      <c r="UQH322" s="80"/>
      <c r="UQI322" s="80"/>
      <c r="UQJ322" s="80"/>
      <c r="UQK322" s="80"/>
      <c r="UQL322" s="80"/>
      <c r="UQM322" s="80"/>
      <c r="UQN322" s="80"/>
      <c r="UQO322" s="80"/>
      <c r="UQP322" s="80"/>
      <c r="UQQ322" s="80"/>
      <c r="UQR322" s="80"/>
      <c r="UQS322" s="80"/>
      <c r="UQT322" s="80"/>
      <c r="UQU322" s="80"/>
      <c r="UQV322" s="80"/>
      <c r="UQW322" s="80"/>
      <c r="UQX322" s="80"/>
      <c r="UQY322" s="80"/>
      <c r="UQZ322" s="80"/>
      <c r="URA322" s="80"/>
      <c r="URB322" s="80"/>
      <c r="URC322" s="80"/>
      <c r="URD322" s="80"/>
      <c r="URE322" s="80"/>
      <c r="URF322" s="80"/>
      <c r="URG322" s="80"/>
      <c r="URH322" s="80"/>
      <c r="URI322" s="80"/>
      <c r="URJ322" s="80"/>
      <c r="URK322" s="80"/>
      <c r="URL322" s="80"/>
      <c r="URM322" s="80"/>
      <c r="URN322" s="80"/>
      <c r="URO322" s="80"/>
      <c r="URP322" s="80"/>
      <c r="URQ322" s="80"/>
      <c r="URR322" s="80"/>
      <c r="URS322" s="80"/>
      <c r="URT322" s="80"/>
      <c r="URU322" s="80"/>
      <c r="URV322" s="80"/>
      <c r="URW322" s="80"/>
      <c r="URX322" s="80"/>
      <c r="URY322" s="80"/>
      <c r="URZ322" s="80"/>
      <c r="USA322" s="80"/>
      <c r="USB322" s="80"/>
      <c r="USC322" s="80"/>
      <c r="USD322" s="80"/>
      <c r="USE322" s="80"/>
      <c r="USF322" s="80"/>
      <c r="USG322" s="80"/>
      <c r="USH322" s="80"/>
      <c r="USI322" s="80"/>
      <c r="USJ322" s="80"/>
      <c r="USK322" s="80"/>
      <c r="USL322" s="80"/>
      <c r="USM322" s="80"/>
      <c r="USN322" s="80"/>
      <c r="USO322" s="80"/>
      <c r="USP322" s="80"/>
      <c r="USQ322" s="80"/>
      <c r="USR322" s="80"/>
      <c r="USS322" s="80"/>
      <c r="UST322" s="80"/>
      <c r="USU322" s="80"/>
      <c r="USV322" s="80"/>
      <c r="USW322" s="80"/>
      <c r="USX322" s="80"/>
      <c r="USY322" s="80"/>
      <c r="USZ322" s="80"/>
      <c r="UTA322" s="80"/>
      <c r="UTB322" s="80"/>
      <c r="UTC322" s="80"/>
      <c r="UTD322" s="80"/>
      <c r="UTE322" s="80"/>
      <c r="UTF322" s="80"/>
      <c r="UTG322" s="80"/>
      <c r="UTH322" s="80"/>
      <c r="UTI322" s="80"/>
      <c r="UTJ322" s="80"/>
      <c r="UTK322" s="80"/>
      <c r="UTL322" s="80"/>
      <c r="UTM322" s="80"/>
      <c r="UTN322" s="80"/>
      <c r="UTO322" s="80"/>
      <c r="UTP322" s="80"/>
      <c r="UTQ322" s="80"/>
      <c r="UTR322" s="80"/>
      <c r="UTS322" s="80"/>
      <c r="UTT322" s="80"/>
      <c r="UTU322" s="80"/>
      <c r="UTV322" s="80"/>
      <c r="UTW322" s="80"/>
      <c r="UTX322" s="80"/>
      <c r="UTY322" s="80"/>
      <c r="UTZ322" s="80"/>
      <c r="UUA322" s="80"/>
      <c r="UUB322" s="80"/>
      <c r="UUC322" s="80"/>
      <c r="UUD322" s="80"/>
      <c r="UUE322" s="80"/>
      <c r="UUF322" s="80"/>
      <c r="UUG322" s="80"/>
      <c r="UUH322" s="80"/>
      <c r="UUI322" s="80"/>
      <c r="UUJ322" s="80"/>
      <c r="UUK322" s="80"/>
      <c r="UUL322" s="80"/>
      <c r="UUM322" s="80"/>
      <c r="UUN322" s="80"/>
      <c r="UUO322" s="80"/>
      <c r="UUP322" s="80"/>
      <c r="UUQ322" s="80"/>
      <c r="UUR322" s="80"/>
      <c r="UUS322" s="80"/>
      <c r="UUT322" s="80"/>
      <c r="UUU322" s="80"/>
      <c r="UUV322" s="80"/>
      <c r="UUW322" s="80"/>
      <c r="UUX322" s="80"/>
      <c r="UUY322" s="80"/>
      <c r="UUZ322" s="80"/>
      <c r="UVA322" s="80"/>
      <c r="UVB322" s="80"/>
      <c r="UVC322" s="80"/>
      <c r="UVD322" s="80"/>
      <c r="UVE322" s="80"/>
      <c r="UVF322" s="80"/>
      <c r="UVG322" s="80"/>
      <c r="UVH322" s="80"/>
      <c r="UVI322" s="80"/>
      <c r="UVJ322" s="80"/>
      <c r="UVK322" s="80"/>
      <c r="UVL322" s="80"/>
      <c r="UVM322" s="80"/>
      <c r="UVN322" s="80"/>
      <c r="UVO322" s="80"/>
      <c r="UVP322" s="80"/>
      <c r="UVQ322" s="80"/>
      <c r="UVR322" s="80"/>
      <c r="UVS322" s="80"/>
      <c r="UVT322" s="80"/>
      <c r="UVU322" s="80"/>
      <c r="UVV322" s="80"/>
      <c r="UVW322" s="80"/>
      <c r="UVX322" s="80"/>
      <c r="UVY322" s="80"/>
      <c r="UVZ322" s="80"/>
      <c r="UWA322" s="80"/>
      <c r="UWB322" s="80"/>
      <c r="UWC322" s="80"/>
      <c r="UWD322" s="80"/>
      <c r="UWE322" s="80"/>
      <c r="UWF322" s="80"/>
      <c r="UWG322" s="80"/>
      <c r="UWH322" s="80"/>
      <c r="UWI322" s="80"/>
      <c r="UWJ322" s="80"/>
      <c r="UWK322" s="80"/>
      <c r="UWL322" s="80"/>
      <c r="UWM322" s="80"/>
      <c r="UWN322" s="80"/>
      <c r="UWO322" s="80"/>
      <c r="UWP322" s="80"/>
      <c r="UWQ322" s="80"/>
      <c r="UWR322" s="80"/>
      <c r="UWS322" s="80"/>
      <c r="UWT322" s="80"/>
      <c r="UWU322" s="80"/>
      <c r="UWV322" s="80"/>
      <c r="UWW322" s="80"/>
      <c r="UWX322" s="80"/>
      <c r="UWY322" s="80"/>
      <c r="UWZ322" s="80"/>
      <c r="UXA322" s="80"/>
      <c r="UXB322" s="80"/>
      <c r="UXC322" s="80"/>
      <c r="UXD322" s="80"/>
      <c r="UXE322" s="80"/>
      <c r="UXF322" s="80"/>
      <c r="UXG322" s="80"/>
      <c r="UXH322" s="80"/>
      <c r="UXI322" s="80"/>
      <c r="UXJ322" s="80"/>
      <c r="UXK322" s="80"/>
      <c r="UXL322" s="80"/>
      <c r="UXM322" s="80"/>
      <c r="UXN322" s="80"/>
      <c r="UXO322" s="80"/>
      <c r="UXP322" s="80"/>
      <c r="UXQ322" s="80"/>
      <c r="UXR322" s="80"/>
      <c r="UXS322" s="80"/>
      <c r="UXT322" s="80"/>
      <c r="UXU322" s="80"/>
      <c r="UXV322" s="80"/>
      <c r="UXW322" s="80"/>
      <c r="UXX322" s="80"/>
      <c r="UXY322" s="80"/>
      <c r="UXZ322" s="80"/>
      <c r="UYA322" s="80"/>
      <c r="UYB322" s="80"/>
      <c r="UYC322" s="80"/>
      <c r="UYD322" s="80"/>
      <c r="UYE322" s="80"/>
      <c r="UYF322" s="80"/>
      <c r="UYG322" s="80"/>
      <c r="UYH322" s="80"/>
      <c r="UYI322" s="80"/>
      <c r="UYJ322" s="80"/>
      <c r="UYK322" s="80"/>
      <c r="UYL322" s="80"/>
      <c r="UYM322" s="80"/>
      <c r="UYN322" s="80"/>
      <c r="UYO322" s="80"/>
      <c r="UYP322" s="80"/>
      <c r="UYQ322" s="80"/>
      <c r="UYR322" s="80"/>
      <c r="UYS322" s="80"/>
      <c r="UYT322" s="80"/>
      <c r="UYU322" s="80"/>
      <c r="UYV322" s="80"/>
      <c r="UYW322" s="80"/>
      <c r="UYX322" s="80"/>
      <c r="UYY322" s="80"/>
      <c r="UYZ322" s="80"/>
      <c r="UZA322" s="80"/>
      <c r="UZB322" s="80"/>
      <c r="UZC322" s="80"/>
      <c r="UZD322" s="80"/>
      <c r="UZE322" s="80"/>
      <c r="UZF322" s="80"/>
      <c r="UZG322" s="80"/>
      <c r="UZH322" s="80"/>
      <c r="UZI322" s="80"/>
      <c r="UZJ322" s="80"/>
      <c r="UZK322" s="80"/>
      <c r="UZL322" s="80"/>
      <c r="UZM322" s="80"/>
      <c r="UZN322" s="80"/>
      <c r="UZO322" s="80"/>
      <c r="UZP322" s="80"/>
      <c r="UZQ322" s="80"/>
      <c r="UZR322" s="80"/>
      <c r="UZS322" s="80"/>
      <c r="UZT322" s="80"/>
      <c r="UZU322" s="80"/>
      <c r="UZV322" s="80"/>
      <c r="UZW322" s="80"/>
      <c r="UZX322" s="80"/>
      <c r="UZY322" s="80"/>
      <c r="UZZ322" s="80"/>
      <c r="VAA322" s="80"/>
      <c r="VAB322" s="80"/>
      <c r="VAC322" s="80"/>
      <c r="VAD322" s="80"/>
      <c r="VAE322" s="80"/>
      <c r="VAF322" s="80"/>
      <c r="VAG322" s="80"/>
      <c r="VAH322" s="80"/>
      <c r="VAI322" s="80"/>
      <c r="VAJ322" s="80"/>
      <c r="VAK322" s="80"/>
      <c r="VAL322" s="80"/>
      <c r="VAM322" s="80"/>
      <c r="VAN322" s="80"/>
      <c r="VAO322" s="80"/>
      <c r="VAP322" s="80"/>
      <c r="VAQ322" s="80"/>
      <c r="VAR322" s="80"/>
      <c r="VAS322" s="80"/>
      <c r="VAT322" s="80"/>
      <c r="VAU322" s="80"/>
      <c r="VAV322" s="80"/>
      <c r="VAW322" s="80"/>
      <c r="VAX322" s="80"/>
      <c r="VAY322" s="80"/>
      <c r="VAZ322" s="80"/>
      <c r="VBA322" s="80"/>
      <c r="VBB322" s="80"/>
      <c r="VBC322" s="80"/>
      <c r="VBD322" s="80"/>
      <c r="VBE322" s="80"/>
      <c r="VBF322" s="80"/>
      <c r="VBG322" s="80"/>
      <c r="VBH322" s="80"/>
      <c r="VBI322" s="80"/>
      <c r="VBJ322" s="80"/>
      <c r="VBK322" s="80"/>
      <c r="VBL322" s="80"/>
      <c r="VBM322" s="80"/>
      <c r="VBN322" s="80"/>
      <c r="VBO322" s="80"/>
      <c r="VBP322" s="80"/>
      <c r="VBQ322" s="80"/>
      <c r="VBR322" s="80"/>
      <c r="VBS322" s="80"/>
      <c r="VBT322" s="80"/>
      <c r="VBU322" s="80"/>
      <c r="VBV322" s="80"/>
      <c r="VBW322" s="80"/>
      <c r="VBX322" s="80"/>
      <c r="VBY322" s="80"/>
      <c r="VBZ322" s="80"/>
      <c r="VCA322" s="80"/>
      <c r="VCB322" s="80"/>
      <c r="VCC322" s="80"/>
      <c r="VCD322" s="80"/>
      <c r="VCE322" s="80"/>
      <c r="VCF322" s="80"/>
      <c r="VCG322" s="80"/>
      <c r="VCH322" s="80"/>
      <c r="VCI322" s="80"/>
      <c r="VCJ322" s="80"/>
      <c r="VCK322" s="80"/>
      <c r="VCL322" s="80"/>
      <c r="VCM322" s="80"/>
      <c r="VCN322" s="80"/>
      <c r="VCO322" s="80"/>
      <c r="VCP322" s="80"/>
      <c r="VCQ322" s="80"/>
      <c r="VCR322" s="80"/>
      <c r="VCS322" s="80"/>
      <c r="VCT322" s="80"/>
      <c r="VCU322" s="80"/>
      <c r="VCV322" s="80"/>
      <c r="VCW322" s="80"/>
      <c r="VCX322" s="80"/>
      <c r="VCY322" s="80"/>
      <c r="VCZ322" s="80"/>
      <c r="VDA322" s="80"/>
      <c r="VDB322" s="80"/>
      <c r="VDC322" s="80"/>
      <c r="VDD322" s="80"/>
      <c r="VDE322" s="80"/>
      <c r="VDF322" s="80"/>
      <c r="VDG322" s="80"/>
      <c r="VDH322" s="80"/>
      <c r="VDI322" s="80"/>
      <c r="VDJ322" s="80"/>
      <c r="VDK322" s="80"/>
      <c r="VDL322" s="80"/>
      <c r="VDM322" s="80"/>
      <c r="VDN322" s="80"/>
      <c r="VDO322" s="80"/>
      <c r="VDP322" s="80"/>
      <c r="VDQ322" s="80"/>
      <c r="VDR322" s="80"/>
      <c r="VDS322" s="80"/>
      <c r="VDT322" s="80"/>
      <c r="VDU322" s="80"/>
      <c r="VDV322" s="80"/>
      <c r="VDW322" s="80"/>
      <c r="VDX322" s="80"/>
      <c r="VDY322" s="80"/>
      <c r="VDZ322" s="80"/>
      <c r="VEA322" s="80"/>
      <c r="VEB322" s="80"/>
      <c r="VEC322" s="80"/>
      <c r="VED322" s="80"/>
      <c r="VEE322" s="80"/>
      <c r="VEF322" s="80"/>
      <c r="VEG322" s="80"/>
      <c r="VEH322" s="80"/>
      <c r="VEI322" s="80"/>
      <c r="VEJ322" s="80"/>
      <c r="VEK322" s="80"/>
      <c r="VEL322" s="80"/>
      <c r="VEM322" s="80"/>
      <c r="VEN322" s="80"/>
      <c r="VEO322" s="80"/>
      <c r="VEP322" s="80"/>
      <c r="VEQ322" s="80"/>
      <c r="VER322" s="80"/>
      <c r="VES322" s="80"/>
      <c r="VET322" s="80"/>
      <c r="VEU322" s="80"/>
      <c r="VEV322" s="80"/>
      <c r="VEW322" s="80"/>
      <c r="VEX322" s="80"/>
      <c r="VEY322" s="80"/>
      <c r="VEZ322" s="80"/>
      <c r="VFA322" s="80"/>
      <c r="VFB322" s="80"/>
      <c r="VFC322" s="80"/>
      <c r="VFD322" s="80"/>
      <c r="VFE322" s="80"/>
      <c r="VFF322" s="80"/>
      <c r="VFG322" s="80"/>
      <c r="VFH322" s="80"/>
      <c r="VFI322" s="80"/>
      <c r="VFJ322" s="80"/>
      <c r="VFK322" s="80"/>
      <c r="VFL322" s="80"/>
      <c r="VFM322" s="80"/>
      <c r="VFN322" s="80"/>
      <c r="VFO322" s="80"/>
      <c r="VFP322" s="80"/>
      <c r="VFQ322" s="80"/>
      <c r="VFR322" s="80"/>
      <c r="VFS322" s="80"/>
      <c r="VFT322" s="80"/>
      <c r="VFU322" s="80"/>
      <c r="VFV322" s="80"/>
      <c r="VFW322" s="80"/>
      <c r="VFX322" s="80"/>
      <c r="VFY322" s="80"/>
      <c r="VFZ322" s="80"/>
      <c r="VGA322" s="80"/>
      <c r="VGB322" s="80"/>
      <c r="VGC322" s="80"/>
      <c r="VGD322" s="80"/>
      <c r="VGE322" s="80"/>
      <c r="VGF322" s="80"/>
      <c r="VGG322" s="80"/>
      <c r="VGH322" s="80"/>
      <c r="VGI322" s="80"/>
      <c r="VGJ322" s="80"/>
      <c r="VGK322" s="80"/>
      <c r="VGL322" s="80"/>
      <c r="VGM322" s="80"/>
      <c r="VGN322" s="80"/>
      <c r="VGO322" s="80"/>
      <c r="VGP322" s="80"/>
      <c r="VGQ322" s="80"/>
      <c r="VGR322" s="80"/>
      <c r="VGS322" s="80"/>
      <c r="VGT322" s="80"/>
      <c r="VGU322" s="80"/>
      <c r="VGV322" s="80"/>
      <c r="VGW322" s="80"/>
      <c r="VGX322" s="80"/>
      <c r="VGY322" s="80"/>
      <c r="VGZ322" s="80"/>
      <c r="VHA322" s="80"/>
      <c r="VHB322" s="80"/>
      <c r="VHC322" s="80"/>
      <c r="VHD322" s="80"/>
      <c r="VHE322" s="80"/>
      <c r="VHF322" s="80"/>
      <c r="VHG322" s="80"/>
      <c r="VHH322" s="80"/>
      <c r="VHI322" s="80"/>
      <c r="VHJ322" s="80"/>
      <c r="VHK322" s="80"/>
      <c r="VHL322" s="80"/>
      <c r="VHM322" s="80"/>
      <c r="VHN322" s="80"/>
      <c r="VHO322" s="80"/>
      <c r="VHP322" s="80"/>
      <c r="VHQ322" s="80"/>
      <c r="VHR322" s="80"/>
      <c r="VHS322" s="80"/>
      <c r="VHT322" s="80"/>
      <c r="VHU322" s="80"/>
      <c r="VHV322" s="80"/>
      <c r="VHW322" s="80"/>
      <c r="VHX322" s="80"/>
      <c r="VHY322" s="80"/>
      <c r="VHZ322" s="80"/>
      <c r="VIA322" s="80"/>
      <c r="VIB322" s="80"/>
      <c r="VIC322" s="80"/>
      <c r="VID322" s="80"/>
      <c r="VIE322" s="80"/>
      <c r="VIF322" s="80"/>
      <c r="VIG322" s="80"/>
      <c r="VIH322" s="80"/>
      <c r="VII322" s="80"/>
      <c r="VIJ322" s="80"/>
      <c r="VIK322" s="80"/>
      <c r="VIL322" s="80"/>
      <c r="VIM322" s="80"/>
      <c r="VIN322" s="80"/>
      <c r="VIO322" s="80"/>
      <c r="VIP322" s="80"/>
      <c r="VIQ322" s="80"/>
      <c r="VIR322" s="80"/>
      <c r="VIS322" s="80"/>
      <c r="VIT322" s="80"/>
      <c r="VIU322" s="80"/>
      <c r="VIV322" s="80"/>
      <c r="VIW322" s="80"/>
      <c r="VIX322" s="80"/>
      <c r="VIY322" s="80"/>
      <c r="VIZ322" s="80"/>
      <c r="VJA322" s="80"/>
      <c r="VJB322" s="80"/>
      <c r="VJC322" s="80"/>
      <c r="VJD322" s="80"/>
      <c r="VJE322" s="80"/>
      <c r="VJF322" s="80"/>
      <c r="VJG322" s="80"/>
      <c r="VJH322" s="80"/>
      <c r="VJI322" s="80"/>
      <c r="VJJ322" s="80"/>
      <c r="VJK322" s="80"/>
      <c r="VJL322" s="80"/>
      <c r="VJM322" s="80"/>
      <c r="VJN322" s="80"/>
      <c r="VJO322" s="80"/>
      <c r="VJP322" s="80"/>
      <c r="VJQ322" s="80"/>
      <c r="VJR322" s="80"/>
      <c r="VJS322" s="80"/>
      <c r="VJT322" s="80"/>
      <c r="VJU322" s="80"/>
      <c r="VJV322" s="80"/>
      <c r="VJW322" s="80"/>
      <c r="VJX322" s="80"/>
      <c r="VJY322" s="80"/>
      <c r="VJZ322" s="80"/>
      <c r="VKA322" s="80"/>
      <c r="VKB322" s="80"/>
      <c r="VKC322" s="80"/>
      <c r="VKD322" s="80"/>
      <c r="VKE322" s="80"/>
      <c r="VKF322" s="80"/>
      <c r="VKG322" s="80"/>
      <c r="VKH322" s="80"/>
      <c r="VKI322" s="80"/>
      <c r="VKJ322" s="80"/>
      <c r="VKK322" s="80"/>
      <c r="VKL322" s="80"/>
      <c r="VKM322" s="80"/>
      <c r="VKN322" s="80"/>
      <c r="VKO322" s="80"/>
      <c r="VKP322" s="80"/>
      <c r="VKQ322" s="80"/>
      <c r="VKR322" s="80"/>
      <c r="VKS322" s="80"/>
      <c r="VKT322" s="80"/>
      <c r="VKU322" s="80"/>
      <c r="VKV322" s="80"/>
      <c r="VKW322" s="80"/>
      <c r="VKX322" s="80"/>
      <c r="VKY322" s="80"/>
      <c r="VKZ322" s="80"/>
      <c r="VLA322" s="80"/>
      <c r="VLB322" s="80"/>
      <c r="VLC322" s="80"/>
      <c r="VLD322" s="80"/>
      <c r="VLE322" s="80"/>
      <c r="VLF322" s="80"/>
      <c r="VLG322" s="80"/>
      <c r="VLH322" s="80"/>
      <c r="VLI322" s="80"/>
      <c r="VLJ322" s="80"/>
      <c r="VLK322" s="80"/>
      <c r="VLL322" s="80"/>
      <c r="VLM322" s="80"/>
      <c r="VLN322" s="80"/>
      <c r="VLO322" s="80"/>
      <c r="VLP322" s="80"/>
      <c r="VLQ322" s="80"/>
      <c r="VLR322" s="80"/>
      <c r="VLS322" s="80"/>
      <c r="VLT322" s="80"/>
      <c r="VLU322" s="80"/>
      <c r="VLV322" s="80"/>
      <c r="VLW322" s="80"/>
      <c r="VLX322" s="80"/>
      <c r="VLY322" s="80"/>
      <c r="VLZ322" s="80"/>
      <c r="VMA322" s="80"/>
      <c r="VMB322" s="80"/>
      <c r="VMC322" s="80"/>
      <c r="VMD322" s="80"/>
      <c r="VME322" s="80"/>
      <c r="VMF322" s="80"/>
      <c r="VMG322" s="80"/>
      <c r="VMH322" s="80"/>
      <c r="VMI322" s="80"/>
      <c r="VMJ322" s="80"/>
      <c r="VMK322" s="80"/>
      <c r="VML322" s="80"/>
      <c r="VMM322" s="80"/>
      <c r="VMN322" s="80"/>
      <c r="VMO322" s="80"/>
      <c r="VMP322" s="80"/>
      <c r="VMQ322" s="80"/>
      <c r="VMR322" s="80"/>
      <c r="VMS322" s="80"/>
      <c r="VMT322" s="80"/>
      <c r="VMU322" s="80"/>
      <c r="VMV322" s="80"/>
      <c r="VMW322" s="80"/>
      <c r="VMX322" s="80"/>
      <c r="VMY322" s="80"/>
      <c r="VMZ322" s="80"/>
      <c r="VNA322" s="80"/>
      <c r="VNB322" s="80"/>
      <c r="VNC322" s="80"/>
      <c r="VND322" s="80"/>
      <c r="VNE322" s="80"/>
      <c r="VNF322" s="80"/>
      <c r="VNG322" s="80"/>
      <c r="VNH322" s="80"/>
      <c r="VNI322" s="80"/>
      <c r="VNJ322" s="80"/>
      <c r="VNK322" s="80"/>
      <c r="VNL322" s="80"/>
      <c r="VNM322" s="80"/>
      <c r="VNN322" s="80"/>
      <c r="VNO322" s="80"/>
      <c r="VNP322" s="80"/>
      <c r="VNQ322" s="80"/>
      <c r="VNR322" s="80"/>
      <c r="VNS322" s="80"/>
      <c r="VNT322" s="80"/>
      <c r="VNU322" s="80"/>
      <c r="VNV322" s="80"/>
      <c r="VNW322" s="80"/>
      <c r="VNX322" s="80"/>
      <c r="VNY322" s="80"/>
      <c r="VNZ322" s="80"/>
      <c r="VOA322" s="80"/>
      <c r="VOB322" s="80"/>
      <c r="VOC322" s="80"/>
      <c r="VOD322" s="80"/>
      <c r="VOE322" s="80"/>
      <c r="VOF322" s="80"/>
      <c r="VOG322" s="80"/>
      <c r="VOH322" s="80"/>
      <c r="VOI322" s="80"/>
      <c r="VOJ322" s="80"/>
      <c r="VOK322" s="80"/>
      <c r="VOL322" s="80"/>
      <c r="VOM322" s="80"/>
      <c r="VON322" s="80"/>
      <c r="VOO322" s="80"/>
      <c r="VOP322" s="80"/>
      <c r="VOQ322" s="80"/>
      <c r="VOR322" s="80"/>
      <c r="VOS322" s="80"/>
      <c r="VOT322" s="80"/>
      <c r="VOU322" s="80"/>
      <c r="VOV322" s="80"/>
      <c r="VOW322" s="80"/>
      <c r="VOX322" s="80"/>
      <c r="VOY322" s="80"/>
      <c r="VOZ322" s="80"/>
      <c r="VPA322" s="80"/>
      <c r="VPB322" s="80"/>
      <c r="VPC322" s="80"/>
      <c r="VPD322" s="80"/>
      <c r="VPE322" s="80"/>
      <c r="VPF322" s="80"/>
      <c r="VPG322" s="80"/>
      <c r="VPH322" s="80"/>
      <c r="VPI322" s="80"/>
      <c r="VPJ322" s="80"/>
      <c r="VPK322" s="80"/>
      <c r="VPL322" s="80"/>
      <c r="VPM322" s="80"/>
      <c r="VPN322" s="80"/>
      <c r="VPO322" s="80"/>
      <c r="VPP322" s="80"/>
      <c r="VPQ322" s="80"/>
      <c r="VPR322" s="80"/>
      <c r="VPS322" s="80"/>
      <c r="VPT322" s="80"/>
      <c r="VPU322" s="80"/>
      <c r="VPV322" s="80"/>
      <c r="VPW322" s="80"/>
      <c r="VPX322" s="80"/>
      <c r="VPY322" s="80"/>
      <c r="VPZ322" s="80"/>
      <c r="VQA322" s="80"/>
      <c r="VQB322" s="80"/>
      <c r="VQC322" s="80"/>
      <c r="VQD322" s="80"/>
      <c r="VQE322" s="80"/>
      <c r="VQF322" s="80"/>
      <c r="VQG322" s="80"/>
      <c r="VQH322" s="80"/>
      <c r="VQI322" s="80"/>
      <c r="VQJ322" s="80"/>
      <c r="VQK322" s="80"/>
      <c r="VQL322" s="80"/>
      <c r="VQM322" s="80"/>
      <c r="VQN322" s="80"/>
      <c r="VQO322" s="80"/>
      <c r="VQP322" s="80"/>
      <c r="VQQ322" s="80"/>
      <c r="VQR322" s="80"/>
      <c r="VQS322" s="80"/>
      <c r="VQT322" s="80"/>
      <c r="VQU322" s="80"/>
      <c r="VQV322" s="80"/>
      <c r="VQW322" s="80"/>
      <c r="VQX322" s="80"/>
      <c r="VQY322" s="80"/>
      <c r="VQZ322" s="80"/>
      <c r="VRA322" s="80"/>
      <c r="VRB322" s="80"/>
      <c r="VRC322" s="80"/>
      <c r="VRD322" s="80"/>
      <c r="VRE322" s="80"/>
      <c r="VRF322" s="80"/>
      <c r="VRG322" s="80"/>
      <c r="VRH322" s="80"/>
      <c r="VRI322" s="80"/>
      <c r="VRJ322" s="80"/>
      <c r="VRK322" s="80"/>
      <c r="VRL322" s="80"/>
      <c r="VRM322" s="80"/>
      <c r="VRN322" s="80"/>
      <c r="VRO322" s="80"/>
      <c r="VRP322" s="80"/>
      <c r="VRQ322" s="80"/>
      <c r="VRR322" s="80"/>
      <c r="VRS322" s="80"/>
      <c r="VRT322" s="80"/>
      <c r="VRU322" s="80"/>
      <c r="VRV322" s="80"/>
      <c r="VRW322" s="80"/>
      <c r="VRX322" s="80"/>
      <c r="VRY322" s="80"/>
      <c r="VRZ322" s="80"/>
      <c r="VSA322" s="80"/>
      <c r="VSB322" s="80"/>
      <c r="VSC322" s="80"/>
      <c r="VSD322" s="80"/>
      <c r="VSE322" s="80"/>
      <c r="VSF322" s="80"/>
      <c r="VSG322" s="80"/>
      <c r="VSH322" s="80"/>
      <c r="VSI322" s="80"/>
      <c r="VSJ322" s="80"/>
      <c r="VSK322" s="80"/>
      <c r="VSL322" s="80"/>
      <c r="VSM322" s="80"/>
      <c r="VSN322" s="80"/>
      <c r="VSO322" s="80"/>
      <c r="VSP322" s="80"/>
      <c r="VSQ322" s="80"/>
      <c r="VSR322" s="80"/>
      <c r="VSS322" s="80"/>
      <c r="VST322" s="80"/>
      <c r="VSU322" s="80"/>
      <c r="VSV322" s="80"/>
      <c r="VSW322" s="80"/>
      <c r="VSX322" s="80"/>
      <c r="VSY322" s="80"/>
      <c r="VSZ322" s="80"/>
      <c r="VTA322" s="80"/>
      <c r="VTB322" s="80"/>
      <c r="VTC322" s="80"/>
      <c r="VTD322" s="80"/>
      <c r="VTE322" s="80"/>
      <c r="VTF322" s="80"/>
      <c r="VTG322" s="80"/>
      <c r="VTH322" s="80"/>
      <c r="VTI322" s="80"/>
      <c r="VTJ322" s="80"/>
      <c r="VTK322" s="80"/>
      <c r="VTL322" s="80"/>
      <c r="VTM322" s="80"/>
      <c r="VTN322" s="80"/>
      <c r="VTO322" s="80"/>
      <c r="VTP322" s="80"/>
      <c r="VTQ322" s="80"/>
      <c r="VTR322" s="80"/>
      <c r="VTS322" s="80"/>
      <c r="VTT322" s="80"/>
      <c r="VTU322" s="80"/>
      <c r="VTV322" s="80"/>
      <c r="VTW322" s="80"/>
      <c r="VTX322" s="80"/>
      <c r="VTY322" s="80"/>
      <c r="VTZ322" s="80"/>
      <c r="VUA322" s="80"/>
      <c r="VUB322" s="80"/>
      <c r="VUC322" s="80"/>
      <c r="VUD322" s="80"/>
      <c r="VUE322" s="80"/>
      <c r="VUF322" s="80"/>
      <c r="VUG322" s="80"/>
      <c r="VUH322" s="80"/>
      <c r="VUI322" s="80"/>
      <c r="VUJ322" s="80"/>
      <c r="VUK322" s="80"/>
      <c r="VUL322" s="80"/>
      <c r="VUM322" s="80"/>
      <c r="VUN322" s="80"/>
      <c r="VUO322" s="80"/>
      <c r="VUP322" s="80"/>
      <c r="VUQ322" s="80"/>
      <c r="VUR322" s="80"/>
      <c r="VUS322" s="80"/>
      <c r="VUT322" s="80"/>
      <c r="VUU322" s="80"/>
      <c r="VUV322" s="80"/>
      <c r="VUW322" s="80"/>
      <c r="VUX322" s="80"/>
      <c r="VUY322" s="80"/>
      <c r="VUZ322" s="80"/>
      <c r="VVA322" s="80"/>
      <c r="VVB322" s="80"/>
      <c r="VVC322" s="80"/>
      <c r="VVD322" s="80"/>
      <c r="VVE322" s="80"/>
      <c r="VVF322" s="80"/>
      <c r="VVG322" s="80"/>
      <c r="VVH322" s="80"/>
      <c r="VVI322" s="80"/>
      <c r="VVJ322" s="80"/>
      <c r="VVK322" s="80"/>
      <c r="VVL322" s="80"/>
      <c r="VVM322" s="80"/>
      <c r="VVN322" s="80"/>
      <c r="VVO322" s="80"/>
      <c r="VVP322" s="80"/>
      <c r="VVQ322" s="80"/>
      <c r="VVR322" s="80"/>
      <c r="VVS322" s="80"/>
      <c r="VVT322" s="80"/>
      <c r="VVU322" s="80"/>
      <c r="VVV322" s="80"/>
      <c r="VVW322" s="80"/>
      <c r="VVX322" s="80"/>
      <c r="VVY322" s="80"/>
      <c r="VVZ322" s="80"/>
      <c r="VWA322" s="80"/>
      <c r="VWB322" s="80"/>
      <c r="VWC322" s="80"/>
      <c r="VWD322" s="80"/>
      <c r="VWE322" s="80"/>
      <c r="VWF322" s="80"/>
      <c r="VWG322" s="80"/>
      <c r="VWH322" s="80"/>
      <c r="VWI322" s="80"/>
      <c r="VWJ322" s="80"/>
      <c r="VWK322" s="80"/>
      <c r="VWL322" s="80"/>
      <c r="VWM322" s="80"/>
      <c r="VWN322" s="80"/>
      <c r="VWO322" s="80"/>
      <c r="VWP322" s="80"/>
      <c r="VWQ322" s="80"/>
      <c r="VWR322" s="80"/>
      <c r="VWS322" s="80"/>
      <c r="VWT322" s="80"/>
      <c r="VWU322" s="80"/>
      <c r="VWV322" s="80"/>
      <c r="VWW322" s="80"/>
      <c r="VWX322" s="80"/>
      <c r="VWY322" s="80"/>
      <c r="VWZ322" s="80"/>
      <c r="VXA322" s="80"/>
      <c r="VXB322" s="80"/>
      <c r="VXC322" s="80"/>
      <c r="VXD322" s="80"/>
      <c r="VXE322" s="80"/>
      <c r="VXF322" s="80"/>
      <c r="VXG322" s="80"/>
      <c r="VXH322" s="80"/>
      <c r="VXI322" s="80"/>
      <c r="VXJ322" s="80"/>
      <c r="VXK322" s="80"/>
      <c r="VXL322" s="80"/>
      <c r="VXM322" s="80"/>
      <c r="VXN322" s="80"/>
      <c r="VXO322" s="80"/>
      <c r="VXP322" s="80"/>
      <c r="VXQ322" s="80"/>
      <c r="VXR322" s="80"/>
      <c r="VXS322" s="80"/>
      <c r="VXT322" s="80"/>
      <c r="VXU322" s="80"/>
      <c r="VXV322" s="80"/>
      <c r="VXW322" s="80"/>
      <c r="VXX322" s="80"/>
      <c r="VXY322" s="80"/>
      <c r="VXZ322" s="80"/>
      <c r="VYA322" s="80"/>
      <c r="VYB322" s="80"/>
      <c r="VYC322" s="80"/>
      <c r="VYD322" s="80"/>
      <c r="VYE322" s="80"/>
      <c r="VYF322" s="80"/>
      <c r="VYG322" s="80"/>
      <c r="VYH322" s="80"/>
      <c r="VYI322" s="80"/>
      <c r="VYJ322" s="80"/>
      <c r="VYK322" s="80"/>
      <c r="VYL322" s="80"/>
      <c r="VYM322" s="80"/>
      <c r="VYN322" s="80"/>
      <c r="VYO322" s="80"/>
      <c r="VYP322" s="80"/>
      <c r="VYQ322" s="80"/>
      <c r="VYR322" s="80"/>
      <c r="VYS322" s="80"/>
      <c r="VYT322" s="80"/>
      <c r="VYU322" s="80"/>
      <c r="VYV322" s="80"/>
      <c r="VYW322" s="80"/>
      <c r="VYX322" s="80"/>
      <c r="VYY322" s="80"/>
      <c r="VYZ322" s="80"/>
      <c r="VZA322" s="80"/>
      <c r="VZB322" s="80"/>
      <c r="VZC322" s="80"/>
      <c r="VZD322" s="80"/>
      <c r="VZE322" s="80"/>
      <c r="VZF322" s="80"/>
      <c r="VZG322" s="80"/>
      <c r="VZH322" s="80"/>
      <c r="VZI322" s="80"/>
      <c r="VZJ322" s="80"/>
      <c r="VZK322" s="80"/>
      <c r="VZL322" s="80"/>
      <c r="VZM322" s="80"/>
      <c r="VZN322" s="80"/>
      <c r="VZO322" s="80"/>
      <c r="VZP322" s="80"/>
      <c r="VZQ322" s="80"/>
      <c r="VZR322" s="80"/>
      <c r="VZS322" s="80"/>
      <c r="VZT322" s="80"/>
      <c r="VZU322" s="80"/>
      <c r="VZV322" s="80"/>
      <c r="VZW322" s="80"/>
      <c r="VZX322" s="80"/>
      <c r="VZY322" s="80"/>
      <c r="VZZ322" s="80"/>
      <c r="WAA322" s="80"/>
      <c r="WAB322" s="80"/>
      <c r="WAC322" s="80"/>
      <c r="WAD322" s="80"/>
      <c r="WAE322" s="80"/>
      <c r="WAF322" s="80"/>
      <c r="WAG322" s="80"/>
      <c r="WAH322" s="80"/>
      <c r="WAI322" s="80"/>
      <c r="WAJ322" s="80"/>
      <c r="WAK322" s="80"/>
      <c r="WAL322" s="80"/>
      <c r="WAM322" s="80"/>
      <c r="WAN322" s="80"/>
      <c r="WAO322" s="80"/>
      <c r="WAP322" s="80"/>
      <c r="WAQ322" s="80"/>
      <c r="WAR322" s="80"/>
      <c r="WAS322" s="80"/>
      <c r="WAT322" s="80"/>
      <c r="WAU322" s="80"/>
      <c r="WAV322" s="80"/>
      <c r="WAW322" s="80"/>
      <c r="WAX322" s="80"/>
      <c r="WAY322" s="80"/>
      <c r="WAZ322" s="80"/>
      <c r="WBA322" s="80"/>
      <c r="WBB322" s="80"/>
      <c r="WBC322" s="80"/>
      <c r="WBD322" s="80"/>
      <c r="WBE322" s="80"/>
      <c r="WBF322" s="80"/>
      <c r="WBG322" s="80"/>
      <c r="WBH322" s="80"/>
      <c r="WBI322" s="80"/>
      <c r="WBJ322" s="80"/>
      <c r="WBK322" s="80"/>
      <c r="WBL322" s="80"/>
      <c r="WBM322" s="80"/>
      <c r="WBN322" s="80"/>
      <c r="WBO322" s="80"/>
      <c r="WBP322" s="80"/>
      <c r="WBQ322" s="80"/>
      <c r="WBR322" s="80"/>
      <c r="WBS322" s="80"/>
      <c r="WBT322" s="80"/>
      <c r="WBU322" s="80"/>
      <c r="WBV322" s="80"/>
      <c r="WBW322" s="80"/>
      <c r="WBX322" s="80"/>
      <c r="WBY322" s="80"/>
      <c r="WBZ322" s="80"/>
      <c r="WCA322" s="80"/>
      <c r="WCB322" s="80"/>
      <c r="WCC322" s="80"/>
      <c r="WCD322" s="80"/>
      <c r="WCE322" s="80"/>
      <c r="WCF322" s="80"/>
      <c r="WCG322" s="80"/>
      <c r="WCH322" s="80"/>
      <c r="WCI322" s="80"/>
      <c r="WCJ322" s="80"/>
      <c r="WCK322" s="80"/>
      <c r="WCL322" s="80"/>
      <c r="WCM322" s="80"/>
      <c r="WCN322" s="80"/>
      <c r="WCO322" s="80"/>
      <c r="WCP322" s="80"/>
      <c r="WCQ322" s="80"/>
      <c r="WCR322" s="80"/>
      <c r="WCS322" s="80"/>
      <c r="WCT322" s="80"/>
      <c r="WCU322" s="80"/>
      <c r="WCV322" s="80"/>
      <c r="WCW322" s="80"/>
      <c r="WCX322" s="80"/>
      <c r="WCY322" s="80"/>
      <c r="WCZ322" s="80"/>
      <c r="WDA322" s="80"/>
      <c r="WDB322" s="80"/>
      <c r="WDC322" s="80"/>
      <c r="WDD322" s="80"/>
      <c r="WDE322" s="80"/>
      <c r="WDF322" s="80"/>
      <c r="WDG322" s="80"/>
      <c r="WDH322" s="80"/>
      <c r="WDI322" s="80"/>
      <c r="WDJ322" s="80"/>
      <c r="WDK322" s="80"/>
      <c r="WDL322" s="80"/>
      <c r="WDM322" s="80"/>
      <c r="WDN322" s="80"/>
      <c r="WDO322" s="80"/>
      <c r="WDP322" s="80"/>
      <c r="WDQ322" s="80"/>
      <c r="WDR322" s="80"/>
      <c r="WDS322" s="80"/>
      <c r="WDT322" s="80"/>
      <c r="WDU322" s="80"/>
      <c r="WDV322" s="80"/>
      <c r="WDW322" s="80"/>
      <c r="WDX322" s="80"/>
      <c r="WDY322" s="80"/>
      <c r="WDZ322" s="80"/>
      <c r="WEA322" s="80"/>
      <c r="WEB322" s="80"/>
      <c r="WEC322" s="80"/>
      <c r="WED322" s="80"/>
      <c r="WEE322" s="80"/>
      <c r="WEF322" s="80"/>
      <c r="WEG322" s="80"/>
      <c r="WEH322" s="80"/>
      <c r="WEI322" s="80"/>
      <c r="WEJ322" s="80"/>
      <c r="WEK322" s="80"/>
      <c r="WEL322" s="80"/>
      <c r="WEM322" s="80"/>
      <c r="WEN322" s="80"/>
      <c r="WEO322" s="80"/>
      <c r="WEP322" s="80"/>
      <c r="WEQ322" s="80"/>
      <c r="WER322" s="80"/>
      <c r="WES322" s="80"/>
      <c r="WET322" s="80"/>
      <c r="WEU322" s="80"/>
      <c r="WEV322" s="80"/>
      <c r="WEW322" s="80"/>
      <c r="WEX322" s="80"/>
      <c r="WEY322" s="80"/>
      <c r="WEZ322" s="80"/>
      <c r="WFA322" s="80"/>
      <c r="WFB322" s="80"/>
      <c r="WFC322" s="80"/>
      <c r="WFD322" s="80"/>
      <c r="WFE322" s="80"/>
      <c r="WFF322" s="80"/>
      <c r="WFG322" s="80"/>
      <c r="WFH322" s="80"/>
      <c r="WFI322" s="80"/>
      <c r="WFJ322" s="80"/>
      <c r="WFK322" s="80"/>
      <c r="WFL322" s="80"/>
      <c r="WFM322" s="80"/>
      <c r="WFN322" s="80"/>
      <c r="WFO322" s="80"/>
      <c r="WFP322" s="80"/>
      <c r="WFQ322" s="80"/>
      <c r="WFR322" s="80"/>
      <c r="WFS322" s="80"/>
      <c r="WFT322" s="80"/>
      <c r="WFU322" s="80"/>
      <c r="WFV322" s="80"/>
      <c r="WFW322" s="80"/>
      <c r="WFX322" s="80"/>
      <c r="WFY322" s="80"/>
      <c r="WFZ322" s="80"/>
      <c r="WGA322" s="80"/>
      <c r="WGB322" s="80"/>
      <c r="WGC322" s="80"/>
      <c r="WGD322" s="80"/>
      <c r="WGE322" s="80"/>
      <c r="WGF322" s="80"/>
      <c r="WGG322" s="80"/>
      <c r="WGH322" s="80"/>
      <c r="WGI322" s="80"/>
      <c r="WGJ322" s="80"/>
      <c r="WGK322" s="80"/>
      <c r="WGL322" s="80"/>
      <c r="WGM322" s="80"/>
      <c r="WGN322" s="80"/>
      <c r="WGO322" s="80"/>
      <c r="WGP322" s="80"/>
      <c r="WGQ322" s="80"/>
      <c r="WGR322" s="80"/>
      <c r="WGS322" s="80"/>
      <c r="WGT322" s="80"/>
      <c r="WGU322" s="80"/>
      <c r="WGV322" s="80"/>
      <c r="WGW322" s="80"/>
      <c r="WGX322" s="80"/>
      <c r="WGY322" s="80"/>
      <c r="WGZ322" s="80"/>
      <c r="WHA322" s="80"/>
      <c r="WHB322" s="80"/>
      <c r="WHC322" s="80"/>
      <c r="WHD322" s="80"/>
      <c r="WHE322" s="80"/>
      <c r="WHF322" s="80"/>
      <c r="WHG322" s="80"/>
      <c r="WHH322" s="80"/>
      <c r="WHI322" s="80"/>
      <c r="WHJ322" s="80"/>
      <c r="WHK322" s="80"/>
      <c r="WHL322" s="80"/>
      <c r="WHM322" s="80"/>
      <c r="WHN322" s="80"/>
      <c r="WHO322" s="80"/>
      <c r="WHP322" s="80"/>
      <c r="WHQ322" s="80"/>
      <c r="WHR322" s="80"/>
      <c r="WHS322" s="80"/>
      <c r="WHT322" s="80"/>
      <c r="WHU322" s="80"/>
      <c r="WHV322" s="80"/>
      <c r="WHW322" s="80"/>
      <c r="WHX322" s="80"/>
      <c r="WHY322" s="80"/>
      <c r="WHZ322" s="80"/>
      <c r="WIA322" s="80"/>
      <c r="WIB322" s="80"/>
      <c r="WIC322" s="80"/>
      <c r="WID322" s="80"/>
      <c r="WIE322" s="80"/>
      <c r="WIF322" s="80"/>
      <c r="WIG322" s="80"/>
      <c r="WIH322" s="80"/>
      <c r="WII322" s="80"/>
      <c r="WIJ322" s="80"/>
      <c r="WIK322" s="80"/>
      <c r="WIL322" s="80"/>
      <c r="WIM322" s="80"/>
      <c r="WIN322" s="80"/>
      <c r="WIO322" s="80"/>
      <c r="WIP322" s="80"/>
      <c r="WIQ322" s="80"/>
      <c r="WIR322" s="80"/>
      <c r="WIS322" s="80"/>
      <c r="WIT322" s="80"/>
      <c r="WIU322" s="80"/>
      <c r="WIV322" s="80"/>
      <c r="WIW322" s="80"/>
      <c r="WIX322" s="80"/>
      <c r="WIY322" s="80"/>
      <c r="WIZ322" s="80"/>
      <c r="WJA322" s="80"/>
      <c r="WJB322" s="80"/>
      <c r="WJC322" s="80"/>
      <c r="WJD322" s="80"/>
      <c r="WJE322" s="80"/>
      <c r="WJF322" s="80"/>
      <c r="WJG322" s="80"/>
      <c r="WJH322" s="80"/>
      <c r="WJI322" s="80"/>
      <c r="WJJ322" s="80"/>
      <c r="WJK322" s="80"/>
      <c r="WJL322" s="80"/>
      <c r="WJM322" s="80"/>
      <c r="WJN322" s="80"/>
      <c r="WJO322" s="80"/>
      <c r="WJP322" s="80"/>
      <c r="WJQ322" s="80"/>
      <c r="WJR322" s="80"/>
      <c r="WJS322" s="80"/>
      <c r="WJT322" s="80"/>
      <c r="WJU322" s="80"/>
      <c r="WJV322" s="80"/>
      <c r="WJW322" s="80"/>
      <c r="WJX322" s="80"/>
      <c r="WJY322" s="80"/>
      <c r="WJZ322" s="80"/>
      <c r="WKA322" s="80"/>
      <c r="WKB322" s="80"/>
      <c r="WKC322" s="80"/>
      <c r="WKD322" s="80"/>
      <c r="WKE322" s="80"/>
      <c r="WKF322" s="80"/>
      <c r="WKG322" s="80"/>
      <c r="WKH322" s="80"/>
      <c r="WKI322" s="80"/>
      <c r="WKJ322" s="80"/>
      <c r="WKK322" s="80"/>
      <c r="WKL322" s="80"/>
      <c r="WKM322" s="80"/>
      <c r="WKN322" s="80"/>
      <c r="WKO322" s="80"/>
      <c r="WKP322" s="80"/>
      <c r="WKQ322" s="80"/>
      <c r="WKR322" s="80"/>
      <c r="WKS322" s="80"/>
      <c r="WKT322" s="80"/>
      <c r="WKU322" s="80"/>
      <c r="WKV322" s="80"/>
      <c r="WKW322" s="80"/>
      <c r="WKX322" s="80"/>
      <c r="WKY322" s="80"/>
      <c r="WKZ322" s="80"/>
      <c r="WLA322" s="80"/>
      <c r="WLB322" s="80"/>
      <c r="WLC322" s="80"/>
      <c r="WLD322" s="80"/>
      <c r="WLE322" s="80"/>
      <c r="WLF322" s="80"/>
      <c r="WLG322" s="80"/>
      <c r="WLH322" s="80"/>
      <c r="WLI322" s="80"/>
      <c r="WLJ322" s="80"/>
      <c r="WLK322" s="80"/>
      <c r="WLL322" s="80"/>
      <c r="WLM322" s="80"/>
      <c r="WLN322" s="80"/>
      <c r="WLO322" s="80"/>
      <c r="WLP322" s="80"/>
      <c r="WLQ322" s="80"/>
      <c r="WLR322" s="80"/>
      <c r="WLS322" s="80"/>
      <c r="WLT322" s="80"/>
      <c r="WLU322" s="80"/>
      <c r="WLV322" s="80"/>
      <c r="WLW322" s="80"/>
      <c r="WLX322" s="80"/>
      <c r="WLY322" s="80"/>
      <c r="WLZ322" s="80"/>
      <c r="WMA322" s="80"/>
      <c r="WMB322" s="80"/>
      <c r="WMC322" s="80"/>
      <c r="WMD322" s="80"/>
      <c r="WME322" s="80"/>
      <c r="WMF322" s="80"/>
      <c r="WMG322" s="80"/>
      <c r="WMH322" s="80"/>
      <c r="WMI322" s="80"/>
      <c r="WMJ322" s="80"/>
      <c r="WMK322" s="80"/>
      <c r="WML322" s="80"/>
      <c r="WMM322" s="80"/>
      <c r="WMN322" s="80"/>
      <c r="WMO322" s="80"/>
      <c r="WMP322" s="80"/>
      <c r="WMQ322" s="80"/>
      <c r="WMR322" s="80"/>
      <c r="WMS322" s="80"/>
      <c r="WMT322" s="80"/>
      <c r="WMU322" s="80"/>
      <c r="WMV322" s="80"/>
      <c r="WMW322" s="80"/>
      <c r="WMX322" s="80"/>
      <c r="WMY322" s="80"/>
      <c r="WMZ322" s="80"/>
      <c r="WNA322" s="80"/>
      <c r="WNB322" s="80"/>
      <c r="WNC322" s="80"/>
      <c r="WND322" s="80"/>
      <c r="WNE322" s="80"/>
      <c r="WNF322" s="80"/>
      <c r="WNG322" s="80"/>
      <c r="WNH322" s="80"/>
      <c r="WNI322" s="80"/>
      <c r="WNJ322" s="80"/>
      <c r="WNK322" s="80"/>
      <c r="WNL322" s="80"/>
      <c r="WNM322" s="80"/>
      <c r="WNN322" s="80"/>
      <c r="WNO322" s="80"/>
      <c r="WNP322" s="80"/>
      <c r="WNQ322" s="80"/>
      <c r="WNR322" s="80"/>
      <c r="WNS322" s="80"/>
      <c r="WNT322" s="80"/>
      <c r="WNU322" s="80"/>
      <c r="WNV322" s="80"/>
      <c r="WNW322" s="80"/>
      <c r="WNX322" s="80"/>
      <c r="WNY322" s="80"/>
      <c r="WNZ322" s="80"/>
      <c r="WOA322" s="80"/>
      <c r="WOB322" s="80"/>
      <c r="WOC322" s="80"/>
      <c r="WOD322" s="80"/>
      <c r="WOE322" s="80"/>
      <c r="WOF322" s="80"/>
      <c r="WOG322" s="80"/>
      <c r="WOH322" s="80"/>
      <c r="WOI322" s="80"/>
      <c r="WOJ322" s="80"/>
      <c r="WOK322" s="80"/>
      <c r="WOL322" s="80"/>
      <c r="WOM322" s="80"/>
      <c r="WON322" s="80"/>
      <c r="WOO322" s="80"/>
      <c r="WOP322" s="80"/>
      <c r="WOQ322" s="80"/>
      <c r="WOR322" s="80"/>
      <c r="WOS322" s="80"/>
      <c r="WOT322" s="80"/>
      <c r="WOU322" s="80"/>
      <c r="WOV322" s="80"/>
      <c r="WOW322" s="80"/>
      <c r="WOX322" s="80"/>
      <c r="WOY322" s="80"/>
      <c r="WOZ322" s="80"/>
      <c r="WPA322" s="80"/>
      <c r="WPB322" s="80"/>
      <c r="WPC322" s="80"/>
      <c r="WPD322" s="80"/>
      <c r="WPE322" s="80"/>
      <c r="WPF322" s="80"/>
      <c r="WPG322" s="80"/>
      <c r="WPH322" s="80"/>
      <c r="WPI322" s="80"/>
      <c r="WPJ322" s="80"/>
      <c r="WPK322" s="80"/>
      <c r="WPL322" s="80"/>
      <c r="WPM322" s="80"/>
      <c r="WPN322" s="80"/>
      <c r="WPO322" s="80"/>
      <c r="WPP322" s="80"/>
      <c r="WPQ322" s="80"/>
      <c r="WPR322" s="80"/>
      <c r="WPS322" s="80"/>
      <c r="WPT322" s="80"/>
      <c r="WPU322" s="80"/>
      <c r="WPV322" s="80"/>
      <c r="WPW322" s="80"/>
      <c r="WPX322" s="80"/>
      <c r="WPY322" s="80"/>
      <c r="WPZ322" s="80"/>
      <c r="WQA322" s="80"/>
      <c r="WQB322" s="80"/>
      <c r="WQC322" s="80"/>
      <c r="WQD322" s="80"/>
      <c r="WQE322" s="80"/>
      <c r="WQF322" s="80"/>
      <c r="WQG322" s="80"/>
      <c r="WQH322" s="80"/>
      <c r="WQI322" s="80"/>
      <c r="WQJ322" s="80"/>
      <c r="WQK322" s="80"/>
      <c r="WQL322" s="80"/>
      <c r="WQM322" s="80"/>
      <c r="WQN322" s="80"/>
      <c r="WQO322" s="80"/>
      <c r="WQP322" s="80"/>
      <c r="WQQ322" s="80"/>
      <c r="WQR322" s="80"/>
      <c r="WQS322" s="80"/>
      <c r="WQT322" s="80"/>
      <c r="WQU322" s="80"/>
      <c r="WQV322" s="80"/>
      <c r="WQW322" s="80"/>
      <c r="WQX322" s="80"/>
      <c r="WQY322" s="80"/>
      <c r="WQZ322" s="80"/>
      <c r="WRA322" s="80"/>
      <c r="WRB322" s="80"/>
      <c r="WRC322" s="80"/>
      <c r="WRD322" s="80"/>
      <c r="WRE322" s="80"/>
      <c r="WRF322" s="80"/>
      <c r="WRG322" s="80"/>
      <c r="WRH322" s="80"/>
      <c r="WRI322" s="80"/>
      <c r="WRJ322" s="80"/>
      <c r="WRK322" s="80"/>
      <c r="WRL322" s="80"/>
      <c r="WRM322" s="80"/>
      <c r="WRN322" s="80"/>
      <c r="WRO322" s="80"/>
      <c r="WRP322" s="80"/>
      <c r="WRQ322" s="80"/>
      <c r="WRR322" s="80"/>
      <c r="WRS322" s="80"/>
      <c r="WRT322" s="80"/>
      <c r="WRU322" s="80"/>
      <c r="WRV322" s="80"/>
      <c r="WRW322" s="80"/>
      <c r="WRX322" s="80"/>
      <c r="WRY322" s="80"/>
      <c r="WRZ322" s="80"/>
      <c r="WSA322" s="80"/>
      <c r="WSB322" s="80"/>
      <c r="WSC322" s="80"/>
      <c r="WSD322" s="80"/>
      <c r="WSE322" s="80"/>
      <c r="WSF322" s="80"/>
      <c r="WSG322" s="80"/>
      <c r="WSH322" s="80"/>
      <c r="WSI322" s="80"/>
      <c r="WSJ322" s="80"/>
      <c r="WSK322" s="80"/>
      <c r="WSL322" s="80"/>
      <c r="WSM322" s="80"/>
      <c r="WSN322" s="80"/>
      <c r="WSO322" s="80"/>
      <c r="WSP322" s="80"/>
      <c r="WSQ322" s="80"/>
      <c r="WSR322" s="80"/>
      <c r="WSS322" s="80"/>
      <c r="WST322" s="80"/>
      <c r="WSU322" s="80"/>
      <c r="WSV322" s="80"/>
      <c r="WSW322" s="80"/>
      <c r="WSX322" s="80"/>
      <c r="WSY322" s="80"/>
      <c r="WSZ322" s="80"/>
      <c r="WTA322" s="80"/>
      <c r="WTB322" s="80"/>
      <c r="WTC322" s="80"/>
      <c r="WTD322" s="80"/>
      <c r="WTE322" s="80"/>
      <c r="WTF322" s="80"/>
      <c r="WTG322" s="80"/>
      <c r="WTH322" s="80"/>
      <c r="WTI322" s="80"/>
      <c r="WTJ322" s="80"/>
      <c r="WTK322" s="80"/>
      <c r="WTL322" s="80"/>
      <c r="WTM322" s="80"/>
      <c r="WTN322" s="80"/>
      <c r="WTO322" s="80"/>
      <c r="WTP322" s="80"/>
      <c r="WTQ322" s="80"/>
      <c r="WTR322" s="80"/>
      <c r="WTS322" s="80"/>
      <c r="WTT322" s="80"/>
      <c r="WTU322" s="80"/>
      <c r="WTV322" s="80"/>
      <c r="WTW322" s="80"/>
      <c r="WTX322" s="80"/>
      <c r="WTY322" s="80"/>
      <c r="WTZ322" s="80"/>
      <c r="WUA322" s="80"/>
      <c r="WUB322" s="80"/>
      <c r="WUC322" s="80"/>
      <c r="WUD322" s="80"/>
      <c r="WUE322" s="80"/>
      <c r="WUF322" s="80"/>
      <c r="WUG322" s="80"/>
      <c r="WUH322" s="80"/>
      <c r="WUI322" s="80"/>
      <c r="WUJ322" s="80"/>
      <c r="WUK322" s="80"/>
      <c r="WUL322" s="80"/>
      <c r="WUM322" s="80"/>
      <c r="WUN322" s="80"/>
      <c r="WUO322" s="80"/>
      <c r="WUP322" s="80"/>
      <c r="WUQ322" s="80"/>
      <c r="WUR322" s="80"/>
      <c r="WUS322" s="80"/>
      <c r="WUT322" s="80"/>
      <c r="WUU322" s="80"/>
      <c r="WUV322" s="80"/>
      <c r="WUW322" s="80"/>
      <c r="WUX322" s="80"/>
      <c r="WUY322" s="80"/>
      <c r="WUZ322" s="80"/>
      <c r="WVA322" s="80"/>
      <c r="WVB322" s="80"/>
      <c r="WVC322" s="80"/>
      <c r="WVD322" s="80"/>
      <c r="WVE322" s="80"/>
      <c r="WVF322" s="80"/>
      <c r="WVG322" s="80"/>
      <c r="WVH322" s="80"/>
      <c r="WVI322" s="80"/>
      <c r="WVJ322" s="80"/>
      <c r="WVK322" s="80"/>
      <c r="WVL322" s="80"/>
      <c r="WVM322" s="80"/>
      <c r="WVN322" s="80"/>
      <c r="WVO322" s="80"/>
      <c r="WVP322" s="80"/>
      <c r="WVQ322" s="80"/>
      <c r="WVR322" s="80"/>
      <c r="WVS322" s="80"/>
      <c r="WVT322" s="80"/>
      <c r="WVU322" s="80"/>
      <c r="WVV322" s="80"/>
      <c r="WVW322" s="80"/>
      <c r="WVX322" s="80"/>
      <c r="WVY322" s="80"/>
      <c r="WVZ322" s="80"/>
      <c r="WWA322" s="80"/>
      <c r="WWB322" s="80"/>
      <c r="WWC322" s="80"/>
      <c r="WWD322" s="80"/>
      <c r="WWE322" s="80"/>
      <c r="WWF322" s="80"/>
      <c r="WWG322" s="80"/>
      <c r="WWH322" s="80"/>
      <c r="WWI322" s="80"/>
      <c r="WWJ322" s="80"/>
      <c r="WWK322" s="80"/>
      <c r="WWL322" s="80"/>
      <c r="WWM322" s="80"/>
      <c r="WWN322" s="80"/>
      <c r="WWO322" s="80"/>
      <c r="WWP322" s="80"/>
      <c r="WWQ322" s="80"/>
      <c r="WWR322" s="80"/>
      <c r="WWS322" s="80"/>
      <c r="WWT322" s="80"/>
      <c r="WWU322" s="80"/>
      <c r="WWV322" s="80"/>
      <c r="WWW322" s="80"/>
      <c r="WWX322" s="80"/>
      <c r="WWY322" s="80"/>
      <c r="WWZ322" s="80"/>
      <c r="WXA322" s="80"/>
      <c r="WXB322" s="80"/>
      <c r="WXC322" s="80"/>
      <c r="WXD322" s="80"/>
      <c r="WXE322" s="80"/>
      <c r="WXF322" s="80"/>
      <c r="WXG322" s="80"/>
      <c r="WXH322" s="80"/>
      <c r="WXI322" s="80"/>
      <c r="WXJ322" s="80"/>
      <c r="WXK322" s="80"/>
      <c r="WXL322" s="80"/>
      <c r="WXM322" s="80"/>
      <c r="WXN322" s="80"/>
      <c r="WXO322" s="80"/>
      <c r="WXP322" s="80"/>
      <c r="WXQ322" s="80"/>
      <c r="WXR322" s="80"/>
      <c r="WXS322" s="80"/>
      <c r="WXT322" s="80"/>
      <c r="WXU322" s="80"/>
      <c r="WXV322" s="80"/>
      <c r="WXW322" s="80"/>
      <c r="WXX322" s="80"/>
      <c r="WXY322" s="80"/>
      <c r="WXZ322" s="80"/>
      <c r="WYA322" s="80"/>
      <c r="WYB322" s="80"/>
      <c r="WYC322" s="80"/>
      <c r="WYD322" s="80"/>
      <c r="WYE322" s="80"/>
      <c r="WYF322" s="80"/>
      <c r="WYG322" s="80"/>
      <c r="WYH322" s="80"/>
      <c r="WYI322" s="80"/>
      <c r="WYJ322" s="80"/>
      <c r="WYK322" s="80"/>
      <c r="WYL322" s="80"/>
      <c r="WYM322" s="80"/>
      <c r="WYN322" s="80"/>
      <c r="WYO322" s="80"/>
      <c r="WYP322" s="80"/>
      <c r="WYQ322" s="80"/>
      <c r="WYR322" s="80"/>
      <c r="WYS322" s="80"/>
      <c r="WYT322" s="80"/>
      <c r="WYU322" s="80"/>
      <c r="WYV322" s="80"/>
      <c r="WYW322" s="80"/>
      <c r="WYX322" s="80"/>
      <c r="WYY322" s="80"/>
      <c r="WYZ322" s="80"/>
      <c r="WZA322" s="80"/>
      <c r="WZB322" s="80"/>
      <c r="WZC322" s="80"/>
      <c r="WZD322" s="80"/>
      <c r="WZE322" s="80"/>
      <c r="WZF322" s="80"/>
      <c r="WZG322" s="80"/>
      <c r="WZH322" s="80"/>
      <c r="WZI322" s="80"/>
      <c r="WZJ322" s="80"/>
      <c r="WZK322" s="80"/>
      <c r="WZL322" s="80"/>
      <c r="WZM322" s="80"/>
      <c r="WZN322" s="80"/>
      <c r="WZO322" s="80"/>
      <c r="WZP322" s="80"/>
      <c r="WZQ322" s="80"/>
      <c r="WZR322" s="80"/>
      <c r="WZS322" s="80"/>
      <c r="WZT322" s="80"/>
      <c r="WZU322" s="80"/>
      <c r="WZV322" s="80"/>
      <c r="WZW322" s="80"/>
      <c r="WZX322" s="80"/>
      <c r="WZY322" s="80"/>
      <c r="WZZ322" s="80"/>
      <c r="XAA322" s="80"/>
      <c r="XAB322" s="80"/>
      <c r="XAC322" s="80"/>
      <c r="XAD322" s="80"/>
      <c r="XAE322" s="80"/>
      <c r="XAF322" s="80"/>
      <c r="XAG322" s="80"/>
      <c r="XAH322" s="80"/>
      <c r="XAI322" s="80"/>
      <c r="XAJ322" s="80"/>
      <c r="XAK322" s="80"/>
      <c r="XAL322" s="80"/>
      <c r="XAM322" s="80"/>
      <c r="XAN322" s="80"/>
      <c r="XAO322" s="80"/>
      <c r="XAP322" s="80"/>
      <c r="XAQ322" s="80"/>
      <c r="XAR322" s="80"/>
      <c r="XAS322" s="80"/>
      <c r="XAT322" s="80"/>
      <c r="XAU322" s="80"/>
      <c r="XAV322" s="80"/>
      <c r="XAW322" s="80"/>
      <c r="XAX322" s="80"/>
      <c r="XAY322" s="80"/>
      <c r="XAZ322" s="80"/>
      <c r="XBA322" s="80"/>
      <c r="XBB322" s="80"/>
      <c r="XBC322" s="80"/>
      <c r="XBD322" s="80"/>
      <c r="XBE322" s="80"/>
      <c r="XBF322" s="80"/>
      <c r="XBG322" s="80"/>
      <c r="XBH322" s="80"/>
      <c r="XBI322" s="80"/>
      <c r="XBJ322" s="80"/>
      <c r="XBK322" s="80"/>
      <c r="XBL322" s="80"/>
      <c r="XBM322" s="80"/>
      <c r="XBN322" s="80"/>
      <c r="XBO322" s="80"/>
      <c r="XBP322" s="80"/>
      <c r="XBQ322" s="80"/>
      <c r="XBR322" s="80"/>
      <c r="XBS322" s="80"/>
      <c r="XBT322" s="80"/>
      <c r="XBU322" s="80"/>
      <c r="XBV322" s="80"/>
      <c r="XBW322" s="80"/>
      <c r="XBX322" s="80"/>
      <c r="XBY322" s="80"/>
      <c r="XBZ322" s="80"/>
      <c r="XCA322" s="80"/>
      <c r="XCB322" s="80"/>
      <c r="XCC322" s="80"/>
      <c r="XCD322" s="80"/>
      <c r="XCE322" s="80"/>
      <c r="XCF322" s="80"/>
      <c r="XCG322" s="80"/>
      <c r="XCH322" s="80"/>
      <c r="XCI322" s="80"/>
      <c r="XCJ322" s="80"/>
      <c r="XCK322" s="80"/>
      <c r="XCL322" s="80"/>
      <c r="XCM322" s="80"/>
      <c r="XCN322" s="80"/>
      <c r="XCO322" s="80"/>
      <c r="XCP322" s="80"/>
      <c r="XCQ322" s="80"/>
      <c r="XCR322" s="80"/>
      <c r="XCS322" s="80"/>
      <c r="XCT322" s="80"/>
      <c r="XCU322" s="80"/>
      <c r="XCV322" s="80"/>
      <c r="XCW322" s="80"/>
      <c r="XCX322" s="80"/>
      <c r="XCY322" s="80"/>
      <c r="XCZ322" s="80"/>
      <c r="XDA322" s="80"/>
      <c r="XDB322" s="80"/>
      <c r="XDC322" s="80"/>
      <c r="XDD322" s="80"/>
      <c r="XDE322" s="80"/>
      <c r="XDF322" s="80"/>
      <c r="XDG322" s="80"/>
      <c r="XDH322" s="80"/>
      <c r="XDI322" s="80"/>
      <c r="XDJ322" s="80"/>
      <c r="XDK322" s="80"/>
      <c r="XDL322" s="80"/>
      <c r="XDM322" s="80"/>
      <c r="XDN322" s="80"/>
      <c r="XDO322" s="80"/>
      <c r="XDP322" s="80"/>
      <c r="XDQ322" s="80"/>
      <c r="XDR322" s="80"/>
      <c r="XDS322" s="80"/>
      <c r="XDT322" s="80"/>
      <c r="XDU322" s="80"/>
      <c r="XDV322" s="80"/>
      <c r="XDW322" s="80"/>
      <c r="XDX322" s="80"/>
      <c r="XDY322" s="80"/>
      <c r="XDZ322" s="80"/>
      <c r="XEA322" s="80"/>
      <c r="XEB322" s="80"/>
      <c r="XEC322" s="80"/>
      <c r="XED322" s="80"/>
      <c r="XEE322" s="80"/>
      <c r="XEF322" s="80"/>
      <c r="XEG322" s="80"/>
      <c r="XEH322" s="80"/>
      <c r="XEI322" s="80"/>
      <c r="XEJ322" s="80"/>
      <c r="XEK322" s="80"/>
      <c r="XEL322" s="80"/>
      <c r="XEM322" s="80"/>
      <c r="XEN322" s="80"/>
      <c r="XEO322" s="80"/>
      <c r="XEP322" s="80"/>
      <c r="XEQ322" s="80"/>
      <c r="XER322" s="80"/>
      <c r="XES322" s="80"/>
      <c r="XET322" s="80"/>
      <c r="XEU322" s="80"/>
      <c r="XEV322" s="80"/>
      <c r="XEW322" s="80"/>
      <c r="XEX322" s="80"/>
      <c r="XEY322" s="80"/>
      <c r="XEZ322" s="80"/>
      <c r="XFA322" s="80"/>
      <c r="XFB322" s="80"/>
      <c r="XFC322" s="80"/>
      <c r="XFD322" s="80"/>
    </row>
    <row r="323" spans="1:16384" s="84" customFormat="1" ht="15" x14ac:dyDescent="0.25">
      <c r="A323" s="76"/>
      <c r="B323" s="80"/>
      <c r="C323" s="80"/>
      <c r="D323" s="80"/>
      <c r="E323" s="80"/>
      <c r="F323" s="80"/>
      <c r="G323" s="231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  <c r="BZ323" s="80"/>
      <c r="CA323" s="80"/>
      <c r="CB323" s="80"/>
      <c r="CC323" s="80"/>
      <c r="CD323" s="80"/>
      <c r="CE323" s="80"/>
      <c r="CF323" s="80"/>
      <c r="CG323" s="80"/>
      <c r="CH323" s="80"/>
      <c r="CI323" s="80"/>
      <c r="CJ323" s="80"/>
      <c r="CK323" s="80"/>
      <c r="CL323" s="80"/>
      <c r="CM323" s="80"/>
      <c r="CN323" s="80"/>
      <c r="CO323" s="80"/>
      <c r="CP323" s="80"/>
      <c r="CQ323" s="80"/>
      <c r="CR323" s="80"/>
      <c r="CS323" s="80"/>
      <c r="CT323" s="80"/>
      <c r="CU323" s="80"/>
      <c r="CV323" s="80"/>
      <c r="CW323" s="80"/>
      <c r="CX323" s="80"/>
      <c r="CY323" s="80"/>
      <c r="CZ323" s="80"/>
      <c r="DA323" s="80"/>
      <c r="DB323" s="80"/>
      <c r="DC323" s="80"/>
      <c r="DD323" s="80"/>
      <c r="DE323" s="80"/>
      <c r="DF323" s="80"/>
      <c r="DG323" s="80"/>
      <c r="DH323" s="80"/>
      <c r="DI323" s="80"/>
      <c r="DJ323" s="80"/>
      <c r="DK323" s="80"/>
      <c r="DL323" s="80"/>
      <c r="DM323" s="80"/>
      <c r="DN323" s="80"/>
      <c r="DO323" s="80"/>
      <c r="DP323" s="80"/>
      <c r="DQ323" s="80"/>
      <c r="DR323" s="80"/>
      <c r="DS323" s="80"/>
      <c r="DT323" s="80"/>
      <c r="DU323" s="80"/>
      <c r="DV323" s="80"/>
      <c r="DW323" s="80"/>
      <c r="DX323" s="80"/>
      <c r="DY323" s="80"/>
      <c r="DZ323" s="80"/>
      <c r="EA323" s="80"/>
      <c r="EB323" s="80"/>
      <c r="EC323" s="80"/>
      <c r="ED323" s="80"/>
      <c r="EE323" s="80"/>
      <c r="EF323" s="80"/>
      <c r="EG323" s="80"/>
      <c r="EH323" s="80"/>
      <c r="EI323" s="80"/>
      <c r="EJ323" s="80"/>
      <c r="EK323" s="80"/>
      <c r="EL323" s="80"/>
      <c r="EM323" s="80"/>
      <c r="EN323" s="80"/>
      <c r="EO323" s="80"/>
      <c r="EP323" s="80"/>
      <c r="EQ323" s="80"/>
      <c r="ER323" s="80"/>
      <c r="ES323" s="80"/>
      <c r="ET323" s="80"/>
      <c r="EU323" s="80"/>
      <c r="EV323" s="80"/>
      <c r="EW323" s="80"/>
      <c r="EX323" s="80"/>
      <c r="EY323" s="80"/>
      <c r="EZ323" s="80"/>
      <c r="FA323" s="80"/>
      <c r="FB323" s="80"/>
      <c r="FC323" s="80"/>
      <c r="FD323" s="80"/>
      <c r="FE323" s="80"/>
      <c r="FF323" s="80"/>
      <c r="FG323" s="80"/>
      <c r="FH323" s="80"/>
      <c r="FI323" s="80"/>
      <c r="FJ323" s="80"/>
      <c r="FK323" s="80"/>
      <c r="FL323" s="80"/>
      <c r="FM323" s="80"/>
      <c r="FN323" s="80"/>
      <c r="FO323" s="80"/>
      <c r="FP323" s="80"/>
      <c r="FQ323" s="80"/>
      <c r="FR323" s="80"/>
      <c r="FS323" s="80"/>
      <c r="FT323" s="80"/>
      <c r="FU323" s="80"/>
      <c r="FV323" s="80"/>
      <c r="FW323" s="80"/>
      <c r="FX323" s="80"/>
      <c r="FY323" s="80"/>
      <c r="FZ323" s="80"/>
      <c r="GA323" s="80"/>
      <c r="GB323" s="80"/>
      <c r="GC323" s="80"/>
      <c r="GD323" s="80"/>
      <c r="GE323" s="80"/>
      <c r="GF323" s="80"/>
      <c r="GG323" s="80"/>
      <c r="GH323" s="80"/>
      <c r="GI323" s="80"/>
      <c r="GJ323" s="80"/>
      <c r="GK323" s="80"/>
      <c r="GL323" s="80"/>
      <c r="GM323" s="80"/>
      <c r="GN323" s="80"/>
      <c r="GO323" s="80"/>
      <c r="GP323" s="80"/>
      <c r="GQ323" s="80"/>
      <c r="GR323" s="80"/>
      <c r="GS323" s="80"/>
      <c r="GT323" s="80"/>
      <c r="GU323" s="80"/>
      <c r="GV323" s="80"/>
      <c r="GW323" s="80"/>
      <c r="GX323" s="80"/>
      <c r="GY323" s="80"/>
      <c r="GZ323" s="80"/>
      <c r="HA323" s="80"/>
      <c r="HB323" s="80"/>
      <c r="HC323" s="80"/>
      <c r="HD323" s="80"/>
      <c r="HE323" s="80"/>
      <c r="HF323" s="80"/>
      <c r="HG323" s="80"/>
      <c r="HH323" s="80"/>
      <c r="HI323" s="80"/>
      <c r="HJ323" s="80"/>
      <c r="HK323" s="80"/>
      <c r="HL323" s="80"/>
      <c r="HM323" s="80"/>
      <c r="HN323" s="80"/>
      <c r="HO323" s="80"/>
      <c r="HP323" s="80"/>
      <c r="HQ323" s="80"/>
      <c r="HR323" s="80"/>
      <c r="HS323" s="80"/>
      <c r="HT323" s="80"/>
      <c r="HU323" s="80"/>
      <c r="HV323" s="80"/>
      <c r="HW323" s="80"/>
      <c r="HX323" s="80"/>
      <c r="HY323" s="80"/>
      <c r="HZ323" s="80"/>
      <c r="IA323" s="80"/>
      <c r="IB323" s="80"/>
      <c r="IC323" s="80"/>
      <c r="ID323" s="80"/>
      <c r="IE323" s="80"/>
      <c r="IF323" s="80"/>
      <c r="IG323" s="80"/>
      <c r="IH323" s="80"/>
      <c r="II323" s="80"/>
      <c r="IJ323" s="80"/>
      <c r="IK323" s="80"/>
      <c r="IL323" s="80"/>
      <c r="IM323" s="80"/>
      <c r="IN323" s="80"/>
      <c r="IO323" s="80"/>
      <c r="IP323" s="80"/>
      <c r="IQ323" s="80"/>
      <c r="IR323" s="80"/>
      <c r="IS323" s="80"/>
      <c r="IT323" s="80"/>
      <c r="IU323" s="80"/>
      <c r="IV323" s="80"/>
      <c r="IW323" s="80"/>
      <c r="IX323" s="80"/>
      <c r="IY323" s="80"/>
      <c r="IZ323" s="80"/>
      <c r="JA323" s="80"/>
      <c r="JB323" s="80"/>
      <c r="JC323" s="80"/>
      <c r="JD323" s="80"/>
      <c r="JE323" s="80"/>
      <c r="JF323" s="80"/>
      <c r="JG323" s="80"/>
      <c r="JH323" s="80"/>
      <c r="JI323" s="80"/>
      <c r="JJ323" s="80"/>
      <c r="JK323" s="80"/>
      <c r="JL323" s="80"/>
      <c r="JM323" s="80"/>
      <c r="JN323" s="80"/>
      <c r="JO323" s="80"/>
      <c r="JP323" s="80"/>
      <c r="JQ323" s="80"/>
      <c r="JR323" s="80"/>
      <c r="JS323" s="80"/>
      <c r="JT323" s="80"/>
      <c r="JU323" s="80"/>
      <c r="JV323" s="80"/>
      <c r="JW323" s="80"/>
      <c r="JX323" s="80"/>
      <c r="JY323" s="80"/>
      <c r="JZ323" s="80"/>
      <c r="KA323" s="80"/>
      <c r="KB323" s="80"/>
      <c r="KC323" s="80"/>
      <c r="KD323" s="80"/>
      <c r="KE323" s="80"/>
      <c r="KF323" s="80"/>
      <c r="KG323" s="80"/>
      <c r="KH323" s="80"/>
      <c r="KI323" s="80"/>
      <c r="KJ323" s="80"/>
      <c r="KK323" s="80"/>
      <c r="KL323" s="80"/>
      <c r="KM323" s="80"/>
      <c r="KN323" s="80"/>
      <c r="KO323" s="80"/>
      <c r="KP323" s="80"/>
      <c r="KQ323" s="80"/>
      <c r="KR323" s="80"/>
      <c r="KS323" s="80"/>
      <c r="KT323" s="80"/>
      <c r="KU323" s="80"/>
      <c r="KV323" s="80"/>
      <c r="KW323" s="80"/>
      <c r="KX323" s="80"/>
      <c r="KY323" s="80"/>
      <c r="KZ323" s="80"/>
      <c r="LA323" s="80"/>
      <c r="LB323" s="80"/>
      <c r="LC323" s="80"/>
      <c r="LD323" s="80"/>
      <c r="LE323" s="80"/>
      <c r="LF323" s="80"/>
      <c r="LG323" s="80"/>
      <c r="LH323" s="80"/>
      <c r="LI323" s="80"/>
      <c r="LJ323" s="80"/>
      <c r="LK323" s="80"/>
      <c r="LL323" s="80"/>
      <c r="LM323" s="80"/>
      <c r="LN323" s="80"/>
      <c r="LO323" s="80"/>
      <c r="LP323" s="80"/>
      <c r="LQ323" s="80"/>
      <c r="LR323" s="80"/>
      <c r="LS323" s="80"/>
      <c r="LT323" s="80"/>
      <c r="LU323" s="80"/>
      <c r="LV323" s="80"/>
      <c r="LW323" s="80"/>
      <c r="LX323" s="80"/>
      <c r="LY323" s="80"/>
      <c r="LZ323" s="80"/>
      <c r="MA323" s="80"/>
      <c r="MB323" s="80"/>
      <c r="MC323" s="80"/>
      <c r="MD323" s="80"/>
      <c r="ME323" s="80"/>
      <c r="MF323" s="80"/>
      <c r="MG323" s="80"/>
      <c r="MH323" s="80"/>
      <c r="MI323" s="80"/>
      <c r="MJ323" s="80"/>
      <c r="MK323" s="80"/>
      <c r="ML323" s="80"/>
      <c r="MM323" s="80"/>
      <c r="MN323" s="80"/>
      <c r="MO323" s="80"/>
      <c r="MP323" s="80"/>
      <c r="MQ323" s="80"/>
      <c r="MR323" s="80"/>
      <c r="MS323" s="80"/>
      <c r="MT323" s="80"/>
      <c r="MU323" s="80"/>
      <c r="MV323" s="80"/>
      <c r="MW323" s="80"/>
      <c r="MX323" s="80"/>
      <c r="MY323" s="80"/>
      <c r="MZ323" s="80"/>
      <c r="NA323" s="80"/>
      <c r="NB323" s="80"/>
      <c r="NC323" s="80"/>
      <c r="ND323" s="80"/>
      <c r="NE323" s="80"/>
      <c r="NF323" s="80"/>
      <c r="NG323" s="80"/>
      <c r="NH323" s="80"/>
      <c r="NI323" s="80"/>
      <c r="NJ323" s="80"/>
      <c r="NK323" s="80"/>
      <c r="NL323" s="80"/>
      <c r="NM323" s="80"/>
      <c r="NN323" s="80"/>
      <c r="NO323" s="80"/>
      <c r="NP323" s="80"/>
      <c r="NQ323" s="80"/>
      <c r="NR323" s="80"/>
      <c r="NS323" s="80"/>
      <c r="NT323" s="80"/>
      <c r="NU323" s="80"/>
      <c r="NV323" s="80"/>
      <c r="NW323" s="80"/>
      <c r="NX323" s="80"/>
      <c r="NY323" s="80"/>
      <c r="NZ323" s="80"/>
      <c r="OA323" s="80"/>
      <c r="OB323" s="80"/>
      <c r="OC323" s="80"/>
      <c r="OD323" s="80"/>
      <c r="OE323" s="80"/>
      <c r="OF323" s="80"/>
      <c r="OG323" s="80"/>
      <c r="OH323" s="80"/>
      <c r="OI323" s="80"/>
      <c r="OJ323" s="80"/>
      <c r="OK323" s="80"/>
      <c r="OL323" s="80"/>
      <c r="OM323" s="80"/>
      <c r="ON323" s="80"/>
      <c r="OO323" s="80"/>
      <c r="OP323" s="80"/>
      <c r="OQ323" s="80"/>
      <c r="OR323" s="80"/>
      <c r="OS323" s="80"/>
      <c r="OT323" s="80"/>
      <c r="OU323" s="80"/>
      <c r="OV323" s="80"/>
      <c r="OW323" s="80"/>
      <c r="OX323" s="80"/>
      <c r="OY323" s="80"/>
      <c r="OZ323" s="80"/>
      <c r="PA323" s="80"/>
      <c r="PB323" s="80"/>
      <c r="PC323" s="80"/>
      <c r="PD323" s="80"/>
      <c r="PE323" s="80"/>
      <c r="PF323" s="80"/>
      <c r="PG323" s="80"/>
      <c r="PH323" s="80"/>
      <c r="PI323" s="80"/>
      <c r="PJ323" s="80"/>
      <c r="PK323" s="80"/>
      <c r="PL323" s="80"/>
      <c r="PM323" s="80"/>
      <c r="PN323" s="80"/>
      <c r="PO323" s="80"/>
      <c r="PP323" s="80"/>
      <c r="PQ323" s="80"/>
      <c r="PR323" s="80"/>
      <c r="PS323" s="80"/>
      <c r="PT323" s="80"/>
      <c r="PU323" s="80"/>
      <c r="PV323" s="80"/>
      <c r="PW323" s="80"/>
      <c r="PX323" s="80"/>
      <c r="PY323" s="80"/>
      <c r="PZ323" s="80"/>
      <c r="QA323" s="80"/>
      <c r="QB323" s="80"/>
      <c r="QC323" s="80"/>
      <c r="QD323" s="80"/>
      <c r="QE323" s="80"/>
      <c r="QF323" s="80"/>
      <c r="QG323" s="80"/>
      <c r="QH323" s="80"/>
      <c r="QI323" s="80"/>
      <c r="QJ323" s="80"/>
      <c r="QK323" s="80"/>
      <c r="QL323" s="80"/>
      <c r="QM323" s="80"/>
      <c r="QN323" s="80"/>
      <c r="QO323" s="80"/>
      <c r="QP323" s="80"/>
      <c r="QQ323" s="80"/>
      <c r="QR323" s="80"/>
      <c r="QS323" s="80"/>
      <c r="QT323" s="80"/>
      <c r="QU323" s="80"/>
      <c r="QV323" s="80"/>
      <c r="QW323" s="80"/>
      <c r="QX323" s="80"/>
      <c r="QY323" s="80"/>
      <c r="QZ323" s="80"/>
      <c r="RA323" s="80"/>
      <c r="RB323" s="80"/>
      <c r="RC323" s="80"/>
      <c r="RD323" s="80"/>
      <c r="RE323" s="80"/>
      <c r="RF323" s="80"/>
      <c r="RG323" s="80"/>
      <c r="RH323" s="80"/>
      <c r="RI323" s="80"/>
      <c r="RJ323" s="80"/>
      <c r="RK323" s="80"/>
      <c r="RL323" s="80"/>
      <c r="RM323" s="80"/>
      <c r="RN323" s="80"/>
      <c r="RO323" s="80"/>
      <c r="RP323" s="80"/>
      <c r="RQ323" s="80"/>
      <c r="RR323" s="80"/>
      <c r="RS323" s="80"/>
      <c r="RT323" s="80"/>
      <c r="RU323" s="80"/>
      <c r="RV323" s="80"/>
      <c r="RW323" s="80"/>
      <c r="RX323" s="80"/>
      <c r="RY323" s="80"/>
      <c r="RZ323" s="80"/>
      <c r="SA323" s="80"/>
      <c r="SB323" s="80"/>
      <c r="SC323" s="80"/>
      <c r="SD323" s="80"/>
      <c r="SE323" s="80"/>
      <c r="SF323" s="80"/>
      <c r="SG323" s="80"/>
      <c r="SH323" s="80"/>
      <c r="SI323" s="80"/>
      <c r="SJ323" s="80"/>
      <c r="SK323" s="80"/>
      <c r="SL323" s="80"/>
      <c r="SM323" s="80"/>
      <c r="SN323" s="80"/>
      <c r="SO323" s="80"/>
      <c r="SP323" s="80"/>
      <c r="SQ323" s="80"/>
      <c r="SR323" s="80"/>
      <c r="SS323" s="80"/>
      <c r="ST323" s="80"/>
      <c r="SU323" s="80"/>
      <c r="SV323" s="80"/>
      <c r="SW323" s="80"/>
      <c r="SX323" s="80"/>
      <c r="SY323" s="80"/>
      <c r="SZ323" s="80"/>
      <c r="TA323" s="80"/>
      <c r="TB323" s="80"/>
      <c r="TC323" s="80"/>
      <c r="TD323" s="80"/>
      <c r="TE323" s="80"/>
      <c r="TF323" s="80"/>
      <c r="TG323" s="80"/>
      <c r="TH323" s="80"/>
      <c r="TI323" s="80"/>
      <c r="TJ323" s="80"/>
      <c r="TK323" s="80"/>
      <c r="TL323" s="80"/>
      <c r="TM323" s="80"/>
      <c r="TN323" s="80"/>
      <c r="TO323" s="80"/>
      <c r="TP323" s="80"/>
      <c r="TQ323" s="80"/>
      <c r="TR323" s="80"/>
      <c r="TS323" s="80"/>
      <c r="TT323" s="80"/>
      <c r="TU323" s="80"/>
      <c r="TV323" s="80"/>
      <c r="TW323" s="80"/>
      <c r="TX323" s="80"/>
      <c r="TY323" s="80"/>
      <c r="TZ323" s="80"/>
      <c r="UA323" s="80"/>
      <c r="UB323" s="80"/>
      <c r="UC323" s="80"/>
      <c r="UD323" s="80"/>
      <c r="UE323" s="80"/>
      <c r="UF323" s="80"/>
      <c r="UG323" s="80"/>
      <c r="UH323" s="80"/>
      <c r="UI323" s="80"/>
      <c r="UJ323" s="80"/>
      <c r="UK323" s="80"/>
      <c r="UL323" s="80"/>
      <c r="UM323" s="80"/>
      <c r="UN323" s="80"/>
      <c r="UO323" s="80"/>
      <c r="UP323" s="80"/>
      <c r="UQ323" s="80"/>
      <c r="UR323" s="80"/>
      <c r="US323" s="80"/>
      <c r="UT323" s="80"/>
      <c r="UU323" s="80"/>
      <c r="UV323" s="80"/>
      <c r="UW323" s="80"/>
      <c r="UX323" s="80"/>
      <c r="UY323" s="80"/>
      <c r="UZ323" s="80"/>
      <c r="VA323" s="80"/>
      <c r="VB323" s="80"/>
      <c r="VC323" s="80"/>
      <c r="VD323" s="80"/>
      <c r="VE323" s="80"/>
      <c r="VF323" s="80"/>
      <c r="VG323" s="80"/>
      <c r="VH323" s="80"/>
      <c r="VI323" s="80"/>
      <c r="VJ323" s="80"/>
      <c r="VK323" s="80"/>
      <c r="VL323" s="80"/>
      <c r="VM323" s="80"/>
      <c r="VN323" s="80"/>
      <c r="VO323" s="80"/>
      <c r="VP323" s="80"/>
      <c r="VQ323" s="80"/>
      <c r="VR323" s="80"/>
      <c r="VS323" s="80"/>
      <c r="VT323" s="80"/>
      <c r="VU323" s="80"/>
      <c r="VV323" s="80"/>
      <c r="VW323" s="80"/>
      <c r="VX323" s="80"/>
      <c r="VY323" s="80"/>
      <c r="VZ323" s="80"/>
      <c r="WA323" s="80"/>
      <c r="WB323" s="80"/>
      <c r="WC323" s="80"/>
      <c r="WD323" s="80"/>
      <c r="WE323" s="80"/>
      <c r="WF323" s="80"/>
      <c r="WG323" s="80"/>
      <c r="WH323" s="80"/>
      <c r="WI323" s="80"/>
      <c r="WJ323" s="80"/>
      <c r="WK323" s="80"/>
      <c r="WL323" s="80"/>
      <c r="WM323" s="80"/>
      <c r="WN323" s="80"/>
      <c r="WO323" s="80"/>
      <c r="WP323" s="80"/>
      <c r="WQ323" s="80"/>
      <c r="WR323" s="80"/>
      <c r="WS323" s="80"/>
      <c r="WT323" s="80"/>
      <c r="WU323" s="80"/>
      <c r="WV323" s="80"/>
      <c r="WW323" s="80"/>
      <c r="WX323" s="80"/>
      <c r="WY323" s="80"/>
      <c r="WZ323" s="80"/>
      <c r="XA323" s="80"/>
      <c r="XB323" s="80"/>
      <c r="XC323" s="80"/>
      <c r="XD323" s="80"/>
      <c r="XE323" s="80"/>
      <c r="XF323" s="80"/>
      <c r="XG323" s="80"/>
      <c r="XH323" s="80"/>
      <c r="XI323" s="80"/>
      <c r="XJ323" s="80"/>
      <c r="XK323" s="80"/>
      <c r="XL323" s="80"/>
      <c r="XM323" s="80"/>
      <c r="XN323" s="80"/>
      <c r="XO323" s="80"/>
      <c r="XP323" s="80"/>
      <c r="XQ323" s="80"/>
      <c r="XR323" s="80"/>
      <c r="XS323" s="80"/>
      <c r="XT323" s="80"/>
      <c r="XU323" s="80"/>
      <c r="XV323" s="80"/>
      <c r="XW323" s="80"/>
      <c r="XX323" s="80"/>
      <c r="XY323" s="80"/>
      <c r="XZ323" s="80"/>
      <c r="YA323" s="80"/>
      <c r="YB323" s="80"/>
      <c r="YC323" s="80"/>
      <c r="YD323" s="80"/>
      <c r="YE323" s="80"/>
      <c r="YF323" s="80"/>
      <c r="YG323" s="80"/>
      <c r="YH323" s="80"/>
      <c r="YI323" s="80"/>
      <c r="YJ323" s="80"/>
      <c r="YK323" s="80"/>
      <c r="YL323" s="80"/>
      <c r="YM323" s="80"/>
      <c r="YN323" s="80"/>
      <c r="YO323" s="80"/>
      <c r="YP323" s="80"/>
      <c r="YQ323" s="80"/>
      <c r="YR323" s="80"/>
      <c r="YS323" s="80"/>
      <c r="YT323" s="80"/>
      <c r="YU323" s="80"/>
      <c r="YV323" s="80"/>
      <c r="YW323" s="80"/>
      <c r="YX323" s="80"/>
      <c r="YY323" s="80"/>
      <c r="YZ323" s="80"/>
      <c r="ZA323" s="80"/>
      <c r="ZB323" s="80"/>
      <c r="ZC323" s="80"/>
      <c r="ZD323" s="80"/>
      <c r="ZE323" s="80"/>
      <c r="ZF323" s="80"/>
      <c r="ZG323" s="80"/>
      <c r="ZH323" s="80"/>
      <c r="ZI323" s="80"/>
      <c r="ZJ323" s="80"/>
      <c r="ZK323" s="80"/>
      <c r="ZL323" s="80"/>
      <c r="ZM323" s="80"/>
      <c r="ZN323" s="80"/>
      <c r="ZO323" s="80"/>
      <c r="ZP323" s="80"/>
      <c r="ZQ323" s="80"/>
      <c r="ZR323" s="80"/>
      <c r="ZS323" s="80"/>
      <c r="ZT323" s="80"/>
      <c r="ZU323" s="80"/>
      <c r="ZV323" s="80"/>
      <c r="ZW323" s="80"/>
      <c r="ZX323" s="80"/>
      <c r="ZY323" s="80"/>
      <c r="ZZ323" s="80"/>
      <c r="AAA323" s="80"/>
      <c r="AAB323" s="80"/>
      <c r="AAC323" s="80"/>
      <c r="AAD323" s="80"/>
      <c r="AAE323" s="80"/>
      <c r="AAF323" s="80"/>
      <c r="AAG323" s="80"/>
      <c r="AAH323" s="80"/>
      <c r="AAI323" s="80"/>
      <c r="AAJ323" s="80"/>
      <c r="AAK323" s="80"/>
      <c r="AAL323" s="80"/>
      <c r="AAM323" s="80"/>
      <c r="AAN323" s="80"/>
      <c r="AAO323" s="80"/>
      <c r="AAP323" s="80"/>
      <c r="AAQ323" s="80"/>
      <c r="AAR323" s="80"/>
      <c r="AAS323" s="80"/>
      <c r="AAT323" s="80"/>
      <c r="AAU323" s="80"/>
      <c r="AAV323" s="80"/>
      <c r="AAW323" s="80"/>
      <c r="AAX323" s="80"/>
      <c r="AAY323" s="80"/>
      <c r="AAZ323" s="80"/>
      <c r="ABA323" s="80"/>
      <c r="ABB323" s="80"/>
      <c r="ABC323" s="80"/>
      <c r="ABD323" s="80"/>
      <c r="ABE323" s="80"/>
      <c r="ABF323" s="80"/>
      <c r="ABG323" s="80"/>
      <c r="ABH323" s="80"/>
      <c r="ABI323" s="80"/>
      <c r="ABJ323" s="80"/>
      <c r="ABK323" s="80"/>
      <c r="ABL323" s="80"/>
      <c r="ABM323" s="80"/>
      <c r="ABN323" s="80"/>
      <c r="ABO323" s="80"/>
      <c r="ABP323" s="80"/>
      <c r="ABQ323" s="80"/>
      <c r="ABR323" s="80"/>
      <c r="ABS323" s="80"/>
      <c r="ABT323" s="80"/>
      <c r="ABU323" s="80"/>
      <c r="ABV323" s="80"/>
      <c r="ABW323" s="80"/>
      <c r="ABX323" s="80"/>
      <c r="ABY323" s="80"/>
      <c r="ABZ323" s="80"/>
      <c r="ACA323" s="80"/>
      <c r="ACB323" s="80"/>
      <c r="ACC323" s="80"/>
      <c r="ACD323" s="80"/>
      <c r="ACE323" s="80"/>
      <c r="ACF323" s="80"/>
      <c r="ACG323" s="80"/>
      <c r="ACH323" s="80"/>
      <c r="ACI323" s="80"/>
      <c r="ACJ323" s="80"/>
      <c r="ACK323" s="80"/>
      <c r="ACL323" s="80"/>
      <c r="ACM323" s="80"/>
      <c r="ACN323" s="80"/>
      <c r="ACO323" s="80"/>
      <c r="ACP323" s="80"/>
      <c r="ACQ323" s="80"/>
      <c r="ACR323" s="80"/>
      <c r="ACS323" s="80"/>
      <c r="ACT323" s="80"/>
      <c r="ACU323" s="80"/>
      <c r="ACV323" s="80"/>
      <c r="ACW323" s="80"/>
      <c r="ACX323" s="80"/>
      <c r="ACY323" s="80"/>
      <c r="ACZ323" s="80"/>
      <c r="ADA323" s="80"/>
      <c r="ADB323" s="80"/>
      <c r="ADC323" s="80"/>
      <c r="ADD323" s="80"/>
      <c r="ADE323" s="80"/>
      <c r="ADF323" s="80"/>
      <c r="ADG323" s="80"/>
      <c r="ADH323" s="80"/>
      <c r="ADI323" s="80"/>
      <c r="ADJ323" s="80"/>
      <c r="ADK323" s="80"/>
      <c r="ADL323" s="80"/>
      <c r="ADM323" s="80"/>
      <c r="ADN323" s="80"/>
      <c r="ADO323" s="80"/>
      <c r="ADP323" s="80"/>
      <c r="ADQ323" s="80"/>
      <c r="ADR323" s="80"/>
      <c r="ADS323" s="80"/>
      <c r="ADT323" s="80"/>
      <c r="ADU323" s="80"/>
      <c r="ADV323" s="80"/>
      <c r="ADW323" s="80"/>
      <c r="ADX323" s="80"/>
      <c r="ADY323" s="80"/>
      <c r="ADZ323" s="80"/>
      <c r="AEA323" s="80"/>
      <c r="AEB323" s="80"/>
      <c r="AEC323" s="80"/>
      <c r="AED323" s="80"/>
      <c r="AEE323" s="80"/>
      <c r="AEF323" s="80"/>
      <c r="AEG323" s="80"/>
      <c r="AEH323" s="80"/>
      <c r="AEI323" s="80"/>
      <c r="AEJ323" s="80"/>
      <c r="AEK323" s="80"/>
      <c r="AEL323" s="80"/>
      <c r="AEM323" s="80"/>
      <c r="AEN323" s="80"/>
      <c r="AEO323" s="80"/>
      <c r="AEP323" s="80"/>
      <c r="AEQ323" s="80"/>
      <c r="AER323" s="80"/>
      <c r="AES323" s="80"/>
      <c r="AET323" s="80"/>
      <c r="AEU323" s="80"/>
      <c r="AEV323" s="80"/>
      <c r="AEW323" s="80"/>
      <c r="AEX323" s="80"/>
      <c r="AEY323" s="80"/>
      <c r="AEZ323" s="80"/>
      <c r="AFA323" s="80"/>
      <c r="AFB323" s="80"/>
      <c r="AFC323" s="80"/>
      <c r="AFD323" s="80"/>
      <c r="AFE323" s="80"/>
      <c r="AFF323" s="80"/>
      <c r="AFG323" s="80"/>
      <c r="AFH323" s="80"/>
      <c r="AFI323" s="80"/>
      <c r="AFJ323" s="80"/>
      <c r="AFK323" s="80"/>
      <c r="AFL323" s="80"/>
      <c r="AFM323" s="80"/>
      <c r="AFN323" s="80"/>
      <c r="AFO323" s="80"/>
      <c r="AFP323" s="80"/>
      <c r="AFQ323" s="80"/>
      <c r="AFR323" s="80"/>
      <c r="AFS323" s="80"/>
      <c r="AFT323" s="80"/>
      <c r="AFU323" s="80"/>
      <c r="AFV323" s="80"/>
      <c r="AFW323" s="80"/>
      <c r="AFX323" s="80"/>
      <c r="AFY323" s="80"/>
      <c r="AFZ323" s="80"/>
      <c r="AGA323" s="80"/>
      <c r="AGB323" s="80"/>
      <c r="AGC323" s="80"/>
      <c r="AGD323" s="80"/>
      <c r="AGE323" s="80"/>
      <c r="AGF323" s="80"/>
      <c r="AGG323" s="80"/>
      <c r="AGH323" s="80"/>
      <c r="AGI323" s="80"/>
      <c r="AGJ323" s="80"/>
      <c r="AGK323" s="80"/>
      <c r="AGL323" s="80"/>
      <c r="AGM323" s="80"/>
      <c r="AGN323" s="80"/>
      <c r="AGO323" s="80"/>
      <c r="AGP323" s="80"/>
      <c r="AGQ323" s="80"/>
      <c r="AGR323" s="80"/>
      <c r="AGS323" s="80"/>
      <c r="AGT323" s="80"/>
      <c r="AGU323" s="80"/>
      <c r="AGV323" s="80"/>
      <c r="AGW323" s="80"/>
      <c r="AGX323" s="80"/>
      <c r="AGY323" s="80"/>
      <c r="AGZ323" s="80"/>
      <c r="AHA323" s="80"/>
      <c r="AHB323" s="80"/>
      <c r="AHC323" s="80"/>
      <c r="AHD323" s="80"/>
      <c r="AHE323" s="80"/>
      <c r="AHF323" s="80"/>
      <c r="AHG323" s="80"/>
      <c r="AHH323" s="80"/>
      <c r="AHI323" s="80"/>
      <c r="AHJ323" s="80"/>
      <c r="AHK323" s="80"/>
      <c r="AHL323" s="80"/>
      <c r="AHM323" s="80"/>
      <c r="AHN323" s="80"/>
      <c r="AHO323" s="80"/>
      <c r="AHP323" s="80"/>
      <c r="AHQ323" s="80"/>
      <c r="AHR323" s="80"/>
      <c r="AHS323" s="80"/>
      <c r="AHT323" s="80"/>
      <c r="AHU323" s="80"/>
      <c r="AHV323" s="80"/>
      <c r="AHW323" s="80"/>
      <c r="AHX323" s="80"/>
      <c r="AHY323" s="80"/>
      <c r="AHZ323" s="80"/>
      <c r="AIA323" s="80"/>
      <c r="AIB323" s="80"/>
      <c r="AIC323" s="80"/>
      <c r="AID323" s="80"/>
      <c r="AIE323" s="80"/>
      <c r="AIF323" s="80"/>
      <c r="AIG323" s="80"/>
      <c r="AIH323" s="80"/>
      <c r="AII323" s="80"/>
      <c r="AIJ323" s="80"/>
      <c r="AIK323" s="80"/>
      <c r="AIL323" s="80"/>
      <c r="AIM323" s="80"/>
      <c r="AIN323" s="80"/>
      <c r="AIO323" s="80"/>
      <c r="AIP323" s="80"/>
      <c r="AIQ323" s="80"/>
      <c r="AIR323" s="80"/>
      <c r="AIS323" s="80"/>
      <c r="AIT323" s="80"/>
      <c r="AIU323" s="80"/>
      <c r="AIV323" s="80"/>
      <c r="AIW323" s="80"/>
      <c r="AIX323" s="80"/>
      <c r="AIY323" s="80"/>
      <c r="AIZ323" s="80"/>
      <c r="AJA323" s="80"/>
      <c r="AJB323" s="80"/>
      <c r="AJC323" s="80"/>
      <c r="AJD323" s="80"/>
      <c r="AJE323" s="80"/>
      <c r="AJF323" s="80"/>
      <c r="AJG323" s="80"/>
      <c r="AJH323" s="80"/>
      <c r="AJI323" s="80"/>
      <c r="AJJ323" s="80"/>
      <c r="AJK323" s="80"/>
      <c r="AJL323" s="80"/>
      <c r="AJM323" s="80"/>
      <c r="AJN323" s="80"/>
      <c r="AJO323" s="80"/>
      <c r="AJP323" s="80"/>
      <c r="AJQ323" s="80"/>
      <c r="AJR323" s="80"/>
      <c r="AJS323" s="80"/>
      <c r="AJT323" s="80"/>
      <c r="AJU323" s="80"/>
      <c r="AJV323" s="80"/>
      <c r="AJW323" s="80"/>
      <c r="AJX323" s="80"/>
      <c r="AJY323" s="80"/>
      <c r="AJZ323" s="80"/>
      <c r="AKA323" s="80"/>
      <c r="AKB323" s="80"/>
      <c r="AKC323" s="80"/>
      <c r="AKD323" s="80"/>
      <c r="AKE323" s="80"/>
      <c r="AKF323" s="80"/>
      <c r="AKG323" s="80"/>
      <c r="AKH323" s="80"/>
      <c r="AKI323" s="80"/>
      <c r="AKJ323" s="80"/>
      <c r="AKK323" s="80"/>
      <c r="AKL323" s="80"/>
      <c r="AKM323" s="80"/>
      <c r="AKN323" s="80"/>
      <c r="AKO323" s="80"/>
      <c r="AKP323" s="80"/>
      <c r="AKQ323" s="80"/>
      <c r="AKR323" s="80"/>
      <c r="AKS323" s="80"/>
      <c r="AKT323" s="80"/>
      <c r="AKU323" s="80"/>
      <c r="AKV323" s="80"/>
      <c r="AKW323" s="80"/>
      <c r="AKX323" s="80"/>
      <c r="AKY323" s="80"/>
      <c r="AKZ323" s="80"/>
      <c r="ALA323" s="80"/>
      <c r="ALB323" s="80"/>
      <c r="ALC323" s="80"/>
      <c r="ALD323" s="80"/>
      <c r="ALE323" s="80"/>
      <c r="ALF323" s="80"/>
      <c r="ALG323" s="80"/>
      <c r="ALH323" s="80"/>
      <c r="ALI323" s="80"/>
      <c r="ALJ323" s="80"/>
      <c r="ALK323" s="80"/>
      <c r="ALL323" s="80"/>
      <c r="ALM323" s="80"/>
      <c r="ALN323" s="80"/>
      <c r="ALO323" s="80"/>
      <c r="ALP323" s="80"/>
      <c r="ALQ323" s="80"/>
      <c r="ALR323" s="80"/>
      <c r="ALS323" s="80"/>
      <c r="ALT323" s="80"/>
      <c r="ALU323" s="80"/>
      <c r="ALV323" s="80"/>
      <c r="ALW323" s="80"/>
      <c r="ALX323" s="80"/>
      <c r="ALY323" s="80"/>
      <c r="ALZ323" s="80"/>
      <c r="AMA323" s="80"/>
      <c r="AMB323" s="80"/>
      <c r="AMC323" s="80"/>
      <c r="AMD323" s="80"/>
      <c r="AME323" s="80"/>
      <c r="AMF323" s="80"/>
      <c r="AMG323" s="80"/>
      <c r="AMH323" s="80"/>
      <c r="AMI323" s="80"/>
      <c r="AMJ323" s="80"/>
      <c r="AMK323" s="80"/>
      <c r="AML323" s="80"/>
      <c r="AMM323" s="80"/>
      <c r="AMN323" s="80"/>
      <c r="AMO323" s="80"/>
      <c r="AMP323" s="80"/>
      <c r="AMQ323" s="80"/>
      <c r="AMR323" s="80"/>
      <c r="AMS323" s="80"/>
      <c r="AMT323" s="80"/>
      <c r="AMU323" s="80"/>
      <c r="AMV323" s="80"/>
      <c r="AMW323" s="80"/>
      <c r="AMX323" s="80"/>
      <c r="AMY323" s="80"/>
      <c r="AMZ323" s="80"/>
      <c r="ANA323" s="80"/>
      <c r="ANB323" s="80"/>
      <c r="ANC323" s="80"/>
      <c r="AND323" s="80"/>
      <c r="ANE323" s="80"/>
      <c r="ANF323" s="80"/>
      <c r="ANG323" s="80"/>
      <c r="ANH323" s="80"/>
      <c r="ANI323" s="80"/>
      <c r="ANJ323" s="80"/>
      <c r="ANK323" s="80"/>
      <c r="ANL323" s="80"/>
      <c r="ANM323" s="80"/>
      <c r="ANN323" s="80"/>
      <c r="ANO323" s="80"/>
      <c r="ANP323" s="80"/>
      <c r="ANQ323" s="80"/>
      <c r="ANR323" s="80"/>
      <c r="ANS323" s="80"/>
      <c r="ANT323" s="80"/>
      <c r="ANU323" s="80"/>
      <c r="ANV323" s="80"/>
      <c r="ANW323" s="80"/>
      <c r="ANX323" s="80"/>
      <c r="ANY323" s="80"/>
      <c r="ANZ323" s="80"/>
      <c r="AOA323" s="80"/>
      <c r="AOB323" s="80"/>
      <c r="AOC323" s="80"/>
      <c r="AOD323" s="80"/>
      <c r="AOE323" s="80"/>
      <c r="AOF323" s="80"/>
      <c r="AOG323" s="80"/>
      <c r="AOH323" s="80"/>
      <c r="AOI323" s="80"/>
      <c r="AOJ323" s="80"/>
      <c r="AOK323" s="80"/>
      <c r="AOL323" s="80"/>
      <c r="AOM323" s="80"/>
      <c r="AON323" s="80"/>
      <c r="AOO323" s="80"/>
      <c r="AOP323" s="80"/>
      <c r="AOQ323" s="80"/>
      <c r="AOR323" s="80"/>
      <c r="AOS323" s="80"/>
      <c r="AOT323" s="80"/>
      <c r="AOU323" s="80"/>
      <c r="AOV323" s="80"/>
      <c r="AOW323" s="80"/>
      <c r="AOX323" s="80"/>
      <c r="AOY323" s="80"/>
      <c r="AOZ323" s="80"/>
      <c r="APA323" s="80"/>
      <c r="APB323" s="80"/>
      <c r="APC323" s="80"/>
      <c r="APD323" s="80"/>
      <c r="APE323" s="80"/>
      <c r="APF323" s="80"/>
      <c r="APG323" s="80"/>
      <c r="APH323" s="80"/>
      <c r="API323" s="80"/>
      <c r="APJ323" s="80"/>
      <c r="APK323" s="80"/>
      <c r="APL323" s="80"/>
      <c r="APM323" s="80"/>
      <c r="APN323" s="80"/>
      <c r="APO323" s="80"/>
      <c r="APP323" s="80"/>
      <c r="APQ323" s="80"/>
      <c r="APR323" s="80"/>
      <c r="APS323" s="80"/>
      <c r="APT323" s="80"/>
      <c r="APU323" s="80"/>
      <c r="APV323" s="80"/>
      <c r="APW323" s="80"/>
      <c r="APX323" s="80"/>
      <c r="APY323" s="80"/>
      <c r="APZ323" s="80"/>
      <c r="AQA323" s="80"/>
      <c r="AQB323" s="80"/>
      <c r="AQC323" s="80"/>
      <c r="AQD323" s="80"/>
      <c r="AQE323" s="80"/>
      <c r="AQF323" s="80"/>
      <c r="AQG323" s="80"/>
      <c r="AQH323" s="80"/>
      <c r="AQI323" s="80"/>
      <c r="AQJ323" s="80"/>
      <c r="AQK323" s="80"/>
      <c r="AQL323" s="80"/>
      <c r="AQM323" s="80"/>
      <c r="AQN323" s="80"/>
      <c r="AQO323" s="80"/>
      <c r="AQP323" s="80"/>
      <c r="AQQ323" s="80"/>
      <c r="AQR323" s="80"/>
      <c r="AQS323" s="80"/>
      <c r="AQT323" s="80"/>
      <c r="AQU323" s="80"/>
      <c r="AQV323" s="80"/>
      <c r="AQW323" s="80"/>
      <c r="AQX323" s="80"/>
      <c r="AQY323" s="80"/>
      <c r="AQZ323" s="80"/>
      <c r="ARA323" s="80"/>
      <c r="ARB323" s="80"/>
      <c r="ARC323" s="80"/>
      <c r="ARD323" s="80"/>
      <c r="ARE323" s="80"/>
      <c r="ARF323" s="80"/>
      <c r="ARG323" s="80"/>
      <c r="ARH323" s="80"/>
      <c r="ARI323" s="80"/>
      <c r="ARJ323" s="80"/>
      <c r="ARK323" s="80"/>
      <c r="ARL323" s="80"/>
      <c r="ARM323" s="80"/>
      <c r="ARN323" s="80"/>
      <c r="ARO323" s="80"/>
      <c r="ARP323" s="80"/>
      <c r="ARQ323" s="80"/>
      <c r="ARR323" s="80"/>
      <c r="ARS323" s="80"/>
      <c r="ART323" s="80"/>
      <c r="ARU323" s="80"/>
      <c r="ARV323" s="80"/>
      <c r="ARW323" s="80"/>
      <c r="ARX323" s="80"/>
      <c r="ARY323" s="80"/>
      <c r="ARZ323" s="80"/>
      <c r="ASA323" s="80"/>
      <c r="ASB323" s="80"/>
      <c r="ASC323" s="80"/>
      <c r="ASD323" s="80"/>
      <c r="ASE323" s="80"/>
      <c r="ASF323" s="80"/>
      <c r="ASG323" s="80"/>
      <c r="ASH323" s="80"/>
      <c r="ASI323" s="80"/>
      <c r="ASJ323" s="80"/>
      <c r="ASK323" s="80"/>
      <c r="ASL323" s="80"/>
      <c r="ASM323" s="80"/>
      <c r="ASN323" s="80"/>
      <c r="ASO323" s="80"/>
      <c r="ASP323" s="80"/>
      <c r="ASQ323" s="80"/>
      <c r="ASR323" s="80"/>
      <c r="ASS323" s="80"/>
      <c r="AST323" s="80"/>
      <c r="ASU323" s="80"/>
      <c r="ASV323" s="80"/>
      <c r="ASW323" s="80"/>
      <c r="ASX323" s="80"/>
      <c r="ASY323" s="80"/>
      <c r="ASZ323" s="80"/>
      <c r="ATA323" s="80"/>
      <c r="ATB323" s="80"/>
      <c r="ATC323" s="80"/>
      <c r="ATD323" s="80"/>
      <c r="ATE323" s="80"/>
      <c r="ATF323" s="80"/>
      <c r="ATG323" s="80"/>
      <c r="ATH323" s="80"/>
      <c r="ATI323" s="80"/>
      <c r="ATJ323" s="80"/>
      <c r="ATK323" s="80"/>
      <c r="ATL323" s="80"/>
      <c r="ATM323" s="80"/>
      <c r="ATN323" s="80"/>
      <c r="ATO323" s="80"/>
      <c r="ATP323" s="80"/>
      <c r="ATQ323" s="80"/>
      <c r="ATR323" s="80"/>
      <c r="ATS323" s="80"/>
      <c r="ATT323" s="80"/>
      <c r="ATU323" s="80"/>
      <c r="ATV323" s="80"/>
      <c r="ATW323" s="80"/>
      <c r="ATX323" s="80"/>
      <c r="ATY323" s="80"/>
      <c r="ATZ323" s="80"/>
      <c r="AUA323" s="80"/>
      <c r="AUB323" s="80"/>
      <c r="AUC323" s="80"/>
      <c r="AUD323" s="80"/>
      <c r="AUE323" s="80"/>
      <c r="AUF323" s="80"/>
      <c r="AUG323" s="80"/>
      <c r="AUH323" s="80"/>
      <c r="AUI323" s="80"/>
      <c r="AUJ323" s="80"/>
      <c r="AUK323" s="80"/>
      <c r="AUL323" s="80"/>
      <c r="AUM323" s="80"/>
      <c r="AUN323" s="80"/>
      <c r="AUO323" s="80"/>
      <c r="AUP323" s="80"/>
      <c r="AUQ323" s="80"/>
      <c r="AUR323" s="80"/>
      <c r="AUS323" s="80"/>
      <c r="AUT323" s="80"/>
      <c r="AUU323" s="80"/>
      <c r="AUV323" s="80"/>
      <c r="AUW323" s="80"/>
      <c r="AUX323" s="80"/>
      <c r="AUY323" s="80"/>
      <c r="AUZ323" s="80"/>
      <c r="AVA323" s="80"/>
      <c r="AVB323" s="80"/>
      <c r="AVC323" s="80"/>
      <c r="AVD323" s="80"/>
      <c r="AVE323" s="80"/>
      <c r="AVF323" s="80"/>
      <c r="AVG323" s="80"/>
      <c r="AVH323" s="80"/>
      <c r="AVI323" s="80"/>
      <c r="AVJ323" s="80"/>
      <c r="AVK323" s="80"/>
      <c r="AVL323" s="80"/>
      <c r="AVM323" s="80"/>
      <c r="AVN323" s="80"/>
      <c r="AVO323" s="80"/>
      <c r="AVP323" s="80"/>
      <c r="AVQ323" s="80"/>
      <c r="AVR323" s="80"/>
      <c r="AVS323" s="80"/>
      <c r="AVT323" s="80"/>
      <c r="AVU323" s="80"/>
      <c r="AVV323" s="80"/>
      <c r="AVW323" s="80"/>
      <c r="AVX323" s="80"/>
      <c r="AVY323" s="80"/>
      <c r="AVZ323" s="80"/>
      <c r="AWA323" s="80"/>
      <c r="AWB323" s="80"/>
      <c r="AWC323" s="80"/>
      <c r="AWD323" s="80"/>
      <c r="AWE323" s="80"/>
      <c r="AWF323" s="80"/>
      <c r="AWG323" s="80"/>
      <c r="AWH323" s="80"/>
      <c r="AWI323" s="80"/>
      <c r="AWJ323" s="80"/>
      <c r="AWK323" s="80"/>
      <c r="AWL323" s="80"/>
      <c r="AWM323" s="80"/>
      <c r="AWN323" s="80"/>
      <c r="AWO323" s="80"/>
      <c r="AWP323" s="80"/>
      <c r="AWQ323" s="80"/>
      <c r="AWR323" s="80"/>
      <c r="AWS323" s="80"/>
      <c r="AWT323" s="80"/>
      <c r="AWU323" s="80"/>
      <c r="AWV323" s="80"/>
      <c r="AWW323" s="80"/>
      <c r="AWX323" s="80"/>
      <c r="AWY323" s="80"/>
      <c r="AWZ323" s="80"/>
      <c r="AXA323" s="80"/>
      <c r="AXB323" s="80"/>
      <c r="AXC323" s="80"/>
      <c r="AXD323" s="80"/>
      <c r="AXE323" s="80"/>
      <c r="AXF323" s="80"/>
      <c r="AXG323" s="80"/>
      <c r="AXH323" s="80"/>
      <c r="AXI323" s="80"/>
      <c r="AXJ323" s="80"/>
      <c r="AXK323" s="80"/>
      <c r="AXL323" s="80"/>
      <c r="AXM323" s="80"/>
      <c r="AXN323" s="80"/>
      <c r="AXO323" s="80"/>
      <c r="AXP323" s="80"/>
      <c r="AXQ323" s="80"/>
      <c r="AXR323" s="80"/>
      <c r="AXS323" s="80"/>
      <c r="AXT323" s="80"/>
      <c r="AXU323" s="80"/>
      <c r="AXV323" s="80"/>
      <c r="AXW323" s="80"/>
      <c r="AXX323" s="80"/>
      <c r="AXY323" s="80"/>
      <c r="AXZ323" s="80"/>
      <c r="AYA323" s="80"/>
      <c r="AYB323" s="80"/>
      <c r="AYC323" s="80"/>
      <c r="AYD323" s="80"/>
      <c r="AYE323" s="80"/>
      <c r="AYF323" s="80"/>
      <c r="AYG323" s="80"/>
      <c r="AYH323" s="80"/>
      <c r="AYI323" s="80"/>
      <c r="AYJ323" s="80"/>
      <c r="AYK323" s="80"/>
      <c r="AYL323" s="80"/>
      <c r="AYM323" s="80"/>
      <c r="AYN323" s="80"/>
      <c r="AYO323" s="80"/>
      <c r="AYP323" s="80"/>
      <c r="AYQ323" s="80"/>
      <c r="AYR323" s="80"/>
      <c r="AYS323" s="80"/>
      <c r="AYT323" s="80"/>
      <c r="AYU323" s="80"/>
      <c r="AYV323" s="80"/>
      <c r="AYW323" s="80"/>
      <c r="AYX323" s="80"/>
      <c r="AYY323" s="80"/>
      <c r="AYZ323" s="80"/>
      <c r="AZA323" s="80"/>
      <c r="AZB323" s="80"/>
      <c r="AZC323" s="80"/>
      <c r="AZD323" s="80"/>
      <c r="AZE323" s="80"/>
      <c r="AZF323" s="80"/>
      <c r="AZG323" s="80"/>
      <c r="AZH323" s="80"/>
      <c r="AZI323" s="80"/>
      <c r="AZJ323" s="80"/>
      <c r="AZK323" s="80"/>
      <c r="AZL323" s="80"/>
      <c r="AZM323" s="80"/>
      <c r="AZN323" s="80"/>
      <c r="AZO323" s="80"/>
      <c r="AZP323" s="80"/>
      <c r="AZQ323" s="80"/>
      <c r="AZR323" s="80"/>
      <c r="AZS323" s="80"/>
      <c r="AZT323" s="80"/>
      <c r="AZU323" s="80"/>
      <c r="AZV323" s="80"/>
      <c r="AZW323" s="80"/>
      <c r="AZX323" s="80"/>
      <c r="AZY323" s="80"/>
      <c r="AZZ323" s="80"/>
      <c r="BAA323" s="80"/>
      <c r="BAB323" s="80"/>
      <c r="BAC323" s="80"/>
      <c r="BAD323" s="80"/>
      <c r="BAE323" s="80"/>
      <c r="BAF323" s="80"/>
      <c r="BAG323" s="80"/>
      <c r="BAH323" s="80"/>
      <c r="BAI323" s="80"/>
      <c r="BAJ323" s="80"/>
      <c r="BAK323" s="80"/>
      <c r="BAL323" s="80"/>
      <c r="BAM323" s="80"/>
      <c r="BAN323" s="80"/>
      <c r="BAO323" s="80"/>
      <c r="BAP323" s="80"/>
      <c r="BAQ323" s="80"/>
      <c r="BAR323" s="80"/>
      <c r="BAS323" s="80"/>
      <c r="BAT323" s="80"/>
      <c r="BAU323" s="80"/>
      <c r="BAV323" s="80"/>
      <c r="BAW323" s="80"/>
      <c r="BAX323" s="80"/>
      <c r="BAY323" s="80"/>
      <c r="BAZ323" s="80"/>
      <c r="BBA323" s="80"/>
      <c r="BBB323" s="80"/>
      <c r="BBC323" s="80"/>
      <c r="BBD323" s="80"/>
      <c r="BBE323" s="80"/>
      <c r="BBF323" s="80"/>
      <c r="BBG323" s="80"/>
      <c r="BBH323" s="80"/>
      <c r="BBI323" s="80"/>
      <c r="BBJ323" s="80"/>
      <c r="BBK323" s="80"/>
      <c r="BBL323" s="80"/>
      <c r="BBM323" s="80"/>
      <c r="BBN323" s="80"/>
      <c r="BBO323" s="80"/>
      <c r="BBP323" s="80"/>
      <c r="BBQ323" s="80"/>
      <c r="BBR323" s="80"/>
      <c r="BBS323" s="80"/>
      <c r="BBT323" s="80"/>
      <c r="BBU323" s="80"/>
      <c r="BBV323" s="80"/>
      <c r="BBW323" s="80"/>
      <c r="BBX323" s="80"/>
      <c r="BBY323" s="80"/>
      <c r="BBZ323" s="80"/>
      <c r="BCA323" s="80"/>
      <c r="BCB323" s="80"/>
      <c r="BCC323" s="80"/>
      <c r="BCD323" s="80"/>
      <c r="BCE323" s="80"/>
      <c r="BCF323" s="80"/>
      <c r="BCG323" s="80"/>
      <c r="BCH323" s="80"/>
      <c r="BCI323" s="80"/>
      <c r="BCJ323" s="80"/>
      <c r="BCK323" s="80"/>
      <c r="BCL323" s="80"/>
      <c r="BCM323" s="80"/>
      <c r="BCN323" s="80"/>
      <c r="BCO323" s="80"/>
      <c r="BCP323" s="80"/>
      <c r="BCQ323" s="80"/>
      <c r="BCR323" s="80"/>
      <c r="BCS323" s="80"/>
      <c r="BCT323" s="80"/>
      <c r="BCU323" s="80"/>
      <c r="BCV323" s="80"/>
      <c r="BCW323" s="80"/>
      <c r="BCX323" s="80"/>
      <c r="BCY323" s="80"/>
      <c r="BCZ323" s="80"/>
      <c r="BDA323" s="80"/>
      <c r="BDB323" s="80"/>
      <c r="BDC323" s="80"/>
      <c r="BDD323" s="80"/>
      <c r="BDE323" s="80"/>
      <c r="BDF323" s="80"/>
      <c r="BDG323" s="80"/>
      <c r="BDH323" s="80"/>
      <c r="BDI323" s="80"/>
      <c r="BDJ323" s="80"/>
      <c r="BDK323" s="80"/>
      <c r="BDL323" s="80"/>
      <c r="BDM323" s="80"/>
      <c r="BDN323" s="80"/>
      <c r="BDO323" s="80"/>
      <c r="BDP323" s="80"/>
      <c r="BDQ323" s="80"/>
      <c r="BDR323" s="80"/>
      <c r="BDS323" s="80"/>
      <c r="BDT323" s="80"/>
      <c r="BDU323" s="80"/>
      <c r="BDV323" s="80"/>
      <c r="BDW323" s="80"/>
      <c r="BDX323" s="80"/>
      <c r="BDY323" s="80"/>
      <c r="BDZ323" s="80"/>
      <c r="BEA323" s="80"/>
      <c r="BEB323" s="80"/>
      <c r="BEC323" s="80"/>
      <c r="BED323" s="80"/>
      <c r="BEE323" s="80"/>
      <c r="BEF323" s="80"/>
      <c r="BEG323" s="80"/>
      <c r="BEH323" s="80"/>
      <c r="BEI323" s="80"/>
      <c r="BEJ323" s="80"/>
      <c r="BEK323" s="80"/>
      <c r="BEL323" s="80"/>
      <c r="BEM323" s="80"/>
      <c r="BEN323" s="80"/>
      <c r="BEO323" s="80"/>
      <c r="BEP323" s="80"/>
      <c r="BEQ323" s="80"/>
      <c r="BER323" s="80"/>
      <c r="BES323" s="80"/>
      <c r="BET323" s="80"/>
      <c r="BEU323" s="80"/>
      <c r="BEV323" s="80"/>
      <c r="BEW323" s="80"/>
      <c r="BEX323" s="80"/>
      <c r="BEY323" s="80"/>
      <c r="BEZ323" s="80"/>
      <c r="BFA323" s="80"/>
      <c r="BFB323" s="80"/>
      <c r="BFC323" s="80"/>
      <c r="BFD323" s="80"/>
      <c r="BFE323" s="80"/>
      <c r="BFF323" s="80"/>
      <c r="BFG323" s="80"/>
      <c r="BFH323" s="80"/>
      <c r="BFI323" s="80"/>
      <c r="BFJ323" s="80"/>
      <c r="BFK323" s="80"/>
      <c r="BFL323" s="80"/>
      <c r="BFM323" s="80"/>
      <c r="BFN323" s="80"/>
      <c r="BFO323" s="80"/>
      <c r="BFP323" s="80"/>
      <c r="BFQ323" s="80"/>
      <c r="BFR323" s="80"/>
      <c r="BFS323" s="80"/>
      <c r="BFT323" s="80"/>
      <c r="BFU323" s="80"/>
      <c r="BFV323" s="80"/>
      <c r="BFW323" s="80"/>
      <c r="BFX323" s="80"/>
      <c r="BFY323" s="80"/>
      <c r="BFZ323" s="80"/>
      <c r="BGA323" s="80"/>
      <c r="BGB323" s="80"/>
      <c r="BGC323" s="80"/>
      <c r="BGD323" s="80"/>
      <c r="BGE323" s="80"/>
      <c r="BGF323" s="80"/>
      <c r="BGG323" s="80"/>
      <c r="BGH323" s="80"/>
      <c r="BGI323" s="80"/>
      <c r="BGJ323" s="80"/>
      <c r="BGK323" s="80"/>
      <c r="BGL323" s="80"/>
      <c r="BGM323" s="80"/>
      <c r="BGN323" s="80"/>
      <c r="BGO323" s="80"/>
      <c r="BGP323" s="80"/>
      <c r="BGQ323" s="80"/>
      <c r="BGR323" s="80"/>
      <c r="BGS323" s="80"/>
      <c r="BGT323" s="80"/>
      <c r="BGU323" s="80"/>
      <c r="BGV323" s="80"/>
      <c r="BGW323" s="80"/>
      <c r="BGX323" s="80"/>
      <c r="BGY323" s="80"/>
      <c r="BGZ323" s="80"/>
      <c r="BHA323" s="80"/>
      <c r="BHB323" s="80"/>
      <c r="BHC323" s="80"/>
      <c r="BHD323" s="80"/>
      <c r="BHE323" s="80"/>
      <c r="BHF323" s="80"/>
      <c r="BHG323" s="80"/>
      <c r="BHH323" s="80"/>
      <c r="BHI323" s="80"/>
      <c r="BHJ323" s="80"/>
      <c r="BHK323" s="80"/>
      <c r="BHL323" s="80"/>
      <c r="BHM323" s="80"/>
      <c r="BHN323" s="80"/>
      <c r="BHO323" s="80"/>
      <c r="BHP323" s="80"/>
      <c r="BHQ323" s="80"/>
      <c r="BHR323" s="80"/>
      <c r="BHS323" s="80"/>
      <c r="BHT323" s="80"/>
      <c r="BHU323" s="80"/>
      <c r="BHV323" s="80"/>
      <c r="BHW323" s="80"/>
      <c r="BHX323" s="80"/>
      <c r="BHY323" s="80"/>
      <c r="BHZ323" s="80"/>
      <c r="BIA323" s="80"/>
      <c r="BIB323" s="80"/>
      <c r="BIC323" s="80"/>
      <c r="BID323" s="80"/>
      <c r="BIE323" s="80"/>
      <c r="BIF323" s="80"/>
      <c r="BIG323" s="80"/>
      <c r="BIH323" s="80"/>
      <c r="BII323" s="80"/>
      <c r="BIJ323" s="80"/>
      <c r="BIK323" s="80"/>
      <c r="BIL323" s="80"/>
      <c r="BIM323" s="80"/>
      <c r="BIN323" s="80"/>
      <c r="BIO323" s="80"/>
      <c r="BIP323" s="80"/>
      <c r="BIQ323" s="80"/>
      <c r="BIR323" s="80"/>
      <c r="BIS323" s="80"/>
      <c r="BIT323" s="80"/>
      <c r="BIU323" s="80"/>
      <c r="BIV323" s="80"/>
      <c r="BIW323" s="80"/>
      <c r="BIX323" s="80"/>
      <c r="BIY323" s="80"/>
      <c r="BIZ323" s="80"/>
      <c r="BJA323" s="80"/>
      <c r="BJB323" s="80"/>
      <c r="BJC323" s="80"/>
      <c r="BJD323" s="80"/>
      <c r="BJE323" s="80"/>
      <c r="BJF323" s="80"/>
      <c r="BJG323" s="80"/>
      <c r="BJH323" s="80"/>
      <c r="BJI323" s="80"/>
      <c r="BJJ323" s="80"/>
      <c r="BJK323" s="80"/>
      <c r="BJL323" s="80"/>
      <c r="BJM323" s="80"/>
      <c r="BJN323" s="80"/>
      <c r="BJO323" s="80"/>
      <c r="BJP323" s="80"/>
      <c r="BJQ323" s="80"/>
      <c r="BJR323" s="80"/>
      <c r="BJS323" s="80"/>
      <c r="BJT323" s="80"/>
      <c r="BJU323" s="80"/>
      <c r="BJV323" s="80"/>
      <c r="BJW323" s="80"/>
      <c r="BJX323" s="80"/>
      <c r="BJY323" s="80"/>
      <c r="BJZ323" s="80"/>
      <c r="BKA323" s="80"/>
      <c r="BKB323" s="80"/>
      <c r="BKC323" s="80"/>
      <c r="BKD323" s="80"/>
      <c r="BKE323" s="80"/>
      <c r="BKF323" s="80"/>
      <c r="BKG323" s="80"/>
      <c r="BKH323" s="80"/>
      <c r="BKI323" s="80"/>
      <c r="BKJ323" s="80"/>
      <c r="BKK323" s="80"/>
      <c r="BKL323" s="80"/>
      <c r="BKM323" s="80"/>
      <c r="BKN323" s="80"/>
      <c r="BKO323" s="80"/>
      <c r="BKP323" s="80"/>
      <c r="BKQ323" s="80"/>
      <c r="BKR323" s="80"/>
      <c r="BKS323" s="80"/>
      <c r="BKT323" s="80"/>
      <c r="BKU323" s="80"/>
      <c r="BKV323" s="80"/>
      <c r="BKW323" s="80"/>
      <c r="BKX323" s="80"/>
      <c r="BKY323" s="80"/>
      <c r="BKZ323" s="80"/>
      <c r="BLA323" s="80"/>
      <c r="BLB323" s="80"/>
      <c r="BLC323" s="80"/>
      <c r="BLD323" s="80"/>
      <c r="BLE323" s="80"/>
      <c r="BLF323" s="80"/>
      <c r="BLG323" s="80"/>
      <c r="BLH323" s="80"/>
      <c r="BLI323" s="80"/>
      <c r="BLJ323" s="80"/>
      <c r="BLK323" s="80"/>
      <c r="BLL323" s="80"/>
      <c r="BLM323" s="80"/>
      <c r="BLN323" s="80"/>
      <c r="BLO323" s="80"/>
      <c r="BLP323" s="80"/>
      <c r="BLQ323" s="80"/>
      <c r="BLR323" s="80"/>
      <c r="BLS323" s="80"/>
      <c r="BLT323" s="80"/>
      <c r="BLU323" s="80"/>
      <c r="BLV323" s="80"/>
      <c r="BLW323" s="80"/>
      <c r="BLX323" s="80"/>
      <c r="BLY323" s="80"/>
      <c r="BLZ323" s="80"/>
      <c r="BMA323" s="80"/>
      <c r="BMB323" s="80"/>
      <c r="BMC323" s="80"/>
      <c r="BMD323" s="80"/>
      <c r="BME323" s="80"/>
      <c r="BMF323" s="80"/>
      <c r="BMG323" s="80"/>
      <c r="BMH323" s="80"/>
      <c r="BMI323" s="80"/>
      <c r="BMJ323" s="80"/>
      <c r="BMK323" s="80"/>
      <c r="BML323" s="80"/>
      <c r="BMM323" s="80"/>
      <c r="BMN323" s="80"/>
      <c r="BMO323" s="80"/>
      <c r="BMP323" s="80"/>
      <c r="BMQ323" s="80"/>
      <c r="BMR323" s="80"/>
      <c r="BMS323" s="80"/>
      <c r="BMT323" s="80"/>
      <c r="BMU323" s="80"/>
      <c r="BMV323" s="80"/>
      <c r="BMW323" s="80"/>
      <c r="BMX323" s="80"/>
      <c r="BMY323" s="80"/>
      <c r="BMZ323" s="80"/>
      <c r="BNA323" s="80"/>
      <c r="BNB323" s="80"/>
      <c r="BNC323" s="80"/>
      <c r="BND323" s="80"/>
      <c r="BNE323" s="80"/>
      <c r="BNF323" s="80"/>
      <c r="BNG323" s="80"/>
      <c r="BNH323" s="80"/>
      <c r="BNI323" s="80"/>
      <c r="BNJ323" s="80"/>
      <c r="BNK323" s="80"/>
      <c r="BNL323" s="80"/>
      <c r="BNM323" s="80"/>
      <c r="BNN323" s="80"/>
      <c r="BNO323" s="80"/>
      <c r="BNP323" s="80"/>
      <c r="BNQ323" s="80"/>
      <c r="BNR323" s="80"/>
      <c r="BNS323" s="80"/>
      <c r="BNT323" s="80"/>
      <c r="BNU323" s="80"/>
      <c r="BNV323" s="80"/>
      <c r="BNW323" s="80"/>
      <c r="BNX323" s="80"/>
      <c r="BNY323" s="80"/>
      <c r="BNZ323" s="80"/>
      <c r="BOA323" s="80"/>
      <c r="BOB323" s="80"/>
      <c r="BOC323" s="80"/>
      <c r="BOD323" s="80"/>
      <c r="BOE323" s="80"/>
      <c r="BOF323" s="80"/>
      <c r="BOG323" s="80"/>
      <c r="BOH323" s="80"/>
      <c r="BOI323" s="80"/>
      <c r="BOJ323" s="80"/>
      <c r="BOK323" s="80"/>
      <c r="BOL323" s="80"/>
      <c r="BOM323" s="80"/>
      <c r="BON323" s="80"/>
      <c r="BOO323" s="80"/>
      <c r="BOP323" s="80"/>
      <c r="BOQ323" s="80"/>
      <c r="BOR323" s="80"/>
      <c r="BOS323" s="80"/>
      <c r="BOT323" s="80"/>
      <c r="BOU323" s="80"/>
      <c r="BOV323" s="80"/>
      <c r="BOW323" s="80"/>
      <c r="BOX323" s="80"/>
      <c r="BOY323" s="80"/>
      <c r="BOZ323" s="80"/>
      <c r="BPA323" s="80"/>
      <c r="BPB323" s="80"/>
      <c r="BPC323" s="80"/>
      <c r="BPD323" s="80"/>
      <c r="BPE323" s="80"/>
      <c r="BPF323" s="80"/>
      <c r="BPG323" s="80"/>
      <c r="BPH323" s="80"/>
      <c r="BPI323" s="80"/>
      <c r="BPJ323" s="80"/>
      <c r="BPK323" s="80"/>
      <c r="BPL323" s="80"/>
      <c r="BPM323" s="80"/>
      <c r="BPN323" s="80"/>
      <c r="BPO323" s="80"/>
      <c r="BPP323" s="80"/>
      <c r="BPQ323" s="80"/>
      <c r="BPR323" s="80"/>
      <c r="BPS323" s="80"/>
      <c r="BPT323" s="80"/>
      <c r="BPU323" s="80"/>
      <c r="BPV323" s="80"/>
      <c r="BPW323" s="80"/>
      <c r="BPX323" s="80"/>
      <c r="BPY323" s="80"/>
      <c r="BPZ323" s="80"/>
      <c r="BQA323" s="80"/>
      <c r="BQB323" s="80"/>
      <c r="BQC323" s="80"/>
      <c r="BQD323" s="80"/>
      <c r="BQE323" s="80"/>
      <c r="BQF323" s="80"/>
      <c r="BQG323" s="80"/>
      <c r="BQH323" s="80"/>
      <c r="BQI323" s="80"/>
      <c r="BQJ323" s="80"/>
      <c r="BQK323" s="80"/>
      <c r="BQL323" s="80"/>
      <c r="BQM323" s="80"/>
      <c r="BQN323" s="80"/>
      <c r="BQO323" s="80"/>
      <c r="BQP323" s="80"/>
      <c r="BQQ323" s="80"/>
      <c r="BQR323" s="80"/>
      <c r="BQS323" s="80"/>
      <c r="BQT323" s="80"/>
      <c r="BQU323" s="80"/>
      <c r="BQV323" s="80"/>
      <c r="BQW323" s="80"/>
      <c r="BQX323" s="80"/>
      <c r="BQY323" s="80"/>
      <c r="BQZ323" s="80"/>
      <c r="BRA323" s="80"/>
      <c r="BRB323" s="80"/>
      <c r="BRC323" s="80"/>
      <c r="BRD323" s="80"/>
      <c r="BRE323" s="80"/>
      <c r="BRF323" s="80"/>
      <c r="BRG323" s="80"/>
      <c r="BRH323" s="80"/>
      <c r="BRI323" s="80"/>
      <c r="BRJ323" s="80"/>
      <c r="BRK323" s="80"/>
      <c r="BRL323" s="80"/>
      <c r="BRM323" s="80"/>
      <c r="BRN323" s="80"/>
      <c r="BRO323" s="80"/>
      <c r="BRP323" s="80"/>
      <c r="BRQ323" s="80"/>
      <c r="BRR323" s="80"/>
      <c r="BRS323" s="80"/>
      <c r="BRT323" s="80"/>
      <c r="BRU323" s="80"/>
      <c r="BRV323" s="80"/>
      <c r="BRW323" s="80"/>
      <c r="BRX323" s="80"/>
      <c r="BRY323" s="80"/>
      <c r="BRZ323" s="80"/>
      <c r="BSA323" s="80"/>
      <c r="BSB323" s="80"/>
      <c r="BSC323" s="80"/>
      <c r="BSD323" s="80"/>
      <c r="BSE323" s="80"/>
      <c r="BSF323" s="80"/>
      <c r="BSG323" s="80"/>
      <c r="BSH323" s="80"/>
      <c r="BSI323" s="80"/>
      <c r="BSJ323" s="80"/>
      <c r="BSK323" s="80"/>
      <c r="BSL323" s="80"/>
      <c r="BSM323" s="80"/>
      <c r="BSN323" s="80"/>
      <c r="BSO323" s="80"/>
      <c r="BSP323" s="80"/>
      <c r="BSQ323" s="80"/>
      <c r="BSR323" s="80"/>
      <c r="BSS323" s="80"/>
      <c r="BST323" s="80"/>
      <c r="BSU323" s="80"/>
      <c r="BSV323" s="80"/>
      <c r="BSW323" s="80"/>
      <c r="BSX323" s="80"/>
      <c r="BSY323" s="80"/>
      <c r="BSZ323" s="80"/>
      <c r="BTA323" s="80"/>
      <c r="BTB323" s="80"/>
      <c r="BTC323" s="80"/>
      <c r="BTD323" s="80"/>
      <c r="BTE323" s="80"/>
      <c r="BTF323" s="80"/>
      <c r="BTG323" s="80"/>
      <c r="BTH323" s="80"/>
      <c r="BTI323" s="80"/>
      <c r="BTJ323" s="80"/>
      <c r="BTK323" s="80"/>
      <c r="BTL323" s="80"/>
      <c r="BTM323" s="80"/>
      <c r="BTN323" s="80"/>
      <c r="BTO323" s="80"/>
      <c r="BTP323" s="80"/>
      <c r="BTQ323" s="80"/>
      <c r="BTR323" s="80"/>
      <c r="BTS323" s="80"/>
      <c r="BTT323" s="80"/>
      <c r="BTU323" s="80"/>
      <c r="BTV323" s="80"/>
      <c r="BTW323" s="80"/>
      <c r="BTX323" s="80"/>
      <c r="BTY323" s="80"/>
      <c r="BTZ323" s="80"/>
      <c r="BUA323" s="80"/>
      <c r="BUB323" s="80"/>
      <c r="BUC323" s="80"/>
      <c r="BUD323" s="80"/>
      <c r="BUE323" s="80"/>
      <c r="BUF323" s="80"/>
      <c r="BUG323" s="80"/>
      <c r="BUH323" s="80"/>
      <c r="BUI323" s="80"/>
      <c r="BUJ323" s="80"/>
      <c r="BUK323" s="80"/>
      <c r="BUL323" s="80"/>
      <c r="BUM323" s="80"/>
      <c r="BUN323" s="80"/>
      <c r="BUO323" s="80"/>
      <c r="BUP323" s="80"/>
      <c r="BUQ323" s="80"/>
      <c r="BUR323" s="80"/>
      <c r="BUS323" s="80"/>
      <c r="BUT323" s="80"/>
      <c r="BUU323" s="80"/>
      <c r="BUV323" s="80"/>
      <c r="BUW323" s="80"/>
      <c r="BUX323" s="80"/>
      <c r="BUY323" s="80"/>
      <c r="BUZ323" s="80"/>
      <c r="BVA323" s="80"/>
      <c r="BVB323" s="80"/>
      <c r="BVC323" s="80"/>
      <c r="BVD323" s="80"/>
      <c r="BVE323" s="80"/>
      <c r="BVF323" s="80"/>
      <c r="BVG323" s="80"/>
      <c r="BVH323" s="80"/>
      <c r="BVI323" s="80"/>
      <c r="BVJ323" s="80"/>
      <c r="BVK323" s="80"/>
      <c r="BVL323" s="80"/>
      <c r="BVM323" s="80"/>
      <c r="BVN323" s="80"/>
      <c r="BVO323" s="80"/>
      <c r="BVP323" s="80"/>
      <c r="BVQ323" s="80"/>
      <c r="BVR323" s="80"/>
      <c r="BVS323" s="80"/>
      <c r="BVT323" s="80"/>
      <c r="BVU323" s="80"/>
      <c r="BVV323" s="80"/>
      <c r="BVW323" s="80"/>
      <c r="BVX323" s="80"/>
      <c r="BVY323" s="80"/>
      <c r="BVZ323" s="80"/>
      <c r="BWA323" s="80"/>
      <c r="BWB323" s="80"/>
      <c r="BWC323" s="80"/>
      <c r="BWD323" s="80"/>
      <c r="BWE323" s="80"/>
      <c r="BWF323" s="80"/>
      <c r="BWG323" s="80"/>
      <c r="BWH323" s="80"/>
      <c r="BWI323" s="80"/>
      <c r="BWJ323" s="80"/>
      <c r="BWK323" s="80"/>
      <c r="BWL323" s="80"/>
      <c r="BWM323" s="80"/>
      <c r="BWN323" s="80"/>
      <c r="BWO323" s="80"/>
      <c r="BWP323" s="80"/>
      <c r="BWQ323" s="80"/>
      <c r="BWR323" s="80"/>
      <c r="BWS323" s="80"/>
      <c r="BWT323" s="80"/>
      <c r="BWU323" s="80"/>
      <c r="BWV323" s="80"/>
      <c r="BWW323" s="80"/>
      <c r="BWX323" s="80"/>
      <c r="BWY323" s="80"/>
      <c r="BWZ323" s="80"/>
      <c r="BXA323" s="80"/>
      <c r="BXB323" s="80"/>
      <c r="BXC323" s="80"/>
      <c r="BXD323" s="80"/>
      <c r="BXE323" s="80"/>
      <c r="BXF323" s="80"/>
      <c r="BXG323" s="80"/>
      <c r="BXH323" s="80"/>
      <c r="BXI323" s="80"/>
      <c r="BXJ323" s="80"/>
      <c r="BXK323" s="80"/>
      <c r="BXL323" s="80"/>
      <c r="BXM323" s="80"/>
      <c r="BXN323" s="80"/>
      <c r="BXO323" s="80"/>
      <c r="BXP323" s="80"/>
      <c r="BXQ323" s="80"/>
      <c r="BXR323" s="80"/>
      <c r="BXS323" s="80"/>
      <c r="BXT323" s="80"/>
      <c r="BXU323" s="80"/>
      <c r="BXV323" s="80"/>
      <c r="BXW323" s="80"/>
      <c r="BXX323" s="80"/>
      <c r="BXY323" s="80"/>
      <c r="BXZ323" s="80"/>
      <c r="BYA323" s="80"/>
      <c r="BYB323" s="80"/>
      <c r="BYC323" s="80"/>
      <c r="BYD323" s="80"/>
      <c r="BYE323" s="80"/>
      <c r="BYF323" s="80"/>
      <c r="BYG323" s="80"/>
      <c r="BYH323" s="80"/>
      <c r="BYI323" s="80"/>
      <c r="BYJ323" s="80"/>
      <c r="BYK323" s="80"/>
      <c r="BYL323" s="80"/>
      <c r="BYM323" s="80"/>
      <c r="BYN323" s="80"/>
      <c r="BYO323" s="80"/>
      <c r="BYP323" s="80"/>
      <c r="BYQ323" s="80"/>
      <c r="BYR323" s="80"/>
      <c r="BYS323" s="80"/>
      <c r="BYT323" s="80"/>
      <c r="BYU323" s="80"/>
      <c r="BYV323" s="80"/>
      <c r="BYW323" s="80"/>
      <c r="BYX323" s="80"/>
      <c r="BYY323" s="80"/>
      <c r="BYZ323" s="80"/>
      <c r="BZA323" s="80"/>
      <c r="BZB323" s="80"/>
      <c r="BZC323" s="80"/>
      <c r="BZD323" s="80"/>
      <c r="BZE323" s="80"/>
      <c r="BZF323" s="80"/>
      <c r="BZG323" s="80"/>
      <c r="BZH323" s="80"/>
      <c r="BZI323" s="80"/>
      <c r="BZJ323" s="80"/>
      <c r="BZK323" s="80"/>
      <c r="BZL323" s="80"/>
      <c r="BZM323" s="80"/>
      <c r="BZN323" s="80"/>
      <c r="BZO323" s="80"/>
      <c r="BZP323" s="80"/>
      <c r="BZQ323" s="80"/>
      <c r="BZR323" s="80"/>
      <c r="BZS323" s="80"/>
      <c r="BZT323" s="80"/>
      <c r="BZU323" s="80"/>
      <c r="BZV323" s="80"/>
      <c r="BZW323" s="80"/>
      <c r="BZX323" s="80"/>
      <c r="BZY323" s="80"/>
      <c r="BZZ323" s="80"/>
      <c r="CAA323" s="80"/>
      <c r="CAB323" s="80"/>
      <c r="CAC323" s="80"/>
      <c r="CAD323" s="80"/>
      <c r="CAE323" s="80"/>
      <c r="CAF323" s="80"/>
      <c r="CAG323" s="80"/>
      <c r="CAH323" s="80"/>
      <c r="CAI323" s="80"/>
      <c r="CAJ323" s="80"/>
      <c r="CAK323" s="80"/>
      <c r="CAL323" s="80"/>
      <c r="CAM323" s="80"/>
      <c r="CAN323" s="80"/>
      <c r="CAO323" s="80"/>
      <c r="CAP323" s="80"/>
      <c r="CAQ323" s="80"/>
      <c r="CAR323" s="80"/>
      <c r="CAS323" s="80"/>
      <c r="CAT323" s="80"/>
      <c r="CAU323" s="80"/>
      <c r="CAV323" s="80"/>
      <c r="CAW323" s="80"/>
      <c r="CAX323" s="80"/>
      <c r="CAY323" s="80"/>
      <c r="CAZ323" s="80"/>
      <c r="CBA323" s="80"/>
      <c r="CBB323" s="80"/>
      <c r="CBC323" s="80"/>
      <c r="CBD323" s="80"/>
      <c r="CBE323" s="80"/>
      <c r="CBF323" s="80"/>
      <c r="CBG323" s="80"/>
      <c r="CBH323" s="80"/>
      <c r="CBI323" s="80"/>
      <c r="CBJ323" s="80"/>
      <c r="CBK323" s="80"/>
      <c r="CBL323" s="80"/>
      <c r="CBM323" s="80"/>
      <c r="CBN323" s="80"/>
      <c r="CBO323" s="80"/>
      <c r="CBP323" s="80"/>
      <c r="CBQ323" s="80"/>
      <c r="CBR323" s="80"/>
      <c r="CBS323" s="80"/>
      <c r="CBT323" s="80"/>
      <c r="CBU323" s="80"/>
      <c r="CBV323" s="80"/>
      <c r="CBW323" s="80"/>
      <c r="CBX323" s="80"/>
      <c r="CBY323" s="80"/>
      <c r="CBZ323" s="80"/>
      <c r="CCA323" s="80"/>
      <c r="CCB323" s="80"/>
      <c r="CCC323" s="80"/>
      <c r="CCD323" s="80"/>
      <c r="CCE323" s="80"/>
      <c r="CCF323" s="80"/>
      <c r="CCG323" s="80"/>
      <c r="CCH323" s="80"/>
      <c r="CCI323" s="80"/>
      <c r="CCJ323" s="80"/>
      <c r="CCK323" s="80"/>
      <c r="CCL323" s="80"/>
      <c r="CCM323" s="80"/>
      <c r="CCN323" s="80"/>
      <c r="CCO323" s="80"/>
      <c r="CCP323" s="80"/>
      <c r="CCQ323" s="80"/>
      <c r="CCR323" s="80"/>
      <c r="CCS323" s="80"/>
      <c r="CCT323" s="80"/>
      <c r="CCU323" s="80"/>
      <c r="CCV323" s="80"/>
      <c r="CCW323" s="80"/>
      <c r="CCX323" s="80"/>
      <c r="CCY323" s="80"/>
      <c r="CCZ323" s="80"/>
      <c r="CDA323" s="80"/>
      <c r="CDB323" s="80"/>
      <c r="CDC323" s="80"/>
      <c r="CDD323" s="80"/>
      <c r="CDE323" s="80"/>
      <c r="CDF323" s="80"/>
      <c r="CDG323" s="80"/>
      <c r="CDH323" s="80"/>
      <c r="CDI323" s="80"/>
      <c r="CDJ323" s="80"/>
      <c r="CDK323" s="80"/>
      <c r="CDL323" s="80"/>
      <c r="CDM323" s="80"/>
      <c r="CDN323" s="80"/>
      <c r="CDO323" s="80"/>
      <c r="CDP323" s="80"/>
      <c r="CDQ323" s="80"/>
      <c r="CDR323" s="80"/>
      <c r="CDS323" s="80"/>
      <c r="CDT323" s="80"/>
      <c r="CDU323" s="80"/>
      <c r="CDV323" s="80"/>
      <c r="CDW323" s="80"/>
      <c r="CDX323" s="80"/>
      <c r="CDY323" s="80"/>
      <c r="CDZ323" s="80"/>
      <c r="CEA323" s="80"/>
      <c r="CEB323" s="80"/>
      <c r="CEC323" s="80"/>
      <c r="CED323" s="80"/>
      <c r="CEE323" s="80"/>
      <c r="CEF323" s="80"/>
      <c r="CEG323" s="80"/>
      <c r="CEH323" s="80"/>
      <c r="CEI323" s="80"/>
      <c r="CEJ323" s="80"/>
      <c r="CEK323" s="80"/>
      <c r="CEL323" s="80"/>
      <c r="CEM323" s="80"/>
      <c r="CEN323" s="80"/>
      <c r="CEO323" s="80"/>
      <c r="CEP323" s="80"/>
      <c r="CEQ323" s="80"/>
      <c r="CER323" s="80"/>
      <c r="CES323" s="80"/>
      <c r="CET323" s="80"/>
      <c r="CEU323" s="80"/>
      <c r="CEV323" s="80"/>
      <c r="CEW323" s="80"/>
      <c r="CEX323" s="80"/>
      <c r="CEY323" s="80"/>
      <c r="CEZ323" s="80"/>
      <c r="CFA323" s="80"/>
      <c r="CFB323" s="80"/>
      <c r="CFC323" s="80"/>
      <c r="CFD323" s="80"/>
      <c r="CFE323" s="80"/>
      <c r="CFF323" s="80"/>
      <c r="CFG323" s="80"/>
      <c r="CFH323" s="80"/>
      <c r="CFI323" s="80"/>
      <c r="CFJ323" s="80"/>
      <c r="CFK323" s="80"/>
      <c r="CFL323" s="80"/>
      <c r="CFM323" s="80"/>
      <c r="CFN323" s="80"/>
      <c r="CFO323" s="80"/>
      <c r="CFP323" s="80"/>
      <c r="CFQ323" s="80"/>
      <c r="CFR323" s="80"/>
      <c r="CFS323" s="80"/>
      <c r="CFT323" s="80"/>
      <c r="CFU323" s="80"/>
      <c r="CFV323" s="80"/>
      <c r="CFW323" s="80"/>
      <c r="CFX323" s="80"/>
      <c r="CFY323" s="80"/>
      <c r="CFZ323" s="80"/>
      <c r="CGA323" s="80"/>
      <c r="CGB323" s="80"/>
      <c r="CGC323" s="80"/>
      <c r="CGD323" s="80"/>
      <c r="CGE323" s="80"/>
      <c r="CGF323" s="80"/>
      <c r="CGG323" s="80"/>
      <c r="CGH323" s="80"/>
      <c r="CGI323" s="80"/>
      <c r="CGJ323" s="80"/>
      <c r="CGK323" s="80"/>
      <c r="CGL323" s="80"/>
      <c r="CGM323" s="80"/>
      <c r="CGN323" s="80"/>
      <c r="CGO323" s="80"/>
      <c r="CGP323" s="80"/>
      <c r="CGQ323" s="80"/>
      <c r="CGR323" s="80"/>
      <c r="CGS323" s="80"/>
      <c r="CGT323" s="80"/>
      <c r="CGU323" s="80"/>
      <c r="CGV323" s="80"/>
      <c r="CGW323" s="80"/>
      <c r="CGX323" s="80"/>
      <c r="CGY323" s="80"/>
      <c r="CGZ323" s="80"/>
      <c r="CHA323" s="80"/>
      <c r="CHB323" s="80"/>
      <c r="CHC323" s="80"/>
      <c r="CHD323" s="80"/>
      <c r="CHE323" s="80"/>
      <c r="CHF323" s="80"/>
      <c r="CHG323" s="80"/>
      <c r="CHH323" s="80"/>
      <c r="CHI323" s="80"/>
      <c r="CHJ323" s="80"/>
      <c r="CHK323" s="80"/>
      <c r="CHL323" s="80"/>
      <c r="CHM323" s="80"/>
      <c r="CHN323" s="80"/>
      <c r="CHO323" s="80"/>
      <c r="CHP323" s="80"/>
      <c r="CHQ323" s="80"/>
      <c r="CHR323" s="80"/>
      <c r="CHS323" s="80"/>
      <c r="CHT323" s="80"/>
      <c r="CHU323" s="80"/>
      <c r="CHV323" s="80"/>
      <c r="CHW323" s="80"/>
      <c r="CHX323" s="80"/>
      <c r="CHY323" s="80"/>
      <c r="CHZ323" s="80"/>
      <c r="CIA323" s="80"/>
      <c r="CIB323" s="80"/>
      <c r="CIC323" s="80"/>
      <c r="CID323" s="80"/>
      <c r="CIE323" s="80"/>
      <c r="CIF323" s="80"/>
      <c r="CIG323" s="80"/>
      <c r="CIH323" s="80"/>
      <c r="CII323" s="80"/>
      <c r="CIJ323" s="80"/>
      <c r="CIK323" s="80"/>
      <c r="CIL323" s="80"/>
      <c r="CIM323" s="80"/>
      <c r="CIN323" s="80"/>
      <c r="CIO323" s="80"/>
      <c r="CIP323" s="80"/>
      <c r="CIQ323" s="80"/>
      <c r="CIR323" s="80"/>
      <c r="CIS323" s="80"/>
      <c r="CIT323" s="80"/>
      <c r="CIU323" s="80"/>
      <c r="CIV323" s="80"/>
      <c r="CIW323" s="80"/>
      <c r="CIX323" s="80"/>
      <c r="CIY323" s="80"/>
      <c r="CIZ323" s="80"/>
      <c r="CJA323" s="80"/>
      <c r="CJB323" s="80"/>
      <c r="CJC323" s="80"/>
      <c r="CJD323" s="80"/>
      <c r="CJE323" s="80"/>
      <c r="CJF323" s="80"/>
      <c r="CJG323" s="80"/>
      <c r="CJH323" s="80"/>
      <c r="CJI323" s="80"/>
      <c r="CJJ323" s="80"/>
      <c r="CJK323" s="80"/>
      <c r="CJL323" s="80"/>
      <c r="CJM323" s="80"/>
      <c r="CJN323" s="80"/>
      <c r="CJO323" s="80"/>
      <c r="CJP323" s="80"/>
      <c r="CJQ323" s="80"/>
      <c r="CJR323" s="80"/>
      <c r="CJS323" s="80"/>
      <c r="CJT323" s="80"/>
      <c r="CJU323" s="80"/>
      <c r="CJV323" s="80"/>
      <c r="CJW323" s="80"/>
      <c r="CJX323" s="80"/>
      <c r="CJY323" s="80"/>
      <c r="CJZ323" s="80"/>
      <c r="CKA323" s="80"/>
      <c r="CKB323" s="80"/>
      <c r="CKC323" s="80"/>
      <c r="CKD323" s="80"/>
      <c r="CKE323" s="80"/>
      <c r="CKF323" s="80"/>
      <c r="CKG323" s="80"/>
      <c r="CKH323" s="80"/>
      <c r="CKI323" s="80"/>
      <c r="CKJ323" s="80"/>
      <c r="CKK323" s="80"/>
      <c r="CKL323" s="80"/>
      <c r="CKM323" s="80"/>
      <c r="CKN323" s="80"/>
      <c r="CKO323" s="80"/>
      <c r="CKP323" s="80"/>
      <c r="CKQ323" s="80"/>
      <c r="CKR323" s="80"/>
      <c r="CKS323" s="80"/>
      <c r="CKT323" s="80"/>
      <c r="CKU323" s="80"/>
      <c r="CKV323" s="80"/>
      <c r="CKW323" s="80"/>
      <c r="CKX323" s="80"/>
      <c r="CKY323" s="80"/>
      <c r="CKZ323" s="80"/>
      <c r="CLA323" s="80"/>
      <c r="CLB323" s="80"/>
      <c r="CLC323" s="80"/>
      <c r="CLD323" s="80"/>
      <c r="CLE323" s="80"/>
      <c r="CLF323" s="80"/>
      <c r="CLG323" s="80"/>
      <c r="CLH323" s="80"/>
      <c r="CLI323" s="80"/>
      <c r="CLJ323" s="80"/>
      <c r="CLK323" s="80"/>
      <c r="CLL323" s="80"/>
      <c r="CLM323" s="80"/>
      <c r="CLN323" s="80"/>
      <c r="CLO323" s="80"/>
      <c r="CLP323" s="80"/>
      <c r="CLQ323" s="80"/>
      <c r="CLR323" s="80"/>
      <c r="CLS323" s="80"/>
      <c r="CLT323" s="80"/>
      <c r="CLU323" s="80"/>
      <c r="CLV323" s="80"/>
      <c r="CLW323" s="80"/>
      <c r="CLX323" s="80"/>
      <c r="CLY323" s="80"/>
      <c r="CLZ323" s="80"/>
      <c r="CMA323" s="80"/>
      <c r="CMB323" s="80"/>
      <c r="CMC323" s="80"/>
      <c r="CMD323" s="80"/>
      <c r="CME323" s="80"/>
      <c r="CMF323" s="80"/>
      <c r="CMG323" s="80"/>
      <c r="CMH323" s="80"/>
      <c r="CMI323" s="80"/>
      <c r="CMJ323" s="80"/>
      <c r="CMK323" s="80"/>
      <c r="CML323" s="80"/>
      <c r="CMM323" s="80"/>
      <c r="CMN323" s="80"/>
      <c r="CMO323" s="80"/>
      <c r="CMP323" s="80"/>
      <c r="CMQ323" s="80"/>
      <c r="CMR323" s="80"/>
      <c r="CMS323" s="80"/>
      <c r="CMT323" s="80"/>
      <c r="CMU323" s="80"/>
      <c r="CMV323" s="80"/>
      <c r="CMW323" s="80"/>
      <c r="CMX323" s="80"/>
      <c r="CMY323" s="80"/>
      <c r="CMZ323" s="80"/>
      <c r="CNA323" s="80"/>
      <c r="CNB323" s="80"/>
      <c r="CNC323" s="80"/>
      <c r="CND323" s="80"/>
      <c r="CNE323" s="80"/>
      <c r="CNF323" s="80"/>
      <c r="CNG323" s="80"/>
      <c r="CNH323" s="80"/>
      <c r="CNI323" s="80"/>
      <c r="CNJ323" s="80"/>
      <c r="CNK323" s="80"/>
      <c r="CNL323" s="80"/>
      <c r="CNM323" s="80"/>
      <c r="CNN323" s="80"/>
      <c r="CNO323" s="80"/>
      <c r="CNP323" s="80"/>
      <c r="CNQ323" s="80"/>
      <c r="CNR323" s="80"/>
      <c r="CNS323" s="80"/>
      <c r="CNT323" s="80"/>
      <c r="CNU323" s="80"/>
      <c r="CNV323" s="80"/>
      <c r="CNW323" s="80"/>
      <c r="CNX323" s="80"/>
      <c r="CNY323" s="80"/>
      <c r="CNZ323" s="80"/>
      <c r="COA323" s="80"/>
      <c r="COB323" s="80"/>
      <c r="COC323" s="80"/>
      <c r="COD323" s="80"/>
      <c r="COE323" s="80"/>
      <c r="COF323" s="80"/>
      <c r="COG323" s="80"/>
      <c r="COH323" s="80"/>
      <c r="COI323" s="80"/>
      <c r="COJ323" s="80"/>
      <c r="COK323" s="80"/>
      <c r="COL323" s="80"/>
      <c r="COM323" s="80"/>
      <c r="CON323" s="80"/>
      <c r="COO323" s="80"/>
      <c r="COP323" s="80"/>
      <c r="COQ323" s="80"/>
      <c r="COR323" s="80"/>
      <c r="COS323" s="80"/>
      <c r="COT323" s="80"/>
      <c r="COU323" s="80"/>
      <c r="COV323" s="80"/>
      <c r="COW323" s="80"/>
      <c r="COX323" s="80"/>
      <c r="COY323" s="80"/>
      <c r="COZ323" s="80"/>
      <c r="CPA323" s="80"/>
      <c r="CPB323" s="80"/>
      <c r="CPC323" s="80"/>
      <c r="CPD323" s="80"/>
      <c r="CPE323" s="80"/>
      <c r="CPF323" s="80"/>
      <c r="CPG323" s="80"/>
      <c r="CPH323" s="80"/>
      <c r="CPI323" s="80"/>
      <c r="CPJ323" s="80"/>
      <c r="CPK323" s="80"/>
      <c r="CPL323" s="80"/>
      <c r="CPM323" s="80"/>
      <c r="CPN323" s="80"/>
      <c r="CPO323" s="80"/>
      <c r="CPP323" s="80"/>
      <c r="CPQ323" s="80"/>
      <c r="CPR323" s="80"/>
      <c r="CPS323" s="80"/>
      <c r="CPT323" s="80"/>
      <c r="CPU323" s="80"/>
      <c r="CPV323" s="80"/>
      <c r="CPW323" s="80"/>
      <c r="CPX323" s="80"/>
      <c r="CPY323" s="80"/>
      <c r="CPZ323" s="80"/>
      <c r="CQA323" s="80"/>
      <c r="CQB323" s="80"/>
      <c r="CQC323" s="80"/>
      <c r="CQD323" s="80"/>
      <c r="CQE323" s="80"/>
      <c r="CQF323" s="80"/>
      <c r="CQG323" s="80"/>
      <c r="CQH323" s="80"/>
      <c r="CQI323" s="80"/>
      <c r="CQJ323" s="80"/>
      <c r="CQK323" s="80"/>
      <c r="CQL323" s="80"/>
      <c r="CQM323" s="80"/>
      <c r="CQN323" s="80"/>
      <c r="CQO323" s="80"/>
      <c r="CQP323" s="80"/>
      <c r="CQQ323" s="80"/>
      <c r="CQR323" s="80"/>
      <c r="CQS323" s="80"/>
      <c r="CQT323" s="80"/>
      <c r="CQU323" s="80"/>
      <c r="CQV323" s="80"/>
      <c r="CQW323" s="80"/>
      <c r="CQX323" s="80"/>
      <c r="CQY323" s="80"/>
      <c r="CQZ323" s="80"/>
      <c r="CRA323" s="80"/>
      <c r="CRB323" s="80"/>
      <c r="CRC323" s="80"/>
      <c r="CRD323" s="80"/>
      <c r="CRE323" s="80"/>
      <c r="CRF323" s="80"/>
      <c r="CRG323" s="80"/>
      <c r="CRH323" s="80"/>
      <c r="CRI323" s="80"/>
      <c r="CRJ323" s="80"/>
      <c r="CRK323" s="80"/>
      <c r="CRL323" s="80"/>
      <c r="CRM323" s="80"/>
      <c r="CRN323" s="80"/>
      <c r="CRO323" s="80"/>
      <c r="CRP323" s="80"/>
      <c r="CRQ323" s="80"/>
      <c r="CRR323" s="80"/>
      <c r="CRS323" s="80"/>
      <c r="CRT323" s="80"/>
      <c r="CRU323" s="80"/>
      <c r="CRV323" s="80"/>
      <c r="CRW323" s="80"/>
      <c r="CRX323" s="80"/>
      <c r="CRY323" s="80"/>
      <c r="CRZ323" s="80"/>
      <c r="CSA323" s="80"/>
      <c r="CSB323" s="80"/>
      <c r="CSC323" s="80"/>
      <c r="CSD323" s="80"/>
      <c r="CSE323" s="80"/>
      <c r="CSF323" s="80"/>
      <c r="CSG323" s="80"/>
      <c r="CSH323" s="80"/>
      <c r="CSI323" s="80"/>
      <c r="CSJ323" s="80"/>
      <c r="CSK323" s="80"/>
      <c r="CSL323" s="80"/>
      <c r="CSM323" s="80"/>
      <c r="CSN323" s="80"/>
      <c r="CSO323" s="80"/>
      <c r="CSP323" s="80"/>
      <c r="CSQ323" s="80"/>
      <c r="CSR323" s="80"/>
      <c r="CSS323" s="80"/>
      <c r="CST323" s="80"/>
      <c r="CSU323" s="80"/>
      <c r="CSV323" s="80"/>
      <c r="CSW323" s="80"/>
      <c r="CSX323" s="80"/>
      <c r="CSY323" s="80"/>
      <c r="CSZ323" s="80"/>
      <c r="CTA323" s="80"/>
      <c r="CTB323" s="80"/>
      <c r="CTC323" s="80"/>
      <c r="CTD323" s="80"/>
      <c r="CTE323" s="80"/>
      <c r="CTF323" s="80"/>
      <c r="CTG323" s="80"/>
      <c r="CTH323" s="80"/>
      <c r="CTI323" s="80"/>
      <c r="CTJ323" s="80"/>
      <c r="CTK323" s="80"/>
      <c r="CTL323" s="80"/>
      <c r="CTM323" s="80"/>
      <c r="CTN323" s="80"/>
      <c r="CTO323" s="80"/>
      <c r="CTP323" s="80"/>
      <c r="CTQ323" s="80"/>
      <c r="CTR323" s="80"/>
      <c r="CTS323" s="80"/>
      <c r="CTT323" s="80"/>
      <c r="CTU323" s="80"/>
      <c r="CTV323" s="80"/>
      <c r="CTW323" s="80"/>
      <c r="CTX323" s="80"/>
      <c r="CTY323" s="80"/>
      <c r="CTZ323" s="80"/>
      <c r="CUA323" s="80"/>
      <c r="CUB323" s="80"/>
      <c r="CUC323" s="80"/>
      <c r="CUD323" s="80"/>
      <c r="CUE323" s="80"/>
      <c r="CUF323" s="80"/>
      <c r="CUG323" s="80"/>
      <c r="CUH323" s="80"/>
      <c r="CUI323" s="80"/>
      <c r="CUJ323" s="80"/>
      <c r="CUK323" s="80"/>
      <c r="CUL323" s="80"/>
      <c r="CUM323" s="80"/>
      <c r="CUN323" s="80"/>
      <c r="CUO323" s="80"/>
      <c r="CUP323" s="80"/>
      <c r="CUQ323" s="80"/>
      <c r="CUR323" s="80"/>
      <c r="CUS323" s="80"/>
      <c r="CUT323" s="80"/>
      <c r="CUU323" s="80"/>
      <c r="CUV323" s="80"/>
      <c r="CUW323" s="80"/>
      <c r="CUX323" s="80"/>
      <c r="CUY323" s="80"/>
      <c r="CUZ323" s="80"/>
      <c r="CVA323" s="80"/>
      <c r="CVB323" s="80"/>
      <c r="CVC323" s="80"/>
      <c r="CVD323" s="80"/>
      <c r="CVE323" s="80"/>
      <c r="CVF323" s="80"/>
      <c r="CVG323" s="80"/>
      <c r="CVH323" s="80"/>
      <c r="CVI323" s="80"/>
      <c r="CVJ323" s="80"/>
      <c r="CVK323" s="80"/>
      <c r="CVL323" s="80"/>
      <c r="CVM323" s="80"/>
      <c r="CVN323" s="80"/>
      <c r="CVO323" s="80"/>
      <c r="CVP323" s="80"/>
      <c r="CVQ323" s="80"/>
      <c r="CVR323" s="80"/>
      <c r="CVS323" s="80"/>
      <c r="CVT323" s="80"/>
      <c r="CVU323" s="80"/>
      <c r="CVV323" s="80"/>
      <c r="CVW323" s="80"/>
      <c r="CVX323" s="80"/>
      <c r="CVY323" s="80"/>
      <c r="CVZ323" s="80"/>
      <c r="CWA323" s="80"/>
      <c r="CWB323" s="80"/>
      <c r="CWC323" s="80"/>
      <c r="CWD323" s="80"/>
      <c r="CWE323" s="80"/>
      <c r="CWF323" s="80"/>
      <c r="CWG323" s="80"/>
      <c r="CWH323" s="80"/>
      <c r="CWI323" s="80"/>
      <c r="CWJ323" s="80"/>
      <c r="CWK323" s="80"/>
      <c r="CWL323" s="80"/>
      <c r="CWM323" s="80"/>
      <c r="CWN323" s="80"/>
      <c r="CWO323" s="80"/>
      <c r="CWP323" s="80"/>
      <c r="CWQ323" s="80"/>
      <c r="CWR323" s="80"/>
      <c r="CWS323" s="80"/>
      <c r="CWT323" s="80"/>
      <c r="CWU323" s="80"/>
      <c r="CWV323" s="80"/>
      <c r="CWW323" s="80"/>
      <c r="CWX323" s="80"/>
      <c r="CWY323" s="80"/>
      <c r="CWZ323" s="80"/>
      <c r="CXA323" s="80"/>
      <c r="CXB323" s="80"/>
      <c r="CXC323" s="80"/>
      <c r="CXD323" s="80"/>
      <c r="CXE323" s="80"/>
      <c r="CXF323" s="80"/>
      <c r="CXG323" s="80"/>
      <c r="CXH323" s="80"/>
      <c r="CXI323" s="80"/>
      <c r="CXJ323" s="80"/>
      <c r="CXK323" s="80"/>
      <c r="CXL323" s="80"/>
      <c r="CXM323" s="80"/>
      <c r="CXN323" s="80"/>
      <c r="CXO323" s="80"/>
      <c r="CXP323" s="80"/>
      <c r="CXQ323" s="80"/>
      <c r="CXR323" s="80"/>
      <c r="CXS323" s="80"/>
      <c r="CXT323" s="80"/>
      <c r="CXU323" s="80"/>
      <c r="CXV323" s="80"/>
      <c r="CXW323" s="80"/>
      <c r="CXX323" s="80"/>
      <c r="CXY323" s="80"/>
      <c r="CXZ323" s="80"/>
      <c r="CYA323" s="80"/>
      <c r="CYB323" s="80"/>
      <c r="CYC323" s="80"/>
      <c r="CYD323" s="80"/>
      <c r="CYE323" s="80"/>
      <c r="CYF323" s="80"/>
      <c r="CYG323" s="80"/>
      <c r="CYH323" s="80"/>
      <c r="CYI323" s="80"/>
      <c r="CYJ323" s="80"/>
      <c r="CYK323" s="80"/>
      <c r="CYL323" s="80"/>
      <c r="CYM323" s="80"/>
      <c r="CYN323" s="80"/>
      <c r="CYO323" s="80"/>
      <c r="CYP323" s="80"/>
      <c r="CYQ323" s="80"/>
      <c r="CYR323" s="80"/>
      <c r="CYS323" s="80"/>
      <c r="CYT323" s="80"/>
      <c r="CYU323" s="80"/>
      <c r="CYV323" s="80"/>
      <c r="CYW323" s="80"/>
      <c r="CYX323" s="80"/>
      <c r="CYY323" s="80"/>
      <c r="CYZ323" s="80"/>
      <c r="CZA323" s="80"/>
      <c r="CZB323" s="80"/>
      <c r="CZC323" s="80"/>
      <c r="CZD323" s="80"/>
      <c r="CZE323" s="80"/>
      <c r="CZF323" s="80"/>
      <c r="CZG323" s="80"/>
      <c r="CZH323" s="80"/>
      <c r="CZI323" s="80"/>
      <c r="CZJ323" s="80"/>
      <c r="CZK323" s="80"/>
      <c r="CZL323" s="80"/>
      <c r="CZM323" s="80"/>
      <c r="CZN323" s="80"/>
      <c r="CZO323" s="80"/>
      <c r="CZP323" s="80"/>
      <c r="CZQ323" s="80"/>
      <c r="CZR323" s="80"/>
      <c r="CZS323" s="80"/>
      <c r="CZT323" s="80"/>
      <c r="CZU323" s="80"/>
      <c r="CZV323" s="80"/>
      <c r="CZW323" s="80"/>
      <c r="CZX323" s="80"/>
      <c r="CZY323" s="80"/>
      <c r="CZZ323" s="80"/>
      <c r="DAA323" s="80"/>
      <c r="DAB323" s="80"/>
      <c r="DAC323" s="80"/>
      <c r="DAD323" s="80"/>
      <c r="DAE323" s="80"/>
      <c r="DAF323" s="80"/>
      <c r="DAG323" s="80"/>
      <c r="DAH323" s="80"/>
      <c r="DAI323" s="80"/>
      <c r="DAJ323" s="80"/>
      <c r="DAK323" s="80"/>
      <c r="DAL323" s="80"/>
      <c r="DAM323" s="80"/>
      <c r="DAN323" s="80"/>
      <c r="DAO323" s="80"/>
      <c r="DAP323" s="80"/>
      <c r="DAQ323" s="80"/>
      <c r="DAR323" s="80"/>
      <c r="DAS323" s="80"/>
      <c r="DAT323" s="80"/>
      <c r="DAU323" s="80"/>
      <c r="DAV323" s="80"/>
      <c r="DAW323" s="80"/>
      <c r="DAX323" s="80"/>
      <c r="DAY323" s="80"/>
      <c r="DAZ323" s="80"/>
      <c r="DBA323" s="80"/>
      <c r="DBB323" s="80"/>
      <c r="DBC323" s="80"/>
      <c r="DBD323" s="80"/>
      <c r="DBE323" s="80"/>
      <c r="DBF323" s="80"/>
      <c r="DBG323" s="80"/>
      <c r="DBH323" s="80"/>
      <c r="DBI323" s="80"/>
      <c r="DBJ323" s="80"/>
      <c r="DBK323" s="80"/>
      <c r="DBL323" s="80"/>
      <c r="DBM323" s="80"/>
      <c r="DBN323" s="80"/>
      <c r="DBO323" s="80"/>
      <c r="DBP323" s="80"/>
      <c r="DBQ323" s="80"/>
      <c r="DBR323" s="80"/>
      <c r="DBS323" s="80"/>
      <c r="DBT323" s="80"/>
      <c r="DBU323" s="80"/>
      <c r="DBV323" s="80"/>
      <c r="DBW323" s="80"/>
      <c r="DBX323" s="80"/>
      <c r="DBY323" s="80"/>
      <c r="DBZ323" s="80"/>
      <c r="DCA323" s="80"/>
      <c r="DCB323" s="80"/>
      <c r="DCC323" s="80"/>
      <c r="DCD323" s="80"/>
      <c r="DCE323" s="80"/>
      <c r="DCF323" s="80"/>
      <c r="DCG323" s="80"/>
      <c r="DCH323" s="80"/>
      <c r="DCI323" s="80"/>
      <c r="DCJ323" s="80"/>
      <c r="DCK323" s="80"/>
      <c r="DCL323" s="80"/>
      <c r="DCM323" s="80"/>
      <c r="DCN323" s="80"/>
      <c r="DCO323" s="80"/>
      <c r="DCP323" s="80"/>
      <c r="DCQ323" s="80"/>
      <c r="DCR323" s="80"/>
      <c r="DCS323" s="80"/>
      <c r="DCT323" s="80"/>
      <c r="DCU323" s="80"/>
      <c r="DCV323" s="80"/>
      <c r="DCW323" s="80"/>
      <c r="DCX323" s="80"/>
      <c r="DCY323" s="80"/>
      <c r="DCZ323" s="80"/>
      <c r="DDA323" s="80"/>
      <c r="DDB323" s="80"/>
      <c r="DDC323" s="80"/>
      <c r="DDD323" s="80"/>
      <c r="DDE323" s="80"/>
      <c r="DDF323" s="80"/>
      <c r="DDG323" s="80"/>
      <c r="DDH323" s="80"/>
      <c r="DDI323" s="80"/>
      <c r="DDJ323" s="80"/>
      <c r="DDK323" s="80"/>
      <c r="DDL323" s="80"/>
      <c r="DDM323" s="80"/>
      <c r="DDN323" s="80"/>
      <c r="DDO323" s="80"/>
      <c r="DDP323" s="80"/>
      <c r="DDQ323" s="80"/>
      <c r="DDR323" s="80"/>
      <c r="DDS323" s="80"/>
      <c r="DDT323" s="80"/>
      <c r="DDU323" s="80"/>
      <c r="DDV323" s="80"/>
      <c r="DDW323" s="80"/>
      <c r="DDX323" s="80"/>
      <c r="DDY323" s="80"/>
      <c r="DDZ323" s="80"/>
      <c r="DEA323" s="80"/>
      <c r="DEB323" s="80"/>
      <c r="DEC323" s="80"/>
      <c r="DED323" s="80"/>
      <c r="DEE323" s="80"/>
      <c r="DEF323" s="80"/>
      <c r="DEG323" s="80"/>
      <c r="DEH323" s="80"/>
      <c r="DEI323" s="80"/>
      <c r="DEJ323" s="80"/>
      <c r="DEK323" s="80"/>
      <c r="DEL323" s="80"/>
      <c r="DEM323" s="80"/>
      <c r="DEN323" s="80"/>
      <c r="DEO323" s="80"/>
      <c r="DEP323" s="80"/>
      <c r="DEQ323" s="80"/>
      <c r="DER323" s="80"/>
      <c r="DES323" s="80"/>
      <c r="DET323" s="80"/>
      <c r="DEU323" s="80"/>
      <c r="DEV323" s="80"/>
      <c r="DEW323" s="80"/>
      <c r="DEX323" s="80"/>
      <c r="DEY323" s="80"/>
      <c r="DEZ323" s="80"/>
      <c r="DFA323" s="80"/>
      <c r="DFB323" s="80"/>
      <c r="DFC323" s="80"/>
      <c r="DFD323" s="80"/>
      <c r="DFE323" s="80"/>
      <c r="DFF323" s="80"/>
      <c r="DFG323" s="80"/>
      <c r="DFH323" s="80"/>
      <c r="DFI323" s="80"/>
      <c r="DFJ323" s="80"/>
      <c r="DFK323" s="80"/>
      <c r="DFL323" s="80"/>
      <c r="DFM323" s="80"/>
      <c r="DFN323" s="80"/>
      <c r="DFO323" s="80"/>
      <c r="DFP323" s="80"/>
      <c r="DFQ323" s="80"/>
      <c r="DFR323" s="80"/>
      <c r="DFS323" s="80"/>
      <c r="DFT323" s="80"/>
      <c r="DFU323" s="80"/>
      <c r="DFV323" s="80"/>
      <c r="DFW323" s="80"/>
      <c r="DFX323" s="80"/>
      <c r="DFY323" s="80"/>
      <c r="DFZ323" s="80"/>
      <c r="DGA323" s="80"/>
      <c r="DGB323" s="80"/>
      <c r="DGC323" s="80"/>
      <c r="DGD323" s="80"/>
      <c r="DGE323" s="80"/>
      <c r="DGF323" s="80"/>
      <c r="DGG323" s="80"/>
      <c r="DGH323" s="80"/>
      <c r="DGI323" s="80"/>
      <c r="DGJ323" s="80"/>
      <c r="DGK323" s="80"/>
      <c r="DGL323" s="80"/>
      <c r="DGM323" s="80"/>
      <c r="DGN323" s="80"/>
      <c r="DGO323" s="80"/>
      <c r="DGP323" s="80"/>
      <c r="DGQ323" s="80"/>
      <c r="DGR323" s="80"/>
      <c r="DGS323" s="80"/>
      <c r="DGT323" s="80"/>
      <c r="DGU323" s="80"/>
      <c r="DGV323" s="80"/>
      <c r="DGW323" s="80"/>
      <c r="DGX323" s="80"/>
      <c r="DGY323" s="80"/>
      <c r="DGZ323" s="80"/>
      <c r="DHA323" s="80"/>
      <c r="DHB323" s="80"/>
      <c r="DHC323" s="80"/>
      <c r="DHD323" s="80"/>
      <c r="DHE323" s="80"/>
      <c r="DHF323" s="80"/>
      <c r="DHG323" s="80"/>
      <c r="DHH323" s="80"/>
      <c r="DHI323" s="80"/>
      <c r="DHJ323" s="80"/>
      <c r="DHK323" s="80"/>
      <c r="DHL323" s="80"/>
      <c r="DHM323" s="80"/>
      <c r="DHN323" s="80"/>
      <c r="DHO323" s="80"/>
      <c r="DHP323" s="80"/>
      <c r="DHQ323" s="80"/>
      <c r="DHR323" s="80"/>
      <c r="DHS323" s="80"/>
      <c r="DHT323" s="80"/>
      <c r="DHU323" s="80"/>
      <c r="DHV323" s="80"/>
      <c r="DHW323" s="80"/>
      <c r="DHX323" s="80"/>
      <c r="DHY323" s="80"/>
      <c r="DHZ323" s="80"/>
      <c r="DIA323" s="80"/>
      <c r="DIB323" s="80"/>
      <c r="DIC323" s="80"/>
      <c r="DID323" s="80"/>
      <c r="DIE323" s="80"/>
      <c r="DIF323" s="80"/>
      <c r="DIG323" s="80"/>
      <c r="DIH323" s="80"/>
      <c r="DII323" s="80"/>
      <c r="DIJ323" s="80"/>
      <c r="DIK323" s="80"/>
      <c r="DIL323" s="80"/>
      <c r="DIM323" s="80"/>
      <c r="DIN323" s="80"/>
      <c r="DIO323" s="80"/>
      <c r="DIP323" s="80"/>
      <c r="DIQ323" s="80"/>
      <c r="DIR323" s="80"/>
      <c r="DIS323" s="80"/>
      <c r="DIT323" s="80"/>
      <c r="DIU323" s="80"/>
      <c r="DIV323" s="80"/>
      <c r="DIW323" s="80"/>
      <c r="DIX323" s="80"/>
      <c r="DIY323" s="80"/>
      <c r="DIZ323" s="80"/>
      <c r="DJA323" s="80"/>
      <c r="DJB323" s="80"/>
      <c r="DJC323" s="80"/>
      <c r="DJD323" s="80"/>
      <c r="DJE323" s="80"/>
      <c r="DJF323" s="80"/>
      <c r="DJG323" s="80"/>
      <c r="DJH323" s="80"/>
      <c r="DJI323" s="80"/>
      <c r="DJJ323" s="80"/>
      <c r="DJK323" s="80"/>
      <c r="DJL323" s="80"/>
      <c r="DJM323" s="80"/>
      <c r="DJN323" s="80"/>
      <c r="DJO323" s="80"/>
      <c r="DJP323" s="80"/>
      <c r="DJQ323" s="80"/>
      <c r="DJR323" s="80"/>
      <c r="DJS323" s="80"/>
      <c r="DJT323" s="80"/>
      <c r="DJU323" s="80"/>
      <c r="DJV323" s="80"/>
      <c r="DJW323" s="80"/>
      <c r="DJX323" s="80"/>
      <c r="DJY323" s="80"/>
      <c r="DJZ323" s="80"/>
      <c r="DKA323" s="80"/>
      <c r="DKB323" s="80"/>
      <c r="DKC323" s="80"/>
      <c r="DKD323" s="80"/>
      <c r="DKE323" s="80"/>
      <c r="DKF323" s="80"/>
      <c r="DKG323" s="80"/>
      <c r="DKH323" s="80"/>
      <c r="DKI323" s="80"/>
      <c r="DKJ323" s="80"/>
      <c r="DKK323" s="80"/>
      <c r="DKL323" s="80"/>
      <c r="DKM323" s="80"/>
      <c r="DKN323" s="80"/>
      <c r="DKO323" s="80"/>
      <c r="DKP323" s="80"/>
      <c r="DKQ323" s="80"/>
      <c r="DKR323" s="80"/>
      <c r="DKS323" s="80"/>
      <c r="DKT323" s="80"/>
      <c r="DKU323" s="80"/>
      <c r="DKV323" s="80"/>
      <c r="DKW323" s="80"/>
      <c r="DKX323" s="80"/>
      <c r="DKY323" s="80"/>
      <c r="DKZ323" s="80"/>
      <c r="DLA323" s="80"/>
      <c r="DLB323" s="80"/>
      <c r="DLC323" s="80"/>
      <c r="DLD323" s="80"/>
      <c r="DLE323" s="80"/>
      <c r="DLF323" s="80"/>
      <c r="DLG323" s="80"/>
      <c r="DLH323" s="80"/>
      <c r="DLI323" s="80"/>
      <c r="DLJ323" s="80"/>
      <c r="DLK323" s="80"/>
      <c r="DLL323" s="80"/>
      <c r="DLM323" s="80"/>
      <c r="DLN323" s="80"/>
      <c r="DLO323" s="80"/>
      <c r="DLP323" s="80"/>
      <c r="DLQ323" s="80"/>
      <c r="DLR323" s="80"/>
      <c r="DLS323" s="80"/>
      <c r="DLT323" s="80"/>
      <c r="DLU323" s="80"/>
      <c r="DLV323" s="80"/>
      <c r="DLW323" s="80"/>
      <c r="DLX323" s="80"/>
      <c r="DLY323" s="80"/>
      <c r="DLZ323" s="80"/>
      <c r="DMA323" s="80"/>
      <c r="DMB323" s="80"/>
      <c r="DMC323" s="80"/>
      <c r="DMD323" s="80"/>
      <c r="DME323" s="80"/>
      <c r="DMF323" s="80"/>
      <c r="DMG323" s="80"/>
      <c r="DMH323" s="80"/>
      <c r="DMI323" s="80"/>
      <c r="DMJ323" s="80"/>
      <c r="DMK323" s="80"/>
      <c r="DML323" s="80"/>
      <c r="DMM323" s="80"/>
      <c r="DMN323" s="80"/>
      <c r="DMO323" s="80"/>
      <c r="DMP323" s="80"/>
      <c r="DMQ323" s="80"/>
      <c r="DMR323" s="80"/>
      <c r="DMS323" s="80"/>
      <c r="DMT323" s="80"/>
      <c r="DMU323" s="80"/>
      <c r="DMV323" s="80"/>
      <c r="DMW323" s="80"/>
      <c r="DMX323" s="80"/>
      <c r="DMY323" s="80"/>
      <c r="DMZ323" s="80"/>
      <c r="DNA323" s="80"/>
      <c r="DNB323" s="80"/>
      <c r="DNC323" s="80"/>
      <c r="DND323" s="80"/>
      <c r="DNE323" s="80"/>
      <c r="DNF323" s="80"/>
      <c r="DNG323" s="80"/>
      <c r="DNH323" s="80"/>
      <c r="DNI323" s="80"/>
      <c r="DNJ323" s="80"/>
      <c r="DNK323" s="80"/>
      <c r="DNL323" s="80"/>
      <c r="DNM323" s="80"/>
      <c r="DNN323" s="80"/>
      <c r="DNO323" s="80"/>
      <c r="DNP323" s="80"/>
      <c r="DNQ323" s="80"/>
      <c r="DNR323" s="80"/>
      <c r="DNS323" s="80"/>
      <c r="DNT323" s="80"/>
      <c r="DNU323" s="80"/>
      <c r="DNV323" s="80"/>
      <c r="DNW323" s="80"/>
      <c r="DNX323" s="80"/>
      <c r="DNY323" s="80"/>
      <c r="DNZ323" s="80"/>
      <c r="DOA323" s="80"/>
      <c r="DOB323" s="80"/>
      <c r="DOC323" s="80"/>
      <c r="DOD323" s="80"/>
      <c r="DOE323" s="80"/>
      <c r="DOF323" s="80"/>
      <c r="DOG323" s="80"/>
      <c r="DOH323" s="80"/>
      <c r="DOI323" s="80"/>
      <c r="DOJ323" s="80"/>
      <c r="DOK323" s="80"/>
      <c r="DOL323" s="80"/>
      <c r="DOM323" s="80"/>
      <c r="DON323" s="80"/>
      <c r="DOO323" s="80"/>
      <c r="DOP323" s="80"/>
      <c r="DOQ323" s="80"/>
      <c r="DOR323" s="80"/>
      <c r="DOS323" s="80"/>
      <c r="DOT323" s="80"/>
      <c r="DOU323" s="80"/>
      <c r="DOV323" s="80"/>
      <c r="DOW323" s="80"/>
      <c r="DOX323" s="80"/>
      <c r="DOY323" s="80"/>
      <c r="DOZ323" s="80"/>
      <c r="DPA323" s="80"/>
      <c r="DPB323" s="80"/>
      <c r="DPC323" s="80"/>
      <c r="DPD323" s="80"/>
      <c r="DPE323" s="80"/>
      <c r="DPF323" s="80"/>
      <c r="DPG323" s="80"/>
      <c r="DPH323" s="80"/>
      <c r="DPI323" s="80"/>
      <c r="DPJ323" s="80"/>
      <c r="DPK323" s="80"/>
      <c r="DPL323" s="80"/>
      <c r="DPM323" s="80"/>
      <c r="DPN323" s="80"/>
      <c r="DPO323" s="80"/>
      <c r="DPP323" s="80"/>
      <c r="DPQ323" s="80"/>
      <c r="DPR323" s="80"/>
      <c r="DPS323" s="80"/>
      <c r="DPT323" s="80"/>
      <c r="DPU323" s="80"/>
      <c r="DPV323" s="80"/>
      <c r="DPW323" s="80"/>
      <c r="DPX323" s="80"/>
      <c r="DPY323" s="80"/>
      <c r="DPZ323" s="80"/>
      <c r="DQA323" s="80"/>
      <c r="DQB323" s="80"/>
      <c r="DQC323" s="80"/>
      <c r="DQD323" s="80"/>
      <c r="DQE323" s="80"/>
      <c r="DQF323" s="80"/>
      <c r="DQG323" s="80"/>
      <c r="DQH323" s="80"/>
      <c r="DQI323" s="80"/>
      <c r="DQJ323" s="80"/>
      <c r="DQK323" s="80"/>
      <c r="DQL323" s="80"/>
      <c r="DQM323" s="80"/>
      <c r="DQN323" s="80"/>
      <c r="DQO323" s="80"/>
      <c r="DQP323" s="80"/>
      <c r="DQQ323" s="80"/>
      <c r="DQR323" s="80"/>
      <c r="DQS323" s="80"/>
      <c r="DQT323" s="80"/>
      <c r="DQU323" s="80"/>
      <c r="DQV323" s="80"/>
      <c r="DQW323" s="80"/>
      <c r="DQX323" s="80"/>
      <c r="DQY323" s="80"/>
      <c r="DQZ323" s="80"/>
      <c r="DRA323" s="80"/>
      <c r="DRB323" s="80"/>
      <c r="DRC323" s="80"/>
      <c r="DRD323" s="80"/>
      <c r="DRE323" s="80"/>
      <c r="DRF323" s="80"/>
      <c r="DRG323" s="80"/>
      <c r="DRH323" s="80"/>
      <c r="DRI323" s="80"/>
      <c r="DRJ323" s="80"/>
      <c r="DRK323" s="80"/>
      <c r="DRL323" s="80"/>
      <c r="DRM323" s="80"/>
      <c r="DRN323" s="80"/>
      <c r="DRO323" s="80"/>
      <c r="DRP323" s="80"/>
      <c r="DRQ323" s="80"/>
      <c r="DRR323" s="80"/>
      <c r="DRS323" s="80"/>
      <c r="DRT323" s="80"/>
      <c r="DRU323" s="80"/>
      <c r="DRV323" s="80"/>
      <c r="DRW323" s="80"/>
      <c r="DRX323" s="80"/>
      <c r="DRY323" s="80"/>
      <c r="DRZ323" s="80"/>
      <c r="DSA323" s="80"/>
      <c r="DSB323" s="80"/>
      <c r="DSC323" s="80"/>
      <c r="DSD323" s="80"/>
      <c r="DSE323" s="80"/>
      <c r="DSF323" s="80"/>
      <c r="DSG323" s="80"/>
      <c r="DSH323" s="80"/>
      <c r="DSI323" s="80"/>
      <c r="DSJ323" s="80"/>
      <c r="DSK323" s="80"/>
      <c r="DSL323" s="80"/>
      <c r="DSM323" s="80"/>
      <c r="DSN323" s="80"/>
      <c r="DSO323" s="80"/>
      <c r="DSP323" s="80"/>
      <c r="DSQ323" s="80"/>
      <c r="DSR323" s="80"/>
      <c r="DSS323" s="80"/>
      <c r="DST323" s="80"/>
      <c r="DSU323" s="80"/>
      <c r="DSV323" s="80"/>
      <c r="DSW323" s="80"/>
      <c r="DSX323" s="80"/>
      <c r="DSY323" s="80"/>
      <c r="DSZ323" s="80"/>
      <c r="DTA323" s="80"/>
      <c r="DTB323" s="80"/>
      <c r="DTC323" s="80"/>
      <c r="DTD323" s="80"/>
      <c r="DTE323" s="80"/>
      <c r="DTF323" s="80"/>
      <c r="DTG323" s="80"/>
      <c r="DTH323" s="80"/>
      <c r="DTI323" s="80"/>
      <c r="DTJ323" s="80"/>
      <c r="DTK323" s="80"/>
      <c r="DTL323" s="80"/>
      <c r="DTM323" s="80"/>
      <c r="DTN323" s="80"/>
      <c r="DTO323" s="80"/>
      <c r="DTP323" s="80"/>
      <c r="DTQ323" s="80"/>
      <c r="DTR323" s="80"/>
      <c r="DTS323" s="80"/>
      <c r="DTT323" s="80"/>
      <c r="DTU323" s="80"/>
      <c r="DTV323" s="80"/>
      <c r="DTW323" s="80"/>
      <c r="DTX323" s="80"/>
      <c r="DTY323" s="80"/>
      <c r="DTZ323" s="80"/>
      <c r="DUA323" s="80"/>
      <c r="DUB323" s="80"/>
      <c r="DUC323" s="80"/>
      <c r="DUD323" s="80"/>
      <c r="DUE323" s="80"/>
      <c r="DUF323" s="80"/>
      <c r="DUG323" s="80"/>
      <c r="DUH323" s="80"/>
      <c r="DUI323" s="80"/>
      <c r="DUJ323" s="80"/>
      <c r="DUK323" s="80"/>
      <c r="DUL323" s="80"/>
      <c r="DUM323" s="80"/>
      <c r="DUN323" s="80"/>
      <c r="DUO323" s="80"/>
      <c r="DUP323" s="80"/>
      <c r="DUQ323" s="80"/>
      <c r="DUR323" s="80"/>
      <c r="DUS323" s="80"/>
      <c r="DUT323" s="80"/>
      <c r="DUU323" s="80"/>
      <c r="DUV323" s="80"/>
      <c r="DUW323" s="80"/>
      <c r="DUX323" s="80"/>
      <c r="DUY323" s="80"/>
      <c r="DUZ323" s="80"/>
      <c r="DVA323" s="80"/>
      <c r="DVB323" s="80"/>
      <c r="DVC323" s="80"/>
      <c r="DVD323" s="80"/>
      <c r="DVE323" s="80"/>
      <c r="DVF323" s="80"/>
      <c r="DVG323" s="80"/>
      <c r="DVH323" s="80"/>
      <c r="DVI323" s="80"/>
      <c r="DVJ323" s="80"/>
      <c r="DVK323" s="80"/>
      <c r="DVL323" s="80"/>
      <c r="DVM323" s="80"/>
      <c r="DVN323" s="80"/>
      <c r="DVO323" s="80"/>
      <c r="DVP323" s="80"/>
      <c r="DVQ323" s="80"/>
      <c r="DVR323" s="80"/>
      <c r="DVS323" s="80"/>
      <c r="DVT323" s="80"/>
      <c r="DVU323" s="80"/>
      <c r="DVV323" s="80"/>
      <c r="DVW323" s="80"/>
      <c r="DVX323" s="80"/>
      <c r="DVY323" s="80"/>
      <c r="DVZ323" s="80"/>
      <c r="DWA323" s="80"/>
      <c r="DWB323" s="80"/>
      <c r="DWC323" s="80"/>
      <c r="DWD323" s="80"/>
      <c r="DWE323" s="80"/>
      <c r="DWF323" s="80"/>
      <c r="DWG323" s="80"/>
      <c r="DWH323" s="80"/>
      <c r="DWI323" s="80"/>
      <c r="DWJ323" s="80"/>
      <c r="DWK323" s="80"/>
      <c r="DWL323" s="80"/>
      <c r="DWM323" s="80"/>
      <c r="DWN323" s="80"/>
      <c r="DWO323" s="80"/>
      <c r="DWP323" s="80"/>
      <c r="DWQ323" s="80"/>
      <c r="DWR323" s="80"/>
      <c r="DWS323" s="80"/>
      <c r="DWT323" s="80"/>
      <c r="DWU323" s="80"/>
      <c r="DWV323" s="80"/>
      <c r="DWW323" s="80"/>
      <c r="DWX323" s="80"/>
      <c r="DWY323" s="80"/>
      <c r="DWZ323" s="80"/>
      <c r="DXA323" s="80"/>
      <c r="DXB323" s="80"/>
      <c r="DXC323" s="80"/>
      <c r="DXD323" s="80"/>
      <c r="DXE323" s="80"/>
      <c r="DXF323" s="80"/>
      <c r="DXG323" s="80"/>
      <c r="DXH323" s="80"/>
      <c r="DXI323" s="80"/>
      <c r="DXJ323" s="80"/>
      <c r="DXK323" s="80"/>
      <c r="DXL323" s="80"/>
      <c r="DXM323" s="80"/>
      <c r="DXN323" s="80"/>
      <c r="DXO323" s="80"/>
      <c r="DXP323" s="80"/>
      <c r="DXQ323" s="80"/>
      <c r="DXR323" s="80"/>
      <c r="DXS323" s="80"/>
      <c r="DXT323" s="80"/>
      <c r="DXU323" s="80"/>
      <c r="DXV323" s="80"/>
      <c r="DXW323" s="80"/>
      <c r="DXX323" s="80"/>
      <c r="DXY323" s="80"/>
      <c r="DXZ323" s="80"/>
      <c r="DYA323" s="80"/>
      <c r="DYB323" s="80"/>
      <c r="DYC323" s="80"/>
      <c r="DYD323" s="80"/>
      <c r="DYE323" s="80"/>
      <c r="DYF323" s="80"/>
      <c r="DYG323" s="80"/>
      <c r="DYH323" s="80"/>
      <c r="DYI323" s="80"/>
      <c r="DYJ323" s="80"/>
      <c r="DYK323" s="80"/>
      <c r="DYL323" s="80"/>
      <c r="DYM323" s="80"/>
      <c r="DYN323" s="80"/>
      <c r="DYO323" s="80"/>
      <c r="DYP323" s="80"/>
      <c r="DYQ323" s="80"/>
      <c r="DYR323" s="80"/>
      <c r="DYS323" s="80"/>
      <c r="DYT323" s="80"/>
      <c r="DYU323" s="80"/>
      <c r="DYV323" s="80"/>
      <c r="DYW323" s="80"/>
      <c r="DYX323" s="80"/>
      <c r="DYY323" s="80"/>
      <c r="DYZ323" s="80"/>
      <c r="DZA323" s="80"/>
      <c r="DZB323" s="80"/>
      <c r="DZC323" s="80"/>
      <c r="DZD323" s="80"/>
      <c r="DZE323" s="80"/>
      <c r="DZF323" s="80"/>
      <c r="DZG323" s="80"/>
      <c r="DZH323" s="80"/>
      <c r="DZI323" s="80"/>
      <c r="DZJ323" s="80"/>
      <c r="DZK323" s="80"/>
      <c r="DZL323" s="80"/>
      <c r="DZM323" s="80"/>
      <c r="DZN323" s="80"/>
      <c r="DZO323" s="80"/>
      <c r="DZP323" s="80"/>
      <c r="DZQ323" s="80"/>
      <c r="DZR323" s="80"/>
      <c r="DZS323" s="80"/>
      <c r="DZT323" s="80"/>
      <c r="DZU323" s="80"/>
      <c r="DZV323" s="80"/>
      <c r="DZW323" s="80"/>
      <c r="DZX323" s="80"/>
      <c r="DZY323" s="80"/>
      <c r="DZZ323" s="80"/>
      <c r="EAA323" s="80"/>
      <c r="EAB323" s="80"/>
      <c r="EAC323" s="80"/>
      <c r="EAD323" s="80"/>
      <c r="EAE323" s="80"/>
      <c r="EAF323" s="80"/>
      <c r="EAG323" s="80"/>
      <c r="EAH323" s="80"/>
      <c r="EAI323" s="80"/>
      <c r="EAJ323" s="80"/>
      <c r="EAK323" s="80"/>
      <c r="EAL323" s="80"/>
      <c r="EAM323" s="80"/>
      <c r="EAN323" s="80"/>
      <c r="EAO323" s="80"/>
      <c r="EAP323" s="80"/>
      <c r="EAQ323" s="80"/>
      <c r="EAR323" s="80"/>
      <c r="EAS323" s="80"/>
      <c r="EAT323" s="80"/>
      <c r="EAU323" s="80"/>
      <c r="EAV323" s="80"/>
      <c r="EAW323" s="80"/>
      <c r="EAX323" s="80"/>
      <c r="EAY323" s="80"/>
      <c r="EAZ323" s="80"/>
      <c r="EBA323" s="80"/>
      <c r="EBB323" s="80"/>
      <c r="EBC323" s="80"/>
      <c r="EBD323" s="80"/>
      <c r="EBE323" s="80"/>
      <c r="EBF323" s="80"/>
      <c r="EBG323" s="80"/>
      <c r="EBH323" s="80"/>
      <c r="EBI323" s="80"/>
      <c r="EBJ323" s="80"/>
      <c r="EBK323" s="80"/>
      <c r="EBL323" s="80"/>
      <c r="EBM323" s="80"/>
      <c r="EBN323" s="80"/>
      <c r="EBO323" s="80"/>
      <c r="EBP323" s="80"/>
      <c r="EBQ323" s="80"/>
      <c r="EBR323" s="80"/>
      <c r="EBS323" s="80"/>
      <c r="EBT323" s="80"/>
      <c r="EBU323" s="80"/>
      <c r="EBV323" s="80"/>
      <c r="EBW323" s="80"/>
      <c r="EBX323" s="80"/>
      <c r="EBY323" s="80"/>
      <c r="EBZ323" s="80"/>
      <c r="ECA323" s="80"/>
      <c r="ECB323" s="80"/>
      <c r="ECC323" s="80"/>
      <c r="ECD323" s="80"/>
      <c r="ECE323" s="80"/>
      <c r="ECF323" s="80"/>
      <c r="ECG323" s="80"/>
      <c r="ECH323" s="80"/>
      <c r="ECI323" s="80"/>
      <c r="ECJ323" s="80"/>
      <c r="ECK323" s="80"/>
      <c r="ECL323" s="80"/>
      <c r="ECM323" s="80"/>
      <c r="ECN323" s="80"/>
      <c r="ECO323" s="80"/>
      <c r="ECP323" s="80"/>
      <c r="ECQ323" s="80"/>
      <c r="ECR323" s="80"/>
      <c r="ECS323" s="80"/>
      <c r="ECT323" s="80"/>
      <c r="ECU323" s="80"/>
      <c r="ECV323" s="80"/>
      <c r="ECW323" s="80"/>
      <c r="ECX323" s="80"/>
      <c r="ECY323" s="80"/>
      <c r="ECZ323" s="80"/>
      <c r="EDA323" s="80"/>
      <c r="EDB323" s="80"/>
      <c r="EDC323" s="80"/>
      <c r="EDD323" s="80"/>
      <c r="EDE323" s="80"/>
      <c r="EDF323" s="80"/>
      <c r="EDG323" s="80"/>
      <c r="EDH323" s="80"/>
      <c r="EDI323" s="80"/>
      <c r="EDJ323" s="80"/>
      <c r="EDK323" s="80"/>
      <c r="EDL323" s="80"/>
      <c r="EDM323" s="80"/>
      <c r="EDN323" s="80"/>
      <c r="EDO323" s="80"/>
      <c r="EDP323" s="80"/>
      <c r="EDQ323" s="80"/>
      <c r="EDR323" s="80"/>
      <c r="EDS323" s="80"/>
      <c r="EDT323" s="80"/>
      <c r="EDU323" s="80"/>
      <c r="EDV323" s="80"/>
      <c r="EDW323" s="80"/>
      <c r="EDX323" s="80"/>
      <c r="EDY323" s="80"/>
      <c r="EDZ323" s="80"/>
      <c r="EEA323" s="80"/>
      <c r="EEB323" s="80"/>
      <c r="EEC323" s="80"/>
      <c r="EED323" s="80"/>
      <c r="EEE323" s="80"/>
      <c r="EEF323" s="80"/>
      <c r="EEG323" s="80"/>
      <c r="EEH323" s="80"/>
      <c r="EEI323" s="80"/>
      <c r="EEJ323" s="80"/>
      <c r="EEK323" s="80"/>
      <c r="EEL323" s="80"/>
      <c r="EEM323" s="80"/>
      <c r="EEN323" s="80"/>
      <c r="EEO323" s="80"/>
      <c r="EEP323" s="80"/>
      <c r="EEQ323" s="80"/>
      <c r="EER323" s="80"/>
      <c r="EES323" s="80"/>
      <c r="EET323" s="80"/>
      <c r="EEU323" s="80"/>
      <c r="EEV323" s="80"/>
      <c r="EEW323" s="80"/>
      <c r="EEX323" s="80"/>
      <c r="EEY323" s="80"/>
      <c r="EEZ323" s="80"/>
      <c r="EFA323" s="80"/>
      <c r="EFB323" s="80"/>
      <c r="EFC323" s="80"/>
      <c r="EFD323" s="80"/>
      <c r="EFE323" s="80"/>
      <c r="EFF323" s="80"/>
      <c r="EFG323" s="80"/>
      <c r="EFH323" s="80"/>
      <c r="EFI323" s="80"/>
      <c r="EFJ323" s="80"/>
      <c r="EFK323" s="80"/>
      <c r="EFL323" s="80"/>
      <c r="EFM323" s="80"/>
      <c r="EFN323" s="80"/>
      <c r="EFO323" s="80"/>
      <c r="EFP323" s="80"/>
      <c r="EFQ323" s="80"/>
      <c r="EFR323" s="80"/>
      <c r="EFS323" s="80"/>
      <c r="EFT323" s="80"/>
      <c r="EFU323" s="80"/>
      <c r="EFV323" s="80"/>
      <c r="EFW323" s="80"/>
      <c r="EFX323" s="80"/>
      <c r="EFY323" s="80"/>
      <c r="EFZ323" s="80"/>
      <c r="EGA323" s="80"/>
      <c r="EGB323" s="80"/>
      <c r="EGC323" s="80"/>
      <c r="EGD323" s="80"/>
      <c r="EGE323" s="80"/>
      <c r="EGF323" s="80"/>
      <c r="EGG323" s="80"/>
      <c r="EGH323" s="80"/>
      <c r="EGI323" s="80"/>
      <c r="EGJ323" s="80"/>
      <c r="EGK323" s="80"/>
      <c r="EGL323" s="80"/>
      <c r="EGM323" s="80"/>
      <c r="EGN323" s="80"/>
      <c r="EGO323" s="80"/>
      <c r="EGP323" s="80"/>
      <c r="EGQ323" s="80"/>
      <c r="EGR323" s="80"/>
      <c r="EGS323" s="80"/>
      <c r="EGT323" s="80"/>
      <c r="EGU323" s="80"/>
      <c r="EGV323" s="80"/>
      <c r="EGW323" s="80"/>
      <c r="EGX323" s="80"/>
      <c r="EGY323" s="80"/>
      <c r="EGZ323" s="80"/>
      <c r="EHA323" s="80"/>
      <c r="EHB323" s="80"/>
      <c r="EHC323" s="80"/>
      <c r="EHD323" s="80"/>
      <c r="EHE323" s="80"/>
      <c r="EHF323" s="80"/>
      <c r="EHG323" s="80"/>
      <c r="EHH323" s="80"/>
      <c r="EHI323" s="80"/>
      <c r="EHJ323" s="80"/>
      <c r="EHK323" s="80"/>
      <c r="EHL323" s="80"/>
      <c r="EHM323" s="80"/>
      <c r="EHN323" s="80"/>
      <c r="EHO323" s="80"/>
      <c r="EHP323" s="80"/>
      <c r="EHQ323" s="80"/>
      <c r="EHR323" s="80"/>
      <c r="EHS323" s="80"/>
      <c r="EHT323" s="80"/>
      <c r="EHU323" s="80"/>
      <c r="EHV323" s="80"/>
      <c r="EHW323" s="80"/>
      <c r="EHX323" s="80"/>
      <c r="EHY323" s="80"/>
      <c r="EHZ323" s="80"/>
      <c r="EIA323" s="80"/>
      <c r="EIB323" s="80"/>
      <c r="EIC323" s="80"/>
      <c r="EID323" s="80"/>
      <c r="EIE323" s="80"/>
      <c r="EIF323" s="80"/>
      <c r="EIG323" s="80"/>
      <c r="EIH323" s="80"/>
      <c r="EII323" s="80"/>
      <c r="EIJ323" s="80"/>
      <c r="EIK323" s="80"/>
      <c r="EIL323" s="80"/>
      <c r="EIM323" s="80"/>
      <c r="EIN323" s="80"/>
      <c r="EIO323" s="80"/>
      <c r="EIP323" s="80"/>
      <c r="EIQ323" s="80"/>
      <c r="EIR323" s="80"/>
      <c r="EIS323" s="80"/>
      <c r="EIT323" s="80"/>
      <c r="EIU323" s="80"/>
      <c r="EIV323" s="80"/>
      <c r="EIW323" s="80"/>
      <c r="EIX323" s="80"/>
      <c r="EIY323" s="80"/>
      <c r="EIZ323" s="80"/>
      <c r="EJA323" s="80"/>
      <c r="EJB323" s="80"/>
      <c r="EJC323" s="80"/>
      <c r="EJD323" s="80"/>
      <c r="EJE323" s="80"/>
      <c r="EJF323" s="80"/>
      <c r="EJG323" s="80"/>
      <c r="EJH323" s="80"/>
      <c r="EJI323" s="80"/>
      <c r="EJJ323" s="80"/>
      <c r="EJK323" s="80"/>
      <c r="EJL323" s="80"/>
      <c r="EJM323" s="80"/>
      <c r="EJN323" s="80"/>
      <c r="EJO323" s="80"/>
      <c r="EJP323" s="80"/>
      <c r="EJQ323" s="80"/>
      <c r="EJR323" s="80"/>
      <c r="EJS323" s="80"/>
      <c r="EJT323" s="80"/>
      <c r="EJU323" s="80"/>
      <c r="EJV323" s="80"/>
      <c r="EJW323" s="80"/>
      <c r="EJX323" s="80"/>
      <c r="EJY323" s="80"/>
      <c r="EJZ323" s="80"/>
      <c r="EKA323" s="80"/>
      <c r="EKB323" s="80"/>
      <c r="EKC323" s="80"/>
      <c r="EKD323" s="80"/>
      <c r="EKE323" s="80"/>
      <c r="EKF323" s="80"/>
      <c r="EKG323" s="80"/>
      <c r="EKH323" s="80"/>
      <c r="EKI323" s="80"/>
      <c r="EKJ323" s="80"/>
      <c r="EKK323" s="80"/>
      <c r="EKL323" s="80"/>
      <c r="EKM323" s="80"/>
      <c r="EKN323" s="80"/>
      <c r="EKO323" s="80"/>
      <c r="EKP323" s="80"/>
      <c r="EKQ323" s="80"/>
      <c r="EKR323" s="80"/>
      <c r="EKS323" s="80"/>
      <c r="EKT323" s="80"/>
      <c r="EKU323" s="80"/>
      <c r="EKV323" s="80"/>
      <c r="EKW323" s="80"/>
      <c r="EKX323" s="80"/>
      <c r="EKY323" s="80"/>
      <c r="EKZ323" s="80"/>
      <c r="ELA323" s="80"/>
      <c r="ELB323" s="80"/>
      <c r="ELC323" s="80"/>
      <c r="ELD323" s="80"/>
      <c r="ELE323" s="80"/>
      <c r="ELF323" s="80"/>
      <c r="ELG323" s="80"/>
      <c r="ELH323" s="80"/>
      <c r="ELI323" s="80"/>
      <c r="ELJ323" s="80"/>
      <c r="ELK323" s="80"/>
      <c r="ELL323" s="80"/>
      <c r="ELM323" s="80"/>
      <c r="ELN323" s="80"/>
      <c r="ELO323" s="80"/>
      <c r="ELP323" s="80"/>
      <c r="ELQ323" s="80"/>
      <c r="ELR323" s="80"/>
      <c r="ELS323" s="80"/>
      <c r="ELT323" s="80"/>
      <c r="ELU323" s="80"/>
      <c r="ELV323" s="80"/>
      <c r="ELW323" s="80"/>
      <c r="ELX323" s="80"/>
      <c r="ELY323" s="80"/>
      <c r="ELZ323" s="80"/>
      <c r="EMA323" s="80"/>
      <c r="EMB323" s="80"/>
      <c r="EMC323" s="80"/>
      <c r="EMD323" s="80"/>
      <c r="EME323" s="80"/>
      <c r="EMF323" s="80"/>
      <c r="EMG323" s="80"/>
      <c r="EMH323" s="80"/>
      <c r="EMI323" s="80"/>
      <c r="EMJ323" s="80"/>
      <c r="EMK323" s="80"/>
      <c r="EML323" s="80"/>
      <c r="EMM323" s="80"/>
      <c r="EMN323" s="80"/>
      <c r="EMO323" s="80"/>
      <c r="EMP323" s="80"/>
      <c r="EMQ323" s="80"/>
      <c r="EMR323" s="80"/>
      <c r="EMS323" s="80"/>
      <c r="EMT323" s="80"/>
      <c r="EMU323" s="80"/>
      <c r="EMV323" s="80"/>
      <c r="EMW323" s="80"/>
      <c r="EMX323" s="80"/>
      <c r="EMY323" s="80"/>
      <c r="EMZ323" s="80"/>
      <c r="ENA323" s="80"/>
      <c r="ENB323" s="80"/>
      <c r="ENC323" s="80"/>
      <c r="END323" s="80"/>
      <c r="ENE323" s="80"/>
      <c r="ENF323" s="80"/>
      <c r="ENG323" s="80"/>
      <c r="ENH323" s="80"/>
      <c r="ENI323" s="80"/>
      <c r="ENJ323" s="80"/>
      <c r="ENK323" s="80"/>
      <c r="ENL323" s="80"/>
      <c r="ENM323" s="80"/>
      <c r="ENN323" s="80"/>
      <c r="ENO323" s="80"/>
      <c r="ENP323" s="80"/>
      <c r="ENQ323" s="80"/>
      <c r="ENR323" s="80"/>
      <c r="ENS323" s="80"/>
      <c r="ENT323" s="80"/>
      <c r="ENU323" s="80"/>
      <c r="ENV323" s="80"/>
      <c r="ENW323" s="80"/>
      <c r="ENX323" s="80"/>
      <c r="ENY323" s="80"/>
      <c r="ENZ323" s="80"/>
      <c r="EOA323" s="80"/>
      <c r="EOB323" s="80"/>
      <c r="EOC323" s="80"/>
      <c r="EOD323" s="80"/>
      <c r="EOE323" s="80"/>
      <c r="EOF323" s="80"/>
      <c r="EOG323" s="80"/>
      <c r="EOH323" s="80"/>
      <c r="EOI323" s="80"/>
      <c r="EOJ323" s="80"/>
      <c r="EOK323" s="80"/>
      <c r="EOL323" s="80"/>
      <c r="EOM323" s="80"/>
      <c r="EON323" s="80"/>
      <c r="EOO323" s="80"/>
      <c r="EOP323" s="80"/>
      <c r="EOQ323" s="80"/>
      <c r="EOR323" s="80"/>
      <c r="EOS323" s="80"/>
      <c r="EOT323" s="80"/>
      <c r="EOU323" s="80"/>
      <c r="EOV323" s="80"/>
      <c r="EOW323" s="80"/>
      <c r="EOX323" s="80"/>
      <c r="EOY323" s="80"/>
      <c r="EOZ323" s="80"/>
      <c r="EPA323" s="80"/>
      <c r="EPB323" s="80"/>
      <c r="EPC323" s="80"/>
      <c r="EPD323" s="80"/>
      <c r="EPE323" s="80"/>
      <c r="EPF323" s="80"/>
      <c r="EPG323" s="80"/>
      <c r="EPH323" s="80"/>
      <c r="EPI323" s="80"/>
      <c r="EPJ323" s="80"/>
      <c r="EPK323" s="80"/>
      <c r="EPL323" s="80"/>
      <c r="EPM323" s="80"/>
      <c r="EPN323" s="80"/>
      <c r="EPO323" s="80"/>
      <c r="EPP323" s="80"/>
      <c r="EPQ323" s="80"/>
      <c r="EPR323" s="80"/>
      <c r="EPS323" s="80"/>
      <c r="EPT323" s="80"/>
      <c r="EPU323" s="80"/>
      <c r="EPV323" s="80"/>
      <c r="EPW323" s="80"/>
      <c r="EPX323" s="80"/>
      <c r="EPY323" s="80"/>
      <c r="EPZ323" s="80"/>
      <c r="EQA323" s="80"/>
      <c r="EQB323" s="80"/>
      <c r="EQC323" s="80"/>
      <c r="EQD323" s="80"/>
      <c r="EQE323" s="80"/>
      <c r="EQF323" s="80"/>
      <c r="EQG323" s="80"/>
      <c r="EQH323" s="80"/>
      <c r="EQI323" s="80"/>
      <c r="EQJ323" s="80"/>
      <c r="EQK323" s="80"/>
      <c r="EQL323" s="80"/>
      <c r="EQM323" s="80"/>
      <c r="EQN323" s="80"/>
      <c r="EQO323" s="80"/>
      <c r="EQP323" s="80"/>
      <c r="EQQ323" s="80"/>
      <c r="EQR323" s="80"/>
      <c r="EQS323" s="80"/>
      <c r="EQT323" s="80"/>
      <c r="EQU323" s="80"/>
      <c r="EQV323" s="80"/>
      <c r="EQW323" s="80"/>
      <c r="EQX323" s="80"/>
      <c r="EQY323" s="80"/>
      <c r="EQZ323" s="80"/>
      <c r="ERA323" s="80"/>
      <c r="ERB323" s="80"/>
      <c r="ERC323" s="80"/>
      <c r="ERD323" s="80"/>
      <c r="ERE323" s="80"/>
      <c r="ERF323" s="80"/>
      <c r="ERG323" s="80"/>
      <c r="ERH323" s="80"/>
      <c r="ERI323" s="80"/>
      <c r="ERJ323" s="80"/>
      <c r="ERK323" s="80"/>
      <c r="ERL323" s="80"/>
      <c r="ERM323" s="80"/>
      <c r="ERN323" s="80"/>
      <c r="ERO323" s="80"/>
      <c r="ERP323" s="80"/>
      <c r="ERQ323" s="80"/>
      <c r="ERR323" s="80"/>
      <c r="ERS323" s="80"/>
      <c r="ERT323" s="80"/>
      <c r="ERU323" s="80"/>
      <c r="ERV323" s="80"/>
      <c r="ERW323" s="80"/>
      <c r="ERX323" s="80"/>
      <c r="ERY323" s="80"/>
      <c r="ERZ323" s="80"/>
      <c r="ESA323" s="80"/>
      <c r="ESB323" s="80"/>
      <c r="ESC323" s="80"/>
      <c r="ESD323" s="80"/>
      <c r="ESE323" s="80"/>
      <c r="ESF323" s="80"/>
      <c r="ESG323" s="80"/>
      <c r="ESH323" s="80"/>
      <c r="ESI323" s="80"/>
      <c r="ESJ323" s="80"/>
      <c r="ESK323" s="80"/>
      <c r="ESL323" s="80"/>
      <c r="ESM323" s="80"/>
      <c r="ESN323" s="80"/>
      <c r="ESO323" s="80"/>
      <c r="ESP323" s="80"/>
      <c r="ESQ323" s="80"/>
      <c r="ESR323" s="80"/>
      <c r="ESS323" s="80"/>
      <c r="EST323" s="80"/>
      <c r="ESU323" s="80"/>
      <c r="ESV323" s="80"/>
      <c r="ESW323" s="80"/>
      <c r="ESX323" s="80"/>
      <c r="ESY323" s="80"/>
      <c r="ESZ323" s="80"/>
      <c r="ETA323" s="80"/>
      <c r="ETB323" s="80"/>
      <c r="ETC323" s="80"/>
      <c r="ETD323" s="80"/>
      <c r="ETE323" s="80"/>
      <c r="ETF323" s="80"/>
      <c r="ETG323" s="80"/>
      <c r="ETH323" s="80"/>
      <c r="ETI323" s="80"/>
      <c r="ETJ323" s="80"/>
      <c r="ETK323" s="80"/>
      <c r="ETL323" s="80"/>
      <c r="ETM323" s="80"/>
      <c r="ETN323" s="80"/>
      <c r="ETO323" s="80"/>
      <c r="ETP323" s="80"/>
      <c r="ETQ323" s="80"/>
      <c r="ETR323" s="80"/>
      <c r="ETS323" s="80"/>
      <c r="ETT323" s="80"/>
      <c r="ETU323" s="80"/>
      <c r="ETV323" s="80"/>
      <c r="ETW323" s="80"/>
      <c r="ETX323" s="80"/>
      <c r="ETY323" s="80"/>
      <c r="ETZ323" s="80"/>
      <c r="EUA323" s="80"/>
      <c r="EUB323" s="80"/>
      <c r="EUC323" s="80"/>
      <c r="EUD323" s="80"/>
      <c r="EUE323" s="80"/>
      <c r="EUF323" s="80"/>
      <c r="EUG323" s="80"/>
      <c r="EUH323" s="80"/>
      <c r="EUI323" s="80"/>
      <c r="EUJ323" s="80"/>
      <c r="EUK323" s="80"/>
      <c r="EUL323" s="80"/>
      <c r="EUM323" s="80"/>
      <c r="EUN323" s="80"/>
      <c r="EUO323" s="80"/>
      <c r="EUP323" s="80"/>
      <c r="EUQ323" s="80"/>
      <c r="EUR323" s="80"/>
      <c r="EUS323" s="80"/>
      <c r="EUT323" s="80"/>
      <c r="EUU323" s="80"/>
      <c r="EUV323" s="80"/>
      <c r="EUW323" s="80"/>
      <c r="EUX323" s="80"/>
      <c r="EUY323" s="80"/>
      <c r="EUZ323" s="80"/>
      <c r="EVA323" s="80"/>
      <c r="EVB323" s="80"/>
      <c r="EVC323" s="80"/>
      <c r="EVD323" s="80"/>
      <c r="EVE323" s="80"/>
      <c r="EVF323" s="80"/>
      <c r="EVG323" s="80"/>
      <c r="EVH323" s="80"/>
      <c r="EVI323" s="80"/>
      <c r="EVJ323" s="80"/>
      <c r="EVK323" s="80"/>
      <c r="EVL323" s="80"/>
      <c r="EVM323" s="80"/>
      <c r="EVN323" s="80"/>
      <c r="EVO323" s="80"/>
      <c r="EVP323" s="80"/>
      <c r="EVQ323" s="80"/>
      <c r="EVR323" s="80"/>
      <c r="EVS323" s="80"/>
      <c r="EVT323" s="80"/>
      <c r="EVU323" s="80"/>
      <c r="EVV323" s="80"/>
      <c r="EVW323" s="80"/>
      <c r="EVX323" s="80"/>
      <c r="EVY323" s="80"/>
      <c r="EVZ323" s="80"/>
      <c r="EWA323" s="80"/>
      <c r="EWB323" s="80"/>
      <c r="EWC323" s="80"/>
      <c r="EWD323" s="80"/>
      <c r="EWE323" s="80"/>
      <c r="EWF323" s="80"/>
      <c r="EWG323" s="80"/>
      <c r="EWH323" s="80"/>
      <c r="EWI323" s="80"/>
      <c r="EWJ323" s="80"/>
      <c r="EWK323" s="80"/>
      <c r="EWL323" s="80"/>
      <c r="EWM323" s="80"/>
      <c r="EWN323" s="80"/>
      <c r="EWO323" s="80"/>
      <c r="EWP323" s="80"/>
      <c r="EWQ323" s="80"/>
      <c r="EWR323" s="80"/>
      <c r="EWS323" s="80"/>
      <c r="EWT323" s="80"/>
      <c r="EWU323" s="80"/>
      <c r="EWV323" s="80"/>
      <c r="EWW323" s="80"/>
      <c r="EWX323" s="80"/>
      <c r="EWY323" s="80"/>
      <c r="EWZ323" s="80"/>
      <c r="EXA323" s="80"/>
      <c r="EXB323" s="80"/>
      <c r="EXC323" s="80"/>
      <c r="EXD323" s="80"/>
      <c r="EXE323" s="80"/>
      <c r="EXF323" s="80"/>
      <c r="EXG323" s="80"/>
      <c r="EXH323" s="80"/>
      <c r="EXI323" s="80"/>
      <c r="EXJ323" s="80"/>
      <c r="EXK323" s="80"/>
      <c r="EXL323" s="80"/>
      <c r="EXM323" s="80"/>
      <c r="EXN323" s="80"/>
      <c r="EXO323" s="80"/>
      <c r="EXP323" s="80"/>
      <c r="EXQ323" s="80"/>
      <c r="EXR323" s="80"/>
      <c r="EXS323" s="80"/>
      <c r="EXT323" s="80"/>
      <c r="EXU323" s="80"/>
      <c r="EXV323" s="80"/>
      <c r="EXW323" s="80"/>
      <c r="EXX323" s="80"/>
      <c r="EXY323" s="80"/>
      <c r="EXZ323" s="80"/>
      <c r="EYA323" s="80"/>
      <c r="EYB323" s="80"/>
      <c r="EYC323" s="80"/>
      <c r="EYD323" s="80"/>
      <c r="EYE323" s="80"/>
      <c r="EYF323" s="80"/>
      <c r="EYG323" s="80"/>
      <c r="EYH323" s="80"/>
      <c r="EYI323" s="80"/>
      <c r="EYJ323" s="80"/>
      <c r="EYK323" s="80"/>
      <c r="EYL323" s="80"/>
      <c r="EYM323" s="80"/>
      <c r="EYN323" s="80"/>
      <c r="EYO323" s="80"/>
      <c r="EYP323" s="80"/>
      <c r="EYQ323" s="80"/>
      <c r="EYR323" s="80"/>
      <c r="EYS323" s="80"/>
      <c r="EYT323" s="80"/>
      <c r="EYU323" s="80"/>
      <c r="EYV323" s="80"/>
      <c r="EYW323" s="80"/>
      <c r="EYX323" s="80"/>
      <c r="EYY323" s="80"/>
      <c r="EYZ323" s="80"/>
      <c r="EZA323" s="80"/>
      <c r="EZB323" s="80"/>
      <c r="EZC323" s="80"/>
      <c r="EZD323" s="80"/>
      <c r="EZE323" s="80"/>
      <c r="EZF323" s="80"/>
      <c r="EZG323" s="80"/>
      <c r="EZH323" s="80"/>
      <c r="EZI323" s="80"/>
      <c r="EZJ323" s="80"/>
      <c r="EZK323" s="80"/>
      <c r="EZL323" s="80"/>
      <c r="EZM323" s="80"/>
      <c r="EZN323" s="80"/>
      <c r="EZO323" s="80"/>
      <c r="EZP323" s="80"/>
      <c r="EZQ323" s="80"/>
      <c r="EZR323" s="80"/>
      <c r="EZS323" s="80"/>
      <c r="EZT323" s="80"/>
      <c r="EZU323" s="80"/>
      <c r="EZV323" s="80"/>
      <c r="EZW323" s="80"/>
      <c r="EZX323" s="80"/>
      <c r="EZY323" s="80"/>
      <c r="EZZ323" s="80"/>
      <c r="FAA323" s="80"/>
      <c r="FAB323" s="80"/>
      <c r="FAC323" s="80"/>
      <c r="FAD323" s="80"/>
      <c r="FAE323" s="80"/>
      <c r="FAF323" s="80"/>
      <c r="FAG323" s="80"/>
      <c r="FAH323" s="80"/>
      <c r="FAI323" s="80"/>
      <c r="FAJ323" s="80"/>
      <c r="FAK323" s="80"/>
      <c r="FAL323" s="80"/>
      <c r="FAM323" s="80"/>
      <c r="FAN323" s="80"/>
      <c r="FAO323" s="80"/>
      <c r="FAP323" s="80"/>
      <c r="FAQ323" s="80"/>
      <c r="FAR323" s="80"/>
      <c r="FAS323" s="80"/>
      <c r="FAT323" s="80"/>
      <c r="FAU323" s="80"/>
      <c r="FAV323" s="80"/>
      <c r="FAW323" s="80"/>
      <c r="FAX323" s="80"/>
      <c r="FAY323" s="80"/>
      <c r="FAZ323" s="80"/>
      <c r="FBA323" s="80"/>
      <c r="FBB323" s="80"/>
      <c r="FBC323" s="80"/>
      <c r="FBD323" s="80"/>
      <c r="FBE323" s="80"/>
      <c r="FBF323" s="80"/>
      <c r="FBG323" s="80"/>
      <c r="FBH323" s="80"/>
      <c r="FBI323" s="80"/>
      <c r="FBJ323" s="80"/>
      <c r="FBK323" s="80"/>
      <c r="FBL323" s="80"/>
      <c r="FBM323" s="80"/>
      <c r="FBN323" s="80"/>
      <c r="FBO323" s="80"/>
      <c r="FBP323" s="80"/>
      <c r="FBQ323" s="80"/>
      <c r="FBR323" s="80"/>
      <c r="FBS323" s="80"/>
      <c r="FBT323" s="80"/>
      <c r="FBU323" s="80"/>
      <c r="FBV323" s="80"/>
      <c r="FBW323" s="80"/>
      <c r="FBX323" s="80"/>
      <c r="FBY323" s="80"/>
      <c r="FBZ323" s="80"/>
      <c r="FCA323" s="80"/>
      <c r="FCB323" s="80"/>
      <c r="FCC323" s="80"/>
      <c r="FCD323" s="80"/>
      <c r="FCE323" s="80"/>
      <c r="FCF323" s="80"/>
      <c r="FCG323" s="80"/>
      <c r="FCH323" s="80"/>
      <c r="FCI323" s="80"/>
      <c r="FCJ323" s="80"/>
      <c r="FCK323" s="80"/>
      <c r="FCL323" s="80"/>
      <c r="FCM323" s="80"/>
      <c r="FCN323" s="80"/>
      <c r="FCO323" s="80"/>
      <c r="FCP323" s="80"/>
      <c r="FCQ323" s="80"/>
      <c r="FCR323" s="80"/>
      <c r="FCS323" s="80"/>
      <c r="FCT323" s="80"/>
      <c r="FCU323" s="80"/>
      <c r="FCV323" s="80"/>
      <c r="FCW323" s="80"/>
      <c r="FCX323" s="80"/>
      <c r="FCY323" s="80"/>
      <c r="FCZ323" s="80"/>
      <c r="FDA323" s="80"/>
      <c r="FDB323" s="80"/>
      <c r="FDC323" s="80"/>
      <c r="FDD323" s="80"/>
      <c r="FDE323" s="80"/>
      <c r="FDF323" s="80"/>
      <c r="FDG323" s="80"/>
      <c r="FDH323" s="80"/>
      <c r="FDI323" s="80"/>
      <c r="FDJ323" s="80"/>
      <c r="FDK323" s="80"/>
      <c r="FDL323" s="80"/>
      <c r="FDM323" s="80"/>
      <c r="FDN323" s="80"/>
      <c r="FDO323" s="80"/>
      <c r="FDP323" s="80"/>
      <c r="FDQ323" s="80"/>
      <c r="FDR323" s="80"/>
      <c r="FDS323" s="80"/>
      <c r="FDT323" s="80"/>
      <c r="FDU323" s="80"/>
      <c r="FDV323" s="80"/>
      <c r="FDW323" s="80"/>
      <c r="FDX323" s="80"/>
      <c r="FDY323" s="80"/>
      <c r="FDZ323" s="80"/>
      <c r="FEA323" s="80"/>
      <c r="FEB323" s="80"/>
      <c r="FEC323" s="80"/>
      <c r="FED323" s="80"/>
      <c r="FEE323" s="80"/>
      <c r="FEF323" s="80"/>
      <c r="FEG323" s="80"/>
      <c r="FEH323" s="80"/>
      <c r="FEI323" s="80"/>
      <c r="FEJ323" s="80"/>
      <c r="FEK323" s="80"/>
      <c r="FEL323" s="80"/>
      <c r="FEM323" s="80"/>
      <c r="FEN323" s="80"/>
      <c r="FEO323" s="80"/>
      <c r="FEP323" s="80"/>
      <c r="FEQ323" s="80"/>
      <c r="FER323" s="80"/>
      <c r="FES323" s="80"/>
      <c r="FET323" s="80"/>
      <c r="FEU323" s="80"/>
      <c r="FEV323" s="80"/>
      <c r="FEW323" s="80"/>
      <c r="FEX323" s="80"/>
      <c r="FEY323" s="80"/>
      <c r="FEZ323" s="80"/>
      <c r="FFA323" s="80"/>
      <c r="FFB323" s="80"/>
      <c r="FFC323" s="80"/>
      <c r="FFD323" s="80"/>
      <c r="FFE323" s="80"/>
      <c r="FFF323" s="80"/>
      <c r="FFG323" s="80"/>
      <c r="FFH323" s="80"/>
      <c r="FFI323" s="80"/>
      <c r="FFJ323" s="80"/>
      <c r="FFK323" s="80"/>
      <c r="FFL323" s="80"/>
      <c r="FFM323" s="80"/>
      <c r="FFN323" s="80"/>
      <c r="FFO323" s="80"/>
      <c r="FFP323" s="80"/>
      <c r="FFQ323" s="80"/>
      <c r="FFR323" s="80"/>
      <c r="FFS323" s="80"/>
      <c r="FFT323" s="80"/>
      <c r="FFU323" s="80"/>
      <c r="FFV323" s="80"/>
      <c r="FFW323" s="80"/>
      <c r="FFX323" s="80"/>
      <c r="FFY323" s="80"/>
      <c r="FFZ323" s="80"/>
      <c r="FGA323" s="80"/>
      <c r="FGB323" s="80"/>
      <c r="FGC323" s="80"/>
      <c r="FGD323" s="80"/>
      <c r="FGE323" s="80"/>
      <c r="FGF323" s="80"/>
      <c r="FGG323" s="80"/>
      <c r="FGH323" s="80"/>
      <c r="FGI323" s="80"/>
      <c r="FGJ323" s="80"/>
      <c r="FGK323" s="80"/>
      <c r="FGL323" s="80"/>
      <c r="FGM323" s="80"/>
      <c r="FGN323" s="80"/>
      <c r="FGO323" s="80"/>
      <c r="FGP323" s="80"/>
      <c r="FGQ323" s="80"/>
      <c r="FGR323" s="80"/>
      <c r="FGS323" s="80"/>
      <c r="FGT323" s="80"/>
      <c r="FGU323" s="80"/>
      <c r="FGV323" s="80"/>
      <c r="FGW323" s="80"/>
      <c r="FGX323" s="80"/>
      <c r="FGY323" s="80"/>
      <c r="FGZ323" s="80"/>
      <c r="FHA323" s="80"/>
      <c r="FHB323" s="80"/>
      <c r="FHC323" s="80"/>
      <c r="FHD323" s="80"/>
      <c r="FHE323" s="80"/>
      <c r="FHF323" s="80"/>
      <c r="FHG323" s="80"/>
      <c r="FHH323" s="80"/>
      <c r="FHI323" s="80"/>
      <c r="FHJ323" s="80"/>
      <c r="FHK323" s="80"/>
      <c r="FHL323" s="80"/>
      <c r="FHM323" s="80"/>
      <c r="FHN323" s="80"/>
      <c r="FHO323" s="80"/>
      <c r="FHP323" s="80"/>
      <c r="FHQ323" s="80"/>
      <c r="FHR323" s="80"/>
      <c r="FHS323" s="80"/>
      <c r="FHT323" s="80"/>
      <c r="FHU323" s="80"/>
      <c r="FHV323" s="80"/>
      <c r="FHW323" s="80"/>
      <c r="FHX323" s="80"/>
      <c r="FHY323" s="80"/>
      <c r="FHZ323" s="80"/>
      <c r="FIA323" s="80"/>
      <c r="FIB323" s="80"/>
      <c r="FIC323" s="80"/>
      <c r="FID323" s="80"/>
      <c r="FIE323" s="80"/>
      <c r="FIF323" s="80"/>
      <c r="FIG323" s="80"/>
      <c r="FIH323" s="80"/>
      <c r="FII323" s="80"/>
      <c r="FIJ323" s="80"/>
      <c r="FIK323" s="80"/>
      <c r="FIL323" s="80"/>
      <c r="FIM323" s="80"/>
      <c r="FIN323" s="80"/>
      <c r="FIO323" s="80"/>
      <c r="FIP323" s="80"/>
      <c r="FIQ323" s="80"/>
      <c r="FIR323" s="80"/>
      <c r="FIS323" s="80"/>
      <c r="FIT323" s="80"/>
      <c r="FIU323" s="80"/>
      <c r="FIV323" s="80"/>
      <c r="FIW323" s="80"/>
      <c r="FIX323" s="80"/>
      <c r="FIY323" s="80"/>
      <c r="FIZ323" s="80"/>
      <c r="FJA323" s="80"/>
      <c r="FJB323" s="80"/>
      <c r="FJC323" s="80"/>
      <c r="FJD323" s="80"/>
      <c r="FJE323" s="80"/>
      <c r="FJF323" s="80"/>
      <c r="FJG323" s="80"/>
      <c r="FJH323" s="80"/>
      <c r="FJI323" s="80"/>
      <c r="FJJ323" s="80"/>
      <c r="FJK323" s="80"/>
      <c r="FJL323" s="80"/>
      <c r="FJM323" s="80"/>
      <c r="FJN323" s="80"/>
      <c r="FJO323" s="80"/>
      <c r="FJP323" s="80"/>
      <c r="FJQ323" s="80"/>
      <c r="FJR323" s="80"/>
      <c r="FJS323" s="80"/>
      <c r="FJT323" s="80"/>
      <c r="FJU323" s="80"/>
      <c r="FJV323" s="80"/>
      <c r="FJW323" s="80"/>
      <c r="FJX323" s="80"/>
      <c r="FJY323" s="80"/>
      <c r="FJZ323" s="80"/>
      <c r="FKA323" s="80"/>
      <c r="FKB323" s="80"/>
      <c r="FKC323" s="80"/>
      <c r="FKD323" s="80"/>
      <c r="FKE323" s="80"/>
      <c r="FKF323" s="80"/>
      <c r="FKG323" s="80"/>
      <c r="FKH323" s="80"/>
      <c r="FKI323" s="80"/>
      <c r="FKJ323" s="80"/>
      <c r="FKK323" s="80"/>
      <c r="FKL323" s="80"/>
      <c r="FKM323" s="80"/>
      <c r="FKN323" s="80"/>
      <c r="FKO323" s="80"/>
      <c r="FKP323" s="80"/>
      <c r="FKQ323" s="80"/>
      <c r="FKR323" s="80"/>
      <c r="FKS323" s="80"/>
      <c r="FKT323" s="80"/>
      <c r="FKU323" s="80"/>
      <c r="FKV323" s="80"/>
      <c r="FKW323" s="80"/>
      <c r="FKX323" s="80"/>
      <c r="FKY323" s="80"/>
      <c r="FKZ323" s="80"/>
      <c r="FLA323" s="80"/>
      <c r="FLB323" s="80"/>
      <c r="FLC323" s="80"/>
      <c r="FLD323" s="80"/>
      <c r="FLE323" s="80"/>
      <c r="FLF323" s="80"/>
      <c r="FLG323" s="80"/>
      <c r="FLH323" s="80"/>
      <c r="FLI323" s="80"/>
      <c r="FLJ323" s="80"/>
      <c r="FLK323" s="80"/>
      <c r="FLL323" s="80"/>
      <c r="FLM323" s="80"/>
      <c r="FLN323" s="80"/>
      <c r="FLO323" s="80"/>
      <c r="FLP323" s="80"/>
      <c r="FLQ323" s="80"/>
      <c r="FLR323" s="80"/>
      <c r="FLS323" s="80"/>
      <c r="FLT323" s="80"/>
      <c r="FLU323" s="80"/>
      <c r="FLV323" s="80"/>
      <c r="FLW323" s="80"/>
      <c r="FLX323" s="80"/>
      <c r="FLY323" s="80"/>
      <c r="FLZ323" s="80"/>
      <c r="FMA323" s="80"/>
      <c r="FMB323" s="80"/>
      <c r="FMC323" s="80"/>
      <c r="FMD323" s="80"/>
      <c r="FME323" s="80"/>
      <c r="FMF323" s="80"/>
      <c r="FMG323" s="80"/>
      <c r="FMH323" s="80"/>
      <c r="FMI323" s="80"/>
      <c r="FMJ323" s="80"/>
      <c r="FMK323" s="80"/>
      <c r="FML323" s="80"/>
      <c r="FMM323" s="80"/>
      <c r="FMN323" s="80"/>
      <c r="FMO323" s="80"/>
      <c r="FMP323" s="80"/>
      <c r="FMQ323" s="80"/>
      <c r="FMR323" s="80"/>
      <c r="FMS323" s="80"/>
      <c r="FMT323" s="80"/>
      <c r="FMU323" s="80"/>
      <c r="FMV323" s="80"/>
      <c r="FMW323" s="80"/>
      <c r="FMX323" s="80"/>
      <c r="FMY323" s="80"/>
      <c r="FMZ323" s="80"/>
      <c r="FNA323" s="80"/>
      <c r="FNB323" s="80"/>
      <c r="FNC323" s="80"/>
      <c r="FND323" s="80"/>
      <c r="FNE323" s="80"/>
      <c r="FNF323" s="80"/>
      <c r="FNG323" s="80"/>
      <c r="FNH323" s="80"/>
      <c r="FNI323" s="80"/>
      <c r="FNJ323" s="80"/>
      <c r="FNK323" s="80"/>
      <c r="FNL323" s="80"/>
      <c r="FNM323" s="80"/>
      <c r="FNN323" s="80"/>
      <c r="FNO323" s="80"/>
      <c r="FNP323" s="80"/>
      <c r="FNQ323" s="80"/>
      <c r="FNR323" s="80"/>
      <c r="FNS323" s="80"/>
      <c r="FNT323" s="80"/>
      <c r="FNU323" s="80"/>
      <c r="FNV323" s="80"/>
      <c r="FNW323" s="80"/>
      <c r="FNX323" s="80"/>
      <c r="FNY323" s="80"/>
      <c r="FNZ323" s="80"/>
      <c r="FOA323" s="80"/>
      <c r="FOB323" s="80"/>
      <c r="FOC323" s="80"/>
      <c r="FOD323" s="80"/>
      <c r="FOE323" s="80"/>
      <c r="FOF323" s="80"/>
      <c r="FOG323" s="80"/>
      <c r="FOH323" s="80"/>
      <c r="FOI323" s="80"/>
      <c r="FOJ323" s="80"/>
      <c r="FOK323" s="80"/>
      <c r="FOL323" s="80"/>
      <c r="FOM323" s="80"/>
      <c r="FON323" s="80"/>
      <c r="FOO323" s="80"/>
      <c r="FOP323" s="80"/>
      <c r="FOQ323" s="80"/>
      <c r="FOR323" s="80"/>
      <c r="FOS323" s="80"/>
      <c r="FOT323" s="80"/>
      <c r="FOU323" s="80"/>
      <c r="FOV323" s="80"/>
      <c r="FOW323" s="80"/>
      <c r="FOX323" s="80"/>
      <c r="FOY323" s="80"/>
      <c r="FOZ323" s="80"/>
      <c r="FPA323" s="80"/>
      <c r="FPB323" s="80"/>
      <c r="FPC323" s="80"/>
      <c r="FPD323" s="80"/>
      <c r="FPE323" s="80"/>
      <c r="FPF323" s="80"/>
      <c r="FPG323" s="80"/>
      <c r="FPH323" s="80"/>
      <c r="FPI323" s="80"/>
      <c r="FPJ323" s="80"/>
      <c r="FPK323" s="80"/>
      <c r="FPL323" s="80"/>
      <c r="FPM323" s="80"/>
      <c r="FPN323" s="80"/>
      <c r="FPO323" s="80"/>
      <c r="FPP323" s="80"/>
      <c r="FPQ323" s="80"/>
      <c r="FPR323" s="80"/>
      <c r="FPS323" s="80"/>
      <c r="FPT323" s="80"/>
      <c r="FPU323" s="80"/>
      <c r="FPV323" s="80"/>
      <c r="FPW323" s="80"/>
      <c r="FPX323" s="80"/>
      <c r="FPY323" s="80"/>
      <c r="FPZ323" s="80"/>
      <c r="FQA323" s="80"/>
      <c r="FQB323" s="80"/>
      <c r="FQC323" s="80"/>
      <c r="FQD323" s="80"/>
      <c r="FQE323" s="80"/>
      <c r="FQF323" s="80"/>
      <c r="FQG323" s="80"/>
      <c r="FQH323" s="80"/>
      <c r="FQI323" s="80"/>
      <c r="FQJ323" s="80"/>
      <c r="FQK323" s="80"/>
      <c r="FQL323" s="80"/>
      <c r="FQM323" s="80"/>
      <c r="FQN323" s="80"/>
      <c r="FQO323" s="80"/>
      <c r="FQP323" s="80"/>
      <c r="FQQ323" s="80"/>
      <c r="FQR323" s="80"/>
      <c r="FQS323" s="80"/>
      <c r="FQT323" s="80"/>
      <c r="FQU323" s="80"/>
      <c r="FQV323" s="80"/>
      <c r="FQW323" s="80"/>
      <c r="FQX323" s="80"/>
      <c r="FQY323" s="80"/>
      <c r="FQZ323" s="80"/>
      <c r="FRA323" s="80"/>
      <c r="FRB323" s="80"/>
      <c r="FRC323" s="80"/>
      <c r="FRD323" s="80"/>
      <c r="FRE323" s="80"/>
      <c r="FRF323" s="80"/>
      <c r="FRG323" s="80"/>
      <c r="FRH323" s="80"/>
      <c r="FRI323" s="80"/>
      <c r="FRJ323" s="80"/>
      <c r="FRK323" s="80"/>
      <c r="FRL323" s="80"/>
      <c r="FRM323" s="80"/>
      <c r="FRN323" s="80"/>
      <c r="FRO323" s="80"/>
      <c r="FRP323" s="80"/>
      <c r="FRQ323" s="80"/>
      <c r="FRR323" s="80"/>
      <c r="FRS323" s="80"/>
      <c r="FRT323" s="80"/>
      <c r="FRU323" s="80"/>
      <c r="FRV323" s="80"/>
      <c r="FRW323" s="80"/>
      <c r="FRX323" s="80"/>
      <c r="FRY323" s="80"/>
      <c r="FRZ323" s="80"/>
      <c r="FSA323" s="80"/>
      <c r="FSB323" s="80"/>
      <c r="FSC323" s="80"/>
      <c r="FSD323" s="80"/>
      <c r="FSE323" s="80"/>
      <c r="FSF323" s="80"/>
      <c r="FSG323" s="80"/>
      <c r="FSH323" s="80"/>
      <c r="FSI323" s="80"/>
      <c r="FSJ323" s="80"/>
      <c r="FSK323" s="80"/>
      <c r="FSL323" s="80"/>
      <c r="FSM323" s="80"/>
      <c r="FSN323" s="80"/>
      <c r="FSO323" s="80"/>
      <c r="FSP323" s="80"/>
      <c r="FSQ323" s="80"/>
      <c r="FSR323" s="80"/>
      <c r="FSS323" s="80"/>
      <c r="FST323" s="80"/>
      <c r="FSU323" s="80"/>
      <c r="FSV323" s="80"/>
      <c r="FSW323" s="80"/>
      <c r="FSX323" s="80"/>
      <c r="FSY323" s="80"/>
      <c r="FSZ323" s="80"/>
      <c r="FTA323" s="80"/>
      <c r="FTB323" s="80"/>
      <c r="FTC323" s="80"/>
      <c r="FTD323" s="80"/>
      <c r="FTE323" s="80"/>
      <c r="FTF323" s="80"/>
      <c r="FTG323" s="80"/>
      <c r="FTH323" s="80"/>
      <c r="FTI323" s="80"/>
      <c r="FTJ323" s="80"/>
      <c r="FTK323" s="80"/>
      <c r="FTL323" s="80"/>
      <c r="FTM323" s="80"/>
      <c r="FTN323" s="80"/>
      <c r="FTO323" s="80"/>
      <c r="FTP323" s="80"/>
      <c r="FTQ323" s="80"/>
      <c r="FTR323" s="80"/>
      <c r="FTS323" s="80"/>
      <c r="FTT323" s="80"/>
      <c r="FTU323" s="80"/>
      <c r="FTV323" s="80"/>
      <c r="FTW323" s="80"/>
      <c r="FTX323" s="80"/>
      <c r="FTY323" s="80"/>
      <c r="FTZ323" s="80"/>
      <c r="FUA323" s="80"/>
      <c r="FUB323" s="80"/>
      <c r="FUC323" s="80"/>
      <c r="FUD323" s="80"/>
      <c r="FUE323" s="80"/>
      <c r="FUF323" s="80"/>
      <c r="FUG323" s="80"/>
      <c r="FUH323" s="80"/>
      <c r="FUI323" s="80"/>
      <c r="FUJ323" s="80"/>
      <c r="FUK323" s="80"/>
      <c r="FUL323" s="80"/>
      <c r="FUM323" s="80"/>
      <c r="FUN323" s="80"/>
      <c r="FUO323" s="80"/>
      <c r="FUP323" s="80"/>
      <c r="FUQ323" s="80"/>
      <c r="FUR323" s="80"/>
      <c r="FUS323" s="80"/>
      <c r="FUT323" s="80"/>
      <c r="FUU323" s="80"/>
      <c r="FUV323" s="80"/>
      <c r="FUW323" s="80"/>
      <c r="FUX323" s="80"/>
      <c r="FUY323" s="80"/>
      <c r="FUZ323" s="80"/>
      <c r="FVA323" s="80"/>
      <c r="FVB323" s="80"/>
      <c r="FVC323" s="80"/>
      <c r="FVD323" s="80"/>
      <c r="FVE323" s="80"/>
      <c r="FVF323" s="80"/>
      <c r="FVG323" s="80"/>
      <c r="FVH323" s="80"/>
      <c r="FVI323" s="80"/>
      <c r="FVJ323" s="80"/>
      <c r="FVK323" s="80"/>
      <c r="FVL323" s="80"/>
      <c r="FVM323" s="80"/>
      <c r="FVN323" s="80"/>
      <c r="FVO323" s="80"/>
      <c r="FVP323" s="80"/>
      <c r="FVQ323" s="80"/>
      <c r="FVR323" s="80"/>
      <c r="FVS323" s="80"/>
      <c r="FVT323" s="80"/>
      <c r="FVU323" s="80"/>
      <c r="FVV323" s="80"/>
      <c r="FVW323" s="80"/>
      <c r="FVX323" s="80"/>
      <c r="FVY323" s="80"/>
      <c r="FVZ323" s="80"/>
      <c r="FWA323" s="80"/>
      <c r="FWB323" s="80"/>
      <c r="FWC323" s="80"/>
      <c r="FWD323" s="80"/>
      <c r="FWE323" s="80"/>
      <c r="FWF323" s="80"/>
      <c r="FWG323" s="80"/>
      <c r="FWH323" s="80"/>
      <c r="FWI323" s="80"/>
      <c r="FWJ323" s="80"/>
      <c r="FWK323" s="80"/>
      <c r="FWL323" s="80"/>
      <c r="FWM323" s="80"/>
      <c r="FWN323" s="80"/>
      <c r="FWO323" s="80"/>
      <c r="FWP323" s="80"/>
      <c r="FWQ323" s="80"/>
      <c r="FWR323" s="80"/>
      <c r="FWS323" s="80"/>
      <c r="FWT323" s="80"/>
      <c r="FWU323" s="80"/>
      <c r="FWV323" s="80"/>
      <c r="FWW323" s="80"/>
      <c r="FWX323" s="80"/>
      <c r="FWY323" s="80"/>
      <c r="FWZ323" s="80"/>
      <c r="FXA323" s="80"/>
      <c r="FXB323" s="80"/>
      <c r="FXC323" s="80"/>
      <c r="FXD323" s="80"/>
      <c r="FXE323" s="80"/>
      <c r="FXF323" s="80"/>
      <c r="FXG323" s="80"/>
      <c r="FXH323" s="80"/>
      <c r="FXI323" s="80"/>
      <c r="FXJ323" s="80"/>
      <c r="FXK323" s="80"/>
      <c r="FXL323" s="80"/>
      <c r="FXM323" s="80"/>
      <c r="FXN323" s="80"/>
      <c r="FXO323" s="80"/>
      <c r="FXP323" s="80"/>
      <c r="FXQ323" s="80"/>
      <c r="FXR323" s="80"/>
      <c r="FXS323" s="80"/>
      <c r="FXT323" s="80"/>
      <c r="FXU323" s="80"/>
      <c r="FXV323" s="80"/>
      <c r="FXW323" s="80"/>
      <c r="FXX323" s="80"/>
      <c r="FXY323" s="80"/>
      <c r="FXZ323" s="80"/>
      <c r="FYA323" s="80"/>
      <c r="FYB323" s="80"/>
      <c r="FYC323" s="80"/>
      <c r="FYD323" s="80"/>
      <c r="FYE323" s="80"/>
      <c r="FYF323" s="80"/>
      <c r="FYG323" s="80"/>
      <c r="FYH323" s="80"/>
      <c r="FYI323" s="80"/>
      <c r="FYJ323" s="80"/>
      <c r="FYK323" s="80"/>
      <c r="FYL323" s="80"/>
      <c r="FYM323" s="80"/>
      <c r="FYN323" s="80"/>
      <c r="FYO323" s="80"/>
      <c r="FYP323" s="80"/>
      <c r="FYQ323" s="80"/>
      <c r="FYR323" s="80"/>
      <c r="FYS323" s="80"/>
      <c r="FYT323" s="80"/>
      <c r="FYU323" s="80"/>
      <c r="FYV323" s="80"/>
      <c r="FYW323" s="80"/>
      <c r="FYX323" s="80"/>
      <c r="FYY323" s="80"/>
      <c r="FYZ323" s="80"/>
      <c r="FZA323" s="80"/>
      <c r="FZB323" s="80"/>
      <c r="FZC323" s="80"/>
      <c r="FZD323" s="80"/>
      <c r="FZE323" s="80"/>
      <c r="FZF323" s="80"/>
      <c r="FZG323" s="80"/>
      <c r="FZH323" s="80"/>
      <c r="FZI323" s="80"/>
      <c r="FZJ323" s="80"/>
      <c r="FZK323" s="80"/>
      <c r="FZL323" s="80"/>
      <c r="FZM323" s="80"/>
      <c r="FZN323" s="80"/>
      <c r="FZO323" s="80"/>
      <c r="FZP323" s="80"/>
      <c r="FZQ323" s="80"/>
      <c r="FZR323" s="80"/>
      <c r="FZS323" s="80"/>
      <c r="FZT323" s="80"/>
      <c r="FZU323" s="80"/>
      <c r="FZV323" s="80"/>
      <c r="FZW323" s="80"/>
      <c r="FZX323" s="80"/>
      <c r="FZY323" s="80"/>
      <c r="FZZ323" s="80"/>
      <c r="GAA323" s="80"/>
      <c r="GAB323" s="80"/>
      <c r="GAC323" s="80"/>
      <c r="GAD323" s="80"/>
      <c r="GAE323" s="80"/>
      <c r="GAF323" s="80"/>
      <c r="GAG323" s="80"/>
      <c r="GAH323" s="80"/>
      <c r="GAI323" s="80"/>
      <c r="GAJ323" s="80"/>
      <c r="GAK323" s="80"/>
      <c r="GAL323" s="80"/>
      <c r="GAM323" s="80"/>
      <c r="GAN323" s="80"/>
      <c r="GAO323" s="80"/>
      <c r="GAP323" s="80"/>
      <c r="GAQ323" s="80"/>
      <c r="GAR323" s="80"/>
      <c r="GAS323" s="80"/>
      <c r="GAT323" s="80"/>
      <c r="GAU323" s="80"/>
      <c r="GAV323" s="80"/>
      <c r="GAW323" s="80"/>
      <c r="GAX323" s="80"/>
      <c r="GAY323" s="80"/>
      <c r="GAZ323" s="80"/>
      <c r="GBA323" s="80"/>
      <c r="GBB323" s="80"/>
      <c r="GBC323" s="80"/>
      <c r="GBD323" s="80"/>
      <c r="GBE323" s="80"/>
      <c r="GBF323" s="80"/>
      <c r="GBG323" s="80"/>
      <c r="GBH323" s="80"/>
      <c r="GBI323" s="80"/>
      <c r="GBJ323" s="80"/>
      <c r="GBK323" s="80"/>
      <c r="GBL323" s="80"/>
      <c r="GBM323" s="80"/>
      <c r="GBN323" s="80"/>
      <c r="GBO323" s="80"/>
      <c r="GBP323" s="80"/>
      <c r="GBQ323" s="80"/>
      <c r="GBR323" s="80"/>
      <c r="GBS323" s="80"/>
      <c r="GBT323" s="80"/>
      <c r="GBU323" s="80"/>
      <c r="GBV323" s="80"/>
      <c r="GBW323" s="80"/>
      <c r="GBX323" s="80"/>
      <c r="GBY323" s="80"/>
      <c r="GBZ323" s="80"/>
      <c r="GCA323" s="80"/>
      <c r="GCB323" s="80"/>
      <c r="GCC323" s="80"/>
      <c r="GCD323" s="80"/>
      <c r="GCE323" s="80"/>
      <c r="GCF323" s="80"/>
      <c r="GCG323" s="80"/>
      <c r="GCH323" s="80"/>
      <c r="GCI323" s="80"/>
      <c r="GCJ323" s="80"/>
      <c r="GCK323" s="80"/>
      <c r="GCL323" s="80"/>
      <c r="GCM323" s="80"/>
      <c r="GCN323" s="80"/>
      <c r="GCO323" s="80"/>
      <c r="GCP323" s="80"/>
      <c r="GCQ323" s="80"/>
      <c r="GCR323" s="80"/>
      <c r="GCS323" s="80"/>
      <c r="GCT323" s="80"/>
      <c r="GCU323" s="80"/>
      <c r="GCV323" s="80"/>
      <c r="GCW323" s="80"/>
      <c r="GCX323" s="80"/>
      <c r="GCY323" s="80"/>
      <c r="GCZ323" s="80"/>
      <c r="GDA323" s="80"/>
      <c r="GDB323" s="80"/>
      <c r="GDC323" s="80"/>
      <c r="GDD323" s="80"/>
      <c r="GDE323" s="80"/>
      <c r="GDF323" s="80"/>
      <c r="GDG323" s="80"/>
      <c r="GDH323" s="80"/>
      <c r="GDI323" s="80"/>
      <c r="GDJ323" s="80"/>
      <c r="GDK323" s="80"/>
      <c r="GDL323" s="80"/>
      <c r="GDM323" s="80"/>
      <c r="GDN323" s="80"/>
      <c r="GDO323" s="80"/>
      <c r="GDP323" s="80"/>
      <c r="GDQ323" s="80"/>
      <c r="GDR323" s="80"/>
      <c r="GDS323" s="80"/>
      <c r="GDT323" s="80"/>
      <c r="GDU323" s="80"/>
      <c r="GDV323" s="80"/>
      <c r="GDW323" s="80"/>
      <c r="GDX323" s="80"/>
      <c r="GDY323" s="80"/>
      <c r="GDZ323" s="80"/>
      <c r="GEA323" s="80"/>
      <c r="GEB323" s="80"/>
      <c r="GEC323" s="80"/>
      <c r="GED323" s="80"/>
      <c r="GEE323" s="80"/>
      <c r="GEF323" s="80"/>
      <c r="GEG323" s="80"/>
      <c r="GEH323" s="80"/>
      <c r="GEI323" s="80"/>
      <c r="GEJ323" s="80"/>
      <c r="GEK323" s="80"/>
      <c r="GEL323" s="80"/>
      <c r="GEM323" s="80"/>
      <c r="GEN323" s="80"/>
      <c r="GEO323" s="80"/>
      <c r="GEP323" s="80"/>
      <c r="GEQ323" s="80"/>
      <c r="GER323" s="80"/>
      <c r="GES323" s="80"/>
      <c r="GET323" s="80"/>
      <c r="GEU323" s="80"/>
      <c r="GEV323" s="80"/>
      <c r="GEW323" s="80"/>
      <c r="GEX323" s="80"/>
      <c r="GEY323" s="80"/>
      <c r="GEZ323" s="80"/>
      <c r="GFA323" s="80"/>
      <c r="GFB323" s="80"/>
      <c r="GFC323" s="80"/>
      <c r="GFD323" s="80"/>
      <c r="GFE323" s="80"/>
      <c r="GFF323" s="80"/>
      <c r="GFG323" s="80"/>
      <c r="GFH323" s="80"/>
      <c r="GFI323" s="80"/>
      <c r="GFJ323" s="80"/>
      <c r="GFK323" s="80"/>
      <c r="GFL323" s="80"/>
      <c r="GFM323" s="80"/>
      <c r="GFN323" s="80"/>
      <c r="GFO323" s="80"/>
      <c r="GFP323" s="80"/>
      <c r="GFQ323" s="80"/>
      <c r="GFR323" s="80"/>
      <c r="GFS323" s="80"/>
      <c r="GFT323" s="80"/>
      <c r="GFU323" s="80"/>
      <c r="GFV323" s="80"/>
      <c r="GFW323" s="80"/>
      <c r="GFX323" s="80"/>
      <c r="GFY323" s="80"/>
      <c r="GFZ323" s="80"/>
      <c r="GGA323" s="80"/>
      <c r="GGB323" s="80"/>
      <c r="GGC323" s="80"/>
      <c r="GGD323" s="80"/>
      <c r="GGE323" s="80"/>
      <c r="GGF323" s="80"/>
      <c r="GGG323" s="80"/>
      <c r="GGH323" s="80"/>
      <c r="GGI323" s="80"/>
      <c r="GGJ323" s="80"/>
      <c r="GGK323" s="80"/>
      <c r="GGL323" s="80"/>
      <c r="GGM323" s="80"/>
      <c r="GGN323" s="80"/>
      <c r="GGO323" s="80"/>
      <c r="GGP323" s="80"/>
      <c r="GGQ323" s="80"/>
      <c r="GGR323" s="80"/>
      <c r="GGS323" s="80"/>
      <c r="GGT323" s="80"/>
      <c r="GGU323" s="80"/>
      <c r="GGV323" s="80"/>
      <c r="GGW323" s="80"/>
      <c r="GGX323" s="80"/>
      <c r="GGY323" s="80"/>
      <c r="GGZ323" s="80"/>
      <c r="GHA323" s="80"/>
      <c r="GHB323" s="80"/>
      <c r="GHC323" s="80"/>
      <c r="GHD323" s="80"/>
      <c r="GHE323" s="80"/>
      <c r="GHF323" s="80"/>
      <c r="GHG323" s="80"/>
      <c r="GHH323" s="80"/>
      <c r="GHI323" s="80"/>
      <c r="GHJ323" s="80"/>
      <c r="GHK323" s="80"/>
      <c r="GHL323" s="80"/>
      <c r="GHM323" s="80"/>
      <c r="GHN323" s="80"/>
      <c r="GHO323" s="80"/>
      <c r="GHP323" s="80"/>
      <c r="GHQ323" s="80"/>
      <c r="GHR323" s="80"/>
      <c r="GHS323" s="80"/>
      <c r="GHT323" s="80"/>
      <c r="GHU323" s="80"/>
      <c r="GHV323" s="80"/>
      <c r="GHW323" s="80"/>
      <c r="GHX323" s="80"/>
      <c r="GHY323" s="80"/>
      <c r="GHZ323" s="80"/>
      <c r="GIA323" s="80"/>
      <c r="GIB323" s="80"/>
      <c r="GIC323" s="80"/>
      <c r="GID323" s="80"/>
      <c r="GIE323" s="80"/>
      <c r="GIF323" s="80"/>
      <c r="GIG323" s="80"/>
      <c r="GIH323" s="80"/>
      <c r="GII323" s="80"/>
      <c r="GIJ323" s="80"/>
      <c r="GIK323" s="80"/>
      <c r="GIL323" s="80"/>
      <c r="GIM323" s="80"/>
      <c r="GIN323" s="80"/>
      <c r="GIO323" s="80"/>
      <c r="GIP323" s="80"/>
      <c r="GIQ323" s="80"/>
      <c r="GIR323" s="80"/>
      <c r="GIS323" s="80"/>
      <c r="GIT323" s="80"/>
      <c r="GIU323" s="80"/>
      <c r="GIV323" s="80"/>
      <c r="GIW323" s="80"/>
      <c r="GIX323" s="80"/>
      <c r="GIY323" s="80"/>
      <c r="GIZ323" s="80"/>
      <c r="GJA323" s="80"/>
      <c r="GJB323" s="80"/>
      <c r="GJC323" s="80"/>
      <c r="GJD323" s="80"/>
      <c r="GJE323" s="80"/>
      <c r="GJF323" s="80"/>
      <c r="GJG323" s="80"/>
      <c r="GJH323" s="80"/>
      <c r="GJI323" s="80"/>
      <c r="GJJ323" s="80"/>
      <c r="GJK323" s="80"/>
      <c r="GJL323" s="80"/>
      <c r="GJM323" s="80"/>
      <c r="GJN323" s="80"/>
      <c r="GJO323" s="80"/>
      <c r="GJP323" s="80"/>
      <c r="GJQ323" s="80"/>
      <c r="GJR323" s="80"/>
      <c r="GJS323" s="80"/>
      <c r="GJT323" s="80"/>
      <c r="GJU323" s="80"/>
      <c r="GJV323" s="80"/>
      <c r="GJW323" s="80"/>
      <c r="GJX323" s="80"/>
      <c r="GJY323" s="80"/>
      <c r="GJZ323" s="80"/>
      <c r="GKA323" s="80"/>
      <c r="GKB323" s="80"/>
      <c r="GKC323" s="80"/>
      <c r="GKD323" s="80"/>
      <c r="GKE323" s="80"/>
      <c r="GKF323" s="80"/>
      <c r="GKG323" s="80"/>
      <c r="GKH323" s="80"/>
      <c r="GKI323" s="80"/>
      <c r="GKJ323" s="80"/>
      <c r="GKK323" s="80"/>
      <c r="GKL323" s="80"/>
      <c r="GKM323" s="80"/>
      <c r="GKN323" s="80"/>
      <c r="GKO323" s="80"/>
      <c r="GKP323" s="80"/>
      <c r="GKQ323" s="80"/>
      <c r="GKR323" s="80"/>
      <c r="GKS323" s="80"/>
      <c r="GKT323" s="80"/>
      <c r="GKU323" s="80"/>
      <c r="GKV323" s="80"/>
      <c r="GKW323" s="80"/>
      <c r="GKX323" s="80"/>
      <c r="GKY323" s="80"/>
      <c r="GKZ323" s="80"/>
      <c r="GLA323" s="80"/>
      <c r="GLB323" s="80"/>
      <c r="GLC323" s="80"/>
      <c r="GLD323" s="80"/>
      <c r="GLE323" s="80"/>
      <c r="GLF323" s="80"/>
      <c r="GLG323" s="80"/>
      <c r="GLH323" s="80"/>
      <c r="GLI323" s="80"/>
      <c r="GLJ323" s="80"/>
      <c r="GLK323" s="80"/>
      <c r="GLL323" s="80"/>
      <c r="GLM323" s="80"/>
      <c r="GLN323" s="80"/>
      <c r="GLO323" s="80"/>
      <c r="GLP323" s="80"/>
      <c r="GLQ323" s="80"/>
      <c r="GLR323" s="80"/>
      <c r="GLS323" s="80"/>
      <c r="GLT323" s="80"/>
      <c r="GLU323" s="80"/>
      <c r="GLV323" s="80"/>
      <c r="GLW323" s="80"/>
      <c r="GLX323" s="80"/>
      <c r="GLY323" s="80"/>
      <c r="GLZ323" s="80"/>
      <c r="GMA323" s="80"/>
      <c r="GMB323" s="80"/>
      <c r="GMC323" s="80"/>
      <c r="GMD323" s="80"/>
      <c r="GME323" s="80"/>
      <c r="GMF323" s="80"/>
      <c r="GMG323" s="80"/>
      <c r="GMH323" s="80"/>
      <c r="GMI323" s="80"/>
      <c r="GMJ323" s="80"/>
      <c r="GMK323" s="80"/>
      <c r="GML323" s="80"/>
      <c r="GMM323" s="80"/>
      <c r="GMN323" s="80"/>
      <c r="GMO323" s="80"/>
      <c r="GMP323" s="80"/>
      <c r="GMQ323" s="80"/>
      <c r="GMR323" s="80"/>
      <c r="GMS323" s="80"/>
      <c r="GMT323" s="80"/>
      <c r="GMU323" s="80"/>
      <c r="GMV323" s="80"/>
      <c r="GMW323" s="80"/>
      <c r="GMX323" s="80"/>
      <c r="GMY323" s="80"/>
      <c r="GMZ323" s="80"/>
      <c r="GNA323" s="80"/>
      <c r="GNB323" s="80"/>
      <c r="GNC323" s="80"/>
      <c r="GND323" s="80"/>
      <c r="GNE323" s="80"/>
      <c r="GNF323" s="80"/>
      <c r="GNG323" s="80"/>
      <c r="GNH323" s="80"/>
      <c r="GNI323" s="80"/>
      <c r="GNJ323" s="80"/>
      <c r="GNK323" s="80"/>
      <c r="GNL323" s="80"/>
      <c r="GNM323" s="80"/>
      <c r="GNN323" s="80"/>
      <c r="GNO323" s="80"/>
      <c r="GNP323" s="80"/>
      <c r="GNQ323" s="80"/>
      <c r="GNR323" s="80"/>
      <c r="GNS323" s="80"/>
      <c r="GNT323" s="80"/>
      <c r="GNU323" s="80"/>
      <c r="GNV323" s="80"/>
      <c r="GNW323" s="80"/>
      <c r="GNX323" s="80"/>
      <c r="GNY323" s="80"/>
      <c r="GNZ323" s="80"/>
      <c r="GOA323" s="80"/>
      <c r="GOB323" s="80"/>
      <c r="GOC323" s="80"/>
      <c r="GOD323" s="80"/>
      <c r="GOE323" s="80"/>
      <c r="GOF323" s="80"/>
      <c r="GOG323" s="80"/>
      <c r="GOH323" s="80"/>
      <c r="GOI323" s="80"/>
      <c r="GOJ323" s="80"/>
      <c r="GOK323" s="80"/>
      <c r="GOL323" s="80"/>
      <c r="GOM323" s="80"/>
      <c r="GON323" s="80"/>
      <c r="GOO323" s="80"/>
      <c r="GOP323" s="80"/>
      <c r="GOQ323" s="80"/>
      <c r="GOR323" s="80"/>
      <c r="GOS323" s="80"/>
      <c r="GOT323" s="80"/>
      <c r="GOU323" s="80"/>
      <c r="GOV323" s="80"/>
      <c r="GOW323" s="80"/>
      <c r="GOX323" s="80"/>
      <c r="GOY323" s="80"/>
      <c r="GOZ323" s="80"/>
      <c r="GPA323" s="80"/>
      <c r="GPB323" s="80"/>
      <c r="GPC323" s="80"/>
      <c r="GPD323" s="80"/>
      <c r="GPE323" s="80"/>
      <c r="GPF323" s="80"/>
      <c r="GPG323" s="80"/>
      <c r="GPH323" s="80"/>
      <c r="GPI323" s="80"/>
      <c r="GPJ323" s="80"/>
      <c r="GPK323" s="80"/>
      <c r="GPL323" s="80"/>
      <c r="GPM323" s="80"/>
      <c r="GPN323" s="80"/>
      <c r="GPO323" s="80"/>
      <c r="GPP323" s="80"/>
      <c r="GPQ323" s="80"/>
      <c r="GPR323" s="80"/>
      <c r="GPS323" s="80"/>
      <c r="GPT323" s="80"/>
      <c r="GPU323" s="80"/>
      <c r="GPV323" s="80"/>
      <c r="GPW323" s="80"/>
      <c r="GPX323" s="80"/>
      <c r="GPY323" s="80"/>
      <c r="GPZ323" s="80"/>
      <c r="GQA323" s="80"/>
      <c r="GQB323" s="80"/>
      <c r="GQC323" s="80"/>
      <c r="GQD323" s="80"/>
      <c r="GQE323" s="80"/>
      <c r="GQF323" s="80"/>
      <c r="GQG323" s="80"/>
      <c r="GQH323" s="80"/>
      <c r="GQI323" s="80"/>
      <c r="GQJ323" s="80"/>
      <c r="GQK323" s="80"/>
      <c r="GQL323" s="80"/>
      <c r="GQM323" s="80"/>
      <c r="GQN323" s="80"/>
      <c r="GQO323" s="80"/>
      <c r="GQP323" s="80"/>
      <c r="GQQ323" s="80"/>
      <c r="GQR323" s="80"/>
      <c r="GQS323" s="80"/>
      <c r="GQT323" s="80"/>
      <c r="GQU323" s="80"/>
      <c r="GQV323" s="80"/>
      <c r="GQW323" s="80"/>
      <c r="GQX323" s="80"/>
      <c r="GQY323" s="80"/>
      <c r="GQZ323" s="80"/>
      <c r="GRA323" s="80"/>
      <c r="GRB323" s="80"/>
      <c r="GRC323" s="80"/>
      <c r="GRD323" s="80"/>
      <c r="GRE323" s="80"/>
      <c r="GRF323" s="80"/>
      <c r="GRG323" s="80"/>
      <c r="GRH323" s="80"/>
      <c r="GRI323" s="80"/>
      <c r="GRJ323" s="80"/>
      <c r="GRK323" s="80"/>
      <c r="GRL323" s="80"/>
      <c r="GRM323" s="80"/>
      <c r="GRN323" s="80"/>
      <c r="GRO323" s="80"/>
      <c r="GRP323" s="80"/>
      <c r="GRQ323" s="80"/>
      <c r="GRR323" s="80"/>
      <c r="GRS323" s="80"/>
      <c r="GRT323" s="80"/>
      <c r="GRU323" s="80"/>
      <c r="GRV323" s="80"/>
      <c r="GRW323" s="80"/>
      <c r="GRX323" s="80"/>
      <c r="GRY323" s="80"/>
      <c r="GRZ323" s="80"/>
      <c r="GSA323" s="80"/>
      <c r="GSB323" s="80"/>
      <c r="GSC323" s="80"/>
      <c r="GSD323" s="80"/>
      <c r="GSE323" s="80"/>
      <c r="GSF323" s="80"/>
      <c r="GSG323" s="80"/>
      <c r="GSH323" s="80"/>
      <c r="GSI323" s="80"/>
      <c r="GSJ323" s="80"/>
      <c r="GSK323" s="80"/>
      <c r="GSL323" s="80"/>
      <c r="GSM323" s="80"/>
      <c r="GSN323" s="80"/>
      <c r="GSO323" s="80"/>
      <c r="GSP323" s="80"/>
      <c r="GSQ323" s="80"/>
      <c r="GSR323" s="80"/>
      <c r="GSS323" s="80"/>
      <c r="GST323" s="80"/>
      <c r="GSU323" s="80"/>
      <c r="GSV323" s="80"/>
      <c r="GSW323" s="80"/>
      <c r="GSX323" s="80"/>
      <c r="GSY323" s="80"/>
      <c r="GSZ323" s="80"/>
      <c r="GTA323" s="80"/>
      <c r="GTB323" s="80"/>
      <c r="GTC323" s="80"/>
      <c r="GTD323" s="80"/>
      <c r="GTE323" s="80"/>
      <c r="GTF323" s="80"/>
      <c r="GTG323" s="80"/>
      <c r="GTH323" s="80"/>
      <c r="GTI323" s="80"/>
      <c r="GTJ323" s="80"/>
      <c r="GTK323" s="80"/>
      <c r="GTL323" s="80"/>
      <c r="GTM323" s="80"/>
      <c r="GTN323" s="80"/>
      <c r="GTO323" s="80"/>
      <c r="GTP323" s="80"/>
      <c r="GTQ323" s="80"/>
      <c r="GTR323" s="80"/>
      <c r="GTS323" s="80"/>
      <c r="GTT323" s="80"/>
      <c r="GTU323" s="80"/>
      <c r="GTV323" s="80"/>
      <c r="GTW323" s="80"/>
      <c r="GTX323" s="80"/>
      <c r="GTY323" s="80"/>
      <c r="GTZ323" s="80"/>
      <c r="GUA323" s="80"/>
      <c r="GUB323" s="80"/>
      <c r="GUC323" s="80"/>
      <c r="GUD323" s="80"/>
      <c r="GUE323" s="80"/>
      <c r="GUF323" s="80"/>
      <c r="GUG323" s="80"/>
      <c r="GUH323" s="80"/>
      <c r="GUI323" s="80"/>
      <c r="GUJ323" s="80"/>
      <c r="GUK323" s="80"/>
      <c r="GUL323" s="80"/>
      <c r="GUM323" s="80"/>
      <c r="GUN323" s="80"/>
      <c r="GUO323" s="80"/>
      <c r="GUP323" s="80"/>
      <c r="GUQ323" s="80"/>
      <c r="GUR323" s="80"/>
      <c r="GUS323" s="80"/>
      <c r="GUT323" s="80"/>
      <c r="GUU323" s="80"/>
      <c r="GUV323" s="80"/>
      <c r="GUW323" s="80"/>
      <c r="GUX323" s="80"/>
      <c r="GUY323" s="80"/>
      <c r="GUZ323" s="80"/>
      <c r="GVA323" s="80"/>
      <c r="GVB323" s="80"/>
      <c r="GVC323" s="80"/>
      <c r="GVD323" s="80"/>
      <c r="GVE323" s="80"/>
      <c r="GVF323" s="80"/>
      <c r="GVG323" s="80"/>
      <c r="GVH323" s="80"/>
      <c r="GVI323" s="80"/>
      <c r="GVJ323" s="80"/>
      <c r="GVK323" s="80"/>
      <c r="GVL323" s="80"/>
      <c r="GVM323" s="80"/>
      <c r="GVN323" s="80"/>
      <c r="GVO323" s="80"/>
      <c r="GVP323" s="80"/>
      <c r="GVQ323" s="80"/>
      <c r="GVR323" s="80"/>
      <c r="GVS323" s="80"/>
      <c r="GVT323" s="80"/>
      <c r="GVU323" s="80"/>
      <c r="GVV323" s="80"/>
      <c r="GVW323" s="80"/>
      <c r="GVX323" s="80"/>
      <c r="GVY323" s="80"/>
      <c r="GVZ323" s="80"/>
      <c r="GWA323" s="80"/>
      <c r="GWB323" s="80"/>
      <c r="GWC323" s="80"/>
      <c r="GWD323" s="80"/>
      <c r="GWE323" s="80"/>
      <c r="GWF323" s="80"/>
      <c r="GWG323" s="80"/>
      <c r="GWH323" s="80"/>
      <c r="GWI323" s="80"/>
      <c r="GWJ323" s="80"/>
      <c r="GWK323" s="80"/>
      <c r="GWL323" s="80"/>
      <c r="GWM323" s="80"/>
      <c r="GWN323" s="80"/>
      <c r="GWO323" s="80"/>
      <c r="GWP323" s="80"/>
      <c r="GWQ323" s="80"/>
      <c r="GWR323" s="80"/>
      <c r="GWS323" s="80"/>
      <c r="GWT323" s="80"/>
      <c r="GWU323" s="80"/>
      <c r="GWV323" s="80"/>
      <c r="GWW323" s="80"/>
      <c r="GWX323" s="80"/>
      <c r="GWY323" s="80"/>
      <c r="GWZ323" s="80"/>
      <c r="GXA323" s="80"/>
      <c r="GXB323" s="80"/>
      <c r="GXC323" s="80"/>
      <c r="GXD323" s="80"/>
      <c r="GXE323" s="80"/>
      <c r="GXF323" s="80"/>
      <c r="GXG323" s="80"/>
      <c r="GXH323" s="80"/>
      <c r="GXI323" s="80"/>
      <c r="GXJ323" s="80"/>
      <c r="GXK323" s="80"/>
      <c r="GXL323" s="80"/>
      <c r="GXM323" s="80"/>
      <c r="GXN323" s="80"/>
      <c r="GXO323" s="80"/>
      <c r="GXP323" s="80"/>
      <c r="GXQ323" s="80"/>
      <c r="GXR323" s="80"/>
      <c r="GXS323" s="80"/>
      <c r="GXT323" s="80"/>
      <c r="GXU323" s="80"/>
      <c r="GXV323" s="80"/>
      <c r="GXW323" s="80"/>
      <c r="GXX323" s="80"/>
      <c r="GXY323" s="80"/>
      <c r="GXZ323" s="80"/>
      <c r="GYA323" s="80"/>
      <c r="GYB323" s="80"/>
      <c r="GYC323" s="80"/>
      <c r="GYD323" s="80"/>
      <c r="GYE323" s="80"/>
      <c r="GYF323" s="80"/>
      <c r="GYG323" s="80"/>
      <c r="GYH323" s="80"/>
      <c r="GYI323" s="80"/>
      <c r="GYJ323" s="80"/>
      <c r="GYK323" s="80"/>
      <c r="GYL323" s="80"/>
      <c r="GYM323" s="80"/>
      <c r="GYN323" s="80"/>
      <c r="GYO323" s="80"/>
      <c r="GYP323" s="80"/>
      <c r="GYQ323" s="80"/>
      <c r="GYR323" s="80"/>
      <c r="GYS323" s="80"/>
      <c r="GYT323" s="80"/>
      <c r="GYU323" s="80"/>
      <c r="GYV323" s="80"/>
      <c r="GYW323" s="80"/>
      <c r="GYX323" s="80"/>
      <c r="GYY323" s="80"/>
      <c r="GYZ323" s="80"/>
      <c r="GZA323" s="80"/>
      <c r="GZB323" s="80"/>
      <c r="GZC323" s="80"/>
      <c r="GZD323" s="80"/>
      <c r="GZE323" s="80"/>
      <c r="GZF323" s="80"/>
      <c r="GZG323" s="80"/>
      <c r="GZH323" s="80"/>
      <c r="GZI323" s="80"/>
      <c r="GZJ323" s="80"/>
      <c r="GZK323" s="80"/>
      <c r="GZL323" s="80"/>
      <c r="GZM323" s="80"/>
      <c r="GZN323" s="80"/>
      <c r="GZO323" s="80"/>
      <c r="GZP323" s="80"/>
      <c r="GZQ323" s="80"/>
      <c r="GZR323" s="80"/>
      <c r="GZS323" s="80"/>
      <c r="GZT323" s="80"/>
      <c r="GZU323" s="80"/>
      <c r="GZV323" s="80"/>
      <c r="GZW323" s="80"/>
      <c r="GZX323" s="80"/>
      <c r="GZY323" s="80"/>
      <c r="GZZ323" s="80"/>
      <c r="HAA323" s="80"/>
      <c r="HAB323" s="80"/>
      <c r="HAC323" s="80"/>
      <c r="HAD323" s="80"/>
      <c r="HAE323" s="80"/>
      <c r="HAF323" s="80"/>
      <c r="HAG323" s="80"/>
      <c r="HAH323" s="80"/>
      <c r="HAI323" s="80"/>
      <c r="HAJ323" s="80"/>
      <c r="HAK323" s="80"/>
      <c r="HAL323" s="80"/>
      <c r="HAM323" s="80"/>
      <c r="HAN323" s="80"/>
      <c r="HAO323" s="80"/>
      <c r="HAP323" s="80"/>
      <c r="HAQ323" s="80"/>
      <c r="HAR323" s="80"/>
      <c r="HAS323" s="80"/>
      <c r="HAT323" s="80"/>
      <c r="HAU323" s="80"/>
      <c r="HAV323" s="80"/>
      <c r="HAW323" s="80"/>
      <c r="HAX323" s="80"/>
      <c r="HAY323" s="80"/>
      <c r="HAZ323" s="80"/>
      <c r="HBA323" s="80"/>
      <c r="HBB323" s="80"/>
      <c r="HBC323" s="80"/>
      <c r="HBD323" s="80"/>
      <c r="HBE323" s="80"/>
      <c r="HBF323" s="80"/>
      <c r="HBG323" s="80"/>
      <c r="HBH323" s="80"/>
      <c r="HBI323" s="80"/>
      <c r="HBJ323" s="80"/>
      <c r="HBK323" s="80"/>
      <c r="HBL323" s="80"/>
      <c r="HBM323" s="80"/>
      <c r="HBN323" s="80"/>
      <c r="HBO323" s="80"/>
      <c r="HBP323" s="80"/>
      <c r="HBQ323" s="80"/>
      <c r="HBR323" s="80"/>
      <c r="HBS323" s="80"/>
      <c r="HBT323" s="80"/>
      <c r="HBU323" s="80"/>
      <c r="HBV323" s="80"/>
      <c r="HBW323" s="80"/>
      <c r="HBX323" s="80"/>
      <c r="HBY323" s="80"/>
      <c r="HBZ323" s="80"/>
      <c r="HCA323" s="80"/>
      <c r="HCB323" s="80"/>
      <c r="HCC323" s="80"/>
      <c r="HCD323" s="80"/>
      <c r="HCE323" s="80"/>
      <c r="HCF323" s="80"/>
      <c r="HCG323" s="80"/>
      <c r="HCH323" s="80"/>
      <c r="HCI323" s="80"/>
      <c r="HCJ323" s="80"/>
      <c r="HCK323" s="80"/>
      <c r="HCL323" s="80"/>
      <c r="HCM323" s="80"/>
      <c r="HCN323" s="80"/>
      <c r="HCO323" s="80"/>
      <c r="HCP323" s="80"/>
      <c r="HCQ323" s="80"/>
      <c r="HCR323" s="80"/>
      <c r="HCS323" s="80"/>
      <c r="HCT323" s="80"/>
      <c r="HCU323" s="80"/>
      <c r="HCV323" s="80"/>
      <c r="HCW323" s="80"/>
      <c r="HCX323" s="80"/>
      <c r="HCY323" s="80"/>
      <c r="HCZ323" s="80"/>
      <c r="HDA323" s="80"/>
      <c r="HDB323" s="80"/>
      <c r="HDC323" s="80"/>
      <c r="HDD323" s="80"/>
      <c r="HDE323" s="80"/>
      <c r="HDF323" s="80"/>
      <c r="HDG323" s="80"/>
      <c r="HDH323" s="80"/>
      <c r="HDI323" s="80"/>
      <c r="HDJ323" s="80"/>
      <c r="HDK323" s="80"/>
      <c r="HDL323" s="80"/>
      <c r="HDM323" s="80"/>
      <c r="HDN323" s="80"/>
      <c r="HDO323" s="80"/>
      <c r="HDP323" s="80"/>
      <c r="HDQ323" s="80"/>
      <c r="HDR323" s="80"/>
      <c r="HDS323" s="80"/>
      <c r="HDT323" s="80"/>
      <c r="HDU323" s="80"/>
      <c r="HDV323" s="80"/>
      <c r="HDW323" s="80"/>
      <c r="HDX323" s="80"/>
      <c r="HDY323" s="80"/>
      <c r="HDZ323" s="80"/>
      <c r="HEA323" s="80"/>
      <c r="HEB323" s="80"/>
      <c r="HEC323" s="80"/>
      <c r="HED323" s="80"/>
      <c r="HEE323" s="80"/>
      <c r="HEF323" s="80"/>
      <c r="HEG323" s="80"/>
      <c r="HEH323" s="80"/>
      <c r="HEI323" s="80"/>
      <c r="HEJ323" s="80"/>
      <c r="HEK323" s="80"/>
      <c r="HEL323" s="80"/>
      <c r="HEM323" s="80"/>
      <c r="HEN323" s="80"/>
      <c r="HEO323" s="80"/>
      <c r="HEP323" s="80"/>
      <c r="HEQ323" s="80"/>
      <c r="HER323" s="80"/>
      <c r="HES323" s="80"/>
      <c r="HET323" s="80"/>
      <c r="HEU323" s="80"/>
      <c r="HEV323" s="80"/>
      <c r="HEW323" s="80"/>
      <c r="HEX323" s="80"/>
      <c r="HEY323" s="80"/>
      <c r="HEZ323" s="80"/>
      <c r="HFA323" s="80"/>
      <c r="HFB323" s="80"/>
      <c r="HFC323" s="80"/>
      <c r="HFD323" s="80"/>
      <c r="HFE323" s="80"/>
      <c r="HFF323" s="80"/>
      <c r="HFG323" s="80"/>
      <c r="HFH323" s="80"/>
      <c r="HFI323" s="80"/>
      <c r="HFJ323" s="80"/>
      <c r="HFK323" s="80"/>
      <c r="HFL323" s="80"/>
      <c r="HFM323" s="80"/>
      <c r="HFN323" s="80"/>
      <c r="HFO323" s="80"/>
      <c r="HFP323" s="80"/>
      <c r="HFQ323" s="80"/>
      <c r="HFR323" s="80"/>
      <c r="HFS323" s="80"/>
      <c r="HFT323" s="80"/>
      <c r="HFU323" s="80"/>
      <c r="HFV323" s="80"/>
      <c r="HFW323" s="80"/>
      <c r="HFX323" s="80"/>
      <c r="HFY323" s="80"/>
      <c r="HFZ323" s="80"/>
      <c r="HGA323" s="80"/>
      <c r="HGB323" s="80"/>
      <c r="HGC323" s="80"/>
      <c r="HGD323" s="80"/>
      <c r="HGE323" s="80"/>
      <c r="HGF323" s="80"/>
      <c r="HGG323" s="80"/>
      <c r="HGH323" s="80"/>
      <c r="HGI323" s="80"/>
      <c r="HGJ323" s="80"/>
      <c r="HGK323" s="80"/>
      <c r="HGL323" s="80"/>
      <c r="HGM323" s="80"/>
      <c r="HGN323" s="80"/>
      <c r="HGO323" s="80"/>
      <c r="HGP323" s="80"/>
      <c r="HGQ323" s="80"/>
      <c r="HGR323" s="80"/>
      <c r="HGS323" s="80"/>
      <c r="HGT323" s="80"/>
      <c r="HGU323" s="80"/>
      <c r="HGV323" s="80"/>
      <c r="HGW323" s="80"/>
      <c r="HGX323" s="80"/>
      <c r="HGY323" s="80"/>
      <c r="HGZ323" s="80"/>
      <c r="HHA323" s="80"/>
      <c r="HHB323" s="80"/>
      <c r="HHC323" s="80"/>
      <c r="HHD323" s="80"/>
      <c r="HHE323" s="80"/>
      <c r="HHF323" s="80"/>
      <c r="HHG323" s="80"/>
      <c r="HHH323" s="80"/>
      <c r="HHI323" s="80"/>
      <c r="HHJ323" s="80"/>
      <c r="HHK323" s="80"/>
      <c r="HHL323" s="80"/>
      <c r="HHM323" s="80"/>
      <c r="HHN323" s="80"/>
      <c r="HHO323" s="80"/>
      <c r="HHP323" s="80"/>
      <c r="HHQ323" s="80"/>
      <c r="HHR323" s="80"/>
      <c r="HHS323" s="80"/>
      <c r="HHT323" s="80"/>
      <c r="HHU323" s="80"/>
      <c r="HHV323" s="80"/>
      <c r="HHW323" s="80"/>
      <c r="HHX323" s="80"/>
      <c r="HHY323" s="80"/>
      <c r="HHZ323" s="80"/>
      <c r="HIA323" s="80"/>
      <c r="HIB323" s="80"/>
      <c r="HIC323" s="80"/>
      <c r="HID323" s="80"/>
      <c r="HIE323" s="80"/>
      <c r="HIF323" s="80"/>
      <c r="HIG323" s="80"/>
      <c r="HIH323" s="80"/>
      <c r="HII323" s="80"/>
      <c r="HIJ323" s="80"/>
      <c r="HIK323" s="80"/>
      <c r="HIL323" s="80"/>
      <c r="HIM323" s="80"/>
      <c r="HIN323" s="80"/>
      <c r="HIO323" s="80"/>
      <c r="HIP323" s="80"/>
      <c r="HIQ323" s="80"/>
      <c r="HIR323" s="80"/>
      <c r="HIS323" s="80"/>
      <c r="HIT323" s="80"/>
      <c r="HIU323" s="80"/>
      <c r="HIV323" s="80"/>
      <c r="HIW323" s="80"/>
      <c r="HIX323" s="80"/>
      <c r="HIY323" s="80"/>
      <c r="HIZ323" s="80"/>
      <c r="HJA323" s="80"/>
      <c r="HJB323" s="80"/>
      <c r="HJC323" s="80"/>
      <c r="HJD323" s="80"/>
      <c r="HJE323" s="80"/>
      <c r="HJF323" s="80"/>
      <c r="HJG323" s="80"/>
      <c r="HJH323" s="80"/>
      <c r="HJI323" s="80"/>
      <c r="HJJ323" s="80"/>
      <c r="HJK323" s="80"/>
      <c r="HJL323" s="80"/>
      <c r="HJM323" s="80"/>
      <c r="HJN323" s="80"/>
      <c r="HJO323" s="80"/>
      <c r="HJP323" s="80"/>
      <c r="HJQ323" s="80"/>
      <c r="HJR323" s="80"/>
      <c r="HJS323" s="80"/>
      <c r="HJT323" s="80"/>
      <c r="HJU323" s="80"/>
      <c r="HJV323" s="80"/>
      <c r="HJW323" s="80"/>
      <c r="HJX323" s="80"/>
      <c r="HJY323" s="80"/>
      <c r="HJZ323" s="80"/>
      <c r="HKA323" s="80"/>
      <c r="HKB323" s="80"/>
      <c r="HKC323" s="80"/>
      <c r="HKD323" s="80"/>
      <c r="HKE323" s="80"/>
      <c r="HKF323" s="80"/>
      <c r="HKG323" s="80"/>
      <c r="HKH323" s="80"/>
      <c r="HKI323" s="80"/>
      <c r="HKJ323" s="80"/>
      <c r="HKK323" s="80"/>
      <c r="HKL323" s="80"/>
      <c r="HKM323" s="80"/>
      <c r="HKN323" s="80"/>
      <c r="HKO323" s="80"/>
      <c r="HKP323" s="80"/>
      <c r="HKQ323" s="80"/>
      <c r="HKR323" s="80"/>
      <c r="HKS323" s="80"/>
      <c r="HKT323" s="80"/>
      <c r="HKU323" s="80"/>
      <c r="HKV323" s="80"/>
      <c r="HKW323" s="80"/>
      <c r="HKX323" s="80"/>
      <c r="HKY323" s="80"/>
      <c r="HKZ323" s="80"/>
      <c r="HLA323" s="80"/>
      <c r="HLB323" s="80"/>
      <c r="HLC323" s="80"/>
      <c r="HLD323" s="80"/>
      <c r="HLE323" s="80"/>
      <c r="HLF323" s="80"/>
      <c r="HLG323" s="80"/>
      <c r="HLH323" s="80"/>
      <c r="HLI323" s="80"/>
      <c r="HLJ323" s="80"/>
      <c r="HLK323" s="80"/>
      <c r="HLL323" s="80"/>
      <c r="HLM323" s="80"/>
      <c r="HLN323" s="80"/>
      <c r="HLO323" s="80"/>
      <c r="HLP323" s="80"/>
      <c r="HLQ323" s="80"/>
      <c r="HLR323" s="80"/>
      <c r="HLS323" s="80"/>
      <c r="HLT323" s="80"/>
      <c r="HLU323" s="80"/>
      <c r="HLV323" s="80"/>
      <c r="HLW323" s="80"/>
      <c r="HLX323" s="80"/>
      <c r="HLY323" s="80"/>
      <c r="HLZ323" s="80"/>
      <c r="HMA323" s="80"/>
      <c r="HMB323" s="80"/>
      <c r="HMC323" s="80"/>
      <c r="HMD323" s="80"/>
      <c r="HME323" s="80"/>
      <c r="HMF323" s="80"/>
      <c r="HMG323" s="80"/>
      <c r="HMH323" s="80"/>
      <c r="HMI323" s="80"/>
      <c r="HMJ323" s="80"/>
      <c r="HMK323" s="80"/>
      <c r="HML323" s="80"/>
      <c r="HMM323" s="80"/>
      <c r="HMN323" s="80"/>
      <c r="HMO323" s="80"/>
      <c r="HMP323" s="80"/>
      <c r="HMQ323" s="80"/>
      <c r="HMR323" s="80"/>
      <c r="HMS323" s="80"/>
      <c r="HMT323" s="80"/>
      <c r="HMU323" s="80"/>
      <c r="HMV323" s="80"/>
      <c r="HMW323" s="80"/>
      <c r="HMX323" s="80"/>
      <c r="HMY323" s="80"/>
      <c r="HMZ323" s="80"/>
      <c r="HNA323" s="80"/>
      <c r="HNB323" s="80"/>
      <c r="HNC323" s="80"/>
      <c r="HND323" s="80"/>
      <c r="HNE323" s="80"/>
      <c r="HNF323" s="80"/>
      <c r="HNG323" s="80"/>
      <c r="HNH323" s="80"/>
      <c r="HNI323" s="80"/>
      <c r="HNJ323" s="80"/>
      <c r="HNK323" s="80"/>
      <c r="HNL323" s="80"/>
      <c r="HNM323" s="80"/>
      <c r="HNN323" s="80"/>
      <c r="HNO323" s="80"/>
      <c r="HNP323" s="80"/>
      <c r="HNQ323" s="80"/>
      <c r="HNR323" s="80"/>
      <c r="HNS323" s="80"/>
      <c r="HNT323" s="80"/>
      <c r="HNU323" s="80"/>
      <c r="HNV323" s="80"/>
      <c r="HNW323" s="80"/>
      <c r="HNX323" s="80"/>
      <c r="HNY323" s="80"/>
      <c r="HNZ323" s="80"/>
      <c r="HOA323" s="80"/>
      <c r="HOB323" s="80"/>
      <c r="HOC323" s="80"/>
      <c r="HOD323" s="80"/>
      <c r="HOE323" s="80"/>
      <c r="HOF323" s="80"/>
      <c r="HOG323" s="80"/>
      <c r="HOH323" s="80"/>
      <c r="HOI323" s="80"/>
      <c r="HOJ323" s="80"/>
      <c r="HOK323" s="80"/>
      <c r="HOL323" s="80"/>
      <c r="HOM323" s="80"/>
      <c r="HON323" s="80"/>
      <c r="HOO323" s="80"/>
      <c r="HOP323" s="80"/>
      <c r="HOQ323" s="80"/>
      <c r="HOR323" s="80"/>
      <c r="HOS323" s="80"/>
      <c r="HOT323" s="80"/>
      <c r="HOU323" s="80"/>
      <c r="HOV323" s="80"/>
      <c r="HOW323" s="80"/>
      <c r="HOX323" s="80"/>
      <c r="HOY323" s="80"/>
      <c r="HOZ323" s="80"/>
      <c r="HPA323" s="80"/>
      <c r="HPB323" s="80"/>
      <c r="HPC323" s="80"/>
      <c r="HPD323" s="80"/>
      <c r="HPE323" s="80"/>
      <c r="HPF323" s="80"/>
      <c r="HPG323" s="80"/>
      <c r="HPH323" s="80"/>
      <c r="HPI323" s="80"/>
      <c r="HPJ323" s="80"/>
      <c r="HPK323" s="80"/>
      <c r="HPL323" s="80"/>
      <c r="HPM323" s="80"/>
      <c r="HPN323" s="80"/>
      <c r="HPO323" s="80"/>
      <c r="HPP323" s="80"/>
      <c r="HPQ323" s="80"/>
      <c r="HPR323" s="80"/>
      <c r="HPS323" s="80"/>
      <c r="HPT323" s="80"/>
      <c r="HPU323" s="80"/>
      <c r="HPV323" s="80"/>
      <c r="HPW323" s="80"/>
      <c r="HPX323" s="80"/>
      <c r="HPY323" s="80"/>
      <c r="HPZ323" s="80"/>
      <c r="HQA323" s="80"/>
      <c r="HQB323" s="80"/>
      <c r="HQC323" s="80"/>
      <c r="HQD323" s="80"/>
      <c r="HQE323" s="80"/>
      <c r="HQF323" s="80"/>
      <c r="HQG323" s="80"/>
      <c r="HQH323" s="80"/>
      <c r="HQI323" s="80"/>
      <c r="HQJ323" s="80"/>
      <c r="HQK323" s="80"/>
      <c r="HQL323" s="80"/>
      <c r="HQM323" s="80"/>
      <c r="HQN323" s="80"/>
      <c r="HQO323" s="80"/>
      <c r="HQP323" s="80"/>
      <c r="HQQ323" s="80"/>
      <c r="HQR323" s="80"/>
      <c r="HQS323" s="80"/>
      <c r="HQT323" s="80"/>
      <c r="HQU323" s="80"/>
      <c r="HQV323" s="80"/>
      <c r="HQW323" s="80"/>
      <c r="HQX323" s="80"/>
      <c r="HQY323" s="80"/>
      <c r="HQZ323" s="80"/>
      <c r="HRA323" s="80"/>
      <c r="HRB323" s="80"/>
      <c r="HRC323" s="80"/>
      <c r="HRD323" s="80"/>
      <c r="HRE323" s="80"/>
      <c r="HRF323" s="80"/>
      <c r="HRG323" s="80"/>
      <c r="HRH323" s="80"/>
      <c r="HRI323" s="80"/>
      <c r="HRJ323" s="80"/>
      <c r="HRK323" s="80"/>
      <c r="HRL323" s="80"/>
      <c r="HRM323" s="80"/>
      <c r="HRN323" s="80"/>
      <c r="HRO323" s="80"/>
      <c r="HRP323" s="80"/>
      <c r="HRQ323" s="80"/>
      <c r="HRR323" s="80"/>
      <c r="HRS323" s="80"/>
      <c r="HRT323" s="80"/>
      <c r="HRU323" s="80"/>
      <c r="HRV323" s="80"/>
      <c r="HRW323" s="80"/>
      <c r="HRX323" s="80"/>
      <c r="HRY323" s="80"/>
      <c r="HRZ323" s="80"/>
      <c r="HSA323" s="80"/>
      <c r="HSB323" s="80"/>
      <c r="HSC323" s="80"/>
      <c r="HSD323" s="80"/>
      <c r="HSE323" s="80"/>
      <c r="HSF323" s="80"/>
      <c r="HSG323" s="80"/>
      <c r="HSH323" s="80"/>
      <c r="HSI323" s="80"/>
      <c r="HSJ323" s="80"/>
      <c r="HSK323" s="80"/>
      <c r="HSL323" s="80"/>
      <c r="HSM323" s="80"/>
      <c r="HSN323" s="80"/>
      <c r="HSO323" s="80"/>
      <c r="HSP323" s="80"/>
      <c r="HSQ323" s="80"/>
      <c r="HSR323" s="80"/>
      <c r="HSS323" s="80"/>
      <c r="HST323" s="80"/>
      <c r="HSU323" s="80"/>
      <c r="HSV323" s="80"/>
      <c r="HSW323" s="80"/>
      <c r="HSX323" s="80"/>
      <c r="HSY323" s="80"/>
      <c r="HSZ323" s="80"/>
      <c r="HTA323" s="80"/>
      <c r="HTB323" s="80"/>
      <c r="HTC323" s="80"/>
      <c r="HTD323" s="80"/>
      <c r="HTE323" s="80"/>
      <c r="HTF323" s="80"/>
      <c r="HTG323" s="80"/>
      <c r="HTH323" s="80"/>
      <c r="HTI323" s="80"/>
      <c r="HTJ323" s="80"/>
      <c r="HTK323" s="80"/>
      <c r="HTL323" s="80"/>
      <c r="HTM323" s="80"/>
      <c r="HTN323" s="80"/>
      <c r="HTO323" s="80"/>
      <c r="HTP323" s="80"/>
      <c r="HTQ323" s="80"/>
      <c r="HTR323" s="80"/>
      <c r="HTS323" s="80"/>
      <c r="HTT323" s="80"/>
      <c r="HTU323" s="80"/>
      <c r="HTV323" s="80"/>
      <c r="HTW323" s="80"/>
      <c r="HTX323" s="80"/>
      <c r="HTY323" s="80"/>
      <c r="HTZ323" s="80"/>
      <c r="HUA323" s="80"/>
      <c r="HUB323" s="80"/>
      <c r="HUC323" s="80"/>
      <c r="HUD323" s="80"/>
      <c r="HUE323" s="80"/>
      <c r="HUF323" s="80"/>
      <c r="HUG323" s="80"/>
      <c r="HUH323" s="80"/>
      <c r="HUI323" s="80"/>
      <c r="HUJ323" s="80"/>
      <c r="HUK323" s="80"/>
      <c r="HUL323" s="80"/>
      <c r="HUM323" s="80"/>
      <c r="HUN323" s="80"/>
      <c r="HUO323" s="80"/>
      <c r="HUP323" s="80"/>
      <c r="HUQ323" s="80"/>
      <c r="HUR323" s="80"/>
      <c r="HUS323" s="80"/>
      <c r="HUT323" s="80"/>
      <c r="HUU323" s="80"/>
      <c r="HUV323" s="80"/>
      <c r="HUW323" s="80"/>
      <c r="HUX323" s="80"/>
      <c r="HUY323" s="80"/>
      <c r="HUZ323" s="80"/>
      <c r="HVA323" s="80"/>
      <c r="HVB323" s="80"/>
      <c r="HVC323" s="80"/>
      <c r="HVD323" s="80"/>
      <c r="HVE323" s="80"/>
      <c r="HVF323" s="80"/>
      <c r="HVG323" s="80"/>
      <c r="HVH323" s="80"/>
      <c r="HVI323" s="80"/>
      <c r="HVJ323" s="80"/>
      <c r="HVK323" s="80"/>
      <c r="HVL323" s="80"/>
      <c r="HVM323" s="80"/>
      <c r="HVN323" s="80"/>
      <c r="HVO323" s="80"/>
      <c r="HVP323" s="80"/>
      <c r="HVQ323" s="80"/>
      <c r="HVR323" s="80"/>
      <c r="HVS323" s="80"/>
      <c r="HVT323" s="80"/>
      <c r="HVU323" s="80"/>
      <c r="HVV323" s="80"/>
      <c r="HVW323" s="80"/>
      <c r="HVX323" s="80"/>
      <c r="HVY323" s="80"/>
      <c r="HVZ323" s="80"/>
      <c r="HWA323" s="80"/>
      <c r="HWB323" s="80"/>
      <c r="HWC323" s="80"/>
      <c r="HWD323" s="80"/>
      <c r="HWE323" s="80"/>
      <c r="HWF323" s="80"/>
      <c r="HWG323" s="80"/>
      <c r="HWH323" s="80"/>
      <c r="HWI323" s="80"/>
      <c r="HWJ323" s="80"/>
      <c r="HWK323" s="80"/>
      <c r="HWL323" s="80"/>
      <c r="HWM323" s="80"/>
      <c r="HWN323" s="80"/>
      <c r="HWO323" s="80"/>
      <c r="HWP323" s="80"/>
      <c r="HWQ323" s="80"/>
      <c r="HWR323" s="80"/>
      <c r="HWS323" s="80"/>
      <c r="HWT323" s="80"/>
      <c r="HWU323" s="80"/>
      <c r="HWV323" s="80"/>
      <c r="HWW323" s="80"/>
      <c r="HWX323" s="80"/>
      <c r="HWY323" s="80"/>
      <c r="HWZ323" s="80"/>
      <c r="HXA323" s="80"/>
      <c r="HXB323" s="80"/>
      <c r="HXC323" s="80"/>
      <c r="HXD323" s="80"/>
      <c r="HXE323" s="80"/>
      <c r="HXF323" s="80"/>
      <c r="HXG323" s="80"/>
      <c r="HXH323" s="80"/>
      <c r="HXI323" s="80"/>
      <c r="HXJ323" s="80"/>
      <c r="HXK323" s="80"/>
      <c r="HXL323" s="80"/>
      <c r="HXM323" s="80"/>
      <c r="HXN323" s="80"/>
      <c r="HXO323" s="80"/>
      <c r="HXP323" s="80"/>
      <c r="HXQ323" s="80"/>
      <c r="HXR323" s="80"/>
      <c r="HXS323" s="80"/>
      <c r="HXT323" s="80"/>
      <c r="HXU323" s="80"/>
      <c r="HXV323" s="80"/>
      <c r="HXW323" s="80"/>
      <c r="HXX323" s="80"/>
      <c r="HXY323" s="80"/>
      <c r="HXZ323" s="80"/>
      <c r="HYA323" s="80"/>
      <c r="HYB323" s="80"/>
      <c r="HYC323" s="80"/>
      <c r="HYD323" s="80"/>
      <c r="HYE323" s="80"/>
      <c r="HYF323" s="80"/>
      <c r="HYG323" s="80"/>
      <c r="HYH323" s="80"/>
      <c r="HYI323" s="80"/>
      <c r="HYJ323" s="80"/>
      <c r="HYK323" s="80"/>
      <c r="HYL323" s="80"/>
      <c r="HYM323" s="80"/>
      <c r="HYN323" s="80"/>
      <c r="HYO323" s="80"/>
      <c r="HYP323" s="80"/>
      <c r="HYQ323" s="80"/>
      <c r="HYR323" s="80"/>
      <c r="HYS323" s="80"/>
      <c r="HYT323" s="80"/>
      <c r="HYU323" s="80"/>
      <c r="HYV323" s="80"/>
      <c r="HYW323" s="80"/>
      <c r="HYX323" s="80"/>
      <c r="HYY323" s="80"/>
      <c r="HYZ323" s="80"/>
      <c r="HZA323" s="80"/>
      <c r="HZB323" s="80"/>
      <c r="HZC323" s="80"/>
      <c r="HZD323" s="80"/>
      <c r="HZE323" s="80"/>
      <c r="HZF323" s="80"/>
      <c r="HZG323" s="80"/>
      <c r="HZH323" s="80"/>
      <c r="HZI323" s="80"/>
      <c r="HZJ323" s="80"/>
      <c r="HZK323" s="80"/>
      <c r="HZL323" s="80"/>
      <c r="HZM323" s="80"/>
      <c r="HZN323" s="80"/>
      <c r="HZO323" s="80"/>
      <c r="HZP323" s="80"/>
      <c r="HZQ323" s="80"/>
      <c r="HZR323" s="80"/>
      <c r="HZS323" s="80"/>
      <c r="HZT323" s="80"/>
      <c r="HZU323" s="80"/>
      <c r="HZV323" s="80"/>
      <c r="HZW323" s="80"/>
      <c r="HZX323" s="80"/>
      <c r="HZY323" s="80"/>
      <c r="HZZ323" s="80"/>
      <c r="IAA323" s="80"/>
      <c r="IAB323" s="80"/>
      <c r="IAC323" s="80"/>
      <c r="IAD323" s="80"/>
      <c r="IAE323" s="80"/>
      <c r="IAF323" s="80"/>
      <c r="IAG323" s="80"/>
      <c r="IAH323" s="80"/>
      <c r="IAI323" s="80"/>
      <c r="IAJ323" s="80"/>
      <c r="IAK323" s="80"/>
      <c r="IAL323" s="80"/>
      <c r="IAM323" s="80"/>
      <c r="IAN323" s="80"/>
      <c r="IAO323" s="80"/>
      <c r="IAP323" s="80"/>
      <c r="IAQ323" s="80"/>
      <c r="IAR323" s="80"/>
      <c r="IAS323" s="80"/>
      <c r="IAT323" s="80"/>
      <c r="IAU323" s="80"/>
      <c r="IAV323" s="80"/>
      <c r="IAW323" s="80"/>
      <c r="IAX323" s="80"/>
      <c r="IAY323" s="80"/>
      <c r="IAZ323" s="80"/>
      <c r="IBA323" s="80"/>
      <c r="IBB323" s="80"/>
      <c r="IBC323" s="80"/>
      <c r="IBD323" s="80"/>
      <c r="IBE323" s="80"/>
      <c r="IBF323" s="80"/>
      <c r="IBG323" s="80"/>
      <c r="IBH323" s="80"/>
      <c r="IBI323" s="80"/>
      <c r="IBJ323" s="80"/>
      <c r="IBK323" s="80"/>
      <c r="IBL323" s="80"/>
      <c r="IBM323" s="80"/>
      <c r="IBN323" s="80"/>
      <c r="IBO323" s="80"/>
      <c r="IBP323" s="80"/>
      <c r="IBQ323" s="80"/>
      <c r="IBR323" s="80"/>
      <c r="IBS323" s="80"/>
      <c r="IBT323" s="80"/>
      <c r="IBU323" s="80"/>
      <c r="IBV323" s="80"/>
      <c r="IBW323" s="80"/>
      <c r="IBX323" s="80"/>
      <c r="IBY323" s="80"/>
      <c r="IBZ323" s="80"/>
      <c r="ICA323" s="80"/>
      <c r="ICB323" s="80"/>
      <c r="ICC323" s="80"/>
      <c r="ICD323" s="80"/>
      <c r="ICE323" s="80"/>
      <c r="ICF323" s="80"/>
      <c r="ICG323" s="80"/>
      <c r="ICH323" s="80"/>
      <c r="ICI323" s="80"/>
      <c r="ICJ323" s="80"/>
      <c r="ICK323" s="80"/>
      <c r="ICL323" s="80"/>
      <c r="ICM323" s="80"/>
      <c r="ICN323" s="80"/>
      <c r="ICO323" s="80"/>
      <c r="ICP323" s="80"/>
      <c r="ICQ323" s="80"/>
      <c r="ICR323" s="80"/>
      <c r="ICS323" s="80"/>
      <c r="ICT323" s="80"/>
      <c r="ICU323" s="80"/>
      <c r="ICV323" s="80"/>
      <c r="ICW323" s="80"/>
      <c r="ICX323" s="80"/>
      <c r="ICY323" s="80"/>
      <c r="ICZ323" s="80"/>
      <c r="IDA323" s="80"/>
      <c r="IDB323" s="80"/>
      <c r="IDC323" s="80"/>
      <c r="IDD323" s="80"/>
      <c r="IDE323" s="80"/>
      <c r="IDF323" s="80"/>
      <c r="IDG323" s="80"/>
      <c r="IDH323" s="80"/>
      <c r="IDI323" s="80"/>
      <c r="IDJ323" s="80"/>
      <c r="IDK323" s="80"/>
      <c r="IDL323" s="80"/>
      <c r="IDM323" s="80"/>
      <c r="IDN323" s="80"/>
      <c r="IDO323" s="80"/>
      <c r="IDP323" s="80"/>
      <c r="IDQ323" s="80"/>
      <c r="IDR323" s="80"/>
      <c r="IDS323" s="80"/>
      <c r="IDT323" s="80"/>
      <c r="IDU323" s="80"/>
      <c r="IDV323" s="80"/>
      <c r="IDW323" s="80"/>
      <c r="IDX323" s="80"/>
      <c r="IDY323" s="80"/>
      <c r="IDZ323" s="80"/>
      <c r="IEA323" s="80"/>
      <c r="IEB323" s="80"/>
      <c r="IEC323" s="80"/>
      <c r="IED323" s="80"/>
      <c r="IEE323" s="80"/>
      <c r="IEF323" s="80"/>
      <c r="IEG323" s="80"/>
      <c r="IEH323" s="80"/>
      <c r="IEI323" s="80"/>
      <c r="IEJ323" s="80"/>
      <c r="IEK323" s="80"/>
      <c r="IEL323" s="80"/>
      <c r="IEM323" s="80"/>
      <c r="IEN323" s="80"/>
      <c r="IEO323" s="80"/>
      <c r="IEP323" s="80"/>
      <c r="IEQ323" s="80"/>
      <c r="IER323" s="80"/>
      <c r="IES323" s="80"/>
      <c r="IET323" s="80"/>
      <c r="IEU323" s="80"/>
      <c r="IEV323" s="80"/>
      <c r="IEW323" s="80"/>
      <c r="IEX323" s="80"/>
      <c r="IEY323" s="80"/>
      <c r="IEZ323" s="80"/>
      <c r="IFA323" s="80"/>
      <c r="IFB323" s="80"/>
      <c r="IFC323" s="80"/>
      <c r="IFD323" s="80"/>
      <c r="IFE323" s="80"/>
      <c r="IFF323" s="80"/>
      <c r="IFG323" s="80"/>
      <c r="IFH323" s="80"/>
      <c r="IFI323" s="80"/>
      <c r="IFJ323" s="80"/>
      <c r="IFK323" s="80"/>
      <c r="IFL323" s="80"/>
      <c r="IFM323" s="80"/>
      <c r="IFN323" s="80"/>
      <c r="IFO323" s="80"/>
      <c r="IFP323" s="80"/>
      <c r="IFQ323" s="80"/>
      <c r="IFR323" s="80"/>
      <c r="IFS323" s="80"/>
      <c r="IFT323" s="80"/>
      <c r="IFU323" s="80"/>
      <c r="IFV323" s="80"/>
      <c r="IFW323" s="80"/>
      <c r="IFX323" s="80"/>
      <c r="IFY323" s="80"/>
      <c r="IFZ323" s="80"/>
      <c r="IGA323" s="80"/>
      <c r="IGB323" s="80"/>
      <c r="IGC323" s="80"/>
      <c r="IGD323" s="80"/>
      <c r="IGE323" s="80"/>
      <c r="IGF323" s="80"/>
      <c r="IGG323" s="80"/>
      <c r="IGH323" s="80"/>
      <c r="IGI323" s="80"/>
      <c r="IGJ323" s="80"/>
      <c r="IGK323" s="80"/>
      <c r="IGL323" s="80"/>
      <c r="IGM323" s="80"/>
      <c r="IGN323" s="80"/>
      <c r="IGO323" s="80"/>
      <c r="IGP323" s="80"/>
      <c r="IGQ323" s="80"/>
      <c r="IGR323" s="80"/>
      <c r="IGS323" s="80"/>
      <c r="IGT323" s="80"/>
      <c r="IGU323" s="80"/>
      <c r="IGV323" s="80"/>
      <c r="IGW323" s="80"/>
      <c r="IGX323" s="80"/>
      <c r="IGY323" s="80"/>
      <c r="IGZ323" s="80"/>
      <c r="IHA323" s="80"/>
      <c r="IHB323" s="80"/>
      <c r="IHC323" s="80"/>
      <c r="IHD323" s="80"/>
      <c r="IHE323" s="80"/>
      <c r="IHF323" s="80"/>
      <c r="IHG323" s="80"/>
      <c r="IHH323" s="80"/>
      <c r="IHI323" s="80"/>
      <c r="IHJ323" s="80"/>
      <c r="IHK323" s="80"/>
      <c r="IHL323" s="80"/>
      <c r="IHM323" s="80"/>
      <c r="IHN323" s="80"/>
      <c r="IHO323" s="80"/>
      <c r="IHP323" s="80"/>
      <c r="IHQ323" s="80"/>
      <c r="IHR323" s="80"/>
      <c r="IHS323" s="80"/>
      <c r="IHT323" s="80"/>
      <c r="IHU323" s="80"/>
      <c r="IHV323" s="80"/>
      <c r="IHW323" s="80"/>
      <c r="IHX323" s="80"/>
      <c r="IHY323" s="80"/>
      <c r="IHZ323" s="80"/>
      <c r="IIA323" s="80"/>
      <c r="IIB323" s="80"/>
      <c r="IIC323" s="80"/>
      <c r="IID323" s="80"/>
      <c r="IIE323" s="80"/>
      <c r="IIF323" s="80"/>
      <c r="IIG323" s="80"/>
      <c r="IIH323" s="80"/>
      <c r="III323" s="80"/>
      <c r="IIJ323" s="80"/>
      <c r="IIK323" s="80"/>
      <c r="IIL323" s="80"/>
      <c r="IIM323" s="80"/>
      <c r="IIN323" s="80"/>
      <c r="IIO323" s="80"/>
      <c r="IIP323" s="80"/>
      <c r="IIQ323" s="80"/>
      <c r="IIR323" s="80"/>
      <c r="IIS323" s="80"/>
      <c r="IIT323" s="80"/>
      <c r="IIU323" s="80"/>
      <c r="IIV323" s="80"/>
      <c r="IIW323" s="80"/>
      <c r="IIX323" s="80"/>
      <c r="IIY323" s="80"/>
      <c r="IIZ323" s="80"/>
      <c r="IJA323" s="80"/>
      <c r="IJB323" s="80"/>
      <c r="IJC323" s="80"/>
      <c r="IJD323" s="80"/>
      <c r="IJE323" s="80"/>
      <c r="IJF323" s="80"/>
      <c r="IJG323" s="80"/>
      <c r="IJH323" s="80"/>
      <c r="IJI323" s="80"/>
      <c r="IJJ323" s="80"/>
      <c r="IJK323" s="80"/>
      <c r="IJL323" s="80"/>
      <c r="IJM323" s="80"/>
      <c r="IJN323" s="80"/>
      <c r="IJO323" s="80"/>
      <c r="IJP323" s="80"/>
      <c r="IJQ323" s="80"/>
      <c r="IJR323" s="80"/>
      <c r="IJS323" s="80"/>
      <c r="IJT323" s="80"/>
      <c r="IJU323" s="80"/>
      <c r="IJV323" s="80"/>
      <c r="IJW323" s="80"/>
      <c r="IJX323" s="80"/>
      <c r="IJY323" s="80"/>
      <c r="IJZ323" s="80"/>
      <c r="IKA323" s="80"/>
      <c r="IKB323" s="80"/>
      <c r="IKC323" s="80"/>
      <c r="IKD323" s="80"/>
      <c r="IKE323" s="80"/>
      <c r="IKF323" s="80"/>
      <c r="IKG323" s="80"/>
      <c r="IKH323" s="80"/>
      <c r="IKI323" s="80"/>
      <c r="IKJ323" s="80"/>
      <c r="IKK323" s="80"/>
      <c r="IKL323" s="80"/>
      <c r="IKM323" s="80"/>
      <c r="IKN323" s="80"/>
      <c r="IKO323" s="80"/>
      <c r="IKP323" s="80"/>
      <c r="IKQ323" s="80"/>
      <c r="IKR323" s="80"/>
      <c r="IKS323" s="80"/>
      <c r="IKT323" s="80"/>
      <c r="IKU323" s="80"/>
      <c r="IKV323" s="80"/>
      <c r="IKW323" s="80"/>
      <c r="IKX323" s="80"/>
      <c r="IKY323" s="80"/>
      <c r="IKZ323" s="80"/>
      <c r="ILA323" s="80"/>
      <c r="ILB323" s="80"/>
      <c r="ILC323" s="80"/>
      <c r="ILD323" s="80"/>
      <c r="ILE323" s="80"/>
      <c r="ILF323" s="80"/>
      <c r="ILG323" s="80"/>
      <c r="ILH323" s="80"/>
      <c r="ILI323" s="80"/>
      <c r="ILJ323" s="80"/>
      <c r="ILK323" s="80"/>
      <c r="ILL323" s="80"/>
      <c r="ILM323" s="80"/>
      <c r="ILN323" s="80"/>
      <c r="ILO323" s="80"/>
      <c r="ILP323" s="80"/>
      <c r="ILQ323" s="80"/>
      <c r="ILR323" s="80"/>
      <c r="ILS323" s="80"/>
      <c r="ILT323" s="80"/>
      <c r="ILU323" s="80"/>
      <c r="ILV323" s="80"/>
      <c r="ILW323" s="80"/>
      <c r="ILX323" s="80"/>
      <c r="ILY323" s="80"/>
      <c r="ILZ323" s="80"/>
      <c r="IMA323" s="80"/>
      <c r="IMB323" s="80"/>
      <c r="IMC323" s="80"/>
      <c r="IMD323" s="80"/>
      <c r="IME323" s="80"/>
      <c r="IMF323" s="80"/>
      <c r="IMG323" s="80"/>
      <c r="IMH323" s="80"/>
      <c r="IMI323" s="80"/>
      <c r="IMJ323" s="80"/>
      <c r="IMK323" s="80"/>
      <c r="IML323" s="80"/>
      <c r="IMM323" s="80"/>
      <c r="IMN323" s="80"/>
      <c r="IMO323" s="80"/>
      <c r="IMP323" s="80"/>
      <c r="IMQ323" s="80"/>
      <c r="IMR323" s="80"/>
      <c r="IMS323" s="80"/>
      <c r="IMT323" s="80"/>
      <c r="IMU323" s="80"/>
      <c r="IMV323" s="80"/>
      <c r="IMW323" s="80"/>
      <c r="IMX323" s="80"/>
      <c r="IMY323" s="80"/>
      <c r="IMZ323" s="80"/>
      <c r="INA323" s="80"/>
      <c r="INB323" s="80"/>
      <c r="INC323" s="80"/>
      <c r="IND323" s="80"/>
      <c r="INE323" s="80"/>
      <c r="INF323" s="80"/>
      <c r="ING323" s="80"/>
      <c r="INH323" s="80"/>
      <c r="INI323" s="80"/>
      <c r="INJ323" s="80"/>
      <c r="INK323" s="80"/>
      <c r="INL323" s="80"/>
      <c r="INM323" s="80"/>
      <c r="INN323" s="80"/>
      <c r="INO323" s="80"/>
      <c r="INP323" s="80"/>
      <c r="INQ323" s="80"/>
      <c r="INR323" s="80"/>
      <c r="INS323" s="80"/>
      <c r="INT323" s="80"/>
      <c r="INU323" s="80"/>
      <c r="INV323" s="80"/>
      <c r="INW323" s="80"/>
      <c r="INX323" s="80"/>
      <c r="INY323" s="80"/>
      <c r="INZ323" s="80"/>
      <c r="IOA323" s="80"/>
      <c r="IOB323" s="80"/>
      <c r="IOC323" s="80"/>
      <c r="IOD323" s="80"/>
      <c r="IOE323" s="80"/>
      <c r="IOF323" s="80"/>
      <c r="IOG323" s="80"/>
      <c r="IOH323" s="80"/>
      <c r="IOI323" s="80"/>
      <c r="IOJ323" s="80"/>
      <c r="IOK323" s="80"/>
      <c r="IOL323" s="80"/>
      <c r="IOM323" s="80"/>
      <c r="ION323" s="80"/>
      <c r="IOO323" s="80"/>
      <c r="IOP323" s="80"/>
      <c r="IOQ323" s="80"/>
      <c r="IOR323" s="80"/>
      <c r="IOS323" s="80"/>
      <c r="IOT323" s="80"/>
      <c r="IOU323" s="80"/>
      <c r="IOV323" s="80"/>
      <c r="IOW323" s="80"/>
      <c r="IOX323" s="80"/>
      <c r="IOY323" s="80"/>
      <c r="IOZ323" s="80"/>
      <c r="IPA323" s="80"/>
      <c r="IPB323" s="80"/>
      <c r="IPC323" s="80"/>
      <c r="IPD323" s="80"/>
      <c r="IPE323" s="80"/>
      <c r="IPF323" s="80"/>
      <c r="IPG323" s="80"/>
      <c r="IPH323" s="80"/>
      <c r="IPI323" s="80"/>
      <c r="IPJ323" s="80"/>
      <c r="IPK323" s="80"/>
      <c r="IPL323" s="80"/>
      <c r="IPM323" s="80"/>
      <c r="IPN323" s="80"/>
      <c r="IPO323" s="80"/>
      <c r="IPP323" s="80"/>
      <c r="IPQ323" s="80"/>
      <c r="IPR323" s="80"/>
      <c r="IPS323" s="80"/>
      <c r="IPT323" s="80"/>
      <c r="IPU323" s="80"/>
      <c r="IPV323" s="80"/>
      <c r="IPW323" s="80"/>
      <c r="IPX323" s="80"/>
      <c r="IPY323" s="80"/>
      <c r="IPZ323" s="80"/>
      <c r="IQA323" s="80"/>
      <c r="IQB323" s="80"/>
      <c r="IQC323" s="80"/>
      <c r="IQD323" s="80"/>
      <c r="IQE323" s="80"/>
      <c r="IQF323" s="80"/>
      <c r="IQG323" s="80"/>
      <c r="IQH323" s="80"/>
      <c r="IQI323" s="80"/>
      <c r="IQJ323" s="80"/>
      <c r="IQK323" s="80"/>
      <c r="IQL323" s="80"/>
      <c r="IQM323" s="80"/>
      <c r="IQN323" s="80"/>
      <c r="IQO323" s="80"/>
      <c r="IQP323" s="80"/>
      <c r="IQQ323" s="80"/>
      <c r="IQR323" s="80"/>
      <c r="IQS323" s="80"/>
      <c r="IQT323" s="80"/>
      <c r="IQU323" s="80"/>
      <c r="IQV323" s="80"/>
      <c r="IQW323" s="80"/>
      <c r="IQX323" s="80"/>
      <c r="IQY323" s="80"/>
      <c r="IQZ323" s="80"/>
      <c r="IRA323" s="80"/>
      <c r="IRB323" s="80"/>
      <c r="IRC323" s="80"/>
      <c r="IRD323" s="80"/>
      <c r="IRE323" s="80"/>
      <c r="IRF323" s="80"/>
      <c r="IRG323" s="80"/>
      <c r="IRH323" s="80"/>
      <c r="IRI323" s="80"/>
      <c r="IRJ323" s="80"/>
      <c r="IRK323" s="80"/>
      <c r="IRL323" s="80"/>
      <c r="IRM323" s="80"/>
      <c r="IRN323" s="80"/>
      <c r="IRO323" s="80"/>
      <c r="IRP323" s="80"/>
      <c r="IRQ323" s="80"/>
      <c r="IRR323" s="80"/>
      <c r="IRS323" s="80"/>
      <c r="IRT323" s="80"/>
      <c r="IRU323" s="80"/>
      <c r="IRV323" s="80"/>
      <c r="IRW323" s="80"/>
      <c r="IRX323" s="80"/>
      <c r="IRY323" s="80"/>
      <c r="IRZ323" s="80"/>
      <c r="ISA323" s="80"/>
      <c r="ISB323" s="80"/>
      <c r="ISC323" s="80"/>
      <c r="ISD323" s="80"/>
      <c r="ISE323" s="80"/>
      <c r="ISF323" s="80"/>
      <c r="ISG323" s="80"/>
      <c r="ISH323" s="80"/>
      <c r="ISI323" s="80"/>
      <c r="ISJ323" s="80"/>
      <c r="ISK323" s="80"/>
      <c r="ISL323" s="80"/>
      <c r="ISM323" s="80"/>
      <c r="ISN323" s="80"/>
      <c r="ISO323" s="80"/>
      <c r="ISP323" s="80"/>
      <c r="ISQ323" s="80"/>
      <c r="ISR323" s="80"/>
      <c r="ISS323" s="80"/>
      <c r="IST323" s="80"/>
      <c r="ISU323" s="80"/>
      <c r="ISV323" s="80"/>
      <c r="ISW323" s="80"/>
      <c r="ISX323" s="80"/>
      <c r="ISY323" s="80"/>
      <c r="ISZ323" s="80"/>
      <c r="ITA323" s="80"/>
      <c r="ITB323" s="80"/>
      <c r="ITC323" s="80"/>
      <c r="ITD323" s="80"/>
      <c r="ITE323" s="80"/>
      <c r="ITF323" s="80"/>
      <c r="ITG323" s="80"/>
      <c r="ITH323" s="80"/>
      <c r="ITI323" s="80"/>
      <c r="ITJ323" s="80"/>
      <c r="ITK323" s="80"/>
      <c r="ITL323" s="80"/>
      <c r="ITM323" s="80"/>
      <c r="ITN323" s="80"/>
      <c r="ITO323" s="80"/>
      <c r="ITP323" s="80"/>
      <c r="ITQ323" s="80"/>
      <c r="ITR323" s="80"/>
      <c r="ITS323" s="80"/>
      <c r="ITT323" s="80"/>
      <c r="ITU323" s="80"/>
      <c r="ITV323" s="80"/>
      <c r="ITW323" s="80"/>
      <c r="ITX323" s="80"/>
      <c r="ITY323" s="80"/>
      <c r="ITZ323" s="80"/>
      <c r="IUA323" s="80"/>
      <c r="IUB323" s="80"/>
      <c r="IUC323" s="80"/>
      <c r="IUD323" s="80"/>
      <c r="IUE323" s="80"/>
      <c r="IUF323" s="80"/>
      <c r="IUG323" s="80"/>
      <c r="IUH323" s="80"/>
      <c r="IUI323" s="80"/>
      <c r="IUJ323" s="80"/>
      <c r="IUK323" s="80"/>
      <c r="IUL323" s="80"/>
      <c r="IUM323" s="80"/>
      <c r="IUN323" s="80"/>
      <c r="IUO323" s="80"/>
      <c r="IUP323" s="80"/>
      <c r="IUQ323" s="80"/>
      <c r="IUR323" s="80"/>
      <c r="IUS323" s="80"/>
      <c r="IUT323" s="80"/>
      <c r="IUU323" s="80"/>
      <c r="IUV323" s="80"/>
      <c r="IUW323" s="80"/>
      <c r="IUX323" s="80"/>
      <c r="IUY323" s="80"/>
      <c r="IUZ323" s="80"/>
      <c r="IVA323" s="80"/>
      <c r="IVB323" s="80"/>
      <c r="IVC323" s="80"/>
      <c r="IVD323" s="80"/>
      <c r="IVE323" s="80"/>
      <c r="IVF323" s="80"/>
      <c r="IVG323" s="80"/>
      <c r="IVH323" s="80"/>
      <c r="IVI323" s="80"/>
      <c r="IVJ323" s="80"/>
      <c r="IVK323" s="80"/>
      <c r="IVL323" s="80"/>
      <c r="IVM323" s="80"/>
      <c r="IVN323" s="80"/>
      <c r="IVO323" s="80"/>
      <c r="IVP323" s="80"/>
      <c r="IVQ323" s="80"/>
      <c r="IVR323" s="80"/>
      <c r="IVS323" s="80"/>
      <c r="IVT323" s="80"/>
      <c r="IVU323" s="80"/>
      <c r="IVV323" s="80"/>
      <c r="IVW323" s="80"/>
      <c r="IVX323" s="80"/>
      <c r="IVY323" s="80"/>
      <c r="IVZ323" s="80"/>
      <c r="IWA323" s="80"/>
      <c r="IWB323" s="80"/>
      <c r="IWC323" s="80"/>
      <c r="IWD323" s="80"/>
      <c r="IWE323" s="80"/>
      <c r="IWF323" s="80"/>
      <c r="IWG323" s="80"/>
      <c r="IWH323" s="80"/>
      <c r="IWI323" s="80"/>
      <c r="IWJ323" s="80"/>
      <c r="IWK323" s="80"/>
      <c r="IWL323" s="80"/>
      <c r="IWM323" s="80"/>
      <c r="IWN323" s="80"/>
      <c r="IWO323" s="80"/>
      <c r="IWP323" s="80"/>
      <c r="IWQ323" s="80"/>
      <c r="IWR323" s="80"/>
      <c r="IWS323" s="80"/>
      <c r="IWT323" s="80"/>
      <c r="IWU323" s="80"/>
      <c r="IWV323" s="80"/>
      <c r="IWW323" s="80"/>
      <c r="IWX323" s="80"/>
      <c r="IWY323" s="80"/>
      <c r="IWZ323" s="80"/>
      <c r="IXA323" s="80"/>
      <c r="IXB323" s="80"/>
      <c r="IXC323" s="80"/>
      <c r="IXD323" s="80"/>
      <c r="IXE323" s="80"/>
      <c r="IXF323" s="80"/>
      <c r="IXG323" s="80"/>
      <c r="IXH323" s="80"/>
      <c r="IXI323" s="80"/>
      <c r="IXJ323" s="80"/>
      <c r="IXK323" s="80"/>
      <c r="IXL323" s="80"/>
      <c r="IXM323" s="80"/>
      <c r="IXN323" s="80"/>
      <c r="IXO323" s="80"/>
      <c r="IXP323" s="80"/>
      <c r="IXQ323" s="80"/>
      <c r="IXR323" s="80"/>
      <c r="IXS323" s="80"/>
      <c r="IXT323" s="80"/>
      <c r="IXU323" s="80"/>
      <c r="IXV323" s="80"/>
      <c r="IXW323" s="80"/>
      <c r="IXX323" s="80"/>
      <c r="IXY323" s="80"/>
      <c r="IXZ323" s="80"/>
      <c r="IYA323" s="80"/>
      <c r="IYB323" s="80"/>
      <c r="IYC323" s="80"/>
      <c r="IYD323" s="80"/>
      <c r="IYE323" s="80"/>
      <c r="IYF323" s="80"/>
      <c r="IYG323" s="80"/>
      <c r="IYH323" s="80"/>
      <c r="IYI323" s="80"/>
      <c r="IYJ323" s="80"/>
      <c r="IYK323" s="80"/>
      <c r="IYL323" s="80"/>
      <c r="IYM323" s="80"/>
      <c r="IYN323" s="80"/>
      <c r="IYO323" s="80"/>
      <c r="IYP323" s="80"/>
      <c r="IYQ323" s="80"/>
      <c r="IYR323" s="80"/>
      <c r="IYS323" s="80"/>
      <c r="IYT323" s="80"/>
      <c r="IYU323" s="80"/>
      <c r="IYV323" s="80"/>
      <c r="IYW323" s="80"/>
      <c r="IYX323" s="80"/>
      <c r="IYY323" s="80"/>
      <c r="IYZ323" s="80"/>
      <c r="IZA323" s="80"/>
      <c r="IZB323" s="80"/>
      <c r="IZC323" s="80"/>
      <c r="IZD323" s="80"/>
      <c r="IZE323" s="80"/>
      <c r="IZF323" s="80"/>
      <c r="IZG323" s="80"/>
      <c r="IZH323" s="80"/>
      <c r="IZI323" s="80"/>
      <c r="IZJ323" s="80"/>
      <c r="IZK323" s="80"/>
      <c r="IZL323" s="80"/>
      <c r="IZM323" s="80"/>
      <c r="IZN323" s="80"/>
      <c r="IZO323" s="80"/>
      <c r="IZP323" s="80"/>
      <c r="IZQ323" s="80"/>
      <c r="IZR323" s="80"/>
      <c r="IZS323" s="80"/>
      <c r="IZT323" s="80"/>
      <c r="IZU323" s="80"/>
      <c r="IZV323" s="80"/>
      <c r="IZW323" s="80"/>
      <c r="IZX323" s="80"/>
      <c r="IZY323" s="80"/>
      <c r="IZZ323" s="80"/>
      <c r="JAA323" s="80"/>
      <c r="JAB323" s="80"/>
      <c r="JAC323" s="80"/>
      <c r="JAD323" s="80"/>
      <c r="JAE323" s="80"/>
      <c r="JAF323" s="80"/>
      <c r="JAG323" s="80"/>
      <c r="JAH323" s="80"/>
      <c r="JAI323" s="80"/>
      <c r="JAJ323" s="80"/>
      <c r="JAK323" s="80"/>
      <c r="JAL323" s="80"/>
      <c r="JAM323" s="80"/>
      <c r="JAN323" s="80"/>
      <c r="JAO323" s="80"/>
      <c r="JAP323" s="80"/>
      <c r="JAQ323" s="80"/>
      <c r="JAR323" s="80"/>
      <c r="JAS323" s="80"/>
      <c r="JAT323" s="80"/>
      <c r="JAU323" s="80"/>
      <c r="JAV323" s="80"/>
      <c r="JAW323" s="80"/>
      <c r="JAX323" s="80"/>
      <c r="JAY323" s="80"/>
      <c r="JAZ323" s="80"/>
      <c r="JBA323" s="80"/>
      <c r="JBB323" s="80"/>
      <c r="JBC323" s="80"/>
      <c r="JBD323" s="80"/>
      <c r="JBE323" s="80"/>
      <c r="JBF323" s="80"/>
      <c r="JBG323" s="80"/>
      <c r="JBH323" s="80"/>
      <c r="JBI323" s="80"/>
      <c r="JBJ323" s="80"/>
      <c r="JBK323" s="80"/>
      <c r="JBL323" s="80"/>
      <c r="JBM323" s="80"/>
      <c r="JBN323" s="80"/>
      <c r="JBO323" s="80"/>
      <c r="JBP323" s="80"/>
      <c r="JBQ323" s="80"/>
      <c r="JBR323" s="80"/>
      <c r="JBS323" s="80"/>
      <c r="JBT323" s="80"/>
      <c r="JBU323" s="80"/>
      <c r="JBV323" s="80"/>
      <c r="JBW323" s="80"/>
      <c r="JBX323" s="80"/>
      <c r="JBY323" s="80"/>
      <c r="JBZ323" s="80"/>
      <c r="JCA323" s="80"/>
      <c r="JCB323" s="80"/>
      <c r="JCC323" s="80"/>
      <c r="JCD323" s="80"/>
      <c r="JCE323" s="80"/>
      <c r="JCF323" s="80"/>
      <c r="JCG323" s="80"/>
      <c r="JCH323" s="80"/>
      <c r="JCI323" s="80"/>
      <c r="JCJ323" s="80"/>
      <c r="JCK323" s="80"/>
      <c r="JCL323" s="80"/>
      <c r="JCM323" s="80"/>
      <c r="JCN323" s="80"/>
      <c r="JCO323" s="80"/>
      <c r="JCP323" s="80"/>
      <c r="JCQ323" s="80"/>
      <c r="JCR323" s="80"/>
      <c r="JCS323" s="80"/>
      <c r="JCT323" s="80"/>
      <c r="JCU323" s="80"/>
      <c r="JCV323" s="80"/>
      <c r="JCW323" s="80"/>
      <c r="JCX323" s="80"/>
      <c r="JCY323" s="80"/>
      <c r="JCZ323" s="80"/>
      <c r="JDA323" s="80"/>
      <c r="JDB323" s="80"/>
      <c r="JDC323" s="80"/>
      <c r="JDD323" s="80"/>
      <c r="JDE323" s="80"/>
      <c r="JDF323" s="80"/>
      <c r="JDG323" s="80"/>
      <c r="JDH323" s="80"/>
      <c r="JDI323" s="80"/>
      <c r="JDJ323" s="80"/>
      <c r="JDK323" s="80"/>
      <c r="JDL323" s="80"/>
      <c r="JDM323" s="80"/>
      <c r="JDN323" s="80"/>
      <c r="JDO323" s="80"/>
      <c r="JDP323" s="80"/>
      <c r="JDQ323" s="80"/>
      <c r="JDR323" s="80"/>
      <c r="JDS323" s="80"/>
      <c r="JDT323" s="80"/>
      <c r="JDU323" s="80"/>
      <c r="JDV323" s="80"/>
      <c r="JDW323" s="80"/>
      <c r="JDX323" s="80"/>
      <c r="JDY323" s="80"/>
      <c r="JDZ323" s="80"/>
      <c r="JEA323" s="80"/>
      <c r="JEB323" s="80"/>
      <c r="JEC323" s="80"/>
      <c r="JED323" s="80"/>
      <c r="JEE323" s="80"/>
      <c r="JEF323" s="80"/>
      <c r="JEG323" s="80"/>
      <c r="JEH323" s="80"/>
      <c r="JEI323" s="80"/>
      <c r="JEJ323" s="80"/>
      <c r="JEK323" s="80"/>
      <c r="JEL323" s="80"/>
      <c r="JEM323" s="80"/>
      <c r="JEN323" s="80"/>
      <c r="JEO323" s="80"/>
      <c r="JEP323" s="80"/>
      <c r="JEQ323" s="80"/>
      <c r="JER323" s="80"/>
      <c r="JES323" s="80"/>
      <c r="JET323" s="80"/>
      <c r="JEU323" s="80"/>
      <c r="JEV323" s="80"/>
      <c r="JEW323" s="80"/>
      <c r="JEX323" s="80"/>
      <c r="JEY323" s="80"/>
      <c r="JEZ323" s="80"/>
      <c r="JFA323" s="80"/>
      <c r="JFB323" s="80"/>
      <c r="JFC323" s="80"/>
      <c r="JFD323" s="80"/>
      <c r="JFE323" s="80"/>
      <c r="JFF323" s="80"/>
      <c r="JFG323" s="80"/>
      <c r="JFH323" s="80"/>
      <c r="JFI323" s="80"/>
      <c r="JFJ323" s="80"/>
      <c r="JFK323" s="80"/>
      <c r="JFL323" s="80"/>
      <c r="JFM323" s="80"/>
      <c r="JFN323" s="80"/>
      <c r="JFO323" s="80"/>
      <c r="JFP323" s="80"/>
      <c r="JFQ323" s="80"/>
      <c r="JFR323" s="80"/>
      <c r="JFS323" s="80"/>
      <c r="JFT323" s="80"/>
      <c r="JFU323" s="80"/>
      <c r="JFV323" s="80"/>
      <c r="JFW323" s="80"/>
      <c r="JFX323" s="80"/>
      <c r="JFY323" s="80"/>
      <c r="JFZ323" s="80"/>
      <c r="JGA323" s="80"/>
      <c r="JGB323" s="80"/>
      <c r="JGC323" s="80"/>
      <c r="JGD323" s="80"/>
      <c r="JGE323" s="80"/>
      <c r="JGF323" s="80"/>
      <c r="JGG323" s="80"/>
      <c r="JGH323" s="80"/>
      <c r="JGI323" s="80"/>
      <c r="JGJ323" s="80"/>
      <c r="JGK323" s="80"/>
      <c r="JGL323" s="80"/>
      <c r="JGM323" s="80"/>
      <c r="JGN323" s="80"/>
      <c r="JGO323" s="80"/>
      <c r="JGP323" s="80"/>
      <c r="JGQ323" s="80"/>
      <c r="JGR323" s="80"/>
      <c r="JGS323" s="80"/>
      <c r="JGT323" s="80"/>
      <c r="JGU323" s="80"/>
      <c r="JGV323" s="80"/>
      <c r="JGW323" s="80"/>
      <c r="JGX323" s="80"/>
      <c r="JGY323" s="80"/>
      <c r="JGZ323" s="80"/>
      <c r="JHA323" s="80"/>
      <c r="JHB323" s="80"/>
      <c r="JHC323" s="80"/>
      <c r="JHD323" s="80"/>
      <c r="JHE323" s="80"/>
      <c r="JHF323" s="80"/>
      <c r="JHG323" s="80"/>
      <c r="JHH323" s="80"/>
      <c r="JHI323" s="80"/>
      <c r="JHJ323" s="80"/>
      <c r="JHK323" s="80"/>
      <c r="JHL323" s="80"/>
      <c r="JHM323" s="80"/>
      <c r="JHN323" s="80"/>
      <c r="JHO323" s="80"/>
      <c r="JHP323" s="80"/>
      <c r="JHQ323" s="80"/>
      <c r="JHR323" s="80"/>
      <c r="JHS323" s="80"/>
      <c r="JHT323" s="80"/>
      <c r="JHU323" s="80"/>
      <c r="JHV323" s="80"/>
      <c r="JHW323" s="80"/>
      <c r="JHX323" s="80"/>
      <c r="JHY323" s="80"/>
      <c r="JHZ323" s="80"/>
      <c r="JIA323" s="80"/>
      <c r="JIB323" s="80"/>
      <c r="JIC323" s="80"/>
      <c r="JID323" s="80"/>
      <c r="JIE323" s="80"/>
      <c r="JIF323" s="80"/>
      <c r="JIG323" s="80"/>
      <c r="JIH323" s="80"/>
      <c r="JII323" s="80"/>
      <c r="JIJ323" s="80"/>
      <c r="JIK323" s="80"/>
      <c r="JIL323" s="80"/>
      <c r="JIM323" s="80"/>
      <c r="JIN323" s="80"/>
      <c r="JIO323" s="80"/>
      <c r="JIP323" s="80"/>
      <c r="JIQ323" s="80"/>
      <c r="JIR323" s="80"/>
      <c r="JIS323" s="80"/>
      <c r="JIT323" s="80"/>
      <c r="JIU323" s="80"/>
      <c r="JIV323" s="80"/>
      <c r="JIW323" s="80"/>
      <c r="JIX323" s="80"/>
      <c r="JIY323" s="80"/>
      <c r="JIZ323" s="80"/>
      <c r="JJA323" s="80"/>
      <c r="JJB323" s="80"/>
      <c r="JJC323" s="80"/>
      <c r="JJD323" s="80"/>
      <c r="JJE323" s="80"/>
      <c r="JJF323" s="80"/>
      <c r="JJG323" s="80"/>
      <c r="JJH323" s="80"/>
      <c r="JJI323" s="80"/>
      <c r="JJJ323" s="80"/>
      <c r="JJK323" s="80"/>
      <c r="JJL323" s="80"/>
      <c r="JJM323" s="80"/>
      <c r="JJN323" s="80"/>
      <c r="JJO323" s="80"/>
      <c r="JJP323" s="80"/>
      <c r="JJQ323" s="80"/>
      <c r="JJR323" s="80"/>
      <c r="JJS323" s="80"/>
      <c r="JJT323" s="80"/>
      <c r="JJU323" s="80"/>
      <c r="JJV323" s="80"/>
      <c r="JJW323" s="80"/>
      <c r="JJX323" s="80"/>
      <c r="JJY323" s="80"/>
      <c r="JJZ323" s="80"/>
      <c r="JKA323" s="80"/>
      <c r="JKB323" s="80"/>
      <c r="JKC323" s="80"/>
      <c r="JKD323" s="80"/>
      <c r="JKE323" s="80"/>
      <c r="JKF323" s="80"/>
      <c r="JKG323" s="80"/>
      <c r="JKH323" s="80"/>
      <c r="JKI323" s="80"/>
      <c r="JKJ323" s="80"/>
      <c r="JKK323" s="80"/>
      <c r="JKL323" s="80"/>
      <c r="JKM323" s="80"/>
      <c r="JKN323" s="80"/>
      <c r="JKO323" s="80"/>
      <c r="JKP323" s="80"/>
      <c r="JKQ323" s="80"/>
      <c r="JKR323" s="80"/>
      <c r="JKS323" s="80"/>
      <c r="JKT323" s="80"/>
      <c r="JKU323" s="80"/>
      <c r="JKV323" s="80"/>
      <c r="JKW323" s="80"/>
      <c r="JKX323" s="80"/>
      <c r="JKY323" s="80"/>
      <c r="JKZ323" s="80"/>
      <c r="JLA323" s="80"/>
      <c r="JLB323" s="80"/>
      <c r="JLC323" s="80"/>
      <c r="JLD323" s="80"/>
      <c r="JLE323" s="80"/>
      <c r="JLF323" s="80"/>
      <c r="JLG323" s="80"/>
      <c r="JLH323" s="80"/>
      <c r="JLI323" s="80"/>
      <c r="JLJ323" s="80"/>
      <c r="JLK323" s="80"/>
      <c r="JLL323" s="80"/>
      <c r="JLM323" s="80"/>
      <c r="JLN323" s="80"/>
      <c r="JLO323" s="80"/>
      <c r="JLP323" s="80"/>
      <c r="JLQ323" s="80"/>
      <c r="JLR323" s="80"/>
      <c r="JLS323" s="80"/>
      <c r="JLT323" s="80"/>
      <c r="JLU323" s="80"/>
      <c r="JLV323" s="80"/>
      <c r="JLW323" s="80"/>
      <c r="JLX323" s="80"/>
      <c r="JLY323" s="80"/>
      <c r="JLZ323" s="80"/>
      <c r="JMA323" s="80"/>
      <c r="JMB323" s="80"/>
      <c r="JMC323" s="80"/>
      <c r="JMD323" s="80"/>
      <c r="JME323" s="80"/>
      <c r="JMF323" s="80"/>
      <c r="JMG323" s="80"/>
      <c r="JMH323" s="80"/>
      <c r="JMI323" s="80"/>
      <c r="JMJ323" s="80"/>
      <c r="JMK323" s="80"/>
      <c r="JML323" s="80"/>
      <c r="JMM323" s="80"/>
      <c r="JMN323" s="80"/>
      <c r="JMO323" s="80"/>
      <c r="JMP323" s="80"/>
      <c r="JMQ323" s="80"/>
      <c r="JMR323" s="80"/>
      <c r="JMS323" s="80"/>
      <c r="JMT323" s="80"/>
      <c r="JMU323" s="80"/>
      <c r="JMV323" s="80"/>
      <c r="JMW323" s="80"/>
      <c r="JMX323" s="80"/>
      <c r="JMY323" s="80"/>
      <c r="JMZ323" s="80"/>
      <c r="JNA323" s="80"/>
      <c r="JNB323" s="80"/>
      <c r="JNC323" s="80"/>
      <c r="JND323" s="80"/>
      <c r="JNE323" s="80"/>
      <c r="JNF323" s="80"/>
      <c r="JNG323" s="80"/>
      <c r="JNH323" s="80"/>
      <c r="JNI323" s="80"/>
      <c r="JNJ323" s="80"/>
      <c r="JNK323" s="80"/>
      <c r="JNL323" s="80"/>
      <c r="JNM323" s="80"/>
      <c r="JNN323" s="80"/>
      <c r="JNO323" s="80"/>
      <c r="JNP323" s="80"/>
      <c r="JNQ323" s="80"/>
      <c r="JNR323" s="80"/>
      <c r="JNS323" s="80"/>
      <c r="JNT323" s="80"/>
      <c r="JNU323" s="80"/>
      <c r="JNV323" s="80"/>
      <c r="JNW323" s="80"/>
      <c r="JNX323" s="80"/>
      <c r="JNY323" s="80"/>
      <c r="JNZ323" s="80"/>
      <c r="JOA323" s="80"/>
      <c r="JOB323" s="80"/>
      <c r="JOC323" s="80"/>
      <c r="JOD323" s="80"/>
      <c r="JOE323" s="80"/>
      <c r="JOF323" s="80"/>
      <c r="JOG323" s="80"/>
      <c r="JOH323" s="80"/>
      <c r="JOI323" s="80"/>
      <c r="JOJ323" s="80"/>
      <c r="JOK323" s="80"/>
      <c r="JOL323" s="80"/>
      <c r="JOM323" s="80"/>
      <c r="JON323" s="80"/>
      <c r="JOO323" s="80"/>
      <c r="JOP323" s="80"/>
      <c r="JOQ323" s="80"/>
      <c r="JOR323" s="80"/>
      <c r="JOS323" s="80"/>
      <c r="JOT323" s="80"/>
      <c r="JOU323" s="80"/>
      <c r="JOV323" s="80"/>
      <c r="JOW323" s="80"/>
      <c r="JOX323" s="80"/>
      <c r="JOY323" s="80"/>
      <c r="JOZ323" s="80"/>
      <c r="JPA323" s="80"/>
      <c r="JPB323" s="80"/>
      <c r="JPC323" s="80"/>
      <c r="JPD323" s="80"/>
      <c r="JPE323" s="80"/>
      <c r="JPF323" s="80"/>
      <c r="JPG323" s="80"/>
      <c r="JPH323" s="80"/>
      <c r="JPI323" s="80"/>
      <c r="JPJ323" s="80"/>
      <c r="JPK323" s="80"/>
      <c r="JPL323" s="80"/>
      <c r="JPM323" s="80"/>
      <c r="JPN323" s="80"/>
      <c r="JPO323" s="80"/>
      <c r="JPP323" s="80"/>
      <c r="JPQ323" s="80"/>
      <c r="JPR323" s="80"/>
      <c r="JPS323" s="80"/>
      <c r="JPT323" s="80"/>
      <c r="JPU323" s="80"/>
      <c r="JPV323" s="80"/>
      <c r="JPW323" s="80"/>
      <c r="JPX323" s="80"/>
      <c r="JPY323" s="80"/>
      <c r="JPZ323" s="80"/>
      <c r="JQA323" s="80"/>
      <c r="JQB323" s="80"/>
      <c r="JQC323" s="80"/>
      <c r="JQD323" s="80"/>
      <c r="JQE323" s="80"/>
      <c r="JQF323" s="80"/>
      <c r="JQG323" s="80"/>
      <c r="JQH323" s="80"/>
      <c r="JQI323" s="80"/>
      <c r="JQJ323" s="80"/>
      <c r="JQK323" s="80"/>
      <c r="JQL323" s="80"/>
      <c r="JQM323" s="80"/>
      <c r="JQN323" s="80"/>
      <c r="JQO323" s="80"/>
      <c r="JQP323" s="80"/>
      <c r="JQQ323" s="80"/>
      <c r="JQR323" s="80"/>
      <c r="JQS323" s="80"/>
      <c r="JQT323" s="80"/>
      <c r="JQU323" s="80"/>
      <c r="JQV323" s="80"/>
      <c r="JQW323" s="80"/>
      <c r="JQX323" s="80"/>
      <c r="JQY323" s="80"/>
      <c r="JQZ323" s="80"/>
      <c r="JRA323" s="80"/>
      <c r="JRB323" s="80"/>
      <c r="JRC323" s="80"/>
      <c r="JRD323" s="80"/>
      <c r="JRE323" s="80"/>
      <c r="JRF323" s="80"/>
      <c r="JRG323" s="80"/>
      <c r="JRH323" s="80"/>
      <c r="JRI323" s="80"/>
      <c r="JRJ323" s="80"/>
      <c r="JRK323" s="80"/>
      <c r="JRL323" s="80"/>
      <c r="JRM323" s="80"/>
      <c r="JRN323" s="80"/>
      <c r="JRO323" s="80"/>
      <c r="JRP323" s="80"/>
      <c r="JRQ323" s="80"/>
      <c r="JRR323" s="80"/>
      <c r="JRS323" s="80"/>
      <c r="JRT323" s="80"/>
      <c r="JRU323" s="80"/>
      <c r="JRV323" s="80"/>
      <c r="JRW323" s="80"/>
      <c r="JRX323" s="80"/>
      <c r="JRY323" s="80"/>
      <c r="JRZ323" s="80"/>
      <c r="JSA323" s="80"/>
      <c r="JSB323" s="80"/>
      <c r="JSC323" s="80"/>
      <c r="JSD323" s="80"/>
      <c r="JSE323" s="80"/>
      <c r="JSF323" s="80"/>
      <c r="JSG323" s="80"/>
      <c r="JSH323" s="80"/>
      <c r="JSI323" s="80"/>
      <c r="JSJ323" s="80"/>
      <c r="JSK323" s="80"/>
      <c r="JSL323" s="80"/>
      <c r="JSM323" s="80"/>
      <c r="JSN323" s="80"/>
      <c r="JSO323" s="80"/>
      <c r="JSP323" s="80"/>
      <c r="JSQ323" s="80"/>
      <c r="JSR323" s="80"/>
      <c r="JSS323" s="80"/>
      <c r="JST323" s="80"/>
      <c r="JSU323" s="80"/>
      <c r="JSV323" s="80"/>
      <c r="JSW323" s="80"/>
      <c r="JSX323" s="80"/>
      <c r="JSY323" s="80"/>
      <c r="JSZ323" s="80"/>
      <c r="JTA323" s="80"/>
      <c r="JTB323" s="80"/>
      <c r="JTC323" s="80"/>
      <c r="JTD323" s="80"/>
      <c r="JTE323" s="80"/>
      <c r="JTF323" s="80"/>
      <c r="JTG323" s="80"/>
      <c r="JTH323" s="80"/>
      <c r="JTI323" s="80"/>
      <c r="JTJ323" s="80"/>
      <c r="JTK323" s="80"/>
      <c r="JTL323" s="80"/>
      <c r="JTM323" s="80"/>
      <c r="JTN323" s="80"/>
      <c r="JTO323" s="80"/>
      <c r="JTP323" s="80"/>
      <c r="JTQ323" s="80"/>
      <c r="JTR323" s="80"/>
      <c r="JTS323" s="80"/>
      <c r="JTT323" s="80"/>
      <c r="JTU323" s="80"/>
      <c r="JTV323" s="80"/>
      <c r="JTW323" s="80"/>
      <c r="JTX323" s="80"/>
      <c r="JTY323" s="80"/>
      <c r="JTZ323" s="80"/>
      <c r="JUA323" s="80"/>
      <c r="JUB323" s="80"/>
      <c r="JUC323" s="80"/>
      <c r="JUD323" s="80"/>
      <c r="JUE323" s="80"/>
      <c r="JUF323" s="80"/>
      <c r="JUG323" s="80"/>
      <c r="JUH323" s="80"/>
      <c r="JUI323" s="80"/>
      <c r="JUJ323" s="80"/>
      <c r="JUK323" s="80"/>
      <c r="JUL323" s="80"/>
      <c r="JUM323" s="80"/>
      <c r="JUN323" s="80"/>
      <c r="JUO323" s="80"/>
      <c r="JUP323" s="80"/>
      <c r="JUQ323" s="80"/>
      <c r="JUR323" s="80"/>
      <c r="JUS323" s="80"/>
      <c r="JUT323" s="80"/>
      <c r="JUU323" s="80"/>
      <c r="JUV323" s="80"/>
      <c r="JUW323" s="80"/>
      <c r="JUX323" s="80"/>
      <c r="JUY323" s="80"/>
      <c r="JUZ323" s="80"/>
      <c r="JVA323" s="80"/>
      <c r="JVB323" s="80"/>
      <c r="JVC323" s="80"/>
      <c r="JVD323" s="80"/>
      <c r="JVE323" s="80"/>
      <c r="JVF323" s="80"/>
      <c r="JVG323" s="80"/>
      <c r="JVH323" s="80"/>
      <c r="JVI323" s="80"/>
      <c r="JVJ323" s="80"/>
      <c r="JVK323" s="80"/>
      <c r="JVL323" s="80"/>
      <c r="JVM323" s="80"/>
      <c r="JVN323" s="80"/>
      <c r="JVO323" s="80"/>
      <c r="JVP323" s="80"/>
      <c r="JVQ323" s="80"/>
      <c r="JVR323" s="80"/>
      <c r="JVS323" s="80"/>
      <c r="JVT323" s="80"/>
      <c r="JVU323" s="80"/>
      <c r="JVV323" s="80"/>
      <c r="JVW323" s="80"/>
      <c r="JVX323" s="80"/>
      <c r="JVY323" s="80"/>
      <c r="JVZ323" s="80"/>
      <c r="JWA323" s="80"/>
      <c r="JWB323" s="80"/>
      <c r="JWC323" s="80"/>
      <c r="JWD323" s="80"/>
      <c r="JWE323" s="80"/>
      <c r="JWF323" s="80"/>
      <c r="JWG323" s="80"/>
      <c r="JWH323" s="80"/>
      <c r="JWI323" s="80"/>
      <c r="JWJ323" s="80"/>
      <c r="JWK323" s="80"/>
      <c r="JWL323" s="80"/>
      <c r="JWM323" s="80"/>
      <c r="JWN323" s="80"/>
      <c r="JWO323" s="80"/>
      <c r="JWP323" s="80"/>
      <c r="JWQ323" s="80"/>
      <c r="JWR323" s="80"/>
      <c r="JWS323" s="80"/>
      <c r="JWT323" s="80"/>
      <c r="JWU323" s="80"/>
      <c r="JWV323" s="80"/>
      <c r="JWW323" s="80"/>
      <c r="JWX323" s="80"/>
      <c r="JWY323" s="80"/>
      <c r="JWZ323" s="80"/>
      <c r="JXA323" s="80"/>
      <c r="JXB323" s="80"/>
      <c r="JXC323" s="80"/>
      <c r="JXD323" s="80"/>
      <c r="JXE323" s="80"/>
      <c r="JXF323" s="80"/>
      <c r="JXG323" s="80"/>
      <c r="JXH323" s="80"/>
      <c r="JXI323" s="80"/>
      <c r="JXJ323" s="80"/>
      <c r="JXK323" s="80"/>
      <c r="JXL323" s="80"/>
      <c r="JXM323" s="80"/>
      <c r="JXN323" s="80"/>
      <c r="JXO323" s="80"/>
      <c r="JXP323" s="80"/>
      <c r="JXQ323" s="80"/>
      <c r="JXR323" s="80"/>
      <c r="JXS323" s="80"/>
      <c r="JXT323" s="80"/>
      <c r="JXU323" s="80"/>
      <c r="JXV323" s="80"/>
      <c r="JXW323" s="80"/>
      <c r="JXX323" s="80"/>
      <c r="JXY323" s="80"/>
      <c r="JXZ323" s="80"/>
      <c r="JYA323" s="80"/>
      <c r="JYB323" s="80"/>
      <c r="JYC323" s="80"/>
      <c r="JYD323" s="80"/>
      <c r="JYE323" s="80"/>
      <c r="JYF323" s="80"/>
      <c r="JYG323" s="80"/>
      <c r="JYH323" s="80"/>
      <c r="JYI323" s="80"/>
      <c r="JYJ323" s="80"/>
      <c r="JYK323" s="80"/>
      <c r="JYL323" s="80"/>
      <c r="JYM323" s="80"/>
      <c r="JYN323" s="80"/>
      <c r="JYO323" s="80"/>
      <c r="JYP323" s="80"/>
      <c r="JYQ323" s="80"/>
      <c r="JYR323" s="80"/>
      <c r="JYS323" s="80"/>
      <c r="JYT323" s="80"/>
      <c r="JYU323" s="80"/>
      <c r="JYV323" s="80"/>
      <c r="JYW323" s="80"/>
      <c r="JYX323" s="80"/>
      <c r="JYY323" s="80"/>
      <c r="JYZ323" s="80"/>
      <c r="JZA323" s="80"/>
      <c r="JZB323" s="80"/>
      <c r="JZC323" s="80"/>
      <c r="JZD323" s="80"/>
      <c r="JZE323" s="80"/>
      <c r="JZF323" s="80"/>
      <c r="JZG323" s="80"/>
      <c r="JZH323" s="80"/>
      <c r="JZI323" s="80"/>
      <c r="JZJ323" s="80"/>
      <c r="JZK323" s="80"/>
      <c r="JZL323" s="80"/>
      <c r="JZM323" s="80"/>
      <c r="JZN323" s="80"/>
      <c r="JZO323" s="80"/>
      <c r="JZP323" s="80"/>
      <c r="JZQ323" s="80"/>
      <c r="JZR323" s="80"/>
      <c r="JZS323" s="80"/>
      <c r="JZT323" s="80"/>
      <c r="JZU323" s="80"/>
      <c r="JZV323" s="80"/>
      <c r="JZW323" s="80"/>
      <c r="JZX323" s="80"/>
      <c r="JZY323" s="80"/>
      <c r="JZZ323" s="80"/>
      <c r="KAA323" s="80"/>
      <c r="KAB323" s="80"/>
      <c r="KAC323" s="80"/>
      <c r="KAD323" s="80"/>
      <c r="KAE323" s="80"/>
      <c r="KAF323" s="80"/>
      <c r="KAG323" s="80"/>
      <c r="KAH323" s="80"/>
      <c r="KAI323" s="80"/>
      <c r="KAJ323" s="80"/>
      <c r="KAK323" s="80"/>
      <c r="KAL323" s="80"/>
      <c r="KAM323" s="80"/>
      <c r="KAN323" s="80"/>
      <c r="KAO323" s="80"/>
      <c r="KAP323" s="80"/>
      <c r="KAQ323" s="80"/>
      <c r="KAR323" s="80"/>
      <c r="KAS323" s="80"/>
      <c r="KAT323" s="80"/>
      <c r="KAU323" s="80"/>
      <c r="KAV323" s="80"/>
      <c r="KAW323" s="80"/>
      <c r="KAX323" s="80"/>
      <c r="KAY323" s="80"/>
      <c r="KAZ323" s="80"/>
      <c r="KBA323" s="80"/>
      <c r="KBB323" s="80"/>
      <c r="KBC323" s="80"/>
      <c r="KBD323" s="80"/>
      <c r="KBE323" s="80"/>
      <c r="KBF323" s="80"/>
      <c r="KBG323" s="80"/>
      <c r="KBH323" s="80"/>
      <c r="KBI323" s="80"/>
      <c r="KBJ323" s="80"/>
      <c r="KBK323" s="80"/>
      <c r="KBL323" s="80"/>
      <c r="KBM323" s="80"/>
      <c r="KBN323" s="80"/>
      <c r="KBO323" s="80"/>
      <c r="KBP323" s="80"/>
      <c r="KBQ323" s="80"/>
      <c r="KBR323" s="80"/>
      <c r="KBS323" s="80"/>
      <c r="KBT323" s="80"/>
      <c r="KBU323" s="80"/>
      <c r="KBV323" s="80"/>
      <c r="KBW323" s="80"/>
      <c r="KBX323" s="80"/>
      <c r="KBY323" s="80"/>
      <c r="KBZ323" s="80"/>
      <c r="KCA323" s="80"/>
      <c r="KCB323" s="80"/>
      <c r="KCC323" s="80"/>
      <c r="KCD323" s="80"/>
      <c r="KCE323" s="80"/>
      <c r="KCF323" s="80"/>
      <c r="KCG323" s="80"/>
      <c r="KCH323" s="80"/>
      <c r="KCI323" s="80"/>
      <c r="KCJ323" s="80"/>
      <c r="KCK323" s="80"/>
      <c r="KCL323" s="80"/>
      <c r="KCM323" s="80"/>
      <c r="KCN323" s="80"/>
      <c r="KCO323" s="80"/>
      <c r="KCP323" s="80"/>
      <c r="KCQ323" s="80"/>
      <c r="KCR323" s="80"/>
      <c r="KCS323" s="80"/>
      <c r="KCT323" s="80"/>
      <c r="KCU323" s="80"/>
      <c r="KCV323" s="80"/>
      <c r="KCW323" s="80"/>
      <c r="KCX323" s="80"/>
      <c r="KCY323" s="80"/>
      <c r="KCZ323" s="80"/>
      <c r="KDA323" s="80"/>
      <c r="KDB323" s="80"/>
      <c r="KDC323" s="80"/>
      <c r="KDD323" s="80"/>
      <c r="KDE323" s="80"/>
      <c r="KDF323" s="80"/>
      <c r="KDG323" s="80"/>
      <c r="KDH323" s="80"/>
      <c r="KDI323" s="80"/>
      <c r="KDJ323" s="80"/>
      <c r="KDK323" s="80"/>
      <c r="KDL323" s="80"/>
      <c r="KDM323" s="80"/>
      <c r="KDN323" s="80"/>
      <c r="KDO323" s="80"/>
      <c r="KDP323" s="80"/>
      <c r="KDQ323" s="80"/>
      <c r="KDR323" s="80"/>
      <c r="KDS323" s="80"/>
      <c r="KDT323" s="80"/>
      <c r="KDU323" s="80"/>
      <c r="KDV323" s="80"/>
      <c r="KDW323" s="80"/>
      <c r="KDX323" s="80"/>
      <c r="KDY323" s="80"/>
      <c r="KDZ323" s="80"/>
      <c r="KEA323" s="80"/>
      <c r="KEB323" s="80"/>
      <c r="KEC323" s="80"/>
      <c r="KED323" s="80"/>
      <c r="KEE323" s="80"/>
      <c r="KEF323" s="80"/>
      <c r="KEG323" s="80"/>
      <c r="KEH323" s="80"/>
      <c r="KEI323" s="80"/>
      <c r="KEJ323" s="80"/>
      <c r="KEK323" s="80"/>
      <c r="KEL323" s="80"/>
      <c r="KEM323" s="80"/>
      <c r="KEN323" s="80"/>
      <c r="KEO323" s="80"/>
      <c r="KEP323" s="80"/>
      <c r="KEQ323" s="80"/>
      <c r="KER323" s="80"/>
      <c r="KES323" s="80"/>
      <c r="KET323" s="80"/>
      <c r="KEU323" s="80"/>
      <c r="KEV323" s="80"/>
      <c r="KEW323" s="80"/>
      <c r="KEX323" s="80"/>
      <c r="KEY323" s="80"/>
      <c r="KEZ323" s="80"/>
      <c r="KFA323" s="80"/>
      <c r="KFB323" s="80"/>
      <c r="KFC323" s="80"/>
      <c r="KFD323" s="80"/>
      <c r="KFE323" s="80"/>
      <c r="KFF323" s="80"/>
      <c r="KFG323" s="80"/>
      <c r="KFH323" s="80"/>
      <c r="KFI323" s="80"/>
      <c r="KFJ323" s="80"/>
      <c r="KFK323" s="80"/>
      <c r="KFL323" s="80"/>
      <c r="KFM323" s="80"/>
      <c r="KFN323" s="80"/>
      <c r="KFO323" s="80"/>
      <c r="KFP323" s="80"/>
      <c r="KFQ323" s="80"/>
      <c r="KFR323" s="80"/>
      <c r="KFS323" s="80"/>
      <c r="KFT323" s="80"/>
      <c r="KFU323" s="80"/>
      <c r="KFV323" s="80"/>
      <c r="KFW323" s="80"/>
      <c r="KFX323" s="80"/>
      <c r="KFY323" s="80"/>
      <c r="KFZ323" s="80"/>
      <c r="KGA323" s="80"/>
      <c r="KGB323" s="80"/>
      <c r="KGC323" s="80"/>
      <c r="KGD323" s="80"/>
      <c r="KGE323" s="80"/>
      <c r="KGF323" s="80"/>
      <c r="KGG323" s="80"/>
      <c r="KGH323" s="80"/>
      <c r="KGI323" s="80"/>
      <c r="KGJ323" s="80"/>
      <c r="KGK323" s="80"/>
      <c r="KGL323" s="80"/>
      <c r="KGM323" s="80"/>
      <c r="KGN323" s="80"/>
      <c r="KGO323" s="80"/>
      <c r="KGP323" s="80"/>
      <c r="KGQ323" s="80"/>
      <c r="KGR323" s="80"/>
      <c r="KGS323" s="80"/>
      <c r="KGT323" s="80"/>
      <c r="KGU323" s="80"/>
      <c r="KGV323" s="80"/>
      <c r="KGW323" s="80"/>
      <c r="KGX323" s="80"/>
      <c r="KGY323" s="80"/>
      <c r="KGZ323" s="80"/>
      <c r="KHA323" s="80"/>
      <c r="KHB323" s="80"/>
      <c r="KHC323" s="80"/>
      <c r="KHD323" s="80"/>
      <c r="KHE323" s="80"/>
      <c r="KHF323" s="80"/>
      <c r="KHG323" s="80"/>
      <c r="KHH323" s="80"/>
      <c r="KHI323" s="80"/>
      <c r="KHJ323" s="80"/>
      <c r="KHK323" s="80"/>
      <c r="KHL323" s="80"/>
      <c r="KHM323" s="80"/>
      <c r="KHN323" s="80"/>
      <c r="KHO323" s="80"/>
      <c r="KHP323" s="80"/>
      <c r="KHQ323" s="80"/>
      <c r="KHR323" s="80"/>
      <c r="KHS323" s="80"/>
      <c r="KHT323" s="80"/>
      <c r="KHU323" s="80"/>
      <c r="KHV323" s="80"/>
      <c r="KHW323" s="80"/>
      <c r="KHX323" s="80"/>
      <c r="KHY323" s="80"/>
      <c r="KHZ323" s="80"/>
      <c r="KIA323" s="80"/>
      <c r="KIB323" s="80"/>
      <c r="KIC323" s="80"/>
      <c r="KID323" s="80"/>
      <c r="KIE323" s="80"/>
      <c r="KIF323" s="80"/>
      <c r="KIG323" s="80"/>
      <c r="KIH323" s="80"/>
      <c r="KII323" s="80"/>
      <c r="KIJ323" s="80"/>
      <c r="KIK323" s="80"/>
      <c r="KIL323" s="80"/>
      <c r="KIM323" s="80"/>
      <c r="KIN323" s="80"/>
      <c r="KIO323" s="80"/>
      <c r="KIP323" s="80"/>
      <c r="KIQ323" s="80"/>
      <c r="KIR323" s="80"/>
      <c r="KIS323" s="80"/>
      <c r="KIT323" s="80"/>
      <c r="KIU323" s="80"/>
      <c r="KIV323" s="80"/>
      <c r="KIW323" s="80"/>
      <c r="KIX323" s="80"/>
      <c r="KIY323" s="80"/>
      <c r="KIZ323" s="80"/>
      <c r="KJA323" s="80"/>
      <c r="KJB323" s="80"/>
      <c r="KJC323" s="80"/>
      <c r="KJD323" s="80"/>
      <c r="KJE323" s="80"/>
      <c r="KJF323" s="80"/>
      <c r="KJG323" s="80"/>
      <c r="KJH323" s="80"/>
      <c r="KJI323" s="80"/>
      <c r="KJJ323" s="80"/>
      <c r="KJK323" s="80"/>
      <c r="KJL323" s="80"/>
      <c r="KJM323" s="80"/>
      <c r="KJN323" s="80"/>
      <c r="KJO323" s="80"/>
      <c r="KJP323" s="80"/>
      <c r="KJQ323" s="80"/>
      <c r="KJR323" s="80"/>
      <c r="KJS323" s="80"/>
      <c r="KJT323" s="80"/>
      <c r="KJU323" s="80"/>
      <c r="KJV323" s="80"/>
      <c r="KJW323" s="80"/>
      <c r="KJX323" s="80"/>
      <c r="KJY323" s="80"/>
      <c r="KJZ323" s="80"/>
      <c r="KKA323" s="80"/>
      <c r="KKB323" s="80"/>
      <c r="KKC323" s="80"/>
      <c r="KKD323" s="80"/>
      <c r="KKE323" s="80"/>
      <c r="KKF323" s="80"/>
      <c r="KKG323" s="80"/>
      <c r="KKH323" s="80"/>
      <c r="KKI323" s="80"/>
      <c r="KKJ323" s="80"/>
      <c r="KKK323" s="80"/>
      <c r="KKL323" s="80"/>
      <c r="KKM323" s="80"/>
      <c r="KKN323" s="80"/>
      <c r="KKO323" s="80"/>
      <c r="KKP323" s="80"/>
      <c r="KKQ323" s="80"/>
      <c r="KKR323" s="80"/>
      <c r="KKS323" s="80"/>
      <c r="KKT323" s="80"/>
      <c r="KKU323" s="80"/>
      <c r="KKV323" s="80"/>
      <c r="KKW323" s="80"/>
      <c r="KKX323" s="80"/>
      <c r="KKY323" s="80"/>
      <c r="KKZ323" s="80"/>
      <c r="KLA323" s="80"/>
      <c r="KLB323" s="80"/>
      <c r="KLC323" s="80"/>
      <c r="KLD323" s="80"/>
      <c r="KLE323" s="80"/>
      <c r="KLF323" s="80"/>
      <c r="KLG323" s="80"/>
      <c r="KLH323" s="80"/>
      <c r="KLI323" s="80"/>
      <c r="KLJ323" s="80"/>
      <c r="KLK323" s="80"/>
      <c r="KLL323" s="80"/>
      <c r="KLM323" s="80"/>
      <c r="KLN323" s="80"/>
      <c r="KLO323" s="80"/>
      <c r="KLP323" s="80"/>
      <c r="KLQ323" s="80"/>
      <c r="KLR323" s="80"/>
      <c r="KLS323" s="80"/>
      <c r="KLT323" s="80"/>
      <c r="KLU323" s="80"/>
      <c r="KLV323" s="80"/>
      <c r="KLW323" s="80"/>
      <c r="KLX323" s="80"/>
      <c r="KLY323" s="80"/>
      <c r="KLZ323" s="80"/>
      <c r="KMA323" s="80"/>
      <c r="KMB323" s="80"/>
      <c r="KMC323" s="80"/>
      <c r="KMD323" s="80"/>
      <c r="KME323" s="80"/>
      <c r="KMF323" s="80"/>
      <c r="KMG323" s="80"/>
      <c r="KMH323" s="80"/>
      <c r="KMI323" s="80"/>
      <c r="KMJ323" s="80"/>
      <c r="KMK323" s="80"/>
      <c r="KML323" s="80"/>
      <c r="KMM323" s="80"/>
      <c r="KMN323" s="80"/>
      <c r="KMO323" s="80"/>
      <c r="KMP323" s="80"/>
      <c r="KMQ323" s="80"/>
      <c r="KMR323" s="80"/>
      <c r="KMS323" s="80"/>
      <c r="KMT323" s="80"/>
      <c r="KMU323" s="80"/>
      <c r="KMV323" s="80"/>
      <c r="KMW323" s="80"/>
      <c r="KMX323" s="80"/>
      <c r="KMY323" s="80"/>
      <c r="KMZ323" s="80"/>
      <c r="KNA323" s="80"/>
      <c r="KNB323" s="80"/>
      <c r="KNC323" s="80"/>
      <c r="KND323" s="80"/>
      <c r="KNE323" s="80"/>
      <c r="KNF323" s="80"/>
      <c r="KNG323" s="80"/>
      <c r="KNH323" s="80"/>
      <c r="KNI323" s="80"/>
      <c r="KNJ323" s="80"/>
      <c r="KNK323" s="80"/>
      <c r="KNL323" s="80"/>
      <c r="KNM323" s="80"/>
      <c r="KNN323" s="80"/>
      <c r="KNO323" s="80"/>
      <c r="KNP323" s="80"/>
      <c r="KNQ323" s="80"/>
      <c r="KNR323" s="80"/>
      <c r="KNS323" s="80"/>
      <c r="KNT323" s="80"/>
      <c r="KNU323" s="80"/>
      <c r="KNV323" s="80"/>
      <c r="KNW323" s="80"/>
      <c r="KNX323" s="80"/>
      <c r="KNY323" s="80"/>
      <c r="KNZ323" s="80"/>
      <c r="KOA323" s="80"/>
      <c r="KOB323" s="80"/>
      <c r="KOC323" s="80"/>
      <c r="KOD323" s="80"/>
      <c r="KOE323" s="80"/>
      <c r="KOF323" s="80"/>
      <c r="KOG323" s="80"/>
      <c r="KOH323" s="80"/>
      <c r="KOI323" s="80"/>
      <c r="KOJ323" s="80"/>
      <c r="KOK323" s="80"/>
      <c r="KOL323" s="80"/>
      <c r="KOM323" s="80"/>
      <c r="KON323" s="80"/>
      <c r="KOO323" s="80"/>
      <c r="KOP323" s="80"/>
      <c r="KOQ323" s="80"/>
      <c r="KOR323" s="80"/>
      <c r="KOS323" s="80"/>
      <c r="KOT323" s="80"/>
      <c r="KOU323" s="80"/>
      <c r="KOV323" s="80"/>
      <c r="KOW323" s="80"/>
      <c r="KOX323" s="80"/>
      <c r="KOY323" s="80"/>
      <c r="KOZ323" s="80"/>
      <c r="KPA323" s="80"/>
      <c r="KPB323" s="80"/>
      <c r="KPC323" s="80"/>
      <c r="KPD323" s="80"/>
      <c r="KPE323" s="80"/>
      <c r="KPF323" s="80"/>
      <c r="KPG323" s="80"/>
      <c r="KPH323" s="80"/>
      <c r="KPI323" s="80"/>
      <c r="KPJ323" s="80"/>
      <c r="KPK323" s="80"/>
      <c r="KPL323" s="80"/>
      <c r="KPM323" s="80"/>
      <c r="KPN323" s="80"/>
      <c r="KPO323" s="80"/>
      <c r="KPP323" s="80"/>
      <c r="KPQ323" s="80"/>
      <c r="KPR323" s="80"/>
      <c r="KPS323" s="80"/>
      <c r="KPT323" s="80"/>
      <c r="KPU323" s="80"/>
      <c r="KPV323" s="80"/>
      <c r="KPW323" s="80"/>
      <c r="KPX323" s="80"/>
      <c r="KPY323" s="80"/>
      <c r="KPZ323" s="80"/>
      <c r="KQA323" s="80"/>
      <c r="KQB323" s="80"/>
      <c r="KQC323" s="80"/>
      <c r="KQD323" s="80"/>
      <c r="KQE323" s="80"/>
      <c r="KQF323" s="80"/>
      <c r="KQG323" s="80"/>
      <c r="KQH323" s="80"/>
      <c r="KQI323" s="80"/>
      <c r="KQJ323" s="80"/>
      <c r="KQK323" s="80"/>
      <c r="KQL323" s="80"/>
      <c r="KQM323" s="80"/>
      <c r="KQN323" s="80"/>
      <c r="KQO323" s="80"/>
      <c r="KQP323" s="80"/>
      <c r="KQQ323" s="80"/>
      <c r="KQR323" s="80"/>
      <c r="KQS323" s="80"/>
      <c r="KQT323" s="80"/>
      <c r="KQU323" s="80"/>
      <c r="KQV323" s="80"/>
      <c r="KQW323" s="80"/>
      <c r="KQX323" s="80"/>
      <c r="KQY323" s="80"/>
      <c r="KQZ323" s="80"/>
      <c r="KRA323" s="80"/>
      <c r="KRB323" s="80"/>
      <c r="KRC323" s="80"/>
      <c r="KRD323" s="80"/>
      <c r="KRE323" s="80"/>
      <c r="KRF323" s="80"/>
      <c r="KRG323" s="80"/>
      <c r="KRH323" s="80"/>
      <c r="KRI323" s="80"/>
      <c r="KRJ323" s="80"/>
      <c r="KRK323" s="80"/>
      <c r="KRL323" s="80"/>
      <c r="KRM323" s="80"/>
      <c r="KRN323" s="80"/>
      <c r="KRO323" s="80"/>
      <c r="KRP323" s="80"/>
      <c r="KRQ323" s="80"/>
      <c r="KRR323" s="80"/>
      <c r="KRS323" s="80"/>
      <c r="KRT323" s="80"/>
      <c r="KRU323" s="80"/>
      <c r="KRV323" s="80"/>
      <c r="KRW323" s="80"/>
      <c r="KRX323" s="80"/>
      <c r="KRY323" s="80"/>
      <c r="KRZ323" s="80"/>
      <c r="KSA323" s="80"/>
      <c r="KSB323" s="80"/>
      <c r="KSC323" s="80"/>
      <c r="KSD323" s="80"/>
      <c r="KSE323" s="80"/>
      <c r="KSF323" s="80"/>
      <c r="KSG323" s="80"/>
      <c r="KSH323" s="80"/>
      <c r="KSI323" s="80"/>
      <c r="KSJ323" s="80"/>
      <c r="KSK323" s="80"/>
      <c r="KSL323" s="80"/>
      <c r="KSM323" s="80"/>
      <c r="KSN323" s="80"/>
      <c r="KSO323" s="80"/>
      <c r="KSP323" s="80"/>
      <c r="KSQ323" s="80"/>
      <c r="KSR323" s="80"/>
      <c r="KSS323" s="80"/>
      <c r="KST323" s="80"/>
      <c r="KSU323" s="80"/>
      <c r="KSV323" s="80"/>
      <c r="KSW323" s="80"/>
      <c r="KSX323" s="80"/>
      <c r="KSY323" s="80"/>
      <c r="KSZ323" s="80"/>
      <c r="KTA323" s="80"/>
      <c r="KTB323" s="80"/>
      <c r="KTC323" s="80"/>
      <c r="KTD323" s="80"/>
      <c r="KTE323" s="80"/>
      <c r="KTF323" s="80"/>
      <c r="KTG323" s="80"/>
      <c r="KTH323" s="80"/>
      <c r="KTI323" s="80"/>
      <c r="KTJ323" s="80"/>
      <c r="KTK323" s="80"/>
      <c r="KTL323" s="80"/>
      <c r="KTM323" s="80"/>
      <c r="KTN323" s="80"/>
      <c r="KTO323" s="80"/>
      <c r="KTP323" s="80"/>
      <c r="KTQ323" s="80"/>
      <c r="KTR323" s="80"/>
      <c r="KTS323" s="80"/>
      <c r="KTT323" s="80"/>
      <c r="KTU323" s="80"/>
      <c r="KTV323" s="80"/>
      <c r="KTW323" s="80"/>
      <c r="KTX323" s="80"/>
      <c r="KTY323" s="80"/>
      <c r="KTZ323" s="80"/>
      <c r="KUA323" s="80"/>
      <c r="KUB323" s="80"/>
      <c r="KUC323" s="80"/>
      <c r="KUD323" s="80"/>
      <c r="KUE323" s="80"/>
      <c r="KUF323" s="80"/>
      <c r="KUG323" s="80"/>
      <c r="KUH323" s="80"/>
      <c r="KUI323" s="80"/>
      <c r="KUJ323" s="80"/>
      <c r="KUK323" s="80"/>
      <c r="KUL323" s="80"/>
      <c r="KUM323" s="80"/>
      <c r="KUN323" s="80"/>
      <c r="KUO323" s="80"/>
      <c r="KUP323" s="80"/>
      <c r="KUQ323" s="80"/>
      <c r="KUR323" s="80"/>
      <c r="KUS323" s="80"/>
      <c r="KUT323" s="80"/>
      <c r="KUU323" s="80"/>
      <c r="KUV323" s="80"/>
      <c r="KUW323" s="80"/>
      <c r="KUX323" s="80"/>
      <c r="KUY323" s="80"/>
      <c r="KUZ323" s="80"/>
      <c r="KVA323" s="80"/>
      <c r="KVB323" s="80"/>
      <c r="KVC323" s="80"/>
      <c r="KVD323" s="80"/>
      <c r="KVE323" s="80"/>
      <c r="KVF323" s="80"/>
      <c r="KVG323" s="80"/>
      <c r="KVH323" s="80"/>
      <c r="KVI323" s="80"/>
      <c r="KVJ323" s="80"/>
      <c r="KVK323" s="80"/>
      <c r="KVL323" s="80"/>
      <c r="KVM323" s="80"/>
      <c r="KVN323" s="80"/>
      <c r="KVO323" s="80"/>
      <c r="KVP323" s="80"/>
      <c r="KVQ323" s="80"/>
      <c r="KVR323" s="80"/>
      <c r="KVS323" s="80"/>
      <c r="KVT323" s="80"/>
      <c r="KVU323" s="80"/>
      <c r="KVV323" s="80"/>
      <c r="KVW323" s="80"/>
      <c r="KVX323" s="80"/>
      <c r="KVY323" s="80"/>
      <c r="KVZ323" s="80"/>
      <c r="KWA323" s="80"/>
      <c r="KWB323" s="80"/>
      <c r="KWC323" s="80"/>
      <c r="KWD323" s="80"/>
      <c r="KWE323" s="80"/>
      <c r="KWF323" s="80"/>
      <c r="KWG323" s="80"/>
      <c r="KWH323" s="80"/>
      <c r="KWI323" s="80"/>
      <c r="KWJ323" s="80"/>
      <c r="KWK323" s="80"/>
      <c r="KWL323" s="80"/>
      <c r="KWM323" s="80"/>
      <c r="KWN323" s="80"/>
      <c r="KWO323" s="80"/>
      <c r="KWP323" s="80"/>
      <c r="KWQ323" s="80"/>
      <c r="KWR323" s="80"/>
      <c r="KWS323" s="80"/>
      <c r="KWT323" s="80"/>
      <c r="KWU323" s="80"/>
      <c r="KWV323" s="80"/>
      <c r="KWW323" s="80"/>
      <c r="KWX323" s="80"/>
      <c r="KWY323" s="80"/>
      <c r="KWZ323" s="80"/>
      <c r="KXA323" s="80"/>
      <c r="KXB323" s="80"/>
      <c r="KXC323" s="80"/>
      <c r="KXD323" s="80"/>
      <c r="KXE323" s="80"/>
      <c r="KXF323" s="80"/>
      <c r="KXG323" s="80"/>
      <c r="KXH323" s="80"/>
      <c r="KXI323" s="80"/>
      <c r="KXJ323" s="80"/>
      <c r="KXK323" s="80"/>
      <c r="KXL323" s="80"/>
      <c r="KXM323" s="80"/>
      <c r="KXN323" s="80"/>
      <c r="KXO323" s="80"/>
      <c r="KXP323" s="80"/>
      <c r="KXQ323" s="80"/>
      <c r="KXR323" s="80"/>
      <c r="KXS323" s="80"/>
      <c r="KXT323" s="80"/>
      <c r="KXU323" s="80"/>
      <c r="KXV323" s="80"/>
      <c r="KXW323" s="80"/>
      <c r="KXX323" s="80"/>
      <c r="KXY323" s="80"/>
      <c r="KXZ323" s="80"/>
      <c r="KYA323" s="80"/>
      <c r="KYB323" s="80"/>
      <c r="KYC323" s="80"/>
      <c r="KYD323" s="80"/>
      <c r="KYE323" s="80"/>
      <c r="KYF323" s="80"/>
      <c r="KYG323" s="80"/>
      <c r="KYH323" s="80"/>
      <c r="KYI323" s="80"/>
      <c r="KYJ323" s="80"/>
      <c r="KYK323" s="80"/>
      <c r="KYL323" s="80"/>
      <c r="KYM323" s="80"/>
      <c r="KYN323" s="80"/>
      <c r="KYO323" s="80"/>
      <c r="KYP323" s="80"/>
      <c r="KYQ323" s="80"/>
      <c r="KYR323" s="80"/>
      <c r="KYS323" s="80"/>
      <c r="KYT323" s="80"/>
      <c r="KYU323" s="80"/>
      <c r="KYV323" s="80"/>
      <c r="KYW323" s="80"/>
      <c r="KYX323" s="80"/>
      <c r="KYY323" s="80"/>
      <c r="KYZ323" s="80"/>
      <c r="KZA323" s="80"/>
      <c r="KZB323" s="80"/>
      <c r="KZC323" s="80"/>
      <c r="KZD323" s="80"/>
      <c r="KZE323" s="80"/>
      <c r="KZF323" s="80"/>
      <c r="KZG323" s="80"/>
      <c r="KZH323" s="80"/>
      <c r="KZI323" s="80"/>
      <c r="KZJ323" s="80"/>
      <c r="KZK323" s="80"/>
      <c r="KZL323" s="80"/>
      <c r="KZM323" s="80"/>
      <c r="KZN323" s="80"/>
      <c r="KZO323" s="80"/>
      <c r="KZP323" s="80"/>
      <c r="KZQ323" s="80"/>
      <c r="KZR323" s="80"/>
      <c r="KZS323" s="80"/>
      <c r="KZT323" s="80"/>
      <c r="KZU323" s="80"/>
      <c r="KZV323" s="80"/>
      <c r="KZW323" s="80"/>
      <c r="KZX323" s="80"/>
      <c r="KZY323" s="80"/>
      <c r="KZZ323" s="80"/>
      <c r="LAA323" s="80"/>
      <c r="LAB323" s="80"/>
      <c r="LAC323" s="80"/>
      <c r="LAD323" s="80"/>
      <c r="LAE323" s="80"/>
      <c r="LAF323" s="80"/>
      <c r="LAG323" s="80"/>
      <c r="LAH323" s="80"/>
      <c r="LAI323" s="80"/>
      <c r="LAJ323" s="80"/>
      <c r="LAK323" s="80"/>
      <c r="LAL323" s="80"/>
      <c r="LAM323" s="80"/>
      <c r="LAN323" s="80"/>
      <c r="LAO323" s="80"/>
      <c r="LAP323" s="80"/>
      <c r="LAQ323" s="80"/>
      <c r="LAR323" s="80"/>
      <c r="LAS323" s="80"/>
      <c r="LAT323" s="80"/>
      <c r="LAU323" s="80"/>
      <c r="LAV323" s="80"/>
      <c r="LAW323" s="80"/>
      <c r="LAX323" s="80"/>
      <c r="LAY323" s="80"/>
      <c r="LAZ323" s="80"/>
      <c r="LBA323" s="80"/>
      <c r="LBB323" s="80"/>
      <c r="LBC323" s="80"/>
      <c r="LBD323" s="80"/>
      <c r="LBE323" s="80"/>
      <c r="LBF323" s="80"/>
      <c r="LBG323" s="80"/>
      <c r="LBH323" s="80"/>
      <c r="LBI323" s="80"/>
      <c r="LBJ323" s="80"/>
      <c r="LBK323" s="80"/>
      <c r="LBL323" s="80"/>
      <c r="LBM323" s="80"/>
      <c r="LBN323" s="80"/>
      <c r="LBO323" s="80"/>
      <c r="LBP323" s="80"/>
      <c r="LBQ323" s="80"/>
      <c r="LBR323" s="80"/>
      <c r="LBS323" s="80"/>
      <c r="LBT323" s="80"/>
      <c r="LBU323" s="80"/>
      <c r="LBV323" s="80"/>
      <c r="LBW323" s="80"/>
      <c r="LBX323" s="80"/>
      <c r="LBY323" s="80"/>
      <c r="LBZ323" s="80"/>
      <c r="LCA323" s="80"/>
      <c r="LCB323" s="80"/>
      <c r="LCC323" s="80"/>
      <c r="LCD323" s="80"/>
      <c r="LCE323" s="80"/>
      <c r="LCF323" s="80"/>
      <c r="LCG323" s="80"/>
      <c r="LCH323" s="80"/>
      <c r="LCI323" s="80"/>
      <c r="LCJ323" s="80"/>
      <c r="LCK323" s="80"/>
      <c r="LCL323" s="80"/>
      <c r="LCM323" s="80"/>
      <c r="LCN323" s="80"/>
      <c r="LCO323" s="80"/>
      <c r="LCP323" s="80"/>
      <c r="LCQ323" s="80"/>
      <c r="LCR323" s="80"/>
      <c r="LCS323" s="80"/>
      <c r="LCT323" s="80"/>
      <c r="LCU323" s="80"/>
      <c r="LCV323" s="80"/>
      <c r="LCW323" s="80"/>
      <c r="LCX323" s="80"/>
      <c r="LCY323" s="80"/>
      <c r="LCZ323" s="80"/>
      <c r="LDA323" s="80"/>
      <c r="LDB323" s="80"/>
      <c r="LDC323" s="80"/>
      <c r="LDD323" s="80"/>
      <c r="LDE323" s="80"/>
      <c r="LDF323" s="80"/>
      <c r="LDG323" s="80"/>
      <c r="LDH323" s="80"/>
      <c r="LDI323" s="80"/>
      <c r="LDJ323" s="80"/>
      <c r="LDK323" s="80"/>
      <c r="LDL323" s="80"/>
      <c r="LDM323" s="80"/>
      <c r="LDN323" s="80"/>
      <c r="LDO323" s="80"/>
      <c r="LDP323" s="80"/>
      <c r="LDQ323" s="80"/>
      <c r="LDR323" s="80"/>
      <c r="LDS323" s="80"/>
      <c r="LDT323" s="80"/>
      <c r="LDU323" s="80"/>
      <c r="LDV323" s="80"/>
      <c r="LDW323" s="80"/>
      <c r="LDX323" s="80"/>
      <c r="LDY323" s="80"/>
      <c r="LDZ323" s="80"/>
      <c r="LEA323" s="80"/>
      <c r="LEB323" s="80"/>
      <c r="LEC323" s="80"/>
      <c r="LED323" s="80"/>
      <c r="LEE323" s="80"/>
      <c r="LEF323" s="80"/>
      <c r="LEG323" s="80"/>
      <c r="LEH323" s="80"/>
      <c r="LEI323" s="80"/>
      <c r="LEJ323" s="80"/>
      <c r="LEK323" s="80"/>
      <c r="LEL323" s="80"/>
      <c r="LEM323" s="80"/>
      <c r="LEN323" s="80"/>
      <c r="LEO323" s="80"/>
      <c r="LEP323" s="80"/>
      <c r="LEQ323" s="80"/>
      <c r="LER323" s="80"/>
      <c r="LES323" s="80"/>
      <c r="LET323" s="80"/>
      <c r="LEU323" s="80"/>
      <c r="LEV323" s="80"/>
      <c r="LEW323" s="80"/>
      <c r="LEX323" s="80"/>
      <c r="LEY323" s="80"/>
      <c r="LEZ323" s="80"/>
      <c r="LFA323" s="80"/>
      <c r="LFB323" s="80"/>
      <c r="LFC323" s="80"/>
      <c r="LFD323" s="80"/>
      <c r="LFE323" s="80"/>
      <c r="LFF323" s="80"/>
      <c r="LFG323" s="80"/>
      <c r="LFH323" s="80"/>
      <c r="LFI323" s="80"/>
      <c r="LFJ323" s="80"/>
      <c r="LFK323" s="80"/>
      <c r="LFL323" s="80"/>
      <c r="LFM323" s="80"/>
      <c r="LFN323" s="80"/>
      <c r="LFO323" s="80"/>
      <c r="LFP323" s="80"/>
      <c r="LFQ323" s="80"/>
      <c r="LFR323" s="80"/>
      <c r="LFS323" s="80"/>
      <c r="LFT323" s="80"/>
      <c r="LFU323" s="80"/>
      <c r="LFV323" s="80"/>
      <c r="LFW323" s="80"/>
      <c r="LFX323" s="80"/>
      <c r="LFY323" s="80"/>
      <c r="LFZ323" s="80"/>
      <c r="LGA323" s="80"/>
      <c r="LGB323" s="80"/>
      <c r="LGC323" s="80"/>
      <c r="LGD323" s="80"/>
      <c r="LGE323" s="80"/>
      <c r="LGF323" s="80"/>
      <c r="LGG323" s="80"/>
      <c r="LGH323" s="80"/>
      <c r="LGI323" s="80"/>
      <c r="LGJ323" s="80"/>
      <c r="LGK323" s="80"/>
      <c r="LGL323" s="80"/>
      <c r="LGM323" s="80"/>
      <c r="LGN323" s="80"/>
      <c r="LGO323" s="80"/>
      <c r="LGP323" s="80"/>
      <c r="LGQ323" s="80"/>
      <c r="LGR323" s="80"/>
      <c r="LGS323" s="80"/>
      <c r="LGT323" s="80"/>
      <c r="LGU323" s="80"/>
      <c r="LGV323" s="80"/>
      <c r="LGW323" s="80"/>
      <c r="LGX323" s="80"/>
      <c r="LGY323" s="80"/>
      <c r="LGZ323" s="80"/>
      <c r="LHA323" s="80"/>
      <c r="LHB323" s="80"/>
      <c r="LHC323" s="80"/>
      <c r="LHD323" s="80"/>
      <c r="LHE323" s="80"/>
      <c r="LHF323" s="80"/>
      <c r="LHG323" s="80"/>
      <c r="LHH323" s="80"/>
      <c r="LHI323" s="80"/>
      <c r="LHJ323" s="80"/>
      <c r="LHK323" s="80"/>
      <c r="LHL323" s="80"/>
      <c r="LHM323" s="80"/>
      <c r="LHN323" s="80"/>
      <c r="LHO323" s="80"/>
      <c r="LHP323" s="80"/>
      <c r="LHQ323" s="80"/>
      <c r="LHR323" s="80"/>
      <c r="LHS323" s="80"/>
      <c r="LHT323" s="80"/>
      <c r="LHU323" s="80"/>
      <c r="LHV323" s="80"/>
      <c r="LHW323" s="80"/>
      <c r="LHX323" s="80"/>
      <c r="LHY323" s="80"/>
      <c r="LHZ323" s="80"/>
      <c r="LIA323" s="80"/>
      <c r="LIB323" s="80"/>
      <c r="LIC323" s="80"/>
      <c r="LID323" s="80"/>
      <c r="LIE323" s="80"/>
      <c r="LIF323" s="80"/>
      <c r="LIG323" s="80"/>
      <c r="LIH323" s="80"/>
      <c r="LII323" s="80"/>
      <c r="LIJ323" s="80"/>
      <c r="LIK323" s="80"/>
      <c r="LIL323" s="80"/>
      <c r="LIM323" s="80"/>
      <c r="LIN323" s="80"/>
      <c r="LIO323" s="80"/>
      <c r="LIP323" s="80"/>
      <c r="LIQ323" s="80"/>
      <c r="LIR323" s="80"/>
      <c r="LIS323" s="80"/>
      <c r="LIT323" s="80"/>
      <c r="LIU323" s="80"/>
      <c r="LIV323" s="80"/>
      <c r="LIW323" s="80"/>
      <c r="LIX323" s="80"/>
      <c r="LIY323" s="80"/>
      <c r="LIZ323" s="80"/>
      <c r="LJA323" s="80"/>
      <c r="LJB323" s="80"/>
      <c r="LJC323" s="80"/>
      <c r="LJD323" s="80"/>
      <c r="LJE323" s="80"/>
      <c r="LJF323" s="80"/>
      <c r="LJG323" s="80"/>
      <c r="LJH323" s="80"/>
      <c r="LJI323" s="80"/>
      <c r="LJJ323" s="80"/>
      <c r="LJK323" s="80"/>
      <c r="LJL323" s="80"/>
      <c r="LJM323" s="80"/>
      <c r="LJN323" s="80"/>
      <c r="LJO323" s="80"/>
      <c r="LJP323" s="80"/>
      <c r="LJQ323" s="80"/>
      <c r="LJR323" s="80"/>
      <c r="LJS323" s="80"/>
      <c r="LJT323" s="80"/>
      <c r="LJU323" s="80"/>
      <c r="LJV323" s="80"/>
      <c r="LJW323" s="80"/>
      <c r="LJX323" s="80"/>
      <c r="LJY323" s="80"/>
      <c r="LJZ323" s="80"/>
      <c r="LKA323" s="80"/>
      <c r="LKB323" s="80"/>
      <c r="LKC323" s="80"/>
      <c r="LKD323" s="80"/>
      <c r="LKE323" s="80"/>
      <c r="LKF323" s="80"/>
      <c r="LKG323" s="80"/>
      <c r="LKH323" s="80"/>
      <c r="LKI323" s="80"/>
      <c r="LKJ323" s="80"/>
      <c r="LKK323" s="80"/>
      <c r="LKL323" s="80"/>
      <c r="LKM323" s="80"/>
      <c r="LKN323" s="80"/>
      <c r="LKO323" s="80"/>
      <c r="LKP323" s="80"/>
      <c r="LKQ323" s="80"/>
      <c r="LKR323" s="80"/>
      <c r="LKS323" s="80"/>
      <c r="LKT323" s="80"/>
      <c r="LKU323" s="80"/>
      <c r="LKV323" s="80"/>
      <c r="LKW323" s="80"/>
      <c r="LKX323" s="80"/>
      <c r="LKY323" s="80"/>
      <c r="LKZ323" s="80"/>
      <c r="LLA323" s="80"/>
      <c r="LLB323" s="80"/>
      <c r="LLC323" s="80"/>
      <c r="LLD323" s="80"/>
      <c r="LLE323" s="80"/>
      <c r="LLF323" s="80"/>
      <c r="LLG323" s="80"/>
      <c r="LLH323" s="80"/>
      <c r="LLI323" s="80"/>
      <c r="LLJ323" s="80"/>
      <c r="LLK323" s="80"/>
      <c r="LLL323" s="80"/>
      <c r="LLM323" s="80"/>
      <c r="LLN323" s="80"/>
      <c r="LLO323" s="80"/>
      <c r="LLP323" s="80"/>
      <c r="LLQ323" s="80"/>
      <c r="LLR323" s="80"/>
      <c r="LLS323" s="80"/>
      <c r="LLT323" s="80"/>
      <c r="LLU323" s="80"/>
      <c r="LLV323" s="80"/>
      <c r="LLW323" s="80"/>
      <c r="LLX323" s="80"/>
      <c r="LLY323" s="80"/>
      <c r="LLZ323" s="80"/>
      <c r="LMA323" s="80"/>
      <c r="LMB323" s="80"/>
      <c r="LMC323" s="80"/>
      <c r="LMD323" s="80"/>
      <c r="LME323" s="80"/>
      <c r="LMF323" s="80"/>
      <c r="LMG323" s="80"/>
      <c r="LMH323" s="80"/>
      <c r="LMI323" s="80"/>
      <c r="LMJ323" s="80"/>
      <c r="LMK323" s="80"/>
      <c r="LML323" s="80"/>
      <c r="LMM323" s="80"/>
      <c r="LMN323" s="80"/>
      <c r="LMO323" s="80"/>
      <c r="LMP323" s="80"/>
      <c r="LMQ323" s="80"/>
      <c r="LMR323" s="80"/>
      <c r="LMS323" s="80"/>
      <c r="LMT323" s="80"/>
      <c r="LMU323" s="80"/>
      <c r="LMV323" s="80"/>
      <c r="LMW323" s="80"/>
      <c r="LMX323" s="80"/>
      <c r="LMY323" s="80"/>
      <c r="LMZ323" s="80"/>
      <c r="LNA323" s="80"/>
      <c r="LNB323" s="80"/>
      <c r="LNC323" s="80"/>
      <c r="LND323" s="80"/>
      <c r="LNE323" s="80"/>
      <c r="LNF323" s="80"/>
      <c r="LNG323" s="80"/>
      <c r="LNH323" s="80"/>
      <c r="LNI323" s="80"/>
      <c r="LNJ323" s="80"/>
      <c r="LNK323" s="80"/>
      <c r="LNL323" s="80"/>
      <c r="LNM323" s="80"/>
      <c r="LNN323" s="80"/>
      <c r="LNO323" s="80"/>
      <c r="LNP323" s="80"/>
      <c r="LNQ323" s="80"/>
      <c r="LNR323" s="80"/>
      <c r="LNS323" s="80"/>
      <c r="LNT323" s="80"/>
      <c r="LNU323" s="80"/>
      <c r="LNV323" s="80"/>
      <c r="LNW323" s="80"/>
      <c r="LNX323" s="80"/>
      <c r="LNY323" s="80"/>
      <c r="LNZ323" s="80"/>
      <c r="LOA323" s="80"/>
      <c r="LOB323" s="80"/>
      <c r="LOC323" s="80"/>
      <c r="LOD323" s="80"/>
      <c r="LOE323" s="80"/>
      <c r="LOF323" s="80"/>
      <c r="LOG323" s="80"/>
      <c r="LOH323" s="80"/>
      <c r="LOI323" s="80"/>
      <c r="LOJ323" s="80"/>
      <c r="LOK323" s="80"/>
      <c r="LOL323" s="80"/>
      <c r="LOM323" s="80"/>
      <c r="LON323" s="80"/>
      <c r="LOO323" s="80"/>
      <c r="LOP323" s="80"/>
      <c r="LOQ323" s="80"/>
      <c r="LOR323" s="80"/>
      <c r="LOS323" s="80"/>
      <c r="LOT323" s="80"/>
      <c r="LOU323" s="80"/>
      <c r="LOV323" s="80"/>
      <c r="LOW323" s="80"/>
      <c r="LOX323" s="80"/>
      <c r="LOY323" s="80"/>
      <c r="LOZ323" s="80"/>
      <c r="LPA323" s="80"/>
      <c r="LPB323" s="80"/>
      <c r="LPC323" s="80"/>
      <c r="LPD323" s="80"/>
      <c r="LPE323" s="80"/>
      <c r="LPF323" s="80"/>
      <c r="LPG323" s="80"/>
      <c r="LPH323" s="80"/>
      <c r="LPI323" s="80"/>
      <c r="LPJ323" s="80"/>
      <c r="LPK323" s="80"/>
      <c r="LPL323" s="80"/>
      <c r="LPM323" s="80"/>
      <c r="LPN323" s="80"/>
      <c r="LPO323" s="80"/>
      <c r="LPP323" s="80"/>
      <c r="LPQ323" s="80"/>
      <c r="LPR323" s="80"/>
      <c r="LPS323" s="80"/>
      <c r="LPT323" s="80"/>
      <c r="LPU323" s="80"/>
      <c r="LPV323" s="80"/>
      <c r="LPW323" s="80"/>
      <c r="LPX323" s="80"/>
      <c r="LPY323" s="80"/>
      <c r="LPZ323" s="80"/>
      <c r="LQA323" s="80"/>
      <c r="LQB323" s="80"/>
      <c r="LQC323" s="80"/>
      <c r="LQD323" s="80"/>
      <c r="LQE323" s="80"/>
      <c r="LQF323" s="80"/>
      <c r="LQG323" s="80"/>
      <c r="LQH323" s="80"/>
      <c r="LQI323" s="80"/>
      <c r="LQJ323" s="80"/>
      <c r="LQK323" s="80"/>
      <c r="LQL323" s="80"/>
      <c r="LQM323" s="80"/>
      <c r="LQN323" s="80"/>
      <c r="LQO323" s="80"/>
      <c r="LQP323" s="80"/>
      <c r="LQQ323" s="80"/>
      <c r="LQR323" s="80"/>
      <c r="LQS323" s="80"/>
      <c r="LQT323" s="80"/>
      <c r="LQU323" s="80"/>
      <c r="LQV323" s="80"/>
      <c r="LQW323" s="80"/>
      <c r="LQX323" s="80"/>
      <c r="LQY323" s="80"/>
      <c r="LQZ323" s="80"/>
      <c r="LRA323" s="80"/>
      <c r="LRB323" s="80"/>
      <c r="LRC323" s="80"/>
      <c r="LRD323" s="80"/>
      <c r="LRE323" s="80"/>
      <c r="LRF323" s="80"/>
      <c r="LRG323" s="80"/>
      <c r="LRH323" s="80"/>
      <c r="LRI323" s="80"/>
      <c r="LRJ323" s="80"/>
      <c r="LRK323" s="80"/>
      <c r="LRL323" s="80"/>
      <c r="LRM323" s="80"/>
      <c r="LRN323" s="80"/>
      <c r="LRO323" s="80"/>
      <c r="LRP323" s="80"/>
      <c r="LRQ323" s="80"/>
      <c r="LRR323" s="80"/>
      <c r="LRS323" s="80"/>
      <c r="LRT323" s="80"/>
      <c r="LRU323" s="80"/>
      <c r="LRV323" s="80"/>
      <c r="LRW323" s="80"/>
      <c r="LRX323" s="80"/>
      <c r="LRY323" s="80"/>
      <c r="LRZ323" s="80"/>
      <c r="LSA323" s="80"/>
      <c r="LSB323" s="80"/>
      <c r="LSC323" s="80"/>
      <c r="LSD323" s="80"/>
      <c r="LSE323" s="80"/>
      <c r="LSF323" s="80"/>
      <c r="LSG323" s="80"/>
      <c r="LSH323" s="80"/>
      <c r="LSI323" s="80"/>
      <c r="LSJ323" s="80"/>
      <c r="LSK323" s="80"/>
      <c r="LSL323" s="80"/>
      <c r="LSM323" s="80"/>
      <c r="LSN323" s="80"/>
      <c r="LSO323" s="80"/>
      <c r="LSP323" s="80"/>
      <c r="LSQ323" s="80"/>
      <c r="LSR323" s="80"/>
      <c r="LSS323" s="80"/>
      <c r="LST323" s="80"/>
      <c r="LSU323" s="80"/>
      <c r="LSV323" s="80"/>
      <c r="LSW323" s="80"/>
      <c r="LSX323" s="80"/>
      <c r="LSY323" s="80"/>
      <c r="LSZ323" s="80"/>
      <c r="LTA323" s="80"/>
      <c r="LTB323" s="80"/>
      <c r="LTC323" s="80"/>
      <c r="LTD323" s="80"/>
      <c r="LTE323" s="80"/>
      <c r="LTF323" s="80"/>
      <c r="LTG323" s="80"/>
      <c r="LTH323" s="80"/>
      <c r="LTI323" s="80"/>
      <c r="LTJ323" s="80"/>
      <c r="LTK323" s="80"/>
      <c r="LTL323" s="80"/>
      <c r="LTM323" s="80"/>
      <c r="LTN323" s="80"/>
      <c r="LTO323" s="80"/>
      <c r="LTP323" s="80"/>
      <c r="LTQ323" s="80"/>
      <c r="LTR323" s="80"/>
      <c r="LTS323" s="80"/>
      <c r="LTT323" s="80"/>
      <c r="LTU323" s="80"/>
      <c r="LTV323" s="80"/>
      <c r="LTW323" s="80"/>
      <c r="LTX323" s="80"/>
      <c r="LTY323" s="80"/>
      <c r="LTZ323" s="80"/>
      <c r="LUA323" s="80"/>
      <c r="LUB323" s="80"/>
      <c r="LUC323" s="80"/>
      <c r="LUD323" s="80"/>
      <c r="LUE323" s="80"/>
      <c r="LUF323" s="80"/>
      <c r="LUG323" s="80"/>
      <c r="LUH323" s="80"/>
      <c r="LUI323" s="80"/>
      <c r="LUJ323" s="80"/>
      <c r="LUK323" s="80"/>
      <c r="LUL323" s="80"/>
      <c r="LUM323" s="80"/>
      <c r="LUN323" s="80"/>
      <c r="LUO323" s="80"/>
      <c r="LUP323" s="80"/>
      <c r="LUQ323" s="80"/>
      <c r="LUR323" s="80"/>
      <c r="LUS323" s="80"/>
      <c r="LUT323" s="80"/>
      <c r="LUU323" s="80"/>
      <c r="LUV323" s="80"/>
      <c r="LUW323" s="80"/>
      <c r="LUX323" s="80"/>
      <c r="LUY323" s="80"/>
      <c r="LUZ323" s="80"/>
      <c r="LVA323" s="80"/>
      <c r="LVB323" s="80"/>
      <c r="LVC323" s="80"/>
      <c r="LVD323" s="80"/>
      <c r="LVE323" s="80"/>
      <c r="LVF323" s="80"/>
      <c r="LVG323" s="80"/>
      <c r="LVH323" s="80"/>
      <c r="LVI323" s="80"/>
      <c r="LVJ323" s="80"/>
      <c r="LVK323" s="80"/>
      <c r="LVL323" s="80"/>
      <c r="LVM323" s="80"/>
      <c r="LVN323" s="80"/>
      <c r="LVO323" s="80"/>
      <c r="LVP323" s="80"/>
      <c r="LVQ323" s="80"/>
      <c r="LVR323" s="80"/>
      <c r="LVS323" s="80"/>
      <c r="LVT323" s="80"/>
      <c r="LVU323" s="80"/>
      <c r="LVV323" s="80"/>
      <c r="LVW323" s="80"/>
      <c r="LVX323" s="80"/>
      <c r="LVY323" s="80"/>
      <c r="LVZ323" s="80"/>
      <c r="LWA323" s="80"/>
      <c r="LWB323" s="80"/>
      <c r="LWC323" s="80"/>
      <c r="LWD323" s="80"/>
      <c r="LWE323" s="80"/>
      <c r="LWF323" s="80"/>
      <c r="LWG323" s="80"/>
      <c r="LWH323" s="80"/>
      <c r="LWI323" s="80"/>
      <c r="LWJ323" s="80"/>
      <c r="LWK323" s="80"/>
      <c r="LWL323" s="80"/>
      <c r="LWM323" s="80"/>
      <c r="LWN323" s="80"/>
      <c r="LWO323" s="80"/>
      <c r="LWP323" s="80"/>
      <c r="LWQ323" s="80"/>
      <c r="LWR323" s="80"/>
      <c r="LWS323" s="80"/>
      <c r="LWT323" s="80"/>
      <c r="LWU323" s="80"/>
      <c r="LWV323" s="80"/>
      <c r="LWW323" s="80"/>
      <c r="LWX323" s="80"/>
      <c r="LWY323" s="80"/>
      <c r="LWZ323" s="80"/>
      <c r="LXA323" s="80"/>
      <c r="LXB323" s="80"/>
      <c r="LXC323" s="80"/>
      <c r="LXD323" s="80"/>
      <c r="LXE323" s="80"/>
      <c r="LXF323" s="80"/>
      <c r="LXG323" s="80"/>
      <c r="LXH323" s="80"/>
      <c r="LXI323" s="80"/>
      <c r="LXJ323" s="80"/>
      <c r="LXK323" s="80"/>
      <c r="LXL323" s="80"/>
      <c r="LXM323" s="80"/>
      <c r="LXN323" s="80"/>
      <c r="LXO323" s="80"/>
      <c r="LXP323" s="80"/>
      <c r="LXQ323" s="80"/>
      <c r="LXR323" s="80"/>
      <c r="LXS323" s="80"/>
      <c r="LXT323" s="80"/>
      <c r="LXU323" s="80"/>
      <c r="LXV323" s="80"/>
      <c r="LXW323" s="80"/>
      <c r="LXX323" s="80"/>
      <c r="LXY323" s="80"/>
      <c r="LXZ323" s="80"/>
      <c r="LYA323" s="80"/>
      <c r="LYB323" s="80"/>
      <c r="LYC323" s="80"/>
      <c r="LYD323" s="80"/>
      <c r="LYE323" s="80"/>
      <c r="LYF323" s="80"/>
      <c r="LYG323" s="80"/>
      <c r="LYH323" s="80"/>
      <c r="LYI323" s="80"/>
      <c r="LYJ323" s="80"/>
      <c r="LYK323" s="80"/>
      <c r="LYL323" s="80"/>
      <c r="LYM323" s="80"/>
      <c r="LYN323" s="80"/>
      <c r="LYO323" s="80"/>
      <c r="LYP323" s="80"/>
      <c r="LYQ323" s="80"/>
      <c r="LYR323" s="80"/>
      <c r="LYS323" s="80"/>
      <c r="LYT323" s="80"/>
      <c r="LYU323" s="80"/>
      <c r="LYV323" s="80"/>
      <c r="LYW323" s="80"/>
      <c r="LYX323" s="80"/>
      <c r="LYY323" s="80"/>
      <c r="LYZ323" s="80"/>
      <c r="LZA323" s="80"/>
      <c r="LZB323" s="80"/>
      <c r="LZC323" s="80"/>
      <c r="LZD323" s="80"/>
      <c r="LZE323" s="80"/>
      <c r="LZF323" s="80"/>
      <c r="LZG323" s="80"/>
      <c r="LZH323" s="80"/>
      <c r="LZI323" s="80"/>
      <c r="LZJ323" s="80"/>
      <c r="LZK323" s="80"/>
      <c r="LZL323" s="80"/>
      <c r="LZM323" s="80"/>
      <c r="LZN323" s="80"/>
      <c r="LZO323" s="80"/>
      <c r="LZP323" s="80"/>
      <c r="LZQ323" s="80"/>
      <c r="LZR323" s="80"/>
      <c r="LZS323" s="80"/>
      <c r="LZT323" s="80"/>
      <c r="LZU323" s="80"/>
      <c r="LZV323" s="80"/>
      <c r="LZW323" s="80"/>
      <c r="LZX323" s="80"/>
      <c r="LZY323" s="80"/>
      <c r="LZZ323" s="80"/>
      <c r="MAA323" s="80"/>
      <c r="MAB323" s="80"/>
      <c r="MAC323" s="80"/>
      <c r="MAD323" s="80"/>
      <c r="MAE323" s="80"/>
      <c r="MAF323" s="80"/>
      <c r="MAG323" s="80"/>
      <c r="MAH323" s="80"/>
      <c r="MAI323" s="80"/>
      <c r="MAJ323" s="80"/>
      <c r="MAK323" s="80"/>
      <c r="MAL323" s="80"/>
      <c r="MAM323" s="80"/>
      <c r="MAN323" s="80"/>
      <c r="MAO323" s="80"/>
      <c r="MAP323" s="80"/>
      <c r="MAQ323" s="80"/>
      <c r="MAR323" s="80"/>
      <c r="MAS323" s="80"/>
      <c r="MAT323" s="80"/>
      <c r="MAU323" s="80"/>
      <c r="MAV323" s="80"/>
      <c r="MAW323" s="80"/>
      <c r="MAX323" s="80"/>
      <c r="MAY323" s="80"/>
      <c r="MAZ323" s="80"/>
      <c r="MBA323" s="80"/>
      <c r="MBB323" s="80"/>
      <c r="MBC323" s="80"/>
      <c r="MBD323" s="80"/>
      <c r="MBE323" s="80"/>
      <c r="MBF323" s="80"/>
      <c r="MBG323" s="80"/>
      <c r="MBH323" s="80"/>
      <c r="MBI323" s="80"/>
      <c r="MBJ323" s="80"/>
      <c r="MBK323" s="80"/>
      <c r="MBL323" s="80"/>
      <c r="MBM323" s="80"/>
      <c r="MBN323" s="80"/>
      <c r="MBO323" s="80"/>
      <c r="MBP323" s="80"/>
      <c r="MBQ323" s="80"/>
      <c r="MBR323" s="80"/>
      <c r="MBS323" s="80"/>
      <c r="MBT323" s="80"/>
      <c r="MBU323" s="80"/>
      <c r="MBV323" s="80"/>
      <c r="MBW323" s="80"/>
      <c r="MBX323" s="80"/>
      <c r="MBY323" s="80"/>
      <c r="MBZ323" s="80"/>
      <c r="MCA323" s="80"/>
      <c r="MCB323" s="80"/>
      <c r="MCC323" s="80"/>
      <c r="MCD323" s="80"/>
      <c r="MCE323" s="80"/>
      <c r="MCF323" s="80"/>
      <c r="MCG323" s="80"/>
      <c r="MCH323" s="80"/>
      <c r="MCI323" s="80"/>
      <c r="MCJ323" s="80"/>
      <c r="MCK323" s="80"/>
      <c r="MCL323" s="80"/>
      <c r="MCM323" s="80"/>
      <c r="MCN323" s="80"/>
      <c r="MCO323" s="80"/>
      <c r="MCP323" s="80"/>
      <c r="MCQ323" s="80"/>
      <c r="MCR323" s="80"/>
      <c r="MCS323" s="80"/>
      <c r="MCT323" s="80"/>
      <c r="MCU323" s="80"/>
      <c r="MCV323" s="80"/>
      <c r="MCW323" s="80"/>
      <c r="MCX323" s="80"/>
      <c r="MCY323" s="80"/>
      <c r="MCZ323" s="80"/>
      <c r="MDA323" s="80"/>
      <c r="MDB323" s="80"/>
      <c r="MDC323" s="80"/>
      <c r="MDD323" s="80"/>
      <c r="MDE323" s="80"/>
      <c r="MDF323" s="80"/>
      <c r="MDG323" s="80"/>
      <c r="MDH323" s="80"/>
      <c r="MDI323" s="80"/>
      <c r="MDJ323" s="80"/>
      <c r="MDK323" s="80"/>
      <c r="MDL323" s="80"/>
      <c r="MDM323" s="80"/>
      <c r="MDN323" s="80"/>
      <c r="MDO323" s="80"/>
      <c r="MDP323" s="80"/>
      <c r="MDQ323" s="80"/>
      <c r="MDR323" s="80"/>
      <c r="MDS323" s="80"/>
      <c r="MDT323" s="80"/>
      <c r="MDU323" s="80"/>
      <c r="MDV323" s="80"/>
      <c r="MDW323" s="80"/>
      <c r="MDX323" s="80"/>
      <c r="MDY323" s="80"/>
      <c r="MDZ323" s="80"/>
      <c r="MEA323" s="80"/>
      <c r="MEB323" s="80"/>
      <c r="MEC323" s="80"/>
      <c r="MED323" s="80"/>
      <c r="MEE323" s="80"/>
      <c r="MEF323" s="80"/>
      <c r="MEG323" s="80"/>
      <c r="MEH323" s="80"/>
      <c r="MEI323" s="80"/>
      <c r="MEJ323" s="80"/>
      <c r="MEK323" s="80"/>
      <c r="MEL323" s="80"/>
      <c r="MEM323" s="80"/>
      <c r="MEN323" s="80"/>
      <c r="MEO323" s="80"/>
      <c r="MEP323" s="80"/>
      <c r="MEQ323" s="80"/>
      <c r="MER323" s="80"/>
      <c r="MES323" s="80"/>
      <c r="MET323" s="80"/>
      <c r="MEU323" s="80"/>
      <c r="MEV323" s="80"/>
      <c r="MEW323" s="80"/>
      <c r="MEX323" s="80"/>
      <c r="MEY323" s="80"/>
      <c r="MEZ323" s="80"/>
      <c r="MFA323" s="80"/>
      <c r="MFB323" s="80"/>
      <c r="MFC323" s="80"/>
      <c r="MFD323" s="80"/>
      <c r="MFE323" s="80"/>
      <c r="MFF323" s="80"/>
      <c r="MFG323" s="80"/>
      <c r="MFH323" s="80"/>
      <c r="MFI323" s="80"/>
      <c r="MFJ323" s="80"/>
      <c r="MFK323" s="80"/>
      <c r="MFL323" s="80"/>
      <c r="MFM323" s="80"/>
      <c r="MFN323" s="80"/>
      <c r="MFO323" s="80"/>
      <c r="MFP323" s="80"/>
      <c r="MFQ323" s="80"/>
      <c r="MFR323" s="80"/>
      <c r="MFS323" s="80"/>
      <c r="MFT323" s="80"/>
      <c r="MFU323" s="80"/>
      <c r="MFV323" s="80"/>
      <c r="MFW323" s="80"/>
      <c r="MFX323" s="80"/>
      <c r="MFY323" s="80"/>
      <c r="MFZ323" s="80"/>
      <c r="MGA323" s="80"/>
      <c r="MGB323" s="80"/>
      <c r="MGC323" s="80"/>
      <c r="MGD323" s="80"/>
      <c r="MGE323" s="80"/>
      <c r="MGF323" s="80"/>
      <c r="MGG323" s="80"/>
      <c r="MGH323" s="80"/>
      <c r="MGI323" s="80"/>
      <c r="MGJ323" s="80"/>
      <c r="MGK323" s="80"/>
      <c r="MGL323" s="80"/>
      <c r="MGM323" s="80"/>
      <c r="MGN323" s="80"/>
      <c r="MGO323" s="80"/>
      <c r="MGP323" s="80"/>
      <c r="MGQ323" s="80"/>
      <c r="MGR323" s="80"/>
      <c r="MGS323" s="80"/>
      <c r="MGT323" s="80"/>
      <c r="MGU323" s="80"/>
      <c r="MGV323" s="80"/>
      <c r="MGW323" s="80"/>
      <c r="MGX323" s="80"/>
      <c r="MGY323" s="80"/>
      <c r="MGZ323" s="80"/>
      <c r="MHA323" s="80"/>
      <c r="MHB323" s="80"/>
      <c r="MHC323" s="80"/>
      <c r="MHD323" s="80"/>
      <c r="MHE323" s="80"/>
      <c r="MHF323" s="80"/>
      <c r="MHG323" s="80"/>
      <c r="MHH323" s="80"/>
      <c r="MHI323" s="80"/>
      <c r="MHJ323" s="80"/>
      <c r="MHK323" s="80"/>
      <c r="MHL323" s="80"/>
      <c r="MHM323" s="80"/>
      <c r="MHN323" s="80"/>
      <c r="MHO323" s="80"/>
      <c r="MHP323" s="80"/>
      <c r="MHQ323" s="80"/>
      <c r="MHR323" s="80"/>
      <c r="MHS323" s="80"/>
      <c r="MHT323" s="80"/>
      <c r="MHU323" s="80"/>
      <c r="MHV323" s="80"/>
      <c r="MHW323" s="80"/>
      <c r="MHX323" s="80"/>
      <c r="MHY323" s="80"/>
      <c r="MHZ323" s="80"/>
      <c r="MIA323" s="80"/>
      <c r="MIB323" s="80"/>
      <c r="MIC323" s="80"/>
      <c r="MID323" s="80"/>
      <c r="MIE323" s="80"/>
      <c r="MIF323" s="80"/>
      <c r="MIG323" s="80"/>
      <c r="MIH323" s="80"/>
      <c r="MII323" s="80"/>
      <c r="MIJ323" s="80"/>
      <c r="MIK323" s="80"/>
      <c r="MIL323" s="80"/>
      <c r="MIM323" s="80"/>
      <c r="MIN323" s="80"/>
      <c r="MIO323" s="80"/>
      <c r="MIP323" s="80"/>
      <c r="MIQ323" s="80"/>
      <c r="MIR323" s="80"/>
      <c r="MIS323" s="80"/>
      <c r="MIT323" s="80"/>
      <c r="MIU323" s="80"/>
      <c r="MIV323" s="80"/>
      <c r="MIW323" s="80"/>
      <c r="MIX323" s="80"/>
      <c r="MIY323" s="80"/>
      <c r="MIZ323" s="80"/>
      <c r="MJA323" s="80"/>
      <c r="MJB323" s="80"/>
      <c r="MJC323" s="80"/>
      <c r="MJD323" s="80"/>
      <c r="MJE323" s="80"/>
      <c r="MJF323" s="80"/>
      <c r="MJG323" s="80"/>
      <c r="MJH323" s="80"/>
      <c r="MJI323" s="80"/>
      <c r="MJJ323" s="80"/>
      <c r="MJK323" s="80"/>
      <c r="MJL323" s="80"/>
      <c r="MJM323" s="80"/>
      <c r="MJN323" s="80"/>
      <c r="MJO323" s="80"/>
      <c r="MJP323" s="80"/>
      <c r="MJQ323" s="80"/>
      <c r="MJR323" s="80"/>
      <c r="MJS323" s="80"/>
      <c r="MJT323" s="80"/>
      <c r="MJU323" s="80"/>
      <c r="MJV323" s="80"/>
      <c r="MJW323" s="80"/>
      <c r="MJX323" s="80"/>
      <c r="MJY323" s="80"/>
      <c r="MJZ323" s="80"/>
      <c r="MKA323" s="80"/>
      <c r="MKB323" s="80"/>
      <c r="MKC323" s="80"/>
      <c r="MKD323" s="80"/>
      <c r="MKE323" s="80"/>
      <c r="MKF323" s="80"/>
      <c r="MKG323" s="80"/>
      <c r="MKH323" s="80"/>
      <c r="MKI323" s="80"/>
      <c r="MKJ323" s="80"/>
      <c r="MKK323" s="80"/>
      <c r="MKL323" s="80"/>
      <c r="MKM323" s="80"/>
      <c r="MKN323" s="80"/>
      <c r="MKO323" s="80"/>
      <c r="MKP323" s="80"/>
      <c r="MKQ323" s="80"/>
      <c r="MKR323" s="80"/>
      <c r="MKS323" s="80"/>
      <c r="MKT323" s="80"/>
      <c r="MKU323" s="80"/>
      <c r="MKV323" s="80"/>
      <c r="MKW323" s="80"/>
      <c r="MKX323" s="80"/>
      <c r="MKY323" s="80"/>
      <c r="MKZ323" s="80"/>
      <c r="MLA323" s="80"/>
      <c r="MLB323" s="80"/>
      <c r="MLC323" s="80"/>
      <c r="MLD323" s="80"/>
      <c r="MLE323" s="80"/>
      <c r="MLF323" s="80"/>
      <c r="MLG323" s="80"/>
      <c r="MLH323" s="80"/>
      <c r="MLI323" s="80"/>
      <c r="MLJ323" s="80"/>
      <c r="MLK323" s="80"/>
      <c r="MLL323" s="80"/>
      <c r="MLM323" s="80"/>
      <c r="MLN323" s="80"/>
      <c r="MLO323" s="80"/>
      <c r="MLP323" s="80"/>
      <c r="MLQ323" s="80"/>
      <c r="MLR323" s="80"/>
      <c r="MLS323" s="80"/>
      <c r="MLT323" s="80"/>
      <c r="MLU323" s="80"/>
      <c r="MLV323" s="80"/>
      <c r="MLW323" s="80"/>
      <c r="MLX323" s="80"/>
      <c r="MLY323" s="80"/>
      <c r="MLZ323" s="80"/>
      <c r="MMA323" s="80"/>
      <c r="MMB323" s="80"/>
      <c r="MMC323" s="80"/>
      <c r="MMD323" s="80"/>
      <c r="MME323" s="80"/>
      <c r="MMF323" s="80"/>
      <c r="MMG323" s="80"/>
      <c r="MMH323" s="80"/>
      <c r="MMI323" s="80"/>
      <c r="MMJ323" s="80"/>
      <c r="MMK323" s="80"/>
      <c r="MML323" s="80"/>
      <c r="MMM323" s="80"/>
      <c r="MMN323" s="80"/>
      <c r="MMO323" s="80"/>
      <c r="MMP323" s="80"/>
      <c r="MMQ323" s="80"/>
      <c r="MMR323" s="80"/>
      <c r="MMS323" s="80"/>
      <c r="MMT323" s="80"/>
      <c r="MMU323" s="80"/>
      <c r="MMV323" s="80"/>
      <c r="MMW323" s="80"/>
      <c r="MMX323" s="80"/>
      <c r="MMY323" s="80"/>
      <c r="MMZ323" s="80"/>
      <c r="MNA323" s="80"/>
      <c r="MNB323" s="80"/>
      <c r="MNC323" s="80"/>
      <c r="MND323" s="80"/>
      <c r="MNE323" s="80"/>
      <c r="MNF323" s="80"/>
      <c r="MNG323" s="80"/>
      <c r="MNH323" s="80"/>
      <c r="MNI323" s="80"/>
      <c r="MNJ323" s="80"/>
      <c r="MNK323" s="80"/>
      <c r="MNL323" s="80"/>
      <c r="MNM323" s="80"/>
      <c r="MNN323" s="80"/>
      <c r="MNO323" s="80"/>
      <c r="MNP323" s="80"/>
      <c r="MNQ323" s="80"/>
      <c r="MNR323" s="80"/>
      <c r="MNS323" s="80"/>
      <c r="MNT323" s="80"/>
      <c r="MNU323" s="80"/>
      <c r="MNV323" s="80"/>
      <c r="MNW323" s="80"/>
      <c r="MNX323" s="80"/>
      <c r="MNY323" s="80"/>
      <c r="MNZ323" s="80"/>
      <c r="MOA323" s="80"/>
      <c r="MOB323" s="80"/>
      <c r="MOC323" s="80"/>
      <c r="MOD323" s="80"/>
      <c r="MOE323" s="80"/>
      <c r="MOF323" s="80"/>
      <c r="MOG323" s="80"/>
      <c r="MOH323" s="80"/>
      <c r="MOI323" s="80"/>
      <c r="MOJ323" s="80"/>
      <c r="MOK323" s="80"/>
      <c r="MOL323" s="80"/>
      <c r="MOM323" s="80"/>
      <c r="MON323" s="80"/>
      <c r="MOO323" s="80"/>
      <c r="MOP323" s="80"/>
      <c r="MOQ323" s="80"/>
      <c r="MOR323" s="80"/>
      <c r="MOS323" s="80"/>
      <c r="MOT323" s="80"/>
      <c r="MOU323" s="80"/>
      <c r="MOV323" s="80"/>
      <c r="MOW323" s="80"/>
      <c r="MOX323" s="80"/>
      <c r="MOY323" s="80"/>
      <c r="MOZ323" s="80"/>
      <c r="MPA323" s="80"/>
      <c r="MPB323" s="80"/>
      <c r="MPC323" s="80"/>
      <c r="MPD323" s="80"/>
      <c r="MPE323" s="80"/>
      <c r="MPF323" s="80"/>
      <c r="MPG323" s="80"/>
      <c r="MPH323" s="80"/>
      <c r="MPI323" s="80"/>
      <c r="MPJ323" s="80"/>
      <c r="MPK323" s="80"/>
      <c r="MPL323" s="80"/>
      <c r="MPM323" s="80"/>
      <c r="MPN323" s="80"/>
      <c r="MPO323" s="80"/>
      <c r="MPP323" s="80"/>
      <c r="MPQ323" s="80"/>
      <c r="MPR323" s="80"/>
      <c r="MPS323" s="80"/>
      <c r="MPT323" s="80"/>
      <c r="MPU323" s="80"/>
      <c r="MPV323" s="80"/>
      <c r="MPW323" s="80"/>
      <c r="MPX323" s="80"/>
      <c r="MPY323" s="80"/>
      <c r="MPZ323" s="80"/>
      <c r="MQA323" s="80"/>
      <c r="MQB323" s="80"/>
      <c r="MQC323" s="80"/>
      <c r="MQD323" s="80"/>
      <c r="MQE323" s="80"/>
      <c r="MQF323" s="80"/>
      <c r="MQG323" s="80"/>
      <c r="MQH323" s="80"/>
      <c r="MQI323" s="80"/>
      <c r="MQJ323" s="80"/>
      <c r="MQK323" s="80"/>
      <c r="MQL323" s="80"/>
      <c r="MQM323" s="80"/>
      <c r="MQN323" s="80"/>
      <c r="MQO323" s="80"/>
      <c r="MQP323" s="80"/>
      <c r="MQQ323" s="80"/>
      <c r="MQR323" s="80"/>
      <c r="MQS323" s="80"/>
      <c r="MQT323" s="80"/>
      <c r="MQU323" s="80"/>
      <c r="MQV323" s="80"/>
      <c r="MQW323" s="80"/>
      <c r="MQX323" s="80"/>
      <c r="MQY323" s="80"/>
      <c r="MQZ323" s="80"/>
      <c r="MRA323" s="80"/>
      <c r="MRB323" s="80"/>
      <c r="MRC323" s="80"/>
      <c r="MRD323" s="80"/>
      <c r="MRE323" s="80"/>
      <c r="MRF323" s="80"/>
      <c r="MRG323" s="80"/>
      <c r="MRH323" s="80"/>
      <c r="MRI323" s="80"/>
      <c r="MRJ323" s="80"/>
      <c r="MRK323" s="80"/>
      <c r="MRL323" s="80"/>
      <c r="MRM323" s="80"/>
      <c r="MRN323" s="80"/>
      <c r="MRO323" s="80"/>
      <c r="MRP323" s="80"/>
      <c r="MRQ323" s="80"/>
      <c r="MRR323" s="80"/>
      <c r="MRS323" s="80"/>
      <c r="MRT323" s="80"/>
      <c r="MRU323" s="80"/>
      <c r="MRV323" s="80"/>
      <c r="MRW323" s="80"/>
      <c r="MRX323" s="80"/>
      <c r="MRY323" s="80"/>
      <c r="MRZ323" s="80"/>
      <c r="MSA323" s="80"/>
      <c r="MSB323" s="80"/>
      <c r="MSC323" s="80"/>
      <c r="MSD323" s="80"/>
      <c r="MSE323" s="80"/>
      <c r="MSF323" s="80"/>
      <c r="MSG323" s="80"/>
      <c r="MSH323" s="80"/>
      <c r="MSI323" s="80"/>
      <c r="MSJ323" s="80"/>
      <c r="MSK323" s="80"/>
      <c r="MSL323" s="80"/>
      <c r="MSM323" s="80"/>
      <c r="MSN323" s="80"/>
      <c r="MSO323" s="80"/>
      <c r="MSP323" s="80"/>
      <c r="MSQ323" s="80"/>
      <c r="MSR323" s="80"/>
      <c r="MSS323" s="80"/>
      <c r="MST323" s="80"/>
      <c r="MSU323" s="80"/>
      <c r="MSV323" s="80"/>
      <c r="MSW323" s="80"/>
      <c r="MSX323" s="80"/>
      <c r="MSY323" s="80"/>
      <c r="MSZ323" s="80"/>
      <c r="MTA323" s="80"/>
      <c r="MTB323" s="80"/>
      <c r="MTC323" s="80"/>
      <c r="MTD323" s="80"/>
      <c r="MTE323" s="80"/>
      <c r="MTF323" s="80"/>
      <c r="MTG323" s="80"/>
      <c r="MTH323" s="80"/>
      <c r="MTI323" s="80"/>
      <c r="MTJ323" s="80"/>
      <c r="MTK323" s="80"/>
      <c r="MTL323" s="80"/>
      <c r="MTM323" s="80"/>
      <c r="MTN323" s="80"/>
      <c r="MTO323" s="80"/>
      <c r="MTP323" s="80"/>
      <c r="MTQ323" s="80"/>
      <c r="MTR323" s="80"/>
      <c r="MTS323" s="80"/>
      <c r="MTT323" s="80"/>
      <c r="MTU323" s="80"/>
      <c r="MTV323" s="80"/>
      <c r="MTW323" s="80"/>
      <c r="MTX323" s="80"/>
      <c r="MTY323" s="80"/>
      <c r="MTZ323" s="80"/>
      <c r="MUA323" s="80"/>
      <c r="MUB323" s="80"/>
      <c r="MUC323" s="80"/>
      <c r="MUD323" s="80"/>
      <c r="MUE323" s="80"/>
      <c r="MUF323" s="80"/>
      <c r="MUG323" s="80"/>
      <c r="MUH323" s="80"/>
      <c r="MUI323" s="80"/>
      <c r="MUJ323" s="80"/>
      <c r="MUK323" s="80"/>
      <c r="MUL323" s="80"/>
      <c r="MUM323" s="80"/>
      <c r="MUN323" s="80"/>
      <c r="MUO323" s="80"/>
      <c r="MUP323" s="80"/>
      <c r="MUQ323" s="80"/>
      <c r="MUR323" s="80"/>
      <c r="MUS323" s="80"/>
      <c r="MUT323" s="80"/>
      <c r="MUU323" s="80"/>
      <c r="MUV323" s="80"/>
      <c r="MUW323" s="80"/>
      <c r="MUX323" s="80"/>
      <c r="MUY323" s="80"/>
      <c r="MUZ323" s="80"/>
      <c r="MVA323" s="80"/>
      <c r="MVB323" s="80"/>
      <c r="MVC323" s="80"/>
      <c r="MVD323" s="80"/>
      <c r="MVE323" s="80"/>
      <c r="MVF323" s="80"/>
      <c r="MVG323" s="80"/>
      <c r="MVH323" s="80"/>
      <c r="MVI323" s="80"/>
      <c r="MVJ323" s="80"/>
      <c r="MVK323" s="80"/>
      <c r="MVL323" s="80"/>
      <c r="MVM323" s="80"/>
      <c r="MVN323" s="80"/>
      <c r="MVO323" s="80"/>
      <c r="MVP323" s="80"/>
      <c r="MVQ323" s="80"/>
      <c r="MVR323" s="80"/>
      <c r="MVS323" s="80"/>
      <c r="MVT323" s="80"/>
      <c r="MVU323" s="80"/>
      <c r="MVV323" s="80"/>
      <c r="MVW323" s="80"/>
      <c r="MVX323" s="80"/>
      <c r="MVY323" s="80"/>
      <c r="MVZ323" s="80"/>
      <c r="MWA323" s="80"/>
      <c r="MWB323" s="80"/>
      <c r="MWC323" s="80"/>
      <c r="MWD323" s="80"/>
      <c r="MWE323" s="80"/>
      <c r="MWF323" s="80"/>
      <c r="MWG323" s="80"/>
      <c r="MWH323" s="80"/>
      <c r="MWI323" s="80"/>
      <c r="MWJ323" s="80"/>
      <c r="MWK323" s="80"/>
      <c r="MWL323" s="80"/>
      <c r="MWM323" s="80"/>
      <c r="MWN323" s="80"/>
      <c r="MWO323" s="80"/>
      <c r="MWP323" s="80"/>
      <c r="MWQ323" s="80"/>
      <c r="MWR323" s="80"/>
      <c r="MWS323" s="80"/>
      <c r="MWT323" s="80"/>
      <c r="MWU323" s="80"/>
      <c r="MWV323" s="80"/>
      <c r="MWW323" s="80"/>
      <c r="MWX323" s="80"/>
      <c r="MWY323" s="80"/>
      <c r="MWZ323" s="80"/>
      <c r="MXA323" s="80"/>
      <c r="MXB323" s="80"/>
      <c r="MXC323" s="80"/>
      <c r="MXD323" s="80"/>
      <c r="MXE323" s="80"/>
      <c r="MXF323" s="80"/>
      <c r="MXG323" s="80"/>
      <c r="MXH323" s="80"/>
      <c r="MXI323" s="80"/>
      <c r="MXJ323" s="80"/>
      <c r="MXK323" s="80"/>
      <c r="MXL323" s="80"/>
      <c r="MXM323" s="80"/>
      <c r="MXN323" s="80"/>
      <c r="MXO323" s="80"/>
      <c r="MXP323" s="80"/>
      <c r="MXQ323" s="80"/>
      <c r="MXR323" s="80"/>
      <c r="MXS323" s="80"/>
      <c r="MXT323" s="80"/>
      <c r="MXU323" s="80"/>
      <c r="MXV323" s="80"/>
      <c r="MXW323" s="80"/>
      <c r="MXX323" s="80"/>
      <c r="MXY323" s="80"/>
      <c r="MXZ323" s="80"/>
      <c r="MYA323" s="80"/>
      <c r="MYB323" s="80"/>
      <c r="MYC323" s="80"/>
      <c r="MYD323" s="80"/>
      <c r="MYE323" s="80"/>
      <c r="MYF323" s="80"/>
      <c r="MYG323" s="80"/>
      <c r="MYH323" s="80"/>
      <c r="MYI323" s="80"/>
      <c r="MYJ323" s="80"/>
      <c r="MYK323" s="80"/>
      <c r="MYL323" s="80"/>
      <c r="MYM323" s="80"/>
      <c r="MYN323" s="80"/>
      <c r="MYO323" s="80"/>
      <c r="MYP323" s="80"/>
      <c r="MYQ323" s="80"/>
      <c r="MYR323" s="80"/>
      <c r="MYS323" s="80"/>
      <c r="MYT323" s="80"/>
      <c r="MYU323" s="80"/>
      <c r="MYV323" s="80"/>
      <c r="MYW323" s="80"/>
      <c r="MYX323" s="80"/>
      <c r="MYY323" s="80"/>
      <c r="MYZ323" s="80"/>
      <c r="MZA323" s="80"/>
      <c r="MZB323" s="80"/>
      <c r="MZC323" s="80"/>
      <c r="MZD323" s="80"/>
      <c r="MZE323" s="80"/>
      <c r="MZF323" s="80"/>
      <c r="MZG323" s="80"/>
      <c r="MZH323" s="80"/>
      <c r="MZI323" s="80"/>
      <c r="MZJ323" s="80"/>
      <c r="MZK323" s="80"/>
      <c r="MZL323" s="80"/>
      <c r="MZM323" s="80"/>
      <c r="MZN323" s="80"/>
      <c r="MZO323" s="80"/>
      <c r="MZP323" s="80"/>
      <c r="MZQ323" s="80"/>
      <c r="MZR323" s="80"/>
      <c r="MZS323" s="80"/>
      <c r="MZT323" s="80"/>
      <c r="MZU323" s="80"/>
      <c r="MZV323" s="80"/>
      <c r="MZW323" s="80"/>
      <c r="MZX323" s="80"/>
      <c r="MZY323" s="80"/>
      <c r="MZZ323" s="80"/>
      <c r="NAA323" s="80"/>
      <c r="NAB323" s="80"/>
      <c r="NAC323" s="80"/>
      <c r="NAD323" s="80"/>
      <c r="NAE323" s="80"/>
      <c r="NAF323" s="80"/>
      <c r="NAG323" s="80"/>
      <c r="NAH323" s="80"/>
      <c r="NAI323" s="80"/>
      <c r="NAJ323" s="80"/>
      <c r="NAK323" s="80"/>
      <c r="NAL323" s="80"/>
      <c r="NAM323" s="80"/>
      <c r="NAN323" s="80"/>
      <c r="NAO323" s="80"/>
      <c r="NAP323" s="80"/>
      <c r="NAQ323" s="80"/>
      <c r="NAR323" s="80"/>
      <c r="NAS323" s="80"/>
      <c r="NAT323" s="80"/>
      <c r="NAU323" s="80"/>
      <c r="NAV323" s="80"/>
      <c r="NAW323" s="80"/>
      <c r="NAX323" s="80"/>
      <c r="NAY323" s="80"/>
      <c r="NAZ323" s="80"/>
      <c r="NBA323" s="80"/>
      <c r="NBB323" s="80"/>
      <c r="NBC323" s="80"/>
      <c r="NBD323" s="80"/>
      <c r="NBE323" s="80"/>
      <c r="NBF323" s="80"/>
      <c r="NBG323" s="80"/>
      <c r="NBH323" s="80"/>
      <c r="NBI323" s="80"/>
      <c r="NBJ323" s="80"/>
      <c r="NBK323" s="80"/>
      <c r="NBL323" s="80"/>
      <c r="NBM323" s="80"/>
      <c r="NBN323" s="80"/>
      <c r="NBO323" s="80"/>
      <c r="NBP323" s="80"/>
      <c r="NBQ323" s="80"/>
      <c r="NBR323" s="80"/>
      <c r="NBS323" s="80"/>
      <c r="NBT323" s="80"/>
      <c r="NBU323" s="80"/>
      <c r="NBV323" s="80"/>
      <c r="NBW323" s="80"/>
      <c r="NBX323" s="80"/>
      <c r="NBY323" s="80"/>
      <c r="NBZ323" s="80"/>
      <c r="NCA323" s="80"/>
      <c r="NCB323" s="80"/>
      <c r="NCC323" s="80"/>
      <c r="NCD323" s="80"/>
      <c r="NCE323" s="80"/>
      <c r="NCF323" s="80"/>
      <c r="NCG323" s="80"/>
      <c r="NCH323" s="80"/>
      <c r="NCI323" s="80"/>
      <c r="NCJ323" s="80"/>
      <c r="NCK323" s="80"/>
      <c r="NCL323" s="80"/>
      <c r="NCM323" s="80"/>
      <c r="NCN323" s="80"/>
      <c r="NCO323" s="80"/>
      <c r="NCP323" s="80"/>
      <c r="NCQ323" s="80"/>
      <c r="NCR323" s="80"/>
      <c r="NCS323" s="80"/>
      <c r="NCT323" s="80"/>
      <c r="NCU323" s="80"/>
      <c r="NCV323" s="80"/>
      <c r="NCW323" s="80"/>
      <c r="NCX323" s="80"/>
      <c r="NCY323" s="80"/>
      <c r="NCZ323" s="80"/>
      <c r="NDA323" s="80"/>
      <c r="NDB323" s="80"/>
      <c r="NDC323" s="80"/>
      <c r="NDD323" s="80"/>
      <c r="NDE323" s="80"/>
      <c r="NDF323" s="80"/>
      <c r="NDG323" s="80"/>
      <c r="NDH323" s="80"/>
      <c r="NDI323" s="80"/>
      <c r="NDJ323" s="80"/>
      <c r="NDK323" s="80"/>
      <c r="NDL323" s="80"/>
      <c r="NDM323" s="80"/>
      <c r="NDN323" s="80"/>
      <c r="NDO323" s="80"/>
      <c r="NDP323" s="80"/>
      <c r="NDQ323" s="80"/>
      <c r="NDR323" s="80"/>
      <c r="NDS323" s="80"/>
      <c r="NDT323" s="80"/>
      <c r="NDU323" s="80"/>
      <c r="NDV323" s="80"/>
      <c r="NDW323" s="80"/>
      <c r="NDX323" s="80"/>
      <c r="NDY323" s="80"/>
      <c r="NDZ323" s="80"/>
      <c r="NEA323" s="80"/>
      <c r="NEB323" s="80"/>
      <c r="NEC323" s="80"/>
      <c r="NED323" s="80"/>
      <c r="NEE323" s="80"/>
      <c r="NEF323" s="80"/>
      <c r="NEG323" s="80"/>
      <c r="NEH323" s="80"/>
      <c r="NEI323" s="80"/>
      <c r="NEJ323" s="80"/>
      <c r="NEK323" s="80"/>
      <c r="NEL323" s="80"/>
      <c r="NEM323" s="80"/>
      <c r="NEN323" s="80"/>
      <c r="NEO323" s="80"/>
      <c r="NEP323" s="80"/>
      <c r="NEQ323" s="80"/>
      <c r="NER323" s="80"/>
      <c r="NES323" s="80"/>
      <c r="NET323" s="80"/>
      <c r="NEU323" s="80"/>
      <c r="NEV323" s="80"/>
      <c r="NEW323" s="80"/>
      <c r="NEX323" s="80"/>
      <c r="NEY323" s="80"/>
      <c r="NEZ323" s="80"/>
      <c r="NFA323" s="80"/>
      <c r="NFB323" s="80"/>
      <c r="NFC323" s="80"/>
      <c r="NFD323" s="80"/>
      <c r="NFE323" s="80"/>
      <c r="NFF323" s="80"/>
      <c r="NFG323" s="80"/>
      <c r="NFH323" s="80"/>
      <c r="NFI323" s="80"/>
      <c r="NFJ323" s="80"/>
      <c r="NFK323" s="80"/>
      <c r="NFL323" s="80"/>
      <c r="NFM323" s="80"/>
      <c r="NFN323" s="80"/>
      <c r="NFO323" s="80"/>
      <c r="NFP323" s="80"/>
      <c r="NFQ323" s="80"/>
      <c r="NFR323" s="80"/>
      <c r="NFS323" s="80"/>
      <c r="NFT323" s="80"/>
      <c r="NFU323" s="80"/>
      <c r="NFV323" s="80"/>
      <c r="NFW323" s="80"/>
      <c r="NFX323" s="80"/>
      <c r="NFY323" s="80"/>
      <c r="NFZ323" s="80"/>
      <c r="NGA323" s="80"/>
      <c r="NGB323" s="80"/>
      <c r="NGC323" s="80"/>
      <c r="NGD323" s="80"/>
      <c r="NGE323" s="80"/>
      <c r="NGF323" s="80"/>
      <c r="NGG323" s="80"/>
      <c r="NGH323" s="80"/>
      <c r="NGI323" s="80"/>
      <c r="NGJ323" s="80"/>
      <c r="NGK323" s="80"/>
      <c r="NGL323" s="80"/>
      <c r="NGM323" s="80"/>
      <c r="NGN323" s="80"/>
      <c r="NGO323" s="80"/>
      <c r="NGP323" s="80"/>
      <c r="NGQ323" s="80"/>
      <c r="NGR323" s="80"/>
      <c r="NGS323" s="80"/>
      <c r="NGT323" s="80"/>
      <c r="NGU323" s="80"/>
      <c r="NGV323" s="80"/>
      <c r="NGW323" s="80"/>
      <c r="NGX323" s="80"/>
      <c r="NGY323" s="80"/>
      <c r="NGZ323" s="80"/>
      <c r="NHA323" s="80"/>
      <c r="NHB323" s="80"/>
      <c r="NHC323" s="80"/>
      <c r="NHD323" s="80"/>
      <c r="NHE323" s="80"/>
      <c r="NHF323" s="80"/>
      <c r="NHG323" s="80"/>
      <c r="NHH323" s="80"/>
      <c r="NHI323" s="80"/>
      <c r="NHJ323" s="80"/>
      <c r="NHK323" s="80"/>
      <c r="NHL323" s="80"/>
      <c r="NHM323" s="80"/>
      <c r="NHN323" s="80"/>
      <c r="NHO323" s="80"/>
      <c r="NHP323" s="80"/>
      <c r="NHQ323" s="80"/>
      <c r="NHR323" s="80"/>
      <c r="NHS323" s="80"/>
      <c r="NHT323" s="80"/>
      <c r="NHU323" s="80"/>
      <c r="NHV323" s="80"/>
      <c r="NHW323" s="80"/>
      <c r="NHX323" s="80"/>
      <c r="NHY323" s="80"/>
      <c r="NHZ323" s="80"/>
      <c r="NIA323" s="80"/>
      <c r="NIB323" s="80"/>
      <c r="NIC323" s="80"/>
      <c r="NID323" s="80"/>
      <c r="NIE323" s="80"/>
      <c r="NIF323" s="80"/>
      <c r="NIG323" s="80"/>
      <c r="NIH323" s="80"/>
      <c r="NII323" s="80"/>
      <c r="NIJ323" s="80"/>
      <c r="NIK323" s="80"/>
      <c r="NIL323" s="80"/>
      <c r="NIM323" s="80"/>
      <c r="NIN323" s="80"/>
      <c r="NIO323" s="80"/>
      <c r="NIP323" s="80"/>
      <c r="NIQ323" s="80"/>
      <c r="NIR323" s="80"/>
      <c r="NIS323" s="80"/>
      <c r="NIT323" s="80"/>
      <c r="NIU323" s="80"/>
      <c r="NIV323" s="80"/>
      <c r="NIW323" s="80"/>
      <c r="NIX323" s="80"/>
      <c r="NIY323" s="80"/>
      <c r="NIZ323" s="80"/>
      <c r="NJA323" s="80"/>
      <c r="NJB323" s="80"/>
      <c r="NJC323" s="80"/>
      <c r="NJD323" s="80"/>
      <c r="NJE323" s="80"/>
      <c r="NJF323" s="80"/>
      <c r="NJG323" s="80"/>
      <c r="NJH323" s="80"/>
      <c r="NJI323" s="80"/>
      <c r="NJJ323" s="80"/>
      <c r="NJK323" s="80"/>
      <c r="NJL323" s="80"/>
      <c r="NJM323" s="80"/>
      <c r="NJN323" s="80"/>
      <c r="NJO323" s="80"/>
      <c r="NJP323" s="80"/>
      <c r="NJQ323" s="80"/>
      <c r="NJR323" s="80"/>
      <c r="NJS323" s="80"/>
      <c r="NJT323" s="80"/>
      <c r="NJU323" s="80"/>
      <c r="NJV323" s="80"/>
      <c r="NJW323" s="80"/>
      <c r="NJX323" s="80"/>
      <c r="NJY323" s="80"/>
      <c r="NJZ323" s="80"/>
      <c r="NKA323" s="80"/>
      <c r="NKB323" s="80"/>
      <c r="NKC323" s="80"/>
      <c r="NKD323" s="80"/>
      <c r="NKE323" s="80"/>
      <c r="NKF323" s="80"/>
      <c r="NKG323" s="80"/>
      <c r="NKH323" s="80"/>
      <c r="NKI323" s="80"/>
      <c r="NKJ323" s="80"/>
      <c r="NKK323" s="80"/>
      <c r="NKL323" s="80"/>
      <c r="NKM323" s="80"/>
      <c r="NKN323" s="80"/>
      <c r="NKO323" s="80"/>
      <c r="NKP323" s="80"/>
      <c r="NKQ323" s="80"/>
      <c r="NKR323" s="80"/>
      <c r="NKS323" s="80"/>
      <c r="NKT323" s="80"/>
      <c r="NKU323" s="80"/>
      <c r="NKV323" s="80"/>
      <c r="NKW323" s="80"/>
      <c r="NKX323" s="80"/>
      <c r="NKY323" s="80"/>
      <c r="NKZ323" s="80"/>
      <c r="NLA323" s="80"/>
      <c r="NLB323" s="80"/>
      <c r="NLC323" s="80"/>
      <c r="NLD323" s="80"/>
      <c r="NLE323" s="80"/>
      <c r="NLF323" s="80"/>
      <c r="NLG323" s="80"/>
      <c r="NLH323" s="80"/>
      <c r="NLI323" s="80"/>
      <c r="NLJ323" s="80"/>
      <c r="NLK323" s="80"/>
      <c r="NLL323" s="80"/>
      <c r="NLM323" s="80"/>
      <c r="NLN323" s="80"/>
      <c r="NLO323" s="80"/>
      <c r="NLP323" s="80"/>
      <c r="NLQ323" s="80"/>
      <c r="NLR323" s="80"/>
      <c r="NLS323" s="80"/>
      <c r="NLT323" s="80"/>
      <c r="NLU323" s="80"/>
      <c r="NLV323" s="80"/>
      <c r="NLW323" s="80"/>
      <c r="NLX323" s="80"/>
      <c r="NLY323" s="80"/>
      <c r="NLZ323" s="80"/>
      <c r="NMA323" s="80"/>
      <c r="NMB323" s="80"/>
      <c r="NMC323" s="80"/>
      <c r="NMD323" s="80"/>
      <c r="NME323" s="80"/>
      <c r="NMF323" s="80"/>
      <c r="NMG323" s="80"/>
      <c r="NMH323" s="80"/>
      <c r="NMI323" s="80"/>
      <c r="NMJ323" s="80"/>
      <c r="NMK323" s="80"/>
      <c r="NML323" s="80"/>
      <c r="NMM323" s="80"/>
      <c r="NMN323" s="80"/>
      <c r="NMO323" s="80"/>
      <c r="NMP323" s="80"/>
      <c r="NMQ323" s="80"/>
      <c r="NMR323" s="80"/>
      <c r="NMS323" s="80"/>
      <c r="NMT323" s="80"/>
      <c r="NMU323" s="80"/>
      <c r="NMV323" s="80"/>
      <c r="NMW323" s="80"/>
      <c r="NMX323" s="80"/>
      <c r="NMY323" s="80"/>
      <c r="NMZ323" s="80"/>
      <c r="NNA323" s="80"/>
      <c r="NNB323" s="80"/>
      <c r="NNC323" s="80"/>
      <c r="NND323" s="80"/>
      <c r="NNE323" s="80"/>
      <c r="NNF323" s="80"/>
      <c r="NNG323" s="80"/>
      <c r="NNH323" s="80"/>
      <c r="NNI323" s="80"/>
      <c r="NNJ323" s="80"/>
      <c r="NNK323" s="80"/>
      <c r="NNL323" s="80"/>
      <c r="NNM323" s="80"/>
      <c r="NNN323" s="80"/>
      <c r="NNO323" s="80"/>
      <c r="NNP323" s="80"/>
      <c r="NNQ323" s="80"/>
      <c r="NNR323" s="80"/>
      <c r="NNS323" s="80"/>
      <c r="NNT323" s="80"/>
      <c r="NNU323" s="80"/>
      <c r="NNV323" s="80"/>
      <c r="NNW323" s="80"/>
      <c r="NNX323" s="80"/>
      <c r="NNY323" s="80"/>
      <c r="NNZ323" s="80"/>
      <c r="NOA323" s="80"/>
      <c r="NOB323" s="80"/>
      <c r="NOC323" s="80"/>
      <c r="NOD323" s="80"/>
      <c r="NOE323" s="80"/>
      <c r="NOF323" s="80"/>
      <c r="NOG323" s="80"/>
      <c r="NOH323" s="80"/>
      <c r="NOI323" s="80"/>
      <c r="NOJ323" s="80"/>
      <c r="NOK323" s="80"/>
      <c r="NOL323" s="80"/>
      <c r="NOM323" s="80"/>
      <c r="NON323" s="80"/>
      <c r="NOO323" s="80"/>
      <c r="NOP323" s="80"/>
      <c r="NOQ323" s="80"/>
      <c r="NOR323" s="80"/>
      <c r="NOS323" s="80"/>
      <c r="NOT323" s="80"/>
      <c r="NOU323" s="80"/>
      <c r="NOV323" s="80"/>
      <c r="NOW323" s="80"/>
      <c r="NOX323" s="80"/>
      <c r="NOY323" s="80"/>
      <c r="NOZ323" s="80"/>
      <c r="NPA323" s="80"/>
      <c r="NPB323" s="80"/>
      <c r="NPC323" s="80"/>
      <c r="NPD323" s="80"/>
      <c r="NPE323" s="80"/>
      <c r="NPF323" s="80"/>
      <c r="NPG323" s="80"/>
      <c r="NPH323" s="80"/>
      <c r="NPI323" s="80"/>
      <c r="NPJ323" s="80"/>
      <c r="NPK323" s="80"/>
      <c r="NPL323" s="80"/>
      <c r="NPM323" s="80"/>
      <c r="NPN323" s="80"/>
      <c r="NPO323" s="80"/>
      <c r="NPP323" s="80"/>
      <c r="NPQ323" s="80"/>
      <c r="NPR323" s="80"/>
      <c r="NPS323" s="80"/>
      <c r="NPT323" s="80"/>
      <c r="NPU323" s="80"/>
      <c r="NPV323" s="80"/>
      <c r="NPW323" s="80"/>
      <c r="NPX323" s="80"/>
      <c r="NPY323" s="80"/>
      <c r="NPZ323" s="80"/>
      <c r="NQA323" s="80"/>
      <c r="NQB323" s="80"/>
      <c r="NQC323" s="80"/>
      <c r="NQD323" s="80"/>
      <c r="NQE323" s="80"/>
      <c r="NQF323" s="80"/>
      <c r="NQG323" s="80"/>
      <c r="NQH323" s="80"/>
      <c r="NQI323" s="80"/>
      <c r="NQJ323" s="80"/>
      <c r="NQK323" s="80"/>
      <c r="NQL323" s="80"/>
      <c r="NQM323" s="80"/>
      <c r="NQN323" s="80"/>
      <c r="NQO323" s="80"/>
      <c r="NQP323" s="80"/>
      <c r="NQQ323" s="80"/>
      <c r="NQR323" s="80"/>
      <c r="NQS323" s="80"/>
      <c r="NQT323" s="80"/>
      <c r="NQU323" s="80"/>
      <c r="NQV323" s="80"/>
      <c r="NQW323" s="80"/>
      <c r="NQX323" s="80"/>
      <c r="NQY323" s="80"/>
      <c r="NQZ323" s="80"/>
      <c r="NRA323" s="80"/>
      <c r="NRB323" s="80"/>
      <c r="NRC323" s="80"/>
      <c r="NRD323" s="80"/>
      <c r="NRE323" s="80"/>
      <c r="NRF323" s="80"/>
      <c r="NRG323" s="80"/>
      <c r="NRH323" s="80"/>
      <c r="NRI323" s="80"/>
      <c r="NRJ323" s="80"/>
      <c r="NRK323" s="80"/>
      <c r="NRL323" s="80"/>
      <c r="NRM323" s="80"/>
      <c r="NRN323" s="80"/>
      <c r="NRO323" s="80"/>
      <c r="NRP323" s="80"/>
      <c r="NRQ323" s="80"/>
      <c r="NRR323" s="80"/>
      <c r="NRS323" s="80"/>
      <c r="NRT323" s="80"/>
      <c r="NRU323" s="80"/>
      <c r="NRV323" s="80"/>
      <c r="NRW323" s="80"/>
      <c r="NRX323" s="80"/>
      <c r="NRY323" s="80"/>
      <c r="NRZ323" s="80"/>
      <c r="NSA323" s="80"/>
      <c r="NSB323" s="80"/>
      <c r="NSC323" s="80"/>
      <c r="NSD323" s="80"/>
      <c r="NSE323" s="80"/>
      <c r="NSF323" s="80"/>
      <c r="NSG323" s="80"/>
      <c r="NSH323" s="80"/>
      <c r="NSI323" s="80"/>
      <c r="NSJ323" s="80"/>
      <c r="NSK323" s="80"/>
      <c r="NSL323" s="80"/>
      <c r="NSM323" s="80"/>
      <c r="NSN323" s="80"/>
      <c r="NSO323" s="80"/>
      <c r="NSP323" s="80"/>
      <c r="NSQ323" s="80"/>
      <c r="NSR323" s="80"/>
      <c r="NSS323" s="80"/>
      <c r="NST323" s="80"/>
      <c r="NSU323" s="80"/>
      <c r="NSV323" s="80"/>
      <c r="NSW323" s="80"/>
      <c r="NSX323" s="80"/>
      <c r="NSY323" s="80"/>
      <c r="NSZ323" s="80"/>
      <c r="NTA323" s="80"/>
      <c r="NTB323" s="80"/>
      <c r="NTC323" s="80"/>
      <c r="NTD323" s="80"/>
      <c r="NTE323" s="80"/>
      <c r="NTF323" s="80"/>
      <c r="NTG323" s="80"/>
      <c r="NTH323" s="80"/>
      <c r="NTI323" s="80"/>
      <c r="NTJ323" s="80"/>
      <c r="NTK323" s="80"/>
      <c r="NTL323" s="80"/>
      <c r="NTM323" s="80"/>
      <c r="NTN323" s="80"/>
      <c r="NTO323" s="80"/>
      <c r="NTP323" s="80"/>
      <c r="NTQ323" s="80"/>
      <c r="NTR323" s="80"/>
      <c r="NTS323" s="80"/>
      <c r="NTT323" s="80"/>
      <c r="NTU323" s="80"/>
      <c r="NTV323" s="80"/>
      <c r="NTW323" s="80"/>
      <c r="NTX323" s="80"/>
      <c r="NTY323" s="80"/>
      <c r="NTZ323" s="80"/>
      <c r="NUA323" s="80"/>
      <c r="NUB323" s="80"/>
      <c r="NUC323" s="80"/>
      <c r="NUD323" s="80"/>
      <c r="NUE323" s="80"/>
      <c r="NUF323" s="80"/>
      <c r="NUG323" s="80"/>
      <c r="NUH323" s="80"/>
      <c r="NUI323" s="80"/>
      <c r="NUJ323" s="80"/>
      <c r="NUK323" s="80"/>
      <c r="NUL323" s="80"/>
      <c r="NUM323" s="80"/>
      <c r="NUN323" s="80"/>
      <c r="NUO323" s="80"/>
      <c r="NUP323" s="80"/>
      <c r="NUQ323" s="80"/>
      <c r="NUR323" s="80"/>
      <c r="NUS323" s="80"/>
      <c r="NUT323" s="80"/>
      <c r="NUU323" s="80"/>
      <c r="NUV323" s="80"/>
      <c r="NUW323" s="80"/>
      <c r="NUX323" s="80"/>
      <c r="NUY323" s="80"/>
      <c r="NUZ323" s="80"/>
      <c r="NVA323" s="80"/>
      <c r="NVB323" s="80"/>
      <c r="NVC323" s="80"/>
      <c r="NVD323" s="80"/>
      <c r="NVE323" s="80"/>
      <c r="NVF323" s="80"/>
      <c r="NVG323" s="80"/>
      <c r="NVH323" s="80"/>
      <c r="NVI323" s="80"/>
      <c r="NVJ323" s="80"/>
      <c r="NVK323" s="80"/>
      <c r="NVL323" s="80"/>
      <c r="NVM323" s="80"/>
      <c r="NVN323" s="80"/>
      <c r="NVO323" s="80"/>
      <c r="NVP323" s="80"/>
      <c r="NVQ323" s="80"/>
      <c r="NVR323" s="80"/>
      <c r="NVS323" s="80"/>
      <c r="NVT323" s="80"/>
      <c r="NVU323" s="80"/>
      <c r="NVV323" s="80"/>
      <c r="NVW323" s="80"/>
      <c r="NVX323" s="80"/>
      <c r="NVY323" s="80"/>
      <c r="NVZ323" s="80"/>
      <c r="NWA323" s="80"/>
      <c r="NWB323" s="80"/>
      <c r="NWC323" s="80"/>
      <c r="NWD323" s="80"/>
      <c r="NWE323" s="80"/>
      <c r="NWF323" s="80"/>
      <c r="NWG323" s="80"/>
      <c r="NWH323" s="80"/>
      <c r="NWI323" s="80"/>
      <c r="NWJ323" s="80"/>
      <c r="NWK323" s="80"/>
      <c r="NWL323" s="80"/>
      <c r="NWM323" s="80"/>
      <c r="NWN323" s="80"/>
      <c r="NWO323" s="80"/>
      <c r="NWP323" s="80"/>
      <c r="NWQ323" s="80"/>
      <c r="NWR323" s="80"/>
      <c r="NWS323" s="80"/>
      <c r="NWT323" s="80"/>
      <c r="NWU323" s="80"/>
      <c r="NWV323" s="80"/>
      <c r="NWW323" s="80"/>
      <c r="NWX323" s="80"/>
      <c r="NWY323" s="80"/>
      <c r="NWZ323" s="80"/>
      <c r="NXA323" s="80"/>
      <c r="NXB323" s="80"/>
      <c r="NXC323" s="80"/>
      <c r="NXD323" s="80"/>
      <c r="NXE323" s="80"/>
      <c r="NXF323" s="80"/>
      <c r="NXG323" s="80"/>
      <c r="NXH323" s="80"/>
      <c r="NXI323" s="80"/>
      <c r="NXJ323" s="80"/>
      <c r="NXK323" s="80"/>
      <c r="NXL323" s="80"/>
      <c r="NXM323" s="80"/>
      <c r="NXN323" s="80"/>
      <c r="NXO323" s="80"/>
      <c r="NXP323" s="80"/>
      <c r="NXQ323" s="80"/>
      <c r="NXR323" s="80"/>
      <c r="NXS323" s="80"/>
      <c r="NXT323" s="80"/>
      <c r="NXU323" s="80"/>
      <c r="NXV323" s="80"/>
      <c r="NXW323" s="80"/>
      <c r="NXX323" s="80"/>
      <c r="NXY323" s="80"/>
      <c r="NXZ323" s="80"/>
      <c r="NYA323" s="80"/>
      <c r="NYB323" s="80"/>
      <c r="NYC323" s="80"/>
      <c r="NYD323" s="80"/>
      <c r="NYE323" s="80"/>
      <c r="NYF323" s="80"/>
      <c r="NYG323" s="80"/>
      <c r="NYH323" s="80"/>
      <c r="NYI323" s="80"/>
      <c r="NYJ323" s="80"/>
      <c r="NYK323" s="80"/>
      <c r="NYL323" s="80"/>
      <c r="NYM323" s="80"/>
      <c r="NYN323" s="80"/>
      <c r="NYO323" s="80"/>
      <c r="NYP323" s="80"/>
      <c r="NYQ323" s="80"/>
      <c r="NYR323" s="80"/>
      <c r="NYS323" s="80"/>
      <c r="NYT323" s="80"/>
      <c r="NYU323" s="80"/>
      <c r="NYV323" s="80"/>
      <c r="NYW323" s="80"/>
      <c r="NYX323" s="80"/>
      <c r="NYY323" s="80"/>
      <c r="NYZ323" s="80"/>
      <c r="NZA323" s="80"/>
      <c r="NZB323" s="80"/>
      <c r="NZC323" s="80"/>
      <c r="NZD323" s="80"/>
      <c r="NZE323" s="80"/>
      <c r="NZF323" s="80"/>
      <c r="NZG323" s="80"/>
      <c r="NZH323" s="80"/>
      <c r="NZI323" s="80"/>
      <c r="NZJ323" s="80"/>
      <c r="NZK323" s="80"/>
      <c r="NZL323" s="80"/>
      <c r="NZM323" s="80"/>
      <c r="NZN323" s="80"/>
      <c r="NZO323" s="80"/>
      <c r="NZP323" s="80"/>
      <c r="NZQ323" s="80"/>
      <c r="NZR323" s="80"/>
      <c r="NZS323" s="80"/>
      <c r="NZT323" s="80"/>
      <c r="NZU323" s="80"/>
      <c r="NZV323" s="80"/>
      <c r="NZW323" s="80"/>
      <c r="NZX323" s="80"/>
      <c r="NZY323" s="80"/>
      <c r="NZZ323" s="80"/>
      <c r="OAA323" s="80"/>
      <c r="OAB323" s="80"/>
      <c r="OAC323" s="80"/>
      <c r="OAD323" s="80"/>
      <c r="OAE323" s="80"/>
      <c r="OAF323" s="80"/>
      <c r="OAG323" s="80"/>
      <c r="OAH323" s="80"/>
      <c r="OAI323" s="80"/>
      <c r="OAJ323" s="80"/>
      <c r="OAK323" s="80"/>
      <c r="OAL323" s="80"/>
      <c r="OAM323" s="80"/>
      <c r="OAN323" s="80"/>
      <c r="OAO323" s="80"/>
      <c r="OAP323" s="80"/>
      <c r="OAQ323" s="80"/>
      <c r="OAR323" s="80"/>
      <c r="OAS323" s="80"/>
      <c r="OAT323" s="80"/>
      <c r="OAU323" s="80"/>
      <c r="OAV323" s="80"/>
      <c r="OAW323" s="80"/>
      <c r="OAX323" s="80"/>
      <c r="OAY323" s="80"/>
      <c r="OAZ323" s="80"/>
      <c r="OBA323" s="80"/>
      <c r="OBB323" s="80"/>
      <c r="OBC323" s="80"/>
      <c r="OBD323" s="80"/>
      <c r="OBE323" s="80"/>
      <c r="OBF323" s="80"/>
      <c r="OBG323" s="80"/>
      <c r="OBH323" s="80"/>
      <c r="OBI323" s="80"/>
      <c r="OBJ323" s="80"/>
      <c r="OBK323" s="80"/>
      <c r="OBL323" s="80"/>
      <c r="OBM323" s="80"/>
      <c r="OBN323" s="80"/>
      <c r="OBO323" s="80"/>
      <c r="OBP323" s="80"/>
      <c r="OBQ323" s="80"/>
      <c r="OBR323" s="80"/>
      <c r="OBS323" s="80"/>
      <c r="OBT323" s="80"/>
      <c r="OBU323" s="80"/>
      <c r="OBV323" s="80"/>
      <c r="OBW323" s="80"/>
      <c r="OBX323" s="80"/>
      <c r="OBY323" s="80"/>
      <c r="OBZ323" s="80"/>
      <c r="OCA323" s="80"/>
      <c r="OCB323" s="80"/>
      <c r="OCC323" s="80"/>
      <c r="OCD323" s="80"/>
      <c r="OCE323" s="80"/>
      <c r="OCF323" s="80"/>
      <c r="OCG323" s="80"/>
      <c r="OCH323" s="80"/>
      <c r="OCI323" s="80"/>
      <c r="OCJ323" s="80"/>
      <c r="OCK323" s="80"/>
      <c r="OCL323" s="80"/>
      <c r="OCM323" s="80"/>
      <c r="OCN323" s="80"/>
      <c r="OCO323" s="80"/>
      <c r="OCP323" s="80"/>
      <c r="OCQ323" s="80"/>
      <c r="OCR323" s="80"/>
      <c r="OCS323" s="80"/>
      <c r="OCT323" s="80"/>
      <c r="OCU323" s="80"/>
      <c r="OCV323" s="80"/>
      <c r="OCW323" s="80"/>
      <c r="OCX323" s="80"/>
      <c r="OCY323" s="80"/>
      <c r="OCZ323" s="80"/>
      <c r="ODA323" s="80"/>
      <c r="ODB323" s="80"/>
      <c r="ODC323" s="80"/>
      <c r="ODD323" s="80"/>
      <c r="ODE323" s="80"/>
      <c r="ODF323" s="80"/>
      <c r="ODG323" s="80"/>
      <c r="ODH323" s="80"/>
      <c r="ODI323" s="80"/>
      <c r="ODJ323" s="80"/>
      <c r="ODK323" s="80"/>
      <c r="ODL323" s="80"/>
      <c r="ODM323" s="80"/>
      <c r="ODN323" s="80"/>
      <c r="ODO323" s="80"/>
      <c r="ODP323" s="80"/>
      <c r="ODQ323" s="80"/>
      <c r="ODR323" s="80"/>
      <c r="ODS323" s="80"/>
      <c r="ODT323" s="80"/>
      <c r="ODU323" s="80"/>
      <c r="ODV323" s="80"/>
      <c r="ODW323" s="80"/>
      <c r="ODX323" s="80"/>
      <c r="ODY323" s="80"/>
      <c r="ODZ323" s="80"/>
      <c r="OEA323" s="80"/>
      <c r="OEB323" s="80"/>
      <c r="OEC323" s="80"/>
      <c r="OED323" s="80"/>
      <c r="OEE323" s="80"/>
      <c r="OEF323" s="80"/>
      <c r="OEG323" s="80"/>
      <c r="OEH323" s="80"/>
      <c r="OEI323" s="80"/>
      <c r="OEJ323" s="80"/>
      <c r="OEK323" s="80"/>
      <c r="OEL323" s="80"/>
      <c r="OEM323" s="80"/>
      <c r="OEN323" s="80"/>
      <c r="OEO323" s="80"/>
      <c r="OEP323" s="80"/>
      <c r="OEQ323" s="80"/>
      <c r="OER323" s="80"/>
      <c r="OES323" s="80"/>
      <c r="OET323" s="80"/>
      <c r="OEU323" s="80"/>
      <c r="OEV323" s="80"/>
      <c r="OEW323" s="80"/>
      <c r="OEX323" s="80"/>
      <c r="OEY323" s="80"/>
      <c r="OEZ323" s="80"/>
      <c r="OFA323" s="80"/>
      <c r="OFB323" s="80"/>
      <c r="OFC323" s="80"/>
      <c r="OFD323" s="80"/>
      <c r="OFE323" s="80"/>
      <c r="OFF323" s="80"/>
      <c r="OFG323" s="80"/>
      <c r="OFH323" s="80"/>
      <c r="OFI323" s="80"/>
      <c r="OFJ323" s="80"/>
      <c r="OFK323" s="80"/>
      <c r="OFL323" s="80"/>
      <c r="OFM323" s="80"/>
      <c r="OFN323" s="80"/>
      <c r="OFO323" s="80"/>
      <c r="OFP323" s="80"/>
      <c r="OFQ323" s="80"/>
      <c r="OFR323" s="80"/>
      <c r="OFS323" s="80"/>
      <c r="OFT323" s="80"/>
      <c r="OFU323" s="80"/>
      <c r="OFV323" s="80"/>
      <c r="OFW323" s="80"/>
      <c r="OFX323" s="80"/>
      <c r="OFY323" s="80"/>
      <c r="OFZ323" s="80"/>
      <c r="OGA323" s="80"/>
      <c r="OGB323" s="80"/>
      <c r="OGC323" s="80"/>
      <c r="OGD323" s="80"/>
      <c r="OGE323" s="80"/>
      <c r="OGF323" s="80"/>
      <c r="OGG323" s="80"/>
      <c r="OGH323" s="80"/>
      <c r="OGI323" s="80"/>
      <c r="OGJ323" s="80"/>
      <c r="OGK323" s="80"/>
      <c r="OGL323" s="80"/>
      <c r="OGM323" s="80"/>
      <c r="OGN323" s="80"/>
      <c r="OGO323" s="80"/>
      <c r="OGP323" s="80"/>
      <c r="OGQ323" s="80"/>
      <c r="OGR323" s="80"/>
      <c r="OGS323" s="80"/>
      <c r="OGT323" s="80"/>
      <c r="OGU323" s="80"/>
      <c r="OGV323" s="80"/>
      <c r="OGW323" s="80"/>
      <c r="OGX323" s="80"/>
      <c r="OGY323" s="80"/>
      <c r="OGZ323" s="80"/>
      <c r="OHA323" s="80"/>
      <c r="OHB323" s="80"/>
      <c r="OHC323" s="80"/>
      <c r="OHD323" s="80"/>
      <c r="OHE323" s="80"/>
      <c r="OHF323" s="80"/>
      <c r="OHG323" s="80"/>
      <c r="OHH323" s="80"/>
      <c r="OHI323" s="80"/>
      <c r="OHJ323" s="80"/>
      <c r="OHK323" s="80"/>
      <c r="OHL323" s="80"/>
      <c r="OHM323" s="80"/>
      <c r="OHN323" s="80"/>
      <c r="OHO323" s="80"/>
      <c r="OHP323" s="80"/>
      <c r="OHQ323" s="80"/>
      <c r="OHR323" s="80"/>
      <c r="OHS323" s="80"/>
      <c r="OHT323" s="80"/>
      <c r="OHU323" s="80"/>
      <c r="OHV323" s="80"/>
      <c r="OHW323" s="80"/>
      <c r="OHX323" s="80"/>
      <c r="OHY323" s="80"/>
      <c r="OHZ323" s="80"/>
      <c r="OIA323" s="80"/>
      <c r="OIB323" s="80"/>
      <c r="OIC323" s="80"/>
      <c r="OID323" s="80"/>
      <c r="OIE323" s="80"/>
      <c r="OIF323" s="80"/>
      <c r="OIG323" s="80"/>
      <c r="OIH323" s="80"/>
      <c r="OII323" s="80"/>
      <c r="OIJ323" s="80"/>
      <c r="OIK323" s="80"/>
      <c r="OIL323" s="80"/>
      <c r="OIM323" s="80"/>
      <c r="OIN323" s="80"/>
      <c r="OIO323" s="80"/>
      <c r="OIP323" s="80"/>
      <c r="OIQ323" s="80"/>
      <c r="OIR323" s="80"/>
      <c r="OIS323" s="80"/>
      <c r="OIT323" s="80"/>
      <c r="OIU323" s="80"/>
      <c r="OIV323" s="80"/>
      <c r="OIW323" s="80"/>
      <c r="OIX323" s="80"/>
      <c r="OIY323" s="80"/>
      <c r="OIZ323" s="80"/>
      <c r="OJA323" s="80"/>
      <c r="OJB323" s="80"/>
      <c r="OJC323" s="80"/>
      <c r="OJD323" s="80"/>
      <c r="OJE323" s="80"/>
      <c r="OJF323" s="80"/>
      <c r="OJG323" s="80"/>
      <c r="OJH323" s="80"/>
      <c r="OJI323" s="80"/>
      <c r="OJJ323" s="80"/>
      <c r="OJK323" s="80"/>
      <c r="OJL323" s="80"/>
      <c r="OJM323" s="80"/>
      <c r="OJN323" s="80"/>
      <c r="OJO323" s="80"/>
      <c r="OJP323" s="80"/>
      <c r="OJQ323" s="80"/>
      <c r="OJR323" s="80"/>
      <c r="OJS323" s="80"/>
      <c r="OJT323" s="80"/>
      <c r="OJU323" s="80"/>
      <c r="OJV323" s="80"/>
      <c r="OJW323" s="80"/>
      <c r="OJX323" s="80"/>
      <c r="OJY323" s="80"/>
      <c r="OJZ323" s="80"/>
      <c r="OKA323" s="80"/>
      <c r="OKB323" s="80"/>
      <c r="OKC323" s="80"/>
      <c r="OKD323" s="80"/>
      <c r="OKE323" s="80"/>
      <c r="OKF323" s="80"/>
      <c r="OKG323" s="80"/>
      <c r="OKH323" s="80"/>
      <c r="OKI323" s="80"/>
      <c r="OKJ323" s="80"/>
      <c r="OKK323" s="80"/>
      <c r="OKL323" s="80"/>
      <c r="OKM323" s="80"/>
      <c r="OKN323" s="80"/>
      <c r="OKO323" s="80"/>
      <c r="OKP323" s="80"/>
      <c r="OKQ323" s="80"/>
      <c r="OKR323" s="80"/>
      <c r="OKS323" s="80"/>
      <c r="OKT323" s="80"/>
      <c r="OKU323" s="80"/>
      <c r="OKV323" s="80"/>
      <c r="OKW323" s="80"/>
      <c r="OKX323" s="80"/>
      <c r="OKY323" s="80"/>
      <c r="OKZ323" s="80"/>
      <c r="OLA323" s="80"/>
      <c r="OLB323" s="80"/>
      <c r="OLC323" s="80"/>
      <c r="OLD323" s="80"/>
      <c r="OLE323" s="80"/>
      <c r="OLF323" s="80"/>
      <c r="OLG323" s="80"/>
      <c r="OLH323" s="80"/>
      <c r="OLI323" s="80"/>
      <c r="OLJ323" s="80"/>
      <c r="OLK323" s="80"/>
      <c r="OLL323" s="80"/>
      <c r="OLM323" s="80"/>
      <c r="OLN323" s="80"/>
      <c r="OLO323" s="80"/>
      <c r="OLP323" s="80"/>
      <c r="OLQ323" s="80"/>
      <c r="OLR323" s="80"/>
      <c r="OLS323" s="80"/>
      <c r="OLT323" s="80"/>
      <c r="OLU323" s="80"/>
      <c r="OLV323" s="80"/>
      <c r="OLW323" s="80"/>
      <c r="OLX323" s="80"/>
      <c r="OLY323" s="80"/>
      <c r="OLZ323" s="80"/>
      <c r="OMA323" s="80"/>
      <c r="OMB323" s="80"/>
      <c r="OMC323" s="80"/>
      <c r="OMD323" s="80"/>
      <c r="OME323" s="80"/>
      <c r="OMF323" s="80"/>
      <c r="OMG323" s="80"/>
      <c r="OMH323" s="80"/>
      <c r="OMI323" s="80"/>
      <c r="OMJ323" s="80"/>
      <c r="OMK323" s="80"/>
      <c r="OML323" s="80"/>
      <c r="OMM323" s="80"/>
      <c r="OMN323" s="80"/>
      <c r="OMO323" s="80"/>
      <c r="OMP323" s="80"/>
      <c r="OMQ323" s="80"/>
      <c r="OMR323" s="80"/>
      <c r="OMS323" s="80"/>
      <c r="OMT323" s="80"/>
      <c r="OMU323" s="80"/>
      <c r="OMV323" s="80"/>
      <c r="OMW323" s="80"/>
      <c r="OMX323" s="80"/>
      <c r="OMY323" s="80"/>
      <c r="OMZ323" s="80"/>
      <c r="ONA323" s="80"/>
      <c r="ONB323" s="80"/>
      <c r="ONC323" s="80"/>
      <c r="OND323" s="80"/>
      <c r="ONE323" s="80"/>
      <c r="ONF323" s="80"/>
      <c r="ONG323" s="80"/>
      <c r="ONH323" s="80"/>
      <c r="ONI323" s="80"/>
      <c r="ONJ323" s="80"/>
      <c r="ONK323" s="80"/>
      <c r="ONL323" s="80"/>
      <c r="ONM323" s="80"/>
      <c r="ONN323" s="80"/>
      <c r="ONO323" s="80"/>
      <c r="ONP323" s="80"/>
      <c r="ONQ323" s="80"/>
      <c r="ONR323" s="80"/>
      <c r="ONS323" s="80"/>
      <c r="ONT323" s="80"/>
      <c r="ONU323" s="80"/>
      <c r="ONV323" s="80"/>
      <c r="ONW323" s="80"/>
      <c r="ONX323" s="80"/>
      <c r="ONY323" s="80"/>
      <c r="ONZ323" s="80"/>
      <c r="OOA323" s="80"/>
      <c r="OOB323" s="80"/>
      <c r="OOC323" s="80"/>
      <c r="OOD323" s="80"/>
      <c r="OOE323" s="80"/>
      <c r="OOF323" s="80"/>
      <c r="OOG323" s="80"/>
      <c r="OOH323" s="80"/>
      <c r="OOI323" s="80"/>
      <c r="OOJ323" s="80"/>
      <c r="OOK323" s="80"/>
      <c r="OOL323" s="80"/>
      <c r="OOM323" s="80"/>
      <c r="OON323" s="80"/>
      <c r="OOO323" s="80"/>
      <c r="OOP323" s="80"/>
      <c r="OOQ323" s="80"/>
      <c r="OOR323" s="80"/>
      <c r="OOS323" s="80"/>
      <c r="OOT323" s="80"/>
      <c r="OOU323" s="80"/>
      <c r="OOV323" s="80"/>
      <c r="OOW323" s="80"/>
      <c r="OOX323" s="80"/>
      <c r="OOY323" s="80"/>
      <c r="OOZ323" s="80"/>
      <c r="OPA323" s="80"/>
      <c r="OPB323" s="80"/>
      <c r="OPC323" s="80"/>
      <c r="OPD323" s="80"/>
      <c r="OPE323" s="80"/>
      <c r="OPF323" s="80"/>
      <c r="OPG323" s="80"/>
      <c r="OPH323" s="80"/>
      <c r="OPI323" s="80"/>
      <c r="OPJ323" s="80"/>
      <c r="OPK323" s="80"/>
      <c r="OPL323" s="80"/>
      <c r="OPM323" s="80"/>
      <c r="OPN323" s="80"/>
      <c r="OPO323" s="80"/>
      <c r="OPP323" s="80"/>
      <c r="OPQ323" s="80"/>
      <c r="OPR323" s="80"/>
      <c r="OPS323" s="80"/>
      <c r="OPT323" s="80"/>
      <c r="OPU323" s="80"/>
      <c r="OPV323" s="80"/>
      <c r="OPW323" s="80"/>
      <c r="OPX323" s="80"/>
      <c r="OPY323" s="80"/>
      <c r="OPZ323" s="80"/>
      <c r="OQA323" s="80"/>
      <c r="OQB323" s="80"/>
      <c r="OQC323" s="80"/>
      <c r="OQD323" s="80"/>
      <c r="OQE323" s="80"/>
      <c r="OQF323" s="80"/>
      <c r="OQG323" s="80"/>
      <c r="OQH323" s="80"/>
      <c r="OQI323" s="80"/>
      <c r="OQJ323" s="80"/>
      <c r="OQK323" s="80"/>
      <c r="OQL323" s="80"/>
      <c r="OQM323" s="80"/>
      <c r="OQN323" s="80"/>
      <c r="OQO323" s="80"/>
      <c r="OQP323" s="80"/>
      <c r="OQQ323" s="80"/>
      <c r="OQR323" s="80"/>
      <c r="OQS323" s="80"/>
      <c r="OQT323" s="80"/>
      <c r="OQU323" s="80"/>
      <c r="OQV323" s="80"/>
      <c r="OQW323" s="80"/>
      <c r="OQX323" s="80"/>
      <c r="OQY323" s="80"/>
      <c r="OQZ323" s="80"/>
      <c r="ORA323" s="80"/>
      <c r="ORB323" s="80"/>
      <c r="ORC323" s="80"/>
      <c r="ORD323" s="80"/>
      <c r="ORE323" s="80"/>
      <c r="ORF323" s="80"/>
      <c r="ORG323" s="80"/>
      <c r="ORH323" s="80"/>
      <c r="ORI323" s="80"/>
      <c r="ORJ323" s="80"/>
      <c r="ORK323" s="80"/>
      <c r="ORL323" s="80"/>
      <c r="ORM323" s="80"/>
      <c r="ORN323" s="80"/>
      <c r="ORO323" s="80"/>
      <c r="ORP323" s="80"/>
      <c r="ORQ323" s="80"/>
      <c r="ORR323" s="80"/>
      <c r="ORS323" s="80"/>
      <c r="ORT323" s="80"/>
      <c r="ORU323" s="80"/>
      <c r="ORV323" s="80"/>
      <c r="ORW323" s="80"/>
      <c r="ORX323" s="80"/>
      <c r="ORY323" s="80"/>
      <c r="ORZ323" s="80"/>
      <c r="OSA323" s="80"/>
      <c r="OSB323" s="80"/>
      <c r="OSC323" s="80"/>
      <c r="OSD323" s="80"/>
      <c r="OSE323" s="80"/>
      <c r="OSF323" s="80"/>
      <c r="OSG323" s="80"/>
      <c r="OSH323" s="80"/>
      <c r="OSI323" s="80"/>
      <c r="OSJ323" s="80"/>
      <c r="OSK323" s="80"/>
      <c r="OSL323" s="80"/>
      <c r="OSM323" s="80"/>
      <c r="OSN323" s="80"/>
      <c r="OSO323" s="80"/>
      <c r="OSP323" s="80"/>
      <c r="OSQ323" s="80"/>
      <c r="OSR323" s="80"/>
      <c r="OSS323" s="80"/>
      <c r="OST323" s="80"/>
      <c r="OSU323" s="80"/>
      <c r="OSV323" s="80"/>
      <c r="OSW323" s="80"/>
      <c r="OSX323" s="80"/>
      <c r="OSY323" s="80"/>
      <c r="OSZ323" s="80"/>
      <c r="OTA323" s="80"/>
      <c r="OTB323" s="80"/>
      <c r="OTC323" s="80"/>
      <c r="OTD323" s="80"/>
      <c r="OTE323" s="80"/>
      <c r="OTF323" s="80"/>
      <c r="OTG323" s="80"/>
      <c r="OTH323" s="80"/>
      <c r="OTI323" s="80"/>
      <c r="OTJ323" s="80"/>
      <c r="OTK323" s="80"/>
      <c r="OTL323" s="80"/>
      <c r="OTM323" s="80"/>
      <c r="OTN323" s="80"/>
      <c r="OTO323" s="80"/>
      <c r="OTP323" s="80"/>
      <c r="OTQ323" s="80"/>
      <c r="OTR323" s="80"/>
      <c r="OTS323" s="80"/>
      <c r="OTT323" s="80"/>
      <c r="OTU323" s="80"/>
      <c r="OTV323" s="80"/>
      <c r="OTW323" s="80"/>
      <c r="OTX323" s="80"/>
      <c r="OTY323" s="80"/>
      <c r="OTZ323" s="80"/>
      <c r="OUA323" s="80"/>
      <c r="OUB323" s="80"/>
      <c r="OUC323" s="80"/>
      <c r="OUD323" s="80"/>
      <c r="OUE323" s="80"/>
      <c r="OUF323" s="80"/>
      <c r="OUG323" s="80"/>
      <c r="OUH323" s="80"/>
      <c r="OUI323" s="80"/>
      <c r="OUJ323" s="80"/>
      <c r="OUK323" s="80"/>
      <c r="OUL323" s="80"/>
      <c r="OUM323" s="80"/>
      <c r="OUN323" s="80"/>
      <c r="OUO323" s="80"/>
      <c r="OUP323" s="80"/>
      <c r="OUQ323" s="80"/>
      <c r="OUR323" s="80"/>
      <c r="OUS323" s="80"/>
      <c r="OUT323" s="80"/>
      <c r="OUU323" s="80"/>
      <c r="OUV323" s="80"/>
      <c r="OUW323" s="80"/>
      <c r="OUX323" s="80"/>
      <c r="OUY323" s="80"/>
      <c r="OUZ323" s="80"/>
      <c r="OVA323" s="80"/>
      <c r="OVB323" s="80"/>
      <c r="OVC323" s="80"/>
      <c r="OVD323" s="80"/>
      <c r="OVE323" s="80"/>
      <c r="OVF323" s="80"/>
      <c r="OVG323" s="80"/>
      <c r="OVH323" s="80"/>
      <c r="OVI323" s="80"/>
      <c r="OVJ323" s="80"/>
      <c r="OVK323" s="80"/>
      <c r="OVL323" s="80"/>
      <c r="OVM323" s="80"/>
      <c r="OVN323" s="80"/>
      <c r="OVO323" s="80"/>
      <c r="OVP323" s="80"/>
      <c r="OVQ323" s="80"/>
      <c r="OVR323" s="80"/>
      <c r="OVS323" s="80"/>
      <c r="OVT323" s="80"/>
      <c r="OVU323" s="80"/>
      <c r="OVV323" s="80"/>
      <c r="OVW323" s="80"/>
      <c r="OVX323" s="80"/>
      <c r="OVY323" s="80"/>
      <c r="OVZ323" s="80"/>
      <c r="OWA323" s="80"/>
      <c r="OWB323" s="80"/>
      <c r="OWC323" s="80"/>
      <c r="OWD323" s="80"/>
      <c r="OWE323" s="80"/>
      <c r="OWF323" s="80"/>
      <c r="OWG323" s="80"/>
      <c r="OWH323" s="80"/>
      <c r="OWI323" s="80"/>
      <c r="OWJ323" s="80"/>
      <c r="OWK323" s="80"/>
      <c r="OWL323" s="80"/>
      <c r="OWM323" s="80"/>
      <c r="OWN323" s="80"/>
      <c r="OWO323" s="80"/>
      <c r="OWP323" s="80"/>
      <c r="OWQ323" s="80"/>
      <c r="OWR323" s="80"/>
      <c r="OWS323" s="80"/>
      <c r="OWT323" s="80"/>
      <c r="OWU323" s="80"/>
      <c r="OWV323" s="80"/>
      <c r="OWW323" s="80"/>
      <c r="OWX323" s="80"/>
      <c r="OWY323" s="80"/>
      <c r="OWZ323" s="80"/>
      <c r="OXA323" s="80"/>
      <c r="OXB323" s="80"/>
      <c r="OXC323" s="80"/>
      <c r="OXD323" s="80"/>
      <c r="OXE323" s="80"/>
      <c r="OXF323" s="80"/>
      <c r="OXG323" s="80"/>
      <c r="OXH323" s="80"/>
      <c r="OXI323" s="80"/>
      <c r="OXJ323" s="80"/>
      <c r="OXK323" s="80"/>
      <c r="OXL323" s="80"/>
      <c r="OXM323" s="80"/>
      <c r="OXN323" s="80"/>
      <c r="OXO323" s="80"/>
      <c r="OXP323" s="80"/>
      <c r="OXQ323" s="80"/>
      <c r="OXR323" s="80"/>
      <c r="OXS323" s="80"/>
      <c r="OXT323" s="80"/>
      <c r="OXU323" s="80"/>
      <c r="OXV323" s="80"/>
      <c r="OXW323" s="80"/>
      <c r="OXX323" s="80"/>
      <c r="OXY323" s="80"/>
      <c r="OXZ323" s="80"/>
      <c r="OYA323" s="80"/>
      <c r="OYB323" s="80"/>
      <c r="OYC323" s="80"/>
      <c r="OYD323" s="80"/>
      <c r="OYE323" s="80"/>
      <c r="OYF323" s="80"/>
      <c r="OYG323" s="80"/>
      <c r="OYH323" s="80"/>
      <c r="OYI323" s="80"/>
      <c r="OYJ323" s="80"/>
      <c r="OYK323" s="80"/>
      <c r="OYL323" s="80"/>
      <c r="OYM323" s="80"/>
      <c r="OYN323" s="80"/>
      <c r="OYO323" s="80"/>
      <c r="OYP323" s="80"/>
      <c r="OYQ323" s="80"/>
      <c r="OYR323" s="80"/>
      <c r="OYS323" s="80"/>
      <c r="OYT323" s="80"/>
      <c r="OYU323" s="80"/>
      <c r="OYV323" s="80"/>
      <c r="OYW323" s="80"/>
      <c r="OYX323" s="80"/>
      <c r="OYY323" s="80"/>
      <c r="OYZ323" s="80"/>
      <c r="OZA323" s="80"/>
      <c r="OZB323" s="80"/>
      <c r="OZC323" s="80"/>
      <c r="OZD323" s="80"/>
      <c r="OZE323" s="80"/>
      <c r="OZF323" s="80"/>
      <c r="OZG323" s="80"/>
      <c r="OZH323" s="80"/>
      <c r="OZI323" s="80"/>
      <c r="OZJ323" s="80"/>
      <c r="OZK323" s="80"/>
      <c r="OZL323" s="80"/>
      <c r="OZM323" s="80"/>
      <c r="OZN323" s="80"/>
      <c r="OZO323" s="80"/>
      <c r="OZP323" s="80"/>
      <c r="OZQ323" s="80"/>
      <c r="OZR323" s="80"/>
      <c r="OZS323" s="80"/>
      <c r="OZT323" s="80"/>
      <c r="OZU323" s="80"/>
      <c r="OZV323" s="80"/>
      <c r="OZW323" s="80"/>
      <c r="OZX323" s="80"/>
      <c r="OZY323" s="80"/>
      <c r="OZZ323" s="80"/>
      <c r="PAA323" s="80"/>
      <c r="PAB323" s="80"/>
      <c r="PAC323" s="80"/>
      <c r="PAD323" s="80"/>
      <c r="PAE323" s="80"/>
      <c r="PAF323" s="80"/>
      <c r="PAG323" s="80"/>
      <c r="PAH323" s="80"/>
      <c r="PAI323" s="80"/>
      <c r="PAJ323" s="80"/>
      <c r="PAK323" s="80"/>
      <c r="PAL323" s="80"/>
      <c r="PAM323" s="80"/>
      <c r="PAN323" s="80"/>
      <c r="PAO323" s="80"/>
      <c r="PAP323" s="80"/>
      <c r="PAQ323" s="80"/>
      <c r="PAR323" s="80"/>
      <c r="PAS323" s="80"/>
      <c r="PAT323" s="80"/>
      <c r="PAU323" s="80"/>
      <c r="PAV323" s="80"/>
      <c r="PAW323" s="80"/>
      <c r="PAX323" s="80"/>
      <c r="PAY323" s="80"/>
      <c r="PAZ323" s="80"/>
      <c r="PBA323" s="80"/>
      <c r="PBB323" s="80"/>
      <c r="PBC323" s="80"/>
      <c r="PBD323" s="80"/>
      <c r="PBE323" s="80"/>
      <c r="PBF323" s="80"/>
      <c r="PBG323" s="80"/>
      <c r="PBH323" s="80"/>
      <c r="PBI323" s="80"/>
      <c r="PBJ323" s="80"/>
      <c r="PBK323" s="80"/>
      <c r="PBL323" s="80"/>
      <c r="PBM323" s="80"/>
      <c r="PBN323" s="80"/>
      <c r="PBO323" s="80"/>
      <c r="PBP323" s="80"/>
      <c r="PBQ323" s="80"/>
      <c r="PBR323" s="80"/>
      <c r="PBS323" s="80"/>
      <c r="PBT323" s="80"/>
      <c r="PBU323" s="80"/>
      <c r="PBV323" s="80"/>
      <c r="PBW323" s="80"/>
      <c r="PBX323" s="80"/>
      <c r="PBY323" s="80"/>
      <c r="PBZ323" s="80"/>
      <c r="PCA323" s="80"/>
      <c r="PCB323" s="80"/>
      <c r="PCC323" s="80"/>
      <c r="PCD323" s="80"/>
      <c r="PCE323" s="80"/>
      <c r="PCF323" s="80"/>
      <c r="PCG323" s="80"/>
      <c r="PCH323" s="80"/>
      <c r="PCI323" s="80"/>
      <c r="PCJ323" s="80"/>
      <c r="PCK323" s="80"/>
      <c r="PCL323" s="80"/>
      <c r="PCM323" s="80"/>
      <c r="PCN323" s="80"/>
      <c r="PCO323" s="80"/>
      <c r="PCP323" s="80"/>
      <c r="PCQ323" s="80"/>
      <c r="PCR323" s="80"/>
      <c r="PCS323" s="80"/>
      <c r="PCT323" s="80"/>
      <c r="PCU323" s="80"/>
      <c r="PCV323" s="80"/>
      <c r="PCW323" s="80"/>
      <c r="PCX323" s="80"/>
      <c r="PCY323" s="80"/>
      <c r="PCZ323" s="80"/>
      <c r="PDA323" s="80"/>
      <c r="PDB323" s="80"/>
      <c r="PDC323" s="80"/>
      <c r="PDD323" s="80"/>
      <c r="PDE323" s="80"/>
      <c r="PDF323" s="80"/>
      <c r="PDG323" s="80"/>
      <c r="PDH323" s="80"/>
      <c r="PDI323" s="80"/>
      <c r="PDJ323" s="80"/>
      <c r="PDK323" s="80"/>
      <c r="PDL323" s="80"/>
      <c r="PDM323" s="80"/>
      <c r="PDN323" s="80"/>
      <c r="PDO323" s="80"/>
      <c r="PDP323" s="80"/>
      <c r="PDQ323" s="80"/>
      <c r="PDR323" s="80"/>
      <c r="PDS323" s="80"/>
      <c r="PDT323" s="80"/>
      <c r="PDU323" s="80"/>
      <c r="PDV323" s="80"/>
      <c r="PDW323" s="80"/>
      <c r="PDX323" s="80"/>
      <c r="PDY323" s="80"/>
      <c r="PDZ323" s="80"/>
      <c r="PEA323" s="80"/>
      <c r="PEB323" s="80"/>
      <c r="PEC323" s="80"/>
      <c r="PED323" s="80"/>
      <c r="PEE323" s="80"/>
      <c r="PEF323" s="80"/>
      <c r="PEG323" s="80"/>
      <c r="PEH323" s="80"/>
      <c r="PEI323" s="80"/>
      <c r="PEJ323" s="80"/>
      <c r="PEK323" s="80"/>
      <c r="PEL323" s="80"/>
      <c r="PEM323" s="80"/>
      <c r="PEN323" s="80"/>
      <c r="PEO323" s="80"/>
      <c r="PEP323" s="80"/>
      <c r="PEQ323" s="80"/>
      <c r="PER323" s="80"/>
      <c r="PES323" s="80"/>
      <c r="PET323" s="80"/>
      <c r="PEU323" s="80"/>
      <c r="PEV323" s="80"/>
      <c r="PEW323" s="80"/>
      <c r="PEX323" s="80"/>
      <c r="PEY323" s="80"/>
      <c r="PEZ323" s="80"/>
      <c r="PFA323" s="80"/>
      <c r="PFB323" s="80"/>
      <c r="PFC323" s="80"/>
      <c r="PFD323" s="80"/>
      <c r="PFE323" s="80"/>
      <c r="PFF323" s="80"/>
      <c r="PFG323" s="80"/>
      <c r="PFH323" s="80"/>
      <c r="PFI323" s="80"/>
      <c r="PFJ323" s="80"/>
      <c r="PFK323" s="80"/>
      <c r="PFL323" s="80"/>
      <c r="PFM323" s="80"/>
      <c r="PFN323" s="80"/>
      <c r="PFO323" s="80"/>
      <c r="PFP323" s="80"/>
      <c r="PFQ323" s="80"/>
      <c r="PFR323" s="80"/>
      <c r="PFS323" s="80"/>
      <c r="PFT323" s="80"/>
      <c r="PFU323" s="80"/>
      <c r="PFV323" s="80"/>
      <c r="PFW323" s="80"/>
      <c r="PFX323" s="80"/>
      <c r="PFY323" s="80"/>
      <c r="PFZ323" s="80"/>
      <c r="PGA323" s="80"/>
      <c r="PGB323" s="80"/>
      <c r="PGC323" s="80"/>
      <c r="PGD323" s="80"/>
      <c r="PGE323" s="80"/>
      <c r="PGF323" s="80"/>
      <c r="PGG323" s="80"/>
      <c r="PGH323" s="80"/>
      <c r="PGI323" s="80"/>
      <c r="PGJ323" s="80"/>
      <c r="PGK323" s="80"/>
      <c r="PGL323" s="80"/>
      <c r="PGM323" s="80"/>
      <c r="PGN323" s="80"/>
      <c r="PGO323" s="80"/>
      <c r="PGP323" s="80"/>
      <c r="PGQ323" s="80"/>
      <c r="PGR323" s="80"/>
      <c r="PGS323" s="80"/>
      <c r="PGT323" s="80"/>
      <c r="PGU323" s="80"/>
      <c r="PGV323" s="80"/>
      <c r="PGW323" s="80"/>
      <c r="PGX323" s="80"/>
      <c r="PGY323" s="80"/>
      <c r="PGZ323" s="80"/>
      <c r="PHA323" s="80"/>
      <c r="PHB323" s="80"/>
      <c r="PHC323" s="80"/>
      <c r="PHD323" s="80"/>
      <c r="PHE323" s="80"/>
      <c r="PHF323" s="80"/>
      <c r="PHG323" s="80"/>
      <c r="PHH323" s="80"/>
      <c r="PHI323" s="80"/>
      <c r="PHJ323" s="80"/>
      <c r="PHK323" s="80"/>
      <c r="PHL323" s="80"/>
      <c r="PHM323" s="80"/>
      <c r="PHN323" s="80"/>
      <c r="PHO323" s="80"/>
      <c r="PHP323" s="80"/>
      <c r="PHQ323" s="80"/>
      <c r="PHR323" s="80"/>
      <c r="PHS323" s="80"/>
      <c r="PHT323" s="80"/>
      <c r="PHU323" s="80"/>
      <c r="PHV323" s="80"/>
      <c r="PHW323" s="80"/>
      <c r="PHX323" s="80"/>
      <c r="PHY323" s="80"/>
      <c r="PHZ323" s="80"/>
      <c r="PIA323" s="80"/>
      <c r="PIB323" s="80"/>
      <c r="PIC323" s="80"/>
      <c r="PID323" s="80"/>
      <c r="PIE323" s="80"/>
      <c r="PIF323" s="80"/>
      <c r="PIG323" s="80"/>
      <c r="PIH323" s="80"/>
      <c r="PII323" s="80"/>
      <c r="PIJ323" s="80"/>
      <c r="PIK323" s="80"/>
      <c r="PIL323" s="80"/>
      <c r="PIM323" s="80"/>
      <c r="PIN323" s="80"/>
      <c r="PIO323" s="80"/>
      <c r="PIP323" s="80"/>
      <c r="PIQ323" s="80"/>
      <c r="PIR323" s="80"/>
      <c r="PIS323" s="80"/>
      <c r="PIT323" s="80"/>
      <c r="PIU323" s="80"/>
      <c r="PIV323" s="80"/>
      <c r="PIW323" s="80"/>
      <c r="PIX323" s="80"/>
      <c r="PIY323" s="80"/>
      <c r="PIZ323" s="80"/>
      <c r="PJA323" s="80"/>
      <c r="PJB323" s="80"/>
      <c r="PJC323" s="80"/>
      <c r="PJD323" s="80"/>
      <c r="PJE323" s="80"/>
      <c r="PJF323" s="80"/>
      <c r="PJG323" s="80"/>
      <c r="PJH323" s="80"/>
      <c r="PJI323" s="80"/>
      <c r="PJJ323" s="80"/>
      <c r="PJK323" s="80"/>
      <c r="PJL323" s="80"/>
      <c r="PJM323" s="80"/>
      <c r="PJN323" s="80"/>
      <c r="PJO323" s="80"/>
      <c r="PJP323" s="80"/>
      <c r="PJQ323" s="80"/>
      <c r="PJR323" s="80"/>
      <c r="PJS323" s="80"/>
      <c r="PJT323" s="80"/>
      <c r="PJU323" s="80"/>
      <c r="PJV323" s="80"/>
      <c r="PJW323" s="80"/>
      <c r="PJX323" s="80"/>
      <c r="PJY323" s="80"/>
      <c r="PJZ323" s="80"/>
      <c r="PKA323" s="80"/>
      <c r="PKB323" s="80"/>
      <c r="PKC323" s="80"/>
      <c r="PKD323" s="80"/>
      <c r="PKE323" s="80"/>
      <c r="PKF323" s="80"/>
      <c r="PKG323" s="80"/>
      <c r="PKH323" s="80"/>
      <c r="PKI323" s="80"/>
      <c r="PKJ323" s="80"/>
      <c r="PKK323" s="80"/>
      <c r="PKL323" s="80"/>
      <c r="PKM323" s="80"/>
      <c r="PKN323" s="80"/>
      <c r="PKO323" s="80"/>
      <c r="PKP323" s="80"/>
      <c r="PKQ323" s="80"/>
      <c r="PKR323" s="80"/>
      <c r="PKS323" s="80"/>
      <c r="PKT323" s="80"/>
      <c r="PKU323" s="80"/>
      <c r="PKV323" s="80"/>
      <c r="PKW323" s="80"/>
      <c r="PKX323" s="80"/>
      <c r="PKY323" s="80"/>
      <c r="PKZ323" s="80"/>
      <c r="PLA323" s="80"/>
      <c r="PLB323" s="80"/>
      <c r="PLC323" s="80"/>
      <c r="PLD323" s="80"/>
      <c r="PLE323" s="80"/>
      <c r="PLF323" s="80"/>
      <c r="PLG323" s="80"/>
      <c r="PLH323" s="80"/>
      <c r="PLI323" s="80"/>
      <c r="PLJ323" s="80"/>
      <c r="PLK323" s="80"/>
      <c r="PLL323" s="80"/>
      <c r="PLM323" s="80"/>
      <c r="PLN323" s="80"/>
      <c r="PLO323" s="80"/>
      <c r="PLP323" s="80"/>
      <c r="PLQ323" s="80"/>
      <c r="PLR323" s="80"/>
      <c r="PLS323" s="80"/>
      <c r="PLT323" s="80"/>
      <c r="PLU323" s="80"/>
      <c r="PLV323" s="80"/>
      <c r="PLW323" s="80"/>
      <c r="PLX323" s="80"/>
      <c r="PLY323" s="80"/>
      <c r="PLZ323" s="80"/>
      <c r="PMA323" s="80"/>
      <c r="PMB323" s="80"/>
      <c r="PMC323" s="80"/>
      <c r="PMD323" s="80"/>
      <c r="PME323" s="80"/>
      <c r="PMF323" s="80"/>
      <c r="PMG323" s="80"/>
      <c r="PMH323" s="80"/>
      <c r="PMI323" s="80"/>
      <c r="PMJ323" s="80"/>
      <c r="PMK323" s="80"/>
      <c r="PML323" s="80"/>
      <c r="PMM323" s="80"/>
      <c r="PMN323" s="80"/>
      <c r="PMO323" s="80"/>
      <c r="PMP323" s="80"/>
      <c r="PMQ323" s="80"/>
      <c r="PMR323" s="80"/>
      <c r="PMS323" s="80"/>
      <c r="PMT323" s="80"/>
      <c r="PMU323" s="80"/>
      <c r="PMV323" s="80"/>
      <c r="PMW323" s="80"/>
      <c r="PMX323" s="80"/>
      <c r="PMY323" s="80"/>
      <c r="PMZ323" s="80"/>
      <c r="PNA323" s="80"/>
      <c r="PNB323" s="80"/>
      <c r="PNC323" s="80"/>
      <c r="PND323" s="80"/>
      <c r="PNE323" s="80"/>
      <c r="PNF323" s="80"/>
      <c r="PNG323" s="80"/>
      <c r="PNH323" s="80"/>
      <c r="PNI323" s="80"/>
      <c r="PNJ323" s="80"/>
      <c r="PNK323" s="80"/>
      <c r="PNL323" s="80"/>
      <c r="PNM323" s="80"/>
      <c r="PNN323" s="80"/>
      <c r="PNO323" s="80"/>
      <c r="PNP323" s="80"/>
      <c r="PNQ323" s="80"/>
      <c r="PNR323" s="80"/>
      <c r="PNS323" s="80"/>
      <c r="PNT323" s="80"/>
      <c r="PNU323" s="80"/>
      <c r="PNV323" s="80"/>
      <c r="PNW323" s="80"/>
      <c r="PNX323" s="80"/>
      <c r="PNY323" s="80"/>
      <c r="PNZ323" s="80"/>
      <c r="POA323" s="80"/>
      <c r="POB323" s="80"/>
      <c r="POC323" s="80"/>
      <c r="POD323" s="80"/>
      <c r="POE323" s="80"/>
      <c r="POF323" s="80"/>
      <c r="POG323" s="80"/>
      <c r="POH323" s="80"/>
      <c r="POI323" s="80"/>
      <c r="POJ323" s="80"/>
      <c r="POK323" s="80"/>
      <c r="POL323" s="80"/>
      <c r="POM323" s="80"/>
      <c r="PON323" s="80"/>
      <c r="POO323" s="80"/>
      <c r="POP323" s="80"/>
      <c r="POQ323" s="80"/>
      <c r="POR323" s="80"/>
      <c r="POS323" s="80"/>
      <c r="POT323" s="80"/>
      <c r="POU323" s="80"/>
      <c r="POV323" s="80"/>
      <c r="POW323" s="80"/>
      <c r="POX323" s="80"/>
      <c r="POY323" s="80"/>
      <c r="POZ323" s="80"/>
      <c r="PPA323" s="80"/>
      <c r="PPB323" s="80"/>
      <c r="PPC323" s="80"/>
      <c r="PPD323" s="80"/>
      <c r="PPE323" s="80"/>
      <c r="PPF323" s="80"/>
      <c r="PPG323" s="80"/>
      <c r="PPH323" s="80"/>
      <c r="PPI323" s="80"/>
      <c r="PPJ323" s="80"/>
      <c r="PPK323" s="80"/>
      <c r="PPL323" s="80"/>
      <c r="PPM323" s="80"/>
      <c r="PPN323" s="80"/>
      <c r="PPO323" s="80"/>
      <c r="PPP323" s="80"/>
      <c r="PPQ323" s="80"/>
      <c r="PPR323" s="80"/>
      <c r="PPS323" s="80"/>
      <c r="PPT323" s="80"/>
      <c r="PPU323" s="80"/>
      <c r="PPV323" s="80"/>
      <c r="PPW323" s="80"/>
      <c r="PPX323" s="80"/>
      <c r="PPY323" s="80"/>
      <c r="PPZ323" s="80"/>
      <c r="PQA323" s="80"/>
      <c r="PQB323" s="80"/>
      <c r="PQC323" s="80"/>
      <c r="PQD323" s="80"/>
      <c r="PQE323" s="80"/>
      <c r="PQF323" s="80"/>
      <c r="PQG323" s="80"/>
      <c r="PQH323" s="80"/>
      <c r="PQI323" s="80"/>
      <c r="PQJ323" s="80"/>
      <c r="PQK323" s="80"/>
      <c r="PQL323" s="80"/>
      <c r="PQM323" s="80"/>
      <c r="PQN323" s="80"/>
      <c r="PQO323" s="80"/>
      <c r="PQP323" s="80"/>
      <c r="PQQ323" s="80"/>
      <c r="PQR323" s="80"/>
      <c r="PQS323" s="80"/>
      <c r="PQT323" s="80"/>
      <c r="PQU323" s="80"/>
      <c r="PQV323" s="80"/>
      <c r="PQW323" s="80"/>
      <c r="PQX323" s="80"/>
      <c r="PQY323" s="80"/>
      <c r="PQZ323" s="80"/>
      <c r="PRA323" s="80"/>
      <c r="PRB323" s="80"/>
      <c r="PRC323" s="80"/>
      <c r="PRD323" s="80"/>
      <c r="PRE323" s="80"/>
      <c r="PRF323" s="80"/>
      <c r="PRG323" s="80"/>
      <c r="PRH323" s="80"/>
      <c r="PRI323" s="80"/>
      <c r="PRJ323" s="80"/>
      <c r="PRK323" s="80"/>
      <c r="PRL323" s="80"/>
      <c r="PRM323" s="80"/>
      <c r="PRN323" s="80"/>
      <c r="PRO323" s="80"/>
      <c r="PRP323" s="80"/>
      <c r="PRQ323" s="80"/>
      <c r="PRR323" s="80"/>
      <c r="PRS323" s="80"/>
      <c r="PRT323" s="80"/>
      <c r="PRU323" s="80"/>
      <c r="PRV323" s="80"/>
      <c r="PRW323" s="80"/>
      <c r="PRX323" s="80"/>
      <c r="PRY323" s="80"/>
      <c r="PRZ323" s="80"/>
      <c r="PSA323" s="80"/>
      <c r="PSB323" s="80"/>
      <c r="PSC323" s="80"/>
      <c r="PSD323" s="80"/>
      <c r="PSE323" s="80"/>
      <c r="PSF323" s="80"/>
      <c r="PSG323" s="80"/>
      <c r="PSH323" s="80"/>
      <c r="PSI323" s="80"/>
      <c r="PSJ323" s="80"/>
      <c r="PSK323" s="80"/>
      <c r="PSL323" s="80"/>
      <c r="PSM323" s="80"/>
      <c r="PSN323" s="80"/>
      <c r="PSO323" s="80"/>
      <c r="PSP323" s="80"/>
      <c r="PSQ323" s="80"/>
      <c r="PSR323" s="80"/>
      <c r="PSS323" s="80"/>
      <c r="PST323" s="80"/>
      <c r="PSU323" s="80"/>
      <c r="PSV323" s="80"/>
      <c r="PSW323" s="80"/>
      <c r="PSX323" s="80"/>
      <c r="PSY323" s="80"/>
      <c r="PSZ323" s="80"/>
      <c r="PTA323" s="80"/>
      <c r="PTB323" s="80"/>
      <c r="PTC323" s="80"/>
      <c r="PTD323" s="80"/>
      <c r="PTE323" s="80"/>
      <c r="PTF323" s="80"/>
      <c r="PTG323" s="80"/>
      <c r="PTH323" s="80"/>
      <c r="PTI323" s="80"/>
      <c r="PTJ323" s="80"/>
      <c r="PTK323" s="80"/>
      <c r="PTL323" s="80"/>
      <c r="PTM323" s="80"/>
      <c r="PTN323" s="80"/>
      <c r="PTO323" s="80"/>
      <c r="PTP323" s="80"/>
      <c r="PTQ323" s="80"/>
      <c r="PTR323" s="80"/>
      <c r="PTS323" s="80"/>
      <c r="PTT323" s="80"/>
      <c r="PTU323" s="80"/>
      <c r="PTV323" s="80"/>
      <c r="PTW323" s="80"/>
      <c r="PTX323" s="80"/>
      <c r="PTY323" s="80"/>
      <c r="PTZ323" s="80"/>
      <c r="PUA323" s="80"/>
      <c r="PUB323" s="80"/>
      <c r="PUC323" s="80"/>
      <c r="PUD323" s="80"/>
      <c r="PUE323" s="80"/>
      <c r="PUF323" s="80"/>
      <c r="PUG323" s="80"/>
      <c r="PUH323" s="80"/>
      <c r="PUI323" s="80"/>
      <c r="PUJ323" s="80"/>
      <c r="PUK323" s="80"/>
      <c r="PUL323" s="80"/>
      <c r="PUM323" s="80"/>
      <c r="PUN323" s="80"/>
      <c r="PUO323" s="80"/>
      <c r="PUP323" s="80"/>
      <c r="PUQ323" s="80"/>
      <c r="PUR323" s="80"/>
      <c r="PUS323" s="80"/>
      <c r="PUT323" s="80"/>
      <c r="PUU323" s="80"/>
      <c r="PUV323" s="80"/>
      <c r="PUW323" s="80"/>
      <c r="PUX323" s="80"/>
      <c r="PUY323" s="80"/>
      <c r="PUZ323" s="80"/>
      <c r="PVA323" s="80"/>
      <c r="PVB323" s="80"/>
      <c r="PVC323" s="80"/>
      <c r="PVD323" s="80"/>
      <c r="PVE323" s="80"/>
      <c r="PVF323" s="80"/>
      <c r="PVG323" s="80"/>
      <c r="PVH323" s="80"/>
      <c r="PVI323" s="80"/>
      <c r="PVJ323" s="80"/>
      <c r="PVK323" s="80"/>
      <c r="PVL323" s="80"/>
      <c r="PVM323" s="80"/>
      <c r="PVN323" s="80"/>
      <c r="PVO323" s="80"/>
      <c r="PVP323" s="80"/>
      <c r="PVQ323" s="80"/>
      <c r="PVR323" s="80"/>
      <c r="PVS323" s="80"/>
      <c r="PVT323" s="80"/>
      <c r="PVU323" s="80"/>
      <c r="PVV323" s="80"/>
      <c r="PVW323" s="80"/>
      <c r="PVX323" s="80"/>
      <c r="PVY323" s="80"/>
      <c r="PVZ323" s="80"/>
      <c r="PWA323" s="80"/>
      <c r="PWB323" s="80"/>
      <c r="PWC323" s="80"/>
      <c r="PWD323" s="80"/>
      <c r="PWE323" s="80"/>
      <c r="PWF323" s="80"/>
      <c r="PWG323" s="80"/>
      <c r="PWH323" s="80"/>
      <c r="PWI323" s="80"/>
      <c r="PWJ323" s="80"/>
      <c r="PWK323" s="80"/>
      <c r="PWL323" s="80"/>
      <c r="PWM323" s="80"/>
      <c r="PWN323" s="80"/>
      <c r="PWO323" s="80"/>
      <c r="PWP323" s="80"/>
      <c r="PWQ323" s="80"/>
      <c r="PWR323" s="80"/>
      <c r="PWS323" s="80"/>
      <c r="PWT323" s="80"/>
      <c r="PWU323" s="80"/>
      <c r="PWV323" s="80"/>
      <c r="PWW323" s="80"/>
      <c r="PWX323" s="80"/>
      <c r="PWY323" s="80"/>
      <c r="PWZ323" s="80"/>
      <c r="PXA323" s="80"/>
      <c r="PXB323" s="80"/>
      <c r="PXC323" s="80"/>
      <c r="PXD323" s="80"/>
      <c r="PXE323" s="80"/>
      <c r="PXF323" s="80"/>
      <c r="PXG323" s="80"/>
      <c r="PXH323" s="80"/>
      <c r="PXI323" s="80"/>
      <c r="PXJ323" s="80"/>
      <c r="PXK323" s="80"/>
      <c r="PXL323" s="80"/>
      <c r="PXM323" s="80"/>
      <c r="PXN323" s="80"/>
      <c r="PXO323" s="80"/>
      <c r="PXP323" s="80"/>
      <c r="PXQ323" s="80"/>
      <c r="PXR323" s="80"/>
      <c r="PXS323" s="80"/>
      <c r="PXT323" s="80"/>
      <c r="PXU323" s="80"/>
      <c r="PXV323" s="80"/>
      <c r="PXW323" s="80"/>
      <c r="PXX323" s="80"/>
      <c r="PXY323" s="80"/>
      <c r="PXZ323" s="80"/>
      <c r="PYA323" s="80"/>
      <c r="PYB323" s="80"/>
      <c r="PYC323" s="80"/>
      <c r="PYD323" s="80"/>
      <c r="PYE323" s="80"/>
      <c r="PYF323" s="80"/>
      <c r="PYG323" s="80"/>
      <c r="PYH323" s="80"/>
      <c r="PYI323" s="80"/>
      <c r="PYJ323" s="80"/>
      <c r="PYK323" s="80"/>
      <c r="PYL323" s="80"/>
      <c r="PYM323" s="80"/>
      <c r="PYN323" s="80"/>
      <c r="PYO323" s="80"/>
      <c r="PYP323" s="80"/>
      <c r="PYQ323" s="80"/>
      <c r="PYR323" s="80"/>
      <c r="PYS323" s="80"/>
      <c r="PYT323" s="80"/>
      <c r="PYU323" s="80"/>
      <c r="PYV323" s="80"/>
      <c r="PYW323" s="80"/>
      <c r="PYX323" s="80"/>
      <c r="PYY323" s="80"/>
      <c r="PYZ323" s="80"/>
      <c r="PZA323" s="80"/>
      <c r="PZB323" s="80"/>
      <c r="PZC323" s="80"/>
      <c r="PZD323" s="80"/>
      <c r="PZE323" s="80"/>
      <c r="PZF323" s="80"/>
      <c r="PZG323" s="80"/>
      <c r="PZH323" s="80"/>
      <c r="PZI323" s="80"/>
      <c r="PZJ323" s="80"/>
      <c r="PZK323" s="80"/>
      <c r="PZL323" s="80"/>
      <c r="PZM323" s="80"/>
      <c r="PZN323" s="80"/>
      <c r="PZO323" s="80"/>
      <c r="PZP323" s="80"/>
      <c r="PZQ323" s="80"/>
      <c r="PZR323" s="80"/>
      <c r="PZS323" s="80"/>
      <c r="PZT323" s="80"/>
      <c r="PZU323" s="80"/>
      <c r="PZV323" s="80"/>
      <c r="PZW323" s="80"/>
      <c r="PZX323" s="80"/>
      <c r="PZY323" s="80"/>
      <c r="PZZ323" s="80"/>
      <c r="QAA323" s="80"/>
      <c r="QAB323" s="80"/>
      <c r="QAC323" s="80"/>
      <c r="QAD323" s="80"/>
      <c r="QAE323" s="80"/>
      <c r="QAF323" s="80"/>
      <c r="QAG323" s="80"/>
      <c r="QAH323" s="80"/>
      <c r="QAI323" s="80"/>
      <c r="QAJ323" s="80"/>
      <c r="QAK323" s="80"/>
      <c r="QAL323" s="80"/>
      <c r="QAM323" s="80"/>
      <c r="QAN323" s="80"/>
      <c r="QAO323" s="80"/>
      <c r="QAP323" s="80"/>
      <c r="QAQ323" s="80"/>
      <c r="QAR323" s="80"/>
      <c r="QAS323" s="80"/>
      <c r="QAT323" s="80"/>
      <c r="QAU323" s="80"/>
      <c r="QAV323" s="80"/>
      <c r="QAW323" s="80"/>
      <c r="QAX323" s="80"/>
      <c r="QAY323" s="80"/>
      <c r="QAZ323" s="80"/>
      <c r="QBA323" s="80"/>
      <c r="QBB323" s="80"/>
      <c r="QBC323" s="80"/>
      <c r="QBD323" s="80"/>
      <c r="QBE323" s="80"/>
      <c r="QBF323" s="80"/>
      <c r="QBG323" s="80"/>
      <c r="QBH323" s="80"/>
      <c r="QBI323" s="80"/>
      <c r="QBJ323" s="80"/>
      <c r="QBK323" s="80"/>
      <c r="QBL323" s="80"/>
      <c r="QBM323" s="80"/>
      <c r="QBN323" s="80"/>
      <c r="QBO323" s="80"/>
      <c r="QBP323" s="80"/>
      <c r="QBQ323" s="80"/>
      <c r="QBR323" s="80"/>
      <c r="QBS323" s="80"/>
      <c r="QBT323" s="80"/>
      <c r="QBU323" s="80"/>
      <c r="QBV323" s="80"/>
      <c r="QBW323" s="80"/>
      <c r="QBX323" s="80"/>
      <c r="QBY323" s="80"/>
      <c r="QBZ323" s="80"/>
      <c r="QCA323" s="80"/>
      <c r="QCB323" s="80"/>
      <c r="QCC323" s="80"/>
      <c r="QCD323" s="80"/>
      <c r="QCE323" s="80"/>
      <c r="QCF323" s="80"/>
      <c r="QCG323" s="80"/>
      <c r="QCH323" s="80"/>
      <c r="QCI323" s="80"/>
      <c r="QCJ323" s="80"/>
      <c r="QCK323" s="80"/>
      <c r="QCL323" s="80"/>
      <c r="QCM323" s="80"/>
      <c r="QCN323" s="80"/>
      <c r="QCO323" s="80"/>
      <c r="QCP323" s="80"/>
      <c r="QCQ323" s="80"/>
      <c r="QCR323" s="80"/>
      <c r="QCS323" s="80"/>
      <c r="QCT323" s="80"/>
      <c r="QCU323" s="80"/>
      <c r="QCV323" s="80"/>
      <c r="QCW323" s="80"/>
      <c r="QCX323" s="80"/>
      <c r="QCY323" s="80"/>
      <c r="QCZ323" s="80"/>
      <c r="QDA323" s="80"/>
      <c r="QDB323" s="80"/>
      <c r="QDC323" s="80"/>
      <c r="QDD323" s="80"/>
      <c r="QDE323" s="80"/>
      <c r="QDF323" s="80"/>
      <c r="QDG323" s="80"/>
      <c r="QDH323" s="80"/>
      <c r="QDI323" s="80"/>
      <c r="QDJ323" s="80"/>
      <c r="QDK323" s="80"/>
      <c r="QDL323" s="80"/>
      <c r="QDM323" s="80"/>
      <c r="QDN323" s="80"/>
      <c r="QDO323" s="80"/>
      <c r="QDP323" s="80"/>
      <c r="QDQ323" s="80"/>
      <c r="QDR323" s="80"/>
      <c r="QDS323" s="80"/>
      <c r="QDT323" s="80"/>
      <c r="QDU323" s="80"/>
      <c r="QDV323" s="80"/>
      <c r="QDW323" s="80"/>
      <c r="QDX323" s="80"/>
      <c r="QDY323" s="80"/>
      <c r="QDZ323" s="80"/>
      <c r="QEA323" s="80"/>
      <c r="QEB323" s="80"/>
      <c r="QEC323" s="80"/>
      <c r="QED323" s="80"/>
      <c r="QEE323" s="80"/>
      <c r="QEF323" s="80"/>
      <c r="QEG323" s="80"/>
      <c r="QEH323" s="80"/>
      <c r="QEI323" s="80"/>
      <c r="QEJ323" s="80"/>
      <c r="QEK323" s="80"/>
      <c r="QEL323" s="80"/>
      <c r="QEM323" s="80"/>
      <c r="QEN323" s="80"/>
      <c r="QEO323" s="80"/>
      <c r="QEP323" s="80"/>
      <c r="QEQ323" s="80"/>
      <c r="QER323" s="80"/>
      <c r="QES323" s="80"/>
      <c r="QET323" s="80"/>
      <c r="QEU323" s="80"/>
      <c r="QEV323" s="80"/>
      <c r="QEW323" s="80"/>
      <c r="QEX323" s="80"/>
      <c r="QEY323" s="80"/>
      <c r="QEZ323" s="80"/>
      <c r="QFA323" s="80"/>
      <c r="QFB323" s="80"/>
      <c r="QFC323" s="80"/>
      <c r="QFD323" s="80"/>
      <c r="QFE323" s="80"/>
      <c r="QFF323" s="80"/>
      <c r="QFG323" s="80"/>
      <c r="QFH323" s="80"/>
      <c r="QFI323" s="80"/>
      <c r="QFJ323" s="80"/>
      <c r="QFK323" s="80"/>
      <c r="QFL323" s="80"/>
      <c r="QFM323" s="80"/>
      <c r="QFN323" s="80"/>
      <c r="QFO323" s="80"/>
      <c r="QFP323" s="80"/>
      <c r="QFQ323" s="80"/>
      <c r="QFR323" s="80"/>
      <c r="QFS323" s="80"/>
      <c r="QFT323" s="80"/>
      <c r="QFU323" s="80"/>
      <c r="QFV323" s="80"/>
      <c r="QFW323" s="80"/>
      <c r="QFX323" s="80"/>
      <c r="QFY323" s="80"/>
      <c r="QFZ323" s="80"/>
      <c r="QGA323" s="80"/>
      <c r="QGB323" s="80"/>
      <c r="QGC323" s="80"/>
      <c r="QGD323" s="80"/>
      <c r="QGE323" s="80"/>
      <c r="QGF323" s="80"/>
      <c r="QGG323" s="80"/>
      <c r="QGH323" s="80"/>
      <c r="QGI323" s="80"/>
      <c r="QGJ323" s="80"/>
      <c r="QGK323" s="80"/>
      <c r="QGL323" s="80"/>
      <c r="QGM323" s="80"/>
      <c r="QGN323" s="80"/>
      <c r="QGO323" s="80"/>
      <c r="QGP323" s="80"/>
      <c r="QGQ323" s="80"/>
      <c r="QGR323" s="80"/>
      <c r="QGS323" s="80"/>
      <c r="QGT323" s="80"/>
      <c r="QGU323" s="80"/>
      <c r="QGV323" s="80"/>
      <c r="QGW323" s="80"/>
      <c r="QGX323" s="80"/>
      <c r="QGY323" s="80"/>
      <c r="QGZ323" s="80"/>
      <c r="QHA323" s="80"/>
      <c r="QHB323" s="80"/>
      <c r="QHC323" s="80"/>
      <c r="QHD323" s="80"/>
      <c r="QHE323" s="80"/>
      <c r="QHF323" s="80"/>
      <c r="QHG323" s="80"/>
      <c r="QHH323" s="80"/>
      <c r="QHI323" s="80"/>
      <c r="QHJ323" s="80"/>
      <c r="QHK323" s="80"/>
      <c r="QHL323" s="80"/>
      <c r="QHM323" s="80"/>
      <c r="QHN323" s="80"/>
      <c r="QHO323" s="80"/>
      <c r="QHP323" s="80"/>
      <c r="QHQ323" s="80"/>
      <c r="QHR323" s="80"/>
      <c r="QHS323" s="80"/>
      <c r="QHT323" s="80"/>
      <c r="QHU323" s="80"/>
      <c r="QHV323" s="80"/>
      <c r="QHW323" s="80"/>
      <c r="QHX323" s="80"/>
      <c r="QHY323" s="80"/>
      <c r="QHZ323" s="80"/>
      <c r="QIA323" s="80"/>
      <c r="QIB323" s="80"/>
      <c r="QIC323" s="80"/>
      <c r="QID323" s="80"/>
      <c r="QIE323" s="80"/>
      <c r="QIF323" s="80"/>
      <c r="QIG323" s="80"/>
      <c r="QIH323" s="80"/>
      <c r="QII323" s="80"/>
      <c r="QIJ323" s="80"/>
      <c r="QIK323" s="80"/>
      <c r="QIL323" s="80"/>
      <c r="QIM323" s="80"/>
      <c r="QIN323" s="80"/>
      <c r="QIO323" s="80"/>
      <c r="QIP323" s="80"/>
      <c r="QIQ323" s="80"/>
      <c r="QIR323" s="80"/>
      <c r="QIS323" s="80"/>
      <c r="QIT323" s="80"/>
      <c r="QIU323" s="80"/>
      <c r="QIV323" s="80"/>
      <c r="QIW323" s="80"/>
      <c r="QIX323" s="80"/>
      <c r="QIY323" s="80"/>
      <c r="QIZ323" s="80"/>
      <c r="QJA323" s="80"/>
      <c r="QJB323" s="80"/>
      <c r="QJC323" s="80"/>
      <c r="QJD323" s="80"/>
      <c r="QJE323" s="80"/>
      <c r="QJF323" s="80"/>
      <c r="QJG323" s="80"/>
      <c r="QJH323" s="80"/>
      <c r="QJI323" s="80"/>
      <c r="QJJ323" s="80"/>
      <c r="QJK323" s="80"/>
      <c r="QJL323" s="80"/>
      <c r="QJM323" s="80"/>
      <c r="QJN323" s="80"/>
      <c r="QJO323" s="80"/>
      <c r="QJP323" s="80"/>
      <c r="QJQ323" s="80"/>
      <c r="QJR323" s="80"/>
      <c r="QJS323" s="80"/>
      <c r="QJT323" s="80"/>
      <c r="QJU323" s="80"/>
      <c r="QJV323" s="80"/>
      <c r="QJW323" s="80"/>
      <c r="QJX323" s="80"/>
      <c r="QJY323" s="80"/>
      <c r="QJZ323" s="80"/>
      <c r="QKA323" s="80"/>
      <c r="QKB323" s="80"/>
      <c r="QKC323" s="80"/>
      <c r="QKD323" s="80"/>
      <c r="QKE323" s="80"/>
      <c r="QKF323" s="80"/>
      <c r="QKG323" s="80"/>
      <c r="QKH323" s="80"/>
      <c r="QKI323" s="80"/>
      <c r="QKJ323" s="80"/>
      <c r="QKK323" s="80"/>
      <c r="QKL323" s="80"/>
      <c r="QKM323" s="80"/>
      <c r="QKN323" s="80"/>
      <c r="QKO323" s="80"/>
      <c r="QKP323" s="80"/>
      <c r="QKQ323" s="80"/>
      <c r="QKR323" s="80"/>
      <c r="QKS323" s="80"/>
      <c r="QKT323" s="80"/>
      <c r="QKU323" s="80"/>
      <c r="QKV323" s="80"/>
      <c r="QKW323" s="80"/>
      <c r="QKX323" s="80"/>
      <c r="QKY323" s="80"/>
      <c r="QKZ323" s="80"/>
      <c r="QLA323" s="80"/>
      <c r="QLB323" s="80"/>
      <c r="QLC323" s="80"/>
      <c r="QLD323" s="80"/>
      <c r="QLE323" s="80"/>
      <c r="QLF323" s="80"/>
      <c r="QLG323" s="80"/>
      <c r="QLH323" s="80"/>
      <c r="QLI323" s="80"/>
      <c r="QLJ323" s="80"/>
      <c r="QLK323" s="80"/>
      <c r="QLL323" s="80"/>
      <c r="QLM323" s="80"/>
      <c r="QLN323" s="80"/>
      <c r="QLO323" s="80"/>
      <c r="QLP323" s="80"/>
      <c r="QLQ323" s="80"/>
      <c r="QLR323" s="80"/>
      <c r="QLS323" s="80"/>
      <c r="QLT323" s="80"/>
      <c r="QLU323" s="80"/>
      <c r="QLV323" s="80"/>
      <c r="QLW323" s="80"/>
      <c r="QLX323" s="80"/>
      <c r="QLY323" s="80"/>
      <c r="QLZ323" s="80"/>
      <c r="QMA323" s="80"/>
      <c r="QMB323" s="80"/>
      <c r="QMC323" s="80"/>
      <c r="QMD323" s="80"/>
      <c r="QME323" s="80"/>
      <c r="QMF323" s="80"/>
      <c r="QMG323" s="80"/>
      <c r="QMH323" s="80"/>
      <c r="QMI323" s="80"/>
      <c r="QMJ323" s="80"/>
      <c r="QMK323" s="80"/>
      <c r="QML323" s="80"/>
      <c r="QMM323" s="80"/>
      <c r="QMN323" s="80"/>
      <c r="QMO323" s="80"/>
      <c r="QMP323" s="80"/>
      <c r="QMQ323" s="80"/>
      <c r="QMR323" s="80"/>
      <c r="QMS323" s="80"/>
      <c r="QMT323" s="80"/>
      <c r="QMU323" s="80"/>
      <c r="QMV323" s="80"/>
      <c r="QMW323" s="80"/>
      <c r="QMX323" s="80"/>
      <c r="QMY323" s="80"/>
      <c r="QMZ323" s="80"/>
      <c r="QNA323" s="80"/>
      <c r="QNB323" s="80"/>
      <c r="QNC323" s="80"/>
      <c r="QND323" s="80"/>
      <c r="QNE323" s="80"/>
      <c r="QNF323" s="80"/>
      <c r="QNG323" s="80"/>
      <c r="QNH323" s="80"/>
      <c r="QNI323" s="80"/>
      <c r="QNJ323" s="80"/>
      <c r="QNK323" s="80"/>
      <c r="QNL323" s="80"/>
      <c r="QNM323" s="80"/>
      <c r="QNN323" s="80"/>
      <c r="QNO323" s="80"/>
      <c r="QNP323" s="80"/>
      <c r="QNQ323" s="80"/>
      <c r="QNR323" s="80"/>
      <c r="QNS323" s="80"/>
      <c r="QNT323" s="80"/>
      <c r="QNU323" s="80"/>
      <c r="QNV323" s="80"/>
      <c r="QNW323" s="80"/>
      <c r="QNX323" s="80"/>
      <c r="QNY323" s="80"/>
      <c r="QNZ323" s="80"/>
      <c r="QOA323" s="80"/>
      <c r="QOB323" s="80"/>
      <c r="QOC323" s="80"/>
      <c r="QOD323" s="80"/>
      <c r="QOE323" s="80"/>
      <c r="QOF323" s="80"/>
      <c r="QOG323" s="80"/>
      <c r="QOH323" s="80"/>
      <c r="QOI323" s="80"/>
      <c r="QOJ323" s="80"/>
      <c r="QOK323" s="80"/>
      <c r="QOL323" s="80"/>
      <c r="QOM323" s="80"/>
      <c r="QON323" s="80"/>
      <c r="QOO323" s="80"/>
      <c r="QOP323" s="80"/>
      <c r="QOQ323" s="80"/>
      <c r="QOR323" s="80"/>
      <c r="QOS323" s="80"/>
      <c r="QOT323" s="80"/>
      <c r="QOU323" s="80"/>
      <c r="QOV323" s="80"/>
      <c r="QOW323" s="80"/>
      <c r="QOX323" s="80"/>
      <c r="QOY323" s="80"/>
      <c r="QOZ323" s="80"/>
      <c r="QPA323" s="80"/>
      <c r="QPB323" s="80"/>
      <c r="QPC323" s="80"/>
      <c r="QPD323" s="80"/>
      <c r="QPE323" s="80"/>
      <c r="QPF323" s="80"/>
      <c r="QPG323" s="80"/>
      <c r="QPH323" s="80"/>
      <c r="QPI323" s="80"/>
      <c r="QPJ323" s="80"/>
      <c r="QPK323" s="80"/>
      <c r="QPL323" s="80"/>
      <c r="QPM323" s="80"/>
      <c r="QPN323" s="80"/>
      <c r="QPO323" s="80"/>
      <c r="QPP323" s="80"/>
      <c r="QPQ323" s="80"/>
      <c r="QPR323" s="80"/>
      <c r="QPS323" s="80"/>
      <c r="QPT323" s="80"/>
      <c r="QPU323" s="80"/>
      <c r="QPV323" s="80"/>
      <c r="QPW323" s="80"/>
      <c r="QPX323" s="80"/>
      <c r="QPY323" s="80"/>
      <c r="QPZ323" s="80"/>
      <c r="QQA323" s="80"/>
      <c r="QQB323" s="80"/>
      <c r="QQC323" s="80"/>
      <c r="QQD323" s="80"/>
      <c r="QQE323" s="80"/>
      <c r="QQF323" s="80"/>
      <c r="QQG323" s="80"/>
      <c r="QQH323" s="80"/>
      <c r="QQI323" s="80"/>
      <c r="QQJ323" s="80"/>
      <c r="QQK323" s="80"/>
      <c r="QQL323" s="80"/>
      <c r="QQM323" s="80"/>
      <c r="QQN323" s="80"/>
      <c r="QQO323" s="80"/>
      <c r="QQP323" s="80"/>
      <c r="QQQ323" s="80"/>
      <c r="QQR323" s="80"/>
      <c r="QQS323" s="80"/>
      <c r="QQT323" s="80"/>
      <c r="QQU323" s="80"/>
      <c r="QQV323" s="80"/>
      <c r="QQW323" s="80"/>
      <c r="QQX323" s="80"/>
      <c r="QQY323" s="80"/>
      <c r="QQZ323" s="80"/>
      <c r="QRA323" s="80"/>
      <c r="QRB323" s="80"/>
      <c r="QRC323" s="80"/>
      <c r="QRD323" s="80"/>
      <c r="QRE323" s="80"/>
      <c r="QRF323" s="80"/>
      <c r="QRG323" s="80"/>
      <c r="QRH323" s="80"/>
      <c r="QRI323" s="80"/>
      <c r="QRJ323" s="80"/>
      <c r="QRK323" s="80"/>
      <c r="QRL323" s="80"/>
      <c r="QRM323" s="80"/>
      <c r="QRN323" s="80"/>
      <c r="QRO323" s="80"/>
      <c r="QRP323" s="80"/>
      <c r="QRQ323" s="80"/>
      <c r="QRR323" s="80"/>
      <c r="QRS323" s="80"/>
      <c r="QRT323" s="80"/>
      <c r="QRU323" s="80"/>
      <c r="QRV323" s="80"/>
      <c r="QRW323" s="80"/>
      <c r="QRX323" s="80"/>
      <c r="QRY323" s="80"/>
      <c r="QRZ323" s="80"/>
      <c r="QSA323" s="80"/>
      <c r="QSB323" s="80"/>
      <c r="QSC323" s="80"/>
      <c r="QSD323" s="80"/>
      <c r="QSE323" s="80"/>
      <c r="QSF323" s="80"/>
      <c r="QSG323" s="80"/>
      <c r="QSH323" s="80"/>
      <c r="QSI323" s="80"/>
      <c r="QSJ323" s="80"/>
      <c r="QSK323" s="80"/>
      <c r="QSL323" s="80"/>
      <c r="QSM323" s="80"/>
      <c r="QSN323" s="80"/>
      <c r="QSO323" s="80"/>
      <c r="QSP323" s="80"/>
      <c r="QSQ323" s="80"/>
      <c r="QSR323" s="80"/>
      <c r="QSS323" s="80"/>
      <c r="QST323" s="80"/>
      <c r="QSU323" s="80"/>
      <c r="QSV323" s="80"/>
      <c r="QSW323" s="80"/>
      <c r="QSX323" s="80"/>
      <c r="QSY323" s="80"/>
      <c r="QSZ323" s="80"/>
      <c r="QTA323" s="80"/>
      <c r="QTB323" s="80"/>
      <c r="QTC323" s="80"/>
      <c r="QTD323" s="80"/>
      <c r="QTE323" s="80"/>
      <c r="QTF323" s="80"/>
      <c r="QTG323" s="80"/>
      <c r="QTH323" s="80"/>
      <c r="QTI323" s="80"/>
      <c r="QTJ323" s="80"/>
      <c r="QTK323" s="80"/>
      <c r="QTL323" s="80"/>
      <c r="QTM323" s="80"/>
      <c r="QTN323" s="80"/>
      <c r="QTO323" s="80"/>
      <c r="QTP323" s="80"/>
      <c r="QTQ323" s="80"/>
      <c r="QTR323" s="80"/>
      <c r="QTS323" s="80"/>
      <c r="QTT323" s="80"/>
      <c r="QTU323" s="80"/>
      <c r="QTV323" s="80"/>
      <c r="QTW323" s="80"/>
      <c r="QTX323" s="80"/>
      <c r="QTY323" s="80"/>
      <c r="QTZ323" s="80"/>
      <c r="QUA323" s="80"/>
      <c r="QUB323" s="80"/>
      <c r="QUC323" s="80"/>
      <c r="QUD323" s="80"/>
      <c r="QUE323" s="80"/>
      <c r="QUF323" s="80"/>
      <c r="QUG323" s="80"/>
      <c r="QUH323" s="80"/>
      <c r="QUI323" s="80"/>
      <c r="QUJ323" s="80"/>
      <c r="QUK323" s="80"/>
      <c r="QUL323" s="80"/>
      <c r="QUM323" s="80"/>
      <c r="QUN323" s="80"/>
      <c r="QUO323" s="80"/>
      <c r="QUP323" s="80"/>
      <c r="QUQ323" s="80"/>
      <c r="QUR323" s="80"/>
      <c r="QUS323" s="80"/>
      <c r="QUT323" s="80"/>
      <c r="QUU323" s="80"/>
      <c r="QUV323" s="80"/>
      <c r="QUW323" s="80"/>
      <c r="QUX323" s="80"/>
      <c r="QUY323" s="80"/>
      <c r="QUZ323" s="80"/>
      <c r="QVA323" s="80"/>
      <c r="QVB323" s="80"/>
      <c r="QVC323" s="80"/>
      <c r="QVD323" s="80"/>
      <c r="QVE323" s="80"/>
      <c r="QVF323" s="80"/>
      <c r="QVG323" s="80"/>
      <c r="QVH323" s="80"/>
      <c r="QVI323" s="80"/>
      <c r="QVJ323" s="80"/>
      <c r="QVK323" s="80"/>
      <c r="QVL323" s="80"/>
      <c r="QVM323" s="80"/>
      <c r="QVN323" s="80"/>
      <c r="QVO323" s="80"/>
      <c r="QVP323" s="80"/>
      <c r="QVQ323" s="80"/>
      <c r="QVR323" s="80"/>
      <c r="QVS323" s="80"/>
      <c r="QVT323" s="80"/>
      <c r="QVU323" s="80"/>
      <c r="QVV323" s="80"/>
      <c r="QVW323" s="80"/>
      <c r="QVX323" s="80"/>
      <c r="QVY323" s="80"/>
      <c r="QVZ323" s="80"/>
      <c r="QWA323" s="80"/>
      <c r="QWB323" s="80"/>
      <c r="QWC323" s="80"/>
      <c r="QWD323" s="80"/>
      <c r="QWE323" s="80"/>
      <c r="QWF323" s="80"/>
      <c r="QWG323" s="80"/>
      <c r="QWH323" s="80"/>
      <c r="QWI323" s="80"/>
      <c r="QWJ323" s="80"/>
      <c r="QWK323" s="80"/>
      <c r="QWL323" s="80"/>
      <c r="QWM323" s="80"/>
      <c r="QWN323" s="80"/>
      <c r="QWO323" s="80"/>
      <c r="QWP323" s="80"/>
      <c r="QWQ323" s="80"/>
      <c r="QWR323" s="80"/>
      <c r="QWS323" s="80"/>
      <c r="QWT323" s="80"/>
      <c r="QWU323" s="80"/>
      <c r="QWV323" s="80"/>
      <c r="QWW323" s="80"/>
      <c r="QWX323" s="80"/>
      <c r="QWY323" s="80"/>
      <c r="QWZ323" s="80"/>
      <c r="QXA323" s="80"/>
      <c r="QXB323" s="80"/>
      <c r="QXC323" s="80"/>
      <c r="QXD323" s="80"/>
      <c r="QXE323" s="80"/>
      <c r="QXF323" s="80"/>
      <c r="QXG323" s="80"/>
      <c r="QXH323" s="80"/>
      <c r="QXI323" s="80"/>
      <c r="QXJ323" s="80"/>
      <c r="QXK323" s="80"/>
      <c r="QXL323" s="80"/>
      <c r="QXM323" s="80"/>
      <c r="QXN323" s="80"/>
      <c r="QXO323" s="80"/>
      <c r="QXP323" s="80"/>
      <c r="QXQ323" s="80"/>
      <c r="QXR323" s="80"/>
      <c r="QXS323" s="80"/>
      <c r="QXT323" s="80"/>
      <c r="QXU323" s="80"/>
      <c r="QXV323" s="80"/>
      <c r="QXW323" s="80"/>
      <c r="QXX323" s="80"/>
      <c r="QXY323" s="80"/>
      <c r="QXZ323" s="80"/>
      <c r="QYA323" s="80"/>
      <c r="QYB323" s="80"/>
      <c r="QYC323" s="80"/>
      <c r="QYD323" s="80"/>
      <c r="QYE323" s="80"/>
      <c r="QYF323" s="80"/>
      <c r="QYG323" s="80"/>
      <c r="QYH323" s="80"/>
      <c r="QYI323" s="80"/>
      <c r="QYJ323" s="80"/>
      <c r="QYK323" s="80"/>
      <c r="QYL323" s="80"/>
      <c r="QYM323" s="80"/>
      <c r="QYN323" s="80"/>
      <c r="QYO323" s="80"/>
      <c r="QYP323" s="80"/>
      <c r="QYQ323" s="80"/>
      <c r="QYR323" s="80"/>
      <c r="QYS323" s="80"/>
      <c r="QYT323" s="80"/>
      <c r="QYU323" s="80"/>
      <c r="QYV323" s="80"/>
      <c r="QYW323" s="80"/>
      <c r="QYX323" s="80"/>
      <c r="QYY323" s="80"/>
      <c r="QYZ323" s="80"/>
      <c r="QZA323" s="80"/>
      <c r="QZB323" s="80"/>
      <c r="QZC323" s="80"/>
      <c r="QZD323" s="80"/>
      <c r="QZE323" s="80"/>
      <c r="QZF323" s="80"/>
      <c r="QZG323" s="80"/>
      <c r="QZH323" s="80"/>
      <c r="QZI323" s="80"/>
      <c r="QZJ323" s="80"/>
      <c r="QZK323" s="80"/>
      <c r="QZL323" s="80"/>
      <c r="QZM323" s="80"/>
      <c r="QZN323" s="80"/>
      <c r="QZO323" s="80"/>
      <c r="QZP323" s="80"/>
      <c r="QZQ323" s="80"/>
      <c r="QZR323" s="80"/>
      <c r="QZS323" s="80"/>
      <c r="QZT323" s="80"/>
      <c r="QZU323" s="80"/>
      <c r="QZV323" s="80"/>
      <c r="QZW323" s="80"/>
      <c r="QZX323" s="80"/>
      <c r="QZY323" s="80"/>
      <c r="QZZ323" s="80"/>
      <c r="RAA323" s="80"/>
      <c r="RAB323" s="80"/>
      <c r="RAC323" s="80"/>
      <c r="RAD323" s="80"/>
      <c r="RAE323" s="80"/>
      <c r="RAF323" s="80"/>
      <c r="RAG323" s="80"/>
      <c r="RAH323" s="80"/>
      <c r="RAI323" s="80"/>
      <c r="RAJ323" s="80"/>
      <c r="RAK323" s="80"/>
      <c r="RAL323" s="80"/>
      <c r="RAM323" s="80"/>
      <c r="RAN323" s="80"/>
      <c r="RAO323" s="80"/>
      <c r="RAP323" s="80"/>
      <c r="RAQ323" s="80"/>
      <c r="RAR323" s="80"/>
      <c r="RAS323" s="80"/>
      <c r="RAT323" s="80"/>
      <c r="RAU323" s="80"/>
      <c r="RAV323" s="80"/>
      <c r="RAW323" s="80"/>
      <c r="RAX323" s="80"/>
      <c r="RAY323" s="80"/>
      <c r="RAZ323" s="80"/>
      <c r="RBA323" s="80"/>
      <c r="RBB323" s="80"/>
      <c r="RBC323" s="80"/>
      <c r="RBD323" s="80"/>
      <c r="RBE323" s="80"/>
      <c r="RBF323" s="80"/>
      <c r="RBG323" s="80"/>
      <c r="RBH323" s="80"/>
      <c r="RBI323" s="80"/>
      <c r="RBJ323" s="80"/>
      <c r="RBK323" s="80"/>
      <c r="RBL323" s="80"/>
      <c r="RBM323" s="80"/>
      <c r="RBN323" s="80"/>
      <c r="RBO323" s="80"/>
      <c r="RBP323" s="80"/>
      <c r="RBQ323" s="80"/>
      <c r="RBR323" s="80"/>
      <c r="RBS323" s="80"/>
      <c r="RBT323" s="80"/>
      <c r="RBU323" s="80"/>
      <c r="RBV323" s="80"/>
      <c r="RBW323" s="80"/>
      <c r="RBX323" s="80"/>
      <c r="RBY323" s="80"/>
      <c r="RBZ323" s="80"/>
      <c r="RCA323" s="80"/>
      <c r="RCB323" s="80"/>
      <c r="RCC323" s="80"/>
      <c r="RCD323" s="80"/>
      <c r="RCE323" s="80"/>
      <c r="RCF323" s="80"/>
      <c r="RCG323" s="80"/>
      <c r="RCH323" s="80"/>
      <c r="RCI323" s="80"/>
      <c r="RCJ323" s="80"/>
      <c r="RCK323" s="80"/>
      <c r="RCL323" s="80"/>
      <c r="RCM323" s="80"/>
      <c r="RCN323" s="80"/>
      <c r="RCO323" s="80"/>
      <c r="RCP323" s="80"/>
      <c r="RCQ323" s="80"/>
      <c r="RCR323" s="80"/>
      <c r="RCS323" s="80"/>
      <c r="RCT323" s="80"/>
      <c r="RCU323" s="80"/>
      <c r="RCV323" s="80"/>
      <c r="RCW323" s="80"/>
      <c r="RCX323" s="80"/>
      <c r="RCY323" s="80"/>
      <c r="RCZ323" s="80"/>
      <c r="RDA323" s="80"/>
      <c r="RDB323" s="80"/>
      <c r="RDC323" s="80"/>
      <c r="RDD323" s="80"/>
      <c r="RDE323" s="80"/>
      <c r="RDF323" s="80"/>
      <c r="RDG323" s="80"/>
      <c r="RDH323" s="80"/>
      <c r="RDI323" s="80"/>
      <c r="RDJ323" s="80"/>
      <c r="RDK323" s="80"/>
      <c r="RDL323" s="80"/>
      <c r="RDM323" s="80"/>
      <c r="RDN323" s="80"/>
      <c r="RDO323" s="80"/>
      <c r="RDP323" s="80"/>
      <c r="RDQ323" s="80"/>
      <c r="RDR323" s="80"/>
      <c r="RDS323" s="80"/>
      <c r="RDT323" s="80"/>
      <c r="RDU323" s="80"/>
      <c r="RDV323" s="80"/>
      <c r="RDW323" s="80"/>
      <c r="RDX323" s="80"/>
      <c r="RDY323" s="80"/>
      <c r="RDZ323" s="80"/>
      <c r="REA323" s="80"/>
      <c r="REB323" s="80"/>
      <c r="REC323" s="80"/>
      <c r="RED323" s="80"/>
      <c r="REE323" s="80"/>
      <c r="REF323" s="80"/>
      <c r="REG323" s="80"/>
      <c r="REH323" s="80"/>
      <c r="REI323" s="80"/>
      <c r="REJ323" s="80"/>
      <c r="REK323" s="80"/>
      <c r="REL323" s="80"/>
      <c r="REM323" s="80"/>
      <c r="REN323" s="80"/>
      <c r="REO323" s="80"/>
      <c r="REP323" s="80"/>
      <c r="REQ323" s="80"/>
      <c r="RER323" s="80"/>
      <c r="RES323" s="80"/>
      <c r="RET323" s="80"/>
      <c r="REU323" s="80"/>
      <c r="REV323" s="80"/>
      <c r="REW323" s="80"/>
      <c r="REX323" s="80"/>
      <c r="REY323" s="80"/>
      <c r="REZ323" s="80"/>
      <c r="RFA323" s="80"/>
      <c r="RFB323" s="80"/>
      <c r="RFC323" s="80"/>
      <c r="RFD323" s="80"/>
      <c r="RFE323" s="80"/>
      <c r="RFF323" s="80"/>
      <c r="RFG323" s="80"/>
      <c r="RFH323" s="80"/>
      <c r="RFI323" s="80"/>
      <c r="RFJ323" s="80"/>
      <c r="RFK323" s="80"/>
      <c r="RFL323" s="80"/>
      <c r="RFM323" s="80"/>
      <c r="RFN323" s="80"/>
      <c r="RFO323" s="80"/>
      <c r="RFP323" s="80"/>
      <c r="RFQ323" s="80"/>
      <c r="RFR323" s="80"/>
      <c r="RFS323" s="80"/>
      <c r="RFT323" s="80"/>
      <c r="RFU323" s="80"/>
      <c r="RFV323" s="80"/>
      <c r="RFW323" s="80"/>
      <c r="RFX323" s="80"/>
      <c r="RFY323" s="80"/>
      <c r="RFZ323" s="80"/>
      <c r="RGA323" s="80"/>
      <c r="RGB323" s="80"/>
      <c r="RGC323" s="80"/>
      <c r="RGD323" s="80"/>
      <c r="RGE323" s="80"/>
      <c r="RGF323" s="80"/>
      <c r="RGG323" s="80"/>
      <c r="RGH323" s="80"/>
      <c r="RGI323" s="80"/>
      <c r="RGJ323" s="80"/>
      <c r="RGK323" s="80"/>
      <c r="RGL323" s="80"/>
      <c r="RGM323" s="80"/>
      <c r="RGN323" s="80"/>
      <c r="RGO323" s="80"/>
      <c r="RGP323" s="80"/>
      <c r="RGQ323" s="80"/>
      <c r="RGR323" s="80"/>
      <c r="RGS323" s="80"/>
      <c r="RGT323" s="80"/>
      <c r="RGU323" s="80"/>
      <c r="RGV323" s="80"/>
      <c r="RGW323" s="80"/>
      <c r="RGX323" s="80"/>
      <c r="RGY323" s="80"/>
      <c r="RGZ323" s="80"/>
      <c r="RHA323" s="80"/>
      <c r="RHB323" s="80"/>
      <c r="RHC323" s="80"/>
      <c r="RHD323" s="80"/>
      <c r="RHE323" s="80"/>
      <c r="RHF323" s="80"/>
      <c r="RHG323" s="80"/>
      <c r="RHH323" s="80"/>
      <c r="RHI323" s="80"/>
      <c r="RHJ323" s="80"/>
      <c r="RHK323" s="80"/>
      <c r="RHL323" s="80"/>
      <c r="RHM323" s="80"/>
      <c r="RHN323" s="80"/>
      <c r="RHO323" s="80"/>
      <c r="RHP323" s="80"/>
      <c r="RHQ323" s="80"/>
      <c r="RHR323" s="80"/>
      <c r="RHS323" s="80"/>
      <c r="RHT323" s="80"/>
      <c r="RHU323" s="80"/>
      <c r="RHV323" s="80"/>
      <c r="RHW323" s="80"/>
      <c r="RHX323" s="80"/>
      <c r="RHY323" s="80"/>
      <c r="RHZ323" s="80"/>
      <c r="RIA323" s="80"/>
      <c r="RIB323" s="80"/>
      <c r="RIC323" s="80"/>
      <c r="RID323" s="80"/>
      <c r="RIE323" s="80"/>
      <c r="RIF323" s="80"/>
      <c r="RIG323" s="80"/>
      <c r="RIH323" s="80"/>
      <c r="RII323" s="80"/>
      <c r="RIJ323" s="80"/>
      <c r="RIK323" s="80"/>
      <c r="RIL323" s="80"/>
      <c r="RIM323" s="80"/>
      <c r="RIN323" s="80"/>
      <c r="RIO323" s="80"/>
      <c r="RIP323" s="80"/>
      <c r="RIQ323" s="80"/>
      <c r="RIR323" s="80"/>
      <c r="RIS323" s="80"/>
      <c r="RIT323" s="80"/>
      <c r="RIU323" s="80"/>
      <c r="RIV323" s="80"/>
      <c r="RIW323" s="80"/>
      <c r="RIX323" s="80"/>
      <c r="RIY323" s="80"/>
      <c r="RIZ323" s="80"/>
      <c r="RJA323" s="80"/>
      <c r="RJB323" s="80"/>
      <c r="RJC323" s="80"/>
      <c r="RJD323" s="80"/>
      <c r="RJE323" s="80"/>
      <c r="RJF323" s="80"/>
      <c r="RJG323" s="80"/>
      <c r="RJH323" s="80"/>
      <c r="RJI323" s="80"/>
      <c r="RJJ323" s="80"/>
      <c r="RJK323" s="80"/>
      <c r="RJL323" s="80"/>
      <c r="RJM323" s="80"/>
      <c r="RJN323" s="80"/>
      <c r="RJO323" s="80"/>
      <c r="RJP323" s="80"/>
      <c r="RJQ323" s="80"/>
      <c r="RJR323" s="80"/>
      <c r="RJS323" s="80"/>
      <c r="RJT323" s="80"/>
      <c r="RJU323" s="80"/>
      <c r="RJV323" s="80"/>
      <c r="RJW323" s="80"/>
      <c r="RJX323" s="80"/>
      <c r="RJY323" s="80"/>
      <c r="RJZ323" s="80"/>
      <c r="RKA323" s="80"/>
      <c r="RKB323" s="80"/>
      <c r="RKC323" s="80"/>
      <c r="RKD323" s="80"/>
      <c r="RKE323" s="80"/>
      <c r="RKF323" s="80"/>
      <c r="RKG323" s="80"/>
      <c r="RKH323" s="80"/>
      <c r="RKI323" s="80"/>
      <c r="RKJ323" s="80"/>
      <c r="RKK323" s="80"/>
      <c r="RKL323" s="80"/>
      <c r="RKM323" s="80"/>
      <c r="RKN323" s="80"/>
      <c r="RKO323" s="80"/>
      <c r="RKP323" s="80"/>
      <c r="RKQ323" s="80"/>
      <c r="RKR323" s="80"/>
      <c r="RKS323" s="80"/>
      <c r="RKT323" s="80"/>
      <c r="RKU323" s="80"/>
      <c r="RKV323" s="80"/>
      <c r="RKW323" s="80"/>
      <c r="RKX323" s="80"/>
      <c r="RKY323" s="80"/>
      <c r="RKZ323" s="80"/>
      <c r="RLA323" s="80"/>
      <c r="RLB323" s="80"/>
      <c r="RLC323" s="80"/>
      <c r="RLD323" s="80"/>
      <c r="RLE323" s="80"/>
      <c r="RLF323" s="80"/>
      <c r="RLG323" s="80"/>
      <c r="RLH323" s="80"/>
      <c r="RLI323" s="80"/>
      <c r="RLJ323" s="80"/>
      <c r="RLK323" s="80"/>
      <c r="RLL323" s="80"/>
      <c r="RLM323" s="80"/>
      <c r="RLN323" s="80"/>
      <c r="RLO323" s="80"/>
      <c r="RLP323" s="80"/>
      <c r="RLQ323" s="80"/>
      <c r="RLR323" s="80"/>
      <c r="RLS323" s="80"/>
      <c r="RLT323" s="80"/>
      <c r="RLU323" s="80"/>
      <c r="RLV323" s="80"/>
      <c r="RLW323" s="80"/>
      <c r="RLX323" s="80"/>
      <c r="RLY323" s="80"/>
      <c r="RLZ323" s="80"/>
      <c r="RMA323" s="80"/>
      <c r="RMB323" s="80"/>
      <c r="RMC323" s="80"/>
      <c r="RMD323" s="80"/>
      <c r="RME323" s="80"/>
      <c r="RMF323" s="80"/>
      <c r="RMG323" s="80"/>
      <c r="RMH323" s="80"/>
      <c r="RMI323" s="80"/>
      <c r="RMJ323" s="80"/>
      <c r="RMK323" s="80"/>
      <c r="RML323" s="80"/>
      <c r="RMM323" s="80"/>
      <c r="RMN323" s="80"/>
      <c r="RMO323" s="80"/>
      <c r="RMP323" s="80"/>
      <c r="RMQ323" s="80"/>
      <c r="RMR323" s="80"/>
      <c r="RMS323" s="80"/>
      <c r="RMT323" s="80"/>
      <c r="RMU323" s="80"/>
      <c r="RMV323" s="80"/>
      <c r="RMW323" s="80"/>
      <c r="RMX323" s="80"/>
      <c r="RMY323" s="80"/>
      <c r="RMZ323" s="80"/>
      <c r="RNA323" s="80"/>
      <c r="RNB323" s="80"/>
      <c r="RNC323" s="80"/>
      <c r="RND323" s="80"/>
      <c r="RNE323" s="80"/>
      <c r="RNF323" s="80"/>
      <c r="RNG323" s="80"/>
      <c r="RNH323" s="80"/>
      <c r="RNI323" s="80"/>
      <c r="RNJ323" s="80"/>
      <c r="RNK323" s="80"/>
      <c r="RNL323" s="80"/>
      <c r="RNM323" s="80"/>
      <c r="RNN323" s="80"/>
      <c r="RNO323" s="80"/>
      <c r="RNP323" s="80"/>
      <c r="RNQ323" s="80"/>
      <c r="RNR323" s="80"/>
      <c r="RNS323" s="80"/>
      <c r="RNT323" s="80"/>
      <c r="RNU323" s="80"/>
      <c r="RNV323" s="80"/>
      <c r="RNW323" s="80"/>
      <c r="RNX323" s="80"/>
      <c r="RNY323" s="80"/>
      <c r="RNZ323" s="80"/>
      <c r="ROA323" s="80"/>
      <c r="ROB323" s="80"/>
      <c r="ROC323" s="80"/>
      <c r="ROD323" s="80"/>
      <c r="ROE323" s="80"/>
      <c r="ROF323" s="80"/>
      <c r="ROG323" s="80"/>
      <c r="ROH323" s="80"/>
      <c r="ROI323" s="80"/>
      <c r="ROJ323" s="80"/>
      <c r="ROK323" s="80"/>
      <c r="ROL323" s="80"/>
      <c r="ROM323" s="80"/>
      <c r="RON323" s="80"/>
      <c r="ROO323" s="80"/>
      <c r="ROP323" s="80"/>
      <c r="ROQ323" s="80"/>
      <c r="ROR323" s="80"/>
      <c r="ROS323" s="80"/>
      <c r="ROT323" s="80"/>
      <c r="ROU323" s="80"/>
      <c r="ROV323" s="80"/>
      <c r="ROW323" s="80"/>
      <c r="ROX323" s="80"/>
      <c r="ROY323" s="80"/>
      <c r="ROZ323" s="80"/>
      <c r="RPA323" s="80"/>
      <c r="RPB323" s="80"/>
      <c r="RPC323" s="80"/>
      <c r="RPD323" s="80"/>
      <c r="RPE323" s="80"/>
      <c r="RPF323" s="80"/>
      <c r="RPG323" s="80"/>
      <c r="RPH323" s="80"/>
      <c r="RPI323" s="80"/>
      <c r="RPJ323" s="80"/>
      <c r="RPK323" s="80"/>
      <c r="RPL323" s="80"/>
      <c r="RPM323" s="80"/>
      <c r="RPN323" s="80"/>
      <c r="RPO323" s="80"/>
      <c r="RPP323" s="80"/>
      <c r="RPQ323" s="80"/>
      <c r="RPR323" s="80"/>
      <c r="RPS323" s="80"/>
      <c r="RPT323" s="80"/>
      <c r="RPU323" s="80"/>
      <c r="RPV323" s="80"/>
      <c r="RPW323" s="80"/>
      <c r="RPX323" s="80"/>
      <c r="RPY323" s="80"/>
      <c r="RPZ323" s="80"/>
      <c r="RQA323" s="80"/>
      <c r="RQB323" s="80"/>
      <c r="RQC323" s="80"/>
      <c r="RQD323" s="80"/>
      <c r="RQE323" s="80"/>
      <c r="RQF323" s="80"/>
      <c r="RQG323" s="80"/>
      <c r="RQH323" s="80"/>
      <c r="RQI323" s="80"/>
      <c r="RQJ323" s="80"/>
      <c r="RQK323" s="80"/>
      <c r="RQL323" s="80"/>
      <c r="RQM323" s="80"/>
      <c r="RQN323" s="80"/>
      <c r="RQO323" s="80"/>
      <c r="RQP323" s="80"/>
      <c r="RQQ323" s="80"/>
      <c r="RQR323" s="80"/>
      <c r="RQS323" s="80"/>
      <c r="RQT323" s="80"/>
      <c r="RQU323" s="80"/>
      <c r="RQV323" s="80"/>
      <c r="RQW323" s="80"/>
      <c r="RQX323" s="80"/>
      <c r="RQY323" s="80"/>
      <c r="RQZ323" s="80"/>
      <c r="RRA323" s="80"/>
      <c r="RRB323" s="80"/>
      <c r="RRC323" s="80"/>
      <c r="RRD323" s="80"/>
      <c r="RRE323" s="80"/>
      <c r="RRF323" s="80"/>
      <c r="RRG323" s="80"/>
      <c r="RRH323" s="80"/>
      <c r="RRI323" s="80"/>
      <c r="RRJ323" s="80"/>
      <c r="RRK323" s="80"/>
      <c r="RRL323" s="80"/>
      <c r="RRM323" s="80"/>
      <c r="RRN323" s="80"/>
      <c r="RRO323" s="80"/>
      <c r="RRP323" s="80"/>
      <c r="RRQ323" s="80"/>
      <c r="RRR323" s="80"/>
      <c r="RRS323" s="80"/>
      <c r="RRT323" s="80"/>
      <c r="RRU323" s="80"/>
      <c r="RRV323" s="80"/>
      <c r="RRW323" s="80"/>
      <c r="RRX323" s="80"/>
      <c r="RRY323" s="80"/>
      <c r="RRZ323" s="80"/>
      <c r="RSA323" s="80"/>
      <c r="RSB323" s="80"/>
      <c r="RSC323" s="80"/>
      <c r="RSD323" s="80"/>
      <c r="RSE323" s="80"/>
      <c r="RSF323" s="80"/>
      <c r="RSG323" s="80"/>
      <c r="RSH323" s="80"/>
      <c r="RSI323" s="80"/>
      <c r="RSJ323" s="80"/>
      <c r="RSK323" s="80"/>
      <c r="RSL323" s="80"/>
      <c r="RSM323" s="80"/>
      <c r="RSN323" s="80"/>
      <c r="RSO323" s="80"/>
      <c r="RSP323" s="80"/>
      <c r="RSQ323" s="80"/>
      <c r="RSR323" s="80"/>
      <c r="RSS323" s="80"/>
      <c r="RST323" s="80"/>
      <c r="RSU323" s="80"/>
      <c r="RSV323" s="80"/>
      <c r="RSW323" s="80"/>
      <c r="RSX323" s="80"/>
      <c r="RSY323" s="80"/>
      <c r="RSZ323" s="80"/>
      <c r="RTA323" s="80"/>
      <c r="RTB323" s="80"/>
      <c r="RTC323" s="80"/>
      <c r="RTD323" s="80"/>
      <c r="RTE323" s="80"/>
      <c r="RTF323" s="80"/>
      <c r="RTG323" s="80"/>
      <c r="RTH323" s="80"/>
      <c r="RTI323" s="80"/>
      <c r="RTJ323" s="80"/>
      <c r="RTK323" s="80"/>
      <c r="RTL323" s="80"/>
      <c r="RTM323" s="80"/>
      <c r="RTN323" s="80"/>
      <c r="RTO323" s="80"/>
      <c r="RTP323" s="80"/>
      <c r="RTQ323" s="80"/>
      <c r="RTR323" s="80"/>
      <c r="RTS323" s="80"/>
      <c r="RTT323" s="80"/>
      <c r="RTU323" s="80"/>
      <c r="RTV323" s="80"/>
      <c r="RTW323" s="80"/>
      <c r="RTX323" s="80"/>
      <c r="RTY323" s="80"/>
      <c r="RTZ323" s="80"/>
      <c r="RUA323" s="80"/>
      <c r="RUB323" s="80"/>
      <c r="RUC323" s="80"/>
      <c r="RUD323" s="80"/>
      <c r="RUE323" s="80"/>
      <c r="RUF323" s="80"/>
      <c r="RUG323" s="80"/>
      <c r="RUH323" s="80"/>
      <c r="RUI323" s="80"/>
      <c r="RUJ323" s="80"/>
      <c r="RUK323" s="80"/>
      <c r="RUL323" s="80"/>
      <c r="RUM323" s="80"/>
      <c r="RUN323" s="80"/>
      <c r="RUO323" s="80"/>
      <c r="RUP323" s="80"/>
      <c r="RUQ323" s="80"/>
      <c r="RUR323" s="80"/>
      <c r="RUS323" s="80"/>
      <c r="RUT323" s="80"/>
      <c r="RUU323" s="80"/>
      <c r="RUV323" s="80"/>
      <c r="RUW323" s="80"/>
      <c r="RUX323" s="80"/>
      <c r="RUY323" s="80"/>
      <c r="RUZ323" s="80"/>
      <c r="RVA323" s="80"/>
      <c r="RVB323" s="80"/>
      <c r="RVC323" s="80"/>
      <c r="RVD323" s="80"/>
      <c r="RVE323" s="80"/>
      <c r="RVF323" s="80"/>
      <c r="RVG323" s="80"/>
      <c r="RVH323" s="80"/>
      <c r="RVI323" s="80"/>
      <c r="RVJ323" s="80"/>
      <c r="RVK323" s="80"/>
      <c r="RVL323" s="80"/>
      <c r="RVM323" s="80"/>
      <c r="RVN323" s="80"/>
      <c r="RVO323" s="80"/>
      <c r="RVP323" s="80"/>
      <c r="RVQ323" s="80"/>
      <c r="RVR323" s="80"/>
      <c r="RVS323" s="80"/>
      <c r="RVT323" s="80"/>
      <c r="RVU323" s="80"/>
      <c r="RVV323" s="80"/>
      <c r="RVW323" s="80"/>
      <c r="RVX323" s="80"/>
      <c r="RVY323" s="80"/>
      <c r="RVZ323" s="80"/>
      <c r="RWA323" s="80"/>
      <c r="RWB323" s="80"/>
      <c r="RWC323" s="80"/>
      <c r="RWD323" s="80"/>
      <c r="RWE323" s="80"/>
      <c r="RWF323" s="80"/>
      <c r="RWG323" s="80"/>
      <c r="RWH323" s="80"/>
      <c r="RWI323" s="80"/>
      <c r="RWJ323" s="80"/>
      <c r="RWK323" s="80"/>
      <c r="RWL323" s="80"/>
      <c r="RWM323" s="80"/>
      <c r="RWN323" s="80"/>
      <c r="RWO323" s="80"/>
      <c r="RWP323" s="80"/>
      <c r="RWQ323" s="80"/>
      <c r="RWR323" s="80"/>
      <c r="RWS323" s="80"/>
      <c r="RWT323" s="80"/>
      <c r="RWU323" s="80"/>
      <c r="RWV323" s="80"/>
      <c r="RWW323" s="80"/>
      <c r="RWX323" s="80"/>
      <c r="RWY323" s="80"/>
      <c r="RWZ323" s="80"/>
      <c r="RXA323" s="80"/>
      <c r="RXB323" s="80"/>
      <c r="RXC323" s="80"/>
      <c r="RXD323" s="80"/>
      <c r="RXE323" s="80"/>
      <c r="RXF323" s="80"/>
      <c r="RXG323" s="80"/>
      <c r="RXH323" s="80"/>
      <c r="RXI323" s="80"/>
      <c r="RXJ323" s="80"/>
      <c r="RXK323" s="80"/>
      <c r="RXL323" s="80"/>
      <c r="RXM323" s="80"/>
      <c r="RXN323" s="80"/>
      <c r="RXO323" s="80"/>
      <c r="RXP323" s="80"/>
      <c r="RXQ323" s="80"/>
      <c r="RXR323" s="80"/>
      <c r="RXS323" s="80"/>
      <c r="RXT323" s="80"/>
      <c r="RXU323" s="80"/>
      <c r="RXV323" s="80"/>
      <c r="RXW323" s="80"/>
      <c r="RXX323" s="80"/>
      <c r="RXY323" s="80"/>
      <c r="RXZ323" s="80"/>
      <c r="RYA323" s="80"/>
      <c r="RYB323" s="80"/>
      <c r="RYC323" s="80"/>
      <c r="RYD323" s="80"/>
      <c r="RYE323" s="80"/>
      <c r="RYF323" s="80"/>
      <c r="RYG323" s="80"/>
      <c r="RYH323" s="80"/>
      <c r="RYI323" s="80"/>
      <c r="RYJ323" s="80"/>
      <c r="RYK323" s="80"/>
      <c r="RYL323" s="80"/>
      <c r="RYM323" s="80"/>
      <c r="RYN323" s="80"/>
      <c r="RYO323" s="80"/>
      <c r="RYP323" s="80"/>
      <c r="RYQ323" s="80"/>
      <c r="RYR323" s="80"/>
      <c r="RYS323" s="80"/>
      <c r="RYT323" s="80"/>
      <c r="RYU323" s="80"/>
      <c r="RYV323" s="80"/>
      <c r="RYW323" s="80"/>
      <c r="RYX323" s="80"/>
      <c r="RYY323" s="80"/>
      <c r="RYZ323" s="80"/>
      <c r="RZA323" s="80"/>
      <c r="RZB323" s="80"/>
      <c r="RZC323" s="80"/>
      <c r="RZD323" s="80"/>
      <c r="RZE323" s="80"/>
      <c r="RZF323" s="80"/>
      <c r="RZG323" s="80"/>
      <c r="RZH323" s="80"/>
      <c r="RZI323" s="80"/>
      <c r="RZJ323" s="80"/>
      <c r="RZK323" s="80"/>
      <c r="RZL323" s="80"/>
      <c r="RZM323" s="80"/>
      <c r="RZN323" s="80"/>
      <c r="RZO323" s="80"/>
      <c r="RZP323" s="80"/>
      <c r="RZQ323" s="80"/>
      <c r="RZR323" s="80"/>
      <c r="RZS323" s="80"/>
      <c r="RZT323" s="80"/>
      <c r="RZU323" s="80"/>
      <c r="RZV323" s="80"/>
      <c r="RZW323" s="80"/>
      <c r="RZX323" s="80"/>
      <c r="RZY323" s="80"/>
      <c r="RZZ323" s="80"/>
      <c r="SAA323" s="80"/>
      <c r="SAB323" s="80"/>
      <c r="SAC323" s="80"/>
      <c r="SAD323" s="80"/>
      <c r="SAE323" s="80"/>
      <c r="SAF323" s="80"/>
      <c r="SAG323" s="80"/>
      <c r="SAH323" s="80"/>
      <c r="SAI323" s="80"/>
      <c r="SAJ323" s="80"/>
      <c r="SAK323" s="80"/>
      <c r="SAL323" s="80"/>
      <c r="SAM323" s="80"/>
      <c r="SAN323" s="80"/>
      <c r="SAO323" s="80"/>
      <c r="SAP323" s="80"/>
      <c r="SAQ323" s="80"/>
      <c r="SAR323" s="80"/>
      <c r="SAS323" s="80"/>
      <c r="SAT323" s="80"/>
      <c r="SAU323" s="80"/>
      <c r="SAV323" s="80"/>
      <c r="SAW323" s="80"/>
      <c r="SAX323" s="80"/>
      <c r="SAY323" s="80"/>
      <c r="SAZ323" s="80"/>
      <c r="SBA323" s="80"/>
      <c r="SBB323" s="80"/>
      <c r="SBC323" s="80"/>
      <c r="SBD323" s="80"/>
      <c r="SBE323" s="80"/>
      <c r="SBF323" s="80"/>
      <c r="SBG323" s="80"/>
      <c r="SBH323" s="80"/>
      <c r="SBI323" s="80"/>
      <c r="SBJ323" s="80"/>
      <c r="SBK323" s="80"/>
      <c r="SBL323" s="80"/>
      <c r="SBM323" s="80"/>
      <c r="SBN323" s="80"/>
      <c r="SBO323" s="80"/>
      <c r="SBP323" s="80"/>
      <c r="SBQ323" s="80"/>
      <c r="SBR323" s="80"/>
      <c r="SBS323" s="80"/>
      <c r="SBT323" s="80"/>
      <c r="SBU323" s="80"/>
      <c r="SBV323" s="80"/>
      <c r="SBW323" s="80"/>
      <c r="SBX323" s="80"/>
      <c r="SBY323" s="80"/>
      <c r="SBZ323" s="80"/>
      <c r="SCA323" s="80"/>
      <c r="SCB323" s="80"/>
      <c r="SCC323" s="80"/>
      <c r="SCD323" s="80"/>
      <c r="SCE323" s="80"/>
      <c r="SCF323" s="80"/>
      <c r="SCG323" s="80"/>
      <c r="SCH323" s="80"/>
      <c r="SCI323" s="80"/>
      <c r="SCJ323" s="80"/>
      <c r="SCK323" s="80"/>
      <c r="SCL323" s="80"/>
      <c r="SCM323" s="80"/>
      <c r="SCN323" s="80"/>
      <c r="SCO323" s="80"/>
      <c r="SCP323" s="80"/>
      <c r="SCQ323" s="80"/>
      <c r="SCR323" s="80"/>
      <c r="SCS323" s="80"/>
      <c r="SCT323" s="80"/>
      <c r="SCU323" s="80"/>
      <c r="SCV323" s="80"/>
      <c r="SCW323" s="80"/>
      <c r="SCX323" s="80"/>
      <c r="SCY323" s="80"/>
      <c r="SCZ323" s="80"/>
      <c r="SDA323" s="80"/>
      <c r="SDB323" s="80"/>
      <c r="SDC323" s="80"/>
      <c r="SDD323" s="80"/>
      <c r="SDE323" s="80"/>
      <c r="SDF323" s="80"/>
      <c r="SDG323" s="80"/>
      <c r="SDH323" s="80"/>
      <c r="SDI323" s="80"/>
      <c r="SDJ323" s="80"/>
      <c r="SDK323" s="80"/>
      <c r="SDL323" s="80"/>
      <c r="SDM323" s="80"/>
      <c r="SDN323" s="80"/>
      <c r="SDO323" s="80"/>
      <c r="SDP323" s="80"/>
      <c r="SDQ323" s="80"/>
      <c r="SDR323" s="80"/>
      <c r="SDS323" s="80"/>
      <c r="SDT323" s="80"/>
      <c r="SDU323" s="80"/>
      <c r="SDV323" s="80"/>
      <c r="SDW323" s="80"/>
      <c r="SDX323" s="80"/>
      <c r="SDY323" s="80"/>
      <c r="SDZ323" s="80"/>
      <c r="SEA323" s="80"/>
      <c r="SEB323" s="80"/>
      <c r="SEC323" s="80"/>
      <c r="SED323" s="80"/>
      <c r="SEE323" s="80"/>
      <c r="SEF323" s="80"/>
      <c r="SEG323" s="80"/>
      <c r="SEH323" s="80"/>
      <c r="SEI323" s="80"/>
      <c r="SEJ323" s="80"/>
      <c r="SEK323" s="80"/>
      <c r="SEL323" s="80"/>
      <c r="SEM323" s="80"/>
      <c r="SEN323" s="80"/>
      <c r="SEO323" s="80"/>
      <c r="SEP323" s="80"/>
      <c r="SEQ323" s="80"/>
      <c r="SER323" s="80"/>
      <c r="SES323" s="80"/>
      <c r="SET323" s="80"/>
      <c r="SEU323" s="80"/>
      <c r="SEV323" s="80"/>
      <c r="SEW323" s="80"/>
      <c r="SEX323" s="80"/>
      <c r="SEY323" s="80"/>
      <c r="SEZ323" s="80"/>
      <c r="SFA323" s="80"/>
      <c r="SFB323" s="80"/>
      <c r="SFC323" s="80"/>
      <c r="SFD323" s="80"/>
      <c r="SFE323" s="80"/>
      <c r="SFF323" s="80"/>
      <c r="SFG323" s="80"/>
      <c r="SFH323" s="80"/>
      <c r="SFI323" s="80"/>
      <c r="SFJ323" s="80"/>
      <c r="SFK323" s="80"/>
      <c r="SFL323" s="80"/>
      <c r="SFM323" s="80"/>
      <c r="SFN323" s="80"/>
      <c r="SFO323" s="80"/>
      <c r="SFP323" s="80"/>
      <c r="SFQ323" s="80"/>
      <c r="SFR323" s="80"/>
      <c r="SFS323" s="80"/>
      <c r="SFT323" s="80"/>
      <c r="SFU323" s="80"/>
      <c r="SFV323" s="80"/>
      <c r="SFW323" s="80"/>
      <c r="SFX323" s="80"/>
      <c r="SFY323" s="80"/>
      <c r="SFZ323" s="80"/>
      <c r="SGA323" s="80"/>
      <c r="SGB323" s="80"/>
      <c r="SGC323" s="80"/>
      <c r="SGD323" s="80"/>
      <c r="SGE323" s="80"/>
      <c r="SGF323" s="80"/>
      <c r="SGG323" s="80"/>
      <c r="SGH323" s="80"/>
      <c r="SGI323" s="80"/>
      <c r="SGJ323" s="80"/>
      <c r="SGK323" s="80"/>
      <c r="SGL323" s="80"/>
      <c r="SGM323" s="80"/>
      <c r="SGN323" s="80"/>
      <c r="SGO323" s="80"/>
      <c r="SGP323" s="80"/>
      <c r="SGQ323" s="80"/>
      <c r="SGR323" s="80"/>
      <c r="SGS323" s="80"/>
      <c r="SGT323" s="80"/>
      <c r="SGU323" s="80"/>
      <c r="SGV323" s="80"/>
      <c r="SGW323" s="80"/>
      <c r="SGX323" s="80"/>
      <c r="SGY323" s="80"/>
      <c r="SGZ323" s="80"/>
      <c r="SHA323" s="80"/>
      <c r="SHB323" s="80"/>
      <c r="SHC323" s="80"/>
      <c r="SHD323" s="80"/>
      <c r="SHE323" s="80"/>
      <c r="SHF323" s="80"/>
      <c r="SHG323" s="80"/>
      <c r="SHH323" s="80"/>
      <c r="SHI323" s="80"/>
      <c r="SHJ323" s="80"/>
      <c r="SHK323" s="80"/>
      <c r="SHL323" s="80"/>
      <c r="SHM323" s="80"/>
      <c r="SHN323" s="80"/>
      <c r="SHO323" s="80"/>
      <c r="SHP323" s="80"/>
      <c r="SHQ323" s="80"/>
      <c r="SHR323" s="80"/>
      <c r="SHS323" s="80"/>
      <c r="SHT323" s="80"/>
      <c r="SHU323" s="80"/>
      <c r="SHV323" s="80"/>
      <c r="SHW323" s="80"/>
      <c r="SHX323" s="80"/>
      <c r="SHY323" s="80"/>
      <c r="SHZ323" s="80"/>
      <c r="SIA323" s="80"/>
      <c r="SIB323" s="80"/>
      <c r="SIC323" s="80"/>
      <c r="SID323" s="80"/>
      <c r="SIE323" s="80"/>
      <c r="SIF323" s="80"/>
      <c r="SIG323" s="80"/>
      <c r="SIH323" s="80"/>
      <c r="SII323" s="80"/>
      <c r="SIJ323" s="80"/>
      <c r="SIK323" s="80"/>
      <c r="SIL323" s="80"/>
      <c r="SIM323" s="80"/>
      <c r="SIN323" s="80"/>
      <c r="SIO323" s="80"/>
      <c r="SIP323" s="80"/>
      <c r="SIQ323" s="80"/>
      <c r="SIR323" s="80"/>
      <c r="SIS323" s="80"/>
      <c r="SIT323" s="80"/>
      <c r="SIU323" s="80"/>
      <c r="SIV323" s="80"/>
      <c r="SIW323" s="80"/>
      <c r="SIX323" s="80"/>
      <c r="SIY323" s="80"/>
      <c r="SIZ323" s="80"/>
      <c r="SJA323" s="80"/>
      <c r="SJB323" s="80"/>
      <c r="SJC323" s="80"/>
      <c r="SJD323" s="80"/>
      <c r="SJE323" s="80"/>
      <c r="SJF323" s="80"/>
      <c r="SJG323" s="80"/>
      <c r="SJH323" s="80"/>
      <c r="SJI323" s="80"/>
      <c r="SJJ323" s="80"/>
      <c r="SJK323" s="80"/>
      <c r="SJL323" s="80"/>
      <c r="SJM323" s="80"/>
      <c r="SJN323" s="80"/>
      <c r="SJO323" s="80"/>
      <c r="SJP323" s="80"/>
      <c r="SJQ323" s="80"/>
      <c r="SJR323" s="80"/>
      <c r="SJS323" s="80"/>
      <c r="SJT323" s="80"/>
      <c r="SJU323" s="80"/>
      <c r="SJV323" s="80"/>
      <c r="SJW323" s="80"/>
      <c r="SJX323" s="80"/>
      <c r="SJY323" s="80"/>
      <c r="SJZ323" s="80"/>
      <c r="SKA323" s="80"/>
      <c r="SKB323" s="80"/>
      <c r="SKC323" s="80"/>
      <c r="SKD323" s="80"/>
      <c r="SKE323" s="80"/>
      <c r="SKF323" s="80"/>
      <c r="SKG323" s="80"/>
      <c r="SKH323" s="80"/>
      <c r="SKI323" s="80"/>
      <c r="SKJ323" s="80"/>
      <c r="SKK323" s="80"/>
      <c r="SKL323" s="80"/>
      <c r="SKM323" s="80"/>
      <c r="SKN323" s="80"/>
      <c r="SKO323" s="80"/>
      <c r="SKP323" s="80"/>
      <c r="SKQ323" s="80"/>
      <c r="SKR323" s="80"/>
      <c r="SKS323" s="80"/>
      <c r="SKT323" s="80"/>
      <c r="SKU323" s="80"/>
      <c r="SKV323" s="80"/>
      <c r="SKW323" s="80"/>
      <c r="SKX323" s="80"/>
      <c r="SKY323" s="80"/>
      <c r="SKZ323" s="80"/>
      <c r="SLA323" s="80"/>
      <c r="SLB323" s="80"/>
      <c r="SLC323" s="80"/>
      <c r="SLD323" s="80"/>
      <c r="SLE323" s="80"/>
      <c r="SLF323" s="80"/>
      <c r="SLG323" s="80"/>
      <c r="SLH323" s="80"/>
      <c r="SLI323" s="80"/>
      <c r="SLJ323" s="80"/>
      <c r="SLK323" s="80"/>
      <c r="SLL323" s="80"/>
      <c r="SLM323" s="80"/>
      <c r="SLN323" s="80"/>
      <c r="SLO323" s="80"/>
      <c r="SLP323" s="80"/>
      <c r="SLQ323" s="80"/>
      <c r="SLR323" s="80"/>
      <c r="SLS323" s="80"/>
      <c r="SLT323" s="80"/>
      <c r="SLU323" s="80"/>
      <c r="SLV323" s="80"/>
      <c r="SLW323" s="80"/>
      <c r="SLX323" s="80"/>
      <c r="SLY323" s="80"/>
      <c r="SLZ323" s="80"/>
      <c r="SMA323" s="80"/>
      <c r="SMB323" s="80"/>
      <c r="SMC323" s="80"/>
      <c r="SMD323" s="80"/>
      <c r="SME323" s="80"/>
      <c r="SMF323" s="80"/>
      <c r="SMG323" s="80"/>
      <c r="SMH323" s="80"/>
      <c r="SMI323" s="80"/>
      <c r="SMJ323" s="80"/>
      <c r="SMK323" s="80"/>
      <c r="SML323" s="80"/>
      <c r="SMM323" s="80"/>
      <c r="SMN323" s="80"/>
      <c r="SMO323" s="80"/>
      <c r="SMP323" s="80"/>
      <c r="SMQ323" s="80"/>
      <c r="SMR323" s="80"/>
      <c r="SMS323" s="80"/>
      <c r="SMT323" s="80"/>
      <c r="SMU323" s="80"/>
      <c r="SMV323" s="80"/>
      <c r="SMW323" s="80"/>
      <c r="SMX323" s="80"/>
      <c r="SMY323" s="80"/>
      <c r="SMZ323" s="80"/>
      <c r="SNA323" s="80"/>
      <c r="SNB323" s="80"/>
      <c r="SNC323" s="80"/>
      <c r="SND323" s="80"/>
      <c r="SNE323" s="80"/>
      <c r="SNF323" s="80"/>
      <c r="SNG323" s="80"/>
      <c r="SNH323" s="80"/>
      <c r="SNI323" s="80"/>
      <c r="SNJ323" s="80"/>
      <c r="SNK323" s="80"/>
      <c r="SNL323" s="80"/>
      <c r="SNM323" s="80"/>
      <c r="SNN323" s="80"/>
      <c r="SNO323" s="80"/>
      <c r="SNP323" s="80"/>
      <c r="SNQ323" s="80"/>
      <c r="SNR323" s="80"/>
      <c r="SNS323" s="80"/>
      <c r="SNT323" s="80"/>
      <c r="SNU323" s="80"/>
      <c r="SNV323" s="80"/>
      <c r="SNW323" s="80"/>
      <c r="SNX323" s="80"/>
      <c r="SNY323" s="80"/>
      <c r="SNZ323" s="80"/>
      <c r="SOA323" s="80"/>
      <c r="SOB323" s="80"/>
      <c r="SOC323" s="80"/>
      <c r="SOD323" s="80"/>
      <c r="SOE323" s="80"/>
      <c r="SOF323" s="80"/>
      <c r="SOG323" s="80"/>
      <c r="SOH323" s="80"/>
      <c r="SOI323" s="80"/>
      <c r="SOJ323" s="80"/>
      <c r="SOK323" s="80"/>
      <c r="SOL323" s="80"/>
      <c r="SOM323" s="80"/>
      <c r="SON323" s="80"/>
      <c r="SOO323" s="80"/>
      <c r="SOP323" s="80"/>
      <c r="SOQ323" s="80"/>
      <c r="SOR323" s="80"/>
      <c r="SOS323" s="80"/>
      <c r="SOT323" s="80"/>
      <c r="SOU323" s="80"/>
      <c r="SOV323" s="80"/>
      <c r="SOW323" s="80"/>
      <c r="SOX323" s="80"/>
      <c r="SOY323" s="80"/>
      <c r="SOZ323" s="80"/>
      <c r="SPA323" s="80"/>
      <c r="SPB323" s="80"/>
      <c r="SPC323" s="80"/>
      <c r="SPD323" s="80"/>
      <c r="SPE323" s="80"/>
      <c r="SPF323" s="80"/>
      <c r="SPG323" s="80"/>
      <c r="SPH323" s="80"/>
      <c r="SPI323" s="80"/>
      <c r="SPJ323" s="80"/>
      <c r="SPK323" s="80"/>
      <c r="SPL323" s="80"/>
      <c r="SPM323" s="80"/>
      <c r="SPN323" s="80"/>
      <c r="SPO323" s="80"/>
      <c r="SPP323" s="80"/>
      <c r="SPQ323" s="80"/>
      <c r="SPR323" s="80"/>
      <c r="SPS323" s="80"/>
      <c r="SPT323" s="80"/>
      <c r="SPU323" s="80"/>
      <c r="SPV323" s="80"/>
      <c r="SPW323" s="80"/>
      <c r="SPX323" s="80"/>
      <c r="SPY323" s="80"/>
      <c r="SPZ323" s="80"/>
      <c r="SQA323" s="80"/>
      <c r="SQB323" s="80"/>
      <c r="SQC323" s="80"/>
      <c r="SQD323" s="80"/>
      <c r="SQE323" s="80"/>
      <c r="SQF323" s="80"/>
      <c r="SQG323" s="80"/>
      <c r="SQH323" s="80"/>
      <c r="SQI323" s="80"/>
      <c r="SQJ323" s="80"/>
      <c r="SQK323" s="80"/>
      <c r="SQL323" s="80"/>
      <c r="SQM323" s="80"/>
      <c r="SQN323" s="80"/>
      <c r="SQO323" s="80"/>
      <c r="SQP323" s="80"/>
      <c r="SQQ323" s="80"/>
      <c r="SQR323" s="80"/>
      <c r="SQS323" s="80"/>
      <c r="SQT323" s="80"/>
      <c r="SQU323" s="80"/>
      <c r="SQV323" s="80"/>
      <c r="SQW323" s="80"/>
      <c r="SQX323" s="80"/>
      <c r="SQY323" s="80"/>
      <c r="SQZ323" s="80"/>
      <c r="SRA323" s="80"/>
      <c r="SRB323" s="80"/>
      <c r="SRC323" s="80"/>
      <c r="SRD323" s="80"/>
      <c r="SRE323" s="80"/>
      <c r="SRF323" s="80"/>
      <c r="SRG323" s="80"/>
      <c r="SRH323" s="80"/>
      <c r="SRI323" s="80"/>
      <c r="SRJ323" s="80"/>
      <c r="SRK323" s="80"/>
      <c r="SRL323" s="80"/>
      <c r="SRM323" s="80"/>
      <c r="SRN323" s="80"/>
      <c r="SRO323" s="80"/>
      <c r="SRP323" s="80"/>
      <c r="SRQ323" s="80"/>
      <c r="SRR323" s="80"/>
      <c r="SRS323" s="80"/>
      <c r="SRT323" s="80"/>
      <c r="SRU323" s="80"/>
      <c r="SRV323" s="80"/>
      <c r="SRW323" s="80"/>
      <c r="SRX323" s="80"/>
      <c r="SRY323" s="80"/>
      <c r="SRZ323" s="80"/>
      <c r="SSA323" s="80"/>
      <c r="SSB323" s="80"/>
      <c r="SSC323" s="80"/>
      <c r="SSD323" s="80"/>
      <c r="SSE323" s="80"/>
      <c r="SSF323" s="80"/>
      <c r="SSG323" s="80"/>
      <c r="SSH323" s="80"/>
      <c r="SSI323" s="80"/>
      <c r="SSJ323" s="80"/>
      <c r="SSK323" s="80"/>
      <c r="SSL323" s="80"/>
      <c r="SSM323" s="80"/>
      <c r="SSN323" s="80"/>
      <c r="SSO323" s="80"/>
      <c r="SSP323" s="80"/>
      <c r="SSQ323" s="80"/>
      <c r="SSR323" s="80"/>
      <c r="SSS323" s="80"/>
      <c r="SST323" s="80"/>
      <c r="SSU323" s="80"/>
      <c r="SSV323" s="80"/>
      <c r="SSW323" s="80"/>
      <c r="SSX323" s="80"/>
      <c r="SSY323" s="80"/>
      <c r="SSZ323" s="80"/>
      <c r="STA323" s="80"/>
      <c r="STB323" s="80"/>
      <c r="STC323" s="80"/>
      <c r="STD323" s="80"/>
      <c r="STE323" s="80"/>
      <c r="STF323" s="80"/>
      <c r="STG323" s="80"/>
      <c r="STH323" s="80"/>
      <c r="STI323" s="80"/>
      <c r="STJ323" s="80"/>
      <c r="STK323" s="80"/>
      <c r="STL323" s="80"/>
      <c r="STM323" s="80"/>
      <c r="STN323" s="80"/>
      <c r="STO323" s="80"/>
      <c r="STP323" s="80"/>
      <c r="STQ323" s="80"/>
      <c r="STR323" s="80"/>
      <c r="STS323" s="80"/>
      <c r="STT323" s="80"/>
      <c r="STU323" s="80"/>
      <c r="STV323" s="80"/>
      <c r="STW323" s="80"/>
      <c r="STX323" s="80"/>
      <c r="STY323" s="80"/>
      <c r="STZ323" s="80"/>
      <c r="SUA323" s="80"/>
      <c r="SUB323" s="80"/>
      <c r="SUC323" s="80"/>
      <c r="SUD323" s="80"/>
      <c r="SUE323" s="80"/>
      <c r="SUF323" s="80"/>
      <c r="SUG323" s="80"/>
      <c r="SUH323" s="80"/>
      <c r="SUI323" s="80"/>
      <c r="SUJ323" s="80"/>
      <c r="SUK323" s="80"/>
      <c r="SUL323" s="80"/>
      <c r="SUM323" s="80"/>
      <c r="SUN323" s="80"/>
      <c r="SUO323" s="80"/>
      <c r="SUP323" s="80"/>
      <c r="SUQ323" s="80"/>
      <c r="SUR323" s="80"/>
      <c r="SUS323" s="80"/>
      <c r="SUT323" s="80"/>
      <c r="SUU323" s="80"/>
      <c r="SUV323" s="80"/>
      <c r="SUW323" s="80"/>
      <c r="SUX323" s="80"/>
      <c r="SUY323" s="80"/>
      <c r="SUZ323" s="80"/>
      <c r="SVA323" s="80"/>
      <c r="SVB323" s="80"/>
      <c r="SVC323" s="80"/>
      <c r="SVD323" s="80"/>
      <c r="SVE323" s="80"/>
      <c r="SVF323" s="80"/>
      <c r="SVG323" s="80"/>
      <c r="SVH323" s="80"/>
      <c r="SVI323" s="80"/>
      <c r="SVJ323" s="80"/>
      <c r="SVK323" s="80"/>
      <c r="SVL323" s="80"/>
      <c r="SVM323" s="80"/>
      <c r="SVN323" s="80"/>
      <c r="SVO323" s="80"/>
      <c r="SVP323" s="80"/>
      <c r="SVQ323" s="80"/>
      <c r="SVR323" s="80"/>
      <c r="SVS323" s="80"/>
      <c r="SVT323" s="80"/>
      <c r="SVU323" s="80"/>
      <c r="SVV323" s="80"/>
      <c r="SVW323" s="80"/>
      <c r="SVX323" s="80"/>
      <c r="SVY323" s="80"/>
      <c r="SVZ323" s="80"/>
      <c r="SWA323" s="80"/>
      <c r="SWB323" s="80"/>
      <c r="SWC323" s="80"/>
      <c r="SWD323" s="80"/>
      <c r="SWE323" s="80"/>
      <c r="SWF323" s="80"/>
      <c r="SWG323" s="80"/>
      <c r="SWH323" s="80"/>
      <c r="SWI323" s="80"/>
      <c r="SWJ323" s="80"/>
      <c r="SWK323" s="80"/>
      <c r="SWL323" s="80"/>
      <c r="SWM323" s="80"/>
      <c r="SWN323" s="80"/>
      <c r="SWO323" s="80"/>
      <c r="SWP323" s="80"/>
      <c r="SWQ323" s="80"/>
      <c r="SWR323" s="80"/>
      <c r="SWS323" s="80"/>
      <c r="SWT323" s="80"/>
      <c r="SWU323" s="80"/>
      <c r="SWV323" s="80"/>
      <c r="SWW323" s="80"/>
      <c r="SWX323" s="80"/>
      <c r="SWY323" s="80"/>
      <c r="SWZ323" s="80"/>
      <c r="SXA323" s="80"/>
      <c r="SXB323" s="80"/>
      <c r="SXC323" s="80"/>
      <c r="SXD323" s="80"/>
      <c r="SXE323" s="80"/>
      <c r="SXF323" s="80"/>
      <c r="SXG323" s="80"/>
      <c r="SXH323" s="80"/>
      <c r="SXI323" s="80"/>
      <c r="SXJ323" s="80"/>
      <c r="SXK323" s="80"/>
      <c r="SXL323" s="80"/>
      <c r="SXM323" s="80"/>
      <c r="SXN323" s="80"/>
      <c r="SXO323" s="80"/>
      <c r="SXP323" s="80"/>
      <c r="SXQ323" s="80"/>
      <c r="SXR323" s="80"/>
      <c r="SXS323" s="80"/>
      <c r="SXT323" s="80"/>
      <c r="SXU323" s="80"/>
      <c r="SXV323" s="80"/>
      <c r="SXW323" s="80"/>
      <c r="SXX323" s="80"/>
      <c r="SXY323" s="80"/>
      <c r="SXZ323" s="80"/>
      <c r="SYA323" s="80"/>
      <c r="SYB323" s="80"/>
      <c r="SYC323" s="80"/>
      <c r="SYD323" s="80"/>
      <c r="SYE323" s="80"/>
      <c r="SYF323" s="80"/>
      <c r="SYG323" s="80"/>
      <c r="SYH323" s="80"/>
      <c r="SYI323" s="80"/>
      <c r="SYJ323" s="80"/>
      <c r="SYK323" s="80"/>
      <c r="SYL323" s="80"/>
      <c r="SYM323" s="80"/>
      <c r="SYN323" s="80"/>
      <c r="SYO323" s="80"/>
      <c r="SYP323" s="80"/>
      <c r="SYQ323" s="80"/>
      <c r="SYR323" s="80"/>
      <c r="SYS323" s="80"/>
      <c r="SYT323" s="80"/>
      <c r="SYU323" s="80"/>
      <c r="SYV323" s="80"/>
      <c r="SYW323" s="80"/>
      <c r="SYX323" s="80"/>
      <c r="SYY323" s="80"/>
      <c r="SYZ323" s="80"/>
      <c r="SZA323" s="80"/>
      <c r="SZB323" s="80"/>
      <c r="SZC323" s="80"/>
      <c r="SZD323" s="80"/>
      <c r="SZE323" s="80"/>
      <c r="SZF323" s="80"/>
      <c r="SZG323" s="80"/>
      <c r="SZH323" s="80"/>
      <c r="SZI323" s="80"/>
      <c r="SZJ323" s="80"/>
      <c r="SZK323" s="80"/>
      <c r="SZL323" s="80"/>
      <c r="SZM323" s="80"/>
      <c r="SZN323" s="80"/>
      <c r="SZO323" s="80"/>
      <c r="SZP323" s="80"/>
      <c r="SZQ323" s="80"/>
      <c r="SZR323" s="80"/>
      <c r="SZS323" s="80"/>
      <c r="SZT323" s="80"/>
      <c r="SZU323" s="80"/>
      <c r="SZV323" s="80"/>
      <c r="SZW323" s="80"/>
      <c r="SZX323" s="80"/>
      <c r="SZY323" s="80"/>
      <c r="SZZ323" s="80"/>
      <c r="TAA323" s="80"/>
      <c r="TAB323" s="80"/>
      <c r="TAC323" s="80"/>
      <c r="TAD323" s="80"/>
      <c r="TAE323" s="80"/>
      <c r="TAF323" s="80"/>
      <c r="TAG323" s="80"/>
      <c r="TAH323" s="80"/>
      <c r="TAI323" s="80"/>
      <c r="TAJ323" s="80"/>
      <c r="TAK323" s="80"/>
      <c r="TAL323" s="80"/>
      <c r="TAM323" s="80"/>
      <c r="TAN323" s="80"/>
      <c r="TAO323" s="80"/>
      <c r="TAP323" s="80"/>
      <c r="TAQ323" s="80"/>
      <c r="TAR323" s="80"/>
      <c r="TAS323" s="80"/>
      <c r="TAT323" s="80"/>
      <c r="TAU323" s="80"/>
      <c r="TAV323" s="80"/>
      <c r="TAW323" s="80"/>
      <c r="TAX323" s="80"/>
      <c r="TAY323" s="80"/>
      <c r="TAZ323" s="80"/>
      <c r="TBA323" s="80"/>
      <c r="TBB323" s="80"/>
      <c r="TBC323" s="80"/>
      <c r="TBD323" s="80"/>
      <c r="TBE323" s="80"/>
      <c r="TBF323" s="80"/>
      <c r="TBG323" s="80"/>
      <c r="TBH323" s="80"/>
      <c r="TBI323" s="80"/>
      <c r="TBJ323" s="80"/>
      <c r="TBK323" s="80"/>
      <c r="TBL323" s="80"/>
      <c r="TBM323" s="80"/>
      <c r="TBN323" s="80"/>
      <c r="TBO323" s="80"/>
      <c r="TBP323" s="80"/>
      <c r="TBQ323" s="80"/>
      <c r="TBR323" s="80"/>
      <c r="TBS323" s="80"/>
      <c r="TBT323" s="80"/>
      <c r="TBU323" s="80"/>
      <c r="TBV323" s="80"/>
      <c r="TBW323" s="80"/>
      <c r="TBX323" s="80"/>
      <c r="TBY323" s="80"/>
      <c r="TBZ323" s="80"/>
      <c r="TCA323" s="80"/>
      <c r="TCB323" s="80"/>
      <c r="TCC323" s="80"/>
      <c r="TCD323" s="80"/>
      <c r="TCE323" s="80"/>
      <c r="TCF323" s="80"/>
      <c r="TCG323" s="80"/>
      <c r="TCH323" s="80"/>
      <c r="TCI323" s="80"/>
      <c r="TCJ323" s="80"/>
      <c r="TCK323" s="80"/>
      <c r="TCL323" s="80"/>
      <c r="TCM323" s="80"/>
      <c r="TCN323" s="80"/>
      <c r="TCO323" s="80"/>
      <c r="TCP323" s="80"/>
      <c r="TCQ323" s="80"/>
      <c r="TCR323" s="80"/>
      <c r="TCS323" s="80"/>
      <c r="TCT323" s="80"/>
      <c r="TCU323" s="80"/>
      <c r="TCV323" s="80"/>
      <c r="TCW323" s="80"/>
      <c r="TCX323" s="80"/>
      <c r="TCY323" s="80"/>
      <c r="TCZ323" s="80"/>
      <c r="TDA323" s="80"/>
      <c r="TDB323" s="80"/>
      <c r="TDC323" s="80"/>
      <c r="TDD323" s="80"/>
      <c r="TDE323" s="80"/>
      <c r="TDF323" s="80"/>
      <c r="TDG323" s="80"/>
      <c r="TDH323" s="80"/>
      <c r="TDI323" s="80"/>
      <c r="TDJ323" s="80"/>
      <c r="TDK323" s="80"/>
      <c r="TDL323" s="80"/>
      <c r="TDM323" s="80"/>
      <c r="TDN323" s="80"/>
      <c r="TDO323" s="80"/>
      <c r="TDP323" s="80"/>
      <c r="TDQ323" s="80"/>
      <c r="TDR323" s="80"/>
      <c r="TDS323" s="80"/>
      <c r="TDT323" s="80"/>
      <c r="TDU323" s="80"/>
      <c r="TDV323" s="80"/>
      <c r="TDW323" s="80"/>
      <c r="TDX323" s="80"/>
      <c r="TDY323" s="80"/>
      <c r="TDZ323" s="80"/>
      <c r="TEA323" s="80"/>
      <c r="TEB323" s="80"/>
      <c r="TEC323" s="80"/>
      <c r="TED323" s="80"/>
      <c r="TEE323" s="80"/>
      <c r="TEF323" s="80"/>
      <c r="TEG323" s="80"/>
      <c r="TEH323" s="80"/>
      <c r="TEI323" s="80"/>
      <c r="TEJ323" s="80"/>
      <c r="TEK323" s="80"/>
      <c r="TEL323" s="80"/>
      <c r="TEM323" s="80"/>
      <c r="TEN323" s="80"/>
      <c r="TEO323" s="80"/>
      <c r="TEP323" s="80"/>
      <c r="TEQ323" s="80"/>
      <c r="TER323" s="80"/>
      <c r="TES323" s="80"/>
      <c r="TET323" s="80"/>
      <c r="TEU323" s="80"/>
      <c r="TEV323" s="80"/>
      <c r="TEW323" s="80"/>
      <c r="TEX323" s="80"/>
      <c r="TEY323" s="80"/>
      <c r="TEZ323" s="80"/>
      <c r="TFA323" s="80"/>
      <c r="TFB323" s="80"/>
      <c r="TFC323" s="80"/>
      <c r="TFD323" s="80"/>
      <c r="TFE323" s="80"/>
      <c r="TFF323" s="80"/>
      <c r="TFG323" s="80"/>
      <c r="TFH323" s="80"/>
      <c r="TFI323" s="80"/>
      <c r="TFJ323" s="80"/>
      <c r="TFK323" s="80"/>
      <c r="TFL323" s="80"/>
      <c r="TFM323" s="80"/>
      <c r="TFN323" s="80"/>
      <c r="TFO323" s="80"/>
      <c r="TFP323" s="80"/>
      <c r="TFQ323" s="80"/>
      <c r="TFR323" s="80"/>
      <c r="TFS323" s="80"/>
      <c r="TFT323" s="80"/>
      <c r="TFU323" s="80"/>
      <c r="TFV323" s="80"/>
      <c r="TFW323" s="80"/>
      <c r="TFX323" s="80"/>
      <c r="TFY323" s="80"/>
      <c r="TFZ323" s="80"/>
      <c r="TGA323" s="80"/>
      <c r="TGB323" s="80"/>
      <c r="TGC323" s="80"/>
      <c r="TGD323" s="80"/>
      <c r="TGE323" s="80"/>
      <c r="TGF323" s="80"/>
      <c r="TGG323" s="80"/>
      <c r="TGH323" s="80"/>
      <c r="TGI323" s="80"/>
      <c r="TGJ323" s="80"/>
      <c r="TGK323" s="80"/>
      <c r="TGL323" s="80"/>
      <c r="TGM323" s="80"/>
      <c r="TGN323" s="80"/>
      <c r="TGO323" s="80"/>
      <c r="TGP323" s="80"/>
      <c r="TGQ323" s="80"/>
      <c r="TGR323" s="80"/>
      <c r="TGS323" s="80"/>
      <c r="TGT323" s="80"/>
      <c r="TGU323" s="80"/>
      <c r="TGV323" s="80"/>
      <c r="TGW323" s="80"/>
      <c r="TGX323" s="80"/>
      <c r="TGY323" s="80"/>
      <c r="TGZ323" s="80"/>
      <c r="THA323" s="80"/>
      <c r="THB323" s="80"/>
      <c r="THC323" s="80"/>
      <c r="THD323" s="80"/>
      <c r="THE323" s="80"/>
      <c r="THF323" s="80"/>
      <c r="THG323" s="80"/>
      <c r="THH323" s="80"/>
      <c r="THI323" s="80"/>
      <c r="THJ323" s="80"/>
      <c r="THK323" s="80"/>
      <c r="THL323" s="80"/>
      <c r="THM323" s="80"/>
      <c r="THN323" s="80"/>
      <c r="THO323" s="80"/>
      <c r="THP323" s="80"/>
      <c r="THQ323" s="80"/>
      <c r="THR323" s="80"/>
      <c r="THS323" s="80"/>
      <c r="THT323" s="80"/>
      <c r="THU323" s="80"/>
      <c r="THV323" s="80"/>
      <c r="THW323" s="80"/>
      <c r="THX323" s="80"/>
      <c r="THY323" s="80"/>
      <c r="THZ323" s="80"/>
      <c r="TIA323" s="80"/>
      <c r="TIB323" s="80"/>
      <c r="TIC323" s="80"/>
      <c r="TID323" s="80"/>
      <c r="TIE323" s="80"/>
      <c r="TIF323" s="80"/>
      <c r="TIG323" s="80"/>
      <c r="TIH323" s="80"/>
      <c r="TII323" s="80"/>
      <c r="TIJ323" s="80"/>
      <c r="TIK323" s="80"/>
      <c r="TIL323" s="80"/>
      <c r="TIM323" s="80"/>
      <c r="TIN323" s="80"/>
      <c r="TIO323" s="80"/>
      <c r="TIP323" s="80"/>
      <c r="TIQ323" s="80"/>
      <c r="TIR323" s="80"/>
      <c r="TIS323" s="80"/>
      <c r="TIT323" s="80"/>
      <c r="TIU323" s="80"/>
      <c r="TIV323" s="80"/>
      <c r="TIW323" s="80"/>
      <c r="TIX323" s="80"/>
      <c r="TIY323" s="80"/>
      <c r="TIZ323" s="80"/>
      <c r="TJA323" s="80"/>
      <c r="TJB323" s="80"/>
      <c r="TJC323" s="80"/>
      <c r="TJD323" s="80"/>
      <c r="TJE323" s="80"/>
      <c r="TJF323" s="80"/>
      <c r="TJG323" s="80"/>
      <c r="TJH323" s="80"/>
      <c r="TJI323" s="80"/>
      <c r="TJJ323" s="80"/>
      <c r="TJK323" s="80"/>
      <c r="TJL323" s="80"/>
      <c r="TJM323" s="80"/>
      <c r="TJN323" s="80"/>
      <c r="TJO323" s="80"/>
      <c r="TJP323" s="80"/>
      <c r="TJQ323" s="80"/>
      <c r="TJR323" s="80"/>
      <c r="TJS323" s="80"/>
      <c r="TJT323" s="80"/>
      <c r="TJU323" s="80"/>
      <c r="TJV323" s="80"/>
      <c r="TJW323" s="80"/>
      <c r="TJX323" s="80"/>
      <c r="TJY323" s="80"/>
      <c r="TJZ323" s="80"/>
      <c r="TKA323" s="80"/>
      <c r="TKB323" s="80"/>
      <c r="TKC323" s="80"/>
      <c r="TKD323" s="80"/>
      <c r="TKE323" s="80"/>
      <c r="TKF323" s="80"/>
      <c r="TKG323" s="80"/>
      <c r="TKH323" s="80"/>
      <c r="TKI323" s="80"/>
      <c r="TKJ323" s="80"/>
      <c r="TKK323" s="80"/>
      <c r="TKL323" s="80"/>
      <c r="TKM323" s="80"/>
      <c r="TKN323" s="80"/>
      <c r="TKO323" s="80"/>
      <c r="TKP323" s="80"/>
      <c r="TKQ323" s="80"/>
      <c r="TKR323" s="80"/>
      <c r="TKS323" s="80"/>
      <c r="TKT323" s="80"/>
      <c r="TKU323" s="80"/>
      <c r="TKV323" s="80"/>
      <c r="TKW323" s="80"/>
      <c r="TKX323" s="80"/>
      <c r="TKY323" s="80"/>
      <c r="TKZ323" s="80"/>
      <c r="TLA323" s="80"/>
      <c r="TLB323" s="80"/>
      <c r="TLC323" s="80"/>
      <c r="TLD323" s="80"/>
      <c r="TLE323" s="80"/>
      <c r="TLF323" s="80"/>
      <c r="TLG323" s="80"/>
      <c r="TLH323" s="80"/>
      <c r="TLI323" s="80"/>
      <c r="TLJ323" s="80"/>
      <c r="TLK323" s="80"/>
      <c r="TLL323" s="80"/>
      <c r="TLM323" s="80"/>
      <c r="TLN323" s="80"/>
      <c r="TLO323" s="80"/>
      <c r="TLP323" s="80"/>
      <c r="TLQ323" s="80"/>
      <c r="TLR323" s="80"/>
      <c r="TLS323" s="80"/>
      <c r="TLT323" s="80"/>
      <c r="TLU323" s="80"/>
      <c r="TLV323" s="80"/>
      <c r="TLW323" s="80"/>
      <c r="TLX323" s="80"/>
      <c r="TLY323" s="80"/>
      <c r="TLZ323" s="80"/>
      <c r="TMA323" s="80"/>
      <c r="TMB323" s="80"/>
      <c r="TMC323" s="80"/>
      <c r="TMD323" s="80"/>
      <c r="TME323" s="80"/>
      <c r="TMF323" s="80"/>
      <c r="TMG323" s="80"/>
      <c r="TMH323" s="80"/>
      <c r="TMI323" s="80"/>
      <c r="TMJ323" s="80"/>
      <c r="TMK323" s="80"/>
      <c r="TML323" s="80"/>
      <c r="TMM323" s="80"/>
      <c r="TMN323" s="80"/>
      <c r="TMO323" s="80"/>
      <c r="TMP323" s="80"/>
      <c r="TMQ323" s="80"/>
      <c r="TMR323" s="80"/>
      <c r="TMS323" s="80"/>
      <c r="TMT323" s="80"/>
      <c r="TMU323" s="80"/>
      <c r="TMV323" s="80"/>
      <c r="TMW323" s="80"/>
      <c r="TMX323" s="80"/>
      <c r="TMY323" s="80"/>
      <c r="TMZ323" s="80"/>
      <c r="TNA323" s="80"/>
      <c r="TNB323" s="80"/>
      <c r="TNC323" s="80"/>
      <c r="TND323" s="80"/>
      <c r="TNE323" s="80"/>
      <c r="TNF323" s="80"/>
      <c r="TNG323" s="80"/>
      <c r="TNH323" s="80"/>
      <c r="TNI323" s="80"/>
      <c r="TNJ323" s="80"/>
      <c r="TNK323" s="80"/>
      <c r="TNL323" s="80"/>
      <c r="TNM323" s="80"/>
      <c r="TNN323" s="80"/>
      <c r="TNO323" s="80"/>
      <c r="TNP323" s="80"/>
      <c r="TNQ323" s="80"/>
      <c r="TNR323" s="80"/>
      <c r="TNS323" s="80"/>
      <c r="TNT323" s="80"/>
      <c r="TNU323" s="80"/>
      <c r="TNV323" s="80"/>
      <c r="TNW323" s="80"/>
      <c r="TNX323" s="80"/>
      <c r="TNY323" s="80"/>
      <c r="TNZ323" s="80"/>
      <c r="TOA323" s="80"/>
      <c r="TOB323" s="80"/>
      <c r="TOC323" s="80"/>
      <c r="TOD323" s="80"/>
      <c r="TOE323" s="80"/>
      <c r="TOF323" s="80"/>
      <c r="TOG323" s="80"/>
      <c r="TOH323" s="80"/>
      <c r="TOI323" s="80"/>
      <c r="TOJ323" s="80"/>
      <c r="TOK323" s="80"/>
      <c r="TOL323" s="80"/>
      <c r="TOM323" s="80"/>
      <c r="TON323" s="80"/>
      <c r="TOO323" s="80"/>
      <c r="TOP323" s="80"/>
      <c r="TOQ323" s="80"/>
      <c r="TOR323" s="80"/>
      <c r="TOS323" s="80"/>
      <c r="TOT323" s="80"/>
      <c r="TOU323" s="80"/>
      <c r="TOV323" s="80"/>
      <c r="TOW323" s="80"/>
      <c r="TOX323" s="80"/>
      <c r="TOY323" s="80"/>
      <c r="TOZ323" s="80"/>
      <c r="TPA323" s="80"/>
      <c r="TPB323" s="80"/>
      <c r="TPC323" s="80"/>
      <c r="TPD323" s="80"/>
      <c r="TPE323" s="80"/>
      <c r="TPF323" s="80"/>
      <c r="TPG323" s="80"/>
      <c r="TPH323" s="80"/>
      <c r="TPI323" s="80"/>
      <c r="TPJ323" s="80"/>
      <c r="TPK323" s="80"/>
      <c r="TPL323" s="80"/>
      <c r="TPM323" s="80"/>
      <c r="TPN323" s="80"/>
      <c r="TPO323" s="80"/>
      <c r="TPP323" s="80"/>
      <c r="TPQ323" s="80"/>
      <c r="TPR323" s="80"/>
      <c r="TPS323" s="80"/>
      <c r="TPT323" s="80"/>
      <c r="TPU323" s="80"/>
      <c r="TPV323" s="80"/>
      <c r="TPW323" s="80"/>
      <c r="TPX323" s="80"/>
      <c r="TPY323" s="80"/>
      <c r="TPZ323" s="80"/>
      <c r="TQA323" s="80"/>
      <c r="TQB323" s="80"/>
      <c r="TQC323" s="80"/>
      <c r="TQD323" s="80"/>
      <c r="TQE323" s="80"/>
      <c r="TQF323" s="80"/>
      <c r="TQG323" s="80"/>
      <c r="TQH323" s="80"/>
      <c r="TQI323" s="80"/>
      <c r="TQJ323" s="80"/>
      <c r="TQK323" s="80"/>
      <c r="TQL323" s="80"/>
      <c r="TQM323" s="80"/>
      <c r="TQN323" s="80"/>
      <c r="TQO323" s="80"/>
      <c r="TQP323" s="80"/>
      <c r="TQQ323" s="80"/>
      <c r="TQR323" s="80"/>
      <c r="TQS323" s="80"/>
      <c r="TQT323" s="80"/>
      <c r="TQU323" s="80"/>
      <c r="TQV323" s="80"/>
      <c r="TQW323" s="80"/>
      <c r="TQX323" s="80"/>
      <c r="TQY323" s="80"/>
      <c r="TQZ323" s="80"/>
      <c r="TRA323" s="80"/>
      <c r="TRB323" s="80"/>
      <c r="TRC323" s="80"/>
      <c r="TRD323" s="80"/>
      <c r="TRE323" s="80"/>
      <c r="TRF323" s="80"/>
      <c r="TRG323" s="80"/>
      <c r="TRH323" s="80"/>
      <c r="TRI323" s="80"/>
      <c r="TRJ323" s="80"/>
      <c r="TRK323" s="80"/>
      <c r="TRL323" s="80"/>
      <c r="TRM323" s="80"/>
      <c r="TRN323" s="80"/>
      <c r="TRO323" s="80"/>
      <c r="TRP323" s="80"/>
      <c r="TRQ323" s="80"/>
      <c r="TRR323" s="80"/>
      <c r="TRS323" s="80"/>
      <c r="TRT323" s="80"/>
      <c r="TRU323" s="80"/>
      <c r="TRV323" s="80"/>
      <c r="TRW323" s="80"/>
      <c r="TRX323" s="80"/>
      <c r="TRY323" s="80"/>
      <c r="TRZ323" s="80"/>
      <c r="TSA323" s="80"/>
      <c r="TSB323" s="80"/>
      <c r="TSC323" s="80"/>
      <c r="TSD323" s="80"/>
      <c r="TSE323" s="80"/>
      <c r="TSF323" s="80"/>
      <c r="TSG323" s="80"/>
      <c r="TSH323" s="80"/>
      <c r="TSI323" s="80"/>
      <c r="TSJ323" s="80"/>
      <c r="TSK323" s="80"/>
      <c r="TSL323" s="80"/>
      <c r="TSM323" s="80"/>
      <c r="TSN323" s="80"/>
      <c r="TSO323" s="80"/>
      <c r="TSP323" s="80"/>
      <c r="TSQ323" s="80"/>
      <c r="TSR323" s="80"/>
      <c r="TSS323" s="80"/>
      <c r="TST323" s="80"/>
      <c r="TSU323" s="80"/>
      <c r="TSV323" s="80"/>
      <c r="TSW323" s="80"/>
      <c r="TSX323" s="80"/>
      <c r="TSY323" s="80"/>
      <c r="TSZ323" s="80"/>
      <c r="TTA323" s="80"/>
      <c r="TTB323" s="80"/>
      <c r="TTC323" s="80"/>
      <c r="TTD323" s="80"/>
      <c r="TTE323" s="80"/>
      <c r="TTF323" s="80"/>
      <c r="TTG323" s="80"/>
      <c r="TTH323" s="80"/>
      <c r="TTI323" s="80"/>
      <c r="TTJ323" s="80"/>
      <c r="TTK323" s="80"/>
      <c r="TTL323" s="80"/>
      <c r="TTM323" s="80"/>
      <c r="TTN323" s="80"/>
      <c r="TTO323" s="80"/>
      <c r="TTP323" s="80"/>
      <c r="TTQ323" s="80"/>
      <c r="TTR323" s="80"/>
      <c r="TTS323" s="80"/>
      <c r="TTT323" s="80"/>
      <c r="TTU323" s="80"/>
      <c r="TTV323" s="80"/>
      <c r="TTW323" s="80"/>
      <c r="TTX323" s="80"/>
      <c r="TTY323" s="80"/>
      <c r="TTZ323" s="80"/>
      <c r="TUA323" s="80"/>
      <c r="TUB323" s="80"/>
      <c r="TUC323" s="80"/>
      <c r="TUD323" s="80"/>
      <c r="TUE323" s="80"/>
      <c r="TUF323" s="80"/>
      <c r="TUG323" s="80"/>
      <c r="TUH323" s="80"/>
      <c r="TUI323" s="80"/>
      <c r="TUJ323" s="80"/>
      <c r="TUK323" s="80"/>
      <c r="TUL323" s="80"/>
      <c r="TUM323" s="80"/>
      <c r="TUN323" s="80"/>
      <c r="TUO323" s="80"/>
      <c r="TUP323" s="80"/>
      <c r="TUQ323" s="80"/>
      <c r="TUR323" s="80"/>
      <c r="TUS323" s="80"/>
      <c r="TUT323" s="80"/>
      <c r="TUU323" s="80"/>
      <c r="TUV323" s="80"/>
      <c r="TUW323" s="80"/>
      <c r="TUX323" s="80"/>
      <c r="TUY323" s="80"/>
      <c r="TUZ323" s="80"/>
      <c r="TVA323" s="80"/>
      <c r="TVB323" s="80"/>
      <c r="TVC323" s="80"/>
      <c r="TVD323" s="80"/>
      <c r="TVE323" s="80"/>
      <c r="TVF323" s="80"/>
      <c r="TVG323" s="80"/>
      <c r="TVH323" s="80"/>
      <c r="TVI323" s="80"/>
      <c r="TVJ323" s="80"/>
      <c r="TVK323" s="80"/>
      <c r="TVL323" s="80"/>
      <c r="TVM323" s="80"/>
      <c r="TVN323" s="80"/>
      <c r="TVO323" s="80"/>
      <c r="TVP323" s="80"/>
      <c r="TVQ323" s="80"/>
      <c r="TVR323" s="80"/>
      <c r="TVS323" s="80"/>
      <c r="TVT323" s="80"/>
      <c r="TVU323" s="80"/>
      <c r="TVV323" s="80"/>
      <c r="TVW323" s="80"/>
      <c r="TVX323" s="80"/>
      <c r="TVY323" s="80"/>
      <c r="TVZ323" s="80"/>
      <c r="TWA323" s="80"/>
      <c r="TWB323" s="80"/>
      <c r="TWC323" s="80"/>
      <c r="TWD323" s="80"/>
      <c r="TWE323" s="80"/>
      <c r="TWF323" s="80"/>
      <c r="TWG323" s="80"/>
      <c r="TWH323" s="80"/>
      <c r="TWI323" s="80"/>
      <c r="TWJ323" s="80"/>
      <c r="TWK323" s="80"/>
      <c r="TWL323" s="80"/>
      <c r="TWM323" s="80"/>
      <c r="TWN323" s="80"/>
      <c r="TWO323" s="80"/>
      <c r="TWP323" s="80"/>
      <c r="TWQ323" s="80"/>
      <c r="TWR323" s="80"/>
      <c r="TWS323" s="80"/>
      <c r="TWT323" s="80"/>
      <c r="TWU323" s="80"/>
      <c r="TWV323" s="80"/>
      <c r="TWW323" s="80"/>
      <c r="TWX323" s="80"/>
      <c r="TWY323" s="80"/>
      <c r="TWZ323" s="80"/>
      <c r="TXA323" s="80"/>
      <c r="TXB323" s="80"/>
      <c r="TXC323" s="80"/>
      <c r="TXD323" s="80"/>
      <c r="TXE323" s="80"/>
      <c r="TXF323" s="80"/>
      <c r="TXG323" s="80"/>
      <c r="TXH323" s="80"/>
      <c r="TXI323" s="80"/>
      <c r="TXJ323" s="80"/>
      <c r="TXK323" s="80"/>
      <c r="TXL323" s="80"/>
      <c r="TXM323" s="80"/>
      <c r="TXN323" s="80"/>
      <c r="TXO323" s="80"/>
      <c r="TXP323" s="80"/>
      <c r="TXQ323" s="80"/>
      <c r="TXR323" s="80"/>
      <c r="TXS323" s="80"/>
      <c r="TXT323" s="80"/>
      <c r="TXU323" s="80"/>
      <c r="TXV323" s="80"/>
      <c r="TXW323" s="80"/>
      <c r="TXX323" s="80"/>
      <c r="TXY323" s="80"/>
      <c r="TXZ323" s="80"/>
      <c r="TYA323" s="80"/>
      <c r="TYB323" s="80"/>
      <c r="TYC323" s="80"/>
      <c r="TYD323" s="80"/>
      <c r="TYE323" s="80"/>
      <c r="TYF323" s="80"/>
      <c r="TYG323" s="80"/>
      <c r="TYH323" s="80"/>
      <c r="TYI323" s="80"/>
      <c r="TYJ323" s="80"/>
      <c r="TYK323" s="80"/>
      <c r="TYL323" s="80"/>
      <c r="TYM323" s="80"/>
      <c r="TYN323" s="80"/>
      <c r="TYO323" s="80"/>
      <c r="TYP323" s="80"/>
      <c r="TYQ323" s="80"/>
      <c r="TYR323" s="80"/>
      <c r="TYS323" s="80"/>
      <c r="TYT323" s="80"/>
      <c r="TYU323" s="80"/>
      <c r="TYV323" s="80"/>
      <c r="TYW323" s="80"/>
      <c r="TYX323" s="80"/>
      <c r="TYY323" s="80"/>
      <c r="TYZ323" s="80"/>
      <c r="TZA323" s="80"/>
      <c r="TZB323" s="80"/>
      <c r="TZC323" s="80"/>
      <c r="TZD323" s="80"/>
      <c r="TZE323" s="80"/>
      <c r="TZF323" s="80"/>
      <c r="TZG323" s="80"/>
      <c r="TZH323" s="80"/>
      <c r="TZI323" s="80"/>
      <c r="TZJ323" s="80"/>
      <c r="TZK323" s="80"/>
      <c r="TZL323" s="80"/>
      <c r="TZM323" s="80"/>
      <c r="TZN323" s="80"/>
      <c r="TZO323" s="80"/>
      <c r="TZP323" s="80"/>
      <c r="TZQ323" s="80"/>
      <c r="TZR323" s="80"/>
      <c r="TZS323" s="80"/>
      <c r="TZT323" s="80"/>
      <c r="TZU323" s="80"/>
      <c r="TZV323" s="80"/>
      <c r="TZW323" s="80"/>
      <c r="TZX323" s="80"/>
      <c r="TZY323" s="80"/>
      <c r="TZZ323" s="80"/>
      <c r="UAA323" s="80"/>
      <c r="UAB323" s="80"/>
      <c r="UAC323" s="80"/>
      <c r="UAD323" s="80"/>
      <c r="UAE323" s="80"/>
      <c r="UAF323" s="80"/>
      <c r="UAG323" s="80"/>
      <c r="UAH323" s="80"/>
      <c r="UAI323" s="80"/>
      <c r="UAJ323" s="80"/>
      <c r="UAK323" s="80"/>
      <c r="UAL323" s="80"/>
      <c r="UAM323" s="80"/>
      <c r="UAN323" s="80"/>
      <c r="UAO323" s="80"/>
      <c r="UAP323" s="80"/>
      <c r="UAQ323" s="80"/>
      <c r="UAR323" s="80"/>
      <c r="UAS323" s="80"/>
      <c r="UAT323" s="80"/>
      <c r="UAU323" s="80"/>
      <c r="UAV323" s="80"/>
      <c r="UAW323" s="80"/>
      <c r="UAX323" s="80"/>
      <c r="UAY323" s="80"/>
      <c r="UAZ323" s="80"/>
      <c r="UBA323" s="80"/>
      <c r="UBB323" s="80"/>
      <c r="UBC323" s="80"/>
      <c r="UBD323" s="80"/>
      <c r="UBE323" s="80"/>
      <c r="UBF323" s="80"/>
      <c r="UBG323" s="80"/>
      <c r="UBH323" s="80"/>
      <c r="UBI323" s="80"/>
      <c r="UBJ323" s="80"/>
      <c r="UBK323" s="80"/>
      <c r="UBL323" s="80"/>
      <c r="UBM323" s="80"/>
      <c r="UBN323" s="80"/>
      <c r="UBO323" s="80"/>
      <c r="UBP323" s="80"/>
      <c r="UBQ323" s="80"/>
      <c r="UBR323" s="80"/>
      <c r="UBS323" s="80"/>
      <c r="UBT323" s="80"/>
      <c r="UBU323" s="80"/>
      <c r="UBV323" s="80"/>
      <c r="UBW323" s="80"/>
      <c r="UBX323" s="80"/>
      <c r="UBY323" s="80"/>
      <c r="UBZ323" s="80"/>
      <c r="UCA323" s="80"/>
      <c r="UCB323" s="80"/>
      <c r="UCC323" s="80"/>
      <c r="UCD323" s="80"/>
      <c r="UCE323" s="80"/>
      <c r="UCF323" s="80"/>
      <c r="UCG323" s="80"/>
      <c r="UCH323" s="80"/>
      <c r="UCI323" s="80"/>
      <c r="UCJ323" s="80"/>
      <c r="UCK323" s="80"/>
      <c r="UCL323" s="80"/>
      <c r="UCM323" s="80"/>
      <c r="UCN323" s="80"/>
      <c r="UCO323" s="80"/>
      <c r="UCP323" s="80"/>
      <c r="UCQ323" s="80"/>
      <c r="UCR323" s="80"/>
      <c r="UCS323" s="80"/>
      <c r="UCT323" s="80"/>
      <c r="UCU323" s="80"/>
      <c r="UCV323" s="80"/>
      <c r="UCW323" s="80"/>
      <c r="UCX323" s="80"/>
      <c r="UCY323" s="80"/>
      <c r="UCZ323" s="80"/>
      <c r="UDA323" s="80"/>
      <c r="UDB323" s="80"/>
      <c r="UDC323" s="80"/>
      <c r="UDD323" s="80"/>
      <c r="UDE323" s="80"/>
      <c r="UDF323" s="80"/>
      <c r="UDG323" s="80"/>
      <c r="UDH323" s="80"/>
      <c r="UDI323" s="80"/>
      <c r="UDJ323" s="80"/>
      <c r="UDK323" s="80"/>
      <c r="UDL323" s="80"/>
      <c r="UDM323" s="80"/>
      <c r="UDN323" s="80"/>
      <c r="UDO323" s="80"/>
      <c r="UDP323" s="80"/>
      <c r="UDQ323" s="80"/>
      <c r="UDR323" s="80"/>
      <c r="UDS323" s="80"/>
      <c r="UDT323" s="80"/>
      <c r="UDU323" s="80"/>
      <c r="UDV323" s="80"/>
      <c r="UDW323" s="80"/>
      <c r="UDX323" s="80"/>
      <c r="UDY323" s="80"/>
      <c r="UDZ323" s="80"/>
      <c r="UEA323" s="80"/>
      <c r="UEB323" s="80"/>
      <c r="UEC323" s="80"/>
      <c r="UED323" s="80"/>
      <c r="UEE323" s="80"/>
      <c r="UEF323" s="80"/>
      <c r="UEG323" s="80"/>
      <c r="UEH323" s="80"/>
      <c r="UEI323" s="80"/>
      <c r="UEJ323" s="80"/>
      <c r="UEK323" s="80"/>
      <c r="UEL323" s="80"/>
      <c r="UEM323" s="80"/>
      <c r="UEN323" s="80"/>
      <c r="UEO323" s="80"/>
      <c r="UEP323" s="80"/>
      <c r="UEQ323" s="80"/>
      <c r="UER323" s="80"/>
      <c r="UES323" s="80"/>
      <c r="UET323" s="80"/>
      <c r="UEU323" s="80"/>
      <c r="UEV323" s="80"/>
      <c r="UEW323" s="80"/>
      <c r="UEX323" s="80"/>
      <c r="UEY323" s="80"/>
      <c r="UEZ323" s="80"/>
      <c r="UFA323" s="80"/>
      <c r="UFB323" s="80"/>
      <c r="UFC323" s="80"/>
      <c r="UFD323" s="80"/>
      <c r="UFE323" s="80"/>
      <c r="UFF323" s="80"/>
      <c r="UFG323" s="80"/>
      <c r="UFH323" s="80"/>
      <c r="UFI323" s="80"/>
      <c r="UFJ323" s="80"/>
      <c r="UFK323" s="80"/>
      <c r="UFL323" s="80"/>
      <c r="UFM323" s="80"/>
      <c r="UFN323" s="80"/>
      <c r="UFO323" s="80"/>
      <c r="UFP323" s="80"/>
      <c r="UFQ323" s="80"/>
      <c r="UFR323" s="80"/>
      <c r="UFS323" s="80"/>
      <c r="UFT323" s="80"/>
      <c r="UFU323" s="80"/>
      <c r="UFV323" s="80"/>
      <c r="UFW323" s="80"/>
      <c r="UFX323" s="80"/>
      <c r="UFY323" s="80"/>
      <c r="UFZ323" s="80"/>
      <c r="UGA323" s="80"/>
      <c r="UGB323" s="80"/>
      <c r="UGC323" s="80"/>
      <c r="UGD323" s="80"/>
      <c r="UGE323" s="80"/>
      <c r="UGF323" s="80"/>
      <c r="UGG323" s="80"/>
      <c r="UGH323" s="80"/>
      <c r="UGI323" s="80"/>
      <c r="UGJ323" s="80"/>
      <c r="UGK323" s="80"/>
      <c r="UGL323" s="80"/>
      <c r="UGM323" s="80"/>
      <c r="UGN323" s="80"/>
      <c r="UGO323" s="80"/>
      <c r="UGP323" s="80"/>
      <c r="UGQ323" s="80"/>
      <c r="UGR323" s="80"/>
      <c r="UGS323" s="80"/>
      <c r="UGT323" s="80"/>
      <c r="UGU323" s="80"/>
      <c r="UGV323" s="80"/>
      <c r="UGW323" s="80"/>
      <c r="UGX323" s="80"/>
      <c r="UGY323" s="80"/>
      <c r="UGZ323" s="80"/>
      <c r="UHA323" s="80"/>
      <c r="UHB323" s="80"/>
      <c r="UHC323" s="80"/>
      <c r="UHD323" s="80"/>
      <c r="UHE323" s="80"/>
      <c r="UHF323" s="80"/>
      <c r="UHG323" s="80"/>
      <c r="UHH323" s="80"/>
      <c r="UHI323" s="80"/>
      <c r="UHJ323" s="80"/>
      <c r="UHK323" s="80"/>
      <c r="UHL323" s="80"/>
      <c r="UHM323" s="80"/>
      <c r="UHN323" s="80"/>
      <c r="UHO323" s="80"/>
      <c r="UHP323" s="80"/>
      <c r="UHQ323" s="80"/>
      <c r="UHR323" s="80"/>
      <c r="UHS323" s="80"/>
      <c r="UHT323" s="80"/>
      <c r="UHU323" s="80"/>
      <c r="UHV323" s="80"/>
      <c r="UHW323" s="80"/>
      <c r="UHX323" s="80"/>
      <c r="UHY323" s="80"/>
      <c r="UHZ323" s="80"/>
      <c r="UIA323" s="80"/>
      <c r="UIB323" s="80"/>
      <c r="UIC323" s="80"/>
      <c r="UID323" s="80"/>
      <c r="UIE323" s="80"/>
      <c r="UIF323" s="80"/>
      <c r="UIG323" s="80"/>
      <c r="UIH323" s="80"/>
      <c r="UII323" s="80"/>
      <c r="UIJ323" s="80"/>
      <c r="UIK323" s="80"/>
      <c r="UIL323" s="80"/>
      <c r="UIM323" s="80"/>
      <c r="UIN323" s="80"/>
      <c r="UIO323" s="80"/>
      <c r="UIP323" s="80"/>
      <c r="UIQ323" s="80"/>
      <c r="UIR323" s="80"/>
      <c r="UIS323" s="80"/>
      <c r="UIT323" s="80"/>
      <c r="UIU323" s="80"/>
      <c r="UIV323" s="80"/>
      <c r="UIW323" s="80"/>
      <c r="UIX323" s="80"/>
      <c r="UIY323" s="80"/>
      <c r="UIZ323" s="80"/>
      <c r="UJA323" s="80"/>
      <c r="UJB323" s="80"/>
      <c r="UJC323" s="80"/>
      <c r="UJD323" s="80"/>
      <c r="UJE323" s="80"/>
      <c r="UJF323" s="80"/>
      <c r="UJG323" s="80"/>
      <c r="UJH323" s="80"/>
      <c r="UJI323" s="80"/>
      <c r="UJJ323" s="80"/>
      <c r="UJK323" s="80"/>
      <c r="UJL323" s="80"/>
      <c r="UJM323" s="80"/>
      <c r="UJN323" s="80"/>
      <c r="UJO323" s="80"/>
      <c r="UJP323" s="80"/>
      <c r="UJQ323" s="80"/>
      <c r="UJR323" s="80"/>
      <c r="UJS323" s="80"/>
      <c r="UJT323" s="80"/>
      <c r="UJU323" s="80"/>
      <c r="UJV323" s="80"/>
      <c r="UJW323" s="80"/>
      <c r="UJX323" s="80"/>
      <c r="UJY323" s="80"/>
      <c r="UJZ323" s="80"/>
      <c r="UKA323" s="80"/>
      <c r="UKB323" s="80"/>
      <c r="UKC323" s="80"/>
      <c r="UKD323" s="80"/>
      <c r="UKE323" s="80"/>
      <c r="UKF323" s="80"/>
      <c r="UKG323" s="80"/>
      <c r="UKH323" s="80"/>
      <c r="UKI323" s="80"/>
      <c r="UKJ323" s="80"/>
      <c r="UKK323" s="80"/>
      <c r="UKL323" s="80"/>
      <c r="UKM323" s="80"/>
      <c r="UKN323" s="80"/>
      <c r="UKO323" s="80"/>
      <c r="UKP323" s="80"/>
      <c r="UKQ323" s="80"/>
      <c r="UKR323" s="80"/>
      <c r="UKS323" s="80"/>
      <c r="UKT323" s="80"/>
      <c r="UKU323" s="80"/>
      <c r="UKV323" s="80"/>
      <c r="UKW323" s="80"/>
      <c r="UKX323" s="80"/>
      <c r="UKY323" s="80"/>
      <c r="UKZ323" s="80"/>
      <c r="ULA323" s="80"/>
      <c r="ULB323" s="80"/>
      <c r="ULC323" s="80"/>
      <c r="ULD323" s="80"/>
      <c r="ULE323" s="80"/>
      <c r="ULF323" s="80"/>
      <c r="ULG323" s="80"/>
      <c r="ULH323" s="80"/>
      <c r="ULI323" s="80"/>
      <c r="ULJ323" s="80"/>
      <c r="ULK323" s="80"/>
      <c r="ULL323" s="80"/>
      <c r="ULM323" s="80"/>
      <c r="ULN323" s="80"/>
      <c r="ULO323" s="80"/>
      <c r="ULP323" s="80"/>
      <c r="ULQ323" s="80"/>
      <c r="ULR323" s="80"/>
      <c r="ULS323" s="80"/>
      <c r="ULT323" s="80"/>
      <c r="ULU323" s="80"/>
      <c r="ULV323" s="80"/>
      <c r="ULW323" s="80"/>
      <c r="ULX323" s="80"/>
      <c r="ULY323" s="80"/>
      <c r="ULZ323" s="80"/>
      <c r="UMA323" s="80"/>
      <c r="UMB323" s="80"/>
      <c r="UMC323" s="80"/>
      <c r="UMD323" s="80"/>
      <c r="UME323" s="80"/>
      <c r="UMF323" s="80"/>
      <c r="UMG323" s="80"/>
      <c r="UMH323" s="80"/>
      <c r="UMI323" s="80"/>
      <c r="UMJ323" s="80"/>
      <c r="UMK323" s="80"/>
      <c r="UML323" s="80"/>
      <c r="UMM323" s="80"/>
      <c r="UMN323" s="80"/>
      <c r="UMO323" s="80"/>
      <c r="UMP323" s="80"/>
      <c r="UMQ323" s="80"/>
      <c r="UMR323" s="80"/>
      <c r="UMS323" s="80"/>
      <c r="UMT323" s="80"/>
      <c r="UMU323" s="80"/>
      <c r="UMV323" s="80"/>
      <c r="UMW323" s="80"/>
      <c r="UMX323" s="80"/>
      <c r="UMY323" s="80"/>
      <c r="UMZ323" s="80"/>
      <c r="UNA323" s="80"/>
      <c r="UNB323" s="80"/>
      <c r="UNC323" s="80"/>
      <c r="UND323" s="80"/>
      <c r="UNE323" s="80"/>
      <c r="UNF323" s="80"/>
      <c r="UNG323" s="80"/>
      <c r="UNH323" s="80"/>
      <c r="UNI323" s="80"/>
      <c r="UNJ323" s="80"/>
      <c r="UNK323" s="80"/>
      <c r="UNL323" s="80"/>
      <c r="UNM323" s="80"/>
      <c r="UNN323" s="80"/>
      <c r="UNO323" s="80"/>
      <c r="UNP323" s="80"/>
      <c r="UNQ323" s="80"/>
      <c r="UNR323" s="80"/>
      <c r="UNS323" s="80"/>
      <c r="UNT323" s="80"/>
      <c r="UNU323" s="80"/>
      <c r="UNV323" s="80"/>
      <c r="UNW323" s="80"/>
      <c r="UNX323" s="80"/>
      <c r="UNY323" s="80"/>
      <c r="UNZ323" s="80"/>
      <c r="UOA323" s="80"/>
      <c r="UOB323" s="80"/>
      <c r="UOC323" s="80"/>
      <c r="UOD323" s="80"/>
      <c r="UOE323" s="80"/>
      <c r="UOF323" s="80"/>
      <c r="UOG323" s="80"/>
      <c r="UOH323" s="80"/>
      <c r="UOI323" s="80"/>
      <c r="UOJ323" s="80"/>
      <c r="UOK323" s="80"/>
      <c r="UOL323" s="80"/>
      <c r="UOM323" s="80"/>
      <c r="UON323" s="80"/>
      <c r="UOO323" s="80"/>
      <c r="UOP323" s="80"/>
      <c r="UOQ323" s="80"/>
      <c r="UOR323" s="80"/>
      <c r="UOS323" s="80"/>
      <c r="UOT323" s="80"/>
      <c r="UOU323" s="80"/>
      <c r="UOV323" s="80"/>
      <c r="UOW323" s="80"/>
      <c r="UOX323" s="80"/>
      <c r="UOY323" s="80"/>
      <c r="UOZ323" s="80"/>
      <c r="UPA323" s="80"/>
      <c r="UPB323" s="80"/>
      <c r="UPC323" s="80"/>
      <c r="UPD323" s="80"/>
      <c r="UPE323" s="80"/>
      <c r="UPF323" s="80"/>
      <c r="UPG323" s="80"/>
      <c r="UPH323" s="80"/>
      <c r="UPI323" s="80"/>
      <c r="UPJ323" s="80"/>
      <c r="UPK323" s="80"/>
      <c r="UPL323" s="80"/>
      <c r="UPM323" s="80"/>
      <c r="UPN323" s="80"/>
      <c r="UPO323" s="80"/>
      <c r="UPP323" s="80"/>
      <c r="UPQ323" s="80"/>
      <c r="UPR323" s="80"/>
      <c r="UPS323" s="80"/>
      <c r="UPT323" s="80"/>
      <c r="UPU323" s="80"/>
      <c r="UPV323" s="80"/>
      <c r="UPW323" s="80"/>
      <c r="UPX323" s="80"/>
      <c r="UPY323" s="80"/>
      <c r="UPZ323" s="80"/>
      <c r="UQA323" s="80"/>
      <c r="UQB323" s="80"/>
      <c r="UQC323" s="80"/>
      <c r="UQD323" s="80"/>
      <c r="UQE323" s="80"/>
      <c r="UQF323" s="80"/>
      <c r="UQG323" s="80"/>
      <c r="UQH323" s="80"/>
      <c r="UQI323" s="80"/>
      <c r="UQJ323" s="80"/>
      <c r="UQK323" s="80"/>
      <c r="UQL323" s="80"/>
      <c r="UQM323" s="80"/>
      <c r="UQN323" s="80"/>
      <c r="UQO323" s="80"/>
      <c r="UQP323" s="80"/>
      <c r="UQQ323" s="80"/>
      <c r="UQR323" s="80"/>
      <c r="UQS323" s="80"/>
      <c r="UQT323" s="80"/>
      <c r="UQU323" s="80"/>
      <c r="UQV323" s="80"/>
      <c r="UQW323" s="80"/>
      <c r="UQX323" s="80"/>
      <c r="UQY323" s="80"/>
      <c r="UQZ323" s="80"/>
      <c r="URA323" s="80"/>
      <c r="URB323" s="80"/>
      <c r="URC323" s="80"/>
      <c r="URD323" s="80"/>
      <c r="URE323" s="80"/>
      <c r="URF323" s="80"/>
      <c r="URG323" s="80"/>
      <c r="URH323" s="80"/>
      <c r="URI323" s="80"/>
      <c r="URJ323" s="80"/>
      <c r="URK323" s="80"/>
      <c r="URL323" s="80"/>
      <c r="URM323" s="80"/>
      <c r="URN323" s="80"/>
      <c r="URO323" s="80"/>
      <c r="URP323" s="80"/>
      <c r="URQ323" s="80"/>
      <c r="URR323" s="80"/>
      <c r="URS323" s="80"/>
      <c r="URT323" s="80"/>
      <c r="URU323" s="80"/>
      <c r="URV323" s="80"/>
      <c r="URW323" s="80"/>
      <c r="URX323" s="80"/>
      <c r="URY323" s="80"/>
      <c r="URZ323" s="80"/>
      <c r="USA323" s="80"/>
      <c r="USB323" s="80"/>
      <c r="USC323" s="80"/>
      <c r="USD323" s="80"/>
      <c r="USE323" s="80"/>
      <c r="USF323" s="80"/>
      <c r="USG323" s="80"/>
      <c r="USH323" s="80"/>
      <c r="USI323" s="80"/>
      <c r="USJ323" s="80"/>
      <c r="USK323" s="80"/>
      <c r="USL323" s="80"/>
      <c r="USM323" s="80"/>
      <c r="USN323" s="80"/>
      <c r="USO323" s="80"/>
      <c r="USP323" s="80"/>
      <c r="USQ323" s="80"/>
      <c r="USR323" s="80"/>
      <c r="USS323" s="80"/>
      <c r="UST323" s="80"/>
      <c r="USU323" s="80"/>
      <c r="USV323" s="80"/>
      <c r="USW323" s="80"/>
      <c r="USX323" s="80"/>
      <c r="USY323" s="80"/>
      <c r="USZ323" s="80"/>
      <c r="UTA323" s="80"/>
      <c r="UTB323" s="80"/>
      <c r="UTC323" s="80"/>
      <c r="UTD323" s="80"/>
      <c r="UTE323" s="80"/>
      <c r="UTF323" s="80"/>
      <c r="UTG323" s="80"/>
      <c r="UTH323" s="80"/>
      <c r="UTI323" s="80"/>
      <c r="UTJ323" s="80"/>
      <c r="UTK323" s="80"/>
      <c r="UTL323" s="80"/>
      <c r="UTM323" s="80"/>
      <c r="UTN323" s="80"/>
      <c r="UTO323" s="80"/>
      <c r="UTP323" s="80"/>
      <c r="UTQ323" s="80"/>
      <c r="UTR323" s="80"/>
      <c r="UTS323" s="80"/>
      <c r="UTT323" s="80"/>
      <c r="UTU323" s="80"/>
      <c r="UTV323" s="80"/>
      <c r="UTW323" s="80"/>
      <c r="UTX323" s="80"/>
      <c r="UTY323" s="80"/>
      <c r="UTZ323" s="80"/>
      <c r="UUA323" s="80"/>
      <c r="UUB323" s="80"/>
      <c r="UUC323" s="80"/>
      <c r="UUD323" s="80"/>
      <c r="UUE323" s="80"/>
      <c r="UUF323" s="80"/>
      <c r="UUG323" s="80"/>
      <c r="UUH323" s="80"/>
      <c r="UUI323" s="80"/>
      <c r="UUJ323" s="80"/>
      <c r="UUK323" s="80"/>
      <c r="UUL323" s="80"/>
      <c r="UUM323" s="80"/>
      <c r="UUN323" s="80"/>
      <c r="UUO323" s="80"/>
      <c r="UUP323" s="80"/>
      <c r="UUQ323" s="80"/>
      <c r="UUR323" s="80"/>
      <c r="UUS323" s="80"/>
      <c r="UUT323" s="80"/>
      <c r="UUU323" s="80"/>
      <c r="UUV323" s="80"/>
      <c r="UUW323" s="80"/>
      <c r="UUX323" s="80"/>
      <c r="UUY323" s="80"/>
      <c r="UUZ323" s="80"/>
      <c r="UVA323" s="80"/>
      <c r="UVB323" s="80"/>
      <c r="UVC323" s="80"/>
      <c r="UVD323" s="80"/>
      <c r="UVE323" s="80"/>
      <c r="UVF323" s="80"/>
      <c r="UVG323" s="80"/>
      <c r="UVH323" s="80"/>
      <c r="UVI323" s="80"/>
      <c r="UVJ323" s="80"/>
      <c r="UVK323" s="80"/>
      <c r="UVL323" s="80"/>
      <c r="UVM323" s="80"/>
      <c r="UVN323" s="80"/>
      <c r="UVO323" s="80"/>
      <c r="UVP323" s="80"/>
      <c r="UVQ323" s="80"/>
      <c r="UVR323" s="80"/>
      <c r="UVS323" s="80"/>
      <c r="UVT323" s="80"/>
      <c r="UVU323" s="80"/>
      <c r="UVV323" s="80"/>
      <c r="UVW323" s="80"/>
      <c r="UVX323" s="80"/>
      <c r="UVY323" s="80"/>
      <c r="UVZ323" s="80"/>
      <c r="UWA323" s="80"/>
      <c r="UWB323" s="80"/>
      <c r="UWC323" s="80"/>
      <c r="UWD323" s="80"/>
      <c r="UWE323" s="80"/>
      <c r="UWF323" s="80"/>
      <c r="UWG323" s="80"/>
      <c r="UWH323" s="80"/>
      <c r="UWI323" s="80"/>
      <c r="UWJ323" s="80"/>
      <c r="UWK323" s="80"/>
      <c r="UWL323" s="80"/>
      <c r="UWM323" s="80"/>
      <c r="UWN323" s="80"/>
      <c r="UWO323" s="80"/>
      <c r="UWP323" s="80"/>
      <c r="UWQ323" s="80"/>
      <c r="UWR323" s="80"/>
      <c r="UWS323" s="80"/>
      <c r="UWT323" s="80"/>
      <c r="UWU323" s="80"/>
      <c r="UWV323" s="80"/>
      <c r="UWW323" s="80"/>
      <c r="UWX323" s="80"/>
      <c r="UWY323" s="80"/>
      <c r="UWZ323" s="80"/>
      <c r="UXA323" s="80"/>
      <c r="UXB323" s="80"/>
      <c r="UXC323" s="80"/>
      <c r="UXD323" s="80"/>
      <c r="UXE323" s="80"/>
      <c r="UXF323" s="80"/>
      <c r="UXG323" s="80"/>
      <c r="UXH323" s="80"/>
      <c r="UXI323" s="80"/>
      <c r="UXJ323" s="80"/>
      <c r="UXK323" s="80"/>
      <c r="UXL323" s="80"/>
      <c r="UXM323" s="80"/>
      <c r="UXN323" s="80"/>
      <c r="UXO323" s="80"/>
      <c r="UXP323" s="80"/>
      <c r="UXQ323" s="80"/>
      <c r="UXR323" s="80"/>
      <c r="UXS323" s="80"/>
      <c r="UXT323" s="80"/>
      <c r="UXU323" s="80"/>
      <c r="UXV323" s="80"/>
      <c r="UXW323" s="80"/>
      <c r="UXX323" s="80"/>
      <c r="UXY323" s="80"/>
      <c r="UXZ323" s="80"/>
      <c r="UYA323" s="80"/>
      <c r="UYB323" s="80"/>
      <c r="UYC323" s="80"/>
      <c r="UYD323" s="80"/>
      <c r="UYE323" s="80"/>
      <c r="UYF323" s="80"/>
      <c r="UYG323" s="80"/>
      <c r="UYH323" s="80"/>
      <c r="UYI323" s="80"/>
      <c r="UYJ323" s="80"/>
      <c r="UYK323" s="80"/>
      <c r="UYL323" s="80"/>
      <c r="UYM323" s="80"/>
      <c r="UYN323" s="80"/>
      <c r="UYO323" s="80"/>
      <c r="UYP323" s="80"/>
      <c r="UYQ323" s="80"/>
      <c r="UYR323" s="80"/>
      <c r="UYS323" s="80"/>
      <c r="UYT323" s="80"/>
      <c r="UYU323" s="80"/>
      <c r="UYV323" s="80"/>
      <c r="UYW323" s="80"/>
      <c r="UYX323" s="80"/>
      <c r="UYY323" s="80"/>
      <c r="UYZ323" s="80"/>
      <c r="UZA323" s="80"/>
      <c r="UZB323" s="80"/>
      <c r="UZC323" s="80"/>
      <c r="UZD323" s="80"/>
      <c r="UZE323" s="80"/>
      <c r="UZF323" s="80"/>
      <c r="UZG323" s="80"/>
      <c r="UZH323" s="80"/>
      <c r="UZI323" s="80"/>
      <c r="UZJ323" s="80"/>
      <c r="UZK323" s="80"/>
      <c r="UZL323" s="80"/>
      <c r="UZM323" s="80"/>
      <c r="UZN323" s="80"/>
      <c r="UZO323" s="80"/>
      <c r="UZP323" s="80"/>
      <c r="UZQ323" s="80"/>
      <c r="UZR323" s="80"/>
      <c r="UZS323" s="80"/>
      <c r="UZT323" s="80"/>
      <c r="UZU323" s="80"/>
      <c r="UZV323" s="80"/>
      <c r="UZW323" s="80"/>
      <c r="UZX323" s="80"/>
      <c r="UZY323" s="80"/>
      <c r="UZZ323" s="80"/>
      <c r="VAA323" s="80"/>
      <c r="VAB323" s="80"/>
      <c r="VAC323" s="80"/>
      <c r="VAD323" s="80"/>
      <c r="VAE323" s="80"/>
      <c r="VAF323" s="80"/>
      <c r="VAG323" s="80"/>
      <c r="VAH323" s="80"/>
      <c r="VAI323" s="80"/>
      <c r="VAJ323" s="80"/>
      <c r="VAK323" s="80"/>
      <c r="VAL323" s="80"/>
      <c r="VAM323" s="80"/>
      <c r="VAN323" s="80"/>
      <c r="VAO323" s="80"/>
      <c r="VAP323" s="80"/>
      <c r="VAQ323" s="80"/>
      <c r="VAR323" s="80"/>
      <c r="VAS323" s="80"/>
      <c r="VAT323" s="80"/>
      <c r="VAU323" s="80"/>
      <c r="VAV323" s="80"/>
      <c r="VAW323" s="80"/>
      <c r="VAX323" s="80"/>
      <c r="VAY323" s="80"/>
      <c r="VAZ323" s="80"/>
      <c r="VBA323" s="80"/>
      <c r="VBB323" s="80"/>
      <c r="VBC323" s="80"/>
      <c r="VBD323" s="80"/>
      <c r="VBE323" s="80"/>
      <c r="VBF323" s="80"/>
      <c r="VBG323" s="80"/>
      <c r="VBH323" s="80"/>
      <c r="VBI323" s="80"/>
      <c r="VBJ323" s="80"/>
      <c r="VBK323" s="80"/>
      <c r="VBL323" s="80"/>
      <c r="VBM323" s="80"/>
      <c r="VBN323" s="80"/>
      <c r="VBO323" s="80"/>
      <c r="VBP323" s="80"/>
      <c r="VBQ323" s="80"/>
      <c r="VBR323" s="80"/>
      <c r="VBS323" s="80"/>
      <c r="VBT323" s="80"/>
      <c r="VBU323" s="80"/>
      <c r="VBV323" s="80"/>
      <c r="VBW323" s="80"/>
      <c r="VBX323" s="80"/>
      <c r="VBY323" s="80"/>
      <c r="VBZ323" s="80"/>
      <c r="VCA323" s="80"/>
      <c r="VCB323" s="80"/>
      <c r="VCC323" s="80"/>
      <c r="VCD323" s="80"/>
      <c r="VCE323" s="80"/>
      <c r="VCF323" s="80"/>
      <c r="VCG323" s="80"/>
      <c r="VCH323" s="80"/>
      <c r="VCI323" s="80"/>
      <c r="VCJ323" s="80"/>
      <c r="VCK323" s="80"/>
      <c r="VCL323" s="80"/>
      <c r="VCM323" s="80"/>
      <c r="VCN323" s="80"/>
      <c r="VCO323" s="80"/>
      <c r="VCP323" s="80"/>
      <c r="VCQ323" s="80"/>
      <c r="VCR323" s="80"/>
      <c r="VCS323" s="80"/>
      <c r="VCT323" s="80"/>
      <c r="VCU323" s="80"/>
      <c r="VCV323" s="80"/>
      <c r="VCW323" s="80"/>
      <c r="VCX323" s="80"/>
      <c r="VCY323" s="80"/>
      <c r="VCZ323" s="80"/>
      <c r="VDA323" s="80"/>
      <c r="VDB323" s="80"/>
      <c r="VDC323" s="80"/>
      <c r="VDD323" s="80"/>
      <c r="VDE323" s="80"/>
      <c r="VDF323" s="80"/>
      <c r="VDG323" s="80"/>
      <c r="VDH323" s="80"/>
      <c r="VDI323" s="80"/>
      <c r="VDJ323" s="80"/>
      <c r="VDK323" s="80"/>
      <c r="VDL323" s="80"/>
      <c r="VDM323" s="80"/>
      <c r="VDN323" s="80"/>
      <c r="VDO323" s="80"/>
      <c r="VDP323" s="80"/>
      <c r="VDQ323" s="80"/>
      <c r="VDR323" s="80"/>
      <c r="VDS323" s="80"/>
      <c r="VDT323" s="80"/>
      <c r="VDU323" s="80"/>
      <c r="VDV323" s="80"/>
      <c r="VDW323" s="80"/>
      <c r="VDX323" s="80"/>
      <c r="VDY323" s="80"/>
      <c r="VDZ323" s="80"/>
      <c r="VEA323" s="80"/>
      <c r="VEB323" s="80"/>
      <c r="VEC323" s="80"/>
      <c r="VED323" s="80"/>
      <c r="VEE323" s="80"/>
      <c r="VEF323" s="80"/>
      <c r="VEG323" s="80"/>
      <c r="VEH323" s="80"/>
      <c r="VEI323" s="80"/>
      <c r="VEJ323" s="80"/>
      <c r="VEK323" s="80"/>
      <c r="VEL323" s="80"/>
      <c r="VEM323" s="80"/>
      <c r="VEN323" s="80"/>
      <c r="VEO323" s="80"/>
      <c r="VEP323" s="80"/>
      <c r="VEQ323" s="80"/>
      <c r="VER323" s="80"/>
      <c r="VES323" s="80"/>
      <c r="VET323" s="80"/>
      <c r="VEU323" s="80"/>
      <c r="VEV323" s="80"/>
      <c r="VEW323" s="80"/>
      <c r="VEX323" s="80"/>
      <c r="VEY323" s="80"/>
      <c r="VEZ323" s="80"/>
      <c r="VFA323" s="80"/>
      <c r="VFB323" s="80"/>
      <c r="VFC323" s="80"/>
      <c r="VFD323" s="80"/>
      <c r="VFE323" s="80"/>
      <c r="VFF323" s="80"/>
      <c r="VFG323" s="80"/>
      <c r="VFH323" s="80"/>
      <c r="VFI323" s="80"/>
      <c r="VFJ323" s="80"/>
      <c r="VFK323" s="80"/>
      <c r="VFL323" s="80"/>
      <c r="VFM323" s="80"/>
      <c r="VFN323" s="80"/>
      <c r="VFO323" s="80"/>
      <c r="VFP323" s="80"/>
      <c r="VFQ323" s="80"/>
      <c r="VFR323" s="80"/>
      <c r="VFS323" s="80"/>
      <c r="VFT323" s="80"/>
      <c r="VFU323" s="80"/>
      <c r="VFV323" s="80"/>
      <c r="VFW323" s="80"/>
      <c r="VFX323" s="80"/>
      <c r="VFY323" s="80"/>
      <c r="VFZ323" s="80"/>
      <c r="VGA323" s="80"/>
      <c r="VGB323" s="80"/>
      <c r="VGC323" s="80"/>
      <c r="VGD323" s="80"/>
      <c r="VGE323" s="80"/>
      <c r="VGF323" s="80"/>
      <c r="VGG323" s="80"/>
      <c r="VGH323" s="80"/>
      <c r="VGI323" s="80"/>
      <c r="VGJ323" s="80"/>
      <c r="VGK323" s="80"/>
      <c r="VGL323" s="80"/>
      <c r="VGM323" s="80"/>
      <c r="VGN323" s="80"/>
      <c r="VGO323" s="80"/>
      <c r="VGP323" s="80"/>
      <c r="VGQ323" s="80"/>
      <c r="VGR323" s="80"/>
      <c r="VGS323" s="80"/>
      <c r="VGT323" s="80"/>
      <c r="VGU323" s="80"/>
      <c r="VGV323" s="80"/>
      <c r="VGW323" s="80"/>
      <c r="VGX323" s="80"/>
      <c r="VGY323" s="80"/>
      <c r="VGZ323" s="80"/>
      <c r="VHA323" s="80"/>
      <c r="VHB323" s="80"/>
      <c r="VHC323" s="80"/>
      <c r="VHD323" s="80"/>
      <c r="VHE323" s="80"/>
      <c r="VHF323" s="80"/>
      <c r="VHG323" s="80"/>
      <c r="VHH323" s="80"/>
      <c r="VHI323" s="80"/>
      <c r="VHJ323" s="80"/>
      <c r="VHK323" s="80"/>
      <c r="VHL323" s="80"/>
      <c r="VHM323" s="80"/>
      <c r="VHN323" s="80"/>
      <c r="VHO323" s="80"/>
      <c r="VHP323" s="80"/>
      <c r="VHQ323" s="80"/>
      <c r="VHR323" s="80"/>
      <c r="VHS323" s="80"/>
      <c r="VHT323" s="80"/>
      <c r="VHU323" s="80"/>
      <c r="VHV323" s="80"/>
      <c r="VHW323" s="80"/>
      <c r="VHX323" s="80"/>
      <c r="VHY323" s="80"/>
      <c r="VHZ323" s="80"/>
      <c r="VIA323" s="80"/>
      <c r="VIB323" s="80"/>
      <c r="VIC323" s="80"/>
      <c r="VID323" s="80"/>
      <c r="VIE323" s="80"/>
      <c r="VIF323" s="80"/>
      <c r="VIG323" s="80"/>
      <c r="VIH323" s="80"/>
      <c r="VII323" s="80"/>
      <c r="VIJ323" s="80"/>
      <c r="VIK323" s="80"/>
      <c r="VIL323" s="80"/>
      <c r="VIM323" s="80"/>
      <c r="VIN323" s="80"/>
      <c r="VIO323" s="80"/>
      <c r="VIP323" s="80"/>
      <c r="VIQ323" s="80"/>
      <c r="VIR323" s="80"/>
      <c r="VIS323" s="80"/>
      <c r="VIT323" s="80"/>
      <c r="VIU323" s="80"/>
      <c r="VIV323" s="80"/>
      <c r="VIW323" s="80"/>
      <c r="VIX323" s="80"/>
      <c r="VIY323" s="80"/>
      <c r="VIZ323" s="80"/>
      <c r="VJA323" s="80"/>
      <c r="VJB323" s="80"/>
      <c r="VJC323" s="80"/>
      <c r="VJD323" s="80"/>
      <c r="VJE323" s="80"/>
      <c r="VJF323" s="80"/>
      <c r="VJG323" s="80"/>
      <c r="VJH323" s="80"/>
      <c r="VJI323" s="80"/>
      <c r="VJJ323" s="80"/>
      <c r="VJK323" s="80"/>
      <c r="VJL323" s="80"/>
      <c r="VJM323" s="80"/>
      <c r="VJN323" s="80"/>
      <c r="VJO323" s="80"/>
      <c r="VJP323" s="80"/>
      <c r="VJQ323" s="80"/>
      <c r="VJR323" s="80"/>
      <c r="VJS323" s="80"/>
      <c r="VJT323" s="80"/>
      <c r="VJU323" s="80"/>
      <c r="VJV323" s="80"/>
      <c r="VJW323" s="80"/>
      <c r="VJX323" s="80"/>
      <c r="VJY323" s="80"/>
      <c r="VJZ323" s="80"/>
      <c r="VKA323" s="80"/>
      <c r="VKB323" s="80"/>
      <c r="VKC323" s="80"/>
      <c r="VKD323" s="80"/>
      <c r="VKE323" s="80"/>
      <c r="VKF323" s="80"/>
      <c r="VKG323" s="80"/>
      <c r="VKH323" s="80"/>
      <c r="VKI323" s="80"/>
      <c r="VKJ323" s="80"/>
      <c r="VKK323" s="80"/>
      <c r="VKL323" s="80"/>
      <c r="VKM323" s="80"/>
      <c r="VKN323" s="80"/>
      <c r="VKO323" s="80"/>
      <c r="VKP323" s="80"/>
      <c r="VKQ323" s="80"/>
      <c r="VKR323" s="80"/>
      <c r="VKS323" s="80"/>
      <c r="VKT323" s="80"/>
      <c r="VKU323" s="80"/>
      <c r="VKV323" s="80"/>
      <c r="VKW323" s="80"/>
      <c r="VKX323" s="80"/>
      <c r="VKY323" s="80"/>
      <c r="VKZ323" s="80"/>
      <c r="VLA323" s="80"/>
      <c r="VLB323" s="80"/>
      <c r="VLC323" s="80"/>
      <c r="VLD323" s="80"/>
      <c r="VLE323" s="80"/>
      <c r="VLF323" s="80"/>
      <c r="VLG323" s="80"/>
      <c r="VLH323" s="80"/>
      <c r="VLI323" s="80"/>
      <c r="VLJ323" s="80"/>
      <c r="VLK323" s="80"/>
      <c r="VLL323" s="80"/>
      <c r="VLM323" s="80"/>
      <c r="VLN323" s="80"/>
      <c r="VLO323" s="80"/>
      <c r="VLP323" s="80"/>
      <c r="VLQ323" s="80"/>
      <c r="VLR323" s="80"/>
      <c r="VLS323" s="80"/>
      <c r="VLT323" s="80"/>
      <c r="VLU323" s="80"/>
      <c r="VLV323" s="80"/>
      <c r="VLW323" s="80"/>
      <c r="VLX323" s="80"/>
      <c r="VLY323" s="80"/>
      <c r="VLZ323" s="80"/>
      <c r="VMA323" s="80"/>
      <c r="VMB323" s="80"/>
      <c r="VMC323" s="80"/>
      <c r="VMD323" s="80"/>
      <c r="VME323" s="80"/>
      <c r="VMF323" s="80"/>
      <c r="VMG323" s="80"/>
      <c r="VMH323" s="80"/>
      <c r="VMI323" s="80"/>
      <c r="VMJ323" s="80"/>
      <c r="VMK323" s="80"/>
      <c r="VML323" s="80"/>
      <c r="VMM323" s="80"/>
      <c r="VMN323" s="80"/>
      <c r="VMO323" s="80"/>
      <c r="VMP323" s="80"/>
      <c r="VMQ323" s="80"/>
      <c r="VMR323" s="80"/>
      <c r="VMS323" s="80"/>
      <c r="VMT323" s="80"/>
      <c r="VMU323" s="80"/>
      <c r="VMV323" s="80"/>
      <c r="VMW323" s="80"/>
      <c r="VMX323" s="80"/>
      <c r="VMY323" s="80"/>
      <c r="VMZ323" s="80"/>
      <c r="VNA323" s="80"/>
      <c r="VNB323" s="80"/>
      <c r="VNC323" s="80"/>
      <c r="VND323" s="80"/>
      <c r="VNE323" s="80"/>
      <c r="VNF323" s="80"/>
      <c r="VNG323" s="80"/>
      <c r="VNH323" s="80"/>
      <c r="VNI323" s="80"/>
      <c r="VNJ323" s="80"/>
      <c r="VNK323" s="80"/>
      <c r="VNL323" s="80"/>
      <c r="VNM323" s="80"/>
      <c r="VNN323" s="80"/>
      <c r="VNO323" s="80"/>
      <c r="VNP323" s="80"/>
      <c r="VNQ323" s="80"/>
      <c r="VNR323" s="80"/>
      <c r="VNS323" s="80"/>
      <c r="VNT323" s="80"/>
      <c r="VNU323" s="80"/>
      <c r="VNV323" s="80"/>
      <c r="VNW323" s="80"/>
      <c r="VNX323" s="80"/>
      <c r="VNY323" s="80"/>
      <c r="VNZ323" s="80"/>
      <c r="VOA323" s="80"/>
      <c r="VOB323" s="80"/>
      <c r="VOC323" s="80"/>
      <c r="VOD323" s="80"/>
      <c r="VOE323" s="80"/>
      <c r="VOF323" s="80"/>
      <c r="VOG323" s="80"/>
      <c r="VOH323" s="80"/>
      <c r="VOI323" s="80"/>
      <c r="VOJ323" s="80"/>
      <c r="VOK323" s="80"/>
      <c r="VOL323" s="80"/>
      <c r="VOM323" s="80"/>
      <c r="VON323" s="80"/>
      <c r="VOO323" s="80"/>
      <c r="VOP323" s="80"/>
      <c r="VOQ323" s="80"/>
      <c r="VOR323" s="80"/>
      <c r="VOS323" s="80"/>
      <c r="VOT323" s="80"/>
      <c r="VOU323" s="80"/>
      <c r="VOV323" s="80"/>
      <c r="VOW323" s="80"/>
      <c r="VOX323" s="80"/>
      <c r="VOY323" s="80"/>
      <c r="VOZ323" s="80"/>
      <c r="VPA323" s="80"/>
      <c r="VPB323" s="80"/>
      <c r="VPC323" s="80"/>
      <c r="VPD323" s="80"/>
      <c r="VPE323" s="80"/>
      <c r="VPF323" s="80"/>
      <c r="VPG323" s="80"/>
      <c r="VPH323" s="80"/>
      <c r="VPI323" s="80"/>
      <c r="VPJ323" s="80"/>
      <c r="VPK323" s="80"/>
      <c r="VPL323" s="80"/>
      <c r="VPM323" s="80"/>
      <c r="VPN323" s="80"/>
      <c r="VPO323" s="80"/>
      <c r="VPP323" s="80"/>
      <c r="VPQ323" s="80"/>
      <c r="VPR323" s="80"/>
      <c r="VPS323" s="80"/>
      <c r="VPT323" s="80"/>
      <c r="VPU323" s="80"/>
      <c r="VPV323" s="80"/>
      <c r="VPW323" s="80"/>
      <c r="VPX323" s="80"/>
      <c r="VPY323" s="80"/>
      <c r="VPZ323" s="80"/>
      <c r="VQA323" s="80"/>
      <c r="VQB323" s="80"/>
      <c r="VQC323" s="80"/>
      <c r="VQD323" s="80"/>
      <c r="VQE323" s="80"/>
      <c r="VQF323" s="80"/>
      <c r="VQG323" s="80"/>
      <c r="VQH323" s="80"/>
      <c r="VQI323" s="80"/>
      <c r="VQJ323" s="80"/>
      <c r="VQK323" s="80"/>
      <c r="VQL323" s="80"/>
      <c r="VQM323" s="80"/>
      <c r="VQN323" s="80"/>
      <c r="VQO323" s="80"/>
      <c r="VQP323" s="80"/>
      <c r="VQQ323" s="80"/>
      <c r="VQR323" s="80"/>
      <c r="VQS323" s="80"/>
      <c r="VQT323" s="80"/>
      <c r="VQU323" s="80"/>
      <c r="VQV323" s="80"/>
      <c r="VQW323" s="80"/>
      <c r="VQX323" s="80"/>
      <c r="VQY323" s="80"/>
      <c r="VQZ323" s="80"/>
      <c r="VRA323" s="80"/>
      <c r="VRB323" s="80"/>
      <c r="VRC323" s="80"/>
      <c r="VRD323" s="80"/>
      <c r="VRE323" s="80"/>
      <c r="VRF323" s="80"/>
      <c r="VRG323" s="80"/>
      <c r="VRH323" s="80"/>
      <c r="VRI323" s="80"/>
      <c r="VRJ323" s="80"/>
      <c r="VRK323" s="80"/>
      <c r="VRL323" s="80"/>
      <c r="VRM323" s="80"/>
      <c r="VRN323" s="80"/>
      <c r="VRO323" s="80"/>
      <c r="VRP323" s="80"/>
      <c r="VRQ323" s="80"/>
      <c r="VRR323" s="80"/>
      <c r="VRS323" s="80"/>
      <c r="VRT323" s="80"/>
      <c r="VRU323" s="80"/>
      <c r="VRV323" s="80"/>
      <c r="VRW323" s="80"/>
      <c r="VRX323" s="80"/>
      <c r="VRY323" s="80"/>
      <c r="VRZ323" s="80"/>
      <c r="VSA323" s="80"/>
      <c r="VSB323" s="80"/>
      <c r="VSC323" s="80"/>
      <c r="VSD323" s="80"/>
      <c r="VSE323" s="80"/>
      <c r="VSF323" s="80"/>
      <c r="VSG323" s="80"/>
      <c r="VSH323" s="80"/>
      <c r="VSI323" s="80"/>
      <c r="VSJ323" s="80"/>
      <c r="VSK323" s="80"/>
      <c r="VSL323" s="80"/>
      <c r="VSM323" s="80"/>
      <c r="VSN323" s="80"/>
      <c r="VSO323" s="80"/>
      <c r="VSP323" s="80"/>
      <c r="VSQ323" s="80"/>
      <c r="VSR323" s="80"/>
      <c r="VSS323" s="80"/>
      <c r="VST323" s="80"/>
      <c r="VSU323" s="80"/>
      <c r="VSV323" s="80"/>
      <c r="VSW323" s="80"/>
      <c r="VSX323" s="80"/>
      <c r="VSY323" s="80"/>
      <c r="VSZ323" s="80"/>
      <c r="VTA323" s="80"/>
      <c r="VTB323" s="80"/>
      <c r="VTC323" s="80"/>
      <c r="VTD323" s="80"/>
      <c r="VTE323" s="80"/>
      <c r="VTF323" s="80"/>
      <c r="VTG323" s="80"/>
      <c r="VTH323" s="80"/>
      <c r="VTI323" s="80"/>
      <c r="VTJ323" s="80"/>
      <c r="VTK323" s="80"/>
      <c r="VTL323" s="80"/>
      <c r="VTM323" s="80"/>
      <c r="VTN323" s="80"/>
      <c r="VTO323" s="80"/>
      <c r="VTP323" s="80"/>
      <c r="VTQ323" s="80"/>
      <c r="VTR323" s="80"/>
      <c r="VTS323" s="80"/>
      <c r="VTT323" s="80"/>
      <c r="VTU323" s="80"/>
      <c r="VTV323" s="80"/>
      <c r="VTW323" s="80"/>
      <c r="VTX323" s="80"/>
      <c r="VTY323" s="80"/>
      <c r="VTZ323" s="80"/>
      <c r="VUA323" s="80"/>
      <c r="VUB323" s="80"/>
      <c r="VUC323" s="80"/>
      <c r="VUD323" s="80"/>
      <c r="VUE323" s="80"/>
      <c r="VUF323" s="80"/>
      <c r="VUG323" s="80"/>
      <c r="VUH323" s="80"/>
      <c r="VUI323" s="80"/>
      <c r="VUJ323" s="80"/>
      <c r="VUK323" s="80"/>
      <c r="VUL323" s="80"/>
      <c r="VUM323" s="80"/>
      <c r="VUN323" s="80"/>
      <c r="VUO323" s="80"/>
      <c r="VUP323" s="80"/>
      <c r="VUQ323" s="80"/>
      <c r="VUR323" s="80"/>
      <c r="VUS323" s="80"/>
      <c r="VUT323" s="80"/>
      <c r="VUU323" s="80"/>
      <c r="VUV323" s="80"/>
      <c r="VUW323" s="80"/>
      <c r="VUX323" s="80"/>
      <c r="VUY323" s="80"/>
      <c r="VUZ323" s="80"/>
      <c r="VVA323" s="80"/>
      <c r="VVB323" s="80"/>
      <c r="VVC323" s="80"/>
      <c r="VVD323" s="80"/>
      <c r="VVE323" s="80"/>
      <c r="VVF323" s="80"/>
      <c r="VVG323" s="80"/>
      <c r="VVH323" s="80"/>
      <c r="VVI323" s="80"/>
      <c r="VVJ323" s="80"/>
      <c r="VVK323" s="80"/>
      <c r="VVL323" s="80"/>
      <c r="VVM323" s="80"/>
      <c r="VVN323" s="80"/>
      <c r="VVO323" s="80"/>
      <c r="VVP323" s="80"/>
      <c r="VVQ323" s="80"/>
      <c r="VVR323" s="80"/>
      <c r="VVS323" s="80"/>
      <c r="VVT323" s="80"/>
      <c r="VVU323" s="80"/>
      <c r="VVV323" s="80"/>
      <c r="VVW323" s="80"/>
      <c r="VVX323" s="80"/>
      <c r="VVY323" s="80"/>
      <c r="VVZ323" s="80"/>
      <c r="VWA323" s="80"/>
      <c r="VWB323" s="80"/>
      <c r="VWC323" s="80"/>
      <c r="VWD323" s="80"/>
      <c r="VWE323" s="80"/>
      <c r="VWF323" s="80"/>
      <c r="VWG323" s="80"/>
      <c r="VWH323" s="80"/>
      <c r="VWI323" s="80"/>
      <c r="VWJ323" s="80"/>
      <c r="VWK323" s="80"/>
      <c r="VWL323" s="80"/>
      <c r="VWM323" s="80"/>
      <c r="VWN323" s="80"/>
      <c r="VWO323" s="80"/>
      <c r="VWP323" s="80"/>
      <c r="VWQ323" s="80"/>
      <c r="VWR323" s="80"/>
      <c r="VWS323" s="80"/>
      <c r="VWT323" s="80"/>
      <c r="VWU323" s="80"/>
      <c r="VWV323" s="80"/>
      <c r="VWW323" s="80"/>
      <c r="VWX323" s="80"/>
      <c r="VWY323" s="80"/>
      <c r="VWZ323" s="80"/>
      <c r="VXA323" s="80"/>
      <c r="VXB323" s="80"/>
      <c r="VXC323" s="80"/>
      <c r="VXD323" s="80"/>
      <c r="VXE323" s="80"/>
      <c r="VXF323" s="80"/>
      <c r="VXG323" s="80"/>
      <c r="VXH323" s="80"/>
      <c r="VXI323" s="80"/>
      <c r="VXJ323" s="80"/>
      <c r="VXK323" s="80"/>
      <c r="VXL323" s="80"/>
      <c r="VXM323" s="80"/>
      <c r="VXN323" s="80"/>
      <c r="VXO323" s="80"/>
      <c r="VXP323" s="80"/>
      <c r="VXQ323" s="80"/>
      <c r="VXR323" s="80"/>
      <c r="VXS323" s="80"/>
      <c r="VXT323" s="80"/>
      <c r="VXU323" s="80"/>
      <c r="VXV323" s="80"/>
      <c r="VXW323" s="80"/>
      <c r="VXX323" s="80"/>
      <c r="VXY323" s="80"/>
      <c r="VXZ323" s="80"/>
      <c r="VYA323" s="80"/>
      <c r="VYB323" s="80"/>
      <c r="VYC323" s="80"/>
      <c r="VYD323" s="80"/>
      <c r="VYE323" s="80"/>
      <c r="VYF323" s="80"/>
      <c r="VYG323" s="80"/>
      <c r="VYH323" s="80"/>
      <c r="VYI323" s="80"/>
      <c r="VYJ323" s="80"/>
      <c r="VYK323" s="80"/>
      <c r="VYL323" s="80"/>
      <c r="VYM323" s="80"/>
      <c r="VYN323" s="80"/>
      <c r="VYO323" s="80"/>
      <c r="VYP323" s="80"/>
      <c r="VYQ323" s="80"/>
      <c r="VYR323" s="80"/>
      <c r="VYS323" s="80"/>
      <c r="VYT323" s="80"/>
      <c r="VYU323" s="80"/>
      <c r="VYV323" s="80"/>
      <c r="VYW323" s="80"/>
      <c r="VYX323" s="80"/>
      <c r="VYY323" s="80"/>
      <c r="VYZ323" s="80"/>
      <c r="VZA323" s="80"/>
      <c r="VZB323" s="80"/>
      <c r="VZC323" s="80"/>
      <c r="VZD323" s="80"/>
      <c r="VZE323" s="80"/>
      <c r="VZF323" s="80"/>
      <c r="VZG323" s="80"/>
      <c r="VZH323" s="80"/>
      <c r="VZI323" s="80"/>
      <c r="VZJ323" s="80"/>
      <c r="VZK323" s="80"/>
      <c r="VZL323" s="80"/>
      <c r="VZM323" s="80"/>
      <c r="VZN323" s="80"/>
      <c r="VZO323" s="80"/>
      <c r="VZP323" s="80"/>
      <c r="VZQ323" s="80"/>
      <c r="VZR323" s="80"/>
      <c r="VZS323" s="80"/>
      <c r="VZT323" s="80"/>
      <c r="VZU323" s="80"/>
      <c r="VZV323" s="80"/>
      <c r="VZW323" s="80"/>
      <c r="VZX323" s="80"/>
      <c r="VZY323" s="80"/>
      <c r="VZZ323" s="80"/>
      <c r="WAA323" s="80"/>
      <c r="WAB323" s="80"/>
      <c r="WAC323" s="80"/>
      <c r="WAD323" s="80"/>
      <c r="WAE323" s="80"/>
      <c r="WAF323" s="80"/>
      <c r="WAG323" s="80"/>
      <c r="WAH323" s="80"/>
      <c r="WAI323" s="80"/>
      <c r="WAJ323" s="80"/>
      <c r="WAK323" s="80"/>
      <c r="WAL323" s="80"/>
      <c r="WAM323" s="80"/>
      <c r="WAN323" s="80"/>
      <c r="WAO323" s="80"/>
      <c r="WAP323" s="80"/>
      <c r="WAQ323" s="80"/>
      <c r="WAR323" s="80"/>
      <c r="WAS323" s="80"/>
      <c r="WAT323" s="80"/>
      <c r="WAU323" s="80"/>
      <c r="WAV323" s="80"/>
      <c r="WAW323" s="80"/>
      <c r="WAX323" s="80"/>
      <c r="WAY323" s="80"/>
      <c r="WAZ323" s="80"/>
      <c r="WBA323" s="80"/>
      <c r="WBB323" s="80"/>
      <c r="WBC323" s="80"/>
      <c r="WBD323" s="80"/>
      <c r="WBE323" s="80"/>
      <c r="WBF323" s="80"/>
      <c r="WBG323" s="80"/>
      <c r="WBH323" s="80"/>
      <c r="WBI323" s="80"/>
      <c r="WBJ323" s="80"/>
      <c r="WBK323" s="80"/>
      <c r="WBL323" s="80"/>
      <c r="WBM323" s="80"/>
      <c r="WBN323" s="80"/>
      <c r="WBO323" s="80"/>
      <c r="WBP323" s="80"/>
      <c r="WBQ323" s="80"/>
      <c r="WBR323" s="80"/>
      <c r="WBS323" s="80"/>
      <c r="WBT323" s="80"/>
      <c r="WBU323" s="80"/>
      <c r="WBV323" s="80"/>
      <c r="WBW323" s="80"/>
      <c r="WBX323" s="80"/>
      <c r="WBY323" s="80"/>
      <c r="WBZ323" s="80"/>
      <c r="WCA323" s="80"/>
      <c r="WCB323" s="80"/>
      <c r="WCC323" s="80"/>
      <c r="WCD323" s="80"/>
      <c r="WCE323" s="80"/>
      <c r="WCF323" s="80"/>
      <c r="WCG323" s="80"/>
      <c r="WCH323" s="80"/>
      <c r="WCI323" s="80"/>
      <c r="WCJ323" s="80"/>
      <c r="WCK323" s="80"/>
      <c r="WCL323" s="80"/>
      <c r="WCM323" s="80"/>
      <c r="WCN323" s="80"/>
      <c r="WCO323" s="80"/>
      <c r="WCP323" s="80"/>
      <c r="WCQ323" s="80"/>
      <c r="WCR323" s="80"/>
      <c r="WCS323" s="80"/>
      <c r="WCT323" s="80"/>
      <c r="WCU323" s="80"/>
      <c r="WCV323" s="80"/>
      <c r="WCW323" s="80"/>
      <c r="WCX323" s="80"/>
      <c r="WCY323" s="80"/>
      <c r="WCZ323" s="80"/>
      <c r="WDA323" s="80"/>
      <c r="WDB323" s="80"/>
      <c r="WDC323" s="80"/>
      <c r="WDD323" s="80"/>
      <c r="WDE323" s="80"/>
      <c r="WDF323" s="80"/>
      <c r="WDG323" s="80"/>
      <c r="WDH323" s="80"/>
      <c r="WDI323" s="80"/>
      <c r="WDJ323" s="80"/>
      <c r="WDK323" s="80"/>
      <c r="WDL323" s="80"/>
      <c r="WDM323" s="80"/>
      <c r="WDN323" s="80"/>
      <c r="WDO323" s="80"/>
      <c r="WDP323" s="80"/>
      <c r="WDQ323" s="80"/>
      <c r="WDR323" s="80"/>
      <c r="WDS323" s="80"/>
      <c r="WDT323" s="80"/>
      <c r="WDU323" s="80"/>
      <c r="WDV323" s="80"/>
      <c r="WDW323" s="80"/>
      <c r="WDX323" s="80"/>
      <c r="WDY323" s="80"/>
      <c r="WDZ323" s="80"/>
      <c r="WEA323" s="80"/>
      <c r="WEB323" s="80"/>
      <c r="WEC323" s="80"/>
      <c r="WED323" s="80"/>
      <c r="WEE323" s="80"/>
      <c r="WEF323" s="80"/>
      <c r="WEG323" s="80"/>
      <c r="WEH323" s="80"/>
      <c r="WEI323" s="80"/>
      <c r="WEJ323" s="80"/>
      <c r="WEK323" s="80"/>
      <c r="WEL323" s="80"/>
      <c r="WEM323" s="80"/>
      <c r="WEN323" s="80"/>
      <c r="WEO323" s="80"/>
      <c r="WEP323" s="80"/>
      <c r="WEQ323" s="80"/>
      <c r="WER323" s="80"/>
      <c r="WES323" s="80"/>
      <c r="WET323" s="80"/>
      <c r="WEU323" s="80"/>
      <c r="WEV323" s="80"/>
      <c r="WEW323" s="80"/>
      <c r="WEX323" s="80"/>
      <c r="WEY323" s="80"/>
      <c r="WEZ323" s="80"/>
      <c r="WFA323" s="80"/>
      <c r="WFB323" s="80"/>
      <c r="WFC323" s="80"/>
      <c r="WFD323" s="80"/>
      <c r="WFE323" s="80"/>
      <c r="WFF323" s="80"/>
      <c r="WFG323" s="80"/>
      <c r="WFH323" s="80"/>
      <c r="WFI323" s="80"/>
      <c r="WFJ323" s="80"/>
      <c r="WFK323" s="80"/>
      <c r="WFL323" s="80"/>
      <c r="WFM323" s="80"/>
      <c r="WFN323" s="80"/>
      <c r="WFO323" s="80"/>
      <c r="WFP323" s="80"/>
      <c r="WFQ323" s="80"/>
      <c r="WFR323" s="80"/>
      <c r="WFS323" s="80"/>
      <c r="WFT323" s="80"/>
      <c r="WFU323" s="80"/>
      <c r="WFV323" s="80"/>
      <c r="WFW323" s="80"/>
      <c r="WFX323" s="80"/>
      <c r="WFY323" s="80"/>
      <c r="WFZ323" s="80"/>
      <c r="WGA323" s="80"/>
      <c r="WGB323" s="80"/>
      <c r="WGC323" s="80"/>
      <c r="WGD323" s="80"/>
      <c r="WGE323" s="80"/>
      <c r="WGF323" s="80"/>
      <c r="WGG323" s="80"/>
      <c r="WGH323" s="80"/>
      <c r="WGI323" s="80"/>
      <c r="WGJ323" s="80"/>
      <c r="WGK323" s="80"/>
      <c r="WGL323" s="80"/>
      <c r="WGM323" s="80"/>
      <c r="WGN323" s="80"/>
      <c r="WGO323" s="80"/>
      <c r="WGP323" s="80"/>
      <c r="WGQ323" s="80"/>
      <c r="WGR323" s="80"/>
      <c r="WGS323" s="80"/>
      <c r="WGT323" s="80"/>
      <c r="WGU323" s="80"/>
      <c r="WGV323" s="80"/>
      <c r="WGW323" s="80"/>
      <c r="WGX323" s="80"/>
      <c r="WGY323" s="80"/>
      <c r="WGZ323" s="80"/>
      <c r="WHA323" s="80"/>
      <c r="WHB323" s="80"/>
      <c r="WHC323" s="80"/>
      <c r="WHD323" s="80"/>
      <c r="WHE323" s="80"/>
      <c r="WHF323" s="80"/>
      <c r="WHG323" s="80"/>
      <c r="WHH323" s="80"/>
      <c r="WHI323" s="80"/>
      <c r="WHJ323" s="80"/>
      <c r="WHK323" s="80"/>
      <c r="WHL323" s="80"/>
      <c r="WHM323" s="80"/>
      <c r="WHN323" s="80"/>
      <c r="WHO323" s="80"/>
      <c r="WHP323" s="80"/>
      <c r="WHQ323" s="80"/>
      <c r="WHR323" s="80"/>
      <c r="WHS323" s="80"/>
      <c r="WHT323" s="80"/>
      <c r="WHU323" s="80"/>
      <c r="WHV323" s="80"/>
      <c r="WHW323" s="80"/>
      <c r="WHX323" s="80"/>
      <c r="WHY323" s="80"/>
      <c r="WHZ323" s="80"/>
      <c r="WIA323" s="80"/>
      <c r="WIB323" s="80"/>
      <c r="WIC323" s="80"/>
      <c r="WID323" s="80"/>
      <c r="WIE323" s="80"/>
      <c r="WIF323" s="80"/>
      <c r="WIG323" s="80"/>
      <c r="WIH323" s="80"/>
      <c r="WII323" s="80"/>
      <c r="WIJ323" s="80"/>
      <c r="WIK323" s="80"/>
      <c r="WIL323" s="80"/>
      <c r="WIM323" s="80"/>
      <c r="WIN323" s="80"/>
      <c r="WIO323" s="80"/>
      <c r="WIP323" s="80"/>
      <c r="WIQ323" s="80"/>
      <c r="WIR323" s="80"/>
      <c r="WIS323" s="80"/>
      <c r="WIT323" s="80"/>
      <c r="WIU323" s="80"/>
      <c r="WIV323" s="80"/>
      <c r="WIW323" s="80"/>
      <c r="WIX323" s="80"/>
      <c r="WIY323" s="80"/>
      <c r="WIZ323" s="80"/>
      <c r="WJA323" s="80"/>
      <c r="WJB323" s="80"/>
      <c r="WJC323" s="80"/>
      <c r="WJD323" s="80"/>
      <c r="WJE323" s="80"/>
      <c r="WJF323" s="80"/>
      <c r="WJG323" s="80"/>
      <c r="WJH323" s="80"/>
      <c r="WJI323" s="80"/>
      <c r="WJJ323" s="80"/>
      <c r="WJK323" s="80"/>
      <c r="WJL323" s="80"/>
      <c r="WJM323" s="80"/>
      <c r="WJN323" s="80"/>
      <c r="WJO323" s="80"/>
      <c r="WJP323" s="80"/>
      <c r="WJQ323" s="80"/>
      <c r="WJR323" s="80"/>
      <c r="WJS323" s="80"/>
      <c r="WJT323" s="80"/>
      <c r="WJU323" s="80"/>
      <c r="WJV323" s="80"/>
      <c r="WJW323" s="80"/>
      <c r="WJX323" s="80"/>
      <c r="WJY323" s="80"/>
      <c r="WJZ323" s="80"/>
      <c r="WKA323" s="80"/>
      <c r="WKB323" s="80"/>
      <c r="WKC323" s="80"/>
      <c r="WKD323" s="80"/>
      <c r="WKE323" s="80"/>
      <c r="WKF323" s="80"/>
      <c r="WKG323" s="80"/>
      <c r="WKH323" s="80"/>
      <c r="WKI323" s="80"/>
      <c r="WKJ323" s="80"/>
      <c r="WKK323" s="80"/>
      <c r="WKL323" s="80"/>
      <c r="WKM323" s="80"/>
      <c r="WKN323" s="80"/>
      <c r="WKO323" s="80"/>
      <c r="WKP323" s="80"/>
      <c r="WKQ323" s="80"/>
      <c r="WKR323" s="80"/>
      <c r="WKS323" s="80"/>
      <c r="WKT323" s="80"/>
      <c r="WKU323" s="80"/>
      <c r="WKV323" s="80"/>
      <c r="WKW323" s="80"/>
      <c r="WKX323" s="80"/>
      <c r="WKY323" s="80"/>
      <c r="WKZ323" s="80"/>
      <c r="WLA323" s="80"/>
      <c r="WLB323" s="80"/>
      <c r="WLC323" s="80"/>
      <c r="WLD323" s="80"/>
      <c r="WLE323" s="80"/>
      <c r="WLF323" s="80"/>
      <c r="WLG323" s="80"/>
      <c r="WLH323" s="80"/>
      <c r="WLI323" s="80"/>
      <c r="WLJ323" s="80"/>
      <c r="WLK323" s="80"/>
      <c r="WLL323" s="80"/>
      <c r="WLM323" s="80"/>
      <c r="WLN323" s="80"/>
      <c r="WLO323" s="80"/>
      <c r="WLP323" s="80"/>
      <c r="WLQ323" s="80"/>
      <c r="WLR323" s="80"/>
      <c r="WLS323" s="80"/>
      <c r="WLT323" s="80"/>
      <c r="WLU323" s="80"/>
      <c r="WLV323" s="80"/>
      <c r="WLW323" s="80"/>
      <c r="WLX323" s="80"/>
      <c r="WLY323" s="80"/>
      <c r="WLZ323" s="80"/>
      <c r="WMA323" s="80"/>
      <c r="WMB323" s="80"/>
      <c r="WMC323" s="80"/>
      <c r="WMD323" s="80"/>
      <c r="WME323" s="80"/>
      <c r="WMF323" s="80"/>
      <c r="WMG323" s="80"/>
      <c r="WMH323" s="80"/>
      <c r="WMI323" s="80"/>
      <c r="WMJ323" s="80"/>
      <c r="WMK323" s="80"/>
      <c r="WML323" s="80"/>
      <c r="WMM323" s="80"/>
      <c r="WMN323" s="80"/>
      <c r="WMO323" s="80"/>
      <c r="WMP323" s="80"/>
      <c r="WMQ323" s="80"/>
      <c r="WMR323" s="80"/>
      <c r="WMS323" s="80"/>
      <c r="WMT323" s="80"/>
      <c r="WMU323" s="80"/>
      <c r="WMV323" s="80"/>
      <c r="WMW323" s="80"/>
      <c r="WMX323" s="80"/>
      <c r="WMY323" s="80"/>
      <c r="WMZ323" s="80"/>
      <c r="WNA323" s="80"/>
      <c r="WNB323" s="80"/>
      <c r="WNC323" s="80"/>
      <c r="WND323" s="80"/>
      <c r="WNE323" s="80"/>
      <c r="WNF323" s="80"/>
      <c r="WNG323" s="80"/>
      <c r="WNH323" s="80"/>
      <c r="WNI323" s="80"/>
      <c r="WNJ323" s="80"/>
      <c r="WNK323" s="80"/>
      <c r="WNL323" s="80"/>
      <c r="WNM323" s="80"/>
      <c r="WNN323" s="80"/>
      <c r="WNO323" s="80"/>
      <c r="WNP323" s="80"/>
      <c r="WNQ323" s="80"/>
      <c r="WNR323" s="80"/>
      <c r="WNS323" s="80"/>
      <c r="WNT323" s="80"/>
      <c r="WNU323" s="80"/>
      <c r="WNV323" s="80"/>
      <c r="WNW323" s="80"/>
      <c r="WNX323" s="80"/>
      <c r="WNY323" s="80"/>
      <c r="WNZ323" s="80"/>
      <c r="WOA323" s="80"/>
      <c r="WOB323" s="80"/>
      <c r="WOC323" s="80"/>
      <c r="WOD323" s="80"/>
      <c r="WOE323" s="80"/>
      <c r="WOF323" s="80"/>
      <c r="WOG323" s="80"/>
      <c r="WOH323" s="80"/>
      <c r="WOI323" s="80"/>
      <c r="WOJ323" s="80"/>
      <c r="WOK323" s="80"/>
      <c r="WOL323" s="80"/>
      <c r="WOM323" s="80"/>
      <c r="WON323" s="80"/>
      <c r="WOO323" s="80"/>
      <c r="WOP323" s="80"/>
      <c r="WOQ323" s="80"/>
      <c r="WOR323" s="80"/>
      <c r="WOS323" s="80"/>
      <c r="WOT323" s="80"/>
      <c r="WOU323" s="80"/>
      <c r="WOV323" s="80"/>
      <c r="WOW323" s="80"/>
      <c r="WOX323" s="80"/>
      <c r="WOY323" s="80"/>
      <c r="WOZ323" s="80"/>
      <c r="WPA323" s="80"/>
      <c r="WPB323" s="80"/>
      <c r="WPC323" s="80"/>
      <c r="WPD323" s="80"/>
      <c r="WPE323" s="80"/>
      <c r="WPF323" s="80"/>
      <c r="WPG323" s="80"/>
      <c r="WPH323" s="80"/>
      <c r="WPI323" s="80"/>
      <c r="WPJ323" s="80"/>
      <c r="WPK323" s="80"/>
      <c r="WPL323" s="80"/>
      <c r="WPM323" s="80"/>
      <c r="WPN323" s="80"/>
      <c r="WPO323" s="80"/>
      <c r="WPP323" s="80"/>
      <c r="WPQ323" s="80"/>
      <c r="WPR323" s="80"/>
      <c r="WPS323" s="80"/>
      <c r="WPT323" s="80"/>
      <c r="WPU323" s="80"/>
      <c r="WPV323" s="80"/>
      <c r="WPW323" s="80"/>
      <c r="WPX323" s="80"/>
      <c r="WPY323" s="80"/>
      <c r="WPZ323" s="80"/>
      <c r="WQA323" s="80"/>
      <c r="WQB323" s="80"/>
      <c r="WQC323" s="80"/>
      <c r="WQD323" s="80"/>
      <c r="WQE323" s="80"/>
      <c r="WQF323" s="80"/>
      <c r="WQG323" s="80"/>
      <c r="WQH323" s="80"/>
      <c r="WQI323" s="80"/>
      <c r="WQJ323" s="80"/>
      <c r="WQK323" s="80"/>
      <c r="WQL323" s="80"/>
      <c r="WQM323" s="80"/>
      <c r="WQN323" s="80"/>
      <c r="WQO323" s="80"/>
      <c r="WQP323" s="80"/>
      <c r="WQQ323" s="80"/>
      <c r="WQR323" s="80"/>
      <c r="WQS323" s="80"/>
      <c r="WQT323" s="80"/>
      <c r="WQU323" s="80"/>
      <c r="WQV323" s="80"/>
      <c r="WQW323" s="80"/>
      <c r="WQX323" s="80"/>
      <c r="WQY323" s="80"/>
      <c r="WQZ323" s="80"/>
      <c r="WRA323" s="80"/>
      <c r="WRB323" s="80"/>
      <c r="WRC323" s="80"/>
      <c r="WRD323" s="80"/>
      <c r="WRE323" s="80"/>
      <c r="WRF323" s="80"/>
      <c r="WRG323" s="80"/>
      <c r="WRH323" s="80"/>
      <c r="WRI323" s="80"/>
      <c r="WRJ323" s="80"/>
      <c r="WRK323" s="80"/>
      <c r="WRL323" s="80"/>
      <c r="WRM323" s="80"/>
      <c r="WRN323" s="80"/>
      <c r="WRO323" s="80"/>
      <c r="WRP323" s="80"/>
      <c r="WRQ323" s="80"/>
      <c r="WRR323" s="80"/>
      <c r="WRS323" s="80"/>
      <c r="WRT323" s="80"/>
      <c r="WRU323" s="80"/>
      <c r="WRV323" s="80"/>
      <c r="WRW323" s="80"/>
      <c r="WRX323" s="80"/>
      <c r="WRY323" s="80"/>
      <c r="WRZ323" s="80"/>
      <c r="WSA323" s="80"/>
      <c r="WSB323" s="80"/>
      <c r="WSC323" s="80"/>
      <c r="WSD323" s="80"/>
      <c r="WSE323" s="80"/>
      <c r="WSF323" s="80"/>
      <c r="WSG323" s="80"/>
      <c r="WSH323" s="80"/>
      <c r="WSI323" s="80"/>
      <c r="WSJ323" s="80"/>
      <c r="WSK323" s="80"/>
      <c r="WSL323" s="80"/>
      <c r="WSM323" s="80"/>
      <c r="WSN323" s="80"/>
      <c r="WSO323" s="80"/>
      <c r="WSP323" s="80"/>
      <c r="WSQ323" s="80"/>
      <c r="WSR323" s="80"/>
      <c r="WSS323" s="80"/>
      <c r="WST323" s="80"/>
      <c r="WSU323" s="80"/>
      <c r="WSV323" s="80"/>
      <c r="WSW323" s="80"/>
      <c r="WSX323" s="80"/>
      <c r="WSY323" s="80"/>
      <c r="WSZ323" s="80"/>
      <c r="WTA323" s="80"/>
      <c r="WTB323" s="80"/>
      <c r="WTC323" s="80"/>
      <c r="WTD323" s="80"/>
      <c r="WTE323" s="80"/>
      <c r="WTF323" s="80"/>
      <c r="WTG323" s="80"/>
      <c r="WTH323" s="80"/>
      <c r="WTI323" s="80"/>
      <c r="WTJ323" s="80"/>
      <c r="WTK323" s="80"/>
      <c r="WTL323" s="80"/>
      <c r="WTM323" s="80"/>
      <c r="WTN323" s="80"/>
      <c r="WTO323" s="80"/>
      <c r="WTP323" s="80"/>
      <c r="WTQ323" s="80"/>
      <c r="WTR323" s="80"/>
      <c r="WTS323" s="80"/>
      <c r="WTT323" s="80"/>
      <c r="WTU323" s="80"/>
      <c r="WTV323" s="80"/>
      <c r="WTW323" s="80"/>
      <c r="WTX323" s="80"/>
      <c r="WTY323" s="80"/>
      <c r="WTZ323" s="80"/>
      <c r="WUA323" s="80"/>
      <c r="WUB323" s="80"/>
      <c r="WUC323" s="80"/>
      <c r="WUD323" s="80"/>
      <c r="WUE323" s="80"/>
      <c r="WUF323" s="80"/>
      <c r="WUG323" s="80"/>
      <c r="WUH323" s="80"/>
      <c r="WUI323" s="80"/>
      <c r="WUJ323" s="80"/>
      <c r="WUK323" s="80"/>
      <c r="WUL323" s="80"/>
      <c r="WUM323" s="80"/>
      <c r="WUN323" s="80"/>
      <c r="WUO323" s="80"/>
      <c r="WUP323" s="80"/>
      <c r="WUQ323" s="80"/>
      <c r="WUR323" s="80"/>
      <c r="WUS323" s="80"/>
      <c r="WUT323" s="80"/>
      <c r="WUU323" s="80"/>
      <c r="WUV323" s="80"/>
      <c r="WUW323" s="80"/>
      <c r="WUX323" s="80"/>
      <c r="WUY323" s="80"/>
      <c r="WUZ323" s="80"/>
      <c r="WVA323" s="80"/>
      <c r="WVB323" s="80"/>
      <c r="WVC323" s="80"/>
      <c r="WVD323" s="80"/>
      <c r="WVE323" s="80"/>
      <c r="WVF323" s="80"/>
      <c r="WVG323" s="80"/>
      <c r="WVH323" s="80"/>
      <c r="WVI323" s="80"/>
      <c r="WVJ323" s="80"/>
      <c r="WVK323" s="80"/>
      <c r="WVL323" s="80"/>
      <c r="WVM323" s="80"/>
      <c r="WVN323" s="80"/>
      <c r="WVO323" s="80"/>
      <c r="WVP323" s="80"/>
      <c r="WVQ323" s="80"/>
      <c r="WVR323" s="80"/>
      <c r="WVS323" s="80"/>
      <c r="WVT323" s="80"/>
      <c r="WVU323" s="80"/>
      <c r="WVV323" s="80"/>
      <c r="WVW323" s="80"/>
      <c r="WVX323" s="80"/>
      <c r="WVY323" s="80"/>
      <c r="WVZ323" s="80"/>
      <c r="WWA323" s="80"/>
      <c r="WWB323" s="80"/>
      <c r="WWC323" s="80"/>
      <c r="WWD323" s="80"/>
      <c r="WWE323" s="80"/>
      <c r="WWF323" s="80"/>
      <c r="WWG323" s="80"/>
      <c r="WWH323" s="80"/>
      <c r="WWI323" s="80"/>
      <c r="WWJ323" s="80"/>
      <c r="WWK323" s="80"/>
      <c r="WWL323" s="80"/>
      <c r="WWM323" s="80"/>
      <c r="WWN323" s="80"/>
      <c r="WWO323" s="80"/>
      <c r="WWP323" s="80"/>
      <c r="WWQ323" s="80"/>
      <c r="WWR323" s="80"/>
      <c r="WWS323" s="80"/>
      <c r="WWT323" s="80"/>
      <c r="WWU323" s="80"/>
      <c r="WWV323" s="80"/>
      <c r="WWW323" s="80"/>
      <c r="WWX323" s="80"/>
      <c r="WWY323" s="80"/>
      <c r="WWZ323" s="80"/>
      <c r="WXA323" s="80"/>
      <c r="WXB323" s="80"/>
      <c r="WXC323" s="80"/>
      <c r="WXD323" s="80"/>
      <c r="WXE323" s="80"/>
      <c r="WXF323" s="80"/>
      <c r="WXG323" s="80"/>
      <c r="WXH323" s="80"/>
      <c r="WXI323" s="80"/>
      <c r="WXJ323" s="80"/>
      <c r="WXK323" s="80"/>
      <c r="WXL323" s="80"/>
      <c r="WXM323" s="80"/>
      <c r="WXN323" s="80"/>
      <c r="WXO323" s="80"/>
      <c r="WXP323" s="80"/>
      <c r="WXQ323" s="80"/>
      <c r="WXR323" s="80"/>
      <c r="WXS323" s="80"/>
      <c r="WXT323" s="80"/>
      <c r="WXU323" s="80"/>
      <c r="WXV323" s="80"/>
      <c r="WXW323" s="80"/>
      <c r="WXX323" s="80"/>
      <c r="WXY323" s="80"/>
      <c r="WXZ323" s="80"/>
      <c r="WYA323" s="80"/>
      <c r="WYB323" s="80"/>
      <c r="WYC323" s="80"/>
      <c r="WYD323" s="80"/>
      <c r="WYE323" s="80"/>
      <c r="WYF323" s="80"/>
      <c r="WYG323" s="80"/>
      <c r="WYH323" s="80"/>
      <c r="WYI323" s="80"/>
      <c r="WYJ323" s="80"/>
      <c r="WYK323" s="80"/>
      <c r="WYL323" s="80"/>
      <c r="WYM323" s="80"/>
      <c r="WYN323" s="80"/>
      <c r="WYO323" s="80"/>
      <c r="WYP323" s="80"/>
      <c r="WYQ323" s="80"/>
      <c r="WYR323" s="80"/>
      <c r="WYS323" s="80"/>
      <c r="WYT323" s="80"/>
      <c r="WYU323" s="80"/>
      <c r="WYV323" s="80"/>
      <c r="WYW323" s="80"/>
      <c r="WYX323" s="80"/>
      <c r="WYY323" s="80"/>
      <c r="WYZ323" s="80"/>
      <c r="WZA323" s="80"/>
      <c r="WZB323" s="80"/>
      <c r="WZC323" s="80"/>
      <c r="WZD323" s="80"/>
      <c r="WZE323" s="80"/>
      <c r="WZF323" s="80"/>
      <c r="WZG323" s="80"/>
      <c r="WZH323" s="80"/>
      <c r="WZI323" s="80"/>
      <c r="WZJ323" s="80"/>
      <c r="WZK323" s="80"/>
      <c r="WZL323" s="80"/>
      <c r="WZM323" s="80"/>
      <c r="WZN323" s="80"/>
      <c r="WZO323" s="80"/>
      <c r="WZP323" s="80"/>
      <c r="WZQ323" s="80"/>
      <c r="WZR323" s="80"/>
      <c r="WZS323" s="80"/>
      <c r="WZT323" s="80"/>
      <c r="WZU323" s="80"/>
      <c r="WZV323" s="80"/>
      <c r="WZW323" s="80"/>
      <c r="WZX323" s="80"/>
      <c r="WZY323" s="80"/>
      <c r="WZZ323" s="80"/>
      <c r="XAA323" s="80"/>
      <c r="XAB323" s="80"/>
      <c r="XAC323" s="80"/>
      <c r="XAD323" s="80"/>
      <c r="XAE323" s="80"/>
      <c r="XAF323" s="80"/>
      <c r="XAG323" s="80"/>
      <c r="XAH323" s="80"/>
      <c r="XAI323" s="80"/>
      <c r="XAJ323" s="80"/>
      <c r="XAK323" s="80"/>
      <c r="XAL323" s="80"/>
      <c r="XAM323" s="80"/>
      <c r="XAN323" s="80"/>
      <c r="XAO323" s="80"/>
      <c r="XAP323" s="80"/>
      <c r="XAQ323" s="80"/>
      <c r="XAR323" s="80"/>
      <c r="XAS323" s="80"/>
      <c r="XAT323" s="80"/>
      <c r="XAU323" s="80"/>
      <c r="XAV323" s="80"/>
      <c r="XAW323" s="80"/>
      <c r="XAX323" s="80"/>
      <c r="XAY323" s="80"/>
      <c r="XAZ323" s="80"/>
      <c r="XBA323" s="80"/>
      <c r="XBB323" s="80"/>
      <c r="XBC323" s="80"/>
      <c r="XBD323" s="80"/>
      <c r="XBE323" s="80"/>
      <c r="XBF323" s="80"/>
      <c r="XBG323" s="80"/>
      <c r="XBH323" s="80"/>
      <c r="XBI323" s="80"/>
      <c r="XBJ323" s="80"/>
      <c r="XBK323" s="80"/>
      <c r="XBL323" s="80"/>
      <c r="XBM323" s="80"/>
      <c r="XBN323" s="80"/>
      <c r="XBO323" s="80"/>
      <c r="XBP323" s="80"/>
      <c r="XBQ323" s="80"/>
      <c r="XBR323" s="80"/>
      <c r="XBS323" s="80"/>
      <c r="XBT323" s="80"/>
      <c r="XBU323" s="80"/>
      <c r="XBV323" s="80"/>
      <c r="XBW323" s="80"/>
      <c r="XBX323" s="80"/>
      <c r="XBY323" s="80"/>
      <c r="XBZ323" s="80"/>
      <c r="XCA323" s="80"/>
      <c r="XCB323" s="80"/>
      <c r="XCC323" s="80"/>
      <c r="XCD323" s="80"/>
      <c r="XCE323" s="80"/>
      <c r="XCF323" s="80"/>
      <c r="XCG323" s="80"/>
      <c r="XCH323" s="80"/>
      <c r="XCI323" s="80"/>
      <c r="XCJ323" s="80"/>
      <c r="XCK323" s="80"/>
      <c r="XCL323" s="80"/>
      <c r="XCM323" s="80"/>
      <c r="XCN323" s="80"/>
      <c r="XCO323" s="80"/>
      <c r="XCP323" s="80"/>
      <c r="XCQ323" s="80"/>
      <c r="XCR323" s="80"/>
      <c r="XCS323" s="80"/>
      <c r="XCT323" s="80"/>
      <c r="XCU323" s="80"/>
      <c r="XCV323" s="80"/>
      <c r="XCW323" s="80"/>
      <c r="XCX323" s="80"/>
      <c r="XCY323" s="80"/>
      <c r="XCZ323" s="80"/>
      <c r="XDA323" s="80"/>
      <c r="XDB323" s="80"/>
      <c r="XDC323" s="80"/>
      <c r="XDD323" s="80"/>
      <c r="XDE323" s="80"/>
      <c r="XDF323" s="80"/>
      <c r="XDG323" s="80"/>
      <c r="XDH323" s="80"/>
      <c r="XDI323" s="80"/>
      <c r="XDJ323" s="80"/>
      <c r="XDK323" s="80"/>
      <c r="XDL323" s="80"/>
      <c r="XDM323" s="80"/>
      <c r="XDN323" s="80"/>
      <c r="XDO323" s="80"/>
      <c r="XDP323" s="80"/>
      <c r="XDQ323" s="80"/>
      <c r="XDR323" s="80"/>
      <c r="XDS323" s="80"/>
      <c r="XDT323" s="80"/>
      <c r="XDU323" s="80"/>
      <c r="XDV323" s="80"/>
      <c r="XDW323" s="80"/>
      <c r="XDX323" s="80"/>
      <c r="XDY323" s="80"/>
      <c r="XDZ323" s="80"/>
      <c r="XEA323" s="80"/>
      <c r="XEB323" s="80"/>
      <c r="XEC323" s="80"/>
      <c r="XED323" s="80"/>
      <c r="XEE323" s="80"/>
      <c r="XEF323" s="80"/>
      <c r="XEG323" s="80"/>
      <c r="XEH323" s="80"/>
      <c r="XEI323" s="80"/>
      <c r="XEJ323" s="80"/>
      <c r="XEK323" s="80"/>
      <c r="XEL323" s="80"/>
      <c r="XEM323" s="80"/>
      <c r="XEN323" s="80"/>
      <c r="XEO323" s="80"/>
      <c r="XEP323" s="80"/>
      <c r="XEQ323" s="80"/>
      <c r="XER323" s="80"/>
      <c r="XES323" s="80"/>
      <c r="XET323" s="80"/>
      <c r="XEU323" s="80"/>
      <c r="XEV323" s="80"/>
      <c r="XEW323" s="80"/>
      <c r="XEX323" s="80"/>
      <c r="XEY323" s="80"/>
      <c r="XEZ323" s="80"/>
      <c r="XFA323" s="80"/>
      <c r="XFB323" s="80"/>
      <c r="XFC323" s="80"/>
      <c r="XFD323" s="80"/>
    </row>
    <row r="324" spans="1:16384" s="84" customFormat="1" ht="15" x14ac:dyDescent="0.25">
      <c r="A324" s="76"/>
      <c r="B324" s="80"/>
      <c r="C324" s="80"/>
      <c r="D324" s="80"/>
      <c r="E324" s="80"/>
      <c r="F324" s="80"/>
      <c r="G324" s="231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  <c r="BZ324" s="80"/>
      <c r="CA324" s="80"/>
      <c r="CB324" s="80"/>
      <c r="CC324" s="80"/>
      <c r="CD324" s="80"/>
      <c r="CE324" s="80"/>
      <c r="CF324" s="80"/>
      <c r="CG324" s="80"/>
      <c r="CH324" s="80"/>
      <c r="CI324" s="80"/>
      <c r="CJ324" s="80"/>
      <c r="CK324" s="80"/>
      <c r="CL324" s="80"/>
      <c r="CM324" s="80"/>
      <c r="CN324" s="80"/>
      <c r="CO324" s="80"/>
      <c r="CP324" s="80"/>
      <c r="CQ324" s="80"/>
      <c r="CR324" s="80"/>
      <c r="CS324" s="80"/>
      <c r="CT324" s="80"/>
      <c r="CU324" s="80"/>
      <c r="CV324" s="80"/>
      <c r="CW324" s="80"/>
      <c r="CX324" s="80"/>
      <c r="CY324" s="80"/>
      <c r="CZ324" s="80"/>
      <c r="DA324" s="80"/>
      <c r="DB324" s="80"/>
      <c r="DC324" s="80"/>
      <c r="DD324" s="80"/>
      <c r="DE324" s="80"/>
      <c r="DF324" s="80"/>
      <c r="DG324" s="80"/>
      <c r="DH324" s="80"/>
      <c r="DI324" s="80"/>
      <c r="DJ324" s="80"/>
      <c r="DK324" s="80"/>
      <c r="DL324" s="80"/>
      <c r="DM324" s="80"/>
      <c r="DN324" s="80"/>
      <c r="DO324" s="80"/>
      <c r="DP324" s="80"/>
      <c r="DQ324" s="80"/>
      <c r="DR324" s="80"/>
      <c r="DS324" s="80"/>
      <c r="DT324" s="80"/>
      <c r="DU324" s="80"/>
      <c r="DV324" s="80"/>
      <c r="DW324" s="80"/>
      <c r="DX324" s="80"/>
      <c r="DY324" s="80"/>
      <c r="DZ324" s="80"/>
      <c r="EA324" s="80"/>
      <c r="EB324" s="80"/>
      <c r="EC324" s="80"/>
      <c r="ED324" s="80"/>
      <c r="EE324" s="80"/>
      <c r="EF324" s="80"/>
      <c r="EG324" s="80"/>
      <c r="EH324" s="80"/>
      <c r="EI324" s="80"/>
      <c r="EJ324" s="80"/>
      <c r="EK324" s="80"/>
      <c r="EL324" s="80"/>
      <c r="EM324" s="80"/>
      <c r="EN324" s="80"/>
      <c r="EO324" s="80"/>
      <c r="EP324" s="80"/>
      <c r="EQ324" s="80"/>
      <c r="ER324" s="80"/>
      <c r="ES324" s="80"/>
      <c r="ET324" s="80"/>
      <c r="EU324" s="80"/>
      <c r="EV324" s="80"/>
      <c r="EW324" s="80"/>
      <c r="EX324" s="80"/>
      <c r="EY324" s="80"/>
      <c r="EZ324" s="80"/>
      <c r="FA324" s="80"/>
      <c r="FB324" s="80"/>
      <c r="FC324" s="80"/>
      <c r="FD324" s="80"/>
      <c r="FE324" s="80"/>
      <c r="FF324" s="80"/>
      <c r="FG324" s="80"/>
      <c r="FH324" s="80"/>
      <c r="FI324" s="80"/>
      <c r="FJ324" s="80"/>
      <c r="FK324" s="80"/>
      <c r="FL324" s="80"/>
      <c r="FM324" s="80"/>
      <c r="FN324" s="80"/>
      <c r="FO324" s="80"/>
      <c r="FP324" s="80"/>
      <c r="FQ324" s="80"/>
      <c r="FR324" s="80"/>
      <c r="FS324" s="80"/>
      <c r="FT324" s="80"/>
      <c r="FU324" s="80"/>
      <c r="FV324" s="80"/>
      <c r="FW324" s="80"/>
      <c r="FX324" s="80"/>
      <c r="FY324" s="80"/>
      <c r="FZ324" s="80"/>
      <c r="GA324" s="80"/>
      <c r="GB324" s="80"/>
      <c r="GC324" s="80"/>
      <c r="GD324" s="80"/>
      <c r="GE324" s="80"/>
      <c r="GF324" s="80"/>
      <c r="GG324" s="80"/>
      <c r="GH324" s="80"/>
      <c r="GI324" s="80"/>
      <c r="GJ324" s="80"/>
      <c r="GK324" s="80"/>
      <c r="GL324" s="80"/>
      <c r="GM324" s="80"/>
      <c r="GN324" s="80"/>
      <c r="GO324" s="80"/>
      <c r="GP324" s="80"/>
      <c r="GQ324" s="80"/>
      <c r="GR324" s="80"/>
      <c r="GS324" s="80"/>
      <c r="GT324" s="80"/>
      <c r="GU324" s="80"/>
      <c r="GV324" s="80"/>
      <c r="GW324" s="80"/>
      <c r="GX324" s="80"/>
      <c r="GY324" s="80"/>
      <c r="GZ324" s="80"/>
      <c r="HA324" s="80"/>
      <c r="HB324" s="80"/>
      <c r="HC324" s="80"/>
      <c r="HD324" s="80"/>
      <c r="HE324" s="80"/>
      <c r="HF324" s="80"/>
      <c r="HG324" s="80"/>
      <c r="HH324" s="80"/>
      <c r="HI324" s="80"/>
      <c r="HJ324" s="80"/>
      <c r="HK324" s="80"/>
      <c r="HL324" s="80"/>
      <c r="HM324" s="80"/>
      <c r="HN324" s="80"/>
      <c r="HO324" s="80"/>
      <c r="HP324" s="80"/>
      <c r="HQ324" s="80"/>
      <c r="HR324" s="80"/>
      <c r="HS324" s="80"/>
      <c r="HT324" s="80"/>
      <c r="HU324" s="80"/>
      <c r="HV324" s="80"/>
      <c r="HW324" s="80"/>
      <c r="HX324" s="80"/>
      <c r="HY324" s="80"/>
      <c r="HZ324" s="80"/>
      <c r="IA324" s="80"/>
      <c r="IB324" s="80"/>
      <c r="IC324" s="80"/>
      <c r="ID324" s="80"/>
      <c r="IE324" s="80"/>
      <c r="IF324" s="80"/>
      <c r="IG324" s="80"/>
      <c r="IH324" s="80"/>
      <c r="II324" s="80"/>
      <c r="IJ324" s="80"/>
      <c r="IK324" s="80"/>
      <c r="IL324" s="80"/>
      <c r="IM324" s="80"/>
      <c r="IN324" s="80"/>
      <c r="IO324" s="80"/>
      <c r="IP324" s="80"/>
      <c r="IQ324" s="80"/>
      <c r="IR324" s="80"/>
      <c r="IS324" s="80"/>
      <c r="IT324" s="80"/>
      <c r="IU324" s="80"/>
      <c r="IV324" s="80"/>
      <c r="IW324" s="80"/>
      <c r="IX324" s="80"/>
      <c r="IY324" s="80"/>
      <c r="IZ324" s="80"/>
      <c r="JA324" s="80"/>
      <c r="JB324" s="80"/>
      <c r="JC324" s="80"/>
      <c r="JD324" s="80"/>
      <c r="JE324" s="80"/>
      <c r="JF324" s="80"/>
      <c r="JG324" s="80"/>
      <c r="JH324" s="80"/>
      <c r="JI324" s="80"/>
      <c r="JJ324" s="80"/>
      <c r="JK324" s="80"/>
      <c r="JL324" s="80"/>
      <c r="JM324" s="80"/>
      <c r="JN324" s="80"/>
      <c r="JO324" s="80"/>
      <c r="JP324" s="80"/>
      <c r="JQ324" s="80"/>
      <c r="JR324" s="80"/>
      <c r="JS324" s="80"/>
      <c r="JT324" s="80"/>
      <c r="JU324" s="80"/>
      <c r="JV324" s="80"/>
      <c r="JW324" s="80"/>
      <c r="JX324" s="80"/>
      <c r="JY324" s="80"/>
      <c r="JZ324" s="80"/>
      <c r="KA324" s="80"/>
      <c r="KB324" s="80"/>
      <c r="KC324" s="80"/>
      <c r="KD324" s="80"/>
      <c r="KE324" s="80"/>
      <c r="KF324" s="80"/>
      <c r="KG324" s="80"/>
      <c r="KH324" s="80"/>
      <c r="KI324" s="80"/>
      <c r="KJ324" s="80"/>
      <c r="KK324" s="80"/>
      <c r="KL324" s="80"/>
      <c r="KM324" s="80"/>
      <c r="KN324" s="80"/>
      <c r="KO324" s="80"/>
      <c r="KP324" s="80"/>
      <c r="KQ324" s="80"/>
      <c r="KR324" s="80"/>
      <c r="KS324" s="80"/>
      <c r="KT324" s="80"/>
      <c r="KU324" s="80"/>
      <c r="KV324" s="80"/>
      <c r="KW324" s="80"/>
      <c r="KX324" s="80"/>
      <c r="KY324" s="80"/>
      <c r="KZ324" s="80"/>
      <c r="LA324" s="80"/>
      <c r="LB324" s="80"/>
      <c r="LC324" s="80"/>
      <c r="LD324" s="80"/>
      <c r="LE324" s="80"/>
      <c r="LF324" s="80"/>
      <c r="LG324" s="80"/>
      <c r="LH324" s="80"/>
      <c r="LI324" s="80"/>
      <c r="LJ324" s="80"/>
      <c r="LK324" s="80"/>
      <c r="LL324" s="80"/>
      <c r="LM324" s="80"/>
      <c r="LN324" s="80"/>
      <c r="LO324" s="80"/>
      <c r="LP324" s="80"/>
      <c r="LQ324" s="80"/>
      <c r="LR324" s="80"/>
      <c r="LS324" s="80"/>
      <c r="LT324" s="80"/>
      <c r="LU324" s="80"/>
      <c r="LV324" s="80"/>
      <c r="LW324" s="80"/>
      <c r="LX324" s="80"/>
      <c r="LY324" s="80"/>
      <c r="LZ324" s="80"/>
      <c r="MA324" s="80"/>
      <c r="MB324" s="80"/>
      <c r="MC324" s="80"/>
      <c r="MD324" s="80"/>
      <c r="ME324" s="80"/>
      <c r="MF324" s="80"/>
      <c r="MG324" s="80"/>
      <c r="MH324" s="80"/>
      <c r="MI324" s="80"/>
      <c r="MJ324" s="80"/>
      <c r="MK324" s="80"/>
      <c r="ML324" s="80"/>
      <c r="MM324" s="80"/>
      <c r="MN324" s="80"/>
      <c r="MO324" s="80"/>
      <c r="MP324" s="80"/>
      <c r="MQ324" s="80"/>
      <c r="MR324" s="80"/>
      <c r="MS324" s="80"/>
      <c r="MT324" s="80"/>
      <c r="MU324" s="80"/>
      <c r="MV324" s="80"/>
      <c r="MW324" s="80"/>
      <c r="MX324" s="80"/>
      <c r="MY324" s="80"/>
      <c r="MZ324" s="80"/>
      <c r="NA324" s="80"/>
      <c r="NB324" s="80"/>
      <c r="NC324" s="80"/>
      <c r="ND324" s="80"/>
      <c r="NE324" s="80"/>
      <c r="NF324" s="80"/>
      <c r="NG324" s="80"/>
      <c r="NH324" s="80"/>
      <c r="NI324" s="80"/>
      <c r="NJ324" s="80"/>
      <c r="NK324" s="80"/>
      <c r="NL324" s="80"/>
      <c r="NM324" s="80"/>
      <c r="NN324" s="80"/>
      <c r="NO324" s="80"/>
      <c r="NP324" s="80"/>
      <c r="NQ324" s="80"/>
      <c r="NR324" s="80"/>
      <c r="NS324" s="80"/>
      <c r="NT324" s="80"/>
      <c r="NU324" s="80"/>
      <c r="NV324" s="80"/>
      <c r="NW324" s="80"/>
      <c r="NX324" s="80"/>
      <c r="NY324" s="80"/>
      <c r="NZ324" s="80"/>
      <c r="OA324" s="80"/>
      <c r="OB324" s="80"/>
      <c r="OC324" s="80"/>
      <c r="OD324" s="80"/>
      <c r="OE324" s="80"/>
      <c r="OF324" s="80"/>
      <c r="OG324" s="80"/>
      <c r="OH324" s="80"/>
      <c r="OI324" s="80"/>
      <c r="OJ324" s="80"/>
      <c r="OK324" s="80"/>
      <c r="OL324" s="80"/>
      <c r="OM324" s="80"/>
      <c r="ON324" s="80"/>
      <c r="OO324" s="80"/>
      <c r="OP324" s="80"/>
      <c r="OQ324" s="80"/>
      <c r="OR324" s="80"/>
      <c r="OS324" s="80"/>
      <c r="OT324" s="80"/>
      <c r="OU324" s="80"/>
      <c r="OV324" s="80"/>
      <c r="OW324" s="80"/>
      <c r="OX324" s="80"/>
      <c r="OY324" s="80"/>
      <c r="OZ324" s="80"/>
      <c r="PA324" s="80"/>
      <c r="PB324" s="80"/>
      <c r="PC324" s="80"/>
      <c r="PD324" s="80"/>
      <c r="PE324" s="80"/>
      <c r="PF324" s="80"/>
      <c r="PG324" s="80"/>
      <c r="PH324" s="80"/>
      <c r="PI324" s="80"/>
      <c r="PJ324" s="80"/>
      <c r="PK324" s="80"/>
      <c r="PL324" s="80"/>
      <c r="PM324" s="80"/>
      <c r="PN324" s="80"/>
      <c r="PO324" s="80"/>
      <c r="PP324" s="80"/>
      <c r="PQ324" s="80"/>
      <c r="PR324" s="80"/>
      <c r="PS324" s="80"/>
      <c r="PT324" s="80"/>
      <c r="PU324" s="80"/>
      <c r="PV324" s="80"/>
      <c r="PW324" s="80"/>
      <c r="PX324" s="80"/>
      <c r="PY324" s="80"/>
      <c r="PZ324" s="80"/>
      <c r="QA324" s="80"/>
      <c r="QB324" s="80"/>
      <c r="QC324" s="80"/>
      <c r="QD324" s="80"/>
      <c r="QE324" s="80"/>
      <c r="QF324" s="80"/>
      <c r="QG324" s="80"/>
      <c r="QH324" s="80"/>
      <c r="QI324" s="80"/>
      <c r="QJ324" s="80"/>
      <c r="QK324" s="80"/>
      <c r="QL324" s="80"/>
      <c r="QM324" s="80"/>
      <c r="QN324" s="80"/>
      <c r="QO324" s="80"/>
      <c r="QP324" s="80"/>
      <c r="QQ324" s="80"/>
      <c r="QR324" s="80"/>
      <c r="QS324" s="80"/>
      <c r="QT324" s="80"/>
      <c r="QU324" s="80"/>
      <c r="QV324" s="80"/>
      <c r="QW324" s="80"/>
      <c r="QX324" s="80"/>
      <c r="QY324" s="80"/>
      <c r="QZ324" s="80"/>
      <c r="RA324" s="80"/>
      <c r="RB324" s="80"/>
      <c r="RC324" s="80"/>
      <c r="RD324" s="80"/>
      <c r="RE324" s="80"/>
      <c r="RF324" s="80"/>
      <c r="RG324" s="80"/>
      <c r="RH324" s="80"/>
      <c r="RI324" s="80"/>
      <c r="RJ324" s="80"/>
      <c r="RK324" s="80"/>
      <c r="RL324" s="80"/>
      <c r="RM324" s="80"/>
      <c r="RN324" s="80"/>
      <c r="RO324" s="80"/>
      <c r="RP324" s="80"/>
      <c r="RQ324" s="80"/>
      <c r="RR324" s="80"/>
      <c r="RS324" s="80"/>
      <c r="RT324" s="80"/>
      <c r="RU324" s="80"/>
      <c r="RV324" s="80"/>
      <c r="RW324" s="80"/>
      <c r="RX324" s="80"/>
      <c r="RY324" s="80"/>
      <c r="RZ324" s="80"/>
      <c r="SA324" s="80"/>
      <c r="SB324" s="80"/>
      <c r="SC324" s="80"/>
      <c r="SD324" s="80"/>
      <c r="SE324" s="80"/>
      <c r="SF324" s="80"/>
      <c r="SG324" s="80"/>
      <c r="SH324" s="80"/>
      <c r="SI324" s="80"/>
      <c r="SJ324" s="80"/>
      <c r="SK324" s="80"/>
      <c r="SL324" s="80"/>
      <c r="SM324" s="80"/>
      <c r="SN324" s="80"/>
      <c r="SO324" s="80"/>
      <c r="SP324" s="80"/>
      <c r="SQ324" s="80"/>
      <c r="SR324" s="80"/>
      <c r="SS324" s="80"/>
      <c r="ST324" s="80"/>
      <c r="SU324" s="80"/>
      <c r="SV324" s="80"/>
      <c r="SW324" s="80"/>
      <c r="SX324" s="80"/>
      <c r="SY324" s="80"/>
      <c r="SZ324" s="80"/>
      <c r="TA324" s="80"/>
      <c r="TB324" s="80"/>
      <c r="TC324" s="80"/>
      <c r="TD324" s="80"/>
      <c r="TE324" s="80"/>
      <c r="TF324" s="80"/>
      <c r="TG324" s="80"/>
      <c r="TH324" s="80"/>
      <c r="TI324" s="80"/>
      <c r="TJ324" s="80"/>
      <c r="TK324" s="80"/>
      <c r="TL324" s="80"/>
      <c r="TM324" s="80"/>
      <c r="TN324" s="80"/>
      <c r="TO324" s="80"/>
      <c r="TP324" s="80"/>
      <c r="TQ324" s="80"/>
      <c r="TR324" s="80"/>
      <c r="TS324" s="80"/>
      <c r="TT324" s="80"/>
      <c r="TU324" s="80"/>
      <c r="TV324" s="80"/>
      <c r="TW324" s="80"/>
      <c r="TX324" s="80"/>
      <c r="TY324" s="80"/>
      <c r="TZ324" s="80"/>
      <c r="UA324" s="80"/>
      <c r="UB324" s="80"/>
      <c r="UC324" s="80"/>
      <c r="UD324" s="80"/>
      <c r="UE324" s="80"/>
      <c r="UF324" s="80"/>
      <c r="UG324" s="80"/>
      <c r="UH324" s="80"/>
      <c r="UI324" s="80"/>
      <c r="UJ324" s="80"/>
      <c r="UK324" s="80"/>
      <c r="UL324" s="80"/>
      <c r="UM324" s="80"/>
      <c r="UN324" s="80"/>
      <c r="UO324" s="80"/>
      <c r="UP324" s="80"/>
      <c r="UQ324" s="80"/>
      <c r="UR324" s="80"/>
      <c r="US324" s="80"/>
      <c r="UT324" s="80"/>
      <c r="UU324" s="80"/>
      <c r="UV324" s="80"/>
      <c r="UW324" s="80"/>
      <c r="UX324" s="80"/>
      <c r="UY324" s="80"/>
      <c r="UZ324" s="80"/>
      <c r="VA324" s="80"/>
      <c r="VB324" s="80"/>
      <c r="VC324" s="80"/>
      <c r="VD324" s="80"/>
      <c r="VE324" s="80"/>
      <c r="VF324" s="80"/>
      <c r="VG324" s="80"/>
      <c r="VH324" s="80"/>
      <c r="VI324" s="80"/>
      <c r="VJ324" s="80"/>
      <c r="VK324" s="80"/>
      <c r="VL324" s="80"/>
      <c r="VM324" s="80"/>
      <c r="VN324" s="80"/>
      <c r="VO324" s="80"/>
      <c r="VP324" s="80"/>
      <c r="VQ324" s="80"/>
      <c r="VR324" s="80"/>
      <c r="VS324" s="80"/>
      <c r="VT324" s="80"/>
      <c r="VU324" s="80"/>
      <c r="VV324" s="80"/>
      <c r="VW324" s="80"/>
      <c r="VX324" s="80"/>
      <c r="VY324" s="80"/>
      <c r="VZ324" s="80"/>
      <c r="WA324" s="80"/>
      <c r="WB324" s="80"/>
      <c r="WC324" s="80"/>
      <c r="WD324" s="80"/>
      <c r="WE324" s="80"/>
      <c r="WF324" s="80"/>
      <c r="WG324" s="80"/>
      <c r="WH324" s="80"/>
      <c r="WI324" s="80"/>
      <c r="WJ324" s="80"/>
      <c r="WK324" s="80"/>
      <c r="WL324" s="80"/>
      <c r="WM324" s="80"/>
      <c r="WN324" s="80"/>
      <c r="WO324" s="80"/>
      <c r="WP324" s="80"/>
      <c r="WQ324" s="80"/>
      <c r="WR324" s="80"/>
      <c r="WS324" s="80"/>
      <c r="WT324" s="80"/>
      <c r="WU324" s="80"/>
      <c r="WV324" s="80"/>
      <c r="WW324" s="80"/>
      <c r="WX324" s="80"/>
      <c r="WY324" s="80"/>
      <c r="WZ324" s="80"/>
      <c r="XA324" s="80"/>
      <c r="XB324" s="80"/>
      <c r="XC324" s="80"/>
      <c r="XD324" s="80"/>
      <c r="XE324" s="80"/>
      <c r="XF324" s="80"/>
      <c r="XG324" s="80"/>
      <c r="XH324" s="80"/>
      <c r="XI324" s="80"/>
      <c r="XJ324" s="80"/>
      <c r="XK324" s="80"/>
      <c r="XL324" s="80"/>
      <c r="XM324" s="80"/>
      <c r="XN324" s="80"/>
      <c r="XO324" s="80"/>
      <c r="XP324" s="80"/>
      <c r="XQ324" s="80"/>
      <c r="XR324" s="80"/>
      <c r="XS324" s="80"/>
      <c r="XT324" s="80"/>
      <c r="XU324" s="80"/>
      <c r="XV324" s="80"/>
      <c r="XW324" s="80"/>
      <c r="XX324" s="80"/>
      <c r="XY324" s="80"/>
      <c r="XZ324" s="80"/>
      <c r="YA324" s="80"/>
      <c r="YB324" s="80"/>
      <c r="YC324" s="80"/>
      <c r="YD324" s="80"/>
      <c r="YE324" s="80"/>
      <c r="YF324" s="80"/>
      <c r="YG324" s="80"/>
      <c r="YH324" s="80"/>
      <c r="YI324" s="80"/>
      <c r="YJ324" s="80"/>
      <c r="YK324" s="80"/>
      <c r="YL324" s="80"/>
      <c r="YM324" s="80"/>
      <c r="YN324" s="80"/>
      <c r="YO324" s="80"/>
      <c r="YP324" s="80"/>
      <c r="YQ324" s="80"/>
      <c r="YR324" s="80"/>
      <c r="YS324" s="80"/>
      <c r="YT324" s="80"/>
      <c r="YU324" s="80"/>
      <c r="YV324" s="80"/>
      <c r="YW324" s="80"/>
      <c r="YX324" s="80"/>
      <c r="YY324" s="80"/>
      <c r="YZ324" s="80"/>
      <c r="ZA324" s="80"/>
      <c r="ZB324" s="80"/>
      <c r="ZC324" s="80"/>
      <c r="ZD324" s="80"/>
      <c r="ZE324" s="80"/>
      <c r="ZF324" s="80"/>
      <c r="ZG324" s="80"/>
      <c r="ZH324" s="80"/>
      <c r="ZI324" s="80"/>
      <c r="ZJ324" s="80"/>
      <c r="ZK324" s="80"/>
      <c r="ZL324" s="80"/>
      <c r="ZM324" s="80"/>
      <c r="ZN324" s="80"/>
      <c r="ZO324" s="80"/>
      <c r="ZP324" s="80"/>
      <c r="ZQ324" s="80"/>
      <c r="ZR324" s="80"/>
      <c r="ZS324" s="80"/>
      <c r="ZT324" s="80"/>
      <c r="ZU324" s="80"/>
      <c r="ZV324" s="80"/>
      <c r="ZW324" s="80"/>
      <c r="ZX324" s="80"/>
      <c r="ZY324" s="80"/>
      <c r="ZZ324" s="80"/>
      <c r="AAA324" s="80"/>
      <c r="AAB324" s="80"/>
      <c r="AAC324" s="80"/>
      <c r="AAD324" s="80"/>
      <c r="AAE324" s="80"/>
      <c r="AAF324" s="80"/>
      <c r="AAG324" s="80"/>
      <c r="AAH324" s="80"/>
      <c r="AAI324" s="80"/>
      <c r="AAJ324" s="80"/>
      <c r="AAK324" s="80"/>
      <c r="AAL324" s="80"/>
      <c r="AAM324" s="80"/>
      <c r="AAN324" s="80"/>
      <c r="AAO324" s="80"/>
      <c r="AAP324" s="80"/>
      <c r="AAQ324" s="80"/>
      <c r="AAR324" s="80"/>
      <c r="AAS324" s="80"/>
      <c r="AAT324" s="80"/>
      <c r="AAU324" s="80"/>
      <c r="AAV324" s="80"/>
      <c r="AAW324" s="80"/>
      <c r="AAX324" s="80"/>
      <c r="AAY324" s="80"/>
      <c r="AAZ324" s="80"/>
      <c r="ABA324" s="80"/>
      <c r="ABB324" s="80"/>
      <c r="ABC324" s="80"/>
      <c r="ABD324" s="80"/>
      <c r="ABE324" s="80"/>
      <c r="ABF324" s="80"/>
      <c r="ABG324" s="80"/>
      <c r="ABH324" s="80"/>
      <c r="ABI324" s="80"/>
      <c r="ABJ324" s="80"/>
      <c r="ABK324" s="80"/>
      <c r="ABL324" s="80"/>
      <c r="ABM324" s="80"/>
      <c r="ABN324" s="80"/>
      <c r="ABO324" s="80"/>
      <c r="ABP324" s="80"/>
      <c r="ABQ324" s="80"/>
      <c r="ABR324" s="80"/>
      <c r="ABS324" s="80"/>
      <c r="ABT324" s="80"/>
      <c r="ABU324" s="80"/>
      <c r="ABV324" s="80"/>
      <c r="ABW324" s="80"/>
      <c r="ABX324" s="80"/>
      <c r="ABY324" s="80"/>
      <c r="ABZ324" s="80"/>
      <c r="ACA324" s="80"/>
      <c r="ACB324" s="80"/>
      <c r="ACC324" s="80"/>
      <c r="ACD324" s="80"/>
      <c r="ACE324" s="80"/>
      <c r="ACF324" s="80"/>
      <c r="ACG324" s="80"/>
      <c r="ACH324" s="80"/>
      <c r="ACI324" s="80"/>
      <c r="ACJ324" s="80"/>
      <c r="ACK324" s="80"/>
      <c r="ACL324" s="80"/>
      <c r="ACM324" s="80"/>
      <c r="ACN324" s="80"/>
      <c r="ACO324" s="80"/>
      <c r="ACP324" s="80"/>
      <c r="ACQ324" s="80"/>
      <c r="ACR324" s="80"/>
      <c r="ACS324" s="80"/>
      <c r="ACT324" s="80"/>
      <c r="ACU324" s="80"/>
      <c r="ACV324" s="80"/>
      <c r="ACW324" s="80"/>
      <c r="ACX324" s="80"/>
      <c r="ACY324" s="80"/>
      <c r="ACZ324" s="80"/>
      <c r="ADA324" s="80"/>
      <c r="ADB324" s="80"/>
      <c r="ADC324" s="80"/>
      <c r="ADD324" s="80"/>
      <c r="ADE324" s="80"/>
      <c r="ADF324" s="80"/>
      <c r="ADG324" s="80"/>
      <c r="ADH324" s="80"/>
      <c r="ADI324" s="80"/>
      <c r="ADJ324" s="80"/>
      <c r="ADK324" s="80"/>
      <c r="ADL324" s="80"/>
      <c r="ADM324" s="80"/>
      <c r="ADN324" s="80"/>
      <c r="ADO324" s="80"/>
      <c r="ADP324" s="80"/>
      <c r="ADQ324" s="80"/>
      <c r="ADR324" s="80"/>
      <c r="ADS324" s="80"/>
      <c r="ADT324" s="80"/>
      <c r="ADU324" s="80"/>
      <c r="ADV324" s="80"/>
      <c r="ADW324" s="80"/>
      <c r="ADX324" s="80"/>
      <c r="ADY324" s="80"/>
      <c r="ADZ324" s="80"/>
      <c r="AEA324" s="80"/>
      <c r="AEB324" s="80"/>
      <c r="AEC324" s="80"/>
      <c r="AED324" s="80"/>
      <c r="AEE324" s="80"/>
      <c r="AEF324" s="80"/>
      <c r="AEG324" s="80"/>
      <c r="AEH324" s="80"/>
      <c r="AEI324" s="80"/>
      <c r="AEJ324" s="80"/>
      <c r="AEK324" s="80"/>
      <c r="AEL324" s="80"/>
      <c r="AEM324" s="80"/>
      <c r="AEN324" s="80"/>
      <c r="AEO324" s="80"/>
      <c r="AEP324" s="80"/>
      <c r="AEQ324" s="80"/>
      <c r="AER324" s="80"/>
      <c r="AES324" s="80"/>
      <c r="AET324" s="80"/>
      <c r="AEU324" s="80"/>
      <c r="AEV324" s="80"/>
      <c r="AEW324" s="80"/>
      <c r="AEX324" s="80"/>
      <c r="AEY324" s="80"/>
      <c r="AEZ324" s="80"/>
      <c r="AFA324" s="80"/>
      <c r="AFB324" s="80"/>
      <c r="AFC324" s="80"/>
      <c r="AFD324" s="80"/>
      <c r="AFE324" s="80"/>
      <c r="AFF324" s="80"/>
      <c r="AFG324" s="80"/>
      <c r="AFH324" s="80"/>
      <c r="AFI324" s="80"/>
      <c r="AFJ324" s="80"/>
      <c r="AFK324" s="80"/>
      <c r="AFL324" s="80"/>
      <c r="AFM324" s="80"/>
      <c r="AFN324" s="80"/>
      <c r="AFO324" s="80"/>
      <c r="AFP324" s="80"/>
      <c r="AFQ324" s="80"/>
      <c r="AFR324" s="80"/>
      <c r="AFS324" s="80"/>
      <c r="AFT324" s="80"/>
      <c r="AFU324" s="80"/>
      <c r="AFV324" s="80"/>
      <c r="AFW324" s="80"/>
      <c r="AFX324" s="80"/>
      <c r="AFY324" s="80"/>
      <c r="AFZ324" s="80"/>
      <c r="AGA324" s="80"/>
      <c r="AGB324" s="80"/>
      <c r="AGC324" s="80"/>
      <c r="AGD324" s="80"/>
      <c r="AGE324" s="80"/>
      <c r="AGF324" s="80"/>
      <c r="AGG324" s="80"/>
      <c r="AGH324" s="80"/>
      <c r="AGI324" s="80"/>
      <c r="AGJ324" s="80"/>
      <c r="AGK324" s="80"/>
      <c r="AGL324" s="80"/>
      <c r="AGM324" s="80"/>
      <c r="AGN324" s="80"/>
      <c r="AGO324" s="80"/>
      <c r="AGP324" s="80"/>
      <c r="AGQ324" s="80"/>
      <c r="AGR324" s="80"/>
      <c r="AGS324" s="80"/>
      <c r="AGT324" s="80"/>
      <c r="AGU324" s="80"/>
      <c r="AGV324" s="80"/>
      <c r="AGW324" s="80"/>
      <c r="AGX324" s="80"/>
      <c r="AGY324" s="80"/>
      <c r="AGZ324" s="80"/>
      <c r="AHA324" s="80"/>
      <c r="AHB324" s="80"/>
      <c r="AHC324" s="80"/>
      <c r="AHD324" s="80"/>
      <c r="AHE324" s="80"/>
      <c r="AHF324" s="80"/>
      <c r="AHG324" s="80"/>
      <c r="AHH324" s="80"/>
      <c r="AHI324" s="80"/>
      <c r="AHJ324" s="80"/>
      <c r="AHK324" s="80"/>
      <c r="AHL324" s="80"/>
      <c r="AHM324" s="80"/>
      <c r="AHN324" s="80"/>
      <c r="AHO324" s="80"/>
      <c r="AHP324" s="80"/>
      <c r="AHQ324" s="80"/>
      <c r="AHR324" s="80"/>
      <c r="AHS324" s="80"/>
      <c r="AHT324" s="80"/>
      <c r="AHU324" s="80"/>
      <c r="AHV324" s="80"/>
      <c r="AHW324" s="80"/>
      <c r="AHX324" s="80"/>
      <c r="AHY324" s="80"/>
      <c r="AHZ324" s="80"/>
      <c r="AIA324" s="80"/>
      <c r="AIB324" s="80"/>
      <c r="AIC324" s="80"/>
      <c r="AID324" s="80"/>
      <c r="AIE324" s="80"/>
      <c r="AIF324" s="80"/>
      <c r="AIG324" s="80"/>
      <c r="AIH324" s="80"/>
      <c r="AII324" s="80"/>
      <c r="AIJ324" s="80"/>
      <c r="AIK324" s="80"/>
      <c r="AIL324" s="80"/>
      <c r="AIM324" s="80"/>
      <c r="AIN324" s="80"/>
      <c r="AIO324" s="80"/>
      <c r="AIP324" s="80"/>
      <c r="AIQ324" s="80"/>
      <c r="AIR324" s="80"/>
      <c r="AIS324" s="80"/>
      <c r="AIT324" s="80"/>
      <c r="AIU324" s="80"/>
      <c r="AIV324" s="80"/>
      <c r="AIW324" s="80"/>
      <c r="AIX324" s="80"/>
      <c r="AIY324" s="80"/>
      <c r="AIZ324" s="80"/>
      <c r="AJA324" s="80"/>
      <c r="AJB324" s="80"/>
      <c r="AJC324" s="80"/>
      <c r="AJD324" s="80"/>
      <c r="AJE324" s="80"/>
      <c r="AJF324" s="80"/>
      <c r="AJG324" s="80"/>
      <c r="AJH324" s="80"/>
      <c r="AJI324" s="80"/>
      <c r="AJJ324" s="80"/>
      <c r="AJK324" s="80"/>
      <c r="AJL324" s="80"/>
      <c r="AJM324" s="80"/>
      <c r="AJN324" s="80"/>
      <c r="AJO324" s="80"/>
      <c r="AJP324" s="80"/>
      <c r="AJQ324" s="80"/>
      <c r="AJR324" s="80"/>
      <c r="AJS324" s="80"/>
      <c r="AJT324" s="80"/>
      <c r="AJU324" s="80"/>
      <c r="AJV324" s="80"/>
      <c r="AJW324" s="80"/>
      <c r="AJX324" s="80"/>
      <c r="AJY324" s="80"/>
      <c r="AJZ324" s="80"/>
      <c r="AKA324" s="80"/>
      <c r="AKB324" s="80"/>
      <c r="AKC324" s="80"/>
      <c r="AKD324" s="80"/>
      <c r="AKE324" s="80"/>
      <c r="AKF324" s="80"/>
      <c r="AKG324" s="80"/>
      <c r="AKH324" s="80"/>
      <c r="AKI324" s="80"/>
      <c r="AKJ324" s="80"/>
      <c r="AKK324" s="80"/>
      <c r="AKL324" s="80"/>
      <c r="AKM324" s="80"/>
      <c r="AKN324" s="80"/>
      <c r="AKO324" s="80"/>
      <c r="AKP324" s="80"/>
      <c r="AKQ324" s="80"/>
      <c r="AKR324" s="80"/>
      <c r="AKS324" s="80"/>
      <c r="AKT324" s="80"/>
      <c r="AKU324" s="80"/>
      <c r="AKV324" s="80"/>
      <c r="AKW324" s="80"/>
      <c r="AKX324" s="80"/>
      <c r="AKY324" s="80"/>
      <c r="AKZ324" s="80"/>
      <c r="ALA324" s="80"/>
      <c r="ALB324" s="80"/>
      <c r="ALC324" s="80"/>
      <c r="ALD324" s="80"/>
      <c r="ALE324" s="80"/>
      <c r="ALF324" s="80"/>
      <c r="ALG324" s="80"/>
      <c r="ALH324" s="80"/>
      <c r="ALI324" s="80"/>
      <c r="ALJ324" s="80"/>
      <c r="ALK324" s="80"/>
      <c r="ALL324" s="80"/>
      <c r="ALM324" s="80"/>
      <c r="ALN324" s="80"/>
      <c r="ALO324" s="80"/>
      <c r="ALP324" s="80"/>
      <c r="ALQ324" s="80"/>
      <c r="ALR324" s="80"/>
      <c r="ALS324" s="80"/>
      <c r="ALT324" s="80"/>
      <c r="ALU324" s="80"/>
      <c r="ALV324" s="80"/>
      <c r="ALW324" s="80"/>
      <c r="ALX324" s="80"/>
      <c r="ALY324" s="80"/>
      <c r="ALZ324" s="80"/>
      <c r="AMA324" s="80"/>
      <c r="AMB324" s="80"/>
      <c r="AMC324" s="80"/>
      <c r="AMD324" s="80"/>
      <c r="AME324" s="80"/>
      <c r="AMF324" s="80"/>
      <c r="AMG324" s="80"/>
      <c r="AMH324" s="80"/>
      <c r="AMI324" s="80"/>
      <c r="AMJ324" s="80"/>
      <c r="AMK324" s="80"/>
      <c r="AML324" s="80"/>
      <c r="AMM324" s="80"/>
      <c r="AMN324" s="80"/>
      <c r="AMO324" s="80"/>
      <c r="AMP324" s="80"/>
      <c r="AMQ324" s="80"/>
      <c r="AMR324" s="80"/>
      <c r="AMS324" s="80"/>
      <c r="AMT324" s="80"/>
      <c r="AMU324" s="80"/>
      <c r="AMV324" s="80"/>
      <c r="AMW324" s="80"/>
      <c r="AMX324" s="80"/>
      <c r="AMY324" s="80"/>
      <c r="AMZ324" s="80"/>
      <c r="ANA324" s="80"/>
      <c r="ANB324" s="80"/>
      <c r="ANC324" s="80"/>
      <c r="AND324" s="80"/>
      <c r="ANE324" s="80"/>
      <c r="ANF324" s="80"/>
      <c r="ANG324" s="80"/>
      <c r="ANH324" s="80"/>
      <c r="ANI324" s="80"/>
      <c r="ANJ324" s="80"/>
      <c r="ANK324" s="80"/>
      <c r="ANL324" s="80"/>
      <c r="ANM324" s="80"/>
      <c r="ANN324" s="80"/>
      <c r="ANO324" s="80"/>
      <c r="ANP324" s="80"/>
      <c r="ANQ324" s="80"/>
      <c r="ANR324" s="80"/>
      <c r="ANS324" s="80"/>
      <c r="ANT324" s="80"/>
      <c r="ANU324" s="80"/>
      <c r="ANV324" s="80"/>
      <c r="ANW324" s="80"/>
      <c r="ANX324" s="80"/>
      <c r="ANY324" s="80"/>
      <c r="ANZ324" s="80"/>
      <c r="AOA324" s="80"/>
      <c r="AOB324" s="80"/>
      <c r="AOC324" s="80"/>
      <c r="AOD324" s="80"/>
      <c r="AOE324" s="80"/>
      <c r="AOF324" s="80"/>
      <c r="AOG324" s="80"/>
      <c r="AOH324" s="80"/>
      <c r="AOI324" s="80"/>
      <c r="AOJ324" s="80"/>
      <c r="AOK324" s="80"/>
      <c r="AOL324" s="80"/>
      <c r="AOM324" s="80"/>
      <c r="AON324" s="80"/>
      <c r="AOO324" s="80"/>
      <c r="AOP324" s="80"/>
      <c r="AOQ324" s="80"/>
      <c r="AOR324" s="80"/>
      <c r="AOS324" s="80"/>
      <c r="AOT324" s="80"/>
      <c r="AOU324" s="80"/>
      <c r="AOV324" s="80"/>
      <c r="AOW324" s="80"/>
      <c r="AOX324" s="80"/>
      <c r="AOY324" s="80"/>
      <c r="AOZ324" s="80"/>
      <c r="APA324" s="80"/>
      <c r="APB324" s="80"/>
      <c r="APC324" s="80"/>
      <c r="APD324" s="80"/>
      <c r="APE324" s="80"/>
      <c r="APF324" s="80"/>
      <c r="APG324" s="80"/>
      <c r="APH324" s="80"/>
      <c r="API324" s="80"/>
      <c r="APJ324" s="80"/>
      <c r="APK324" s="80"/>
      <c r="APL324" s="80"/>
      <c r="APM324" s="80"/>
      <c r="APN324" s="80"/>
      <c r="APO324" s="80"/>
      <c r="APP324" s="80"/>
      <c r="APQ324" s="80"/>
      <c r="APR324" s="80"/>
      <c r="APS324" s="80"/>
      <c r="APT324" s="80"/>
      <c r="APU324" s="80"/>
      <c r="APV324" s="80"/>
      <c r="APW324" s="80"/>
      <c r="APX324" s="80"/>
      <c r="APY324" s="80"/>
      <c r="APZ324" s="80"/>
      <c r="AQA324" s="80"/>
      <c r="AQB324" s="80"/>
      <c r="AQC324" s="80"/>
      <c r="AQD324" s="80"/>
      <c r="AQE324" s="80"/>
      <c r="AQF324" s="80"/>
      <c r="AQG324" s="80"/>
      <c r="AQH324" s="80"/>
      <c r="AQI324" s="80"/>
      <c r="AQJ324" s="80"/>
      <c r="AQK324" s="80"/>
      <c r="AQL324" s="80"/>
      <c r="AQM324" s="80"/>
      <c r="AQN324" s="80"/>
      <c r="AQO324" s="80"/>
      <c r="AQP324" s="80"/>
      <c r="AQQ324" s="80"/>
      <c r="AQR324" s="80"/>
      <c r="AQS324" s="80"/>
      <c r="AQT324" s="80"/>
      <c r="AQU324" s="80"/>
      <c r="AQV324" s="80"/>
      <c r="AQW324" s="80"/>
      <c r="AQX324" s="80"/>
      <c r="AQY324" s="80"/>
      <c r="AQZ324" s="80"/>
      <c r="ARA324" s="80"/>
      <c r="ARB324" s="80"/>
      <c r="ARC324" s="80"/>
      <c r="ARD324" s="80"/>
      <c r="ARE324" s="80"/>
      <c r="ARF324" s="80"/>
      <c r="ARG324" s="80"/>
      <c r="ARH324" s="80"/>
      <c r="ARI324" s="80"/>
      <c r="ARJ324" s="80"/>
      <c r="ARK324" s="80"/>
      <c r="ARL324" s="80"/>
      <c r="ARM324" s="80"/>
      <c r="ARN324" s="80"/>
      <c r="ARO324" s="80"/>
      <c r="ARP324" s="80"/>
      <c r="ARQ324" s="80"/>
      <c r="ARR324" s="80"/>
      <c r="ARS324" s="80"/>
      <c r="ART324" s="80"/>
      <c r="ARU324" s="80"/>
      <c r="ARV324" s="80"/>
      <c r="ARW324" s="80"/>
      <c r="ARX324" s="80"/>
      <c r="ARY324" s="80"/>
      <c r="ARZ324" s="80"/>
      <c r="ASA324" s="80"/>
      <c r="ASB324" s="80"/>
      <c r="ASC324" s="80"/>
      <c r="ASD324" s="80"/>
      <c r="ASE324" s="80"/>
      <c r="ASF324" s="80"/>
      <c r="ASG324" s="80"/>
      <c r="ASH324" s="80"/>
      <c r="ASI324" s="80"/>
      <c r="ASJ324" s="80"/>
      <c r="ASK324" s="80"/>
      <c r="ASL324" s="80"/>
      <c r="ASM324" s="80"/>
      <c r="ASN324" s="80"/>
      <c r="ASO324" s="80"/>
      <c r="ASP324" s="80"/>
      <c r="ASQ324" s="80"/>
      <c r="ASR324" s="80"/>
      <c r="ASS324" s="80"/>
      <c r="AST324" s="80"/>
      <c r="ASU324" s="80"/>
      <c r="ASV324" s="80"/>
      <c r="ASW324" s="80"/>
      <c r="ASX324" s="80"/>
      <c r="ASY324" s="80"/>
      <c r="ASZ324" s="80"/>
      <c r="ATA324" s="80"/>
      <c r="ATB324" s="80"/>
      <c r="ATC324" s="80"/>
      <c r="ATD324" s="80"/>
      <c r="ATE324" s="80"/>
      <c r="ATF324" s="80"/>
      <c r="ATG324" s="80"/>
      <c r="ATH324" s="80"/>
      <c r="ATI324" s="80"/>
      <c r="ATJ324" s="80"/>
      <c r="ATK324" s="80"/>
      <c r="ATL324" s="80"/>
      <c r="ATM324" s="80"/>
      <c r="ATN324" s="80"/>
      <c r="ATO324" s="80"/>
      <c r="ATP324" s="80"/>
      <c r="ATQ324" s="80"/>
      <c r="ATR324" s="80"/>
      <c r="ATS324" s="80"/>
      <c r="ATT324" s="80"/>
      <c r="ATU324" s="80"/>
      <c r="ATV324" s="80"/>
      <c r="ATW324" s="80"/>
      <c r="ATX324" s="80"/>
      <c r="ATY324" s="80"/>
      <c r="ATZ324" s="80"/>
      <c r="AUA324" s="80"/>
      <c r="AUB324" s="80"/>
      <c r="AUC324" s="80"/>
      <c r="AUD324" s="80"/>
      <c r="AUE324" s="80"/>
      <c r="AUF324" s="80"/>
      <c r="AUG324" s="80"/>
      <c r="AUH324" s="80"/>
      <c r="AUI324" s="80"/>
      <c r="AUJ324" s="80"/>
      <c r="AUK324" s="80"/>
      <c r="AUL324" s="80"/>
      <c r="AUM324" s="80"/>
      <c r="AUN324" s="80"/>
      <c r="AUO324" s="80"/>
      <c r="AUP324" s="80"/>
      <c r="AUQ324" s="80"/>
      <c r="AUR324" s="80"/>
      <c r="AUS324" s="80"/>
      <c r="AUT324" s="80"/>
      <c r="AUU324" s="80"/>
      <c r="AUV324" s="80"/>
      <c r="AUW324" s="80"/>
      <c r="AUX324" s="80"/>
      <c r="AUY324" s="80"/>
      <c r="AUZ324" s="80"/>
      <c r="AVA324" s="80"/>
      <c r="AVB324" s="80"/>
      <c r="AVC324" s="80"/>
      <c r="AVD324" s="80"/>
      <c r="AVE324" s="80"/>
      <c r="AVF324" s="80"/>
      <c r="AVG324" s="80"/>
      <c r="AVH324" s="80"/>
      <c r="AVI324" s="80"/>
      <c r="AVJ324" s="80"/>
      <c r="AVK324" s="80"/>
      <c r="AVL324" s="80"/>
      <c r="AVM324" s="80"/>
      <c r="AVN324" s="80"/>
      <c r="AVO324" s="80"/>
      <c r="AVP324" s="80"/>
      <c r="AVQ324" s="80"/>
      <c r="AVR324" s="80"/>
      <c r="AVS324" s="80"/>
      <c r="AVT324" s="80"/>
      <c r="AVU324" s="80"/>
      <c r="AVV324" s="80"/>
      <c r="AVW324" s="80"/>
      <c r="AVX324" s="80"/>
      <c r="AVY324" s="80"/>
      <c r="AVZ324" s="80"/>
      <c r="AWA324" s="80"/>
      <c r="AWB324" s="80"/>
      <c r="AWC324" s="80"/>
      <c r="AWD324" s="80"/>
      <c r="AWE324" s="80"/>
      <c r="AWF324" s="80"/>
      <c r="AWG324" s="80"/>
      <c r="AWH324" s="80"/>
      <c r="AWI324" s="80"/>
      <c r="AWJ324" s="80"/>
      <c r="AWK324" s="80"/>
      <c r="AWL324" s="80"/>
      <c r="AWM324" s="80"/>
      <c r="AWN324" s="80"/>
      <c r="AWO324" s="80"/>
      <c r="AWP324" s="80"/>
      <c r="AWQ324" s="80"/>
      <c r="AWR324" s="80"/>
      <c r="AWS324" s="80"/>
      <c r="AWT324" s="80"/>
      <c r="AWU324" s="80"/>
      <c r="AWV324" s="80"/>
      <c r="AWW324" s="80"/>
      <c r="AWX324" s="80"/>
      <c r="AWY324" s="80"/>
      <c r="AWZ324" s="80"/>
      <c r="AXA324" s="80"/>
      <c r="AXB324" s="80"/>
      <c r="AXC324" s="80"/>
      <c r="AXD324" s="80"/>
      <c r="AXE324" s="80"/>
      <c r="AXF324" s="80"/>
      <c r="AXG324" s="80"/>
      <c r="AXH324" s="80"/>
      <c r="AXI324" s="80"/>
      <c r="AXJ324" s="80"/>
      <c r="AXK324" s="80"/>
      <c r="AXL324" s="80"/>
      <c r="AXM324" s="80"/>
      <c r="AXN324" s="80"/>
      <c r="AXO324" s="80"/>
      <c r="AXP324" s="80"/>
      <c r="AXQ324" s="80"/>
      <c r="AXR324" s="80"/>
      <c r="AXS324" s="80"/>
      <c r="AXT324" s="80"/>
      <c r="AXU324" s="80"/>
      <c r="AXV324" s="80"/>
      <c r="AXW324" s="80"/>
      <c r="AXX324" s="80"/>
      <c r="AXY324" s="80"/>
      <c r="AXZ324" s="80"/>
      <c r="AYA324" s="80"/>
      <c r="AYB324" s="80"/>
      <c r="AYC324" s="80"/>
      <c r="AYD324" s="80"/>
      <c r="AYE324" s="80"/>
      <c r="AYF324" s="80"/>
      <c r="AYG324" s="80"/>
      <c r="AYH324" s="80"/>
      <c r="AYI324" s="80"/>
      <c r="AYJ324" s="80"/>
      <c r="AYK324" s="80"/>
      <c r="AYL324" s="80"/>
      <c r="AYM324" s="80"/>
      <c r="AYN324" s="80"/>
      <c r="AYO324" s="80"/>
      <c r="AYP324" s="80"/>
      <c r="AYQ324" s="80"/>
      <c r="AYR324" s="80"/>
      <c r="AYS324" s="80"/>
      <c r="AYT324" s="80"/>
      <c r="AYU324" s="80"/>
      <c r="AYV324" s="80"/>
      <c r="AYW324" s="80"/>
      <c r="AYX324" s="80"/>
      <c r="AYY324" s="80"/>
      <c r="AYZ324" s="80"/>
      <c r="AZA324" s="80"/>
      <c r="AZB324" s="80"/>
      <c r="AZC324" s="80"/>
      <c r="AZD324" s="80"/>
      <c r="AZE324" s="80"/>
      <c r="AZF324" s="80"/>
      <c r="AZG324" s="80"/>
      <c r="AZH324" s="80"/>
      <c r="AZI324" s="80"/>
      <c r="AZJ324" s="80"/>
      <c r="AZK324" s="80"/>
      <c r="AZL324" s="80"/>
      <c r="AZM324" s="80"/>
      <c r="AZN324" s="80"/>
      <c r="AZO324" s="80"/>
      <c r="AZP324" s="80"/>
      <c r="AZQ324" s="80"/>
      <c r="AZR324" s="80"/>
      <c r="AZS324" s="80"/>
      <c r="AZT324" s="80"/>
      <c r="AZU324" s="80"/>
      <c r="AZV324" s="80"/>
      <c r="AZW324" s="80"/>
      <c r="AZX324" s="80"/>
      <c r="AZY324" s="80"/>
      <c r="AZZ324" s="80"/>
      <c r="BAA324" s="80"/>
      <c r="BAB324" s="80"/>
      <c r="BAC324" s="80"/>
      <c r="BAD324" s="80"/>
      <c r="BAE324" s="80"/>
      <c r="BAF324" s="80"/>
      <c r="BAG324" s="80"/>
      <c r="BAH324" s="80"/>
      <c r="BAI324" s="80"/>
      <c r="BAJ324" s="80"/>
      <c r="BAK324" s="80"/>
      <c r="BAL324" s="80"/>
      <c r="BAM324" s="80"/>
      <c r="BAN324" s="80"/>
      <c r="BAO324" s="80"/>
      <c r="BAP324" s="80"/>
      <c r="BAQ324" s="80"/>
      <c r="BAR324" s="80"/>
      <c r="BAS324" s="80"/>
      <c r="BAT324" s="80"/>
      <c r="BAU324" s="80"/>
      <c r="BAV324" s="80"/>
      <c r="BAW324" s="80"/>
      <c r="BAX324" s="80"/>
      <c r="BAY324" s="80"/>
      <c r="BAZ324" s="80"/>
      <c r="BBA324" s="80"/>
      <c r="BBB324" s="80"/>
      <c r="BBC324" s="80"/>
      <c r="BBD324" s="80"/>
      <c r="BBE324" s="80"/>
      <c r="BBF324" s="80"/>
      <c r="BBG324" s="80"/>
      <c r="BBH324" s="80"/>
      <c r="BBI324" s="80"/>
      <c r="BBJ324" s="80"/>
      <c r="BBK324" s="80"/>
      <c r="BBL324" s="80"/>
      <c r="BBM324" s="80"/>
      <c r="BBN324" s="80"/>
      <c r="BBO324" s="80"/>
      <c r="BBP324" s="80"/>
      <c r="BBQ324" s="80"/>
      <c r="BBR324" s="80"/>
      <c r="BBS324" s="80"/>
      <c r="BBT324" s="80"/>
      <c r="BBU324" s="80"/>
      <c r="BBV324" s="80"/>
      <c r="BBW324" s="80"/>
      <c r="BBX324" s="80"/>
      <c r="BBY324" s="80"/>
      <c r="BBZ324" s="80"/>
      <c r="BCA324" s="80"/>
      <c r="BCB324" s="80"/>
      <c r="BCC324" s="80"/>
      <c r="BCD324" s="80"/>
      <c r="BCE324" s="80"/>
      <c r="BCF324" s="80"/>
      <c r="BCG324" s="80"/>
      <c r="BCH324" s="80"/>
      <c r="BCI324" s="80"/>
      <c r="BCJ324" s="80"/>
      <c r="BCK324" s="80"/>
      <c r="BCL324" s="80"/>
      <c r="BCM324" s="80"/>
      <c r="BCN324" s="80"/>
      <c r="BCO324" s="80"/>
      <c r="BCP324" s="80"/>
      <c r="BCQ324" s="80"/>
      <c r="BCR324" s="80"/>
      <c r="BCS324" s="80"/>
      <c r="BCT324" s="80"/>
      <c r="BCU324" s="80"/>
      <c r="BCV324" s="80"/>
      <c r="BCW324" s="80"/>
      <c r="BCX324" s="80"/>
      <c r="BCY324" s="80"/>
      <c r="BCZ324" s="80"/>
      <c r="BDA324" s="80"/>
      <c r="BDB324" s="80"/>
      <c r="BDC324" s="80"/>
      <c r="BDD324" s="80"/>
      <c r="BDE324" s="80"/>
      <c r="BDF324" s="80"/>
      <c r="BDG324" s="80"/>
      <c r="BDH324" s="80"/>
      <c r="BDI324" s="80"/>
      <c r="BDJ324" s="80"/>
      <c r="BDK324" s="80"/>
      <c r="BDL324" s="80"/>
      <c r="BDM324" s="80"/>
      <c r="BDN324" s="80"/>
      <c r="BDO324" s="80"/>
      <c r="BDP324" s="80"/>
      <c r="BDQ324" s="80"/>
      <c r="BDR324" s="80"/>
      <c r="BDS324" s="80"/>
      <c r="BDT324" s="80"/>
      <c r="BDU324" s="80"/>
      <c r="BDV324" s="80"/>
      <c r="BDW324" s="80"/>
      <c r="BDX324" s="80"/>
      <c r="BDY324" s="80"/>
      <c r="BDZ324" s="80"/>
      <c r="BEA324" s="80"/>
      <c r="BEB324" s="80"/>
      <c r="BEC324" s="80"/>
      <c r="BED324" s="80"/>
      <c r="BEE324" s="80"/>
      <c r="BEF324" s="80"/>
      <c r="BEG324" s="80"/>
      <c r="BEH324" s="80"/>
      <c r="BEI324" s="80"/>
      <c r="BEJ324" s="80"/>
      <c r="BEK324" s="80"/>
      <c r="BEL324" s="80"/>
      <c r="BEM324" s="80"/>
      <c r="BEN324" s="80"/>
      <c r="BEO324" s="80"/>
      <c r="BEP324" s="80"/>
      <c r="BEQ324" s="80"/>
      <c r="BER324" s="80"/>
      <c r="BES324" s="80"/>
      <c r="BET324" s="80"/>
      <c r="BEU324" s="80"/>
      <c r="BEV324" s="80"/>
      <c r="BEW324" s="80"/>
      <c r="BEX324" s="80"/>
      <c r="BEY324" s="80"/>
      <c r="BEZ324" s="80"/>
      <c r="BFA324" s="80"/>
      <c r="BFB324" s="80"/>
      <c r="BFC324" s="80"/>
      <c r="BFD324" s="80"/>
      <c r="BFE324" s="80"/>
      <c r="BFF324" s="80"/>
      <c r="BFG324" s="80"/>
      <c r="BFH324" s="80"/>
      <c r="BFI324" s="80"/>
      <c r="BFJ324" s="80"/>
      <c r="BFK324" s="80"/>
      <c r="BFL324" s="80"/>
      <c r="BFM324" s="80"/>
      <c r="BFN324" s="80"/>
      <c r="BFO324" s="80"/>
      <c r="BFP324" s="80"/>
      <c r="BFQ324" s="80"/>
      <c r="BFR324" s="80"/>
      <c r="BFS324" s="80"/>
      <c r="BFT324" s="80"/>
      <c r="BFU324" s="80"/>
      <c r="BFV324" s="80"/>
      <c r="BFW324" s="80"/>
      <c r="BFX324" s="80"/>
      <c r="BFY324" s="80"/>
      <c r="BFZ324" s="80"/>
      <c r="BGA324" s="80"/>
      <c r="BGB324" s="80"/>
      <c r="BGC324" s="80"/>
      <c r="BGD324" s="80"/>
      <c r="BGE324" s="80"/>
      <c r="BGF324" s="80"/>
      <c r="BGG324" s="80"/>
      <c r="BGH324" s="80"/>
      <c r="BGI324" s="80"/>
      <c r="BGJ324" s="80"/>
      <c r="BGK324" s="80"/>
      <c r="BGL324" s="80"/>
      <c r="BGM324" s="80"/>
      <c r="BGN324" s="80"/>
      <c r="BGO324" s="80"/>
      <c r="BGP324" s="80"/>
      <c r="BGQ324" s="80"/>
      <c r="BGR324" s="80"/>
      <c r="BGS324" s="80"/>
      <c r="BGT324" s="80"/>
      <c r="BGU324" s="80"/>
      <c r="BGV324" s="80"/>
      <c r="BGW324" s="80"/>
      <c r="BGX324" s="80"/>
      <c r="BGY324" s="80"/>
      <c r="BGZ324" s="80"/>
      <c r="BHA324" s="80"/>
      <c r="BHB324" s="80"/>
      <c r="BHC324" s="80"/>
      <c r="BHD324" s="80"/>
      <c r="BHE324" s="80"/>
      <c r="BHF324" s="80"/>
      <c r="BHG324" s="80"/>
      <c r="BHH324" s="80"/>
      <c r="BHI324" s="80"/>
      <c r="BHJ324" s="80"/>
      <c r="BHK324" s="80"/>
      <c r="BHL324" s="80"/>
      <c r="BHM324" s="80"/>
      <c r="BHN324" s="80"/>
      <c r="BHO324" s="80"/>
      <c r="BHP324" s="80"/>
      <c r="BHQ324" s="80"/>
      <c r="BHR324" s="80"/>
      <c r="BHS324" s="80"/>
      <c r="BHT324" s="80"/>
      <c r="BHU324" s="80"/>
      <c r="BHV324" s="80"/>
      <c r="BHW324" s="80"/>
      <c r="BHX324" s="80"/>
      <c r="BHY324" s="80"/>
      <c r="BHZ324" s="80"/>
      <c r="BIA324" s="80"/>
      <c r="BIB324" s="80"/>
      <c r="BIC324" s="80"/>
      <c r="BID324" s="80"/>
      <c r="BIE324" s="80"/>
      <c r="BIF324" s="80"/>
      <c r="BIG324" s="80"/>
      <c r="BIH324" s="80"/>
      <c r="BII324" s="80"/>
      <c r="BIJ324" s="80"/>
      <c r="BIK324" s="80"/>
      <c r="BIL324" s="80"/>
      <c r="BIM324" s="80"/>
      <c r="BIN324" s="80"/>
      <c r="BIO324" s="80"/>
      <c r="BIP324" s="80"/>
      <c r="BIQ324" s="80"/>
      <c r="BIR324" s="80"/>
      <c r="BIS324" s="80"/>
      <c r="BIT324" s="80"/>
      <c r="BIU324" s="80"/>
      <c r="BIV324" s="80"/>
      <c r="BIW324" s="80"/>
      <c r="BIX324" s="80"/>
      <c r="BIY324" s="80"/>
      <c r="BIZ324" s="80"/>
      <c r="BJA324" s="80"/>
      <c r="BJB324" s="80"/>
      <c r="BJC324" s="80"/>
      <c r="BJD324" s="80"/>
      <c r="BJE324" s="80"/>
      <c r="BJF324" s="80"/>
      <c r="BJG324" s="80"/>
      <c r="BJH324" s="80"/>
      <c r="BJI324" s="80"/>
      <c r="BJJ324" s="80"/>
      <c r="BJK324" s="80"/>
      <c r="BJL324" s="80"/>
      <c r="BJM324" s="80"/>
      <c r="BJN324" s="80"/>
      <c r="BJO324" s="80"/>
      <c r="BJP324" s="80"/>
      <c r="BJQ324" s="80"/>
      <c r="BJR324" s="80"/>
      <c r="BJS324" s="80"/>
      <c r="BJT324" s="80"/>
      <c r="BJU324" s="80"/>
      <c r="BJV324" s="80"/>
      <c r="BJW324" s="80"/>
      <c r="BJX324" s="80"/>
      <c r="BJY324" s="80"/>
      <c r="BJZ324" s="80"/>
      <c r="BKA324" s="80"/>
      <c r="BKB324" s="80"/>
      <c r="BKC324" s="80"/>
      <c r="BKD324" s="80"/>
      <c r="BKE324" s="80"/>
      <c r="BKF324" s="80"/>
      <c r="BKG324" s="80"/>
      <c r="BKH324" s="80"/>
      <c r="BKI324" s="80"/>
      <c r="BKJ324" s="80"/>
      <c r="BKK324" s="80"/>
      <c r="BKL324" s="80"/>
      <c r="BKM324" s="80"/>
      <c r="BKN324" s="80"/>
      <c r="BKO324" s="80"/>
      <c r="BKP324" s="80"/>
      <c r="BKQ324" s="80"/>
      <c r="BKR324" s="80"/>
      <c r="BKS324" s="80"/>
      <c r="BKT324" s="80"/>
      <c r="BKU324" s="80"/>
      <c r="BKV324" s="80"/>
      <c r="BKW324" s="80"/>
      <c r="BKX324" s="80"/>
      <c r="BKY324" s="80"/>
      <c r="BKZ324" s="80"/>
      <c r="BLA324" s="80"/>
      <c r="BLB324" s="80"/>
      <c r="BLC324" s="80"/>
      <c r="BLD324" s="80"/>
      <c r="BLE324" s="80"/>
      <c r="BLF324" s="80"/>
      <c r="BLG324" s="80"/>
      <c r="BLH324" s="80"/>
      <c r="BLI324" s="80"/>
      <c r="BLJ324" s="80"/>
      <c r="BLK324" s="80"/>
      <c r="BLL324" s="80"/>
      <c r="BLM324" s="80"/>
      <c r="BLN324" s="80"/>
      <c r="BLO324" s="80"/>
      <c r="BLP324" s="80"/>
      <c r="BLQ324" s="80"/>
      <c r="BLR324" s="80"/>
      <c r="BLS324" s="80"/>
      <c r="BLT324" s="80"/>
      <c r="BLU324" s="80"/>
      <c r="BLV324" s="80"/>
      <c r="BLW324" s="80"/>
      <c r="BLX324" s="80"/>
      <c r="BLY324" s="80"/>
      <c r="BLZ324" s="80"/>
      <c r="BMA324" s="80"/>
      <c r="BMB324" s="80"/>
      <c r="BMC324" s="80"/>
      <c r="BMD324" s="80"/>
      <c r="BME324" s="80"/>
      <c r="BMF324" s="80"/>
      <c r="BMG324" s="80"/>
      <c r="BMH324" s="80"/>
      <c r="BMI324" s="80"/>
      <c r="BMJ324" s="80"/>
      <c r="BMK324" s="80"/>
      <c r="BML324" s="80"/>
      <c r="BMM324" s="80"/>
      <c r="BMN324" s="80"/>
      <c r="BMO324" s="80"/>
      <c r="BMP324" s="80"/>
      <c r="BMQ324" s="80"/>
      <c r="BMR324" s="80"/>
      <c r="BMS324" s="80"/>
      <c r="BMT324" s="80"/>
      <c r="BMU324" s="80"/>
      <c r="BMV324" s="80"/>
      <c r="BMW324" s="80"/>
      <c r="BMX324" s="80"/>
      <c r="BMY324" s="80"/>
      <c r="BMZ324" s="80"/>
      <c r="BNA324" s="80"/>
      <c r="BNB324" s="80"/>
      <c r="BNC324" s="80"/>
      <c r="BND324" s="80"/>
      <c r="BNE324" s="80"/>
      <c r="BNF324" s="80"/>
      <c r="BNG324" s="80"/>
      <c r="BNH324" s="80"/>
      <c r="BNI324" s="80"/>
      <c r="BNJ324" s="80"/>
      <c r="BNK324" s="80"/>
      <c r="BNL324" s="80"/>
      <c r="BNM324" s="80"/>
      <c r="BNN324" s="80"/>
      <c r="BNO324" s="80"/>
      <c r="BNP324" s="80"/>
      <c r="BNQ324" s="80"/>
      <c r="BNR324" s="80"/>
      <c r="BNS324" s="80"/>
      <c r="BNT324" s="80"/>
      <c r="BNU324" s="80"/>
      <c r="BNV324" s="80"/>
      <c r="BNW324" s="80"/>
      <c r="BNX324" s="80"/>
      <c r="BNY324" s="80"/>
      <c r="BNZ324" s="80"/>
      <c r="BOA324" s="80"/>
      <c r="BOB324" s="80"/>
      <c r="BOC324" s="80"/>
      <c r="BOD324" s="80"/>
      <c r="BOE324" s="80"/>
      <c r="BOF324" s="80"/>
      <c r="BOG324" s="80"/>
      <c r="BOH324" s="80"/>
      <c r="BOI324" s="80"/>
      <c r="BOJ324" s="80"/>
      <c r="BOK324" s="80"/>
      <c r="BOL324" s="80"/>
      <c r="BOM324" s="80"/>
      <c r="BON324" s="80"/>
      <c r="BOO324" s="80"/>
      <c r="BOP324" s="80"/>
      <c r="BOQ324" s="80"/>
      <c r="BOR324" s="80"/>
      <c r="BOS324" s="80"/>
      <c r="BOT324" s="80"/>
      <c r="BOU324" s="80"/>
      <c r="BOV324" s="80"/>
      <c r="BOW324" s="80"/>
      <c r="BOX324" s="80"/>
      <c r="BOY324" s="80"/>
      <c r="BOZ324" s="80"/>
      <c r="BPA324" s="80"/>
      <c r="BPB324" s="80"/>
      <c r="BPC324" s="80"/>
      <c r="BPD324" s="80"/>
      <c r="BPE324" s="80"/>
      <c r="BPF324" s="80"/>
      <c r="BPG324" s="80"/>
      <c r="BPH324" s="80"/>
      <c r="BPI324" s="80"/>
      <c r="BPJ324" s="80"/>
      <c r="BPK324" s="80"/>
      <c r="BPL324" s="80"/>
      <c r="BPM324" s="80"/>
      <c r="BPN324" s="80"/>
      <c r="BPO324" s="80"/>
      <c r="BPP324" s="80"/>
      <c r="BPQ324" s="80"/>
      <c r="BPR324" s="80"/>
      <c r="BPS324" s="80"/>
      <c r="BPT324" s="80"/>
      <c r="BPU324" s="80"/>
      <c r="BPV324" s="80"/>
      <c r="BPW324" s="80"/>
      <c r="BPX324" s="80"/>
      <c r="BPY324" s="80"/>
      <c r="BPZ324" s="80"/>
      <c r="BQA324" s="80"/>
      <c r="BQB324" s="80"/>
      <c r="BQC324" s="80"/>
      <c r="BQD324" s="80"/>
      <c r="BQE324" s="80"/>
      <c r="BQF324" s="80"/>
      <c r="BQG324" s="80"/>
      <c r="BQH324" s="80"/>
      <c r="BQI324" s="80"/>
      <c r="BQJ324" s="80"/>
      <c r="BQK324" s="80"/>
      <c r="BQL324" s="80"/>
      <c r="BQM324" s="80"/>
      <c r="BQN324" s="80"/>
      <c r="BQO324" s="80"/>
      <c r="BQP324" s="80"/>
      <c r="BQQ324" s="80"/>
      <c r="BQR324" s="80"/>
      <c r="BQS324" s="80"/>
      <c r="BQT324" s="80"/>
      <c r="BQU324" s="80"/>
      <c r="BQV324" s="80"/>
      <c r="BQW324" s="80"/>
      <c r="BQX324" s="80"/>
      <c r="BQY324" s="80"/>
      <c r="BQZ324" s="80"/>
      <c r="BRA324" s="80"/>
      <c r="BRB324" s="80"/>
      <c r="BRC324" s="80"/>
      <c r="BRD324" s="80"/>
      <c r="BRE324" s="80"/>
      <c r="BRF324" s="80"/>
      <c r="BRG324" s="80"/>
      <c r="BRH324" s="80"/>
      <c r="BRI324" s="80"/>
      <c r="BRJ324" s="80"/>
      <c r="BRK324" s="80"/>
      <c r="BRL324" s="80"/>
      <c r="BRM324" s="80"/>
      <c r="BRN324" s="80"/>
      <c r="BRO324" s="80"/>
      <c r="BRP324" s="80"/>
      <c r="BRQ324" s="80"/>
      <c r="BRR324" s="80"/>
      <c r="BRS324" s="80"/>
      <c r="BRT324" s="80"/>
      <c r="BRU324" s="80"/>
      <c r="BRV324" s="80"/>
      <c r="BRW324" s="80"/>
      <c r="BRX324" s="80"/>
      <c r="BRY324" s="80"/>
      <c r="BRZ324" s="80"/>
      <c r="BSA324" s="80"/>
      <c r="BSB324" s="80"/>
      <c r="BSC324" s="80"/>
      <c r="BSD324" s="80"/>
      <c r="BSE324" s="80"/>
      <c r="BSF324" s="80"/>
      <c r="BSG324" s="80"/>
      <c r="BSH324" s="80"/>
      <c r="BSI324" s="80"/>
      <c r="BSJ324" s="80"/>
      <c r="BSK324" s="80"/>
      <c r="BSL324" s="80"/>
      <c r="BSM324" s="80"/>
      <c r="BSN324" s="80"/>
      <c r="BSO324" s="80"/>
      <c r="BSP324" s="80"/>
      <c r="BSQ324" s="80"/>
      <c r="BSR324" s="80"/>
      <c r="BSS324" s="80"/>
      <c r="BST324" s="80"/>
      <c r="BSU324" s="80"/>
      <c r="BSV324" s="80"/>
      <c r="BSW324" s="80"/>
      <c r="BSX324" s="80"/>
      <c r="BSY324" s="80"/>
      <c r="BSZ324" s="80"/>
      <c r="BTA324" s="80"/>
      <c r="BTB324" s="80"/>
      <c r="BTC324" s="80"/>
      <c r="BTD324" s="80"/>
      <c r="BTE324" s="80"/>
      <c r="BTF324" s="80"/>
      <c r="BTG324" s="80"/>
      <c r="BTH324" s="80"/>
      <c r="BTI324" s="80"/>
      <c r="BTJ324" s="80"/>
      <c r="BTK324" s="80"/>
      <c r="BTL324" s="80"/>
      <c r="BTM324" s="80"/>
      <c r="BTN324" s="80"/>
      <c r="BTO324" s="80"/>
      <c r="BTP324" s="80"/>
      <c r="BTQ324" s="80"/>
      <c r="BTR324" s="80"/>
      <c r="BTS324" s="80"/>
      <c r="BTT324" s="80"/>
      <c r="BTU324" s="80"/>
      <c r="BTV324" s="80"/>
      <c r="BTW324" s="80"/>
      <c r="BTX324" s="80"/>
      <c r="BTY324" s="80"/>
      <c r="BTZ324" s="80"/>
      <c r="BUA324" s="80"/>
      <c r="BUB324" s="80"/>
      <c r="BUC324" s="80"/>
      <c r="BUD324" s="80"/>
      <c r="BUE324" s="80"/>
      <c r="BUF324" s="80"/>
      <c r="BUG324" s="80"/>
      <c r="BUH324" s="80"/>
      <c r="BUI324" s="80"/>
      <c r="BUJ324" s="80"/>
      <c r="BUK324" s="80"/>
      <c r="BUL324" s="80"/>
      <c r="BUM324" s="80"/>
      <c r="BUN324" s="80"/>
      <c r="BUO324" s="80"/>
      <c r="BUP324" s="80"/>
      <c r="BUQ324" s="80"/>
      <c r="BUR324" s="80"/>
      <c r="BUS324" s="80"/>
      <c r="BUT324" s="80"/>
      <c r="BUU324" s="80"/>
      <c r="BUV324" s="80"/>
      <c r="BUW324" s="80"/>
      <c r="BUX324" s="80"/>
      <c r="BUY324" s="80"/>
      <c r="BUZ324" s="80"/>
      <c r="BVA324" s="80"/>
      <c r="BVB324" s="80"/>
      <c r="BVC324" s="80"/>
      <c r="BVD324" s="80"/>
      <c r="BVE324" s="80"/>
      <c r="BVF324" s="80"/>
      <c r="BVG324" s="80"/>
      <c r="BVH324" s="80"/>
      <c r="BVI324" s="80"/>
      <c r="BVJ324" s="80"/>
      <c r="BVK324" s="80"/>
      <c r="BVL324" s="80"/>
      <c r="BVM324" s="80"/>
      <c r="BVN324" s="80"/>
      <c r="BVO324" s="80"/>
      <c r="BVP324" s="80"/>
      <c r="BVQ324" s="80"/>
      <c r="BVR324" s="80"/>
      <c r="BVS324" s="80"/>
      <c r="BVT324" s="80"/>
      <c r="BVU324" s="80"/>
      <c r="BVV324" s="80"/>
      <c r="BVW324" s="80"/>
      <c r="BVX324" s="80"/>
      <c r="BVY324" s="80"/>
      <c r="BVZ324" s="80"/>
      <c r="BWA324" s="80"/>
      <c r="BWB324" s="80"/>
      <c r="BWC324" s="80"/>
      <c r="BWD324" s="80"/>
      <c r="BWE324" s="80"/>
      <c r="BWF324" s="80"/>
      <c r="BWG324" s="80"/>
      <c r="BWH324" s="80"/>
      <c r="BWI324" s="80"/>
      <c r="BWJ324" s="80"/>
      <c r="BWK324" s="80"/>
      <c r="BWL324" s="80"/>
      <c r="BWM324" s="80"/>
      <c r="BWN324" s="80"/>
      <c r="BWO324" s="80"/>
      <c r="BWP324" s="80"/>
      <c r="BWQ324" s="80"/>
      <c r="BWR324" s="80"/>
      <c r="BWS324" s="80"/>
      <c r="BWT324" s="80"/>
      <c r="BWU324" s="80"/>
      <c r="BWV324" s="80"/>
      <c r="BWW324" s="80"/>
      <c r="BWX324" s="80"/>
      <c r="BWY324" s="80"/>
      <c r="BWZ324" s="80"/>
      <c r="BXA324" s="80"/>
      <c r="BXB324" s="80"/>
      <c r="BXC324" s="80"/>
      <c r="BXD324" s="80"/>
      <c r="BXE324" s="80"/>
      <c r="BXF324" s="80"/>
      <c r="BXG324" s="80"/>
      <c r="BXH324" s="80"/>
      <c r="BXI324" s="80"/>
      <c r="BXJ324" s="80"/>
      <c r="BXK324" s="80"/>
      <c r="BXL324" s="80"/>
      <c r="BXM324" s="80"/>
      <c r="BXN324" s="80"/>
      <c r="BXO324" s="80"/>
      <c r="BXP324" s="80"/>
      <c r="BXQ324" s="80"/>
      <c r="BXR324" s="80"/>
      <c r="BXS324" s="80"/>
      <c r="BXT324" s="80"/>
      <c r="BXU324" s="80"/>
      <c r="BXV324" s="80"/>
      <c r="BXW324" s="80"/>
      <c r="BXX324" s="80"/>
      <c r="BXY324" s="80"/>
      <c r="BXZ324" s="80"/>
      <c r="BYA324" s="80"/>
      <c r="BYB324" s="80"/>
      <c r="BYC324" s="80"/>
      <c r="BYD324" s="80"/>
      <c r="BYE324" s="80"/>
      <c r="BYF324" s="80"/>
      <c r="BYG324" s="80"/>
      <c r="BYH324" s="80"/>
      <c r="BYI324" s="80"/>
      <c r="BYJ324" s="80"/>
      <c r="BYK324" s="80"/>
      <c r="BYL324" s="80"/>
      <c r="BYM324" s="80"/>
      <c r="BYN324" s="80"/>
      <c r="BYO324" s="80"/>
      <c r="BYP324" s="80"/>
      <c r="BYQ324" s="80"/>
      <c r="BYR324" s="80"/>
      <c r="BYS324" s="80"/>
      <c r="BYT324" s="80"/>
      <c r="BYU324" s="80"/>
      <c r="BYV324" s="80"/>
      <c r="BYW324" s="80"/>
      <c r="BYX324" s="80"/>
      <c r="BYY324" s="80"/>
      <c r="BYZ324" s="80"/>
      <c r="BZA324" s="80"/>
      <c r="BZB324" s="80"/>
      <c r="BZC324" s="80"/>
      <c r="BZD324" s="80"/>
      <c r="BZE324" s="80"/>
      <c r="BZF324" s="80"/>
      <c r="BZG324" s="80"/>
      <c r="BZH324" s="80"/>
      <c r="BZI324" s="80"/>
      <c r="BZJ324" s="80"/>
      <c r="BZK324" s="80"/>
      <c r="BZL324" s="80"/>
      <c r="BZM324" s="80"/>
      <c r="BZN324" s="80"/>
      <c r="BZO324" s="80"/>
      <c r="BZP324" s="80"/>
      <c r="BZQ324" s="80"/>
      <c r="BZR324" s="80"/>
      <c r="BZS324" s="80"/>
      <c r="BZT324" s="80"/>
      <c r="BZU324" s="80"/>
      <c r="BZV324" s="80"/>
      <c r="BZW324" s="80"/>
      <c r="BZX324" s="80"/>
      <c r="BZY324" s="80"/>
      <c r="BZZ324" s="80"/>
      <c r="CAA324" s="80"/>
      <c r="CAB324" s="80"/>
      <c r="CAC324" s="80"/>
      <c r="CAD324" s="80"/>
      <c r="CAE324" s="80"/>
      <c r="CAF324" s="80"/>
      <c r="CAG324" s="80"/>
      <c r="CAH324" s="80"/>
      <c r="CAI324" s="80"/>
      <c r="CAJ324" s="80"/>
      <c r="CAK324" s="80"/>
      <c r="CAL324" s="80"/>
      <c r="CAM324" s="80"/>
      <c r="CAN324" s="80"/>
      <c r="CAO324" s="80"/>
      <c r="CAP324" s="80"/>
      <c r="CAQ324" s="80"/>
      <c r="CAR324" s="80"/>
      <c r="CAS324" s="80"/>
      <c r="CAT324" s="80"/>
      <c r="CAU324" s="80"/>
      <c r="CAV324" s="80"/>
      <c r="CAW324" s="80"/>
      <c r="CAX324" s="80"/>
      <c r="CAY324" s="80"/>
      <c r="CAZ324" s="80"/>
      <c r="CBA324" s="80"/>
      <c r="CBB324" s="80"/>
      <c r="CBC324" s="80"/>
      <c r="CBD324" s="80"/>
      <c r="CBE324" s="80"/>
      <c r="CBF324" s="80"/>
      <c r="CBG324" s="80"/>
      <c r="CBH324" s="80"/>
      <c r="CBI324" s="80"/>
      <c r="CBJ324" s="80"/>
      <c r="CBK324" s="80"/>
      <c r="CBL324" s="80"/>
      <c r="CBM324" s="80"/>
      <c r="CBN324" s="80"/>
      <c r="CBO324" s="80"/>
      <c r="CBP324" s="80"/>
      <c r="CBQ324" s="80"/>
      <c r="CBR324" s="80"/>
      <c r="CBS324" s="80"/>
      <c r="CBT324" s="80"/>
      <c r="CBU324" s="80"/>
      <c r="CBV324" s="80"/>
      <c r="CBW324" s="80"/>
      <c r="CBX324" s="80"/>
      <c r="CBY324" s="80"/>
      <c r="CBZ324" s="80"/>
      <c r="CCA324" s="80"/>
      <c r="CCB324" s="80"/>
      <c r="CCC324" s="80"/>
      <c r="CCD324" s="80"/>
      <c r="CCE324" s="80"/>
      <c r="CCF324" s="80"/>
      <c r="CCG324" s="80"/>
      <c r="CCH324" s="80"/>
      <c r="CCI324" s="80"/>
      <c r="CCJ324" s="80"/>
      <c r="CCK324" s="80"/>
      <c r="CCL324" s="80"/>
      <c r="CCM324" s="80"/>
      <c r="CCN324" s="80"/>
      <c r="CCO324" s="80"/>
      <c r="CCP324" s="80"/>
      <c r="CCQ324" s="80"/>
      <c r="CCR324" s="80"/>
      <c r="CCS324" s="80"/>
      <c r="CCT324" s="80"/>
      <c r="CCU324" s="80"/>
      <c r="CCV324" s="80"/>
      <c r="CCW324" s="80"/>
      <c r="CCX324" s="80"/>
      <c r="CCY324" s="80"/>
      <c r="CCZ324" s="80"/>
      <c r="CDA324" s="80"/>
      <c r="CDB324" s="80"/>
      <c r="CDC324" s="80"/>
      <c r="CDD324" s="80"/>
      <c r="CDE324" s="80"/>
      <c r="CDF324" s="80"/>
      <c r="CDG324" s="80"/>
      <c r="CDH324" s="80"/>
      <c r="CDI324" s="80"/>
      <c r="CDJ324" s="80"/>
      <c r="CDK324" s="80"/>
      <c r="CDL324" s="80"/>
      <c r="CDM324" s="80"/>
      <c r="CDN324" s="80"/>
      <c r="CDO324" s="80"/>
      <c r="CDP324" s="80"/>
      <c r="CDQ324" s="80"/>
      <c r="CDR324" s="80"/>
      <c r="CDS324" s="80"/>
      <c r="CDT324" s="80"/>
      <c r="CDU324" s="80"/>
      <c r="CDV324" s="80"/>
      <c r="CDW324" s="80"/>
      <c r="CDX324" s="80"/>
      <c r="CDY324" s="80"/>
      <c r="CDZ324" s="80"/>
      <c r="CEA324" s="80"/>
      <c r="CEB324" s="80"/>
      <c r="CEC324" s="80"/>
      <c r="CED324" s="80"/>
      <c r="CEE324" s="80"/>
      <c r="CEF324" s="80"/>
      <c r="CEG324" s="80"/>
      <c r="CEH324" s="80"/>
      <c r="CEI324" s="80"/>
      <c r="CEJ324" s="80"/>
      <c r="CEK324" s="80"/>
      <c r="CEL324" s="80"/>
      <c r="CEM324" s="80"/>
      <c r="CEN324" s="80"/>
      <c r="CEO324" s="80"/>
      <c r="CEP324" s="80"/>
      <c r="CEQ324" s="80"/>
      <c r="CER324" s="80"/>
      <c r="CES324" s="80"/>
      <c r="CET324" s="80"/>
      <c r="CEU324" s="80"/>
      <c r="CEV324" s="80"/>
      <c r="CEW324" s="80"/>
      <c r="CEX324" s="80"/>
      <c r="CEY324" s="80"/>
      <c r="CEZ324" s="80"/>
      <c r="CFA324" s="80"/>
      <c r="CFB324" s="80"/>
      <c r="CFC324" s="80"/>
      <c r="CFD324" s="80"/>
      <c r="CFE324" s="80"/>
      <c r="CFF324" s="80"/>
      <c r="CFG324" s="80"/>
      <c r="CFH324" s="80"/>
      <c r="CFI324" s="80"/>
      <c r="CFJ324" s="80"/>
      <c r="CFK324" s="80"/>
      <c r="CFL324" s="80"/>
      <c r="CFM324" s="80"/>
      <c r="CFN324" s="80"/>
      <c r="CFO324" s="80"/>
      <c r="CFP324" s="80"/>
      <c r="CFQ324" s="80"/>
      <c r="CFR324" s="80"/>
      <c r="CFS324" s="80"/>
      <c r="CFT324" s="80"/>
      <c r="CFU324" s="80"/>
      <c r="CFV324" s="80"/>
      <c r="CFW324" s="80"/>
      <c r="CFX324" s="80"/>
      <c r="CFY324" s="80"/>
      <c r="CFZ324" s="80"/>
      <c r="CGA324" s="80"/>
      <c r="CGB324" s="80"/>
      <c r="CGC324" s="80"/>
      <c r="CGD324" s="80"/>
      <c r="CGE324" s="80"/>
      <c r="CGF324" s="80"/>
      <c r="CGG324" s="80"/>
      <c r="CGH324" s="80"/>
      <c r="CGI324" s="80"/>
      <c r="CGJ324" s="80"/>
      <c r="CGK324" s="80"/>
      <c r="CGL324" s="80"/>
      <c r="CGM324" s="80"/>
      <c r="CGN324" s="80"/>
      <c r="CGO324" s="80"/>
      <c r="CGP324" s="80"/>
      <c r="CGQ324" s="80"/>
      <c r="CGR324" s="80"/>
      <c r="CGS324" s="80"/>
      <c r="CGT324" s="80"/>
      <c r="CGU324" s="80"/>
      <c r="CGV324" s="80"/>
      <c r="CGW324" s="80"/>
      <c r="CGX324" s="80"/>
      <c r="CGY324" s="80"/>
      <c r="CGZ324" s="80"/>
      <c r="CHA324" s="80"/>
      <c r="CHB324" s="80"/>
      <c r="CHC324" s="80"/>
      <c r="CHD324" s="80"/>
      <c r="CHE324" s="80"/>
      <c r="CHF324" s="80"/>
      <c r="CHG324" s="80"/>
      <c r="CHH324" s="80"/>
      <c r="CHI324" s="80"/>
      <c r="CHJ324" s="80"/>
      <c r="CHK324" s="80"/>
      <c r="CHL324" s="80"/>
      <c r="CHM324" s="80"/>
      <c r="CHN324" s="80"/>
      <c r="CHO324" s="80"/>
      <c r="CHP324" s="80"/>
      <c r="CHQ324" s="80"/>
      <c r="CHR324" s="80"/>
      <c r="CHS324" s="80"/>
      <c r="CHT324" s="80"/>
      <c r="CHU324" s="80"/>
      <c r="CHV324" s="80"/>
      <c r="CHW324" s="80"/>
      <c r="CHX324" s="80"/>
      <c r="CHY324" s="80"/>
      <c r="CHZ324" s="80"/>
      <c r="CIA324" s="80"/>
      <c r="CIB324" s="80"/>
      <c r="CIC324" s="80"/>
      <c r="CID324" s="80"/>
      <c r="CIE324" s="80"/>
      <c r="CIF324" s="80"/>
      <c r="CIG324" s="80"/>
      <c r="CIH324" s="80"/>
      <c r="CII324" s="80"/>
      <c r="CIJ324" s="80"/>
      <c r="CIK324" s="80"/>
      <c r="CIL324" s="80"/>
      <c r="CIM324" s="80"/>
      <c r="CIN324" s="80"/>
      <c r="CIO324" s="80"/>
      <c r="CIP324" s="80"/>
      <c r="CIQ324" s="80"/>
      <c r="CIR324" s="80"/>
      <c r="CIS324" s="80"/>
      <c r="CIT324" s="80"/>
      <c r="CIU324" s="80"/>
      <c r="CIV324" s="80"/>
      <c r="CIW324" s="80"/>
      <c r="CIX324" s="80"/>
      <c r="CIY324" s="80"/>
      <c r="CIZ324" s="80"/>
      <c r="CJA324" s="80"/>
      <c r="CJB324" s="80"/>
      <c r="CJC324" s="80"/>
      <c r="CJD324" s="80"/>
      <c r="CJE324" s="80"/>
      <c r="CJF324" s="80"/>
      <c r="CJG324" s="80"/>
      <c r="CJH324" s="80"/>
      <c r="CJI324" s="80"/>
      <c r="CJJ324" s="80"/>
      <c r="CJK324" s="80"/>
      <c r="CJL324" s="80"/>
      <c r="CJM324" s="80"/>
      <c r="CJN324" s="80"/>
      <c r="CJO324" s="80"/>
      <c r="CJP324" s="80"/>
      <c r="CJQ324" s="80"/>
      <c r="CJR324" s="80"/>
      <c r="CJS324" s="80"/>
      <c r="CJT324" s="80"/>
      <c r="CJU324" s="80"/>
      <c r="CJV324" s="80"/>
      <c r="CJW324" s="80"/>
      <c r="CJX324" s="80"/>
      <c r="CJY324" s="80"/>
      <c r="CJZ324" s="80"/>
      <c r="CKA324" s="80"/>
      <c r="CKB324" s="80"/>
      <c r="CKC324" s="80"/>
      <c r="CKD324" s="80"/>
      <c r="CKE324" s="80"/>
      <c r="CKF324" s="80"/>
      <c r="CKG324" s="80"/>
      <c r="CKH324" s="80"/>
      <c r="CKI324" s="80"/>
      <c r="CKJ324" s="80"/>
      <c r="CKK324" s="80"/>
      <c r="CKL324" s="80"/>
      <c r="CKM324" s="80"/>
      <c r="CKN324" s="80"/>
      <c r="CKO324" s="80"/>
      <c r="CKP324" s="80"/>
      <c r="CKQ324" s="80"/>
      <c r="CKR324" s="80"/>
      <c r="CKS324" s="80"/>
      <c r="CKT324" s="80"/>
      <c r="CKU324" s="80"/>
      <c r="CKV324" s="80"/>
      <c r="CKW324" s="80"/>
      <c r="CKX324" s="80"/>
      <c r="CKY324" s="80"/>
      <c r="CKZ324" s="80"/>
      <c r="CLA324" s="80"/>
      <c r="CLB324" s="80"/>
      <c r="CLC324" s="80"/>
      <c r="CLD324" s="80"/>
      <c r="CLE324" s="80"/>
      <c r="CLF324" s="80"/>
      <c r="CLG324" s="80"/>
      <c r="CLH324" s="80"/>
      <c r="CLI324" s="80"/>
      <c r="CLJ324" s="80"/>
      <c r="CLK324" s="80"/>
      <c r="CLL324" s="80"/>
      <c r="CLM324" s="80"/>
      <c r="CLN324" s="80"/>
      <c r="CLO324" s="80"/>
      <c r="CLP324" s="80"/>
      <c r="CLQ324" s="80"/>
      <c r="CLR324" s="80"/>
      <c r="CLS324" s="80"/>
      <c r="CLT324" s="80"/>
      <c r="CLU324" s="80"/>
      <c r="CLV324" s="80"/>
      <c r="CLW324" s="80"/>
      <c r="CLX324" s="80"/>
      <c r="CLY324" s="80"/>
      <c r="CLZ324" s="80"/>
      <c r="CMA324" s="80"/>
      <c r="CMB324" s="80"/>
      <c r="CMC324" s="80"/>
      <c r="CMD324" s="80"/>
      <c r="CME324" s="80"/>
      <c r="CMF324" s="80"/>
      <c r="CMG324" s="80"/>
      <c r="CMH324" s="80"/>
      <c r="CMI324" s="80"/>
      <c r="CMJ324" s="80"/>
      <c r="CMK324" s="80"/>
      <c r="CML324" s="80"/>
      <c r="CMM324" s="80"/>
      <c r="CMN324" s="80"/>
      <c r="CMO324" s="80"/>
      <c r="CMP324" s="80"/>
      <c r="CMQ324" s="80"/>
      <c r="CMR324" s="80"/>
      <c r="CMS324" s="80"/>
      <c r="CMT324" s="80"/>
      <c r="CMU324" s="80"/>
      <c r="CMV324" s="80"/>
      <c r="CMW324" s="80"/>
      <c r="CMX324" s="80"/>
      <c r="CMY324" s="80"/>
      <c r="CMZ324" s="80"/>
      <c r="CNA324" s="80"/>
      <c r="CNB324" s="80"/>
      <c r="CNC324" s="80"/>
      <c r="CND324" s="80"/>
      <c r="CNE324" s="80"/>
      <c r="CNF324" s="80"/>
      <c r="CNG324" s="80"/>
      <c r="CNH324" s="80"/>
      <c r="CNI324" s="80"/>
      <c r="CNJ324" s="80"/>
      <c r="CNK324" s="80"/>
      <c r="CNL324" s="80"/>
      <c r="CNM324" s="80"/>
      <c r="CNN324" s="80"/>
      <c r="CNO324" s="80"/>
      <c r="CNP324" s="80"/>
      <c r="CNQ324" s="80"/>
      <c r="CNR324" s="80"/>
      <c r="CNS324" s="80"/>
      <c r="CNT324" s="80"/>
      <c r="CNU324" s="80"/>
      <c r="CNV324" s="80"/>
      <c r="CNW324" s="80"/>
      <c r="CNX324" s="80"/>
      <c r="CNY324" s="80"/>
      <c r="CNZ324" s="80"/>
      <c r="COA324" s="80"/>
      <c r="COB324" s="80"/>
      <c r="COC324" s="80"/>
      <c r="COD324" s="80"/>
      <c r="COE324" s="80"/>
      <c r="COF324" s="80"/>
      <c r="COG324" s="80"/>
      <c r="COH324" s="80"/>
      <c r="COI324" s="80"/>
      <c r="COJ324" s="80"/>
      <c r="COK324" s="80"/>
      <c r="COL324" s="80"/>
      <c r="COM324" s="80"/>
      <c r="CON324" s="80"/>
      <c r="COO324" s="80"/>
      <c r="COP324" s="80"/>
      <c r="COQ324" s="80"/>
      <c r="COR324" s="80"/>
      <c r="COS324" s="80"/>
      <c r="COT324" s="80"/>
      <c r="COU324" s="80"/>
      <c r="COV324" s="80"/>
      <c r="COW324" s="80"/>
      <c r="COX324" s="80"/>
      <c r="COY324" s="80"/>
      <c r="COZ324" s="80"/>
      <c r="CPA324" s="80"/>
      <c r="CPB324" s="80"/>
      <c r="CPC324" s="80"/>
      <c r="CPD324" s="80"/>
      <c r="CPE324" s="80"/>
      <c r="CPF324" s="80"/>
      <c r="CPG324" s="80"/>
      <c r="CPH324" s="80"/>
      <c r="CPI324" s="80"/>
      <c r="CPJ324" s="80"/>
      <c r="CPK324" s="80"/>
      <c r="CPL324" s="80"/>
      <c r="CPM324" s="80"/>
      <c r="CPN324" s="80"/>
      <c r="CPO324" s="80"/>
      <c r="CPP324" s="80"/>
      <c r="CPQ324" s="80"/>
      <c r="CPR324" s="80"/>
      <c r="CPS324" s="80"/>
      <c r="CPT324" s="80"/>
      <c r="CPU324" s="80"/>
      <c r="CPV324" s="80"/>
      <c r="CPW324" s="80"/>
      <c r="CPX324" s="80"/>
      <c r="CPY324" s="80"/>
      <c r="CPZ324" s="80"/>
      <c r="CQA324" s="80"/>
      <c r="CQB324" s="80"/>
      <c r="CQC324" s="80"/>
      <c r="CQD324" s="80"/>
      <c r="CQE324" s="80"/>
      <c r="CQF324" s="80"/>
      <c r="CQG324" s="80"/>
      <c r="CQH324" s="80"/>
      <c r="CQI324" s="80"/>
      <c r="CQJ324" s="80"/>
      <c r="CQK324" s="80"/>
      <c r="CQL324" s="80"/>
      <c r="CQM324" s="80"/>
      <c r="CQN324" s="80"/>
      <c r="CQO324" s="80"/>
      <c r="CQP324" s="80"/>
      <c r="CQQ324" s="80"/>
      <c r="CQR324" s="80"/>
      <c r="CQS324" s="80"/>
      <c r="CQT324" s="80"/>
      <c r="CQU324" s="80"/>
      <c r="CQV324" s="80"/>
      <c r="CQW324" s="80"/>
      <c r="CQX324" s="80"/>
      <c r="CQY324" s="80"/>
      <c r="CQZ324" s="80"/>
      <c r="CRA324" s="80"/>
      <c r="CRB324" s="80"/>
      <c r="CRC324" s="80"/>
      <c r="CRD324" s="80"/>
      <c r="CRE324" s="80"/>
      <c r="CRF324" s="80"/>
      <c r="CRG324" s="80"/>
      <c r="CRH324" s="80"/>
      <c r="CRI324" s="80"/>
      <c r="CRJ324" s="80"/>
      <c r="CRK324" s="80"/>
      <c r="CRL324" s="80"/>
      <c r="CRM324" s="80"/>
      <c r="CRN324" s="80"/>
      <c r="CRO324" s="80"/>
      <c r="CRP324" s="80"/>
      <c r="CRQ324" s="80"/>
      <c r="CRR324" s="80"/>
      <c r="CRS324" s="80"/>
      <c r="CRT324" s="80"/>
      <c r="CRU324" s="80"/>
      <c r="CRV324" s="80"/>
      <c r="CRW324" s="80"/>
      <c r="CRX324" s="80"/>
      <c r="CRY324" s="80"/>
      <c r="CRZ324" s="80"/>
      <c r="CSA324" s="80"/>
      <c r="CSB324" s="80"/>
      <c r="CSC324" s="80"/>
      <c r="CSD324" s="80"/>
      <c r="CSE324" s="80"/>
      <c r="CSF324" s="80"/>
      <c r="CSG324" s="80"/>
      <c r="CSH324" s="80"/>
      <c r="CSI324" s="80"/>
      <c r="CSJ324" s="80"/>
      <c r="CSK324" s="80"/>
      <c r="CSL324" s="80"/>
      <c r="CSM324" s="80"/>
      <c r="CSN324" s="80"/>
      <c r="CSO324" s="80"/>
      <c r="CSP324" s="80"/>
      <c r="CSQ324" s="80"/>
      <c r="CSR324" s="80"/>
      <c r="CSS324" s="80"/>
      <c r="CST324" s="80"/>
      <c r="CSU324" s="80"/>
      <c r="CSV324" s="80"/>
      <c r="CSW324" s="80"/>
      <c r="CSX324" s="80"/>
      <c r="CSY324" s="80"/>
      <c r="CSZ324" s="80"/>
      <c r="CTA324" s="80"/>
      <c r="CTB324" s="80"/>
      <c r="CTC324" s="80"/>
      <c r="CTD324" s="80"/>
      <c r="CTE324" s="80"/>
      <c r="CTF324" s="80"/>
      <c r="CTG324" s="80"/>
      <c r="CTH324" s="80"/>
      <c r="CTI324" s="80"/>
      <c r="CTJ324" s="80"/>
      <c r="CTK324" s="80"/>
      <c r="CTL324" s="80"/>
      <c r="CTM324" s="80"/>
      <c r="CTN324" s="80"/>
      <c r="CTO324" s="80"/>
      <c r="CTP324" s="80"/>
      <c r="CTQ324" s="80"/>
      <c r="CTR324" s="80"/>
      <c r="CTS324" s="80"/>
      <c r="CTT324" s="80"/>
      <c r="CTU324" s="80"/>
      <c r="CTV324" s="80"/>
      <c r="CTW324" s="80"/>
      <c r="CTX324" s="80"/>
      <c r="CTY324" s="80"/>
      <c r="CTZ324" s="80"/>
      <c r="CUA324" s="80"/>
      <c r="CUB324" s="80"/>
      <c r="CUC324" s="80"/>
      <c r="CUD324" s="80"/>
      <c r="CUE324" s="80"/>
      <c r="CUF324" s="80"/>
      <c r="CUG324" s="80"/>
      <c r="CUH324" s="80"/>
      <c r="CUI324" s="80"/>
      <c r="CUJ324" s="80"/>
      <c r="CUK324" s="80"/>
      <c r="CUL324" s="80"/>
      <c r="CUM324" s="80"/>
      <c r="CUN324" s="80"/>
      <c r="CUO324" s="80"/>
      <c r="CUP324" s="80"/>
      <c r="CUQ324" s="80"/>
      <c r="CUR324" s="80"/>
      <c r="CUS324" s="80"/>
      <c r="CUT324" s="80"/>
      <c r="CUU324" s="80"/>
      <c r="CUV324" s="80"/>
      <c r="CUW324" s="80"/>
      <c r="CUX324" s="80"/>
      <c r="CUY324" s="80"/>
      <c r="CUZ324" s="80"/>
      <c r="CVA324" s="80"/>
      <c r="CVB324" s="80"/>
      <c r="CVC324" s="80"/>
      <c r="CVD324" s="80"/>
      <c r="CVE324" s="80"/>
      <c r="CVF324" s="80"/>
      <c r="CVG324" s="80"/>
      <c r="CVH324" s="80"/>
      <c r="CVI324" s="80"/>
      <c r="CVJ324" s="80"/>
      <c r="CVK324" s="80"/>
      <c r="CVL324" s="80"/>
      <c r="CVM324" s="80"/>
      <c r="CVN324" s="80"/>
      <c r="CVO324" s="80"/>
      <c r="CVP324" s="80"/>
      <c r="CVQ324" s="80"/>
      <c r="CVR324" s="80"/>
      <c r="CVS324" s="80"/>
      <c r="CVT324" s="80"/>
      <c r="CVU324" s="80"/>
      <c r="CVV324" s="80"/>
      <c r="CVW324" s="80"/>
      <c r="CVX324" s="80"/>
      <c r="CVY324" s="80"/>
      <c r="CVZ324" s="80"/>
      <c r="CWA324" s="80"/>
      <c r="CWB324" s="80"/>
      <c r="CWC324" s="80"/>
      <c r="CWD324" s="80"/>
      <c r="CWE324" s="80"/>
      <c r="CWF324" s="80"/>
      <c r="CWG324" s="80"/>
      <c r="CWH324" s="80"/>
      <c r="CWI324" s="80"/>
      <c r="CWJ324" s="80"/>
      <c r="CWK324" s="80"/>
      <c r="CWL324" s="80"/>
      <c r="CWM324" s="80"/>
      <c r="CWN324" s="80"/>
      <c r="CWO324" s="80"/>
      <c r="CWP324" s="80"/>
      <c r="CWQ324" s="80"/>
      <c r="CWR324" s="80"/>
      <c r="CWS324" s="80"/>
      <c r="CWT324" s="80"/>
      <c r="CWU324" s="80"/>
      <c r="CWV324" s="80"/>
      <c r="CWW324" s="80"/>
      <c r="CWX324" s="80"/>
      <c r="CWY324" s="80"/>
      <c r="CWZ324" s="80"/>
      <c r="CXA324" s="80"/>
      <c r="CXB324" s="80"/>
      <c r="CXC324" s="80"/>
      <c r="CXD324" s="80"/>
      <c r="CXE324" s="80"/>
      <c r="CXF324" s="80"/>
      <c r="CXG324" s="80"/>
      <c r="CXH324" s="80"/>
      <c r="CXI324" s="80"/>
      <c r="CXJ324" s="80"/>
      <c r="CXK324" s="80"/>
      <c r="CXL324" s="80"/>
      <c r="CXM324" s="80"/>
      <c r="CXN324" s="80"/>
      <c r="CXO324" s="80"/>
      <c r="CXP324" s="80"/>
      <c r="CXQ324" s="80"/>
      <c r="CXR324" s="80"/>
      <c r="CXS324" s="80"/>
      <c r="CXT324" s="80"/>
      <c r="CXU324" s="80"/>
      <c r="CXV324" s="80"/>
      <c r="CXW324" s="80"/>
      <c r="CXX324" s="80"/>
      <c r="CXY324" s="80"/>
      <c r="CXZ324" s="80"/>
      <c r="CYA324" s="80"/>
      <c r="CYB324" s="80"/>
      <c r="CYC324" s="80"/>
      <c r="CYD324" s="80"/>
      <c r="CYE324" s="80"/>
      <c r="CYF324" s="80"/>
      <c r="CYG324" s="80"/>
      <c r="CYH324" s="80"/>
      <c r="CYI324" s="80"/>
      <c r="CYJ324" s="80"/>
      <c r="CYK324" s="80"/>
      <c r="CYL324" s="80"/>
      <c r="CYM324" s="80"/>
      <c r="CYN324" s="80"/>
      <c r="CYO324" s="80"/>
      <c r="CYP324" s="80"/>
      <c r="CYQ324" s="80"/>
      <c r="CYR324" s="80"/>
      <c r="CYS324" s="80"/>
      <c r="CYT324" s="80"/>
      <c r="CYU324" s="80"/>
      <c r="CYV324" s="80"/>
      <c r="CYW324" s="80"/>
      <c r="CYX324" s="80"/>
      <c r="CYY324" s="80"/>
      <c r="CYZ324" s="80"/>
      <c r="CZA324" s="80"/>
      <c r="CZB324" s="80"/>
      <c r="CZC324" s="80"/>
      <c r="CZD324" s="80"/>
      <c r="CZE324" s="80"/>
      <c r="CZF324" s="80"/>
      <c r="CZG324" s="80"/>
      <c r="CZH324" s="80"/>
      <c r="CZI324" s="80"/>
      <c r="CZJ324" s="80"/>
      <c r="CZK324" s="80"/>
      <c r="CZL324" s="80"/>
      <c r="CZM324" s="80"/>
      <c r="CZN324" s="80"/>
      <c r="CZO324" s="80"/>
      <c r="CZP324" s="80"/>
      <c r="CZQ324" s="80"/>
      <c r="CZR324" s="80"/>
      <c r="CZS324" s="80"/>
      <c r="CZT324" s="80"/>
      <c r="CZU324" s="80"/>
      <c r="CZV324" s="80"/>
      <c r="CZW324" s="80"/>
      <c r="CZX324" s="80"/>
      <c r="CZY324" s="80"/>
      <c r="CZZ324" s="80"/>
      <c r="DAA324" s="80"/>
      <c r="DAB324" s="80"/>
      <c r="DAC324" s="80"/>
      <c r="DAD324" s="80"/>
      <c r="DAE324" s="80"/>
      <c r="DAF324" s="80"/>
      <c r="DAG324" s="80"/>
      <c r="DAH324" s="80"/>
      <c r="DAI324" s="80"/>
      <c r="DAJ324" s="80"/>
      <c r="DAK324" s="80"/>
      <c r="DAL324" s="80"/>
      <c r="DAM324" s="80"/>
      <c r="DAN324" s="80"/>
      <c r="DAO324" s="80"/>
      <c r="DAP324" s="80"/>
      <c r="DAQ324" s="80"/>
      <c r="DAR324" s="80"/>
      <c r="DAS324" s="80"/>
      <c r="DAT324" s="80"/>
      <c r="DAU324" s="80"/>
      <c r="DAV324" s="80"/>
      <c r="DAW324" s="80"/>
      <c r="DAX324" s="80"/>
      <c r="DAY324" s="80"/>
      <c r="DAZ324" s="80"/>
      <c r="DBA324" s="80"/>
      <c r="DBB324" s="80"/>
      <c r="DBC324" s="80"/>
      <c r="DBD324" s="80"/>
      <c r="DBE324" s="80"/>
      <c r="DBF324" s="80"/>
      <c r="DBG324" s="80"/>
      <c r="DBH324" s="80"/>
      <c r="DBI324" s="80"/>
      <c r="DBJ324" s="80"/>
      <c r="DBK324" s="80"/>
      <c r="DBL324" s="80"/>
      <c r="DBM324" s="80"/>
      <c r="DBN324" s="80"/>
      <c r="DBO324" s="80"/>
      <c r="DBP324" s="80"/>
      <c r="DBQ324" s="80"/>
      <c r="DBR324" s="80"/>
      <c r="DBS324" s="80"/>
      <c r="DBT324" s="80"/>
      <c r="DBU324" s="80"/>
      <c r="DBV324" s="80"/>
      <c r="DBW324" s="80"/>
      <c r="DBX324" s="80"/>
      <c r="DBY324" s="80"/>
      <c r="DBZ324" s="80"/>
      <c r="DCA324" s="80"/>
      <c r="DCB324" s="80"/>
      <c r="DCC324" s="80"/>
      <c r="DCD324" s="80"/>
      <c r="DCE324" s="80"/>
      <c r="DCF324" s="80"/>
      <c r="DCG324" s="80"/>
      <c r="DCH324" s="80"/>
      <c r="DCI324" s="80"/>
      <c r="DCJ324" s="80"/>
      <c r="DCK324" s="80"/>
      <c r="DCL324" s="80"/>
      <c r="DCM324" s="80"/>
      <c r="DCN324" s="80"/>
      <c r="DCO324" s="80"/>
      <c r="DCP324" s="80"/>
      <c r="DCQ324" s="80"/>
      <c r="DCR324" s="80"/>
      <c r="DCS324" s="80"/>
      <c r="DCT324" s="80"/>
      <c r="DCU324" s="80"/>
      <c r="DCV324" s="80"/>
      <c r="DCW324" s="80"/>
      <c r="DCX324" s="80"/>
      <c r="DCY324" s="80"/>
      <c r="DCZ324" s="80"/>
      <c r="DDA324" s="80"/>
      <c r="DDB324" s="80"/>
      <c r="DDC324" s="80"/>
      <c r="DDD324" s="80"/>
      <c r="DDE324" s="80"/>
      <c r="DDF324" s="80"/>
      <c r="DDG324" s="80"/>
      <c r="DDH324" s="80"/>
      <c r="DDI324" s="80"/>
      <c r="DDJ324" s="80"/>
      <c r="DDK324" s="80"/>
      <c r="DDL324" s="80"/>
      <c r="DDM324" s="80"/>
      <c r="DDN324" s="80"/>
      <c r="DDO324" s="80"/>
      <c r="DDP324" s="80"/>
      <c r="DDQ324" s="80"/>
      <c r="DDR324" s="80"/>
      <c r="DDS324" s="80"/>
      <c r="DDT324" s="80"/>
      <c r="DDU324" s="80"/>
      <c r="DDV324" s="80"/>
      <c r="DDW324" s="80"/>
      <c r="DDX324" s="80"/>
      <c r="DDY324" s="80"/>
      <c r="DDZ324" s="80"/>
      <c r="DEA324" s="80"/>
      <c r="DEB324" s="80"/>
      <c r="DEC324" s="80"/>
      <c r="DED324" s="80"/>
      <c r="DEE324" s="80"/>
      <c r="DEF324" s="80"/>
      <c r="DEG324" s="80"/>
      <c r="DEH324" s="80"/>
      <c r="DEI324" s="80"/>
      <c r="DEJ324" s="80"/>
      <c r="DEK324" s="80"/>
      <c r="DEL324" s="80"/>
      <c r="DEM324" s="80"/>
      <c r="DEN324" s="80"/>
      <c r="DEO324" s="80"/>
      <c r="DEP324" s="80"/>
      <c r="DEQ324" s="80"/>
      <c r="DER324" s="80"/>
      <c r="DES324" s="80"/>
      <c r="DET324" s="80"/>
      <c r="DEU324" s="80"/>
      <c r="DEV324" s="80"/>
      <c r="DEW324" s="80"/>
      <c r="DEX324" s="80"/>
      <c r="DEY324" s="80"/>
      <c r="DEZ324" s="80"/>
      <c r="DFA324" s="80"/>
      <c r="DFB324" s="80"/>
      <c r="DFC324" s="80"/>
      <c r="DFD324" s="80"/>
      <c r="DFE324" s="80"/>
      <c r="DFF324" s="80"/>
      <c r="DFG324" s="80"/>
      <c r="DFH324" s="80"/>
      <c r="DFI324" s="80"/>
      <c r="DFJ324" s="80"/>
      <c r="DFK324" s="80"/>
      <c r="DFL324" s="80"/>
      <c r="DFM324" s="80"/>
      <c r="DFN324" s="80"/>
      <c r="DFO324" s="80"/>
      <c r="DFP324" s="80"/>
      <c r="DFQ324" s="80"/>
      <c r="DFR324" s="80"/>
      <c r="DFS324" s="80"/>
      <c r="DFT324" s="80"/>
      <c r="DFU324" s="80"/>
      <c r="DFV324" s="80"/>
      <c r="DFW324" s="80"/>
      <c r="DFX324" s="80"/>
      <c r="DFY324" s="80"/>
      <c r="DFZ324" s="80"/>
      <c r="DGA324" s="80"/>
      <c r="DGB324" s="80"/>
      <c r="DGC324" s="80"/>
      <c r="DGD324" s="80"/>
      <c r="DGE324" s="80"/>
      <c r="DGF324" s="80"/>
      <c r="DGG324" s="80"/>
      <c r="DGH324" s="80"/>
      <c r="DGI324" s="80"/>
      <c r="DGJ324" s="80"/>
      <c r="DGK324" s="80"/>
      <c r="DGL324" s="80"/>
      <c r="DGM324" s="80"/>
      <c r="DGN324" s="80"/>
      <c r="DGO324" s="80"/>
      <c r="DGP324" s="80"/>
      <c r="DGQ324" s="80"/>
      <c r="DGR324" s="80"/>
      <c r="DGS324" s="80"/>
      <c r="DGT324" s="80"/>
      <c r="DGU324" s="80"/>
      <c r="DGV324" s="80"/>
      <c r="DGW324" s="80"/>
      <c r="DGX324" s="80"/>
      <c r="DGY324" s="80"/>
      <c r="DGZ324" s="80"/>
      <c r="DHA324" s="80"/>
      <c r="DHB324" s="80"/>
      <c r="DHC324" s="80"/>
      <c r="DHD324" s="80"/>
      <c r="DHE324" s="80"/>
      <c r="DHF324" s="80"/>
      <c r="DHG324" s="80"/>
      <c r="DHH324" s="80"/>
      <c r="DHI324" s="80"/>
      <c r="DHJ324" s="80"/>
      <c r="DHK324" s="80"/>
      <c r="DHL324" s="80"/>
      <c r="DHM324" s="80"/>
      <c r="DHN324" s="80"/>
      <c r="DHO324" s="80"/>
      <c r="DHP324" s="80"/>
      <c r="DHQ324" s="80"/>
      <c r="DHR324" s="80"/>
      <c r="DHS324" s="80"/>
      <c r="DHT324" s="80"/>
      <c r="DHU324" s="80"/>
      <c r="DHV324" s="80"/>
      <c r="DHW324" s="80"/>
      <c r="DHX324" s="80"/>
      <c r="DHY324" s="80"/>
      <c r="DHZ324" s="80"/>
      <c r="DIA324" s="80"/>
      <c r="DIB324" s="80"/>
      <c r="DIC324" s="80"/>
      <c r="DID324" s="80"/>
      <c r="DIE324" s="80"/>
      <c r="DIF324" s="80"/>
      <c r="DIG324" s="80"/>
      <c r="DIH324" s="80"/>
      <c r="DII324" s="80"/>
      <c r="DIJ324" s="80"/>
      <c r="DIK324" s="80"/>
      <c r="DIL324" s="80"/>
      <c r="DIM324" s="80"/>
      <c r="DIN324" s="80"/>
      <c r="DIO324" s="80"/>
      <c r="DIP324" s="80"/>
      <c r="DIQ324" s="80"/>
      <c r="DIR324" s="80"/>
      <c r="DIS324" s="80"/>
      <c r="DIT324" s="80"/>
      <c r="DIU324" s="80"/>
      <c r="DIV324" s="80"/>
      <c r="DIW324" s="80"/>
      <c r="DIX324" s="80"/>
      <c r="DIY324" s="80"/>
      <c r="DIZ324" s="80"/>
      <c r="DJA324" s="80"/>
      <c r="DJB324" s="80"/>
      <c r="DJC324" s="80"/>
      <c r="DJD324" s="80"/>
      <c r="DJE324" s="80"/>
      <c r="DJF324" s="80"/>
      <c r="DJG324" s="80"/>
      <c r="DJH324" s="80"/>
      <c r="DJI324" s="80"/>
      <c r="DJJ324" s="80"/>
      <c r="DJK324" s="80"/>
      <c r="DJL324" s="80"/>
      <c r="DJM324" s="80"/>
      <c r="DJN324" s="80"/>
      <c r="DJO324" s="80"/>
      <c r="DJP324" s="80"/>
      <c r="DJQ324" s="80"/>
      <c r="DJR324" s="80"/>
      <c r="DJS324" s="80"/>
      <c r="DJT324" s="80"/>
      <c r="DJU324" s="80"/>
      <c r="DJV324" s="80"/>
      <c r="DJW324" s="80"/>
      <c r="DJX324" s="80"/>
      <c r="DJY324" s="80"/>
      <c r="DJZ324" s="80"/>
      <c r="DKA324" s="80"/>
      <c r="DKB324" s="80"/>
      <c r="DKC324" s="80"/>
      <c r="DKD324" s="80"/>
      <c r="DKE324" s="80"/>
      <c r="DKF324" s="80"/>
      <c r="DKG324" s="80"/>
      <c r="DKH324" s="80"/>
      <c r="DKI324" s="80"/>
      <c r="DKJ324" s="80"/>
      <c r="DKK324" s="80"/>
      <c r="DKL324" s="80"/>
      <c r="DKM324" s="80"/>
      <c r="DKN324" s="80"/>
      <c r="DKO324" s="80"/>
      <c r="DKP324" s="80"/>
      <c r="DKQ324" s="80"/>
      <c r="DKR324" s="80"/>
      <c r="DKS324" s="80"/>
      <c r="DKT324" s="80"/>
      <c r="DKU324" s="80"/>
      <c r="DKV324" s="80"/>
      <c r="DKW324" s="80"/>
      <c r="DKX324" s="80"/>
      <c r="DKY324" s="80"/>
      <c r="DKZ324" s="80"/>
      <c r="DLA324" s="80"/>
      <c r="DLB324" s="80"/>
      <c r="DLC324" s="80"/>
      <c r="DLD324" s="80"/>
      <c r="DLE324" s="80"/>
      <c r="DLF324" s="80"/>
      <c r="DLG324" s="80"/>
      <c r="DLH324" s="80"/>
      <c r="DLI324" s="80"/>
      <c r="DLJ324" s="80"/>
      <c r="DLK324" s="80"/>
      <c r="DLL324" s="80"/>
      <c r="DLM324" s="80"/>
      <c r="DLN324" s="80"/>
      <c r="DLO324" s="80"/>
      <c r="DLP324" s="80"/>
      <c r="DLQ324" s="80"/>
      <c r="DLR324" s="80"/>
      <c r="DLS324" s="80"/>
      <c r="DLT324" s="80"/>
      <c r="DLU324" s="80"/>
      <c r="DLV324" s="80"/>
      <c r="DLW324" s="80"/>
      <c r="DLX324" s="80"/>
      <c r="DLY324" s="80"/>
      <c r="DLZ324" s="80"/>
      <c r="DMA324" s="80"/>
      <c r="DMB324" s="80"/>
      <c r="DMC324" s="80"/>
      <c r="DMD324" s="80"/>
      <c r="DME324" s="80"/>
      <c r="DMF324" s="80"/>
      <c r="DMG324" s="80"/>
      <c r="DMH324" s="80"/>
      <c r="DMI324" s="80"/>
      <c r="DMJ324" s="80"/>
      <c r="DMK324" s="80"/>
      <c r="DML324" s="80"/>
      <c r="DMM324" s="80"/>
      <c r="DMN324" s="80"/>
      <c r="DMO324" s="80"/>
      <c r="DMP324" s="80"/>
      <c r="DMQ324" s="80"/>
      <c r="DMR324" s="80"/>
      <c r="DMS324" s="80"/>
      <c r="DMT324" s="80"/>
      <c r="DMU324" s="80"/>
      <c r="DMV324" s="80"/>
      <c r="DMW324" s="80"/>
      <c r="DMX324" s="80"/>
      <c r="DMY324" s="80"/>
      <c r="DMZ324" s="80"/>
      <c r="DNA324" s="80"/>
      <c r="DNB324" s="80"/>
      <c r="DNC324" s="80"/>
      <c r="DND324" s="80"/>
      <c r="DNE324" s="80"/>
      <c r="DNF324" s="80"/>
      <c r="DNG324" s="80"/>
      <c r="DNH324" s="80"/>
      <c r="DNI324" s="80"/>
      <c r="DNJ324" s="80"/>
      <c r="DNK324" s="80"/>
      <c r="DNL324" s="80"/>
      <c r="DNM324" s="80"/>
      <c r="DNN324" s="80"/>
      <c r="DNO324" s="80"/>
      <c r="DNP324" s="80"/>
      <c r="DNQ324" s="80"/>
      <c r="DNR324" s="80"/>
      <c r="DNS324" s="80"/>
      <c r="DNT324" s="80"/>
      <c r="DNU324" s="80"/>
      <c r="DNV324" s="80"/>
      <c r="DNW324" s="80"/>
      <c r="DNX324" s="80"/>
      <c r="DNY324" s="80"/>
      <c r="DNZ324" s="80"/>
      <c r="DOA324" s="80"/>
      <c r="DOB324" s="80"/>
      <c r="DOC324" s="80"/>
      <c r="DOD324" s="80"/>
      <c r="DOE324" s="80"/>
      <c r="DOF324" s="80"/>
      <c r="DOG324" s="80"/>
      <c r="DOH324" s="80"/>
      <c r="DOI324" s="80"/>
      <c r="DOJ324" s="80"/>
      <c r="DOK324" s="80"/>
      <c r="DOL324" s="80"/>
      <c r="DOM324" s="80"/>
      <c r="DON324" s="80"/>
      <c r="DOO324" s="80"/>
      <c r="DOP324" s="80"/>
      <c r="DOQ324" s="80"/>
      <c r="DOR324" s="80"/>
      <c r="DOS324" s="80"/>
      <c r="DOT324" s="80"/>
      <c r="DOU324" s="80"/>
      <c r="DOV324" s="80"/>
      <c r="DOW324" s="80"/>
      <c r="DOX324" s="80"/>
      <c r="DOY324" s="80"/>
      <c r="DOZ324" s="80"/>
      <c r="DPA324" s="80"/>
      <c r="DPB324" s="80"/>
      <c r="DPC324" s="80"/>
      <c r="DPD324" s="80"/>
      <c r="DPE324" s="80"/>
      <c r="DPF324" s="80"/>
      <c r="DPG324" s="80"/>
      <c r="DPH324" s="80"/>
      <c r="DPI324" s="80"/>
      <c r="DPJ324" s="80"/>
      <c r="DPK324" s="80"/>
      <c r="DPL324" s="80"/>
      <c r="DPM324" s="80"/>
      <c r="DPN324" s="80"/>
      <c r="DPO324" s="80"/>
      <c r="DPP324" s="80"/>
      <c r="DPQ324" s="80"/>
      <c r="DPR324" s="80"/>
      <c r="DPS324" s="80"/>
      <c r="DPT324" s="80"/>
      <c r="DPU324" s="80"/>
      <c r="DPV324" s="80"/>
      <c r="DPW324" s="80"/>
      <c r="DPX324" s="80"/>
      <c r="DPY324" s="80"/>
      <c r="DPZ324" s="80"/>
      <c r="DQA324" s="80"/>
      <c r="DQB324" s="80"/>
      <c r="DQC324" s="80"/>
      <c r="DQD324" s="80"/>
      <c r="DQE324" s="80"/>
      <c r="DQF324" s="80"/>
      <c r="DQG324" s="80"/>
      <c r="DQH324" s="80"/>
      <c r="DQI324" s="80"/>
      <c r="DQJ324" s="80"/>
      <c r="DQK324" s="80"/>
      <c r="DQL324" s="80"/>
      <c r="DQM324" s="80"/>
      <c r="DQN324" s="80"/>
      <c r="DQO324" s="80"/>
      <c r="DQP324" s="80"/>
      <c r="DQQ324" s="80"/>
      <c r="DQR324" s="80"/>
      <c r="DQS324" s="80"/>
      <c r="DQT324" s="80"/>
      <c r="DQU324" s="80"/>
      <c r="DQV324" s="80"/>
      <c r="DQW324" s="80"/>
      <c r="DQX324" s="80"/>
      <c r="DQY324" s="80"/>
      <c r="DQZ324" s="80"/>
      <c r="DRA324" s="80"/>
      <c r="DRB324" s="80"/>
      <c r="DRC324" s="80"/>
      <c r="DRD324" s="80"/>
      <c r="DRE324" s="80"/>
      <c r="DRF324" s="80"/>
      <c r="DRG324" s="80"/>
      <c r="DRH324" s="80"/>
      <c r="DRI324" s="80"/>
      <c r="DRJ324" s="80"/>
      <c r="DRK324" s="80"/>
      <c r="DRL324" s="80"/>
      <c r="DRM324" s="80"/>
      <c r="DRN324" s="80"/>
      <c r="DRO324" s="80"/>
      <c r="DRP324" s="80"/>
      <c r="DRQ324" s="80"/>
      <c r="DRR324" s="80"/>
      <c r="DRS324" s="80"/>
      <c r="DRT324" s="80"/>
      <c r="DRU324" s="80"/>
      <c r="DRV324" s="80"/>
      <c r="DRW324" s="80"/>
      <c r="DRX324" s="80"/>
      <c r="DRY324" s="80"/>
      <c r="DRZ324" s="80"/>
      <c r="DSA324" s="80"/>
      <c r="DSB324" s="80"/>
      <c r="DSC324" s="80"/>
      <c r="DSD324" s="80"/>
      <c r="DSE324" s="80"/>
      <c r="DSF324" s="80"/>
      <c r="DSG324" s="80"/>
      <c r="DSH324" s="80"/>
      <c r="DSI324" s="80"/>
      <c r="DSJ324" s="80"/>
      <c r="DSK324" s="80"/>
      <c r="DSL324" s="80"/>
      <c r="DSM324" s="80"/>
      <c r="DSN324" s="80"/>
      <c r="DSO324" s="80"/>
      <c r="DSP324" s="80"/>
      <c r="DSQ324" s="80"/>
      <c r="DSR324" s="80"/>
      <c r="DSS324" s="80"/>
      <c r="DST324" s="80"/>
      <c r="DSU324" s="80"/>
      <c r="DSV324" s="80"/>
      <c r="DSW324" s="80"/>
      <c r="DSX324" s="80"/>
      <c r="DSY324" s="80"/>
      <c r="DSZ324" s="80"/>
      <c r="DTA324" s="80"/>
      <c r="DTB324" s="80"/>
      <c r="DTC324" s="80"/>
      <c r="DTD324" s="80"/>
      <c r="DTE324" s="80"/>
      <c r="DTF324" s="80"/>
      <c r="DTG324" s="80"/>
      <c r="DTH324" s="80"/>
      <c r="DTI324" s="80"/>
      <c r="DTJ324" s="80"/>
      <c r="DTK324" s="80"/>
      <c r="DTL324" s="80"/>
      <c r="DTM324" s="80"/>
      <c r="DTN324" s="80"/>
      <c r="DTO324" s="80"/>
      <c r="DTP324" s="80"/>
      <c r="DTQ324" s="80"/>
      <c r="DTR324" s="80"/>
      <c r="DTS324" s="80"/>
      <c r="DTT324" s="80"/>
      <c r="DTU324" s="80"/>
      <c r="DTV324" s="80"/>
      <c r="DTW324" s="80"/>
      <c r="DTX324" s="80"/>
      <c r="DTY324" s="80"/>
      <c r="DTZ324" s="80"/>
      <c r="DUA324" s="80"/>
      <c r="DUB324" s="80"/>
      <c r="DUC324" s="80"/>
      <c r="DUD324" s="80"/>
      <c r="DUE324" s="80"/>
      <c r="DUF324" s="80"/>
      <c r="DUG324" s="80"/>
      <c r="DUH324" s="80"/>
      <c r="DUI324" s="80"/>
      <c r="DUJ324" s="80"/>
      <c r="DUK324" s="80"/>
      <c r="DUL324" s="80"/>
      <c r="DUM324" s="80"/>
      <c r="DUN324" s="80"/>
      <c r="DUO324" s="80"/>
      <c r="DUP324" s="80"/>
      <c r="DUQ324" s="80"/>
      <c r="DUR324" s="80"/>
      <c r="DUS324" s="80"/>
      <c r="DUT324" s="80"/>
      <c r="DUU324" s="80"/>
      <c r="DUV324" s="80"/>
      <c r="DUW324" s="80"/>
      <c r="DUX324" s="80"/>
      <c r="DUY324" s="80"/>
      <c r="DUZ324" s="80"/>
      <c r="DVA324" s="80"/>
      <c r="DVB324" s="80"/>
      <c r="DVC324" s="80"/>
      <c r="DVD324" s="80"/>
      <c r="DVE324" s="80"/>
      <c r="DVF324" s="80"/>
      <c r="DVG324" s="80"/>
      <c r="DVH324" s="80"/>
      <c r="DVI324" s="80"/>
      <c r="DVJ324" s="80"/>
      <c r="DVK324" s="80"/>
      <c r="DVL324" s="80"/>
      <c r="DVM324" s="80"/>
      <c r="DVN324" s="80"/>
      <c r="DVO324" s="80"/>
      <c r="DVP324" s="80"/>
      <c r="DVQ324" s="80"/>
      <c r="DVR324" s="80"/>
      <c r="DVS324" s="80"/>
      <c r="DVT324" s="80"/>
      <c r="DVU324" s="80"/>
      <c r="DVV324" s="80"/>
      <c r="DVW324" s="80"/>
      <c r="DVX324" s="80"/>
      <c r="DVY324" s="80"/>
      <c r="DVZ324" s="80"/>
      <c r="DWA324" s="80"/>
      <c r="DWB324" s="80"/>
      <c r="DWC324" s="80"/>
      <c r="DWD324" s="80"/>
      <c r="DWE324" s="80"/>
      <c r="DWF324" s="80"/>
      <c r="DWG324" s="80"/>
      <c r="DWH324" s="80"/>
      <c r="DWI324" s="80"/>
      <c r="DWJ324" s="80"/>
      <c r="DWK324" s="80"/>
      <c r="DWL324" s="80"/>
      <c r="DWM324" s="80"/>
      <c r="DWN324" s="80"/>
      <c r="DWO324" s="80"/>
      <c r="DWP324" s="80"/>
      <c r="DWQ324" s="80"/>
      <c r="DWR324" s="80"/>
      <c r="DWS324" s="80"/>
      <c r="DWT324" s="80"/>
      <c r="DWU324" s="80"/>
      <c r="DWV324" s="80"/>
      <c r="DWW324" s="80"/>
      <c r="DWX324" s="80"/>
      <c r="DWY324" s="80"/>
      <c r="DWZ324" s="80"/>
      <c r="DXA324" s="80"/>
      <c r="DXB324" s="80"/>
      <c r="DXC324" s="80"/>
      <c r="DXD324" s="80"/>
      <c r="DXE324" s="80"/>
      <c r="DXF324" s="80"/>
      <c r="DXG324" s="80"/>
      <c r="DXH324" s="80"/>
      <c r="DXI324" s="80"/>
      <c r="DXJ324" s="80"/>
      <c r="DXK324" s="80"/>
      <c r="DXL324" s="80"/>
      <c r="DXM324" s="80"/>
      <c r="DXN324" s="80"/>
      <c r="DXO324" s="80"/>
      <c r="DXP324" s="80"/>
      <c r="DXQ324" s="80"/>
      <c r="DXR324" s="80"/>
      <c r="DXS324" s="80"/>
      <c r="DXT324" s="80"/>
      <c r="DXU324" s="80"/>
      <c r="DXV324" s="80"/>
      <c r="DXW324" s="80"/>
      <c r="DXX324" s="80"/>
      <c r="DXY324" s="80"/>
      <c r="DXZ324" s="80"/>
      <c r="DYA324" s="80"/>
      <c r="DYB324" s="80"/>
      <c r="DYC324" s="80"/>
      <c r="DYD324" s="80"/>
      <c r="DYE324" s="80"/>
      <c r="DYF324" s="80"/>
      <c r="DYG324" s="80"/>
      <c r="DYH324" s="80"/>
      <c r="DYI324" s="80"/>
      <c r="DYJ324" s="80"/>
      <c r="DYK324" s="80"/>
      <c r="DYL324" s="80"/>
      <c r="DYM324" s="80"/>
      <c r="DYN324" s="80"/>
      <c r="DYO324" s="80"/>
      <c r="DYP324" s="80"/>
      <c r="DYQ324" s="80"/>
      <c r="DYR324" s="80"/>
      <c r="DYS324" s="80"/>
      <c r="DYT324" s="80"/>
      <c r="DYU324" s="80"/>
      <c r="DYV324" s="80"/>
      <c r="DYW324" s="80"/>
      <c r="DYX324" s="80"/>
      <c r="DYY324" s="80"/>
      <c r="DYZ324" s="80"/>
      <c r="DZA324" s="80"/>
      <c r="DZB324" s="80"/>
      <c r="DZC324" s="80"/>
      <c r="DZD324" s="80"/>
      <c r="DZE324" s="80"/>
      <c r="DZF324" s="80"/>
      <c r="DZG324" s="80"/>
      <c r="DZH324" s="80"/>
      <c r="DZI324" s="80"/>
      <c r="DZJ324" s="80"/>
      <c r="DZK324" s="80"/>
      <c r="DZL324" s="80"/>
      <c r="DZM324" s="80"/>
      <c r="DZN324" s="80"/>
      <c r="DZO324" s="80"/>
      <c r="DZP324" s="80"/>
      <c r="DZQ324" s="80"/>
      <c r="DZR324" s="80"/>
      <c r="DZS324" s="80"/>
      <c r="DZT324" s="80"/>
      <c r="DZU324" s="80"/>
      <c r="DZV324" s="80"/>
      <c r="DZW324" s="80"/>
      <c r="DZX324" s="80"/>
      <c r="DZY324" s="80"/>
      <c r="DZZ324" s="80"/>
      <c r="EAA324" s="80"/>
      <c r="EAB324" s="80"/>
      <c r="EAC324" s="80"/>
      <c r="EAD324" s="80"/>
      <c r="EAE324" s="80"/>
      <c r="EAF324" s="80"/>
      <c r="EAG324" s="80"/>
      <c r="EAH324" s="80"/>
      <c r="EAI324" s="80"/>
      <c r="EAJ324" s="80"/>
      <c r="EAK324" s="80"/>
      <c r="EAL324" s="80"/>
      <c r="EAM324" s="80"/>
      <c r="EAN324" s="80"/>
      <c r="EAO324" s="80"/>
      <c r="EAP324" s="80"/>
      <c r="EAQ324" s="80"/>
      <c r="EAR324" s="80"/>
      <c r="EAS324" s="80"/>
      <c r="EAT324" s="80"/>
      <c r="EAU324" s="80"/>
      <c r="EAV324" s="80"/>
      <c r="EAW324" s="80"/>
      <c r="EAX324" s="80"/>
      <c r="EAY324" s="80"/>
      <c r="EAZ324" s="80"/>
      <c r="EBA324" s="80"/>
      <c r="EBB324" s="80"/>
      <c r="EBC324" s="80"/>
      <c r="EBD324" s="80"/>
      <c r="EBE324" s="80"/>
      <c r="EBF324" s="80"/>
      <c r="EBG324" s="80"/>
      <c r="EBH324" s="80"/>
      <c r="EBI324" s="80"/>
      <c r="EBJ324" s="80"/>
      <c r="EBK324" s="80"/>
      <c r="EBL324" s="80"/>
      <c r="EBM324" s="80"/>
      <c r="EBN324" s="80"/>
      <c r="EBO324" s="80"/>
      <c r="EBP324" s="80"/>
      <c r="EBQ324" s="80"/>
      <c r="EBR324" s="80"/>
      <c r="EBS324" s="80"/>
      <c r="EBT324" s="80"/>
      <c r="EBU324" s="80"/>
      <c r="EBV324" s="80"/>
      <c r="EBW324" s="80"/>
      <c r="EBX324" s="80"/>
      <c r="EBY324" s="80"/>
      <c r="EBZ324" s="80"/>
      <c r="ECA324" s="80"/>
      <c r="ECB324" s="80"/>
      <c r="ECC324" s="80"/>
      <c r="ECD324" s="80"/>
      <c r="ECE324" s="80"/>
      <c r="ECF324" s="80"/>
      <c r="ECG324" s="80"/>
      <c r="ECH324" s="80"/>
      <c r="ECI324" s="80"/>
      <c r="ECJ324" s="80"/>
      <c r="ECK324" s="80"/>
      <c r="ECL324" s="80"/>
      <c r="ECM324" s="80"/>
      <c r="ECN324" s="80"/>
      <c r="ECO324" s="80"/>
      <c r="ECP324" s="80"/>
      <c r="ECQ324" s="80"/>
      <c r="ECR324" s="80"/>
      <c r="ECS324" s="80"/>
      <c r="ECT324" s="80"/>
      <c r="ECU324" s="80"/>
      <c r="ECV324" s="80"/>
      <c r="ECW324" s="80"/>
      <c r="ECX324" s="80"/>
      <c r="ECY324" s="80"/>
      <c r="ECZ324" s="80"/>
      <c r="EDA324" s="80"/>
      <c r="EDB324" s="80"/>
      <c r="EDC324" s="80"/>
      <c r="EDD324" s="80"/>
      <c r="EDE324" s="80"/>
      <c r="EDF324" s="80"/>
      <c r="EDG324" s="80"/>
      <c r="EDH324" s="80"/>
      <c r="EDI324" s="80"/>
      <c r="EDJ324" s="80"/>
      <c r="EDK324" s="80"/>
      <c r="EDL324" s="80"/>
      <c r="EDM324" s="80"/>
      <c r="EDN324" s="80"/>
      <c r="EDO324" s="80"/>
      <c r="EDP324" s="80"/>
      <c r="EDQ324" s="80"/>
      <c r="EDR324" s="80"/>
      <c r="EDS324" s="80"/>
      <c r="EDT324" s="80"/>
      <c r="EDU324" s="80"/>
      <c r="EDV324" s="80"/>
      <c r="EDW324" s="80"/>
      <c r="EDX324" s="80"/>
      <c r="EDY324" s="80"/>
      <c r="EDZ324" s="80"/>
      <c r="EEA324" s="80"/>
      <c r="EEB324" s="80"/>
      <c r="EEC324" s="80"/>
      <c r="EED324" s="80"/>
      <c r="EEE324" s="80"/>
      <c r="EEF324" s="80"/>
      <c r="EEG324" s="80"/>
      <c r="EEH324" s="80"/>
      <c r="EEI324" s="80"/>
      <c r="EEJ324" s="80"/>
      <c r="EEK324" s="80"/>
      <c r="EEL324" s="80"/>
      <c r="EEM324" s="80"/>
      <c r="EEN324" s="80"/>
      <c r="EEO324" s="80"/>
      <c r="EEP324" s="80"/>
      <c r="EEQ324" s="80"/>
      <c r="EER324" s="80"/>
      <c r="EES324" s="80"/>
      <c r="EET324" s="80"/>
      <c r="EEU324" s="80"/>
      <c r="EEV324" s="80"/>
      <c r="EEW324" s="80"/>
      <c r="EEX324" s="80"/>
      <c r="EEY324" s="80"/>
      <c r="EEZ324" s="80"/>
      <c r="EFA324" s="80"/>
      <c r="EFB324" s="80"/>
      <c r="EFC324" s="80"/>
      <c r="EFD324" s="80"/>
      <c r="EFE324" s="80"/>
      <c r="EFF324" s="80"/>
      <c r="EFG324" s="80"/>
      <c r="EFH324" s="80"/>
      <c r="EFI324" s="80"/>
      <c r="EFJ324" s="80"/>
      <c r="EFK324" s="80"/>
      <c r="EFL324" s="80"/>
      <c r="EFM324" s="80"/>
      <c r="EFN324" s="80"/>
      <c r="EFO324" s="80"/>
      <c r="EFP324" s="80"/>
      <c r="EFQ324" s="80"/>
      <c r="EFR324" s="80"/>
      <c r="EFS324" s="80"/>
      <c r="EFT324" s="80"/>
      <c r="EFU324" s="80"/>
      <c r="EFV324" s="80"/>
      <c r="EFW324" s="80"/>
      <c r="EFX324" s="80"/>
      <c r="EFY324" s="80"/>
      <c r="EFZ324" s="80"/>
      <c r="EGA324" s="80"/>
      <c r="EGB324" s="80"/>
      <c r="EGC324" s="80"/>
      <c r="EGD324" s="80"/>
      <c r="EGE324" s="80"/>
      <c r="EGF324" s="80"/>
      <c r="EGG324" s="80"/>
      <c r="EGH324" s="80"/>
      <c r="EGI324" s="80"/>
      <c r="EGJ324" s="80"/>
      <c r="EGK324" s="80"/>
      <c r="EGL324" s="80"/>
      <c r="EGM324" s="80"/>
      <c r="EGN324" s="80"/>
      <c r="EGO324" s="80"/>
      <c r="EGP324" s="80"/>
      <c r="EGQ324" s="80"/>
      <c r="EGR324" s="80"/>
      <c r="EGS324" s="80"/>
      <c r="EGT324" s="80"/>
      <c r="EGU324" s="80"/>
      <c r="EGV324" s="80"/>
      <c r="EGW324" s="80"/>
      <c r="EGX324" s="80"/>
      <c r="EGY324" s="80"/>
      <c r="EGZ324" s="80"/>
      <c r="EHA324" s="80"/>
      <c r="EHB324" s="80"/>
      <c r="EHC324" s="80"/>
      <c r="EHD324" s="80"/>
      <c r="EHE324" s="80"/>
      <c r="EHF324" s="80"/>
      <c r="EHG324" s="80"/>
      <c r="EHH324" s="80"/>
      <c r="EHI324" s="80"/>
      <c r="EHJ324" s="80"/>
      <c r="EHK324" s="80"/>
      <c r="EHL324" s="80"/>
      <c r="EHM324" s="80"/>
      <c r="EHN324" s="80"/>
      <c r="EHO324" s="80"/>
      <c r="EHP324" s="80"/>
      <c r="EHQ324" s="80"/>
      <c r="EHR324" s="80"/>
      <c r="EHS324" s="80"/>
      <c r="EHT324" s="80"/>
      <c r="EHU324" s="80"/>
      <c r="EHV324" s="80"/>
      <c r="EHW324" s="80"/>
      <c r="EHX324" s="80"/>
      <c r="EHY324" s="80"/>
      <c r="EHZ324" s="80"/>
      <c r="EIA324" s="80"/>
      <c r="EIB324" s="80"/>
      <c r="EIC324" s="80"/>
      <c r="EID324" s="80"/>
      <c r="EIE324" s="80"/>
      <c r="EIF324" s="80"/>
      <c r="EIG324" s="80"/>
      <c r="EIH324" s="80"/>
      <c r="EII324" s="80"/>
      <c r="EIJ324" s="80"/>
      <c r="EIK324" s="80"/>
      <c r="EIL324" s="80"/>
      <c r="EIM324" s="80"/>
      <c r="EIN324" s="80"/>
      <c r="EIO324" s="80"/>
      <c r="EIP324" s="80"/>
      <c r="EIQ324" s="80"/>
      <c r="EIR324" s="80"/>
      <c r="EIS324" s="80"/>
      <c r="EIT324" s="80"/>
      <c r="EIU324" s="80"/>
      <c r="EIV324" s="80"/>
      <c r="EIW324" s="80"/>
      <c r="EIX324" s="80"/>
      <c r="EIY324" s="80"/>
      <c r="EIZ324" s="80"/>
      <c r="EJA324" s="80"/>
      <c r="EJB324" s="80"/>
      <c r="EJC324" s="80"/>
      <c r="EJD324" s="80"/>
      <c r="EJE324" s="80"/>
      <c r="EJF324" s="80"/>
      <c r="EJG324" s="80"/>
      <c r="EJH324" s="80"/>
      <c r="EJI324" s="80"/>
      <c r="EJJ324" s="80"/>
      <c r="EJK324" s="80"/>
      <c r="EJL324" s="80"/>
      <c r="EJM324" s="80"/>
      <c r="EJN324" s="80"/>
      <c r="EJO324" s="80"/>
      <c r="EJP324" s="80"/>
      <c r="EJQ324" s="80"/>
      <c r="EJR324" s="80"/>
      <c r="EJS324" s="80"/>
      <c r="EJT324" s="80"/>
      <c r="EJU324" s="80"/>
      <c r="EJV324" s="80"/>
      <c r="EJW324" s="80"/>
      <c r="EJX324" s="80"/>
      <c r="EJY324" s="80"/>
      <c r="EJZ324" s="80"/>
      <c r="EKA324" s="80"/>
      <c r="EKB324" s="80"/>
      <c r="EKC324" s="80"/>
      <c r="EKD324" s="80"/>
      <c r="EKE324" s="80"/>
      <c r="EKF324" s="80"/>
      <c r="EKG324" s="80"/>
      <c r="EKH324" s="80"/>
      <c r="EKI324" s="80"/>
      <c r="EKJ324" s="80"/>
      <c r="EKK324" s="80"/>
      <c r="EKL324" s="80"/>
      <c r="EKM324" s="80"/>
      <c r="EKN324" s="80"/>
      <c r="EKO324" s="80"/>
      <c r="EKP324" s="80"/>
      <c r="EKQ324" s="80"/>
      <c r="EKR324" s="80"/>
      <c r="EKS324" s="80"/>
      <c r="EKT324" s="80"/>
      <c r="EKU324" s="80"/>
      <c r="EKV324" s="80"/>
      <c r="EKW324" s="80"/>
      <c r="EKX324" s="80"/>
      <c r="EKY324" s="80"/>
      <c r="EKZ324" s="80"/>
      <c r="ELA324" s="80"/>
      <c r="ELB324" s="80"/>
      <c r="ELC324" s="80"/>
      <c r="ELD324" s="80"/>
      <c r="ELE324" s="80"/>
      <c r="ELF324" s="80"/>
      <c r="ELG324" s="80"/>
      <c r="ELH324" s="80"/>
      <c r="ELI324" s="80"/>
      <c r="ELJ324" s="80"/>
      <c r="ELK324" s="80"/>
      <c r="ELL324" s="80"/>
      <c r="ELM324" s="80"/>
      <c r="ELN324" s="80"/>
      <c r="ELO324" s="80"/>
      <c r="ELP324" s="80"/>
      <c r="ELQ324" s="80"/>
      <c r="ELR324" s="80"/>
      <c r="ELS324" s="80"/>
      <c r="ELT324" s="80"/>
      <c r="ELU324" s="80"/>
      <c r="ELV324" s="80"/>
      <c r="ELW324" s="80"/>
      <c r="ELX324" s="80"/>
      <c r="ELY324" s="80"/>
      <c r="ELZ324" s="80"/>
      <c r="EMA324" s="80"/>
      <c r="EMB324" s="80"/>
      <c r="EMC324" s="80"/>
      <c r="EMD324" s="80"/>
      <c r="EME324" s="80"/>
      <c r="EMF324" s="80"/>
      <c r="EMG324" s="80"/>
      <c r="EMH324" s="80"/>
      <c r="EMI324" s="80"/>
      <c r="EMJ324" s="80"/>
      <c r="EMK324" s="80"/>
      <c r="EML324" s="80"/>
      <c r="EMM324" s="80"/>
      <c r="EMN324" s="80"/>
      <c r="EMO324" s="80"/>
      <c r="EMP324" s="80"/>
      <c r="EMQ324" s="80"/>
      <c r="EMR324" s="80"/>
      <c r="EMS324" s="80"/>
      <c r="EMT324" s="80"/>
      <c r="EMU324" s="80"/>
      <c r="EMV324" s="80"/>
      <c r="EMW324" s="80"/>
      <c r="EMX324" s="80"/>
      <c r="EMY324" s="80"/>
      <c r="EMZ324" s="80"/>
      <c r="ENA324" s="80"/>
      <c r="ENB324" s="80"/>
      <c r="ENC324" s="80"/>
      <c r="END324" s="80"/>
      <c r="ENE324" s="80"/>
      <c r="ENF324" s="80"/>
      <c r="ENG324" s="80"/>
      <c r="ENH324" s="80"/>
      <c r="ENI324" s="80"/>
      <c r="ENJ324" s="80"/>
      <c r="ENK324" s="80"/>
      <c r="ENL324" s="80"/>
      <c r="ENM324" s="80"/>
      <c r="ENN324" s="80"/>
      <c r="ENO324" s="80"/>
      <c r="ENP324" s="80"/>
      <c r="ENQ324" s="80"/>
      <c r="ENR324" s="80"/>
      <c r="ENS324" s="80"/>
      <c r="ENT324" s="80"/>
      <c r="ENU324" s="80"/>
      <c r="ENV324" s="80"/>
      <c r="ENW324" s="80"/>
      <c r="ENX324" s="80"/>
      <c r="ENY324" s="80"/>
      <c r="ENZ324" s="80"/>
      <c r="EOA324" s="80"/>
      <c r="EOB324" s="80"/>
      <c r="EOC324" s="80"/>
      <c r="EOD324" s="80"/>
      <c r="EOE324" s="80"/>
      <c r="EOF324" s="80"/>
      <c r="EOG324" s="80"/>
      <c r="EOH324" s="80"/>
      <c r="EOI324" s="80"/>
      <c r="EOJ324" s="80"/>
      <c r="EOK324" s="80"/>
      <c r="EOL324" s="80"/>
      <c r="EOM324" s="80"/>
      <c r="EON324" s="80"/>
      <c r="EOO324" s="80"/>
      <c r="EOP324" s="80"/>
      <c r="EOQ324" s="80"/>
      <c r="EOR324" s="80"/>
      <c r="EOS324" s="80"/>
      <c r="EOT324" s="80"/>
      <c r="EOU324" s="80"/>
      <c r="EOV324" s="80"/>
      <c r="EOW324" s="80"/>
      <c r="EOX324" s="80"/>
      <c r="EOY324" s="80"/>
      <c r="EOZ324" s="80"/>
      <c r="EPA324" s="80"/>
      <c r="EPB324" s="80"/>
      <c r="EPC324" s="80"/>
      <c r="EPD324" s="80"/>
      <c r="EPE324" s="80"/>
      <c r="EPF324" s="80"/>
      <c r="EPG324" s="80"/>
      <c r="EPH324" s="80"/>
      <c r="EPI324" s="80"/>
      <c r="EPJ324" s="80"/>
      <c r="EPK324" s="80"/>
      <c r="EPL324" s="80"/>
      <c r="EPM324" s="80"/>
      <c r="EPN324" s="80"/>
      <c r="EPO324" s="80"/>
      <c r="EPP324" s="80"/>
      <c r="EPQ324" s="80"/>
      <c r="EPR324" s="80"/>
      <c r="EPS324" s="80"/>
      <c r="EPT324" s="80"/>
      <c r="EPU324" s="80"/>
      <c r="EPV324" s="80"/>
      <c r="EPW324" s="80"/>
      <c r="EPX324" s="80"/>
      <c r="EPY324" s="80"/>
      <c r="EPZ324" s="80"/>
      <c r="EQA324" s="80"/>
      <c r="EQB324" s="80"/>
      <c r="EQC324" s="80"/>
      <c r="EQD324" s="80"/>
      <c r="EQE324" s="80"/>
      <c r="EQF324" s="80"/>
      <c r="EQG324" s="80"/>
      <c r="EQH324" s="80"/>
      <c r="EQI324" s="80"/>
      <c r="EQJ324" s="80"/>
      <c r="EQK324" s="80"/>
      <c r="EQL324" s="80"/>
      <c r="EQM324" s="80"/>
      <c r="EQN324" s="80"/>
      <c r="EQO324" s="80"/>
      <c r="EQP324" s="80"/>
      <c r="EQQ324" s="80"/>
      <c r="EQR324" s="80"/>
      <c r="EQS324" s="80"/>
      <c r="EQT324" s="80"/>
      <c r="EQU324" s="80"/>
      <c r="EQV324" s="80"/>
      <c r="EQW324" s="80"/>
      <c r="EQX324" s="80"/>
      <c r="EQY324" s="80"/>
      <c r="EQZ324" s="80"/>
      <c r="ERA324" s="80"/>
      <c r="ERB324" s="80"/>
      <c r="ERC324" s="80"/>
      <c r="ERD324" s="80"/>
      <c r="ERE324" s="80"/>
      <c r="ERF324" s="80"/>
      <c r="ERG324" s="80"/>
      <c r="ERH324" s="80"/>
      <c r="ERI324" s="80"/>
      <c r="ERJ324" s="80"/>
      <c r="ERK324" s="80"/>
      <c r="ERL324" s="80"/>
      <c r="ERM324" s="80"/>
      <c r="ERN324" s="80"/>
      <c r="ERO324" s="80"/>
      <c r="ERP324" s="80"/>
      <c r="ERQ324" s="80"/>
      <c r="ERR324" s="80"/>
      <c r="ERS324" s="80"/>
      <c r="ERT324" s="80"/>
      <c r="ERU324" s="80"/>
      <c r="ERV324" s="80"/>
      <c r="ERW324" s="80"/>
      <c r="ERX324" s="80"/>
      <c r="ERY324" s="80"/>
      <c r="ERZ324" s="80"/>
      <c r="ESA324" s="80"/>
      <c r="ESB324" s="80"/>
      <c r="ESC324" s="80"/>
      <c r="ESD324" s="80"/>
      <c r="ESE324" s="80"/>
      <c r="ESF324" s="80"/>
      <c r="ESG324" s="80"/>
      <c r="ESH324" s="80"/>
      <c r="ESI324" s="80"/>
      <c r="ESJ324" s="80"/>
      <c r="ESK324" s="80"/>
      <c r="ESL324" s="80"/>
      <c r="ESM324" s="80"/>
      <c r="ESN324" s="80"/>
      <c r="ESO324" s="80"/>
      <c r="ESP324" s="80"/>
      <c r="ESQ324" s="80"/>
      <c r="ESR324" s="80"/>
      <c r="ESS324" s="80"/>
      <c r="EST324" s="80"/>
      <c r="ESU324" s="80"/>
      <c r="ESV324" s="80"/>
      <c r="ESW324" s="80"/>
      <c r="ESX324" s="80"/>
      <c r="ESY324" s="80"/>
      <c r="ESZ324" s="80"/>
      <c r="ETA324" s="80"/>
      <c r="ETB324" s="80"/>
      <c r="ETC324" s="80"/>
      <c r="ETD324" s="80"/>
      <c r="ETE324" s="80"/>
      <c r="ETF324" s="80"/>
      <c r="ETG324" s="80"/>
      <c r="ETH324" s="80"/>
      <c r="ETI324" s="80"/>
      <c r="ETJ324" s="80"/>
      <c r="ETK324" s="80"/>
      <c r="ETL324" s="80"/>
      <c r="ETM324" s="80"/>
      <c r="ETN324" s="80"/>
      <c r="ETO324" s="80"/>
      <c r="ETP324" s="80"/>
      <c r="ETQ324" s="80"/>
      <c r="ETR324" s="80"/>
      <c r="ETS324" s="80"/>
      <c r="ETT324" s="80"/>
      <c r="ETU324" s="80"/>
      <c r="ETV324" s="80"/>
      <c r="ETW324" s="80"/>
      <c r="ETX324" s="80"/>
      <c r="ETY324" s="80"/>
      <c r="ETZ324" s="80"/>
      <c r="EUA324" s="80"/>
      <c r="EUB324" s="80"/>
      <c r="EUC324" s="80"/>
      <c r="EUD324" s="80"/>
      <c r="EUE324" s="80"/>
      <c r="EUF324" s="80"/>
      <c r="EUG324" s="80"/>
      <c r="EUH324" s="80"/>
      <c r="EUI324" s="80"/>
      <c r="EUJ324" s="80"/>
      <c r="EUK324" s="80"/>
      <c r="EUL324" s="80"/>
      <c r="EUM324" s="80"/>
      <c r="EUN324" s="80"/>
      <c r="EUO324" s="80"/>
      <c r="EUP324" s="80"/>
      <c r="EUQ324" s="80"/>
      <c r="EUR324" s="80"/>
      <c r="EUS324" s="80"/>
      <c r="EUT324" s="80"/>
      <c r="EUU324" s="80"/>
      <c r="EUV324" s="80"/>
      <c r="EUW324" s="80"/>
      <c r="EUX324" s="80"/>
      <c r="EUY324" s="80"/>
      <c r="EUZ324" s="80"/>
      <c r="EVA324" s="80"/>
      <c r="EVB324" s="80"/>
      <c r="EVC324" s="80"/>
      <c r="EVD324" s="80"/>
      <c r="EVE324" s="80"/>
      <c r="EVF324" s="80"/>
      <c r="EVG324" s="80"/>
      <c r="EVH324" s="80"/>
      <c r="EVI324" s="80"/>
      <c r="EVJ324" s="80"/>
      <c r="EVK324" s="80"/>
      <c r="EVL324" s="80"/>
      <c r="EVM324" s="80"/>
      <c r="EVN324" s="80"/>
      <c r="EVO324" s="80"/>
      <c r="EVP324" s="80"/>
      <c r="EVQ324" s="80"/>
      <c r="EVR324" s="80"/>
      <c r="EVS324" s="80"/>
      <c r="EVT324" s="80"/>
      <c r="EVU324" s="80"/>
      <c r="EVV324" s="80"/>
      <c r="EVW324" s="80"/>
      <c r="EVX324" s="80"/>
      <c r="EVY324" s="80"/>
      <c r="EVZ324" s="80"/>
      <c r="EWA324" s="80"/>
      <c r="EWB324" s="80"/>
      <c r="EWC324" s="80"/>
      <c r="EWD324" s="80"/>
      <c r="EWE324" s="80"/>
      <c r="EWF324" s="80"/>
      <c r="EWG324" s="80"/>
      <c r="EWH324" s="80"/>
      <c r="EWI324" s="80"/>
      <c r="EWJ324" s="80"/>
      <c r="EWK324" s="80"/>
      <c r="EWL324" s="80"/>
      <c r="EWM324" s="80"/>
      <c r="EWN324" s="80"/>
      <c r="EWO324" s="80"/>
      <c r="EWP324" s="80"/>
      <c r="EWQ324" s="80"/>
      <c r="EWR324" s="80"/>
      <c r="EWS324" s="80"/>
      <c r="EWT324" s="80"/>
      <c r="EWU324" s="80"/>
      <c r="EWV324" s="80"/>
      <c r="EWW324" s="80"/>
      <c r="EWX324" s="80"/>
      <c r="EWY324" s="80"/>
      <c r="EWZ324" s="80"/>
      <c r="EXA324" s="80"/>
      <c r="EXB324" s="80"/>
      <c r="EXC324" s="80"/>
      <c r="EXD324" s="80"/>
      <c r="EXE324" s="80"/>
      <c r="EXF324" s="80"/>
      <c r="EXG324" s="80"/>
      <c r="EXH324" s="80"/>
      <c r="EXI324" s="80"/>
      <c r="EXJ324" s="80"/>
      <c r="EXK324" s="80"/>
      <c r="EXL324" s="80"/>
      <c r="EXM324" s="80"/>
      <c r="EXN324" s="80"/>
      <c r="EXO324" s="80"/>
      <c r="EXP324" s="80"/>
      <c r="EXQ324" s="80"/>
      <c r="EXR324" s="80"/>
      <c r="EXS324" s="80"/>
      <c r="EXT324" s="80"/>
      <c r="EXU324" s="80"/>
      <c r="EXV324" s="80"/>
      <c r="EXW324" s="80"/>
      <c r="EXX324" s="80"/>
      <c r="EXY324" s="80"/>
      <c r="EXZ324" s="80"/>
      <c r="EYA324" s="80"/>
      <c r="EYB324" s="80"/>
      <c r="EYC324" s="80"/>
      <c r="EYD324" s="80"/>
      <c r="EYE324" s="80"/>
      <c r="EYF324" s="80"/>
      <c r="EYG324" s="80"/>
      <c r="EYH324" s="80"/>
      <c r="EYI324" s="80"/>
      <c r="EYJ324" s="80"/>
      <c r="EYK324" s="80"/>
      <c r="EYL324" s="80"/>
      <c r="EYM324" s="80"/>
      <c r="EYN324" s="80"/>
      <c r="EYO324" s="80"/>
      <c r="EYP324" s="80"/>
      <c r="EYQ324" s="80"/>
      <c r="EYR324" s="80"/>
      <c r="EYS324" s="80"/>
      <c r="EYT324" s="80"/>
      <c r="EYU324" s="80"/>
      <c r="EYV324" s="80"/>
      <c r="EYW324" s="80"/>
      <c r="EYX324" s="80"/>
      <c r="EYY324" s="80"/>
      <c r="EYZ324" s="80"/>
      <c r="EZA324" s="80"/>
      <c r="EZB324" s="80"/>
      <c r="EZC324" s="80"/>
      <c r="EZD324" s="80"/>
      <c r="EZE324" s="80"/>
      <c r="EZF324" s="80"/>
      <c r="EZG324" s="80"/>
      <c r="EZH324" s="80"/>
      <c r="EZI324" s="80"/>
      <c r="EZJ324" s="80"/>
      <c r="EZK324" s="80"/>
      <c r="EZL324" s="80"/>
      <c r="EZM324" s="80"/>
      <c r="EZN324" s="80"/>
      <c r="EZO324" s="80"/>
      <c r="EZP324" s="80"/>
      <c r="EZQ324" s="80"/>
      <c r="EZR324" s="80"/>
      <c r="EZS324" s="80"/>
      <c r="EZT324" s="80"/>
      <c r="EZU324" s="80"/>
      <c r="EZV324" s="80"/>
      <c r="EZW324" s="80"/>
      <c r="EZX324" s="80"/>
      <c r="EZY324" s="80"/>
      <c r="EZZ324" s="80"/>
      <c r="FAA324" s="80"/>
      <c r="FAB324" s="80"/>
      <c r="FAC324" s="80"/>
      <c r="FAD324" s="80"/>
      <c r="FAE324" s="80"/>
      <c r="FAF324" s="80"/>
      <c r="FAG324" s="80"/>
      <c r="FAH324" s="80"/>
      <c r="FAI324" s="80"/>
      <c r="FAJ324" s="80"/>
      <c r="FAK324" s="80"/>
      <c r="FAL324" s="80"/>
      <c r="FAM324" s="80"/>
      <c r="FAN324" s="80"/>
      <c r="FAO324" s="80"/>
      <c r="FAP324" s="80"/>
      <c r="FAQ324" s="80"/>
      <c r="FAR324" s="80"/>
      <c r="FAS324" s="80"/>
      <c r="FAT324" s="80"/>
      <c r="FAU324" s="80"/>
      <c r="FAV324" s="80"/>
      <c r="FAW324" s="80"/>
      <c r="FAX324" s="80"/>
      <c r="FAY324" s="80"/>
      <c r="FAZ324" s="80"/>
      <c r="FBA324" s="80"/>
      <c r="FBB324" s="80"/>
      <c r="FBC324" s="80"/>
      <c r="FBD324" s="80"/>
      <c r="FBE324" s="80"/>
      <c r="FBF324" s="80"/>
      <c r="FBG324" s="80"/>
      <c r="FBH324" s="80"/>
      <c r="FBI324" s="80"/>
      <c r="FBJ324" s="80"/>
      <c r="FBK324" s="80"/>
      <c r="FBL324" s="80"/>
      <c r="FBM324" s="80"/>
      <c r="FBN324" s="80"/>
      <c r="FBO324" s="80"/>
      <c r="FBP324" s="80"/>
      <c r="FBQ324" s="80"/>
      <c r="FBR324" s="80"/>
      <c r="FBS324" s="80"/>
      <c r="FBT324" s="80"/>
      <c r="FBU324" s="80"/>
      <c r="FBV324" s="80"/>
      <c r="FBW324" s="80"/>
      <c r="FBX324" s="80"/>
      <c r="FBY324" s="80"/>
      <c r="FBZ324" s="80"/>
      <c r="FCA324" s="80"/>
      <c r="FCB324" s="80"/>
      <c r="FCC324" s="80"/>
      <c r="FCD324" s="80"/>
      <c r="FCE324" s="80"/>
      <c r="FCF324" s="80"/>
      <c r="FCG324" s="80"/>
      <c r="FCH324" s="80"/>
      <c r="FCI324" s="80"/>
      <c r="FCJ324" s="80"/>
      <c r="FCK324" s="80"/>
      <c r="FCL324" s="80"/>
      <c r="FCM324" s="80"/>
      <c r="FCN324" s="80"/>
      <c r="FCO324" s="80"/>
      <c r="FCP324" s="80"/>
      <c r="FCQ324" s="80"/>
      <c r="FCR324" s="80"/>
      <c r="FCS324" s="80"/>
      <c r="FCT324" s="80"/>
      <c r="FCU324" s="80"/>
      <c r="FCV324" s="80"/>
      <c r="FCW324" s="80"/>
      <c r="FCX324" s="80"/>
      <c r="FCY324" s="80"/>
      <c r="FCZ324" s="80"/>
      <c r="FDA324" s="80"/>
      <c r="FDB324" s="80"/>
      <c r="FDC324" s="80"/>
      <c r="FDD324" s="80"/>
      <c r="FDE324" s="80"/>
      <c r="FDF324" s="80"/>
      <c r="FDG324" s="80"/>
      <c r="FDH324" s="80"/>
      <c r="FDI324" s="80"/>
      <c r="FDJ324" s="80"/>
      <c r="FDK324" s="80"/>
      <c r="FDL324" s="80"/>
      <c r="FDM324" s="80"/>
      <c r="FDN324" s="80"/>
      <c r="FDO324" s="80"/>
      <c r="FDP324" s="80"/>
      <c r="FDQ324" s="80"/>
      <c r="FDR324" s="80"/>
      <c r="FDS324" s="80"/>
      <c r="FDT324" s="80"/>
      <c r="FDU324" s="80"/>
      <c r="FDV324" s="80"/>
      <c r="FDW324" s="80"/>
      <c r="FDX324" s="80"/>
      <c r="FDY324" s="80"/>
      <c r="FDZ324" s="80"/>
      <c r="FEA324" s="80"/>
      <c r="FEB324" s="80"/>
      <c r="FEC324" s="80"/>
      <c r="FED324" s="80"/>
      <c r="FEE324" s="80"/>
      <c r="FEF324" s="80"/>
      <c r="FEG324" s="80"/>
      <c r="FEH324" s="80"/>
      <c r="FEI324" s="80"/>
      <c r="FEJ324" s="80"/>
      <c r="FEK324" s="80"/>
      <c r="FEL324" s="80"/>
      <c r="FEM324" s="80"/>
      <c r="FEN324" s="80"/>
      <c r="FEO324" s="80"/>
      <c r="FEP324" s="80"/>
      <c r="FEQ324" s="80"/>
      <c r="FER324" s="80"/>
      <c r="FES324" s="80"/>
      <c r="FET324" s="80"/>
      <c r="FEU324" s="80"/>
      <c r="FEV324" s="80"/>
      <c r="FEW324" s="80"/>
      <c r="FEX324" s="80"/>
      <c r="FEY324" s="80"/>
      <c r="FEZ324" s="80"/>
      <c r="FFA324" s="80"/>
      <c r="FFB324" s="80"/>
      <c r="FFC324" s="80"/>
      <c r="FFD324" s="80"/>
      <c r="FFE324" s="80"/>
      <c r="FFF324" s="80"/>
      <c r="FFG324" s="80"/>
      <c r="FFH324" s="80"/>
      <c r="FFI324" s="80"/>
      <c r="FFJ324" s="80"/>
      <c r="FFK324" s="80"/>
      <c r="FFL324" s="80"/>
      <c r="FFM324" s="80"/>
      <c r="FFN324" s="80"/>
      <c r="FFO324" s="80"/>
      <c r="FFP324" s="80"/>
      <c r="FFQ324" s="80"/>
      <c r="FFR324" s="80"/>
      <c r="FFS324" s="80"/>
      <c r="FFT324" s="80"/>
      <c r="FFU324" s="80"/>
      <c r="FFV324" s="80"/>
      <c r="FFW324" s="80"/>
      <c r="FFX324" s="80"/>
      <c r="FFY324" s="80"/>
      <c r="FFZ324" s="80"/>
      <c r="FGA324" s="80"/>
      <c r="FGB324" s="80"/>
      <c r="FGC324" s="80"/>
      <c r="FGD324" s="80"/>
      <c r="FGE324" s="80"/>
      <c r="FGF324" s="80"/>
      <c r="FGG324" s="80"/>
      <c r="FGH324" s="80"/>
      <c r="FGI324" s="80"/>
      <c r="FGJ324" s="80"/>
      <c r="FGK324" s="80"/>
      <c r="FGL324" s="80"/>
      <c r="FGM324" s="80"/>
      <c r="FGN324" s="80"/>
      <c r="FGO324" s="80"/>
      <c r="FGP324" s="80"/>
      <c r="FGQ324" s="80"/>
      <c r="FGR324" s="80"/>
      <c r="FGS324" s="80"/>
      <c r="FGT324" s="80"/>
      <c r="FGU324" s="80"/>
      <c r="FGV324" s="80"/>
      <c r="FGW324" s="80"/>
      <c r="FGX324" s="80"/>
      <c r="FGY324" s="80"/>
      <c r="FGZ324" s="80"/>
      <c r="FHA324" s="80"/>
      <c r="FHB324" s="80"/>
      <c r="FHC324" s="80"/>
      <c r="FHD324" s="80"/>
      <c r="FHE324" s="80"/>
      <c r="FHF324" s="80"/>
      <c r="FHG324" s="80"/>
      <c r="FHH324" s="80"/>
      <c r="FHI324" s="80"/>
      <c r="FHJ324" s="80"/>
      <c r="FHK324" s="80"/>
      <c r="FHL324" s="80"/>
      <c r="FHM324" s="80"/>
      <c r="FHN324" s="80"/>
      <c r="FHO324" s="80"/>
      <c r="FHP324" s="80"/>
      <c r="FHQ324" s="80"/>
      <c r="FHR324" s="80"/>
      <c r="FHS324" s="80"/>
      <c r="FHT324" s="80"/>
      <c r="FHU324" s="80"/>
      <c r="FHV324" s="80"/>
      <c r="FHW324" s="80"/>
      <c r="FHX324" s="80"/>
      <c r="FHY324" s="80"/>
      <c r="FHZ324" s="80"/>
      <c r="FIA324" s="80"/>
      <c r="FIB324" s="80"/>
      <c r="FIC324" s="80"/>
      <c r="FID324" s="80"/>
      <c r="FIE324" s="80"/>
      <c r="FIF324" s="80"/>
      <c r="FIG324" s="80"/>
      <c r="FIH324" s="80"/>
      <c r="FII324" s="80"/>
      <c r="FIJ324" s="80"/>
      <c r="FIK324" s="80"/>
      <c r="FIL324" s="80"/>
      <c r="FIM324" s="80"/>
      <c r="FIN324" s="80"/>
      <c r="FIO324" s="80"/>
      <c r="FIP324" s="80"/>
      <c r="FIQ324" s="80"/>
      <c r="FIR324" s="80"/>
      <c r="FIS324" s="80"/>
      <c r="FIT324" s="80"/>
      <c r="FIU324" s="80"/>
      <c r="FIV324" s="80"/>
      <c r="FIW324" s="80"/>
      <c r="FIX324" s="80"/>
      <c r="FIY324" s="80"/>
      <c r="FIZ324" s="80"/>
      <c r="FJA324" s="80"/>
      <c r="FJB324" s="80"/>
      <c r="FJC324" s="80"/>
      <c r="FJD324" s="80"/>
      <c r="FJE324" s="80"/>
      <c r="FJF324" s="80"/>
      <c r="FJG324" s="80"/>
      <c r="FJH324" s="80"/>
      <c r="FJI324" s="80"/>
      <c r="FJJ324" s="80"/>
      <c r="FJK324" s="80"/>
      <c r="FJL324" s="80"/>
      <c r="FJM324" s="80"/>
      <c r="FJN324" s="80"/>
      <c r="FJO324" s="80"/>
      <c r="FJP324" s="80"/>
      <c r="FJQ324" s="80"/>
      <c r="FJR324" s="80"/>
      <c r="FJS324" s="80"/>
      <c r="FJT324" s="80"/>
      <c r="FJU324" s="80"/>
      <c r="FJV324" s="80"/>
      <c r="FJW324" s="80"/>
      <c r="FJX324" s="80"/>
      <c r="FJY324" s="80"/>
      <c r="FJZ324" s="80"/>
      <c r="FKA324" s="80"/>
      <c r="FKB324" s="80"/>
      <c r="FKC324" s="80"/>
      <c r="FKD324" s="80"/>
      <c r="FKE324" s="80"/>
      <c r="FKF324" s="80"/>
      <c r="FKG324" s="80"/>
      <c r="FKH324" s="80"/>
      <c r="FKI324" s="80"/>
      <c r="FKJ324" s="80"/>
      <c r="FKK324" s="80"/>
      <c r="FKL324" s="80"/>
      <c r="FKM324" s="80"/>
      <c r="FKN324" s="80"/>
      <c r="FKO324" s="80"/>
      <c r="FKP324" s="80"/>
      <c r="FKQ324" s="80"/>
      <c r="FKR324" s="80"/>
      <c r="FKS324" s="80"/>
      <c r="FKT324" s="80"/>
      <c r="FKU324" s="80"/>
      <c r="FKV324" s="80"/>
      <c r="FKW324" s="80"/>
      <c r="FKX324" s="80"/>
      <c r="FKY324" s="80"/>
      <c r="FKZ324" s="80"/>
      <c r="FLA324" s="80"/>
      <c r="FLB324" s="80"/>
      <c r="FLC324" s="80"/>
      <c r="FLD324" s="80"/>
      <c r="FLE324" s="80"/>
      <c r="FLF324" s="80"/>
      <c r="FLG324" s="80"/>
      <c r="FLH324" s="80"/>
      <c r="FLI324" s="80"/>
      <c r="FLJ324" s="80"/>
      <c r="FLK324" s="80"/>
      <c r="FLL324" s="80"/>
      <c r="FLM324" s="80"/>
      <c r="FLN324" s="80"/>
      <c r="FLO324" s="80"/>
      <c r="FLP324" s="80"/>
      <c r="FLQ324" s="80"/>
      <c r="FLR324" s="80"/>
      <c r="FLS324" s="80"/>
      <c r="FLT324" s="80"/>
      <c r="FLU324" s="80"/>
      <c r="FLV324" s="80"/>
      <c r="FLW324" s="80"/>
      <c r="FLX324" s="80"/>
      <c r="FLY324" s="80"/>
      <c r="FLZ324" s="80"/>
      <c r="FMA324" s="80"/>
      <c r="FMB324" s="80"/>
      <c r="FMC324" s="80"/>
      <c r="FMD324" s="80"/>
      <c r="FME324" s="80"/>
      <c r="FMF324" s="80"/>
      <c r="FMG324" s="80"/>
      <c r="FMH324" s="80"/>
      <c r="FMI324" s="80"/>
      <c r="FMJ324" s="80"/>
      <c r="FMK324" s="80"/>
      <c r="FML324" s="80"/>
      <c r="FMM324" s="80"/>
      <c r="FMN324" s="80"/>
      <c r="FMO324" s="80"/>
      <c r="FMP324" s="80"/>
      <c r="FMQ324" s="80"/>
      <c r="FMR324" s="80"/>
      <c r="FMS324" s="80"/>
      <c r="FMT324" s="80"/>
      <c r="FMU324" s="80"/>
      <c r="FMV324" s="80"/>
      <c r="FMW324" s="80"/>
      <c r="FMX324" s="80"/>
      <c r="FMY324" s="80"/>
      <c r="FMZ324" s="80"/>
      <c r="FNA324" s="80"/>
      <c r="FNB324" s="80"/>
      <c r="FNC324" s="80"/>
      <c r="FND324" s="80"/>
      <c r="FNE324" s="80"/>
      <c r="FNF324" s="80"/>
      <c r="FNG324" s="80"/>
      <c r="FNH324" s="80"/>
      <c r="FNI324" s="80"/>
      <c r="FNJ324" s="80"/>
      <c r="FNK324" s="80"/>
      <c r="FNL324" s="80"/>
      <c r="FNM324" s="80"/>
      <c r="FNN324" s="80"/>
      <c r="FNO324" s="80"/>
      <c r="FNP324" s="80"/>
      <c r="FNQ324" s="80"/>
      <c r="FNR324" s="80"/>
      <c r="FNS324" s="80"/>
      <c r="FNT324" s="80"/>
      <c r="FNU324" s="80"/>
      <c r="FNV324" s="80"/>
      <c r="FNW324" s="80"/>
      <c r="FNX324" s="80"/>
      <c r="FNY324" s="80"/>
      <c r="FNZ324" s="80"/>
      <c r="FOA324" s="80"/>
      <c r="FOB324" s="80"/>
      <c r="FOC324" s="80"/>
      <c r="FOD324" s="80"/>
      <c r="FOE324" s="80"/>
      <c r="FOF324" s="80"/>
      <c r="FOG324" s="80"/>
      <c r="FOH324" s="80"/>
      <c r="FOI324" s="80"/>
      <c r="FOJ324" s="80"/>
      <c r="FOK324" s="80"/>
      <c r="FOL324" s="80"/>
      <c r="FOM324" s="80"/>
      <c r="FON324" s="80"/>
      <c r="FOO324" s="80"/>
      <c r="FOP324" s="80"/>
      <c r="FOQ324" s="80"/>
      <c r="FOR324" s="80"/>
      <c r="FOS324" s="80"/>
      <c r="FOT324" s="80"/>
      <c r="FOU324" s="80"/>
      <c r="FOV324" s="80"/>
      <c r="FOW324" s="80"/>
      <c r="FOX324" s="80"/>
      <c r="FOY324" s="80"/>
      <c r="FOZ324" s="80"/>
      <c r="FPA324" s="80"/>
      <c r="FPB324" s="80"/>
      <c r="FPC324" s="80"/>
      <c r="FPD324" s="80"/>
      <c r="FPE324" s="80"/>
      <c r="FPF324" s="80"/>
      <c r="FPG324" s="80"/>
      <c r="FPH324" s="80"/>
      <c r="FPI324" s="80"/>
      <c r="FPJ324" s="80"/>
      <c r="FPK324" s="80"/>
      <c r="FPL324" s="80"/>
      <c r="FPM324" s="80"/>
      <c r="FPN324" s="80"/>
      <c r="FPO324" s="80"/>
      <c r="FPP324" s="80"/>
      <c r="FPQ324" s="80"/>
      <c r="FPR324" s="80"/>
      <c r="FPS324" s="80"/>
      <c r="FPT324" s="80"/>
      <c r="FPU324" s="80"/>
      <c r="FPV324" s="80"/>
      <c r="FPW324" s="80"/>
      <c r="FPX324" s="80"/>
      <c r="FPY324" s="80"/>
      <c r="FPZ324" s="80"/>
      <c r="FQA324" s="80"/>
      <c r="FQB324" s="80"/>
      <c r="FQC324" s="80"/>
      <c r="FQD324" s="80"/>
      <c r="FQE324" s="80"/>
      <c r="FQF324" s="80"/>
      <c r="FQG324" s="80"/>
      <c r="FQH324" s="80"/>
      <c r="FQI324" s="80"/>
      <c r="FQJ324" s="80"/>
      <c r="FQK324" s="80"/>
      <c r="FQL324" s="80"/>
      <c r="FQM324" s="80"/>
      <c r="FQN324" s="80"/>
      <c r="FQO324" s="80"/>
      <c r="FQP324" s="80"/>
      <c r="FQQ324" s="80"/>
      <c r="FQR324" s="80"/>
      <c r="FQS324" s="80"/>
      <c r="FQT324" s="80"/>
      <c r="FQU324" s="80"/>
      <c r="FQV324" s="80"/>
      <c r="FQW324" s="80"/>
      <c r="FQX324" s="80"/>
      <c r="FQY324" s="80"/>
      <c r="FQZ324" s="80"/>
      <c r="FRA324" s="80"/>
      <c r="FRB324" s="80"/>
      <c r="FRC324" s="80"/>
      <c r="FRD324" s="80"/>
      <c r="FRE324" s="80"/>
      <c r="FRF324" s="80"/>
      <c r="FRG324" s="80"/>
      <c r="FRH324" s="80"/>
      <c r="FRI324" s="80"/>
      <c r="FRJ324" s="80"/>
      <c r="FRK324" s="80"/>
      <c r="FRL324" s="80"/>
      <c r="FRM324" s="80"/>
      <c r="FRN324" s="80"/>
      <c r="FRO324" s="80"/>
      <c r="FRP324" s="80"/>
      <c r="FRQ324" s="80"/>
      <c r="FRR324" s="80"/>
      <c r="FRS324" s="80"/>
      <c r="FRT324" s="80"/>
      <c r="FRU324" s="80"/>
      <c r="FRV324" s="80"/>
      <c r="FRW324" s="80"/>
      <c r="FRX324" s="80"/>
      <c r="FRY324" s="80"/>
      <c r="FRZ324" s="80"/>
      <c r="FSA324" s="80"/>
      <c r="FSB324" s="80"/>
      <c r="FSC324" s="80"/>
      <c r="FSD324" s="80"/>
      <c r="FSE324" s="80"/>
      <c r="FSF324" s="80"/>
      <c r="FSG324" s="80"/>
      <c r="FSH324" s="80"/>
      <c r="FSI324" s="80"/>
      <c r="FSJ324" s="80"/>
      <c r="FSK324" s="80"/>
      <c r="FSL324" s="80"/>
      <c r="FSM324" s="80"/>
      <c r="FSN324" s="80"/>
      <c r="FSO324" s="80"/>
      <c r="FSP324" s="80"/>
      <c r="FSQ324" s="80"/>
      <c r="FSR324" s="80"/>
      <c r="FSS324" s="80"/>
      <c r="FST324" s="80"/>
      <c r="FSU324" s="80"/>
      <c r="FSV324" s="80"/>
      <c r="FSW324" s="80"/>
      <c r="FSX324" s="80"/>
      <c r="FSY324" s="80"/>
      <c r="FSZ324" s="80"/>
      <c r="FTA324" s="80"/>
      <c r="FTB324" s="80"/>
      <c r="FTC324" s="80"/>
      <c r="FTD324" s="80"/>
      <c r="FTE324" s="80"/>
      <c r="FTF324" s="80"/>
      <c r="FTG324" s="80"/>
      <c r="FTH324" s="80"/>
      <c r="FTI324" s="80"/>
      <c r="FTJ324" s="80"/>
      <c r="FTK324" s="80"/>
      <c r="FTL324" s="80"/>
      <c r="FTM324" s="80"/>
      <c r="FTN324" s="80"/>
      <c r="FTO324" s="80"/>
      <c r="FTP324" s="80"/>
      <c r="FTQ324" s="80"/>
      <c r="FTR324" s="80"/>
      <c r="FTS324" s="80"/>
      <c r="FTT324" s="80"/>
      <c r="FTU324" s="80"/>
      <c r="FTV324" s="80"/>
      <c r="FTW324" s="80"/>
      <c r="FTX324" s="80"/>
      <c r="FTY324" s="80"/>
      <c r="FTZ324" s="80"/>
      <c r="FUA324" s="80"/>
      <c r="FUB324" s="80"/>
      <c r="FUC324" s="80"/>
      <c r="FUD324" s="80"/>
      <c r="FUE324" s="80"/>
      <c r="FUF324" s="80"/>
      <c r="FUG324" s="80"/>
      <c r="FUH324" s="80"/>
      <c r="FUI324" s="80"/>
      <c r="FUJ324" s="80"/>
      <c r="FUK324" s="80"/>
      <c r="FUL324" s="80"/>
      <c r="FUM324" s="80"/>
      <c r="FUN324" s="80"/>
      <c r="FUO324" s="80"/>
      <c r="FUP324" s="80"/>
      <c r="FUQ324" s="80"/>
      <c r="FUR324" s="80"/>
      <c r="FUS324" s="80"/>
      <c r="FUT324" s="80"/>
      <c r="FUU324" s="80"/>
      <c r="FUV324" s="80"/>
      <c r="FUW324" s="80"/>
      <c r="FUX324" s="80"/>
      <c r="FUY324" s="80"/>
      <c r="FUZ324" s="80"/>
      <c r="FVA324" s="80"/>
      <c r="FVB324" s="80"/>
      <c r="FVC324" s="80"/>
      <c r="FVD324" s="80"/>
      <c r="FVE324" s="80"/>
      <c r="FVF324" s="80"/>
      <c r="FVG324" s="80"/>
      <c r="FVH324" s="80"/>
      <c r="FVI324" s="80"/>
      <c r="FVJ324" s="80"/>
      <c r="FVK324" s="80"/>
      <c r="FVL324" s="80"/>
      <c r="FVM324" s="80"/>
      <c r="FVN324" s="80"/>
      <c r="FVO324" s="80"/>
      <c r="FVP324" s="80"/>
      <c r="FVQ324" s="80"/>
      <c r="FVR324" s="80"/>
      <c r="FVS324" s="80"/>
      <c r="FVT324" s="80"/>
      <c r="FVU324" s="80"/>
      <c r="FVV324" s="80"/>
      <c r="FVW324" s="80"/>
      <c r="FVX324" s="80"/>
      <c r="FVY324" s="80"/>
      <c r="FVZ324" s="80"/>
      <c r="FWA324" s="80"/>
      <c r="FWB324" s="80"/>
      <c r="FWC324" s="80"/>
      <c r="FWD324" s="80"/>
      <c r="FWE324" s="80"/>
      <c r="FWF324" s="80"/>
      <c r="FWG324" s="80"/>
      <c r="FWH324" s="80"/>
      <c r="FWI324" s="80"/>
      <c r="FWJ324" s="80"/>
      <c r="FWK324" s="80"/>
      <c r="FWL324" s="80"/>
      <c r="FWM324" s="80"/>
      <c r="FWN324" s="80"/>
      <c r="FWO324" s="80"/>
      <c r="FWP324" s="80"/>
      <c r="FWQ324" s="80"/>
      <c r="FWR324" s="80"/>
      <c r="FWS324" s="80"/>
      <c r="FWT324" s="80"/>
      <c r="FWU324" s="80"/>
      <c r="FWV324" s="80"/>
      <c r="FWW324" s="80"/>
      <c r="FWX324" s="80"/>
      <c r="FWY324" s="80"/>
      <c r="FWZ324" s="80"/>
      <c r="FXA324" s="80"/>
      <c r="FXB324" s="80"/>
      <c r="FXC324" s="80"/>
      <c r="FXD324" s="80"/>
      <c r="FXE324" s="80"/>
      <c r="FXF324" s="80"/>
      <c r="FXG324" s="80"/>
      <c r="FXH324" s="80"/>
      <c r="FXI324" s="80"/>
      <c r="FXJ324" s="80"/>
      <c r="FXK324" s="80"/>
      <c r="FXL324" s="80"/>
      <c r="FXM324" s="80"/>
      <c r="FXN324" s="80"/>
      <c r="FXO324" s="80"/>
      <c r="FXP324" s="80"/>
      <c r="FXQ324" s="80"/>
      <c r="FXR324" s="80"/>
      <c r="FXS324" s="80"/>
      <c r="FXT324" s="80"/>
      <c r="FXU324" s="80"/>
      <c r="FXV324" s="80"/>
      <c r="FXW324" s="80"/>
      <c r="FXX324" s="80"/>
      <c r="FXY324" s="80"/>
      <c r="FXZ324" s="80"/>
      <c r="FYA324" s="80"/>
      <c r="FYB324" s="80"/>
      <c r="FYC324" s="80"/>
      <c r="FYD324" s="80"/>
      <c r="FYE324" s="80"/>
      <c r="FYF324" s="80"/>
      <c r="FYG324" s="80"/>
      <c r="FYH324" s="80"/>
      <c r="FYI324" s="80"/>
      <c r="FYJ324" s="80"/>
      <c r="FYK324" s="80"/>
      <c r="FYL324" s="80"/>
      <c r="FYM324" s="80"/>
      <c r="FYN324" s="80"/>
      <c r="FYO324" s="80"/>
      <c r="FYP324" s="80"/>
      <c r="FYQ324" s="80"/>
      <c r="FYR324" s="80"/>
      <c r="FYS324" s="80"/>
      <c r="FYT324" s="80"/>
      <c r="FYU324" s="80"/>
      <c r="FYV324" s="80"/>
      <c r="FYW324" s="80"/>
      <c r="FYX324" s="80"/>
      <c r="FYY324" s="80"/>
      <c r="FYZ324" s="80"/>
      <c r="FZA324" s="80"/>
      <c r="FZB324" s="80"/>
      <c r="FZC324" s="80"/>
      <c r="FZD324" s="80"/>
      <c r="FZE324" s="80"/>
      <c r="FZF324" s="80"/>
      <c r="FZG324" s="80"/>
      <c r="FZH324" s="80"/>
      <c r="FZI324" s="80"/>
      <c r="FZJ324" s="80"/>
      <c r="FZK324" s="80"/>
      <c r="FZL324" s="80"/>
      <c r="FZM324" s="80"/>
      <c r="FZN324" s="80"/>
      <c r="FZO324" s="80"/>
      <c r="FZP324" s="80"/>
      <c r="FZQ324" s="80"/>
      <c r="FZR324" s="80"/>
      <c r="FZS324" s="80"/>
      <c r="FZT324" s="80"/>
      <c r="FZU324" s="80"/>
      <c r="FZV324" s="80"/>
      <c r="FZW324" s="80"/>
      <c r="FZX324" s="80"/>
      <c r="FZY324" s="80"/>
      <c r="FZZ324" s="80"/>
      <c r="GAA324" s="80"/>
      <c r="GAB324" s="80"/>
      <c r="GAC324" s="80"/>
      <c r="GAD324" s="80"/>
      <c r="GAE324" s="80"/>
      <c r="GAF324" s="80"/>
      <c r="GAG324" s="80"/>
      <c r="GAH324" s="80"/>
      <c r="GAI324" s="80"/>
      <c r="GAJ324" s="80"/>
      <c r="GAK324" s="80"/>
      <c r="GAL324" s="80"/>
      <c r="GAM324" s="80"/>
      <c r="GAN324" s="80"/>
      <c r="GAO324" s="80"/>
      <c r="GAP324" s="80"/>
      <c r="GAQ324" s="80"/>
      <c r="GAR324" s="80"/>
      <c r="GAS324" s="80"/>
      <c r="GAT324" s="80"/>
      <c r="GAU324" s="80"/>
      <c r="GAV324" s="80"/>
      <c r="GAW324" s="80"/>
      <c r="GAX324" s="80"/>
      <c r="GAY324" s="80"/>
      <c r="GAZ324" s="80"/>
      <c r="GBA324" s="80"/>
      <c r="GBB324" s="80"/>
      <c r="GBC324" s="80"/>
      <c r="GBD324" s="80"/>
      <c r="GBE324" s="80"/>
      <c r="GBF324" s="80"/>
      <c r="GBG324" s="80"/>
      <c r="GBH324" s="80"/>
      <c r="GBI324" s="80"/>
      <c r="GBJ324" s="80"/>
      <c r="GBK324" s="80"/>
      <c r="GBL324" s="80"/>
      <c r="GBM324" s="80"/>
      <c r="GBN324" s="80"/>
      <c r="GBO324" s="80"/>
      <c r="GBP324" s="80"/>
      <c r="GBQ324" s="80"/>
      <c r="GBR324" s="80"/>
      <c r="GBS324" s="80"/>
      <c r="GBT324" s="80"/>
      <c r="GBU324" s="80"/>
      <c r="GBV324" s="80"/>
      <c r="GBW324" s="80"/>
      <c r="GBX324" s="80"/>
      <c r="GBY324" s="80"/>
      <c r="GBZ324" s="80"/>
      <c r="GCA324" s="80"/>
      <c r="GCB324" s="80"/>
      <c r="GCC324" s="80"/>
      <c r="GCD324" s="80"/>
      <c r="GCE324" s="80"/>
      <c r="GCF324" s="80"/>
      <c r="GCG324" s="80"/>
      <c r="GCH324" s="80"/>
      <c r="GCI324" s="80"/>
      <c r="GCJ324" s="80"/>
      <c r="GCK324" s="80"/>
      <c r="GCL324" s="80"/>
      <c r="GCM324" s="80"/>
      <c r="GCN324" s="80"/>
      <c r="GCO324" s="80"/>
      <c r="GCP324" s="80"/>
      <c r="GCQ324" s="80"/>
      <c r="GCR324" s="80"/>
      <c r="GCS324" s="80"/>
      <c r="GCT324" s="80"/>
      <c r="GCU324" s="80"/>
      <c r="GCV324" s="80"/>
      <c r="GCW324" s="80"/>
      <c r="GCX324" s="80"/>
      <c r="GCY324" s="80"/>
      <c r="GCZ324" s="80"/>
      <c r="GDA324" s="80"/>
      <c r="GDB324" s="80"/>
      <c r="GDC324" s="80"/>
      <c r="GDD324" s="80"/>
      <c r="GDE324" s="80"/>
      <c r="GDF324" s="80"/>
      <c r="GDG324" s="80"/>
      <c r="GDH324" s="80"/>
      <c r="GDI324" s="80"/>
      <c r="GDJ324" s="80"/>
      <c r="GDK324" s="80"/>
      <c r="GDL324" s="80"/>
      <c r="GDM324" s="80"/>
      <c r="GDN324" s="80"/>
      <c r="GDO324" s="80"/>
      <c r="GDP324" s="80"/>
      <c r="GDQ324" s="80"/>
      <c r="GDR324" s="80"/>
      <c r="GDS324" s="80"/>
      <c r="GDT324" s="80"/>
      <c r="GDU324" s="80"/>
      <c r="GDV324" s="80"/>
      <c r="GDW324" s="80"/>
      <c r="GDX324" s="80"/>
      <c r="GDY324" s="80"/>
      <c r="GDZ324" s="80"/>
      <c r="GEA324" s="80"/>
      <c r="GEB324" s="80"/>
      <c r="GEC324" s="80"/>
      <c r="GED324" s="80"/>
      <c r="GEE324" s="80"/>
      <c r="GEF324" s="80"/>
      <c r="GEG324" s="80"/>
      <c r="GEH324" s="80"/>
      <c r="GEI324" s="80"/>
      <c r="GEJ324" s="80"/>
      <c r="GEK324" s="80"/>
      <c r="GEL324" s="80"/>
      <c r="GEM324" s="80"/>
      <c r="GEN324" s="80"/>
      <c r="GEO324" s="80"/>
      <c r="GEP324" s="80"/>
      <c r="GEQ324" s="80"/>
      <c r="GER324" s="80"/>
      <c r="GES324" s="80"/>
      <c r="GET324" s="80"/>
      <c r="GEU324" s="80"/>
      <c r="GEV324" s="80"/>
      <c r="GEW324" s="80"/>
      <c r="GEX324" s="80"/>
      <c r="GEY324" s="80"/>
      <c r="GEZ324" s="80"/>
      <c r="GFA324" s="80"/>
      <c r="GFB324" s="80"/>
      <c r="GFC324" s="80"/>
      <c r="GFD324" s="80"/>
      <c r="GFE324" s="80"/>
      <c r="GFF324" s="80"/>
      <c r="GFG324" s="80"/>
      <c r="GFH324" s="80"/>
      <c r="GFI324" s="80"/>
      <c r="GFJ324" s="80"/>
      <c r="GFK324" s="80"/>
      <c r="GFL324" s="80"/>
      <c r="GFM324" s="80"/>
      <c r="GFN324" s="80"/>
      <c r="GFO324" s="80"/>
      <c r="GFP324" s="80"/>
      <c r="GFQ324" s="80"/>
      <c r="GFR324" s="80"/>
      <c r="GFS324" s="80"/>
      <c r="GFT324" s="80"/>
      <c r="GFU324" s="80"/>
      <c r="GFV324" s="80"/>
      <c r="GFW324" s="80"/>
      <c r="GFX324" s="80"/>
      <c r="GFY324" s="80"/>
      <c r="GFZ324" s="80"/>
      <c r="GGA324" s="80"/>
      <c r="GGB324" s="80"/>
      <c r="GGC324" s="80"/>
      <c r="GGD324" s="80"/>
      <c r="GGE324" s="80"/>
      <c r="GGF324" s="80"/>
      <c r="GGG324" s="80"/>
      <c r="GGH324" s="80"/>
      <c r="GGI324" s="80"/>
      <c r="GGJ324" s="80"/>
      <c r="GGK324" s="80"/>
      <c r="GGL324" s="80"/>
      <c r="GGM324" s="80"/>
      <c r="GGN324" s="80"/>
      <c r="GGO324" s="80"/>
      <c r="GGP324" s="80"/>
      <c r="GGQ324" s="80"/>
      <c r="GGR324" s="80"/>
      <c r="GGS324" s="80"/>
      <c r="GGT324" s="80"/>
      <c r="GGU324" s="80"/>
      <c r="GGV324" s="80"/>
      <c r="GGW324" s="80"/>
      <c r="GGX324" s="80"/>
      <c r="GGY324" s="80"/>
      <c r="GGZ324" s="80"/>
      <c r="GHA324" s="80"/>
      <c r="GHB324" s="80"/>
      <c r="GHC324" s="80"/>
      <c r="GHD324" s="80"/>
      <c r="GHE324" s="80"/>
      <c r="GHF324" s="80"/>
      <c r="GHG324" s="80"/>
      <c r="GHH324" s="80"/>
      <c r="GHI324" s="80"/>
      <c r="GHJ324" s="80"/>
      <c r="GHK324" s="80"/>
      <c r="GHL324" s="80"/>
      <c r="GHM324" s="80"/>
      <c r="GHN324" s="80"/>
      <c r="GHO324" s="80"/>
      <c r="GHP324" s="80"/>
      <c r="GHQ324" s="80"/>
      <c r="GHR324" s="80"/>
      <c r="GHS324" s="80"/>
      <c r="GHT324" s="80"/>
      <c r="GHU324" s="80"/>
      <c r="GHV324" s="80"/>
      <c r="GHW324" s="80"/>
      <c r="GHX324" s="80"/>
      <c r="GHY324" s="80"/>
      <c r="GHZ324" s="80"/>
      <c r="GIA324" s="80"/>
      <c r="GIB324" s="80"/>
      <c r="GIC324" s="80"/>
      <c r="GID324" s="80"/>
      <c r="GIE324" s="80"/>
      <c r="GIF324" s="80"/>
      <c r="GIG324" s="80"/>
      <c r="GIH324" s="80"/>
      <c r="GII324" s="80"/>
      <c r="GIJ324" s="80"/>
      <c r="GIK324" s="80"/>
      <c r="GIL324" s="80"/>
      <c r="GIM324" s="80"/>
      <c r="GIN324" s="80"/>
      <c r="GIO324" s="80"/>
      <c r="GIP324" s="80"/>
      <c r="GIQ324" s="80"/>
      <c r="GIR324" s="80"/>
      <c r="GIS324" s="80"/>
      <c r="GIT324" s="80"/>
      <c r="GIU324" s="80"/>
      <c r="GIV324" s="80"/>
      <c r="GIW324" s="80"/>
      <c r="GIX324" s="80"/>
      <c r="GIY324" s="80"/>
      <c r="GIZ324" s="80"/>
      <c r="GJA324" s="80"/>
      <c r="GJB324" s="80"/>
      <c r="GJC324" s="80"/>
      <c r="GJD324" s="80"/>
      <c r="GJE324" s="80"/>
      <c r="GJF324" s="80"/>
      <c r="GJG324" s="80"/>
      <c r="GJH324" s="80"/>
      <c r="GJI324" s="80"/>
      <c r="GJJ324" s="80"/>
      <c r="GJK324" s="80"/>
      <c r="GJL324" s="80"/>
      <c r="GJM324" s="80"/>
      <c r="GJN324" s="80"/>
      <c r="GJO324" s="80"/>
      <c r="GJP324" s="80"/>
      <c r="GJQ324" s="80"/>
      <c r="GJR324" s="80"/>
      <c r="GJS324" s="80"/>
      <c r="GJT324" s="80"/>
      <c r="GJU324" s="80"/>
      <c r="GJV324" s="80"/>
      <c r="GJW324" s="80"/>
      <c r="GJX324" s="80"/>
      <c r="GJY324" s="80"/>
      <c r="GJZ324" s="80"/>
      <c r="GKA324" s="80"/>
      <c r="GKB324" s="80"/>
      <c r="GKC324" s="80"/>
      <c r="GKD324" s="80"/>
      <c r="GKE324" s="80"/>
      <c r="GKF324" s="80"/>
      <c r="GKG324" s="80"/>
      <c r="GKH324" s="80"/>
      <c r="GKI324" s="80"/>
      <c r="GKJ324" s="80"/>
      <c r="GKK324" s="80"/>
      <c r="GKL324" s="80"/>
      <c r="GKM324" s="80"/>
      <c r="GKN324" s="80"/>
      <c r="GKO324" s="80"/>
      <c r="GKP324" s="80"/>
      <c r="GKQ324" s="80"/>
      <c r="GKR324" s="80"/>
      <c r="GKS324" s="80"/>
      <c r="GKT324" s="80"/>
      <c r="GKU324" s="80"/>
      <c r="GKV324" s="80"/>
      <c r="GKW324" s="80"/>
      <c r="GKX324" s="80"/>
      <c r="GKY324" s="80"/>
      <c r="GKZ324" s="80"/>
      <c r="GLA324" s="80"/>
      <c r="GLB324" s="80"/>
      <c r="GLC324" s="80"/>
      <c r="GLD324" s="80"/>
      <c r="GLE324" s="80"/>
      <c r="GLF324" s="80"/>
      <c r="GLG324" s="80"/>
      <c r="GLH324" s="80"/>
      <c r="GLI324" s="80"/>
      <c r="GLJ324" s="80"/>
      <c r="GLK324" s="80"/>
      <c r="GLL324" s="80"/>
      <c r="GLM324" s="80"/>
      <c r="GLN324" s="80"/>
      <c r="GLO324" s="80"/>
      <c r="GLP324" s="80"/>
      <c r="GLQ324" s="80"/>
      <c r="GLR324" s="80"/>
      <c r="GLS324" s="80"/>
      <c r="GLT324" s="80"/>
      <c r="GLU324" s="80"/>
      <c r="GLV324" s="80"/>
      <c r="GLW324" s="80"/>
      <c r="GLX324" s="80"/>
      <c r="GLY324" s="80"/>
      <c r="GLZ324" s="80"/>
      <c r="GMA324" s="80"/>
      <c r="GMB324" s="80"/>
      <c r="GMC324" s="80"/>
      <c r="GMD324" s="80"/>
      <c r="GME324" s="80"/>
      <c r="GMF324" s="80"/>
      <c r="GMG324" s="80"/>
      <c r="GMH324" s="80"/>
      <c r="GMI324" s="80"/>
      <c r="GMJ324" s="80"/>
      <c r="GMK324" s="80"/>
      <c r="GML324" s="80"/>
      <c r="GMM324" s="80"/>
      <c r="GMN324" s="80"/>
      <c r="GMO324" s="80"/>
      <c r="GMP324" s="80"/>
      <c r="GMQ324" s="80"/>
      <c r="GMR324" s="80"/>
      <c r="GMS324" s="80"/>
      <c r="GMT324" s="80"/>
      <c r="GMU324" s="80"/>
      <c r="GMV324" s="80"/>
      <c r="GMW324" s="80"/>
      <c r="GMX324" s="80"/>
      <c r="GMY324" s="80"/>
      <c r="GMZ324" s="80"/>
      <c r="GNA324" s="80"/>
      <c r="GNB324" s="80"/>
      <c r="GNC324" s="80"/>
      <c r="GND324" s="80"/>
      <c r="GNE324" s="80"/>
      <c r="GNF324" s="80"/>
      <c r="GNG324" s="80"/>
      <c r="GNH324" s="80"/>
      <c r="GNI324" s="80"/>
      <c r="GNJ324" s="80"/>
      <c r="GNK324" s="80"/>
      <c r="GNL324" s="80"/>
      <c r="GNM324" s="80"/>
      <c r="GNN324" s="80"/>
      <c r="GNO324" s="80"/>
      <c r="GNP324" s="80"/>
      <c r="GNQ324" s="80"/>
      <c r="GNR324" s="80"/>
      <c r="GNS324" s="80"/>
      <c r="GNT324" s="80"/>
      <c r="GNU324" s="80"/>
      <c r="GNV324" s="80"/>
      <c r="GNW324" s="80"/>
      <c r="GNX324" s="80"/>
      <c r="GNY324" s="80"/>
      <c r="GNZ324" s="80"/>
      <c r="GOA324" s="80"/>
      <c r="GOB324" s="80"/>
      <c r="GOC324" s="80"/>
      <c r="GOD324" s="80"/>
      <c r="GOE324" s="80"/>
      <c r="GOF324" s="80"/>
      <c r="GOG324" s="80"/>
      <c r="GOH324" s="80"/>
      <c r="GOI324" s="80"/>
      <c r="GOJ324" s="80"/>
      <c r="GOK324" s="80"/>
      <c r="GOL324" s="80"/>
      <c r="GOM324" s="80"/>
      <c r="GON324" s="80"/>
      <c r="GOO324" s="80"/>
      <c r="GOP324" s="80"/>
      <c r="GOQ324" s="80"/>
      <c r="GOR324" s="80"/>
      <c r="GOS324" s="80"/>
      <c r="GOT324" s="80"/>
      <c r="GOU324" s="80"/>
      <c r="GOV324" s="80"/>
      <c r="GOW324" s="80"/>
      <c r="GOX324" s="80"/>
      <c r="GOY324" s="80"/>
      <c r="GOZ324" s="80"/>
      <c r="GPA324" s="80"/>
      <c r="GPB324" s="80"/>
      <c r="GPC324" s="80"/>
      <c r="GPD324" s="80"/>
      <c r="GPE324" s="80"/>
      <c r="GPF324" s="80"/>
      <c r="GPG324" s="80"/>
      <c r="GPH324" s="80"/>
      <c r="GPI324" s="80"/>
      <c r="GPJ324" s="80"/>
      <c r="GPK324" s="80"/>
      <c r="GPL324" s="80"/>
      <c r="GPM324" s="80"/>
      <c r="GPN324" s="80"/>
      <c r="GPO324" s="80"/>
      <c r="GPP324" s="80"/>
      <c r="GPQ324" s="80"/>
      <c r="GPR324" s="80"/>
      <c r="GPS324" s="80"/>
      <c r="GPT324" s="80"/>
      <c r="GPU324" s="80"/>
      <c r="GPV324" s="80"/>
      <c r="GPW324" s="80"/>
      <c r="GPX324" s="80"/>
      <c r="GPY324" s="80"/>
      <c r="GPZ324" s="80"/>
      <c r="GQA324" s="80"/>
      <c r="GQB324" s="80"/>
      <c r="GQC324" s="80"/>
      <c r="GQD324" s="80"/>
      <c r="GQE324" s="80"/>
      <c r="GQF324" s="80"/>
      <c r="GQG324" s="80"/>
      <c r="GQH324" s="80"/>
      <c r="GQI324" s="80"/>
      <c r="GQJ324" s="80"/>
      <c r="GQK324" s="80"/>
      <c r="GQL324" s="80"/>
      <c r="GQM324" s="80"/>
      <c r="GQN324" s="80"/>
      <c r="GQO324" s="80"/>
      <c r="GQP324" s="80"/>
      <c r="GQQ324" s="80"/>
      <c r="GQR324" s="80"/>
      <c r="GQS324" s="80"/>
      <c r="GQT324" s="80"/>
      <c r="GQU324" s="80"/>
      <c r="GQV324" s="80"/>
      <c r="GQW324" s="80"/>
      <c r="GQX324" s="80"/>
      <c r="GQY324" s="80"/>
      <c r="GQZ324" s="80"/>
      <c r="GRA324" s="80"/>
      <c r="GRB324" s="80"/>
      <c r="GRC324" s="80"/>
      <c r="GRD324" s="80"/>
      <c r="GRE324" s="80"/>
      <c r="GRF324" s="80"/>
      <c r="GRG324" s="80"/>
      <c r="GRH324" s="80"/>
      <c r="GRI324" s="80"/>
      <c r="GRJ324" s="80"/>
      <c r="GRK324" s="80"/>
      <c r="GRL324" s="80"/>
      <c r="GRM324" s="80"/>
      <c r="GRN324" s="80"/>
      <c r="GRO324" s="80"/>
      <c r="GRP324" s="80"/>
      <c r="GRQ324" s="80"/>
      <c r="GRR324" s="80"/>
      <c r="GRS324" s="80"/>
      <c r="GRT324" s="80"/>
      <c r="GRU324" s="80"/>
      <c r="GRV324" s="80"/>
      <c r="GRW324" s="80"/>
      <c r="GRX324" s="80"/>
      <c r="GRY324" s="80"/>
      <c r="GRZ324" s="80"/>
      <c r="GSA324" s="80"/>
      <c r="GSB324" s="80"/>
      <c r="GSC324" s="80"/>
      <c r="GSD324" s="80"/>
      <c r="GSE324" s="80"/>
      <c r="GSF324" s="80"/>
      <c r="GSG324" s="80"/>
      <c r="GSH324" s="80"/>
      <c r="GSI324" s="80"/>
      <c r="GSJ324" s="80"/>
      <c r="GSK324" s="80"/>
      <c r="GSL324" s="80"/>
      <c r="GSM324" s="80"/>
      <c r="GSN324" s="80"/>
      <c r="GSO324" s="80"/>
      <c r="GSP324" s="80"/>
      <c r="GSQ324" s="80"/>
      <c r="GSR324" s="80"/>
      <c r="GSS324" s="80"/>
      <c r="GST324" s="80"/>
      <c r="GSU324" s="80"/>
      <c r="GSV324" s="80"/>
      <c r="GSW324" s="80"/>
      <c r="GSX324" s="80"/>
      <c r="GSY324" s="80"/>
      <c r="GSZ324" s="80"/>
      <c r="GTA324" s="80"/>
      <c r="GTB324" s="80"/>
      <c r="GTC324" s="80"/>
      <c r="GTD324" s="80"/>
      <c r="GTE324" s="80"/>
      <c r="GTF324" s="80"/>
      <c r="GTG324" s="80"/>
      <c r="GTH324" s="80"/>
      <c r="GTI324" s="80"/>
      <c r="GTJ324" s="80"/>
      <c r="GTK324" s="80"/>
      <c r="GTL324" s="80"/>
      <c r="GTM324" s="80"/>
      <c r="GTN324" s="80"/>
      <c r="GTO324" s="80"/>
      <c r="GTP324" s="80"/>
      <c r="GTQ324" s="80"/>
      <c r="GTR324" s="80"/>
      <c r="GTS324" s="80"/>
      <c r="GTT324" s="80"/>
      <c r="GTU324" s="80"/>
      <c r="GTV324" s="80"/>
      <c r="GTW324" s="80"/>
      <c r="GTX324" s="80"/>
      <c r="GTY324" s="80"/>
      <c r="GTZ324" s="80"/>
      <c r="GUA324" s="80"/>
      <c r="GUB324" s="80"/>
      <c r="GUC324" s="80"/>
      <c r="GUD324" s="80"/>
      <c r="GUE324" s="80"/>
      <c r="GUF324" s="80"/>
      <c r="GUG324" s="80"/>
      <c r="GUH324" s="80"/>
      <c r="GUI324" s="80"/>
      <c r="GUJ324" s="80"/>
      <c r="GUK324" s="80"/>
      <c r="GUL324" s="80"/>
      <c r="GUM324" s="80"/>
      <c r="GUN324" s="80"/>
      <c r="GUO324" s="80"/>
      <c r="GUP324" s="80"/>
      <c r="GUQ324" s="80"/>
      <c r="GUR324" s="80"/>
      <c r="GUS324" s="80"/>
      <c r="GUT324" s="80"/>
      <c r="GUU324" s="80"/>
      <c r="GUV324" s="80"/>
      <c r="GUW324" s="80"/>
      <c r="GUX324" s="80"/>
      <c r="GUY324" s="80"/>
      <c r="GUZ324" s="80"/>
      <c r="GVA324" s="80"/>
      <c r="GVB324" s="80"/>
      <c r="GVC324" s="80"/>
      <c r="GVD324" s="80"/>
      <c r="GVE324" s="80"/>
      <c r="GVF324" s="80"/>
      <c r="GVG324" s="80"/>
      <c r="GVH324" s="80"/>
      <c r="GVI324" s="80"/>
      <c r="GVJ324" s="80"/>
      <c r="GVK324" s="80"/>
      <c r="GVL324" s="80"/>
      <c r="GVM324" s="80"/>
      <c r="GVN324" s="80"/>
      <c r="GVO324" s="80"/>
      <c r="GVP324" s="80"/>
      <c r="GVQ324" s="80"/>
      <c r="GVR324" s="80"/>
      <c r="GVS324" s="80"/>
      <c r="GVT324" s="80"/>
      <c r="GVU324" s="80"/>
      <c r="GVV324" s="80"/>
      <c r="GVW324" s="80"/>
      <c r="GVX324" s="80"/>
      <c r="GVY324" s="80"/>
      <c r="GVZ324" s="80"/>
      <c r="GWA324" s="80"/>
      <c r="GWB324" s="80"/>
      <c r="GWC324" s="80"/>
      <c r="GWD324" s="80"/>
      <c r="GWE324" s="80"/>
      <c r="GWF324" s="80"/>
      <c r="GWG324" s="80"/>
      <c r="GWH324" s="80"/>
      <c r="GWI324" s="80"/>
      <c r="GWJ324" s="80"/>
      <c r="GWK324" s="80"/>
      <c r="GWL324" s="80"/>
      <c r="GWM324" s="80"/>
      <c r="GWN324" s="80"/>
      <c r="GWO324" s="80"/>
      <c r="GWP324" s="80"/>
      <c r="GWQ324" s="80"/>
      <c r="GWR324" s="80"/>
      <c r="GWS324" s="80"/>
      <c r="GWT324" s="80"/>
      <c r="GWU324" s="80"/>
      <c r="GWV324" s="80"/>
      <c r="GWW324" s="80"/>
      <c r="GWX324" s="80"/>
      <c r="GWY324" s="80"/>
      <c r="GWZ324" s="80"/>
      <c r="GXA324" s="80"/>
      <c r="GXB324" s="80"/>
      <c r="GXC324" s="80"/>
      <c r="GXD324" s="80"/>
      <c r="GXE324" s="80"/>
      <c r="GXF324" s="80"/>
      <c r="GXG324" s="80"/>
      <c r="GXH324" s="80"/>
      <c r="GXI324" s="80"/>
      <c r="GXJ324" s="80"/>
      <c r="GXK324" s="80"/>
      <c r="GXL324" s="80"/>
      <c r="GXM324" s="80"/>
      <c r="GXN324" s="80"/>
      <c r="GXO324" s="80"/>
      <c r="GXP324" s="80"/>
      <c r="GXQ324" s="80"/>
      <c r="GXR324" s="80"/>
      <c r="GXS324" s="80"/>
      <c r="GXT324" s="80"/>
      <c r="GXU324" s="80"/>
      <c r="GXV324" s="80"/>
      <c r="GXW324" s="80"/>
      <c r="GXX324" s="80"/>
      <c r="GXY324" s="80"/>
      <c r="GXZ324" s="80"/>
      <c r="GYA324" s="80"/>
      <c r="GYB324" s="80"/>
      <c r="GYC324" s="80"/>
      <c r="GYD324" s="80"/>
      <c r="GYE324" s="80"/>
      <c r="GYF324" s="80"/>
      <c r="GYG324" s="80"/>
      <c r="GYH324" s="80"/>
      <c r="GYI324" s="80"/>
      <c r="GYJ324" s="80"/>
      <c r="GYK324" s="80"/>
      <c r="GYL324" s="80"/>
      <c r="GYM324" s="80"/>
      <c r="GYN324" s="80"/>
      <c r="GYO324" s="80"/>
      <c r="GYP324" s="80"/>
      <c r="GYQ324" s="80"/>
      <c r="GYR324" s="80"/>
      <c r="GYS324" s="80"/>
      <c r="GYT324" s="80"/>
      <c r="GYU324" s="80"/>
      <c r="GYV324" s="80"/>
      <c r="GYW324" s="80"/>
      <c r="GYX324" s="80"/>
      <c r="GYY324" s="80"/>
      <c r="GYZ324" s="80"/>
      <c r="GZA324" s="80"/>
      <c r="GZB324" s="80"/>
      <c r="GZC324" s="80"/>
      <c r="GZD324" s="80"/>
      <c r="GZE324" s="80"/>
      <c r="GZF324" s="80"/>
      <c r="GZG324" s="80"/>
      <c r="GZH324" s="80"/>
      <c r="GZI324" s="80"/>
      <c r="GZJ324" s="80"/>
      <c r="GZK324" s="80"/>
      <c r="GZL324" s="80"/>
      <c r="GZM324" s="80"/>
      <c r="GZN324" s="80"/>
      <c r="GZO324" s="80"/>
      <c r="GZP324" s="80"/>
      <c r="GZQ324" s="80"/>
      <c r="GZR324" s="80"/>
      <c r="GZS324" s="80"/>
      <c r="GZT324" s="80"/>
      <c r="GZU324" s="80"/>
      <c r="GZV324" s="80"/>
      <c r="GZW324" s="80"/>
      <c r="GZX324" s="80"/>
      <c r="GZY324" s="80"/>
      <c r="GZZ324" s="80"/>
      <c r="HAA324" s="80"/>
      <c r="HAB324" s="80"/>
      <c r="HAC324" s="80"/>
      <c r="HAD324" s="80"/>
      <c r="HAE324" s="80"/>
      <c r="HAF324" s="80"/>
      <c r="HAG324" s="80"/>
      <c r="HAH324" s="80"/>
      <c r="HAI324" s="80"/>
      <c r="HAJ324" s="80"/>
      <c r="HAK324" s="80"/>
      <c r="HAL324" s="80"/>
      <c r="HAM324" s="80"/>
      <c r="HAN324" s="80"/>
      <c r="HAO324" s="80"/>
      <c r="HAP324" s="80"/>
      <c r="HAQ324" s="80"/>
      <c r="HAR324" s="80"/>
      <c r="HAS324" s="80"/>
      <c r="HAT324" s="80"/>
      <c r="HAU324" s="80"/>
      <c r="HAV324" s="80"/>
      <c r="HAW324" s="80"/>
      <c r="HAX324" s="80"/>
      <c r="HAY324" s="80"/>
      <c r="HAZ324" s="80"/>
      <c r="HBA324" s="80"/>
      <c r="HBB324" s="80"/>
      <c r="HBC324" s="80"/>
      <c r="HBD324" s="80"/>
      <c r="HBE324" s="80"/>
      <c r="HBF324" s="80"/>
      <c r="HBG324" s="80"/>
      <c r="HBH324" s="80"/>
      <c r="HBI324" s="80"/>
      <c r="HBJ324" s="80"/>
      <c r="HBK324" s="80"/>
      <c r="HBL324" s="80"/>
      <c r="HBM324" s="80"/>
      <c r="HBN324" s="80"/>
      <c r="HBO324" s="80"/>
      <c r="HBP324" s="80"/>
      <c r="HBQ324" s="80"/>
      <c r="HBR324" s="80"/>
      <c r="HBS324" s="80"/>
      <c r="HBT324" s="80"/>
      <c r="HBU324" s="80"/>
      <c r="HBV324" s="80"/>
      <c r="HBW324" s="80"/>
      <c r="HBX324" s="80"/>
      <c r="HBY324" s="80"/>
      <c r="HBZ324" s="80"/>
      <c r="HCA324" s="80"/>
      <c r="HCB324" s="80"/>
      <c r="HCC324" s="80"/>
      <c r="HCD324" s="80"/>
      <c r="HCE324" s="80"/>
      <c r="HCF324" s="80"/>
      <c r="HCG324" s="80"/>
      <c r="HCH324" s="80"/>
      <c r="HCI324" s="80"/>
      <c r="HCJ324" s="80"/>
      <c r="HCK324" s="80"/>
      <c r="HCL324" s="80"/>
      <c r="HCM324" s="80"/>
      <c r="HCN324" s="80"/>
      <c r="HCO324" s="80"/>
      <c r="HCP324" s="80"/>
      <c r="HCQ324" s="80"/>
      <c r="HCR324" s="80"/>
      <c r="HCS324" s="80"/>
      <c r="HCT324" s="80"/>
      <c r="HCU324" s="80"/>
      <c r="HCV324" s="80"/>
      <c r="HCW324" s="80"/>
      <c r="HCX324" s="80"/>
      <c r="HCY324" s="80"/>
      <c r="HCZ324" s="80"/>
      <c r="HDA324" s="80"/>
      <c r="HDB324" s="80"/>
      <c r="HDC324" s="80"/>
      <c r="HDD324" s="80"/>
      <c r="HDE324" s="80"/>
      <c r="HDF324" s="80"/>
      <c r="HDG324" s="80"/>
      <c r="HDH324" s="80"/>
      <c r="HDI324" s="80"/>
      <c r="HDJ324" s="80"/>
      <c r="HDK324" s="80"/>
      <c r="HDL324" s="80"/>
      <c r="HDM324" s="80"/>
      <c r="HDN324" s="80"/>
      <c r="HDO324" s="80"/>
      <c r="HDP324" s="80"/>
      <c r="HDQ324" s="80"/>
      <c r="HDR324" s="80"/>
      <c r="HDS324" s="80"/>
      <c r="HDT324" s="80"/>
      <c r="HDU324" s="80"/>
      <c r="HDV324" s="80"/>
      <c r="HDW324" s="80"/>
      <c r="HDX324" s="80"/>
      <c r="HDY324" s="80"/>
      <c r="HDZ324" s="80"/>
      <c r="HEA324" s="80"/>
      <c r="HEB324" s="80"/>
      <c r="HEC324" s="80"/>
      <c r="HED324" s="80"/>
      <c r="HEE324" s="80"/>
      <c r="HEF324" s="80"/>
      <c r="HEG324" s="80"/>
      <c r="HEH324" s="80"/>
      <c r="HEI324" s="80"/>
      <c r="HEJ324" s="80"/>
      <c r="HEK324" s="80"/>
      <c r="HEL324" s="80"/>
      <c r="HEM324" s="80"/>
      <c r="HEN324" s="80"/>
      <c r="HEO324" s="80"/>
      <c r="HEP324" s="80"/>
      <c r="HEQ324" s="80"/>
      <c r="HER324" s="80"/>
      <c r="HES324" s="80"/>
      <c r="HET324" s="80"/>
      <c r="HEU324" s="80"/>
      <c r="HEV324" s="80"/>
      <c r="HEW324" s="80"/>
      <c r="HEX324" s="80"/>
      <c r="HEY324" s="80"/>
      <c r="HEZ324" s="80"/>
      <c r="HFA324" s="80"/>
      <c r="HFB324" s="80"/>
      <c r="HFC324" s="80"/>
      <c r="HFD324" s="80"/>
      <c r="HFE324" s="80"/>
      <c r="HFF324" s="80"/>
      <c r="HFG324" s="80"/>
      <c r="HFH324" s="80"/>
      <c r="HFI324" s="80"/>
      <c r="HFJ324" s="80"/>
      <c r="HFK324" s="80"/>
      <c r="HFL324" s="80"/>
      <c r="HFM324" s="80"/>
      <c r="HFN324" s="80"/>
      <c r="HFO324" s="80"/>
      <c r="HFP324" s="80"/>
      <c r="HFQ324" s="80"/>
      <c r="HFR324" s="80"/>
      <c r="HFS324" s="80"/>
      <c r="HFT324" s="80"/>
      <c r="HFU324" s="80"/>
      <c r="HFV324" s="80"/>
      <c r="HFW324" s="80"/>
      <c r="HFX324" s="80"/>
      <c r="HFY324" s="80"/>
      <c r="HFZ324" s="80"/>
      <c r="HGA324" s="80"/>
      <c r="HGB324" s="80"/>
      <c r="HGC324" s="80"/>
      <c r="HGD324" s="80"/>
      <c r="HGE324" s="80"/>
      <c r="HGF324" s="80"/>
      <c r="HGG324" s="80"/>
      <c r="HGH324" s="80"/>
      <c r="HGI324" s="80"/>
      <c r="HGJ324" s="80"/>
      <c r="HGK324" s="80"/>
      <c r="HGL324" s="80"/>
      <c r="HGM324" s="80"/>
      <c r="HGN324" s="80"/>
      <c r="HGO324" s="80"/>
      <c r="HGP324" s="80"/>
      <c r="HGQ324" s="80"/>
      <c r="HGR324" s="80"/>
      <c r="HGS324" s="80"/>
      <c r="HGT324" s="80"/>
      <c r="HGU324" s="80"/>
      <c r="HGV324" s="80"/>
      <c r="HGW324" s="80"/>
      <c r="HGX324" s="80"/>
      <c r="HGY324" s="80"/>
      <c r="HGZ324" s="80"/>
      <c r="HHA324" s="80"/>
      <c r="HHB324" s="80"/>
      <c r="HHC324" s="80"/>
      <c r="HHD324" s="80"/>
      <c r="HHE324" s="80"/>
      <c r="HHF324" s="80"/>
      <c r="HHG324" s="80"/>
      <c r="HHH324" s="80"/>
      <c r="HHI324" s="80"/>
      <c r="HHJ324" s="80"/>
      <c r="HHK324" s="80"/>
      <c r="HHL324" s="80"/>
      <c r="HHM324" s="80"/>
      <c r="HHN324" s="80"/>
      <c r="HHO324" s="80"/>
      <c r="HHP324" s="80"/>
      <c r="HHQ324" s="80"/>
      <c r="HHR324" s="80"/>
      <c r="HHS324" s="80"/>
      <c r="HHT324" s="80"/>
      <c r="HHU324" s="80"/>
      <c r="HHV324" s="80"/>
      <c r="HHW324" s="80"/>
      <c r="HHX324" s="80"/>
      <c r="HHY324" s="80"/>
      <c r="HHZ324" s="80"/>
      <c r="HIA324" s="80"/>
      <c r="HIB324" s="80"/>
      <c r="HIC324" s="80"/>
      <c r="HID324" s="80"/>
      <c r="HIE324" s="80"/>
      <c r="HIF324" s="80"/>
      <c r="HIG324" s="80"/>
      <c r="HIH324" s="80"/>
      <c r="HII324" s="80"/>
      <c r="HIJ324" s="80"/>
      <c r="HIK324" s="80"/>
      <c r="HIL324" s="80"/>
      <c r="HIM324" s="80"/>
      <c r="HIN324" s="80"/>
      <c r="HIO324" s="80"/>
      <c r="HIP324" s="80"/>
      <c r="HIQ324" s="80"/>
      <c r="HIR324" s="80"/>
      <c r="HIS324" s="80"/>
      <c r="HIT324" s="80"/>
      <c r="HIU324" s="80"/>
      <c r="HIV324" s="80"/>
      <c r="HIW324" s="80"/>
      <c r="HIX324" s="80"/>
      <c r="HIY324" s="80"/>
      <c r="HIZ324" s="80"/>
      <c r="HJA324" s="80"/>
      <c r="HJB324" s="80"/>
      <c r="HJC324" s="80"/>
      <c r="HJD324" s="80"/>
      <c r="HJE324" s="80"/>
      <c r="HJF324" s="80"/>
      <c r="HJG324" s="80"/>
      <c r="HJH324" s="80"/>
      <c r="HJI324" s="80"/>
      <c r="HJJ324" s="80"/>
      <c r="HJK324" s="80"/>
      <c r="HJL324" s="80"/>
      <c r="HJM324" s="80"/>
      <c r="HJN324" s="80"/>
      <c r="HJO324" s="80"/>
      <c r="HJP324" s="80"/>
      <c r="HJQ324" s="80"/>
      <c r="HJR324" s="80"/>
      <c r="HJS324" s="80"/>
      <c r="HJT324" s="80"/>
      <c r="HJU324" s="80"/>
      <c r="HJV324" s="80"/>
      <c r="HJW324" s="80"/>
      <c r="HJX324" s="80"/>
      <c r="HJY324" s="80"/>
      <c r="HJZ324" s="80"/>
      <c r="HKA324" s="80"/>
      <c r="HKB324" s="80"/>
      <c r="HKC324" s="80"/>
      <c r="HKD324" s="80"/>
      <c r="HKE324" s="80"/>
      <c r="HKF324" s="80"/>
      <c r="HKG324" s="80"/>
      <c r="HKH324" s="80"/>
      <c r="HKI324" s="80"/>
      <c r="HKJ324" s="80"/>
      <c r="HKK324" s="80"/>
      <c r="HKL324" s="80"/>
      <c r="HKM324" s="80"/>
      <c r="HKN324" s="80"/>
      <c r="HKO324" s="80"/>
      <c r="HKP324" s="80"/>
      <c r="HKQ324" s="80"/>
      <c r="HKR324" s="80"/>
      <c r="HKS324" s="80"/>
      <c r="HKT324" s="80"/>
      <c r="HKU324" s="80"/>
      <c r="HKV324" s="80"/>
      <c r="HKW324" s="80"/>
      <c r="HKX324" s="80"/>
      <c r="HKY324" s="80"/>
      <c r="HKZ324" s="80"/>
      <c r="HLA324" s="80"/>
      <c r="HLB324" s="80"/>
      <c r="HLC324" s="80"/>
      <c r="HLD324" s="80"/>
      <c r="HLE324" s="80"/>
      <c r="HLF324" s="80"/>
      <c r="HLG324" s="80"/>
      <c r="HLH324" s="80"/>
      <c r="HLI324" s="80"/>
      <c r="HLJ324" s="80"/>
      <c r="HLK324" s="80"/>
      <c r="HLL324" s="80"/>
      <c r="HLM324" s="80"/>
      <c r="HLN324" s="80"/>
      <c r="HLO324" s="80"/>
      <c r="HLP324" s="80"/>
      <c r="HLQ324" s="80"/>
      <c r="HLR324" s="80"/>
      <c r="HLS324" s="80"/>
      <c r="HLT324" s="80"/>
      <c r="HLU324" s="80"/>
      <c r="HLV324" s="80"/>
      <c r="HLW324" s="80"/>
      <c r="HLX324" s="80"/>
      <c r="HLY324" s="80"/>
      <c r="HLZ324" s="80"/>
      <c r="HMA324" s="80"/>
      <c r="HMB324" s="80"/>
      <c r="HMC324" s="80"/>
      <c r="HMD324" s="80"/>
      <c r="HME324" s="80"/>
      <c r="HMF324" s="80"/>
      <c r="HMG324" s="80"/>
      <c r="HMH324" s="80"/>
      <c r="HMI324" s="80"/>
      <c r="HMJ324" s="80"/>
      <c r="HMK324" s="80"/>
      <c r="HML324" s="80"/>
      <c r="HMM324" s="80"/>
      <c r="HMN324" s="80"/>
      <c r="HMO324" s="80"/>
      <c r="HMP324" s="80"/>
      <c r="HMQ324" s="80"/>
      <c r="HMR324" s="80"/>
      <c r="HMS324" s="80"/>
      <c r="HMT324" s="80"/>
      <c r="HMU324" s="80"/>
      <c r="HMV324" s="80"/>
      <c r="HMW324" s="80"/>
      <c r="HMX324" s="80"/>
      <c r="HMY324" s="80"/>
      <c r="HMZ324" s="80"/>
      <c r="HNA324" s="80"/>
      <c r="HNB324" s="80"/>
      <c r="HNC324" s="80"/>
      <c r="HND324" s="80"/>
      <c r="HNE324" s="80"/>
      <c r="HNF324" s="80"/>
      <c r="HNG324" s="80"/>
      <c r="HNH324" s="80"/>
      <c r="HNI324" s="80"/>
      <c r="HNJ324" s="80"/>
      <c r="HNK324" s="80"/>
      <c r="HNL324" s="80"/>
      <c r="HNM324" s="80"/>
      <c r="HNN324" s="80"/>
      <c r="HNO324" s="80"/>
      <c r="HNP324" s="80"/>
      <c r="HNQ324" s="80"/>
      <c r="HNR324" s="80"/>
      <c r="HNS324" s="80"/>
      <c r="HNT324" s="80"/>
      <c r="HNU324" s="80"/>
      <c r="HNV324" s="80"/>
      <c r="HNW324" s="80"/>
      <c r="HNX324" s="80"/>
      <c r="HNY324" s="80"/>
      <c r="HNZ324" s="80"/>
      <c r="HOA324" s="80"/>
      <c r="HOB324" s="80"/>
      <c r="HOC324" s="80"/>
      <c r="HOD324" s="80"/>
      <c r="HOE324" s="80"/>
      <c r="HOF324" s="80"/>
      <c r="HOG324" s="80"/>
      <c r="HOH324" s="80"/>
      <c r="HOI324" s="80"/>
      <c r="HOJ324" s="80"/>
      <c r="HOK324" s="80"/>
      <c r="HOL324" s="80"/>
      <c r="HOM324" s="80"/>
      <c r="HON324" s="80"/>
      <c r="HOO324" s="80"/>
      <c r="HOP324" s="80"/>
      <c r="HOQ324" s="80"/>
      <c r="HOR324" s="80"/>
      <c r="HOS324" s="80"/>
      <c r="HOT324" s="80"/>
      <c r="HOU324" s="80"/>
      <c r="HOV324" s="80"/>
      <c r="HOW324" s="80"/>
      <c r="HOX324" s="80"/>
      <c r="HOY324" s="80"/>
      <c r="HOZ324" s="80"/>
      <c r="HPA324" s="80"/>
      <c r="HPB324" s="80"/>
      <c r="HPC324" s="80"/>
      <c r="HPD324" s="80"/>
      <c r="HPE324" s="80"/>
      <c r="HPF324" s="80"/>
      <c r="HPG324" s="80"/>
      <c r="HPH324" s="80"/>
      <c r="HPI324" s="80"/>
      <c r="HPJ324" s="80"/>
      <c r="HPK324" s="80"/>
      <c r="HPL324" s="80"/>
      <c r="HPM324" s="80"/>
      <c r="HPN324" s="80"/>
      <c r="HPO324" s="80"/>
      <c r="HPP324" s="80"/>
      <c r="HPQ324" s="80"/>
      <c r="HPR324" s="80"/>
      <c r="HPS324" s="80"/>
      <c r="HPT324" s="80"/>
      <c r="HPU324" s="80"/>
      <c r="HPV324" s="80"/>
      <c r="HPW324" s="80"/>
      <c r="HPX324" s="80"/>
      <c r="HPY324" s="80"/>
      <c r="HPZ324" s="80"/>
      <c r="HQA324" s="80"/>
      <c r="HQB324" s="80"/>
      <c r="HQC324" s="80"/>
      <c r="HQD324" s="80"/>
      <c r="HQE324" s="80"/>
      <c r="HQF324" s="80"/>
      <c r="HQG324" s="80"/>
      <c r="HQH324" s="80"/>
      <c r="HQI324" s="80"/>
      <c r="HQJ324" s="80"/>
      <c r="HQK324" s="80"/>
      <c r="HQL324" s="80"/>
      <c r="HQM324" s="80"/>
      <c r="HQN324" s="80"/>
      <c r="HQO324" s="80"/>
      <c r="HQP324" s="80"/>
      <c r="HQQ324" s="80"/>
      <c r="HQR324" s="80"/>
      <c r="HQS324" s="80"/>
      <c r="HQT324" s="80"/>
      <c r="HQU324" s="80"/>
      <c r="HQV324" s="80"/>
      <c r="HQW324" s="80"/>
      <c r="HQX324" s="80"/>
      <c r="HQY324" s="80"/>
      <c r="HQZ324" s="80"/>
      <c r="HRA324" s="80"/>
      <c r="HRB324" s="80"/>
      <c r="HRC324" s="80"/>
      <c r="HRD324" s="80"/>
      <c r="HRE324" s="80"/>
      <c r="HRF324" s="80"/>
      <c r="HRG324" s="80"/>
      <c r="HRH324" s="80"/>
      <c r="HRI324" s="80"/>
      <c r="HRJ324" s="80"/>
      <c r="HRK324" s="80"/>
      <c r="HRL324" s="80"/>
      <c r="HRM324" s="80"/>
      <c r="HRN324" s="80"/>
      <c r="HRO324" s="80"/>
      <c r="HRP324" s="80"/>
      <c r="HRQ324" s="80"/>
      <c r="HRR324" s="80"/>
      <c r="HRS324" s="80"/>
      <c r="HRT324" s="80"/>
      <c r="HRU324" s="80"/>
      <c r="HRV324" s="80"/>
      <c r="HRW324" s="80"/>
      <c r="HRX324" s="80"/>
      <c r="HRY324" s="80"/>
      <c r="HRZ324" s="80"/>
      <c r="HSA324" s="80"/>
      <c r="HSB324" s="80"/>
      <c r="HSC324" s="80"/>
      <c r="HSD324" s="80"/>
      <c r="HSE324" s="80"/>
      <c r="HSF324" s="80"/>
      <c r="HSG324" s="80"/>
      <c r="HSH324" s="80"/>
      <c r="HSI324" s="80"/>
      <c r="HSJ324" s="80"/>
      <c r="HSK324" s="80"/>
      <c r="HSL324" s="80"/>
      <c r="HSM324" s="80"/>
      <c r="HSN324" s="80"/>
      <c r="HSO324" s="80"/>
      <c r="HSP324" s="80"/>
      <c r="HSQ324" s="80"/>
      <c r="HSR324" s="80"/>
      <c r="HSS324" s="80"/>
      <c r="HST324" s="80"/>
      <c r="HSU324" s="80"/>
      <c r="HSV324" s="80"/>
      <c r="HSW324" s="80"/>
      <c r="HSX324" s="80"/>
      <c r="HSY324" s="80"/>
      <c r="HSZ324" s="80"/>
      <c r="HTA324" s="80"/>
      <c r="HTB324" s="80"/>
      <c r="HTC324" s="80"/>
      <c r="HTD324" s="80"/>
      <c r="HTE324" s="80"/>
      <c r="HTF324" s="80"/>
      <c r="HTG324" s="80"/>
      <c r="HTH324" s="80"/>
      <c r="HTI324" s="80"/>
      <c r="HTJ324" s="80"/>
      <c r="HTK324" s="80"/>
      <c r="HTL324" s="80"/>
      <c r="HTM324" s="80"/>
      <c r="HTN324" s="80"/>
      <c r="HTO324" s="80"/>
      <c r="HTP324" s="80"/>
      <c r="HTQ324" s="80"/>
      <c r="HTR324" s="80"/>
      <c r="HTS324" s="80"/>
      <c r="HTT324" s="80"/>
      <c r="HTU324" s="80"/>
      <c r="HTV324" s="80"/>
      <c r="HTW324" s="80"/>
      <c r="HTX324" s="80"/>
      <c r="HTY324" s="80"/>
      <c r="HTZ324" s="80"/>
      <c r="HUA324" s="80"/>
      <c r="HUB324" s="80"/>
      <c r="HUC324" s="80"/>
      <c r="HUD324" s="80"/>
      <c r="HUE324" s="80"/>
      <c r="HUF324" s="80"/>
      <c r="HUG324" s="80"/>
      <c r="HUH324" s="80"/>
      <c r="HUI324" s="80"/>
      <c r="HUJ324" s="80"/>
      <c r="HUK324" s="80"/>
      <c r="HUL324" s="80"/>
      <c r="HUM324" s="80"/>
      <c r="HUN324" s="80"/>
      <c r="HUO324" s="80"/>
      <c r="HUP324" s="80"/>
      <c r="HUQ324" s="80"/>
      <c r="HUR324" s="80"/>
      <c r="HUS324" s="80"/>
      <c r="HUT324" s="80"/>
      <c r="HUU324" s="80"/>
      <c r="HUV324" s="80"/>
      <c r="HUW324" s="80"/>
      <c r="HUX324" s="80"/>
      <c r="HUY324" s="80"/>
      <c r="HUZ324" s="80"/>
      <c r="HVA324" s="80"/>
      <c r="HVB324" s="80"/>
      <c r="HVC324" s="80"/>
      <c r="HVD324" s="80"/>
      <c r="HVE324" s="80"/>
      <c r="HVF324" s="80"/>
      <c r="HVG324" s="80"/>
      <c r="HVH324" s="80"/>
      <c r="HVI324" s="80"/>
      <c r="HVJ324" s="80"/>
      <c r="HVK324" s="80"/>
      <c r="HVL324" s="80"/>
      <c r="HVM324" s="80"/>
      <c r="HVN324" s="80"/>
      <c r="HVO324" s="80"/>
      <c r="HVP324" s="80"/>
      <c r="HVQ324" s="80"/>
      <c r="HVR324" s="80"/>
      <c r="HVS324" s="80"/>
      <c r="HVT324" s="80"/>
      <c r="HVU324" s="80"/>
      <c r="HVV324" s="80"/>
      <c r="HVW324" s="80"/>
      <c r="HVX324" s="80"/>
      <c r="HVY324" s="80"/>
      <c r="HVZ324" s="80"/>
      <c r="HWA324" s="80"/>
      <c r="HWB324" s="80"/>
      <c r="HWC324" s="80"/>
      <c r="HWD324" s="80"/>
      <c r="HWE324" s="80"/>
      <c r="HWF324" s="80"/>
      <c r="HWG324" s="80"/>
      <c r="HWH324" s="80"/>
      <c r="HWI324" s="80"/>
      <c r="HWJ324" s="80"/>
      <c r="HWK324" s="80"/>
      <c r="HWL324" s="80"/>
      <c r="HWM324" s="80"/>
      <c r="HWN324" s="80"/>
      <c r="HWO324" s="80"/>
      <c r="HWP324" s="80"/>
      <c r="HWQ324" s="80"/>
      <c r="HWR324" s="80"/>
      <c r="HWS324" s="80"/>
      <c r="HWT324" s="80"/>
      <c r="HWU324" s="80"/>
      <c r="HWV324" s="80"/>
      <c r="HWW324" s="80"/>
      <c r="HWX324" s="80"/>
      <c r="HWY324" s="80"/>
      <c r="HWZ324" s="80"/>
      <c r="HXA324" s="80"/>
      <c r="HXB324" s="80"/>
      <c r="HXC324" s="80"/>
      <c r="HXD324" s="80"/>
      <c r="HXE324" s="80"/>
      <c r="HXF324" s="80"/>
      <c r="HXG324" s="80"/>
      <c r="HXH324" s="80"/>
      <c r="HXI324" s="80"/>
      <c r="HXJ324" s="80"/>
      <c r="HXK324" s="80"/>
      <c r="HXL324" s="80"/>
      <c r="HXM324" s="80"/>
      <c r="HXN324" s="80"/>
      <c r="HXO324" s="80"/>
      <c r="HXP324" s="80"/>
      <c r="HXQ324" s="80"/>
      <c r="HXR324" s="80"/>
      <c r="HXS324" s="80"/>
      <c r="HXT324" s="80"/>
      <c r="HXU324" s="80"/>
      <c r="HXV324" s="80"/>
      <c r="HXW324" s="80"/>
      <c r="HXX324" s="80"/>
      <c r="HXY324" s="80"/>
      <c r="HXZ324" s="80"/>
      <c r="HYA324" s="80"/>
      <c r="HYB324" s="80"/>
      <c r="HYC324" s="80"/>
      <c r="HYD324" s="80"/>
      <c r="HYE324" s="80"/>
      <c r="HYF324" s="80"/>
      <c r="HYG324" s="80"/>
      <c r="HYH324" s="80"/>
      <c r="HYI324" s="80"/>
      <c r="HYJ324" s="80"/>
      <c r="HYK324" s="80"/>
      <c r="HYL324" s="80"/>
      <c r="HYM324" s="80"/>
      <c r="HYN324" s="80"/>
      <c r="HYO324" s="80"/>
      <c r="HYP324" s="80"/>
      <c r="HYQ324" s="80"/>
      <c r="HYR324" s="80"/>
      <c r="HYS324" s="80"/>
      <c r="HYT324" s="80"/>
      <c r="HYU324" s="80"/>
      <c r="HYV324" s="80"/>
      <c r="HYW324" s="80"/>
      <c r="HYX324" s="80"/>
      <c r="HYY324" s="80"/>
      <c r="HYZ324" s="80"/>
      <c r="HZA324" s="80"/>
      <c r="HZB324" s="80"/>
      <c r="HZC324" s="80"/>
      <c r="HZD324" s="80"/>
      <c r="HZE324" s="80"/>
      <c r="HZF324" s="80"/>
      <c r="HZG324" s="80"/>
      <c r="HZH324" s="80"/>
      <c r="HZI324" s="80"/>
      <c r="HZJ324" s="80"/>
      <c r="HZK324" s="80"/>
      <c r="HZL324" s="80"/>
      <c r="HZM324" s="80"/>
      <c r="HZN324" s="80"/>
      <c r="HZO324" s="80"/>
      <c r="HZP324" s="80"/>
      <c r="HZQ324" s="80"/>
      <c r="HZR324" s="80"/>
      <c r="HZS324" s="80"/>
      <c r="HZT324" s="80"/>
      <c r="HZU324" s="80"/>
      <c r="HZV324" s="80"/>
      <c r="HZW324" s="80"/>
      <c r="HZX324" s="80"/>
      <c r="HZY324" s="80"/>
      <c r="HZZ324" s="80"/>
      <c r="IAA324" s="80"/>
      <c r="IAB324" s="80"/>
      <c r="IAC324" s="80"/>
      <c r="IAD324" s="80"/>
      <c r="IAE324" s="80"/>
      <c r="IAF324" s="80"/>
      <c r="IAG324" s="80"/>
      <c r="IAH324" s="80"/>
      <c r="IAI324" s="80"/>
      <c r="IAJ324" s="80"/>
      <c r="IAK324" s="80"/>
      <c r="IAL324" s="80"/>
      <c r="IAM324" s="80"/>
      <c r="IAN324" s="80"/>
      <c r="IAO324" s="80"/>
      <c r="IAP324" s="80"/>
      <c r="IAQ324" s="80"/>
      <c r="IAR324" s="80"/>
      <c r="IAS324" s="80"/>
      <c r="IAT324" s="80"/>
      <c r="IAU324" s="80"/>
      <c r="IAV324" s="80"/>
      <c r="IAW324" s="80"/>
      <c r="IAX324" s="80"/>
      <c r="IAY324" s="80"/>
      <c r="IAZ324" s="80"/>
      <c r="IBA324" s="80"/>
      <c r="IBB324" s="80"/>
      <c r="IBC324" s="80"/>
      <c r="IBD324" s="80"/>
      <c r="IBE324" s="80"/>
      <c r="IBF324" s="80"/>
      <c r="IBG324" s="80"/>
      <c r="IBH324" s="80"/>
      <c r="IBI324" s="80"/>
      <c r="IBJ324" s="80"/>
      <c r="IBK324" s="80"/>
      <c r="IBL324" s="80"/>
      <c r="IBM324" s="80"/>
      <c r="IBN324" s="80"/>
      <c r="IBO324" s="80"/>
      <c r="IBP324" s="80"/>
      <c r="IBQ324" s="80"/>
      <c r="IBR324" s="80"/>
      <c r="IBS324" s="80"/>
      <c r="IBT324" s="80"/>
      <c r="IBU324" s="80"/>
      <c r="IBV324" s="80"/>
      <c r="IBW324" s="80"/>
      <c r="IBX324" s="80"/>
      <c r="IBY324" s="80"/>
      <c r="IBZ324" s="80"/>
      <c r="ICA324" s="80"/>
      <c r="ICB324" s="80"/>
      <c r="ICC324" s="80"/>
      <c r="ICD324" s="80"/>
      <c r="ICE324" s="80"/>
      <c r="ICF324" s="80"/>
      <c r="ICG324" s="80"/>
      <c r="ICH324" s="80"/>
      <c r="ICI324" s="80"/>
      <c r="ICJ324" s="80"/>
      <c r="ICK324" s="80"/>
      <c r="ICL324" s="80"/>
      <c r="ICM324" s="80"/>
      <c r="ICN324" s="80"/>
      <c r="ICO324" s="80"/>
      <c r="ICP324" s="80"/>
      <c r="ICQ324" s="80"/>
      <c r="ICR324" s="80"/>
      <c r="ICS324" s="80"/>
      <c r="ICT324" s="80"/>
      <c r="ICU324" s="80"/>
      <c r="ICV324" s="80"/>
      <c r="ICW324" s="80"/>
      <c r="ICX324" s="80"/>
      <c r="ICY324" s="80"/>
      <c r="ICZ324" s="80"/>
      <c r="IDA324" s="80"/>
      <c r="IDB324" s="80"/>
      <c r="IDC324" s="80"/>
      <c r="IDD324" s="80"/>
      <c r="IDE324" s="80"/>
      <c r="IDF324" s="80"/>
      <c r="IDG324" s="80"/>
      <c r="IDH324" s="80"/>
      <c r="IDI324" s="80"/>
      <c r="IDJ324" s="80"/>
      <c r="IDK324" s="80"/>
      <c r="IDL324" s="80"/>
      <c r="IDM324" s="80"/>
      <c r="IDN324" s="80"/>
      <c r="IDO324" s="80"/>
      <c r="IDP324" s="80"/>
      <c r="IDQ324" s="80"/>
      <c r="IDR324" s="80"/>
      <c r="IDS324" s="80"/>
      <c r="IDT324" s="80"/>
      <c r="IDU324" s="80"/>
      <c r="IDV324" s="80"/>
      <c r="IDW324" s="80"/>
      <c r="IDX324" s="80"/>
      <c r="IDY324" s="80"/>
      <c r="IDZ324" s="80"/>
      <c r="IEA324" s="80"/>
      <c r="IEB324" s="80"/>
      <c r="IEC324" s="80"/>
      <c r="IED324" s="80"/>
      <c r="IEE324" s="80"/>
      <c r="IEF324" s="80"/>
      <c r="IEG324" s="80"/>
      <c r="IEH324" s="80"/>
      <c r="IEI324" s="80"/>
      <c r="IEJ324" s="80"/>
      <c r="IEK324" s="80"/>
      <c r="IEL324" s="80"/>
      <c r="IEM324" s="80"/>
      <c r="IEN324" s="80"/>
      <c r="IEO324" s="80"/>
      <c r="IEP324" s="80"/>
      <c r="IEQ324" s="80"/>
      <c r="IER324" s="80"/>
      <c r="IES324" s="80"/>
      <c r="IET324" s="80"/>
      <c r="IEU324" s="80"/>
      <c r="IEV324" s="80"/>
      <c r="IEW324" s="80"/>
      <c r="IEX324" s="80"/>
      <c r="IEY324" s="80"/>
      <c r="IEZ324" s="80"/>
      <c r="IFA324" s="80"/>
      <c r="IFB324" s="80"/>
      <c r="IFC324" s="80"/>
      <c r="IFD324" s="80"/>
      <c r="IFE324" s="80"/>
      <c r="IFF324" s="80"/>
      <c r="IFG324" s="80"/>
      <c r="IFH324" s="80"/>
      <c r="IFI324" s="80"/>
      <c r="IFJ324" s="80"/>
      <c r="IFK324" s="80"/>
      <c r="IFL324" s="80"/>
      <c r="IFM324" s="80"/>
      <c r="IFN324" s="80"/>
      <c r="IFO324" s="80"/>
      <c r="IFP324" s="80"/>
      <c r="IFQ324" s="80"/>
      <c r="IFR324" s="80"/>
      <c r="IFS324" s="80"/>
      <c r="IFT324" s="80"/>
      <c r="IFU324" s="80"/>
      <c r="IFV324" s="80"/>
      <c r="IFW324" s="80"/>
      <c r="IFX324" s="80"/>
      <c r="IFY324" s="80"/>
      <c r="IFZ324" s="80"/>
      <c r="IGA324" s="80"/>
      <c r="IGB324" s="80"/>
      <c r="IGC324" s="80"/>
      <c r="IGD324" s="80"/>
      <c r="IGE324" s="80"/>
      <c r="IGF324" s="80"/>
      <c r="IGG324" s="80"/>
      <c r="IGH324" s="80"/>
      <c r="IGI324" s="80"/>
      <c r="IGJ324" s="80"/>
      <c r="IGK324" s="80"/>
      <c r="IGL324" s="80"/>
      <c r="IGM324" s="80"/>
      <c r="IGN324" s="80"/>
      <c r="IGO324" s="80"/>
      <c r="IGP324" s="80"/>
      <c r="IGQ324" s="80"/>
      <c r="IGR324" s="80"/>
      <c r="IGS324" s="80"/>
      <c r="IGT324" s="80"/>
      <c r="IGU324" s="80"/>
      <c r="IGV324" s="80"/>
      <c r="IGW324" s="80"/>
      <c r="IGX324" s="80"/>
      <c r="IGY324" s="80"/>
      <c r="IGZ324" s="80"/>
      <c r="IHA324" s="80"/>
      <c r="IHB324" s="80"/>
      <c r="IHC324" s="80"/>
      <c r="IHD324" s="80"/>
      <c r="IHE324" s="80"/>
      <c r="IHF324" s="80"/>
      <c r="IHG324" s="80"/>
      <c r="IHH324" s="80"/>
      <c r="IHI324" s="80"/>
      <c r="IHJ324" s="80"/>
      <c r="IHK324" s="80"/>
      <c r="IHL324" s="80"/>
      <c r="IHM324" s="80"/>
      <c r="IHN324" s="80"/>
      <c r="IHO324" s="80"/>
      <c r="IHP324" s="80"/>
      <c r="IHQ324" s="80"/>
      <c r="IHR324" s="80"/>
      <c r="IHS324" s="80"/>
      <c r="IHT324" s="80"/>
      <c r="IHU324" s="80"/>
      <c r="IHV324" s="80"/>
      <c r="IHW324" s="80"/>
      <c r="IHX324" s="80"/>
      <c r="IHY324" s="80"/>
      <c r="IHZ324" s="80"/>
      <c r="IIA324" s="80"/>
      <c r="IIB324" s="80"/>
      <c r="IIC324" s="80"/>
      <c r="IID324" s="80"/>
      <c r="IIE324" s="80"/>
      <c r="IIF324" s="80"/>
      <c r="IIG324" s="80"/>
      <c r="IIH324" s="80"/>
      <c r="III324" s="80"/>
      <c r="IIJ324" s="80"/>
      <c r="IIK324" s="80"/>
      <c r="IIL324" s="80"/>
      <c r="IIM324" s="80"/>
      <c r="IIN324" s="80"/>
      <c r="IIO324" s="80"/>
      <c r="IIP324" s="80"/>
      <c r="IIQ324" s="80"/>
      <c r="IIR324" s="80"/>
      <c r="IIS324" s="80"/>
      <c r="IIT324" s="80"/>
      <c r="IIU324" s="80"/>
      <c r="IIV324" s="80"/>
      <c r="IIW324" s="80"/>
      <c r="IIX324" s="80"/>
      <c r="IIY324" s="80"/>
      <c r="IIZ324" s="80"/>
      <c r="IJA324" s="80"/>
      <c r="IJB324" s="80"/>
      <c r="IJC324" s="80"/>
      <c r="IJD324" s="80"/>
      <c r="IJE324" s="80"/>
      <c r="IJF324" s="80"/>
      <c r="IJG324" s="80"/>
      <c r="IJH324" s="80"/>
      <c r="IJI324" s="80"/>
      <c r="IJJ324" s="80"/>
      <c r="IJK324" s="80"/>
      <c r="IJL324" s="80"/>
      <c r="IJM324" s="80"/>
      <c r="IJN324" s="80"/>
      <c r="IJO324" s="80"/>
      <c r="IJP324" s="80"/>
      <c r="IJQ324" s="80"/>
      <c r="IJR324" s="80"/>
      <c r="IJS324" s="80"/>
      <c r="IJT324" s="80"/>
      <c r="IJU324" s="80"/>
      <c r="IJV324" s="80"/>
      <c r="IJW324" s="80"/>
      <c r="IJX324" s="80"/>
      <c r="IJY324" s="80"/>
      <c r="IJZ324" s="80"/>
      <c r="IKA324" s="80"/>
      <c r="IKB324" s="80"/>
      <c r="IKC324" s="80"/>
      <c r="IKD324" s="80"/>
      <c r="IKE324" s="80"/>
      <c r="IKF324" s="80"/>
      <c r="IKG324" s="80"/>
      <c r="IKH324" s="80"/>
      <c r="IKI324" s="80"/>
      <c r="IKJ324" s="80"/>
      <c r="IKK324" s="80"/>
      <c r="IKL324" s="80"/>
      <c r="IKM324" s="80"/>
      <c r="IKN324" s="80"/>
      <c r="IKO324" s="80"/>
      <c r="IKP324" s="80"/>
      <c r="IKQ324" s="80"/>
      <c r="IKR324" s="80"/>
      <c r="IKS324" s="80"/>
      <c r="IKT324" s="80"/>
      <c r="IKU324" s="80"/>
      <c r="IKV324" s="80"/>
      <c r="IKW324" s="80"/>
      <c r="IKX324" s="80"/>
      <c r="IKY324" s="80"/>
      <c r="IKZ324" s="80"/>
      <c r="ILA324" s="80"/>
      <c r="ILB324" s="80"/>
      <c r="ILC324" s="80"/>
      <c r="ILD324" s="80"/>
      <c r="ILE324" s="80"/>
      <c r="ILF324" s="80"/>
      <c r="ILG324" s="80"/>
      <c r="ILH324" s="80"/>
      <c r="ILI324" s="80"/>
      <c r="ILJ324" s="80"/>
      <c r="ILK324" s="80"/>
      <c r="ILL324" s="80"/>
      <c r="ILM324" s="80"/>
      <c r="ILN324" s="80"/>
      <c r="ILO324" s="80"/>
      <c r="ILP324" s="80"/>
      <c r="ILQ324" s="80"/>
      <c r="ILR324" s="80"/>
      <c r="ILS324" s="80"/>
      <c r="ILT324" s="80"/>
      <c r="ILU324" s="80"/>
      <c r="ILV324" s="80"/>
      <c r="ILW324" s="80"/>
      <c r="ILX324" s="80"/>
      <c r="ILY324" s="80"/>
      <c r="ILZ324" s="80"/>
      <c r="IMA324" s="80"/>
      <c r="IMB324" s="80"/>
      <c r="IMC324" s="80"/>
      <c r="IMD324" s="80"/>
      <c r="IME324" s="80"/>
      <c r="IMF324" s="80"/>
      <c r="IMG324" s="80"/>
      <c r="IMH324" s="80"/>
      <c r="IMI324" s="80"/>
      <c r="IMJ324" s="80"/>
      <c r="IMK324" s="80"/>
      <c r="IML324" s="80"/>
      <c r="IMM324" s="80"/>
      <c r="IMN324" s="80"/>
      <c r="IMO324" s="80"/>
      <c r="IMP324" s="80"/>
      <c r="IMQ324" s="80"/>
      <c r="IMR324" s="80"/>
      <c r="IMS324" s="80"/>
      <c r="IMT324" s="80"/>
      <c r="IMU324" s="80"/>
      <c r="IMV324" s="80"/>
      <c r="IMW324" s="80"/>
      <c r="IMX324" s="80"/>
      <c r="IMY324" s="80"/>
      <c r="IMZ324" s="80"/>
      <c r="INA324" s="80"/>
      <c r="INB324" s="80"/>
      <c r="INC324" s="80"/>
      <c r="IND324" s="80"/>
      <c r="INE324" s="80"/>
      <c r="INF324" s="80"/>
      <c r="ING324" s="80"/>
      <c r="INH324" s="80"/>
      <c r="INI324" s="80"/>
      <c r="INJ324" s="80"/>
      <c r="INK324" s="80"/>
      <c r="INL324" s="80"/>
      <c r="INM324" s="80"/>
      <c r="INN324" s="80"/>
      <c r="INO324" s="80"/>
      <c r="INP324" s="80"/>
      <c r="INQ324" s="80"/>
      <c r="INR324" s="80"/>
      <c r="INS324" s="80"/>
      <c r="INT324" s="80"/>
      <c r="INU324" s="80"/>
      <c r="INV324" s="80"/>
      <c r="INW324" s="80"/>
      <c r="INX324" s="80"/>
      <c r="INY324" s="80"/>
      <c r="INZ324" s="80"/>
      <c r="IOA324" s="80"/>
      <c r="IOB324" s="80"/>
      <c r="IOC324" s="80"/>
      <c r="IOD324" s="80"/>
      <c r="IOE324" s="80"/>
      <c r="IOF324" s="80"/>
      <c r="IOG324" s="80"/>
      <c r="IOH324" s="80"/>
      <c r="IOI324" s="80"/>
      <c r="IOJ324" s="80"/>
      <c r="IOK324" s="80"/>
      <c r="IOL324" s="80"/>
      <c r="IOM324" s="80"/>
      <c r="ION324" s="80"/>
      <c r="IOO324" s="80"/>
      <c r="IOP324" s="80"/>
      <c r="IOQ324" s="80"/>
      <c r="IOR324" s="80"/>
      <c r="IOS324" s="80"/>
      <c r="IOT324" s="80"/>
      <c r="IOU324" s="80"/>
      <c r="IOV324" s="80"/>
      <c r="IOW324" s="80"/>
      <c r="IOX324" s="80"/>
      <c r="IOY324" s="80"/>
      <c r="IOZ324" s="80"/>
      <c r="IPA324" s="80"/>
      <c r="IPB324" s="80"/>
      <c r="IPC324" s="80"/>
      <c r="IPD324" s="80"/>
      <c r="IPE324" s="80"/>
      <c r="IPF324" s="80"/>
      <c r="IPG324" s="80"/>
      <c r="IPH324" s="80"/>
      <c r="IPI324" s="80"/>
      <c r="IPJ324" s="80"/>
      <c r="IPK324" s="80"/>
      <c r="IPL324" s="80"/>
      <c r="IPM324" s="80"/>
      <c r="IPN324" s="80"/>
      <c r="IPO324" s="80"/>
      <c r="IPP324" s="80"/>
      <c r="IPQ324" s="80"/>
      <c r="IPR324" s="80"/>
      <c r="IPS324" s="80"/>
      <c r="IPT324" s="80"/>
      <c r="IPU324" s="80"/>
      <c r="IPV324" s="80"/>
      <c r="IPW324" s="80"/>
      <c r="IPX324" s="80"/>
      <c r="IPY324" s="80"/>
      <c r="IPZ324" s="80"/>
      <c r="IQA324" s="80"/>
      <c r="IQB324" s="80"/>
      <c r="IQC324" s="80"/>
      <c r="IQD324" s="80"/>
      <c r="IQE324" s="80"/>
      <c r="IQF324" s="80"/>
      <c r="IQG324" s="80"/>
      <c r="IQH324" s="80"/>
      <c r="IQI324" s="80"/>
      <c r="IQJ324" s="80"/>
      <c r="IQK324" s="80"/>
      <c r="IQL324" s="80"/>
      <c r="IQM324" s="80"/>
      <c r="IQN324" s="80"/>
      <c r="IQO324" s="80"/>
      <c r="IQP324" s="80"/>
      <c r="IQQ324" s="80"/>
      <c r="IQR324" s="80"/>
      <c r="IQS324" s="80"/>
      <c r="IQT324" s="80"/>
      <c r="IQU324" s="80"/>
      <c r="IQV324" s="80"/>
      <c r="IQW324" s="80"/>
      <c r="IQX324" s="80"/>
      <c r="IQY324" s="80"/>
      <c r="IQZ324" s="80"/>
      <c r="IRA324" s="80"/>
      <c r="IRB324" s="80"/>
      <c r="IRC324" s="80"/>
      <c r="IRD324" s="80"/>
      <c r="IRE324" s="80"/>
      <c r="IRF324" s="80"/>
      <c r="IRG324" s="80"/>
      <c r="IRH324" s="80"/>
      <c r="IRI324" s="80"/>
      <c r="IRJ324" s="80"/>
      <c r="IRK324" s="80"/>
      <c r="IRL324" s="80"/>
      <c r="IRM324" s="80"/>
      <c r="IRN324" s="80"/>
      <c r="IRO324" s="80"/>
      <c r="IRP324" s="80"/>
      <c r="IRQ324" s="80"/>
      <c r="IRR324" s="80"/>
      <c r="IRS324" s="80"/>
      <c r="IRT324" s="80"/>
      <c r="IRU324" s="80"/>
      <c r="IRV324" s="80"/>
      <c r="IRW324" s="80"/>
      <c r="IRX324" s="80"/>
      <c r="IRY324" s="80"/>
      <c r="IRZ324" s="80"/>
      <c r="ISA324" s="80"/>
      <c r="ISB324" s="80"/>
      <c r="ISC324" s="80"/>
      <c r="ISD324" s="80"/>
      <c r="ISE324" s="80"/>
      <c r="ISF324" s="80"/>
      <c r="ISG324" s="80"/>
      <c r="ISH324" s="80"/>
      <c r="ISI324" s="80"/>
      <c r="ISJ324" s="80"/>
      <c r="ISK324" s="80"/>
      <c r="ISL324" s="80"/>
      <c r="ISM324" s="80"/>
      <c r="ISN324" s="80"/>
      <c r="ISO324" s="80"/>
      <c r="ISP324" s="80"/>
      <c r="ISQ324" s="80"/>
      <c r="ISR324" s="80"/>
      <c r="ISS324" s="80"/>
      <c r="IST324" s="80"/>
      <c r="ISU324" s="80"/>
      <c r="ISV324" s="80"/>
      <c r="ISW324" s="80"/>
      <c r="ISX324" s="80"/>
      <c r="ISY324" s="80"/>
      <c r="ISZ324" s="80"/>
      <c r="ITA324" s="80"/>
      <c r="ITB324" s="80"/>
      <c r="ITC324" s="80"/>
      <c r="ITD324" s="80"/>
      <c r="ITE324" s="80"/>
      <c r="ITF324" s="80"/>
      <c r="ITG324" s="80"/>
      <c r="ITH324" s="80"/>
      <c r="ITI324" s="80"/>
      <c r="ITJ324" s="80"/>
      <c r="ITK324" s="80"/>
      <c r="ITL324" s="80"/>
      <c r="ITM324" s="80"/>
      <c r="ITN324" s="80"/>
      <c r="ITO324" s="80"/>
      <c r="ITP324" s="80"/>
      <c r="ITQ324" s="80"/>
      <c r="ITR324" s="80"/>
      <c r="ITS324" s="80"/>
      <c r="ITT324" s="80"/>
      <c r="ITU324" s="80"/>
      <c r="ITV324" s="80"/>
      <c r="ITW324" s="80"/>
      <c r="ITX324" s="80"/>
      <c r="ITY324" s="80"/>
      <c r="ITZ324" s="80"/>
      <c r="IUA324" s="80"/>
      <c r="IUB324" s="80"/>
      <c r="IUC324" s="80"/>
      <c r="IUD324" s="80"/>
      <c r="IUE324" s="80"/>
      <c r="IUF324" s="80"/>
      <c r="IUG324" s="80"/>
      <c r="IUH324" s="80"/>
      <c r="IUI324" s="80"/>
      <c r="IUJ324" s="80"/>
      <c r="IUK324" s="80"/>
      <c r="IUL324" s="80"/>
      <c r="IUM324" s="80"/>
      <c r="IUN324" s="80"/>
      <c r="IUO324" s="80"/>
      <c r="IUP324" s="80"/>
      <c r="IUQ324" s="80"/>
      <c r="IUR324" s="80"/>
      <c r="IUS324" s="80"/>
      <c r="IUT324" s="80"/>
      <c r="IUU324" s="80"/>
      <c r="IUV324" s="80"/>
      <c r="IUW324" s="80"/>
      <c r="IUX324" s="80"/>
      <c r="IUY324" s="80"/>
      <c r="IUZ324" s="80"/>
      <c r="IVA324" s="80"/>
      <c r="IVB324" s="80"/>
      <c r="IVC324" s="80"/>
      <c r="IVD324" s="80"/>
      <c r="IVE324" s="80"/>
      <c r="IVF324" s="80"/>
      <c r="IVG324" s="80"/>
      <c r="IVH324" s="80"/>
      <c r="IVI324" s="80"/>
      <c r="IVJ324" s="80"/>
      <c r="IVK324" s="80"/>
      <c r="IVL324" s="80"/>
      <c r="IVM324" s="80"/>
      <c r="IVN324" s="80"/>
      <c r="IVO324" s="80"/>
      <c r="IVP324" s="80"/>
      <c r="IVQ324" s="80"/>
      <c r="IVR324" s="80"/>
      <c r="IVS324" s="80"/>
      <c r="IVT324" s="80"/>
      <c r="IVU324" s="80"/>
      <c r="IVV324" s="80"/>
      <c r="IVW324" s="80"/>
      <c r="IVX324" s="80"/>
      <c r="IVY324" s="80"/>
      <c r="IVZ324" s="80"/>
      <c r="IWA324" s="80"/>
      <c r="IWB324" s="80"/>
      <c r="IWC324" s="80"/>
      <c r="IWD324" s="80"/>
      <c r="IWE324" s="80"/>
      <c r="IWF324" s="80"/>
      <c r="IWG324" s="80"/>
      <c r="IWH324" s="80"/>
      <c r="IWI324" s="80"/>
      <c r="IWJ324" s="80"/>
      <c r="IWK324" s="80"/>
      <c r="IWL324" s="80"/>
      <c r="IWM324" s="80"/>
      <c r="IWN324" s="80"/>
      <c r="IWO324" s="80"/>
      <c r="IWP324" s="80"/>
      <c r="IWQ324" s="80"/>
      <c r="IWR324" s="80"/>
      <c r="IWS324" s="80"/>
      <c r="IWT324" s="80"/>
      <c r="IWU324" s="80"/>
      <c r="IWV324" s="80"/>
      <c r="IWW324" s="80"/>
      <c r="IWX324" s="80"/>
      <c r="IWY324" s="80"/>
      <c r="IWZ324" s="80"/>
      <c r="IXA324" s="80"/>
      <c r="IXB324" s="80"/>
      <c r="IXC324" s="80"/>
      <c r="IXD324" s="80"/>
      <c r="IXE324" s="80"/>
      <c r="IXF324" s="80"/>
      <c r="IXG324" s="80"/>
      <c r="IXH324" s="80"/>
      <c r="IXI324" s="80"/>
      <c r="IXJ324" s="80"/>
      <c r="IXK324" s="80"/>
      <c r="IXL324" s="80"/>
      <c r="IXM324" s="80"/>
      <c r="IXN324" s="80"/>
      <c r="IXO324" s="80"/>
      <c r="IXP324" s="80"/>
      <c r="IXQ324" s="80"/>
      <c r="IXR324" s="80"/>
      <c r="IXS324" s="80"/>
      <c r="IXT324" s="80"/>
      <c r="IXU324" s="80"/>
      <c r="IXV324" s="80"/>
      <c r="IXW324" s="80"/>
      <c r="IXX324" s="80"/>
      <c r="IXY324" s="80"/>
      <c r="IXZ324" s="80"/>
      <c r="IYA324" s="80"/>
      <c r="IYB324" s="80"/>
      <c r="IYC324" s="80"/>
      <c r="IYD324" s="80"/>
      <c r="IYE324" s="80"/>
      <c r="IYF324" s="80"/>
      <c r="IYG324" s="80"/>
      <c r="IYH324" s="80"/>
      <c r="IYI324" s="80"/>
      <c r="IYJ324" s="80"/>
      <c r="IYK324" s="80"/>
      <c r="IYL324" s="80"/>
      <c r="IYM324" s="80"/>
      <c r="IYN324" s="80"/>
      <c r="IYO324" s="80"/>
      <c r="IYP324" s="80"/>
      <c r="IYQ324" s="80"/>
      <c r="IYR324" s="80"/>
      <c r="IYS324" s="80"/>
      <c r="IYT324" s="80"/>
      <c r="IYU324" s="80"/>
      <c r="IYV324" s="80"/>
      <c r="IYW324" s="80"/>
      <c r="IYX324" s="80"/>
      <c r="IYY324" s="80"/>
      <c r="IYZ324" s="80"/>
      <c r="IZA324" s="80"/>
      <c r="IZB324" s="80"/>
      <c r="IZC324" s="80"/>
      <c r="IZD324" s="80"/>
      <c r="IZE324" s="80"/>
      <c r="IZF324" s="80"/>
      <c r="IZG324" s="80"/>
      <c r="IZH324" s="80"/>
      <c r="IZI324" s="80"/>
      <c r="IZJ324" s="80"/>
      <c r="IZK324" s="80"/>
      <c r="IZL324" s="80"/>
      <c r="IZM324" s="80"/>
      <c r="IZN324" s="80"/>
      <c r="IZO324" s="80"/>
      <c r="IZP324" s="80"/>
      <c r="IZQ324" s="80"/>
      <c r="IZR324" s="80"/>
      <c r="IZS324" s="80"/>
      <c r="IZT324" s="80"/>
      <c r="IZU324" s="80"/>
      <c r="IZV324" s="80"/>
      <c r="IZW324" s="80"/>
      <c r="IZX324" s="80"/>
      <c r="IZY324" s="80"/>
      <c r="IZZ324" s="80"/>
      <c r="JAA324" s="80"/>
      <c r="JAB324" s="80"/>
      <c r="JAC324" s="80"/>
      <c r="JAD324" s="80"/>
      <c r="JAE324" s="80"/>
      <c r="JAF324" s="80"/>
      <c r="JAG324" s="80"/>
      <c r="JAH324" s="80"/>
      <c r="JAI324" s="80"/>
      <c r="JAJ324" s="80"/>
      <c r="JAK324" s="80"/>
      <c r="JAL324" s="80"/>
      <c r="JAM324" s="80"/>
      <c r="JAN324" s="80"/>
      <c r="JAO324" s="80"/>
      <c r="JAP324" s="80"/>
      <c r="JAQ324" s="80"/>
      <c r="JAR324" s="80"/>
      <c r="JAS324" s="80"/>
      <c r="JAT324" s="80"/>
      <c r="JAU324" s="80"/>
      <c r="JAV324" s="80"/>
      <c r="JAW324" s="80"/>
      <c r="JAX324" s="80"/>
      <c r="JAY324" s="80"/>
      <c r="JAZ324" s="80"/>
      <c r="JBA324" s="80"/>
      <c r="JBB324" s="80"/>
      <c r="JBC324" s="80"/>
      <c r="JBD324" s="80"/>
      <c r="JBE324" s="80"/>
      <c r="JBF324" s="80"/>
      <c r="JBG324" s="80"/>
      <c r="JBH324" s="80"/>
      <c r="JBI324" s="80"/>
      <c r="JBJ324" s="80"/>
      <c r="JBK324" s="80"/>
      <c r="JBL324" s="80"/>
      <c r="JBM324" s="80"/>
      <c r="JBN324" s="80"/>
      <c r="JBO324" s="80"/>
      <c r="JBP324" s="80"/>
      <c r="JBQ324" s="80"/>
      <c r="JBR324" s="80"/>
      <c r="JBS324" s="80"/>
      <c r="JBT324" s="80"/>
      <c r="JBU324" s="80"/>
      <c r="JBV324" s="80"/>
      <c r="JBW324" s="80"/>
      <c r="JBX324" s="80"/>
      <c r="JBY324" s="80"/>
      <c r="JBZ324" s="80"/>
      <c r="JCA324" s="80"/>
      <c r="JCB324" s="80"/>
      <c r="JCC324" s="80"/>
      <c r="JCD324" s="80"/>
      <c r="JCE324" s="80"/>
      <c r="JCF324" s="80"/>
      <c r="JCG324" s="80"/>
      <c r="JCH324" s="80"/>
      <c r="JCI324" s="80"/>
      <c r="JCJ324" s="80"/>
      <c r="JCK324" s="80"/>
      <c r="JCL324" s="80"/>
      <c r="JCM324" s="80"/>
      <c r="JCN324" s="80"/>
      <c r="JCO324" s="80"/>
      <c r="JCP324" s="80"/>
      <c r="JCQ324" s="80"/>
      <c r="JCR324" s="80"/>
      <c r="JCS324" s="80"/>
      <c r="JCT324" s="80"/>
      <c r="JCU324" s="80"/>
      <c r="JCV324" s="80"/>
      <c r="JCW324" s="80"/>
      <c r="JCX324" s="80"/>
      <c r="JCY324" s="80"/>
      <c r="JCZ324" s="80"/>
      <c r="JDA324" s="80"/>
      <c r="JDB324" s="80"/>
      <c r="JDC324" s="80"/>
      <c r="JDD324" s="80"/>
      <c r="JDE324" s="80"/>
      <c r="JDF324" s="80"/>
      <c r="JDG324" s="80"/>
      <c r="JDH324" s="80"/>
      <c r="JDI324" s="80"/>
      <c r="JDJ324" s="80"/>
      <c r="JDK324" s="80"/>
      <c r="JDL324" s="80"/>
      <c r="JDM324" s="80"/>
      <c r="JDN324" s="80"/>
      <c r="JDO324" s="80"/>
      <c r="JDP324" s="80"/>
      <c r="JDQ324" s="80"/>
      <c r="JDR324" s="80"/>
      <c r="JDS324" s="80"/>
      <c r="JDT324" s="80"/>
      <c r="JDU324" s="80"/>
      <c r="JDV324" s="80"/>
      <c r="JDW324" s="80"/>
      <c r="JDX324" s="80"/>
      <c r="JDY324" s="80"/>
      <c r="JDZ324" s="80"/>
      <c r="JEA324" s="80"/>
      <c r="JEB324" s="80"/>
      <c r="JEC324" s="80"/>
      <c r="JED324" s="80"/>
      <c r="JEE324" s="80"/>
      <c r="JEF324" s="80"/>
      <c r="JEG324" s="80"/>
      <c r="JEH324" s="80"/>
      <c r="JEI324" s="80"/>
      <c r="JEJ324" s="80"/>
      <c r="JEK324" s="80"/>
      <c r="JEL324" s="80"/>
      <c r="JEM324" s="80"/>
      <c r="JEN324" s="80"/>
      <c r="JEO324" s="80"/>
      <c r="JEP324" s="80"/>
      <c r="JEQ324" s="80"/>
      <c r="JER324" s="80"/>
      <c r="JES324" s="80"/>
      <c r="JET324" s="80"/>
      <c r="JEU324" s="80"/>
      <c r="JEV324" s="80"/>
      <c r="JEW324" s="80"/>
      <c r="JEX324" s="80"/>
      <c r="JEY324" s="80"/>
      <c r="JEZ324" s="80"/>
      <c r="JFA324" s="80"/>
      <c r="JFB324" s="80"/>
      <c r="JFC324" s="80"/>
      <c r="JFD324" s="80"/>
      <c r="JFE324" s="80"/>
      <c r="JFF324" s="80"/>
      <c r="JFG324" s="80"/>
      <c r="JFH324" s="80"/>
      <c r="JFI324" s="80"/>
      <c r="JFJ324" s="80"/>
      <c r="JFK324" s="80"/>
      <c r="JFL324" s="80"/>
      <c r="JFM324" s="80"/>
      <c r="JFN324" s="80"/>
      <c r="JFO324" s="80"/>
      <c r="JFP324" s="80"/>
      <c r="JFQ324" s="80"/>
      <c r="JFR324" s="80"/>
      <c r="JFS324" s="80"/>
      <c r="JFT324" s="80"/>
      <c r="JFU324" s="80"/>
      <c r="JFV324" s="80"/>
      <c r="JFW324" s="80"/>
      <c r="JFX324" s="80"/>
      <c r="JFY324" s="80"/>
      <c r="JFZ324" s="80"/>
      <c r="JGA324" s="80"/>
      <c r="JGB324" s="80"/>
      <c r="JGC324" s="80"/>
      <c r="JGD324" s="80"/>
      <c r="JGE324" s="80"/>
      <c r="JGF324" s="80"/>
      <c r="JGG324" s="80"/>
      <c r="JGH324" s="80"/>
      <c r="JGI324" s="80"/>
      <c r="JGJ324" s="80"/>
      <c r="JGK324" s="80"/>
      <c r="JGL324" s="80"/>
      <c r="JGM324" s="80"/>
      <c r="JGN324" s="80"/>
      <c r="JGO324" s="80"/>
      <c r="JGP324" s="80"/>
      <c r="JGQ324" s="80"/>
      <c r="JGR324" s="80"/>
      <c r="JGS324" s="80"/>
      <c r="JGT324" s="80"/>
      <c r="JGU324" s="80"/>
      <c r="JGV324" s="80"/>
      <c r="JGW324" s="80"/>
      <c r="JGX324" s="80"/>
      <c r="JGY324" s="80"/>
      <c r="JGZ324" s="80"/>
      <c r="JHA324" s="80"/>
      <c r="JHB324" s="80"/>
      <c r="JHC324" s="80"/>
      <c r="JHD324" s="80"/>
      <c r="JHE324" s="80"/>
      <c r="JHF324" s="80"/>
      <c r="JHG324" s="80"/>
      <c r="JHH324" s="80"/>
      <c r="JHI324" s="80"/>
      <c r="JHJ324" s="80"/>
      <c r="JHK324" s="80"/>
      <c r="JHL324" s="80"/>
      <c r="JHM324" s="80"/>
      <c r="JHN324" s="80"/>
      <c r="JHO324" s="80"/>
      <c r="JHP324" s="80"/>
      <c r="JHQ324" s="80"/>
      <c r="JHR324" s="80"/>
      <c r="JHS324" s="80"/>
      <c r="JHT324" s="80"/>
      <c r="JHU324" s="80"/>
      <c r="JHV324" s="80"/>
      <c r="JHW324" s="80"/>
      <c r="JHX324" s="80"/>
      <c r="JHY324" s="80"/>
      <c r="JHZ324" s="80"/>
      <c r="JIA324" s="80"/>
      <c r="JIB324" s="80"/>
      <c r="JIC324" s="80"/>
      <c r="JID324" s="80"/>
      <c r="JIE324" s="80"/>
      <c r="JIF324" s="80"/>
      <c r="JIG324" s="80"/>
      <c r="JIH324" s="80"/>
      <c r="JII324" s="80"/>
      <c r="JIJ324" s="80"/>
      <c r="JIK324" s="80"/>
      <c r="JIL324" s="80"/>
      <c r="JIM324" s="80"/>
      <c r="JIN324" s="80"/>
      <c r="JIO324" s="80"/>
      <c r="JIP324" s="80"/>
      <c r="JIQ324" s="80"/>
      <c r="JIR324" s="80"/>
      <c r="JIS324" s="80"/>
      <c r="JIT324" s="80"/>
      <c r="JIU324" s="80"/>
      <c r="JIV324" s="80"/>
      <c r="JIW324" s="80"/>
      <c r="JIX324" s="80"/>
      <c r="JIY324" s="80"/>
      <c r="JIZ324" s="80"/>
      <c r="JJA324" s="80"/>
      <c r="JJB324" s="80"/>
      <c r="JJC324" s="80"/>
      <c r="JJD324" s="80"/>
      <c r="JJE324" s="80"/>
      <c r="JJF324" s="80"/>
      <c r="JJG324" s="80"/>
      <c r="JJH324" s="80"/>
      <c r="JJI324" s="80"/>
      <c r="JJJ324" s="80"/>
      <c r="JJK324" s="80"/>
      <c r="JJL324" s="80"/>
      <c r="JJM324" s="80"/>
      <c r="JJN324" s="80"/>
      <c r="JJO324" s="80"/>
      <c r="JJP324" s="80"/>
      <c r="JJQ324" s="80"/>
      <c r="JJR324" s="80"/>
      <c r="JJS324" s="80"/>
      <c r="JJT324" s="80"/>
      <c r="JJU324" s="80"/>
      <c r="JJV324" s="80"/>
      <c r="JJW324" s="80"/>
      <c r="JJX324" s="80"/>
      <c r="JJY324" s="80"/>
      <c r="JJZ324" s="80"/>
      <c r="JKA324" s="80"/>
      <c r="JKB324" s="80"/>
      <c r="JKC324" s="80"/>
      <c r="JKD324" s="80"/>
      <c r="JKE324" s="80"/>
      <c r="JKF324" s="80"/>
      <c r="JKG324" s="80"/>
      <c r="JKH324" s="80"/>
      <c r="JKI324" s="80"/>
      <c r="JKJ324" s="80"/>
      <c r="JKK324" s="80"/>
      <c r="JKL324" s="80"/>
      <c r="JKM324" s="80"/>
      <c r="JKN324" s="80"/>
      <c r="JKO324" s="80"/>
      <c r="JKP324" s="80"/>
      <c r="JKQ324" s="80"/>
      <c r="JKR324" s="80"/>
      <c r="JKS324" s="80"/>
      <c r="JKT324" s="80"/>
      <c r="JKU324" s="80"/>
      <c r="JKV324" s="80"/>
      <c r="JKW324" s="80"/>
      <c r="JKX324" s="80"/>
      <c r="JKY324" s="80"/>
      <c r="JKZ324" s="80"/>
      <c r="JLA324" s="80"/>
      <c r="JLB324" s="80"/>
      <c r="JLC324" s="80"/>
      <c r="JLD324" s="80"/>
      <c r="JLE324" s="80"/>
      <c r="JLF324" s="80"/>
      <c r="JLG324" s="80"/>
      <c r="JLH324" s="80"/>
      <c r="JLI324" s="80"/>
      <c r="JLJ324" s="80"/>
      <c r="JLK324" s="80"/>
      <c r="JLL324" s="80"/>
      <c r="JLM324" s="80"/>
      <c r="JLN324" s="80"/>
      <c r="JLO324" s="80"/>
      <c r="JLP324" s="80"/>
      <c r="JLQ324" s="80"/>
      <c r="JLR324" s="80"/>
      <c r="JLS324" s="80"/>
      <c r="JLT324" s="80"/>
      <c r="JLU324" s="80"/>
      <c r="JLV324" s="80"/>
      <c r="JLW324" s="80"/>
      <c r="JLX324" s="80"/>
      <c r="JLY324" s="80"/>
      <c r="JLZ324" s="80"/>
      <c r="JMA324" s="80"/>
      <c r="JMB324" s="80"/>
      <c r="JMC324" s="80"/>
      <c r="JMD324" s="80"/>
      <c r="JME324" s="80"/>
      <c r="JMF324" s="80"/>
      <c r="JMG324" s="80"/>
      <c r="JMH324" s="80"/>
      <c r="JMI324" s="80"/>
      <c r="JMJ324" s="80"/>
      <c r="JMK324" s="80"/>
      <c r="JML324" s="80"/>
      <c r="JMM324" s="80"/>
      <c r="JMN324" s="80"/>
      <c r="JMO324" s="80"/>
      <c r="JMP324" s="80"/>
      <c r="JMQ324" s="80"/>
      <c r="JMR324" s="80"/>
      <c r="JMS324" s="80"/>
      <c r="JMT324" s="80"/>
      <c r="JMU324" s="80"/>
      <c r="JMV324" s="80"/>
      <c r="JMW324" s="80"/>
      <c r="JMX324" s="80"/>
      <c r="JMY324" s="80"/>
      <c r="JMZ324" s="80"/>
      <c r="JNA324" s="80"/>
      <c r="JNB324" s="80"/>
      <c r="JNC324" s="80"/>
      <c r="JND324" s="80"/>
      <c r="JNE324" s="80"/>
      <c r="JNF324" s="80"/>
      <c r="JNG324" s="80"/>
      <c r="JNH324" s="80"/>
      <c r="JNI324" s="80"/>
      <c r="JNJ324" s="80"/>
      <c r="JNK324" s="80"/>
      <c r="JNL324" s="80"/>
      <c r="JNM324" s="80"/>
      <c r="JNN324" s="80"/>
      <c r="JNO324" s="80"/>
      <c r="JNP324" s="80"/>
      <c r="JNQ324" s="80"/>
      <c r="JNR324" s="80"/>
      <c r="JNS324" s="80"/>
      <c r="JNT324" s="80"/>
      <c r="JNU324" s="80"/>
      <c r="JNV324" s="80"/>
      <c r="JNW324" s="80"/>
      <c r="JNX324" s="80"/>
      <c r="JNY324" s="80"/>
      <c r="JNZ324" s="80"/>
      <c r="JOA324" s="80"/>
      <c r="JOB324" s="80"/>
      <c r="JOC324" s="80"/>
      <c r="JOD324" s="80"/>
      <c r="JOE324" s="80"/>
      <c r="JOF324" s="80"/>
      <c r="JOG324" s="80"/>
      <c r="JOH324" s="80"/>
      <c r="JOI324" s="80"/>
      <c r="JOJ324" s="80"/>
      <c r="JOK324" s="80"/>
      <c r="JOL324" s="80"/>
      <c r="JOM324" s="80"/>
      <c r="JON324" s="80"/>
      <c r="JOO324" s="80"/>
      <c r="JOP324" s="80"/>
      <c r="JOQ324" s="80"/>
      <c r="JOR324" s="80"/>
      <c r="JOS324" s="80"/>
      <c r="JOT324" s="80"/>
      <c r="JOU324" s="80"/>
      <c r="JOV324" s="80"/>
      <c r="JOW324" s="80"/>
      <c r="JOX324" s="80"/>
      <c r="JOY324" s="80"/>
      <c r="JOZ324" s="80"/>
      <c r="JPA324" s="80"/>
      <c r="JPB324" s="80"/>
      <c r="JPC324" s="80"/>
      <c r="JPD324" s="80"/>
      <c r="JPE324" s="80"/>
      <c r="JPF324" s="80"/>
      <c r="JPG324" s="80"/>
      <c r="JPH324" s="80"/>
      <c r="JPI324" s="80"/>
      <c r="JPJ324" s="80"/>
      <c r="JPK324" s="80"/>
      <c r="JPL324" s="80"/>
      <c r="JPM324" s="80"/>
      <c r="JPN324" s="80"/>
      <c r="JPO324" s="80"/>
      <c r="JPP324" s="80"/>
      <c r="JPQ324" s="80"/>
      <c r="JPR324" s="80"/>
      <c r="JPS324" s="80"/>
      <c r="JPT324" s="80"/>
      <c r="JPU324" s="80"/>
      <c r="JPV324" s="80"/>
      <c r="JPW324" s="80"/>
      <c r="JPX324" s="80"/>
      <c r="JPY324" s="80"/>
      <c r="JPZ324" s="80"/>
      <c r="JQA324" s="80"/>
      <c r="JQB324" s="80"/>
      <c r="JQC324" s="80"/>
      <c r="JQD324" s="80"/>
      <c r="JQE324" s="80"/>
      <c r="JQF324" s="80"/>
      <c r="JQG324" s="80"/>
      <c r="JQH324" s="80"/>
      <c r="JQI324" s="80"/>
      <c r="JQJ324" s="80"/>
      <c r="JQK324" s="80"/>
      <c r="JQL324" s="80"/>
      <c r="JQM324" s="80"/>
      <c r="JQN324" s="80"/>
      <c r="JQO324" s="80"/>
      <c r="JQP324" s="80"/>
      <c r="JQQ324" s="80"/>
      <c r="JQR324" s="80"/>
      <c r="JQS324" s="80"/>
      <c r="JQT324" s="80"/>
      <c r="JQU324" s="80"/>
      <c r="JQV324" s="80"/>
      <c r="JQW324" s="80"/>
      <c r="JQX324" s="80"/>
      <c r="JQY324" s="80"/>
      <c r="JQZ324" s="80"/>
      <c r="JRA324" s="80"/>
      <c r="JRB324" s="80"/>
      <c r="JRC324" s="80"/>
      <c r="JRD324" s="80"/>
      <c r="JRE324" s="80"/>
      <c r="JRF324" s="80"/>
      <c r="JRG324" s="80"/>
      <c r="JRH324" s="80"/>
      <c r="JRI324" s="80"/>
      <c r="JRJ324" s="80"/>
      <c r="JRK324" s="80"/>
      <c r="JRL324" s="80"/>
      <c r="JRM324" s="80"/>
      <c r="JRN324" s="80"/>
      <c r="JRO324" s="80"/>
      <c r="JRP324" s="80"/>
      <c r="JRQ324" s="80"/>
      <c r="JRR324" s="80"/>
      <c r="JRS324" s="80"/>
      <c r="JRT324" s="80"/>
      <c r="JRU324" s="80"/>
      <c r="JRV324" s="80"/>
      <c r="JRW324" s="80"/>
      <c r="JRX324" s="80"/>
      <c r="JRY324" s="80"/>
      <c r="JRZ324" s="80"/>
      <c r="JSA324" s="80"/>
      <c r="JSB324" s="80"/>
      <c r="JSC324" s="80"/>
      <c r="JSD324" s="80"/>
      <c r="JSE324" s="80"/>
      <c r="JSF324" s="80"/>
      <c r="JSG324" s="80"/>
      <c r="JSH324" s="80"/>
      <c r="JSI324" s="80"/>
      <c r="JSJ324" s="80"/>
      <c r="JSK324" s="80"/>
      <c r="JSL324" s="80"/>
      <c r="JSM324" s="80"/>
      <c r="JSN324" s="80"/>
      <c r="JSO324" s="80"/>
      <c r="JSP324" s="80"/>
      <c r="JSQ324" s="80"/>
      <c r="JSR324" s="80"/>
      <c r="JSS324" s="80"/>
      <c r="JST324" s="80"/>
      <c r="JSU324" s="80"/>
      <c r="JSV324" s="80"/>
      <c r="JSW324" s="80"/>
      <c r="JSX324" s="80"/>
      <c r="JSY324" s="80"/>
      <c r="JSZ324" s="80"/>
      <c r="JTA324" s="80"/>
      <c r="JTB324" s="80"/>
      <c r="JTC324" s="80"/>
      <c r="JTD324" s="80"/>
      <c r="JTE324" s="80"/>
      <c r="JTF324" s="80"/>
      <c r="JTG324" s="80"/>
      <c r="JTH324" s="80"/>
      <c r="JTI324" s="80"/>
      <c r="JTJ324" s="80"/>
      <c r="JTK324" s="80"/>
      <c r="JTL324" s="80"/>
      <c r="JTM324" s="80"/>
      <c r="JTN324" s="80"/>
      <c r="JTO324" s="80"/>
      <c r="JTP324" s="80"/>
      <c r="JTQ324" s="80"/>
      <c r="JTR324" s="80"/>
      <c r="JTS324" s="80"/>
      <c r="JTT324" s="80"/>
      <c r="JTU324" s="80"/>
      <c r="JTV324" s="80"/>
      <c r="JTW324" s="80"/>
      <c r="JTX324" s="80"/>
      <c r="JTY324" s="80"/>
      <c r="JTZ324" s="80"/>
      <c r="JUA324" s="80"/>
      <c r="JUB324" s="80"/>
      <c r="JUC324" s="80"/>
      <c r="JUD324" s="80"/>
      <c r="JUE324" s="80"/>
      <c r="JUF324" s="80"/>
      <c r="JUG324" s="80"/>
      <c r="JUH324" s="80"/>
      <c r="JUI324" s="80"/>
      <c r="JUJ324" s="80"/>
      <c r="JUK324" s="80"/>
      <c r="JUL324" s="80"/>
      <c r="JUM324" s="80"/>
      <c r="JUN324" s="80"/>
      <c r="JUO324" s="80"/>
      <c r="JUP324" s="80"/>
      <c r="JUQ324" s="80"/>
      <c r="JUR324" s="80"/>
      <c r="JUS324" s="80"/>
      <c r="JUT324" s="80"/>
      <c r="JUU324" s="80"/>
      <c r="JUV324" s="80"/>
      <c r="JUW324" s="80"/>
      <c r="JUX324" s="80"/>
      <c r="JUY324" s="80"/>
      <c r="JUZ324" s="80"/>
      <c r="JVA324" s="80"/>
      <c r="JVB324" s="80"/>
      <c r="JVC324" s="80"/>
      <c r="JVD324" s="80"/>
      <c r="JVE324" s="80"/>
      <c r="JVF324" s="80"/>
      <c r="JVG324" s="80"/>
      <c r="JVH324" s="80"/>
      <c r="JVI324" s="80"/>
      <c r="JVJ324" s="80"/>
      <c r="JVK324" s="80"/>
      <c r="JVL324" s="80"/>
      <c r="JVM324" s="80"/>
      <c r="JVN324" s="80"/>
      <c r="JVO324" s="80"/>
      <c r="JVP324" s="80"/>
      <c r="JVQ324" s="80"/>
      <c r="JVR324" s="80"/>
      <c r="JVS324" s="80"/>
      <c r="JVT324" s="80"/>
      <c r="JVU324" s="80"/>
      <c r="JVV324" s="80"/>
      <c r="JVW324" s="80"/>
      <c r="JVX324" s="80"/>
      <c r="JVY324" s="80"/>
      <c r="JVZ324" s="80"/>
      <c r="JWA324" s="80"/>
      <c r="JWB324" s="80"/>
      <c r="JWC324" s="80"/>
      <c r="JWD324" s="80"/>
      <c r="JWE324" s="80"/>
      <c r="JWF324" s="80"/>
      <c r="JWG324" s="80"/>
      <c r="JWH324" s="80"/>
      <c r="JWI324" s="80"/>
      <c r="JWJ324" s="80"/>
      <c r="JWK324" s="80"/>
      <c r="JWL324" s="80"/>
      <c r="JWM324" s="80"/>
      <c r="JWN324" s="80"/>
      <c r="JWO324" s="80"/>
      <c r="JWP324" s="80"/>
      <c r="JWQ324" s="80"/>
      <c r="JWR324" s="80"/>
      <c r="JWS324" s="80"/>
      <c r="JWT324" s="80"/>
      <c r="JWU324" s="80"/>
      <c r="JWV324" s="80"/>
      <c r="JWW324" s="80"/>
      <c r="JWX324" s="80"/>
      <c r="JWY324" s="80"/>
      <c r="JWZ324" s="80"/>
      <c r="JXA324" s="80"/>
      <c r="JXB324" s="80"/>
      <c r="JXC324" s="80"/>
      <c r="JXD324" s="80"/>
      <c r="JXE324" s="80"/>
      <c r="JXF324" s="80"/>
      <c r="JXG324" s="80"/>
      <c r="JXH324" s="80"/>
      <c r="JXI324" s="80"/>
      <c r="JXJ324" s="80"/>
      <c r="JXK324" s="80"/>
      <c r="JXL324" s="80"/>
      <c r="JXM324" s="80"/>
      <c r="JXN324" s="80"/>
      <c r="JXO324" s="80"/>
      <c r="JXP324" s="80"/>
      <c r="JXQ324" s="80"/>
      <c r="JXR324" s="80"/>
      <c r="JXS324" s="80"/>
      <c r="JXT324" s="80"/>
      <c r="JXU324" s="80"/>
      <c r="JXV324" s="80"/>
      <c r="JXW324" s="80"/>
      <c r="JXX324" s="80"/>
      <c r="JXY324" s="80"/>
      <c r="JXZ324" s="80"/>
      <c r="JYA324" s="80"/>
      <c r="JYB324" s="80"/>
      <c r="JYC324" s="80"/>
      <c r="JYD324" s="80"/>
      <c r="JYE324" s="80"/>
      <c r="JYF324" s="80"/>
      <c r="JYG324" s="80"/>
      <c r="JYH324" s="80"/>
      <c r="JYI324" s="80"/>
      <c r="JYJ324" s="80"/>
      <c r="JYK324" s="80"/>
      <c r="JYL324" s="80"/>
      <c r="JYM324" s="80"/>
      <c r="JYN324" s="80"/>
      <c r="JYO324" s="80"/>
      <c r="JYP324" s="80"/>
      <c r="JYQ324" s="80"/>
      <c r="JYR324" s="80"/>
      <c r="JYS324" s="80"/>
      <c r="JYT324" s="80"/>
      <c r="JYU324" s="80"/>
      <c r="JYV324" s="80"/>
      <c r="JYW324" s="80"/>
      <c r="JYX324" s="80"/>
      <c r="JYY324" s="80"/>
      <c r="JYZ324" s="80"/>
      <c r="JZA324" s="80"/>
      <c r="JZB324" s="80"/>
      <c r="JZC324" s="80"/>
      <c r="JZD324" s="80"/>
      <c r="JZE324" s="80"/>
      <c r="JZF324" s="80"/>
      <c r="JZG324" s="80"/>
      <c r="JZH324" s="80"/>
      <c r="JZI324" s="80"/>
      <c r="JZJ324" s="80"/>
      <c r="JZK324" s="80"/>
      <c r="JZL324" s="80"/>
      <c r="JZM324" s="80"/>
      <c r="JZN324" s="80"/>
      <c r="JZO324" s="80"/>
      <c r="JZP324" s="80"/>
      <c r="JZQ324" s="80"/>
      <c r="JZR324" s="80"/>
      <c r="JZS324" s="80"/>
      <c r="JZT324" s="80"/>
      <c r="JZU324" s="80"/>
      <c r="JZV324" s="80"/>
      <c r="JZW324" s="80"/>
      <c r="JZX324" s="80"/>
      <c r="JZY324" s="80"/>
      <c r="JZZ324" s="80"/>
      <c r="KAA324" s="80"/>
      <c r="KAB324" s="80"/>
      <c r="KAC324" s="80"/>
      <c r="KAD324" s="80"/>
      <c r="KAE324" s="80"/>
      <c r="KAF324" s="80"/>
      <c r="KAG324" s="80"/>
      <c r="KAH324" s="80"/>
      <c r="KAI324" s="80"/>
      <c r="KAJ324" s="80"/>
      <c r="KAK324" s="80"/>
      <c r="KAL324" s="80"/>
      <c r="KAM324" s="80"/>
      <c r="KAN324" s="80"/>
      <c r="KAO324" s="80"/>
      <c r="KAP324" s="80"/>
      <c r="KAQ324" s="80"/>
      <c r="KAR324" s="80"/>
      <c r="KAS324" s="80"/>
      <c r="KAT324" s="80"/>
      <c r="KAU324" s="80"/>
      <c r="KAV324" s="80"/>
      <c r="KAW324" s="80"/>
      <c r="KAX324" s="80"/>
      <c r="KAY324" s="80"/>
      <c r="KAZ324" s="80"/>
      <c r="KBA324" s="80"/>
      <c r="KBB324" s="80"/>
      <c r="KBC324" s="80"/>
      <c r="KBD324" s="80"/>
      <c r="KBE324" s="80"/>
      <c r="KBF324" s="80"/>
      <c r="KBG324" s="80"/>
      <c r="KBH324" s="80"/>
      <c r="KBI324" s="80"/>
      <c r="KBJ324" s="80"/>
      <c r="KBK324" s="80"/>
      <c r="KBL324" s="80"/>
      <c r="KBM324" s="80"/>
      <c r="KBN324" s="80"/>
      <c r="KBO324" s="80"/>
      <c r="KBP324" s="80"/>
      <c r="KBQ324" s="80"/>
      <c r="KBR324" s="80"/>
      <c r="KBS324" s="80"/>
      <c r="KBT324" s="80"/>
      <c r="KBU324" s="80"/>
      <c r="KBV324" s="80"/>
      <c r="KBW324" s="80"/>
      <c r="KBX324" s="80"/>
      <c r="KBY324" s="80"/>
      <c r="KBZ324" s="80"/>
      <c r="KCA324" s="80"/>
      <c r="KCB324" s="80"/>
      <c r="KCC324" s="80"/>
      <c r="KCD324" s="80"/>
      <c r="KCE324" s="80"/>
      <c r="KCF324" s="80"/>
      <c r="KCG324" s="80"/>
      <c r="KCH324" s="80"/>
      <c r="KCI324" s="80"/>
      <c r="KCJ324" s="80"/>
      <c r="KCK324" s="80"/>
      <c r="KCL324" s="80"/>
      <c r="KCM324" s="80"/>
      <c r="KCN324" s="80"/>
      <c r="KCO324" s="80"/>
      <c r="KCP324" s="80"/>
      <c r="KCQ324" s="80"/>
      <c r="KCR324" s="80"/>
      <c r="KCS324" s="80"/>
      <c r="KCT324" s="80"/>
      <c r="KCU324" s="80"/>
      <c r="KCV324" s="80"/>
      <c r="KCW324" s="80"/>
      <c r="KCX324" s="80"/>
      <c r="KCY324" s="80"/>
      <c r="KCZ324" s="80"/>
      <c r="KDA324" s="80"/>
      <c r="KDB324" s="80"/>
      <c r="KDC324" s="80"/>
      <c r="KDD324" s="80"/>
      <c r="KDE324" s="80"/>
      <c r="KDF324" s="80"/>
      <c r="KDG324" s="80"/>
      <c r="KDH324" s="80"/>
      <c r="KDI324" s="80"/>
      <c r="KDJ324" s="80"/>
      <c r="KDK324" s="80"/>
      <c r="KDL324" s="80"/>
      <c r="KDM324" s="80"/>
      <c r="KDN324" s="80"/>
      <c r="KDO324" s="80"/>
      <c r="KDP324" s="80"/>
      <c r="KDQ324" s="80"/>
      <c r="KDR324" s="80"/>
      <c r="KDS324" s="80"/>
      <c r="KDT324" s="80"/>
      <c r="KDU324" s="80"/>
      <c r="KDV324" s="80"/>
      <c r="KDW324" s="80"/>
      <c r="KDX324" s="80"/>
      <c r="KDY324" s="80"/>
      <c r="KDZ324" s="80"/>
      <c r="KEA324" s="80"/>
      <c r="KEB324" s="80"/>
      <c r="KEC324" s="80"/>
      <c r="KED324" s="80"/>
      <c r="KEE324" s="80"/>
      <c r="KEF324" s="80"/>
      <c r="KEG324" s="80"/>
      <c r="KEH324" s="80"/>
      <c r="KEI324" s="80"/>
      <c r="KEJ324" s="80"/>
      <c r="KEK324" s="80"/>
      <c r="KEL324" s="80"/>
      <c r="KEM324" s="80"/>
      <c r="KEN324" s="80"/>
      <c r="KEO324" s="80"/>
      <c r="KEP324" s="80"/>
      <c r="KEQ324" s="80"/>
      <c r="KER324" s="80"/>
      <c r="KES324" s="80"/>
      <c r="KET324" s="80"/>
      <c r="KEU324" s="80"/>
      <c r="KEV324" s="80"/>
      <c r="KEW324" s="80"/>
      <c r="KEX324" s="80"/>
      <c r="KEY324" s="80"/>
      <c r="KEZ324" s="80"/>
      <c r="KFA324" s="80"/>
      <c r="KFB324" s="80"/>
      <c r="KFC324" s="80"/>
      <c r="KFD324" s="80"/>
      <c r="KFE324" s="80"/>
      <c r="KFF324" s="80"/>
      <c r="KFG324" s="80"/>
      <c r="KFH324" s="80"/>
      <c r="KFI324" s="80"/>
      <c r="KFJ324" s="80"/>
      <c r="KFK324" s="80"/>
      <c r="KFL324" s="80"/>
      <c r="KFM324" s="80"/>
      <c r="KFN324" s="80"/>
      <c r="KFO324" s="80"/>
      <c r="KFP324" s="80"/>
      <c r="KFQ324" s="80"/>
      <c r="KFR324" s="80"/>
      <c r="KFS324" s="80"/>
      <c r="KFT324" s="80"/>
      <c r="KFU324" s="80"/>
      <c r="KFV324" s="80"/>
      <c r="KFW324" s="80"/>
      <c r="KFX324" s="80"/>
      <c r="KFY324" s="80"/>
      <c r="KFZ324" s="80"/>
      <c r="KGA324" s="80"/>
      <c r="KGB324" s="80"/>
      <c r="KGC324" s="80"/>
      <c r="KGD324" s="80"/>
      <c r="KGE324" s="80"/>
      <c r="KGF324" s="80"/>
      <c r="KGG324" s="80"/>
      <c r="KGH324" s="80"/>
      <c r="KGI324" s="80"/>
      <c r="KGJ324" s="80"/>
      <c r="KGK324" s="80"/>
      <c r="KGL324" s="80"/>
      <c r="KGM324" s="80"/>
      <c r="KGN324" s="80"/>
      <c r="KGO324" s="80"/>
      <c r="KGP324" s="80"/>
      <c r="KGQ324" s="80"/>
      <c r="KGR324" s="80"/>
      <c r="KGS324" s="80"/>
      <c r="KGT324" s="80"/>
      <c r="KGU324" s="80"/>
      <c r="KGV324" s="80"/>
      <c r="KGW324" s="80"/>
      <c r="KGX324" s="80"/>
      <c r="KGY324" s="80"/>
      <c r="KGZ324" s="80"/>
      <c r="KHA324" s="80"/>
      <c r="KHB324" s="80"/>
      <c r="KHC324" s="80"/>
      <c r="KHD324" s="80"/>
      <c r="KHE324" s="80"/>
      <c r="KHF324" s="80"/>
      <c r="KHG324" s="80"/>
      <c r="KHH324" s="80"/>
      <c r="KHI324" s="80"/>
      <c r="KHJ324" s="80"/>
      <c r="KHK324" s="80"/>
      <c r="KHL324" s="80"/>
      <c r="KHM324" s="80"/>
      <c r="KHN324" s="80"/>
      <c r="KHO324" s="80"/>
      <c r="KHP324" s="80"/>
      <c r="KHQ324" s="80"/>
      <c r="KHR324" s="80"/>
      <c r="KHS324" s="80"/>
      <c r="KHT324" s="80"/>
      <c r="KHU324" s="80"/>
      <c r="KHV324" s="80"/>
      <c r="KHW324" s="80"/>
      <c r="KHX324" s="80"/>
      <c r="KHY324" s="80"/>
      <c r="KHZ324" s="80"/>
      <c r="KIA324" s="80"/>
      <c r="KIB324" s="80"/>
      <c r="KIC324" s="80"/>
      <c r="KID324" s="80"/>
      <c r="KIE324" s="80"/>
      <c r="KIF324" s="80"/>
      <c r="KIG324" s="80"/>
      <c r="KIH324" s="80"/>
      <c r="KII324" s="80"/>
      <c r="KIJ324" s="80"/>
      <c r="KIK324" s="80"/>
      <c r="KIL324" s="80"/>
      <c r="KIM324" s="80"/>
      <c r="KIN324" s="80"/>
      <c r="KIO324" s="80"/>
      <c r="KIP324" s="80"/>
      <c r="KIQ324" s="80"/>
      <c r="KIR324" s="80"/>
      <c r="KIS324" s="80"/>
      <c r="KIT324" s="80"/>
      <c r="KIU324" s="80"/>
      <c r="KIV324" s="80"/>
      <c r="KIW324" s="80"/>
      <c r="KIX324" s="80"/>
      <c r="KIY324" s="80"/>
      <c r="KIZ324" s="80"/>
      <c r="KJA324" s="80"/>
      <c r="KJB324" s="80"/>
      <c r="KJC324" s="80"/>
      <c r="KJD324" s="80"/>
      <c r="KJE324" s="80"/>
      <c r="KJF324" s="80"/>
      <c r="KJG324" s="80"/>
      <c r="KJH324" s="80"/>
      <c r="KJI324" s="80"/>
      <c r="KJJ324" s="80"/>
      <c r="KJK324" s="80"/>
      <c r="KJL324" s="80"/>
      <c r="KJM324" s="80"/>
      <c r="KJN324" s="80"/>
      <c r="KJO324" s="80"/>
      <c r="KJP324" s="80"/>
      <c r="KJQ324" s="80"/>
      <c r="KJR324" s="80"/>
      <c r="KJS324" s="80"/>
      <c r="KJT324" s="80"/>
      <c r="KJU324" s="80"/>
      <c r="KJV324" s="80"/>
      <c r="KJW324" s="80"/>
      <c r="KJX324" s="80"/>
      <c r="KJY324" s="80"/>
      <c r="KJZ324" s="80"/>
      <c r="KKA324" s="80"/>
      <c r="KKB324" s="80"/>
      <c r="KKC324" s="80"/>
      <c r="KKD324" s="80"/>
      <c r="KKE324" s="80"/>
      <c r="KKF324" s="80"/>
      <c r="KKG324" s="80"/>
      <c r="KKH324" s="80"/>
      <c r="KKI324" s="80"/>
      <c r="KKJ324" s="80"/>
      <c r="KKK324" s="80"/>
      <c r="KKL324" s="80"/>
      <c r="KKM324" s="80"/>
      <c r="KKN324" s="80"/>
      <c r="KKO324" s="80"/>
      <c r="KKP324" s="80"/>
      <c r="KKQ324" s="80"/>
      <c r="KKR324" s="80"/>
      <c r="KKS324" s="80"/>
      <c r="KKT324" s="80"/>
      <c r="KKU324" s="80"/>
      <c r="KKV324" s="80"/>
      <c r="KKW324" s="80"/>
      <c r="KKX324" s="80"/>
      <c r="KKY324" s="80"/>
      <c r="KKZ324" s="80"/>
      <c r="KLA324" s="80"/>
      <c r="KLB324" s="80"/>
      <c r="KLC324" s="80"/>
      <c r="KLD324" s="80"/>
      <c r="KLE324" s="80"/>
      <c r="KLF324" s="80"/>
      <c r="KLG324" s="80"/>
      <c r="KLH324" s="80"/>
      <c r="KLI324" s="80"/>
      <c r="KLJ324" s="80"/>
      <c r="KLK324" s="80"/>
      <c r="KLL324" s="80"/>
      <c r="KLM324" s="80"/>
      <c r="KLN324" s="80"/>
      <c r="KLO324" s="80"/>
      <c r="KLP324" s="80"/>
      <c r="KLQ324" s="80"/>
      <c r="KLR324" s="80"/>
      <c r="KLS324" s="80"/>
      <c r="KLT324" s="80"/>
      <c r="KLU324" s="80"/>
      <c r="KLV324" s="80"/>
      <c r="KLW324" s="80"/>
      <c r="KLX324" s="80"/>
      <c r="KLY324" s="80"/>
      <c r="KLZ324" s="80"/>
      <c r="KMA324" s="80"/>
      <c r="KMB324" s="80"/>
      <c r="KMC324" s="80"/>
      <c r="KMD324" s="80"/>
      <c r="KME324" s="80"/>
      <c r="KMF324" s="80"/>
      <c r="KMG324" s="80"/>
      <c r="KMH324" s="80"/>
      <c r="KMI324" s="80"/>
      <c r="KMJ324" s="80"/>
      <c r="KMK324" s="80"/>
      <c r="KML324" s="80"/>
      <c r="KMM324" s="80"/>
      <c r="KMN324" s="80"/>
      <c r="KMO324" s="80"/>
      <c r="KMP324" s="80"/>
      <c r="KMQ324" s="80"/>
      <c r="KMR324" s="80"/>
      <c r="KMS324" s="80"/>
      <c r="KMT324" s="80"/>
      <c r="KMU324" s="80"/>
      <c r="KMV324" s="80"/>
      <c r="KMW324" s="80"/>
      <c r="KMX324" s="80"/>
      <c r="KMY324" s="80"/>
      <c r="KMZ324" s="80"/>
      <c r="KNA324" s="80"/>
      <c r="KNB324" s="80"/>
      <c r="KNC324" s="80"/>
      <c r="KND324" s="80"/>
      <c r="KNE324" s="80"/>
      <c r="KNF324" s="80"/>
      <c r="KNG324" s="80"/>
      <c r="KNH324" s="80"/>
      <c r="KNI324" s="80"/>
      <c r="KNJ324" s="80"/>
      <c r="KNK324" s="80"/>
      <c r="KNL324" s="80"/>
      <c r="KNM324" s="80"/>
      <c r="KNN324" s="80"/>
      <c r="KNO324" s="80"/>
      <c r="KNP324" s="80"/>
      <c r="KNQ324" s="80"/>
      <c r="KNR324" s="80"/>
      <c r="KNS324" s="80"/>
      <c r="KNT324" s="80"/>
      <c r="KNU324" s="80"/>
      <c r="KNV324" s="80"/>
      <c r="KNW324" s="80"/>
      <c r="KNX324" s="80"/>
      <c r="KNY324" s="80"/>
      <c r="KNZ324" s="80"/>
      <c r="KOA324" s="80"/>
      <c r="KOB324" s="80"/>
      <c r="KOC324" s="80"/>
      <c r="KOD324" s="80"/>
      <c r="KOE324" s="80"/>
      <c r="KOF324" s="80"/>
      <c r="KOG324" s="80"/>
      <c r="KOH324" s="80"/>
      <c r="KOI324" s="80"/>
      <c r="KOJ324" s="80"/>
      <c r="KOK324" s="80"/>
      <c r="KOL324" s="80"/>
      <c r="KOM324" s="80"/>
      <c r="KON324" s="80"/>
      <c r="KOO324" s="80"/>
      <c r="KOP324" s="80"/>
      <c r="KOQ324" s="80"/>
      <c r="KOR324" s="80"/>
      <c r="KOS324" s="80"/>
      <c r="KOT324" s="80"/>
      <c r="KOU324" s="80"/>
      <c r="KOV324" s="80"/>
      <c r="KOW324" s="80"/>
      <c r="KOX324" s="80"/>
      <c r="KOY324" s="80"/>
      <c r="KOZ324" s="80"/>
      <c r="KPA324" s="80"/>
      <c r="KPB324" s="80"/>
      <c r="KPC324" s="80"/>
      <c r="KPD324" s="80"/>
      <c r="KPE324" s="80"/>
      <c r="KPF324" s="80"/>
      <c r="KPG324" s="80"/>
      <c r="KPH324" s="80"/>
      <c r="KPI324" s="80"/>
      <c r="KPJ324" s="80"/>
      <c r="KPK324" s="80"/>
      <c r="KPL324" s="80"/>
      <c r="KPM324" s="80"/>
      <c r="KPN324" s="80"/>
      <c r="KPO324" s="80"/>
      <c r="KPP324" s="80"/>
      <c r="KPQ324" s="80"/>
      <c r="KPR324" s="80"/>
      <c r="KPS324" s="80"/>
      <c r="KPT324" s="80"/>
      <c r="KPU324" s="80"/>
      <c r="KPV324" s="80"/>
      <c r="KPW324" s="80"/>
      <c r="KPX324" s="80"/>
      <c r="KPY324" s="80"/>
      <c r="KPZ324" s="80"/>
      <c r="KQA324" s="80"/>
      <c r="KQB324" s="80"/>
      <c r="KQC324" s="80"/>
      <c r="KQD324" s="80"/>
      <c r="KQE324" s="80"/>
      <c r="KQF324" s="80"/>
      <c r="KQG324" s="80"/>
      <c r="KQH324" s="80"/>
      <c r="KQI324" s="80"/>
      <c r="KQJ324" s="80"/>
      <c r="KQK324" s="80"/>
      <c r="KQL324" s="80"/>
      <c r="KQM324" s="80"/>
      <c r="KQN324" s="80"/>
      <c r="KQO324" s="80"/>
      <c r="KQP324" s="80"/>
      <c r="KQQ324" s="80"/>
      <c r="KQR324" s="80"/>
      <c r="KQS324" s="80"/>
      <c r="KQT324" s="80"/>
      <c r="KQU324" s="80"/>
      <c r="KQV324" s="80"/>
      <c r="KQW324" s="80"/>
      <c r="KQX324" s="80"/>
      <c r="KQY324" s="80"/>
      <c r="KQZ324" s="80"/>
      <c r="KRA324" s="80"/>
      <c r="KRB324" s="80"/>
      <c r="KRC324" s="80"/>
      <c r="KRD324" s="80"/>
      <c r="KRE324" s="80"/>
      <c r="KRF324" s="80"/>
      <c r="KRG324" s="80"/>
      <c r="KRH324" s="80"/>
      <c r="KRI324" s="80"/>
      <c r="KRJ324" s="80"/>
      <c r="KRK324" s="80"/>
      <c r="KRL324" s="80"/>
      <c r="KRM324" s="80"/>
      <c r="KRN324" s="80"/>
      <c r="KRO324" s="80"/>
      <c r="KRP324" s="80"/>
      <c r="KRQ324" s="80"/>
      <c r="KRR324" s="80"/>
      <c r="KRS324" s="80"/>
      <c r="KRT324" s="80"/>
      <c r="KRU324" s="80"/>
      <c r="KRV324" s="80"/>
      <c r="KRW324" s="80"/>
      <c r="KRX324" s="80"/>
      <c r="KRY324" s="80"/>
      <c r="KRZ324" s="80"/>
      <c r="KSA324" s="80"/>
      <c r="KSB324" s="80"/>
      <c r="KSC324" s="80"/>
      <c r="KSD324" s="80"/>
      <c r="KSE324" s="80"/>
      <c r="KSF324" s="80"/>
      <c r="KSG324" s="80"/>
      <c r="KSH324" s="80"/>
      <c r="KSI324" s="80"/>
      <c r="KSJ324" s="80"/>
      <c r="KSK324" s="80"/>
      <c r="KSL324" s="80"/>
      <c r="KSM324" s="80"/>
      <c r="KSN324" s="80"/>
      <c r="KSO324" s="80"/>
      <c r="KSP324" s="80"/>
      <c r="KSQ324" s="80"/>
      <c r="KSR324" s="80"/>
      <c r="KSS324" s="80"/>
      <c r="KST324" s="80"/>
      <c r="KSU324" s="80"/>
      <c r="KSV324" s="80"/>
      <c r="KSW324" s="80"/>
      <c r="KSX324" s="80"/>
      <c r="KSY324" s="80"/>
      <c r="KSZ324" s="80"/>
      <c r="KTA324" s="80"/>
      <c r="KTB324" s="80"/>
      <c r="KTC324" s="80"/>
      <c r="KTD324" s="80"/>
      <c r="KTE324" s="80"/>
      <c r="KTF324" s="80"/>
      <c r="KTG324" s="80"/>
      <c r="KTH324" s="80"/>
      <c r="KTI324" s="80"/>
      <c r="KTJ324" s="80"/>
      <c r="KTK324" s="80"/>
      <c r="KTL324" s="80"/>
      <c r="KTM324" s="80"/>
      <c r="KTN324" s="80"/>
      <c r="KTO324" s="80"/>
      <c r="KTP324" s="80"/>
      <c r="KTQ324" s="80"/>
      <c r="KTR324" s="80"/>
      <c r="KTS324" s="80"/>
      <c r="KTT324" s="80"/>
      <c r="KTU324" s="80"/>
      <c r="KTV324" s="80"/>
      <c r="KTW324" s="80"/>
      <c r="KTX324" s="80"/>
      <c r="KTY324" s="80"/>
      <c r="KTZ324" s="80"/>
      <c r="KUA324" s="80"/>
      <c r="KUB324" s="80"/>
      <c r="KUC324" s="80"/>
      <c r="KUD324" s="80"/>
      <c r="KUE324" s="80"/>
      <c r="KUF324" s="80"/>
      <c r="KUG324" s="80"/>
      <c r="KUH324" s="80"/>
      <c r="KUI324" s="80"/>
      <c r="KUJ324" s="80"/>
      <c r="KUK324" s="80"/>
      <c r="KUL324" s="80"/>
      <c r="KUM324" s="80"/>
      <c r="KUN324" s="80"/>
      <c r="KUO324" s="80"/>
      <c r="KUP324" s="80"/>
      <c r="KUQ324" s="80"/>
      <c r="KUR324" s="80"/>
      <c r="KUS324" s="80"/>
      <c r="KUT324" s="80"/>
      <c r="KUU324" s="80"/>
      <c r="KUV324" s="80"/>
      <c r="KUW324" s="80"/>
      <c r="KUX324" s="80"/>
      <c r="KUY324" s="80"/>
      <c r="KUZ324" s="80"/>
      <c r="KVA324" s="80"/>
      <c r="KVB324" s="80"/>
      <c r="KVC324" s="80"/>
      <c r="KVD324" s="80"/>
      <c r="KVE324" s="80"/>
      <c r="KVF324" s="80"/>
      <c r="KVG324" s="80"/>
      <c r="KVH324" s="80"/>
      <c r="KVI324" s="80"/>
      <c r="KVJ324" s="80"/>
      <c r="KVK324" s="80"/>
      <c r="KVL324" s="80"/>
      <c r="KVM324" s="80"/>
      <c r="KVN324" s="80"/>
      <c r="KVO324" s="80"/>
      <c r="KVP324" s="80"/>
      <c r="KVQ324" s="80"/>
      <c r="KVR324" s="80"/>
      <c r="KVS324" s="80"/>
      <c r="KVT324" s="80"/>
      <c r="KVU324" s="80"/>
      <c r="KVV324" s="80"/>
      <c r="KVW324" s="80"/>
      <c r="KVX324" s="80"/>
      <c r="KVY324" s="80"/>
      <c r="KVZ324" s="80"/>
      <c r="KWA324" s="80"/>
      <c r="KWB324" s="80"/>
      <c r="KWC324" s="80"/>
      <c r="KWD324" s="80"/>
      <c r="KWE324" s="80"/>
      <c r="KWF324" s="80"/>
      <c r="KWG324" s="80"/>
      <c r="KWH324" s="80"/>
      <c r="KWI324" s="80"/>
      <c r="KWJ324" s="80"/>
      <c r="KWK324" s="80"/>
      <c r="KWL324" s="80"/>
      <c r="KWM324" s="80"/>
      <c r="KWN324" s="80"/>
      <c r="KWO324" s="80"/>
      <c r="KWP324" s="80"/>
      <c r="KWQ324" s="80"/>
      <c r="KWR324" s="80"/>
      <c r="KWS324" s="80"/>
      <c r="KWT324" s="80"/>
      <c r="KWU324" s="80"/>
      <c r="KWV324" s="80"/>
      <c r="KWW324" s="80"/>
      <c r="KWX324" s="80"/>
      <c r="KWY324" s="80"/>
      <c r="KWZ324" s="80"/>
      <c r="KXA324" s="80"/>
      <c r="KXB324" s="80"/>
      <c r="KXC324" s="80"/>
      <c r="KXD324" s="80"/>
      <c r="KXE324" s="80"/>
      <c r="KXF324" s="80"/>
      <c r="KXG324" s="80"/>
      <c r="KXH324" s="80"/>
      <c r="KXI324" s="80"/>
      <c r="KXJ324" s="80"/>
      <c r="KXK324" s="80"/>
      <c r="KXL324" s="80"/>
      <c r="KXM324" s="80"/>
      <c r="KXN324" s="80"/>
      <c r="KXO324" s="80"/>
      <c r="KXP324" s="80"/>
      <c r="KXQ324" s="80"/>
      <c r="KXR324" s="80"/>
      <c r="KXS324" s="80"/>
      <c r="KXT324" s="80"/>
      <c r="KXU324" s="80"/>
      <c r="KXV324" s="80"/>
      <c r="KXW324" s="80"/>
      <c r="KXX324" s="80"/>
      <c r="KXY324" s="80"/>
      <c r="KXZ324" s="80"/>
      <c r="KYA324" s="80"/>
      <c r="KYB324" s="80"/>
      <c r="KYC324" s="80"/>
      <c r="KYD324" s="80"/>
      <c r="KYE324" s="80"/>
      <c r="KYF324" s="80"/>
      <c r="KYG324" s="80"/>
      <c r="KYH324" s="80"/>
      <c r="KYI324" s="80"/>
      <c r="KYJ324" s="80"/>
      <c r="KYK324" s="80"/>
      <c r="KYL324" s="80"/>
      <c r="KYM324" s="80"/>
      <c r="KYN324" s="80"/>
      <c r="KYO324" s="80"/>
      <c r="KYP324" s="80"/>
      <c r="KYQ324" s="80"/>
      <c r="KYR324" s="80"/>
      <c r="KYS324" s="80"/>
      <c r="KYT324" s="80"/>
      <c r="KYU324" s="80"/>
      <c r="KYV324" s="80"/>
      <c r="KYW324" s="80"/>
      <c r="KYX324" s="80"/>
      <c r="KYY324" s="80"/>
      <c r="KYZ324" s="80"/>
      <c r="KZA324" s="80"/>
      <c r="KZB324" s="80"/>
      <c r="KZC324" s="80"/>
      <c r="KZD324" s="80"/>
      <c r="KZE324" s="80"/>
      <c r="KZF324" s="80"/>
      <c r="KZG324" s="80"/>
      <c r="KZH324" s="80"/>
      <c r="KZI324" s="80"/>
      <c r="KZJ324" s="80"/>
      <c r="KZK324" s="80"/>
      <c r="KZL324" s="80"/>
      <c r="KZM324" s="80"/>
      <c r="KZN324" s="80"/>
      <c r="KZO324" s="80"/>
      <c r="KZP324" s="80"/>
      <c r="KZQ324" s="80"/>
      <c r="KZR324" s="80"/>
      <c r="KZS324" s="80"/>
      <c r="KZT324" s="80"/>
      <c r="KZU324" s="80"/>
      <c r="KZV324" s="80"/>
      <c r="KZW324" s="80"/>
      <c r="KZX324" s="80"/>
      <c r="KZY324" s="80"/>
      <c r="KZZ324" s="80"/>
      <c r="LAA324" s="80"/>
      <c r="LAB324" s="80"/>
      <c r="LAC324" s="80"/>
      <c r="LAD324" s="80"/>
      <c r="LAE324" s="80"/>
      <c r="LAF324" s="80"/>
      <c r="LAG324" s="80"/>
      <c r="LAH324" s="80"/>
      <c r="LAI324" s="80"/>
      <c r="LAJ324" s="80"/>
      <c r="LAK324" s="80"/>
      <c r="LAL324" s="80"/>
      <c r="LAM324" s="80"/>
      <c r="LAN324" s="80"/>
      <c r="LAO324" s="80"/>
      <c r="LAP324" s="80"/>
      <c r="LAQ324" s="80"/>
      <c r="LAR324" s="80"/>
      <c r="LAS324" s="80"/>
      <c r="LAT324" s="80"/>
      <c r="LAU324" s="80"/>
      <c r="LAV324" s="80"/>
      <c r="LAW324" s="80"/>
      <c r="LAX324" s="80"/>
      <c r="LAY324" s="80"/>
      <c r="LAZ324" s="80"/>
      <c r="LBA324" s="80"/>
      <c r="LBB324" s="80"/>
      <c r="LBC324" s="80"/>
      <c r="LBD324" s="80"/>
      <c r="LBE324" s="80"/>
      <c r="LBF324" s="80"/>
      <c r="LBG324" s="80"/>
      <c r="LBH324" s="80"/>
      <c r="LBI324" s="80"/>
      <c r="LBJ324" s="80"/>
      <c r="LBK324" s="80"/>
      <c r="LBL324" s="80"/>
      <c r="LBM324" s="80"/>
      <c r="LBN324" s="80"/>
      <c r="LBO324" s="80"/>
      <c r="LBP324" s="80"/>
      <c r="LBQ324" s="80"/>
      <c r="LBR324" s="80"/>
      <c r="LBS324" s="80"/>
      <c r="LBT324" s="80"/>
      <c r="LBU324" s="80"/>
      <c r="LBV324" s="80"/>
      <c r="LBW324" s="80"/>
      <c r="LBX324" s="80"/>
      <c r="LBY324" s="80"/>
      <c r="LBZ324" s="80"/>
      <c r="LCA324" s="80"/>
      <c r="LCB324" s="80"/>
      <c r="LCC324" s="80"/>
      <c r="LCD324" s="80"/>
      <c r="LCE324" s="80"/>
      <c r="LCF324" s="80"/>
      <c r="LCG324" s="80"/>
      <c r="LCH324" s="80"/>
      <c r="LCI324" s="80"/>
      <c r="LCJ324" s="80"/>
      <c r="LCK324" s="80"/>
      <c r="LCL324" s="80"/>
      <c r="LCM324" s="80"/>
      <c r="LCN324" s="80"/>
      <c r="LCO324" s="80"/>
      <c r="LCP324" s="80"/>
      <c r="LCQ324" s="80"/>
      <c r="LCR324" s="80"/>
      <c r="LCS324" s="80"/>
      <c r="LCT324" s="80"/>
      <c r="LCU324" s="80"/>
      <c r="LCV324" s="80"/>
      <c r="LCW324" s="80"/>
      <c r="LCX324" s="80"/>
      <c r="LCY324" s="80"/>
      <c r="LCZ324" s="80"/>
      <c r="LDA324" s="80"/>
      <c r="LDB324" s="80"/>
      <c r="LDC324" s="80"/>
      <c r="LDD324" s="80"/>
      <c r="LDE324" s="80"/>
      <c r="LDF324" s="80"/>
      <c r="LDG324" s="80"/>
      <c r="LDH324" s="80"/>
      <c r="LDI324" s="80"/>
      <c r="LDJ324" s="80"/>
      <c r="LDK324" s="80"/>
      <c r="LDL324" s="80"/>
      <c r="LDM324" s="80"/>
      <c r="LDN324" s="80"/>
      <c r="LDO324" s="80"/>
      <c r="LDP324" s="80"/>
      <c r="LDQ324" s="80"/>
      <c r="LDR324" s="80"/>
      <c r="LDS324" s="80"/>
      <c r="LDT324" s="80"/>
      <c r="LDU324" s="80"/>
      <c r="LDV324" s="80"/>
      <c r="LDW324" s="80"/>
      <c r="LDX324" s="80"/>
      <c r="LDY324" s="80"/>
      <c r="LDZ324" s="80"/>
      <c r="LEA324" s="80"/>
      <c r="LEB324" s="80"/>
      <c r="LEC324" s="80"/>
      <c r="LED324" s="80"/>
      <c r="LEE324" s="80"/>
      <c r="LEF324" s="80"/>
      <c r="LEG324" s="80"/>
      <c r="LEH324" s="80"/>
      <c r="LEI324" s="80"/>
      <c r="LEJ324" s="80"/>
      <c r="LEK324" s="80"/>
      <c r="LEL324" s="80"/>
      <c r="LEM324" s="80"/>
      <c r="LEN324" s="80"/>
      <c r="LEO324" s="80"/>
      <c r="LEP324" s="80"/>
      <c r="LEQ324" s="80"/>
      <c r="LER324" s="80"/>
      <c r="LES324" s="80"/>
      <c r="LET324" s="80"/>
      <c r="LEU324" s="80"/>
      <c r="LEV324" s="80"/>
      <c r="LEW324" s="80"/>
      <c r="LEX324" s="80"/>
      <c r="LEY324" s="80"/>
      <c r="LEZ324" s="80"/>
      <c r="LFA324" s="80"/>
      <c r="LFB324" s="80"/>
      <c r="LFC324" s="80"/>
      <c r="LFD324" s="80"/>
      <c r="LFE324" s="80"/>
      <c r="LFF324" s="80"/>
      <c r="LFG324" s="80"/>
      <c r="LFH324" s="80"/>
      <c r="LFI324" s="80"/>
      <c r="LFJ324" s="80"/>
      <c r="LFK324" s="80"/>
      <c r="LFL324" s="80"/>
      <c r="LFM324" s="80"/>
      <c r="LFN324" s="80"/>
      <c r="LFO324" s="80"/>
      <c r="LFP324" s="80"/>
      <c r="LFQ324" s="80"/>
      <c r="LFR324" s="80"/>
      <c r="LFS324" s="80"/>
      <c r="LFT324" s="80"/>
      <c r="LFU324" s="80"/>
      <c r="LFV324" s="80"/>
      <c r="LFW324" s="80"/>
      <c r="LFX324" s="80"/>
      <c r="LFY324" s="80"/>
      <c r="LFZ324" s="80"/>
      <c r="LGA324" s="80"/>
      <c r="LGB324" s="80"/>
      <c r="LGC324" s="80"/>
      <c r="LGD324" s="80"/>
      <c r="LGE324" s="80"/>
      <c r="LGF324" s="80"/>
      <c r="LGG324" s="80"/>
      <c r="LGH324" s="80"/>
      <c r="LGI324" s="80"/>
      <c r="LGJ324" s="80"/>
      <c r="LGK324" s="80"/>
      <c r="LGL324" s="80"/>
      <c r="LGM324" s="80"/>
      <c r="LGN324" s="80"/>
      <c r="LGO324" s="80"/>
      <c r="LGP324" s="80"/>
      <c r="LGQ324" s="80"/>
      <c r="LGR324" s="80"/>
      <c r="LGS324" s="80"/>
      <c r="LGT324" s="80"/>
      <c r="LGU324" s="80"/>
      <c r="LGV324" s="80"/>
      <c r="LGW324" s="80"/>
      <c r="LGX324" s="80"/>
      <c r="LGY324" s="80"/>
      <c r="LGZ324" s="80"/>
      <c r="LHA324" s="80"/>
      <c r="LHB324" s="80"/>
      <c r="LHC324" s="80"/>
      <c r="LHD324" s="80"/>
      <c r="LHE324" s="80"/>
      <c r="LHF324" s="80"/>
      <c r="LHG324" s="80"/>
      <c r="LHH324" s="80"/>
      <c r="LHI324" s="80"/>
      <c r="LHJ324" s="80"/>
      <c r="LHK324" s="80"/>
      <c r="LHL324" s="80"/>
      <c r="LHM324" s="80"/>
      <c r="LHN324" s="80"/>
      <c r="LHO324" s="80"/>
      <c r="LHP324" s="80"/>
      <c r="LHQ324" s="80"/>
      <c r="LHR324" s="80"/>
      <c r="LHS324" s="80"/>
      <c r="LHT324" s="80"/>
      <c r="LHU324" s="80"/>
      <c r="LHV324" s="80"/>
      <c r="LHW324" s="80"/>
      <c r="LHX324" s="80"/>
      <c r="LHY324" s="80"/>
      <c r="LHZ324" s="80"/>
      <c r="LIA324" s="80"/>
      <c r="LIB324" s="80"/>
      <c r="LIC324" s="80"/>
      <c r="LID324" s="80"/>
      <c r="LIE324" s="80"/>
      <c r="LIF324" s="80"/>
      <c r="LIG324" s="80"/>
      <c r="LIH324" s="80"/>
      <c r="LII324" s="80"/>
      <c r="LIJ324" s="80"/>
      <c r="LIK324" s="80"/>
      <c r="LIL324" s="80"/>
      <c r="LIM324" s="80"/>
      <c r="LIN324" s="80"/>
      <c r="LIO324" s="80"/>
      <c r="LIP324" s="80"/>
      <c r="LIQ324" s="80"/>
      <c r="LIR324" s="80"/>
      <c r="LIS324" s="80"/>
      <c r="LIT324" s="80"/>
      <c r="LIU324" s="80"/>
      <c r="LIV324" s="80"/>
      <c r="LIW324" s="80"/>
      <c r="LIX324" s="80"/>
      <c r="LIY324" s="80"/>
      <c r="LIZ324" s="80"/>
      <c r="LJA324" s="80"/>
      <c r="LJB324" s="80"/>
      <c r="LJC324" s="80"/>
      <c r="LJD324" s="80"/>
      <c r="LJE324" s="80"/>
      <c r="LJF324" s="80"/>
      <c r="LJG324" s="80"/>
      <c r="LJH324" s="80"/>
      <c r="LJI324" s="80"/>
      <c r="LJJ324" s="80"/>
      <c r="LJK324" s="80"/>
      <c r="LJL324" s="80"/>
      <c r="LJM324" s="80"/>
      <c r="LJN324" s="80"/>
      <c r="LJO324" s="80"/>
      <c r="LJP324" s="80"/>
      <c r="LJQ324" s="80"/>
      <c r="LJR324" s="80"/>
      <c r="LJS324" s="80"/>
      <c r="LJT324" s="80"/>
      <c r="LJU324" s="80"/>
      <c r="LJV324" s="80"/>
      <c r="LJW324" s="80"/>
      <c r="LJX324" s="80"/>
      <c r="LJY324" s="80"/>
      <c r="LJZ324" s="80"/>
      <c r="LKA324" s="80"/>
      <c r="LKB324" s="80"/>
      <c r="LKC324" s="80"/>
      <c r="LKD324" s="80"/>
      <c r="LKE324" s="80"/>
      <c r="LKF324" s="80"/>
      <c r="LKG324" s="80"/>
      <c r="LKH324" s="80"/>
      <c r="LKI324" s="80"/>
      <c r="LKJ324" s="80"/>
      <c r="LKK324" s="80"/>
      <c r="LKL324" s="80"/>
      <c r="LKM324" s="80"/>
      <c r="LKN324" s="80"/>
      <c r="LKO324" s="80"/>
      <c r="LKP324" s="80"/>
      <c r="LKQ324" s="80"/>
      <c r="LKR324" s="80"/>
      <c r="LKS324" s="80"/>
      <c r="LKT324" s="80"/>
      <c r="LKU324" s="80"/>
      <c r="LKV324" s="80"/>
      <c r="LKW324" s="80"/>
      <c r="LKX324" s="80"/>
      <c r="LKY324" s="80"/>
      <c r="LKZ324" s="80"/>
      <c r="LLA324" s="80"/>
      <c r="LLB324" s="80"/>
      <c r="LLC324" s="80"/>
      <c r="LLD324" s="80"/>
      <c r="LLE324" s="80"/>
      <c r="LLF324" s="80"/>
      <c r="LLG324" s="80"/>
      <c r="LLH324" s="80"/>
      <c r="LLI324" s="80"/>
      <c r="LLJ324" s="80"/>
      <c r="LLK324" s="80"/>
      <c r="LLL324" s="80"/>
      <c r="LLM324" s="80"/>
      <c r="LLN324" s="80"/>
      <c r="LLO324" s="80"/>
      <c r="LLP324" s="80"/>
      <c r="LLQ324" s="80"/>
      <c r="LLR324" s="80"/>
      <c r="LLS324" s="80"/>
      <c r="LLT324" s="80"/>
      <c r="LLU324" s="80"/>
      <c r="LLV324" s="80"/>
      <c r="LLW324" s="80"/>
      <c r="LLX324" s="80"/>
      <c r="LLY324" s="80"/>
      <c r="LLZ324" s="80"/>
      <c r="LMA324" s="80"/>
      <c r="LMB324" s="80"/>
      <c r="LMC324" s="80"/>
      <c r="LMD324" s="80"/>
      <c r="LME324" s="80"/>
      <c r="LMF324" s="80"/>
      <c r="LMG324" s="80"/>
      <c r="LMH324" s="80"/>
      <c r="LMI324" s="80"/>
      <c r="LMJ324" s="80"/>
      <c r="LMK324" s="80"/>
      <c r="LML324" s="80"/>
      <c r="LMM324" s="80"/>
      <c r="LMN324" s="80"/>
      <c r="LMO324" s="80"/>
      <c r="LMP324" s="80"/>
      <c r="LMQ324" s="80"/>
      <c r="LMR324" s="80"/>
      <c r="LMS324" s="80"/>
      <c r="LMT324" s="80"/>
      <c r="LMU324" s="80"/>
      <c r="LMV324" s="80"/>
      <c r="LMW324" s="80"/>
      <c r="LMX324" s="80"/>
      <c r="LMY324" s="80"/>
      <c r="LMZ324" s="80"/>
      <c r="LNA324" s="80"/>
      <c r="LNB324" s="80"/>
      <c r="LNC324" s="80"/>
      <c r="LND324" s="80"/>
      <c r="LNE324" s="80"/>
      <c r="LNF324" s="80"/>
      <c r="LNG324" s="80"/>
      <c r="LNH324" s="80"/>
      <c r="LNI324" s="80"/>
      <c r="LNJ324" s="80"/>
      <c r="LNK324" s="80"/>
      <c r="LNL324" s="80"/>
      <c r="LNM324" s="80"/>
      <c r="LNN324" s="80"/>
      <c r="LNO324" s="80"/>
      <c r="LNP324" s="80"/>
      <c r="LNQ324" s="80"/>
      <c r="LNR324" s="80"/>
      <c r="LNS324" s="80"/>
      <c r="LNT324" s="80"/>
      <c r="LNU324" s="80"/>
      <c r="LNV324" s="80"/>
      <c r="LNW324" s="80"/>
      <c r="LNX324" s="80"/>
      <c r="LNY324" s="80"/>
      <c r="LNZ324" s="80"/>
      <c r="LOA324" s="80"/>
      <c r="LOB324" s="80"/>
      <c r="LOC324" s="80"/>
      <c r="LOD324" s="80"/>
      <c r="LOE324" s="80"/>
      <c r="LOF324" s="80"/>
      <c r="LOG324" s="80"/>
      <c r="LOH324" s="80"/>
      <c r="LOI324" s="80"/>
      <c r="LOJ324" s="80"/>
      <c r="LOK324" s="80"/>
      <c r="LOL324" s="80"/>
      <c r="LOM324" s="80"/>
      <c r="LON324" s="80"/>
      <c r="LOO324" s="80"/>
      <c r="LOP324" s="80"/>
      <c r="LOQ324" s="80"/>
      <c r="LOR324" s="80"/>
      <c r="LOS324" s="80"/>
      <c r="LOT324" s="80"/>
      <c r="LOU324" s="80"/>
      <c r="LOV324" s="80"/>
      <c r="LOW324" s="80"/>
      <c r="LOX324" s="80"/>
      <c r="LOY324" s="80"/>
      <c r="LOZ324" s="80"/>
      <c r="LPA324" s="80"/>
      <c r="LPB324" s="80"/>
      <c r="LPC324" s="80"/>
      <c r="LPD324" s="80"/>
      <c r="LPE324" s="80"/>
      <c r="LPF324" s="80"/>
      <c r="LPG324" s="80"/>
      <c r="LPH324" s="80"/>
      <c r="LPI324" s="80"/>
      <c r="LPJ324" s="80"/>
      <c r="LPK324" s="80"/>
      <c r="LPL324" s="80"/>
      <c r="LPM324" s="80"/>
      <c r="LPN324" s="80"/>
      <c r="LPO324" s="80"/>
      <c r="LPP324" s="80"/>
      <c r="LPQ324" s="80"/>
      <c r="LPR324" s="80"/>
      <c r="LPS324" s="80"/>
      <c r="LPT324" s="80"/>
      <c r="LPU324" s="80"/>
      <c r="LPV324" s="80"/>
      <c r="LPW324" s="80"/>
      <c r="LPX324" s="80"/>
      <c r="LPY324" s="80"/>
      <c r="LPZ324" s="80"/>
      <c r="LQA324" s="80"/>
      <c r="LQB324" s="80"/>
      <c r="LQC324" s="80"/>
      <c r="LQD324" s="80"/>
      <c r="LQE324" s="80"/>
      <c r="LQF324" s="80"/>
      <c r="LQG324" s="80"/>
      <c r="LQH324" s="80"/>
      <c r="LQI324" s="80"/>
      <c r="LQJ324" s="80"/>
      <c r="LQK324" s="80"/>
      <c r="LQL324" s="80"/>
      <c r="LQM324" s="80"/>
      <c r="LQN324" s="80"/>
      <c r="LQO324" s="80"/>
      <c r="LQP324" s="80"/>
      <c r="LQQ324" s="80"/>
      <c r="LQR324" s="80"/>
      <c r="LQS324" s="80"/>
      <c r="LQT324" s="80"/>
      <c r="LQU324" s="80"/>
      <c r="LQV324" s="80"/>
      <c r="LQW324" s="80"/>
      <c r="LQX324" s="80"/>
      <c r="LQY324" s="80"/>
      <c r="LQZ324" s="80"/>
      <c r="LRA324" s="80"/>
      <c r="LRB324" s="80"/>
      <c r="LRC324" s="80"/>
      <c r="LRD324" s="80"/>
      <c r="LRE324" s="80"/>
      <c r="LRF324" s="80"/>
      <c r="LRG324" s="80"/>
      <c r="LRH324" s="80"/>
      <c r="LRI324" s="80"/>
      <c r="LRJ324" s="80"/>
      <c r="LRK324" s="80"/>
      <c r="LRL324" s="80"/>
      <c r="LRM324" s="80"/>
      <c r="LRN324" s="80"/>
      <c r="LRO324" s="80"/>
      <c r="LRP324" s="80"/>
      <c r="LRQ324" s="80"/>
      <c r="LRR324" s="80"/>
      <c r="LRS324" s="80"/>
      <c r="LRT324" s="80"/>
      <c r="LRU324" s="80"/>
      <c r="LRV324" s="80"/>
      <c r="LRW324" s="80"/>
      <c r="LRX324" s="80"/>
      <c r="LRY324" s="80"/>
      <c r="LRZ324" s="80"/>
      <c r="LSA324" s="80"/>
      <c r="LSB324" s="80"/>
      <c r="LSC324" s="80"/>
      <c r="LSD324" s="80"/>
      <c r="LSE324" s="80"/>
      <c r="LSF324" s="80"/>
      <c r="LSG324" s="80"/>
      <c r="LSH324" s="80"/>
      <c r="LSI324" s="80"/>
      <c r="LSJ324" s="80"/>
      <c r="LSK324" s="80"/>
      <c r="LSL324" s="80"/>
      <c r="LSM324" s="80"/>
      <c r="LSN324" s="80"/>
      <c r="LSO324" s="80"/>
      <c r="LSP324" s="80"/>
      <c r="LSQ324" s="80"/>
      <c r="LSR324" s="80"/>
      <c r="LSS324" s="80"/>
      <c r="LST324" s="80"/>
      <c r="LSU324" s="80"/>
      <c r="LSV324" s="80"/>
      <c r="LSW324" s="80"/>
      <c r="LSX324" s="80"/>
      <c r="LSY324" s="80"/>
      <c r="LSZ324" s="80"/>
      <c r="LTA324" s="80"/>
      <c r="LTB324" s="80"/>
      <c r="LTC324" s="80"/>
      <c r="LTD324" s="80"/>
      <c r="LTE324" s="80"/>
      <c r="LTF324" s="80"/>
      <c r="LTG324" s="80"/>
      <c r="LTH324" s="80"/>
      <c r="LTI324" s="80"/>
      <c r="LTJ324" s="80"/>
      <c r="LTK324" s="80"/>
      <c r="LTL324" s="80"/>
      <c r="LTM324" s="80"/>
      <c r="LTN324" s="80"/>
      <c r="LTO324" s="80"/>
      <c r="LTP324" s="80"/>
      <c r="LTQ324" s="80"/>
      <c r="LTR324" s="80"/>
      <c r="LTS324" s="80"/>
      <c r="LTT324" s="80"/>
      <c r="LTU324" s="80"/>
      <c r="LTV324" s="80"/>
      <c r="LTW324" s="80"/>
      <c r="LTX324" s="80"/>
      <c r="LTY324" s="80"/>
      <c r="LTZ324" s="80"/>
      <c r="LUA324" s="80"/>
      <c r="LUB324" s="80"/>
      <c r="LUC324" s="80"/>
      <c r="LUD324" s="80"/>
      <c r="LUE324" s="80"/>
      <c r="LUF324" s="80"/>
      <c r="LUG324" s="80"/>
      <c r="LUH324" s="80"/>
      <c r="LUI324" s="80"/>
      <c r="LUJ324" s="80"/>
      <c r="LUK324" s="80"/>
      <c r="LUL324" s="80"/>
      <c r="LUM324" s="80"/>
      <c r="LUN324" s="80"/>
      <c r="LUO324" s="80"/>
      <c r="LUP324" s="80"/>
      <c r="LUQ324" s="80"/>
      <c r="LUR324" s="80"/>
      <c r="LUS324" s="80"/>
      <c r="LUT324" s="80"/>
      <c r="LUU324" s="80"/>
      <c r="LUV324" s="80"/>
      <c r="LUW324" s="80"/>
      <c r="LUX324" s="80"/>
      <c r="LUY324" s="80"/>
      <c r="LUZ324" s="80"/>
      <c r="LVA324" s="80"/>
      <c r="LVB324" s="80"/>
      <c r="LVC324" s="80"/>
      <c r="LVD324" s="80"/>
      <c r="LVE324" s="80"/>
      <c r="LVF324" s="80"/>
      <c r="LVG324" s="80"/>
      <c r="LVH324" s="80"/>
      <c r="LVI324" s="80"/>
      <c r="LVJ324" s="80"/>
      <c r="LVK324" s="80"/>
      <c r="LVL324" s="80"/>
      <c r="LVM324" s="80"/>
      <c r="LVN324" s="80"/>
      <c r="LVO324" s="80"/>
      <c r="LVP324" s="80"/>
      <c r="LVQ324" s="80"/>
      <c r="LVR324" s="80"/>
      <c r="LVS324" s="80"/>
      <c r="LVT324" s="80"/>
      <c r="LVU324" s="80"/>
      <c r="LVV324" s="80"/>
      <c r="LVW324" s="80"/>
      <c r="LVX324" s="80"/>
      <c r="LVY324" s="80"/>
      <c r="LVZ324" s="80"/>
      <c r="LWA324" s="80"/>
      <c r="LWB324" s="80"/>
      <c r="LWC324" s="80"/>
      <c r="LWD324" s="80"/>
      <c r="LWE324" s="80"/>
      <c r="LWF324" s="80"/>
      <c r="LWG324" s="80"/>
      <c r="LWH324" s="80"/>
      <c r="LWI324" s="80"/>
      <c r="LWJ324" s="80"/>
      <c r="LWK324" s="80"/>
      <c r="LWL324" s="80"/>
      <c r="LWM324" s="80"/>
      <c r="LWN324" s="80"/>
      <c r="LWO324" s="80"/>
      <c r="LWP324" s="80"/>
      <c r="LWQ324" s="80"/>
      <c r="LWR324" s="80"/>
      <c r="LWS324" s="80"/>
      <c r="LWT324" s="80"/>
      <c r="LWU324" s="80"/>
      <c r="LWV324" s="80"/>
      <c r="LWW324" s="80"/>
      <c r="LWX324" s="80"/>
      <c r="LWY324" s="80"/>
      <c r="LWZ324" s="80"/>
      <c r="LXA324" s="80"/>
      <c r="LXB324" s="80"/>
      <c r="LXC324" s="80"/>
      <c r="LXD324" s="80"/>
      <c r="LXE324" s="80"/>
      <c r="LXF324" s="80"/>
      <c r="LXG324" s="80"/>
      <c r="LXH324" s="80"/>
      <c r="LXI324" s="80"/>
      <c r="LXJ324" s="80"/>
      <c r="LXK324" s="80"/>
      <c r="LXL324" s="80"/>
      <c r="LXM324" s="80"/>
      <c r="LXN324" s="80"/>
      <c r="LXO324" s="80"/>
      <c r="LXP324" s="80"/>
      <c r="LXQ324" s="80"/>
      <c r="LXR324" s="80"/>
      <c r="LXS324" s="80"/>
      <c r="LXT324" s="80"/>
      <c r="LXU324" s="80"/>
      <c r="LXV324" s="80"/>
      <c r="LXW324" s="80"/>
      <c r="LXX324" s="80"/>
      <c r="LXY324" s="80"/>
      <c r="LXZ324" s="80"/>
      <c r="LYA324" s="80"/>
      <c r="LYB324" s="80"/>
      <c r="LYC324" s="80"/>
      <c r="LYD324" s="80"/>
      <c r="LYE324" s="80"/>
      <c r="LYF324" s="80"/>
      <c r="LYG324" s="80"/>
      <c r="LYH324" s="80"/>
      <c r="LYI324" s="80"/>
      <c r="LYJ324" s="80"/>
      <c r="LYK324" s="80"/>
      <c r="LYL324" s="80"/>
      <c r="LYM324" s="80"/>
      <c r="LYN324" s="80"/>
      <c r="LYO324" s="80"/>
      <c r="LYP324" s="80"/>
      <c r="LYQ324" s="80"/>
      <c r="LYR324" s="80"/>
      <c r="LYS324" s="80"/>
      <c r="LYT324" s="80"/>
      <c r="LYU324" s="80"/>
      <c r="LYV324" s="80"/>
      <c r="LYW324" s="80"/>
      <c r="LYX324" s="80"/>
      <c r="LYY324" s="80"/>
      <c r="LYZ324" s="80"/>
      <c r="LZA324" s="80"/>
      <c r="LZB324" s="80"/>
      <c r="LZC324" s="80"/>
      <c r="LZD324" s="80"/>
      <c r="LZE324" s="80"/>
      <c r="LZF324" s="80"/>
      <c r="LZG324" s="80"/>
      <c r="LZH324" s="80"/>
      <c r="LZI324" s="80"/>
      <c r="LZJ324" s="80"/>
      <c r="LZK324" s="80"/>
      <c r="LZL324" s="80"/>
      <c r="LZM324" s="80"/>
      <c r="LZN324" s="80"/>
      <c r="LZO324" s="80"/>
      <c r="LZP324" s="80"/>
      <c r="LZQ324" s="80"/>
      <c r="LZR324" s="80"/>
      <c r="LZS324" s="80"/>
      <c r="LZT324" s="80"/>
      <c r="LZU324" s="80"/>
      <c r="LZV324" s="80"/>
      <c r="LZW324" s="80"/>
      <c r="LZX324" s="80"/>
      <c r="LZY324" s="80"/>
      <c r="LZZ324" s="80"/>
      <c r="MAA324" s="80"/>
      <c r="MAB324" s="80"/>
      <c r="MAC324" s="80"/>
      <c r="MAD324" s="80"/>
      <c r="MAE324" s="80"/>
      <c r="MAF324" s="80"/>
      <c r="MAG324" s="80"/>
      <c r="MAH324" s="80"/>
      <c r="MAI324" s="80"/>
      <c r="MAJ324" s="80"/>
      <c r="MAK324" s="80"/>
      <c r="MAL324" s="80"/>
      <c r="MAM324" s="80"/>
      <c r="MAN324" s="80"/>
      <c r="MAO324" s="80"/>
      <c r="MAP324" s="80"/>
      <c r="MAQ324" s="80"/>
      <c r="MAR324" s="80"/>
      <c r="MAS324" s="80"/>
      <c r="MAT324" s="80"/>
      <c r="MAU324" s="80"/>
      <c r="MAV324" s="80"/>
      <c r="MAW324" s="80"/>
      <c r="MAX324" s="80"/>
      <c r="MAY324" s="80"/>
      <c r="MAZ324" s="80"/>
      <c r="MBA324" s="80"/>
      <c r="MBB324" s="80"/>
      <c r="MBC324" s="80"/>
      <c r="MBD324" s="80"/>
      <c r="MBE324" s="80"/>
      <c r="MBF324" s="80"/>
      <c r="MBG324" s="80"/>
      <c r="MBH324" s="80"/>
      <c r="MBI324" s="80"/>
      <c r="MBJ324" s="80"/>
      <c r="MBK324" s="80"/>
      <c r="MBL324" s="80"/>
      <c r="MBM324" s="80"/>
      <c r="MBN324" s="80"/>
      <c r="MBO324" s="80"/>
      <c r="MBP324" s="80"/>
      <c r="MBQ324" s="80"/>
      <c r="MBR324" s="80"/>
      <c r="MBS324" s="80"/>
      <c r="MBT324" s="80"/>
      <c r="MBU324" s="80"/>
      <c r="MBV324" s="80"/>
      <c r="MBW324" s="80"/>
      <c r="MBX324" s="80"/>
      <c r="MBY324" s="80"/>
      <c r="MBZ324" s="80"/>
      <c r="MCA324" s="80"/>
      <c r="MCB324" s="80"/>
      <c r="MCC324" s="80"/>
      <c r="MCD324" s="80"/>
      <c r="MCE324" s="80"/>
      <c r="MCF324" s="80"/>
      <c r="MCG324" s="80"/>
      <c r="MCH324" s="80"/>
      <c r="MCI324" s="80"/>
      <c r="MCJ324" s="80"/>
      <c r="MCK324" s="80"/>
      <c r="MCL324" s="80"/>
      <c r="MCM324" s="80"/>
      <c r="MCN324" s="80"/>
      <c r="MCO324" s="80"/>
      <c r="MCP324" s="80"/>
      <c r="MCQ324" s="80"/>
      <c r="MCR324" s="80"/>
      <c r="MCS324" s="80"/>
      <c r="MCT324" s="80"/>
      <c r="MCU324" s="80"/>
      <c r="MCV324" s="80"/>
      <c r="MCW324" s="80"/>
      <c r="MCX324" s="80"/>
      <c r="MCY324" s="80"/>
      <c r="MCZ324" s="80"/>
      <c r="MDA324" s="80"/>
      <c r="MDB324" s="80"/>
      <c r="MDC324" s="80"/>
      <c r="MDD324" s="80"/>
      <c r="MDE324" s="80"/>
      <c r="MDF324" s="80"/>
      <c r="MDG324" s="80"/>
      <c r="MDH324" s="80"/>
      <c r="MDI324" s="80"/>
      <c r="MDJ324" s="80"/>
      <c r="MDK324" s="80"/>
      <c r="MDL324" s="80"/>
      <c r="MDM324" s="80"/>
      <c r="MDN324" s="80"/>
      <c r="MDO324" s="80"/>
      <c r="MDP324" s="80"/>
      <c r="MDQ324" s="80"/>
      <c r="MDR324" s="80"/>
      <c r="MDS324" s="80"/>
      <c r="MDT324" s="80"/>
      <c r="MDU324" s="80"/>
      <c r="MDV324" s="80"/>
      <c r="MDW324" s="80"/>
      <c r="MDX324" s="80"/>
      <c r="MDY324" s="80"/>
      <c r="MDZ324" s="80"/>
      <c r="MEA324" s="80"/>
      <c r="MEB324" s="80"/>
      <c r="MEC324" s="80"/>
      <c r="MED324" s="80"/>
      <c r="MEE324" s="80"/>
      <c r="MEF324" s="80"/>
      <c r="MEG324" s="80"/>
      <c r="MEH324" s="80"/>
      <c r="MEI324" s="80"/>
      <c r="MEJ324" s="80"/>
      <c r="MEK324" s="80"/>
      <c r="MEL324" s="80"/>
      <c r="MEM324" s="80"/>
      <c r="MEN324" s="80"/>
      <c r="MEO324" s="80"/>
      <c r="MEP324" s="80"/>
      <c r="MEQ324" s="80"/>
      <c r="MER324" s="80"/>
      <c r="MES324" s="80"/>
      <c r="MET324" s="80"/>
      <c r="MEU324" s="80"/>
      <c r="MEV324" s="80"/>
      <c r="MEW324" s="80"/>
      <c r="MEX324" s="80"/>
      <c r="MEY324" s="80"/>
      <c r="MEZ324" s="80"/>
      <c r="MFA324" s="80"/>
      <c r="MFB324" s="80"/>
      <c r="MFC324" s="80"/>
      <c r="MFD324" s="80"/>
      <c r="MFE324" s="80"/>
      <c r="MFF324" s="80"/>
      <c r="MFG324" s="80"/>
      <c r="MFH324" s="80"/>
      <c r="MFI324" s="80"/>
      <c r="MFJ324" s="80"/>
      <c r="MFK324" s="80"/>
      <c r="MFL324" s="80"/>
      <c r="MFM324" s="80"/>
      <c r="MFN324" s="80"/>
      <c r="MFO324" s="80"/>
      <c r="MFP324" s="80"/>
      <c r="MFQ324" s="80"/>
      <c r="MFR324" s="80"/>
      <c r="MFS324" s="80"/>
      <c r="MFT324" s="80"/>
      <c r="MFU324" s="80"/>
      <c r="MFV324" s="80"/>
      <c r="MFW324" s="80"/>
      <c r="MFX324" s="80"/>
      <c r="MFY324" s="80"/>
      <c r="MFZ324" s="80"/>
      <c r="MGA324" s="80"/>
      <c r="MGB324" s="80"/>
      <c r="MGC324" s="80"/>
      <c r="MGD324" s="80"/>
      <c r="MGE324" s="80"/>
      <c r="MGF324" s="80"/>
      <c r="MGG324" s="80"/>
      <c r="MGH324" s="80"/>
      <c r="MGI324" s="80"/>
      <c r="MGJ324" s="80"/>
      <c r="MGK324" s="80"/>
      <c r="MGL324" s="80"/>
      <c r="MGM324" s="80"/>
      <c r="MGN324" s="80"/>
      <c r="MGO324" s="80"/>
      <c r="MGP324" s="80"/>
      <c r="MGQ324" s="80"/>
      <c r="MGR324" s="80"/>
      <c r="MGS324" s="80"/>
      <c r="MGT324" s="80"/>
      <c r="MGU324" s="80"/>
      <c r="MGV324" s="80"/>
      <c r="MGW324" s="80"/>
      <c r="MGX324" s="80"/>
      <c r="MGY324" s="80"/>
      <c r="MGZ324" s="80"/>
      <c r="MHA324" s="80"/>
      <c r="MHB324" s="80"/>
      <c r="MHC324" s="80"/>
      <c r="MHD324" s="80"/>
      <c r="MHE324" s="80"/>
      <c r="MHF324" s="80"/>
      <c r="MHG324" s="80"/>
      <c r="MHH324" s="80"/>
      <c r="MHI324" s="80"/>
      <c r="MHJ324" s="80"/>
      <c r="MHK324" s="80"/>
      <c r="MHL324" s="80"/>
      <c r="MHM324" s="80"/>
      <c r="MHN324" s="80"/>
      <c r="MHO324" s="80"/>
      <c r="MHP324" s="80"/>
      <c r="MHQ324" s="80"/>
      <c r="MHR324" s="80"/>
      <c r="MHS324" s="80"/>
      <c r="MHT324" s="80"/>
      <c r="MHU324" s="80"/>
      <c r="MHV324" s="80"/>
      <c r="MHW324" s="80"/>
      <c r="MHX324" s="80"/>
      <c r="MHY324" s="80"/>
      <c r="MHZ324" s="80"/>
      <c r="MIA324" s="80"/>
      <c r="MIB324" s="80"/>
      <c r="MIC324" s="80"/>
      <c r="MID324" s="80"/>
      <c r="MIE324" s="80"/>
      <c r="MIF324" s="80"/>
      <c r="MIG324" s="80"/>
      <c r="MIH324" s="80"/>
      <c r="MII324" s="80"/>
      <c r="MIJ324" s="80"/>
      <c r="MIK324" s="80"/>
      <c r="MIL324" s="80"/>
      <c r="MIM324" s="80"/>
      <c r="MIN324" s="80"/>
      <c r="MIO324" s="80"/>
      <c r="MIP324" s="80"/>
      <c r="MIQ324" s="80"/>
      <c r="MIR324" s="80"/>
      <c r="MIS324" s="80"/>
      <c r="MIT324" s="80"/>
      <c r="MIU324" s="80"/>
      <c r="MIV324" s="80"/>
      <c r="MIW324" s="80"/>
      <c r="MIX324" s="80"/>
      <c r="MIY324" s="80"/>
      <c r="MIZ324" s="80"/>
      <c r="MJA324" s="80"/>
      <c r="MJB324" s="80"/>
      <c r="MJC324" s="80"/>
      <c r="MJD324" s="80"/>
      <c r="MJE324" s="80"/>
      <c r="MJF324" s="80"/>
      <c r="MJG324" s="80"/>
      <c r="MJH324" s="80"/>
      <c r="MJI324" s="80"/>
      <c r="MJJ324" s="80"/>
      <c r="MJK324" s="80"/>
      <c r="MJL324" s="80"/>
      <c r="MJM324" s="80"/>
      <c r="MJN324" s="80"/>
      <c r="MJO324" s="80"/>
      <c r="MJP324" s="80"/>
      <c r="MJQ324" s="80"/>
      <c r="MJR324" s="80"/>
      <c r="MJS324" s="80"/>
      <c r="MJT324" s="80"/>
      <c r="MJU324" s="80"/>
      <c r="MJV324" s="80"/>
      <c r="MJW324" s="80"/>
      <c r="MJX324" s="80"/>
      <c r="MJY324" s="80"/>
      <c r="MJZ324" s="80"/>
      <c r="MKA324" s="80"/>
      <c r="MKB324" s="80"/>
      <c r="MKC324" s="80"/>
      <c r="MKD324" s="80"/>
      <c r="MKE324" s="80"/>
      <c r="MKF324" s="80"/>
      <c r="MKG324" s="80"/>
      <c r="MKH324" s="80"/>
      <c r="MKI324" s="80"/>
      <c r="MKJ324" s="80"/>
      <c r="MKK324" s="80"/>
      <c r="MKL324" s="80"/>
      <c r="MKM324" s="80"/>
      <c r="MKN324" s="80"/>
      <c r="MKO324" s="80"/>
      <c r="MKP324" s="80"/>
      <c r="MKQ324" s="80"/>
      <c r="MKR324" s="80"/>
      <c r="MKS324" s="80"/>
      <c r="MKT324" s="80"/>
      <c r="MKU324" s="80"/>
      <c r="MKV324" s="80"/>
      <c r="MKW324" s="80"/>
      <c r="MKX324" s="80"/>
      <c r="MKY324" s="80"/>
      <c r="MKZ324" s="80"/>
      <c r="MLA324" s="80"/>
      <c r="MLB324" s="80"/>
      <c r="MLC324" s="80"/>
      <c r="MLD324" s="80"/>
      <c r="MLE324" s="80"/>
      <c r="MLF324" s="80"/>
      <c r="MLG324" s="80"/>
      <c r="MLH324" s="80"/>
      <c r="MLI324" s="80"/>
      <c r="MLJ324" s="80"/>
      <c r="MLK324" s="80"/>
      <c r="MLL324" s="80"/>
      <c r="MLM324" s="80"/>
      <c r="MLN324" s="80"/>
      <c r="MLO324" s="80"/>
      <c r="MLP324" s="80"/>
      <c r="MLQ324" s="80"/>
      <c r="MLR324" s="80"/>
      <c r="MLS324" s="80"/>
      <c r="MLT324" s="80"/>
      <c r="MLU324" s="80"/>
      <c r="MLV324" s="80"/>
      <c r="MLW324" s="80"/>
      <c r="MLX324" s="80"/>
      <c r="MLY324" s="80"/>
      <c r="MLZ324" s="80"/>
      <c r="MMA324" s="80"/>
      <c r="MMB324" s="80"/>
      <c r="MMC324" s="80"/>
      <c r="MMD324" s="80"/>
      <c r="MME324" s="80"/>
      <c r="MMF324" s="80"/>
      <c r="MMG324" s="80"/>
      <c r="MMH324" s="80"/>
      <c r="MMI324" s="80"/>
      <c r="MMJ324" s="80"/>
      <c r="MMK324" s="80"/>
      <c r="MML324" s="80"/>
      <c r="MMM324" s="80"/>
      <c r="MMN324" s="80"/>
      <c r="MMO324" s="80"/>
      <c r="MMP324" s="80"/>
      <c r="MMQ324" s="80"/>
      <c r="MMR324" s="80"/>
      <c r="MMS324" s="80"/>
      <c r="MMT324" s="80"/>
      <c r="MMU324" s="80"/>
      <c r="MMV324" s="80"/>
      <c r="MMW324" s="80"/>
      <c r="MMX324" s="80"/>
      <c r="MMY324" s="80"/>
      <c r="MMZ324" s="80"/>
      <c r="MNA324" s="80"/>
      <c r="MNB324" s="80"/>
      <c r="MNC324" s="80"/>
      <c r="MND324" s="80"/>
      <c r="MNE324" s="80"/>
      <c r="MNF324" s="80"/>
      <c r="MNG324" s="80"/>
      <c r="MNH324" s="80"/>
      <c r="MNI324" s="80"/>
      <c r="MNJ324" s="80"/>
      <c r="MNK324" s="80"/>
      <c r="MNL324" s="80"/>
      <c r="MNM324" s="80"/>
      <c r="MNN324" s="80"/>
      <c r="MNO324" s="80"/>
      <c r="MNP324" s="80"/>
      <c r="MNQ324" s="80"/>
      <c r="MNR324" s="80"/>
      <c r="MNS324" s="80"/>
      <c r="MNT324" s="80"/>
      <c r="MNU324" s="80"/>
      <c r="MNV324" s="80"/>
      <c r="MNW324" s="80"/>
      <c r="MNX324" s="80"/>
      <c r="MNY324" s="80"/>
      <c r="MNZ324" s="80"/>
      <c r="MOA324" s="80"/>
      <c r="MOB324" s="80"/>
      <c r="MOC324" s="80"/>
      <c r="MOD324" s="80"/>
      <c r="MOE324" s="80"/>
      <c r="MOF324" s="80"/>
      <c r="MOG324" s="80"/>
      <c r="MOH324" s="80"/>
      <c r="MOI324" s="80"/>
      <c r="MOJ324" s="80"/>
      <c r="MOK324" s="80"/>
      <c r="MOL324" s="80"/>
      <c r="MOM324" s="80"/>
      <c r="MON324" s="80"/>
      <c r="MOO324" s="80"/>
      <c r="MOP324" s="80"/>
      <c r="MOQ324" s="80"/>
      <c r="MOR324" s="80"/>
      <c r="MOS324" s="80"/>
      <c r="MOT324" s="80"/>
      <c r="MOU324" s="80"/>
      <c r="MOV324" s="80"/>
      <c r="MOW324" s="80"/>
      <c r="MOX324" s="80"/>
      <c r="MOY324" s="80"/>
      <c r="MOZ324" s="80"/>
      <c r="MPA324" s="80"/>
      <c r="MPB324" s="80"/>
      <c r="MPC324" s="80"/>
      <c r="MPD324" s="80"/>
      <c r="MPE324" s="80"/>
      <c r="MPF324" s="80"/>
      <c r="MPG324" s="80"/>
      <c r="MPH324" s="80"/>
      <c r="MPI324" s="80"/>
      <c r="MPJ324" s="80"/>
      <c r="MPK324" s="80"/>
      <c r="MPL324" s="80"/>
      <c r="MPM324" s="80"/>
      <c r="MPN324" s="80"/>
      <c r="MPO324" s="80"/>
      <c r="MPP324" s="80"/>
      <c r="MPQ324" s="80"/>
      <c r="MPR324" s="80"/>
      <c r="MPS324" s="80"/>
      <c r="MPT324" s="80"/>
      <c r="MPU324" s="80"/>
      <c r="MPV324" s="80"/>
      <c r="MPW324" s="80"/>
      <c r="MPX324" s="80"/>
      <c r="MPY324" s="80"/>
      <c r="MPZ324" s="80"/>
      <c r="MQA324" s="80"/>
      <c r="MQB324" s="80"/>
      <c r="MQC324" s="80"/>
      <c r="MQD324" s="80"/>
      <c r="MQE324" s="80"/>
      <c r="MQF324" s="80"/>
      <c r="MQG324" s="80"/>
      <c r="MQH324" s="80"/>
      <c r="MQI324" s="80"/>
      <c r="MQJ324" s="80"/>
      <c r="MQK324" s="80"/>
      <c r="MQL324" s="80"/>
      <c r="MQM324" s="80"/>
      <c r="MQN324" s="80"/>
      <c r="MQO324" s="80"/>
      <c r="MQP324" s="80"/>
      <c r="MQQ324" s="80"/>
      <c r="MQR324" s="80"/>
      <c r="MQS324" s="80"/>
      <c r="MQT324" s="80"/>
      <c r="MQU324" s="80"/>
      <c r="MQV324" s="80"/>
      <c r="MQW324" s="80"/>
      <c r="MQX324" s="80"/>
      <c r="MQY324" s="80"/>
      <c r="MQZ324" s="80"/>
      <c r="MRA324" s="80"/>
      <c r="MRB324" s="80"/>
      <c r="MRC324" s="80"/>
      <c r="MRD324" s="80"/>
      <c r="MRE324" s="80"/>
      <c r="MRF324" s="80"/>
      <c r="MRG324" s="80"/>
      <c r="MRH324" s="80"/>
      <c r="MRI324" s="80"/>
      <c r="MRJ324" s="80"/>
      <c r="MRK324" s="80"/>
      <c r="MRL324" s="80"/>
      <c r="MRM324" s="80"/>
      <c r="MRN324" s="80"/>
      <c r="MRO324" s="80"/>
      <c r="MRP324" s="80"/>
      <c r="MRQ324" s="80"/>
      <c r="MRR324" s="80"/>
      <c r="MRS324" s="80"/>
      <c r="MRT324" s="80"/>
      <c r="MRU324" s="80"/>
      <c r="MRV324" s="80"/>
      <c r="MRW324" s="80"/>
      <c r="MRX324" s="80"/>
      <c r="MRY324" s="80"/>
      <c r="MRZ324" s="80"/>
      <c r="MSA324" s="80"/>
      <c r="MSB324" s="80"/>
      <c r="MSC324" s="80"/>
      <c r="MSD324" s="80"/>
      <c r="MSE324" s="80"/>
      <c r="MSF324" s="80"/>
      <c r="MSG324" s="80"/>
      <c r="MSH324" s="80"/>
      <c r="MSI324" s="80"/>
      <c r="MSJ324" s="80"/>
      <c r="MSK324" s="80"/>
      <c r="MSL324" s="80"/>
      <c r="MSM324" s="80"/>
      <c r="MSN324" s="80"/>
      <c r="MSO324" s="80"/>
      <c r="MSP324" s="80"/>
      <c r="MSQ324" s="80"/>
      <c r="MSR324" s="80"/>
      <c r="MSS324" s="80"/>
      <c r="MST324" s="80"/>
      <c r="MSU324" s="80"/>
      <c r="MSV324" s="80"/>
      <c r="MSW324" s="80"/>
      <c r="MSX324" s="80"/>
      <c r="MSY324" s="80"/>
      <c r="MSZ324" s="80"/>
      <c r="MTA324" s="80"/>
      <c r="MTB324" s="80"/>
      <c r="MTC324" s="80"/>
      <c r="MTD324" s="80"/>
      <c r="MTE324" s="80"/>
      <c r="MTF324" s="80"/>
      <c r="MTG324" s="80"/>
      <c r="MTH324" s="80"/>
      <c r="MTI324" s="80"/>
      <c r="MTJ324" s="80"/>
      <c r="MTK324" s="80"/>
      <c r="MTL324" s="80"/>
      <c r="MTM324" s="80"/>
      <c r="MTN324" s="80"/>
      <c r="MTO324" s="80"/>
      <c r="MTP324" s="80"/>
      <c r="MTQ324" s="80"/>
      <c r="MTR324" s="80"/>
      <c r="MTS324" s="80"/>
      <c r="MTT324" s="80"/>
      <c r="MTU324" s="80"/>
      <c r="MTV324" s="80"/>
      <c r="MTW324" s="80"/>
      <c r="MTX324" s="80"/>
      <c r="MTY324" s="80"/>
      <c r="MTZ324" s="80"/>
      <c r="MUA324" s="80"/>
      <c r="MUB324" s="80"/>
      <c r="MUC324" s="80"/>
      <c r="MUD324" s="80"/>
      <c r="MUE324" s="80"/>
      <c r="MUF324" s="80"/>
      <c r="MUG324" s="80"/>
      <c r="MUH324" s="80"/>
      <c r="MUI324" s="80"/>
      <c r="MUJ324" s="80"/>
      <c r="MUK324" s="80"/>
      <c r="MUL324" s="80"/>
      <c r="MUM324" s="80"/>
      <c r="MUN324" s="80"/>
      <c r="MUO324" s="80"/>
      <c r="MUP324" s="80"/>
      <c r="MUQ324" s="80"/>
      <c r="MUR324" s="80"/>
      <c r="MUS324" s="80"/>
      <c r="MUT324" s="80"/>
      <c r="MUU324" s="80"/>
      <c r="MUV324" s="80"/>
      <c r="MUW324" s="80"/>
      <c r="MUX324" s="80"/>
      <c r="MUY324" s="80"/>
      <c r="MUZ324" s="80"/>
      <c r="MVA324" s="80"/>
      <c r="MVB324" s="80"/>
      <c r="MVC324" s="80"/>
      <c r="MVD324" s="80"/>
      <c r="MVE324" s="80"/>
      <c r="MVF324" s="80"/>
      <c r="MVG324" s="80"/>
      <c r="MVH324" s="80"/>
      <c r="MVI324" s="80"/>
      <c r="MVJ324" s="80"/>
      <c r="MVK324" s="80"/>
      <c r="MVL324" s="80"/>
      <c r="MVM324" s="80"/>
      <c r="MVN324" s="80"/>
      <c r="MVO324" s="80"/>
      <c r="MVP324" s="80"/>
      <c r="MVQ324" s="80"/>
      <c r="MVR324" s="80"/>
      <c r="MVS324" s="80"/>
      <c r="MVT324" s="80"/>
      <c r="MVU324" s="80"/>
      <c r="MVV324" s="80"/>
      <c r="MVW324" s="80"/>
      <c r="MVX324" s="80"/>
      <c r="MVY324" s="80"/>
      <c r="MVZ324" s="80"/>
      <c r="MWA324" s="80"/>
      <c r="MWB324" s="80"/>
      <c r="MWC324" s="80"/>
      <c r="MWD324" s="80"/>
      <c r="MWE324" s="80"/>
      <c r="MWF324" s="80"/>
      <c r="MWG324" s="80"/>
      <c r="MWH324" s="80"/>
      <c r="MWI324" s="80"/>
      <c r="MWJ324" s="80"/>
      <c r="MWK324" s="80"/>
      <c r="MWL324" s="80"/>
      <c r="MWM324" s="80"/>
      <c r="MWN324" s="80"/>
      <c r="MWO324" s="80"/>
      <c r="MWP324" s="80"/>
      <c r="MWQ324" s="80"/>
      <c r="MWR324" s="80"/>
      <c r="MWS324" s="80"/>
      <c r="MWT324" s="80"/>
      <c r="MWU324" s="80"/>
      <c r="MWV324" s="80"/>
      <c r="MWW324" s="80"/>
      <c r="MWX324" s="80"/>
      <c r="MWY324" s="80"/>
      <c r="MWZ324" s="80"/>
      <c r="MXA324" s="80"/>
      <c r="MXB324" s="80"/>
      <c r="MXC324" s="80"/>
      <c r="MXD324" s="80"/>
      <c r="MXE324" s="80"/>
      <c r="MXF324" s="80"/>
      <c r="MXG324" s="80"/>
      <c r="MXH324" s="80"/>
      <c r="MXI324" s="80"/>
      <c r="MXJ324" s="80"/>
      <c r="MXK324" s="80"/>
      <c r="MXL324" s="80"/>
      <c r="MXM324" s="80"/>
      <c r="MXN324" s="80"/>
      <c r="MXO324" s="80"/>
      <c r="MXP324" s="80"/>
      <c r="MXQ324" s="80"/>
      <c r="MXR324" s="80"/>
      <c r="MXS324" s="80"/>
      <c r="MXT324" s="80"/>
      <c r="MXU324" s="80"/>
      <c r="MXV324" s="80"/>
      <c r="MXW324" s="80"/>
      <c r="MXX324" s="80"/>
      <c r="MXY324" s="80"/>
      <c r="MXZ324" s="80"/>
      <c r="MYA324" s="80"/>
      <c r="MYB324" s="80"/>
      <c r="MYC324" s="80"/>
      <c r="MYD324" s="80"/>
      <c r="MYE324" s="80"/>
      <c r="MYF324" s="80"/>
      <c r="MYG324" s="80"/>
      <c r="MYH324" s="80"/>
      <c r="MYI324" s="80"/>
      <c r="MYJ324" s="80"/>
      <c r="MYK324" s="80"/>
      <c r="MYL324" s="80"/>
      <c r="MYM324" s="80"/>
      <c r="MYN324" s="80"/>
      <c r="MYO324" s="80"/>
      <c r="MYP324" s="80"/>
      <c r="MYQ324" s="80"/>
      <c r="MYR324" s="80"/>
      <c r="MYS324" s="80"/>
      <c r="MYT324" s="80"/>
      <c r="MYU324" s="80"/>
      <c r="MYV324" s="80"/>
      <c r="MYW324" s="80"/>
      <c r="MYX324" s="80"/>
      <c r="MYY324" s="80"/>
      <c r="MYZ324" s="80"/>
      <c r="MZA324" s="80"/>
      <c r="MZB324" s="80"/>
      <c r="MZC324" s="80"/>
      <c r="MZD324" s="80"/>
      <c r="MZE324" s="80"/>
      <c r="MZF324" s="80"/>
      <c r="MZG324" s="80"/>
      <c r="MZH324" s="80"/>
      <c r="MZI324" s="80"/>
      <c r="MZJ324" s="80"/>
      <c r="MZK324" s="80"/>
      <c r="MZL324" s="80"/>
      <c r="MZM324" s="80"/>
      <c r="MZN324" s="80"/>
      <c r="MZO324" s="80"/>
      <c r="MZP324" s="80"/>
      <c r="MZQ324" s="80"/>
      <c r="MZR324" s="80"/>
      <c r="MZS324" s="80"/>
      <c r="MZT324" s="80"/>
      <c r="MZU324" s="80"/>
      <c r="MZV324" s="80"/>
      <c r="MZW324" s="80"/>
      <c r="MZX324" s="80"/>
      <c r="MZY324" s="80"/>
      <c r="MZZ324" s="80"/>
      <c r="NAA324" s="80"/>
      <c r="NAB324" s="80"/>
      <c r="NAC324" s="80"/>
      <c r="NAD324" s="80"/>
      <c r="NAE324" s="80"/>
      <c r="NAF324" s="80"/>
      <c r="NAG324" s="80"/>
      <c r="NAH324" s="80"/>
      <c r="NAI324" s="80"/>
      <c r="NAJ324" s="80"/>
      <c r="NAK324" s="80"/>
      <c r="NAL324" s="80"/>
      <c r="NAM324" s="80"/>
      <c r="NAN324" s="80"/>
      <c r="NAO324" s="80"/>
      <c r="NAP324" s="80"/>
      <c r="NAQ324" s="80"/>
      <c r="NAR324" s="80"/>
      <c r="NAS324" s="80"/>
      <c r="NAT324" s="80"/>
      <c r="NAU324" s="80"/>
      <c r="NAV324" s="80"/>
      <c r="NAW324" s="80"/>
      <c r="NAX324" s="80"/>
      <c r="NAY324" s="80"/>
      <c r="NAZ324" s="80"/>
      <c r="NBA324" s="80"/>
      <c r="NBB324" s="80"/>
      <c r="NBC324" s="80"/>
      <c r="NBD324" s="80"/>
      <c r="NBE324" s="80"/>
      <c r="NBF324" s="80"/>
      <c r="NBG324" s="80"/>
      <c r="NBH324" s="80"/>
      <c r="NBI324" s="80"/>
      <c r="NBJ324" s="80"/>
      <c r="NBK324" s="80"/>
      <c r="NBL324" s="80"/>
      <c r="NBM324" s="80"/>
      <c r="NBN324" s="80"/>
      <c r="NBO324" s="80"/>
      <c r="NBP324" s="80"/>
      <c r="NBQ324" s="80"/>
      <c r="NBR324" s="80"/>
      <c r="NBS324" s="80"/>
      <c r="NBT324" s="80"/>
      <c r="NBU324" s="80"/>
      <c r="NBV324" s="80"/>
      <c r="NBW324" s="80"/>
      <c r="NBX324" s="80"/>
      <c r="NBY324" s="80"/>
      <c r="NBZ324" s="80"/>
      <c r="NCA324" s="80"/>
      <c r="NCB324" s="80"/>
      <c r="NCC324" s="80"/>
      <c r="NCD324" s="80"/>
      <c r="NCE324" s="80"/>
      <c r="NCF324" s="80"/>
      <c r="NCG324" s="80"/>
      <c r="NCH324" s="80"/>
      <c r="NCI324" s="80"/>
      <c r="NCJ324" s="80"/>
      <c r="NCK324" s="80"/>
      <c r="NCL324" s="80"/>
      <c r="NCM324" s="80"/>
      <c r="NCN324" s="80"/>
      <c r="NCO324" s="80"/>
      <c r="NCP324" s="80"/>
      <c r="NCQ324" s="80"/>
      <c r="NCR324" s="80"/>
      <c r="NCS324" s="80"/>
      <c r="NCT324" s="80"/>
      <c r="NCU324" s="80"/>
      <c r="NCV324" s="80"/>
      <c r="NCW324" s="80"/>
      <c r="NCX324" s="80"/>
      <c r="NCY324" s="80"/>
      <c r="NCZ324" s="80"/>
      <c r="NDA324" s="80"/>
      <c r="NDB324" s="80"/>
      <c r="NDC324" s="80"/>
      <c r="NDD324" s="80"/>
      <c r="NDE324" s="80"/>
      <c r="NDF324" s="80"/>
      <c r="NDG324" s="80"/>
      <c r="NDH324" s="80"/>
      <c r="NDI324" s="80"/>
      <c r="NDJ324" s="80"/>
      <c r="NDK324" s="80"/>
      <c r="NDL324" s="80"/>
      <c r="NDM324" s="80"/>
      <c r="NDN324" s="80"/>
      <c r="NDO324" s="80"/>
      <c r="NDP324" s="80"/>
      <c r="NDQ324" s="80"/>
      <c r="NDR324" s="80"/>
      <c r="NDS324" s="80"/>
      <c r="NDT324" s="80"/>
      <c r="NDU324" s="80"/>
      <c r="NDV324" s="80"/>
      <c r="NDW324" s="80"/>
      <c r="NDX324" s="80"/>
      <c r="NDY324" s="80"/>
      <c r="NDZ324" s="80"/>
      <c r="NEA324" s="80"/>
      <c r="NEB324" s="80"/>
      <c r="NEC324" s="80"/>
      <c r="NED324" s="80"/>
      <c r="NEE324" s="80"/>
      <c r="NEF324" s="80"/>
      <c r="NEG324" s="80"/>
      <c r="NEH324" s="80"/>
      <c r="NEI324" s="80"/>
      <c r="NEJ324" s="80"/>
      <c r="NEK324" s="80"/>
      <c r="NEL324" s="80"/>
      <c r="NEM324" s="80"/>
      <c r="NEN324" s="80"/>
      <c r="NEO324" s="80"/>
      <c r="NEP324" s="80"/>
      <c r="NEQ324" s="80"/>
      <c r="NER324" s="80"/>
      <c r="NES324" s="80"/>
      <c r="NET324" s="80"/>
      <c r="NEU324" s="80"/>
      <c r="NEV324" s="80"/>
      <c r="NEW324" s="80"/>
      <c r="NEX324" s="80"/>
      <c r="NEY324" s="80"/>
      <c r="NEZ324" s="80"/>
      <c r="NFA324" s="80"/>
      <c r="NFB324" s="80"/>
      <c r="NFC324" s="80"/>
      <c r="NFD324" s="80"/>
      <c r="NFE324" s="80"/>
      <c r="NFF324" s="80"/>
      <c r="NFG324" s="80"/>
      <c r="NFH324" s="80"/>
      <c r="NFI324" s="80"/>
      <c r="NFJ324" s="80"/>
      <c r="NFK324" s="80"/>
      <c r="NFL324" s="80"/>
      <c r="NFM324" s="80"/>
      <c r="NFN324" s="80"/>
      <c r="NFO324" s="80"/>
      <c r="NFP324" s="80"/>
      <c r="NFQ324" s="80"/>
      <c r="NFR324" s="80"/>
      <c r="NFS324" s="80"/>
      <c r="NFT324" s="80"/>
      <c r="NFU324" s="80"/>
      <c r="NFV324" s="80"/>
      <c r="NFW324" s="80"/>
      <c r="NFX324" s="80"/>
      <c r="NFY324" s="80"/>
      <c r="NFZ324" s="80"/>
      <c r="NGA324" s="80"/>
      <c r="NGB324" s="80"/>
      <c r="NGC324" s="80"/>
      <c r="NGD324" s="80"/>
      <c r="NGE324" s="80"/>
      <c r="NGF324" s="80"/>
      <c r="NGG324" s="80"/>
      <c r="NGH324" s="80"/>
      <c r="NGI324" s="80"/>
      <c r="NGJ324" s="80"/>
      <c r="NGK324" s="80"/>
      <c r="NGL324" s="80"/>
      <c r="NGM324" s="80"/>
      <c r="NGN324" s="80"/>
      <c r="NGO324" s="80"/>
      <c r="NGP324" s="80"/>
      <c r="NGQ324" s="80"/>
      <c r="NGR324" s="80"/>
      <c r="NGS324" s="80"/>
      <c r="NGT324" s="80"/>
      <c r="NGU324" s="80"/>
      <c r="NGV324" s="80"/>
      <c r="NGW324" s="80"/>
      <c r="NGX324" s="80"/>
      <c r="NGY324" s="80"/>
      <c r="NGZ324" s="80"/>
      <c r="NHA324" s="80"/>
      <c r="NHB324" s="80"/>
      <c r="NHC324" s="80"/>
      <c r="NHD324" s="80"/>
      <c r="NHE324" s="80"/>
      <c r="NHF324" s="80"/>
      <c r="NHG324" s="80"/>
      <c r="NHH324" s="80"/>
      <c r="NHI324" s="80"/>
      <c r="NHJ324" s="80"/>
      <c r="NHK324" s="80"/>
      <c r="NHL324" s="80"/>
      <c r="NHM324" s="80"/>
      <c r="NHN324" s="80"/>
      <c r="NHO324" s="80"/>
      <c r="NHP324" s="80"/>
      <c r="NHQ324" s="80"/>
      <c r="NHR324" s="80"/>
      <c r="NHS324" s="80"/>
      <c r="NHT324" s="80"/>
      <c r="NHU324" s="80"/>
      <c r="NHV324" s="80"/>
      <c r="NHW324" s="80"/>
      <c r="NHX324" s="80"/>
      <c r="NHY324" s="80"/>
      <c r="NHZ324" s="80"/>
      <c r="NIA324" s="80"/>
      <c r="NIB324" s="80"/>
      <c r="NIC324" s="80"/>
      <c r="NID324" s="80"/>
      <c r="NIE324" s="80"/>
      <c r="NIF324" s="80"/>
      <c r="NIG324" s="80"/>
      <c r="NIH324" s="80"/>
      <c r="NII324" s="80"/>
      <c r="NIJ324" s="80"/>
      <c r="NIK324" s="80"/>
      <c r="NIL324" s="80"/>
      <c r="NIM324" s="80"/>
      <c r="NIN324" s="80"/>
      <c r="NIO324" s="80"/>
      <c r="NIP324" s="80"/>
      <c r="NIQ324" s="80"/>
      <c r="NIR324" s="80"/>
      <c r="NIS324" s="80"/>
      <c r="NIT324" s="80"/>
      <c r="NIU324" s="80"/>
      <c r="NIV324" s="80"/>
      <c r="NIW324" s="80"/>
      <c r="NIX324" s="80"/>
      <c r="NIY324" s="80"/>
      <c r="NIZ324" s="80"/>
      <c r="NJA324" s="80"/>
      <c r="NJB324" s="80"/>
      <c r="NJC324" s="80"/>
      <c r="NJD324" s="80"/>
      <c r="NJE324" s="80"/>
      <c r="NJF324" s="80"/>
      <c r="NJG324" s="80"/>
      <c r="NJH324" s="80"/>
      <c r="NJI324" s="80"/>
      <c r="NJJ324" s="80"/>
      <c r="NJK324" s="80"/>
      <c r="NJL324" s="80"/>
      <c r="NJM324" s="80"/>
      <c r="NJN324" s="80"/>
      <c r="NJO324" s="80"/>
      <c r="NJP324" s="80"/>
      <c r="NJQ324" s="80"/>
      <c r="NJR324" s="80"/>
      <c r="NJS324" s="80"/>
      <c r="NJT324" s="80"/>
      <c r="NJU324" s="80"/>
      <c r="NJV324" s="80"/>
      <c r="NJW324" s="80"/>
      <c r="NJX324" s="80"/>
      <c r="NJY324" s="80"/>
      <c r="NJZ324" s="80"/>
      <c r="NKA324" s="80"/>
      <c r="NKB324" s="80"/>
      <c r="NKC324" s="80"/>
      <c r="NKD324" s="80"/>
      <c r="NKE324" s="80"/>
      <c r="NKF324" s="80"/>
      <c r="NKG324" s="80"/>
      <c r="NKH324" s="80"/>
      <c r="NKI324" s="80"/>
      <c r="NKJ324" s="80"/>
      <c r="NKK324" s="80"/>
      <c r="NKL324" s="80"/>
      <c r="NKM324" s="80"/>
      <c r="NKN324" s="80"/>
      <c r="NKO324" s="80"/>
      <c r="NKP324" s="80"/>
      <c r="NKQ324" s="80"/>
      <c r="NKR324" s="80"/>
      <c r="NKS324" s="80"/>
      <c r="NKT324" s="80"/>
      <c r="NKU324" s="80"/>
      <c r="NKV324" s="80"/>
      <c r="NKW324" s="80"/>
      <c r="NKX324" s="80"/>
      <c r="NKY324" s="80"/>
      <c r="NKZ324" s="80"/>
      <c r="NLA324" s="80"/>
      <c r="NLB324" s="80"/>
      <c r="NLC324" s="80"/>
      <c r="NLD324" s="80"/>
      <c r="NLE324" s="80"/>
      <c r="NLF324" s="80"/>
      <c r="NLG324" s="80"/>
      <c r="NLH324" s="80"/>
      <c r="NLI324" s="80"/>
      <c r="NLJ324" s="80"/>
      <c r="NLK324" s="80"/>
      <c r="NLL324" s="80"/>
      <c r="NLM324" s="80"/>
      <c r="NLN324" s="80"/>
      <c r="NLO324" s="80"/>
      <c r="NLP324" s="80"/>
      <c r="NLQ324" s="80"/>
      <c r="NLR324" s="80"/>
      <c r="NLS324" s="80"/>
      <c r="NLT324" s="80"/>
      <c r="NLU324" s="80"/>
      <c r="NLV324" s="80"/>
      <c r="NLW324" s="80"/>
      <c r="NLX324" s="80"/>
      <c r="NLY324" s="80"/>
      <c r="NLZ324" s="80"/>
      <c r="NMA324" s="80"/>
      <c r="NMB324" s="80"/>
      <c r="NMC324" s="80"/>
      <c r="NMD324" s="80"/>
      <c r="NME324" s="80"/>
      <c r="NMF324" s="80"/>
      <c r="NMG324" s="80"/>
      <c r="NMH324" s="80"/>
      <c r="NMI324" s="80"/>
      <c r="NMJ324" s="80"/>
      <c r="NMK324" s="80"/>
      <c r="NML324" s="80"/>
      <c r="NMM324" s="80"/>
      <c r="NMN324" s="80"/>
      <c r="NMO324" s="80"/>
      <c r="NMP324" s="80"/>
      <c r="NMQ324" s="80"/>
      <c r="NMR324" s="80"/>
      <c r="NMS324" s="80"/>
      <c r="NMT324" s="80"/>
      <c r="NMU324" s="80"/>
      <c r="NMV324" s="80"/>
      <c r="NMW324" s="80"/>
      <c r="NMX324" s="80"/>
      <c r="NMY324" s="80"/>
      <c r="NMZ324" s="80"/>
      <c r="NNA324" s="80"/>
      <c r="NNB324" s="80"/>
      <c r="NNC324" s="80"/>
      <c r="NND324" s="80"/>
      <c r="NNE324" s="80"/>
      <c r="NNF324" s="80"/>
      <c r="NNG324" s="80"/>
      <c r="NNH324" s="80"/>
      <c r="NNI324" s="80"/>
      <c r="NNJ324" s="80"/>
      <c r="NNK324" s="80"/>
      <c r="NNL324" s="80"/>
      <c r="NNM324" s="80"/>
      <c r="NNN324" s="80"/>
      <c r="NNO324" s="80"/>
      <c r="NNP324" s="80"/>
      <c r="NNQ324" s="80"/>
      <c r="NNR324" s="80"/>
      <c r="NNS324" s="80"/>
      <c r="NNT324" s="80"/>
      <c r="NNU324" s="80"/>
      <c r="NNV324" s="80"/>
      <c r="NNW324" s="80"/>
      <c r="NNX324" s="80"/>
      <c r="NNY324" s="80"/>
      <c r="NNZ324" s="80"/>
      <c r="NOA324" s="80"/>
      <c r="NOB324" s="80"/>
      <c r="NOC324" s="80"/>
      <c r="NOD324" s="80"/>
      <c r="NOE324" s="80"/>
      <c r="NOF324" s="80"/>
      <c r="NOG324" s="80"/>
      <c r="NOH324" s="80"/>
      <c r="NOI324" s="80"/>
      <c r="NOJ324" s="80"/>
      <c r="NOK324" s="80"/>
      <c r="NOL324" s="80"/>
      <c r="NOM324" s="80"/>
      <c r="NON324" s="80"/>
      <c r="NOO324" s="80"/>
      <c r="NOP324" s="80"/>
      <c r="NOQ324" s="80"/>
      <c r="NOR324" s="80"/>
      <c r="NOS324" s="80"/>
      <c r="NOT324" s="80"/>
      <c r="NOU324" s="80"/>
      <c r="NOV324" s="80"/>
      <c r="NOW324" s="80"/>
      <c r="NOX324" s="80"/>
      <c r="NOY324" s="80"/>
      <c r="NOZ324" s="80"/>
      <c r="NPA324" s="80"/>
      <c r="NPB324" s="80"/>
      <c r="NPC324" s="80"/>
      <c r="NPD324" s="80"/>
      <c r="NPE324" s="80"/>
      <c r="NPF324" s="80"/>
      <c r="NPG324" s="80"/>
      <c r="NPH324" s="80"/>
      <c r="NPI324" s="80"/>
      <c r="NPJ324" s="80"/>
      <c r="NPK324" s="80"/>
      <c r="NPL324" s="80"/>
      <c r="NPM324" s="80"/>
      <c r="NPN324" s="80"/>
      <c r="NPO324" s="80"/>
      <c r="NPP324" s="80"/>
      <c r="NPQ324" s="80"/>
      <c r="NPR324" s="80"/>
      <c r="NPS324" s="80"/>
      <c r="NPT324" s="80"/>
      <c r="NPU324" s="80"/>
      <c r="NPV324" s="80"/>
      <c r="NPW324" s="80"/>
      <c r="NPX324" s="80"/>
      <c r="NPY324" s="80"/>
      <c r="NPZ324" s="80"/>
      <c r="NQA324" s="80"/>
      <c r="NQB324" s="80"/>
      <c r="NQC324" s="80"/>
      <c r="NQD324" s="80"/>
      <c r="NQE324" s="80"/>
      <c r="NQF324" s="80"/>
      <c r="NQG324" s="80"/>
      <c r="NQH324" s="80"/>
      <c r="NQI324" s="80"/>
      <c r="NQJ324" s="80"/>
      <c r="NQK324" s="80"/>
      <c r="NQL324" s="80"/>
      <c r="NQM324" s="80"/>
      <c r="NQN324" s="80"/>
      <c r="NQO324" s="80"/>
      <c r="NQP324" s="80"/>
      <c r="NQQ324" s="80"/>
      <c r="NQR324" s="80"/>
      <c r="NQS324" s="80"/>
      <c r="NQT324" s="80"/>
      <c r="NQU324" s="80"/>
      <c r="NQV324" s="80"/>
      <c r="NQW324" s="80"/>
      <c r="NQX324" s="80"/>
      <c r="NQY324" s="80"/>
      <c r="NQZ324" s="80"/>
      <c r="NRA324" s="80"/>
      <c r="NRB324" s="80"/>
      <c r="NRC324" s="80"/>
      <c r="NRD324" s="80"/>
      <c r="NRE324" s="80"/>
      <c r="NRF324" s="80"/>
      <c r="NRG324" s="80"/>
      <c r="NRH324" s="80"/>
      <c r="NRI324" s="80"/>
      <c r="NRJ324" s="80"/>
      <c r="NRK324" s="80"/>
      <c r="NRL324" s="80"/>
      <c r="NRM324" s="80"/>
      <c r="NRN324" s="80"/>
      <c r="NRO324" s="80"/>
      <c r="NRP324" s="80"/>
      <c r="NRQ324" s="80"/>
      <c r="NRR324" s="80"/>
      <c r="NRS324" s="80"/>
      <c r="NRT324" s="80"/>
      <c r="NRU324" s="80"/>
      <c r="NRV324" s="80"/>
      <c r="NRW324" s="80"/>
      <c r="NRX324" s="80"/>
      <c r="NRY324" s="80"/>
      <c r="NRZ324" s="80"/>
      <c r="NSA324" s="80"/>
      <c r="NSB324" s="80"/>
      <c r="NSC324" s="80"/>
      <c r="NSD324" s="80"/>
      <c r="NSE324" s="80"/>
      <c r="NSF324" s="80"/>
      <c r="NSG324" s="80"/>
      <c r="NSH324" s="80"/>
      <c r="NSI324" s="80"/>
      <c r="NSJ324" s="80"/>
      <c r="NSK324" s="80"/>
      <c r="NSL324" s="80"/>
      <c r="NSM324" s="80"/>
      <c r="NSN324" s="80"/>
      <c r="NSO324" s="80"/>
      <c r="NSP324" s="80"/>
      <c r="NSQ324" s="80"/>
      <c r="NSR324" s="80"/>
      <c r="NSS324" s="80"/>
      <c r="NST324" s="80"/>
      <c r="NSU324" s="80"/>
      <c r="NSV324" s="80"/>
      <c r="NSW324" s="80"/>
      <c r="NSX324" s="80"/>
      <c r="NSY324" s="80"/>
      <c r="NSZ324" s="80"/>
      <c r="NTA324" s="80"/>
      <c r="NTB324" s="80"/>
      <c r="NTC324" s="80"/>
      <c r="NTD324" s="80"/>
      <c r="NTE324" s="80"/>
      <c r="NTF324" s="80"/>
      <c r="NTG324" s="80"/>
      <c r="NTH324" s="80"/>
      <c r="NTI324" s="80"/>
      <c r="NTJ324" s="80"/>
      <c r="NTK324" s="80"/>
      <c r="NTL324" s="80"/>
      <c r="NTM324" s="80"/>
      <c r="NTN324" s="80"/>
      <c r="NTO324" s="80"/>
      <c r="NTP324" s="80"/>
      <c r="NTQ324" s="80"/>
      <c r="NTR324" s="80"/>
      <c r="NTS324" s="80"/>
      <c r="NTT324" s="80"/>
      <c r="NTU324" s="80"/>
      <c r="NTV324" s="80"/>
      <c r="NTW324" s="80"/>
      <c r="NTX324" s="80"/>
      <c r="NTY324" s="80"/>
      <c r="NTZ324" s="80"/>
      <c r="NUA324" s="80"/>
      <c r="NUB324" s="80"/>
      <c r="NUC324" s="80"/>
      <c r="NUD324" s="80"/>
      <c r="NUE324" s="80"/>
      <c r="NUF324" s="80"/>
      <c r="NUG324" s="80"/>
      <c r="NUH324" s="80"/>
      <c r="NUI324" s="80"/>
      <c r="NUJ324" s="80"/>
      <c r="NUK324" s="80"/>
      <c r="NUL324" s="80"/>
      <c r="NUM324" s="80"/>
      <c r="NUN324" s="80"/>
      <c r="NUO324" s="80"/>
      <c r="NUP324" s="80"/>
      <c r="NUQ324" s="80"/>
      <c r="NUR324" s="80"/>
      <c r="NUS324" s="80"/>
      <c r="NUT324" s="80"/>
      <c r="NUU324" s="80"/>
      <c r="NUV324" s="80"/>
      <c r="NUW324" s="80"/>
      <c r="NUX324" s="80"/>
      <c r="NUY324" s="80"/>
      <c r="NUZ324" s="80"/>
      <c r="NVA324" s="80"/>
      <c r="NVB324" s="80"/>
      <c r="NVC324" s="80"/>
      <c r="NVD324" s="80"/>
      <c r="NVE324" s="80"/>
      <c r="NVF324" s="80"/>
      <c r="NVG324" s="80"/>
      <c r="NVH324" s="80"/>
      <c r="NVI324" s="80"/>
      <c r="NVJ324" s="80"/>
      <c r="NVK324" s="80"/>
      <c r="NVL324" s="80"/>
      <c r="NVM324" s="80"/>
      <c r="NVN324" s="80"/>
      <c r="NVO324" s="80"/>
      <c r="NVP324" s="80"/>
      <c r="NVQ324" s="80"/>
      <c r="NVR324" s="80"/>
      <c r="NVS324" s="80"/>
      <c r="NVT324" s="80"/>
      <c r="NVU324" s="80"/>
      <c r="NVV324" s="80"/>
      <c r="NVW324" s="80"/>
      <c r="NVX324" s="80"/>
      <c r="NVY324" s="80"/>
      <c r="NVZ324" s="80"/>
      <c r="NWA324" s="80"/>
      <c r="NWB324" s="80"/>
      <c r="NWC324" s="80"/>
      <c r="NWD324" s="80"/>
      <c r="NWE324" s="80"/>
      <c r="NWF324" s="80"/>
      <c r="NWG324" s="80"/>
      <c r="NWH324" s="80"/>
      <c r="NWI324" s="80"/>
      <c r="NWJ324" s="80"/>
      <c r="NWK324" s="80"/>
      <c r="NWL324" s="80"/>
      <c r="NWM324" s="80"/>
      <c r="NWN324" s="80"/>
      <c r="NWO324" s="80"/>
      <c r="NWP324" s="80"/>
      <c r="NWQ324" s="80"/>
      <c r="NWR324" s="80"/>
      <c r="NWS324" s="80"/>
      <c r="NWT324" s="80"/>
      <c r="NWU324" s="80"/>
      <c r="NWV324" s="80"/>
      <c r="NWW324" s="80"/>
      <c r="NWX324" s="80"/>
      <c r="NWY324" s="80"/>
      <c r="NWZ324" s="80"/>
      <c r="NXA324" s="80"/>
      <c r="NXB324" s="80"/>
      <c r="NXC324" s="80"/>
      <c r="NXD324" s="80"/>
      <c r="NXE324" s="80"/>
      <c r="NXF324" s="80"/>
      <c r="NXG324" s="80"/>
      <c r="NXH324" s="80"/>
      <c r="NXI324" s="80"/>
      <c r="NXJ324" s="80"/>
      <c r="NXK324" s="80"/>
      <c r="NXL324" s="80"/>
      <c r="NXM324" s="80"/>
      <c r="NXN324" s="80"/>
      <c r="NXO324" s="80"/>
      <c r="NXP324" s="80"/>
      <c r="NXQ324" s="80"/>
      <c r="NXR324" s="80"/>
      <c r="NXS324" s="80"/>
      <c r="NXT324" s="80"/>
      <c r="NXU324" s="80"/>
      <c r="NXV324" s="80"/>
      <c r="NXW324" s="80"/>
      <c r="NXX324" s="80"/>
      <c r="NXY324" s="80"/>
      <c r="NXZ324" s="80"/>
      <c r="NYA324" s="80"/>
      <c r="NYB324" s="80"/>
      <c r="NYC324" s="80"/>
      <c r="NYD324" s="80"/>
      <c r="NYE324" s="80"/>
      <c r="NYF324" s="80"/>
      <c r="NYG324" s="80"/>
      <c r="NYH324" s="80"/>
      <c r="NYI324" s="80"/>
      <c r="NYJ324" s="80"/>
      <c r="NYK324" s="80"/>
      <c r="NYL324" s="80"/>
      <c r="NYM324" s="80"/>
      <c r="NYN324" s="80"/>
      <c r="NYO324" s="80"/>
      <c r="NYP324" s="80"/>
      <c r="NYQ324" s="80"/>
      <c r="NYR324" s="80"/>
      <c r="NYS324" s="80"/>
      <c r="NYT324" s="80"/>
      <c r="NYU324" s="80"/>
      <c r="NYV324" s="80"/>
      <c r="NYW324" s="80"/>
      <c r="NYX324" s="80"/>
      <c r="NYY324" s="80"/>
      <c r="NYZ324" s="80"/>
      <c r="NZA324" s="80"/>
      <c r="NZB324" s="80"/>
      <c r="NZC324" s="80"/>
      <c r="NZD324" s="80"/>
      <c r="NZE324" s="80"/>
      <c r="NZF324" s="80"/>
      <c r="NZG324" s="80"/>
      <c r="NZH324" s="80"/>
      <c r="NZI324" s="80"/>
      <c r="NZJ324" s="80"/>
      <c r="NZK324" s="80"/>
      <c r="NZL324" s="80"/>
      <c r="NZM324" s="80"/>
      <c r="NZN324" s="80"/>
      <c r="NZO324" s="80"/>
      <c r="NZP324" s="80"/>
      <c r="NZQ324" s="80"/>
      <c r="NZR324" s="80"/>
      <c r="NZS324" s="80"/>
      <c r="NZT324" s="80"/>
      <c r="NZU324" s="80"/>
      <c r="NZV324" s="80"/>
      <c r="NZW324" s="80"/>
      <c r="NZX324" s="80"/>
      <c r="NZY324" s="80"/>
      <c r="NZZ324" s="80"/>
      <c r="OAA324" s="80"/>
      <c r="OAB324" s="80"/>
      <c r="OAC324" s="80"/>
      <c r="OAD324" s="80"/>
      <c r="OAE324" s="80"/>
      <c r="OAF324" s="80"/>
      <c r="OAG324" s="80"/>
      <c r="OAH324" s="80"/>
      <c r="OAI324" s="80"/>
      <c r="OAJ324" s="80"/>
      <c r="OAK324" s="80"/>
      <c r="OAL324" s="80"/>
      <c r="OAM324" s="80"/>
      <c r="OAN324" s="80"/>
      <c r="OAO324" s="80"/>
      <c r="OAP324" s="80"/>
      <c r="OAQ324" s="80"/>
      <c r="OAR324" s="80"/>
      <c r="OAS324" s="80"/>
      <c r="OAT324" s="80"/>
      <c r="OAU324" s="80"/>
      <c r="OAV324" s="80"/>
      <c r="OAW324" s="80"/>
      <c r="OAX324" s="80"/>
      <c r="OAY324" s="80"/>
      <c r="OAZ324" s="80"/>
      <c r="OBA324" s="80"/>
      <c r="OBB324" s="80"/>
      <c r="OBC324" s="80"/>
      <c r="OBD324" s="80"/>
      <c r="OBE324" s="80"/>
      <c r="OBF324" s="80"/>
      <c r="OBG324" s="80"/>
      <c r="OBH324" s="80"/>
      <c r="OBI324" s="80"/>
      <c r="OBJ324" s="80"/>
      <c r="OBK324" s="80"/>
      <c r="OBL324" s="80"/>
      <c r="OBM324" s="80"/>
      <c r="OBN324" s="80"/>
      <c r="OBO324" s="80"/>
      <c r="OBP324" s="80"/>
      <c r="OBQ324" s="80"/>
      <c r="OBR324" s="80"/>
      <c r="OBS324" s="80"/>
      <c r="OBT324" s="80"/>
      <c r="OBU324" s="80"/>
      <c r="OBV324" s="80"/>
      <c r="OBW324" s="80"/>
      <c r="OBX324" s="80"/>
      <c r="OBY324" s="80"/>
      <c r="OBZ324" s="80"/>
      <c r="OCA324" s="80"/>
      <c r="OCB324" s="80"/>
      <c r="OCC324" s="80"/>
      <c r="OCD324" s="80"/>
      <c r="OCE324" s="80"/>
      <c r="OCF324" s="80"/>
      <c r="OCG324" s="80"/>
      <c r="OCH324" s="80"/>
      <c r="OCI324" s="80"/>
      <c r="OCJ324" s="80"/>
      <c r="OCK324" s="80"/>
      <c r="OCL324" s="80"/>
      <c r="OCM324" s="80"/>
      <c r="OCN324" s="80"/>
      <c r="OCO324" s="80"/>
      <c r="OCP324" s="80"/>
      <c r="OCQ324" s="80"/>
      <c r="OCR324" s="80"/>
      <c r="OCS324" s="80"/>
      <c r="OCT324" s="80"/>
      <c r="OCU324" s="80"/>
      <c r="OCV324" s="80"/>
      <c r="OCW324" s="80"/>
      <c r="OCX324" s="80"/>
      <c r="OCY324" s="80"/>
      <c r="OCZ324" s="80"/>
      <c r="ODA324" s="80"/>
      <c r="ODB324" s="80"/>
      <c r="ODC324" s="80"/>
      <c r="ODD324" s="80"/>
      <c r="ODE324" s="80"/>
      <c r="ODF324" s="80"/>
      <c r="ODG324" s="80"/>
      <c r="ODH324" s="80"/>
      <c r="ODI324" s="80"/>
      <c r="ODJ324" s="80"/>
      <c r="ODK324" s="80"/>
      <c r="ODL324" s="80"/>
      <c r="ODM324" s="80"/>
      <c r="ODN324" s="80"/>
      <c r="ODO324" s="80"/>
      <c r="ODP324" s="80"/>
      <c r="ODQ324" s="80"/>
      <c r="ODR324" s="80"/>
      <c r="ODS324" s="80"/>
      <c r="ODT324" s="80"/>
      <c r="ODU324" s="80"/>
      <c r="ODV324" s="80"/>
      <c r="ODW324" s="80"/>
      <c r="ODX324" s="80"/>
      <c r="ODY324" s="80"/>
      <c r="ODZ324" s="80"/>
      <c r="OEA324" s="80"/>
      <c r="OEB324" s="80"/>
      <c r="OEC324" s="80"/>
      <c r="OED324" s="80"/>
      <c r="OEE324" s="80"/>
      <c r="OEF324" s="80"/>
      <c r="OEG324" s="80"/>
      <c r="OEH324" s="80"/>
      <c r="OEI324" s="80"/>
      <c r="OEJ324" s="80"/>
      <c r="OEK324" s="80"/>
      <c r="OEL324" s="80"/>
      <c r="OEM324" s="80"/>
      <c r="OEN324" s="80"/>
      <c r="OEO324" s="80"/>
      <c r="OEP324" s="80"/>
      <c r="OEQ324" s="80"/>
      <c r="OER324" s="80"/>
      <c r="OES324" s="80"/>
      <c r="OET324" s="80"/>
      <c r="OEU324" s="80"/>
      <c r="OEV324" s="80"/>
      <c r="OEW324" s="80"/>
      <c r="OEX324" s="80"/>
      <c r="OEY324" s="80"/>
      <c r="OEZ324" s="80"/>
      <c r="OFA324" s="80"/>
      <c r="OFB324" s="80"/>
      <c r="OFC324" s="80"/>
      <c r="OFD324" s="80"/>
      <c r="OFE324" s="80"/>
      <c r="OFF324" s="80"/>
      <c r="OFG324" s="80"/>
      <c r="OFH324" s="80"/>
      <c r="OFI324" s="80"/>
      <c r="OFJ324" s="80"/>
      <c r="OFK324" s="80"/>
      <c r="OFL324" s="80"/>
      <c r="OFM324" s="80"/>
      <c r="OFN324" s="80"/>
      <c r="OFO324" s="80"/>
      <c r="OFP324" s="80"/>
      <c r="OFQ324" s="80"/>
      <c r="OFR324" s="80"/>
      <c r="OFS324" s="80"/>
      <c r="OFT324" s="80"/>
      <c r="OFU324" s="80"/>
      <c r="OFV324" s="80"/>
      <c r="OFW324" s="80"/>
      <c r="OFX324" s="80"/>
      <c r="OFY324" s="80"/>
      <c r="OFZ324" s="80"/>
      <c r="OGA324" s="80"/>
      <c r="OGB324" s="80"/>
      <c r="OGC324" s="80"/>
      <c r="OGD324" s="80"/>
      <c r="OGE324" s="80"/>
      <c r="OGF324" s="80"/>
      <c r="OGG324" s="80"/>
      <c r="OGH324" s="80"/>
      <c r="OGI324" s="80"/>
      <c r="OGJ324" s="80"/>
      <c r="OGK324" s="80"/>
      <c r="OGL324" s="80"/>
      <c r="OGM324" s="80"/>
      <c r="OGN324" s="80"/>
      <c r="OGO324" s="80"/>
      <c r="OGP324" s="80"/>
      <c r="OGQ324" s="80"/>
      <c r="OGR324" s="80"/>
      <c r="OGS324" s="80"/>
      <c r="OGT324" s="80"/>
      <c r="OGU324" s="80"/>
      <c r="OGV324" s="80"/>
      <c r="OGW324" s="80"/>
      <c r="OGX324" s="80"/>
      <c r="OGY324" s="80"/>
      <c r="OGZ324" s="80"/>
      <c r="OHA324" s="80"/>
      <c r="OHB324" s="80"/>
      <c r="OHC324" s="80"/>
      <c r="OHD324" s="80"/>
      <c r="OHE324" s="80"/>
      <c r="OHF324" s="80"/>
      <c r="OHG324" s="80"/>
      <c r="OHH324" s="80"/>
      <c r="OHI324" s="80"/>
      <c r="OHJ324" s="80"/>
      <c r="OHK324" s="80"/>
      <c r="OHL324" s="80"/>
      <c r="OHM324" s="80"/>
      <c r="OHN324" s="80"/>
      <c r="OHO324" s="80"/>
      <c r="OHP324" s="80"/>
      <c r="OHQ324" s="80"/>
      <c r="OHR324" s="80"/>
      <c r="OHS324" s="80"/>
      <c r="OHT324" s="80"/>
      <c r="OHU324" s="80"/>
      <c r="OHV324" s="80"/>
      <c r="OHW324" s="80"/>
      <c r="OHX324" s="80"/>
      <c r="OHY324" s="80"/>
      <c r="OHZ324" s="80"/>
      <c r="OIA324" s="80"/>
      <c r="OIB324" s="80"/>
      <c r="OIC324" s="80"/>
      <c r="OID324" s="80"/>
      <c r="OIE324" s="80"/>
      <c r="OIF324" s="80"/>
      <c r="OIG324" s="80"/>
      <c r="OIH324" s="80"/>
      <c r="OII324" s="80"/>
      <c r="OIJ324" s="80"/>
      <c r="OIK324" s="80"/>
      <c r="OIL324" s="80"/>
      <c r="OIM324" s="80"/>
      <c r="OIN324" s="80"/>
      <c r="OIO324" s="80"/>
      <c r="OIP324" s="80"/>
      <c r="OIQ324" s="80"/>
      <c r="OIR324" s="80"/>
      <c r="OIS324" s="80"/>
      <c r="OIT324" s="80"/>
      <c r="OIU324" s="80"/>
      <c r="OIV324" s="80"/>
      <c r="OIW324" s="80"/>
      <c r="OIX324" s="80"/>
      <c r="OIY324" s="80"/>
      <c r="OIZ324" s="80"/>
      <c r="OJA324" s="80"/>
      <c r="OJB324" s="80"/>
      <c r="OJC324" s="80"/>
      <c r="OJD324" s="80"/>
      <c r="OJE324" s="80"/>
      <c r="OJF324" s="80"/>
      <c r="OJG324" s="80"/>
      <c r="OJH324" s="80"/>
      <c r="OJI324" s="80"/>
      <c r="OJJ324" s="80"/>
      <c r="OJK324" s="80"/>
      <c r="OJL324" s="80"/>
      <c r="OJM324" s="80"/>
      <c r="OJN324" s="80"/>
      <c r="OJO324" s="80"/>
      <c r="OJP324" s="80"/>
      <c r="OJQ324" s="80"/>
      <c r="OJR324" s="80"/>
      <c r="OJS324" s="80"/>
      <c r="OJT324" s="80"/>
      <c r="OJU324" s="80"/>
      <c r="OJV324" s="80"/>
      <c r="OJW324" s="80"/>
      <c r="OJX324" s="80"/>
      <c r="OJY324" s="80"/>
      <c r="OJZ324" s="80"/>
      <c r="OKA324" s="80"/>
      <c r="OKB324" s="80"/>
      <c r="OKC324" s="80"/>
      <c r="OKD324" s="80"/>
      <c r="OKE324" s="80"/>
      <c r="OKF324" s="80"/>
      <c r="OKG324" s="80"/>
      <c r="OKH324" s="80"/>
      <c r="OKI324" s="80"/>
      <c r="OKJ324" s="80"/>
      <c r="OKK324" s="80"/>
      <c r="OKL324" s="80"/>
      <c r="OKM324" s="80"/>
      <c r="OKN324" s="80"/>
      <c r="OKO324" s="80"/>
      <c r="OKP324" s="80"/>
      <c r="OKQ324" s="80"/>
      <c r="OKR324" s="80"/>
      <c r="OKS324" s="80"/>
      <c r="OKT324" s="80"/>
      <c r="OKU324" s="80"/>
      <c r="OKV324" s="80"/>
      <c r="OKW324" s="80"/>
      <c r="OKX324" s="80"/>
      <c r="OKY324" s="80"/>
      <c r="OKZ324" s="80"/>
      <c r="OLA324" s="80"/>
      <c r="OLB324" s="80"/>
      <c r="OLC324" s="80"/>
      <c r="OLD324" s="80"/>
      <c r="OLE324" s="80"/>
      <c r="OLF324" s="80"/>
      <c r="OLG324" s="80"/>
      <c r="OLH324" s="80"/>
      <c r="OLI324" s="80"/>
      <c r="OLJ324" s="80"/>
      <c r="OLK324" s="80"/>
      <c r="OLL324" s="80"/>
      <c r="OLM324" s="80"/>
      <c r="OLN324" s="80"/>
      <c r="OLO324" s="80"/>
      <c r="OLP324" s="80"/>
      <c r="OLQ324" s="80"/>
      <c r="OLR324" s="80"/>
      <c r="OLS324" s="80"/>
      <c r="OLT324" s="80"/>
      <c r="OLU324" s="80"/>
      <c r="OLV324" s="80"/>
      <c r="OLW324" s="80"/>
      <c r="OLX324" s="80"/>
      <c r="OLY324" s="80"/>
      <c r="OLZ324" s="80"/>
      <c r="OMA324" s="80"/>
      <c r="OMB324" s="80"/>
      <c r="OMC324" s="80"/>
      <c r="OMD324" s="80"/>
      <c r="OME324" s="80"/>
      <c r="OMF324" s="80"/>
      <c r="OMG324" s="80"/>
      <c r="OMH324" s="80"/>
      <c r="OMI324" s="80"/>
      <c r="OMJ324" s="80"/>
      <c r="OMK324" s="80"/>
      <c r="OML324" s="80"/>
      <c r="OMM324" s="80"/>
      <c r="OMN324" s="80"/>
      <c r="OMO324" s="80"/>
      <c r="OMP324" s="80"/>
      <c r="OMQ324" s="80"/>
      <c r="OMR324" s="80"/>
      <c r="OMS324" s="80"/>
      <c r="OMT324" s="80"/>
      <c r="OMU324" s="80"/>
      <c r="OMV324" s="80"/>
      <c r="OMW324" s="80"/>
      <c r="OMX324" s="80"/>
      <c r="OMY324" s="80"/>
      <c r="OMZ324" s="80"/>
      <c r="ONA324" s="80"/>
      <c r="ONB324" s="80"/>
      <c r="ONC324" s="80"/>
      <c r="OND324" s="80"/>
      <c r="ONE324" s="80"/>
      <c r="ONF324" s="80"/>
      <c r="ONG324" s="80"/>
      <c r="ONH324" s="80"/>
      <c r="ONI324" s="80"/>
      <c r="ONJ324" s="80"/>
      <c r="ONK324" s="80"/>
      <c r="ONL324" s="80"/>
      <c r="ONM324" s="80"/>
      <c r="ONN324" s="80"/>
      <c r="ONO324" s="80"/>
      <c r="ONP324" s="80"/>
      <c r="ONQ324" s="80"/>
      <c r="ONR324" s="80"/>
      <c r="ONS324" s="80"/>
      <c r="ONT324" s="80"/>
      <c r="ONU324" s="80"/>
      <c r="ONV324" s="80"/>
      <c r="ONW324" s="80"/>
      <c r="ONX324" s="80"/>
      <c r="ONY324" s="80"/>
      <c r="ONZ324" s="80"/>
      <c r="OOA324" s="80"/>
      <c r="OOB324" s="80"/>
      <c r="OOC324" s="80"/>
      <c r="OOD324" s="80"/>
      <c r="OOE324" s="80"/>
      <c r="OOF324" s="80"/>
      <c r="OOG324" s="80"/>
      <c r="OOH324" s="80"/>
      <c r="OOI324" s="80"/>
      <c r="OOJ324" s="80"/>
      <c r="OOK324" s="80"/>
      <c r="OOL324" s="80"/>
      <c r="OOM324" s="80"/>
      <c r="OON324" s="80"/>
      <c r="OOO324" s="80"/>
      <c r="OOP324" s="80"/>
      <c r="OOQ324" s="80"/>
      <c r="OOR324" s="80"/>
      <c r="OOS324" s="80"/>
      <c r="OOT324" s="80"/>
      <c r="OOU324" s="80"/>
      <c r="OOV324" s="80"/>
      <c r="OOW324" s="80"/>
      <c r="OOX324" s="80"/>
      <c r="OOY324" s="80"/>
      <c r="OOZ324" s="80"/>
      <c r="OPA324" s="80"/>
      <c r="OPB324" s="80"/>
      <c r="OPC324" s="80"/>
      <c r="OPD324" s="80"/>
      <c r="OPE324" s="80"/>
      <c r="OPF324" s="80"/>
      <c r="OPG324" s="80"/>
      <c r="OPH324" s="80"/>
      <c r="OPI324" s="80"/>
      <c r="OPJ324" s="80"/>
      <c r="OPK324" s="80"/>
      <c r="OPL324" s="80"/>
      <c r="OPM324" s="80"/>
      <c r="OPN324" s="80"/>
      <c r="OPO324" s="80"/>
      <c r="OPP324" s="80"/>
      <c r="OPQ324" s="80"/>
      <c r="OPR324" s="80"/>
      <c r="OPS324" s="80"/>
      <c r="OPT324" s="80"/>
      <c r="OPU324" s="80"/>
      <c r="OPV324" s="80"/>
      <c r="OPW324" s="80"/>
      <c r="OPX324" s="80"/>
      <c r="OPY324" s="80"/>
      <c r="OPZ324" s="80"/>
      <c r="OQA324" s="80"/>
      <c r="OQB324" s="80"/>
      <c r="OQC324" s="80"/>
      <c r="OQD324" s="80"/>
      <c r="OQE324" s="80"/>
      <c r="OQF324" s="80"/>
      <c r="OQG324" s="80"/>
      <c r="OQH324" s="80"/>
      <c r="OQI324" s="80"/>
      <c r="OQJ324" s="80"/>
      <c r="OQK324" s="80"/>
      <c r="OQL324" s="80"/>
      <c r="OQM324" s="80"/>
      <c r="OQN324" s="80"/>
      <c r="OQO324" s="80"/>
      <c r="OQP324" s="80"/>
      <c r="OQQ324" s="80"/>
      <c r="OQR324" s="80"/>
      <c r="OQS324" s="80"/>
      <c r="OQT324" s="80"/>
      <c r="OQU324" s="80"/>
      <c r="OQV324" s="80"/>
      <c r="OQW324" s="80"/>
      <c r="OQX324" s="80"/>
      <c r="OQY324" s="80"/>
      <c r="OQZ324" s="80"/>
      <c r="ORA324" s="80"/>
      <c r="ORB324" s="80"/>
      <c r="ORC324" s="80"/>
      <c r="ORD324" s="80"/>
      <c r="ORE324" s="80"/>
      <c r="ORF324" s="80"/>
      <c r="ORG324" s="80"/>
      <c r="ORH324" s="80"/>
      <c r="ORI324" s="80"/>
      <c r="ORJ324" s="80"/>
      <c r="ORK324" s="80"/>
      <c r="ORL324" s="80"/>
      <c r="ORM324" s="80"/>
      <c r="ORN324" s="80"/>
      <c r="ORO324" s="80"/>
      <c r="ORP324" s="80"/>
      <c r="ORQ324" s="80"/>
      <c r="ORR324" s="80"/>
      <c r="ORS324" s="80"/>
      <c r="ORT324" s="80"/>
      <c r="ORU324" s="80"/>
      <c r="ORV324" s="80"/>
      <c r="ORW324" s="80"/>
      <c r="ORX324" s="80"/>
      <c r="ORY324" s="80"/>
      <c r="ORZ324" s="80"/>
      <c r="OSA324" s="80"/>
      <c r="OSB324" s="80"/>
      <c r="OSC324" s="80"/>
      <c r="OSD324" s="80"/>
      <c r="OSE324" s="80"/>
      <c r="OSF324" s="80"/>
      <c r="OSG324" s="80"/>
      <c r="OSH324" s="80"/>
      <c r="OSI324" s="80"/>
      <c r="OSJ324" s="80"/>
      <c r="OSK324" s="80"/>
      <c r="OSL324" s="80"/>
      <c r="OSM324" s="80"/>
      <c r="OSN324" s="80"/>
      <c r="OSO324" s="80"/>
      <c r="OSP324" s="80"/>
      <c r="OSQ324" s="80"/>
      <c r="OSR324" s="80"/>
      <c r="OSS324" s="80"/>
      <c r="OST324" s="80"/>
      <c r="OSU324" s="80"/>
      <c r="OSV324" s="80"/>
      <c r="OSW324" s="80"/>
      <c r="OSX324" s="80"/>
      <c r="OSY324" s="80"/>
      <c r="OSZ324" s="80"/>
      <c r="OTA324" s="80"/>
      <c r="OTB324" s="80"/>
      <c r="OTC324" s="80"/>
      <c r="OTD324" s="80"/>
      <c r="OTE324" s="80"/>
      <c r="OTF324" s="80"/>
      <c r="OTG324" s="80"/>
      <c r="OTH324" s="80"/>
      <c r="OTI324" s="80"/>
      <c r="OTJ324" s="80"/>
      <c r="OTK324" s="80"/>
      <c r="OTL324" s="80"/>
      <c r="OTM324" s="80"/>
      <c r="OTN324" s="80"/>
      <c r="OTO324" s="80"/>
      <c r="OTP324" s="80"/>
      <c r="OTQ324" s="80"/>
      <c r="OTR324" s="80"/>
      <c r="OTS324" s="80"/>
      <c r="OTT324" s="80"/>
      <c r="OTU324" s="80"/>
      <c r="OTV324" s="80"/>
      <c r="OTW324" s="80"/>
      <c r="OTX324" s="80"/>
      <c r="OTY324" s="80"/>
      <c r="OTZ324" s="80"/>
      <c r="OUA324" s="80"/>
      <c r="OUB324" s="80"/>
      <c r="OUC324" s="80"/>
      <c r="OUD324" s="80"/>
      <c r="OUE324" s="80"/>
      <c r="OUF324" s="80"/>
      <c r="OUG324" s="80"/>
      <c r="OUH324" s="80"/>
      <c r="OUI324" s="80"/>
      <c r="OUJ324" s="80"/>
      <c r="OUK324" s="80"/>
      <c r="OUL324" s="80"/>
      <c r="OUM324" s="80"/>
      <c r="OUN324" s="80"/>
      <c r="OUO324" s="80"/>
      <c r="OUP324" s="80"/>
      <c r="OUQ324" s="80"/>
      <c r="OUR324" s="80"/>
      <c r="OUS324" s="80"/>
      <c r="OUT324" s="80"/>
      <c r="OUU324" s="80"/>
      <c r="OUV324" s="80"/>
      <c r="OUW324" s="80"/>
      <c r="OUX324" s="80"/>
      <c r="OUY324" s="80"/>
      <c r="OUZ324" s="80"/>
      <c r="OVA324" s="80"/>
      <c r="OVB324" s="80"/>
      <c r="OVC324" s="80"/>
      <c r="OVD324" s="80"/>
      <c r="OVE324" s="80"/>
      <c r="OVF324" s="80"/>
      <c r="OVG324" s="80"/>
      <c r="OVH324" s="80"/>
      <c r="OVI324" s="80"/>
      <c r="OVJ324" s="80"/>
      <c r="OVK324" s="80"/>
      <c r="OVL324" s="80"/>
      <c r="OVM324" s="80"/>
      <c r="OVN324" s="80"/>
      <c r="OVO324" s="80"/>
      <c r="OVP324" s="80"/>
      <c r="OVQ324" s="80"/>
      <c r="OVR324" s="80"/>
      <c r="OVS324" s="80"/>
      <c r="OVT324" s="80"/>
      <c r="OVU324" s="80"/>
      <c r="OVV324" s="80"/>
      <c r="OVW324" s="80"/>
      <c r="OVX324" s="80"/>
      <c r="OVY324" s="80"/>
      <c r="OVZ324" s="80"/>
      <c r="OWA324" s="80"/>
      <c r="OWB324" s="80"/>
      <c r="OWC324" s="80"/>
      <c r="OWD324" s="80"/>
      <c r="OWE324" s="80"/>
      <c r="OWF324" s="80"/>
      <c r="OWG324" s="80"/>
      <c r="OWH324" s="80"/>
      <c r="OWI324" s="80"/>
      <c r="OWJ324" s="80"/>
      <c r="OWK324" s="80"/>
      <c r="OWL324" s="80"/>
      <c r="OWM324" s="80"/>
      <c r="OWN324" s="80"/>
      <c r="OWO324" s="80"/>
      <c r="OWP324" s="80"/>
      <c r="OWQ324" s="80"/>
      <c r="OWR324" s="80"/>
      <c r="OWS324" s="80"/>
      <c r="OWT324" s="80"/>
      <c r="OWU324" s="80"/>
      <c r="OWV324" s="80"/>
      <c r="OWW324" s="80"/>
      <c r="OWX324" s="80"/>
      <c r="OWY324" s="80"/>
      <c r="OWZ324" s="80"/>
      <c r="OXA324" s="80"/>
      <c r="OXB324" s="80"/>
      <c r="OXC324" s="80"/>
      <c r="OXD324" s="80"/>
      <c r="OXE324" s="80"/>
      <c r="OXF324" s="80"/>
      <c r="OXG324" s="80"/>
      <c r="OXH324" s="80"/>
      <c r="OXI324" s="80"/>
      <c r="OXJ324" s="80"/>
      <c r="OXK324" s="80"/>
      <c r="OXL324" s="80"/>
      <c r="OXM324" s="80"/>
      <c r="OXN324" s="80"/>
      <c r="OXO324" s="80"/>
      <c r="OXP324" s="80"/>
      <c r="OXQ324" s="80"/>
      <c r="OXR324" s="80"/>
      <c r="OXS324" s="80"/>
      <c r="OXT324" s="80"/>
      <c r="OXU324" s="80"/>
      <c r="OXV324" s="80"/>
      <c r="OXW324" s="80"/>
      <c r="OXX324" s="80"/>
      <c r="OXY324" s="80"/>
      <c r="OXZ324" s="80"/>
      <c r="OYA324" s="80"/>
      <c r="OYB324" s="80"/>
      <c r="OYC324" s="80"/>
      <c r="OYD324" s="80"/>
      <c r="OYE324" s="80"/>
      <c r="OYF324" s="80"/>
      <c r="OYG324" s="80"/>
      <c r="OYH324" s="80"/>
      <c r="OYI324" s="80"/>
      <c r="OYJ324" s="80"/>
      <c r="OYK324" s="80"/>
      <c r="OYL324" s="80"/>
      <c r="OYM324" s="80"/>
      <c r="OYN324" s="80"/>
      <c r="OYO324" s="80"/>
      <c r="OYP324" s="80"/>
      <c r="OYQ324" s="80"/>
      <c r="OYR324" s="80"/>
      <c r="OYS324" s="80"/>
      <c r="OYT324" s="80"/>
      <c r="OYU324" s="80"/>
      <c r="OYV324" s="80"/>
      <c r="OYW324" s="80"/>
      <c r="OYX324" s="80"/>
      <c r="OYY324" s="80"/>
      <c r="OYZ324" s="80"/>
      <c r="OZA324" s="80"/>
      <c r="OZB324" s="80"/>
      <c r="OZC324" s="80"/>
      <c r="OZD324" s="80"/>
      <c r="OZE324" s="80"/>
      <c r="OZF324" s="80"/>
      <c r="OZG324" s="80"/>
      <c r="OZH324" s="80"/>
      <c r="OZI324" s="80"/>
      <c r="OZJ324" s="80"/>
      <c r="OZK324" s="80"/>
      <c r="OZL324" s="80"/>
      <c r="OZM324" s="80"/>
      <c r="OZN324" s="80"/>
      <c r="OZO324" s="80"/>
      <c r="OZP324" s="80"/>
      <c r="OZQ324" s="80"/>
      <c r="OZR324" s="80"/>
      <c r="OZS324" s="80"/>
      <c r="OZT324" s="80"/>
      <c r="OZU324" s="80"/>
      <c r="OZV324" s="80"/>
      <c r="OZW324" s="80"/>
      <c r="OZX324" s="80"/>
      <c r="OZY324" s="80"/>
      <c r="OZZ324" s="80"/>
      <c r="PAA324" s="80"/>
      <c r="PAB324" s="80"/>
      <c r="PAC324" s="80"/>
      <c r="PAD324" s="80"/>
      <c r="PAE324" s="80"/>
      <c r="PAF324" s="80"/>
      <c r="PAG324" s="80"/>
      <c r="PAH324" s="80"/>
      <c r="PAI324" s="80"/>
      <c r="PAJ324" s="80"/>
      <c r="PAK324" s="80"/>
      <c r="PAL324" s="80"/>
      <c r="PAM324" s="80"/>
      <c r="PAN324" s="80"/>
      <c r="PAO324" s="80"/>
      <c r="PAP324" s="80"/>
      <c r="PAQ324" s="80"/>
      <c r="PAR324" s="80"/>
      <c r="PAS324" s="80"/>
      <c r="PAT324" s="80"/>
      <c r="PAU324" s="80"/>
      <c r="PAV324" s="80"/>
      <c r="PAW324" s="80"/>
      <c r="PAX324" s="80"/>
      <c r="PAY324" s="80"/>
      <c r="PAZ324" s="80"/>
      <c r="PBA324" s="80"/>
      <c r="PBB324" s="80"/>
      <c r="PBC324" s="80"/>
      <c r="PBD324" s="80"/>
      <c r="PBE324" s="80"/>
      <c r="PBF324" s="80"/>
      <c r="PBG324" s="80"/>
      <c r="PBH324" s="80"/>
      <c r="PBI324" s="80"/>
      <c r="PBJ324" s="80"/>
      <c r="PBK324" s="80"/>
      <c r="PBL324" s="80"/>
      <c r="PBM324" s="80"/>
      <c r="PBN324" s="80"/>
      <c r="PBO324" s="80"/>
      <c r="PBP324" s="80"/>
      <c r="PBQ324" s="80"/>
      <c r="PBR324" s="80"/>
      <c r="PBS324" s="80"/>
      <c r="PBT324" s="80"/>
      <c r="PBU324" s="80"/>
      <c r="PBV324" s="80"/>
      <c r="PBW324" s="80"/>
      <c r="PBX324" s="80"/>
      <c r="PBY324" s="80"/>
      <c r="PBZ324" s="80"/>
      <c r="PCA324" s="80"/>
      <c r="PCB324" s="80"/>
      <c r="PCC324" s="80"/>
      <c r="PCD324" s="80"/>
      <c r="PCE324" s="80"/>
      <c r="PCF324" s="80"/>
      <c r="PCG324" s="80"/>
      <c r="PCH324" s="80"/>
      <c r="PCI324" s="80"/>
      <c r="PCJ324" s="80"/>
      <c r="PCK324" s="80"/>
      <c r="PCL324" s="80"/>
      <c r="PCM324" s="80"/>
      <c r="PCN324" s="80"/>
      <c r="PCO324" s="80"/>
      <c r="PCP324" s="80"/>
      <c r="PCQ324" s="80"/>
      <c r="PCR324" s="80"/>
      <c r="PCS324" s="80"/>
      <c r="PCT324" s="80"/>
      <c r="PCU324" s="80"/>
      <c r="PCV324" s="80"/>
      <c r="PCW324" s="80"/>
      <c r="PCX324" s="80"/>
      <c r="PCY324" s="80"/>
      <c r="PCZ324" s="80"/>
      <c r="PDA324" s="80"/>
      <c r="PDB324" s="80"/>
      <c r="PDC324" s="80"/>
      <c r="PDD324" s="80"/>
      <c r="PDE324" s="80"/>
      <c r="PDF324" s="80"/>
      <c r="PDG324" s="80"/>
      <c r="PDH324" s="80"/>
      <c r="PDI324" s="80"/>
      <c r="PDJ324" s="80"/>
      <c r="PDK324" s="80"/>
      <c r="PDL324" s="80"/>
      <c r="PDM324" s="80"/>
      <c r="PDN324" s="80"/>
      <c r="PDO324" s="80"/>
      <c r="PDP324" s="80"/>
      <c r="PDQ324" s="80"/>
      <c r="PDR324" s="80"/>
      <c r="PDS324" s="80"/>
      <c r="PDT324" s="80"/>
      <c r="PDU324" s="80"/>
      <c r="PDV324" s="80"/>
      <c r="PDW324" s="80"/>
      <c r="PDX324" s="80"/>
      <c r="PDY324" s="80"/>
      <c r="PDZ324" s="80"/>
      <c r="PEA324" s="80"/>
      <c r="PEB324" s="80"/>
      <c r="PEC324" s="80"/>
      <c r="PED324" s="80"/>
      <c r="PEE324" s="80"/>
      <c r="PEF324" s="80"/>
      <c r="PEG324" s="80"/>
      <c r="PEH324" s="80"/>
      <c r="PEI324" s="80"/>
      <c r="PEJ324" s="80"/>
      <c r="PEK324" s="80"/>
      <c r="PEL324" s="80"/>
      <c r="PEM324" s="80"/>
      <c r="PEN324" s="80"/>
      <c r="PEO324" s="80"/>
      <c r="PEP324" s="80"/>
      <c r="PEQ324" s="80"/>
      <c r="PER324" s="80"/>
      <c r="PES324" s="80"/>
      <c r="PET324" s="80"/>
      <c r="PEU324" s="80"/>
      <c r="PEV324" s="80"/>
      <c r="PEW324" s="80"/>
      <c r="PEX324" s="80"/>
      <c r="PEY324" s="80"/>
      <c r="PEZ324" s="80"/>
      <c r="PFA324" s="80"/>
      <c r="PFB324" s="80"/>
      <c r="PFC324" s="80"/>
      <c r="PFD324" s="80"/>
      <c r="PFE324" s="80"/>
      <c r="PFF324" s="80"/>
      <c r="PFG324" s="80"/>
      <c r="PFH324" s="80"/>
      <c r="PFI324" s="80"/>
      <c r="PFJ324" s="80"/>
      <c r="PFK324" s="80"/>
      <c r="PFL324" s="80"/>
      <c r="PFM324" s="80"/>
      <c r="PFN324" s="80"/>
      <c r="PFO324" s="80"/>
      <c r="PFP324" s="80"/>
      <c r="PFQ324" s="80"/>
      <c r="PFR324" s="80"/>
      <c r="PFS324" s="80"/>
      <c r="PFT324" s="80"/>
      <c r="PFU324" s="80"/>
      <c r="PFV324" s="80"/>
      <c r="PFW324" s="80"/>
      <c r="PFX324" s="80"/>
      <c r="PFY324" s="80"/>
      <c r="PFZ324" s="80"/>
      <c r="PGA324" s="80"/>
      <c r="PGB324" s="80"/>
      <c r="PGC324" s="80"/>
      <c r="PGD324" s="80"/>
      <c r="PGE324" s="80"/>
      <c r="PGF324" s="80"/>
      <c r="PGG324" s="80"/>
      <c r="PGH324" s="80"/>
      <c r="PGI324" s="80"/>
      <c r="PGJ324" s="80"/>
      <c r="PGK324" s="80"/>
      <c r="PGL324" s="80"/>
      <c r="PGM324" s="80"/>
      <c r="PGN324" s="80"/>
      <c r="PGO324" s="80"/>
      <c r="PGP324" s="80"/>
      <c r="PGQ324" s="80"/>
      <c r="PGR324" s="80"/>
      <c r="PGS324" s="80"/>
      <c r="PGT324" s="80"/>
      <c r="PGU324" s="80"/>
      <c r="PGV324" s="80"/>
      <c r="PGW324" s="80"/>
      <c r="PGX324" s="80"/>
      <c r="PGY324" s="80"/>
      <c r="PGZ324" s="80"/>
      <c r="PHA324" s="80"/>
      <c r="PHB324" s="80"/>
      <c r="PHC324" s="80"/>
      <c r="PHD324" s="80"/>
      <c r="PHE324" s="80"/>
      <c r="PHF324" s="80"/>
      <c r="PHG324" s="80"/>
      <c r="PHH324" s="80"/>
      <c r="PHI324" s="80"/>
      <c r="PHJ324" s="80"/>
      <c r="PHK324" s="80"/>
      <c r="PHL324" s="80"/>
      <c r="PHM324" s="80"/>
      <c r="PHN324" s="80"/>
      <c r="PHO324" s="80"/>
      <c r="PHP324" s="80"/>
      <c r="PHQ324" s="80"/>
      <c r="PHR324" s="80"/>
      <c r="PHS324" s="80"/>
      <c r="PHT324" s="80"/>
      <c r="PHU324" s="80"/>
      <c r="PHV324" s="80"/>
      <c r="PHW324" s="80"/>
      <c r="PHX324" s="80"/>
      <c r="PHY324" s="80"/>
      <c r="PHZ324" s="80"/>
      <c r="PIA324" s="80"/>
      <c r="PIB324" s="80"/>
      <c r="PIC324" s="80"/>
      <c r="PID324" s="80"/>
      <c r="PIE324" s="80"/>
      <c r="PIF324" s="80"/>
      <c r="PIG324" s="80"/>
      <c r="PIH324" s="80"/>
      <c r="PII324" s="80"/>
      <c r="PIJ324" s="80"/>
      <c r="PIK324" s="80"/>
      <c r="PIL324" s="80"/>
      <c r="PIM324" s="80"/>
      <c r="PIN324" s="80"/>
      <c r="PIO324" s="80"/>
      <c r="PIP324" s="80"/>
      <c r="PIQ324" s="80"/>
      <c r="PIR324" s="80"/>
      <c r="PIS324" s="80"/>
      <c r="PIT324" s="80"/>
      <c r="PIU324" s="80"/>
      <c r="PIV324" s="80"/>
      <c r="PIW324" s="80"/>
      <c r="PIX324" s="80"/>
      <c r="PIY324" s="80"/>
      <c r="PIZ324" s="80"/>
      <c r="PJA324" s="80"/>
      <c r="PJB324" s="80"/>
      <c r="PJC324" s="80"/>
      <c r="PJD324" s="80"/>
      <c r="PJE324" s="80"/>
      <c r="PJF324" s="80"/>
      <c r="PJG324" s="80"/>
      <c r="PJH324" s="80"/>
      <c r="PJI324" s="80"/>
      <c r="PJJ324" s="80"/>
      <c r="PJK324" s="80"/>
      <c r="PJL324" s="80"/>
      <c r="PJM324" s="80"/>
      <c r="PJN324" s="80"/>
      <c r="PJO324" s="80"/>
      <c r="PJP324" s="80"/>
      <c r="PJQ324" s="80"/>
      <c r="PJR324" s="80"/>
      <c r="PJS324" s="80"/>
      <c r="PJT324" s="80"/>
      <c r="PJU324" s="80"/>
      <c r="PJV324" s="80"/>
      <c r="PJW324" s="80"/>
      <c r="PJX324" s="80"/>
      <c r="PJY324" s="80"/>
      <c r="PJZ324" s="80"/>
      <c r="PKA324" s="80"/>
      <c r="PKB324" s="80"/>
      <c r="PKC324" s="80"/>
      <c r="PKD324" s="80"/>
      <c r="PKE324" s="80"/>
      <c r="PKF324" s="80"/>
      <c r="PKG324" s="80"/>
      <c r="PKH324" s="80"/>
      <c r="PKI324" s="80"/>
      <c r="PKJ324" s="80"/>
      <c r="PKK324" s="80"/>
      <c r="PKL324" s="80"/>
      <c r="PKM324" s="80"/>
      <c r="PKN324" s="80"/>
      <c r="PKO324" s="80"/>
      <c r="PKP324" s="80"/>
      <c r="PKQ324" s="80"/>
      <c r="PKR324" s="80"/>
      <c r="PKS324" s="80"/>
      <c r="PKT324" s="80"/>
      <c r="PKU324" s="80"/>
      <c r="PKV324" s="80"/>
      <c r="PKW324" s="80"/>
      <c r="PKX324" s="80"/>
      <c r="PKY324" s="80"/>
      <c r="PKZ324" s="80"/>
      <c r="PLA324" s="80"/>
      <c r="PLB324" s="80"/>
      <c r="PLC324" s="80"/>
      <c r="PLD324" s="80"/>
      <c r="PLE324" s="80"/>
      <c r="PLF324" s="80"/>
      <c r="PLG324" s="80"/>
      <c r="PLH324" s="80"/>
      <c r="PLI324" s="80"/>
      <c r="PLJ324" s="80"/>
      <c r="PLK324" s="80"/>
      <c r="PLL324" s="80"/>
      <c r="PLM324" s="80"/>
      <c r="PLN324" s="80"/>
      <c r="PLO324" s="80"/>
      <c r="PLP324" s="80"/>
      <c r="PLQ324" s="80"/>
      <c r="PLR324" s="80"/>
      <c r="PLS324" s="80"/>
      <c r="PLT324" s="80"/>
      <c r="PLU324" s="80"/>
      <c r="PLV324" s="80"/>
      <c r="PLW324" s="80"/>
      <c r="PLX324" s="80"/>
      <c r="PLY324" s="80"/>
      <c r="PLZ324" s="80"/>
      <c r="PMA324" s="80"/>
      <c r="PMB324" s="80"/>
      <c r="PMC324" s="80"/>
      <c r="PMD324" s="80"/>
      <c r="PME324" s="80"/>
      <c r="PMF324" s="80"/>
      <c r="PMG324" s="80"/>
      <c r="PMH324" s="80"/>
      <c r="PMI324" s="80"/>
      <c r="PMJ324" s="80"/>
      <c r="PMK324" s="80"/>
      <c r="PML324" s="80"/>
      <c r="PMM324" s="80"/>
      <c r="PMN324" s="80"/>
      <c r="PMO324" s="80"/>
      <c r="PMP324" s="80"/>
      <c r="PMQ324" s="80"/>
      <c r="PMR324" s="80"/>
      <c r="PMS324" s="80"/>
      <c r="PMT324" s="80"/>
      <c r="PMU324" s="80"/>
      <c r="PMV324" s="80"/>
      <c r="PMW324" s="80"/>
      <c r="PMX324" s="80"/>
      <c r="PMY324" s="80"/>
      <c r="PMZ324" s="80"/>
      <c r="PNA324" s="80"/>
      <c r="PNB324" s="80"/>
      <c r="PNC324" s="80"/>
      <c r="PND324" s="80"/>
      <c r="PNE324" s="80"/>
      <c r="PNF324" s="80"/>
      <c r="PNG324" s="80"/>
      <c r="PNH324" s="80"/>
      <c r="PNI324" s="80"/>
      <c r="PNJ324" s="80"/>
      <c r="PNK324" s="80"/>
      <c r="PNL324" s="80"/>
      <c r="PNM324" s="80"/>
      <c r="PNN324" s="80"/>
      <c r="PNO324" s="80"/>
      <c r="PNP324" s="80"/>
      <c r="PNQ324" s="80"/>
      <c r="PNR324" s="80"/>
      <c r="PNS324" s="80"/>
      <c r="PNT324" s="80"/>
      <c r="PNU324" s="80"/>
      <c r="PNV324" s="80"/>
      <c r="PNW324" s="80"/>
      <c r="PNX324" s="80"/>
      <c r="PNY324" s="80"/>
      <c r="PNZ324" s="80"/>
      <c r="POA324" s="80"/>
      <c r="POB324" s="80"/>
      <c r="POC324" s="80"/>
      <c r="POD324" s="80"/>
      <c r="POE324" s="80"/>
      <c r="POF324" s="80"/>
      <c r="POG324" s="80"/>
      <c r="POH324" s="80"/>
      <c r="POI324" s="80"/>
      <c r="POJ324" s="80"/>
      <c r="POK324" s="80"/>
      <c r="POL324" s="80"/>
      <c r="POM324" s="80"/>
      <c r="PON324" s="80"/>
      <c r="POO324" s="80"/>
      <c r="POP324" s="80"/>
      <c r="POQ324" s="80"/>
      <c r="POR324" s="80"/>
      <c r="POS324" s="80"/>
      <c r="POT324" s="80"/>
      <c r="POU324" s="80"/>
      <c r="POV324" s="80"/>
      <c r="POW324" s="80"/>
      <c r="POX324" s="80"/>
      <c r="POY324" s="80"/>
      <c r="POZ324" s="80"/>
      <c r="PPA324" s="80"/>
      <c r="PPB324" s="80"/>
      <c r="PPC324" s="80"/>
      <c r="PPD324" s="80"/>
      <c r="PPE324" s="80"/>
      <c r="PPF324" s="80"/>
      <c r="PPG324" s="80"/>
      <c r="PPH324" s="80"/>
      <c r="PPI324" s="80"/>
      <c r="PPJ324" s="80"/>
      <c r="PPK324" s="80"/>
      <c r="PPL324" s="80"/>
      <c r="PPM324" s="80"/>
      <c r="PPN324" s="80"/>
      <c r="PPO324" s="80"/>
      <c r="PPP324" s="80"/>
      <c r="PPQ324" s="80"/>
      <c r="PPR324" s="80"/>
      <c r="PPS324" s="80"/>
      <c r="PPT324" s="80"/>
      <c r="PPU324" s="80"/>
      <c r="PPV324" s="80"/>
      <c r="PPW324" s="80"/>
      <c r="PPX324" s="80"/>
      <c r="PPY324" s="80"/>
      <c r="PPZ324" s="80"/>
      <c r="PQA324" s="80"/>
      <c r="PQB324" s="80"/>
      <c r="PQC324" s="80"/>
      <c r="PQD324" s="80"/>
      <c r="PQE324" s="80"/>
      <c r="PQF324" s="80"/>
      <c r="PQG324" s="80"/>
      <c r="PQH324" s="80"/>
      <c r="PQI324" s="80"/>
      <c r="PQJ324" s="80"/>
      <c r="PQK324" s="80"/>
      <c r="PQL324" s="80"/>
      <c r="PQM324" s="80"/>
      <c r="PQN324" s="80"/>
      <c r="PQO324" s="80"/>
      <c r="PQP324" s="80"/>
      <c r="PQQ324" s="80"/>
      <c r="PQR324" s="80"/>
      <c r="PQS324" s="80"/>
      <c r="PQT324" s="80"/>
      <c r="PQU324" s="80"/>
      <c r="PQV324" s="80"/>
      <c r="PQW324" s="80"/>
      <c r="PQX324" s="80"/>
      <c r="PQY324" s="80"/>
      <c r="PQZ324" s="80"/>
      <c r="PRA324" s="80"/>
      <c r="PRB324" s="80"/>
      <c r="PRC324" s="80"/>
      <c r="PRD324" s="80"/>
      <c r="PRE324" s="80"/>
      <c r="PRF324" s="80"/>
      <c r="PRG324" s="80"/>
      <c r="PRH324" s="80"/>
      <c r="PRI324" s="80"/>
      <c r="PRJ324" s="80"/>
      <c r="PRK324" s="80"/>
      <c r="PRL324" s="80"/>
      <c r="PRM324" s="80"/>
      <c r="PRN324" s="80"/>
      <c r="PRO324" s="80"/>
      <c r="PRP324" s="80"/>
      <c r="PRQ324" s="80"/>
      <c r="PRR324" s="80"/>
      <c r="PRS324" s="80"/>
      <c r="PRT324" s="80"/>
      <c r="PRU324" s="80"/>
      <c r="PRV324" s="80"/>
      <c r="PRW324" s="80"/>
      <c r="PRX324" s="80"/>
      <c r="PRY324" s="80"/>
      <c r="PRZ324" s="80"/>
      <c r="PSA324" s="80"/>
      <c r="PSB324" s="80"/>
      <c r="PSC324" s="80"/>
      <c r="PSD324" s="80"/>
      <c r="PSE324" s="80"/>
      <c r="PSF324" s="80"/>
      <c r="PSG324" s="80"/>
      <c r="PSH324" s="80"/>
      <c r="PSI324" s="80"/>
      <c r="PSJ324" s="80"/>
      <c r="PSK324" s="80"/>
      <c r="PSL324" s="80"/>
      <c r="PSM324" s="80"/>
      <c r="PSN324" s="80"/>
      <c r="PSO324" s="80"/>
      <c r="PSP324" s="80"/>
      <c r="PSQ324" s="80"/>
      <c r="PSR324" s="80"/>
      <c r="PSS324" s="80"/>
      <c r="PST324" s="80"/>
      <c r="PSU324" s="80"/>
      <c r="PSV324" s="80"/>
      <c r="PSW324" s="80"/>
      <c r="PSX324" s="80"/>
      <c r="PSY324" s="80"/>
      <c r="PSZ324" s="80"/>
      <c r="PTA324" s="80"/>
      <c r="PTB324" s="80"/>
      <c r="PTC324" s="80"/>
      <c r="PTD324" s="80"/>
      <c r="PTE324" s="80"/>
      <c r="PTF324" s="80"/>
      <c r="PTG324" s="80"/>
      <c r="PTH324" s="80"/>
      <c r="PTI324" s="80"/>
      <c r="PTJ324" s="80"/>
      <c r="PTK324" s="80"/>
      <c r="PTL324" s="80"/>
      <c r="PTM324" s="80"/>
      <c r="PTN324" s="80"/>
      <c r="PTO324" s="80"/>
      <c r="PTP324" s="80"/>
      <c r="PTQ324" s="80"/>
      <c r="PTR324" s="80"/>
      <c r="PTS324" s="80"/>
      <c r="PTT324" s="80"/>
      <c r="PTU324" s="80"/>
      <c r="PTV324" s="80"/>
      <c r="PTW324" s="80"/>
      <c r="PTX324" s="80"/>
      <c r="PTY324" s="80"/>
      <c r="PTZ324" s="80"/>
      <c r="PUA324" s="80"/>
      <c r="PUB324" s="80"/>
      <c r="PUC324" s="80"/>
      <c r="PUD324" s="80"/>
      <c r="PUE324" s="80"/>
      <c r="PUF324" s="80"/>
      <c r="PUG324" s="80"/>
      <c r="PUH324" s="80"/>
      <c r="PUI324" s="80"/>
      <c r="PUJ324" s="80"/>
      <c r="PUK324" s="80"/>
      <c r="PUL324" s="80"/>
      <c r="PUM324" s="80"/>
      <c r="PUN324" s="80"/>
      <c r="PUO324" s="80"/>
      <c r="PUP324" s="80"/>
      <c r="PUQ324" s="80"/>
      <c r="PUR324" s="80"/>
      <c r="PUS324" s="80"/>
      <c r="PUT324" s="80"/>
      <c r="PUU324" s="80"/>
      <c r="PUV324" s="80"/>
      <c r="PUW324" s="80"/>
      <c r="PUX324" s="80"/>
      <c r="PUY324" s="80"/>
      <c r="PUZ324" s="80"/>
      <c r="PVA324" s="80"/>
      <c r="PVB324" s="80"/>
      <c r="PVC324" s="80"/>
      <c r="PVD324" s="80"/>
      <c r="PVE324" s="80"/>
      <c r="PVF324" s="80"/>
      <c r="PVG324" s="80"/>
      <c r="PVH324" s="80"/>
      <c r="PVI324" s="80"/>
      <c r="PVJ324" s="80"/>
      <c r="PVK324" s="80"/>
      <c r="PVL324" s="80"/>
      <c r="PVM324" s="80"/>
      <c r="PVN324" s="80"/>
      <c r="PVO324" s="80"/>
      <c r="PVP324" s="80"/>
      <c r="PVQ324" s="80"/>
      <c r="PVR324" s="80"/>
      <c r="PVS324" s="80"/>
      <c r="PVT324" s="80"/>
      <c r="PVU324" s="80"/>
      <c r="PVV324" s="80"/>
      <c r="PVW324" s="80"/>
      <c r="PVX324" s="80"/>
      <c r="PVY324" s="80"/>
      <c r="PVZ324" s="80"/>
      <c r="PWA324" s="80"/>
      <c r="PWB324" s="80"/>
      <c r="PWC324" s="80"/>
      <c r="PWD324" s="80"/>
      <c r="PWE324" s="80"/>
      <c r="PWF324" s="80"/>
      <c r="PWG324" s="80"/>
      <c r="PWH324" s="80"/>
      <c r="PWI324" s="80"/>
      <c r="PWJ324" s="80"/>
      <c r="PWK324" s="80"/>
      <c r="PWL324" s="80"/>
      <c r="PWM324" s="80"/>
      <c r="PWN324" s="80"/>
      <c r="PWO324" s="80"/>
      <c r="PWP324" s="80"/>
      <c r="PWQ324" s="80"/>
      <c r="PWR324" s="80"/>
      <c r="PWS324" s="80"/>
      <c r="PWT324" s="80"/>
      <c r="PWU324" s="80"/>
      <c r="PWV324" s="80"/>
      <c r="PWW324" s="80"/>
      <c r="PWX324" s="80"/>
      <c r="PWY324" s="80"/>
      <c r="PWZ324" s="80"/>
      <c r="PXA324" s="80"/>
      <c r="PXB324" s="80"/>
      <c r="PXC324" s="80"/>
      <c r="PXD324" s="80"/>
      <c r="PXE324" s="80"/>
      <c r="PXF324" s="80"/>
      <c r="PXG324" s="80"/>
      <c r="PXH324" s="80"/>
      <c r="PXI324" s="80"/>
      <c r="PXJ324" s="80"/>
      <c r="PXK324" s="80"/>
      <c r="PXL324" s="80"/>
      <c r="PXM324" s="80"/>
      <c r="PXN324" s="80"/>
      <c r="PXO324" s="80"/>
      <c r="PXP324" s="80"/>
      <c r="PXQ324" s="80"/>
      <c r="PXR324" s="80"/>
      <c r="PXS324" s="80"/>
      <c r="PXT324" s="80"/>
      <c r="PXU324" s="80"/>
      <c r="PXV324" s="80"/>
      <c r="PXW324" s="80"/>
      <c r="PXX324" s="80"/>
      <c r="PXY324" s="80"/>
      <c r="PXZ324" s="80"/>
      <c r="PYA324" s="80"/>
      <c r="PYB324" s="80"/>
      <c r="PYC324" s="80"/>
      <c r="PYD324" s="80"/>
      <c r="PYE324" s="80"/>
      <c r="PYF324" s="80"/>
      <c r="PYG324" s="80"/>
      <c r="PYH324" s="80"/>
      <c r="PYI324" s="80"/>
      <c r="PYJ324" s="80"/>
      <c r="PYK324" s="80"/>
      <c r="PYL324" s="80"/>
      <c r="PYM324" s="80"/>
      <c r="PYN324" s="80"/>
      <c r="PYO324" s="80"/>
      <c r="PYP324" s="80"/>
      <c r="PYQ324" s="80"/>
      <c r="PYR324" s="80"/>
      <c r="PYS324" s="80"/>
      <c r="PYT324" s="80"/>
      <c r="PYU324" s="80"/>
      <c r="PYV324" s="80"/>
      <c r="PYW324" s="80"/>
      <c r="PYX324" s="80"/>
      <c r="PYY324" s="80"/>
      <c r="PYZ324" s="80"/>
      <c r="PZA324" s="80"/>
      <c r="PZB324" s="80"/>
      <c r="PZC324" s="80"/>
      <c r="PZD324" s="80"/>
      <c r="PZE324" s="80"/>
      <c r="PZF324" s="80"/>
      <c r="PZG324" s="80"/>
      <c r="PZH324" s="80"/>
      <c r="PZI324" s="80"/>
      <c r="PZJ324" s="80"/>
      <c r="PZK324" s="80"/>
      <c r="PZL324" s="80"/>
      <c r="PZM324" s="80"/>
      <c r="PZN324" s="80"/>
      <c r="PZO324" s="80"/>
      <c r="PZP324" s="80"/>
      <c r="PZQ324" s="80"/>
      <c r="PZR324" s="80"/>
      <c r="PZS324" s="80"/>
      <c r="PZT324" s="80"/>
      <c r="PZU324" s="80"/>
      <c r="PZV324" s="80"/>
      <c r="PZW324" s="80"/>
      <c r="PZX324" s="80"/>
      <c r="PZY324" s="80"/>
      <c r="PZZ324" s="80"/>
      <c r="QAA324" s="80"/>
      <c r="QAB324" s="80"/>
      <c r="QAC324" s="80"/>
      <c r="QAD324" s="80"/>
      <c r="QAE324" s="80"/>
      <c r="QAF324" s="80"/>
      <c r="QAG324" s="80"/>
      <c r="QAH324" s="80"/>
      <c r="QAI324" s="80"/>
      <c r="QAJ324" s="80"/>
      <c r="QAK324" s="80"/>
      <c r="QAL324" s="80"/>
      <c r="QAM324" s="80"/>
      <c r="QAN324" s="80"/>
      <c r="QAO324" s="80"/>
      <c r="QAP324" s="80"/>
      <c r="QAQ324" s="80"/>
      <c r="QAR324" s="80"/>
      <c r="QAS324" s="80"/>
      <c r="QAT324" s="80"/>
      <c r="QAU324" s="80"/>
      <c r="QAV324" s="80"/>
      <c r="QAW324" s="80"/>
      <c r="QAX324" s="80"/>
      <c r="QAY324" s="80"/>
      <c r="QAZ324" s="80"/>
      <c r="QBA324" s="80"/>
      <c r="QBB324" s="80"/>
      <c r="QBC324" s="80"/>
      <c r="QBD324" s="80"/>
      <c r="QBE324" s="80"/>
      <c r="QBF324" s="80"/>
      <c r="QBG324" s="80"/>
      <c r="QBH324" s="80"/>
      <c r="QBI324" s="80"/>
      <c r="QBJ324" s="80"/>
      <c r="QBK324" s="80"/>
      <c r="QBL324" s="80"/>
      <c r="QBM324" s="80"/>
      <c r="QBN324" s="80"/>
      <c r="QBO324" s="80"/>
      <c r="QBP324" s="80"/>
      <c r="QBQ324" s="80"/>
      <c r="QBR324" s="80"/>
      <c r="QBS324" s="80"/>
      <c r="QBT324" s="80"/>
      <c r="QBU324" s="80"/>
      <c r="QBV324" s="80"/>
      <c r="QBW324" s="80"/>
      <c r="QBX324" s="80"/>
      <c r="QBY324" s="80"/>
      <c r="QBZ324" s="80"/>
      <c r="QCA324" s="80"/>
      <c r="QCB324" s="80"/>
      <c r="QCC324" s="80"/>
      <c r="QCD324" s="80"/>
      <c r="QCE324" s="80"/>
      <c r="QCF324" s="80"/>
      <c r="QCG324" s="80"/>
      <c r="QCH324" s="80"/>
      <c r="QCI324" s="80"/>
      <c r="QCJ324" s="80"/>
      <c r="QCK324" s="80"/>
      <c r="QCL324" s="80"/>
      <c r="QCM324" s="80"/>
      <c r="QCN324" s="80"/>
      <c r="QCO324" s="80"/>
      <c r="QCP324" s="80"/>
      <c r="QCQ324" s="80"/>
      <c r="QCR324" s="80"/>
      <c r="QCS324" s="80"/>
      <c r="QCT324" s="80"/>
      <c r="QCU324" s="80"/>
      <c r="QCV324" s="80"/>
      <c r="QCW324" s="80"/>
      <c r="QCX324" s="80"/>
      <c r="QCY324" s="80"/>
      <c r="QCZ324" s="80"/>
      <c r="QDA324" s="80"/>
      <c r="QDB324" s="80"/>
      <c r="QDC324" s="80"/>
      <c r="QDD324" s="80"/>
      <c r="QDE324" s="80"/>
      <c r="QDF324" s="80"/>
      <c r="QDG324" s="80"/>
      <c r="QDH324" s="80"/>
      <c r="QDI324" s="80"/>
      <c r="QDJ324" s="80"/>
      <c r="QDK324" s="80"/>
      <c r="QDL324" s="80"/>
      <c r="QDM324" s="80"/>
      <c r="QDN324" s="80"/>
      <c r="QDO324" s="80"/>
      <c r="QDP324" s="80"/>
      <c r="QDQ324" s="80"/>
      <c r="QDR324" s="80"/>
      <c r="QDS324" s="80"/>
      <c r="QDT324" s="80"/>
      <c r="QDU324" s="80"/>
      <c r="QDV324" s="80"/>
      <c r="QDW324" s="80"/>
      <c r="QDX324" s="80"/>
      <c r="QDY324" s="80"/>
      <c r="QDZ324" s="80"/>
      <c r="QEA324" s="80"/>
      <c r="QEB324" s="80"/>
      <c r="QEC324" s="80"/>
      <c r="QED324" s="80"/>
      <c r="QEE324" s="80"/>
      <c r="QEF324" s="80"/>
      <c r="QEG324" s="80"/>
      <c r="QEH324" s="80"/>
      <c r="QEI324" s="80"/>
      <c r="QEJ324" s="80"/>
      <c r="QEK324" s="80"/>
      <c r="QEL324" s="80"/>
      <c r="QEM324" s="80"/>
      <c r="QEN324" s="80"/>
      <c r="QEO324" s="80"/>
      <c r="QEP324" s="80"/>
      <c r="QEQ324" s="80"/>
      <c r="QER324" s="80"/>
      <c r="QES324" s="80"/>
      <c r="QET324" s="80"/>
      <c r="QEU324" s="80"/>
      <c r="QEV324" s="80"/>
      <c r="QEW324" s="80"/>
      <c r="QEX324" s="80"/>
      <c r="QEY324" s="80"/>
      <c r="QEZ324" s="80"/>
      <c r="QFA324" s="80"/>
      <c r="QFB324" s="80"/>
      <c r="QFC324" s="80"/>
      <c r="QFD324" s="80"/>
      <c r="QFE324" s="80"/>
      <c r="QFF324" s="80"/>
      <c r="QFG324" s="80"/>
      <c r="QFH324" s="80"/>
      <c r="QFI324" s="80"/>
      <c r="QFJ324" s="80"/>
      <c r="QFK324" s="80"/>
      <c r="QFL324" s="80"/>
      <c r="QFM324" s="80"/>
      <c r="QFN324" s="80"/>
      <c r="QFO324" s="80"/>
      <c r="QFP324" s="80"/>
      <c r="QFQ324" s="80"/>
      <c r="QFR324" s="80"/>
      <c r="QFS324" s="80"/>
      <c r="QFT324" s="80"/>
      <c r="QFU324" s="80"/>
      <c r="QFV324" s="80"/>
      <c r="QFW324" s="80"/>
      <c r="QFX324" s="80"/>
      <c r="QFY324" s="80"/>
      <c r="QFZ324" s="80"/>
      <c r="QGA324" s="80"/>
      <c r="QGB324" s="80"/>
      <c r="QGC324" s="80"/>
      <c r="QGD324" s="80"/>
      <c r="QGE324" s="80"/>
      <c r="QGF324" s="80"/>
      <c r="QGG324" s="80"/>
      <c r="QGH324" s="80"/>
      <c r="QGI324" s="80"/>
      <c r="QGJ324" s="80"/>
      <c r="QGK324" s="80"/>
      <c r="QGL324" s="80"/>
      <c r="QGM324" s="80"/>
      <c r="QGN324" s="80"/>
      <c r="QGO324" s="80"/>
      <c r="QGP324" s="80"/>
      <c r="QGQ324" s="80"/>
      <c r="QGR324" s="80"/>
      <c r="QGS324" s="80"/>
      <c r="QGT324" s="80"/>
      <c r="QGU324" s="80"/>
      <c r="QGV324" s="80"/>
      <c r="QGW324" s="80"/>
      <c r="QGX324" s="80"/>
      <c r="QGY324" s="80"/>
      <c r="QGZ324" s="80"/>
      <c r="QHA324" s="80"/>
      <c r="QHB324" s="80"/>
      <c r="QHC324" s="80"/>
      <c r="QHD324" s="80"/>
      <c r="QHE324" s="80"/>
      <c r="QHF324" s="80"/>
      <c r="QHG324" s="80"/>
      <c r="QHH324" s="80"/>
      <c r="QHI324" s="80"/>
      <c r="QHJ324" s="80"/>
      <c r="QHK324" s="80"/>
      <c r="QHL324" s="80"/>
      <c r="QHM324" s="80"/>
      <c r="QHN324" s="80"/>
      <c r="QHO324" s="80"/>
      <c r="QHP324" s="80"/>
      <c r="QHQ324" s="80"/>
      <c r="QHR324" s="80"/>
      <c r="QHS324" s="80"/>
      <c r="QHT324" s="80"/>
      <c r="QHU324" s="80"/>
      <c r="QHV324" s="80"/>
      <c r="QHW324" s="80"/>
      <c r="QHX324" s="80"/>
      <c r="QHY324" s="80"/>
      <c r="QHZ324" s="80"/>
      <c r="QIA324" s="80"/>
      <c r="QIB324" s="80"/>
      <c r="QIC324" s="80"/>
      <c r="QID324" s="80"/>
      <c r="QIE324" s="80"/>
      <c r="QIF324" s="80"/>
      <c r="QIG324" s="80"/>
      <c r="QIH324" s="80"/>
      <c r="QII324" s="80"/>
      <c r="QIJ324" s="80"/>
      <c r="QIK324" s="80"/>
      <c r="QIL324" s="80"/>
      <c r="QIM324" s="80"/>
      <c r="QIN324" s="80"/>
      <c r="QIO324" s="80"/>
      <c r="QIP324" s="80"/>
      <c r="QIQ324" s="80"/>
      <c r="QIR324" s="80"/>
      <c r="QIS324" s="80"/>
      <c r="QIT324" s="80"/>
      <c r="QIU324" s="80"/>
      <c r="QIV324" s="80"/>
      <c r="QIW324" s="80"/>
      <c r="QIX324" s="80"/>
      <c r="QIY324" s="80"/>
      <c r="QIZ324" s="80"/>
      <c r="QJA324" s="80"/>
      <c r="QJB324" s="80"/>
      <c r="QJC324" s="80"/>
      <c r="QJD324" s="80"/>
      <c r="QJE324" s="80"/>
      <c r="QJF324" s="80"/>
      <c r="QJG324" s="80"/>
      <c r="QJH324" s="80"/>
      <c r="QJI324" s="80"/>
      <c r="QJJ324" s="80"/>
      <c r="QJK324" s="80"/>
      <c r="QJL324" s="80"/>
      <c r="QJM324" s="80"/>
      <c r="QJN324" s="80"/>
      <c r="QJO324" s="80"/>
      <c r="QJP324" s="80"/>
      <c r="QJQ324" s="80"/>
      <c r="QJR324" s="80"/>
      <c r="QJS324" s="80"/>
      <c r="QJT324" s="80"/>
      <c r="QJU324" s="80"/>
      <c r="QJV324" s="80"/>
      <c r="QJW324" s="80"/>
      <c r="QJX324" s="80"/>
      <c r="QJY324" s="80"/>
      <c r="QJZ324" s="80"/>
      <c r="QKA324" s="80"/>
      <c r="QKB324" s="80"/>
      <c r="QKC324" s="80"/>
      <c r="QKD324" s="80"/>
      <c r="QKE324" s="80"/>
      <c r="QKF324" s="80"/>
      <c r="QKG324" s="80"/>
      <c r="QKH324" s="80"/>
      <c r="QKI324" s="80"/>
      <c r="QKJ324" s="80"/>
      <c r="QKK324" s="80"/>
      <c r="QKL324" s="80"/>
      <c r="QKM324" s="80"/>
      <c r="QKN324" s="80"/>
      <c r="QKO324" s="80"/>
      <c r="QKP324" s="80"/>
      <c r="QKQ324" s="80"/>
      <c r="QKR324" s="80"/>
      <c r="QKS324" s="80"/>
      <c r="QKT324" s="80"/>
      <c r="QKU324" s="80"/>
      <c r="QKV324" s="80"/>
      <c r="QKW324" s="80"/>
      <c r="QKX324" s="80"/>
      <c r="QKY324" s="80"/>
      <c r="QKZ324" s="80"/>
      <c r="QLA324" s="80"/>
      <c r="QLB324" s="80"/>
      <c r="QLC324" s="80"/>
      <c r="QLD324" s="80"/>
      <c r="QLE324" s="80"/>
      <c r="QLF324" s="80"/>
      <c r="QLG324" s="80"/>
      <c r="QLH324" s="80"/>
      <c r="QLI324" s="80"/>
      <c r="QLJ324" s="80"/>
      <c r="QLK324" s="80"/>
      <c r="QLL324" s="80"/>
      <c r="QLM324" s="80"/>
      <c r="QLN324" s="80"/>
      <c r="QLO324" s="80"/>
      <c r="QLP324" s="80"/>
      <c r="QLQ324" s="80"/>
      <c r="QLR324" s="80"/>
      <c r="QLS324" s="80"/>
      <c r="QLT324" s="80"/>
      <c r="QLU324" s="80"/>
      <c r="QLV324" s="80"/>
      <c r="QLW324" s="80"/>
      <c r="QLX324" s="80"/>
      <c r="QLY324" s="80"/>
      <c r="QLZ324" s="80"/>
      <c r="QMA324" s="80"/>
      <c r="QMB324" s="80"/>
      <c r="QMC324" s="80"/>
      <c r="QMD324" s="80"/>
      <c r="QME324" s="80"/>
      <c r="QMF324" s="80"/>
      <c r="QMG324" s="80"/>
      <c r="QMH324" s="80"/>
      <c r="QMI324" s="80"/>
      <c r="QMJ324" s="80"/>
      <c r="QMK324" s="80"/>
      <c r="QML324" s="80"/>
      <c r="QMM324" s="80"/>
      <c r="QMN324" s="80"/>
      <c r="QMO324" s="80"/>
      <c r="QMP324" s="80"/>
      <c r="QMQ324" s="80"/>
      <c r="QMR324" s="80"/>
      <c r="QMS324" s="80"/>
      <c r="QMT324" s="80"/>
      <c r="QMU324" s="80"/>
      <c r="QMV324" s="80"/>
      <c r="QMW324" s="80"/>
      <c r="QMX324" s="80"/>
      <c r="QMY324" s="80"/>
      <c r="QMZ324" s="80"/>
      <c r="QNA324" s="80"/>
      <c r="QNB324" s="80"/>
      <c r="QNC324" s="80"/>
      <c r="QND324" s="80"/>
      <c r="QNE324" s="80"/>
      <c r="QNF324" s="80"/>
      <c r="QNG324" s="80"/>
      <c r="QNH324" s="80"/>
      <c r="QNI324" s="80"/>
      <c r="QNJ324" s="80"/>
      <c r="QNK324" s="80"/>
      <c r="QNL324" s="80"/>
      <c r="QNM324" s="80"/>
      <c r="QNN324" s="80"/>
      <c r="QNO324" s="80"/>
      <c r="QNP324" s="80"/>
      <c r="QNQ324" s="80"/>
      <c r="QNR324" s="80"/>
      <c r="QNS324" s="80"/>
      <c r="QNT324" s="80"/>
      <c r="QNU324" s="80"/>
      <c r="QNV324" s="80"/>
      <c r="QNW324" s="80"/>
      <c r="QNX324" s="80"/>
      <c r="QNY324" s="80"/>
      <c r="QNZ324" s="80"/>
      <c r="QOA324" s="80"/>
      <c r="QOB324" s="80"/>
      <c r="QOC324" s="80"/>
      <c r="QOD324" s="80"/>
      <c r="QOE324" s="80"/>
      <c r="QOF324" s="80"/>
      <c r="QOG324" s="80"/>
      <c r="QOH324" s="80"/>
      <c r="QOI324" s="80"/>
      <c r="QOJ324" s="80"/>
      <c r="QOK324" s="80"/>
      <c r="QOL324" s="80"/>
      <c r="QOM324" s="80"/>
      <c r="QON324" s="80"/>
      <c r="QOO324" s="80"/>
      <c r="QOP324" s="80"/>
      <c r="QOQ324" s="80"/>
      <c r="QOR324" s="80"/>
      <c r="QOS324" s="80"/>
      <c r="QOT324" s="80"/>
      <c r="QOU324" s="80"/>
      <c r="QOV324" s="80"/>
      <c r="QOW324" s="80"/>
      <c r="QOX324" s="80"/>
      <c r="QOY324" s="80"/>
      <c r="QOZ324" s="80"/>
      <c r="QPA324" s="80"/>
      <c r="QPB324" s="80"/>
      <c r="QPC324" s="80"/>
      <c r="QPD324" s="80"/>
      <c r="QPE324" s="80"/>
      <c r="QPF324" s="80"/>
      <c r="QPG324" s="80"/>
      <c r="QPH324" s="80"/>
      <c r="QPI324" s="80"/>
      <c r="QPJ324" s="80"/>
      <c r="QPK324" s="80"/>
      <c r="QPL324" s="80"/>
      <c r="QPM324" s="80"/>
      <c r="QPN324" s="80"/>
      <c r="QPO324" s="80"/>
      <c r="QPP324" s="80"/>
      <c r="QPQ324" s="80"/>
      <c r="QPR324" s="80"/>
      <c r="QPS324" s="80"/>
      <c r="QPT324" s="80"/>
      <c r="QPU324" s="80"/>
      <c r="QPV324" s="80"/>
      <c r="QPW324" s="80"/>
      <c r="QPX324" s="80"/>
      <c r="QPY324" s="80"/>
      <c r="QPZ324" s="80"/>
      <c r="QQA324" s="80"/>
      <c r="QQB324" s="80"/>
      <c r="QQC324" s="80"/>
      <c r="QQD324" s="80"/>
      <c r="QQE324" s="80"/>
      <c r="QQF324" s="80"/>
      <c r="QQG324" s="80"/>
      <c r="QQH324" s="80"/>
      <c r="QQI324" s="80"/>
      <c r="QQJ324" s="80"/>
      <c r="QQK324" s="80"/>
      <c r="QQL324" s="80"/>
      <c r="QQM324" s="80"/>
      <c r="QQN324" s="80"/>
      <c r="QQO324" s="80"/>
      <c r="QQP324" s="80"/>
      <c r="QQQ324" s="80"/>
      <c r="QQR324" s="80"/>
      <c r="QQS324" s="80"/>
      <c r="QQT324" s="80"/>
      <c r="QQU324" s="80"/>
      <c r="QQV324" s="80"/>
      <c r="QQW324" s="80"/>
      <c r="QQX324" s="80"/>
      <c r="QQY324" s="80"/>
      <c r="QQZ324" s="80"/>
      <c r="QRA324" s="80"/>
      <c r="QRB324" s="80"/>
      <c r="QRC324" s="80"/>
      <c r="QRD324" s="80"/>
      <c r="QRE324" s="80"/>
      <c r="QRF324" s="80"/>
      <c r="QRG324" s="80"/>
      <c r="QRH324" s="80"/>
      <c r="QRI324" s="80"/>
      <c r="QRJ324" s="80"/>
      <c r="QRK324" s="80"/>
      <c r="QRL324" s="80"/>
      <c r="QRM324" s="80"/>
      <c r="QRN324" s="80"/>
      <c r="QRO324" s="80"/>
      <c r="QRP324" s="80"/>
      <c r="QRQ324" s="80"/>
      <c r="QRR324" s="80"/>
      <c r="QRS324" s="80"/>
      <c r="QRT324" s="80"/>
      <c r="QRU324" s="80"/>
      <c r="QRV324" s="80"/>
      <c r="QRW324" s="80"/>
      <c r="QRX324" s="80"/>
      <c r="QRY324" s="80"/>
      <c r="QRZ324" s="80"/>
      <c r="QSA324" s="80"/>
      <c r="QSB324" s="80"/>
      <c r="QSC324" s="80"/>
      <c r="QSD324" s="80"/>
      <c r="QSE324" s="80"/>
      <c r="QSF324" s="80"/>
      <c r="QSG324" s="80"/>
      <c r="QSH324" s="80"/>
      <c r="QSI324" s="80"/>
      <c r="QSJ324" s="80"/>
      <c r="QSK324" s="80"/>
      <c r="QSL324" s="80"/>
      <c r="QSM324" s="80"/>
      <c r="QSN324" s="80"/>
      <c r="QSO324" s="80"/>
      <c r="QSP324" s="80"/>
      <c r="QSQ324" s="80"/>
      <c r="QSR324" s="80"/>
      <c r="QSS324" s="80"/>
      <c r="QST324" s="80"/>
      <c r="QSU324" s="80"/>
      <c r="QSV324" s="80"/>
      <c r="QSW324" s="80"/>
      <c r="QSX324" s="80"/>
      <c r="QSY324" s="80"/>
      <c r="QSZ324" s="80"/>
      <c r="QTA324" s="80"/>
      <c r="QTB324" s="80"/>
      <c r="QTC324" s="80"/>
      <c r="QTD324" s="80"/>
      <c r="QTE324" s="80"/>
      <c r="QTF324" s="80"/>
      <c r="QTG324" s="80"/>
      <c r="QTH324" s="80"/>
      <c r="QTI324" s="80"/>
      <c r="QTJ324" s="80"/>
      <c r="QTK324" s="80"/>
      <c r="QTL324" s="80"/>
      <c r="QTM324" s="80"/>
      <c r="QTN324" s="80"/>
      <c r="QTO324" s="80"/>
      <c r="QTP324" s="80"/>
      <c r="QTQ324" s="80"/>
      <c r="QTR324" s="80"/>
      <c r="QTS324" s="80"/>
      <c r="QTT324" s="80"/>
      <c r="QTU324" s="80"/>
      <c r="QTV324" s="80"/>
      <c r="QTW324" s="80"/>
      <c r="QTX324" s="80"/>
      <c r="QTY324" s="80"/>
      <c r="QTZ324" s="80"/>
      <c r="QUA324" s="80"/>
      <c r="QUB324" s="80"/>
      <c r="QUC324" s="80"/>
      <c r="QUD324" s="80"/>
      <c r="QUE324" s="80"/>
      <c r="QUF324" s="80"/>
      <c r="QUG324" s="80"/>
      <c r="QUH324" s="80"/>
      <c r="QUI324" s="80"/>
      <c r="QUJ324" s="80"/>
      <c r="QUK324" s="80"/>
      <c r="QUL324" s="80"/>
      <c r="QUM324" s="80"/>
      <c r="QUN324" s="80"/>
      <c r="QUO324" s="80"/>
      <c r="QUP324" s="80"/>
      <c r="QUQ324" s="80"/>
      <c r="QUR324" s="80"/>
      <c r="QUS324" s="80"/>
      <c r="QUT324" s="80"/>
      <c r="QUU324" s="80"/>
      <c r="QUV324" s="80"/>
      <c r="QUW324" s="80"/>
      <c r="QUX324" s="80"/>
      <c r="QUY324" s="80"/>
      <c r="QUZ324" s="80"/>
      <c r="QVA324" s="80"/>
      <c r="QVB324" s="80"/>
      <c r="QVC324" s="80"/>
      <c r="QVD324" s="80"/>
      <c r="QVE324" s="80"/>
      <c r="QVF324" s="80"/>
      <c r="QVG324" s="80"/>
      <c r="QVH324" s="80"/>
      <c r="QVI324" s="80"/>
      <c r="QVJ324" s="80"/>
      <c r="QVK324" s="80"/>
      <c r="QVL324" s="80"/>
      <c r="QVM324" s="80"/>
      <c r="QVN324" s="80"/>
      <c r="QVO324" s="80"/>
      <c r="QVP324" s="80"/>
      <c r="QVQ324" s="80"/>
      <c r="QVR324" s="80"/>
      <c r="QVS324" s="80"/>
      <c r="QVT324" s="80"/>
      <c r="QVU324" s="80"/>
      <c r="QVV324" s="80"/>
      <c r="QVW324" s="80"/>
      <c r="QVX324" s="80"/>
      <c r="QVY324" s="80"/>
      <c r="QVZ324" s="80"/>
      <c r="QWA324" s="80"/>
      <c r="QWB324" s="80"/>
      <c r="QWC324" s="80"/>
      <c r="QWD324" s="80"/>
      <c r="QWE324" s="80"/>
      <c r="QWF324" s="80"/>
      <c r="QWG324" s="80"/>
      <c r="QWH324" s="80"/>
      <c r="QWI324" s="80"/>
      <c r="QWJ324" s="80"/>
      <c r="QWK324" s="80"/>
      <c r="QWL324" s="80"/>
      <c r="QWM324" s="80"/>
      <c r="QWN324" s="80"/>
      <c r="QWO324" s="80"/>
      <c r="QWP324" s="80"/>
      <c r="QWQ324" s="80"/>
      <c r="QWR324" s="80"/>
      <c r="QWS324" s="80"/>
      <c r="QWT324" s="80"/>
      <c r="QWU324" s="80"/>
      <c r="QWV324" s="80"/>
      <c r="QWW324" s="80"/>
      <c r="QWX324" s="80"/>
      <c r="QWY324" s="80"/>
      <c r="QWZ324" s="80"/>
      <c r="QXA324" s="80"/>
      <c r="QXB324" s="80"/>
      <c r="QXC324" s="80"/>
      <c r="QXD324" s="80"/>
      <c r="QXE324" s="80"/>
      <c r="QXF324" s="80"/>
      <c r="QXG324" s="80"/>
      <c r="QXH324" s="80"/>
      <c r="QXI324" s="80"/>
      <c r="QXJ324" s="80"/>
      <c r="QXK324" s="80"/>
      <c r="QXL324" s="80"/>
      <c r="QXM324" s="80"/>
      <c r="QXN324" s="80"/>
      <c r="QXO324" s="80"/>
      <c r="QXP324" s="80"/>
      <c r="QXQ324" s="80"/>
      <c r="QXR324" s="80"/>
      <c r="QXS324" s="80"/>
      <c r="QXT324" s="80"/>
      <c r="QXU324" s="80"/>
      <c r="QXV324" s="80"/>
      <c r="QXW324" s="80"/>
      <c r="QXX324" s="80"/>
      <c r="QXY324" s="80"/>
      <c r="QXZ324" s="80"/>
      <c r="QYA324" s="80"/>
      <c r="QYB324" s="80"/>
      <c r="QYC324" s="80"/>
      <c r="QYD324" s="80"/>
      <c r="QYE324" s="80"/>
      <c r="QYF324" s="80"/>
      <c r="QYG324" s="80"/>
      <c r="QYH324" s="80"/>
      <c r="QYI324" s="80"/>
      <c r="QYJ324" s="80"/>
      <c r="QYK324" s="80"/>
      <c r="QYL324" s="80"/>
      <c r="QYM324" s="80"/>
      <c r="QYN324" s="80"/>
      <c r="QYO324" s="80"/>
      <c r="QYP324" s="80"/>
      <c r="QYQ324" s="80"/>
      <c r="QYR324" s="80"/>
      <c r="QYS324" s="80"/>
      <c r="QYT324" s="80"/>
      <c r="QYU324" s="80"/>
      <c r="QYV324" s="80"/>
      <c r="QYW324" s="80"/>
      <c r="QYX324" s="80"/>
      <c r="QYY324" s="80"/>
      <c r="QYZ324" s="80"/>
      <c r="QZA324" s="80"/>
      <c r="QZB324" s="80"/>
      <c r="QZC324" s="80"/>
      <c r="QZD324" s="80"/>
      <c r="QZE324" s="80"/>
      <c r="QZF324" s="80"/>
      <c r="QZG324" s="80"/>
      <c r="QZH324" s="80"/>
      <c r="QZI324" s="80"/>
      <c r="QZJ324" s="80"/>
      <c r="QZK324" s="80"/>
      <c r="QZL324" s="80"/>
      <c r="QZM324" s="80"/>
      <c r="QZN324" s="80"/>
      <c r="QZO324" s="80"/>
      <c r="QZP324" s="80"/>
      <c r="QZQ324" s="80"/>
      <c r="QZR324" s="80"/>
      <c r="QZS324" s="80"/>
      <c r="QZT324" s="80"/>
      <c r="QZU324" s="80"/>
      <c r="QZV324" s="80"/>
      <c r="QZW324" s="80"/>
      <c r="QZX324" s="80"/>
      <c r="QZY324" s="80"/>
      <c r="QZZ324" s="80"/>
      <c r="RAA324" s="80"/>
      <c r="RAB324" s="80"/>
      <c r="RAC324" s="80"/>
      <c r="RAD324" s="80"/>
      <c r="RAE324" s="80"/>
      <c r="RAF324" s="80"/>
      <c r="RAG324" s="80"/>
      <c r="RAH324" s="80"/>
      <c r="RAI324" s="80"/>
      <c r="RAJ324" s="80"/>
      <c r="RAK324" s="80"/>
      <c r="RAL324" s="80"/>
      <c r="RAM324" s="80"/>
      <c r="RAN324" s="80"/>
      <c r="RAO324" s="80"/>
      <c r="RAP324" s="80"/>
      <c r="RAQ324" s="80"/>
      <c r="RAR324" s="80"/>
      <c r="RAS324" s="80"/>
      <c r="RAT324" s="80"/>
      <c r="RAU324" s="80"/>
      <c r="RAV324" s="80"/>
      <c r="RAW324" s="80"/>
      <c r="RAX324" s="80"/>
      <c r="RAY324" s="80"/>
      <c r="RAZ324" s="80"/>
      <c r="RBA324" s="80"/>
      <c r="RBB324" s="80"/>
      <c r="RBC324" s="80"/>
      <c r="RBD324" s="80"/>
      <c r="RBE324" s="80"/>
      <c r="RBF324" s="80"/>
      <c r="RBG324" s="80"/>
      <c r="RBH324" s="80"/>
      <c r="RBI324" s="80"/>
      <c r="RBJ324" s="80"/>
      <c r="RBK324" s="80"/>
      <c r="RBL324" s="80"/>
      <c r="RBM324" s="80"/>
      <c r="RBN324" s="80"/>
      <c r="RBO324" s="80"/>
      <c r="RBP324" s="80"/>
      <c r="RBQ324" s="80"/>
      <c r="RBR324" s="80"/>
      <c r="RBS324" s="80"/>
      <c r="RBT324" s="80"/>
      <c r="RBU324" s="80"/>
      <c r="RBV324" s="80"/>
      <c r="RBW324" s="80"/>
      <c r="RBX324" s="80"/>
      <c r="RBY324" s="80"/>
      <c r="RBZ324" s="80"/>
      <c r="RCA324" s="80"/>
      <c r="RCB324" s="80"/>
      <c r="RCC324" s="80"/>
      <c r="RCD324" s="80"/>
      <c r="RCE324" s="80"/>
      <c r="RCF324" s="80"/>
      <c r="RCG324" s="80"/>
      <c r="RCH324" s="80"/>
      <c r="RCI324" s="80"/>
      <c r="RCJ324" s="80"/>
      <c r="RCK324" s="80"/>
      <c r="RCL324" s="80"/>
      <c r="RCM324" s="80"/>
      <c r="RCN324" s="80"/>
      <c r="RCO324" s="80"/>
      <c r="RCP324" s="80"/>
      <c r="RCQ324" s="80"/>
      <c r="RCR324" s="80"/>
      <c r="RCS324" s="80"/>
      <c r="RCT324" s="80"/>
      <c r="RCU324" s="80"/>
      <c r="RCV324" s="80"/>
      <c r="RCW324" s="80"/>
      <c r="RCX324" s="80"/>
      <c r="RCY324" s="80"/>
      <c r="RCZ324" s="80"/>
      <c r="RDA324" s="80"/>
      <c r="RDB324" s="80"/>
      <c r="RDC324" s="80"/>
      <c r="RDD324" s="80"/>
      <c r="RDE324" s="80"/>
      <c r="RDF324" s="80"/>
      <c r="RDG324" s="80"/>
      <c r="RDH324" s="80"/>
      <c r="RDI324" s="80"/>
      <c r="RDJ324" s="80"/>
      <c r="RDK324" s="80"/>
      <c r="RDL324" s="80"/>
      <c r="RDM324" s="80"/>
      <c r="RDN324" s="80"/>
      <c r="RDO324" s="80"/>
      <c r="RDP324" s="80"/>
      <c r="RDQ324" s="80"/>
      <c r="RDR324" s="80"/>
      <c r="RDS324" s="80"/>
      <c r="RDT324" s="80"/>
      <c r="RDU324" s="80"/>
      <c r="RDV324" s="80"/>
      <c r="RDW324" s="80"/>
      <c r="RDX324" s="80"/>
      <c r="RDY324" s="80"/>
      <c r="RDZ324" s="80"/>
      <c r="REA324" s="80"/>
      <c r="REB324" s="80"/>
      <c r="REC324" s="80"/>
      <c r="RED324" s="80"/>
      <c r="REE324" s="80"/>
      <c r="REF324" s="80"/>
      <c r="REG324" s="80"/>
      <c r="REH324" s="80"/>
      <c r="REI324" s="80"/>
      <c r="REJ324" s="80"/>
      <c r="REK324" s="80"/>
      <c r="REL324" s="80"/>
      <c r="REM324" s="80"/>
      <c r="REN324" s="80"/>
      <c r="REO324" s="80"/>
      <c r="REP324" s="80"/>
      <c r="REQ324" s="80"/>
      <c r="RER324" s="80"/>
      <c r="RES324" s="80"/>
      <c r="RET324" s="80"/>
      <c r="REU324" s="80"/>
      <c r="REV324" s="80"/>
      <c r="REW324" s="80"/>
      <c r="REX324" s="80"/>
      <c r="REY324" s="80"/>
      <c r="REZ324" s="80"/>
      <c r="RFA324" s="80"/>
      <c r="RFB324" s="80"/>
      <c r="RFC324" s="80"/>
      <c r="RFD324" s="80"/>
      <c r="RFE324" s="80"/>
      <c r="RFF324" s="80"/>
      <c r="RFG324" s="80"/>
      <c r="RFH324" s="80"/>
      <c r="RFI324" s="80"/>
      <c r="RFJ324" s="80"/>
      <c r="RFK324" s="80"/>
      <c r="RFL324" s="80"/>
      <c r="RFM324" s="80"/>
      <c r="RFN324" s="80"/>
      <c r="RFO324" s="80"/>
      <c r="RFP324" s="80"/>
      <c r="RFQ324" s="80"/>
      <c r="RFR324" s="80"/>
      <c r="RFS324" s="80"/>
      <c r="RFT324" s="80"/>
      <c r="RFU324" s="80"/>
      <c r="RFV324" s="80"/>
      <c r="RFW324" s="80"/>
      <c r="RFX324" s="80"/>
      <c r="RFY324" s="80"/>
      <c r="RFZ324" s="80"/>
      <c r="RGA324" s="80"/>
      <c r="RGB324" s="80"/>
      <c r="RGC324" s="80"/>
      <c r="RGD324" s="80"/>
      <c r="RGE324" s="80"/>
      <c r="RGF324" s="80"/>
      <c r="RGG324" s="80"/>
      <c r="RGH324" s="80"/>
      <c r="RGI324" s="80"/>
      <c r="RGJ324" s="80"/>
      <c r="RGK324" s="80"/>
      <c r="RGL324" s="80"/>
      <c r="RGM324" s="80"/>
      <c r="RGN324" s="80"/>
      <c r="RGO324" s="80"/>
      <c r="RGP324" s="80"/>
      <c r="RGQ324" s="80"/>
      <c r="RGR324" s="80"/>
      <c r="RGS324" s="80"/>
      <c r="RGT324" s="80"/>
      <c r="RGU324" s="80"/>
      <c r="RGV324" s="80"/>
      <c r="RGW324" s="80"/>
      <c r="RGX324" s="80"/>
      <c r="RGY324" s="80"/>
      <c r="RGZ324" s="80"/>
      <c r="RHA324" s="80"/>
      <c r="RHB324" s="80"/>
      <c r="RHC324" s="80"/>
      <c r="RHD324" s="80"/>
      <c r="RHE324" s="80"/>
      <c r="RHF324" s="80"/>
      <c r="RHG324" s="80"/>
      <c r="RHH324" s="80"/>
      <c r="RHI324" s="80"/>
      <c r="RHJ324" s="80"/>
      <c r="RHK324" s="80"/>
      <c r="RHL324" s="80"/>
      <c r="RHM324" s="80"/>
      <c r="RHN324" s="80"/>
      <c r="RHO324" s="80"/>
      <c r="RHP324" s="80"/>
      <c r="RHQ324" s="80"/>
      <c r="RHR324" s="80"/>
      <c r="RHS324" s="80"/>
      <c r="RHT324" s="80"/>
      <c r="RHU324" s="80"/>
      <c r="RHV324" s="80"/>
      <c r="RHW324" s="80"/>
      <c r="RHX324" s="80"/>
      <c r="RHY324" s="80"/>
      <c r="RHZ324" s="80"/>
      <c r="RIA324" s="80"/>
      <c r="RIB324" s="80"/>
      <c r="RIC324" s="80"/>
      <c r="RID324" s="80"/>
      <c r="RIE324" s="80"/>
      <c r="RIF324" s="80"/>
      <c r="RIG324" s="80"/>
      <c r="RIH324" s="80"/>
      <c r="RII324" s="80"/>
      <c r="RIJ324" s="80"/>
      <c r="RIK324" s="80"/>
      <c r="RIL324" s="80"/>
      <c r="RIM324" s="80"/>
      <c r="RIN324" s="80"/>
      <c r="RIO324" s="80"/>
      <c r="RIP324" s="80"/>
      <c r="RIQ324" s="80"/>
      <c r="RIR324" s="80"/>
      <c r="RIS324" s="80"/>
      <c r="RIT324" s="80"/>
      <c r="RIU324" s="80"/>
      <c r="RIV324" s="80"/>
      <c r="RIW324" s="80"/>
      <c r="RIX324" s="80"/>
      <c r="RIY324" s="80"/>
      <c r="RIZ324" s="80"/>
      <c r="RJA324" s="80"/>
      <c r="RJB324" s="80"/>
      <c r="RJC324" s="80"/>
      <c r="RJD324" s="80"/>
      <c r="RJE324" s="80"/>
      <c r="RJF324" s="80"/>
      <c r="RJG324" s="80"/>
      <c r="RJH324" s="80"/>
      <c r="RJI324" s="80"/>
      <c r="RJJ324" s="80"/>
      <c r="RJK324" s="80"/>
      <c r="RJL324" s="80"/>
      <c r="RJM324" s="80"/>
      <c r="RJN324" s="80"/>
      <c r="RJO324" s="80"/>
      <c r="RJP324" s="80"/>
      <c r="RJQ324" s="80"/>
      <c r="RJR324" s="80"/>
      <c r="RJS324" s="80"/>
      <c r="RJT324" s="80"/>
      <c r="RJU324" s="80"/>
      <c r="RJV324" s="80"/>
      <c r="RJW324" s="80"/>
      <c r="RJX324" s="80"/>
      <c r="RJY324" s="80"/>
      <c r="RJZ324" s="80"/>
      <c r="RKA324" s="80"/>
      <c r="RKB324" s="80"/>
      <c r="RKC324" s="80"/>
      <c r="RKD324" s="80"/>
      <c r="RKE324" s="80"/>
      <c r="RKF324" s="80"/>
      <c r="RKG324" s="80"/>
      <c r="RKH324" s="80"/>
      <c r="RKI324" s="80"/>
      <c r="RKJ324" s="80"/>
      <c r="RKK324" s="80"/>
      <c r="RKL324" s="80"/>
      <c r="RKM324" s="80"/>
      <c r="RKN324" s="80"/>
      <c r="RKO324" s="80"/>
      <c r="RKP324" s="80"/>
      <c r="RKQ324" s="80"/>
      <c r="RKR324" s="80"/>
      <c r="RKS324" s="80"/>
      <c r="RKT324" s="80"/>
      <c r="RKU324" s="80"/>
      <c r="RKV324" s="80"/>
      <c r="RKW324" s="80"/>
      <c r="RKX324" s="80"/>
      <c r="RKY324" s="80"/>
      <c r="RKZ324" s="80"/>
      <c r="RLA324" s="80"/>
      <c r="RLB324" s="80"/>
      <c r="RLC324" s="80"/>
      <c r="RLD324" s="80"/>
      <c r="RLE324" s="80"/>
      <c r="RLF324" s="80"/>
      <c r="RLG324" s="80"/>
      <c r="RLH324" s="80"/>
      <c r="RLI324" s="80"/>
      <c r="RLJ324" s="80"/>
      <c r="RLK324" s="80"/>
      <c r="RLL324" s="80"/>
      <c r="RLM324" s="80"/>
      <c r="RLN324" s="80"/>
      <c r="RLO324" s="80"/>
      <c r="RLP324" s="80"/>
      <c r="RLQ324" s="80"/>
      <c r="RLR324" s="80"/>
      <c r="RLS324" s="80"/>
      <c r="RLT324" s="80"/>
      <c r="RLU324" s="80"/>
      <c r="RLV324" s="80"/>
      <c r="RLW324" s="80"/>
      <c r="RLX324" s="80"/>
      <c r="RLY324" s="80"/>
      <c r="RLZ324" s="80"/>
      <c r="RMA324" s="80"/>
      <c r="RMB324" s="80"/>
      <c r="RMC324" s="80"/>
      <c r="RMD324" s="80"/>
      <c r="RME324" s="80"/>
      <c r="RMF324" s="80"/>
      <c r="RMG324" s="80"/>
      <c r="RMH324" s="80"/>
      <c r="RMI324" s="80"/>
      <c r="RMJ324" s="80"/>
      <c r="RMK324" s="80"/>
      <c r="RML324" s="80"/>
      <c r="RMM324" s="80"/>
      <c r="RMN324" s="80"/>
      <c r="RMO324" s="80"/>
      <c r="RMP324" s="80"/>
      <c r="RMQ324" s="80"/>
      <c r="RMR324" s="80"/>
      <c r="RMS324" s="80"/>
      <c r="RMT324" s="80"/>
      <c r="RMU324" s="80"/>
      <c r="RMV324" s="80"/>
      <c r="RMW324" s="80"/>
      <c r="RMX324" s="80"/>
      <c r="RMY324" s="80"/>
      <c r="RMZ324" s="80"/>
      <c r="RNA324" s="80"/>
      <c r="RNB324" s="80"/>
      <c r="RNC324" s="80"/>
      <c r="RND324" s="80"/>
      <c r="RNE324" s="80"/>
      <c r="RNF324" s="80"/>
      <c r="RNG324" s="80"/>
      <c r="RNH324" s="80"/>
      <c r="RNI324" s="80"/>
      <c r="RNJ324" s="80"/>
      <c r="RNK324" s="80"/>
      <c r="RNL324" s="80"/>
      <c r="RNM324" s="80"/>
      <c r="RNN324" s="80"/>
      <c r="RNO324" s="80"/>
      <c r="RNP324" s="80"/>
      <c r="RNQ324" s="80"/>
      <c r="RNR324" s="80"/>
      <c r="RNS324" s="80"/>
      <c r="RNT324" s="80"/>
      <c r="RNU324" s="80"/>
      <c r="RNV324" s="80"/>
      <c r="RNW324" s="80"/>
      <c r="RNX324" s="80"/>
      <c r="RNY324" s="80"/>
      <c r="RNZ324" s="80"/>
      <c r="ROA324" s="80"/>
      <c r="ROB324" s="80"/>
      <c r="ROC324" s="80"/>
      <c r="ROD324" s="80"/>
      <c r="ROE324" s="80"/>
      <c r="ROF324" s="80"/>
      <c r="ROG324" s="80"/>
      <c r="ROH324" s="80"/>
      <c r="ROI324" s="80"/>
      <c r="ROJ324" s="80"/>
      <c r="ROK324" s="80"/>
      <c r="ROL324" s="80"/>
      <c r="ROM324" s="80"/>
      <c r="RON324" s="80"/>
      <c r="ROO324" s="80"/>
      <c r="ROP324" s="80"/>
      <c r="ROQ324" s="80"/>
      <c r="ROR324" s="80"/>
      <c r="ROS324" s="80"/>
      <c r="ROT324" s="80"/>
      <c r="ROU324" s="80"/>
      <c r="ROV324" s="80"/>
      <c r="ROW324" s="80"/>
      <c r="ROX324" s="80"/>
      <c r="ROY324" s="80"/>
      <c r="ROZ324" s="80"/>
      <c r="RPA324" s="80"/>
      <c r="RPB324" s="80"/>
      <c r="RPC324" s="80"/>
      <c r="RPD324" s="80"/>
      <c r="RPE324" s="80"/>
      <c r="RPF324" s="80"/>
      <c r="RPG324" s="80"/>
      <c r="RPH324" s="80"/>
      <c r="RPI324" s="80"/>
      <c r="RPJ324" s="80"/>
      <c r="RPK324" s="80"/>
      <c r="RPL324" s="80"/>
      <c r="RPM324" s="80"/>
      <c r="RPN324" s="80"/>
      <c r="RPO324" s="80"/>
      <c r="RPP324" s="80"/>
      <c r="RPQ324" s="80"/>
      <c r="RPR324" s="80"/>
      <c r="RPS324" s="80"/>
      <c r="RPT324" s="80"/>
      <c r="RPU324" s="80"/>
      <c r="RPV324" s="80"/>
      <c r="RPW324" s="80"/>
      <c r="RPX324" s="80"/>
      <c r="RPY324" s="80"/>
      <c r="RPZ324" s="80"/>
      <c r="RQA324" s="80"/>
      <c r="RQB324" s="80"/>
      <c r="RQC324" s="80"/>
      <c r="RQD324" s="80"/>
      <c r="RQE324" s="80"/>
      <c r="RQF324" s="80"/>
      <c r="RQG324" s="80"/>
      <c r="RQH324" s="80"/>
      <c r="RQI324" s="80"/>
      <c r="RQJ324" s="80"/>
      <c r="RQK324" s="80"/>
      <c r="RQL324" s="80"/>
      <c r="RQM324" s="80"/>
      <c r="RQN324" s="80"/>
      <c r="RQO324" s="80"/>
      <c r="RQP324" s="80"/>
      <c r="RQQ324" s="80"/>
      <c r="RQR324" s="80"/>
      <c r="RQS324" s="80"/>
      <c r="RQT324" s="80"/>
      <c r="RQU324" s="80"/>
      <c r="RQV324" s="80"/>
      <c r="RQW324" s="80"/>
      <c r="RQX324" s="80"/>
      <c r="RQY324" s="80"/>
      <c r="RQZ324" s="80"/>
      <c r="RRA324" s="80"/>
      <c r="RRB324" s="80"/>
      <c r="RRC324" s="80"/>
      <c r="RRD324" s="80"/>
      <c r="RRE324" s="80"/>
      <c r="RRF324" s="80"/>
      <c r="RRG324" s="80"/>
      <c r="RRH324" s="80"/>
      <c r="RRI324" s="80"/>
      <c r="RRJ324" s="80"/>
      <c r="RRK324" s="80"/>
      <c r="RRL324" s="80"/>
      <c r="RRM324" s="80"/>
      <c r="RRN324" s="80"/>
      <c r="RRO324" s="80"/>
      <c r="RRP324" s="80"/>
      <c r="RRQ324" s="80"/>
      <c r="RRR324" s="80"/>
      <c r="RRS324" s="80"/>
      <c r="RRT324" s="80"/>
      <c r="RRU324" s="80"/>
      <c r="RRV324" s="80"/>
      <c r="RRW324" s="80"/>
      <c r="RRX324" s="80"/>
      <c r="RRY324" s="80"/>
      <c r="RRZ324" s="80"/>
      <c r="RSA324" s="80"/>
      <c r="RSB324" s="80"/>
      <c r="RSC324" s="80"/>
      <c r="RSD324" s="80"/>
      <c r="RSE324" s="80"/>
      <c r="RSF324" s="80"/>
      <c r="RSG324" s="80"/>
      <c r="RSH324" s="80"/>
      <c r="RSI324" s="80"/>
      <c r="RSJ324" s="80"/>
      <c r="RSK324" s="80"/>
      <c r="RSL324" s="80"/>
      <c r="RSM324" s="80"/>
      <c r="RSN324" s="80"/>
      <c r="RSO324" s="80"/>
      <c r="RSP324" s="80"/>
      <c r="RSQ324" s="80"/>
      <c r="RSR324" s="80"/>
      <c r="RSS324" s="80"/>
      <c r="RST324" s="80"/>
      <c r="RSU324" s="80"/>
      <c r="RSV324" s="80"/>
      <c r="RSW324" s="80"/>
      <c r="RSX324" s="80"/>
      <c r="RSY324" s="80"/>
      <c r="RSZ324" s="80"/>
      <c r="RTA324" s="80"/>
      <c r="RTB324" s="80"/>
      <c r="RTC324" s="80"/>
      <c r="RTD324" s="80"/>
      <c r="RTE324" s="80"/>
      <c r="RTF324" s="80"/>
      <c r="RTG324" s="80"/>
      <c r="RTH324" s="80"/>
      <c r="RTI324" s="80"/>
      <c r="RTJ324" s="80"/>
      <c r="RTK324" s="80"/>
      <c r="RTL324" s="80"/>
      <c r="RTM324" s="80"/>
      <c r="RTN324" s="80"/>
      <c r="RTO324" s="80"/>
      <c r="RTP324" s="80"/>
      <c r="RTQ324" s="80"/>
      <c r="RTR324" s="80"/>
      <c r="RTS324" s="80"/>
      <c r="RTT324" s="80"/>
      <c r="RTU324" s="80"/>
      <c r="RTV324" s="80"/>
      <c r="RTW324" s="80"/>
      <c r="RTX324" s="80"/>
      <c r="RTY324" s="80"/>
      <c r="RTZ324" s="80"/>
      <c r="RUA324" s="80"/>
      <c r="RUB324" s="80"/>
      <c r="RUC324" s="80"/>
      <c r="RUD324" s="80"/>
      <c r="RUE324" s="80"/>
      <c r="RUF324" s="80"/>
      <c r="RUG324" s="80"/>
      <c r="RUH324" s="80"/>
      <c r="RUI324" s="80"/>
      <c r="RUJ324" s="80"/>
      <c r="RUK324" s="80"/>
      <c r="RUL324" s="80"/>
      <c r="RUM324" s="80"/>
      <c r="RUN324" s="80"/>
      <c r="RUO324" s="80"/>
      <c r="RUP324" s="80"/>
      <c r="RUQ324" s="80"/>
      <c r="RUR324" s="80"/>
      <c r="RUS324" s="80"/>
      <c r="RUT324" s="80"/>
      <c r="RUU324" s="80"/>
      <c r="RUV324" s="80"/>
      <c r="RUW324" s="80"/>
      <c r="RUX324" s="80"/>
      <c r="RUY324" s="80"/>
      <c r="RUZ324" s="80"/>
      <c r="RVA324" s="80"/>
      <c r="RVB324" s="80"/>
      <c r="RVC324" s="80"/>
      <c r="RVD324" s="80"/>
      <c r="RVE324" s="80"/>
      <c r="RVF324" s="80"/>
      <c r="RVG324" s="80"/>
      <c r="RVH324" s="80"/>
      <c r="RVI324" s="80"/>
      <c r="RVJ324" s="80"/>
      <c r="RVK324" s="80"/>
      <c r="RVL324" s="80"/>
      <c r="RVM324" s="80"/>
      <c r="RVN324" s="80"/>
      <c r="RVO324" s="80"/>
      <c r="RVP324" s="80"/>
      <c r="RVQ324" s="80"/>
      <c r="RVR324" s="80"/>
      <c r="RVS324" s="80"/>
      <c r="RVT324" s="80"/>
      <c r="RVU324" s="80"/>
      <c r="RVV324" s="80"/>
      <c r="RVW324" s="80"/>
      <c r="RVX324" s="80"/>
      <c r="RVY324" s="80"/>
      <c r="RVZ324" s="80"/>
      <c r="RWA324" s="80"/>
      <c r="RWB324" s="80"/>
      <c r="RWC324" s="80"/>
      <c r="RWD324" s="80"/>
      <c r="RWE324" s="80"/>
      <c r="RWF324" s="80"/>
      <c r="RWG324" s="80"/>
      <c r="RWH324" s="80"/>
      <c r="RWI324" s="80"/>
      <c r="RWJ324" s="80"/>
      <c r="RWK324" s="80"/>
      <c r="RWL324" s="80"/>
      <c r="RWM324" s="80"/>
      <c r="RWN324" s="80"/>
      <c r="RWO324" s="80"/>
      <c r="RWP324" s="80"/>
      <c r="RWQ324" s="80"/>
      <c r="RWR324" s="80"/>
      <c r="RWS324" s="80"/>
      <c r="RWT324" s="80"/>
      <c r="RWU324" s="80"/>
      <c r="RWV324" s="80"/>
      <c r="RWW324" s="80"/>
      <c r="RWX324" s="80"/>
      <c r="RWY324" s="80"/>
      <c r="RWZ324" s="80"/>
      <c r="RXA324" s="80"/>
      <c r="RXB324" s="80"/>
      <c r="RXC324" s="80"/>
      <c r="RXD324" s="80"/>
      <c r="RXE324" s="80"/>
      <c r="RXF324" s="80"/>
      <c r="RXG324" s="80"/>
      <c r="RXH324" s="80"/>
      <c r="RXI324" s="80"/>
      <c r="RXJ324" s="80"/>
      <c r="RXK324" s="80"/>
      <c r="RXL324" s="80"/>
      <c r="RXM324" s="80"/>
      <c r="RXN324" s="80"/>
      <c r="RXO324" s="80"/>
      <c r="RXP324" s="80"/>
      <c r="RXQ324" s="80"/>
      <c r="RXR324" s="80"/>
      <c r="RXS324" s="80"/>
      <c r="RXT324" s="80"/>
      <c r="RXU324" s="80"/>
      <c r="RXV324" s="80"/>
      <c r="RXW324" s="80"/>
      <c r="RXX324" s="80"/>
      <c r="RXY324" s="80"/>
      <c r="RXZ324" s="80"/>
      <c r="RYA324" s="80"/>
      <c r="RYB324" s="80"/>
      <c r="RYC324" s="80"/>
      <c r="RYD324" s="80"/>
      <c r="RYE324" s="80"/>
      <c r="RYF324" s="80"/>
      <c r="RYG324" s="80"/>
      <c r="RYH324" s="80"/>
      <c r="RYI324" s="80"/>
      <c r="RYJ324" s="80"/>
      <c r="RYK324" s="80"/>
      <c r="RYL324" s="80"/>
      <c r="RYM324" s="80"/>
      <c r="RYN324" s="80"/>
      <c r="RYO324" s="80"/>
      <c r="RYP324" s="80"/>
      <c r="RYQ324" s="80"/>
      <c r="RYR324" s="80"/>
      <c r="RYS324" s="80"/>
      <c r="RYT324" s="80"/>
      <c r="RYU324" s="80"/>
      <c r="RYV324" s="80"/>
      <c r="RYW324" s="80"/>
      <c r="RYX324" s="80"/>
      <c r="RYY324" s="80"/>
      <c r="RYZ324" s="80"/>
      <c r="RZA324" s="80"/>
      <c r="RZB324" s="80"/>
      <c r="RZC324" s="80"/>
      <c r="RZD324" s="80"/>
      <c r="RZE324" s="80"/>
      <c r="RZF324" s="80"/>
      <c r="RZG324" s="80"/>
      <c r="RZH324" s="80"/>
      <c r="RZI324" s="80"/>
      <c r="RZJ324" s="80"/>
      <c r="RZK324" s="80"/>
      <c r="RZL324" s="80"/>
      <c r="RZM324" s="80"/>
      <c r="RZN324" s="80"/>
      <c r="RZO324" s="80"/>
      <c r="RZP324" s="80"/>
      <c r="RZQ324" s="80"/>
      <c r="RZR324" s="80"/>
      <c r="RZS324" s="80"/>
      <c r="RZT324" s="80"/>
      <c r="RZU324" s="80"/>
      <c r="RZV324" s="80"/>
      <c r="RZW324" s="80"/>
      <c r="RZX324" s="80"/>
      <c r="RZY324" s="80"/>
      <c r="RZZ324" s="80"/>
      <c r="SAA324" s="80"/>
      <c r="SAB324" s="80"/>
      <c r="SAC324" s="80"/>
      <c r="SAD324" s="80"/>
      <c r="SAE324" s="80"/>
      <c r="SAF324" s="80"/>
      <c r="SAG324" s="80"/>
      <c r="SAH324" s="80"/>
      <c r="SAI324" s="80"/>
      <c r="SAJ324" s="80"/>
      <c r="SAK324" s="80"/>
      <c r="SAL324" s="80"/>
      <c r="SAM324" s="80"/>
      <c r="SAN324" s="80"/>
      <c r="SAO324" s="80"/>
      <c r="SAP324" s="80"/>
      <c r="SAQ324" s="80"/>
      <c r="SAR324" s="80"/>
      <c r="SAS324" s="80"/>
      <c r="SAT324" s="80"/>
      <c r="SAU324" s="80"/>
      <c r="SAV324" s="80"/>
      <c r="SAW324" s="80"/>
      <c r="SAX324" s="80"/>
      <c r="SAY324" s="80"/>
      <c r="SAZ324" s="80"/>
      <c r="SBA324" s="80"/>
      <c r="SBB324" s="80"/>
      <c r="SBC324" s="80"/>
      <c r="SBD324" s="80"/>
      <c r="SBE324" s="80"/>
      <c r="SBF324" s="80"/>
      <c r="SBG324" s="80"/>
      <c r="SBH324" s="80"/>
      <c r="SBI324" s="80"/>
      <c r="SBJ324" s="80"/>
      <c r="SBK324" s="80"/>
      <c r="SBL324" s="80"/>
      <c r="SBM324" s="80"/>
      <c r="SBN324" s="80"/>
      <c r="SBO324" s="80"/>
      <c r="SBP324" s="80"/>
      <c r="SBQ324" s="80"/>
      <c r="SBR324" s="80"/>
      <c r="SBS324" s="80"/>
      <c r="SBT324" s="80"/>
      <c r="SBU324" s="80"/>
      <c r="SBV324" s="80"/>
      <c r="SBW324" s="80"/>
      <c r="SBX324" s="80"/>
      <c r="SBY324" s="80"/>
      <c r="SBZ324" s="80"/>
      <c r="SCA324" s="80"/>
      <c r="SCB324" s="80"/>
      <c r="SCC324" s="80"/>
      <c r="SCD324" s="80"/>
      <c r="SCE324" s="80"/>
      <c r="SCF324" s="80"/>
      <c r="SCG324" s="80"/>
      <c r="SCH324" s="80"/>
      <c r="SCI324" s="80"/>
      <c r="SCJ324" s="80"/>
      <c r="SCK324" s="80"/>
      <c r="SCL324" s="80"/>
      <c r="SCM324" s="80"/>
      <c r="SCN324" s="80"/>
      <c r="SCO324" s="80"/>
      <c r="SCP324" s="80"/>
      <c r="SCQ324" s="80"/>
      <c r="SCR324" s="80"/>
      <c r="SCS324" s="80"/>
      <c r="SCT324" s="80"/>
      <c r="SCU324" s="80"/>
      <c r="SCV324" s="80"/>
      <c r="SCW324" s="80"/>
      <c r="SCX324" s="80"/>
      <c r="SCY324" s="80"/>
      <c r="SCZ324" s="80"/>
      <c r="SDA324" s="80"/>
      <c r="SDB324" s="80"/>
      <c r="SDC324" s="80"/>
      <c r="SDD324" s="80"/>
      <c r="SDE324" s="80"/>
      <c r="SDF324" s="80"/>
      <c r="SDG324" s="80"/>
      <c r="SDH324" s="80"/>
      <c r="SDI324" s="80"/>
      <c r="SDJ324" s="80"/>
      <c r="SDK324" s="80"/>
      <c r="SDL324" s="80"/>
      <c r="SDM324" s="80"/>
      <c r="SDN324" s="80"/>
      <c r="SDO324" s="80"/>
      <c r="SDP324" s="80"/>
      <c r="SDQ324" s="80"/>
      <c r="SDR324" s="80"/>
      <c r="SDS324" s="80"/>
      <c r="SDT324" s="80"/>
      <c r="SDU324" s="80"/>
      <c r="SDV324" s="80"/>
      <c r="SDW324" s="80"/>
      <c r="SDX324" s="80"/>
      <c r="SDY324" s="80"/>
      <c r="SDZ324" s="80"/>
      <c r="SEA324" s="80"/>
      <c r="SEB324" s="80"/>
      <c r="SEC324" s="80"/>
      <c r="SED324" s="80"/>
      <c r="SEE324" s="80"/>
      <c r="SEF324" s="80"/>
      <c r="SEG324" s="80"/>
      <c r="SEH324" s="80"/>
      <c r="SEI324" s="80"/>
      <c r="SEJ324" s="80"/>
      <c r="SEK324" s="80"/>
      <c r="SEL324" s="80"/>
      <c r="SEM324" s="80"/>
      <c r="SEN324" s="80"/>
      <c r="SEO324" s="80"/>
      <c r="SEP324" s="80"/>
      <c r="SEQ324" s="80"/>
      <c r="SER324" s="80"/>
      <c r="SES324" s="80"/>
      <c r="SET324" s="80"/>
      <c r="SEU324" s="80"/>
      <c r="SEV324" s="80"/>
      <c r="SEW324" s="80"/>
      <c r="SEX324" s="80"/>
      <c r="SEY324" s="80"/>
      <c r="SEZ324" s="80"/>
      <c r="SFA324" s="80"/>
      <c r="SFB324" s="80"/>
      <c r="SFC324" s="80"/>
      <c r="SFD324" s="80"/>
      <c r="SFE324" s="80"/>
      <c r="SFF324" s="80"/>
      <c r="SFG324" s="80"/>
      <c r="SFH324" s="80"/>
      <c r="SFI324" s="80"/>
      <c r="SFJ324" s="80"/>
      <c r="SFK324" s="80"/>
      <c r="SFL324" s="80"/>
      <c r="SFM324" s="80"/>
      <c r="SFN324" s="80"/>
      <c r="SFO324" s="80"/>
      <c r="SFP324" s="80"/>
      <c r="SFQ324" s="80"/>
      <c r="SFR324" s="80"/>
      <c r="SFS324" s="80"/>
      <c r="SFT324" s="80"/>
      <c r="SFU324" s="80"/>
      <c r="SFV324" s="80"/>
      <c r="SFW324" s="80"/>
      <c r="SFX324" s="80"/>
      <c r="SFY324" s="80"/>
      <c r="SFZ324" s="80"/>
      <c r="SGA324" s="80"/>
      <c r="SGB324" s="80"/>
      <c r="SGC324" s="80"/>
      <c r="SGD324" s="80"/>
      <c r="SGE324" s="80"/>
      <c r="SGF324" s="80"/>
      <c r="SGG324" s="80"/>
      <c r="SGH324" s="80"/>
      <c r="SGI324" s="80"/>
      <c r="SGJ324" s="80"/>
      <c r="SGK324" s="80"/>
      <c r="SGL324" s="80"/>
      <c r="SGM324" s="80"/>
      <c r="SGN324" s="80"/>
      <c r="SGO324" s="80"/>
      <c r="SGP324" s="80"/>
      <c r="SGQ324" s="80"/>
      <c r="SGR324" s="80"/>
      <c r="SGS324" s="80"/>
      <c r="SGT324" s="80"/>
      <c r="SGU324" s="80"/>
      <c r="SGV324" s="80"/>
      <c r="SGW324" s="80"/>
      <c r="SGX324" s="80"/>
      <c r="SGY324" s="80"/>
      <c r="SGZ324" s="80"/>
      <c r="SHA324" s="80"/>
      <c r="SHB324" s="80"/>
      <c r="SHC324" s="80"/>
      <c r="SHD324" s="80"/>
      <c r="SHE324" s="80"/>
      <c r="SHF324" s="80"/>
      <c r="SHG324" s="80"/>
      <c r="SHH324" s="80"/>
      <c r="SHI324" s="80"/>
      <c r="SHJ324" s="80"/>
      <c r="SHK324" s="80"/>
      <c r="SHL324" s="80"/>
      <c r="SHM324" s="80"/>
      <c r="SHN324" s="80"/>
      <c r="SHO324" s="80"/>
      <c r="SHP324" s="80"/>
      <c r="SHQ324" s="80"/>
      <c r="SHR324" s="80"/>
      <c r="SHS324" s="80"/>
      <c r="SHT324" s="80"/>
      <c r="SHU324" s="80"/>
      <c r="SHV324" s="80"/>
      <c r="SHW324" s="80"/>
      <c r="SHX324" s="80"/>
      <c r="SHY324" s="80"/>
      <c r="SHZ324" s="80"/>
      <c r="SIA324" s="80"/>
      <c r="SIB324" s="80"/>
      <c r="SIC324" s="80"/>
      <c r="SID324" s="80"/>
      <c r="SIE324" s="80"/>
      <c r="SIF324" s="80"/>
      <c r="SIG324" s="80"/>
      <c r="SIH324" s="80"/>
      <c r="SII324" s="80"/>
      <c r="SIJ324" s="80"/>
      <c r="SIK324" s="80"/>
      <c r="SIL324" s="80"/>
      <c r="SIM324" s="80"/>
      <c r="SIN324" s="80"/>
      <c r="SIO324" s="80"/>
      <c r="SIP324" s="80"/>
      <c r="SIQ324" s="80"/>
      <c r="SIR324" s="80"/>
      <c r="SIS324" s="80"/>
      <c r="SIT324" s="80"/>
      <c r="SIU324" s="80"/>
      <c r="SIV324" s="80"/>
      <c r="SIW324" s="80"/>
      <c r="SIX324" s="80"/>
      <c r="SIY324" s="80"/>
      <c r="SIZ324" s="80"/>
      <c r="SJA324" s="80"/>
      <c r="SJB324" s="80"/>
      <c r="SJC324" s="80"/>
      <c r="SJD324" s="80"/>
      <c r="SJE324" s="80"/>
      <c r="SJF324" s="80"/>
      <c r="SJG324" s="80"/>
      <c r="SJH324" s="80"/>
      <c r="SJI324" s="80"/>
      <c r="SJJ324" s="80"/>
      <c r="SJK324" s="80"/>
      <c r="SJL324" s="80"/>
      <c r="SJM324" s="80"/>
      <c r="SJN324" s="80"/>
      <c r="SJO324" s="80"/>
      <c r="SJP324" s="80"/>
      <c r="SJQ324" s="80"/>
      <c r="SJR324" s="80"/>
      <c r="SJS324" s="80"/>
      <c r="SJT324" s="80"/>
      <c r="SJU324" s="80"/>
      <c r="SJV324" s="80"/>
      <c r="SJW324" s="80"/>
      <c r="SJX324" s="80"/>
      <c r="SJY324" s="80"/>
      <c r="SJZ324" s="80"/>
      <c r="SKA324" s="80"/>
      <c r="SKB324" s="80"/>
      <c r="SKC324" s="80"/>
      <c r="SKD324" s="80"/>
      <c r="SKE324" s="80"/>
      <c r="SKF324" s="80"/>
      <c r="SKG324" s="80"/>
      <c r="SKH324" s="80"/>
      <c r="SKI324" s="80"/>
      <c r="SKJ324" s="80"/>
      <c r="SKK324" s="80"/>
      <c r="SKL324" s="80"/>
      <c r="SKM324" s="80"/>
      <c r="SKN324" s="80"/>
      <c r="SKO324" s="80"/>
      <c r="SKP324" s="80"/>
      <c r="SKQ324" s="80"/>
      <c r="SKR324" s="80"/>
      <c r="SKS324" s="80"/>
      <c r="SKT324" s="80"/>
      <c r="SKU324" s="80"/>
      <c r="SKV324" s="80"/>
      <c r="SKW324" s="80"/>
      <c r="SKX324" s="80"/>
      <c r="SKY324" s="80"/>
      <c r="SKZ324" s="80"/>
      <c r="SLA324" s="80"/>
      <c r="SLB324" s="80"/>
      <c r="SLC324" s="80"/>
      <c r="SLD324" s="80"/>
      <c r="SLE324" s="80"/>
      <c r="SLF324" s="80"/>
      <c r="SLG324" s="80"/>
      <c r="SLH324" s="80"/>
      <c r="SLI324" s="80"/>
      <c r="SLJ324" s="80"/>
      <c r="SLK324" s="80"/>
      <c r="SLL324" s="80"/>
      <c r="SLM324" s="80"/>
      <c r="SLN324" s="80"/>
      <c r="SLO324" s="80"/>
      <c r="SLP324" s="80"/>
      <c r="SLQ324" s="80"/>
      <c r="SLR324" s="80"/>
      <c r="SLS324" s="80"/>
      <c r="SLT324" s="80"/>
      <c r="SLU324" s="80"/>
      <c r="SLV324" s="80"/>
      <c r="SLW324" s="80"/>
      <c r="SLX324" s="80"/>
      <c r="SLY324" s="80"/>
      <c r="SLZ324" s="80"/>
      <c r="SMA324" s="80"/>
      <c r="SMB324" s="80"/>
      <c r="SMC324" s="80"/>
      <c r="SMD324" s="80"/>
      <c r="SME324" s="80"/>
      <c r="SMF324" s="80"/>
      <c r="SMG324" s="80"/>
      <c r="SMH324" s="80"/>
      <c r="SMI324" s="80"/>
      <c r="SMJ324" s="80"/>
      <c r="SMK324" s="80"/>
      <c r="SML324" s="80"/>
      <c r="SMM324" s="80"/>
      <c r="SMN324" s="80"/>
      <c r="SMO324" s="80"/>
      <c r="SMP324" s="80"/>
      <c r="SMQ324" s="80"/>
      <c r="SMR324" s="80"/>
      <c r="SMS324" s="80"/>
      <c r="SMT324" s="80"/>
      <c r="SMU324" s="80"/>
      <c r="SMV324" s="80"/>
      <c r="SMW324" s="80"/>
      <c r="SMX324" s="80"/>
      <c r="SMY324" s="80"/>
      <c r="SMZ324" s="80"/>
      <c r="SNA324" s="80"/>
      <c r="SNB324" s="80"/>
      <c r="SNC324" s="80"/>
      <c r="SND324" s="80"/>
      <c r="SNE324" s="80"/>
      <c r="SNF324" s="80"/>
      <c r="SNG324" s="80"/>
      <c r="SNH324" s="80"/>
      <c r="SNI324" s="80"/>
      <c r="SNJ324" s="80"/>
      <c r="SNK324" s="80"/>
      <c r="SNL324" s="80"/>
      <c r="SNM324" s="80"/>
      <c r="SNN324" s="80"/>
      <c r="SNO324" s="80"/>
      <c r="SNP324" s="80"/>
      <c r="SNQ324" s="80"/>
      <c r="SNR324" s="80"/>
      <c r="SNS324" s="80"/>
      <c r="SNT324" s="80"/>
      <c r="SNU324" s="80"/>
      <c r="SNV324" s="80"/>
      <c r="SNW324" s="80"/>
      <c r="SNX324" s="80"/>
      <c r="SNY324" s="80"/>
      <c r="SNZ324" s="80"/>
      <c r="SOA324" s="80"/>
      <c r="SOB324" s="80"/>
      <c r="SOC324" s="80"/>
      <c r="SOD324" s="80"/>
      <c r="SOE324" s="80"/>
      <c r="SOF324" s="80"/>
      <c r="SOG324" s="80"/>
      <c r="SOH324" s="80"/>
      <c r="SOI324" s="80"/>
      <c r="SOJ324" s="80"/>
      <c r="SOK324" s="80"/>
      <c r="SOL324" s="80"/>
      <c r="SOM324" s="80"/>
      <c r="SON324" s="80"/>
      <c r="SOO324" s="80"/>
      <c r="SOP324" s="80"/>
      <c r="SOQ324" s="80"/>
      <c r="SOR324" s="80"/>
      <c r="SOS324" s="80"/>
      <c r="SOT324" s="80"/>
      <c r="SOU324" s="80"/>
      <c r="SOV324" s="80"/>
      <c r="SOW324" s="80"/>
      <c r="SOX324" s="80"/>
      <c r="SOY324" s="80"/>
      <c r="SOZ324" s="80"/>
      <c r="SPA324" s="80"/>
      <c r="SPB324" s="80"/>
      <c r="SPC324" s="80"/>
      <c r="SPD324" s="80"/>
      <c r="SPE324" s="80"/>
      <c r="SPF324" s="80"/>
      <c r="SPG324" s="80"/>
      <c r="SPH324" s="80"/>
      <c r="SPI324" s="80"/>
      <c r="SPJ324" s="80"/>
      <c r="SPK324" s="80"/>
      <c r="SPL324" s="80"/>
      <c r="SPM324" s="80"/>
      <c r="SPN324" s="80"/>
      <c r="SPO324" s="80"/>
      <c r="SPP324" s="80"/>
      <c r="SPQ324" s="80"/>
      <c r="SPR324" s="80"/>
      <c r="SPS324" s="80"/>
      <c r="SPT324" s="80"/>
      <c r="SPU324" s="80"/>
      <c r="SPV324" s="80"/>
      <c r="SPW324" s="80"/>
      <c r="SPX324" s="80"/>
      <c r="SPY324" s="80"/>
      <c r="SPZ324" s="80"/>
      <c r="SQA324" s="80"/>
      <c r="SQB324" s="80"/>
      <c r="SQC324" s="80"/>
      <c r="SQD324" s="80"/>
      <c r="SQE324" s="80"/>
      <c r="SQF324" s="80"/>
      <c r="SQG324" s="80"/>
      <c r="SQH324" s="80"/>
      <c r="SQI324" s="80"/>
      <c r="SQJ324" s="80"/>
      <c r="SQK324" s="80"/>
      <c r="SQL324" s="80"/>
      <c r="SQM324" s="80"/>
      <c r="SQN324" s="80"/>
      <c r="SQO324" s="80"/>
      <c r="SQP324" s="80"/>
      <c r="SQQ324" s="80"/>
      <c r="SQR324" s="80"/>
      <c r="SQS324" s="80"/>
      <c r="SQT324" s="80"/>
      <c r="SQU324" s="80"/>
      <c r="SQV324" s="80"/>
      <c r="SQW324" s="80"/>
      <c r="SQX324" s="80"/>
      <c r="SQY324" s="80"/>
      <c r="SQZ324" s="80"/>
      <c r="SRA324" s="80"/>
      <c r="SRB324" s="80"/>
      <c r="SRC324" s="80"/>
      <c r="SRD324" s="80"/>
      <c r="SRE324" s="80"/>
      <c r="SRF324" s="80"/>
      <c r="SRG324" s="80"/>
      <c r="SRH324" s="80"/>
      <c r="SRI324" s="80"/>
      <c r="SRJ324" s="80"/>
      <c r="SRK324" s="80"/>
      <c r="SRL324" s="80"/>
      <c r="SRM324" s="80"/>
      <c r="SRN324" s="80"/>
      <c r="SRO324" s="80"/>
      <c r="SRP324" s="80"/>
      <c r="SRQ324" s="80"/>
      <c r="SRR324" s="80"/>
      <c r="SRS324" s="80"/>
      <c r="SRT324" s="80"/>
      <c r="SRU324" s="80"/>
      <c r="SRV324" s="80"/>
      <c r="SRW324" s="80"/>
      <c r="SRX324" s="80"/>
      <c r="SRY324" s="80"/>
      <c r="SRZ324" s="80"/>
      <c r="SSA324" s="80"/>
      <c r="SSB324" s="80"/>
      <c r="SSC324" s="80"/>
      <c r="SSD324" s="80"/>
      <c r="SSE324" s="80"/>
      <c r="SSF324" s="80"/>
      <c r="SSG324" s="80"/>
      <c r="SSH324" s="80"/>
      <c r="SSI324" s="80"/>
      <c r="SSJ324" s="80"/>
      <c r="SSK324" s="80"/>
      <c r="SSL324" s="80"/>
      <c r="SSM324" s="80"/>
      <c r="SSN324" s="80"/>
      <c r="SSO324" s="80"/>
      <c r="SSP324" s="80"/>
      <c r="SSQ324" s="80"/>
      <c r="SSR324" s="80"/>
      <c r="SSS324" s="80"/>
      <c r="SST324" s="80"/>
      <c r="SSU324" s="80"/>
      <c r="SSV324" s="80"/>
      <c r="SSW324" s="80"/>
      <c r="SSX324" s="80"/>
      <c r="SSY324" s="80"/>
      <c r="SSZ324" s="80"/>
      <c r="STA324" s="80"/>
      <c r="STB324" s="80"/>
      <c r="STC324" s="80"/>
      <c r="STD324" s="80"/>
      <c r="STE324" s="80"/>
      <c r="STF324" s="80"/>
      <c r="STG324" s="80"/>
      <c r="STH324" s="80"/>
      <c r="STI324" s="80"/>
      <c r="STJ324" s="80"/>
      <c r="STK324" s="80"/>
      <c r="STL324" s="80"/>
      <c r="STM324" s="80"/>
      <c r="STN324" s="80"/>
      <c r="STO324" s="80"/>
      <c r="STP324" s="80"/>
      <c r="STQ324" s="80"/>
      <c r="STR324" s="80"/>
      <c r="STS324" s="80"/>
      <c r="STT324" s="80"/>
      <c r="STU324" s="80"/>
      <c r="STV324" s="80"/>
      <c r="STW324" s="80"/>
      <c r="STX324" s="80"/>
      <c r="STY324" s="80"/>
      <c r="STZ324" s="80"/>
      <c r="SUA324" s="80"/>
      <c r="SUB324" s="80"/>
      <c r="SUC324" s="80"/>
      <c r="SUD324" s="80"/>
      <c r="SUE324" s="80"/>
      <c r="SUF324" s="80"/>
      <c r="SUG324" s="80"/>
      <c r="SUH324" s="80"/>
      <c r="SUI324" s="80"/>
      <c r="SUJ324" s="80"/>
      <c r="SUK324" s="80"/>
      <c r="SUL324" s="80"/>
      <c r="SUM324" s="80"/>
      <c r="SUN324" s="80"/>
      <c r="SUO324" s="80"/>
      <c r="SUP324" s="80"/>
      <c r="SUQ324" s="80"/>
      <c r="SUR324" s="80"/>
      <c r="SUS324" s="80"/>
      <c r="SUT324" s="80"/>
      <c r="SUU324" s="80"/>
      <c r="SUV324" s="80"/>
      <c r="SUW324" s="80"/>
      <c r="SUX324" s="80"/>
      <c r="SUY324" s="80"/>
      <c r="SUZ324" s="80"/>
      <c r="SVA324" s="80"/>
      <c r="SVB324" s="80"/>
      <c r="SVC324" s="80"/>
      <c r="SVD324" s="80"/>
      <c r="SVE324" s="80"/>
      <c r="SVF324" s="80"/>
      <c r="SVG324" s="80"/>
      <c r="SVH324" s="80"/>
      <c r="SVI324" s="80"/>
      <c r="SVJ324" s="80"/>
      <c r="SVK324" s="80"/>
      <c r="SVL324" s="80"/>
      <c r="SVM324" s="80"/>
      <c r="SVN324" s="80"/>
      <c r="SVO324" s="80"/>
      <c r="SVP324" s="80"/>
      <c r="SVQ324" s="80"/>
      <c r="SVR324" s="80"/>
      <c r="SVS324" s="80"/>
      <c r="SVT324" s="80"/>
      <c r="SVU324" s="80"/>
      <c r="SVV324" s="80"/>
      <c r="SVW324" s="80"/>
      <c r="SVX324" s="80"/>
      <c r="SVY324" s="80"/>
      <c r="SVZ324" s="80"/>
      <c r="SWA324" s="80"/>
      <c r="SWB324" s="80"/>
      <c r="SWC324" s="80"/>
      <c r="SWD324" s="80"/>
      <c r="SWE324" s="80"/>
      <c r="SWF324" s="80"/>
      <c r="SWG324" s="80"/>
      <c r="SWH324" s="80"/>
      <c r="SWI324" s="80"/>
      <c r="SWJ324" s="80"/>
      <c r="SWK324" s="80"/>
      <c r="SWL324" s="80"/>
      <c r="SWM324" s="80"/>
      <c r="SWN324" s="80"/>
      <c r="SWO324" s="80"/>
      <c r="SWP324" s="80"/>
      <c r="SWQ324" s="80"/>
      <c r="SWR324" s="80"/>
      <c r="SWS324" s="80"/>
      <c r="SWT324" s="80"/>
      <c r="SWU324" s="80"/>
      <c r="SWV324" s="80"/>
      <c r="SWW324" s="80"/>
      <c r="SWX324" s="80"/>
      <c r="SWY324" s="80"/>
      <c r="SWZ324" s="80"/>
      <c r="SXA324" s="80"/>
      <c r="SXB324" s="80"/>
      <c r="SXC324" s="80"/>
      <c r="SXD324" s="80"/>
      <c r="SXE324" s="80"/>
      <c r="SXF324" s="80"/>
      <c r="SXG324" s="80"/>
      <c r="SXH324" s="80"/>
      <c r="SXI324" s="80"/>
      <c r="SXJ324" s="80"/>
      <c r="SXK324" s="80"/>
      <c r="SXL324" s="80"/>
      <c r="SXM324" s="80"/>
      <c r="SXN324" s="80"/>
      <c r="SXO324" s="80"/>
      <c r="SXP324" s="80"/>
      <c r="SXQ324" s="80"/>
      <c r="SXR324" s="80"/>
      <c r="SXS324" s="80"/>
      <c r="SXT324" s="80"/>
      <c r="SXU324" s="80"/>
      <c r="SXV324" s="80"/>
      <c r="SXW324" s="80"/>
      <c r="SXX324" s="80"/>
      <c r="SXY324" s="80"/>
      <c r="SXZ324" s="80"/>
      <c r="SYA324" s="80"/>
      <c r="SYB324" s="80"/>
      <c r="SYC324" s="80"/>
      <c r="SYD324" s="80"/>
      <c r="SYE324" s="80"/>
      <c r="SYF324" s="80"/>
      <c r="SYG324" s="80"/>
      <c r="SYH324" s="80"/>
      <c r="SYI324" s="80"/>
      <c r="SYJ324" s="80"/>
      <c r="SYK324" s="80"/>
      <c r="SYL324" s="80"/>
      <c r="SYM324" s="80"/>
      <c r="SYN324" s="80"/>
      <c r="SYO324" s="80"/>
      <c r="SYP324" s="80"/>
      <c r="SYQ324" s="80"/>
      <c r="SYR324" s="80"/>
      <c r="SYS324" s="80"/>
      <c r="SYT324" s="80"/>
      <c r="SYU324" s="80"/>
      <c r="SYV324" s="80"/>
      <c r="SYW324" s="80"/>
      <c r="SYX324" s="80"/>
      <c r="SYY324" s="80"/>
      <c r="SYZ324" s="80"/>
      <c r="SZA324" s="80"/>
      <c r="SZB324" s="80"/>
      <c r="SZC324" s="80"/>
      <c r="SZD324" s="80"/>
      <c r="SZE324" s="80"/>
      <c r="SZF324" s="80"/>
      <c r="SZG324" s="80"/>
      <c r="SZH324" s="80"/>
      <c r="SZI324" s="80"/>
      <c r="SZJ324" s="80"/>
      <c r="SZK324" s="80"/>
      <c r="SZL324" s="80"/>
      <c r="SZM324" s="80"/>
      <c r="SZN324" s="80"/>
      <c r="SZO324" s="80"/>
      <c r="SZP324" s="80"/>
      <c r="SZQ324" s="80"/>
      <c r="SZR324" s="80"/>
      <c r="SZS324" s="80"/>
      <c r="SZT324" s="80"/>
      <c r="SZU324" s="80"/>
      <c r="SZV324" s="80"/>
      <c r="SZW324" s="80"/>
      <c r="SZX324" s="80"/>
      <c r="SZY324" s="80"/>
      <c r="SZZ324" s="80"/>
      <c r="TAA324" s="80"/>
      <c r="TAB324" s="80"/>
      <c r="TAC324" s="80"/>
      <c r="TAD324" s="80"/>
      <c r="TAE324" s="80"/>
      <c r="TAF324" s="80"/>
      <c r="TAG324" s="80"/>
      <c r="TAH324" s="80"/>
      <c r="TAI324" s="80"/>
      <c r="TAJ324" s="80"/>
      <c r="TAK324" s="80"/>
      <c r="TAL324" s="80"/>
      <c r="TAM324" s="80"/>
      <c r="TAN324" s="80"/>
      <c r="TAO324" s="80"/>
      <c r="TAP324" s="80"/>
      <c r="TAQ324" s="80"/>
      <c r="TAR324" s="80"/>
      <c r="TAS324" s="80"/>
      <c r="TAT324" s="80"/>
      <c r="TAU324" s="80"/>
      <c r="TAV324" s="80"/>
      <c r="TAW324" s="80"/>
      <c r="TAX324" s="80"/>
      <c r="TAY324" s="80"/>
      <c r="TAZ324" s="80"/>
      <c r="TBA324" s="80"/>
      <c r="TBB324" s="80"/>
      <c r="TBC324" s="80"/>
      <c r="TBD324" s="80"/>
      <c r="TBE324" s="80"/>
      <c r="TBF324" s="80"/>
      <c r="TBG324" s="80"/>
      <c r="TBH324" s="80"/>
      <c r="TBI324" s="80"/>
      <c r="TBJ324" s="80"/>
      <c r="TBK324" s="80"/>
      <c r="TBL324" s="80"/>
      <c r="TBM324" s="80"/>
      <c r="TBN324" s="80"/>
      <c r="TBO324" s="80"/>
      <c r="TBP324" s="80"/>
      <c r="TBQ324" s="80"/>
      <c r="TBR324" s="80"/>
      <c r="TBS324" s="80"/>
      <c r="TBT324" s="80"/>
      <c r="TBU324" s="80"/>
      <c r="TBV324" s="80"/>
      <c r="TBW324" s="80"/>
      <c r="TBX324" s="80"/>
      <c r="TBY324" s="80"/>
      <c r="TBZ324" s="80"/>
      <c r="TCA324" s="80"/>
      <c r="TCB324" s="80"/>
      <c r="TCC324" s="80"/>
      <c r="TCD324" s="80"/>
      <c r="TCE324" s="80"/>
      <c r="TCF324" s="80"/>
      <c r="TCG324" s="80"/>
      <c r="TCH324" s="80"/>
      <c r="TCI324" s="80"/>
      <c r="TCJ324" s="80"/>
      <c r="TCK324" s="80"/>
      <c r="TCL324" s="80"/>
      <c r="TCM324" s="80"/>
      <c r="TCN324" s="80"/>
      <c r="TCO324" s="80"/>
      <c r="TCP324" s="80"/>
      <c r="TCQ324" s="80"/>
      <c r="TCR324" s="80"/>
      <c r="TCS324" s="80"/>
      <c r="TCT324" s="80"/>
      <c r="TCU324" s="80"/>
      <c r="TCV324" s="80"/>
      <c r="TCW324" s="80"/>
      <c r="TCX324" s="80"/>
      <c r="TCY324" s="80"/>
      <c r="TCZ324" s="80"/>
      <c r="TDA324" s="80"/>
      <c r="TDB324" s="80"/>
      <c r="TDC324" s="80"/>
      <c r="TDD324" s="80"/>
      <c r="TDE324" s="80"/>
      <c r="TDF324" s="80"/>
      <c r="TDG324" s="80"/>
      <c r="TDH324" s="80"/>
      <c r="TDI324" s="80"/>
      <c r="TDJ324" s="80"/>
      <c r="TDK324" s="80"/>
      <c r="TDL324" s="80"/>
      <c r="TDM324" s="80"/>
      <c r="TDN324" s="80"/>
      <c r="TDO324" s="80"/>
      <c r="TDP324" s="80"/>
      <c r="TDQ324" s="80"/>
      <c r="TDR324" s="80"/>
      <c r="TDS324" s="80"/>
      <c r="TDT324" s="80"/>
      <c r="TDU324" s="80"/>
      <c r="TDV324" s="80"/>
      <c r="TDW324" s="80"/>
      <c r="TDX324" s="80"/>
      <c r="TDY324" s="80"/>
      <c r="TDZ324" s="80"/>
      <c r="TEA324" s="80"/>
      <c r="TEB324" s="80"/>
      <c r="TEC324" s="80"/>
      <c r="TED324" s="80"/>
      <c r="TEE324" s="80"/>
      <c r="TEF324" s="80"/>
      <c r="TEG324" s="80"/>
      <c r="TEH324" s="80"/>
      <c r="TEI324" s="80"/>
      <c r="TEJ324" s="80"/>
      <c r="TEK324" s="80"/>
      <c r="TEL324" s="80"/>
      <c r="TEM324" s="80"/>
      <c r="TEN324" s="80"/>
      <c r="TEO324" s="80"/>
      <c r="TEP324" s="80"/>
      <c r="TEQ324" s="80"/>
      <c r="TER324" s="80"/>
      <c r="TES324" s="80"/>
      <c r="TET324" s="80"/>
      <c r="TEU324" s="80"/>
      <c r="TEV324" s="80"/>
      <c r="TEW324" s="80"/>
      <c r="TEX324" s="80"/>
      <c r="TEY324" s="80"/>
      <c r="TEZ324" s="80"/>
      <c r="TFA324" s="80"/>
      <c r="TFB324" s="80"/>
      <c r="TFC324" s="80"/>
      <c r="TFD324" s="80"/>
      <c r="TFE324" s="80"/>
      <c r="TFF324" s="80"/>
      <c r="TFG324" s="80"/>
      <c r="TFH324" s="80"/>
      <c r="TFI324" s="80"/>
      <c r="TFJ324" s="80"/>
      <c r="TFK324" s="80"/>
      <c r="TFL324" s="80"/>
      <c r="TFM324" s="80"/>
      <c r="TFN324" s="80"/>
      <c r="TFO324" s="80"/>
      <c r="TFP324" s="80"/>
      <c r="TFQ324" s="80"/>
      <c r="TFR324" s="80"/>
      <c r="TFS324" s="80"/>
      <c r="TFT324" s="80"/>
      <c r="TFU324" s="80"/>
      <c r="TFV324" s="80"/>
      <c r="TFW324" s="80"/>
      <c r="TFX324" s="80"/>
      <c r="TFY324" s="80"/>
      <c r="TFZ324" s="80"/>
      <c r="TGA324" s="80"/>
      <c r="TGB324" s="80"/>
      <c r="TGC324" s="80"/>
      <c r="TGD324" s="80"/>
      <c r="TGE324" s="80"/>
      <c r="TGF324" s="80"/>
      <c r="TGG324" s="80"/>
      <c r="TGH324" s="80"/>
      <c r="TGI324" s="80"/>
      <c r="TGJ324" s="80"/>
      <c r="TGK324" s="80"/>
      <c r="TGL324" s="80"/>
      <c r="TGM324" s="80"/>
      <c r="TGN324" s="80"/>
      <c r="TGO324" s="80"/>
      <c r="TGP324" s="80"/>
      <c r="TGQ324" s="80"/>
      <c r="TGR324" s="80"/>
      <c r="TGS324" s="80"/>
      <c r="TGT324" s="80"/>
      <c r="TGU324" s="80"/>
      <c r="TGV324" s="80"/>
      <c r="TGW324" s="80"/>
      <c r="TGX324" s="80"/>
      <c r="TGY324" s="80"/>
      <c r="TGZ324" s="80"/>
      <c r="THA324" s="80"/>
      <c r="THB324" s="80"/>
      <c r="THC324" s="80"/>
      <c r="THD324" s="80"/>
      <c r="THE324" s="80"/>
      <c r="THF324" s="80"/>
      <c r="THG324" s="80"/>
      <c r="THH324" s="80"/>
      <c r="THI324" s="80"/>
      <c r="THJ324" s="80"/>
      <c r="THK324" s="80"/>
      <c r="THL324" s="80"/>
      <c r="THM324" s="80"/>
      <c r="THN324" s="80"/>
      <c r="THO324" s="80"/>
      <c r="THP324" s="80"/>
      <c r="THQ324" s="80"/>
      <c r="THR324" s="80"/>
      <c r="THS324" s="80"/>
      <c r="THT324" s="80"/>
      <c r="THU324" s="80"/>
      <c r="THV324" s="80"/>
      <c r="THW324" s="80"/>
      <c r="THX324" s="80"/>
      <c r="THY324" s="80"/>
      <c r="THZ324" s="80"/>
      <c r="TIA324" s="80"/>
      <c r="TIB324" s="80"/>
      <c r="TIC324" s="80"/>
      <c r="TID324" s="80"/>
      <c r="TIE324" s="80"/>
      <c r="TIF324" s="80"/>
      <c r="TIG324" s="80"/>
      <c r="TIH324" s="80"/>
      <c r="TII324" s="80"/>
      <c r="TIJ324" s="80"/>
      <c r="TIK324" s="80"/>
      <c r="TIL324" s="80"/>
      <c r="TIM324" s="80"/>
      <c r="TIN324" s="80"/>
      <c r="TIO324" s="80"/>
      <c r="TIP324" s="80"/>
      <c r="TIQ324" s="80"/>
      <c r="TIR324" s="80"/>
      <c r="TIS324" s="80"/>
      <c r="TIT324" s="80"/>
      <c r="TIU324" s="80"/>
      <c r="TIV324" s="80"/>
      <c r="TIW324" s="80"/>
      <c r="TIX324" s="80"/>
      <c r="TIY324" s="80"/>
      <c r="TIZ324" s="80"/>
      <c r="TJA324" s="80"/>
      <c r="TJB324" s="80"/>
      <c r="TJC324" s="80"/>
      <c r="TJD324" s="80"/>
      <c r="TJE324" s="80"/>
      <c r="TJF324" s="80"/>
      <c r="TJG324" s="80"/>
      <c r="TJH324" s="80"/>
      <c r="TJI324" s="80"/>
      <c r="TJJ324" s="80"/>
      <c r="TJK324" s="80"/>
      <c r="TJL324" s="80"/>
      <c r="TJM324" s="80"/>
      <c r="TJN324" s="80"/>
      <c r="TJO324" s="80"/>
      <c r="TJP324" s="80"/>
      <c r="TJQ324" s="80"/>
      <c r="TJR324" s="80"/>
      <c r="TJS324" s="80"/>
      <c r="TJT324" s="80"/>
      <c r="TJU324" s="80"/>
      <c r="TJV324" s="80"/>
      <c r="TJW324" s="80"/>
      <c r="TJX324" s="80"/>
      <c r="TJY324" s="80"/>
      <c r="TJZ324" s="80"/>
      <c r="TKA324" s="80"/>
      <c r="TKB324" s="80"/>
      <c r="TKC324" s="80"/>
      <c r="TKD324" s="80"/>
      <c r="TKE324" s="80"/>
      <c r="TKF324" s="80"/>
      <c r="TKG324" s="80"/>
      <c r="TKH324" s="80"/>
      <c r="TKI324" s="80"/>
      <c r="TKJ324" s="80"/>
      <c r="TKK324" s="80"/>
      <c r="TKL324" s="80"/>
      <c r="TKM324" s="80"/>
      <c r="TKN324" s="80"/>
      <c r="TKO324" s="80"/>
      <c r="TKP324" s="80"/>
      <c r="TKQ324" s="80"/>
      <c r="TKR324" s="80"/>
      <c r="TKS324" s="80"/>
      <c r="TKT324" s="80"/>
      <c r="TKU324" s="80"/>
      <c r="TKV324" s="80"/>
      <c r="TKW324" s="80"/>
      <c r="TKX324" s="80"/>
      <c r="TKY324" s="80"/>
      <c r="TKZ324" s="80"/>
      <c r="TLA324" s="80"/>
      <c r="TLB324" s="80"/>
      <c r="TLC324" s="80"/>
      <c r="TLD324" s="80"/>
      <c r="TLE324" s="80"/>
      <c r="TLF324" s="80"/>
      <c r="TLG324" s="80"/>
      <c r="TLH324" s="80"/>
      <c r="TLI324" s="80"/>
      <c r="TLJ324" s="80"/>
      <c r="TLK324" s="80"/>
      <c r="TLL324" s="80"/>
      <c r="TLM324" s="80"/>
      <c r="TLN324" s="80"/>
      <c r="TLO324" s="80"/>
      <c r="TLP324" s="80"/>
      <c r="TLQ324" s="80"/>
      <c r="TLR324" s="80"/>
      <c r="TLS324" s="80"/>
      <c r="TLT324" s="80"/>
      <c r="TLU324" s="80"/>
      <c r="TLV324" s="80"/>
      <c r="TLW324" s="80"/>
      <c r="TLX324" s="80"/>
      <c r="TLY324" s="80"/>
      <c r="TLZ324" s="80"/>
      <c r="TMA324" s="80"/>
      <c r="TMB324" s="80"/>
      <c r="TMC324" s="80"/>
      <c r="TMD324" s="80"/>
      <c r="TME324" s="80"/>
      <c r="TMF324" s="80"/>
      <c r="TMG324" s="80"/>
      <c r="TMH324" s="80"/>
      <c r="TMI324" s="80"/>
      <c r="TMJ324" s="80"/>
      <c r="TMK324" s="80"/>
      <c r="TML324" s="80"/>
      <c r="TMM324" s="80"/>
      <c r="TMN324" s="80"/>
      <c r="TMO324" s="80"/>
      <c r="TMP324" s="80"/>
      <c r="TMQ324" s="80"/>
      <c r="TMR324" s="80"/>
      <c r="TMS324" s="80"/>
      <c r="TMT324" s="80"/>
      <c r="TMU324" s="80"/>
      <c r="TMV324" s="80"/>
      <c r="TMW324" s="80"/>
      <c r="TMX324" s="80"/>
      <c r="TMY324" s="80"/>
      <c r="TMZ324" s="80"/>
      <c r="TNA324" s="80"/>
      <c r="TNB324" s="80"/>
      <c r="TNC324" s="80"/>
      <c r="TND324" s="80"/>
      <c r="TNE324" s="80"/>
      <c r="TNF324" s="80"/>
      <c r="TNG324" s="80"/>
      <c r="TNH324" s="80"/>
      <c r="TNI324" s="80"/>
      <c r="TNJ324" s="80"/>
      <c r="TNK324" s="80"/>
      <c r="TNL324" s="80"/>
      <c r="TNM324" s="80"/>
      <c r="TNN324" s="80"/>
      <c r="TNO324" s="80"/>
      <c r="TNP324" s="80"/>
      <c r="TNQ324" s="80"/>
      <c r="TNR324" s="80"/>
      <c r="TNS324" s="80"/>
      <c r="TNT324" s="80"/>
      <c r="TNU324" s="80"/>
      <c r="TNV324" s="80"/>
      <c r="TNW324" s="80"/>
      <c r="TNX324" s="80"/>
      <c r="TNY324" s="80"/>
      <c r="TNZ324" s="80"/>
      <c r="TOA324" s="80"/>
      <c r="TOB324" s="80"/>
      <c r="TOC324" s="80"/>
      <c r="TOD324" s="80"/>
      <c r="TOE324" s="80"/>
      <c r="TOF324" s="80"/>
      <c r="TOG324" s="80"/>
      <c r="TOH324" s="80"/>
      <c r="TOI324" s="80"/>
      <c r="TOJ324" s="80"/>
      <c r="TOK324" s="80"/>
      <c r="TOL324" s="80"/>
      <c r="TOM324" s="80"/>
      <c r="TON324" s="80"/>
      <c r="TOO324" s="80"/>
      <c r="TOP324" s="80"/>
      <c r="TOQ324" s="80"/>
      <c r="TOR324" s="80"/>
      <c r="TOS324" s="80"/>
      <c r="TOT324" s="80"/>
      <c r="TOU324" s="80"/>
      <c r="TOV324" s="80"/>
      <c r="TOW324" s="80"/>
      <c r="TOX324" s="80"/>
      <c r="TOY324" s="80"/>
      <c r="TOZ324" s="80"/>
      <c r="TPA324" s="80"/>
      <c r="TPB324" s="80"/>
      <c r="TPC324" s="80"/>
      <c r="TPD324" s="80"/>
      <c r="TPE324" s="80"/>
      <c r="TPF324" s="80"/>
      <c r="TPG324" s="80"/>
      <c r="TPH324" s="80"/>
      <c r="TPI324" s="80"/>
      <c r="TPJ324" s="80"/>
      <c r="TPK324" s="80"/>
      <c r="TPL324" s="80"/>
      <c r="TPM324" s="80"/>
      <c r="TPN324" s="80"/>
      <c r="TPO324" s="80"/>
      <c r="TPP324" s="80"/>
      <c r="TPQ324" s="80"/>
      <c r="TPR324" s="80"/>
      <c r="TPS324" s="80"/>
      <c r="TPT324" s="80"/>
      <c r="TPU324" s="80"/>
      <c r="TPV324" s="80"/>
      <c r="TPW324" s="80"/>
      <c r="TPX324" s="80"/>
      <c r="TPY324" s="80"/>
      <c r="TPZ324" s="80"/>
      <c r="TQA324" s="80"/>
      <c r="TQB324" s="80"/>
      <c r="TQC324" s="80"/>
      <c r="TQD324" s="80"/>
      <c r="TQE324" s="80"/>
      <c r="TQF324" s="80"/>
      <c r="TQG324" s="80"/>
      <c r="TQH324" s="80"/>
      <c r="TQI324" s="80"/>
      <c r="TQJ324" s="80"/>
      <c r="TQK324" s="80"/>
      <c r="TQL324" s="80"/>
      <c r="TQM324" s="80"/>
      <c r="TQN324" s="80"/>
      <c r="TQO324" s="80"/>
      <c r="TQP324" s="80"/>
      <c r="TQQ324" s="80"/>
      <c r="TQR324" s="80"/>
      <c r="TQS324" s="80"/>
      <c r="TQT324" s="80"/>
      <c r="TQU324" s="80"/>
      <c r="TQV324" s="80"/>
      <c r="TQW324" s="80"/>
      <c r="TQX324" s="80"/>
      <c r="TQY324" s="80"/>
      <c r="TQZ324" s="80"/>
      <c r="TRA324" s="80"/>
      <c r="TRB324" s="80"/>
      <c r="TRC324" s="80"/>
      <c r="TRD324" s="80"/>
      <c r="TRE324" s="80"/>
      <c r="TRF324" s="80"/>
      <c r="TRG324" s="80"/>
      <c r="TRH324" s="80"/>
      <c r="TRI324" s="80"/>
      <c r="TRJ324" s="80"/>
      <c r="TRK324" s="80"/>
      <c r="TRL324" s="80"/>
      <c r="TRM324" s="80"/>
      <c r="TRN324" s="80"/>
      <c r="TRO324" s="80"/>
      <c r="TRP324" s="80"/>
      <c r="TRQ324" s="80"/>
      <c r="TRR324" s="80"/>
      <c r="TRS324" s="80"/>
      <c r="TRT324" s="80"/>
      <c r="TRU324" s="80"/>
      <c r="TRV324" s="80"/>
      <c r="TRW324" s="80"/>
      <c r="TRX324" s="80"/>
      <c r="TRY324" s="80"/>
      <c r="TRZ324" s="80"/>
      <c r="TSA324" s="80"/>
      <c r="TSB324" s="80"/>
      <c r="TSC324" s="80"/>
      <c r="TSD324" s="80"/>
      <c r="TSE324" s="80"/>
      <c r="TSF324" s="80"/>
      <c r="TSG324" s="80"/>
      <c r="TSH324" s="80"/>
      <c r="TSI324" s="80"/>
      <c r="TSJ324" s="80"/>
      <c r="TSK324" s="80"/>
      <c r="TSL324" s="80"/>
      <c r="TSM324" s="80"/>
      <c r="TSN324" s="80"/>
      <c r="TSO324" s="80"/>
      <c r="TSP324" s="80"/>
      <c r="TSQ324" s="80"/>
      <c r="TSR324" s="80"/>
      <c r="TSS324" s="80"/>
      <c r="TST324" s="80"/>
      <c r="TSU324" s="80"/>
      <c r="TSV324" s="80"/>
      <c r="TSW324" s="80"/>
      <c r="TSX324" s="80"/>
      <c r="TSY324" s="80"/>
      <c r="TSZ324" s="80"/>
      <c r="TTA324" s="80"/>
      <c r="TTB324" s="80"/>
      <c r="TTC324" s="80"/>
      <c r="TTD324" s="80"/>
      <c r="TTE324" s="80"/>
      <c r="TTF324" s="80"/>
      <c r="TTG324" s="80"/>
      <c r="TTH324" s="80"/>
      <c r="TTI324" s="80"/>
      <c r="TTJ324" s="80"/>
      <c r="TTK324" s="80"/>
      <c r="TTL324" s="80"/>
      <c r="TTM324" s="80"/>
      <c r="TTN324" s="80"/>
      <c r="TTO324" s="80"/>
      <c r="TTP324" s="80"/>
      <c r="TTQ324" s="80"/>
      <c r="TTR324" s="80"/>
      <c r="TTS324" s="80"/>
      <c r="TTT324" s="80"/>
      <c r="TTU324" s="80"/>
      <c r="TTV324" s="80"/>
      <c r="TTW324" s="80"/>
      <c r="TTX324" s="80"/>
      <c r="TTY324" s="80"/>
      <c r="TTZ324" s="80"/>
      <c r="TUA324" s="80"/>
      <c r="TUB324" s="80"/>
      <c r="TUC324" s="80"/>
      <c r="TUD324" s="80"/>
      <c r="TUE324" s="80"/>
      <c r="TUF324" s="80"/>
      <c r="TUG324" s="80"/>
      <c r="TUH324" s="80"/>
      <c r="TUI324" s="80"/>
      <c r="TUJ324" s="80"/>
      <c r="TUK324" s="80"/>
      <c r="TUL324" s="80"/>
      <c r="TUM324" s="80"/>
      <c r="TUN324" s="80"/>
      <c r="TUO324" s="80"/>
      <c r="TUP324" s="80"/>
      <c r="TUQ324" s="80"/>
      <c r="TUR324" s="80"/>
      <c r="TUS324" s="80"/>
      <c r="TUT324" s="80"/>
      <c r="TUU324" s="80"/>
      <c r="TUV324" s="80"/>
      <c r="TUW324" s="80"/>
      <c r="TUX324" s="80"/>
      <c r="TUY324" s="80"/>
      <c r="TUZ324" s="80"/>
      <c r="TVA324" s="80"/>
      <c r="TVB324" s="80"/>
      <c r="TVC324" s="80"/>
      <c r="TVD324" s="80"/>
      <c r="TVE324" s="80"/>
      <c r="TVF324" s="80"/>
      <c r="TVG324" s="80"/>
      <c r="TVH324" s="80"/>
      <c r="TVI324" s="80"/>
      <c r="TVJ324" s="80"/>
      <c r="TVK324" s="80"/>
      <c r="TVL324" s="80"/>
      <c r="TVM324" s="80"/>
      <c r="TVN324" s="80"/>
      <c r="TVO324" s="80"/>
      <c r="TVP324" s="80"/>
      <c r="TVQ324" s="80"/>
      <c r="TVR324" s="80"/>
      <c r="TVS324" s="80"/>
      <c r="TVT324" s="80"/>
      <c r="TVU324" s="80"/>
      <c r="TVV324" s="80"/>
      <c r="TVW324" s="80"/>
      <c r="TVX324" s="80"/>
      <c r="TVY324" s="80"/>
      <c r="TVZ324" s="80"/>
      <c r="TWA324" s="80"/>
      <c r="TWB324" s="80"/>
      <c r="TWC324" s="80"/>
      <c r="TWD324" s="80"/>
      <c r="TWE324" s="80"/>
      <c r="TWF324" s="80"/>
      <c r="TWG324" s="80"/>
      <c r="TWH324" s="80"/>
      <c r="TWI324" s="80"/>
      <c r="TWJ324" s="80"/>
      <c r="TWK324" s="80"/>
      <c r="TWL324" s="80"/>
      <c r="TWM324" s="80"/>
      <c r="TWN324" s="80"/>
      <c r="TWO324" s="80"/>
      <c r="TWP324" s="80"/>
      <c r="TWQ324" s="80"/>
      <c r="TWR324" s="80"/>
      <c r="TWS324" s="80"/>
      <c r="TWT324" s="80"/>
      <c r="TWU324" s="80"/>
      <c r="TWV324" s="80"/>
      <c r="TWW324" s="80"/>
      <c r="TWX324" s="80"/>
      <c r="TWY324" s="80"/>
      <c r="TWZ324" s="80"/>
      <c r="TXA324" s="80"/>
      <c r="TXB324" s="80"/>
      <c r="TXC324" s="80"/>
      <c r="TXD324" s="80"/>
      <c r="TXE324" s="80"/>
      <c r="TXF324" s="80"/>
      <c r="TXG324" s="80"/>
      <c r="TXH324" s="80"/>
      <c r="TXI324" s="80"/>
      <c r="TXJ324" s="80"/>
      <c r="TXK324" s="80"/>
      <c r="TXL324" s="80"/>
      <c r="TXM324" s="80"/>
      <c r="TXN324" s="80"/>
      <c r="TXO324" s="80"/>
      <c r="TXP324" s="80"/>
      <c r="TXQ324" s="80"/>
      <c r="TXR324" s="80"/>
      <c r="TXS324" s="80"/>
      <c r="TXT324" s="80"/>
      <c r="TXU324" s="80"/>
      <c r="TXV324" s="80"/>
      <c r="TXW324" s="80"/>
      <c r="TXX324" s="80"/>
      <c r="TXY324" s="80"/>
      <c r="TXZ324" s="80"/>
      <c r="TYA324" s="80"/>
      <c r="TYB324" s="80"/>
      <c r="TYC324" s="80"/>
      <c r="TYD324" s="80"/>
      <c r="TYE324" s="80"/>
      <c r="TYF324" s="80"/>
      <c r="TYG324" s="80"/>
      <c r="TYH324" s="80"/>
      <c r="TYI324" s="80"/>
      <c r="TYJ324" s="80"/>
      <c r="TYK324" s="80"/>
      <c r="TYL324" s="80"/>
      <c r="TYM324" s="80"/>
      <c r="TYN324" s="80"/>
      <c r="TYO324" s="80"/>
      <c r="TYP324" s="80"/>
      <c r="TYQ324" s="80"/>
      <c r="TYR324" s="80"/>
      <c r="TYS324" s="80"/>
      <c r="TYT324" s="80"/>
      <c r="TYU324" s="80"/>
      <c r="TYV324" s="80"/>
      <c r="TYW324" s="80"/>
      <c r="TYX324" s="80"/>
      <c r="TYY324" s="80"/>
      <c r="TYZ324" s="80"/>
      <c r="TZA324" s="80"/>
      <c r="TZB324" s="80"/>
      <c r="TZC324" s="80"/>
      <c r="TZD324" s="80"/>
      <c r="TZE324" s="80"/>
      <c r="TZF324" s="80"/>
      <c r="TZG324" s="80"/>
      <c r="TZH324" s="80"/>
      <c r="TZI324" s="80"/>
      <c r="TZJ324" s="80"/>
      <c r="TZK324" s="80"/>
      <c r="TZL324" s="80"/>
      <c r="TZM324" s="80"/>
      <c r="TZN324" s="80"/>
      <c r="TZO324" s="80"/>
      <c r="TZP324" s="80"/>
      <c r="TZQ324" s="80"/>
      <c r="TZR324" s="80"/>
      <c r="TZS324" s="80"/>
      <c r="TZT324" s="80"/>
      <c r="TZU324" s="80"/>
      <c r="TZV324" s="80"/>
      <c r="TZW324" s="80"/>
      <c r="TZX324" s="80"/>
      <c r="TZY324" s="80"/>
      <c r="TZZ324" s="80"/>
      <c r="UAA324" s="80"/>
      <c r="UAB324" s="80"/>
      <c r="UAC324" s="80"/>
      <c r="UAD324" s="80"/>
      <c r="UAE324" s="80"/>
      <c r="UAF324" s="80"/>
      <c r="UAG324" s="80"/>
      <c r="UAH324" s="80"/>
      <c r="UAI324" s="80"/>
      <c r="UAJ324" s="80"/>
      <c r="UAK324" s="80"/>
      <c r="UAL324" s="80"/>
      <c r="UAM324" s="80"/>
      <c r="UAN324" s="80"/>
      <c r="UAO324" s="80"/>
      <c r="UAP324" s="80"/>
      <c r="UAQ324" s="80"/>
      <c r="UAR324" s="80"/>
      <c r="UAS324" s="80"/>
      <c r="UAT324" s="80"/>
      <c r="UAU324" s="80"/>
      <c r="UAV324" s="80"/>
      <c r="UAW324" s="80"/>
      <c r="UAX324" s="80"/>
      <c r="UAY324" s="80"/>
      <c r="UAZ324" s="80"/>
      <c r="UBA324" s="80"/>
      <c r="UBB324" s="80"/>
      <c r="UBC324" s="80"/>
      <c r="UBD324" s="80"/>
      <c r="UBE324" s="80"/>
      <c r="UBF324" s="80"/>
      <c r="UBG324" s="80"/>
      <c r="UBH324" s="80"/>
      <c r="UBI324" s="80"/>
      <c r="UBJ324" s="80"/>
      <c r="UBK324" s="80"/>
      <c r="UBL324" s="80"/>
      <c r="UBM324" s="80"/>
      <c r="UBN324" s="80"/>
      <c r="UBO324" s="80"/>
      <c r="UBP324" s="80"/>
      <c r="UBQ324" s="80"/>
      <c r="UBR324" s="80"/>
      <c r="UBS324" s="80"/>
      <c r="UBT324" s="80"/>
      <c r="UBU324" s="80"/>
      <c r="UBV324" s="80"/>
      <c r="UBW324" s="80"/>
      <c r="UBX324" s="80"/>
      <c r="UBY324" s="80"/>
      <c r="UBZ324" s="80"/>
      <c r="UCA324" s="80"/>
      <c r="UCB324" s="80"/>
      <c r="UCC324" s="80"/>
      <c r="UCD324" s="80"/>
      <c r="UCE324" s="80"/>
      <c r="UCF324" s="80"/>
      <c r="UCG324" s="80"/>
      <c r="UCH324" s="80"/>
      <c r="UCI324" s="80"/>
      <c r="UCJ324" s="80"/>
      <c r="UCK324" s="80"/>
      <c r="UCL324" s="80"/>
      <c r="UCM324" s="80"/>
      <c r="UCN324" s="80"/>
      <c r="UCO324" s="80"/>
      <c r="UCP324" s="80"/>
      <c r="UCQ324" s="80"/>
      <c r="UCR324" s="80"/>
      <c r="UCS324" s="80"/>
      <c r="UCT324" s="80"/>
      <c r="UCU324" s="80"/>
      <c r="UCV324" s="80"/>
      <c r="UCW324" s="80"/>
      <c r="UCX324" s="80"/>
      <c r="UCY324" s="80"/>
      <c r="UCZ324" s="80"/>
      <c r="UDA324" s="80"/>
      <c r="UDB324" s="80"/>
      <c r="UDC324" s="80"/>
      <c r="UDD324" s="80"/>
      <c r="UDE324" s="80"/>
      <c r="UDF324" s="80"/>
      <c r="UDG324" s="80"/>
      <c r="UDH324" s="80"/>
      <c r="UDI324" s="80"/>
      <c r="UDJ324" s="80"/>
      <c r="UDK324" s="80"/>
      <c r="UDL324" s="80"/>
      <c r="UDM324" s="80"/>
      <c r="UDN324" s="80"/>
      <c r="UDO324" s="80"/>
      <c r="UDP324" s="80"/>
      <c r="UDQ324" s="80"/>
      <c r="UDR324" s="80"/>
      <c r="UDS324" s="80"/>
      <c r="UDT324" s="80"/>
      <c r="UDU324" s="80"/>
      <c r="UDV324" s="80"/>
      <c r="UDW324" s="80"/>
      <c r="UDX324" s="80"/>
      <c r="UDY324" s="80"/>
      <c r="UDZ324" s="80"/>
      <c r="UEA324" s="80"/>
      <c r="UEB324" s="80"/>
      <c r="UEC324" s="80"/>
      <c r="UED324" s="80"/>
      <c r="UEE324" s="80"/>
      <c r="UEF324" s="80"/>
      <c r="UEG324" s="80"/>
      <c r="UEH324" s="80"/>
      <c r="UEI324" s="80"/>
      <c r="UEJ324" s="80"/>
      <c r="UEK324" s="80"/>
      <c r="UEL324" s="80"/>
      <c r="UEM324" s="80"/>
      <c r="UEN324" s="80"/>
      <c r="UEO324" s="80"/>
      <c r="UEP324" s="80"/>
      <c r="UEQ324" s="80"/>
      <c r="UER324" s="80"/>
      <c r="UES324" s="80"/>
      <c r="UET324" s="80"/>
      <c r="UEU324" s="80"/>
      <c r="UEV324" s="80"/>
      <c r="UEW324" s="80"/>
      <c r="UEX324" s="80"/>
      <c r="UEY324" s="80"/>
      <c r="UEZ324" s="80"/>
      <c r="UFA324" s="80"/>
      <c r="UFB324" s="80"/>
      <c r="UFC324" s="80"/>
      <c r="UFD324" s="80"/>
      <c r="UFE324" s="80"/>
      <c r="UFF324" s="80"/>
      <c r="UFG324" s="80"/>
      <c r="UFH324" s="80"/>
      <c r="UFI324" s="80"/>
      <c r="UFJ324" s="80"/>
      <c r="UFK324" s="80"/>
      <c r="UFL324" s="80"/>
      <c r="UFM324" s="80"/>
      <c r="UFN324" s="80"/>
      <c r="UFO324" s="80"/>
      <c r="UFP324" s="80"/>
      <c r="UFQ324" s="80"/>
      <c r="UFR324" s="80"/>
      <c r="UFS324" s="80"/>
      <c r="UFT324" s="80"/>
      <c r="UFU324" s="80"/>
      <c r="UFV324" s="80"/>
      <c r="UFW324" s="80"/>
      <c r="UFX324" s="80"/>
      <c r="UFY324" s="80"/>
      <c r="UFZ324" s="80"/>
      <c r="UGA324" s="80"/>
      <c r="UGB324" s="80"/>
      <c r="UGC324" s="80"/>
      <c r="UGD324" s="80"/>
      <c r="UGE324" s="80"/>
      <c r="UGF324" s="80"/>
      <c r="UGG324" s="80"/>
      <c r="UGH324" s="80"/>
      <c r="UGI324" s="80"/>
      <c r="UGJ324" s="80"/>
      <c r="UGK324" s="80"/>
      <c r="UGL324" s="80"/>
      <c r="UGM324" s="80"/>
      <c r="UGN324" s="80"/>
      <c r="UGO324" s="80"/>
      <c r="UGP324" s="80"/>
      <c r="UGQ324" s="80"/>
      <c r="UGR324" s="80"/>
      <c r="UGS324" s="80"/>
      <c r="UGT324" s="80"/>
      <c r="UGU324" s="80"/>
      <c r="UGV324" s="80"/>
      <c r="UGW324" s="80"/>
      <c r="UGX324" s="80"/>
      <c r="UGY324" s="80"/>
      <c r="UGZ324" s="80"/>
      <c r="UHA324" s="80"/>
      <c r="UHB324" s="80"/>
      <c r="UHC324" s="80"/>
      <c r="UHD324" s="80"/>
      <c r="UHE324" s="80"/>
      <c r="UHF324" s="80"/>
      <c r="UHG324" s="80"/>
      <c r="UHH324" s="80"/>
      <c r="UHI324" s="80"/>
      <c r="UHJ324" s="80"/>
      <c r="UHK324" s="80"/>
      <c r="UHL324" s="80"/>
      <c r="UHM324" s="80"/>
      <c r="UHN324" s="80"/>
      <c r="UHO324" s="80"/>
      <c r="UHP324" s="80"/>
      <c r="UHQ324" s="80"/>
      <c r="UHR324" s="80"/>
      <c r="UHS324" s="80"/>
      <c r="UHT324" s="80"/>
      <c r="UHU324" s="80"/>
      <c r="UHV324" s="80"/>
      <c r="UHW324" s="80"/>
      <c r="UHX324" s="80"/>
      <c r="UHY324" s="80"/>
      <c r="UHZ324" s="80"/>
      <c r="UIA324" s="80"/>
      <c r="UIB324" s="80"/>
      <c r="UIC324" s="80"/>
      <c r="UID324" s="80"/>
      <c r="UIE324" s="80"/>
      <c r="UIF324" s="80"/>
      <c r="UIG324" s="80"/>
      <c r="UIH324" s="80"/>
      <c r="UII324" s="80"/>
      <c r="UIJ324" s="80"/>
      <c r="UIK324" s="80"/>
      <c r="UIL324" s="80"/>
      <c r="UIM324" s="80"/>
      <c r="UIN324" s="80"/>
      <c r="UIO324" s="80"/>
      <c r="UIP324" s="80"/>
      <c r="UIQ324" s="80"/>
      <c r="UIR324" s="80"/>
      <c r="UIS324" s="80"/>
      <c r="UIT324" s="80"/>
      <c r="UIU324" s="80"/>
      <c r="UIV324" s="80"/>
      <c r="UIW324" s="80"/>
      <c r="UIX324" s="80"/>
      <c r="UIY324" s="80"/>
      <c r="UIZ324" s="80"/>
      <c r="UJA324" s="80"/>
      <c r="UJB324" s="80"/>
      <c r="UJC324" s="80"/>
      <c r="UJD324" s="80"/>
      <c r="UJE324" s="80"/>
      <c r="UJF324" s="80"/>
      <c r="UJG324" s="80"/>
      <c r="UJH324" s="80"/>
      <c r="UJI324" s="80"/>
      <c r="UJJ324" s="80"/>
      <c r="UJK324" s="80"/>
      <c r="UJL324" s="80"/>
      <c r="UJM324" s="80"/>
      <c r="UJN324" s="80"/>
      <c r="UJO324" s="80"/>
      <c r="UJP324" s="80"/>
      <c r="UJQ324" s="80"/>
      <c r="UJR324" s="80"/>
      <c r="UJS324" s="80"/>
      <c r="UJT324" s="80"/>
      <c r="UJU324" s="80"/>
      <c r="UJV324" s="80"/>
      <c r="UJW324" s="80"/>
      <c r="UJX324" s="80"/>
      <c r="UJY324" s="80"/>
      <c r="UJZ324" s="80"/>
      <c r="UKA324" s="80"/>
      <c r="UKB324" s="80"/>
      <c r="UKC324" s="80"/>
      <c r="UKD324" s="80"/>
      <c r="UKE324" s="80"/>
      <c r="UKF324" s="80"/>
      <c r="UKG324" s="80"/>
      <c r="UKH324" s="80"/>
      <c r="UKI324" s="80"/>
      <c r="UKJ324" s="80"/>
      <c r="UKK324" s="80"/>
      <c r="UKL324" s="80"/>
      <c r="UKM324" s="80"/>
      <c r="UKN324" s="80"/>
      <c r="UKO324" s="80"/>
      <c r="UKP324" s="80"/>
      <c r="UKQ324" s="80"/>
      <c r="UKR324" s="80"/>
      <c r="UKS324" s="80"/>
      <c r="UKT324" s="80"/>
      <c r="UKU324" s="80"/>
      <c r="UKV324" s="80"/>
      <c r="UKW324" s="80"/>
      <c r="UKX324" s="80"/>
      <c r="UKY324" s="80"/>
      <c r="UKZ324" s="80"/>
      <c r="ULA324" s="80"/>
      <c r="ULB324" s="80"/>
      <c r="ULC324" s="80"/>
      <c r="ULD324" s="80"/>
      <c r="ULE324" s="80"/>
      <c r="ULF324" s="80"/>
      <c r="ULG324" s="80"/>
      <c r="ULH324" s="80"/>
      <c r="ULI324" s="80"/>
      <c r="ULJ324" s="80"/>
      <c r="ULK324" s="80"/>
      <c r="ULL324" s="80"/>
      <c r="ULM324" s="80"/>
      <c r="ULN324" s="80"/>
      <c r="ULO324" s="80"/>
      <c r="ULP324" s="80"/>
      <c r="ULQ324" s="80"/>
      <c r="ULR324" s="80"/>
      <c r="ULS324" s="80"/>
      <c r="ULT324" s="80"/>
      <c r="ULU324" s="80"/>
      <c r="ULV324" s="80"/>
      <c r="ULW324" s="80"/>
      <c r="ULX324" s="80"/>
      <c r="ULY324" s="80"/>
      <c r="ULZ324" s="80"/>
      <c r="UMA324" s="80"/>
      <c r="UMB324" s="80"/>
      <c r="UMC324" s="80"/>
      <c r="UMD324" s="80"/>
      <c r="UME324" s="80"/>
      <c r="UMF324" s="80"/>
      <c r="UMG324" s="80"/>
      <c r="UMH324" s="80"/>
      <c r="UMI324" s="80"/>
      <c r="UMJ324" s="80"/>
      <c r="UMK324" s="80"/>
      <c r="UML324" s="80"/>
      <c r="UMM324" s="80"/>
      <c r="UMN324" s="80"/>
      <c r="UMO324" s="80"/>
      <c r="UMP324" s="80"/>
      <c r="UMQ324" s="80"/>
      <c r="UMR324" s="80"/>
      <c r="UMS324" s="80"/>
      <c r="UMT324" s="80"/>
      <c r="UMU324" s="80"/>
      <c r="UMV324" s="80"/>
      <c r="UMW324" s="80"/>
      <c r="UMX324" s="80"/>
      <c r="UMY324" s="80"/>
      <c r="UMZ324" s="80"/>
      <c r="UNA324" s="80"/>
      <c r="UNB324" s="80"/>
      <c r="UNC324" s="80"/>
      <c r="UND324" s="80"/>
      <c r="UNE324" s="80"/>
      <c r="UNF324" s="80"/>
      <c r="UNG324" s="80"/>
      <c r="UNH324" s="80"/>
      <c r="UNI324" s="80"/>
      <c r="UNJ324" s="80"/>
      <c r="UNK324" s="80"/>
      <c r="UNL324" s="80"/>
      <c r="UNM324" s="80"/>
      <c r="UNN324" s="80"/>
      <c r="UNO324" s="80"/>
      <c r="UNP324" s="80"/>
      <c r="UNQ324" s="80"/>
      <c r="UNR324" s="80"/>
      <c r="UNS324" s="80"/>
      <c r="UNT324" s="80"/>
      <c r="UNU324" s="80"/>
      <c r="UNV324" s="80"/>
      <c r="UNW324" s="80"/>
      <c r="UNX324" s="80"/>
      <c r="UNY324" s="80"/>
      <c r="UNZ324" s="80"/>
      <c r="UOA324" s="80"/>
      <c r="UOB324" s="80"/>
      <c r="UOC324" s="80"/>
      <c r="UOD324" s="80"/>
      <c r="UOE324" s="80"/>
      <c r="UOF324" s="80"/>
      <c r="UOG324" s="80"/>
      <c r="UOH324" s="80"/>
      <c r="UOI324" s="80"/>
      <c r="UOJ324" s="80"/>
      <c r="UOK324" s="80"/>
      <c r="UOL324" s="80"/>
      <c r="UOM324" s="80"/>
      <c r="UON324" s="80"/>
      <c r="UOO324" s="80"/>
      <c r="UOP324" s="80"/>
      <c r="UOQ324" s="80"/>
      <c r="UOR324" s="80"/>
      <c r="UOS324" s="80"/>
      <c r="UOT324" s="80"/>
      <c r="UOU324" s="80"/>
      <c r="UOV324" s="80"/>
      <c r="UOW324" s="80"/>
      <c r="UOX324" s="80"/>
      <c r="UOY324" s="80"/>
      <c r="UOZ324" s="80"/>
      <c r="UPA324" s="80"/>
      <c r="UPB324" s="80"/>
      <c r="UPC324" s="80"/>
      <c r="UPD324" s="80"/>
      <c r="UPE324" s="80"/>
      <c r="UPF324" s="80"/>
      <c r="UPG324" s="80"/>
      <c r="UPH324" s="80"/>
      <c r="UPI324" s="80"/>
      <c r="UPJ324" s="80"/>
      <c r="UPK324" s="80"/>
      <c r="UPL324" s="80"/>
      <c r="UPM324" s="80"/>
      <c r="UPN324" s="80"/>
      <c r="UPO324" s="80"/>
      <c r="UPP324" s="80"/>
      <c r="UPQ324" s="80"/>
      <c r="UPR324" s="80"/>
      <c r="UPS324" s="80"/>
      <c r="UPT324" s="80"/>
      <c r="UPU324" s="80"/>
      <c r="UPV324" s="80"/>
      <c r="UPW324" s="80"/>
      <c r="UPX324" s="80"/>
      <c r="UPY324" s="80"/>
      <c r="UPZ324" s="80"/>
      <c r="UQA324" s="80"/>
      <c r="UQB324" s="80"/>
      <c r="UQC324" s="80"/>
      <c r="UQD324" s="80"/>
      <c r="UQE324" s="80"/>
      <c r="UQF324" s="80"/>
      <c r="UQG324" s="80"/>
      <c r="UQH324" s="80"/>
      <c r="UQI324" s="80"/>
      <c r="UQJ324" s="80"/>
      <c r="UQK324" s="80"/>
      <c r="UQL324" s="80"/>
      <c r="UQM324" s="80"/>
      <c r="UQN324" s="80"/>
      <c r="UQO324" s="80"/>
      <c r="UQP324" s="80"/>
      <c r="UQQ324" s="80"/>
      <c r="UQR324" s="80"/>
      <c r="UQS324" s="80"/>
      <c r="UQT324" s="80"/>
      <c r="UQU324" s="80"/>
      <c r="UQV324" s="80"/>
      <c r="UQW324" s="80"/>
      <c r="UQX324" s="80"/>
      <c r="UQY324" s="80"/>
      <c r="UQZ324" s="80"/>
      <c r="URA324" s="80"/>
      <c r="URB324" s="80"/>
      <c r="URC324" s="80"/>
      <c r="URD324" s="80"/>
      <c r="URE324" s="80"/>
      <c r="URF324" s="80"/>
      <c r="URG324" s="80"/>
      <c r="URH324" s="80"/>
      <c r="URI324" s="80"/>
      <c r="URJ324" s="80"/>
      <c r="URK324" s="80"/>
      <c r="URL324" s="80"/>
      <c r="URM324" s="80"/>
      <c r="URN324" s="80"/>
      <c r="URO324" s="80"/>
      <c r="URP324" s="80"/>
      <c r="URQ324" s="80"/>
      <c r="URR324" s="80"/>
      <c r="URS324" s="80"/>
      <c r="URT324" s="80"/>
      <c r="URU324" s="80"/>
      <c r="URV324" s="80"/>
      <c r="URW324" s="80"/>
      <c r="URX324" s="80"/>
      <c r="URY324" s="80"/>
      <c r="URZ324" s="80"/>
      <c r="USA324" s="80"/>
      <c r="USB324" s="80"/>
      <c r="USC324" s="80"/>
      <c r="USD324" s="80"/>
      <c r="USE324" s="80"/>
      <c r="USF324" s="80"/>
      <c r="USG324" s="80"/>
      <c r="USH324" s="80"/>
      <c r="USI324" s="80"/>
      <c r="USJ324" s="80"/>
      <c r="USK324" s="80"/>
      <c r="USL324" s="80"/>
      <c r="USM324" s="80"/>
      <c r="USN324" s="80"/>
      <c r="USO324" s="80"/>
      <c r="USP324" s="80"/>
      <c r="USQ324" s="80"/>
      <c r="USR324" s="80"/>
      <c r="USS324" s="80"/>
      <c r="UST324" s="80"/>
      <c r="USU324" s="80"/>
      <c r="USV324" s="80"/>
      <c r="USW324" s="80"/>
      <c r="USX324" s="80"/>
      <c r="USY324" s="80"/>
      <c r="USZ324" s="80"/>
      <c r="UTA324" s="80"/>
      <c r="UTB324" s="80"/>
      <c r="UTC324" s="80"/>
      <c r="UTD324" s="80"/>
      <c r="UTE324" s="80"/>
      <c r="UTF324" s="80"/>
      <c r="UTG324" s="80"/>
      <c r="UTH324" s="80"/>
      <c r="UTI324" s="80"/>
      <c r="UTJ324" s="80"/>
      <c r="UTK324" s="80"/>
      <c r="UTL324" s="80"/>
      <c r="UTM324" s="80"/>
      <c r="UTN324" s="80"/>
      <c r="UTO324" s="80"/>
      <c r="UTP324" s="80"/>
      <c r="UTQ324" s="80"/>
      <c r="UTR324" s="80"/>
      <c r="UTS324" s="80"/>
      <c r="UTT324" s="80"/>
      <c r="UTU324" s="80"/>
      <c r="UTV324" s="80"/>
      <c r="UTW324" s="80"/>
      <c r="UTX324" s="80"/>
      <c r="UTY324" s="80"/>
      <c r="UTZ324" s="80"/>
      <c r="UUA324" s="80"/>
      <c r="UUB324" s="80"/>
      <c r="UUC324" s="80"/>
      <c r="UUD324" s="80"/>
      <c r="UUE324" s="80"/>
      <c r="UUF324" s="80"/>
      <c r="UUG324" s="80"/>
      <c r="UUH324" s="80"/>
      <c r="UUI324" s="80"/>
      <c r="UUJ324" s="80"/>
      <c r="UUK324" s="80"/>
      <c r="UUL324" s="80"/>
      <c r="UUM324" s="80"/>
      <c r="UUN324" s="80"/>
      <c r="UUO324" s="80"/>
      <c r="UUP324" s="80"/>
      <c r="UUQ324" s="80"/>
      <c r="UUR324" s="80"/>
      <c r="UUS324" s="80"/>
      <c r="UUT324" s="80"/>
      <c r="UUU324" s="80"/>
      <c r="UUV324" s="80"/>
      <c r="UUW324" s="80"/>
      <c r="UUX324" s="80"/>
      <c r="UUY324" s="80"/>
      <c r="UUZ324" s="80"/>
      <c r="UVA324" s="80"/>
      <c r="UVB324" s="80"/>
      <c r="UVC324" s="80"/>
      <c r="UVD324" s="80"/>
      <c r="UVE324" s="80"/>
      <c r="UVF324" s="80"/>
      <c r="UVG324" s="80"/>
      <c r="UVH324" s="80"/>
      <c r="UVI324" s="80"/>
      <c r="UVJ324" s="80"/>
      <c r="UVK324" s="80"/>
      <c r="UVL324" s="80"/>
      <c r="UVM324" s="80"/>
      <c r="UVN324" s="80"/>
      <c r="UVO324" s="80"/>
      <c r="UVP324" s="80"/>
      <c r="UVQ324" s="80"/>
      <c r="UVR324" s="80"/>
      <c r="UVS324" s="80"/>
      <c r="UVT324" s="80"/>
      <c r="UVU324" s="80"/>
      <c r="UVV324" s="80"/>
      <c r="UVW324" s="80"/>
      <c r="UVX324" s="80"/>
      <c r="UVY324" s="80"/>
      <c r="UVZ324" s="80"/>
      <c r="UWA324" s="80"/>
      <c r="UWB324" s="80"/>
      <c r="UWC324" s="80"/>
      <c r="UWD324" s="80"/>
      <c r="UWE324" s="80"/>
      <c r="UWF324" s="80"/>
      <c r="UWG324" s="80"/>
      <c r="UWH324" s="80"/>
      <c r="UWI324" s="80"/>
      <c r="UWJ324" s="80"/>
      <c r="UWK324" s="80"/>
      <c r="UWL324" s="80"/>
      <c r="UWM324" s="80"/>
      <c r="UWN324" s="80"/>
      <c r="UWO324" s="80"/>
      <c r="UWP324" s="80"/>
      <c r="UWQ324" s="80"/>
      <c r="UWR324" s="80"/>
      <c r="UWS324" s="80"/>
      <c r="UWT324" s="80"/>
      <c r="UWU324" s="80"/>
      <c r="UWV324" s="80"/>
      <c r="UWW324" s="80"/>
      <c r="UWX324" s="80"/>
      <c r="UWY324" s="80"/>
      <c r="UWZ324" s="80"/>
      <c r="UXA324" s="80"/>
      <c r="UXB324" s="80"/>
      <c r="UXC324" s="80"/>
      <c r="UXD324" s="80"/>
      <c r="UXE324" s="80"/>
      <c r="UXF324" s="80"/>
      <c r="UXG324" s="80"/>
      <c r="UXH324" s="80"/>
      <c r="UXI324" s="80"/>
      <c r="UXJ324" s="80"/>
      <c r="UXK324" s="80"/>
      <c r="UXL324" s="80"/>
      <c r="UXM324" s="80"/>
      <c r="UXN324" s="80"/>
      <c r="UXO324" s="80"/>
      <c r="UXP324" s="80"/>
      <c r="UXQ324" s="80"/>
      <c r="UXR324" s="80"/>
      <c r="UXS324" s="80"/>
      <c r="UXT324" s="80"/>
      <c r="UXU324" s="80"/>
      <c r="UXV324" s="80"/>
      <c r="UXW324" s="80"/>
      <c r="UXX324" s="80"/>
      <c r="UXY324" s="80"/>
      <c r="UXZ324" s="80"/>
      <c r="UYA324" s="80"/>
      <c r="UYB324" s="80"/>
      <c r="UYC324" s="80"/>
      <c r="UYD324" s="80"/>
      <c r="UYE324" s="80"/>
      <c r="UYF324" s="80"/>
      <c r="UYG324" s="80"/>
      <c r="UYH324" s="80"/>
      <c r="UYI324" s="80"/>
      <c r="UYJ324" s="80"/>
      <c r="UYK324" s="80"/>
      <c r="UYL324" s="80"/>
      <c r="UYM324" s="80"/>
      <c r="UYN324" s="80"/>
      <c r="UYO324" s="80"/>
      <c r="UYP324" s="80"/>
      <c r="UYQ324" s="80"/>
      <c r="UYR324" s="80"/>
      <c r="UYS324" s="80"/>
      <c r="UYT324" s="80"/>
      <c r="UYU324" s="80"/>
      <c r="UYV324" s="80"/>
      <c r="UYW324" s="80"/>
      <c r="UYX324" s="80"/>
      <c r="UYY324" s="80"/>
      <c r="UYZ324" s="80"/>
      <c r="UZA324" s="80"/>
      <c r="UZB324" s="80"/>
      <c r="UZC324" s="80"/>
      <c r="UZD324" s="80"/>
      <c r="UZE324" s="80"/>
      <c r="UZF324" s="80"/>
      <c r="UZG324" s="80"/>
      <c r="UZH324" s="80"/>
      <c r="UZI324" s="80"/>
      <c r="UZJ324" s="80"/>
      <c r="UZK324" s="80"/>
      <c r="UZL324" s="80"/>
      <c r="UZM324" s="80"/>
      <c r="UZN324" s="80"/>
      <c r="UZO324" s="80"/>
      <c r="UZP324" s="80"/>
      <c r="UZQ324" s="80"/>
      <c r="UZR324" s="80"/>
      <c r="UZS324" s="80"/>
      <c r="UZT324" s="80"/>
      <c r="UZU324" s="80"/>
      <c r="UZV324" s="80"/>
      <c r="UZW324" s="80"/>
      <c r="UZX324" s="80"/>
      <c r="UZY324" s="80"/>
      <c r="UZZ324" s="80"/>
      <c r="VAA324" s="80"/>
      <c r="VAB324" s="80"/>
      <c r="VAC324" s="80"/>
      <c r="VAD324" s="80"/>
      <c r="VAE324" s="80"/>
      <c r="VAF324" s="80"/>
      <c r="VAG324" s="80"/>
      <c r="VAH324" s="80"/>
      <c r="VAI324" s="80"/>
      <c r="VAJ324" s="80"/>
      <c r="VAK324" s="80"/>
      <c r="VAL324" s="80"/>
      <c r="VAM324" s="80"/>
      <c r="VAN324" s="80"/>
      <c r="VAO324" s="80"/>
      <c r="VAP324" s="80"/>
      <c r="VAQ324" s="80"/>
      <c r="VAR324" s="80"/>
      <c r="VAS324" s="80"/>
      <c r="VAT324" s="80"/>
      <c r="VAU324" s="80"/>
      <c r="VAV324" s="80"/>
      <c r="VAW324" s="80"/>
      <c r="VAX324" s="80"/>
      <c r="VAY324" s="80"/>
      <c r="VAZ324" s="80"/>
      <c r="VBA324" s="80"/>
      <c r="VBB324" s="80"/>
      <c r="VBC324" s="80"/>
      <c r="VBD324" s="80"/>
      <c r="VBE324" s="80"/>
      <c r="VBF324" s="80"/>
      <c r="VBG324" s="80"/>
      <c r="VBH324" s="80"/>
      <c r="VBI324" s="80"/>
      <c r="VBJ324" s="80"/>
      <c r="VBK324" s="80"/>
      <c r="VBL324" s="80"/>
      <c r="VBM324" s="80"/>
      <c r="VBN324" s="80"/>
      <c r="VBO324" s="80"/>
      <c r="VBP324" s="80"/>
      <c r="VBQ324" s="80"/>
      <c r="VBR324" s="80"/>
      <c r="VBS324" s="80"/>
      <c r="VBT324" s="80"/>
      <c r="VBU324" s="80"/>
      <c r="VBV324" s="80"/>
      <c r="VBW324" s="80"/>
      <c r="VBX324" s="80"/>
      <c r="VBY324" s="80"/>
      <c r="VBZ324" s="80"/>
      <c r="VCA324" s="80"/>
      <c r="VCB324" s="80"/>
      <c r="VCC324" s="80"/>
      <c r="VCD324" s="80"/>
      <c r="VCE324" s="80"/>
      <c r="VCF324" s="80"/>
      <c r="VCG324" s="80"/>
      <c r="VCH324" s="80"/>
      <c r="VCI324" s="80"/>
      <c r="VCJ324" s="80"/>
      <c r="VCK324" s="80"/>
      <c r="VCL324" s="80"/>
      <c r="VCM324" s="80"/>
      <c r="VCN324" s="80"/>
      <c r="VCO324" s="80"/>
      <c r="VCP324" s="80"/>
      <c r="VCQ324" s="80"/>
      <c r="VCR324" s="80"/>
      <c r="VCS324" s="80"/>
      <c r="VCT324" s="80"/>
      <c r="VCU324" s="80"/>
      <c r="VCV324" s="80"/>
      <c r="VCW324" s="80"/>
      <c r="VCX324" s="80"/>
      <c r="VCY324" s="80"/>
      <c r="VCZ324" s="80"/>
      <c r="VDA324" s="80"/>
      <c r="VDB324" s="80"/>
      <c r="VDC324" s="80"/>
      <c r="VDD324" s="80"/>
      <c r="VDE324" s="80"/>
      <c r="VDF324" s="80"/>
      <c r="VDG324" s="80"/>
      <c r="VDH324" s="80"/>
      <c r="VDI324" s="80"/>
      <c r="VDJ324" s="80"/>
      <c r="VDK324" s="80"/>
      <c r="VDL324" s="80"/>
      <c r="VDM324" s="80"/>
      <c r="VDN324" s="80"/>
      <c r="VDO324" s="80"/>
      <c r="VDP324" s="80"/>
      <c r="VDQ324" s="80"/>
      <c r="VDR324" s="80"/>
      <c r="VDS324" s="80"/>
      <c r="VDT324" s="80"/>
      <c r="VDU324" s="80"/>
      <c r="VDV324" s="80"/>
      <c r="VDW324" s="80"/>
      <c r="VDX324" s="80"/>
      <c r="VDY324" s="80"/>
      <c r="VDZ324" s="80"/>
      <c r="VEA324" s="80"/>
      <c r="VEB324" s="80"/>
      <c r="VEC324" s="80"/>
      <c r="VED324" s="80"/>
      <c r="VEE324" s="80"/>
      <c r="VEF324" s="80"/>
      <c r="VEG324" s="80"/>
      <c r="VEH324" s="80"/>
      <c r="VEI324" s="80"/>
      <c r="VEJ324" s="80"/>
      <c r="VEK324" s="80"/>
      <c r="VEL324" s="80"/>
      <c r="VEM324" s="80"/>
      <c r="VEN324" s="80"/>
      <c r="VEO324" s="80"/>
      <c r="VEP324" s="80"/>
      <c r="VEQ324" s="80"/>
      <c r="VER324" s="80"/>
      <c r="VES324" s="80"/>
      <c r="VET324" s="80"/>
      <c r="VEU324" s="80"/>
      <c r="VEV324" s="80"/>
      <c r="VEW324" s="80"/>
      <c r="VEX324" s="80"/>
      <c r="VEY324" s="80"/>
      <c r="VEZ324" s="80"/>
      <c r="VFA324" s="80"/>
      <c r="VFB324" s="80"/>
      <c r="VFC324" s="80"/>
      <c r="VFD324" s="80"/>
      <c r="VFE324" s="80"/>
      <c r="VFF324" s="80"/>
      <c r="VFG324" s="80"/>
      <c r="VFH324" s="80"/>
      <c r="VFI324" s="80"/>
      <c r="VFJ324" s="80"/>
      <c r="VFK324" s="80"/>
      <c r="VFL324" s="80"/>
      <c r="VFM324" s="80"/>
      <c r="VFN324" s="80"/>
      <c r="VFO324" s="80"/>
      <c r="VFP324" s="80"/>
      <c r="VFQ324" s="80"/>
      <c r="VFR324" s="80"/>
      <c r="VFS324" s="80"/>
      <c r="VFT324" s="80"/>
      <c r="VFU324" s="80"/>
      <c r="VFV324" s="80"/>
      <c r="VFW324" s="80"/>
      <c r="VFX324" s="80"/>
      <c r="VFY324" s="80"/>
      <c r="VFZ324" s="80"/>
      <c r="VGA324" s="80"/>
      <c r="VGB324" s="80"/>
      <c r="VGC324" s="80"/>
      <c r="VGD324" s="80"/>
      <c r="VGE324" s="80"/>
      <c r="VGF324" s="80"/>
      <c r="VGG324" s="80"/>
      <c r="VGH324" s="80"/>
      <c r="VGI324" s="80"/>
      <c r="VGJ324" s="80"/>
      <c r="VGK324" s="80"/>
      <c r="VGL324" s="80"/>
      <c r="VGM324" s="80"/>
      <c r="VGN324" s="80"/>
      <c r="VGO324" s="80"/>
      <c r="VGP324" s="80"/>
      <c r="VGQ324" s="80"/>
      <c r="VGR324" s="80"/>
      <c r="VGS324" s="80"/>
      <c r="VGT324" s="80"/>
      <c r="VGU324" s="80"/>
      <c r="VGV324" s="80"/>
      <c r="VGW324" s="80"/>
      <c r="VGX324" s="80"/>
      <c r="VGY324" s="80"/>
      <c r="VGZ324" s="80"/>
      <c r="VHA324" s="80"/>
      <c r="VHB324" s="80"/>
      <c r="VHC324" s="80"/>
      <c r="VHD324" s="80"/>
      <c r="VHE324" s="80"/>
      <c r="VHF324" s="80"/>
      <c r="VHG324" s="80"/>
      <c r="VHH324" s="80"/>
      <c r="VHI324" s="80"/>
      <c r="VHJ324" s="80"/>
      <c r="VHK324" s="80"/>
      <c r="VHL324" s="80"/>
      <c r="VHM324" s="80"/>
      <c r="VHN324" s="80"/>
      <c r="VHO324" s="80"/>
      <c r="VHP324" s="80"/>
      <c r="VHQ324" s="80"/>
      <c r="VHR324" s="80"/>
      <c r="VHS324" s="80"/>
      <c r="VHT324" s="80"/>
      <c r="VHU324" s="80"/>
      <c r="VHV324" s="80"/>
      <c r="VHW324" s="80"/>
      <c r="VHX324" s="80"/>
      <c r="VHY324" s="80"/>
      <c r="VHZ324" s="80"/>
      <c r="VIA324" s="80"/>
      <c r="VIB324" s="80"/>
      <c r="VIC324" s="80"/>
      <c r="VID324" s="80"/>
      <c r="VIE324" s="80"/>
      <c r="VIF324" s="80"/>
      <c r="VIG324" s="80"/>
      <c r="VIH324" s="80"/>
      <c r="VII324" s="80"/>
      <c r="VIJ324" s="80"/>
      <c r="VIK324" s="80"/>
      <c r="VIL324" s="80"/>
      <c r="VIM324" s="80"/>
      <c r="VIN324" s="80"/>
      <c r="VIO324" s="80"/>
      <c r="VIP324" s="80"/>
      <c r="VIQ324" s="80"/>
      <c r="VIR324" s="80"/>
      <c r="VIS324" s="80"/>
      <c r="VIT324" s="80"/>
      <c r="VIU324" s="80"/>
      <c r="VIV324" s="80"/>
      <c r="VIW324" s="80"/>
      <c r="VIX324" s="80"/>
      <c r="VIY324" s="80"/>
      <c r="VIZ324" s="80"/>
      <c r="VJA324" s="80"/>
      <c r="VJB324" s="80"/>
      <c r="VJC324" s="80"/>
      <c r="VJD324" s="80"/>
      <c r="VJE324" s="80"/>
      <c r="VJF324" s="80"/>
      <c r="VJG324" s="80"/>
      <c r="VJH324" s="80"/>
      <c r="VJI324" s="80"/>
      <c r="VJJ324" s="80"/>
      <c r="VJK324" s="80"/>
      <c r="VJL324" s="80"/>
      <c r="VJM324" s="80"/>
      <c r="VJN324" s="80"/>
      <c r="VJO324" s="80"/>
      <c r="VJP324" s="80"/>
      <c r="VJQ324" s="80"/>
      <c r="VJR324" s="80"/>
      <c r="VJS324" s="80"/>
      <c r="VJT324" s="80"/>
      <c r="VJU324" s="80"/>
      <c r="VJV324" s="80"/>
      <c r="VJW324" s="80"/>
      <c r="VJX324" s="80"/>
      <c r="VJY324" s="80"/>
      <c r="VJZ324" s="80"/>
      <c r="VKA324" s="80"/>
      <c r="VKB324" s="80"/>
      <c r="VKC324" s="80"/>
      <c r="VKD324" s="80"/>
      <c r="VKE324" s="80"/>
      <c r="VKF324" s="80"/>
      <c r="VKG324" s="80"/>
      <c r="VKH324" s="80"/>
      <c r="VKI324" s="80"/>
      <c r="VKJ324" s="80"/>
      <c r="VKK324" s="80"/>
      <c r="VKL324" s="80"/>
      <c r="VKM324" s="80"/>
      <c r="VKN324" s="80"/>
      <c r="VKO324" s="80"/>
      <c r="VKP324" s="80"/>
      <c r="VKQ324" s="80"/>
      <c r="VKR324" s="80"/>
      <c r="VKS324" s="80"/>
      <c r="VKT324" s="80"/>
      <c r="VKU324" s="80"/>
      <c r="VKV324" s="80"/>
      <c r="VKW324" s="80"/>
      <c r="VKX324" s="80"/>
      <c r="VKY324" s="80"/>
      <c r="VKZ324" s="80"/>
      <c r="VLA324" s="80"/>
      <c r="VLB324" s="80"/>
      <c r="VLC324" s="80"/>
      <c r="VLD324" s="80"/>
      <c r="VLE324" s="80"/>
      <c r="VLF324" s="80"/>
      <c r="VLG324" s="80"/>
      <c r="VLH324" s="80"/>
      <c r="VLI324" s="80"/>
      <c r="VLJ324" s="80"/>
      <c r="VLK324" s="80"/>
      <c r="VLL324" s="80"/>
      <c r="VLM324" s="80"/>
      <c r="VLN324" s="80"/>
      <c r="VLO324" s="80"/>
      <c r="VLP324" s="80"/>
      <c r="VLQ324" s="80"/>
      <c r="VLR324" s="80"/>
      <c r="VLS324" s="80"/>
      <c r="VLT324" s="80"/>
      <c r="VLU324" s="80"/>
      <c r="VLV324" s="80"/>
      <c r="VLW324" s="80"/>
      <c r="VLX324" s="80"/>
      <c r="VLY324" s="80"/>
      <c r="VLZ324" s="80"/>
      <c r="VMA324" s="80"/>
      <c r="VMB324" s="80"/>
      <c r="VMC324" s="80"/>
      <c r="VMD324" s="80"/>
      <c r="VME324" s="80"/>
      <c r="VMF324" s="80"/>
      <c r="VMG324" s="80"/>
      <c r="VMH324" s="80"/>
      <c r="VMI324" s="80"/>
      <c r="VMJ324" s="80"/>
      <c r="VMK324" s="80"/>
      <c r="VML324" s="80"/>
      <c r="VMM324" s="80"/>
      <c r="VMN324" s="80"/>
      <c r="VMO324" s="80"/>
      <c r="VMP324" s="80"/>
      <c r="VMQ324" s="80"/>
      <c r="VMR324" s="80"/>
      <c r="VMS324" s="80"/>
      <c r="VMT324" s="80"/>
      <c r="VMU324" s="80"/>
      <c r="VMV324" s="80"/>
      <c r="VMW324" s="80"/>
      <c r="VMX324" s="80"/>
      <c r="VMY324" s="80"/>
      <c r="VMZ324" s="80"/>
      <c r="VNA324" s="80"/>
      <c r="VNB324" s="80"/>
      <c r="VNC324" s="80"/>
      <c r="VND324" s="80"/>
      <c r="VNE324" s="80"/>
      <c r="VNF324" s="80"/>
      <c r="VNG324" s="80"/>
      <c r="VNH324" s="80"/>
      <c r="VNI324" s="80"/>
      <c r="VNJ324" s="80"/>
      <c r="VNK324" s="80"/>
      <c r="VNL324" s="80"/>
      <c r="VNM324" s="80"/>
      <c r="VNN324" s="80"/>
      <c r="VNO324" s="80"/>
      <c r="VNP324" s="80"/>
      <c r="VNQ324" s="80"/>
      <c r="VNR324" s="80"/>
      <c r="VNS324" s="80"/>
      <c r="VNT324" s="80"/>
      <c r="VNU324" s="80"/>
      <c r="VNV324" s="80"/>
      <c r="VNW324" s="80"/>
      <c r="VNX324" s="80"/>
      <c r="VNY324" s="80"/>
      <c r="VNZ324" s="80"/>
      <c r="VOA324" s="80"/>
      <c r="VOB324" s="80"/>
      <c r="VOC324" s="80"/>
      <c r="VOD324" s="80"/>
      <c r="VOE324" s="80"/>
      <c r="VOF324" s="80"/>
      <c r="VOG324" s="80"/>
      <c r="VOH324" s="80"/>
      <c r="VOI324" s="80"/>
      <c r="VOJ324" s="80"/>
      <c r="VOK324" s="80"/>
      <c r="VOL324" s="80"/>
      <c r="VOM324" s="80"/>
      <c r="VON324" s="80"/>
      <c r="VOO324" s="80"/>
      <c r="VOP324" s="80"/>
      <c r="VOQ324" s="80"/>
      <c r="VOR324" s="80"/>
      <c r="VOS324" s="80"/>
      <c r="VOT324" s="80"/>
      <c r="VOU324" s="80"/>
      <c r="VOV324" s="80"/>
      <c r="VOW324" s="80"/>
      <c r="VOX324" s="80"/>
      <c r="VOY324" s="80"/>
      <c r="VOZ324" s="80"/>
      <c r="VPA324" s="80"/>
      <c r="VPB324" s="80"/>
      <c r="VPC324" s="80"/>
      <c r="VPD324" s="80"/>
      <c r="VPE324" s="80"/>
      <c r="VPF324" s="80"/>
      <c r="VPG324" s="80"/>
      <c r="VPH324" s="80"/>
      <c r="VPI324" s="80"/>
      <c r="VPJ324" s="80"/>
      <c r="VPK324" s="80"/>
      <c r="VPL324" s="80"/>
      <c r="VPM324" s="80"/>
      <c r="VPN324" s="80"/>
      <c r="VPO324" s="80"/>
      <c r="VPP324" s="80"/>
      <c r="VPQ324" s="80"/>
      <c r="VPR324" s="80"/>
      <c r="VPS324" s="80"/>
      <c r="VPT324" s="80"/>
      <c r="VPU324" s="80"/>
      <c r="VPV324" s="80"/>
      <c r="VPW324" s="80"/>
      <c r="VPX324" s="80"/>
      <c r="VPY324" s="80"/>
      <c r="VPZ324" s="80"/>
      <c r="VQA324" s="80"/>
      <c r="VQB324" s="80"/>
      <c r="VQC324" s="80"/>
      <c r="VQD324" s="80"/>
      <c r="VQE324" s="80"/>
      <c r="VQF324" s="80"/>
      <c r="VQG324" s="80"/>
      <c r="VQH324" s="80"/>
      <c r="VQI324" s="80"/>
      <c r="VQJ324" s="80"/>
      <c r="VQK324" s="80"/>
      <c r="VQL324" s="80"/>
      <c r="VQM324" s="80"/>
      <c r="VQN324" s="80"/>
      <c r="VQO324" s="80"/>
      <c r="VQP324" s="80"/>
      <c r="VQQ324" s="80"/>
      <c r="VQR324" s="80"/>
      <c r="VQS324" s="80"/>
      <c r="VQT324" s="80"/>
      <c r="VQU324" s="80"/>
      <c r="VQV324" s="80"/>
      <c r="VQW324" s="80"/>
      <c r="VQX324" s="80"/>
      <c r="VQY324" s="80"/>
      <c r="VQZ324" s="80"/>
      <c r="VRA324" s="80"/>
      <c r="VRB324" s="80"/>
      <c r="VRC324" s="80"/>
      <c r="VRD324" s="80"/>
      <c r="VRE324" s="80"/>
      <c r="VRF324" s="80"/>
      <c r="VRG324" s="80"/>
      <c r="VRH324" s="80"/>
      <c r="VRI324" s="80"/>
      <c r="VRJ324" s="80"/>
      <c r="VRK324" s="80"/>
      <c r="VRL324" s="80"/>
      <c r="VRM324" s="80"/>
      <c r="VRN324" s="80"/>
      <c r="VRO324" s="80"/>
      <c r="VRP324" s="80"/>
      <c r="VRQ324" s="80"/>
      <c r="VRR324" s="80"/>
      <c r="VRS324" s="80"/>
      <c r="VRT324" s="80"/>
      <c r="VRU324" s="80"/>
      <c r="VRV324" s="80"/>
      <c r="VRW324" s="80"/>
      <c r="VRX324" s="80"/>
      <c r="VRY324" s="80"/>
      <c r="VRZ324" s="80"/>
      <c r="VSA324" s="80"/>
      <c r="VSB324" s="80"/>
      <c r="VSC324" s="80"/>
      <c r="VSD324" s="80"/>
      <c r="VSE324" s="80"/>
      <c r="VSF324" s="80"/>
      <c r="VSG324" s="80"/>
      <c r="VSH324" s="80"/>
      <c r="VSI324" s="80"/>
      <c r="VSJ324" s="80"/>
      <c r="VSK324" s="80"/>
      <c r="VSL324" s="80"/>
      <c r="VSM324" s="80"/>
      <c r="VSN324" s="80"/>
      <c r="VSO324" s="80"/>
      <c r="VSP324" s="80"/>
      <c r="VSQ324" s="80"/>
      <c r="VSR324" s="80"/>
      <c r="VSS324" s="80"/>
      <c r="VST324" s="80"/>
      <c r="VSU324" s="80"/>
      <c r="VSV324" s="80"/>
      <c r="VSW324" s="80"/>
      <c r="VSX324" s="80"/>
      <c r="VSY324" s="80"/>
      <c r="VSZ324" s="80"/>
      <c r="VTA324" s="80"/>
      <c r="VTB324" s="80"/>
      <c r="VTC324" s="80"/>
      <c r="VTD324" s="80"/>
      <c r="VTE324" s="80"/>
      <c r="VTF324" s="80"/>
      <c r="VTG324" s="80"/>
      <c r="VTH324" s="80"/>
      <c r="VTI324" s="80"/>
      <c r="VTJ324" s="80"/>
      <c r="VTK324" s="80"/>
      <c r="VTL324" s="80"/>
      <c r="VTM324" s="80"/>
      <c r="VTN324" s="80"/>
      <c r="VTO324" s="80"/>
      <c r="VTP324" s="80"/>
      <c r="VTQ324" s="80"/>
      <c r="VTR324" s="80"/>
      <c r="VTS324" s="80"/>
      <c r="VTT324" s="80"/>
      <c r="VTU324" s="80"/>
      <c r="VTV324" s="80"/>
      <c r="VTW324" s="80"/>
      <c r="VTX324" s="80"/>
      <c r="VTY324" s="80"/>
      <c r="VTZ324" s="80"/>
      <c r="VUA324" s="80"/>
      <c r="VUB324" s="80"/>
      <c r="VUC324" s="80"/>
      <c r="VUD324" s="80"/>
      <c r="VUE324" s="80"/>
      <c r="VUF324" s="80"/>
      <c r="VUG324" s="80"/>
      <c r="VUH324" s="80"/>
      <c r="VUI324" s="80"/>
      <c r="VUJ324" s="80"/>
      <c r="VUK324" s="80"/>
      <c r="VUL324" s="80"/>
      <c r="VUM324" s="80"/>
      <c r="VUN324" s="80"/>
      <c r="VUO324" s="80"/>
      <c r="VUP324" s="80"/>
      <c r="VUQ324" s="80"/>
      <c r="VUR324" s="80"/>
      <c r="VUS324" s="80"/>
      <c r="VUT324" s="80"/>
      <c r="VUU324" s="80"/>
      <c r="VUV324" s="80"/>
      <c r="VUW324" s="80"/>
      <c r="VUX324" s="80"/>
      <c r="VUY324" s="80"/>
      <c r="VUZ324" s="80"/>
      <c r="VVA324" s="80"/>
      <c r="VVB324" s="80"/>
      <c r="VVC324" s="80"/>
      <c r="VVD324" s="80"/>
      <c r="VVE324" s="80"/>
      <c r="VVF324" s="80"/>
      <c r="VVG324" s="80"/>
      <c r="VVH324" s="80"/>
      <c r="VVI324" s="80"/>
      <c r="VVJ324" s="80"/>
      <c r="VVK324" s="80"/>
      <c r="VVL324" s="80"/>
      <c r="VVM324" s="80"/>
      <c r="VVN324" s="80"/>
      <c r="VVO324" s="80"/>
      <c r="VVP324" s="80"/>
      <c r="VVQ324" s="80"/>
      <c r="VVR324" s="80"/>
      <c r="VVS324" s="80"/>
      <c r="VVT324" s="80"/>
      <c r="VVU324" s="80"/>
      <c r="VVV324" s="80"/>
      <c r="VVW324" s="80"/>
      <c r="VVX324" s="80"/>
      <c r="VVY324" s="80"/>
      <c r="VVZ324" s="80"/>
      <c r="VWA324" s="80"/>
      <c r="VWB324" s="80"/>
      <c r="VWC324" s="80"/>
      <c r="VWD324" s="80"/>
      <c r="VWE324" s="80"/>
      <c r="VWF324" s="80"/>
      <c r="VWG324" s="80"/>
      <c r="VWH324" s="80"/>
      <c r="VWI324" s="80"/>
      <c r="VWJ324" s="80"/>
      <c r="VWK324" s="80"/>
      <c r="VWL324" s="80"/>
      <c r="VWM324" s="80"/>
      <c r="VWN324" s="80"/>
      <c r="VWO324" s="80"/>
      <c r="VWP324" s="80"/>
      <c r="VWQ324" s="80"/>
      <c r="VWR324" s="80"/>
      <c r="VWS324" s="80"/>
      <c r="VWT324" s="80"/>
      <c r="VWU324" s="80"/>
      <c r="VWV324" s="80"/>
      <c r="VWW324" s="80"/>
      <c r="VWX324" s="80"/>
      <c r="VWY324" s="80"/>
      <c r="VWZ324" s="80"/>
      <c r="VXA324" s="80"/>
      <c r="VXB324" s="80"/>
      <c r="VXC324" s="80"/>
      <c r="VXD324" s="80"/>
      <c r="VXE324" s="80"/>
      <c r="VXF324" s="80"/>
      <c r="VXG324" s="80"/>
      <c r="VXH324" s="80"/>
      <c r="VXI324" s="80"/>
      <c r="VXJ324" s="80"/>
      <c r="VXK324" s="80"/>
      <c r="VXL324" s="80"/>
      <c r="VXM324" s="80"/>
      <c r="VXN324" s="80"/>
      <c r="VXO324" s="80"/>
      <c r="VXP324" s="80"/>
      <c r="VXQ324" s="80"/>
      <c r="VXR324" s="80"/>
      <c r="VXS324" s="80"/>
      <c r="VXT324" s="80"/>
      <c r="VXU324" s="80"/>
      <c r="VXV324" s="80"/>
      <c r="VXW324" s="80"/>
      <c r="VXX324" s="80"/>
      <c r="VXY324" s="80"/>
      <c r="VXZ324" s="80"/>
      <c r="VYA324" s="80"/>
      <c r="VYB324" s="80"/>
      <c r="VYC324" s="80"/>
      <c r="VYD324" s="80"/>
      <c r="VYE324" s="80"/>
      <c r="VYF324" s="80"/>
      <c r="VYG324" s="80"/>
      <c r="VYH324" s="80"/>
      <c r="VYI324" s="80"/>
      <c r="VYJ324" s="80"/>
      <c r="VYK324" s="80"/>
      <c r="VYL324" s="80"/>
      <c r="VYM324" s="80"/>
      <c r="VYN324" s="80"/>
      <c r="VYO324" s="80"/>
      <c r="VYP324" s="80"/>
      <c r="VYQ324" s="80"/>
      <c r="VYR324" s="80"/>
      <c r="VYS324" s="80"/>
      <c r="VYT324" s="80"/>
      <c r="VYU324" s="80"/>
      <c r="VYV324" s="80"/>
      <c r="VYW324" s="80"/>
      <c r="VYX324" s="80"/>
      <c r="VYY324" s="80"/>
      <c r="VYZ324" s="80"/>
      <c r="VZA324" s="80"/>
      <c r="VZB324" s="80"/>
      <c r="VZC324" s="80"/>
      <c r="VZD324" s="80"/>
      <c r="VZE324" s="80"/>
      <c r="VZF324" s="80"/>
      <c r="VZG324" s="80"/>
      <c r="VZH324" s="80"/>
      <c r="VZI324" s="80"/>
      <c r="VZJ324" s="80"/>
      <c r="VZK324" s="80"/>
      <c r="VZL324" s="80"/>
      <c r="VZM324" s="80"/>
      <c r="VZN324" s="80"/>
      <c r="VZO324" s="80"/>
      <c r="VZP324" s="80"/>
      <c r="VZQ324" s="80"/>
      <c r="VZR324" s="80"/>
      <c r="VZS324" s="80"/>
      <c r="VZT324" s="80"/>
      <c r="VZU324" s="80"/>
      <c r="VZV324" s="80"/>
      <c r="VZW324" s="80"/>
      <c r="VZX324" s="80"/>
      <c r="VZY324" s="80"/>
      <c r="VZZ324" s="80"/>
      <c r="WAA324" s="80"/>
      <c r="WAB324" s="80"/>
      <c r="WAC324" s="80"/>
      <c r="WAD324" s="80"/>
      <c r="WAE324" s="80"/>
      <c r="WAF324" s="80"/>
      <c r="WAG324" s="80"/>
      <c r="WAH324" s="80"/>
      <c r="WAI324" s="80"/>
      <c r="WAJ324" s="80"/>
      <c r="WAK324" s="80"/>
      <c r="WAL324" s="80"/>
      <c r="WAM324" s="80"/>
      <c r="WAN324" s="80"/>
      <c r="WAO324" s="80"/>
      <c r="WAP324" s="80"/>
      <c r="WAQ324" s="80"/>
      <c r="WAR324" s="80"/>
      <c r="WAS324" s="80"/>
      <c r="WAT324" s="80"/>
      <c r="WAU324" s="80"/>
      <c r="WAV324" s="80"/>
      <c r="WAW324" s="80"/>
      <c r="WAX324" s="80"/>
      <c r="WAY324" s="80"/>
      <c r="WAZ324" s="80"/>
      <c r="WBA324" s="80"/>
      <c r="WBB324" s="80"/>
      <c r="WBC324" s="80"/>
      <c r="WBD324" s="80"/>
      <c r="WBE324" s="80"/>
      <c r="WBF324" s="80"/>
      <c r="WBG324" s="80"/>
      <c r="WBH324" s="80"/>
      <c r="WBI324" s="80"/>
      <c r="WBJ324" s="80"/>
      <c r="WBK324" s="80"/>
      <c r="WBL324" s="80"/>
      <c r="WBM324" s="80"/>
      <c r="WBN324" s="80"/>
      <c r="WBO324" s="80"/>
      <c r="WBP324" s="80"/>
      <c r="WBQ324" s="80"/>
      <c r="WBR324" s="80"/>
      <c r="WBS324" s="80"/>
      <c r="WBT324" s="80"/>
      <c r="WBU324" s="80"/>
      <c r="WBV324" s="80"/>
      <c r="WBW324" s="80"/>
      <c r="WBX324" s="80"/>
      <c r="WBY324" s="80"/>
      <c r="WBZ324" s="80"/>
      <c r="WCA324" s="80"/>
      <c r="WCB324" s="80"/>
      <c r="WCC324" s="80"/>
      <c r="WCD324" s="80"/>
      <c r="WCE324" s="80"/>
      <c r="WCF324" s="80"/>
      <c r="WCG324" s="80"/>
      <c r="WCH324" s="80"/>
      <c r="WCI324" s="80"/>
      <c r="WCJ324" s="80"/>
      <c r="WCK324" s="80"/>
      <c r="WCL324" s="80"/>
      <c r="WCM324" s="80"/>
      <c r="WCN324" s="80"/>
      <c r="WCO324" s="80"/>
      <c r="WCP324" s="80"/>
      <c r="WCQ324" s="80"/>
      <c r="WCR324" s="80"/>
      <c r="WCS324" s="80"/>
      <c r="WCT324" s="80"/>
      <c r="WCU324" s="80"/>
      <c r="WCV324" s="80"/>
      <c r="WCW324" s="80"/>
      <c r="WCX324" s="80"/>
      <c r="WCY324" s="80"/>
      <c r="WCZ324" s="80"/>
      <c r="WDA324" s="80"/>
      <c r="WDB324" s="80"/>
      <c r="WDC324" s="80"/>
      <c r="WDD324" s="80"/>
      <c r="WDE324" s="80"/>
      <c r="WDF324" s="80"/>
      <c r="WDG324" s="80"/>
      <c r="WDH324" s="80"/>
      <c r="WDI324" s="80"/>
      <c r="WDJ324" s="80"/>
      <c r="WDK324" s="80"/>
      <c r="WDL324" s="80"/>
      <c r="WDM324" s="80"/>
      <c r="WDN324" s="80"/>
      <c r="WDO324" s="80"/>
      <c r="WDP324" s="80"/>
      <c r="WDQ324" s="80"/>
      <c r="WDR324" s="80"/>
      <c r="WDS324" s="80"/>
      <c r="WDT324" s="80"/>
      <c r="WDU324" s="80"/>
      <c r="WDV324" s="80"/>
      <c r="WDW324" s="80"/>
      <c r="WDX324" s="80"/>
      <c r="WDY324" s="80"/>
      <c r="WDZ324" s="80"/>
      <c r="WEA324" s="80"/>
      <c r="WEB324" s="80"/>
      <c r="WEC324" s="80"/>
      <c r="WED324" s="80"/>
      <c r="WEE324" s="80"/>
      <c r="WEF324" s="80"/>
      <c r="WEG324" s="80"/>
      <c r="WEH324" s="80"/>
      <c r="WEI324" s="80"/>
      <c r="WEJ324" s="80"/>
      <c r="WEK324" s="80"/>
      <c r="WEL324" s="80"/>
      <c r="WEM324" s="80"/>
      <c r="WEN324" s="80"/>
      <c r="WEO324" s="80"/>
      <c r="WEP324" s="80"/>
      <c r="WEQ324" s="80"/>
      <c r="WER324" s="80"/>
      <c r="WES324" s="80"/>
      <c r="WET324" s="80"/>
      <c r="WEU324" s="80"/>
      <c r="WEV324" s="80"/>
      <c r="WEW324" s="80"/>
      <c r="WEX324" s="80"/>
      <c r="WEY324" s="80"/>
      <c r="WEZ324" s="80"/>
      <c r="WFA324" s="80"/>
      <c r="WFB324" s="80"/>
      <c r="WFC324" s="80"/>
      <c r="WFD324" s="80"/>
      <c r="WFE324" s="80"/>
      <c r="WFF324" s="80"/>
      <c r="WFG324" s="80"/>
      <c r="WFH324" s="80"/>
      <c r="WFI324" s="80"/>
      <c r="WFJ324" s="80"/>
      <c r="WFK324" s="80"/>
      <c r="WFL324" s="80"/>
      <c r="WFM324" s="80"/>
      <c r="WFN324" s="80"/>
      <c r="WFO324" s="80"/>
      <c r="WFP324" s="80"/>
      <c r="WFQ324" s="80"/>
      <c r="WFR324" s="80"/>
      <c r="WFS324" s="80"/>
      <c r="WFT324" s="80"/>
      <c r="WFU324" s="80"/>
      <c r="WFV324" s="80"/>
      <c r="WFW324" s="80"/>
      <c r="WFX324" s="80"/>
      <c r="WFY324" s="80"/>
      <c r="WFZ324" s="80"/>
      <c r="WGA324" s="80"/>
      <c r="WGB324" s="80"/>
      <c r="WGC324" s="80"/>
      <c r="WGD324" s="80"/>
      <c r="WGE324" s="80"/>
      <c r="WGF324" s="80"/>
      <c r="WGG324" s="80"/>
      <c r="WGH324" s="80"/>
      <c r="WGI324" s="80"/>
      <c r="WGJ324" s="80"/>
      <c r="WGK324" s="80"/>
      <c r="WGL324" s="80"/>
      <c r="WGM324" s="80"/>
      <c r="WGN324" s="80"/>
      <c r="WGO324" s="80"/>
      <c r="WGP324" s="80"/>
      <c r="WGQ324" s="80"/>
      <c r="WGR324" s="80"/>
      <c r="WGS324" s="80"/>
      <c r="WGT324" s="80"/>
      <c r="WGU324" s="80"/>
      <c r="WGV324" s="80"/>
      <c r="WGW324" s="80"/>
      <c r="WGX324" s="80"/>
      <c r="WGY324" s="80"/>
      <c r="WGZ324" s="80"/>
      <c r="WHA324" s="80"/>
      <c r="WHB324" s="80"/>
      <c r="WHC324" s="80"/>
      <c r="WHD324" s="80"/>
      <c r="WHE324" s="80"/>
      <c r="WHF324" s="80"/>
      <c r="WHG324" s="80"/>
      <c r="WHH324" s="80"/>
      <c r="WHI324" s="80"/>
      <c r="WHJ324" s="80"/>
      <c r="WHK324" s="80"/>
      <c r="WHL324" s="80"/>
      <c r="WHM324" s="80"/>
      <c r="WHN324" s="80"/>
      <c r="WHO324" s="80"/>
      <c r="WHP324" s="80"/>
      <c r="WHQ324" s="80"/>
      <c r="WHR324" s="80"/>
      <c r="WHS324" s="80"/>
      <c r="WHT324" s="80"/>
      <c r="WHU324" s="80"/>
      <c r="WHV324" s="80"/>
      <c r="WHW324" s="80"/>
      <c r="WHX324" s="80"/>
      <c r="WHY324" s="80"/>
      <c r="WHZ324" s="80"/>
      <c r="WIA324" s="80"/>
      <c r="WIB324" s="80"/>
      <c r="WIC324" s="80"/>
      <c r="WID324" s="80"/>
      <c r="WIE324" s="80"/>
      <c r="WIF324" s="80"/>
      <c r="WIG324" s="80"/>
      <c r="WIH324" s="80"/>
      <c r="WII324" s="80"/>
      <c r="WIJ324" s="80"/>
      <c r="WIK324" s="80"/>
      <c r="WIL324" s="80"/>
      <c r="WIM324" s="80"/>
      <c r="WIN324" s="80"/>
      <c r="WIO324" s="80"/>
      <c r="WIP324" s="80"/>
      <c r="WIQ324" s="80"/>
      <c r="WIR324" s="80"/>
      <c r="WIS324" s="80"/>
      <c r="WIT324" s="80"/>
      <c r="WIU324" s="80"/>
      <c r="WIV324" s="80"/>
      <c r="WIW324" s="80"/>
      <c r="WIX324" s="80"/>
      <c r="WIY324" s="80"/>
      <c r="WIZ324" s="80"/>
      <c r="WJA324" s="80"/>
      <c r="WJB324" s="80"/>
      <c r="WJC324" s="80"/>
      <c r="WJD324" s="80"/>
      <c r="WJE324" s="80"/>
      <c r="WJF324" s="80"/>
      <c r="WJG324" s="80"/>
      <c r="WJH324" s="80"/>
      <c r="WJI324" s="80"/>
      <c r="WJJ324" s="80"/>
      <c r="WJK324" s="80"/>
      <c r="WJL324" s="80"/>
      <c r="WJM324" s="80"/>
      <c r="WJN324" s="80"/>
      <c r="WJO324" s="80"/>
      <c r="WJP324" s="80"/>
      <c r="WJQ324" s="80"/>
      <c r="WJR324" s="80"/>
      <c r="WJS324" s="80"/>
      <c r="WJT324" s="80"/>
      <c r="WJU324" s="80"/>
      <c r="WJV324" s="80"/>
      <c r="WJW324" s="80"/>
      <c r="WJX324" s="80"/>
      <c r="WJY324" s="80"/>
      <c r="WJZ324" s="80"/>
      <c r="WKA324" s="80"/>
      <c r="WKB324" s="80"/>
      <c r="WKC324" s="80"/>
      <c r="WKD324" s="80"/>
      <c r="WKE324" s="80"/>
      <c r="WKF324" s="80"/>
      <c r="WKG324" s="80"/>
      <c r="WKH324" s="80"/>
      <c r="WKI324" s="80"/>
      <c r="WKJ324" s="80"/>
      <c r="WKK324" s="80"/>
      <c r="WKL324" s="80"/>
      <c r="WKM324" s="80"/>
      <c r="WKN324" s="80"/>
      <c r="WKO324" s="80"/>
      <c r="WKP324" s="80"/>
      <c r="WKQ324" s="80"/>
      <c r="WKR324" s="80"/>
      <c r="WKS324" s="80"/>
      <c r="WKT324" s="80"/>
      <c r="WKU324" s="80"/>
      <c r="WKV324" s="80"/>
      <c r="WKW324" s="80"/>
      <c r="WKX324" s="80"/>
      <c r="WKY324" s="80"/>
      <c r="WKZ324" s="80"/>
      <c r="WLA324" s="80"/>
      <c r="WLB324" s="80"/>
      <c r="WLC324" s="80"/>
      <c r="WLD324" s="80"/>
      <c r="WLE324" s="80"/>
      <c r="WLF324" s="80"/>
      <c r="WLG324" s="80"/>
      <c r="WLH324" s="80"/>
      <c r="WLI324" s="80"/>
      <c r="WLJ324" s="80"/>
      <c r="WLK324" s="80"/>
      <c r="WLL324" s="80"/>
      <c r="WLM324" s="80"/>
      <c r="WLN324" s="80"/>
      <c r="WLO324" s="80"/>
      <c r="WLP324" s="80"/>
      <c r="WLQ324" s="80"/>
      <c r="WLR324" s="80"/>
      <c r="WLS324" s="80"/>
      <c r="WLT324" s="80"/>
      <c r="WLU324" s="80"/>
      <c r="WLV324" s="80"/>
      <c r="WLW324" s="80"/>
      <c r="WLX324" s="80"/>
      <c r="WLY324" s="80"/>
      <c r="WLZ324" s="80"/>
      <c r="WMA324" s="80"/>
      <c r="WMB324" s="80"/>
      <c r="WMC324" s="80"/>
      <c r="WMD324" s="80"/>
      <c r="WME324" s="80"/>
      <c r="WMF324" s="80"/>
      <c r="WMG324" s="80"/>
      <c r="WMH324" s="80"/>
      <c r="WMI324" s="80"/>
      <c r="WMJ324" s="80"/>
      <c r="WMK324" s="80"/>
      <c r="WML324" s="80"/>
      <c r="WMM324" s="80"/>
      <c r="WMN324" s="80"/>
      <c r="WMO324" s="80"/>
      <c r="WMP324" s="80"/>
      <c r="WMQ324" s="80"/>
      <c r="WMR324" s="80"/>
      <c r="WMS324" s="80"/>
      <c r="WMT324" s="80"/>
      <c r="WMU324" s="80"/>
      <c r="WMV324" s="80"/>
      <c r="WMW324" s="80"/>
      <c r="WMX324" s="80"/>
      <c r="WMY324" s="80"/>
      <c r="WMZ324" s="80"/>
      <c r="WNA324" s="80"/>
      <c r="WNB324" s="80"/>
      <c r="WNC324" s="80"/>
      <c r="WND324" s="80"/>
      <c r="WNE324" s="80"/>
      <c r="WNF324" s="80"/>
      <c r="WNG324" s="80"/>
      <c r="WNH324" s="80"/>
      <c r="WNI324" s="80"/>
      <c r="WNJ324" s="80"/>
      <c r="WNK324" s="80"/>
      <c r="WNL324" s="80"/>
      <c r="WNM324" s="80"/>
      <c r="WNN324" s="80"/>
      <c r="WNO324" s="80"/>
      <c r="WNP324" s="80"/>
      <c r="WNQ324" s="80"/>
      <c r="WNR324" s="80"/>
      <c r="WNS324" s="80"/>
      <c r="WNT324" s="80"/>
      <c r="WNU324" s="80"/>
      <c r="WNV324" s="80"/>
      <c r="WNW324" s="80"/>
      <c r="WNX324" s="80"/>
      <c r="WNY324" s="80"/>
      <c r="WNZ324" s="80"/>
      <c r="WOA324" s="80"/>
      <c r="WOB324" s="80"/>
      <c r="WOC324" s="80"/>
      <c r="WOD324" s="80"/>
      <c r="WOE324" s="80"/>
      <c r="WOF324" s="80"/>
      <c r="WOG324" s="80"/>
      <c r="WOH324" s="80"/>
      <c r="WOI324" s="80"/>
      <c r="WOJ324" s="80"/>
      <c r="WOK324" s="80"/>
      <c r="WOL324" s="80"/>
      <c r="WOM324" s="80"/>
      <c r="WON324" s="80"/>
      <c r="WOO324" s="80"/>
      <c r="WOP324" s="80"/>
      <c r="WOQ324" s="80"/>
      <c r="WOR324" s="80"/>
      <c r="WOS324" s="80"/>
      <c r="WOT324" s="80"/>
      <c r="WOU324" s="80"/>
      <c r="WOV324" s="80"/>
      <c r="WOW324" s="80"/>
      <c r="WOX324" s="80"/>
      <c r="WOY324" s="80"/>
      <c r="WOZ324" s="80"/>
      <c r="WPA324" s="80"/>
      <c r="WPB324" s="80"/>
      <c r="WPC324" s="80"/>
      <c r="WPD324" s="80"/>
      <c r="WPE324" s="80"/>
      <c r="WPF324" s="80"/>
      <c r="WPG324" s="80"/>
      <c r="WPH324" s="80"/>
      <c r="WPI324" s="80"/>
      <c r="WPJ324" s="80"/>
      <c r="WPK324" s="80"/>
      <c r="WPL324" s="80"/>
      <c r="WPM324" s="80"/>
      <c r="WPN324" s="80"/>
      <c r="WPO324" s="80"/>
      <c r="WPP324" s="80"/>
      <c r="WPQ324" s="80"/>
      <c r="WPR324" s="80"/>
      <c r="WPS324" s="80"/>
      <c r="WPT324" s="80"/>
      <c r="WPU324" s="80"/>
      <c r="WPV324" s="80"/>
      <c r="WPW324" s="80"/>
      <c r="WPX324" s="80"/>
      <c r="WPY324" s="80"/>
      <c r="WPZ324" s="80"/>
      <c r="WQA324" s="80"/>
      <c r="WQB324" s="80"/>
      <c r="WQC324" s="80"/>
      <c r="WQD324" s="80"/>
      <c r="WQE324" s="80"/>
      <c r="WQF324" s="80"/>
      <c r="WQG324" s="80"/>
      <c r="WQH324" s="80"/>
      <c r="WQI324" s="80"/>
      <c r="WQJ324" s="80"/>
      <c r="WQK324" s="80"/>
      <c r="WQL324" s="80"/>
      <c r="WQM324" s="80"/>
      <c r="WQN324" s="80"/>
      <c r="WQO324" s="80"/>
      <c r="WQP324" s="80"/>
      <c r="WQQ324" s="80"/>
      <c r="WQR324" s="80"/>
      <c r="WQS324" s="80"/>
      <c r="WQT324" s="80"/>
      <c r="WQU324" s="80"/>
      <c r="WQV324" s="80"/>
      <c r="WQW324" s="80"/>
      <c r="WQX324" s="80"/>
      <c r="WQY324" s="80"/>
      <c r="WQZ324" s="80"/>
      <c r="WRA324" s="80"/>
      <c r="WRB324" s="80"/>
      <c r="WRC324" s="80"/>
      <c r="WRD324" s="80"/>
      <c r="WRE324" s="80"/>
      <c r="WRF324" s="80"/>
      <c r="WRG324" s="80"/>
      <c r="WRH324" s="80"/>
      <c r="WRI324" s="80"/>
      <c r="WRJ324" s="80"/>
      <c r="WRK324" s="80"/>
      <c r="WRL324" s="80"/>
      <c r="WRM324" s="80"/>
      <c r="WRN324" s="80"/>
      <c r="WRO324" s="80"/>
      <c r="WRP324" s="80"/>
      <c r="WRQ324" s="80"/>
      <c r="WRR324" s="80"/>
      <c r="WRS324" s="80"/>
      <c r="WRT324" s="80"/>
      <c r="WRU324" s="80"/>
      <c r="WRV324" s="80"/>
      <c r="WRW324" s="80"/>
      <c r="WRX324" s="80"/>
      <c r="WRY324" s="80"/>
      <c r="WRZ324" s="80"/>
      <c r="WSA324" s="80"/>
      <c r="WSB324" s="80"/>
      <c r="WSC324" s="80"/>
      <c r="WSD324" s="80"/>
      <c r="WSE324" s="80"/>
      <c r="WSF324" s="80"/>
      <c r="WSG324" s="80"/>
      <c r="WSH324" s="80"/>
      <c r="WSI324" s="80"/>
      <c r="WSJ324" s="80"/>
      <c r="WSK324" s="80"/>
      <c r="WSL324" s="80"/>
      <c r="WSM324" s="80"/>
      <c r="WSN324" s="80"/>
      <c r="WSO324" s="80"/>
      <c r="WSP324" s="80"/>
      <c r="WSQ324" s="80"/>
      <c r="WSR324" s="80"/>
      <c r="WSS324" s="80"/>
      <c r="WST324" s="80"/>
      <c r="WSU324" s="80"/>
      <c r="WSV324" s="80"/>
      <c r="WSW324" s="80"/>
      <c r="WSX324" s="80"/>
      <c r="WSY324" s="80"/>
      <c r="WSZ324" s="80"/>
      <c r="WTA324" s="80"/>
      <c r="WTB324" s="80"/>
      <c r="WTC324" s="80"/>
      <c r="WTD324" s="80"/>
      <c r="WTE324" s="80"/>
      <c r="WTF324" s="80"/>
      <c r="WTG324" s="80"/>
      <c r="WTH324" s="80"/>
      <c r="WTI324" s="80"/>
      <c r="WTJ324" s="80"/>
      <c r="WTK324" s="80"/>
      <c r="WTL324" s="80"/>
      <c r="WTM324" s="80"/>
      <c r="WTN324" s="80"/>
      <c r="WTO324" s="80"/>
      <c r="WTP324" s="80"/>
      <c r="WTQ324" s="80"/>
      <c r="WTR324" s="80"/>
      <c r="WTS324" s="80"/>
      <c r="WTT324" s="80"/>
      <c r="WTU324" s="80"/>
      <c r="WTV324" s="80"/>
      <c r="WTW324" s="80"/>
      <c r="WTX324" s="80"/>
      <c r="WTY324" s="80"/>
      <c r="WTZ324" s="80"/>
      <c r="WUA324" s="80"/>
      <c r="WUB324" s="80"/>
      <c r="WUC324" s="80"/>
      <c r="WUD324" s="80"/>
      <c r="WUE324" s="80"/>
      <c r="WUF324" s="80"/>
      <c r="WUG324" s="80"/>
      <c r="WUH324" s="80"/>
      <c r="WUI324" s="80"/>
      <c r="WUJ324" s="80"/>
      <c r="WUK324" s="80"/>
      <c r="WUL324" s="80"/>
      <c r="WUM324" s="80"/>
      <c r="WUN324" s="80"/>
      <c r="WUO324" s="80"/>
      <c r="WUP324" s="80"/>
      <c r="WUQ324" s="80"/>
      <c r="WUR324" s="80"/>
      <c r="WUS324" s="80"/>
      <c r="WUT324" s="80"/>
      <c r="WUU324" s="80"/>
      <c r="WUV324" s="80"/>
      <c r="WUW324" s="80"/>
      <c r="WUX324" s="80"/>
      <c r="WUY324" s="80"/>
      <c r="WUZ324" s="80"/>
      <c r="WVA324" s="80"/>
      <c r="WVB324" s="80"/>
      <c r="WVC324" s="80"/>
      <c r="WVD324" s="80"/>
      <c r="WVE324" s="80"/>
      <c r="WVF324" s="80"/>
      <c r="WVG324" s="80"/>
      <c r="WVH324" s="80"/>
      <c r="WVI324" s="80"/>
      <c r="WVJ324" s="80"/>
      <c r="WVK324" s="80"/>
      <c r="WVL324" s="80"/>
      <c r="WVM324" s="80"/>
      <c r="WVN324" s="80"/>
      <c r="WVO324" s="80"/>
      <c r="WVP324" s="80"/>
      <c r="WVQ324" s="80"/>
      <c r="WVR324" s="80"/>
      <c r="WVS324" s="80"/>
      <c r="WVT324" s="80"/>
      <c r="WVU324" s="80"/>
      <c r="WVV324" s="80"/>
      <c r="WVW324" s="80"/>
      <c r="WVX324" s="80"/>
      <c r="WVY324" s="80"/>
      <c r="WVZ324" s="80"/>
      <c r="WWA324" s="80"/>
      <c r="WWB324" s="80"/>
      <c r="WWC324" s="80"/>
      <c r="WWD324" s="80"/>
      <c r="WWE324" s="80"/>
      <c r="WWF324" s="80"/>
      <c r="WWG324" s="80"/>
      <c r="WWH324" s="80"/>
      <c r="WWI324" s="80"/>
      <c r="WWJ324" s="80"/>
      <c r="WWK324" s="80"/>
      <c r="WWL324" s="80"/>
      <c r="WWM324" s="80"/>
      <c r="WWN324" s="80"/>
      <c r="WWO324" s="80"/>
      <c r="WWP324" s="80"/>
      <c r="WWQ324" s="80"/>
      <c r="WWR324" s="80"/>
      <c r="WWS324" s="80"/>
      <c r="WWT324" s="80"/>
      <c r="WWU324" s="80"/>
      <c r="WWV324" s="80"/>
      <c r="WWW324" s="80"/>
      <c r="WWX324" s="80"/>
      <c r="WWY324" s="80"/>
      <c r="WWZ324" s="80"/>
      <c r="WXA324" s="80"/>
      <c r="WXB324" s="80"/>
      <c r="WXC324" s="80"/>
      <c r="WXD324" s="80"/>
      <c r="WXE324" s="80"/>
      <c r="WXF324" s="80"/>
      <c r="WXG324" s="80"/>
      <c r="WXH324" s="80"/>
      <c r="WXI324" s="80"/>
      <c r="WXJ324" s="80"/>
      <c r="WXK324" s="80"/>
      <c r="WXL324" s="80"/>
      <c r="WXM324" s="80"/>
      <c r="WXN324" s="80"/>
      <c r="WXO324" s="80"/>
      <c r="WXP324" s="80"/>
      <c r="WXQ324" s="80"/>
      <c r="WXR324" s="80"/>
      <c r="WXS324" s="80"/>
      <c r="WXT324" s="80"/>
      <c r="WXU324" s="80"/>
      <c r="WXV324" s="80"/>
      <c r="WXW324" s="80"/>
      <c r="WXX324" s="80"/>
      <c r="WXY324" s="80"/>
      <c r="WXZ324" s="80"/>
      <c r="WYA324" s="80"/>
      <c r="WYB324" s="80"/>
      <c r="WYC324" s="80"/>
      <c r="WYD324" s="80"/>
      <c r="WYE324" s="80"/>
      <c r="WYF324" s="80"/>
      <c r="WYG324" s="80"/>
      <c r="WYH324" s="80"/>
      <c r="WYI324" s="80"/>
      <c r="WYJ324" s="80"/>
      <c r="WYK324" s="80"/>
      <c r="WYL324" s="80"/>
      <c r="WYM324" s="80"/>
      <c r="WYN324" s="80"/>
      <c r="WYO324" s="80"/>
      <c r="WYP324" s="80"/>
      <c r="WYQ324" s="80"/>
      <c r="WYR324" s="80"/>
      <c r="WYS324" s="80"/>
      <c r="WYT324" s="80"/>
      <c r="WYU324" s="80"/>
      <c r="WYV324" s="80"/>
      <c r="WYW324" s="80"/>
      <c r="WYX324" s="80"/>
      <c r="WYY324" s="80"/>
      <c r="WYZ324" s="80"/>
      <c r="WZA324" s="80"/>
      <c r="WZB324" s="80"/>
      <c r="WZC324" s="80"/>
      <c r="WZD324" s="80"/>
      <c r="WZE324" s="80"/>
      <c r="WZF324" s="80"/>
      <c r="WZG324" s="80"/>
      <c r="WZH324" s="80"/>
      <c r="WZI324" s="80"/>
      <c r="WZJ324" s="80"/>
      <c r="WZK324" s="80"/>
      <c r="WZL324" s="80"/>
      <c r="WZM324" s="80"/>
      <c r="WZN324" s="80"/>
      <c r="WZO324" s="80"/>
      <c r="WZP324" s="80"/>
      <c r="WZQ324" s="80"/>
      <c r="WZR324" s="80"/>
      <c r="WZS324" s="80"/>
      <c r="WZT324" s="80"/>
      <c r="WZU324" s="80"/>
      <c r="WZV324" s="80"/>
      <c r="WZW324" s="80"/>
      <c r="WZX324" s="80"/>
      <c r="WZY324" s="80"/>
      <c r="WZZ324" s="80"/>
      <c r="XAA324" s="80"/>
      <c r="XAB324" s="80"/>
      <c r="XAC324" s="80"/>
      <c r="XAD324" s="80"/>
      <c r="XAE324" s="80"/>
      <c r="XAF324" s="80"/>
      <c r="XAG324" s="80"/>
      <c r="XAH324" s="80"/>
      <c r="XAI324" s="80"/>
      <c r="XAJ324" s="80"/>
      <c r="XAK324" s="80"/>
      <c r="XAL324" s="80"/>
      <c r="XAM324" s="80"/>
      <c r="XAN324" s="80"/>
      <c r="XAO324" s="80"/>
      <c r="XAP324" s="80"/>
      <c r="XAQ324" s="80"/>
      <c r="XAR324" s="80"/>
      <c r="XAS324" s="80"/>
      <c r="XAT324" s="80"/>
      <c r="XAU324" s="80"/>
      <c r="XAV324" s="80"/>
      <c r="XAW324" s="80"/>
      <c r="XAX324" s="80"/>
      <c r="XAY324" s="80"/>
      <c r="XAZ324" s="80"/>
      <c r="XBA324" s="80"/>
      <c r="XBB324" s="80"/>
      <c r="XBC324" s="80"/>
      <c r="XBD324" s="80"/>
      <c r="XBE324" s="80"/>
      <c r="XBF324" s="80"/>
      <c r="XBG324" s="80"/>
      <c r="XBH324" s="80"/>
      <c r="XBI324" s="80"/>
      <c r="XBJ324" s="80"/>
      <c r="XBK324" s="80"/>
      <c r="XBL324" s="80"/>
      <c r="XBM324" s="80"/>
      <c r="XBN324" s="80"/>
      <c r="XBO324" s="80"/>
      <c r="XBP324" s="80"/>
      <c r="XBQ324" s="80"/>
      <c r="XBR324" s="80"/>
      <c r="XBS324" s="80"/>
      <c r="XBT324" s="80"/>
      <c r="XBU324" s="80"/>
      <c r="XBV324" s="80"/>
      <c r="XBW324" s="80"/>
      <c r="XBX324" s="80"/>
      <c r="XBY324" s="80"/>
      <c r="XBZ324" s="80"/>
      <c r="XCA324" s="80"/>
      <c r="XCB324" s="80"/>
      <c r="XCC324" s="80"/>
      <c r="XCD324" s="80"/>
      <c r="XCE324" s="80"/>
      <c r="XCF324" s="80"/>
      <c r="XCG324" s="80"/>
      <c r="XCH324" s="80"/>
      <c r="XCI324" s="80"/>
      <c r="XCJ324" s="80"/>
      <c r="XCK324" s="80"/>
      <c r="XCL324" s="80"/>
      <c r="XCM324" s="80"/>
      <c r="XCN324" s="80"/>
      <c r="XCO324" s="80"/>
      <c r="XCP324" s="80"/>
      <c r="XCQ324" s="80"/>
      <c r="XCR324" s="80"/>
      <c r="XCS324" s="80"/>
      <c r="XCT324" s="80"/>
      <c r="XCU324" s="80"/>
      <c r="XCV324" s="80"/>
      <c r="XCW324" s="80"/>
      <c r="XCX324" s="80"/>
      <c r="XCY324" s="80"/>
      <c r="XCZ324" s="80"/>
      <c r="XDA324" s="80"/>
      <c r="XDB324" s="80"/>
      <c r="XDC324" s="80"/>
      <c r="XDD324" s="80"/>
      <c r="XDE324" s="80"/>
      <c r="XDF324" s="80"/>
      <c r="XDG324" s="80"/>
      <c r="XDH324" s="80"/>
      <c r="XDI324" s="80"/>
      <c r="XDJ324" s="80"/>
      <c r="XDK324" s="80"/>
      <c r="XDL324" s="80"/>
      <c r="XDM324" s="80"/>
      <c r="XDN324" s="80"/>
      <c r="XDO324" s="80"/>
      <c r="XDP324" s="80"/>
      <c r="XDQ324" s="80"/>
      <c r="XDR324" s="80"/>
      <c r="XDS324" s="80"/>
      <c r="XDT324" s="80"/>
      <c r="XDU324" s="80"/>
      <c r="XDV324" s="80"/>
      <c r="XDW324" s="80"/>
      <c r="XDX324" s="80"/>
      <c r="XDY324" s="80"/>
      <c r="XDZ324" s="80"/>
      <c r="XEA324" s="80"/>
      <c r="XEB324" s="80"/>
      <c r="XEC324" s="80"/>
      <c r="XED324" s="80"/>
      <c r="XEE324" s="80"/>
      <c r="XEF324" s="80"/>
      <c r="XEG324" s="80"/>
      <c r="XEH324" s="80"/>
      <c r="XEI324" s="80"/>
      <c r="XEJ324" s="80"/>
      <c r="XEK324" s="80"/>
      <c r="XEL324" s="80"/>
      <c r="XEM324" s="80"/>
      <c r="XEN324" s="80"/>
      <c r="XEO324" s="80"/>
      <c r="XEP324" s="80"/>
      <c r="XEQ324" s="80"/>
      <c r="XER324" s="80"/>
      <c r="XES324" s="80"/>
      <c r="XET324" s="80"/>
      <c r="XEU324" s="80"/>
      <c r="XEV324" s="80"/>
      <c r="XEW324" s="80"/>
      <c r="XEX324" s="80"/>
      <c r="XEY324" s="80"/>
      <c r="XEZ324" s="80"/>
      <c r="XFA324" s="80"/>
      <c r="XFB324" s="80"/>
      <c r="XFC324" s="80"/>
      <c r="XFD324" s="80"/>
    </row>
    <row r="325" spans="1:16384" s="84" customFormat="1" ht="15" x14ac:dyDescent="0.25">
      <c r="A325" s="76"/>
      <c r="B325" s="80"/>
      <c r="C325" s="80"/>
      <c r="D325" s="80"/>
      <c r="E325" s="80"/>
      <c r="F325" s="80"/>
      <c r="G325" s="231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  <c r="CI325" s="80"/>
      <c r="CJ325" s="80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  <c r="DJ325" s="80"/>
      <c r="DK325" s="80"/>
      <c r="DL325" s="80"/>
      <c r="DM325" s="80"/>
      <c r="DN325" s="80"/>
      <c r="DO325" s="80"/>
      <c r="DP325" s="80"/>
      <c r="DQ325" s="80"/>
      <c r="DR325" s="80"/>
      <c r="DS325" s="80"/>
      <c r="DT325" s="80"/>
      <c r="DU325" s="80"/>
      <c r="DV325" s="80"/>
      <c r="DW325" s="80"/>
      <c r="DX325" s="80"/>
      <c r="DY325" s="80"/>
      <c r="DZ325" s="80"/>
      <c r="EA325" s="80"/>
      <c r="EB325" s="80"/>
      <c r="EC325" s="80"/>
      <c r="ED325" s="80"/>
      <c r="EE325" s="80"/>
      <c r="EF325" s="80"/>
      <c r="EG325" s="80"/>
      <c r="EH325" s="80"/>
      <c r="EI325" s="80"/>
      <c r="EJ325" s="80"/>
      <c r="EK325" s="80"/>
      <c r="EL325" s="80"/>
      <c r="EM325" s="80"/>
      <c r="EN325" s="80"/>
      <c r="EO325" s="80"/>
      <c r="EP325" s="80"/>
      <c r="EQ325" s="80"/>
      <c r="ER325" s="80"/>
      <c r="ES325" s="80"/>
      <c r="ET325" s="80"/>
      <c r="EU325" s="80"/>
      <c r="EV325" s="80"/>
      <c r="EW325" s="80"/>
      <c r="EX325" s="80"/>
      <c r="EY325" s="80"/>
      <c r="EZ325" s="80"/>
      <c r="FA325" s="80"/>
      <c r="FB325" s="80"/>
      <c r="FC325" s="80"/>
      <c r="FD325" s="80"/>
      <c r="FE325" s="80"/>
      <c r="FF325" s="80"/>
      <c r="FG325" s="80"/>
      <c r="FH325" s="80"/>
      <c r="FI325" s="80"/>
      <c r="FJ325" s="80"/>
      <c r="FK325" s="80"/>
      <c r="FL325" s="80"/>
      <c r="FM325" s="80"/>
      <c r="FN325" s="80"/>
      <c r="FO325" s="80"/>
      <c r="FP325" s="80"/>
      <c r="FQ325" s="80"/>
      <c r="FR325" s="80"/>
      <c r="FS325" s="80"/>
      <c r="FT325" s="80"/>
      <c r="FU325" s="80"/>
      <c r="FV325" s="80"/>
      <c r="FW325" s="80"/>
      <c r="FX325" s="80"/>
      <c r="FY325" s="80"/>
      <c r="FZ325" s="80"/>
      <c r="GA325" s="80"/>
      <c r="GB325" s="80"/>
      <c r="GC325" s="80"/>
      <c r="GD325" s="80"/>
      <c r="GE325" s="80"/>
      <c r="GF325" s="80"/>
      <c r="GG325" s="80"/>
      <c r="GH325" s="80"/>
      <c r="GI325" s="80"/>
      <c r="GJ325" s="80"/>
      <c r="GK325" s="80"/>
      <c r="GL325" s="80"/>
      <c r="GM325" s="80"/>
      <c r="GN325" s="80"/>
      <c r="GO325" s="80"/>
      <c r="GP325" s="80"/>
      <c r="GQ325" s="80"/>
      <c r="GR325" s="80"/>
      <c r="GS325" s="80"/>
      <c r="GT325" s="80"/>
      <c r="GU325" s="80"/>
      <c r="GV325" s="80"/>
      <c r="GW325" s="80"/>
      <c r="GX325" s="80"/>
      <c r="GY325" s="80"/>
      <c r="GZ325" s="80"/>
      <c r="HA325" s="80"/>
      <c r="HB325" s="80"/>
      <c r="HC325" s="80"/>
      <c r="HD325" s="80"/>
      <c r="HE325" s="80"/>
      <c r="HF325" s="80"/>
      <c r="HG325" s="80"/>
      <c r="HH325" s="80"/>
      <c r="HI325" s="80"/>
      <c r="HJ325" s="80"/>
      <c r="HK325" s="80"/>
      <c r="HL325" s="80"/>
      <c r="HM325" s="80"/>
      <c r="HN325" s="80"/>
      <c r="HO325" s="80"/>
      <c r="HP325" s="80"/>
      <c r="HQ325" s="80"/>
      <c r="HR325" s="80"/>
      <c r="HS325" s="80"/>
      <c r="HT325" s="80"/>
      <c r="HU325" s="80"/>
      <c r="HV325" s="80"/>
      <c r="HW325" s="80"/>
      <c r="HX325" s="80"/>
      <c r="HY325" s="80"/>
      <c r="HZ325" s="80"/>
      <c r="IA325" s="80"/>
      <c r="IB325" s="80"/>
      <c r="IC325" s="80"/>
      <c r="ID325" s="80"/>
      <c r="IE325" s="80"/>
      <c r="IF325" s="80"/>
      <c r="IG325" s="80"/>
      <c r="IH325" s="80"/>
      <c r="II325" s="80"/>
      <c r="IJ325" s="80"/>
      <c r="IK325" s="80"/>
      <c r="IL325" s="80"/>
      <c r="IM325" s="80"/>
      <c r="IN325" s="80"/>
      <c r="IO325" s="80"/>
      <c r="IP325" s="80"/>
      <c r="IQ325" s="80"/>
      <c r="IR325" s="80"/>
      <c r="IS325" s="80"/>
      <c r="IT325" s="80"/>
      <c r="IU325" s="80"/>
      <c r="IV325" s="80"/>
      <c r="IW325" s="80"/>
      <c r="IX325" s="80"/>
      <c r="IY325" s="80"/>
      <c r="IZ325" s="80"/>
      <c r="JA325" s="80"/>
      <c r="JB325" s="80"/>
      <c r="JC325" s="80"/>
      <c r="JD325" s="80"/>
      <c r="JE325" s="80"/>
      <c r="JF325" s="80"/>
      <c r="JG325" s="80"/>
      <c r="JH325" s="80"/>
      <c r="JI325" s="80"/>
      <c r="JJ325" s="80"/>
      <c r="JK325" s="80"/>
      <c r="JL325" s="80"/>
      <c r="JM325" s="80"/>
      <c r="JN325" s="80"/>
      <c r="JO325" s="80"/>
      <c r="JP325" s="80"/>
      <c r="JQ325" s="80"/>
      <c r="JR325" s="80"/>
      <c r="JS325" s="80"/>
      <c r="JT325" s="80"/>
      <c r="JU325" s="80"/>
      <c r="JV325" s="80"/>
      <c r="JW325" s="80"/>
      <c r="JX325" s="80"/>
      <c r="JY325" s="80"/>
      <c r="JZ325" s="80"/>
      <c r="KA325" s="80"/>
      <c r="KB325" s="80"/>
      <c r="KC325" s="80"/>
      <c r="KD325" s="80"/>
      <c r="KE325" s="80"/>
      <c r="KF325" s="80"/>
      <c r="KG325" s="80"/>
      <c r="KH325" s="80"/>
      <c r="KI325" s="80"/>
      <c r="KJ325" s="80"/>
      <c r="KK325" s="80"/>
      <c r="KL325" s="80"/>
      <c r="KM325" s="80"/>
      <c r="KN325" s="80"/>
      <c r="KO325" s="80"/>
      <c r="KP325" s="80"/>
      <c r="KQ325" s="80"/>
      <c r="KR325" s="80"/>
      <c r="KS325" s="80"/>
      <c r="KT325" s="80"/>
      <c r="KU325" s="80"/>
      <c r="KV325" s="80"/>
      <c r="KW325" s="80"/>
      <c r="KX325" s="80"/>
      <c r="KY325" s="80"/>
      <c r="KZ325" s="80"/>
      <c r="LA325" s="80"/>
      <c r="LB325" s="80"/>
      <c r="LC325" s="80"/>
      <c r="LD325" s="80"/>
      <c r="LE325" s="80"/>
      <c r="LF325" s="80"/>
      <c r="LG325" s="80"/>
      <c r="LH325" s="80"/>
      <c r="LI325" s="80"/>
      <c r="LJ325" s="80"/>
      <c r="LK325" s="80"/>
      <c r="LL325" s="80"/>
      <c r="LM325" s="80"/>
      <c r="LN325" s="80"/>
      <c r="LO325" s="80"/>
      <c r="LP325" s="80"/>
      <c r="LQ325" s="80"/>
      <c r="LR325" s="80"/>
      <c r="LS325" s="80"/>
      <c r="LT325" s="80"/>
      <c r="LU325" s="80"/>
      <c r="LV325" s="80"/>
      <c r="LW325" s="80"/>
      <c r="LX325" s="80"/>
      <c r="LY325" s="80"/>
      <c r="LZ325" s="80"/>
      <c r="MA325" s="80"/>
      <c r="MB325" s="80"/>
      <c r="MC325" s="80"/>
      <c r="MD325" s="80"/>
      <c r="ME325" s="80"/>
      <c r="MF325" s="80"/>
      <c r="MG325" s="80"/>
      <c r="MH325" s="80"/>
      <c r="MI325" s="80"/>
      <c r="MJ325" s="80"/>
      <c r="MK325" s="80"/>
      <c r="ML325" s="80"/>
      <c r="MM325" s="80"/>
      <c r="MN325" s="80"/>
      <c r="MO325" s="80"/>
      <c r="MP325" s="80"/>
      <c r="MQ325" s="80"/>
      <c r="MR325" s="80"/>
      <c r="MS325" s="80"/>
      <c r="MT325" s="80"/>
      <c r="MU325" s="80"/>
      <c r="MV325" s="80"/>
      <c r="MW325" s="80"/>
      <c r="MX325" s="80"/>
      <c r="MY325" s="80"/>
      <c r="MZ325" s="80"/>
      <c r="NA325" s="80"/>
      <c r="NB325" s="80"/>
      <c r="NC325" s="80"/>
      <c r="ND325" s="80"/>
      <c r="NE325" s="80"/>
      <c r="NF325" s="80"/>
      <c r="NG325" s="80"/>
      <c r="NH325" s="80"/>
      <c r="NI325" s="80"/>
      <c r="NJ325" s="80"/>
      <c r="NK325" s="80"/>
      <c r="NL325" s="80"/>
      <c r="NM325" s="80"/>
      <c r="NN325" s="80"/>
      <c r="NO325" s="80"/>
      <c r="NP325" s="80"/>
      <c r="NQ325" s="80"/>
      <c r="NR325" s="80"/>
      <c r="NS325" s="80"/>
      <c r="NT325" s="80"/>
      <c r="NU325" s="80"/>
      <c r="NV325" s="80"/>
      <c r="NW325" s="80"/>
      <c r="NX325" s="80"/>
      <c r="NY325" s="80"/>
      <c r="NZ325" s="80"/>
      <c r="OA325" s="80"/>
      <c r="OB325" s="80"/>
      <c r="OC325" s="80"/>
      <c r="OD325" s="80"/>
      <c r="OE325" s="80"/>
      <c r="OF325" s="80"/>
      <c r="OG325" s="80"/>
      <c r="OH325" s="80"/>
      <c r="OI325" s="80"/>
      <c r="OJ325" s="80"/>
      <c r="OK325" s="80"/>
      <c r="OL325" s="80"/>
      <c r="OM325" s="80"/>
      <c r="ON325" s="80"/>
      <c r="OO325" s="80"/>
      <c r="OP325" s="80"/>
      <c r="OQ325" s="80"/>
      <c r="OR325" s="80"/>
      <c r="OS325" s="80"/>
      <c r="OT325" s="80"/>
      <c r="OU325" s="80"/>
      <c r="OV325" s="80"/>
      <c r="OW325" s="80"/>
      <c r="OX325" s="80"/>
      <c r="OY325" s="80"/>
      <c r="OZ325" s="80"/>
      <c r="PA325" s="80"/>
      <c r="PB325" s="80"/>
      <c r="PC325" s="80"/>
      <c r="PD325" s="80"/>
      <c r="PE325" s="80"/>
      <c r="PF325" s="80"/>
      <c r="PG325" s="80"/>
      <c r="PH325" s="80"/>
      <c r="PI325" s="80"/>
      <c r="PJ325" s="80"/>
      <c r="PK325" s="80"/>
      <c r="PL325" s="80"/>
      <c r="PM325" s="80"/>
      <c r="PN325" s="80"/>
      <c r="PO325" s="80"/>
      <c r="PP325" s="80"/>
      <c r="PQ325" s="80"/>
      <c r="PR325" s="80"/>
      <c r="PS325" s="80"/>
      <c r="PT325" s="80"/>
      <c r="PU325" s="80"/>
      <c r="PV325" s="80"/>
      <c r="PW325" s="80"/>
      <c r="PX325" s="80"/>
      <c r="PY325" s="80"/>
      <c r="PZ325" s="80"/>
      <c r="QA325" s="80"/>
      <c r="QB325" s="80"/>
      <c r="QC325" s="80"/>
      <c r="QD325" s="80"/>
      <c r="QE325" s="80"/>
      <c r="QF325" s="80"/>
      <c r="QG325" s="80"/>
      <c r="QH325" s="80"/>
      <c r="QI325" s="80"/>
      <c r="QJ325" s="80"/>
      <c r="QK325" s="80"/>
      <c r="QL325" s="80"/>
      <c r="QM325" s="80"/>
      <c r="QN325" s="80"/>
      <c r="QO325" s="80"/>
      <c r="QP325" s="80"/>
      <c r="QQ325" s="80"/>
      <c r="QR325" s="80"/>
      <c r="QS325" s="80"/>
      <c r="QT325" s="80"/>
      <c r="QU325" s="80"/>
      <c r="QV325" s="80"/>
      <c r="QW325" s="80"/>
      <c r="QX325" s="80"/>
      <c r="QY325" s="80"/>
      <c r="QZ325" s="80"/>
      <c r="RA325" s="80"/>
      <c r="RB325" s="80"/>
      <c r="RC325" s="80"/>
      <c r="RD325" s="80"/>
      <c r="RE325" s="80"/>
      <c r="RF325" s="80"/>
      <c r="RG325" s="80"/>
      <c r="RH325" s="80"/>
      <c r="RI325" s="80"/>
      <c r="RJ325" s="80"/>
      <c r="RK325" s="80"/>
      <c r="RL325" s="80"/>
      <c r="RM325" s="80"/>
      <c r="RN325" s="80"/>
      <c r="RO325" s="80"/>
      <c r="RP325" s="80"/>
      <c r="RQ325" s="80"/>
      <c r="RR325" s="80"/>
      <c r="RS325" s="80"/>
      <c r="RT325" s="80"/>
      <c r="RU325" s="80"/>
      <c r="RV325" s="80"/>
      <c r="RW325" s="80"/>
      <c r="RX325" s="80"/>
      <c r="RY325" s="80"/>
      <c r="RZ325" s="80"/>
      <c r="SA325" s="80"/>
      <c r="SB325" s="80"/>
      <c r="SC325" s="80"/>
      <c r="SD325" s="80"/>
      <c r="SE325" s="80"/>
      <c r="SF325" s="80"/>
      <c r="SG325" s="80"/>
      <c r="SH325" s="80"/>
      <c r="SI325" s="80"/>
      <c r="SJ325" s="80"/>
      <c r="SK325" s="80"/>
      <c r="SL325" s="80"/>
      <c r="SM325" s="80"/>
      <c r="SN325" s="80"/>
      <c r="SO325" s="80"/>
      <c r="SP325" s="80"/>
      <c r="SQ325" s="80"/>
      <c r="SR325" s="80"/>
      <c r="SS325" s="80"/>
      <c r="ST325" s="80"/>
      <c r="SU325" s="80"/>
      <c r="SV325" s="80"/>
      <c r="SW325" s="80"/>
      <c r="SX325" s="80"/>
      <c r="SY325" s="80"/>
      <c r="SZ325" s="80"/>
      <c r="TA325" s="80"/>
      <c r="TB325" s="80"/>
      <c r="TC325" s="80"/>
      <c r="TD325" s="80"/>
      <c r="TE325" s="80"/>
      <c r="TF325" s="80"/>
      <c r="TG325" s="80"/>
      <c r="TH325" s="80"/>
      <c r="TI325" s="80"/>
      <c r="TJ325" s="80"/>
      <c r="TK325" s="80"/>
      <c r="TL325" s="80"/>
      <c r="TM325" s="80"/>
      <c r="TN325" s="80"/>
      <c r="TO325" s="80"/>
      <c r="TP325" s="80"/>
      <c r="TQ325" s="80"/>
      <c r="TR325" s="80"/>
      <c r="TS325" s="80"/>
      <c r="TT325" s="80"/>
      <c r="TU325" s="80"/>
      <c r="TV325" s="80"/>
      <c r="TW325" s="80"/>
      <c r="TX325" s="80"/>
      <c r="TY325" s="80"/>
      <c r="TZ325" s="80"/>
      <c r="UA325" s="80"/>
      <c r="UB325" s="80"/>
      <c r="UC325" s="80"/>
      <c r="UD325" s="80"/>
      <c r="UE325" s="80"/>
      <c r="UF325" s="80"/>
      <c r="UG325" s="80"/>
      <c r="UH325" s="80"/>
      <c r="UI325" s="80"/>
      <c r="UJ325" s="80"/>
      <c r="UK325" s="80"/>
      <c r="UL325" s="80"/>
      <c r="UM325" s="80"/>
      <c r="UN325" s="80"/>
      <c r="UO325" s="80"/>
      <c r="UP325" s="80"/>
      <c r="UQ325" s="80"/>
      <c r="UR325" s="80"/>
      <c r="US325" s="80"/>
      <c r="UT325" s="80"/>
      <c r="UU325" s="80"/>
      <c r="UV325" s="80"/>
      <c r="UW325" s="80"/>
      <c r="UX325" s="80"/>
      <c r="UY325" s="80"/>
      <c r="UZ325" s="80"/>
      <c r="VA325" s="80"/>
      <c r="VB325" s="80"/>
      <c r="VC325" s="80"/>
      <c r="VD325" s="80"/>
      <c r="VE325" s="80"/>
      <c r="VF325" s="80"/>
      <c r="VG325" s="80"/>
      <c r="VH325" s="80"/>
      <c r="VI325" s="80"/>
      <c r="VJ325" s="80"/>
      <c r="VK325" s="80"/>
      <c r="VL325" s="80"/>
      <c r="VM325" s="80"/>
      <c r="VN325" s="80"/>
      <c r="VO325" s="80"/>
      <c r="VP325" s="80"/>
      <c r="VQ325" s="80"/>
      <c r="VR325" s="80"/>
      <c r="VS325" s="80"/>
      <c r="VT325" s="80"/>
      <c r="VU325" s="80"/>
      <c r="VV325" s="80"/>
      <c r="VW325" s="80"/>
      <c r="VX325" s="80"/>
      <c r="VY325" s="80"/>
      <c r="VZ325" s="80"/>
      <c r="WA325" s="80"/>
      <c r="WB325" s="80"/>
      <c r="WC325" s="80"/>
      <c r="WD325" s="80"/>
      <c r="WE325" s="80"/>
      <c r="WF325" s="80"/>
      <c r="WG325" s="80"/>
      <c r="WH325" s="80"/>
      <c r="WI325" s="80"/>
      <c r="WJ325" s="80"/>
      <c r="WK325" s="80"/>
      <c r="WL325" s="80"/>
      <c r="WM325" s="80"/>
      <c r="WN325" s="80"/>
      <c r="WO325" s="80"/>
      <c r="WP325" s="80"/>
      <c r="WQ325" s="80"/>
      <c r="WR325" s="80"/>
      <c r="WS325" s="80"/>
      <c r="WT325" s="80"/>
      <c r="WU325" s="80"/>
      <c r="WV325" s="80"/>
      <c r="WW325" s="80"/>
      <c r="WX325" s="80"/>
      <c r="WY325" s="80"/>
      <c r="WZ325" s="80"/>
      <c r="XA325" s="80"/>
      <c r="XB325" s="80"/>
      <c r="XC325" s="80"/>
      <c r="XD325" s="80"/>
      <c r="XE325" s="80"/>
      <c r="XF325" s="80"/>
      <c r="XG325" s="80"/>
      <c r="XH325" s="80"/>
      <c r="XI325" s="80"/>
      <c r="XJ325" s="80"/>
      <c r="XK325" s="80"/>
      <c r="XL325" s="80"/>
      <c r="XM325" s="80"/>
      <c r="XN325" s="80"/>
      <c r="XO325" s="80"/>
      <c r="XP325" s="80"/>
      <c r="XQ325" s="80"/>
      <c r="XR325" s="80"/>
      <c r="XS325" s="80"/>
      <c r="XT325" s="80"/>
      <c r="XU325" s="80"/>
      <c r="XV325" s="80"/>
      <c r="XW325" s="80"/>
      <c r="XX325" s="80"/>
      <c r="XY325" s="80"/>
      <c r="XZ325" s="80"/>
      <c r="YA325" s="80"/>
      <c r="YB325" s="80"/>
      <c r="YC325" s="80"/>
      <c r="YD325" s="80"/>
      <c r="YE325" s="80"/>
      <c r="YF325" s="80"/>
      <c r="YG325" s="80"/>
      <c r="YH325" s="80"/>
      <c r="YI325" s="80"/>
      <c r="YJ325" s="80"/>
      <c r="YK325" s="80"/>
      <c r="YL325" s="80"/>
      <c r="YM325" s="80"/>
      <c r="YN325" s="80"/>
      <c r="YO325" s="80"/>
      <c r="YP325" s="80"/>
      <c r="YQ325" s="80"/>
      <c r="YR325" s="80"/>
      <c r="YS325" s="80"/>
      <c r="YT325" s="80"/>
      <c r="YU325" s="80"/>
      <c r="YV325" s="80"/>
      <c r="YW325" s="80"/>
      <c r="YX325" s="80"/>
      <c r="YY325" s="80"/>
      <c r="YZ325" s="80"/>
      <c r="ZA325" s="80"/>
      <c r="ZB325" s="80"/>
      <c r="ZC325" s="80"/>
      <c r="ZD325" s="80"/>
      <c r="ZE325" s="80"/>
      <c r="ZF325" s="80"/>
      <c r="ZG325" s="80"/>
      <c r="ZH325" s="80"/>
      <c r="ZI325" s="80"/>
      <c r="ZJ325" s="80"/>
      <c r="ZK325" s="80"/>
      <c r="ZL325" s="80"/>
      <c r="ZM325" s="80"/>
      <c r="ZN325" s="80"/>
      <c r="ZO325" s="80"/>
      <c r="ZP325" s="80"/>
      <c r="ZQ325" s="80"/>
      <c r="ZR325" s="80"/>
      <c r="ZS325" s="80"/>
      <c r="ZT325" s="80"/>
      <c r="ZU325" s="80"/>
      <c r="ZV325" s="80"/>
      <c r="ZW325" s="80"/>
      <c r="ZX325" s="80"/>
      <c r="ZY325" s="80"/>
      <c r="ZZ325" s="80"/>
      <c r="AAA325" s="80"/>
      <c r="AAB325" s="80"/>
      <c r="AAC325" s="80"/>
      <c r="AAD325" s="80"/>
      <c r="AAE325" s="80"/>
      <c r="AAF325" s="80"/>
      <c r="AAG325" s="80"/>
      <c r="AAH325" s="80"/>
      <c r="AAI325" s="80"/>
      <c r="AAJ325" s="80"/>
      <c r="AAK325" s="80"/>
      <c r="AAL325" s="80"/>
      <c r="AAM325" s="80"/>
      <c r="AAN325" s="80"/>
      <c r="AAO325" s="80"/>
      <c r="AAP325" s="80"/>
      <c r="AAQ325" s="80"/>
      <c r="AAR325" s="80"/>
      <c r="AAS325" s="80"/>
      <c r="AAT325" s="80"/>
      <c r="AAU325" s="80"/>
      <c r="AAV325" s="80"/>
      <c r="AAW325" s="80"/>
      <c r="AAX325" s="80"/>
      <c r="AAY325" s="80"/>
      <c r="AAZ325" s="80"/>
      <c r="ABA325" s="80"/>
      <c r="ABB325" s="80"/>
      <c r="ABC325" s="80"/>
      <c r="ABD325" s="80"/>
      <c r="ABE325" s="80"/>
      <c r="ABF325" s="80"/>
      <c r="ABG325" s="80"/>
      <c r="ABH325" s="80"/>
      <c r="ABI325" s="80"/>
      <c r="ABJ325" s="80"/>
      <c r="ABK325" s="80"/>
      <c r="ABL325" s="80"/>
      <c r="ABM325" s="80"/>
      <c r="ABN325" s="80"/>
      <c r="ABO325" s="80"/>
      <c r="ABP325" s="80"/>
      <c r="ABQ325" s="80"/>
      <c r="ABR325" s="80"/>
      <c r="ABS325" s="80"/>
      <c r="ABT325" s="80"/>
      <c r="ABU325" s="80"/>
      <c r="ABV325" s="80"/>
      <c r="ABW325" s="80"/>
      <c r="ABX325" s="80"/>
      <c r="ABY325" s="80"/>
      <c r="ABZ325" s="80"/>
      <c r="ACA325" s="80"/>
      <c r="ACB325" s="80"/>
      <c r="ACC325" s="80"/>
      <c r="ACD325" s="80"/>
      <c r="ACE325" s="80"/>
      <c r="ACF325" s="80"/>
      <c r="ACG325" s="80"/>
      <c r="ACH325" s="80"/>
      <c r="ACI325" s="80"/>
      <c r="ACJ325" s="80"/>
      <c r="ACK325" s="80"/>
      <c r="ACL325" s="80"/>
      <c r="ACM325" s="80"/>
      <c r="ACN325" s="80"/>
      <c r="ACO325" s="80"/>
      <c r="ACP325" s="80"/>
      <c r="ACQ325" s="80"/>
      <c r="ACR325" s="80"/>
      <c r="ACS325" s="80"/>
      <c r="ACT325" s="80"/>
      <c r="ACU325" s="80"/>
      <c r="ACV325" s="80"/>
      <c r="ACW325" s="80"/>
      <c r="ACX325" s="80"/>
      <c r="ACY325" s="80"/>
      <c r="ACZ325" s="80"/>
      <c r="ADA325" s="80"/>
      <c r="ADB325" s="80"/>
      <c r="ADC325" s="80"/>
      <c r="ADD325" s="80"/>
      <c r="ADE325" s="80"/>
      <c r="ADF325" s="80"/>
      <c r="ADG325" s="80"/>
      <c r="ADH325" s="80"/>
      <c r="ADI325" s="80"/>
      <c r="ADJ325" s="80"/>
      <c r="ADK325" s="80"/>
      <c r="ADL325" s="80"/>
      <c r="ADM325" s="80"/>
      <c r="ADN325" s="80"/>
      <c r="ADO325" s="80"/>
      <c r="ADP325" s="80"/>
      <c r="ADQ325" s="80"/>
      <c r="ADR325" s="80"/>
      <c r="ADS325" s="80"/>
      <c r="ADT325" s="80"/>
      <c r="ADU325" s="80"/>
      <c r="ADV325" s="80"/>
      <c r="ADW325" s="80"/>
      <c r="ADX325" s="80"/>
      <c r="ADY325" s="80"/>
      <c r="ADZ325" s="80"/>
      <c r="AEA325" s="80"/>
      <c r="AEB325" s="80"/>
      <c r="AEC325" s="80"/>
      <c r="AED325" s="80"/>
      <c r="AEE325" s="80"/>
      <c r="AEF325" s="80"/>
      <c r="AEG325" s="80"/>
      <c r="AEH325" s="80"/>
      <c r="AEI325" s="80"/>
      <c r="AEJ325" s="80"/>
      <c r="AEK325" s="80"/>
      <c r="AEL325" s="80"/>
      <c r="AEM325" s="80"/>
      <c r="AEN325" s="80"/>
      <c r="AEO325" s="80"/>
      <c r="AEP325" s="80"/>
      <c r="AEQ325" s="80"/>
      <c r="AER325" s="80"/>
      <c r="AES325" s="80"/>
      <c r="AET325" s="80"/>
      <c r="AEU325" s="80"/>
      <c r="AEV325" s="80"/>
      <c r="AEW325" s="80"/>
      <c r="AEX325" s="80"/>
      <c r="AEY325" s="80"/>
      <c r="AEZ325" s="80"/>
      <c r="AFA325" s="80"/>
      <c r="AFB325" s="80"/>
      <c r="AFC325" s="80"/>
      <c r="AFD325" s="80"/>
      <c r="AFE325" s="80"/>
      <c r="AFF325" s="80"/>
      <c r="AFG325" s="80"/>
      <c r="AFH325" s="80"/>
      <c r="AFI325" s="80"/>
      <c r="AFJ325" s="80"/>
      <c r="AFK325" s="80"/>
      <c r="AFL325" s="80"/>
      <c r="AFM325" s="80"/>
      <c r="AFN325" s="80"/>
      <c r="AFO325" s="80"/>
      <c r="AFP325" s="80"/>
      <c r="AFQ325" s="80"/>
      <c r="AFR325" s="80"/>
      <c r="AFS325" s="80"/>
      <c r="AFT325" s="80"/>
      <c r="AFU325" s="80"/>
      <c r="AFV325" s="80"/>
      <c r="AFW325" s="80"/>
      <c r="AFX325" s="80"/>
      <c r="AFY325" s="80"/>
      <c r="AFZ325" s="80"/>
      <c r="AGA325" s="80"/>
      <c r="AGB325" s="80"/>
      <c r="AGC325" s="80"/>
      <c r="AGD325" s="80"/>
      <c r="AGE325" s="80"/>
      <c r="AGF325" s="80"/>
      <c r="AGG325" s="80"/>
      <c r="AGH325" s="80"/>
      <c r="AGI325" s="80"/>
      <c r="AGJ325" s="80"/>
      <c r="AGK325" s="80"/>
      <c r="AGL325" s="80"/>
      <c r="AGM325" s="80"/>
      <c r="AGN325" s="80"/>
      <c r="AGO325" s="80"/>
      <c r="AGP325" s="80"/>
      <c r="AGQ325" s="80"/>
      <c r="AGR325" s="80"/>
      <c r="AGS325" s="80"/>
      <c r="AGT325" s="80"/>
      <c r="AGU325" s="80"/>
      <c r="AGV325" s="80"/>
      <c r="AGW325" s="80"/>
      <c r="AGX325" s="80"/>
      <c r="AGY325" s="80"/>
      <c r="AGZ325" s="80"/>
      <c r="AHA325" s="80"/>
      <c r="AHB325" s="80"/>
      <c r="AHC325" s="80"/>
      <c r="AHD325" s="80"/>
      <c r="AHE325" s="80"/>
      <c r="AHF325" s="80"/>
      <c r="AHG325" s="80"/>
      <c r="AHH325" s="80"/>
      <c r="AHI325" s="80"/>
      <c r="AHJ325" s="80"/>
      <c r="AHK325" s="80"/>
      <c r="AHL325" s="80"/>
      <c r="AHM325" s="80"/>
      <c r="AHN325" s="80"/>
      <c r="AHO325" s="80"/>
      <c r="AHP325" s="80"/>
      <c r="AHQ325" s="80"/>
      <c r="AHR325" s="80"/>
      <c r="AHS325" s="80"/>
      <c r="AHT325" s="80"/>
      <c r="AHU325" s="80"/>
      <c r="AHV325" s="80"/>
      <c r="AHW325" s="80"/>
      <c r="AHX325" s="80"/>
      <c r="AHY325" s="80"/>
      <c r="AHZ325" s="80"/>
      <c r="AIA325" s="80"/>
      <c r="AIB325" s="80"/>
      <c r="AIC325" s="80"/>
      <c r="AID325" s="80"/>
      <c r="AIE325" s="80"/>
      <c r="AIF325" s="80"/>
      <c r="AIG325" s="80"/>
      <c r="AIH325" s="80"/>
      <c r="AII325" s="80"/>
      <c r="AIJ325" s="80"/>
      <c r="AIK325" s="80"/>
      <c r="AIL325" s="80"/>
      <c r="AIM325" s="80"/>
      <c r="AIN325" s="80"/>
      <c r="AIO325" s="80"/>
      <c r="AIP325" s="80"/>
      <c r="AIQ325" s="80"/>
      <c r="AIR325" s="80"/>
      <c r="AIS325" s="80"/>
      <c r="AIT325" s="80"/>
      <c r="AIU325" s="80"/>
      <c r="AIV325" s="80"/>
      <c r="AIW325" s="80"/>
      <c r="AIX325" s="80"/>
      <c r="AIY325" s="80"/>
      <c r="AIZ325" s="80"/>
      <c r="AJA325" s="80"/>
      <c r="AJB325" s="80"/>
      <c r="AJC325" s="80"/>
      <c r="AJD325" s="80"/>
      <c r="AJE325" s="80"/>
      <c r="AJF325" s="80"/>
      <c r="AJG325" s="80"/>
      <c r="AJH325" s="80"/>
      <c r="AJI325" s="80"/>
      <c r="AJJ325" s="80"/>
      <c r="AJK325" s="80"/>
      <c r="AJL325" s="80"/>
      <c r="AJM325" s="80"/>
      <c r="AJN325" s="80"/>
      <c r="AJO325" s="80"/>
      <c r="AJP325" s="80"/>
      <c r="AJQ325" s="80"/>
      <c r="AJR325" s="80"/>
      <c r="AJS325" s="80"/>
      <c r="AJT325" s="80"/>
      <c r="AJU325" s="80"/>
      <c r="AJV325" s="80"/>
      <c r="AJW325" s="80"/>
      <c r="AJX325" s="80"/>
      <c r="AJY325" s="80"/>
      <c r="AJZ325" s="80"/>
      <c r="AKA325" s="80"/>
      <c r="AKB325" s="80"/>
      <c r="AKC325" s="80"/>
      <c r="AKD325" s="80"/>
      <c r="AKE325" s="80"/>
      <c r="AKF325" s="80"/>
      <c r="AKG325" s="80"/>
      <c r="AKH325" s="80"/>
      <c r="AKI325" s="80"/>
      <c r="AKJ325" s="80"/>
      <c r="AKK325" s="80"/>
      <c r="AKL325" s="80"/>
      <c r="AKM325" s="80"/>
      <c r="AKN325" s="80"/>
      <c r="AKO325" s="80"/>
      <c r="AKP325" s="80"/>
      <c r="AKQ325" s="80"/>
      <c r="AKR325" s="80"/>
      <c r="AKS325" s="80"/>
      <c r="AKT325" s="80"/>
      <c r="AKU325" s="80"/>
      <c r="AKV325" s="80"/>
      <c r="AKW325" s="80"/>
      <c r="AKX325" s="80"/>
      <c r="AKY325" s="80"/>
      <c r="AKZ325" s="80"/>
      <c r="ALA325" s="80"/>
      <c r="ALB325" s="80"/>
      <c r="ALC325" s="80"/>
      <c r="ALD325" s="80"/>
      <c r="ALE325" s="80"/>
      <c r="ALF325" s="80"/>
      <c r="ALG325" s="80"/>
      <c r="ALH325" s="80"/>
      <c r="ALI325" s="80"/>
      <c r="ALJ325" s="80"/>
      <c r="ALK325" s="80"/>
      <c r="ALL325" s="80"/>
      <c r="ALM325" s="80"/>
      <c r="ALN325" s="80"/>
      <c r="ALO325" s="80"/>
      <c r="ALP325" s="80"/>
      <c r="ALQ325" s="80"/>
      <c r="ALR325" s="80"/>
      <c r="ALS325" s="80"/>
      <c r="ALT325" s="80"/>
      <c r="ALU325" s="80"/>
      <c r="ALV325" s="80"/>
      <c r="ALW325" s="80"/>
      <c r="ALX325" s="80"/>
      <c r="ALY325" s="80"/>
      <c r="ALZ325" s="80"/>
      <c r="AMA325" s="80"/>
      <c r="AMB325" s="80"/>
      <c r="AMC325" s="80"/>
      <c r="AMD325" s="80"/>
      <c r="AME325" s="80"/>
      <c r="AMF325" s="80"/>
      <c r="AMG325" s="80"/>
      <c r="AMH325" s="80"/>
      <c r="AMI325" s="80"/>
      <c r="AMJ325" s="80"/>
      <c r="AMK325" s="80"/>
      <c r="AML325" s="80"/>
      <c r="AMM325" s="80"/>
      <c r="AMN325" s="80"/>
      <c r="AMO325" s="80"/>
      <c r="AMP325" s="80"/>
      <c r="AMQ325" s="80"/>
      <c r="AMR325" s="80"/>
      <c r="AMS325" s="80"/>
      <c r="AMT325" s="80"/>
      <c r="AMU325" s="80"/>
      <c r="AMV325" s="80"/>
      <c r="AMW325" s="80"/>
      <c r="AMX325" s="80"/>
      <c r="AMY325" s="80"/>
      <c r="AMZ325" s="80"/>
      <c r="ANA325" s="80"/>
      <c r="ANB325" s="80"/>
      <c r="ANC325" s="80"/>
      <c r="AND325" s="80"/>
      <c r="ANE325" s="80"/>
      <c r="ANF325" s="80"/>
      <c r="ANG325" s="80"/>
      <c r="ANH325" s="80"/>
      <c r="ANI325" s="80"/>
      <c r="ANJ325" s="80"/>
      <c r="ANK325" s="80"/>
      <c r="ANL325" s="80"/>
      <c r="ANM325" s="80"/>
      <c r="ANN325" s="80"/>
      <c r="ANO325" s="80"/>
      <c r="ANP325" s="80"/>
      <c r="ANQ325" s="80"/>
      <c r="ANR325" s="80"/>
      <c r="ANS325" s="80"/>
      <c r="ANT325" s="80"/>
      <c r="ANU325" s="80"/>
      <c r="ANV325" s="80"/>
      <c r="ANW325" s="80"/>
      <c r="ANX325" s="80"/>
      <c r="ANY325" s="80"/>
      <c r="ANZ325" s="80"/>
      <c r="AOA325" s="80"/>
      <c r="AOB325" s="80"/>
      <c r="AOC325" s="80"/>
      <c r="AOD325" s="80"/>
      <c r="AOE325" s="80"/>
      <c r="AOF325" s="80"/>
      <c r="AOG325" s="80"/>
      <c r="AOH325" s="80"/>
      <c r="AOI325" s="80"/>
      <c r="AOJ325" s="80"/>
      <c r="AOK325" s="80"/>
      <c r="AOL325" s="80"/>
      <c r="AOM325" s="80"/>
      <c r="AON325" s="80"/>
      <c r="AOO325" s="80"/>
      <c r="AOP325" s="80"/>
      <c r="AOQ325" s="80"/>
      <c r="AOR325" s="80"/>
      <c r="AOS325" s="80"/>
      <c r="AOT325" s="80"/>
      <c r="AOU325" s="80"/>
      <c r="AOV325" s="80"/>
      <c r="AOW325" s="80"/>
      <c r="AOX325" s="80"/>
      <c r="AOY325" s="80"/>
      <c r="AOZ325" s="80"/>
      <c r="APA325" s="80"/>
      <c r="APB325" s="80"/>
      <c r="APC325" s="80"/>
      <c r="APD325" s="80"/>
      <c r="APE325" s="80"/>
      <c r="APF325" s="80"/>
      <c r="APG325" s="80"/>
      <c r="APH325" s="80"/>
      <c r="API325" s="80"/>
      <c r="APJ325" s="80"/>
      <c r="APK325" s="80"/>
      <c r="APL325" s="80"/>
      <c r="APM325" s="80"/>
      <c r="APN325" s="80"/>
      <c r="APO325" s="80"/>
      <c r="APP325" s="80"/>
      <c r="APQ325" s="80"/>
      <c r="APR325" s="80"/>
      <c r="APS325" s="80"/>
      <c r="APT325" s="80"/>
      <c r="APU325" s="80"/>
      <c r="APV325" s="80"/>
      <c r="APW325" s="80"/>
      <c r="APX325" s="80"/>
      <c r="APY325" s="80"/>
      <c r="APZ325" s="80"/>
      <c r="AQA325" s="80"/>
      <c r="AQB325" s="80"/>
      <c r="AQC325" s="80"/>
      <c r="AQD325" s="80"/>
      <c r="AQE325" s="80"/>
      <c r="AQF325" s="80"/>
      <c r="AQG325" s="80"/>
      <c r="AQH325" s="80"/>
      <c r="AQI325" s="80"/>
      <c r="AQJ325" s="80"/>
      <c r="AQK325" s="80"/>
      <c r="AQL325" s="80"/>
      <c r="AQM325" s="80"/>
      <c r="AQN325" s="80"/>
      <c r="AQO325" s="80"/>
      <c r="AQP325" s="80"/>
      <c r="AQQ325" s="80"/>
      <c r="AQR325" s="80"/>
      <c r="AQS325" s="80"/>
      <c r="AQT325" s="80"/>
      <c r="AQU325" s="80"/>
      <c r="AQV325" s="80"/>
      <c r="AQW325" s="80"/>
      <c r="AQX325" s="80"/>
      <c r="AQY325" s="80"/>
      <c r="AQZ325" s="80"/>
      <c r="ARA325" s="80"/>
      <c r="ARB325" s="80"/>
      <c r="ARC325" s="80"/>
      <c r="ARD325" s="80"/>
      <c r="ARE325" s="80"/>
      <c r="ARF325" s="80"/>
      <c r="ARG325" s="80"/>
      <c r="ARH325" s="80"/>
      <c r="ARI325" s="80"/>
      <c r="ARJ325" s="80"/>
      <c r="ARK325" s="80"/>
      <c r="ARL325" s="80"/>
      <c r="ARM325" s="80"/>
      <c r="ARN325" s="80"/>
      <c r="ARO325" s="80"/>
      <c r="ARP325" s="80"/>
      <c r="ARQ325" s="80"/>
      <c r="ARR325" s="80"/>
      <c r="ARS325" s="80"/>
      <c r="ART325" s="80"/>
      <c r="ARU325" s="80"/>
      <c r="ARV325" s="80"/>
      <c r="ARW325" s="80"/>
      <c r="ARX325" s="80"/>
      <c r="ARY325" s="80"/>
      <c r="ARZ325" s="80"/>
      <c r="ASA325" s="80"/>
      <c r="ASB325" s="80"/>
      <c r="ASC325" s="80"/>
      <c r="ASD325" s="80"/>
      <c r="ASE325" s="80"/>
      <c r="ASF325" s="80"/>
      <c r="ASG325" s="80"/>
      <c r="ASH325" s="80"/>
      <c r="ASI325" s="80"/>
      <c r="ASJ325" s="80"/>
      <c r="ASK325" s="80"/>
      <c r="ASL325" s="80"/>
      <c r="ASM325" s="80"/>
      <c r="ASN325" s="80"/>
      <c r="ASO325" s="80"/>
      <c r="ASP325" s="80"/>
      <c r="ASQ325" s="80"/>
      <c r="ASR325" s="80"/>
      <c r="ASS325" s="80"/>
      <c r="AST325" s="80"/>
      <c r="ASU325" s="80"/>
      <c r="ASV325" s="80"/>
      <c r="ASW325" s="80"/>
      <c r="ASX325" s="80"/>
      <c r="ASY325" s="80"/>
      <c r="ASZ325" s="80"/>
      <c r="ATA325" s="80"/>
      <c r="ATB325" s="80"/>
      <c r="ATC325" s="80"/>
      <c r="ATD325" s="80"/>
      <c r="ATE325" s="80"/>
      <c r="ATF325" s="80"/>
      <c r="ATG325" s="80"/>
      <c r="ATH325" s="80"/>
      <c r="ATI325" s="80"/>
      <c r="ATJ325" s="80"/>
      <c r="ATK325" s="80"/>
      <c r="ATL325" s="80"/>
      <c r="ATM325" s="80"/>
      <c r="ATN325" s="80"/>
      <c r="ATO325" s="80"/>
      <c r="ATP325" s="80"/>
      <c r="ATQ325" s="80"/>
      <c r="ATR325" s="80"/>
      <c r="ATS325" s="80"/>
      <c r="ATT325" s="80"/>
      <c r="ATU325" s="80"/>
      <c r="ATV325" s="80"/>
      <c r="ATW325" s="80"/>
      <c r="ATX325" s="80"/>
      <c r="ATY325" s="80"/>
      <c r="ATZ325" s="80"/>
      <c r="AUA325" s="80"/>
      <c r="AUB325" s="80"/>
      <c r="AUC325" s="80"/>
      <c r="AUD325" s="80"/>
      <c r="AUE325" s="80"/>
      <c r="AUF325" s="80"/>
      <c r="AUG325" s="80"/>
      <c r="AUH325" s="80"/>
      <c r="AUI325" s="80"/>
      <c r="AUJ325" s="80"/>
      <c r="AUK325" s="80"/>
      <c r="AUL325" s="80"/>
      <c r="AUM325" s="80"/>
      <c r="AUN325" s="80"/>
      <c r="AUO325" s="80"/>
      <c r="AUP325" s="80"/>
      <c r="AUQ325" s="80"/>
      <c r="AUR325" s="80"/>
      <c r="AUS325" s="80"/>
      <c r="AUT325" s="80"/>
      <c r="AUU325" s="80"/>
      <c r="AUV325" s="80"/>
      <c r="AUW325" s="80"/>
      <c r="AUX325" s="80"/>
      <c r="AUY325" s="80"/>
      <c r="AUZ325" s="80"/>
      <c r="AVA325" s="80"/>
      <c r="AVB325" s="80"/>
      <c r="AVC325" s="80"/>
      <c r="AVD325" s="80"/>
      <c r="AVE325" s="80"/>
      <c r="AVF325" s="80"/>
      <c r="AVG325" s="80"/>
      <c r="AVH325" s="80"/>
      <c r="AVI325" s="80"/>
      <c r="AVJ325" s="80"/>
      <c r="AVK325" s="80"/>
      <c r="AVL325" s="80"/>
      <c r="AVM325" s="80"/>
      <c r="AVN325" s="80"/>
      <c r="AVO325" s="80"/>
      <c r="AVP325" s="80"/>
      <c r="AVQ325" s="80"/>
      <c r="AVR325" s="80"/>
      <c r="AVS325" s="80"/>
      <c r="AVT325" s="80"/>
      <c r="AVU325" s="80"/>
      <c r="AVV325" s="80"/>
      <c r="AVW325" s="80"/>
      <c r="AVX325" s="80"/>
      <c r="AVY325" s="80"/>
      <c r="AVZ325" s="80"/>
      <c r="AWA325" s="80"/>
      <c r="AWB325" s="80"/>
      <c r="AWC325" s="80"/>
      <c r="AWD325" s="80"/>
      <c r="AWE325" s="80"/>
      <c r="AWF325" s="80"/>
      <c r="AWG325" s="80"/>
      <c r="AWH325" s="80"/>
      <c r="AWI325" s="80"/>
      <c r="AWJ325" s="80"/>
      <c r="AWK325" s="80"/>
      <c r="AWL325" s="80"/>
      <c r="AWM325" s="80"/>
      <c r="AWN325" s="80"/>
      <c r="AWO325" s="80"/>
      <c r="AWP325" s="80"/>
      <c r="AWQ325" s="80"/>
      <c r="AWR325" s="80"/>
      <c r="AWS325" s="80"/>
      <c r="AWT325" s="80"/>
      <c r="AWU325" s="80"/>
      <c r="AWV325" s="80"/>
      <c r="AWW325" s="80"/>
      <c r="AWX325" s="80"/>
      <c r="AWY325" s="80"/>
      <c r="AWZ325" s="80"/>
      <c r="AXA325" s="80"/>
      <c r="AXB325" s="80"/>
      <c r="AXC325" s="80"/>
      <c r="AXD325" s="80"/>
      <c r="AXE325" s="80"/>
      <c r="AXF325" s="80"/>
      <c r="AXG325" s="80"/>
      <c r="AXH325" s="80"/>
      <c r="AXI325" s="80"/>
      <c r="AXJ325" s="80"/>
      <c r="AXK325" s="80"/>
      <c r="AXL325" s="80"/>
      <c r="AXM325" s="80"/>
      <c r="AXN325" s="80"/>
      <c r="AXO325" s="80"/>
      <c r="AXP325" s="80"/>
      <c r="AXQ325" s="80"/>
      <c r="AXR325" s="80"/>
      <c r="AXS325" s="80"/>
      <c r="AXT325" s="80"/>
      <c r="AXU325" s="80"/>
      <c r="AXV325" s="80"/>
      <c r="AXW325" s="80"/>
      <c r="AXX325" s="80"/>
      <c r="AXY325" s="80"/>
      <c r="AXZ325" s="80"/>
      <c r="AYA325" s="80"/>
      <c r="AYB325" s="80"/>
      <c r="AYC325" s="80"/>
      <c r="AYD325" s="80"/>
      <c r="AYE325" s="80"/>
      <c r="AYF325" s="80"/>
      <c r="AYG325" s="80"/>
      <c r="AYH325" s="80"/>
      <c r="AYI325" s="80"/>
      <c r="AYJ325" s="80"/>
      <c r="AYK325" s="80"/>
      <c r="AYL325" s="80"/>
      <c r="AYM325" s="80"/>
      <c r="AYN325" s="80"/>
      <c r="AYO325" s="80"/>
      <c r="AYP325" s="80"/>
      <c r="AYQ325" s="80"/>
      <c r="AYR325" s="80"/>
      <c r="AYS325" s="80"/>
      <c r="AYT325" s="80"/>
      <c r="AYU325" s="80"/>
      <c r="AYV325" s="80"/>
      <c r="AYW325" s="80"/>
      <c r="AYX325" s="80"/>
      <c r="AYY325" s="80"/>
      <c r="AYZ325" s="80"/>
      <c r="AZA325" s="80"/>
      <c r="AZB325" s="80"/>
      <c r="AZC325" s="80"/>
      <c r="AZD325" s="80"/>
      <c r="AZE325" s="80"/>
      <c r="AZF325" s="80"/>
      <c r="AZG325" s="80"/>
      <c r="AZH325" s="80"/>
      <c r="AZI325" s="80"/>
      <c r="AZJ325" s="80"/>
      <c r="AZK325" s="80"/>
      <c r="AZL325" s="80"/>
      <c r="AZM325" s="80"/>
      <c r="AZN325" s="80"/>
      <c r="AZO325" s="80"/>
      <c r="AZP325" s="80"/>
      <c r="AZQ325" s="80"/>
      <c r="AZR325" s="80"/>
      <c r="AZS325" s="80"/>
      <c r="AZT325" s="80"/>
      <c r="AZU325" s="80"/>
      <c r="AZV325" s="80"/>
      <c r="AZW325" s="80"/>
      <c r="AZX325" s="80"/>
      <c r="AZY325" s="80"/>
      <c r="AZZ325" s="80"/>
      <c r="BAA325" s="80"/>
      <c r="BAB325" s="80"/>
      <c r="BAC325" s="80"/>
      <c r="BAD325" s="80"/>
      <c r="BAE325" s="80"/>
      <c r="BAF325" s="80"/>
      <c r="BAG325" s="80"/>
      <c r="BAH325" s="80"/>
      <c r="BAI325" s="80"/>
      <c r="BAJ325" s="80"/>
      <c r="BAK325" s="80"/>
      <c r="BAL325" s="80"/>
      <c r="BAM325" s="80"/>
      <c r="BAN325" s="80"/>
      <c r="BAO325" s="80"/>
      <c r="BAP325" s="80"/>
      <c r="BAQ325" s="80"/>
      <c r="BAR325" s="80"/>
      <c r="BAS325" s="80"/>
      <c r="BAT325" s="80"/>
      <c r="BAU325" s="80"/>
      <c r="BAV325" s="80"/>
      <c r="BAW325" s="80"/>
      <c r="BAX325" s="80"/>
      <c r="BAY325" s="80"/>
      <c r="BAZ325" s="80"/>
      <c r="BBA325" s="80"/>
      <c r="BBB325" s="80"/>
      <c r="BBC325" s="80"/>
      <c r="BBD325" s="80"/>
      <c r="BBE325" s="80"/>
      <c r="BBF325" s="80"/>
      <c r="BBG325" s="80"/>
      <c r="BBH325" s="80"/>
      <c r="BBI325" s="80"/>
      <c r="BBJ325" s="80"/>
      <c r="BBK325" s="80"/>
      <c r="BBL325" s="80"/>
      <c r="BBM325" s="80"/>
      <c r="BBN325" s="80"/>
      <c r="BBO325" s="80"/>
      <c r="BBP325" s="80"/>
      <c r="BBQ325" s="80"/>
      <c r="BBR325" s="80"/>
      <c r="BBS325" s="80"/>
      <c r="BBT325" s="80"/>
      <c r="BBU325" s="80"/>
      <c r="BBV325" s="80"/>
      <c r="BBW325" s="80"/>
      <c r="BBX325" s="80"/>
      <c r="BBY325" s="80"/>
      <c r="BBZ325" s="80"/>
      <c r="BCA325" s="80"/>
      <c r="BCB325" s="80"/>
      <c r="BCC325" s="80"/>
      <c r="BCD325" s="80"/>
      <c r="BCE325" s="80"/>
      <c r="BCF325" s="80"/>
      <c r="BCG325" s="80"/>
      <c r="BCH325" s="80"/>
      <c r="BCI325" s="80"/>
      <c r="BCJ325" s="80"/>
      <c r="BCK325" s="80"/>
      <c r="BCL325" s="80"/>
      <c r="BCM325" s="80"/>
      <c r="BCN325" s="80"/>
      <c r="BCO325" s="80"/>
      <c r="BCP325" s="80"/>
      <c r="BCQ325" s="80"/>
      <c r="BCR325" s="80"/>
      <c r="BCS325" s="80"/>
      <c r="BCT325" s="80"/>
      <c r="BCU325" s="80"/>
      <c r="BCV325" s="80"/>
      <c r="BCW325" s="80"/>
      <c r="BCX325" s="80"/>
      <c r="BCY325" s="80"/>
      <c r="BCZ325" s="80"/>
      <c r="BDA325" s="80"/>
      <c r="BDB325" s="80"/>
      <c r="BDC325" s="80"/>
      <c r="BDD325" s="80"/>
      <c r="BDE325" s="80"/>
      <c r="BDF325" s="80"/>
      <c r="BDG325" s="80"/>
      <c r="BDH325" s="80"/>
      <c r="BDI325" s="80"/>
      <c r="BDJ325" s="80"/>
      <c r="BDK325" s="80"/>
      <c r="BDL325" s="80"/>
      <c r="BDM325" s="80"/>
      <c r="BDN325" s="80"/>
      <c r="BDO325" s="80"/>
      <c r="BDP325" s="80"/>
      <c r="BDQ325" s="80"/>
      <c r="BDR325" s="80"/>
      <c r="BDS325" s="80"/>
      <c r="BDT325" s="80"/>
      <c r="BDU325" s="80"/>
      <c r="BDV325" s="80"/>
      <c r="BDW325" s="80"/>
      <c r="BDX325" s="80"/>
      <c r="BDY325" s="80"/>
      <c r="BDZ325" s="80"/>
      <c r="BEA325" s="80"/>
      <c r="BEB325" s="80"/>
      <c r="BEC325" s="80"/>
      <c r="BED325" s="80"/>
      <c r="BEE325" s="80"/>
      <c r="BEF325" s="80"/>
      <c r="BEG325" s="80"/>
      <c r="BEH325" s="80"/>
      <c r="BEI325" s="80"/>
      <c r="BEJ325" s="80"/>
      <c r="BEK325" s="80"/>
      <c r="BEL325" s="80"/>
      <c r="BEM325" s="80"/>
      <c r="BEN325" s="80"/>
      <c r="BEO325" s="80"/>
      <c r="BEP325" s="80"/>
      <c r="BEQ325" s="80"/>
      <c r="BER325" s="80"/>
      <c r="BES325" s="80"/>
      <c r="BET325" s="80"/>
      <c r="BEU325" s="80"/>
      <c r="BEV325" s="80"/>
      <c r="BEW325" s="80"/>
      <c r="BEX325" s="80"/>
      <c r="BEY325" s="80"/>
      <c r="BEZ325" s="80"/>
      <c r="BFA325" s="80"/>
      <c r="BFB325" s="80"/>
      <c r="BFC325" s="80"/>
      <c r="BFD325" s="80"/>
      <c r="BFE325" s="80"/>
      <c r="BFF325" s="80"/>
      <c r="BFG325" s="80"/>
      <c r="BFH325" s="80"/>
      <c r="BFI325" s="80"/>
      <c r="BFJ325" s="80"/>
      <c r="BFK325" s="80"/>
      <c r="BFL325" s="80"/>
      <c r="BFM325" s="80"/>
      <c r="BFN325" s="80"/>
      <c r="BFO325" s="80"/>
      <c r="BFP325" s="80"/>
      <c r="BFQ325" s="80"/>
      <c r="BFR325" s="80"/>
      <c r="BFS325" s="80"/>
      <c r="BFT325" s="80"/>
      <c r="BFU325" s="80"/>
      <c r="BFV325" s="80"/>
      <c r="BFW325" s="80"/>
      <c r="BFX325" s="80"/>
      <c r="BFY325" s="80"/>
      <c r="BFZ325" s="80"/>
      <c r="BGA325" s="80"/>
      <c r="BGB325" s="80"/>
      <c r="BGC325" s="80"/>
      <c r="BGD325" s="80"/>
      <c r="BGE325" s="80"/>
      <c r="BGF325" s="80"/>
      <c r="BGG325" s="80"/>
      <c r="BGH325" s="80"/>
      <c r="BGI325" s="80"/>
      <c r="BGJ325" s="80"/>
      <c r="BGK325" s="80"/>
      <c r="BGL325" s="80"/>
      <c r="BGM325" s="80"/>
      <c r="BGN325" s="80"/>
      <c r="BGO325" s="80"/>
      <c r="BGP325" s="80"/>
      <c r="BGQ325" s="80"/>
      <c r="BGR325" s="80"/>
      <c r="BGS325" s="80"/>
      <c r="BGT325" s="80"/>
      <c r="BGU325" s="80"/>
      <c r="BGV325" s="80"/>
      <c r="BGW325" s="80"/>
      <c r="BGX325" s="80"/>
      <c r="BGY325" s="80"/>
      <c r="BGZ325" s="80"/>
      <c r="BHA325" s="80"/>
      <c r="BHB325" s="80"/>
      <c r="BHC325" s="80"/>
      <c r="BHD325" s="80"/>
      <c r="BHE325" s="80"/>
      <c r="BHF325" s="80"/>
      <c r="BHG325" s="80"/>
      <c r="BHH325" s="80"/>
      <c r="BHI325" s="80"/>
      <c r="BHJ325" s="80"/>
      <c r="BHK325" s="80"/>
      <c r="BHL325" s="80"/>
      <c r="BHM325" s="80"/>
      <c r="BHN325" s="80"/>
      <c r="BHO325" s="80"/>
      <c r="BHP325" s="80"/>
      <c r="BHQ325" s="80"/>
      <c r="BHR325" s="80"/>
      <c r="BHS325" s="80"/>
      <c r="BHT325" s="80"/>
      <c r="BHU325" s="80"/>
      <c r="BHV325" s="80"/>
      <c r="BHW325" s="80"/>
      <c r="BHX325" s="80"/>
      <c r="BHY325" s="80"/>
      <c r="BHZ325" s="80"/>
      <c r="BIA325" s="80"/>
      <c r="BIB325" s="80"/>
      <c r="BIC325" s="80"/>
      <c r="BID325" s="80"/>
      <c r="BIE325" s="80"/>
      <c r="BIF325" s="80"/>
      <c r="BIG325" s="80"/>
      <c r="BIH325" s="80"/>
      <c r="BII325" s="80"/>
      <c r="BIJ325" s="80"/>
      <c r="BIK325" s="80"/>
      <c r="BIL325" s="80"/>
      <c r="BIM325" s="80"/>
      <c r="BIN325" s="80"/>
      <c r="BIO325" s="80"/>
      <c r="BIP325" s="80"/>
      <c r="BIQ325" s="80"/>
      <c r="BIR325" s="80"/>
      <c r="BIS325" s="80"/>
      <c r="BIT325" s="80"/>
      <c r="BIU325" s="80"/>
      <c r="BIV325" s="80"/>
      <c r="BIW325" s="80"/>
      <c r="BIX325" s="80"/>
      <c r="BIY325" s="80"/>
      <c r="BIZ325" s="80"/>
      <c r="BJA325" s="80"/>
      <c r="BJB325" s="80"/>
      <c r="BJC325" s="80"/>
      <c r="BJD325" s="80"/>
      <c r="BJE325" s="80"/>
      <c r="BJF325" s="80"/>
      <c r="BJG325" s="80"/>
      <c r="BJH325" s="80"/>
      <c r="BJI325" s="80"/>
      <c r="BJJ325" s="80"/>
      <c r="BJK325" s="80"/>
      <c r="BJL325" s="80"/>
      <c r="BJM325" s="80"/>
      <c r="BJN325" s="80"/>
      <c r="BJO325" s="80"/>
      <c r="BJP325" s="80"/>
      <c r="BJQ325" s="80"/>
      <c r="BJR325" s="80"/>
      <c r="BJS325" s="80"/>
      <c r="BJT325" s="80"/>
      <c r="BJU325" s="80"/>
      <c r="BJV325" s="80"/>
      <c r="BJW325" s="80"/>
      <c r="BJX325" s="80"/>
      <c r="BJY325" s="80"/>
      <c r="BJZ325" s="80"/>
      <c r="BKA325" s="80"/>
      <c r="BKB325" s="80"/>
      <c r="BKC325" s="80"/>
      <c r="BKD325" s="80"/>
      <c r="BKE325" s="80"/>
      <c r="BKF325" s="80"/>
      <c r="BKG325" s="80"/>
      <c r="BKH325" s="80"/>
      <c r="BKI325" s="80"/>
      <c r="BKJ325" s="80"/>
      <c r="BKK325" s="80"/>
      <c r="BKL325" s="80"/>
      <c r="BKM325" s="80"/>
      <c r="BKN325" s="80"/>
      <c r="BKO325" s="80"/>
      <c r="BKP325" s="80"/>
      <c r="BKQ325" s="80"/>
      <c r="BKR325" s="80"/>
      <c r="BKS325" s="80"/>
      <c r="BKT325" s="80"/>
      <c r="BKU325" s="80"/>
      <c r="BKV325" s="80"/>
      <c r="BKW325" s="80"/>
      <c r="BKX325" s="80"/>
      <c r="BKY325" s="80"/>
      <c r="BKZ325" s="80"/>
      <c r="BLA325" s="80"/>
      <c r="BLB325" s="80"/>
      <c r="BLC325" s="80"/>
      <c r="BLD325" s="80"/>
      <c r="BLE325" s="80"/>
      <c r="BLF325" s="80"/>
      <c r="BLG325" s="80"/>
      <c r="BLH325" s="80"/>
      <c r="BLI325" s="80"/>
      <c r="BLJ325" s="80"/>
      <c r="BLK325" s="80"/>
      <c r="BLL325" s="80"/>
      <c r="BLM325" s="80"/>
      <c r="BLN325" s="80"/>
      <c r="BLO325" s="80"/>
      <c r="BLP325" s="80"/>
      <c r="BLQ325" s="80"/>
      <c r="BLR325" s="80"/>
      <c r="BLS325" s="80"/>
      <c r="BLT325" s="80"/>
      <c r="BLU325" s="80"/>
      <c r="BLV325" s="80"/>
      <c r="BLW325" s="80"/>
      <c r="BLX325" s="80"/>
      <c r="BLY325" s="80"/>
      <c r="BLZ325" s="80"/>
      <c r="BMA325" s="80"/>
      <c r="BMB325" s="80"/>
      <c r="BMC325" s="80"/>
      <c r="BMD325" s="80"/>
      <c r="BME325" s="80"/>
      <c r="BMF325" s="80"/>
      <c r="BMG325" s="80"/>
      <c r="BMH325" s="80"/>
      <c r="BMI325" s="80"/>
      <c r="BMJ325" s="80"/>
      <c r="BMK325" s="80"/>
      <c r="BML325" s="80"/>
      <c r="BMM325" s="80"/>
      <c r="BMN325" s="80"/>
      <c r="BMO325" s="80"/>
      <c r="BMP325" s="80"/>
      <c r="BMQ325" s="80"/>
      <c r="BMR325" s="80"/>
      <c r="BMS325" s="80"/>
      <c r="BMT325" s="80"/>
      <c r="BMU325" s="80"/>
      <c r="BMV325" s="80"/>
      <c r="BMW325" s="80"/>
      <c r="BMX325" s="80"/>
      <c r="BMY325" s="80"/>
      <c r="BMZ325" s="80"/>
      <c r="BNA325" s="80"/>
      <c r="BNB325" s="80"/>
      <c r="BNC325" s="80"/>
      <c r="BND325" s="80"/>
      <c r="BNE325" s="80"/>
      <c r="BNF325" s="80"/>
      <c r="BNG325" s="80"/>
      <c r="BNH325" s="80"/>
      <c r="BNI325" s="80"/>
      <c r="BNJ325" s="80"/>
      <c r="BNK325" s="80"/>
      <c r="BNL325" s="80"/>
      <c r="BNM325" s="80"/>
      <c r="BNN325" s="80"/>
      <c r="BNO325" s="80"/>
      <c r="BNP325" s="80"/>
      <c r="BNQ325" s="80"/>
      <c r="BNR325" s="80"/>
      <c r="BNS325" s="80"/>
      <c r="BNT325" s="80"/>
      <c r="BNU325" s="80"/>
      <c r="BNV325" s="80"/>
      <c r="BNW325" s="80"/>
      <c r="BNX325" s="80"/>
      <c r="BNY325" s="80"/>
      <c r="BNZ325" s="80"/>
      <c r="BOA325" s="80"/>
      <c r="BOB325" s="80"/>
      <c r="BOC325" s="80"/>
      <c r="BOD325" s="80"/>
      <c r="BOE325" s="80"/>
      <c r="BOF325" s="80"/>
      <c r="BOG325" s="80"/>
      <c r="BOH325" s="80"/>
      <c r="BOI325" s="80"/>
      <c r="BOJ325" s="80"/>
      <c r="BOK325" s="80"/>
      <c r="BOL325" s="80"/>
      <c r="BOM325" s="80"/>
      <c r="BON325" s="80"/>
      <c r="BOO325" s="80"/>
      <c r="BOP325" s="80"/>
      <c r="BOQ325" s="80"/>
      <c r="BOR325" s="80"/>
      <c r="BOS325" s="80"/>
      <c r="BOT325" s="80"/>
      <c r="BOU325" s="80"/>
      <c r="BOV325" s="80"/>
      <c r="BOW325" s="80"/>
      <c r="BOX325" s="80"/>
      <c r="BOY325" s="80"/>
      <c r="BOZ325" s="80"/>
      <c r="BPA325" s="80"/>
      <c r="BPB325" s="80"/>
      <c r="BPC325" s="80"/>
      <c r="BPD325" s="80"/>
      <c r="BPE325" s="80"/>
      <c r="BPF325" s="80"/>
      <c r="BPG325" s="80"/>
      <c r="BPH325" s="80"/>
      <c r="BPI325" s="80"/>
      <c r="BPJ325" s="80"/>
      <c r="BPK325" s="80"/>
      <c r="BPL325" s="80"/>
      <c r="BPM325" s="80"/>
      <c r="BPN325" s="80"/>
      <c r="BPO325" s="80"/>
      <c r="BPP325" s="80"/>
      <c r="BPQ325" s="80"/>
      <c r="BPR325" s="80"/>
      <c r="BPS325" s="80"/>
      <c r="BPT325" s="80"/>
      <c r="BPU325" s="80"/>
      <c r="BPV325" s="80"/>
      <c r="BPW325" s="80"/>
      <c r="BPX325" s="80"/>
      <c r="BPY325" s="80"/>
      <c r="BPZ325" s="80"/>
      <c r="BQA325" s="80"/>
      <c r="BQB325" s="80"/>
      <c r="BQC325" s="80"/>
      <c r="BQD325" s="80"/>
      <c r="BQE325" s="80"/>
      <c r="BQF325" s="80"/>
      <c r="BQG325" s="80"/>
      <c r="BQH325" s="80"/>
      <c r="BQI325" s="80"/>
      <c r="BQJ325" s="80"/>
      <c r="BQK325" s="80"/>
      <c r="BQL325" s="80"/>
      <c r="BQM325" s="80"/>
      <c r="BQN325" s="80"/>
      <c r="BQO325" s="80"/>
      <c r="BQP325" s="80"/>
      <c r="BQQ325" s="80"/>
      <c r="BQR325" s="80"/>
      <c r="BQS325" s="80"/>
      <c r="BQT325" s="80"/>
      <c r="BQU325" s="80"/>
      <c r="BQV325" s="80"/>
      <c r="BQW325" s="80"/>
      <c r="BQX325" s="80"/>
      <c r="BQY325" s="80"/>
      <c r="BQZ325" s="80"/>
      <c r="BRA325" s="80"/>
      <c r="BRB325" s="80"/>
      <c r="BRC325" s="80"/>
      <c r="BRD325" s="80"/>
      <c r="BRE325" s="80"/>
      <c r="BRF325" s="80"/>
      <c r="BRG325" s="80"/>
      <c r="BRH325" s="80"/>
      <c r="BRI325" s="80"/>
      <c r="BRJ325" s="80"/>
      <c r="BRK325" s="80"/>
      <c r="BRL325" s="80"/>
      <c r="BRM325" s="80"/>
      <c r="BRN325" s="80"/>
      <c r="BRO325" s="80"/>
      <c r="BRP325" s="80"/>
      <c r="BRQ325" s="80"/>
      <c r="BRR325" s="80"/>
      <c r="BRS325" s="80"/>
      <c r="BRT325" s="80"/>
      <c r="BRU325" s="80"/>
      <c r="BRV325" s="80"/>
      <c r="BRW325" s="80"/>
      <c r="BRX325" s="80"/>
      <c r="BRY325" s="80"/>
      <c r="BRZ325" s="80"/>
      <c r="BSA325" s="80"/>
      <c r="BSB325" s="80"/>
      <c r="BSC325" s="80"/>
      <c r="BSD325" s="80"/>
      <c r="BSE325" s="80"/>
      <c r="BSF325" s="80"/>
      <c r="BSG325" s="80"/>
      <c r="BSH325" s="80"/>
      <c r="BSI325" s="80"/>
      <c r="BSJ325" s="80"/>
      <c r="BSK325" s="80"/>
      <c r="BSL325" s="80"/>
      <c r="BSM325" s="80"/>
      <c r="BSN325" s="80"/>
      <c r="BSO325" s="80"/>
      <c r="BSP325" s="80"/>
      <c r="BSQ325" s="80"/>
      <c r="BSR325" s="80"/>
      <c r="BSS325" s="80"/>
      <c r="BST325" s="80"/>
      <c r="BSU325" s="80"/>
      <c r="BSV325" s="80"/>
      <c r="BSW325" s="80"/>
      <c r="BSX325" s="80"/>
      <c r="BSY325" s="80"/>
      <c r="BSZ325" s="80"/>
      <c r="BTA325" s="80"/>
      <c r="BTB325" s="80"/>
      <c r="BTC325" s="80"/>
      <c r="BTD325" s="80"/>
      <c r="BTE325" s="80"/>
      <c r="BTF325" s="80"/>
      <c r="BTG325" s="80"/>
      <c r="BTH325" s="80"/>
      <c r="BTI325" s="80"/>
      <c r="BTJ325" s="80"/>
      <c r="BTK325" s="80"/>
      <c r="BTL325" s="80"/>
      <c r="BTM325" s="80"/>
      <c r="BTN325" s="80"/>
      <c r="BTO325" s="80"/>
      <c r="BTP325" s="80"/>
      <c r="BTQ325" s="80"/>
      <c r="BTR325" s="80"/>
      <c r="BTS325" s="80"/>
      <c r="BTT325" s="80"/>
      <c r="BTU325" s="80"/>
      <c r="BTV325" s="80"/>
      <c r="BTW325" s="80"/>
      <c r="BTX325" s="80"/>
      <c r="BTY325" s="80"/>
      <c r="BTZ325" s="80"/>
      <c r="BUA325" s="80"/>
      <c r="BUB325" s="80"/>
      <c r="BUC325" s="80"/>
      <c r="BUD325" s="80"/>
      <c r="BUE325" s="80"/>
      <c r="BUF325" s="80"/>
      <c r="BUG325" s="80"/>
      <c r="BUH325" s="80"/>
      <c r="BUI325" s="80"/>
      <c r="BUJ325" s="80"/>
      <c r="BUK325" s="80"/>
      <c r="BUL325" s="80"/>
      <c r="BUM325" s="80"/>
      <c r="BUN325" s="80"/>
      <c r="BUO325" s="80"/>
      <c r="BUP325" s="80"/>
      <c r="BUQ325" s="80"/>
      <c r="BUR325" s="80"/>
      <c r="BUS325" s="80"/>
      <c r="BUT325" s="80"/>
      <c r="BUU325" s="80"/>
      <c r="BUV325" s="80"/>
      <c r="BUW325" s="80"/>
      <c r="BUX325" s="80"/>
      <c r="BUY325" s="80"/>
      <c r="BUZ325" s="80"/>
      <c r="BVA325" s="80"/>
      <c r="BVB325" s="80"/>
      <c r="BVC325" s="80"/>
      <c r="BVD325" s="80"/>
      <c r="BVE325" s="80"/>
      <c r="BVF325" s="80"/>
      <c r="BVG325" s="80"/>
      <c r="BVH325" s="80"/>
      <c r="BVI325" s="80"/>
      <c r="BVJ325" s="80"/>
      <c r="BVK325" s="80"/>
      <c r="BVL325" s="80"/>
      <c r="BVM325" s="80"/>
      <c r="BVN325" s="80"/>
      <c r="BVO325" s="80"/>
      <c r="BVP325" s="80"/>
      <c r="BVQ325" s="80"/>
      <c r="BVR325" s="80"/>
      <c r="BVS325" s="80"/>
      <c r="BVT325" s="80"/>
      <c r="BVU325" s="80"/>
      <c r="BVV325" s="80"/>
      <c r="BVW325" s="80"/>
      <c r="BVX325" s="80"/>
      <c r="BVY325" s="80"/>
      <c r="BVZ325" s="80"/>
      <c r="BWA325" s="80"/>
      <c r="BWB325" s="80"/>
      <c r="BWC325" s="80"/>
      <c r="BWD325" s="80"/>
      <c r="BWE325" s="80"/>
      <c r="BWF325" s="80"/>
      <c r="BWG325" s="80"/>
      <c r="BWH325" s="80"/>
      <c r="BWI325" s="80"/>
      <c r="BWJ325" s="80"/>
      <c r="BWK325" s="80"/>
      <c r="BWL325" s="80"/>
      <c r="BWM325" s="80"/>
      <c r="BWN325" s="80"/>
      <c r="BWO325" s="80"/>
      <c r="BWP325" s="80"/>
      <c r="BWQ325" s="80"/>
      <c r="BWR325" s="80"/>
      <c r="BWS325" s="80"/>
      <c r="BWT325" s="80"/>
      <c r="BWU325" s="80"/>
      <c r="BWV325" s="80"/>
      <c r="BWW325" s="80"/>
      <c r="BWX325" s="80"/>
      <c r="BWY325" s="80"/>
      <c r="BWZ325" s="80"/>
      <c r="BXA325" s="80"/>
      <c r="BXB325" s="80"/>
      <c r="BXC325" s="80"/>
      <c r="BXD325" s="80"/>
      <c r="BXE325" s="80"/>
      <c r="BXF325" s="80"/>
      <c r="BXG325" s="80"/>
      <c r="BXH325" s="80"/>
      <c r="BXI325" s="80"/>
      <c r="BXJ325" s="80"/>
      <c r="BXK325" s="80"/>
      <c r="BXL325" s="80"/>
      <c r="BXM325" s="80"/>
      <c r="BXN325" s="80"/>
      <c r="BXO325" s="80"/>
      <c r="BXP325" s="80"/>
      <c r="BXQ325" s="80"/>
      <c r="BXR325" s="80"/>
      <c r="BXS325" s="80"/>
      <c r="BXT325" s="80"/>
      <c r="BXU325" s="80"/>
      <c r="BXV325" s="80"/>
      <c r="BXW325" s="80"/>
      <c r="BXX325" s="80"/>
      <c r="BXY325" s="80"/>
      <c r="BXZ325" s="80"/>
      <c r="BYA325" s="80"/>
      <c r="BYB325" s="80"/>
      <c r="BYC325" s="80"/>
      <c r="BYD325" s="80"/>
      <c r="BYE325" s="80"/>
      <c r="BYF325" s="80"/>
      <c r="BYG325" s="80"/>
      <c r="BYH325" s="80"/>
      <c r="BYI325" s="80"/>
      <c r="BYJ325" s="80"/>
      <c r="BYK325" s="80"/>
      <c r="BYL325" s="80"/>
      <c r="BYM325" s="80"/>
      <c r="BYN325" s="80"/>
      <c r="BYO325" s="80"/>
      <c r="BYP325" s="80"/>
      <c r="BYQ325" s="80"/>
      <c r="BYR325" s="80"/>
      <c r="BYS325" s="80"/>
      <c r="BYT325" s="80"/>
      <c r="BYU325" s="80"/>
      <c r="BYV325" s="80"/>
      <c r="BYW325" s="80"/>
      <c r="BYX325" s="80"/>
      <c r="BYY325" s="80"/>
      <c r="BYZ325" s="80"/>
      <c r="BZA325" s="80"/>
      <c r="BZB325" s="80"/>
      <c r="BZC325" s="80"/>
      <c r="BZD325" s="80"/>
      <c r="BZE325" s="80"/>
      <c r="BZF325" s="80"/>
      <c r="BZG325" s="80"/>
      <c r="BZH325" s="80"/>
      <c r="BZI325" s="80"/>
      <c r="BZJ325" s="80"/>
      <c r="BZK325" s="80"/>
      <c r="BZL325" s="80"/>
      <c r="BZM325" s="80"/>
      <c r="BZN325" s="80"/>
      <c r="BZO325" s="80"/>
      <c r="BZP325" s="80"/>
      <c r="BZQ325" s="80"/>
      <c r="BZR325" s="80"/>
      <c r="BZS325" s="80"/>
      <c r="BZT325" s="80"/>
      <c r="BZU325" s="80"/>
      <c r="BZV325" s="80"/>
      <c r="BZW325" s="80"/>
      <c r="BZX325" s="80"/>
      <c r="BZY325" s="80"/>
      <c r="BZZ325" s="80"/>
      <c r="CAA325" s="80"/>
      <c r="CAB325" s="80"/>
      <c r="CAC325" s="80"/>
      <c r="CAD325" s="80"/>
      <c r="CAE325" s="80"/>
      <c r="CAF325" s="80"/>
      <c r="CAG325" s="80"/>
      <c r="CAH325" s="80"/>
      <c r="CAI325" s="80"/>
      <c r="CAJ325" s="80"/>
      <c r="CAK325" s="80"/>
      <c r="CAL325" s="80"/>
      <c r="CAM325" s="80"/>
      <c r="CAN325" s="80"/>
      <c r="CAO325" s="80"/>
      <c r="CAP325" s="80"/>
      <c r="CAQ325" s="80"/>
      <c r="CAR325" s="80"/>
      <c r="CAS325" s="80"/>
      <c r="CAT325" s="80"/>
      <c r="CAU325" s="80"/>
      <c r="CAV325" s="80"/>
      <c r="CAW325" s="80"/>
      <c r="CAX325" s="80"/>
      <c r="CAY325" s="80"/>
      <c r="CAZ325" s="80"/>
      <c r="CBA325" s="80"/>
      <c r="CBB325" s="80"/>
      <c r="CBC325" s="80"/>
      <c r="CBD325" s="80"/>
      <c r="CBE325" s="80"/>
      <c r="CBF325" s="80"/>
      <c r="CBG325" s="80"/>
      <c r="CBH325" s="80"/>
      <c r="CBI325" s="80"/>
      <c r="CBJ325" s="80"/>
      <c r="CBK325" s="80"/>
      <c r="CBL325" s="80"/>
      <c r="CBM325" s="80"/>
      <c r="CBN325" s="80"/>
      <c r="CBO325" s="80"/>
      <c r="CBP325" s="80"/>
      <c r="CBQ325" s="80"/>
      <c r="CBR325" s="80"/>
      <c r="CBS325" s="80"/>
      <c r="CBT325" s="80"/>
      <c r="CBU325" s="80"/>
      <c r="CBV325" s="80"/>
      <c r="CBW325" s="80"/>
      <c r="CBX325" s="80"/>
      <c r="CBY325" s="80"/>
      <c r="CBZ325" s="80"/>
      <c r="CCA325" s="80"/>
      <c r="CCB325" s="80"/>
      <c r="CCC325" s="80"/>
      <c r="CCD325" s="80"/>
      <c r="CCE325" s="80"/>
      <c r="CCF325" s="80"/>
      <c r="CCG325" s="80"/>
      <c r="CCH325" s="80"/>
      <c r="CCI325" s="80"/>
      <c r="CCJ325" s="80"/>
      <c r="CCK325" s="80"/>
      <c r="CCL325" s="80"/>
      <c r="CCM325" s="80"/>
      <c r="CCN325" s="80"/>
      <c r="CCO325" s="80"/>
      <c r="CCP325" s="80"/>
      <c r="CCQ325" s="80"/>
      <c r="CCR325" s="80"/>
      <c r="CCS325" s="80"/>
      <c r="CCT325" s="80"/>
      <c r="CCU325" s="80"/>
      <c r="CCV325" s="80"/>
      <c r="CCW325" s="80"/>
      <c r="CCX325" s="80"/>
      <c r="CCY325" s="80"/>
      <c r="CCZ325" s="80"/>
      <c r="CDA325" s="80"/>
      <c r="CDB325" s="80"/>
      <c r="CDC325" s="80"/>
      <c r="CDD325" s="80"/>
      <c r="CDE325" s="80"/>
      <c r="CDF325" s="80"/>
      <c r="CDG325" s="80"/>
      <c r="CDH325" s="80"/>
      <c r="CDI325" s="80"/>
      <c r="CDJ325" s="80"/>
      <c r="CDK325" s="80"/>
      <c r="CDL325" s="80"/>
      <c r="CDM325" s="80"/>
      <c r="CDN325" s="80"/>
      <c r="CDO325" s="80"/>
      <c r="CDP325" s="80"/>
      <c r="CDQ325" s="80"/>
      <c r="CDR325" s="80"/>
      <c r="CDS325" s="80"/>
      <c r="CDT325" s="80"/>
      <c r="CDU325" s="80"/>
      <c r="CDV325" s="80"/>
      <c r="CDW325" s="80"/>
      <c r="CDX325" s="80"/>
      <c r="CDY325" s="80"/>
      <c r="CDZ325" s="80"/>
      <c r="CEA325" s="80"/>
      <c r="CEB325" s="80"/>
      <c r="CEC325" s="80"/>
      <c r="CED325" s="80"/>
      <c r="CEE325" s="80"/>
      <c r="CEF325" s="80"/>
      <c r="CEG325" s="80"/>
      <c r="CEH325" s="80"/>
      <c r="CEI325" s="80"/>
      <c r="CEJ325" s="80"/>
      <c r="CEK325" s="80"/>
      <c r="CEL325" s="80"/>
      <c r="CEM325" s="80"/>
      <c r="CEN325" s="80"/>
      <c r="CEO325" s="80"/>
      <c r="CEP325" s="80"/>
      <c r="CEQ325" s="80"/>
      <c r="CER325" s="80"/>
      <c r="CES325" s="80"/>
      <c r="CET325" s="80"/>
      <c r="CEU325" s="80"/>
      <c r="CEV325" s="80"/>
      <c r="CEW325" s="80"/>
      <c r="CEX325" s="80"/>
      <c r="CEY325" s="80"/>
      <c r="CEZ325" s="80"/>
      <c r="CFA325" s="80"/>
      <c r="CFB325" s="80"/>
      <c r="CFC325" s="80"/>
      <c r="CFD325" s="80"/>
      <c r="CFE325" s="80"/>
      <c r="CFF325" s="80"/>
      <c r="CFG325" s="80"/>
      <c r="CFH325" s="80"/>
      <c r="CFI325" s="80"/>
      <c r="CFJ325" s="80"/>
      <c r="CFK325" s="80"/>
      <c r="CFL325" s="80"/>
      <c r="CFM325" s="80"/>
      <c r="CFN325" s="80"/>
      <c r="CFO325" s="80"/>
      <c r="CFP325" s="80"/>
      <c r="CFQ325" s="80"/>
      <c r="CFR325" s="80"/>
      <c r="CFS325" s="80"/>
      <c r="CFT325" s="80"/>
      <c r="CFU325" s="80"/>
      <c r="CFV325" s="80"/>
      <c r="CFW325" s="80"/>
      <c r="CFX325" s="80"/>
      <c r="CFY325" s="80"/>
      <c r="CFZ325" s="80"/>
      <c r="CGA325" s="80"/>
      <c r="CGB325" s="80"/>
      <c r="CGC325" s="80"/>
      <c r="CGD325" s="80"/>
      <c r="CGE325" s="80"/>
      <c r="CGF325" s="80"/>
      <c r="CGG325" s="80"/>
      <c r="CGH325" s="80"/>
      <c r="CGI325" s="80"/>
      <c r="CGJ325" s="80"/>
      <c r="CGK325" s="80"/>
      <c r="CGL325" s="80"/>
      <c r="CGM325" s="80"/>
      <c r="CGN325" s="80"/>
      <c r="CGO325" s="80"/>
      <c r="CGP325" s="80"/>
      <c r="CGQ325" s="80"/>
      <c r="CGR325" s="80"/>
      <c r="CGS325" s="80"/>
      <c r="CGT325" s="80"/>
      <c r="CGU325" s="80"/>
      <c r="CGV325" s="80"/>
      <c r="CGW325" s="80"/>
      <c r="CGX325" s="80"/>
      <c r="CGY325" s="80"/>
      <c r="CGZ325" s="80"/>
      <c r="CHA325" s="80"/>
      <c r="CHB325" s="80"/>
      <c r="CHC325" s="80"/>
      <c r="CHD325" s="80"/>
      <c r="CHE325" s="80"/>
      <c r="CHF325" s="80"/>
      <c r="CHG325" s="80"/>
      <c r="CHH325" s="80"/>
      <c r="CHI325" s="80"/>
      <c r="CHJ325" s="80"/>
      <c r="CHK325" s="80"/>
      <c r="CHL325" s="80"/>
      <c r="CHM325" s="80"/>
      <c r="CHN325" s="80"/>
      <c r="CHO325" s="80"/>
      <c r="CHP325" s="80"/>
      <c r="CHQ325" s="80"/>
      <c r="CHR325" s="80"/>
      <c r="CHS325" s="80"/>
      <c r="CHT325" s="80"/>
      <c r="CHU325" s="80"/>
      <c r="CHV325" s="80"/>
      <c r="CHW325" s="80"/>
      <c r="CHX325" s="80"/>
      <c r="CHY325" s="80"/>
      <c r="CHZ325" s="80"/>
      <c r="CIA325" s="80"/>
      <c r="CIB325" s="80"/>
      <c r="CIC325" s="80"/>
      <c r="CID325" s="80"/>
      <c r="CIE325" s="80"/>
      <c r="CIF325" s="80"/>
      <c r="CIG325" s="80"/>
      <c r="CIH325" s="80"/>
      <c r="CII325" s="80"/>
      <c r="CIJ325" s="80"/>
      <c r="CIK325" s="80"/>
      <c r="CIL325" s="80"/>
      <c r="CIM325" s="80"/>
      <c r="CIN325" s="80"/>
      <c r="CIO325" s="80"/>
      <c r="CIP325" s="80"/>
      <c r="CIQ325" s="80"/>
      <c r="CIR325" s="80"/>
      <c r="CIS325" s="80"/>
      <c r="CIT325" s="80"/>
      <c r="CIU325" s="80"/>
      <c r="CIV325" s="80"/>
      <c r="CIW325" s="80"/>
      <c r="CIX325" s="80"/>
      <c r="CIY325" s="80"/>
      <c r="CIZ325" s="80"/>
      <c r="CJA325" s="80"/>
      <c r="CJB325" s="80"/>
      <c r="CJC325" s="80"/>
      <c r="CJD325" s="80"/>
      <c r="CJE325" s="80"/>
      <c r="CJF325" s="80"/>
      <c r="CJG325" s="80"/>
      <c r="CJH325" s="80"/>
      <c r="CJI325" s="80"/>
      <c r="CJJ325" s="80"/>
      <c r="CJK325" s="80"/>
      <c r="CJL325" s="80"/>
      <c r="CJM325" s="80"/>
      <c r="CJN325" s="80"/>
      <c r="CJO325" s="80"/>
      <c r="CJP325" s="80"/>
      <c r="CJQ325" s="80"/>
      <c r="CJR325" s="80"/>
      <c r="CJS325" s="80"/>
      <c r="CJT325" s="80"/>
      <c r="CJU325" s="80"/>
      <c r="CJV325" s="80"/>
      <c r="CJW325" s="80"/>
      <c r="CJX325" s="80"/>
      <c r="CJY325" s="80"/>
      <c r="CJZ325" s="80"/>
      <c r="CKA325" s="80"/>
      <c r="CKB325" s="80"/>
      <c r="CKC325" s="80"/>
      <c r="CKD325" s="80"/>
      <c r="CKE325" s="80"/>
      <c r="CKF325" s="80"/>
      <c r="CKG325" s="80"/>
      <c r="CKH325" s="80"/>
      <c r="CKI325" s="80"/>
      <c r="CKJ325" s="80"/>
      <c r="CKK325" s="80"/>
      <c r="CKL325" s="80"/>
      <c r="CKM325" s="80"/>
      <c r="CKN325" s="80"/>
      <c r="CKO325" s="80"/>
      <c r="CKP325" s="80"/>
      <c r="CKQ325" s="80"/>
      <c r="CKR325" s="80"/>
      <c r="CKS325" s="80"/>
      <c r="CKT325" s="80"/>
      <c r="CKU325" s="80"/>
      <c r="CKV325" s="80"/>
      <c r="CKW325" s="80"/>
      <c r="CKX325" s="80"/>
      <c r="CKY325" s="80"/>
      <c r="CKZ325" s="80"/>
      <c r="CLA325" s="80"/>
      <c r="CLB325" s="80"/>
      <c r="CLC325" s="80"/>
      <c r="CLD325" s="80"/>
      <c r="CLE325" s="80"/>
      <c r="CLF325" s="80"/>
      <c r="CLG325" s="80"/>
      <c r="CLH325" s="80"/>
      <c r="CLI325" s="80"/>
      <c r="CLJ325" s="80"/>
      <c r="CLK325" s="80"/>
      <c r="CLL325" s="80"/>
      <c r="CLM325" s="80"/>
      <c r="CLN325" s="80"/>
      <c r="CLO325" s="80"/>
      <c r="CLP325" s="80"/>
      <c r="CLQ325" s="80"/>
      <c r="CLR325" s="80"/>
      <c r="CLS325" s="80"/>
      <c r="CLT325" s="80"/>
      <c r="CLU325" s="80"/>
      <c r="CLV325" s="80"/>
      <c r="CLW325" s="80"/>
      <c r="CLX325" s="80"/>
      <c r="CLY325" s="80"/>
      <c r="CLZ325" s="80"/>
      <c r="CMA325" s="80"/>
      <c r="CMB325" s="80"/>
      <c r="CMC325" s="80"/>
      <c r="CMD325" s="80"/>
      <c r="CME325" s="80"/>
      <c r="CMF325" s="80"/>
      <c r="CMG325" s="80"/>
      <c r="CMH325" s="80"/>
      <c r="CMI325" s="80"/>
      <c r="CMJ325" s="80"/>
      <c r="CMK325" s="80"/>
      <c r="CML325" s="80"/>
      <c r="CMM325" s="80"/>
      <c r="CMN325" s="80"/>
      <c r="CMO325" s="80"/>
      <c r="CMP325" s="80"/>
      <c r="CMQ325" s="80"/>
      <c r="CMR325" s="80"/>
      <c r="CMS325" s="80"/>
      <c r="CMT325" s="80"/>
      <c r="CMU325" s="80"/>
      <c r="CMV325" s="80"/>
      <c r="CMW325" s="80"/>
      <c r="CMX325" s="80"/>
      <c r="CMY325" s="80"/>
      <c r="CMZ325" s="80"/>
      <c r="CNA325" s="80"/>
      <c r="CNB325" s="80"/>
      <c r="CNC325" s="80"/>
      <c r="CND325" s="80"/>
      <c r="CNE325" s="80"/>
      <c r="CNF325" s="80"/>
      <c r="CNG325" s="80"/>
      <c r="CNH325" s="80"/>
      <c r="CNI325" s="80"/>
      <c r="CNJ325" s="80"/>
      <c r="CNK325" s="80"/>
      <c r="CNL325" s="80"/>
      <c r="CNM325" s="80"/>
      <c r="CNN325" s="80"/>
      <c r="CNO325" s="80"/>
      <c r="CNP325" s="80"/>
      <c r="CNQ325" s="80"/>
      <c r="CNR325" s="80"/>
      <c r="CNS325" s="80"/>
      <c r="CNT325" s="80"/>
      <c r="CNU325" s="80"/>
      <c r="CNV325" s="80"/>
      <c r="CNW325" s="80"/>
      <c r="CNX325" s="80"/>
      <c r="CNY325" s="80"/>
      <c r="CNZ325" s="80"/>
      <c r="COA325" s="80"/>
      <c r="COB325" s="80"/>
      <c r="COC325" s="80"/>
      <c r="COD325" s="80"/>
      <c r="COE325" s="80"/>
      <c r="COF325" s="80"/>
      <c r="COG325" s="80"/>
      <c r="COH325" s="80"/>
      <c r="COI325" s="80"/>
      <c r="COJ325" s="80"/>
      <c r="COK325" s="80"/>
      <c r="COL325" s="80"/>
      <c r="COM325" s="80"/>
      <c r="CON325" s="80"/>
      <c r="COO325" s="80"/>
      <c r="COP325" s="80"/>
      <c r="COQ325" s="80"/>
      <c r="COR325" s="80"/>
      <c r="COS325" s="80"/>
      <c r="COT325" s="80"/>
      <c r="COU325" s="80"/>
      <c r="COV325" s="80"/>
      <c r="COW325" s="80"/>
      <c r="COX325" s="80"/>
      <c r="COY325" s="80"/>
      <c r="COZ325" s="80"/>
      <c r="CPA325" s="80"/>
      <c r="CPB325" s="80"/>
      <c r="CPC325" s="80"/>
      <c r="CPD325" s="80"/>
      <c r="CPE325" s="80"/>
      <c r="CPF325" s="80"/>
      <c r="CPG325" s="80"/>
      <c r="CPH325" s="80"/>
      <c r="CPI325" s="80"/>
      <c r="CPJ325" s="80"/>
      <c r="CPK325" s="80"/>
      <c r="CPL325" s="80"/>
      <c r="CPM325" s="80"/>
      <c r="CPN325" s="80"/>
      <c r="CPO325" s="80"/>
      <c r="CPP325" s="80"/>
      <c r="CPQ325" s="80"/>
      <c r="CPR325" s="80"/>
      <c r="CPS325" s="80"/>
      <c r="CPT325" s="80"/>
      <c r="CPU325" s="80"/>
      <c r="CPV325" s="80"/>
      <c r="CPW325" s="80"/>
      <c r="CPX325" s="80"/>
      <c r="CPY325" s="80"/>
      <c r="CPZ325" s="80"/>
      <c r="CQA325" s="80"/>
      <c r="CQB325" s="80"/>
      <c r="CQC325" s="80"/>
      <c r="CQD325" s="80"/>
      <c r="CQE325" s="80"/>
      <c r="CQF325" s="80"/>
      <c r="CQG325" s="80"/>
      <c r="CQH325" s="80"/>
      <c r="CQI325" s="80"/>
      <c r="CQJ325" s="80"/>
      <c r="CQK325" s="80"/>
      <c r="CQL325" s="80"/>
      <c r="CQM325" s="80"/>
      <c r="CQN325" s="80"/>
      <c r="CQO325" s="80"/>
      <c r="CQP325" s="80"/>
      <c r="CQQ325" s="80"/>
      <c r="CQR325" s="80"/>
      <c r="CQS325" s="80"/>
      <c r="CQT325" s="80"/>
      <c r="CQU325" s="80"/>
      <c r="CQV325" s="80"/>
      <c r="CQW325" s="80"/>
      <c r="CQX325" s="80"/>
      <c r="CQY325" s="80"/>
      <c r="CQZ325" s="80"/>
      <c r="CRA325" s="80"/>
      <c r="CRB325" s="80"/>
      <c r="CRC325" s="80"/>
      <c r="CRD325" s="80"/>
      <c r="CRE325" s="80"/>
      <c r="CRF325" s="80"/>
      <c r="CRG325" s="80"/>
      <c r="CRH325" s="80"/>
      <c r="CRI325" s="80"/>
      <c r="CRJ325" s="80"/>
      <c r="CRK325" s="80"/>
      <c r="CRL325" s="80"/>
      <c r="CRM325" s="80"/>
      <c r="CRN325" s="80"/>
      <c r="CRO325" s="80"/>
      <c r="CRP325" s="80"/>
      <c r="CRQ325" s="80"/>
      <c r="CRR325" s="80"/>
      <c r="CRS325" s="80"/>
      <c r="CRT325" s="80"/>
      <c r="CRU325" s="80"/>
      <c r="CRV325" s="80"/>
      <c r="CRW325" s="80"/>
      <c r="CRX325" s="80"/>
      <c r="CRY325" s="80"/>
      <c r="CRZ325" s="80"/>
      <c r="CSA325" s="80"/>
      <c r="CSB325" s="80"/>
      <c r="CSC325" s="80"/>
      <c r="CSD325" s="80"/>
      <c r="CSE325" s="80"/>
      <c r="CSF325" s="80"/>
      <c r="CSG325" s="80"/>
      <c r="CSH325" s="80"/>
      <c r="CSI325" s="80"/>
      <c r="CSJ325" s="80"/>
      <c r="CSK325" s="80"/>
      <c r="CSL325" s="80"/>
      <c r="CSM325" s="80"/>
      <c r="CSN325" s="80"/>
      <c r="CSO325" s="80"/>
      <c r="CSP325" s="80"/>
      <c r="CSQ325" s="80"/>
      <c r="CSR325" s="80"/>
      <c r="CSS325" s="80"/>
      <c r="CST325" s="80"/>
      <c r="CSU325" s="80"/>
      <c r="CSV325" s="80"/>
      <c r="CSW325" s="80"/>
      <c r="CSX325" s="80"/>
      <c r="CSY325" s="80"/>
      <c r="CSZ325" s="80"/>
      <c r="CTA325" s="80"/>
      <c r="CTB325" s="80"/>
      <c r="CTC325" s="80"/>
      <c r="CTD325" s="80"/>
      <c r="CTE325" s="80"/>
      <c r="CTF325" s="80"/>
      <c r="CTG325" s="80"/>
      <c r="CTH325" s="80"/>
      <c r="CTI325" s="80"/>
      <c r="CTJ325" s="80"/>
      <c r="CTK325" s="80"/>
      <c r="CTL325" s="80"/>
      <c r="CTM325" s="80"/>
      <c r="CTN325" s="80"/>
      <c r="CTO325" s="80"/>
      <c r="CTP325" s="80"/>
      <c r="CTQ325" s="80"/>
      <c r="CTR325" s="80"/>
      <c r="CTS325" s="80"/>
      <c r="CTT325" s="80"/>
      <c r="CTU325" s="80"/>
      <c r="CTV325" s="80"/>
      <c r="CTW325" s="80"/>
      <c r="CTX325" s="80"/>
      <c r="CTY325" s="80"/>
      <c r="CTZ325" s="80"/>
      <c r="CUA325" s="80"/>
      <c r="CUB325" s="80"/>
      <c r="CUC325" s="80"/>
      <c r="CUD325" s="80"/>
      <c r="CUE325" s="80"/>
      <c r="CUF325" s="80"/>
      <c r="CUG325" s="80"/>
      <c r="CUH325" s="80"/>
      <c r="CUI325" s="80"/>
      <c r="CUJ325" s="80"/>
      <c r="CUK325" s="80"/>
      <c r="CUL325" s="80"/>
      <c r="CUM325" s="80"/>
      <c r="CUN325" s="80"/>
      <c r="CUO325" s="80"/>
      <c r="CUP325" s="80"/>
      <c r="CUQ325" s="80"/>
      <c r="CUR325" s="80"/>
      <c r="CUS325" s="80"/>
      <c r="CUT325" s="80"/>
      <c r="CUU325" s="80"/>
      <c r="CUV325" s="80"/>
      <c r="CUW325" s="80"/>
      <c r="CUX325" s="80"/>
      <c r="CUY325" s="80"/>
      <c r="CUZ325" s="80"/>
      <c r="CVA325" s="80"/>
      <c r="CVB325" s="80"/>
      <c r="CVC325" s="80"/>
      <c r="CVD325" s="80"/>
      <c r="CVE325" s="80"/>
      <c r="CVF325" s="80"/>
      <c r="CVG325" s="80"/>
      <c r="CVH325" s="80"/>
      <c r="CVI325" s="80"/>
      <c r="CVJ325" s="80"/>
      <c r="CVK325" s="80"/>
      <c r="CVL325" s="80"/>
      <c r="CVM325" s="80"/>
      <c r="CVN325" s="80"/>
      <c r="CVO325" s="80"/>
      <c r="CVP325" s="80"/>
      <c r="CVQ325" s="80"/>
      <c r="CVR325" s="80"/>
      <c r="CVS325" s="80"/>
      <c r="CVT325" s="80"/>
      <c r="CVU325" s="80"/>
      <c r="CVV325" s="80"/>
      <c r="CVW325" s="80"/>
      <c r="CVX325" s="80"/>
      <c r="CVY325" s="80"/>
      <c r="CVZ325" s="80"/>
      <c r="CWA325" s="80"/>
      <c r="CWB325" s="80"/>
      <c r="CWC325" s="80"/>
      <c r="CWD325" s="80"/>
      <c r="CWE325" s="80"/>
      <c r="CWF325" s="80"/>
      <c r="CWG325" s="80"/>
      <c r="CWH325" s="80"/>
      <c r="CWI325" s="80"/>
      <c r="CWJ325" s="80"/>
      <c r="CWK325" s="80"/>
      <c r="CWL325" s="80"/>
      <c r="CWM325" s="80"/>
      <c r="CWN325" s="80"/>
      <c r="CWO325" s="80"/>
      <c r="CWP325" s="80"/>
      <c r="CWQ325" s="80"/>
      <c r="CWR325" s="80"/>
      <c r="CWS325" s="80"/>
      <c r="CWT325" s="80"/>
      <c r="CWU325" s="80"/>
      <c r="CWV325" s="80"/>
      <c r="CWW325" s="80"/>
      <c r="CWX325" s="80"/>
      <c r="CWY325" s="80"/>
      <c r="CWZ325" s="80"/>
      <c r="CXA325" s="80"/>
      <c r="CXB325" s="80"/>
      <c r="CXC325" s="80"/>
      <c r="CXD325" s="80"/>
      <c r="CXE325" s="80"/>
      <c r="CXF325" s="80"/>
      <c r="CXG325" s="80"/>
      <c r="CXH325" s="80"/>
      <c r="CXI325" s="80"/>
      <c r="CXJ325" s="80"/>
      <c r="CXK325" s="80"/>
      <c r="CXL325" s="80"/>
      <c r="CXM325" s="80"/>
      <c r="CXN325" s="80"/>
      <c r="CXO325" s="80"/>
      <c r="CXP325" s="80"/>
      <c r="CXQ325" s="80"/>
      <c r="CXR325" s="80"/>
      <c r="CXS325" s="80"/>
      <c r="CXT325" s="80"/>
      <c r="CXU325" s="80"/>
      <c r="CXV325" s="80"/>
      <c r="CXW325" s="80"/>
      <c r="CXX325" s="80"/>
      <c r="CXY325" s="80"/>
      <c r="CXZ325" s="80"/>
      <c r="CYA325" s="80"/>
      <c r="CYB325" s="80"/>
      <c r="CYC325" s="80"/>
      <c r="CYD325" s="80"/>
      <c r="CYE325" s="80"/>
      <c r="CYF325" s="80"/>
      <c r="CYG325" s="80"/>
      <c r="CYH325" s="80"/>
      <c r="CYI325" s="80"/>
      <c r="CYJ325" s="80"/>
      <c r="CYK325" s="80"/>
      <c r="CYL325" s="80"/>
      <c r="CYM325" s="80"/>
      <c r="CYN325" s="80"/>
      <c r="CYO325" s="80"/>
      <c r="CYP325" s="80"/>
      <c r="CYQ325" s="80"/>
      <c r="CYR325" s="80"/>
      <c r="CYS325" s="80"/>
      <c r="CYT325" s="80"/>
      <c r="CYU325" s="80"/>
      <c r="CYV325" s="80"/>
      <c r="CYW325" s="80"/>
      <c r="CYX325" s="80"/>
      <c r="CYY325" s="80"/>
      <c r="CYZ325" s="80"/>
      <c r="CZA325" s="80"/>
      <c r="CZB325" s="80"/>
      <c r="CZC325" s="80"/>
      <c r="CZD325" s="80"/>
      <c r="CZE325" s="80"/>
      <c r="CZF325" s="80"/>
      <c r="CZG325" s="80"/>
      <c r="CZH325" s="80"/>
      <c r="CZI325" s="80"/>
      <c r="CZJ325" s="80"/>
      <c r="CZK325" s="80"/>
      <c r="CZL325" s="80"/>
      <c r="CZM325" s="80"/>
      <c r="CZN325" s="80"/>
      <c r="CZO325" s="80"/>
      <c r="CZP325" s="80"/>
      <c r="CZQ325" s="80"/>
      <c r="CZR325" s="80"/>
      <c r="CZS325" s="80"/>
      <c r="CZT325" s="80"/>
      <c r="CZU325" s="80"/>
      <c r="CZV325" s="80"/>
      <c r="CZW325" s="80"/>
      <c r="CZX325" s="80"/>
      <c r="CZY325" s="80"/>
      <c r="CZZ325" s="80"/>
      <c r="DAA325" s="80"/>
      <c r="DAB325" s="80"/>
      <c r="DAC325" s="80"/>
      <c r="DAD325" s="80"/>
      <c r="DAE325" s="80"/>
      <c r="DAF325" s="80"/>
      <c r="DAG325" s="80"/>
      <c r="DAH325" s="80"/>
      <c r="DAI325" s="80"/>
      <c r="DAJ325" s="80"/>
      <c r="DAK325" s="80"/>
      <c r="DAL325" s="80"/>
      <c r="DAM325" s="80"/>
      <c r="DAN325" s="80"/>
      <c r="DAO325" s="80"/>
      <c r="DAP325" s="80"/>
      <c r="DAQ325" s="80"/>
      <c r="DAR325" s="80"/>
      <c r="DAS325" s="80"/>
      <c r="DAT325" s="80"/>
      <c r="DAU325" s="80"/>
      <c r="DAV325" s="80"/>
      <c r="DAW325" s="80"/>
      <c r="DAX325" s="80"/>
      <c r="DAY325" s="80"/>
      <c r="DAZ325" s="80"/>
      <c r="DBA325" s="80"/>
      <c r="DBB325" s="80"/>
      <c r="DBC325" s="80"/>
      <c r="DBD325" s="80"/>
      <c r="DBE325" s="80"/>
      <c r="DBF325" s="80"/>
      <c r="DBG325" s="80"/>
      <c r="DBH325" s="80"/>
      <c r="DBI325" s="80"/>
      <c r="DBJ325" s="80"/>
      <c r="DBK325" s="80"/>
      <c r="DBL325" s="80"/>
      <c r="DBM325" s="80"/>
      <c r="DBN325" s="80"/>
      <c r="DBO325" s="80"/>
      <c r="DBP325" s="80"/>
      <c r="DBQ325" s="80"/>
      <c r="DBR325" s="80"/>
      <c r="DBS325" s="80"/>
      <c r="DBT325" s="80"/>
      <c r="DBU325" s="80"/>
      <c r="DBV325" s="80"/>
      <c r="DBW325" s="80"/>
      <c r="DBX325" s="80"/>
      <c r="DBY325" s="80"/>
      <c r="DBZ325" s="80"/>
      <c r="DCA325" s="80"/>
      <c r="DCB325" s="80"/>
      <c r="DCC325" s="80"/>
      <c r="DCD325" s="80"/>
      <c r="DCE325" s="80"/>
      <c r="DCF325" s="80"/>
      <c r="DCG325" s="80"/>
      <c r="DCH325" s="80"/>
      <c r="DCI325" s="80"/>
      <c r="DCJ325" s="80"/>
      <c r="DCK325" s="80"/>
      <c r="DCL325" s="80"/>
      <c r="DCM325" s="80"/>
      <c r="DCN325" s="80"/>
      <c r="DCO325" s="80"/>
      <c r="DCP325" s="80"/>
      <c r="DCQ325" s="80"/>
      <c r="DCR325" s="80"/>
      <c r="DCS325" s="80"/>
      <c r="DCT325" s="80"/>
      <c r="DCU325" s="80"/>
      <c r="DCV325" s="80"/>
      <c r="DCW325" s="80"/>
      <c r="DCX325" s="80"/>
      <c r="DCY325" s="80"/>
      <c r="DCZ325" s="80"/>
      <c r="DDA325" s="80"/>
      <c r="DDB325" s="80"/>
      <c r="DDC325" s="80"/>
      <c r="DDD325" s="80"/>
      <c r="DDE325" s="80"/>
      <c r="DDF325" s="80"/>
      <c r="DDG325" s="80"/>
      <c r="DDH325" s="80"/>
      <c r="DDI325" s="80"/>
      <c r="DDJ325" s="80"/>
      <c r="DDK325" s="80"/>
      <c r="DDL325" s="80"/>
      <c r="DDM325" s="80"/>
      <c r="DDN325" s="80"/>
      <c r="DDO325" s="80"/>
      <c r="DDP325" s="80"/>
      <c r="DDQ325" s="80"/>
      <c r="DDR325" s="80"/>
      <c r="DDS325" s="80"/>
      <c r="DDT325" s="80"/>
      <c r="DDU325" s="80"/>
      <c r="DDV325" s="80"/>
      <c r="DDW325" s="80"/>
      <c r="DDX325" s="80"/>
      <c r="DDY325" s="80"/>
      <c r="DDZ325" s="80"/>
      <c r="DEA325" s="80"/>
      <c r="DEB325" s="80"/>
      <c r="DEC325" s="80"/>
      <c r="DED325" s="80"/>
      <c r="DEE325" s="80"/>
      <c r="DEF325" s="80"/>
      <c r="DEG325" s="80"/>
      <c r="DEH325" s="80"/>
      <c r="DEI325" s="80"/>
      <c r="DEJ325" s="80"/>
      <c r="DEK325" s="80"/>
      <c r="DEL325" s="80"/>
      <c r="DEM325" s="80"/>
      <c r="DEN325" s="80"/>
      <c r="DEO325" s="80"/>
      <c r="DEP325" s="80"/>
      <c r="DEQ325" s="80"/>
      <c r="DER325" s="80"/>
      <c r="DES325" s="80"/>
      <c r="DET325" s="80"/>
      <c r="DEU325" s="80"/>
      <c r="DEV325" s="80"/>
      <c r="DEW325" s="80"/>
      <c r="DEX325" s="80"/>
      <c r="DEY325" s="80"/>
      <c r="DEZ325" s="80"/>
      <c r="DFA325" s="80"/>
      <c r="DFB325" s="80"/>
      <c r="DFC325" s="80"/>
      <c r="DFD325" s="80"/>
      <c r="DFE325" s="80"/>
      <c r="DFF325" s="80"/>
      <c r="DFG325" s="80"/>
      <c r="DFH325" s="80"/>
      <c r="DFI325" s="80"/>
      <c r="DFJ325" s="80"/>
      <c r="DFK325" s="80"/>
      <c r="DFL325" s="80"/>
      <c r="DFM325" s="80"/>
      <c r="DFN325" s="80"/>
      <c r="DFO325" s="80"/>
      <c r="DFP325" s="80"/>
      <c r="DFQ325" s="80"/>
      <c r="DFR325" s="80"/>
      <c r="DFS325" s="80"/>
      <c r="DFT325" s="80"/>
      <c r="DFU325" s="80"/>
      <c r="DFV325" s="80"/>
      <c r="DFW325" s="80"/>
      <c r="DFX325" s="80"/>
      <c r="DFY325" s="80"/>
      <c r="DFZ325" s="80"/>
      <c r="DGA325" s="80"/>
      <c r="DGB325" s="80"/>
      <c r="DGC325" s="80"/>
      <c r="DGD325" s="80"/>
      <c r="DGE325" s="80"/>
      <c r="DGF325" s="80"/>
      <c r="DGG325" s="80"/>
      <c r="DGH325" s="80"/>
      <c r="DGI325" s="80"/>
      <c r="DGJ325" s="80"/>
      <c r="DGK325" s="80"/>
      <c r="DGL325" s="80"/>
      <c r="DGM325" s="80"/>
      <c r="DGN325" s="80"/>
      <c r="DGO325" s="80"/>
      <c r="DGP325" s="80"/>
      <c r="DGQ325" s="80"/>
      <c r="DGR325" s="80"/>
      <c r="DGS325" s="80"/>
      <c r="DGT325" s="80"/>
      <c r="DGU325" s="80"/>
      <c r="DGV325" s="80"/>
      <c r="DGW325" s="80"/>
      <c r="DGX325" s="80"/>
      <c r="DGY325" s="80"/>
      <c r="DGZ325" s="80"/>
      <c r="DHA325" s="80"/>
      <c r="DHB325" s="80"/>
      <c r="DHC325" s="80"/>
      <c r="DHD325" s="80"/>
      <c r="DHE325" s="80"/>
      <c r="DHF325" s="80"/>
      <c r="DHG325" s="80"/>
      <c r="DHH325" s="80"/>
      <c r="DHI325" s="80"/>
      <c r="DHJ325" s="80"/>
      <c r="DHK325" s="80"/>
      <c r="DHL325" s="80"/>
      <c r="DHM325" s="80"/>
      <c r="DHN325" s="80"/>
      <c r="DHO325" s="80"/>
      <c r="DHP325" s="80"/>
      <c r="DHQ325" s="80"/>
      <c r="DHR325" s="80"/>
      <c r="DHS325" s="80"/>
      <c r="DHT325" s="80"/>
      <c r="DHU325" s="80"/>
      <c r="DHV325" s="80"/>
      <c r="DHW325" s="80"/>
      <c r="DHX325" s="80"/>
      <c r="DHY325" s="80"/>
      <c r="DHZ325" s="80"/>
      <c r="DIA325" s="80"/>
      <c r="DIB325" s="80"/>
      <c r="DIC325" s="80"/>
      <c r="DID325" s="80"/>
      <c r="DIE325" s="80"/>
      <c r="DIF325" s="80"/>
      <c r="DIG325" s="80"/>
      <c r="DIH325" s="80"/>
      <c r="DII325" s="80"/>
      <c r="DIJ325" s="80"/>
      <c r="DIK325" s="80"/>
      <c r="DIL325" s="80"/>
      <c r="DIM325" s="80"/>
      <c r="DIN325" s="80"/>
      <c r="DIO325" s="80"/>
      <c r="DIP325" s="80"/>
      <c r="DIQ325" s="80"/>
      <c r="DIR325" s="80"/>
      <c r="DIS325" s="80"/>
      <c r="DIT325" s="80"/>
      <c r="DIU325" s="80"/>
      <c r="DIV325" s="80"/>
      <c r="DIW325" s="80"/>
      <c r="DIX325" s="80"/>
      <c r="DIY325" s="80"/>
      <c r="DIZ325" s="80"/>
      <c r="DJA325" s="80"/>
      <c r="DJB325" s="80"/>
      <c r="DJC325" s="80"/>
      <c r="DJD325" s="80"/>
      <c r="DJE325" s="80"/>
      <c r="DJF325" s="80"/>
      <c r="DJG325" s="80"/>
      <c r="DJH325" s="80"/>
      <c r="DJI325" s="80"/>
      <c r="DJJ325" s="80"/>
      <c r="DJK325" s="80"/>
      <c r="DJL325" s="80"/>
      <c r="DJM325" s="80"/>
      <c r="DJN325" s="80"/>
      <c r="DJO325" s="80"/>
      <c r="DJP325" s="80"/>
      <c r="DJQ325" s="80"/>
      <c r="DJR325" s="80"/>
      <c r="DJS325" s="80"/>
      <c r="DJT325" s="80"/>
      <c r="DJU325" s="80"/>
      <c r="DJV325" s="80"/>
      <c r="DJW325" s="80"/>
      <c r="DJX325" s="80"/>
      <c r="DJY325" s="80"/>
      <c r="DJZ325" s="80"/>
      <c r="DKA325" s="80"/>
      <c r="DKB325" s="80"/>
      <c r="DKC325" s="80"/>
      <c r="DKD325" s="80"/>
      <c r="DKE325" s="80"/>
      <c r="DKF325" s="80"/>
      <c r="DKG325" s="80"/>
      <c r="DKH325" s="80"/>
      <c r="DKI325" s="80"/>
      <c r="DKJ325" s="80"/>
      <c r="DKK325" s="80"/>
      <c r="DKL325" s="80"/>
      <c r="DKM325" s="80"/>
      <c r="DKN325" s="80"/>
      <c r="DKO325" s="80"/>
      <c r="DKP325" s="80"/>
      <c r="DKQ325" s="80"/>
      <c r="DKR325" s="80"/>
      <c r="DKS325" s="80"/>
      <c r="DKT325" s="80"/>
      <c r="DKU325" s="80"/>
      <c r="DKV325" s="80"/>
      <c r="DKW325" s="80"/>
      <c r="DKX325" s="80"/>
      <c r="DKY325" s="80"/>
      <c r="DKZ325" s="80"/>
      <c r="DLA325" s="80"/>
      <c r="DLB325" s="80"/>
      <c r="DLC325" s="80"/>
      <c r="DLD325" s="80"/>
      <c r="DLE325" s="80"/>
      <c r="DLF325" s="80"/>
      <c r="DLG325" s="80"/>
      <c r="DLH325" s="80"/>
      <c r="DLI325" s="80"/>
      <c r="DLJ325" s="80"/>
      <c r="DLK325" s="80"/>
      <c r="DLL325" s="80"/>
      <c r="DLM325" s="80"/>
      <c r="DLN325" s="80"/>
      <c r="DLO325" s="80"/>
      <c r="DLP325" s="80"/>
      <c r="DLQ325" s="80"/>
      <c r="DLR325" s="80"/>
      <c r="DLS325" s="80"/>
      <c r="DLT325" s="80"/>
      <c r="DLU325" s="80"/>
      <c r="DLV325" s="80"/>
      <c r="DLW325" s="80"/>
      <c r="DLX325" s="80"/>
      <c r="DLY325" s="80"/>
      <c r="DLZ325" s="80"/>
      <c r="DMA325" s="80"/>
      <c r="DMB325" s="80"/>
      <c r="DMC325" s="80"/>
      <c r="DMD325" s="80"/>
      <c r="DME325" s="80"/>
      <c r="DMF325" s="80"/>
      <c r="DMG325" s="80"/>
      <c r="DMH325" s="80"/>
      <c r="DMI325" s="80"/>
      <c r="DMJ325" s="80"/>
      <c r="DMK325" s="80"/>
      <c r="DML325" s="80"/>
      <c r="DMM325" s="80"/>
      <c r="DMN325" s="80"/>
      <c r="DMO325" s="80"/>
      <c r="DMP325" s="80"/>
      <c r="DMQ325" s="80"/>
      <c r="DMR325" s="80"/>
      <c r="DMS325" s="80"/>
      <c r="DMT325" s="80"/>
      <c r="DMU325" s="80"/>
      <c r="DMV325" s="80"/>
      <c r="DMW325" s="80"/>
      <c r="DMX325" s="80"/>
      <c r="DMY325" s="80"/>
      <c r="DMZ325" s="80"/>
      <c r="DNA325" s="80"/>
      <c r="DNB325" s="80"/>
      <c r="DNC325" s="80"/>
      <c r="DND325" s="80"/>
      <c r="DNE325" s="80"/>
      <c r="DNF325" s="80"/>
      <c r="DNG325" s="80"/>
      <c r="DNH325" s="80"/>
      <c r="DNI325" s="80"/>
      <c r="DNJ325" s="80"/>
      <c r="DNK325" s="80"/>
      <c r="DNL325" s="80"/>
      <c r="DNM325" s="80"/>
      <c r="DNN325" s="80"/>
      <c r="DNO325" s="80"/>
      <c r="DNP325" s="80"/>
      <c r="DNQ325" s="80"/>
      <c r="DNR325" s="80"/>
      <c r="DNS325" s="80"/>
      <c r="DNT325" s="80"/>
      <c r="DNU325" s="80"/>
      <c r="DNV325" s="80"/>
      <c r="DNW325" s="80"/>
      <c r="DNX325" s="80"/>
      <c r="DNY325" s="80"/>
      <c r="DNZ325" s="80"/>
      <c r="DOA325" s="80"/>
      <c r="DOB325" s="80"/>
      <c r="DOC325" s="80"/>
      <c r="DOD325" s="80"/>
      <c r="DOE325" s="80"/>
      <c r="DOF325" s="80"/>
      <c r="DOG325" s="80"/>
      <c r="DOH325" s="80"/>
      <c r="DOI325" s="80"/>
      <c r="DOJ325" s="80"/>
      <c r="DOK325" s="80"/>
      <c r="DOL325" s="80"/>
      <c r="DOM325" s="80"/>
      <c r="DON325" s="80"/>
      <c r="DOO325" s="80"/>
      <c r="DOP325" s="80"/>
      <c r="DOQ325" s="80"/>
      <c r="DOR325" s="80"/>
      <c r="DOS325" s="80"/>
      <c r="DOT325" s="80"/>
      <c r="DOU325" s="80"/>
      <c r="DOV325" s="80"/>
      <c r="DOW325" s="80"/>
      <c r="DOX325" s="80"/>
      <c r="DOY325" s="80"/>
      <c r="DOZ325" s="80"/>
      <c r="DPA325" s="80"/>
      <c r="DPB325" s="80"/>
      <c r="DPC325" s="80"/>
      <c r="DPD325" s="80"/>
      <c r="DPE325" s="80"/>
      <c r="DPF325" s="80"/>
      <c r="DPG325" s="80"/>
      <c r="DPH325" s="80"/>
      <c r="DPI325" s="80"/>
      <c r="DPJ325" s="80"/>
      <c r="DPK325" s="80"/>
      <c r="DPL325" s="80"/>
      <c r="DPM325" s="80"/>
      <c r="DPN325" s="80"/>
      <c r="DPO325" s="80"/>
      <c r="DPP325" s="80"/>
      <c r="DPQ325" s="80"/>
      <c r="DPR325" s="80"/>
      <c r="DPS325" s="80"/>
      <c r="DPT325" s="80"/>
      <c r="DPU325" s="80"/>
      <c r="DPV325" s="80"/>
      <c r="DPW325" s="80"/>
      <c r="DPX325" s="80"/>
      <c r="DPY325" s="80"/>
      <c r="DPZ325" s="80"/>
      <c r="DQA325" s="80"/>
      <c r="DQB325" s="80"/>
      <c r="DQC325" s="80"/>
      <c r="DQD325" s="80"/>
      <c r="DQE325" s="80"/>
      <c r="DQF325" s="80"/>
      <c r="DQG325" s="80"/>
      <c r="DQH325" s="80"/>
      <c r="DQI325" s="80"/>
      <c r="DQJ325" s="80"/>
      <c r="DQK325" s="80"/>
      <c r="DQL325" s="80"/>
      <c r="DQM325" s="80"/>
      <c r="DQN325" s="80"/>
      <c r="DQO325" s="80"/>
      <c r="DQP325" s="80"/>
      <c r="DQQ325" s="80"/>
      <c r="DQR325" s="80"/>
      <c r="DQS325" s="80"/>
      <c r="DQT325" s="80"/>
      <c r="DQU325" s="80"/>
      <c r="DQV325" s="80"/>
      <c r="DQW325" s="80"/>
      <c r="DQX325" s="80"/>
      <c r="DQY325" s="80"/>
      <c r="DQZ325" s="80"/>
      <c r="DRA325" s="80"/>
      <c r="DRB325" s="80"/>
      <c r="DRC325" s="80"/>
      <c r="DRD325" s="80"/>
      <c r="DRE325" s="80"/>
      <c r="DRF325" s="80"/>
      <c r="DRG325" s="80"/>
      <c r="DRH325" s="80"/>
      <c r="DRI325" s="80"/>
      <c r="DRJ325" s="80"/>
      <c r="DRK325" s="80"/>
      <c r="DRL325" s="80"/>
      <c r="DRM325" s="80"/>
      <c r="DRN325" s="80"/>
      <c r="DRO325" s="80"/>
      <c r="DRP325" s="80"/>
      <c r="DRQ325" s="80"/>
      <c r="DRR325" s="80"/>
      <c r="DRS325" s="80"/>
      <c r="DRT325" s="80"/>
      <c r="DRU325" s="80"/>
      <c r="DRV325" s="80"/>
      <c r="DRW325" s="80"/>
      <c r="DRX325" s="80"/>
      <c r="DRY325" s="80"/>
      <c r="DRZ325" s="80"/>
      <c r="DSA325" s="80"/>
      <c r="DSB325" s="80"/>
      <c r="DSC325" s="80"/>
      <c r="DSD325" s="80"/>
      <c r="DSE325" s="80"/>
      <c r="DSF325" s="80"/>
      <c r="DSG325" s="80"/>
      <c r="DSH325" s="80"/>
      <c r="DSI325" s="80"/>
      <c r="DSJ325" s="80"/>
      <c r="DSK325" s="80"/>
      <c r="DSL325" s="80"/>
      <c r="DSM325" s="80"/>
      <c r="DSN325" s="80"/>
      <c r="DSO325" s="80"/>
      <c r="DSP325" s="80"/>
      <c r="DSQ325" s="80"/>
      <c r="DSR325" s="80"/>
      <c r="DSS325" s="80"/>
      <c r="DST325" s="80"/>
      <c r="DSU325" s="80"/>
      <c r="DSV325" s="80"/>
      <c r="DSW325" s="80"/>
      <c r="DSX325" s="80"/>
      <c r="DSY325" s="80"/>
      <c r="DSZ325" s="80"/>
      <c r="DTA325" s="80"/>
      <c r="DTB325" s="80"/>
      <c r="DTC325" s="80"/>
      <c r="DTD325" s="80"/>
      <c r="DTE325" s="80"/>
      <c r="DTF325" s="80"/>
      <c r="DTG325" s="80"/>
      <c r="DTH325" s="80"/>
      <c r="DTI325" s="80"/>
      <c r="DTJ325" s="80"/>
      <c r="DTK325" s="80"/>
      <c r="DTL325" s="80"/>
      <c r="DTM325" s="80"/>
      <c r="DTN325" s="80"/>
      <c r="DTO325" s="80"/>
      <c r="DTP325" s="80"/>
      <c r="DTQ325" s="80"/>
      <c r="DTR325" s="80"/>
      <c r="DTS325" s="80"/>
      <c r="DTT325" s="80"/>
      <c r="DTU325" s="80"/>
      <c r="DTV325" s="80"/>
      <c r="DTW325" s="80"/>
      <c r="DTX325" s="80"/>
      <c r="DTY325" s="80"/>
      <c r="DTZ325" s="80"/>
      <c r="DUA325" s="80"/>
      <c r="DUB325" s="80"/>
      <c r="DUC325" s="80"/>
      <c r="DUD325" s="80"/>
      <c r="DUE325" s="80"/>
      <c r="DUF325" s="80"/>
      <c r="DUG325" s="80"/>
      <c r="DUH325" s="80"/>
      <c r="DUI325" s="80"/>
      <c r="DUJ325" s="80"/>
      <c r="DUK325" s="80"/>
      <c r="DUL325" s="80"/>
      <c r="DUM325" s="80"/>
      <c r="DUN325" s="80"/>
      <c r="DUO325" s="80"/>
      <c r="DUP325" s="80"/>
      <c r="DUQ325" s="80"/>
      <c r="DUR325" s="80"/>
      <c r="DUS325" s="80"/>
      <c r="DUT325" s="80"/>
      <c r="DUU325" s="80"/>
      <c r="DUV325" s="80"/>
      <c r="DUW325" s="80"/>
      <c r="DUX325" s="80"/>
      <c r="DUY325" s="80"/>
      <c r="DUZ325" s="80"/>
      <c r="DVA325" s="80"/>
      <c r="DVB325" s="80"/>
      <c r="DVC325" s="80"/>
      <c r="DVD325" s="80"/>
      <c r="DVE325" s="80"/>
      <c r="DVF325" s="80"/>
      <c r="DVG325" s="80"/>
      <c r="DVH325" s="80"/>
      <c r="DVI325" s="80"/>
      <c r="DVJ325" s="80"/>
      <c r="DVK325" s="80"/>
      <c r="DVL325" s="80"/>
      <c r="DVM325" s="80"/>
      <c r="DVN325" s="80"/>
      <c r="DVO325" s="80"/>
      <c r="DVP325" s="80"/>
      <c r="DVQ325" s="80"/>
      <c r="DVR325" s="80"/>
      <c r="DVS325" s="80"/>
      <c r="DVT325" s="80"/>
      <c r="DVU325" s="80"/>
      <c r="DVV325" s="80"/>
      <c r="DVW325" s="80"/>
      <c r="DVX325" s="80"/>
      <c r="DVY325" s="80"/>
      <c r="DVZ325" s="80"/>
      <c r="DWA325" s="80"/>
      <c r="DWB325" s="80"/>
      <c r="DWC325" s="80"/>
      <c r="DWD325" s="80"/>
      <c r="DWE325" s="80"/>
      <c r="DWF325" s="80"/>
      <c r="DWG325" s="80"/>
      <c r="DWH325" s="80"/>
      <c r="DWI325" s="80"/>
      <c r="DWJ325" s="80"/>
      <c r="DWK325" s="80"/>
      <c r="DWL325" s="80"/>
      <c r="DWM325" s="80"/>
      <c r="DWN325" s="80"/>
      <c r="DWO325" s="80"/>
      <c r="DWP325" s="80"/>
      <c r="DWQ325" s="80"/>
      <c r="DWR325" s="80"/>
      <c r="DWS325" s="80"/>
      <c r="DWT325" s="80"/>
      <c r="DWU325" s="80"/>
      <c r="DWV325" s="80"/>
      <c r="DWW325" s="80"/>
      <c r="DWX325" s="80"/>
      <c r="DWY325" s="80"/>
      <c r="DWZ325" s="80"/>
      <c r="DXA325" s="80"/>
      <c r="DXB325" s="80"/>
      <c r="DXC325" s="80"/>
      <c r="DXD325" s="80"/>
      <c r="DXE325" s="80"/>
      <c r="DXF325" s="80"/>
      <c r="DXG325" s="80"/>
      <c r="DXH325" s="80"/>
      <c r="DXI325" s="80"/>
      <c r="DXJ325" s="80"/>
      <c r="DXK325" s="80"/>
      <c r="DXL325" s="80"/>
      <c r="DXM325" s="80"/>
      <c r="DXN325" s="80"/>
      <c r="DXO325" s="80"/>
      <c r="DXP325" s="80"/>
      <c r="DXQ325" s="80"/>
      <c r="DXR325" s="80"/>
      <c r="DXS325" s="80"/>
      <c r="DXT325" s="80"/>
      <c r="DXU325" s="80"/>
      <c r="DXV325" s="80"/>
      <c r="DXW325" s="80"/>
      <c r="DXX325" s="80"/>
      <c r="DXY325" s="80"/>
      <c r="DXZ325" s="80"/>
      <c r="DYA325" s="80"/>
      <c r="DYB325" s="80"/>
      <c r="DYC325" s="80"/>
      <c r="DYD325" s="80"/>
      <c r="DYE325" s="80"/>
      <c r="DYF325" s="80"/>
      <c r="DYG325" s="80"/>
      <c r="DYH325" s="80"/>
      <c r="DYI325" s="80"/>
      <c r="DYJ325" s="80"/>
      <c r="DYK325" s="80"/>
      <c r="DYL325" s="80"/>
      <c r="DYM325" s="80"/>
      <c r="DYN325" s="80"/>
      <c r="DYO325" s="80"/>
      <c r="DYP325" s="80"/>
      <c r="DYQ325" s="80"/>
      <c r="DYR325" s="80"/>
      <c r="DYS325" s="80"/>
      <c r="DYT325" s="80"/>
      <c r="DYU325" s="80"/>
      <c r="DYV325" s="80"/>
      <c r="DYW325" s="80"/>
      <c r="DYX325" s="80"/>
      <c r="DYY325" s="80"/>
      <c r="DYZ325" s="80"/>
      <c r="DZA325" s="80"/>
      <c r="DZB325" s="80"/>
      <c r="DZC325" s="80"/>
      <c r="DZD325" s="80"/>
      <c r="DZE325" s="80"/>
      <c r="DZF325" s="80"/>
      <c r="DZG325" s="80"/>
      <c r="DZH325" s="80"/>
      <c r="DZI325" s="80"/>
      <c r="DZJ325" s="80"/>
      <c r="DZK325" s="80"/>
      <c r="DZL325" s="80"/>
      <c r="DZM325" s="80"/>
      <c r="DZN325" s="80"/>
      <c r="DZO325" s="80"/>
      <c r="DZP325" s="80"/>
      <c r="DZQ325" s="80"/>
      <c r="DZR325" s="80"/>
      <c r="DZS325" s="80"/>
      <c r="DZT325" s="80"/>
      <c r="DZU325" s="80"/>
      <c r="DZV325" s="80"/>
      <c r="DZW325" s="80"/>
      <c r="DZX325" s="80"/>
      <c r="DZY325" s="80"/>
      <c r="DZZ325" s="80"/>
      <c r="EAA325" s="80"/>
      <c r="EAB325" s="80"/>
      <c r="EAC325" s="80"/>
      <c r="EAD325" s="80"/>
      <c r="EAE325" s="80"/>
      <c r="EAF325" s="80"/>
      <c r="EAG325" s="80"/>
      <c r="EAH325" s="80"/>
      <c r="EAI325" s="80"/>
      <c r="EAJ325" s="80"/>
      <c r="EAK325" s="80"/>
      <c r="EAL325" s="80"/>
      <c r="EAM325" s="80"/>
      <c r="EAN325" s="80"/>
      <c r="EAO325" s="80"/>
      <c r="EAP325" s="80"/>
      <c r="EAQ325" s="80"/>
      <c r="EAR325" s="80"/>
      <c r="EAS325" s="80"/>
      <c r="EAT325" s="80"/>
      <c r="EAU325" s="80"/>
      <c r="EAV325" s="80"/>
      <c r="EAW325" s="80"/>
      <c r="EAX325" s="80"/>
      <c r="EAY325" s="80"/>
      <c r="EAZ325" s="80"/>
      <c r="EBA325" s="80"/>
      <c r="EBB325" s="80"/>
      <c r="EBC325" s="80"/>
      <c r="EBD325" s="80"/>
      <c r="EBE325" s="80"/>
      <c r="EBF325" s="80"/>
      <c r="EBG325" s="80"/>
      <c r="EBH325" s="80"/>
      <c r="EBI325" s="80"/>
      <c r="EBJ325" s="80"/>
      <c r="EBK325" s="80"/>
      <c r="EBL325" s="80"/>
      <c r="EBM325" s="80"/>
      <c r="EBN325" s="80"/>
      <c r="EBO325" s="80"/>
      <c r="EBP325" s="80"/>
      <c r="EBQ325" s="80"/>
      <c r="EBR325" s="80"/>
      <c r="EBS325" s="80"/>
      <c r="EBT325" s="80"/>
      <c r="EBU325" s="80"/>
      <c r="EBV325" s="80"/>
      <c r="EBW325" s="80"/>
      <c r="EBX325" s="80"/>
      <c r="EBY325" s="80"/>
      <c r="EBZ325" s="80"/>
      <c r="ECA325" s="80"/>
      <c r="ECB325" s="80"/>
      <c r="ECC325" s="80"/>
      <c r="ECD325" s="80"/>
      <c r="ECE325" s="80"/>
      <c r="ECF325" s="80"/>
      <c r="ECG325" s="80"/>
      <c r="ECH325" s="80"/>
      <c r="ECI325" s="80"/>
      <c r="ECJ325" s="80"/>
      <c r="ECK325" s="80"/>
      <c r="ECL325" s="80"/>
      <c r="ECM325" s="80"/>
      <c r="ECN325" s="80"/>
      <c r="ECO325" s="80"/>
      <c r="ECP325" s="80"/>
      <c r="ECQ325" s="80"/>
      <c r="ECR325" s="80"/>
      <c r="ECS325" s="80"/>
      <c r="ECT325" s="80"/>
      <c r="ECU325" s="80"/>
      <c r="ECV325" s="80"/>
      <c r="ECW325" s="80"/>
      <c r="ECX325" s="80"/>
      <c r="ECY325" s="80"/>
      <c r="ECZ325" s="80"/>
      <c r="EDA325" s="80"/>
      <c r="EDB325" s="80"/>
      <c r="EDC325" s="80"/>
      <c r="EDD325" s="80"/>
      <c r="EDE325" s="80"/>
      <c r="EDF325" s="80"/>
      <c r="EDG325" s="80"/>
      <c r="EDH325" s="80"/>
      <c r="EDI325" s="80"/>
      <c r="EDJ325" s="80"/>
      <c r="EDK325" s="80"/>
      <c r="EDL325" s="80"/>
      <c r="EDM325" s="80"/>
      <c r="EDN325" s="80"/>
      <c r="EDO325" s="80"/>
      <c r="EDP325" s="80"/>
      <c r="EDQ325" s="80"/>
      <c r="EDR325" s="80"/>
      <c r="EDS325" s="80"/>
      <c r="EDT325" s="80"/>
      <c r="EDU325" s="80"/>
      <c r="EDV325" s="80"/>
      <c r="EDW325" s="80"/>
      <c r="EDX325" s="80"/>
      <c r="EDY325" s="80"/>
      <c r="EDZ325" s="80"/>
      <c r="EEA325" s="80"/>
      <c r="EEB325" s="80"/>
      <c r="EEC325" s="80"/>
      <c r="EED325" s="80"/>
      <c r="EEE325" s="80"/>
      <c r="EEF325" s="80"/>
      <c r="EEG325" s="80"/>
      <c r="EEH325" s="80"/>
      <c r="EEI325" s="80"/>
      <c r="EEJ325" s="80"/>
      <c r="EEK325" s="80"/>
      <c r="EEL325" s="80"/>
      <c r="EEM325" s="80"/>
      <c r="EEN325" s="80"/>
      <c r="EEO325" s="80"/>
      <c r="EEP325" s="80"/>
      <c r="EEQ325" s="80"/>
      <c r="EER325" s="80"/>
      <c r="EES325" s="80"/>
      <c r="EET325" s="80"/>
      <c r="EEU325" s="80"/>
      <c r="EEV325" s="80"/>
      <c r="EEW325" s="80"/>
      <c r="EEX325" s="80"/>
      <c r="EEY325" s="80"/>
      <c r="EEZ325" s="80"/>
      <c r="EFA325" s="80"/>
      <c r="EFB325" s="80"/>
      <c r="EFC325" s="80"/>
      <c r="EFD325" s="80"/>
      <c r="EFE325" s="80"/>
      <c r="EFF325" s="80"/>
      <c r="EFG325" s="80"/>
      <c r="EFH325" s="80"/>
      <c r="EFI325" s="80"/>
      <c r="EFJ325" s="80"/>
      <c r="EFK325" s="80"/>
      <c r="EFL325" s="80"/>
      <c r="EFM325" s="80"/>
      <c r="EFN325" s="80"/>
      <c r="EFO325" s="80"/>
      <c r="EFP325" s="80"/>
      <c r="EFQ325" s="80"/>
      <c r="EFR325" s="80"/>
      <c r="EFS325" s="80"/>
      <c r="EFT325" s="80"/>
      <c r="EFU325" s="80"/>
      <c r="EFV325" s="80"/>
      <c r="EFW325" s="80"/>
      <c r="EFX325" s="80"/>
      <c r="EFY325" s="80"/>
      <c r="EFZ325" s="80"/>
      <c r="EGA325" s="80"/>
      <c r="EGB325" s="80"/>
      <c r="EGC325" s="80"/>
      <c r="EGD325" s="80"/>
      <c r="EGE325" s="80"/>
      <c r="EGF325" s="80"/>
      <c r="EGG325" s="80"/>
      <c r="EGH325" s="80"/>
      <c r="EGI325" s="80"/>
      <c r="EGJ325" s="80"/>
      <c r="EGK325" s="80"/>
      <c r="EGL325" s="80"/>
      <c r="EGM325" s="80"/>
      <c r="EGN325" s="80"/>
      <c r="EGO325" s="80"/>
      <c r="EGP325" s="80"/>
      <c r="EGQ325" s="80"/>
      <c r="EGR325" s="80"/>
      <c r="EGS325" s="80"/>
      <c r="EGT325" s="80"/>
      <c r="EGU325" s="80"/>
      <c r="EGV325" s="80"/>
      <c r="EGW325" s="80"/>
      <c r="EGX325" s="80"/>
      <c r="EGY325" s="80"/>
      <c r="EGZ325" s="80"/>
      <c r="EHA325" s="80"/>
      <c r="EHB325" s="80"/>
      <c r="EHC325" s="80"/>
      <c r="EHD325" s="80"/>
      <c r="EHE325" s="80"/>
      <c r="EHF325" s="80"/>
      <c r="EHG325" s="80"/>
      <c r="EHH325" s="80"/>
      <c r="EHI325" s="80"/>
      <c r="EHJ325" s="80"/>
      <c r="EHK325" s="80"/>
      <c r="EHL325" s="80"/>
      <c r="EHM325" s="80"/>
      <c r="EHN325" s="80"/>
      <c r="EHO325" s="80"/>
      <c r="EHP325" s="80"/>
      <c r="EHQ325" s="80"/>
      <c r="EHR325" s="80"/>
      <c r="EHS325" s="80"/>
      <c r="EHT325" s="80"/>
      <c r="EHU325" s="80"/>
      <c r="EHV325" s="80"/>
      <c r="EHW325" s="80"/>
      <c r="EHX325" s="80"/>
      <c r="EHY325" s="80"/>
      <c r="EHZ325" s="80"/>
      <c r="EIA325" s="80"/>
      <c r="EIB325" s="80"/>
      <c r="EIC325" s="80"/>
      <c r="EID325" s="80"/>
      <c r="EIE325" s="80"/>
      <c r="EIF325" s="80"/>
      <c r="EIG325" s="80"/>
      <c r="EIH325" s="80"/>
      <c r="EII325" s="80"/>
      <c r="EIJ325" s="80"/>
      <c r="EIK325" s="80"/>
      <c r="EIL325" s="80"/>
      <c r="EIM325" s="80"/>
      <c r="EIN325" s="80"/>
      <c r="EIO325" s="80"/>
      <c r="EIP325" s="80"/>
      <c r="EIQ325" s="80"/>
      <c r="EIR325" s="80"/>
      <c r="EIS325" s="80"/>
      <c r="EIT325" s="80"/>
      <c r="EIU325" s="80"/>
      <c r="EIV325" s="80"/>
      <c r="EIW325" s="80"/>
      <c r="EIX325" s="80"/>
      <c r="EIY325" s="80"/>
      <c r="EIZ325" s="80"/>
      <c r="EJA325" s="80"/>
      <c r="EJB325" s="80"/>
      <c r="EJC325" s="80"/>
      <c r="EJD325" s="80"/>
      <c r="EJE325" s="80"/>
      <c r="EJF325" s="80"/>
      <c r="EJG325" s="80"/>
      <c r="EJH325" s="80"/>
      <c r="EJI325" s="80"/>
      <c r="EJJ325" s="80"/>
      <c r="EJK325" s="80"/>
      <c r="EJL325" s="80"/>
      <c r="EJM325" s="80"/>
      <c r="EJN325" s="80"/>
      <c r="EJO325" s="80"/>
      <c r="EJP325" s="80"/>
      <c r="EJQ325" s="80"/>
      <c r="EJR325" s="80"/>
      <c r="EJS325" s="80"/>
      <c r="EJT325" s="80"/>
      <c r="EJU325" s="80"/>
      <c r="EJV325" s="80"/>
      <c r="EJW325" s="80"/>
      <c r="EJX325" s="80"/>
      <c r="EJY325" s="80"/>
      <c r="EJZ325" s="80"/>
      <c r="EKA325" s="80"/>
      <c r="EKB325" s="80"/>
      <c r="EKC325" s="80"/>
      <c r="EKD325" s="80"/>
      <c r="EKE325" s="80"/>
      <c r="EKF325" s="80"/>
      <c r="EKG325" s="80"/>
      <c r="EKH325" s="80"/>
      <c r="EKI325" s="80"/>
      <c r="EKJ325" s="80"/>
      <c r="EKK325" s="80"/>
      <c r="EKL325" s="80"/>
      <c r="EKM325" s="80"/>
      <c r="EKN325" s="80"/>
      <c r="EKO325" s="80"/>
      <c r="EKP325" s="80"/>
      <c r="EKQ325" s="80"/>
      <c r="EKR325" s="80"/>
      <c r="EKS325" s="80"/>
      <c r="EKT325" s="80"/>
      <c r="EKU325" s="80"/>
      <c r="EKV325" s="80"/>
      <c r="EKW325" s="80"/>
      <c r="EKX325" s="80"/>
      <c r="EKY325" s="80"/>
      <c r="EKZ325" s="80"/>
      <c r="ELA325" s="80"/>
      <c r="ELB325" s="80"/>
      <c r="ELC325" s="80"/>
      <c r="ELD325" s="80"/>
      <c r="ELE325" s="80"/>
      <c r="ELF325" s="80"/>
      <c r="ELG325" s="80"/>
      <c r="ELH325" s="80"/>
      <c r="ELI325" s="80"/>
      <c r="ELJ325" s="80"/>
      <c r="ELK325" s="80"/>
      <c r="ELL325" s="80"/>
      <c r="ELM325" s="80"/>
      <c r="ELN325" s="80"/>
      <c r="ELO325" s="80"/>
      <c r="ELP325" s="80"/>
      <c r="ELQ325" s="80"/>
      <c r="ELR325" s="80"/>
      <c r="ELS325" s="80"/>
      <c r="ELT325" s="80"/>
      <c r="ELU325" s="80"/>
      <c r="ELV325" s="80"/>
      <c r="ELW325" s="80"/>
      <c r="ELX325" s="80"/>
      <c r="ELY325" s="80"/>
      <c r="ELZ325" s="80"/>
      <c r="EMA325" s="80"/>
      <c r="EMB325" s="80"/>
      <c r="EMC325" s="80"/>
      <c r="EMD325" s="80"/>
      <c r="EME325" s="80"/>
      <c r="EMF325" s="80"/>
      <c r="EMG325" s="80"/>
      <c r="EMH325" s="80"/>
      <c r="EMI325" s="80"/>
      <c r="EMJ325" s="80"/>
      <c r="EMK325" s="80"/>
      <c r="EML325" s="80"/>
      <c r="EMM325" s="80"/>
      <c r="EMN325" s="80"/>
      <c r="EMO325" s="80"/>
      <c r="EMP325" s="80"/>
      <c r="EMQ325" s="80"/>
      <c r="EMR325" s="80"/>
      <c r="EMS325" s="80"/>
      <c r="EMT325" s="80"/>
      <c r="EMU325" s="80"/>
      <c r="EMV325" s="80"/>
      <c r="EMW325" s="80"/>
      <c r="EMX325" s="80"/>
      <c r="EMY325" s="80"/>
      <c r="EMZ325" s="80"/>
      <c r="ENA325" s="80"/>
      <c r="ENB325" s="80"/>
      <c r="ENC325" s="80"/>
      <c r="END325" s="80"/>
      <c r="ENE325" s="80"/>
      <c r="ENF325" s="80"/>
      <c r="ENG325" s="80"/>
      <c r="ENH325" s="80"/>
      <c r="ENI325" s="80"/>
      <c r="ENJ325" s="80"/>
      <c r="ENK325" s="80"/>
      <c r="ENL325" s="80"/>
      <c r="ENM325" s="80"/>
      <c r="ENN325" s="80"/>
      <c r="ENO325" s="80"/>
      <c r="ENP325" s="80"/>
      <c r="ENQ325" s="80"/>
      <c r="ENR325" s="80"/>
      <c r="ENS325" s="80"/>
      <c r="ENT325" s="80"/>
      <c r="ENU325" s="80"/>
      <c r="ENV325" s="80"/>
      <c r="ENW325" s="80"/>
      <c r="ENX325" s="80"/>
      <c r="ENY325" s="80"/>
      <c r="ENZ325" s="80"/>
      <c r="EOA325" s="80"/>
      <c r="EOB325" s="80"/>
      <c r="EOC325" s="80"/>
      <c r="EOD325" s="80"/>
      <c r="EOE325" s="80"/>
      <c r="EOF325" s="80"/>
      <c r="EOG325" s="80"/>
      <c r="EOH325" s="80"/>
      <c r="EOI325" s="80"/>
      <c r="EOJ325" s="80"/>
      <c r="EOK325" s="80"/>
      <c r="EOL325" s="80"/>
      <c r="EOM325" s="80"/>
      <c r="EON325" s="80"/>
      <c r="EOO325" s="80"/>
      <c r="EOP325" s="80"/>
      <c r="EOQ325" s="80"/>
      <c r="EOR325" s="80"/>
      <c r="EOS325" s="80"/>
      <c r="EOT325" s="80"/>
      <c r="EOU325" s="80"/>
      <c r="EOV325" s="80"/>
      <c r="EOW325" s="80"/>
      <c r="EOX325" s="80"/>
      <c r="EOY325" s="80"/>
      <c r="EOZ325" s="80"/>
      <c r="EPA325" s="80"/>
      <c r="EPB325" s="80"/>
      <c r="EPC325" s="80"/>
      <c r="EPD325" s="80"/>
      <c r="EPE325" s="80"/>
      <c r="EPF325" s="80"/>
      <c r="EPG325" s="80"/>
      <c r="EPH325" s="80"/>
      <c r="EPI325" s="80"/>
      <c r="EPJ325" s="80"/>
      <c r="EPK325" s="80"/>
      <c r="EPL325" s="80"/>
      <c r="EPM325" s="80"/>
      <c r="EPN325" s="80"/>
      <c r="EPO325" s="80"/>
      <c r="EPP325" s="80"/>
      <c r="EPQ325" s="80"/>
      <c r="EPR325" s="80"/>
      <c r="EPS325" s="80"/>
      <c r="EPT325" s="80"/>
      <c r="EPU325" s="80"/>
      <c r="EPV325" s="80"/>
      <c r="EPW325" s="80"/>
      <c r="EPX325" s="80"/>
      <c r="EPY325" s="80"/>
      <c r="EPZ325" s="80"/>
      <c r="EQA325" s="80"/>
      <c r="EQB325" s="80"/>
      <c r="EQC325" s="80"/>
      <c r="EQD325" s="80"/>
      <c r="EQE325" s="80"/>
      <c r="EQF325" s="80"/>
      <c r="EQG325" s="80"/>
      <c r="EQH325" s="80"/>
      <c r="EQI325" s="80"/>
      <c r="EQJ325" s="80"/>
      <c r="EQK325" s="80"/>
      <c r="EQL325" s="80"/>
      <c r="EQM325" s="80"/>
      <c r="EQN325" s="80"/>
      <c r="EQO325" s="80"/>
      <c r="EQP325" s="80"/>
      <c r="EQQ325" s="80"/>
      <c r="EQR325" s="80"/>
      <c r="EQS325" s="80"/>
      <c r="EQT325" s="80"/>
      <c r="EQU325" s="80"/>
      <c r="EQV325" s="80"/>
      <c r="EQW325" s="80"/>
      <c r="EQX325" s="80"/>
      <c r="EQY325" s="80"/>
      <c r="EQZ325" s="80"/>
      <c r="ERA325" s="80"/>
      <c r="ERB325" s="80"/>
      <c r="ERC325" s="80"/>
      <c r="ERD325" s="80"/>
      <c r="ERE325" s="80"/>
      <c r="ERF325" s="80"/>
      <c r="ERG325" s="80"/>
      <c r="ERH325" s="80"/>
      <c r="ERI325" s="80"/>
      <c r="ERJ325" s="80"/>
      <c r="ERK325" s="80"/>
      <c r="ERL325" s="80"/>
      <c r="ERM325" s="80"/>
      <c r="ERN325" s="80"/>
      <c r="ERO325" s="80"/>
      <c r="ERP325" s="80"/>
      <c r="ERQ325" s="80"/>
      <c r="ERR325" s="80"/>
      <c r="ERS325" s="80"/>
      <c r="ERT325" s="80"/>
      <c r="ERU325" s="80"/>
      <c r="ERV325" s="80"/>
      <c r="ERW325" s="80"/>
      <c r="ERX325" s="80"/>
      <c r="ERY325" s="80"/>
      <c r="ERZ325" s="80"/>
      <c r="ESA325" s="80"/>
      <c r="ESB325" s="80"/>
      <c r="ESC325" s="80"/>
      <c r="ESD325" s="80"/>
      <c r="ESE325" s="80"/>
      <c r="ESF325" s="80"/>
      <c r="ESG325" s="80"/>
      <c r="ESH325" s="80"/>
      <c r="ESI325" s="80"/>
      <c r="ESJ325" s="80"/>
      <c r="ESK325" s="80"/>
      <c r="ESL325" s="80"/>
      <c r="ESM325" s="80"/>
      <c r="ESN325" s="80"/>
      <c r="ESO325" s="80"/>
      <c r="ESP325" s="80"/>
      <c r="ESQ325" s="80"/>
      <c r="ESR325" s="80"/>
      <c r="ESS325" s="80"/>
      <c r="EST325" s="80"/>
      <c r="ESU325" s="80"/>
      <c r="ESV325" s="80"/>
      <c r="ESW325" s="80"/>
      <c r="ESX325" s="80"/>
      <c r="ESY325" s="80"/>
      <c r="ESZ325" s="80"/>
      <c r="ETA325" s="80"/>
      <c r="ETB325" s="80"/>
      <c r="ETC325" s="80"/>
      <c r="ETD325" s="80"/>
      <c r="ETE325" s="80"/>
      <c r="ETF325" s="80"/>
      <c r="ETG325" s="80"/>
      <c r="ETH325" s="80"/>
      <c r="ETI325" s="80"/>
      <c r="ETJ325" s="80"/>
      <c r="ETK325" s="80"/>
      <c r="ETL325" s="80"/>
      <c r="ETM325" s="80"/>
      <c r="ETN325" s="80"/>
      <c r="ETO325" s="80"/>
      <c r="ETP325" s="80"/>
      <c r="ETQ325" s="80"/>
      <c r="ETR325" s="80"/>
      <c r="ETS325" s="80"/>
      <c r="ETT325" s="80"/>
      <c r="ETU325" s="80"/>
      <c r="ETV325" s="80"/>
      <c r="ETW325" s="80"/>
      <c r="ETX325" s="80"/>
      <c r="ETY325" s="80"/>
      <c r="ETZ325" s="80"/>
      <c r="EUA325" s="80"/>
      <c r="EUB325" s="80"/>
      <c r="EUC325" s="80"/>
      <c r="EUD325" s="80"/>
      <c r="EUE325" s="80"/>
      <c r="EUF325" s="80"/>
      <c r="EUG325" s="80"/>
      <c r="EUH325" s="80"/>
      <c r="EUI325" s="80"/>
      <c r="EUJ325" s="80"/>
      <c r="EUK325" s="80"/>
      <c r="EUL325" s="80"/>
      <c r="EUM325" s="80"/>
      <c r="EUN325" s="80"/>
      <c r="EUO325" s="80"/>
      <c r="EUP325" s="80"/>
      <c r="EUQ325" s="80"/>
      <c r="EUR325" s="80"/>
      <c r="EUS325" s="80"/>
      <c r="EUT325" s="80"/>
      <c r="EUU325" s="80"/>
      <c r="EUV325" s="80"/>
      <c r="EUW325" s="80"/>
      <c r="EUX325" s="80"/>
      <c r="EUY325" s="80"/>
      <c r="EUZ325" s="80"/>
      <c r="EVA325" s="80"/>
      <c r="EVB325" s="80"/>
      <c r="EVC325" s="80"/>
      <c r="EVD325" s="80"/>
      <c r="EVE325" s="80"/>
      <c r="EVF325" s="80"/>
      <c r="EVG325" s="80"/>
      <c r="EVH325" s="80"/>
      <c r="EVI325" s="80"/>
      <c r="EVJ325" s="80"/>
      <c r="EVK325" s="80"/>
      <c r="EVL325" s="80"/>
      <c r="EVM325" s="80"/>
      <c r="EVN325" s="80"/>
      <c r="EVO325" s="80"/>
      <c r="EVP325" s="80"/>
      <c r="EVQ325" s="80"/>
      <c r="EVR325" s="80"/>
      <c r="EVS325" s="80"/>
      <c r="EVT325" s="80"/>
      <c r="EVU325" s="80"/>
      <c r="EVV325" s="80"/>
      <c r="EVW325" s="80"/>
      <c r="EVX325" s="80"/>
      <c r="EVY325" s="80"/>
      <c r="EVZ325" s="80"/>
      <c r="EWA325" s="80"/>
      <c r="EWB325" s="80"/>
      <c r="EWC325" s="80"/>
      <c r="EWD325" s="80"/>
      <c r="EWE325" s="80"/>
      <c r="EWF325" s="80"/>
      <c r="EWG325" s="80"/>
      <c r="EWH325" s="80"/>
      <c r="EWI325" s="80"/>
      <c r="EWJ325" s="80"/>
      <c r="EWK325" s="80"/>
      <c r="EWL325" s="80"/>
      <c r="EWM325" s="80"/>
      <c r="EWN325" s="80"/>
      <c r="EWO325" s="80"/>
      <c r="EWP325" s="80"/>
      <c r="EWQ325" s="80"/>
      <c r="EWR325" s="80"/>
      <c r="EWS325" s="80"/>
      <c r="EWT325" s="80"/>
      <c r="EWU325" s="80"/>
      <c r="EWV325" s="80"/>
      <c r="EWW325" s="80"/>
      <c r="EWX325" s="80"/>
      <c r="EWY325" s="80"/>
      <c r="EWZ325" s="80"/>
      <c r="EXA325" s="80"/>
      <c r="EXB325" s="80"/>
      <c r="EXC325" s="80"/>
      <c r="EXD325" s="80"/>
      <c r="EXE325" s="80"/>
      <c r="EXF325" s="80"/>
      <c r="EXG325" s="80"/>
      <c r="EXH325" s="80"/>
      <c r="EXI325" s="80"/>
      <c r="EXJ325" s="80"/>
      <c r="EXK325" s="80"/>
      <c r="EXL325" s="80"/>
      <c r="EXM325" s="80"/>
      <c r="EXN325" s="80"/>
      <c r="EXO325" s="80"/>
      <c r="EXP325" s="80"/>
      <c r="EXQ325" s="80"/>
      <c r="EXR325" s="80"/>
      <c r="EXS325" s="80"/>
      <c r="EXT325" s="80"/>
      <c r="EXU325" s="80"/>
      <c r="EXV325" s="80"/>
      <c r="EXW325" s="80"/>
      <c r="EXX325" s="80"/>
      <c r="EXY325" s="80"/>
      <c r="EXZ325" s="80"/>
      <c r="EYA325" s="80"/>
      <c r="EYB325" s="80"/>
      <c r="EYC325" s="80"/>
      <c r="EYD325" s="80"/>
      <c r="EYE325" s="80"/>
      <c r="EYF325" s="80"/>
      <c r="EYG325" s="80"/>
      <c r="EYH325" s="80"/>
      <c r="EYI325" s="80"/>
      <c r="EYJ325" s="80"/>
      <c r="EYK325" s="80"/>
      <c r="EYL325" s="80"/>
      <c r="EYM325" s="80"/>
      <c r="EYN325" s="80"/>
      <c r="EYO325" s="80"/>
      <c r="EYP325" s="80"/>
      <c r="EYQ325" s="80"/>
      <c r="EYR325" s="80"/>
      <c r="EYS325" s="80"/>
      <c r="EYT325" s="80"/>
      <c r="EYU325" s="80"/>
      <c r="EYV325" s="80"/>
      <c r="EYW325" s="80"/>
      <c r="EYX325" s="80"/>
      <c r="EYY325" s="80"/>
      <c r="EYZ325" s="80"/>
      <c r="EZA325" s="80"/>
      <c r="EZB325" s="80"/>
      <c r="EZC325" s="80"/>
      <c r="EZD325" s="80"/>
      <c r="EZE325" s="80"/>
      <c r="EZF325" s="80"/>
      <c r="EZG325" s="80"/>
      <c r="EZH325" s="80"/>
      <c r="EZI325" s="80"/>
      <c r="EZJ325" s="80"/>
      <c r="EZK325" s="80"/>
      <c r="EZL325" s="80"/>
      <c r="EZM325" s="80"/>
      <c r="EZN325" s="80"/>
      <c r="EZO325" s="80"/>
      <c r="EZP325" s="80"/>
      <c r="EZQ325" s="80"/>
      <c r="EZR325" s="80"/>
      <c r="EZS325" s="80"/>
      <c r="EZT325" s="80"/>
      <c r="EZU325" s="80"/>
      <c r="EZV325" s="80"/>
      <c r="EZW325" s="80"/>
      <c r="EZX325" s="80"/>
      <c r="EZY325" s="80"/>
      <c r="EZZ325" s="80"/>
      <c r="FAA325" s="80"/>
      <c r="FAB325" s="80"/>
      <c r="FAC325" s="80"/>
      <c r="FAD325" s="80"/>
      <c r="FAE325" s="80"/>
      <c r="FAF325" s="80"/>
      <c r="FAG325" s="80"/>
      <c r="FAH325" s="80"/>
      <c r="FAI325" s="80"/>
      <c r="FAJ325" s="80"/>
      <c r="FAK325" s="80"/>
      <c r="FAL325" s="80"/>
      <c r="FAM325" s="80"/>
      <c r="FAN325" s="80"/>
      <c r="FAO325" s="80"/>
      <c r="FAP325" s="80"/>
      <c r="FAQ325" s="80"/>
      <c r="FAR325" s="80"/>
      <c r="FAS325" s="80"/>
      <c r="FAT325" s="80"/>
      <c r="FAU325" s="80"/>
      <c r="FAV325" s="80"/>
      <c r="FAW325" s="80"/>
      <c r="FAX325" s="80"/>
      <c r="FAY325" s="80"/>
      <c r="FAZ325" s="80"/>
      <c r="FBA325" s="80"/>
      <c r="FBB325" s="80"/>
      <c r="FBC325" s="80"/>
      <c r="FBD325" s="80"/>
      <c r="FBE325" s="80"/>
      <c r="FBF325" s="80"/>
      <c r="FBG325" s="80"/>
      <c r="FBH325" s="80"/>
      <c r="FBI325" s="80"/>
      <c r="FBJ325" s="80"/>
      <c r="FBK325" s="80"/>
      <c r="FBL325" s="80"/>
      <c r="FBM325" s="80"/>
      <c r="FBN325" s="80"/>
      <c r="FBO325" s="80"/>
      <c r="FBP325" s="80"/>
      <c r="FBQ325" s="80"/>
      <c r="FBR325" s="80"/>
      <c r="FBS325" s="80"/>
      <c r="FBT325" s="80"/>
      <c r="FBU325" s="80"/>
      <c r="FBV325" s="80"/>
      <c r="FBW325" s="80"/>
      <c r="FBX325" s="80"/>
      <c r="FBY325" s="80"/>
      <c r="FBZ325" s="80"/>
      <c r="FCA325" s="80"/>
      <c r="FCB325" s="80"/>
      <c r="FCC325" s="80"/>
      <c r="FCD325" s="80"/>
      <c r="FCE325" s="80"/>
      <c r="FCF325" s="80"/>
      <c r="FCG325" s="80"/>
      <c r="FCH325" s="80"/>
      <c r="FCI325" s="80"/>
      <c r="FCJ325" s="80"/>
      <c r="FCK325" s="80"/>
      <c r="FCL325" s="80"/>
      <c r="FCM325" s="80"/>
      <c r="FCN325" s="80"/>
      <c r="FCO325" s="80"/>
      <c r="FCP325" s="80"/>
      <c r="FCQ325" s="80"/>
      <c r="FCR325" s="80"/>
      <c r="FCS325" s="80"/>
      <c r="FCT325" s="80"/>
      <c r="FCU325" s="80"/>
      <c r="FCV325" s="80"/>
      <c r="FCW325" s="80"/>
      <c r="FCX325" s="80"/>
      <c r="FCY325" s="80"/>
      <c r="FCZ325" s="80"/>
      <c r="FDA325" s="80"/>
      <c r="FDB325" s="80"/>
      <c r="FDC325" s="80"/>
      <c r="FDD325" s="80"/>
      <c r="FDE325" s="80"/>
      <c r="FDF325" s="80"/>
      <c r="FDG325" s="80"/>
      <c r="FDH325" s="80"/>
      <c r="FDI325" s="80"/>
      <c r="FDJ325" s="80"/>
      <c r="FDK325" s="80"/>
      <c r="FDL325" s="80"/>
      <c r="FDM325" s="80"/>
      <c r="FDN325" s="80"/>
      <c r="FDO325" s="80"/>
      <c r="FDP325" s="80"/>
      <c r="FDQ325" s="80"/>
      <c r="FDR325" s="80"/>
      <c r="FDS325" s="80"/>
      <c r="FDT325" s="80"/>
      <c r="FDU325" s="80"/>
      <c r="FDV325" s="80"/>
      <c r="FDW325" s="80"/>
      <c r="FDX325" s="80"/>
      <c r="FDY325" s="80"/>
      <c r="FDZ325" s="80"/>
      <c r="FEA325" s="80"/>
      <c r="FEB325" s="80"/>
      <c r="FEC325" s="80"/>
      <c r="FED325" s="80"/>
      <c r="FEE325" s="80"/>
      <c r="FEF325" s="80"/>
      <c r="FEG325" s="80"/>
      <c r="FEH325" s="80"/>
      <c r="FEI325" s="80"/>
      <c r="FEJ325" s="80"/>
      <c r="FEK325" s="80"/>
      <c r="FEL325" s="80"/>
      <c r="FEM325" s="80"/>
      <c r="FEN325" s="80"/>
      <c r="FEO325" s="80"/>
      <c r="FEP325" s="80"/>
      <c r="FEQ325" s="80"/>
      <c r="FER325" s="80"/>
      <c r="FES325" s="80"/>
      <c r="FET325" s="80"/>
      <c r="FEU325" s="80"/>
      <c r="FEV325" s="80"/>
      <c r="FEW325" s="80"/>
      <c r="FEX325" s="80"/>
      <c r="FEY325" s="80"/>
      <c r="FEZ325" s="80"/>
      <c r="FFA325" s="80"/>
      <c r="FFB325" s="80"/>
      <c r="FFC325" s="80"/>
      <c r="FFD325" s="80"/>
      <c r="FFE325" s="80"/>
      <c r="FFF325" s="80"/>
      <c r="FFG325" s="80"/>
      <c r="FFH325" s="80"/>
      <c r="FFI325" s="80"/>
      <c r="FFJ325" s="80"/>
      <c r="FFK325" s="80"/>
      <c r="FFL325" s="80"/>
      <c r="FFM325" s="80"/>
      <c r="FFN325" s="80"/>
      <c r="FFO325" s="80"/>
      <c r="FFP325" s="80"/>
      <c r="FFQ325" s="80"/>
      <c r="FFR325" s="80"/>
      <c r="FFS325" s="80"/>
      <c r="FFT325" s="80"/>
      <c r="FFU325" s="80"/>
      <c r="FFV325" s="80"/>
      <c r="FFW325" s="80"/>
      <c r="FFX325" s="80"/>
      <c r="FFY325" s="80"/>
      <c r="FFZ325" s="80"/>
      <c r="FGA325" s="80"/>
      <c r="FGB325" s="80"/>
      <c r="FGC325" s="80"/>
      <c r="FGD325" s="80"/>
      <c r="FGE325" s="80"/>
      <c r="FGF325" s="80"/>
      <c r="FGG325" s="80"/>
      <c r="FGH325" s="80"/>
      <c r="FGI325" s="80"/>
      <c r="FGJ325" s="80"/>
      <c r="FGK325" s="80"/>
      <c r="FGL325" s="80"/>
      <c r="FGM325" s="80"/>
      <c r="FGN325" s="80"/>
      <c r="FGO325" s="80"/>
      <c r="FGP325" s="80"/>
      <c r="FGQ325" s="80"/>
      <c r="FGR325" s="80"/>
      <c r="FGS325" s="80"/>
      <c r="FGT325" s="80"/>
      <c r="FGU325" s="80"/>
      <c r="FGV325" s="80"/>
      <c r="FGW325" s="80"/>
      <c r="FGX325" s="80"/>
      <c r="FGY325" s="80"/>
      <c r="FGZ325" s="80"/>
      <c r="FHA325" s="80"/>
      <c r="FHB325" s="80"/>
      <c r="FHC325" s="80"/>
      <c r="FHD325" s="80"/>
      <c r="FHE325" s="80"/>
      <c r="FHF325" s="80"/>
      <c r="FHG325" s="80"/>
      <c r="FHH325" s="80"/>
      <c r="FHI325" s="80"/>
      <c r="FHJ325" s="80"/>
      <c r="FHK325" s="80"/>
      <c r="FHL325" s="80"/>
      <c r="FHM325" s="80"/>
      <c r="FHN325" s="80"/>
      <c r="FHO325" s="80"/>
      <c r="FHP325" s="80"/>
      <c r="FHQ325" s="80"/>
      <c r="FHR325" s="80"/>
      <c r="FHS325" s="80"/>
      <c r="FHT325" s="80"/>
      <c r="FHU325" s="80"/>
      <c r="FHV325" s="80"/>
      <c r="FHW325" s="80"/>
      <c r="FHX325" s="80"/>
      <c r="FHY325" s="80"/>
      <c r="FHZ325" s="80"/>
      <c r="FIA325" s="80"/>
      <c r="FIB325" s="80"/>
      <c r="FIC325" s="80"/>
      <c r="FID325" s="80"/>
      <c r="FIE325" s="80"/>
      <c r="FIF325" s="80"/>
      <c r="FIG325" s="80"/>
      <c r="FIH325" s="80"/>
      <c r="FII325" s="80"/>
      <c r="FIJ325" s="80"/>
      <c r="FIK325" s="80"/>
      <c r="FIL325" s="80"/>
      <c r="FIM325" s="80"/>
      <c r="FIN325" s="80"/>
      <c r="FIO325" s="80"/>
      <c r="FIP325" s="80"/>
      <c r="FIQ325" s="80"/>
      <c r="FIR325" s="80"/>
      <c r="FIS325" s="80"/>
      <c r="FIT325" s="80"/>
      <c r="FIU325" s="80"/>
      <c r="FIV325" s="80"/>
      <c r="FIW325" s="80"/>
      <c r="FIX325" s="80"/>
      <c r="FIY325" s="80"/>
      <c r="FIZ325" s="80"/>
      <c r="FJA325" s="80"/>
      <c r="FJB325" s="80"/>
      <c r="FJC325" s="80"/>
      <c r="FJD325" s="80"/>
      <c r="FJE325" s="80"/>
      <c r="FJF325" s="80"/>
      <c r="FJG325" s="80"/>
      <c r="FJH325" s="80"/>
      <c r="FJI325" s="80"/>
      <c r="FJJ325" s="80"/>
      <c r="FJK325" s="80"/>
      <c r="FJL325" s="80"/>
      <c r="FJM325" s="80"/>
      <c r="FJN325" s="80"/>
      <c r="FJO325" s="80"/>
      <c r="FJP325" s="80"/>
      <c r="FJQ325" s="80"/>
      <c r="FJR325" s="80"/>
      <c r="FJS325" s="80"/>
      <c r="FJT325" s="80"/>
      <c r="FJU325" s="80"/>
      <c r="FJV325" s="80"/>
      <c r="FJW325" s="80"/>
      <c r="FJX325" s="80"/>
      <c r="FJY325" s="80"/>
      <c r="FJZ325" s="80"/>
      <c r="FKA325" s="80"/>
      <c r="FKB325" s="80"/>
      <c r="FKC325" s="80"/>
      <c r="FKD325" s="80"/>
      <c r="FKE325" s="80"/>
      <c r="FKF325" s="80"/>
      <c r="FKG325" s="80"/>
      <c r="FKH325" s="80"/>
      <c r="FKI325" s="80"/>
      <c r="FKJ325" s="80"/>
      <c r="FKK325" s="80"/>
      <c r="FKL325" s="80"/>
      <c r="FKM325" s="80"/>
      <c r="FKN325" s="80"/>
      <c r="FKO325" s="80"/>
      <c r="FKP325" s="80"/>
      <c r="FKQ325" s="80"/>
      <c r="FKR325" s="80"/>
      <c r="FKS325" s="80"/>
      <c r="FKT325" s="80"/>
      <c r="FKU325" s="80"/>
      <c r="FKV325" s="80"/>
      <c r="FKW325" s="80"/>
      <c r="FKX325" s="80"/>
      <c r="FKY325" s="80"/>
      <c r="FKZ325" s="80"/>
      <c r="FLA325" s="80"/>
      <c r="FLB325" s="80"/>
      <c r="FLC325" s="80"/>
      <c r="FLD325" s="80"/>
      <c r="FLE325" s="80"/>
      <c r="FLF325" s="80"/>
      <c r="FLG325" s="80"/>
      <c r="FLH325" s="80"/>
      <c r="FLI325" s="80"/>
      <c r="FLJ325" s="80"/>
      <c r="FLK325" s="80"/>
      <c r="FLL325" s="80"/>
      <c r="FLM325" s="80"/>
      <c r="FLN325" s="80"/>
      <c r="FLO325" s="80"/>
      <c r="FLP325" s="80"/>
      <c r="FLQ325" s="80"/>
      <c r="FLR325" s="80"/>
      <c r="FLS325" s="80"/>
      <c r="FLT325" s="80"/>
      <c r="FLU325" s="80"/>
      <c r="FLV325" s="80"/>
      <c r="FLW325" s="80"/>
      <c r="FLX325" s="80"/>
      <c r="FLY325" s="80"/>
      <c r="FLZ325" s="80"/>
      <c r="FMA325" s="80"/>
      <c r="FMB325" s="80"/>
      <c r="FMC325" s="80"/>
      <c r="FMD325" s="80"/>
      <c r="FME325" s="80"/>
      <c r="FMF325" s="80"/>
      <c r="FMG325" s="80"/>
      <c r="FMH325" s="80"/>
      <c r="FMI325" s="80"/>
      <c r="FMJ325" s="80"/>
      <c r="FMK325" s="80"/>
      <c r="FML325" s="80"/>
      <c r="FMM325" s="80"/>
      <c r="FMN325" s="80"/>
      <c r="FMO325" s="80"/>
      <c r="FMP325" s="80"/>
      <c r="FMQ325" s="80"/>
      <c r="FMR325" s="80"/>
      <c r="FMS325" s="80"/>
      <c r="FMT325" s="80"/>
      <c r="FMU325" s="80"/>
      <c r="FMV325" s="80"/>
      <c r="FMW325" s="80"/>
      <c r="FMX325" s="80"/>
      <c r="FMY325" s="80"/>
      <c r="FMZ325" s="80"/>
      <c r="FNA325" s="80"/>
      <c r="FNB325" s="80"/>
      <c r="FNC325" s="80"/>
      <c r="FND325" s="80"/>
      <c r="FNE325" s="80"/>
      <c r="FNF325" s="80"/>
      <c r="FNG325" s="80"/>
      <c r="FNH325" s="80"/>
      <c r="FNI325" s="80"/>
      <c r="FNJ325" s="80"/>
      <c r="FNK325" s="80"/>
      <c r="FNL325" s="80"/>
      <c r="FNM325" s="80"/>
      <c r="FNN325" s="80"/>
      <c r="FNO325" s="80"/>
      <c r="FNP325" s="80"/>
      <c r="FNQ325" s="80"/>
      <c r="FNR325" s="80"/>
      <c r="FNS325" s="80"/>
      <c r="FNT325" s="80"/>
      <c r="FNU325" s="80"/>
      <c r="FNV325" s="80"/>
      <c r="FNW325" s="80"/>
      <c r="FNX325" s="80"/>
      <c r="FNY325" s="80"/>
      <c r="FNZ325" s="80"/>
      <c r="FOA325" s="80"/>
      <c r="FOB325" s="80"/>
      <c r="FOC325" s="80"/>
      <c r="FOD325" s="80"/>
      <c r="FOE325" s="80"/>
      <c r="FOF325" s="80"/>
      <c r="FOG325" s="80"/>
      <c r="FOH325" s="80"/>
      <c r="FOI325" s="80"/>
      <c r="FOJ325" s="80"/>
      <c r="FOK325" s="80"/>
      <c r="FOL325" s="80"/>
      <c r="FOM325" s="80"/>
      <c r="FON325" s="80"/>
      <c r="FOO325" s="80"/>
      <c r="FOP325" s="80"/>
      <c r="FOQ325" s="80"/>
      <c r="FOR325" s="80"/>
      <c r="FOS325" s="80"/>
      <c r="FOT325" s="80"/>
      <c r="FOU325" s="80"/>
      <c r="FOV325" s="80"/>
      <c r="FOW325" s="80"/>
      <c r="FOX325" s="80"/>
      <c r="FOY325" s="80"/>
      <c r="FOZ325" s="80"/>
      <c r="FPA325" s="80"/>
      <c r="FPB325" s="80"/>
      <c r="FPC325" s="80"/>
      <c r="FPD325" s="80"/>
      <c r="FPE325" s="80"/>
      <c r="FPF325" s="80"/>
      <c r="FPG325" s="80"/>
      <c r="FPH325" s="80"/>
      <c r="FPI325" s="80"/>
      <c r="FPJ325" s="80"/>
      <c r="FPK325" s="80"/>
      <c r="FPL325" s="80"/>
      <c r="FPM325" s="80"/>
      <c r="FPN325" s="80"/>
      <c r="FPO325" s="80"/>
      <c r="FPP325" s="80"/>
      <c r="FPQ325" s="80"/>
      <c r="FPR325" s="80"/>
      <c r="FPS325" s="80"/>
      <c r="FPT325" s="80"/>
      <c r="FPU325" s="80"/>
      <c r="FPV325" s="80"/>
      <c r="FPW325" s="80"/>
      <c r="FPX325" s="80"/>
      <c r="FPY325" s="80"/>
      <c r="FPZ325" s="80"/>
      <c r="FQA325" s="80"/>
      <c r="FQB325" s="80"/>
      <c r="FQC325" s="80"/>
      <c r="FQD325" s="80"/>
      <c r="FQE325" s="80"/>
      <c r="FQF325" s="80"/>
      <c r="FQG325" s="80"/>
      <c r="FQH325" s="80"/>
      <c r="FQI325" s="80"/>
      <c r="FQJ325" s="80"/>
      <c r="FQK325" s="80"/>
      <c r="FQL325" s="80"/>
      <c r="FQM325" s="80"/>
      <c r="FQN325" s="80"/>
      <c r="FQO325" s="80"/>
      <c r="FQP325" s="80"/>
      <c r="FQQ325" s="80"/>
      <c r="FQR325" s="80"/>
      <c r="FQS325" s="80"/>
      <c r="FQT325" s="80"/>
      <c r="FQU325" s="80"/>
      <c r="FQV325" s="80"/>
      <c r="FQW325" s="80"/>
      <c r="FQX325" s="80"/>
      <c r="FQY325" s="80"/>
      <c r="FQZ325" s="80"/>
      <c r="FRA325" s="80"/>
      <c r="FRB325" s="80"/>
      <c r="FRC325" s="80"/>
      <c r="FRD325" s="80"/>
      <c r="FRE325" s="80"/>
      <c r="FRF325" s="80"/>
      <c r="FRG325" s="80"/>
      <c r="FRH325" s="80"/>
      <c r="FRI325" s="80"/>
      <c r="FRJ325" s="80"/>
      <c r="FRK325" s="80"/>
      <c r="FRL325" s="80"/>
      <c r="FRM325" s="80"/>
      <c r="FRN325" s="80"/>
      <c r="FRO325" s="80"/>
      <c r="FRP325" s="80"/>
      <c r="FRQ325" s="80"/>
      <c r="FRR325" s="80"/>
      <c r="FRS325" s="80"/>
      <c r="FRT325" s="80"/>
      <c r="FRU325" s="80"/>
      <c r="FRV325" s="80"/>
      <c r="FRW325" s="80"/>
      <c r="FRX325" s="80"/>
      <c r="FRY325" s="80"/>
      <c r="FRZ325" s="80"/>
      <c r="FSA325" s="80"/>
      <c r="FSB325" s="80"/>
      <c r="FSC325" s="80"/>
      <c r="FSD325" s="80"/>
      <c r="FSE325" s="80"/>
      <c r="FSF325" s="80"/>
      <c r="FSG325" s="80"/>
      <c r="FSH325" s="80"/>
      <c r="FSI325" s="80"/>
      <c r="FSJ325" s="80"/>
      <c r="FSK325" s="80"/>
      <c r="FSL325" s="80"/>
      <c r="FSM325" s="80"/>
      <c r="FSN325" s="80"/>
      <c r="FSO325" s="80"/>
      <c r="FSP325" s="80"/>
      <c r="FSQ325" s="80"/>
      <c r="FSR325" s="80"/>
      <c r="FSS325" s="80"/>
      <c r="FST325" s="80"/>
      <c r="FSU325" s="80"/>
      <c r="FSV325" s="80"/>
      <c r="FSW325" s="80"/>
      <c r="FSX325" s="80"/>
      <c r="FSY325" s="80"/>
      <c r="FSZ325" s="80"/>
      <c r="FTA325" s="80"/>
      <c r="FTB325" s="80"/>
      <c r="FTC325" s="80"/>
      <c r="FTD325" s="80"/>
      <c r="FTE325" s="80"/>
      <c r="FTF325" s="80"/>
      <c r="FTG325" s="80"/>
      <c r="FTH325" s="80"/>
      <c r="FTI325" s="80"/>
      <c r="FTJ325" s="80"/>
      <c r="FTK325" s="80"/>
      <c r="FTL325" s="80"/>
      <c r="FTM325" s="80"/>
      <c r="FTN325" s="80"/>
      <c r="FTO325" s="80"/>
      <c r="FTP325" s="80"/>
      <c r="FTQ325" s="80"/>
      <c r="FTR325" s="80"/>
      <c r="FTS325" s="80"/>
      <c r="FTT325" s="80"/>
      <c r="FTU325" s="80"/>
      <c r="FTV325" s="80"/>
      <c r="FTW325" s="80"/>
      <c r="FTX325" s="80"/>
      <c r="FTY325" s="80"/>
      <c r="FTZ325" s="80"/>
      <c r="FUA325" s="80"/>
      <c r="FUB325" s="80"/>
      <c r="FUC325" s="80"/>
      <c r="FUD325" s="80"/>
      <c r="FUE325" s="80"/>
      <c r="FUF325" s="80"/>
      <c r="FUG325" s="80"/>
      <c r="FUH325" s="80"/>
      <c r="FUI325" s="80"/>
      <c r="FUJ325" s="80"/>
      <c r="FUK325" s="80"/>
      <c r="FUL325" s="80"/>
      <c r="FUM325" s="80"/>
      <c r="FUN325" s="80"/>
      <c r="FUO325" s="80"/>
      <c r="FUP325" s="80"/>
      <c r="FUQ325" s="80"/>
      <c r="FUR325" s="80"/>
      <c r="FUS325" s="80"/>
      <c r="FUT325" s="80"/>
      <c r="FUU325" s="80"/>
      <c r="FUV325" s="80"/>
      <c r="FUW325" s="80"/>
      <c r="FUX325" s="80"/>
      <c r="FUY325" s="80"/>
      <c r="FUZ325" s="80"/>
      <c r="FVA325" s="80"/>
      <c r="FVB325" s="80"/>
      <c r="FVC325" s="80"/>
      <c r="FVD325" s="80"/>
      <c r="FVE325" s="80"/>
      <c r="FVF325" s="80"/>
      <c r="FVG325" s="80"/>
      <c r="FVH325" s="80"/>
      <c r="FVI325" s="80"/>
      <c r="FVJ325" s="80"/>
      <c r="FVK325" s="80"/>
      <c r="FVL325" s="80"/>
      <c r="FVM325" s="80"/>
      <c r="FVN325" s="80"/>
      <c r="FVO325" s="80"/>
      <c r="FVP325" s="80"/>
      <c r="FVQ325" s="80"/>
      <c r="FVR325" s="80"/>
      <c r="FVS325" s="80"/>
      <c r="FVT325" s="80"/>
      <c r="FVU325" s="80"/>
      <c r="FVV325" s="80"/>
      <c r="FVW325" s="80"/>
      <c r="FVX325" s="80"/>
      <c r="FVY325" s="80"/>
      <c r="FVZ325" s="80"/>
      <c r="FWA325" s="80"/>
      <c r="FWB325" s="80"/>
      <c r="FWC325" s="80"/>
      <c r="FWD325" s="80"/>
      <c r="FWE325" s="80"/>
      <c r="FWF325" s="80"/>
      <c r="FWG325" s="80"/>
      <c r="FWH325" s="80"/>
      <c r="FWI325" s="80"/>
      <c r="FWJ325" s="80"/>
      <c r="FWK325" s="80"/>
      <c r="FWL325" s="80"/>
      <c r="FWM325" s="80"/>
      <c r="FWN325" s="80"/>
      <c r="FWO325" s="80"/>
      <c r="FWP325" s="80"/>
      <c r="FWQ325" s="80"/>
      <c r="FWR325" s="80"/>
      <c r="FWS325" s="80"/>
      <c r="FWT325" s="80"/>
      <c r="FWU325" s="80"/>
      <c r="FWV325" s="80"/>
      <c r="FWW325" s="80"/>
      <c r="FWX325" s="80"/>
      <c r="FWY325" s="80"/>
      <c r="FWZ325" s="80"/>
      <c r="FXA325" s="80"/>
      <c r="FXB325" s="80"/>
      <c r="FXC325" s="80"/>
      <c r="FXD325" s="80"/>
      <c r="FXE325" s="80"/>
      <c r="FXF325" s="80"/>
      <c r="FXG325" s="80"/>
      <c r="FXH325" s="80"/>
      <c r="FXI325" s="80"/>
      <c r="FXJ325" s="80"/>
      <c r="FXK325" s="80"/>
      <c r="FXL325" s="80"/>
      <c r="FXM325" s="80"/>
      <c r="FXN325" s="80"/>
      <c r="FXO325" s="80"/>
      <c r="FXP325" s="80"/>
      <c r="FXQ325" s="80"/>
      <c r="FXR325" s="80"/>
      <c r="FXS325" s="80"/>
      <c r="FXT325" s="80"/>
      <c r="FXU325" s="80"/>
      <c r="FXV325" s="80"/>
      <c r="FXW325" s="80"/>
      <c r="FXX325" s="80"/>
      <c r="FXY325" s="80"/>
      <c r="FXZ325" s="80"/>
      <c r="FYA325" s="80"/>
      <c r="FYB325" s="80"/>
      <c r="FYC325" s="80"/>
      <c r="FYD325" s="80"/>
      <c r="FYE325" s="80"/>
      <c r="FYF325" s="80"/>
      <c r="FYG325" s="80"/>
      <c r="FYH325" s="80"/>
      <c r="FYI325" s="80"/>
      <c r="FYJ325" s="80"/>
      <c r="FYK325" s="80"/>
      <c r="FYL325" s="80"/>
      <c r="FYM325" s="80"/>
      <c r="FYN325" s="80"/>
      <c r="FYO325" s="80"/>
      <c r="FYP325" s="80"/>
      <c r="FYQ325" s="80"/>
      <c r="FYR325" s="80"/>
      <c r="FYS325" s="80"/>
      <c r="FYT325" s="80"/>
      <c r="FYU325" s="80"/>
      <c r="FYV325" s="80"/>
      <c r="FYW325" s="80"/>
      <c r="FYX325" s="80"/>
      <c r="FYY325" s="80"/>
      <c r="FYZ325" s="80"/>
      <c r="FZA325" s="80"/>
      <c r="FZB325" s="80"/>
      <c r="FZC325" s="80"/>
      <c r="FZD325" s="80"/>
      <c r="FZE325" s="80"/>
      <c r="FZF325" s="80"/>
      <c r="FZG325" s="80"/>
      <c r="FZH325" s="80"/>
      <c r="FZI325" s="80"/>
      <c r="FZJ325" s="80"/>
      <c r="FZK325" s="80"/>
      <c r="FZL325" s="80"/>
      <c r="FZM325" s="80"/>
      <c r="FZN325" s="80"/>
      <c r="FZO325" s="80"/>
      <c r="FZP325" s="80"/>
      <c r="FZQ325" s="80"/>
      <c r="FZR325" s="80"/>
      <c r="FZS325" s="80"/>
      <c r="FZT325" s="80"/>
      <c r="FZU325" s="80"/>
      <c r="FZV325" s="80"/>
      <c r="FZW325" s="80"/>
      <c r="FZX325" s="80"/>
      <c r="FZY325" s="80"/>
      <c r="FZZ325" s="80"/>
      <c r="GAA325" s="80"/>
      <c r="GAB325" s="80"/>
      <c r="GAC325" s="80"/>
      <c r="GAD325" s="80"/>
      <c r="GAE325" s="80"/>
      <c r="GAF325" s="80"/>
      <c r="GAG325" s="80"/>
      <c r="GAH325" s="80"/>
      <c r="GAI325" s="80"/>
      <c r="GAJ325" s="80"/>
      <c r="GAK325" s="80"/>
      <c r="GAL325" s="80"/>
      <c r="GAM325" s="80"/>
      <c r="GAN325" s="80"/>
      <c r="GAO325" s="80"/>
      <c r="GAP325" s="80"/>
      <c r="GAQ325" s="80"/>
      <c r="GAR325" s="80"/>
      <c r="GAS325" s="80"/>
      <c r="GAT325" s="80"/>
      <c r="GAU325" s="80"/>
      <c r="GAV325" s="80"/>
      <c r="GAW325" s="80"/>
      <c r="GAX325" s="80"/>
      <c r="GAY325" s="80"/>
      <c r="GAZ325" s="80"/>
      <c r="GBA325" s="80"/>
      <c r="GBB325" s="80"/>
      <c r="GBC325" s="80"/>
      <c r="GBD325" s="80"/>
      <c r="GBE325" s="80"/>
      <c r="GBF325" s="80"/>
      <c r="GBG325" s="80"/>
      <c r="GBH325" s="80"/>
      <c r="GBI325" s="80"/>
      <c r="GBJ325" s="80"/>
      <c r="GBK325" s="80"/>
      <c r="GBL325" s="80"/>
      <c r="GBM325" s="80"/>
      <c r="GBN325" s="80"/>
      <c r="GBO325" s="80"/>
      <c r="GBP325" s="80"/>
      <c r="GBQ325" s="80"/>
      <c r="GBR325" s="80"/>
      <c r="GBS325" s="80"/>
      <c r="GBT325" s="80"/>
      <c r="GBU325" s="80"/>
      <c r="GBV325" s="80"/>
      <c r="GBW325" s="80"/>
      <c r="GBX325" s="80"/>
      <c r="GBY325" s="80"/>
      <c r="GBZ325" s="80"/>
      <c r="GCA325" s="80"/>
      <c r="GCB325" s="80"/>
      <c r="GCC325" s="80"/>
      <c r="GCD325" s="80"/>
      <c r="GCE325" s="80"/>
      <c r="GCF325" s="80"/>
      <c r="GCG325" s="80"/>
      <c r="GCH325" s="80"/>
      <c r="GCI325" s="80"/>
      <c r="GCJ325" s="80"/>
      <c r="GCK325" s="80"/>
      <c r="GCL325" s="80"/>
      <c r="GCM325" s="80"/>
      <c r="GCN325" s="80"/>
      <c r="GCO325" s="80"/>
      <c r="GCP325" s="80"/>
      <c r="GCQ325" s="80"/>
      <c r="GCR325" s="80"/>
      <c r="GCS325" s="80"/>
      <c r="GCT325" s="80"/>
      <c r="GCU325" s="80"/>
      <c r="GCV325" s="80"/>
      <c r="GCW325" s="80"/>
      <c r="GCX325" s="80"/>
      <c r="GCY325" s="80"/>
      <c r="GCZ325" s="80"/>
      <c r="GDA325" s="80"/>
      <c r="GDB325" s="80"/>
      <c r="GDC325" s="80"/>
      <c r="GDD325" s="80"/>
      <c r="GDE325" s="80"/>
      <c r="GDF325" s="80"/>
      <c r="GDG325" s="80"/>
      <c r="GDH325" s="80"/>
      <c r="GDI325" s="80"/>
      <c r="GDJ325" s="80"/>
      <c r="GDK325" s="80"/>
      <c r="GDL325" s="80"/>
      <c r="GDM325" s="80"/>
      <c r="GDN325" s="80"/>
      <c r="GDO325" s="80"/>
      <c r="GDP325" s="80"/>
      <c r="GDQ325" s="80"/>
      <c r="GDR325" s="80"/>
      <c r="GDS325" s="80"/>
      <c r="GDT325" s="80"/>
      <c r="GDU325" s="80"/>
      <c r="GDV325" s="80"/>
      <c r="GDW325" s="80"/>
      <c r="GDX325" s="80"/>
      <c r="GDY325" s="80"/>
      <c r="GDZ325" s="80"/>
      <c r="GEA325" s="80"/>
      <c r="GEB325" s="80"/>
      <c r="GEC325" s="80"/>
      <c r="GED325" s="80"/>
      <c r="GEE325" s="80"/>
      <c r="GEF325" s="80"/>
      <c r="GEG325" s="80"/>
      <c r="GEH325" s="80"/>
      <c r="GEI325" s="80"/>
      <c r="GEJ325" s="80"/>
      <c r="GEK325" s="80"/>
      <c r="GEL325" s="80"/>
      <c r="GEM325" s="80"/>
      <c r="GEN325" s="80"/>
      <c r="GEO325" s="80"/>
      <c r="GEP325" s="80"/>
      <c r="GEQ325" s="80"/>
      <c r="GER325" s="80"/>
      <c r="GES325" s="80"/>
      <c r="GET325" s="80"/>
      <c r="GEU325" s="80"/>
      <c r="GEV325" s="80"/>
      <c r="GEW325" s="80"/>
      <c r="GEX325" s="80"/>
      <c r="GEY325" s="80"/>
      <c r="GEZ325" s="80"/>
      <c r="GFA325" s="80"/>
      <c r="GFB325" s="80"/>
      <c r="GFC325" s="80"/>
      <c r="GFD325" s="80"/>
      <c r="GFE325" s="80"/>
      <c r="GFF325" s="80"/>
      <c r="GFG325" s="80"/>
      <c r="GFH325" s="80"/>
      <c r="GFI325" s="80"/>
      <c r="GFJ325" s="80"/>
      <c r="GFK325" s="80"/>
      <c r="GFL325" s="80"/>
      <c r="GFM325" s="80"/>
      <c r="GFN325" s="80"/>
      <c r="GFO325" s="80"/>
      <c r="GFP325" s="80"/>
      <c r="GFQ325" s="80"/>
      <c r="GFR325" s="80"/>
      <c r="GFS325" s="80"/>
      <c r="GFT325" s="80"/>
      <c r="GFU325" s="80"/>
      <c r="GFV325" s="80"/>
      <c r="GFW325" s="80"/>
      <c r="GFX325" s="80"/>
      <c r="GFY325" s="80"/>
      <c r="GFZ325" s="80"/>
      <c r="GGA325" s="80"/>
      <c r="GGB325" s="80"/>
      <c r="GGC325" s="80"/>
      <c r="GGD325" s="80"/>
      <c r="GGE325" s="80"/>
      <c r="GGF325" s="80"/>
      <c r="GGG325" s="80"/>
      <c r="GGH325" s="80"/>
      <c r="GGI325" s="80"/>
      <c r="GGJ325" s="80"/>
      <c r="GGK325" s="80"/>
      <c r="GGL325" s="80"/>
      <c r="GGM325" s="80"/>
      <c r="GGN325" s="80"/>
      <c r="GGO325" s="80"/>
      <c r="GGP325" s="80"/>
      <c r="GGQ325" s="80"/>
      <c r="GGR325" s="80"/>
      <c r="GGS325" s="80"/>
      <c r="GGT325" s="80"/>
      <c r="GGU325" s="80"/>
      <c r="GGV325" s="80"/>
      <c r="GGW325" s="80"/>
      <c r="GGX325" s="80"/>
      <c r="GGY325" s="80"/>
      <c r="GGZ325" s="80"/>
      <c r="GHA325" s="80"/>
      <c r="GHB325" s="80"/>
      <c r="GHC325" s="80"/>
      <c r="GHD325" s="80"/>
      <c r="GHE325" s="80"/>
      <c r="GHF325" s="80"/>
      <c r="GHG325" s="80"/>
      <c r="GHH325" s="80"/>
      <c r="GHI325" s="80"/>
      <c r="GHJ325" s="80"/>
      <c r="GHK325" s="80"/>
      <c r="GHL325" s="80"/>
      <c r="GHM325" s="80"/>
      <c r="GHN325" s="80"/>
      <c r="GHO325" s="80"/>
      <c r="GHP325" s="80"/>
      <c r="GHQ325" s="80"/>
      <c r="GHR325" s="80"/>
      <c r="GHS325" s="80"/>
      <c r="GHT325" s="80"/>
      <c r="GHU325" s="80"/>
      <c r="GHV325" s="80"/>
      <c r="GHW325" s="80"/>
      <c r="GHX325" s="80"/>
      <c r="GHY325" s="80"/>
      <c r="GHZ325" s="80"/>
      <c r="GIA325" s="80"/>
      <c r="GIB325" s="80"/>
      <c r="GIC325" s="80"/>
      <c r="GID325" s="80"/>
      <c r="GIE325" s="80"/>
      <c r="GIF325" s="80"/>
      <c r="GIG325" s="80"/>
      <c r="GIH325" s="80"/>
      <c r="GII325" s="80"/>
      <c r="GIJ325" s="80"/>
      <c r="GIK325" s="80"/>
      <c r="GIL325" s="80"/>
      <c r="GIM325" s="80"/>
      <c r="GIN325" s="80"/>
      <c r="GIO325" s="80"/>
      <c r="GIP325" s="80"/>
      <c r="GIQ325" s="80"/>
      <c r="GIR325" s="80"/>
      <c r="GIS325" s="80"/>
      <c r="GIT325" s="80"/>
      <c r="GIU325" s="80"/>
      <c r="GIV325" s="80"/>
      <c r="GIW325" s="80"/>
      <c r="GIX325" s="80"/>
      <c r="GIY325" s="80"/>
      <c r="GIZ325" s="80"/>
      <c r="GJA325" s="80"/>
      <c r="GJB325" s="80"/>
      <c r="GJC325" s="80"/>
      <c r="GJD325" s="80"/>
      <c r="GJE325" s="80"/>
      <c r="GJF325" s="80"/>
      <c r="GJG325" s="80"/>
      <c r="GJH325" s="80"/>
      <c r="GJI325" s="80"/>
      <c r="GJJ325" s="80"/>
      <c r="GJK325" s="80"/>
      <c r="GJL325" s="80"/>
      <c r="GJM325" s="80"/>
      <c r="GJN325" s="80"/>
      <c r="GJO325" s="80"/>
      <c r="GJP325" s="80"/>
      <c r="GJQ325" s="80"/>
      <c r="GJR325" s="80"/>
      <c r="GJS325" s="80"/>
      <c r="GJT325" s="80"/>
      <c r="GJU325" s="80"/>
      <c r="GJV325" s="80"/>
      <c r="GJW325" s="80"/>
      <c r="GJX325" s="80"/>
      <c r="GJY325" s="80"/>
      <c r="GJZ325" s="80"/>
      <c r="GKA325" s="80"/>
      <c r="GKB325" s="80"/>
      <c r="GKC325" s="80"/>
      <c r="GKD325" s="80"/>
      <c r="GKE325" s="80"/>
      <c r="GKF325" s="80"/>
      <c r="GKG325" s="80"/>
      <c r="GKH325" s="80"/>
      <c r="GKI325" s="80"/>
      <c r="GKJ325" s="80"/>
      <c r="GKK325" s="80"/>
      <c r="GKL325" s="80"/>
      <c r="GKM325" s="80"/>
      <c r="GKN325" s="80"/>
      <c r="GKO325" s="80"/>
      <c r="GKP325" s="80"/>
      <c r="GKQ325" s="80"/>
      <c r="GKR325" s="80"/>
      <c r="GKS325" s="80"/>
      <c r="GKT325" s="80"/>
      <c r="GKU325" s="80"/>
      <c r="GKV325" s="80"/>
      <c r="GKW325" s="80"/>
      <c r="GKX325" s="80"/>
      <c r="GKY325" s="80"/>
      <c r="GKZ325" s="80"/>
      <c r="GLA325" s="80"/>
      <c r="GLB325" s="80"/>
      <c r="GLC325" s="80"/>
      <c r="GLD325" s="80"/>
      <c r="GLE325" s="80"/>
      <c r="GLF325" s="80"/>
      <c r="GLG325" s="80"/>
      <c r="GLH325" s="80"/>
      <c r="GLI325" s="80"/>
      <c r="GLJ325" s="80"/>
      <c r="GLK325" s="80"/>
      <c r="GLL325" s="80"/>
      <c r="GLM325" s="80"/>
      <c r="GLN325" s="80"/>
      <c r="GLO325" s="80"/>
      <c r="GLP325" s="80"/>
      <c r="GLQ325" s="80"/>
      <c r="GLR325" s="80"/>
      <c r="GLS325" s="80"/>
      <c r="GLT325" s="80"/>
      <c r="GLU325" s="80"/>
      <c r="GLV325" s="80"/>
      <c r="GLW325" s="80"/>
      <c r="GLX325" s="80"/>
      <c r="GLY325" s="80"/>
      <c r="GLZ325" s="80"/>
      <c r="GMA325" s="80"/>
      <c r="GMB325" s="80"/>
      <c r="GMC325" s="80"/>
      <c r="GMD325" s="80"/>
      <c r="GME325" s="80"/>
      <c r="GMF325" s="80"/>
      <c r="GMG325" s="80"/>
      <c r="GMH325" s="80"/>
      <c r="GMI325" s="80"/>
      <c r="GMJ325" s="80"/>
      <c r="GMK325" s="80"/>
      <c r="GML325" s="80"/>
      <c r="GMM325" s="80"/>
      <c r="GMN325" s="80"/>
      <c r="GMO325" s="80"/>
      <c r="GMP325" s="80"/>
      <c r="GMQ325" s="80"/>
      <c r="GMR325" s="80"/>
      <c r="GMS325" s="80"/>
      <c r="GMT325" s="80"/>
      <c r="GMU325" s="80"/>
      <c r="GMV325" s="80"/>
      <c r="GMW325" s="80"/>
      <c r="GMX325" s="80"/>
      <c r="GMY325" s="80"/>
      <c r="GMZ325" s="80"/>
      <c r="GNA325" s="80"/>
      <c r="GNB325" s="80"/>
      <c r="GNC325" s="80"/>
      <c r="GND325" s="80"/>
      <c r="GNE325" s="80"/>
      <c r="GNF325" s="80"/>
      <c r="GNG325" s="80"/>
      <c r="GNH325" s="80"/>
      <c r="GNI325" s="80"/>
      <c r="GNJ325" s="80"/>
      <c r="GNK325" s="80"/>
      <c r="GNL325" s="80"/>
      <c r="GNM325" s="80"/>
      <c r="GNN325" s="80"/>
      <c r="GNO325" s="80"/>
      <c r="GNP325" s="80"/>
      <c r="GNQ325" s="80"/>
      <c r="GNR325" s="80"/>
      <c r="GNS325" s="80"/>
      <c r="GNT325" s="80"/>
      <c r="GNU325" s="80"/>
      <c r="GNV325" s="80"/>
      <c r="GNW325" s="80"/>
      <c r="GNX325" s="80"/>
      <c r="GNY325" s="80"/>
      <c r="GNZ325" s="80"/>
      <c r="GOA325" s="80"/>
      <c r="GOB325" s="80"/>
      <c r="GOC325" s="80"/>
      <c r="GOD325" s="80"/>
      <c r="GOE325" s="80"/>
      <c r="GOF325" s="80"/>
      <c r="GOG325" s="80"/>
      <c r="GOH325" s="80"/>
      <c r="GOI325" s="80"/>
      <c r="GOJ325" s="80"/>
      <c r="GOK325" s="80"/>
      <c r="GOL325" s="80"/>
      <c r="GOM325" s="80"/>
      <c r="GON325" s="80"/>
      <c r="GOO325" s="80"/>
      <c r="GOP325" s="80"/>
      <c r="GOQ325" s="80"/>
      <c r="GOR325" s="80"/>
      <c r="GOS325" s="80"/>
      <c r="GOT325" s="80"/>
      <c r="GOU325" s="80"/>
      <c r="GOV325" s="80"/>
      <c r="GOW325" s="80"/>
      <c r="GOX325" s="80"/>
      <c r="GOY325" s="80"/>
      <c r="GOZ325" s="80"/>
      <c r="GPA325" s="80"/>
      <c r="GPB325" s="80"/>
      <c r="GPC325" s="80"/>
      <c r="GPD325" s="80"/>
      <c r="GPE325" s="80"/>
      <c r="GPF325" s="80"/>
      <c r="GPG325" s="80"/>
      <c r="GPH325" s="80"/>
      <c r="GPI325" s="80"/>
      <c r="GPJ325" s="80"/>
      <c r="GPK325" s="80"/>
      <c r="GPL325" s="80"/>
      <c r="GPM325" s="80"/>
      <c r="GPN325" s="80"/>
      <c r="GPO325" s="80"/>
      <c r="GPP325" s="80"/>
      <c r="GPQ325" s="80"/>
      <c r="GPR325" s="80"/>
      <c r="GPS325" s="80"/>
      <c r="GPT325" s="80"/>
      <c r="GPU325" s="80"/>
      <c r="GPV325" s="80"/>
      <c r="GPW325" s="80"/>
      <c r="GPX325" s="80"/>
      <c r="GPY325" s="80"/>
      <c r="GPZ325" s="80"/>
      <c r="GQA325" s="80"/>
      <c r="GQB325" s="80"/>
      <c r="GQC325" s="80"/>
      <c r="GQD325" s="80"/>
      <c r="GQE325" s="80"/>
      <c r="GQF325" s="80"/>
      <c r="GQG325" s="80"/>
      <c r="GQH325" s="80"/>
      <c r="GQI325" s="80"/>
      <c r="GQJ325" s="80"/>
      <c r="GQK325" s="80"/>
      <c r="GQL325" s="80"/>
      <c r="GQM325" s="80"/>
      <c r="GQN325" s="80"/>
      <c r="GQO325" s="80"/>
      <c r="GQP325" s="80"/>
      <c r="GQQ325" s="80"/>
      <c r="GQR325" s="80"/>
      <c r="GQS325" s="80"/>
      <c r="GQT325" s="80"/>
      <c r="GQU325" s="80"/>
      <c r="GQV325" s="80"/>
      <c r="GQW325" s="80"/>
      <c r="GQX325" s="80"/>
      <c r="GQY325" s="80"/>
      <c r="GQZ325" s="80"/>
      <c r="GRA325" s="80"/>
      <c r="GRB325" s="80"/>
      <c r="GRC325" s="80"/>
      <c r="GRD325" s="80"/>
      <c r="GRE325" s="80"/>
      <c r="GRF325" s="80"/>
      <c r="GRG325" s="80"/>
      <c r="GRH325" s="80"/>
      <c r="GRI325" s="80"/>
      <c r="GRJ325" s="80"/>
      <c r="GRK325" s="80"/>
      <c r="GRL325" s="80"/>
      <c r="GRM325" s="80"/>
      <c r="GRN325" s="80"/>
      <c r="GRO325" s="80"/>
      <c r="GRP325" s="80"/>
      <c r="GRQ325" s="80"/>
      <c r="GRR325" s="80"/>
      <c r="GRS325" s="80"/>
      <c r="GRT325" s="80"/>
      <c r="GRU325" s="80"/>
      <c r="GRV325" s="80"/>
      <c r="GRW325" s="80"/>
      <c r="GRX325" s="80"/>
      <c r="GRY325" s="80"/>
      <c r="GRZ325" s="80"/>
      <c r="GSA325" s="80"/>
      <c r="GSB325" s="80"/>
      <c r="GSC325" s="80"/>
      <c r="GSD325" s="80"/>
      <c r="GSE325" s="80"/>
      <c r="GSF325" s="80"/>
      <c r="GSG325" s="80"/>
      <c r="GSH325" s="80"/>
      <c r="GSI325" s="80"/>
      <c r="GSJ325" s="80"/>
      <c r="GSK325" s="80"/>
      <c r="GSL325" s="80"/>
      <c r="GSM325" s="80"/>
      <c r="GSN325" s="80"/>
      <c r="GSO325" s="80"/>
      <c r="GSP325" s="80"/>
      <c r="GSQ325" s="80"/>
      <c r="GSR325" s="80"/>
      <c r="GSS325" s="80"/>
      <c r="GST325" s="80"/>
      <c r="GSU325" s="80"/>
      <c r="GSV325" s="80"/>
      <c r="GSW325" s="80"/>
      <c r="GSX325" s="80"/>
      <c r="GSY325" s="80"/>
      <c r="GSZ325" s="80"/>
      <c r="GTA325" s="80"/>
      <c r="GTB325" s="80"/>
      <c r="GTC325" s="80"/>
      <c r="GTD325" s="80"/>
      <c r="GTE325" s="80"/>
      <c r="GTF325" s="80"/>
      <c r="GTG325" s="80"/>
      <c r="GTH325" s="80"/>
      <c r="GTI325" s="80"/>
      <c r="GTJ325" s="80"/>
      <c r="GTK325" s="80"/>
      <c r="GTL325" s="80"/>
      <c r="GTM325" s="80"/>
      <c r="GTN325" s="80"/>
      <c r="GTO325" s="80"/>
      <c r="GTP325" s="80"/>
      <c r="GTQ325" s="80"/>
      <c r="GTR325" s="80"/>
      <c r="GTS325" s="80"/>
      <c r="GTT325" s="80"/>
      <c r="GTU325" s="80"/>
      <c r="GTV325" s="80"/>
      <c r="GTW325" s="80"/>
      <c r="GTX325" s="80"/>
      <c r="GTY325" s="80"/>
      <c r="GTZ325" s="80"/>
      <c r="GUA325" s="80"/>
      <c r="GUB325" s="80"/>
      <c r="GUC325" s="80"/>
      <c r="GUD325" s="80"/>
      <c r="GUE325" s="80"/>
      <c r="GUF325" s="80"/>
      <c r="GUG325" s="80"/>
      <c r="GUH325" s="80"/>
      <c r="GUI325" s="80"/>
      <c r="GUJ325" s="80"/>
      <c r="GUK325" s="80"/>
      <c r="GUL325" s="80"/>
      <c r="GUM325" s="80"/>
      <c r="GUN325" s="80"/>
      <c r="GUO325" s="80"/>
      <c r="GUP325" s="80"/>
      <c r="GUQ325" s="80"/>
      <c r="GUR325" s="80"/>
      <c r="GUS325" s="80"/>
      <c r="GUT325" s="80"/>
      <c r="GUU325" s="80"/>
      <c r="GUV325" s="80"/>
      <c r="GUW325" s="80"/>
      <c r="GUX325" s="80"/>
      <c r="GUY325" s="80"/>
      <c r="GUZ325" s="80"/>
      <c r="GVA325" s="80"/>
      <c r="GVB325" s="80"/>
      <c r="GVC325" s="80"/>
      <c r="GVD325" s="80"/>
      <c r="GVE325" s="80"/>
      <c r="GVF325" s="80"/>
      <c r="GVG325" s="80"/>
      <c r="GVH325" s="80"/>
      <c r="GVI325" s="80"/>
      <c r="GVJ325" s="80"/>
      <c r="GVK325" s="80"/>
      <c r="GVL325" s="80"/>
      <c r="GVM325" s="80"/>
      <c r="GVN325" s="80"/>
      <c r="GVO325" s="80"/>
      <c r="GVP325" s="80"/>
      <c r="GVQ325" s="80"/>
      <c r="GVR325" s="80"/>
      <c r="GVS325" s="80"/>
      <c r="GVT325" s="80"/>
      <c r="GVU325" s="80"/>
      <c r="GVV325" s="80"/>
      <c r="GVW325" s="80"/>
      <c r="GVX325" s="80"/>
      <c r="GVY325" s="80"/>
      <c r="GVZ325" s="80"/>
      <c r="GWA325" s="80"/>
      <c r="GWB325" s="80"/>
      <c r="GWC325" s="80"/>
      <c r="GWD325" s="80"/>
      <c r="GWE325" s="80"/>
      <c r="GWF325" s="80"/>
      <c r="GWG325" s="80"/>
      <c r="GWH325" s="80"/>
      <c r="GWI325" s="80"/>
      <c r="GWJ325" s="80"/>
      <c r="GWK325" s="80"/>
      <c r="GWL325" s="80"/>
      <c r="GWM325" s="80"/>
      <c r="GWN325" s="80"/>
      <c r="GWO325" s="80"/>
      <c r="GWP325" s="80"/>
      <c r="GWQ325" s="80"/>
      <c r="GWR325" s="80"/>
      <c r="GWS325" s="80"/>
      <c r="GWT325" s="80"/>
      <c r="GWU325" s="80"/>
      <c r="GWV325" s="80"/>
      <c r="GWW325" s="80"/>
      <c r="GWX325" s="80"/>
      <c r="GWY325" s="80"/>
      <c r="GWZ325" s="80"/>
      <c r="GXA325" s="80"/>
      <c r="GXB325" s="80"/>
      <c r="GXC325" s="80"/>
      <c r="GXD325" s="80"/>
      <c r="GXE325" s="80"/>
      <c r="GXF325" s="80"/>
      <c r="GXG325" s="80"/>
      <c r="GXH325" s="80"/>
      <c r="GXI325" s="80"/>
      <c r="GXJ325" s="80"/>
      <c r="GXK325" s="80"/>
      <c r="GXL325" s="80"/>
      <c r="GXM325" s="80"/>
      <c r="GXN325" s="80"/>
      <c r="GXO325" s="80"/>
      <c r="GXP325" s="80"/>
      <c r="GXQ325" s="80"/>
      <c r="GXR325" s="80"/>
      <c r="GXS325" s="80"/>
      <c r="GXT325" s="80"/>
      <c r="GXU325" s="80"/>
      <c r="GXV325" s="80"/>
      <c r="GXW325" s="80"/>
      <c r="GXX325" s="80"/>
      <c r="GXY325" s="80"/>
      <c r="GXZ325" s="80"/>
      <c r="GYA325" s="80"/>
      <c r="GYB325" s="80"/>
      <c r="GYC325" s="80"/>
      <c r="GYD325" s="80"/>
      <c r="GYE325" s="80"/>
      <c r="GYF325" s="80"/>
      <c r="GYG325" s="80"/>
      <c r="GYH325" s="80"/>
      <c r="GYI325" s="80"/>
      <c r="GYJ325" s="80"/>
      <c r="GYK325" s="80"/>
      <c r="GYL325" s="80"/>
      <c r="GYM325" s="80"/>
      <c r="GYN325" s="80"/>
      <c r="GYO325" s="80"/>
      <c r="GYP325" s="80"/>
      <c r="GYQ325" s="80"/>
      <c r="GYR325" s="80"/>
      <c r="GYS325" s="80"/>
      <c r="GYT325" s="80"/>
      <c r="GYU325" s="80"/>
      <c r="GYV325" s="80"/>
      <c r="GYW325" s="80"/>
      <c r="GYX325" s="80"/>
      <c r="GYY325" s="80"/>
      <c r="GYZ325" s="80"/>
      <c r="GZA325" s="80"/>
      <c r="GZB325" s="80"/>
      <c r="GZC325" s="80"/>
      <c r="GZD325" s="80"/>
      <c r="GZE325" s="80"/>
      <c r="GZF325" s="80"/>
      <c r="GZG325" s="80"/>
      <c r="GZH325" s="80"/>
      <c r="GZI325" s="80"/>
      <c r="GZJ325" s="80"/>
      <c r="GZK325" s="80"/>
      <c r="GZL325" s="80"/>
      <c r="GZM325" s="80"/>
      <c r="GZN325" s="80"/>
      <c r="GZO325" s="80"/>
      <c r="GZP325" s="80"/>
      <c r="GZQ325" s="80"/>
      <c r="GZR325" s="80"/>
      <c r="GZS325" s="80"/>
      <c r="GZT325" s="80"/>
      <c r="GZU325" s="80"/>
      <c r="GZV325" s="80"/>
      <c r="GZW325" s="80"/>
      <c r="GZX325" s="80"/>
      <c r="GZY325" s="80"/>
      <c r="GZZ325" s="80"/>
      <c r="HAA325" s="80"/>
      <c r="HAB325" s="80"/>
      <c r="HAC325" s="80"/>
      <c r="HAD325" s="80"/>
      <c r="HAE325" s="80"/>
      <c r="HAF325" s="80"/>
      <c r="HAG325" s="80"/>
      <c r="HAH325" s="80"/>
      <c r="HAI325" s="80"/>
      <c r="HAJ325" s="80"/>
      <c r="HAK325" s="80"/>
      <c r="HAL325" s="80"/>
      <c r="HAM325" s="80"/>
      <c r="HAN325" s="80"/>
      <c r="HAO325" s="80"/>
      <c r="HAP325" s="80"/>
      <c r="HAQ325" s="80"/>
      <c r="HAR325" s="80"/>
      <c r="HAS325" s="80"/>
      <c r="HAT325" s="80"/>
      <c r="HAU325" s="80"/>
      <c r="HAV325" s="80"/>
      <c r="HAW325" s="80"/>
      <c r="HAX325" s="80"/>
      <c r="HAY325" s="80"/>
      <c r="HAZ325" s="80"/>
      <c r="HBA325" s="80"/>
      <c r="HBB325" s="80"/>
      <c r="HBC325" s="80"/>
      <c r="HBD325" s="80"/>
      <c r="HBE325" s="80"/>
      <c r="HBF325" s="80"/>
      <c r="HBG325" s="80"/>
      <c r="HBH325" s="80"/>
      <c r="HBI325" s="80"/>
      <c r="HBJ325" s="80"/>
      <c r="HBK325" s="80"/>
      <c r="HBL325" s="80"/>
      <c r="HBM325" s="80"/>
      <c r="HBN325" s="80"/>
      <c r="HBO325" s="80"/>
      <c r="HBP325" s="80"/>
      <c r="HBQ325" s="80"/>
      <c r="HBR325" s="80"/>
      <c r="HBS325" s="80"/>
      <c r="HBT325" s="80"/>
      <c r="HBU325" s="80"/>
      <c r="HBV325" s="80"/>
      <c r="HBW325" s="80"/>
      <c r="HBX325" s="80"/>
      <c r="HBY325" s="80"/>
      <c r="HBZ325" s="80"/>
      <c r="HCA325" s="80"/>
      <c r="HCB325" s="80"/>
      <c r="HCC325" s="80"/>
      <c r="HCD325" s="80"/>
      <c r="HCE325" s="80"/>
      <c r="HCF325" s="80"/>
      <c r="HCG325" s="80"/>
      <c r="HCH325" s="80"/>
      <c r="HCI325" s="80"/>
      <c r="HCJ325" s="80"/>
      <c r="HCK325" s="80"/>
      <c r="HCL325" s="80"/>
      <c r="HCM325" s="80"/>
      <c r="HCN325" s="80"/>
      <c r="HCO325" s="80"/>
      <c r="HCP325" s="80"/>
      <c r="HCQ325" s="80"/>
      <c r="HCR325" s="80"/>
      <c r="HCS325" s="80"/>
      <c r="HCT325" s="80"/>
      <c r="HCU325" s="80"/>
      <c r="HCV325" s="80"/>
      <c r="HCW325" s="80"/>
      <c r="HCX325" s="80"/>
      <c r="HCY325" s="80"/>
      <c r="HCZ325" s="80"/>
      <c r="HDA325" s="80"/>
      <c r="HDB325" s="80"/>
      <c r="HDC325" s="80"/>
      <c r="HDD325" s="80"/>
      <c r="HDE325" s="80"/>
      <c r="HDF325" s="80"/>
      <c r="HDG325" s="80"/>
      <c r="HDH325" s="80"/>
      <c r="HDI325" s="80"/>
      <c r="HDJ325" s="80"/>
      <c r="HDK325" s="80"/>
      <c r="HDL325" s="80"/>
      <c r="HDM325" s="80"/>
      <c r="HDN325" s="80"/>
      <c r="HDO325" s="80"/>
      <c r="HDP325" s="80"/>
      <c r="HDQ325" s="80"/>
      <c r="HDR325" s="80"/>
      <c r="HDS325" s="80"/>
      <c r="HDT325" s="80"/>
      <c r="HDU325" s="80"/>
      <c r="HDV325" s="80"/>
      <c r="HDW325" s="80"/>
      <c r="HDX325" s="80"/>
      <c r="HDY325" s="80"/>
      <c r="HDZ325" s="80"/>
      <c r="HEA325" s="80"/>
      <c r="HEB325" s="80"/>
      <c r="HEC325" s="80"/>
      <c r="HED325" s="80"/>
      <c r="HEE325" s="80"/>
      <c r="HEF325" s="80"/>
      <c r="HEG325" s="80"/>
      <c r="HEH325" s="80"/>
      <c r="HEI325" s="80"/>
      <c r="HEJ325" s="80"/>
      <c r="HEK325" s="80"/>
      <c r="HEL325" s="80"/>
      <c r="HEM325" s="80"/>
      <c r="HEN325" s="80"/>
      <c r="HEO325" s="80"/>
      <c r="HEP325" s="80"/>
      <c r="HEQ325" s="80"/>
      <c r="HER325" s="80"/>
      <c r="HES325" s="80"/>
      <c r="HET325" s="80"/>
      <c r="HEU325" s="80"/>
      <c r="HEV325" s="80"/>
      <c r="HEW325" s="80"/>
      <c r="HEX325" s="80"/>
      <c r="HEY325" s="80"/>
      <c r="HEZ325" s="80"/>
      <c r="HFA325" s="80"/>
      <c r="HFB325" s="80"/>
      <c r="HFC325" s="80"/>
      <c r="HFD325" s="80"/>
      <c r="HFE325" s="80"/>
      <c r="HFF325" s="80"/>
      <c r="HFG325" s="80"/>
      <c r="HFH325" s="80"/>
      <c r="HFI325" s="80"/>
      <c r="HFJ325" s="80"/>
      <c r="HFK325" s="80"/>
      <c r="HFL325" s="80"/>
      <c r="HFM325" s="80"/>
      <c r="HFN325" s="80"/>
      <c r="HFO325" s="80"/>
      <c r="HFP325" s="80"/>
      <c r="HFQ325" s="80"/>
      <c r="HFR325" s="80"/>
      <c r="HFS325" s="80"/>
      <c r="HFT325" s="80"/>
      <c r="HFU325" s="80"/>
      <c r="HFV325" s="80"/>
      <c r="HFW325" s="80"/>
      <c r="HFX325" s="80"/>
      <c r="HFY325" s="80"/>
      <c r="HFZ325" s="80"/>
      <c r="HGA325" s="80"/>
      <c r="HGB325" s="80"/>
      <c r="HGC325" s="80"/>
      <c r="HGD325" s="80"/>
      <c r="HGE325" s="80"/>
      <c r="HGF325" s="80"/>
      <c r="HGG325" s="80"/>
      <c r="HGH325" s="80"/>
      <c r="HGI325" s="80"/>
      <c r="HGJ325" s="80"/>
      <c r="HGK325" s="80"/>
      <c r="HGL325" s="80"/>
      <c r="HGM325" s="80"/>
      <c r="HGN325" s="80"/>
      <c r="HGO325" s="80"/>
      <c r="HGP325" s="80"/>
      <c r="HGQ325" s="80"/>
      <c r="HGR325" s="80"/>
      <c r="HGS325" s="80"/>
      <c r="HGT325" s="80"/>
      <c r="HGU325" s="80"/>
      <c r="HGV325" s="80"/>
      <c r="HGW325" s="80"/>
      <c r="HGX325" s="80"/>
      <c r="HGY325" s="80"/>
      <c r="HGZ325" s="80"/>
      <c r="HHA325" s="80"/>
      <c r="HHB325" s="80"/>
      <c r="HHC325" s="80"/>
      <c r="HHD325" s="80"/>
      <c r="HHE325" s="80"/>
      <c r="HHF325" s="80"/>
      <c r="HHG325" s="80"/>
      <c r="HHH325" s="80"/>
      <c r="HHI325" s="80"/>
      <c r="HHJ325" s="80"/>
      <c r="HHK325" s="80"/>
      <c r="HHL325" s="80"/>
      <c r="HHM325" s="80"/>
      <c r="HHN325" s="80"/>
      <c r="HHO325" s="80"/>
      <c r="HHP325" s="80"/>
      <c r="HHQ325" s="80"/>
      <c r="HHR325" s="80"/>
      <c r="HHS325" s="80"/>
      <c r="HHT325" s="80"/>
      <c r="HHU325" s="80"/>
      <c r="HHV325" s="80"/>
      <c r="HHW325" s="80"/>
      <c r="HHX325" s="80"/>
      <c r="HHY325" s="80"/>
      <c r="HHZ325" s="80"/>
      <c r="HIA325" s="80"/>
      <c r="HIB325" s="80"/>
      <c r="HIC325" s="80"/>
      <c r="HID325" s="80"/>
      <c r="HIE325" s="80"/>
      <c r="HIF325" s="80"/>
      <c r="HIG325" s="80"/>
      <c r="HIH325" s="80"/>
      <c r="HII325" s="80"/>
      <c r="HIJ325" s="80"/>
      <c r="HIK325" s="80"/>
      <c r="HIL325" s="80"/>
      <c r="HIM325" s="80"/>
      <c r="HIN325" s="80"/>
      <c r="HIO325" s="80"/>
      <c r="HIP325" s="80"/>
      <c r="HIQ325" s="80"/>
      <c r="HIR325" s="80"/>
      <c r="HIS325" s="80"/>
      <c r="HIT325" s="80"/>
      <c r="HIU325" s="80"/>
      <c r="HIV325" s="80"/>
      <c r="HIW325" s="80"/>
      <c r="HIX325" s="80"/>
      <c r="HIY325" s="80"/>
      <c r="HIZ325" s="80"/>
      <c r="HJA325" s="80"/>
      <c r="HJB325" s="80"/>
      <c r="HJC325" s="80"/>
      <c r="HJD325" s="80"/>
      <c r="HJE325" s="80"/>
      <c r="HJF325" s="80"/>
      <c r="HJG325" s="80"/>
      <c r="HJH325" s="80"/>
      <c r="HJI325" s="80"/>
      <c r="HJJ325" s="80"/>
      <c r="HJK325" s="80"/>
      <c r="HJL325" s="80"/>
      <c r="HJM325" s="80"/>
      <c r="HJN325" s="80"/>
      <c r="HJO325" s="80"/>
      <c r="HJP325" s="80"/>
      <c r="HJQ325" s="80"/>
      <c r="HJR325" s="80"/>
      <c r="HJS325" s="80"/>
      <c r="HJT325" s="80"/>
      <c r="HJU325" s="80"/>
      <c r="HJV325" s="80"/>
      <c r="HJW325" s="80"/>
      <c r="HJX325" s="80"/>
      <c r="HJY325" s="80"/>
      <c r="HJZ325" s="80"/>
      <c r="HKA325" s="80"/>
      <c r="HKB325" s="80"/>
      <c r="HKC325" s="80"/>
      <c r="HKD325" s="80"/>
      <c r="HKE325" s="80"/>
      <c r="HKF325" s="80"/>
      <c r="HKG325" s="80"/>
      <c r="HKH325" s="80"/>
      <c r="HKI325" s="80"/>
      <c r="HKJ325" s="80"/>
      <c r="HKK325" s="80"/>
      <c r="HKL325" s="80"/>
      <c r="HKM325" s="80"/>
      <c r="HKN325" s="80"/>
      <c r="HKO325" s="80"/>
      <c r="HKP325" s="80"/>
      <c r="HKQ325" s="80"/>
      <c r="HKR325" s="80"/>
      <c r="HKS325" s="80"/>
      <c r="HKT325" s="80"/>
      <c r="HKU325" s="80"/>
      <c r="HKV325" s="80"/>
      <c r="HKW325" s="80"/>
      <c r="HKX325" s="80"/>
      <c r="HKY325" s="80"/>
      <c r="HKZ325" s="80"/>
      <c r="HLA325" s="80"/>
      <c r="HLB325" s="80"/>
      <c r="HLC325" s="80"/>
      <c r="HLD325" s="80"/>
      <c r="HLE325" s="80"/>
      <c r="HLF325" s="80"/>
      <c r="HLG325" s="80"/>
      <c r="HLH325" s="80"/>
      <c r="HLI325" s="80"/>
      <c r="HLJ325" s="80"/>
      <c r="HLK325" s="80"/>
      <c r="HLL325" s="80"/>
      <c r="HLM325" s="80"/>
      <c r="HLN325" s="80"/>
      <c r="HLO325" s="80"/>
      <c r="HLP325" s="80"/>
      <c r="HLQ325" s="80"/>
      <c r="HLR325" s="80"/>
      <c r="HLS325" s="80"/>
      <c r="HLT325" s="80"/>
      <c r="HLU325" s="80"/>
      <c r="HLV325" s="80"/>
      <c r="HLW325" s="80"/>
      <c r="HLX325" s="80"/>
      <c r="HLY325" s="80"/>
      <c r="HLZ325" s="80"/>
      <c r="HMA325" s="80"/>
      <c r="HMB325" s="80"/>
      <c r="HMC325" s="80"/>
      <c r="HMD325" s="80"/>
      <c r="HME325" s="80"/>
      <c r="HMF325" s="80"/>
      <c r="HMG325" s="80"/>
      <c r="HMH325" s="80"/>
      <c r="HMI325" s="80"/>
      <c r="HMJ325" s="80"/>
      <c r="HMK325" s="80"/>
      <c r="HML325" s="80"/>
      <c r="HMM325" s="80"/>
      <c r="HMN325" s="80"/>
      <c r="HMO325" s="80"/>
      <c r="HMP325" s="80"/>
      <c r="HMQ325" s="80"/>
      <c r="HMR325" s="80"/>
      <c r="HMS325" s="80"/>
      <c r="HMT325" s="80"/>
      <c r="HMU325" s="80"/>
      <c r="HMV325" s="80"/>
      <c r="HMW325" s="80"/>
      <c r="HMX325" s="80"/>
      <c r="HMY325" s="80"/>
      <c r="HMZ325" s="80"/>
      <c r="HNA325" s="80"/>
      <c r="HNB325" s="80"/>
      <c r="HNC325" s="80"/>
      <c r="HND325" s="80"/>
      <c r="HNE325" s="80"/>
      <c r="HNF325" s="80"/>
      <c r="HNG325" s="80"/>
      <c r="HNH325" s="80"/>
      <c r="HNI325" s="80"/>
      <c r="HNJ325" s="80"/>
      <c r="HNK325" s="80"/>
      <c r="HNL325" s="80"/>
      <c r="HNM325" s="80"/>
      <c r="HNN325" s="80"/>
      <c r="HNO325" s="80"/>
      <c r="HNP325" s="80"/>
      <c r="HNQ325" s="80"/>
      <c r="HNR325" s="80"/>
      <c r="HNS325" s="80"/>
      <c r="HNT325" s="80"/>
      <c r="HNU325" s="80"/>
      <c r="HNV325" s="80"/>
      <c r="HNW325" s="80"/>
      <c r="HNX325" s="80"/>
      <c r="HNY325" s="80"/>
      <c r="HNZ325" s="80"/>
      <c r="HOA325" s="80"/>
      <c r="HOB325" s="80"/>
      <c r="HOC325" s="80"/>
      <c r="HOD325" s="80"/>
      <c r="HOE325" s="80"/>
      <c r="HOF325" s="80"/>
      <c r="HOG325" s="80"/>
      <c r="HOH325" s="80"/>
      <c r="HOI325" s="80"/>
      <c r="HOJ325" s="80"/>
      <c r="HOK325" s="80"/>
      <c r="HOL325" s="80"/>
      <c r="HOM325" s="80"/>
      <c r="HON325" s="80"/>
      <c r="HOO325" s="80"/>
      <c r="HOP325" s="80"/>
      <c r="HOQ325" s="80"/>
      <c r="HOR325" s="80"/>
      <c r="HOS325" s="80"/>
      <c r="HOT325" s="80"/>
      <c r="HOU325" s="80"/>
      <c r="HOV325" s="80"/>
      <c r="HOW325" s="80"/>
      <c r="HOX325" s="80"/>
      <c r="HOY325" s="80"/>
      <c r="HOZ325" s="80"/>
      <c r="HPA325" s="80"/>
      <c r="HPB325" s="80"/>
      <c r="HPC325" s="80"/>
      <c r="HPD325" s="80"/>
      <c r="HPE325" s="80"/>
      <c r="HPF325" s="80"/>
      <c r="HPG325" s="80"/>
      <c r="HPH325" s="80"/>
      <c r="HPI325" s="80"/>
      <c r="HPJ325" s="80"/>
      <c r="HPK325" s="80"/>
      <c r="HPL325" s="80"/>
      <c r="HPM325" s="80"/>
      <c r="HPN325" s="80"/>
      <c r="HPO325" s="80"/>
      <c r="HPP325" s="80"/>
      <c r="HPQ325" s="80"/>
      <c r="HPR325" s="80"/>
      <c r="HPS325" s="80"/>
      <c r="HPT325" s="80"/>
      <c r="HPU325" s="80"/>
      <c r="HPV325" s="80"/>
      <c r="HPW325" s="80"/>
      <c r="HPX325" s="80"/>
      <c r="HPY325" s="80"/>
      <c r="HPZ325" s="80"/>
      <c r="HQA325" s="80"/>
      <c r="HQB325" s="80"/>
      <c r="HQC325" s="80"/>
      <c r="HQD325" s="80"/>
      <c r="HQE325" s="80"/>
      <c r="HQF325" s="80"/>
      <c r="HQG325" s="80"/>
      <c r="HQH325" s="80"/>
      <c r="HQI325" s="80"/>
      <c r="HQJ325" s="80"/>
      <c r="HQK325" s="80"/>
      <c r="HQL325" s="80"/>
      <c r="HQM325" s="80"/>
      <c r="HQN325" s="80"/>
      <c r="HQO325" s="80"/>
      <c r="HQP325" s="80"/>
      <c r="HQQ325" s="80"/>
      <c r="HQR325" s="80"/>
      <c r="HQS325" s="80"/>
      <c r="HQT325" s="80"/>
      <c r="HQU325" s="80"/>
      <c r="HQV325" s="80"/>
      <c r="HQW325" s="80"/>
      <c r="HQX325" s="80"/>
      <c r="HQY325" s="80"/>
      <c r="HQZ325" s="80"/>
      <c r="HRA325" s="80"/>
      <c r="HRB325" s="80"/>
      <c r="HRC325" s="80"/>
      <c r="HRD325" s="80"/>
      <c r="HRE325" s="80"/>
      <c r="HRF325" s="80"/>
      <c r="HRG325" s="80"/>
      <c r="HRH325" s="80"/>
      <c r="HRI325" s="80"/>
      <c r="HRJ325" s="80"/>
      <c r="HRK325" s="80"/>
      <c r="HRL325" s="80"/>
      <c r="HRM325" s="80"/>
      <c r="HRN325" s="80"/>
      <c r="HRO325" s="80"/>
      <c r="HRP325" s="80"/>
      <c r="HRQ325" s="80"/>
      <c r="HRR325" s="80"/>
      <c r="HRS325" s="80"/>
      <c r="HRT325" s="80"/>
      <c r="HRU325" s="80"/>
      <c r="HRV325" s="80"/>
      <c r="HRW325" s="80"/>
      <c r="HRX325" s="80"/>
      <c r="HRY325" s="80"/>
      <c r="HRZ325" s="80"/>
      <c r="HSA325" s="80"/>
      <c r="HSB325" s="80"/>
      <c r="HSC325" s="80"/>
      <c r="HSD325" s="80"/>
      <c r="HSE325" s="80"/>
      <c r="HSF325" s="80"/>
      <c r="HSG325" s="80"/>
      <c r="HSH325" s="80"/>
      <c r="HSI325" s="80"/>
      <c r="HSJ325" s="80"/>
      <c r="HSK325" s="80"/>
      <c r="HSL325" s="80"/>
      <c r="HSM325" s="80"/>
      <c r="HSN325" s="80"/>
      <c r="HSO325" s="80"/>
      <c r="HSP325" s="80"/>
      <c r="HSQ325" s="80"/>
      <c r="HSR325" s="80"/>
      <c r="HSS325" s="80"/>
      <c r="HST325" s="80"/>
      <c r="HSU325" s="80"/>
      <c r="HSV325" s="80"/>
      <c r="HSW325" s="80"/>
      <c r="HSX325" s="80"/>
      <c r="HSY325" s="80"/>
      <c r="HSZ325" s="80"/>
      <c r="HTA325" s="80"/>
      <c r="HTB325" s="80"/>
      <c r="HTC325" s="80"/>
      <c r="HTD325" s="80"/>
      <c r="HTE325" s="80"/>
      <c r="HTF325" s="80"/>
      <c r="HTG325" s="80"/>
      <c r="HTH325" s="80"/>
      <c r="HTI325" s="80"/>
      <c r="HTJ325" s="80"/>
      <c r="HTK325" s="80"/>
      <c r="HTL325" s="80"/>
      <c r="HTM325" s="80"/>
      <c r="HTN325" s="80"/>
      <c r="HTO325" s="80"/>
      <c r="HTP325" s="80"/>
      <c r="HTQ325" s="80"/>
      <c r="HTR325" s="80"/>
      <c r="HTS325" s="80"/>
      <c r="HTT325" s="80"/>
      <c r="HTU325" s="80"/>
      <c r="HTV325" s="80"/>
      <c r="HTW325" s="80"/>
      <c r="HTX325" s="80"/>
      <c r="HTY325" s="80"/>
      <c r="HTZ325" s="80"/>
      <c r="HUA325" s="80"/>
      <c r="HUB325" s="80"/>
      <c r="HUC325" s="80"/>
      <c r="HUD325" s="80"/>
      <c r="HUE325" s="80"/>
      <c r="HUF325" s="80"/>
      <c r="HUG325" s="80"/>
      <c r="HUH325" s="80"/>
      <c r="HUI325" s="80"/>
      <c r="HUJ325" s="80"/>
      <c r="HUK325" s="80"/>
      <c r="HUL325" s="80"/>
      <c r="HUM325" s="80"/>
      <c r="HUN325" s="80"/>
      <c r="HUO325" s="80"/>
      <c r="HUP325" s="80"/>
      <c r="HUQ325" s="80"/>
      <c r="HUR325" s="80"/>
      <c r="HUS325" s="80"/>
      <c r="HUT325" s="80"/>
      <c r="HUU325" s="80"/>
      <c r="HUV325" s="80"/>
      <c r="HUW325" s="80"/>
      <c r="HUX325" s="80"/>
      <c r="HUY325" s="80"/>
      <c r="HUZ325" s="80"/>
      <c r="HVA325" s="80"/>
      <c r="HVB325" s="80"/>
      <c r="HVC325" s="80"/>
      <c r="HVD325" s="80"/>
      <c r="HVE325" s="80"/>
      <c r="HVF325" s="80"/>
      <c r="HVG325" s="80"/>
      <c r="HVH325" s="80"/>
      <c r="HVI325" s="80"/>
      <c r="HVJ325" s="80"/>
      <c r="HVK325" s="80"/>
      <c r="HVL325" s="80"/>
      <c r="HVM325" s="80"/>
      <c r="HVN325" s="80"/>
      <c r="HVO325" s="80"/>
      <c r="HVP325" s="80"/>
      <c r="HVQ325" s="80"/>
      <c r="HVR325" s="80"/>
      <c r="HVS325" s="80"/>
      <c r="HVT325" s="80"/>
      <c r="HVU325" s="80"/>
      <c r="HVV325" s="80"/>
      <c r="HVW325" s="80"/>
      <c r="HVX325" s="80"/>
      <c r="HVY325" s="80"/>
      <c r="HVZ325" s="80"/>
      <c r="HWA325" s="80"/>
      <c r="HWB325" s="80"/>
      <c r="HWC325" s="80"/>
      <c r="HWD325" s="80"/>
      <c r="HWE325" s="80"/>
      <c r="HWF325" s="80"/>
      <c r="HWG325" s="80"/>
      <c r="HWH325" s="80"/>
      <c r="HWI325" s="80"/>
      <c r="HWJ325" s="80"/>
      <c r="HWK325" s="80"/>
      <c r="HWL325" s="80"/>
      <c r="HWM325" s="80"/>
      <c r="HWN325" s="80"/>
      <c r="HWO325" s="80"/>
      <c r="HWP325" s="80"/>
      <c r="HWQ325" s="80"/>
      <c r="HWR325" s="80"/>
      <c r="HWS325" s="80"/>
      <c r="HWT325" s="80"/>
      <c r="HWU325" s="80"/>
      <c r="HWV325" s="80"/>
      <c r="HWW325" s="80"/>
      <c r="HWX325" s="80"/>
      <c r="HWY325" s="80"/>
      <c r="HWZ325" s="80"/>
      <c r="HXA325" s="80"/>
      <c r="HXB325" s="80"/>
      <c r="HXC325" s="80"/>
      <c r="HXD325" s="80"/>
      <c r="HXE325" s="80"/>
      <c r="HXF325" s="80"/>
      <c r="HXG325" s="80"/>
      <c r="HXH325" s="80"/>
      <c r="HXI325" s="80"/>
      <c r="HXJ325" s="80"/>
      <c r="HXK325" s="80"/>
      <c r="HXL325" s="80"/>
      <c r="HXM325" s="80"/>
      <c r="HXN325" s="80"/>
      <c r="HXO325" s="80"/>
      <c r="HXP325" s="80"/>
      <c r="HXQ325" s="80"/>
      <c r="HXR325" s="80"/>
      <c r="HXS325" s="80"/>
      <c r="HXT325" s="80"/>
      <c r="HXU325" s="80"/>
      <c r="HXV325" s="80"/>
      <c r="HXW325" s="80"/>
      <c r="HXX325" s="80"/>
      <c r="HXY325" s="80"/>
      <c r="HXZ325" s="80"/>
      <c r="HYA325" s="80"/>
      <c r="HYB325" s="80"/>
      <c r="HYC325" s="80"/>
      <c r="HYD325" s="80"/>
      <c r="HYE325" s="80"/>
      <c r="HYF325" s="80"/>
      <c r="HYG325" s="80"/>
      <c r="HYH325" s="80"/>
      <c r="HYI325" s="80"/>
      <c r="HYJ325" s="80"/>
      <c r="HYK325" s="80"/>
      <c r="HYL325" s="80"/>
      <c r="HYM325" s="80"/>
      <c r="HYN325" s="80"/>
      <c r="HYO325" s="80"/>
      <c r="HYP325" s="80"/>
      <c r="HYQ325" s="80"/>
      <c r="HYR325" s="80"/>
      <c r="HYS325" s="80"/>
      <c r="HYT325" s="80"/>
      <c r="HYU325" s="80"/>
      <c r="HYV325" s="80"/>
      <c r="HYW325" s="80"/>
      <c r="HYX325" s="80"/>
      <c r="HYY325" s="80"/>
      <c r="HYZ325" s="80"/>
      <c r="HZA325" s="80"/>
      <c r="HZB325" s="80"/>
      <c r="HZC325" s="80"/>
      <c r="HZD325" s="80"/>
      <c r="HZE325" s="80"/>
      <c r="HZF325" s="80"/>
      <c r="HZG325" s="80"/>
      <c r="HZH325" s="80"/>
      <c r="HZI325" s="80"/>
      <c r="HZJ325" s="80"/>
      <c r="HZK325" s="80"/>
      <c r="HZL325" s="80"/>
      <c r="HZM325" s="80"/>
      <c r="HZN325" s="80"/>
      <c r="HZO325" s="80"/>
      <c r="HZP325" s="80"/>
      <c r="HZQ325" s="80"/>
      <c r="HZR325" s="80"/>
      <c r="HZS325" s="80"/>
      <c r="HZT325" s="80"/>
      <c r="HZU325" s="80"/>
      <c r="HZV325" s="80"/>
      <c r="HZW325" s="80"/>
      <c r="HZX325" s="80"/>
      <c r="HZY325" s="80"/>
      <c r="HZZ325" s="80"/>
      <c r="IAA325" s="80"/>
      <c r="IAB325" s="80"/>
      <c r="IAC325" s="80"/>
      <c r="IAD325" s="80"/>
      <c r="IAE325" s="80"/>
      <c r="IAF325" s="80"/>
      <c r="IAG325" s="80"/>
      <c r="IAH325" s="80"/>
      <c r="IAI325" s="80"/>
      <c r="IAJ325" s="80"/>
      <c r="IAK325" s="80"/>
      <c r="IAL325" s="80"/>
      <c r="IAM325" s="80"/>
      <c r="IAN325" s="80"/>
      <c r="IAO325" s="80"/>
      <c r="IAP325" s="80"/>
      <c r="IAQ325" s="80"/>
      <c r="IAR325" s="80"/>
      <c r="IAS325" s="80"/>
      <c r="IAT325" s="80"/>
      <c r="IAU325" s="80"/>
      <c r="IAV325" s="80"/>
      <c r="IAW325" s="80"/>
      <c r="IAX325" s="80"/>
      <c r="IAY325" s="80"/>
      <c r="IAZ325" s="80"/>
      <c r="IBA325" s="80"/>
      <c r="IBB325" s="80"/>
      <c r="IBC325" s="80"/>
      <c r="IBD325" s="80"/>
      <c r="IBE325" s="80"/>
      <c r="IBF325" s="80"/>
      <c r="IBG325" s="80"/>
      <c r="IBH325" s="80"/>
      <c r="IBI325" s="80"/>
      <c r="IBJ325" s="80"/>
      <c r="IBK325" s="80"/>
      <c r="IBL325" s="80"/>
      <c r="IBM325" s="80"/>
      <c r="IBN325" s="80"/>
      <c r="IBO325" s="80"/>
      <c r="IBP325" s="80"/>
      <c r="IBQ325" s="80"/>
      <c r="IBR325" s="80"/>
      <c r="IBS325" s="80"/>
      <c r="IBT325" s="80"/>
      <c r="IBU325" s="80"/>
      <c r="IBV325" s="80"/>
      <c r="IBW325" s="80"/>
      <c r="IBX325" s="80"/>
      <c r="IBY325" s="80"/>
      <c r="IBZ325" s="80"/>
      <c r="ICA325" s="80"/>
      <c r="ICB325" s="80"/>
      <c r="ICC325" s="80"/>
      <c r="ICD325" s="80"/>
      <c r="ICE325" s="80"/>
      <c r="ICF325" s="80"/>
      <c r="ICG325" s="80"/>
      <c r="ICH325" s="80"/>
      <c r="ICI325" s="80"/>
      <c r="ICJ325" s="80"/>
      <c r="ICK325" s="80"/>
      <c r="ICL325" s="80"/>
      <c r="ICM325" s="80"/>
      <c r="ICN325" s="80"/>
      <c r="ICO325" s="80"/>
      <c r="ICP325" s="80"/>
      <c r="ICQ325" s="80"/>
      <c r="ICR325" s="80"/>
      <c r="ICS325" s="80"/>
      <c r="ICT325" s="80"/>
      <c r="ICU325" s="80"/>
      <c r="ICV325" s="80"/>
      <c r="ICW325" s="80"/>
      <c r="ICX325" s="80"/>
      <c r="ICY325" s="80"/>
      <c r="ICZ325" s="80"/>
      <c r="IDA325" s="80"/>
      <c r="IDB325" s="80"/>
      <c r="IDC325" s="80"/>
      <c r="IDD325" s="80"/>
      <c r="IDE325" s="80"/>
      <c r="IDF325" s="80"/>
      <c r="IDG325" s="80"/>
      <c r="IDH325" s="80"/>
      <c r="IDI325" s="80"/>
      <c r="IDJ325" s="80"/>
      <c r="IDK325" s="80"/>
      <c r="IDL325" s="80"/>
      <c r="IDM325" s="80"/>
      <c r="IDN325" s="80"/>
      <c r="IDO325" s="80"/>
      <c r="IDP325" s="80"/>
      <c r="IDQ325" s="80"/>
      <c r="IDR325" s="80"/>
      <c r="IDS325" s="80"/>
      <c r="IDT325" s="80"/>
      <c r="IDU325" s="80"/>
      <c r="IDV325" s="80"/>
      <c r="IDW325" s="80"/>
      <c r="IDX325" s="80"/>
      <c r="IDY325" s="80"/>
      <c r="IDZ325" s="80"/>
      <c r="IEA325" s="80"/>
      <c r="IEB325" s="80"/>
      <c r="IEC325" s="80"/>
      <c r="IED325" s="80"/>
      <c r="IEE325" s="80"/>
      <c r="IEF325" s="80"/>
      <c r="IEG325" s="80"/>
      <c r="IEH325" s="80"/>
      <c r="IEI325" s="80"/>
      <c r="IEJ325" s="80"/>
      <c r="IEK325" s="80"/>
      <c r="IEL325" s="80"/>
      <c r="IEM325" s="80"/>
      <c r="IEN325" s="80"/>
      <c r="IEO325" s="80"/>
      <c r="IEP325" s="80"/>
      <c r="IEQ325" s="80"/>
      <c r="IER325" s="80"/>
      <c r="IES325" s="80"/>
      <c r="IET325" s="80"/>
      <c r="IEU325" s="80"/>
      <c r="IEV325" s="80"/>
      <c r="IEW325" s="80"/>
      <c r="IEX325" s="80"/>
      <c r="IEY325" s="80"/>
      <c r="IEZ325" s="80"/>
      <c r="IFA325" s="80"/>
      <c r="IFB325" s="80"/>
      <c r="IFC325" s="80"/>
      <c r="IFD325" s="80"/>
      <c r="IFE325" s="80"/>
      <c r="IFF325" s="80"/>
      <c r="IFG325" s="80"/>
      <c r="IFH325" s="80"/>
      <c r="IFI325" s="80"/>
      <c r="IFJ325" s="80"/>
      <c r="IFK325" s="80"/>
      <c r="IFL325" s="80"/>
      <c r="IFM325" s="80"/>
      <c r="IFN325" s="80"/>
      <c r="IFO325" s="80"/>
      <c r="IFP325" s="80"/>
      <c r="IFQ325" s="80"/>
      <c r="IFR325" s="80"/>
      <c r="IFS325" s="80"/>
      <c r="IFT325" s="80"/>
      <c r="IFU325" s="80"/>
      <c r="IFV325" s="80"/>
      <c r="IFW325" s="80"/>
      <c r="IFX325" s="80"/>
      <c r="IFY325" s="80"/>
      <c r="IFZ325" s="80"/>
      <c r="IGA325" s="80"/>
      <c r="IGB325" s="80"/>
      <c r="IGC325" s="80"/>
      <c r="IGD325" s="80"/>
      <c r="IGE325" s="80"/>
      <c r="IGF325" s="80"/>
      <c r="IGG325" s="80"/>
      <c r="IGH325" s="80"/>
      <c r="IGI325" s="80"/>
      <c r="IGJ325" s="80"/>
      <c r="IGK325" s="80"/>
      <c r="IGL325" s="80"/>
      <c r="IGM325" s="80"/>
      <c r="IGN325" s="80"/>
      <c r="IGO325" s="80"/>
      <c r="IGP325" s="80"/>
      <c r="IGQ325" s="80"/>
      <c r="IGR325" s="80"/>
      <c r="IGS325" s="80"/>
      <c r="IGT325" s="80"/>
      <c r="IGU325" s="80"/>
      <c r="IGV325" s="80"/>
      <c r="IGW325" s="80"/>
      <c r="IGX325" s="80"/>
      <c r="IGY325" s="80"/>
      <c r="IGZ325" s="80"/>
      <c r="IHA325" s="80"/>
      <c r="IHB325" s="80"/>
      <c r="IHC325" s="80"/>
      <c r="IHD325" s="80"/>
      <c r="IHE325" s="80"/>
      <c r="IHF325" s="80"/>
      <c r="IHG325" s="80"/>
      <c r="IHH325" s="80"/>
      <c r="IHI325" s="80"/>
      <c r="IHJ325" s="80"/>
      <c r="IHK325" s="80"/>
      <c r="IHL325" s="80"/>
      <c r="IHM325" s="80"/>
      <c r="IHN325" s="80"/>
      <c r="IHO325" s="80"/>
      <c r="IHP325" s="80"/>
      <c r="IHQ325" s="80"/>
      <c r="IHR325" s="80"/>
      <c r="IHS325" s="80"/>
      <c r="IHT325" s="80"/>
      <c r="IHU325" s="80"/>
      <c r="IHV325" s="80"/>
      <c r="IHW325" s="80"/>
      <c r="IHX325" s="80"/>
      <c r="IHY325" s="80"/>
      <c r="IHZ325" s="80"/>
      <c r="IIA325" s="80"/>
      <c r="IIB325" s="80"/>
      <c r="IIC325" s="80"/>
      <c r="IID325" s="80"/>
      <c r="IIE325" s="80"/>
      <c r="IIF325" s="80"/>
      <c r="IIG325" s="80"/>
      <c r="IIH325" s="80"/>
      <c r="III325" s="80"/>
      <c r="IIJ325" s="80"/>
      <c r="IIK325" s="80"/>
      <c r="IIL325" s="80"/>
      <c r="IIM325" s="80"/>
      <c r="IIN325" s="80"/>
      <c r="IIO325" s="80"/>
      <c r="IIP325" s="80"/>
      <c r="IIQ325" s="80"/>
      <c r="IIR325" s="80"/>
      <c r="IIS325" s="80"/>
      <c r="IIT325" s="80"/>
      <c r="IIU325" s="80"/>
      <c r="IIV325" s="80"/>
      <c r="IIW325" s="80"/>
      <c r="IIX325" s="80"/>
      <c r="IIY325" s="80"/>
      <c r="IIZ325" s="80"/>
      <c r="IJA325" s="80"/>
      <c r="IJB325" s="80"/>
      <c r="IJC325" s="80"/>
      <c r="IJD325" s="80"/>
      <c r="IJE325" s="80"/>
      <c r="IJF325" s="80"/>
      <c r="IJG325" s="80"/>
      <c r="IJH325" s="80"/>
      <c r="IJI325" s="80"/>
      <c r="IJJ325" s="80"/>
      <c r="IJK325" s="80"/>
      <c r="IJL325" s="80"/>
      <c r="IJM325" s="80"/>
      <c r="IJN325" s="80"/>
      <c r="IJO325" s="80"/>
      <c r="IJP325" s="80"/>
      <c r="IJQ325" s="80"/>
      <c r="IJR325" s="80"/>
      <c r="IJS325" s="80"/>
      <c r="IJT325" s="80"/>
      <c r="IJU325" s="80"/>
      <c r="IJV325" s="80"/>
      <c r="IJW325" s="80"/>
      <c r="IJX325" s="80"/>
      <c r="IJY325" s="80"/>
      <c r="IJZ325" s="80"/>
      <c r="IKA325" s="80"/>
      <c r="IKB325" s="80"/>
      <c r="IKC325" s="80"/>
      <c r="IKD325" s="80"/>
      <c r="IKE325" s="80"/>
      <c r="IKF325" s="80"/>
      <c r="IKG325" s="80"/>
      <c r="IKH325" s="80"/>
      <c r="IKI325" s="80"/>
      <c r="IKJ325" s="80"/>
      <c r="IKK325" s="80"/>
      <c r="IKL325" s="80"/>
      <c r="IKM325" s="80"/>
      <c r="IKN325" s="80"/>
      <c r="IKO325" s="80"/>
      <c r="IKP325" s="80"/>
      <c r="IKQ325" s="80"/>
      <c r="IKR325" s="80"/>
      <c r="IKS325" s="80"/>
      <c r="IKT325" s="80"/>
      <c r="IKU325" s="80"/>
      <c r="IKV325" s="80"/>
      <c r="IKW325" s="80"/>
      <c r="IKX325" s="80"/>
      <c r="IKY325" s="80"/>
      <c r="IKZ325" s="80"/>
      <c r="ILA325" s="80"/>
      <c r="ILB325" s="80"/>
      <c r="ILC325" s="80"/>
      <c r="ILD325" s="80"/>
      <c r="ILE325" s="80"/>
      <c r="ILF325" s="80"/>
      <c r="ILG325" s="80"/>
      <c r="ILH325" s="80"/>
      <c r="ILI325" s="80"/>
      <c r="ILJ325" s="80"/>
      <c r="ILK325" s="80"/>
      <c r="ILL325" s="80"/>
      <c r="ILM325" s="80"/>
      <c r="ILN325" s="80"/>
      <c r="ILO325" s="80"/>
      <c r="ILP325" s="80"/>
      <c r="ILQ325" s="80"/>
      <c r="ILR325" s="80"/>
      <c r="ILS325" s="80"/>
      <c r="ILT325" s="80"/>
      <c r="ILU325" s="80"/>
      <c r="ILV325" s="80"/>
      <c r="ILW325" s="80"/>
      <c r="ILX325" s="80"/>
      <c r="ILY325" s="80"/>
      <c r="ILZ325" s="80"/>
      <c r="IMA325" s="80"/>
      <c r="IMB325" s="80"/>
      <c r="IMC325" s="80"/>
      <c r="IMD325" s="80"/>
      <c r="IME325" s="80"/>
      <c r="IMF325" s="80"/>
      <c r="IMG325" s="80"/>
      <c r="IMH325" s="80"/>
      <c r="IMI325" s="80"/>
      <c r="IMJ325" s="80"/>
      <c r="IMK325" s="80"/>
      <c r="IML325" s="80"/>
      <c r="IMM325" s="80"/>
      <c r="IMN325" s="80"/>
      <c r="IMO325" s="80"/>
      <c r="IMP325" s="80"/>
      <c r="IMQ325" s="80"/>
      <c r="IMR325" s="80"/>
      <c r="IMS325" s="80"/>
      <c r="IMT325" s="80"/>
      <c r="IMU325" s="80"/>
      <c r="IMV325" s="80"/>
      <c r="IMW325" s="80"/>
      <c r="IMX325" s="80"/>
      <c r="IMY325" s="80"/>
      <c r="IMZ325" s="80"/>
      <c r="INA325" s="80"/>
      <c r="INB325" s="80"/>
      <c r="INC325" s="80"/>
      <c r="IND325" s="80"/>
      <c r="INE325" s="80"/>
      <c r="INF325" s="80"/>
      <c r="ING325" s="80"/>
      <c r="INH325" s="80"/>
      <c r="INI325" s="80"/>
      <c r="INJ325" s="80"/>
      <c r="INK325" s="80"/>
      <c r="INL325" s="80"/>
      <c r="INM325" s="80"/>
      <c r="INN325" s="80"/>
      <c r="INO325" s="80"/>
      <c r="INP325" s="80"/>
      <c r="INQ325" s="80"/>
      <c r="INR325" s="80"/>
      <c r="INS325" s="80"/>
      <c r="INT325" s="80"/>
      <c r="INU325" s="80"/>
      <c r="INV325" s="80"/>
      <c r="INW325" s="80"/>
      <c r="INX325" s="80"/>
      <c r="INY325" s="80"/>
      <c r="INZ325" s="80"/>
      <c r="IOA325" s="80"/>
      <c r="IOB325" s="80"/>
      <c r="IOC325" s="80"/>
      <c r="IOD325" s="80"/>
      <c r="IOE325" s="80"/>
      <c r="IOF325" s="80"/>
      <c r="IOG325" s="80"/>
      <c r="IOH325" s="80"/>
      <c r="IOI325" s="80"/>
      <c r="IOJ325" s="80"/>
      <c r="IOK325" s="80"/>
      <c r="IOL325" s="80"/>
      <c r="IOM325" s="80"/>
      <c r="ION325" s="80"/>
      <c r="IOO325" s="80"/>
      <c r="IOP325" s="80"/>
      <c r="IOQ325" s="80"/>
      <c r="IOR325" s="80"/>
      <c r="IOS325" s="80"/>
      <c r="IOT325" s="80"/>
      <c r="IOU325" s="80"/>
      <c r="IOV325" s="80"/>
      <c r="IOW325" s="80"/>
      <c r="IOX325" s="80"/>
      <c r="IOY325" s="80"/>
      <c r="IOZ325" s="80"/>
      <c r="IPA325" s="80"/>
      <c r="IPB325" s="80"/>
      <c r="IPC325" s="80"/>
      <c r="IPD325" s="80"/>
      <c r="IPE325" s="80"/>
      <c r="IPF325" s="80"/>
      <c r="IPG325" s="80"/>
      <c r="IPH325" s="80"/>
      <c r="IPI325" s="80"/>
      <c r="IPJ325" s="80"/>
      <c r="IPK325" s="80"/>
      <c r="IPL325" s="80"/>
      <c r="IPM325" s="80"/>
      <c r="IPN325" s="80"/>
      <c r="IPO325" s="80"/>
      <c r="IPP325" s="80"/>
      <c r="IPQ325" s="80"/>
      <c r="IPR325" s="80"/>
      <c r="IPS325" s="80"/>
      <c r="IPT325" s="80"/>
      <c r="IPU325" s="80"/>
      <c r="IPV325" s="80"/>
      <c r="IPW325" s="80"/>
      <c r="IPX325" s="80"/>
      <c r="IPY325" s="80"/>
      <c r="IPZ325" s="80"/>
      <c r="IQA325" s="80"/>
      <c r="IQB325" s="80"/>
      <c r="IQC325" s="80"/>
      <c r="IQD325" s="80"/>
      <c r="IQE325" s="80"/>
      <c r="IQF325" s="80"/>
      <c r="IQG325" s="80"/>
      <c r="IQH325" s="80"/>
      <c r="IQI325" s="80"/>
      <c r="IQJ325" s="80"/>
      <c r="IQK325" s="80"/>
      <c r="IQL325" s="80"/>
      <c r="IQM325" s="80"/>
      <c r="IQN325" s="80"/>
      <c r="IQO325" s="80"/>
      <c r="IQP325" s="80"/>
      <c r="IQQ325" s="80"/>
      <c r="IQR325" s="80"/>
      <c r="IQS325" s="80"/>
      <c r="IQT325" s="80"/>
      <c r="IQU325" s="80"/>
      <c r="IQV325" s="80"/>
      <c r="IQW325" s="80"/>
      <c r="IQX325" s="80"/>
      <c r="IQY325" s="80"/>
      <c r="IQZ325" s="80"/>
      <c r="IRA325" s="80"/>
      <c r="IRB325" s="80"/>
      <c r="IRC325" s="80"/>
      <c r="IRD325" s="80"/>
      <c r="IRE325" s="80"/>
      <c r="IRF325" s="80"/>
      <c r="IRG325" s="80"/>
      <c r="IRH325" s="80"/>
      <c r="IRI325" s="80"/>
      <c r="IRJ325" s="80"/>
      <c r="IRK325" s="80"/>
      <c r="IRL325" s="80"/>
      <c r="IRM325" s="80"/>
      <c r="IRN325" s="80"/>
      <c r="IRO325" s="80"/>
      <c r="IRP325" s="80"/>
      <c r="IRQ325" s="80"/>
      <c r="IRR325" s="80"/>
      <c r="IRS325" s="80"/>
      <c r="IRT325" s="80"/>
      <c r="IRU325" s="80"/>
      <c r="IRV325" s="80"/>
      <c r="IRW325" s="80"/>
      <c r="IRX325" s="80"/>
      <c r="IRY325" s="80"/>
      <c r="IRZ325" s="80"/>
      <c r="ISA325" s="80"/>
      <c r="ISB325" s="80"/>
      <c r="ISC325" s="80"/>
      <c r="ISD325" s="80"/>
      <c r="ISE325" s="80"/>
      <c r="ISF325" s="80"/>
      <c r="ISG325" s="80"/>
      <c r="ISH325" s="80"/>
      <c r="ISI325" s="80"/>
      <c r="ISJ325" s="80"/>
      <c r="ISK325" s="80"/>
      <c r="ISL325" s="80"/>
      <c r="ISM325" s="80"/>
      <c r="ISN325" s="80"/>
      <c r="ISO325" s="80"/>
      <c r="ISP325" s="80"/>
      <c r="ISQ325" s="80"/>
      <c r="ISR325" s="80"/>
      <c r="ISS325" s="80"/>
      <c r="IST325" s="80"/>
      <c r="ISU325" s="80"/>
      <c r="ISV325" s="80"/>
      <c r="ISW325" s="80"/>
      <c r="ISX325" s="80"/>
      <c r="ISY325" s="80"/>
      <c r="ISZ325" s="80"/>
      <c r="ITA325" s="80"/>
      <c r="ITB325" s="80"/>
      <c r="ITC325" s="80"/>
      <c r="ITD325" s="80"/>
      <c r="ITE325" s="80"/>
      <c r="ITF325" s="80"/>
      <c r="ITG325" s="80"/>
      <c r="ITH325" s="80"/>
      <c r="ITI325" s="80"/>
      <c r="ITJ325" s="80"/>
      <c r="ITK325" s="80"/>
      <c r="ITL325" s="80"/>
      <c r="ITM325" s="80"/>
      <c r="ITN325" s="80"/>
      <c r="ITO325" s="80"/>
      <c r="ITP325" s="80"/>
      <c r="ITQ325" s="80"/>
      <c r="ITR325" s="80"/>
      <c r="ITS325" s="80"/>
      <c r="ITT325" s="80"/>
      <c r="ITU325" s="80"/>
      <c r="ITV325" s="80"/>
      <c r="ITW325" s="80"/>
      <c r="ITX325" s="80"/>
      <c r="ITY325" s="80"/>
      <c r="ITZ325" s="80"/>
      <c r="IUA325" s="80"/>
      <c r="IUB325" s="80"/>
      <c r="IUC325" s="80"/>
      <c r="IUD325" s="80"/>
      <c r="IUE325" s="80"/>
      <c r="IUF325" s="80"/>
      <c r="IUG325" s="80"/>
      <c r="IUH325" s="80"/>
      <c r="IUI325" s="80"/>
      <c r="IUJ325" s="80"/>
      <c r="IUK325" s="80"/>
      <c r="IUL325" s="80"/>
      <c r="IUM325" s="80"/>
      <c r="IUN325" s="80"/>
      <c r="IUO325" s="80"/>
      <c r="IUP325" s="80"/>
      <c r="IUQ325" s="80"/>
      <c r="IUR325" s="80"/>
      <c r="IUS325" s="80"/>
      <c r="IUT325" s="80"/>
      <c r="IUU325" s="80"/>
      <c r="IUV325" s="80"/>
      <c r="IUW325" s="80"/>
      <c r="IUX325" s="80"/>
      <c r="IUY325" s="80"/>
      <c r="IUZ325" s="80"/>
      <c r="IVA325" s="80"/>
      <c r="IVB325" s="80"/>
      <c r="IVC325" s="80"/>
      <c r="IVD325" s="80"/>
      <c r="IVE325" s="80"/>
      <c r="IVF325" s="80"/>
      <c r="IVG325" s="80"/>
      <c r="IVH325" s="80"/>
      <c r="IVI325" s="80"/>
      <c r="IVJ325" s="80"/>
      <c r="IVK325" s="80"/>
      <c r="IVL325" s="80"/>
      <c r="IVM325" s="80"/>
      <c r="IVN325" s="80"/>
      <c r="IVO325" s="80"/>
      <c r="IVP325" s="80"/>
      <c r="IVQ325" s="80"/>
      <c r="IVR325" s="80"/>
      <c r="IVS325" s="80"/>
      <c r="IVT325" s="80"/>
      <c r="IVU325" s="80"/>
      <c r="IVV325" s="80"/>
      <c r="IVW325" s="80"/>
      <c r="IVX325" s="80"/>
      <c r="IVY325" s="80"/>
      <c r="IVZ325" s="80"/>
      <c r="IWA325" s="80"/>
      <c r="IWB325" s="80"/>
      <c r="IWC325" s="80"/>
      <c r="IWD325" s="80"/>
      <c r="IWE325" s="80"/>
      <c r="IWF325" s="80"/>
      <c r="IWG325" s="80"/>
      <c r="IWH325" s="80"/>
      <c r="IWI325" s="80"/>
      <c r="IWJ325" s="80"/>
      <c r="IWK325" s="80"/>
      <c r="IWL325" s="80"/>
      <c r="IWM325" s="80"/>
      <c r="IWN325" s="80"/>
      <c r="IWO325" s="80"/>
      <c r="IWP325" s="80"/>
      <c r="IWQ325" s="80"/>
      <c r="IWR325" s="80"/>
      <c r="IWS325" s="80"/>
      <c r="IWT325" s="80"/>
      <c r="IWU325" s="80"/>
      <c r="IWV325" s="80"/>
      <c r="IWW325" s="80"/>
      <c r="IWX325" s="80"/>
      <c r="IWY325" s="80"/>
      <c r="IWZ325" s="80"/>
      <c r="IXA325" s="80"/>
      <c r="IXB325" s="80"/>
      <c r="IXC325" s="80"/>
      <c r="IXD325" s="80"/>
      <c r="IXE325" s="80"/>
      <c r="IXF325" s="80"/>
      <c r="IXG325" s="80"/>
      <c r="IXH325" s="80"/>
      <c r="IXI325" s="80"/>
      <c r="IXJ325" s="80"/>
      <c r="IXK325" s="80"/>
      <c r="IXL325" s="80"/>
      <c r="IXM325" s="80"/>
      <c r="IXN325" s="80"/>
      <c r="IXO325" s="80"/>
      <c r="IXP325" s="80"/>
      <c r="IXQ325" s="80"/>
      <c r="IXR325" s="80"/>
      <c r="IXS325" s="80"/>
      <c r="IXT325" s="80"/>
      <c r="IXU325" s="80"/>
      <c r="IXV325" s="80"/>
      <c r="IXW325" s="80"/>
      <c r="IXX325" s="80"/>
      <c r="IXY325" s="80"/>
      <c r="IXZ325" s="80"/>
      <c r="IYA325" s="80"/>
      <c r="IYB325" s="80"/>
      <c r="IYC325" s="80"/>
      <c r="IYD325" s="80"/>
      <c r="IYE325" s="80"/>
      <c r="IYF325" s="80"/>
      <c r="IYG325" s="80"/>
      <c r="IYH325" s="80"/>
      <c r="IYI325" s="80"/>
      <c r="IYJ325" s="80"/>
      <c r="IYK325" s="80"/>
      <c r="IYL325" s="80"/>
      <c r="IYM325" s="80"/>
      <c r="IYN325" s="80"/>
      <c r="IYO325" s="80"/>
      <c r="IYP325" s="80"/>
      <c r="IYQ325" s="80"/>
      <c r="IYR325" s="80"/>
      <c r="IYS325" s="80"/>
      <c r="IYT325" s="80"/>
      <c r="IYU325" s="80"/>
      <c r="IYV325" s="80"/>
      <c r="IYW325" s="80"/>
      <c r="IYX325" s="80"/>
      <c r="IYY325" s="80"/>
      <c r="IYZ325" s="80"/>
      <c r="IZA325" s="80"/>
      <c r="IZB325" s="80"/>
      <c r="IZC325" s="80"/>
      <c r="IZD325" s="80"/>
      <c r="IZE325" s="80"/>
      <c r="IZF325" s="80"/>
      <c r="IZG325" s="80"/>
      <c r="IZH325" s="80"/>
      <c r="IZI325" s="80"/>
      <c r="IZJ325" s="80"/>
      <c r="IZK325" s="80"/>
      <c r="IZL325" s="80"/>
      <c r="IZM325" s="80"/>
      <c r="IZN325" s="80"/>
      <c r="IZO325" s="80"/>
      <c r="IZP325" s="80"/>
      <c r="IZQ325" s="80"/>
      <c r="IZR325" s="80"/>
      <c r="IZS325" s="80"/>
      <c r="IZT325" s="80"/>
      <c r="IZU325" s="80"/>
      <c r="IZV325" s="80"/>
      <c r="IZW325" s="80"/>
      <c r="IZX325" s="80"/>
      <c r="IZY325" s="80"/>
      <c r="IZZ325" s="80"/>
      <c r="JAA325" s="80"/>
      <c r="JAB325" s="80"/>
      <c r="JAC325" s="80"/>
      <c r="JAD325" s="80"/>
      <c r="JAE325" s="80"/>
      <c r="JAF325" s="80"/>
      <c r="JAG325" s="80"/>
      <c r="JAH325" s="80"/>
      <c r="JAI325" s="80"/>
      <c r="JAJ325" s="80"/>
      <c r="JAK325" s="80"/>
      <c r="JAL325" s="80"/>
      <c r="JAM325" s="80"/>
      <c r="JAN325" s="80"/>
      <c r="JAO325" s="80"/>
      <c r="JAP325" s="80"/>
      <c r="JAQ325" s="80"/>
      <c r="JAR325" s="80"/>
      <c r="JAS325" s="80"/>
      <c r="JAT325" s="80"/>
      <c r="JAU325" s="80"/>
      <c r="JAV325" s="80"/>
      <c r="JAW325" s="80"/>
      <c r="JAX325" s="80"/>
      <c r="JAY325" s="80"/>
      <c r="JAZ325" s="80"/>
      <c r="JBA325" s="80"/>
      <c r="JBB325" s="80"/>
      <c r="JBC325" s="80"/>
      <c r="JBD325" s="80"/>
      <c r="JBE325" s="80"/>
      <c r="JBF325" s="80"/>
      <c r="JBG325" s="80"/>
      <c r="JBH325" s="80"/>
      <c r="JBI325" s="80"/>
      <c r="JBJ325" s="80"/>
      <c r="JBK325" s="80"/>
      <c r="JBL325" s="80"/>
      <c r="JBM325" s="80"/>
      <c r="JBN325" s="80"/>
      <c r="JBO325" s="80"/>
      <c r="JBP325" s="80"/>
      <c r="JBQ325" s="80"/>
      <c r="JBR325" s="80"/>
      <c r="JBS325" s="80"/>
      <c r="JBT325" s="80"/>
      <c r="JBU325" s="80"/>
      <c r="JBV325" s="80"/>
      <c r="JBW325" s="80"/>
      <c r="JBX325" s="80"/>
      <c r="JBY325" s="80"/>
      <c r="JBZ325" s="80"/>
      <c r="JCA325" s="80"/>
      <c r="JCB325" s="80"/>
      <c r="JCC325" s="80"/>
      <c r="JCD325" s="80"/>
      <c r="JCE325" s="80"/>
      <c r="JCF325" s="80"/>
      <c r="JCG325" s="80"/>
      <c r="JCH325" s="80"/>
      <c r="JCI325" s="80"/>
      <c r="JCJ325" s="80"/>
      <c r="JCK325" s="80"/>
      <c r="JCL325" s="80"/>
      <c r="JCM325" s="80"/>
      <c r="JCN325" s="80"/>
      <c r="JCO325" s="80"/>
      <c r="JCP325" s="80"/>
      <c r="JCQ325" s="80"/>
      <c r="JCR325" s="80"/>
      <c r="JCS325" s="80"/>
      <c r="JCT325" s="80"/>
      <c r="JCU325" s="80"/>
      <c r="JCV325" s="80"/>
      <c r="JCW325" s="80"/>
      <c r="JCX325" s="80"/>
      <c r="JCY325" s="80"/>
      <c r="JCZ325" s="80"/>
      <c r="JDA325" s="80"/>
      <c r="JDB325" s="80"/>
      <c r="JDC325" s="80"/>
      <c r="JDD325" s="80"/>
      <c r="JDE325" s="80"/>
      <c r="JDF325" s="80"/>
      <c r="JDG325" s="80"/>
      <c r="JDH325" s="80"/>
      <c r="JDI325" s="80"/>
      <c r="JDJ325" s="80"/>
      <c r="JDK325" s="80"/>
      <c r="JDL325" s="80"/>
      <c r="JDM325" s="80"/>
      <c r="JDN325" s="80"/>
      <c r="JDO325" s="80"/>
      <c r="JDP325" s="80"/>
      <c r="JDQ325" s="80"/>
      <c r="JDR325" s="80"/>
      <c r="JDS325" s="80"/>
      <c r="JDT325" s="80"/>
      <c r="JDU325" s="80"/>
      <c r="JDV325" s="80"/>
      <c r="JDW325" s="80"/>
      <c r="JDX325" s="80"/>
      <c r="JDY325" s="80"/>
      <c r="JDZ325" s="80"/>
      <c r="JEA325" s="80"/>
      <c r="JEB325" s="80"/>
      <c r="JEC325" s="80"/>
      <c r="JED325" s="80"/>
      <c r="JEE325" s="80"/>
      <c r="JEF325" s="80"/>
      <c r="JEG325" s="80"/>
      <c r="JEH325" s="80"/>
      <c r="JEI325" s="80"/>
      <c r="JEJ325" s="80"/>
      <c r="JEK325" s="80"/>
      <c r="JEL325" s="80"/>
      <c r="JEM325" s="80"/>
      <c r="JEN325" s="80"/>
      <c r="JEO325" s="80"/>
      <c r="JEP325" s="80"/>
      <c r="JEQ325" s="80"/>
      <c r="JER325" s="80"/>
      <c r="JES325" s="80"/>
      <c r="JET325" s="80"/>
      <c r="JEU325" s="80"/>
      <c r="JEV325" s="80"/>
      <c r="JEW325" s="80"/>
      <c r="JEX325" s="80"/>
      <c r="JEY325" s="80"/>
      <c r="JEZ325" s="80"/>
      <c r="JFA325" s="80"/>
      <c r="JFB325" s="80"/>
      <c r="JFC325" s="80"/>
      <c r="JFD325" s="80"/>
      <c r="JFE325" s="80"/>
      <c r="JFF325" s="80"/>
      <c r="JFG325" s="80"/>
      <c r="JFH325" s="80"/>
      <c r="JFI325" s="80"/>
      <c r="JFJ325" s="80"/>
      <c r="JFK325" s="80"/>
      <c r="JFL325" s="80"/>
      <c r="JFM325" s="80"/>
      <c r="JFN325" s="80"/>
      <c r="JFO325" s="80"/>
      <c r="JFP325" s="80"/>
      <c r="JFQ325" s="80"/>
      <c r="JFR325" s="80"/>
      <c r="JFS325" s="80"/>
      <c r="JFT325" s="80"/>
      <c r="JFU325" s="80"/>
      <c r="JFV325" s="80"/>
      <c r="JFW325" s="80"/>
      <c r="JFX325" s="80"/>
      <c r="JFY325" s="80"/>
      <c r="JFZ325" s="80"/>
      <c r="JGA325" s="80"/>
      <c r="JGB325" s="80"/>
      <c r="JGC325" s="80"/>
      <c r="JGD325" s="80"/>
      <c r="JGE325" s="80"/>
      <c r="JGF325" s="80"/>
      <c r="JGG325" s="80"/>
      <c r="JGH325" s="80"/>
      <c r="JGI325" s="80"/>
      <c r="JGJ325" s="80"/>
      <c r="JGK325" s="80"/>
      <c r="JGL325" s="80"/>
      <c r="JGM325" s="80"/>
      <c r="JGN325" s="80"/>
      <c r="JGO325" s="80"/>
      <c r="JGP325" s="80"/>
      <c r="JGQ325" s="80"/>
      <c r="JGR325" s="80"/>
      <c r="JGS325" s="80"/>
      <c r="JGT325" s="80"/>
      <c r="JGU325" s="80"/>
      <c r="JGV325" s="80"/>
      <c r="JGW325" s="80"/>
      <c r="JGX325" s="80"/>
      <c r="JGY325" s="80"/>
      <c r="JGZ325" s="80"/>
      <c r="JHA325" s="80"/>
      <c r="JHB325" s="80"/>
      <c r="JHC325" s="80"/>
      <c r="JHD325" s="80"/>
      <c r="JHE325" s="80"/>
      <c r="JHF325" s="80"/>
      <c r="JHG325" s="80"/>
      <c r="JHH325" s="80"/>
      <c r="JHI325" s="80"/>
      <c r="JHJ325" s="80"/>
      <c r="JHK325" s="80"/>
      <c r="JHL325" s="80"/>
      <c r="JHM325" s="80"/>
      <c r="JHN325" s="80"/>
      <c r="JHO325" s="80"/>
      <c r="JHP325" s="80"/>
      <c r="JHQ325" s="80"/>
      <c r="JHR325" s="80"/>
      <c r="JHS325" s="80"/>
      <c r="JHT325" s="80"/>
      <c r="JHU325" s="80"/>
      <c r="JHV325" s="80"/>
      <c r="JHW325" s="80"/>
      <c r="JHX325" s="80"/>
      <c r="JHY325" s="80"/>
      <c r="JHZ325" s="80"/>
      <c r="JIA325" s="80"/>
      <c r="JIB325" s="80"/>
      <c r="JIC325" s="80"/>
      <c r="JID325" s="80"/>
      <c r="JIE325" s="80"/>
      <c r="JIF325" s="80"/>
      <c r="JIG325" s="80"/>
      <c r="JIH325" s="80"/>
      <c r="JII325" s="80"/>
      <c r="JIJ325" s="80"/>
      <c r="JIK325" s="80"/>
      <c r="JIL325" s="80"/>
      <c r="JIM325" s="80"/>
      <c r="JIN325" s="80"/>
      <c r="JIO325" s="80"/>
      <c r="JIP325" s="80"/>
      <c r="JIQ325" s="80"/>
      <c r="JIR325" s="80"/>
      <c r="JIS325" s="80"/>
      <c r="JIT325" s="80"/>
      <c r="JIU325" s="80"/>
      <c r="JIV325" s="80"/>
      <c r="JIW325" s="80"/>
      <c r="JIX325" s="80"/>
      <c r="JIY325" s="80"/>
      <c r="JIZ325" s="80"/>
      <c r="JJA325" s="80"/>
      <c r="JJB325" s="80"/>
      <c r="JJC325" s="80"/>
      <c r="JJD325" s="80"/>
      <c r="JJE325" s="80"/>
      <c r="JJF325" s="80"/>
      <c r="JJG325" s="80"/>
      <c r="JJH325" s="80"/>
      <c r="JJI325" s="80"/>
      <c r="JJJ325" s="80"/>
      <c r="JJK325" s="80"/>
      <c r="JJL325" s="80"/>
      <c r="JJM325" s="80"/>
      <c r="JJN325" s="80"/>
      <c r="JJO325" s="80"/>
      <c r="JJP325" s="80"/>
      <c r="JJQ325" s="80"/>
      <c r="JJR325" s="80"/>
      <c r="JJS325" s="80"/>
      <c r="JJT325" s="80"/>
      <c r="JJU325" s="80"/>
      <c r="JJV325" s="80"/>
      <c r="JJW325" s="80"/>
      <c r="JJX325" s="80"/>
      <c r="JJY325" s="80"/>
      <c r="JJZ325" s="80"/>
      <c r="JKA325" s="80"/>
      <c r="JKB325" s="80"/>
      <c r="JKC325" s="80"/>
      <c r="JKD325" s="80"/>
      <c r="JKE325" s="80"/>
      <c r="JKF325" s="80"/>
      <c r="JKG325" s="80"/>
      <c r="JKH325" s="80"/>
      <c r="JKI325" s="80"/>
      <c r="JKJ325" s="80"/>
      <c r="JKK325" s="80"/>
      <c r="JKL325" s="80"/>
      <c r="JKM325" s="80"/>
      <c r="JKN325" s="80"/>
      <c r="JKO325" s="80"/>
      <c r="JKP325" s="80"/>
      <c r="JKQ325" s="80"/>
      <c r="JKR325" s="80"/>
      <c r="JKS325" s="80"/>
      <c r="JKT325" s="80"/>
      <c r="JKU325" s="80"/>
      <c r="JKV325" s="80"/>
      <c r="JKW325" s="80"/>
      <c r="JKX325" s="80"/>
      <c r="JKY325" s="80"/>
      <c r="JKZ325" s="80"/>
      <c r="JLA325" s="80"/>
      <c r="JLB325" s="80"/>
      <c r="JLC325" s="80"/>
      <c r="JLD325" s="80"/>
      <c r="JLE325" s="80"/>
      <c r="JLF325" s="80"/>
      <c r="JLG325" s="80"/>
      <c r="JLH325" s="80"/>
      <c r="JLI325" s="80"/>
      <c r="JLJ325" s="80"/>
      <c r="JLK325" s="80"/>
      <c r="JLL325" s="80"/>
      <c r="JLM325" s="80"/>
      <c r="JLN325" s="80"/>
      <c r="JLO325" s="80"/>
      <c r="JLP325" s="80"/>
      <c r="JLQ325" s="80"/>
      <c r="JLR325" s="80"/>
      <c r="JLS325" s="80"/>
      <c r="JLT325" s="80"/>
      <c r="JLU325" s="80"/>
      <c r="JLV325" s="80"/>
      <c r="JLW325" s="80"/>
      <c r="JLX325" s="80"/>
      <c r="JLY325" s="80"/>
      <c r="JLZ325" s="80"/>
      <c r="JMA325" s="80"/>
      <c r="JMB325" s="80"/>
      <c r="JMC325" s="80"/>
      <c r="JMD325" s="80"/>
      <c r="JME325" s="80"/>
      <c r="JMF325" s="80"/>
      <c r="JMG325" s="80"/>
      <c r="JMH325" s="80"/>
      <c r="JMI325" s="80"/>
      <c r="JMJ325" s="80"/>
      <c r="JMK325" s="80"/>
      <c r="JML325" s="80"/>
      <c r="JMM325" s="80"/>
      <c r="JMN325" s="80"/>
      <c r="JMO325" s="80"/>
      <c r="JMP325" s="80"/>
      <c r="JMQ325" s="80"/>
      <c r="JMR325" s="80"/>
      <c r="JMS325" s="80"/>
      <c r="JMT325" s="80"/>
      <c r="JMU325" s="80"/>
      <c r="JMV325" s="80"/>
      <c r="JMW325" s="80"/>
      <c r="JMX325" s="80"/>
      <c r="JMY325" s="80"/>
      <c r="JMZ325" s="80"/>
      <c r="JNA325" s="80"/>
      <c r="JNB325" s="80"/>
      <c r="JNC325" s="80"/>
      <c r="JND325" s="80"/>
      <c r="JNE325" s="80"/>
      <c r="JNF325" s="80"/>
      <c r="JNG325" s="80"/>
      <c r="JNH325" s="80"/>
      <c r="JNI325" s="80"/>
      <c r="JNJ325" s="80"/>
      <c r="JNK325" s="80"/>
      <c r="JNL325" s="80"/>
      <c r="JNM325" s="80"/>
      <c r="JNN325" s="80"/>
      <c r="JNO325" s="80"/>
      <c r="JNP325" s="80"/>
      <c r="JNQ325" s="80"/>
      <c r="JNR325" s="80"/>
      <c r="JNS325" s="80"/>
      <c r="JNT325" s="80"/>
      <c r="JNU325" s="80"/>
      <c r="JNV325" s="80"/>
      <c r="JNW325" s="80"/>
      <c r="JNX325" s="80"/>
      <c r="JNY325" s="80"/>
      <c r="JNZ325" s="80"/>
      <c r="JOA325" s="80"/>
      <c r="JOB325" s="80"/>
      <c r="JOC325" s="80"/>
      <c r="JOD325" s="80"/>
      <c r="JOE325" s="80"/>
      <c r="JOF325" s="80"/>
      <c r="JOG325" s="80"/>
      <c r="JOH325" s="80"/>
      <c r="JOI325" s="80"/>
      <c r="JOJ325" s="80"/>
      <c r="JOK325" s="80"/>
      <c r="JOL325" s="80"/>
      <c r="JOM325" s="80"/>
      <c r="JON325" s="80"/>
      <c r="JOO325" s="80"/>
      <c r="JOP325" s="80"/>
      <c r="JOQ325" s="80"/>
      <c r="JOR325" s="80"/>
      <c r="JOS325" s="80"/>
      <c r="JOT325" s="80"/>
      <c r="JOU325" s="80"/>
      <c r="JOV325" s="80"/>
      <c r="JOW325" s="80"/>
      <c r="JOX325" s="80"/>
      <c r="JOY325" s="80"/>
      <c r="JOZ325" s="80"/>
      <c r="JPA325" s="80"/>
      <c r="JPB325" s="80"/>
      <c r="JPC325" s="80"/>
      <c r="JPD325" s="80"/>
      <c r="JPE325" s="80"/>
      <c r="JPF325" s="80"/>
      <c r="JPG325" s="80"/>
      <c r="JPH325" s="80"/>
      <c r="JPI325" s="80"/>
      <c r="JPJ325" s="80"/>
      <c r="JPK325" s="80"/>
      <c r="JPL325" s="80"/>
      <c r="JPM325" s="80"/>
      <c r="JPN325" s="80"/>
      <c r="JPO325" s="80"/>
      <c r="JPP325" s="80"/>
      <c r="JPQ325" s="80"/>
      <c r="JPR325" s="80"/>
      <c r="JPS325" s="80"/>
      <c r="JPT325" s="80"/>
      <c r="JPU325" s="80"/>
      <c r="JPV325" s="80"/>
      <c r="JPW325" s="80"/>
      <c r="JPX325" s="80"/>
      <c r="JPY325" s="80"/>
      <c r="JPZ325" s="80"/>
      <c r="JQA325" s="80"/>
      <c r="JQB325" s="80"/>
      <c r="JQC325" s="80"/>
      <c r="JQD325" s="80"/>
      <c r="JQE325" s="80"/>
      <c r="JQF325" s="80"/>
      <c r="JQG325" s="80"/>
      <c r="JQH325" s="80"/>
      <c r="JQI325" s="80"/>
      <c r="JQJ325" s="80"/>
      <c r="JQK325" s="80"/>
      <c r="JQL325" s="80"/>
      <c r="JQM325" s="80"/>
      <c r="JQN325" s="80"/>
      <c r="JQO325" s="80"/>
      <c r="JQP325" s="80"/>
      <c r="JQQ325" s="80"/>
      <c r="JQR325" s="80"/>
      <c r="JQS325" s="80"/>
      <c r="JQT325" s="80"/>
      <c r="JQU325" s="80"/>
      <c r="JQV325" s="80"/>
      <c r="JQW325" s="80"/>
      <c r="JQX325" s="80"/>
      <c r="JQY325" s="80"/>
      <c r="JQZ325" s="80"/>
      <c r="JRA325" s="80"/>
      <c r="JRB325" s="80"/>
      <c r="JRC325" s="80"/>
      <c r="JRD325" s="80"/>
      <c r="JRE325" s="80"/>
      <c r="JRF325" s="80"/>
      <c r="JRG325" s="80"/>
      <c r="JRH325" s="80"/>
      <c r="JRI325" s="80"/>
      <c r="JRJ325" s="80"/>
      <c r="JRK325" s="80"/>
      <c r="JRL325" s="80"/>
      <c r="JRM325" s="80"/>
      <c r="JRN325" s="80"/>
      <c r="JRO325" s="80"/>
      <c r="JRP325" s="80"/>
      <c r="JRQ325" s="80"/>
      <c r="JRR325" s="80"/>
      <c r="JRS325" s="80"/>
      <c r="JRT325" s="80"/>
      <c r="JRU325" s="80"/>
      <c r="JRV325" s="80"/>
      <c r="JRW325" s="80"/>
      <c r="JRX325" s="80"/>
      <c r="JRY325" s="80"/>
      <c r="JRZ325" s="80"/>
      <c r="JSA325" s="80"/>
      <c r="JSB325" s="80"/>
      <c r="JSC325" s="80"/>
      <c r="JSD325" s="80"/>
      <c r="JSE325" s="80"/>
      <c r="JSF325" s="80"/>
      <c r="JSG325" s="80"/>
      <c r="JSH325" s="80"/>
      <c r="JSI325" s="80"/>
      <c r="JSJ325" s="80"/>
      <c r="JSK325" s="80"/>
      <c r="JSL325" s="80"/>
      <c r="JSM325" s="80"/>
      <c r="JSN325" s="80"/>
      <c r="JSO325" s="80"/>
      <c r="JSP325" s="80"/>
      <c r="JSQ325" s="80"/>
      <c r="JSR325" s="80"/>
      <c r="JSS325" s="80"/>
      <c r="JST325" s="80"/>
      <c r="JSU325" s="80"/>
      <c r="JSV325" s="80"/>
      <c r="JSW325" s="80"/>
      <c r="JSX325" s="80"/>
      <c r="JSY325" s="80"/>
      <c r="JSZ325" s="80"/>
      <c r="JTA325" s="80"/>
      <c r="JTB325" s="80"/>
      <c r="JTC325" s="80"/>
      <c r="JTD325" s="80"/>
      <c r="JTE325" s="80"/>
      <c r="JTF325" s="80"/>
      <c r="JTG325" s="80"/>
      <c r="JTH325" s="80"/>
      <c r="JTI325" s="80"/>
      <c r="JTJ325" s="80"/>
      <c r="JTK325" s="80"/>
      <c r="JTL325" s="80"/>
      <c r="JTM325" s="80"/>
      <c r="JTN325" s="80"/>
      <c r="JTO325" s="80"/>
      <c r="JTP325" s="80"/>
      <c r="JTQ325" s="80"/>
      <c r="JTR325" s="80"/>
      <c r="JTS325" s="80"/>
      <c r="JTT325" s="80"/>
      <c r="JTU325" s="80"/>
      <c r="JTV325" s="80"/>
      <c r="JTW325" s="80"/>
      <c r="JTX325" s="80"/>
      <c r="JTY325" s="80"/>
      <c r="JTZ325" s="80"/>
      <c r="JUA325" s="80"/>
      <c r="JUB325" s="80"/>
      <c r="JUC325" s="80"/>
      <c r="JUD325" s="80"/>
      <c r="JUE325" s="80"/>
      <c r="JUF325" s="80"/>
      <c r="JUG325" s="80"/>
      <c r="JUH325" s="80"/>
      <c r="JUI325" s="80"/>
      <c r="JUJ325" s="80"/>
      <c r="JUK325" s="80"/>
      <c r="JUL325" s="80"/>
      <c r="JUM325" s="80"/>
      <c r="JUN325" s="80"/>
      <c r="JUO325" s="80"/>
      <c r="JUP325" s="80"/>
      <c r="JUQ325" s="80"/>
      <c r="JUR325" s="80"/>
      <c r="JUS325" s="80"/>
      <c r="JUT325" s="80"/>
      <c r="JUU325" s="80"/>
      <c r="JUV325" s="80"/>
      <c r="JUW325" s="80"/>
      <c r="JUX325" s="80"/>
      <c r="JUY325" s="80"/>
      <c r="JUZ325" s="80"/>
      <c r="JVA325" s="80"/>
      <c r="JVB325" s="80"/>
      <c r="JVC325" s="80"/>
      <c r="JVD325" s="80"/>
      <c r="JVE325" s="80"/>
      <c r="JVF325" s="80"/>
      <c r="JVG325" s="80"/>
      <c r="JVH325" s="80"/>
      <c r="JVI325" s="80"/>
      <c r="JVJ325" s="80"/>
      <c r="JVK325" s="80"/>
      <c r="JVL325" s="80"/>
      <c r="JVM325" s="80"/>
      <c r="JVN325" s="80"/>
      <c r="JVO325" s="80"/>
      <c r="JVP325" s="80"/>
      <c r="JVQ325" s="80"/>
      <c r="JVR325" s="80"/>
      <c r="JVS325" s="80"/>
      <c r="JVT325" s="80"/>
      <c r="JVU325" s="80"/>
      <c r="JVV325" s="80"/>
      <c r="JVW325" s="80"/>
      <c r="JVX325" s="80"/>
      <c r="JVY325" s="80"/>
      <c r="JVZ325" s="80"/>
      <c r="JWA325" s="80"/>
      <c r="JWB325" s="80"/>
      <c r="JWC325" s="80"/>
      <c r="JWD325" s="80"/>
      <c r="JWE325" s="80"/>
      <c r="JWF325" s="80"/>
      <c r="JWG325" s="80"/>
      <c r="JWH325" s="80"/>
      <c r="JWI325" s="80"/>
      <c r="JWJ325" s="80"/>
      <c r="JWK325" s="80"/>
      <c r="JWL325" s="80"/>
      <c r="JWM325" s="80"/>
      <c r="JWN325" s="80"/>
      <c r="JWO325" s="80"/>
      <c r="JWP325" s="80"/>
      <c r="JWQ325" s="80"/>
      <c r="JWR325" s="80"/>
      <c r="JWS325" s="80"/>
      <c r="JWT325" s="80"/>
      <c r="JWU325" s="80"/>
      <c r="JWV325" s="80"/>
      <c r="JWW325" s="80"/>
      <c r="JWX325" s="80"/>
      <c r="JWY325" s="80"/>
      <c r="JWZ325" s="80"/>
      <c r="JXA325" s="80"/>
      <c r="JXB325" s="80"/>
      <c r="JXC325" s="80"/>
      <c r="JXD325" s="80"/>
      <c r="JXE325" s="80"/>
      <c r="JXF325" s="80"/>
      <c r="JXG325" s="80"/>
      <c r="JXH325" s="80"/>
      <c r="JXI325" s="80"/>
      <c r="JXJ325" s="80"/>
      <c r="JXK325" s="80"/>
      <c r="JXL325" s="80"/>
      <c r="JXM325" s="80"/>
      <c r="JXN325" s="80"/>
      <c r="JXO325" s="80"/>
      <c r="JXP325" s="80"/>
      <c r="JXQ325" s="80"/>
      <c r="JXR325" s="80"/>
      <c r="JXS325" s="80"/>
      <c r="JXT325" s="80"/>
      <c r="JXU325" s="80"/>
      <c r="JXV325" s="80"/>
      <c r="JXW325" s="80"/>
      <c r="JXX325" s="80"/>
      <c r="JXY325" s="80"/>
      <c r="JXZ325" s="80"/>
      <c r="JYA325" s="80"/>
      <c r="JYB325" s="80"/>
      <c r="JYC325" s="80"/>
      <c r="JYD325" s="80"/>
      <c r="JYE325" s="80"/>
      <c r="JYF325" s="80"/>
      <c r="JYG325" s="80"/>
      <c r="JYH325" s="80"/>
      <c r="JYI325" s="80"/>
      <c r="JYJ325" s="80"/>
      <c r="JYK325" s="80"/>
      <c r="JYL325" s="80"/>
      <c r="JYM325" s="80"/>
      <c r="JYN325" s="80"/>
      <c r="JYO325" s="80"/>
      <c r="JYP325" s="80"/>
      <c r="JYQ325" s="80"/>
      <c r="JYR325" s="80"/>
      <c r="JYS325" s="80"/>
      <c r="JYT325" s="80"/>
      <c r="JYU325" s="80"/>
      <c r="JYV325" s="80"/>
      <c r="JYW325" s="80"/>
      <c r="JYX325" s="80"/>
      <c r="JYY325" s="80"/>
      <c r="JYZ325" s="80"/>
      <c r="JZA325" s="80"/>
      <c r="JZB325" s="80"/>
      <c r="JZC325" s="80"/>
      <c r="JZD325" s="80"/>
      <c r="JZE325" s="80"/>
      <c r="JZF325" s="80"/>
      <c r="JZG325" s="80"/>
      <c r="JZH325" s="80"/>
      <c r="JZI325" s="80"/>
      <c r="JZJ325" s="80"/>
      <c r="JZK325" s="80"/>
      <c r="JZL325" s="80"/>
      <c r="JZM325" s="80"/>
      <c r="JZN325" s="80"/>
      <c r="JZO325" s="80"/>
      <c r="JZP325" s="80"/>
      <c r="JZQ325" s="80"/>
      <c r="JZR325" s="80"/>
      <c r="JZS325" s="80"/>
      <c r="JZT325" s="80"/>
      <c r="JZU325" s="80"/>
      <c r="JZV325" s="80"/>
      <c r="JZW325" s="80"/>
      <c r="JZX325" s="80"/>
      <c r="JZY325" s="80"/>
      <c r="JZZ325" s="80"/>
      <c r="KAA325" s="80"/>
      <c r="KAB325" s="80"/>
      <c r="KAC325" s="80"/>
      <c r="KAD325" s="80"/>
      <c r="KAE325" s="80"/>
      <c r="KAF325" s="80"/>
      <c r="KAG325" s="80"/>
      <c r="KAH325" s="80"/>
      <c r="KAI325" s="80"/>
      <c r="KAJ325" s="80"/>
      <c r="KAK325" s="80"/>
      <c r="KAL325" s="80"/>
      <c r="KAM325" s="80"/>
      <c r="KAN325" s="80"/>
      <c r="KAO325" s="80"/>
      <c r="KAP325" s="80"/>
      <c r="KAQ325" s="80"/>
      <c r="KAR325" s="80"/>
      <c r="KAS325" s="80"/>
      <c r="KAT325" s="80"/>
      <c r="KAU325" s="80"/>
      <c r="KAV325" s="80"/>
      <c r="KAW325" s="80"/>
      <c r="KAX325" s="80"/>
      <c r="KAY325" s="80"/>
      <c r="KAZ325" s="80"/>
      <c r="KBA325" s="80"/>
      <c r="KBB325" s="80"/>
      <c r="KBC325" s="80"/>
      <c r="KBD325" s="80"/>
      <c r="KBE325" s="80"/>
      <c r="KBF325" s="80"/>
      <c r="KBG325" s="80"/>
      <c r="KBH325" s="80"/>
      <c r="KBI325" s="80"/>
      <c r="KBJ325" s="80"/>
      <c r="KBK325" s="80"/>
      <c r="KBL325" s="80"/>
      <c r="KBM325" s="80"/>
      <c r="KBN325" s="80"/>
      <c r="KBO325" s="80"/>
      <c r="KBP325" s="80"/>
      <c r="KBQ325" s="80"/>
      <c r="KBR325" s="80"/>
      <c r="KBS325" s="80"/>
      <c r="KBT325" s="80"/>
      <c r="KBU325" s="80"/>
      <c r="KBV325" s="80"/>
      <c r="KBW325" s="80"/>
      <c r="KBX325" s="80"/>
      <c r="KBY325" s="80"/>
      <c r="KBZ325" s="80"/>
      <c r="KCA325" s="80"/>
      <c r="KCB325" s="80"/>
      <c r="KCC325" s="80"/>
      <c r="KCD325" s="80"/>
      <c r="KCE325" s="80"/>
      <c r="KCF325" s="80"/>
      <c r="KCG325" s="80"/>
      <c r="KCH325" s="80"/>
      <c r="KCI325" s="80"/>
      <c r="KCJ325" s="80"/>
      <c r="KCK325" s="80"/>
      <c r="KCL325" s="80"/>
      <c r="KCM325" s="80"/>
      <c r="KCN325" s="80"/>
      <c r="KCO325" s="80"/>
      <c r="KCP325" s="80"/>
      <c r="KCQ325" s="80"/>
      <c r="KCR325" s="80"/>
      <c r="KCS325" s="80"/>
      <c r="KCT325" s="80"/>
      <c r="KCU325" s="80"/>
      <c r="KCV325" s="80"/>
      <c r="KCW325" s="80"/>
      <c r="KCX325" s="80"/>
      <c r="KCY325" s="80"/>
      <c r="KCZ325" s="80"/>
      <c r="KDA325" s="80"/>
      <c r="KDB325" s="80"/>
      <c r="KDC325" s="80"/>
      <c r="KDD325" s="80"/>
      <c r="KDE325" s="80"/>
      <c r="KDF325" s="80"/>
      <c r="KDG325" s="80"/>
      <c r="KDH325" s="80"/>
      <c r="KDI325" s="80"/>
      <c r="KDJ325" s="80"/>
      <c r="KDK325" s="80"/>
      <c r="KDL325" s="80"/>
      <c r="KDM325" s="80"/>
      <c r="KDN325" s="80"/>
      <c r="KDO325" s="80"/>
      <c r="KDP325" s="80"/>
      <c r="KDQ325" s="80"/>
      <c r="KDR325" s="80"/>
      <c r="KDS325" s="80"/>
      <c r="KDT325" s="80"/>
      <c r="KDU325" s="80"/>
      <c r="KDV325" s="80"/>
      <c r="KDW325" s="80"/>
      <c r="KDX325" s="80"/>
      <c r="KDY325" s="80"/>
      <c r="KDZ325" s="80"/>
      <c r="KEA325" s="80"/>
      <c r="KEB325" s="80"/>
      <c r="KEC325" s="80"/>
      <c r="KED325" s="80"/>
      <c r="KEE325" s="80"/>
      <c r="KEF325" s="80"/>
      <c r="KEG325" s="80"/>
      <c r="KEH325" s="80"/>
      <c r="KEI325" s="80"/>
      <c r="KEJ325" s="80"/>
      <c r="KEK325" s="80"/>
      <c r="KEL325" s="80"/>
      <c r="KEM325" s="80"/>
      <c r="KEN325" s="80"/>
      <c r="KEO325" s="80"/>
      <c r="KEP325" s="80"/>
      <c r="KEQ325" s="80"/>
      <c r="KER325" s="80"/>
      <c r="KES325" s="80"/>
      <c r="KET325" s="80"/>
      <c r="KEU325" s="80"/>
      <c r="KEV325" s="80"/>
      <c r="KEW325" s="80"/>
      <c r="KEX325" s="80"/>
      <c r="KEY325" s="80"/>
      <c r="KEZ325" s="80"/>
      <c r="KFA325" s="80"/>
      <c r="KFB325" s="80"/>
      <c r="KFC325" s="80"/>
      <c r="KFD325" s="80"/>
      <c r="KFE325" s="80"/>
      <c r="KFF325" s="80"/>
      <c r="KFG325" s="80"/>
      <c r="KFH325" s="80"/>
      <c r="KFI325" s="80"/>
      <c r="KFJ325" s="80"/>
      <c r="KFK325" s="80"/>
      <c r="KFL325" s="80"/>
      <c r="KFM325" s="80"/>
      <c r="KFN325" s="80"/>
      <c r="KFO325" s="80"/>
      <c r="KFP325" s="80"/>
      <c r="KFQ325" s="80"/>
      <c r="KFR325" s="80"/>
      <c r="KFS325" s="80"/>
      <c r="KFT325" s="80"/>
      <c r="KFU325" s="80"/>
      <c r="KFV325" s="80"/>
      <c r="KFW325" s="80"/>
      <c r="KFX325" s="80"/>
      <c r="KFY325" s="80"/>
      <c r="KFZ325" s="80"/>
      <c r="KGA325" s="80"/>
      <c r="KGB325" s="80"/>
      <c r="KGC325" s="80"/>
      <c r="KGD325" s="80"/>
      <c r="KGE325" s="80"/>
      <c r="KGF325" s="80"/>
      <c r="KGG325" s="80"/>
      <c r="KGH325" s="80"/>
      <c r="KGI325" s="80"/>
      <c r="KGJ325" s="80"/>
      <c r="KGK325" s="80"/>
      <c r="KGL325" s="80"/>
      <c r="KGM325" s="80"/>
      <c r="KGN325" s="80"/>
      <c r="KGO325" s="80"/>
      <c r="KGP325" s="80"/>
      <c r="KGQ325" s="80"/>
      <c r="KGR325" s="80"/>
      <c r="KGS325" s="80"/>
      <c r="KGT325" s="80"/>
      <c r="KGU325" s="80"/>
      <c r="KGV325" s="80"/>
      <c r="KGW325" s="80"/>
      <c r="KGX325" s="80"/>
      <c r="KGY325" s="80"/>
      <c r="KGZ325" s="80"/>
      <c r="KHA325" s="80"/>
      <c r="KHB325" s="80"/>
      <c r="KHC325" s="80"/>
      <c r="KHD325" s="80"/>
      <c r="KHE325" s="80"/>
      <c r="KHF325" s="80"/>
      <c r="KHG325" s="80"/>
      <c r="KHH325" s="80"/>
      <c r="KHI325" s="80"/>
      <c r="KHJ325" s="80"/>
      <c r="KHK325" s="80"/>
      <c r="KHL325" s="80"/>
      <c r="KHM325" s="80"/>
      <c r="KHN325" s="80"/>
      <c r="KHO325" s="80"/>
      <c r="KHP325" s="80"/>
      <c r="KHQ325" s="80"/>
      <c r="KHR325" s="80"/>
      <c r="KHS325" s="80"/>
      <c r="KHT325" s="80"/>
      <c r="KHU325" s="80"/>
      <c r="KHV325" s="80"/>
      <c r="KHW325" s="80"/>
      <c r="KHX325" s="80"/>
      <c r="KHY325" s="80"/>
      <c r="KHZ325" s="80"/>
      <c r="KIA325" s="80"/>
      <c r="KIB325" s="80"/>
      <c r="KIC325" s="80"/>
      <c r="KID325" s="80"/>
      <c r="KIE325" s="80"/>
      <c r="KIF325" s="80"/>
      <c r="KIG325" s="80"/>
      <c r="KIH325" s="80"/>
      <c r="KII325" s="80"/>
      <c r="KIJ325" s="80"/>
      <c r="KIK325" s="80"/>
      <c r="KIL325" s="80"/>
      <c r="KIM325" s="80"/>
      <c r="KIN325" s="80"/>
      <c r="KIO325" s="80"/>
      <c r="KIP325" s="80"/>
      <c r="KIQ325" s="80"/>
      <c r="KIR325" s="80"/>
      <c r="KIS325" s="80"/>
      <c r="KIT325" s="80"/>
      <c r="KIU325" s="80"/>
      <c r="KIV325" s="80"/>
      <c r="KIW325" s="80"/>
      <c r="KIX325" s="80"/>
      <c r="KIY325" s="80"/>
      <c r="KIZ325" s="80"/>
      <c r="KJA325" s="80"/>
      <c r="KJB325" s="80"/>
      <c r="KJC325" s="80"/>
      <c r="KJD325" s="80"/>
      <c r="KJE325" s="80"/>
      <c r="KJF325" s="80"/>
      <c r="KJG325" s="80"/>
      <c r="KJH325" s="80"/>
      <c r="KJI325" s="80"/>
      <c r="KJJ325" s="80"/>
      <c r="KJK325" s="80"/>
      <c r="KJL325" s="80"/>
      <c r="KJM325" s="80"/>
      <c r="KJN325" s="80"/>
      <c r="KJO325" s="80"/>
      <c r="KJP325" s="80"/>
      <c r="KJQ325" s="80"/>
      <c r="KJR325" s="80"/>
      <c r="KJS325" s="80"/>
      <c r="KJT325" s="80"/>
      <c r="KJU325" s="80"/>
      <c r="KJV325" s="80"/>
      <c r="KJW325" s="80"/>
      <c r="KJX325" s="80"/>
      <c r="KJY325" s="80"/>
      <c r="KJZ325" s="80"/>
      <c r="KKA325" s="80"/>
      <c r="KKB325" s="80"/>
      <c r="KKC325" s="80"/>
      <c r="KKD325" s="80"/>
      <c r="KKE325" s="80"/>
      <c r="KKF325" s="80"/>
      <c r="KKG325" s="80"/>
      <c r="KKH325" s="80"/>
      <c r="KKI325" s="80"/>
      <c r="KKJ325" s="80"/>
      <c r="KKK325" s="80"/>
      <c r="KKL325" s="80"/>
      <c r="KKM325" s="80"/>
      <c r="KKN325" s="80"/>
      <c r="KKO325" s="80"/>
      <c r="KKP325" s="80"/>
      <c r="KKQ325" s="80"/>
      <c r="KKR325" s="80"/>
      <c r="KKS325" s="80"/>
      <c r="KKT325" s="80"/>
      <c r="KKU325" s="80"/>
      <c r="KKV325" s="80"/>
      <c r="KKW325" s="80"/>
      <c r="KKX325" s="80"/>
      <c r="KKY325" s="80"/>
      <c r="KKZ325" s="80"/>
      <c r="KLA325" s="80"/>
      <c r="KLB325" s="80"/>
      <c r="KLC325" s="80"/>
      <c r="KLD325" s="80"/>
      <c r="KLE325" s="80"/>
      <c r="KLF325" s="80"/>
      <c r="KLG325" s="80"/>
      <c r="KLH325" s="80"/>
      <c r="KLI325" s="80"/>
      <c r="KLJ325" s="80"/>
      <c r="KLK325" s="80"/>
      <c r="KLL325" s="80"/>
      <c r="KLM325" s="80"/>
      <c r="KLN325" s="80"/>
      <c r="KLO325" s="80"/>
      <c r="KLP325" s="80"/>
      <c r="KLQ325" s="80"/>
      <c r="KLR325" s="80"/>
      <c r="KLS325" s="80"/>
      <c r="KLT325" s="80"/>
      <c r="KLU325" s="80"/>
      <c r="KLV325" s="80"/>
      <c r="KLW325" s="80"/>
      <c r="KLX325" s="80"/>
      <c r="KLY325" s="80"/>
      <c r="KLZ325" s="80"/>
      <c r="KMA325" s="80"/>
      <c r="KMB325" s="80"/>
      <c r="KMC325" s="80"/>
      <c r="KMD325" s="80"/>
      <c r="KME325" s="80"/>
      <c r="KMF325" s="80"/>
      <c r="KMG325" s="80"/>
      <c r="KMH325" s="80"/>
      <c r="KMI325" s="80"/>
      <c r="KMJ325" s="80"/>
      <c r="KMK325" s="80"/>
      <c r="KML325" s="80"/>
      <c r="KMM325" s="80"/>
      <c r="KMN325" s="80"/>
      <c r="KMO325" s="80"/>
      <c r="KMP325" s="80"/>
      <c r="KMQ325" s="80"/>
      <c r="KMR325" s="80"/>
      <c r="KMS325" s="80"/>
      <c r="KMT325" s="80"/>
      <c r="KMU325" s="80"/>
      <c r="KMV325" s="80"/>
      <c r="KMW325" s="80"/>
      <c r="KMX325" s="80"/>
      <c r="KMY325" s="80"/>
      <c r="KMZ325" s="80"/>
      <c r="KNA325" s="80"/>
      <c r="KNB325" s="80"/>
      <c r="KNC325" s="80"/>
      <c r="KND325" s="80"/>
      <c r="KNE325" s="80"/>
      <c r="KNF325" s="80"/>
      <c r="KNG325" s="80"/>
      <c r="KNH325" s="80"/>
      <c r="KNI325" s="80"/>
      <c r="KNJ325" s="80"/>
      <c r="KNK325" s="80"/>
      <c r="KNL325" s="80"/>
      <c r="KNM325" s="80"/>
      <c r="KNN325" s="80"/>
      <c r="KNO325" s="80"/>
      <c r="KNP325" s="80"/>
      <c r="KNQ325" s="80"/>
      <c r="KNR325" s="80"/>
      <c r="KNS325" s="80"/>
      <c r="KNT325" s="80"/>
      <c r="KNU325" s="80"/>
      <c r="KNV325" s="80"/>
      <c r="KNW325" s="80"/>
      <c r="KNX325" s="80"/>
      <c r="KNY325" s="80"/>
      <c r="KNZ325" s="80"/>
      <c r="KOA325" s="80"/>
      <c r="KOB325" s="80"/>
      <c r="KOC325" s="80"/>
      <c r="KOD325" s="80"/>
      <c r="KOE325" s="80"/>
      <c r="KOF325" s="80"/>
      <c r="KOG325" s="80"/>
      <c r="KOH325" s="80"/>
      <c r="KOI325" s="80"/>
      <c r="KOJ325" s="80"/>
      <c r="KOK325" s="80"/>
      <c r="KOL325" s="80"/>
      <c r="KOM325" s="80"/>
      <c r="KON325" s="80"/>
      <c r="KOO325" s="80"/>
      <c r="KOP325" s="80"/>
      <c r="KOQ325" s="80"/>
      <c r="KOR325" s="80"/>
      <c r="KOS325" s="80"/>
      <c r="KOT325" s="80"/>
      <c r="KOU325" s="80"/>
      <c r="KOV325" s="80"/>
      <c r="KOW325" s="80"/>
      <c r="KOX325" s="80"/>
      <c r="KOY325" s="80"/>
      <c r="KOZ325" s="80"/>
      <c r="KPA325" s="80"/>
      <c r="KPB325" s="80"/>
      <c r="KPC325" s="80"/>
      <c r="KPD325" s="80"/>
      <c r="KPE325" s="80"/>
      <c r="KPF325" s="80"/>
      <c r="KPG325" s="80"/>
      <c r="KPH325" s="80"/>
      <c r="KPI325" s="80"/>
      <c r="KPJ325" s="80"/>
      <c r="KPK325" s="80"/>
      <c r="KPL325" s="80"/>
      <c r="KPM325" s="80"/>
      <c r="KPN325" s="80"/>
      <c r="KPO325" s="80"/>
      <c r="KPP325" s="80"/>
      <c r="KPQ325" s="80"/>
      <c r="KPR325" s="80"/>
      <c r="KPS325" s="80"/>
      <c r="KPT325" s="80"/>
      <c r="KPU325" s="80"/>
      <c r="KPV325" s="80"/>
      <c r="KPW325" s="80"/>
      <c r="KPX325" s="80"/>
      <c r="KPY325" s="80"/>
      <c r="KPZ325" s="80"/>
      <c r="KQA325" s="80"/>
      <c r="KQB325" s="80"/>
      <c r="KQC325" s="80"/>
      <c r="KQD325" s="80"/>
      <c r="KQE325" s="80"/>
      <c r="KQF325" s="80"/>
      <c r="KQG325" s="80"/>
      <c r="KQH325" s="80"/>
      <c r="KQI325" s="80"/>
      <c r="KQJ325" s="80"/>
      <c r="KQK325" s="80"/>
      <c r="KQL325" s="80"/>
      <c r="KQM325" s="80"/>
      <c r="KQN325" s="80"/>
      <c r="KQO325" s="80"/>
      <c r="KQP325" s="80"/>
      <c r="KQQ325" s="80"/>
      <c r="KQR325" s="80"/>
      <c r="KQS325" s="80"/>
      <c r="KQT325" s="80"/>
      <c r="KQU325" s="80"/>
      <c r="KQV325" s="80"/>
      <c r="KQW325" s="80"/>
      <c r="KQX325" s="80"/>
      <c r="KQY325" s="80"/>
      <c r="KQZ325" s="80"/>
      <c r="KRA325" s="80"/>
      <c r="KRB325" s="80"/>
      <c r="KRC325" s="80"/>
      <c r="KRD325" s="80"/>
      <c r="KRE325" s="80"/>
      <c r="KRF325" s="80"/>
      <c r="KRG325" s="80"/>
      <c r="KRH325" s="80"/>
      <c r="KRI325" s="80"/>
      <c r="KRJ325" s="80"/>
      <c r="KRK325" s="80"/>
      <c r="KRL325" s="80"/>
      <c r="KRM325" s="80"/>
      <c r="KRN325" s="80"/>
      <c r="KRO325" s="80"/>
      <c r="KRP325" s="80"/>
      <c r="KRQ325" s="80"/>
      <c r="KRR325" s="80"/>
      <c r="KRS325" s="80"/>
      <c r="KRT325" s="80"/>
      <c r="KRU325" s="80"/>
      <c r="KRV325" s="80"/>
      <c r="KRW325" s="80"/>
      <c r="KRX325" s="80"/>
      <c r="KRY325" s="80"/>
      <c r="KRZ325" s="80"/>
      <c r="KSA325" s="80"/>
      <c r="KSB325" s="80"/>
      <c r="KSC325" s="80"/>
      <c r="KSD325" s="80"/>
      <c r="KSE325" s="80"/>
      <c r="KSF325" s="80"/>
      <c r="KSG325" s="80"/>
      <c r="KSH325" s="80"/>
      <c r="KSI325" s="80"/>
      <c r="KSJ325" s="80"/>
      <c r="KSK325" s="80"/>
      <c r="KSL325" s="80"/>
      <c r="KSM325" s="80"/>
      <c r="KSN325" s="80"/>
      <c r="KSO325" s="80"/>
      <c r="KSP325" s="80"/>
      <c r="KSQ325" s="80"/>
      <c r="KSR325" s="80"/>
      <c r="KSS325" s="80"/>
      <c r="KST325" s="80"/>
      <c r="KSU325" s="80"/>
      <c r="KSV325" s="80"/>
      <c r="KSW325" s="80"/>
      <c r="KSX325" s="80"/>
      <c r="KSY325" s="80"/>
      <c r="KSZ325" s="80"/>
      <c r="KTA325" s="80"/>
      <c r="KTB325" s="80"/>
      <c r="KTC325" s="80"/>
      <c r="KTD325" s="80"/>
      <c r="KTE325" s="80"/>
      <c r="KTF325" s="80"/>
      <c r="KTG325" s="80"/>
      <c r="KTH325" s="80"/>
      <c r="KTI325" s="80"/>
      <c r="KTJ325" s="80"/>
      <c r="KTK325" s="80"/>
      <c r="KTL325" s="80"/>
      <c r="KTM325" s="80"/>
      <c r="KTN325" s="80"/>
      <c r="KTO325" s="80"/>
      <c r="KTP325" s="80"/>
      <c r="KTQ325" s="80"/>
      <c r="KTR325" s="80"/>
      <c r="KTS325" s="80"/>
      <c r="KTT325" s="80"/>
      <c r="KTU325" s="80"/>
      <c r="KTV325" s="80"/>
      <c r="KTW325" s="80"/>
      <c r="KTX325" s="80"/>
      <c r="KTY325" s="80"/>
      <c r="KTZ325" s="80"/>
      <c r="KUA325" s="80"/>
      <c r="KUB325" s="80"/>
      <c r="KUC325" s="80"/>
      <c r="KUD325" s="80"/>
      <c r="KUE325" s="80"/>
      <c r="KUF325" s="80"/>
      <c r="KUG325" s="80"/>
      <c r="KUH325" s="80"/>
      <c r="KUI325" s="80"/>
      <c r="KUJ325" s="80"/>
      <c r="KUK325" s="80"/>
      <c r="KUL325" s="80"/>
      <c r="KUM325" s="80"/>
      <c r="KUN325" s="80"/>
      <c r="KUO325" s="80"/>
      <c r="KUP325" s="80"/>
      <c r="KUQ325" s="80"/>
      <c r="KUR325" s="80"/>
      <c r="KUS325" s="80"/>
      <c r="KUT325" s="80"/>
      <c r="KUU325" s="80"/>
      <c r="KUV325" s="80"/>
      <c r="KUW325" s="80"/>
      <c r="KUX325" s="80"/>
      <c r="KUY325" s="80"/>
      <c r="KUZ325" s="80"/>
      <c r="KVA325" s="80"/>
      <c r="KVB325" s="80"/>
      <c r="KVC325" s="80"/>
      <c r="KVD325" s="80"/>
      <c r="KVE325" s="80"/>
      <c r="KVF325" s="80"/>
      <c r="KVG325" s="80"/>
      <c r="KVH325" s="80"/>
      <c r="KVI325" s="80"/>
      <c r="KVJ325" s="80"/>
      <c r="KVK325" s="80"/>
      <c r="KVL325" s="80"/>
      <c r="KVM325" s="80"/>
      <c r="KVN325" s="80"/>
      <c r="KVO325" s="80"/>
      <c r="KVP325" s="80"/>
      <c r="KVQ325" s="80"/>
      <c r="KVR325" s="80"/>
      <c r="KVS325" s="80"/>
      <c r="KVT325" s="80"/>
      <c r="KVU325" s="80"/>
      <c r="KVV325" s="80"/>
      <c r="KVW325" s="80"/>
      <c r="KVX325" s="80"/>
      <c r="KVY325" s="80"/>
      <c r="KVZ325" s="80"/>
      <c r="KWA325" s="80"/>
      <c r="KWB325" s="80"/>
      <c r="KWC325" s="80"/>
      <c r="KWD325" s="80"/>
      <c r="KWE325" s="80"/>
      <c r="KWF325" s="80"/>
      <c r="KWG325" s="80"/>
      <c r="KWH325" s="80"/>
      <c r="KWI325" s="80"/>
      <c r="KWJ325" s="80"/>
      <c r="KWK325" s="80"/>
      <c r="KWL325" s="80"/>
      <c r="KWM325" s="80"/>
      <c r="KWN325" s="80"/>
      <c r="KWO325" s="80"/>
      <c r="KWP325" s="80"/>
      <c r="KWQ325" s="80"/>
      <c r="KWR325" s="80"/>
      <c r="KWS325" s="80"/>
      <c r="KWT325" s="80"/>
      <c r="KWU325" s="80"/>
      <c r="KWV325" s="80"/>
      <c r="KWW325" s="80"/>
      <c r="KWX325" s="80"/>
      <c r="KWY325" s="80"/>
      <c r="KWZ325" s="80"/>
      <c r="KXA325" s="80"/>
      <c r="KXB325" s="80"/>
      <c r="KXC325" s="80"/>
      <c r="KXD325" s="80"/>
      <c r="KXE325" s="80"/>
      <c r="KXF325" s="80"/>
      <c r="KXG325" s="80"/>
      <c r="KXH325" s="80"/>
      <c r="KXI325" s="80"/>
      <c r="KXJ325" s="80"/>
      <c r="KXK325" s="80"/>
      <c r="KXL325" s="80"/>
      <c r="KXM325" s="80"/>
      <c r="KXN325" s="80"/>
      <c r="KXO325" s="80"/>
      <c r="KXP325" s="80"/>
      <c r="KXQ325" s="80"/>
      <c r="KXR325" s="80"/>
      <c r="KXS325" s="80"/>
      <c r="KXT325" s="80"/>
      <c r="KXU325" s="80"/>
      <c r="KXV325" s="80"/>
      <c r="KXW325" s="80"/>
      <c r="KXX325" s="80"/>
      <c r="KXY325" s="80"/>
      <c r="KXZ325" s="80"/>
      <c r="KYA325" s="80"/>
      <c r="KYB325" s="80"/>
      <c r="KYC325" s="80"/>
      <c r="KYD325" s="80"/>
      <c r="KYE325" s="80"/>
      <c r="KYF325" s="80"/>
      <c r="KYG325" s="80"/>
      <c r="KYH325" s="80"/>
      <c r="KYI325" s="80"/>
      <c r="KYJ325" s="80"/>
      <c r="KYK325" s="80"/>
      <c r="KYL325" s="80"/>
      <c r="KYM325" s="80"/>
      <c r="KYN325" s="80"/>
      <c r="KYO325" s="80"/>
      <c r="KYP325" s="80"/>
      <c r="KYQ325" s="80"/>
      <c r="KYR325" s="80"/>
      <c r="KYS325" s="80"/>
      <c r="KYT325" s="80"/>
      <c r="KYU325" s="80"/>
      <c r="KYV325" s="80"/>
      <c r="KYW325" s="80"/>
      <c r="KYX325" s="80"/>
      <c r="KYY325" s="80"/>
      <c r="KYZ325" s="80"/>
      <c r="KZA325" s="80"/>
      <c r="KZB325" s="80"/>
      <c r="KZC325" s="80"/>
      <c r="KZD325" s="80"/>
      <c r="KZE325" s="80"/>
      <c r="KZF325" s="80"/>
      <c r="KZG325" s="80"/>
      <c r="KZH325" s="80"/>
      <c r="KZI325" s="80"/>
      <c r="KZJ325" s="80"/>
      <c r="KZK325" s="80"/>
      <c r="KZL325" s="80"/>
      <c r="KZM325" s="80"/>
      <c r="KZN325" s="80"/>
      <c r="KZO325" s="80"/>
      <c r="KZP325" s="80"/>
      <c r="KZQ325" s="80"/>
      <c r="KZR325" s="80"/>
      <c r="KZS325" s="80"/>
      <c r="KZT325" s="80"/>
      <c r="KZU325" s="80"/>
      <c r="KZV325" s="80"/>
      <c r="KZW325" s="80"/>
      <c r="KZX325" s="80"/>
      <c r="KZY325" s="80"/>
      <c r="KZZ325" s="80"/>
      <c r="LAA325" s="80"/>
      <c r="LAB325" s="80"/>
      <c r="LAC325" s="80"/>
      <c r="LAD325" s="80"/>
      <c r="LAE325" s="80"/>
      <c r="LAF325" s="80"/>
      <c r="LAG325" s="80"/>
      <c r="LAH325" s="80"/>
      <c r="LAI325" s="80"/>
      <c r="LAJ325" s="80"/>
      <c r="LAK325" s="80"/>
      <c r="LAL325" s="80"/>
      <c r="LAM325" s="80"/>
      <c r="LAN325" s="80"/>
      <c r="LAO325" s="80"/>
      <c r="LAP325" s="80"/>
      <c r="LAQ325" s="80"/>
      <c r="LAR325" s="80"/>
      <c r="LAS325" s="80"/>
      <c r="LAT325" s="80"/>
      <c r="LAU325" s="80"/>
      <c r="LAV325" s="80"/>
      <c r="LAW325" s="80"/>
      <c r="LAX325" s="80"/>
      <c r="LAY325" s="80"/>
      <c r="LAZ325" s="80"/>
      <c r="LBA325" s="80"/>
      <c r="LBB325" s="80"/>
      <c r="LBC325" s="80"/>
      <c r="LBD325" s="80"/>
      <c r="LBE325" s="80"/>
      <c r="LBF325" s="80"/>
      <c r="LBG325" s="80"/>
      <c r="LBH325" s="80"/>
      <c r="LBI325" s="80"/>
      <c r="LBJ325" s="80"/>
      <c r="LBK325" s="80"/>
      <c r="LBL325" s="80"/>
      <c r="LBM325" s="80"/>
      <c r="LBN325" s="80"/>
      <c r="LBO325" s="80"/>
      <c r="LBP325" s="80"/>
      <c r="LBQ325" s="80"/>
      <c r="LBR325" s="80"/>
      <c r="LBS325" s="80"/>
      <c r="LBT325" s="80"/>
      <c r="LBU325" s="80"/>
      <c r="LBV325" s="80"/>
      <c r="LBW325" s="80"/>
      <c r="LBX325" s="80"/>
      <c r="LBY325" s="80"/>
      <c r="LBZ325" s="80"/>
      <c r="LCA325" s="80"/>
      <c r="LCB325" s="80"/>
      <c r="LCC325" s="80"/>
      <c r="LCD325" s="80"/>
      <c r="LCE325" s="80"/>
      <c r="LCF325" s="80"/>
      <c r="LCG325" s="80"/>
      <c r="LCH325" s="80"/>
      <c r="LCI325" s="80"/>
      <c r="LCJ325" s="80"/>
      <c r="LCK325" s="80"/>
      <c r="LCL325" s="80"/>
      <c r="LCM325" s="80"/>
      <c r="LCN325" s="80"/>
      <c r="LCO325" s="80"/>
      <c r="LCP325" s="80"/>
      <c r="LCQ325" s="80"/>
      <c r="LCR325" s="80"/>
      <c r="LCS325" s="80"/>
      <c r="LCT325" s="80"/>
      <c r="LCU325" s="80"/>
      <c r="LCV325" s="80"/>
      <c r="LCW325" s="80"/>
      <c r="LCX325" s="80"/>
      <c r="LCY325" s="80"/>
      <c r="LCZ325" s="80"/>
      <c r="LDA325" s="80"/>
      <c r="LDB325" s="80"/>
      <c r="LDC325" s="80"/>
      <c r="LDD325" s="80"/>
      <c r="LDE325" s="80"/>
      <c r="LDF325" s="80"/>
      <c r="LDG325" s="80"/>
      <c r="LDH325" s="80"/>
      <c r="LDI325" s="80"/>
      <c r="LDJ325" s="80"/>
      <c r="LDK325" s="80"/>
      <c r="LDL325" s="80"/>
      <c r="LDM325" s="80"/>
      <c r="LDN325" s="80"/>
      <c r="LDO325" s="80"/>
      <c r="LDP325" s="80"/>
      <c r="LDQ325" s="80"/>
      <c r="LDR325" s="80"/>
      <c r="LDS325" s="80"/>
      <c r="LDT325" s="80"/>
      <c r="LDU325" s="80"/>
      <c r="LDV325" s="80"/>
      <c r="LDW325" s="80"/>
      <c r="LDX325" s="80"/>
      <c r="LDY325" s="80"/>
      <c r="LDZ325" s="80"/>
      <c r="LEA325" s="80"/>
      <c r="LEB325" s="80"/>
      <c r="LEC325" s="80"/>
      <c r="LED325" s="80"/>
      <c r="LEE325" s="80"/>
      <c r="LEF325" s="80"/>
      <c r="LEG325" s="80"/>
      <c r="LEH325" s="80"/>
      <c r="LEI325" s="80"/>
      <c r="LEJ325" s="80"/>
      <c r="LEK325" s="80"/>
      <c r="LEL325" s="80"/>
      <c r="LEM325" s="80"/>
      <c r="LEN325" s="80"/>
      <c r="LEO325" s="80"/>
      <c r="LEP325" s="80"/>
      <c r="LEQ325" s="80"/>
      <c r="LER325" s="80"/>
      <c r="LES325" s="80"/>
      <c r="LET325" s="80"/>
      <c r="LEU325" s="80"/>
      <c r="LEV325" s="80"/>
      <c r="LEW325" s="80"/>
      <c r="LEX325" s="80"/>
      <c r="LEY325" s="80"/>
      <c r="LEZ325" s="80"/>
      <c r="LFA325" s="80"/>
      <c r="LFB325" s="80"/>
      <c r="LFC325" s="80"/>
      <c r="LFD325" s="80"/>
      <c r="LFE325" s="80"/>
      <c r="LFF325" s="80"/>
      <c r="LFG325" s="80"/>
      <c r="LFH325" s="80"/>
      <c r="LFI325" s="80"/>
      <c r="LFJ325" s="80"/>
      <c r="LFK325" s="80"/>
      <c r="LFL325" s="80"/>
      <c r="LFM325" s="80"/>
      <c r="LFN325" s="80"/>
      <c r="LFO325" s="80"/>
      <c r="LFP325" s="80"/>
      <c r="LFQ325" s="80"/>
      <c r="LFR325" s="80"/>
      <c r="LFS325" s="80"/>
      <c r="LFT325" s="80"/>
      <c r="LFU325" s="80"/>
      <c r="LFV325" s="80"/>
      <c r="LFW325" s="80"/>
      <c r="LFX325" s="80"/>
      <c r="LFY325" s="80"/>
      <c r="LFZ325" s="80"/>
      <c r="LGA325" s="80"/>
      <c r="LGB325" s="80"/>
      <c r="LGC325" s="80"/>
      <c r="LGD325" s="80"/>
      <c r="LGE325" s="80"/>
      <c r="LGF325" s="80"/>
      <c r="LGG325" s="80"/>
      <c r="LGH325" s="80"/>
      <c r="LGI325" s="80"/>
      <c r="LGJ325" s="80"/>
      <c r="LGK325" s="80"/>
      <c r="LGL325" s="80"/>
      <c r="LGM325" s="80"/>
      <c r="LGN325" s="80"/>
      <c r="LGO325" s="80"/>
      <c r="LGP325" s="80"/>
      <c r="LGQ325" s="80"/>
      <c r="LGR325" s="80"/>
      <c r="LGS325" s="80"/>
      <c r="LGT325" s="80"/>
      <c r="LGU325" s="80"/>
      <c r="LGV325" s="80"/>
      <c r="LGW325" s="80"/>
      <c r="LGX325" s="80"/>
      <c r="LGY325" s="80"/>
      <c r="LGZ325" s="80"/>
      <c r="LHA325" s="80"/>
      <c r="LHB325" s="80"/>
      <c r="LHC325" s="80"/>
      <c r="LHD325" s="80"/>
      <c r="LHE325" s="80"/>
      <c r="LHF325" s="80"/>
      <c r="LHG325" s="80"/>
      <c r="LHH325" s="80"/>
      <c r="LHI325" s="80"/>
      <c r="LHJ325" s="80"/>
      <c r="LHK325" s="80"/>
      <c r="LHL325" s="80"/>
      <c r="LHM325" s="80"/>
      <c r="LHN325" s="80"/>
      <c r="LHO325" s="80"/>
      <c r="LHP325" s="80"/>
      <c r="LHQ325" s="80"/>
      <c r="LHR325" s="80"/>
      <c r="LHS325" s="80"/>
      <c r="LHT325" s="80"/>
      <c r="LHU325" s="80"/>
      <c r="LHV325" s="80"/>
      <c r="LHW325" s="80"/>
      <c r="LHX325" s="80"/>
      <c r="LHY325" s="80"/>
      <c r="LHZ325" s="80"/>
      <c r="LIA325" s="80"/>
      <c r="LIB325" s="80"/>
      <c r="LIC325" s="80"/>
      <c r="LID325" s="80"/>
      <c r="LIE325" s="80"/>
      <c r="LIF325" s="80"/>
      <c r="LIG325" s="80"/>
      <c r="LIH325" s="80"/>
      <c r="LII325" s="80"/>
      <c r="LIJ325" s="80"/>
      <c r="LIK325" s="80"/>
      <c r="LIL325" s="80"/>
      <c r="LIM325" s="80"/>
      <c r="LIN325" s="80"/>
      <c r="LIO325" s="80"/>
      <c r="LIP325" s="80"/>
      <c r="LIQ325" s="80"/>
      <c r="LIR325" s="80"/>
      <c r="LIS325" s="80"/>
      <c r="LIT325" s="80"/>
      <c r="LIU325" s="80"/>
      <c r="LIV325" s="80"/>
      <c r="LIW325" s="80"/>
      <c r="LIX325" s="80"/>
      <c r="LIY325" s="80"/>
      <c r="LIZ325" s="80"/>
      <c r="LJA325" s="80"/>
      <c r="LJB325" s="80"/>
      <c r="LJC325" s="80"/>
      <c r="LJD325" s="80"/>
      <c r="LJE325" s="80"/>
      <c r="LJF325" s="80"/>
      <c r="LJG325" s="80"/>
      <c r="LJH325" s="80"/>
      <c r="LJI325" s="80"/>
      <c r="LJJ325" s="80"/>
      <c r="LJK325" s="80"/>
      <c r="LJL325" s="80"/>
      <c r="LJM325" s="80"/>
      <c r="LJN325" s="80"/>
      <c r="LJO325" s="80"/>
      <c r="LJP325" s="80"/>
      <c r="LJQ325" s="80"/>
      <c r="LJR325" s="80"/>
      <c r="LJS325" s="80"/>
      <c r="LJT325" s="80"/>
      <c r="LJU325" s="80"/>
      <c r="LJV325" s="80"/>
      <c r="LJW325" s="80"/>
      <c r="LJX325" s="80"/>
      <c r="LJY325" s="80"/>
      <c r="LJZ325" s="80"/>
      <c r="LKA325" s="80"/>
      <c r="LKB325" s="80"/>
      <c r="LKC325" s="80"/>
      <c r="LKD325" s="80"/>
      <c r="LKE325" s="80"/>
      <c r="LKF325" s="80"/>
      <c r="LKG325" s="80"/>
      <c r="LKH325" s="80"/>
      <c r="LKI325" s="80"/>
      <c r="LKJ325" s="80"/>
      <c r="LKK325" s="80"/>
      <c r="LKL325" s="80"/>
      <c r="LKM325" s="80"/>
      <c r="LKN325" s="80"/>
      <c r="LKO325" s="80"/>
      <c r="LKP325" s="80"/>
      <c r="LKQ325" s="80"/>
      <c r="LKR325" s="80"/>
      <c r="LKS325" s="80"/>
      <c r="LKT325" s="80"/>
      <c r="LKU325" s="80"/>
      <c r="LKV325" s="80"/>
      <c r="LKW325" s="80"/>
      <c r="LKX325" s="80"/>
      <c r="LKY325" s="80"/>
      <c r="LKZ325" s="80"/>
      <c r="LLA325" s="80"/>
      <c r="LLB325" s="80"/>
      <c r="LLC325" s="80"/>
      <c r="LLD325" s="80"/>
      <c r="LLE325" s="80"/>
      <c r="LLF325" s="80"/>
      <c r="LLG325" s="80"/>
      <c r="LLH325" s="80"/>
      <c r="LLI325" s="80"/>
      <c r="LLJ325" s="80"/>
      <c r="LLK325" s="80"/>
      <c r="LLL325" s="80"/>
      <c r="LLM325" s="80"/>
      <c r="LLN325" s="80"/>
      <c r="LLO325" s="80"/>
      <c r="LLP325" s="80"/>
      <c r="LLQ325" s="80"/>
      <c r="LLR325" s="80"/>
      <c r="LLS325" s="80"/>
      <c r="LLT325" s="80"/>
      <c r="LLU325" s="80"/>
      <c r="LLV325" s="80"/>
      <c r="LLW325" s="80"/>
      <c r="LLX325" s="80"/>
      <c r="LLY325" s="80"/>
      <c r="LLZ325" s="80"/>
      <c r="LMA325" s="80"/>
      <c r="LMB325" s="80"/>
      <c r="LMC325" s="80"/>
      <c r="LMD325" s="80"/>
      <c r="LME325" s="80"/>
      <c r="LMF325" s="80"/>
      <c r="LMG325" s="80"/>
      <c r="LMH325" s="80"/>
      <c r="LMI325" s="80"/>
      <c r="LMJ325" s="80"/>
      <c r="LMK325" s="80"/>
      <c r="LML325" s="80"/>
      <c r="LMM325" s="80"/>
      <c r="LMN325" s="80"/>
      <c r="LMO325" s="80"/>
      <c r="LMP325" s="80"/>
      <c r="LMQ325" s="80"/>
      <c r="LMR325" s="80"/>
      <c r="LMS325" s="80"/>
      <c r="LMT325" s="80"/>
      <c r="LMU325" s="80"/>
      <c r="LMV325" s="80"/>
      <c r="LMW325" s="80"/>
      <c r="LMX325" s="80"/>
      <c r="LMY325" s="80"/>
      <c r="LMZ325" s="80"/>
      <c r="LNA325" s="80"/>
      <c r="LNB325" s="80"/>
      <c r="LNC325" s="80"/>
      <c r="LND325" s="80"/>
      <c r="LNE325" s="80"/>
      <c r="LNF325" s="80"/>
      <c r="LNG325" s="80"/>
      <c r="LNH325" s="80"/>
      <c r="LNI325" s="80"/>
      <c r="LNJ325" s="80"/>
      <c r="LNK325" s="80"/>
      <c r="LNL325" s="80"/>
      <c r="LNM325" s="80"/>
      <c r="LNN325" s="80"/>
      <c r="LNO325" s="80"/>
      <c r="LNP325" s="80"/>
      <c r="LNQ325" s="80"/>
      <c r="LNR325" s="80"/>
      <c r="LNS325" s="80"/>
      <c r="LNT325" s="80"/>
      <c r="LNU325" s="80"/>
      <c r="LNV325" s="80"/>
      <c r="LNW325" s="80"/>
      <c r="LNX325" s="80"/>
      <c r="LNY325" s="80"/>
      <c r="LNZ325" s="80"/>
      <c r="LOA325" s="80"/>
      <c r="LOB325" s="80"/>
      <c r="LOC325" s="80"/>
      <c r="LOD325" s="80"/>
      <c r="LOE325" s="80"/>
      <c r="LOF325" s="80"/>
      <c r="LOG325" s="80"/>
      <c r="LOH325" s="80"/>
      <c r="LOI325" s="80"/>
      <c r="LOJ325" s="80"/>
      <c r="LOK325" s="80"/>
      <c r="LOL325" s="80"/>
      <c r="LOM325" s="80"/>
      <c r="LON325" s="80"/>
      <c r="LOO325" s="80"/>
      <c r="LOP325" s="80"/>
      <c r="LOQ325" s="80"/>
      <c r="LOR325" s="80"/>
      <c r="LOS325" s="80"/>
      <c r="LOT325" s="80"/>
      <c r="LOU325" s="80"/>
      <c r="LOV325" s="80"/>
      <c r="LOW325" s="80"/>
      <c r="LOX325" s="80"/>
      <c r="LOY325" s="80"/>
      <c r="LOZ325" s="80"/>
      <c r="LPA325" s="80"/>
      <c r="LPB325" s="80"/>
      <c r="LPC325" s="80"/>
      <c r="LPD325" s="80"/>
      <c r="LPE325" s="80"/>
      <c r="LPF325" s="80"/>
      <c r="LPG325" s="80"/>
      <c r="LPH325" s="80"/>
      <c r="LPI325" s="80"/>
      <c r="LPJ325" s="80"/>
      <c r="LPK325" s="80"/>
      <c r="LPL325" s="80"/>
      <c r="LPM325" s="80"/>
      <c r="LPN325" s="80"/>
      <c r="LPO325" s="80"/>
      <c r="LPP325" s="80"/>
      <c r="LPQ325" s="80"/>
      <c r="LPR325" s="80"/>
      <c r="LPS325" s="80"/>
      <c r="LPT325" s="80"/>
      <c r="LPU325" s="80"/>
      <c r="LPV325" s="80"/>
      <c r="LPW325" s="80"/>
      <c r="LPX325" s="80"/>
      <c r="LPY325" s="80"/>
      <c r="LPZ325" s="80"/>
      <c r="LQA325" s="80"/>
      <c r="LQB325" s="80"/>
      <c r="LQC325" s="80"/>
      <c r="LQD325" s="80"/>
      <c r="LQE325" s="80"/>
      <c r="LQF325" s="80"/>
      <c r="LQG325" s="80"/>
      <c r="LQH325" s="80"/>
      <c r="LQI325" s="80"/>
      <c r="LQJ325" s="80"/>
      <c r="LQK325" s="80"/>
      <c r="LQL325" s="80"/>
      <c r="LQM325" s="80"/>
      <c r="LQN325" s="80"/>
      <c r="LQO325" s="80"/>
      <c r="LQP325" s="80"/>
      <c r="LQQ325" s="80"/>
      <c r="LQR325" s="80"/>
      <c r="LQS325" s="80"/>
      <c r="LQT325" s="80"/>
      <c r="LQU325" s="80"/>
      <c r="LQV325" s="80"/>
      <c r="LQW325" s="80"/>
      <c r="LQX325" s="80"/>
      <c r="LQY325" s="80"/>
      <c r="LQZ325" s="80"/>
      <c r="LRA325" s="80"/>
      <c r="LRB325" s="80"/>
      <c r="LRC325" s="80"/>
      <c r="LRD325" s="80"/>
      <c r="LRE325" s="80"/>
      <c r="LRF325" s="80"/>
      <c r="LRG325" s="80"/>
      <c r="LRH325" s="80"/>
      <c r="LRI325" s="80"/>
      <c r="LRJ325" s="80"/>
      <c r="LRK325" s="80"/>
      <c r="LRL325" s="80"/>
      <c r="LRM325" s="80"/>
      <c r="LRN325" s="80"/>
      <c r="LRO325" s="80"/>
      <c r="LRP325" s="80"/>
      <c r="LRQ325" s="80"/>
      <c r="LRR325" s="80"/>
      <c r="LRS325" s="80"/>
      <c r="LRT325" s="80"/>
      <c r="LRU325" s="80"/>
      <c r="LRV325" s="80"/>
      <c r="LRW325" s="80"/>
      <c r="LRX325" s="80"/>
      <c r="LRY325" s="80"/>
      <c r="LRZ325" s="80"/>
      <c r="LSA325" s="80"/>
      <c r="LSB325" s="80"/>
      <c r="LSC325" s="80"/>
      <c r="LSD325" s="80"/>
      <c r="LSE325" s="80"/>
      <c r="LSF325" s="80"/>
      <c r="LSG325" s="80"/>
      <c r="LSH325" s="80"/>
      <c r="LSI325" s="80"/>
      <c r="LSJ325" s="80"/>
      <c r="LSK325" s="80"/>
      <c r="LSL325" s="80"/>
      <c r="LSM325" s="80"/>
      <c r="LSN325" s="80"/>
      <c r="LSO325" s="80"/>
      <c r="LSP325" s="80"/>
      <c r="LSQ325" s="80"/>
      <c r="LSR325" s="80"/>
      <c r="LSS325" s="80"/>
      <c r="LST325" s="80"/>
      <c r="LSU325" s="80"/>
      <c r="LSV325" s="80"/>
      <c r="LSW325" s="80"/>
      <c r="LSX325" s="80"/>
      <c r="LSY325" s="80"/>
      <c r="LSZ325" s="80"/>
      <c r="LTA325" s="80"/>
      <c r="LTB325" s="80"/>
      <c r="LTC325" s="80"/>
      <c r="LTD325" s="80"/>
      <c r="LTE325" s="80"/>
      <c r="LTF325" s="80"/>
      <c r="LTG325" s="80"/>
      <c r="LTH325" s="80"/>
      <c r="LTI325" s="80"/>
      <c r="LTJ325" s="80"/>
      <c r="LTK325" s="80"/>
      <c r="LTL325" s="80"/>
      <c r="LTM325" s="80"/>
      <c r="LTN325" s="80"/>
      <c r="LTO325" s="80"/>
      <c r="LTP325" s="80"/>
      <c r="LTQ325" s="80"/>
      <c r="LTR325" s="80"/>
      <c r="LTS325" s="80"/>
      <c r="LTT325" s="80"/>
      <c r="LTU325" s="80"/>
      <c r="LTV325" s="80"/>
      <c r="LTW325" s="80"/>
      <c r="LTX325" s="80"/>
      <c r="LTY325" s="80"/>
      <c r="LTZ325" s="80"/>
      <c r="LUA325" s="80"/>
      <c r="LUB325" s="80"/>
      <c r="LUC325" s="80"/>
      <c r="LUD325" s="80"/>
      <c r="LUE325" s="80"/>
      <c r="LUF325" s="80"/>
      <c r="LUG325" s="80"/>
      <c r="LUH325" s="80"/>
      <c r="LUI325" s="80"/>
      <c r="LUJ325" s="80"/>
      <c r="LUK325" s="80"/>
      <c r="LUL325" s="80"/>
      <c r="LUM325" s="80"/>
      <c r="LUN325" s="80"/>
      <c r="LUO325" s="80"/>
      <c r="LUP325" s="80"/>
      <c r="LUQ325" s="80"/>
      <c r="LUR325" s="80"/>
      <c r="LUS325" s="80"/>
      <c r="LUT325" s="80"/>
      <c r="LUU325" s="80"/>
      <c r="LUV325" s="80"/>
      <c r="LUW325" s="80"/>
      <c r="LUX325" s="80"/>
      <c r="LUY325" s="80"/>
      <c r="LUZ325" s="80"/>
      <c r="LVA325" s="80"/>
      <c r="LVB325" s="80"/>
      <c r="LVC325" s="80"/>
      <c r="LVD325" s="80"/>
      <c r="LVE325" s="80"/>
      <c r="LVF325" s="80"/>
      <c r="LVG325" s="80"/>
      <c r="LVH325" s="80"/>
      <c r="LVI325" s="80"/>
      <c r="LVJ325" s="80"/>
      <c r="LVK325" s="80"/>
      <c r="LVL325" s="80"/>
      <c r="LVM325" s="80"/>
      <c r="LVN325" s="80"/>
      <c r="LVO325" s="80"/>
      <c r="LVP325" s="80"/>
      <c r="LVQ325" s="80"/>
      <c r="LVR325" s="80"/>
      <c r="LVS325" s="80"/>
      <c r="LVT325" s="80"/>
      <c r="LVU325" s="80"/>
      <c r="LVV325" s="80"/>
      <c r="LVW325" s="80"/>
      <c r="LVX325" s="80"/>
      <c r="LVY325" s="80"/>
      <c r="LVZ325" s="80"/>
      <c r="LWA325" s="80"/>
      <c r="LWB325" s="80"/>
      <c r="LWC325" s="80"/>
      <c r="LWD325" s="80"/>
      <c r="LWE325" s="80"/>
      <c r="LWF325" s="80"/>
      <c r="LWG325" s="80"/>
      <c r="LWH325" s="80"/>
      <c r="LWI325" s="80"/>
      <c r="LWJ325" s="80"/>
      <c r="LWK325" s="80"/>
      <c r="LWL325" s="80"/>
      <c r="LWM325" s="80"/>
      <c r="LWN325" s="80"/>
      <c r="LWO325" s="80"/>
      <c r="LWP325" s="80"/>
      <c r="LWQ325" s="80"/>
      <c r="LWR325" s="80"/>
      <c r="LWS325" s="80"/>
      <c r="LWT325" s="80"/>
      <c r="LWU325" s="80"/>
      <c r="LWV325" s="80"/>
      <c r="LWW325" s="80"/>
      <c r="LWX325" s="80"/>
      <c r="LWY325" s="80"/>
      <c r="LWZ325" s="80"/>
      <c r="LXA325" s="80"/>
      <c r="LXB325" s="80"/>
      <c r="LXC325" s="80"/>
      <c r="LXD325" s="80"/>
      <c r="LXE325" s="80"/>
      <c r="LXF325" s="80"/>
      <c r="LXG325" s="80"/>
      <c r="LXH325" s="80"/>
      <c r="LXI325" s="80"/>
      <c r="LXJ325" s="80"/>
      <c r="LXK325" s="80"/>
      <c r="LXL325" s="80"/>
      <c r="LXM325" s="80"/>
      <c r="LXN325" s="80"/>
      <c r="LXO325" s="80"/>
      <c r="LXP325" s="80"/>
      <c r="LXQ325" s="80"/>
      <c r="LXR325" s="80"/>
      <c r="LXS325" s="80"/>
      <c r="LXT325" s="80"/>
      <c r="LXU325" s="80"/>
      <c r="LXV325" s="80"/>
      <c r="LXW325" s="80"/>
      <c r="LXX325" s="80"/>
      <c r="LXY325" s="80"/>
      <c r="LXZ325" s="80"/>
      <c r="LYA325" s="80"/>
      <c r="LYB325" s="80"/>
      <c r="LYC325" s="80"/>
      <c r="LYD325" s="80"/>
      <c r="LYE325" s="80"/>
      <c r="LYF325" s="80"/>
      <c r="LYG325" s="80"/>
      <c r="LYH325" s="80"/>
      <c r="LYI325" s="80"/>
      <c r="LYJ325" s="80"/>
      <c r="LYK325" s="80"/>
      <c r="LYL325" s="80"/>
      <c r="LYM325" s="80"/>
      <c r="LYN325" s="80"/>
      <c r="LYO325" s="80"/>
      <c r="LYP325" s="80"/>
      <c r="LYQ325" s="80"/>
      <c r="LYR325" s="80"/>
      <c r="LYS325" s="80"/>
      <c r="LYT325" s="80"/>
      <c r="LYU325" s="80"/>
      <c r="LYV325" s="80"/>
      <c r="LYW325" s="80"/>
      <c r="LYX325" s="80"/>
      <c r="LYY325" s="80"/>
      <c r="LYZ325" s="80"/>
      <c r="LZA325" s="80"/>
      <c r="LZB325" s="80"/>
      <c r="LZC325" s="80"/>
      <c r="LZD325" s="80"/>
      <c r="LZE325" s="80"/>
      <c r="LZF325" s="80"/>
      <c r="LZG325" s="80"/>
      <c r="LZH325" s="80"/>
      <c r="LZI325" s="80"/>
      <c r="LZJ325" s="80"/>
      <c r="LZK325" s="80"/>
      <c r="LZL325" s="80"/>
      <c r="LZM325" s="80"/>
      <c r="LZN325" s="80"/>
      <c r="LZO325" s="80"/>
      <c r="LZP325" s="80"/>
      <c r="LZQ325" s="80"/>
      <c r="LZR325" s="80"/>
      <c r="LZS325" s="80"/>
      <c r="LZT325" s="80"/>
      <c r="LZU325" s="80"/>
      <c r="LZV325" s="80"/>
      <c r="LZW325" s="80"/>
      <c r="LZX325" s="80"/>
      <c r="LZY325" s="80"/>
      <c r="LZZ325" s="80"/>
      <c r="MAA325" s="80"/>
      <c r="MAB325" s="80"/>
      <c r="MAC325" s="80"/>
      <c r="MAD325" s="80"/>
      <c r="MAE325" s="80"/>
      <c r="MAF325" s="80"/>
      <c r="MAG325" s="80"/>
      <c r="MAH325" s="80"/>
      <c r="MAI325" s="80"/>
      <c r="MAJ325" s="80"/>
      <c r="MAK325" s="80"/>
      <c r="MAL325" s="80"/>
      <c r="MAM325" s="80"/>
      <c r="MAN325" s="80"/>
      <c r="MAO325" s="80"/>
      <c r="MAP325" s="80"/>
      <c r="MAQ325" s="80"/>
      <c r="MAR325" s="80"/>
      <c r="MAS325" s="80"/>
      <c r="MAT325" s="80"/>
      <c r="MAU325" s="80"/>
      <c r="MAV325" s="80"/>
      <c r="MAW325" s="80"/>
      <c r="MAX325" s="80"/>
      <c r="MAY325" s="80"/>
      <c r="MAZ325" s="80"/>
      <c r="MBA325" s="80"/>
      <c r="MBB325" s="80"/>
      <c r="MBC325" s="80"/>
      <c r="MBD325" s="80"/>
      <c r="MBE325" s="80"/>
      <c r="MBF325" s="80"/>
      <c r="MBG325" s="80"/>
      <c r="MBH325" s="80"/>
      <c r="MBI325" s="80"/>
      <c r="MBJ325" s="80"/>
      <c r="MBK325" s="80"/>
      <c r="MBL325" s="80"/>
      <c r="MBM325" s="80"/>
      <c r="MBN325" s="80"/>
      <c r="MBO325" s="80"/>
      <c r="MBP325" s="80"/>
      <c r="MBQ325" s="80"/>
      <c r="MBR325" s="80"/>
      <c r="MBS325" s="80"/>
      <c r="MBT325" s="80"/>
      <c r="MBU325" s="80"/>
      <c r="MBV325" s="80"/>
      <c r="MBW325" s="80"/>
      <c r="MBX325" s="80"/>
      <c r="MBY325" s="80"/>
      <c r="MBZ325" s="80"/>
      <c r="MCA325" s="80"/>
      <c r="MCB325" s="80"/>
      <c r="MCC325" s="80"/>
      <c r="MCD325" s="80"/>
      <c r="MCE325" s="80"/>
      <c r="MCF325" s="80"/>
      <c r="MCG325" s="80"/>
      <c r="MCH325" s="80"/>
      <c r="MCI325" s="80"/>
      <c r="MCJ325" s="80"/>
      <c r="MCK325" s="80"/>
      <c r="MCL325" s="80"/>
      <c r="MCM325" s="80"/>
      <c r="MCN325" s="80"/>
      <c r="MCO325" s="80"/>
      <c r="MCP325" s="80"/>
      <c r="MCQ325" s="80"/>
      <c r="MCR325" s="80"/>
      <c r="MCS325" s="80"/>
      <c r="MCT325" s="80"/>
      <c r="MCU325" s="80"/>
      <c r="MCV325" s="80"/>
      <c r="MCW325" s="80"/>
      <c r="MCX325" s="80"/>
      <c r="MCY325" s="80"/>
      <c r="MCZ325" s="80"/>
      <c r="MDA325" s="80"/>
      <c r="MDB325" s="80"/>
      <c r="MDC325" s="80"/>
      <c r="MDD325" s="80"/>
      <c r="MDE325" s="80"/>
      <c r="MDF325" s="80"/>
      <c r="MDG325" s="80"/>
      <c r="MDH325" s="80"/>
      <c r="MDI325" s="80"/>
      <c r="MDJ325" s="80"/>
      <c r="MDK325" s="80"/>
      <c r="MDL325" s="80"/>
      <c r="MDM325" s="80"/>
      <c r="MDN325" s="80"/>
      <c r="MDO325" s="80"/>
      <c r="MDP325" s="80"/>
      <c r="MDQ325" s="80"/>
      <c r="MDR325" s="80"/>
      <c r="MDS325" s="80"/>
      <c r="MDT325" s="80"/>
      <c r="MDU325" s="80"/>
      <c r="MDV325" s="80"/>
      <c r="MDW325" s="80"/>
      <c r="MDX325" s="80"/>
      <c r="MDY325" s="80"/>
      <c r="MDZ325" s="80"/>
      <c r="MEA325" s="80"/>
      <c r="MEB325" s="80"/>
      <c r="MEC325" s="80"/>
      <c r="MED325" s="80"/>
      <c r="MEE325" s="80"/>
      <c r="MEF325" s="80"/>
      <c r="MEG325" s="80"/>
      <c r="MEH325" s="80"/>
      <c r="MEI325" s="80"/>
      <c r="MEJ325" s="80"/>
      <c r="MEK325" s="80"/>
      <c r="MEL325" s="80"/>
      <c r="MEM325" s="80"/>
      <c r="MEN325" s="80"/>
      <c r="MEO325" s="80"/>
      <c r="MEP325" s="80"/>
      <c r="MEQ325" s="80"/>
      <c r="MER325" s="80"/>
      <c r="MES325" s="80"/>
      <c r="MET325" s="80"/>
      <c r="MEU325" s="80"/>
      <c r="MEV325" s="80"/>
      <c r="MEW325" s="80"/>
      <c r="MEX325" s="80"/>
      <c r="MEY325" s="80"/>
      <c r="MEZ325" s="80"/>
      <c r="MFA325" s="80"/>
      <c r="MFB325" s="80"/>
      <c r="MFC325" s="80"/>
      <c r="MFD325" s="80"/>
      <c r="MFE325" s="80"/>
      <c r="MFF325" s="80"/>
      <c r="MFG325" s="80"/>
      <c r="MFH325" s="80"/>
      <c r="MFI325" s="80"/>
      <c r="MFJ325" s="80"/>
      <c r="MFK325" s="80"/>
      <c r="MFL325" s="80"/>
      <c r="MFM325" s="80"/>
      <c r="MFN325" s="80"/>
      <c r="MFO325" s="80"/>
      <c r="MFP325" s="80"/>
      <c r="MFQ325" s="80"/>
      <c r="MFR325" s="80"/>
      <c r="MFS325" s="80"/>
      <c r="MFT325" s="80"/>
      <c r="MFU325" s="80"/>
      <c r="MFV325" s="80"/>
      <c r="MFW325" s="80"/>
      <c r="MFX325" s="80"/>
      <c r="MFY325" s="80"/>
      <c r="MFZ325" s="80"/>
      <c r="MGA325" s="80"/>
      <c r="MGB325" s="80"/>
      <c r="MGC325" s="80"/>
      <c r="MGD325" s="80"/>
      <c r="MGE325" s="80"/>
      <c r="MGF325" s="80"/>
      <c r="MGG325" s="80"/>
      <c r="MGH325" s="80"/>
      <c r="MGI325" s="80"/>
      <c r="MGJ325" s="80"/>
      <c r="MGK325" s="80"/>
      <c r="MGL325" s="80"/>
      <c r="MGM325" s="80"/>
      <c r="MGN325" s="80"/>
      <c r="MGO325" s="80"/>
      <c r="MGP325" s="80"/>
      <c r="MGQ325" s="80"/>
      <c r="MGR325" s="80"/>
      <c r="MGS325" s="80"/>
      <c r="MGT325" s="80"/>
      <c r="MGU325" s="80"/>
      <c r="MGV325" s="80"/>
      <c r="MGW325" s="80"/>
      <c r="MGX325" s="80"/>
      <c r="MGY325" s="80"/>
      <c r="MGZ325" s="80"/>
      <c r="MHA325" s="80"/>
      <c r="MHB325" s="80"/>
      <c r="MHC325" s="80"/>
      <c r="MHD325" s="80"/>
      <c r="MHE325" s="80"/>
      <c r="MHF325" s="80"/>
      <c r="MHG325" s="80"/>
      <c r="MHH325" s="80"/>
      <c r="MHI325" s="80"/>
      <c r="MHJ325" s="80"/>
      <c r="MHK325" s="80"/>
      <c r="MHL325" s="80"/>
      <c r="MHM325" s="80"/>
      <c r="MHN325" s="80"/>
      <c r="MHO325" s="80"/>
      <c r="MHP325" s="80"/>
      <c r="MHQ325" s="80"/>
      <c r="MHR325" s="80"/>
      <c r="MHS325" s="80"/>
      <c r="MHT325" s="80"/>
      <c r="MHU325" s="80"/>
      <c r="MHV325" s="80"/>
      <c r="MHW325" s="80"/>
      <c r="MHX325" s="80"/>
      <c r="MHY325" s="80"/>
      <c r="MHZ325" s="80"/>
      <c r="MIA325" s="80"/>
      <c r="MIB325" s="80"/>
      <c r="MIC325" s="80"/>
      <c r="MID325" s="80"/>
      <c r="MIE325" s="80"/>
      <c r="MIF325" s="80"/>
      <c r="MIG325" s="80"/>
      <c r="MIH325" s="80"/>
      <c r="MII325" s="80"/>
      <c r="MIJ325" s="80"/>
      <c r="MIK325" s="80"/>
      <c r="MIL325" s="80"/>
      <c r="MIM325" s="80"/>
      <c r="MIN325" s="80"/>
      <c r="MIO325" s="80"/>
      <c r="MIP325" s="80"/>
      <c r="MIQ325" s="80"/>
      <c r="MIR325" s="80"/>
      <c r="MIS325" s="80"/>
      <c r="MIT325" s="80"/>
      <c r="MIU325" s="80"/>
      <c r="MIV325" s="80"/>
      <c r="MIW325" s="80"/>
      <c r="MIX325" s="80"/>
      <c r="MIY325" s="80"/>
      <c r="MIZ325" s="80"/>
      <c r="MJA325" s="80"/>
      <c r="MJB325" s="80"/>
      <c r="MJC325" s="80"/>
      <c r="MJD325" s="80"/>
      <c r="MJE325" s="80"/>
      <c r="MJF325" s="80"/>
      <c r="MJG325" s="80"/>
      <c r="MJH325" s="80"/>
      <c r="MJI325" s="80"/>
      <c r="MJJ325" s="80"/>
      <c r="MJK325" s="80"/>
      <c r="MJL325" s="80"/>
      <c r="MJM325" s="80"/>
      <c r="MJN325" s="80"/>
      <c r="MJO325" s="80"/>
      <c r="MJP325" s="80"/>
      <c r="MJQ325" s="80"/>
      <c r="MJR325" s="80"/>
      <c r="MJS325" s="80"/>
      <c r="MJT325" s="80"/>
      <c r="MJU325" s="80"/>
      <c r="MJV325" s="80"/>
      <c r="MJW325" s="80"/>
      <c r="MJX325" s="80"/>
      <c r="MJY325" s="80"/>
      <c r="MJZ325" s="80"/>
      <c r="MKA325" s="80"/>
      <c r="MKB325" s="80"/>
      <c r="MKC325" s="80"/>
      <c r="MKD325" s="80"/>
      <c r="MKE325" s="80"/>
      <c r="MKF325" s="80"/>
      <c r="MKG325" s="80"/>
      <c r="MKH325" s="80"/>
      <c r="MKI325" s="80"/>
      <c r="MKJ325" s="80"/>
      <c r="MKK325" s="80"/>
      <c r="MKL325" s="80"/>
      <c r="MKM325" s="80"/>
      <c r="MKN325" s="80"/>
      <c r="MKO325" s="80"/>
      <c r="MKP325" s="80"/>
      <c r="MKQ325" s="80"/>
      <c r="MKR325" s="80"/>
      <c r="MKS325" s="80"/>
      <c r="MKT325" s="80"/>
      <c r="MKU325" s="80"/>
      <c r="MKV325" s="80"/>
      <c r="MKW325" s="80"/>
      <c r="MKX325" s="80"/>
      <c r="MKY325" s="80"/>
      <c r="MKZ325" s="80"/>
      <c r="MLA325" s="80"/>
      <c r="MLB325" s="80"/>
      <c r="MLC325" s="80"/>
      <c r="MLD325" s="80"/>
      <c r="MLE325" s="80"/>
      <c r="MLF325" s="80"/>
      <c r="MLG325" s="80"/>
      <c r="MLH325" s="80"/>
      <c r="MLI325" s="80"/>
      <c r="MLJ325" s="80"/>
      <c r="MLK325" s="80"/>
      <c r="MLL325" s="80"/>
      <c r="MLM325" s="80"/>
      <c r="MLN325" s="80"/>
      <c r="MLO325" s="80"/>
      <c r="MLP325" s="80"/>
      <c r="MLQ325" s="80"/>
      <c r="MLR325" s="80"/>
      <c r="MLS325" s="80"/>
      <c r="MLT325" s="80"/>
      <c r="MLU325" s="80"/>
      <c r="MLV325" s="80"/>
      <c r="MLW325" s="80"/>
      <c r="MLX325" s="80"/>
      <c r="MLY325" s="80"/>
      <c r="MLZ325" s="80"/>
      <c r="MMA325" s="80"/>
      <c r="MMB325" s="80"/>
      <c r="MMC325" s="80"/>
      <c r="MMD325" s="80"/>
      <c r="MME325" s="80"/>
      <c r="MMF325" s="80"/>
      <c r="MMG325" s="80"/>
      <c r="MMH325" s="80"/>
      <c r="MMI325" s="80"/>
      <c r="MMJ325" s="80"/>
      <c r="MMK325" s="80"/>
      <c r="MML325" s="80"/>
      <c r="MMM325" s="80"/>
      <c r="MMN325" s="80"/>
      <c r="MMO325" s="80"/>
      <c r="MMP325" s="80"/>
      <c r="MMQ325" s="80"/>
      <c r="MMR325" s="80"/>
      <c r="MMS325" s="80"/>
      <c r="MMT325" s="80"/>
      <c r="MMU325" s="80"/>
      <c r="MMV325" s="80"/>
      <c r="MMW325" s="80"/>
      <c r="MMX325" s="80"/>
      <c r="MMY325" s="80"/>
      <c r="MMZ325" s="80"/>
      <c r="MNA325" s="80"/>
      <c r="MNB325" s="80"/>
      <c r="MNC325" s="80"/>
      <c r="MND325" s="80"/>
      <c r="MNE325" s="80"/>
      <c r="MNF325" s="80"/>
      <c r="MNG325" s="80"/>
      <c r="MNH325" s="80"/>
      <c r="MNI325" s="80"/>
      <c r="MNJ325" s="80"/>
      <c r="MNK325" s="80"/>
      <c r="MNL325" s="80"/>
      <c r="MNM325" s="80"/>
      <c r="MNN325" s="80"/>
      <c r="MNO325" s="80"/>
      <c r="MNP325" s="80"/>
      <c r="MNQ325" s="80"/>
      <c r="MNR325" s="80"/>
      <c r="MNS325" s="80"/>
      <c r="MNT325" s="80"/>
      <c r="MNU325" s="80"/>
      <c r="MNV325" s="80"/>
      <c r="MNW325" s="80"/>
      <c r="MNX325" s="80"/>
      <c r="MNY325" s="80"/>
      <c r="MNZ325" s="80"/>
      <c r="MOA325" s="80"/>
      <c r="MOB325" s="80"/>
      <c r="MOC325" s="80"/>
      <c r="MOD325" s="80"/>
      <c r="MOE325" s="80"/>
      <c r="MOF325" s="80"/>
      <c r="MOG325" s="80"/>
      <c r="MOH325" s="80"/>
      <c r="MOI325" s="80"/>
      <c r="MOJ325" s="80"/>
      <c r="MOK325" s="80"/>
      <c r="MOL325" s="80"/>
      <c r="MOM325" s="80"/>
      <c r="MON325" s="80"/>
      <c r="MOO325" s="80"/>
      <c r="MOP325" s="80"/>
      <c r="MOQ325" s="80"/>
      <c r="MOR325" s="80"/>
      <c r="MOS325" s="80"/>
      <c r="MOT325" s="80"/>
      <c r="MOU325" s="80"/>
      <c r="MOV325" s="80"/>
      <c r="MOW325" s="80"/>
      <c r="MOX325" s="80"/>
      <c r="MOY325" s="80"/>
      <c r="MOZ325" s="80"/>
      <c r="MPA325" s="80"/>
      <c r="MPB325" s="80"/>
      <c r="MPC325" s="80"/>
      <c r="MPD325" s="80"/>
      <c r="MPE325" s="80"/>
      <c r="MPF325" s="80"/>
      <c r="MPG325" s="80"/>
      <c r="MPH325" s="80"/>
      <c r="MPI325" s="80"/>
      <c r="MPJ325" s="80"/>
      <c r="MPK325" s="80"/>
      <c r="MPL325" s="80"/>
      <c r="MPM325" s="80"/>
      <c r="MPN325" s="80"/>
      <c r="MPO325" s="80"/>
      <c r="MPP325" s="80"/>
      <c r="MPQ325" s="80"/>
      <c r="MPR325" s="80"/>
      <c r="MPS325" s="80"/>
      <c r="MPT325" s="80"/>
      <c r="MPU325" s="80"/>
      <c r="MPV325" s="80"/>
      <c r="MPW325" s="80"/>
      <c r="MPX325" s="80"/>
      <c r="MPY325" s="80"/>
      <c r="MPZ325" s="80"/>
      <c r="MQA325" s="80"/>
      <c r="MQB325" s="80"/>
      <c r="MQC325" s="80"/>
      <c r="MQD325" s="80"/>
      <c r="MQE325" s="80"/>
      <c r="MQF325" s="80"/>
      <c r="MQG325" s="80"/>
      <c r="MQH325" s="80"/>
      <c r="MQI325" s="80"/>
      <c r="MQJ325" s="80"/>
      <c r="MQK325" s="80"/>
      <c r="MQL325" s="80"/>
      <c r="MQM325" s="80"/>
      <c r="MQN325" s="80"/>
      <c r="MQO325" s="80"/>
      <c r="MQP325" s="80"/>
      <c r="MQQ325" s="80"/>
      <c r="MQR325" s="80"/>
      <c r="MQS325" s="80"/>
      <c r="MQT325" s="80"/>
      <c r="MQU325" s="80"/>
      <c r="MQV325" s="80"/>
      <c r="MQW325" s="80"/>
      <c r="MQX325" s="80"/>
      <c r="MQY325" s="80"/>
      <c r="MQZ325" s="80"/>
      <c r="MRA325" s="80"/>
      <c r="MRB325" s="80"/>
      <c r="MRC325" s="80"/>
      <c r="MRD325" s="80"/>
      <c r="MRE325" s="80"/>
      <c r="MRF325" s="80"/>
      <c r="MRG325" s="80"/>
      <c r="MRH325" s="80"/>
      <c r="MRI325" s="80"/>
      <c r="MRJ325" s="80"/>
      <c r="MRK325" s="80"/>
      <c r="MRL325" s="80"/>
      <c r="MRM325" s="80"/>
      <c r="MRN325" s="80"/>
      <c r="MRO325" s="80"/>
      <c r="MRP325" s="80"/>
      <c r="MRQ325" s="80"/>
      <c r="MRR325" s="80"/>
      <c r="MRS325" s="80"/>
      <c r="MRT325" s="80"/>
      <c r="MRU325" s="80"/>
      <c r="MRV325" s="80"/>
      <c r="MRW325" s="80"/>
      <c r="MRX325" s="80"/>
      <c r="MRY325" s="80"/>
      <c r="MRZ325" s="80"/>
      <c r="MSA325" s="80"/>
      <c r="MSB325" s="80"/>
      <c r="MSC325" s="80"/>
      <c r="MSD325" s="80"/>
      <c r="MSE325" s="80"/>
      <c r="MSF325" s="80"/>
      <c r="MSG325" s="80"/>
      <c r="MSH325" s="80"/>
      <c r="MSI325" s="80"/>
      <c r="MSJ325" s="80"/>
      <c r="MSK325" s="80"/>
      <c r="MSL325" s="80"/>
      <c r="MSM325" s="80"/>
      <c r="MSN325" s="80"/>
      <c r="MSO325" s="80"/>
      <c r="MSP325" s="80"/>
      <c r="MSQ325" s="80"/>
      <c r="MSR325" s="80"/>
      <c r="MSS325" s="80"/>
      <c r="MST325" s="80"/>
      <c r="MSU325" s="80"/>
      <c r="MSV325" s="80"/>
      <c r="MSW325" s="80"/>
      <c r="MSX325" s="80"/>
      <c r="MSY325" s="80"/>
      <c r="MSZ325" s="80"/>
      <c r="MTA325" s="80"/>
      <c r="MTB325" s="80"/>
      <c r="MTC325" s="80"/>
      <c r="MTD325" s="80"/>
      <c r="MTE325" s="80"/>
      <c r="MTF325" s="80"/>
      <c r="MTG325" s="80"/>
      <c r="MTH325" s="80"/>
      <c r="MTI325" s="80"/>
      <c r="MTJ325" s="80"/>
      <c r="MTK325" s="80"/>
      <c r="MTL325" s="80"/>
      <c r="MTM325" s="80"/>
      <c r="MTN325" s="80"/>
      <c r="MTO325" s="80"/>
      <c r="MTP325" s="80"/>
      <c r="MTQ325" s="80"/>
      <c r="MTR325" s="80"/>
      <c r="MTS325" s="80"/>
      <c r="MTT325" s="80"/>
      <c r="MTU325" s="80"/>
      <c r="MTV325" s="80"/>
      <c r="MTW325" s="80"/>
      <c r="MTX325" s="80"/>
      <c r="MTY325" s="80"/>
      <c r="MTZ325" s="80"/>
      <c r="MUA325" s="80"/>
      <c r="MUB325" s="80"/>
      <c r="MUC325" s="80"/>
      <c r="MUD325" s="80"/>
      <c r="MUE325" s="80"/>
      <c r="MUF325" s="80"/>
      <c r="MUG325" s="80"/>
      <c r="MUH325" s="80"/>
      <c r="MUI325" s="80"/>
      <c r="MUJ325" s="80"/>
      <c r="MUK325" s="80"/>
      <c r="MUL325" s="80"/>
      <c r="MUM325" s="80"/>
      <c r="MUN325" s="80"/>
      <c r="MUO325" s="80"/>
      <c r="MUP325" s="80"/>
      <c r="MUQ325" s="80"/>
      <c r="MUR325" s="80"/>
      <c r="MUS325" s="80"/>
      <c r="MUT325" s="80"/>
      <c r="MUU325" s="80"/>
      <c r="MUV325" s="80"/>
      <c r="MUW325" s="80"/>
      <c r="MUX325" s="80"/>
      <c r="MUY325" s="80"/>
      <c r="MUZ325" s="80"/>
      <c r="MVA325" s="80"/>
      <c r="MVB325" s="80"/>
      <c r="MVC325" s="80"/>
      <c r="MVD325" s="80"/>
      <c r="MVE325" s="80"/>
      <c r="MVF325" s="80"/>
      <c r="MVG325" s="80"/>
      <c r="MVH325" s="80"/>
      <c r="MVI325" s="80"/>
      <c r="MVJ325" s="80"/>
      <c r="MVK325" s="80"/>
      <c r="MVL325" s="80"/>
      <c r="MVM325" s="80"/>
      <c r="MVN325" s="80"/>
      <c r="MVO325" s="80"/>
      <c r="MVP325" s="80"/>
      <c r="MVQ325" s="80"/>
      <c r="MVR325" s="80"/>
      <c r="MVS325" s="80"/>
      <c r="MVT325" s="80"/>
      <c r="MVU325" s="80"/>
      <c r="MVV325" s="80"/>
      <c r="MVW325" s="80"/>
      <c r="MVX325" s="80"/>
      <c r="MVY325" s="80"/>
      <c r="MVZ325" s="80"/>
      <c r="MWA325" s="80"/>
      <c r="MWB325" s="80"/>
      <c r="MWC325" s="80"/>
      <c r="MWD325" s="80"/>
      <c r="MWE325" s="80"/>
      <c r="MWF325" s="80"/>
      <c r="MWG325" s="80"/>
      <c r="MWH325" s="80"/>
      <c r="MWI325" s="80"/>
      <c r="MWJ325" s="80"/>
      <c r="MWK325" s="80"/>
      <c r="MWL325" s="80"/>
      <c r="MWM325" s="80"/>
      <c r="MWN325" s="80"/>
      <c r="MWO325" s="80"/>
      <c r="MWP325" s="80"/>
      <c r="MWQ325" s="80"/>
      <c r="MWR325" s="80"/>
      <c r="MWS325" s="80"/>
      <c r="MWT325" s="80"/>
      <c r="MWU325" s="80"/>
      <c r="MWV325" s="80"/>
      <c r="MWW325" s="80"/>
      <c r="MWX325" s="80"/>
      <c r="MWY325" s="80"/>
      <c r="MWZ325" s="80"/>
      <c r="MXA325" s="80"/>
      <c r="MXB325" s="80"/>
      <c r="MXC325" s="80"/>
      <c r="MXD325" s="80"/>
      <c r="MXE325" s="80"/>
      <c r="MXF325" s="80"/>
      <c r="MXG325" s="80"/>
      <c r="MXH325" s="80"/>
      <c r="MXI325" s="80"/>
      <c r="MXJ325" s="80"/>
      <c r="MXK325" s="80"/>
      <c r="MXL325" s="80"/>
      <c r="MXM325" s="80"/>
      <c r="MXN325" s="80"/>
      <c r="MXO325" s="80"/>
      <c r="MXP325" s="80"/>
      <c r="MXQ325" s="80"/>
      <c r="MXR325" s="80"/>
      <c r="MXS325" s="80"/>
      <c r="MXT325" s="80"/>
      <c r="MXU325" s="80"/>
      <c r="MXV325" s="80"/>
      <c r="MXW325" s="80"/>
      <c r="MXX325" s="80"/>
      <c r="MXY325" s="80"/>
      <c r="MXZ325" s="80"/>
      <c r="MYA325" s="80"/>
      <c r="MYB325" s="80"/>
      <c r="MYC325" s="80"/>
      <c r="MYD325" s="80"/>
      <c r="MYE325" s="80"/>
      <c r="MYF325" s="80"/>
      <c r="MYG325" s="80"/>
      <c r="MYH325" s="80"/>
      <c r="MYI325" s="80"/>
      <c r="MYJ325" s="80"/>
      <c r="MYK325" s="80"/>
      <c r="MYL325" s="80"/>
      <c r="MYM325" s="80"/>
      <c r="MYN325" s="80"/>
      <c r="MYO325" s="80"/>
      <c r="MYP325" s="80"/>
      <c r="MYQ325" s="80"/>
      <c r="MYR325" s="80"/>
      <c r="MYS325" s="80"/>
      <c r="MYT325" s="80"/>
      <c r="MYU325" s="80"/>
      <c r="MYV325" s="80"/>
      <c r="MYW325" s="80"/>
      <c r="MYX325" s="80"/>
      <c r="MYY325" s="80"/>
      <c r="MYZ325" s="80"/>
      <c r="MZA325" s="80"/>
      <c r="MZB325" s="80"/>
      <c r="MZC325" s="80"/>
      <c r="MZD325" s="80"/>
      <c r="MZE325" s="80"/>
      <c r="MZF325" s="80"/>
      <c r="MZG325" s="80"/>
      <c r="MZH325" s="80"/>
      <c r="MZI325" s="80"/>
      <c r="MZJ325" s="80"/>
      <c r="MZK325" s="80"/>
      <c r="MZL325" s="80"/>
      <c r="MZM325" s="80"/>
      <c r="MZN325" s="80"/>
      <c r="MZO325" s="80"/>
      <c r="MZP325" s="80"/>
      <c r="MZQ325" s="80"/>
      <c r="MZR325" s="80"/>
      <c r="MZS325" s="80"/>
      <c r="MZT325" s="80"/>
      <c r="MZU325" s="80"/>
      <c r="MZV325" s="80"/>
      <c r="MZW325" s="80"/>
      <c r="MZX325" s="80"/>
      <c r="MZY325" s="80"/>
      <c r="MZZ325" s="80"/>
      <c r="NAA325" s="80"/>
      <c r="NAB325" s="80"/>
      <c r="NAC325" s="80"/>
      <c r="NAD325" s="80"/>
      <c r="NAE325" s="80"/>
      <c r="NAF325" s="80"/>
      <c r="NAG325" s="80"/>
      <c r="NAH325" s="80"/>
      <c r="NAI325" s="80"/>
      <c r="NAJ325" s="80"/>
      <c r="NAK325" s="80"/>
      <c r="NAL325" s="80"/>
      <c r="NAM325" s="80"/>
      <c r="NAN325" s="80"/>
      <c r="NAO325" s="80"/>
      <c r="NAP325" s="80"/>
      <c r="NAQ325" s="80"/>
      <c r="NAR325" s="80"/>
      <c r="NAS325" s="80"/>
      <c r="NAT325" s="80"/>
      <c r="NAU325" s="80"/>
      <c r="NAV325" s="80"/>
      <c r="NAW325" s="80"/>
      <c r="NAX325" s="80"/>
      <c r="NAY325" s="80"/>
      <c r="NAZ325" s="80"/>
      <c r="NBA325" s="80"/>
      <c r="NBB325" s="80"/>
      <c r="NBC325" s="80"/>
      <c r="NBD325" s="80"/>
      <c r="NBE325" s="80"/>
      <c r="NBF325" s="80"/>
      <c r="NBG325" s="80"/>
      <c r="NBH325" s="80"/>
      <c r="NBI325" s="80"/>
      <c r="NBJ325" s="80"/>
      <c r="NBK325" s="80"/>
      <c r="NBL325" s="80"/>
      <c r="NBM325" s="80"/>
      <c r="NBN325" s="80"/>
      <c r="NBO325" s="80"/>
      <c r="NBP325" s="80"/>
      <c r="NBQ325" s="80"/>
      <c r="NBR325" s="80"/>
      <c r="NBS325" s="80"/>
      <c r="NBT325" s="80"/>
      <c r="NBU325" s="80"/>
      <c r="NBV325" s="80"/>
      <c r="NBW325" s="80"/>
      <c r="NBX325" s="80"/>
      <c r="NBY325" s="80"/>
      <c r="NBZ325" s="80"/>
      <c r="NCA325" s="80"/>
      <c r="NCB325" s="80"/>
      <c r="NCC325" s="80"/>
      <c r="NCD325" s="80"/>
      <c r="NCE325" s="80"/>
      <c r="NCF325" s="80"/>
      <c r="NCG325" s="80"/>
      <c r="NCH325" s="80"/>
      <c r="NCI325" s="80"/>
      <c r="NCJ325" s="80"/>
      <c r="NCK325" s="80"/>
      <c r="NCL325" s="80"/>
      <c r="NCM325" s="80"/>
      <c r="NCN325" s="80"/>
      <c r="NCO325" s="80"/>
      <c r="NCP325" s="80"/>
      <c r="NCQ325" s="80"/>
      <c r="NCR325" s="80"/>
      <c r="NCS325" s="80"/>
      <c r="NCT325" s="80"/>
      <c r="NCU325" s="80"/>
      <c r="NCV325" s="80"/>
      <c r="NCW325" s="80"/>
      <c r="NCX325" s="80"/>
      <c r="NCY325" s="80"/>
      <c r="NCZ325" s="80"/>
      <c r="NDA325" s="80"/>
      <c r="NDB325" s="80"/>
      <c r="NDC325" s="80"/>
      <c r="NDD325" s="80"/>
      <c r="NDE325" s="80"/>
      <c r="NDF325" s="80"/>
      <c r="NDG325" s="80"/>
      <c r="NDH325" s="80"/>
      <c r="NDI325" s="80"/>
      <c r="NDJ325" s="80"/>
      <c r="NDK325" s="80"/>
      <c r="NDL325" s="80"/>
      <c r="NDM325" s="80"/>
      <c r="NDN325" s="80"/>
      <c r="NDO325" s="80"/>
      <c r="NDP325" s="80"/>
      <c r="NDQ325" s="80"/>
      <c r="NDR325" s="80"/>
      <c r="NDS325" s="80"/>
      <c r="NDT325" s="80"/>
      <c r="NDU325" s="80"/>
      <c r="NDV325" s="80"/>
      <c r="NDW325" s="80"/>
      <c r="NDX325" s="80"/>
      <c r="NDY325" s="80"/>
      <c r="NDZ325" s="80"/>
      <c r="NEA325" s="80"/>
      <c r="NEB325" s="80"/>
      <c r="NEC325" s="80"/>
      <c r="NED325" s="80"/>
      <c r="NEE325" s="80"/>
      <c r="NEF325" s="80"/>
      <c r="NEG325" s="80"/>
      <c r="NEH325" s="80"/>
      <c r="NEI325" s="80"/>
      <c r="NEJ325" s="80"/>
      <c r="NEK325" s="80"/>
      <c r="NEL325" s="80"/>
      <c r="NEM325" s="80"/>
      <c r="NEN325" s="80"/>
      <c r="NEO325" s="80"/>
      <c r="NEP325" s="80"/>
      <c r="NEQ325" s="80"/>
      <c r="NER325" s="80"/>
      <c r="NES325" s="80"/>
      <c r="NET325" s="80"/>
      <c r="NEU325" s="80"/>
      <c r="NEV325" s="80"/>
      <c r="NEW325" s="80"/>
      <c r="NEX325" s="80"/>
      <c r="NEY325" s="80"/>
      <c r="NEZ325" s="80"/>
      <c r="NFA325" s="80"/>
      <c r="NFB325" s="80"/>
      <c r="NFC325" s="80"/>
      <c r="NFD325" s="80"/>
      <c r="NFE325" s="80"/>
      <c r="NFF325" s="80"/>
      <c r="NFG325" s="80"/>
      <c r="NFH325" s="80"/>
      <c r="NFI325" s="80"/>
      <c r="NFJ325" s="80"/>
      <c r="NFK325" s="80"/>
      <c r="NFL325" s="80"/>
      <c r="NFM325" s="80"/>
      <c r="NFN325" s="80"/>
      <c r="NFO325" s="80"/>
      <c r="NFP325" s="80"/>
      <c r="NFQ325" s="80"/>
      <c r="NFR325" s="80"/>
      <c r="NFS325" s="80"/>
      <c r="NFT325" s="80"/>
      <c r="NFU325" s="80"/>
      <c r="NFV325" s="80"/>
      <c r="NFW325" s="80"/>
      <c r="NFX325" s="80"/>
      <c r="NFY325" s="80"/>
      <c r="NFZ325" s="80"/>
      <c r="NGA325" s="80"/>
      <c r="NGB325" s="80"/>
      <c r="NGC325" s="80"/>
      <c r="NGD325" s="80"/>
      <c r="NGE325" s="80"/>
      <c r="NGF325" s="80"/>
      <c r="NGG325" s="80"/>
      <c r="NGH325" s="80"/>
      <c r="NGI325" s="80"/>
      <c r="NGJ325" s="80"/>
      <c r="NGK325" s="80"/>
      <c r="NGL325" s="80"/>
      <c r="NGM325" s="80"/>
      <c r="NGN325" s="80"/>
      <c r="NGO325" s="80"/>
      <c r="NGP325" s="80"/>
      <c r="NGQ325" s="80"/>
      <c r="NGR325" s="80"/>
      <c r="NGS325" s="80"/>
      <c r="NGT325" s="80"/>
      <c r="NGU325" s="80"/>
      <c r="NGV325" s="80"/>
      <c r="NGW325" s="80"/>
      <c r="NGX325" s="80"/>
      <c r="NGY325" s="80"/>
      <c r="NGZ325" s="80"/>
      <c r="NHA325" s="80"/>
      <c r="NHB325" s="80"/>
      <c r="NHC325" s="80"/>
      <c r="NHD325" s="80"/>
      <c r="NHE325" s="80"/>
      <c r="NHF325" s="80"/>
      <c r="NHG325" s="80"/>
      <c r="NHH325" s="80"/>
      <c r="NHI325" s="80"/>
      <c r="NHJ325" s="80"/>
      <c r="NHK325" s="80"/>
      <c r="NHL325" s="80"/>
      <c r="NHM325" s="80"/>
      <c r="NHN325" s="80"/>
      <c r="NHO325" s="80"/>
      <c r="NHP325" s="80"/>
      <c r="NHQ325" s="80"/>
      <c r="NHR325" s="80"/>
      <c r="NHS325" s="80"/>
      <c r="NHT325" s="80"/>
      <c r="NHU325" s="80"/>
      <c r="NHV325" s="80"/>
      <c r="NHW325" s="80"/>
      <c r="NHX325" s="80"/>
      <c r="NHY325" s="80"/>
      <c r="NHZ325" s="80"/>
      <c r="NIA325" s="80"/>
      <c r="NIB325" s="80"/>
      <c r="NIC325" s="80"/>
      <c r="NID325" s="80"/>
      <c r="NIE325" s="80"/>
      <c r="NIF325" s="80"/>
      <c r="NIG325" s="80"/>
      <c r="NIH325" s="80"/>
      <c r="NII325" s="80"/>
      <c r="NIJ325" s="80"/>
      <c r="NIK325" s="80"/>
      <c r="NIL325" s="80"/>
      <c r="NIM325" s="80"/>
      <c r="NIN325" s="80"/>
      <c r="NIO325" s="80"/>
      <c r="NIP325" s="80"/>
      <c r="NIQ325" s="80"/>
      <c r="NIR325" s="80"/>
      <c r="NIS325" s="80"/>
      <c r="NIT325" s="80"/>
      <c r="NIU325" s="80"/>
      <c r="NIV325" s="80"/>
      <c r="NIW325" s="80"/>
      <c r="NIX325" s="80"/>
      <c r="NIY325" s="80"/>
      <c r="NIZ325" s="80"/>
      <c r="NJA325" s="80"/>
      <c r="NJB325" s="80"/>
      <c r="NJC325" s="80"/>
      <c r="NJD325" s="80"/>
      <c r="NJE325" s="80"/>
      <c r="NJF325" s="80"/>
      <c r="NJG325" s="80"/>
      <c r="NJH325" s="80"/>
      <c r="NJI325" s="80"/>
      <c r="NJJ325" s="80"/>
      <c r="NJK325" s="80"/>
      <c r="NJL325" s="80"/>
      <c r="NJM325" s="80"/>
      <c r="NJN325" s="80"/>
      <c r="NJO325" s="80"/>
      <c r="NJP325" s="80"/>
      <c r="NJQ325" s="80"/>
      <c r="NJR325" s="80"/>
      <c r="NJS325" s="80"/>
      <c r="NJT325" s="80"/>
      <c r="NJU325" s="80"/>
      <c r="NJV325" s="80"/>
      <c r="NJW325" s="80"/>
      <c r="NJX325" s="80"/>
      <c r="NJY325" s="80"/>
      <c r="NJZ325" s="80"/>
      <c r="NKA325" s="80"/>
      <c r="NKB325" s="80"/>
      <c r="NKC325" s="80"/>
      <c r="NKD325" s="80"/>
      <c r="NKE325" s="80"/>
      <c r="NKF325" s="80"/>
      <c r="NKG325" s="80"/>
      <c r="NKH325" s="80"/>
      <c r="NKI325" s="80"/>
      <c r="NKJ325" s="80"/>
      <c r="NKK325" s="80"/>
      <c r="NKL325" s="80"/>
      <c r="NKM325" s="80"/>
      <c r="NKN325" s="80"/>
      <c r="NKO325" s="80"/>
      <c r="NKP325" s="80"/>
      <c r="NKQ325" s="80"/>
      <c r="NKR325" s="80"/>
      <c r="NKS325" s="80"/>
      <c r="NKT325" s="80"/>
      <c r="NKU325" s="80"/>
      <c r="NKV325" s="80"/>
      <c r="NKW325" s="80"/>
      <c r="NKX325" s="80"/>
      <c r="NKY325" s="80"/>
      <c r="NKZ325" s="80"/>
      <c r="NLA325" s="80"/>
      <c r="NLB325" s="80"/>
      <c r="NLC325" s="80"/>
      <c r="NLD325" s="80"/>
      <c r="NLE325" s="80"/>
      <c r="NLF325" s="80"/>
      <c r="NLG325" s="80"/>
      <c r="NLH325" s="80"/>
      <c r="NLI325" s="80"/>
      <c r="NLJ325" s="80"/>
      <c r="NLK325" s="80"/>
      <c r="NLL325" s="80"/>
      <c r="NLM325" s="80"/>
      <c r="NLN325" s="80"/>
      <c r="NLO325" s="80"/>
      <c r="NLP325" s="80"/>
      <c r="NLQ325" s="80"/>
      <c r="NLR325" s="80"/>
      <c r="NLS325" s="80"/>
      <c r="NLT325" s="80"/>
      <c r="NLU325" s="80"/>
      <c r="NLV325" s="80"/>
      <c r="NLW325" s="80"/>
      <c r="NLX325" s="80"/>
      <c r="NLY325" s="80"/>
      <c r="NLZ325" s="80"/>
      <c r="NMA325" s="80"/>
      <c r="NMB325" s="80"/>
      <c r="NMC325" s="80"/>
      <c r="NMD325" s="80"/>
      <c r="NME325" s="80"/>
      <c r="NMF325" s="80"/>
      <c r="NMG325" s="80"/>
      <c r="NMH325" s="80"/>
      <c r="NMI325" s="80"/>
      <c r="NMJ325" s="80"/>
      <c r="NMK325" s="80"/>
      <c r="NML325" s="80"/>
      <c r="NMM325" s="80"/>
      <c r="NMN325" s="80"/>
      <c r="NMO325" s="80"/>
      <c r="NMP325" s="80"/>
      <c r="NMQ325" s="80"/>
      <c r="NMR325" s="80"/>
      <c r="NMS325" s="80"/>
      <c r="NMT325" s="80"/>
      <c r="NMU325" s="80"/>
      <c r="NMV325" s="80"/>
      <c r="NMW325" s="80"/>
      <c r="NMX325" s="80"/>
      <c r="NMY325" s="80"/>
      <c r="NMZ325" s="80"/>
      <c r="NNA325" s="80"/>
      <c r="NNB325" s="80"/>
      <c r="NNC325" s="80"/>
      <c r="NND325" s="80"/>
      <c r="NNE325" s="80"/>
      <c r="NNF325" s="80"/>
      <c r="NNG325" s="80"/>
      <c r="NNH325" s="80"/>
      <c r="NNI325" s="80"/>
      <c r="NNJ325" s="80"/>
      <c r="NNK325" s="80"/>
      <c r="NNL325" s="80"/>
      <c r="NNM325" s="80"/>
      <c r="NNN325" s="80"/>
      <c r="NNO325" s="80"/>
      <c r="NNP325" s="80"/>
      <c r="NNQ325" s="80"/>
      <c r="NNR325" s="80"/>
      <c r="NNS325" s="80"/>
      <c r="NNT325" s="80"/>
      <c r="NNU325" s="80"/>
      <c r="NNV325" s="80"/>
      <c r="NNW325" s="80"/>
      <c r="NNX325" s="80"/>
      <c r="NNY325" s="80"/>
      <c r="NNZ325" s="80"/>
      <c r="NOA325" s="80"/>
      <c r="NOB325" s="80"/>
      <c r="NOC325" s="80"/>
      <c r="NOD325" s="80"/>
      <c r="NOE325" s="80"/>
      <c r="NOF325" s="80"/>
      <c r="NOG325" s="80"/>
      <c r="NOH325" s="80"/>
      <c r="NOI325" s="80"/>
      <c r="NOJ325" s="80"/>
      <c r="NOK325" s="80"/>
      <c r="NOL325" s="80"/>
      <c r="NOM325" s="80"/>
      <c r="NON325" s="80"/>
      <c r="NOO325" s="80"/>
      <c r="NOP325" s="80"/>
      <c r="NOQ325" s="80"/>
      <c r="NOR325" s="80"/>
      <c r="NOS325" s="80"/>
      <c r="NOT325" s="80"/>
      <c r="NOU325" s="80"/>
      <c r="NOV325" s="80"/>
      <c r="NOW325" s="80"/>
      <c r="NOX325" s="80"/>
      <c r="NOY325" s="80"/>
      <c r="NOZ325" s="80"/>
      <c r="NPA325" s="80"/>
      <c r="NPB325" s="80"/>
      <c r="NPC325" s="80"/>
      <c r="NPD325" s="80"/>
      <c r="NPE325" s="80"/>
      <c r="NPF325" s="80"/>
      <c r="NPG325" s="80"/>
      <c r="NPH325" s="80"/>
      <c r="NPI325" s="80"/>
      <c r="NPJ325" s="80"/>
      <c r="NPK325" s="80"/>
      <c r="NPL325" s="80"/>
      <c r="NPM325" s="80"/>
      <c r="NPN325" s="80"/>
      <c r="NPO325" s="80"/>
      <c r="NPP325" s="80"/>
      <c r="NPQ325" s="80"/>
      <c r="NPR325" s="80"/>
      <c r="NPS325" s="80"/>
      <c r="NPT325" s="80"/>
      <c r="NPU325" s="80"/>
      <c r="NPV325" s="80"/>
      <c r="NPW325" s="80"/>
      <c r="NPX325" s="80"/>
      <c r="NPY325" s="80"/>
      <c r="NPZ325" s="80"/>
      <c r="NQA325" s="80"/>
      <c r="NQB325" s="80"/>
      <c r="NQC325" s="80"/>
      <c r="NQD325" s="80"/>
      <c r="NQE325" s="80"/>
      <c r="NQF325" s="80"/>
      <c r="NQG325" s="80"/>
      <c r="NQH325" s="80"/>
      <c r="NQI325" s="80"/>
      <c r="NQJ325" s="80"/>
      <c r="NQK325" s="80"/>
      <c r="NQL325" s="80"/>
      <c r="NQM325" s="80"/>
      <c r="NQN325" s="80"/>
      <c r="NQO325" s="80"/>
      <c r="NQP325" s="80"/>
      <c r="NQQ325" s="80"/>
      <c r="NQR325" s="80"/>
      <c r="NQS325" s="80"/>
      <c r="NQT325" s="80"/>
      <c r="NQU325" s="80"/>
      <c r="NQV325" s="80"/>
      <c r="NQW325" s="80"/>
      <c r="NQX325" s="80"/>
      <c r="NQY325" s="80"/>
      <c r="NQZ325" s="80"/>
      <c r="NRA325" s="80"/>
      <c r="NRB325" s="80"/>
      <c r="NRC325" s="80"/>
      <c r="NRD325" s="80"/>
      <c r="NRE325" s="80"/>
      <c r="NRF325" s="80"/>
      <c r="NRG325" s="80"/>
      <c r="NRH325" s="80"/>
      <c r="NRI325" s="80"/>
      <c r="NRJ325" s="80"/>
      <c r="NRK325" s="80"/>
      <c r="NRL325" s="80"/>
      <c r="NRM325" s="80"/>
      <c r="NRN325" s="80"/>
      <c r="NRO325" s="80"/>
      <c r="NRP325" s="80"/>
      <c r="NRQ325" s="80"/>
      <c r="NRR325" s="80"/>
      <c r="NRS325" s="80"/>
      <c r="NRT325" s="80"/>
      <c r="NRU325" s="80"/>
      <c r="NRV325" s="80"/>
      <c r="NRW325" s="80"/>
      <c r="NRX325" s="80"/>
      <c r="NRY325" s="80"/>
      <c r="NRZ325" s="80"/>
      <c r="NSA325" s="80"/>
      <c r="NSB325" s="80"/>
      <c r="NSC325" s="80"/>
      <c r="NSD325" s="80"/>
      <c r="NSE325" s="80"/>
      <c r="NSF325" s="80"/>
      <c r="NSG325" s="80"/>
      <c r="NSH325" s="80"/>
      <c r="NSI325" s="80"/>
      <c r="NSJ325" s="80"/>
      <c r="NSK325" s="80"/>
      <c r="NSL325" s="80"/>
      <c r="NSM325" s="80"/>
      <c r="NSN325" s="80"/>
      <c r="NSO325" s="80"/>
      <c r="NSP325" s="80"/>
      <c r="NSQ325" s="80"/>
      <c r="NSR325" s="80"/>
      <c r="NSS325" s="80"/>
      <c r="NST325" s="80"/>
      <c r="NSU325" s="80"/>
      <c r="NSV325" s="80"/>
      <c r="NSW325" s="80"/>
      <c r="NSX325" s="80"/>
      <c r="NSY325" s="80"/>
      <c r="NSZ325" s="80"/>
      <c r="NTA325" s="80"/>
      <c r="NTB325" s="80"/>
      <c r="NTC325" s="80"/>
      <c r="NTD325" s="80"/>
      <c r="NTE325" s="80"/>
      <c r="NTF325" s="80"/>
      <c r="NTG325" s="80"/>
      <c r="NTH325" s="80"/>
      <c r="NTI325" s="80"/>
      <c r="NTJ325" s="80"/>
      <c r="NTK325" s="80"/>
      <c r="NTL325" s="80"/>
      <c r="NTM325" s="80"/>
      <c r="NTN325" s="80"/>
      <c r="NTO325" s="80"/>
      <c r="NTP325" s="80"/>
      <c r="NTQ325" s="80"/>
      <c r="NTR325" s="80"/>
      <c r="NTS325" s="80"/>
      <c r="NTT325" s="80"/>
      <c r="NTU325" s="80"/>
      <c r="NTV325" s="80"/>
      <c r="NTW325" s="80"/>
      <c r="NTX325" s="80"/>
      <c r="NTY325" s="80"/>
      <c r="NTZ325" s="80"/>
      <c r="NUA325" s="80"/>
      <c r="NUB325" s="80"/>
      <c r="NUC325" s="80"/>
      <c r="NUD325" s="80"/>
      <c r="NUE325" s="80"/>
      <c r="NUF325" s="80"/>
      <c r="NUG325" s="80"/>
      <c r="NUH325" s="80"/>
      <c r="NUI325" s="80"/>
      <c r="NUJ325" s="80"/>
      <c r="NUK325" s="80"/>
      <c r="NUL325" s="80"/>
      <c r="NUM325" s="80"/>
      <c r="NUN325" s="80"/>
      <c r="NUO325" s="80"/>
      <c r="NUP325" s="80"/>
      <c r="NUQ325" s="80"/>
      <c r="NUR325" s="80"/>
      <c r="NUS325" s="80"/>
      <c r="NUT325" s="80"/>
      <c r="NUU325" s="80"/>
      <c r="NUV325" s="80"/>
      <c r="NUW325" s="80"/>
      <c r="NUX325" s="80"/>
      <c r="NUY325" s="80"/>
      <c r="NUZ325" s="80"/>
      <c r="NVA325" s="80"/>
      <c r="NVB325" s="80"/>
      <c r="NVC325" s="80"/>
      <c r="NVD325" s="80"/>
      <c r="NVE325" s="80"/>
      <c r="NVF325" s="80"/>
      <c r="NVG325" s="80"/>
      <c r="NVH325" s="80"/>
      <c r="NVI325" s="80"/>
      <c r="NVJ325" s="80"/>
      <c r="NVK325" s="80"/>
      <c r="NVL325" s="80"/>
      <c r="NVM325" s="80"/>
      <c r="NVN325" s="80"/>
      <c r="NVO325" s="80"/>
      <c r="NVP325" s="80"/>
      <c r="NVQ325" s="80"/>
      <c r="NVR325" s="80"/>
      <c r="NVS325" s="80"/>
      <c r="NVT325" s="80"/>
      <c r="NVU325" s="80"/>
      <c r="NVV325" s="80"/>
      <c r="NVW325" s="80"/>
      <c r="NVX325" s="80"/>
      <c r="NVY325" s="80"/>
      <c r="NVZ325" s="80"/>
      <c r="NWA325" s="80"/>
      <c r="NWB325" s="80"/>
      <c r="NWC325" s="80"/>
      <c r="NWD325" s="80"/>
      <c r="NWE325" s="80"/>
      <c r="NWF325" s="80"/>
      <c r="NWG325" s="80"/>
      <c r="NWH325" s="80"/>
      <c r="NWI325" s="80"/>
      <c r="NWJ325" s="80"/>
      <c r="NWK325" s="80"/>
      <c r="NWL325" s="80"/>
      <c r="NWM325" s="80"/>
      <c r="NWN325" s="80"/>
      <c r="NWO325" s="80"/>
      <c r="NWP325" s="80"/>
      <c r="NWQ325" s="80"/>
      <c r="NWR325" s="80"/>
      <c r="NWS325" s="80"/>
      <c r="NWT325" s="80"/>
      <c r="NWU325" s="80"/>
      <c r="NWV325" s="80"/>
      <c r="NWW325" s="80"/>
      <c r="NWX325" s="80"/>
      <c r="NWY325" s="80"/>
      <c r="NWZ325" s="80"/>
      <c r="NXA325" s="80"/>
      <c r="NXB325" s="80"/>
      <c r="NXC325" s="80"/>
      <c r="NXD325" s="80"/>
      <c r="NXE325" s="80"/>
      <c r="NXF325" s="80"/>
      <c r="NXG325" s="80"/>
      <c r="NXH325" s="80"/>
      <c r="NXI325" s="80"/>
      <c r="NXJ325" s="80"/>
      <c r="NXK325" s="80"/>
      <c r="NXL325" s="80"/>
      <c r="NXM325" s="80"/>
      <c r="NXN325" s="80"/>
      <c r="NXO325" s="80"/>
      <c r="NXP325" s="80"/>
      <c r="NXQ325" s="80"/>
      <c r="NXR325" s="80"/>
      <c r="NXS325" s="80"/>
      <c r="NXT325" s="80"/>
      <c r="NXU325" s="80"/>
      <c r="NXV325" s="80"/>
      <c r="NXW325" s="80"/>
      <c r="NXX325" s="80"/>
      <c r="NXY325" s="80"/>
      <c r="NXZ325" s="80"/>
      <c r="NYA325" s="80"/>
      <c r="NYB325" s="80"/>
      <c r="NYC325" s="80"/>
      <c r="NYD325" s="80"/>
      <c r="NYE325" s="80"/>
      <c r="NYF325" s="80"/>
      <c r="NYG325" s="80"/>
      <c r="NYH325" s="80"/>
      <c r="NYI325" s="80"/>
      <c r="NYJ325" s="80"/>
      <c r="NYK325" s="80"/>
      <c r="NYL325" s="80"/>
      <c r="NYM325" s="80"/>
      <c r="NYN325" s="80"/>
      <c r="NYO325" s="80"/>
      <c r="NYP325" s="80"/>
      <c r="NYQ325" s="80"/>
      <c r="NYR325" s="80"/>
      <c r="NYS325" s="80"/>
      <c r="NYT325" s="80"/>
      <c r="NYU325" s="80"/>
      <c r="NYV325" s="80"/>
      <c r="NYW325" s="80"/>
      <c r="NYX325" s="80"/>
      <c r="NYY325" s="80"/>
      <c r="NYZ325" s="80"/>
      <c r="NZA325" s="80"/>
      <c r="NZB325" s="80"/>
      <c r="NZC325" s="80"/>
      <c r="NZD325" s="80"/>
      <c r="NZE325" s="80"/>
      <c r="NZF325" s="80"/>
      <c r="NZG325" s="80"/>
      <c r="NZH325" s="80"/>
      <c r="NZI325" s="80"/>
      <c r="NZJ325" s="80"/>
      <c r="NZK325" s="80"/>
      <c r="NZL325" s="80"/>
      <c r="NZM325" s="80"/>
      <c r="NZN325" s="80"/>
      <c r="NZO325" s="80"/>
      <c r="NZP325" s="80"/>
      <c r="NZQ325" s="80"/>
      <c r="NZR325" s="80"/>
      <c r="NZS325" s="80"/>
      <c r="NZT325" s="80"/>
      <c r="NZU325" s="80"/>
      <c r="NZV325" s="80"/>
      <c r="NZW325" s="80"/>
      <c r="NZX325" s="80"/>
      <c r="NZY325" s="80"/>
      <c r="NZZ325" s="80"/>
      <c r="OAA325" s="80"/>
      <c r="OAB325" s="80"/>
      <c r="OAC325" s="80"/>
      <c r="OAD325" s="80"/>
      <c r="OAE325" s="80"/>
      <c r="OAF325" s="80"/>
      <c r="OAG325" s="80"/>
      <c r="OAH325" s="80"/>
      <c r="OAI325" s="80"/>
      <c r="OAJ325" s="80"/>
      <c r="OAK325" s="80"/>
      <c r="OAL325" s="80"/>
      <c r="OAM325" s="80"/>
      <c r="OAN325" s="80"/>
      <c r="OAO325" s="80"/>
      <c r="OAP325" s="80"/>
      <c r="OAQ325" s="80"/>
      <c r="OAR325" s="80"/>
      <c r="OAS325" s="80"/>
      <c r="OAT325" s="80"/>
      <c r="OAU325" s="80"/>
      <c r="OAV325" s="80"/>
      <c r="OAW325" s="80"/>
      <c r="OAX325" s="80"/>
      <c r="OAY325" s="80"/>
      <c r="OAZ325" s="80"/>
      <c r="OBA325" s="80"/>
      <c r="OBB325" s="80"/>
      <c r="OBC325" s="80"/>
      <c r="OBD325" s="80"/>
      <c r="OBE325" s="80"/>
      <c r="OBF325" s="80"/>
      <c r="OBG325" s="80"/>
      <c r="OBH325" s="80"/>
      <c r="OBI325" s="80"/>
      <c r="OBJ325" s="80"/>
      <c r="OBK325" s="80"/>
      <c r="OBL325" s="80"/>
      <c r="OBM325" s="80"/>
      <c r="OBN325" s="80"/>
      <c r="OBO325" s="80"/>
      <c r="OBP325" s="80"/>
      <c r="OBQ325" s="80"/>
      <c r="OBR325" s="80"/>
      <c r="OBS325" s="80"/>
      <c r="OBT325" s="80"/>
      <c r="OBU325" s="80"/>
      <c r="OBV325" s="80"/>
      <c r="OBW325" s="80"/>
      <c r="OBX325" s="80"/>
      <c r="OBY325" s="80"/>
      <c r="OBZ325" s="80"/>
      <c r="OCA325" s="80"/>
      <c r="OCB325" s="80"/>
      <c r="OCC325" s="80"/>
      <c r="OCD325" s="80"/>
      <c r="OCE325" s="80"/>
      <c r="OCF325" s="80"/>
      <c r="OCG325" s="80"/>
      <c r="OCH325" s="80"/>
      <c r="OCI325" s="80"/>
      <c r="OCJ325" s="80"/>
      <c r="OCK325" s="80"/>
      <c r="OCL325" s="80"/>
      <c r="OCM325" s="80"/>
      <c r="OCN325" s="80"/>
      <c r="OCO325" s="80"/>
      <c r="OCP325" s="80"/>
      <c r="OCQ325" s="80"/>
      <c r="OCR325" s="80"/>
      <c r="OCS325" s="80"/>
      <c r="OCT325" s="80"/>
      <c r="OCU325" s="80"/>
      <c r="OCV325" s="80"/>
      <c r="OCW325" s="80"/>
      <c r="OCX325" s="80"/>
      <c r="OCY325" s="80"/>
      <c r="OCZ325" s="80"/>
      <c r="ODA325" s="80"/>
      <c r="ODB325" s="80"/>
      <c r="ODC325" s="80"/>
      <c r="ODD325" s="80"/>
      <c r="ODE325" s="80"/>
      <c r="ODF325" s="80"/>
      <c r="ODG325" s="80"/>
      <c r="ODH325" s="80"/>
      <c r="ODI325" s="80"/>
      <c r="ODJ325" s="80"/>
      <c r="ODK325" s="80"/>
      <c r="ODL325" s="80"/>
      <c r="ODM325" s="80"/>
      <c r="ODN325" s="80"/>
      <c r="ODO325" s="80"/>
      <c r="ODP325" s="80"/>
      <c r="ODQ325" s="80"/>
      <c r="ODR325" s="80"/>
      <c r="ODS325" s="80"/>
      <c r="ODT325" s="80"/>
      <c r="ODU325" s="80"/>
      <c r="ODV325" s="80"/>
      <c r="ODW325" s="80"/>
      <c r="ODX325" s="80"/>
      <c r="ODY325" s="80"/>
      <c r="ODZ325" s="80"/>
      <c r="OEA325" s="80"/>
      <c r="OEB325" s="80"/>
      <c r="OEC325" s="80"/>
      <c r="OED325" s="80"/>
      <c r="OEE325" s="80"/>
      <c r="OEF325" s="80"/>
      <c r="OEG325" s="80"/>
      <c r="OEH325" s="80"/>
      <c r="OEI325" s="80"/>
      <c r="OEJ325" s="80"/>
      <c r="OEK325" s="80"/>
      <c r="OEL325" s="80"/>
      <c r="OEM325" s="80"/>
      <c r="OEN325" s="80"/>
      <c r="OEO325" s="80"/>
      <c r="OEP325" s="80"/>
      <c r="OEQ325" s="80"/>
      <c r="OER325" s="80"/>
      <c r="OES325" s="80"/>
      <c r="OET325" s="80"/>
      <c r="OEU325" s="80"/>
      <c r="OEV325" s="80"/>
      <c r="OEW325" s="80"/>
      <c r="OEX325" s="80"/>
      <c r="OEY325" s="80"/>
      <c r="OEZ325" s="80"/>
      <c r="OFA325" s="80"/>
      <c r="OFB325" s="80"/>
      <c r="OFC325" s="80"/>
      <c r="OFD325" s="80"/>
      <c r="OFE325" s="80"/>
      <c r="OFF325" s="80"/>
      <c r="OFG325" s="80"/>
      <c r="OFH325" s="80"/>
      <c r="OFI325" s="80"/>
      <c r="OFJ325" s="80"/>
      <c r="OFK325" s="80"/>
      <c r="OFL325" s="80"/>
      <c r="OFM325" s="80"/>
      <c r="OFN325" s="80"/>
      <c r="OFO325" s="80"/>
      <c r="OFP325" s="80"/>
      <c r="OFQ325" s="80"/>
      <c r="OFR325" s="80"/>
      <c r="OFS325" s="80"/>
      <c r="OFT325" s="80"/>
      <c r="OFU325" s="80"/>
      <c r="OFV325" s="80"/>
      <c r="OFW325" s="80"/>
      <c r="OFX325" s="80"/>
      <c r="OFY325" s="80"/>
      <c r="OFZ325" s="80"/>
      <c r="OGA325" s="80"/>
      <c r="OGB325" s="80"/>
      <c r="OGC325" s="80"/>
      <c r="OGD325" s="80"/>
      <c r="OGE325" s="80"/>
      <c r="OGF325" s="80"/>
      <c r="OGG325" s="80"/>
      <c r="OGH325" s="80"/>
      <c r="OGI325" s="80"/>
      <c r="OGJ325" s="80"/>
      <c r="OGK325" s="80"/>
      <c r="OGL325" s="80"/>
      <c r="OGM325" s="80"/>
      <c r="OGN325" s="80"/>
      <c r="OGO325" s="80"/>
      <c r="OGP325" s="80"/>
      <c r="OGQ325" s="80"/>
      <c r="OGR325" s="80"/>
      <c r="OGS325" s="80"/>
      <c r="OGT325" s="80"/>
      <c r="OGU325" s="80"/>
      <c r="OGV325" s="80"/>
      <c r="OGW325" s="80"/>
      <c r="OGX325" s="80"/>
      <c r="OGY325" s="80"/>
      <c r="OGZ325" s="80"/>
      <c r="OHA325" s="80"/>
      <c r="OHB325" s="80"/>
      <c r="OHC325" s="80"/>
      <c r="OHD325" s="80"/>
      <c r="OHE325" s="80"/>
      <c r="OHF325" s="80"/>
      <c r="OHG325" s="80"/>
      <c r="OHH325" s="80"/>
      <c r="OHI325" s="80"/>
      <c r="OHJ325" s="80"/>
      <c r="OHK325" s="80"/>
      <c r="OHL325" s="80"/>
      <c r="OHM325" s="80"/>
      <c r="OHN325" s="80"/>
      <c r="OHO325" s="80"/>
      <c r="OHP325" s="80"/>
      <c r="OHQ325" s="80"/>
      <c r="OHR325" s="80"/>
      <c r="OHS325" s="80"/>
      <c r="OHT325" s="80"/>
      <c r="OHU325" s="80"/>
      <c r="OHV325" s="80"/>
      <c r="OHW325" s="80"/>
      <c r="OHX325" s="80"/>
      <c r="OHY325" s="80"/>
      <c r="OHZ325" s="80"/>
      <c r="OIA325" s="80"/>
      <c r="OIB325" s="80"/>
      <c r="OIC325" s="80"/>
      <c r="OID325" s="80"/>
      <c r="OIE325" s="80"/>
      <c r="OIF325" s="80"/>
      <c r="OIG325" s="80"/>
      <c r="OIH325" s="80"/>
      <c r="OII325" s="80"/>
      <c r="OIJ325" s="80"/>
      <c r="OIK325" s="80"/>
      <c r="OIL325" s="80"/>
      <c r="OIM325" s="80"/>
      <c r="OIN325" s="80"/>
      <c r="OIO325" s="80"/>
      <c r="OIP325" s="80"/>
      <c r="OIQ325" s="80"/>
      <c r="OIR325" s="80"/>
      <c r="OIS325" s="80"/>
      <c r="OIT325" s="80"/>
      <c r="OIU325" s="80"/>
      <c r="OIV325" s="80"/>
      <c r="OIW325" s="80"/>
      <c r="OIX325" s="80"/>
      <c r="OIY325" s="80"/>
      <c r="OIZ325" s="80"/>
      <c r="OJA325" s="80"/>
      <c r="OJB325" s="80"/>
      <c r="OJC325" s="80"/>
      <c r="OJD325" s="80"/>
      <c r="OJE325" s="80"/>
      <c r="OJF325" s="80"/>
      <c r="OJG325" s="80"/>
      <c r="OJH325" s="80"/>
      <c r="OJI325" s="80"/>
      <c r="OJJ325" s="80"/>
      <c r="OJK325" s="80"/>
      <c r="OJL325" s="80"/>
      <c r="OJM325" s="80"/>
      <c r="OJN325" s="80"/>
      <c r="OJO325" s="80"/>
      <c r="OJP325" s="80"/>
      <c r="OJQ325" s="80"/>
      <c r="OJR325" s="80"/>
      <c r="OJS325" s="80"/>
      <c r="OJT325" s="80"/>
      <c r="OJU325" s="80"/>
      <c r="OJV325" s="80"/>
      <c r="OJW325" s="80"/>
      <c r="OJX325" s="80"/>
      <c r="OJY325" s="80"/>
      <c r="OJZ325" s="80"/>
      <c r="OKA325" s="80"/>
      <c r="OKB325" s="80"/>
      <c r="OKC325" s="80"/>
      <c r="OKD325" s="80"/>
      <c r="OKE325" s="80"/>
      <c r="OKF325" s="80"/>
      <c r="OKG325" s="80"/>
      <c r="OKH325" s="80"/>
      <c r="OKI325" s="80"/>
      <c r="OKJ325" s="80"/>
      <c r="OKK325" s="80"/>
      <c r="OKL325" s="80"/>
      <c r="OKM325" s="80"/>
      <c r="OKN325" s="80"/>
      <c r="OKO325" s="80"/>
      <c r="OKP325" s="80"/>
      <c r="OKQ325" s="80"/>
      <c r="OKR325" s="80"/>
      <c r="OKS325" s="80"/>
      <c r="OKT325" s="80"/>
      <c r="OKU325" s="80"/>
      <c r="OKV325" s="80"/>
      <c r="OKW325" s="80"/>
      <c r="OKX325" s="80"/>
      <c r="OKY325" s="80"/>
      <c r="OKZ325" s="80"/>
      <c r="OLA325" s="80"/>
      <c r="OLB325" s="80"/>
      <c r="OLC325" s="80"/>
      <c r="OLD325" s="80"/>
      <c r="OLE325" s="80"/>
      <c r="OLF325" s="80"/>
      <c r="OLG325" s="80"/>
      <c r="OLH325" s="80"/>
      <c r="OLI325" s="80"/>
      <c r="OLJ325" s="80"/>
      <c r="OLK325" s="80"/>
      <c r="OLL325" s="80"/>
      <c r="OLM325" s="80"/>
      <c r="OLN325" s="80"/>
      <c r="OLO325" s="80"/>
      <c r="OLP325" s="80"/>
      <c r="OLQ325" s="80"/>
      <c r="OLR325" s="80"/>
      <c r="OLS325" s="80"/>
      <c r="OLT325" s="80"/>
      <c r="OLU325" s="80"/>
      <c r="OLV325" s="80"/>
      <c r="OLW325" s="80"/>
      <c r="OLX325" s="80"/>
      <c r="OLY325" s="80"/>
      <c r="OLZ325" s="80"/>
      <c r="OMA325" s="80"/>
      <c r="OMB325" s="80"/>
      <c r="OMC325" s="80"/>
      <c r="OMD325" s="80"/>
      <c r="OME325" s="80"/>
      <c r="OMF325" s="80"/>
      <c r="OMG325" s="80"/>
      <c r="OMH325" s="80"/>
      <c r="OMI325" s="80"/>
      <c r="OMJ325" s="80"/>
      <c r="OMK325" s="80"/>
      <c r="OML325" s="80"/>
      <c r="OMM325" s="80"/>
      <c r="OMN325" s="80"/>
      <c r="OMO325" s="80"/>
      <c r="OMP325" s="80"/>
      <c r="OMQ325" s="80"/>
      <c r="OMR325" s="80"/>
      <c r="OMS325" s="80"/>
      <c r="OMT325" s="80"/>
      <c r="OMU325" s="80"/>
      <c r="OMV325" s="80"/>
      <c r="OMW325" s="80"/>
      <c r="OMX325" s="80"/>
      <c r="OMY325" s="80"/>
      <c r="OMZ325" s="80"/>
      <c r="ONA325" s="80"/>
      <c r="ONB325" s="80"/>
      <c r="ONC325" s="80"/>
      <c r="OND325" s="80"/>
      <c r="ONE325" s="80"/>
      <c r="ONF325" s="80"/>
      <c r="ONG325" s="80"/>
      <c r="ONH325" s="80"/>
      <c r="ONI325" s="80"/>
      <c r="ONJ325" s="80"/>
      <c r="ONK325" s="80"/>
      <c r="ONL325" s="80"/>
      <c r="ONM325" s="80"/>
      <c r="ONN325" s="80"/>
      <c r="ONO325" s="80"/>
      <c r="ONP325" s="80"/>
      <c r="ONQ325" s="80"/>
      <c r="ONR325" s="80"/>
      <c r="ONS325" s="80"/>
      <c r="ONT325" s="80"/>
      <c r="ONU325" s="80"/>
      <c r="ONV325" s="80"/>
      <c r="ONW325" s="80"/>
      <c r="ONX325" s="80"/>
      <c r="ONY325" s="80"/>
      <c r="ONZ325" s="80"/>
      <c r="OOA325" s="80"/>
      <c r="OOB325" s="80"/>
      <c r="OOC325" s="80"/>
      <c r="OOD325" s="80"/>
      <c r="OOE325" s="80"/>
      <c r="OOF325" s="80"/>
      <c r="OOG325" s="80"/>
      <c r="OOH325" s="80"/>
      <c r="OOI325" s="80"/>
      <c r="OOJ325" s="80"/>
      <c r="OOK325" s="80"/>
      <c r="OOL325" s="80"/>
      <c r="OOM325" s="80"/>
      <c r="OON325" s="80"/>
      <c r="OOO325" s="80"/>
      <c r="OOP325" s="80"/>
      <c r="OOQ325" s="80"/>
      <c r="OOR325" s="80"/>
      <c r="OOS325" s="80"/>
      <c r="OOT325" s="80"/>
      <c r="OOU325" s="80"/>
      <c r="OOV325" s="80"/>
      <c r="OOW325" s="80"/>
      <c r="OOX325" s="80"/>
      <c r="OOY325" s="80"/>
      <c r="OOZ325" s="80"/>
      <c r="OPA325" s="80"/>
      <c r="OPB325" s="80"/>
      <c r="OPC325" s="80"/>
      <c r="OPD325" s="80"/>
      <c r="OPE325" s="80"/>
      <c r="OPF325" s="80"/>
      <c r="OPG325" s="80"/>
      <c r="OPH325" s="80"/>
      <c r="OPI325" s="80"/>
      <c r="OPJ325" s="80"/>
      <c r="OPK325" s="80"/>
      <c r="OPL325" s="80"/>
      <c r="OPM325" s="80"/>
      <c r="OPN325" s="80"/>
      <c r="OPO325" s="80"/>
      <c r="OPP325" s="80"/>
      <c r="OPQ325" s="80"/>
      <c r="OPR325" s="80"/>
      <c r="OPS325" s="80"/>
      <c r="OPT325" s="80"/>
      <c r="OPU325" s="80"/>
      <c r="OPV325" s="80"/>
      <c r="OPW325" s="80"/>
      <c r="OPX325" s="80"/>
      <c r="OPY325" s="80"/>
      <c r="OPZ325" s="80"/>
      <c r="OQA325" s="80"/>
      <c r="OQB325" s="80"/>
      <c r="OQC325" s="80"/>
      <c r="OQD325" s="80"/>
      <c r="OQE325" s="80"/>
      <c r="OQF325" s="80"/>
      <c r="OQG325" s="80"/>
      <c r="OQH325" s="80"/>
      <c r="OQI325" s="80"/>
      <c r="OQJ325" s="80"/>
      <c r="OQK325" s="80"/>
      <c r="OQL325" s="80"/>
      <c r="OQM325" s="80"/>
      <c r="OQN325" s="80"/>
      <c r="OQO325" s="80"/>
      <c r="OQP325" s="80"/>
      <c r="OQQ325" s="80"/>
      <c r="OQR325" s="80"/>
      <c r="OQS325" s="80"/>
      <c r="OQT325" s="80"/>
      <c r="OQU325" s="80"/>
      <c r="OQV325" s="80"/>
      <c r="OQW325" s="80"/>
      <c r="OQX325" s="80"/>
      <c r="OQY325" s="80"/>
      <c r="OQZ325" s="80"/>
      <c r="ORA325" s="80"/>
      <c r="ORB325" s="80"/>
      <c r="ORC325" s="80"/>
      <c r="ORD325" s="80"/>
      <c r="ORE325" s="80"/>
      <c r="ORF325" s="80"/>
      <c r="ORG325" s="80"/>
      <c r="ORH325" s="80"/>
      <c r="ORI325" s="80"/>
      <c r="ORJ325" s="80"/>
      <c r="ORK325" s="80"/>
      <c r="ORL325" s="80"/>
      <c r="ORM325" s="80"/>
      <c r="ORN325" s="80"/>
      <c r="ORO325" s="80"/>
      <c r="ORP325" s="80"/>
      <c r="ORQ325" s="80"/>
      <c r="ORR325" s="80"/>
      <c r="ORS325" s="80"/>
      <c r="ORT325" s="80"/>
      <c r="ORU325" s="80"/>
      <c r="ORV325" s="80"/>
      <c r="ORW325" s="80"/>
      <c r="ORX325" s="80"/>
      <c r="ORY325" s="80"/>
      <c r="ORZ325" s="80"/>
      <c r="OSA325" s="80"/>
      <c r="OSB325" s="80"/>
      <c r="OSC325" s="80"/>
      <c r="OSD325" s="80"/>
      <c r="OSE325" s="80"/>
      <c r="OSF325" s="80"/>
      <c r="OSG325" s="80"/>
      <c r="OSH325" s="80"/>
      <c r="OSI325" s="80"/>
      <c r="OSJ325" s="80"/>
      <c r="OSK325" s="80"/>
      <c r="OSL325" s="80"/>
      <c r="OSM325" s="80"/>
      <c r="OSN325" s="80"/>
      <c r="OSO325" s="80"/>
      <c r="OSP325" s="80"/>
      <c r="OSQ325" s="80"/>
      <c r="OSR325" s="80"/>
      <c r="OSS325" s="80"/>
      <c r="OST325" s="80"/>
      <c r="OSU325" s="80"/>
      <c r="OSV325" s="80"/>
      <c r="OSW325" s="80"/>
      <c r="OSX325" s="80"/>
      <c r="OSY325" s="80"/>
      <c r="OSZ325" s="80"/>
      <c r="OTA325" s="80"/>
      <c r="OTB325" s="80"/>
      <c r="OTC325" s="80"/>
      <c r="OTD325" s="80"/>
      <c r="OTE325" s="80"/>
      <c r="OTF325" s="80"/>
      <c r="OTG325" s="80"/>
      <c r="OTH325" s="80"/>
      <c r="OTI325" s="80"/>
      <c r="OTJ325" s="80"/>
      <c r="OTK325" s="80"/>
      <c r="OTL325" s="80"/>
      <c r="OTM325" s="80"/>
      <c r="OTN325" s="80"/>
      <c r="OTO325" s="80"/>
      <c r="OTP325" s="80"/>
      <c r="OTQ325" s="80"/>
      <c r="OTR325" s="80"/>
      <c r="OTS325" s="80"/>
      <c r="OTT325" s="80"/>
      <c r="OTU325" s="80"/>
      <c r="OTV325" s="80"/>
      <c r="OTW325" s="80"/>
      <c r="OTX325" s="80"/>
      <c r="OTY325" s="80"/>
      <c r="OTZ325" s="80"/>
      <c r="OUA325" s="80"/>
      <c r="OUB325" s="80"/>
      <c r="OUC325" s="80"/>
      <c r="OUD325" s="80"/>
      <c r="OUE325" s="80"/>
      <c r="OUF325" s="80"/>
      <c r="OUG325" s="80"/>
      <c r="OUH325" s="80"/>
      <c r="OUI325" s="80"/>
      <c r="OUJ325" s="80"/>
      <c r="OUK325" s="80"/>
      <c r="OUL325" s="80"/>
      <c r="OUM325" s="80"/>
      <c r="OUN325" s="80"/>
      <c r="OUO325" s="80"/>
      <c r="OUP325" s="80"/>
      <c r="OUQ325" s="80"/>
      <c r="OUR325" s="80"/>
      <c r="OUS325" s="80"/>
      <c r="OUT325" s="80"/>
      <c r="OUU325" s="80"/>
      <c r="OUV325" s="80"/>
      <c r="OUW325" s="80"/>
      <c r="OUX325" s="80"/>
      <c r="OUY325" s="80"/>
      <c r="OUZ325" s="80"/>
      <c r="OVA325" s="80"/>
      <c r="OVB325" s="80"/>
      <c r="OVC325" s="80"/>
      <c r="OVD325" s="80"/>
      <c r="OVE325" s="80"/>
      <c r="OVF325" s="80"/>
      <c r="OVG325" s="80"/>
      <c r="OVH325" s="80"/>
      <c r="OVI325" s="80"/>
      <c r="OVJ325" s="80"/>
      <c r="OVK325" s="80"/>
      <c r="OVL325" s="80"/>
      <c r="OVM325" s="80"/>
      <c r="OVN325" s="80"/>
      <c r="OVO325" s="80"/>
      <c r="OVP325" s="80"/>
      <c r="OVQ325" s="80"/>
      <c r="OVR325" s="80"/>
      <c r="OVS325" s="80"/>
      <c r="OVT325" s="80"/>
      <c r="OVU325" s="80"/>
      <c r="OVV325" s="80"/>
      <c r="OVW325" s="80"/>
      <c r="OVX325" s="80"/>
      <c r="OVY325" s="80"/>
      <c r="OVZ325" s="80"/>
      <c r="OWA325" s="80"/>
      <c r="OWB325" s="80"/>
      <c r="OWC325" s="80"/>
      <c r="OWD325" s="80"/>
      <c r="OWE325" s="80"/>
      <c r="OWF325" s="80"/>
      <c r="OWG325" s="80"/>
      <c r="OWH325" s="80"/>
      <c r="OWI325" s="80"/>
      <c r="OWJ325" s="80"/>
      <c r="OWK325" s="80"/>
      <c r="OWL325" s="80"/>
      <c r="OWM325" s="80"/>
      <c r="OWN325" s="80"/>
      <c r="OWO325" s="80"/>
      <c r="OWP325" s="80"/>
      <c r="OWQ325" s="80"/>
      <c r="OWR325" s="80"/>
      <c r="OWS325" s="80"/>
      <c r="OWT325" s="80"/>
      <c r="OWU325" s="80"/>
      <c r="OWV325" s="80"/>
      <c r="OWW325" s="80"/>
      <c r="OWX325" s="80"/>
      <c r="OWY325" s="80"/>
      <c r="OWZ325" s="80"/>
      <c r="OXA325" s="80"/>
      <c r="OXB325" s="80"/>
      <c r="OXC325" s="80"/>
      <c r="OXD325" s="80"/>
      <c r="OXE325" s="80"/>
      <c r="OXF325" s="80"/>
      <c r="OXG325" s="80"/>
      <c r="OXH325" s="80"/>
      <c r="OXI325" s="80"/>
      <c r="OXJ325" s="80"/>
      <c r="OXK325" s="80"/>
      <c r="OXL325" s="80"/>
      <c r="OXM325" s="80"/>
      <c r="OXN325" s="80"/>
      <c r="OXO325" s="80"/>
      <c r="OXP325" s="80"/>
      <c r="OXQ325" s="80"/>
      <c r="OXR325" s="80"/>
      <c r="OXS325" s="80"/>
      <c r="OXT325" s="80"/>
      <c r="OXU325" s="80"/>
      <c r="OXV325" s="80"/>
      <c r="OXW325" s="80"/>
      <c r="OXX325" s="80"/>
      <c r="OXY325" s="80"/>
      <c r="OXZ325" s="80"/>
      <c r="OYA325" s="80"/>
      <c r="OYB325" s="80"/>
      <c r="OYC325" s="80"/>
      <c r="OYD325" s="80"/>
      <c r="OYE325" s="80"/>
      <c r="OYF325" s="80"/>
      <c r="OYG325" s="80"/>
      <c r="OYH325" s="80"/>
      <c r="OYI325" s="80"/>
      <c r="OYJ325" s="80"/>
      <c r="OYK325" s="80"/>
      <c r="OYL325" s="80"/>
      <c r="OYM325" s="80"/>
      <c r="OYN325" s="80"/>
      <c r="OYO325" s="80"/>
      <c r="OYP325" s="80"/>
      <c r="OYQ325" s="80"/>
      <c r="OYR325" s="80"/>
      <c r="OYS325" s="80"/>
      <c r="OYT325" s="80"/>
      <c r="OYU325" s="80"/>
      <c r="OYV325" s="80"/>
      <c r="OYW325" s="80"/>
      <c r="OYX325" s="80"/>
      <c r="OYY325" s="80"/>
      <c r="OYZ325" s="80"/>
      <c r="OZA325" s="80"/>
      <c r="OZB325" s="80"/>
      <c r="OZC325" s="80"/>
      <c r="OZD325" s="80"/>
      <c r="OZE325" s="80"/>
      <c r="OZF325" s="80"/>
      <c r="OZG325" s="80"/>
      <c r="OZH325" s="80"/>
      <c r="OZI325" s="80"/>
      <c r="OZJ325" s="80"/>
      <c r="OZK325" s="80"/>
      <c r="OZL325" s="80"/>
      <c r="OZM325" s="80"/>
      <c r="OZN325" s="80"/>
      <c r="OZO325" s="80"/>
      <c r="OZP325" s="80"/>
      <c r="OZQ325" s="80"/>
      <c r="OZR325" s="80"/>
      <c r="OZS325" s="80"/>
      <c r="OZT325" s="80"/>
      <c r="OZU325" s="80"/>
      <c r="OZV325" s="80"/>
      <c r="OZW325" s="80"/>
      <c r="OZX325" s="80"/>
      <c r="OZY325" s="80"/>
      <c r="OZZ325" s="80"/>
      <c r="PAA325" s="80"/>
      <c r="PAB325" s="80"/>
      <c r="PAC325" s="80"/>
      <c r="PAD325" s="80"/>
      <c r="PAE325" s="80"/>
      <c r="PAF325" s="80"/>
      <c r="PAG325" s="80"/>
      <c r="PAH325" s="80"/>
      <c r="PAI325" s="80"/>
      <c r="PAJ325" s="80"/>
      <c r="PAK325" s="80"/>
      <c r="PAL325" s="80"/>
      <c r="PAM325" s="80"/>
      <c r="PAN325" s="80"/>
      <c r="PAO325" s="80"/>
      <c r="PAP325" s="80"/>
      <c r="PAQ325" s="80"/>
      <c r="PAR325" s="80"/>
      <c r="PAS325" s="80"/>
      <c r="PAT325" s="80"/>
      <c r="PAU325" s="80"/>
      <c r="PAV325" s="80"/>
      <c r="PAW325" s="80"/>
      <c r="PAX325" s="80"/>
      <c r="PAY325" s="80"/>
      <c r="PAZ325" s="80"/>
      <c r="PBA325" s="80"/>
      <c r="PBB325" s="80"/>
      <c r="PBC325" s="80"/>
      <c r="PBD325" s="80"/>
      <c r="PBE325" s="80"/>
      <c r="PBF325" s="80"/>
      <c r="PBG325" s="80"/>
      <c r="PBH325" s="80"/>
      <c r="PBI325" s="80"/>
      <c r="PBJ325" s="80"/>
      <c r="PBK325" s="80"/>
      <c r="PBL325" s="80"/>
      <c r="PBM325" s="80"/>
      <c r="PBN325" s="80"/>
      <c r="PBO325" s="80"/>
      <c r="PBP325" s="80"/>
      <c r="PBQ325" s="80"/>
      <c r="PBR325" s="80"/>
      <c r="PBS325" s="80"/>
      <c r="PBT325" s="80"/>
      <c r="PBU325" s="80"/>
      <c r="PBV325" s="80"/>
      <c r="PBW325" s="80"/>
      <c r="PBX325" s="80"/>
      <c r="PBY325" s="80"/>
      <c r="PBZ325" s="80"/>
      <c r="PCA325" s="80"/>
      <c r="PCB325" s="80"/>
      <c r="PCC325" s="80"/>
      <c r="PCD325" s="80"/>
      <c r="PCE325" s="80"/>
      <c r="PCF325" s="80"/>
      <c r="PCG325" s="80"/>
      <c r="PCH325" s="80"/>
      <c r="PCI325" s="80"/>
      <c r="PCJ325" s="80"/>
      <c r="PCK325" s="80"/>
      <c r="PCL325" s="80"/>
      <c r="PCM325" s="80"/>
      <c r="PCN325" s="80"/>
      <c r="PCO325" s="80"/>
      <c r="PCP325" s="80"/>
      <c r="PCQ325" s="80"/>
      <c r="PCR325" s="80"/>
      <c r="PCS325" s="80"/>
      <c r="PCT325" s="80"/>
      <c r="PCU325" s="80"/>
      <c r="PCV325" s="80"/>
      <c r="PCW325" s="80"/>
      <c r="PCX325" s="80"/>
      <c r="PCY325" s="80"/>
      <c r="PCZ325" s="80"/>
      <c r="PDA325" s="80"/>
      <c r="PDB325" s="80"/>
      <c r="PDC325" s="80"/>
      <c r="PDD325" s="80"/>
      <c r="PDE325" s="80"/>
      <c r="PDF325" s="80"/>
      <c r="PDG325" s="80"/>
      <c r="PDH325" s="80"/>
      <c r="PDI325" s="80"/>
      <c r="PDJ325" s="80"/>
      <c r="PDK325" s="80"/>
      <c r="PDL325" s="80"/>
      <c r="PDM325" s="80"/>
      <c r="PDN325" s="80"/>
      <c r="PDO325" s="80"/>
      <c r="PDP325" s="80"/>
      <c r="PDQ325" s="80"/>
      <c r="PDR325" s="80"/>
      <c r="PDS325" s="80"/>
      <c r="PDT325" s="80"/>
      <c r="PDU325" s="80"/>
      <c r="PDV325" s="80"/>
      <c r="PDW325" s="80"/>
      <c r="PDX325" s="80"/>
      <c r="PDY325" s="80"/>
      <c r="PDZ325" s="80"/>
      <c r="PEA325" s="80"/>
      <c r="PEB325" s="80"/>
      <c r="PEC325" s="80"/>
      <c r="PED325" s="80"/>
      <c r="PEE325" s="80"/>
      <c r="PEF325" s="80"/>
      <c r="PEG325" s="80"/>
      <c r="PEH325" s="80"/>
      <c r="PEI325" s="80"/>
      <c r="PEJ325" s="80"/>
      <c r="PEK325" s="80"/>
      <c r="PEL325" s="80"/>
      <c r="PEM325" s="80"/>
      <c r="PEN325" s="80"/>
      <c r="PEO325" s="80"/>
      <c r="PEP325" s="80"/>
      <c r="PEQ325" s="80"/>
      <c r="PER325" s="80"/>
      <c r="PES325" s="80"/>
      <c r="PET325" s="80"/>
      <c r="PEU325" s="80"/>
      <c r="PEV325" s="80"/>
      <c r="PEW325" s="80"/>
      <c r="PEX325" s="80"/>
      <c r="PEY325" s="80"/>
      <c r="PEZ325" s="80"/>
      <c r="PFA325" s="80"/>
      <c r="PFB325" s="80"/>
      <c r="PFC325" s="80"/>
      <c r="PFD325" s="80"/>
      <c r="PFE325" s="80"/>
      <c r="PFF325" s="80"/>
      <c r="PFG325" s="80"/>
      <c r="PFH325" s="80"/>
      <c r="PFI325" s="80"/>
      <c r="PFJ325" s="80"/>
      <c r="PFK325" s="80"/>
      <c r="PFL325" s="80"/>
      <c r="PFM325" s="80"/>
      <c r="PFN325" s="80"/>
      <c r="PFO325" s="80"/>
      <c r="PFP325" s="80"/>
      <c r="PFQ325" s="80"/>
      <c r="PFR325" s="80"/>
      <c r="PFS325" s="80"/>
      <c r="PFT325" s="80"/>
      <c r="PFU325" s="80"/>
      <c r="PFV325" s="80"/>
      <c r="PFW325" s="80"/>
      <c r="PFX325" s="80"/>
      <c r="PFY325" s="80"/>
      <c r="PFZ325" s="80"/>
      <c r="PGA325" s="80"/>
      <c r="PGB325" s="80"/>
      <c r="PGC325" s="80"/>
      <c r="PGD325" s="80"/>
      <c r="PGE325" s="80"/>
      <c r="PGF325" s="80"/>
      <c r="PGG325" s="80"/>
      <c r="PGH325" s="80"/>
      <c r="PGI325" s="80"/>
      <c r="PGJ325" s="80"/>
      <c r="PGK325" s="80"/>
      <c r="PGL325" s="80"/>
      <c r="PGM325" s="80"/>
      <c r="PGN325" s="80"/>
      <c r="PGO325" s="80"/>
      <c r="PGP325" s="80"/>
      <c r="PGQ325" s="80"/>
      <c r="PGR325" s="80"/>
      <c r="PGS325" s="80"/>
      <c r="PGT325" s="80"/>
      <c r="PGU325" s="80"/>
      <c r="PGV325" s="80"/>
      <c r="PGW325" s="80"/>
      <c r="PGX325" s="80"/>
      <c r="PGY325" s="80"/>
      <c r="PGZ325" s="80"/>
      <c r="PHA325" s="80"/>
      <c r="PHB325" s="80"/>
      <c r="PHC325" s="80"/>
      <c r="PHD325" s="80"/>
      <c r="PHE325" s="80"/>
      <c r="PHF325" s="80"/>
      <c r="PHG325" s="80"/>
      <c r="PHH325" s="80"/>
      <c r="PHI325" s="80"/>
      <c r="PHJ325" s="80"/>
      <c r="PHK325" s="80"/>
      <c r="PHL325" s="80"/>
      <c r="PHM325" s="80"/>
      <c r="PHN325" s="80"/>
      <c r="PHO325" s="80"/>
      <c r="PHP325" s="80"/>
      <c r="PHQ325" s="80"/>
      <c r="PHR325" s="80"/>
      <c r="PHS325" s="80"/>
      <c r="PHT325" s="80"/>
      <c r="PHU325" s="80"/>
      <c r="PHV325" s="80"/>
      <c r="PHW325" s="80"/>
      <c r="PHX325" s="80"/>
      <c r="PHY325" s="80"/>
      <c r="PHZ325" s="80"/>
      <c r="PIA325" s="80"/>
      <c r="PIB325" s="80"/>
      <c r="PIC325" s="80"/>
      <c r="PID325" s="80"/>
      <c r="PIE325" s="80"/>
      <c r="PIF325" s="80"/>
      <c r="PIG325" s="80"/>
      <c r="PIH325" s="80"/>
      <c r="PII325" s="80"/>
      <c r="PIJ325" s="80"/>
      <c r="PIK325" s="80"/>
      <c r="PIL325" s="80"/>
      <c r="PIM325" s="80"/>
      <c r="PIN325" s="80"/>
      <c r="PIO325" s="80"/>
      <c r="PIP325" s="80"/>
      <c r="PIQ325" s="80"/>
      <c r="PIR325" s="80"/>
      <c r="PIS325" s="80"/>
      <c r="PIT325" s="80"/>
      <c r="PIU325" s="80"/>
      <c r="PIV325" s="80"/>
      <c r="PIW325" s="80"/>
      <c r="PIX325" s="80"/>
      <c r="PIY325" s="80"/>
      <c r="PIZ325" s="80"/>
      <c r="PJA325" s="80"/>
      <c r="PJB325" s="80"/>
      <c r="PJC325" s="80"/>
      <c r="PJD325" s="80"/>
      <c r="PJE325" s="80"/>
      <c r="PJF325" s="80"/>
      <c r="PJG325" s="80"/>
      <c r="PJH325" s="80"/>
      <c r="PJI325" s="80"/>
      <c r="PJJ325" s="80"/>
      <c r="PJK325" s="80"/>
      <c r="PJL325" s="80"/>
      <c r="PJM325" s="80"/>
      <c r="PJN325" s="80"/>
      <c r="PJO325" s="80"/>
      <c r="PJP325" s="80"/>
      <c r="PJQ325" s="80"/>
      <c r="PJR325" s="80"/>
      <c r="PJS325" s="80"/>
      <c r="PJT325" s="80"/>
      <c r="PJU325" s="80"/>
      <c r="PJV325" s="80"/>
      <c r="PJW325" s="80"/>
      <c r="PJX325" s="80"/>
      <c r="PJY325" s="80"/>
      <c r="PJZ325" s="80"/>
      <c r="PKA325" s="80"/>
      <c r="PKB325" s="80"/>
      <c r="PKC325" s="80"/>
      <c r="PKD325" s="80"/>
      <c r="PKE325" s="80"/>
      <c r="PKF325" s="80"/>
      <c r="PKG325" s="80"/>
      <c r="PKH325" s="80"/>
      <c r="PKI325" s="80"/>
      <c r="PKJ325" s="80"/>
      <c r="PKK325" s="80"/>
      <c r="PKL325" s="80"/>
      <c r="PKM325" s="80"/>
      <c r="PKN325" s="80"/>
      <c r="PKO325" s="80"/>
      <c r="PKP325" s="80"/>
      <c r="PKQ325" s="80"/>
      <c r="PKR325" s="80"/>
      <c r="PKS325" s="80"/>
      <c r="PKT325" s="80"/>
      <c r="PKU325" s="80"/>
      <c r="PKV325" s="80"/>
      <c r="PKW325" s="80"/>
      <c r="PKX325" s="80"/>
      <c r="PKY325" s="80"/>
      <c r="PKZ325" s="80"/>
      <c r="PLA325" s="80"/>
      <c r="PLB325" s="80"/>
      <c r="PLC325" s="80"/>
      <c r="PLD325" s="80"/>
      <c r="PLE325" s="80"/>
      <c r="PLF325" s="80"/>
      <c r="PLG325" s="80"/>
      <c r="PLH325" s="80"/>
      <c r="PLI325" s="80"/>
      <c r="PLJ325" s="80"/>
      <c r="PLK325" s="80"/>
      <c r="PLL325" s="80"/>
      <c r="PLM325" s="80"/>
      <c r="PLN325" s="80"/>
      <c r="PLO325" s="80"/>
      <c r="PLP325" s="80"/>
      <c r="PLQ325" s="80"/>
      <c r="PLR325" s="80"/>
      <c r="PLS325" s="80"/>
      <c r="PLT325" s="80"/>
      <c r="PLU325" s="80"/>
      <c r="PLV325" s="80"/>
      <c r="PLW325" s="80"/>
      <c r="PLX325" s="80"/>
      <c r="PLY325" s="80"/>
      <c r="PLZ325" s="80"/>
      <c r="PMA325" s="80"/>
      <c r="PMB325" s="80"/>
      <c r="PMC325" s="80"/>
      <c r="PMD325" s="80"/>
      <c r="PME325" s="80"/>
      <c r="PMF325" s="80"/>
      <c r="PMG325" s="80"/>
      <c r="PMH325" s="80"/>
      <c r="PMI325" s="80"/>
      <c r="PMJ325" s="80"/>
      <c r="PMK325" s="80"/>
      <c r="PML325" s="80"/>
      <c r="PMM325" s="80"/>
      <c r="PMN325" s="80"/>
      <c r="PMO325" s="80"/>
      <c r="PMP325" s="80"/>
      <c r="PMQ325" s="80"/>
      <c r="PMR325" s="80"/>
      <c r="PMS325" s="80"/>
      <c r="PMT325" s="80"/>
      <c r="PMU325" s="80"/>
      <c r="PMV325" s="80"/>
      <c r="PMW325" s="80"/>
      <c r="PMX325" s="80"/>
      <c r="PMY325" s="80"/>
      <c r="PMZ325" s="80"/>
      <c r="PNA325" s="80"/>
      <c r="PNB325" s="80"/>
      <c r="PNC325" s="80"/>
      <c r="PND325" s="80"/>
      <c r="PNE325" s="80"/>
      <c r="PNF325" s="80"/>
      <c r="PNG325" s="80"/>
      <c r="PNH325" s="80"/>
      <c r="PNI325" s="80"/>
      <c r="PNJ325" s="80"/>
      <c r="PNK325" s="80"/>
      <c r="PNL325" s="80"/>
      <c r="PNM325" s="80"/>
      <c r="PNN325" s="80"/>
      <c r="PNO325" s="80"/>
      <c r="PNP325" s="80"/>
      <c r="PNQ325" s="80"/>
      <c r="PNR325" s="80"/>
      <c r="PNS325" s="80"/>
      <c r="PNT325" s="80"/>
      <c r="PNU325" s="80"/>
      <c r="PNV325" s="80"/>
      <c r="PNW325" s="80"/>
      <c r="PNX325" s="80"/>
      <c r="PNY325" s="80"/>
      <c r="PNZ325" s="80"/>
      <c r="POA325" s="80"/>
      <c r="POB325" s="80"/>
      <c r="POC325" s="80"/>
      <c r="POD325" s="80"/>
      <c r="POE325" s="80"/>
      <c r="POF325" s="80"/>
      <c r="POG325" s="80"/>
      <c r="POH325" s="80"/>
      <c r="POI325" s="80"/>
      <c r="POJ325" s="80"/>
      <c r="POK325" s="80"/>
      <c r="POL325" s="80"/>
      <c r="POM325" s="80"/>
      <c r="PON325" s="80"/>
      <c r="POO325" s="80"/>
      <c r="POP325" s="80"/>
      <c r="POQ325" s="80"/>
      <c r="POR325" s="80"/>
      <c r="POS325" s="80"/>
      <c r="POT325" s="80"/>
      <c r="POU325" s="80"/>
      <c r="POV325" s="80"/>
      <c r="POW325" s="80"/>
      <c r="POX325" s="80"/>
      <c r="POY325" s="80"/>
      <c r="POZ325" s="80"/>
      <c r="PPA325" s="80"/>
      <c r="PPB325" s="80"/>
      <c r="PPC325" s="80"/>
      <c r="PPD325" s="80"/>
      <c r="PPE325" s="80"/>
      <c r="PPF325" s="80"/>
      <c r="PPG325" s="80"/>
      <c r="PPH325" s="80"/>
      <c r="PPI325" s="80"/>
      <c r="PPJ325" s="80"/>
      <c r="PPK325" s="80"/>
      <c r="PPL325" s="80"/>
      <c r="PPM325" s="80"/>
      <c r="PPN325" s="80"/>
      <c r="PPO325" s="80"/>
      <c r="PPP325" s="80"/>
      <c r="PPQ325" s="80"/>
      <c r="PPR325" s="80"/>
      <c r="PPS325" s="80"/>
      <c r="PPT325" s="80"/>
      <c r="PPU325" s="80"/>
      <c r="PPV325" s="80"/>
      <c r="PPW325" s="80"/>
      <c r="PPX325" s="80"/>
      <c r="PPY325" s="80"/>
      <c r="PPZ325" s="80"/>
      <c r="PQA325" s="80"/>
      <c r="PQB325" s="80"/>
      <c r="PQC325" s="80"/>
      <c r="PQD325" s="80"/>
      <c r="PQE325" s="80"/>
      <c r="PQF325" s="80"/>
      <c r="PQG325" s="80"/>
      <c r="PQH325" s="80"/>
      <c r="PQI325" s="80"/>
      <c r="PQJ325" s="80"/>
      <c r="PQK325" s="80"/>
      <c r="PQL325" s="80"/>
      <c r="PQM325" s="80"/>
      <c r="PQN325" s="80"/>
      <c r="PQO325" s="80"/>
      <c r="PQP325" s="80"/>
      <c r="PQQ325" s="80"/>
      <c r="PQR325" s="80"/>
      <c r="PQS325" s="80"/>
      <c r="PQT325" s="80"/>
      <c r="PQU325" s="80"/>
      <c r="PQV325" s="80"/>
      <c r="PQW325" s="80"/>
      <c r="PQX325" s="80"/>
      <c r="PQY325" s="80"/>
      <c r="PQZ325" s="80"/>
      <c r="PRA325" s="80"/>
      <c r="PRB325" s="80"/>
      <c r="PRC325" s="80"/>
      <c r="PRD325" s="80"/>
      <c r="PRE325" s="80"/>
      <c r="PRF325" s="80"/>
      <c r="PRG325" s="80"/>
      <c r="PRH325" s="80"/>
      <c r="PRI325" s="80"/>
      <c r="PRJ325" s="80"/>
      <c r="PRK325" s="80"/>
      <c r="PRL325" s="80"/>
      <c r="PRM325" s="80"/>
      <c r="PRN325" s="80"/>
      <c r="PRO325" s="80"/>
      <c r="PRP325" s="80"/>
      <c r="PRQ325" s="80"/>
      <c r="PRR325" s="80"/>
      <c r="PRS325" s="80"/>
      <c r="PRT325" s="80"/>
      <c r="PRU325" s="80"/>
      <c r="PRV325" s="80"/>
      <c r="PRW325" s="80"/>
      <c r="PRX325" s="80"/>
      <c r="PRY325" s="80"/>
      <c r="PRZ325" s="80"/>
      <c r="PSA325" s="80"/>
      <c r="PSB325" s="80"/>
      <c r="PSC325" s="80"/>
      <c r="PSD325" s="80"/>
      <c r="PSE325" s="80"/>
      <c r="PSF325" s="80"/>
      <c r="PSG325" s="80"/>
      <c r="PSH325" s="80"/>
      <c r="PSI325" s="80"/>
      <c r="PSJ325" s="80"/>
      <c r="PSK325" s="80"/>
      <c r="PSL325" s="80"/>
      <c r="PSM325" s="80"/>
      <c r="PSN325" s="80"/>
      <c r="PSO325" s="80"/>
      <c r="PSP325" s="80"/>
      <c r="PSQ325" s="80"/>
      <c r="PSR325" s="80"/>
      <c r="PSS325" s="80"/>
      <c r="PST325" s="80"/>
      <c r="PSU325" s="80"/>
      <c r="PSV325" s="80"/>
      <c r="PSW325" s="80"/>
      <c r="PSX325" s="80"/>
      <c r="PSY325" s="80"/>
      <c r="PSZ325" s="80"/>
      <c r="PTA325" s="80"/>
      <c r="PTB325" s="80"/>
      <c r="PTC325" s="80"/>
      <c r="PTD325" s="80"/>
      <c r="PTE325" s="80"/>
      <c r="PTF325" s="80"/>
      <c r="PTG325" s="80"/>
      <c r="PTH325" s="80"/>
      <c r="PTI325" s="80"/>
      <c r="PTJ325" s="80"/>
      <c r="PTK325" s="80"/>
      <c r="PTL325" s="80"/>
      <c r="PTM325" s="80"/>
      <c r="PTN325" s="80"/>
      <c r="PTO325" s="80"/>
      <c r="PTP325" s="80"/>
      <c r="PTQ325" s="80"/>
      <c r="PTR325" s="80"/>
      <c r="PTS325" s="80"/>
      <c r="PTT325" s="80"/>
      <c r="PTU325" s="80"/>
      <c r="PTV325" s="80"/>
      <c r="PTW325" s="80"/>
      <c r="PTX325" s="80"/>
      <c r="PTY325" s="80"/>
      <c r="PTZ325" s="80"/>
      <c r="PUA325" s="80"/>
      <c r="PUB325" s="80"/>
      <c r="PUC325" s="80"/>
      <c r="PUD325" s="80"/>
      <c r="PUE325" s="80"/>
      <c r="PUF325" s="80"/>
      <c r="PUG325" s="80"/>
      <c r="PUH325" s="80"/>
      <c r="PUI325" s="80"/>
      <c r="PUJ325" s="80"/>
      <c r="PUK325" s="80"/>
      <c r="PUL325" s="80"/>
      <c r="PUM325" s="80"/>
      <c r="PUN325" s="80"/>
      <c r="PUO325" s="80"/>
      <c r="PUP325" s="80"/>
      <c r="PUQ325" s="80"/>
      <c r="PUR325" s="80"/>
      <c r="PUS325" s="80"/>
      <c r="PUT325" s="80"/>
      <c r="PUU325" s="80"/>
      <c r="PUV325" s="80"/>
      <c r="PUW325" s="80"/>
      <c r="PUX325" s="80"/>
      <c r="PUY325" s="80"/>
      <c r="PUZ325" s="80"/>
      <c r="PVA325" s="80"/>
      <c r="PVB325" s="80"/>
      <c r="PVC325" s="80"/>
      <c r="PVD325" s="80"/>
      <c r="PVE325" s="80"/>
      <c r="PVF325" s="80"/>
      <c r="PVG325" s="80"/>
      <c r="PVH325" s="80"/>
      <c r="PVI325" s="80"/>
      <c r="PVJ325" s="80"/>
      <c r="PVK325" s="80"/>
      <c r="PVL325" s="80"/>
      <c r="PVM325" s="80"/>
      <c r="PVN325" s="80"/>
      <c r="PVO325" s="80"/>
      <c r="PVP325" s="80"/>
      <c r="PVQ325" s="80"/>
      <c r="PVR325" s="80"/>
      <c r="PVS325" s="80"/>
      <c r="PVT325" s="80"/>
      <c r="PVU325" s="80"/>
      <c r="PVV325" s="80"/>
      <c r="PVW325" s="80"/>
      <c r="PVX325" s="80"/>
      <c r="PVY325" s="80"/>
      <c r="PVZ325" s="80"/>
      <c r="PWA325" s="80"/>
      <c r="PWB325" s="80"/>
      <c r="PWC325" s="80"/>
      <c r="PWD325" s="80"/>
      <c r="PWE325" s="80"/>
      <c r="PWF325" s="80"/>
      <c r="PWG325" s="80"/>
      <c r="PWH325" s="80"/>
      <c r="PWI325" s="80"/>
      <c r="PWJ325" s="80"/>
      <c r="PWK325" s="80"/>
      <c r="PWL325" s="80"/>
      <c r="PWM325" s="80"/>
      <c r="PWN325" s="80"/>
      <c r="PWO325" s="80"/>
      <c r="PWP325" s="80"/>
      <c r="PWQ325" s="80"/>
      <c r="PWR325" s="80"/>
      <c r="PWS325" s="80"/>
      <c r="PWT325" s="80"/>
      <c r="PWU325" s="80"/>
      <c r="PWV325" s="80"/>
      <c r="PWW325" s="80"/>
      <c r="PWX325" s="80"/>
      <c r="PWY325" s="80"/>
      <c r="PWZ325" s="80"/>
      <c r="PXA325" s="80"/>
      <c r="PXB325" s="80"/>
      <c r="PXC325" s="80"/>
      <c r="PXD325" s="80"/>
      <c r="PXE325" s="80"/>
      <c r="PXF325" s="80"/>
      <c r="PXG325" s="80"/>
      <c r="PXH325" s="80"/>
      <c r="PXI325" s="80"/>
      <c r="PXJ325" s="80"/>
      <c r="PXK325" s="80"/>
      <c r="PXL325" s="80"/>
      <c r="PXM325" s="80"/>
      <c r="PXN325" s="80"/>
      <c r="PXO325" s="80"/>
      <c r="PXP325" s="80"/>
      <c r="PXQ325" s="80"/>
      <c r="PXR325" s="80"/>
      <c r="PXS325" s="80"/>
      <c r="PXT325" s="80"/>
      <c r="PXU325" s="80"/>
      <c r="PXV325" s="80"/>
      <c r="PXW325" s="80"/>
      <c r="PXX325" s="80"/>
      <c r="PXY325" s="80"/>
      <c r="PXZ325" s="80"/>
      <c r="PYA325" s="80"/>
      <c r="PYB325" s="80"/>
      <c r="PYC325" s="80"/>
      <c r="PYD325" s="80"/>
      <c r="PYE325" s="80"/>
      <c r="PYF325" s="80"/>
      <c r="PYG325" s="80"/>
      <c r="PYH325" s="80"/>
      <c r="PYI325" s="80"/>
      <c r="PYJ325" s="80"/>
      <c r="PYK325" s="80"/>
      <c r="PYL325" s="80"/>
      <c r="PYM325" s="80"/>
      <c r="PYN325" s="80"/>
      <c r="PYO325" s="80"/>
      <c r="PYP325" s="80"/>
      <c r="PYQ325" s="80"/>
      <c r="PYR325" s="80"/>
      <c r="PYS325" s="80"/>
      <c r="PYT325" s="80"/>
      <c r="PYU325" s="80"/>
      <c r="PYV325" s="80"/>
      <c r="PYW325" s="80"/>
      <c r="PYX325" s="80"/>
      <c r="PYY325" s="80"/>
      <c r="PYZ325" s="80"/>
      <c r="PZA325" s="80"/>
      <c r="PZB325" s="80"/>
      <c r="PZC325" s="80"/>
      <c r="PZD325" s="80"/>
      <c r="PZE325" s="80"/>
      <c r="PZF325" s="80"/>
      <c r="PZG325" s="80"/>
      <c r="PZH325" s="80"/>
      <c r="PZI325" s="80"/>
      <c r="PZJ325" s="80"/>
      <c r="PZK325" s="80"/>
      <c r="PZL325" s="80"/>
      <c r="PZM325" s="80"/>
      <c r="PZN325" s="80"/>
      <c r="PZO325" s="80"/>
      <c r="PZP325" s="80"/>
      <c r="PZQ325" s="80"/>
      <c r="PZR325" s="80"/>
      <c r="PZS325" s="80"/>
      <c r="PZT325" s="80"/>
      <c r="PZU325" s="80"/>
      <c r="PZV325" s="80"/>
      <c r="PZW325" s="80"/>
      <c r="PZX325" s="80"/>
      <c r="PZY325" s="80"/>
      <c r="PZZ325" s="80"/>
      <c r="QAA325" s="80"/>
      <c r="QAB325" s="80"/>
      <c r="QAC325" s="80"/>
      <c r="QAD325" s="80"/>
      <c r="QAE325" s="80"/>
      <c r="QAF325" s="80"/>
      <c r="QAG325" s="80"/>
      <c r="QAH325" s="80"/>
      <c r="QAI325" s="80"/>
      <c r="QAJ325" s="80"/>
      <c r="QAK325" s="80"/>
      <c r="QAL325" s="80"/>
      <c r="QAM325" s="80"/>
      <c r="QAN325" s="80"/>
      <c r="QAO325" s="80"/>
      <c r="QAP325" s="80"/>
      <c r="QAQ325" s="80"/>
      <c r="QAR325" s="80"/>
      <c r="QAS325" s="80"/>
      <c r="QAT325" s="80"/>
      <c r="QAU325" s="80"/>
      <c r="QAV325" s="80"/>
      <c r="QAW325" s="80"/>
      <c r="QAX325" s="80"/>
      <c r="QAY325" s="80"/>
      <c r="QAZ325" s="80"/>
      <c r="QBA325" s="80"/>
      <c r="QBB325" s="80"/>
      <c r="QBC325" s="80"/>
      <c r="QBD325" s="80"/>
      <c r="QBE325" s="80"/>
      <c r="QBF325" s="80"/>
      <c r="QBG325" s="80"/>
      <c r="QBH325" s="80"/>
      <c r="QBI325" s="80"/>
      <c r="QBJ325" s="80"/>
      <c r="QBK325" s="80"/>
      <c r="QBL325" s="80"/>
      <c r="QBM325" s="80"/>
      <c r="QBN325" s="80"/>
      <c r="QBO325" s="80"/>
      <c r="QBP325" s="80"/>
      <c r="QBQ325" s="80"/>
      <c r="QBR325" s="80"/>
      <c r="QBS325" s="80"/>
      <c r="QBT325" s="80"/>
      <c r="QBU325" s="80"/>
      <c r="QBV325" s="80"/>
      <c r="QBW325" s="80"/>
      <c r="QBX325" s="80"/>
      <c r="QBY325" s="80"/>
      <c r="QBZ325" s="80"/>
      <c r="QCA325" s="80"/>
      <c r="QCB325" s="80"/>
      <c r="QCC325" s="80"/>
      <c r="QCD325" s="80"/>
      <c r="QCE325" s="80"/>
      <c r="QCF325" s="80"/>
      <c r="QCG325" s="80"/>
      <c r="QCH325" s="80"/>
      <c r="QCI325" s="80"/>
      <c r="QCJ325" s="80"/>
      <c r="QCK325" s="80"/>
      <c r="QCL325" s="80"/>
      <c r="QCM325" s="80"/>
      <c r="QCN325" s="80"/>
      <c r="QCO325" s="80"/>
      <c r="QCP325" s="80"/>
      <c r="QCQ325" s="80"/>
      <c r="QCR325" s="80"/>
      <c r="QCS325" s="80"/>
      <c r="QCT325" s="80"/>
      <c r="QCU325" s="80"/>
      <c r="QCV325" s="80"/>
      <c r="QCW325" s="80"/>
      <c r="QCX325" s="80"/>
      <c r="QCY325" s="80"/>
      <c r="QCZ325" s="80"/>
      <c r="QDA325" s="80"/>
      <c r="QDB325" s="80"/>
      <c r="QDC325" s="80"/>
      <c r="QDD325" s="80"/>
      <c r="QDE325" s="80"/>
      <c r="QDF325" s="80"/>
      <c r="QDG325" s="80"/>
      <c r="QDH325" s="80"/>
      <c r="QDI325" s="80"/>
      <c r="QDJ325" s="80"/>
      <c r="QDK325" s="80"/>
      <c r="QDL325" s="80"/>
      <c r="QDM325" s="80"/>
      <c r="QDN325" s="80"/>
      <c r="QDO325" s="80"/>
      <c r="QDP325" s="80"/>
      <c r="QDQ325" s="80"/>
      <c r="QDR325" s="80"/>
      <c r="QDS325" s="80"/>
      <c r="QDT325" s="80"/>
      <c r="QDU325" s="80"/>
      <c r="QDV325" s="80"/>
      <c r="QDW325" s="80"/>
      <c r="QDX325" s="80"/>
      <c r="QDY325" s="80"/>
      <c r="QDZ325" s="80"/>
      <c r="QEA325" s="80"/>
      <c r="QEB325" s="80"/>
      <c r="QEC325" s="80"/>
      <c r="QED325" s="80"/>
      <c r="QEE325" s="80"/>
      <c r="QEF325" s="80"/>
      <c r="QEG325" s="80"/>
      <c r="QEH325" s="80"/>
      <c r="QEI325" s="80"/>
      <c r="QEJ325" s="80"/>
      <c r="QEK325" s="80"/>
      <c r="QEL325" s="80"/>
      <c r="QEM325" s="80"/>
      <c r="QEN325" s="80"/>
      <c r="QEO325" s="80"/>
      <c r="QEP325" s="80"/>
      <c r="QEQ325" s="80"/>
      <c r="QER325" s="80"/>
      <c r="QES325" s="80"/>
      <c r="QET325" s="80"/>
      <c r="QEU325" s="80"/>
      <c r="QEV325" s="80"/>
      <c r="QEW325" s="80"/>
      <c r="QEX325" s="80"/>
      <c r="QEY325" s="80"/>
      <c r="QEZ325" s="80"/>
      <c r="QFA325" s="80"/>
      <c r="QFB325" s="80"/>
      <c r="QFC325" s="80"/>
      <c r="QFD325" s="80"/>
      <c r="QFE325" s="80"/>
      <c r="QFF325" s="80"/>
      <c r="QFG325" s="80"/>
      <c r="QFH325" s="80"/>
      <c r="QFI325" s="80"/>
      <c r="QFJ325" s="80"/>
      <c r="QFK325" s="80"/>
      <c r="QFL325" s="80"/>
      <c r="QFM325" s="80"/>
      <c r="QFN325" s="80"/>
      <c r="QFO325" s="80"/>
      <c r="QFP325" s="80"/>
      <c r="QFQ325" s="80"/>
      <c r="QFR325" s="80"/>
      <c r="QFS325" s="80"/>
      <c r="QFT325" s="80"/>
      <c r="QFU325" s="80"/>
      <c r="QFV325" s="80"/>
      <c r="QFW325" s="80"/>
      <c r="QFX325" s="80"/>
      <c r="QFY325" s="80"/>
      <c r="QFZ325" s="80"/>
      <c r="QGA325" s="80"/>
      <c r="QGB325" s="80"/>
      <c r="QGC325" s="80"/>
      <c r="QGD325" s="80"/>
      <c r="QGE325" s="80"/>
      <c r="QGF325" s="80"/>
      <c r="QGG325" s="80"/>
      <c r="QGH325" s="80"/>
      <c r="QGI325" s="80"/>
      <c r="QGJ325" s="80"/>
      <c r="QGK325" s="80"/>
      <c r="QGL325" s="80"/>
      <c r="QGM325" s="80"/>
      <c r="QGN325" s="80"/>
      <c r="QGO325" s="80"/>
      <c r="QGP325" s="80"/>
      <c r="QGQ325" s="80"/>
      <c r="QGR325" s="80"/>
      <c r="QGS325" s="80"/>
      <c r="QGT325" s="80"/>
      <c r="QGU325" s="80"/>
      <c r="QGV325" s="80"/>
      <c r="QGW325" s="80"/>
      <c r="QGX325" s="80"/>
      <c r="QGY325" s="80"/>
      <c r="QGZ325" s="80"/>
      <c r="QHA325" s="80"/>
      <c r="QHB325" s="80"/>
      <c r="QHC325" s="80"/>
      <c r="QHD325" s="80"/>
      <c r="QHE325" s="80"/>
      <c r="QHF325" s="80"/>
      <c r="QHG325" s="80"/>
      <c r="QHH325" s="80"/>
      <c r="QHI325" s="80"/>
      <c r="QHJ325" s="80"/>
      <c r="QHK325" s="80"/>
      <c r="QHL325" s="80"/>
      <c r="QHM325" s="80"/>
      <c r="QHN325" s="80"/>
      <c r="QHO325" s="80"/>
      <c r="QHP325" s="80"/>
      <c r="QHQ325" s="80"/>
      <c r="QHR325" s="80"/>
      <c r="QHS325" s="80"/>
      <c r="QHT325" s="80"/>
      <c r="QHU325" s="80"/>
      <c r="QHV325" s="80"/>
      <c r="QHW325" s="80"/>
      <c r="QHX325" s="80"/>
      <c r="QHY325" s="80"/>
      <c r="QHZ325" s="80"/>
      <c r="QIA325" s="80"/>
      <c r="QIB325" s="80"/>
      <c r="QIC325" s="80"/>
      <c r="QID325" s="80"/>
      <c r="QIE325" s="80"/>
      <c r="QIF325" s="80"/>
      <c r="QIG325" s="80"/>
      <c r="QIH325" s="80"/>
      <c r="QII325" s="80"/>
      <c r="QIJ325" s="80"/>
      <c r="QIK325" s="80"/>
      <c r="QIL325" s="80"/>
      <c r="QIM325" s="80"/>
      <c r="QIN325" s="80"/>
      <c r="QIO325" s="80"/>
      <c r="QIP325" s="80"/>
      <c r="QIQ325" s="80"/>
      <c r="QIR325" s="80"/>
      <c r="QIS325" s="80"/>
      <c r="QIT325" s="80"/>
      <c r="QIU325" s="80"/>
      <c r="QIV325" s="80"/>
      <c r="QIW325" s="80"/>
      <c r="QIX325" s="80"/>
      <c r="QIY325" s="80"/>
      <c r="QIZ325" s="80"/>
      <c r="QJA325" s="80"/>
      <c r="QJB325" s="80"/>
      <c r="QJC325" s="80"/>
      <c r="QJD325" s="80"/>
      <c r="QJE325" s="80"/>
      <c r="QJF325" s="80"/>
      <c r="QJG325" s="80"/>
      <c r="QJH325" s="80"/>
      <c r="QJI325" s="80"/>
      <c r="QJJ325" s="80"/>
      <c r="QJK325" s="80"/>
      <c r="QJL325" s="80"/>
      <c r="QJM325" s="80"/>
      <c r="QJN325" s="80"/>
      <c r="QJO325" s="80"/>
      <c r="QJP325" s="80"/>
      <c r="QJQ325" s="80"/>
      <c r="QJR325" s="80"/>
      <c r="QJS325" s="80"/>
      <c r="QJT325" s="80"/>
      <c r="QJU325" s="80"/>
      <c r="QJV325" s="80"/>
      <c r="QJW325" s="80"/>
      <c r="QJX325" s="80"/>
      <c r="QJY325" s="80"/>
      <c r="QJZ325" s="80"/>
      <c r="QKA325" s="80"/>
      <c r="QKB325" s="80"/>
      <c r="QKC325" s="80"/>
      <c r="QKD325" s="80"/>
      <c r="QKE325" s="80"/>
      <c r="QKF325" s="80"/>
      <c r="QKG325" s="80"/>
      <c r="QKH325" s="80"/>
      <c r="QKI325" s="80"/>
      <c r="QKJ325" s="80"/>
      <c r="QKK325" s="80"/>
      <c r="QKL325" s="80"/>
      <c r="QKM325" s="80"/>
      <c r="QKN325" s="80"/>
      <c r="QKO325" s="80"/>
      <c r="QKP325" s="80"/>
      <c r="QKQ325" s="80"/>
      <c r="QKR325" s="80"/>
      <c r="QKS325" s="80"/>
      <c r="QKT325" s="80"/>
      <c r="QKU325" s="80"/>
      <c r="QKV325" s="80"/>
      <c r="QKW325" s="80"/>
      <c r="QKX325" s="80"/>
      <c r="QKY325" s="80"/>
      <c r="QKZ325" s="80"/>
      <c r="QLA325" s="80"/>
      <c r="QLB325" s="80"/>
      <c r="QLC325" s="80"/>
      <c r="QLD325" s="80"/>
      <c r="QLE325" s="80"/>
      <c r="QLF325" s="80"/>
      <c r="QLG325" s="80"/>
      <c r="QLH325" s="80"/>
      <c r="QLI325" s="80"/>
      <c r="QLJ325" s="80"/>
      <c r="QLK325" s="80"/>
      <c r="QLL325" s="80"/>
      <c r="QLM325" s="80"/>
      <c r="QLN325" s="80"/>
      <c r="QLO325" s="80"/>
      <c r="QLP325" s="80"/>
      <c r="QLQ325" s="80"/>
      <c r="QLR325" s="80"/>
      <c r="QLS325" s="80"/>
      <c r="QLT325" s="80"/>
      <c r="QLU325" s="80"/>
      <c r="QLV325" s="80"/>
      <c r="QLW325" s="80"/>
      <c r="QLX325" s="80"/>
      <c r="QLY325" s="80"/>
      <c r="QLZ325" s="80"/>
      <c r="QMA325" s="80"/>
      <c r="QMB325" s="80"/>
      <c r="QMC325" s="80"/>
      <c r="QMD325" s="80"/>
      <c r="QME325" s="80"/>
      <c r="QMF325" s="80"/>
      <c r="QMG325" s="80"/>
      <c r="QMH325" s="80"/>
      <c r="QMI325" s="80"/>
      <c r="QMJ325" s="80"/>
      <c r="QMK325" s="80"/>
      <c r="QML325" s="80"/>
      <c r="QMM325" s="80"/>
      <c r="QMN325" s="80"/>
      <c r="QMO325" s="80"/>
      <c r="QMP325" s="80"/>
      <c r="QMQ325" s="80"/>
      <c r="QMR325" s="80"/>
      <c r="QMS325" s="80"/>
      <c r="QMT325" s="80"/>
      <c r="QMU325" s="80"/>
      <c r="QMV325" s="80"/>
      <c r="QMW325" s="80"/>
      <c r="QMX325" s="80"/>
      <c r="QMY325" s="80"/>
      <c r="QMZ325" s="80"/>
      <c r="QNA325" s="80"/>
      <c r="QNB325" s="80"/>
      <c r="QNC325" s="80"/>
      <c r="QND325" s="80"/>
      <c r="QNE325" s="80"/>
      <c r="QNF325" s="80"/>
      <c r="QNG325" s="80"/>
      <c r="QNH325" s="80"/>
      <c r="QNI325" s="80"/>
      <c r="QNJ325" s="80"/>
      <c r="QNK325" s="80"/>
      <c r="QNL325" s="80"/>
      <c r="QNM325" s="80"/>
      <c r="QNN325" s="80"/>
      <c r="QNO325" s="80"/>
      <c r="QNP325" s="80"/>
      <c r="QNQ325" s="80"/>
      <c r="QNR325" s="80"/>
      <c r="QNS325" s="80"/>
      <c r="QNT325" s="80"/>
      <c r="QNU325" s="80"/>
      <c r="QNV325" s="80"/>
      <c r="QNW325" s="80"/>
      <c r="QNX325" s="80"/>
      <c r="QNY325" s="80"/>
      <c r="QNZ325" s="80"/>
      <c r="QOA325" s="80"/>
      <c r="QOB325" s="80"/>
      <c r="QOC325" s="80"/>
      <c r="QOD325" s="80"/>
      <c r="QOE325" s="80"/>
      <c r="QOF325" s="80"/>
      <c r="QOG325" s="80"/>
      <c r="QOH325" s="80"/>
      <c r="QOI325" s="80"/>
      <c r="QOJ325" s="80"/>
      <c r="QOK325" s="80"/>
      <c r="QOL325" s="80"/>
      <c r="QOM325" s="80"/>
      <c r="QON325" s="80"/>
      <c r="QOO325" s="80"/>
      <c r="QOP325" s="80"/>
      <c r="QOQ325" s="80"/>
      <c r="QOR325" s="80"/>
      <c r="QOS325" s="80"/>
      <c r="QOT325" s="80"/>
      <c r="QOU325" s="80"/>
      <c r="QOV325" s="80"/>
      <c r="QOW325" s="80"/>
      <c r="QOX325" s="80"/>
      <c r="QOY325" s="80"/>
      <c r="QOZ325" s="80"/>
      <c r="QPA325" s="80"/>
      <c r="QPB325" s="80"/>
      <c r="QPC325" s="80"/>
      <c r="QPD325" s="80"/>
      <c r="QPE325" s="80"/>
      <c r="QPF325" s="80"/>
      <c r="QPG325" s="80"/>
      <c r="QPH325" s="80"/>
      <c r="QPI325" s="80"/>
      <c r="QPJ325" s="80"/>
      <c r="QPK325" s="80"/>
      <c r="QPL325" s="80"/>
      <c r="QPM325" s="80"/>
      <c r="QPN325" s="80"/>
      <c r="QPO325" s="80"/>
      <c r="QPP325" s="80"/>
      <c r="QPQ325" s="80"/>
      <c r="QPR325" s="80"/>
      <c r="QPS325" s="80"/>
      <c r="QPT325" s="80"/>
      <c r="QPU325" s="80"/>
      <c r="QPV325" s="80"/>
      <c r="QPW325" s="80"/>
      <c r="QPX325" s="80"/>
      <c r="QPY325" s="80"/>
      <c r="QPZ325" s="80"/>
      <c r="QQA325" s="80"/>
      <c r="QQB325" s="80"/>
      <c r="QQC325" s="80"/>
      <c r="QQD325" s="80"/>
      <c r="QQE325" s="80"/>
      <c r="QQF325" s="80"/>
      <c r="QQG325" s="80"/>
      <c r="QQH325" s="80"/>
      <c r="QQI325" s="80"/>
      <c r="QQJ325" s="80"/>
      <c r="QQK325" s="80"/>
      <c r="QQL325" s="80"/>
      <c r="QQM325" s="80"/>
      <c r="QQN325" s="80"/>
      <c r="QQO325" s="80"/>
      <c r="QQP325" s="80"/>
      <c r="QQQ325" s="80"/>
      <c r="QQR325" s="80"/>
      <c r="QQS325" s="80"/>
      <c r="QQT325" s="80"/>
      <c r="QQU325" s="80"/>
      <c r="QQV325" s="80"/>
      <c r="QQW325" s="80"/>
      <c r="QQX325" s="80"/>
      <c r="QQY325" s="80"/>
      <c r="QQZ325" s="80"/>
      <c r="QRA325" s="80"/>
      <c r="QRB325" s="80"/>
      <c r="QRC325" s="80"/>
      <c r="QRD325" s="80"/>
      <c r="QRE325" s="80"/>
      <c r="QRF325" s="80"/>
      <c r="QRG325" s="80"/>
      <c r="QRH325" s="80"/>
      <c r="QRI325" s="80"/>
      <c r="QRJ325" s="80"/>
      <c r="QRK325" s="80"/>
      <c r="QRL325" s="80"/>
      <c r="QRM325" s="80"/>
      <c r="QRN325" s="80"/>
      <c r="QRO325" s="80"/>
      <c r="QRP325" s="80"/>
      <c r="QRQ325" s="80"/>
      <c r="QRR325" s="80"/>
      <c r="QRS325" s="80"/>
      <c r="QRT325" s="80"/>
      <c r="QRU325" s="80"/>
      <c r="QRV325" s="80"/>
      <c r="QRW325" s="80"/>
      <c r="QRX325" s="80"/>
      <c r="QRY325" s="80"/>
      <c r="QRZ325" s="80"/>
      <c r="QSA325" s="80"/>
      <c r="QSB325" s="80"/>
      <c r="QSC325" s="80"/>
      <c r="QSD325" s="80"/>
      <c r="QSE325" s="80"/>
      <c r="QSF325" s="80"/>
      <c r="QSG325" s="80"/>
      <c r="QSH325" s="80"/>
      <c r="QSI325" s="80"/>
      <c r="QSJ325" s="80"/>
      <c r="QSK325" s="80"/>
      <c r="QSL325" s="80"/>
      <c r="QSM325" s="80"/>
      <c r="QSN325" s="80"/>
      <c r="QSO325" s="80"/>
      <c r="QSP325" s="80"/>
      <c r="QSQ325" s="80"/>
      <c r="QSR325" s="80"/>
      <c r="QSS325" s="80"/>
      <c r="QST325" s="80"/>
      <c r="QSU325" s="80"/>
      <c r="QSV325" s="80"/>
      <c r="QSW325" s="80"/>
      <c r="QSX325" s="80"/>
      <c r="QSY325" s="80"/>
      <c r="QSZ325" s="80"/>
      <c r="QTA325" s="80"/>
      <c r="QTB325" s="80"/>
      <c r="QTC325" s="80"/>
      <c r="QTD325" s="80"/>
      <c r="QTE325" s="80"/>
      <c r="QTF325" s="80"/>
      <c r="QTG325" s="80"/>
      <c r="QTH325" s="80"/>
      <c r="QTI325" s="80"/>
      <c r="QTJ325" s="80"/>
      <c r="QTK325" s="80"/>
      <c r="QTL325" s="80"/>
      <c r="QTM325" s="80"/>
      <c r="QTN325" s="80"/>
      <c r="QTO325" s="80"/>
      <c r="QTP325" s="80"/>
      <c r="QTQ325" s="80"/>
      <c r="QTR325" s="80"/>
      <c r="QTS325" s="80"/>
      <c r="QTT325" s="80"/>
      <c r="QTU325" s="80"/>
      <c r="QTV325" s="80"/>
      <c r="QTW325" s="80"/>
      <c r="QTX325" s="80"/>
      <c r="QTY325" s="80"/>
      <c r="QTZ325" s="80"/>
      <c r="QUA325" s="80"/>
      <c r="QUB325" s="80"/>
      <c r="QUC325" s="80"/>
      <c r="QUD325" s="80"/>
      <c r="QUE325" s="80"/>
      <c r="QUF325" s="80"/>
      <c r="QUG325" s="80"/>
      <c r="QUH325" s="80"/>
      <c r="QUI325" s="80"/>
      <c r="QUJ325" s="80"/>
      <c r="QUK325" s="80"/>
      <c r="QUL325" s="80"/>
      <c r="QUM325" s="80"/>
      <c r="QUN325" s="80"/>
      <c r="QUO325" s="80"/>
      <c r="QUP325" s="80"/>
      <c r="QUQ325" s="80"/>
      <c r="QUR325" s="80"/>
      <c r="QUS325" s="80"/>
      <c r="QUT325" s="80"/>
      <c r="QUU325" s="80"/>
      <c r="QUV325" s="80"/>
      <c r="QUW325" s="80"/>
      <c r="QUX325" s="80"/>
      <c r="QUY325" s="80"/>
      <c r="QUZ325" s="80"/>
      <c r="QVA325" s="80"/>
      <c r="QVB325" s="80"/>
      <c r="QVC325" s="80"/>
      <c r="QVD325" s="80"/>
      <c r="QVE325" s="80"/>
      <c r="QVF325" s="80"/>
      <c r="QVG325" s="80"/>
      <c r="QVH325" s="80"/>
      <c r="QVI325" s="80"/>
      <c r="QVJ325" s="80"/>
      <c r="QVK325" s="80"/>
      <c r="QVL325" s="80"/>
      <c r="QVM325" s="80"/>
      <c r="QVN325" s="80"/>
      <c r="QVO325" s="80"/>
      <c r="QVP325" s="80"/>
      <c r="QVQ325" s="80"/>
      <c r="QVR325" s="80"/>
      <c r="QVS325" s="80"/>
      <c r="QVT325" s="80"/>
      <c r="QVU325" s="80"/>
      <c r="QVV325" s="80"/>
      <c r="QVW325" s="80"/>
      <c r="QVX325" s="80"/>
      <c r="QVY325" s="80"/>
      <c r="QVZ325" s="80"/>
      <c r="QWA325" s="80"/>
      <c r="QWB325" s="80"/>
      <c r="QWC325" s="80"/>
      <c r="QWD325" s="80"/>
      <c r="QWE325" s="80"/>
      <c r="QWF325" s="80"/>
      <c r="QWG325" s="80"/>
      <c r="QWH325" s="80"/>
      <c r="QWI325" s="80"/>
      <c r="QWJ325" s="80"/>
      <c r="QWK325" s="80"/>
      <c r="QWL325" s="80"/>
      <c r="QWM325" s="80"/>
      <c r="QWN325" s="80"/>
      <c r="QWO325" s="80"/>
      <c r="QWP325" s="80"/>
      <c r="QWQ325" s="80"/>
      <c r="QWR325" s="80"/>
      <c r="QWS325" s="80"/>
      <c r="QWT325" s="80"/>
      <c r="QWU325" s="80"/>
      <c r="QWV325" s="80"/>
      <c r="QWW325" s="80"/>
      <c r="QWX325" s="80"/>
      <c r="QWY325" s="80"/>
      <c r="QWZ325" s="80"/>
      <c r="QXA325" s="80"/>
      <c r="QXB325" s="80"/>
      <c r="QXC325" s="80"/>
      <c r="QXD325" s="80"/>
      <c r="QXE325" s="80"/>
      <c r="QXF325" s="80"/>
      <c r="QXG325" s="80"/>
      <c r="QXH325" s="80"/>
      <c r="QXI325" s="80"/>
      <c r="QXJ325" s="80"/>
      <c r="QXK325" s="80"/>
      <c r="QXL325" s="80"/>
      <c r="QXM325" s="80"/>
      <c r="QXN325" s="80"/>
      <c r="QXO325" s="80"/>
      <c r="QXP325" s="80"/>
      <c r="QXQ325" s="80"/>
      <c r="QXR325" s="80"/>
      <c r="QXS325" s="80"/>
      <c r="QXT325" s="80"/>
      <c r="QXU325" s="80"/>
      <c r="QXV325" s="80"/>
      <c r="QXW325" s="80"/>
      <c r="QXX325" s="80"/>
      <c r="QXY325" s="80"/>
      <c r="QXZ325" s="80"/>
      <c r="QYA325" s="80"/>
      <c r="QYB325" s="80"/>
      <c r="QYC325" s="80"/>
      <c r="QYD325" s="80"/>
      <c r="QYE325" s="80"/>
      <c r="QYF325" s="80"/>
      <c r="QYG325" s="80"/>
      <c r="QYH325" s="80"/>
      <c r="QYI325" s="80"/>
      <c r="QYJ325" s="80"/>
      <c r="QYK325" s="80"/>
      <c r="QYL325" s="80"/>
      <c r="QYM325" s="80"/>
      <c r="QYN325" s="80"/>
      <c r="QYO325" s="80"/>
      <c r="QYP325" s="80"/>
      <c r="QYQ325" s="80"/>
      <c r="QYR325" s="80"/>
      <c r="QYS325" s="80"/>
      <c r="QYT325" s="80"/>
      <c r="QYU325" s="80"/>
      <c r="QYV325" s="80"/>
      <c r="QYW325" s="80"/>
      <c r="QYX325" s="80"/>
      <c r="QYY325" s="80"/>
      <c r="QYZ325" s="80"/>
      <c r="QZA325" s="80"/>
      <c r="QZB325" s="80"/>
      <c r="QZC325" s="80"/>
      <c r="QZD325" s="80"/>
      <c r="QZE325" s="80"/>
      <c r="QZF325" s="80"/>
      <c r="QZG325" s="80"/>
      <c r="QZH325" s="80"/>
      <c r="QZI325" s="80"/>
      <c r="QZJ325" s="80"/>
      <c r="QZK325" s="80"/>
      <c r="QZL325" s="80"/>
      <c r="QZM325" s="80"/>
      <c r="QZN325" s="80"/>
      <c r="QZO325" s="80"/>
      <c r="QZP325" s="80"/>
      <c r="QZQ325" s="80"/>
      <c r="QZR325" s="80"/>
      <c r="QZS325" s="80"/>
      <c r="QZT325" s="80"/>
      <c r="QZU325" s="80"/>
      <c r="QZV325" s="80"/>
      <c r="QZW325" s="80"/>
      <c r="QZX325" s="80"/>
      <c r="QZY325" s="80"/>
      <c r="QZZ325" s="80"/>
      <c r="RAA325" s="80"/>
      <c r="RAB325" s="80"/>
      <c r="RAC325" s="80"/>
      <c r="RAD325" s="80"/>
      <c r="RAE325" s="80"/>
      <c r="RAF325" s="80"/>
      <c r="RAG325" s="80"/>
      <c r="RAH325" s="80"/>
      <c r="RAI325" s="80"/>
      <c r="RAJ325" s="80"/>
      <c r="RAK325" s="80"/>
      <c r="RAL325" s="80"/>
      <c r="RAM325" s="80"/>
      <c r="RAN325" s="80"/>
      <c r="RAO325" s="80"/>
      <c r="RAP325" s="80"/>
      <c r="RAQ325" s="80"/>
      <c r="RAR325" s="80"/>
      <c r="RAS325" s="80"/>
      <c r="RAT325" s="80"/>
      <c r="RAU325" s="80"/>
      <c r="RAV325" s="80"/>
      <c r="RAW325" s="80"/>
      <c r="RAX325" s="80"/>
      <c r="RAY325" s="80"/>
      <c r="RAZ325" s="80"/>
      <c r="RBA325" s="80"/>
      <c r="RBB325" s="80"/>
      <c r="RBC325" s="80"/>
      <c r="RBD325" s="80"/>
      <c r="RBE325" s="80"/>
      <c r="RBF325" s="80"/>
      <c r="RBG325" s="80"/>
      <c r="RBH325" s="80"/>
      <c r="RBI325" s="80"/>
      <c r="RBJ325" s="80"/>
      <c r="RBK325" s="80"/>
      <c r="RBL325" s="80"/>
      <c r="RBM325" s="80"/>
      <c r="RBN325" s="80"/>
      <c r="RBO325" s="80"/>
      <c r="RBP325" s="80"/>
      <c r="RBQ325" s="80"/>
      <c r="RBR325" s="80"/>
      <c r="RBS325" s="80"/>
      <c r="RBT325" s="80"/>
      <c r="RBU325" s="80"/>
      <c r="RBV325" s="80"/>
      <c r="RBW325" s="80"/>
      <c r="RBX325" s="80"/>
      <c r="RBY325" s="80"/>
      <c r="RBZ325" s="80"/>
      <c r="RCA325" s="80"/>
      <c r="RCB325" s="80"/>
      <c r="RCC325" s="80"/>
      <c r="RCD325" s="80"/>
      <c r="RCE325" s="80"/>
      <c r="RCF325" s="80"/>
      <c r="RCG325" s="80"/>
      <c r="RCH325" s="80"/>
      <c r="RCI325" s="80"/>
      <c r="RCJ325" s="80"/>
      <c r="RCK325" s="80"/>
      <c r="RCL325" s="80"/>
      <c r="RCM325" s="80"/>
      <c r="RCN325" s="80"/>
      <c r="RCO325" s="80"/>
      <c r="RCP325" s="80"/>
      <c r="RCQ325" s="80"/>
      <c r="RCR325" s="80"/>
      <c r="RCS325" s="80"/>
      <c r="RCT325" s="80"/>
      <c r="RCU325" s="80"/>
      <c r="RCV325" s="80"/>
      <c r="RCW325" s="80"/>
      <c r="RCX325" s="80"/>
      <c r="RCY325" s="80"/>
      <c r="RCZ325" s="80"/>
      <c r="RDA325" s="80"/>
      <c r="RDB325" s="80"/>
      <c r="RDC325" s="80"/>
      <c r="RDD325" s="80"/>
      <c r="RDE325" s="80"/>
      <c r="RDF325" s="80"/>
      <c r="RDG325" s="80"/>
      <c r="RDH325" s="80"/>
      <c r="RDI325" s="80"/>
      <c r="RDJ325" s="80"/>
      <c r="RDK325" s="80"/>
      <c r="RDL325" s="80"/>
      <c r="RDM325" s="80"/>
      <c r="RDN325" s="80"/>
      <c r="RDO325" s="80"/>
      <c r="RDP325" s="80"/>
      <c r="RDQ325" s="80"/>
      <c r="RDR325" s="80"/>
      <c r="RDS325" s="80"/>
      <c r="RDT325" s="80"/>
      <c r="RDU325" s="80"/>
      <c r="RDV325" s="80"/>
      <c r="RDW325" s="80"/>
      <c r="RDX325" s="80"/>
      <c r="RDY325" s="80"/>
      <c r="RDZ325" s="80"/>
      <c r="REA325" s="80"/>
      <c r="REB325" s="80"/>
      <c r="REC325" s="80"/>
      <c r="RED325" s="80"/>
      <c r="REE325" s="80"/>
      <c r="REF325" s="80"/>
      <c r="REG325" s="80"/>
      <c r="REH325" s="80"/>
      <c r="REI325" s="80"/>
      <c r="REJ325" s="80"/>
      <c r="REK325" s="80"/>
      <c r="REL325" s="80"/>
      <c r="REM325" s="80"/>
      <c r="REN325" s="80"/>
      <c r="REO325" s="80"/>
      <c r="REP325" s="80"/>
      <c r="REQ325" s="80"/>
      <c r="RER325" s="80"/>
      <c r="RES325" s="80"/>
      <c r="RET325" s="80"/>
      <c r="REU325" s="80"/>
      <c r="REV325" s="80"/>
      <c r="REW325" s="80"/>
      <c r="REX325" s="80"/>
      <c r="REY325" s="80"/>
      <c r="REZ325" s="80"/>
      <c r="RFA325" s="80"/>
      <c r="RFB325" s="80"/>
      <c r="RFC325" s="80"/>
      <c r="RFD325" s="80"/>
      <c r="RFE325" s="80"/>
      <c r="RFF325" s="80"/>
      <c r="RFG325" s="80"/>
      <c r="RFH325" s="80"/>
      <c r="RFI325" s="80"/>
      <c r="RFJ325" s="80"/>
      <c r="RFK325" s="80"/>
      <c r="RFL325" s="80"/>
      <c r="RFM325" s="80"/>
      <c r="RFN325" s="80"/>
      <c r="RFO325" s="80"/>
      <c r="RFP325" s="80"/>
      <c r="RFQ325" s="80"/>
      <c r="RFR325" s="80"/>
      <c r="RFS325" s="80"/>
      <c r="RFT325" s="80"/>
      <c r="RFU325" s="80"/>
      <c r="RFV325" s="80"/>
      <c r="RFW325" s="80"/>
      <c r="RFX325" s="80"/>
      <c r="RFY325" s="80"/>
      <c r="RFZ325" s="80"/>
      <c r="RGA325" s="80"/>
      <c r="RGB325" s="80"/>
      <c r="RGC325" s="80"/>
      <c r="RGD325" s="80"/>
      <c r="RGE325" s="80"/>
      <c r="RGF325" s="80"/>
      <c r="RGG325" s="80"/>
      <c r="RGH325" s="80"/>
      <c r="RGI325" s="80"/>
      <c r="RGJ325" s="80"/>
      <c r="RGK325" s="80"/>
      <c r="RGL325" s="80"/>
      <c r="RGM325" s="80"/>
      <c r="RGN325" s="80"/>
      <c r="RGO325" s="80"/>
      <c r="RGP325" s="80"/>
      <c r="RGQ325" s="80"/>
      <c r="RGR325" s="80"/>
      <c r="RGS325" s="80"/>
      <c r="RGT325" s="80"/>
      <c r="RGU325" s="80"/>
      <c r="RGV325" s="80"/>
      <c r="RGW325" s="80"/>
      <c r="RGX325" s="80"/>
      <c r="RGY325" s="80"/>
      <c r="RGZ325" s="80"/>
      <c r="RHA325" s="80"/>
      <c r="RHB325" s="80"/>
      <c r="RHC325" s="80"/>
      <c r="RHD325" s="80"/>
      <c r="RHE325" s="80"/>
      <c r="RHF325" s="80"/>
      <c r="RHG325" s="80"/>
      <c r="RHH325" s="80"/>
      <c r="RHI325" s="80"/>
      <c r="RHJ325" s="80"/>
      <c r="RHK325" s="80"/>
      <c r="RHL325" s="80"/>
      <c r="RHM325" s="80"/>
      <c r="RHN325" s="80"/>
      <c r="RHO325" s="80"/>
      <c r="RHP325" s="80"/>
      <c r="RHQ325" s="80"/>
      <c r="RHR325" s="80"/>
      <c r="RHS325" s="80"/>
      <c r="RHT325" s="80"/>
      <c r="RHU325" s="80"/>
      <c r="RHV325" s="80"/>
      <c r="RHW325" s="80"/>
      <c r="RHX325" s="80"/>
      <c r="RHY325" s="80"/>
      <c r="RHZ325" s="80"/>
      <c r="RIA325" s="80"/>
      <c r="RIB325" s="80"/>
      <c r="RIC325" s="80"/>
      <c r="RID325" s="80"/>
      <c r="RIE325" s="80"/>
      <c r="RIF325" s="80"/>
      <c r="RIG325" s="80"/>
      <c r="RIH325" s="80"/>
      <c r="RII325" s="80"/>
      <c r="RIJ325" s="80"/>
      <c r="RIK325" s="80"/>
      <c r="RIL325" s="80"/>
      <c r="RIM325" s="80"/>
      <c r="RIN325" s="80"/>
      <c r="RIO325" s="80"/>
      <c r="RIP325" s="80"/>
      <c r="RIQ325" s="80"/>
      <c r="RIR325" s="80"/>
      <c r="RIS325" s="80"/>
      <c r="RIT325" s="80"/>
      <c r="RIU325" s="80"/>
      <c r="RIV325" s="80"/>
      <c r="RIW325" s="80"/>
      <c r="RIX325" s="80"/>
      <c r="RIY325" s="80"/>
      <c r="RIZ325" s="80"/>
      <c r="RJA325" s="80"/>
      <c r="RJB325" s="80"/>
      <c r="RJC325" s="80"/>
      <c r="RJD325" s="80"/>
      <c r="RJE325" s="80"/>
      <c r="RJF325" s="80"/>
      <c r="RJG325" s="80"/>
      <c r="RJH325" s="80"/>
      <c r="RJI325" s="80"/>
      <c r="RJJ325" s="80"/>
      <c r="RJK325" s="80"/>
      <c r="RJL325" s="80"/>
      <c r="RJM325" s="80"/>
      <c r="RJN325" s="80"/>
      <c r="RJO325" s="80"/>
      <c r="RJP325" s="80"/>
      <c r="RJQ325" s="80"/>
      <c r="RJR325" s="80"/>
      <c r="RJS325" s="80"/>
      <c r="RJT325" s="80"/>
      <c r="RJU325" s="80"/>
      <c r="RJV325" s="80"/>
      <c r="RJW325" s="80"/>
      <c r="RJX325" s="80"/>
      <c r="RJY325" s="80"/>
      <c r="RJZ325" s="80"/>
      <c r="RKA325" s="80"/>
      <c r="RKB325" s="80"/>
      <c r="RKC325" s="80"/>
      <c r="RKD325" s="80"/>
      <c r="RKE325" s="80"/>
      <c r="RKF325" s="80"/>
      <c r="RKG325" s="80"/>
      <c r="RKH325" s="80"/>
      <c r="RKI325" s="80"/>
      <c r="RKJ325" s="80"/>
      <c r="RKK325" s="80"/>
      <c r="RKL325" s="80"/>
      <c r="RKM325" s="80"/>
      <c r="RKN325" s="80"/>
      <c r="RKO325" s="80"/>
      <c r="RKP325" s="80"/>
      <c r="RKQ325" s="80"/>
      <c r="RKR325" s="80"/>
      <c r="RKS325" s="80"/>
      <c r="RKT325" s="80"/>
      <c r="RKU325" s="80"/>
      <c r="RKV325" s="80"/>
      <c r="RKW325" s="80"/>
      <c r="RKX325" s="80"/>
      <c r="RKY325" s="80"/>
      <c r="RKZ325" s="80"/>
      <c r="RLA325" s="80"/>
      <c r="RLB325" s="80"/>
      <c r="RLC325" s="80"/>
      <c r="RLD325" s="80"/>
      <c r="RLE325" s="80"/>
      <c r="RLF325" s="80"/>
      <c r="RLG325" s="80"/>
      <c r="RLH325" s="80"/>
      <c r="RLI325" s="80"/>
      <c r="RLJ325" s="80"/>
      <c r="RLK325" s="80"/>
      <c r="RLL325" s="80"/>
      <c r="RLM325" s="80"/>
      <c r="RLN325" s="80"/>
      <c r="RLO325" s="80"/>
      <c r="RLP325" s="80"/>
      <c r="RLQ325" s="80"/>
      <c r="RLR325" s="80"/>
      <c r="RLS325" s="80"/>
      <c r="RLT325" s="80"/>
      <c r="RLU325" s="80"/>
      <c r="RLV325" s="80"/>
      <c r="RLW325" s="80"/>
      <c r="RLX325" s="80"/>
      <c r="RLY325" s="80"/>
      <c r="RLZ325" s="80"/>
      <c r="RMA325" s="80"/>
      <c r="RMB325" s="80"/>
      <c r="RMC325" s="80"/>
      <c r="RMD325" s="80"/>
      <c r="RME325" s="80"/>
      <c r="RMF325" s="80"/>
      <c r="RMG325" s="80"/>
      <c r="RMH325" s="80"/>
      <c r="RMI325" s="80"/>
      <c r="RMJ325" s="80"/>
      <c r="RMK325" s="80"/>
      <c r="RML325" s="80"/>
      <c r="RMM325" s="80"/>
      <c r="RMN325" s="80"/>
      <c r="RMO325" s="80"/>
      <c r="RMP325" s="80"/>
      <c r="RMQ325" s="80"/>
      <c r="RMR325" s="80"/>
      <c r="RMS325" s="80"/>
      <c r="RMT325" s="80"/>
      <c r="RMU325" s="80"/>
      <c r="RMV325" s="80"/>
      <c r="RMW325" s="80"/>
      <c r="RMX325" s="80"/>
      <c r="RMY325" s="80"/>
      <c r="RMZ325" s="80"/>
      <c r="RNA325" s="80"/>
      <c r="RNB325" s="80"/>
      <c r="RNC325" s="80"/>
      <c r="RND325" s="80"/>
      <c r="RNE325" s="80"/>
      <c r="RNF325" s="80"/>
      <c r="RNG325" s="80"/>
      <c r="RNH325" s="80"/>
      <c r="RNI325" s="80"/>
      <c r="RNJ325" s="80"/>
      <c r="RNK325" s="80"/>
      <c r="RNL325" s="80"/>
      <c r="RNM325" s="80"/>
      <c r="RNN325" s="80"/>
      <c r="RNO325" s="80"/>
      <c r="RNP325" s="80"/>
      <c r="RNQ325" s="80"/>
      <c r="RNR325" s="80"/>
      <c r="RNS325" s="80"/>
      <c r="RNT325" s="80"/>
      <c r="RNU325" s="80"/>
      <c r="RNV325" s="80"/>
      <c r="RNW325" s="80"/>
      <c r="RNX325" s="80"/>
      <c r="RNY325" s="80"/>
      <c r="RNZ325" s="80"/>
      <c r="ROA325" s="80"/>
      <c r="ROB325" s="80"/>
      <c r="ROC325" s="80"/>
      <c r="ROD325" s="80"/>
      <c r="ROE325" s="80"/>
      <c r="ROF325" s="80"/>
      <c r="ROG325" s="80"/>
      <c r="ROH325" s="80"/>
      <c r="ROI325" s="80"/>
      <c r="ROJ325" s="80"/>
      <c r="ROK325" s="80"/>
      <c r="ROL325" s="80"/>
      <c r="ROM325" s="80"/>
      <c r="RON325" s="80"/>
      <c r="ROO325" s="80"/>
      <c r="ROP325" s="80"/>
      <c r="ROQ325" s="80"/>
      <c r="ROR325" s="80"/>
      <c r="ROS325" s="80"/>
      <c r="ROT325" s="80"/>
      <c r="ROU325" s="80"/>
      <c r="ROV325" s="80"/>
      <c r="ROW325" s="80"/>
      <c r="ROX325" s="80"/>
      <c r="ROY325" s="80"/>
      <c r="ROZ325" s="80"/>
      <c r="RPA325" s="80"/>
      <c r="RPB325" s="80"/>
      <c r="RPC325" s="80"/>
      <c r="RPD325" s="80"/>
      <c r="RPE325" s="80"/>
      <c r="RPF325" s="80"/>
      <c r="RPG325" s="80"/>
      <c r="RPH325" s="80"/>
      <c r="RPI325" s="80"/>
      <c r="RPJ325" s="80"/>
      <c r="RPK325" s="80"/>
      <c r="RPL325" s="80"/>
      <c r="RPM325" s="80"/>
      <c r="RPN325" s="80"/>
      <c r="RPO325" s="80"/>
      <c r="RPP325" s="80"/>
      <c r="RPQ325" s="80"/>
      <c r="RPR325" s="80"/>
      <c r="RPS325" s="80"/>
      <c r="RPT325" s="80"/>
      <c r="RPU325" s="80"/>
      <c r="RPV325" s="80"/>
      <c r="RPW325" s="80"/>
      <c r="RPX325" s="80"/>
      <c r="RPY325" s="80"/>
      <c r="RPZ325" s="80"/>
      <c r="RQA325" s="80"/>
      <c r="RQB325" s="80"/>
      <c r="RQC325" s="80"/>
      <c r="RQD325" s="80"/>
      <c r="RQE325" s="80"/>
      <c r="RQF325" s="80"/>
      <c r="RQG325" s="80"/>
      <c r="RQH325" s="80"/>
      <c r="RQI325" s="80"/>
      <c r="RQJ325" s="80"/>
      <c r="RQK325" s="80"/>
      <c r="RQL325" s="80"/>
      <c r="RQM325" s="80"/>
      <c r="RQN325" s="80"/>
      <c r="RQO325" s="80"/>
      <c r="RQP325" s="80"/>
      <c r="RQQ325" s="80"/>
      <c r="RQR325" s="80"/>
      <c r="RQS325" s="80"/>
      <c r="RQT325" s="80"/>
      <c r="RQU325" s="80"/>
      <c r="RQV325" s="80"/>
      <c r="RQW325" s="80"/>
      <c r="RQX325" s="80"/>
      <c r="RQY325" s="80"/>
      <c r="RQZ325" s="80"/>
      <c r="RRA325" s="80"/>
      <c r="RRB325" s="80"/>
      <c r="RRC325" s="80"/>
      <c r="RRD325" s="80"/>
      <c r="RRE325" s="80"/>
      <c r="RRF325" s="80"/>
      <c r="RRG325" s="80"/>
      <c r="RRH325" s="80"/>
      <c r="RRI325" s="80"/>
      <c r="RRJ325" s="80"/>
      <c r="RRK325" s="80"/>
      <c r="RRL325" s="80"/>
      <c r="RRM325" s="80"/>
      <c r="RRN325" s="80"/>
      <c r="RRO325" s="80"/>
      <c r="RRP325" s="80"/>
      <c r="RRQ325" s="80"/>
      <c r="RRR325" s="80"/>
      <c r="RRS325" s="80"/>
      <c r="RRT325" s="80"/>
      <c r="RRU325" s="80"/>
      <c r="RRV325" s="80"/>
      <c r="RRW325" s="80"/>
      <c r="RRX325" s="80"/>
      <c r="RRY325" s="80"/>
      <c r="RRZ325" s="80"/>
      <c r="RSA325" s="80"/>
      <c r="RSB325" s="80"/>
      <c r="RSC325" s="80"/>
      <c r="RSD325" s="80"/>
      <c r="RSE325" s="80"/>
      <c r="RSF325" s="80"/>
      <c r="RSG325" s="80"/>
      <c r="RSH325" s="80"/>
      <c r="RSI325" s="80"/>
      <c r="RSJ325" s="80"/>
      <c r="RSK325" s="80"/>
      <c r="RSL325" s="80"/>
      <c r="RSM325" s="80"/>
      <c r="RSN325" s="80"/>
      <c r="RSO325" s="80"/>
      <c r="RSP325" s="80"/>
      <c r="RSQ325" s="80"/>
      <c r="RSR325" s="80"/>
      <c r="RSS325" s="80"/>
      <c r="RST325" s="80"/>
      <c r="RSU325" s="80"/>
      <c r="RSV325" s="80"/>
      <c r="RSW325" s="80"/>
      <c r="RSX325" s="80"/>
      <c r="RSY325" s="80"/>
      <c r="RSZ325" s="80"/>
      <c r="RTA325" s="80"/>
      <c r="RTB325" s="80"/>
      <c r="RTC325" s="80"/>
      <c r="RTD325" s="80"/>
      <c r="RTE325" s="80"/>
      <c r="RTF325" s="80"/>
      <c r="RTG325" s="80"/>
      <c r="RTH325" s="80"/>
      <c r="RTI325" s="80"/>
      <c r="RTJ325" s="80"/>
      <c r="RTK325" s="80"/>
      <c r="RTL325" s="80"/>
      <c r="RTM325" s="80"/>
      <c r="RTN325" s="80"/>
      <c r="RTO325" s="80"/>
      <c r="RTP325" s="80"/>
      <c r="RTQ325" s="80"/>
      <c r="RTR325" s="80"/>
      <c r="RTS325" s="80"/>
      <c r="RTT325" s="80"/>
      <c r="RTU325" s="80"/>
      <c r="RTV325" s="80"/>
      <c r="RTW325" s="80"/>
      <c r="RTX325" s="80"/>
      <c r="RTY325" s="80"/>
      <c r="RTZ325" s="80"/>
      <c r="RUA325" s="80"/>
      <c r="RUB325" s="80"/>
      <c r="RUC325" s="80"/>
      <c r="RUD325" s="80"/>
      <c r="RUE325" s="80"/>
      <c r="RUF325" s="80"/>
      <c r="RUG325" s="80"/>
      <c r="RUH325" s="80"/>
      <c r="RUI325" s="80"/>
      <c r="RUJ325" s="80"/>
      <c r="RUK325" s="80"/>
      <c r="RUL325" s="80"/>
      <c r="RUM325" s="80"/>
      <c r="RUN325" s="80"/>
      <c r="RUO325" s="80"/>
      <c r="RUP325" s="80"/>
      <c r="RUQ325" s="80"/>
      <c r="RUR325" s="80"/>
      <c r="RUS325" s="80"/>
      <c r="RUT325" s="80"/>
      <c r="RUU325" s="80"/>
      <c r="RUV325" s="80"/>
      <c r="RUW325" s="80"/>
      <c r="RUX325" s="80"/>
      <c r="RUY325" s="80"/>
      <c r="RUZ325" s="80"/>
      <c r="RVA325" s="80"/>
      <c r="RVB325" s="80"/>
      <c r="RVC325" s="80"/>
      <c r="RVD325" s="80"/>
      <c r="RVE325" s="80"/>
      <c r="RVF325" s="80"/>
      <c r="RVG325" s="80"/>
      <c r="RVH325" s="80"/>
      <c r="RVI325" s="80"/>
      <c r="RVJ325" s="80"/>
      <c r="RVK325" s="80"/>
      <c r="RVL325" s="80"/>
      <c r="RVM325" s="80"/>
      <c r="RVN325" s="80"/>
      <c r="RVO325" s="80"/>
      <c r="RVP325" s="80"/>
      <c r="RVQ325" s="80"/>
      <c r="RVR325" s="80"/>
      <c r="RVS325" s="80"/>
      <c r="RVT325" s="80"/>
      <c r="RVU325" s="80"/>
      <c r="RVV325" s="80"/>
      <c r="RVW325" s="80"/>
      <c r="RVX325" s="80"/>
      <c r="RVY325" s="80"/>
      <c r="RVZ325" s="80"/>
      <c r="RWA325" s="80"/>
      <c r="RWB325" s="80"/>
      <c r="RWC325" s="80"/>
      <c r="RWD325" s="80"/>
      <c r="RWE325" s="80"/>
      <c r="RWF325" s="80"/>
      <c r="RWG325" s="80"/>
      <c r="RWH325" s="80"/>
      <c r="RWI325" s="80"/>
      <c r="RWJ325" s="80"/>
      <c r="RWK325" s="80"/>
      <c r="RWL325" s="80"/>
      <c r="RWM325" s="80"/>
      <c r="RWN325" s="80"/>
      <c r="RWO325" s="80"/>
      <c r="RWP325" s="80"/>
      <c r="RWQ325" s="80"/>
      <c r="RWR325" s="80"/>
      <c r="RWS325" s="80"/>
      <c r="RWT325" s="80"/>
      <c r="RWU325" s="80"/>
      <c r="RWV325" s="80"/>
      <c r="RWW325" s="80"/>
      <c r="RWX325" s="80"/>
      <c r="RWY325" s="80"/>
      <c r="RWZ325" s="80"/>
      <c r="RXA325" s="80"/>
      <c r="RXB325" s="80"/>
      <c r="RXC325" s="80"/>
      <c r="RXD325" s="80"/>
      <c r="RXE325" s="80"/>
      <c r="RXF325" s="80"/>
      <c r="RXG325" s="80"/>
      <c r="RXH325" s="80"/>
      <c r="RXI325" s="80"/>
      <c r="RXJ325" s="80"/>
      <c r="RXK325" s="80"/>
      <c r="RXL325" s="80"/>
      <c r="RXM325" s="80"/>
      <c r="RXN325" s="80"/>
      <c r="RXO325" s="80"/>
      <c r="RXP325" s="80"/>
      <c r="RXQ325" s="80"/>
      <c r="RXR325" s="80"/>
      <c r="RXS325" s="80"/>
      <c r="RXT325" s="80"/>
      <c r="RXU325" s="80"/>
      <c r="RXV325" s="80"/>
      <c r="RXW325" s="80"/>
      <c r="RXX325" s="80"/>
      <c r="RXY325" s="80"/>
      <c r="RXZ325" s="80"/>
      <c r="RYA325" s="80"/>
      <c r="RYB325" s="80"/>
      <c r="RYC325" s="80"/>
      <c r="RYD325" s="80"/>
      <c r="RYE325" s="80"/>
      <c r="RYF325" s="80"/>
      <c r="RYG325" s="80"/>
      <c r="RYH325" s="80"/>
      <c r="RYI325" s="80"/>
      <c r="RYJ325" s="80"/>
      <c r="RYK325" s="80"/>
      <c r="RYL325" s="80"/>
      <c r="RYM325" s="80"/>
      <c r="RYN325" s="80"/>
      <c r="RYO325" s="80"/>
      <c r="RYP325" s="80"/>
      <c r="RYQ325" s="80"/>
      <c r="RYR325" s="80"/>
      <c r="RYS325" s="80"/>
      <c r="RYT325" s="80"/>
      <c r="RYU325" s="80"/>
      <c r="RYV325" s="80"/>
      <c r="RYW325" s="80"/>
      <c r="RYX325" s="80"/>
      <c r="RYY325" s="80"/>
      <c r="RYZ325" s="80"/>
      <c r="RZA325" s="80"/>
      <c r="RZB325" s="80"/>
      <c r="RZC325" s="80"/>
      <c r="RZD325" s="80"/>
      <c r="RZE325" s="80"/>
      <c r="RZF325" s="80"/>
      <c r="RZG325" s="80"/>
      <c r="RZH325" s="80"/>
      <c r="RZI325" s="80"/>
      <c r="RZJ325" s="80"/>
      <c r="RZK325" s="80"/>
      <c r="RZL325" s="80"/>
      <c r="RZM325" s="80"/>
      <c r="RZN325" s="80"/>
      <c r="RZO325" s="80"/>
      <c r="RZP325" s="80"/>
      <c r="RZQ325" s="80"/>
      <c r="RZR325" s="80"/>
      <c r="RZS325" s="80"/>
      <c r="RZT325" s="80"/>
      <c r="RZU325" s="80"/>
      <c r="RZV325" s="80"/>
      <c r="RZW325" s="80"/>
      <c r="RZX325" s="80"/>
      <c r="RZY325" s="80"/>
      <c r="RZZ325" s="80"/>
      <c r="SAA325" s="80"/>
      <c r="SAB325" s="80"/>
      <c r="SAC325" s="80"/>
      <c r="SAD325" s="80"/>
      <c r="SAE325" s="80"/>
      <c r="SAF325" s="80"/>
      <c r="SAG325" s="80"/>
      <c r="SAH325" s="80"/>
      <c r="SAI325" s="80"/>
      <c r="SAJ325" s="80"/>
      <c r="SAK325" s="80"/>
      <c r="SAL325" s="80"/>
      <c r="SAM325" s="80"/>
      <c r="SAN325" s="80"/>
      <c r="SAO325" s="80"/>
      <c r="SAP325" s="80"/>
      <c r="SAQ325" s="80"/>
      <c r="SAR325" s="80"/>
      <c r="SAS325" s="80"/>
      <c r="SAT325" s="80"/>
      <c r="SAU325" s="80"/>
      <c r="SAV325" s="80"/>
      <c r="SAW325" s="80"/>
      <c r="SAX325" s="80"/>
      <c r="SAY325" s="80"/>
      <c r="SAZ325" s="80"/>
      <c r="SBA325" s="80"/>
      <c r="SBB325" s="80"/>
      <c r="SBC325" s="80"/>
      <c r="SBD325" s="80"/>
      <c r="SBE325" s="80"/>
      <c r="SBF325" s="80"/>
      <c r="SBG325" s="80"/>
      <c r="SBH325" s="80"/>
      <c r="SBI325" s="80"/>
      <c r="SBJ325" s="80"/>
      <c r="SBK325" s="80"/>
      <c r="SBL325" s="80"/>
      <c r="SBM325" s="80"/>
      <c r="SBN325" s="80"/>
      <c r="SBO325" s="80"/>
      <c r="SBP325" s="80"/>
      <c r="SBQ325" s="80"/>
      <c r="SBR325" s="80"/>
      <c r="SBS325" s="80"/>
      <c r="SBT325" s="80"/>
      <c r="SBU325" s="80"/>
      <c r="SBV325" s="80"/>
      <c r="SBW325" s="80"/>
      <c r="SBX325" s="80"/>
      <c r="SBY325" s="80"/>
      <c r="SBZ325" s="80"/>
      <c r="SCA325" s="80"/>
      <c r="SCB325" s="80"/>
      <c r="SCC325" s="80"/>
      <c r="SCD325" s="80"/>
      <c r="SCE325" s="80"/>
      <c r="SCF325" s="80"/>
      <c r="SCG325" s="80"/>
      <c r="SCH325" s="80"/>
      <c r="SCI325" s="80"/>
      <c r="SCJ325" s="80"/>
      <c r="SCK325" s="80"/>
      <c r="SCL325" s="80"/>
      <c r="SCM325" s="80"/>
      <c r="SCN325" s="80"/>
      <c r="SCO325" s="80"/>
      <c r="SCP325" s="80"/>
      <c r="SCQ325" s="80"/>
      <c r="SCR325" s="80"/>
      <c r="SCS325" s="80"/>
      <c r="SCT325" s="80"/>
      <c r="SCU325" s="80"/>
      <c r="SCV325" s="80"/>
      <c r="SCW325" s="80"/>
      <c r="SCX325" s="80"/>
      <c r="SCY325" s="80"/>
      <c r="SCZ325" s="80"/>
      <c r="SDA325" s="80"/>
      <c r="SDB325" s="80"/>
      <c r="SDC325" s="80"/>
      <c r="SDD325" s="80"/>
      <c r="SDE325" s="80"/>
      <c r="SDF325" s="80"/>
      <c r="SDG325" s="80"/>
      <c r="SDH325" s="80"/>
      <c r="SDI325" s="80"/>
      <c r="SDJ325" s="80"/>
      <c r="SDK325" s="80"/>
      <c r="SDL325" s="80"/>
      <c r="SDM325" s="80"/>
      <c r="SDN325" s="80"/>
      <c r="SDO325" s="80"/>
      <c r="SDP325" s="80"/>
      <c r="SDQ325" s="80"/>
      <c r="SDR325" s="80"/>
      <c r="SDS325" s="80"/>
      <c r="SDT325" s="80"/>
      <c r="SDU325" s="80"/>
      <c r="SDV325" s="80"/>
      <c r="SDW325" s="80"/>
      <c r="SDX325" s="80"/>
      <c r="SDY325" s="80"/>
      <c r="SDZ325" s="80"/>
      <c r="SEA325" s="80"/>
      <c r="SEB325" s="80"/>
      <c r="SEC325" s="80"/>
      <c r="SED325" s="80"/>
      <c r="SEE325" s="80"/>
      <c r="SEF325" s="80"/>
      <c r="SEG325" s="80"/>
      <c r="SEH325" s="80"/>
      <c r="SEI325" s="80"/>
      <c r="SEJ325" s="80"/>
      <c r="SEK325" s="80"/>
      <c r="SEL325" s="80"/>
      <c r="SEM325" s="80"/>
      <c r="SEN325" s="80"/>
      <c r="SEO325" s="80"/>
      <c r="SEP325" s="80"/>
      <c r="SEQ325" s="80"/>
      <c r="SER325" s="80"/>
      <c r="SES325" s="80"/>
      <c r="SET325" s="80"/>
      <c r="SEU325" s="80"/>
      <c r="SEV325" s="80"/>
      <c r="SEW325" s="80"/>
      <c r="SEX325" s="80"/>
      <c r="SEY325" s="80"/>
      <c r="SEZ325" s="80"/>
      <c r="SFA325" s="80"/>
      <c r="SFB325" s="80"/>
      <c r="SFC325" s="80"/>
      <c r="SFD325" s="80"/>
      <c r="SFE325" s="80"/>
      <c r="SFF325" s="80"/>
      <c r="SFG325" s="80"/>
      <c r="SFH325" s="80"/>
      <c r="SFI325" s="80"/>
      <c r="SFJ325" s="80"/>
      <c r="SFK325" s="80"/>
      <c r="SFL325" s="80"/>
      <c r="SFM325" s="80"/>
      <c r="SFN325" s="80"/>
      <c r="SFO325" s="80"/>
      <c r="SFP325" s="80"/>
      <c r="SFQ325" s="80"/>
      <c r="SFR325" s="80"/>
      <c r="SFS325" s="80"/>
      <c r="SFT325" s="80"/>
      <c r="SFU325" s="80"/>
      <c r="SFV325" s="80"/>
      <c r="SFW325" s="80"/>
      <c r="SFX325" s="80"/>
      <c r="SFY325" s="80"/>
      <c r="SFZ325" s="80"/>
      <c r="SGA325" s="80"/>
      <c r="SGB325" s="80"/>
      <c r="SGC325" s="80"/>
      <c r="SGD325" s="80"/>
      <c r="SGE325" s="80"/>
      <c r="SGF325" s="80"/>
      <c r="SGG325" s="80"/>
      <c r="SGH325" s="80"/>
      <c r="SGI325" s="80"/>
      <c r="SGJ325" s="80"/>
      <c r="SGK325" s="80"/>
      <c r="SGL325" s="80"/>
      <c r="SGM325" s="80"/>
      <c r="SGN325" s="80"/>
      <c r="SGO325" s="80"/>
      <c r="SGP325" s="80"/>
      <c r="SGQ325" s="80"/>
      <c r="SGR325" s="80"/>
      <c r="SGS325" s="80"/>
      <c r="SGT325" s="80"/>
      <c r="SGU325" s="80"/>
      <c r="SGV325" s="80"/>
      <c r="SGW325" s="80"/>
      <c r="SGX325" s="80"/>
      <c r="SGY325" s="80"/>
      <c r="SGZ325" s="80"/>
      <c r="SHA325" s="80"/>
      <c r="SHB325" s="80"/>
      <c r="SHC325" s="80"/>
      <c r="SHD325" s="80"/>
      <c r="SHE325" s="80"/>
      <c r="SHF325" s="80"/>
      <c r="SHG325" s="80"/>
      <c r="SHH325" s="80"/>
      <c r="SHI325" s="80"/>
      <c r="SHJ325" s="80"/>
      <c r="SHK325" s="80"/>
      <c r="SHL325" s="80"/>
      <c r="SHM325" s="80"/>
      <c r="SHN325" s="80"/>
      <c r="SHO325" s="80"/>
      <c r="SHP325" s="80"/>
      <c r="SHQ325" s="80"/>
      <c r="SHR325" s="80"/>
      <c r="SHS325" s="80"/>
      <c r="SHT325" s="80"/>
      <c r="SHU325" s="80"/>
      <c r="SHV325" s="80"/>
      <c r="SHW325" s="80"/>
      <c r="SHX325" s="80"/>
      <c r="SHY325" s="80"/>
      <c r="SHZ325" s="80"/>
      <c r="SIA325" s="80"/>
      <c r="SIB325" s="80"/>
      <c r="SIC325" s="80"/>
      <c r="SID325" s="80"/>
      <c r="SIE325" s="80"/>
      <c r="SIF325" s="80"/>
      <c r="SIG325" s="80"/>
      <c r="SIH325" s="80"/>
      <c r="SII325" s="80"/>
      <c r="SIJ325" s="80"/>
      <c r="SIK325" s="80"/>
      <c r="SIL325" s="80"/>
      <c r="SIM325" s="80"/>
      <c r="SIN325" s="80"/>
      <c r="SIO325" s="80"/>
      <c r="SIP325" s="80"/>
      <c r="SIQ325" s="80"/>
      <c r="SIR325" s="80"/>
      <c r="SIS325" s="80"/>
      <c r="SIT325" s="80"/>
      <c r="SIU325" s="80"/>
      <c r="SIV325" s="80"/>
      <c r="SIW325" s="80"/>
      <c r="SIX325" s="80"/>
      <c r="SIY325" s="80"/>
      <c r="SIZ325" s="80"/>
      <c r="SJA325" s="80"/>
      <c r="SJB325" s="80"/>
      <c r="SJC325" s="80"/>
      <c r="SJD325" s="80"/>
      <c r="SJE325" s="80"/>
      <c r="SJF325" s="80"/>
      <c r="SJG325" s="80"/>
      <c r="SJH325" s="80"/>
      <c r="SJI325" s="80"/>
      <c r="SJJ325" s="80"/>
      <c r="SJK325" s="80"/>
      <c r="SJL325" s="80"/>
      <c r="SJM325" s="80"/>
      <c r="SJN325" s="80"/>
      <c r="SJO325" s="80"/>
      <c r="SJP325" s="80"/>
      <c r="SJQ325" s="80"/>
      <c r="SJR325" s="80"/>
      <c r="SJS325" s="80"/>
      <c r="SJT325" s="80"/>
      <c r="SJU325" s="80"/>
      <c r="SJV325" s="80"/>
      <c r="SJW325" s="80"/>
      <c r="SJX325" s="80"/>
      <c r="SJY325" s="80"/>
      <c r="SJZ325" s="80"/>
      <c r="SKA325" s="80"/>
      <c r="SKB325" s="80"/>
      <c r="SKC325" s="80"/>
      <c r="SKD325" s="80"/>
      <c r="SKE325" s="80"/>
      <c r="SKF325" s="80"/>
      <c r="SKG325" s="80"/>
      <c r="SKH325" s="80"/>
      <c r="SKI325" s="80"/>
      <c r="SKJ325" s="80"/>
      <c r="SKK325" s="80"/>
      <c r="SKL325" s="80"/>
      <c r="SKM325" s="80"/>
      <c r="SKN325" s="80"/>
      <c r="SKO325" s="80"/>
      <c r="SKP325" s="80"/>
      <c r="SKQ325" s="80"/>
      <c r="SKR325" s="80"/>
      <c r="SKS325" s="80"/>
      <c r="SKT325" s="80"/>
      <c r="SKU325" s="80"/>
      <c r="SKV325" s="80"/>
      <c r="SKW325" s="80"/>
      <c r="SKX325" s="80"/>
      <c r="SKY325" s="80"/>
      <c r="SKZ325" s="80"/>
      <c r="SLA325" s="80"/>
      <c r="SLB325" s="80"/>
      <c r="SLC325" s="80"/>
      <c r="SLD325" s="80"/>
      <c r="SLE325" s="80"/>
      <c r="SLF325" s="80"/>
      <c r="SLG325" s="80"/>
      <c r="SLH325" s="80"/>
      <c r="SLI325" s="80"/>
      <c r="SLJ325" s="80"/>
      <c r="SLK325" s="80"/>
      <c r="SLL325" s="80"/>
      <c r="SLM325" s="80"/>
      <c r="SLN325" s="80"/>
      <c r="SLO325" s="80"/>
      <c r="SLP325" s="80"/>
      <c r="SLQ325" s="80"/>
      <c r="SLR325" s="80"/>
      <c r="SLS325" s="80"/>
      <c r="SLT325" s="80"/>
      <c r="SLU325" s="80"/>
      <c r="SLV325" s="80"/>
      <c r="SLW325" s="80"/>
      <c r="SLX325" s="80"/>
      <c r="SLY325" s="80"/>
      <c r="SLZ325" s="80"/>
      <c r="SMA325" s="80"/>
      <c r="SMB325" s="80"/>
      <c r="SMC325" s="80"/>
      <c r="SMD325" s="80"/>
      <c r="SME325" s="80"/>
      <c r="SMF325" s="80"/>
      <c r="SMG325" s="80"/>
      <c r="SMH325" s="80"/>
      <c r="SMI325" s="80"/>
      <c r="SMJ325" s="80"/>
      <c r="SMK325" s="80"/>
      <c r="SML325" s="80"/>
      <c r="SMM325" s="80"/>
      <c r="SMN325" s="80"/>
      <c r="SMO325" s="80"/>
      <c r="SMP325" s="80"/>
      <c r="SMQ325" s="80"/>
      <c r="SMR325" s="80"/>
      <c r="SMS325" s="80"/>
      <c r="SMT325" s="80"/>
      <c r="SMU325" s="80"/>
      <c r="SMV325" s="80"/>
      <c r="SMW325" s="80"/>
      <c r="SMX325" s="80"/>
      <c r="SMY325" s="80"/>
      <c r="SMZ325" s="80"/>
      <c r="SNA325" s="80"/>
      <c r="SNB325" s="80"/>
      <c r="SNC325" s="80"/>
      <c r="SND325" s="80"/>
      <c r="SNE325" s="80"/>
      <c r="SNF325" s="80"/>
      <c r="SNG325" s="80"/>
      <c r="SNH325" s="80"/>
      <c r="SNI325" s="80"/>
      <c r="SNJ325" s="80"/>
      <c r="SNK325" s="80"/>
      <c r="SNL325" s="80"/>
      <c r="SNM325" s="80"/>
      <c r="SNN325" s="80"/>
      <c r="SNO325" s="80"/>
      <c r="SNP325" s="80"/>
      <c r="SNQ325" s="80"/>
      <c r="SNR325" s="80"/>
      <c r="SNS325" s="80"/>
      <c r="SNT325" s="80"/>
      <c r="SNU325" s="80"/>
      <c r="SNV325" s="80"/>
      <c r="SNW325" s="80"/>
      <c r="SNX325" s="80"/>
      <c r="SNY325" s="80"/>
      <c r="SNZ325" s="80"/>
      <c r="SOA325" s="80"/>
      <c r="SOB325" s="80"/>
      <c r="SOC325" s="80"/>
      <c r="SOD325" s="80"/>
      <c r="SOE325" s="80"/>
      <c r="SOF325" s="80"/>
      <c r="SOG325" s="80"/>
      <c r="SOH325" s="80"/>
      <c r="SOI325" s="80"/>
      <c r="SOJ325" s="80"/>
      <c r="SOK325" s="80"/>
      <c r="SOL325" s="80"/>
      <c r="SOM325" s="80"/>
      <c r="SON325" s="80"/>
      <c r="SOO325" s="80"/>
      <c r="SOP325" s="80"/>
      <c r="SOQ325" s="80"/>
      <c r="SOR325" s="80"/>
      <c r="SOS325" s="80"/>
      <c r="SOT325" s="80"/>
      <c r="SOU325" s="80"/>
      <c r="SOV325" s="80"/>
      <c r="SOW325" s="80"/>
      <c r="SOX325" s="80"/>
      <c r="SOY325" s="80"/>
      <c r="SOZ325" s="80"/>
      <c r="SPA325" s="80"/>
      <c r="SPB325" s="80"/>
      <c r="SPC325" s="80"/>
      <c r="SPD325" s="80"/>
      <c r="SPE325" s="80"/>
      <c r="SPF325" s="80"/>
      <c r="SPG325" s="80"/>
      <c r="SPH325" s="80"/>
      <c r="SPI325" s="80"/>
      <c r="SPJ325" s="80"/>
      <c r="SPK325" s="80"/>
      <c r="SPL325" s="80"/>
      <c r="SPM325" s="80"/>
      <c r="SPN325" s="80"/>
      <c r="SPO325" s="80"/>
      <c r="SPP325" s="80"/>
      <c r="SPQ325" s="80"/>
      <c r="SPR325" s="80"/>
      <c r="SPS325" s="80"/>
      <c r="SPT325" s="80"/>
      <c r="SPU325" s="80"/>
      <c r="SPV325" s="80"/>
      <c r="SPW325" s="80"/>
      <c r="SPX325" s="80"/>
      <c r="SPY325" s="80"/>
      <c r="SPZ325" s="80"/>
      <c r="SQA325" s="80"/>
      <c r="SQB325" s="80"/>
      <c r="SQC325" s="80"/>
      <c r="SQD325" s="80"/>
      <c r="SQE325" s="80"/>
      <c r="SQF325" s="80"/>
      <c r="SQG325" s="80"/>
      <c r="SQH325" s="80"/>
      <c r="SQI325" s="80"/>
      <c r="SQJ325" s="80"/>
      <c r="SQK325" s="80"/>
      <c r="SQL325" s="80"/>
      <c r="SQM325" s="80"/>
      <c r="SQN325" s="80"/>
      <c r="SQO325" s="80"/>
      <c r="SQP325" s="80"/>
      <c r="SQQ325" s="80"/>
      <c r="SQR325" s="80"/>
      <c r="SQS325" s="80"/>
      <c r="SQT325" s="80"/>
      <c r="SQU325" s="80"/>
      <c r="SQV325" s="80"/>
      <c r="SQW325" s="80"/>
      <c r="SQX325" s="80"/>
      <c r="SQY325" s="80"/>
      <c r="SQZ325" s="80"/>
      <c r="SRA325" s="80"/>
      <c r="SRB325" s="80"/>
      <c r="SRC325" s="80"/>
      <c r="SRD325" s="80"/>
      <c r="SRE325" s="80"/>
      <c r="SRF325" s="80"/>
      <c r="SRG325" s="80"/>
      <c r="SRH325" s="80"/>
      <c r="SRI325" s="80"/>
      <c r="SRJ325" s="80"/>
      <c r="SRK325" s="80"/>
      <c r="SRL325" s="80"/>
      <c r="SRM325" s="80"/>
      <c r="SRN325" s="80"/>
      <c r="SRO325" s="80"/>
      <c r="SRP325" s="80"/>
      <c r="SRQ325" s="80"/>
      <c r="SRR325" s="80"/>
      <c r="SRS325" s="80"/>
      <c r="SRT325" s="80"/>
      <c r="SRU325" s="80"/>
      <c r="SRV325" s="80"/>
      <c r="SRW325" s="80"/>
      <c r="SRX325" s="80"/>
      <c r="SRY325" s="80"/>
      <c r="SRZ325" s="80"/>
      <c r="SSA325" s="80"/>
      <c r="SSB325" s="80"/>
      <c r="SSC325" s="80"/>
      <c r="SSD325" s="80"/>
      <c r="SSE325" s="80"/>
      <c r="SSF325" s="80"/>
      <c r="SSG325" s="80"/>
      <c r="SSH325" s="80"/>
      <c r="SSI325" s="80"/>
      <c r="SSJ325" s="80"/>
      <c r="SSK325" s="80"/>
      <c r="SSL325" s="80"/>
      <c r="SSM325" s="80"/>
      <c r="SSN325" s="80"/>
      <c r="SSO325" s="80"/>
      <c r="SSP325" s="80"/>
      <c r="SSQ325" s="80"/>
      <c r="SSR325" s="80"/>
      <c r="SSS325" s="80"/>
      <c r="SST325" s="80"/>
      <c r="SSU325" s="80"/>
      <c r="SSV325" s="80"/>
      <c r="SSW325" s="80"/>
      <c r="SSX325" s="80"/>
      <c r="SSY325" s="80"/>
      <c r="SSZ325" s="80"/>
      <c r="STA325" s="80"/>
      <c r="STB325" s="80"/>
      <c r="STC325" s="80"/>
      <c r="STD325" s="80"/>
      <c r="STE325" s="80"/>
      <c r="STF325" s="80"/>
      <c r="STG325" s="80"/>
      <c r="STH325" s="80"/>
      <c r="STI325" s="80"/>
      <c r="STJ325" s="80"/>
      <c r="STK325" s="80"/>
      <c r="STL325" s="80"/>
      <c r="STM325" s="80"/>
      <c r="STN325" s="80"/>
      <c r="STO325" s="80"/>
      <c r="STP325" s="80"/>
      <c r="STQ325" s="80"/>
      <c r="STR325" s="80"/>
      <c r="STS325" s="80"/>
      <c r="STT325" s="80"/>
      <c r="STU325" s="80"/>
      <c r="STV325" s="80"/>
      <c r="STW325" s="80"/>
      <c r="STX325" s="80"/>
      <c r="STY325" s="80"/>
      <c r="STZ325" s="80"/>
      <c r="SUA325" s="80"/>
      <c r="SUB325" s="80"/>
      <c r="SUC325" s="80"/>
      <c r="SUD325" s="80"/>
      <c r="SUE325" s="80"/>
      <c r="SUF325" s="80"/>
      <c r="SUG325" s="80"/>
      <c r="SUH325" s="80"/>
      <c r="SUI325" s="80"/>
      <c r="SUJ325" s="80"/>
      <c r="SUK325" s="80"/>
      <c r="SUL325" s="80"/>
      <c r="SUM325" s="80"/>
      <c r="SUN325" s="80"/>
      <c r="SUO325" s="80"/>
      <c r="SUP325" s="80"/>
      <c r="SUQ325" s="80"/>
      <c r="SUR325" s="80"/>
      <c r="SUS325" s="80"/>
      <c r="SUT325" s="80"/>
      <c r="SUU325" s="80"/>
      <c r="SUV325" s="80"/>
      <c r="SUW325" s="80"/>
      <c r="SUX325" s="80"/>
      <c r="SUY325" s="80"/>
      <c r="SUZ325" s="80"/>
      <c r="SVA325" s="80"/>
      <c r="SVB325" s="80"/>
      <c r="SVC325" s="80"/>
      <c r="SVD325" s="80"/>
      <c r="SVE325" s="80"/>
      <c r="SVF325" s="80"/>
      <c r="SVG325" s="80"/>
      <c r="SVH325" s="80"/>
      <c r="SVI325" s="80"/>
      <c r="SVJ325" s="80"/>
      <c r="SVK325" s="80"/>
      <c r="SVL325" s="80"/>
      <c r="SVM325" s="80"/>
      <c r="SVN325" s="80"/>
      <c r="SVO325" s="80"/>
      <c r="SVP325" s="80"/>
      <c r="SVQ325" s="80"/>
      <c r="SVR325" s="80"/>
      <c r="SVS325" s="80"/>
      <c r="SVT325" s="80"/>
      <c r="SVU325" s="80"/>
      <c r="SVV325" s="80"/>
      <c r="SVW325" s="80"/>
      <c r="SVX325" s="80"/>
      <c r="SVY325" s="80"/>
      <c r="SVZ325" s="80"/>
      <c r="SWA325" s="80"/>
      <c r="SWB325" s="80"/>
      <c r="SWC325" s="80"/>
      <c r="SWD325" s="80"/>
      <c r="SWE325" s="80"/>
      <c r="SWF325" s="80"/>
      <c r="SWG325" s="80"/>
      <c r="SWH325" s="80"/>
      <c r="SWI325" s="80"/>
      <c r="SWJ325" s="80"/>
      <c r="SWK325" s="80"/>
      <c r="SWL325" s="80"/>
      <c r="SWM325" s="80"/>
      <c r="SWN325" s="80"/>
      <c r="SWO325" s="80"/>
      <c r="SWP325" s="80"/>
      <c r="SWQ325" s="80"/>
      <c r="SWR325" s="80"/>
      <c r="SWS325" s="80"/>
      <c r="SWT325" s="80"/>
      <c r="SWU325" s="80"/>
      <c r="SWV325" s="80"/>
      <c r="SWW325" s="80"/>
      <c r="SWX325" s="80"/>
      <c r="SWY325" s="80"/>
      <c r="SWZ325" s="80"/>
      <c r="SXA325" s="80"/>
      <c r="SXB325" s="80"/>
      <c r="SXC325" s="80"/>
      <c r="SXD325" s="80"/>
      <c r="SXE325" s="80"/>
      <c r="SXF325" s="80"/>
      <c r="SXG325" s="80"/>
      <c r="SXH325" s="80"/>
      <c r="SXI325" s="80"/>
      <c r="SXJ325" s="80"/>
      <c r="SXK325" s="80"/>
      <c r="SXL325" s="80"/>
      <c r="SXM325" s="80"/>
      <c r="SXN325" s="80"/>
      <c r="SXO325" s="80"/>
      <c r="SXP325" s="80"/>
      <c r="SXQ325" s="80"/>
      <c r="SXR325" s="80"/>
      <c r="SXS325" s="80"/>
      <c r="SXT325" s="80"/>
      <c r="SXU325" s="80"/>
      <c r="SXV325" s="80"/>
      <c r="SXW325" s="80"/>
      <c r="SXX325" s="80"/>
      <c r="SXY325" s="80"/>
      <c r="SXZ325" s="80"/>
      <c r="SYA325" s="80"/>
      <c r="SYB325" s="80"/>
      <c r="SYC325" s="80"/>
      <c r="SYD325" s="80"/>
      <c r="SYE325" s="80"/>
      <c r="SYF325" s="80"/>
      <c r="SYG325" s="80"/>
      <c r="SYH325" s="80"/>
      <c r="SYI325" s="80"/>
      <c r="SYJ325" s="80"/>
      <c r="SYK325" s="80"/>
      <c r="SYL325" s="80"/>
      <c r="SYM325" s="80"/>
      <c r="SYN325" s="80"/>
      <c r="SYO325" s="80"/>
      <c r="SYP325" s="80"/>
      <c r="SYQ325" s="80"/>
      <c r="SYR325" s="80"/>
      <c r="SYS325" s="80"/>
      <c r="SYT325" s="80"/>
      <c r="SYU325" s="80"/>
      <c r="SYV325" s="80"/>
      <c r="SYW325" s="80"/>
      <c r="SYX325" s="80"/>
      <c r="SYY325" s="80"/>
      <c r="SYZ325" s="80"/>
      <c r="SZA325" s="80"/>
      <c r="SZB325" s="80"/>
      <c r="SZC325" s="80"/>
      <c r="SZD325" s="80"/>
      <c r="SZE325" s="80"/>
      <c r="SZF325" s="80"/>
      <c r="SZG325" s="80"/>
      <c r="SZH325" s="80"/>
      <c r="SZI325" s="80"/>
      <c r="SZJ325" s="80"/>
      <c r="SZK325" s="80"/>
      <c r="SZL325" s="80"/>
      <c r="SZM325" s="80"/>
      <c r="SZN325" s="80"/>
      <c r="SZO325" s="80"/>
      <c r="SZP325" s="80"/>
      <c r="SZQ325" s="80"/>
      <c r="SZR325" s="80"/>
      <c r="SZS325" s="80"/>
      <c r="SZT325" s="80"/>
      <c r="SZU325" s="80"/>
      <c r="SZV325" s="80"/>
      <c r="SZW325" s="80"/>
      <c r="SZX325" s="80"/>
      <c r="SZY325" s="80"/>
      <c r="SZZ325" s="80"/>
      <c r="TAA325" s="80"/>
      <c r="TAB325" s="80"/>
      <c r="TAC325" s="80"/>
      <c r="TAD325" s="80"/>
      <c r="TAE325" s="80"/>
      <c r="TAF325" s="80"/>
      <c r="TAG325" s="80"/>
      <c r="TAH325" s="80"/>
      <c r="TAI325" s="80"/>
      <c r="TAJ325" s="80"/>
      <c r="TAK325" s="80"/>
      <c r="TAL325" s="80"/>
      <c r="TAM325" s="80"/>
      <c r="TAN325" s="80"/>
      <c r="TAO325" s="80"/>
      <c r="TAP325" s="80"/>
      <c r="TAQ325" s="80"/>
      <c r="TAR325" s="80"/>
      <c r="TAS325" s="80"/>
      <c r="TAT325" s="80"/>
      <c r="TAU325" s="80"/>
      <c r="TAV325" s="80"/>
      <c r="TAW325" s="80"/>
      <c r="TAX325" s="80"/>
      <c r="TAY325" s="80"/>
      <c r="TAZ325" s="80"/>
      <c r="TBA325" s="80"/>
      <c r="TBB325" s="80"/>
      <c r="TBC325" s="80"/>
      <c r="TBD325" s="80"/>
      <c r="TBE325" s="80"/>
      <c r="TBF325" s="80"/>
      <c r="TBG325" s="80"/>
      <c r="TBH325" s="80"/>
      <c r="TBI325" s="80"/>
      <c r="TBJ325" s="80"/>
      <c r="TBK325" s="80"/>
      <c r="TBL325" s="80"/>
      <c r="TBM325" s="80"/>
      <c r="TBN325" s="80"/>
      <c r="TBO325" s="80"/>
      <c r="TBP325" s="80"/>
      <c r="TBQ325" s="80"/>
      <c r="TBR325" s="80"/>
      <c r="TBS325" s="80"/>
      <c r="TBT325" s="80"/>
      <c r="TBU325" s="80"/>
      <c r="TBV325" s="80"/>
      <c r="TBW325" s="80"/>
      <c r="TBX325" s="80"/>
      <c r="TBY325" s="80"/>
      <c r="TBZ325" s="80"/>
      <c r="TCA325" s="80"/>
      <c r="TCB325" s="80"/>
      <c r="TCC325" s="80"/>
      <c r="TCD325" s="80"/>
      <c r="TCE325" s="80"/>
      <c r="TCF325" s="80"/>
      <c r="TCG325" s="80"/>
      <c r="TCH325" s="80"/>
      <c r="TCI325" s="80"/>
      <c r="TCJ325" s="80"/>
      <c r="TCK325" s="80"/>
      <c r="TCL325" s="80"/>
      <c r="TCM325" s="80"/>
      <c r="TCN325" s="80"/>
      <c r="TCO325" s="80"/>
      <c r="TCP325" s="80"/>
      <c r="TCQ325" s="80"/>
      <c r="TCR325" s="80"/>
      <c r="TCS325" s="80"/>
      <c r="TCT325" s="80"/>
      <c r="TCU325" s="80"/>
      <c r="TCV325" s="80"/>
      <c r="TCW325" s="80"/>
      <c r="TCX325" s="80"/>
      <c r="TCY325" s="80"/>
      <c r="TCZ325" s="80"/>
      <c r="TDA325" s="80"/>
      <c r="TDB325" s="80"/>
      <c r="TDC325" s="80"/>
      <c r="TDD325" s="80"/>
      <c r="TDE325" s="80"/>
      <c r="TDF325" s="80"/>
      <c r="TDG325" s="80"/>
      <c r="TDH325" s="80"/>
      <c r="TDI325" s="80"/>
      <c r="TDJ325" s="80"/>
      <c r="TDK325" s="80"/>
      <c r="TDL325" s="80"/>
      <c r="TDM325" s="80"/>
      <c r="TDN325" s="80"/>
      <c r="TDO325" s="80"/>
      <c r="TDP325" s="80"/>
      <c r="TDQ325" s="80"/>
      <c r="TDR325" s="80"/>
      <c r="TDS325" s="80"/>
      <c r="TDT325" s="80"/>
      <c r="TDU325" s="80"/>
      <c r="TDV325" s="80"/>
      <c r="TDW325" s="80"/>
      <c r="TDX325" s="80"/>
      <c r="TDY325" s="80"/>
      <c r="TDZ325" s="80"/>
      <c r="TEA325" s="80"/>
      <c r="TEB325" s="80"/>
      <c r="TEC325" s="80"/>
      <c r="TED325" s="80"/>
      <c r="TEE325" s="80"/>
      <c r="TEF325" s="80"/>
      <c r="TEG325" s="80"/>
      <c r="TEH325" s="80"/>
      <c r="TEI325" s="80"/>
      <c r="TEJ325" s="80"/>
      <c r="TEK325" s="80"/>
      <c r="TEL325" s="80"/>
      <c r="TEM325" s="80"/>
      <c r="TEN325" s="80"/>
      <c r="TEO325" s="80"/>
      <c r="TEP325" s="80"/>
      <c r="TEQ325" s="80"/>
      <c r="TER325" s="80"/>
      <c r="TES325" s="80"/>
      <c r="TET325" s="80"/>
      <c r="TEU325" s="80"/>
      <c r="TEV325" s="80"/>
      <c r="TEW325" s="80"/>
      <c r="TEX325" s="80"/>
      <c r="TEY325" s="80"/>
      <c r="TEZ325" s="80"/>
      <c r="TFA325" s="80"/>
      <c r="TFB325" s="80"/>
      <c r="TFC325" s="80"/>
      <c r="TFD325" s="80"/>
      <c r="TFE325" s="80"/>
      <c r="TFF325" s="80"/>
      <c r="TFG325" s="80"/>
      <c r="TFH325" s="80"/>
      <c r="TFI325" s="80"/>
      <c r="TFJ325" s="80"/>
      <c r="TFK325" s="80"/>
      <c r="TFL325" s="80"/>
      <c r="TFM325" s="80"/>
      <c r="TFN325" s="80"/>
      <c r="TFO325" s="80"/>
      <c r="TFP325" s="80"/>
      <c r="TFQ325" s="80"/>
      <c r="TFR325" s="80"/>
      <c r="TFS325" s="80"/>
      <c r="TFT325" s="80"/>
      <c r="TFU325" s="80"/>
      <c r="TFV325" s="80"/>
      <c r="TFW325" s="80"/>
      <c r="TFX325" s="80"/>
      <c r="TFY325" s="80"/>
      <c r="TFZ325" s="80"/>
      <c r="TGA325" s="80"/>
      <c r="TGB325" s="80"/>
      <c r="TGC325" s="80"/>
      <c r="TGD325" s="80"/>
      <c r="TGE325" s="80"/>
      <c r="TGF325" s="80"/>
      <c r="TGG325" s="80"/>
      <c r="TGH325" s="80"/>
      <c r="TGI325" s="80"/>
      <c r="TGJ325" s="80"/>
      <c r="TGK325" s="80"/>
      <c r="TGL325" s="80"/>
      <c r="TGM325" s="80"/>
      <c r="TGN325" s="80"/>
      <c r="TGO325" s="80"/>
      <c r="TGP325" s="80"/>
      <c r="TGQ325" s="80"/>
      <c r="TGR325" s="80"/>
      <c r="TGS325" s="80"/>
      <c r="TGT325" s="80"/>
      <c r="TGU325" s="80"/>
      <c r="TGV325" s="80"/>
      <c r="TGW325" s="80"/>
      <c r="TGX325" s="80"/>
      <c r="TGY325" s="80"/>
      <c r="TGZ325" s="80"/>
      <c r="THA325" s="80"/>
      <c r="THB325" s="80"/>
      <c r="THC325" s="80"/>
      <c r="THD325" s="80"/>
      <c r="THE325" s="80"/>
      <c r="THF325" s="80"/>
      <c r="THG325" s="80"/>
      <c r="THH325" s="80"/>
      <c r="THI325" s="80"/>
      <c r="THJ325" s="80"/>
      <c r="THK325" s="80"/>
      <c r="THL325" s="80"/>
      <c r="THM325" s="80"/>
      <c r="THN325" s="80"/>
      <c r="THO325" s="80"/>
      <c r="THP325" s="80"/>
      <c r="THQ325" s="80"/>
      <c r="THR325" s="80"/>
      <c r="THS325" s="80"/>
      <c r="THT325" s="80"/>
      <c r="THU325" s="80"/>
      <c r="THV325" s="80"/>
      <c r="THW325" s="80"/>
      <c r="THX325" s="80"/>
      <c r="THY325" s="80"/>
      <c r="THZ325" s="80"/>
      <c r="TIA325" s="80"/>
      <c r="TIB325" s="80"/>
      <c r="TIC325" s="80"/>
      <c r="TID325" s="80"/>
      <c r="TIE325" s="80"/>
      <c r="TIF325" s="80"/>
      <c r="TIG325" s="80"/>
      <c r="TIH325" s="80"/>
      <c r="TII325" s="80"/>
      <c r="TIJ325" s="80"/>
      <c r="TIK325" s="80"/>
      <c r="TIL325" s="80"/>
      <c r="TIM325" s="80"/>
      <c r="TIN325" s="80"/>
      <c r="TIO325" s="80"/>
      <c r="TIP325" s="80"/>
      <c r="TIQ325" s="80"/>
      <c r="TIR325" s="80"/>
      <c r="TIS325" s="80"/>
      <c r="TIT325" s="80"/>
      <c r="TIU325" s="80"/>
      <c r="TIV325" s="80"/>
      <c r="TIW325" s="80"/>
      <c r="TIX325" s="80"/>
      <c r="TIY325" s="80"/>
      <c r="TIZ325" s="80"/>
      <c r="TJA325" s="80"/>
      <c r="TJB325" s="80"/>
      <c r="TJC325" s="80"/>
      <c r="TJD325" s="80"/>
      <c r="TJE325" s="80"/>
      <c r="TJF325" s="80"/>
      <c r="TJG325" s="80"/>
      <c r="TJH325" s="80"/>
      <c r="TJI325" s="80"/>
      <c r="TJJ325" s="80"/>
      <c r="TJK325" s="80"/>
      <c r="TJL325" s="80"/>
      <c r="TJM325" s="80"/>
      <c r="TJN325" s="80"/>
      <c r="TJO325" s="80"/>
      <c r="TJP325" s="80"/>
      <c r="TJQ325" s="80"/>
      <c r="TJR325" s="80"/>
      <c r="TJS325" s="80"/>
      <c r="TJT325" s="80"/>
      <c r="TJU325" s="80"/>
      <c r="TJV325" s="80"/>
      <c r="TJW325" s="80"/>
      <c r="TJX325" s="80"/>
      <c r="TJY325" s="80"/>
      <c r="TJZ325" s="80"/>
      <c r="TKA325" s="80"/>
      <c r="TKB325" s="80"/>
      <c r="TKC325" s="80"/>
      <c r="TKD325" s="80"/>
      <c r="TKE325" s="80"/>
      <c r="TKF325" s="80"/>
      <c r="TKG325" s="80"/>
      <c r="TKH325" s="80"/>
      <c r="TKI325" s="80"/>
      <c r="TKJ325" s="80"/>
      <c r="TKK325" s="80"/>
      <c r="TKL325" s="80"/>
      <c r="TKM325" s="80"/>
      <c r="TKN325" s="80"/>
      <c r="TKO325" s="80"/>
      <c r="TKP325" s="80"/>
      <c r="TKQ325" s="80"/>
      <c r="TKR325" s="80"/>
      <c r="TKS325" s="80"/>
      <c r="TKT325" s="80"/>
      <c r="TKU325" s="80"/>
      <c r="TKV325" s="80"/>
      <c r="TKW325" s="80"/>
      <c r="TKX325" s="80"/>
      <c r="TKY325" s="80"/>
      <c r="TKZ325" s="80"/>
      <c r="TLA325" s="80"/>
      <c r="TLB325" s="80"/>
      <c r="TLC325" s="80"/>
      <c r="TLD325" s="80"/>
      <c r="TLE325" s="80"/>
      <c r="TLF325" s="80"/>
      <c r="TLG325" s="80"/>
      <c r="TLH325" s="80"/>
      <c r="TLI325" s="80"/>
      <c r="TLJ325" s="80"/>
      <c r="TLK325" s="80"/>
      <c r="TLL325" s="80"/>
      <c r="TLM325" s="80"/>
      <c r="TLN325" s="80"/>
      <c r="TLO325" s="80"/>
      <c r="TLP325" s="80"/>
      <c r="TLQ325" s="80"/>
      <c r="TLR325" s="80"/>
      <c r="TLS325" s="80"/>
      <c r="TLT325" s="80"/>
      <c r="TLU325" s="80"/>
      <c r="TLV325" s="80"/>
      <c r="TLW325" s="80"/>
      <c r="TLX325" s="80"/>
      <c r="TLY325" s="80"/>
      <c r="TLZ325" s="80"/>
      <c r="TMA325" s="80"/>
      <c r="TMB325" s="80"/>
      <c r="TMC325" s="80"/>
      <c r="TMD325" s="80"/>
      <c r="TME325" s="80"/>
      <c r="TMF325" s="80"/>
      <c r="TMG325" s="80"/>
      <c r="TMH325" s="80"/>
      <c r="TMI325" s="80"/>
      <c r="TMJ325" s="80"/>
      <c r="TMK325" s="80"/>
      <c r="TML325" s="80"/>
      <c r="TMM325" s="80"/>
      <c r="TMN325" s="80"/>
      <c r="TMO325" s="80"/>
      <c r="TMP325" s="80"/>
      <c r="TMQ325" s="80"/>
      <c r="TMR325" s="80"/>
      <c r="TMS325" s="80"/>
      <c r="TMT325" s="80"/>
      <c r="TMU325" s="80"/>
      <c r="TMV325" s="80"/>
      <c r="TMW325" s="80"/>
      <c r="TMX325" s="80"/>
      <c r="TMY325" s="80"/>
      <c r="TMZ325" s="80"/>
      <c r="TNA325" s="80"/>
      <c r="TNB325" s="80"/>
      <c r="TNC325" s="80"/>
      <c r="TND325" s="80"/>
      <c r="TNE325" s="80"/>
      <c r="TNF325" s="80"/>
      <c r="TNG325" s="80"/>
      <c r="TNH325" s="80"/>
      <c r="TNI325" s="80"/>
      <c r="TNJ325" s="80"/>
      <c r="TNK325" s="80"/>
      <c r="TNL325" s="80"/>
      <c r="TNM325" s="80"/>
      <c r="TNN325" s="80"/>
      <c r="TNO325" s="80"/>
      <c r="TNP325" s="80"/>
      <c r="TNQ325" s="80"/>
      <c r="TNR325" s="80"/>
      <c r="TNS325" s="80"/>
      <c r="TNT325" s="80"/>
      <c r="TNU325" s="80"/>
      <c r="TNV325" s="80"/>
      <c r="TNW325" s="80"/>
      <c r="TNX325" s="80"/>
      <c r="TNY325" s="80"/>
      <c r="TNZ325" s="80"/>
      <c r="TOA325" s="80"/>
      <c r="TOB325" s="80"/>
      <c r="TOC325" s="80"/>
      <c r="TOD325" s="80"/>
      <c r="TOE325" s="80"/>
      <c r="TOF325" s="80"/>
      <c r="TOG325" s="80"/>
      <c r="TOH325" s="80"/>
      <c r="TOI325" s="80"/>
      <c r="TOJ325" s="80"/>
      <c r="TOK325" s="80"/>
      <c r="TOL325" s="80"/>
      <c r="TOM325" s="80"/>
      <c r="TON325" s="80"/>
      <c r="TOO325" s="80"/>
      <c r="TOP325" s="80"/>
      <c r="TOQ325" s="80"/>
      <c r="TOR325" s="80"/>
      <c r="TOS325" s="80"/>
      <c r="TOT325" s="80"/>
      <c r="TOU325" s="80"/>
      <c r="TOV325" s="80"/>
      <c r="TOW325" s="80"/>
      <c r="TOX325" s="80"/>
      <c r="TOY325" s="80"/>
      <c r="TOZ325" s="80"/>
      <c r="TPA325" s="80"/>
      <c r="TPB325" s="80"/>
      <c r="TPC325" s="80"/>
      <c r="TPD325" s="80"/>
      <c r="TPE325" s="80"/>
      <c r="TPF325" s="80"/>
      <c r="TPG325" s="80"/>
      <c r="TPH325" s="80"/>
      <c r="TPI325" s="80"/>
      <c r="TPJ325" s="80"/>
      <c r="TPK325" s="80"/>
      <c r="TPL325" s="80"/>
      <c r="TPM325" s="80"/>
      <c r="TPN325" s="80"/>
      <c r="TPO325" s="80"/>
      <c r="TPP325" s="80"/>
      <c r="TPQ325" s="80"/>
      <c r="TPR325" s="80"/>
      <c r="TPS325" s="80"/>
      <c r="TPT325" s="80"/>
      <c r="TPU325" s="80"/>
      <c r="TPV325" s="80"/>
      <c r="TPW325" s="80"/>
      <c r="TPX325" s="80"/>
      <c r="TPY325" s="80"/>
      <c r="TPZ325" s="80"/>
      <c r="TQA325" s="80"/>
      <c r="TQB325" s="80"/>
      <c r="TQC325" s="80"/>
      <c r="TQD325" s="80"/>
      <c r="TQE325" s="80"/>
      <c r="TQF325" s="80"/>
      <c r="TQG325" s="80"/>
      <c r="TQH325" s="80"/>
      <c r="TQI325" s="80"/>
      <c r="TQJ325" s="80"/>
      <c r="TQK325" s="80"/>
      <c r="TQL325" s="80"/>
      <c r="TQM325" s="80"/>
      <c r="TQN325" s="80"/>
      <c r="TQO325" s="80"/>
      <c r="TQP325" s="80"/>
      <c r="TQQ325" s="80"/>
      <c r="TQR325" s="80"/>
      <c r="TQS325" s="80"/>
      <c r="TQT325" s="80"/>
      <c r="TQU325" s="80"/>
      <c r="TQV325" s="80"/>
      <c r="TQW325" s="80"/>
      <c r="TQX325" s="80"/>
      <c r="TQY325" s="80"/>
      <c r="TQZ325" s="80"/>
      <c r="TRA325" s="80"/>
      <c r="TRB325" s="80"/>
      <c r="TRC325" s="80"/>
      <c r="TRD325" s="80"/>
      <c r="TRE325" s="80"/>
      <c r="TRF325" s="80"/>
      <c r="TRG325" s="80"/>
      <c r="TRH325" s="80"/>
      <c r="TRI325" s="80"/>
      <c r="TRJ325" s="80"/>
      <c r="TRK325" s="80"/>
      <c r="TRL325" s="80"/>
      <c r="TRM325" s="80"/>
      <c r="TRN325" s="80"/>
      <c r="TRO325" s="80"/>
      <c r="TRP325" s="80"/>
      <c r="TRQ325" s="80"/>
      <c r="TRR325" s="80"/>
      <c r="TRS325" s="80"/>
      <c r="TRT325" s="80"/>
      <c r="TRU325" s="80"/>
      <c r="TRV325" s="80"/>
      <c r="TRW325" s="80"/>
      <c r="TRX325" s="80"/>
      <c r="TRY325" s="80"/>
      <c r="TRZ325" s="80"/>
      <c r="TSA325" s="80"/>
      <c r="TSB325" s="80"/>
      <c r="TSC325" s="80"/>
      <c r="TSD325" s="80"/>
      <c r="TSE325" s="80"/>
      <c r="TSF325" s="80"/>
      <c r="TSG325" s="80"/>
      <c r="TSH325" s="80"/>
      <c r="TSI325" s="80"/>
      <c r="TSJ325" s="80"/>
      <c r="TSK325" s="80"/>
      <c r="TSL325" s="80"/>
      <c r="TSM325" s="80"/>
      <c r="TSN325" s="80"/>
      <c r="TSO325" s="80"/>
      <c r="TSP325" s="80"/>
      <c r="TSQ325" s="80"/>
      <c r="TSR325" s="80"/>
      <c r="TSS325" s="80"/>
      <c r="TST325" s="80"/>
      <c r="TSU325" s="80"/>
      <c r="TSV325" s="80"/>
      <c r="TSW325" s="80"/>
      <c r="TSX325" s="80"/>
      <c r="TSY325" s="80"/>
      <c r="TSZ325" s="80"/>
      <c r="TTA325" s="80"/>
      <c r="TTB325" s="80"/>
      <c r="TTC325" s="80"/>
      <c r="TTD325" s="80"/>
      <c r="TTE325" s="80"/>
      <c r="TTF325" s="80"/>
      <c r="TTG325" s="80"/>
      <c r="TTH325" s="80"/>
      <c r="TTI325" s="80"/>
      <c r="TTJ325" s="80"/>
      <c r="TTK325" s="80"/>
      <c r="TTL325" s="80"/>
      <c r="TTM325" s="80"/>
      <c r="TTN325" s="80"/>
      <c r="TTO325" s="80"/>
      <c r="TTP325" s="80"/>
      <c r="TTQ325" s="80"/>
      <c r="TTR325" s="80"/>
      <c r="TTS325" s="80"/>
      <c r="TTT325" s="80"/>
      <c r="TTU325" s="80"/>
      <c r="TTV325" s="80"/>
      <c r="TTW325" s="80"/>
      <c r="TTX325" s="80"/>
      <c r="TTY325" s="80"/>
      <c r="TTZ325" s="80"/>
      <c r="TUA325" s="80"/>
      <c r="TUB325" s="80"/>
      <c r="TUC325" s="80"/>
      <c r="TUD325" s="80"/>
      <c r="TUE325" s="80"/>
      <c r="TUF325" s="80"/>
      <c r="TUG325" s="80"/>
      <c r="TUH325" s="80"/>
      <c r="TUI325" s="80"/>
      <c r="TUJ325" s="80"/>
      <c r="TUK325" s="80"/>
      <c r="TUL325" s="80"/>
      <c r="TUM325" s="80"/>
      <c r="TUN325" s="80"/>
      <c r="TUO325" s="80"/>
      <c r="TUP325" s="80"/>
      <c r="TUQ325" s="80"/>
      <c r="TUR325" s="80"/>
      <c r="TUS325" s="80"/>
      <c r="TUT325" s="80"/>
      <c r="TUU325" s="80"/>
      <c r="TUV325" s="80"/>
      <c r="TUW325" s="80"/>
      <c r="TUX325" s="80"/>
      <c r="TUY325" s="80"/>
      <c r="TUZ325" s="80"/>
      <c r="TVA325" s="80"/>
      <c r="TVB325" s="80"/>
      <c r="TVC325" s="80"/>
      <c r="TVD325" s="80"/>
      <c r="TVE325" s="80"/>
      <c r="TVF325" s="80"/>
      <c r="TVG325" s="80"/>
      <c r="TVH325" s="80"/>
      <c r="TVI325" s="80"/>
      <c r="TVJ325" s="80"/>
      <c r="TVK325" s="80"/>
      <c r="TVL325" s="80"/>
      <c r="TVM325" s="80"/>
      <c r="TVN325" s="80"/>
      <c r="TVO325" s="80"/>
      <c r="TVP325" s="80"/>
      <c r="TVQ325" s="80"/>
      <c r="TVR325" s="80"/>
      <c r="TVS325" s="80"/>
      <c r="TVT325" s="80"/>
      <c r="TVU325" s="80"/>
      <c r="TVV325" s="80"/>
      <c r="TVW325" s="80"/>
      <c r="TVX325" s="80"/>
      <c r="TVY325" s="80"/>
      <c r="TVZ325" s="80"/>
      <c r="TWA325" s="80"/>
      <c r="TWB325" s="80"/>
      <c r="TWC325" s="80"/>
      <c r="TWD325" s="80"/>
      <c r="TWE325" s="80"/>
      <c r="TWF325" s="80"/>
      <c r="TWG325" s="80"/>
      <c r="TWH325" s="80"/>
      <c r="TWI325" s="80"/>
      <c r="TWJ325" s="80"/>
      <c r="TWK325" s="80"/>
      <c r="TWL325" s="80"/>
      <c r="TWM325" s="80"/>
      <c r="TWN325" s="80"/>
      <c r="TWO325" s="80"/>
      <c r="TWP325" s="80"/>
      <c r="TWQ325" s="80"/>
      <c r="TWR325" s="80"/>
      <c r="TWS325" s="80"/>
      <c r="TWT325" s="80"/>
      <c r="TWU325" s="80"/>
      <c r="TWV325" s="80"/>
      <c r="TWW325" s="80"/>
      <c r="TWX325" s="80"/>
      <c r="TWY325" s="80"/>
      <c r="TWZ325" s="80"/>
      <c r="TXA325" s="80"/>
      <c r="TXB325" s="80"/>
      <c r="TXC325" s="80"/>
      <c r="TXD325" s="80"/>
      <c r="TXE325" s="80"/>
      <c r="TXF325" s="80"/>
      <c r="TXG325" s="80"/>
      <c r="TXH325" s="80"/>
      <c r="TXI325" s="80"/>
      <c r="TXJ325" s="80"/>
      <c r="TXK325" s="80"/>
      <c r="TXL325" s="80"/>
      <c r="TXM325" s="80"/>
      <c r="TXN325" s="80"/>
      <c r="TXO325" s="80"/>
      <c r="TXP325" s="80"/>
      <c r="TXQ325" s="80"/>
      <c r="TXR325" s="80"/>
      <c r="TXS325" s="80"/>
      <c r="TXT325" s="80"/>
      <c r="TXU325" s="80"/>
      <c r="TXV325" s="80"/>
      <c r="TXW325" s="80"/>
      <c r="TXX325" s="80"/>
      <c r="TXY325" s="80"/>
      <c r="TXZ325" s="80"/>
      <c r="TYA325" s="80"/>
      <c r="TYB325" s="80"/>
      <c r="TYC325" s="80"/>
      <c r="TYD325" s="80"/>
      <c r="TYE325" s="80"/>
      <c r="TYF325" s="80"/>
      <c r="TYG325" s="80"/>
      <c r="TYH325" s="80"/>
      <c r="TYI325" s="80"/>
      <c r="TYJ325" s="80"/>
      <c r="TYK325" s="80"/>
      <c r="TYL325" s="80"/>
      <c r="TYM325" s="80"/>
      <c r="TYN325" s="80"/>
      <c r="TYO325" s="80"/>
      <c r="TYP325" s="80"/>
      <c r="TYQ325" s="80"/>
      <c r="TYR325" s="80"/>
      <c r="TYS325" s="80"/>
      <c r="TYT325" s="80"/>
      <c r="TYU325" s="80"/>
      <c r="TYV325" s="80"/>
      <c r="TYW325" s="80"/>
      <c r="TYX325" s="80"/>
      <c r="TYY325" s="80"/>
      <c r="TYZ325" s="80"/>
      <c r="TZA325" s="80"/>
      <c r="TZB325" s="80"/>
      <c r="TZC325" s="80"/>
      <c r="TZD325" s="80"/>
      <c r="TZE325" s="80"/>
      <c r="TZF325" s="80"/>
      <c r="TZG325" s="80"/>
      <c r="TZH325" s="80"/>
      <c r="TZI325" s="80"/>
      <c r="TZJ325" s="80"/>
      <c r="TZK325" s="80"/>
      <c r="TZL325" s="80"/>
      <c r="TZM325" s="80"/>
      <c r="TZN325" s="80"/>
      <c r="TZO325" s="80"/>
      <c r="TZP325" s="80"/>
      <c r="TZQ325" s="80"/>
      <c r="TZR325" s="80"/>
      <c r="TZS325" s="80"/>
      <c r="TZT325" s="80"/>
      <c r="TZU325" s="80"/>
      <c r="TZV325" s="80"/>
      <c r="TZW325" s="80"/>
      <c r="TZX325" s="80"/>
      <c r="TZY325" s="80"/>
      <c r="TZZ325" s="80"/>
      <c r="UAA325" s="80"/>
      <c r="UAB325" s="80"/>
      <c r="UAC325" s="80"/>
      <c r="UAD325" s="80"/>
      <c r="UAE325" s="80"/>
      <c r="UAF325" s="80"/>
      <c r="UAG325" s="80"/>
      <c r="UAH325" s="80"/>
      <c r="UAI325" s="80"/>
      <c r="UAJ325" s="80"/>
      <c r="UAK325" s="80"/>
      <c r="UAL325" s="80"/>
      <c r="UAM325" s="80"/>
      <c r="UAN325" s="80"/>
      <c r="UAO325" s="80"/>
      <c r="UAP325" s="80"/>
      <c r="UAQ325" s="80"/>
      <c r="UAR325" s="80"/>
      <c r="UAS325" s="80"/>
      <c r="UAT325" s="80"/>
      <c r="UAU325" s="80"/>
      <c r="UAV325" s="80"/>
      <c r="UAW325" s="80"/>
      <c r="UAX325" s="80"/>
      <c r="UAY325" s="80"/>
      <c r="UAZ325" s="80"/>
      <c r="UBA325" s="80"/>
      <c r="UBB325" s="80"/>
      <c r="UBC325" s="80"/>
      <c r="UBD325" s="80"/>
      <c r="UBE325" s="80"/>
      <c r="UBF325" s="80"/>
      <c r="UBG325" s="80"/>
      <c r="UBH325" s="80"/>
      <c r="UBI325" s="80"/>
      <c r="UBJ325" s="80"/>
      <c r="UBK325" s="80"/>
      <c r="UBL325" s="80"/>
      <c r="UBM325" s="80"/>
      <c r="UBN325" s="80"/>
      <c r="UBO325" s="80"/>
      <c r="UBP325" s="80"/>
      <c r="UBQ325" s="80"/>
      <c r="UBR325" s="80"/>
      <c r="UBS325" s="80"/>
      <c r="UBT325" s="80"/>
      <c r="UBU325" s="80"/>
      <c r="UBV325" s="80"/>
      <c r="UBW325" s="80"/>
      <c r="UBX325" s="80"/>
      <c r="UBY325" s="80"/>
      <c r="UBZ325" s="80"/>
      <c r="UCA325" s="80"/>
      <c r="UCB325" s="80"/>
      <c r="UCC325" s="80"/>
      <c r="UCD325" s="80"/>
      <c r="UCE325" s="80"/>
      <c r="UCF325" s="80"/>
      <c r="UCG325" s="80"/>
      <c r="UCH325" s="80"/>
      <c r="UCI325" s="80"/>
      <c r="UCJ325" s="80"/>
      <c r="UCK325" s="80"/>
      <c r="UCL325" s="80"/>
      <c r="UCM325" s="80"/>
      <c r="UCN325" s="80"/>
      <c r="UCO325" s="80"/>
      <c r="UCP325" s="80"/>
      <c r="UCQ325" s="80"/>
      <c r="UCR325" s="80"/>
      <c r="UCS325" s="80"/>
      <c r="UCT325" s="80"/>
      <c r="UCU325" s="80"/>
      <c r="UCV325" s="80"/>
      <c r="UCW325" s="80"/>
      <c r="UCX325" s="80"/>
      <c r="UCY325" s="80"/>
      <c r="UCZ325" s="80"/>
      <c r="UDA325" s="80"/>
      <c r="UDB325" s="80"/>
      <c r="UDC325" s="80"/>
      <c r="UDD325" s="80"/>
      <c r="UDE325" s="80"/>
      <c r="UDF325" s="80"/>
      <c r="UDG325" s="80"/>
      <c r="UDH325" s="80"/>
      <c r="UDI325" s="80"/>
      <c r="UDJ325" s="80"/>
      <c r="UDK325" s="80"/>
      <c r="UDL325" s="80"/>
      <c r="UDM325" s="80"/>
      <c r="UDN325" s="80"/>
      <c r="UDO325" s="80"/>
      <c r="UDP325" s="80"/>
      <c r="UDQ325" s="80"/>
      <c r="UDR325" s="80"/>
      <c r="UDS325" s="80"/>
      <c r="UDT325" s="80"/>
      <c r="UDU325" s="80"/>
      <c r="UDV325" s="80"/>
      <c r="UDW325" s="80"/>
      <c r="UDX325" s="80"/>
      <c r="UDY325" s="80"/>
      <c r="UDZ325" s="80"/>
      <c r="UEA325" s="80"/>
      <c r="UEB325" s="80"/>
      <c r="UEC325" s="80"/>
      <c r="UED325" s="80"/>
      <c r="UEE325" s="80"/>
      <c r="UEF325" s="80"/>
      <c r="UEG325" s="80"/>
      <c r="UEH325" s="80"/>
      <c r="UEI325" s="80"/>
      <c r="UEJ325" s="80"/>
      <c r="UEK325" s="80"/>
      <c r="UEL325" s="80"/>
      <c r="UEM325" s="80"/>
      <c r="UEN325" s="80"/>
      <c r="UEO325" s="80"/>
      <c r="UEP325" s="80"/>
      <c r="UEQ325" s="80"/>
      <c r="UER325" s="80"/>
      <c r="UES325" s="80"/>
      <c r="UET325" s="80"/>
      <c r="UEU325" s="80"/>
      <c r="UEV325" s="80"/>
      <c r="UEW325" s="80"/>
      <c r="UEX325" s="80"/>
      <c r="UEY325" s="80"/>
      <c r="UEZ325" s="80"/>
      <c r="UFA325" s="80"/>
      <c r="UFB325" s="80"/>
      <c r="UFC325" s="80"/>
      <c r="UFD325" s="80"/>
      <c r="UFE325" s="80"/>
      <c r="UFF325" s="80"/>
      <c r="UFG325" s="80"/>
      <c r="UFH325" s="80"/>
      <c r="UFI325" s="80"/>
      <c r="UFJ325" s="80"/>
      <c r="UFK325" s="80"/>
      <c r="UFL325" s="80"/>
      <c r="UFM325" s="80"/>
      <c r="UFN325" s="80"/>
      <c r="UFO325" s="80"/>
      <c r="UFP325" s="80"/>
      <c r="UFQ325" s="80"/>
      <c r="UFR325" s="80"/>
      <c r="UFS325" s="80"/>
      <c r="UFT325" s="80"/>
      <c r="UFU325" s="80"/>
      <c r="UFV325" s="80"/>
      <c r="UFW325" s="80"/>
      <c r="UFX325" s="80"/>
      <c r="UFY325" s="80"/>
      <c r="UFZ325" s="80"/>
      <c r="UGA325" s="80"/>
      <c r="UGB325" s="80"/>
      <c r="UGC325" s="80"/>
      <c r="UGD325" s="80"/>
      <c r="UGE325" s="80"/>
      <c r="UGF325" s="80"/>
      <c r="UGG325" s="80"/>
      <c r="UGH325" s="80"/>
      <c r="UGI325" s="80"/>
      <c r="UGJ325" s="80"/>
      <c r="UGK325" s="80"/>
      <c r="UGL325" s="80"/>
      <c r="UGM325" s="80"/>
      <c r="UGN325" s="80"/>
      <c r="UGO325" s="80"/>
      <c r="UGP325" s="80"/>
      <c r="UGQ325" s="80"/>
      <c r="UGR325" s="80"/>
      <c r="UGS325" s="80"/>
      <c r="UGT325" s="80"/>
      <c r="UGU325" s="80"/>
      <c r="UGV325" s="80"/>
      <c r="UGW325" s="80"/>
      <c r="UGX325" s="80"/>
      <c r="UGY325" s="80"/>
      <c r="UGZ325" s="80"/>
      <c r="UHA325" s="80"/>
      <c r="UHB325" s="80"/>
      <c r="UHC325" s="80"/>
      <c r="UHD325" s="80"/>
      <c r="UHE325" s="80"/>
      <c r="UHF325" s="80"/>
      <c r="UHG325" s="80"/>
      <c r="UHH325" s="80"/>
      <c r="UHI325" s="80"/>
      <c r="UHJ325" s="80"/>
      <c r="UHK325" s="80"/>
      <c r="UHL325" s="80"/>
      <c r="UHM325" s="80"/>
      <c r="UHN325" s="80"/>
      <c r="UHO325" s="80"/>
      <c r="UHP325" s="80"/>
      <c r="UHQ325" s="80"/>
      <c r="UHR325" s="80"/>
      <c r="UHS325" s="80"/>
      <c r="UHT325" s="80"/>
      <c r="UHU325" s="80"/>
      <c r="UHV325" s="80"/>
      <c r="UHW325" s="80"/>
      <c r="UHX325" s="80"/>
      <c r="UHY325" s="80"/>
      <c r="UHZ325" s="80"/>
      <c r="UIA325" s="80"/>
      <c r="UIB325" s="80"/>
      <c r="UIC325" s="80"/>
      <c r="UID325" s="80"/>
      <c r="UIE325" s="80"/>
      <c r="UIF325" s="80"/>
      <c r="UIG325" s="80"/>
      <c r="UIH325" s="80"/>
      <c r="UII325" s="80"/>
      <c r="UIJ325" s="80"/>
      <c r="UIK325" s="80"/>
      <c r="UIL325" s="80"/>
      <c r="UIM325" s="80"/>
      <c r="UIN325" s="80"/>
      <c r="UIO325" s="80"/>
      <c r="UIP325" s="80"/>
      <c r="UIQ325" s="80"/>
      <c r="UIR325" s="80"/>
      <c r="UIS325" s="80"/>
      <c r="UIT325" s="80"/>
      <c r="UIU325" s="80"/>
      <c r="UIV325" s="80"/>
      <c r="UIW325" s="80"/>
      <c r="UIX325" s="80"/>
      <c r="UIY325" s="80"/>
      <c r="UIZ325" s="80"/>
      <c r="UJA325" s="80"/>
      <c r="UJB325" s="80"/>
      <c r="UJC325" s="80"/>
      <c r="UJD325" s="80"/>
      <c r="UJE325" s="80"/>
      <c r="UJF325" s="80"/>
      <c r="UJG325" s="80"/>
      <c r="UJH325" s="80"/>
      <c r="UJI325" s="80"/>
      <c r="UJJ325" s="80"/>
      <c r="UJK325" s="80"/>
      <c r="UJL325" s="80"/>
      <c r="UJM325" s="80"/>
      <c r="UJN325" s="80"/>
      <c r="UJO325" s="80"/>
      <c r="UJP325" s="80"/>
      <c r="UJQ325" s="80"/>
      <c r="UJR325" s="80"/>
      <c r="UJS325" s="80"/>
      <c r="UJT325" s="80"/>
      <c r="UJU325" s="80"/>
      <c r="UJV325" s="80"/>
      <c r="UJW325" s="80"/>
      <c r="UJX325" s="80"/>
      <c r="UJY325" s="80"/>
      <c r="UJZ325" s="80"/>
      <c r="UKA325" s="80"/>
      <c r="UKB325" s="80"/>
      <c r="UKC325" s="80"/>
      <c r="UKD325" s="80"/>
      <c r="UKE325" s="80"/>
      <c r="UKF325" s="80"/>
      <c r="UKG325" s="80"/>
      <c r="UKH325" s="80"/>
      <c r="UKI325" s="80"/>
      <c r="UKJ325" s="80"/>
      <c r="UKK325" s="80"/>
      <c r="UKL325" s="80"/>
      <c r="UKM325" s="80"/>
      <c r="UKN325" s="80"/>
      <c r="UKO325" s="80"/>
      <c r="UKP325" s="80"/>
      <c r="UKQ325" s="80"/>
      <c r="UKR325" s="80"/>
      <c r="UKS325" s="80"/>
      <c r="UKT325" s="80"/>
      <c r="UKU325" s="80"/>
      <c r="UKV325" s="80"/>
      <c r="UKW325" s="80"/>
      <c r="UKX325" s="80"/>
      <c r="UKY325" s="80"/>
      <c r="UKZ325" s="80"/>
      <c r="ULA325" s="80"/>
      <c r="ULB325" s="80"/>
      <c r="ULC325" s="80"/>
      <c r="ULD325" s="80"/>
      <c r="ULE325" s="80"/>
      <c r="ULF325" s="80"/>
      <c r="ULG325" s="80"/>
      <c r="ULH325" s="80"/>
      <c r="ULI325" s="80"/>
      <c r="ULJ325" s="80"/>
      <c r="ULK325" s="80"/>
      <c r="ULL325" s="80"/>
      <c r="ULM325" s="80"/>
      <c r="ULN325" s="80"/>
      <c r="ULO325" s="80"/>
      <c r="ULP325" s="80"/>
      <c r="ULQ325" s="80"/>
      <c r="ULR325" s="80"/>
      <c r="ULS325" s="80"/>
      <c r="ULT325" s="80"/>
      <c r="ULU325" s="80"/>
      <c r="ULV325" s="80"/>
      <c r="ULW325" s="80"/>
      <c r="ULX325" s="80"/>
      <c r="ULY325" s="80"/>
      <c r="ULZ325" s="80"/>
      <c r="UMA325" s="80"/>
      <c r="UMB325" s="80"/>
      <c r="UMC325" s="80"/>
      <c r="UMD325" s="80"/>
      <c r="UME325" s="80"/>
      <c r="UMF325" s="80"/>
      <c r="UMG325" s="80"/>
      <c r="UMH325" s="80"/>
      <c r="UMI325" s="80"/>
      <c r="UMJ325" s="80"/>
      <c r="UMK325" s="80"/>
      <c r="UML325" s="80"/>
      <c r="UMM325" s="80"/>
      <c r="UMN325" s="80"/>
      <c r="UMO325" s="80"/>
      <c r="UMP325" s="80"/>
      <c r="UMQ325" s="80"/>
      <c r="UMR325" s="80"/>
      <c r="UMS325" s="80"/>
      <c r="UMT325" s="80"/>
      <c r="UMU325" s="80"/>
      <c r="UMV325" s="80"/>
      <c r="UMW325" s="80"/>
      <c r="UMX325" s="80"/>
      <c r="UMY325" s="80"/>
      <c r="UMZ325" s="80"/>
      <c r="UNA325" s="80"/>
      <c r="UNB325" s="80"/>
      <c r="UNC325" s="80"/>
      <c r="UND325" s="80"/>
      <c r="UNE325" s="80"/>
      <c r="UNF325" s="80"/>
      <c r="UNG325" s="80"/>
      <c r="UNH325" s="80"/>
      <c r="UNI325" s="80"/>
      <c r="UNJ325" s="80"/>
      <c r="UNK325" s="80"/>
      <c r="UNL325" s="80"/>
      <c r="UNM325" s="80"/>
      <c r="UNN325" s="80"/>
      <c r="UNO325" s="80"/>
      <c r="UNP325" s="80"/>
      <c r="UNQ325" s="80"/>
      <c r="UNR325" s="80"/>
      <c r="UNS325" s="80"/>
      <c r="UNT325" s="80"/>
      <c r="UNU325" s="80"/>
      <c r="UNV325" s="80"/>
      <c r="UNW325" s="80"/>
      <c r="UNX325" s="80"/>
      <c r="UNY325" s="80"/>
      <c r="UNZ325" s="80"/>
      <c r="UOA325" s="80"/>
      <c r="UOB325" s="80"/>
      <c r="UOC325" s="80"/>
      <c r="UOD325" s="80"/>
      <c r="UOE325" s="80"/>
      <c r="UOF325" s="80"/>
      <c r="UOG325" s="80"/>
      <c r="UOH325" s="80"/>
      <c r="UOI325" s="80"/>
      <c r="UOJ325" s="80"/>
      <c r="UOK325" s="80"/>
      <c r="UOL325" s="80"/>
      <c r="UOM325" s="80"/>
      <c r="UON325" s="80"/>
      <c r="UOO325" s="80"/>
      <c r="UOP325" s="80"/>
      <c r="UOQ325" s="80"/>
      <c r="UOR325" s="80"/>
      <c r="UOS325" s="80"/>
      <c r="UOT325" s="80"/>
      <c r="UOU325" s="80"/>
      <c r="UOV325" s="80"/>
      <c r="UOW325" s="80"/>
      <c r="UOX325" s="80"/>
      <c r="UOY325" s="80"/>
      <c r="UOZ325" s="80"/>
      <c r="UPA325" s="80"/>
      <c r="UPB325" s="80"/>
      <c r="UPC325" s="80"/>
      <c r="UPD325" s="80"/>
      <c r="UPE325" s="80"/>
      <c r="UPF325" s="80"/>
      <c r="UPG325" s="80"/>
      <c r="UPH325" s="80"/>
      <c r="UPI325" s="80"/>
      <c r="UPJ325" s="80"/>
      <c r="UPK325" s="80"/>
      <c r="UPL325" s="80"/>
      <c r="UPM325" s="80"/>
      <c r="UPN325" s="80"/>
      <c r="UPO325" s="80"/>
      <c r="UPP325" s="80"/>
      <c r="UPQ325" s="80"/>
      <c r="UPR325" s="80"/>
      <c r="UPS325" s="80"/>
      <c r="UPT325" s="80"/>
      <c r="UPU325" s="80"/>
      <c r="UPV325" s="80"/>
      <c r="UPW325" s="80"/>
      <c r="UPX325" s="80"/>
      <c r="UPY325" s="80"/>
      <c r="UPZ325" s="80"/>
      <c r="UQA325" s="80"/>
      <c r="UQB325" s="80"/>
      <c r="UQC325" s="80"/>
      <c r="UQD325" s="80"/>
      <c r="UQE325" s="80"/>
      <c r="UQF325" s="80"/>
      <c r="UQG325" s="80"/>
      <c r="UQH325" s="80"/>
      <c r="UQI325" s="80"/>
      <c r="UQJ325" s="80"/>
      <c r="UQK325" s="80"/>
      <c r="UQL325" s="80"/>
      <c r="UQM325" s="80"/>
      <c r="UQN325" s="80"/>
      <c r="UQO325" s="80"/>
      <c r="UQP325" s="80"/>
      <c r="UQQ325" s="80"/>
      <c r="UQR325" s="80"/>
      <c r="UQS325" s="80"/>
      <c r="UQT325" s="80"/>
      <c r="UQU325" s="80"/>
      <c r="UQV325" s="80"/>
      <c r="UQW325" s="80"/>
      <c r="UQX325" s="80"/>
      <c r="UQY325" s="80"/>
      <c r="UQZ325" s="80"/>
      <c r="URA325" s="80"/>
      <c r="URB325" s="80"/>
      <c r="URC325" s="80"/>
      <c r="URD325" s="80"/>
      <c r="URE325" s="80"/>
      <c r="URF325" s="80"/>
      <c r="URG325" s="80"/>
      <c r="URH325" s="80"/>
      <c r="URI325" s="80"/>
      <c r="URJ325" s="80"/>
      <c r="URK325" s="80"/>
      <c r="URL325" s="80"/>
      <c r="URM325" s="80"/>
      <c r="URN325" s="80"/>
      <c r="URO325" s="80"/>
      <c r="URP325" s="80"/>
      <c r="URQ325" s="80"/>
      <c r="URR325" s="80"/>
      <c r="URS325" s="80"/>
      <c r="URT325" s="80"/>
      <c r="URU325" s="80"/>
      <c r="URV325" s="80"/>
      <c r="URW325" s="80"/>
      <c r="URX325" s="80"/>
      <c r="URY325" s="80"/>
      <c r="URZ325" s="80"/>
      <c r="USA325" s="80"/>
      <c r="USB325" s="80"/>
      <c r="USC325" s="80"/>
      <c r="USD325" s="80"/>
      <c r="USE325" s="80"/>
      <c r="USF325" s="80"/>
      <c r="USG325" s="80"/>
      <c r="USH325" s="80"/>
      <c r="USI325" s="80"/>
      <c r="USJ325" s="80"/>
      <c r="USK325" s="80"/>
      <c r="USL325" s="80"/>
      <c r="USM325" s="80"/>
      <c r="USN325" s="80"/>
      <c r="USO325" s="80"/>
      <c r="USP325" s="80"/>
      <c r="USQ325" s="80"/>
      <c r="USR325" s="80"/>
      <c r="USS325" s="80"/>
      <c r="UST325" s="80"/>
      <c r="USU325" s="80"/>
      <c r="USV325" s="80"/>
      <c r="USW325" s="80"/>
      <c r="USX325" s="80"/>
      <c r="USY325" s="80"/>
      <c r="USZ325" s="80"/>
      <c r="UTA325" s="80"/>
      <c r="UTB325" s="80"/>
      <c r="UTC325" s="80"/>
      <c r="UTD325" s="80"/>
      <c r="UTE325" s="80"/>
      <c r="UTF325" s="80"/>
      <c r="UTG325" s="80"/>
      <c r="UTH325" s="80"/>
      <c r="UTI325" s="80"/>
      <c r="UTJ325" s="80"/>
      <c r="UTK325" s="80"/>
      <c r="UTL325" s="80"/>
      <c r="UTM325" s="80"/>
      <c r="UTN325" s="80"/>
      <c r="UTO325" s="80"/>
      <c r="UTP325" s="80"/>
      <c r="UTQ325" s="80"/>
      <c r="UTR325" s="80"/>
      <c r="UTS325" s="80"/>
      <c r="UTT325" s="80"/>
      <c r="UTU325" s="80"/>
      <c r="UTV325" s="80"/>
      <c r="UTW325" s="80"/>
      <c r="UTX325" s="80"/>
      <c r="UTY325" s="80"/>
      <c r="UTZ325" s="80"/>
      <c r="UUA325" s="80"/>
      <c r="UUB325" s="80"/>
      <c r="UUC325" s="80"/>
      <c r="UUD325" s="80"/>
      <c r="UUE325" s="80"/>
      <c r="UUF325" s="80"/>
      <c r="UUG325" s="80"/>
      <c r="UUH325" s="80"/>
      <c r="UUI325" s="80"/>
      <c r="UUJ325" s="80"/>
      <c r="UUK325" s="80"/>
      <c r="UUL325" s="80"/>
      <c r="UUM325" s="80"/>
      <c r="UUN325" s="80"/>
      <c r="UUO325" s="80"/>
      <c r="UUP325" s="80"/>
      <c r="UUQ325" s="80"/>
      <c r="UUR325" s="80"/>
      <c r="UUS325" s="80"/>
      <c r="UUT325" s="80"/>
      <c r="UUU325" s="80"/>
      <c r="UUV325" s="80"/>
      <c r="UUW325" s="80"/>
      <c r="UUX325" s="80"/>
      <c r="UUY325" s="80"/>
      <c r="UUZ325" s="80"/>
      <c r="UVA325" s="80"/>
      <c r="UVB325" s="80"/>
      <c r="UVC325" s="80"/>
      <c r="UVD325" s="80"/>
      <c r="UVE325" s="80"/>
      <c r="UVF325" s="80"/>
      <c r="UVG325" s="80"/>
      <c r="UVH325" s="80"/>
      <c r="UVI325" s="80"/>
      <c r="UVJ325" s="80"/>
      <c r="UVK325" s="80"/>
      <c r="UVL325" s="80"/>
      <c r="UVM325" s="80"/>
      <c r="UVN325" s="80"/>
      <c r="UVO325" s="80"/>
      <c r="UVP325" s="80"/>
      <c r="UVQ325" s="80"/>
      <c r="UVR325" s="80"/>
      <c r="UVS325" s="80"/>
      <c r="UVT325" s="80"/>
      <c r="UVU325" s="80"/>
      <c r="UVV325" s="80"/>
      <c r="UVW325" s="80"/>
      <c r="UVX325" s="80"/>
      <c r="UVY325" s="80"/>
      <c r="UVZ325" s="80"/>
      <c r="UWA325" s="80"/>
      <c r="UWB325" s="80"/>
      <c r="UWC325" s="80"/>
      <c r="UWD325" s="80"/>
      <c r="UWE325" s="80"/>
      <c r="UWF325" s="80"/>
      <c r="UWG325" s="80"/>
      <c r="UWH325" s="80"/>
      <c r="UWI325" s="80"/>
      <c r="UWJ325" s="80"/>
      <c r="UWK325" s="80"/>
      <c r="UWL325" s="80"/>
      <c r="UWM325" s="80"/>
      <c r="UWN325" s="80"/>
      <c r="UWO325" s="80"/>
      <c r="UWP325" s="80"/>
      <c r="UWQ325" s="80"/>
      <c r="UWR325" s="80"/>
      <c r="UWS325" s="80"/>
      <c r="UWT325" s="80"/>
      <c r="UWU325" s="80"/>
      <c r="UWV325" s="80"/>
      <c r="UWW325" s="80"/>
      <c r="UWX325" s="80"/>
      <c r="UWY325" s="80"/>
      <c r="UWZ325" s="80"/>
      <c r="UXA325" s="80"/>
      <c r="UXB325" s="80"/>
      <c r="UXC325" s="80"/>
      <c r="UXD325" s="80"/>
      <c r="UXE325" s="80"/>
      <c r="UXF325" s="80"/>
      <c r="UXG325" s="80"/>
      <c r="UXH325" s="80"/>
      <c r="UXI325" s="80"/>
      <c r="UXJ325" s="80"/>
      <c r="UXK325" s="80"/>
      <c r="UXL325" s="80"/>
      <c r="UXM325" s="80"/>
      <c r="UXN325" s="80"/>
      <c r="UXO325" s="80"/>
      <c r="UXP325" s="80"/>
      <c r="UXQ325" s="80"/>
      <c r="UXR325" s="80"/>
      <c r="UXS325" s="80"/>
      <c r="UXT325" s="80"/>
      <c r="UXU325" s="80"/>
      <c r="UXV325" s="80"/>
      <c r="UXW325" s="80"/>
      <c r="UXX325" s="80"/>
      <c r="UXY325" s="80"/>
      <c r="UXZ325" s="80"/>
      <c r="UYA325" s="80"/>
      <c r="UYB325" s="80"/>
      <c r="UYC325" s="80"/>
      <c r="UYD325" s="80"/>
      <c r="UYE325" s="80"/>
      <c r="UYF325" s="80"/>
      <c r="UYG325" s="80"/>
      <c r="UYH325" s="80"/>
      <c r="UYI325" s="80"/>
      <c r="UYJ325" s="80"/>
      <c r="UYK325" s="80"/>
      <c r="UYL325" s="80"/>
      <c r="UYM325" s="80"/>
      <c r="UYN325" s="80"/>
      <c r="UYO325" s="80"/>
      <c r="UYP325" s="80"/>
      <c r="UYQ325" s="80"/>
      <c r="UYR325" s="80"/>
      <c r="UYS325" s="80"/>
      <c r="UYT325" s="80"/>
      <c r="UYU325" s="80"/>
      <c r="UYV325" s="80"/>
      <c r="UYW325" s="80"/>
      <c r="UYX325" s="80"/>
      <c r="UYY325" s="80"/>
      <c r="UYZ325" s="80"/>
      <c r="UZA325" s="80"/>
      <c r="UZB325" s="80"/>
      <c r="UZC325" s="80"/>
      <c r="UZD325" s="80"/>
      <c r="UZE325" s="80"/>
      <c r="UZF325" s="80"/>
      <c r="UZG325" s="80"/>
      <c r="UZH325" s="80"/>
      <c r="UZI325" s="80"/>
      <c r="UZJ325" s="80"/>
      <c r="UZK325" s="80"/>
      <c r="UZL325" s="80"/>
      <c r="UZM325" s="80"/>
      <c r="UZN325" s="80"/>
      <c r="UZO325" s="80"/>
      <c r="UZP325" s="80"/>
      <c r="UZQ325" s="80"/>
      <c r="UZR325" s="80"/>
      <c r="UZS325" s="80"/>
      <c r="UZT325" s="80"/>
      <c r="UZU325" s="80"/>
      <c r="UZV325" s="80"/>
      <c r="UZW325" s="80"/>
      <c r="UZX325" s="80"/>
      <c r="UZY325" s="80"/>
      <c r="UZZ325" s="80"/>
      <c r="VAA325" s="80"/>
      <c r="VAB325" s="80"/>
      <c r="VAC325" s="80"/>
      <c r="VAD325" s="80"/>
      <c r="VAE325" s="80"/>
      <c r="VAF325" s="80"/>
      <c r="VAG325" s="80"/>
      <c r="VAH325" s="80"/>
      <c r="VAI325" s="80"/>
      <c r="VAJ325" s="80"/>
      <c r="VAK325" s="80"/>
      <c r="VAL325" s="80"/>
      <c r="VAM325" s="80"/>
      <c r="VAN325" s="80"/>
      <c r="VAO325" s="80"/>
      <c r="VAP325" s="80"/>
      <c r="VAQ325" s="80"/>
      <c r="VAR325" s="80"/>
      <c r="VAS325" s="80"/>
      <c r="VAT325" s="80"/>
      <c r="VAU325" s="80"/>
      <c r="VAV325" s="80"/>
      <c r="VAW325" s="80"/>
      <c r="VAX325" s="80"/>
      <c r="VAY325" s="80"/>
      <c r="VAZ325" s="80"/>
      <c r="VBA325" s="80"/>
      <c r="VBB325" s="80"/>
      <c r="VBC325" s="80"/>
      <c r="VBD325" s="80"/>
      <c r="VBE325" s="80"/>
      <c r="VBF325" s="80"/>
      <c r="VBG325" s="80"/>
      <c r="VBH325" s="80"/>
      <c r="VBI325" s="80"/>
      <c r="VBJ325" s="80"/>
      <c r="VBK325" s="80"/>
      <c r="VBL325" s="80"/>
      <c r="VBM325" s="80"/>
      <c r="VBN325" s="80"/>
      <c r="VBO325" s="80"/>
      <c r="VBP325" s="80"/>
      <c r="VBQ325" s="80"/>
      <c r="VBR325" s="80"/>
      <c r="VBS325" s="80"/>
      <c r="VBT325" s="80"/>
      <c r="VBU325" s="80"/>
      <c r="VBV325" s="80"/>
      <c r="VBW325" s="80"/>
      <c r="VBX325" s="80"/>
      <c r="VBY325" s="80"/>
      <c r="VBZ325" s="80"/>
      <c r="VCA325" s="80"/>
      <c r="VCB325" s="80"/>
      <c r="VCC325" s="80"/>
      <c r="VCD325" s="80"/>
      <c r="VCE325" s="80"/>
      <c r="VCF325" s="80"/>
      <c r="VCG325" s="80"/>
      <c r="VCH325" s="80"/>
      <c r="VCI325" s="80"/>
      <c r="VCJ325" s="80"/>
      <c r="VCK325" s="80"/>
      <c r="VCL325" s="80"/>
      <c r="VCM325" s="80"/>
      <c r="VCN325" s="80"/>
      <c r="VCO325" s="80"/>
      <c r="VCP325" s="80"/>
      <c r="VCQ325" s="80"/>
      <c r="VCR325" s="80"/>
      <c r="VCS325" s="80"/>
      <c r="VCT325" s="80"/>
      <c r="VCU325" s="80"/>
      <c r="VCV325" s="80"/>
      <c r="VCW325" s="80"/>
      <c r="VCX325" s="80"/>
      <c r="VCY325" s="80"/>
      <c r="VCZ325" s="80"/>
      <c r="VDA325" s="80"/>
      <c r="VDB325" s="80"/>
      <c r="VDC325" s="80"/>
      <c r="VDD325" s="80"/>
      <c r="VDE325" s="80"/>
      <c r="VDF325" s="80"/>
      <c r="VDG325" s="80"/>
      <c r="VDH325" s="80"/>
      <c r="VDI325" s="80"/>
      <c r="VDJ325" s="80"/>
      <c r="VDK325" s="80"/>
      <c r="VDL325" s="80"/>
      <c r="VDM325" s="80"/>
      <c r="VDN325" s="80"/>
      <c r="VDO325" s="80"/>
      <c r="VDP325" s="80"/>
      <c r="VDQ325" s="80"/>
      <c r="VDR325" s="80"/>
      <c r="VDS325" s="80"/>
      <c r="VDT325" s="80"/>
      <c r="VDU325" s="80"/>
      <c r="VDV325" s="80"/>
      <c r="VDW325" s="80"/>
      <c r="VDX325" s="80"/>
      <c r="VDY325" s="80"/>
      <c r="VDZ325" s="80"/>
      <c r="VEA325" s="80"/>
      <c r="VEB325" s="80"/>
      <c r="VEC325" s="80"/>
      <c r="VED325" s="80"/>
      <c r="VEE325" s="80"/>
      <c r="VEF325" s="80"/>
      <c r="VEG325" s="80"/>
      <c r="VEH325" s="80"/>
      <c r="VEI325" s="80"/>
      <c r="VEJ325" s="80"/>
      <c r="VEK325" s="80"/>
      <c r="VEL325" s="80"/>
      <c r="VEM325" s="80"/>
      <c r="VEN325" s="80"/>
      <c r="VEO325" s="80"/>
      <c r="VEP325" s="80"/>
      <c r="VEQ325" s="80"/>
      <c r="VER325" s="80"/>
      <c r="VES325" s="80"/>
      <c r="VET325" s="80"/>
      <c r="VEU325" s="80"/>
      <c r="VEV325" s="80"/>
      <c r="VEW325" s="80"/>
      <c r="VEX325" s="80"/>
      <c r="VEY325" s="80"/>
      <c r="VEZ325" s="80"/>
      <c r="VFA325" s="80"/>
      <c r="VFB325" s="80"/>
      <c r="VFC325" s="80"/>
      <c r="VFD325" s="80"/>
      <c r="VFE325" s="80"/>
      <c r="VFF325" s="80"/>
      <c r="VFG325" s="80"/>
      <c r="VFH325" s="80"/>
      <c r="VFI325" s="80"/>
      <c r="VFJ325" s="80"/>
      <c r="VFK325" s="80"/>
      <c r="VFL325" s="80"/>
      <c r="VFM325" s="80"/>
      <c r="VFN325" s="80"/>
      <c r="VFO325" s="80"/>
      <c r="VFP325" s="80"/>
      <c r="VFQ325" s="80"/>
      <c r="VFR325" s="80"/>
      <c r="VFS325" s="80"/>
      <c r="VFT325" s="80"/>
      <c r="VFU325" s="80"/>
      <c r="VFV325" s="80"/>
      <c r="VFW325" s="80"/>
      <c r="VFX325" s="80"/>
      <c r="VFY325" s="80"/>
      <c r="VFZ325" s="80"/>
      <c r="VGA325" s="80"/>
      <c r="VGB325" s="80"/>
      <c r="VGC325" s="80"/>
      <c r="VGD325" s="80"/>
      <c r="VGE325" s="80"/>
      <c r="VGF325" s="80"/>
      <c r="VGG325" s="80"/>
      <c r="VGH325" s="80"/>
      <c r="VGI325" s="80"/>
      <c r="VGJ325" s="80"/>
      <c r="VGK325" s="80"/>
      <c r="VGL325" s="80"/>
      <c r="VGM325" s="80"/>
      <c r="VGN325" s="80"/>
      <c r="VGO325" s="80"/>
      <c r="VGP325" s="80"/>
      <c r="VGQ325" s="80"/>
      <c r="VGR325" s="80"/>
      <c r="VGS325" s="80"/>
      <c r="VGT325" s="80"/>
      <c r="VGU325" s="80"/>
      <c r="VGV325" s="80"/>
      <c r="VGW325" s="80"/>
      <c r="VGX325" s="80"/>
      <c r="VGY325" s="80"/>
      <c r="VGZ325" s="80"/>
      <c r="VHA325" s="80"/>
      <c r="VHB325" s="80"/>
      <c r="VHC325" s="80"/>
      <c r="VHD325" s="80"/>
      <c r="VHE325" s="80"/>
      <c r="VHF325" s="80"/>
      <c r="VHG325" s="80"/>
      <c r="VHH325" s="80"/>
      <c r="VHI325" s="80"/>
      <c r="VHJ325" s="80"/>
      <c r="VHK325" s="80"/>
      <c r="VHL325" s="80"/>
      <c r="VHM325" s="80"/>
      <c r="VHN325" s="80"/>
      <c r="VHO325" s="80"/>
      <c r="VHP325" s="80"/>
      <c r="VHQ325" s="80"/>
      <c r="VHR325" s="80"/>
      <c r="VHS325" s="80"/>
      <c r="VHT325" s="80"/>
      <c r="VHU325" s="80"/>
      <c r="VHV325" s="80"/>
      <c r="VHW325" s="80"/>
      <c r="VHX325" s="80"/>
      <c r="VHY325" s="80"/>
      <c r="VHZ325" s="80"/>
      <c r="VIA325" s="80"/>
      <c r="VIB325" s="80"/>
      <c r="VIC325" s="80"/>
      <c r="VID325" s="80"/>
      <c r="VIE325" s="80"/>
      <c r="VIF325" s="80"/>
      <c r="VIG325" s="80"/>
      <c r="VIH325" s="80"/>
      <c r="VII325" s="80"/>
      <c r="VIJ325" s="80"/>
      <c r="VIK325" s="80"/>
      <c r="VIL325" s="80"/>
      <c r="VIM325" s="80"/>
      <c r="VIN325" s="80"/>
      <c r="VIO325" s="80"/>
      <c r="VIP325" s="80"/>
      <c r="VIQ325" s="80"/>
      <c r="VIR325" s="80"/>
      <c r="VIS325" s="80"/>
      <c r="VIT325" s="80"/>
      <c r="VIU325" s="80"/>
      <c r="VIV325" s="80"/>
      <c r="VIW325" s="80"/>
      <c r="VIX325" s="80"/>
      <c r="VIY325" s="80"/>
      <c r="VIZ325" s="80"/>
      <c r="VJA325" s="80"/>
      <c r="VJB325" s="80"/>
      <c r="VJC325" s="80"/>
      <c r="VJD325" s="80"/>
      <c r="VJE325" s="80"/>
      <c r="VJF325" s="80"/>
      <c r="VJG325" s="80"/>
      <c r="VJH325" s="80"/>
      <c r="VJI325" s="80"/>
      <c r="VJJ325" s="80"/>
      <c r="VJK325" s="80"/>
      <c r="VJL325" s="80"/>
      <c r="VJM325" s="80"/>
      <c r="VJN325" s="80"/>
      <c r="VJO325" s="80"/>
      <c r="VJP325" s="80"/>
      <c r="VJQ325" s="80"/>
      <c r="VJR325" s="80"/>
      <c r="VJS325" s="80"/>
      <c r="VJT325" s="80"/>
      <c r="VJU325" s="80"/>
      <c r="VJV325" s="80"/>
      <c r="VJW325" s="80"/>
      <c r="VJX325" s="80"/>
      <c r="VJY325" s="80"/>
      <c r="VJZ325" s="80"/>
      <c r="VKA325" s="80"/>
      <c r="VKB325" s="80"/>
      <c r="VKC325" s="80"/>
      <c r="VKD325" s="80"/>
      <c r="VKE325" s="80"/>
      <c r="VKF325" s="80"/>
      <c r="VKG325" s="80"/>
      <c r="VKH325" s="80"/>
      <c r="VKI325" s="80"/>
      <c r="VKJ325" s="80"/>
      <c r="VKK325" s="80"/>
      <c r="VKL325" s="80"/>
      <c r="VKM325" s="80"/>
      <c r="VKN325" s="80"/>
      <c r="VKO325" s="80"/>
      <c r="VKP325" s="80"/>
      <c r="VKQ325" s="80"/>
      <c r="VKR325" s="80"/>
      <c r="VKS325" s="80"/>
      <c r="VKT325" s="80"/>
      <c r="VKU325" s="80"/>
      <c r="VKV325" s="80"/>
      <c r="VKW325" s="80"/>
      <c r="VKX325" s="80"/>
      <c r="VKY325" s="80"/>
      <c r="VKZ325" s="80"/>
      <c r="VLA325" s="80"/>
      <c r="VLB325" s="80"/>
      <c r="VLC325" s="80"/>
      <c r="VLD325" s="80"/>
      <c r="VLE325" s="80"/>
      <c r="VLF325" s="80"/>
      <c r="VLG325" s="80"/>
      <c r="VLH325" s="80"/>
      <c r="VLI325" s="80"/>
      <c r="VLJ325" s="80"/>
      <c r="VLK325" s="80"/>
      <c r="VLL325" s="80"/>
      <c r="VLM325" s="80"/>
      <c r="VLN325" s="80"/>
      <c r="VLO325" s="80"/>
      <c r="VLP325" s="80"/>
      <c r="VLQ325" s="80"/>
      <c r="VLR325" s="80"/>
      <c r="VLS325" s="80"/>
      <c r="VLT325" s="80"/>
      <c r="VLU325" s="80"/>
      <c r="VLV325" s="80"/>
      <c r="VLW325" s="80"/>
      <c r="VLX325" s="80"/>
      <c r="VLY325" s="80"/>
      <c r="VLZ325" s="80"/>
      <c r="VMA325" s="80"/>
      <c r="VMB325" s="80"/>
      <c r="VMC325" s="80"/>
      <c r="VMD325" s="80"/>
      <c r="VME325" s="80"/>
      <c r="VMF325" s="80"/>
      <c r="VMG325" s="80"/>
      <c r="VMH325" s="80"/>
      <c r="VMI325" s="80"/>
      <c r="VMJ325" s="80"/>
      <c r="VMK325" s="80"/>
      <c r="VML325" s="80"/>
      <c r="VMM325" s="80"/>
      <c r="VMN325" s="80"/>
      <c r="VMO325" s="80"/>
      <c r="VMP325" s="80"/>
      <c r="VMQ325" s="80"/>
      <c r="VMR325" s="80"/>
      <c r="VMS325" s="80"/>
      <c r="VMT325" s="80"/>
      <c r="VMU325" s="80"/>
      <c r="VMV325" s="80"/>
      <c r="VMW325" s="80"/>
      <c r="VMX325" s="80"/>
      <c r="VMY325" s="80"/>
      <c r="VMZ325" s="80"/>
      <c r="VNA325" s="80"/>
      <c r="VNB325" s="80"/>
      <c r="VNC325" s="80"/>
      <c r="VND325" s="80"/>
      <c r="VNE325" s="80"/>
      <c r="VNF325" s="80"/>
      <c r="VNG325" s="80"/>
      <c r="VNH325" s="80"/>
      <c r="VNI325" s="80"/>
      <c r="VNJ325" s="80"/>
      <c r="VNK325" s="80"/>
      <c r="VNL325" s="80"/>
      <c r="VNM325" s="80"/>
      <c r="VNN325" s="80"/>
      <c r="VNO325" s="80"/>
      <c r="VNP325" s="80"/>
      <c r="VNQ325" s="80"/>
      <c r="VNR325" s="80"/>
      <c r="VNS325" s="80"/>
      <c r="VNT325" s="80"/>
      <c r="VNU325" s="80"/>
      <c r="VNV325" s="80"/>
      <c r="VNW325" s="80"/>
      <c r="VNX325" s="80"/>
      <c r="VNY325" s="80"/>
      <c r="VNZ325" s="80"/>
      <c r="VOA325" s="80"/>
      <c r="VOB325" s="80"/>
      <c r="VOC325" s="80"/>
      <c r="VOD325" s="80"/>
      <c r="VOE325" s="80"/>
      <c r="VOF325" s="80"/>
      <c r="VOG325" s="80"/>
      <c r="VOH325" s="80"/>
      <c r="VOI325" s="80"/>
      <c r="VOJ325" s="80"/>
      <c r="VOK325" s="80"/>
      <c r="VOL325" s="80"/>
      <c r="VOM325" s="80"/>
      <c r="VON325" s="80"/>
      <c r="VOO325" s="80"/>
      <c r="VOP325" s="80"/>
      <c r="VOQ325" s="80"/>
      <c r="VOR325" s="80"/>
      <c r="VOS325" s="80"/>
      <c r="VOT325" s="80"/>
      <c r="VOU325" s="80"/>
      <c r="VOV325" s="80"/>
      <c r="VOW325" s="80"/>
      <c r="VOX325" s="80"/>
      <c r="VOY325" s="80"/>
      <c r="VOZ325" s="80"/>
      <c r="VPA325" s="80"/>
      <c r="VPB325" s="80"/>
      <c r="VPC325" s="80"/>
      <c r="VPD325" s="80"/>
      <c r="VPE325" s="80"/>
      <c r="VPF325" s="80"/>
      <c r="VPG325" s="80"/>
      <c r="VPH325" s="80"/>
      <c r="VPI325" s="80"/>
      <c r="VPJ325" s="80"/>
      <c r="VPK325" s="80"/>
      <c r="VPL325" s="80"/>
      <c r="VPM325" s="80"/>
      <c r="VPN325" s="80"/>
      <c r="VPO325" s="80"/>
      <c r="VPP325" s="80"/>
      <c r="VPQ325" s="80"/>
      <c r="VPR325" s="80"/>
      <c r="VPS325" s="80"/>
      <c r="VPT325" s="80"/>
      <c r="VPU325" s="80"/>
      <c r="VPV325" s="80"/>
      <c r="VPW325" s="80"/>
      <c r="VPX325" s="80"/>
      <c r="VPY325" s="80"/>
      <c r="VPZ325" s="80"/>
      <c r="VQA325" s="80"/>
      <c r="VQB325" s="80"/>
      <c r="VQC325" s="80"/>
      <c r="VQD325" s="80"/>
      <c r="VQE325" s="80"/>
      <c r="VQF325" s="80"/>
      <c r="VQG325" s="80"/>
      <c r="VQH325" s="80"/>
      <c r="VQI325" s="80"/>
      <c r="VQJ325" s="80"/>
      <c r="VQK325" s="80"/>
      <c r="VQL325" s="80"/>
      <c r="VQM325" s="80"/>
      <c r="VQN325" s="80"/>
      <c r="VQO325" s="80"/>
      <c r="VQP325" s="80"/>
      <c r="VQQ325" s="80"/>
      <c r="VQR325" s="80"/>
      <c r="VQS325" s="80"/>
      <c r="VQT325" s="80"/>
      <c r="VQU325" s="80"/>
      <c r="VQV325" s="80"/>
      <c r="VQW325" s="80"/>
      <c r="VQX325" s="80"/>
      <c r="VQY325" s="80"/>
      <c r="VQZ325" s="80"/>
      <c r="VRA325" s="80"/>
      <c r="VRB325" s="80"/>
      <c r="VRC325" s="80"/>
      <c r="VRD325" s="80"/>
      <c r="VRE325" s="80"/>
      <c r="VRF325" s="80"/>
      <c r="VRG325" s="80"/>
      <c r="VRH325" s="80"/>
      <c r="VRI325" s="80"/>
      <c r="VRJ325" s="80"/>
      <c r="VRK325" s="80"/>
      <c r="VRL325" s="80"/>
      <c r="VRM325" s="80"/>
      <c r="VRN325" s="80"/>
      <c r="VRO325" s="80"/>
      <c r="VRP325" s="80"/>
      <c r="VRQ325" s="80"/>
      <c r="VRR325" s="80"/>
      <c r="VRS325" s="80"/>
      <c r="VRT325" s="80"/>
      <c r="VRU325" s="80"/>
      <c r="VRV325" s="80"/>
      <c r="VRW325" s="80"/>
      <c r="VRX325" s="80"/>
      <c r="VRY325" s="80"/>
      <c r="VRZ325" s="80"/>
      <c r="VSA325" s="80"/>
      <c r="VSB325" s="80"/>
      <c r="VSC325" s="80"/>
      <c r="VSD325" s="80"/>
      <c r="VSE325" s="80"/>
      <c r="VSF325" s="80"/>
      <c r="VSG325" s="80"/>
      <c r="VSH325" s="80"/>
      <c r="VSI325" s="80"/>
      <c r="VSJ325" s="80"/>
      <c r="VSK325" s="80"/>
      <c r="VSL325" s="80"/>
      <c r="VSM325" s="80"/>
      <c r="VSN325" s="80"/>
      <c r="VSO325" s="80"/>
      <c r="VSP325" s="80"/>
      <c r="VSQ325" s="80"/>
      <c r="VSR325" s="80"/>
      <c r="VSS325" s="80"/>
      <c r="VST325" s="80"/>
      <c r="VSU325" s="80"/>
      <c r="VSV325" s="80"/>
      <c r="VSW325" s="80"/>
      <c r="VSX325" s="80"/>
      <c r="VSY325" s="80"/>
      <c r="VSZ325" s="80"/>
      <c r="VTA325" s="80"/>
      <c r="VTB325" s="80"/>
      <c r="VTC325" s="80"/>
      <c r="VTD325" s="80"/>
      <c r="VTE325" s="80"/>
      <c r="VTF325" s="80"/>
      <c r="VTG325" s="80"/>
      <c r="VTH325" s="80"/>
      <c r="VTI325" s="80"/>
      <c r="VTJ325" s="80"/>
      <c r="VTK325" s="80"/>
      <c r="VTL325" s="80"/>
      <c r="VTM325" s="80"/>
      <c r="VTN325" s="80"/>
      <c r="VTO325" s="80"/>
      <c r="VTP325" s="80"/>
      <c r="VTQ325" s="80"/>
      <c r="VTR325" s="80"/>
      <c r="VTS325" s="80"/>
      <c r="VTT325" s="80"/>
      <c r="VTU325" s="80"/>
      <c r="VTV325" s="80"/>
      <c r="VTW325" s="80"/>
      <c r="VTX325" s="80"/>
      <c r="VTY325" s="80"/>
      <c r="VTZ325" s="80"/>
      <c r="VUA325" s="80"/>
      <c r="VUB325" s="80"/>
      <c r="VUC325" s="80"/>
      <c r="VUD325" s="80"/>
      <c r="VUE325" s="80"/>
      <c r="VUF325" s="80"/>
      <c r="VUG325" s="80"/>
      <c r="VUH325" s="80"/>
      <c r="VUI325" s="80"/>
      <c r="VUJ325" s="80"/>
      <c r="VUK325" s="80"/>
      <c r="VUL325" s="80"/>
      <c r="VUM325" s="80"/>
      <c r="VUN325" s="80"/>
      <c r="VUO325" s="80"/>
      <c r="VUP325" s="80"/>
      <c r="VUQ325" s="80"/>
      <c r="VUR325" s="80"/>
      <c r="VUS325" s="80"/>
      <c r="VUT325" s="80"/>
      <c r="VUU325" s="80"/>
      <c r="VUV325" s="80"/>
      <c r="VUW325" s="80"/>
      <c r="VUX325" s="80"/>
      <c r="VUY325" s="80"/>
      <c r="VUZ325" s="80"/>
      <c r="VVA325" s="80"/>
      <c r="VVB325" s="80"/>
      <c r="VVC325" s="80"/>
      <c r="VVD325" s="80"/>
      <c r="VVE325" s="80"/>
      <c r="VVF325" s="80"/>
      <c r="VVG325" s="80"/>
      <c r="VVH325" s="80"/>
      <c r="VVI325" s="80"/>
      <c r="VVJ325" s="80"/>
      <c r="VVK325" s="80"/>
      <c r="VVL325" s="80"/>
      <c r="VVM325" s="80"/>
      <c r="VVN325" s="80"/>
      <c r="VVO325" s="80"/>
      <c r="VVP325" s="80"/>
      <c r="VVQ325" s="80"/>
      <c r="VVR325" s="80"/>
      <c r="VVS325" s="80"/>
      <c r="VVT325" s="80"/>
      <c r="VVU325" s="80"/>
      <c r="VVV325" s="80"/>
      <c r="VVW325" s="80"/>
      <c r="VVX325" s="80"/>
      <c r="VVY325" s="80"/>
      <c r="VVZ325" s="80"/>
      <c r="VWA325" s="80"/>
      <c r="VWB325" s="80"/>
      <c r="VWC325" s="80"/>
      <c r="VWD325" s="80"/>
      <c r="VWE325" s="80"/>
      <c r="VWF325" s="80"/>
      <c r="VWG325" s="80"/>
      <c r="VWH325" s="80"/>
      <c r="VWI325" s="80"/>
      <c r="VWJ325" s="80"/>
      <c r="VWK325" s="80"/>
      <c r="VWL325" s="80"/>
      <c r="VWM325" s="80"/>
      <c r="VWN325" s="80"/>
      <c r="VWO325" s="80"/>
      <c r="VWP325" s="80"/>
      <c r="VWQ325" s="80"/>
      <c r="VWR325" s="80"/>
      <c r="VWS325" s="80"/>
      <c r="VWT325" s="80"/>
      <c r="VWU325" s="80"/>
      <c r="VWV325" s="80"/>
      <c r="VWW325" s="80"/>
      <c r="VWX325" s="80"/>
      <c r="VWY325" s="80"/>
      <c r="VWZ325" s="80"/>
      <c r="VXA325" s="80"/>
      <c r="VXB325" s="80"/>
      <c r="VXC325" s="80"/>
      <c r="VXD325" s="80"/>
      <c r="VXE325" s="80"/>
      <c r="VXF325" s="80"/>
      <c r="VXG325" s="80"/>
      <c r="VXH325" s="80"/>
      <c r="VXI325" s="80"/>
      <c r="VXJ325" s="80"/>
      <c r="VXK325" s="80"/>
      <c r="VXL325" s="80"/>
      <c r="VXM325" s="80"/>
      <c r="VXN325" s="80"/>
      <c r="VXO325" s="80"/>
      <c r="VXP325" s="80"/>
      <c r="VXQ325" s="80"/>
      <c r="VXR325" s="80"/>
      <c r="VXS325" s="80"/>
      <c r="VXT325" s="80"/>
      <c r="VXU325" s="80"/>
      <c r="VXV325" s="80"/>
      <c r="VXW325" s="80"/>
      <c r="VXX325" s="80"/>
      <c r="VXY325" s="80"/>
      <c r="VXZ325" s="80"/>
      <c r="VYA325" s="80"/>
      <c r="VYB325" s="80"/>
      <c r="VYC325" s="80"/>
      <c r="VYD325" s="80"/>
      <c r="VYE325" s="80"/>
      <c r="VYF325" s="80"/>
      <c r="VYG325" s="80"/>
      <c r="VYH325" s="80"/>
      <c r="VYI325" s="80"/>
      <c r="VYJ325" s="80"/>
      <c r="VYK325" s="80"/>
      <c r="VYL325" s="80"/>
      <c r="VYM325" s="80"/>
      <c r="VYN325" s="80"/>
      <c r="VYO325" s="80"/>
      <c r="VYP325" s="80"/>
      <c r="VYQ325" s="80"/>
      <c r="VYR325" s="80"/>
      <c r="VYS325" s="80"/>
      <c r="VYT325" s="80"/>
      <c r="VYU325" s="80"/>
      <c r="VYV325" s="80"/>
      <c r="VYW325" s="80"/>
      <c r="VYX325" s="80"/>
      <c r="VYY325" s="80"/>
      <c r="VYZ325" s="80"/>
      <c r="VZA325" s="80"/>
      <c r="VZB325" s="80"/>
      <c r="VZC325" s="80"/>
      <c r="VZD325" s="80"/>
      <c r="VZE325" s="80"/>
      <c r="VZF325" s="80"/>
      <c r="VZG325" s="80"/>
      <c r="VZH325" s="80"/>
      <c r="VZI325" s="80"/>
      <c r="VZJ325" s="80"/>
      <c r="VZK325" s="80"/>
      <c r="VZL325" s="80"/>
      <c r="VZM325" s="80"/>
      <c r="VZN325" s="80"/>
      <c r="VZO325" s="80"/>
      <c r="VZP325" s="80"/>
      <c r="VZQ325" s="80"/>
      <c r="VZR325" s="80"/>
      <c r="VZS325" s="80"/>
      <c r="VZT325" s="80"/>
      <c r="VZU325" s="80"/>
      <c r="VZV325" s="80"/>
      <c r="VZW325" s="80"/>
      <c r="VZX325" s="80"/>
      <c r="VZY325" s="80"/>
      <c r="VZZ325" s="80"/>
      <c r="WAA325" s="80"/>
      <c r="WAB325" s="80"/>
      <c r="WAC325" s="80"/>
      <c r="WAD325" s="80"/>
      <c r="WAE325" s="80"/>
      <c r="WAF325" s="80"/>
      <c r="WAG325" s="80"/>
      <c r="WAH325" s="80"/>
      <c r="WAI325" s="80"/>
      <c r="WAJ325" s="80"/>
      <c r="WAK325" s="80"/>
      <c r="WAL325" s="80"/>
      <c r="WAM325" s="80"/>
      <c r="WAN325" s="80"/>
      <c r="WAO325" s="80"/>
      <c r="WAP325" s="80"/>
      <c r="WAQ325" s="80"/>
      <c r="WAR325" s="80"/>
      <c r="WAS325" s="80"/>
      <c r="WAT325" s="80"/>
      <c r="WAU325" s="80"/>
      <c r="WAV325" s="80"/>
      <c r="WAW325" s="80"/>
      <c r="WAX325" s="80"/>
      <c r="WAY325" s="80"/>
      <c r="WAZ325" s="80"/>
      <c r="WBA325" s="80"/>
      <c r="WBB325" s="80"/>
      <c r="WBC325" s="80"/>
      <c r="WBD325" s="80"/>
      <c r="WBE325" s="80"/>
      <c r="WBF325" s="80"/>
      <c r="WBG325" s="80"/>
      <c r="WBH325" s="80"/>
      <c r="WBI325" s="80"/>
      <c r="WBJ325" s="80"/>
      <c r="WBK325" s="80"/>
      <c r="WBL325" s="80"/>
      <c r="WBM325" s="80"/>
      <c r="WBN325" s="80"/>
      <c r="WBO325" s="80"/>
      <c r="WBP325" s="80"/>
      <c r="WBQ325" s="80"/>
      <c r="WBR325" s="80"/>
      <c r="WBS325" s="80"/>
      <c r="WBT325" s="80"/>
      <c r="WBU325" s="80"/>
      <c r="WBV325" s="80"/>
      <c r="WBW325" s="80"/>
      <c r="WBX325" s="80"/>
      <c r="WBY325" s="80"/>
      <c r="WBZ325" s="80"/>
      <c r="WCA325" s="80"/>
      <c r="WCB325" s="80"/>
      <c r="WCC325" s="80"/>
      <c r="WCD325" s="80"/>
      <c r="WCE325" s="80"/>
      <c r="WCF325" s="80"/>
      <c r="WCG325" s="80"/>
      <c r="WCH325" s="80"/>
      <c r="WCI325" s="80"/>
      <c r="WCJ325" s="80"/>
      <c r="WCK325" s="80"/>
      <c r="WCL325" s="80"/>
      <c r="WCM325" s="80"/>
      <c r="WCN325" s="80"/>
      <c r="WCO325" s="80"/>
      <c r="WCP325" s="80"/>
      <c r="WCQ325" s="80"/>
      <c r="WCR325" s="80"/>
      <c r="WCS325" s="80"/>
      <c r="WCT325" s="80"/>
      <c r="WCU325" s="80"/>
      <c r="WCV325" s="80"/>
      <c r="WCW325" s="80"/>
      <c r="WCX325" s="80"/>
      <c r="WCY325" s="80"/>
      <c r="WCZ325" s="80"/>
      <c r="WDA325" s="80"/>
      <c r="WDB325" s="80"/>
      <c r="WDC325" s="80"/>
      <c r="WDD325" s="80"/>
      <c r="WDE325" s="80"/>
      <c r="WDF325" s="80"/>
      <c r="WDG325" s="80"/>
      <c r="WDH325" s="80"/>
      <c r="WDI325" s="80"/>
      <c r="WDJ325" s="80"/>
      <c r="WDK325" s="80"/>
      <c r="WDL325" s="80"/>
      <c r="WDM325" s="80"/>
      <c r="WDN325" s="80"/>
      <c r="WDO325" s="80"/>
      <c r="WDP325" s="80"/>
      <c r="WDQ325" s="80"/>
      <c r="WDR325" s="80"/>
      <c r="WDS325" s="80"/>
      <c r="WDT325" s="80"/>
      <c r="WDU325" s="80"/>
      <c r="WDV325" s="80"/>
      <c r="WDW325" s="80"/>
      <c r="WDX325" s="80"/>
      <c r="WDY325" s="80"/>
      <c r="WDZ325" s="80"/>
      <c r="WEA325" s="80"/>
      <c r="WEB325" s="80"/>
      <c r="WEC325" s="80"/>
      <c r="WED325" s="80"/>
      <c r="WEE325" s="80"/>
      <c r="WEF325" s="80"/>
      <c r="WEG325" s="80"/>
      <c r="WEH325" s="80"/>
      <c r="WEI325" s="80"/>
      <c r="WEJ325" s="80"/>
      <c r="WEK325" s="80"/>
      <c r="WEL325" s="80"/>
      <c r="WEM325" s="80"/>
      <c r="WEN325" s="80"/>
      <c r="WEO325" s="80"/>
      <c r="WEP325" s="80"/>
      <c r="WEQ325" s="80"/>
      <c r="WER325" s="80"/>
      <c r="WES325" s="80"/>
      <c r="WET325" s="80"/>
      <c r="WEU325" s="80"/>
      <c r="WEV325" s="80"/>
      <c r="WEW325" s="80"/>
      <c r="WEX325" s="80"/>
      <c r="WEY325" s="80"/>
      <c r="WEZ325" s="80"/>
      <c r="WFA325" s="80"/>
      <c r="WFB325" s="80"/>
      <c r="WFC325" s="80"/>
      <c r="WFD325" s="80"/>
      <c r="WFE325" s="80"/>
      <c r="WFF325" s="80"/>
      <c r="WFG325" s="80"/>
      <c r="WFH325" s="80"/>
      <c r="WFI325" s="80"/>
      <c r="WFJ325" s="80"/>
      <c r="WFK325" s="80"/>
      <c r="WFL325" s="80"/>
      <c r="WFM325" s="80"/>
      <c r="WFN325" s="80"/>
      <c r="WFO325" s="80"/>
      <c r="WFP325" s="80"/>
      <c r="WFQ325" s="80"/>
      <c r="WFR325" s="80"/>
      <c r="WFS325" s="80"/>
      <c r="WFT325" s="80"/>
      <c r="WFU325" s="80"/>
      <c r="WFV325" s="80"/>
      <c r="WFW325" s="80"/>
      <c r="WFX325" s="80"/>
      <c r="WFY325" s="80"/>
      <c r="WFZ325" s="80"/>
      <c r="WGA325" s="80"/>
      <c r="WGB325" s="80"/>
      <c r="WGC325" s="80"/>
      <c r="WGD325" s="80"/>
      <c r="WGE325" s="80"/>
      <c r="WGF325" s="80"/>
      <c r="WGG325" s="80"/>
      <c r="WGH325" s="80"/>
      <c r="WGI325" s="80"/>
      <c r="WGJ325" s="80"/>
      <c r="WGK325" s="80"/>
      <c r="WGL325" s="80"/>
      <c r="WGM325" s="80"/>
      <c r="WGN325" s="80"/>
      <c r="WGO325" s="80"/>
      <c r="WGP325" s="80"/>
      <c r="WGQ325" s="80"/>
      <c r="WGR325" s="80"/>
      <c r="WGS325" s="80"/>
      <c r="WGT325" s="80"/>
      <c r="WGU325" s="80"/>
      <c r="WGV325" s="80"/>
      <c r="WGW325" s="80"/>
      <c r="WGX325" s="80"/>
      <c r="WGY325" s="80"/>
      <c r="WGZ325" s="80"/>
      <c r="WHA325" s="80"/>
      <c r="WHB325" s="80"/>
      <c r="WHC325" s="80"/>
      <c r="WHD325" s="80"/>
      <c r="WHE325" s="80"/>
      <c r="WHF325" s="80"/>
      <c r="WHG325" s="80"/>
      <c r="WHH325" s="80"/>
      <c r="WHI325" s="80"/>
      <c r="WHJ325" s="80"/>
      <c r="WHK325" s="80"/>
      <c r="WHL325" s="80"/>
      <c r="WHM325" s="80"/>
      <c r="WHN325" s="80"/>
      <c r="WHO325" s="80"/>
      <c r="WHP325" s="80"/>
      <c r="WHQ325" s="80"/>
      <c r="WHR325" s="80"/>
      <c r="WHS325" s="80"/>
      <c r="WHT325" s="80"/>
      <c r="WHU325" s="80"/>
      <c r="WHV325" s="80"/>
      <c r="WHW325" s="80"/>
      <c r="WHX325" s="80"/>
      <c r="WHY325" s="80"/>
      <c r="WHZ325" s="80"/>
      <c r="WIA325" s="80"/>
      <c r="WIB325" s="80"/>
      <c r="WIC325" s="80"/>
      <c r="WID325" s="80"/>
      <c r="WIE325" s="80"/>
      <c r="WIF325" s="80"/>
      <c r="WIG325" s="80"/>
      <c r="WIH325" s="80"/>
      <c r="WII325" s="80"/>
      <c r="WIJ325" s="80"/>
      <c r="WIK325" s="80"/>
      <c r="WIL325" s="80"/>
      <c r="WIM325" s="80"/>
      <c r="WIN325" s="80"/>
      <c r="WIO325" s="80"/>
      <c r="WIP325" s="80"/>
      <c r="WIQ325" s="80"/>
      <c r="WIR325" s="80"/>
      <c r="WIS325" s="80"/>
      <c r="WIT325" s="80"/>
      <c r="WIU325" s="80"/>
      <c r="WIV325" s="80"/>
      <c r="WIW325" s="80"/>
      <c r="WIX325" s="80"/>
      <c r="WIY325" s="80"/>
      <c r="WIZ325" s="80"/>
      <c r="WJA325" s="80"/>
      <c r="WJB325" s="80"/>
      <c r="WJC325" s="80"/>
      <c r="WJD325" s="80"/>
      <c r="WJE325" s="80"/>
      <c r="WJF325" s="80"/>
      <c r="WJG325" s="80"/>
      <c r="WJH325" s="80"/>
      <c r="WJI325" s="80"/>
      <c r="WJJ325" s="80"/>
      <c r="WJK325" s="80"/>
      <c r="WJL325" s="80"/>
      <c r="WJM325" s="80"/>
      <c r="WJN325" s="80"/>
      <c r="WJO325" s="80"/>
      <c r="WJP325" s="80"/>
      <c r="WJQ325" s="80"/>
      <c r="WJR325" s="80"/>
      <c r="WJS325" s="80"/>
      <c r="WJT325" s="80"/>
      <c r="WJU325" s="80"/>
      <c r="WJV325" s="80"/>
      <c r="WJW325" s="80"/>
      <c r="WJX325" s="80"/>
      <c r="WJY325" s="80"/>
      <c r="WJZ325" s="80"/>
      <c r="WKA325" s="80"/>
      <c r="WKB325" s="80"/>
      <c r="WKC325" s="80"/>
      <c r="WKD325" s="80"/>
      <c r="WKE325" s="80"/>
      <c r="WKF325" s="80"/>
      <c r="WKG325" s="80"/>
      <c r="WKH325" s="80"/>
      <c r="WKI325" s="80"/>
      <c r="WKJ325" s="80"/>
      <c r="WKK325" s="80"/>
      <c r="WKL325" s="80"/>
      <c r="WKM325" s="80"/>
      <c r="WKN325" s="80"/>
      <c r="WKO325" s="80"/>
      <c r="WKP325" s="80"/>
      <c r="WKQ325" s="80"/>
      <c r="WKR325" s="80"/>
      <c r="WKS325" s="80"/>
      <c r="WKT325" s="80"/>
      <c r="WKU325" s="80"/>
      <c r="WKV325" s="80"/>
      <c r="WKW325" s="80"/>
      <c r="WKX325" s="80"/>
      <c r="WKY325" s="80"/>
      <c r="WKZ325" s="80"/>
      <c r="WLA325" s="80"/>
      <c r="WLB325" s="80"/>
      <c r="WLC325" s="80"/>
      <c r="WLD325" s="80"/>
      <c r="WLE325" s="80"/>
      <c r="WLF325" s="80"/>
      <c r="WLG325" s="80"/>
      <c r="WLH325" s="80"/>
      <c r="WLI325" s="80"/>
      <c r="WLJ325" s="80"/>
      <c r="WLK325" s="80"/>
      <c r="WLL325" s="80"/>
      <c r="WLM325" s="80"/>
      <c r="WLN325" s="80"/>
      <c r="WLO325" s="80"/>
      <c r="WLP325" s="80"/>
      <c r="WLQ325" s="80"/>
      <c r="WLR325" s="80"/>
      <c r="WLS325" s="80"/>
      <c r="WLT325" s="80"/>
      <c r="WLU325" s="80"/>
      <c r="WLV325" s="80"/>
      <c r="WLW325" s="80"/>
      <c r="WLX325" s="80"/>
      <c r="WLY325" s="80"/>
      <c r="WLZ325" s="80"/>
      <c r="WMA325" s="80"/>
      <c r="WMB325" s="80"/>
      <c r="WMC325" s="80"/>
      <c r="WMD325" s="80"/>
      <c r="WME325" s="80"/>
      <c r="WMF325" s="80"/>
      <c r="WMG325" s="80"/>
      <c r="WMH325" s="80"/>
      <c r="WMI325" s="80"/>
      <c r="WMJ325" s="80"/>
      <c r="WMK325" s="80"/>
      <c r="WML325" s="80"/>
      <c r="WMM325" s="80"/>
      <c r="WMN325" s="80"/>
      <c r="WMO325" s="80"/>
      <c r="WMP325" s="80"/>
      <c r="WMQ325" s="80"/>
      <c r="WMR325" s="80"/>
      <c r="WMS325" s="80"/>
      <c r="WMT325" s="80"/>
      <c r="WMU325" s="80"/>
      <c r="WMV325" s="80"/>
      <c r="WMW325" s="80"/>
      <c r="WMX325" s="80"/>
      <c r="WMY325" s="80"/>
      <c r="WMZ325" s="80"/>
      <c r="WNA325" s="80"/>
      <c r="WNB325" s="80"/>
      <c r="WNC325" s="80"/>
      <c r="WND325" s="80"/>
      <c r="WNE325" s="80"/>
      <c r="WNF325" s="80"/>
      <c r="WNG325" s="80"/>
      <c r="WNH325" s="80"/>
      <c r="WNI325" s="80"/>
      <c r="WNJ325" s="80"/>
      <c r="WNK325" s="80"/>
      <c r="WNL325" s="80"/>
      <c r="WNM325" s="80"/>
      <c r="WNN325" s="80"/>
      <c r="WNO325" s="80"/>
      <c r="WNP325" s="80"/>
      <c r="WNQ325" s="80"/>
      <c r="WNR325" s="80"/>
      <c r="WNS325" s="80"/>
      <c r="WNT325" s="80"/>
      <c r="WNU325" s="80"/>
      <c r="WNV325" s="80"/>
      <c r="WNW325" s="80"/>
      <c r="WNX325" s="80"/>
      <c r="WNY325" s="80"/>
      <c r="WNZ325" s="80"/>
      <c r="WOA325" s="80"/>
      <c r="WOB325" s="80"/>
      <c r="WOC325" s="80"/>
      <c r="WOD325" s="80"/>
      <c r="WOE325" s="80"/>
      <c r="WOF325" s="80"/>
      <c r="WOG325" s="80"/>
      <c r="WOH325" s="80"/>
      <c r="WOI325" s="80"/>
      <c r="WOJ325" s="80"/>
      <c r="WOK325" s="80"/>
      <c r="WOL325" s="80"/>
      <c r="WOM325" s="80"/>
      <c r="WON325" s="80"/>
      <c r="WOO325" s="80"/>
      <c r="WOP325" s="80"/>
      <c r="WOQ325" s="80"/>
      <c r="WOR325" s="80"/>
      <c r="WOS325" s="80"/>
      <c r="WOT325" s="80"/>
      <c r="WOU325" s="80"/>
      <c r="WOV325" s="80"/>
      <c r="WOW325" s="80"/>
      <c r="WOX325" s="80"/>
      <c r="WOY325" s="80"/>
      <c r="WOZ325" s="80"/>
      <c r="WPA325" s="80"/>
      <c r="WPB325" s="80"/>
      <c r="WPC325" s="80"/>
      <c r="WPD325" s="80"/>
      <c r="WPE325" s="80"/>
      <c r="WPF325" s="80"/>
      <c r="WPG325" s="80"/>
      <c r="WPH325" s="80"/>
      <c r="WPI325" s="80"/>
      <c r="WPJ325" s="80"/>
      <c r="WPK325" s="80"/>
      <c r="WPL325" s="80"/>
      <c r="WPM325" s="80"/>
      <c r="WPN325" s="80"/>
      <c r="WPO325" s="80"/>
      <c r="WPP325" s="80"/>
      <c r="WPQ325" s="80"/>
      <c r="WPR325" s="80"/>
      <c r="WPS325" s="80"/>
      <c r="WPT325" s="80"/>
      <c r="WPU325" s="80"/>
      <c r="WPV325" s="80"/>
      <c r="WPW325" s="80"/>
      <c r="WPX325" s="80"/>
      <c r="WPY325" s="80"/>
      <c r="WPZ325" s="80"/>
      <c r="WQA325" s="80"/>
      <c r="WQB325" s="80"/>
      <c r="WQC325" s="80"/>
      <c r="WQD325" s="80"/>
      <c r="WQE325" s="80"/>
      <c r="WQF325" s="80"/>
      <c r="WQG325" s="80"/>
      <c r="WQH325" s="80"/>
      <c r="WQI325" s="80"/>
      <c r="WQJ325" s="80"/>
      <c r="WQK325" s="80"/>
      <c r="WQL325" s="80"/>
      <c r="WQM325" s="80"/>
      <c r="WQN325" s="80"/>
      <c r="WQO325" s="80"/>
      <c r="WQP325" s="80"/>
      <c r="WQQ325" s="80"/>
      <c r="WQR325" s="80"/>
      <c r="WQS325" s="80"/>
      <c r="WQT325" s="80"/>
      <c r="WQU325" s="80"/>
      <c r="WQV325" s="80"/>
      <c r="WQW325" s="80"/>
      <c r="WQX325" s="80"/>
      <c r="WQY325" s="80"/>
      <c r="WQZ325" s="80"/>
      <c r="WRA325" s="80"/>
      <c r="WRB325" s="80"/>
      <c r="WRC325" s="80"/>
      <c r="WRD325" s="80"/>
      <c r="WRE325" s="80"/>
      <c r="WRF325" s="80"/>
      <c r="WRG325" s="80"/>
      <c r="WRH325" s="80"/>
      <c r="WRI325" s="80"/>
      <c r="WRJ325" s="80"/>
      <c r="WRK325" s="80"/>
      <c r="WRL325" s="80"/>
      <c r="WRM325" s="80"/>
      <c r="WRN325" s="80"/>
      <c r="WRO325" s="80"/>
      <c r="WRP325" s="80"/>
      <c r="WRQ325" s="80"/>
      <c r="WRR325" s="80"/>
      <c r="WRS325" s="80"/>
      <c r="WRT325" s="80"/>
      <c r="WRU325" s="80"/>
      <c r="WRV325" s="80"/>
      <c r="WRW325" s="80"/>
      <c r="WRX325" s="80"/>
      <c r="WRY325" s="80"/>
      <c r="WRZ325" s="80"/>
      <c r="WSA325" s="80"/>
      <c r="WSB325" s="80"/>
      <c r="WSC325" s="80"/>
      <c r="WSD325" s="80"/>
      <c r="WSE325" s="80"/>
      <c r="WSF325" s="80"/>
      <c r="WSG325" s="80"/>
      <c r="WSH325" s="80"/>
      <c r="WSI325" s="80"/>
      <c r="WSJ325" s="80"/>
      <c r="WSK325" s="80"/>
      <c r="WSL325" s="80"/>
      <c r="WSM325" s="80"/>
      <c r="WSN325" s="80"/>
      <c r="WSO325" s="80"/>
      <c r="WSP325" s="80"/>
      <c r="WSQ325" s="80"/>
      <c r="WSR325" s="80"/>
      <c r="WSS325" s="80"/>
      <c r="WST325" s="80"/>
      <c r="WSU325" s="80"/>
      <c r="WSV325" s="80"/>
      <c r="WSW325" s="80"/>
      <c r="WSX325" s="80"/>
      <c r="WSY325" s="80"/>
      <c r="WSZ325" s="80"/>
      <c r="WTA325" s="80"/>
      <c r="WTB325" s="80"/>
      <c r="WTC325" s="80"/>
      <c r="WTD325" s="80"/>
      <c r="WTE325" s="80"/>
      <c r="WTF325" s="80"/>
      <c r="WTG325" s="80"/>
      <c r="WTH325" s="80"/>
      <c r="WTI325" s="80"/>
      <c r="WTJ325" s="80"/>
      <c r="WTK325" s="80"/>
      <c r="WTL325" s="80"/>
      <c r="WTM325" s="80"/>
      <c r="WTN325" s="80"/>
      <c r="WTO325" s="80"/>
      <c r="WTP325" s="80"/>
      <c r="WTQ325" s="80"/>
      <c r="WTR325" s="80"/>
      <c r="WTS325" s="80"/>
      <c r="WTT325" s="80"/>
      <c r="WTU325" s="80"/>
      <c r="WTV325" s="80"/>
      <c r="WTW325" s="80"/>
      <c r="WTX325" s="80"/>
      <c r="WTY325" s="80"/>
      <c r="WTZ325" s="80"/>
      <c r="WUA325" s="80"/>
      <c r="WUB325" s="80"/>
      <c r="WUC325" s="80"/>
      <c r="WUD325" s="80"/>
      <c r="WUE325" s="80"/>
      <c r="WUF325" s="80"/>
      <c r="WUG325" s="80"/>
      <c r="WUH325" s="80"/>
      <c r="WUI325" s="80"/>
      <c r="WUJ325" s="80"/>
      <c r="WUK325" s="80"/>
      <c r="WUL325" s="80"/>
      <c r="WUM325" s="80"/>
      <c r="WUN325" s="80"/>
      <c r="WUO325" s="80"/>
      <c r="WUP325" s="80"/>
      <c r="WUQ325" s="80"/>
      <c r="WUR325" s="80"/>
      <c r="WUS325" s="80"/>
      <c r="WUT325" s="80"/>
      <c r="WUU325" s="80"/>
      <c r="WUV325" s="80"/>
      <c r="WUW325" s="80"/>
      <c r="WUX325" s="80"/>
      <c r="WUY325" s="80"/>
      <c r="WUZ325" s="80"/>
      <c r="WVA325" s="80"/>
      <c r="WVB325" s="80"/>
      <c r="WVC325" s="80"/>
      <c r="WVD325" s="80"/>
      <c r="WVE325" s="80"/>
      <c r="WVF325" s="80"/>
      <c r="WVG325" s="80"/>
      <c r="WVH325" s="80"/>
      <c r="WVI325" s="80"/>
      <c r="WVJ325" s="80"/>
      <c r="WVK325" s="80"/>
      <c r="WVL325" s="80"/>
      <c r="WVM325" s="80"/>
      <c r="WVN325" s="80"/>
      <c r="WVO325" s="80"/>
      <c r="WVP325" s="80"/>
      <c r="WVQ325" s="80"/>
      <c r="WVR325" s="80"/>
      <c r="WVS325" s="80"/>
      <c r="WVT325" s="80"/>
      <c r="WVU325" s="80"/>
      <c r="WVV325" s="80"/>
      <c r="WVW325" s="80"/>
      <c r="WVX325" s="80"/>
      <c r="WVY325" s="80"/>
      <c r="WVZ325" s="80"/>
      <c r="WWA325" s="80"/>
      <c r="WWB325" s="80"/>
      <c r="WWC325" s="80"/>
      <c r="WWD325" s="80"/>
      <c r="WWE325" s="80"/>
      <c r="WWF325" s="80"/>
      <c r="WWG325" s="80"/>
      <c r="WWH325" s="80"/>
      <c r="WWI325" s="80"/>
      <c r="WWJ325" s="80"/>
      <c r="WWK325" s="80"/>
      <c r="WWL325" s="80"/>
      <c r="WWM325" s="80"/>
      <c r="WWN325" s="80"/>
      <c r="WWO325" s="80"/>
      <c r="WWP325" s="80"/>
      <c r="WWQ325" s="80"/>
      <c r="WWR325" s="80"/>
      <c r="WWS325" s="80"/>
      <c r="WWT325" s="80"/>
      <c r="WWU325" s="80"/>
      <c r="WWV325" s="80"/>
      <c r="WWW325" s="80"/>
      <c r="WWX325" s="80"/>
      <c r="WWY325" s="80"/>
      <c r="WWZ325" s="80"/>
      <c r="WXA325" s="80"/>
      <c r="WXB325" s="80"/>
      <c r="WXC325" s="80"/>
      <c r="WXD325" s="80"/>
      <c r="WXE325" s="80"/>
      <c r="WXF325" s="80"/>
      <c r="WXG325" s="80"/>
      <c r="WXH325" s="80"/>
      <c r="WXI325" s="80"/>
      <c r="WXJ325" s="80"/>
      <c r="WXK325" s="80"/>
      <c r="WXL325" s="80"/>
      <c r="WXM325" s="80"/>
      <c r="WXN325" s="80"/>
      <c r="WXO325" s="80"/>
      <c r="WXP325" s="80"/>
      <c r="WXQ325" s="80"/>
      <c r="WXR325" s="80"/>
      <c r="WXS325" s="80"/>
      <c r="WXT325" s="80"/>
      <c r="WXU325" s="80"/>
      <c r="WXV325" s="80"/>
      <c r="WXW325" s="80"/>
      <c r="WXX325" s="80"/>
      <c r="WXY325" s="80"/>
      <c r="WXZ325" s="80"/>
      <c r="WYA325" s="80"/>
      <c r="WYB325" s="80"/>
      <c r="WYC325" s="80"/>
      <c r="WYD325" s="80"/>
      <c r="WYE325" s="80"/>
      <c r="WYF325" s="80"/>
      <c r="WYG325" s="80"/>
      <c r="WYH325" s="80"/>
      <c r="WYI325" s="80"/>
      <c r="WYJ325" s="80"/>
      <c r="WYK325" s="80"/>
      <c r="WYL325" s="80"/>
      <c r="WYM325" s="80"/>
      <c r="WYN325" s="80"/>
      <c r="WYO325" s="80"/>
      <c r="WYP325" s="80"/>
      <c r="WYQ325" s="80"/>
      <c r="WYR325" s="80"/>
      <c r="WYS325" s="80"/>
      <c r="WYT325" s="80"/>
      <c r="WYU325" s="80"/>
      <c r="WYV325" s="80"/>
      <c r="WYW325" s="80"/>
      <c r="WYX325" s="80"/>
      <c r="WYY325" s="80"/>
      <c r="WYZ325" s="80"/>
      <c r="WZA325" s="80"/>
      <c r="WZB325" s="80"/>
      <c r="WZC325" s="80"/>
      <c r="WZD325" s="80"/>
      <c r="WZE325" s="80"/>
      <c r="WZF325" s="80"/>
      <c r="WZG325" s="80"/>
      <c r="WZH325" s="80"/>
      <c r="WZI325" s="80"/>
      <c r="WZJ325" s="80"/>
      <c r="WZK325" s="80"/>
      <c r="WZL325" s="80"/>
      <c r="WZM325" s="80"/>
      <c r="WZN325" s="80"/>
      <c r="WZO325" s="80"/>
      <c r="WZP325" s="80"/>
      <c r="WZQ325" s="80"/>
      <c r="WZR325" s="80"/>
      <c r="WZS325" s="80"/>
      <c r="WZT325" s="80"/>
      <c r="WZU325" s="80"/>
      <c r="WZV325" s="80"/>
      <c r="WZW325" s="80"/>
      <c r="WZX325" s="80"/>
      <c r="WZY325" s="80"/>
      <c r="WZZ325" s="80"/>
      <c r="XAA325" s="80"/>
      <c r="XAB325" s="80"/>
      <c r="XAC325" s="80"/>
      <c r="XAD325" s="80"/>
      <c r="XAE325" s="80"/>
      <c r="XAF325" s="80"/>
      <c r="XAG325" s="80"/>
      <c r="XAH325" s="80"/>
      <c r="XAI325" s="80"/>
      <c r="XAJ325" s="80"/>
      <c r="XAK325" s="80"/>
      <c r="XAL325" s="80"/>
      <c r="XAM325" s="80"/>
      <c r="XAN325" s="80"/>
      <c r="XAO325" s="80"/>
      <c r="XAP325" s="80"/>
      <c r="XAQ325" s="80"/>
      <c r="XAR325" s="80"/>
      <c r="XAS325" s="80"/>
      <c r="XAT325" s="80"/>
      <c r="XAU325" s="80"/>
      <c r="XAV325" s="80"/>
      <c r="XAW325" s="80"/>
      <c r="XAX325" s="80"/>
      <c r="XAY325" s="80"/>
      <c r="XAZ325" s="80"/>
      <c r="XBA325" s="80"/>
      <c r="XBB325" s="80"/>
      <c r="XBC325" s="80"/>
      <c r="XBD325" s="80"/>
      <c r="XBE325" s="80"/>
      <c r="XBF325" s="80"/>
      <c r="XBG325" s="80"/>
      <c r="XBH325" s="80"/>
      <c r="XBI325" s="80"/>
      <c r="XBJ325" s="80"/>
      <c r="XBK325" s="80"/>
      <c r="XBL325" s="80"/>
      <c r="XBM325" s="80"/>
      <c r="XBN325" s="80"/>
      <c r="XBO325" s="80"/>
      <c r="XBP325" s="80"/>
      <c r="XBQ325" s="80"/>
      <c r="XBR325" s="80"/>
      <c r="XBS325" s="80"/>
      <c r="XBT325" s="80"/>
      <c r="XBU325" s="80"/>
      <c r="XBV325" s="80"/>
      <c r="XBW325" s="80"/>
      <c r="XBX325" s="80"/>
      <c r="XBY325" s="80"/>
      <c r="XBZ325" s="80"/>
      <c r="XCA325" s="80"/>
      <c r="XCB325" s="80"/>
      <c r="XCC325" s="80"/>
      <c r="XCD325" s="80"/>
      <c r="XCE325" s="80"/>
      <c r="XCF325" s="80"/>
      <c r="XCG325" s="80"/>
      <c r="XCH325" s="80"/>
      <c r="XCI325" s="80"/>
      <c r="XCJ325" s="80"/>
      <c r="XCK325" s="80"/>
      <c r="XCL325" s="80"/>
      <c r="XCM325" s="80"/>
      <c r="XCN325" s="80"/>
      <c r="XCO325" s="80"/>
      <c r="XCP325" s="80"/>
      <c r="XCQ325" s="80"/>
      <c r="XCR325" s="80"/>
      <c r="XCS325" s="80"/>
      <c r="XCT325" s="80"/>
      <c r="XCU325" s="80"/>
      <c r="XCV325" s="80"/>
      <c r="XCW325" s="80"/>
      <c r="XCX325" s="80"/>
      <c r="XCY325" s="80"/>
      <c r="XCZ325" s="80"/>
      <c r="XDA325" s="80"/>
      <c r="XDB325" s="80"/>
      <c r="XDC325" s="80"/>
      <c r="XDD325" s="80"/>
      <c r="XDE325" s="80"/>
      <c r="XDF325" s="80"/>
      <c r="XDG325" s="80"/>
      <c r="XDH325" s="80"/>
      <c r="XDI325" s="80"/>
      <c r="XDJ325" s="80"/>
      <c r="XDK325" s="80"/>
      <c r="XDL325" s="80"/>
      <c r="XDM325" s="80"/>
      <c r="XDN325" s="80"/>
      <c r="XDO325" s="80"/>
      <c r="XDP325" s="80"/>
      <c r="XDQ325" s="80"/>
      <c r="XDR325" s="80"/>
      <c r="XDS325" s="80"/>
      <c r="XDT325" s="80"/>
      <c r="XDU325" s="80"/>
      <c r="XDV325" s="80"/>
      <c r="XDW325" s="80"/>
      <c r="XDX325" s="80"/>
      <c r="XDY325" s="80"/>
      <c r="XDZ325" s="80"/>
      <c r="XEA325" s="80"/>
      <c r="XEB325" s="80"/>
      <c r="XEC325" s="80"/>
      <c r="XED325" s="80"/>
      <c r="XEE325" s="80"/>
      <c r="XEF325" s="80"/>
      <c r="XEG325" s="80"/>
      <c r="XEH325" s="80"/>
      <c r="XEI325" s="80"/>
      <c r="XEJ325" s="80"/>
      <c r="XEK325" s="80"/>
      <c r="XEL325" s="80"/>
      <c r="XEM325" s="80"/>
      <c r="XEN325" s="80"/>
      <c r="XEO325" s="80"/>
      <c r="XEP325" s="80"/>
      <c r="XEQ325" s="80"/>
      <c r="XER325" s="80"/>
      <c r="XES325" s="80"/>
      <c r="XET325" s="80"/>
      <c r="XEU325" s="80"/>
      <c r="XEV325" s="80"/>
      <c r="XEW325" s="80"/>
      <c r="XEX325" s="80"/>
      <c r="XEY325" s="80"/>
      <c r="XEZ325" s="80"/>
      <c r="XFA325" s="80"/>
      <c r="XFB325" s="80"/>
      <c r="XFC325" s="80"/>
      <c r="XFD325" s="80"/>
    </row>
    <row r="326" spans="1:16384" s="84" customFormat="1" ht="15" x14ac:dyDescent="0.25">
      <c r="A326" s="76"/>
      <c r="B326" s="80"/>
      <c r="C326" s="80"/>
      <c r="D326" s="80"/>
      <c r="E326" s="80"/>
      <c r="F326" s="80"/>
      <c r="G326" s="231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  <c r="BZ326" s="80"/>
      <c r="CA326" s="80"/>
      <c r="CB326" s="80"/>
      <c r="CC326" s="80"/>
      <c r="CD326" s="80"/>
      <c r="CE326" s="80"/>
      <c r="CF326" s="80"/>
      <c r="CG326" s="80"/>
      <c r="CH326" s="80"/>
      <c r="CI326" s="80"/>
      <c r="CJ326" s="80"/>
      <c r="CK326" s="80"/>
      <c r="CL326" s="80"/>
      <c r="CM326" s="80"/>
      <c r="CN326" s="80"/>
      <c r="CO326" s="80"/>
      <c r="CP326" s="80"/>
      <c r="CQ326" s="80"/>
      <c r="CR326" s="80"/>
      <c r="CS326" s="80"/>
      <c r="CT326" s="80"/>
      <c r="CU326" s="80"/>
      <c r="CV326" s="80"/>
      <c r="CW326" s="80"/>
      <c r="CX326" s="80"/>
      <c r="CY326" s="80"/>
      <c r="CZ326" s="80"/>
      <c r="DA326" s="80"/>
      <c r="DB326" s="80"/>
      <c r="DC326" s="80"/>
      <c r="DD326" s="80"/>
      <c r="DE326" s="80"/>
      <c r="DF326" s="80"/>
      <c r="DG326" s="80"/>
      <c r="DH326" s="80"/>
      <c r="DI326" s="80"/>
      <c r="DJ326" s="80"/>
      <c r="DK326" s="80"/>
      <c r="DL326" s="80"/>
      <c r="DM326" s="80"/>
      <c r="DN326" s="80"/>
      <c r="DO326" s="80"/>
      <c r="DP326" s="80"/>
      <c r="DQ326" s="80"/>
      <c r="DR326" s="80"/>
      <c r="DS326" s="80"/>
      <c r="DT326" s="80"/>
      <c r="DU326" s="80"/>
      <c r="DV326" s="80"/>
      <c r="DW326" s="80"/>
      <c r="DX326" s="80"/>
      <c r="DY326" s="80"/>
      <c r="DZ326" s="80"/>
      <c r="EA326" s="80"/>
      <c r="EB326" s="80"/>
      <c r="EC326" s="80"/>
      <c r="ED326" s="80"/>
      <c r="EE326" s="80"/>
      <c r="EF326" s="80"/>
      <c r="EG326" s="80"/>
      <c r="EH326" s="80"/>
      <c r="EI326" s="80"/>
      <c r="EJ326" s="80"/>
      <c r="EK326" s="80"/>
      <c r="EL326" s="80"/>
      <c r="EM326" s="80"/>
      <c r="EN326" s="80"/>
      <c r="EO326" s="80"/>
      <c r="EP326" s="80"/>
      <c r="EQ326" s="80"/>
      <c r="ER326" s="80"/>
      <c r="ES326" s="80"/>
      <c r="ET326" s="80"/>
      <c r="EU326" s="80"/>
      <c r="EV326" s="80"/>
      <c r="EW326" s="80"/>
      <c r="EX326" s="80"/>
      <c r="EY326" s="80"/>
      <c r="EZ326" s="80"/>
      <c r="FA326" s="80"/>
      <c r="FB326" s="80"/>
      <c r="FC326" s="80"/>
      <c r="FD326" s="80"/>
      <c r="FE326" s="80"/>
      <c r="FF326" s="80"/>
      <c r="FG326" s="80"/>
      <c r="FH326" s="80"/>
      <c r="FI326" s="80"/>
      <c r="FJ326" s="80"/>
      <c r="FK326" s="80"/>
      <c r="FL326" s="80"/>
      <c r="FM326" s="80"/>
      <c r="FN326" s="80"/>
      <c r="FO326" s="80"/>
      <c r="FP326" s="80"/>
      <c r="FQ326" s="80"/>
      <c r="FR326" s="80"/>
      <c r="FS326" s="80"/>
      <c r="FT326" s="80"/>
      <c r="FU326" s="80"/>
      <c r="FV326" s="80"/>
      <c r="FW326" s="80"/>
      <c r="FX326" s="80"/>
      <c r="FY326" s="80"/>
      <c r="FZ326" s="80"/>
      <c r="GA326" s="80"/>
      <c r="GB326" s="80"/>
      <c r="GC326" s="80"/>
      <c r="GD326" s="80"/>
      <c r="GE326" s="80"/>
      <c r="GF326" s="80"/>
      <c r="GG326" s="80"/>
      <c r="GH326" s="80"/>
      <c r="GI326" s="80"/>
      <c r="GJ326" s="80"/>
      <c r="GK326" s="80"/>
      <c r="GL326" s="80"/>
      <c r="GM326" s="80"/>
      <c r="GN326" s="80"/>
      <c r="GO326" s="80"/>
      <c r="GP326" s="80"/>
      <c r="GQ326" s="80"/>
      <c r="GR326" s="80"/>
      <c r="GS326" s="80"/>
      <c r="GT326" s="80"/>
      <c r="GU326" s="80"/>
      <c r="GV326" s="80"/>
      <c r="GW326" s="80"/>
      <c r="GX326" s="80"/>
      <c r="GY326" s="80"/>
      <c r="GZ326" s="80"/>
      <c r="HA326" s="80"/>
      <c r="HB326" s="80"/>
      <c r="HC326" s="80"/>
      <c r="HD326" s="80"/>
      <c r="HE326" s="80"/>
      <c r="HF326" s="80"/>
      <c r="HG326" s="80"/>
      <c r="HH326" s="80"/>
      <c r="HI326" s="80"/>
      <c r="HJ326" s="80"/>
      <c r="HK326" s="80"/>
      <c r="HL326" s="80"/>
      <c r="HM326" s="80"/>
      <c r="HN326" s="80"/>
      <c r="HO326" s="80"/>
      <c r="HP326" s="80"/>
      <c r="HQ326" s="80"/>
      <c r="HR326" s="80"/>
      <c r="HS326" s="80"/>
      <c r="HT326" s="80"/>
      <c r="HU326" s="80"/>
      <c r="HV326" s="80"/>
      <c r="HW326" s="80"/>
      <c r="HX326" s="80"/>
      <c r="HY326" s="80"/>
      <c r="HZ326" s="80"/>
      <c r="IA326" s="80"/>
      <c r="IB326" s="80"/>
      <c r="IC326" s="80"/>
      <c r="ID326" s="80"/>
      <c r="IE326" s="80"/>
      <c r="IF326" s="80"/>
      <c r="IG326" s="80"/>
      <c r="IH326" s="80"/>
      <c r="II326" s="80"/>
      <c r="IJ326" s="80"/>
      <c r="IK326" s="80"/>
      <c r="IL326" s="80"/>
      <c r="IM326" s="80"/>
      <c r="IN326" s="80"/>
      <c r="IO326" s="80"/>
      <c r="IP326" s="80"/>
      <c r="IQ326" s="80"/>
      <c r="IR326" s="80"/>
      <c r="IS326" s="80"/>
      <c r="IT326" s="80"/>
      <c r="IU326" s="80"/>
      <c r="IV326" s="80"/>
      <c r="IW326" s="80"/>
      <c r="IX326" s="80"/>
      <c r="IY326" s="80"/>
      <c r="IZ326" s="80"/>
      <c r="JA326" s="80"/>
      <c r="JB326" s="80"/>
      <c r="JC326" s="80"/>
      <c r="JD326" s="80"/>
      <c r="JE326" s="80"/>
      <c r="JF326" s="80"/>
      <c r="JG326" s="80"/>
      <c r="JH326" s="80"/>
      <c r="JI326" s="80"/>
      <c r="JJ326" s="80"/>
      <c r="JK326" s="80"/>
      <c r="JL326" s="80"/>
      <c r="JM326" s="80"/>
      <c r="JN326" s="80"/>
      <c r="JO326" s="80"/>
      <c r="JP326" s="80"/>
      <c r="JQ326" s="80"/>
      <c r="JR326" s="80"/>
      <c r="JS326" s="80"/>
      <c r="JT326" s="80"/>
      <c r="JU326" s="80"/>
      <c r="JV326" s="80"/>
      <c r="JW326" s="80"/>
      <c r="JX326" s="80"/>
      <c r="JY326" s="80"/>
      <c r="JZ326" s="80"/>
      <c r="KA326" s="80"/>
      <c r="KB326" s="80"/>
      <c r="KC326" s="80"/>
      <c r="KD326" s="80"/>
      <c r="KE326" s="80"/>
      <c r="KF326" s="80"/>
      <c r="KG326" s="80"/>
      <c r="KH326" s="80"/>
      <c r="KI326" s="80"/>
      <c r="KJ326" s="80"/>
      <c r="KK326" s="80"/>
      <c r="KL326" s="80"/>
      <c r="KM326" s="80"/>
      <c r="KN326" s="80"/>
      <c r="KO326" s="80"/>
      <c r="KP326" s="80"/>
      <c r="KQ326" s="80"/>
      <c r="KR326" s="80"/>
      <c r="KS326" s="80"/>
      <c r="KT326" s="80"/>
      <c r="KU326" s="80"/>
      <c r="KV326" s="80"/>
      <c r="KW326" s="80"/>
      <c r="KX326" s="80"/>
      <c r="KY326" s="80"/>
      <c r="KZ326" s="80"/>
      <c r="LA326" s="80"/>
      <c r="LB326" s="80"/>
      <c r="LC326" s="80"/>
      <c r="LD326" s="80"/>
      <c r="LE326" s="80"/>
      <c r="LF326" s="80"/>
      <c r="LG326" s="80"/>
      <c r="LH326" s="80"/>
      <c r="LI326" s="80"/>
      <c r="LJ326" s="80"/>
      <c r="LK326" s="80"/>
      <c r="LL326" s="80"/>
      <c r="LM326" s="80"/>
      <c r="LN326" s="80"/>
      <c r="LO326" s="80"/>
      <c r="LP326" s="80"/>
      <c r="LQ326" s="80"/>
      <c r="LR326" s="80"/>
      <c r="LS326" s="80"/>
      <c r="LT326" s="80"/>
      <c r="LU326" s="80"/>
      <c r="LV326" s="80"/>
      <c r="LW326" s="80"/>
      <c r="LX326" s="80"/>
      <c r="LY326" s="80"/>
      <c r="LZ326" s="80"/>
      <c r="MA326" s="80"/>
      <c r="MB326" s="80"/>
      <c r="MC326" s="80"/>
      <c r="MD326" s="80"/>
      <c r="ME326" s="80"/>
      <c r="MF326" s="80"/>
      <c r="MG326" s="80"/>
      <c r="MH326" s="80"/>
      <c r="MI326" s="80"/>
      <c r="MJ326" s="80"/>
      <c r="MK326" s="80"/>
      <c r="ML326" s="80"/>
      <c r="MM326" s="80"/>
      <c r="MN326" s="80"/>
      <c r="MO326" s="80"/>
      <c r="MP326" s="80"/>
      <c r="MQ326" s="80"/>
      <c r="MR326" s="80"/>
      <c r="MS326" s="80"/>
      <c r="MT326" s="80"/>
      <c r="MU326" s="80"/>
      <c r="MV326" s="80"/>
      <c r="MW326" s="80"/>
      <c r="MX326" s="80"/>
      <c r="MY326" s="80"/>
      <c r="MZ326" s="80"/>
      <c r="NA326" s="80"/>
      <c r="NB326" s="80"/>
      <c r="NC326" s="80"/>
      <c r="ND326" s="80"/>
      <c r="NE326" s="80"/>
      <c r="NF326" s="80"/>
      <c r="NG326" s="80"/>
      <c r="NH326" s="80"/>
      <c r="NI326" s="80"/>
      <c r="NJ326" s="80"/>
      <c r="NK326" s="80"/>
      <c r="NL326" s="80"/>
      <c r="NM326" s="80"/>
      <c r="NN326" s="80"/>
      <c r="NO326" s="80"/>
      <c r="NP326" s="80"/>
      <c r="NQ326" s="80"/>
      <c r="NR326" s="80"/>
      <c r="NS326" s="80"/>
      <c r="NT326" s="80"/>
      <c r="NU326" s="80"/>
      <c r="NV326" s="80"/>
      <c r="NW326" s="80"/>
      <c r="NX326" s="80"/>
      <c r="NY326" s="80"/>
      <c r="NZ326" s="80"/>
      <c r="OA326" s="80"/>
      <c r="OB326" s="80"/>
      <c r="OC326" s="80"/>
      <c r="OD326" s="80"/>
      <c r="OE326" s="80"/>
      <c r="OF326" s="80"/>
      <c r="OG326" s="80"/>
      <c r="OH326" s="80"/>
      <c r="OI326" s="80"/>
      <c r="OJ326" s="80"/>
      <c r="OK326" s="80"/>
      <c r="OL326" s="80"/>
      <c r="OM326" s="80"/>
      <c r="ON326" s="80"/>
      <c r="OO326" s="80"/>
      <c r="OP326" s="80"/>
      <c r="OQ326" s="80"/>
      <c r="OR326" s="80"/>
      <c r="OS326" s="80"/>
      <c r="OT326" s="80"/>
      <c r="OU326" s="80"/>
      <c r="OV326" s="80"/>
      <c r="OW326" s="80"/>
      <c r="OX326" s="80"/>
      <c r="OY326" s="80"/>
      <c r="OZ326" s="80"/>
      <c r="PA326" s="80"/>
      <c r="PB326" s="80"/>
      <c r="PC326" s="80"/>
      <c r="PD326" s="80"/>
      <c r="PE326" s="80"/>
      <c r="PF326" s="80"/>
      <c r="PG326" s="80"/>
      <c r="PH326" s="80"/>
      <c r="PI326" s="80"/>
      <c r="PJ326" s="80"/>
      <c r="PK326" s="80"/>
      <c r="PL326" s="80"/>
      <c r="PM326" s="80"/>
      <c r="PN326" s="80"/>
      <c r="PO326" s="80"/>
      <c r="PP326" s="80"/>
      <c r="PQ326" s="80"/>
      <c r="PR326" s="80"/>
      <c r="PS326" s="80"/>
      <c r="PT326" s="80"/>
      <c r="PU326" s="80"/>
      <c r="PV326" s="80"/>
      <c r="PW326" s="80"/>
      <c r="PX326" s="80"/>
      <c r="PY326" s="80"/>
      <c r="PZ326" s="80"/>
      <c r="QA326" s="80"/>
      <c r="QB326" s="80"/>
      <c r="QC326" s="80"/>
      <c r="QD326" s="80"/>
      <c r="QE326" s="80"/>
      <c r="QF326" s="80"/>
      <c r="QG326" s="80"/>
      <c r="QH326" s="80"/>
      <c r="QI326" s="80"/>
      <c r="QJ326" s="80"/>
      <c r="QK326" s="80"/>
      <c r="QL326" s="80"/>
      <c r="QM326" s="80"/>
      <c r="QN326" s="80"/>
      <c r="QO326" s="80"/>
      <c r="QP326" s="80"/>
      <c r="QQ326" s="80"/>
      <c r="QR326" s="80"/>
      <c r="QS326" s="80"/>
      <c r="QT326" s="80"/>
      <c r="QU326" s="80"/>
      <c r="QV326" s="80"/>
      <c r="QW326" s="80"/>
      <c r="QX326" s="80"/>
      <c r="QY326" s="80"/>
      <c r="QZ326" s="80"/>
      <c r="RA326" s="80"/>
      <c r="RB326" s="80"/>
      <c r="RC326" s="80"/>
      <c r="RD326" s="80"/>
      <c r="RE326" s="80"/>
      <c r="RF326" s="80"/>
      <c r="RG326" s="80"/>
      <c r="RH326" s="80"/>
      <c r="RI326" s="80"/>
      <c r="RJ326" s="80"/>
      <c r="RK326" s="80"/>
      <c r="RL326" s="80"/>
      <c r="RM326" s="80"/>
      <c r="RN326" s="80"/>
      <c r="RO326" s="80"/>
      <c r="RP326" s="80"/>
      <c r="RQ326" s="80"/>
      <c r="RR326" s="80"/>
      <c r="RS326" s="80"/>
      <c r="RT326" s="80"/>
      <c r="RU326" s="80"/>
      <c r="RV326" s="80"/>
      <c r="RW326" s="80"/>
      <c r="RX326" s="80"/>
      <c r="RY326" s="80"/>
      <c r="RZ326" s="80"/>
      <c r="SA326" s="80"/>
      <c r="SB326" s="80"/>
      <c r="SC326" s="80"/>
      <c r="SD326" s="80"/>
      <c r="SE326" s="80"/>
      <c r="SF326" s="80"/>
      <c r="SG326" s="80"/>
      <c r="SH326" s="80"/>
      <c r="SI326" s="80"/>
      <c r="SJ326" s="80"/>
      <c r="SK326" s="80"/>
      <c r="SL326" s="80"/>
      <c r="SM326" s="80"/>
      <c r="SN326" s="80"/>
      <c r="SO326" s="80"/>
      <c r="SP326" s="80"/>
      <c r="SQ326" s="80"/>
      <c r="SR326" s="80"/>
      <c r="SS326" s="80"/>
      <c r="ST326" s="80"/>
      <c r="SU326" s="80"/>
      <c r="SV326" s="80"/>
      <c r="SW326" s="80"/>
      <c r="SX326" s="80"/>
      <c r="SY326" s="80"/>
      <c r="SZ326" s="80"/>
      <c r="TA326" s="80"/>
      <c r="TB326" s="80"/>
      <c r="TC326" s="80"/>
      <c r="TD326" s="80"/>
      <c r="TE326" s="80"/>
      <c r="TF326" s="80"/>
      <c r="TG326" s="80"/>
      <c r="TH326" s="80"/>
      <c r="TI326" s="80"/>
      <c r="TJ326" s="80"/>
      <c r="TK326" s="80"/>
      <c r="TL326" s="80"/>
      <c r="TM326" s="80"/>
      <c r="TN326" s="80"/>
      <c r="TO326" s="80"/>
      <c r="TP326" s="80"/>
      <c r="TQ326" s="80"/>
      <c r="TR326" s="80"/>
      <c r="TS326" s="80"/>
      <c r="TT326" s="80"/>
      <c r="TU326" s="80"/>
      <c r="TV326" s="80"/>
      <c r="TW326" s="80"/>
      <c r="TX326" s="80"/>
      <c r="TY326" s="80"/>
      <c r="TZ326" s="80"/>
      <c r="UA326" s="80"/>
      <c r="UB326" s="80"/>
      <c r="UC326" s="80"/>
      <c r="UD326" s="80"/>
      <c r="UE326" s="80"/>
      <c r="UF326" s="80"/>
      <c r="UG326" s="80"/>
      <c r="UH326" s="80"/>
      <c r="UI326" s="80"/>
      <c r="UJ326" s="80"/>
      <c r="UK326" s="80"/>
      <c r="UL326" s="80"/>
      <c r="UM326" s="80"/>
      <c r="UN326" s="80"/>
      <c r="UO326" s="80"/>
      <c r="UP326" s="80"/>
      <c r="UQ326" s="80"/>
      <c r="UR326" s="80"/>
      <c r="US326" s="80"/>
      <c r="UT326" s="80"/>
      <c r="UU326" s="80"/>
      <c r="UV326" s="80"/>
      <c r="UW326" s="80"/>
      <c r="UX326" s="80"/>
      <c r="UY326" s="80"/>
      <c r="UZ326" s="80"/>
      <c r="VA326" s="80"/>
      <c r="VB326" s="80"/>
      <c r="VC326" s="80"/>
      <c r="VD326" s="80"/>
      <c r="VE326" s="80"/>
      <c r="VF326" s="80"/>
      <c r="VG326" s="80"/>
      <c r="VH326" s="80"/>
      <c r="VI326" s="80"/>
      <c r="VJ326" s="80"/>
      <c r="VK326" s="80"/>
      <c r="VL326" s="80"/>
      <c r="VM326" s="80"/>
      <c r="VN326" s="80"/>
      <c r="VO326" s="80"/>
      <c r="VP326" s="80"/>
      <c r="VQ326" s="80"/>
      <c r="VR326" s="80"/>
      <c r="VS326" s="80"/>
      <c r="VT326" s="80"/>
      <c r="VU326" s="80"/>
      <c r="VV326" s="80"/>
      <c r="VW326" s="80"/>
      <c r="VX326" s="80"/>
      <c r="VY326" s="80"/>
      <c r="VZ326" s="80"/>
      <c r="WA326" s="80"/>
      <c r="WB326" s="80"/>
      <c r="WC326" s="80"/>
      <c r="WD326" s="80"/>
      <c r="WE326" s="80"/>
      <c r="WF326" s="80"/>
      <c r="WG326" s="80"/>
      <c r="WH326" s="80"/>
      <c r="WI326" s="80"/>
      <c r="WJ326" s="80"/>
      <c r="WK326" s="80"/>
      <c r="WL326" s="80"/>
      <c r="WM326" s="80"/>
      <c r="WN326" s="80"/>
      <c r="WO326" s="80"/>
      <c r="WP326" s="80"/>
      <c r="WQ326" s="80"/>
      <c r="WR326" s="80"/>
      <c r="WS326" s="80"/>
      <c r="WT326" s="80"/>
      <c r="WU326" s="80"/>
      <c r="WV326" s="80"/>
      <c r="WW326" s="80"/>
      <c r="WX326" s="80"/>
      <c r="WY326" s="80"/>
      <c r="WZ326" s="80"/>
      <c r="XA326" s="80"/>
      <c r="XB326" s="80"/>
      <c r="XC326" s="80"/>
      <c r="XD326" s="80"/>
      <c r="XE326" s="80"/>
      <c r="XF326" s="80"/>
      <c r="XG326" s="80"/>
      <c r="XH326" s="80"/>
      <c r="XI326" s="80"/>
      <c r="XJ326" s="80"/>
      <c r="XK326" s="80"/>
      <c r="XL326" s="80"/>
      <c r="XM326" s="80"/>
      <c r="XN326" s="80"/>
      <c r="XO326" s="80"/>
      <c r="XP326" s="80"/>
      <c r="XQ326" s="80"/>
      <c r="XR326" s="80"/>
      <c r="XS326" s="80"/>
      <c r="XT326" s="80"/>
      <c r="XU326" s="80"/>
      <c r="XV326" s="80"/>
      <c r="XW326" s="80"/>
      <c r="XX326" s="80"/>
      <c r="XY326" s="80"/>
      <c r="XZ326" s="80"/>
      <c r="YA326" s="80"/>
      <c r="YB326" s="80"/>
      <c r="YC326" s="80"/>
      <c r="YD326" s="80"/>
      <c r="YE326" s="80"/>
      <c r="YF326" s="80"/>
      <c r="YG326" s="80"/>
      <c r="YH326" s="80"/>
      <c r="YI326" s="80"/>
      <c r="YJ326" s="80"/>
      <c r="YK326" s="80"/>
      <c r="YL326" s="80"/>
      <c r="YM326" s="80"/>
      <c r="YN326" s="80"/>
      <c r="YO326" s="80"/>
      <c r="YP326" s="80"/>
      <c r="YQ326" s="80"/>
      <c r="YR326" s="80"/>
      <c r="YS326" s="80"/>
      <c r="YT326" s="80"/>
      <c r="YU326" s="80"/>
      <c r="YV326" s="80"/>
      <c r="YW326" s="80"/>
      <c r="YX326" s="80"/>
      <c r="YY326" s="80"/>
      <c r="YZ326" s="80"/>
      <c r="ZA326" s="80"/>
      <c r="ZB326" s="80"/>
      <c r="ZC326" s="80"/>
      <c r="ZD326" s="80"/>
      <c r="ZE326" s="80"/>
      <c r="ZF326" s="80"/>
      <c r="ZG326" s="80"/>
      <c r="ZH326" s="80"/>
      <c r="ZI326" s="80"/>
      <c r="ZJ326" s="80"/>
      <c r="ZK326" s="80"/>
      <c r="ZL326" s="80"/>
      <c r="ZM326" s="80"/>
      <c r="ZN326" s="80"/>
      <c r="ZO326" s="80"/>
      <c r="ZP326" s="80"/>
      <c r="ZQ326" s="80"/>
      <c r="ZR326" s="80"/>
      <c r="ZS326" s="80"/>
      <c r="ZT326" s="80"/>
      <c r="ZU326" s="80"/>
      <c r="ZV326" s="80"/>
      <c r="ZW326" s="80"/>
      <c r="ZX326" s="80"/>
      <c r="ZY326" s="80"/>
      <c r="ZZ326" s="80"/>
      <c r="AAA326" s="80"/>
      <c r="AAB326" s="80"/>
      <c r="AAC326" s="80"/>
      <c r="AAD326" s="80"/>
      <c r="AAE326" s="80"/>
      <c r="AAF326" s="80"/>
      <c r="AAG326" s="80"/>
      <c r="AAH326" s="80"/>
      <c r="AAI326" s="80"/>
      <c r="AAJ326" s="80"/>
      <c r="AAK326" s="80"/>
      <c r="AAL326" s="80"/>
      <c r="AAM326" s="80"/>
      <c r="AAN326" s="80"/>
      <c r="AAO326" s="80"/>
      <c r="AAP326" s="80"/>
      <c r="AAQ326" s="80"/>
      <c r="AAR326" s="80"/>
      <c r="AAS326" s="80"/>
      <c r="AAT326" s="80"/>
      <c r="AAU326" s="80"/>
      <c r="AAV326" s="80"/>
      <c r="AAW326" s="80"/>
      <c r="AAX326" s="80"/>
      <c r="AAY326" s="80"/>
      <c r="AAZ326" s="80"/>
      <c r="ABA326" s="80"/>
      <c r="ABB326" s="80"/>
      <c r="ABC326" s="80"/>
      <c r="ABD326" s="80"/>
      <c r="ABE326" s="80"/>
      <c r="ABF326" s="80"/>
      <c r="ABG326" s="80"/>
      <c r="ABH326" s="80"/>
      <c r="ABI326" s="80"/>
      <c r="ABJ326" s="80"/>
      <c r="ABK326" s="80"/>
      <c r="ABL326" s="80"/>
      <c r="ABM326" s="80"/>
      <c r="ABN326" s="80"/>
      <c r="ABO326" s="80"/>
      <c r="ABP326" s="80"/>
      <c r="ABQ326" s="80"/>
      <c r="ABR326" s="80"/>
      <c r="ABS326" s="80"/>
      <c r="ABT326" s="80"/>
      <c r="ABU326" s="80"/>
      <c r="ABV326" s="80"/>
      <c r="ABW326" s="80"/>
      <c r="ABX326" s="80"/>
      <c r="ABY326" s="80"/>
      <c r="ABZ326" s="80"/>
      <c r="ACA326" s="80"/>
      <c r="ACB326" s="80"/>
      <c r="ACC326" s="80"/>
      <c r="ACD326" s="80"/>
      <c r="ACE326" s="80"/>
      <c r="ACF326" s="80"/>
      <c r="ACG326" s="80"/>
      <c r="ACH326" s="80"/>
      <c r="ACI326" s="80"/>
      <c r="ACJ326" s="80"/>
      <c r="ACK326" s="80"/>
      <c r="ACL326" s="80"/>
      <c r="ACM326" s="80"/>
      <c r="ACN326" s="80"/>
      <c r="ACO326" s="80"/>
      <c r="ACP326" s="80"/>
      <c r="ACQ326" s="80"/>
      <c r="ACR326" s="80"/>
      <c r="ACS326" s="80"/>
      <c r="ACT326" s="80"/>
      <c r="ACU326" s="80"/>
      <c r="ACV326" s="80"/>
      <c r="ACW326" s="80"/>
      <c r="ACX326" s="80"/>
      <c r="ACY326" s="80"/>
      <c r="ACZ326" s="80"/>
      <c r="ADA326" s="80"/>
      <c r="ADB326" s="80"/>
      <c r="ADC326" s="80"/>
      <c r="ADD326" s="80"/>
      <c r="ADE326" s="80"/>
      <c r="ADF326" s="80"/>
      <c r="ADG326" s="80"/>
      <c r="ADH326" s="80"/>
      <c r="ADI326" s="80"/>
      <c r="ADJ326" s="80"/>
      <c r="ADK326" s="80"/>
      <c r="ADL326" s="80"/>
      <c r="ADM326" s="80"/>
      <c r="ADN326" s="80"/>
      <c r="ADO326" s="80"/>
      <c r="ADP326" s="80"/>
      <c r="ADQ326" s="80"/>
      <c r="ADR326" s="80"/>
      <c r="ADS326" s="80"/>
      <c r="ADT326" s="80"/>
      <c r="ADU326" s="80"/>
      <c r="ADV326" s="80"/>
      <c r="ADW326" s="80"/>
      <c r="ADX326" s="80"/>
      <c r="ADY326" s="80"/>
      <c r="ADZ326" s="80"/>
      <c r="AEA326" s="80"/>
      <c r="AEB326" s="80"/>
      <c r="AEC326" s="80"/>
      <c r="AED326" s="80"/>
      <c r="AEE326" s="80"/>
      <c r="AEF326" s="80"/>
      <c r="AEG326" s="80"/>
      <c r="AEH326" s="80"/>
      <c r="AEI326" s="80"/>
      <c r="AEJ326" s="80"/>
      <c r="AEK326" s="80"/>
      <c r="AEL326" s="80"/>
      <c r="AEM326" s="80"/>
      <c r="AEN326" s="80"/>
      <c r="AEO326" s="80"/>
      <c r="AEP326" s="80"/>
      <c r="AEQ326" s="80"/>
      <c r="AER326" s="80"/>
      <c r="AES326" s="80"/>
      <c r="AET326" s="80"/>
      <c r="AEU326" s="80"/>
      <c r="AEV326" s="80"/>
      <c r="AEW326" s="80"/>
      <c r="AEX326" s="80"/>
      <c r="AEY326" s="80"/>
      <c r="AEZ326" s="80"/>
      <c r="AFA326" s="80"/>
      <c r="AFB326" s="80"/>
      <c r="AFC326" s="80"/>
      <c r="AFD326" s="80"/>
      <c r="AFE326" s="80"/>
      <c r="AFF326" s="80"/>
      <c r="AFG326" s="80"/>
      <c r="AFH326" s="80"/>
      <c r="AFI326" s="80"/>
      <c r="AFJ326" s="80"/>
      <c r="AFK326" s="80"/>
      <c r="AFL326" s="80"/>
      <c r="AFM326" s="80"/>
      <c r="AFN326" s="80"/>
      <c r="AFO326" s="80"/>
      <c r="AFP326" s="80"/>
      <c r="AFQ326" s="80"/>
      <c r="AFR326" s="80"/>
      <c r="AFS326" s="80"/>
      <c r="AFT326" s="80"/>
      <c r="AFU326" s="80"/>
      <c r="AFV326" s="80"/>
      <c r="AFW326" s="80"/>
      <c r="AFX326" s="80"/>
      <c r="AFY326" s="80"/>
      <c r="AFZ326" s="80"/>
      <c r="AGA326" s="80"/>
      <c r="AGB326" s="80"/>
      <c r="AGC326" s="80"/>
      <c r="AGD326" s="80"/>
      <c r="AGE326" s="80"/>
      <c r="AGF326" s="80"/>
      <c r="AGG326" s="80"/>
      <c r="AGH326" s="80"/>
      <c r="AGI326" s="80"/>
      <c r="AGJ326" s="80"/>
      <c r="AGK326" s="80"/>
      <c r="AGL326" s="80"/>
      <c r="AGM326" s="80"/>
      <c r="AGN326" s="80"/>
      <c r="AGO326" s="80"/>
      <c r="AGP326" s="80"/>
      <c r="AGQ326" s="80"/>
      <c r="AGR326" s="80"/>
      <c r="AGS326" s="80"/>
      <c r="AGT326" s="80"/>
      <c r="AGU326" s="80"/>
      <c r="AGV326" s="80"/>
      <c r="AGW326" s="80"/>
      <c r="AGX326" s="80"/>
      <c r="AGY326" s="80"/>
      <c r="AGZ326" s="80"/>
      <c r="AHA326" s="80"/>
      <c r="AHB326" s="80"/>
      <c r="AHC326" s="80"/>
      <c r="AHD326" s="80"/>
      <c r="AHE326" s="80"/>
      <c r="AHF326" s="80"/>
      <c r="AHG326" s="80"/>
      <c r="AHH326" s="80"/>
      <c r="AHI326" s="80"/>
      <c r="AHJ326" s="80"/>
      <c r="AHK326" s="80"/>
      <c r="AHL326" s="80"/>
      <c r="AHM326" s="80"/>
      <c r="AHN326" s="80"/>
      <c r="AHO326" s="80"/>
      <c r="AHP326" s="80"/>
      <c r="AHQ326" s="80"/>
      <c r="AHR326" s="80"/>
      <c r="AHS326" s="80"/>
      <c r="AHT326" s="80"/>
      <c r="AHU326" s="80"/>
      <c r="AHV326" s="80"/>
      <c r="AHW326" s="80"/>
      <c r="AHX326" s="80"/>
      <c r="AHY326" s="80"/>
      <c r="AHZ326" s="80"/>
      <c r="AIA326" s="80"/>
      <c r="AIB326" s="80"/>
      <c r="AIC326" s="80"/>
      <c r="AID326" s="80"/>
      <c r="AIE326" s="80"/>
      <c r="AIF326" s="80"/>
      <c r="AIG326" s="80"/>
      <c r="AIH326" s="80"/>
      <c r="AII326" s="80"/>
      <c r="AIJ326" s="80"/>
      <c r="AIK326" s="80"/>
      <c r="AIL326" s="80"/>
      <c r="AIM326" s="80"/>
      <c r="AIN326" s="80"/>
      <c r="AIO326" s="80"/>
      <c r="AIP326" s="80"/>
      <c r="AIQ326" s="80"/>
      <c r="AIR326" s="80"/>
      <c r="AIS326" s="80"/>
      <c r="AIT326" s="80"/>
      <c r="AIU326" s="80"/>
      <c r="AIV326" s="80"/>
      <c r="AIW326" s="80"/>
      <c r="AIX326" s="80"/>
      <c r="AIY326" s="80"/>
      <c r="AIZ326" s="80"/>
      <c r="AJA326" s="80"/>
      <c r="AJB326" s="80"/>
      <c r="AJC326" s="80"/>
      <c r="AJD326" s="80"/>
      <c r="AJE326" s="80"/>
      <c r="AJF326" s="80"/>
      <c r="AJG326" s="80"/>
      <c r="AJH326" s="80"/>
      <c r="AJI326" s="80"/>
      <c r="AJJ326" s="80"/>
      <c r="AJK326" s="80"/>
      <c r="AJL326" s="80"/>
      <c r="AJM326" s="80"/>
      <c r="AJN326" s="80"/>
      <c r="AJO326" s="80"/>
      <c r="AJP326" s="80"/>
      <c r="AJQ326" s="80"/>
      <c r="AJR326" s="80"/>
      <c r="AJS326" s="80"/>
      <c r="AJT326" s="80"/>
      <c r="AJU326" s="80"/>
      <c r="AJV326" s="80"/>
      <c r="AJW326" s="80"/>
      <c r="AJX326" s="80"/>
      <c r="AJY326" s="80"/>
      <c r="AJZ326" s="80"/>
      <c r="AKA326" s="80"/>
      <c r="AKB326" s="80"/>
      <c r="AKC326" s="80"/>
      <c r="AKD326" s="80"/>
      <c r="AKE326" s="80"/>
      <c r="AKF326" s="80"/>
      <c r="AKG326" s="80"/>
      <c r="AKH326" s="80"/>
      <c r="AKI326" s="80"/>
      <c r="AKJ326" s="80"/>
      <c r="AKK326" s="80"/>
      <c r="AKL326" s="80"/>
      <c r="AKM326" s="80"/>
      <c r="AKN326" s="80"/>
      <c r="AKO326" s="80"/>
      <c r="AKP326" s="80"/>
      <c r="AKQ326" s="80"/>
      <c r="AKR326" s="80"/>
      <c r="AKS326" s="80"/>
      <c r="AKT326" s="80"/>
      <c r="AKU326" s="80"/>
      <c r="AKV326" s="80"/>
      <c r="AKW326" s="80"/>
      <c r="AKX326" s="80"/>
      <c r="AKY326" s="80"/>
      <c r="AKZ326" s="80"/>
      <c r="ALA326" s="80"/>
      <c r="ALB326" s="80"/>
      <c r="ALC326" s="80"/>
      <c r="ALD326" s="80"/>
      <c r="ALE326" s="80"/>
      <c r="ALF326" s="80"/>
      <c r="ALG326" s="80"/>
      <c r="ALH326" s="80"/>
      <c r="ALI326" s="80"/>
      <c r="ALJ326" s="80"/>
      <c r="ALK326" s="80"/>
      <c r="ALL326" s="80"/>
      <c r="ALM326" s="80"/>
      <c r="ALN326" s="80"/>
      <c r="ALO326" s="80"/>
      <c r="ALP326" s="80"/>
      <c r="ALQ326" s="80"/>
      <c r="ALR326" s="80"/>
      <c r="ALS326" s="80"/>
      <c r="ALT326" s="80"/>
      <c r="ALU326" s="80"/>
      <c r="ALV326" s="80"/>
      <c r="ALW326" s="80"/>
      <c r="ALX326" s="80"/>
      <c r="ALY326" s="80"/>
      <c r="ALZ326" s="80"/>
      <c r="AMA326" s="80"/>
      <c r="AMB326" s="80"/>
      <c r="AMC326" s="80"/>
      <c r="AMD326" s="80"/>
      <c r="AME326" s="80"/>
      <c r="AMF326" s="80"/>
      <c r="AMG326" s="80"/>
      <c r="AMH326" s="80"/>
      <c r="AMI326" s="80"/>
      <c r="AMJ326" s="80"/>
      <c r="AMK326" s="80"/>
      <c r="AML326" s="80"/>
      <c r="AMM326" s="80"/>
      <c r="AMN326" s="80"/>
      <c r="AMO326" s="80"/>
      <c r="AMP326" s="80"/>
      <c r="AMQ326" s="80"/>
      <c r="AMR326" s="80"/>
      <c r="AMS326" s="80"/>
      <c r="AMT326" s="80"/>
      <c r="AMU326" s="80"/>
      <c r="AMV326" s="80"/>
      <c r="AMW326" s="80"/>
      <c r="AMX326" s="80"/>
      <c r="AMY326" s="80"/>
      <c r="AMZ326" s="80"/>
      <c r="ANA326" s="80"/>
      <c r="ANB326" s="80"/>
      <c r="ANC326" s="80"/>
      <c r="AND326" s="80"/>
      <c r="ANE326" s="80"/>
      <c r="ANF326" s="80"/>
      <c r="ANG326" s="80"/>
      <c r="ANH326" s="80"/>
      <c r="ANI326" s="80"/>
      <c r="ANJ326" s="80"/>
      <c r="ANK326" s="80"/>
      <c r="ANL326" s="80"/>
      <c r="ANM326" s="80"/>
      <c r="ANN326" s="80"/>
      <c r="ANO326" s="80"/>
      <c r="ANP326" s="80"/>
      <c r="ANQ326" s="80"/>
      <c r="ANR326" s="80"/>
      <c r="ANS326" s="80"/>
      <c r="ANT326" s="80"/>
      <c r="ANU326" s="80"/>
      <c r="ANV326" s="80"/>
      <c r="ANW326" s="80"/>
      <c r="ANX326" s="80"/>
      <c r="ANY326" s="80"/>
      <c r="ANZ326" s="80"/>
      <c r="AOA326" s="80"/>
      <c r="AOB326" s="80"/>
      <c r="AOC326" s="80"/>
      <c r="AOD326" s="80"/>
      <c r="AOE326" s="80"/>
      <c r="AOF326" s="80"/>
      <c r="AOG326" s="80"/>
      <c r="AOH326" s="80"/>
      <c r="AOI326" s="80"/>
      <c r="AOJ326" s="80"/>
      <c r="AOK326" s="80"/>
      <c r="AOL326" s="80"/>
      <c r="AOM326" s="80"/>
      <c r="AON326" s="80"/>
      <c r="AOO326" s="80"/>
      <c r="AOP326" s="80"/>
      <c r="AOQ326" s="80"/>
      <c r="AOR326" s="80"/>
      <c r="AOS326" s="80"/>
      <c r="AOT326" s="80"/>
      <c r="AOU326" s="80"/>
      <c r="AOV326" s="80"/>
      <c r="AOW326" s="80"/>
      <c r="AOX326" s="80"/>
      <c r="AOY326" s="80"/>
      <c r="AOZ326" s="80"/>
      <c r="APA326" s="80"/>
      <c r="APB326" s="80"/>
      <c r="APC326" s="80"/>
      <c r="APD326" s="80"/>
      <c r="APE326" s="80"/>
      <c r="APF326" s="80"/>
      <c r="APG326" s="80"/>
      <c r="APH326" s="80"/>
      <c r="API326" s="80"/>
      <c r="APJ326" s="80"/>
      <c r="APK326" s="80"/>
      <c r="APL326" s="80"/>
      <c r="APM326" s="80"/>
      <c r="APN326" s="80"/>
      <c r="APO326" s="80"/>
      <c r="APP326" s="80"/>
      <c r="APQ326" s="80"/>
      <c r="APR326" s="80"/>
      <c r="APS326" s="80"/>
      <c r="APT326" s="80"/>
      <c r="APU326" s="80"/>
      <c r="APV326" s="80"/>
      <c r="APW326" s="80"/>
      <c r="APX326" s="80"/>
      <c r="APY326" s="80"/>
      <c r="APZ326" s="80"/>
      <c r="AQA326" s="80"/>
      <c r="AQB326" s="80"/>
      <c r="AQC326" s="80"/>
      <c r="AQD326" s="80"/>
      <c r="AQE326" s="80"/>
      <c r="AQF326" s="80"/>
      <c r="AQG326" s="80"/>
      <c r="AQH326" s="80"/>
      <c r="AQI326" s="80"/>
      <c r="AQJ326" s="80"/>
      <c r="AQK326" s="80"/>
      <c r="AQL326" s="80"/>
      <c r="AQM326" s="80"/>
      <c r="AQN326" s="80"/>
      <c r="AQO326" s="80"/>
      <c r="AQP326" s="80"/>
      <c r="AQQ326" s="80"/>
      <c r="AQR326" s="80"/>
      <c r="AQS326" s="80"/>
      <c r="AQT326" s="80"/>
      <c r="AQU326" s="80"/>
      <c r="AQV326" s="80"/>
      <c r="AQW326" s="80"/>
      <c r="AQX326" s="80"/>
      <c r="AQY326" s="80"/>
      <c r="AQZ326" s="80"/>
      <c r="ARA326" s="80"/>
      <c r="ARB326" s="80"/>
      <c r="ARC326" s="80"/>
      <c r="ARD326" s="80"/>
      <c r="ARE326" s="80"/>
      <c r="ARF326" s="80"/>
      <c r="ARG326" s="80"/>
      <c r="ARH326" s="80"/>
      <c r="ARI326" s="80"/>
      <c r="ARJ326" s="80"/>
      <c r="ARK326" s="80"/>
      <c r="ARL326" s="80"/>
      <c r="ARM326" s="80"/>
      <c r="ARN326" s="80"/>
      <c r="ARO326" s="80"/>
      <c r="ARP326" s="80"/>
      <c r="ARQ326" s="80"/>
      <c r="ARR326" s="80"/>
      <c r="ARS326" s="80"/>
      <c r="ART326" s="80"/>
      <c r="ARU326" s="80"/>
      <c r="ARV326" s="80"/>
      <c r="ARW326" s="80"/>
      <c r="ARX326" s="80"/>
      <c r="ARY326" s="80"/>
      <c r="ARZ326" s="80"/>
      <c r="ASA326" s="80"/>
      <c r="ASB326" s="80"/>
      <c r="ASC326" s="80"/>
      <c r="ASD326" s="80"/>
      <c r="ASE326" s="80"/>
      <c r="ASF326" s="80"/>
      <c r="ASG326" s="80"/>
      <c r="ASH326" s="80"/>
      <c r="ASI326" s="80"/>
      <c r="ASJ326" s="80"/>
      <c r="ASK326" s="80"/>
      <c r="ASL326" s="80"/>
      <c r="ASM326" s="80"/>
      <c r="ASN326" s="80"/>
      <c r="ASO326" s="80"/>
      <c r="ASP326" s="80"/>
      <c r="ASQ326" s="80"/>
      <c r="ASR326" s="80"/>
      <c r="ASS326" s="80"/>
      <c r="AST326" s="80"/>
      <c r="ASU326" s="80"/>
      <c r="ASV326" s="80"/>
      <c r="ASW326" s="80"/>
      <c r="ASX326" s="80"/>
      <c r="ASY326" s="80"/>
      <c r="ASZ326" s="80"/>
      <c r="ATA326" s="80"/>
      <c r="ATB326" s="80"/>
      <c r="ATC326" s="80"/>
      <c r="ATD326" s="80"/>
      <c r="ATE326" s="80"/>
      <c r="ATF326" s="80"/>
      <c r="ATG326" s="80"/>
      <c r="ATH326" s="80"/>
      <c r="ATI326" s="80"/>
      <c r="ATJ326" s="80"/>
      <c r="ATK326" s="80"/>
      <c r="ATL326" s="80"/>
      <c r="ATM326" s="80"/>
      <c r="ATN326" s="80"/>
      <c r="ATO326" s="80"/>
      <c r="ATP326" s="80"/>
      <c r="ATQ326" s="80"/>
      <c r="ATR326" s="80"/>
      <c r="ATS326" s="80"/>
      <c r="ATT326" s="80"/>
      <c r="ATU326" s="80"/>
      <c r="ATV326" s="80"/>
      <c r="ATW326" s="80"/>
      <c r="ATX326" s="80"/>
      <c r="ATY326" s="80"/>
      <c r="ATZ326" s="80"/>
      <c r="AUA326" s="80"/>
      <c r="AUB326" s="80"/>
      <c r="AUC326" s="80"/>
      <c r="AUD326" s="80"/>
      <c r="AUE326" s="80"/>
      <c r="AUF326" s="80"/>
      <c r="AUG326" s="80"/>
      <c r="AUH326" s="80"/>
      <c r="AUI326" s="80"/>
      <c r="AUJ326" s="80"/>
      <c r="AUK326" s="80"/>
      <c r="AUL326" s="80"/>
      <c r="AUM326" s="80"/>
      <c r="AUN326" s="80"/>
      <c r="AUO326" s="80"/>
      <c r="AUP326" s="80"/>
      <c r="AUQ326" s="80"/>
      <c r="AUR326" s="80"/>
      <c r="AUS326" s="80"/>
      <c r="AUT326" s="80"/>
      <c r="AUU326" s="80"/>
      <c r="AUV326" s="80"/>
      <c r="AUW326" s="80"/>
      <c r="AUX326" s="80"/>
      <c r="AUY326" s="80"/>
      <c r="AUZ326" s="80"/>
      <c r="AVA326" s="80"/>
      <c r="AVB326" s="80"/>
      <c r="AVC326" s="80"/>
      <c r="AVD326" s="80"/>
      <c r="AVE326" s="80"/>
      <c r="AVF326" s="80"/>
      <c r="AVG326" s="80"/>
      <c r="AVH326" s="80"/>
      <c r="AVI326" s="80"/>
      <c r="AVJ326" s="80"/>
      <c r="AVK326" s="80"/>
      <c r="AVL326" s="80"/>
      <c r="AVM326" s="80"/>
      <c r="AVN326" s="80"/>
      <c r="AVO326" s="80"/>
      <c r="AVP326" s="80"/>
      <c r="AVQ326" s="80"/>
      <c r="AVR326" s="80"/>
      <c r="AVS326" s="80"/>
      <c r="AVT326" s="80"/>
      <c r="AVU326" s="80"/>
      <c r="AVV326" s="80"/>
      <c r="AVW326" s="80"/>
      <c r="AVX326" s="80"/>
      <c r="AVY326" s="80"/>
      <c r="AVZ326" s="80"/>
      <c r="AWA326" s="80"/>
      <c r="AWB326" s="80"/>
      <c r="AWC326" s="80"/>
      <c r="AWD326" s="80"/>
      <c r="AWE326" s="80"/>
      <c r="AWF326" s="80"/>
      <c r="AWG326" s="80"/>
      <c r="AWH326" s="80"/>
      <c r="AWI326" s="80"/>
      <c r="AWJ326" s="80"/>
      <c r="AWK326" s="80"/>
      <c r="AWL326" s="80"/>
      <c r="AWM326" s="80"/>
      <c r="AWN326" s="80"/>
      <c r="AWO326" s="80"/>
      <c r="AWP326" s="80"/>
      <c r="AWQ326" s="80"/>
      <c r="AWR326" s="80"/>
      <c r="AWS326" s="80"/>
      <c r="AWT326" s="80"/>
      <c r="AWU326" s="80"/>
      <c r="AWV326" s="80"/>
      <c r="AWW326" s="80"/>
      <c r="AWX326" s="80"/>
      <c r="AWY326" s="80"/>
      <c r="AWZ326" s="80"/>
      <c r="AXA326" s="80"/>
      <c r="AXB326" s="80"/>
      <c r="AXC326" s="80"/>
      <c r="AXD326" s="80"/>
      <c r="AXE326" s="80"/>
      <c r="AXF326" s="80"/>
      <c r="AXG326" s="80"/>
      <c r="AXH326" s="80"/>
      <c r="AXI326" s="80"/>
      <c r="AXJ326" s="80"/>
      <c r="AXK326" s="80"/>
      <c r="AXL326" s="80"/>
      <c r="AXM326" s="80"/>
      <c r="AXN326" s="80"/>
      <c r="AXO326" s="80"/>
      <c r="AXP326" s="80"/>
      <c r="AXQ326" s="80"/>
      <c r="AXR326" s="80"/>
      <c r="AXS326" s="80"/>
      <c r="AXT326" s="80"/>
      <c r="AXU326" s="80"/>
      <c r="AXV326" s="80"/>
      <c r="AXW326" s="80"/>
      <c r="AXX326" s="80"/>
      <c r="AXY326" s="80"/>
      <c r="AXZ326" s="80"/>
      <c r="AYA326" s="80"/>
      <c r="AYB326" s="80"/>
      <c r="AYC326" s="80"/>
      <c r="AYD326" s="80"/>
      <c r="AYE326" s="80"/>
      <c r="AYF326" s="80"/>
      <c r="AYG326" s="80"/>
      <c r="AYH326" s="80"/>
      <c r="AYI326" s="80"/>
      <c r="AYJ326" s="80"/>
      <c r="AYK326" s="80"/>
      <c r="AYL326" s="80"/>
      <c r="AYM326" s="80"/>
      <c r="AYN326" s="80"/>
      <c r="AYO326" s="80"/>
      <c r="AYP326" s="80"/>
      <c r="AYQ326" s="80"/>
      <c r="AYR326" s="80"/>
      <c r="AYS326" s="80"/>
      <c r="AYT326" s="80"/>
      <c r="AYU326" s="80"/>
      <c r="AYV326" s="80"/>
      <c r="AYW326" s="80"/>
      <c r="AYX326" s="80"/>
      <c r="AYY326" s="80"/>
      <c r="AYZ326" s="80"/>
      <c r="AZA326" s="80"/>
      <c r="AZB326" s="80"/>
      <c r="AZC326" s="80"/>
      <c r="AZD326" s="80"/>
      <c r="AZE326" s="80"/>
      <c r="AZF326" s="80"/>
      <c r="AZG326" s="80"/>
      <c r="AZH326" s="80"/>
      <c r="AZI326" s="80"/>
      <c r="AZJ326" s="80"/>
      <c r="AZK326" s="80"/>
      <c r="AZL326" s="80"/>
      <c r="AZM326" s="80"/>
      <c r="AZN326" s="80"/>
      <c r="AZO326" s="80"/>
      <c r="AZP326" s="80"/>
      <c r="AZQ326" s="80"/>
      <c r="AZR326" s="80"/>
      <c r="AZS326" s="80"/>
      <c r="AZT326" s="80"/>
      <c r="AZU326" s="80"/>
      <c r="AZV326" s="80"/>
      <c r="AZW326" s="80"/>
      <c r="AZX326" s="80"/>
      <c r="AZY326" s="80"/>
      <c r="AZZ326" s="80"/>
      <c r="BAA326" s="80"/>
      <c r="BAB326" s="80"/>
      <c r="BAC326" s="80"/>
      <c r="BAD326" s="80"/>
      <c r="BAE326" s="80"/>
      <c r="BAF326" s="80"/>
      <c r="BAG326" s="80"/>
      <c r="BAH326" s="80"/>
      <c r="BAI326" s="80"/>
      <c r="BAJ326" s="80"/>
      <c r="BAK326" s="80"/>
      <c r="BAL326" s="80"/>
      <c r="BAM326" s="80"/>
      <c r="BAN326" s="80"/>
      <c r="BAO326" s="80"/>
      <c r="BAP326" s="80"/>
      <c r="BAQ326" s="80"/>
      <c r="BAR326" s="80"/>
      <c r="BAS326" s="80"/>
      <c r="BAT326" s="80"/>
      <c r="BAU326" s="80"/>
      <c r="BAV326" s="80"/>
      <c r="BAW326" s="80"/>
      <c r="BAX326" s="80"/>
      <c r="BAY326" s="80"/>
      <c r="BAZ326" s="80"/>
      <c r="BBA326" s="80"/>
      <c r="BBB326" s="80"/>
      <c r="BBC326" s="80"/>
      <c r="BBD326" s="80"/>
      <c r="BBE326" s="80"/>
      <c r="BBF326" s="80"/>
      <c r="BBG326" s="80"/>
      <c r="BBH326" s="80"/>
      <c r="BBI326" s="80"/>
      <c r="BBJ326" s="80"/>
      <c r="BBK326" s="80"/>
      <c r="BBL326" s="80"/>
      <c r="BBM326" s="80"/>
      <c r="BBN326" s="80"/>
      <c r="BBO326" s="80"/>
      <c r="BBP326" s="80"/>
      <c r="BBQ326" s="80"/>
      <c r="BBR326" s="80"/>
      <c r="BBS326" s="80"/>
      <c r="BBT326" s="80"/>
      <c r="BBU326" s="80"/>
      <c r="BBV326" s="80"/>
      <c r="BBW326" s="80"/>
      <c r="BBX326" s="80"/>
      <c r="BBY326" s="80"/>
      <c r="BBZ326" s="80"/>
      <c r="BCA326" s="80"/>
      <c r="BCB326" s="80"/>
      <c r="BCC326" s="80"/>
      <c r="BCD326" s="80"/>
      <c r="BCE326" s="80"/>
      <c r="BCF326" s="80"/>
      <c r="BCG326" s="80"/>
      <c r="BCH326" s="80"/>
      <c r="BCI326" s="80"/>
      <c r="BCJ326" s="80"/>
      <c r="BCK326" s="80"/>
      <c r="BCL326" s="80"/>
      <c r="BCM326" s="80"/>
      <c r="BCN326" s="80"/>
      <c r="BCO326" s="80"/>
      <c r="BCP326" s="80"/>
      <c r="BCQ326" s="80"/>
      <c r="BCR326" s="80"/>
      <c r="BCS326" s="80"/>
      <c r="BCT326" s="80"/>
      <c r="BCU326" s="80"/>
      <c r="BCV326" s="80"/>
      <c r="BCW326" s="80"/>
      <c r="BCX326" s="80"/>
      <c r="BCY326" s="80"/>
      <c r="BCZ326" s="80"/>
      <c r="BDA326" s="80"/>
      <c r="BDB326" s="80"/>
      <c r="BDC326" s="80"/>
      <c r="BDD326" s="80"/>
      <c r="BDE326" s="80"/>
      <c r="BDF326" s="80"/>
      <c r="BDG326" s="80"/>
      <c r="BDH326" s="80"/>
      <c r="BDI326" s="80"/>
      <c r="BDJ326" s="80"/>
      <c r="BDK326" s="80"/>
      <c r="BDL326" s="80"/>
      <c r="BDM326" s="80"/>
      <c r="BDN326" s="80"/>
      <c r="BDO326" s="80"/>
      <c r="BDP326" s="80"/>
      <c r="BDQ326" s="80"/>
      <c r="BDR326" s="80"/>
      <c r="BDS326" s="80"/>
      <c r="BDT326" s="80"/>
      <c r="BDU326" s="80"/>
      <c r="BDV326" s="80"/>
      <c r="BDW326" s="80"/>
      <c r="BDX326" s="80"/>
      <c r="BDY326" s="80"/>
      <c r="BDZ326" s="80"/>
      <c r="BEA326" s="80"/>
      <c r="BEB326" s="80"/>
      <c r="BEC326" s="80"/>
      <c r="BED326" s="80"/>
      <c r="BEE326" s="80"/>
      <c r="BEF326" s="80"/>
      <c r="BEG326" s="80"/>
      <c r="BEH326" s="80"/>
      <c r="BEI326" s="80"/>
      <c r="BEJ326" s="80"/>
      <c r="BEK326" s="80"/>
      <c r="BEL326" s="80"/>
      <c r="BEM326" s="80"/>
      <c r="BEN326" s="80"/>
      <c r="BEO326" s="80"/>
      <c r="BEP326" s="80"/>
      <c r="BEQ326" s="80"/>
      <c r="BER326" s="80"/>
      <c r="BES326" s="80"/>
      <c r="BET326" s="80"/>
      <c r="BEU326" s="80"/>
      <c r="BEV326" s="80"/>
      <c r="BEW326" s="80"/>
      <c r="BEX326" s="80"/>
      <c r="BEY326" s="80"/>
      <c r="BEZ326" s="80"/>
      <c r="BFA326" s="80"/>
      <c r="BFB326" s="80"/>
      <c r="BFC326" s="80"/>
      <c r="BFD326" s="80"/>
      <c r="BFE326" s="80"/>
      <c r="BFF326" s="80"/>
      <c r="BFG326" s="80"/>
      <c r="BFH326" s="80"/>
      <c r="BFI326" s="80"/>
      <c r="BFJ326" s="80"/>
      <c r="BFK326" s="80"/>
      <c r="BFL326" s="80"/>
      <c r="BFM326" s="80"/>
      <c r="BFN326" s="80"/>
      <c r="BFO326" s="80"/>
      <c r="BFP326" s="80"/>
      <c r="BFQ326" s="80"/>
      <c r="BFR326" s="80"/>
      <c r="BFS326" s="80"/>
      <c r="BFT326" s="80"/>
      <c r="BFU326" s="80"/>
      <c r="BFV326" s="80"/>
      <c r="BFW326" s="80"/>
      <c r="BFX326" s="80"/>
      <c r="BFY326" s="80"/>
      <c r="BFZ326" s="80"/>
      <c r="BGA326" s="80"/>
      <c r="BGB326" s="80"/>
      <c r="BGC326" s="80"/>
      <c r="BGD326" s="80"/>
      <c r="BGE326" s="80"/>
      <c r="BGF326" s="80"/>
      <c r="BGG326" s="80"/>
      <c r="BGH326" s="80"/>
      <c r="BGI326" s="80"/>
      <c r="BGJ326" s="80"/>
      <c r="BGK326" s="80"/>
      <c r="BGL326" s="80"/>
      <c r="BGM326" s="80"/>
      <c r="BGN326" s="80"/>
      <c r="BGO326" s="80"/>
      <c r="BGP326" s="80"/>
      <c r="BGQ326" s="80"/>
      <c r="BGR326" s="80"/>
      <c r="BGS326" s="80"/>
      <c r="BGT326" s="80"/>
      <c r="BGU326" s="80"/>
      <c r="BGV326" s="80"/>
      <c r="BGW326" s="80"/>
      <c r="BGX326" s="80"/>
      <c r="BGY326" s="80"/>
      <c r="BGZ326" s="80"/>
      <c r="BHA326" s="80"/>
      <c r="BHB326" s="80"/>
      <c r="BHC326" s="80"/>
      <c r="BHD326" s="80"/>
      <c r="BHE326" s="80"/>
      <c r="BHF326" s="80"/>
      <c r="BHG326" s="80"/>
      <c r="BHH326" s="80"/>
      <c r="BHI326" s="80"/>
      <c r="BHJ326" s="80"/>
      <c r="BHK326" s="80"/>
      <c r="BHL326" s="80"/>
      <c r="BHM326" s="80"/>
      <c r="BHN326" s="80"/>
      <c r="BHO326" s="80"/>
      <c r="BHP326" s="80"/>
      <c r="BHQ326" s="80"/>
      <c r="BHR326" s="80"/>
      <c r="BHS326" s="80"/>
      <c r="BHT326" s="80"/>
      <c r="BHU326" s="80"/>
      <c r="BHV326" s="80"/>
      <c r="BHW326" s="80"/>
      <c r="BHX326" s="80"/>
      <c r="BHY326" s="80"/>
      <c r="BHZ326" s="80"/>
      <c r="BIA326" s="80"/>
      <c r="BIB326" s="80"/>
      <c r="BIC326" s="80"/>
      <c r="BID326" s="80"/>
      <c r="BIE326" s="80"/>
      <c r="BIF326" s="80"/>
      <c r="BIG326" s="80"/>
      <c r="BIH326" s="80"/>
      <c r="BII326" s="80"/>
      <c r="BIJ326" s="80"/>
      <c r="BIK326" s="80"/>
      <c r="BIL326" s="80"/>
      <c r="BIM326" s="80"/>
      <c r="BIN326" s="80"/>
      <c r="BIO326" s="80"/>
      <c r="BIP326" s="80"/>
      <c r="BIQ326" s="80"/>
      <c r="BIR326" s="80"/>
      <c r="BIS326" s="80"/>
      <c r="BIT326" s="80"/>
      <c r="BIU326" s="80"/>
      <c r="BIV326" s="80"/>
      <c r="BIW326" s="80"/>
      <c r="BIX326" s="80"/>
      <c r="BIY326" s="80"/>
      <c r="BIZ326" s="80"/>
      <c r="BJA326" s="80"/>
      <c r="BJB326" s="80"/>
      <c r="BJC326" s="80"/>
      <c r="BJD326" s="80"/>
      <c r="BJE326" s="80"/>
      <c r="BJF326" s="80"/>
      <c r="BJG326" s="80"/>
      <c r="BJH326" s="80"/>
      <c r="BJI326" s="80"/>
      <c r="BJJ326" s="80"/>
      <c r="BJK326" s="80"/>
      <c r="BJL326" s="80"/>
      <c r="BJM326" s="80"/>
      <c r="BJN326" s="80"/>
      <c r="BJO326" s="80"/>
      <c r="BJP326" s="80"/>
      <c r="BJQ326" s="80"/>
      <c r="BJR326" s="80"/>
      <c r="BJS326" s="80"/>
      <c r="BJT326" s="80"/>
      <c r="BJU326" s="80"/>
      <c r="BJV326" s="80"/>
      <c r="BJW326" s="80"/>
      <c r="BJX326" s="80"/>
      <c r="BJY326" s="80"/>
      <c r="BJZ326" s="80"/>
      <c r="BKA326" s="80"/>
      <c r="BKB326" s="80"/>
      <c r="BKC326" s="80"/>
      <c r="BKD326" s="80"/>
      <c r="BKE326" s="80"/>
      <c r="BKF326" s="80"/>
      <c r="BKG326" s="80"/>
      <c r="BKH326" s="80"/>
      <c r="BKI326" s="80"/>
      <c r="BKJ326" s="80"/>
      <c r="BKK326" s="80"/>
      <c r="BKL326" s="80"/>
      <c r="BKM326" s="80"/>
      <c r="BKN326" s="80"/>
      <c r="BKO326" s="80"/>
      <c r="BKP326" s="80"/>
      <c r="BKQ326" s="80"/>
      <c r="BKR326" s="80"/>
      <c r="BKS326" s="80"/>
      <c r="BKT326" s="80"/>
      <c r="BKU326" s="80"/>
      <c r="BKV326" s="80"/>
      <c r="BKW326" s="80"/>
      <c r="BKX326" s="80"/>
      <c r="BKY326" s="80"/>
      <c r="BKZ326" s="80"/>
      <c r="BLA326" s="80"/>
      <c r="BLB326" s="80"/>
      <c r="BLC326" s="80"/>
      <c r="BLD326" s="80"/>
      <c r="BLE326" s="80"/>
      <c r="BLF326" s="80"/>
      <c r="BLG326" s="80"/>
      <c r="BLH326" s="80"/>
      <c r="BLI326" s="80"/>
      <c r="BLJ326" s="80"/>
      <c r="BLK326" s="80"/>
      <c r="BLL326" s="80"/>
      <c r="BLM326" s="80"/>
      <c r="BLN326" s="80"/>
      <c r="BLO326" s="80"/>
      <c r="BLP326" s="80"/>
      <c r="BLQ326" s="80"/>
      <c r="BLR326" s="80"/>
      <c r="BLS326" s="80"/>
      <c r="BLT326" s="80"/>
      <c r="BLU326" s="80"/>
      <c r="BLV326" s="80"/>
      <c r="BLW326" s="80"/>
      <c r="BLX326" s="80"/>
      <c r="BLY326" s="80"/>
      <c r="BLZ326" s="80"/>
      <c r="BMA326" s="80"/>
      <c r="BMB326" s="80"/>
      <c r="BMC326" s="80"/>
      <c r="BMD326" s="80"/>
      <c r="BME326" s="80"/>
      <c r="BMF326" s="80"/>
      <c r="BMG326" s="80"/>
      <c r="BMH326" s="80"/>
      <c r="BMI326" s="80"/>
      <c r="BMJ326" s="80"/>
      <c r="BMK326" s="80"/>
      <c r="BML326" s="80"/>
      <c r="BMM326" s="80"/>
      <c r="BMN326" s="80"/>
      <c r="BMO326" s="80"/>
      <c r="BMP326" s="80"/>
      <c r="BMQ326" s="80"/>
      <c r="BMR326" s="80"/>
      <c r="BMS326" s="80"/>
      <c r="BMT326" s="80"/>
      <c r="BMU326" s="80"/>
      <c r="BMV326" s="80"/>
      <c r="BMW326" s="80"/>
      <c r="BMX326" s="80"/>
      <c r="BMY326" s="80"/>
      <c r="BMZ326" s="80"/>
      <c r="BNA326" s="80"/>
      <c r="BNB326" s="80"/>
      <c r="BNC326" s="80"/>
      <c r="BND326" s="80"/>
      <c r="BNE326" s="80"/>
      <c r="BNF326" s="80"/>
      <c r="BNG326" s="80"/>
      <c r="BNH326" s="80"/>
      <c r="BNI326" s="80"/>
      <c r="BNJ326" s="80"/>
      <c r="BNK326" s="80"/>
      <c r="BNL326" s="80"/>
      <c r="BNM326" s="80"/>
      <c r="BNN326" s="80"/>
      <c r="BNO326" s="80"/>
      <c r="BNP326" s="80"/>
      <c r="BNQ326" s="80"/>
      <c r="BNR326" s="80"/>
      <c r="BNS326" s="80"/>
      <c r="BNT326" s="80"/>
      <c r="BNU326" s="80"/>
      <c r="BNV326" s="80"/>
      <c r="BNW326" s="80"/>
      <c r="BNX326" s="80"/>
      <c r="BNY326" s="80"/>
      <c r="BNZ326" s="80"/>
      <c r="BOA326" s="80"/>
      <c r="BOB326" s="80"/>
      <c r="BOC326" s="80"/>
      <c r="BOD326" s="80"/>
      <c r="BOE326" s="80"/>
      <c r="BOF326" s="80"/>
      <c r="BOG326" s="80"/>
      <c r="BOH326" s="80"/>
      <c r="BOI326" s="80"/>
      <c r="BOJ326" s="80"/>
      <c r="BOK326" s="80"/>
      <c r="BOL326" s="80"/>
      <c r="BOM326" s="80"/>
      <c r="BON326" s="80"/>
      <c r="BOO326" s="80"/>
      <c r="BOP326" s="80"/>
      <c r="BOQ326" s="80"/>
      <c r="BOR326" s="80"/>
      <c r="BOS326" s="80"/>
      <c r="BOT326" s="80"/>
      <c r="BOU326" s="80"/>
      <c r="BOV326" s="80"/>
      <c r="BOW326" s="80"/>
      <c r="BOX326" s="80"/>
      <c r="BOY326" s="80"/>
      <c r="BOZ326" s="80"/>
      <c r="BPA326" s="80"/>
      <c r="BPB326" s="80"/>
      <c r="BPC326" s="80"/>
      <c r="BPD326" s="80"/>
      <c r="BPE326" s="80"/>
      <c r="BPF326" s="80"/>
      <c r="BPG326" s="80"/>
      <c r="BPH326" s="80"/>
      <c r="BPI326" s="80"/>
      <c r="BPJ326" s="80"/>
      <c r="BPK326" s="80"/>
      <c r="BPL326" s="80"/>
      <c r="BPM326" s="80"/>
      <c r="BPN326" s="80"/>
      <c r="BPO326" s="80"/>
      <c r="BPP326" s="80"/>
      <c r="BPQ326" s="80"/>
      <c r="BPR326" s="80"/>
      <c r="BPS326" s="80"/>
      <c r="BPT326" s="80"/>
      <c r="BPU326" s="80"/>
      <c r="BPV326" s="80"/>
      <c r="BPW326" s="80"/>
      <c r="BPX326" s="80"/>
      <c r="BPY326" s="80"/>
      <c r="BPZ326" s="80"/>
      <c r="BQA326" s="80"/>
      <c r="BQB326" s="80"/>
      <c r="BQC326" s="80"/>
      <c r="BQD326" s="80"/>
      <c r="BQE326" s="80"/>
      <c r="BQF326" s="80"/>
      <c r="BQG326" s="80"/>
      <c r="BQH326" s="80"/>
      <c r="BQI326" s="80"/>
      <c r="BQJ326" s="80"/>
      <c r="BQK326" s="80"/>
      <c r="BQL326" s="80"/>
      <c r="BQM326" s="80"/>
      <c r="BQN326" s="80"/>
      <c r="BQO326" s="80"/>
      <c r="BQP326" s="80"/>
      <c r="BQQ326" s="80"/>
      <c r="BQR326" s="80"/>
      <c r="BQS326" s="80"/>
      <c r="BQT326" s="80"/>
      <c r="BQU326" s="80"/>
      <c r="BQV326" s="80"/>
      <c r="BQW326" s="80"/>
      <c r="BQX326" s="80"/>
      <c r="BQY326" s="80"/>
      <c r="BQZ326" s="80"/>
      <c r="BRA326" s="80"/>
      <c r="BRB326" s="80"/>
      <c r="BRC326" s="80"/>
      <c r="BRD326" s="80"/>
      <c r="BRE326" s="80"/>
      <c r="BRF326" s="80"/>
      <c r="BRG326" s="80"/>
      <c r="BRH326" s="80"/>
      <c r="BRI326" s="80"/>
      <c r="BRJ326" s="80"/>
      <c r="BRK326" s="80"/>
      <c r="BRL326" s="80"/>
      <c r="BRM326" s="80"/>
      <c r="BRN326" s="80"/>
      <c r="BRO326" s="80"/>
      <c r="BRP326" s="80"/>
      <c r="BRQ326" s="80"/>
      <c r="BRR326" s="80"/>
      <c r="BRS326" s="80"/>
      <c r="BRT326" s="80"/>
      <c r="BRU326" s="80"/>
      <c r="BRV326" s="80"/>
      <c r="BRW326" s="80"/>
      <c r="BRX326" s="80"/>
      <c r="BRY326" s="80"/>
      <c r="BRZ326" s="80"/>
      <c r="BSA326" s="80"/>
      <c r="BSB326" s="80"/>
      <c r="BSC326" s="80"/>
      <c r="BSD326" s="80"/>
      <c r="BSE326" s="80"/>
      <c r="BSF326" s="80"/>
      <c r="BSG326" s="80"/>
      <c r="BSH326" s="80"/>
      <c r="BSI326" s="80"/>
      <c r="BSJ326" s="80"/>
      <c r="BSK326" s="80"/>
      <c r="BSL326" s="80"/>
      <c r="BSM326" s="80"/>
      <c r="BSN326" s="80"/>
      <c r="BSO326" s="80"/>
      <c r="BSP326" s="80"/>
      <c r="BSQ326" s="80"/>
      <c r="BSR326" s="80"/>
      <c r="BSS326" s="80"/>
      <c r="BST326" s="80"/>
      <c r="BSU326" s="80"/>
      <c r="BSV326" s="80"/>
      <c r="BSW326" s="80"/>
      <c r="BSX326" s="80"/>
      <c r="BSY326" s="80"/>
      <c r="BSZ326" s="80"/>
      <c r="BTA326" s="80"/>
      <c r="BTB326" s="80"/>
      <c r="BTC326" s="80"/>
      <c r="BTD326" s="80"/>
      <c r="BTE326" s="80"/>
      <c r="BTF326" s="80"/>
      <c r="BTG326" s="80"/>
      <c r="BTH326" s="80"/>
      <c r="BTI326" s="80"/>
      <c r="BTJ326" s="80"/>
      <c r="BTK326" s="80"/>
      <c r="BTL326" s="80"/>
      <c r="BTM326" s="80"/>
      <c r="BTN326" s="80"/>
      <c r="BTO326" s="80"/>
      <c r="BTP326" s="80"/>
      <c r="BTQ326" s="80"/>
      <c r="BTR326" s="80"/>
      <c r="BTS326" s="80"/>
      <c r="BTT326" s="80"/>
      <c r="BTU326" s="80"/>
      <c r="BTV326" s="80"/>
      <c r="BTW326" s="80"/>
      <c r="BTX326" s="80"/>
      <c r="BTY326" s="80"/>
      <c r="BTZ326" s="80"/>
      <c r="BUA326" s="80"/>
      <c r="BUB326" s="80"/>
      <c r="BUC326" s="80"/>
      <c r="BUD326" s="80"/>
      <c r="BUE326" s="80"/>
      <c r="BUF326" s="80"/>
      <c r="BUG326" s="80"/>
      <c r="BUH326" s="80"/>
      <c r="BUI326" s="80"/>
      <c r="BUJ326" s="80"/>
      <c r="BUK326" s="80"/>
      <c r="BUL326" s="80"/>
      <c r="BUM326" s="80"/>
      <c r="BUN326" s="80"/>
      <c r="BUO326" s="80"/>
      <c r="BUP326" s="80"/>
      <c r="BUQ326" s="80"/>
      <c r="BUR326" s="80"/>
      <c r="BUS326" s="80"/>
      <c r="BUT326" s="80"/>
      <c r="BUU326" s="80"/>
      <c r="BUV326" s="80"/>
      <c r="BUW326" s="80"/>
      <c r="BUX326" s="80"/>
      <c r="BUY326" s="80"/>
      <c r="BUZ326" s="80"/>
      <c r="BVA326" s="80"/>
      <c r="BVB326" s="80"/>
      <c r="BVC326" s="80"/>
      <c r="BVD326" s="80"/>
      <c r="BVE326" s="80"/>
      <c r="BVF326" s="80"/>
      <c r="BVG326" s="80"/>
      <c r="BVH326" s="80"/>
      <c r="BVI326" s="80"/>
      <c r="BVJ326" s="80"/>
      <c r="BVK326" s="80"/>
      <c r="BVL326" s="80"/>
      <c r="BVM326" s="80"/>
      <c r="BVN326" s="80"/>
      <c r="BVO326" s="80"/>
      <c r="BVP326" s="80"/>
      <c r="BVQ326" s="80"/>
      <c r="BVR326" s="80"/>
      <c r="BVS326" s="80"/>
      <c r="BVT326" s="80"/>
      <c r="BVU326" s="80"/>
      <c r="BVV326" s="80"/>
      <c r="BVW326" s="80"/>
      <c r="BVX326" s="80"/>
      <c r="BVY326" s="80"/>
      <c r="BVZ326" s="80"/>
      <c r="BWA326" s="80"/>
      <c r="BWB326" s="80"/>
      <c r="BWC326" s="80"/>
      <c r="BWD326" s="80"/>
      <c r="BWE326" s="80"/>
      <c r="BWF326" s="80"/>
      <c r="BWG326" s="80"/>
      <c r="BWH326" s="80"/>
      <c r="BWI326" s="80"/>
      <c r="BWJ326" s="80"/>
      <c r="BWK326" s="80"/>
      <c r="BWL326" s="80"/>
      <c r="BWM326" s="80"/>
      <c r="BWN326" s="80"/>
      <c r="BWO326" s="80"/>
      <c r="BWP326" s="80"/>
      <c r="BWQ326" s="80"/>
      <c r="BWR326" s="80"/>
      <c r="BWS326" s="80"/>
      <c r="BWT326" s="80"/>
      <c r="BWU326" s="80"/>
      <c r="BWV326" s="80"/>
      <c r="BWW326" s="80"/>
      <c r="BWX326" s="80"/>
      <c r="BWY326" s="80"/>
      <c r="BWZ326" s="80"/>
      <c r="BXA326" s="80"/>
      <c r="BXB326" s="80"/>
      <c r="BXC326" s="80"/>
      <c r="BXD326" s="80"/>
      <c r="BXE326" s="80"/>
      <c r="BXF326" s="80"/>
      <c r="BXG326" s="80"/>
      <c r="BXH326" s="80"/>
      <c r="BXI326" s="80"/>
      <c r="BXJ326" s="80"/>
      <c r="BXK326" s="80"/>
      <c r="BXL326" s="80"/>
      <c r="BXM326" s="80"/>
      <c r="BXN326" s="80"/>
      <c r="BXO326" s="80"/>
      <c r="BXP326" s="80"/>
      <c r="BXQ326" s="80"/>
      <c r="BXR326" s="80"/>
      <c r="BXS326" s="80"/>
      <c r="BXT326" s="80"/>
      <c r="BXU326" s="80"/>
      <c r="BXV326" s="80"/>
      <c r="BXW326" s="80"/>
      <c r="BXX326" s="80"/>
      <c r="BXY326" s="80"/>
      <c r="BXZ326" s="80"/>
      <c r="BYA326" s="80"/>
      <c r="BYB326" s="80"/>
      <c r="BYC326" s="80"/>
      <c r="BYD326" s="80"/>
      <c r="BYE326" s="80"/>
      <c r="BYF326" s="80"/>
      <c r="BYG326" s="80"/>
      <c r="BYH326" s="80"/>
      <c r="BYI326" s="80"/>
      <c r="BYJ326" s="80"/>
      <c r="BYK326" s="80"/>
      <c r="BYL326" s="80"/>
      <c r="BYM326" s="80"/>
      <c r="BYN326" s="80"/>
      <c r="BYO326" s="80"/>
      <c r="BYP326" s="80"/>
      <c r="BYQ326" s="80"/>
      <c r="BYR326" s="80"/>
      <c r="BYS326" s="80"/>
      <c r="BYT326" s="80"/>
      <c r="BYU326" s="80"/>
      <c r="BYV326" s="80"/>
      <c r="BYW326" s="80"/>
      <c r="BYX326" s="80"/>
      <c r="BYY326" s="80"/>
      <c r="BYZ326" s="80"/>
      <c r="BZA326" s="80"/>
      <c r="BZB326" s="80"/>
      <c r="BZC326" s="80"/>
      <c r="BZD326" s="80"/>
      <c r="BZE326" s="80"/>
      <c r="BZF326" s="80"/>
      <c r="BZG326" s="80"/>
      <c r="BZH326" s="80"/>
      <c r="BZI326" s="80"/>
      <c r="BZJ326" s="80"/>
      <c r="BZK326" s="80"/>
      <c r="BZL326" s="80"/>
      <c r="BZM326" s="80"/>
      <c r="BZN326" s="80"/>
      <c r="BZO326" s="80"/>
      <c r="BZP326" s="80"/>
      <c r="BZQ326" s="80"/>
      <c r="BZR326" s="80"/>
      <c r="BZS326" s="80"/>
      <c r="BZT326" s="80"/>
      <c r="BZU326" s="80"/>
      <c r="BZV326" s="80"/>
      <c r="BZW326" s="80"/>
      <c r="BZX326" s="80"/>
      <c r="BZY326" s="80"/>
      <c r="BZZ326" s="80"/>
      <c r="CAA326" s="80"/>
      <c r="CAB326" s="80"/>
      <c r="CAC326" s="80"/>
      <c r="CAD326" s="80"/>
      <c r="CAE326" s="80"/>
      <c r="CAF326" s="80"/>
      <c r="CAG326" s="80"/>
      <c r="CAH326" s="80"/>
      <c r="CAI326" s="80"/>
      <c r="CAJ326" s="80"/>
      <c r="CAK326" s="80"/>
      <c r="CAL326" s="80"/>
      <c r="CAM326" s="80"/>
      <c r="CAN326" s="80"/>
      <c r="CAO326" s="80"/>
      <c r="CAP326" s="80"/>
      <c r="CAQ326" s="80"/>
      <c r="CAR326" s="80"/>
      <c r="CAS326" s="80"/>
      <c r="CAT326" s="80"/>
      <c r="CAU326" s="80"/>
      <c r="CAV326" s="80"/>
      <c r="CAW326" s="80"/>
      <c r="CAX326" s="80"/>
      <c r="CAY326" s="80"/>
      <c r="CAZ326" s="80"/>
      <c r="CBA326" s="80"/>
      <c r="CBB326" s="80"/>
      <c r="CBC326" s="80"/>
      <c r="CBD326" s="80"/>
      <c r="CBE326" s="80"/>
      <c r="CBF326" s="80"/>
      <c r="CBG326" s="80"/>
      <c r="CBH326" s="80"/>
      <c r="CBI326" s="80"/>
      <c r="CBJ326" s="80"/>
      <c r="CBK326" s="80"/>
      <c r="CBL326" s="80"/>
      <c r="CBM326" s="80"/>
      <c r="CBN326" s="80"/>
      <c r="CBO326" s="80"/>
      <c r="CBP326" s="80"/>
      <c r="CBQ326" s="80"/>
      <c r="CBR326" s="80"/>
      <c r="CBS326" s="80"/>
      <c r="CBT326" s="80"/>
      <c r="CBU326" s="80"/>
      <c r="CBV326" s="80"/>
      <c r="CBW326" s="80"/>
      <c r="CBX326" s="80"/>
      <c r="CBY326" s="80"/>
      <c r="CBZ326" s="80"/>
      <c r="CCA326" s="80"/>
      <c r="CCB326" s="80"/>
      <c r="CCC326" s="80"/>
      <c r="CCD326" s="80"/>
      <c r="CCE326" s="80"/>
      <c r="CCF326" s="80"/>
      <c r="CCG326" s="80"/>
      <c r="CCH326" s="80"/>
      <c r="CCI326" s="80"/>
      <c r="CCJ326" s="80"/>
      <c r="CCK326" s="80"/>
      <c r="CCL326" s="80"/>
      <c r="CCM326" s="80"/>
      <c r="CCN326" s="80"/>
      <c r="CCO326" s="80"/>
      <c r="CCP326" s="80"/>
      <c r="CCQ326" s="80"/>
      <c r="CCR326" s="80"/>
      <c r="CCS326" s="80"/>
      <c r="CCT326" s="80"/>
      <c r="CCU326" s="80"/>
      <c r="CCV326" s="80"/>
      <c r="CCW326" s="80"/>
      <c r="CCX326" s="80"/>
      <c r="CCY326" s="80"/>
      <c r="CCZ326" s="80"/>
      <c r="CDA326" s="80"/>
      <c r="CDB326" s="80"/>
      <c r="CDC326" s="80"/>
      <c r="CDD326" s="80"/>
      <c r="CDE326" s="80"/>
      <c r="CDF326" s="80"/>
      <c r="CDG326" s="80"/>
      <c r="CDH326" s="80"/>
      <c r="CDI326" s="80"/>
      <c r="CDJ326" s="80"/>
      <c r="CDK326" s="80"/>
      <c r="CDL326" s="80"/>
      <c r="CDM326" s="80"/>
      <c r="CDN326" s="80"/>
      <c r="CDO326" s="80"/>
      <c r="CDP326" s="80"/>
      <c r="CDQ326" s="80"/>
      <c r="CDR326" s="80"/>
      <c r="CDS326" s="80"/>
      <c r="CDT326" s="80"/>
      <c r="CDU326" s="80"/>
      <c r="CDV326" s="80"/>
      <c r="CDW326" s="80"/>
      <c r="CDX326" s="80"/>
      <c r="CDY326" s="80"/>
      <c r="CDZ326" s="80"/>
      <c r="CEA326" s="80"/>
      <c r="CEB326" s="80"/>
      <c r="CEC326" s="80"/>
      <c r="CED326" s="80"/>
      <c r="CEE326" s="80"/>
      <c r="CEF326" s="80"/>
      <c r="CEG326" s="80"/>
      <c r="CEH326" s="80"/>
      <c r="CEI326" s="80"/>
      <c r="CEJ326" s="80"/>
      <c r="CEK326" s="80"/>
      <c r="CEL326" s="80"/>
      <c r="CEM326" s="80"/>
      <c r="CEN326" s="80"/>
      <c r="CEO326" s="80"/>
      <c r="CEP326" s="80"/>
      <c r="CEQ326" s="80"/>
      <c r="CER326" s="80"/>
      <c r="CES326" s="80"/>
      <c r="CET326" s="80"/>
      <c r="CEU326" s="80"/>
      <c r="CEV326" s="80"/>
      <c r="CEW326" s="80"/>
      <c r="CEX326" s="80"/>
      <c r="CEY326" s="80"/>
      <c r="CEZ326" s="80"/>
      <c r="CFA326" s="80"/>
      <c r="CFB326" s="80"/>
      <c r="CFC326" s="80"/>
      <c r="CFD326" s="80"/>
      <c r="CFE326" s="80"/>
      <c r="CFF326" s="80"/>
      <c r="CFG326" s="80"/>
      <c r="CFH326" s="80"/>
      <c r="CFI326" s="80"/>
      <c r="CFJ326" s="80"/>
      <c r="CFK326" s="80"/>
      <c r="CFL326" s="80"/>
      <c r="CFM326" s="80"/>
      <c r="CFN326" s="80"/>
      <c r="CFO326" s="80"/>
      <c r="CFP326" s="80"/>
      <c r="CFQ326" s="80"/>
      <c r="CFR326" s="80"/>
      <c r="CFS326" s="80"/>
      <c r="CFT326" s="80"/>
      <c r="CFU326" s="80"/>
      <c r="CFV326" s="80"/>
      <c r="CFW326" s="80"/>
      <c r="CFX326" s="80"/>
      <c r="CFY326" s="80"/>
      <c r="CFZ326" s="80"/>
      <c r="CGA326" s="80"/>
      <c r="CGB326" s="80"/>
      <c r="CGC326" s="80"/>
      <c r="CGD326" s="80"/>
      <c r="CGE326" s="80"/>
      <c r="CGF326" s="80"/>
      <c r="CGG326" s="80"/>
      <c r="CGH326" s="80"/>
      <c r="CGI326" s="80"/>
      <c r="CGJ326" s="80"/>
      <c r="CGK326" s="80"/>
      <c r="CGL326" s="80"/>
      <c r="CGM326" s="80"/>
      <c r="CGN326" s="80"/>
      <c r="CGO326" s="80"/>
      <c r="CGP326" s="80"/>
      <c r="CGQ326" s="80"/>
      <c r="CGR326" s="80"/>
      <c r="CGS326" s="80"/>
      <c r="CGT326" s="80"/>
      <c r="CGU326" s="80"/>
      <c r="CGV326" s="80"/>
      <c r="CGW326" s="80"/>
      <c r="CGX326" s="80"/>
      <c r="CGY326" s="80"/>
      <c r="CGZ326" s="80"/>
      <c r="CHA326" s="80"/>
      <c r="CHB326" s="80"/>
      <c r="CHC326" s="80"/>
      <c r="CHD326" s="80"/>
      <c r="CHE326" s="80"/>
      <c r="CHF326" s="80"/>
      <c r="CHG326" s="80"/>
      <c r="CHH326" s="80"/>
      <c r="CHI326" s="80"/>
      <c r="CHJ326" s="80"/>
      <c r="CHK326" s="80"/>
      <c r="CHL326" s="80"/>
      <c r="CHM326" s="80"/>
      <c r="CHN326" s="80"/>
      <c r="CHO326" s="80"/>
      <c r="CHP326" s="80"/>
      <c r="CHQ326" s="80"/>
      <c r="CHR326" s="80"/>
      <c r="CHS326" s="80"/>
      <c r="CHT326" s="80"/>
      <c r="CHU326" s="80"/>
      <c r="CHV326" s="80"/>
      <c r="CHW326" s="80"/>
      <c r="CHX326" s="80"/>
      <c r="CHY326" s="80"/>
      <c r="CHZ326" s="80"/>
      <c r="CIA326" s="80"/>
      <c r="CIB326" s="80"/>
      <c r="CIC326" s="80"/>
      <c r="CID326" s="80"/>
      <c r="CIE326" s="80"/>
      <c r="CIF326" s="80"/>
      <c r="CIG326" s="80"/>
      <c r="CIH326" s="80"/>
      <c r="CII326" s="80"/>
      <c r="CIJ326" s="80"/>
      <c r="CIK326" s="80"/>
      <c r="CIL326" s="80"/>
      <c r="CIM326" s="80"/>
      <c r="CIN326" s="80"/>
      <c r="CIO326" s="80"/>
      <c r="CIP326" s="80"/>
      <c r="CIQ326" s="80"/>
      <c r="CIR326" s="80"/>
      <c r="CIS326" s="80"/>
      <c r="CIT326" s="80"/>
      <c r="CIU326" s="80"/>
      <c r="CIV326" s="80"/>
      <c r="CIW326" s="80"/>
      <c r="CIX326" s="80"/>
      <c r="CIY326" s="80"/>
      <c r="CIZ326" s="80"/>
      <c r="CJA326" s="80"/>
      <c r="CJB326" s="80"/>
      <c r="CJC326" s="80"/>
      <c r="CJD326" s="80"/>
      <c r="CJE326" s="80"/>
      <c r="CJF326" s="80"/>
      <c r="CJG326" s="80"/>
      <c r="CJH326" s="80"/>
      <c r="CJI326" s="80"/>
      <c r="CJJ326" s="80"/>
      <c r="CJK326" s="80"/>
      <c r="CJL326" s="80"/>
      <c r="CJM326" s="80"/>
      <c r="CJN326" s="80"/>
      <c r="CJO326" s="80"/>
      <c r="CJP326" s="80"/>
      <c r="CJQ326" s="80"/>
      <c r="CJR326" s="80"/>
      <c r="CJS326" s="80"/>
      <c r="CJT326" s="80"/>
      <c r="CJU326" s="80"/>
      <c r="CJV326" s="80"/>
      <c r="CJW326" s="80"/>
      <c r="CJX326" s="80"/>
      <c r="CJY326" s="80"/>
      <c r="CJZ326" s="80"/>
      <c r="CKA326" s="80"/>
      <c r="CKB326" s="80"/>
      <c r="CKC326" s="80"/>
      <c r="CKD326" s="80"/>
      <c r="CKE326" s="80"/>
      <c r="CKF326" s="80"/>
      <c r="CKG326" s="80"/>
      <c r="CKH326" s="80"/>
      <c r="CKI326" s="80"/>
      <c r="CKJ326" s="80"/>
      <c r="CKK326" s="80"/>
      <c r="CKL326" s="80"/>
      <c r="CKM326" s="80"/>
      <c r="CKN326" s="80"/>
      <c r="CKO326" s="80"/>
      <c r="CKP326" s="80"/>
      <c r="CKQ326" s="80"/>
      <c r="CKR326" s="80"/>
      <c r="CKS326" s="80"/>
      <c r="CKT326" s="80"/>
      <c r="CKU326" s="80"/>
      <c r="CKV326" s="80"/>
      <c r="CKW326" s="80"/>
      <c r="CKX326" s="80"/>
      <c r="CKY326" s="80"/>
      <c r="CKZ326" s="80"/>
      <c r="CLA326" s="80"/>
      <c r="CLB326" s="80"/>
      <c r="CLC326" s="80"/>
      <c r="CLD326" s="80"/>
      <c r="CLE326" s="80"/>
      <c r="CLF326" s="80"/>
      <c r="CLG326" s="80"/>
      <c r="CLH326" s="80"/>
      <c r="CLI326" s="80"/>
      <c r="CLJ326" s="80"/>
      <c r="CLK326" s="80"/>
      <c r="CLL326" s="80"/>
      <c r="CLM326" s="80"/>
      <c r="CLN326" s="80"/>
      <c r="CLO326" s="80"/>
      <c r="CLP326" s="80"/>
      <c r="CLQ326" s="80"/>
      <c r="CLR326" s="80"/>
      <c r="CLS326" s="80"/>
      <c r="CLT326" s="80"/>
      <c r="CLU326" s="80"/>
      <c r="CLV326" s="80"/>
      <c r="CLW326" s="80"/>
      <c r="CLX326" s="80"/>
      <c r="CLY326" s="80"/>
      <c r="CLZ326" s="80"/>
      <c r="CMA326" s="80"/>
      <c r="CMB326" s="80"/>
      <c r="CMC326" s="80"/>
      <c r="CMD326" s="80"/>
      <c r="CME326" s="80"/>
      <c r="CMF326" s="80"/>
      <c r="CMG326" s="80"/>
      <c r="CMH326" s="80"/>
      <c r="CMI326" s="80"/>
      <c r="CMJ326" s="80"/>
      <c r="CMK326" s="80"/>
      <c r="CML326" s="80"/>
      <c r="CMM326" s="80"/>
      <c r="CMN326" s="80"/>
      <c r="CMO326" s="80"/>
      <c r="CMP326" s="80"/>
      <c r="CMQ326" s="80"/>
      <c r="CMR326" s="80"/>
      <c r="CMS326" s="80"/>
      <c r="CMT326" s="80"/>
      <c r="CMU326" s="80"/>
      <c r="CMV326" s="80"/>
      <c r="CMW326" s="80"/>
      <c r="CMX326" s="80"/>
      <c r="CMY326" s="80"/>
      <c r="CMZ326" s="80"/>
      <c r="CNA326" s="80"/>
      <c r="CNB326" s="80"/>
      <c r="CNC326" s="80"/>
      <c r="CND326" s="80"/>
      <c r="CNE326" s="80"/>
      <c r="CNF326" s="80"/>
      <c r="CNG326" s="80"/>
      <c r="CNH326" s="80"/>
      <c r="CNI326" s="80"/>
      <c r="CNJ326" s="80"/>
      <c r="CNK326" s="80"/>
      <c r="CNL326" s="80"/>
      <c r="CNM326" s="80"/>
      <c r="CNN326" s="80"/>
      <c r="CNO326" s="80"/>
      <c r="CNP326" s="80"/>
      <c r="CNQ326" s="80"/>
      <c r="CNR326" s="80"/>
      <c r="CNS326" s="80"/>
      <c r="CNT326" s="80"/>
      <c r="CNU326" s="80"/>
      <c r="CNV326" s="80"/>
      <c r="CNW326" s="80"/>
      <c r="CNX326" s="80"/>
      <c r="CNY326" s="80"/>
      <c r="CNZ326" s="80"/>
      <c r="COA326" s="80"/>
      <c r="COB326" s="80"/>
      <c r="COC326" s="80"/>
      <c r="COD326" s="80"/>
      <c r="COE326" s="80"/>
      <c r="COF326" s="80"/>
      <c r="COG326" s="80"/>
      <c r="COH326" s="80"/>
      <c r="COI326" s="80"/>
      <c r="COJ326" s="80"/>
      <c r="COK326" s="80"/>
      <c r="COL326" s="80"/>
      <c r="COM326" s="80"/>
      <c r="CON326" s="80"/>
      <c r="COO326" s="80"/>
      <c r="COP326" s="80"/>
      <c r="COQ326" s="80"/>
      <c r="COR326" s="80"/>
      <c r="COS326" s="80"/>
      <c r="COT326" s="80"/>
      <c r="COU326" s="80"/>
      <c r="COV326" s="80"/>
      <c r="COW326" s="80"/>
      <c r="COX326" s="80"/>
      <c r="COY326" s="80"/>
      <c r="COZ326" s="80"/>
      <c r="CPA326" s="80"/>
      <c r="CPB326" s="80"/>
      <c r="CPC326" s="80"/>
      <c r="CPD326" s="80"/>
      <c r="CPE326" s="80"/>
      <c r="CPF326" s="80"/>
      <c r="CPG326" s="80"/>
      <c r="CPH326" s="80"/>
      <c r="CPI326" s="80"/>
      <c r="CPJ326" s="80"/>
      <c r="CPK326" s="80"/>
      <c r="CPL326" s="80"/>
      <c r="CPM326" s="80"/>
      <c r="CPN326" s="80"/>
      <c r="CPO326" s="80"/>
      <c r="CPP326" s="80"/>
      <c r="CPQ326" s="80"/>
      <c r="CPR326" s="80"/>
      <c r="CPS326" s="80"/>
      <c r="CPT326" s="80"/>
      <c r="CPU326" s="80"/>
      <c r="CPV326" s="80"/>
      <c r="CPW326" s="80"/>
      <c r="CPX326" s="80"/>
      <c r="CPY326" s="80"/>
      <c r="CPZ326" s="80"/>
      <c r="CQA326" s="80"/>
      <c r="CQB326" s="80"/>
      <c r="CQC326" s="80"/>
      <c r="CQD326" s="80"/>
      <c r="CQE326" s="80"/>
      <c r="CQF326" s="80"/>
      <c r="CQG326" s="80"/>
      <c r="CQH326" s="80"/>
      <c r="CQI326" s="80"/>
      <c r="CQJ326" s="80"/>
      <c r="CQK326" s="80"/>
      <c r="CQL326" s="80"/>
      <c r="CQM326" s="80"/>
      <c r="CQN326" s="80"/>
      <c r="CQO326" s="80"/>
      <c r="CQP326" s="80"/>
      <c r="CQQ326" s="80"/>
      <c r="CQR326" s="80"/>
      <c r="CQS326" s="80"/>
      <c r="CQT326" s="80"/>
      <c r="CQU326" s="80"/>
      <c r="CQV326" s="80"/>
      <c r="CQW326" s="80"/>
      <c r="CQX326" s="80"/>
      <c r="CQY326" s="80"/>
      <c r="CQZ326" s="80"/>
      <c r="CRA326" s="80"/>
      <c r="CRB326" s="80"/>
      <c r="CRC326" s="80"/>
      <c r="CRD326" s="80"/>
      <c r="CRE326" s="80"/>
      <c r="CRF326" s="80"/>
      <c r="CRG326" s="80"/>
      <c r="CRH326" s="80"/>
      <c r="CRI326" s="80"/>
      <c r="CRJ326" s="80"/>
      <c r="CRK326" s="80"/>
      <c r="CRL326" s="80"/>
      <c r="CRM326" s="80"/>
      <c r="CRN326" s="80"/>
      <c r="CRO326" s="80"/>
      <c r="CRP326" s="80"/>
      <c r="CRQ326" s="80"/>
      <c r="CRR326" s="80"/>
      <c r="CRS326" s="80"/>
      <c r="CRT326" s="80"/>
      <c r="CRU326" s="80"/>
      <c r="CRV326" s="80"/>
      <c r="CRW326" s="80"/>
      <c r="CRX326" s="80"/>
      <c r="CRY326" s="80"/>
      <c r="CRZ326" s="80"/>
      <c r="CSA326" s="80"/>
      <c r="CSB326" s="80"/>
      <c r="CSC326" s="80"/>
      <c r="CSD326" s="80"/>
      <c r="CSE326" s="80"/>
      <c r="CSF326" s="80"/>
      <c r="CSG326" s="80"/>
      <c r="CSH326" s="80"/>
      <c r="CSI326" s="80"/>
      <c r="CSJ326" s="80"/>
      <c r="CSK326" s="80"/>
      <c r="CSL326" s="80"/>
      <c r="CSM326" s="80"/>
      <c r="CSN326" s="80"/>
      <c r="CSO326" s="80"/>
      <c r="CSP326" s="80"/>
      <c r="CSQ326" s="80"/>
      <c r="CSR326" s="80"/>
      <c r="CSS326" s="80"/>
      <c r="CST326" s="80"/>
      <c r="CSU326" s="80"/>
      <c r="CSV326" s="80"/>
      <c r="CSW326" s="80"/>
      <c r="CSX326" s="80"/>
      <c r="CSY326" s="80"/>
      <c r="CSZ326" s="80"/>
      <c r="CTA326" s="80"/>
      <c r="CTB326" s="80"/>
      <c r="CTC326" s="80"/>
      <c r="CTD326" s="80"/>
      <c r="CTE326" s="80"/>
      <c r="CTF326" s="80"/>
      <c r="CTG326" s="80"/>
      <c r="CTH326" s="80"/>
      <c r="CTI326" s="80"/>
      <c r="CTJ326" s="80"/>
      <c r="CTK326" s="80"/>
      <c r="CTL326" s="80"/>
      <c r="CTM326" s="80"/>
      <c r="CTN326" s="80"/>
      <c r="CTO326" s="80"/>
      <c r="CTP326" s="80"/>
      <c r="CTQ326" s="80"/>
      <c r="CTR326" s="80"/>
      <c r="CTS326" s="80"/>
      <c r="CTT326" s="80"/>
      <c r="CTU326" s="80"/>
      <c r="CTV326" s="80"/>
      <c r="CTW326" s="80"/>
      <c r="CTX326" s="80"/>
      <c r="CTY326" s="80"/>
      <c r="CTZ326" s="80"/>
      <c r="CUA326" s="80"/>
      <c r="CUB326" s="80"/>
      <c r="CUC326" s="80"/>
      <c r="CUD326" s="80"/>
      <c r="CUE326" s="80"/>
      <c r="CUF326" s="80"/>
      <c r="CUG326" s="80"/>
      <c r="CUH326" s="80"/>
      <c r="CUI326" s="80"/>
      <c r="CUJ326" s="80"/>
      <c r="CUK326" s="80"/>
      <c r="CUL326" s="80"/>
      <c r="CUM326" s="80"/>
      <c r="CUN326" s="80"/>
      <c r="CUO326" s="80"/>
      <c r="CUP326" s="80"/>
      <c r="CUQ326" s="80"/>
      <c r="CUR326" s="80"/>
      <c r="CUS326" s="80"/>
      <c r="CUT326" s="80"/>
      <c r="CUU326" s="80"/>
      <c r="CUV326" s="80"/>
      <c r="CUW326" s="80"/>
      <c r="CUX326" s="80"/>
      <c r="CUY326" s="80"/>
      <c r="CUZ326" s="80"/>
      <c r="CVA326" s="80"/>
      <c r="CVB326" s="80"/>
      <c r="CVC326" s="80"/>
      <c r="CVD326" s="80"/>
      <c r="CVE326" s="80"/>
      <c r="CVF326" s="80"/>
      <c r="CVG326" s="80"/>
      <c r="CVH326" s="80"/>
      <c r="CVI326" s="80"/>
      <c r="CVJ326" s="80"/>
      <c r="CVK326" s="80"/>
      <c r="CVL326" s="80"/>
      <c r="CVM326" s="80"/>
      <c r="CVN326" s="80"/>
      <c r="CVO326" s="80"/>
      <c r="CVP326" s="80"/>
      <c r="CVQ326" s="80"/>
      <c r="CVR326" s="80"/>
      <c r="CVS326" s="80"/>
      <c r="CVT326" s="80"/>
      <c r="CVU326" s="80"/>
      <c r="CVV326" s="80"/>
      <c r="CVW326" s="80"/>
      <c r="CVX326" s="80"/>
      <c r="CVY326" s="80"/>
      <c r="CVZ326" s="80"/>
      <c r="CWA326" s="80"/>
      <c r="CWB326" s="80"/>
      <c r="CWC326" s="80"/>
      <c r="CWD326" s="80"/>
      <c r="CWE326" s="80"/>
      <c r="CWF326" s="80"/>
      <c r="CWG326" s="80"/>
      <c r="CWH326" s="80"/>
      <c r="CWI326" s="80"/>
      <c r="CWJ326" s="80"/>
      <c r="CWK326" s="80"/>
      <c r="CWL326" s="80"/>
      <c r="CWM326" s="80"/>
      <c r="CWN326" s="80"/>
      <c r="CWO326" s="80"/>
      <c r="CWP326" s="80"/>
      <c r="CWQ326" s="80"/>
      <c r="CWR326" s="80"/>
      <c r="CWS326" s="80"/>
      <c r="CWT326" s="80"/>
      <c r="CWU326" s="80"/>
      <c r="CWV326" s="80"/>
      <c r="CWW326" s="80"/>
      <c r="CWX326" s="80"/>
      <c r="CWY326" s="80"/>
      <c r="CWZ326" s="80"/>
      <c r="CXA326" s="80"/>
      <c r="CXB326" s="80"/>
      <c r="CXC326" s="80"/>
      <c r="CXD326" s="80"/>
      <c r="CXE326" s="80"/>
      <c r="CXF326" s="80"/>
      <c r="CXG326" s="80"/>
      <c r="CXH326" s="80"/>
      <c r="CXI326" s="80"/>
      <c r="CXJ326" s="80"/>
      <c r="CXK326" s="80"/>
      <c r="CXL326" s="80"/>
      <c r="CXM326" s="80"/>
      <c r="CXN326" s="80"/>
      <c r="CXO326" s="80"/>
      <c r="CXP326" s="80"/>
      <c r="CXQ326" s="80"/>
      <c r="CXR326" s="80"/>
      <c r="CXS326" s="80"/>
      <c r="CXT326" s="80"/>
      <c r="CXU326" s="80"/>
      <c r="CXV326" s="80"/>
      <c r="CXW326" s="80"/>
      <c r="CXX326" s="80"/>
      <c r="CXY326" s="80"/>
      <c r="CXZ326" s="80"/>
      <c r="CYA326" s="80"/>
      <c r="CYB326" s="80"/>
      <c r="CYC326" s="80"/>
      <c r="CYD326" s="80"/>
      <c r="CYE326" s="80"/>
      <c r="CYF326" s="80"/>
      <c r="CYG326" s="80"/>
      <c r="CYH326" s="80"/>
      <c r="CYI326" s="80"/>
      <c r="CYJ326" s="80"/>
      <c r="CYK326" s="80"/>
      <c r="CYL326" s="80"/>
      <c r="CYM326" s="80"/>
      <c r="CYN326" s="80"/>
      <c r="CYO326" s="80"/>
      <c r="CYP326" s="80"/>
      <c r="CYQ326" s="80"/>
      <c r="CYR326" s="80"/>
      <c r="CYS326" s="80"/>
      <c r="CYT326" s="80"/>
      <c r="CYU326" s="80"/>
      <c r="CYV326" s="80"/>
      <c r="CYW326" s="80"/>
      <c r="CYX326" s="80"/>
      <c r="CYY326" s="80"/>
      <c r="CYZ326" s="80"/>
      <c r="CZA326" s="80"/>
      <c r="CZB326" s="80"/>
      <c r="CZC326" s="80"/>
      <c r="CZD326" s="80"/>
      <c r="CZE326" s="80"/>
      <c r="CZF326" s="80"/>
      <c r="CZG326" s="80"/>
      <c r="CZH326" s="80"/>
      <c r="CZI326" s="80"/>
      <c r="CZJ326" s="80"/>
      <c r="CZK326" s="80"/>
      <c r="CZL326" s="80"/>
      <c r="CZM326" s="80"/>
      <c r="CZN326" s="80"/>
      <c r="CZO326" s="80"/>
      <c r="CZP326" s="80"/>
      <c r="CZQ326" s="80"/>
      <c r="CZR326" s="80"/>
      <c r="CZS326" s="80"/>
      <c r="CZT326" s="80"/>
      <c r="CZU326" s="80"/>
      <c r="CZV326" s="80"/>
      <c r="CZW326" s="80"/>
      <c r="CZX326" s="80"/>
      <c r="CZY326" s="80"/>
      <c r="CZZ326" s="80"/>
      <c r="DAA326" s="80"/>
      <c r="DAB326" s="80"/>
      <c r="DAC326" s="80"/>
      <c r="DAD326" s="80"/>
      <c r="DAE326" s="80"/>
      <c r="DAF326" s="80"/>
      <c r="DAG326" s="80"/>
      <c r="DAH326" s="80"/>
      <c r="DAI326" s="80"/>
      <c r="DAJ326" s="80"/>
      <c r="DAK326" s="80"/>
      <c r="DAL326" s="80"/>
      <c r="DAM326" s="80"/>
      <c r="DAN326" s="80"/>
      <c r="DAO326" s="80"/>
      <c r="DAP326" s="80"/>
      <c r="DAQ326" s="80"/>
      <c r="DAR326" s="80"/>
      <c r="DAS326" s="80"/>
      <c r="DAT326" s="80"/>
      <c r="DAU326" s="80"/>
      <c r="DAV326" s="80"/>
      <c r="DAW326" s="80"/>
      <c r="DAX326" s="80"/>
      <c r="DAY326" s="80"/>
      <c r="DAZ326" s="80"/>
      <c r="DBA326" s="80"/>
      <c r="DBB326" s="80"/>
      <c r="DBC326" s="80"/>
      <c r="DBD326" s="80"/>
      <c r="DBE326" s="80"/>
      <c r="DBF326" s="80"/>
      <c r="DBG326" s="80"/>
      <c r="DBH326" s="80"/>
      <c r="DBI326" s="80"/>
      <c r="DBJ326" s="80"/>
      <c r="DBK326" s="80"/>
      <c r="DBL326" s="80"/>
      <c r="DBM326" s="80"/>
      <c r="DBN326" s="80"/>
      <c r="DBO326" s="80"/>
      <c r="DBP326" s="80"/>
      <c r="DBQ326" s="80"/>
      <c r="DBR326" s="80"/>
      <c r="DBS326" s="80"/>
      <c r="DBT326" s="80"/>
      <c r="DBU326" s="80"/>
      <c r="DBV326" s="80"/>
      <c r="DBW326" s="80"/>
      <c r="DBX326" s="80"/>
      <c r="DBY326" s="80"/>
      <c r="DBZ326" s="80"/>
      <c r="DCA326" s="80"/>
      <c r="DCB326" s="80"/>
      <c r="DCC326" s="80"/>
      <c r="DCD326" s="80"/>
      <c r="DCE326" s="80"/>
      <c r="DCF326" s="80"/>
      <c r="DCG326" s="80"/>
      <c r="DCH326" s="80"/>
      <c r="DCI326" s="80"/>
      <c r="DCJ326" s="80"/>
      <c r="DCK326" s="80"/>
      <c r="DCL326" s="80"/>
      <c r="DCM326" s="80"/>
      <c r="DCN326" s="80"/>
      <c r="DCO326" s="80"/>
      <c r="DCP326" s="80"/>
      <c r="DCQ326" s="80"/>
      <c r="DCR326" s="80"/>
      <c r="DCS326" s="80"/>
      <c r="DCT326" s="80"/>
      <c r="DCU326" s="80"/>
      <c r="DCV326" s="80"/>
      <c r="DCW326" s="80"/>
      <c r="DCX326" s="80"/>
      <c r="DCY326" s="80"/>
      <c r="DCZ326" s="80"/>
      <c r="DDA326" s="80"/>
      <c r="DDB326" s="80"/>
      <c r="DDC326" s="80"/>
      <c r="DDD326" s="80"/>
      <c r="DDE326" s="80"/>
      <c r="DDF326" s="80"/>
      <c r="DDG326" s="80"/>
      <c r="DDH326" s="80"/>
      <c r="DDI326" s="80"/>
      <c r="DDJ326" s="80"/>
      <c r="DDK326" s="80"/>
      <c r="DDL326" s="80"/>
      <c r="DDM326" s="80"/>
      <c r="DDN326" s="80"/>
      <c r="DDO326" s="80"/>
      <c r="DDP326" s="80"/>
      <c r="DDQ326" s="80"/>
      <c r="DDR326" s="80"/>
      <c r="DDS326" s="80"/>
      <c r="DDT326" s="80"/>
      <c r="DDU326" s="80"/>
      <c r="DDV326" s="80"/>
      <c r="DDW326" s="80"/>
      <c r="DDX326" s="80"/>
      <c r="DDY326" s="80"/>
      <c r="DDZ326" s="80"/>
      <c r="DEA326" s="80"/>
      <c r="DEB326" s="80"/>
      <c r="DEC326" s="80"/>
      <c r="DED326" s="80"/>
      <c r="DEE326" s="80"/>
      <c r="DEF326" s="80"/>
      <c r="DEG326" s="80"/>
      <c r="DEH326" s="80"/>
      <c r="DEI326" s="80"/>
      <c r="DEJ326" s="80"/>
      <c r="DEK326" s="80"/>
      <c r="DEL326" s="80"/>
      <c r="DEM326" s="80"/>
      <c r="DEN326" s="80"/>
      <c r="DEO326" s="80"/>
      <c r="DEP326" s="80"/>
      <c r="DEQ326" s="80"/>
      <c r="DER326" s="80"/>
      <c r="DES326" s="80"/>
      <c r="DET326" s="80"/>
      <c r="DEU326" s="80"/>
      <c r="DEV326" s="80"/>
      <c r="DEW326" s="80"/>
      <c r="DEX326" s="80"/>
      <c r="DEY326" s="80"/>
      <c r="DEZ326" s="80"/>
      <c r="DFA326" s="80"/>
      <c r="DFB326" s="80"/>
      <c r="DFC326" s="80"/>
      <c r="DFD326" s="80"/>
      <c r="DFE326" s="80"/>
      <c r="DFF326" s="80"/>
      <c r="DFG326" s="80"/>
      <c r="DFH326" s="80"/>
      <c r="DFI326" s="80"/>
      <c r="DFJ326" s="80"/>
      <c r="DFK326" s="80"/>
      <c r="DFL326" s="80"/>
      <c r="DFM326" s="80"/>
      <c r="DFN326" s="80"/>
      <c r="DFO326" s="80"/>
      <c r="DFP326" s="80"/>
      <c r="DFQ326" s="80"/>
      <c r="DFR326" s="80"/>
      <c r="DFS326" s="80"/>
      <c r="DFT326" s="80"/>
      <c r="DFU326" s="80"/>
      <c r="DFV326" s="80"/>
      <c r="DFW326" s="80"/>
      <c r="DFX326" s="80"/>
      <c r="DFY326" s="80"/>
      <c r="DFZ326" s="80"/>
      <c r="DGA326" s="80"/>
      <c r="DGB326" s="80"/>
      <c r="DGC326" s="80"/>
      <c r="DGD326" s="80"/>
      <c r="DGE326" s="80"/>
      <c r="DGF326" s="80"/>
      <c r="DGG326" s="80"/>
      <c r="DGH326" s="80"/>
      <c r="DGI326" s="80"/>
      <c r="DGJ326" s="80"/>
      <c r="DGK326" s="80"/>
      <c r="DGL326" s="80"/>
      <c r="DGM326" s="80"/>
      <c r="DGN326" s="80"/>
      <c r="DGO326" s="80"/>
      <c r="DGP326" s="80"/>
      <c r="DGQ326" s="80"/>
      <c r="DGR326" s="80"/>
      <c r="DGS326" s="80"/>
      <c r="DGT326" s="80"/>
      <c r="DGU326" s="80"/>
      <c r="DGV326" s="80"/>
      <c r="DGW326" s="80"/>
      <c r="DGX326" s="80"/>
      <c r="DGY326" s="80"/>
      <c r="DGZ326" s="80"/>
      <c r="DHA326" s="80"/>
      <c r="DHB326" s="80"/>
      <c r="DHC326" s="80"/>
      <c r="DHD326" s="80"/>
      <c r="DHE326" s="80"/>
      <c r="DHF326" s="80"/>
      <c r="DHG326" s="80"/>
      <c r="DHH326" s="80"/>
      <c r="DHI326" s="80"/>
      <c r="DHJ326" s="80"/>
      <c r="DHK326" s="80"/>
      <c r="DHL326" s="80"/>
      <c r="DHM326" s="80"/>
      <c r="DHN326" s="80"/>
      <c r="DHO326" s="80"/>
      <c r="DHP326" s="80"/>
      <c r="DHQ326" s="80"/>
      <c r="DHR326" s="80"/>
      <c r="DHS326" s="80"/>
      <c r="DHT326" s="80"/>
      <c r="DHU326" s="80"/>
      <c r="DHV326" s="80"/>
      <c r="DHW326" s="80"/>
      <c r="DHX326" s="80"/>
      <c r="DHY326" s="80"/>
      <c r="DHZ326" s="80"/>
      <c r="DIA326" s="80"/>
      <c r="DIB326" s="80"/>
      <c r="DIC326" s="80"/>
      <c r="DID326" s="80"/>
      <c r="DIE326" s="80"/>
      <c r="DIF326" s="80"/>
      <c r="DIG326" s="80"/>
      <c r="DIH326" s="80"/>
      <c r="DII326" s="80"/>
      <c r="DIJ326" s="80"/>
      <c r="DIK326" s="80"/>
      <c r="DIL326" s="80"/>
      <c r="DIM326" s="80"/>
      <c r="DIN326" s="80"/>
      <c r="DIO326" s="80"/>
      <c r="DIP326" s="80"/>
      <c r="DIQ326" s="80"/>
      <c r="DIR326" s="80"/>
      <c r="DIS326" s="80"/>
      <c r="DIT326" s="80"/>
      <c r="DIU326" s="80"/>
      <c r="DIV326" s="80"/>
      <c r="DIW326" s="80"/>
      <c r="DIX326" s="80"/>
      <c r="DIY326" s="80"/>
      <c r="DIZ326" s="80"/>
      <c r="DJA326" s="80"/>
      <c r="DJB326" s="80"/>
      <c r="DJC326" s="80"/>
      <c r="DJD326" s="80"/>
      <c r="DJE326" s="80"/>
      <c r="DJF326" s="80"/>
      <c r="DJG326" s="80"/>
      <c r="DJH326" s="80"/>
      <c r="DJI326" s="80"/>
      <c r="DJJ326" s="80"/>
      <c r="DJK326" s="80"/>
      <c r="DJL326" s="80"/>
      <c r="DJM326" s="80"/>
      <c r="DJN326" s="80"/>
      <c r="DJO326" s="80"/>
      <c r="DJP326" s="80"/>
      <c r="DJQ326" s="80"/>
      <c r="DJR326" s="80"/>
      <c r="DJS326" s="80"/>
      <c r="DJT326" s="80"/>
      <c r="DJU326" s="80"/>
      <c r="DJV326" s="80"/>
      <c r="DJW326" s="80"/>
      <c r="DJX326" s="80"/>
      <c r="DJY326" s="80"/>
      <c r="DJZ326" s="80"/>
      <c r="DKA326" s="80"/>
      <c r="DKB326" s="80"/>
      <c r="DKC326" s="80"/>
      <c r="DKD326" s="80"/>
      <c r="DKE326" s="80"/>
      <c r="DKF326" s="80"/>
      <c r="DKG326" s="80"/>
      <c r="DKH326" s="80"/>
      <c r="DKI326" s="80"/>
      <c r="DKJ326" s="80"/>
      <c r="DKK326" s="80"/>
      <c r="DKL326" s="80"/>
      <c r="DKM326" s="80"/>
      <c r="DKN326" s="80"/>
      <c r="DKO326" s="80"/>
      <c r="DKP326" s="80"/>
      <c r="DKQ326" s="80"/>
      <c r="DKR326" s="80"/>
      <c r="DKS326" s="80"/>
      <c r="DKT326" s="80"/>
      <c r="DKU326" s="80"/>
      <c r="DKV326" s="80"/>
      <c r="DKW326" s="80"/>
      <c r="DKX326" s="80"/>
      <c r="DKY326" s="80"/>
      <c r="DKZ326" s="80"/>
      <c r="DLA326" s="80"/>
      <c r="DLB326" s="80"/>
      <c r="DLC326" s="80"/>
      <c r="DLD326" s="80"/>
      <c r="DLE326" s="80"/>
      <c r="DLF326" s="80"/>
      <c r="DLG326" s="80"/>
      <c r="DLH326" s="80"/>
      <c r="DLI326" s="80"/>
      <c r="DLJ326" s="80"/>
      <c r="DLK326" s="80"/>
      <c r="DLL326" s="80"/>
      <c r="DLM326" s="80"/>
      <c r="DLN326" s="80"/>
      <c r="DLO326" s="80"/>
      <c r="DLP326" s="80"/>
      <c r="DLQ326" s="80"/>
      <c r="DLR326" s="80"/>
      <c r="DLS326" s="80"/>
      <c r="DLT326" s="80"/>
      <c r="DLU326" s="80"/>
      <c r="DLV326" s="80"/>
      <c r="DLW326" s="80"/>
      <c r="DLX326" s="80"/>
      <c r="DLY326" s="80"/>
      <c r="DLZ326" s="80"/>
      <c r="DMA326" s="80"/>
      <c r="DMB326" s="80"/>
      <c r="DMC326" s="80"/>
      <c r="DMD326" s="80"/>
      <c r="DME326" s="80"/>
      <c r="DMF326" s="80"/>
      <c r="DMG326" s="80"/>
      <c r="DMH326" s="80"/>
      <c r="DMI326" s="80"/>
      <c r="DMJ326" s="80"/>
      <c r="DMK326" s="80"/>
      <c r="DML326" s="80"/>
      <c r="DMM326" s="80"/>
      <c r="DMN326" s="80"/>
      <c r="DMO326" s="80"/>
      <c r="DMP326" s="80"/>
      <c r="DMQ326" s="80"/>
      <c r="DMR326" s="80"/>
      <c r="DMS326" s="80"/>
      <c r="DMT326" s="80"/>
      <c r="DMU326" s="80"/>
      <c r="DMV326" s="80"/>
      <c r="DMW326" s="80"/>
      <c r="DMX326" s="80"/>
      <c r="DMY326" s="80"/>
      <c r="DMZ326" s="80"/>
      <c r="DNA326" s="80"/>
      <c r="DNB326" s="80"/>
      <c r="DNC326" s="80"/>
      <c r="DND326" s="80"/>
      <c r="DNE326" s="80"/>
      <c r="DNF326" s="80"/>
      <c r="DNG326" s="80"/>
      <c r="DNH326" s="80"/>
      <c r="DNI326" s="80"/>
      <c r="DNJ326" s="80"/>
      <c r="DNK326" s="80"/>
      <c r="DNL326" s="80"/>
      <c r="DNM326" s="80"/>
      <c r="DNN326" s="80"/>
      <c r="DNO326" s="80"/>
      <c r="DNP326" s="80"/>
      <c r="DNQ326" s="80"/>
      <c r="DNR326" s="80"/>
      <c r="DNS326" s="80"/>
      <c r="DNT326" s="80"/>
      <c r="DNU326" s="80"/>
      <c r="DNV326" s="80"/>
      <c r="DNW326" s="80"/>
      <c r="DNX326" s="80"/>
      <c r="DNY326" s="80"/>
      <c r="DNZ326" s="80"/>
      <c r="DOA326" s="80"/>
      <c r="DOB326" s="80"/>
      <c r="DOC326" s="80"/>
      <c r="DOD326" s="80"/>
      <c r="DOE326" s="80"/>
      <c r="DOF326" s="80"/>
      <c r="DOG326" s="80"/>
      <c r="DOH326" s="80"/>
      <c r="DOI326" s="80"/>
      <c r="DOJ326" s="80"/>
      <c r="DOK326" s="80"/>
      <c r="DOL326" s="80"/>
      <c r="DOM326" s="80"/>
      <c r="DON326" s="80"/>
      <c r="DOO326" s="80"/>
      <c r="DOP326" s="80"/>
      <c r="DOQ326" s="80"/>
      <c r="DOR326" s="80"/>
      <c r="DOS326" s="80"/>
      <c r="DOT326" s="80"/>
      <c r="DOU326" s="80"/>
      <c r="DOV326" s="80"/>
      <c r="DOW326" s="80"/>
      <c r="DOX326" s="80"/>
      <c r="DOY326" s="80"/>
      <c r="DOZ326" s="80"/>
      <c r="DPA326" s="80"/>
      <c r="DPB326" s="80"/>
      <c r="DPC326" s="80"/>
      <c r="DPD326" s="80"/>
      <c r="DPE326" s="80"/>
      <c r="DPF326" s="80"/>
      <c r="DPG326" s="80"/>
      <c r="DPH326" s="80"/>
      <c r="DPI326" s="80"/>
      <c r="DPJ326" s="80"/>
      <c r="DPK326" s="80"/>
      <c r="DPL326" s="80"/>
      <c r="DPM326" s="80"/>
      <c r="DPN326" s="80"/>
      <c r="DPO326" s="80"/>
      <c r="DPP326" s="80"/>
      <c r="DPQ326" s="80"/>
      <c r="DPR326" s="80"/>
      <c r="DPS326" s="80"/>
      <c r="DPT326" s="80"/>
      <c r="DPU326" s="80"/>
      <c r="DPV326" s="80"/>
      <c r="DPW326" s="80"/>
      <c r="DPX326" s="80"/>
      <c r="DPY326" s="80"/>
      <c r="DPZ326" s="80"/>
      <c r="DQA326" s="80"/>
      <c r="DQB326" s="80"/>
      <c r="DQC326" s="80"/>
      <c r="DQD326" s="80"/>
      <c r="DQE326" s="80"/>
      <c r="DQF326" s="80"/>
      <c r="DQG326" s="80"/>
      <c r="DQH326" s="80"/>
      <c r="DQI326" s="80"/>
      <c r="DQJ326" s="80"/>
      <c r="DQK326" s="80"/>
      <c r="DQL326" s="80"/>
      <c r="DQM326" s="80"/>
      <c r="DQN326" s="80"/>
      <c r="DQO326" s="80"/>
      <c r="DQP326" s="80"/>
      <c r="DQQ326" s="80"/>
      <c r="DQR326" s="80"/>
      <c r="DQS326" s="80"/>
      <c r="DQT326" s="80"/>
      <c r="DQU326" s="80"/>
      <c r="DQV326" s="80"/>
      <c r="DQW326" s="80"/>
      <c r="DQX326" s="80"/>
      <c r="DQY326" s="80"/>
      <c r="DQZ326" s="80"/>
      <c r="DRA326" s="80"/>
      <c r="DRB326" s="80"/>
      <c r="DRC326" s="80"/>
      <c r="DRD326" s="80"/>
      <c r="DRE326" s="80"/>
      <c r="DRF326" s="80"/>
      <c r="DRG326" s="80"/>
      <c r="DRH326" s="80"/>
      <c r="DRI326" s="80"/>
      <c r="DRJ326" s="80"/>
      <c r="DRK326" s="80"/>
      <c r="DRL326" s="80"/>
      <c r="DRM326" s="80"/>
      <c r="DRN326" s="80"/>
      <c r="DRO326" s="80"/>
      <c r="DRP326" s="80"/>
      <c r="DRQ326" s="80"/>
      <c r="DRR326" s="80"/>
      <c r="DRS326" s="80"/>
      <c r="DRT326" s="80"/>
      <c r="DRU326" s="80"/>
      <c r="DRV326" s="80"/>
      <c r="DRW326" s="80"/>
      <c r="DRX326" s="80"/>
      <c r="DRY326" s="80"/>
      <c r="DRZ326" s="80"/>
      <c r="DSA326" s="80"/>
      <c r="DSB326" s="80"/>
      <c r="DSC326" s="80"/>
      <c r="DSD326" s="80"/>
      <c r="DSE326" s="80"/>
      <c r="DSF326" s="80"/>
      <c r="DSG326" s="80"/>
      <c r="DSH326" s="80"/>
      <c r="DSI326" s="80"/>
      <c r="DSJ326" s="80"/>
      <c r="DSK326" s="80"/>
      <c r="DSL326" s="80"/>
      <c r="DSM326" s="80"/>
      <c r="DSN326" s="80"/>
      <c r="DSO326" s="80"/>
      <c r="DSP326" s="80"/>
      <c r="DSQ326" s="80"/>
      <c r="DSR326" s="80"/>
      <c r="DSS326" s="80"/>
      <c r="DST326" s="80"/>
      <c r="DSU326" s="80"/>
      <c r="DSV326" s="80"/>
      <c r="DSW326" s="80"/>
      <c r="DSX326" s="80"/>
      <c r="DSY326" s="80"/>
      <c r="DSZ326" s="80"/>
      <c r="DTA326" s="80"/>
      <c r="DTB326" s="80"/>
      <c r="DTC326" s="80"/>
      <c r="DTD326" s="80"/>
      <c r="DTE326" s="80"/>
      <c r="DTF326" s="80"/>
      <c r="DTG326" s="80"/>
      <c r="DTH326" s="80"/>
      <c r="DTI326" s="80"/>
      <c r="DTJ326" s="80"/>
      <c r="DTK326" s="80"/>
      <c r="DTL326" s="80"/>
      <c r="DTM326" s="80"/>
      <c r="DTN326" s="80"/>
      <c r="DTO326" s="80"/>
      <c r="DTP326" s="80"/>
      <c r="DTQ326" s="80"/>
      <c r="DTR326" s="80"/>
      <c r="DTS326" s="80"/>
      <c r="DTT326" s="80"/>
      <c r="DTU326" s="80"/>
      <c r="DTV326" s="80"/>
      <c r="DTW326" s="80"/>
      <c r="DTX326" s="80"/>
      <c r="DTY326" s="80"/>
      <c r="DTZ326" s="80"/>
      <c r="DUA326" s="80"/>
      <c r="DUB326" s="80"/>
      <c r="DUC326" s="80"/>
      <c r="DUD326" s="80"/>
      <c r="DUE326" s="80"/>
      <c r="DUF326" s="80"/>
      <c r="DUG326" s="80"/>
      <c r="DUH326" s="80"/>
      <c r="DUI326" s="80"/>
      <c r="DUJ326" s="80"/>
      <c r="DUK326" s="80"/>
      <c r="DUL326" s="80"/>
      <c r="DUM326" s="80"/>
      <c r="DUN326" s="80"/>
      <c r="DUO326" s="80"/>
      <c r="DUP326" s="80"/>
      <c r="DUQ326" s="80"/>
      <c r="DUR326" s="80"/>
      <c r="DUS326" s="80"/>
      <c r="DUT326" s="80"/>
      <c r="DUU326" s="80"/>
      <c r="DUV326" s="80"/>
      <c r="DUW326" s="80"/>
      <c r="DUX326" s="80"/>
      <c r="DUY326" s="80"/>
      <c r="DUZ326" s="80"/>
      <c r="DVA326" s="80"/>
      <c r="DVB326" s="80"/>
      <c r="DVC326" s="80"/>
      <c r="DVD326" s="80"/>
      <c r="DVE326" s="80"/>
      <c r="DVF326" s="80"/>
      <c r="DVG326" s="80"/>
      <c r="DVH326" s="80"/>
      <c r="DVI326" s="80"/>
      <c r="DVJ326" s="80"/>
      <c r="DVK326" s="80"/>
      <c r="DVL326" s="80"/>
      <c r="DVM326" s="80"/>
      <c r="DVN326" s="80"/>
      <c r="DVO326" s="80"/>
      <c r="DVP326" s="80"/>
      <c r="DVQ326" s="80"/>
      <c r="DVR326" s="80"/>
      <c r="DVS326" s="80"/>
      <c r="DVT326" s="80"/>
      <c r="DVU326" s="80"/>
      <c r="DVV326" s="80"/>
      <c r="DVW326" s="80"/>
      <c r="DVX326" s="80"/>
      <c r="DVY326" s="80"/>
      <c r="DVZ326" s="80"/>
      <c r="DWA326" s="80"/>
      <c r="DWB326" s="80"/>
      <c r="DWC326" s="80"/>
      <c r="DWD326" s="80"/>
      <c r="DWE326" s="80"/>
      <c r="DWF326" s="80"/>
      <c r="DWG326" s="80"/>
      <c r="DWH326" s="80"/>
      <c r="DWI326" s="80"/>
      <c r="DWJ326" s="80"/>
      <c r="DWK326" s="80"/>
      <c r="DWL326" s="80"/>
      <c r="DWM326" s="80"/>
      <c r="DWN326" s="80"/>
      <c r="DWO326" s="80"/>
      <c r="DWP326" s="80"/>
      <c r="DWQ326" s="80"/>
      <c r="DWR326" s="80"/>
      <c r="DWS326" s="80"/>
      <c r="DWT326" s="80"/>
      <c r="DWU326" s="80"/>
      <c r="DWV326" s="80"/>
      <c r="DWW326" s="80"/>
      <c r="DWX326" s="80"/>
      <c r="DWY326" s="80"/>
      <c r="DWZ326" s="80"/>
      <c r="DXA326" s="80"/>
      <c r="DXB326" s="80"/>
      <c r="DXC326" s="80"/>
      <c r="DXD326" s="80"/>
      <c r="DXE326" s="80"/>
      <c r="DXF326" s="80"/>
      <c r="DXG326" s="80"/>
      <c r="DXH326" s="80"/>
      <c r="DXI326" s="80"/>
      <c r="DXJ326" s="80"/>
      <c r="DXK326" s="80"/>
      <c r="DXL326" s="80"/>
      <c r="DXM326" s="80"/>
      <c r="DXN326" s="80"/>
      <c r="DXO326" s="80"/>
      <c r="DXP326" s="80"/>
      <c r="DXQ326" s="80"/>
      <c r="DXR326" s="80"/>
      <c r="DXS326" s="80"/>
      <c r="DXT326" s="80"/>
      <c r="DXU326" s="80"/>
      <c r="DXV326" s="80"/>
      <c r="DXW326" s="80"/>
      <c r="DXX326" s="80"/>
      <c r="DXY326" s="80"/>
      <c r="DXZ326" s="80"/>
      <c r="DYA326" s="80"/>
      <c r="DYB326" s="80"/>
      <c r="DYC326" s="80"/>
      <c r="DYD326" s="80"/>
      <c r="DYE326" s="80"/>
      <c r="DYF326" s="80"/>
      <c r="DYG326" s="80"/>
      <c r="DYH326" s="80"/>
      <c r="DYI326" s="80"/>
      <c r="DYJ326" s="80"/>
      <c r="DYK326" s="80"/>
      <c r="DYL326" s="80"/>
      <c r="DYM326" s="80"/>
      <c r="DYN326" s="80"/>
      <c r="DYO326" s="80"/>
      <c r="DYP326" s="80"/>
      <c r="DYQ326" s="80"/>
      <c r="DYR326" s="80"/>
      <c r="DYS326" s="80"/>
      <c r="DYT326" s="80"/>
      <c r="DYU326" s="80"/>
      <c r="DYV326" s="80"/>
      <c r="DYW326" s="80"/>
      <c r="DYX326" s="80"/>
      <c r="DYY326" s="80"/>
      <c r="DYZ326" s="80"/>
      <c r="DZA326" s="80"/>
      <c r="DZB326" s="80"/>
      <c r="DZC326" s="80"/>
      <c r="DZD326" s="80"/>
      <c r="DZE326" s="80"/>
      <c r="DZF326" s="80"/>
      <c r="DZG326" s="80"/>
      <c r="DZH326" s="80"/>
      <c r="DZI326" s="80"/>
      <c r="DZJ326" s="80"/>
      <c r="DZK326" s="80"/>
      <c r="DZL326" s="80"/>
      <c r="DZM326" s="80"/>
      <c r="DZN326" s="80"/>
      <c r="DZO326" s="80"/>
      <c r="DZP326" s="80"/>
      <c r="DZQ326" s="80"/>
      <c r="DZR326" s="80"/>
      <c r="DZS326" s="80"/>
      <c r="DZT326" s="80"/>
      <c r="DZU326" s="80"/>
      <c r="DZV326" s="80"/>
      <c r="DZW326" s="80"/>
      <c r="DZX326" s="80"/>
      <c r="DZY326" s="80"/>
      <c r="DZZ326" s="80"/>
      <c r="EAA326" s="80"/>
      <c r="EAB326" s="80"/>
      <c r="EAC326" s="80"/>
      <c r="EAD326" s="80"/>
      <c r="EAE326" s="80"/>
      <c r="EAF326" s="80"/>
      <c r="EAG326" s="80"/>
      <c r="EAH326" s="80"/>
      <c r="EAI326" s="80"/>
      <c r="EAJ326" s="80"/>
      <c r="EAK326" s="80"/>
      <c r="EAL326" s="80"/>
      <c r="EAM326" s="80"/>
      <c r="EAN326" s="80"/>
      <c r="EAO326" s="80"/>
      <c r="EAP326" s="80"/>
      <c r="EAQ326" s="80"/>
      <c r="EAR326" s="80"/>
      <c r="EAS326" s="80"/>
      <c r="EAT326" s="80"/>
      <c r="EAU326" s="80"/>
      <c r="EAV326" s="80"/>
      <c r="EAW326" s="80"/>
      <c r="EAX326" s="80"/>
      <c r="EAY326" s="80"/>
      <c r="EAZ326" s="80"/>
      <c r="EBA326" s="80"/>
      <c r="EBB326" s="80"/>
      <c r="EBC326" s="80"/>
      <c r="EBD326" s="80"/>
      <c r="EBE326" s="80"/>
      <c r="EBF326" s="80"/>
      <c r="EBG326" s="80"/>
      <c r="EBH326" s="80"/>
      <c r="EBI326" s="80"/>
      <c r="EBJ326" s="80"/>
      <c r="EBK326" s="80"/>
      <c r="EBL326" s="80"/>
      <c r="EBM326" s="80"/>
      <c r="EBN326" s="80"/>
      <c r="EBO326" s="80"/>
      <c r="EBP326" s="80"/>
      <c r="EBQ326" s="80"/>
      <c r="EBR326" s="80"/>
      <c r="EBS326" s="80"/>
      <c r="EBT326" s="80"/>
      <c r="EBU326" s="80"/>
      <c r="EBV326" s="80"/>
      <c r="EBW326" s="80"/>
      <c r="EBX326" s="80"/>
      <c r="EBY326" s="80"/>
      <c r="EBZ326" s="80"/>
      <c r="ECA326" s="80"/>
      <c r="ECB326" s="80"/>
      <c r="ECC326" s="80"/>
      <c r="ECD326" s="80"/>
      <c r="ECE326" s="80"/>
      <c r="ECF326" s="80"/>
      <c r="ECG326" s="80"/>
      <c r="ECH326" s="80"/>
      <c r="ECI326" s="80"/>
      <c r="ECJ326" s="80"/>
      <c r="ECK326" s="80"/>
      <c r="ECL326" s="80"/>
      <c r="ECM326" s="80"/>
      <c r="ECN326" s="80"/>
      <c r="ECO326" s="80"/>
      <c r="ECP326" s="80"/>
      <c r="ECQ326" s="80"/>
      <c r="ECR326" s="80"/>
      <c r="ECS326" s="80"/>
      <c r="ECT326" s="80"/>
      <c r="ECU326" s="80"/>
      <c r="ECV326" s="80"/>
      <c r="ECW326" s="80"/>
      <c r="ECX326" s="80"/>
      <c r="ECY326" s="80"/>
      <c r="ECZ326" s="80"/>
      <c r="EDA326" s="80"/>
      <c r="EDB326" s="80"/>
      <c r="EDC326" s="80"/>
      <c r="EDD326" s="80"/>
      <c r="EDE326" s="80"/>
      <c r="EDF326" s="80"/>
      <c r="EDG326" s="80"/>
      <c r="EDH326" s="80"/>
      <c r="EDI326" s="80"/>
      <c r="EDJ326" s="80"/>
      <c r="EDK326" s="80"/>
      <c r="EDL326" s="80"/>
      <c r="EDM326" s="80"/>
      <c r="EDN326" s="80"/>
      <c r="EDO326" s="80"/>
      <c r="EDP326" s="80"/>
      <c r="EDQ326" s="80"/>
      <c r="EDR326" s="80"/>
      <c r="EDS326" s="80"/>
      <c r="EDT326" s="80"/>
      <c r="EDU326" s="80"/>
      <c r="EDV326" s="80"/>
      <c r="EDW326" s="80"/>
      <c r="EDX326" s="80"/>
      <c r="EDY326" s="80"/>
      <c r="EDZ326" s="80"/>
      <c r="EEA326" s="80"/>
      <c r="EEB326" s="80"/>
      <c r="EEC326" s="80"/>
      <c r="EED326" s="80"/>
      <c r="EEE326" s="80"/>
      <c r="EEF326" s="80"/>
      <c r="EEG326" s="80"/>
      <c r="EEH326" s="80"/>
      <c r="EEI326" s="80"/>
      <c r="EEJ326" s="80"/>
      <c r="EEK326" s="80"/>
      <c r="EEL326" s="80"/>
      <c r="EEM326" s="80"/>
      <c r="EEN326" s="80"/>
      <c r="EEO326" s="80"/>
      <c r="EEP326" s="80"/>
      <c r="EEQ326" s="80"/>
      <c r="EER326" s="80"/>
      <c r="EES326" s="80"/>
      <c r="EET326" s="80"/>
      <c r="EEU326" s="80"/>
      <c r="EEV326" s="80"/>
      <c r="EEW326" s="80"/>
      <c r="EEX326" s="80"/>
      <c r="EEY326" s="80"/>
      <c r="EEZ326" s="80"/>
      <c r="EFA326" s="80"/>
      <c r="EFB326" s="80"/>
      <c r="EFC326" s="80"/>
      <c r="EFD326" s="80"/>
      <c r="EFE326" s="80"/>
      <c r="EFF326" s="80"/>
      <c r="EFG326" s="80"/>
      <c r="EFH326" s="80"/>
      <c r="EFI326" s="80"/>
      <c r="EFJ326" s="80"/>
      <c r="EFK326" s="80"/>
      <c r="EFL326" s="80"/>
      <c r="EFM326" s="80"/>
      <c r="EFN326" s="80"/>
      <c r="EFO326" s="80"/>
      <c r="EFP326" s="80"/>
      <c r="EFQ326" s="80"/>
      <c r="EFR326" s="80"/>
      <c r="EFS326" s="80"/>
      <c r="EFT326" s="80"/>
      <c r="EFU326" s="80"/>
      <c r="EFV326" s="80"/>
      <c r="EFW326" s="80"/>
      <c r="EFX326" s="80"/>
      <c r="EFY326" s="80"/>
      <c r="EFZ326" s="80"/>
      <c r="EGA326" s="80"/>
      <c r="EGB326" s="80"/>
      <c r="EGC326" s="80"/>
      <c r="EGD326" s="80"/>
      <c r="EGE326" s="80"/>
      <c r="EGF326" s="80"/>
      <c r="EGG326" s="80"/>
      <c r="EGH326" s="80"/>
      <c r="EGI326" s="80"/>
      <c r="EGJ326" s="80"/>
      <c r="EGK326" s="80"/>
      <c r="EGL326" s="80"/>
      <c r="EGM326" s="80"/>
      <c r="EGN326" s="80"/>
      <c r="EGO326" s="80"/>
      <c r="EGP326" s="80"/>
      <c r="EGQ326" s="80"/>
      <c r="EGR326" s="80"/>
      <c r="EGS326" s="80"/>
      <c r="EGT326" s="80"/>
      <c r="EGU326" s="80"/>
      <c r="EGV326" s="80"/>
      <c r="EGW326" s="80"/>
      <c r="EGX326" s="80"/>
      <c r="EGY326" s="80"/>
      <c r="EGZ326" s="80"/>
      <c r="EHA326" s="80"/>
      <c r="EHB326" s="80"/>
      <c r="EHC326" s="80"/>
      <c r="EHD326" s="80"/>
      <c r="EHE326" s="80"/>
      <c r="EHF326" s="80"/>
      <c r="EHG326" s="80"/>
      <c r="EHH326" s="80"/>
      <c r="EHI326" s="80"/>
      <c r="EHJ326" s="80"/>
      <c r="EHK326" s="80"/>
      <c r="EHL326" s="80"/>
      <c r="EHM326" s="80"/>
      <c r="EHN326" s="80"/>
      <c r="EHO326" s="80"/>
      <c r="EHP326" s="80"/>
      <c r="EHQ326" s="80"/>
      <c r="EHR326" s="80"/>
      <c r="EHS326" s="80"/>
      <c r="EHT326" s="80"/>
      <c r="EHU326" s="80"/>
      <c r="EHV326" s="80"/>
      <c r="EHW326" s="80"/>
      <c r="EHX326" s="80"/>
      <c r="EHY326" s="80"/>
      <c r="EHZ326" s="80"/>
      <c r="EIA326" s="80"/>
      <c r="EIB326" s="80"/>
      <c r="EIC326" s="80"/>
      <c r="EID326" s="80"/>
      <c r="EIE326" s="80"/>
      <c r="EIF326" s="80"/>
      <c r="EIG326" s="80"/>
      <c r="EIH326" s="80"/>
      <c r="EII326" s="80"/>
      <c r="EIJ326" s="80"/>
      <c r="EIK326" s="80"/>
      <c r="EIL326" s="80"/>
      <c r="EIM326" s="80"/>
      <c r="EIN326" s="80"/>
      <c r="EIO326" s="80"/>
      <c r="EIP326" s="80"/>
      <c r="EIQ326" s="80"/>
      <c r="EIR326" s="80"/>
      <c r="EIS326" s="80"/>
      <c r="EIT326" s="80"/>
      <c r="EIU326" s="80"/>
      <c r="EIV326" s="80"/>
      <c r="EIW326" s="80"/>
      <c r="EIX326" s="80"/>
      <c r="EIY326" s="80"/>
      <c r="EIZ326" s="80"/>
      <c r="EJA326" s="80"/>
      <c r="EJB326" s="80"/>
      <c r="EJC326" s="80"/>
      <c r="EJD326" s="80"/>
      <c r="EJE326" s="80"/>
      <c r="EJF326" s="80"/>
      <c r="EJG326" s="80"/>
      <c r="EJH326" s="80"/>
      <c r="EJI326" s="80"/>
      <c r="EJJ326" s="80"/>
      <c r="EJK326" s="80"/>
      <c r="EJL326" s="80"/>
      <c r="EJM326" s="80"/>
      <c r="EJN326" s="80"/>
      <c r="EJO326" s="80"/>
      <c r="EJP326" s="80"/>
      <c r="EJQ326" s="80"/>
      <c r="EJR326" s="80"/>
      <c r="EJS326" s="80"/>
      <c r="EJT326" s="80"/>
      <c r="EJU326" s="80"/>
      <c r="EJV326" s="80"/>
      <c r="EJW326" s="80"/>
      <c r="EJX326" s="80"/>
      <c r="EJY326" s="80"/>
      <c r="EJZ326" s="80"/>
      <c r="EKA326" s="80"/>
      <c r="EKB326" s="80"/>
      <c r="EKC326" s="80"/>
      <c r="EKD326" s="80"/>
      <c r="EKE326" s="80"/>
      <c r="EKF326" s="80"/>
      <c r="EKG326" s="80"/>
      <c r="EKH326" s="80"/>
      <c r="EKI326" s="80"/>
      <c r="EKJ326" s="80"/>
      <c r="EKK326" s="80"/>
      <c r="EKL326" s="80"/>
      <c r="EKM326" s="80"/>
      <c r="EKN326" s="80"/>
      <c r="EKO326" s="80"/>
      <c r="EKP326" s="80"/>
      <c r="EKQ326" s="80"/>
      <c r="EKR326" s="80"/>
      <c r="EKS326" s="80"/>
      <c r="EKT326" s="80"/>
      <c r="EKU326" s="80"/>
      <c r="EKV326" s="80"/>
      <c r="EKW326" s="80"/>
      <c r="EKX326" s="80"/>
      <c r="EKY326" s="80"/>
      <c r="EKZ326" s="80"/>
      <c r="ELA326" s="80"/>
      <c r="ELB326" s="80"/>
      <c r="ELC326" s="80"/>
      <c r="ELD326" s="80"/>
      <c r="ELE326" s="80"/>
      <c r="ELF326" s="80"/>
      <c r="ELG326" s="80"/>
      <c r="ELH326" s="80"/>
      <c r="ELI326" s="80"/>
      <c r="ELJ326" s="80"/>
      <c r="ELK326" s="80"/>
      <c r="ELL326" s="80"/>
      <c r="ELM326" s="80"/>
      <c r="ELN326" s="80"/>
      <c r="ELO326" s="80"/>
      <c r="ELP326" s="80"/>
      <c r="ELQ326" s="80"/>
      <c r="ELR326" s="80"/>
      <c r="ELS326" s="80"/>
      <c r="ELT326" s="80"/>
      <c r="ELU326" s="80"/>
      <c r="ELV326" s="80"/>
      <c r="ELW326" s="80"/>
      <c r="ELX326" s="80"/>
      <c r="ELY326" s="80"/>
      <c r="ELZ326" s="80"/>
      <c r="EMA326" s="80"/>
      <c r="EMB326" s="80"/>
      <c r="EMC326" s="80"/>
      <c r="EMD326" s="80"/>
      <c r="EME326" s="80"/>
      <c r="EMF326" s="80"/>
      <c r="EMG326" s="80"/>
      <c r="EMH326" s="80"/>
      <c r="EMI326" s="80"/>
      <c r="EMJ326" s="80"/>
      <c r="EMK326" s="80"/>
      <c r="EML326" s="80"/>
      <c r="EMM326" s="80"/>
      <c r="EMN326" s="80"/>
      <c r="EMO326" s="80"/>
      <c r="EMP326" s="80"/>
      <c r="EMQ326" s="80"/>
      <c r="EMR326" s="80"/>
      <c r="EMS326" s="80"/>
      <c r="EMT326" s="80"/>
      <c r="EMU326" s="80"/>
      <c r="EMV326" s="80"/>
      <c r="EMW326" s="80"/>
      <c r="EMX326" s="80"/>
      <c r="EMY326" s="80"/>
      <c r="EMZ326" s="80"/>
      <c r="ENA326" s="80"/>
      <c r="ENB326" s="80"/>
      <c r="ENC326" s="80"/>
      <c r="END326" s="80"/>
      <c r="ENE326" s="80"/>
      <c r="ENF326" s="80"/>
      <c r="ENG326" s="80"/>
      <c r="ENH326" s="80"/>
      <c r="ENI326" s="80"/>
      <c r="ENJ326" s="80"/>
      <c r="ENK326" s="80"/>
      <c r="ENL326" s="80"/>
      <c r="ENM326" s="80"/>
      <c r="ENN326" s="80"/>
      <c r="ENO326" s="80"/>
      <c r="ENP326" s="80"/>
      <c r="ENQ326" s="80"/>
      <c r="ENR326" s="80"/>
      <c r="ENS326" s="80"/>
      <c r="ENT326" s="80"/>
      <c r="ENU326" s="80"/>
      <c r="ENV326" s="80"/>
      <c r="ENW326" s="80"/>
      <c r="ENX326" s="80"/>
      <c r="ENY326" s="80"/>
      <c r="ENZ326" s="80"/>
      <c r="EOA326" s="80"/>
      <c r="EOB326" s="80"/>
      <c r="EOC326" s="80"/>
      <c r="EOD326" s="80"/>
      <c r="EOE326" s="80"/>
      <c r="EOF326" s="80"/>
      <c r="EOG326" s="80"/>
      <c r="EOH326" s="80"/>
      <c r="EOI326" s="80"/>
      <c r="EOJ326" s="80"/>
      <c r="EOK326" s="80"/>
      <c r="EOL326" s="80"/>
      <c r="EOM326" s="80"/>
      <c r="EON326" s="80"/>
      <c r="EOO326" s="80"/>
      <c r="EOP326" s="80"/>
      <c r="EOQ326" s="80"/>
      <c r="EOR326" s="80"/>
      <c r="EOS326" s="80"/>
      <c r="EOT326" s="80"/>
      <c r="EOU326" s="80"/>
      <c r="EOV326" s="80"/>
      <c r="EOW326" s="80"/>
      <c r="EOX326" s="80"/>
      <c r="EOY326" s="80"/>
      <c r="EOZ326" s="80"/>
      <c r="EPA326" s="80"/>
      <c r="EPB326" s="80"/>
      <c r="EPC326" s="80"/>
      <c r="EPD326" s="80"/>
      <c r="EPE326" s="80"/>
      <c r="EPF326" s="80"/>
      <c r="EPG326" s="80"/>
      <c r="EPH326" s="80"/>
      <c r="EPI326" s="80"/>
      <c r="EPJ326" s="80"/>
      <c r="EPK326" s="80"/>
      <c r="EPL326" s="80"/>
      <c r="EPM326" s="80"/>
      <c r="EPN326" s="80"/>
      <c r="EPO326" s="80"/>
      <c r="EPP326" s="80"/>
      <c r="EPQ326" s="80"/>
      <c r="EPR326" s="80"/>
      <c r="EPS326" s="80"/>
      <c r="EPT326" s="80"/>
      <c r="EPU326" s="80"/>
      <c r="EPV326" s="80"/>
      <c r="EPW326" s="80"/>
      <c r="EPX326" s="80"/>
      <c r="EPY326" s="80"/>
      <c r="EPZ326" s="80"/>
      <c r="EQA326" s="80"/>
      <c r="EQB326" s="80"/>
      <c r="EQC326" s="80"/>
      <c r="EQD326" s="80"/>
      <c r="EQE326" s="80"/>
      <c r="EQF326" s="80"/>
      <c r="EQG326" s="80"/>
      <c r="EQH326" s="80"/>
      <c r="EQI326" s="80"/>
      <c r="EQJ326" s="80"/>
      <c r="EQK326" s="80"/>
      <c r="EQL326" s="80"/>
      <c r="EQM326" s="80"/>
      <c r="EQN326" s="80"/>
      <c r="EQO326" s="80"/>
      <c r="EQP326" s="80"/>
      <c r="EQQ326" s="80"/>
      <c r="EQR326" s="80"/>
      <c r="EQS326" s="80"/>
      <c r="EQT326" s="80"/>
      <c r="EQU326" s="80"/>
      <c r="EQV326" s="80"/>
      <c r="EQW326" s="80"/>
      <c r="EQX326" s="80"/>
      <c r="EQY326" s="80"/>
      <c r="EQZ326" s="80"/>
      <c r="ERA326" s="80"/>
      <c r="ERB326" s="80"/>
      <c r="ERC326" s="80"/>
      <c r="ERD326" s="80"/>
      <c r="ERE326" s="80"/>
      <c r="ERF326" s="80"/>
      <c r="ERG326" s="80"/>
      <c r="ERH326" s="80"/>
      <c r="ERI326" s="80"/>
      <c r="ERJ326" s="80"/>
      <c r="ERK326" s="80"/>
      <c r="ERL326" s="80"/>
      <c r="ERM326" s="80"/>
      <c r="ERN326" s="80"/>
      <c r="ERO326" s="80"/>
      <c r="ERP326" s="80"/>
      <c r="ERQ326" s="80"/>
      <c r="ERR326" s="80"/>
      <c r="ERS326" s="80"/>
      <c r="ERT326" s="80"/>
      <c r="ERU326" s="80"/>
      <c r="ERV326" s="80"/>
      <c r="ERW326" s="80"/>
      <c r="ERX326" s="80"/>
      <c r="ERY326" s="80"/>
      <c r="ERZ326" s="80"/>
      <c r="ESA326" s="80"/>
      <c r="ESB326" s="80"/>
      <c r="ESC326" s="80"/>
      <c r="ESD326" s="80"/>
      <c r="ESE326" s="80"/>
      <c r="ESF326" s="80"/>
      <c r="ESG326" s="80"/>
      <c r="ESH326" s="80"/>
      <c r="ESI326" s="80"/>
      <c r="ESJ326" s="80"/>
      <c r="ESK326" s="80"/>
      <c r="ESL326" s="80"/>
      <c r="ESM326" s="80"/>
      <c r="ESN326" s="80"/>
      <c r="ESO326" s="80"/>
      <c r="ESP326" s="80"/>
      <c r="ESQ326" s="80"/>
      <c r="ESR326" s="80"/>
      <c r="ESS326" s="80"/>
      <c r="EST326" s="80"/>
      <c r="ESU326" s="80"/>
      <c r="ESV326" s="80"/>
      <c r="ESW326" s="80"/>
      <c r="ESX326" s="80"/>
      <c r="ESY326" s="80"/>
      <c r="ESZ326" s="80"/>
      <c r="ETA326" s="80"/>
      <c r="ETB326" s="80"/>
      <c r="ETC326" s="80"/>
      <c r="ETD326" s="80"/>
      <c r="ETE326" s="80"/>
      <c r="ETF326" s="80"/>
      <c r="ETG326" s="80"/>
      <c r="ETH326" s="80"/>
      <c r="ETI326" s="80"/>
      <c r="ETJ326" s="80"/>
      <c r="ETK326" s="80"/>
      <c r="ETL326" s="80"/>
      <c r="ETM326" s="80"/>
      <c r="ETN326" s="80"/>
      <c r="ETO326" s="80"/>
      <c r="ETP326" s="80"/>
      <c r="ETQ326" s="80"/>
      <c r="ETR326" s="80"/>
      <c r="ETS326" s="80"/>
      <c r="ETT326" s="80"/>
      <c r="ETU326" s="80"/>
      <c r="ETV326" s="80"/>
      <c r="ETW326" s="80"/>
      <c r="ETX326" s="80"/>
      <c r="ETY326" s="80"/>
      <c r="ETZ326" s="80"/>
      <c r="EUA326" s="80"/>
      <c r="EUB326" s="80"/>
      <c r="EUC326" s="80"/>
      <c r="EUD326" s="80"/>
      <c r="EUE326" s="80"/>
      <c r="EUF326" s="80"/>
      <c r="EUG326" s="80"/>
      <c r="EUH326" s="80"/>
      <c r="EUI326" s="80"/>
      <c r="EUJ326" s="80"/>
      <c r="EUK326" s="80"/>
      <c r="EUL326" s="80"/>
      <c r="EUM326" s="80"/>
      <c r="EUN326" s="80"/>
      <c r="EUO326" s="80"/>
      <c r="EUP326" s="80"/>
      <c r="EUQ326" s="80"/>
      <c r="EUR326" s="80"/>
      <c r="EUS326" s="80"/>
      <c r="EUT326" s="80"/>
      <c r="EUU326" s="80"/>
      <c r="EUV326" s="80"/>
      <c r="EUW326" s="80"/>
      <c r="EUX326" s="80"/>
      <c r="EUY326" s="80"/>
      <c r="EUZ326" s="80"/>
      <c r="EVA326" s="80"/>
      <c r="EVB326" s="80"/>
      <c r="EVC326" s="80"/>
      <c r="EVD326" s="80"/>
      <c r="EVE326" s="80"/>
      <c r="EVF326" s="80"/>
      <c r="EVG326" s="80"/>
      <c r="EVH326" s="80"/>
      <c r="EVI326" s="80"/>
      <c r="EVJ326" s="80"/>
      <c r="EVK326" s="80"/>
      <c r="EVL326" s="80"/>
      <c r="EVM326" s="80"/>
      <c r="EVN326" s="80"/>
      <c r="EVO326" s="80"/>
      <c r="EVP326" s="80"/>
      <c r="EVQ326" s="80"/>
      <c r="EVR326" s="80"/>
      <c r="EVS326" s="80"/>
      <c r="EVT326" s="80"/>
      <c r="EVU326" s="80"/>
      <c r="EVV326" s="80"/>
      <c r="EVW326" s="80"/>
      <c r="EVX326" s="80"/>
      <c r="EVY326" s="80"/>
      <c r="EVZ326" s="80"/>
      <c r="EWA326" s="80"/>
      <c r="EWB326" s="80"/>
      <c r="EWC326" s="80"/>
      <c r="EWD326" s="80"/>
      <c r="EWE326" s="80"/>
      <c r="EWF326" s="80"/>
      <c r="EWG326" s="80"/>
      <c r="EWH326" s="80"/>
      <c r="EWI326" s="80"/>
      <c r="EWJ326" s="80"/>
      <c r="EWK326" s="80"/>
      <c r="EWL326" s="80"/>
      <c r="EWM326" s="80"/>
      <c r="EWN326" s="80"/>
      <c r="EWO326" s="80"/>
      <c r="EWP326" s="80"/>
      <c r="EWQ326" s="80"/>
      <c r="EWR326" s="80"/>
      <c r="EWS326" s="80"/>
      <c r="EWT326" s="80"/>
      <c r="EWU326" s="80"/>
      <c r="EWV326" s="80"/>
      <c r="EWW326" s="80"/>
      <c r="EWX326" s="80"/>
      <c r="EWY326" s="80"/>
      <c r="EWZ326" s="80"/>
      <c r="EXA326" s="80"/>
      <c r="EXB326" s="80"/>
      <c r="EXC326" s="80"/>
      <c r="EXD326" s="80"/>
      <c r="EXE326" s="80"/>
      <c r="EXF326" s="80"/>
      <c r="EXG326" s="80"/>
      <c r="EXH326" s="80"/>
      <c r="EXI326" s="80"/>
      <c r="EXJ326" s="80"/>
      <c r="EXK326" s="80"/>
      <c r="EXL326" s="80"/>
      <c r="EXM326" s="80"/>
      <c r="EXN326" s="80"/>
      <c r="EXO326" s="80"/>
      <c r="EXP326" s="80"/>
      <c r="EXQ326" s="80"/>
      <c r="EXR326" s="80"/>
      <c r="EXS326" s="80"/>
      <c r="EXT326" s="80"/>
      <c r="EXU326" s="80"/>
      <c r="EXV326" s="80"/>
      <c r="EXW326" s="80"/>
      <c r="EXX326" s="80"/>
      <c r="EXY326" s="80"/>
      <c r="EXZ326" s="80"/>
      <c r="EYA326" s="80"/>
      <c r="EYB326" s="80"/>
      <c r="EYC326" s="80"/>
      <c r="EYD326" s="80"/>
      <c r="EYE326" s="80"/>
      <c r="EYF326" s="80"/>
      <c r="EYG326" s="80"/>
      <c r="EYH326" s="80"/>
      <c r="EYI326" s="80"/>
      <c r="EYJ326" s="80"/>
      <c r="EYK326" s="80"/>
      <c r="EYL326" s="80"/>
      <c r="EYM326" s="80"/>
      <c r="EYN326" s="80"/>
      <c r="EYO326" s="80"/>
      <c r="EYP326" s="80"/>
      <c r="EYQ326" s="80"/>
      <c r="EYR326" s="80"/>
      <c r="EYS326" s="80"/>
      <c r="EYT326" s="80"/>
      <c r="EYU326" s="80"/>
      <c r="EYV326" s="80"/>
      <c r="EYW326" s="80"/>
      <c r="EYX326" s="80"/>
      <c r="EYY326" s="80"/>
      <c r="EYZ326" s="80"/>
      <c r="EZA326" s="80"/>
      <c r="EZB326" s="80"/>
      <c r="EZC326" s="80"/>
      <c r="EZD326" s="80"/>
      <c r="EZE326" s="80"/>
      <c r="EZF326" s="80"/>
      <c r="EZG326" s="80"/>
      <c r="EZH326" s="80"/>
      <c r="EZI326" s="80"/>
      <c r="EZJ326" s="80"/>
      <c r="EZK326" s="80"/>
      <c r="EZL326" s="80"/>
      <c r="EZM326" s="80"/>
      <c r="EZN326" s="80"/>
      <c r="EZO326" s="80"/>
      <c r="EZP326" s="80"/>
      <c r="EZQ326" s="80"/>
      <c r="EZR326" s="80"/>
      <c r="EZS326" s="80"/>
      <c r="EZT326" s="80"/>
      <c r="EZU326" s="80"/>
      <c r="EZV326" s="80"/>
      <c r="EZW326" s="80"/>
      <c r="EZX326" s="80"/>
      <c r="EZY326" s="80"/>
      <c r="EZZ326" s="80"/>
      <c r="FAA326" s="80"/>
      <c r="FAB326" s="80"/>
      <c r="FAC326" s="80"/>
      <c r="FAD326" s="80"/>
      <c r="FAE326" s="80"/>
      <c r="FAF326" s="80"/>
      <c r="FAG326" s="80"/>
      <c r="FAH326" s="80"/>
      <c r="FAI326" s="80"/>
      <c r="FAJ326" s="80"/>
      <c r="FAK326" s="80"/>
      <c r="FAL326" s="80"/>
      <c r="FAM326" s="80"/>
      <c r="FAN326" s="80"/>
      <c r="FAO326" s="80"/>
      <c r="FAP326" s="80"/>
      <c r="FAQ326" s="80"/>
      <c r="FAR326" s="80"/>
      <c r="FAS326" s="80"/>
      <c r="FAT326" s="80"/>
      <c r="FAU326" s="80"/>
      <c r="FAV326" s="80"/>
      <c r="FAW326" s="80"/>
      <c r="FAX326" s="80"/>
      <c r="FAY326" s="80"/>
      <c r="FAZ326" s="80"/>
      <c r="FBA326" s="80"/>
      <c r="FBB326" s="80"/>
      <c r="FBC326" s="80"/>
      <c r="FBD326" s="80"/>
      <c r="FBE326" s="80"/>
      <c r="FBF326" s="80"/>
      <c r="FBG326" s="80"/>
      <c r="FBH326" s="80"/>
      <c r="FBI326" s="80"/>
      <c r="FBJ326" s="80"/>
      <c r="FBK326" s="80"/>
      <c r="FBL326" s="80"/>
      <c r="FBM326" s="80"/>
      <c r="FBN326" s="80"/>
      <c r="FBO326" s="80"/>
      <c r="FBP326" s="80"/>
      <c r="FBQ326" s="80"/>
      <c r="FBR326" s="80"/>
      <c r="FBS326" s="80"/>
      <c r="FBT326" s="80"/>
      <c r="FBU326" s="80"/>
      <c r="FBV326" s="80"/>
      <c r="FBW326" s="80"/>
      <c r="FBX326" s="80"/>
      <c r="FBY326" s="80"/>
      <c r="FBZ326" s="80"/>
      <c r="FCA326" s="80"/>
      <c r="FCB326" s="80"/>
      <c r="FCC326" s="80"/>
      <c r="FCD326" s="80"/>
      <c r="FCE326" s="80"/>
      <c r="FCF326" s="80"/>
      <c r="FCG326" s="80"/>
      <c r="FCH326" s="80"/>
      <c r="FCI326" s="80"/>
      <c r="FCJ326" s="80"/>
      <c r="FCK326" s="80"/>
      <c r="FCL326" s="80"/>
      <c r="FCM326" s="80"/>
      <c r="FCN326" s="80"/>
      <c r="FCO326" s="80"/>
      <c r="FCP326" s="80"/>
      <c r="FCQ326" s="80"/>
      <c r="FCR326" s="80"/>
      <c r="FCS326" s="80"/>
      <c r="FCT326" s="80"/>
      <c r="FCU326" s="80"/>
      <c r="FCV326" s="80"/>
      <c r="FCW326" s="80"/>
      <c r="FCX326" s="80"/>
      <c r="FCY326" s="80"/>
      <c r="FCZ326" s="80"/>
      <c r="FDA326" s="80"/>
      <c r="FDB326" s="80"/>
      <c r="FDC326" s="80"/>
      <c r="FDD326" s="80"/>
      <c r="FDE326" s="80"/>
      <c r="FDF326" s="80"/>
      <c r="FDG326" s="80"/>
      <c r="FDH326" s="80"/>
      <c r="FDI326" s="80"/>
      <c r="FDJ326" s="80"/>
      <c r="FDK326" s="80"/>
      <c r="FDL326" s="80"/>
      <c r="FDM326" s="80"/>
      <c r="FDN326" s="80"/>
      <c r="FDO326" s="80"/>
      <c r="FDP326" s="80"/>
      <c r="FDQ326" s="80"/>
      <c r="FDR326" s="80"/>
      <c r="FDS326" s="80"/>
      <c r="FDT326" s="80"/>
      <c r="FDU326" s="80"/>
      <c r="FDV326" s="80"/>
      <c r="FDW326" s="80"/>
      <c r="FDX326" s="80"/>
      <c r="FDY326" s="80"/>
      <c r="FDZ326" s="80"/>
      <c r="FEA326" s="80"/>
      <c r="FEB326" s="80"/>
      <c r="FEC326" s="80"/>
      <c r="FED326" s="80"/>
      <c r="FEE326" s="80"/>
      <c r="FEF326" s="80"/>
      <c r="FEG326" s="80"/>
      <c r="FEH326" s="80"/>
      <c r="FEI326" s="80"/>
      <c r="FEJ326" s="80"/>
      <c r="FEK326" s="80"/>
      <c r="FEL326" s="80"/>
      <c r="FEM326" s="80"/>
      <c r="FEN326" s="80"/>
      <c r="FEO326" s="80"/>
      <c r="FEP326" s="80"/>
      <c r="FEQ326" s="80"/>
      <c r="FER326" s="80"/>
      <c r="FES326" s="80"/>
      <c r="FET326" s="80"/>
      <c r="FEU326" s="80"/>
      <c r="FEV326" s="80"/>
      <c r="FEW326" s="80"/>
      <c r="FEX326" s="80"/>
      <c r="FEY326" s="80"/>
      <c r="FEZ326" s="80"/>
      <c r="FFA326" s="80"/>
      <c r="FFB326" s="80"/>
      <c r="FFC326" s="80"/>
      <c r="FFD326" s="80"/>
      <c r="FFE326" s="80"/>
      <c r="FFF326" s="80"/>
      <c r="FFG326" s="80"/>
      <c r="FFH326" s="80"/>
      <c r="FFI326" s="80"/>
      <c r="FFJ326" s="80"/>
      <c r="FFK326" s="80"/>
      <c r="FFL326" s="80"/>
      <c r="FFM326" s="80"/>
      <c r="FFN326" s="80"/>
      <c r="FFO326" s="80"/>
      <c r="FFP326" s="80"/>
      <c r="FFQ326" s="80"/>
      <c r="FFR326" s="80"/>
      <c r="FFS326" s="80"/>
      <c r="FFT326" s="80"/>
      <c r="FFU326" s="80"/>
      <c r="FFV326" s="80"/>
      <c r="FFW326" s="80"/>
      <c r="FFX326" s="80"/>
      <c r="FFY326" s="80"/>
      <c r="FFZ326" s="80"/>
      <c r="FGA326" s="80"/>
      <c r="FGB326" s="80"/>
      <c r="FGC326" s="80"/>
      <c r="FGD326" s="80"/>
      <c r="FGE326" s="80"/>
      <c r="FGF326" s="80"/>
      <c r="FGG326" s="80"/>
      <c r="FGH326" s="80"/>
      <c r="FGI326" s="80"/>
      <c r="FGJ326" s="80"/>
      <c r="FGK326" s="80"/>
      <c r="FGL326" s="80"/>
      <c r="FGM326" s="80"/>
      <c r="FGN326" s="80"/>
      <c r="FGO326" s="80"/>
      <c r="FGP326" s="80"/>
      <c r="FGQ326" s="80"/>
      <c r="FGR326" s="80"/>
      <c r="FGS326" s="80"/>
      <c r="FGT326" s="80"/>
      <c r="FGU326" s="80"/>
      <c r="FGV326" s="80"/>
      <c r="FGW326" s="80"/>
      <c r="FGX326" s="80"/>
      <c r="FGY326" s="80"/>
      <c r="FGZ326" s="80"/>
      <c r="FHA326" s="80"/>
      <c r="FHB326" s="80"/>
      <c r="FHC326" s="80"/>
      <c r="FHD326" s="80"/>
      <c r="FHE326" s="80"/>
      <c r="FHF326" s="80"/>
      <c r="FHG326" s="80"/>
      <c r="FHH326" s="80"/>
      <c r="FHI326" s="80"/>
      <c r="FHJ326" s="80"/>
      <c r="FHK326" s="80"/>
      <c r="FHL326" s="80"/>
      <c r="FHM326" s="80"/>
      <c r="FHN326" s="80"/>
      <c r="FHO326" s="80"/>
      <c r="FHP326" s="80"/>
      <c r="FHQ326" s="80"/>
      <c r="FHR326" s="80"/>
      <c r="FHS326" s="80"/>
      <c r="FHT326" s="80"/>
      <c r="FHU326" s="80"/>
      <c r="FHV326" s="80"/>
      <c r="FHW326" s="80"/>
      <c r="FHX326" s="80"/>
      <c r="FHY326" s="80"/>
      <c r="FHZ326" s="80"/>
      <c r="FIA326" s="80"/>
      <c r="FIB326" s="80"/>
      <c r="FIC326" s="80"/>
      <c r="FID326" s="80"/>
      <c r="FIE326" s="80"/>
      <c r="FIF326" s="80"/>
      <c r="FIG326" s="80"/>
      <c r="FIH326" s="80"/>
      <c r="FII326" s="80"/>
      <c r="FIJ326" s="80"/>
      <c r="FIK326" s="80"/>
      <c r="FIL326" s="80"/>
      <c r="FIM326" s="80"/>
      <c r="FIN326" s="80"/>
      <c r="FIO326" s="80"/>
      <c r="FIP326" s="80"/>
      <c r="FIQ326" s="80"/>
      <c r="FIR326" s="80"/>
      <c r="FIS326" s="80"/>
      <c r="FIT326" s="80"/>
      <c r="FIU326" s="80"/>
      <c r="FIV326" s="80"/>
      <c r="FIW326" s="80"/>
      <c r="FIX326" s="80"/>
      <c r="FIY326" s="80"/>
      <c r="FIZ326" s="80"/>
      <c r="FJA326" s="80"/>
      <c r="FJB326" s="80"/>
      <c r="FJC326" s="80"/>
      <c r="FJD326" s="80"/>
      <c r="FJE326" s="80"/>
      <c r="FJF326" s="80"/>
      <c r="FJG326" s="80"/>
      <c r="FJH326" s="80"/>
      <c r="FJI326" s="80"/>
      <c r="FJJ326" s="80"/>
      <c r="FJK326" s="80"/>
      <c r="FJL326" s="80"/>
      <c r="FJM326" s="80"/>
      <c r="FJN326" s="80"/>
      <c r="FJO326" s="80"/>
      <c r="FJP326" s="80"/>
      <c r="FJQ326" s="80"/>
      <c r="FJR326" s="80"/>
      <c r="FJS326" s="80"/>
      <c r="FJT326" s="80"/>
      <c r="FJU326" s="80"/>
      <c r="FJV326" s="80"/>
      <c r="FJW326" s="80"/>
      <c r="FJX326" s="80"/>
      <c r="FJY326" s="80"/>
      <c r="FJZ326" s="80"/>
      <c r="FKA326" s="80"/>
      <c r="FKB326" s="80"/>
      <c r="FKC326" s="80"/>
      <c r="FKD326" s="80"/>
      <c r="FKE326" s="80"/>
      <c r="FKF326" s="80"/>
      <c r="FKG326" s="80"/>
      <c r="FKH326" s="80"/>
      <c r="FKI326" s="80"/>
      <c r="FKJ326" s="80"/>
      <c r="FKK326" s="80"/>
      <c r="FKL326" s="80"/>
      <c r="FKM326" s="80"/>
      <c r="FKN326" s="80"/>
      <c r="FKO326" s="80"/>
      <c r="FKP326" s="80"/>
      <c r="FKQ326" s="80"/>
      <c r="FKR326" s="80"/>
      <c r="FKS326" s="80"/>
      <c r="FKT326" s="80"/>
      <c r="FKU326" s="80"/>
      <c r="FKV326" s="80"/>
      <c r="FKW326" s="80"/>
      <c r="FKX326" s="80"/>
      <c r="FKY326" s="80"/>
      <c r="FKZ326" s="80"/>
      <c r="FLA326" s="80"/>
      <c r="FLB326" s="80"/>
      <c r="FLC326" s="80"/>
      <c r="FLD326" s="80"/>
      <c r="FLE326" s="80"/>
      <c r="FLF326" s="80"/>
      <c r="FLG326" s="80"/>
      <c r="FLH326" s="80"/>
      <c r="FLI326" s="80"/>
      <c r="FLJ326" s="80"/>
      <c r="FLK326" s="80"/>
      <c r="FLL326" s="80"/>
      <c r="FLM326" s="80"/>
      <c r="FLN326" s="80"/>
      <c r="FLO326" s="80"/>
      <c r="FLP326" s="80"/>
      <c r="FLQ326" s="80"/>
      <c r="FLR326" s="80"/>
      <c r="FLS326" s="80"/>
      <c r="FLT326" s="80"/>
      <c r="FLU326" s="80"/>
      <c r="FLV326" s="80"/>
      <c r="FLW326" s="80"/>
      <c r="FLX326" s="80"/>
      <c r="FLY326" s="80"/>
      <c r="FLZ326" s="80"/>
      <c r="FMA326" s="80"/>
      <c r="FMB326" s="80"/>
      <c r="FMC326" s="80"/>
      <c r="FMD326" s="80"/>
      <c r="FME326" s="80"/>
      <c r="FMF326" s="80"/>
      <c r="FMG326" s="80"/>
      <c r="FMH326" s="80"/>
      <c r="FMI326" s="80"/>
      <c r="FMJ326" s="80"/>
      <c r="FMK326" s="80"/>
      <c r="FML326" s="80"/>
      <c r="FMM326" s="80"/>
      <c r="FMN326" s="80"/>
      <c r="FMO326" s="80"/>
      <c r="FMP326" s="80"/>
      <c r="FMQ326" s="80"/>
      <c r="FMR326" s="80"/>
      <c r="FMS326" s="80"/>
      <c r="FMT326" s="80"/>
      <c r="FMU326" s="80"/>
      <c r="FMV326" s="80"/>
      <c r="FMW326" s="80"/>
      <c r="FMX326" s="80"/>
      <c r="FMY326" s="80"/>
      <c r="FMZ326" s="80"/>
      <c r="FNA326" s="80"/>
      <c r="FNB326" s="80"/>
      <c r="FNC326" s="80"/>
      <c r="FND326" s="80"/>
      <c r="FNE326" s="80"/>
      <c r="FNF326" s="80"/>
      <c r="FNG326" s="80"/>
      <c r="FNH326" s="80"/>
      <c r="FNI326" s="80"/>
      <c r="FNJ326" s="80"/>
      <c r="FNK326" s="80"/>
      <c r="FNL326" s="80"/>
      <c r="FNM326" s="80"/>
      <c r="FNN326" s="80"/>
      <c r="FNO326" s="80"/>
      <c r="FNP326" s="80"/>
      <c r="FNQ326" s="80"/>
      <c r="FNR326" s="80"/>
      <c r="FNS326" s="80"/>
      <c r="FNT326" s="80"/>
      <c r="FNU326" s="80"/>
      <c r="FNV326" s="80"/>
      <c r="FNW326" s="80"/>
      <c r="FNX326" s="80"/>
      <c r="FNY326" s="80"/>
      <c r="FNZ326" s="80"/>
      <c r="FOA326" s="80"/>
      <c r="FOB326" s="80"/>
      <c r="FOC326" s="80"/>
      <c r="FOD326" s="80"/>
      <c r="FOE326" s="80"/>
      <c r="FOF326" s="80"/>
      <c r="FOG326" s="80"/>
      <c r="FOH326" s="80"/>
      <c r="FOI326" s="80"/>
      <c r="FOJ326" s="80"/>
      <c r="FOK326" s="80"/>
      <c r="FOL326" s="80"/>
      <c r="FOM326" s="80"/>
      <c r="FON326" s="80"/>
      <c r="FOO326" s="80"/>
      <c r="FOP326" s="80"/>
      <c r="FOQ326" s="80"/>
      <c r="FOR326" s="80"/>
      <c r="FOS326" s="80"/>
      <c r="FOT326" s="80"/>
      <c r="FOU326" s="80"/>
      <c r="FOV326" s="80"/>
      <c r="FOW326" s="80"/>
      <c r="FOX326" s="80"/>
      <c r="FOY326" s="80"/>
      <c r="FOZ326" s="80"/>
      <c r="FPA326" s="80"/>
      <c r="FPB326" s="80"/>
      <c r="FPC326" s="80"/>
      <c r="FPD326" s="80"/>
      <c r="FPE326" s="80"/>
      <c r="FPF326" s="80"/>
      <c r="FPG326" s="80"/>
      <c r="FPH326" s="80"/>
      <c r="FPI326" s="80"/>
      <c r="FPJ326" s="80"/>
      <c r="FPK326" s="80"/>
      <c r="FPL326" s="80"/>
      <c r="FPM326" s="80"/>
      <c r="FPN326" s="80"/>
      <c r="FPO326" s="80"/>
      <c r="FPP326" s="80"/>
      <c r="FPQ326" s="80"/>
      <c r="FPR326" s="80"/>
      <c r="FPS326" s="80"/>
      <c r="FPT326" s="80"/>
      <c r="FPU326" s="80"/>
      <c r="FPV326" s="80"/>
      <c r="FPW326" s="80"/>
      <c r="FPX326" s="80"/>
      <c r="FPY326" s="80"/>
      <c r="FPZ326" s="80"/>
      <c r="FQA326" s="80"/>
      <c r="FQB326" s="80"/>
      <c r="FQC326" s="80"/>
      <c r="FQD326" s="80"/>
      <c r="FQE326" s="80"/>
      <c r="FQF326" s="80"/>
      <c r="FQG326" s="80"/>
      <c r="FQH326" s="80"/>
      <c r="FQI326" s="80"/>
      <c r="FQJ326" s="80"/>
      <c r="FQK326" s="80"/>
      <c r="FQL326" s="80"/>
      <c r="FQM326" s="80"/>
      <c r="FQN326" s="80"/>
      <c r="FQO326" s="80"/>
      <c r="FQP326" s="80"/>
      <c r="FQQ326" s="80"/>
      <c r="FQR326" s="80"/>
      <c r="FQS326" s="80"/>
      <c r="FQT326" s="80"/>
      <c r="FQU326" s="80"/>
      <c r="FQV326" s="80"/>
      <c r="FQW326" s="80"/>
      <c r="FQX326" s="80"/>
      <c r="FQY326" s="80"/>
      <c r="FQZ326" s="80"/>
      <c r="FRA326" s="80"/>
      <c r="FRB326" s="80"/>
      <c r="FRC326" s="80"/>
      <c r="FRD326" s="80"/>
      <c r="FRE326" s="80"/>
      <c r="FRF326" s="80"/>
      <c r="FRG326" s="80"/>
      <c r="FRH326" s="80"/>
      <c r="FRI326" s="80"/>
      <c r="FRJ326" s="80"/>
      <c r="FRK326" s="80"/>
      <c r="FRL326" s="80"/>
      <c r="FRM326" s="80"/>
      <c r="FRN326" s="80"/>
      <c r="FRO326" s="80"/>
      <c r="FRP326" s="80"/>
      <c r="FRQ326" s="80"/>
      <c r="FRR326" s="80"/>
      <c r="FRS326" s="80"/>
      <c r="FRT326" s="80"/>
      <c r="FRU326" s="80"/>
      <c r="FRV326" s="80"/>
      <c r="FRW326" s="80"/>
      <c r="FRX326" s="80"/>
      <c r="FRY326" s="80"/>
      <c r="FRZ326" s="80"/>
      <c r="FSA326" s="80"/>
      <c r="FSB326" s="80"/>
      <c r="FSC326" s="80"/>
      <c r="FSD326" s="80"/>
      <c r="FSE326" s="80"/>
      <c r="FSF326" s="80"/>
      <c r="FSG326" s="80"/>
      <c r="FSH326" s="80"/>
      <c r="FSI326" s="80"/>
      <c r="FSJ326" s="80"/>
      <c r="FSK326" s="80"/>
      <c r="FSL326" s="80"/>
      <c r="FSM326" s="80"/>
      <c r="FSN326" s="80"/>
      <c r="FSO326" s="80"/>
      <c r="FSP326" s="80"/>
      <c r="FSQ326" s="80"/>
      <c r="FSR326" s="80"/>
      <c r="FSS326" s="80"/>
      <c r="FST326" s="80"/>
      <c r="FSU326" s="80"/>
      <c r="FSV326" s="80"/>
      <c r="FSW326" s="80"/>
      <c r="FSX326" s="80"/>
      <c r="FSY326" s="80"/>
      <c r="FSZ326" s="80"/>
      <c r="FTA326" s="80"/>
      <c r="FTB326" s="80"/>
      <c r="FTC326" s="80"/>
      <c r="FTD326" s="80"/>
      <c r="FTE326" s="80"/>
      <c r="FTF326" s="80"/>
      <c r="FTG326" s="80"/>
      <c r="FTH326" s="80"/>
      <c r="FTI326" s="80"/>
      <c r="FTJ326" s="80"/>
      <c r="FTK326" s="80"/>
      <c r="FTL326" s="80"/>
      <c r="FTM326" s="80"/>
      <c r="FTN326" s="80"/>
      <c r="FTO326" s="80"/>
      <c r="FTP326" s="80"/>
      <c r="FTQ326" s="80"/>
      <c r="FTR326" s="80"/>
      <c r="FTS326" s="80"/>
      <c r="FTT326" s="80"/>
      <c r="FTU326" s="80"/>
      <c r="FTV326" s="80"/>
      <c r="FTW326" s="80"/>
      <c r="FTX326" s="80"/>
      <c r="FTY326" s="80"/>
      <c r="FTZ326" s="80"/>
      <c r="FUA326" s="80"/>
      <c r="FUB326" s="80"/>
      <c r="FUC326" s="80"/>
      <c r="FUD326" s="80"/>
      <c r="FUE326" s="80"/>
      <c r="FUF326" s="80"/>
      <c r="FUG326" s="80"/>
      <c r="FUH326" s="80"/>
      <c r="FUI326" s="80"/>
      <c r="FUJ326" s="80"/>
      <c r="FUK326" s="80"/>
      <c r="FUL326" s="80"/>
      <c r="FUM326" s="80"/>
      <c r="FUN326" s="80"/>
      <c r="FUO326" s="80"/>
      <c r="FUP326" s="80"/>
      <c r="FUQ326" s="80"/>
      <c r="FUR326" s="80"/>
      <c r="FUS326" s="80"/>
      <c r="FUT326" s="80"/>
      <c r="FUU326" s="80"/>
      <c r="FUV326" s="80"/>
      <c r="FUW326" s="80"/>
      <c r="FUX326" s="80"/>
      <c r="FUY326" s="80"/>
      <c r="FUZ326" s="80"/>
      <c r="FVA326" s="80"/>
      <c r="FVB326" s="80"/>
      <c r="FVC326" s="80"/>
      <c r="FVD326" s="80"/>
      <c r="FVE326" s="80"/>
      <c r="FVF326" s="80"/>
      <c r="FVG326" s="80"/>
      <c r="FVH326" s="80"/>
      <c r="FVI326" s="80"/>
      <c r="FVJ326" s="80"/>
      <c r="FVK326" s="80"/>
      <c r="FVL326" s="80"/>
      <c r="FVM326" s="80"/>
      <c r="FVN326" s="80"/>
      <c r="FVO326" s="80"/>
      <c r="FVP326" s="80"/>
      <c r="FVQ326" s="80"/>
      <c r="FVR326" s="80"/>
      <c r="FVS326" s="80"/>
      <c r="FVT326" s="80"/>
      <c r="FVU326" s="80"/>
      <c r="FVV326" s="80"/>
      <c r="FVW326" s="80"/>
      <c r="FVX326" s="80"/>
      <c r="FVY326" s="80"/>
      <c r="FVZ326" s="80"/>
      <c r="FWA326" s="80"/>
      <c r="FWB326" s="80"/>
      <c r="FWC326" s="80"/>
      <c r="FWD326" s="80"/>
      <c r="FWE326" s="80"/>
      <c r="FWF326" s="80"/>
      <c r="FWG326" s="80"/>
      <c r="FWH326" s="80"/>
      <c r="FWI326" s="80"/>
      <c r="FWJ326" s="80"/>
      <c r="FWK326" s="80"/>
      <c r="FWL326" s="80"/>
      <c r="FWM326" s="80"/>
      <c r="FWN326" s="80"/>
      <c r="FWO326" s="80"/>
      <c r="FWP326" s="80"/>
      <c r="FWQ326" s="80"/>
      <c r="FWR326" s="80"/>
      <c r="FWS326" s="80"/>
      <c r="FWT326" s="80"/>
      <c r="FWU326" s="80"/>
      <c r="FWV326" s="80"/>
      <c r="FWW326" s="80"/>
      <c r="FWX326" s="80"/>
      <c r="FWY326" s="80"/>
      <c r="FWZ326" s="80"/>
      <c r="FXA326" s="80"/>
      <c r="FXB326" s="80"/>
      <c r="FXC326" s="80"/>
      <c r="FXD326" s="80"/>
      <c r="FXE326" s="80"/>
      <c r="FXF326" s="80"/>
      <c r="FXG326" s="80"/>
      <c r="FXH326" s="80"/>
      <c r="FXI326" s="80"/>
      <c r="FXJ326" s="80"/>
      <c r="FXK326" s="80"/>
      <c r="FXL326" s="80"/>
      <c r="FXM326" s="80"/>
      <c r="FXN326" s="80"/>
      <c r="FXO326" s="80"/>
      <c r="FXP326" s="80"/>
      <c r="FXQ326" s="80"/>
      <c r="FXR326" s="80"/>
      <c r="FXS326" s="80"/>
      <c r="FXT326" s="80"/>
      <c r="FXU326" s="80"/>
      <c r="FXV326" s="80"/>
      <c r="FXW326" s="80"/>
      <c r="FXX326" s="80"/>
      <c r="FXY326" s="80"/>
      <c r="FXZ326" s="80"/>
      <c r="FYA326" s="80"/>
      <c r="FYB326" s="80"/>
      <c r="FYC326" s="80"/>
      <c r="FYD326" s="80"/>
      <c r="FYE326" s="80"/>
      <c r="FYF326" s="80"/>
      <c r="FYG326" s="80"/>
      <c r="FYH326" s="80"/>
      <c r="FYI326" s="80"/>
      <c r="FYJ326" s="80"/>
      <c r="FYK326" s="80"/>
      <c r="FYL326" s="80"/>
      <c r="FYM326" s="80"/>
      <c r="FYN326" s="80"/>
      <c r="FYO326" s="80"/>
      <c r="FYP326" s="80"/>
      <c r="FYQ326" s="80"/>
      <c r="FYR326" s="80"/>
      <c r="FYS326" s="80"/>
      <c r="FYT326" s="80"/>
      <c r="FYU326" s="80"/>
      <c r="FYV326" s="80"/>
      <c r="FYW326" s="80"/>
      <c r="FYX326" s="80"/>
      <c r="FYY326" s="80"/>
      <c r="FYZ326" s="80"/>
      <c r="FZA326" s="80"/>
      <c r="FZB326" s="80"/>
      <c r="FZC326" s="80"/>
      <c r="FZD326" s="80"/>
      <c r="FZE326" s="80"/>
      <c r="FZF326" s="80"/>
      <c r="FZG326" s="80"/>
      <c r="FZH326" s="80"/>
      <c r="FZI326" s="80"/>
      <c r="FZJ326" s="80"/>
      <c r="FZK326" s="80"/>
      <c r="FZL326" s="80"/>
      <c r="FZM326" s="80"/>
      <c r="FZN326" s="80"/>
      <c r="FZO326" s="80"/>
      <c r="FZP326" s="80"/>
      <c r="FZQ326" s="80"/>
      <c r="FZR326" s="80"/>
      <c r="FZS326" s="80"/>
      <c r="FZT326" s="80"/>
      <c r="FZU326" s="80"/>
      <c r="FZV326" s="80"/>
      <c r="FZW326" s="80"/>
      <c r="FZX326" s="80"/>
      <c r="FZY326" s="80"/>
      <c r="FZZ326" s="80"/>
      <c r="GAA326" s="80"/>
      <c r="GAB326" s="80"/>
      <c r="GAC326" s="80"/>
      <c r="GAD326" s="80"/>
      <c r="GAE326" s="80"/>
      <c r="GAF326" s="80"/>
      <c r="GAG326" s="80"/>
      <c r="GAH326" s="80"/>
      <c r="GAI326" s="80"/>
      <c r="GAJ326" s="80"/>
      <c r="GAK326" s="80"/>
      <c r="GAL326" s="80"/>
      <c r="GAM326" s="80"/>
      <c r="GAN326" s="80"/>
      <c r="GAO326" s="80"/>
      <c r="GAP326" s="80"/>
      <c r="GAQ326" s="80"/>
      <c r="GAR326" s="80"/>
      <c r="GAS326" s="80"/>
      <c r="GAT326" s="80"/>
      <c r="GAU326" s="80"/>
      <c r="GAV326" s="80"/>
      <c r="GAW326" s="80"/>
      <c r="GAX326" s="80"/>
      <c r="GAY326" s="80"/>
      <c r="GAZ326" s="80"/>
      <c r="GBA326" s="80"/>
      <c r="GBB326" s="80"/>
      <c r="GBC326" s="80"/>
      <c r="GBD326" s="80"/>
      <c r="GBE326" s="80"/>
      <c r="GBF326" s="80"/>
      <c r="GBG326" s="80"/>
      <c r="GBH326" s="80"/>
      <c r="GBI326" s="80"/>
      <c r="GBJ326" s="80"/>
      <c r="GBK326" s="80"/>
      <c r="GBL326" s="80"/>
      <c r="GBM326" s="80"/>
      <c r="GBN326" s="80"/>
      <c r="GBO326" s="80"/>
      <c r="GBP326" s="80"/>
      <c r="GBQ326" s="80"/>
      <c r="GBR326" s="80"/>
      <c r="GBS326" s="80"/>
      <c r="GBT326" s="80"/>
      <c r="GBU326" s="80"/>
      <c r="GBV326" s="80"/>
      <c r="GBW326" s="80"/>
      <c r="GBX326" s="80"/>
      <c r="GBY326" s="80"/>
      <c r="GBZ326" s="80"/>
      <c r="GCA326" s="80"/>
      <c r="GCB326" s="80"/>
      <c r="GCC326" s="80"/>
      <c r="GCD326" s="80"/>
      <c r="GCE326" s="80"/>
      <c r="GCF326" s="80"/>
      <c r="GCG326" s="80"/>
      <c r="GCH326" s="80"/>
      <c r="GCI326" s="80"/>
      <c r="GCJ326" s="80"/>
      <c r="GCK326" s="80"/>
      <c r="GCL326" s="80"/>
      <c r="GCM326" s="80"/>
      <c r="GCN326" s="80"/>
      <c r="GCO326" s="80"/>
      <c r="GCP326" s="80"/>
      <c r="GCQ326" s="80"/>
      <c r="GCR326" s="80"/>
      <c r="GCS326" s="80"/>
      <c r="GCT326" s="80"/>
      <c r="GCU326" s="80"/>
      <c r="GCV326" s="80"/>
      <c r="GCW326" s="80"/>
      <c r="GCX326" s="80"/>
      <c r="GCY326" s="80"/>
      <c r="GCZ326" s="80"/>
      <c r="GDA326" s="80"/>
      <c r="GDB326" s="80"/>
      <c r="GDC326" s="80"/>
      <c r="GDD326" s="80"/>
      <c r="GDE326" s="80"/>
      <c r="GDF326" s="80"/>
      <c r="GDG326" s="80"/>
      <c r="GDH326" s="80"/>
      <c r="GDI326" s="80"/>
      <c r="GDJ326" s="80"/>
      <c r="GDK326" s="80"/>
      <c r="GDL326" s="80"/>
      <c r="GDM326" s="80"/>
      <c r="GDN326" s="80"/>
      <c r="GDO326" s="80"/>
      <c r="GDP326" s="80"/>
      <c r="GDQ326" s="80"/>
      <c r="GDR326" s="80"/>
      <c r="GDS326" s="80"/>
      <c r="GDT326" s="80"/>
      <c r="GDU326" s="80"/>
      <c r="GDV326" s="80"/>
      <c r="GDW326" s="80"/>
      <c r="GDX326" s="80"/>
      <c r="GDY326" s="80"/>
      <c r="GDZ326" s="80"/>
      <c r="GEA326" s="80"/>
      <c r="GEB326" s="80"/>
      <c r="GEC326" s="80"/>
      <c r="GED326" s="80"/>
      <c r="GEE326" s="80"/>
      <c r="GEF326" s="80"/>
      <c r="GEG326" s="80"/>
      <c r="GEH326" s="80"/>
      <c r="GEI326" s="80"/>
      <c r="GEJ326" s="80"/>
      <c r="GEK326" s="80"/>
      <c r="GEL326" s="80"/>
      <c r="GEM326" s="80"/>
      <c r="GEN326" s="80"/>
      <c r="GEO326" s="80"/>
      <c r="GEP326" s="80"/>
      <c r="GEQ326" s="80"/>
      <c r="GER326" s="80"/>
      <c r="GES326" s="80"/>
      <c r="GET326" s="80"/>
      <c r="GEU326" s="80"/>
      <c r="GEV326" s="80"/>
      <c r="GEW326" s="80"/>
      <c r="GEX326" s="80"/>
      <c r="GEY326" s="80"/>
      <c r="GEZ326" s="80"/>
      <c r="GFA326" s="80"/>
      <c r="GFB326" s="80"/>
      <c r="GFC326" s="80"/>
      <c r="GFD326" s="80"/>
      <c r="GFE326" s="80"/>
      <c r="GFF326" s="80"/>
      <c r="GFG326" s="80"/>
      <c r="GFH326" s="80"/>
      <c r="GFI326" s="80"/>
      <c r="GFJ326" s="80"/>
      <c r="GFK326" s="80"/>
      <c r="GFL326" s="80"/>
      <c r="GFM326" s="80"/>
      <c r="GFN326" s="80"/>
      <c r="GFO326" s="80"/>
      <c r="GFP326" s="80"/>
      <c r="GFQ326" s="80"/>
      <c r="GFR326" s="80"/>
      <c r="GFS326" s="80"/>
      <c r="GFT326" s="80"/>
      <c r="GFU326" s="80"/>
      <c r="GFV326" s="80"/>
      <c r="GFW326" s="80"/>
      <c r="GFX326" s="80"/>
      <c r="GFY326" s="80"/>
      <c r="GFZ326" s="80"/>
      <c r="GGA326" s="80"/>
      <c r="GGB326" s="80"/>
      <c r="GGC326" s="80"/>
      <c r="GGD326" s="80"/>
      <c r="GGE326" s="80"/>
      <c r="GGF326" s="80"/>
      <c r="GGG326" s="80"/>
      <c r="GGH326" s="80"/>
      <c r="GGI326" s="80"/>
      <c r="GGJ326" s="80"/>
      <c r="GGK326" s="80"/>
      <c r="GGL326" s="80"/>
      <c r="GGM326" s="80"/>
      <c r="GGN326" s="80"/>
      <c r="GGO326" s="80"/>
      <c r="GGP326" s="80"/>
      <c r="GGQ326" s="80"/>
      <c r="GGR326" s="80"/>
      <c r="GGS326" s="80"/>
      <c r="GGT326" s="80"/>
      <c r="GGU326" s="80"/>
      <c r="GGV326" s="80"/>
      <c r="GGW326" s="80"/>
      <c r="GGX326" s="80"/>
      <c r="GGY326" s="80"/>
      <c r="GGZ326" s="80"/>
      <c r="GHA326" s="80"/>
      <c r="GHB326" s="80"/>
      <c r="GHC326" s="80"/>
      <c r="GHD326" s="80"/>
      <c r="GHE326" s="80"/>
      <c r="GHF326" s="80"/>
      <c r="GHG326" s="80"/>
      <c r="GHH326" s="80"/>
      <c r="GHI326" s="80"/>
      <c r="GHJ326" s="80"/>
      <c r="GHK326" s="80"/>
      <c r="GHL326" s="80"/>
      <c r="GHM326" s="80"/>
      <c r="GHN326" s="80"/>
      <c r="GHO326" s="80"/>
      <c r="GHP326" s="80"/>
      <c r="GHQ326" s="80"/>
      <c r="GHR326" s="80"/>
      <c r="GHS326" s="80"/>
      <c r="GHT326" s="80"/>
      <c r="GHU326" s="80"/>
      <c r="GHV326" s="80"/>
      <c r="GHW326" s="80"/>
      <c r="GHX326" s="80"/>
      <c r="GHY326" s="80"/>
      <c r="GHZ326" s="80"/>
      <c r="GIA326" s="80"/>
      <c r="GIB326" s="80"/>
      <c r="GIC326" s="80"/>
      <c r="GID326" s="80"/>
      <c r="GIE326" s="80"/>
      <c r="GIF326" s="80"/>
      <c r="GIG326" s="80"/>
      <c r="GIH326" s="80"/>
      <c r="GII326" s="80"/>
      <c r="GIJ326" s="80"/>
      <c r="GIK326" s="80"/>
      <c r="GIL326" s="80"/>
      <c r="GIM326" s="80"/>
      <c r="GIN326" s="80"/>
      <c r="GIO326" s="80"/>
      <c r="GIP326" s="80"/>
      <c r="GIQ326" s="80"/>
      <c r="GIR326" s="80"/>
      <c r="GIS326" s="80"/>
      <c r="GIT326" s="80"/>
      <c r="GIU326" s="80"/>
      <c r="GIV326" s="80"/>
      <c r="GIW326" s="80"/>
      <c r="GIX326" s="80"/>
      <c r="GIY326" s="80"/>
      <c r="GIZ326" s="80"/>
      <c r="GJA326" s="80"/>
      <c r="GJB326" s="80"/>
      <c r="GJC326" s="80"/>
      <c r="GJD326" s="80"/>
      <c r="GJE326" s="80"/>
      <c r="GJF326" s="80"/>
      <c r="GJG326" s="80"/>
      <c r="GJH326" s="80"/>
      <c r="GJI326" s="80"/>
      <c r="GJJ326" s="80"/>
      <c r="GJK326" s="80"/>
      <c r="GJL326" s="80"/>
      <c r="GJM326" s="80"/>
      <c r="GJN326" s="80"/>
      <c r="GJO326" s="80"/>
      <c r="GJP326" s="80"/>
      <c r="GJQ326" s="80"/>
      <c r="GJR326" s="80"/>
      <c r="GJS326" s="80"/>
      <c r="GJT326" s="80"/>
      <c r="GJU326" s="80"/>
      <c r="GJV326" s="80"/>
      <c r="GJW326" s="80"/>
      <c r="GJX326" s="80"/>
      <c r="GJY326" s="80"/>
      <c r="GJZ326" s="80"/>
      <c r="GKA326" s="80"/>
      <c r="GKB326" s="80"/>
      <c r="GKC326" s="80"/>
      <c r="GKD326" s="80"/>
      <c r="GKE326" s="80"/>
      <c r="GKF326" s="80"/>
      <c r="GKG326" s="80"/>
      <c r="GKH326" s="80"/>
      <c r="GKI326" s="80"/>
      <c r="GKJ326" s="80"/>
      <c r="GKK326" s="80"/>
      <c r="GKL326" s="80"/>
      <c r="GKM326" s="80"/>
      <c r="GKN326" s="80"/>
      <c r="GKO326" s="80"/>
      <c r="GKP326" s="80"/>
      <c r="GKQ326" s="80"/>
      <c r="GKR326" s="80"/>
      <c r="GKS326" s="80"/>
      <c r="GKT326" s="80"/>
      <c r="GKU326" s="80"/>
      <c r="GKV326" s="80"/>
      <c r="GKW326" s="80"/>
      <c r="GKX326" s="80"/>
      <c r="GKY326" s="80"/>
      <c r="GKZ326" s="80"/>
      <c r="GLA326" s="80"/>
      <c r="GLB326" s="80"/>
      <c r="GLC326" s="80"/>
      <c r="GLD326" s="80"/>
      <c r="GLE326" s="80"/>
      <c r="GLF326" s="80"/>
      <c r="GLG326" s="80"/>
      <c r="GLH326" s="80"/>
      <c r="GLI326" s="80"/>
      <c r="GLJ326" s="80"/>
      <c r="GLK326" s="80"/>
      <c r="GLL326" s="80"/>
      <c r="GLM326" s="80"/>
      <c r="GLN326" s="80"/>
      <c r="GLO326" s="80"/>
      <c r="GLP326" s="80"/>
      <c r="GLQ326" s="80"/>
      <c r="GLR326" s="80"/>
      <c r="GLS326" s="80"/>
      <c r="GLT326" s="80"/>
      <c r="GLU326" s="80"/>
      <c r="GLV326" s="80"/>
      <c r="GLW326" s="80"/>
      <c r="GLX326" s="80"/>
      <c r="GLY326" s="80"/>
      <c r="GLZ326" s="80"/>
      <c r="GMA326" s="80"/>
      <c r="GMB326" s="80"/>
      <c r="GMC326" s="80"/>
      <c r="GMD326" s="80"/>
      <c r="GME326" s="80"/>
      <c r="GMF326" s="80"/>
      <c r="GMG326" s="80"/>
      <c r="GMH326" s="80"/>
      <c r="GMI326" s="80"/>
      <c r="GMJ326" s="80"/>
      <c r="GMK326" s="80"/>
      <c r="GML326" s="80"/>
      <c r="GMM326" s="80"/>
      <c r="GMN326" s="80"/>
      <c r="GMO326" s="80"/>
      <c r="GMP326" s="80"/>
      <c r="GMQ326" s="80"/>
      <c r="GMR326" s="80"/>
      <c r="GMS326" s="80"/>
      <c r="GMT326" s="80"/>
      <c r="GMU326" s="80"/>
      <c r="GMV326" s="80"/>
      <c r="GMW326" s="80"/>
      <c r="GMX326" s="80"/>
      <c r="GMY326" s="80"/>
      <c r="GMZ326" s="80"/>
      <c r="GNA326" s="80"/>
      <c r="GNB326" s="80"/>
      <c r="GNC326" s="80"/>
      <c r="GND326" s="80"/>
      <c r="GNE326" s="80"/>
      <c r="GNF326" s="80"/>
      <c r="GNG326" s="80"/>
      <c r="GNH326" s="80"/>
      <c r="GNI326" s="80"/>
      <c r="GNJ326" s="80"/>
      <c r="GNK326" s="80"/>
      <c r="GNL326" s="80"/>
      <c r="GNM326" s="80"/>
      <c r="GNN326" s="80"/>
      <c r="GNO326" s="80"/>
      <c r="GNP326" s="80"/>
      <c r="GNQ326" s="80"/>
      <c r="GNR326" s="80"/>
      <c r="GNS326" s="80"/>
      <c r="GNT326" s="80"/>
      <c r="GNU326" s="80"/>
      <c r="GNV326" s="80"/>
      <c r="GNW326" s="80"/>
      <c r="GNX326" s="80"/>
      <c r="GNY326" s="80"/>
      <c r="GNZ326" s="80"/>
      <c r="GOA326" s="80"/>
      <c r="GOB326" s="80"/>
      <c r="GOC326" s="80"/>
      <c r="GOD326" s="80"/>
      <c r="GOE326" s="80"/>
      <c r="GOF326" s="80"/>
      <c r="GOG326" s="80"/>
      <c r="GOH326" s="80"/>
      <c r="GOI326" s="80"/>
      <c r="GOJ326" s="80"/>
      <c r="GOK326" s="80"/>
      <c r="GOL326" s="80"/>
      <c r="GOM326" s="80"/>
      <c r="GON326" s="80"/>
      <c r="GOO326" s="80"/>
      <c r="GOP326" s="80"/>
      <c r="GOQ326" s="80"/>
      <c r="GOR326" s="80"/>
      <c r="GOS326" s="80"/>
      <c r="GOT326" s="80"/>
      <c r="GOU326" s="80"/>
      <c r="GOV326" s="80"/>
      <c r="GOW326" s="80"/>
      <c r="GOX326" s="80"/>
      <c r="GOY326" s="80"/>
      <c r="GOZ326" s="80"/>
      <c r="GPA326" s="80"/>
      <c r="GPB326" s="80"/>
      <c r="GPC326" s="80"/>
      <c r="GPD326" s="80"/>
      <c r="GPE326" s="80"/>
      <c r="GPF326" s="80"/>
      <c r="GPG326" s="80"/>
      <c r="GPH326" s="80"/>
      <c r="GPI326" s="80"/>
      <c r="GPJ326" s="80"/>
      <c r="GPK326" s="80"/>
      <c r="GPL326" s="80"/>
      <c r="GPM326" s="80"/>
      <c r="GPN326" s="80"/>
      <c r="GPO326" s="80"/>
      <c r="GPP326" s="80"/>
      <c r="GPQ326" s="80"/>
      <c r="GPR326" s="80"/>
      <c r="GPS326" s="80"/>
      <c r="GPT326" s="80"/>
      <c r="GPU326" s="80"/>
      <c r="GPV326" s="80"/>
      <c r="GPW326" s="80"/>
      <c r="GPX326" s="80"/>
      <c r="GPY326" s="80"/>
      <c r="GPZ326" s="80"/>
      <c r="GQA326" s="80"/>
      <c r="GQB326" s="80"/>
      <c r="GQC326" s="80"/>
      <c r="GQD326" s="80"/>
      <c r="GQE326" s="80"/>
      <c r="GQF326" s="80"/>
      <c r="GQG326" s="80"/>
      <c r="GQH326" s="80"/>
      <c r="GQI326" s="80"/>
      <c r="GQJ326" s="80"/>
      <c r="GQK326" s="80"/>
      <c r="GQL326" s="80"/>
      <c r="GQM326" s="80"/>
      <c r="GQN326" s="80"/>
      <c r="GQO326" s="80"/>
      <c r="GQP326" s="80"/>
      <c r="GQQ326" s="80"/>
      <c r="GQR326" s="80"/>
      <c r="GQS326" s="80"/>
      <c r="GQT326" s="80"/>
      <c r="GQU326" s="80"/>
      <c r="GQV326" s="80"/>
      <c r="GQW326" s="80"/>
      <c r="GQX326" s="80"/>
      <c r="GQY326" s="80"/>
      <c r="GQZ326" s="80"/>
      <c r="GRA326" s="80"/>
      <c r="GRB326" s="80"/>
      <c r="GRC326" s="80"/>
      <c r="GRD326" s="80"/>
      <c r="GRE326" s="80"/>
      <c r="GRF326" s="80"/>
      <c r="GRG326" s="80"/>
      <c r="GRH326" s="80"/>
      <c r="GRI326" s="80"/>
      <c r="GRJ326" s="80"/>
      <c r="GRK326" s="80"/>
      <c r="GRL326" s="80"/>
      <c r="GRM326" s="80"/>
      <c r="GRN326" s="80"/>
      <c r="GRO326" s="80"/>
      <c r="GRP326" s="80"/>
      <c r="GRQ326" s="80"/>
      <c r="GRR326" s="80"/>
      <c r="GRS326" s="80"/>
      <c r="GRT326" s="80"/>
      <c r="GRU326" s="80"/>
      <c r="GRV326" s="80"/>
      <c r="GRW326" s="80"/>
      <c r="GRX326" s="80"/>
      <c r="GRY326" s="80"/>
      <c r="GRZ326" s="80"/>
      <c r="GSA326" s="80"/>
      <c r="GSB326" s="80"/>
      <c r="GSC326" s="80"/>
      <c r="GSD326" s="80"/>
      <c r="GSE326" s="80"/>
      <c r="GSF326" s="80"/>
      <c r="GSG326" s="80"/>
      <c r="GSH326" s="80"/>
      <c r="GSI326" s="80"/>
      <c r="GSJ326" s="80"/>
      <c r="GSK326" s="80"/>
      <c r="GSL326" s="80"/>
      <c r="GSM326" s="80"/>
      <c r="GSN326" s="80"/>
      <c r="GSO326" s="80"/>
      <c r="GSP326" s="80"/>
      <c r="GSQ326" s="80"/>
      <c r="GSR326" s="80"/>
      <c r="GSS326" s="80"/>
      <c r="GST326" s="80"/>
      <c r="GSU326" s="80"/>
      <c r="GSV326" s="80"/>
      <c r="GSW326" s="80"/>
      <c r="GSX326" s="80"/>
      <c r="GSY326" s="80"/>
      <c r="GSZ326" s="80"/>
      <c r="GTA326" s="80"/>
      <c r="GTB326" s="80"/>
      <c r="GTC326" s="80"/>
      <c r="GTD326" s="80"/>
      <c r="GTE326" s="80"/>
      <c r="GTF326" s="80"/>
      <c r="GTG326" s="80"/>
      <c r="GTH326" s="80"/>
      <c r="GTI326" s="80"/>
      <c r="GTJ326" s="80"/>
      <c r="GTK326" s="80"/>
      <c r="GTL326" s="80"/>
      <c r="GTM326" s="80"/>
      <c r="GTN326" s="80"/>
      <c r="GTO326" s="80"/>
      <c r="GTP326" s="80"/>
      <c r="GTQ326" s="80"/>
      <c r="GTR326" s="80"/>
      <c r="GTS326" s="80"/>
      <c r="GTT326" s="80"/>
      <c r="GTU326" s="80"/>
      <c r="GTV326" s="80"/>
      <c r="GTW326" s="80"/>
      <c r="GTX326" s="80"/>
      <c r="GTY326" s="80"/>
      <c r="GTZ326" s="80"/>
      <c r="GUA326" s="80"/>
      <c r="GUB326" s="80"/>
      <c r="GUC326" s="80"/>
      <c r="GUD326" s="80"/>
      <c r="GUE326" s="80"/>
      <c r="GUF326" s="80"/>
      <c r="GUG326" s="80"/>
      <c r="GUH326" s="80"/>
      <c r="GUI326" s="80"/>
      <c r="GUJ326" s="80"/>
      <c r="GUK326" s="80"/>
      <c r="GUL326" s="80"/>
      <c r="GUM326" s="80"/>
      <c r="GUN326" s="80"/>
      <c r="GUO326" s="80"/>
      <c r="GUP326" s="80"/>
      <c r="GUQ326" s="80"/>
      <c r="GUR326" s="80"/>
      <c r="GUS326" s="80"/>
      <c r="GUT326" s="80"/>
      <c r="GUU326" s="80"/>
      <c r="GUV326" s="80"/>
      <c r="GUW326" s="80"/>
      <c r="GUX326" s="80"/>
      <c r="GUY326" s="80"/>
      <c r="GUZ326" s="80"/>
      <c r="GVA326" s="80"/>
      <c r="GVB326" s="80"/>
      <c r="GVC326" s="80"/>
      <c r="GVD326" s="80"/>
      <c r="GVE326" s="80"/>
      <c r="GVF326" s="80"/>
      <c r="GVG326" s="80"/>
      <c r="GVH326" s="80"/>
      <c r="GVI326" s="80"/>
      <c r="GVJ326" s="80"/>
      <c r="GVK326" s="80"/>
      <c r="GVL326" s="80"/>
      <c r="GVM326" s="80"/>
      <c r="GVN326" s="80"/>
      <c r="GVO326" s="80"/>
      <c r="GVP326" s="80"/>
      <c r="GVQ326" s="80"/>
      <c r="GVR326" s="80"/>
      <c r="GVS326" s="80"/>
      <c r="GVT326" s="80"/>
      <c r="GVU326" s="80"/>
      <c r="GVV326" s="80"/>
      <c r="GVW326" s="80"/>
      <c r="GVX326" s="80"/>
      <c r="GVY326" s="80"/>
      <c r="GVZ326" s="80"/>
      <c r="GWA326" s="80"/>
      <c r="GWB326" s="80"/>
      <c r="GWC326" s="80"/>
      <c r="GWD326" s="80"/>
      <c r="GWE326" s="80"/>
      <c r="GWF326" s="80"/>
      <c r="GWG326" s="80"/>
      <c r="GWH326" s="80"/>
      <c r="GWI326" s="80"/>
      <c r="GWJ326" s="80"/>
      <c r="GWK326" s="80"/>
      <c r="GWL326" s="80"/>
      <c r="GWM326" s="80"/>
      <c r="GWN326" s="80"/>
      <c r="GWO326" s="80"/>
      <c r="GWP326" s="80"/>
      <c r="GWQ326" s="80"/>
      <c r="GWR326" s="80"/>
      <c r="GWS326" s="80"/>
      <c r="GWT326" s="80"/>
      <c r="GWU326" s="80"/>
      <c r="GWV326" s="80"/>
      <c r="GWW326" s="80"/>
      <c r="GWX326" s="80"/>
      <c r="GWY326" s="80"/>
      <c r="GWZ326" s="80"/>
      <c r="GXA326" s="80"/>
      <c r="GXB326" s="80"/>
      <c r="GXC326" s="80"/>
      <c r="GXD326" s="80"/>
      <c r="GXE326" s="80"/>
      <c r="GXF326" s="80"/>
      <c r="GXG326" s="80"/>
      <c r="GXH326" s="80"/>
      <c r="GXI326" s="80"/>
      <c r="GXJ326" s="80"/>
      <c r="GXK326" s="80"/>
      <c r="GXL326" s="80"/>
      <c r="GXM326" s="80"/>
      <c r="GXN326" s="80"/>
      <c r="GXO326" s="80"/>
      <c r="GXP326" s="80"/>
      <c r="GXQ326" s="80"/>
      <c r="GXR326" s="80"/>
      <c r="GXS326" s="80"/>
      <c r="GXT326" s="80"/>
      <c r="GXU326" s="80"/>
      <c r="GXV326" s="80"/>
      <c r="GXW326" s="80"/>
      <c r="GXX326" s="80"/>
      <c r="GXY326" s="80"/>
      <c r="GXZ326" s="80"/>
      <c r="GYA326" s="80"/>
      <c r="GYB326" s="80"/>
      <c r="GYC326" s="80"/>
      <c r="GYD326" s="80"/>
      <c r="GYE326" s="80"/>
      <c r="GYF326" s="80"/>
      <c r="GYG326" s="80"/>
      <c r="GYH326" s="80"/>
      <c r="GYI326" s="80"/>
      <c r="GYJ326" s="80"/>
      <c r="GYK326" s="80"/>
      <c r="GYL326" s="80"/>
      <c r="GYM326" s="80"/>
      <c r="GYN326" s="80"/>
      <c r="GYO326" s="80"/>
      <c r="GYP326" s="80"/>
      <c r="GYQ326" s="80"/>
      <c r="GYR326" s="80"/>
      <c r="GYS326" s="80"/>
      <c r="GYT326" s="80"/>
      <c r="GYU326" s="80"/>
      <c r="GYV326" s="80"/>
      <c r="GYW326" s="80"/>
      <c r="GYX326" s="80"/>
      <c r="GYY326" s="80"/>
      <c r="GYZ326" s="80"/>
      <c r="GZA326" s="80"/>
      <c r="GZB326" s="80"/>
      <c r="GZC326" s="80"/>
      <c r="GZD326" s="80"/>
      <c r="GZE326" s="80"/>
      <c r="GZF326" s="80"/>
      <c r="GZG326" s="80"/>
      <c r="GZH326" s="80"/>
      <c r="GZI326" s="80"/>
      <c r="GZJ326" s="80"/>
      <c r="GZK326" s="80"/>
      <c r="GZL326" s="80"/>
      <c r="GZM326" s="80"/>
      <c r="GZN326" s="80"/>
      <c r="GZO326" s="80"/>
      <c r="GZP326" s="80"/>
      <c r="GZQ326" s="80"/>
      <c r="GZR326" s="80"/>
      <c r="GZS326" s="80"/>
      <c r="GZT326" s="80"/>
      <c r="GZU326" s="80"/>
      <c r="GZV326" s="80"/>
      <c r="GZW326" s="80"/>
      <c r="GZX326" s="80"/>
      <c r="GZY326" s="80"/>
      <c r="GZZ326" s="80"/>
      <c r="HAA326" s="80"/>
      <c r="HAB326" s="80"/>
      <c r="HAC326" s="80"/>
      <c r="HAD326" s="80"/>
      <c r="HAE326" s="80"/>
      <c r="HAF326" s="80"/>
      <c r="HAG326" s="80"/>
      <c r="HAH326" s="80"/>
      <c r="HAI326" s="80"/>
      <c r="HAJ326" s="80"/>
      <c r="HAK326" s="80"/>
      <c r="HAL326" s="80"/>
      <c r="HAM326" s="80"/>
      <c r="HAN326" s="80"/>
      <c r="HAO326" s="80"/>
      <c r="HAP326" s="80"/>
      <c r="HAQ326" s="80"/>
      <c r="HAR326" s="80"/>
      <c r="HAS326" s="80"/>
      <c r="HAT326" s="80"/>
      <c r="HAU326" s="80"/>
      <c r="HAV326" s="80"/>
      <c r="HAW326" s="80"/>
      <c r="HAX326" s="80"/>
      <c r="HAY326" s="80"/>
      <c r="HAZ326" s="80"/>
      <c r="HBA326" s="80"/>
      <c r="HBB326" s="80"/>
      <c r="HBC326" s="80"/>
      <c r="HBD326" s="80"/>
      <c r="HBE326" s="80"/>
      <c r="HBF326" s="80"/>
      <c r="HBG326" s="80"/>
      <c r="HBH326" s="80"/>
      <c r="HBI326" s="80"/>
      <c r="HBJ326" s="80"/>
      <c r="HBK326" s="80"/>
      <c r="HBL326" s="80"/>
      <c r="HBM326" s="80"/>
      <c r="HBN326" s="80"/>
      <c r="HBO326" s="80"/>
      <c r="HBP326" s="80"/>
      <c r="HBQ326" s="80"/>
      <c r="HBR326" s="80"/>
      <c r="HBS326" s="80"/>
      <c r="HBT326" s="80"/>
      <c r="HBU326" s="80"/>
      <c r="HBV326" s="80"/>
      <c r="HBW326" s="80"/>
      <c r="HBX326" s="80"/>
      <c r="HBY326" s="80"/>
      <c r="HBZ326" s="80"/>
      <c r="HCA326" s="80"/>
      <c r="HCB326" s="80"/>
      <c r="HCC326" s="80"/>
      <c r="HCD326" s="80"/>
      <c r="HCE326" s="80"/>
      <c r="HCF326" s="80"/>
      <c r="HCG326" s="80"/>
      <c r="HCH326" s="80"/>
      <c r="HCI326" s="80"/>
      <c r="HCJ326" s="80"/>
      <c r="HCK326" s="80"/>
      <c r="HCL326" s="80"/>
      <c r="HCM326" s="80"/>
      <c r="HCN326" s="80"/>
      <c r="HCO326" s="80"/>
      <c r="HCP326" s="80"/>
      <c r="HCQ326" s="80"/>
      <c r="HCR326" s="80"/>
      <c r="HCS326" s="80"/>
      <c r="HCT326" s="80"/>
      <c r="HCU326" s="80"/>
      <c r="HCV326" s="80"/>
      <c r="HCW326" s="80"/>
      <c r="HCX326" s="80"/>
      <c r="HCY326" s="80"/>
      <c r="HCZ326" s="80"/>
      <c r="HDA326" s="80"/>
      <c r="HDB326" s="80"/>
      <c r="HDC326" s="80"/>
      <c r="HDD326" s="80"/>
      <c r="HDE326" s="80"/>
      <c r="HDF326" s="80"/>
      <c r="HDG326" s="80"/>
      <c r="HDH326" s="80"/>
      <c r="HDI326" s="80"/>
      <c r="HDJ326" s="80"/>
      <c r="HDK326" s="80"/>
      <c r="HDL326" s="80"/>
      <c r="HDM326" s="80"/>
      <c r="HDN326" s="80"/>
      <c r="HDO326" s="80"/>
      <c r="HDP326" s="80"/>
      <c r="HDQ326" s="80"/>
      <c r="HDR326" s="80"/>
      <c r="HDS326" s="80"/>
      <c r="HDT326" s="80"/>
      <c r="HDU326" s="80"/>
      <c r="HDV326" s="80"/>
      <c r="HDW326" s="80"/>
      <c r="HDX326" s="80"/>
      <c r="HDY326" s="80"/>
      <c r="HDZ326" s="80"/>
      <c r="HEA326" s="80"/>
      <c r="HEB326" s="80"/>
      <c r="HEC326" s="80"/>
      <c r="HED326" s="80"/>
      <c r="HEE326" s="80"/>
      <c r="HEF326" s="80"/>
      <c r="HEG326" s="80"/>
      <c r="HEH326" s="80"/>
      <c r="HEI326" s="80"/>
      <c r="HEJ326" s="80"/>
      <c r="HEK326" s="80"/>
      <c r="HEL326" s="80"/>
      <c r="HEM326" s="80"/>
      <c r="HEN326" s="80"/>
      <c r="HEO326" s="80"/>
      <c r="HEP326" s="80"/>
      <c r="HEQ326" s="80"/>
      <c r="HER326" s="80"/>
      <c r="HES326" s="80"/>
      <c r="HET326" s="80"/>
      <c r="HEU326" s="80"/>
      <c r="HEV326" s="80"/>
      <c r="HEW326" s="80"/>
      <c r="HEX326" s="80"/>
      <c r="HEY326" s="80"/>
      <c r="HEZ326" s="80"/>
      <c r="HFA326" s="80"/>
      <c r="HFB326" s="80"/>
      <c r="HFC326" s="80"/>
      <c r="HFD326" s="80"/>
      <c r="HFE326" s="80"/>
      <c r="HFF326" s="80"/>
      <c r="HFG326" s="80"/>
      <c r="HFH326" s="80"/>
      <c r="HFI326" s="80"/>
      <c r="HFJ326" s="80"/>
      <c r="HFK326" s="80"/>
      <c r="HFL326" s="80"/>
      <c r="HFM326" s="80"/>
      <c r="HFN326" s="80"/>
      <c r="HFO326" s="80"/>
      <c r="HFP326" s="80"/>
      <c r="HFQ326" s="80"/>
      <c r="HFR326" s="80"/>
      <c r="HFS326" s="80"/>
      <c r="HFT326" s="80"/>
      <c r="HFU326" s="80"/>
      <c r="HFV326" s="80"/>
      <c r="HFW326" s="80"/>
      <c r="HFX326" s="80"/>
      <c r="HFY326" s="80"/>
      <c r="HFZ326" s="80"/>
      <c r="HGA326" s="80"/>
      <c r="HGB326" s="80"/>
      <c r="HGC326" s="80"/>
      <c r="HGD326" s="80"/>
      <c r="HGE326" s="80"/>
      <c r="HGF326" s="80"/>
      <c r="HGG326" s="80"/>
      <c r="HGH326" s="80"/>
      <c r="HGI326" s="80"/>
      <c r="HGJ326" s="80"/>
      <c r="HGK326" s="80"/>
      <c r="HGL326" s="80"/>
      <c r="HGM326" s="80"/>
      <c r="HGN326" s="80"/>
      <c r="HGO326" s="80"/>
      <c r="HGP326" s="80"/>
      <c r="HGQ326" s="80"/>
      <c r="HGR326" s="80"/>
      <c r="HGS326" s="80"/>
      <c r="HGT326" s="80"/>
      <c r="HGU326" s="80"/>
      <c r="HGV326" s="80"/>
      <c r="HGW326" s="80"/>
      <c r="HGX326" s="80"/>
      <c r="HGY326" s="80"/>
      <c r="HGZ326" s="80"/>
      <c r="HHA326" s="80"/>
      <c r="HHB326" s="80"/>
      <c r="HHC326" s="80"/>
      <c r="HHD326" s="80"/>
      <c r="HHE326" s="80"/>
      <c r="HHF326" s="80"/>
      <c r="HHG326" s="80"/>
      <c r="HHH326" s="80"/>
      <c r="HHI326" s="80"/>
      <c r="HHJ326" s="80"/>
      <c r="HHK326" s="80"/>
      <c r="HHL326" s="80"/>
      <c r="HHM326" s="80"/>
      <c r="HHN326" s="80"/>
      <c r="HHO326" s="80"/>
      <c r="HHP326" s="80"/>
      <c r="HHQ326" s="80"/>
      <c r="HHR326" s="80"/>
      <c r="HHS326" s="80"/>
      <c r="HHT326" s="80"/>
      <c r="HHU326" s="80"/>
      <c r="HHV326" s="80"/>
      <c r="HHW326" s="80"/>
      <c r="HHX326" s="80"/>
      <c r="HHY326" s="80"/>
      <c r="HHZ326" s="80"/>
      <c r="HIA326" s="80"/>
      <c r="HIB326" s="80"/>
      <c r="HIC326" s="80"/>
      <c r="HID326" s="80"/>
      <c r="HIE326" s="80"/>
      <c r="HIF326" s="80"/>
      <c r="HIG326" s="80"/>
      <c r="HIH326" s="80"/>
      <c r="HII326" s="80"/>
      <c r="HIJ326" s="80"/>
      <c r="HIK326" s="80"/>
      <c r="HIL326" s="80"/>
      <c r="HIM326" s="80"/>
      <c r="HIN326" s="80"/>
      <c r="HIO326" s="80"/>
      <c r="HIP326" s="80"/>
      <c r="HIQ326" s="80"/>
      <c r="HIR326" s="80"/>
      <c r="HIS326" s="80"/>
      <c r="HIT326" s="80"/>
      <c r="HIU326" s="80"/>
      <c r="HIV326" s="80"/>
      <c r="HIW326" s="80"/>
      <c r="HIX326" s="80"/>
      <c r="HIY326" s="80"/>
      <c r="HIZ326" s="80"/>
      <c r="HJA326" s="80"/>
      <c r="HJB326" s="80"/>
      <c r="HJC326" s="80"/>
      <c r="HJD326" s="80"/>
      <c r="HJE326" s="80"/>
      <c r="HJF326" s="80"/>
      <c r="HJG326" s="80"/>
      <c r="HJH326" s="80"/>
      <c r="HJI326" s="80"/>
      <c r="HJJ326" s="80"/>
      <c r="HJK326" s="80"/>
      <c r="HJL326" s="80"/>
      <c r="HJM326" s="80"/>
      <c r="HJN326" s="80"/>
      <c r="HJO326" s="80"/>
      <c r="HJP326" s="80"/>
      <c r="HJQ326" s="80"/>
      <c r="HJR326" s="80"/>
      <c r="HJS326" s="80"/>
      <c r="HJT326" s="80"/>
      <c r="HJU326" s="80"/>
      <c r="HJV326" s="80"/>
      <c r="HJW326" s="80"/>
      <c r="HJX326" s="80"/>
      <c r="HJY326" s="80"/>
      <c r="HJZ326" s="80"/>
      <c r="HKA326" s="80"/>
      <c r="HKB326" s="80"/>
      <c r="HKC326" s="80"/>
      <c r="HKD326" s="80"/>
      <c r="HKE326" s="80"/>
      <c r="HKF326" s="80"/>
      <c r="HKG326" s="80"/>
      <c r="HKH326" s="80"/>
      <c r="HKI326" s="80"/>
      <c r="HKJ326" s="80"/>
      <c r="HKK326" s="80"/>
      <c r="HKL326" s="80"/>
      <c r="HKM326" s="80"/>
      <c r="HKN326" s="80"/>
      <c r="HKO326" s="80"/>
      <c r="HKP326" s="80"/>
      <c r="HKQ326" s="80"/>
      <c r="HKR326" s="80"/>
      <c r="HKS326" s="80"/>
      <c r="HKT326" s="80"/>
      <c r="HKU326" s="80"/>
      <c r="HKV326" s="80"/>
      <c r="HKW326" s="80"/>
      <c r="HKX326" s="80"/>
      <c r="HKY326" s="80"/>
      <c r="HKZ326" s="80"/>
      <c r="HLA326" s="80"/>
      <c r="HLB326" s="80"/>
      <c r="HLC326" s="80"/>
      <c r="HLD326" s="80"/>
      <c r="HLE326" s="80"/>
      <c r="HLF326" s="80"/>
      <c r="HLG326" s="80"/>
      <c r="HLH326" s="80"/>
      <c r="HLI326" s="80"/>
      <c r="HLJ326" s="80"/>
      <c r="HLK326" s="80"/>
      <c r="HLL326" s="80"/>
      <c r="HLM326" s="80"/>
      <c r="HLN326" s="80"/>
      <c r="HLO326" s="80"/>
      <c r="HLP326" s="80"/>
      <c r="HLQ326" s="80"/>
      <c r="HLR326" s="80"/>
      <c r="HLS326" s="80"/>
      <c r="HLT326" s="80"/>
      <c r="HLU326" s="80"/>
      <c r="HLV326" s="80"/>
      <c r="HLW326" s="80"/>
      <c r="HLX326" s="80"/>
      <c r="HLY326" s="80"/>
      <c r="HLZ326" s="80"/>
      <c r="HMA326" s="80"/>
      <c r="HMB326" s="80"/>
      <c r="HMC326" s="80"/>
      <c r="HMD326" s="80"/>
      <c r="HME326" s="80"/>
      <c r="HMF326" s="80"/>
      <c r="HMG326" s="80"/>
      <c r="HMH326" s="80"/>
      <c r="HMI326" s="80"/>
      <c r="HMJ326" s="80"/>
      <c r="HMK326" s="80"/>
      <c r="HML326" s="80"/>
      <c r="HMM326" s="80"/>
      <c r="HMN326" s="80"/>
      <c r="HMO326" s="80"/>
      <c r="HMP326" s="80"/>
      <c r="HMQ326" s="80"/>
      <c r="HMR326" s="80"/>
      <c r="HMS326" s="80"/>
      <c r="HMT326" s="80"/>
      <c r="HMU326" s="80"/>
      <c r="HMV326" s="80"/>
      <c r="HMW326" s="80"/>
      <c r="HMX326" s="80"/>
      <c r="HMY326" s="80"/>
      <c r="HMZ326" s="80"/>
      <c r="HNA326" s="80"/>
      <c r="HNB326" s="80"/>
      <c r="HNC326" s="80"/>
      <c r="HND326" s="80"/>
      <c r="HNE326" s="80"/>
      <c r="HNF326" s="80"/>
      <c r="HNG326" s="80"/>
      <c r="HNH326" s="80"/>
      <c r="HNI326" s="80"/>
      <c r="HNJ326" s="80"/>
      <c r="HNK326" s="80"/>
      <c r="HNL326" s="80"/>
      <c r="HNM326" s="80"/>
      <c r="HNN326" s="80"/>
      <c r="HNO326" s="80"/>
      <c r="HNP326" s="80"/>
      <c r="HNQ326" s="80"/>
      <c r="HNR326" s="80"/>
      <c r="HNS326" s="80"/>
      <c r="HNT326" s="80"/>
      <c r="HNU326" s="80"/>
      <c r="HNV326" s="80"/>
      <c r="HNW326" s="80"/>
      <c r="HNX326" s="80"/>
      <c r="HNY326" s="80"/>
      <c r="HNZ326" s="80"/>
      <c r="HOA326" s="80"/>
      <c r="HOB326" s="80"/>
      <c r="HOC326" s="80"/>
      <c r="HOD326" s="80"/>
      <c r="HOE326" s="80"/>
      <c r="HOF326" s="80"/>
      <c r="HOG326" s="80"/>
      <c r="HOH326" s="80"/>
      <c r="HOI326" s="80"/>
      <c r="HOJ326" s="80"/>
      <c r="HOK326" s="80"/>
      <c r="HOL326" s="80"/>
      <c r="HOM326" s="80"/>
      <c r="HON326" s="80"/>
      <c r="HOO326" s="80"/>
      <c r="HOP326" s="80"/>
      <c r="HOQ326" s="80"/>
      <c r="HOR326" s="80"/>
      <c r="HOS326" s="80"/>
      <c r="HOT326" s="80"/>
      <c r="HOU326" s="80"/>
      <c r="HOV326" s="80"/>
      <c r="HOW326" s="80"/>
      <c r="HOX326" s="80"/>
      <c r="HOY326" s="80"/>
      <c r="HOZ326" s="80"/>
      <c r="HPA326" s="80"/>
      <c r="HPB326" s="80"/>
      <c r="HPC326" s="80"/>
      <c r="HPD326" s="80"/>
      <c r="HPE326" s="80"/>
      <c r="HPF326" s="80"/>
      <c r="HPG326" s="80"/>
      <c r="HPH326" s="80"/>
      <c r="HPI326" s="80"/>
      <c r="HPJ326" s="80"/>
      <c r="HPK326" s="80"/>
      <c r="HPL326" s="80"/>
      <c r="HPM326" s="80"/>
      <c r="HPN326" s="80"/>
      <c r="HPO326" s="80"/>
      <c r="HPP326" s="80"/>
      <c r="HPQ326" s="80"/>
      <c r="HPR326" s="80"/>
      <c r="HPS326" s="80"/>
      <c r="HPT326" s="80"/>
      <c r="HPU326" s="80"/>
      <c r="HPV326" s="80"/>
      <c r="HPW326" s="80"/>
      <c r="HPX326" s="80"/>
      <c r="HPY326" s="80"/>
      <c r="HPZ326" s="80"/>
      <c r="HQA326" s="80"/>
      <c r="HQB326" s="80"/>
      <c r="HQC326" s="80"/>
      <c r="HQD326" s="80"/>
      <c r="HQE326" s="80"/>
      <c r="HQF326" s="80"/>
      <c r="HQG326" s="80"/>
      <c r="HQH326" s="80"/>
      <c r="HQI326" s="80"/>
      <c r="HQJ326" s="80"/>
      <c r="HQK326" s="80"/>
      <c r="HQL326" s="80"/>
      <c r="HQM326" s="80"/>
      <c r="HQN326" s="80"/>
      <c r="HQO326" s="80"/>
      <c r="HQP326" s="80"/>
      <c r="HQQ326" s="80"/>
      <c r="HQR326" s="80"/>
      <c r="HQS326" s="80"/>
      <c r="HQT326" s="80"/>
      <c r="HQU326" s="80"/>
      <c r="HQV326" s="80"/>
      <c r="HQW326" s="80"/>
      <c r="HQX326" s="80"/>
      <c r="HQY326" s="80"/>
      <c r="HQZ326" s="80"/>
      <c r="HRA326" s="80"/>
      <c r="HRB326" s="80"/>
      <c r="HRC326" s="80"/>
      <c r="HRD326" s="80"/>
      <c r="HRE326" s="80"/>
      <c r="HRF326" s="80"/>
      <c r="HRG326" s="80"/>
      <c r="HRH326" s="80"/>
      <c r="HRI326" s="80"/>
      <c r="HRJ326" s="80"/>
      <c r="HRK326" s="80"/>
      <c r="HRL326" s="80"/>
      <c r="HRM326" s="80"/>
      <c r="HRN326" s="80"/>
      <c r="HRO326" s="80"/>
      <c r="HRP326" s="80"/>
      <c r="HRQ326" s="80"/>
      <c r="HRR326" s="80"/>
      <c r="HRS326" s="80"/>
      <c r="HRT326" s="80"/>
      <c r="HRU326" s="80"/>
      <c r="HRV326" s="80"/>
      <c r="HRW326" s="80"/>
      <c r="HRX326" s="80"/>
      <c r="HRY326" s="80"/>
      <c r="HRZ326" s="80"/>
      <c r="HSA326" s="80"/>
      <c r="HSB326" s="80"/>
      <c r="HSC326" s="80"/>
      <c r="HSD326" s="80"/>
      <c r="HSE326" s="80"/>
      <c r="HSF326" s="80"/>
      <c r="HSG326" s="80"/>
      <c r="HSH326" s="80"/>
      <c r="HSI326" s="80"/>
      <c r="HSJ326" s="80"/>
      <c r="HSK326" s="80"/>
      <c r="HSL326" s="80"/>
      <c r="HSM326" s="80"/>
      <c r="HSN326" s="80"/>
      <c r="HSO326" s="80"/>
      <c r="HSP326" s="80"/>
      <c r="HSQ326" s="80"/>
      <c r="HSR326" s="80"/>
      <c r="HSS326" s="80"/>
      <c r="HST326" s="80"/>
      <c r="HSU326" s="80"/>
      <c r="HSV326" s="80"/>
      <c r="HSW326" s="80"/>
      <c r="HSX326" s="80"/>
      <c r="HSY326" s="80"/>
      <c r="HSZ326" s="80"/>
      <c r="HTA326" s="80"/>
      <c r="HTB326" s="80"/>
      <c r="HTC326" s="80"/>
      <c r="HTD326" s="80"/>
      <c r="HTE326" s="80"/>
      <c r="HTF326" s="80"/>
      <c r="HTG326" s="80"/>
      <c r="HTH326" s="80"/>
      <c r="HTI326" s="80"/>
      <c r="HTJ326" s="80"/>
      <c r="HTK326" s="80"/>
      <c r="HTL326" s="80"/>
      <c r="HTM326" s="80"/>
      <c r="HTN326" s="80"/>
      <c r="HTO326" s="80"/>
      <c r="HTP326" s="80"/>
      <c r="HTQ326" s="80"/>
      <c r="HTR326" s="80"/>
      <c r="HTS326" s="80"/>
      <c r="HTT326" s="80"/>
      <c r="HTU326" s="80"/>
      <c r="HTV326" s="80"/>
      <c r="HTW326" s="80"/>
      <c r="HTX326" s="80"/>
      <c r="HTY326" s="80"/>
      <c r="HTZ326" s="80"/>
      <c r="HUA326" s="80"/>
      <c r="HUB326" s="80"/>
      <c r="HUC326" s="80"/>
      <c r="HUD326" s="80"/>
      <c r="HUE326" s="80"/>
      <c r="HUF326" s="80"/>
      <c r="HUG326" s="80"/>
      <c r="HUH326" s="80"/>
      <c r="HUI326" s="80"/>
      <c r="HUJ326" s="80"/>
      <c r="HUK326" s="80"/>
      <c r="HUL326" s="80"/>
      <c r="HUM326" s="80"/>
      <c r="HUN326" s="80"/>
      <c r="HUO326" s="80"/>
      <c r="HUP326" s="80"/>
      <c r="HUQ326" s="80"/>
      <c r="HUR326" s="80"/>
      <c r="HUS326" s="80"/>
      <c r="HUT326" s="80"/>
      <c r="HUU326" s="80"/>
      <c r="HUV326" s="80"/>
      <c r="HUW326" s="80"/>
      <c r="HUX326" s="80"/>
      <c r="HUY326" s="80"/>
      <c r="HUZ326" s="80"/>
      <c r="HVA326" s="80"/>
      <c r="HVB326" s="80"/>
      <c r="HVC326" s="80"/>
      <c r="HVD326" s="80"/>
      <c r="HVE326" s="80"/>
      <c r="HVF326" s="80"/>
      <c r="HVG326" s="80"/>
      <c r="HVH326" s="80"/>
      <c r="HVI326" s="80"/>
      <c r="HVJ326" s="80"/>
      <c r="HVK326" s="80"/>
      <c r="HVL326" s="80"/>
      <c r="HVM326" s="80"/>
      <c r="HVN326" s="80"/>
      <c r="HVO326" s="80"/>
      <c r="HVP326" s="80"/>
      <c r="HVQ326" s="80"/>
      <c r="HVR326" s="80"/>
      <c r="HVS326" s="80"/>
      <c r="HVT326" s="80"/>
      <c r="HVU326" s="80"/>
      <c r="HVV326" s="80"/>
      <c r="HVW326" s="80"/>
      <c r="HVX326" s="80"/>
      <c r="HVY326" s="80"/>
      <c r="HVZ326" s="80"/>
      <c r="HWA326" s="80"/>
      <c r="HWB326" s="80"/>
      <c r="HWC326" s="80"/>
      <c r="HWD326" s="80"/>
      <c r="HWE326" s="80"/>
      <c r="HWF326" s="80"/>
      <c r="HWG326" s="80"/>
      <c r="HWH326" s="80"/>
      <c r="HWI326" s="80"/>
      <c r="HWJ326" s="80"/>
      <c r="HWK326" s="80"/>
      <c r="HWL326" s="80"/>
      <c r="HWM326" s="80"/>
      <c r="HWN326" s="80"/>
      <c r="HWO326" s="80"/>
      <c r="HWP326" s="80"/>
      <c r="HWQ326" s="80"/>
      <c r="HWR326" s="80"/>
      <c r="HWS326" s="80"/>
      <c r="HWT326" s="80"/>
      <c r="HWU326" s="80"/>
      <c r="HWV326" s="80"/>
      <c r="HWW326" s="80"/>
      <c r="HWX326" s="80"/>
      <c r="HWY326" s="80"/>
      <c r="HWZ326" s="80"/>
      <c r="HXA326" s="80"/>
      <c r="HXB326" s="80"/>
      <c r="HXC326" s="80"/>
      <c r="HXD326" s="80"/>
      <c r="HXE326" s="80"/>
      <c r="HXF326" s="80"/>
      <c r="HXG326" s="80"/>
      <c r="HXH326" s="80"/>
      <c r="HXI326" s="80"/>
      <c r="HXJ326" s="80"/>
      <c r="HXK326" s="80"/>
      <c r="HXL326" s="80"/>
      <c r="HXM326" s="80"/>
      <c r="HXN326" s="80"/>
      <c r="HXO326" s="80"/>
      <c r="HXP326" s="80"/>
      <c r="HXQ326" s="80"/>
      <c r="HXR326" s="80"/>
      <c r="HXS326" s="80"/>
      <c r="HXT326" s="80"/>
      <c r="HXU326" s="80"/>
      <c r="HXV326" s="80"/>
      <c r="HXW326" s="80"/>
      <c r="HXX326" s="80"/>
      <c r="HXY326" s="80"/>
      <c r="HXZ326" s="80"/>
      <c r="HYA326" s="80"/>
      <c r="HYB326" s="80"/>
      <c r="HYC326" s="80"/>
      <c r="HYD326" s="80"/>
      <c r="HYE326" s="80"/>
      <c r="HYF326" s="80"/>
      <c r="HYG326" s="80"/>
      <c r="HYH326" s="80"/>
      <c r="HYI326" s="80"/>
      <c r="HYJ326" s="80"/>
      <c r="HYK326" s="80"/>
      <c r="HYL326" s="80"/>
      <c r="HYM326" s="80"/>
      <c r="HYN326" s="80"/>
      <c r="HYO326" s="80"/>
      <c r="HYP326" s="80"/>
      <c r="HYQ326" s="80"/>
      <c r="HYR326" s="80"/>
      <c r="HYS326" s="80"/>
      <c r="HYT326" s="80"/>
      <c r="HYU326" s="80"/>
      <c r="HYV326" s="80"/>
      <c r="HYW326" s="80"/>
      <c r="HYX326" s="80"/>
      <c r="HYY326" s="80"/>
      <c r="HYZ326" s="80"/>
      <c r="HZA326" s="80"/>
      <c r="HZB326" s="80"/>
      <c r="HZC326" s="80"/>
      <c r="HZD326" s="80"/>
      <c r="HZE326" s="80"/>
      <c r="HZF326" s="80"/>
      <c r="HZG326" s="80"/>
      <c r="HZH326" s="80"/>
      <c r="HZI326" s="80"/>
      <c r="HZJ326" s="80"/>
      <c r="HZK326" s="80"/>
      <c r="HZL326" s="80"/>
      <c r="HZM326" s="80"/>
      <c r="HZN326" s="80"/>
      <c r="HZO326" s="80"/>
      <c r="HZP326" s="80"/>
      <c r="HZQ326" s="80"/>
      <c r="HZR326" s="80"/>
      <c r="HZS326" s="80"/>
      <c r="HZT326" s="80"/>
      <c r="HZU326" s="80"/>
      <c r="HZV326" s="80"/>
      <c r="HZW326" s="80"/>
      <c r="HZX326" s="80"/>
      <c r="HZY326" s="80"/>
      <c r="HZZ326" s="80"/>
      <c r="IAA326" s="80"/>
      <c r="IAB326" s="80"/>
      <c r="IAC326" s="80"/>
      <c r="IAD326" s="80"/>
      <c r="IAE326" s="80"/>
      <c r="IAF326" s="80"/>
      <c r="IAG326" s="80"/>
      <c r="IAH326" s="80"/>
      <c r="IAI326" s="80"/>
      <c r="IAJ326" s="80"/>
      <c r="IAK326" s="80"/>
      <c r="IAL326" s="80"/>
      <c r="IAM326" s="80"/>
      <c r="IAN326" s="80"/>
      <c r="IAO326" s="80"/>
      <c r="IAP326" s="80"/>
      <c r="IAQ326" s="80"/>
      <c r="IAR326" s="80"/>
      <c r="IAS326" s="80"/>
      <c r="IAT326" s="80"/>
      <c r="IAU326" s="80"/>
      <c r="IAV326" s="80"/>
      <c r="IAW326" s="80"/>
      <c r="IAX326" s="80"/>
      <c r="IAY326" s="80"/>
      <c r="IAZ326" s="80"/>
      <c r="IBA326" s="80"/>
      <c r="IBB326" s="80"/>
      <c r="IBC326" s="80"/>
      <c r="IBD326" s="80"/>
      <c r="IBE326" s="80"/>
      <c r="IBF326" s="80"/>
      <c r="IBG326" s="80"/>
      <c r="IBH326" s="80"/>
      <c r="IBI326" s="80"/>
      <c r="IBJ326" s="80"/>
      <c r="IBK326" s="80"/>
      <c r="IBL326" s="80"/>
      <c r="IBM326" s="80"/>
      <c r="IBN326" s="80"/>
      <c r="IBO326" s="80"/>
      <c r="IBP326" s="80"/>
      <c r="IBQ326" s="80"/>
      <c r="IBR326" s="80"/>
      <c r="IBS326" s="80"/>
      <c r="IBT326" s="80"/>
      <c r="IBU326" s="80"/>
      <c r="IBV326" s="80"/>
      <c r="IBW326" s="80"/>
      <c r="IBX326" s="80"/>
      <c r="IBY326" s="80"/>
      <c r="IBZ326" s="80"/>
      <c r="ICA326" s="80"/>
      <c r="ICB326" s="80"/>
      <c r="ICC326" s="80"/>
      <c r="ICD326" s="80"/>
      <c r="ICE326" s="80"/>
      <c r="ICF326" s="80"/>
      <c r="ICG326" s="80"/>
      <c r="ICH326" s="80"/>
      <c r="ICI326" s="80"/>
      <c r="ICJ326" s="80"/>
      <c r="ICK326" s="80"/>
      <c r="ICL326" s="80"/>
      <c r="ICM326" s="80"/>
      <c r="ICN326" s="80"/>
      <c r="ICO326" s="80"/>
      <c r="ICP326" s="80"/>
      <c r="ICQ326" s="80"/>
      <c r="ICR326" s="80"/>
      <c r="ICS326" s="80"/>
      <c r="ICT326" s="80"/>
      <c r="ICU326" s="80"/>
      <c r="ICV326" s="80"/>
      <c r="ICW326" s="80"/>
      <c r="ICX326" s="80"/>
      <c r="ICY326" s="80"/>
      <c r="ICZ326" s="80"/>
      <c r="IDA326" s="80"/>
      <c r="IDB326" s="80"/>
      <c r="IDC326" s="80"/>
      <c r="IDD326" s="80"/>
      <c r="IDE326" s="80"/>
      <c r="IDF326" s="80"/>
      <c r="IDG326" s="80"/>
      <c r="IDH326" s="80"/>
      <c r="IDI326" s="80"/>
      <c r="IDJ326" s="80"/>
      <c r="IDK326" s="80"/>
      <c r="IDL326" s="80"/>
      <c r="IDM326" s="80"/>
      <c r="IDN326" s="80"/>
      <c r="IDO326" s="80"/>
      <c r="IDP326" s="80"/>
      <c r="IDQ326" s="80"/>
      <c r="IDR326" s="80"/>
      <c r="IDS326" s="80"/>
      <c r="IDT326" s="80"/>
      <c r="IDU326" s="80"/>
      <c r="IDV326" s="80"/>
      <c r="IDW326" s="80"/>
      <c r="IDX326" s="80"/>
      <c r="IDY326" s="80"/>
      <c r="IDZ326" s="80"/>
      <c r="IEA326" s="80"/>
      <c r="IEB326" s="80"/>
      <c r="IEC326" s="80"/>
      <c r="IED326" s="80"/>
      <c r="IEE326" s="80"/>
      <c r="IEF326" s="80"/>
      <c r="IEG326" s="80"/>
      <c r="IEH326" s="80"/>
      <c r="IEI326" s="80"/>
      <c r="IEJ326" s="80"/>
      <c r="IEK326" s="80"/>
      <c r="IEL326" s="80"/>
      <c r="IEM326" s="80"/>
      <c r="IEN326" s="80"/>
      <c r="IEO326" s="80"/>
      <c r="IEP326" s="80"/>
      <c r="IEQ326" s="80"/>
      <c r="IER326" s="80"/>
      <c r="IES326" s="80"/>
      <c r="IET326" s="80"/>
      <c r="IEU326" s="80"/>
      <c r="IEV326" s="80"/>
      <c r="IEW326" s="80"/>
      <c r="IEX326" s="80"/>
      <c r="IEY326" s="80"/>
      <c r="IEZ326" s="80"/>
      <c r="IFA326" s="80"/>
      <c r="IFB326" s="80"/>
      <c r="IFC326" s="80"/>
      <c r="IFD326" s="80"/>
      <c r="IFE326" s="80"/>
      <c r="IFF326" s="80"/>
      <c r="IFG326" s="80"/>
      <c r="IFH326" s="80"/>
      <c r="IFI326" s="80"/>
      <c r="IFJ326" s="80"/>
      <c r="IFK326" s="80"/>
      <c r="IFL326" s="80"/>
      <c r="IFM326" s="80"/>
      <c r="IFN326" s="80"/>
      <c r="IFO326" s="80"/>
      <c r="IFP326" s="80"/>
      <c r="IFQ326" s="80"/>
      <c r="IFR326" s="80"/>
      <c r="IFS326" s="80"/>
      <c r="IFT326" s="80"/>
      <c r="IFU326" s="80"/>
      <c r="IFV326" s="80"/>
      <c r="IFW326" s="80"/>
      <c r="IFX326" s="80"/>
      <c r="IFY326" s="80"/>
      <c r="IFZ326" s="80"/>
      <c r="IGA326" s="80"/>
      <c r="IGB326" s="80"/>
      <c r="IGC326" s="80"/>
      <c r="IGD326" s="80"/>
      <c r="IGE326" s="80"/>
      <c r="IGF326" s="80"/>
      <c r="IGG326" s="80"/>
      <c r="IGH326" s="80"/>
      <c r="IGI326" s="80"/>
      <c r="IGJ326" s="80"/>
      <c r="IGK326" s="80"/>
      <c r="IGL326" s="80"/>
      <c r="IGM326" s="80"/>
      <c r="IGN326" s="80"/>
      <c r="IGO326" s="80"/>
      <c r="IGP326" s="80"/>
      <c r="IGQ326" s="80"/>
      <c r="IGR326" s="80"/>
      <c r="IGS326" s="80"/>
      <c r="IGT326" s="80"/>
      <c r="IGU326" s="80"/>
      <c r="IGV326" s="80"/>
      <c r="IGW326" s="80"/>
      <c r="IGX326" s="80"/>
      <c r="IGY326" s="80"/>
      <c r="IGZ326" s="80"/>
      <c r="IHA326" s="80"/>
      <c r="IHB326" s="80"/>
      <c r="IHC326" s="80"/>
      <c r="IHD326" s="80"/>
      <c r="IHE326" s="80"/>
      <c r="IHF326" s="80"/>
      <c r="IHG326" s="80"/>
      <c r="IHH326" s="80"/>
      <c r="IHI326" s="80"/>
      <c r="IHJ326" s="80"/>
      <c r="IHK326" s="80"/>
      <c r="IHL326" s="80"/>
      <c r="IHM326" s="80"/>
      <c r="IHN326" s="80"/>
      <c r="IHO326" s="80"/>
      <c r="IHP326" s="80"/>
      <c r="IHQ326" s="80"/>
      <c r="IHR326" s="80"/>
      <c r="IHS326" s="80"/>
      <c r="IHT326" s="80"/>
      <c r="IHU326" s="80"/>
      <c r="IHV326" s="80"/>
      <c r="IHW326" s="80"/>
      <c r="IHX326" s="80"/>
      <c r="IHY326" s="80"/>
      <c r="IHZ326" s="80"/>
      <c r="IIA326" s="80"/>
      <c r="IIB326" s="80"/>
      <c r="IIC326" s="80"/>
      <c r="IID326" s="80"/>
      <c r="IIE326" s="80"/>
      <c r="IIF326" s="80"/>
      <c r="IIG326" s="80"/>
      <c r="IIH326" s="80"/>
      <c r="III326" s="80"/>
      <c r="IIJ326" s="80"/>
      <c r="IIK326" s="80"/>
      <c r="IIL326" s="80"/>
      <c r="IIM326" s="80"/>
      <c r="IIN326" s="80"/>
      <c r="IIO326" s="80"/>
      <c r="IIP326" s="80"/>
      <c r="IIQ326" s="80"/>
      <c r="IIR326" s="80"/>
      <c r="IIS326" s="80"/>
      <c r="IIT326" s="80"/>
      <c r="IIU326" s="80"/>
      <c r="IIV326" s="80"/>
      <c r="IIW326" s="80"/>
      <c r="IIX326" s="80"/>
      <c r="IIY326" s="80"/>
      <c r="IIZ326" s="80"/>
      <c r="IJA326" s="80"/>
      <c r="IJB326" s="80"/>
      <c r="IJC326" s="80"/>
      <c r="IJD326" s="80"/>
      <c r="IJE326" s="80"/>
      <c r="IJF326" s="80"/>
      <c r="IJG326" s="80"/>
      <c r="IJH326" s="80"/>
      <c r="IJI326" s="80"/>
      <c r="IJJ326" s="80"/>
      <c r="IJK326" s="80"/>
      <c r="IJL326" s="80"/>
      <c r="IJM326" s="80"/>
      <c r="IJN326" s="80"/>
      <c r="IJO326" s="80"/>
      <c r="IJP326" s="80"/>
      <c r="IJQ326" s="80"/>
      <c r="IJR326" s="80"/>
      <c r="IJS326" s="80"/>
      <c r="IJT326" s="80"/>
      <c r="IJU326" s="80"/>
      <c r="IJV326" s="80"/>
      <c r="IJW326" s="80"/>
      <c r="IJX326" s="80"/>
      <c r="IJY326" s="80"/>
      <c r="IJZ326" s="80"/>
      <c r="IKA326" s="80"/>
      <c r="IKB326" s="80"/>
      <c r="IKC326" s="80"/>
      <c r="IKD326" s="80"/>
      <c r="IKE326" s="80"/>
      <c r="IKF326" s="80"/>
      <c r="IKG326" s="80"/>
      <c r="IKH326" s="80"/>
      <c r="IKI326" s="80"/>
      <c r="IKJ326" s="80"/>
      <c r="IKK326" s="80"/>
      <c r="IKL326" s="80"/>
      <c r="IKM326" s="80"/>
      <c r="IKN326" s="80"/>
      <c r="IKO326" s="80"/>
      <c r="IKP326" s="80"/>
      <c r="IKQ326" s="80"/>
      <c r="IKR326" s="80"/>
      <c r="IKS326" s="80"/>
      <c r="IKT326" s="80"/>
      <c r="IKU326" s="80"/>
      <c r="IKV326" s="80"/>
      <c r="IKW326" s="80"/>
      <c r="IKX326" s="80"/>
      <c r="IKY326" s="80"/>
      <c r="IKZ326" s="80"/>
      <c r="ILA326" s="80"/>
      <c r="ILB326" s="80"/>
      <c r="ILC326" s="80"/>
      <c r="ILD326" s="80"/>
      <c r="ILE326" s="80"/>
      <c r="ILF326" s="80"/>
      <c r="ILG326" s="80"/>
      <c r="ILH326" s="80"/>
      <c r="ILI326" s="80"/>
      <c r="ILJ326" s="80"/>
      <c r="ILK326" s="80"/>
      <c r="ILL326" s="80"/>
      <c r="ILM326" s="80"/>
      <c r="ILN326" s="80"/>
      <c r="ILO326" s="80"/>
      <c r="ILP326" s="80"/>
      <c r="ILQ326" s="80"/>
      <c r="ILR326" s="80"/>
      <c r="ILS326" s="80"/>
      <c r="ILT326" s="80"/>
      <c r="ILU326" s="80"/>
      <c r="ILV326" s="80"/>
      <c r="ILW326" s="80"/>
      <c r="ILX326" s="80"/>
      <c r="ILY326" s="80"/>
      <c r="ILZ326" s="80"/>
      <c r="IMA326" s="80"/>
      <c r="IMB326" s="80"/>
      <c r="IMC326" s="80"/>
      <c r="IMD326" s="80"/>
      <c r="IME326" s="80"/>
      <c r="IMF326" s="80"/>
      <c r="IMG326" s="80"/>
      <c r="IMH326" s="80"/>
      <c r="IMI326" s="80"/>
      <c r="IMJ326" s="80"/>
      <c r="IMK326" s="80"/>
      <c r="IML326" s="80"/>
      <c r="IMM326" s="80"/>
      <c r="IMN326" s="80"/>
      <c r="IMO326" s="80"/>
      <c r="IMP326" s="80"/>
      <c r="IMQ326" s="80"/>
      <c r="IMR326" s="80"/>
      <c r="IMS326" s="80"/>
      <c r="IMT326" s="80"/>
      <c r="IMU326" s="80"/>
      <c r="IMV326" s="80"/>
      <c r="IMW326" s="80"/>
      <c r="IMX326" s="80"/>
      <c r="IMY326" s="80"/>
      <c r="IMZ326" s="80"/>
      <c r="INA326" s="80"/>
      <c r="INB326" s="80"/>
      <c r="INC326" s="80"/>
      <c r="IND326" s="80"/>
      <c r="INE326" s="80"/>
      <c r="INF326" s="80"/>
      <c r="ING326" s="80"/>
      <c r="INH326" s="80"/>
      <c r="INI326" s="80"/>
      <c r="INJ326" s="80"/>
      <c r="INK326" s="80"/>
      <c r="INL326" s="80"/>
      <c r="INM326" s="80"/>
      <c r="INN326" s="80"/>
      <c r="INO326" s="80"/>
      <c r="INP326" s="80"/>
      <c r="INQ326" s="80"/>
      <c r="INR326" s="80"/>
      <c r="INS326" s="80"/>
      <c r="INT326" s="80"/>
      <c r="INU326" s="80"/>
      <c r="INV326" s="80"/>
      <c r="INW326" s="80"/>
      <c r="INX326" s="80"/>
      <c r="INY326" s="80"/>
      <c r="INZ326" s="80"/>
      <c r="IOA326" s="80"/>
      <c r="IOB326" s="80"/>
      <c r="IOC326" s="80"/>
      <c r="IOD326" s="80"/>
      <c r="IOE326" s="80"/>
      <c r="IOF326" s="80"/>
      <c r="IOG326" s="80"/>
      <c r="IOH326" s="80"/>
      <c r="IOI326" s="80"/>
      <c r="IOJ326" s="80"/>
      <c r="IOK326" s="80"/>
      <c r="IOL326" s="80"/>
      <c r="IOM326" s="80"/>
      <c r="ION326" s="80"/>
      <c r="IOO326" s="80"/>
      <c r="IOP326" s="80"/>
      <c r="IOQ326" s="80"/>
      <c r="IOR326" s="80"/>
      <c r="IOS326" s="80"/>
      <c r="IOT326" s="80"/>
      <c r="IOU326" s="80"/>
      <c r="IOV326" s="80"/>
      <c r="IOW326" s="80"/>
      <c r="IOX326" s="80"/>
      <c r="IOY326" s="80"/>
      <c r="IOZ326" s="80"/>
      <c r="IPA326" s="80"/>
      <c r="IPB326" s="80"/>
      <c r="IPC326" s="80"/>
      <c r="IPD326" s="80"/>
      <c r="IPE326" s="80"/>
      <c r="IPF326" s="80"/>
      <c r="IPG326" s="80"/>
      <c r="IPH326" s="80"/>
      <c r="IPI326" s="80"/>
      <c r="IPJ326" s="80"/>
      <c r="IPK326" s="80"/>
      <c r="IPL326" s="80"/>
      <c r="IPM326" s="80"/>
      <c r="IPN326" s="80"/>
      <c r="IPO326" s="80"/>
      <c r="IPP326" s="80"/>
      <c r="IPQ326" s="80"/>
      <c r="IPR326" s="80"/>
      <c r="IPS326" s="80"/>
      <c r="IPT326" s="80"/>
      <c r="IPU326" s="80"/>
      <c r="IPV326" s="80"/>
      <c r="IPW326" s="80"/>
      <c r="IPX326" s="80"/>
      <c r="IPY326" s="80"/>
      <c r="IPZ326" s="80"/>
      <c r="IQA326" s="80"/>
      <c r="IQB326" s="80"/>
      <c r="IQC326" s="80"/>
      <c r="IQD326" s="80"/>
      <c r="IQE326" s="80"/>
      <c r="IQF326" s="80"/>
      <c r="IQG326" s="80"/>
      <c r="IQH326" s="80"/>
      <c r="IQI326" s="80"/>
      <c r="IQJ326" s="80"/>
      <c r="IQK326" s="80"/>
      <c r="IQL326" s="80"/>
      <c r="IQM326" s="80"/>
      <c r="IQN326" s="80"/>
      <c r="IQO326" s="80"/>
      <c r="IQP326" s="80"/>
      <c r="IQQ326" s="80"/>
      <c r="IQR326" s="80"/>
      <c r="IQS326" s="80"/>
      <c r="IQT326" s="80"/>
      <c r="IQU326" s="80"/>
      <c r="IQV326" s="80"/>
      <c r="IQW326" s="80"/>
      <c r="IQX326" s="80"/>
      <c r="IQY326" s="80"/>
      <c r="IQZ326" s="80"/>
      <c r="IRA326" s="80"/>
      <c r="IRB326" s="80"/>
      <c r="IRC326" s="80"/>
      <c r="IRD326" s="80"/>
      <c r="IRE326" s="80"/>
      <c r="IRF326" s="80"/>
      <c r="IRG326" s="80"/>
      <c r="IRH326" s="80"/>
      <c r="IRI326" s="80"/>
      <c r="IRJ326" s="80"/>
      <c r="IRK326" s="80"/>
      <c r="IRL326" s="80"/>
      <c r="IRM326" s="80"/>
      <c r="IRN326" s="80"/>
      <c r="IRO326" s="80"/>
      <c r="IRP326" s="80"/>
      <c r="IRQ326" s="80"/>
      <c r="IRR326" s="80"/>
      <c r="IRS326" s="80"/>
      <c r="IRT326" s="80"/>
      <c r="IRU326" s="80"/>
      <c r="IRV326" s="80"/>
      <c r="IRW326" s="80"/>
      <c r="IRX326" s="80"/>
      <c r="IRY326" s="80"/>
      <c r="IRZ326" s="80"/>
      <c r="ISA326" s="80"/>
      <c r="ISB326" s="80"/>
      <c r="ISC326" s="80"/>
      <c r="ISD326" s="80"/>
      <c r="ISE326" s="80"/>
      <c r="ISF326" s="80"/>
      <c r="ISG326" s="80"/>
      <c r="ISH326" s="80"/>
      <c r="ISI326" s="80"/>
      <c r="ISJ326" s="80"/>
      <c r="ISK326" s="80"/>
      <c r="ISL326" s="80"/>
      <c r="ISM326" s="80"/>
      <c r="ISN326" s="80"/>
      <c r="ISO326" s="80"/>
      <c r="ISP326" s="80"/>
      <c r="ISQ326" s="80"/>
      <c r="ISR326" s="80"/>
      <c r="ISS326" s="80"/>
      <c r="IST326" s="80"/>
      <c r="ISU326" s="80"/>
      <c r="ISV326" s="80"/>
      <c r="ISW326" s="80"/>
      <c r="ISX326" s="80"/>
      <c r="ISY326" s="80"/>
      <c r="ISZ326" s="80"/>
      <c r="ITA326" s="80"/>
      <c r="ITB326" s="80"/>
      <c r="ITC326" s="80"/>
      <c r="ITD326" s="80"/>
      <c r="ITE326" s="80"/>
      <c r="ITF326" s="80"/>
      <c r="ITG326" s="80"/>
      <c r="ITH326" s="80"/>
      <c r="ITI326" s="80"/>
      <c r="ITJ326" s="80"/>
      <c r="ITK326" s="80"/>
      <c r="ITL326" s="80"/>
      <c r="ITM326" s="80"/>
      <c r="ITN326" s="80"/>
      <c r="ITO326" s="80"/>
      <c r="ITP326" s="80"/>
      <c r="ITQ326" s="80"/>
      <c r="ITR326" s="80"/>
      <c r="ITS326" s="80"/>
      <c r="ITT326" s="80"/>
      <c r="ITU326" s="80"/>
      <c r="ITV326" s="80"/>
      <c r="ITW326" s="80"/>
      <c r="ITX326" s="80"/>
      <c r="ITY326" s="80"/>
      <c r="ITZ326" s="80"/>
      <c r="IUA326" s="80"/>
      <c r="IUB326" s="80"/>
      <c r="IUC326" s="80"/>
      <c r="IUD326" s="80"/>
      <c r="IUE326" s="80"/>
      <c r="IUF326" s="80"/>
      <c r="IUG326" s="80"/>
      <c r="IUH326" s="80"/>
      <c r="IUI326" s="80"/>
      <c r="IUJ326" s="80"/>
      <c r="IUK326" s="80"/>
      <c r="IUL326" s="80"/>
      <c r="IUM326" s="80"/>
      <c r="IUN326" s="80"/>
      <c r="IUO326" s="80"/>
      <c r="IUP326" s="80"/>
      <c r="IUQ326" s="80"/>
      <c r="IUR326" s="80"/>
      <c r="IUS326" s="80"/>
      <c r="IUT326" s="80"/>
      <c r="IUU326" s="80"/>
      <c r="IUV326" s="80"/>
      <c r="IUW326" s="80"/>
      <c r="IUX326" s="80"/>
      <c r="IUY326" s="80"/>
      <c r="IUZ326" s="80"/>
      <c r="IVA326" s="80"/>
      <c r="IVB326" s="80"/>
      <c r="IVC326" s="80"/>
      <c r="IVD326" s="80"/>
      <c r="IVE326" s="80"/>
      <c r="IVF326" s="80"/>
      <c r="IVG326" s="80"/>
      <c r="IVH326" s="80"/>
      <c r="IVI326" s="80"/>
      <c r="IVJ326" s="80"/>
      <c r="IVK326" s="80"/>
      <c r="IVL326" s="80"/>
      <c r="IVM326" s="80"/>
      <c r="IVN326" s="80"/>
      <c r="IVO326" s="80"/>
      <c r="IVP326" s="80"/>
      <c r="IVQ326" s="80"/>
      <c r="IVR326" s="80"/>
      <c r="IVS326" s="80"/>
      <c r="IVT326" s="80"/>
      <c r="IVU326" s="80"/>
      <c r="IVV326" s="80"/>
      <c r="IVW326" s="80"/>
      <c r="IVX326" s="80"/>
      <c r="IVY326" s="80"/>
      <c r="IVZ326" s="80"/>
      <c r="IWA326" s="80"/>
      <c r="IWB326" s="80"/>
      <c r="IWC326" s="80"/>
      <c r="IWD326" s="80"/>
      <c r="IWE326" s="80"/>
      <c r="IWF326" s="80"/>
      <c r="IWG326" s="80"/>
      <c r="IWH326" s="80"/>
      <c r="IWI326" s="80"/>
      <c r="IWJ326" s="80"/>
      <c r="IWK326" s="80"/>
      <c r="IWL326" s="80"/>
      <c r="IWM326" s="80"/>
      <c r="IWN326" s="80"/>
      <c r="IWO326" s="80"/>
      <c r="IWP326" s="80"/>
      <c r="IWQ326" s="80"/>
      <c r="IWR326" s="80"/>
      <c r="IWS326" s="80"/>
      <c r="IWT326" s="80"/>
      <c r="IWU326" s="80"/>
      <c r="IWV326" s="80"/>
      <c r="IWW326" s="80"/>
      <c r="IWX326" s="80"/>
      <c r="IWY326" s="80"/>
      <c r="IWZ326" s="80"/>
      <c r="IXA326" s="80"/>
      <c r="IXB326" s="80"/>
      <c r="IXC326" s="80"/>
      <c r="IXD326" s="80"/>
      <c r="IXE326" s="80"/>
      <c r="IXF326" s="80"/>
      <c r="IXG326" s="80"/>
      <c r="IXH326" s="80"/>
      <c r="IXI326" s="80"/>
      <c r="IXJ326" s="80"/>
      <c r="IXK326" s="80"/>
      <c r="IXL326" s="80"/>
      <c r="IXM326" s="80"/>
      <c r="IXN326" s="80"/>
      <c r="IXO326" s="80"/>
      <c r="IXP326" s="80"/>
      <c r="IXQ326" s="80"/>
      <c r="IXR326" s="80"/>
      <c r="IXS326" s="80"/>
      <c r="IXT326" s="80"/>
      <c r="IXU326" s="80"/>
      <c r="IXV326" s="80"/>
      <c r="IXW326" s="80"/>
      <c r="IXX326" s="80"/>
      <c r="IXY326" s="80"/>
      <c r="IXZ326" s="80"/>
      <c r="IYA326" s="80"/>
      <c r="IYB326" s="80"/>
      <c r="IYC326" s="80"/>
      <c r="IYD326" s="80"/>
      <c r="IYE326" s="80"/>
      <c r="IYF326" s="80"/>
      <c r="IYG326" s="80"/>
      <c r="IYH326" s="80"/>
      <c r="IYI326" s="80"/>
      <c r="IYJ326" s="80"/>
      <c r="IYK326" s="80"/>
      <c r="IYL326" s="80"/>
      <c r="IYM326" s="80"/>
      <c r="IYN326" s="80"/>
      <c r="IYO326" s="80"/>
      <c r="IYP326" s="80"/>
      <c r="IYQ326" s="80"/>
      <c r="IYR326" s="80"/>
      <c r="IYS326" s="80"/>
      <c r="IYT326" s="80"/>
      <c r="IYU326" s="80"/>
      <c r="IYV326" s="80"/>
      <c r="IYW326" s="80"/>
      <c r="IYX326" s="80"/>
      <c r="IYY326" s="80"/>
      <c r="IYZ326" s="80"/>
      <c r="IZA326" s="80"/>
      <c r="IZB326" s="80"/>
      <c r="IZC326" s="80"/>
      <c r="IZD326" s="80"/>
      <c r="IZE326" s="80"/>
      <c r="IZF326" s="80"/>
      <c r="IZG326" s="80"/>
      <c r="IZH326" s="80"/>
      <c r="IZI326" s="80"/>
      <c r="IZJ326" s="80"/>
      <c r="IZK326" s="80"/>
      <c r="IZL326" s="80"/>
      <c r="IZM326" s="80"/>
      <c r="IZN326" s="80"/>
      <c r="IZO326" s="80"/>
      <c r="IZP326" s="80"/>
      <c r="IZQ326" s="80"/>
      <c r="IZR326" s="80"/>
      <c r="IZS326" s="80"/>
      <c r="IZT326" s="80"/>
      <c r="IZU326" s="80"/>
      <c r="IZV326" s="80"/>
      <c r="IZW326" s="80"/>
      <c r="IZX326" s="80"/>
      <c r="IZY326" s="80"/>
      <c r="IZZ326" s="80"/>
      <c r="JAA326" s="80"/>
      <c r="JAB326" s="80"/>
      <c r="JAC326" s="80"/>
      <c r="JAD326" s="80"/>
      <c r="JAE326" s="80"/>
      <c r="JAF326" s="80"/>
      <c r="JAG326" s="80"/>
      <c r="JAH326" s="80"/>
      <c r="JAI326" s="80"/>
      <c r="JAJ326" s="80"/>
      <c r="JAK326" s="80"/>
      <c r="JAL326" s="80"/>
      <c r="JAM326" s="80"/>
      <c r="JAN326" s="80"/>
      <c r="JAO326" s="80"/>
      <c r="JAP326" s="80"/>
      <c r="JAQ326" s="80"/>
      <c r="JAR326" s="80"/>
      <c r="JAS326" s="80"/>
      <c r="JAT326" s="80"/>
      <c r="JAU326" s="80"/>
      <c r="JAV326" s="80"/>
      <c r="JAW326" s="80"/>
      <c r="JAX326" s="80"/>
      <c r="JAY326" s="80"/>
      <c r="JAZ326" s="80"/>
      <c r="JBA326" s="80"/>
      <c r="JBB326" s="80"/>
      <c r="JBC326" s="80"/>
      <c r="JBD326" s="80"/>
      <c r="JBE326" s="80"/>
      <c r="JBF326" s="80"/>
      <c r="JBG326" s="80"/>
      <c r="JBH326" s="80"/>
      <c r="JBI326" s="80"/>
      <c r="JBJ326" s="80"/>
      <c r="JBK326" s="80"/>
      <c r="JBL326" s="80"/>
      <c r="JBM326" s="80"/>
      <c r="JBN326" s="80"/>
      <c r="JBO326" s="80"/>
      <c r="JBP326" s="80"/>
      <c r="JBQ326" s="80"/>
      <c r="JBR326" s="80"/>
      <c r="JBS326" s="80"/>
      <c r="JBT326" s="80"/>
      <c r="JBU326" s="80"/>
      <c r="JBV326" s="80"/>
      <c r="JBW326" s="80"/>
      <c r="JBX326" s="80"/>
      <c r="JBY326" s="80"/>
      <c r="JBZ326" s="80"/>
      <c r="JCA326" s="80"/>
      <c r="JCB326" s="80"/>
      <c r="JCC326" s="80"/>
      <c r="JCD326" s="80"/>
      <c r="JCE326" s="80"/>
      <c r="JCF326" s="80"/>
      <c r="JCG326" s="80"/>
      <c r="JCH326" s="80"/>
      <c r="JCI326" s="80"/>
      <c r="JCJ326" s="80"/>
      <c r="JCK326" s="80"/>
      <c r="JCL326" s="80"/>
      <c r="JCM326" s="80"/>
      <c r="JCN326" s="80"/>
      <c r="JCO326" s="80"/>
      <c r="JCP326" s="80"/>
      <c r="JCQ326" s="80"/>
      <c r="JCR326" s="80"/>
      <c r="JCS326" s="80"/>
      <c r="JCT326" s="80"/>
      <c r="JCU326" s="80"/>
      <c r="JCV326" s="80"/>
      <c r="JCW326" s="80"/>
      <c r="JCX326" s="80"/>
      <c r="JCY326" s="80"/>
      <c r="JCZ326" s="80"/>
      <c r="JDA326" s="80"/>
      <c r="JDB326" s="80"/>
      <c r="JDC326" s="80"/>
      <c r="JDD326" s="80"/>
      <c r="JDE326" s="80"/>
      <c r="JDF326" s="80"/>
      <c r="JDG326" s="80"/>
      <c r="JDH326" s="80"/>
      <c r="JDI326" s="80"/>
      <c r="JDJ326" s="80"/>
      <c r="JDK326" s="80"/>
      <c r="JDL326" s="80"/>
      <c r="JDM326" s="80"/>
      <c r="JDN326" s="80"/>
      <c r="JDO326" s="80"/>
      <c r="JDP326" s="80"/>
      <c r="JDQ326" s="80"/>
      <c r="JDR326" s="80"/>
      <c r="JDS326" s="80"/>
      <c r="JDT326" s="80"/>
      <c r="JDU326" s="80"/>
      <c r="JDV326" s="80"/>
      <c r="JDW326" s="80"/>
      <c r="JDX326" s="80"/>
      <c r="JDY326" s="80"/>
      <c r="JDZ326" s="80"/>
      <c r="JEA326" s="80"/>
      <c r="JEB326" s="80"/>
      <c r="JEC326" s="80"/>
      <c r="JED326" s="80"/>
      <c r="JEE326" s="80"/>
      <c r="JEF326" s="80"/>
      <c r="JEG326" s="80"/>
      <c r="JEH326" s="80"/>
      <c r="JEI326" s="80"/>
      <c r="JEJ326" s="80"/>
      <c r="JEK326" s="80"/>
      <c r="JEL326" s="80"/>
      <c r="JEM326" s="80"/>
      <c r="JEN326" s="80"/>
      <c r="JEO326" s="80"/>
      <c r="JEP326" s="80"/>
      <c r="JEQ326" s="80"/>
      <c r="JER326" s="80"/>
      <c r="JES326" s="80"/>
      <c r="JET326" s="80"/>
      <c r="JEU326" s="80"/>
      <c r="JEV326" s="80"/>
      <c r="JEW326" s="80"/>
      <c r="JEX326" s="80"/>
      <c r="JEY326" s="80"/>
      <c r="JEZ326" s="80"/>
      <c r="JFA326" s="80"/>
      <c r="JFB326" s="80"/>
      <c r="JFC326" s="80"/>
      <c r="JFD326" s="80"/>
      <c r="JFE326" s="80"/>
      <c r="JFF326" s="80"/>
      <c r="JFG326" s="80"/>
      <c r="JFH326" s="80"/>
      <c r="JFI326" s="80"/>
      <c r="JFJ326" s="80"/>
      <c r="JFK326" s="80"/>
      <c r="JFL326" s="80"/>
      <c r="JFM326" s="80"/>
      <c r="JFN326" s="80"/>
      <c r="JFO326" s="80"/>
      <c r="JFP326" s="80"/>
      <c r="JFQ326" s="80"/>
      <c r="JFR326" s="80"/>
      <c r="JFS326" s="80"/>
      <c r="JFT326" s="80"/>
      <c r="JFU326" s="80"/>
      <c r="JFV326" s="80"/>
      <c r="JFW326" s="80"/>
      <c r="JFX326" s="80"/>
      <c r="JFY326" s="80"/>
      <c r="JFZ326" s="80"/>
      <c r="JGA326" s="80"/>
      <c r="JGB326" s="80"/>
      <c r="JGC326" s="80"/>
      <c r="JGD326" s="80"/>
      <c r="JGE326" s="80"/>
      <c r="JGF326" s="80"/>
      <c r="JGG326" s="80"/>
      <c r="JGH326" s="80"/>
      <c r="JGI326" s="80"/>
      <c r="JGJ326" s="80"/>
      <c r="JGK326" s="80"/>
      <c r="JGL326" s="80"/>
      <c r="JGM326" s="80"/>
      <c r="JGN326" s="80"/>
      <c r="JGO326" s="80"/>
      <c r="JGP326" s="80"/>
      <c r="JGQ326" s="80"/>
      <c r="JGR326" s="80"/>
      <c r="JGS326" s="80"/>
      <c r="JGT326" s="80"/>
      <c r="JGU326" s="80"/>
      <c r="JGV326" s="80"/>
      <c r="JGW326" s="80"/>
      <c r="JGX326" s="80"/>
      <c r="JGY326" s="80"/>
      <c r="JGZ326" s="80"/>
      <c r="JHA326" s="80"/>
      <c r="JHB326" s="80"/>
      <c r="JHC326" s="80"/>
      <c r="JHD326" s="80"/>
      <c r="JHE326" s="80"/>
      <c r="JHF326" s="80"/>
      <c r="JHG326" s="80"/>
      <c r="JHH326" s="80"/>
      <c r="JHI326" s="80"/>
      <c r="JHJ326" s="80"/>
      <c r="JHK326" s="80"/>
      <c r="JHL326" s="80"/>
      <c r="JHM326" s="80"/>
      <c r="JHN326" s="80"/>
      <c r="JHO326" s="80"/>
      <c r="JHP326" s="80"/>
      <c r="JHQ326" s="80"/>
      <c r="JHR326" s="80"/>
      <c r="JHS326" s="80"/>
      <c r="JHT326" s="80"/>
      <c r="JHU326" s="80"/>
      <c r="JHV326" s="80"/>
      <c r="JHW326" s="80"/>
      <c r="JHX326" s="80"/>
      <c r="JHY326" s="80"/>
      <c r="JHZ326" s="80"/>
      <c r="JIA326" s="80"/>
      <c r="JIB326" s="80"/>
      <c r="JIC326" s="80"/>
      <c r="JID326" s="80"/>
      <c r="JIE326" s="80"/>
      <c r="JIF326" s="80"/>
      <c r="JIG326" s="80"/>
      <c r="JIH326" s="80"/>
      <c r="JII326" s="80"/>
      <c r="JIJ326" s="80"/>
      <c r="JIK326" s="80"/>
      <c r="JIL326" s="80"/>
      <c r="JIM326" s="80"/>
      <c r="JIN326" s="80"/>
      <c r="JIO326" s="80"/>
      <c r="JIP326" s="80"/>
      <c r="JIQ326" s="80"/>
      <c r="JIR326" s="80"/>
      <c r="JIS326" s="80"/>
      <c r="JIT326" s="80"/>
      <c r="JIU326" s="80"/>
      <c r="JIV326" s="80"/>
      <c r="JIW326" s="80"/>
      <c r="JIX326" s="80"/>
      <c r="JIY326" s="80"/>
      <c r="JIZ326" s="80"/>
      <c r="JJA326" s="80"/>
      <c r="JJB326" s="80"/>
      <c r="JJC326" s="80"/>
      <c r="JJD326" s="80"/>
      <c r="JJE326" s="80"/>
      <c r="JJF326" s="80"/>
      <c r="JJG326" s="80"/>
      <c r="JJH326" s="80"/>
      <c r="JJI326" s="80"/>
      <c r="JJJ326" s="80"/>
      <c r="JJK326" s="80"/>
      <c r="JJL326" s="80"/>
      <c r="JJM326" s="80"/>
      <c r="JJN326" s="80"/>
      <c r="JJO326" s="80"/>
      <c r="JJP326" s="80"/>
      <c r="JJQ326" s="80"/>
      <c r="JJR326" s="80"/>
      <c r="JJS326" s="80"/>
      <c r="JJT326" s="80"/>
      <c r="JJU326" s="80"/>
      <c r="JJV326" s="80"/>
      <c r="JJW326" s="80"/>
      <c r="JJX326" s="80"/>
      <c r="JJY326" s="80"/>
      <c r="JJZ326" s="80"/>
      <c r="JKA326" s="80"/>
      <c r="JKB326" s="80"/>
      <c r="JKC326" s="80"/>
      <c r="JKD326" s="80"/>
      <c r="JKE326" s="80"/>
      <c r="JKF326" s="80"/>
      <c r="JKG326" s="80"/>
      <c r="JKH326" s="80"/>
      <c r="JKI326" s="80"/>
      <c r="JKJ326" s="80"/>
      <c r="JKK326" s="80"/>
      <c r="JKL326" s="80"/>
      <c r="JKM326" s="80"/>
      <c r="JKN326" s="80"/>
      <c r="JKO326" s="80"/>
      <c r="JKP326" s="80"/>
      <c r="JKQ326" s="80"/>
      <c r="JKR326" s="80"/>
      <c r="JKS326" s="80"/>
      <c r="JKT326" s="80"/>
      <c r="JKU326" s="80"/>
      <c r="JKV326" s="80"/>
      <c r="JKW326" s="80"/>
      <c r="JKX326" s="80"/>
      <c r="JKY326" s="80"/>
      <c r="JKZ326" s="80"/>
      <c r="JLA326" s="80"/>
      <c r="JLB326" s="80"/>
      <c r="JLC326" s="80"/>
      <c r="JLD326" s="80"/>
      <c r="JLE326" s="80"/>
      <c r="JLF326" s="80"/>
      <c r="JLG326" s="80"/>
      <c r="JLH326" s="80"/>
      <c r="JLI326" s="80"/>
      <c r="JLJ326" s="80"/>
      <c r="JLK326" s="80"/>
      <c r="JLL326" s="80"/>
      <c r="JLM326" s="80"/>
      <c r="JLN326" s="80"/>
      <c r="JLO326" s="80"/>
      <c r="JLP326" s="80"/>
      <c r="JLQ326" s="80"/>
      <c r="JLR326" s="80"/>
      <c r="JLS326" s="80"/>
      <c r="JLT326" s="80"/>
      <c r="JLU326" s="80"/>
      <c r="JLV326" s="80"/>
      <c r="JLW326" s="80"/>
      <c r="JLX326" s="80"/>
      <c r="JLY326" s="80"/>
      <c r="JLZ326" s="80"/>
      <c r="JMA326" s="80"/>
      <c r="JMB326" s="80"/>
      <c r="JMC326" s="80"/>
      <c r="JMD326" s="80"/>
      <c r="JME326" s="80"/>
      <c r="JMF326" s="80"/>
      <c r="JMG326" s="80"/>
      <c r="JMH326" s="80"/>
      <c r="JMI326" s="80"/>
      <c r="JMJ326" s="80"/>
      <c r="JMK326" s="80"/>
      <c r="JML326" s="80"/>
      <c r="JMM326" s="80"/>
      <c r="JMN326" s="80"/>
      <c r="JMO326" s="80"/>
      <c r="JMP326" s="80"/>
      <c r="JMQ326" s="80"/>
      <c r="JMR326" s="80"/>
      <c r="JMS326" s="80"/>
      <c r="JMT326" s="80"/>
      <c r="JMU326" s="80"/>
      <c r="JMV326" s="80"/>
      <c r="JMW326" s="80"/>
      <c r="JMX326" s="80"/>
      <c r="JMY326" s="80"/>
      <c r="JMZ326" s="80"/>
      <c r="JNA326" s="80"/>
      <c r="JNB326" s="80"/>
      <c r="JNC326" s="80"/>
      <c r="JND326" s="80"/>
      <c r="JNE326" s="80"/>
      <c r="JNF326" s="80"/>
      <c r="JNG326" s="80"/>
      <c r="JNH326" s="80"/>
      <c r="JNI326" s="80"/>
      <c r="JNJ326" s="80"/>
      <c r="JNK326" s="80"/>
      <c r="JNL326" s="80"/>
      <c r="JNM326" s="80"/>
      <c r="JNN326" s="80"/>
      <c r="JNO326" s="80"/>
      <c r="JNP326" s="80"/>
      <c r="JNQ326" s="80"/>
      <c r="JNR326" s="80"/>
      <c r="JNS326" s="80"/>
      <c r="JNT326" s="80"/>
      <c r="JNU326" s="80"/>
      <c r="JNV326" s="80"/>
      <c r="JNW326" s="80"/>
      <c r="JNX326" s="80"/>
      <c r="JNY326" s="80"/>
      <c r="JNZ326" s="80"/>
      <c r="JOA326" s="80"/>
      <c r="JOB326" s="80"/>
      <c r="JOC326" s="80"/>
      <c r="JOD326" s="80"/>
      <c r="JOE326" s="80"/>
      <c r="JOF326" s="80"/>
      <c r="JOG326" s="80"/>
      <c r="JOH326" s="80"/>
      <c r="JOI326" s="80"/>
      <c r="JOJ326" s="80"/>
      <c r="JOK326" s="80"/>
      <c r="JOL326" s="80"/>
      <c r="JOM326" s="80"/>
      <c r="JON326" s="80"/>
      <c r="JOO326" s="80"/>
      <c r="JOP326" s="80"/>
      <c r="JOQ326" s="80"/>
      <c r="JOR326" s="80"/>
      <c r="JOS326" s="80"/>
      <c r="JOT326" s="80"/>
      <c r="JOU326" s="80"/>
      <c r="JOV326" s="80"/>
      <c r="JOW326" s="80"/>
      <c r="JOX326" s="80"/>
      <c r="JOY326" s="80"/>
      <c r="JOZ326" s="80"/>
      <c r="JPA326" s="80"/>
      <c r="JPB326" s="80"/>
      <c r="JPC326" s="80"/>
      <c r="JPD326" s="80"/>
      <c r="JPE326" s="80"/>
      <c r="JPF326" s="80"/>
      <c r="JPG326" s="80"/>
      <c r="JPH326" s="80"/>
      <c r="JPI326" s="80"/>
      <c r="JPJ326" s="80"/>
      <c r="JPK326" s="80"/>
      <c r="JPL326" s="80"/>
      <c r="JPM326" s="80"/>
      <c r="JPN326" s="80"/>
      <c r="JPO326" s="80"/>
      <c r="JPP326" s="80"/>
      <c r="JPQ326" s="80"/>
      <c r="JPR326" s="80"/>
      <c r="JPS326" s="80"/>
      <c r="JPT326" s="80"/>
      <c r="JPU326" s="80"/>
      <c r="JPV326" s="80"/>
      <c r="JPW326" s="80"/>
      <c r="JPX326" s="80"/>
      <c r="JPY326" s="80"/>
      <c r="JPZ326" s="80"/>
      <c r="JQA326" s="80"/>
      <c r="JQB326" s="80"/>
      <c r="JQC326" s="80"/>
      <c r="JQD326" s="80"/>
      <c r="JQE326" s="80"/>
      <c r="JQF326" s="80"/>
      <c r="JQG326" s="80"/>
      <c r="JQH326" s="80"/>
      <c r="JQI326" s="80"/>
      <c r="JQJ326" s="80"/>
      <c r="JQK326" s="80"/>
      <c r="JQL326" s="80"/>
      <c r="JQM326" s="80"/>
      <c r="JQN326" s="80"/>
      <c r="JQO326" s="80"/>
      <c r="JQP326" s="80"/>
      <c r="JQQ326" s="80"/>
      <c r="JQR326" s="80"/>
      <c r="JQS326" s="80"/>
      <c r="JQT326" s="80"/>
      <c r="JQU326" s="80"/>
      <c r="JQV326" s="80"/>
      <c r="JQW326" s="80"/>
      <c r="JQX326" s="80"/>
      <c r="JQY326" s="80"/>
      <c r="JQZ326" s="80"/>
      <c r="JRA326" s="80"/>
      <c r="JRB326" s="80"/>
      <c r="JRC326" s="80"/>
      <c r="JRD326" s="80"/>
      <c r="JRE326" s="80"/>
      <c r="JRF326" s="80"/>
      <c r="JRG326" s="80"/>
      <c r="JRH326" s="80"/>
      <c r="JRI326" s="80"/>
      <c r="JRJ326" s="80"/>
      <c r="JRK326" s="80"/>
      <c r="JRL326" s="80"/>
      <c r="JRM326" s="80"/>
      <c r="JRN326" s="80"/>
      <c r="JRO326" s="80"/>
      <c r="JRP326" s="80"/>
      <c r="JRQ326" s="80"/>
      <c r="JRR326" s="80"/>
      <c r="JRS326" s="80"/>
      <c r="JRT326" s="80"/>
      <c r="JRU326" s="80"/>
      <c r="JRV326" s="80"/>
      <c r="JRW326" s="80"/>
      <c r="JRX326" s="80"/>
      <c r="JRY326" s="80"/>
      <c r="JRZ326" s="80"/>
      <c r="JSA326" s="80"/>
      <c r="JSB326" s="80"/>
      <c r="JSC326" s="80"/>
      <c r="JSD326" s="80"/>
      <c r="JSE326" s="80"/>
      <c r="JSF326" s="80"/>
      <c r="JSG326" s="80"/>
      <c r="JSH326" s="80"/>
      <c r="JSI326" s="80"/>
      <c r="JSJ326" s="80"/>
      <c r="JSK326" s="80"/>
      <c r="JSL326" s="80"/>
      <c r="JSM326" s="80"/>
      <c r="JSN326" s="80"/>
      <c r="JSO326" s="80"/>
      <c r="JSP326" s="80"/>
      <c r="JSQ326" s="80"/>
      <c r="JSR326" s="80"/>
      <c r="JSS326" s="80"/>
      <c r="JST326" s="80"/>
      <c r="JSU326" s="80"/>
      <c r="JSV326" s="80"/>
      <c r="JSW326" s="80"/>
      <c r="JSX326" s="80"/>
      <c r="JSY326" s="80"/>
      <c r="JSZ326" s="80"/>
      <c r="JTA326" s="80"/>
      <c r="JTB326" s="80"/>
      <c r="JTC326" s="80"/>
      <c r="JTD326" s="80"/>
      <c r="JTE326" s="80"/>
      <c r="JTF326" s="80"/>
      <c r="JTG326" s="80"/>
      <c r="JTH326" s="80"/>
      <c r="JTI326" s="80"/>
      <c r="JTJ326" s="80"/>
      <c r="JTK326" s="80"/>
      <c r="JTL326" s="80"/>
      <c r="JTM326" s="80"/>
      <c r="JTN326" s="80"/>
      <c r="JTO326" s="80"/>
      <c r="JTP326" s="80"/>
      <c r="JTQ326" s="80"/>
      <c r="JTR326" s="80"/>
      <c r="JTS326" s="80"/>
      <c r="JTT326" s="80"/>
      <c r="JTU326" s="80"/>
      <c r="JTV326" s="80"/>
      <c r="JTW326" s="80"/>
      <c r="JTX326" s="80"/>
      <c r="JTY326" s="80"/>
      <c r="JTZ326" s="80"/>
      <c r="JUA326" s="80"/>
      <c r="JUB326" s="80"/>
      <c r="JUC326" s="80"/>
      <c r="JUD326" s="80"/>
      <c r="JUE326" s="80"/>
      <c r="JUF326" s="80"/>
      <c r="JUG326" s="80"/>
      <c r="JUH326" s="80"/>
      <c r="JUI326" s="80"/>
      <c r="JUJ326" s="80"/>
      <c r="JUK326" s="80"/>
      <c r="JUL326" s="80"/>
      <c r="JUM326" s="80"/>
      <c r="JUN326" s="80"/>
      <c r="JUO326" s="80"/>
      <c r="JUP326" s="80"/>
      <c r="JUQ326" s="80"/>
      <c r="JUR326" s="80"/>
      <c r="JUS326" s="80"/>
      <c r="JUT326" s="80"/>
      <c r="JUU326" s="80"/>
      <c r="JUV326" s="80"/>
      <c r="JUW326" s="80"/>
      <c r="JUX326" s="80"/>
      <c r="JUY326" s="80"/>
      <c r="JUZ326" s="80"/>
      <c r="JVA326" s="80"/>
      <c r="JVB326" s="80"/>
      <c r="JVC326" s="80"/>
      <c r="JVD326" s="80"/>
      <c r="JVE326" s="80"/>
      <c r="JVF326" s="80"/>
      <c r="JVG326" s="80"/>
      <c r="JVH326" s="80"/>
      <c r="JVI326" s="80"/>
      <c r="JVJ326" s="80"/>
      <c r="JVK326" s="80"/>
      <c r="JVL326" s="80"/>
      <c r="JVM326" s="80"/>
      <c r="JVN326" s="80"/>
      <c r="JVO326" s="80"/>
      <c r="JVP326" s="80"/>
      <c r="JVQ326" s="80"/>
      <c r="JVR326" s="80"/>
      <c r="JVS326" s="80"/>
      <c r="JVT326" s="80"/>
      <c r="JVU326" s="80"/>
      <c r="JVV326" s="80"/>
      <c r="JVW326" s="80"/>
      <c r="JVX326" s="80"/>
      <c r="JVY326" s="80"/>
      <c r="JVZ326" s="80"/>
      <c r="JWA326" s="80"/>
      <c r="JWB326" s="80"/>
      <c r="JWC326" s="80"/>
      <c r="JWD326" s="80"/>
      <c r="JWE326" s="80"/>
      <c r="JWF326" s="80"/>
      <c r="JWG326" s="80"/>
      <c r="JWH326" s="80"/>
      <c r="JWI326" s="80"/>
      <c r="JWJ326" s="80"/>
      <c r="JWK326" s="80"/>
      <c r="JWL326" s="80"/>
      <c r="JWM326" s="80"/>
      <c r="JWN326" s="80"/>
      <c r="JWO326" s="80"/>
      <c r="JWP326" s="80"/>
      <c r="JWQ326" s="80"/>
      <c r="JWR326" s="80"/>
      <c r="JWS326" s="80"/>
      <c r="JWT326" s="80"/>
      <c r="JWU326" s="80"/>
      <c r="JWV326" s="80"/>
      <c r="JWW326" s="80"/>
      <c r="JWX326" s="80"/>
      <c r="JWY326" s="80"/>
      <c r="JWZ326" s="80"/>
      <c r="JXA326" s="80"/>
      <c r="JXB326" s="80"/>
      <c r="JXC326" s="80"/>
      <c r="JXD326" s="80"/>
      <c r="JXE326" s="80"/>
      <c r="JXF326" s="80"/>
      <c r="JXG326" s="80"/>
      <c r="JXH326" s="80"/>
      <c r="JXI326" s="80"/>
      <c r="JXJ326" s="80"/>
      <c r="JXK326" s="80"/>
      <c r="JXL326" s="80"/>
      <c r="JXM326" s="80"/>
      <c r="JXN326" s="80"/>
      <c r="JXO326" s="80"/>
      <c r="JXP326" s="80"/>
      <c r="JXQ326" s="80"/>
      <c r="JXR326" s="80"/>
      <c r="JXS326" s="80"/>
      <c r="JXT326" s="80"/>
      <c r="JXU326" s="80"/>
      <c r="JXV326" s="80"/>
      <c r="JXW326" s="80"/>
      <c r="JXX326" s="80"/>
      <c r="JXY326" s="80"/>
      <c r="JXZ326" s="80"/>
      <c r="JYA326" s="80"/>
      <c r="JYB326" s="80"/>
      <c r="JYC326" s="80"/>
      <c r="JYD326" s="80"/>
      <c r="JYE326" s="80"/>
      <c r="JYF326" s="80"/>
      <c r="JYG326" s="80"/>
      <c r="JYH326" s="80"/>
      <c r="JYI326" s="80"/>
      <c r="JYJ326" s="80"/>
      <c r="JYK326" s="80"/>
      <c r="JYL326" s="80"/>
      <c r="JYM326" s="80"/>
      <c r="JYN326" s="80"/>
      <c r="JYO326" s="80"/>
      <c r="JYP326" s="80"/>
      <c r="JYQ326" s="80"/>
      <c r="JYR326" s="80"/>
      <c r="JYS326" s="80"/>
      <c r="JYT326" s="80"/>
      <c r="JYU326" s="80"/>
      <c r="JYV326" s="80"/>
      <c r="JYW326" s="80"/>
      <c r="JYX326" s="80"/>
      <c r="JYY326" s="80"/>
      <c r="JYZ326" s="80"/>
      <c r="JZA326" s="80"/>
      <c r="JZB326" s="80"/>
      <c r="JZC326" s="80"/>
      <c r="JZD326" s="80"/>
      <c r="JZE326" s="80"/>
      <c r="JZF326" s="80"/>
      <c r="JZG326" s="80"/>
      <c r="JZH326" s="80"/>
      <c r="JZI326" s="80"/>
      <c r="JZJ326" s="80"/>
      <c r="JZK326" s="80"/>
      <c r="JZL326" s="80"/>
      <c r="JZM326" s="80"/>
      <c r="JZN326" s="80"/>
      <c r="JZO326" s="80"/>
      <c r="JZP326" s="80"/>
      <c r="JZQ326" s="80"/>
      <c r="JZR326" s="80"/>
      <c r="JZS326" s="80"/>
      <c r="JZT326" s="80"/>
      <c r="JZU326" s="80"/>
      <c r="JZV326" s="80"/>
      <c r="JZW326" s="80"/>
      <c r="JZX326" s="80"/>
      <c r="JZY326" s="80"/>
      <c r="JZZ326" s="80"/>
      <c r="KAA326" s="80"/>
      <c r="KAB326" s="80"/>
      <c r="KAC326" s="80"/>
      <c r="KAD326" s="80"/>
      <c r="KAE326" s="80"/>
      <c r="KAF326" s="80"/>
      <c r="KAG326" s="80"/>
      <c r="KAH326" s="80"/>
      <c r="KAI326" s="80"/>
      <c r="KAJ326" s="80"/>
      <c r="KAK326" s="80"/>
      <c r="KAL326" s="80"/>
      <c r="KAM326" s="80"/>
      <c r="KAN326" s="80"/>
      <c r="KAO326" s="80"/>
      <c r="KAP326" s="80"/>
      <c r="KAQ326" s="80"/>
      <c r="KAR326" s="80"/>
      <c r="KAS326" s="80"/>
      <c r="KAT326" s="80"/>
      <c r="KAU326" s="80"/>
      <c r="KAV326" s="80"/>
      <c r="KAW326" s="80"/>
      <c r="KAX326" s="80"/>
      <c r="KAY326" s="80"/>
      <c r="KAZ326" s="80"/>
      <c r="KBA326" s="80"/>
      <c r="KBB326" s="80"/>
      <c r="KBC326" s="80"/>
      <c r="KBD326" s="80"/>
      <c r="KBE326" s="80"/>
      <c r="KBF326" s="80"/>
      <c r="KBG326" s="80"/>
      <c r="KBH326" s="80"/>
      <c r="KBI326" s="80"/>
      <c r="KBJ326" s="80"/>
      <c r="KBK326" s="80"/>
      <c r="KBL326" s="80"/>
      <c r="KBM326" s="80"/>
      <c r="KBN326" s="80"/>
      <c r="KBO326" s="80"/>
      <c r="KBP326" s="80"/>
      <c r="KBQ326" s="80"/>
      <c r="KBR326" s="80"/>
      <c r="KBS326" s="80"/>
      <c r="KBT326" s="80"/>
      <c r="KBU326" s="80"/>
      <c r="KBV326" s="80"/>
      <c r="KBW326" s="80"/>
      <c r="KBX326" s="80"/>
      <c r="KBY326" s="80"/>
      <c r="KBZ326" s="80"/>
      <c r="KCA326" s="80"/>
      <c r="KCB326" s="80"/>
      <c r="KCC326" s="80"/>
      <c r="KCD326" s="80"/>
      <c r="KCE326" s="80"/>
      <c r="KCF326" s="80"/>
      <c r="KCG326" s="80"/>
      <c r="KCH326" s="80"/>
      <c r="KCI326" s="80"/>
      <c r="KCJ326" s="80"/>
      <c r="KCK326" s="80"/>
      <c r="KCL326" s="80"/>
      <c r="KCM326" s="80"/>
      <c r="KCN326" s="80"/>
      <c r="KCO326" s="80"/>
      <c r="KCP326" s="80"/>
      <c r="KCQ326" s="80"/>
      <c r="KCR326" s="80"/>
      <c r="KCS326" s="80"/>
      <c r="KCT326" s="80"/>
      <c r="KCU326" s="80"/>
      <c r="KCV326" s="80"/>
      <c r="KCW326" s="80"/>
      <c r="KCX326" s="80"/>
      <c r="KCY326" s="80"/>
      <c r="KCZ326" s="80"/>
      <c r="KDA326" s="80"/>
      <c r="KDB326" s="80"/>
      <c r="KDC326" s="80"/>
      <c r="KDD326" s="80"/>
      <c r="KDE326" s="80"/>
      <c r="KDF326" s="80"/>
      <c r="KDG326" s="80"/>
      <c r="KDH326" s="80"/>
      <c r="KDI326" s="80"/>
      <c r="KDJ326" s="80"/>
      <c r="KDK326" s="80"/>
      <c r="KDL326" s="80"/>
      <c r="KDM326" s="80"/>
      <c r="KDN326" s="80"/>
      <c r="KDO326" s="80"/>
      <c r="KDP326" s="80"/>
      <c r="KDQ326" s="80"/>
      <c r="KDR326" s="80"/>
      <c r="KDS326" s="80"/>
      <c r="KDT326" s="80"/>
      <c r="KDU326" s="80"/>
      <c r="KDV326" s="80"/>
      <c r="KDW326" s="80"/>
      <c r="KDX326" s="80"/>
      <c r="KDY326" s="80"/>
      <c r="KDZ326" s="80"/>
      <c r="KEA326" s="80"/>
      <c r="KEB326" s="80"/>
      <c r="KEC326" s="80"/>
      <c r="KED326" s="80"/>
      <c r="KEE326" s="80"/>
      <c r="KEF326" s="80"/>
      <c r="KEG326" s="80"/>
      <c r="KEH326" s="80"/>
      <c r="KEI326" s="80"/>
      <c r="KEJ326" s="80"/>
      <c r="KEK326" s="80"/>
      <c r="KEL326" s="80"/>
      <c r="KEM326" s="80"/>
      <c r="KEN326" s="80"/>
      <c r="KEO326" s="80"/>
      <c r="KEP326" s="80"/>
      <c r="KEQ326" s="80"/>
      <c r="KER326" s="80"/>
      <c r="KES326" s="80"/>
      <c r="KET326" s="80"/>
      <c r="KEU326" s="80"/>
      <c r="KEV326" s="80"/>
      <c r="KEW326" s="80"/>
      <c r="KEX326" s="80"/>
      <c r="KEY326" s="80"/>
      <c r="KEZ326" s="80"/>
      <c r="KFA326" s="80"/>
      <c r="KFB326" s="80"/>
      <c r="KFC326" s="80"/>
      <c r="KFD326" s="80"/>
      <c r="KFE326" s="80"/>
      <c r="KFF326" s="80"/>
      <c r="KFG326" s="80"/>
      <c r="KFH326" s="80"/>
      <c r="KFI326" s="80"/>
      <c r="KFJ326" s="80"/>
      <c r="KFK326" s="80"/>
      <c r="KFL326" s="80"/>
      <c r="KFM326" s="80"/>
      <c r="KFN326" s="80"/>
      <c r="KFO326" s="80"/>
      <c r="KFP326" s="80"/>
      <c r="KFQ326" s="80"/>
      <c r="KFR326" s="80"/>
      <c r="KFS326" s="80"/>
      <c r="KFT326" s="80"/>
      <c r="KFU326" s="80"/>
      <c r="KFV326" s="80"/>
      <c r="KFW326" s="80"/>
      <c r="KFX326" s="80"/>
      <c r="KFY326" s="80"/>
      <c r="KFZ326" s="80"/>
      <c r="KGA326" s="80"/>
      <c r="KGB326" s="80"/>
      <c r="KGC326" s="80"/>
      <c r="KGD326" s="80"/>
      <c r="KGE326" s="80"/>
      <c r="KGF326" s="80"/>
      <c r="KGG326" s="80"/>
      <c r="KGH326" s="80"/>
      <c r="KGI326" s="80"/>
      <c r="KGJ326" s="80"/>
      <c r="KGK326" s="80"/>
      <c r="KGL326" s="80"/>
      <c r="KGM326" s="80"/>
      <c r="KGN326" s="80"/>
      <c r="KGO326" s="80"/>
      <c r="KGP326" s="80"/>
      <c r="KGQ326" s="80"/>
      <c r="KGR326" s="80"/>
      <c r="KGS326" s="80"/>
      <c r="KGT326" s="80"/>
      <c r="KGU326" s="80"/>
      <c r="KGV326" s="80"/>
      <c r="KGW326" s="80"/>
      <c r="KGX326" s="80"/>
      <c r="KGY326" s="80"/>
      <c r="KGZ326" s="80"/>
      <c r="KHA326" s="80"/>
      <c r="KHB326" s="80"/>
      <c r="KHC326" s="80"/>
      <c r="KHD326" s="80"/>
      <c r="KHE326" s="80"/>
      <c r="KHF326" s="80"/>
      <c r="KHG326" s="80"/>
      <c r="KHH326" s="80"/>
      <c r="KHI326" s="80"/>
      <c r="KHJ326" s="80"/>
      <c r="KHK326" s="80"/>
      <c r="KHL326" s="80"/>
      <c r="KHM326" s="80"/>
      <c r="KHN326" s="80"/>
      <c r="KHO326" s="80"/>
      <c r="KHP326" s="80"/>
      <c r="KHQ326" s="80"/>
      <c r="KHR326" s="80"/>
      <c r="KHS326" s="80"/>
      <c r="KHT326" s="80"/>
      <c r="KHU326" s="80"/>
      <c r="KHV326" s="80"/>
      <c r="KHW326" s="80"/>
      <c r="KHX326" s="80"/>
      <c r="KHY326" s="80"/>
      <c r="KHZ326" s="80"/>
      <c r="KIA326" s="80"/>
      <c r="KIB326" s="80"/>
      <c r="KIC326" s="80"/>
      <c r="KID326" s="80"/>
      <c r="KIE326" s="80"/>
      <c r="KIF326" s="80"/>
      <c r="KIG326" s="80"/>
      <c r="KIH326" s="80"/>
      <c r="KII326" s="80"/>
      <c r="KIJ326" s="80"/>
      <c r="KIK326" s="80"/>
      <c r="KIL326" s="80"/>
      <c r="KIM326" s="80"/>
      <c r="KIN326" s="80"/>
      <c r="KIO326" s="80"/>
      <c r="KIP326" s="80"/>
      <c r="KIQ326" s="80"/>
      <c r="KIR326" s="80"/>
      <c r="KIS326" s="80"/>
      <c r="KIT326" s="80"/>
      <c r="KIU326" s="80"/>
      <c r="KIV326" s="80"/>
      <c r="KIW326" s="80"/>
      <c r="KIX326" s="80"/>
      <c r="KIY326" s="80"/>
      <c r="KIZ326" s="80"/>
      <c r="KJA326" s="80"/>
      <c r="KJB326" s="80"/>
      <c r="KJC326" s="80"/>
      <c r="KJD326" s="80"/>
      <c r="KJE326" s="80"/>
      <c r="KJF326" s="80"/>
      <c r="KJG326" s="80"/>
      <c r="KJH326" s="80"/>
      <c r="KJI326" s="80"/>
      <c r="KJJ326" s="80"/>
      <c r="KJK326" s="80"/>
      <c r="KJL326" s="80"/>
      <c r="KJM326" s="80"/>
      <c r="KJN326" s="80"/>
      <c r="KJO326" s="80"/>
      <c r="KJP326" s="80"/>
      <c r="KJQ326" s="80"/>
      <c r="KJR326" s="80"/>
      <c r="KJS326" s="80"/>
      <c r="KJT326" s="80"/>
      <c r="KJU326" s="80"/>
      <c r="KJV326" s="80"/>
      <c r="KJW326" s="80"/>
      <c r="KJX326" s="80"/>
      <c r="KJY326" s="80"/>
      <c r="KJZ326" s="80"/>
      <c r="KKA326" s="80"/>
      <c r="KKB326" s="80"/>
      <c r="KKC326" s="80"/>
      <c r="KKD326" s="80"/>
      <c r="KKE326" s="80"/>
      <c r="KKF326" s="80"/>
      <c r="KKG326" s="80"/>
      <c r="KKH326" s="80"/>
      <c r="KKI326" s="80"/>
      <c r="KKJ326" s="80"/>
      <c r="KKK326" s="80"/>
      <c r="KKL326" s="80"/>
      <c r="KKM326" s="80"/>
      <c r="KKN326" s="80"/>
      <c r="KKO326" s="80"/>
      <c r="KKP326" s="80"/>
      <c r="KKQ326" s="80"/>
      <c r="KKR326" s="80"/>
      <c r="KKS326" s="80"/>
      <c r="KKT326" s="80"/>
      <c r="KKU326" s="80"/>
      <c r="KKV326" s="80"/>
      <c r="KKW326" s="80"/>
      <c r="KKX326" s="80"/>
      <c r="KKY326" s="80"/>
      <c r="KKZ326" s="80"/>
      <c r="KLA326" s="80"/>
      <c r="KLB326" s="80"/>
      <c r="KLC326" s="80"/>
      <c r="KLD326" s="80"/>
      <c r="KLE326" s="80"/>
      <c r="KLF326" s="80"/>
      <c r="KLG326" s="80"/>
      <c r="KLH326" s="80"/>
      <c r="KLI326" s="80"/>
      <c r="KLJ326" s="80"/>
      <c r="KLK326" s="80"/>
      <c r="KLL326" s="80"/>
      <c r="KLM326" s="80"/>
      <c r="KLN326" s="80"/>
      <c r="KLO326" s="80"/>
      <c r="KLP326" s="80"/>
      <c r="KLQ326" s="80"/>
      <c r="KLR326" s="80"/>
      <c r="KLS326" s="80"/>
      <c r="KLT326" s="80"/>
      <c r="KLU326" s="80"/>
      <c r="KLV326" s="80"/>
      <c r="KLW326" s="80"/>
      <c r="KLX326" s="80"/>
      <c r="KLY326" s="80"/>
      <c r="KLZ326" s="80"/>
      <c r="KMA326" s="80"/>
      <c r="KMB326" s="80"/>
      <c r="KMC326" s="80"/>
      <c r="KMD326" s="80"/>
      <c r="KME326" s="80"/>
      <c r="KMF326" s="80"/>
      <c r="KMG326" s="80"/>
      <c r="KMH326" s="80"/>
      <c r="KMI326" s="80"/>
      <c r="KMJ326" s="80"/>
      <c r="KMK326" s="80"/>
      <c r="KML326" s="80"/>
      <c r="KMM326" s="80"/>
      <c r="KMN326" s="80"/>
      <c r="KMO326" s="80"/>
      <c r="KMP326" s="80"/>
      <c r="KMQ326" s="80"/>
      <c r="KMR326" s="80"/>
      <c r="KMS326" s="80"/>
      <c r="KMT326" s="80"/>
      <c r="KMU326" s="80"/>
      <c r="KMV326" s="80"/>
      <c r="KMW326" s="80"/>
      <c r="KMX326" s="80"/>
      <c r="KMY326" s="80"/>
      <c r="KMZ326" s="80"/>
      <c r="KNA326" s="80"/>
      <c r="KNB326" s="80"/>
      <c r="KNC326" s="80"/>
      <c r="KND326" s="80"/>
      <c r="KNE326" s="80"/>
      <c r="KNF326" s="80"/>
      <c r="KNG326" s="80"/>
      <c r="KNH326" s="80"/>
      <c r="KNI326" s="80"/>
      <c r="KNJ326" s="80"/>
      <c r="KNK326" s="80"/>
      <c r="KNL326" s="80"/>
      <c r="KNM326" s="80"/>
      <c r="KNN326" s="80"/>
      <c r="KNO326" s="80"/>
      <c r="KNP326" s="80"/>
      <c r="KNQ326" s="80"/>
      <c r="KNR326" s="80"/>
      <c r="KNS326" s="80"/>
      <c r="KNT326" s="80"/>
      <c r="KNU326" s="80"/>
      <c r="KNV326" s="80"/>
      <c r="KNW326" s="80"/>
      <c r="KNX326" s="80"/>
      <c r="KNY326" s="80"/>
      <c r="KNZ326" s="80"/>
      <c r="KOA326" s="80"/>
      <c r="KOB326" s="80"/>
      <c r="KOC326" s="80"/>
      <c r="KOD326" s="80"/>
      <c r="KOE326" s="80"/>
      <c r="KOF326" s="80"/>
      <c r="KOG326" s="80"/>
      <c r="KOH326" s="80"/>
      <c r="KOI326" s="80"/>
      <c r="KOJ326" s="80"/>
      <c r="KOK326" s="80"/>
      <c r="KOL326" s="80"/>
      <c r="KOM326" s="80"/>
      <c r="KON326" s="80"/>
      <c r="KOO326" s="80"/>
      <c r="KOP326" s="80"/>
      <c r="KOQ326" s="80"/>
      <c r="KOR326" s="80"/>
      <c r="KOS326" s="80"/>
      <c r="KOT326" s="80"/>
      <c r="KOU326" s="80"/>
      <c r="KOV326" s="80"/>
      <c r="KOW326" s="80"/>
      <c r="KOX326" s="80"/>
      <c r="KOY326" s="80"/>
      <c r="KOZ326" s="80"/>
      <c r="KPA326" s="80"/>
      <c r="KPB326" s="80"/>
      <c r="KPC326" s="80"/>
      <c r="KPD326" s="80"/>
      <c r="KPE326" s="80"/>
      <c r="KPF326" s="80"/>
      <c r="KPG326" s="80"/>
      <c r="KPH326" s="80"/>
      <c r="KPI326" s="80"/>
      <c r="KPJ326" s="80"/>
      <c r="KPK326" s="80"/>
      <c r="KPL326" s="80"/>
      <c r="KPM326" s="80"/>
      <c r="KPN326" s="80"/>
      <c r="KPO326" s="80"/>
      <c r="KPP326" s="80"/>
      <c r="KPQ326" s="80"/>
      <c r="KPR326" s="80"/>
      <c r="KPS326" s="80"/>
      <c r="KPT326" s="80"/>
      <c r="KPU326" s="80"/>
      <c r="KPV326" s="80"/>
      <c r="KPW326" s="80"/>
      <c r="KPX326" s="80"/>
      <c r="KPY326" s="80"/>
      <c r="KPZ326" s="80"/>
      <c r="KQA326" s="80"/>
      <c r="KQB326" s="80"/>
      <c r="KQC326" s="80"/>
      <c r="KQD326" s="80"/>
      <c r="KQE326" s="80"/>
      <c r="KQF326" s="80"/>
      <c r="KQG326" s="80"/>
      <c r="KQH326" s="80"/>
      <c r="KQI326" s="80"/>
      <c r="KQJ326" s="80"/>
      <c r="KQK326" s="80"/>
      <c r="KQL326" s="80"/>
      <c r="KQM326" s="80"/>
      <c r="KQN326" s="80"/>
      <c r="KQO326" s="80"/>
      <c r="KQP326" s="80"/>
      <c r="KQQ326" s="80"/>
      <c r="KQR326" s="80"/>
      <c r="KQS326" s="80"/>
      <c r="KQT326" s="80"/>
      <c r="KQU326" s="80"/>
      <c r="KQV326" s="80"/>
      <c r="KQW326" s="80"/>
      <c r="KQX326" s="80"/>
      <c r="KQY326" s="80"/>
      <c r="KQZ326" s="80"/>
      <c r="KRA326" s="80"/>
      <c r="KRB326" s="80"/>
      <c r="KRC326" s="80"/>
      <c r="KRD326" s="80"/>
      <c r="KRE326" s="80"/>
      <c r="KRF326" s="80"/>
      <c r="KRG326" s="80"/>
      <c r="KRH326" s="80"/>
      <c r="KRI326" s="80"/>
      <c r="KRJ326" s="80"/>
      <c r="KRK326" s="80"/>
      <c r="KRL326" s="80"/>
      <c r="KRM326" s="80"/>
      <c r="KRN326" s="80"/>
      <c r="KRO326" s="80"/>
      <c r="KRP326" s="80"/>
      <c r="KRQ326" s="80"/>
      <c r="KRR326" s="80"/>
      <c r="KRS326" s="80"/>
      <c r="KRT326" s="80"/>
      <c r="KRU326" s="80"/>
      <c r="KRV326" s="80"/>
      <c r="KRW326" s="80"/>
      <c r="KRX326" s="80"/>
      <c r="KRY326" s="80"/>
      <c r="KRZ326" s="80"/>
      <c r="KSA326" s="80"/>
      <c r="KSB326" s="80"/>
      <c r="KSC326" s="80"/>
      <c r="KSD326" s="80"/>
      <c r="KSE326" s="80"/>
      <c r="KSF326" s="80"/>
      <c r="KSG326" s="80"/>
      <c r="KSH326" s="80"/>
      <c r="KSI326" s="80"/>
      <c r="KSJ326" s="80"/>
      <c r="KSK326" s="80"/>
      <c r="KSL326" s="80"/>
      <c r="KSM326" s="80"/>
      <c r="KSN326" s="80"/>
      <c r="KSO326" s="80"/>
      <c r="KSP326" s="80"/>
      <c r="KSQ326" s="80"/>
      <c r="KSR326" s="80"/>
      <c r="KSS326" s="80"/>
      <c r="KST326" s="80"/>
      <c r="KSU326" s="80"/>
      <c r="KSV326" s="80"/>
      <c r="KSW326" s="80"/>
      <c r="KSX326" s="80"/>
      <c r="KSY326" s="80"/>
      <c r="KSZ326" s="80"/>
      <c r="KTA326" s="80"/>
      <c r="KTB326" s="80"/>
      <c r="KTC326" s="80"/>
      <c r="KTD326" s="80"/>
      <c r="KTE326" s="80"/>
      <c r="KTF326" s="80"/>
      <c r="KTG326" s="80"/>
      <c r="KTH326" s="80"/>
      <c r="KTI326" s="80"/>
      <c r="KTJ326" s="80"/>
      <c r="KTK326" s="80"/>
      <c r="KTL326" s="80"/>
      <c r="KTM326" s="80"/>
      <c r="KTN326" s="80"/>
      <c r="KTO326" s="80"/>
      <c r="KTP326" s="80"/>
      <c r="KTQ326" s="80"/>
      <c r="KTR326" s="80"/>
      <c r="KTS326" s="80"/>
      <c r="KTT326" s="80"/>
      <c r="KTU326" s="80"/>
      <c r="KTV326" s="80"/>
      <c r="KTW326" s="80"/>
      <c r="KTX326" s="80"/>
      <c r="KTY326" s="80"/>
      <c r="KTZ326" s="80"/>
      <c r="KUA326" s="80"/>
      <c r="KUB326" s="80"/>
      <c r="KUC326" s="80"/>
      <c r="KUD326" s="80"/>
      <c r="KUE326" s="80"/>
      <c r="KUF326" s="80"/>
      <c r="KUG326" s="80"/>
      <c r="KUH326" s="80"/>
      <c r="KUI326" s="80"/>
      <c r="KUJ326" s="80"/>
      <c r="KUK326" s="80"/>
      <c r="KUL326" s="80"/>
      <c r="KUM326" s="80"/>
      <c r="KUN326" s="80"/>
      <c r="KUO326" s="80"/>
      <c r="KUP326" s="80"/>
      <c r="KUQ326" s="80"/>
      <c r="KUR326" s="80"/>
      <c r="KUS326" s="80"/>
      <c r="KUT326" s="80"/>
      <c r="KUU326" s="80"/>
      <c r="KUV326" s="80"/>
      <c r="KUW326" s="80"/>
      <c r="KUX326" s="80"/>
      <c r="KUY326" s="80"/>
      <c r="KUZ326" s="80"/>
      <c r="KVA326" s="80"/>
      <c r="KVB326" s="80"/>
      <c r="KVC326" s="80"/>
      <c r="KVD326" s="80"/>
      <c r="KVE326" s="80"/>
      <c r="KVF326" s="80"/>
      <c r="KVG326" s="80"/>
      <c r="KVH326" s="80"/>
      <c r="KVI326" s="80"/>
      <c r="KVJ326" s="80"/>
      <c r="KVK326" s="80"/>
      <c r="KVL326" s="80"/>
      <c r="KVM326" s="80"/>
      <c r="KVN326" s="80"/>
      <c r="KVO326" s="80"/>
      <c r="KVP326" s="80"/>
      <c r="KVQ326" s="80"/>
      <c r="KVR326" s="80"/>
      <c r="KVS326" s="80"/>
      <c r="KVT326" s="80"/>
      <c r="KVU326" s="80"/>
      <c r="KVV326" s="80"/>
      <c r="KVW326" s="80"/>
      <c r="KVX326" s="80"/>
      <c r="KVY326" s="80"/>
      <c r="KVZ326" s="80"/>
      <c r="KWA326" s="80"/>
      <c r="KWB326" s="80"/>
      <c r="KWC326" s="80"/>
      <c r="KWD326" s="80"/>
      <c r="KWE326" s="80"/>
      <c r="KWF326" s="80"/>
      <c r="KWG326" s="80"/>
      <c r="KWH326" s="80"/>
      <c r="KWI326" s="80"/>
      <c r="KWJ326" s="80"/>
      <c r="KWK326" s="80"/>
      <c r="KWL326" s="80"/>
      <c r="KWM326" s="80"/>
      <c r="KWN326" s="80"/>
      <c r="KWO326" s="80"/>
      <c r="KWP326" s="80"/>
      <c r="KWQ326" s="80"/>
      <c r="KWR326" s="80"/>
      <c r="KWS326" s="80"/>
      <c r="KWT326" s="80"/>
      <c r="KWU326" s="80"/>
      <c r="KWV326" s="80"/>
      <c r="KWW326" s="80"/>
      <c r="KWX326" s="80"/>
      <c r="KWY326" s="80"/>
      <c r="KWZ326" s="80"/>
      <c r="KXA326" s="80"/>
      <c r="KXB326" s="80"/>
      <c r="KXC326" s="80"/>
      <c r="KXD326" s="80"/>
      <c r="KXE326" s="80"/>
      <c r="KXF326" s="80"/>
      <c r="KXG326" s="80"/>
      <c r="KXH326" s="80"/>
      <c r="KXI326" s="80"/>
      <c r="KXJ326" s="80"/>
      <c r="KXK326" s="80"/>
      <c r="KXL326" s="80"/>
      <c r="KXM326" s="80"/>
      <c r="KXN326" s="80"/>
      <c r="KXO326" s="80"/>
      <c r="KXP326" s="80"/>
      <c r="KXQ326" s="80"/>
      <c r="KXR326" s="80"/>
      <c r="KXS326" s="80"/>
      <c r="KXT326" s="80"/>
      <c r="KXU326" s="80"/>
      <c r="KXV326" s="80"/>
      <c r="KXW326" s="80"/>
      <c r="KXX326" s="80"/>
      <c r="KXY326" s="80"/>
      <c r="KXZ326" s="80"/>
      <c r="KYA326" s="80"/>
      <c r="KYB326" s="80"/>
      <c r="KYC326" s="80"/>
      <c r="KYD326" s="80"/>
      <c r="KYE326" s="80"/>
      <c r="KYF326" s="80"/>
      <c r="KYG326" s="80"/>
      <c r="KYH326" s="80"/>
      <c r="KYI326" s="80"/>
      <c r="KYJ326" s="80"/>
      <c r="KYK326" s="80"/>
      <c r="KYL326" s="80"/>
      <c r="KYM326" s="80"/>
      <c r="KYN326" s="80"/>
      <c r="KYO326" s="80"/>
      <c r="KYP326" s="80"/>
      <c r="KYQ326" s="80"/>
      <c r="KYR326" s="80"/>
      <c r="KYS326" s="80"/>
      <c r="KYT326" s="80"/>
      <c r="KYU326" s="80"/>
      <c r="KYV326" s="80"/>
      <c r="KYW326" s="80"/>
      <c r="KYX326" s="80"/>
      <c r="KYY326" s="80"/>
      <c r="KYZ326" s="80"/>
      <c r="KZA326" s="80"/>
      <c r="KZB326" s="80"/>
      <c r="KZC326" s="80"/>
      <c r="KZD326" s="80"/>
      <c r="KZE326" s="80"/>
      <c r="KZF326" s="80"/>
      <c r="KZG326" s="80"/>
      <c r="KZH326" s="80"/>
      <c r="KZI326" s="80"/>
      <c r="KZJ326" s="80"/>
      <c r="KZK326" s="80"/>
      <c r="KZL326" s="80"/>
      <c r="KZM326" s="80"/>
      <c r="KZN326" s="80"/>
      <c r="KZO326" s="80"/>
      <c r="KZP326" s="80"/>
      <c r="KZQ326" s="80"/>
      <c r="KZR326" s="80"/>
      <c r="KZS326" s="80"/>
      <c r="KZT326" s="80"/>
      <c r="KZU326" s="80"/>
      <c r="KZV326" s="80"/>
      <c r="KZW326" s="80"/>
      <c r="KZX326" s="80"/>
      <c r="KZY326" s="80"/>
      <c r="KZZ326" s="80"/>
      <c r="LAA326" s="80"/>
      <c r="LAB326" s="80"/>
      <c r="LAC326" s="80"/>
      <c r="LAD326" s="80"/>
      <c r="LAE326" s="80"/>
      <c r="LAF326" s="80"/>
      <c r="LAG326" s="80"/>
      <c r="LAH326" s="80"/>
      <c r="LAI326" s="80"/>
      <c r="LAJ326" s="80"/>
      <c r="LAK326" s="80"/>
      <c r="LAL326" s="80"/>
      <c r="LAM326" s="80"/>
      <c r="LAN326" s="80"/>
      <c r="LAO326" s="80"/>
      <c r="LAP326" s="80"/>
      <c r="LAQ326" s="80"/>
      <c r="LAR326" s="80"/>
      <c r="LAS326" s="80"/>
      <c r="LAT326" s="80"/>
      <c r="LAU326" s="80"/>
      <c r="LAV326" s="80"/>
      <c r="LAW326" s="80"/>
      <c r="LAX326" s="80"/>
      <c r="LAY326" s="80"/>
      <c r="LAZ326" s="80"/>
      <c r="LBA326" s="80"/>
      <c r="LBB326" s="80"/>
      <c r="LBC326" s="80"/>
      <c r="LBD326" s="80"/>
      <c r="LBE326" s="80"/>
      <c r="LBF326" s="80"/>
      <c r="LBG326" s="80"/>
      <c r="LBH326" s="80"/>
      <c r="LBI326" s="80"/>
      <c r="LBJ326" s="80"/>
      <c r="LBK326" s="80"/>
      <c r="LBL326" s="80"/>
      <c r="LBM326" s="80"/>
      <c r="LBN326" s="80"/>
      <c r="LBO326" s="80"/>
      <c r="LBP326" s="80"/>
      <c r="LBQ326" s="80"/>
      <c r="LBR326" s="80"/>
      <c r="LBS326" s="80"/>
      <c r="LBT326" s="80"/>
      <c r="LBU326" s="80"/>
      <c r="LBV326" s="80"/>
      <c r="LBW326" s="80"/>
      <c r="LBX326" s="80"/>
      <c r="LBY326" s="80"/>
      <c r="LBZ326" s="80"/>
      <c r="LCA326" s="80"/>
      <c r="LCB326" s="80"/>
      <c r="LCC326" s="80"/>
      <c r="LCD326" s="80"/>
      <c r="LCE326" s="80"/>
      <c r="LCF326" s="80"/>
      <c r="LCG326" s="80"/>
      <c r="LCH326" s="80"/>
      <c r="LCI326" s="80"/>
      <c r="LCJ326" s="80"/>
      <c r="LCK326" s="80"/>
      <c r="LCL326" s="80"/>
      <c r="LCM326" s="80"/>
      <c r="LCN326" s="80"/>
      <c r="LCO326" s="80"/>
      <c r="LCP326" s="80"/>
      <c r="LCQ326" s="80"/>
      <c r="LCR326" s="80"/>
      <c r="LCS326" s="80"/>
      <c r="LCT326" s="80"/>
      <c r="LCU326" s="80"/>
      <c r="LCV326" s="80"/>
      <c r="LCW326" s="80"/>
      <c r="LCX326" s="80"/>
      <c r="LCY326" s="80"/>
      <c r="LCZ326" s="80"/>
      <c r="LDA326" s="80"/>
      <c r="LDB326" s="80"/>
      <c r="LDC326" s="80"/>
      <c r="LDD326" s="80"/>
      <c r="LDE326" s="80"/>
      <c r="LDF326" s="80"/>
      <c r="LDG326" s="80"/>
      <c r="LDH326" s="80"/>
      <c r="LDI326" s="80"/>
      <c r="LDJ326" s="80"/>
      <c r="LDK326" s="80"/>
      <c r="LDL326" s="80"/>
      <c r="LDM326" s="80"/>
      <c r="LDN326" s="80"/>
      <c r="LDO326" s="80"/>
      <c r="LDP326" s="80"/>
      <c r="LDQ326" s="80"/>
      <c r="LDR326" s="80"/>
      <c r="LDS326" s="80"/>
      <c r="LDT326" s="80"/>
      <c r="LDU326" s="80"/>
      <c r="LDV326" s="80"/>
      <c r="LDW326" s="80"/>
      <c r="LDX326" s="80"/>
      <c r="LDY326" s="80"/>
      <c r="LDZ326" s="80"/>
      <c r="LEA326" s="80"/>
      <c r="LEB326" s="80"/>
      <c r="LEC326" s="80"/>
      <c r="LED326" s="80"/>
      <c r="LEE326" s="80"/>
      <c r="LEF326" s="80"/>
      <c r="LEG326" s="80"/>
      <c r="LEH326" s="80"/>
      <c r="LEI326" s="80"/>
      <c r="LEJ326" s="80"/>
      <c r="LEK326" s="80"/>
      <c r="LEL326" s="80"/>
      <c r="LEM326" s="80"/>
      <c r="LEN326" s="80"/>
      <c r="LEO326" s="80"/>
      <c r="LEP326" s="80"/>
      <c r="LEQ326" s="80"/>
      <c r="LER326" s="80"/>
      <c r="LES326" s="80"/>
      <c r="LET326" s="80"/>
      <c r="LEU326" s="80"/>
      <c r="LEV326" s="80"/>
      <c r="LEW326" s="80"/>
      <c r="LEX326" s="80"/>
      <c r="LEY326" s="80"/>
      <c r="LEZ326" s="80"/>
      <c r="LFA326" s="80"/>
      <c r="LFB326" s="80"/>
      <c r="LFC326" s="80"/>
      <c r="LFD326" s="80"/>
      <c r="LFE326" s="80"/>
      <c r="LFF326" s="80"/>
      <c r="LFG326" s="80"/>
      <c r="LFH326" s="80"/>
      <c r="LFI326" s="80"/>
      <c r="LFJ326" s="80"/>
      <c r="LFK326" s="80"/>
      <c r="LFL326" s="80"/>
      <c r="LFM326" s="80"/>
      <c r="LFN326" s="80"/>
      <c r="LFO326" s="80"/>
      <c r="LFP326" s="80"/>
      <c r="LFQ326" s="80"/>
      <c r="LFR326" s="80"/>
      <c r="LFS326" s="80"/>
      <c r="LFT326" s="80"/>
      <c r="LFU326" s="80"/>
      <c r="LFV326" s="80"/>
      <c r="LFW326" s="80"/>
      <c r="LFX326" s="80"/>
      <c r="LFY326" s="80"/>
      <c r="LFZ326" s="80"/>
      <c r="LGA326" s="80"/>
      <c r="LGB326" s="80"/>
      <c r="LGC326" s="80"/>
      <c r="LGD326" s="80"/>
      <c r="LGE326" s="80"/>
      <c r="LGF326" s="80"/>
      <c r="LGG326" s="80"/>
      <c r="LGH326" s="80"/>
      <c r="LGI326" s="80"/>
      <c r="LGJ326" s="80"/>
      <c r="LGK326" s="80"/>
      <c r="LGL326" s="80"/>
      <c r="LGM326" s="80"/>
      <c r="LGN326" s="80"/>
      <c r="LGO326" s="80"/>
      <c r="LGP326" s="80"/>
      <c r="LGQ326" s="80"/>
      <c r="LGR326" s="80"/>
      <c r="LGS326" s="80"/>
      <c r="LGT326" s="80"/>
      <c r="LGU326" s="80"/>
      <c r="LGV326" s="80"/>
      <c r="LGW326" s="80"/>
      <c r="LGX326" s="80"/>
      <c r="LGY326" s="80"/>
      <c r="LGZ326" s="80"/>
      <c r="LHA326" s="80"/>
      <c r="LHB326" s="80"/>
      <c r="LHC326" s="80"/>
      <c r="LHD326" s="80"/>
      <c r="LHE326" s="80"/>
      <c r="LHF326" s="80"/>
      <c r="LHG326" s="80"/>
      <c r="LHH326" s="80"/>
      <c r="LHI326" s="80"/>
      <c r="LHJ326" s="80"/>
      <c r="LHK326" s="80"/>
      <c r="LHL326" s="80"/>
      <c r="LHM326" s="80"/>
      <c r="LHN326" s="80"/>
      <c r="LHO326" s="80"/>
      <c r="LHP326" s="80"/>
      <c r="LHQ326" s="80"/>
      <c r="LHR326" s="80"/>
      <c r="LHS326" s="80"/>
      <c r="LHT326" s="80"/>
      <c r="LHU326" s="80"/>
      <c r="LHV326" s="80"/>
      <c r="LHW326" s="80"/>
      <c r="LHX326" s="80"/>
      <c r="LHY326" s="80"/>
      <c r="LHZ326" s="80"/>
      <c r="LIA326" s="80"/>
      <c r="LIB326" s="80"/>
      <c r="LIC326" s="80"/>
      <c r="LID326" s="80"/>
      <c r="LIE326" s="80"/>
      <c r="LIF326" s="80"/>
      <c r="LIG326" s="80"/>
      <c r="LIH326" s="80"/>
      <c r="LII326" s="80"/>
      <c r="LIJ326" s="80"/>
      <c r="LIK326" s="80"/>
      <c r="LIL326" s="80"/>
      <c r="LIM326" s="80"/>
      <c r="LIN326" s="80"/>
      <c r="LIO326" s="80"/>
      <c r="LIP326" s="80"/>
      <c r="LIQ326" s="80"/>
      <c r="LIR326" s="80"/>
      <c r="LIS326" s="80"/>
      <c r="LIT326" s="80"/>
      <c r="LIU326" s="80"/>
      <c r="LIV326" s="80"/>
      <c r="LIW326" s="80"/>
      <c r="LIX326" s="80"/>
      <c r="LIY326" s="80"/>
      <c r="LIZ326" s="80"/>
      <c r="LJA326" s="80"/>
      <c r="LJB326" s="80"/>
      <c r="LJC326" s="80"/>
      <c r="LJD326" s="80"/>
      <c r="LJE326" s="80"/>
      <c r="LJF326" s="80"/>
      <c r="LJG326" s="80"/>
      <c r="LJH326" s="80"/>
      <c r="LJI326" s="80"/>
      <c r="LJJ326" s="80"/>
      <c r="LJK326" s="80"/>
      <c r="LJL326" s="80"/>
      <c r="LJM326" s="80"/>
      <c r="LJN326" s="80"/>
      <c r="LJO326" s="80"/>
      <c r="LJP326" s="80"/>
      <c r="LJQ326" s="80"/>
      <c r="LJR326" s="80"/>
      <c r="LJS326" s="80"/>
      <c r="LJT326" s="80"/>
      <c r="LJU326" s="80"/>
      <c r="LJV326" s="80"/>
      <c r="LJW326" s="80"/>
      <c r="LJX326" s="80"/>
      <c r="LJY326" s="80"/>
      <c r="LJZ326" s="80"/>
      <c r="LKA326" s="80"/>
      <c r="LKB326" s="80"/>
      <c r="LKC326" s="80"/>
      <c r="LKD326" s="80"/>
      <c r="LKE326" s="80"/>
      <c r="LKF326" s="80"/>
      <c r="LKG326" s="80"/>
      <c r="LKH326" s="80"/>
      <c r="LKI326" s="80"/>
      <c r="LKJ326" s="80"/>
      <c r="LKK326" s="80"/>
      <c r="LKL326" s="80"/>
      <c r="LKM326" s="80"/>
      <c r="LKN326" s="80"/>
      <c r="LKO326" s="80"/>
      <c r="LKP326" s="80"/>
      <c r="LKQ326" s="80"/>
      <c r="LKR326" s="80"/>
      <c r="LKS326" s="80"/>
      <c r="LKT326" s="80"/>
      <c r="LKU326" s="80"/>
      <c r="LKV326" s="80"/>
      <c r="LKW326" s="80"/>
      <c r="LKX326" s="80"/>
      <c r="LKY326" s="80"/>
      <c r="LKZ326" s="80"/>
      <c r="LLA326" s="80"/>
      <c r="LLB326" s="80"/>
      <c r="LLC326" s="80"/>
      <c r="LLD326" s="80"/>
      <c r="LLE326" s="80"/>
      <c r="LLF326" s="80"/>
      <c r="LLG326" s="80"/>
      <c r="LLH326" s="80"/>
      <c r="LLI326" s="80"/>
      <c r="LLJ326" s="80"/>
      <c r="LLK326" s="80"/>
      <c r="LLL326" s="80"/>
      <c r="LLM326" s="80"/>
      <c r="LLN326" s="80"/>
      <c r="LLO326" s="80"/>
      <c r="LLP326" s="80"/>
      <c r="LLQ326" s="80"/>
      <c r="LLR326" s="80"/>
      <c r="LLS326" s="80"/>
      <c r="LLT326" s="80"/>
      <c r="LLU326" s="80"/>
      <c r="LLV326" s="80"/>
      <c r="LLW326" s="80"/>
      <c r="LLX326" s="80"/>
      <c r="LLY326" s="80"/>
      <c r="LLZ326" s="80"/>
      <c r="LMA326" s="80"/>
      <c r="LMB326" s="80"/>
      <c r="LMC326" s="80"/>
      <c r="LMD326" s="80"/>
      <c r="LME326" s="80"/>
      <c r="LMF326" s="80"/>
      <c r="LMG326" s="80"/>
      <c r="LMH326" s="80"/>
      <c r="LMI326" s="80"/>
      <c r="LMJ326" s="80"/>
      <c r="LMK326" s="80"/>
      <c r="LML326" s="80"/>
      <c r="LMM326" s="80"/>
      <c r="LMN326" s="80"/>
      <c r="LMO326" s="80"/>
      <c r="LMP326" s="80"/>
      <c r="LMQ326" s="80"/>
      <c r="LMR326" s="80"/>
      <c r="LMS326" s="80"/>
      <c r="LMT326" s="80"/>
      <c r="LMU326" s="80"/>
      <c r="LMV326" s="80"/>
      <c r="LMW326" s="80"/>
      <c r="LMX326" s="80"/>
      <c r="LMY326" s="80"/>
      <c r="LMZ326" s="80"/>
      <c r="LNA326" s="80"/>
      <c r="LNB326" s="80"/>
      <c r="LNC326" s="80"/>
      <c r="LND326" s="80"/>
      <c r="LNE326" s="80"/>
      <c r="LNF326" s="80"/>
      <c r="LNG326" s="80"/>
      <c r="LNH326" s="80"/>
      <c r="LNI326" s="80"/>
      <c r="LNJ326" s="80"/>
      <c r="LNK326" s="80"/>
      <c r="LNL326" s="80"/>
      <c r="LNM326" s="80"/>
      <c r="LNN326" s="80"/>
      <c r="LNO326" s="80"/>
      <c r="LNP326" s="80"/>
      <c r="LNQ326" s="80"/>
      <c r="LNR326" s="80"/>
      <c r="LNS326" s="80"/>
      <c r="LNT326" s="80"/>
      <c r="LNU326" s="80"/>
      <c r="LNV326" s="80"/>
      <c r="LNW326" s="80"/>
      <c r="LNX326" s="80"/>
      <c r="LNY326" s="80"/>
      <c r="LNZ326" s="80"/>
      <c r="LOA326" s="80"/>
      <c r="LOB326" s="80"/>
      <c r="LOC326" s="80"/>
      <c r="LOD326" s="80"/>
      <c r="LOE326" s="80"/>
      <c r="LOF326" s="80"/>
      <c r="LOG326" s="80"/>
      <c r="LOH326" s="80"/>
      <c r="LOI326" s="80"/>
      <c r="LOJ326" s="80"/>
      <c r="LOK326" s="80"/>
      <c r="LOL326" s="80"/>
      <c r="LOM326" s="80"/>
      <c r="LON326" s="80"/>
      <c r="LOO326" s="80"/>
      <c r="LOP326" s="80"/>
      <c r="LOQ326" s="80"/>
      <c r="LOR326" s="80"/>
      <c r="LOS326" s="80"/>
      <c r="LOT326" s="80"/>
      <c r="LOU326" s="80"/>
      <c r="LOV326" s="80"/>
      <c r="LOW326" s="80"/>
      <c r="LOX326" s="80"/>
      <c r="LOY326" s="80"/>
      <c r="LOZ326" s="80"/>
      <c r="LPA326" s="80"/>
      <c r="LPB326" s="80"/>
      <c r="LPC326" s="80"/>
      <c r="LPD326" s="80"/>
      <c r="LPE326" s="80"/>
      <c r="LPF326" s="80"/>
      <c r="LPG326" s="80"/>
      <c r="LPH326" s="80"/>
      <c r="LPI326" s="80"/>
      <c r="LPJ326" s="80"/>
      <c r="LPK326" s="80"/>
      <c r="LPL326" s="80"/>
      <c r="LPM326" s="80"/>
      <c r="LPN326" s="80"/>
      <c r="LPO326" s="80"/>
      <c r="LPP326" s="80"/>
      <c r="LPQ326" s="80"/>
      <c r="LPR326" s="80"/>
      <c r="LPS326" s="80"/>
      <c r="LPT326" s="80"/>
      <c r="LPU326" s="80"/>
      <c r="LPV326" s="80"/>
      <c r="LPW326" s="80"/>
      <c r="LPX326" s="80"/>
      <c r="LPY326" s="80"/>
      <c r="LPZ326" s="80"/>
      <c r="LQA326" s="80"/>
      <c r="LQB326" s="80"/>
      <c r="LQC326" s="80"/>
      <c r="LQD326" s="80"/>
      <c r="LQE326" s="80"/>
      <c r="LQF326" s="80"/>
      <c r="LQG326" s="80"/>
      <c r="LQH326" s="80"/>
      <c r="LQI326" s="80"/>
      <c r="LQJ326" s="80"/>
      <c r="LQK326" s="80"/>
      <c r="LQL326" s="80"/>
      <c r="LQM326" s="80"/>
      <c r="LQN326" s="80"/>
      <c r="LQO326" s="80"/>
      <c r="LQP326" s="80"/>
      <c r="LQQ326" s="80"/>
      <c r="LQR326" s="80"/>
      <c r="LQS326" s="80"/>
      <c r="LQT326" s="80"/>
      <c r="LQU326" s="80"/>
      <c r="LQV326" s="80"/>
      <c r="LQW326" s="80"/>
      <c r="LQX326" s="80"/>
      <c r="LQY326" s="80"/>
      <c r="LQZ326" s="80"/>
      <c r="LRA326" s="80"/>
      <c r="LRB326" s="80"/>
      <c r="LRC326" s="80"/>
      <c r="LRD326" s="80"/>
      <c r="LRE326" s="80"/>
      <c r="LRF326" s="80"/>
      <c r="LRG326" s="80"/>
      <c r="LRH326" s="80"/>
      <c r="LRI326" s="80"/>
      <c r="LRJ326" s="80"/>
      <c r="LRK326" s="80"/>
      <c r="LRL326" s="80"/>
      <c r="LRM326" s="80"/>
      <c r="LRN326" s="80"/>
      <c r="LRO326" s="80"/>
      <c r="LRP326" s="80"/>
      <c r="LRQ326" s="80"/>
      <c r="LRR326" s="80"/>
      <c r="LRS326" s="80"/>
      <c r="LRT326" s="80"/>
      <c r="LRU326" s="80"/>
      <c r="LRV326" s="80"/>
      <c r="LRW326" s="80"/>
      <c r="LRX326" s="80"/>
      <c r="LRY326" s="80"/>
      <c r="LRZ326" s="80"/>
      <c r="LSA326" s="80"/>
      <c r="LSB326" s="80"/>
      <c r="LSC326" s="80"/>
      <c r="LSD326" s="80"/>
      <c r="LSE326" s="80"/>
      <c r="LSF326" s="80"/>
      <c r="LSG326" s="80"/>
      <c r="LSH326" s="80"/>
      <c r="LSI326" s="80"/>
      <c r="LSJ326" s="80"/>
      <c r="LSK326" s="80"/>
      <c r="LSL326" s="80"/>
      <c r="LSM326" s="80"/>
      <c r="LSN326" s="80"/>
      <c r="LSO326" s="80"/>
      <c r="LSP326" s="80"/>
      <c r="LSQ326" s="80"/>
      <c r="LSR326" s="80"/>
      <c r="LSS326" s="80"/>
      <c r="LST326" s="80"/>
      <c r="LSU326" s="80"/>
      <c r="LSV326" s="80"/>
      <c r="LSW326" s="80"/>
      <c r="LSX326" s="80"/>
      <c r="LSY326" s="80"/>
      <c r="LSZ326" s="80"/>
      <c r="LTA326" s="80"/>
      <c r="LTB326" s="80"/>
      <c r="LTC326" s="80"/>
      <c r="LTD326" s="80"/>
      <c r="LTE326" s="80"/>
      <c r="LTF326" s="80"/>
      <c r="LTG326" s="80"/>
      <c r="LTH326" s="80"/>
      <c r="LTI326" s="80"/>
      <c r="LTJ326" s="80"/>
      <c r="LTK326" s="80"/>
      <c r="LTL326" s="80"/>
      <c r="LTM326" s="80"/>
      <c r="LTN326" s="80"/>
      <c r="LTO326" s="80"/>
      <c r="LTP326" s="80"/>
      <c r="LTQ326" s="80"/>
      <c r="LTR326" s="80"/>
      <c r="LTS326" s="80"/>
      <c r="LTT326" s="80"/>
      <c r="LTU326" s="80"/>
      <c r="LTV326" s="80"/>
      <c r="LTW326" s="80"/>
      <c r="LTX326" s="80"/>
      <c r="LTY326" s="80"/>
      <c r="LTZ326" s="80"/>
      <c r="LUA326" s="80"/>
      <c r="LUB326" s="80"/>
      <c r="LUC326" s="80"/>
      <c r="LUD326" s="80"/>
      <c r="LUE326" s="80"/>
      <c r="LUF326" s="80"/>
      <c r="LUG326" s="80"/>
      <c r="LUH326" s="80"/>
      <c r="LUI326" s="80"/>
      <c r="LUJ326" s="80"/>
      <c r="LUK326" s="80"/>
      <c r="LUL326" s="80"/>
      <c r="LUM326" s="80"/>
      <c r="LUN326" s="80"/>
      <c r="LUO326" s="80"/>
      <c r="LUP326" s="80"/>
      <c r="LUQ326" s="80"/>
      <c r="LUR326" s="80"/>
      <c r="LUS326" s="80"/>
      <c r="LUT326" s="80"/>
      <c r="LUU326" s="80"/>
      <c r="LUV326" s="80"/>
      <c r="LUW326" s="80"/>
      <c r="LUX326" s="80"/>
      <c r="LUY326" s="80"/>
      <c r="LUZ326" s="80"/>
      <c r="LVA326" s="80"/>
      <c r="LVB326" s="80"/>
      <c r="LVC326" s="80"/>
      <c r="LVD326" s="80"/>
      <c r="LVE326" s="80"/>
      <c r="LVF326" s="80"/>
      <c r="LVG326" s="80"/>
      <c r="LVH326" s="80"/>
      <c r="LVI326" s="80"/>
      <c r="LVJ326" s="80"/>
      <c r="LVK326" s="80"/>
      <c r="LVL326" s="80"/>
      <c r="LVM326" s="80"/>
      <c r="LVN326" s="80"/>
      <c r="LVO326" s="80"/>
      <c r="LVP326" s="80"/>
      <c r="LVQ326" s="80"/>
      <c r="LVR326" s="80"/>
      <c r="LVS326" s="80"/>
      <c r="LVT326" s="80"/>
      <c r="LVU326" s="80"/>
      <c r="LVV326" s="80"/>
      <c r="LVW326" s="80"/>
      <c r="LVX326" s="80"/>
      <c r="LVY326" s="80"/>
      <c r="LVZ326" s="80"/>
      <c r="LWA326" s="80"/>
      <c r="LWB326" s="80"/>
      <c r="LWC326" s="80"/>
      <c r="LWD326" s="80"/>
      <c r="LWE326" s="80"/>
      <c r="LWF326" s="80"/>
      <c r="LWG326" s="80"/>
      <c r="LWH326" s="80"/>
      <c r="LWI326" s="80"/>
      <c r="LWJ326" s="80"/>
      <c r="LWK326" s="80"/>
      <c r="LWL326" s="80"/>
      <c r="LWM326" s="80"/>
      <c r="LWN326" s="80"/>
      <c r="LWO326" s="80"/>
      <c r="LWP326" s="80"/>
      <c r="LWQ326" s="80"/>
      <c r="LWR326" s="80"/>
      <c r="LWS326" s="80"/>
      <c r="LWT326" s="80"/>
      <c r="LWU326" s="80"/>
      <c r="LWV326" s="80"/>
      <c r="LWW326" s="80"/>
      <c r="LWX326" s="80"/>
      <c r="LWY326" s="80"/>
      <c r="LWZ326" s="80"/>
      <c r="LXA326" s="80"/>
      <c r="LXB326" s="80"/>
      <c r="LXC326" s="80"/>
      <c r="LXD326" s="80"/>
      <c r="LXE326" s="80"/>
      <c r="LXF326" s="80"/>
      <c r="LXG326" s="80"/>
      <c r="LXH326" s="80"/>
      <c r="LXI326" s="80"/>
      <c r="LXJ326" s="80"/>
      <c r="LXK326" s="80"/>
      <c r="LXL326" s="80"/>
      <c r="LXM326" s="80"/>
      <c r="LXN326" s="80"/>
      <c r="LXO326" s="80"/>
      <c r="LXP326" s="80"/>
      <c r="LXQ326" s="80"/>
      <c r="LXR326" s="80"/>
      <c r="LXS326" s="80"/>
      <c r="LXT326" s="80"/>
      <c r="LXU326" s="80"/>
      <c r="LXV326" s="80"/>
      <c r="LXW326" s="80"/>
      <c r="LXX326" s="80"/>
      <c r="LXY326" s="80"/>
      <c r="LXZ326" s="80"/>
      <c r="LYA326" s="80"/>
      <c r="LYB326" s="80"/>
      <c r="LYC326" s="80"/>
      <c r="LYD326" s="80"/>
      <c r="LYE326" s="80"/>
      <c r="LYF326" s="80"/>
      <c r="LYG326" s="80"/>
      <c r="LYH326" s="80"/>
      <c r="LYI326" s="80"/>
      <c r="LYJ326" s="80"/>
      <c r="LYK326" s="80"/>
      <c r="LYL326" s="80"/>
      <c r="LYM326" s="80"/>
      <c r="LYN326" s="80"/>
      <c r="LYO326" s="80"/>
      <c r="LYP326" s="80"/>
      <c r="LYQ326" s="80"/>
      <c r="LYR326" s="80"/>
      <c r="LYS326" s="80"/>
      <c r="LYT326" s="80"/>
      <c r="LYU326" s="80"/>
      <c r="LYV326" s="80"/>
      <c r="LYW326" s="80"/>
      <c r="LYX326" s="80"/>
      <c r="LYY326" s="80"/>
      <c r="LYZ326" s="80"/>
      <c r="LZA326" s="80"/>
      <c r="LZB326" s="80"/>
      <c r="LZC326" s="80"/>
      <c r="LZD326" s="80"/>
      <c r="LZE326" s="80"/>
      <c r="LZF326" s="80"/>
      <c r="LZG326" s="80"/>
      <c r="LZH326" s="80"/>
      <c r="LZI326" s="80"/>
      <c r="LZJ326" s="80"/>
      <c r="LZK326" s="80"/>
      <c r="LZL326" s="80"/>
      <c r="LZM326" s="80"/>
      <c r="LZN326" s="80"/>
      <c r="LZO326" s="80"/>
      <c r="LZP326" s="80"/>
      <c r="LZQ326" s="80"/>
      <c r="LZR326" s="80"/>
      <c r="LZS326" s="80"/>
      <c r="LZT326" s="80"/>
      <c r="LZU326" s="80"/>
      <c r="LZV326" s="80"/>
      <c r="LZW326" s="80"/>
      <c r="LZX326" s="80"/>
      <c r="LZY326" s="80"/>
      <c r="LZZ326" s="80"/>
      <c r="MAA326" s="80"/>
      <c r="MAB326" s="80"/>
      <c r="MAC326" s="80"/>
      <c r="MAD326" s="80"/>
      <c r="MAE326" s="80"/>
      <c r="MAF326" s="80"/>
      <c r="MAG326" s="80"/>
      <c r="MAH326" s="80"/>
      <c r="MAI326" s="80"/>
      <c r="MAJ326" s="80"/>
      <c r="MAK326" s="80"/>
      <c r="MAL326" s="80"/>
      <c r="MAM326" s="80"/>
      <c r="MAN326" s="80"/>
      <c r="MAO326" s="80"/>
      <c r="MAP326" s="80"/>
      <c r="MAQ326" s="80"/>
      <c r="MAR326" s="80"/>
      <c r="MAS326" s="80"/>
      <c r="MAT326" s="80"/>
      <c r="MAU326" s="80"/>
      <c r="MAV326" s="80"/>
      <c r="MAW326" s="80"/>
      <c r="MAX326" s="80"/>
      <c r="MAY326" s="80"/>
      <c r="MAZ326" s="80"/>
      <c r="MBA326" s="80"/>
      <c r="MBB326" s="80"/>
      <c r="MBC326" s="80"/>
      <c r="MBD326" s="80"/>
      <c r="MBE326" s="80"/>
      <c r="MBF326" s="80"/>
      <c r="MBG326" s="80"/>
      <c r="MBH326" s="80"/>
      <c r="MBI326" s="80"/>
      <c r="MBJ326" s="80"/>
      <c r="MBK326" s="80"/>
      <c r="MBL326" s="80"/>
      <c r="MBM326" s="80"/>
      <c r="MBN326" s="80"/>
      <c r="MBO326" s="80"/>
      <c r="MBP326" s="80"/>
      <c r="MBQ326" s="80"/>
      <c r="MBR326" s="80"/>
      <c r="MBS326" s="80"/>
      <c r="MBT326" s="80"/>
      <c r="MBU326" s="80"/>
      <c r="MBV326" s="80"/>
      <c r="MBW326" s="80"/>
      <c r="MBX326" s="80"/>
      <c r="MBY326" s="80"/>
      <c r="MBZ326" s="80"/>
      <c r="MCA326" s="80"/>
      <c r="MCB326" s="80"/>
      <c r="MCC326" s="80"/>
      <c r="MCD326" s="80"/>
      <c r="MCE326" s="80"/>
      <c r="MCF326" s="80"/>
      <c r="MCG326" s="80"/>
      <c r="MCH326" s="80"/>
      <c r="MCI326" s="80"/>
      <c r="MCJ326" s="80"/>
      <c r="MCK326" s="80"/>
      <c r="MCL326" s="80"/>
      <c r="MCM326" s="80"/>
      <c r="MCN326" s="80"/>
      <c r="MCO326" s="80"/>
      <c r="MCP326" s="80"/>
      <c r="MCQ326" s="80"/>
      <c r="MCR326" s="80"/>
      <c r="MCS326" s="80"/>
      <c r="MCT326" s="80"/>
      <c r="MCU326" s="80"/>
      <c r="MCV326" s="80"/>
      <c r="MCW326" s="80"/>
      <c r="MCX326" s="80"/>
      <c r="MCY326" s="80"/>
      <c r="MCZ326" s="80"/>
      <c r="MDA326" s="80"/>
      <c r="MDB326" s="80"/>
      <c r="MDC326" s="80"/>
      <c r="MDD326" s="80"/>
      <c r="MDE326" s="80"/>
      <c r="MDF326" s="80"/>
      <c r="MDG326" s="80"/>
      <c r="MDH326" s="80"/>
      <c r="MDI326" s="80"/>
      <c r="MDJ326" s="80"/>
      <c r="MDK326" s="80"/>
      <c r="MDL326" s="80"/>
      <c r="MDM326" s="80"/>
      <c r="MDN326" s="80"/>
      <c r="MDO326" s="80"/>
      <c r="MDP326" s="80"/>
      <c r="MDQ326" s="80"/>
      <c r="MDR326" s="80"/>
      <c r="MDS326" s="80"/>
      <c r="MDT326" s="80"/>
      <c r="MDU326" s="80"/>
      <c r="MDV326" s="80"/>
      <c r="MDW326" s="80"/>
      <c r="MDX326" s="80"/>
      <c r="MDY326" s="80"/>
      <c r="MDZ326" s="80"/>
      <c r="MEA326" s="80"/>
      <c r="MEB326" s="80"/>
      <c r="MEC326" s="80"/>
      <c r="MED326" s="80"/>
      <c r="MEE326" s="80"/>
      <c r="MEF326" s="80"/>
      <c r="MEG326" s="80"/>
      <c r="MEH326" s="80"/>
      <c r="MEI326" s="80"/>
      <c r="MEJ326" s="80"/>
      <c r="MEK326" s="80"/>
      <c r="MEL326" s="80"/>
      <c r="MEM326" s="80"/>
      <c r="MEN326" s="80"/>
      <c r="MEO326" s="80"/>
      <c r="MEP326" s="80"/>
      <c r="MEQ326" s="80"/>
      <c r="MER326" s="80"/>
      <c r="MES326" s="80"/>
      <c r="MET326" s="80"/>
      <c r="MEU326" s="80"/>
      <c r="MEV326" s="80"/>
      <c r="MEW326" s="80"/>
      <c r="MEX326" s="80"/>
      <c r="MEY326" s="80"/>
      <c r="MEZ326" s="80"/>
      <c r="MFA326" s="80"/>
      <c r="MFB326" s="80"/>
      <c r="MFC326" s="80"/>
      <c r="MFD326" s="80"/>
      <c r="MFE326" s="80"/>
      <c r="MFF326" s="80"/>
      <c r="MFG326" s="80"/>
      <c r="MFH326" s="80"/>
      <c r="MFI326" s="80"/>
      <c r="MFJ326" s="80"/>
      <c r="MFK326" s="80"/>
      <c r="MFL326" s="80"/>
      <c r="MFM326" s="80"/>
      <c r="MFN326" s="80"/>
      <c r="MFO326" s="80"/>
      <c r="MFP326" s="80"/>
      <c r="MFQ326" s="80"/>
      <c r="MFR326" s="80"/>
      <c r="MFS326" s="80"/>
      <c r="MFT326" s="80"/>
      <c r="MFU326" s="80"/>
      <c r="MFV326" s="80"/>
      <c r="MFW326" s="80"/>
      <c r="MFX326" s="80"/>
      <c r="MFY326" s="80"/>
      <c r="MFZ326" s="80"/>
      <c r="MGA326" s="80"/>
      <c r="MGB326" s="80"/>
      <c r="MGC326" s="80"/>
      <c r="MGD326" s="80"/>
      <c r="MGE326" s="80"/>
      <c r="MGF326" s="80"/>
      <c r="MGG326" s="80"/>
      <c r="MGH326" s="80"/>
      <c r="MGI326" s="80"/>
      <c r="MGJ326" s="80"/>
      <c r="MGK326" s="80"/>
      <c r="MGL326" s="80"/>
      <c r="MGM326" s="80"/>
      <c r="MGN326" s="80"/>
      <c r="MGO326" s="80"/>
      <c r="MGP326" s="80"/>
      <c r="MGQ326" s="80"/>
      <c r="MGR326" s="80"/>
      <c r="MGS326" s="80"/>
      <c r="MGT326" s="80"/>
      <c r="MGU326" s="80"/>
      <c r="MGV326" s="80"/>
      <c r="MGW326" s="80"/>
      <c r="MGX326" s="80"/>
      <c r="MGY326" s="80"/>
      <c r="MGZ326" s="80"/>
      <c r="MHA326" s="80"/>
      <c r="MHB326" s="80"/>
      <c r="MHC326" s="80"/>
      <c r="MHD326" s="80"/>
      <c r="MHE326" s="80"/>
      <c r="MHF326" s="80"/>
      <c r="MHG326" s="80"/>
      <c r="MHH326" s="80"/>
      <c r="MHI326" s="80"/>
      <c r="MHJ326" s="80"/>
      <c r="MHK326" s="80"/>
      <c r="MHL326" s="80"/>
      <c r="MHM326" s="80"/>
      <c r="MHN326" s="80"/>
      <c r="MHO326" s="80"/>
      <c r="MHP326" s="80"/>
      <c r="MHQ326" s="80"/>
      <c r="MHR326" s="80"/>
      <c r="MHS326" s="80"/>
      <c r="MHT326" s="80"/>
      <c r="MHU326" s="80"/>
      <c r="MHV326" s="80"/>
      <c r="MHW326" s="80"/>
      <c r="MHX326" s="80"/>
      <c r="MHY326" s="80"/>
      <c r="MHZ326" s="80"/>
      <c r="MIA326" s="80"/>
      <c r="MIB326" s="80"/>
      <c r="MIC326" s="80"/>
      <c r="MID326" s="80"/>
      <c r="MIE326" s="80"/>
      <c r="MIF326" s="80"/>
      <c r="MIG326" s="80"/>
      <c r="MIH326" s="80"/>
      <c r="MII326" s="80"/>
      <c r="MIJ326" s="80"/>
      <c r="MIK326" s="80"/>
      <c r="MIL326" s="80"/>
      <c r="MIM326" s="80"/>
      <c r="MIN326" s="80"/>
      <c r="MIO326" s="80"/>
      <c r="MIP326" s="80"/>
      <c r="MIQ326" s="80"/>
      <c r="MIR326" s="80"/>
      <c r="MIS326" s="80"/>
      <c r="MIT326" s="80"/>
      <c r="MIU326" s="80"/>
      <c r="MIV326" s="80"/>
      <c r="MIW326" s="80"/>
      <c r="MIX326" s="80"/>
      <c r="MIY326" s="80"/>
      <c r="MIZ326" s="80"/>
      <c r="MJA326" s="80"/>
      <c r="MJB326" s="80"/>
      <c r="MJC326" s="80"/>
      <c r="MJD326" s="80"/>
      <c r="MJE326" s="80"/>
      <c r="MJF326" s="80"/>
      <c r="MJG326" s="80"/>
      <c r="MJH326" s="80"/>
      <c r="MJI326" s="80"/>
      <c r="MJJ326" s="80"/>
      <c r="MJK326" s="80"/>
      <c r="MJL326" s="80"/>
      <c r="MJM326" s="80"/>
      <c r="MJN326" s="80"/>
      <c r="MJO326" s="80"/>
      <c r="MJP326" s="80"/>
      <c r="MJQ326" s="80"/>
      <c r="MJR326" s="80"/>
      <c r="MJS326" s="80"/>
      <c r="MJT326" s="80"/>
      <c r="MJU326" s="80"/>
      <c r="MJV326" s="80"/>
      <c r="MJW326" s="80"/>
      <c r="MJX326" s="80"/>
      <c r="MJY326" s="80"/>
      <c r="MJZ326" s="80"/>
      <c r="MKA326" s="80"/>
      <c r="MKB326" s="80"/>
      <c r="MKC326" s="80"/>
      <c r="MKD326" s="80"/>
      <c r="MKE326" s="80"/>
      <c r="MKF326" s="80"/>
      <c r="MKG326" s="80"/>
      <c r="MKH326" s="80"/>
      <c r="MKI326" s="80"/>
      <c r="MKJ326" s="80"/>
      <c r="MKK326" s="80"/>
      <c r="MKL326" s="80"/>
      <c r="MKM326" s="80"/>
      <c r="MKN326" s="80"/>
      <c r="MKO326" s="80"/>
      <c r="MKP326" s="80"/>
      <c r="MKQ326" s="80"/>
      <c r="MKR326" s="80"/>
      <c r="MKS326" s="80"/>
      <c r="MKT326" s="80"/>
      <c r="MKU326" s="80"/>
      <c r="MKV326" s="80"/>
      <c r="MKW326" s="80"/>
      <c r="MKX326" s="80"/>
      <c r="MKY326" s="80"/>
      <c r="MKZ326" s="80"/>
      <c r="MLA326" s="80"/>
      <c r="MLB326" s="80"/>
      <c r="MLC326" s="80"/>
      <c r="MLD326" s="80"/>
      <c r="MLE326" s="80"/>
      <c r="MLF326" s="80"/>
      <c r="MLG326" s="80"/>
      <c r="MLH326" s="80"/>
      <c r="MLI326" s="80"/>
      <c r="MLJ326" s="80"/>
      <c r="MLK326" s="80"/>
      <c r="MLL326" s="80"/>
      <c r="MLM326" s="80"/>
      <c r="MLN326" s="80"/>
      <c r="MLO326" s="80"/>
      <c r="MLP326" s="80"/>
      <c r="MLQ326" s="80"/>
      <c r="MLR326" s="80"/>
      <c r="MLS326" s="80"/>
      <c r="MLT326" s="80"/>
      <c r="MLU326" s="80"/>
      <c r="MLV326" s="80"/>
      <c r="MLW326" s="80"/>
      <c r="MLX326" s="80"/>
      <c r="MLY326" s="80"/>
      <c r="MLZ326" s="80"/>
      <c r="MMA326" s="80"/>
      <c r="MMB326" s="80"/>
      <c r="MMC326" s="80"/>
      <c r="MMD326" s="80"/>
      <c r="MME326" s="80"/>
      <c r="MMF326" s="80"/>
      <c r="MMG326" s="80"/>
      <c r="MMH326" s="80"/>
      <c r="MMI326" s="80"/>
      <c r="MMJ326" s="80"/>
      <c r="MMK326" s="80"/>
      <c r="MML326" s="80"/>
      <c r="MMM326" s="80"/>
      <c r="MMN326" s="80"/>
      <c r="MMO326" s="80"/>
      <c r="MMP326" s="80"/>
      <c r="MMQ326" s="80"/>
      <c r="MMR326" s="80"/>
      <c r="MMS326" s="80"/>
      <c r="MMT326" s="80"/>
      <c r="MMU326" s="80"/>
      <c r="MMV326" s="80"/>
      <c r="MMW326" s="80"/>
      <c r="MMX326" s="80"/>
      <c r="MMY326" s="80"/>
      <c r="MMZ326" s="80"/>
      <c r="MNA326" s="80"/>
      <c r="MNB326" s="80"/>
      <c r="MNC326" s="80"/>
      <c r="MND326" s="80"/>
      <c r="MNE326" s="80"/>
      <c r="MNF326" s="80"/>
      <c r="MNG326" s="80"/>
      <c r="MNH326" s="80"/>
      <c r="MNI326" s="80"/>
      <c r="MNJ326" s="80"/>
      <c r="MNK326" s="80"/>
      <c r="MNL326" s="80"/>
      <c r="MNM326" s="80"/>
      <c r="MNN326" s="80"/>
      <c r="MNO326" s="80"/>
      <c r="MNP326" s="80"/>
      <c r="MNQ326" s="80"/>
      <c r="MNR326" s="80"/>
      <c r="MNS326" s="80"/>
      <c r="MNT326" s="80"/>
      <c r="MNU326" s="80"/>
      <c r="MNV326" s="80"/>
      <c r="MNW326" s="80"/>
      <c r="MNX326" s="80"/>
      <c r="MNY326" s="80"/>
      <c r="MNZ326" s="80"/>
      <c r="MOA326" s="80"/>
      <c r="MOB326" s="80"/>
      <c r="MOC326" s="80"/>
      <c r="MOD326" s="80"/>
      <c r="MOE326" s="80"/>
      <c r="MOF326" s="80"/>
      <c r="MOG326" s="80"/>
      <c r="MOH326" s="80"/>
      <c r="MOI326" s="80"/>
      <c r="MOJ326" s="80"/>
      <c r="MOK326" s="80"/>
      <c r="MOL326" s="80"/>
      <c r="MOM326" s="80"/>
      <c r="MON326" s="80"/>
      <c r="MOO326" s="80"/>
      <c r="MOP326" s="80"/>
      <c r="MOQ326" s="80"/>
      <c r="MOR326" s="80"/>
      <c r="MOS326" s="80"/>
      <c r="MOT326" s="80"/>
      <c r="MOU326" s="80"/>
      <c r="MOV326" s="80"/>
      <c r="MOW326" s="80"/>
      <c r="MOX326" s="80"/>
      <c r="MOY326" s="80"/>
      <c r="MOZ326" s="80"/>
      <c r="MPA326" s="80"/>
      <c r="MPB326" s="80"/>
      <c r="MPC326" s="80"/>
      <c r="MPD326" s="80"/>
      <c r="MPE326" s="80"/>
      <c r="MPF326" s="80"/>
      <c r="MPG326" s="80"/>
      <c r="MPH326" s="80"/>
      <c r="MPI326" s="80"/>
      <c r="MPJ326" s="80"/>
      <c r="MPK326" s="80"/>
      <c r="MPL326" s="80"/>
      <c r="MPM326" s="80"/>
      <c r="MPN326" s="80"/>
      <c r="MPO326" s="80"/>
      <c r="MPP326" s="80"/>
      <c r="MPQ326" s="80"/>
      <c r="MPR326" s="80"/>
      <c r="MPS326" s="80"/>
      <c r="MPT326" s="80"/>
      <c r="MPU326" s="80"/>
      <c r="MPV326" s="80"/>
      <c r="MPW326" s="80"/>
      <c r="MPX326" s="80"/>
      <c r="MPY326" s="80"/>
      <c r="MPZ326" s="80"/>
      <c r="MQA326" s="80"/>
      <c r="MQB326" s="80"/>
      <c r="MQC326" s="80"/>
      <c r="MQD326" s="80"/>
      <c r="MQE326" s="80"/>
      <c r="MQF326" s="80"/>
      <c r="MQG326" s="80"/>
      <c r="MQH326" s="80"/>
      <c r="MQI326" s="80"/>
      <c r="MQJ326" s="80"/>
      <c r="MQK326" s="80"/>
      <c r="MQL326" s="80"/>
      <c r="MQM326" s="80"/>
      <c r="MQN326" s="80"/>
      <c r="MQO326" s="80"/>
      <c r="MQP326" s="80"/>
      <c r="MQQ326" s="80"/>
      <c r="MQR326" s="80"/>
      <c r="MQS326" s="80"/>
      <c r="MQT326" s="80"/>
      <c r="MQU326" s="80"/>
      <c r="MQV326" s="80"/>
      <c r="MQW326" s="80"/>
      <c r="MQX326" s="80"/>
      <c r="MQY326" s="80"/>
      <c r="MQZ326" s="80"/>
      <c r="MRA326" s="80"/>
      <c r="MRB326" s="80"/>
      <c r="MRC326" s="80"/>
      <c r="MRD326" s="80"/>
      <c r="MRE326" s="80"/>
      <c r="MRF326" s="80"/>
      <c r="MRG326" s="80"/>
      <c r="MRH326" s="80"/>
      <c r="MRI326" s="80"/>
      <c r="MRJ326" s="80"/>
      <c r="MRK326" s="80"/>
      <c r="MRL326" s="80"/>
      <c r="MRM326" s="80"/>
      <c r="MRN326" s="80"/>
      <c r="MRO326" s="80"/>
      <c r="MRP326" s="80"/>
      <c r="MRQ326" s="80"/>
      <c r="MRR326" s="80"/>
      <c r="MRS326" s="80"/>
      <c r="MRT326" s="80"/>
      <c r="MRU326" s="80"/>
      <c r="MRV326" s="80"/>
      <c r="MRW326" s="80"/>
      <c r="MRX326" s="80"/>
      <c r="MRY326" s="80"/>
      <c r="MRZ326" s="80"/>
      <c r="MSA326" s="80"/>
      <c r="MSB326" s="80"/>
      <c r="MSC326" s="80"/>
      <c r="MSD326" s="80"/>
      <c r="MSE326" s="80"/>
      <c r="MSF326" s="80"/>
      <c r="MSG326" s="80"/>
      <c r="MSH326" s="80"/>
      <c r="MSI326" s="80"/>
      <c r="MSJ326" s="80"/>
      <c r="MSK326" s="80"/>
      <c r="MSL326" s="80"/>
      <c r="MSM326" s="80"/>
      <c r="MSN326" s="80"/>
      <c r="MSO326" s="80"/>
      <c r="MSP326" s="80"/>
      <c r="MSQ326" s="80"/>
      <c r="MSR326" s="80"/>
      <c r="MSS326" s="80"/>
      <c r="MST326" s="80"/>
      <c r="MSU326" s="80"/>
      <c r="MSV326" s="80"/>
      <c r="MSW326" s="80"/>
      <c r="MSX326" s="80"/>
      <c r="MSY326" s="80"/>
      <c r="MSZ326" s="80"/>
      <c r="MTA326" s="80"/>
      <c r="MTB326" s="80"/>
      <c r="MTC326" s="80"/>
      <c r="MTD326" s="80"/>
      <c r="MTE326" s="80"/>
      <c r="MTF326" s="80"/>
      <c r="MTG326" s="80"/>
      <c r="MTH326" s="80"/>
      <c r="MTI326" s="80"/>
      <c r="MTJ326" s="80"/>
      <c r="MTK326" s="80"/>
      <c r="MTL326" s="80"/>
      <c r="MTM326" s="80"/>
      <c r="MTN326" s="80"/>
      <c r="MTO326" s="80"/>
      <c r="MTP326" s="80"/>
      <c r="MTQ326" s="80"/>
      <c r="MTR326" s="80"/>
      <c r="MTS326" s="80"/>
      <c r="MTT326" s="80"/>
      <c r="MTU326" s="80"/>
      <c r="MTV326" s="80"/>
      <c r="MTW326" s="80"/>
      <c r="MTX326" s="80"/>
      <c r="MTY326" s="80"/>
      <c r="MTZ326" s="80"/>
      <c r="MUA326" s="80"/>
      <c r="MUB326" s="80"/>
      <c r="MUC326" s="80"/>
      <c r="MUD326" s="80"/>
      <c r="MUE326" s="80"/>
      <c r="MUF326" s="80"/>
      <c r="MUG326" s="80"/>
      <c r="MUH326" s="80"/>
      <c r="MUI326" s="80"/>
      <c r="MUJ326" s="80"/>
      <c r="MUK326" s="80"/>
      <c r="MUL326" s="80"/>
      <c r="MUM326" s="80"/>
      <c r="MUN326" s="80"/>
      <c r="MUO326" s="80"/>
      <c r="MUP326" s="80"/>
      <c r="MUQ326" s="80"/>
      <c r="MUR326" s="80"/>
      <c r="MUS326" s="80"/>
      <c r="MUT326" s="80"/>
      <c r="MUU326" s="80"/>
      <c r="MUV326" s="80"/>
      <c r="MUW326" s="80"/>
      <c r="MUX326" s="80"/>
      <c r="MUY326" s="80"/>
      <c r="MUZ326" s="80"/>
      <c r="MVA326" s="80"/>
      <c r="MVB326" s="80"/>
      <c r="MVC326" s="80"/>
      <c r="MVD326" s="80"/>
      <c r="MVE326" s="80"/>
      <c r="MVF326" s="80"/>
      <c r="MVG326" s="80"/>
      <c r="MVH326" s="80"/>
      <c r="MVI326" s="80"/>
      <c r="MVJ326" s="80"/>
      <c r="MVK326" s="80"/>
      <c r="MVL326" s="80"/>
      <c r="MVM326" s="80"/>
      <c r="MVN326" s="80"/>
      <c r="MVO326" s="80"/>
      <c r="MVP326" s="80"/>
      <c r="MVQ326" s="80"/>
      <c r="MVR326" s="80"/>
      <c r="MVS326" s="80"/>
      <c r="MVT326" s="80"/>
      <c r="MVU326" s="80"/>
      <c r="MVV326" s="80"/>
      <c r="MVW326" s="80"/>
      <c r="MVX326" s="80"/>
      <c r="MVY326" s="80"/>
      <c r="MVZ326" s="80"/>
      <c r="MWA326" s="80"/>
      <c r="MWB326" s="80"/>
      <c r="MWC326" s="80"/>
      <c r="MWD326" s="80"/>
      <c r="MWE326" s="80"/>
      <c r="MWF326" s="80"/>
      <c r="MWG326" s="80"/>
      <c r="MWH326" s="80"/>
      <c r="MWI326" s="80"/>
      <c r="MWJ326" s="80"/>
      <c r="MWK326" s="80"/>
      <c r="MWL326" s="80"/>
      <c r="MWM326" s="80"/>
      <c r="MWN326" s="80"/>
      <c r="MWO326" s="80"/>
      <c r="MWP326" s="80"/>
      <c r="MWQ326" s="80"/>
      <c r="MWR326" s="80"/>
      <c r="MWS326" s="80"/>
      <c r="MWT326" s="80"/>
      <c r="MWU326" s="80"/>
      <c r="MWV326" s="80"/>
      <c r="MWW326" s="80"/>
      <c r="MWX326" s="80"/>
      <c r="MWY326" s="80"/>
      <c r="MWZ326" s="80"/>
      <c r="MXA326" s="80"/>
      <c r="MXB326" s="80"/>
      <c r="MXC326" s="80"/>
      <c r="MXD326" s="80"/>
      <c r="MXE326" s="80"/>
      <c r="MXF326" s="80"/>
      <c r="MXG326" s="80"/>
      <c r="MXH326" s="80"/>
      <c r="MXI326" s="80"/>
      <c r="MXJ326" s="80"/>
      <c r="MXK326" s="80"/>
      <c r="MXL326" s="80"/>
      <c r="MXM326" s="80"/>
      <c r="MXN326" s="80"/>
      <c r="MXO326" s="80"/>
      <c r="MXP326" s="80"/>
      <c r="MXQ326" s="80"/>
      <c r="MXR326" s="80"/>
      <c r="MXS326" s="80"/>
      <c r="MXT326" s="80"/>
      <c r="MXU326" s="80"/>
      <c r="MXV326" s="80"/>
      <c r="MXW326" s="80"/>
      <c r="MXX326" s="80"/>
      <c r="MXY326" s="80"/>
      <c r="MXZ326" s="80"/>
      <c r="MYA326" s="80"/>
      <c r="MYB326" s="80"/>
      <c r="MYC326" s="80"/>
      <c r="MYD326" s="80"/>
      <c r="MYE326" s="80"/>
      <c r="MYF326" s="80"/>
      <c r="MYG326" s="80"/>
      <c r="MYH326" s="80"/>
      <c r="MYI326" s="80"/>
      <c r="MYJ326" s="80"/>
      <c r="MYK326" s="80"/>
      <c r="MYL326" s="80"/>
      <c r="MYM326" s="80"/>
      <c r="MYN326" s="80"/>
      <c r="MYO326" s="80"/>
      <c r="MYP326" s="80"/>
      <c r="MYQ326" s="80"/>
      <c r="MYR326" s="80"/>
      <c r="MYS326" s="80"/>
      <c r="MYT326" s="80"/>
      <c r="MYU326" s="80"/>
      <c r="MYV326" s="80"/>
      <c r="MYW326" s="80"/>
      <c r="MYX326" s="80"/>
      <c r="MYY326" s="80"/>
      <c r="MYZ326" s="80"/>
      <c r="MZA326" s="80"/>
      <c r="MZB326" s="80"/>
      <c r="MZC326" s="80"/>
      <c r="MZD326" s="80"/>
      <c r="MZE326" s="80"/>
      <c r="MZF326" s="80"/>
      <c r="MZG326" s="80"/>
      <c r="MZH326" s="80"/>
      <c r="MZI326" s="80"/>
      <c r="MZJ326" s="80"/>
      <c r="MZK326" s="80"/>
      <c r="MZL326" s="80"/>
      <c r="MZM326" s="80"/>
      <c r="MZN326" s="80"/>
      <c r="MZO326" s="80"/>
      <c r="MZP326" s="80"/>
      <c r="MZQ326" s="80"/>
      <c r="MZR326" s="80"/>
      <c r="MZS326" s="80"/>
      <c r="MZT326" s="80"/>
      <c r="MZU326" s="80"/>
      <c r="MZV326" s="80"/>
      <c r="MZW326" s="80"/>
      <c r="MZX326" s="80"/>
      <c r="MZY326" s="80"/>
      <c r="MZZ326" s="80"/>
      <c r="NAA326" s="80"/>
      <c r="NAB326" s="80"/>
      <c r="NAC326" s="80"/>
      <c r="NAD326" s="80"/>
      <c r="NAE326" s="80"/>
      <c r="NAF326" s="80"/>
      <c r="NAG326" s="80"/>
      <c r="NAH326" s="80"/>
      <c r="NAI326" s="80"/>
      <c r="NAJ326" s="80"/>
      <c r="NAK326" s="80"/>
      <c r="NAL326" s="80"/>
      <c r="NAM326" s="80"/>
      <c r="NAN326" s="80"/>
      <c r="NAO326" s="80"/>
      <c r="NAP326" s="80"/>
      <c r="NAQ326" s="80"/>
      <c r="NAR326" s="80"/>
      <c r="NAS326" s="80"/>
      <c r="NAT326" s="80"/>
      <c r="NAU326" s="80"/>
      <c r="NAV326" s="80"/>
      <c r="NAW326" s="80"/>
      <c r="NAX326" s="80"/>
      <c r="NAY326" s="80"/>
      <c r="NAZ326" s="80"/>
      <c r="NBA326" s="80"/>
      <c r="NBB326" s="80"/>
      <c r="NBC326" s="80"/>
      <c r="NBD326" s="80"/>
      <c r="NBE326" s="80"/>
      <c r="NBF326" s="80"/>
      <c r="NBG326" s="80"/>
      <c r="NBH326" s="80"/>
      <c r="NBI326" s="80"/>
      <c r="NBJ326" s="80"/>
      <c r="NBK326" s="80"/>
      <c r="NBL326" s="80"/>
      <c r="NBM326" s="80"/>
      <c r="NBN326" s="80"/>
      <c r="NBO326" s="80"/>
      <c r="NBP326" s="80"/>
      <c r="NBQ326" s="80"/>
      <c r="NBR326" s="80"/>
      <c r="NBS326" s="80"/>
      <c r="NBT326" s="80"/>
      <c r="NBU326" s="80"/>
      <c r="NBV326" s="80"/>
      <c r="NBW326" s="80"/>
      <c r="NBX326" s="80"/>
      <c r="NBY326" s="80"/>
      <c r="NBZ326" s="80"/>
      <c r="NCA326" s="80"/>
      <c r="NCB326" s="80"/>
      <c r="NCC326" s="80"/>
      <c r="NCD326" s="80"/>
      <c r="NCE326" s="80"/>
      <c r="NCF326" s="80"/>
      <c r="NCG326" s="80"/>
      <c r="NCH326" s="80"/>
      <c r="NCI326" s="80"/>
      <c r="NCJ326" s="80"/>
      <c r="NCK326" s="80"/>
      <c r="NCL326" s="80"/>
      <c r="NCM326" s="80"/>
      <c r="NCN326" s="80"/>
      <c r="NCO326" s="80"/>
      <c r="NCP326" s="80"/>
      <c r="NCQ326" s="80"/>
      <c r="NCR326" s="80"/>
      <c r="NCS326" s="80"/>
      <c r="NCT326" s="80"/>
      <c r="NCU326" s="80"/>
      <c r="NCV326" s="80"/>
      <c r="NCW326" s="80"/>
      <c r="NCX326" s="80"/>
      <c r="NCY326" s="80"/>
      <c r="NCZ326" s="80"/>
      <c r="NDA326" s="80"/>
      <c r="NDB326" s="80"/>
      <c r="NDC326" s="80"/>
      <c r="NDD326" s="80"/>
      <c r="NDE326" s="80"/>
      <c r="NDF326" s="80"/>
      <c r="NDG326" s="80"/>
      <c r="NDH326" s="80"/>
      <c r="NDI326" s="80"/>
      <c r="NDJ326" s="80"/>
      <c r="NDK326" s="80"/>
      <c r="NDL326" s="80"/>
      <c r="NDM326" s="80"/>
      <c r="NDN326" s="80"/>
      <c r="NDO326" s="80"/>
      <c r="NDP326" s="80"/>
      <c r="NDQ326" s="80"/>
      <c r="NDR326" s="80"/>
      <c r="NDS326" s="80"/>
      <c r="NDT326" s="80"/>
      <c r="NDU326" s="80"/>
      <c r="NDV326" s="80"/>
      <c r="NDW326" s="80"/>
      <c r="NDX326" s="80"/>
      <c r="NDY326" s="80"/>
      <c r="NDZ326" s="80"/>
      <c r="NEA326" s="80"/>
      <c r="NEB326" s="80"/>
      <c r="NEC326" s="80"/>
      <c r="NED326" s="80"/>
      <c r="NEE326" s="80"/>
      <c r="NEF326" s="80"/>
      <c r="NEG326" s="80"/>
      <c r="NEH326" s="80"/>
      <c r="NEI326" s="80"/>
      <c r="NEJ326" s="80"/>
      <c r="NEK326" s="80"/>
      <c r="NEL326" s="80"/>
      <c r="NEM326" s="80"/>
      <c r="NEN326" s="80"/>
      <c r="NEO326" s="80"/>
      <c r="NEP326" s="80"/>
      <c r="NEQ326" s="80"/>
      <c r="NER326" s="80"/>
      <c r="NES326" s="80"/>
      <c r="NET326" s="80"/>
      <c r="NEU326" s="80"/>
      <c r="NEV326" s="80"/>
      <c r="NEW326" s="80"/>
      <c r="NEX326" s="80"/>
      <c r="NEY326" s="80"/>
      <c r="NEZ326" s="80"/>
      <c r="NFA326" s="80"/>
      <c r="NFB326" s="80"/>
      <c r="NFC326" s="80"/>
      <c r="NFD326" s="80"/>
      <c r="NFE326" s="80"/>
      <c r="NFF326" s="80"/>
      <c r="NFG326" s="80"/>
      <c r="NFH326" s="80"/>
      <c r="NFI326" s="80"/>
      <c r="NFJ326" s="80"/>
      <c r="NFK326" s="80"/>
      <c r="NFL326" s="80"/>
      <c r="NFM326" s="80"/>
      <c r="NFN326" s="80"/>
      <c r="NFO326" s="80"/>
      <c r="NFP326" s="80"/>
      <c r="NFQ326" s="80"/>
      <c r="NFR326" s="80"/>
      <c r="NFS326" s="80"/>
      <c r="NFT326" s="80"/>
      <c r="NFU326" s="80"/>
      <c r="NFV326" s="80"/>
      <c r="NFW326" s="80"/>
      <c r="NFX326" s="80"/>
      <c r="NFY326" s="80"/>
      <c r="NFZ326" s="80"/>
      <c r="NGA326" s="80"/>
      <c r="NGB326" s="80"/>
      <c r="NGC326" s="80"/>
      <c r="NGD326" s="80"/>
      <c r="NGE326" s="80"/>
      <c r="NGF326" s="80"/>
      <c r="NGG326" s="80"/>
      <c r="NGH326" s="80"/>
      <c r="NGI326" s="80"/>
      <c r="NGJ326" s="80"/>
      <c r="NGK326" s="80"/>
      <c r="NGL326" s="80"/>
      <c r="NGM326" s="80"/>
      <c r="NGN326" s="80"/>
      <c r="NGO326" s="80"/>
      <c r="NGP326" s="80"/>
      <c r="NGQ326" s="80"/>
      <c r="NGR326" s="80"/>
      <c r="NGS326" s="80"/>
      <c r="NGT326" s="80"/>
      <c r="NGU326" s="80"/>
      <c r="NGV326" s="80"/>
      <c r="NGW326" s="80"/>
      <c r="NGX326" s="80"/>
      <c r="NGY326" s="80"/>
      <c r="NGZ326" s="80"/>
      <c r="NHA326" s="80"/>
      <c r="NHB326" s="80"/>
      <c r="NHC326" s="80"/>
      <c r="NHD326" s="80"/>
      <c r="NHE326" s="80"/>
      <c r="NHF326" s="80"/>
      <c r="NHG326" s="80"/>
      <c r="NHH326" s="80"/>
      <c r="NHI326" s="80"/>
      <c r="NHJ326" s="80"/>
      <c r="NHK326" s="80"/>
      <c r="NHL326" s="80"/>
      <c r="NHM326" s="80"/>
      <c r="NHN326" s="80"/>
      <c r="NHO326" s="80"/>
      <c r="NHP326" s="80"/>
      <c r="NHQ326" s="80"/>
      <c r="NHR326" s="80"/>
      <c r="NHS326" s="80"/>
      <c r="NHT326" s="80"/>
      <c r="NHU326" s="80"/>
      <c r="NHV326" s="80"/>
      <c r="NHW326" s="80"/>
      <c r="NHX326" s="80"/>
      <c r="NHY326" s="80"/>
      <c r="NHZ326" s="80"/>
      <c r="NIA326" s="80"/>
      <c r="NIB326" s="80"/>
      <c r="NIC326" s="80"/>
      <c r="NID326" s="80"/>
      <c r="NIE326" s="80"/>
      <c r="NIF326" s="80"/>
      <c r="NIG326" s="80"/>
      <c r="NIH326" s="80"/>
      <c r="NII326" s="80"/>
      <c r="NIJ326" s="80"/>
      <c r="NIK326" s="80"/>
      <c r="NIL326" s="80"/>
      <c r="NIM326" s="80"/>
      <c r="NIN326" s="80"/>
      <c r="NIO326" s="80"/>
      <c r="NIP326" s="80"/>
      <c r="NIQ326" s="80"/>
      <c r="NIR326" s="80"/>
      <c r="NIS326" s="80"/>
      <c r="NIT326" s="80"/>
      <c r="NIU326" s="80"/>
      <c r="NIV326" s="80"/>
      <c r="NIW326" s="80"/>
      <c r="NIX326" s="80"/>
      <c r="NIY326" s="80"/>
      <c r="NIZ326" s="80"/>
      <c r="NJA326" s="80"/>
      <c r="NJB326" s="80"/>
      <c r="NJC326" s="80"/>
      <c r="NJD326" s="80"/>
      <c r="NJE326" s="80"/>
      <c r="NJF326" s="80"/>
      <c r="NJG326" s="80"/>
      <c r="NJH326" s="80"/>
      <c r="NJI326" s="80"/>
      <c r="NJJ326" s="80"/>
      <c r="NJK326" s="80"/>
      <c r="NJL326" s="80"/>
      <c r="NJM326" s="80"/>
      <c r="NJN326" s="80"/>
      <c r="NJO326" s="80"/>
      <c r="NJP326" s="80"/>
      <c r="NJQ326" s="80"/>
      <c r="NJR326" s="80"/>
      <c r="NJS326" s="80"/>
      <c r="NJT326" s="80"/>
      <c r="NJU326" s="80"/>
      <c r="NJV326" s="80"/>
      <c r="NJW326" s="80"/>
      <c r="NJX326" s="80"/>
      <c r="NJY326" s="80"/>
      <c r="NJZ326" s="80"/>
      <c r="NKA326" s="80"/>
      <c r="NKB326" s="80"/>
      <c r="NKC326" s="80"/>
      <c r="NKD326" s="80"/>
      <c r="NKE326" s="80"/>
      <c r="NKF326" s="80"/>
      <c r="NKG326" s="80"/>
      <c r="NKH326" s="80"/>
      <c r="NKI326" s="80"/>
      <c r="NKJ326" s="80"/>
      <c r="NKK326" s="80"/>
      <c r="NKL326" s="80"/>
      <c r="NKM326" s="80"/>
      <c r="NKN326" s="80"/>
      <c r="NKO326" s="80"/>
      <c r="NKP326" s="80"/>
      <c r="NKQ326" s="80"/>
      <c r="NKR326" s="80"/>
      <c r="NKS326" s="80"/>
      <c r="NKT326" s="80"/>
      <c r="NKU326" s="80"/>
      <c r="NKV326" s="80"/>
      <c r="NKW326" s="80"/>
      <c r="NKX326" s="80"/>
      <c r="NKY326" s="80"/>
      <c r="NKZ326" s="80"/>
      <c r="NLA326" s="80"/>
      <c r="NLB326" s="80"/>
      <c r="NLC326" s="80"/>
      <c r="NLD326" s="80"/>
      <c r="NLE326" s="80"/>
      <c r="NLF326" s="80"/>
      <c r="NLG326" s="80"/>
      <c r="NLH326" s="80"/>
      <c r="NLI326" s="80"/>
      <c r="NLJ326" s="80"/>
      <c r="NLK326" s="80"/>
      <c r="NLL326" s="80"/>
      <c r="NLM326" s="80"/>
      <c r="NLN326" s="80"/>
      <c r="NLO326" s="80"/>
      <c r="NLP326" s="80"/>
      <c r="NLQ326" s="80"/>
      <c r="NLR326" s="80"/>
      <c r="NLS326" s="80"/>
      <c r="NLT326" s="80"/>
      <c r="NLU326" s="80"/>
      <c r="NLV326" s="80"/>
      <c r="NLW326" s="80"/>
      <c r="NLX326" s="80"/>
      <c r="NLY326" s="80"/>
      <c r="NLZ326" s="80"/>
      <c r="NMA326" s="80"/>
      <c r="NMB326" s="80"/>
      <c r="NMC326" s="80"/>
      <c r="NMD326" s="80"/>
      <c r="NME326" s="80"/>
      <c r="NMF326" s="80"/>
      <c r="NMG326" s="80"/>
      <c r="NMH326" s="80"/>
      <c r="NMI326" s="80"/>
      <c r="NMJ326" s="80"/>
      <c r="NMK326" s="80"/>
      <c r="NML326" s="80"/>
      <c r="NMM326" s="80"/>
      <c r="NMN326" s="80"/>
      <c r="NMO326" s="80"/>
      <c r="NMP326" s="80"/>
      <c r="NMQ326" s="80"/>
      <c r="NMR326" s="80"/>
      <c r="NMS326" s="80"/>
      <c r="NMT326" s="80"/>
      <c r="NMU326" s="80"/>
      <c r="NMV326" s="80"/>
      <c r="NMW326" s="80"/>
      <c r="NMX326" s="80"/>
      <c r="NMY326" s="80"/>
      <c r="NMZ326" s="80"/>
      <c r="NNA326" s="80"/>
      <c r="NNB326" s="80"/>
      <c r="NNC326" s="80"/>
      <c r="NND326" s="80"/>
      <c r="NNE326" s="80"/>
      <c r="NNF326" s="80"/>
      <c r="NNG326" s="80"/>
      <c r="NNH326" s="80"/>
      <c r="NNI326" s="80"/>
      <c r="NNJ326" s="80"/>
      <c r="NNK326" s="80"/>
      <c r="NNL326" s="80"/>
      <c r="NNM326" s="80"/>
      <c r="NNN326" s="80"/>
      <c r="NNO326" s="80"/>
      <c r="NNP326" s="80"/>
      <c r="NNQ326" s="80"/>
      <c r="NNR326" s="80"/>
      <c r="NNS326" s="80"/>
      <c r="NNT326" s="80"/>
      <c r="NNU326" s="80"/>
      <c r="NNV326" s="80"/>
      <c r="NNW326" s="80"/>
      <c r="NNX326" s="80"/>
      <c r="NNY326" s="80"/>
      <c r="NNZ326" s="80"/>
      <c r="NOA326" s="80"/>
      <c r="NOB326" s="80"/>
      <c r="NOC326" s="80"/>
      <c r="NOD326" s="80"/>
      <c r="NOE326" s="80"/>
      <c r="NOF326" s="80"/>
      <c r="NOG326" s="80"/>
      <c r="NOH326" s="80"/>
      <c r="NOI326" s="80"/>
      <c r="NOJ326" s="80"/>
      <c r="NOK326" s="80"/>
      <c r="NOL326" s="80"/>
      <c r="NOM326" s="80"/>
      <c r="NON326" s="80"/>
      <c r="NOO326" s="80"/>
      <c r="NOP326" s="80"/>
      <c r="NOQ326" s="80"/>
      <c r="NOR326" s="80"/>
      <c r="NOS326" s="80"/>
      <c r="NOT326" s="80"/>
      <c r="NOU326" s="80"/>
      <c r="NOV326" s="80"/>
      <c r="NOW326" s="80"/>
      <c r="NOX326" s="80"/>
      <c r="NOY326" s="80"/>
      <c r="NOZ326" s="80"/>
      <c r="NPA326" s="80"/>
      <c r="NPB326" s="80"/>
      <c r="NPC326" s="80"/>
      <c r="NPD326" s="80"/>
      <c r="NPE326" s="80"/>
      <c r="NPF326" s="80"/>
      <c r="NPG326" s="80"/>
      <c r="NPH326" s="80"/>
      <c r="NPI326" s="80"/>
      <c r="NPJ326" s="80"/>
      <c r="NPK326" s="80"/>
      <c r="NPL326" s="80"/>
      <c r="NPM326" s="80"/>
      <c r="NPN326" s="80"/>
      <c r="NPO326" s="80"/>
      <c r="NPP326" s="80"/>
      <c r="NPQ326" s="80"/>
      <c r="NPR326" s="80"/>
      <c r="NPS326" s="80"/>
      <c r="NPT326" s="80"/>
      <c r="NPU326" s="80"/>
      <c r="NPV326" s="80"/>
      <c r="NPW326" s="80"/>
      <c r="NPX326" s="80"/>
      <c r="NPY326" s="80"/>
      <c r="NPZ326" s="80"/>
      <c r="NQA326" s="80"/>
      <c r="NQB326" s="80"/>
      <c r="NQC326" s="80"/>
      <c r="NQD326" s="80"/>
      <c r="NQE326" s="80"/>
      <c r="NQF326" s="80"/>
      <c r="NQG326" s="80"/>
      <c r="NQH326" s="80"/>
      <c r="NQI326" s="80"/>
      <c r="NQJ326" s="80"/>
      <c r="NQK326" s="80"/>
      <c r="NQL326" s="80"/>
      <c r="NQM326" s="80"/>
      <c r="NQN326" s="80"/>
      <c r="NQO326" s="80"/>
      <c r="NQP326" s="80"/>
      <c r="NQQ326" s="80"/>
      <c r="NQR326" s="80"/>
      <c r="NQS326" s="80"/>
      <c r="NQT326" s="80"/>
      <c r="NQU326" s="80"/>
      <c r="NQV326" s="80"/>
      <c r="NQW326" s="80"/>
      <c r="NQX326" s="80"/>
      <c r="NQY326" s="80"/>
      <c r="NQZ326" s="80"/>
      <c r="NRA326" s="80"/>
      <c r="NRB326" s="80"/>
      <c r="NRC326" s="80"/>
      <c r="NRD326" s="80"/>
      <c r="NRE326" s="80"/>
      <c r="NRF326" s="80"/>
      <c r="NRG326" s="80"/>
      <c r="NRH326" s="80"/>
      <c r="NRI326" s="80"/>
      <c r="NRJ326" s="80"/>
      <c r="NRK326" s="80"/>
      <c r="NRL326" s="80"/>
      <c r="NRM326" s="80"/>
      <c r="NRN326" s="80"/>
      <c r="NRO326" s="80"/>
      <c r="NRP326" s="80"/>
      <c r="NRQ326" s="80"/>
      <c r="NRR326" s="80"/>
      <c r="NRS326" s="80"/>
      <c r="NRT326" s="80"/>
      <c r="NRU326" s="80"/>
      <c r="NRV326" s="80"/>
      <c r="NRW326" s="80"/>
      <c r="NRX326" s="80"/>
      <c r="NRY326" s="80"/>
      <c r="NRZ326" s="80"/>
      <c r="NSA326" s="80"/>
      <c r="NSB326" s="80"/>
      <c r="NSC326" s="80"/>
      <c r="NSD326" s="80"/>
      <c r="NSE326" s="80"/>
      <c r="NSF326" s="80"/>
      <c r="NSG326" s="80"/>
      <c r="NSH326" s="80"/>
      <c r="NSI326" s="80"/>
      <c r="NSJ326" s="80"/>
      <c r="NSK326" s="80"/>
      <c r="NSL326" s="80"/>
      <c r="NSM326" s="80"/>
      <c r="NSN326" s="80"/>
      <c r="NSO326" s="80"/>
      <c r="NSP326" s="80"/>
      <c r="NSQ326" s="80"/>
      <c r="NSR326" s="80"/>
      <c r="NSS326" s="80"/>
      <c r="NST326" s="80"/>
      <c r="NSU326" s="80"/>
      <c r="NSV326" s="80"/>
      <c r="NSW326" s="80"/>
      <c r="NSX326" s="80"/>
      <c r="NSY326" s="80"/>
      <c r="NSZ326" s="80"/>
      <c r="NTA326" s="80"/>
      <c r="NTB326" s="80"/>
      <c r="NTC326" s="80"/>
      <c r="NTD326" s="80"/>
      <c r="NTE326" s="80"/>
      <c r="NTF326" s="80"/>
      <c r="NTG326" s="80"/>
      <c r="NTH326" s="80"/>
      <c r="NTI326" s="80"/>
      <c r="NTJ326" s="80"/>
      <c r="NTK326" s="80"/>
      <c r="NTL326" s="80"/>
      <c r="NTM326" s="80"/>
      <c r="NTN326" s="80"/>
      <c r="NTO326" s="80"/>
      <c r="NTP326" s="80"/>
      <c r="NTQ326" s="80"/>
      <c r="NTR326" s="80"/>
      <c r="NTS326" s="80"/>
      <c r="NTT326" s="80"/>
      <c r="NTU326" s="80"/>
      <c r="NTV326" s="80"/>
      <c r="NTW326" s="80"/>
      <c r="NTX326" s="80"/>
      <c r="NTY326" s="80"/>
      <c r="NTZ326" s="80"/>
      <c r="NUA326" s="80"/>
      <c r="NUB326" s="80"/>
      <c r="NUC326" s="80"/>
      <c r="NUD326" s="80"/>
      <c r="NUE326" s="80"/>
      <c r="NUF326" s="80"/>
      <c r="NUG326" s="80"/>
      <c r="NUH326" s="80"/>
      <c r="NUI326" s="80"/>
      <c r="NUJ326" s="80"/>
      <c r="NUK326" s="80"/>
      <c r="NUL326" s="80"/>
      <c r="NUM326" s="80"/>
      <c r="NUN326" s="80"/>
      <c r="NUO326" s="80"/>
      <c r="NUP326" s="80"/>
      <c r="NUQ326" s="80"/>
      <c r="NUR326" s="80"/>
      <c r="NUS326" s="80"/>
      <c r="NUT326" s="80"/>
      <c r="NUU326" s="80"/>
      <c r="NUV326" s="80"/>
      <c r="NUW326" s="80"/>
      <c r="NUX326" s="80"/>
      <c r="NUY326" s="80"/>
      <c r="NUZ326" s="80"/>
      <c r="NVA326" s="80"/>
      <c r="NVB326" s="80"/>
      <c r="NVC326" s="80"/>
      <c r="NVD326" s="80"/>
      <c r="NVE326" s="80"/>
      <c r="NVF326" s="80"/>
      <c r="NVG326" s="80"/>
      <c r="NVH326" s="80"/>
      <c r="NVI326" s="80"/>
      <c r="NVJ326" s="80"/>
      <c r="NVK326" s="80"/>
      <c r="NVL326" s="80"/>
      <c r="NVM326" s="80"/>
      <c r="NVN326" s="80"/>
      <c r="NVO326" s="80"/>
      <c r="NVP326" s="80"/>
      <c r="NVQ326" s="80"/>
      <c r="NVR326" s="80"/>
      <c r="NVS326" s="80"/>
      <c r="NVT326" s="80"/>
      <c r="NVU326" s="80"/>
      <c r="NVV326" s="80"/>
      <c r="NVW326" s="80"/>
      <c r="NVX326" s="80"/>
      <c r="NVY326" s="80"/>
      <c r="NVZ326" s="80"/>
      <c r="NWA326" s="80"/>
      <c r="NWB326" s="80"/>
      <c r="NWC326" s="80"/>
      <c r="NWD326" s="80"/>
      <c r="NWE326" s="80"/>
      <c r="NWF326" s="80"/>
      <c r="NWG326" s="80"/>
      <c r="NWH326" s="80"/>
      <c r="NWI326" s="80"/>
      <c r="NWJ326" s="80"/>
      <c r="NWK326" s="80"/>
      <c r="NWL326" s="80"/>
      <c r="NWM326" s="80"/>
      <c r="NWN326" s="80"/>
      <c r="NWO326" s="80"/>
      <c r="NWP326" s="80"/>
      <c r="NWQ326" s="80"/>
      <c r="NWR326" s="80"/>
      <c r="NWS326" s="80"/>
      <c r="NWT326" s="80"/>
      <c r="NWU326" s="80"/>
      <c r="NWV326" s="80"/>
      <c r="NWW326" s="80"/>
      <c r="NWX326" s="80"/>
      <c r="NWY326" s="80"/>
      <c r="NWZ326" s="80"/>
      <c r="NXA326" s="80"/>
      <c r="NXB326" s="80"/>
      <c r="NXC326" s="80"/>
      <c r="NXD326" s="80"/>
      <c r="NXE326" s="80"/>
      <c r="NXF326" s="80"/>
      <c r="NXG326" s="80"/>
      <c r="NXH326" s="80"/>
      <c r="NXI326" s="80"/>
      <c r="NXJ326" s="80"/>
      <c r="NXK326" s="80"/>
      <c r="NXL326" s="80"/>
      <c r="NXM326" s="80"/>
      <c r="NXN326" s="80"/>
      <c r="NXO326" s="80"/>
      <c r="NXP326" s="80"/>
      <c r="NXQ326" s="80"/>
      <c r="NXR326" s="80"/>
      <c r="NXS326" s="80"/>
      <c r="NXT326" s="80"/>
      <c r="NXU326" s="80"/>
      <c r="NXV326" s="80"/>
      <c r="NXW326" s="80"/>
      <c r="NXX326" s="80"/>
      <c r="NXY326" s="80"/>
      <c r="NXZ326" s="80"/>
      <c r="NYA326" s="80"/>
      <c r="NYB326" s="80"/>
      <c r="NYC326" s="80"/>
      <c r="NYD326" s="80"/>
      <c r="NYE326" s="80"/>
      <c r="NYF326" s="80"/>
      <c r="NYG326" s="80"/>
      <c r="NYH326" s="80"/>
      <c r="NYI326" s="80"/>
      <c r="NYJ326" s="80"/>
      <c r="NYK326" s="80"/>
      <c r="NYL326" s="80"/>
      <c r="NYM326" s="80"/>
      <c r="NYN326" s="80"/>
      <c r="NYO326" s="80"/>
      <c r="NYP326" s="80"/>
      <c r="NYQ326" s="80"/>
      <c r="NYR326" s="80"/>
      <c r="NYS326" s="80"/>
      <c r="NYT326" s="80"/>
      <c r="NYU326" s="80"/>
      <c r="NYV326" s="80"/>
      <c r="NYW326" s="80"/>
      <c r="NYX326" s="80"/>
      <c r="NYY326" s="80"/>
      <c r="NYZ326" s="80"/>
      <c r="NZA326" s="80"/>
      <c r="NZB326" s="80"/>
      <c r="NZC326" s="80"/>
      <c r="NZD326" s="80"/>
      <c r="NZE326" s="80"/>
      <c r="NZF326" s="80"/>
      <c r="NZG326" s="80"/>
      <c r="NZH326" s="80"/>
      <c r="NZI326" s="80"/>
      <c r="NZJ326" s="80"/>
      <c r="NZK326" s="80"/>
      <c r="NZL326" s="80"/>
      <c r="NZM326" s="80"/>
      <c r="NZN326" s="80"/>
      <c r="NZO326" s="80"/>
      <c r="NZP326" s="80"/>
      <c r="NZQ326" s="80"/>
      <c r="NZR326" s="80"/>
      <c r="NZS326" s="80"/>
      <c r="NZT326" s="80"/>
      <c r="NZU326" s="80"/>
      <c r="NZV326" s="80"/>
      <c r="NZW326" s="80"/>
      <c r="NZX326" s="80"/>
      <c r="NZY326" s="80"/>
      <c r="NZZ326" s="80"/>
      <c r="OAA326" s="80"/>
      <c r="OAB326" s="80"/>
      <c r="OAC326" s="80"/>
      <c r="OAD326" s="80"/>
      <c r="OAE326" s="80"/>
      <c r="OAF326" s="80"/>
      <c r="OAG326" s="80"/>
      <c r="OAH326" s="80"/>
      <c r="OAI326" s="80"/>
      <c r="OAJ326" s="80"/>
      <c r="OAK326" s="80"/>
      <c r="OAL326" s="80"/>
      <c r="OAM326" s="80"/>
      <c r="OAN326" s="80"/>
      <c r="OAO326" s="80"/>
      <c r="OAP326" s="80"/>
      <c r="OAQ326" s="80"/>
      <c r="OAR326" s="80"/>
      <c r="OAS326" s="80"/>
      <c r="OAT326" s="80"/>
      <c r="OAU326" s="80"/>
      <c r="OAV326" s="80"/>
      <c r="OAW326" s="80"/>
      <c r="OAX326" s="80"/>
      <c r="OAY326" s="80"/>
      <c r="OAZ326" s="80"/>
      <c r="OBA326" s="80"/>
      <c r="OBB326" s="80"/>
      <c r="OBC326" s="80"/>
      <c r="OBD326" s="80"/>
      <c r="OBE326" s="80"/>
      <c r="OBF326" s="80"/>
      <c r="OBG326" s="80"/>
      <c r="OBH326" s="80"/>
      <c r="OBI326" s="80"/>
      <c r="OBJ326" s="80"/>
      <c r="OBK326" s="80"/>
      <c r="OBL326" s="80"/>
      <c r="OBM326" s="80"/>
      <c r="OBN326" s="80"/>
      <c r="OBO326" s="80"/>
      <c r="OBP326" s="80"/>
      <c r="OBQ326" s="80"/>
      <c r="OBR326" s="80"/>
      <c r="OBS326" s="80"/>
      <c r="OBT326" s="80"/>
      <c r="OBU326" s="80"/>
      <c r="OBV326" s="80"/>
      <c r="OBW326" s="80"/>
      <c r="OBX326" s="80"/>
      <c r="OBY326" s="80"/>
      <c r="OBZ326" s="80"/>
      <c r="OCA326" s="80"/>
      <c r="OCB326" s="80"/>
      <c r="OCC326" s="80"/>
      <c r="OCD326" s="80"/>
      <c r="OCE326" s="80"/>
      <c r="OCF326" s="80"/>
      <c r="OCG326" s="80"/>
      <c r="OCH326" s="80"/>
      <c r="OCI326" s="80"/>
      <c r="OCJ326" s="80"/>
      <c r="OCK326" s="80"/>
      <c r="OCL326" s="80"/>
      <c r="OCM326" s="80"/>
      <c r="OCN326" s="80"/>
      <c r="OCO326" s="80"/>
      <c r="OCP326" s="80"/>
      <c r="OCQ326" s="80"/>
      <c r="OCR326" s="80"/>
      <c r="OCS326" s="80"/>
      <c r="OCT326" s="80"/>
      <c r="OCU326" s="80"/>
      <c r="OCV326" s="80"/>
      <c r="OCW326" s="80"/>
      <c r="OCX326" s="80"/>
      <c r="OCY326" s="80"/>
      <c r="OCZ326" s="80"/>
      <c r="ODA326" s="80"/>
      <c r="ODB326" s="80"/>
      <c r="ODC326" s="80"/>
      <c r="ODD326" s="80"/>
      <c r="ODE326" s="80"/>
      <c r="ODF326" s="80"/>
      <c r="ODG326" s="80"/>
      <c r="ODH326" s="80"/>
      <c r="ODI326" s="80"/>
      <c r="ODJ326" s="80"/>
      <c r="ODK326" s="80"/>
      <c r="ODL326" s="80"/>
      <c r="ODM326" s="80"/>
      <c r="ODN326" s="80"/>
      <c r="ODO326" s="80"/>
      <c r="ODP326" s="80"/>
      <c r="ODQ326" s="80"/>
      <c r="ODR326" s="80"/>
      <c r="ODS326" s="80"/>
      <c r="ODT326" s="80"/>
      <c r="ODU326" s="80"/>
      <c r="ODV326" s="80"/>
      <c r="ODW326" s="80"/>
      <c r="ODX326" s="80"/>
      <c r="ODY326" s="80"/>
      <c r="ODZ326" s="80"/>
      <c r="OEA326" s="80"/>
      <c r="OEB326" s="80"/>
      <c r="OEC326" s="80"/>
      <c r="OED326" s="80"/>
      <c r="OEE326" s="80"/>
      <c r="OEF326" s="80"/>
      <c r="OEG326" s="80"/>
      <c r="OEH326" s="80"/>
      <c r="OEI326" s="80"/>
      <c r="OEJ326" s="80"/>
      <c r="OEK326" s="80"/>
      <c r="OEL326" s="80"/>
      <c r="OEM326" s="80"/>
      <c r="OEN326" s="80"/>
      <c r="OEO326" s="80"/>
      <c r="OEP326" s="80"/>
      <c r="OEQ326" s="80"/>
      <c r="OER326" s="80"/>
      <c r="OES326" s="80"/>
      <c r="OET326" s="80"/>
      <c r="OEU326" s="80"/>
      <c r="OEV326" s="80"/>
      <c r="OEW326" s="80"/>
      <c r="OEX326" s="80"/>
      <c r="OEY326" s="80"/>
      <c r="OEZ326" s="80"/>
      <c r="OFA326" s="80"/>
      <c r="OFB326" s="80"/>
      <c r="OFC326" s="80"/>
      <c r="OFD326" s="80"/>
      <c r="OFE326" s="80"/>
      <c r="OFF326" s="80"/>
      <c r="OFG326" s="80"/>
      <c r="OFH326" s="80"/>
      <c r="OFI326" s="80"/>
      <c r="OFJ326" s="80"/>
      <c r="OFK326" s="80"/>
      <c r="OFL326" s="80"/>
      <c r="OFM326" s="80"/>
      <c r="OFN326" s="80"/>
      <c r="OFO326" s="80"/>
      <c r="OFP326" s="80"/>
      <c r="OFQ326" s="80"/>
      <c r="OFR326" s="80"/>
      <c r="OFS326" s="80"/>
      <c r="OFT326" s="80"/>
      <c r="OFU326" s="80"/>
      <c r="OFV326" s="80"/>
      <c r="OFW326" s="80"/>
      <c r="OFX326" s="80"/>
      <c r="OFY326" s="80"/>
      <c r="OFZ326" s="80"/>
      <c r="OGA326" s="80"/>
      <c r="OGB326" s="80"/>
      <c r="OGC326" s="80"/>
      <c r="OGD326" s="80"/>
      <c r="OGE326" s="80"/>
      <c r="OGF326" s="80"/>
      <c r="OGG326" s="80"/>
      <c r="OGH326" s="80"/>
      <c r="OGI326" s="80"/>
      <c r="OGJ326" s="80"/>
      <c r="OGK326" s="80"/>
      <c r="OGL326" s="80"/>
      <c r="OGM326" s="80"/>
      <c r="OGN326" s="80"/>
      <c r="OGO326" s="80"/>
      <c r="OGP326" s="80"/>
      <c r="OGQ326" s="80"/>
      <c r="OGR326" s="80"/>
      <c r="OGS326" s="80"/>
      <c r="OGT326" s="80"/>
      <c r="OGU326" s="80"/>
      <c r="OGV326" s="80"/>
      <c r="OGW326" s="80"/>
      <c r="OGX326" s="80"/>
      <c r="OGY326" s="80"/>
      <c r="OGZ326" s="80"/>
      <c r="OHA326" s="80"/>
      <c r="OHB326" s="80"/>
      <c r="OHC326" s="80"/>
      <c r="OHD326" s="80"/>
      <c r="OHE326" s="80"/>
      <c r="OHF326" s="80"/>
      <c r="OHG326" s="80"/>
      <c r="OHH326" s="80"/>
      <c r="OHI326" s="80"/>
      <c r="OHJ326" s="80"/>
      <c r="OHK326" s="80"/>
      <c r="OHL326" s="80"/>
      <c r="OHM326" s="80"/>
      <c r="OHN326" s="80"/>
      <c r="OHO326" s="80"/>
      <c r="OHP326" s="80"/>
      <c r="OHQ326" s="80"/>
      <c r="OHR326" s="80"/>
      <c r="OHS326" s="80"/>
      <c r="OHT326" s="80"/>
      <c r="OHU326" s="80"/>
      <c r="OHV326" s="80"/>
      <c r="OHW326" s="80"/>
      <c r="OHX326" s="80"/>
      <c r="OHY326" s="80"/>
      <c r="OHZ326" s="80"/>
      <c r="OIA326" s="80"/>
      <c r="OIB326" s="80"/>
      <c r="OIC326" s="80"/>
      <c r="OID326" s="80"/>
      <c r="OIE326" s="80"/>
      <c r="OIF326" s="80"/>
      <c r="OIG326" s="80"/>
      <c r="OIH326" s="80"/>
      <c r="OII326" s="80"/>
      <c r="OIJ326" s="80"/>
      <c r="OIK326" s="80"/>
      <c r="OIL326" s="80"/>
      <c r="OIM326" s="80"/>
      <c r="OIN326" s="80"/>
      <c r="OIO326" s="80"/>
      <c r="OIP326" s="80"/>
      <c r="OIQ326" s="80"/>
      <c r="OIR326" s="80"/>
      <c r="OIS326" s="80"/>
      <c r="OIT326" s="80"/>
      <c r="OIU326" s="80"/>
      <c r="OIV326" s="80"/>
      <c r="OIW326" s="80"/>
      <c r="OIX326" s="80"/>
      <c r="OIY326" s="80"/>
      <c r="OIZ326" s="80"/>
      <c r="OJA326" s="80"/>
      <c r="OJB326" s="80"/>
      <c r="OJC326" s="80"/>
      <c r="OJD326" s="80"/>
      <c r="OJE326" s="80"/>
      <c r="OJF326" s="80"/>
      <c r="OJG326" s="80"/>
      <c r="OJH326" s="80"/>
      <c r="OJI326" s="80"/>
      <c r="OJJ326" s="80"/>
      <c r="OJK326" s="80"/>
      <c r="OJL326" s="80"/>
      <c r="OJM326" s="80"/>
      <c r="OJN326" s="80"/>
      <c r="OJO326" s="80"/>
      <c r="OJP326" s="80"/>
      <c r="OJQ326" s="80"/>
      <c r="OJR326" s="80"/>
      <c r="OJS326" s="80"/>
      <c r="OJT326" s="80"/>
      <c r="OJU326" s="80"/>
      <c r="OJV326" s="80"/>
      <c r="OJW326" s="80"/>
      <c r="OJX326" s="80"/>
      <c r="OJY326" s="80"/>
      <c r="OJZ326" s="80"/>
      <c r="OKA326" s="80"/>
      <c r="OKB326" s="80"/>
      <c r="OKC326" s="80"/>
      <c r="OKD326" s="80"/>
      <c r="OKE326" s="80"/>
      <c r="OKF326" s="80"/>
      <c r="OKG326" s="80"/>
      <c r="OKH326" s="80"/>
      <c r="OKI326" s="80"/>
      <c r="OKJ326" s="80"/>
      <c r="OKK326" s="80"/>
      <c r="OKL326" s="80"/>
      <c r="OKM326" s="80"/>
      <c r="OKN326" s="80"/>
      <c r="OKO326" s="80"/>
      <c r="OKP326" s="80"/>
      <c r="OKQ326" s="80"/>
      <c r="OKR326" s="80"/>
      <c r="OKS326" s="80"/>
      <c r="OKT326" s="80"/>
      <c r="OKU326" s="80"/>
      <c r="OKV326" s="80"/>
      <c r="OKW326" s="80"/>
      <c r="OKX326" s="80"/>
      <c r="OKY326" s="80"/>
      <c r="OKZ326" s="80"/>
      <c r="OLA326" s="80"/>
      <c r="OLB326" s="80"/>
      <c r="OLC326" s="80"/>
      <c r="OLD326" s="80"/>
      <c r="OLE326" s="80"/>
      <c r="OLF326" s="80"/>
      <c r="OLG326" s="80"/>
      <c r="OLH326" s="80"/>
      <c r="OLI326" s="80"/>
      <c r="OLJ326" s="80"/>
      <c r="OLK326" s="80"/>
      <c r="OLL326" s="80"/>
      <c r="OLM326" s="80"/>
      <c r="OLN326" s="80"/>
      <c r="OLO326" s="80"/>
      <c r="OLP326" s="80"/>
      <c r="OLQ326" s="80"/>
      <c r="OLR326" s="80"/>
      <c r="OLS326" s="80"/>
      <c r="OLT326" s="80"/>
      <c r="OLU326" s="80"/>
      <c r="OLV326" s="80"/>
      <c r="OLW326" s="80"/>
      <c r="OLX326" s="80"/>
      <c r="OLY326" s="80"/>
      <c r="OLZ326" s="80"/>
      <c r="OMA326" s="80"/>
      <c r="OMB326" s="80"/>
      <c r="OMC326" s="80"/>
      <c r="OMD326" s="80"/>
      <c r="OME326" s="80"/>
      <c r="OMF326" s="80"/>
      <c r="OMG326" s="80"/>
      <c r="OMH326" s="80"/>
      <c r="OMI326" s="80"/>
      <c r="OMJ326" s="80"/>
      <c r="OMK326" s="80"/>
      <c r="OML326" s="80"/>
      <c r="OMM326" s="80"/>
      <c r="OMN326" s="80"/>
      <c r="OMO326" s="80"/>
      <c r="OMP326" s="80"/>
      <c r="OMQ326" s="80"/>
      <c r="OMR326" s="80"/>
      <c r="OMS326" s="80"/>
      <c r="OMT326" s="80"/>
      <c r="OMU326" s="80"/>
      <c r="OMV326" s="80"/>
      <c r="OMW326" s="80"/>
      <c r="OMX326" s="80"/>
      <c r="OMY326" s="80"/>
      <c r="OMZ326" s="80"/>
      <c r="ONA326" s="80"/>
      <c r="ONB326" s="80"/>
      <c r="ONC326" s="80"/>
      <c r="OND326" s="80"/>
      <c r="ONE326" s="80"/>
      <c r="ONF326" s="80"/>
      <c r="ONG326" s="80"/>
      <c r="ONH326" s="80"/>
      <c r="ONI326" s="80"/>
      <c r="ONJ326" s="80"/>
      <c r="ONK326" s="80"/>
      <c r="ONL326" s="80"/>
      <c r="ONM326" s="80"/>
      <c r="ONN326" s="80"/>
      <c r="ONO326" s="80"/>
      <c r="ONP326" s="80"/>
      <c r="ONQ326" s="80"/>
      <c r="ONR326" s="80"/>
      <c r="ONS326" s="80"/>
      <c r="ONT326" s="80"/>
      <c r="ONU326" s="80"/>
      <c r="ONV326" s="80"/>
      <c r="ONW326" s="80"/>
      <c r="ONX326" s="80"/>
      <c r="ONY326" s="80"/>
      <c r="ONZ326" s="80"/>
      <c r="OOA326" s="80"/>
      <c r="OOB326" s="80"/>
      <c r="OOC326" s="80"/>
      <c r="OOD326" s="80"/>
      <c r="OOE326" s="80"/>
      <c r="OOF326" s="80"/>
      <c r="OOG326" s="80"/>
      <c r="OOH326" s="80"/>
      <c r="OOI326" s="80"/>
      <c r="OOJ326" s="80"/>
      <c r="OOK326" s="80"/>
      <c r="OOL326" s="80"/>
      <c r="OOM326" s="80"/>
      <c r="OON326" s="80"/>
      <c r="OOO326" s="80"/>
      <c r="OOP326" s="80"/>
      <c r="OOQ326" s="80"/>
      <c r="OOR326" s="80"/>
      <c r="OOS326" s="80"/>
      <c r="OOT326" s="80"/>
      <c r="OOU326" s="80"/>
      <c r="OOV326" s="80"/>
      <c r="OOW326" s="80"/>
      <c r="OOX326" s="80"/>
      <c r="OOY326" s="80"/>
      <c r="OOZ326" s="80"/>
      <c r="OPA326" s="80"/>
      <c r="OPB326" s="80"/>
      <c r="OPC326" s="80"/>
      <c r="OPD326" s="80"/>
      <c r="OPE326" s="80"/>
      <c r="OPF326" s="80"/>
      <c r="OPG326" s="80"/>
      <c r="OPH326" s="80"/>
      <c r="OPI326" s="80"/>
      <c r="OPJ326" s="80"/>
      <c r="OPK326" s="80"/>
      <c r="OPL326" s="80"/>
      <c r="OPM326" s="80"/>
      <c r="OPN326" s="80"/>
      <c r="OPO326" s="80"/>
      <c r="OPP326" s="80"/>
      <c r="OPQ326" s="80"/>
      <c r="OPR326" s="80"/>
      <c r="OPS326" s="80"/>
      <c r="OPT326" s="80"/>
      <c r="OPU326" s="80"/>
      <c r="OPV326" s="80"/>
      <c r="OPW326" s="80"/>
      <c r="OPX326" s="80"/>
      <c r="OPY326" s="80"/>
      <c r="OPZ326" s="80"/>
      <c r="OQA326" s="80"/>
      <c r="OQB326" s="80"/>
      <c r="OQC326" s="80"/>
      <c r="OQD326" s="80"/>
      <c r="OQE326" s="80"/>
      <c r="OQF326" s="80"/>
      <c r="OQG326" s="80"/>
      <c r="OQH326" s="80"/>
      <c r="OQI326" s="80"/>
      <c r="OQJ326" s="80"/>
      <c r="OQK326" s="80"/>
      <c r="OQL326" s="80"/>
      <c r="OQM326" s="80"/>
      <c r="OQN326" s="80"/>
      <c r="OQO326" s="80"/>
      <c r="OQP326" s="80"/>
      <c r="OQQ326" s="80"/>
      <c r="OQR326" s="80"/>
      <c r="OQS326" s="80"/>
      <c r="OQT326" s="80"/>
      <c r="OQU326" s="80"/>
      <c r="OQV326" s="80"/>
      <c r="OQW326" s="80"/>
      <c r="OQX326" s="80"/>
      <c r="OQY326" s="80"/>
      <c r="OQZ326" s="80"/>
      <c r="ORA326" s="80"/>
      <c r="ORB326" s="80"/>
      <c r="ORC326" s="80"/>
      <c r="ORD326" s="80"/>
      <c r="ORE326" s="80"/>
      <c r="ORF326" s="80"/>
      <c r="ORG326" s="80"/>
      <c r="ORH326" s="80"/>
      <c r="ORI326" s="80"/>
      <c r="ORJ326" s="80"/>
      <c r="ORK326" s="80"/>
      <c r="ORL326" s="80"/>
      <c r="ORM326" s="80"/>
      <c r="ORN326" s="80"/>
      <c r="ORO326" s="80"/>
      <c r="ORP326" s="80"/>
      <c r="ORQ326" s="80"/>
      <c r="ORR326" s="80"/>
      <c r="ORS326" s="80"/>
      <c r="ORT326" s="80"/>
      <c r="ORU326" s="80"/>
      <c r="ORV326" s="80"/>
      <c r="ORW326" s="80"/>
      <c r="ORX326" s="80"/>
      <c r="ORY326" s="80"/>
      <c r="ORZ326" s="80"/>
      <c r="OSA326" s="80"/>
      <c r="OSB326" s="80"/>
      <c r="OSC326" s="80"/>
      <c r="OSD326" s="80"/>
      <c r="OSE326" s="80"/>
      <c r="OSF326" s="80"/>
      <c r="OSG326" s="80"/>
      <c r="OSH326" s="80"/>
      <c r="OSI326" s="80"/>
      <c r="OSJ326" s="80"/>
      <c r="OSK326" s="80"/>
      <c r="OSL326" s="80"/>
      <c r="OSM326" s="80"/>
      <c r="OSN326" s="80"/>
      <c r="OSO326" s="80"/>
      <c r="OSP326" s="80"/>
      <c r="OSQ326" s="80"/>
      <c r="OSR326" s="80"/>
      <c r="OSS326" s="80"/>
      <c r="OST326" s="80"/>
      <c r="OSU326" s="80"/>
      <c r="OSV326" s="80"/>
      <c r="OSW326" s="80"/>
      <c r="OSX326" s="80"/>
      <c r="OSY326" s="80"/>
      <c r="OSZ326" s="80"/>
      <c r="OTA326" s="80"/>
      <c r="OTB326" s="80"/>
      <c r="OTC326" s="80"/>
      <c r="OTD326" s="80"/>
      <c r="OTE326" s="80"/>
      <c r="OTF326" s="80"/>
      <c r="OTG326" s="80"/>
      <c r="OTH326" s="80"/>
      <c r="OTI326" s="80"/>
      <c r="OTJ326" s="80"/>
      <c r="OTK326" s="80"/>
      <c r="OTL326" s="80"/>
      <c r="OTM326" s="80"/>
      <c r="OTN326" s="80"/>
      <c r="OTO326" s="80"/>
      <c r="OTP326" s="80"/>
      <c r="OTQ326" s="80"/>
      <c r="OTR326" s="80"/>
      <c r="OTS326" s="80"/>
      <c r="OTT326" s="80"/>
      <c r="OTU326" s="80"/>
      <c r="OTV326" s="80"/>
      <c r="OTW326" s="80"/>
      <c r="OTX326" s="80"/>
      <c r="OTY326" s="80"/>
      <c r="OTZ326" s="80"/>
      <c r="OUA326" s="80"/>
      <c r="OUB326" s="80"/>
      <c r="OUC326" s="80"/>
      <c r="OUD326" s="80"/>
      <c r="OUE326" s="80"/>
      <c r="OUF326" s="80"/>
      <c r="OUG326" s="80"/>
      <c r="OUH326" s="80"/>
      <c r="OUI326" s="80"/>
      <c r="OUJ326" s="80"/>
      <c r="OUK326" s="80"/>
      <c r="OUL326" s="80"/>
      <c r="OUM326" s="80"/>
      <c r="OUN326" s="80"/>
      <c r="OUO326" s="80"/>
      <c r="OUP326" s="80"/>
      <c r="OUQ326" s="80"/>
      <c r="OUR326" s="80"/>
      <c r="OUS326" s="80"/>
      <c r="OUT326" s="80"/>
      <c r="OUU326" s="80"/>
      <c r="OUV326" s="80"/>
      <c r="OUW326" s="80"/>
      <c r="OUX326" s="80"/>
      <c r="OUY326" s="80"/>
      <c r="OUZ326" s="80"/>
      <c r="OVA326" s="80"/>
      <c r="OVB326" s="80"/>
      <c r="OVC326" s="80"/>
      <c r="OVD326" s="80"/>
      <c r="OVE326" s="80"/>
      <c r="OVF326" s="80"/>
      <c r="OVG326" s="80"/>
      <c r="OVH326" s="80"/>
      <c r="OVI326" s="80"/>
      <c r="OVJ326" s="80"/>
      <c r="OVK326" s="80"/>
      <c r="OVL326" s="80"/>
      <c r="OVM326" s="80"/>
      <c r="OVN326" s="80"/>
      <c r="OVO326" s="80"/>
      <c r="OVP326" s="80"/>
      <c r="OVQ326" s="80"/>
      <c r="OVR326" s="80"/>
      <c r="OVS326" s="80"/>
      <c r="OVT326" s="80"/>
      <c r="OVU326" s="80"/>
      <c r="OVV326" s="80"/>
      <c r="OVW326" s="80"/>
      <c r="OVX326" s="80"/>
      <c r="OVY326" s="80"/>
      <c r="OVZ326" s="80"/>
      <c r="OWA326" s="80"/>
      <c r="OWB326" s="80"/>
      <c r="OWC326" s="80"/>
      <c r="OWD326" s="80"/>
      <c r="OWE326" s="80"/>
      <c r="OWF326" s="80"/>
      <c r="OWG326" s="80"/>
      <c r="OWH326" s="80"/>
      <c r="OWI326" s="80"/>
      <c r="OWJ326" s="80"/>
      <c r="OWK326" s="80"/>
      <c r="OWL326" s="80"/>
      <c r="OWM326" s="80"/>
      <c r="OWN326" s="80"/>
      <c r="OWO326" s="80"/>
      <c r="OWP326" s="80"/>
      <c r="OWQ326" s="80"/>
      <c r="OWR326" s="80"/>
      <c r="OWS326" s="80"/>
      <c r="OWT326" s="80"/>
      <c r="OWU326" s="80"/>
      <c r="OWV326" s="80"/>
      <c r="OWW326" s="80"/>
      <c r="OWX326" s="80"/>
      <c r="OWY326" s="80"/>
      <c r="OWZ326" s="80"/>
      <c r="OXA326" s="80"/>
      <c r="OXB326" s="80"/>
      <c r="OXC326" s="80"/>
      <c r="OXD326" s="80"/>
      <c r="OXE326" s="80"/>
      <c r="OXF326" s="80"/>
      <c r="OXG326" s="80"/>
      <c r="OXH326" s="80"/>
      <c r="OXI326" s="80"/>
      <c r="OXJ326" s="80"/>
      <c r="OXK326" s="80"/>
      <c r="OXL326" s="80"/>
      <c r="OXM326" s="80"/>
      <c r="OXN326" s="80"/>
      <c r="OXO326" s="80"/>
      <c r="OXP326" s="80"/>
      <c r="OXQ326" s="80"/>
      <c r="OXR326" s="80"/>
      <c r="OXS326" s="80"/>
      <c r="OXT326" s="80"/>
      <c r="OXU326" s="80"/>
      <c r="OXV326" s="80"/>
      <c r="OXW326" s="80"/>
      <c r="OXX326" s="80"/>
      <c r="OXY326" s="80"/>
      <c r="OXZ326" s="80"/>
      <c r="OYA326" s="80"/>
      <c r="OYB326" s="80"/>
      <c r="OYC326" s="80"/>
      <c r="OYD326" s="80"/>
      <c r="OYE326" s="80"/>
      <c r="OYF326" s="80"/>
      <c r="OYG326" s="80"/>
      <c r="OYH326" s="80"/>
      <c r="OYI326" s="80"/>
      <c r="OYJ326" s="80"/>
      <c r="OYK326" s="80"/>
      <c r="OYL326" s="80"/>
      <c r="OYM326" s="80"/>
      <c r="OYN326" s="80"/>
      <c r="OYO326" s="80"/>
      <c r="OYP326" s="80"/>
      <c r="OYQ326" s="80"/>
      <c r="OYR326" s="80"/>
      <c r="OYS326" s="80"/>
      <c r="OYT326" s="80"/>
      <c r="OYU326" s="80"/>
      <c r="OYV326" s="80"/>
      <c r="OYW326" s="80"/>
      <c r="OYX326" s="80"/>
      <c r="OYY326" s="80"/>
      <c r="OYZ326" s="80"/>
      <c r="OZA326" s="80"/>
      <c r="OZB326" s="80"/>
      <c r="OZC326" s="80"/>
      <c r="OZD326" s="80"/>
      <c r="OZE326" s="80"/>
      <c r="OZF326" s="80"/>
      <c r="OZG326" s="80"/>
      <c r="OZH326" s="80"/>
      <c r="OZI326" s="80"/>
      <c r="OZJ326" s="80"/>
      <c r="OZK326" s="80"/>
      <c r="OZL326" s="80"/>
      <c r="OZM326" s="80"/>
      <c r="OZN326" s="80"/>
      <c r="OZO326" s="80"/>
      <c r="OZP326" s="80"/>
      <c r="OZQ326" s="80"/>
      <c r="OZR326" s="80"/>
      <c r="OZS326" s="80"/>
      <c r="OZT326" s="80"/>
      <c r="OZU326" s="80"/>
      <c r="OZV326" s="80"/>
      <c r="OZW326" s="80"/>
      <c r="OZX326" s="80"/>
      <c r="OZY326" s="80"/>
      <c r="OZZ326" s="80"/>
      <c r="PAA326" s="80"/>
      <c r="PAB326" s="80"/>
      <c r="PAC326" s="80"/>
      <c r="PAD326" s="80"/>
      <c r="PAE326" s="80"/>
      <c r="PAF326" s="80"/>
      <c r="PAG326" s="80"/>
      <c r="PAH326" s="80"/>
      <c r="PAI326" s="80"/>
      <c r="PAJ326" s="80"/>
      <c r="PAK326" s="80"/>
      <c r="PAL326" s="80"/>
      <c r="PAM326" s="80"/>
      <c r="PAN326" s="80"/>
      <c r="PAO326" s="80"/>
      <c r="PAP326" s="80"/>
      <c r="PAQ326" s="80"/>
      <c r="PAR326" s="80"/>
      <c r="PAS326" s="80"/>
      <c r="PAT326" s="80"/>
      <c r="PAU326" s="80"/>
      <c r="PAV326" s="80"/>
      <c r="PAW326" s="80"/>
      <c r="PAX326" s="80"/>
      <c r="PAY326" s="80"/>
      <c r="PAZ326" s="80"/>
      <c r="PBA326" s="80"/>
      <c r="PBB326" s="80"/>
      <c r="PBC326" s="80"/>
      <c r="PBD326" s="80"/>
      <c r="PBE326" s="80"/>
      <c r="PBF326" s="80"/>
      <c r="PBG326" s="80"/>
      <c r="PBH326" s="80"/>
      <c r="PBI326" s="80"/>
      <c r="PBJ326" s="80"/>
      <c r="PBK326" s="80"/>
      <c r="PBL326" s="80"/>
      <c r="PBM326" s="80"/>
      <c r="PBN326" s="80"/>
      <c r="PBO326" s="80"/>
      <c r="PBP326" s="80"/>
      <c r="PBQ326" s="80"/>
      <c r="PBR326" s="80"/>
      <c r="PBS326" s="80"/>
      <c r="PBT326" s="80"/>
      <c r="PBU326" s="80"/>
      <c r="PBV326" s="80"/>
      <c r="PBW326" s="80"/>
      <c r="PBX326" s="80"/>
      <c r="PBY326" s="80"/>
      <c r="PBZ326" s="80"/>
      <c r="PCA326" s="80"/>
      <c r="PCB326" s="80"/>
      <c r="PCC326" s="80"/>
      <c r="PCD326" s="80"/>
      <c r="PCE326" s="80"/>
      <c r="PCF326" s="80"/>
      <c r="PCG326" s="80"/>
      <c r="PCH326" s="80"/>
      <c r="PCI326" s="80"/>
      <c r="PCJ326" s="80"/>
      <c r="PCK326" s="80"/>
      <c r="PCL326" s="80"/>
      <c r="PCM326" s="80"/>
      <c r="PCN326" s="80"/>
      <c r="PCO326" s="80"/>
      <c r="PCP326" s="80"/>
      <c r="PCQ326" s="80"/>
      <c r="PCR326" s="80"/>
      <c r="PCS326" s="80"/>
      <c r="PCT326" s="80"/>
      <c r="PCU326" s="80"/>
      <c r="PCV326" s="80"/>
      <c r="PCW326" s="80"/>
      <c r="PCX326" s="80"/>
      <c r="PCY326" s="80"/>
      <c r="PCZ326" s="80"/>
      <c r="PDA326" s="80"/>
      <c r="PDB326" s="80"/>
      <c r="PDC326" s="80"/>
      <c r="PDD326" s="80"/>
      <c r="PDE326" s="80"/>
      <c r="PDF326" s="80"/>
      <c r="PDG326" s="80"/>
      <c r="PDH326" s="80"/>
      <c r="PDI326" s="80"/>
      <c r="PDJ326" s="80"/>
      <c r="PDK326" s="80"/>
      <c r="PDL326" s="80"/>
      <c r="PDM326" s="80"/>
      <c r="PDN326" s="80"/>
      <c r="PDO326" s="80"/>
      <c r="PDP326" s="80"/>
      <c r="PDQ326" s="80"/>
      <c r="PDR326" s="80"/>
      <c r="PDS326" s="80"/>
      <c r="PDT326" s="80"/>
      <c r="PDU326" s="80"/>
      <c r="PDV326" s="80"/>
      <c r="PDW326" s="80"/>
      <c r="PDX326" s="80"/>
      <c r="PDY326" s="80"/>
      <c r="PDZ326" s="80"/>
      <c r="PEA326" s="80"/>
      <c r="PEB326" s="80"/>
      <c r="PEC326" s="80"/>
      <c r="PED326" s="80"/>
      <c r="PEE326" s="80"/>
      <c r="PEF326" s="80"/>
      <c r="PEG326" s="80"/>
      <c r="PEH326" s="80"/>
      <c r="PEI326" s="80"/>
      <c r="PEJ326" s="80"/>
      <c r="PEK326" s="80"/>
      <c r="PEL326" s="80"/>
      <c r="PEM326" s="80"/>
      <c r="PEN326" s="80"/>
      <c r="PEO326" s="80"/>
      <c r="PEP326" s="80"/>
      <c r="PEQ326" s="80"/>
      <c r="PER326" s="80"/>
      <c r="PES326" s="80"/>
      <c r="PET326" s="80"/>
      <c r="PEU326" s="80"/>
      <c r="PEV326" s="80"/>
      <c r="PEW326" s="80"/>
      <c r="PEX326" s="80"/>
      <c r="PEY326" s="80"/>
      <c r="PEZ326" s="80"/>
      <c r="PFA326" s="80"/>
      <c r="PFB326" s="80"/>
      <c r="PFC326" s="80"/>
      <c r="PFD326" s="80"/>
      <c r="PFE326" s="80"/>
      <c r="PFF326" s="80"/>
      <c r="PFG326" s="80"/>
      <c r="PFH326" s="80"/>
      <c r="PFI326" s="80"/>
      <c r="PFJ326" s="80"/>
      <c r="PFK326" s="80"/>
      <c r="PFL326" s="80"/>
      <c r="PFM326" s="80"/>
      <c r="PFN326" s="80"/>
      <c r="PFO326" s="80"/>
      <c r="PFP326" s="80"/>
      <c r="PFQ326" s="80"/>
      <c r="PFR326" s="80"/>
      <c r="PFS326" s="80"/>
      <c r="PFT326" s="80"/>
      <c r="PFU326" s="80"/>
      <c r="PFV326" s="80"/>
      <c r="PFW326" s="80"/>
      <c r="PFX326" s="80"/>
      <c r="PFY326" s="80"/>
      <c r="PFZ326" s="80"/>
      <c r="PGA326" s="80"/>
      <c r="PGB326" s="80"/>
      <c r="PGC326" s="80"/>
      <c r="PGD326" s="80"/>
      <c r="PGE326" s="80"/>
      <c r="PGF326" s="80"/>
      <c r="PGG326" s="80"/>
      <c r="PGH326" s="80"/>
      <c r="PGI326" s="80"/>
      <c r="PGJ326" s="80"/>
      <c r="PGK326" s="80"/>
      <c r="PGL326" s="80"/>
      <c r="PGM326" s="80"/>
      <c r="PGN326" s="80"/>
      <c r="PGO326" s="80"/>
      <c r="PGP326" s="80"/>
      <c r="PGQ326" s="80"/>
      <c r="PGR326" s="80"/>
      <c r="PGS326" s="80"/>
      <c r="PGT326" s="80"/>
      <c r="PGU326" s="80"/>
      <c r="PGV326" s="80"/>
      <c r="PGW326" s="80"/>
      <c r="PGX326" s="80"/>
      <c r="PGY326" s="80"/>
      <c r="PGZ326" s="80"/>
      <c r="PHA326" s="80"/>
      <c r="PHB326" s="80"/>
      <c r="PHC326" s="80"/>
      <c r="PHD326" s="80"/>
      <c r="PHE326" s="80"/>
      <c r="PHF326" s="80"/>
      <c r="PHG326" s="80"/>
      <c r="PHH326" s="80"/>
      <c r="PHI326" s="80"/>
      <c r="PHJ326" s="80"/>
      <c r="PHK326" s="80"/>
      <c r="PHL326" s="80"/>
      <c r="PHM326" s="80"/>
      <c r="PHN326" s="80"/>
      <c r="PHO326" s="80"/>
      <c r="PHP326" s="80"/>
      <c r="PHQ326" s="80"/>
      <c r="PHR326" s="80"/>
      <c r="PHS326" s="80"/>
      <c r="PHT326" s="80"/>
      <c r="PHU326" s="80"/>
      <c r="PHV326" s="80"/>
      <c r="PHW326" s="80"/>
      <c r="PHX326" s="80"/>
      <c r="PHY326" s="80"/>
      <c r="PHZ326" s="80"/>
      <c r="PIA326" s="80"/>
      <c r="PIB326" s="80"/>
      <c r="PIC326" s="80"/>
      <c r="PID326" s="80"/>
      <c r="PIE326" s="80"/>
      <c r="PIF326" s="80"/>
      <c r="PIG326" s="80"/>
      <c r="PIH326" s="80"/>
      <c r="PII326" s="80"/>
      <c r="PIJ326" s="80"/>
      <c r="PIK326" s="80"/>
      <c r="PIL326" s="80"/>
      <c r="PIM326" s="80"/>
      <c r="PIN326" s="80"/>
      <c r="PIO326" s="80"/>
      <c r="PIP326" s="80"/>
      <c r="PIQ326" s="80"/>
      <c r="PIR326" s="80"/>
      <c r="PIS326" s="80"/>
      <c r="PIT326" s="80"/>
      <c r="PIU326" s="80"/>
      <c r="PIV326" s="80"/>
      <c r="PIW326" s="80"/>
      <c r="PIX326" s="80"/>
      <c r="PIY326" s="80"/>
      <c r="PIZ326" s="80"/>
      <c r="PJA326" s="80"/>
      <c r="PJB326" s="80"/>
      <c r="PJC326" s="80"/>
      <c r="PJD326" s="80"/>
      <c r="PJE326" s="80"/>
      <c r="PJF326" s="80"/>
      <c r="PJG326" s="80"/>
      <c r="PJH326" s="80"/>
      <c r="PJI326" s="80"/>
      <c r="PJJ326" s="80"/>
      <c r="PJK326" s="80"/>
      <c r="PJL326" s="80"/>
      <c r="PJM326" s="80"/>
      <c r="PJN326" s="80"/>
      <c r="PJO326" s="80"/>
      <c r="PJP326" s="80"/>
      <c r="PJQ326" s="80"/>
      <c r="PJR326" s="80"/>
      <c r="PJS326" s="80"/>
      <c r="PJT326" s="80"/>
      <c r="PJU326" s="80"/>
      <c r="PJV326" s="80"/>
      <c r="PJW326" s="80"/>
      <c r="PJX326" s="80"/>
      <c r="PJY326" s="80"/>
      <c r="PJZ326" s="80"/>
      <c r="PKA326" s="80"/>
      <c r="PKB326" s="80"/>
      <c r="PKC326" s="80"/>
      <c r="PKD326" s="80"/>
      <c r="PKE326" s="80"/>
      <c r="PKF326" s="80"/>
      <c r="PKG326" s="80"/>
      <c r="PKH326" s="80"/>
      <c r="PKI326" s="80"/>
      <c r="PKJ326" s="80"/>
      <c r="PKK326" s="80"/>
      <c r="PKL326" s="80"/>
      <c r="PKM326" s="80"/>
      <c r="PKN326" s="80"/>
      <c r="PKO326" s="80"/>
      <c r="PKP326" s="80"/>
      <c r="PKQ326" s="80"/>
      <c r="PKR326" s="80"/>
      <c r="PKS326" s="80"/>
      <c r="PKT326" s="80"/>
      <c r="PKU326" s="80"/>
      <c r="PKV326" s="80"/>
      <c r="PKW326" s="80"/>
      <c r="PKX326" s="80"/>
      <c r="PKY326" s="80"/>
      <c r="PKZ326" s="80"/>
      <c r="PLA326" s="80"/>
      <c r="PLB326" s="80"/>
      <c r="PLC326" s="80"/>
      <c r="PLD326" s="80"/>
      <c r="PLE326" s="80"/>
      <c r="PLF326" s="80"/>
      <c r="PLG326" s="80"/>
      <c r="PLH326" s="80"/>
      <c r="PLI326" s="80"/>
      <c r="PLJ326" s="80"/>
      <c r="PLK326" s="80"/>
      <c r="PLL326" s="80"/>
      <c r="PLM326" s="80"/>
      <c r="PLN326" s="80"/>
      <c r="PLO326" s="80"/>
      <c r="PLP326" s="80"/>
      <c r="PLQ326" s="80"/>
      <c r="PLR326" s="80"/>
      <c r="PLS326" s="80"/>
      <c r="PLT326" s="80"/>
      <c r="PLU326" s="80"/>
      <c r="PLV326" s="80"/>
      <c r="PLW326" s="80"/>
      <c r="PLX326" s="80"/>
      <c r="PLY326" s="80"/>
      <c r="PLZ326" s="80"/>
      <c r="PMA326" s="80"/>
      <c r="PMB326" s="80"/>
      <c r="PMC326" s="80"/>
      <c r="PMD326" s="80"/>
      <c r="PME326" s="80"/>
      <c r="PMF326" s="80"/>
      <c r="PMG326" s="80"/>
      <c r="PMH326" s="80"/>
      <c r="PMI326" s="80"/>
      <c r="PMJ326" s="80"/>
      <c r="PMK326" s="80"/>
      <c r="PML326" s="80"/>
      <c r="PMM326" s="80"/>
      <c r="PMN326" s="80"/>
      <c r="PMO326" s="80"/>
      <c r="PMP326" s="80"/>
      <c r="PMQ326" s="80"/>
      <c r="PMR326" s="80"/>
      <c r="PMS326" s="80"/>
      <c r="PMT326" s="80"/>
      <c r="PMU326" s="80"/>
      <c r="PMV326" s="80"/>
      <c r="PMW326" s="80"/>
      <c r="PMX326" s="80"/>
      <c r="PMY326" s="80"/>
      <c r="PMZ326" s="80"/>
      <c r="PNA326" s="80"/>
      <c r="PNB326" s="80"/>
      <c r="PNC326" s="80"/>
      <c r="PND326" s="80"/>
      <c r="PNE326" s="80"/>
      <c r="PNF326" s="80"/>
      <c r="PNG326" s="80"/>
      <c r="PNH326" s="80"/>
      <c r="PNI326" s="80"/>
      <c r="PNJ326" s="80"/>
      <c r="PNK326" s="80"/>
      <c r="PNL326" s="80"/>
      <c r="PNM326" s="80"/>
      <c r="PNN326" s="80"/>
      <c r="PNO326" s="80"/>
      <c r="PNP326" s="80"/>
      <c r="PNQ326" s="80"/>
      <c r="PNR326" s="80"/>
      <c r="PNS326" s="80"/>
      <c r="PNT326" s="80"/>
      <c r="PNU326" s="80"/>
      <c r="PNV326" s="80"/>
      <c r="PNW326" s="80"/>
      <c r="PNX326" s="80"/>
      <c r="PNY326" s="80"/>
      <c r="PNZ326" s="80"/>
      <c r="POA326" s="80"/>
      <c r="POB326" s="80"/>
      <c r="POC326" s="80"/>
      <c r="POD326" s="80"/>
      <c r="POE326" s="80"/>
      <c r="POF326" s="80"/>
      <c r="POG326" s="80"/>
      <c r="POH326" s="80"/>
      <c r="POI326" s="80"/>
      <c r="POJ326" s="80"/>
      <c r="POK326" s="80"/>
      <c r="POL326" s="80"/>
      <c r="POM326" s="80"/>
      <c r="PON326" s="80"/>
      <c r="POO326" s="80"/>
      <c r="POP326" s="80"/>
      <c r="POQ326" s="80"/>
      <c r="POR326" s="80"/>
      <c r="POS326" s="80"/>
      <c r="POT326" s="80"/>
      <c r="POU326" s="80"/>
      <c r="POV326" s="80"/>
      <c r="POW326" s="80"/>
      <c r="POX326" s="80"/>
      <c r="POY326" s="80"/>
      <c r="POZ326" s="80"/>
      <c r="PPA326" s="80"/>
      <c r="PPB326" s="80"/>
      <c r="PPC326" s="80"/>
      <c r="PPD326" s="80"/>
      <c r="PPE326" s="80"/>
      <c r="PPF326" s="80"/>
      <c r="PPG326" s="80"/>
      <c r="PPH326" s="80"/>
      <c r="PPI326" s="80"/>
      <c r="PPJ326" s="80"/>
      <c r="PPK326" s="80"/>
      <c r="PPL326" s="80"/>
      <c r="PPM326" s="80"/>
      <c r="PPN326" s="80"/>
      <c r="PPO326" s="80"/>
      <c r="PPP326" s="80"/>
      <c r="PPQ326" s="80"/>
      <c r="PPR326" s="80"/>
      <c r="PPS326" s="80"/>
      <c r="PPT326" s="80"/>
      <c r="PPU326" s="80"/>
      <c r="PPV326" s="80"/>
      <c r="PPW326" s="80"/>
      <c r="PPX326" s="80"/>
      <c r="PPY326" s="80"/>
      <c r="PPZ326" s="80"/>
      <c r="PQA326" s="80"/>
      <c r="PQB326" s="80"/>
      <c r="PQC326" s="80"/>
      <c r="PQD326" s="80"/>
      <c r="PQE326" s="80"/>
      <c r="PQF326" s="80"/>
      <c r="PQG326" s="80"/>
      <c r="PQH326" s="80"/>
      <c r="PQI326" s="80"/>
      <c r="PQJ326" s="80"/>
      <c r="PQK326" s="80"/>
      <c r="PQL326" s="80"/>
      <c r="PQM326" s="80"/>
      <c r="PQN326" s="80"/>
      <c r="PQO326" s="80"/>
      <c r="PQP326" s="80"/>
      <c r="PQQ326" s="80"/>
      <c r="PQR326" s="80"/>
      <c r="PQS326" s="80"/>
      <c r="PQT326" s="80"/>
      <c r="PQU326" s="80"/>
      <c r="PQV326" s="80"/>
      <c r="PQW326" s="80"/>
      <c r="PQX326" s="80"/>
      <c r="PQY326" s="80"/>
      <c r="PQZ326" s="80"/>
      <c r="PRA326" s="80"/>
      <c r="PRB326" s="80"/>
      <c r="PRC326" s="80"/>
      <c r="PRD326" s="80"/>
      <c r="PRE326" s="80"/>
      <c r="PRF326" s="80"/>
      <c r="PRG326" s="80"/>
      <c r="PRH326" s="80"/>
      <c r="PRI326" s="80"/>
      <c r="PRJ326" s="80"/>
      <c r="PRK326" s="80"/>
      <c r="PRL326" s="80"/>
      <c r="PRM326" s="80"/>
      <c r="PRN326" s="80"/>
      <c r="PRO326" s="80"/>
      <c r="PRP326" s="80"/>
      <c r="PRQ326" s="80"/>
      <c r="PRR326" s="80"/>
      <c r="PRS326" s="80"/>
      <c r="PRT326" s="80"/>
      <c r="PRU326" s="80"/>
      <c r="PRV326" s="80"/>
      <c r="PRW326" s="80"/>
      <c r="PRX326" s="80"/>
      <c r="PRY326" s="80"/>
      <c r="PRZ326" s="80"/>
      <c r="PSA326" s="80"/>
      <c r="PSB326" s="80"/>
      <c r="PSC326" s="80"/>
      <c r="PSD326" s="80"/>
      <c r="PSE326" s="80"/>
      <c r="PSF326" s="80"/>
      <c r="PSG326" s="80"/>
      <c r="PSH326" s="80"/>
      <c r="PSI326" s="80"/>
      <c r="PSJ326" s="80"/>
      <c r="PSK326" s="80"/>
      <c r="PSL326" s="80"/>
      <c r="PSM326" s="80"/>
      <c r="PSN326" s="80"/>
      <c r="PSO326" s="80"/>
      <c r="PSP326" s="80"/>
      <c r="PSQ326" s="80"/>
      <c r="PSR326" s="80"/>
      <c r="PSS326" s="80"/>
      <c r="PST326" s="80"/>
      <c r="PSU326" s="80"/>
      <c r="PSV326" s="80"/>
      <c r="PSW326" s="80"/>
      <c r="PSX326" s="80"/>
      <c r="PSY326" s="80"/>
      <c r="PSZ326" s="80"/>
      <c r="PTA326" s="80"/>
      <c r="PTB326" s="80"/>
      <c r="PTC326" s="80"/>
      <c r="PTD326" s="80"/>
      <c r="PTE326" s="80"/>
      <c r="PTF326" s="80"/>
      <c r="PTG326" s="80"/>
      <c r="PTH326" s="80"/>
      <c r="PTI326" s="80"/>
      <c r="PTJ326" s="80"/>
      <c r="PTK326" s="80"/>
      <c r="PTL326" s="80"/>
      <c r="PTM326" s="80"/>
      <c r="PTN326" s="80"/>
      <c r="PTO326" s="80"/>
      <c r="PTP326" s="80"/>
      <c r="PTQ326" s="80"/>
      <c r="PTR326" s="80"/>
      <c r="PTS326" s="80"/>
      <c r="PTT326" s="80"/>
      <c r="PTU326" s="80"/>
      <c r="PTV326" s="80"/>
      <c r="PTW326" s="80"/>
      <c r="PTX326" s="80"/>
      <c r="PTY326" s="80"/>
      <c r="PTZ326" s="80"/>
      <c r="PUA326" s="80"/>
      <c r="PUB326" s="80"/>
      <c r="PUC326" s="80"/>
      <c r="PUD326" s="80"/>
      <c r="PUE326" s="80"/>
      <c r="PUF326" s="80"/>
      <c r="PUG326" s="80"/>
      <c r="PUH326" s="80"/>
      <c r="PUI326" s="80"/>
      <c r="PUJ326" s="80"/>
      <c r="PUK326" s="80"/>
      <c r="PUL326" s="80"/>
      <c r="PUM326" s="80"/>
      <c r="PUN326" s="80"/>
      <c r="PUO326" s="80"/>
      <c r="PUP326" s="80"/>
      <c r="PUQ326" s="80"/>
      <c r="PUR326" s="80"/>
      <c r="PUS326" s="80"/>
      <c r="PUT326" s="80"/>
      <c r="PUU326" s="80"/>
      <c r="PUV326" s="80"/>
      <c r="PUW326" s="80"/>
      <c r="PUX326" s="80"/>
      <c r="PUY326" s="80"/>
      <c r="PUZ326" s="80"/>
      <c r="PVA326" s="80"/>
      <c r="PVB326" s="80"/>
      <c r="PVC326" s="80"/>
      <c r="PVD326" s="80"/>
      <c r="PVE326" s="80"/>
      <c r="PVF326" s="80"/>
      <c r="PVG326" s="80"/>
      <c r="PVH326" s="80"/>
      <c r="PVI326" s="80"/>
      <c r="PVJ326" s="80"/>
      <c r="PVK326" s="80"/>
      <c r="PVL326" s="80"/>
      <c r="PVM326" s="80"/>
      <c r="PVN326" s="80"/>
      <c r="PVO326" s="80"/>
      <c r="PVP326" s="80"/>
      <c r="PVQ326" s="80"/>
      <c r="PVR326" s="80"/>
      <c r="PVS326" s="80"/>
      <c r="PVT326" s="80"/>
      <c r="PVU326" s="80"/>
      <c r="PVV326" s="80"/>
      <c r="PVW326" s="80"/>
      <c r="PVX326" s="80"/>
      <c r="PVY326" s="80"/>
      <c r="PVZ326" s="80"/>
      <c r="PWA326" s="80"/>
      <c r="PWB326" s="80"/>
      <c r="PWC326" s="80"/>
      <c r="PWD326" s="80"/>
      <c r="PWE326" s="80"/>
      <c r="PWF326" s="80"/>
      <c r="PWG326" s="80"/>
      <c r="PWH326" s="80"/>
      <c r="PWI326" s="80"/>
      <c r="PWJ326" s="80"/>
      <c r="PWK326" s="80"/>
      <c r="PWL326" s="80"/>
      <c r="PWM326" s="80"/>
      <c r="PWN326" s="80"/>
      <c r="PWO326" s="80"/>
      <c r="PWP326" s="80"/>
      <c r="PWQ326" s="80"/>
      <c r="PWR326" s="80"/>
      <c r="PWS326" s="80"/>
      <c r="PWT326" s="80"/>
      <c r="PWU326" s="80"/>
      <c r="PWV326" s="80"/>
      <c r="PWW326" s="80"/>
      <c r="PWX326" s="80"/>
      <c r="PWY326" s="80"/>
      <c r="PWZ326" s="80"/>
      <c r="PXA326" s="80"/>
      <c r="PXB326" s="80"/>
      <c r="PXC326" s="80"/>
      <c r="PXD326" s="80"/>
      <c r="PXE326" s="80"/>
      <c r="PXF326" s="80"/>
      <c r="PXG326" s="80"/>
      <c r="PXH326" s="80"/>
      <c r="PXI326" s="80"/>
      <c r="PXJ326" s="80"/>
      <c r="PXK326" s="80"/>
      <c r="PXL326" s="80"/>
      <c r="PXM326" s="80"/>
      <c r="PXN326" s="80"/>
      <c r="PXO326" s="80"/>
      <c r="PXP326" s="80"/>
      <c r="PXQ326" s="80"/>
      <c r="PXR326" s="80"/>
      <c r="PXS326" s="80"/>
      <c r="PXT326" s="80"/>
      <c r="PXU326" s="80"/>
      <c r="PXV326" s="80"/>
      <c r="PXW326" s="80"/>
      <c r="PXX326" s="80"/>
      <c r="PXY326" s="80"/>
      <c r="PXZ326" s="80"/>
      <c r="PYA326" s="80"/>
      <c r="PYB326" s="80"/>
      <c r="PYC326" s="80"/>
      <c r="PYD326" s="80"/>
      <c r="PYE326" s="80"/>
      <c r="PYF326" s="80"/>
      <c r="PYG326" s="80"/>
      <c r="PYH326" s="80"/>
      <c r="PYI326" s="80"/>
      <c r="PYJ326" s="80"/>
      <c r="PYK326" s="80"/>
      <c r="PYL326" s="80"/>
      <c r="PYM326" s="80"/>
      <c r="PYN326" s="80"/>
      <c r="PYO326" s="80"/>
      <c r="PYP326" s="80"/>
      <c r="PYQ326" s="80"/>
      <c r="PYR326" s="80"/>
      <c r="PYS326" s="80"/>
      <c r="PYT326" s="80"/>
      <c r="PYU326" s="80"/>
      <c r="PYV326" s="80"/>
      <c r="PYW326" s="80"/>
      <c r="PYX326" s="80"/>
      <c r="PYY326" s="80"/>
      <c r="PYZ326" s="80"/>
      <c r="PZA326" s="80"/>
      <c r="PZB326" s="80"/>
      <c r="PZC326" s="80"/>
      <c r="PZD326" s="80"/>
      <c r="PZE326" s="80"/>
      <c r="PZF326" s="80"/>
      <c r="PZG326" s="80"/>
      <c r="PZH326" s="80"/>
      <c r="PZI326" s="80"/>
      <c r="PZJ326" s="80"/>
      <c r="PZK326" s="80"/>
      <c r="PZL326" s="80"/>
      <c r="PZM326" s="80"/>
      <c r="PZN326" s="80"/>
      <c r="PZO326" s="80"/>
      <c r="PZP326" s="80"/>
      <c r="PZQ326" s="80"/>
      <c r="PZR326" s="80"/>
      <c r="PZS326" s="80"/>
      <c r="PZT326" s="80"/>
      <c r="PZU326" s="80"/>
      <c r="PZV326" s="80"/>
      <c r="PZW326" s="80"/>
      <c r="PZX326" s="80"/>
      <c r="PZY326" s="80"/>
      <c r="PZZ326" s="80"/>
      <c r="QAA326" s="80"/>
      <c r="QAB326" s="80"/>
      <c r="QAC326" s="80"/>
      <c r="QAD326" s="80"/>
      <c r="QAE326" s="80"/>
      <c r="QAF326" s="80"/>
      <c r="QAG326" s="80"/>
      <c r="QAH326" s="80"/>
      <c r="QAI326" s="80"/>
      <c r="QAJ326" s="80"/>
      <c r="QAK326" s="80"/>
      <c r="QAL326" s="80"/>
      <c r="QAM326" s="80"/>
      <c r="QAN326" s="80"/>
      <c r="QAO326" s="80"/>
      <c r="QAP326" s="80"/>
      <c r="QAQ326" s="80"/>
      <c r="QAR326" s="80"/>
      <c r="QAS326" s="80"/>
      <c r="QAT326" s="80"/>
      <c r="QAU326" s="80"/>
      <c r="QAV326" s="80"/>
      <c r="QAW326" s="80"/>
      <c r="QAX326" s="80"/>
      <c r="QAY326" s="80"/>
      <c r="QAZ326" s="80"/>
      <c r="QBA326" s="80"/>
      <c r="QBB326" s="80"/>
      <c r="QBC326" s="80"/>
      <c r="QBD326" s="80"/>
      <c r="QBE326" s="80"/>
      <c r="QBF326" s="80"/>
      <c r="QBG326" s="80"/>
      <c r="QBH326" s="80"/>
      <c r="QBI326" s="80"/>
      <c r="QBJ326" s="80"/>
      <c r="QBK326" s="80"/>
      <c r="QBL326" s="80"/>
      <c r="QBM326" s="80"/>
      <c r="QBN326" s="80"/>
      <c r="QBO326" s="80"/>
      <c r="QBP326" s="80"/>
      <c r="QBQ326" s="80"/>
      <c r="QBR326" s="80"/>
      <c r="QBS326" s="80"/>
      <c r="QBT326" s="80"/>
      <c r="QBU326" s="80"/>
      <c r="QBV326" s="80"/>
      <c r="QBW326" s="80"/>
      <c r="QBX326" s="80"/>
      <c r="QBY326" s="80"/>
      <c r="QBZ326" s="80"/>
      <c r="QCA326" s="80"/>
      <c r="QCB326" s="80"/>
      <c r="QCC326" s="80"/>
      <c r="QCD326" s="80"/>
      <c r="QCE326" s="80"/>
      <c r="QCF326" s="80"/>
      <c r="QCG326" s="80"/>
      <c r="QCH326" s="80"/>
      <c r="QCI326" s="80"/>
      <c r="QCJ326" s="80"/>
      <c r="QCK326" s="80"/>
      <c r="QCL326" s="80"/>
      <c r="QCM326" s="80"/>
      <c r="QCN326" s="80"/>
      <c r="QCO326" s="80"/>
      <c r="QCP326" s="80"/>
      <c r="QCQ326" s="80"/>
      <c r="QCR326" s="80"/>
      <c r="QCS326" s="80"/>
      <c r="QCT326" s="80"/>
      <c r="QCU326" s="80"/>
      <c r="QCV326" s="80"/>
      <c r="QCW326" s="80"/>
      <c r="QCX326" s="80"/>
      <c r="QCY326" s="80"/>
      <c r="QCZ326" s="80"/>
      <c r="QDA326" s="80"/>
      <c r="QDB326" s="80"/>
      <c r="QDC326" s="80"/>
      <c r="QDD326" s="80"/>
      <c r="QDE326" s="80"/>
      <c r="QDF326" s="80"/>
      <c r="QDG326" s="80"/>
      <c r="QDH326" s="80"/>
      <c r="QDI326" s="80"/>
      <c r="QDJ326" s="80"/>
      <c r="QDK326" s="80"/>
      <c r="QDL326" s="80"/>
      <c r="QDM326" s="80"/>
      <c r="QDN326" s="80"/>
      <c r="QDO326" s="80"/>
      <c r="QDP326" s="80"/>
      <c r="QDQ326" s="80"/>
      <c r="QDR326" s="80"/>
      <c r="QDS326" s="80"/>
      <c r="QDT326" s="80"/>
      <c r="QDU326" s="80"/>
      <c r="QDV326" s="80"/>
      <c r="QDW326" s="80"/>
      <c r="QDX326" s="80"/>
      <c r="QDY326" s="80"/>
      <c r="QDZ326" s="80"/>
      <c r="QEA326" s="80"/>
      <c r="QEB326" s="80"/>
      <c r="QEC326" s="80"/>
      <c r="QED326" s="80"/>
      <c r="QEE326" s="80"/>
      <c r="QEF326" s="80"/>
      <c r="QEG326" s="80"/>
      <c r="QEH326" s="80"/>
      <c r="QEI326" s="80"/>
      <c r="QEJ326" s="80"/>
      <c r="QEK326" s="80"/>
      <c r="QEL326" s="80"/>
      <c r="QEM326" s="80"/>
      <c r="QEN326" s="80"/>
      <c r="QEO326" s="80"/>
      <c r="QEP326" s="80"/>
      <c r="QEQ326" s="80"/>
      <c r="QER326" s="80"/>
      <c r="QES326" s="80"/>
      <c r="QET326" s="80"/>
      <c r="QEU326" s="80"/>
      <c r="QEV326" s="80"/>
      <c r="QEW326" s="80"/>
      <c r="QEX326" s="80"/>
      <c r="QEY326" s="80"/>
      <c r="QEZ326" s="80"/>
      <c r="QFA326" s="80"/>
      <c r="QFB326" s="80"/>
      <c r="QFC326" s="80"/>
      <c r="QFD326" s="80"/>
      <c r="QFE326" s="80"/>
      <c r="QFF326" s="80"/>
      <c r="QFG326" s="80"/>
      <c r="QFH326" s="80"/>
      <c r="QFI326" s="80"/>
      <c r="QFJ326" s="80"/>
      <c r="QFK326" s="80"/>
      <c r="QFL326" s="80"/>
      <c r="QFM326" s="80"/>
      <c r="QFN326" s="80"/>
      <c r="QFO326" s="80"/>
      <c r="QFP326" s="80"/>
      <c r="QFQ326" s="80"/>
      <c r="QFR326" s="80"/>
      <c r="QFS326" s="80"/>
      <c r="QFT326" s="80"/>
      <c r="QFU326" s="80"/>
      <c r="QFV326" s="80"/>
      <c r="QFW326" s="80"/>
      <c r="QFX326" s="80"/>
      <c r="QFY326" s="80"/>
      <c r="QFZ326" s="80"/>
      <c r="QGA326" s="80"/>
      <c r="QGB326" s="80"/>
      <c r="QGC326" s="80"/>
      <c r="QGD326" s="80"/>
      <c r="QGE326" s="80"/>
      <c r="QGF326" s="80"/>
      <c r="QGG326" s="80"/>
      <c r="QGH326" s="80"/>
      <c r="QGI326" s="80"/>
      <c r="QGJ326" s="80"/>
      <c r="QGK326" s="80"/>
      <c r="QGL326" s="80"/>
      <c r="QGM326" s="80"/>
      <c r="QGN326" s="80"/>
      <c r="QGO326" s="80"/>
      <c r="QGP326" s="80"/>
      <c r="QGQ326" s="80"/>
      <c r="QGR326" s="80"/>
      <c r="QGS326" s="80"/>
      <c r="QGT326" s="80"/>
      <c r="QGU326" s="80"/>
      <c r="QGV326" s="80"/>
      <c r="QGW326" s="80"/>
      <c r="QGX326" s="80"/>
      <c r="QGY326" s="80"/>
      <c r="QGZ326" s="80"/>
      <c r="QHA326" s="80"/>
      <c r="QHB326" s="80"/>
      <c r="QHC326" s="80"/>
      <c r="QHD326" s="80"/>
      <c r="QHE326" s="80"/>
      <c r="QHF326" s="80"/>
      <c r="QHG326" s="80"/>
      <c r="QHH326" s="80"/>
      <c r="QHI326" s="80"/>
      <c r="QHJ326" s="80"/>
      <c r="QHK326" s="80"/>
      <c r="QHL326" s="80"/>
      <c r="QHM326" s="80"/>
      <c r="QHN326" s="80"/>
      <c r="QHO326" s="80"/>
      <c r="QHP326" s="80"/>
      <c r="QHQ326" s="80"/>
      <c r="QHR326" s="80"/>
      <c r="QHS326" s="80"/>
      <c r="QHT326" s="80"/>
      <c r="QHU326" s="80"/>
      <c r="QHV326" s="80"/>
      <c r="QHW326" s="80"/>
      <c r="QHX326" s="80"/>
      <c r="QHY326" s="80"/>
      <c r="QHZ326" s="80"/>
      <c r="QIA326" s="80"/>
      <c r="QIB326" s="80"/>
      <c r="QIC326" s="80"/>
      <c r="QID326" s="80"/>
      <c r="QIE326" s="80"/>
      <c r="QIF326" s="80"/>
      <c r="QIG326" s="80"/>
      <c r="QIH326" s="80"/>
      <c r="QII326" s="80"/>
      <c r="QIJ326" s="80"/>
      <c r="QIK326" s="80"/>
      <c r="QIL326" s="80"/>
      <c r="QIM326" s="80"/>
      <c r="QIN326" s="80"/>
      <c r="QIO326" s="80"/>
      <c r="QIP326" s="80"/>
      <c r="QIQ326" s="80"/>
      <c r="QIR326" s="80"/>
      <c r="QIS326" s="80"/>
      <c r="QIT326" s="80"/>
      <c r="QIU326" s="80"/>
      <c r="QIV326" s="80"/>
      <c r="QIW326" s="80"/>
      <c r="QIX326" s="80"/>
      <c r="QIY326" s="80"/>
      <c r="QIZ326" s="80"/>
      <c r="QJA326" s="80"/>
      <c r="QJB326" s="80"/>
      <c r="QJC326" s="80"/>
      <c r="QJD326" s="80"/>
      <c r="QJE326" s="80"/>
      <c r="QJF326" s="80"/>
      <c r="QJG326" s="80"/>
      <c r="QJH326" s="80"/>
      <c r="QJI326" s="80"/>
      <c r="QJJ326" s="80"/>
      <c r="QJK326" s="80"/>
      <c r="QJL326" s="80"/>
      <c r="QJM326" s="80"/>
      <c r="QJN326" s="80"/>
      <c r="QJO326" s="80"/>
      <c r="QJP326" s="80"/>
      <c r="QJQ326" s="80"/>
      <c r="QJR326" s="80"/>
      <c r="QJS326" s="80"/>
      <c r="QJT326" s="80"/>
      <c r="QJU326" s="80"/>
      <c r="QJV326" s="80"/>
      <c r="QJW326" s="80"/>
      <c r="QJX326" s="80"/>
      <c r="QJY326" s="80"/>
      <c r="QJZ326" s="80"/>
      <c r="QKA326" s="80"/>
      <c r="QKB326" s="80"/>
      <c r="QKC326" s="80"/>
      <c r="QKD326" s="80"/>
      <c r="QKE326" s="80"/>
      <c r="QKF326" s="80"/>
      <c r="QKG326" s="80"/>
      <c r="QKH326" s="80"/>
      <c r="QKI326" s="80"/>
      <c r="QKJ326" s="80"/>
      <c r="QKK326" s="80"/>
      <c r="QKL326" s="80"/>
      <c r="QKM326" s="80"/>
      <c r="QKN326" s="80"/>
      <c r="QKO326" s="80"/>
      <c r="QKP326" s="80"/>
      <c r="QKQ326" s="80"/>
      <c r="QKR326" s="80"/>
      <c r="QKS326" s="80"/>
      <c r="QKT326" s="80"/>
      <c r="QKU326" s="80"/>
      <c r="QKV326" s="80"/>
      <c r="QKW326" s="80"/>
      <c r="QKX326" s="80"/>
      <c r="QKY326" s="80"/>
      <c r="QKZ326" s="80"/>
      <c r="QLA326" s="80"/>
      <c r="QLB326" s="80"/>
      <c r="QLC326" s="80"/>
      <c r="QLD326" s="80"/>
      <c r="QLE326" s="80"/>
      <c r="QLF326" s="80"/>
      <c r="QLG326" s="80"/>
      <c r="QLH326" s="80"/>
      <c r="QLI326" s="80"/>
      <c r="QLJ326" s="80"/>
      <c r="QLK326" s="80"/>
      <c r="QLL326" s="80"/>
      <c r="QLM326" s="80"/>
      <c r="QLN326" s="80"/>
      <c r="QLO326" s="80"/>
      <c r="QLP326" s="80"/>
      <c r="QLQ326" s="80"/>
      <c r="QLR326" s="80"/>
      <c r="QLS326" s="80"/>
      <c r="QLT326" s="80"/>
      <c r="QLU326" s="80"/>
      <c r="QLV326" s="80"/>
      <c r="QLW326" s="80"/>
      <c r="QLX326" s="80"/>
      <c r="QLY326" s="80"/>
      <c r="QLZ326" s="80"/>
      <c r="QMA326" s="80"/>
      <c r="QMB326" s="80"/>
      <c r="QMC326" s="80"/>
      <c r="QMD326" s="80"/>
      <c r="QME326" s="80"/>
      <c r="QMF326" s="80"/>
      <c r="QMG326" s="80"/>
      <c r="QMH326" s="80"/>
      <c r="QMI326" s="80"/>
      <c r="QMJ326" s="80"/>
      <c r="QMK326" s="80"/>
      <c r="QML326" s="80"/>
      <c r="QMM326" s="80"/>
      <c r="QMN326" s="80"/>
      <c r="QMO326" s="80"/>
      <c r="QMP326" s="80"/>
      <c r="QMQ326" s="80"/>
      <c r="QMR326" s="80"/>
      <c r="QMS326" s="80"/>
      <c r="QMT326" s="80"/>
      <c r="QMU326" s="80"/>
      <c r="QMV326" s="80"/>
      <c r="QMW326" s="80"/>
      <c r="QMX326" s="80"/>
      <c r="QMY326" s="80"/>
      <c r="QMZ326" s="80"/>
      <c r="QNA326" s="80"/>
      <c r="QNB326" s="80"/>
      <c r="QNC326" s="80"/>
      <c r="QND326" s="80"/>
      <c r="QNE326" s="80"/>
      <c r="QNF326" s="80"/>
      <c r="QNG326" s="80"/>
      <c r="QNH326" s="80"/>
      <c r="QNI326" s="80"/>
      <c r="QNJ326" s="80"/>
      <c r="QNK326" s="80"/>
      <c r="QNL326" s="80"/>
      <c r="QNM326" s="80"/>
      <c r="QNN326" s="80"/>
      <c r="QNO326" s="80"/>
      <c r="QNP326" s="80"/>
      <c r="QNQ326" s="80"/>
      <c r="QNR326" s="80"/>
      <c r="QNS326" s="80"/>
      <c r="QNT326" s="80"/>
      <c r="QNU326" s="80"/>
      <c r="QNV326" s="80"/>
      <c r="QNW326" s="80"/>
      <c r="QNX326" s="80"/>
      <c r="QNY326" s="80"/>
      <c r="QNZ326" s="80"/>
      <c r="QOA326" s="80"/>
      <c r="QOB326" s="80"/>
      <c r="QOC326" s="80"/>
      <c r="QOD326" s="80"/>
      <c r="QOE326" s="80"/>
      <c r="QOF326" s="80"/>
      <c r="QOG326" s="80"/>
      <c r="QOH326" s="80"/>
      <c r="QOI326" s="80"/>
      <c r="QOJ326" s="80"/>
      <c r="QOK326" s="80"/>
      <c r="QOL326" s="80"/>
      <c r="QOM326" s="80"/>
      <c r="QON326" s="80"/>
      <c r="QOO326" s="80"/>
      <c r="QOP326" s="80"/>
      <c r="QOQ326" s="80"/>
      <c r="QOR326" s="80"/>
      <c r="QOS326" s="80"/>
      <c r="QOT326" s="80"/>
      <c r="QOU326" s="80"/>
      <c r="QOV326" s="80"/>
      <c r="QOW326" s="80"/>
      <c r="QOX326" s="80"/>
      <c r="QOY326" s="80"/>
      <c r="QOZ326" s="80"/>
      <c r="QPA326" s="80"/>
      <c r="QPB326" s="80"/>
      <c r="QPC326" s="80"/>
      <c r="QPD326" s="80"/>
      <c r="QPE326" s="80"/>
      <c r="QPF326" s="80"/>
      <c r="QPG326" s="80"/>
      <c r="QPH326" s="80"/>
      <c r="QPI326" s="80"/>
      <c r="QPJ326" s="80"/>
      <c r="QPK326" s="80"/>
      <c r="QPL326" s="80"/>
      <c r="QPM326" s="80"/>
      <c r="QPN326" s="80"/>
      <c r="QPO326" s="80"/>
      <c r="QPP326" s="80"/>
      <c r="QPQ326" s="80"/>
      <c r="QPR326" s="80"/>
      <c r="QPS326" s="80"/>
      <c r="QPT326" s="80"/>
      <c r="QPU326" s="80"/>
      <c r="QPV326" s="80"/>
      <c r="QPW326" s="80"/>
      <c r="QPX326" s="80"/>
      <c r="QPY326" s="80"/>
      <c r="QPZ326" s="80"/>
      <c r="QQA326" s="80"/>
      <c r="QQB326" s="80"/>
      <c r="QQC326" s="80"/>
      <c r="QQD326" s="80"/>
      <c r="QQE326" s="80"/>
      <c r="QQF326" s="80"/>
      <c r="QQG326" s="80"/>
      <c r="QQH326" s="80"/>
      <c r="QQI326" s="80"/>
      <c r="QQJ326" s="80"/>
      <c r="QQK326" s="80"/>
      <c r="QQL326" s="80"/>
      <c r="QQM326" s="80"/>
      <c r="QQN326" s="80"/>
      <c r="QQO326" s="80"/>
      <c r="QQP326" s="80"/>
      <c r="QQQ326" s="80"/>
      <c r="QQR326" s="80"/>
      <c r="QQS326" s="80"/>
      <c r="QQT326" s="80"/>
      <c r="QQU326" s="80"/>
      <c r="QQV326" s="80"/>
      <c r="QQW326" s="80"/>
      <c r="QQX326" s="80"/>
      <c r="QQY326" s="80"/>
      <c r="QQZ326" s="80"/>
      <c r="QRA326" s="80"/>
      <c r="QRB326" s="80"/>
      <c r="QRC326" s="80"/>
      <c r="QRD326" s="80"/>
      <c r="QRE326" s="80"/>
      <c r="QRF326" s="80"/>
      <c r="QRG326" s="80"/>
      <c r="QRH326" s="80"/>
      <c r="QRI326" s="80"/>
      <c r="QRJ326" s="80"/>
      <c r="QRK326" s="80"/>
      <c r="QRL326" s="80"/>
      <c r="QRM326" s="80"/>
      <c r="QRN326" s="80"/>
      <c r="QRO326" s="80"/>
      <c r="QRP326" s="80"/>
      <c r="QRQ326" s="80"/>
      <c r="QRR326" s="80"/>
      <c r="QRS326" s="80"/>
      <c r="QRT326" s="80"/>
      <c r="QRU326" s="80"/>
      <c r="QRV326" s="80"/>
      <c r="QRW326" s="80"/>
      <c r="QRX326" s="80"/>
      <c r="QRY326" s="80"/>
      <c r="QRZ326" s="80"/>
      <c r="QSA326" s="80"/>
      <c r="QSB326" s="80"/>
      <c r="QSC326" s="80"/>
      <c r="QSD326" s="80"/>
      <c r="QSE326" s="80"/>
      <c r="QSF326" s="80"/>
      <c r="QSG326" s="80"/>
      <c r="QSH326" s="80"/>
      <c r="QSI326" s="80"/>
      <c r="QSJ326" s="80"/>
      <c r="QSK326" s="80"/>
      <c r="QSL326" s="80"/>
      <c r="QSM326" s="80"/>
      <c r="QSN326" s="80"/>
      <c r="QSO326" s="80"/>
      <c r="QSP326" s="80"/>
      <c r="QSQ326" s="80"/>
      <c r="QSR326" s="80"/>
      <c r="QSS326" s="80"/>
      <c r="QST326" s="80"/>
      <c r="QSU326" s="80"/>
      <c r="QSV326" s="80"/>
      <c r="QSW326" s="80"/>
      <c r="QSX326" s="80"/>
      <c r="QSY326" s="80"/>
      <c r="QSZ326" s="80"/>
      <c r="QTA326" s="80"/>
      <c r="QTB326" s="80"/>
      <c r="QTC326" s="80"/>
      <c r="QTD326" s="80"/>
      <c r="QTE326" s="80"/>
      <c r="QTF326" s="80"/>
      <c r="QTG326" s="80"/>
      <c r="QTH326" s="80"/>
      <c r="QTI326" s="80"/>
      <c r="QTJ326" s="80"/>
      <c r="QTK326" s="80"/>
      <c r="QTL326" s="80"/>
      <c r="QTM326" s="80"/>
      <c r="QTN326" s="80"/>
      <c r="QTO326" s="80"/>
      <c r="QTP326" s="80"/>
      <c r="QTQ326" s="80"/>
      <c r="QTR326" s="80"/>
      <c r="QTS326" s="80"/>
      <c r="QTT326" s="80"/>
      <c r="QTU326" s="80"/>
      <c r="QTV326" s="80"/>
      <c r="QTW326" s="80"/>
      <c r="QTX326" s="80"/>
      <c r="QTY326" s="80"/>
      <c r="QTZ326" s="80"/>
      <c r="QUA326" s="80"/>
      <c r="QUB326" s="80"/>
      <c r="QUC326" s="80"/>
      <c r="QUD326" s="80"/>
      <c r="QUE326" s="80"/>
      <c r="QUF326" s="80"/>
      <c r="QUG326" s="80"/>
      <c r="QUH326" s="80"/>
      <c r="QUI326" s="80"/>
      <c r="QUJ326" s="80"/>
      <c r="QUK326" s="80"/>
      <c r="QUL326" s="80"/>
      <c r="QUM326" s="80"/>
      <c r="QUN326" s="80"/>
      <c r="QUO326" s="80"/>
      <c r="QUP326" s="80"/>
      <c r="QUQ326" s="80"/>
      <c r="QUR326" s="80"/>
      <c r="QUS326" s="80"/>
      <c r="QUT326" s="80"/>
      <c r="QUU326" s="80"/>
      <c r="QUV326" s="80"/>
      <c r="QUW326" s="80"/>
      <c r="QUX326" s="80"/>
      <c r="QUY326" s="80"/>
      <c r="QUZ326" s="80"/>
      <c r="QVA326" s="80"/>
      <c r="QVB326" s="80"/>
      <c r="QVC326" s="80"/>
      <c r="QVD326" s="80"/>
      <c r="QVE326" s="80"/>
      <c r="QVF326" s="80"/>
      <c r="QVG326" s="80"/>
      <c r="QVH326" s="80"/>
      <c r="QVI326" s="80"/>
      <c r="QVJ326" s="80"/>
      <c r="QVK326" s="80"/>
      <c r="QVL326" s="80"/>
      <c r="QVM326" s="80"/>
      <c r="QVN326" s="80"/>
      <c r="QVO326" s="80"/>
      <c r="QVP326" s="80"/>
      <c r="QVQ326" s="80"/>
      <c r="QVR326" s="80"/>
      <c r="QVS326" s="80"/>
      <c r="QVT326" s="80"/>
      <c r="QVU326" s="80"/>
      <c r="QVV326" s="80"/>
      <c r="QVW326" s="80"/>
      <c r="QVX326" s="80"/>
      <c r="QVY326" s="80"/>
      <c r="QVZ326" s="80"/>
      <c r="QWA326" s="80"/>
      <c r="QWB326" s="80"/>
      <c r="QWC326" s="80"/>
      <c r="QWD326" s="80"/>
      <c r="QWE326" s="80"/>
      <c r="QWF326" s="80"/>
      <c r="QWG326" s="80"/>
      <c r="QWH326" s="80"/>
      <c r="QWI326" s="80"/>
      <c r="QWJ326" s="80"/>
      <c r="QWK326" s="80"/>
      <c r="QWL326" s="80"/>
      <c r="QWM326" s="80"/>
      <c r="QWN326" s="80"/>
      <c r="QWO326" s="80"/>
      <c r="QWP326" s="80"/>
      <c r="QWQ326" s="80"/>
      <c r="QWR326" s="80"/>
      <c r="QWS326" s="80"/>
      <c r="QWT326" s="80"/>
      <c r="QWU326" s="80"/>
      <c r="QWV326" s="80"/>
      <c r="QWW326" s="80"/>
      <c r="QWX326" s="80"/>
      <c r="QWY326" s="80"/>
      <c r="QWZ326" s="80"/>
      <c r="QXA326" s="80"/>
      <c r="QXB326" s="80"/>
      <c r="QXC326" s="80"/>
      <c r="QXD326" s="80"/>
      <c r="QXE326" s="80"/>
      <c r="QXF326" s="80"/>
      <c r="QXG326" s="80"/>
      <c r="QXH326" s="80"/>
      <c r="QXI326" s="80"/>
      <c r="QXJ326" s="80"/>
      <c r="QXK326" s="80"/>
      <c r="QXL326" s="80"/>
      <c r="QXM326" s="80"/>
      <c r="QXN326" s="80"/>
      <c r="QXO326" s="80"/>
      <c r="QXP326" s="80"/>
      <c r="QXQ326" s="80"/>
      <c r="QXR326" s="80"/>
      <c r="QXS326" s="80"/>
      <c r="QXT326" s="80"/>
      <c r="QXU326" s="80"/>
      <c r="QXV326" s="80"/>
      <c r="QXW326" s="80"/>
      <c r="QXX326" s="80"/>
      <c r="QXY326" s="80"/>
      <c r="QXZ326" s="80"/>
      <c r="QYA326" s="80"/>
      <c r="QYB326" s="80"/>
      <c r="QYC326" s="80"/>
      <c r="QYD326" s="80"/>
      <c r="QYE326" s="80"/>
      <c r="QYF326" s="80"/>
      <c r="QYG326" s="80"/>
      <c r="QYH326" s="80"/>
      <c r="QYI326" s="80"/>
      <c r="QYJ326" s="80"/>
      <c r="QYK326" s="80"/>
      <c r="QYL326" s="80"/>
      <c r="QYM326" s="80"/>
      <c r="QYN326" s="80"/>
      <c r="QYO326" s="80"/>
      <c r="QYP326" s="80"/>
      <c r="QYQ326" s="80"/>
      <c r="QYR326" s="80"/>
      <c r="QYS326" s="80"/>
      <c r="QYT326" s="80"/>
      <c r="QYU326" s="80"/>
      <c r="QYV326" s="80"/>
      <c r="QYW326" s="80"/>
      <c r="QYX326" s="80"/>
      <c r="QYY326" s="80"/>
      <c r="QYZ326" s="80"/>
      <c r="QZA326" s="80"/>
      <c r="QZB326" s="80"/>
      <c r="QZC326" s="80"/>
      <c r="QZD326" s="80"/>
      <c r="QZE326" s="80"/>
      <c r="QZF326" s="80"/>
      <c r="QZG326" s="80"/>
      <c r="QZH326" s="80"/>
      <c r="QZI326" s="80"/>
      <c r="QZJ326" s="80"/>
      <c r="QZK326" s="80"/>
      <c r="QZL326" s="80"/>
      <c r="QZM326" s="80"/>
      <c r="QZN326" s="80"/>
      <c r="QZO326" s="80"/>
      <c r="QZP326" s="80"/>
      <c r="QZQ326" s="80"/>
      <c r="QZR326" s="80"/>
      <c r="QZS326" s="80"/>
      <c r="QZT326" s="80"/>
      <c r="QZU326" s="80"/>
      <c r="QZV326" s="80"/>
      <c r="QZW326" s="80"/>
      <c r="QZX326" s="80"/>
      <c r="QZY326" s="80"/>
      <c r="QZZ326" s="80"/>
      <c r="RAA326" s="80"/>
      <c r="RAB326" s="80"/>
      <c r="RAC326" s="80"/>
      <c r="RAD326" s="80"/>
      <c r="RAE326" s="80"/>
      <c r="RAF326" s="80"/>
      <c r="RAG326" s="80"/>
      <c r="RAH326" s="80"/>
      <c r="RAI326" s="80"/>
      <c r="RAJ326" s="80"/>
      <c r="RAK326" s="80"/>
      <c r="RAL326" s="80"/>
      <c r="RAM326" s="80"/>
      <c r="RAN326" s="80"/>
      <c r="RAO326" s="80"/>
      <c r="RAP326" s="80"/>
      <c r="RAQ326" s="80"/>
      <c r="RAR326" s="80"/>
      <c r="RAS326" s="80"/>
      <c r="RAT326" s="80"/>
      <c r="RAU326" s="80"/>
      <c r="RAV326" s="80"/>
      <c r="RAW326" s="80"/>
      <c r="RAX326" s="80"/>
      <c r="RAY326" s="80"/>
      <c r="RAZ326" s="80"/>
      <c r="RBA326" s="80"/>
      <c r="RBB326" s="80"/>
      <c r="RBC326" s="80"/>
      <c r="RBD326" s="80"/>
      <c r="RBE326" s="80"/>
      <c r="RBF326" s="80"/>
      <c r="RBG326" s="80"/>
      <c r="RBH326" s="80"/>
      <c r="RBI326" s="80"/>
      <c r="RBJ326" s="80"/>
      <c r="RBK326" s="80"/>
      <c r="RBL326" s="80"/>
      <c r="RBM326" s="80"/>
      <c r="RBN326" s="80"/>
      <c r="RBO326" s="80"/>
      <c r="RBP326" s="80"/>
      <c r="RBQ326" s="80"/>
      <c r="RBR326" s="80"/>
      <c r="RBS326" s="80"/>
      <c r="RBT326" s="80"/>
      <c r="RBU326" s="80"/>
      <c r="RBV326" s="80"/>
      <c r="RBW326" s="80"/>
      <c r="RBX326" s="80"/>
      <c r="RBY326" s="80"/>
      <c r="RBZ326" s="80"/>
      <c r="RCA326" s="80"/>
      <c r="RCB326" s="80"/>
      <c r="RCC326" s="80"/>
      <c r="RCD326" s="80"/>
      <c r="RCE326" s="80"/>
      <c r="RCF326" s="80"/>
      <c r="RCG326" s="80"/>
      <c r="RCH326" s="80"/>
      <c r="RCI326" s="80"/>
      <c r="RCJ326" s="80"/>
      <c r="RCK326" s="80"/>
      <c r="RCL326" s="80"/>
      <c r="RCM326" s="80"/>
      <c r="RCN326" s="80"/>
      <c r="RCO326" s="80"/>
      <c r="RCP326" s="80"/>
      <c r="RCQ326" s="80"/>
      <c r="RCR326" s="80"/>
      <c r="RCS326" s="80"/>
      <c r="RCT326" s="80"/>
      <c r="RCU326" s="80"/>
      <c r="RCV326" s="80"/>
      <c r="RCW326" s="80"/>
      <c r="RCX326" s="80"/>
      <c r="RCY326" s="80"/>
      <c r="RCZ326" s="80"/>
      <c r="RDA326" s="80"/>
      <c r="RDB326" s="80"/>
      <c r="RDC326" s="80"/>
      <c r="RDD326" s="80"/>
      <c r="RDE326" s="80"/>
      <c r="RDF326" s="80"/>
      <c r="RDG326" s="80"/>
      <c r="RDH326" s="80"/>
      <c r="RDI326" s="80"/>
      <c r="RDJ326" s="80"/>
      <c r="RDK326" s="80"/>
      <c r="RDL326" s="80"/>
      <c r="RDM326" s="80"/>
      <c r="RDN326" s="80"/>
      <c r="RDO326" s="80"/>
      <c r="RDP326" s="80"/>
      <c r="RDQ326" s="80"/>
      <c r="RDR326" s="80"/>
      <c r="RDS326" s="80"/>
      <c r="RDT326" s="80"/>
      <c r="RDU326" s="80"/>
      <c r="RDV326" s="80"/>
      <c r="RDW326" s="80"/>
      <c r="RDX326" s="80"/>
      <c r="RDY326" s="80"/>
      <c r="RDZ326" s="80"/>
      <c r="REA326" s="80"/>
      <c r="REB326" s="80"/>
      <c r="REC326" s="80"/>
      <c r="RED326" s="80"/>
      <c r="REE326" s="80"/>
      <c r="REF326" s="80"/>
      <c r="REG326" s="80"/>
      <c r="REH326" s="80"/>
      <c r="REI326" s="80"/>
      <c r="REJ326" s="80"/>
      <c r="REK326" s="80"/>
      <c r="REL326" s="80"/>
      <c r="REM326" s="80"/>
      <c r="REN326" s="80"/>
      <c r="REO326" s="80"/>
      <c r="REP326" s="80"/>
      <c r="REQ326" s="80"/>
      <c r="RER326" s="80"/>
      <c r="RES326" s="80"/>
      <c r="RET326" s="80"/>
      <c r="REU326" s="80"/>
      <c r="REV326" s="80"/>
      <c r="REW326" s="80"/>
      <c r="REX326" s="80"/>
      <c r="REY326" s="80"/>
      <c r="REZ326" s="80"/>
      <c r="RFA326" s="80"/>
      <c r="RFB326" s="80"/>
      <c r="RFC326" s="80"/>
      <c r="RFD326" s="80"/>
      <c r="RFE326" s="80"/>
      <c r="RFF326" s="80"/>
      <c r="RFG326" s="80"/>
      <c r="RFH326" s="80"/>
      <c r="RFI326" s="80"/>
      <c r="RFJ326" s="80"/>
      <c r="RFK326" s="80"/>
      <c r="RFL326" s="80"/>
      <c r="RFM326" s="80"/>
      <c r="RFN326" s="80"/>
      <c r="RFO326" s="80"/>
      <c r="RFP326" s="80"/>
      <c r="RFQ326" s="80"/>
      <c r="RFR326" s="80"/>
      <c r="RFS326" s="80"/>
      <c r="RFT326" s="80"/>
      <c r="RFU326" s="80"/>
      <c r="RFV326" s="80"/>
      <c r="RFW326" s="80"/>
      <c r="RFX326" s="80"/>
      <c r="RFY326" s="80"/>
      <c r="RFZ326" s="80"/>
      <c r="RGA326" s="80"/>
      <c r="RGB326" s="80"/>
      <c r="RGC326" s="80"/>
      <c r="RGD326" s="80"/>
      <c r="RGE326" s="80"/>
      <c r="RGF326" s="80"/>
      <c r="RGG326" s="80"/>
      <c r="RGH326" s="80"/>
      <c r="RGI326" s="80"/>
      <c r="RGJ326" s="80"/>
      <c r="RGK326" s="80"/>
      <c r="RGL326" s="80"/>
      <c r="RGM326" s="80"/>
      <c r="RGN326" s="80"/>
      <c r="RGO326" s="80"/>
      <c r="RGP326" s="80"/>
      <c r="RGQ326" s="80"/>
      <c r="RGR326" s="80"/>
      <c r="RGS326" s="80"/>
      <c r="RGT326" s="80"/>
      <c r="RGU326" s="80"/>
      <c r="RGV326" s="80"/>
      <c r="RGW326" s="80"/>
      <c r="RGX326" s="80"/>
      <c r="RGY326" s="80"/>
      <c r="RGZ326" s="80"/>
      <c r="RHA326" s="80"/>
      <c r="RHB326" s="80"/>
      <c r="RHC326" s="80"/>
      <c r="RHD326" s="80"/>
      <c r="RHE326" s="80"/>
      <c r="RHF326" s="80"/>
      <c r="RHG326" s="80"/>
      <c r="RHH326" s="80"/>
      <c r="RHI326" s="80"/>
      <c r="RHJ326" s="80"/>
      <c r="RHK326" s="80"/>
      <c r="RHL326" s="80"/>
      <c r="RHM326" s="80"/>
      <c r="RHN326" s="80"/>
      <c r="RHO326" s="80"/>
      <c r="RHP326" s="80"/>
      <c r="RHQ326" s="80"/>
      <c r="RHR326" s="80"/>
      <c r="RHS326" s="80"/>
      <c r="RHT326" s="80"/>
      <c r="RHU326" s="80"/>
      <c r="RHV326" s="80"/>
      <c r="RHW326" s="80"/>
      <c r="RHX326" s="80"/>
      <c r="RHY326" s="80"/>
      <c r="RHZ326" s="80"/>
      <c r="RIA326" s="80"/>
      <c r="RIB326" s="80"/>
      <c r="RIC326" s="80"/>
      <c r="RID326" s="80"/>
      <c r="RIE326" s="80"/>
      <c r="RIF326" s="80"/>
      <c r="RIG326" s="80"/>
      <c r="RIH326" s="80"/>
      <c r="RII326" s="80"/>
      <c r="RIJ326" s="80"/>
      <c r="RIK326" s="80"/>
      <c r="RIL326" s="80"/>
      <c r="RIM326" s="80"/>
      <c r="RIN326" s="80"/>
      <c r="RIO326" s="80"/>
      <c r="RIP326" s="80"/>
      <c r="RIQ326" s="80"/>
      <c r="RIR326" s="80"/>
      <c r="RIS326" s="80"/>
      <c r="RIT326" s="80"/>
      <c r="RIU326" s="80"/>
      <c r="RIV326" s="80"/>
      <c r="RIW326" s="80"/>
      <c r="RIX326" s="80"/>
      <c r="RIY326" s="80"/>
      <c r="RIZ326" s="80"/>
      <c r="RJA326" s="80"/>
      <c r="RJB326" s="80"/>
      <c r="RJC326" s="80"/>
      <c r="RJD326" s="80"/>
      <c r="RJE326" s="80"/>
      <c r="RJF326" s="80"/>
      <c r="RJG326" s="80"/>
      <c r="RJH326" s="80"/>
      <c r="RJI326" s="80"/>
      <c r="RJJ326" s="80"/>
      <c r="RJK326" s="80"/>
      <c r="RJL326" s="80"/>
      <c r="RJM326" s="80"/>
      <c r="RJN326" s="80"/>
      <c r="RJO326" s="80"/>
      <c r="RJP326" s="80"/>
      <c r="RJQ326" s="80"/>
      <c r="RJR326" s="80"/>
      <c r="RJS326" s="80"/>
      <c r="RJT326" s="80"/>
      <c r="RJU326" s="80"/>
      <c r="RJV326" s="80"/>
      <c r="RJW326" s="80"/>
      <c r="RJX326" s="80"/>
      <c r="RJY326" s="80"/>
      <c r="RJZ326" s="80"/>
      <c r="RKA326" s="80"/>
      <c r="RKB326" s="80"/>
      <c r="RKC326" s="80"/>
      <c r="RKD326" s="80"/>
      <c r="RKE326" s="80"/>
      <c r="RKF326" s="80"/>
      <c r="RKG326" s="80"/>
      <c r="RKH326" s="80"/>
      <c r="RKI326" s="80"/>
      <c r="RKJ326" s="80"/>
      <c r="RKK326" s="80"/>
      <c r="RKL326" s="80"/>
      <c r="RKM326" s="80"/>
      <c r="RKN326" s="80"/>
      <c r="RKO326" s="80"/>
      <c r="RKP326" s="80"/>
      <c r="RKQ326" s="80"/>
      <c r="RKR326" s="80"/>
      <c r="RKS326" s="80"/>
      <c r="RKT326" s="80"/>
      <c r="RKU326" s="80"/>
      <c r="RKV326" s="80"/>
      <c r="RKW326" s="80"/>
      <c r="RKX326" s="80"/>
      <c r="RKY326" s="80"/>
      <c r="RKZ326" s="80"/>
      <c r="RLA326" s="80"/>
      <c r="RLB326" s="80"/>
      <c r="RLC326" s="80"/>
      <c r="RLD326" s="80"/>
      <c r="RLE326" s="80"/>
      <c r="RLF326" s="80"/>
      <c r="RLG326" s="80"/>
      <c r="RLH326" s="80"/>
      <c r="RLI326" s="80"/>
      <c r="RLJ326" s="80"/>
      <c r="RLK326" s="80"/>
      <c r="RLL326" s="80"/>
      <c r="RLM326" s="80"/>
      <c r="RLN326" s="80"/>
      <c r="RLO326" s="80"/>
      <c r="RLP326" s="80"/>
      <c r="RLQ326" s="80"/>
      <c r="RLR326" s="80"/>
      <c r="RLS326" s="80"/>
      <c r="RLT326" s="80"/>
      <c r="RLU326" s="80"/>
      <c r="RLV326" s="80"/>
      <c r="RLW326" s="80"/>
      <c r="RLX326" s="80"/>
      <c r="RLY326" s="80"/>
      <c r="RLZ326" s="80"/>
      <c r="RMA326" s="80"/>
      <c r="RMB326" s="80"/>
      <c r="RMC326" s="80"/>
      <c r="RMD326" s="80"/>
      <c r="RME326" s="80"/>
      <c r="RMF326" s="80"/>
      <c r="RMG326" s="80"/>
      <c r="RMH326" s="80"/>
      <c r="RMI326" s="80"/>
      <c r="RMJ326" s="80"/>
      <c r="RMK326" s="80"/>
      <c r="RML326" s="80"/>
      <c r="RMM326" s="80"/>
      <c r="RMN326" s="80"/>
      <c r="RMO326" s="80"/>
      <c r="RMP326" s="80"/>
      <c r="RMQ326" s="80"/>
      <c r="RMR326" s="80"/>
      <c r="RMS326" s="80"/>
      <c r="RMT326" s="80"/>
      <c r="RMU326" s="80"/>
      <c r="RMV326" s="80"/>
      <c r="RMW326" s="80"/>
      <c r="RMX326" s="80"/>
      <c r="RMY326" s="80"/>
      <c r="RMZ326" s="80"/>
      <c r="RNA326" s="80"/>
      <c r="RNB326" s="80"/>
      <c r="RNC326" s="80"/>
      <c r="RND326" s="80"/>
      <c r="RNE326" s="80"/>
      <c r="RNF326" s="80"/>
      <c r="RNG326" s="80"/>
      <c r="RNH326" s="80"/>
      <c r="RNI326" s="80"/>
      <c r="RNJ326" s="80"/>
      <c r="RNK326" s="80"/>
      <c r="RNL326" s="80"/>
      <c r="RNM326" s="80"/>
      <c r="RNN326" s="80"/>
      <c r="RNO326" s="80"/>
      <c r="RNP326" s="80"/>
      <c r="RNQ326" s="80"/>
      <c r="RNR326" s="80"/>
      <c r="RNS326" s="80"/>
      <c r="RNT326" s="80"/>
      <c r="RNU326" s="80"/>
      <c r="RNV326" s="80"/>
      <c r="RNW326" s="80"/>
      <c r="RNX326" s="80"/>
      <c r="RNY326" s="80"/>
      <c r="RNZ326" s="80"/>
      <c r="ROA326" s="80"/>
      <c r="ROB326" s="80"/>
      <c r="ROC326" s="80"/>
      <c r="ROD326" s="80"/>
      <c r="ROE326" s="80"/>
      <c r="ROF326" s="80"/>
      <c r="ROG326" s="80"/>
      <c r="ROH326" s="80"/>
      <c r="ROI326" s="80"/>
      <c r="ROJ326" s="80"/>
      <c r="ROK326" s="80"/>
      <c r="ROL326" s="80"/>
      <c r="ROM326" s="80"/>
      <c r="RON326" s="80"/>
      <c r="ROO326" s="80"/>
      <c r="ROP326" s="80"/>
      <c r="ROQ326" s="80"/>
      <c r="ROR326" s="80"/>
      <c r="ROS326" s="80"/>
      <c r="ROT326" s="80"/>
      <c r="ROU326" s="80"/>
      <c r="ROV326" s="80"/>
      <c r="ROW326" s="80"/>
      <c r="ROX326" s="80"/>
      <c r="ROY326" s="80"/>
      <c r="ROZ326" s="80"/>
      <c r="RPA326" s="80"/>
      <c r="RPB326" s="80"/>
      <c r="RPC326" s="80"/>
      <c r="RPD326" s="80"/>
      <c r="RPE326" s="80"/>
      <c r="RPF326" s="80"/>
      <c r="RPG326" s="80"/>
      <c r="RPH326" s="80"/>
      <c r="RPI326" s="80"/>
      <c r="RPJ326" s="80"/>
      <c r="RPK326" s="80"/>
      <c r="RPL326" s="80"/>
      <c r="RPM326" s="80"/>
      <c r="RPN326" s="80"/>
      <c r="RPO326" s="80"/>
      <c r="RPP326" s="80"/>
      <c r="RPQ326" s="80"/>
      <c r="RPR326" s="80"/>
      <c r="RPS326" s="80"/>
      <c r="RPT326" s="80"/>
      <c r="RPU326" s="80"/>
      <c r="RPV326" s="80"/>
      <c r="RPW326" s="80"/>
      <c r="RPX326" s="80"/>
      <c r="RPY326" s="80"/>
      <c r="RPZ326" s="80"/>
      <c r="RQA326" s="80"/>
      <c r="RQB326" s="80"/>
      <c r="RQC326" s="80"/>
      <c r="RQD326" s="80"/>
      <c r="RQE326" s="80"/>
      <c r="RQF326" s="80"/>
      <c r="RQG326" s="80"/>
      <c r="RQH326" s="80"/>
      <c r="RQI326" s="80"/>
      <c r="RQJ326" s="80"/>
      <c r="RQK326" s="80"/>
      <c r="RQL326" s="80"/>
      <c r="RQM326" s="80"/>
      <c r="RQN326" s="80"/>
      <c r="RQO326" s="80"/>
      <c r="RQP326" s="80"/>
      <c r="RQQ326" s="80"/>
      <c r="RQR326" s="80"/>
      <c r="RQS326" s="80"/>
      <c r="RQT326" s="80"/>
      <c r="RQU326" s="80"/>
      <c r="RQV326" s="80"/>
      <c r="RQW326" s="80"/>
      <c r="RQX326" s="80"/>
      <c r="RQY326" s="80"/>
      <c r="RQZ326" s="80"/>
      <c r="RRA326" s="80"/>
      <c r="RRB326" s="80"/>
      <c r="RRC326" s="80"/>
      <c r="RRD326" s="80"/>
      <c r="RRE326" s="80"/>
      <c r="RRF326" s="80"/>
      <c r="RRG326" s="80"/>
      <c r="RRH326" s="80"/>
      <c r="RRI326" s="80"/>
      <c r="RRJ326" s="80"/>
      <c r="RRK326" s="80"/>
      <c r="RRL326" s="80"/>
      <c r="RRM326" s="80"/>
      <c r="RRN326" s="80"/>
      <c r="RRO326" s="80"/>
      <c r="RRP326" s="80"/>
      <c r="RRQ326" s="80"/>
      <c r="RRR326" s="80"/>
      <c r="RRS326" s="80"/>
      <c r="RRT326" s="80"/>
      <c r="RRU326" s="80"/>
      <c r="RRV326" s="80"/>
      <c r="RRW326" s="80"/>
      <c r="RRX326" s="80"/>
      <c r="RRY326" s="80"/>
      <c r="RRZ326" s="80"/>
      <c r="RSA326" s="80"/>
      <c r="RSB326" s="80"/>
      <c r="RSC326" s="80"/>
      <c r="RSD326" s="80"/>
      <c r="RSE326" s="80"/>
      <c r="RSF326" s="80"/>
      <c r="RSG326" s="80"/>
      <c r="RSH326" s="80"/>
      <c r="RSI326" s="80"/>
      <c r="RSJ326" s="80"/>
      <c r="RSK326" s="80"/>
      <c r="RSL326" s="80"/>
      <c r="RSM326" s="80"/>
      <c r="RSN326" s="80"/>
      <c r="RSO326" s="80"/>
      <c r="RSP326" s="80"/>
      <c r="RSQ326" s="80"/>
      <c r="RSR326" s="80"/>
      <c r="RSS326" s="80"/>
      <c r="RST326" s="80"/>
      <c r="RSU326" s="80"/>
      <c r="RSV326" s="80"/>
      <c r="RSW326" s="80"/>
      <c r="RSX326" s="80"/>
      <c r="RSY326" s="80"/>
      <c r="RSZ326" s="80"/>
      <c r="RTA326" s="80"/>
      <c r="RTB326" s="80"/>
      <c r="RTC326" s="80"/>
      <c r="RTD326" s="80"/>
      <c r="RTE326" s="80"/>
      <c r="RTF326" s="80"/>
      <c r="RTG326" s="80"/>
      <c r="RTH326" s="80"/>
      <c r="RTI326" s="80"/>
      <c r="RTJ326" s="80"/>
      <c r="RTK326" s="80"/>
      <c r="RTL326" s="80"/>
      <c r="RTM326" s="80"/>
      <c r="RTN326" s="80"/>
      <c r="RTO326" s="80"/>
      <c r="RTP326" s="80"/>
      <c r="RTQ326" s="80"/>
      <c r="RTR326" s="80"/>
      <c r="RTS326" s="80"/>
      <c r="RTT326" s="80"/>
      <c r="RTU326" s="80"/>
      <c r="RTV326" s="80"/>
      <c r="RTW326" s="80"/>
      <c r="RTX326" s="80"/>
      <c r="RTY326" s="80"/>
      <c r="RTZ326" s="80"/>
      <c r="RUA326" s="80"/>
      <c r="RUB326" s="80"/>
      <c r="RUC326" s="80"/>
      <c r="RUD326" s="80"/>
      <c r="RUE326" s="80"/>
      <c r="RUF326" s="80"/>
      <c r="RUG326" s="80"/>
      <c r="RUH326" s="80"/>
      <c r="RUI326" s="80"/>
      <c r="RUJ326" s="80"/>
      <c r="RUK326" s="80"/>
      <c r="RUL326" s="80"/>
      <c r="RUM326" s="80"/>
      <c r="RUN326" s="80"/>
      <c r="RUO326" s="80"/>
      <c r="RUP326" s="80"/>
      <c r="RUQ326" s="80"/>
      <c r="RUR326" s="80"/>
      <c r="RUS326" s="80"/>
      <c r="RUT326" s="80"/>
      <c r="RUU326" s="80"/>
      <c r="RUV326" s="80"/>
      <c r="RUW326" s="80"/>
      <c r="RUX326" s="80"/>
      <c r="RUY326" s="80"/>
      <c r="RUZ326" s="80"/>
      <c r="RVA326" s="80"/>
      <c r="RVB326" s="80"/>
      <c r="RVC326" s="80"/>
      <c r="RVD326" s="80"/>
      <c r="RVE326" s="80"/>
      <c r="RVF326" s="80"/>
      <c r="RVG326" s="80"/>
      <c r="RVH326" s="80"/>
      <c r="RVI326" s="80"/>
      <c r="RVJ326" s="80"/>
      <c r="RVK326" s="80"/>
      <c r="RVL326" s="80"/>
      <c r="RVM326" s="80"/>
      <c r="RVN326" s="80"/>
      <c r="RVO326" s="80"/>
      <c r="RVP326" s="80"/>
      <c r="RVQ326" s="80"/>
      <c r="RVR326" s="80"/>
      <c r="RVS326" s="80"/>
      <c r="RVT326" s="80"/>
      <c r="RVU326" s="80"/>
      <c r="RVV326" s="80"/>
      <c r="RVW326" s="80"/>
      <c r="RVX326" s="80"/>
      <c r="RVY326" s="80"/>
      <c r="RVZ326" s="80"/>
      <c r="RWA326" s="80"/>
      <c r="RWB326" s="80"/>
      <c r="RWC326" s="80"/>
      <c r="RWD326" s="80"/>
      <c r="RWE326" s="80"/>
      <c r="RWF326" s="80"/>
      <c r="RWG326" s="80"/>
      <c r="RWH326" s="80"/>
      <c r="RWI326" s="80"/>
      <c r="RWJ326" s="80"/>
      <c r="RWK326" s="80"/>
      <c r="RWL326" s="80"/>
      <c r="RWM326" s="80"/>
      <c r="RWN326" s="80"/>
      <c r="RWO326" s="80"/>
      <c r="RWP326" s="80"/>
      <c r="RWQ326" s="80"/>
      <c r="RWR326" s="80"/>
      <c r="RWS326" s="80"/>
      <c r="RWT326" s="80"/>
      <c r="RWU326" s="80"/>
      <c r="RWV326" s="80"/>
      <c r="RWW326" s="80"/>
      <c r="RWX326" s="80"/>
      <c r="RWY326" s="80"/>
      <c r="RWZ326" s="80"/>
      <c r="RXA326" s="80"/>
      <c r="RXB326" s="80"/>
      <c r="RXC326" s="80"/>
      <c r="RXD326" s="80"/>
      <c r="RXE326" s="80"/>
      <c r="RXF326" s="80"/>
      <c r="RXG326" s="80"/>
      <c r="RXH326" s="80"/>
      <c r="RXI326" s="80"/>
      <c r="RXJ326" s="80"/>
      <c r="RXK326" s="80"/>
      <c r="RXL326" s="80"/>
      <c r="RXM326" s="80"/>
      <c r="RXN326" s="80"/>
      <c r="RXO326" s="80"/>
      <c r="RXP326" s="80"/>
      <c r="RXQ326" s="80"/>
      <c r="RXR326" s="80"/>
      <c r="RXS326" s="80"/>
      <c r="RXT326" s="80"/>
      <c r="RXU326" s="80"/>
      <c r="RXV326" s="80"/>
      <c r="RXW326" s="80"/>
      <c r="RXX326" s="80"/>
      <c r="RXY326" s="80"/>
      <c r="RXZ326" s="80"/>
      <c r="RYA326" s="80"/>
      <c r="RYB326" s="80"/>
      <c r="RYC326" s="80"/>
      <c r="RYD326" s="80"/>
      <c r="RYE326" s="80"/>
      <c r="RYF326" s="80"/>
      <c r="RYG326" s="80"/>
      <c r="RYH326" s="80"/>
      <c r="RYI326" s="80"/>
      <c r="RYJ326" s="80"/>
      <c r="RYK326" s="80"/>
      <c r="RYL326" s="80"/>
      <c r="RYM326" s="80"/>
      <c r="RYN326" s="80"/>
      <c r="RYO326" s="80"/>
      <c r="RYP326" s="80"/>
      <c r="RYQ326" s="80"/>
      <c r="RYR326" s="80"/>
      <c r="RYS326" s="80"/>
      <c r="RYT326" s="80"/>
      <c r="RYU326" s="80"/>
      <c r="RYV326" s="80"/>
      <c r="RYW326" s="80"/>
      <c r="RYX326" s="80"/>
      <c r="RYY326" s="80"/>
      <c r="RYZ326" s="80"/>
      <c r="RZA326" s="80"/>
      <c r="RZB326" s="80"/>
      <c r="RZC326" s="80"/>
      <c r="RZD326" s="80"/>
      <c r="RZE326" s="80"/>
      <c r="RZF326" s="80"/>
      <c r="RZG326" s="80"/>
      <c r="RZH326" s="80"/>
      <c r="RZI326" s="80"/>
      <c r="RZJ326" s="80"/>
      <c r="RZK326" s="80"/>
      <c r="RZL326" s="80"/>
      <c r="RZM326" s="80"/>
      <c r="RZN326" s="80"/>
      <c r="RZO326" s="80"/>
      <c r="RZP326" s="80"/>
      <c r="RZQ326" s="80"/>
      <c r="RZR326" s="80"/>
      <c r="RZS326" s="80"/>
      <c r="RZT326" s="80"/>
      <c r="RZU326" s="80"/>
      <c r="RZV326" s="80"/>
      <c r="RZW326" s="80"/>
      <c r="RZX326" s="80"/>
      <c r="RZY326" s="80"/>
      <c r="RZZ326" s="80"/>
      <c r="SAA326" s="80"/>
      <c r="SAB326" s="80"/>
      <c r="SAC326" s="80"/>
      <c r="SAD326" s="80"/>
      <c r="SAE326" s="80"/>
      <c r="SAF326" s="80"/>
      <c r="SAG326" s="80"/>
      <c r="SAH326" s="80"/>
      <c r="SAI326" s="80"/>
      <c r="SAJ326" s="80"/>
      <c r="SAK326" s="80"/>
      <c r="SAL326" s="80"/>
      <c r="SAM326" s="80"/>
      <c r="SAN326" s="80"/>
      <c r="SAO326" s="80"/>
      <c r="SAP326" s="80"/>
      <c r="SAQ326" s="80"/>
      <c r="SAR326" s="80"/>
      <c r="SAS326" s="80"/>
      <c r="SAT326" s="80"/>
      <c r="SAU326" s="80"/>
      <c r="SAV326" s="80"/>
      <c r="SAW326" s="80"/>
      <c r="SAX326" s="80"/>
      <c r="SAY326" s="80"/>
      <c r="SAZ326" s="80"/>
      <c r="SBA326" s="80"/>
      <c r="SBB326" s="80"/>
      <c r="SBC326" s="80"/>
      <c r="SBD326" s="80"/>
      <c r="SBE326" s="80"/>
      <c r="SBF326" s="80"/>
      <c r="SBG326" s="80"/>
      <c r="SBH326" s="80"/>
      <c r="SBI326" s="80"/>
      <c r="SBJ326" s="80"/>
      <c r="SBK326" s="80"/>
      <c r="SBL326" s="80"/>
      <c r="SBM326" s="80"/>
      <c r="SBN326" s="80"/>
      <c r="SBO326" s="80"/>
      <c r="SBP326" s="80"/>
      <c r="SBQ326" s="80"/>
      <c r="SBR326" s="80"/>
      <c r="SBS326" s="80"/>
      <c r="SBT326" s="80"/>
      <c r="SBU326" s="80"/>
      <c r="SBV326" s="80"/>
      <c r="SBW326" s="80"/>
      <c r="SBX326" s="80"/>
      <c r="SBY326" s="80"/>
      <c r="SBZ326" s="80"/>
      <c r="SCA326" s="80"/>
      <c r="SCB326" s="80"/>
      <c r="SCC326" s="80"/>
      <c r="SCD326" s="80"/>
      <c r="SCE326" s="80"/>
      <c r="SCF326" s="80"/>
      <c r="SCG326" s="80"/>
      <c r="SCH326" s="80"/>
      <c r="SCI326" s="80"/>
      <c r="SCJ326" s="80"/>
      <c r="SCK326" s="80"/>
      <c r="SCL326" s="80"/>
      <c r="SCM326" s="80"/>
      <c r="SCN326" s="80"/>
      <c r="SCO326" s="80"/>
      <c r="SCP326" s="80"/>
      <c r="SCQ326" s="80"/>
      <c r="SCR326" s="80"/>
      <c r="SCS326" s="80"/>
      <c r="SCT326" s="80"/>
      <c r="SCU326" s="80"/>
      <c r="SCV326" s="80"/>
      <c r="SCW326" s="80"/>
      <c r="SCX326" s="80"/>
      <c r="SCY326" s="80"/>
      <c r="SCZ326" s="80"/>
      <c r="SDA326" s="80"/>
      <c r="SDB326" s="80"/>
      <c r="SDC326" s="80"/>
      <c r="SDD326" s="80"/>
      <c r="SDE326" s="80"/>
      <c r="SDF326" s="80"/>
      <c r="SDG326" s="80"/>
      <c r="SDH326" s="80"/>
      <c r="SDI326" s="80"/>
      <c r="SDJ326" s="80"/>
      <c r="SDK326" s="80"/>
      <c r="SDL326" s="80"/>
      <c r="SDM326" s="80"/>
      <c r="SDN326" s="80"/>
      <c r="SDO326" s="80"/>
      <c r="SDP326" s="80"/>
      <c r="SDQ326" s="80"/>
      <c r="SDR326" s="80"/>
      <c r="SDS326" s="80"/>
      <c r="SDT326" s="80"/>
      <c r="SDU326" s="80"/>
      <c r="SDV326" s="80"/>
      <c r="SDW326" s="80"/>
      <c r="SDX326" s="80"/>
      <c r="SDY326" s="80"/>
      <c r="SDZ326" s="80"/>
      <c r="SEA326" s="80"/>
      <c r="SEB326" s="80"/>
      <c r="SEC326" s="80"/>
      <c r="SED326" s="80"/>
      <c r="SEE326" s="80"/>
      <c r="SEF326" s="80"/>
      <c r="SEG326" s="80"/>
      <c r="SEH326" s="80"/>
      <c r="SEI326" s="80"/>
      <c r="SEJ326" s="80"/>
      <c r="SEK326" s="80"/>
      <c r="SEL326" s="80"/>
      <c r="SEM326" s="80"/>
      <c r="SEN326" s="80"/>
      <c r="SEO326" s="80"/>
      <c r="SEP326" s="80"/>
      <c r="SEQ326" s="80"/>
      <c r="SER326" s="80"/>
      <c r="SES326" s="80"/>
      <c r="SET326" s="80"/>
      <c r="SEU326" s="80"/>
      <c r="SEV326" s="80"/>
      <c r="SEW326" s="80"/>
      <c r="SEX326" s="80"/>
      <c r="SEY326" s="80"/>
      <c r="SEZ326" s="80"/>
      <c r="SFA326" s="80"/>
      <c r="SFB326" s="80"/>
      <c r="SFC326" s="80"/>
      <c r="SFD326" s="80"/>
      <c r="SFE326" s="80"/>
      <c r="SFF326" s="80"/>
      <c r="SFG326" s="80"/>
      <c r="SFH326" s="80"/>
      <c r="SFI326" s="80"/>
      <c r="SFJ326" s="80"/>
      <c r="SFK326" s="80"/>
      <c r="SFL326" s="80"/>
      <c r="SFM326" s="80"/>
      <c r="SFN326" s="80"/>
      <c r="SFO326" s="80"/>
      <c r="SFP326" s="80"/>
      <c r="SFQ326" s="80"/>
      <c r="SFR326" s="80"/>
      <c r="SFS326" s="80"/>
      <c r="SFT326" s="80"/>
      <c r="SFU326" s="80"/>
      <c r="SFV326" s="80"/>
      <c r="SFW326" s="80"/>
      <c r="SFX326" s="80"/>
      <c r="SFY326" s="80"/>
      <c r="SFZ326" s="80"/>
      <c r="SGA326" s="80"/>
      <c r="SGB326" s="80"/>
      <c r="SGC326" s="80"/>
      <c r="SGD326" s="80"/>
      <c r="SGE326" s="80"/>
      <c r="SGF326" s="80"/>
      <c r="SGG326" s="80"/>
      <c r="SGH326" s="80"/>
      <c r="SGI326" s="80"/>
      <c r="SGJ326" s="80"/>
      <c r="SGK326" s="80"/>
      <c r="SGL326" s="80"/>
      <c r="SGM326" s="80"/>
      <c r="SGN326" s="80"/>
      <c r="SGO326" s="80"/>
      <c r="SGP326" s="80"/>
      <c r="SGQ326" s="80"/>
      <c r="SGR326" s="80"/>
      <c r="SGS326" s="80"/>
      <c r="SGT326" s="80"/>
      <c r="SGU326" s="80"/>
      <c r="SGV326" s="80"/>
      <c r="SGW326" s="80"/>
      <c r="SGX326" s="80"/>
      <c r="SGY326" s="80"/>
      <c r="SGZ326" s="80"/>
      <c r="SHA326" s="80"/>
      <c r="SHB326" s="80"/>
      <c r="SHC326" s="80"/>
      <c r="SHD326" s="80"/>
      <c r="SHE326" s="80"/>
      <c r="SHF326" s="80"/>
      <c r="SHG326" s="80"/>
      <c r="SHH326" s="80"/>
      <c r="SHI326" s="80"/>
      <c r="SHJ326" s="80"/>
      <c r="SHK326" s="80"/>
      <c r="SHL326" s="80"/>
      <c r="SHM326" s="80"/>
      <c r="SHN326" s="80"/>
      <c r="SHO326" s="80"/>
      <c r="SHP326" s="80"/>
      <c r="SHQ326" s="80"/>
      <c r="SHR326" s="80"/>
      <c r="SHS326" s="80"/>
      <c r="SHT326" s="80"/>
      <c r="SHU326" s="80"/>
      <c r="SHV326" s="80"/>
      <c r="SHW326" s="80"/>
      <c r="SHX326" s="80"/>
      <c r="SHY326" s="80"/>
      <c r="SHZ326" s="80"/>
      <c r="SIA326" s="80"/>
      <c r="SIB326" s="80"/>
      <c r="SIC326" s="80"/>
      <c r="SID326" s="80"/>
      <c r="SIE326" s="80"/>
      <c r="SIF326" s="80"/>
      <c r="SIG326" s="80"/>
      <c r="SIH326" s="80"/>
      <c r="SII326" s="80"/>
      <c r="SIJ326" s="80"/>
      <c r="SIK326" s="80"/>
      <c r="SIL326" s="80"/>
      <c r="SIM326" s="80"/>
      <c r="SIN326" s="80"/>
      <c r="SIO326" s="80"/>
      <c r="SIP326" s="80"/>
      <c r="SIQ326" s="80"/>
      <c r="SIR326" s="80"/>
      <c r="SIS326" s="80"/>
      <c r="SIT326" s="80"/>
      <c r="SIU326" s="80"/>
      <c r="SIV326" s="80"/>
      <c r="SIW326" s="80"/>
      <c r="SIX326" s="80"/>
      <c r="SIY326" s="80"/>
      <c r="SIZ326" s="80"/>
      <c r="SJA326" s="80"/>
      <c r="SJB326" s="80"/>
      <c r="SJC326" s="80"/>
      <c r="SJD326" s="80"/>
      <c r="SJE326" s="80"/>
      <c r="SJF326" s="80"/>
      <c r="SJG326" s="80"/>
      <c r="SJH326" s="80"/>
      <c r="SJI326" s="80"/>
      <c r="SJJ326" s="80"/>
      <c r="SJK326" s="80"/>
      <c r="SJL326" s="80"/>
      <c r="SJM326" s="80"/>
      <c r="SJN326" s="80"/>
      <c r="SJO326" s="80"/>
      <c r="SJP326" s="80"/>
      <c r="SJQ326" s="80"/>
      <c r="SJR326" s="80"/>
      <c r="SJS326" s="80"/>
      <c r="SJT326" s="80"/>
      <c r="SJU326" s="80"/>
      <c r="SJV326" s="80"/>
      <c r="SJW326" s="80"/>
      <c r="SJX326" s="80"/>
      <c r="SJY326" s="80"/>
      <c r="SJZ326" s="80"/>
      <c r="SKA326" s="80"/>
      <c r="SKB326" s="80"/>
      <c r="SKC326" s="80"/>
      <c r="SKD326" s="80"/>
      <c r="SKE326" s="80"/>
      <c r="SKF326" s="80"/>
      <c r="SKG326" s="80"/>
      <c r="SKH326" s="80"/>
      <c r="SKI326" s="80"/>
      <c r="SKJ326" s="80"/>
      <c r="SKK326" s="80"/>
      <c r="SKL326" s="80"/>
      <c r="SKM326" s="80"/>
      <c r="SKN326" s="80"/>
      <c r="SKO326" s="80"/>
      <c r="SKP326" s="80"/>
      <c r="SKQ326" s="80"/>
      <c r="SKR326" s="80"/>
      <c r="SKS326" s="80"/>
      <c r="SKT326" s="80"/>
      <c r="SKU326" s="80"/>
      <c r="SKV326" s="80"/>
      <c r="SKW326" s="80"/>
      <c r="SKX326" s="80"/>
      <c r="SKY326" s="80"/>
      <c r="SKZ326" s="80"/>
      <c r="SLA326" s="80"/>
      <c r="SLB326" s="80"/>
      <c r="SLC326" s="80"/>
      <c r="SLD326" s="80"/>
      <c r="SLE326" s="80"/>
      <c r="SLF326" s="80"/>
      <c r="SLG326" s="80"/>
      <c r="SLH326" s="80"/>
      <c r="SLI326" s="80"/>
      <c r="SLJ326" s="80"/>
      <c r="SLK326" s="80"/>
      <c r="SLL326" s="80"/>
      <c r="SLM326" s="80"/>
      <c r="SLN326" s="80"/>
      <c r="SLO326" s="80"/>
      <c r="SLP326" s="80"/>
      <c r="SLQ326" s="80"/>
      <c r="SLR326" s="80"/>
      <c r="SLS326" s="80"/>
      <c r="SLT326" s="80"/>
      <c r="SLU326" s="80"/>
      <c r="SLV326" s="80"/>
      <c r="SLW326" s="80"/>
      <c r="SLX326" s="80"/>
      <c r="SLY326" s="80"/>
      <c r="SLZ326" s="80"/>
      <c r="SMA326" s="80"/>
      <c r="SMB326" s="80"/>
      <c r="SMC326" s="80"/>
      <c r="SMD326" s="80"/>
      <c r="SME326" s="80"/>
      <c r="SMF326" s="80"/>
      <c r="SMG326" s="80"/>
      <c r="SMH326" s="80"/>
      <c r="SMI326" s="80"/>
      <c r="SMJ326" s="80"/>
      <c r="SMK326" s="80"/>
      <c r="SML326" s="80"/>
      <c r="SMM326" s="80"/>
      <c r="SMN326" s="80"/>
      <c r="SMO326" s="80"/>
      <c r="SMP326" s="80"/>
      <c r="SMQ326" s="80"/>
      <c r="SMR326" s="80"/>
      <c r="SMS326" s="80"/>
      <c r="SMT326" s="80"/>
      <c r="SMU326" s="80"/>
      <c r="SMV326" s="80"/>
      <c r="SMW326" s="80"/>
      <c r="SMX326" s="80"/>
      <c r="SMY326" s="80"/>
      <c r="SMZ326" s="80"/>
      <c r="SNA326" s="80"/>
      <c r="SNB326" s="80"/>
      <c r="SNC326" s="80"/>
      <c r="SND326" s="80"/>
      <c r="SNE326" s="80"/>
      <c r="SNF326" s="80"/>
      <c r="SNG326" s="80"/>
      <c r="SNH326" s="80"/>
      <c r="SNI326" s="80"/>
      <c r="SNJ326" s="80"/>
      <c r="SNK326" s="80"/>
      <c r="SNL326" s="80"/>
      <c r="SNM326" s="80"/>
      <c r="SNN326" s="80"/>
      <c r="SNO326" s="80"/>
      <c r="SNP326" s="80"/>
      <c r="SNQ326" s="80"/>
      <c r="SNR326" s="80"/>
      <c r="SNS326" s="80"/>
      <c r="SNT326" s="80"/>
      <c r="SNU326" s="80"/>
      <c r="SNV326" s="80"/>
      <c r="SNW326" s="80"/>
      <c r="SNX326" s="80"/>
      <c r="SNY326" s="80"/>
      <c r="SNZ326" s="80"/>
      <c r="SOA326" s="80"/>
      <c r="SOB326" s="80"/>
      <c r="SOC326" s="80"/>
      <c r="SOD326" s="80"/>
      <c r="SOE326" s="80"/>
      <c r="SOF326" s="80"/>
      <c r="SOG326" s="80"/>
      <c r="SOH326" s="80"/>
      <c r="SOI326" s="80"/>
      <c r="SOJ326" s="80"/>
      <c r="SOK326" s="80"/>
      <c r="SOL326" s="80"/>
      <c r="SOM326" s="80"/>
      <c r="SON326" s="80"/>
      <c r="SOO326" s="80"/>
      <c r="SOP326" s="80"/>
      <c r="SOQ326" s="80"/>
      <c r="SOR326" s="80"/>
      <c r="SOS326" s="80"/>
      <c r="SOT326" s="80"/>
      <c r="SOU326" s="80"/>
      <c r="SOV326" s="80"/>
      <c r="SOW326" s="80"/>
      <c r="SOX326" s="80"/>
      <c r="SOY326" s="80"/>
      <c r="SOZ326" s="80"/>
      <c r="SPA326" s="80"/>
      <c r="SPB326" s="80"/>
      <c r="SPC326" s="80"/>
      <c r="SPD326" s="80"/>
      <c r="SPE326" s="80"/>
      <c r="SPF326" s="80"/>
      <c r="SPG326" s="80"/>
      <c r="SPH326" s="80"/>
      <c r="SPI326" s="80"/>
      <c r="SPJ326" s="80"/>
      <c r="SPK326" s="80"/>
      <c r="SPL326" s="80"/>
      <c r="SPM326" s="80"/>
      <c r="SPN326" s="80"/>
      <c r="SPO326" s="80"/>
      <c r="SPP326" s="80"/>
      <c r="SPQ326" s="80"/>
      <c r="SPR326" s="80"/>
      <c r="SPS326" s="80"/>
      <c r="SPT326" s="80"/>
      <c r="SPU326" s="80"/>
      <c r="SPV326" s="80"/>
      <c r="SPW326" s="80"/>
      <c r="SPX326" s="80"/>
      <c r="SPY326" s="80"/>
      <c r="SPZ326" s="80"/>
      <c r="SQA326" s="80"/>
      <c r="SQB326" s="80"/>
      <c r="SQC326" s="80"/>
      <c r="SQD326" s="80"/>
      <c r="SQE326" s="80"/>
      <c r="SQF326" s="80"/>
      <c r="SQG326" s="80"/>
      <c r="SQH326" s="80"/>
      <c r="SQI326" s="80"/>
      <c r="SQJ326" s="80"/>
      <c r="SQK326" s="80"/>
      <c r="SQL326" s="80"/>
      <c r="SQM326" s="80"/>
      <c r="SQN326" s="80"/>
      <c r="SQO326" s="80"/>
      <c r="SQP326" s="80"/>
      <c r="SQQ326" s="80"/>
      <c r="SQR326" s="80"/>
      <c r="SQS326" s="80"/>
      <c r="SQT326" s="80"/>
      <c r="SQU326" s="80"/>
      <c r="SQV326" s="80"/>
      <c r="SQW326" s="80"/>
      <c r="SQX326" s="80"/>
      <c r="SQY326" s="80"/>
      <c r="SQZ326" s="80"/>
      <c r="SRA326" s="80"/>
      <c r="SRB326" s="80"/>
      <c r="SRC326" s="80"/>
      <c r="SRD326" s="80"/>
      <c r="SRE326" s="80"/>
      <c r="SRF326" s="80"/>
      <c r="SRG326" s="80"/>
      <c r="SRH326" s="80"/>
      <c r="SRI326" s="80"/>
      <c r="SRJ326" s="80"/>
      <c r="SRK326" s="80"/>
      <c r="SRL326" s="80"/>
      <c r="SRM326" s="80"/>
      <c r="SRN326" s="80"/>
      <c r="SRO326" s="80"/>
      <c r="SRP326" s="80"/>
      <c r="SRQ326" s="80"/>
      <c r="SRR326" s="80"/>
      <c r="SRS326" s="80"/>
      <c r="SRT326" s="80"/>
      <c r="SRU326" s="80"/>
      <c r="SRV326" s="80"/>
      <c r="SRW326" s="80"/>
      <c r="SRX326" s="80"/>
      <c r="SRY326" s="80"/>
      <c r="SRZ326" s="80"/>
      <c r="SSA326" s="80"/>
      <c r="SSB326" s="80"/>
      <c r="SSC326" s="80"/>
      <c r="SSD326" s="80"/>
      <c r="SSE326" s="80"/>
      <c r="SSF326" s="80"/>
      <c r="SSG326" s="80"/>
      <c r="SSH326" s="80"/>
      <c r="SSI326" s="80"/>
      <c r="SSJ326" s="80"/>
      <c r="SSK326" s="80"/>
      <c r="SSL326" s="80"/>
      <c r="SSM326" s="80"/>
      <c r="SSN326" s="80"/>
      <c r="SSO326" s="80"/>
      <c r="SSP326" s="80"/>
      <c r="SSQ326" s="80"/>
      <c r="SSR326" s="80"/>
      <c r="SSS326" s="80"/>
      <c r="SST326" s="80"/>
      <c r="SSU326" s="80"/>
      <c r="SSV326" s="80"/>
      <c r="SSW326" s="80"/>
      <c r="SSX326" s="80"/>
      <c r="SSY326" s="80"/>
      <c r="SSZ326" s="80"/>
      <c r="STA326" s="80"/>
      <c r="STB326" s="80"/>
      <c r="STC326" s="80"/>
      <c r="STD326" s="80"/>
      <c r="STE326" s="80"/>
      <c r="STF326" s="80"/>
      <c r="STG326" s="80"/>
      <c r="STH326" s="80"/>
      <c r="STI326" s="80"/>
      <c r="STJ326" s="80"/>
      <c r="STK326" s="80"/>
      <c r="STL326" s="80"/>
      <c r="STM326" s="80"/>
      <c r="STN326" s="80"/>
      <c r="STO326" s="80"/>
      <c r="STP326" s="80"/>
      <c r="STQ326" s="80"/>
      <c r="STR326" s="80"/>
      <c r="STS326" s="80"/>
      <c r="STT326" s="80"/>
      <c r="STU326" s="80"/>
      <c r="STV326" s="80"/>
      <c r="STW326" s="80"/>
      <c r="STX326" s="80"/>
      <c r="STY326" s="80"/>
      <c r="STZ326" s="80"/>
      <c r="SUA326" s="80"/>
      <c r="SUB326" s="80"/>
      <c r="SUC326" s="80"/>
      <c r="SUD326" s="80"/>
      <c r="SUE326" s="80"/>
      <c r="SUF326" s="80"/>
      <c r="SUG326" s="80"/>
      <c r="SUH326" s="80"/>
      <c r="SUI326" s="80"/>
      <c r="SUJ326" s="80"/>
      <c r="SUK326" s="80"/>
      <c r="SUL326" s="80"/>
      <c r="SUM326" s="80"/>
      <c r="SUN326" s="80"/>
      <c r="SUO326" s="80"/>
      <c r="SUP326" s="80"/>
      <c r="SUQ326" s="80"/>
      <c r="SUR326" s="80"/>
      <c r="SUS326" s="80"/>
      <c r="SUT326" s="80"/>
      <c r="SUU326" s="80"/>
      <c r="SUV326" s="80"/>
      <c r="SUW326" s="80"/>
      <c r="SUX326" s="80"/>
      <c r="SUY326" s="80"/>
      <c r="SUZ326" s="80"/>
      <c r="SVA326" s="80"/>
      <c r="SVB326" s="80"/>
      <c r="SVC326" s="80"/>
      <c r="SVD326" s="80"/>
      <c r="SVE326" s="80"/>
      <c r="SVF326" s="80"/>
      <c r="SVG326" s="80"/>
      <c r="SVH326" s="80"/>
      <c r="SVI326" s="80"/>
      <c r="SVJ326" s="80"/>
      <c r="SVK326" s="80"/>
      <c r="SVL326" s="80"/>
      <c r="SVM326" s="80"/>
      <c r="SVN326" s="80"/>
      <c r="SVO326" s="80"/>
      <c r="SVP326" s="80"/>
      <c r="SVQ326" s="80"/>
      <c r="SVR326" s="80"/>
      <c r="SVS326" s="80"/>
      <c r="SVT326" s="80"/>
      <c r="SVU326" s="80"/>
      <c r="SVV326" s="80"/>
      <c r="SVW326" s="80"/>
      <c r="SVX326" s="80"/>
      <c r="SVY326" s="80"/>
      <c r="SVZ326" s="80"/>
      <c r="SWA326" s="80"/>
      <c r="SWB326" s="80"/>
      <c r="SWC326" s="80"/>
      <c r="SWD326" s="80"/>
      <c r="SWE326" s="80"/>
      <c r="SWF326" s="80"/>
      <c r="SWG326" s="80"/>
      <c r="SWH326" s="80"/>
      <c r="SWI326" s="80"/>
      <c r="SWJ326" s="80"/>
      <c r="SWK326" s="80"/>
      <c r="SWL326" s="80"/>
      <c r="SWM326" s="80"/>
      <c r="SWN326" s="80"/>
      <c r="SWO326" s="80"/>
      <c r="SWP326" s="80"/>
      <c r="SWQ326" s="80"/>
      <c r="SWR326" s="80"/>
      <c r="SWS326" s="80"/>
      <c r="SWT326" s="80"/>
      <c r="SWU326" s="80"/>
      <c r="SWV326" s="80"/>
      <c r="SWW326" s="80"/>
      <c r="SWX326" s="80"/>
      <c r="SWY326" s="80"/>
      <c r="SWZ326" s="80"/>
      <c r="SXA326" s="80"/>
      <c r="SXB326" s="80"/>
      <c r="SXC326" s="80"/>
      <c r="SXD326" s="80"/>
      <c r="SXE326" s="80"/>
      <c r="SXF326" s="80"/>
      <c r="SXG326" s="80"/>
      <c r="SXH326" s="80"/>
      <c r="SXI326" s="80"/>
      <c r="SXJ326" s="80"/>
      <c r="SXK326" s="80"/>
      <c r="SXL326" s="80"/>
      <c r="SXM326" s="80"/>
      <c r="SXN326" s="80"/>
      <c r="SXO326" s="80"/>
      <c r="SXP326" s="80"/>
      <c r="SXQ326" s="80"/>
      <c r="SXR326" s="80"/>
      <c r="SXS326" s="80"/>
      <c r="SXT326" s="80"/>
      <c r="SXU326" s="80"/>
      <c r="SXV326" s="80"/>
      <c r="SXW326" s="80"/>
      <c r="SXX326" s="80"/>
      <c r="SXY326" s="80"/>
      <c r="SXZ326" s="80"/>
      <c r="SYA326" s="80"/>
      <c r="SYB326" s="80"/>
      <c r="SYC326" s="80"/>
      <c r="SYD326" s="80"/>
      <c r="SYE326" s="80"/>
      <c r="SYF326" s="80"/>
      <c r="SYG326" s="80"/>
      <c r="SYH326" s="80"/>
      <c r="SYI326" s="80"/>
      <c r="SYJ326" s="80"/>
      <c r="SYK326" s="80"/>
      <c r="SYL326" s="80"/>
      <c r="SYM326" s="80"/>
      <c r="SYN326" s="80"/>
      <c r="SYO326" s="80"/>
      <c r="SYP326" s="80"/>
      <c r="SYQ326" s="80"/>
      <c r="SYR326" s="80"/>
      <c r="SYS326" s="80"/>
      <c r="SYT326" s="80"/>
      <c r="SYU326" s="80"/>
      <c r="SYV326" s="80"/>
      <c r="SYW326" s="80"/>
      <c r="SYX326" s="80"/>
      <c r="SYY326" s="80"/>
      <c r="SYZ326" s="80"/>
      <c r="SZA326" s="80"/>
      <c r="SZB326" s="80"/>
      <c r="SZC326" s="80"/>
      <c r="SZD326" s="80"/>
      <c r="SZE326" s="80"/>
      <c r="SZF326" s="80"/>
      <c r="SZG326" s="80"/>
      <c r="SZH326" s="80"/>
      <c r="SZI326" s="80"/>
      <c r="SZJ326" s="80"/>
      <c r="SZK326" s="80"/>
      <c r="SZL326" s="80"/>
      <c r="SZM326" s="80"/>
      <c r="SZN326" s="80"/>
      <c r="SZO326" s="80"/>
      <c r="SZP326" s="80"/>
      <c r="SZQ326" s="80"/>
      <c r="SZR326" s="80"/>
      <c r="SZS326" s="80"/>
      <c r="SZT326" s="80"/>
      <c r="SZU326" s="80"/>
      <c r="SZV326" s="80"/>
      <c r="SZW326" s="80"/>
      <c r="SZX326" s="80"/>
      <c r="SZY326" s="80"/>
      <c r="SZZ326" s="80"/>
      <c r="TAA326" s="80"/>
      <c r="TAB326" s="80"/>
      <c r="TAC326" s="80"/>
      <c r="TAD326" s="80"/>
      <c r="TAE326" s="80"/>
      <c r="TAF326" s="80"/>
      <c r="TAG326" s="80"/>
      <c r="TAH326" s="80"/>
      <c r="TAI326" s="80"/>
      <c r="TAJ326" s="80"/>
      <c r="TAK326" s="80"/>
      <c r="TAL326" s="80"/>
      <c r="TAM326" s="80"/>
      <c r="TAN326" s="80"/>
      <c r="TAO326" s="80"/>
      <c r="TAP326" s="80"/>
      <c r="TAQ326" s="80"/>
      <c r="TAR326" s="80"/>
      <c r="TAS326" s="80"/>
      <c r="TAT326" s="80"/>
      <c r="TAU326" s="80"/>
      <c r="TAV326" s="80"/>
      <c r="TAW326" s="80"/>
      <c r="TAX326" s="80"/>
      <c r="TAY326" s="80"/>
      <c r="TAZ326" s="80"/>
      <c r="TBA326" s="80"/>
      <c r="TBB326" s="80"/>
      <c r="TBC326" s="80"/>
      <c r="TBD326" s="80"/>
      <c r="TBE326" s="80"/>
      <c r="TBF326" s="80"/>
      <c r="TBG326" s="80"/>
      <c r="TBH326" s="80"/>
      <c r="TBI326" s="80"/>
      <c r="TBJ326" s="80"/>
      <c r="TBK326" s="80"/>
      <c r="TBL326" s="80"/>
      <c r="TBM326" s="80"/>
      <c r="TBN326" s="80"/>
      <c r="TBO326" s="80"/>
      <c r="TBP326" s="80"/>
      <c r="TBQ326" s="80"/>
      <c r="TBR326" s="80"/>
      <c r="TBS326" s="80"/>
      <c r="TBT326" s="80"/>
      <c r="TBU326" s="80"/>
      <c r="TBV326" s="80"/>
      <c r="TBW326" s="80"/>
      <c r="TBX326" s="80"/>
      <c r="TBY326" s="80"/>
      <c r="TBZ326" s="80"/>
      <c r="TCA326" s="80"/>
      <c r="TCB326" s="80"/>
      <c r="TCC326" s="80"/>
      <c r="TCD326" s="80"/>
      <c r="TCE326" s="80"/>
      <c r="TCF326" s="80"/>
      <c r="TCG326" s="80"/>
      <c r="TCH326" s="80"/>
      <c r="TCI326" s="80"/>
      <c r="TCJ326" s="80"/>
      <c r="TCK326" s="80"/>
      <c r="TCL326" s="80"/>
      <c r="TCM326" s="80"/>
      <c r="TCN326" s="80"/>
      <c r="TCO326" s="80"/>
      <c r="TCP326" s="80"/>
      <c r="TCQ326" s="80"/>
      <c r="TCR326" s="80"/>
      <c r="TCS326" s="80"/>
      <c r="TCT326" s="80"/>
      <c r="TCU326" s="80"/>
      <c r="TCV326" s="80"/>
      <c r="TCW326" s="80"/>
      <c r="TCX326" s="80"/>
      <c r="TCY326" s="80"/>
      <c r="TCZ326" s="80"/>
      <c r="TDA326" s="80"/>
      <c r="TDB326" s="80"/>
      <c r="TDC326" s="80"/>
      <c r="TDD326" s="80"/>
      <c r="TDE326" s="80"/>
      <c r="TDF326" s="80"/>
      <c r="TDG326" s="80"/>
      <c r="TDH326" s="80"/>
      <c r="TDI326" s="80"/>
      <c r="TDJ326" s="80"/>
      <c r="TDK326" s="80"/>
      <c r="TDL326" s="80"/>
      <c r="TDM326" s="80"/>
      <c r="TDN326" s="80"/>
      <c r="TDO326" s="80"/>
      <c r="TDP326" s="80"/>
      <c r="TDQ326" s="80"/>
      <c r="TDR326" s="80"/>
      <c r="TDS326" s="80"/>
      <c r="TDT326" s="80"/>
      <c r="TDU326" s="80"/>
      <c r="TDV326" s="80"/>
      <c r="TDW326" s="80"/>
      <c r="TDX326" s="80"/>
      <c r="TDY326" s="80"/>
      <c r="TDZ326" s="80"/>
      <c r="TEA326" s="80"/>
      <c r="TEB326" s="80"/>
      <c r="TEC326" s="80"/>
      <c r="TED326" s="80"/>
      <c r="TEE326" s="80"/>
      <c r="TEF326" s="80"/>
      <c r="TEG326" s="80"/>
      <c r="TEH326" s="80"/>
      <c r="TEI326" s="80"/>
      <c r="TEJ326" s="80"/>
      <c r="TEK326" s="80"/>
      <c r="TEL326" s="80"/>
      <c r="TEM326" s="80"/>
      <c r="TEN326" s="80"/>
      <c r="TEO326" s="80"/>
      <c r="TEP326" s="80"/>
      <c r="TEQ326" s="80"/>
      <c r="TER326" s="80"/>
      <c r="TES326" s="80"/>
      <c r="TET326" s="80"/>
      <c r="TEU326" s="80"/>
      <c r="TEV326" s="80"/>
      <c r="TEW326" s="80"/>
      <c r="TEX326" s="80"/>
      <c r="TEY326" s="80"/>
      <c r="TEZ326" s="80"/>
      <c r="TFA326" s="80"/>
      <c r="TFB326" s="80"/>
      <c r="TFC326" s="80"/>
      <c r="TFD326" s="80"/>
      <c r="TFE326" s="80"/>
      <c r="TFF326" s="80"/>
      <c r="TFG326" s="80"/>
      <c r="TFH326" s="80"/>
      <c r="TFI326" s="80"/>
      <c r="TFJ326" s="80"/>
      <c r="TFK326" s="80"/>
      <c r="TFL326" s="80"/>
      <c r="TFM326" s="80"/>
      <c r="TFN326" s="80"/>
      <c r="TFO326" s="80"/>
      <c r="TFP326" s="80"/>
      <c r="TFQ326" s="80"/>
      <c r="TFR326" s="80"/>
      <c r="TFS326" s="80"/>
      <c r="TFT326" s="80"/>
      <c r="TFU326" s="80"/>
      <c r="TFV326" s="80"/>
      <c r="TFW326" s="80"/>
      <c r="TFX326" s="80"/>
      <c r="TFY326" s="80"/>
      <c r="TFZ326" s="80"/>
      <c r="TGA326" s="80"/>
      <c r="TGB326" s="80"/>
      <c r="TGC326" s="80"/>
      <c r="TGD326" s="80"/>
      <c r="TGE326" s="80"/>
      <c r="TGF326" s="80"/>
      <c r="TGG326" s="80"/>
      <c r="TGH326" s="80"/>
      <c r="TGI326" s="80"/>
      <c r="TGJ326" s="80"/>
      <c r="TGK326" s="80"/>
      <c r="TGL326" s="80"/>
      <c r="TGM326" s="80"/>
      <c r="TGN326" s="80"/>
      <c r="TGO326" s="80"/>
      <c r="TGP326" s="80"/>
      <c r="TGQ326" s="80"/>
      <c r="TGR326" s="80"/>
      <c r="TGS326" s="80"/>
      <c r="TGT326" s="80"/>
      <c r="TGU326" s="80"/>
      <c r="TGV326" s="80"/>
      <c r="TGW326" s="80"/>
      <c r="TGX326" s="80"/>
      <c r="TGY326" s="80"/>
      <c r="TGZ326" s="80"/>
      <c r="THA326" s="80"/>
      <c r="THB326" s="80"/>
      <c r="THC326" s="80"/>
      <c r="THD326" s="80"/>
      <c r="THE326" s="80"/>
      <c r="THF326" s="80"/>
      <c r="THG326" s="80"/>
      <c r="THH326" s="80"/>
      <c r="THI326" s="80"/>
      <c r="THJ326" s="80"/>
      <c r="THK326" s="80"/>
      <c r="THL326" s="80"/>
      <c r="THM326" s="80"/>
      <c r="THN326" s="80"/>
      <c r="THO326" s="80"/>
      <c r="THP326" s="80"/>
      <c r="THQ326" s="80"/>
      <c r="THR326" s="80"/>
      <c r="THS326" s="80"/>
      <c r="THT326" s="80"/>
      <c r="THU326" s="80"/>
      <c r="THV326" s="80"/>
      <c r="THW326" s="80"/>
      <c r="THX326" s="80"/>
      <c r="THY326" s="80"/>
      <c r="THZ326" s="80"/>
      <c r="TIA326" s="80"/>
      <c r="TIB326" s="80"/>
      <c r="TIC326" s="80"/>
      <c r="TID326" s="80"/>
      <c r="TIE326" s="80"/>
      <c r="TIF326" s="80"/>
      <c r="TIG326" s="80"/>
      <c r="TIH326" s="80"/>
      <c r="TII326" s="80"/>
      <c r="TIJ326" s="80"/>
      <c r="TIK326" s="80"/>
      <c r="TIL326" s="80"/>
      <c r="TIM326" s="80"/>
      <c r="TIN326" s="80"/>
      <c r="TIO326" s="80"/>
      <c r="TIP326" s="80"/>
      <c r="TIQ326" s="80"/>
      <c r="TIR326" s="80"/>
      <c r="TIS326" s="80"/>
      <c r="TIT326" s="80"/>
      <c r="TIU326" s="80"/>
      <c r="TIV326" s="80"/>
      <c r="TIW326" s="80"/>
      <c r="TIX326" s="80"/>
      <c r="TIY326" s="80"/>
      <c r="TIZ326" s="80"/>
      <c r="TJA326" s="80"/>
      <c r="TJB326" s="80"/>
      <c r="TJC326" s="80"/>
      <c r="TJD326" s="80"/>
      <c r="TJE326" s="80"/>
      <c r="TJF326" s="80"/>
      <c r="TJG326" s="80"/>
      <c r="TJH326" s="80"/>
      <c r="TJI326" s="80"/>
      <c r="TJJ326" s="80"/>
      <c r="TJK326" s="80"/>
      <c r="TJL326" s="80"/>
      <c r="TJM326" s="80"/>
      <c r="TJN326" s="80"/>
      <c r="TJO326" s="80"/>
      <c r="TJP326" s="80"/>
      <c r="TJQ326" s="80"/>
      <c r="TJR326" s="80"/>
      <c r="TJS326" s="80"/>
      <c r="TJT326" s="80"/>
      <c r="TJU326" s="80"/>
      <c r="TJV326" s="80"/>
      <c r="TJW326" s="80"/>
      <c r="TJX326" s="80"/>
      <c r="TJY326" s="80"/>
      <c r="TJZ326" s="80"/>
      <c r="TKA326" s="80"/>
      <c r="TKB326" s="80"/>
      <c r="TKC326" s="80"/>
      <c r="TKD326" s="80"/>
      <c r="TKE326" s="80"/>
      <c r="TKF326" s="80"/>
      <c r="TKG326" s="80"/>
      <c r="TKH326" s="80"/>
      <c r="TKI326" s="80"/>
      <c r="TKJ326" s="80"/>
      <c r="TKK326" s="80"/>
      <c r="TKL326" s="80"/>
      <c r="TKM326" s="80"/>
      <c r="TKN326" s="80"/>
      <c r="TKO326" s="80"/>
      <c r="TKP326" s="80"/>
      <c r="TKQ326" s="80"/>
      <c r="TKR326" s="80"/>
      <c r="TKS326" s="80"/>
      <c r="TKT326" s="80"/>
      <c r="TKU326" s="80"/>
      <c r="TKV326" s="80"/>
      <c r="TKW326" s="80"/>
      <c r="TKX326" s="80"/>
      <c r="TKY326" s="80"/>
      <c r="TKZ326" s="80"/>
      <c r="TLA326" s="80"/>
      <c r="TLB326" s="80"/>
      <c r="TLC326" s="80"/>
      <c r="TLD326" s="80"/>
      <c r="TLE326" s="80"/>
      <c r="TLF326" s="80"/>
      <c r="TLG326" s="80"/>
      <c r="TLH326" s="80"/>
      <c r="TLI326" s="80"/>
      <c r="TLJ326" s="80"/>
      <c r="TLK326" s="80"/>
      <c r="TLL326" s="80"/>
      <c r="TLM326" s="80"/>
      <c r="TLN326" s="80"/>
      <c r="TLO326" s="80"/>
      <c r="TLP326" s="80"/>
      <c r="TLQ326" s="80"/>
      <c r="TLR326" s="80"/>
      <c r="TLS326" s="80"/>
      <c r="TLT326" s="80"/>
      <c r="TLU326" s="80"/>
      <c r="TLV326" s="80"/>
      <c r="TLW326" s="80"/>
      <c r="TLX326" s="80"/>
      <c r="TLY326" s="80"/>
      <c r="TLZ326" s="80"/>
      <c r="TMA326" s="80"/>
      <c r="TMB326" s="80"/>
      <c r="TMC326" s="80"/>
      <c r="TMD326" s="80"/>
      <c r="TME326" s="80"/>
      <c r="TMF326" s="80"/>
      <c r="TMG326" s="80"/>
      <c r="TMH326" s="80"/>
      <c r="TMI326" s="80"/>
      <c r="TMJ326" s="80"/>
      <c r="TMK326" s="80"/>
      <c r="TML326" s="80"/>
      <c r="TMM326" s="80"/>
      <c r="TMN326" s="80"/>
      <c r="TMO326" s="80"/>
      <c r="TMP326" s="80"/>
      <c r="TMQ326" s="80"/>
      <c r="TMR326" s="80"/>
      <c r="TMS326" s="80"/>
      <c r="TMT326" s="80"/>
      <c r="TMU326" s="80"/>
      <c r="TMV326" s="80"/>
      <c r="TMW326" s="80"/>
      <c r="TMX326" s="80"/>
      <c r="TMY326" s="80"/>
      <c r="TMZ326" s="80"/>
      <c r="TNA326" s="80"/>
      <c r="TNB326" s="80"/>
      <c r="TNC326" s="80"/>
      <c r="TND326" s="80"/>
      <c r="TNE326" s="80"/>
      <c r="TNF326" s="80"/>
      <c r="TNG326" s="80"/>
      <c r="TNH326" s="80"/>
      <c r="TNI326" s="80"/>
      <c r="TNJ326" s="80"/>
      <c r="TNK326" s="80"/>
      <c r="TNL326" s="80"/>
      <c r="TNM326" s="80"/>
      <c r="TNN326" s="80"/>
      <c r="TNO326" s="80"/>
      <c r="TNP326" s="80"/>
      <c r="TNQ326" s="80"/>
      <c r="TNR326" s="80"/>
      <c r="TNS326" s="80"/>
      <c r="TNT326" s="80"/>
      <c r="TNU326" s="80"/>
      <c r="TNV326" s="80"/>
      <c r="TNW326" s="80"/>
      <c r="TNX326" s="80"/>
      <c r="TNY326" s="80"/>
      <c r="TNZ326" s="80"/>
      <c r="TOA326" s="80"/>
      <c r="TOB326" s="80"/>
      <c r="TOC326" s="80"/>
      <c r="TOD326" s="80"/>
      <c r="TOE326" s="80"/>
      <c r="TOF326" s="80"/>
      <c r="TOG326" s="80"/>
      <c r="TOH326" s="80"/>
      <c r="TOI326" s="80"/>
      <c r="TOJ326" s="80"/>
      <c r="TOK326" s="80"/>
      <c r="TOL326" s="80"/>
      <c r="TOM326" s="80"/>
      <c r="TON326" s="80"/>
      <c r="TOO326" s="80"/>
      <c r="TOP326" s="80"/>
      <c r="TOQ326" s="80"/>
      <c r="TOR326" s="80"/>
      <c r="TOS326" s="80"/>
      <c r="TOT326" s="80"/>
      <c r="TOU326" s="80"/>
      <c r="TOV326" s="80"/>
      <c r="TOW326" s="80"/>
      <c r="TOX326" s="80"/>
      <c r="TOY326" s="80"/>
      <c r="TOZ326" s="80"/>
      <c r="TPA326" s="80"/>
      <c r="TPB326" s="80"/>
      <c r="TPC326" s="80"/>
      <c r="TPD326" s="80"/>
      <c r="TPE326" s="80"/>
      <c r="TPF326" s="80"/>
      <c r="TPG326" s="80"/>
      <c r="TPH326" s="80"/>
      <c r="TPI326" s="80"/>
      <c r="TPJ326" s="80"/>
      <c r="TPK326" s="80"/>
      <c r="TPL326" s="80"/>
      <c r="TPM326" s="80"/>
      <c r="TPN326" s="80"/>
      <c r="TPO326" s="80"/>
      <c r="TPP326" s="80"/>
      <c r="TPQ326" s="80"/>
      <c r="TPR326" s="80"/>
      <c r="TPS326" s="80"/>
      <c r="TPT326" s="80"/>
      <c r="TPU326" s="80"/>
      <c r="TPV326" s="80"/>
      <c r="TPW326" s="80"/>
      <c r="TPX326" s="80"/>
      <c r="TPY326" s="80"/>
      <c r="TPZ326" s="80"/>
      <c r="TQA326" s="80"/>
      <c r="TQB326" s="80"/>
      <c r="TQC326" s="80"/>
      <c r="TQD326" s="80"/>
      <c r="TQE326" s="80"/>
      <c r="TQF326" s="80"/>
      <c r="TQG326" s="80"/>
      <c r="TQH326" s="80"/>
      <c r="TQI326" s="80"/>
      <c r="TQJ326" s="80"/>
      <c r="TQK326" s="80"/>
      <c r="TQL326" s="80"/>
      <c r="TQM326" s="80"/>
      <c r="TQN326" s="80"/>
      <c r="TQO326" s="80"/>
      <c r="TQP326" s="80"/>
      <c r="TQQ326" s="80"/>
      <c r="TQR326" s="80"/>
      <c r="TQS326" s="80"/>
      <c r="TQT326" s="80"/>
      <c r="TQU326" s="80"/>
      <c r="TQV326" s="80"/>
      <c r="TQW326" s="80"/>
      <c r="TQX326" s="80"/>
      <c r="TQY326" s="80"/>
      <c r="TQZ326" s="80"/>
      <c r="TRA326" s="80"/>
      <c r="TRB326" s="80"/>
      <c r="TRC326" s="80"/>
      <c r="TRD326" s="80"/>
      <c r="TRE326" s="80"/>
      <c r="TRF326" s="80"/>
      <c r="TRG326" s="80"/>
      <c r="TRH326" s="80"/>
      <c r="TRI326" s="80"/>
      <c r="TRJ326" s="80"/>
      <c r="TRK326" s="80"/>
      <c r="TRL326" s="80"/>
      <c r="TRM326" s="80"/>
      <c r="TRN326" s="80"/>
      <c r="TRO326" s="80"/>
      <c r="TRP326" s="80"/>
      <c r="TRQ326" s="80"/>
      <c r="TRR326" s="80"/>
      <c r="TRS326" s="80"/>
      <c r="TRT326" s="80"/>
      <c r="TRU326" s="80"/>
      <c r="TRV326" s="80"/>
      <c r="TRW326" s="80"/>
      <c r="TRX326" s="80"/>
      <c r="TRY326" s="80"/>
      <c r="TRZ326" s="80"/>
      <c r="TSA326" s="80"/>
      <c r="TSB326" s="80"/>
      <c r="TSC326" s="80"/>
      <c r="TSD326" s="80"/>
      <c r="TSE326" s="80"/>
      <c r="TSF326" s="80"/>
      <c r="TSG326" s="80"/>
      <c r="TSH326" s="80"/>
      <c r="TSI326" s="80"/>
      <c r="TSJ326" s="80"/>
      <c r="TSK326" s="80"/>
      <c r="TSL326" s="80"/>
      <c r="TSM326" s="80"/>
      <c r="TSN326" s="80"/>
      <c r="TSO326" s="80"/>
      <c r="TSP326" s="80"/>
      <c r="TSQ326" s="80"/>
      <c r="TSR326" s="80"/>
      <c r="TSS326" s="80"/>
      <c r="TST326" s="80"/>
      <c r="TSU326" s="80"/>
      <c r="TSV326" s="80"/>
      <c r="TSW326" s="80"/>
      <c r="TSX326" s="80"/>
      <c r="TSY326" s="80"/>
      <c r="TSZ326" s="80"/>
      <c r="TTA326" s="80"/>
      <c r="TTB326" s="80"/>
      <c r="TTC326" s="80"/>
      <c r="TTD326" s="80"/>
      <c r="TTE326" s="80"/>
      <c r="TTF326" s="80"/>
      <c r="TTG326" s="80"/>
      <c r="TTH326" s="80"/>
      <c r="TTI326" s="80"/>
      <c r="TTJ326" s="80"/>
      <c r="TTK326" s="80"/>
      <c r="TTL326" s="80"/>
      <c r="TTM326" s="80"/>
      <c r="TTN326" s="80"/>
      <c r="TTO326" s="80"/>
      <c r="TTP326" s="80"/>
      <c r="TTQ326" s="80"/>
      <c r="TTR326" s="80"/>
      <c r="TTS326" s="80"/>
      <c r="TTT326" s="80"/>
      <c r="TTU326" s="80"/>
      <c r="TTV326" s="80"/>
      <c r="TTW326" s="80"/>
      <c r="TTX326" s="80"/>
      <c r="TTY326" s="80"/>
      <c r="TTZ326" s="80"/>
      <c r="TUA326" s="80"/>
      <c r="TUB326" s="80"/>
      <c r="TUC326" s="80"/>
      <c r="TUD326" s="80"/>
      <c r="TUE326" s="80"/>
      <c r="TUF326" s="80"/>
      <c r="TUG326" s="80"/>
      <c r="TUH326" s="80"/>
      <c r="TUI326" s="80"/>
      <c r="TUJ326" s="80"/>
      <c r="TUK326" s="80"/>
      <c r="TUL326" s="80"/>
      <c r="TUM326" s="80"/>
      <c r="TUN326" s="80"/>
      <c r="TUO326" s="80"/>
      <c r="TUP326" s="80"/>
      <c r="TUQ326" s="80"/>
      <c r="TUR326" s="80"/>
      <c r="TUS326" s="80"/>
      <c r="TUT326" s="80"/>
      <c r="TUU326" s="80"/>
      <c r="TUV326" s="80"/>
      <c r="TUW326" s="80"/>
      <c r="TUX326" s="80"/>
      <c r="TUY326" s="80"/>
      <c r="TUZ326" s="80"/>
      <c r="TVA326" s="80"/>
      <c r="TVB326" s="80"/>
      <c r="TVC326" s="80"/>
      <c r="TVD326" s="80"/>
      <c r="TVE326" s="80"/>
      <c r="TVF326" s="80"/>
      <c r="TVG326" s="80"/>
      <c r="TVH326" s="80"/>
      <c r="TVI326" s="80"/>
      <c r="TVJ326" s="80"/>
      <c r="TVK326" s="80"/>
      <c r="TVL326" s="80"/>
      <c r="TVM326" s="80"/>
      <c r="TVN326" s="80"/>
      <c r="TVO326" s="80"/>
      <c r="TVP326" s="80"/>
      <c r="TVQ326" s="80"/>
      <c r="TVR326" s="80"/>
      <c r="TVS326" s="80"/>
      <c r="TVT326" s="80"/>
      <c r="TVU326" s="80"/>
      <c r="TVV326" s="80"/>
      <c r="TVW326" s="80"/>
      <c r="TVX326" s="80"/>
      <c r="TVY326" s="80"/>
      <c r="TVZ326" s="80"/>
      <c r="TWA326" s="80"/>
      <c r="TWB326" s="80"/>
      <c r="TWC326" s="80"/>
      <c r="TWD326" s="80"/>
      <c r="TWE326" s="80"/>
      <c r="TWF326" s="80"/>
      <c r="TWG326" s="80"/>
      <c r="TWH326" s="80"/>
      <c r="TWI326" s="80"/>
      <c r="TWJ326" s="80"/>
      <c r="TWK326" s="80"/>
      <c r="TWL326" s="80"/>
      <c r="TWM326" s="80"/>
      <c r="TWN326" s="80"/>
      <c r="TWO326" s="80"/>
      <c r="TWP326" s="80"/>
      <c r="TWQ326" s="80"/>
      <c r="TWR326" s="80"/>
      <c r="TWS326" s="80"/>
      <c r="TWT326" s="80"/>
      <c r="TWU326" s="80"/>
      <c r="TWV326" s="80"/>
      <c r="TWW326" s="80"/>
      <c r="TWX326" s="80"/>
      <c r="TWY326" s="80"/>
      <c r="TWZ326" s="80"/>
      <c r="TXA326" s="80"/>
      <c r="TXB326" s="80"/>
      <c r="TXC326" s="80"/>
      <c r="TXD326" s="80"/>
      <c r="TXE326" s="80"/>
      <c r="TXF326" s="80"/>
      <c r="TXG326" s="80"/>
      <c r="TXH326" s="80"/>
      <c r="TXI326" s="80"/>
      <c r="TXJ326" s="80"/>
      <c r="TXK326" s="80"/>
      <c r="TXL326" s="80"/>
      <c r="TXM326" s="80"/>
      <c r="TXN326" s="80"/>
      <c r="TXO326" s="80"/>
      <c r="TXP326" s="80"/>
      <c r="TXQ326" s="80"/>
      <c r="TXR326" s="80"/>
      <c r="TXS326" s="80"/>
      <c r="TXT326" s="80"/>
      <c r="TXU326" s="80"/>
      <c r="TXV326" s="80"/>
      <c r="TXW326" s="80"/>
      <c r="TXX326" s="80"/>
      <c r="TXY326" s="80"/>
      <c r="TXZ326" s="80"/>
      <c r="TYA326" s="80"/>
      <c r="TYB326" s="80"/>
      <c r="TYC326" s="80"/>
      <c r="TYD326" s="80"/>
      <c r="TYE326" s="80"/>
      <c r="TYF326" s="80"/>
      <c r="TYG326" s="80"/>
      <c r="TYH326" s="80"/>
      <c r="TYI326" s="80"/>
      <c r="TYJ326" s="80"/>
      <c r="TYK326" s="80"/>
      <c r="TYL326" s="80"/>
      <c r="TYM326" s="80"/>
      <c r="TYN326" s="80"/>
      <c r="TYO326" s="80"/>
      <c r="TYP326" s="80"/>
      <c r="TYQ326" s="80"/>
      <c r="TYR326" s="80"/>
      <c r="TYS326" s="80"/>
      <c r="TYT326" s="80"/>
      <c r="TYU326" s="80"/>
      <c r="TYV326" s="80"/>
      <c r="TYW326" s="80"/>
      <c r="TYX326" s="80"/>
      <c r="TYY326" s="80"/>
      <c r="TYZ326" s="80"/>
      <c r="TZA326" s="80"/>
      <c r="TZB326" s="80"/>
      <c r="TZC326" s="80"/>
      <c r="TZD326" s="80"/>
      <c r="TZE326" s="80"/>
      <c r="TZF326" s="80"/>
      <c r="TZG326" s="80"/>
      <c r="TZH326" s="80"/>
      <c r="TZI326" s="80"/>
      <c r="TZJ326" s="80"/>
      <c r="TZK326" s="80"/>
      <c r="TZL326" s="80"/>
      <c r="TZM326" s="80"/>
      <c r="TZN326" s="80"/>
      <c r="TZO326" s="80"/>
      <c r="TZP326" s="80"/>
      <c r="TZQ326" s="80"/>
      <c r="TZR326" s="80"/>
      <c r="TZS326" s="80"/>
      <c r="TZT326" s="80"/>
      <c r="TZU326" s="80"/>
      <c r="TZV326" s="80"/>
      <c r="TZW326" s="80"/>
      <c r="TZX326" s="80"/>
      <c r="TZY326" s="80"/>
      <c r="TZZ326" s="80"/>
      <c r="UAA326" s="80"/>
      <c r="UAB326" s="80"/>
      <c r="UAC326" s="80"/>
      <c r="UAD326" s="80"/>
      <c r="UAE326" s="80"/>
      <c r="UAF326" s="80"/>
      <c r="UAG326" s="80"/>
      <c r="UAH326" s="80"/>
      <c r="UAI326" s="80"/>
      <c r="UAJ326" s="80"/>
      <c r="UAK326" s="80"/>
      <c r="UAL326" s="80"/>
      <c r="UAM326" s="80"/>
      <c r="UAN326" s="80"/>
      <c r="UAO326" s="80"/>
      <c r="UAP326" s="80"/>
      <c r="UAQ326" s="80"/>
      <c r="UAR326" s="80"/>
      <c r="UAS326" s="80"/>
      <c r="UAT326" s="80"/>
      <c r="UAU326" s="80"/>
      <c r="UAV326" s="80"/>
      <c r="UAW326" s="80"/>
      <c r="UAX326" s="80"/>
      <c r="UAY326" s="80"/>
      <c r="UAZ326" s="80"/>
      <c r="UBA326" s="80"/>
      <c r="UBB326" s="80"/>
      <c r="UBC326" s="80"/>
      <c r="UBD326" s="80"/>
      <c r="UBE326" s="80"/>
      <c r="UBF326" s="80"/>
      <c r="UBG326" s="80"/>
      <c r="UBH326" s="80"/>
      <c r="UBI326" s="80"/>
      <c r="UBJ326" s="80"/>
      <c r="UBK326" s="80"/>
      <c r="UBL326" s="80"/>
      <c r="UBM326" s="80"/>
      <c r="UBN326" s="80"/>
      <c r="UBO326" s="80"/>
      <c r="UBP326" s="80"/>
      <c r="UBQ326" s="80"/>
      <c r="UBR326" s="80"/>
      <c r="UBS326" s="80"/>
      <c r="UBT326" s="80"/>
      <c r="UBU326" s="80"/>
      <c r="UBV326" s="80"/>
      <c r="UBW326" s="80"/>
      <c r="UBX326" s="80"/>
      <c r="UBY326" s="80"/>
      <c r="UBZ326" s="80"/>
      <c r="UCA326" s="80"/>
      <c r="UCB326" s="80"/>
      <c r="UCC326" s="80"/>
      <c r="UCD326" s="80"/>
      <c r="UCE326" s="80"/>
      <c r="UCF326" s="80"/>
      <c r="UCG326" s="80"/>
      <c r="UCH326" s="80"/>
      <c r="UCI326" s="80"/>
      <c r="UCJ326" s="80"/>
      <c r="UCK326" s="80"/>
      <c r="UCL326" s="80"/>
      <c r="UCM326" s="80"/>
      <c r="UCN326" s="80"/>
      <c r="UCO326" s="80"/>
      <c r="UCP326" s="80"/>
      <c r="UCQ326" s="80"/>
      <c r="UCR326" s="80"/>
      <c r="UCS326" s="80"/>
      <c r="UCT326" s="80"/>
      <c r="UCU326" s="80"/>
      <c r="UCV326" s="80"/>
      <c r="UCW326" s="80"/>
      <c r="UCX326" s="80"/>
      <c r="UCY326" s="80"/>
      <c r="UCZ326" s="80"/>
      <c r="UDA326" s="80"/>
      <c r="UDB326" s="80"/>
      <c r="UDC326" s="80"/>
      <c r="UDD326" s="80"/>
      <c r="UDE326" s="80"/>
      <c r="UDF326" s="80"/>
      <c r="UDG326" s="80"/>
      <c r="UDH326" s="80"/>
      <c r="UDI326" s="80"/>
      <c r="UDJ326" s="80"/>
      <c r="UDK326" s="80"/>
      <c r="UDL326" s="80"/>
      <c r="UDM326" s="80"/>
      <c r="UDN326" s="80"/>
      <c r="UDO326" s="80"/>
      <c r="UDP326" s="80"/>
      <c r="UDQ326" s="80"/>
      <c r="UDR326" s="80"/>
      <c r="UDS326" s="80"/>
      <c r="UDT326" s="80"/>
      <c r="UDU326" s="80"/>
      <c r="UDV326" s="80"/>
      <c r="UDW326" s="80"/>
      <c r="UDX326" s="80"/>
      <c r="UDY326" s="80"/>
      <c r="UDZ326" s="80"/>
      <c r="UEA326" s="80"/>
      <c r="UEB326" s="80"/>
      <c r="UEC326" s="80"/>
      <c r="UED326" s="80"/>
      <c r="UEE326" s="80"/>
      <c r="UEF326" s="80"/>
      <c r="UEG326" s="80"/>
      <c r="UEH326" s="80"/>
      <c r="UEI326" s="80"/>
      <c r="UEJ326" s="80"/>
      <c r="UEK326" s="80"/>
      <c r="UEL326" s="80"/>
      <c r="UEM326" s="80"/>
      <c r="UEN326" s="80"/>
      <c r="UEO326" s="80"/>
      <c r="UEP326" s="80"/>
      <c r="UEQ326" s="80"/>
      <c r="UER326" s="80"/>
      <c r="UES326" s="80"/>
      <c r="UET326" s="80"/>
      <c r="UEU326" s="80"/>
      <c r="UEV326" s="80"/>
      <c r="UEW326" s="80"/>
      <c r="UEX326" s="80"/>
      <c r="UEY326" s="80"/>
      <c r="UEZ326" s="80"/>
      <c r="UFA326" s="80"/>
      <c r="UFB326" s="80"/>
      <c r="UFC326" s="80"/>
      <c r="UFD326" s="80"/>
      <c r="UFE326" s="80"/>
      <c r="UFF326" s="80"/>
      <c r="UFG326" s="80"/>
      <c r="UFH326" s="80"/>
      <c r="UFI326" s="80"/>
      <c r="UFJ326" s="80"/>
      <c r="UFK326" s="80"/>
      <c r="UFL326" s="80"/>
      <c r="UFM326" s="80"/>
      <c r="UFN326" s="80"/>
      <c r="UFO326" s="80"/>
      <c r="UFP326" s="80"/>
      <c r="UFQ326" s="80"/>
      <c r="UFR326" s="80"/>
      <c r="UFS326" s="80"/>
      <c r="UFT326" s="80"/>
      <c r="UFU326" s="80"/>
      <c r="UFV326" s="80"/>
      <c r="UFW326" s="80"/>
      <c r="UFX326" s="80"/>
      <c r="UFY326" s="80"/>
      <c r="UFZ326" s="80"/>
      <c r="UGA326" s="80"/>
      <c r="UGB326" s="80"/>
      <c r="UGC326" s="80"/>
      <c r="UGD326" s="80"/>
      <c r="UGE326" s="80"/>
      <c r="UGF326" s="80"/>
      <c r="UGG326" s="80"/>
      <c r="UGH326" s="80"/>
      <c r="UGI326" s="80"/>
      <c r="UGJ326" s="80"/>
      <c r="UGK326" s="80"/>
      <c r="UGL326" s="80"/>
      <c r="UGM326" s="80"/>
      <c r="UGN326" s="80"/>
      <c r="UGO326" s="80"/>
      <c r="UGP326" s="80"/>
      <c r="UGQ326" s="80"/>
      <c r="UGR326" s="80"/>
      <c r="UGS326" s="80"/>
      <c r="UGT326" s="80"/>
      <c r="UGU326" s="80"/>
      <c r="UGV326" s="80"/>
      <c r="UGW326" s="80"/>
      <c r="UGX326" s="80"/>
      <c r="UGY326" s="80"/>
      <c r="UGZ326" s="80"/>
      <c r="UHA326" s="80"/>
      <c r="UHB326" s="80"/>
      <c r="UHC326" s="80"/>
      <c r="UHD326" s="80"/>
      <c r="UHE326" s="80"/>
      <c r="UHF326" s="80"/>
      <c r="UHG326" s="80"/>
      <c r="UHH326" s="80"/>
      <c r="UHI326" s="80"/>
      <c r="UHJ326" s="80"/>
      <c r="UHK326" s="80"/>
      <c r="UHL326" s="80"/>
      <c r="UHM326" s="80"/>
      <c r="UHN326" s="80"/>
      <c r="UHO326" s="80"/>
      <c r="UHP326" s="80"/>
      <c r="UHQ326" s="80"/>
      <c r="UHR326" s="80"/>
      <c r="UHS326" s="80"/>
      <c r="UHT326" s="80"/>
      <c r="UHU326" s="80"/>
      <c r="UHV326" s="80"/>
      <c r="UHW326" s="80"/>
      <c r="UHX326" s="80"/>
      <c r="UHY326" s="80"/>
      <c r="UHZ326" s="80"/>
      <c r="UIA326" s="80"/>
      <c r="UIB326" s="80"/>
      <c r="UIC326" s="80"/>
      <c r="UID326" s="80"/>
      <c r="UIE326" s="80"/>
      <c r="UIF326" s="80"/>
      <c r="UIG326" s="80"/>
      <c r="UIH326" s="80"/>
      <c r="UII326" s="80"/>
      <c r="UIJ326" s="80"/>
      <c r="UIK326" s="80"/>
      <c r="UIL326" s="80"/>
      <c r="UIM326" s="80"/>
      <c r="UIN326" s="80"/>
      <c r="UIO326" s="80"/>
      <c r="UIP326" s="80"/>
      <c r="UIQ326" s="80"/>
      <c r="UIR326" s="80"/>
      <c r="UIS326" s="80"/>
      <c r="UIT326" s="80"/>
      <c r="UIU326" s="80"/>
      <c r="UIV326" s="80"/>
      <c r="UIW326" s="80"/>
      <c r="UIX326" s="80"/>
      <c r="UIY326" s="80"/>
      <c r="UIZ326" s="80"/>
      <c r="UJA326" s="80"/>
      <c r="UJB326" s="80"/>
      <c r="UJC326" s="80"/>
      <c r="UJD326" s="80"/>
      <c r="UJE326" s="80"/>
      <c r="UJF326" s="80"/>
      <c r="UJG326" s="80"/>
      <c r="UJH326" s="80"/>
      <c r="UJI326" s="80"/>
      <c r="UJJ326" s="80"/>
      <c r="UJK326" s="80"/>
      <c r="UJL326" s="80"/>
      <c r="UJM326" s="80"/>
      <c r="UJN326" s="80"/>
      <c r="UJO326" s="80"/>
      <c r="UJP326" s="80"/>
      <c r="UJQ326" s="80"/>
      <c r="UJR326" s="80"/>
      <c r="UJS326" s="80"/>
      <c r="UJT326" s="80"/>
      <c r="UJU326" s="80"/>
      <c r="UJV326" s="80"/>
      <c r="UJW326" s="80"/>
      <c r="UJX326" s="80"/>
      <c r="UJY326" s="80"/>
      <c r="UJZ326" s="80"/>
      <c r="UKA326" s="80"/>
      <c r="UKB326" s="80"/>
      <c r="UKC326" s="80"/>
      <c r="UKD326" s="80"/>
      <c r="UKE326" s="80"/>
      <c r="UKF326" s="80"/>
      <c r="UKG326" s="80"/>
      <c r="UKH326" s="80"/>
      <c r="UKI326" s="80"/>
      <c r="UKJ326" s="80"/>
      <c r="UKK326" s="80"/>
      <c r="UKL326" s="80"/>
      <c r="UKM326" s="80"/>
      <c r="UKN326" s="80"/>
      <c r="UKO326" s="80"/>
      <c r="UKP326" s="80"/>
      <c r="UKQ326" s="80"/>
      <c r="UKR326" s="80"/>
      <c r="UKS326" s="80"/>
      <c r="UKT326" s="80"/>
      <c r="UKU326" s="80"/>
      <c r="UKV326" s="80"/>
      <c r="UKW326" s="80"/>
      <c r="UKX326" s="80"/>
      <c r="UKY326" s="80"/>
      <c r="UKZ326" s="80"/>
      <c r="ULA326" s="80"/>
      <c r="ULB326" s="80"/>
      <c r="ULC326" s="80"/>
      <c r="ULD326" s="80"/>
      <c r="ULE326" s="80"/>
      <c r="ULF326" s="80"/>
      <c r="ULG326" s="80"/>
      <c r="ULH326" s="80"/>
      <c r="ULI326" s="80"/>
      <c r="ULJ326" s="80"/>
      <c r="ULK326" s="80"/>
      <c r="ULL326" s="80"/>
      <c r="ULM326" s="80"/>
      <c r="ULN326" s="80"/>
      <c r="ULO326" s="80"/>
      <c r="ULP326" s="80"/>
      <c r="ULQ326" s="80"/>
      <c r="ULR326" s="80"/>
      <c r="ULS326" s="80"/>
      <c r="ULT326" s="80"/>
      <c r="ULU326" s="80"/>
      <c r="ULV326" s="80"/>
      <c r="ULW326" s="80"/>
      <c r="ULX326" s="80"/>
      <c r="ULY326" s="80"/>
      <c r="ULZ326" s="80"/>
      <c r="UMA326" s="80"/>
      <c r="UMB326" s="80"/>
      <c r="UMC326" s="80"/>
      <c r="UMD326" s="80"/>
      <c r="UME326" s="80"/>
      <c r="UMF326" s="80"/>
      <c r="UMG326" s="80"/>
      <c r="UMH326" s="80"/>
      <c r="UMI326" s="80"/>
      <c r="UMJ326" s="80"/>
      <c r="UMK326" s="80"/>
      <c r="UML326" s="80"/>
      <c r="UMM326" s="80"/>
      <c r="UMN326" s="80"/>
      <c r="UMO326" s="80"/>
      <c r="UMP326" s="80"/>
      <c r="UMQ326" s="80"/>
      <c r="UMR326" s="80"/>
      <c r="UMS326" s="80"/>
      <c r="UMT326" s="80"/>
      <c r="UMU326" s="80"/>
      <c r="UMV326" s="80"/>
      <c r="UMW326" s="80"/>
      <c r="UMX326" s="80"/>
      <c r="UMY326" s="80"/>
      <c r="UMZ326" s="80"/>
      <c r="UNA326" s="80"/>
      <c r="UNB326" s="80"/>
      <c r="UNC326" s="80"/>
      <c r="UND326" s="80"/>
      <c r="UNE326" s="80"/>
      <c r="UNF326" s="80"/>
      <c r="UNG326" s="80"/>
      <c r="UNH326" s="80"/>
      <c r="UNI326" s="80"/>
      <c r="UNJ326" s="80"/>
      <c r="UNK326" s="80"/>
      <c r="UNL326" s="80"/>
      <c r="UNM326" s="80"/>
      <c r="UNN326" s="80"/>
      <c r="UNO326" s="80"/>
      <c r="UNP326" s="80"/>
      <c r="UNQ326" s="80"/>
      <c r="UNR326" s="80"/>
      <c r="UNS326" s="80"/>
      <c r="UNT326" s="80"/>
      <c r="UNU326" s="80"/>
      <c r="UNV326" s="80"/>
      <c r="UNW326" s="80"/>
      <c r="UNX326" s="80"/>
      <c r="UNY326" s="80"/>
      <c r="UNZ326" s="80"/>
      <c r="UOA326" s="80"/>
      <c r="UOB326" s="80"/>
      <c r="UOC326" s="80"/>
      <c r="UOD326" s="80"/>
      <c r="UOE326" s="80"/>
      <c r="UOF326" s="80"/>
      <c r="UOG326" s="80"/>
      <c r="UOH326" s="80"/>
      <c r="UOI326" s="80"/>
      <c r="UOJ326" s="80"/>
      <c r="UOK326" s="80"/>
      <c r="UOL326" s="80"/>
      <c r="UOM326" s="80"/>
      <c r="UON326" s="80"/>
      <c r="UOO326" s="80"/>
      <c r="UOP326" s="80"/>
      <c r="UOQ326" s="80"/>
      <c r="UOR326" s="80"/>
      <c r="UOS326" s="80"/>
      <c r="UOT326" s="80"/>
      <c r="UOU326" s="80"/>
      <c r="UOV326" s="80"/>
      <c r="UOW326" s="80"/>
      <c r="UOX326" s="80"/>
      <c r="UOY326" s="80"/>
      <c r="UOZ326" s="80"/>
      <c r="UPA326" s="80"/>
      <c r="UPB326" s="80"/>
      <c r="UPC326" s="80"/>
      <c r="UPD326" s="80"/>
      <c r="UPE326" s="80"/>
      <c r="UPF326" s="80"/>
      <c r="UPG326" s="80"/>
      <c r="UPH326" s="80"/>
      <c r="UPI326" s="80"/>
      <c r="UPJ326" s="80"/>
      <c r="UPK326" s="80"/>
      <c r="UPL326" s="80"/>
      <c r="UPM326" s="80"/>
      <c r="UPN326" s="80"/>
      <c r="UPO326" s="80"/>
      <c r="UPP326" s="80"/>
      <c r="UPQ326" s="80"/>
      <c r="UPR326" s="80"/>
      <c r="UPS326" s="80"/>
      <c r="UPT326" s="80"/>
      <c r="UPU326" s="80"/>
      <c r="UPV326" s="80"/>
      <c r="UPW326" s="80"/>
      <c r="UPX326" s="80"/>
      <c r="UPY326" s="80"/>
      <c r="UPZ326" s="80"/>
      <c r="UQA326" s="80"/>
      <c r="UQB326" s="80"/>
      <c r="UQC326" s="80"/>
      <c r="UQD326" s="80"/>
      <c r="UQE326" s="80"/>
      <c r="UQF326" s="80"/>
      <c r="UQG326" s="80"/>
      <c r="UQH326" s="80"/>
      <c r="UQI326" s="80"/>
      <c r="UQJ326" s="80"/>
      <c r="UQK326" s="80"/>
      <c r="UQL326" s="80"/>
      <c r="UQM326" s="80"/>
      <c r="UQN326" s="80"/>
      <c r="UQO326" s="80"/>
      <c r="UQP326" s="80"/>
      <c r="UQQ326" s="80"/>
      <c r="UQR326" s="80"/>
      <c r="UQS326" s="80"/>
      <c r="UQT326" s="80"/>
      <c r="UQU326" s="80"/>
      <c r="UQV326" s="80"/>
      <c r="UQW326" s="80"/>
      <c r="UQX326" s="80"/>
      <c r="UQY326" s="80"/>
      <c r="UQZ326" s="80"/>
      <c r="URA326" s="80"/>
      <c r="URB326" s="80"/>
      <c r="URC326" s="80"/>
      <c r="URD326" s="80"/>
      <c r="URE326" s="80"/>
      <c r="URF326" s="80"/>
      <c r="URG326" s="80"/>
      <c r="URH326" s="80"/>
      <c r="URI326" s="80"/>
      <c r="URJ326" s="80"/>
      <c r="URK326" s="80"/>
      <c r="URL326" s="80"/>
      <c r="URM326" s="80"/>
      <c r="URN326" s="80"/>
      <c r="URO326" s="80"/>
      <c r="URP326" s="80"/>
      <c r="URQ326" s="80"/>
      <c r="URR326" s="80"/>
      <c r="URS326" s="80"/>
      <c r="URT326" s="80"/>
      <c r="URU326" s="80"/>
      <c r="URV326" s="80"/>
      <c r="URW326" s="80"/>
      <c r="URX326" s="80"/>
      <c r="URY326" s="80"/>
      <c r="URZ326" s="80"/>
      <c r="USA326" s="80"/>
      <c r="USB326" s="80"/>
      <c r="USC326" s="80"/>
      <c r="USD326" s="80"/>
      <c r="USE326" s="80"/>
      <c r="USF326" s="80"/>
      <c r="USG326" s="80"/>
      <c r="USH326" s="80"/>
      <c r="USI326" s="80"/>
      <c r="USJ326" s="80"/>
      <c r="USK326" s="80"/>
      <c r="USL326" s="80"/>
      <c r="USM326" s="80"/>
      <c r="USN326" s="80"/>
      <c r="USO326" s="80"/>
      <c r="USP326" s="80"/>
      <c r="USQ326" s="80"/>
      <c r="USR326" s="80"/>
      <c r="USS326" s="80"/>
      <c r="UST326" s="80"/>
      <c r="USU326" s="80"/>
      <c r="USV326" s="80"/>
      <c r="USW326" s="80"/>
      <c r="USX326" s="80"/>
      <c r="USY326" s="80"/>
      <c r="USZ326" s="80"/>
      <c r="UTA326" s="80"/>
      <c r="UTB326" s="80"/>
      <c r="UTC326" s="80"/>
      <c r="UTD326" s="80"/>
      <c r="UTE326" s="80"/>
      <c r="UTF326" s="80"/>
      <c r="UTG326" s="80"/>
      <c r="UTH326" s="80"/>
      <c r="UTI326" s="80"/>
      <c r="UTJ326" s="80"/>
      <c r="UTK326" s="80"/>
      <c r="UTL326" s="80"/>
      <c r="UTM326" s="80"/>
      <c r="UTN326" s="80"/>
      <c r="UTO326" s="80"/>
      <c r="UTP326" s="80"/>
      <c r="UTQ326" s="80"/>
      <c r="UTR326" s="80"/>
      <c r="UTS326" s="80"/>
      <c r="UTT326" s="80"/>
      <c r="UTU326" s="80"/>
      <c r="UTV326" s="80"/>
      <c r="UTW326" s="80"/>
      <c r="UTX326" s="80"/>
      <c r="UTY326" s="80"/>
      <c r="UTZ326" s="80"/>
      <c r="UUA326" s="80"/>
      <c r="UUB326" s="80"/>
      <c r="UUC326" s="80"/>
      <c r="UUD326" s="80"/>
      <c r="UUE326" s="80"/>
      <c r="UUF326" s="80"/>
      <c r="UUG326" s="80"/>
      <c r="UUH326" s="80"/>
      <c r="UUI326" s="80"/>
      <c r="UUJ326" s="80"/>
      <c r="UUK326" s="80"/>
      <c r="UUL326" s="80"/>
      <c r="UUM326" s="80"/>
      <c r="UUN326" s="80"/>
      <c r="UUO326" s="80"/>
      <c r="UUP326" s="80"/>
      <c r="UUQ326" s="80"/>
      <c r="UUR326" s="80"/>
      <c r="UUS326" s="80"/>
      <c r="UUT326" s="80"/>
      <c r="UUU326" s="80"/>
      <c r="UUV326" s="80"/>
      <c r="UUW326" s="80"/>
      <c r="UUX326" s="80"/>
      <c r="UUY326" s="80"/>
      <c r="UUZ326" s="80"/>
      <c r="UVA326" s="80"/>
      <c r="UVB326" s="80"/>
      <c r="UVC326" s="80"/>
      <c r="UVD326" s="80"/>
      <c r="UVE326" s="80"/>
      <c r="UVF326" s="80"/>
      <c r="UVG326" s="80"/>
      <c r="UVH326" s="80"/>
      <c r="UVI326" s="80"/>
      <c r="UVJ326" s="80"/>
      <c r="UVK326" s="80"/>
      <c r="UVL326" s="80"/>
      <c r="UVM326" s="80"/>
      <c r="UVN326" s="80"/>
      <c r="UVO326" s="80"/>
      <c r="UVP326" s="80"/>
      <c r="UVQ326" s="80"/>
      <c r="UVR326" s="80"/>
      <c r="UVS326" s="80"/>
      <c r="UVT326" s="80"/>
      <c r="UVU326" s="80"/>
      <c r="UVV326" s="80"/>
      <c r="UVW326" s="80"/>
      <c r="UVX326" s="80"/>
      <c r="UVY326" s="80"/>
      <c r="UVZ326" s="80"/>
      <c r="UWA326" s="80"/>
      <c r="UWB326" s="80"/>
      <c r="UWC326" s="80"/>
      <c r="UWD326" s="80"/>
      <c r="UWE326" s="80"/>
      <c r="UWF326" s="80"/>
      <c r="UWG326" s="80"/>
      <c r="UWH326" s="80"/>
      <c r="UWI326" s="80"/>
      <c r="UWJ326" s="80"/>
      <c r="UWK326" s="80"/>
      <c r="UWL326" s="80"/>
      <c r="UWM326" s="80"/>
      <c r="UWN326" s="80"/>
      <c r="UWO326" s="80"/>
      <c r="UWP326" s="80"/>
      <c r="UWQ326" s="80"/>
      <c r="UWR326" s="80"/>
      <c r="UWS326" s="80"/>
      <c r="UWT326" s="80"/>
      <c r="UWU326" s="80"/>
      <c r="UWV326" s="80"/>
      <c r="UWW326" s="80"/>
      <c r="UWX326" s="80"/>
      <c r="UWY326" s="80"/>
      <c r="UWZ326" s="80"/>
      <c r="UXA326" s="80"/>
      <c r="UXB326" s="80"/>
      <c r="UXC326" s="80"/>
      <c r="UXD326" s="80"/>
      <c r="UXE326" s="80"/>
      <c r="UXF326" s="80"/>
      <c r="UXG326" s="80"/>
      <c r="UXH326" s="80"/>
      <c r="UXI326" s="80"/>
      <c r="UXJ326" s="80"/>
      <c r="UXK326" s="80"/>
      <c r="UXL326" s="80"/>
      <c r="UXM326" s="80"/>
      <c r="UXN326" s="80"/>
      <c r="UXO326" s="80"/>
      <c r="UXP326" s="80"/>
      <c r="UXQ326" s="80"/>
      <c r="UXR326" s="80"/>
      <c r="UXS326" s="80"/>
      <c r="UXT326" s="80"/>
      <c r="UXU326" s="80"/>
      <c r="UXV326" s="80"/>
      <c r="UXW326" s="80"/>
      <c r="UXX326" s="80"/>
      <c r="UXY326" s="80"/>
      <c r="UXZ326" s="80"/>
      <c r="UYA326" s="80"/>
      <c r="UYB326" s="80"/>
      <c r="UYC326" s="80"/>
      <c r="UYD326" s="80"/>
      <c r="UYE326" s="80"/>
      <c r="UYF326" s="80"/>
      <c r="UYG326" s="80"/>
      <c r="UYH326" s="80"/>
      <c r="UYI326" s="80"/>
      <c r="UYJ326" s="80"/>
      <c r="UYK326" s="80"/>
      <c r="UYL326" s="80"/>
      <c r="UYM326" s="80"/>
      <c r="UYN326" s="80"/>
      <c r="UYO326" s="80"/>
      <c r="UYP326" s="80"/>
      <c r="UYQ326" s="80"/>
      <c r="UYR326" s="80"/>
      <c r="UYS326" s="80"/>
      <c r="UYT326" s="80"/>
      <c r="UYU326" s="80"/>
      <c r="UYV326" s="80"/>
      <c r="UYW326" s="80"/>
      <c r="UYX326" s="80"/>
      <c r="UYY326" s="80"/>
      <c r="UYZ326" s="80"/>
      <c r="UZA326" s="80"/>
      <c r="UZB326" s="80"/>
      <c r="UZC326" s="80"/>
      <c r="UZD326" s="80"/>
      <c r="UZE326" s="80"/>
      <c r="UZF326" s="80"/>
      <c r="UZG326" s="80"/>
      <c r="UZH326" s="80"/>
      <c r="UZI326" s="80"/>
      <c r="UZJ326" s="80"/>
      <c r="UZK326" s="80"/>
      <c r="UZL326" s="80"/>
      <c r="UZM326" s="80"/>
      <c r="UZN326" s="80"/>
      <c r="UZO326" s="80"/>
      <c r="UZP326" s="80"/>
      <c r="UZQ326" s="80"/>
      <c r="UZR326" s="80"/>
      <c r="UZS326" s="80"/>
      <c r="UZT326" s="80"/>
      <c r="UZU326" s="80"/>
      <c r="UZV326" s="80"/>
      <c r="UZW326" s="80"/>
      <c r="UZX326" s="80"/>
      <c r="UZY326" s="80"/>
      <c r="UZZ326" s="80"/>
      <c r="VAA326" s="80"/>
      <c r="VAB326" s="80"/>
      <c r="VAC326" s="80"/>
      <c r="VAD326" s="80"/>
      <c r="VAE326" s="80"/>
      <c r="VAF326" s="80"/>
      <c r="VAG326" s="80"/>
      <c r="VAH326" s="80"/>
      <c r="VAI326" s="80"/>
      <c r="VAJ326" s="80"/>
      <c r="VAK326" s="80"/>
      <c r="VAL326" s="80"/>
      <c r="VAM326" s="80"/>
      <c r="VAN326" s="80"/>
      <c r="VAO326" s="80"/>
      <c r="VAP326" s="80"/>
      <c r="VAQ326" s="80"/>
      <c r="VAR326" s="80"/>
      <c r="VAS326" s="80"/>
      <c r="VAT326" s="80"/>
      <c r="VAU326" s="80"/>
      <c r="VAV326" s="80"/>
      <c r="VAW326" s="80"/>
      <c r="VAX326" s="80"/>
      <c r="VAY326" s="80"/>
      <c r="VAZ326" s="80"/>
      <c r="VBA326" s="80"/>
      <c r="VBB326" s="80"/>
      <c r="VBC326" s="80"/>
      <c r="VBD326" s="80"/>
      <c r="VBE326" s="80"/>
      <c r="VBF326" s="80"/>
      <c r="VBG326" s="80"/>
      <c r="VBH326" s="80"/>
      <c r="VBI326" s="80"/>
      <c r="VBJ326" s="80"/>
      <c r="VBK326" s="80"/>
      <c r="VBL326" s="80"/>
      <c r="VBM326" s="80"/>
      <c r="VBN326" s="80"/>
      <c r="VBO326" s="80"/>
      <c r="VBP326" s="80"/>
      <c r="VBQ326" s="80"/>
      <c r="VBR326" s="80"/>
      <c r="VBS326" s="80"/>
      <c r="VBT326" s="80"/>
      <c r="VBU326" s="80"/>
      <c r="VBV326" s="80"/>
      <c r="VBW326" s="80"/>
      <c r="VBX326" s="80"/>
      <c r="VBY326" s="80"/>
      <c r="VBZ326" s="80"/>
      <c r="VCA326" s="80"/>
      <c r="VCB326" s="80"/>
      <c r="VCC326" s="80"/>
      <c r="VCD326" s="80"/>
      <c r="VCE326" s="80"/>
      <c r="VCF326" s="80"/>
      <c r="VCG326" s="80"/>
      <c r="VCH326" s="80"/>
      <c r="VCI326" s="80"/>
      <c r="VCJ326" s="80"/>
      <c r="VCK326" s="80"/>
      <c r="VCL326" s="80"/>
      <c r="VCM326" s="80"/>
      <c r="VCN326" s="80"/>
      <c r="VCO326" s="80"/>
      <c r="VCP326" s="80"/>
      <c r="VCQ326" s="80"/>
      <c r="VCR326" s="80"/>
      <c r="VCS326" s="80"/>
      <c r="VCT326" s="80"/>
      <c r="VCU326" s="80"/>
      <c r="VCV326" s="80"/>
      <c r="VCW326" s="80"/>
      <c r="VCX326" s="80"/>
      <c r="VCY326" s="80"/>
      <c r="VCZ326" s="80"/>
      <c r="VDA326" s="80"/>
      <c r="VDB326" s="80"/>
      <c r="VDC326" s="80"/>
      <c r="VDD326" s="80"/>
      <c r="VDE326" s="80"/>
      <c r="VDF326" s="80"/>
      <c r="VDG326" s="80"/>
      <c r="VDH326" s="80"/>
      <c r="VDI326" s="80"/>
      <c r="VDJ326" s="80"/>
      <c r="VDK326" s="80"/>
      <c r="VDL326" s="80"/>
      <c r="VDM326" s="80"/>
      <c r="VDN326" s="80"/>
      <c r="VDO326" s="80"/>
      <c r="VDP326" s="80"/>
      <c r="VDQ326" s="80"/>
      <c r="VDR326" s="80"/>
      <c r="VDS326" s="80"/>
      <c r="VDT326" s="80"/>
      <c r="VDU326" s="80"/>
      <c r="VDV326" s="80"/>
      <c r="VDW326" s="80"/>
      <c r="VDX326" s="80"/>
      <c r="VDY326" s="80"/>
      <c r="VDZ326" s="80"/>
      <c r="VEA326" s="80"/>
      <c r="VEB326" s="80"/>
      <c r="VEC326" s="80"/>
      <c r="VED326" s="80"/>
      <c r="VEE326" s="80"/>
      <c r="VEF326" s="80"/>
      <c r="VEG326" s="80"/>
      <c r="VEH326" s="80"/>
      <c r="VEI326" s="80"/>
      <c r="VEJ326" s="80"/>
      <c r="VEK326" s="80"/>
      <c r="VEL326" s="80"/>
      <c r="VEM326" s="80"/>
      <c r="VEN326" s="80"/>
      <c r="VEO326" s="80"/>
      <c r="VEP326" s="80"/>
      <c r="VEQ326" s="80"/>
      <c r="VER326" s="80"/>
      <c r="VES326" s="80"/>
      <c r="VET326" s="80"/>
      <c r="VEU326" s="80"/>
      <c r="VEV326" s="80"/>
      <c r="VEW326" s="80"/>
      <c r="VEX326" s="80"/>
      <c r="VEY326" s="80"/>
      <c r="VEZ326" s="80"/>
      <c r="VFA326" s="80"/>
      <c r="VFB326" s="80"/>
      <c r="VFC326" s="80"/>
      <c r="VFD326" s="80"/>
      <c r="VFE326" s="80"/>
      <c r="VFF326" s="80"/>
      <c r="VFG326" s="80"/>
      <c r="VFH326" s="80"/>
      <c r="VFI326" s="80"/>
      <c r="VFJ326" s="80"/>
      <c r="VFK326" s="80"/>
      <c r="VFL326" s="80"/>
      <c r="VFM326" s="80"/>
      <c r="VFN326" s="80"/>
      <c r="VFO326" s="80"/>
      <c r="VFP326" s="80"/>
      <c r="VFQ326" s="80"/>
      <c r="VFR326" s="80"/>
      <c r="VFS326" s="80"/>
      <c r="VFT326" s="80"/>
      <c r="VFU326" s="80"/>
      <c r="VFV326" s="80"/>
      <c r="VFW326" s="80"/>
      <c r="VFX326" s="80"/>
      <c r="VFY326" s="80"/>
      <c r="VFZ326" s="80"/>
      <c r="VGA326" s="80"/>
      <c r="VGB326" s="80"/>
      <c r="VGC326" s="80"/>
      <c r="VGD326" s="80"/>
      <c r="VGE326" s="80"/>
      <c r="VGF326" s="80"/>
      <c r="VGG326" s="80"/>
      <c r="VGH326" s="80"/>
      <c r="VGI326" s="80"/>
      <c r="VGJ326" s="80"/>
      <c r="VGK326" s="80"/>
      <c r="VGL326" s="80"/>
      <c r="VGM326" s="80"/>
      <c r="VGN326" s="80"/>
      <c r="VGO326" s="80"/>
      <c r="VGP326" s="80"/>
      <c r="VGQ326" s="80"/>
      <c r="VGR326" s="80"/>
      <c r="VGS326" s="80"/>
      <c r="VGT326" s="80"/>
      <c r="VGU326" s="80"/>
      <c r="VGV326" s="80"/>
      <c r="VGW326" s="80"/>
      <c r="VGX326" s="80"/>
      <c r="VGY326" s="80"/>
      <c r="VGZ326" s="80"/>
      <c r="VHA326" s="80"/>
      <c r="VHB326" s="80"/>
      <c r="VHC326" s="80"/>
      <c r="VHD326" s="80"/>
      <c r="VHE326" s="80"/>
      <c r="VHF326" s="80"/>
      <c r="VHG326" s="80"/>
      <c r="VHH326" s="80"/>
      <c r="VHI326" s="80"/>
      <c r="VHJ326" s="80"/>
      <c r="VHK326" s="80"/>
      <c r="VHL326" s="80"/>
      <c r="VHM326" s="80"/>
      <c r="VHN326" s="80"/>
      <c r="VHO326" s="80"/>
      <c r="VHP326" s="80"/>
      <c r="VHQ326" s="80"/>
      <c r="VHR326" s="80"/>
      <c r="VHS326" s="80"/>
      <c r="VHT326" s="80"/>
      <c r="VHU326" s="80"/>
      <c r="VHV326" s="80"/>
      <c r="VHW326" s="80"/>
      <c r="VHX326" s="80"/>
      <c r="VHY326" s="80"/>
      <c r="VHZ326" s="80"/>
      <c r="VIA326" s="80"/>
      <c r="VIB326" s="80"/>
      <c r="VIC326" s="80"/>
      <c r="VID326" s="80"/>
      <c r="VIE326" s="80"/>
      <c r="VIF326" s="80"/>
      <c r="VIG326" s="80"/>
      <c r="VIH326" s="80"/>
      <c r="VII326" s="80"/>
      <c r="VIJ326" s="80"/>
      <c r="VIK326" s="80"/>
      <c r="VIL326" s="80"/>
      <c r="VIM326" s="80"/>
      <c r="VIN326" s="80"/>
      <c r="VIO326" s="80"/>
      <c r="VIP326" s="80"/>
      <c r="VIQ326" s="80"/>
      <c r="VIR326" s="80"/>
      <c r="VIS326" s="80"/>
      <c r="VIT326" s="80"/>
      <c r="VIU326" s="80"/>
      <c r="VIV326" s="80"/>
      <c r="VIW326" s="80"/>
      <c r="VIX326" s="80"/>
      <c r="VIY326" s="80"/>
      <c r="VIZ326" s="80"/>
      <c r="VJA326" s="80"/>
      <c r="VJB326" s="80"/>
      <c r="VJC326" s="80"/>
      <c r="VJD326" s="80"/>
      <c r="VJE326" s="80"/>
      <c r="VJF326" s="80"/>
      <c r="VJG326" s="80"/>
      <c r="VJH326" s="80"/>
      <c r="VJI326" s="80"/>
      <c r="VJJ326" s="80"/>
      <c r="VJK326" s="80"/>
      <c r="VJL326" s="80"/>
      <c r="VJM326" s="80"/>
      <c r="VJN326" s="80"/>
      <c r="VJO326" s="80"/>
      <c r="VJP326" s="80"/>
      <c r="VJQ326" s="80"/>
      <c r="VJR326" s="80"/>
      <c r="VJS326" s="80"/>
      <c r="VJT326" s="80"/>
      <c r="VJU326" s="80"/>
      <c r="VJV326" s="80"/>
      <c r="VJW326" s="80"/>
      <c r="VJX326" s="80"/>
      <c r="VJY326" s="80"/>
      <c r="VJZ326" s="80"/>
      <c r="VKA326" s="80"/>
      <c r="VKB326" s="80"/>
      <c r="VKC326" s="80"/>
      <c r="VKD326" s="80"/>
      <c r="VKE326" s="80"/>
      <c r="VKF326" s="80"/>
      <c r="VKG326" s="80"/>
      <c r="VKH326" s="80"/>
      <c r="VKI326" s="80"/>
      <c r="VKJ326" s="80"/>
      <c r="VKK326" s="80"/>
      <c r="VKL326" s="80"/>
      <c r="VKM326" s="80"/>
      <c r="VKN326" s="80"/>
      <c r="VKO326" s="80"/>
      <c r="VKP326" s="80"/>
      <c r="VKQ326" s="80"/>
      <c r="VKR326" s="80"/>
      <c r="VKS326" s="80"/>
      <c r="VKT326" s="80"/>
      <c r="VKU326" s="80"/>
      <c r="VKV326" s="80"/>
      <c r="VKW326" s="80"/>
      <c r="VKX326" s="80"/>
      <c r="VKY326" s="80"/>
      <c r="VKZ326" s="80"/>
      <c r="VLA326" s="80"/>
      <c r="VLB326" s="80"/>
      <c r="VLC326" s="80"/>
      <c r="VLD326" s="80"/>
      <c r="VLE326" s="80"/>
      <c r="VLF326" s="80"/>
      <c r="VLG326" s="80"/>
      <c r="VLH326" s="80"/>
      <c r="VLI326" s="80"/>
      <c r="VLJ326" s="80"/>
      <c r="VLK326" s="80"/>
      <c r="VLL326" s="80"/>
      <c r="VLM326" s="80"/>
      <c r="VLN326" s="80"/>
      <c r="VLO326" s="80"/>
      <c r="VLP326" s="80"/>
      <c r="VLQ326" s="80"/>
      <c r="VLR326" s="80"/>
      <c r="VLS326" s="80"/>
      <c r="VLT326" s="80"/>
      <c r="VLU326" s="80"/>
      <c r="VLV326" s="80"/>
      <c r="VLW326" s="80"/>
      <c r="VLX326" s="80"/>
      <c r="VLY326" s="80"/>
      <c r="VLZ326" s="80"/>
      <c r="VMA326" s="80"/>
      <c r="VMB326" s="80"/>
      <c r="VMC326" s="80"/>
      <c r="VMD326" s="80"/>
      <c r="VME326" s="80"/>
      <c r="VMF326" s="80"/>
      <c r="VMG326" s="80"/>
      <c r="VMH326" s="80"/>
      <c r="VMI326" s="80"/>
      <c r="VMJ326" s="80"/>
      <c r="VMK326" s="80"/>
      <c r="VML326" s="80"/>
      <c r="VMM326" s="80"/>
      <c r="VMN326" s="80"/>
      <c r="VMO326" s="80"/>
      <c r="VMP326" s="80"/>
      <c r="VMQ326" s="80"/>
      <c r="VMR326" s="80"/>
      <c r="VMS326" s="80"/>
      <c r="VMT326" s="80"/>
      <c r="VMU326" s="80"/>
      <c r="VMV326" s="80"/>
      <c r="VMW326" s="80"/>
      <c r="VMX326" s="80"/>
      <c r="VMY326" s="80"/>
      <c r="VMZ326" s="80"/>
      <c r="VNA326" s="80"/>
      <c r="VNB326" s="80"/>
      <c r="VNC326" s="80"/>
      <c r="VND326" s="80"/>
      <c r="VNE326" s="80"/>
      <c r="VNF326" s="80"/>
      <c r="VNG326" s="80"/>
      <c r="VNH326" s="80"/>
      <c r="VNI326" s="80"/>
      <c r="VNJ326" s="80"/>
      <c r="VNK326" s="80"/>
      <c r="VNL326" s="80"/>
      <c r="VNM326" s="80"/>
      <c r="VNN326" s="80"/>
      <c r="VNO326" s="80"/>
      <c r="VNP326" s="80"/>
      <c r="VNQ326" s="80"/>
      <c r="VNR326" s="80"/>
      <c r="VNS326" s="80"/>
      <c r="VNT326" s="80"/>
      <c r="VNU326" s="80"/>
      <c r="VNV326" s="80"/>
      <c r="VNW326" s="80"/>
      <c r="VNX326" s="80"/>
      <c r="VNY326" s="80"/>
      <c r="VNZ326" s="80"/>
      <c r="VOA326" s="80"/>
      <c r="VOB326" s="80"/>
      <c r="VOC326" s="80"/>
      <c r="VOD326" s="80"/>
      <c r="VOE326" s="80"/>
      <c r="VOF326" s="80"/>
      <c r="VOG326" s="80"/>
      <c r="VOH326" s="80"/>
      <c r="VOI326" s="80"/>
      <c r="VOJ326" s="80"/>
      <c r="VOK326" s="80"/>
      <c r="VOL326" s="80"/>
      <c r="VOM326" s="80"/>
      <c r="VON326" s="80"/>
      <c r="VOO326" s="80"/>
      <c r="VOP326" s="80"/>
      <c r="VOQ326" s="80"/>
      <c r="VOR326" s="80"/>
      <c r="VOS326" s="80"/>
      <c r="VOT326" s="80"/>
      <c r="VOU326" s="80"/>
      <c r="VOV326" s="80"/>
      <c r="VOW326" s="80"/>
      <c r="VOX326" s="80"/>
      <c r="VOY326" s="80"/>
      <c r="VOZ326" s="80"/>
      <c r="VPA326" s="80"/>
      <c r="VPB326" s="80"/>
      <c r="VPC326" s="80"/>
      <c r="VPD326" s="80"/>
      <c r="VPE326" s="80"/>
      <c r="VPF326" s="80"/>
      <c r="VPG326" s="80"/>
      <c r="VPH326" s="80"/>
      <c r="VPI326" s="80"/>
      <c r="VPJ326" s="80"/>
      <c r="VPK326" s="80"/>
      <c r="VPL326" s="80"/>
      <c r="VPM326" s="80"/>
      <c r="VPN326" s="80"/>
      <c r="VPO326" s="80"/>
      <c r="VPP326" s="80"/>
      <c r="VPQ326" s="80"/>
      <c r="VPR326" s="80"/>
      <c r="VPS326" s="80"/>
      <c r="VPT326" s="80"/>
      <c r="VPU326" s="80"/>
      <c r="VPV326" s="80"/>
      <c r="VPW326" s="80"/>
      <c r="VPX326" s="80"/>
      <c r="VPY326" s="80"/>
      <c r="VPZ326" s="80"/>
      <c r="VQA326" s="80"/>
      <c r="VQB326" s="80"/>
      <c r="VQC326" s="80"/>
      <c r="VQD326" s="80"/>
      <c r="VQE326" s="80"/>
      <c r="VQF326" s="80"/>
      <c r="VQG326" s="80"/>
      <c r="VQH326" s="80"/>
      <c r="VQI326" s="80"/>
      <c r="VQJ326" s="80"/>
      <c r="VQK326" s="80"/>
      <c r="VQL326" s="80"/>
      <c r="VQM326" s="80"/>
      <c r="VQN326" s="80"/>
      <c r="VQO326" s="80"/>
      <c r="VQP326" s="80"/>
      <c r="VQQ326" s="80"/>
      <c r="VQR326" s="80"/>
      <c r="VQS326" s="80"/>
      <c r="VQT326" s="80"/>
      <c r="VQU326" s="80"/>
      <c r="VQV326" s="80"/>
      <c r="VQW326" s="80"/>
      <c r="VQX326" s="80"/>
      <c r="VQY326" s="80"/>
      <c r="VQZ326" s="80"/>
      <c r="VRA326" s="80"/>
      <c r="VRB326" s="80"/>
      <c r="VRC326" s="80"/>
      <c r="VRD326" s="80"/>
      <c r="VRE326" s="80"/>
      <c r="VRF326" s="80"/>
      <c r="VRG326" s="80"/>
      <c r="VRH326" s="80"/>
      <c r="VRI326" s="80"/>
      <c r="VRJ326" s="80"/>
      <c r="VRK326" s="80"/>
      <c r="VRL326" s="80"/>
      <c r="VRM326" s="80"/>
      <c r="VRN326" s="80"/>
      <c r="VRO326" s="80"/>
      <c r="VRP326" s="80"/>
      <c r="VRQ326" s="80"/>
      <c r="VRR326" s="80"/>
      <c r="VRS326" s="80"/>
      <c r="VRT326" s="80"/>
      <c r="VRU326" s="80"/>
      <c r="VRV326" s="80"/>
      <c r="VRW326" s="80"/>
      <c r="VRX326" s="80"/>
      <c r="VRY326" s="80"/>
      <c r="VRZ326" s="80"/>
      <c r="VSA326" s="80"/>
      <c r="VSB326" s="80"/>
      <c r="VSC326" s="80"/>
      <c r="VSD326" s="80"/>
      <c r="VSE326" s="80"/>
      <c r="VSF326" s="80"/>
      <c r="VSG326" s="80"/>
      <c r="VSH326" s="80"/>
      <c r="VSI326" s="80"/>
      <c r="VSJ326" s="80"/>
      <c r="VSK326" s="80"/>
      <c r="VSL326" s="80"/>
      <c r="VSM326" s="80"/>
      <c r="VSN326" s="80"/>
      <c r="VSO326" s="80"/>
      <c r="VSP326" s="80"/>
      <c r="VSQ326" s="80"/>
      <c r="VSR326" s="80"/>
      <c r="VSS326" s="80"/>
      <c r="VST326" s="80"/>
      <c r="VSU326" s="80"/>
      <c r="VSV326" s="80"/>
      <c r="VSW326" s="80"/>
      <c r="VSX326" s="80"/>
      <c r="VSY326" s="80"/>
      <c r="VSZ326" s="80"/>
      <c r="VTA326" s="80"/>
      <c r="VTB326" s="80"/>
      <c r="VTC326" s="80"/>
      <c r="VTD326" s="80"/>
      <c r="VTE326" s="80"/>
      <c r="VTF326" s="80"/>
      <c r="VTG326" s="80"/>
      <c r="VTH326" s="80"/>
      <c r="VTI326" s="80"/>
      <c r="VTJ326" s="80"/>
      <c r="VTK326" s="80"/>
      <c r="VTL326" s="80"/>
      <c r="VTM326" s="80"/>
      <c r="VTN326" s="80"/>
      <c r="VTO326" s="80"/>
      <c r="VTP326" s="80"/>
      <c r="VTQ326" s="80"/>
      <c r="VTR326" s="80"/>
      <c r="VTS326" s="80"/>
      <c r="VTT326" s="80"/>
      <c r="VTU326" s="80"/>
      <c r="VTV326" s="80"/>
      <c r="VTW326" s="80"/>
      <c r="VTX326" s="80"/>
      <c r="VTY326" s="80"/>
      <c r="VTZ326" s="80"/>
      <c r="VUA326" s="80"/>
      <c r="VUB326" s="80"/>
      <c r="VUC326" s="80"/>
      <c r="VUD326" s="80"/>
      <c r="VUE326" s="80"/>
      <c r="VUF326" s="80"/>
      <c r="VUG326" s="80"/>
      <c r="VUH326" s="80"/>
      <c r="VUI326" s="80"/>
      <c r="VUJ326" s="80"/>
      <c r="VUK326" s="80"/>
      <c r="VUL326" s="80"/>
      <c r="VUM326" s="80"/>
      <c r="VUN326" s="80"/>
      <c r="VUO326" s="80"/>
      <c r="VUP326" s="80"/>
      <c r="VUQ326" s="80"/>
      <c r="VUR326" s="80"/>
      <c r="VUS326" s="80"/>
      <c r="VUT326" s="80"/>
      <c r="VUU326" s="80"/>
      <c r="VUV326" s="80"/>
      <c r="VUW326" s="80"/>
      <c r="VUX326" s="80"/>
      <c r="VUY326" s="80"/>
      <c r="VUZ326" s="80"/>
      <c r="VVA326" s="80"/>
      <c r="VVB326" s="80"/>
      <c r="VVC326" s="80"/>
      <c r="VVD326" s="80"/>
      <c r="VVE326" s="80"/>
      <c r="VVF326" s="80"/>
      <c r="VVG326" s="80"/>
      <c r="VVH326" s="80"/>
      <c r="VVI326" s="80"/>
      <c r="VVJ326" s="80"/>
      <c r="VVK326" s="80"/>
      <c r="VVL326" s="80"/>
      <c r="VVM326" s="80"/>
      <c r="VVN326" s="80"/>
      <c r="VVO326" s="80"/>
      <c r="VVP326" s="80"/>
      <c r="VVQ326" s="80"/>
      <c r="VVR326" s="80"/>
      <c r="VVS326" s="80"/>
      <c r="VVT326" s="80"/>
      <c r="VVU326" s="80"/>
      <c r="VVV326" s="80"/>
      <c r="VVW326" s="80"/>
      <c r="VVX326" s="80"/>
      <c r="VVY326" s="80"/>
      <c r="VVZ326" s="80"/>
      <c r="VWA326" s="80"/>
      <c r="VWB326" s="80"/>
      <c r="VWC326" s="80"/>
      <c r="VWD326" s="80"/>
      <c r="VWE326" s="80"/>
      <c r="VWF326" s="80"/>
      <c r="VWG326" s="80"/>
      <c r="VWH326" s="80"/>
      <c r="VWI326" s="80"/>
      <c r="VWJ326" s="80"/>
      <c r="VWK326" s="80"/>
      <c r="VWL326" s="80"/>
      <c r="VWM326" s="80"/>
      <c r="VWN326" s="80"/>
      <c r="VWO326" s="80"/>
      <c r="VWP326" s="80"/>
      <c r="VWQ326" s="80"/>
      <c r="VWR326" s="80"/>
      <c r="VWS326" s="80"/>
      <c r="VWT326" s="80"/>
      <c r="VWU326" s="80"/>
      <c r="VWV326" s="80"/>
      <c r="VWW326" s="80"/>
      <c r="VWX326" s="80"/>
      <c r="VWY326" s="80"/>
      <c r="VWZ326" s="80"/>
      <c r="VXA326" s="80"/>
      <c r="VXB326" s="80"/>
      <c r="VXC326" s="80"/>
      <c r="VXD326" s="80"/>
      <c r="VXE326" s="80"/>
      <c r="VXF326" s="80"/>
      <c r="VXG326" s="80"/>
      <c r="VXH326" s="80"/>
      <c r="VXI326" s="80"/>
      <c r="VXJ326" s="80"/>
      <c r="VXK326" s="80"/>
      <c r="VXL326" s="80"/>
      <c r="VXM326" s="80"/>
      <c r="VXN326" s="80"/>
      <c r="VXO326" s="80"/>
      <c r="VXP326" s="80"/>
      <c r="VXQ326" s="80"/>
      <c r="VXR326" s="80"/>
      <c r="VXS326" s="80"/>
      <c r="VXT326" s="80"/>
      <c r="VXU326" s="80"/>
      <c r="VXV326" s="80"/>
      <c r="VXW326" s="80"/>
      <c r="VXX326" s="80"/>
      <c r="VXY326" s="80"/>
      <c r="VXZ326" s="80"/>
      <c r="VYA326" s="80"/>
      <c r="VYB326" s="80"/>
      <c r="VYC326" s="80"/>
      <c r="VYD326" s="80"/>
      <c r="VYE326" s="80"/>
      <c r="VYF326" s="80"/>
      <c r="VYG326" s="80"/>
      <c r="VYH326" s="80"/>
      <c r="VYI326" s="80"/>
      <c r="VYJ326" s="80"/>
      <c r="VYK326" s="80"/>
      <c r="VYL326" s="80"/>
      <c r="VYM326" s="80"/>
      <c r="VYN326" s="80"/>
      <c r="VYO326" s="80"/>
      <c r="VYP326" s="80"/>
      <c r="VYQ326" s="80"/>
      <c r="VYR326" s="80"/>
      <c r="VYS326" s="80"/>
      <c r="VYT326" s="80"/>
      <c r="VYU326" s="80"/>
      <c r="VYV326" s="80"/>
      <c r="VYW326" s="80"/>
      <c r="VYX326" s="80"/>
      <c r="VYY326" s="80"/>
      <c r="VYZ326" s="80"/>
      <c r="VZA326" s="80"/>
      <c r="VZB326" s="80"/>
      <c r="VZC326" s="80"/>
      <c r="VZD326" s="80"/>
      <c r="VZE326" s="80"/>
      <c r="VZF326" s="80"/>
      <c r="VZG326" s="80"/>
      <c r="VZH326" s="80"/>
      <c r="VZI326" s="80"/>
      <c r="VZJ326" s="80"/>
      <c r="VZK326" s="80"/>
      <c r="VZL326" s="80"/>
      <c r="VZM326" s="80"/>
      <c r="VZN326" s="80"/>
      <c r="VZO326" s="80"/>
      <c r="VZP326" s="80"/>
      <c r="VZQ326" s="80"/>
      <c r="VZR326" s="80"/>
      <c r="VZS326" s="80"/>
      <c r="VZT326" s="80"/>
      <c r="VZU326" s="80"/>
      <c r="VZV326" s="80"/>
      <c r="VZW326" s="80"/>
      <c r="VZX326" s="80"/>
      <c r="VZY326" s="80"/>
      <c r="VZZ326" s="80"/>
      <c r="WAA326" s="80"/>
      <c r="WAB326" s="80"/>
      <c r="WAC326" s="80"/>
      <c r="WAD326" s="80"/>
      <c r="WAE326" s="80"/>
      <c r="WAF326" s="80"/>
      <c r="WAG326" s="80"/>
      <c r="WAH326" s="80"/>
      <c r="WAI326" s="80"/>
      <c r="WAJ326" s="80"/>
      <c r="WAK326" s="80"/>
      <c r="WAL326" s="80"/>
      <c r="WAM326" s="80"/>
      <c r="WAN326" s="80"/>
      <c r="WAO326" s="80"/>
      <c r="WAP326" s="80"/>
      <c r="WAQ326" s="80"/>
      <c r="WAR326" s="80"/>
      <c r="WAS326" s="80"/>
      <c r="WAT326" s="80"/>
      <c r="WAU326" s="80"/>
      <c r="WAV326" s="80"/>
      <c r="WAW326" s="80"/>
      <c r="WAX326" s="80"/>
      <c r="WAY326" s="80"/>
      <c r="WAZ326" s="80"/>
      <c r="WBA326" s="80"/>
      <c r="WBB326" s="80"/>
      <c r="WBC326" s="80"/>
      <c r="WBD326" s="80"/>
      <c r="WBE326" s="80"/>
      <c r="WBF326" s="80"/>
      <c r="WBG326" s="80"/>
      <c r="WBH326" s="80"/>
      <c r="WBI326" s="80"/>
      <c r="WBJ326" s="80"/>
      <c r="WBK326" s="80"/>
      <c r="WBL326" s="80"/>
      <c r="WBM326" s="80"/>
      <c r="WBN326" s="80"/>
      <c r="WBO326" s="80"/>
      <c r="WBP326" s="80"/>
      <c r="WBQ326" s="80"/>
      <c r="WBR326" s="80"/>
      <c r="WBS326" s="80"/>
      <c r="WBT326" s="80"/>
      <c r="WBU326" s="80"/>
      <c r="WBV326" s="80"/>
      <c r="WBW326" s="80"/>
      <c r="WBX326" s="80"/>
      <c r="WBY326" s="80"/>
      <c r="WBZ326" s="80"/>
      <c r="WCA326" s="80"/>
      <c r="WCB326" s="80"/>
      <c r="WCC326" s="80"/>
      <c r="WCD326" s="80"/>
      <c r="WCE326" s="80"/>
      <c r="WCF326" s="80"/>
      <c r="WCG326" s="80"/>
      <c r="WCH326" s="80"/>
      <c r="WCI326" s="80"/>
      <c r="WCJ326" s="80"/>
      <c r="WCK326" s="80"/>
      <c r="WCL326" s="80"/>
      <c r="WCM326" s="80"/>
      <c r="WCN326" s="80"/>
      <c r="WCO326" s="80"/>
      <c r="WCP326" s="80"/>
      <c r="WCQ326" s="80"/>
      <c r="WCR326" s="80"/>
      <c r="WCS326" s="80"/>
      <c r="WCT326" s="80"/>
      <c r="WCU326" s="80"/>
      <c r="WCV326" s="80"/>
      <c r="WCW326" s="80"/>
      <c r="WCX326" s="80"/>
      <c r="WCY326" s="80"/>
      <c r="WCZ326" s="80"/>
      <c r="WDA326" s="80"/>
      <c r="WDB326" s="80"/>
      <c r="WDC326" s="80"/>
      <c r="WDD326" s="80"/>
      <c r="WDE326" s="80"/>
      <c r="WDF326" s="80"/>
      <c r="WDG326" s="80"/>
      <c r="WDH326" s="80"/>
      <c r="WDI326" s="80"/>
      <c r="WDJ326" s="80"/>
      <c r="WDK326" s="80"/>
      <c r="WDL326" s="80"/>
      <c r="WDM326" s="80"/>
      <c r="WDN326" s="80"/>
      <c r="WDO326" s="80"/>
      <c r="WDP326" s="80"/>
      <c r="WDQ326" s="80"/>
      <c r="WDR326" s="80"/>
      <c r="WDS326" s="80"/>
      <c r="WDT326" s="80"/>
      <c r="WDU326" s="80"/>
      <c r="WDV326" s="80"/>
      <c r="WDW326" s="80"/>
      <c r="WDX326" s="80"/>
      <c r="WDY326" s="80"/>
      <c r="WDZ326" s="80"/>
      <c r="WEA326" s="80"/>
      <c r="WEB326" s="80"/>
      <c r="WEC326" s="80"/>
      <c r="WED326" s="80"/>
      <c r="WEE326" s="80"/>
      <c r="WEF326" s="80"/>
      <c r="WEG326" s="80"/>
      <c r="WEH326" s="80"/>
      <c r="WEI326" s="80"/>
      <c r="WEJ326" s="80"/>
      <c r="WEK326" s="80"/>
      <c r="WEL326" s="80"/>
      <c r="WEM326" s="80"/>
      <c r="WEN326" s="80"/>
      <c r="WEO326" s="80"/>
      <c r="WEP326" s="80"/>
      <c r="WEQ326" s="80"/>
      <c r="WER326" s="80"/>
      <c r="WES326" s="80"/>
      <c r="WET326" s="80"/>
      <c r="WEU326" s="80"/>
      <c r="WEV326" s="80"/>
      <c r="WEW326" s="80"/>
      <c r="WEX326" s="80"/>
      <c r="WEY326" s="80"/>
      <c r="WEZ326" s="80"/>
      <c r="WFA326" s="80"/>
      <c r="WFB326" s="80"/>
      <c r="WFC326" s="80"/>
      <c r="WFD326" s="80"/>
      <c r="WFE326" s="80"/>
      <c r="WFF326" s="80"/>
      <c r="WFG326" s="80"/>
      <c r="WFH326" s="80"/>
      <c r="WFI326" s="80"/>
      <c r="WFJ326" s="80"/>
      <c r="WFK326" s="80"/>
      <c r="WFL326" s="80"/>
      <c r="WFM326" s="80"/>
      <c r="WFN326" s="80"/>
      <c r="WFO326" s="80"/>
      <c r="WFP326" s="80"/>
      <c r="WFQ326" s="80"/>
      <c r="WFR326" s="80"/>
      <c r="WFS326" s="80"/>
      <c r="WFT326" s="80"/>
      <c r="WFU326" s="80"/>
      <c r="WFV326" s="80"/>
      <c r="WFW326" s="80"/>
      <c r="WFX326" s="80"/>
      <c r="WFY326" s="80"/>
      <c r="WFZ326" s="80"/>
      <c r="WGA326" s="80"/>
      <c r="WGB326" s="80"/>
      <c r="WGC326" s="80"/>
      <c r="WGD326" s="80"/>
      <c r="WGE326" s="80"/>
      <c r="WGF326" s="80"/>
      <c r="WGG326" s="80"/>
      <c r="WGH326" s="80"/>
      <c r="WGI326" s="80"/>
      <c r="WGJ326" s="80"/>
      <c r="WGK326" s="80"/>
      <c r="WGL326" s="80"/>
      <c r="WGM326" s="80"/>
      <c r="WGN326" s="80"/>
      <c r="WGO326" s="80"/>
      <c r="WGP326" s="80"/>
      <c r="WGQ326" s="80"/>
      <c r="WGR326" s="80"/>
      <c r="WGS326" s="80"/>
      <c r="WGT326" s="80"/>
      <c r="WGU326" s="80"/>
      <c r="WGV326" s="80"/>
      <c r="WGW326" s="80"/>
      <c r="WGX326" s="80"/>
      <c r="WGY326" s="80"/>
      <c r="WGZ326" s="80"/>
      <c r="WHA326" s="80"/>
      <c r="WHB326" s="80"/>
      <c r="WHC326" s="80"/>
      <c r="WHD326" s="80"/>
      <c r="WHE326" s="80"/>
      <c r="WHF326" s="80"/>
      <c r="WHG326" s="80"/>
      <c r="WHH326" s="80"/>
      <c r="WHI326" s="80"/>
      <c r="WHJ326" s="80"/>
      <c r="WHK326" s="80"/>
      <c r="WHL326" s="80"/>
      <c r="WHM326" s="80"/>
      <c r="WHN326" s="80"/>
      <c r="WHO326" s="80"/>
      <c r="WHP326" s="80"/>
      <c r="WHQ326" s="80"/>
      <c r="WHR326" s="80"/>
      <c r="WHS326" s="80"/>
      <c r="WHT326" s="80"/>
      <c r="WHU326" s="80"/>
      <c r="WHV326" s="80"/>
      <c r="WHW326" s="80"/>
      <c r="WHX326" s="80"/>
      <c r="WHY326" s="80"/>
      <c r="WHZ326" s="80"/>
      <c r="WIA326" s="80"/>
      <c r="WIB326" s="80"/>
      <c r="WIC326" s="80"/>
      <c r="WID326" s="80"/>
      <c r="WIE326" s="80"/>
      <c r="WIF326" s="80"/>
      <c r="WIG326" s="80"/>
      <c r="WIH326" s="80"/>
      <c r="WII326" s="80"/>
      <c r="WIJ326" s="80"/>
      <c r="WIK326" s="80"/>
      <c r="WIL326" s="80"/>
      <c r="WIM326" s="80"/>
      <c r="WIN326" s="80"/>
      <c r="WIO326" s="80"/>
      <c r="WIP326" s="80"/>
      <c r="WIQ326" s="80"/>
      <c r="WIR326" s="80"/>
      <c r="WIS326" s="80"/>
      <c r="WIT326" s="80"/>
      <c r="WIU326" s="80"/>
      <c r="WIV326" s="80"/>
      <c r="WIW326" s="80"/>
      <c r="WIX326" s="80"/>
      <c r="WIY326" s="80"/>
      <c r="WIZ326" s="80"/>
      <c r="WJA326" s="80"/>
      <c r="WJB326" s="80"/>
      <c r="WJC326" s="80"/>
      <c r="WJD326" s="80"/>
      <c r="WJE326" s="80"/>
      <c r="WJF326" s="80"/>
      <c r="WJG326" s="80"/>
      <c r="WJH326" s="80"/>
      <c r="WJI326" s="80"/>
      <c r="WJJ326" s="80"/>
      <c r="WJK326" s="80"/>
      <c r="WJL326" s="80"/>
      <c r="WJM326" s="80"/>
      <c r="WJN326" s="80"/>
      <c r="WJO326" s="80"/>
      <c r="WJP326" s="80"/>
      <c r="WJQ326" s="80"/>
      <c r="WJR326" s="80"/>
      <c r="WJS326" s="80"/>
      <c r="WJT326" s="80"/>
      <c r="WJU326" s="80"/>
      <c r="WJV326" s="80"/>
      <c r="WJW326" s="80"/>
      <c r="WJX326" s="80"/>
      <c r="WJY326" s="80"/>
      <c r="WJZ326" s="80"/>
      <c r="WKA326" s="80"/>
      <c r="WKB326" s="80"/>
      <c r="WKC326" s="80"/>
      <c r="WKD326" s="80"/>
      <c r="WKE326" s="80"/>
      <c r="WKF326" s="80"/>
      <c r="WKG326" s="80"/>
      <c r="WKH326" s="80"/>
      <c r="WKI326" s="80"/>
      <c r="WKJ326" s="80"/>
      <c r="WKK326" s="80"/>
      <c r="WKL326" s="80"/>
      <c r="WKM326" s="80"/>
      <c r="WKN326" s="80"/>
      <c r="WKO326" s="80"/>
      <c r="WKP326" s="80"/>
      <c r="WKQ326" s="80"/>
      <c r="WKR326" s="80"/>
      <c r="WKS326" s="80"/>
      <c r="WKT326" s="80"/>
      <c r="WKU326" s="80"/>
      <c r="WKV326" s="80"/>
      <c r="WKW326" s="80"/>
      <c r="WKX326" s="80"/>
      <c r="WKY326" s="80"/>
      <c r="WKZ326" s="80"/>
      <c r="WLA326" s="80"/>
      <c r="WLB326" s="80"/>
      <c r="WLC326" s="80"/>
      <c r="WLD326" s="80"/>
      <c r="WLE326" s="80"/>
      <c r="WLF326" s="80"/>
      <c r="WLG326" s="80"/>
      <c r="WLH326" s="80"/>
      <c r="WLI326" s="80"/>
      <c r="WLJ326" s="80"/>
      <c r="WLK326" s="80"/>
      <c r="WLL326" s="80"/>
      <c r="WLM326" s="80"/>
      <c r="WLN326" s="80"/>
      <c r="WLO326" s="80"/>
      <c r="WLP326" s="80"/>
      <c r="WLQ326" s="80"/>
      <c r="WLR326" s="80"/>
      <c r="WLS326" s="80"/>
      <c r="WLT326" s="80"/>
      <c r="WLU326" s="80"/>
      <c r="WLV326" s="80"/>
      <c r="WLW326" s="80"/>
      <c r="WLX326" s="80"/>
      <c r="WLY326" s="80"/>
      <c r="WLZ326" s="80"/>
      <c r="WMA326" s="80"/>
      <c r="WMB326" s="80"/>
      <c r="WMC326" s="80"/>
      <c r="WMD326" s="80"/>
      <c r="WME326" s="80"/>
      <c r="WMF326" s="80"/>
      <c r="WMG326" s="80"/>
      <c r="WMH326" s="80"/>
      <c r="WMI326" s="80"/>
      <c r="WMJ326" s="80"/>
      <c r="WMK326" s="80"/>
      <c r="WML326" s="80"/>
      <c r="WMM326" s="80"/>
      <c r="WMN326" s="80"/>
      <c r="WMO326" s="80"/>
      <c r="WMP326" s="80"/>
      <c r="WMQ326" s="80"/>
      <c r="WMR326" s="80"/>
      <c r="WMS326" s="80"/>
      <c r="WMT326" s="80"/>
      <c r="WMU326" s="80"/>
      <c r="WMV326" s="80"/>
      <c r="WMW326" s="80"/>
      <c r="WMX326" s="80"/>
      <c r="WMY326" s="80"/>
      <c r="WMZ326" s="80"/>
      <c r="WNA326" s="80"/>
      <c r="WNB326" s="80"/>
      <c r="WNC326" s="80"/>
      <c r="WND326" s="80"/>
      <c r="WNE326" s="80"/>
      <c r="WNF326" s="80"/>
      <c r="WNG326" s="80"/>
      <c r="WNH326" s="80"/>
      <c r="WNI326" s="80"/>
      <c r="WNJ326" s="80"/>
      <c r="WNK326" s="80"/>
      <c r="WNL326" s="80"/>
      <c r="WNM326" s="80"/>
      <c r="WNN326" s="80"/>
      <c r="WNO326" s="80"/>
      <c r="WNP326" s="80"/>
      <c r="WNQ326" s="80"/>
      <c r="WNR326" s="80"/>
      <c r="WNS326" s="80"/>
      <c r="WNT326" s="80"/>
      <c r="WNU326" s="80"/>
      <c r="WNV326" s="80"/>
      <c r="WNW326" s="80"/>
      <c r="WNX326" s="80"/>
      <c r="WNY326" s="80"/>
      <c r="WNZ326" s="80"/>
      <c r="WOA326" s="80"/>
      <c r="WOB326" s="80"/>
      <c r="WOC326" s="80"/>
      <c r="WOD326" s="80"/>
      <c r="WOE326" s="80"/>
      <c r="WOF326" s="80"/>
      <c r="WOG326" s="80"/>
      <c r="WOH326" s="80"/>
      <c r="WOI326" s="80"/>
      <c r="WOJ326" s="80"/>
      <c r="WOK326" s="80"/>
      <c r="WOL326" s="80"/>
      <c r="WOM326" s="80"/>
      <c r="WON326" s="80"/>
      <c r="WOO326" s="80"/>
      <c r="WOP326" s="80"/>
      <c r="WOQ326" s="80"/>
      <c r="WOR326" s="80"/>
      <c r="WOS326" s="80"/>
      <c r="WOT326" s="80"/>
      <c r="WOU326" s="80"/>
      <c r="WOV326" s="80"/>
      <c r="WOW326" s="80"/>
      <c r="WOX326" s="80"/>
      <c r="WOY326" s="80"/>
      <c r="WOZ326" s="80"/>
      <c r="WPA326" s="80"/>
      <c r="WPB326" s="80"/>
      <c r="WPC326" s="80"/>
      <c r="WPD326" s="80"/>
      <c r="WPE326" s="80"/>
      <c r="WPF326" s="80"/>
      <c r="WPG326" s="80"/>
      <c r="WPH326" s="80"/>
      <c r="WPI326" s="80"/>
      <c r="WPJ326" s="80"/>
      <c r="WPK326" s="80"/>
      <c r="WPL326" s="80"/>
      <c r="WPM326" s="80"/>
      <c r="WPN326" s="80"/>
      <c r="WPO326" s="80"/>
      <c r="WPP326" s="80"/>
      <c r="WPQ326" s="80"/>
      <c r="WPR326" s="80"/>
      <c r="WPS326" s="80"/>
      <c r="WPT326" s="80"/>
      <c r="WPU326" s="80"/>
      <c r="WPV326" s="80"/>
      <c r="WPW326" s="80"/>
      <c r="WPX326" s="80"/>
      <c r="WPY326" s="80"/>
      <c r="WPZ326" s="80"/>
      <c r="WQA326" s="80"/>
      <c r="WQB326" s="80"/>
      <c r="WQC326" s="80"/>
      <c r="WQD326" s="80"/>
      <c r="WQE326" s="80"/>
      <c r="WQF326" s="80"/>
      <c r="WQG326" s="80"/>
      <c r="WQH326" s="80"/>
      <c r="WQI326" s="80"/>
      <c r="WQJ326" s="80"/>
      <c r="WQK326" s="80"/>
      <c r="WQL326" s="80"/>
      <c r="WQM326" s="80"/>
      <c r="WQN326" s="80"/>
      <c r="WQO326" s="80"/>
      <c r="WQP326" s="80"/>
      <c r="WQQ326" s="80"/>
      <c r="WQR326" s="80"/>
      <c r="WQS326" s="80"/>
      <c r="WQT326" s="80"/>
      <c r="WQU326" s="80"/>
      <c r="WQV326" s="80"/>
      <c r="WQW326" s="80"/>
      <c r="WQX326" s="80"/>
      <c r="WQY326" s="80"/>
      <c r="WQZ326" s="80"/>
      <c r="WRA326" s="80"/>
      <c r="WRB326" s="80"/>
      <c r="WRC326" s="80"/>
      <c r="WRD326" s="80"/>
      <c r="WRE326" s="80"/>
      <c r="WRF326" s="80"/>
      <c r="WRG326" s="80"/>
      <c r="WRH326" s="80"/>
      <c r="WRI326" s="80"/>
      <c r="WRJ326" s="80"/>
      <c r="WRK326" s="80"/>
      <c r="WRL326" s="80"/>
      <c r="WRM326" s="80"/>
      <c r="WRN326" s="80"/>
      <c r="WRO326" s="80"/>
      <c r="WRP326" s="80"/>
      <c r="WRQ326" s="80"/>
      <c r="WRR326" s="80"/>
      <c r="WRS326" s="80"/>
      <c r="WRT326" s="80"/>
      <c r="WRU326" s="80"/>
      <c r="WRV326" s="80"/>
      <c r="WRW326" s="80"/>
      <c r="WRX326" s="80"/>
      <c r="WRY326" s="80"/>
      <c r="WRZ326" s="80"/>
      <c r="WSA326" s="80"/>
      <c r="WSB326" s="80"/>
      <c r="WSC326" s="80"/>
      <c r="WSD326" s="80"/>
      <c r="WSE326" s="80"/>
      <c r="WSF326" s="80"/>
      <c r="WSG326" s="80"/>
      <c r="WSH326" s="80"/>
      <c r="WSI326" s="80"/>
      <c r="WSJ326" s="80"/>
      <c r="WSK326" s="80"/>
      <c r="WSL326" s="80"/>
      <c r="WSM326" s="80"/>
      <c r="WSN326" s="80"/>
      <c r="WSO326" s="80"/>
      <c r="WSP326" s="80"/>
      <c r="WSQ326" s="80"/>
      <c r="WSR326" s="80"/>
      <c r="WSS326" s="80"/>
      <c r="WST326" s="80"/>
      <c r="WSU326" s="80"/>
      <c r="WSV326" s="80"/>
      <c r="WSW326" s="80"/>
      <c r="WSX326" s="80"/>
      <c r="WSY326" s="80"/>
      <c r="WSZ326" s="80"/>
      <c r="WTA326" s="80"/>
      <c r="WTB326" s="80"/>
      <c r="WTC326" s="80"/>
      <c r="WTD326" s="80"/>
      <c r="WTE326" s="80"/>
      <c r="WTF326" s="80"/>
      <c r="WTG326" s="80"/>
      <c r="WTH326" s="80"/>
      <c r="WTI326" s="80"/>
      <c r="WTJ326" s="80"/>
      <c r="WTK326" s="80"/>
      <c r="WTL326" s="80"/>
      <c r="WTM326" s="80"/>
      <c r="WTN326" s="80"/>
      <c r="WTO326" s="80"/>
      <c r="WTP326" s="80"/>
      <c r="WTQ326" s="80"/>
      <c r="WTR326" s="80"/>
      <c r="WTS326" s="80"/>
      <c r="WTT326" s="80"/>
      <c r="WTU326" s="80"/>
      <c r="WTV326" s="80"/>
      <c r="WTW326" s="80"/>
      <c r="WTX326" s="80"/>
      <c r="WTY326" s="80"/>
      <c r="WTZ326" s="80"/>
      <c r="WUA326" s="80"/>
      <c r="WUB326" s="80"/>
      <c r="WUC326" s="80"/>
      <c r="WUD326" s="80"/>
      <c r="WUE326" s="80"/>
      <c r="WUF326" s="80"/>
      <c r="WUG326" s="80"/>
      <c r="WUH326" s="80"/>
      <c r="WUI326" s="80"/>
      <c r="WUJ326" s="80"/>
      <c r="WUK326" s="80"/>
      <c r="WUL326" s="80"/>
      <c r="WUM326" s="80"/>
      <c r="WUN326" s="80"/>
      <c r="WUO326" s="80"/>
      <c r="WUP326" s="80"/>
      <c r="WUQ326" s="80"/>
      <c r="WUR326" s="80"/>
      <c r="WUS326" s="80"/>
      <c r="WUT326" s="80"/>
      <c r="WUU326" s="80"/>
      <c r="WUV326" s="80"/>
      <c r="WUW326" s="80"/>
      <c r="WUX326" s="80"/>
      <c r="WUY326" s="80"/>
      <c r="WUZ326" s="80"/>
      <c r="WVA326" s="80"/>
      <c r="WVB326" s="80"/>
      <c r="WVC326" s="80"/>
      <c r="WVD326" s="80"/>
      <c r="WVE326" s="80"/>
      <c r="WVF326" s="80"/>
      <c r="WVG326" s="80"/>
      <c r="WVH326" s="80"/>
      <c r="WVI326" s="80"/>
      <c r="WVJ326" s="80"/>
      <c r="WVK326" s="80"/>
      <c r="WVL326" s="80"/>
      <c r="WVM326" s="80"/>
      <c r="WVN326" s="80"/>
      <c r="WVO326" s="80"/>
      <c r="WVP326" s="80"/>
      <c r="WVQ326" s="80"/>
      <c r="WVR326" s="80"/>
      <c r="WVS326" s="80"/>
      <c r="WVT326" s="80"/>
      <c r="WVU326" s="80"/>
      <c r="WVV326" s="80"/>
      <c r="WVW326" s="80"/>
      <c r="WVX326" s="80"/>
      <c r="WVY326" s="80"/>
      <c r="WVZ326" s="80"/>
      <c r="WWA326" s="80"/>
      <c r="WWB326" s="80"/>
      <c r="WWC326" s="80"/>
      <c r="WWD326" s="80"/>
      <c r="WWE326" s="80"/>
      <c r="WWF326" s="80"/>
      <c r="WWG326" s="80"/>
      <c r="WWH326" s="80"/>
      <c r="WWI326" s="80"/>
      <c r="WWJ326" s="80"/>
      <c r="WWK326" s="80"/>
      <c r="WWL326" s="80"/>
      <c r="WWM326" s="80"/>
      <c r="WWN326" s="80"/>
      <c r="WWO326" s="80"/>
      <c r="WWP326" s="80"/>
      <c r="WWQ326" s="80"/>
      <c r="WWR326" s="80"/>
      <c r="WWS326" s="80"/>
      <c r="WWT326" s="80"/>
      <c r="WWU326" s="80"/>
      <c r="WWV326" s="80"/>
      <c r="WWW326" s="80"/>
      <c r="WWX326" s="80"/>
      <c r="WWY326" s="80"/>
      <c r="WWZ326" s="80"/>
      <c r="WXA326" s="80"/>
      <c r="WXB326" s="80"/>
      <c r="WXC326" s="80"/>
      <c r="WXD326" s="80"/>
      <c r="WXE326" s="80"/>
      <c r="WXF326" s="80"/>
      <c r="WXG326" s="80"/>
      <c r="WXH326" s="80"/>
      <c r="WXI326" s="80"/>
      <c r="WXJ326" s="80"/>
      <c r="WXK326" s="80"/>
      <c r="WXL326" s="80"/>
      <c r="WXM326" s="80"/>
      <c r="WXN326" s="80"/>
      <c r="WXO326" s="80"/>
      <c r="WXP326" s="80"/>
      <c r="WXQ326" s="80"/>
      <c r="WXR326" s="80"/>
      <c r="WXS326" s="80"/>
      <c r="WXT326" s="80"/>
      <c r="WXU326" s="80"/>
      <c r="WXV326" s="80"/>
      <c r="WXW326" s="80"/>
      <c r="WXX326" s="80"/>
      <c r="WXY326" s="80"/>
      <c r="WXZ326" s="80"/>
      <c r="WYA326" s="80"/>
      <c r="WYB326" s="80"/>
      <c r="WYC326" s="80"/>
      <c r="WYD326" s="80"/>
      <c r="WYE326" s="80"/>
      <c r="WYF326" s="80"/>
      <c r="WYG326" s="80"/>
      <c r="WYH326" s="80"/>
      <c r="WYI326" s="80"/>
      <c r="WYJ326" s="80"/>
      <c r="WYK326" s="80"/>
      <c r="WYL326" s="80"/>
      <c r="WYM326" s="80"/>
      <c r="WYN326" s="80"/>
      <c r="WYO326" s="80"/>
      <c r="WYP326" s="80"/>
      <c r="WYQ326" s="80"/>
      <c r="WYR326" s="80"/>
      <c r="WYS326" s="80"/>
      <c r="WYT326" s="80"/>
      <c r="WYU326" s="80"/>
      <c r="WYV326" s="80"/>
      <c r="WYW326" s="80"/>
      <c r="WYX326" s="80"/>
      <c r="WYY326" s="80"/>
      <c r="WYZ326" s="80"/>
      <c r="WZA326" s="80"/>
      <c r="WZB326" s="80"/>
      <c r="WZC326" s="80"/>
      <c r="WZD326" s="80"/>
      <c r="WZE326" s="80"/>
      <c r="WZF326" s="80"/>
      <c r="WZG326" s="80"/>
      <c r="WZH326" s="80"/>
      <c r="WZI326" s="80"/>
      <c r="WZJ326" s="80"/>
      <c r="WZK326" s="80"/>
      <c r="WZL326" s="80"/>
      <c r="WZM326" s="80"/>
      <c r="WZN326" s="80"/>
      <c r="WZO326" s="80"/>
      <c r="WZP326" s="80"/>
      <c r="WZQ326" s="80"/>
      <c r="WZR326" s="80"/>
      <c r="WZS326" s="80"/>
      <c r="WZT326" s="80"/>
      <c r="WZU326" s="80"/>
      <c r="WZV326" s="80"/>
      <c r="WZW326" s="80"/>
      <c r="WZX326" s="80"/>
      <c r="WZY326" s="80"/>
      <c r="WZZ326" s="80"/>
      <c r="XAA326" s="80"/>
      <c r="XAB326" s="80"/>
      <c r="XAC326" s="80"/>
      <c r="XAD326" s="80"/>
      <c r="XAE326" s="80"/>
      <c r="XAF326" s="80"/>
      <c r="XAG326" s="80"/>
      <c r="XAH326" s="80"/>
      <c r="XAI326" s="80"/>
      <c r="XAJ326" s="80"/>
      <c r="XAK326" s="80"/>
      <c r="XAL326" s="80"/>
      <c r="XAM326" s="80"/>
      <c r="XAN326" s="80"/>
      <c r="XAO326" s="80"/>
      <c r="XAP326" s="80"/>
      <c r="XAQ326" s="80"/>
      <c r="XAR326" s="80"/>
      <c r="XAS326" s="80"/>
      <c r="XAT326" s="80"/>
      <c r="XAU326" s="80"/>
      <c r="XAV326" s="80"/>
      <c r="XAW326" s="80"/>
      <c r="XAX326" s="80"/>
      <c r="XAY326" s="80"/>
      <c r="XAZ326" s="80"/>
      <c r="XBA326" s="80"/>
      <c r="XBB326" s="80"/>
      <c r="XBC326" s="80"/>
      <c r="XBD326" s="80"/>
      <c r="XBE326" s="80"/>
      <c r="XBF326" s="80"/>
      <c r="XBG326" s="80"/>
      <c r="XBH326" s="80"/>
      <c r="XBI326" s="80"/>
      <c r="XBJ326" s="80"/>
      <c r="XBK326" s="80"/>
      <c r="XBL326" s="80"/>
      <c r="XBM326" s="80"/>
      <c r="XBN326" s="80"/>
      <c r="XBO326" s="80"/>
      <c r="XBP326" s="80"/>
      <c r="XBQ326" s="80"/>
      <c r="XBR326" s="80"/>
      <c r="XBS326" s="80"/>
      <c r="XBT326" s="80"/>
      <c r="XBU326" s="80"/>
      <c r="XBV326" s="80"/>
      <c r="XBW326" s="80"/>
      <c r="XBX326" s="80"/>
      <c r="XBY326" s="80"/>
      <c r="XBZ326" s="80"/>
      <c r="XCA326" s="80"/>
      <c r="XCB326" s="80"/>
      <c r="XCC326" s="80"/>
      <c r="XCD326" s="80"/>
      <c r="XCE326" s="80"/>
      <c r="XCF326" s="80"/>
      <c r="XCG326" s="80"/>
      <c r="XCH326" s="80"/>
      <c r="XCI326" s="80"/>
      <c r="XCJ326" s="80"/>
      <c r="XCK326" s="80"/>
      <c r="XCL326" s="80"/>
      <c r="XCM326" s="80"/>
      <c r="XCN326" s="80"/>
      <c r="XCO326" s="80"/>
      <c r="XCP326" s="80"/>
      <c r="XCQ326" s="80"/>
      <c r="XCR326" s="80"/>
      <c r="XCS326" s="80"/>
      <c r="XCT326" s="80"/>
      <c r="XCU326" s="80"/>
      <c r="XCV326" s="80"/>
      <c r="XCW326" s="80"/>
      <c r="XCX326" s="80"/>
      <c r="XCY326" s="80"/>
      <c r="XCZ326" s="80"/>
      <c r="XDA326" s="80"/>
      <c r="XDB326" s="80"/>
      <c r="XDC326" s="80"/>
      <c r="XDD326" s="80"/>
      <c r="XDE326" s="80"/>
      <c r="XDF326" s="80"/>
      <c r="XDG326" s="80"/>
      <c r="XDH326" s="80"/>
      <c r="XDI326" s="80"/>
      <c r="XDJ326" s="80"/>
      <c r="XDK326" s="80"/>
      <c r="XDL326" s="80"/>
      <c r="XDM326" s="80"/>
      <c r="XDN326" s="80"/>
      <c r="XDO326" s="80"/>
      <c r="XDP326" s="80"/>
      <c r="XDQ326" s="80"/>
      <c r="XDR326" s="80"/>
      <c r="XDS326" s="80"/>
      <c r="XDT326" s="80"/>
      <c r="XDU326" s="80"/>
      <c r="XDV326" s="80"/>
      <c r="XDW326" s="80"/>
      <c r="XDX326" s="80"/>
      <c r="XDY326" s="80"/>
      <c r="XDZ326" s="80"/>
      <c r="XEA326" s="80"/>
      <c r="XEB326" s="80"/>
      <c r="XEC326" s="80"/>
      <c r="XED326" s="80"/>
      <c r="XEE326" s="80"/>
      <c r="XEF326" s="80"/>
      <c r="XEG326" s="80"/>
      <c r="XEH326" s="80"/>
      <c r="XEI326" s="80"/>
      <c r="XEJ326" s="80"/>
      <c r="XEK326" s="80"/>
      <c r="XEL326" s="80"/>
      <c r="XEM326" s="80"/>
      <c r="XEN326" s="80"/>
      <c r="XEO326" s="80"/>
      <c r="XEP326" s="80"/>
      <c r="XEQ326" s="80"/>
      <c r="XER326" s="80"/>
      <c r="XES326" s="80"/>
      <c r="XET326" s="80"/>
      <c r="XEU326" s="80"/>
      <c r="XEV326" s="80"/>
      <c r="XEW326" s="80"/>
      <c r="XEX326" s="80"/>
      <c r="XEY326" s="80"/>
      <c r="XEZ326" s="80"/>
      <c r="XFA326" s="80"/>
      <c r="XFB326" s="80"/>
      <c r="XFC326" s="80"/>
      <c r="XFD326" s="80"/>
    </row>
    <row r="327" spans="1:16384" s="84" customFormat="1" ht="15" x14ac:dyDescent="0.25">
      <c r="A327" s="76"/>
      <c r="B327" s="80"/>
      <c r="C327" s="80"/>
      <c r="D327" s="80"/>
      <c r="E327" s="80"/>
      <c r="F327" s="80"/>
      <c r="G327" s="231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0"/>
      <c r="CE327" s="80"/>
      <c r="CF327" s="80"/>
      <c r="CG327" s="80"/>
      <c r="CH327" s="80"/>
      <c r="CI327" s="80"/>
      <c r="CJ327" s="80"/>
      <c r="CK327" s="80"/>
      <c r="CL327" s="80"/>
      <c r="CM327" s="80"/>
      <c r="CN327" s="80"/>
      <c r="CO327" s="80"/>
      <c r="CP327" s="80"/>
      <c r="CQ327" s="80"/>
      <c r="CR327" s="80"/>
      <c r="CS327" s="80"/>
      <c r="CT327" s="80"/>
      <c r="CU327" s="80"/>
      <c r="CV327" s="80"/>
      <c r="CW327" s="80"/>
      <c r="CX327" s="80"/>
      <c r="CY327" s="80"/>
      <c r="CZ327" s="80"/>
      <c r="DA327" s="80"/>
      <c r="DB327" s="80"/>
      <c r="DC327" s="80"/>
      <c r="DD327" s="80"/>
      <c r="DE327" s="80"/>
      <c r="DF327" s="80"/>
      <c r="DG327" s="80"/>
      <c r="DH327" s="80"/>
      <c r="DI327" s="80"/>
      <c r="DJ327" s="80"/>
      <c r="DK327" s="80"/>
      <c r="DL327" s="80"/>
      <c r="DM327" s="80"/>
      <c r="DN327" s="80"/>
      <c r="DO327" s="80"/>
      <c r="DP327" s="80"/>
      <c r="DQ327" s="80"/>
      <c r="DR327" s="80"/>
      <c r="DS327" s="80"/>
      <c r="DT327" s="80"/>
      <c r="DU327" s="80"/>
      <c r="DV327" s="80"/>
      <c r="DW327" s="80"/>
      <c r="DX327" s="80"/>
      <c r="DY327" s="80"/>
      <c r="DZ327" s="80"/>
      <c r="EA327" s="80"/>
      <c r="EB327" s="80"/>
      <c r="EC327" s="80"/>
      <c r="ED327" s="80"/>
      <c r="EE327" s="80"/>
      <c r="EF327" s="80"/>
      <c r="EG327" s="80"/>
      <c r="EH327" s="80"/>
      <c r="EI327" s="80"/>
      <c r="EJ327" s="80"/>
      <c r="EK327" s="80"/>
      <c r="EL327" s="80"/>
      <c r="EM327" s="80"/>
      <c r="EN327" s="80"/>
      <c r="EO327" s="80"/>
      <c r="EP327" s="80"/>
      <c r="EQ327" s="80"/>
      <c r="ER327" s="80"/>
      <c r="ES327" s="80"/>
      <c r="ET327" s="80"/>
      <c r="EU327" s="80"/>
      <c r="EV327" s="80"/>
      <c r="EW327" s="80"/>
      <c r="EX327" s="80"/>
      <c r="EY327" s="80"/>
      <c r="EZ327" s="80"/>
      <c r="FA327" s="80"/>
      <c r="FB327" s="80"/>
      <c r="FC327" s="80"/>
      <c r="FD327" s="80"/>
      <c r="FE327" s="80"/>
      <c r="FF327" s="80"/>
      <c r="FG327" s="80"/>
      <c r="FH327" s="80"/>
      <c r="FI327" s="80"/>
      <c r="FJ327" s="80"/>
      <c r="FK327" s="80"/>
      <c r="FL327" s="80"/>
      <c r="FM327" s="80"/>
      <c r="FN327" s="80"/>
      <c r="FO327" s="80"/>
      <c r="FP327" s="80"/>
      <c r="FQ327" s="80"/>
      <c r="FR327" s="80"/>
      <c r="FS327" s="80"/>
      <c r="FT327" s="80"/>
      <c r="FU327" s="80"/>
      <c r="FV327" s="80"/>
      <c r="FW327" s="80"/>
      <c r="FX327" s="80"/>
      <c r="FY327" s="80"/>
      <c r="FZ327" s="80"/>
      <c r="GA327" s="80"/>
      <c r="GB327" s="80"/>
      <c r="GC327" s="80"/>
      <c r="GD327" s="80"/>
      <c r="GE327" s="80"/>
      <c r="GF327" s="80"/>
      <c r="GG327" s="80"/>
      <c r="GH327" s="80"/>
      <c r="GI327" s="80"/>
      <c r="GJ327" s="80"/>
      <c r="GK327" s="80"/>
      <c r="GL327" s="80"/>
      <c r="GM327" s="80"/>
      <c r="GN327" s="80"/>
      <c r="GO327" s="80"/>
      <c r="GP327" s="80"/>
      <c r="GQ327" s="80"/>
      <c r="GR327" s="80"/>
      <c r="GS327" s="80"/>
      <c r="GT327" s="80"/>
      <c r="GU327" s="80"/>
      <c r="GV327" s="80"/>
      <c r="GW327" s="80"/>
      <c r="GX327" s="80"/>
      <c r="GY327" s="80"/>
      <c r="GZ327" s="80"/>
      <c r="HA327" s="80"/>
      <c r="HB327" s="80"/>
      <c r="HC327" s="80"/>
      <c r="HD327" s="80"/>
      <c r="HE327" s="80"/>
      <c r="HF327" s="80"/>
      <c r="HG327" s="80"/>
      <c r="HH327" s="80"/>
      <c r="HI327" s="80"/>
      <c r="HJ327" s="80"/>
      <c r="HK327" s="80"/>
      <c r="HL327" s="80"/>
      <c r="HM327" s="80"/>
      <c r="HN327" s="80"/>
      <c r="HO327" s="80"/>
      <c r="HP327" s="80"/>
      <c r="HQ327" s="80"/>
      <c r="HR327" s="80"/>
      <c r="HS327" s="80"/>
      <c r="HT327" s="80"/>
      <c r="HU327" s="80"/>
      <c r="HV327" s="80"/>
      <c r="HW327" s="80"/>
      <c r="HX327" s="80"/>
      <c r="HY327" s="80"/>
      <c r="HZ327" s="80"/>
      <c r="IA327" s="80"/>
      <c r="IB327" s="80"/>
      <c r="IC327" s="80"/>
      <c r="ID327" s="80"/>
      <c r="IE327" s="80"/>
      <c r="IF327" s="80"/>
      <c r="IG327" s="80"/>
      <c r="IH327" s="80"/>
      <c r="II327" s="80"/>
      <c r="IJ327" s="80"/>
      <c r="IK327" s="80"/>
      <c r="IL327" s="80"/>
      <c r="IM327" s="80"/>
      <c r="IN327" s="80"/>
      <c r="IO327" s="80"/>
      <c r="IP327" s="80"/>
      <c r="IQ327" s="80"/>
      <c r="IR327" s="80"/>
      <c r="IS327" s="80"/>
      <c r="IT327" s="80"/>
      <c r="IU327" s="80"/>
      <c r="IV327" s="80"/>
      <c r="IW327" s="80"/>
      <c r="IX327" s="80"/>
      <c r="IY327" s="80"/>
      <c r="IZ327" s="80"/>
      <c r="JA327" s="80"/>
      <c r="JB327" s="80"/>
      <c r="JC327" s="80"/>
      <c r="JD327" s="80"/>
      <c r="JE327" s="80"/>
      <c r="JF327" s="80"/>
      <c r="JG327" s="80"/>
      <c r="JH327" s="80"/>
      <c r="JI327" s="80"/>
      <c r="JJ327" s="80"/>
      <c r="JK327" s="80"/>
      <c r="JL327" s="80"/>
      <c r="JM327" s="80"/>
      <c r="JN327" s="80"/>
      <c r="JO327" s="80"/>
      <c r="JP327" s="80"/>
      <c r="JQ327" s="80"/>
      <c r="JR327" s="80"/>
      <c r="JS327" s="80"/>
      <c r="JT327" s="80"/>
      <c r="JU327" s="80"/>
      <c r="JV327" s="80"/>
      <c r="JW327" s="80"/>
      <c r="JX327" s="80"/>
      <c r="JY327" s="80"/>
      <c r="JZ327" s="80"/>
      <c r="KA327" s="80"/>
      <c r="KB327" s="80"/>
      <c r="KC327" s="80"/>
      <c r="KD327" s="80"/>
      <c r="KE327" s="80"/>
      <c r="KF327" s="80"/>
      <c r="KG327" s="80"/>
      <c r="KH327" s="80"/>
      <c r="KI327" s="80"/>
      <c r="KJ327" s="80"/>
      <c r="KK327" s="80"/>
      <c r="KL327" s="80"/>
      <c r="KM327" s="80"/>
      <c r="KN327" s="80"/>
      <c r="KO327" s="80"/>
      <c r="KP327" s="80"/>
      <c r="KQ327" s="80"/>
      <c r="KR327" s="80"/>
      <c r="KS327" s="80"/>
      <c r="KT327" s="80"/>
      <c r="KU327" s="80"/>
      <c r="KV327" s="80"/>
      <c r="KW327" s="80"/>
      <c r="KX327" s="80"/>
      <c r="KY327" s="80"/>
      <c r="KZ327" s="80"/>
      <c r="LA327" s="80"/>
      <c r="LB327" s="80"/>
      <c r="LC327" s="80"/>
      <c r="LD327" s="80"/>
      <c r="LE327" s="80"/>
      <c r="LF327" s="80"/>
      <c r="LG327" s="80"/>
      <c r="LH327" s="80"/>
      <c r="LI327" s="80"/>
      <c r="LJ327" s="80"/>
      <c r="LK327" s="80"/>
      <c r="LL327" s="80"/>
      <c r="LM327" s="80"/>
      <c r="LN327" s="80"/>
      <c r="LO327" s="80"/>
      <c r="LP327" s="80"/>
      <c r="LQ327" s="80"/>
      <c r="LR327" s="80"/>
      <c r="LS327" s="80"/>
      <c r="LT327" s="80"/>
      <c r="LU327" s="80"/>
      <c r="LV327" s="80"/>
      <c r="LW327" s="80"/>
      <c r="LX327" s="80"/>
      <c r="LY327" s="80"/>
      <c r="LZ327" s="80"/>
      <c r="MA327" s="80"/>
      <c r="MB327" s="80"/>
      <c r="MC327" s="80"/>
      <c r="MD327" s="80"/>
      <c r="ME327" s="80"/>
      <c r="MF327" s="80"/>
      <c r="MG327" s="80"/>
      <c r="MH327" s="80"/>
      <c r="MI327" s="80"/>
      <c r="MJ327" s="80"/>
      <c r="MK327" s="80"/>
      <c r="ML327" s="80"/>
      <c r="MM327" s="80"/>
      <c r="MN327" s="80"/>
      <c r="MO327" s="80"/>
      <c r="MP327" s="80"/>
      <c r="MQ327" s="80"/>
      <c r="MR327" s="80"/>
      <c r="MS327" s="80"/>
      <c r="MT327" s="80"/>
      <c r="MU327" s="80"/>
      <c r="MV327" s="80"/>
      <c r="MW327" s="80"/>
      <c r="MX327" s="80"/>
      <c r="MY327" s="80"/>
      <c r="MZ327" s="80"/>
      <c r="NA327" s="80"/>
      <c r="NB327" s="80"/>
      <c r="NC327" s="80"/>
      <c r="ND327" s="80"/>
      <c r="NE327" s="80"/>
      <c r="NF327" s="80"/>
      <c r="NG327" s="80"/>
      <c r="NH327" s="80"/>
      <c r="NI327" s="80"/>
      <c r="NJ327" s="80"/>
      <c r="NK327" s="80"/>
      <c r="NL327" s="80"/>
      <c r="NM327" s="80"/>
      <c r="NN327" s="80"/>
      <c r="NO327" s="80"/>
      <c r="NP327" s="80"/>
      <c r="NQ327" s="80"/>
      <c r="NR327" s="80"/>
      <c r="NS327" s="80"/>
      <c r="NT327" s="80"/>
      <c r="NU327" s="80"/>
      <c r="NV327" s="80"/>
      <c r="NW327" s="80"/>
      <c r="NX327" s="80"/>
      <c r="NY327" s="80"/>
      <c r="NZ327" s="80"/>
      <c r="OA327" s="80"/>
      <c r="OB327" s="80"/>
      <c r="OC327" s="80"/>
      <c r="OD327" s="80"/>
      <c r="OE327" s="80"/>
      <c r="OF327" s="80"/>
      <c r="OG327" s="80"/>
      <c r="OH327" s="80"/>
      <c r="OI327" s="80"/>
      <c r="OJ327" s="80"/>
      <c r="OK327" s="80"/>
      <c r="OL327" s="80"/>
      <c r="OM327" s="80"/>
      <c r="ON327" s="80"/>
      <c r="OO327" s="80"/>
      <c r="OP327" s="80"/>
      <c r="OQ327" s="80"/>
      <c r="OR327" s="80"/>
      <c r="OS327" s="80"/>
      <c r="OT327" s="80"/>
      <c r="OU327" s="80"/>
      <c r="OV327" s="80"/>
      <c r="OW327" s="80"/>
      <c r="OX327" s="80"/>
      <c r="OY327" s="80"/>
      <c r="OZ327" s="80"/>
      <c r="PA327" s="80"/>
      <c r="PB327" s="80"/>
      <c r="PC327" s="80"/>
      <c r="PD327" s="80"/>
      <c r="PE327" s="80"/>
      <c r="PF327" s="80"/>
      <c r="PG327" s="80"/>
      <c r="PH327" s="80"/>
      <c r="PI327" s="80"/>
      <c r="PJ327" s="80"/>
      <c r="PK327" s="80"/>
      <c r="PL327" s="80"/>
      <c r="PM327" s="80"/>
      <c r="PN327" s="80"/>
      <c r="PO327" s="80"/>
      <c r="PP327" s="80"/>
      <c r="PQ327" s="80"/>
      <c r="PR327" s="80"/>
      <c r="PS327" s="80"/>
      <c r="PT327" s="80"/>
      <c r="PU327" s="80"/>
      <c r="PV327" s="80"/>
      <c r="PW327" s="80"/>
      <c r="PX327" s="80"/>
      <c r="PY327" s="80"/>
      <c r="PZ327" s="80"/>
      <c r="QA327" s="80"/>
      <c r="QB327" s="80"/>
      <c r="QC327" s="80"/>
      <c r="QD327" s="80"/>
      <c r="QE327" s="80"/>
      <c r="QF327" s="80"/>
      <c r="QG327" s="80"/>
      <c r="QH327" s="80"/>
      <c r="QI327" s="80"/>
      <c r="QJ327" s="80"/>
      <c r="QK327" s="80"/>
      <c r="QL327" s="80"/>
      <c r="QM327" s="80"/>
      <c r="QN327" s="80"/>
      <c r="QO327" s="80"/>
      <c r="QP327" s="80"/>
      <c r="QQ327" s="80"/>
      <c r="QR327" s="80"/>
      <c r="QS327" s="80"/>
      <c r="QT327" s="80"/>
      <c r="QU327" s="80"/>
      <c r="QV327" s="80"/>
      <c r="QW327" s="80"/>
      <c r="QX327" s="80"/>
      <c r="QY327" s="80"/>
      <c r="QZ327" s="80"/>
      <c r="RA327" s="80"/>
      <c r="RB327" s="80"/>
      <c r="RC327" s="80"/>
      <c r="RD327" s="80"/>
      <c r="RE327" s="80"/>
      <c r="RF327" s="80"/>
      <c r="RG327" s="80"/>
      <c r="RH327" s="80"/>
      <c r="RI327" s="80"/>
      <c r="RJ327" s="80"/>
      <c r="RK327" s="80"/>
      <c r="RL327" s="80"/>
      <c r="RM327" s="80"/>
      <c r="RN327" s="80"/>
      <c r="RO327" s="80"/>
      <c r="RP327" s="80"/>
      <c r="RQ327" s="80"/>
      <c r="RR327" s="80"/>
      <c r="RS327" s="80"/>
      <c r="RT327" s="80"/>
      <c r="RU327" s="80"/>
      <c r="RV327" s="80"/>
      <c r="RW327" s="80"/>
      <c r="RX327" s="80"/>
      <c r="RY327" s="80"/>
      <c r="RZ327" s="80"/>
      <c r="SA327" s="80"/>
      <c r="SB327" s="80"/>
      <c r="SC327" s="80"/>
      <c r="SD327" s="80"/>
      <c r="SE327" s="80"/>
      <c r="SF327" s="80"/>
      <c r="SG327" s="80"/>
      <c r="SH327" s="80"/>
      <c r="SI327" s="80"/>
      <c r="SJ327" s="80"/>
      <c r="SK327" s="80"/>
      <c r="SL327" s="80"/>
      <c r="SM327" s="80"/>
      <c r="SN327" s="80"/>
      <c r="SO327" s="80"/>
      <c r="SP327" s="80"/>
      <c r="SQ327" s="80"/>
      <c r="SR327" s="80"/>
      <c r="SS327" s="80"/>
      <c r="ST327" s="80"/>
      <c r="SU327" s="80"/>
      <c r="SV327" s="80"/>
      <c r="SW327" s="80"/>
      <c r="SX327" s="80"/>
      <c r="SY327" s="80"/>
      <c r="SZ327" s="80"/>
      <c r="TA327" s="80"/>
      <c r="TB327" s="80"/>
      <c r="TC327" s="80"/>
      <c r="TD327" s="80"/>
      <c r="TE327" s="80"/>
      <c r="TF327" s="80"/>
      <c r="TG327" s="80"/>
      <c r="TH327" s="80"/>
      <c r="TI327" s="80"/>
      <c r="TJ327" s="80"/>
      <c r="TK327" s="80"/>
      <c r="TL327" s="80"/>
      <c r="TM327" s="80"/>
      <c r="TN327" s="80"/>
      <c r="TO327" s="80"/>
      <c r="TP327" s="80"/>
      <c r="TQ327" s="80"/>
      <c r="TR327" s="80"/>
      <c r="TS327" s="80"/>
      <c r="TT327" s="80"/>
      <c r="TU327" s="80"/>
      <c r="TV327" s="80"/>
      <c r="TW327" s="80"/>
      <c r="TX327" s="80"/>
      <c r="TY327" s="80"/>
      <c r="TZ327" s="80"/>
      <c r="UA327" s="80"/>
      <c r="UB327" s="80"/>
      <c r="UC327" s="80"/>
      <c r="UD327" s="80"/>
      <c r="UE327" s="80"/>
      <c r="UF327" s="80"/>
      <c r="UG327" s="80"/>
      <c r="UH327" s="80"/>
      <c r="UI327" s="80"/>
      <c r="UJ327" s="80"/>
      <c r="UK327" s="80"/>
      <c r="UL327" s="80"/>
      <c r="UM327" s="80"/>
      <c r="UN327" s="80"/>
      <c r="UO327" s="80"/>
      <c r="UP327" s="80"/>
      <c r="UQ327" s="80"/>
      <c r="UR327" s="80"/>
      <c r="US327" s="80"/>
      <c r="UT327" s="80"/>
      <c r="UU327" s="80"/>
      <c r="UV327" s="80"/>
      <c r="UW327" s="80"/>
      <c r="UX327" s="80"/>
      <c r="UY327" s="80"/>
      <c r="UZ327" s="80"/>
      <c r="VA327" s="80"/>
      <c r="VB327" s="80"/>
      <c r="VC327" s="80"/>
      <c r="VD327" s="80"/>
      <c r="VE327" s="80"/>
      <c r="VF327" s="80"/>
      <c r="VG327" s="80"/>
      <c r="VH327" s="80"/>
      <c r="VI327" s="80"/>
      <c r="VJ327" s="80"/>
      <c r="VK327" s="80"/>
      <c r="VL327" s="80"/>
      <c r="VM327" s="80"/>
      <c r="VN327" s="80"/>
      <c r="VO327" s="80"/>
      <c r="VP327" s="80"/>
      <c r="VQ327" s="80"/>
      <c r="VR327" s="80"/>
      <c r="VS327" s="80"/>
      <c r="VT327" s="80"/>
      <c r="VU327" s="80"/>
      <c r="VV327" s="80"/>
      <c r="VW327" s="80"/>
      <c r="VX327" s="80"/>
      <c r="VY327" s="80"/>
      <c r="VZ327" s="80"/>
      <c r="WA327" s="80"/>
      <c r="WB327" s="80"/>
      <c r="WC327" s="80"/>
      <c r="WD327" s="80"/>
      <c r="WE327" s="80"/>
      <c r="WF327" s="80"/>
      <c r="WG327" s="80"/>
      <c r="WH327" s="80"/>
      <c r="WI327" s="80"/>
      <c r="WJ327" s="80"/>
      <c r="WK327" s="80"/>
      <c r="WL327" s="80"/>
      <c r="WM327" s="80"/>
      <c r="WN327" s="80"/>
      <c r="WO327" s="80"/>
      <c r="WP327" s="80"/>
      <c r="WQ327" s="80"/>
      <c r="WR327" s="80"/>
      <c r="WS327" s="80"/>
      <c r="WT327" s="80"/>
      <c r="WU327" s="80"/>
      <c r="WV327" s="80"/>
      <c r="WW327" s="80"/>
      <c r="WX327" s="80"/>
      <c r="WY327" s="80"/>
      <c r="WZ327" s="80"/>
      <c r="XA327" s="80"/>
      <c r="XB327" s="80"/>
      <c r="XC327" s="80"/>
      <c r="XD327" s="80"/>
      <c r="XE327" s="80"/>
      <c r="XF327" s="80"/>
      <c r="XG327" s="80"/>
      <c r="XH327" s="80"/>
      <c r="XI327" s="80"/>
      <c r="XJ327" s="80"/>
      <c r="XK327" s="80"/>
      <c r="XL327" s="80"/>
      <c r="XM327" s="80"/>
      <c r="XN327" s="80"/>
      <c r="XO327" s="80"/>
      <c r="XP327" s="80"/>
      <c r="XQ327" s="80"/>
      <c r="XR327" s="80"/>
      <c r="XS327" s="80"/>
      <c r="XT327" s="80"/>
      <c r="XU327" s="80"/>
      <c r="XV327" s="80"/>
      <c r="XW327" s="80"/>
      <c r="XX327" s="80"/>
      <c r="XY327" s="80"/>
      <c r="XZ327" s="80"/>
      <c r="YA327" s="80"/>
      <c r="YB327" s="80"/>
      <c r="YC327" s="80"/>
      <c r="YD327" s="80"/>
      <c r="YE327" s="80"/>
      <c r="YF327" s="80"/>
      <c r="YG327" s="80"/>
      <c r="YH327" s="80"/>
      <c r="YI327" s="80"/>
      <c r="YJ327" s="80"/>
      <c r="YK327" s="80"/>
      <c r="YL327" s="80"/>
      <c r="YM327" s="80"/>
      <c r="YN327" s="80"/>
      <c r="YO327" s="80"/>
      <c r="YP327" s="80"/>
      <c r="YQ327" s="80"/>
      <c r="YR327" s="80"/>
      <c r="YS327" s="80"/>
      <c r="YT327" s="80"/>
      <c r="YU327" s="80"/>
      <c r="YV327" s="80"/>
      <c r="YW327" s="80"/>
      <c r="YX327" s="80"/>
      <c r="YY327" s="80"/>
      <c r="YZ327" s="80"/>
      <c r="ZA327" s="80"/>
      <c r="ZB327" s="80"/>
      <c r="ZC327" s="80"/>
      <c r="ZD327" s="80"/>
      <c r="ZE327" s="80"/>
      <c r="ZF327" s="80"/>
      <c r="ZG327" s="80"/>
      <c r="ZH327" s="80"/>
      <c r="ZI327" s="80"/>
      <c r="ZJ327" s="80"/>
      <c r="ZK327" s="80"/>
      <c r="ZL327" s="80"/>
      <c r="ZM327" s="80"/>
      <c r="ZN327" s="80"/>
      <c r="ZO327" s="80"/>
      <c r="ZP327" s="80"/>
      <c r="ZQ327" s="80"/>
      <c r="ZR327" s="80"/>
      <c r="ZS327" s="80"/>
      <c r="ZT327" s="80"/>
      <c r="ZU327" s="80"/>
      <c r="ZV327" s="80"/>
      <c r="ZW327" s="80"/>
      <c r="ZX327" s="80"/>
      <c r="ZY327" s="80"/>
      <c r="ZZ327" s="80"/>
      <c r="AAA327" s="80"/>
      <c r="AAB327" s="80"/>
      <c r="AAC327" s="80"/>
      <c r="AAD327" s="80"/>
      <c r="AAE327" s="80"/>
      <c r="AAF327" s="80"/>
      <c r="AAG327" s="80"/>
      <c r="AAH327" s="80"/>
      <c r="AAI327" s="80"/>
      <c r="AAJ327" s="80"/>
      <c r="AAK327" s="80"/>
      <c r="AAL327" s="80"/>
      <c r="AAM327" s="80"/>
      <c r="AAN327" s="80"/>
      <c r="AAO327" s="80"/>
      <c r="AAP327" s="80"/>
      <c r="AAQ327" s="80"/>
      <c r="AAR327" s="80"/>
      <c r="AAS327" s="80"/>
      <c r="AAT327" s="80"/>
      <c r="AAU327" s="80"/>
      <c r="AAV327" s="80"/>
      <c r="AAW327" s="80"/>
      <c r="AAX327" s="80"/>
      <c r="AAY327" s="80"/>
      <c r="AAZ327" s="80"/>
      <c r="ABA327" s="80"/>
      <c r="ABB327" s="80"/>
      <c r="ABC327" s="80"/>
      <c r="ABD327" s="80"/>
      <c r="ABE327" s="80"/>
      <c r="ABF327" s="80"/>
      <c r="ABG327" s="80"/>
      <c r="ABH327" s="80"/>
      <c r="ABI327" s="80"/>
      <c r="ABJ327" s="80"/>
      <c r="ABK327" s="80"/>
      <c r="ABL327" s="80"/>
      <c r="ABM327" s="80"/>
      <c r="ABN327" s="80"/>
      <c r="ABO327" s="80"/>
      <c r="ABP327" s="80"/>
      <c r="ABQ327" s="80"/>
      <c r="ABR327" s="80"/>
      <c r="ABS327" s="80"/>
      <c r="ABT327" s="80"/>
      <c r="ABU327" s="80"/>
      <c r="ABV327" s="80"/>
      <c r="ABW327" s="80"/>
      <c r="ABX327" s="80"/>
      <c r="ABY327" s="80"/>
      <c r="ABZ327" s="80"/>
      <c r="ACA327" s="80"/>
      <c r="ACB327" s="80"/>
      <c r="ACC327" s="80"/>
      <c r="ACD327" s="80"/>
      <c r="ACE327" s="80"/>
      <c r="ACF327" s="80"/>
      <c r="ACG327" s="80"/>
      <c r="ACH327" s="80"/>
      <c r="ACI327" s="80"/>
      <c r="ACJ327" s="80"/>
      <c r="ACK327" s="80"/>
      <c r="ACL327" s="80"/>
      <c r="ACM327" s="80"/>
      <c r="ACN327" s="80"/>
      <c r="ACO327" s="80"/>
      <c r="ACP327" s="80"/>
      <c r="ACQ327" s="80"/>
      <c r="ACR327" s="80"/>
      <c r="ACS327" s="80"/>
      <c r="ACT327" s="80"/>
      <c r="ACU327" s="80"/>
      <c r="ACV327" s="80"/>
      <c r="ACW327" s="80"/>
      <c r="ACX327" s="80"/>
      <c r="ACY327" s="80"/>
      <c r="ACZ327" s="80"/>
      <c r="ADA327" s="80"/>
      <c r="ADB327" s="80"/>
      <c r="ADC327" s="80"/>
      <c r="ADD327" s="80"/>
      <c r="ADE327" s="80"/>
      <c r="ADF327" s="80"/>
      <c r="ADG327" s="80"/>
      <c r="ADH327" s="80"/>
      <c r="ADI327" s="80"/>
      <c r="ADJ327" s="80"/>
      <c r="ADK327" s="80"/>
      <c r="ADL327" s="80"/>
      <c r="ADM327" s="80"/>
      <c r="ADN327" s="80"/>
      <c r="ADO327" s="80"/>
      <c r="ADP327" s="80"/>
      <c r="ADQ327" s="80"/>
      <c r="ADR327" s="80"/>
      <c r="ADS327" s="80"/>
      <c r="ADT327" s="80"/>
      <c r="ADU327" s="80"/>
      <c r="ADV327" s="80"/>
      <c r="ADW327" s="80"/>
      <c r="ADX327" s="80"/>
      <c r="ADY327" s="80"/>
      <c r="ADZ327" s="80"/>
      <c r="AEA327" s="80"/>
      <c r="AEB327" s="80"/>
      <c r="AEC327" s="80"/>
      <c r="AED327" s="80"/>
      <c r="AEE327" s="80"/>
      <c r="AEF327" s="80"/>
      <c r="AEG327" s="80"/>
      <c r="AEH327" s="80"/>
      <c r="AEI327" s="80"/>
      <c r="AEJ327" s="80"/>
      <c r="AEK327" s="80"/>
      <c r="AEL327" s="80"/>
      <c r="AEM327" s="80"/>
      <c r="AEN327" s="80"/>
      <c r="AEO327" s="80"/>
      <c r="AEP327" s="80"/>
      <c r="AEQ327" s="80"/>
      <c r="AER327" s="80"/>
      <c r="AES327" s="80"/>
      <c r="AET327" s="80"/>
      <c r="AEU327" s="80"/>
      <c r="AEV327" s="80"/>
      <c r="AEW327" s="80"/>
      <c r="AEX327" s="80"/>
      <c r="AEY327" s="80"/>
      <c r="AEZ327" s="80"/>
      <c r="AFA327" s="80"/>
      <c r="AFB327" s="80"/>
      <c r="AFC327" s="80"/>
      <c r="AFD327" s="80"/>
      <c r="AFE327" s="80"/>
      <c r="AFF327" s="80"/>
      <c r="AFG327" s="80"/>
      <c r="AFH327" s="80"/>
      <c r="AFI327" s="80"/>
      <c r="AFJ327" s="80"/>
      <c r="AFK327" s="80"/>
      <c r="AFL327" s="80"/>
      <c r="AFM327" s="80"/>
      <c r="AFN327" s="80"/>
      <c r="AFO327" s="80"/>
      <c r="AFP327" s="80"/>
      <c r="AFQ327" s="80"/>
      <c r="AFR327" s="80"/>
      <c r="AFS327" s="80"/>
      <c r="AFT327" s="80"/>
      <c r="AFU327" s="80"/>
      <c r="AFV327" s="80"/>
      <c r="AFW327" s="80"/>
      <c r="AFX327" s="80"/>
      <c r="AFY327" s="80"/>
      <c r="AFZ327" s="80"/>
      <c r="AGA327" s="80"/>
      <c r="AGB327" s="80"/>
      <c r="AGC327" s="80"/>
      <c r="AGD327" s="80"/>
      <c r="AGE327" s="80"/>
      <c r="AGF327" s="80"/>
      <c r="AGG327" s="80"/>
      <c r="AGH327" s="80"/>
      <c r="AGI327" s="80"/>
      <c r="AGJ327" s="80"/>
      <c r="AGK327" s="80"/>
      <c r="AGL327" s="80"/>
      <c r="AGM327" s="80"/>
      <c r="AGN327" s="80"/>
      <c r="AGO327" s="80"/>
      <c r="AGP327" s="80"/>
      <c r="AGQ327" s="80"/>
      <c r="AGR327" s="80"/>
      <c r="AGS327" s="80"/>
      <c r="AGT327" s="80"/>
      <c r="AGU327" s="80"/>
      <c r="AGV327" s="80"/>
      <c r="AGW327" s="80"/>
      <c r="AGX327" s="80"/>
      <c r="AGY327" s="80"/>
      <c r="AGZ327" s="80"/>
      <c r="AHA327" s="80"/>
      <c r="AHB327" s="80"/>
      <c r="AHC327" s="80"/>
      <c r="AHD327" s="80"/>
      <c r="AHE327" s="80"/>
      <c r="AHF327" s="80"/>
      <c r="AHG327" s="80"/>
      <c r="AHH327" s="80"/>
      <c r="AHI327" s="80"/>
      <c r="AHJ327" s="80"/>
      <c r="AHK327" s="80"/>
      <c r="AHL327" s="80"/>
      <c r="AHM327" s="80"/>
      <c r="AHN327" s="80"/>
      <c r="AHO327" s="80"/>
      <c r="AHP327" s="80"/>
      <c r="AHQ327" s="80"/>
      <c r="AHR327" s="80"/>
      <c r="AHS327" s="80"/>
      <c r="AHT327" s="80"/>
      <c r="AHU327" s="80"/>
      <c r="AHV327" s="80"/>
      <c r="AHW327" s="80"/>
      <c r="AHX327" s="80"/>
      <c r="AHY327" s="80"/>
      <c r="AHZ327" s="80"/>
      <c r="AIA327" s="80"/>
      <c r="AIB327" s="80"/>
      <c r="AIC327" s="80"/>
      <c r="AID327" s="80"/>
      <c r="AIE327" s="80"/>
      <c r="AIF327" s="80"/>
      <c r="AIG327" s="80"/>
      <c r="AIH327" s="80"/>
      <c r="AII327" s="80"/>
      <c r="AIJ327" s="80"/>
      <c r="AIK327" s="80"/>
      <c r="AIL327" s="80"/>
      <c r="AIM327" s="80"/>
      <c r="AIN327" s="80"/>
      <c r="AIO327" s="80"/>
      <c r="AIP327" s="80"/>
      <c r="AIQ327" s="80"/>
      <c r="AIR327" s="80"/>
      <c r="AIS327" s="80"/>
      <c r="AIT327" s="80"/>
      <c r="AIU327" s="80"/>
      <c r="AIV327" s="80"/>
      <c r="AIW327" s="80"/>
      <c r="AIX327" s="80"/>
      <c r="AIY327" s="80"/>
      <c r="AIZ327" s="80"/>
      <c r="AJA327" s="80"/>
      <c r="AJB327" s="80"/>
      <c r="AJC327" s="80"/>
      <c r="AJD327" s="80"/>
      <c r="AJE327" s="80"/>
      <c r="AJF327" s="80"/>
      <c r="AJG327" s="80"/>
      <c r="AJH327" s="80"/>
      <c r="AJI327" s="80"/>
      <c r="AJJ327" s="80"/>
      <c r="AJK327" s="80"/>
      <c r="AJL327" s="80"/>
      <c r="AJM327" s="80"/>
      <c r="AJN327" s="80"/>
      <c r="AJO327" s="80"/>
      <c r="AJP327" s="80"/>
      <c r="AJQ327" s="80"/>
      <c r="AJR327" s="80"/>
      <c r="AJS327" s="80"/>
      <c r="AJT327" s="80"/>
      <c r="AJU327" s="80"/>
      <c r="AJV327" s="80"/>
      <c r="AJW327" s="80"/>
      <c r="AJX327" s="80"/>
      <c r="AJY327" s="80"/>
      <c r="AJZ327" s="80"/>
      <c r="AKA327" s="80"/>
      <c r="AKB327" s="80"/>
      <c r="AKC327" s="80"/>
      <c r="AKD327" s="80"/>
      <c r="AKE327" s="80"/>
      <c r="AKF327" s="80"/>
      <c r="AKG327" s="80"/>
      <c r="AKH327" s="80"/>
      <c r="AKI327" s="80"/>
      <c r="AKJ327" s="80"/>
      <c r="AKK327" s="80"/>
      <c r="AKL327" s="80"/>
      <c r="AKM327" s="80"/>
      <c r="AKN327" s="80"/>
      <c r="AKO327" s="80"/>
      <c r="AKP327" s="80"/>
      <c r="AKQ327" s="80"/>
      <c r="AKR327" s="80"/>
      <c r="AKS327" s="80"/>
      <c r="AKT327" s="80"/>
      <c r="AKU327" s="80"/>
      <c r="AKV327" s="80"/>
      <c r="AKW327" s="80"/>
      <c r="AKX327" s="80"/>
      <c r="AKY327" s="80"/>
      <c r="AKZ327" s="80"/>
      <c r="ALA327" s="80"/>
      <c r="ALB327" s="80"/>
      <c r="ALC327" s="80"/>
      <c r="ALD327" s="80"/>
      <c r="ALE327" s="80"/>
      <c r="ALF327" s="80"/>
      <c r="ALG327" s="80"/>
      <c r="ALH327" s="80"/>
      <c r="ALI327" s="80"/>
      <c r="ALJ327" s="80"/>
      <c r="ALK327" s="80"/>
      <c r="ALL327" s="80"/>
      <c r="ALM327" s="80"/>
      <c r="ALN327" s="80"/>
      <c r="ALO327" s="80"/>
      <c r="ALP327" s="80"/>
      <c r="ALQ327" s="80"/>
      <c r="ALR327" s="80"/>
      <c r="ALS327" s="80"/>
      <c r="ALT327" s="80"/>
      <c r="ALU327" s="80"/>
      <c r="ALV327" s="80"/>
      <c r="ALW327" s="80"/>
      <c r="ALX327" s="80"/>
      <c r="ALY327" s="80"/>
      <c r="ALZ327" s="80"/>
      <c r="AMA327" s="80"/>
      <c r="AMB327" s="80"/>
      <c r="AMC327" s="80"/>
      <c r="AMD327" s="80"/>
      <c r="AME327" s="80"/>
      <c r="AMF327" s="80"/>
      <c r="AMG327" s="80"/>
      <c r="AMH327" s="80"/>
      <c r="AMI327" s="80"/>
      <c r="AMJ327" s="80"/>
      <c r="AMK327" s="80"/>
      <c r="AML327" s="80"/>
      <c r="AMM327" s="80"/>
      <c r="AMN327" s="80"/>
      <c r="AMO327" s="80"/>
      <c r="AMP327" s="80"/>
      <c r="AMQ327" s="80"/>
      <c r="AMR327" s="80"/>
      <c r="AMS327" s="80"/>
      <c r="AMT327" s="80"/>
      <c r="AMU327" s="80"/>
      <c r="AMV327" s="80"/>
      <c r="AMW327" s="80"/>
      <c r="AMX327" s="80"/>
      <c r="AMY327" s="80"/>
      <c r="AMZ327" s="80"/>
      <c r="ANA327" s="80"/>
      <c r="ANB327" s="80"/>
      <c r="ANC327" s="80"/>
      <c r="AND327" s="80"/>
      <c r="ANE327" s="80"/>
      <c r="ANF327" s="80"/>
      <c r="ANG327" s="80"/>
      <c r="ANH327" s="80"/>
      <c r="ANI327" s="80"/>
      <c r="ANJ327" s="80"/>
      <c r="ANK327" s="80"/>
      <c r="ANL327" s="80"/>
      <c r="ANM327" s="80"/>
      <c r="ANN327" s="80"/>
      <c r="ANO327" s="80"/>
      <c r="ANP327" s="80"/>
      <c r="ANQ327" s="80"/>
      <c r="ANR327" s="80"/>
      <c r="ANS327" s="80"/>
      <c r="ANT327" s="80"/>
      <c r="ANU327" s="80"/>
      <c r="ANV327" s="80"/>
      <c r="ANW327" s="80"/>
      <c r="ANX327" s="80"/>
      <c r="ANY327" s="80"/>
      <c r="ANZ327" s="80"/>
      <c r="AOA327" s="80"/>
      <c r="AOB327" s="80"/>
      <c r="AOC327" s="80"/>
      <c r="AOD327" s="80"/>
      <c r="AOE327" s="80"/>
      <c r="AOF327" s="80"/>
      <c r="AOG327" s="80"/>
      <c r="AOH327" s="80"/>
      <c r="AOI327" s="80"/>
      <c r="AOJ327" s="80"/>
      <c r="AOK327" s="80"/>
      <c r="AOL327" s="80"/>
      <c r="AOM327" s="80"/>
      <c r="AON327" s="80"/>
      <c r="AOO327" s="80"/>
      <c r="AOP327" s="80"/>
      <c r="AOQ327" s="80"/>
      <c r="AOR327" s="80"/>
      <c r="AOS327" s="80"/>
      <c r="AOT327" s="80"/>
      <c r="AOU327" s="80"/>
      <c r="AOV327" s="80"/>
      <c r="AOW327" s="80"/>
      <c r="AOX327" s="80"/>
      <c r="AOY327" s="80"/>
      <c r="AOZ327" s="80"/>
      <c r="APA327" s="80"/>
      <c r="APB327" s="80"/>
      <c r="APC327" s="80"/>
      <c r="APD327" s="80"/>
      <c r="APE327" s="80"/>
      <c r="APF327" s="80"/>
      <c r="APG327" s="80"/>
      <c r="APH327" s="80"/>
      <c r="API327" s="80"/>
      <c r="APJ327" s="80"/>
      <c r="APK327" s="80"/>
      <c r="APL327" s="80"/>
      <c r="APM327" s="80"/>
      <c r="APN327" s="80"/>
      <c r="APO327" s="80"/>
      <c r="APP327" s="80"/>
      <c r="APQ327" s="80"/>
      <c r="APR327" s="80"/>
      <c r="APS327" s="80"/>
      <c r="APT327" s="80"/>
      <c r="APU327" s="80"/>
      <c r="APV327" s="80"/>
      <c r="APW327" s="80"/>
      <c r="APX327" s="80"/>
      <c r="APY327" s="80"/>
      <c r="APZ327" s="80"/>
      <c r="AQA327" s="80"/>
      <c r="AQB327" s="80"/>
      <c r="AQC327" s="80"/>
      <c r="AQD327" s="80"/>
      <c r="AQE327" s="80"/>
      <c r="AQF327" s="80"/>
      <c r="AQG327" s="80"/>
      <c r="AQH327" s="80"/>
      <c r="AQI327" s="80"/>
      <c r="AQJ327" s="80"/>
      <c r="AQK327" s="80"/>
      <c r="AQL327" s="80"/>
      <c r="AQM327" s="80"/>
      <c r="AQN327" s="80"/>
      <c r="AQO327" s="80"/>
      <c r="AQP327" s="80"/>
      <c r="AQQ327" s="80"/>
      <c r="AQR327" s="80"/>
      <c r="AQS327" s="80"/>
      <c r="AQT327" s="80"/>
      <c r="AQU327" s="80"/>
      <c r="AQV327" s="80"/>
      <c r="AQW327" s="80"/>
      <c r="AQX327" s="80"/>
      <c r="AQY327" s="80"/>
      <c r="AQZ327" s="80"/>
      <c r="ARA327" s="80"/>
      <c r="ARB327" s="80"/>
      <c r="ARC327" s="80"/>
      <c r="ARD327" s="80"/>
      <c r="ARE327" s="80"/>
      <c r="ARF327" s="80"/>
      <c r="ARG327" s="80"/>
      <c r="ARH327" s="80"/>
      <c r="ARI327" s="80"/>
      <c r="ARJ327" s="80"/>
      <c r="ARK327" s="80"/>
      <c r="ARL327" s="80"/>
      <c r="ARM327" s="80"/>
      <c r="ARN327" s="80"/>
      <c r="ARO327" s="80"/>
      <c r="ARP327" s="80"/>
      <c r="ARQ327" s="80"/>
      <c r="ARR327" s="80"/>
      <c r="ARS327" s="80"/>
      <c r="ART327" s="80"/>
      <c r="ARU327" s="80"/>
      <c r="ARV327" s="80"/>
      <c r="ARW327" s="80"/>
      <c r="ARX327" s="80"/>
      <c r="ARY327" s="80"/>
      <c r="ARZ327" s="80"/>
      <c r="ASA327" s="80"/>
      <c r="ASB327" s="80"/>
      <c r="ASC327" s="80"/>
      <c r="ASD327" s="80"/>
      <c r="ASE327" s="80"/>
      <c r="ASF327" s="80"/>
      <c r="ASG327" s="80"/>
      <c r="ASH327" s="80"/>
      <c r="ASI327" s="80"/>
      <c r="ASJ327" s="80"/>
      <c r="ASK327" s="80"/>
      <c r="ASL327" s="80"/>
      <c r="ASM327" s="80"/>
      <c r="ASN327" s="80"/>
      <c r="ASO327" s="80"/>
      <c r="ASP327" s="80"/>
      <c r="ASQ327" s="80"/>
      <c r="ASR327" s="80"/>
      <c r="ASS327" s="80"/>
      <c r="AST327" s="80"/>
      <c r="ASU327" s="80"/>
      <c r="ASV327" s="80"/>
      <c r="ASW327" s="80"/>
      <c r="ASX327" s="80"/>
      <c r="ASY327" s="80"/>
      <c r="ASZ327" s="80"/>
      <c r="ATA327" s="80"/>
      <c r="ATB327" s="80"/>
      <c r="ATC327" s="80"/>
      <c r="ATD327" s="80"/>
      <c r="ATE327" s="80"/>
      <c r="ATF327" s="80"/>
      <c r="ATG327" s="80"/>
      <c r="ATH327" s="80"/>
      <c r="ATI327" s="80"/>
      <c r="ATJ327" s="80"/>
      <c r="ATK327" s="80"/>
      <c r="ATL327" s="80"/>
      <c r="ATM327" s="80"/>
      <c r="ATN327" s="80"/>
      <c r="ATO327" s="80"/>
      <c r="ATP327" s="80"/>
      <c r="ATQ327" s="80"/>
      <c r="ATR327" s="80"/>
      <c r="ATS327" s="80"/>
      <c r="ATT327" s="80"/>
      <c r="ATU327" s="80"/>
      <c r="ATV327" s="80"/>
      <c r="ATW327" s="80"/>
      <c r="ATX327" s="80"/>
      <c r="ATY327" s="80"/>
      <c r="ATZ327" s="80"/>
      <c r="AUA327" s="80"/>
      <c r="AUB327" s="80"/>
      <c r="AUC327" s="80"/>
      <c r="AUD327" s="80"/>
      <c r="AUE327" s="80"/>
      <c r="AUF327" s="80"/>
      <c r="AUG327" s="80"/>
      <c r="AUH327" s="80"/>
      <c r="AUI327" s="80"/>
      <c r="AUJ327" s="80"/>
      <c r="AUK327" s="80"/>
      <c r="AUL327" s="80"/>
      <c r="AUM327" s="80"/>
      <c r="AUN327" s="80"/>
      <c r="AUO327" s="80"/>
      <c r="AUP327" s="80"/>
      <c r="AUQ327" s="80"/>
      <c r="AUR327" s="80"/>
      <c r="AUS327" s="80"/>
      <c r="AUT327" s="80"/>
      <c r="AUU327" s="80"/>
      <c r="AUV327" s="80"/>
      <c r="AUW327" s="80"/>
      <c r="AUX327" s="80"/>
      <c r="AUY327" s="80"/>
      <c r="AUZ327" s="80"/>
      <c r="AVA327" s="80"/>
      <c r="AVB327" s="80"/>
      <c r="AVC327" s="80"/>
      <c r="AVD327" s="80"/>
      <c r="AVE327" s="80"/>
      <c r="AVF327" s="80"/>
      <c r="AVG327" s="80"/>
      <c r="AVH327" s="80"/>
      <c r="AVI327" s="80"/>
      <c r="AVJ327" s="80"/>
      <c r="AVK327" s="80"/>
      <c r="AVL327" s="80"/>
      <c r="AVM327" s="80"/>
      <c r="AVN327" s="80"/>
      <c r="AVO327" s="80"/>
      <c r="AVP327" s="80"/>
      <c r="AVQ327" s="80"/>
      <c r="AVR327" s="80"/>
      <c r="AVS327" s="80"/>
      <c r="AVT327" s="80"/>
      <c r="AVU327" s="80"/>
      <c r="AVV327" s="80"/>
      <c r="AVW327" s="80"/>
      <c r="AVX327" s="80"/>
      <c r="AVY327" s="80"/>
      <c r="AVZ327" s="80"/>
      <c r="AWA327" s="80"/>
      <c r="AWB327" s="80"/>
      <c r="AWC327" s="80"/>
      <c r="AWD327" s="80"/>
      <c r="AWE327" s="80"/>
      <c r="AWF327" s="80"/>
      <c r="AWG327" s="80"/>
      <c r="AWH327" s="80"/>
      <c r="AWI327" s="80"/>
      <c r="AWJ327" s="80"/>
      <c r="AWK327" s="80"/>
      <c r="AWL327" s="80"/>
      <c r="AWM327" s="80"/>
      <c r="AWN327" s="80"/>
      <c r="AWO327" s="80"/>
      <c r="AWP327" s="80"/>
      <c r="AWQ327" s="80"/>
      <c r="AWR327" s="80"/>
      <c r="AWS327" s="80"/>
      <c r="AWT327" s="80"/>
      <c r="AWU327" s="80"/>
      <c r="AWV327" s="80"/>
      <c r="AWW327" s="80"/>
      <c r="AWX327" s="80"/>
      <c r="AWY327" s="80"/>
      <c r="AWZ327" s="80"/>
      <c r="AXA327" s="80"/>
      <c r="AXB327" s="80"/>
      <c r="AXC327" s="80"/>
      <c r="AXD327" s="80"/>
      <c r="AXE327" s="80"/>
      <c r="AXF327" s="80"/>
      <c r="AXG327" s="80"/>
      <c r="AXH327" s="80"/>
      <c r="AXI327" s="80"/>
      <c r="AXJ327" s="80"/>
      <c r="AXK327" s="80"/>
      <c r="AXL327" s="80"/>
      <c r="AXM327" s="80"/>
      <c r="AXN327" s="80"/>
      <c r="AXO327" s="80"/>
      <c r="AXP327" s="80"/>
      <c r="AXQ327" s="80"/>
      <c r="AXR327" s="80"/>
      <c r="AXS327" s="80"/>
      <c r="AXT327" s="80"/>
      <c r="AXU327" s="80"/>
      <c r="AXV327" s="80"/>
      <c r="AXW327" s="80"/>
      <c r="AXX327" s="80"/>
      <c r="AXY327" s="80"/>
      <c r="AXZ327" s="80"/>
      <c r="AYA327" s="80"/>
      <c r="AYB327" s="80"/>
      <c r="AYC327" s="80"/>
      <c r="AYD327" s="80"/>
      <c r="AYE327" s="80"/>
      <c r="AYF327" s="80"/>
      <c r="AYG327" s="80"/>
      <c r="AYH327" s="80"/>
      <c r="AYI327" s="80"/>
      <c r="AYJ327" s="80"/>
      <c r="AYK327" s="80"/>
      <c r="AYL327" s="80"/>
      <c r="AYM327" s="80"/>
      <c r="AYN327" s="80"/>
      <c r="AYO327" s="80"/>
      <c r="AYP327" s="80"/>
      <c r="AYQ327" s="80"/>
      <c r="AYR327" s="80"/>
      <c r="AYS327" s="80"/>
      <c r="AYT327" s="80"/>
      <c r="AYU327" s="80"/>
      <c r="AYV327" s="80"/>
      <c r="AYW327" s="80"/>
      <c r="AYX327" s="80"/>
      <c r="AYY327" s="80"/>
      <c r="AYZ327" s="80"/>
      <c r="AZA327" s="80"/>
      <c r="AZB327" s="80"/>
      <c r="AZC327" s="80"/>
      <c r="AZD327" s="80"/>
      <c r="AZE327" s="80"/>
      <c r="AZF327" s="80"/>
      <c r="AZG327" s="80"/>
      <c r="AZH327" s="80"/>
      <c r="AZI327" s="80"/>
      <c r="AZJ327" s="80"/>
      <c r="AZK327" s="80"/>
      <c r="AZL327" s="80"/>
      <c r="AZM327" s="80"/>
      <c r="AZN327" s="80"/>
      <c r="AZO327" s="80"/>
      <c r="AZP327" s="80"/>
      <c r="AZQ327" s="80"/>
      <c r="AZR327" s="80"/>
      <c r="AZS327" s="80"/>
      <c r="AZT327" s="80"/>
      <c r="AZU327" s="80"/>
      <c r="AZV327" s="80"/>
      <c r="AZW327" s="80"/>
      <c r="AZX327" s="80"/>
      <c r="AZY327" s="80"/>
      <c r="AZZ327" s="80"/>
      <c r="BAA327" s="80"/>
      <c r="BAB327" s="80"/>
      <c r="BAC327" s="80"/>
      <c r="BAD327" s="80"/>
      <c r="BAE327" s="80"/>
      <c r="BAF327" s="80"/>
      <c r="BAG327" s="80"/>
      <c r="BAH327" s="80"/>
      <c r="BAI327" s="80"/>
      <c r="BAJ327" s="80"/>
      <c r="BAK327" s="80"/>
      <c r="BAL327" s="80"/>
      <c r="BAM327" s="80"/>
      <c r="BAN327" s="80"/>
      <c r="BAO327" s="80"/>
      <c r="BAP327" s="80"/>
      <c r="BAQ327" s="80"/>
      <c r="BAR327" s="80"/>
      <c r="BAS327" s="80"/>
      <c r="BAT327" s="80"/>
      <c r="BAU327" s="80"/>
      <c r="BAV327" s="80"/>
      <c r="BAW327" s="80"/>
      <c r="BAX327" s="80"/>
      <c r="BAY327" s="80"/>
      <c r="BAZ327" s="80"/>
      <c r="BBA327" s="80"/>
      <c r="BBB327" s="80"/>
      <c r="BBC327" s="80"/>
      <c r="BBD327" s="80"/>
      <c r="BBE327" s="80"/>
      <c r="BBF327" s="80"/>
      <c r="BBG327" s="80"/>
      <c r="BBH327" s="80"/>
      <c r="BBI327" s="80"/>
      <c r="BBJ327" s="80"/>
      <c r="BBK327" s="80"/>
      <c r="BBL327" s="80"/>
      <c r="BBM327" s="80"/>
      <c r="BBN327" s="80"/>
      <c r="BBO327" s="80"/>
      <c r="BBP327" s="80"/>
      <c r="BBQ327" s="80"/>
      <c r="BBR327" s="80"/>
      <c r="BBS327" s="80"/>
      <c r="BBT327" s="80"/>
      <c r="BBU327" s="80"/>
      <c r="BBV327" s="80"/>
      <c r="BBW327" s="80"/>
      <c r="BBX327" s="80"/>
      <c r="BBY327" s="80"/>
      <c r="BBZ327" s="80"/>
      <c r="BCA327" s="80"/>
      <c r="BCB327" s="80"/>
      <c r="BCC327" s="80"/>
      <c r="BCD327" s="80"/>
      <c r="BCE327" s="80"/>
      <c r="BCF327" s="80"/>
      <c r="BCG327" s="80"/>
      <c r="BCH327" s="80"/>
      <c r="BCI327" s="80"/>
      <c r="BCJ327" s="80"/>
      <c r="BCK327" s="80"/>
      <c r="BCL327" s="80"/>
      <c r="BCM327" s="80"/>
      <c r="BCN327" s="80"/>
      <c r="BCO327" s="80"/>
      <c r="BCP327" s="80"/>
      <c r="BCQ327" s="80"/>
      <c r="BCR327" s="80"/>
      <c r="BCS327" s="80"/>
      <c r="BCT327" s="80"/>
      <c r="BCU327" s="80"/>
      <c r="BCV327" s="80"/>
      <c r="BCW327" s="80"/>
      <c r="BCX327" s="80"/>
      <c r="BCY327" s="80"/>
      <c r="BCZ327" s="80"/>
      <c r="BDA327" s="80"/>
      <c r="BDB327" s="80"/>
      <c r="BDC327" s="80"/>
      <c r="BDD327" s="80"/>
      <c r="BDE327" s="80"/>
      <c r="BDF327" s="80"/>
      <c r="BDG327" s="80"/>
      <c r="BDH327" s="80"/>
      <c r="BDI327" s="80"/>
      <c r="BDJ327" s="80"/>
      <c r="BDK327" s="80"/>
      <c r="BDL327" s="80"/>
      <c r="BDM327" s="80"/>
      <c r="BDN327" s="80"/>
      <c r="BDO327" s="80"/>
      <c r="BDP327" s="80"/>
      <c r="BDQ327" s="80"/>
      <c r="BDR327" s="80"/>
      <c r="BDS327" s="80"/>
      <c r="BDT327" s="80"/>
      <c r="BDU327" s="80"/>
      <c r="BDV327" s="80"/>
      <c r="BDW327" s="80"/>
      <c r="BDX327" s="80"/>
      <c r="BDY327" s="80"/>
      <c r="BDZ327" s="80"/>
      <c r="BEA327" s="80"/>
      <c r="BEB327" s="80"/>
      <c r="BEC327" s="80"/>
      <c r="BED327" s="80"/>
      <c r="BEE327" s="80"/>
      <c r="BEF327" s="80"/>
      <c r="BEG327" s="80"/>
      <c r="BEH327" s="80"/>
      <c r="BEI327" s="80"/>
      <c r="BEJ327" s="80"/>
      <c r="BEK327" s="80"/>
      <c r="BEL327" s="80"/>
      <c r="BEM327" s="80"/>
      <c r="BEN327" s="80"/>
      <c r="BEO327" s="80"/>
      <c r="BEP327" s="80"/>
      <c r="BEQ327" s="80"/>
      <c r="BER327" s="80"/>
      <c r="BES327" s="80"/>
      <c r="BET327" s="80"/>
      <c r="BEU327" s="80"/>
      <c r="BEV327" s="80"/>
      <c r="BEW327" s="80"/>
      <c r="BEX327" s="80"/>
      <c r="BEY327" s="80"/>
      <c r="BEZ327" s="80"/>
      <c r="BFA327" s="80"/>
      <c r="BFB327" s="80"/>
      <c r="BFC327" s="80"/>
      <c r="BFD327" s="80"/>
      <c r="BFE327" s="80"/>
      <c r="BFF327" s="80"/>
      <c r="BFG327" s="80"/>
      <c r="BFH327" s="80"/>
      <c r="BFI327" s="80"/>
      <c r="BFJ327" s="80"/>
      <c r="BFK327" s="80"/>
      <c r="BFL327" s="80"/>
      <c r="BFM327" s="80"/>
      <c r="BFN327" s="80"/>
      <c r="BFO327" s="80"/>
      <c r="BFP327" s="80"/>
      <c r="BFQ327" s="80"/>
      <c r="BFR327" s="80"/>
      <c r="BFS327" s="80"/>
      <c r="BFT327" s="80"/>
      <c r="BFU327" s="80"/>
      <c r="BFV327" s="80"/>
      <c r="BFW327" s="80"/>
      <c r="BFX327" s="80"/>
      <c r="BFY327" s="80"/>
      <c r="BFZ327" s="80"/>
      <c r="BGA327" s="80"/>
      <c r="BGB327" s="80"/>
      <c r="BGC327" s="80"/>
      <c r="BGD327" s="80"/>
      <c r="BGE327" s="80"/>
      <c r="BGF327" s="80"/>
      <c r="BGG327" s="80"/>
      <c r="BGH327" s="80"/>
      <c r="BGI327" s="80"/>
      <c r="BGJ327" s="80"/>
      <c r="BGK327" s="80"/>
      <c r="BGL327" s="80"/>
      <c r="BGM327" s="80"/>
      <c r="BGN327" s="80"/>
      <c r="BGO327" s="80"/>
      <c r="BGP327" s="80"/>
      <c r="BGQ327" s="80"/>
      <c r="BGR327" s="80"/>
      <c r="BGS327" s="80"/>
      <c r="BGT327" s="80"/>
      <c r="BGU327" s="80"/>
      <c r="BGV327" s="80"/>
      <c r="BGW327" s="80"/>
      <c r="BGX327" s="80"/>
      <c r="BGY327" s="80"/>
      <c r="BGZ327" s="80"/>
      <c r="BHA327" s="80"/>
      <c r="BHB327" s="80"/>
      <c r="BHC327" s="80"/>
      <c r="BHD327" s="80"/>
      <c r="BHE327" s="80"/>
      <c r="BHF327" s="80"/>
      <c r="BHG327" s="80"/>
      <c r="BHH327" s="80"/>
      <c r="BHI327" s="80"/>
      <c r="BHJ327" s="80"/>
      <c r="BHK327" s="80"/>
      <c r="BHL327" s="80"/>
      <c r="BHM327" s="80"/>
      <c r="BHN327" s="80"/>
      <c r="BHO327" s="80"/>
      <c r="BHP327" s="80"/>
      <c r="BHQ327" s="80"/>
      <c r="BHR327" s="80"/>
      <c r="BHS327" s="80"/>
      <c r="BHT327" s="80"/>
      <c r="BHU327" s="80"/>
      <c r="BHV327" s="80"/>
      <c r="BHW327" s="80"/>
      <c r="BHX327" s="80"/>
      <c r="BHY327" s="80"/>
      <c r="BHZ327" s="80"/>
      <c r="BIA327" s="80"/>
      <c r="BIB327" s="80"/>
      <c r="BIC327" s="80"/>
      <c r="BID327" s="80"/>
      <c r="BIE327" s="80"/>
      <c r="BIF327" s="80"/>
      <c r="BIG327" s="80"/>
      <c r="BIH327" s="80"/>
      <c r="BII327" s="80"/>
      <c r="BIJ327" s="80"/>
      <c r="BIK327" s="80"/>
      <c r="BIL327" s="80"/>
      <c r="BIM327" s="80"/>
      <c r="BIN327" s="80"/>
      <c r="BIO327" s="80"/>
      <c r="BIP327" s="80"/>
      <c r="BIQ327" s="80"/>
      <c r="BIR327" s="80"/>
      <c r="BIS327" s="80"/>
      <c r="BIT327" s="80"/>
      <c r="BIU327" s="80"/>
      <c r="BIV327" s="80"/>
      <c r="BIW327" s="80"/>
      <c r="BIX327" s="80"/>
      <c r="BIY327" s="80"/>
      <c r="BIZ327" s="80"/>
      <c r="BJA327" s="80"/>
      <c r="BJB327" s="80"/>
      <c r="BJC327" s="80"/>
      <c r="BJD327" s="80"/>
      <c r="BJE327" s="80"/>
      <c r="BJF327" s="80"/>
      <c r="BJG327" s="80"/>
      <c r="BJH327" s="80"/>
      <c r="BJI327" s="80"/>
      <c r="BJJ327" s="80"/>
      <c r="BJK327" s="80"/>
      <c r="BJL327" s="80"/>
      <c r="BJM327" s="80"/>
      <c r="BJN327" s="80"/>
      <c r="BJO327" s="80"/>
      <c r="BJP327" s="80"/>
      <c r="BJQ327" s="80"/>
      <c r="BJR327" s="80"/>
      <c r="BJS327" s="80"/>
      <c r="BJT327" s="80"/>
      <c r="BJU327" s="80"/>
      <c r="BJV327" s="80"/>
      <c r="BJW327" s="80"/>
      <c r="BJX327" s="80"/>
      <c r="BJY327" s="80"/>
      <c r="BJZ327" s="80"/>
      <c r="BKA327" s="80"/>
      <c r="BKB327" s="80"/>
      <c r="BKC327" s="80"/>
      <c r="BKD327" s="80"/>
      <c r="BKE327" s="80"/>
      <c r="BKF327" s="80"/>
      <c r="BKG327" s="80"/>
      <c r="BKH327" s="80"/>
      <c r="BKI327" s="80"/>
      <c r="BKJ327" s="80"/>
      <c r="BKK327" s="80"/>
      <c r="BKL327" s="80"/>
      <c r="BKM327" s="80"/>
      <c r="BKN327" s="80"/>
      <c r="BKO327" s="80"/>
      <c r="BKP327" s="80"/>
      <c r="BKQ327" s="80"/>
      <c r="BKR327" s="80"/>
      <c r="BKS327" s="80"/>
      <c r="BKT327" s="80"/>
      <c r="BKU327" s="80"/>
      <c r="BKV327" s="80"/>
      <c r="BKW327" s="80"/>
      <c r="BKX327" s="80"/>
      <c r="BKY327" s="80"/>
      <c r="BKZ327" s="80"/>
      <c r="BLA327" s="80"/>
      <c r="BLB327" s="80"/>
      <c r="BLC327" s="80"/>
      <c r="BLD327" s="80"/>
      <c r="BLE327" s="80"/>
      <c r="BLF327" s="80"/>
      <c r="BLG327" s="80"/>
      <c r="BLH327" s="80"/>
      <c r="BLI327" s="80"/>
      <c r="BLJ327" s="80"/>
      <c r="BLK327" s="80"/>
      <c r="BLL327" s="80"/>
      <c r="BLM327" s="80"/>
      <c r="BLN327" s="80"/>
      <c r="BLO327" s="80"/>
      <c r="BLP327" s="80"/>
      <c r="BLQ327" s="80"/>
      <c r="BLR327" s="80"/>
      <c r="BLS327" s="80"/>
      <c r="BLT327" s="80"/>
      <c r="BLU327" s="80"/>
      <c r="BLV327" s="80"/>
      <c r="BLW327" s="80"/>
      <c r="BLX327" s="80"/>
      <c r="BLY327" s="80"/>
      <c r="BLZ327" s="80"/>
      <c r="BMA327" s="80"/>
      <c r="BMB327" s="80"/>
      <c r="BMC327" s="80"/>
      <c r="BMD327" s="80"/>
      <c r="BME327" s="80"/>
      <c r="BMF327" s="80"/>
      <c r="BMG327" s="80"/>
      <c r="BMH327" s="80"/>
      <c r="BMI327" s="80"/>
      <c r="BMJ327" s="80"/>
      <c r="BMK327" s="80"/>
      <c r="BML327" s="80"/>
      <c r="BMM327" s="80"/>
      <c r="BMN327" s="80"/>
      <c r="BMO327" s="80"/>
      <c r="BMP327" s="80"/>
      <c r="BMQ327" s="80"/>
      <c r="BMR327" s="80"/>
      <c r="BMS327" s="80"/>
      <c r="BMT327" s="80"/>
      <c r="BMU327" s="80"/>
      <c r="BMV327" s="80"/>
      <c r="BMW327" s="80"/>
      <c r="BMX327" s="80"/>
      <c r="BMY327" s="80"/>
      <c r="BMZ327" s="80"/>
      <c r="BNA327" s="80"/>
      <c r="BNB327" s="80"/>
      <c r="BNC327" s="80"/>
      <c r="BND327" s="80"/>
      <c r="BNE327" s="80"/>
      <c r="BNF327" s="80"/>
      <c r="BNG327" s="80"/>
      <c r="BNH327" s="80"/>
      <c r="BNI327" s="80"/>
      <c r="BNJ327" s="80"/>
      <c r="BNK327" s="80"/>
      <c r="BNL327" s="80"/>
      <c r="BNM327" s="80"/>
      <c r="BNN327" s="80"/>
      <c r="BNO327" s="80"/>
      <c r="BNP327" s="80"/>
      <c r="BNQ327" s="80"/>
      <c r="BNR327" s="80"/>
      <c r="BNS327" s="80"/>
      <c r="BNT327" s="80"/>
      <c r="BNU327" s="80"/>
      <c r="BNV327" s="80"/>
      <c r="BNW327" s="80"/>
      <c r="BNX327" s="80"/>
      <c r="BNY327" s="80"/>
      <c r="BNZ327" s="80"/>
      <c r="BOA327" s="80"/>
      <c r="BOB327" s="80"/>
      <c r="BOC327" s="80"/>
      <c r="BOD327" s="80"/>
      <c r="BOE327" s="80"/>
      <c r="BOF327" s="80"/>
      <c r="BOG327" s="80"/>
      <c r="BOH327" s="80"/>
      <c r="BOI327" s="80"/>
      <c r="BOJ327" s="80"/>
      <c r="BOK327" s="80"/>
      <c r="BOL327" s="80"/>
      <c r="BOM327" s="80"/>
      <c r="BON327" s="80"/>
      <c r="BOO327" s="80"/>
      <c r="BOP327" s="80"/>
      <c r="BOQ327" s="80"/>
      <c r="BOR327" s="80"/>
      <c r="BOS327" s="80"/>
      <c r="BOT327" s="80"/>
      <c r="BOU327" s="80"/>
      <c r="BOV327" s="80"/>
      <c r="BOW327" s="80"/>
      <c r="BOX327" s="80"/>
      <c r="BOY327" s="80"/>
      <c r="BOZ327" s="80"/>
      <c r="BPA327" s="80"/>
      <c r="BPB327" s="80"/>
      <c r="BPC327" s="80"/>
      <c r="BPD327" s="80"/>
      <c r="BPE327" s="80"/>
      <c r="BPF327" s="80"/>
      <c r="BPG327" s="80"/>
      <c r="BPH327" s="80"/>
      <c r="BPI327" s="80"/>
      <c r="BPJ327" s="80"/>
      <c r="BPK327" s="80"/>
      <c r="BPL327" s="80"/>
      <c r="BPM327" s="80"/>
      <c r="BPN327" s="80"/>
      <c r="BPO327" s="80"/>
      <c r="BPP327" s="80"/>
      <c r="BPQ327" s="80"/>
      <c r="BPR327" s="80"/>
      <c r="BPS327" s="80"/>
      <c r="BPT327" s="80"/>
      <c r="BPU327" s="80"/>
      <c r="BPV327" s="80"/>
      <c r="BPW327" s="80"/>
      <c r="BPX327" s="80"/>
      <c r="BPY327" s="80"/>
      <c r="BPZ327" s="80"/>
      <c r="BQA327" s="80"/>
      <c r="BQB327" s="80"/>
      <c r="BQC327" s="80"/>
      <c r="BQD327" s="80"/>
      <c r="BQE327" s="80"/>
      <c r="BQF327" s="80"/>
      <c r="BQG327" s="80"/>
      <c r="BQH327" s="80"/>
      <c r="BQI327" s="80"/>
      <c r="BQJ327" s="80"/>
      <c r="BQK327" s="80"/>
      <c r="BQL327" s="80"/>
      <c r="BQM327" s="80"/>
      <c r="BQN327" s="80"/>
      <c r="BQO327" s="80"/>
      <c r="BQP327" s="80"/>
      <c r="BQQ327" s="80"/>
      <c r="BQR327" s="80"/>
      <c r="BQS327" s="80"/>
      <c r="BQT327" s="80"/>
      <c r="BQU327" s="80"/>
      <c r="BQV327" s="80"/>
      <c r="BQW327" s="80"/>
      <c r="BQX327" s="80"/>
      <c r="BQY327" s="80"/>
      <c r="BQZ327" s="80"/>
      <c r="BRA327" s="80"/>
      <c r="BRB327" s="80"/>
      <c r="BRC327" s="80"/>
      <c r="BRD327" s="80"/>
      <c r="BRE327" s="80"/>
      <c r="BRF327" s="80"/>
      <c r="BRG327" s="80"/>
      <c r="BRH327" s="80"/>
      <c r="BRI327" s="80"/>
      <c r="BRJ327" s="80"/>
      <c r="BRK327" s="80"/>
      <c r="BRL327" s="80"/>
      <c r="BRM327" s="80"/>
      <c r="BRN327" s="80"/>
      <c r="BRO327" s="80"/>
      <c r="BRP327" s="80"/>
      <c r="BRQ327" s="80"/>
      <c r="BRR327" s="80"/>
      <c r="BRS327" s="80"/>
      <c r="BRT327" s="80"/>
      <c r="BRU327" s="80"/>
      <c r="BRV327" s="80"/>
      <c r="BRW327" s="80"/>
      <c r="BRX327" s="80"/>
      <c r="BRY327" s="80"/>
      <c r="BRZ327" s="80"/>
      <c r="BSA327" s="80"/>
      <c r="BSB327" s="80"/>
      <c r="BSC327" s="80"/>
      <c r="BSD327" s="80"/>
      <c r="BSE327" s="80"/>
      <c r="BSF327" s="80"/>
      <c r="BSG327" s="80"/>
      <c r="BSH327" s="80"/>
      <c r="BSI327" s="80"/>
      <c r="BSJ327" s="80"/>
      <c r="BSK327" s="80"/>
      <c r="BSL327" s="80"/>
      <c r="BSM327" s="80"/>
      <c r="BSN327" s="80"/>
      <c r="BSO327" s="80"/>
      <c r="BSP327" s="80"/>
      <c r="BSQ327" s="80"/>
      <c r="BSR327" s="80"/>
      <c r="BSS327" s="80"/>
      <c r="BST327" s="80"/>
      <c r="BSU327" s="80"/>
      <c r="BSV327" s="80"/>
      <c r="BSW327" s="80"/>
      <c r="BSX327" s="80"/>
      <c r="BSY327" s="80"/>
      <c r="BSZ327" s="80"/>
      <c r="BTA327" s="80"/>
      <c r="BTB327" s="80"/>
      <c r="BTC327" s="80"/>
      <c r="BTD327" s="80"/>
      <c r="BTE327" s="80"/>
      <c r="BTF327" s="80"/>
      <c r="BTG327" s="80"/>
      <c r="BTH327" s="80"/>
      <c r="BTI327" s="80"/>
      <c r="BTJ327" s="80"/>
      <c r="BTK327" s="80"/>
      <c r="BTL327" s="80"/>
      <c r="BTM327" s="80"/>
      <c r="BTN327" s="80"/>
      <c r="BTO327" s="80"/>
      <c r="BTP327" s="80"/>
      <c r="BTQ327" s="80"/>
      <c r="BTR327" s="80"/>
      <c r="BTS327" s="80"/>
      <c r="BTT327" s="80"/>
      <c r="BTU327" s="80"/>
      <c r="BTV327" s="80"/>
      <c r="BTW327" s="80"/>
      <c r="BTX327" s="80"/>
      <c r="BTY327" s="80"/>
      <c r="BTZ327" s="80"/>
      <c r="BUA327" s="80"/>
      <c r="BUB327" s="80"/>
      <c r="BUC327" s="80"/>
      <c r="BUD327" s="80"/>
      <c r="BUE327" s="80"/>
      <c r="BUF327" s="80"/>
      <c r="BUG327" s="80"/>
      <c r="BUH327" s="80"/>
      <c r="BUI327" s="80"/>
      <c r="BUJ327" s="80"/>
      <c r="BUK327" s="80"/>
      <c r="BUL327" s="80"/>
      <c r="BUM327" s="80"/>
      <c r="BUN327" s="80"/>
      <c r="BUO327" s="80"/>
      <c r="BUP327" s="80"/>
      <c r="BUQ327" s="80"/>
      <c r="BUR327" s="80"/>
      <c r="BUS327" s="80"/>
      <c r="BUT327" s="80"/>
      <c r="BUU327" s="80"/>
      <c r="BUV327" s="80"/>
      <c r="BUW327" s="80"/>
      <c r="BUX327" s="80"/>
      <c r="BUY327" s="80"/>
      <c r="BUZ327" s="80"/>
      <c r="BVA327" s="80"/>
      <c r="BVB327" s="80"/>
      <c r="BVC327" s="80"/>
      <c r="BVD327" s="80"/>
      <c r="BVE327" s="80"/>
      <c r="BVF327" s="80"/>
      <c r="BVG327" s="80"/>
      <c r="BVH327" s="80"/>
      <c r="BVI327" s="80"/>
      <c r="BVJ327" s="80"/>
      <c r="BVK327" s="80"/>
      <c r="BVL327" s="80"/>
      <c r="BVM327" s="80"/>
      <c r="BVN327" s="80"/>
      <c r="BVO327" s="80"/>
      <c r="BVP327" s="80"/>
      <c r="BVQ327" s="80"/>
      <c r="BVR327" s="80"/>
      <c r="BVS327" s="80"/>
      <c r="BVT327" s="80"/>
      <c r="BVU327" s="80"/>
      <c r="BVV327" s="80"/>
      <c r="BVW327" s="80"/>
      <c r="BVX327" s="80"/>
      <c r="BVY327" s="80"/>
      <c r="BVZ327" s="80"/>
      <c r="BWA327" s="80"/>
      <c r="BWB327" s="80"/>
      <c r="BWC327" s="80"/>
      <c r="BWD327" s="80"/>
      <c r="BWE327" s="80"/>
      <c r="BWF327" s="80"/>
      <c r="BWG327" s="80"/>
      <c r="BWH327" s="80"/>
      <c r="BWI327" s="80"/>
      <c r="BWJ327" s="80"/>
      <c r="BWK327" s="80"/>
      <c r="BWL327" s="80"/>
      <c r="BWM327" s="80"/>
      <c r="BWN327" s="80"/>
      <c r="BWO327" s="80"/>
      <c r="BWP327" s="80"/>
      <c r="BWQ327" s="80"/>
      <c r="BWR327" s="80"/>
      <c r="BWS327" s="80"/>
      <c r="BWT327" s="80"/>
      <c r="BWU327" s="80"/>
      <c r="BWV327" s="80"/>
      <c r="BWW327" s="80"/>
      <c r="BWX327" s="80"/>
      <c r="BWY327" s="80"/>
      <c r="BWZ327" s="80"/>
      <c r="BXA327" s="80"/>
      <c r="BXB327" s="80"/>
      <c r="BXC327" s="80"/>
      <c r="BXD327" s="80"/>
      <c r="BXE327" s="80"/>
      <c r="BXF327" s="80"/>
      <c r="BXG327" s="80"/>
      <c r="BXH327" s="80"/>
      <c r="BXI327" s="80"/>
      <c r="BXJ327" s="80"/>
      <c r="BXK327" s="80"/>
      <c r="BXL327" s="80"/>
      <c r="BXM327" s="80"/>
      <c r="BXN327" s="80"/>
      <c r="BXO327" s="80"/>
      <c r="BXP327" s="80"/>
      <c r="BXQ327" s="80"/>
      <c r="BXR327" s="80"/>
      <c r="BXS327" s="80"/>
      <c r="BXT327" s="80"/>
      <c r="BXU327" s="80"/>
      <c r="BXV327" s="80"/>
      <c r="BXW327" s="80"/>
      <c r="BXX327" s="80"/>
      <c r="BXY327" s="80"/>
      <c r="BXZ327" s="80"/>
      <c r="BYA327" s="80"/>
      <c r="BYB327" s="80"/>
      <c r="BYC327" s="80"/>
      <c r="BYD327" s="80"/>
      <c r="BYE327" s="80"/>
      <c r="BYF327" s="80"/>
      <c r="BYG327" s="80"/>
      <c r="BYH327" s="80"/>
      <c r="BYI327" s="80"/>
      <c r="BYJ327" s="80"/>
      <c r="BYK327" s="80"/>
      <c r="BYL327" s="80"/>
      <c r="BYM327" s="80"/>
      <c r="BYN327" s="80"/>
      <c r="BYO327" s="80"/>
      <c r="BYP327" s="80"/>
      <c r="BYQ327" s="80"/>
      <c r="BYR327" s="80"/>
      <c r="BYS327" s="80"/>
      <c r="BYT327" s="80"/>
      <c r="BYU327" s="80"/>
      <c r="BYV327" s="80"/>
      <c r="BYW327" s="80"/>
      <c r="BYX327" s="80"/>
      <c r="BYY327" s="80"/>
      <c r="BYZ327" s="80"/>
      <c r="BZA327" s="80"/>
      <c r="BZB327" s="80"/>
      <c r="BZC327" s="80"/>
      <c r="BZD327" s="80"/>
      <c r="BZE327" s="80"/>
      <c r="BZF327" s="80"/>
      <c r="BZG327" s="80"/>
      <c r="BZH327" s="80"/>
      <c r="BZI327" s="80"/>
      <c r="BZJ327" s="80"/>
      <c r="BZK327" s="80"/>
      <c r="BZL327" s="80"/>
      <c r="BZM327" s="80"/>
      <c r="BZN327" s="80"/>
      <c r="BZO327" s="80"/>
      <c r="BZP327" s="80"/>
      <c r="BZQ327" s="80"/>
      <c r="BZR327" s="80"/>
      <c r="BZS327" s="80"/>
      <c r="BZT327" s="80"/>
      <c r="BZU327" s="80"/>
      <c r="BZV327" s="80"/>
      <c r="BZW327" s="80"/>
      <c r="BZX327" s="80"/>
      <c r="BZY327" s="80"/>
      <c r="BZZ327" s="80"/>
      <c r="CAA327" s="80"/>
      <c r="CAB327" s="80"/>
      <c r="CAC327" s="80"/>
      <c r="CAD327" s="80"/>
      <c r="CAE327" s="80"/>
      <c r="CAF327" s="80"/>
      <c r="CAG327" s="80"/>
      <c r="CAH327" s="80"/>
      <c r="CAI327" s="80"/>
      <c r="CAJ327" s="80"/>
      <c r="CAK327" s="80"/>
      <c r="CAL327" s="80"/>
      <c r="CAM327" s="80"/>
      <c r="CAN327" s="80"/>
      <c r="CAO327" s="80"/>
      <c r="CAP327" s="80"/>
      <c r="CAQ327" s="80"/>
      <c r="CAR327" s="80"/>
      <c r="CAS327" s="80"/>
      <c r="CAT327" s="80"/>
      <c r="CAU327" s="80"/>
      <c r="CAV327" s="80"/>
      <c r="CAW327" s="80"/>
      <c r="CAX327" s="80"/>
      <c r="CAY327" s="80"/>
      <c r="CAZ327" s="80"/>
      <c r="CBA327" s="80"/>
      <c r="CBB327" s="80"/>
      <c r="CBC327" s="80"/>
      <c r="CBD327" s="80"/>
      <c r="CBE327" s="80"/>
      <c r="CBF327" s="80"/>
      <c r="CBG327" s="80"/>
      <c r="CBH327" s="80"/>
      <c r="CBI327" s="80"/>
      <c r="CBJ327" s="80"/>
      <c r="CBK327" s="80"/>
      <c r="CBL327" s="80"/>
      <c r="CBM327" s="80"/>
      <c r="CBN327" s="80"/>
      <c r="CBO327" s="80"/>
      <c r="CBP327" s="80"/>
      <c r="CBQ327" s="80"/>
      <c r="CBR327" s="80"/>
      <c r="CBS327" s="80"/>
      <c r="CBT327" s="80"/>
      <c r="CBU327" s="80"/>
      <c r="CBV327" s="80"/>
      <c r="CBW327" s="80"/>
      <c r="CBX327" s="80"/>
      <c r="CBY327" s="80"/>
      <c r="CBZ327" s="80"/>
      <c r="CCA327" s="80"/>
      <c r="CCB327" s="80"/>
      <c r="CCC327" s="80"/>
      <c r="CCD327" s="80"/>
      <c r="CCE327" s="80"/>
      <c r="CCF327" s="80"/>
      <c r="CCG327" s="80"/>
      <c r="CCH327" s="80"/>
      <c r="CCI327" s="80"/>
      <c r="CCJ327" s="80"/>
      <c r="CCK327" s="80"/>
      <c r="CCL327" s="80"/>
      <c r="CCM327" s="80"/>
      <c r="CCN327" s="80"/>
      <c r="CCO327" s="80"/>
      <c r="CCP327" s="80"/>
      <c r="CCQ327" s="80"/>
      <c r="CCR327" s="80"/>
      <c r="CCS327" s="80"/>
      <c r="CCT327" s="80"/>
      <c r="CCU327" s="80"/>
      <c r="CCV327" s="80"/>
      <c r="CCW327" s="80"/>
      <c r="CCX327" s="80"/>
      <c r="CCY327" s="80"/>
      <c r="CCZ327" s="80"/>
      <c r="CDA327" s="80"/>
      <c r="CDB327" s="80"/>
      <c r="CDC327" s="80"/>
      <c r="CDD327" s="80"/>
      <c r="CDE327" s="80"/>
      <c r="CDF327" s="80"/>
      <c r="CDG327" s="80"/>
      <c r="CDH327" s="80"/>
      <c r="CDI327" s="80"/>
      <c r="CDJ327" s="80"/>
      <c r="CDK327" s="80"/>
      <c r="CDL327" s="80"/>
      <c r="CDM327" s="80"/>
      <c r="CDN327" s="80"/>
      <c r="CDO327" s="80"/>
      <c r="CDP327" s="80"/>
      <c r="CDQ327" s="80"/>
      <c r="CDR327" s="80"/>
      <c r="CDS327" s="80"/>
      <c r="CDT327" s="80"/>
      <c r="CDU327" s="80"/>
      <c r="CDV327" s="80"/>
      <c r="CDW327" s="80"/>
      <c r="CDX327" s="80"/>
      <c r="CDY327" s="80"/>
      <c r="CDZ327" s="80"/>
      <c r="CEA327" s="80"/>
      <c r="CEB327" s="80"/>
      <c r="CEC327" s="80"/>
      <c r="CED327" s="80"/>
      <c r="CEE327" s="80"/>
      <c r="CEF327" s="80"/>
      <c r="CEG327" s="80"/>
      <c r="CEH327" s="80"/>
      <c r="CEI327" s="80"/>
      <c r="CEJ327" s="80"/>
      <c r="CEK327" s="80"/>
      <c r="CEL327" s="80"/>
      <c r="CEM327" s="80"/>
      <c r="CEN327" s="80"/>
      <c r="CEO327" s="80"/>
      <c r="CEP327" s="80"/>
      <c r="CEQ327" s="80"/>
      <c r="CER327" s="80"/>
      <c r="CES327" s="80"/>
      <c r="CET327" s="80"/>
      <c r="CEU327" s="80"/>
      <c r="CEV327" s="80"/>
      <c r="CEW327" s="80"/>
      <c r="CEX327" s="80"/>
      <c r="CEY327" s="80"/>
      <c r="CEZ327" s="80"/>
      <c r="CFA327" s="80"/>
      <c r="CFB327" s="80"/>
      <c r="CFC327" s="80"/>
      <c r="CFD327" s="80"/>
      <c r="CFE327" s="80"/>
      <c r="CFF327" s="80"/>
      <c r="CFG327" s="80"/>
      <c r="CFH327" s="80"/>
      <c r="CFI327" s="80"/>
      <c r="CFJ327" s="80"/>
      <c r="CFK327" s="80"/>
      <c r="CFL327" s="80"/>
      <c r="CFM327" s="80"/>
      <c r="CFN327" s="80"/>
      <c r="CFO327" s="80"/>
      <c r="CFP327" s="80"/>
      <c r="CFQ327" s="80"/>
      <c r="CFR327" s="80"/>
      <c r="CFS327" s="80"/>
      <c r="CFT327" s="80"/>
      <c r="CFU327" s="80"/>
      <c r="CFV327" s="80"/>
      <c r="CFW327" s="80"/>
      <c r="CFX327" s="80"/>
      <c r="CFY327" s="80"/>
      <c r="CFZ327" s="80"/>
      <c r="CGA327" s="80"/>
      <c r="CGB327" s="80"/>
      <c r="CGC327" s="80"/>
      <c r="CGD327" s="80"/>
      <c r="CGE327" s="80"/>
      <c r="CGF327" s="80"/>
      <c r="CGG327" s="80"/>
      <c r="CGH327" s="80"/>
      <c r="CGI327" s="80"/>
      <c r="CGJ327" s="80"/>
      <c r="CGK327" s="80"/>
      <c r="CGL327" s="80"/>
      <c r="CGM327" s="80"/>
      <c r="CGN327" s="80"/>
      <c r="CGO327" s="80"/>
      <c r="CGP327" s="80"/>
      <c r="CGQ327" s="80"/>
      <c r="CGR327" s="80"/>
      <c r="CGS327" s="80"/>
      <c r="CGT327" s="80"/>
      <c r="CGU327" s="80"/>
      <c r="CGV327" s="80"/>
      <c r="CGW327" s="80"/>
      <c r="CGX327" s="80"/>
      <c r="CGY327" s="80"/>
      <c r="CGZ327" s="80"/>
      <c r="CHA327" s="80"/>
      <c r="CHB327" s="80"/>
      <c r="CHC327" s="80"/>
      <c r="CHD327" s="80"/>
      <c r="CHE327" s="80"/>
      <c r="CHF327" s="80"/>
      <c r="CHG327" s="80"/>
      <c r="CHH327" s="80"/>
      <c r="CHI327" s="80"/>
      <c r="CHJ327" s="80"/>
      <c r="CHK327" s="80"/>
      <c r="CHL327" s="80"/>
      <c r="CHM327" s="80"/>
      <c r="CHN327" s="80"/>
      <c r="CHO327" s="80"/>
      <c r="CHP327" s="80"/>
      <c r="CHQ327" s="80"/>
      <c r="CHR327" s="80"/>
      <c r="CHS327" s="80"/>
      <c r="CHT327" s="80"/>
      <c r="CHU327" s="80"/>
      <c r="CHV327" s="80"/>
      <c r="CHW327" s="80"/>
      <c r="CHX327" s="80"/>
      <c r="CHY327" s="80"/>
      <c r="CHZ327" s="80"/>
      <c r="CIA327" s="80"/>
      <c r="CIB327" s="80"/>
      <c r="CIC327" s="80"/>
      <c r="CID327" s="80"/>
      <c r="CIE327" s="80"/>
      <c r="CIF327" s="80"/>
      <c r="CIG327" s="80"/>
      <c r="CIH327" s="80"/>
      <c r="CII327" s="80"/>
      <c r="CIJ327" s="80"/>
      <c r="CIK327" s="80"/>
      <c r="CIL327" s="80"/>
      <c r="CIM327" s="80"/>
      <c r="CIN327" s="80"/>
      <c r="CIO327" s="80"/>
      <c r="CIP327" s="80"/>
      <c r="CIQ327" s="80"/>
      <c r="CIR327" s="80"/>
      <c r="CIS327" s="80"/>
      <c r="CIT327" s="80"/>
      <c r="CIU327" s="80"/>
      <c r="CIV327" s="80"/>
      <c r="CIW327" s="80"/>
      <c r="CIX327" s="80"/>
      <c r="CIY327" s="80"/>
      <c r="CIZ327" s="80"/>
      <c r="CJA327" s="80"/>
      <c r="CJB327" s="80"/>
      <c r="CJC327" s="80"/>
      <c r="CJD327" s="80"/>
      <c r="CJE327" s="80"/>
      <c r="CJF327" s="80"/>
      <c r="CJG327" s="80"/>
      <c r="CJH327" s="80"/>
      <c r="CJI327" s="80"/>
      <c r="CJJ327" s="80"/>
      <c r="CJK327" s="80"/>
      <c r="CJL327" s="80"/>
      <c r="CJM327" s="80"/>
      <c r="CJN327" s="80"/>
      <c r="CJO327" s="80"/>
      <c r="CJP327" s="80"/>
      <c r="CJQ327" s="80"/>
      <c r="CJR327" s="80"/>
      <c r="CJS327" s="80"/>
      <c r="CJT327" s="80"/>
      <c r="CJU327" s="80"/>
      <c r="CJV327" s="80"/>
      <c r="CJW327" s="80"/>
      <c r="CJX327" s="80"/>
      <c r="CJY327" s="80"/>
      <c r="CJZ327" s="80"/>
      <c r="CKA327" s="80"/>
      <c r="CKB327" s="80"/>
      <c r="CKC327" s="80"/>
      <c r="CKD327" s="80"/>
      <c r="CKE327" s="80"/>
      <c r="CKF327" s="80"/>
      <c r="CKG327" s="80"/>
      <c r="CKH327" s="80"/>
      <c r="CKI327" s="80"/>
      <c r="CKJ327" s="80"/>
      <c r="CKK327" s="80"/>
      <c r="CKL327" s="80"/>
      <c r="CKM327" s="80"/>
      <c r="CKN327" s="80"/>
      <c r="CKO327" s="80"/>
      <c r="CKP327" s="80"/>
      <c r="CKQ327" s="80"/>
      <c r="CKR327" s="80"/>
      <c r="CKS327" s="80"/>
      <c r="CKT327" s="80"/>
      <c r="CKU327" s="80"/>
      <c r="CKV327" s="80"/>
      <c r="CKW327" s="80"/>
      <c r="CKX327" s="80"/>
      <c r="CKY327" s="80"/>
      <c r="CKZ327" s="80"/>
      <c r="CLA327" s="80"/>
      <c r="CLB327" s="80"/>
      <c r="CLC327" s="80"/>
      <c r="CLD327" s="80"/>
      <c r="CLE327" s="80"/>
      <c r="CLF327" s="80"/>
      <c r="CLG327" s="80"/>
      <c r="CLH327" s="80"/>
      <c r="CLI327" s="80"/>
      <c r="CLJ327" s="80"/>
      <c r="CLK327" s="80"/>
      <c r="CLL327" s="80"/>
      <c r="CLM327" s="80"/>
      <c r="CLN327" s="80"/>
      <c r="CLO327" s="80"/>
      <c r="CLP327" s="80"/>
      <c r="CLQ327" s="80"/>
      <c r="CLR327" s="80"/>
      <c r="CLS327" s="80"/>
      <c r="CLT327" s="80"/>
      <c r="CLU327" s="80"/>
      <c r="CLV327" s="80"/>
      <c r="CLW327" s="80"/>
      <c r="CLX327" s="80"/>
      <c r="CLY327" s="80"/>
      <c r="CLZ327" s="80"/>
      <c r="CMA327" s="80"/>
      <c r="CMB327" s="80"/>
      <c r="CMC327" s="80"/>
      <c r="CMD327" s="80"/>
      <c r="CME327" s="80"/>
      <c r="CMF327" s="80"/>
      <c r="CMG327" s="80"/>
      <c r="CMH327" s="80"/>
      <c r="CMI327" s="80"/>
      <c r="CMJ327" s="80"/>
      <c r="CMK327" s="80"/>
      <c r="CML327" s="80"/>
      <c r="CMM327" s="80"/>
      <c r="CMN327" s="80"/>
      <c r="CMO327" s="80"/>
      <c r="CMP327" s="80"/>
      <c r="CMQ327" s="80"/>
      <c r="CMR327" s="80"/>
      <c r="CMS327" s="80"/>
      <c r="CMT327" s="80"/>
      <c r="CMU327" s="80"/>
      <c r="CMV327" s="80"/>
      <c r="CMW327" s="80"/>
      <c r="CMX327" s="80"/>
      <c r="CMY327" s="80"/>
      <c r="CMZ327" s="80"/>
      <c r="CNA327" s="80"/>
      <c r="CNB327" s="80"/>
      <c r="CNC327" s="80"/>
      <c r="CND327" s="80"/>
      <c r="CNE327" s="80"/>
      <c r="CNF327" s="80"/>
      <c r="CNG327" s="80"/>
      <c r="CNH327" s="80"/>
      <c r="CNI327" s="80"/>
      <c r="CNJ327" s="80"/>
      <c r="CNK327" s="80"/>
      <c r="CNL327" s="80"/>
      <c r="CNM327" s="80"/>
      <c r="CNN327" s="80"/>
      <c r="CNO327" s="80"/>
      <c r="CNP327" s="80"/>
      <c r="CNQ327" s="80"/>
      <c r="CNR327" s="80"/>
      <c r="CNS327" s="80"/>
      <c r="CNT327" s="80"/>
      <c r="CNU327" s="80"/>
      <c r="CNV327" s="80"/>
      <c r="CNW327" s="80"/>
      <c r="CNX327" s="80"/>
      <c r="CNY327" s="80"/>
      <c r="CNZ327" s="80"/>
      <c r="COA327" s="80"/>
      <c r="COB327" s="80"/>
      <c r="COC327" s="80"/>
      <c r="COD327" s="80"/>
      <c r="COE327" s="80"/>
      <c r="COF327" s="80"/>
      <c r="COG327" s="80"/>
      <c r="COH327" s="80"/>
      <c r="COI327" s="80"/>
      <c r="COJ327" s="80"/>
      <c r="COK327" s="80"/>
      <c r="COL327" s="80"/>
      <c r="COM327" s="80"/>
      <c r="CON327" s="80"/>
      <c r="COO327" s="80"/>
      <c r="COP327" s="80"/>
      <c r="COQ327" s="80"/>
      <c r="COR327" s="80"/>
      <c r="COS327" s="80"/>
      <c r="COT327" s="80"/>
      <c r="COU327" s="80"/>
      <c r="COV327" s="80"/>
      <c r="COW327" s="80"/>
      <c r="COX327" s="80"/>
      <c r="COY327" s="80"/>
      <c r="COZ327" s="80"/>
      <c r="CPA327" s="80"/>
      <c r="CPB327" s="80"/>
      <c r="CPC327" s="80"/>
      <c r="CPD327" s="80"/>
      <c r="CPE327" s="80"/>
      <c r="CPF327" s="80"/>
      <c r="CPG327" s="80"/>
      <c r="CPH327" s="80"/>
      <c r="CPI327" s="80"/>
      <c r="CPJ327" s="80"/>
      <c r="CPK327" s="80"/>
      <c r="CPL327" s="80"/>
      <c r="CPM327" s="80"/>
      <c r="CPN327" s="80"/>
      <c r="CPO327" s="80"/>
      <c r="CPP327" s="80"/>
      <c r="CPQ327" s="80"/>
      <c r="CPR327" s="80"/>
      <c r="CPS327" s="80"/>
      <c r="CPT327" s="80"/>
      <c r="CPU327" s="80"/>
      <c r="CPV327" s="80"/>
      <c r="CPW327" s="80"/>
      <c r="CPX327" s="80"/>
      <c r="CPY327" s="80"/>
      <c r="CPZ327" s="80"/>
      <c r="CQA327" s="80"/>
      <c r="CQB327" s="80"/>
      <c r="CQC327" s="80"/>
      <c r="CQD327" s="80"/>
      <c r="CQE327" s="80"/>
      <c r="CQF327" s="80"/>
      <c r="CQG327" s="80"/>
      <c r="CQH327" s="80"/>
      <c r="CQI327" s="80"/>
      <c r="CQJ327" s="80"/>
      <c r="CQK327" s="80"/>
      <c r="CQL327" s="80"/>
      <c r="CQM327" s="80"/>
      <c r="CQN327" s="80"/>
      <c r="CQO327" s="80"/>
      <c r="CQP327" s="80"/>
      <c r="CQQ327" s="80"/>
      <c r="CQR327" s="80"/>
      <c r="CQS327" s="80"/>
      <c r="CQT327" s="80"/>
      <c r="CQU327" s="80"/>
      <c r="CQV327" s="80"/>
      <c r="CQW327" s="80"/>
      <c r="CQX327" s="80"/>
      <c r="CQY327" s="80"/>
      <c r="CQZ327" s="80"/>
      <c r="CRA327" s="80"/>
      <c r="CRB327" s="80"/>
      <c r="CRC327" s="80"/>
      <c r="CRD327" s="80"/>
      <c r="CRE327" s="80"/>
      <c r="CRF327" s="80"/>
      <c r="CRG327" s="80"/>
      <c r="CRH327" s="80"/>
      <c r="CRI327" s="80"/>
      <c r="CRJ327" s="80"/>
      <c r="CRK327" s="80"/>
      <c r="CRL327" s="80"/>
      <c r="CRM327" s="80"/>
      <c r="CRN327" s="80"/>
      <c r="CRO327" s="80"/>
      <c r="CRP327" s="80"/>
      <c r="CRQ327" s="80"/>
      <c r="CRR327" s="80"/>
      <c r="CRS327" s="80"/>
      <c r="CRT327" s="80"/>
      <c r="CRU327" s="80"/>
      <c r="CRV327" s="80"/>
      <c r="CRW327" s="80"/>
      <c r="CRX327" s="80"/>
      <c r="CRY327" s="80"/>
      <c r="CRZ327" s="80"/>
      <c r="CSA327" s="80"/>
      <c r="CSB327" s="80"/>
      <c r="CSC327" s="80"/>
      <c r="CSD327" s="80"/>
      <c r="CSE327" s="80"/>
      <c r="CSF327" s="80"/>
      <c r="CSG327" s="80"/>
      <c r="CSH327" s="80"/>
      <c r="CSI327" s="80"/>
      <c r="CSJ327" s="80"/>
      <c r="CSK327" s="80"/>
      <c r="CSL327" s="80"/>
      <c r="CSM327" s="80"/>
      <c r="CSN327" s="80"/>
      <c r="CSO327" s="80"/>
      <c r="CSP327" s="80"/>
      <c r="CSQ327" s="80"/>
      <c r="CSR327" s="80"/>
      <c r="CSS327" s="80"/>
      <c r="CST327" s="80"/>
      <c r="CSU327" s="80"/>
      <c r="CSV327" s="80"/>
      <c r="CSW327" s="80"/>
      <c r="CSX327" s="80"/>
      <c r="CSY327" s="80"/>
      <c r="CSZ327" s="80"/>
      <c r="CTA327" s="80"/>
      <c r="CTB327" s="80"/>
      <c r="CTC327" s="80"/>
      <c r="CTD327" s="80"/>
      <c r="CTE327" s="80"/>
      <c r="CTF327" s="80"/>
      <c r="CTG327" s="80"/>
      <c r="CTH327" s="80"/>
      <c r="CTI327" s="80"/>
      <c r="CTJ327" s="80"/>
      <c r="CTK327" s="80"/>
      <c r="CTL327" s="80"/>
      <c r="CTM327" s="80"/>
      <c r="CTN327" s="80"/>
      <c r="CTO327" s="80"/>
      <c r="CTP327" s="80"/>
      <c r="CTQ327" s="80"/>
      <c r="CTR327" s="80"/>
      <c r="CTS327" s="80"/>
      <c r="CTT327" s="80"/>
      <c r="CTU327" s="80"/>
      <c r="CTV327" s="80"/>
      <c r="CTW327" s="80"/>
      <c r="CTX327" s="80"/>
      <c r="CTY327" s="80"/>
      <c r="CTZ327" s="80"/>
      <c r="CUA327" s="80"/>
      <c r="CUB327" s="80"/>
      <c r="CUC327" s="80"/>
      <c r="CUD327" s="80"/>
      <c r="CUE327" s="80"/>
      <c r="CUF327" s="80"/>
      <c r="CUG327" s="80"/>
      <c r="CUH327" s="80"/>
      <c r="CUI327" s="80"/>
      <c r="CUJ327" s="80"/>
      <c r="CUK327" s="80"/>
      <c r="CUL327" s="80"/>
      <c r="CUM327" s="80"/>
      <c r="CUN327" s="80"/>
      <c r="CUO327" s="80"/>
      <c r="CUP327" s="80"/>
      <c r="CUQ327" s="80"/>
      <c r="CUR327" s="80"/>
      <c r="CUS327" s="80"/>
      <c r="CUT327" s="80"/>
      <c r="CUU327" s="80"/>
      <c r="CUV327" s="80"/>
      <c r="CUW327" s="80"/>
      <c r="CUX327" s="80"/>
      <c r="CUY327" s="80"/>
      <c r="CUZ327" s="80"/>
      <c r="CVA327" s="80"/>
      <c r="CVB327" s="80"/>
      <c r="CVC327" s="80"/>
      <c r="CVD327" s="80"/>
      <c r="CVE327" s="80"/>
      <c r="CVF327" s="80"/>
      <c r="CVG327" s="80"/>
      <c r="CVH327" s="80"/>
      <c r="CVI327" s="80"/>
      <c r="CVJ327" s="80"/>
      <c r="CVK327" s="80"/>
      <c r="CVL327" s="80"/>
      <c r="CVM327" s="80"/>
      <c r="CVN327" s="80"/>
      <c r="CVO327" s="80"/>
      <c r="CVP327" s="80"/>
      <c r="CVQ327" s="80"/>
      <c r="CVR327" s="80"/>
      <c r="CVS327" s="80"/>
      <c r="CVT327" s="80"/>
      <c r="CVU327" s="80"/>
      <c r="CVV327" s="80"/>
      <c r="CVW327" s="80"/>
      <c r="CVX327" s="80"/>
      <c r="CVY327" s="80"/>
      <c r="CVZ327" s="80"/>
      <c r="CWA327" s="80"/>
      <c r="CWB327" s="80"/>
      <c r="CWC327" s="80"/>
      <c r="CWD327" s="80"/>
      <c r="CWE327" s="80"/>
      <c r="CWF327" s="80"/>
      <c r="CWG327" s="80"/>
      <c r="CWH327" s="80"/>
      <c r="CWI327" s="80"/>
      <c r="CWJ327" s="80"/>
      <c r="CWK327" s="80"/>
      <c r="CWL327" s="80"/>
      <c r="CWM327" s="80"/>
      <c r="CWN327" s="80"/>
      <c r="CWO327" s="80"/>
      <c r="CWP327" s="80"/>
      <c r="CWQ327" s="80"/>
      <c r="CWR327" s="80"/>
      <c r="CWS327" s="80"/>
      <c r="CWT327" s="80"/>
      <c r="CWU327" s="80"/>
      <c r="CWV327" s="80"/>
      <c r="CWW327" s="80"/>
      <c r="CWX327" s="80"/>
      <c r="CWY327" s="80"/>
      <c r="CWZ327" s="80"/>
      <c r="CXA327" s="80"/>
      <c r="CXB327" s="80"/>
      <c r="CXC327" s="80"/>
      <c r="CXD327" s="80"/>
      <c r="CXE327" s="80"/>
      <c r="CXF327" s="80"/>
      <c r="CXG327" s="80"/>
      <c r="CXH327" s="80"/>
      <c r="CXI327" s="80"/>
      <c r="CXJ327" s="80"/>
      <c r="CXK327" s="80"/>
      <c r="CXL327" s="80"/>
      <c r="CXM327" s="80"/>
      <c r="CXN327" s="80"/>
      <c r="CXO327" s="80"/>
      <c r="CXP327" s="80"/>
      <c r="CXQ327" s="80"/>
      <c r="CXR327" s="80"/>
      <c r="CXS327" s="80"/>
      <c r="CXT327" s="80"/>
      <c r="CXU327" s="80"/>
      <c r="CXV327" s="80"/>
      <c r="CXW327" s="80"/>
      <c r="CXX327" s="80"/>
      <c r="CXY327" s="80"/>
      <c r="CXZ327" s="80"/>
      <c r="CYA327" s="80"/>
      <c r="CYB327" s="80"/>
      <c r="CYC327" s="80"/>
      <c r="CYD327" s="80"/>
      <c r="CYE327" s="80"/>
      <c r="CYF327" s="80"/>
      <c r="CYG327" s="80"/>
      <c r="CYH327" s="80"/>
      <c r="CYI327" s="80"/>
      <c r="CYJ327" s="80"/>
      <c r="CYK327" s="80"/>
      <c r="CYL327" s="80"/>
      <c r="CYM327" s="80"/>
      <c r="CYN327" s="80"/>
      <c r="CYO327" s="80"/>
      <c r="CYP327" s="80"/>
      <c r="CYQ327" s="80"/>
      <c r="CYR327" s="80"/>
      <c r="CYS327" s="80"/>
      <c r="CYT327" s="80"/>
      <c r="CYU327" s="80"/>
      <c r="CYV327" s="80"/>
      <c r="CYW327" s="80"/>
      <c r="CYX327" s="80"/>
      <c r="CYY327" s="80"/>
      <c r="CYZ327" s="80"/>
      <c r="CZA327" s="80"/>
      <c r="CZB327" s="80"/>
      <c r="CZC327" s="80"/>
      <c r="CZD327" s="80"/>
      <c r="CZE327" s="80"/>
      <c r="CZF327" s="80"/>
      <c r="CZG327" s="80"/>
      <c r="CZH327" s="80"/>
      <c r="CZI327" s="80"/>
      <c r="CZJ327" s="80"/>
      <c r="CZK327" s="80"/>
      <c r="CZL327" s="80"/>
      <c r="CZM327" s="80"/>
      <c r="CZN327" s="80"/>
      <c r="CZO327" s="80"/>
      <c r="CZP327" s="80"/>
      <c r="CZQ327" s="80"/>
      <c r="CZR327" s="80"/>
      <c r="CZS327" s="80"/>
      <c r="CZT327" s="80"/>
      <c r="CZU327" s="80"/>
      <c r="CZV327" s="80"/>
      <c r="CZW327" s="80"/>
      <c r="CZX327" s="80"/>
      <c r="CZY327" s="80"/>
      <c r="CZZ327" s="80"/>
      <c r="DAA327" s="80"/>
      <c r="DAB327" s="80"/>
      <c r="DAC327" s="80"/>
      <c r="DAD327" s="80"/>
      <c r="DAE327" s="80"/>
      <c r="DAF327" s="80"/>
      <c r="DAG327" s="80"/>
      <c r="DAH327" s="80"/>
      <c r="DAI327" s="80"/>
      <c r="DAJ327" s="80"/>
      <c r="DAK327" s="80"/>
      <c r="DAL327" s="80"/>
      <c r="DAM327" s="80"/>
      <c r="DAN327" s="80"/>
      <c r="DAO327" s="80"/>
      <c r="DAP327" s="80"/>
      <c r="DAQ327" s="80"/>
      <c r="DAR327" s="80"/>
      <c r="DAS327" s="80"/>
      <c r="DAT327" s="80"/>
      <c r="DAU327" s="80"/>
      <c r="DAV327" s="80"/>
      <c r="DAW327" s="80"/>
      <c r="DAX327" s="80"/>
      <c r="DAY327" s="80"/>
      <c r="DAZ327" s="80"/>
      <c r="DBA327" s="80"/>
      <c r="DBB327" s="80"/>
      <c r="DBC327" s="80"/>
      <c r="DBD327" s="80"/>
      <c r="DBE327" s="80"/>
      <c r="DBF327" s="80"/>
      <c r="DBG327" s="80"/>
      <c r="DBH327" s="80"/>
      <c r="DBI327" s="80"/>
      <c r="DBJ327" s="80"/>
      <c r="DBK327" s="80"/>
      <c r="DBL327" s="80"/>
      <c r="DBM327" s="80"/>
      <c r="DBN327" s="80"/>
      <c r="DBO327" s="80"/>
      <c r="DBP327" s="80"/>
      <c r="DBQ327" s="80"/>
      <c r="DBR327" s="80"/>
      <c r="DBS327" s="80"/>
      <c r="DBT327" s="80"/>
      <c r="DBU327" s="80"/>
      <c r="DBV327" s="80"/>
      <c r="DBW327" s="80"/>
      <c r="DBX327" s="80"/>
      <c r="DBY327" s="80"/>
      <c r="DBZ327" s="80"/>
      <c r="DCA327" s="80"/>
      <c r="DCB327" s="80"/>
      <c r="DCC327" s="80"/>
      <c r="DCD327" s="80"/>
      <c r="DCE327" s="80"/>
      <c r="DCF327" s="80"/>
      <c r="DCG327" s="80"/>
      <c r="DCH327" s="80"/>
      <c r="DCI327" s="80"/>
      <c r="DCJ327" s="80"/>
      <c r="DCK327" s="80"/>
      <c r="DCL327" s="80"/>
      <c r="DCM327" s="80"/>
      <c r="DCN327" s="80"/>
      <c r="DCO327" s="80"/>
      <c r="DCP327" s="80"/>
      <c r="DCQ327" s="80"/>
      <c r="DCR327" s="80"/>
      <c r="DCS327" s="80"/>
      <c r="DCT327" s="80"/>
      <c r="DCU327" s="80"/>
      <c r="DCV327" s="80"/>
      <c r="DCW327" s="80"/>
      <c r="DCX327" s="80"/>
      <c r="DCY327" s="80"/>
      <c r="DCZ327" s="80"/>
      <c r="DDA327" s="80"/>
      <c r="DDB327" s="80"/>
      <c r="DDC327" s="80"/>
      <c r="DDD327" s="80"/>
      <c r="DDE327" s="80"/>
      <c r="DDF327" s="80"/>
      <c r="DDG327" s="80"/>
      <c r="DDH327" s="80"/>
      <c r="DDI327" s="80"/>
      <c r="DDJ327" s="80"/>
      <c r="DDK327" s="80"/>
      <c r="DDL327" s="80"/>
      <c r="DDM327" s="80"/>
      <c r="DDN327" s="80"/>
      <c r="DDO327" s="80"/>
      <c r="DDP327" s="80"/>
      <c r="DDQ327" s="80"/>
      <c r="DDR327" s="80"/>
      <c r="DDS327" s="80"/>
      <c r="DDT327" s="80"/>
      <c r="DDU327" s="80"/>
      <c r="DDV327" s="80"/>
      <c r="DDW327" s="80"/>
      <c r="DDX327" s="80"/>
      <c r="DDY327" s="80"/>
      <c r="DDZ327" s="80"/>
      <c r="DEA327" s="80"/>
      <c r="DEB327" s="80"/>
      <c r="DEC327" s="80"/>
      <c r="DED327" s="80"/>
      <c r="DEE327" s="80"/>
      <c r="DEF327" s="80"/>
      <c r="DEG327" s="80"/>
      <c r="DEH327" s="80"/>
      <c r="DEI327" s="80"/>
      <c r="DEJ327" s="80"/>
      <c r="DEK327" s="80"/>
      <c r="DEL327" s="80"/>
      <c r="DEM327" s="80"/>
      <c r="DEN327" s="80"/>
      <c r="DEO327" s="80"/>
      <c r="DEP327" s="80"/>
      <c r="DEQ327" s="80"/>
      <c r="DER327" s="80"/>
      <c r="DES327" s="80"/>
      <c r="DET327" s="80"/>
      <c r="DEU327" s="80"/>
      <c r="DEV327" s="80"/>
      <c r="DEW327" s="80"/>
      <c r="DEX327" s="80"/>
      <c r="DEY327" s="80"/>
      <c r="DEZ327" s="80"/>
      <c r="DFA327" s="80"/>
      <c r="DFB327" s="80"/>
      <c r="DFC327" s="80"/>
      <c r="DFD327" s="80"/>
      <c r="DFE327" s="80"/>
      <c r="DFF327" s="80"/>
      <c r="DFG327" s="80"/>
      <c r="DFH327" s="80"/>
      <c r="DFI327" s="80"/>
      <c r="DFJ327" s="80"/>
      <c r="DFK327" s="80"/>
      <c r="DFL327" s="80"/>
      <c r="DFM327" s="80"/>
      <c r="DFN327" s="80"/>
      <c r="DFO327" s="80"/>
      <c r="DFP327" s="80"/>
      <c r="DFQ327" s="80"/>
      <c r="DFR327" s="80"/>
      <c r="DFS327" s="80"/>
      <c r="DFT327" s="80"/>
      <c r="DFU327" s="80"/>
      <c r="DFV327" s="80"/>
      <c r="DFW327" s="80"/>
      <c r="DFX327" s="80"/>
      <c r="DFY327" s="80"/>
      <c r="DFZ327" s="80"/>
      <c r="DGA327" s="80"/>
      <c r="DGB327" s="80"/>
      <c r="DGC327" s="80"/>
      <c r="DGD327" s="80"/>
      <c r="DGE327" s="80"/>
      <c r="DGF327" s="80"/>
      <c r="DGG327" s="80"/>
      <c r="DGH327" s="80"/>
      <c r="DGI327" s="80"/>
      <c r="DGJ327" s="80"/>
      <c r="DGK327" s="80"/>
      <c r="DGL327" s="80"/>
      <c r="DGM327" s="80"/>
      <c r="DGN327" s="80"/>
      <c r="DGO327" s="80"/>
      <c r="DGP327" s="80"/>
      <c r="DGQ327" s="80"/>
      <c r="DGR327" s="80"/>
      <c r="DGS327" s="80"/>
      <c r="DGT327" s="80"/>
      <c r="DGU327" s="80"/>
      <c r="DGV327" s="80"/>
      <c r="DGW327" s="80"/>
      <c r="DGX327" s="80"/>
      <c r="DGY327" s="80"/>
      <c r="DGZ327" s="80"/>
      <c r="DHA327" s="80"/>
      <c r="DHB327" s="80"/>
      <c r="DHC327" s="80"/>
      <c r="DHD327" s="80"/>
      <c r="DHE327" s="80"/>
      <c r="DHF327" s="80"/>
      <c r="DHG327" s="80"/>
      <c r="DHH327" s="80"/>
      <c r="DHI327" s="80"/>
      <c r="DHJ327" s="80"/>
      <c r="DHK327" s="80"/>
      <c r="DHL327" s="80"/>
      <c r="DHM327" s="80"/>
      <c r="DHN327" s="80"/>
      <c r="DHO327" s="80"/>
      <c r="DHP327" s="80"/>
      <c r="DHQ327" s="80"/>
      <c r="DHR327" s="80"/>
      <c r="DHS327" s="80"/>
      <c r="DHT327" s="80"/>
      <c r="DHU327" s="80"/>
      <c r="DHV327" s="80"/>
      <c r="DHW327" s="80"/>
      <c r="DHX327" s="80"/>
      <c r="DHY327" s="80"/>
      <c r="DHZ327" s="80"/>
      <c r="DIA327" s="80"/>
      <c r="DIB327" s="80"/>
      <c r="DIC327" s="80"/>
      <c r="DID327" s="80"/>
      <c r="DIE327" s="80"/>
      <c r="DIF327" s="80"/>
      <c r="DIG327" s="80"/>
      <c r="DIH327" s="80"/>
      <c r="DII327" s="80"/>
      <c r="DIJ327" s="80"/>
      <c r="DIK327" s="80"/>
      <c r="DIL327" s="80"/>
      <c r="DIM327" s="80"/>
      <c r="DIN327" s="80"/>
      <c r="DIO327" s="80"/>
      <c r="DIP327" s="80"/>
      <c r="DIQ327" s="80"/>
      <c r="DIR327" s="80"/>
      <c r="DIS327" s="80"/>
      <c r="DIT327" s="80"/>
      <c r="DIU327" s="80"/>
      <c r="DIV327" s="80"/>
      <c r="DIW327" s="80"/>
      <c r="DIX327" s="80"/>
      <c r="DIY327" s="80"/>
      <c r="DIZ327" s="80"/>
      <c r="DJA327" s="80"/>
      <c r="DJB327" s="80"/>
      <c r="DJC327" s="80"/>
      <c r="DJD327" s="80"/>
      <c r="DJE327" s="80"/>
      <c r="DJF327" s="80"/>
      <c r="DJG327" s="80"/>
      <c r="DJH327" s="80"/>
      <c r="DJI327" s="80"/>
      <c r="DJJ327" s="80"/>
      <c r="DJK327" s="80"/>
      <c r="DJL327" s="80"/>
      <c r="DJM327" s="80"/>
      <c r="DJN327" s="80"/>
      <c r="DJO327" s="80"/>
      <c r="DJP327" s="80"/>
      <c r="DJQ327" s="80"/>
      <c r="DJR327" s="80"/>
      <c r="DJS327" s="80"/>
      <c r="DJT327" s="80"/>
      <c r="DJU327" s="80"/>
      <c r="DJV327" s="80"/>
      <c r="DJW327" s="80"/>
      <c r="DJX327" s="80"/>
      <c r="DJY327" s="80"/>
      <c r="DJZ327" s="80"/>
      <c r="DKA327" s="80"/>
      <c r="DKB327" s="80"/>
      <c r="DKC327" s="80"/>
      <c r="DKD327" s="80"/>
      <c r="DKE327" s="80"/>
      <c r="DKF327" s="80"/>
      <c r="DKG327" s="80"/>
      <c r="DKH327" s="80"/>
      <c r="DKI327" s="80"/>
      <c r="DKJ327" s="80"/>
      <c r="DKK327" s="80"/>
      <c r="DKL327" s="80"/>
      <c r="DKM327" s="80"/>
      <c r="DKN327" s="80"/>
      <c r="DKO327" s="80"/>
      <c r="DKP327" s="80"/>
      <c r="DKQ327" s="80"/>
      <c r="DKR327" s="80"/>
      <c r="DKS327" s="80"/>
      <c r="DKT327" s="80"/>
      <c r="DKU327" s="80"/>
      <c r="DKV327" s="80"/>
      <c r="DKW327" s="80"/>
      <c r="DKX327" s="80"/>
      <c r="DKY327" s="80"/>
      <c r="DKZ327" s="80"/>
      <c r="DLA327" s="80"/>
      <c r="DLB327" s="80"/>
      <c r="DLC327" s="80"/>
      <c r="DLD327" s="80"/>
      <c r="DLE327" s="80"/>
      <c r="DLF327" s="80"/>
      <c r="DLG327" s="80"/>
      <c r="DLH327" s="80"/>
      <c r="DLI327" s="80"/>
      <c r="DLJ327" s="80"/>
      <c r="DLK327" s="80"/>
      <c r="DLL327" s="80"/>
      <c r="DLM327" s="80"/>
      <c r="DLN327" s="80"/>
      <c r="DLO327" s="80"/>
      <c r="DLP327" s="80"/>
      <c r="DLQ327" s="80"/>
      <c r="DLR327" s="80"/>
      <c r="DLS327" s="80"/>
      <c r="DLT327" s="80"/>
      <c r="DLU327" s="80"/>
      <c r="DLV327" s="80"/>
      <c r="DLW327" s="80"/>
      <c r="DLX327" s="80"/>
      <c r="DLY327" s="80"/>
      <c r="DLZ327" s="80"/>
      <c r="DMA327" s="80"/>
      <c r="DMB327" s="80"/>
      <c r="DMC327" s="80"/>
      <c r="DMD327" s="80"/>
      <c r="DME327" s="80"/>
      <c r="DMF327" s="80"/>
      <c r="DMG327" s="80"/>
      <c r="DMH327" s="80"/>
      <c r="DMI327" s="80"/>
      <c r="DMJ327" s="80"/>
      <c r="DMK327" s="80"/>
      <c r="DML327" s="80"/>
      <c r="DMM327" s="80"/>
      <c r="DMN327" s="80"/>
      <c r="DMO327" s="80"/>
      <c r="DMP327" s="80"/>
      <c r="DMQ327" s="80"/>
      <c r="DMR327" s="80"/>
      <c r="DMS327" s="80"/>
      <c r="DMT327" s="80"/>
      <c r="DMU327" s="80"/>
      <c r="DMV327" s="80"/>
      <c r="DMW327" s="80"/>
      <c r="DMX327" s="80"/>
      <c r="DMY327" s="80"/>
      <c r="DMZ327" s="80"/>
      <c r="DNA327" s="80"/>
      <c r="DNB327" s="80"/>
      <c r="DNC327" s="80"/>
      <c r="DND327" s="80"/>
      <c r="DNE327" s="80"/>
      <c r="DNF327" s="80"/>
      <c r="DNG327" s="80"/>
      <c r="DNH327" s="80"/>
      <c r="DNI327" s="80"/>
      <c r="DNJ327" s="80"/>
      <c r="DNK327" s="80"/>
      <c r="DNL327" s="80"/>
      <c r="DNM327" s="80"/>
      <c r="DNN327" s="80"/>
      <c r="DNO327" s="80"/>
      <c r="DNP327" s="80"/>
      <c r="DNQ327" s="80"/>
      <c r="DNR327" s="80"/>
      <c r="DNS327" s="80"/>
      <c r="DNT327" s="80"/>
      <c r="DNU327" s="80"/>
      <c r="DNV327" s="80"/>
      <c r="DNW327" s="80"/>
      <c r="DNX327" s="80"/>
      <c r="DNY327" s="80"/>
      <c r="DNZ327" s="80"/>
      <c r="DOA327" s="80"/>
      <c r="DOB327" s="80"/>
      <c r="DOC327" s="80"/>
      <c r="DOD327" s="80"/>
      <c r="DOE327" s="80"/>
      <c r="DOF327" s="80"/>
      <c r="DOG327" s="80"/>
      <c r="DOH327" s="80"/>
      <c r="DOI327" s="80"/>
      <c r="DOJ327" s="80"/>
      <c r="DOK327" s="80"/>
      <c r="DOL327" s="80"/>
      <c r="DOM327" s="80"/>
      <c r="DON327" s="80"/>
      <c r="DOO327" s="80"/>
      <c r="DOP327" s="80"/>
      <c r="DOQ327" s="80"/>
      <c r="DOR327" s="80"/>
      <c r="DOS327" s="80"/>
      <c r="DOT327" s="80"/>
      <c r="DOU327" s="80"/>
      <c r="DOV327" s="80"/>
      <c r="DOW327" s="80"/>
      <c r="DOX327" s="80"/>
      <c r="DOY327" s="80"/>
      <c r="DOZ327" s="80"/>
      <c r="DPA327" s="80"/>
      <c r="DPB327" s="80"/>
      <c r="DPC327" s="80"/>
      <c r="DPD327" s="80"/>
      <c r="DPE327" s="80"/>
      <c r="DPF327" s="80"/>
      <c r="DPG327" s="80"/>
      <c r="DPH327" s="80"/>
      <c r="DPI327" s="80"/>
      <c r="DPJ327" s="80"/>
      <c r="DPK327" s="80"/>
      <c r="DPL327" s="80"/>
      <c r="DPM327" s="80"/>
      <c r="DPN327" s="80"/>
      <c r="DPO327" s="80"/>
      <c r="DPP327" s="80"/>
      <c r="DPQ327" s="80"/>
      <c r="DPR327" s="80"/>
      <c r="DPS327" s="80"/>
      <c r="DPT327" s="80"/>
      <c r="DPU327" s="80"/>
      <c r="DPV327" s="80"/>
      <c r="DPW327" s="80"/>
      <c r="DPX327" s="80"/>
      <c r="DPY327" s="80"/>
      <c r="DPZ327" s="80"/>
      <c r="DQA327" s="80"/>
      <c r="DQB327" s="80"/>
      <c r="DQC327" s="80"/>
      <c r="DQD327" s="80"/>
      <c r="DQE327" s="80"/>
      <c r="DQF327" s="80"/>
      <c r="DQG327" s="80"/>
      <c r="DQH327" s="80"/>
      <c r="DQI327" s="80"/>
      <c r="DQJ327" s="80"/>
      <c r="DQK327" s="80"/>
      <c r="DQL327" s="80"/>
      <c r="DQM327" s="80"/>
      <c r="DQN327" s="80"/>
      <c r="DQO327" s="80"/>
      <c r="DQP327" s="80"/>
      <c r="DQQ327" s="80"/>
      <c r="DQR327" s="80"/>
      <c r="DQS327" s="80"/>
      <c r="DQT327" s="80"/>
      <c r="DQU327" s="80"/>
      <c r="DQV327" s="80"/>
      <c r="DQW327" s="80"/>
      <c r="DQX327" s="80"/>
      <c r="DQY327" s="80"/>
      <c r="DQZ327" s="80"/>
      <c r="DRA327" s="80"/>
      <c r="DRB327" s="80"/>
      <c r="DRC327" s="80"/>
      <c r="DRD327" s="80"/>
      <c r="DRE327" s="80"/>
      <c r="DRF327" s="80"/>
      <c r="DRG327" s="80"/>
      <c r="DRH327" s="80"/>
      <c r="DRI327" s="80"/>
      <c r="DRJ327" s="80"/>
      <c r="DRK327" s="80"/>
      <c r="DRL327" s="80"/>
      <c r="DRM327" s="80"/>
      <c r="DRN327" s="80"/>
      <c r="DRO327" s="80"/>
      <c r="DRP327" s="80"/>
      <c r="DRQ327" s="80"/>
      <c r="DRR327" s="80"/>
      <c r="DRS327" s="80"/>
      <c r="DRT327" s="80"/>
      <c r="DRU327" s="80"/>
      <c r="DRV327" s="80"/>
      <c r="DRW327" s="80"/>
      <c r="DRX327" s="80"/>
      <c r="DRY327" s="80"/>
      <c r="DRZ327" s="80"/>
      <c r="DSA327" s="80"/>
      <c r="DSB327" s="80"/>
      <c r="DSC327" s="80"/>
      <c r="DSD327" s="80"/>
      <c r="DSE327" s="80"/>
      <c r="DSF327" s="80"/>
      <c r="DSG327" s="80"/>
      <c r="DSH327" s="80"/>
      <c r="DSI327" s="80"/>
      <c r="DSJ327" s="80"/>
      <c r="DSK327" s="80"/>
      <c r="DSL327" s="80"/>
      <c r="DSM327" s="80"/>
      <c r="DSN327" s="80"/>
      <c r="DSO327" s="80"/>
      <c r="DSP327" s="80"/>
      <c r="DSQ327" s="80"/>
      <c r="DSR327" s="80"/>
      <c r="DSS327" s="80"/>
      <c r="DST327" s="80"/>
      <c r="DSU327" s="80"/>
      <c r="DSV327" s="80"/>
      <c r="DSW327" s="80"/>
      <c r="DSX327" s="80"/>
      <c r="DSY327" s="80"/>
      <c r="DSZ327" s="80"/>
      <c r="DTA327" s="80"/>
      <c r="DTB327" s="80"/>
      <c r="DTC327" s="80"/>
      <c r="DTD327" s="80"/>
      <c r="DTE327" s="80"/>
      <c r="DTF327" s="80"/>
      <c r="DTG327" s="80"/>
      <c r="DTH327" s="80"/>
      <c r="DTI327" s="80"/>
      <c r="DTJ327" s="80"/>
      <c r="DTK327" s="80"/>
      <c r="DTL327" s="80"/>
      <c r="DTM327" s="80"/>
      <c r="DTN327" s="80"/>
      <c r="DTO327" s="80"/>
      <c r="DTP327" s="80"/>
      <c r="DTQ327" s="80"/>
      <c r="DTR327" s="80"/>
      <c r="DTS327" s="80"/>
      <c r="DTT327" s="80"/>
      <c r="DTU327" s="80"/>
      <c r="DTV327" s="80"/>
      <c r="DTW327" s="80"/>
      <c r="DTX327" s="80"/>
      <c r="DTY327" s="80"/>
      <c r="DTZ327" s="80"/>
      <c r="DUA327" s="80"/>
      <c r="DUB327" s="80"/>
      <c r="DUC327" s="80"/>
      <c r="DUD327" s="80"/>
      <c r="DUE327" s="80"/>
      <c r="DUF327" s="80"/>
      <c r="DUG327" s="80"/>
      <c r="DUH327" s="80"/>
      <c r="DUI327" s="80"/>
      <c r="DUJ327" s="80"/>
      <c r="DUK327" s="80"/>
      <c r="DUL327" s="80"/>
      <c r="DUM327" s="80"/>
      <c r="DUN327" s="80"/>
      <c r="DUO327" s="80"/>
      <c r="DUP327" s="80"/>
      <c r="DUQ327" s="80"/>
      <c r="DUR327" s="80"/>
      <c r="DUS327" s="80"/>
      <c r="DUT327" s="80"/>
      <c r="DUU327" s="80"/>
      <c r="DUV327" s="80"/>
      <c r="DUW327" s="80"/>
      <c r="DUX327" s="80"/>
      <c r="DUY327" s="80"/>
      <c r="DUZ327" s="80"/>
      <c r="DVA327" s="80"/>
      <c r="DVB327" s="80"/>
      <c r="DVC327" s="80"/>
      <c r="DVD327" s="80"/>
      <c r="DVE327" s="80"/>
      <c r="DVF327" s="80"/>
      <c r="DVG327" s="80"/>
      <c r="DVH327" s="80"/>
      <c r="DVI327" s="80"/>
      <c r="DVJ327" s="80"/>
      <c r="DVK327" s="80"/>
      <c r="DVL327" s="80"/>
      <c r="DVM327" s="80"/>
      <c r="DVN327" s="80"/>
      <c r="DVO327" s="80"/>
      <c r="DVP327" s="80"/>
      <c r="DVQ327" s="80"/>
      <c r="DVR327" s="80"/>
      <c r="DVS327" s="80"/>
      <c r="DVT327" s="80"/>
      <c r="DVU327" s="80"/>
      <c r="DVV327" s="80"/>
      <c r="DVW327" s="80"/>
      <c r="DVX327" s="80"/>
      <c r="DVY327" s="80"/>
      <c r="DVZ327" s="80"/>
      <c r="DWA327" s="80"/>
      <c r="DWB327" s="80"/>
      <c r="DWC327" s="80"/>
      <c r="DWD327" s="80"/>
      <c r="DWE327" s="80"/>
      <c r="DWF327" s="80"/>
      <c r="DWG327" s="80"/>
      <c r="DWH327" s="80"/>
      <c r="DWI327" s="80"/>
      <c r="DWJ327" s="80"/>
      <c r="DWK327" s="80"/>
      <c r="DWL327" s="80"/>
      <c r="DWM327" s="80"/>
      <c r="DWN327" s="80"/>
      <c r="DWO327" s="80"/>
      <c r="DWP327" s="80"/>
      <c r="DWQ327" s="80"/>
      <c r="DWR327" s="80"/>
      <c r="DWS327" s="80"/>
      <c r="DWT327" s="80"/>
      <c r="DWU327" s="80"/>
      <c r="DWV327" s="80"/>
      <c r="DWW327" s="80"/>
      <c r="DWX327" s="80"/>
      <c r="DWY327" s="80"/>
      <c r="DWZ327" s="80"/>
      <c r="DXA327" s="80"/>
      <c r="DXB327" s="80"/>
      <c r="DXC327" s="80"/>
      <c r="DXD327" s="80"/>
      <c r="DXE327" s="80"/>
      <c r="DXF327" s="80"/>
      <c r="DXG327" s="80"/>
      <c r="DXH327" s="80"/>
      <c r="DXI327" s="80"/>
      <c r="DXJ327" s="80"/>
      <c r="DXK327" s="80"/>
      <c r="DXL327" s="80"/>
      <c r="DXM327" s="80"/>
      <c r="DXN327" s="80"/>
      <c r="DXO327" s="80"/>
      <c r="DXP327" s="80"/>
      <c r="DXQ327" s="80"/>
      <c r="DXR327" s="80"/>
      <c r="DXS327" s="80"/>
      <c r="DXT327" s="80"/>
      <c r="DXU327" s="80"/>
      <c r="DXV327" s="80"/>
      <c r="DXW327" s="80"/>
      <c r="DXX327" s="80"/>
      <c r="DXY327" s="80"/>
      <c r="DXZ327" s="80"/>
      <c r="DYA327" s="80"/>
      <c r="DYB327" s="80"/>
      <c r="DYC327" s="80"/>
      <c r="DYD327" s="80"/>
      <c r="DYE327" s="80"/>
      <c r="DYF327" s="80"/>
      <c r="DYG327" s="80"/>
      <c r="DYH327" s="80"/>
      <c r="DYI327" s="80"/>
      <c r="DYJ327" s="80"/>
      <c r="DYK327" s="80"/>
      <c r="DYL327" s="80"/>
      <c r="DYM327" s="80"/>
      <c r="DYN327" s="80"/>
      <c r="DYO327" s="80"/>
      <c r="DYP327" s="80"/>
      <c r="DYQ327" s="80"/>
      <c r="DYR327" s="80"/>
      <c r="DYS327" s="80"/>
      <c r="DYT327" s="80"/>
      <c r="DYU327" s="80"/>
      <c r="DYV327" s="80"/>
      <c r="DYW327" s="80"/>
      <c r="DYX327" s="80"/>
      <c r="DYY327" s="80"/>
      <c r="DYZ327" s="80"/>
      <c r="DZA327" s="80"/>
      <c r="DZB327" s="80"/>
      <c r="DZC327" s="80"/>
      <c r="DZD327" s="80"/>
      <c r="DZE327" s="80"/>
      <c r="DZF327" s="80"/>
      <c r="DZG327" s="80"/>
      <c r="DZH327" s="80"/>
      <c r="DZI327" s="80"/>
      <c r="DZJ327" s="80"/>
      <c r="DZK327" s="80"/>
      <c r="DZL327" s="80"/>
      <c r="DZM327" s="80"/>
      <c r="DZN327" s="80"/>
      <c r="DZO327" s="80"/>
      <c r="DZP327" s="80"/>
      <c r="DZQ327" s="80"/>
      <c r="DZR327" s="80"/>
      <c r="DZS327" s="80"/>
      <c r="DZT327" s="80"/>
      <c r="DZU327" s="80"/>
      <c r="DZV327" s="80"/>
      <c r="DZW327" s="80"/>
      <c r="DZX327" s="80"/>
      <c r="DZY327" s="80"/>
      <c r="DZZ327" s="80"/>
      <c r="EAA327" s="80"/>
      <c r="EAB327" s="80"/>
      <c r="EAC327" s="80"/>
      <c r="EAD327" s="80"/>
      <c r="EAE327" s="80"/>
      <c r="EAF327" s="80"/>
      <c r="EAG327" s="80"/>
      <c r="EAH327" s="80"/>
      <c r="EAI327" s="80"/>
      <c r="EAJ327" s="80"/>
      <c r="EAK327" s="80"/>
      <c r="EAL327" s="80"/>
      <c r="EAM327" s="80"/>
      <c r="EAN327" s="80"/>
      <c r="EAO327" s="80"/>
      <c r="EAP327" s="80"/>
      <c r="EAQ327" s="80"/>
      <c r="EAR327" s="80"/>
      <c r="EAS327" s="80"/>
      <c r="EAT327" s="80"/>
      <c r="EAU327" s="80"/>
      <c r="EAV327" s="80"/>
      <c r="EAW327" s="80"/>
      <c r="EAX327" s="80"/>
      <c r="EAY327" s="80"/>
      <c r="EAZ327" s="80"/>
      <c r="EBA327" s="80"/>
      <c r="EBB327" s="80"/>
      <c r="EBC327" s="80"/>
      <c r="EBD327" s="80"/>
      <c r="EBE327" s="80"/>
      <c r="EBF327" s="80"/>
      <c r="EBG327" s="80"/>
      <c r="EBH327" s="80"/>
      <c r="EBI327" s="80"/>
      <c r="EBJ327" s="80"/>
      <c r="EBK327" s="80"/>
      <c r="EBL327" s="80"/>
      <c r="EBM327" s="80"/>
      <c r="EBN327" s="80"/>
      <c r="EBO327" s="80"/>
      <c r="EBP327" s="80"/>
      <c r="EBQ327" s="80"/>
      <c r="EBR327" s="80"/>
      <c r="EBS327" s="80"/>
      <c r="EBT327" s="80"/>
      <c r="EBU327" s="80"/>
      <c r="EBV327" s="80"/>
      <c r="EBW327" s="80"/>
      <c r="EBX327" s="80"/>
      <c r="EBY327" s="80"/>
      <c r="EBZ327" s="80"/>
      <c r="ECA327" s="80"/>
      <c r="ECB327" s="80"/>
      <c r="ECC327" s="80"/>
      <c r="ECD327" s="80"/>
      <c r="ECE327" s="80"/>
      <c r="ECF327" s="80"/>
      <c r="ECG327" s="80"/>
      <c r="ECH327" s="80"/>
      <c r="ECI327" s="80"/>
      <c r="ECJ327" s="80"/>
      <c r="ECK327" s="80"/>
      <c r="ECL327" s="80"/>
      <c r="ECM327" s="80"/>
      <c r="ECN327" s="80"/>
      <c r="ECO327" s="80"/>
      <c r="ECP327" s="80"/>
      <c r="ECQ327" s="80"/>
      <c r="ECR327" s="80"/>
      <c r="ECS327" s="80"/>
      <c r="ECT327" s="80"/>
      <c r="ECU327" s="80"/>
      <c r="ECV327" s="80"/>
      <c r="ECW327" s="80"/>
      <c r="ECX327" s="80"/>
      <c r="ECY327" s="80"/>
      <c r="ECZ327" s="80"/>
      <c r="EDA327" s="80"/>
      <c r="EDB327" s="80"/>
      <c r="EDC327" s="80"/>
      <c r="EDD327" s="80"/>
      <c r="EDE327" s="80"/>
      <c r="EDF327" s="80"/>
      <c r="EDG327" s="80"/>
      <c r="EDH327" s="80"/>
      <c r="EDI327" s="80"/>
      <c r="EDJ327" s="80"/>
      <c r="EDK327" s="80"/>
      <c r="EDL327" s="80"/>
      <c r="EDM327" s="80"/>
      <c r="EDN327" s="80"/>
      <c r="EDO327" s="80"/>
      <c r="EDP327" s="80"/>
      <c r="EDQ327" s="80"/>
      <c r="EDR327" s="80"/>
      <c r="EDS327" s="80"/>
      <c r="EDT327" s="80"/>
      <c r="EDU327" s="80"/>
      <c r="EDV327" s="80"/>
      <c r="EDW327" s="80"/>
      <c r="EDX327" s="80"/>
      <c r="EDY327" s="80"/>
      <c r="EDZ327" s="80"/>
      <c r="EEA327" s="80"/>
      <c r="EEB327" s="80"/>
      <c r="EEC327" s="80"/>
      <c r="EED327" s="80"/>
      <c r="EEE327" s="80"/>
      <c r="EEF327" s="80"/>
      <c r="EEG327" s="80"/>
      <c r="EEH327" s="80"/>
      <c r="EEI327" s="80"/>
      <c r="EEJ327" s="80"/>
      <c r="EEK327" s="80"/>
      <c r="EEL327" s="80"/>
      <c r="EEM327" s="80"/>
      <c r="EEN327" s="80"/>
      <c r="EEO327" s="80"/>
      <c r="EEP327" s="80"/>
      <c r="EEQ327" s="80"/>
      <c r="EER327" s="80"/>
      <c r="EES327" s="80"/>
      <c r="EET327" s="80"/>
      <c r="EEU327" s="80"/>
      <c r="EEV327" s="80"/>
      <c r="EEW327" s="80"/>
      <c r="EEX327" s="80"/>
      <c r="EEY327" s="80"/>
      <c r="EEZ327" s="80"/>
      <c r="EFA327" s="80"/>
      <c r="EFB327" s="80"/>
      <c r="EFC327" s="80"/>
      <c r="EFD327" s="80"/>
      <c r="EFE327" s="80"/>
      <c r="EFF327" s="80"/>
      <c r="EFG327" s="80"/>
      <c r="EFH327" s="80"/>
      <c r="EFI327" s="80"/>
      <c r="EFJ327" s="80"/>
      <c r="EFK327" s="80"/>
      <c r="EFL327" s="80"/>
      <c r="EFM327" s="80"/>
      <c r="EFN327" s="80"/>
      <c r="EFO327" s="80"/>
      <c r="EFP327" s="80"/>
      <c r="EFQ327" s="80"/>
      <c r="EFR327" s="80"/>
      <c r="EFS327" s="80"/>
      <c r="EFT327" s="80"/>
      <c r="EFU327" s="80"/>
      <c r="EFV327" s="80"/>
      <c r="EFW327" s="80"/>
      <c r="EFX327" s="80"/>
      <c r="EFY327" s="80"/>
      <c r="EFZ327" s="80"/>
      <c r="EGA327" s="80"/>
      <c r="EGB327" s="80"/>
      <c r="EGC327" s="80"/>
      <c r="EGD327" s="80"/>
      <c r="EGE327" s="80"/>
      <c r="EGF327" s="80"/>
      <c r="EGG327" s="80"/>
      <c r="EGH327" s="80"/>
      <c r="EGI327" s="80"/>
      <c r="EGJ327" s="80"/>
      <c r="EGK327" s="80"/>
      <c r="EGL327" s="80"/>
      <c r="EGM327" s="80"/>
      <c r="EGN327" s="80"/>
      <c r="EGO327" s="80"/>
      <c r="EGP327" s="80"/>
      <c r="EGQ327" s="80"/>
      <c r="EGR327" s="80"/>
      <c r="EGS327" s="80"/>
      <c r="EGT327" s="80"/>
      <c r="EGU327" s="80"/>
      <c r="EGV327" s="80"/>
      <c r="EGW327" s="80"/>
      <c r="EGX327" s="80"/>
      <c r="EGY327" s="80"/>
      <c r="EGZ327" s="80"/>
      <c r="EHA327" s="80"/>
      <c r="EHB327" s="80"/>
      <c r="EHC327" s="80"/>
      <c r="EHD327" s="80"/>
      <c r="EHE327" s="80"/>
      <c r="EHF327" s="80"/>
      <c r="EHG327" s="80"/>
      <c r="EHH327" s="80"/>
      <c r="EHI327" s="80"/>
      <c r="EHJ327" s="80"/>
      <c r="EHK327" s="80"/>
      <c r="EHL327" s="80"/>
      <c r="EHM327" s="80"/>
      <c r="EHN327" s="80"/>
      <c r="EHO327" s="80"/>
      <c r="EHP327" s="80"/>
      <c r="EHQ327" s="80"/>
      <c r="EHR327" s="80"/>
      <c r="EHS327" s="80"/>
      <c r="EHT327" s="80"/>
      <c r="EHU327" s="80"/>
      <c r="EHV327" s="80"/>
      <c r="EHW327" s="80"/>
      <c r="EHX327" s="80"/>
      <c r="EHY327" s="80"/>
      <c r="EHZ327" s="80"/>
      <c r="EIA327" s="80"/>
      <c r="EIB327" s="80"/>
      <c r="EIC327" s="80"/>
      <c r="EID327" s="80"/>
      <c r="EIE327" s="80"/>
      <c r="EIF327" s="80"/>
      <c r="EIG327" s="80"/>
      <c r="EIH327" s="80"/>
      <c r="EII327" s="80"/>
      <c r="EIJ327" s="80"/>
      <c r="EIK327" s="80"/>
      <c r="EIL327" s="80"/>
      <c r="EIM327" s="80"/>
      <c r="EIN327" s="80"/>
      <c r="EIO327" s="80"/>
      <c r="EIP327" s="80"/>
      <c r="EIQ327" s="80"/>
      <c r="EIR327" s="80"/>
      <c r="EIS327" s="80"/>
      <c r="EIT327" s="80"/>
      <c r="EIU327" s="80"/>
      <c r="EIV327" s="80"/>
      <c r="EIW327" s="80"/>
      <c r="EIX327" s="80"/>
      <c r="EIY327" s="80"/>
      <c r="EIZ327" s="80"/>
      <c r="EJA327" s="80"/>
      <c r="EJB327" s="80"/>
      <c r="EJC327" s="80"/>
      <c r="EJD327" s="80"/>
      <c r="EJE327" s="80"/>
      <c r="EJF327" s="80"/>
      <c r="EJG327" s="80"/>
      <c r="EJH327" s="80"/>
      <c r="EJI327" s="80"/>
      <c r="EJJ327" s="80"/>
      <c r="EJK327" s="80"/>
      <c r="EJL327" s="80"/>
      <c r="EJM327" s="80"/>
      <c r="EJN327" s="80"/>
      <c r="EJO327" s="80"/>
      <c r="EJP327" s="80"/>
      <c r="EJQ327" s="80"/>
      <c r="EJR327" s="80"/>
      <c r="EJS327" s="80"/>
      <c r="EJT327" s="80"/>
      <c r="EJU327" s="80"/>
      <c r="EJV327" s="80"/>
      <c r="EJW327" s="80"/>
      <c r="EJX327" s="80"/>
      <c r="EJY327" s="80"/>
      <c r="EJZ327" s="80"/>
      <c r="EKA327" s="80"/>
      <c r="EKB327" s="80"/>
      <c r="EKC327" s="80"/>
      <c r="EKD327" s="80"/>
      <c r="EKE327" s="80"/>
      <c r="EKF327" s="80"/>
      <c r="EKG327" s="80"/>
      <c r="EKH327" s="80"/>
      <c r="EKI327" s="80"/>
      <c r="EKJ327" s="80"/>
      <c r="EKK327" s="80"/>
      <c r="EKL327" s="80"/>
      <c r="EKM327" s="80"/>
      <c r="EKN327" s="80"/>
      <c r="EKO327" s="80"/>
      <c r="EKP327" s="80"/>
      <c r="EKQ327" s="80"/>
      <c r="EKR327" s="80"/>
      <c r="EKS327" s="80"/>
      <c r="EKT327" s="80"/>
      <c r="EKU327" s="80"/>
      <c r="EKV327" s="80"/>
      <c r="EKW327" s="80"/>
      <c r="EKX327" s="80"/>
      <c r="EKY327" s="80"/>
      <c r="EKZ327" s="80"/>
      <c r="ELA327" s="80"/>
      <c r="ELB327" s="80"/>
      <c r="ELC327" s="80"/>
      <c r="ELD327" s="80"/>
      <c r="ELE327" s="80"/>
      <c r="ELF327" s="80"/>
      <c r="ELG327" s="80"/>
      <c r="ELH327" s="80"/>
      <c r="ELI327" s="80"/>
      <c r="ELJ327" s="80"/>
      <c r="ELK327" s="80"/>
      <c r="ELL327" s="80"/>
      <c r="ELM327" s="80"/>
      <c r="ELN327" s="80"/>
      <c r="ELO327" s="80"/>
      <c r="ELP327" s="80"/>
      <c r="ELQ327" s="80"/>
      <c r="ELR327" s="80"/>
      <c r="ELS327" s="80"/>
      <c r="ELT327" s="80"/>
      <c r="ELU327" s="80"/>
      <c r="ELV327" s="80"/>
      <c r="ELW327" s="80"/>
      <c r="ELX327" s="80"/>
      <c r="ELY327" s="80"/>
      <c r="ELZ327" s="80"/>
      <c r="EMA327" s="80"/>
      <c r="EMB327" s="80"/>
      <c r="EMC327" s="80"/>
      <c r="EMD327" s="80"/>
      <c r="EME327" s="80"/>
      <c r="EMF327" s="80"/>
      <c r="EMG327" s="80"/>
      <c r="EMH327" s="80"/>
      <c r="EMI327" s="80"/>
      <c r="EMJ327" s="80"/>
      <c r="EMK327" s="80"/>
      <c r="EML327" s="80"/>
      <c r="EMM327" s="80"/>
      <c r="EMN327" s="80"/>
      <c r="EMO327" s="80"/>
      <c r="EMP327" s="80"/>
      <c r="EMQ327" s="80"/>
      <c r="EMR327" s="80"/>
      <c r="EMS327" s="80"/>
      <c r="EMT327" s="80"/>
      <c r="EMU327" s="80"/>
      <c r="EMV327" s="80"/>
      <c r="EMW327" s="80"/>
      <c r="EMX327" s="80"/>
      <c r="EMY327" s="80"/>
      <c r="EMZ327" s="80"/>
      <c r="ENA327" s="80"/>
      <c r="ENB327" s="80"/>
      <c r="ENC327" s="80"/>
      <c r="END327" s="80"/>
      <c r="ENE327" s="80"/>
      <c r="ENF327" s="80"/>
      <c r="ENG327" s="80"/>
      <c r="ENH327" s="80"/>
      <c r="ENI327" s="80"/>
      <c r="ENJ327" s="80"/>
      <c r="ENK327" s="80"/>
      <c r="ENL327" s="80"/>
      <c r="ENM327" s="80"/>
      <c r="ENN327" s="80"/>
      <c r="ENO327" s="80"/>
      <c r="ENP327" s="80"/>
      <c r="ENQ327" s="80"/>
      <c r="ENR327" s="80"/>
      <c r="ENS327" s="80"/>
      <c r="ENT327" s="80"/>
      <c r="ENU327" s="80"/>
      <c r="ENV327" s="80"/>
      <c r="ENW327" s="80"/>
      <c r="ENX327" s="80"/>
      <c r="ENY327" s="80"/>
      <c r="ENZ327" s="80"/>
      <c r="EOA327" s="80"/>
      <c r="EOB327" s="80"/>
      <c r="EOC327" s="80"/>
      <c r="EOD327" s="80"/>
      <c r="EOE327" s="80"/>
      <c r="EOF327" s="80"/>
      <c r="EOG327" s="80"/>
      <c r="EOH327" s="80"/>
      <c r="EOI327" s="80"/>
      <c r="EOJ327" s="80"/>
      <c r="EOK327" s="80"/>
      <c r="EOL327" s="80"/>
      <c r="EOM327" s="80"/>
      <c r="EON327" s="80"/>
      <c r="EOO327" s="80"/>
      <c r="EOP327" s="80"/>
      <c r="EOQ327" s="80"/>
      <c r="EOR327" s="80"/>
      <c r="EOS327" s="80"/>
      <c r="EOT327" s="80"/>
      <c r="EOU327" s="80"/>
      <c r="EOV327" s="80"/>
      <c r="EOW327" s="80"/>
      <c r="EOX327" s="80"/>
      <c r="EOY327" s="80"/>
      <c r="EOZ327" s="80"/>
      <c r="EPA327" s="80"/>
      <c r="EPB327" s="80"/>
      <c r="EPC327" s="80"/>
      <c r="EPD327" s="80"/>
      <c r="EPE327" s="80"/>
      <c r="EPF327" s="80"/>
      <c r="EPG327" s="80"/>
      <c r="EPH327" s="80"/>
      <c r="EPI327" s="80"/>
      <c r="EPJ327" s="80"/>
      <c r="EPK327" s="80"/>
      <c r="EPL327" s="80"/>
      <c r="EPM327" s="80"/>
      <c r="EPN327" s="80"/>
      <c r="EPO327" s="80"/>
      <c r="EPP327" s="80"/>
      <c r="EPQ327" s="80"/>
      <c r="EPR327" s="80"/>
      <c r="EPS327" s="80"/>
      <c r="EPT327" s="80"/>
      <c r="EPU327" s="80"/>
      <c r="EPV327" s="80"/>
      <c r="EPW327" s="80"/>
      <c r="EPX327" s="80"/>
      <c r="EPY327" s="80"/>
      <c r="EPZ327" s="80"/>
      <c r="EQA327" s="80"/>
      <c r="EQB327" s="80"/>
      <c r="EQC327" s="80"/>
      <c r="EQD327" s="80"/>
      <c r="EQE327" s="80"/>
      <c r="EQF327" s="80"/>
      <c r="EQG327" s="80"/>
      <c r="EQH327" s="80"/>
      <c r="EQI327" s="80"/>
      <c r="EQJ327" s="80"/>
      <c r="EQK327" s="80"/>
      <c r="EQL327" s="80"/>
      <c r="EQM327" s="80"/>
      <c r="EQN327" s="80"/>
      <c r="EQO327" s="80"/>
      <c r="EQP327" s="80"/>
      <c r="EQQ327" s="80"/>
      <c r="EQR327" s="80"/>
      <c r="EQS327" s="80"/>
      <c r="EQT327" s="80"/>
      <c r="EQU327" s="80"/>
      <c r="EQV327" s="80"/>
      <c r="EQW327" s="80"/>
      <c r="EQX327" s="80"/>
      <c r="EQY327" s="80"/>
      <c r="EQZ327" s="80"/>
      <c r="ERA327" s="80"/>
      <c r="ERB327" s="80"/>
      <c r="ERC327" s="80"/>
      <c r="ERD327" s="80"/>
      <c r="ERE327" s="80"/>
      <c r="ERF327" s="80"/>
      <c r="ERG327" s="80"/>
      <c r="ERH327" s="80"/>
      <c r="ERI327" s="80"/>
      <c r="ERJ327" s="80"/>
      <c r="ERK327" s="80"/>
      <c r="ERL327" s="80"/>
      <c r="ERM327" s="80"/>
      <c r="ERN327" s="80"/>
      <c r="ERO327" s="80"/>
      <c r="ERP327" s="80"/>
      <c r="ERQ327" s="80"/>
      <c r="ERR327" s="80"/>
      <c r="ERS327" s="80"/>
      <c r="ERT327" s="80"/>
      <c r="ERU327" s="80"/>
      <c r="ERV327" s="80"/>
      <c r="ERW327" s="80"/>
      <c r="ERX327" s="80"/>
      <c r="ERY327" s="80"/>
      <c r="ERZ327" s="80"/>
      <c r="ESA327" s="80"/>
      <c r="ESB327" s="80"/>
      <c r="ESC327" s="80"/>
      <c r="ESD327" s="80"/>
      <c r="ESE327" s="80"/>
      <c r="ESF327" s="80"/>
      <c r="ESG327" s="80"/>
      <c r="ESH327" s="80"/>
      <c r="ESI327" s="80"/>
      <c r="ESJ327" s="80"/>
      <c r="ESK327" s="80"/>
      <c r="ESL327" s="80"/>
      <c r="ESM327" s="80"/>
      <c r="ESN327" s="80"/>
      <c r="ESO327" s="80"/>
      <c r="ESP327" s="80"/>
      <c r="ESQ327" s="80"/>
      <c r="ESR327" s="80"/>
      <c r="ESS327" s="80"/>
      <c r="EST327" s="80"/>
      <c r="ESU327" s="80"/>
      <c r="ESV327" s="80"/>
      <c r="ESW327" s="80"/>
      <c r="ESX327" s="80"/>
      <c r="ESY327" s="80"/>
      <c r="ESZ327" s="80"/>
      <c r="ETA327" s="80"/>
      <c r="ETB327" s="80"/>
      <c r="ETC327" s="80"/>
      <c r="ETD327" s="80"/>
      <c r="ETE327" s="80"/>
      <c r="ETF327" s="80"/>
      <c r="ETG327" s="80"/>
      <c r="ETH327" s="80"/>
      <c r="ETI327" s="80"/>
      <c r="ETJ327" s="80"/>
      <c r="ETK327" s="80"/>
      <c r="ETL327" s="80"/>
      <c r="ETM327" s="80"/>
      <c r="ETN327" s="80"/>
      <c r="ETO327" s="80"/>
      <c r="ETP327" s="80"/>
      <c r="ETQ327" s="80"/>
      <c r="ETR327" s="80"/>
      <c r="ETS327" s="80"/>
      <c r="ETT327" s="80"/>
      <c r="ETU327" s="80"/>
      <c r="ETV327" s="80"/>
      <c r="ETW327" s="80"/>
      <c r="ETX327" s="80"/>
      <c r="ETY327" s="80"/>
      <c r="ETZ327" s="80"/>
      <c r="EUA327" s="80"/>
      <c r="EUB327" s="80"/>
      <c r="EUC327" s="80"/>
      <c r="EUD327" s="80"/>
      <c r="EUE327" s="80"/>
      <c r="EUF327" s="80"/>
      <c r="EUG327" s="80"/>
      <c r="EUH327" s="80"/>
      <c r="EUI327" s="80"/>
      <c r="EUJ327" s="80"/>
      <c r="EUK327" s="80"/>
      <c r="EUL327" s="80"/>
      <c r="EUM327" s="80"/>
      <c r="EUN327" s="80"/>
      <c r="EUO327" s="80"/>
      <c r="EUP327" s="80"/>
      <c r="EUQ327" s="80"/>
      <c r="EUR327" s="80"/>
      <c r="EUS327" s="80"/>
      <c r="EUT327" s="80"/>
      <c r="EUU327" s="80"/>
      <c r="EUV327" s="80"/>
      <c r="EUW327" s="80"/>
      <c r="EUX327" s="80"/>
      <c r="EUY327" s="80"/>
      <c r="EUZ327" s="80"/>
      <c r="EVA327" s="80"/>
      <c r="EVB327" s="80"/>
      <c r="EVC327" s="80"/>
      <c r="EVD327" s="80"/>
      <c r="EVE327" s="80"/>
      <c r="EVF327" s="80"/>
      <c r="EVG327" s="80"/>
      <c r="EVH327" s="80"/>
      <c r="EVI327" s="80"/>
      <c r="EVJ327" s="80"/>
      <c r="EVK327" s="80"/>
      <c r="EVL327" s="80"/>
      <c r="EVM327" s="80"/>
      <c r="EVN327" s="80"/>
      <c r="EVO327" s="80"/>
      <c r="EVP327" s="80"/>
      <c r="EVQ327" s="80"/>
      <c r="EVR327" s="80"/>
      <c r="EVS327" s="80"/>
      <c r="EVT327" s="80"/>
      <c r="EVU327" s="80"/>
      <c r="EVV327" s="80"/>
      <c r="EVW327" s="80"/>
      <c r="EVX327" s="80"/>
      <c r="EVY327" s="80"/>
      <c r="EVZ327" s="80"/>
      <c r="EWA327" s="80"/>
      <c r="EWB327" s="80"/>
      <c r="EWC327" s="80"/>
      <c r="EWD327" s="80"/>
      <c r="EWE327" s="80"/>
      <c r="EWF327" s="80"/>
      <c r="EWG327" s="80"/>
      <c r="EWH327" s="80"/>
      <c r="EWI327" s="80"/>
      <c r="EWJ327" s="80"/>
      <c r="EWK327" s="80"/>
      <c r="EWL327" s="80"/>
      <c r="EWM327" s="80"/>
      <c r="EWN327" s="80"/>
      <c r="EWO327" s="80"/>
      <c r="EWP327" s="80"/>
      <c r="EWQ327" s="80"/>
      <c r="EWR327" s="80"/>
      <c r="EWS327" s="80"/>
      <c r="EWT327" s="80"/>
      <c r="EWU327" s="80"/>
      <c r="EWV327" s="80"/>
      <c r="EWW327" s="80"/>
      <c r="EWX327" s="80"/>
      <c r="EWY327" s="80"/>
      <c r="EWZ327" s="80"/>
      <c r="EXA327" s="80"/>
      <c r="EXB327" s="80"/>
      <c r="EXC327" s="80"/>
      <c r="EXD327" s="80"/>
      <c r="EXE327" s="80"/>
      <c r="EXF327" s="80"/>
      <c r="EXG327" s="80"/>
      <c r="EXH327" s="80"/>
      <c r="EXI327" s="80"/>
      <c r="EXJ327" s="80"/>
      <c r="EXK327" s="80"/>
      <c r="EXL327" s="80"/>
      <c r="EXM327" s="80"/>
      <c r="EXN327" s="80"/>
      <c r="EXO327" s="80"/>
      <c r="EXP327" s="80"/>
      <c r="EXQ327" s="80"/>
      <c r="EXR327" s="80"/>
      <c r="EXS327" s="80"/>
      <c r="EXT327" s="80"/>
      <c r="EXU327" s="80"/>
      <c r="EXV327" s="80"/>
      <c r="EXW327" s="80"/>
      <c r="EXX327" s="80"/>
      <c r="EXY327" s="80"/>
      <c r="EXZ327" s="80"/>
      <c r="EYA327" s="80"/>
      <c r="EYB327" s="80"/>
      <c r="EYC327" s="80"/>
      <c r="EYD327" s="80"/>
      <c r="EYE327" s="80"/>
      <c r="EYF327" s="80"/>
      <c r="EYG327" s="80"/>
      <c r="EYH327" s="80"/>
      <c r="EYI327" s="80"/>
      <c r="EYJ327" s="80"/>
      <c r="EYK327" s="80"/>
      <c r="EYL327" s="80"/>
      <c r="EYM327" s="80"/>
      <c r="EYN327" s="80"/>
      <c r="EYO327" s="80"/>
      <c r="EYP327" s="80"/>
      <c r="EYQ327" s="80"/>
      <c r="EYR327" s="80"/>
      <c r="EYS327" s="80"/>
      <c r="EYT327" s="80"/>
      <c r="EYU327" s="80"/>
      <c r="EYV327" s="80"/>
      <c r="EYW327" s="80"/>
      <c r="EYX327" s="80"/>
      <c r="EYY327" s="80"/>
      <c r="EYZ327" s="80"/>
      <c r="EZA327" s="80"/>
      <c r="EZB327" s="80"/>
      <c r="EZC327" s="80"/>
      <c r="EZD327" s="80"/>
      <c r="EZE327" s="80"/>
      <c r="EZF327" s="80"/>
      <c r="EZG327" s="80"/>
      <c r="EZH327" s="80"/>
      <c r="EZI327" s="80"/>
      <c r="EZJ327" s="80"/>
      <c r="EZK327" s="80"/>
      <c r="EZL327" s="80"/>
      <c r="EZM327" s="80"/>
      <c r="EZN327" s="80"/>
      <c r="EZO327" s="80"/>
      <c r="EZP327" s="80"/>
      <c r="EZQ327" s="80"/>
      <c r="EZR327" s="80"/>
      <c r="EZS327" s="80"/>
      <c r="EZT327" s="80"/>
      <c r="EZU327" s="80"/>
      <c r="EZV327" s="80"/>
      <c r="EZW327" s="80"/>
      <c r="EZX327" s="80"/>
      <c r="EZY327" s="80"/>
      <c r="EZZ327" s="80"/>
      <c r="FAA327" s="80"/>
      <c r="FAB327" s="80"/>
      <c r="FAC327" s="80"/>
      <c r="FAD327" s="80"/>
      <c r="FAE327" s="80"/>
      <c r="FAF327" s="80"/>
      <c r="FAG327" s="80"/>
      <c r="FAH327" s="80"/>
      <c r="FAI327" s="80"/>
      <c r="FAJ327" s="80"/>
      <c r="FAK327" s="80"/>
      <c r="FAL327" s="80"/>
      <c r="FAM327" s="80"/>
      <c r="FAN327" s="80"/>
      <c r="FAO327" s="80"/>
      <c r="FAP327" s="80"/>
      <c r="FAQ327" s="80"/>
      <c r="FAR327" s="80"/>
      <c r="FAS327" s="80"/>
      <c r="FAT327" s="80"/>
      <c r="FAU327" s="80"/>
      <c r="FAV327" s="80"/>
      <c r="FAW327" s="80"/>
      <c r="FAX327" s="80"/>
      <c r="FAY327" s="80"/>
      <c r="FAZ327" s="80"/>
      <c r="FBA327" s="80"/>
      <c r="FBB327" s="80"/>
      <c r="FBC327" s="80"/>
      <c r="FBD327" s="80"/>
      <c r="FBE327" s="80"/>
      <c r="FBF327" s="80"/>
      <c r="FBG327" s="80"/>
      <c r="FBH327" s="80"/>
      <c r="FBI327" s="80"/>
      <c r="FBJ327" s="80"/>
      <c r="FBK327" s="80"/>
      <c r="FBL327" s="80"/>
      <c r="FBM327" s="80"/>
      <c r="FBN327" s="80"/>
      <c r="FBO327" s="80"/>
      <c r="FBP327" s="80"/>
      <c r="FBQ327" s="80"/>
      <c r="FBR327" s="80"/>
      <c r="FBS327" s="80"/>
      <c r="FBT327" s="80"/>
      <c r="FBU327" s="80"/>
      <c r="FBV327" s="80"/>
      <c r="FBW327" s="80"/>
      <c r="FBX327" s="80"/>
      <c r="FBY327" s="80"/>
      <c r="FBZ327" s="80"/>
      <c r="FCA327" s="80"/>
      <c r="FCB327" s="80"/>
      <c r="FCC327" s="80"/>
      <c r="FCD327" s="80"/>
      <c r="FCE327" s="80"/>
      <c r="FCF327" s="80"/>
      <c r="FCG327" s="80"/>
      <c r="FCH327" s="80"/>
      <c r="FCI327" s="80"/>
      <c r="FCJ327" s="80"/>
      <c r="FCK327" s="80"/>
      <c r="FCL327" s="80"/>
      <c r="FCM327" s="80"/>
      <c r="FCN327" s="80"/>
      <c r="FCO327" s="80"/>
      <c r="FCP327" s="80"/>
      <c r="FCQ327" s="80"/>
      <c r="FCR327" s="80"/>
      <c r="FCS327" s="80"/>
      <c r="FCT327" s="80"/>
      <c r="FCU327" s="80"/>
      <c r="FCV327" s="80"/>
      <c r="FCW327" s="80"/>
      <c r="FCX327" s="80"/>
      <c r="FCY327" s="80"/>
      <c r="FCZ327" s="80"/>
      <c r="FDA327" s="80"/>
      <c r="FDB327" s="80"/>
      <c r="FDC327" s="80"/>
      <c r="FDD327" s="80"/>
      <c r="FDE327" s="80"/>
      <c r="FDF327" s="80"/>
      <c r="FDG327" s="80"/>
      <c r="FDH327" s="80"/>
      <c r="FDI327" s="80"/>
      <c r="FDJ327" s="80"/>
      <c r="FDK327" s="80"/>
      <c r="FDL327" s="80"/>
      <c r="FDM327" s="80"/>
      <c r="FDN327" s="80"/>
      <c r="FDO327" s="80"/>
      <c r="FDP327" s="80"/>
      <c r="FDQ327" s="80"/>
      <c r="FDR327" s="80"/>
      <c r="FDS327" s="80"/>
      <c r="FDT327" s="80"/>
      <c r="FDU327" s="80"/>
      <c r="FDV327" s="80"/>
      <c r="FDW327" s="80"/>
      <c r="FDX327" s="80"/>
      <c r="FDY327" s="80"/>
      <c r="FDZ327" s="80"/>
      <c r="FEA327" s="80"/>
      <c r="FEB327" s="80"/>
      <c r="FEC327" s="80"/>
      <c r="FED327" s="80"/>
      <c r="FEE327" s="80"/>
      <c r="FEF327" s="80"/>
      <c r="FEG327" s="80"/>
      <c r="FEH327" s="80"/>
      <c r="FEI327" s="80"/>
      <c r="FEJ327" s="80"/>
      <c r="FEK327" s="80"/>
      <c r="FEL327" s="80"/>
      <c r="FEM327" s="80"/>
      <c r="FEN327" s="80"/>
      <c r="FEO327" s="80"/>
      <c r="FEP327" s="80"/>
      <c r="FEQ327" s="80"/>
      <c r="FER327" s="80"/>
      <c r="FES327" s="80"/>
      <c r="FET327" s="80"/>
      <c r="FEU327" s="80"/>
      <c r="FEV327" s="80"/>
      <c r="FEW327" s="80"/>
      <c r="FEX327" s="80"/>
      <c r="FEY327" s="80"/>
      <c r="FEZ327" s="80"/>
      <c r="FFA327" s="80"/>
      <c r="FFB327" s="80"/>
      <c r="FFC327" s="80"/>
      <c r="FFD327" s="80"/>
      <c r="FFE327" s="80"/>
      <c r="FFF327" s="80"/>
      <c r="FFG327" s="80"/>
      <c r="FFH327" s="80"/>
      <c r="FFI327" s="80"/>
      <c r="FFJ327" s="80"/>
      <c r="FFK327" s="80"/>
      <c r="FFL327" s="80"/>
      <c r="FFM327" s="80"/>
      <c r="FFN327" s="80"/>
      <c r="FFO327" s="80"/>
      <c r="FFP327" s="80"/>
      <c r="FFQ327" s="80"/>
      <c r="FFR327" s="80"/>
      <c r="FFS327" s="80"/>
      <c r="FFT327" s="80"/>
      <c r="FFU327" s="80"/>
      <c r="FFV327" s="80"/>
      <c r="FFW327" s="80"/>
      <c r="FFX327" s="80"/>
      <c r="FFY327" s="80"/>
      <c r="FFZ327" s="80"/>
      <c r="FGA327" s="80"/>
      <c r="FGB327" s="80"/>
      <c r="FGC327" s="80"/>
      <c r="FGD327" s="80"/>
      <c r="FGE327" s="80"/>
      <c r="FGF327" s="80"/>
      <c r="FGG327" s="80"/>
      <c r="FGH327" s="80"/>
      <c r="FGI327" s="80"/>
      <c r="FGJ327" s="80"/>
      <c r="FGK327" s="80"/>
      <c r="FGL327" s="80"/>
      <c r="FGM327" s="80"/>
      <c r="FGN327" s="80"/>
      <c r="FGO327" s="80"/>
      <c r="FGP327" s="80"/>
      <c r="FGQ327" s="80"/>
      <c r="FGR327" s="80"/>
      <c r="FGS327" s="80"/>
      <c r="FGT327" s="80"/>
      <c r="FGU327" s="80"/>
      <c r="FGV327" s="80"/>
      <c r="FGW327" s="80"/>
      <c r="FGX327" s="80"/>
      <c r="FGY327" s="80"/>
      <c r="FGZ327" s="80"/>
      <c r="FHA327" s="80"/>
      <c r="FHB327" s="80"/>
      <c r="FHC327" s="80"/>
      <c r="FHD327" s="80"/>
      <c r="FHE327" s="80"/>
      <c r="FHF327" s="80"/>
      <c r="FHG327" s="80"/>
      <c r="FHH327" s="80"/>
      <c r="FHI327" s="80"/>
      <c r="FHJ327" s="80"/>
      <c r="FHK327" s="80"/>
      <c r="FHL327" s="80"/>
      <c r="FHM327" s="80"/>
      <c r="FHN327" s="80"/>
      <c r="FHO327" s="80"/>
      <c r="FHP327" s="80"/>
      <c r="FHQ327" s="80"/>
      <c r="FHR327" s="80"/>
      <c r="FHS327" s="80"/>
      <c r="FHT327" s="80"/>
      <c r="FHU327" s="80"/>
      <c r="FHV327" s="80"/>
      <c r="FHW327" s="80"/>
      <c r="FHX327" s="80"/>
      <c r="FHY327" s="80"/>
      <c r="FHZ327" s="80"/>
      <c r="FIA327" s="80"/>
      <c r="FIB327" s="80"/>
      <c r="FIC327" s="80"/>
      <c r="FID327" s="80"/>
      <c r="FIE327" s="80"/>
      <c r="FIF327" s="80"/>
      <c r="FIG327" s="80"/>
      <c r="FIH327" s="80"/>
      <c r="FII327" s="80"/>
      <c r="FIJ327" s="80"/>
      <c r="FIK327" s="80"/>
      <c r="FIL327" s="80"/>
      <c r="FIM327" s="80"/>
      <c r="FIN327" s="80"/>
      <c r="FIO327" s="80"/>
      <c r="FIP327" s="80"/>
      <c r="FIQ327" s="80"/>
      <c r="FIR327" s="80"/>
      <c r="FIS327" s="80"/>
      <c r="FIT327" s="80"/>
      <c r="FIU327" s="80"/>
      <c r="FIV327" s="80"/>
      <c r="FIW327" s="80"/>
      <c r="FIX327" s="80"/>
      <c r="FIY327" s="80"/>
      <c r="FIZ327" s="80"/>
      <c r="FJA327" s="80"/>
      <c r="FJB327" s="80"/>
      <c r="FJC327" s="80"/>
      <c r="FJD327" s="80"/>
      <c r="FJE327" s="80"/>
      <c r="FJF327" s="80"/>
      <c r="FJG327" s="80"/>
      <c r="FJH327" s="80"/>
      <c r="FJI327" s="80"/>
      <c r="FJJ327" s="80"/>
      <c r="FJK327" s="80"/>
      <c r="FJL327" s="80"/>
      <c r="FJM327" s="80"/>
      <c r="FJN327" s="80"/>
      <c r="FJO327" s="80"/>
      <c r="FJP327" s="80"/>
      <c r="FJQ327" s="80"/>
      <c r="FJR327" s="80"/>
      <c r="FJS327" s="80"/>
      <c r="FJT327" s="80"/>
      <c r="FJU327" s="80"/>
      <c r="FJV327" s="80"/>
      <c r="FJW327" s="80"/>
      <c r="FJX327" s="80"/>
      <c r="FJY327" s="80"/>
      <c r="FJZ327" s="80"/>
      <c r="FKA327" s="80"/>
      <c r="FKB327" s="80"/>
      <c r="FKC327" s="80"/>
      <c r="FKD327" s="80"/>
      <c r="FKE327" s="80"/>
      <c r="FKF327" s="80"/>
      <c r="FKG327" s="80"/>
      <c r="FKH327" s="80"/>
      <c r="FKI327" s="80"/>
      <c r="FKJ327" s="80"/>
      <c r="FKK327" s="80"/>
      <c r="FKL327" s="80"/>
      <c r="FKM327" s="80"/>
      <c r="FKN327" s="80"/>
      <c r="FKO327" s="80"/>
      <c r="FKP327" s="80"/>
      <c r="FKQ327" s="80"/>
      <c r="FKR327" s="80"/>
      <c r="FKS327" s="80"/>
      <c r="FKT327" s="80"/>
      <c r="FKU327" s="80"/>
      <c r="FKV327" s="80"/>
      <c r="FKW327" s="80"/>
      <c r="FKX327" s="80"/>
      <c r="FKY327" s="80"/>
      <c r="FKZ327" s="80"/>
      <c r="FLA327" s="80"/>
      <c r="FLB327" s="80"/>
      <c r="FLC327" s="80"/>
      <c r="FLD327" s="80"/>
      <c r="FLE327" s="80"/>
      <c r="FLF327" s="80"/>
      <c r="FLG327" s="80"/>
      <c r="FLH327" s="80"/>
      <c r="FLI327" s="80"/>
      <c r="FLJ327" s="80"/>
      <c r="FLK327" s="80"/>
      <c r="FLL327" s="80"/>
      <c r="FLM327" s="80"/>
      <c r="FLN327" s="80"/>
      <c r="FLO327" s="80"/>
      <c r="FLP327" s="80"/>
      <c r="FLQ327" s="80"/>
      <c r="FLR327" s="80"/>
      <c r="FLS327" s="80"/>
      <c r="FLT327" s="80"/>
      <c r="FLU327" s="80"/>
      <c r="FLV327" s="80"/>
      <c r="FLW327" s="80"/>
      <c r="FLX327" s="80"/>
      <c r="FLY327" s="80"/>
      <c r="FLZ327" s="80"/>
      <c r="FMA327" s="80"/>
      <c r="FMB327" s="80"/>
      <c r="FMC327" s="80"/>
      <c r="FMD327" s="80"/>
      <c r="FME327" s="80"/>
      <c r="FMF327" s="80"/>
      <c r="FMG327" s="80"/>
      <c r="FMH327" s="80"/>
      <c r="FMI327" s="80"/>
      <c r="FMJ327" s="80"/>
      <c r="FMK327" s="80"/>
      <c r="FML327" s="80"/>
      <c r="FMM327" s="80"/>
      <c r="FMN327" s="80"/>
      <c r="FMO327" s="80"/>
      <c r="FMP327" s="80"/>
      <c r="FMQ327" s="80"/>
      <c r="FMR327" s="80"/>
      <c r="FMS327" s="80"/>
      <c r="FMT327" s="80"/>
      <c r="FMU327" s="80"/>
      <c r="FMV327" s="80"/>
      <c r="FMW327" s="80"/>
      <c r="FMX327" s="80"/>
      <c r="FMY327" s="80"/>
      <c r="FMZ327" s="80"/>
      <c r="FNA327" s="80"/>
      <c r="FNB327" s="80"/>
      <c r="FNC327" s="80"/>
      <c r="FND327" s="80"/>
      <c r="FNE327" s="80"/>
      <c r="FNF327" s="80"/>
      <c r="FNG327" s="80"/>
      <c r="FNH327" s="80"/>
      <c r="FNI327" s="80"/>
      <c r="FNJ327" s="80"/>
      <c r="FNK327" s="80"/>
      <c r="FNL327" s="80"/>
      <c r="FNM327" s="80"/>
      <c r="FNN327" s="80"/>
      <c r="FNO327" s="80"/>
      <c r="FNP327" s="80"/>
      <c r="FNQ327" s="80"/>
      <c r="FNR327" s="80"/>
      <c r="FNS327" s="80"/>
      <c r="FNT327" s="80"/>
      <c r="FNU327" s="80"/>
      <c r="FNV327" s="80"/>
      <c r="FNW327" s="80"/>
      <c r="FNX327" s="80"/>
      <c r="FNY327" s="80"/>
      <c r="FNZ327" s="80"/>
      <c r="FOA327" s="80"/>
      <c r="FOB327" s="80"/>
      <c r="FOC327" s="80"/>
      <c r="FOD327" s="80"/>
      <c r="FOE327" s="80"/>
      <c r="FOF327" s="80"/>
      <c r="FOG327" s="80"/>
      <c r="FOH327" s="80"/>
      <c r="FOI327" s="80"/>
      <c r="FOJ327" s="80"/>
      <c r="FOK327" s="80"/>
      <c r="FOL327" s="80"/>
      <c r="FOM327" s="80"/>
      <c r="FON327" s="80"/>
      <c r="FOO327" s="80"/>
      <c r="FOP327" s="80"/>
      <c r="FOQ327" s="80"/>
      <c r="FOR327" s="80"/>
      <c r="FOS327" s="80"/>
      <c r="FOT327" s="80"/>
      <c r="FOU327" s="80"/>
      <c r="FOV327" s="80"/>
      <c r="FOW327" s="80"/>
      <c r="FOX327" s="80"/>
      <c r="FOY327" s="80"/>
      <c r="FOZ327" s="80"/>
      <c r="FPA327" s="80"/>
      <c r="FPB327" s="80"/>
      <c r="FPC327" s="80"/>
      <c r="FPD327" s="80"/>
      <c r="FPE327" s="80"/>
      <c r="FPF327" s="80"/>
      <c r="FPG327" s="80"/>
      <c r="FPH327" s="80"/>
      <c r="FPI327" s="80"/>
      <c r="FPJ327" s="80"/>
      <c r="FPK327" s="80"/>
      <c r="FPL327" s="80"/>
      <c r="FPM327" s="80"/>
      <c r="FPN327" s="80"/>
      <c r="FPO327" s="80"/>
      <c r="FPP327" s="80"/>
      <c r="FPQ327" s="80"/>
      <c r="FPR327" s="80"/>
      <c r="FPS327" s="80"/>
      <c r="FPT327" s="80"/>
      <c r="FPU327" s="80"/>
      <c r="FPV327" s="80"/>
      <c r="FPW327" s="80"/>
      <c r="FPX327" s="80"/>
      <c r="FPY327" s="80"/>
      <c r="FPZ327" s="80"/>
      <c r="FQA327" s="80"/>
      <c r="FQB327" s="80"/>
      <c r="FQC327" s="80"/>
      <c r="FQD327" s="80"/>
      <c r="FQE327" s="80"/>
      <c r="FQF327" s="80"/>
      <c r="FQG327" s="80"/>
      <c r="FQH327" s="80"/>
      <c r="FQI327" s="80"/>
      <c r="FQJ327" s="80"/>
      <c r="FQK327" s="80"/>
      <c r="FQL327" s="80"/>
      <c r="FQM327" s="80"/>
      <c r="FQN327" s="80"/>
      <c r="FQO327" s="80"/>
      <c r="FQP327" s="80"/>
      <c r="FQQ327" s="80"/>
      <c r="FQR327" s="80"/>
      <c r="FQS327" s="80"/>
      <c r="FQT327" s="80"/>
      <c r="FQU327" s="80"/>
      <c r="FQV327" s="80"/>
      <c r="FQW327" s="80"/>
      <c r="FQX327" s="80"/>
      <c r="FQY327" s="80"/>
      <c r="FQZ327" s="80"/>
      <c r="FRA327" s="80"/>
      <c r="FRB327" s="80"/>
      <c r="FRC327" s="80"/>
      <c r="FRD327" s="80"/>
      <c r="FRE327" s="80"/>
      <c r="FRF327" s="80"/>
      <c r="FRG327" s="80"/>
      <c r="FRH327" s="80"/>
      <c r="FRI327" s="80"/>
      <c r="FRJ327" s="80"/>
      <c r="FRK327" s="80"/>
      <c r="FRL327" s="80"/>
      <c r="FRM327" s="80"/>
      <c r="FRN327" s="80"/>
      <c r="FRO327" s="80"/>
      <c r="FRP327" s="80"/>
      <c r="FRQ327" s="80"/>
      <c r="FRR327" s="80"/>
      <c r="FRS327" s="80"/>
      <c r="FRT327" s="80"/>
      <c r="FRU327" s="80"/>
      <c r="FRV327" s="80"/>
      <c r="FRW327" s="80"/>
      <c r="FRX327" s="80"/>
      <c r="FRY327" s="80"/>
      <c r="FRZ327" s="80"/>
      <c r="FSA327" s="80"/>
      <c r="FSB327" s="80"/>
      <c r="FSC327" s="80"/>
      <c r="FSD327" s="80"/>
      <c r="FSE327" s="80"/>
      <c r="FSF327" s="80"/>
      <c r="FSG327" s="80"/>
      <c r="FSH327" s="80"/>
      <c r="FSI327" s="80"/>
      <c r="FSJ327" s="80"/>
      <c r="FSK327" s="80"/>
      <c r="FSL327" s="80"/>
      <c r="FSM327" s="80"/>
      <c r="FSN327" s="80"/>
      <c r="FSO327" s="80"/>
      <c r="FSP327" s="80"/>
      <c r="FSQ327" s="80"/>
      <c r="FSR327" s="80"/>
      <c r="FSS327" s="80"/>
      <c r="FST327" s="80"/>
      <c r="FSU327" s="80"/>
      <c r="FSV327" s="80"/>
      <c r="FSW327" s="80"/>
      <c r="FSX327" s="80"/>
      <c r="FSY327" s="80"/>
      <c r="FSZ327" s="80"/>
      <c r="FTA327" s="80"/>
      <c r="FTB327" s="80"/>
      <c r="FTC327" s="80"/>
      <c r="FTD327" s="80"/>
      <c r="FTE327" s="80"/>
      <c r="FTF327" s="80"/>
      <c r="FTG327" s="80"/>
      <c r="FTH327" s="80"/>
      <c r="FTI327" s="80"/>
      <c r="FTJ327" s="80"/>
      <c r="FTK327" s="80"/>
      <c r="FTL327" s="80"/>
      <c r="FTM327" s="80"/>
      <c r="FTN327" s="80"/>
      <c r="FTO327" s="80"/>
      <c r="FTP327" s="80"/>
      <c r="FTQ327" s="80"/>
      <c r="FTR327" s="80"/>
      <c r="FTS327" s="80"/>
      <c r="FTT327" s="80"/>
      <c r="FTU327" s="80"/>
      <c r="FTV327" s="80"/>
      <c r="FTW327" s="80"/>
      <c r="FTX327" s="80"/>
      <c r="FTY327" s="80"/>
      <c r="FTZ327" s="80"/>
      <c r="FUA327" s="80"/>
      <c r="FUB327" s="80"/>
      <c r="FUC327" s="80"/>
      <c r="FUD327" s="80"/>
      <c r="FUE327" s="80"/>
      <c r="FUF327" s="80"/>
      <c r="FUG327" s="80"/>
      <c r="FUH327" s="80"/>
      <c r="FUI327" s="80"/>
      <c r="FUJ327" s="80"/>
      <c r="FUK327" s="80"/>
      <c r="FUL327" s="80"/>
      <c r="FUM327" s="80"/>
      <c r="FUN327" s="80"/>
      <c r="FUO327" s="80"/>
      <c r="FUP327" s="80"/>
      <c r="FUQ327" s="80"/>
      <c r="FUR327" s="80"/>
      <c r="FUS327" s="80"/>
      <c r="FUT327" s="80"/>
      <c r="FUU327" s="80"/>
      <c r="FUV327" s="80"/>
      <c r="FUW327" s="80"/>
      <c r="FUX327" s="80"/>
      <c r="FUY327" s="80"/>
      <c r="FUZ327" s="80"/>
      <c r="FVA327" s="80"/>
      <c r="FVB327" s="80"/>
      <c r="FVC327" s="80"/>
      <c r="FVD327" s="80"/>
      <c r="FVE327" s="80"/>
      <c r="FVF327" s="80"/>
      <c r="FVG327" s="80"/>
      <c r="FVH327" s="80"/>
      <c r="FVI327" s="80"/>
      <c r="FVJ327" s="80"/>
      <c r="FVK327" s="80"/>
      <c r="FVL327" s="80"/>
      <c r="FVM327" s="80"/>
      <c r="FVN327" s="80"/>
      <c r="FVO327" s="80"/>
      <c r="FVP327" s="80"/>
      <c r="FVQ327" s="80"/>
      <c r="FVR327" s="80"/>
      <c r="FVS327" s="80"/>
      <c r="FVT327" s="80"/>
      <c r="FVU327" s="80"/>
      <c r="FVV327" s="80"/>
      <c r="FVW327" s="80"/>
      <c r="FVX327" s="80"/>
      <c r="FVY327" s="80"/>
      <c r="FVZ327" s="80"/>
      <c r="FWA327" s="80"/>
      <c r="FWB327" s="80"/>
      <c r="FWC327" s="80"/>
      <c r="FWD327" s="80"/>
      <c r="FWE327" s="80"/>
      <c r="FWF327" s="80"/>
      <c r="FWG327" s="80"/>
      <c r="FWH327" s="80"/>
      <c r="FWI327" s="80"/>
      <c r="FWJ327" s="80"/>
      <c r="FWK327" s="80"/>
      <c r="FWL327" s="80"/>
      <c r="FWM327" s="80"/>
      <c r="FWN327" s="80"/>
      <c r="FWO327" s="80"/>
      <c r="FWP327" s="80"/>
      <c r="FWQ327" s="80"/>
      <c r="FWR327" s="80"/>
      <c r="FWS327" s="80"/>
      <c r="FWT327" s="80"/>
      <c r="FWU327" s="80"/>
      <c r="FWV327" s="80"/>
      <c r="FWW327" s="80"/>
      <c r="FWX327" s="80"/>
      <c r="FWY327" s="80"/>
      <c r="FWZ327" s="80"/>
      <c r="FXA327" s="80"/>
      <c r="FXB327" s="80"/>
      <c r="FXC327" s="80"/>
      <c r="FXD327" s="80"/>
      <c r="FXE327" s="80"/>
      <c r="FXF327" s="80"/>
      <c r="FXG327" s="80"/>
      <c r="FXH327" s="80"/>
      <c r="FXI327" s="80"/>
      <c r="FXJ327" s="80"/>
      <c r="FXK327" s="80"/>
      <c r="FXL327" s="80"/>
      <c r="FXM327" s="80"/>
      <c r="FXN327" s="80"/>
      <c r="FXO327" s="80"/>
      <c r="FXP327" s="80"/>
      <c r="FXQ327" s="80"/>
      <c r="FXR327" s="80"/>
      <c r="FXS327" s="80"/>
      <c r="FXT327" s="80"/>
      <c r="FXU327" s="80"/>
      <c r="FXV327" s="80"/>
      <c r="FXW327" s="80"/>
      <c r="FXX327" s="80"/>
      <c r="FXY327" s="80"/>
      <c r="FXZ327" s="80"/>
      <c r="FYA327" s="80"/>
      <c r="FYB327" s="80"/>
      <c r="FYC327" s="80"/>
      <c r="FYD327" s="80"/>
      <c r="FYE327" s="80"/>
      <c r="FYF327" s="80"/>
      <c r="FYG327" s="80"/>
      <c r="FYH327" s="80"/>
      <c r="FYI327" s="80"/>
      <c r="FYJ327" s="80"/>
      <c r="FYK327" s="80"/>
      <c r="FYL327" s="80"/>
      <c r="FYM327" s="80"/>
      <c r="FYN327" s="80"/>
      <c r="FYO327" s="80"/>
      <c r="FYP327" s="80"/>
      <c r="FYQ327" s="80"/>
      <c r="FYR327" s="80"/>
      <c r="FYS327" s="80"/>
      <c r="FYT327" s="80"/>
      <c r="FYU327" s="80"/>
      <c r="FYV327" s="80"/>
      <c r="FYW327" s="80"/>
      <c r="FYX327" s="80"/>
      <c r="FYY327" s="80"/>
      <c r="FYZ327" s="80"/>
      <c r="FZA327" s="80"/>
      <c r="FZB327" s="80"/>
      <c r="FZC327" s="80"/>
      <c r="FZD327" s="80"/>
      <c r="FZE327" s="80"/>
      <c r="FZF327" s="80"/>
      <c r="FZG327" s="80"/>
      <c r="FZH327" s="80"/>
      <c r="FZI327" s="80"/>
      <c r="FZJ327" s="80"/>
      <c r="FZK327" s="80"/>
      <c r="FZL327" s="80"/>
      <c r="FZM327" s="80"/>
      <c r="FZN327" s="80"/>
      <c r="FZO327" s="80"/>
      <c r="FZP327" s="80"/>
      <c r="FZQ327" s="80"/>
      <c r="FZR327" s="80"/>
      <c r="FZS327" s="80"/>
      <c r="FZT327" s="80"/>
      <c r="FZU327" s="80"/>
      <c r="FZV327" s="80"/>
      <c r="FZW327" s="80"/>
      <c r="FZX327" s="80"/>
      <c r="FZY327" s="80"/>
      <c r="FZZ327" s="80"/>
      <c r="GAA327" s="80"/>
      <c r="GAB327" s="80"/>
      <c r="GAC327" s="80"/>
      <c r="GAD327" s="80"/>
      <c r="GAE327" s="80"/>
      <c r="GAF327" s="80"/>
      <c r="GAG327" s="80"/>
      <c r="GAH327" s="80"/>
      <c r="GAI327" s="80"/>
      <c r="GAJ327" s="80"/>
      <c r="GAK327" s="80"/>
      <c r="GAL327" s="80"/>
      <c r="GAM327" s="80"/>
      <c r="GAN327" s="80"/>
      <c r="GAO327" s="80"/>
      <c r="GAP327" s="80"/>
      <c r="GAQ327" s="80"/>
      <c r="GAR327" s="80"/>
      <c r="GAS327" s="80"/>
      <c r="GAT327" s="80"/>
      <c r="GAU327" s="80"/>
      <c r="GAV327" s="80"/>
      <c r="GAW327" s="80"/>
      <c r="GAX327" s="80"/>
      <c r="GAY327" s="80"/>
      <c r="GAZ327" s="80"/>
      <c r="GBA327" s="80"/>
      <c r="GBB327" s="80"/>
      <c r="GBC327" s="80"/>
      <c r="GBD327" s="80"/>
      <c r="GBE327" s="80"/>
      <c r="GBF327" s="80"/>
      <c r="GBG327" s="80"/>
      <c r="GBH327" s="80"/>
      <c r="GBI327" s="80"/>
      <c r="GBJ327" s="80"/>
      <c r="GBK327" s="80"/>
      <c r="GBL327" s="80"/>
      <c r="GBM327" s="80"/>
      <c r="GBN327" s="80"/>
      <c r="GBO327" s="80"/>
      <c r="GBP327" s="80"/>
      <c r="GBQ327" s="80"/>
      <c r="GBR327" s="80"/>
      <c r="GBS327" s="80"/>
      <c r="GBT327" s="80"/>
      <c r="GBU327" s="80"/>
      <c r="GBV327" s="80"/>
      <c r="GBW327" s="80"/>
      <c r="GBX327" s="80"/>
      <c r="GBY327" s="80"/>
      <c r="GBZ327" s="80"/>
      <c r="GCA327" s="80"/>
      <c r="GCB327" s="80"/>
      <c r="GCC327" s="80"/>
      <c r="GCD327" s="80"/>
      <c r="GCE327" s="80"/>
      <c r="GCF327" s="80"/>
      <c r="GCG327" s="80"/>
      <c r="GCH327" s="80"/>
      <c r="GCI327" s="80"/>
      <c r="GCJ327" s="80"/>
      <c r="GCK327" s="80"/>
      <c r="GCL327" s="80"/>
      <c r="GCM327" s="80"/>
      <c r="GCN327" s="80"/>
      <c r="GCO327" s="80"/>
      <c r="GCP327" s="80"/>
      <c r="GCQ327" s="80"/>
      <c r="GCR327" s="80"/>
      <c r="GCS327" s="80"/>
      <c r="GCT327" s="80"/>
      <c r="GCU327" s="80"/>
      <c r="GCV327" s="80"/>
      <c r="GCW327" s="80"/>
      <c r="GCX327" s="80"/>
      <c r="GCY327" s="80"/>
      <c r="GCZ327" s="80"/>
      <c r="GDA327" s="80"/>
      <c r="GDB327" s="80"/>
      <c r="GDC327" s="80"/>
      <c r="GDD327" s="80"/>
      <c r="GDE327" s="80"/>
      <c r="GDF327" s="80"/>
      <c r="GDG327" s="80"/>
      <c r="GDH327" s="80"/>
      <c r="GDI327" s="80"/>
      <c r="GDJ327" s="80"/>
      <c r="GDK327" s="80"/>
      <c r="GDL327" s="80"/>
      <c r="GDM327" s="80"/>
      <c r="GDN327" s="80"/>
      <c r="GDO327" s="80"/>
      <c r="GDP327" s="80"/>
      <c r="GDQ327" s="80"/>
      <c r="GDR327" s="80"/>
      <c r="GDS327" s="80"/>
      <c r="GDT327" s="80"/>
      <c r="GDU327" s="80"/>
      <c r="GDV327" s="80"/>
      <c r="GDW327" s="80"/>
      <c r="GDX327" s="80"/>
      <c r="GDY327" s="80"/>
      <c r="GDZ327" s="80"/>
      <c r="GEA327" s="80"/>
      <c r="GEB327" s="80"/>
      <c r="GEC327" s="80"/>
      <c r="GED327" s="80"/>
      <c r="GEE327" s="80"/>
      <c r="GEF327" s="80"/>
      <c r="GEG327" s="80"/>
      <c r="GEH327" s="80"/>
      <c r="GEI327" s="80"/>
      <c r="GEJ327" s="80"/>
      <c r="GEK327" s="80"/>
      <c r="GEL327" s="80"/>
      <c r="GEM327" s="80"/>
      <c r="GEN327" s="80"/>
      <c r="GEO327" s="80"/>
      <c r="GEP327" s="80"/>
      <c r="GEQ327" s="80"/>
      <c r="GER327" s="80"/>
      <c r="GES327" s="80"/>
      <c r="GET327" s="80"/>
      <c r="GEU327" s="80"/>
      <c r="GEV327" s="80"/>
      <c r="GEW327" s="80"/>
      <c r="GEX327" s="80"/>
      <c r="GEY327" s="80"/>
      <c r="GEZ327" s="80"/>
      <c r="GFA327" s="80"/>
      <c r="GFB327" s="80"/>
      <c r="GFC327" s="80"/>
      <c r="GFD327" s="80"/>
      <c r="GFE327" s="80"/>
      <c r="GFF327" s="80"/>
      <c r="GFG327" s="80"/>
      <c r="GFH327" s="80"/>
      <c r="GFI327" s="80"/>
      <c r="GFJ327" s="80"/>
      <c r="GFK327" s="80"/>
      <c r="GFL327" s="80"/>
      <c r="GFM327" s="80"/>
      <c r="GFN327" s="80"/>
      <c r="GFO327" s="80"/>
      <c r="GFP327" s="80"/>
      <c r="GFQ327" s="80"/>
      <c r="GFR327" s="80"/>
      <c r="GFS327" s="80"/>
      <c r="GFT327" s="80"/>
      <c r="GFU327" s="80"/>
      <c r="GFV327" s="80"/>
      <c r="GFW327" s="80"/>
      <c r="GFX327" s="80"/>
      <c r="GFY327" s="80"/>
      <c r="GFZ327" s="80"/>
      <c r="GGA327" s="80"/>
      <c r="GGB327" s="80"/>
      <c r="GGC327" s="80"/>
      <c r="GGD327" s="80"/>
      <c r="GGE327" s="80"/>
      <c r="GGF327" s="80"/>
      <c r="GGG327" s="80"/>
      <c r="GGH327" s="80"/>
      <c r="GGI327" s="80"/>
      <c r="GGJ327" s="80"/>
      <c r="GGK327" s="80"/>
      <c r="GGL327" s="80"/>
      <c r="GGM327" s="80"/>
      <c r="GGN327" s="80"/>
      <c r="GGO327" s="80"/>
      <c r="GGP327" s="80"/>
      <c r="GGQ327" s="80"/>
      <c r="GGR327" s="80"/>
      <c r="GGS327" s="80"/>
      <c r="GGT327" s="80"/>
      <c r="GGU327" s="80"/>
      <c r="GGV327" s="80"/>
      <c r="GGW327" s="80"/>
      <c r="GGX327" s="80"/>
      <c r="GGY327" s="80"/>
      <c r="GGZ327" s="80"/>
      <c r="GHA327" s="80"/>
      <c r="GHB327" s="80"/>
      <c r="GHC327" s="80"/>
      <c r="GHD327" s="80"/>
      <c r="GHE327" s="80"/>
      <c r="GHF327" s="80"/>
      <c r="GHG327" s="80"/>
      <c r="GHH327" s="80"/>
      <c r="GHI327" s="80"/>
      <c r="GHJ327" s="80"/>
      <c r="GHK327" s="80"/>
      <c r="GHL327" s="80"/>
      <c r="GHM327" s="80"/>
      <c r="GHN327" s="80"/>
      <c r="GHO327" s="80"/>
      <c r="GHP327" s="80"/>
      <c r="GHQ327" s="80"/>
      <c r="GHR327" s="80"/>
      <c r="GHS327" s="80"/>
      <c r="GHT327" s="80"/>
      <c r="GHU327" s="80"/>
      <c r="GHV327" s="80"/>
      <c r="GHW327" s="80"/>
      <c r="GHX327" s="80"/>
      <c r="GHY327" s="80"/>
      <c r="GHZ327" s="80"/>
      <c r="GIA327" s="80"/>
      <c r="GIB327" s="80"/>
      <c r="GIC327" s="80"/>
      <c r="GID327" s="80"/>
      <c r="GIE327" s="80"/>
      <c r="GIF327" s="80"/>
      <c r="GIG327" s="80"/>
      <c r="GIH327" s="80"/>
      <c r="GII327" s="80"/>
      <c r="GIJ327" s="80"/>
      <c r="GIK327" s="80"/>
      <c r="GIL327" s="80"/>
      <c r="GIM327" s="80"/>
      <c r="GIN327" s="80"/>
      <c r="GIO327" s="80"/>
      <c r="GIP327" s="80"/>
      <c r="GIQ327" s="80"/>
      <c r="GIR327" s="80"/>
      <c r="GIS327" s="80"/>
      <c r="GIT327" s="80"/>
      <c r="GIU327" s="80"/>
      <c r="GIV327" s="80"/>
      <c r="GIW327" s="80"/>
      <c r="GIX327" s="80"/>
      <c r="GIY327" s="80"/>
      <c r="GIZ327" s="80"/>
      <c r="GJA327" s="80"/>
      <c r="GJB327" s="80"/>
      <c r="GJC327" s="80"/>
      <c r="GJD327" s="80"/>
      <c r="GJE327" s="80"/>
      <c r="GJF327" s="80"/>
      <c r="GJG327" s="80"/>
      <c r="GJH327" s="80"/>
      <c r="GJI327" s="80"/>
      <c r="GJJ327" s="80"/>
      <c r="GJK327" s="80"/>
      <c r="GJL327" s="80"/>
      <c r="GJM327" s="80"/>
      <c r="GJN327" s="80"/>
      <c r="GJO327" s="80"/>
      <c r="GJP327" s="80"/>
      <c r="GJQ327" s="80"/>
      <c r="GJR327" s="80"/>
      <c r="GJS327" s="80"/>
      <c r="GJT327" s="80"/>
      <c r="GJU327" s="80"/>
      <c r="GJV327" s="80"/>
      <c r="GJW327" s="80"/>
      <c r="GJX327" s="80"/>
      <c r="GJY327" s="80"/>
      <c r="GJZ327" s="80"/>
      <c r="GKA327" s="80"/>
      <c r="GKB327" s="80"/>
      <c r="GKC327" s="80"/>
      <c r="GKD327" s="80"/>
      <c r="GKE327" s="80"/>
      <c r="GKF327" s="80"/>
      <c r="GKG327" s="80"/>
      <c r="GKH327" s="80"/>
      <c r="GKI327" s="80"/>
      <c r="GKJ327" s="80"/>
      <c r="GKK327" s="80"/>
      <c r="GKL327" s="80"/>
      <c r="GKM327" s="80"/>
      <c r="GKN327" s="80"/>
      <c r="GKO327" s="80"/>
      <c r="GKP327" s="80"/>
      <c r="GKQ327" s="80"/>
      <c r="GKR327" s="80"/>
      <c r="GKS327" s="80"/>
      <c r="GKT327" s="80"/>
      <c r="GKU327" s="80"/>
      <c r="GKV327" s="80"/>
      <c r="GKW327" s="80"/>
      <c r="GKX327" s="80"/>
      <c r="GKY327" s="80"/>
      <c r="GKZ327" s="80"/>
      <c r="GLA327" s="80"/>
      <c r="GLB327" s="80"/>
      <c r="GLC327" s="80"/>
      <c r="GLD327" s="80"/>
      <c r="GLE327" s="80"/>
      <c r="GLF327" s="80"/>
      <c r="GLG327" s="80"/>
      <c r="GLH327" s="80"/>
      <c r="GLI327" s="80"/>
      <c r="GLJ327" s="80"/>
      <c r="GLK327" s="80"/>
      <c r="GLL327" s="80"/>
      <c r="GLM327" s="80"/>
      <c r="GLN327" s="80"/>
      <c r="GLO327" s="80"/>
      <c r="GLP327" s="80"/>
      <c r="GLQ327" s="80"/>
      <c r="GLR327" s="80"/>
      <c r="GLS327" s="80"/>
      <c r="GLT327" s="80"/>
      <c r="GLU327" s="80"/>
      <c r="GLV327" s="80"/>
      <c r="GLW327" s="80"/>
      <c r="GLX327" s="80"/>
      <c r="GLY327" s="80"/>
      <c r="GLZ327" s="80"/>
      <c r="GMA327" s="80"/>
      <c r="GMB327" s="80"/>
      <c r="GMC327" s="80"/>
      <c r="GMD327" s="80"/>
      <c r="GME327" s="80"/>
      <c r="GMF327" s="80"/>
      <c r="GMG327" s="80"/>
      <c r="GMH327" s="80"/>
      <c r="GMI327" s="80"/>
      <c r="GMJ327" s="80"/>
      <c r="GMK327" s="80"/>
      <c r="GML327" s="80"/>
      <c r="GMM327" s="80"/>
      <c r="GMN327" s="80"/>
      <c r="GMO327" s="80"/>
      <c r="GMP327" s="80"/>
      <c r="GMQ327" s="80"/>
      <c r="GMR327" s="80"/>
      <c r="GMS327" s="80"/>
      <c r="GMT327" s="80"/>
      <c r="GMU327" s="80"/>
      <c r="GMV327" s="80"/>
      <c r="GMW327" s="80"/>
      <c r="GMX327" s="80"/>
      <c r="GMY327" s="80"/>
      <c r="GMZ327" s="80"/>
      <c r="GNA327" s="80"/>
      <c r="GNB327" s="80"/>
      <c r="GNC327" s="80"/>
      <c r="GND327" s="80"/>
      <c r="GNE327" s="80"/>
      <c r="GNF327" s="80"/>
      <c r="GNG327" s="80"/>
      <c r="GNH327" s="80"/>
      <c r="GNI327" s="80"/>
      <c r="GNJ327" s="80"/>
      <c r="GNK327" s="80"/>
      <c r="GNL327" s="80"/>
      <c r="GNM327" s="80"/>
      <c r="GNN327" s="80"/>
      <c r="GNO327" s="80"/>
      <c r="GNP327" s="80"/>
      <c r="GNQ327" s="80"/>
      <c r="GNR327" s="80"/>
      <c r="GNS327" s="80"/>
      <c r="GNT327" s="80"/>
      <c r="GNU327" s="80"/>
      <c r="GNV327" s="80"/>
      <c r="GNW327" s="80"/>
      <c r="GNX327" s="80"/>
      <c r="GNY327" s="80"/>
      <c r="GNZ327" s="80"/>
      <c r="GOA327" s="80"/>
      <c r="GOB327" s="80"/>
      <c r="GOC327" s="80"/>
      <c r="GOD327" s="80"/>
      <c r="GOE327" s="80"/>
      <c r="GOF327" s="80"/>
      <c r="GOG327" s="80"/>
      <c r="GOH327" s="80"/>
      <c r="GOI327" s="80"/>
      <c r="GOJ327" s="80"/>
      <c r="GOK327" s="80"/>
      <c r="GOL327" s="80"/>
      <c r="GOM327" s="80"/>
      <c r="GON327" s="80"/>
      <c r="GOO327" s="80"/>
      <c r="GOP327" s="80"/>
      <c r="GOQ327" s="80"/>
      <c r="GOR327" s="80"/>
      <c r="GOS327" s="80"/>
      <c r="GOT327" s="80"/>
      <c r="GOU327" s="80"/>
      <c r="GOV327" s="80"/>
      <c r="GOW327" s="80"/>
      <c r="GOX327" s="80"/>
      <c r="GOY327" s="80"/>
      <c r="GOZ327" s="80"/>
      <c r="GPA327" s="80"/>
      <c r="GPB327" s="80"/>
      <c r="GPC327" s="80"/>
      <c r="GPD327" s="80"/>
      <c r="GPE327" s="80"/>
      <c r="GPF327" s="80"/>
      <c r="GPG327" s="80"/>
      <c r="GPH327" s="80"/>
      <c r="GPI327" s="80"/>
      <c r="GPJ327" s="80"/>
      <c r="GPK327" s="80"/>
      <c r="GPL327" s="80"/>
      <c r="GPM327" s="80"/>
      <c r="GPN327" s="80"/>
      <c r="GPO327" s="80"/>
      <c r="GPP327" s="80"/>
      <c r="GPQ327" s="80"/>
      <c r="GPR327" s="80"/>
      <c r="GPS327" s="80"/>
      <c r="GPT327" s="80"/>
      <c r="GPU327" s="80"/>
      <c r="GPV327" s="80"/>
      <c r="GPW327" s="80"/>
      <c r="GPX327" s="80"/>
      <c r="GPY327" s="80"/>
      <c r="GPZ327" s="80"/>
      <c r="GQA327" s="80"/>
      <c r="GQB327" s="80"/>
      <c r="GQC327" s="80"/>
      <c r="GQD327" s="80"/>
      <c r="GQE327" s="80"/>
      <c r="GQF327" s="80"/>
      <c r="GQG327" s="80"/>
      <c r="GQH327" s="80"/>
      <c r="GQI327" s="80"/>
      <c r="GQJ327" s="80"/>
      <c r="GQK327" s="80"/>
      <c r="GQL327" s="80"/>
      <c r="GQM327" s="80"/>
      <c r="GQN327" s="80"/>
      <c r="GQO327" s="80"/>
      <c r="GQP327" s="80"/>
      <c r="GQQ327" s="80"/>
      <c r="GQR327" s="80"/>
      <c r="GQS327" s="80"/>
      <c r="GQT327" s="80"/>
      <c r="GQU327" s="80"/>
      <c r="GQV327" s="80"/>
      <c r="GQW327" s="80"/>
      <c r="GQX327" s="80"/>
      <c r="GQY327" s="80"/>
      <c r="GQZ327" s="80"/>
      <c r="GRA327" s="80"/>
      <c r="GRB327" s="80"/>
      <c r="GRC327" s="80"/>
      <c r="GRD327" s="80"/>
      <c r="GRE327" s="80"/>
      <c r="GRF327" s="80"/>
      <c r="GRG327" s="80"/>
      <c r="GRH327" s="80"/>
      <c r="GRI327" s="80"/>
      <c r="GRJ327" s="80"/>
      <c r="GRK327" s="80"/>
      <c r="GRL327" s="80"/>
      <c r="GRM327" s="80"/>
      <c r="GRN327" s="80"/>
      <c r="GRO327" s="80"/>
      <c r="GRP327" s="80"/>
      <c r="GRQ327" s="80"/>
      <c r="GRR327" s="80"/>
      <c r="GRS327" s="80"/>
      <c r="GRT327" s="80"/>
      <c r="GRU327" s="80"/>
      <c r="GRV327" s="80"/>
      <c r="GRW327" s="80"/>
      <c r="GRX327" s="80"/>
      <c r="GRY327" s="80"/>
      <c r="GRZ327" s="80"/>
      <c r="GSA327" s="80"/>
      <c r="GSB327" s="80"/>
      <c r="GSC327" s="80"/>
      <c r="GSD327" s="80"/>
      <c r="GSE327" s="80"/>
      <c r="GSF327" s="80"/>
      <c r="GSG327" s="80"/>
      <c r="GSH327" s="80"/>
      <c r="GSI327" s="80"/>
      <c r="GSJ327" s="80"/>
      <c r="GSK327" s="80"/>
      <c r="GSL327" s="80"/>
      <c r="GSM327" s="80"/>
      <c r="GSN327" s="80"/>
      <c r="GSO327" s="80"/>
      <c r="GSP327" s="80"/>
      <c r="GSQ327" s="80"/>
      <c r="GSR327" s="80"/>
      <c r="GSS327" s="80"/>
      <c r="GST327" s="80"/>
      <c r="GSU327" s="80"/>
      <c r="GSV327" s="80"/>
      <c r="GSW327" s="80"/>
      <c r="GSX327" s="80"/>
      <c r="GSY327" s="80"/>
      <c r="GSZ327" s="80"/>
      <c r="GTA327" s="80"/>
      <c r="GTB327" s="80"/>
      <c r="GTC327" s="80"/>
      <c r="GTD327" s="80"/>
      <c r="GTE327" s="80"/>
      <c r="GTF327" s="80"/>
      <c r="GTG327" s="80"/>
      <c r="GTH327" s="80"/>
      <c r="GTI327" s="80"/>
      <c r="GTJ327" s="80"/>
      <c r="GTK327" s="80"/>
      <c r="GTL327" s="80"/>
      <c r="GTM327" s="80"/>
      <c r="GTN327" s="80"/>
      <c r="GTO327" s="80"/>
      <c r="GTP327" s="80"/>
      <c r="GTQ327" s="80"/>
      <c r="GTR327" s="80"/>
      <c r="GTS327" s="80"/>
      <c r="GTT327" s="80"/>
      <c r="GTU327" s="80"/>
      <c r="GTV327" s="80"/>
      <c r="GTW327" s="80"/>
      <c r="GTX327" s="80"/>
      <c r="GTY327" s="80"/>
      <c r="GTZ327" s="80"/>
      <c r="GUA327" s="80"/>
      <c r="GUB327" s="80"/>
      <c r="GUC327" s="80"/>
      <c r="GUD327" s="80"/>
      <c r="GUE327" s="80"/>
      <c r="GUF327" s="80"/>
      <c r="GUG327" s="80"/>
      <c r="GUH327" s="80"/>
      <c r="GUI327" s="80"/>
      <c r="GUJ327" s="80"/>
      <c r="GUK327" s="80"/>
      <c r="GUL327" s="80"/>
      <c r="GUM327" s="80"/>
      <c r="GUN327" s="80"/>
      <c r="GUO327" s="80"/>
      <c r="GUP327" s="80"/>
      <c r="GUQ327" s="80"/>
      <c r="GUR327" s="80"/>
      <c r="GUS327" s="80"/>
      <c r="GUT327" s="80"/>
      <c r="GUU327" s="80"/>
      <c r="GUV327" s="80"/>
      <c r="GUW327" s="80"/>
      <c r="GUX327" s="80"/>
      <c r="GUY327" s="80"/>
      <c r="GUZ327" s="80"/>
      <c r="GVA327" s="80"/>
      <c r="GVB327" s="80"/>
      <c r="GVC327" s="80"/>
      <c r="GVD327" s="80"/>
      <c r="GVE327" s="80"/>
      <c r="GVF327" s="80"/>
      <c r="GVG327" s="80"/>
      <c r="GVH327" s="80"/>
      <c r="GVI327" s="80"/>
      <c r="GVJ327" s="80"/>
      <c r="GVK327" s="80"/>
      <c r="GVL327" s="80"/>
      <c r="GVM327" s="80"/>
      <c r="GVN327" s="80"/>
      <c r="GVO327" s="80"/>
      <c r="GVP327" s="80"/>
      <c r="GVQ327" s="80"/>
      <c r="GVR327" s="80"/>
      <c r="GVS327" s="80"/>
      <c r="GVT327" s="80"/>
      <c r="GVU327" s="80"/>
      <c r="GVV327" s="80"/>
      <c r="GVW327" s="80"/>
      <c r="GVX327" s="80"/>
      <c r="GVY327" s="80"/>
      <c r="GVZ327" s="80"/>
      <c r="GWA327" s="80"/>
      <c r="GWB327" s="80"/>
      <c r="GWC327" s="80"/>
      <c r="GWD327" s="80"/>
      <c r="GWE327" s="80"/>
      <c r="GWF327" s="80"/>
      <c r="GWG327" s="80"/>
      <c r="GWH327" s="80"/>
      <c r="GWI327" s="80"/>
      <c r="GWJ327" s="80"/>
      <c r="GWK327" s="80"/>
      <c r="GWL327" s="80"/>
      <c r="GWM327" s="80"/>
      <c r="GWN327" s="80"/>
      <c r="GWO327" s="80"/>
      <c r="GWP327" s="80"/>
      <c r="GWQ327" s="80"/>
      <c r="GWR327" s="80"/>
      <c r="GWS327" s="80"/>
      <c r="GWT327" s="80"/>
      <c r="GWU327" s="80"/>
      <c r="GWV327" s="80"/>
      <c r="GWW327" s="80"/>
      <c r="GWX327" s="80"/>
      <c r="GWY327" s="80"/>
      <c r="GWZ327" s="80"/>
      <c r="GXA327" s="80"/>
      <c r="GXB327" s="80"/>
      <c r="GXC327" s="80"/>
      <c r="GXD327" s="80"/>
      <c r="GXE327" s="80"/>
      <c r="GXF327" s="80"/>
      <c r="GXG327" s="80"/>
      <c r="GXH327" s="80"/>
      <c r="GXI327" s="80"/>
      <c r="GXJ327" s="80"/>
      <c r="GXK327" s="80"/>
      <c r="GXL327" s="80"/>
      <c r="GXM327" s="80"/>
      <c r="GXN327" s="80"/>
      <c r="GXO327" s="80"/>
      <c r="GXP327" s="80"/>
      <c r="GXQ327" s="80"/>
      <c r="GXR327" s="80"/>
      <c r="GXS327" s="80"/>
      <c r="GXT327" s="80"/>
      <c r="GXU327" s="80"/>
      <c r="GXV327" s="80"/>
      <c r="GXW327" s="80"/>
      <c r="GXX327" s="80"/>
      <c r="GXY327" s="80"/>
      <c r="GXZ327" s="80"/>
      <c r="GYA327" s="80"/>
      <c r="GYB327" s="80"/>
      <c r="GYC327" s="80"/>
      <c r="GYD327" s="80"/>
      <c r="GYE327" s="80"/>
      <c r="GYF327" s="80"/>
      <c r="GYG327" s="80"/>
      <c r="GYH327" s="80"/>
      <c r="GYI327" s="80"/>
      <c r="GYJ327" s="80"/>
      <c r="GYK327" s="80"/>
      <c r="GYL327" s="80"/>
      <c r="GYM327" s="80"/>
      <c r="GYN327" s="80"/>
      <c r="GYO327" s="80"/>
      <c r="GYP327" s="80"/>
      <c r="GYQ327" s="80"/>
      <c r="GYR327" s="80"/>
      <c r="GYS327" s="80"/>
      <c r="GYT327" s="80"/>
      <c r="GYU327" s="80"/>
      <c r="GYV327" s="80"/>
      <c r="GYW327" s="80"/>
      <c r="GYX327" s="80"/>
      <c r="GYY327" s="80"/>
      <c r="GYZ327" s="80"/>
      <c r="GZA327" s="80"/>
      <c r="GZB327" s="80"/>
      <c r="GZC327" s="80"/>
      <c r="GZD327" s="80"/>
      <c r="GZE327" s="80"/>
      <c r="GZF327" s="80"/>
      <c r="GZG327" s="80"/>
      <c r="GZH327" s="80"/>
      <c r="GZI327" s="80"/>
      <c r="GZJ327" s="80"/>
      <c r="GZK327" s="80"/>
      <c r="GZL327" s="80"/>
      <c r="GZM327" s="80"/>
      <c r="GZN327" s="80"/>
      <c r="GZO327" s="80"/>
      <c r="GZP327" s="80"/>
      <c r="GZQ327" s="80"/>
      <c r="GZR327" s="80"/>
      <c r="GZS327" s="80"/>
      <c r="GZT327" s="80"/>
      <c r="GZU327" s="80"/>
      <c r="GZV327" s="80"/>
      <c r="GZW327" s="80"/>
      <c r="GZX327" s="80"/>
      <c r="GZY327" s="80"/>
      <c r="GZZ327" s="80"/>
      <c r="HAA327" s="80"/>
      <c r="HAB327" s="80"/>
      <c r="HAC327" s="80"/>
      <c r="HAD327" s="80"/>
      <c r="HAE327" s="80"/>
      <c r="HAF327" s="80"/>
      <c r="HAG327" s="80"/>
      <c r="HAH327" s="80"/>
      <c r="HAI327" s="80"/>
      <c r="HAJ327" s="80"/>
      <c r="HAK327" s="80"/>
      <c r="HAL327" s="80"/>
      <c r="HAM327" s="80"/>
      <c r="HAN327" s="80"/>
      <c r="HAO327" s="80"/>
      <c r="HAP327" s="80"/>
      <c r="HAQ327" s="80"/>
      <c r="HAR327" s="80"/>
      <c r="HAS327" s="80"/>
      <c r="HAT327" s="80"/>
      <c r="HAU327" s="80"/>
      <c r="HAV327" s="80"/>
      <c r="HAW327" s="80"/>
      <c r="HAX327" s="80"/>
      <c r="HAY327" s="80"/>
      <c r="HAZ327" s="80"/>
      <c r="HBA327" s="80"/>
      <c r="HBB327" s="80"/>
      <c r="HBC327" s="80"/>
      <c r="HBD327" s="80"/>
      <c r="HBE327" s="80"/>
      <c r="HBF327" s="80"/>
      <c r="HBG327" s="80"/>
      <c r="HBH327" s="80"/>
      <c r="HBI327" s="80"/>
      <c r="HBJ327" s="80"/>
      <c r="HBK327" s="80"/>
      <c r="HBL327" s="80"/>
      <c r="HBM327" s="80"/>
      <c r="HBN327" s="80"/>
      <c r="HBO327" s="80"/>
      <c r="HBP327" s="80"/>
      <c r="HBQ327" s="80"/>
      <c r="HBR327" s="80"/>
      <c r="HBS327" s="80"/>
      <c r="HBT327" s="80"/>
      <c r="HBU327" s="80"/>
      <c r="HBV327" s="80"/>
      <c r="HBW327" s="80"/>
      <c r="HBX327" s="80"/>
      <c r="HBY327" s="80"/>
      <c r="HBZ327" s="80"/>
      <c r="HCA327" s="80"/>
      <c r="HCB327" s="80"/>
      <c r="HCC327" s="80"/>
      <c r="HCD327" s="80"/>
      <c r="HCE327" s="80"/>
      <c r="HCF327" s="80"/>
      <c r="HCG327" s="80"/>
      <c r="HCH327" s="80"/>
      <c r="HCI327" s="80"/>
      <c r="HCJ327" s="80"/>
      <c r="HCK327" s="80"/>
      <c r="HCL327" s="80"/>
      <c r="HCM327" s="80"/>
      <c r="HCN327" s="80"/>
      <c r="HCO327" s="80"/>
      <c r="HCP327" s="80"/>
      <c r="HCQ327" s="80"/>
      <c r="HCR327" s="80"/>
      <c r="HCS327" s="80"/>
      <c r="HCT327" s="80"/>
      <c r="HCU327" s="80"/>
      <c r="HCV327" s="80"/>
      <c r="HCW327" s="80"/>
      <c r="HCX327" s="80"/>
      <c r="HCY327" s="80"/>
      <c r="HCZ327" s="80"/>
      <c r="HDA327" s="80"/>
      <c r="HDB327" s="80"/>
      <c r="HDC327" s="80"/>
      <c r="HDD327" s="80"/>
      <c r="HDE327" s="80"/>
      <c r="HDF327" s="80"/>
      <c r="HDG327" s="80"/>
      <c r="HDH327" s="80"/>
      <c r="HDI327" s="80"/>
      <c r="HDJ327" s="80"/>
      <c r="HDK327" s="80"/>
      <c r="HDL327" s="80"/>
      <c r="HDM327" s="80"/>
      <c r="HDN327" s="80"/>
      <c r="HDO327" s="80"/>
      <c r="HDP327" s="80"/>
      <c r="HDQ327" s="80"/>
      <c r="HDR327" s="80"/>
      <c r="HDS327" s="80"/>
      <c r="HDT327" s="80"/>
      <c r="HDU327" s="80"/>
      <c r="HDV327" s="80"/>
      <c r="HDW327" s="80"/>
      <c r="HDX327" s="80"/>
      <c r="HDY327" s="80"/>
      <c r="HDZ327" s="80"/>
      <c r="HEA327" s="80"/>
      <c r="HEB327" s="80"/>
      <c r="HEC327" s="80"/>
      <c r="HED327" s="80"/>
      <c r="HEE327" s="80"/>
      <c r="HEF327" s="80"/>
      <c r="HEG327" s="80"/>
      <c r="HEH327" s="80"/>
      <c r="HEI327" s="80"/>
      <c r="HEJ327" s="80"/>
      <c r="HEK327" s="80"/>
      <c r="HEL327" s="80"/>
      <c r="HEM327" s="80"/>
      <c r="HEN327" s="80"/>
      <c r="HEO327" s="80"/>
      <c r="HEP327" s="80"/>
      <c r="HEQ327" s="80"/>
      <c r="HER327" s="80"/>
      <c r="HES327" s="80"/>
      <c r="HET327" s="80"/>
      <c r="HEU327" s="80"/>
      <c r="HEV327" s="80"/>
      <c r="HEW327" s="80"/>
      <c r="HEX327" s="80"/>
      <c r="HEY327" s="80"/>
      <c r="HEZ327" s="80"/>
      <c r="HFA327" s="80"/>
      <c r="HFB327" s="80"/>
      <c r="HFC327" s="80"/>
      <c r="HFD327" s="80"/>
      <c r="HFE327" s="80"/>
      <c r="HFF327" s="80"/>
      <c r="HFG327" s="80"/>
      <c r="HFH327" s="80"/>
      <c r="HFI327" s="80"/>
      <c r="HFJ327" s="80"/>
      <c r="HFK327" s="80"/>
      <c r="HFL327" s="80"/>
      <c r="HFM327" s="80"/>
      <c r="HFN327" s="80"/>
      <c r="HFO327" s="80"/>
      <c r="HFP327" s="80"/>
      <c r="HFQ327" s="80"/>
      <c r="HFR327" s="80"/>
      <c r="HFS327" s="80"/>
      <c r="HFT327" s="80"/>
      <c r="HFU327" s="80"/>
      <c r="HFV327" s="80"/>
      <c r="HFW327" s="80"/>
      <c r="HFX327" s="80"/>
      <c r="HFY327" s="80"/>
      <c r="HFZ327" s="80"/>
      <c r="HGA327" s="80"/>
      <c r="HGB327" s="80"/>
      <c r="HGC327" s="80"/>
      <c r="HGD327" s="80"/>
      <c r="HGE327" s="80"/>
      <c r="HGF327" s="80"/>
      <c r="HGG327" s="80"/>
      <c r="HGH327" s="80"/>
      <c r="HGI327" s="80"/>
      <c r="HGJ327" s="80"/>
      <c r="HGK327" s="80"/>
      <c r="HGL327" s="80"/>
      <c r="HGM327" s="80"/>
      <c r="HGN327" s="80"/>
      <c r="HGO327" s="80"/>
      <c r="HGP327" s="80"/>
      <c r="HGQ327" s="80"/>
      <c r="HGR327" s="80"/>
      <c r="HGS327" s="80"/>
      <c r="HGT327" s="80"/>
      <c r="HGU327" s="80"/>
      <c r="HGV327" s="80"/>
      <c r="HGW327" s="80"/>
      <c r="HGX327" s="80"/>
      <c r="HGY327" s="80"/>
      <c r="HGZ327" s="80"/>
      <c r="HHA327" s="80"/>
      <c r="HHB327" s="80"/>
      <c r="HHC327" s="80"/>
      <c r="HHD327" s="80"/>
      <c r="HHE327" s="80"/>
      <c r="HHF327" s="80"/>
      <c r="HHG327" s="80"/>
      <c r="HHH327" s="80"/>
      <c r="HHI327" s="80"/>
      <c r="HHJ327" s="80"/>
      <c r="HHK327" s="80"/>
      <c r="HHL327" s="80"/>
      <c r="HHM327" s="80"/>
      <c r="HHN327" s="80"/>
      <c r="HHO327" s="80"/>
      <c r="HHP327" s="80"/>
      <c r="HHQ327" s="80"/>
      <c r="HHR327" s="80"/>
      <c r="HHS327" s="80"/>
      <c r="HHT327" s="80"/>
      <c r="HHU327" s="80"/>
      <c r="HHV327" s="80"/>
      <c r="HHW327" s="80"/>
      <c r="HHX327" s="80"/>
      <c r="HHY327" s="80"/>
      <c r="HHZ327" s="80"/>
      <c r="HIA327" s="80"/>
      <c r="HIB327" s="80"/>
      <c r="HIC327" s="80"/>
      <c r="HID327" s="80"/>
      <c r="HIE327" s="80"/>
      <c r="HIF327" s="80"/>
      <c r="HIG327" s="80"/>
      <c r="HIH327" s="80"/>
      <c r="HII327" s="80"/>
      <c r="HIJ327" s="80"/>
      <c r="HIK327" s="80"/>
      <c r="HIL327" s="80"/>
      <c r="HIM327" s="80"/>
      <c r="HIN327" s="80"/>
      <c r="HIO327" s="80"/>
      <c r="HIP327" s="80"/>
      <c r="HIQ327" s="80"/>
      <c r="HIR327" s="80"/>
      <c r="HIS327" s="80"/>
      <c r="HIT327" s="80"/>
      <c r="HIU327" s="80"/>
      <c r="HIV327" s="80"/>
      <c r="HIW327" s="80"/>
      <c r="HIX327" s="80"/>
      <c r="HIY327" s="80"/>
      <c r="HIZ327" s="80"/>
      <c r="HJA327" s="80"/>
      <c r="HJB327" s="80"/>
      <c r="HJC327" s="80"/>
      <c r="HJD327" s="80"/>
      <c r="HJE327" s="80"/>
      <c r="HJF327" s="80"/>
      <c r="HJG327" s="80"/>
      <c r="HJH327" s="80"/>
      <c r="HJI327" s="80"/>
      <c r="HJJ327" s="80"/>
      <c r="HJK327" s="80"/>
      <c r="HJL327" s="80"/>
      <c r="HJM327" s="80"/>
      <c r="HJN327" s="80"/>
      <c r="HJO327" s="80"/>
      <c r="HJP327" s="80"/>
      <c r="HJQ327" s="80"/>
      <c r="HJR327" s="80"/>
      <c r="HJS327" s="80"/>
      <c r="HJT327" s="80"/>
      <c r="HJU327" s="80"/>
      <c r="HJV327" s="80"/>
      <c r="HJW327" s="80"/>
      <c r="HJX327" s="80"/>
      <c r="HJY327" s="80"/>
      <c r="HJZ327" s="80"/>
      <c r="HKA327" s="80"/>
      <c r="HKB327" s="80"/>
      <c r="HKC327" s="80"/>
      <c r="HKD327" s="80"/>
      <c r="HKE327" s="80"/>
      <c r="HKF327" s="80"/>
      <c r="HKG327" s="80"/>
      <c r="HKH327" s="80"/>
      <c r="HKI327" s="80"/>
      <c r="HKJ327" s="80"/>
      <c r="HKK327" s="80"/>
      <c r="HKL327" s="80"/>
      <c r="HKM327" s="80"/>
      <c r="HKN327" s="80"/>
      <c r="HKO327" s="80"/>
      <c r="HKP327" s="80"/>
      <c r="HKQ327" s="80"/>
      <c r="HKR327" s="80"/>
      <c r="HKS327" s="80"/>
      <c r="HKT327" s="80"/>
      <c r="HKU327" s="80"/>
      <c r="HKV327" s="80"/>
      <c r="HKW327" s="80"/>
      <c r="HKX327" s="80"/>
      <c r="HKY327" s="80"/>
      <c r="HKZ327" s="80"/>
      <c r="HLA327" s="80"/>
      <c r="HLB327" s="80"/>
      <c r="HLC327" s="80"/>
      <c r="HLD327" s="80"/>
      <c r="HLE327" s="80"/>
      <c r="HLF327" s="80"/>
      <c r="HLG327" s="80"/>
      <c r="HLH327" s="80"/>
      <c r="HLI327" s="80"/>
      <c r="HLJ327" s="80"/>
      <c r="HLK327" s="80"/>
      <c r="HLL327" s="80"/>
      <c r="HLM327" s="80"/>
      <c r="HLN327" s="80"/>
      <c r="HLO327" s="80"/>
      <c r="HLP327" s="80"/>
      <c r="HLQ327" s="80"/>
      <c r="HLR327" s="80"/>
      <c r="HLS327" s="80"/>
      <c r="HLT327" s="80"/>
      <c r="HLU327" s="80"/>
      <c r="HLV327" s="80"/>
      <c r="HLW327" s="80"/>
      <c r="HLX327" s="80"/>
      <c r="HLY327" s="80"/>
      <c r="HLZ327" s="80"/>
      <c r="HMA327" s="80"/>
      <c r="HMB327" s="80"/>
      <c r="HMC327" s="80"/>
      <c r="HMD327" s="80"/>
      <c r="HME327" s="80"/>
      <c r="HMF327" s="80"/>
      <c r="HMG327" s="80"/>
      <c r="HMH327" s="80"/>
      <c r="HMI327" s="80"/>
      <c r="HMJ327" s="80"/>
      <c r="HMK327" s="80"/>
      <c r="HML327" s="80"/>
      <c r="HMM327" s="80"/>
      <c r="HMN327" s="80"/>
      <c r="HMO327" s="80"/>
      <c r="HMP327" s="80"/>
      <c r="HMQ327" s="80"/>
      <c r="HMR327" s="80"/>
      <c r="HMS327" s="80"/>
      <c r="HMT327" s="80"/>
      <c r="HMU327" s="80"/>
      <c r="HMV327" s="80"/>
      <c r="HMW327" s="80"/>
      <c r="HMX327" s="80"/>
      <c r="HMY327" s="80"/>
      <c r="HMZ327" s="80"/>
      <c r="HNA327" s="80"/>
      <c r="HNB327" s="80"/>
      <c r="HNC327" s="80"/>
      <c r="HND327" s="80"/>
      <c r="HNE327" s="80"/>
      <c r="HNF327" s="80"/>
      <c r="HNG327" s="80"/>
      <c r="HNH327" s="80"/>
      <c r="HNI327" s="80"/>
      <c r="HNJ327" s="80"/>
      <c r="HNK327" s="80"/>
      <c r="HNL327" s="80"/>
      <c r="HNM327" s="80"/>
      <c r="HNN327" s="80"/>
      <c r="HNO327" s="80"/>
      <c r="HNP327" s="80"/>
      <c r="HNQ327" s="80"/>
      <c r="HNR327" s="80"/>
      <c r="HNS327" s="80"/>
      <c r="HNT327" s="80"/>
      <c r="HNU327" s="80"/>
      <c r="HNV327" s="80"/>
      <c r="HNW327" s="80"/>
      <c r="HNX327" s="80"/>
      <c r="HNY327" s="80"/>
      <c r="HNZ327" s="80"/>
      <c r="HOA327" s="80"/>
      <c r="HOB327" s="80"/>
      <c r="HOC327" s="80"/>
      <c r="HOD327" s="80"/>
      <c r="HOE327" s="80"/>
      <c r="HOF327" s="80"/>
      <c r="HOG327" s="80"/>
      <c r="HOH327" s="80"/>
      <c r="HOI327" s="80"/>
      <c r="HOJ327" s="80"/>
      <c r="HOK327" s="80"/>
      <c r="HOL327" s="80"/>
      <c r="HOM327" s="80"/>
      <c r="HON327" s="80"/>
      <c r="HOO327" s="80"/>
      <c r="HOP327" s="80"/>
      <c r="HOQ327" s="80"/>
      <c r="HOR327" s="80"/>
      <c r="HOS327" s="80"/>
      <c r="HOT327" s="80"/>
      <c r="HOU327" s="80"/>
      <c r="HOV327" s="80"/>
      <c r="HOW327" s="80"/>
      <c r="HOX327" s="80"/>
      <c r="HOY327" s="80"/>
      <c r="HOZ327" s="80"/>
      <c r="HPA327" s="80"/>
      <c r="HPB327" s="80"/>
      <c r="HPC327" s="80"/>
      <c r="HPD327" s="80"/>
      <c r="HPE327" s="80"/>
      <c r="HPF327" s="80"/>
      <c r="HPG327" s="80"/>
      <c r="HPH327" s="80"/>
      <c r="HPI327" s="80"/>
      <c r="HPJ327" s="80"/>
      <c r="HPK327" s="80"/>
      <c r="HPL327" s="80"/>
      <c r="HPM327" s="80"/>
      <c r="HPN327" s="80"/>
      <c r="HPO327" s="80"/>
      <c r="HPP327" s="80"/>
      <c r="HPQ327" s="80"/>
      <c r="HPR327" s="80"/>
      <c r="HPS327" s="80"/>
      <c r="HPT327" s="80"/>
      <c r="HPU327" s="80"/>
      <c r="HPV327" s="80"/>
      <c r="HPW327" s="80"/>
      <c r="HPX327" s="80"/>
      <c r="HPY327" s="80"/>
      <c r="HPZ327" s="80"/>
      <c r="HQA327" s="80"/>
      <c r="HQB327" s="80"/>
      <c r="HQC327" s="80"/>
      <c r="HQD327" s="80"/>
      <c r="HQE327" s="80"/>
      <c r="HQF327" s="80"/>
      <c r="HQG327" s="80"/>
      <c r="HQH327" s="80"/>
      <c r="HQI327" s="80"/>
      <c r="HQJ327" s="80"/>
      <c r="HQK327" s="80"/>
      <c r="HQL327" s="80"/>
      <c r="HQM327" s="80"/>
      <c r="HQN327" s="80"/>
      <c r="HQO327" s="80"/>
      <c r="HQP327" s="80"/>
      <c r="HQQ327" s="80"/>
      <c r="HQR327" s="80"/>
      <c r="HQS327" s="80"/>
      <c r="HQT327" s="80"/>
      <c r="HQU327" s="80"/>
      <c r="HQV327" s="80"/>
      <c r="HQW327" s="80"/>
      <c r="HQX327" s="80"/>
      <c r="HQY327" s="80"/>
      <c r="HQZ327" s="80"/>
      <c r="HRA327" s="80"/>
      <c r="HRB327" s="80"/>
      <c r="HRC327" s="80"/>
      <c r="HRD327" s="80"/>
      <c r="HRE327" s="80"/>
      <c r="HRF327" s="80"/>
      <c r="HRG327" s="80"/>
      <c r="HRH327" s="80"/>
      <c r="HRI327" s="80"/>
      <c r="HRJ327" s="80"/>
      <c r="HRK327" s="80"/>
      <c r="HRL327" s="80"/>
      <c r="HRM327" s="80"/>
      <c r="HRN327" s="80"/>
      <c r="HRO327" s="80"/>
      <c r="HRP327" s="80"/>
      <c r="HRQ327" s="80"/>
      <c r="HRR327" s="80"/>
      <c r="HRS327" s="80"/>
      <c r="HRT327" s="80"/>
      <c r="HRU327" s="80"/>
      <c r="HRV327" s="80"/>
      <c r="HRW327" s="80"/>
      <c r="HRX327" s="80"/>
      <c r="HRY327" s="80"/>
      <c r="HRZ327" s="80"/>
      <c r="HSA327" s="80"/>
      <c r="HSB327" s="80"/>
      <c r="HSC327" s="80"/>
      <c r="HSD327" s="80"/>
      <c r="HSE327" s="80"/>
      <c r="HSF327" s="80"/>
      <c r="HSG327" s="80"/>
      <c r="HSH327" s="80"/>
      <c r="HSI327" s="80"/>
      <c r="HSJ327" s="80"/>
      <c r="HSK327" s="80"/>
      <c r="HSL327" s="80"/>
      <c r="HSM327" s="80"/>
      <c r="HSN327" s="80"/>
      <c r="HSO327" s="80"/>
      <c r="HSP327" s="80"/>
      <c r="HSQ327" s="80"/>
      <c r="HSR327" s="80"/>
      <c r="HSS327" s="80"/>
      <c r="HST327" s="80"/>
      <c r="HSU327" s="80"/>
      <c r="HSV327" s="80"/>
      <c r="HSW327" s="80"/>
      <c r="HSX327" s="80"/>
      <c r="HSY327" s="80"/>
      <c r="HSZ327" s="80"/>
      <c r="HTA327" s="80"/>
      <c r="HTB327" s="80"/>
      <c r="HTC327" s="80"/>
      <c r="HTD327" s="80"/>
      <c r="HTE327" s="80"/>
      <c r="HTF327" s="80"/>
      <c r="HTG327" s="80"/>
      <c r="HTH327" s="80"/>
      <c r="HTI327" s="80"/>
      <c r="HTJ327" s="80"/>
      <c r="HTK327" s="80"/>
      <c r="HTL327" s="80"/>
      <c r="HTM327" s="80"/>
      <c r="HTN327" s="80"/>
      <c r="HTO327" s="80"/>
      <c r="HTP327" s="80"/>
      <c r="HTQ327" s="80"/>
      <c r="HTR327" s="80"/>
      <c r="HTS327" s="80"/>
      <c r="HTT327" s="80"/>
      <c r="HTU327" s="80"/>
      <c r="HTV327" s="80"/>
      <c r="HTW327" s="80"/>
      <c r="HTX327" s="80"/>
      <c r="HTY327" s="80"/>
      <c r="HTZ327" s="80"/>
      <c r="HUA327" s="80"/>
      <c r="HUB327" s="80"/>
      <c r="HUC327" s="80"/>
      <c r="HUD327" s="80"/>
      <c r="HUE327" s="80"/>
      <c r="HUF327" s="80"/>
      <c r="HUG327" s="80"/>
      <c r="HUH327" s="80"/>
      <c r="HUI327" s="80"/>
      <c r="HUJ327" s="80"/>
      <c r="HUK327" s="80"/>
      <c r="HUL327" s="80"/>
      <c r="HUM327" s="80"/>
      <c r="HUN327" s="80"/>
      <c r="HUO327" s="80"/>
      <c r="HUP327" s="80"/>
      <c r="HUQ327" s="80"/>
      <c r="HUR327" s="80"/>
      <c r="HUS327" s="80"/>
      <c r="HUT327" s="80"/>
      <c r="HUU327" s="80"/>
      <c r="HUV327" s="80"/>
      <c r="HUW327" s="80"/>
      <c r="HUX327" s="80"/>
      <c r="HUY327" s="80"/>
      <c r="HUZ327" s="80"/>
      <c r="HVA327" s="80"/>
      <c r="HVB327" s="80"/>
      <c r="HVC327" s="80"/>
      <c r="HVD327" s="80"/>
      <c r="HVE327" s="80"/>
      <c r="HVF327" s="80"/>
      <c r="HVG327" s="80"/>
      <c r="HVH327" s="80"/>
      <c r="HVI327" s="80"/>
      <c r="HVJ327" s="80"/>
      <c r="HVK327" s="80"/>
      <c r="HVL327" s="80"/>
      <c r="HVM327" s="80"/>
      <c r="HVN327" s="80"/>
      <c r="HVO327" s="80"/>
      <c r="HVP327" s="80"/>
      <c r="HVQ327" s="80"/>
      <c r="HVR327" s="80"/>
      <c r="HVS327" s="80"/>
      <c r="HVT327" s="80"/>
      <c r="HVU327" s="80"/>
      <c r="HVV327" s="80"/>
      <c r="HVW327" s="80"/>
      <c r="HVX327" s="80"/>
      <c r="HVY327" s="80"/>
      <c r="HVZ327" s="80"/>
      <c r="HWA327" s="80"/>
      <c r="HWB327" s="80"/>
      <c r="HWC327" s="80"/>
      <c r="HWD327" s="80"/>
      <c r="HWE327" s="80"/>
      <c r="HWF327" s="80"/>
      <c r="HWG327" s="80"/>
      <c r="HWH327" s="80"/>
      <c r="HWI327" s="80"/>
      <c r="HWJ327" s="80"/>
      <c r="HWK327" s="80"/>
      <c r="HWL327" s="80"/>
      <c r="HWM327" s="80"/>
      <c r="HWN327" s="80"/>
      <c r="HWO327" s="80"/>
      <c r="HWP327" s="80"/>
      <c r="HWQ327" s="80"/>
      <c r="HWR327" s="80"/>
      <c r="HWS327" s="80"/>
      <c r="HWT327" s="80"/>
      <c r="HWU327" s="80"/>
      <c r="HWV327" s="80"/>
      <c r="HWW327" s="80"/>
      <c r="HWX327" s="80"/>
      <c r="HWY327" s="80"/>
      <c r="HWZ327" s="80"/>
      <c r="HXA327" s="80"/>
      <c r="HXB327" s="80"/>
      <c r="HXC327" s="80"/>
      <c r="HXD327" s="80"/>
      <c r="HXE327" s="80"/>
      <c r="HXF327" s="80"/>
      <c r="HXG327" s="80"/>
      <c r="HXH327" s="80"/>
      <c r="HXI327" s="80"/>
      <c r="HXJ327" s="80"/>
      <c r="HXK327" s="80"/>
      <c r="HXL327" s="80"/>
      <c r="HXM327" s="80"/>
      <c r="HXN327" s="80"/>
      <c r="HXO327" s="80"/>
      <c r="HXP327" s="80"/>
      <c r="HXQ327" s="80"/>
      <c r="HXR327" s="80"/>
      <c r="HXS327" s="80"/>
      <c r="HXT327" s="80"/>
      <c r="HXU327" s="80"/>
      <c r="HXV327" s="80"/>
      <c r="HXW327" s="80"/>
      <c r="HXX327" s="80"/>
      <c r="HXY327" s="80"/>
      <c r="HXZ327" s="80"/>
      <c r="HYA327" s="80"/>
      <c r="HYB327" s="80"/>
      <c r="HYC327" s="80"/>
      <c r="HYD327" s="80"/>
      <c r="HYE327" s="80"/>
      <c r="HYF327" s="80"/>
      <c r="HYG327" s="80"/>
      <c r="HYH327" s="80"/>
      <c r="HYI327" s="80"/>
      <c r="HYJ327" s="80"/>
      <c r="HYK327" s="80"/>
      <c r="HYL327" s="80"/>
      <c r="HYM327" s="80"/>
      <c r="HYN327" s="80"/>
      <c r="HYO327" s="80"/>
      <c r="HYP327" s="80"/>
      <c r="HYQ327" s="80"/>
      <c r="HYR327" s="80"/>
      <c r="HYS327" s="80"/>
      <c r="HYT327" s="80"/>
      <c r="HYU327" s="80"/>
      <c r="HYV327" s="80"/>
      <c r="HYW327" s="80"/>
      <c r="HYX327" s="80"/>
      <c r="HYY327" s="80"/>
      <c r="HYZ327" s="80"/>
      <c r="HZA327" s="80"/>
      <c r="HZB327" s="80"/>
      <c r="HZC327" s="80"/>
      <c r="HZD327" s="80"/>
      <c r="HZE327" s="80"/>
      <c r="HZF327" s="80"/>
      <c r="HZG327" s="80"/>
      <c r="HZH327" s="80"/>
      <c r="HZI327" s="80"/>
      <c r="HZJ327" s="80"/>
      <c r="HZK327" s="80"/>
      <c r="HZL327" s="80"/>
      <c r="HZM327" s="80"/>
      <c r="HZN327" s="80"/>
      <c r="HZO327" s="80"/>
      <c r="HZP327" s="80"/>
      <c r="HZQ327" s="80"/>
      <c r="HZR327" s="80"/>
      <c r="HZS327" s="80"/>
      <c r="HZT327" s="80"/>
      <c r="HZU327" s="80"/>
      <c r="HZV327" s="80"/>
      <c r="HZW327" s="80"/>
      <c r="HZX327" s="80"/>
      <c r="HZY327" s="80"/>
      <c r="HZZ327" s="80"/>
      <c r="IAA327" s="80"/>
      <c r="IAB327" s="80"/>
      <c r="IAC327" s="80"/>
      <c r="IAD327" s="80"/>
      <c r="IAE327" s="80"/>
      <c r="IAF327" s="80"/>
      <c r="IAG327" s="80"/>
      <c r="IAH327" s="80"/>
      <c r="IAI327" s="80"/>
      <c r="IAJ327" s="80"/>
      <c r="IAK327" s="80"/>
      <c r="IAL327" s="80"/>
      <c r="IAM327" s="80"/>
      <c r="IAN327" s="80"/>
      <c r="IAO327" s="80"/>
      <c r="IAP327" s="80"/>
      <c r="IAQ327" s="80"/>
      <c r="IAR327" s="80"/>
      <c r="IAS327" s="80"/>
      <c r="IAT327" s="80"/>
      <c r="IAU327" s="80"/>
      <c r="IAV327" s="80"/>
      <c r="IAW327" s="80"/>
      <c r="IAX327" s="80"/>
      <c r="IAY327" s="80"/>
      <c r="IAZ327" s="80"/>
      <c r="IBA327" s="80"/>
      <c r="IBB327" s="80"/>
      <c r="IBC327" s="80"/>
      <c r="IBD327" s="80"/>
      <c r="IBE327" s="80"/>
      <c r="IBF327" s="80"/>
      <c r="IBG327" s="80"/>
      <c r="IBH327" s="80"/>
      <c r="IBI327" s="80"/>
      <c r="IBJ327" s="80"/>
      <c r="IBK327" s="80"/>
      <c r="IBL327" s="80"/>
      <c r="IBM327" s="80"/>
      <c r="IBN327" s="80"/>
      <c r="IBO327" s="80"/>
      <c r="IBP327" s="80"/>
      <c r="IBQ327" s="80"/>
      <c r="IBR327" s="80"/>
      <c r="IBS327" s="80"/>
      <c r="IBT327" s="80"/>
      <c r="IBU327" s="80"/>
      <c r="IBV327" s="80"/>
      <c r="IBW327" s="80"/>
      <c r="IBX327" s="80"/>
      <c r="IBY327" s="80"/>
      <c r="IBZ327" s="80"/>
      <c r="ICA327" s="80"/>
      <c r="ICB327" s="80"/>
      <c r="ICC327" s="80"/>
      <c r="ICD327" s="80"/>
      <c r="ICE327" s="80"/>
      <c r="ICF327" s="80"/>
      <c r="ICG327" s="80"/>
      <c r="ICH327" s="80"/>
      <c r="ICI327" s="80"/>
      <c r="ICJ327" s="80"/>
      <c r="ICK327" s="80"/>
      <c r="ICL327" s="80"/>
      <c r="ICM327" s="80"/>
      <c r="ICN327" s="80"/>
      <c r="ICO327" s="80"/>
      <c r="ICP327" s="80"/>
      <c r="ICQ327" s="80"/>
      <c r="ICR327" s="80"/>
      <c r="ICS327" s="80"/>
      <c r="ICT327" s="80"/>
      <c r="ICU327" s="80"/>
      <c r="ICV327" s="80"/>
      <c r="ICW327" s="80"/>
      <c r="ICX327" s="80"/>
      <c r="ICY327" s="80"/>
      <c r="ICZ327" s="80"/>
      <c r="IDA327" s="80"/>
      <c r="IDB327" s="80"/>
      <c r="IDC327" s="80"/>
      <c r="IDD327" s="80"/>
      <c r="IDE327" s="80"/>
      <c r="IDF327" s="80"/>
      <c r="IDG327" s="80"/>
      <c r="IDH327" s="80"/>
      <c r="IDI327" s="80"/>
      <c r="IDJ327" s="80"/>
      <c r="IDK327" s="80"/>
      <c r="IDL327" s="80"/>
      <c r="IDM327" s="80"/>
      <c r="IDN327" s="80"/>
      <c r="IDO327" s="80"/>
      <c r="IDP327" s="80"/>
      <c r="IDQ327" s="80"/>
      <c r="IDR327" s="80"/>
      <c r="IDS327" s="80"/>
      <c r="IDT327" s="80"/>
      <c r="IDU327" s="80"/>
      <c r="IDV327" s="80"/>
      <c r="IDW327" s="80"/>
      <c r="IDX327" s="80"/>
      <c r="IDY327" s="80"/>
      <c r="IDZ327" s="80"/>
      <c r="IEA327" s="80"/>
      <c r="IEB327" s="80"/>
      <c r="IEC327" s="80"/>
      <c r="IED327" s="80"/>
      <c r="IEE327" s="80"/>
      <c r="IEF327" s="80"/>
      <c r="IEG327" s="80"/>
      <c r="IEH327" s="80"/>
      <c r="IEI327" s="80"/>
      <c r="IEJ327" s="80"/>
      <c r="IEK327" s="80"/>
      <c r="IEL327" s="80"/>
      <c r="IEM327" s="80"/>
      <c r="IEN327" s="80"/>
      <c r="IEO327" s="80"/>
      <c r="IEP327" s="80"/>
      <c r="IEQ327" s="80"/>
      <c r="IER327" s="80"/>
      <c r="IES327" s="80"/>
      <c r="IET327" s="80"/>
      <c r="IEU327" s="80"/>
      <c r="IEV327" s="80"/>
      <c r="IEW327" s="80"/>
      <c r="IEX327" s="80"/>
      <c r="IEY327" s="80"/>
      <c r="IEZ327" s="80"/>
      <c r="IFA327" s="80"/>
      <c r="IFB327" s="80"/>
      <c r="IFC327" s="80"/>
      <c r="IFD327" s="80"/>
      <c r="IFE327" s="80"/>
      <c r="IFF327" s="80"/>
      <c r="IFG327" s="80"/>
      <c r="IFH327" s="80"/>
      <c r="IFI327" s="80"/>
      <c r="IFJ327" s="80"/>
      <c r="IFK327" s="80"/>
      <c r="IFL327" s="80"/>
      <c r="IFM327" s="80"/>
      <c r="IFN327" s="80"/>
      <c r="IFO327" s="80"/>
      <c r="IFP327" s="80"/>
      <c r="IFQ327" s="80"/>
      <c r="IFR327" s="80"/>
      <c r="IFS327" s="80"/>
      <c r="IFT327" s="80"/>
      <c r="IFU327" s="80"/>
      <c r="IFV327" s="80"/>
      <c r="IFW327" s="80"/>
      <c r="IFX327" s="80"/>
      <c r="IFY327" s="80"/>
      <c r="IFZ327" s="80"/>
      <c r="IGA327" s="80"/>
      <c r="IGB327" s="80"/>
      <c r="IGC327" s="80"/>
      <c r="IGD327" s="80"/>
      <c r="IGE327" s="80"/>
      <c r="IGF327" s="80"/>
      <c r="IGG327" s="80"/>
      <c r="IGH327" s="80"/>
      <c r="IGI327" s="80"/>
      <c r="IGJ327" s="80"/>
      <c r="IGK327" s="80"/>
      <c r="IGL327" s="80"/>
      <c r="IGM327" s="80"/>
      <c r="IGN327" s="80"/>
      <c r="IGO327" s="80"/>
      <c r="IGP327" s="80"/>
      <c r="IGQ327" s="80"/>
      <c r="IGR327" s="80"/>
      <c r="IGS327" s="80"/>
      <c r="IGT327" s="80"/>
      <c r="IGU327" s="80"/>
      <c r="IGV327" s="80"/>
      <c r="IGW327" s="80"/>
      <c r="IGX327" s="80"/>
      <c r="IGY327" s="80"/>
      <c r="IGZ327" s="80"/>
      <c r="IHA327" s="80"/>
      <c r="IHB327" s="80"/>
      <c r="IHC327" s="80"/>
      <c r="IHD327" s="80"/>
      <c r="IHE327" s="80"/>
      <c r="IHF327" s="80"/>
      <c r="IHG327" s="80"/>
      <c r="IHH327" s="80"/>
      <c r="IHI327" s="80"/>
      <c r="IHJ327" s="80"/>
      <c r="IHK327" s="80"/>
      <c r="IHL327" s="80"/>
      <c r="IHM327" s="80"/>
      <c r="IHN327" s="80"/>
      <c r="IHO327" s="80"/>
      <c r="IHP327" s="80"/>
      <c r="IHQ327" s="80"/>
      <c r="IHR327" s="80"/>
      <c r="IHS327" s="80"/>
      <c r="IHT327" s="80"/>
      <c r="IHU327" s="80"/>
      <c r="IHV327" s="80"/>
      <c r="IHW327" s="80"/>
      <c r="IHX327" s="80"/>
      <c r="IHY327" s="80"/>
      <c r="IHZ327" s="80"/>
      <c r="IIA327" s="80"/>
      <c r="IIB327" s="80"/>
      <c r="IIC327" s="80"/>
      <c r="IID327" s="80"/>
      <c r="IIE327" s="80"/>
      <c r="IIF327" s="80"/>
      <c r="IIG327" s="80"/>
      <c r="IIH327" s="80"/>
      <c r="III327" s="80"/>
      <c r="IIJ327" s="80"/>
      <c r="IIK327" s="80"/>
      <c r="IIL327" s="80"/>
      <c r="IIM327" s="80"/>
      <c r="IIN327" s="80"/>
      <c r="IIO327" s="80"/>
      <c r="IIP327" s="80"/>
      <c r="IIQ327" s="80"/>
      <c r="IIR327" s="80"/>
      <c r="IIS327" s="80"/>
      <c r="IIT327" s="80"/>
      <c r="IIU327" s="80"/>
      <c r="IIV327" s="80"/>
      <c r="IIW327" s="80"/>
      <c r="IIX327" s="80"/>
      <c r="IIY327" s="80"/>
      <c r="IIZ327" s="80"/>
      <c r="IJA327" s="80"/>
      <c r="IJB327" s="80"/>
      <c r="IJC327" s="80"/>
      <c r="IJD327" s="80"/>
      <c r="IJE327" s="80"/>
      <c r="IJF327" s="80"/>
      <c r="IJG327" s="80"/>
      <c r="IJH327" s="80"/>
      <c r="IJI327" s="80"/>
      <c r="IJJ327" s="80"/>
      <c r="IJK327" s="80"/>
      <c r="IJL327" s="80"/>
      <c r="IJM327" s="80"/>
      <c r="IJN327" s="80"/>
      <c r="IJO327" s="80"/>
      <c r="IJP327" s="80"/>
      <c r="IJQ327" s="80"/>
      <c r="IJR327" s="80"/>
      <c r="IJS327" s="80"/>
      <c r="IJT327" s="80"/>
      <c r="IJU327" s="80"/>
      <c r="IJV327" s="80"/>
      <c r="IJW327" s="80"/>
      <c r="IJX327" s="80"/>
      <c r="IJY327" s="80"/>
      <c r="IJZ327" s="80"/>
      <c r="IKA327" s="80"/>
      <c r="IKB327" s="80"/>
      <c r="IKC327" s="80"/>
      <c r="IKD327" s="80"/>
      <c r="IKE327" s="80"/>
      <c r="IKF327" s="80"/>
      <c r="IKG327" s="80"/>
      <c r="IKH327" s="80"/>
      <c r="IKI327" s="80"/>
      <c r="IKJ327" s="80"/>
      <c r="IKK327" s="80"/>
      <c r="IKL327" s="80"/>
      <c r="IKM327" s="80"/>
      <c r="IKN327" s="80"/>
      <c r="IKO327" s="80"/>
      <c r="IKP327" s="80"/>
      <c r="IKQ327" s="80"/>
      <c r="IKR327" s="80"/>
      <c r="IKS327" s="80"/>
      <c r="IKT327" s="80"/>
      <c r="IKU327" s="80"/>
      <c r="IKV327" s="80"/>
      <c r="IKW327" s="80"/>
      <c r="IKX327" s="80"/>
      <c r="IKY327" s="80"/>
      <c r="IKZ327" s="80"/>
      <c r="ILA327" s="80"/>
      <c r="ILB327" s="80"/>
      <c r="ILC327" s="80"/>
      <c r="ILD327" s="80"/>
      <c r="ILE327" s="80"/>
      <c r="ILF327" s="80"/>
      <c r="ILG327" s="80"/>
      <c r="ILH327" s="80"/>
      <c r="ILI327" s="80"/>
      <c r="ILJ327" s="80"/>
      <c r="ILK327" s="80"/>
      <c r="ILL327" s="80"/>
      <c r="ILM327" s="80"/>
      <c r="ILN327" s="80"/>
      <c r="ILO327" s="80"/>
      <c r="ILP327" s="80"/>
      <c r="ILQ327" s="80"/>
      <c r="ILR327" s="80"/>
      <c r="ILS327" s="80"/>
      <c r="ILT327" s="80"/>
      <c r="ILU327" s="80"/>
      <c r="ILV327" s="80"/>
      <c r="ILW327" s="80"/>
      <c r="ILX327" s="80"/>
      <c r="ILY327" s="80"/>
      <c r="ILZ327" s="80"/>
      <c r="IMA327" s="80"/>
      <c r="IMB327" s="80"/>
      <c r="IMC327" s="80"/>
      <c r="IMD327" s="80"/>
      <c r="IME327" s="80"/>
      <c r="IMF327" s="80"/>
      <c r="IMG327" s="80"/>
      <c r="IMH327" s="80"/>
      <c r="IMI327" s="80"/>
      <c r="IMJ327" s="80"/>
      <c r="IMK327" s="80"/>
      <c r="IML327" s="80"/>
      <c r="IMM327" s="80"/>
      <c r="IMN327" s="80"/>
      <c r="IMO327" s="80"/>
      <c r="IMP327" s="80"/>
      <c r="IMQ327" s="80"/>
      <c r="IMR327" s="80"/>
      <c r="IMS327" s="80"/>
      <c r="IMT327" s="80"/>
      <c r="IMU327" s="80"/>
      <c r="IMV327" s="80"/>
      <c r="IMW327" s="80"/>
      <c r="IMX327" s="80"/>
      <c r="IMY327" s="80"/>
      <c r="IMZ327" s="80"/>
      <c r="INA327" s="80"/>
      <c r="INB327" s="80"/>
      <c r="INC327" s="80"/>
      <c r="IND327" s="80"/>
      <c r="INE327" s="80"/>
      <c r="INF327" s="80"/>
      <c r="ING327" s="80"/>
      <c r="INH327" s="80"/>
      <c r="INI327" s="80"/>
      <c r="INJ327" s="80"/>
      <c r="INK327" s="80"/>
      <c r="INL327" s="80"/>
      <c r="INM327" s="80"/>
      <c r="INN327" s="80"/>
      <c r="INO327" s="80"/>
      <c r="INP327" s="80"/>
      <c r="INQ327" s="80"/>
      <c r="INR327" s="80"/>
      <c r="INS327" s="80"/>
      <c r="INT327" s="80"/>
      <c r="INU327" s="80"/>
      <c r="INV327" s="80"/>
      <c r="INW327" s="80"/>
      <c r="INX327" s="80"/>
      <c r="INY327" s="80"/>
      <c r="INZ327" s="80"/>
      <c r="IOA327" s="80"/>
      <c r="IOB327" s="80"/>
      <c r="IOC327" s="80"/>
      <c r="IOD327" s="80"/>
      <c r="IOE327" s="80"/>
      <c r="IOF327" s="80"/>
      <c r="IOG327" s="80"/>
      <c r="IOH327" s="80"/>
      <c r="IOI327" s="80"/>
      <c r="IOJ327" s="80"/>
      <c r="IOK327" s="80"/>
      <c r="IOL327" s="80"/>
      <c r="IOM327" s="80"/>
      <c r="ION327" s="80"/>
      <c r="IOO327" s="80"/>
      <c r="IOP327" s="80"/>
      <c r="IOQ327" s="80"/>
      <c r="IOR327" s="80"/>
      <c r="IOS327" s="80"/>
      <c r="IOT327" s="80"/>
      <c r="IOU327" s="80"/>
      <c r="IOV327" s="80"/>
      <c r="IOW327" s="80"/>
      <c r="IOX327" s="80"/>
      <c r="IOY327" s="80"/>
      <c r="IOZ327" s="80"/>
      <c r="IPA327" s="80"/>
      <c r="IPB327" s="80"/>
      <c r="IPC327" s="80"/>
      <c r="IPD327" s="80"/>
      <c r="IPE327" s="80"/>
      <c r="IPF327" s="80"/>
      <c r="IPG327" s="80"/>
      <c r="IPH327" s="80"/>
      <c r="IPI327" s="80"/>
      <c r="IPJ327" s="80"/>
      <c r="IPK327" s="80"/>
      <c r="IPL327" s="80"/>
      <c r="IPM327" s="80"/>
      <c r="IPN327" s="80"/>
      <c r="IPO327" s="80"/>
      <c r="IPP327" s="80"/>
      <c r="IPQ327" s="80"/>
      <c r="IPR327" s="80"/>
      <c r="IPS327" s="80"/>
      <c r="IPT327" s="80"/>
      <c r="IPU327" s="80"/>
      <c r="IPV327" s="80"/>
      <c r="IPW327" s="80"/>
      <c r="IPX327" s="80"/>
      <c r="IPY327" s="80"/>
      <c r="IPZ327" s="80"/>
      <c r="IQA327" s="80"/>
      <c r="IQB327" s="80"/>
      <c r="IQC327" s="80"/>
      <c r="IQD327" s="80"/>
      <c r="IQE327" s="80"/>
      <c r="IQF327" s="80"/>
      <c r="IQG327" s="80"/>
      <c r="IQH327" s="80"/>
      <c r="IQI327" s="80"/>
      <c r="IQJ327" s="80"/>
      <c r="IQK327" s="80"/>
      <c r="IQL327" s="80"/>
      <c r="IQM327" s="80"/>
      <c r="IQN327" s="80"/>
      <c r="IQO327" s="80"/>
      <c r="IQP327" s="80"/>
      <c r="IQQ327" s="80"/>
      <c r="IQR327" s="80"/>
      <c r="IQS327" s="80"/>
      <c r="IQT327" s="80"/>
      <c r="IQU327" s="80"/>
      <c r="IQV327" s="80"/>
      <c r="IQW327" s="80"/>
      <c r="IQX327" s="80"/>
      <c r="IQY327" s="80"/>
      <c r="IQZ327" s="80"/>
      <c r="IRA327" s="80"/>
      <c r="IRB327" s="80"/>
      <c r="IRC327" s="80"/>
      <c r="IRD327" s="80"/>
      <c r="IRE327" s="80"/>
      <c r="IRF327" s="80"/>
      <c r="IRG327" s="80"/>
      <c r="IRH327" s="80"/>
      <c r="IRI327" s="80"/>
      <c r="IRJ327" s="80"/>
      <c r="IRK327" s="80"/>
      <c r="IRL327" s="80"/>
      <c r="IRM327" s="80"/>
      <c r="IRN327" s="80"/>
      <c r="IRO327" s="80"/>
      <c r="IRP327" s="80"/>
      <c r="IRQ327" s="80"/>
      <c r="IRR327" s="80"/>
      <c r="IRS327" s="80"/>
      <c r="IRT327" s="80"/>
      <c r="IRU327" s="80"/>
      <c r="IRV327" s="80"/>
      <c r="IRW327" s="80"/>
      <c r="IRX327" s="80"/>
      <c r="IRY327" s="80"/>
      <c r="IRZ327" s="80"/>
      <c r="ISA327" s="80"/>
      <c r="ISB327" s="80"/>
      <c r="ISC327" s="80"/>
      <c r="ISD327" s="80"/>
      <c r="ISE327" s="80"/>
      <c r="ISF327" s="80"/>
      <c r="ISG327" s="80"/>
      <c r="ISH327" s="80"/>
      <c r="ISI327" s="80"/>
      <c r="ISJ327" s="80"/>
      <c r="ISK327" s="80"/>
      <c r="ISL327" s="80"/>
      <c r="ISM327" s="80"/>
      <c r="ISN327" s="80"/>
      <c r="ISO327" s="80"/>
      <c r="ISP327" s="80"/>
      <c r="ISQ327" s="80"/>
      <c r="ISR327" s="80"/>
      <c r="ISS327" s="80"/>
      <c r="IST327" s="80"/>
      <c r="ISU327" s="80"/>
      <c r="ISV327" s="80"/>
      <c r="ISW327" s="80"/>
      <c r="ISX327" s="80"/>
      <c r="ISY327" s="80"/>
      <c r="ISZ327" s="80"/>
      <c r="ITA327" s="80"/>
      <c r="ITB327" s="80"/>
      <c r="ITC327" s="80"/>
      <c r="ITD327" s="80"/>
      <c r="ITE327" s="80"/>
      <c r="ITF327" s="80"/>
      <c r="ITG327" s="80"/>
      <c r="ITH327" s="80"/>
      <c r="ITI327" s="80"/>
      <c r="ITJ327" s="80"/>
      <c r="ITK327" s="80"/>
      <c r="ITL327" s="80"/>
      <c r="ITM327" s="80"/>
      <c r="ITN327" s="80"/>
      <c r="ITO327" s="80"/>
      <c r="ITP327" s="80"/>
      <c r="ITQ327" s="80"/>
      <c r="ITR327" s="80"/>
      <c r="ITS327" s="80"/>
      <c r="ITT327" s="80"/>
      <c r="ITU327" s="80"/>
      <c r="ITV327" s="80"/>
      <c r="ITW327" s="80"/>
      <c r="ITX327" s="80"/>
      <c r="ITY327" s="80"/>
      <c r="ITZ327" s="80"/>
      <c r="IUA327" s="80"/>
      <c r="IUB327" s="80"/>
      <c r="IUC327" s="80"/>
      <c r="IUD327" s="80"/>
      <c r="IUE327" s="80"/>
      <c r="IUF327" s="80"/>
      <c r="IUG327" s="80"/>
      <c r="IUH327" s="80"/>
      <c r="IUI327" s="80"/>
      <c r="IUJ327" s="80"/>
      <c r="IUK327" s="80"/>
      <c r="IUL327" s="80"/>
      <c r="IUM327" s="80"/>
      <c r="IUN327" s="80"/>
      <c r="IUO327" s="80"/>
      <c r="IUP327" s="80"/>
      <c r="IUQ327" s="80"/>
      <c r="IUR327" s="80"/>
      <c r="IUS327" s="80"/>
      <c r="IUT327" s="80"/>
      <c r="IUU327" s="80"/>
      <c r="IUV327" s="80"/>
      <c r="IUW327" s="80"/>
      <c r="IUX327" s="80"/>
      <c r="IUY327" s="80"/>
      <c r="IUZ327" s="80"/>
      <c r="IVA327" s="80"/>
      <c r="IVB327" s="80"/>
      <c r="IVC327" s="80"/>
      <c r="IVD327" s="80"/>
      <c r="IVE327" s="80"/>
      <c r="IVF327" s="80"/>
      <c r="IVG327" s="80"/>
      <c r="IVH327" s="80"/>
      <c r="IVI327" s="80"/>
      <c r="IVJ327" s="80"/>
      <c r="IVK327" s="80"/>
      <c r="IVL327" s="80"/>
      <c r="IVM327" s="80"/>
      <c r="IVN327" s="80"/>
      <c r="IVO327" s="80"/>
      <c r="IVP327" s="80"/>
      <c r="IVQ327" s="80"/>
      <c r="IVR327" s="80"/>
      <c r="IVS327" s="80"/>
      <c r="IVT327" s="80"/>
      <c r="IVU327" s="80"/>
      <c r="IVV327" s="80"/>
      <c r="IVW327" s="80"/>
      <c r="IVX327" s="80"/>
      <c r="IVY327" s="80"/>
      <c r="IVZ327" s="80"/>
      <c r="IWA327" s="80"/>
      <c r="IWB327" s="80"/>
      <c r="IWC327" s="80"/>
      <c r="IWD327" s="80"/>
      <c r="IWE327" s="80"/>
      <c r="IWF327" s="80"/>
      <c r="IWG327" s="80"/>
      <c r="IWH327" s="80"/>
      <c r="IWI327" s="80"/>
      <c r="IWJ327" s="80"/>
      <c r="IWK327" s="80"/>
      <c r="IWL327" s="80"/>
      <c r="IWM327" s="80"/>
      <c r="IWN327" s="80"/>
      <c r="IWO327" s="80"/>
      <c r="IWP327" s="80"/>
      <c r="IWQ327" s="80"/>
      <c r="IWR327" s="80"/>
      <c r="IWS327" s="80"/>
      <c r="IWT327" s="80"/>
      <c r="IWU327" s="80"/>
      <c r="IWV327" s="80"/>
      <c r="IWW327" s="80"/>
      <c r="IWX327" s="80"/>
      <c r="IWY327" s="80"/>
      <c r="IWZ327" s="80"/>
      <c r="IXA327" s="80"/>
      <c r="IXB327" s="80"/>
      <c r="IXC327" s="80"/>
      <c r="IXD327" s="80"/>
      <c r="IXE327" s="80"/>
      <c r="IXF327" s="80"/>
      <c r="IXG327" s="80"/>
      <c r="IXH327" s="80"/>
      <c r="IXI327" s="80"/>
      <c r="IXJ327" s="80"/>
      <c r="IXK327" s="80"/>
      <c r="IXL327" s="80"/>
      <c r="IXM327" s="80"/>
      <c r="IXN327" s="80"/>
      <c r="IXO327" s="80"/>
      <c r="IXP327" s="80"/>
      <c r="IXQ327" s="80"/>
      <c r="IXR327" s="80"/>
      <c r="IXS327" s="80"/>
      <c r="IXT327" s="80"/>
      <c r="IXU327" s="80"/>
      <c r="IXV327" s="80"/>
      <c r="IXW327" s="80"/>
      <c r="IXX327" s="80"/>
      <c r="IXY327" s="80"/>
      <c r="IXZ327" s="80"/>
      <c r="IYA327" s="80"/>
      <c r="IYB327" s="80"/>
      <c r="IYC327" s="80"/>
      <c r="IYD327" s="80"/>
      <c r="IYE327" s="80"/>
      <c r="IYF327" s="80"/>
      <c r="IYG327" s="80"/>
      <c r="IYH327" s="80"/>
      <c r="IYI327" s="80"/>
      <c r="IYJ327" s="80"/>
      <c r="IYK327" s="80"/>
      <c r="IYL327" s="80"/>
      <c r="IYM327" s="80"/>
      <c r="IYN327" s="80"/>
      <c r="IYO327" s="80"/>
      <c r="IYP327" s="80"/>
      <c r="IYQ327" s="80"/>
      <c r="IYR327" s="80"/>
      <c r="IYS327" s="80"/>
      <c r="IYT327" s="80"/>
      <c r="IYU327" s="80"/>
      <c r="IYV327" s="80"/>
      <c r="IYW327" s="80"/>
      <c r="IYX327" s="80"/>
      <c r="IYY327" s="80"/>
      <c r="IYZ327" s="80"/>
      <c r="IZA327" s="80"/>
      <c r="IZB327" s="80"/>
      <c r="IZC327" s="80"/>
      <c r="IZD327" s="80"/>
      <c r="IZE327" s="80"/>
      <c r="IZF327" s="80"/>
      <c r="IZG327" s="80"/>
      <c r="IZH327" s="80"/>
      <c r="IZI327" s="80"/>
      <c r="IZJ327" s="80"/>
      <c r="IZK327" s="80"/>
      <c r="IZL327" s="80"/>
      <c r="IZM327" s="80"/>
      <c r="IZN327" s="80"/>
      <c r="IZO327" s="80"/>
      <c r="IZP327" s="80"/>
      <c r="IZQ327" s="80"/>
      <c r="IZR327" s="80"/>
      <c r="IZS327" s="80"/>
      <c r="IZT327" s="80"/>
      <c r="IZU327" s="80"/>
      <c r="IZV327" s="80"/>
      <c r="IZW327" s="80"/>
      <c r="IZX327" s="80"/>
      <c r="IZY327" s="80"/>
      <c r="IZZ327" s="80"/>
      <c r="JAA327" s="80"/>
      <c r="JAB327" s="80"/>
      <c r="JAC327" s="80"/>
      <c r="JAD327" s="80"/>
      <c r="JAE327" s="80"/>
      <c r="JAF327" s="80"/>
      <c r="JAG327" s="80"/>
      <c r="JAH327" s="80"/>
      <c r="JAI327" s="80"/>
      <c r="JAJ327" s="80"/>
      <c r="JAK327" s="80"/>
      <c r="JAL327" s="80"/>
      <c r="JAM327" s="80"/>
      <c r="JAN327" s="80"/>
      <c r="JAO327" s="80"/>
      <c r="JAP327" s="80"/>
      <c r="JAQ327" s="80"/>
      <c r="JAR327" s="80"/>
      <c r="JAS327" s="80"/>
      <c r="JAT327" s="80"/>
      <c r="JAU327" s="80"/>
      <c r="JAV327" s="80"/>
      <c r="JAW327" s="80"/>
      <c r="JAX327" s="80"/>
      <c r="JAY327" s="80"/>
      <c r="JAZ327" s="80"/>
      <c r="JBA327" s="80"/>
      <c r="JBB327" s="80"/>
      <c r="JBC327" s="80"/>
      <c r="JBD327" s="80"/>
      <c r="JBE327" s="80"/>
      <c r="JBF327" s="80"/>
      <c r="JBG327" s="80"/>
      <c r="JBH327" s="80"/>
      <c r="JBI327" s="80"/>
      <c r="JBJ327" s="80"/>
      <c r="JBK327" s="80"/>
      <c r="JBL327" s="80"/>
      <c r="JBM327" s="80"/>
      <c r="JBN327" s="80"/>
      <c r="JBO327" s="80"/>
      <c r="JBP327" s="80"/>
      <c r="JBQ327" s="80"/>
      <c r="JBR327" s="80"/>
      <c r="JBS327" s="80"/>
      <c r="JBT327" s="80"/>
      <c r="JBU327" s="80"/>
      <c r="JBV327" s="80"/>
      <c r="JBW327" s="80"/>
      <c r="JBX327" s="80"/>
      <c r="JBY327" s="80"/>
      <c r="JBZ327" s="80"/>
      <c r="JCA327" s="80"/>
      <c r="JCB327" s="80"/>
      <c r="JCC327" s="80"/>
      <c r="JCD327" s="80"/>
      <c r="JCE327" s="80"/>
      <c r="JCF327" s="80"/>
      <c r="JCG327" s="80"/>
      <c r="JCH327" s="80"/>
      <c r="JCI327" s="80"/>
      <c r="JCJ327" s="80"/>
      <c r="JCK327" s="80"/>
      <c r="JCL327" s="80"/>
      <c r="JCM327" s="80"/>
      <c r="JCN327" s="80"/>
      <c r="JCO327" s="80"/>
      <c r="JCP327" s="80"/>
      <c r="JCQ327" s="80"/>
      <c r="JCR327" s="80"/>
      <c r="JCS327" s="80"/>
      <c r="JCT327" s="80"/>
      <c r="JCU327" s="80"/>
      <c r="JCV327" s="80"/>
      <c r="JCW327" s="80"/>
      <c r="JCX327" s="80"/>
      <c r="JCY327" s="80"/>
      <c r="JCZ327" s="80"/>
      <c r="JDA327" s="80"/>
      <c r="JDB327" s="80"/>
      <c r="JDC327" s="80"/>
      <c r="JDD327" s="80"/>
      <c r="JDE327" s="80"/>
      <c r="JDF327" s="80"/>
      <c r="JDG327" s="80"/>
      <c r="JDH327" s="80"/>
      <c r="JDI327" s="80"/>
      <c r="JDJ327" s="80"/>
      <c r="JDK327" s="80"/>
      <c r="JDL327" s="80"/>
      <c r="JDM327" s="80"/>
      <c r="JDN327" s="80"/>
      <c r="JDO327" s="80"/>
      <c r="JDP327" s="80"/>
      <c r="JDQ327" s="80"/>
      <c r="JDR327" s="80"/>
      <c r="JDS327" s="80"/>
      <c r="JDT327" s="80"/>
      <c r="JDU327" s="80"/>
      <c r="JDV327" s="80"/>
      <c r="JDW327" s="80"/>
      <c r="JDX327" s="80"/>
      <c r="JDY327" s="80"/>
      <c r="JDZ327" s="80"/>
      <c r="JEA327" s="80"/>
      <c r="JEB327" s="80"/>
      <c r="JEC327" s="80"/>
      <c r="JED327" s="80"/>
      <c r="JEE327" s="80"/>
      <c r="JEF327" s="80"/>
      <c r="JEG327" s="80"/>
      <c r="JEH327" s="80"/>
      <c r="JEI327" s="80"/>
      <c r="JEJ327" s="80"/>
      <c r="JEK327" s="80"/>
      <c r="JEL327" s="80"/>
      <c r="JEM327" s="80"/>
      <c r="JEN327" s="80"/>
      <c r="JEO327" s="80"/>
      <c r="JEP327" s="80"/>
      <c r="JEQ327" s="80"/>
      <c r="JER327" s="80"/>
      <c r="JES327" s="80"/>
      <c r="JET327" s="80"/>
      <c r="JEU327" s="80"/>
      <c r="JEV327" s="80"/>
      <c r="JEW327" s="80"/>
      <c r="JEX327" s="80"/>
      <c r="JEY327" s="80"/>
      <c r="JEZ327" s="80"/>
      <c r="JFA327" s="80"/>
      <c r="JFB327" s="80"/>
      <c r="JFC327" s="80"/>
      <c r="JFD327" s="80"/>
      <c r="JFE327" s="80"/>
      <c r="JFF327" s="80"/>
      <c r="JFG327" s="80"/>
      <c r="JFH327" s="80"/>
      <c r="JFI327" s="80"/>
      <c r="JFJ327" s="80"/>
      <c r="JFK327" s="80"/>
      <c r="JFL327" s="80"/>
      <c r="JFM327" s="80"/>
      <c r="JFN327" s="80"/>
      <c r="JFO327" s="80"/>
      <c r="JFP327" s="80"/>
      <c r="JFQ327" s="80"/>
      <c r="JFR327" s="80"/>
      <c r="JFS327" s="80"/>
      <c r="JFT327" s="80"/>
      <c r="JFU327" s="80"/>
      <c r="JFV327" s="80"/>
      <c r="JFW327" s="80"/>
      <c r="JFX327" s="80"/>
      <c r="JFY327" s="80"/>
      <c r="JFZ327" s="80"/>
      <c r="JGA327" s="80"/>
      <c r="JGB327" s="80"/>
      <c r="JGC327" s="80"/>
      <c r="JGD327" s="80"/>
      <c r="JGE327" s="80"/>
      <c r="JGF327" s="80"/>
      <c r="JGG327" s="80"/>
      <c r="JGH327" s="80"/>
      <c r="JGI327" s="80"/>
      <c r="JGJ327" s="80"/>
      <c r="JGK327" s="80"/>
      <c r="JGL327" s="80"/>
      <c r="JGM327" s="80"/>
      <c r="JGN327" s="80"/>
      <c r="JGO327" s="80"/>
      <c r="JGP327" s="80"/>
      <c r="JGQ327" s="80"/>
      <c r="JGR327" s="80"/>
      <c r="JGS327" s="80"/>
      <c r="JGT327" s="80"/>
      <c r="JGU327" s="80"/>
      <c r="JGV327" s="80"/>
      <c r="JGW327" s="80"/>
      <c r="JGX327" s="80"/>
      <c r="JGY327" s="80"/>
      <c r="JGZ327" s="80"/>
      <c r="JHA327" s="80"/>
      <c r="JHB327" s="80"/>
      <c r="JHC327" s="80"/>
      <c r="JHD327" s="80"/>
      <c r="JHE327" s="80"/>
      <c r="JHF327" s="80"/>
      <c r="JHG327" s="80"/>
      <c r="JHH327" s="80"/>
      <c r="JHI327" s="80"/>
      <c r="JHJ327" s="80"/>
      <c r="JHK327" s="80"/>
      <c r="JHL327" s="80"/>
      <c r="JHM327" s="80"/>
      <c r="JHN327" s="80"/>
      <c r="JHO327" s="80"/>
      <c r="JHP327" s="80"/>
      <c r="JHQ327" s="80"/>
      <c r="JHR327" s="80"/>
      <c r="JHS327" s="80"/>
      <c r="JHT327" s="80"/>
      <c r="JHU327" s="80"/>
      <c r="JHV327" s="80"/>
      <c r="JHW327" s="80"/>
      <c r="JHX327" s="80"/>
      <c r="JHY327" s="80"/>
      <c r="JHZ327" s="80"/>
      <c r="JIA327" s="80"/>
      <c r="JIB327" s="80"/>
      <c r="JIC327" s="80"/>
      <c r="JID327" s="80"/>
      <c r="JIE327" s="80"/>
      <c r="JIF327" s="80"/>
      <c r="JIG327" s="80"/>
      <c r="JIH327" s="80"/>
      <c r="JII327" s="80"/>
      <c r="JIJ327" s="80"/>
      <c r="JIK327" s="80"/>
      <c r="JIL327" s="80"/>
      <c r="JIM327" s="80"/>
      <c r="JIN327" s="80"/>
      <c r="JIO327" s="80"/>
      <c r="JIP327" s="80"/>
      <c r="JIQ327" s="80"/>
      <c r="JIR327" s="80"/>
      <c r="JIS327" s="80"/>
      <c r="JIT327" s="80"/>
      <c r="JIU327" s="80"/>
      <c r="JIV327" s="80"/>
      <c r="JIW327" s="80"/>
      <c r="JIX327" s="80"/>
      <c r="JIY327" s="80"/>
      <c r="JIZ327" s="80"/>
      <c r="JJA327" s="80"/>
      <c r="JJB327" s="80"/>
      <c r="JJC327" s="80"/>
      <c r="JJD327" s="80"/>
      <c r="JJE327" s="80"/>
      <c r="JJF327" s="80"/>
      <c r="JJG327" s="80"/>
      <c r="JJH327" s="80"/>
      <c r="JJI327" s="80"/>
      <c r="JJJ327" s="80"/>
      <c r="JJK327" s="80"/>
      <c r="JJL327" s="80"/>
      <c r="JJM327" s="80"/>
      <c r="JJN327" s="80"/>
      <c r="JJO327" s="80"/>
      <c r="JJP327" s="80"/>
      <c r="JJQ327" s="80"/>
      <c r="JJR327" s="80"/>
      <c r="JJS327" s="80"/>
      <c r="JJT327" s="80"/>
      <c r="JJU327" s="80"/>
      <c r="JJV327" s="80"/>
      <c r="JJW327" s="80"/>
      <c r="JJX327" s="80"/>
      <c r="JJY327" s="80"/>
      <c r="JJZ327" s="80"/>
      <c r="JKA327" s="80"/>
      <c r="JKB327" s="80"/>
      <c r="JKC327" s="80"/>
      <c r="JKD327" s="80"/>
      <c r="JKE327" s="80"/>
      <c r="JKF327" s="80"/>
      <c r="JKG327" s="80"/>
      <c r="JKH327" s="80"/>
      <c r="JKI327" s="80"/>
      <c r="JKJ327" s="80"/>
      <c r="JKK327" s="80"/>
      <c r="JKL327" s="80"/>
      <c r="JKM327" s="80"/>
      <c r="JKN327" s="80"/>
      <c r="JKO327" s="80"/>
      <c r="JKP327" s="80"/>
      <c r="JKQ327" s="80"/>
      <c r="JKR327" s="80"/>
      <c r="JKS327" s="80"/>
      <c r="JKT327" s="80"/>
      <c r="JKU327" s="80"/>
      <c r="JKV327" s="80"/>
      <c r="JKW327" s="80"/>
      <c r="JKX327" s="80"/>
      <c r="JKY327" s="80"/>
      <c r="JKZ327" s="80"/>
      <c r="JLA327" s="80"/>
      <c r="JLB327" s="80"/>
      <c r="JLC327" s="80"/>
      <c r="JLD327" s="80"/>
      <c r="JLE327" s="80"/>
      <c r="JLF327" s="80"/>
      <c r="JLG327" s="80"/>
      <c r="JLH327" s="80"/>
      <c r="JLI327" s="80"/>
      <c r="JLJ327" s="80"/>
      <c r="JLK327" s="80"/>
      <c r="JLL327" s="80"/>
      <c r="JLM327" s="80"/>
      <c r="JLN327" s="80"/>
      <c r="JLO327" s="80"/>
      <c r="JLP327" s="80"/>
      <c r="JLQ327" s="80"/>
      <c r="JLR327" s="80"/>
      <c r="JLS327" s="80"/>
      <c r="JLT327" s="80"/>
      <c r="JLU327" s="80"/>
      <c r="JLV327" s="80"/>
      <c r="JLW327" s="80"/>
      <c r="JLX327" s="80"/>
      <c r="JLY327" s="80"/>
      <c r="JLZ327" s="80"/>
      <c r="JMA327" s="80"/>
      <c r="JMB327" s="80"/>
      <c r="JMC327" s="80"/>
      <c r="JMD327" s="80"/>
      <c r="JME327" s="80"/>
      <c r="JMF327" s="80"/>
      <c r="JMG327" s="80"/>
      <c r="JMH327" s="80"/>
      <c r="JMI327" s="80"/>
      <c r="JMJ327" s="80"/>
      <c r="JMK327" s="80"/>
      <c r="JML327" s="80"/>
      <c r="JMM327" s="80"/>
      <c r="JMN327" s="80"/>
      <c r="JMO327" s="80"/>
      <c r="JMP327" s="80"/>
      <c r="JMQ327" s="80"/>
      <c r="JMR327" s="80"/>
      <c r="JMS327" s="80"/>
      <c r="JMT327" s="80"/>
      <c r="JMU327" s="80"/>
      <c r="JMV327" s="80"/>
      <c r="JMW327" s="80"/>
      <c r="JMX327" s="80"/>
      <c r="JMY327" s="80"/>
      <c r="JMZ327" s="80"/>
      <c r="JNA327" s="80"/>
      <c r="JNB327" s="80"/>
      <c r="JNC327" s="80"/>
      <c r="JND327" s="80"/>
      <c r="JNE327" s="80"/>
      <c r="JNF327" s="80"/>
      <c r="JNG327" s="80"/>
      <c r="JNH327" s="80"/>
      <c r="JNI327" s="80"/>
      <c r="JNJ327" s="80"/>
      <c r="JNK327" s="80"/>
      <c r="JNL327" s="80"/>
      <c r="JNM327" s="80"/>
      <c r="JNN327" s="80"/>
      <c r="JNO327" s="80"/>
      <c r="JNP327" s="80"/>
      <c r="JNQ327" s="80"/>
      <c r="JNR327" s="80"/>
      <c r="JNS327" s="80"/>
      <c r="JNT327" s="80"/>
      <c r="JNU327" s="80"/>
      <c r="JNV327" s="80"/>
      <c r="JNW327" s="80"/>
      <c r="JNX327" s="80"/>
      <c r="JNY327" s="80"/>
      <c r="JNZ327" s="80"/>
      <c r="JOA327" s="80"/>
      <c r="JOB327" s="80"/>
      <c r="JOC327" s="80"/>
      <c r="JOD327" s="80"/>
      <c r="JOE327" s="80"/>
      <c r="JOF327" s="80"/>
      <c r="JOG327" s="80"/>
      <c r="JOH327" s="80"/>
      <c r="JOI327" s="80"/>
      <c r="JOJ327" s="80"/>
      <c r="JOK327" s="80"/>
      <c r="JOL327" s="80"/>
      <c r="JOM327" s="80"/>
      <c r="JON327" s="80"/>
      <c r="JOO327" s="80"/>
      <c r="JOP327" s="80"/>
      <c r="JOQ327" s="80"/>
      <c r="JOR327" s="80"/>
      <c r="JOS327" s="80"/>
      <c r="JOT327" s="80"/>
      <c r="JOU327" s="80"/>
      <c r="JOV327" s="80"/>
      <c r="JOW327" s="80"/>
      <c r="JOX327" s="80"/>
      <c r="JOY327" s="80"/>
      <c r="JOZ327" s="80"/>
      <c r="JPA327" s="80"/>
      <c r="JPB327" s="80"/>
      <c r="JPC327" s="80"/>
      <c r="JPD327" s="80"/>
      <c r="JPE327" s="80"/>
      <c r="JPF327" s="80"/>
      <c r="JPG327" s="80"/>
      <c r="JPH327" s="80"/>
      <c r="JPI327" s="80"/>
      <c r="JPJ327" s="80"/>
      <c r="JPK327" s="80"/>
      <c r="JPL327" s="80"/>
      <c r="JPM327" s="80"/>
      <c r="JPN327" s="80"/>
      <c r="JPO327" s="80"/>
      <c r="JPP327" s="80"/>
      <c r="JPQ327" s="80"/>
      <c r="JPR327" s="80"/>
      <c r="JPS327" s="80"/>
      <c r="JPT327" s="80"/>
      <c r="JPU327" s="80"/>
      <c r="JPV327" s="80"/>
      <c r="JPW327" s="80"/>
      <c r="JPX327" s="80"/>
      <c r="JPY327" s="80"/>
      <c r="JPZ327" s="80"/>
      <c r="JQA327" s="80"/>
      <c r="JQB327" s="80"/>
      <c r="JQC327" s="80"/>
      <c r="JQD327" s="80"/>
      <c r="JQE327" s="80"/>
      <c r="JQF327" s="80"/>
      <c r="JQG327" s="80"/>
      <c r="JQH327" s="80"/>
      <c r="JQI327" s="80"/>
      <c r="JQJ327" s="80"/>
      <c r="JQK327" s="80"/>
      <c r="JQL327" s="80"/>
      <c r="JQM327" s="80"/>
      <c r="JQN327" s="80"/>
      <c r="JQO327" s="80"/>
      <c r="JQP327" s="80"/>
      <c r="JQQ327" s="80"/>
      <c r="JQR327" s="80"/>
      <c r="JQS327" s="80"/>
      <c r="JQT327" s="80"/>
      <c r="JQU327" s="80"/>
      <c r="JQV327" s="80"/>
      <c r="JQW327" s="80"/>
      <c r="JQX327" s="80"/>
      <c r="JQY327" s="80"/>
      <c r="JQZ327" s="80"/>
      <c r="JRA327" s="80"/>
      <c r="JRB327" s="80"/>
      <c r="JRC327" s="80"/>
      <c r="JRD327" s="80"/>
      <c r="JRE327" s="80"/>
      <c r="JRF327" s="80"/>
      <c r="JRG327" s="80"/>
      <c r="JRH327" s="80"/>
      <c r="JRI327" s="80"/>
      <c r="JRJ327" s="80"/>
      <c r="JRK327" s="80"/>
      <c r="JRL327" s="80"/>
      <c r="JRM327" s="80"/>
      <c r="JRN327" s="80"/>
      <c r="JRO327" s="80"/>
      <c r="JRP327" s="80"/>
      <c r="JRQ327" s="80"/>
      <c r="JRR327" s="80"/>
      <c r="JRS327" s="80"/>
      <c r="JRT327" s="80"/>
      <c r="JRU327" s="80"/>
      <c r="JRV327" s="80"/>
      <c r="JRW327" s="80"/>
      <c r="JRX327" s="80"/>
      <c r="JRY327" s="80"/>
      <c r="JRZ327" s="80"/>
      <c r="JSA327" s="80"/>
      <c r="JSB327" s="80"/>
      <c r="JSC327" s="80"/>
      <c r="JSD327" s="80"/>
      <c r="JSE327" s="80"/>
      <c r="JSF327" s="80"/>
      <c r="JSG327" s="80"/>
      <c r="JSH327" s="80"/>
      <c r="JSI327" s="80"/>
      <c r="JSJ327" s="80"/>
      <c r="JSK327" s="80"/>
      <c r="JSL327" s="80"/>
      <c r="JSM327" s="80"/>
      <c r="JSN327" s="80"/>
      <c r="JSO327" s="80"/>
      <c r="JSP327" s="80"/>
      <c r="JSQ327" s="80"/>
      <c r="JSR327" s="80"/>
      <c r="JSS327" s="80"/>
      <c r="JST327" s="80"/>
      <c r="JSU327" s="80"/>
      <c r="JSV327" s="80"/>
      <c r="JSW327" s="80"/>
      <c r="JSX327" s="80"/>
      <c r="JSY327" s="80"/>
      <c r="JSZ327" s="80"/>
      <c r="JTA327" s="80"/>
      <c r="JTB327" s="80"/>
      <c r="JTC327" s="80"/>
      <c r="JTD327" s="80"/>
      <c r="JTE327" s="80"/>
      <c r="JTF327" s="80"/>
      <c r="JTG327" s="80"/>
      <c r="JTH327" s="80"/>
      <c r="JTI327" s="80"/>
      <c r="JTJ327" s="80"/>
      <c r="JTK327" s="80"/>
      <c r="JTL327" s="80"/>
      <c r="JTM327" s="80"/>
      <c r="JTN327" s="80"/>
      <c r="JTO327" s="80"/>
      <c r="JTP327" s="80"/>
      <c r="JTQ327" s="80"/>
      <c r="JTR327" s="80"/>
      <c r="JTS327" s="80"/>
      <c r="JTT327" s="80"/>
      <c r="JTU327" s="80"/>
      <c r="JTV327" s="80"/>
      <c r="JTW327" s="80"/>
      <c r="JTX327" s="80"/>
      <c r="JTY327" s="80"/>
      <c r="JTZ327" s="80"/>
      <c r="JUA327" s="80"/>
      <c r="JUB327" s="80"/>
      <c r="JUC327" s="80"/>
      <c r="JUD327" s="80"/>
      <c r="JUE327" s="80"/>
      <c r="JUF327" s="80"/>
      <c r="JUG327" s="80"/>
      <c r="JUH327" s="80"/>
      <c r="JUI327" s="80"/>
      <c r="JUJ327" s="80"/>
      <c r="JUK327" s="80"/>
      <c r="JUL327" s="80"/>
      <c r="JUM327" s="80"/>
      <c r="JUN327" s="80"/>
      <c r="JUO327" s="80"/>
      <c r="JUP327" s="80"/>
      <c r="JUQ327" s="80"/>
      <c r="JUR327" s="80"/>
      <c r="JUS327" s="80"/>
      <c r="JUT327" s="80"/>
      <c r="JUU327" s="80"/>
      <c r="JUV327" s="80"/>
      <c r="JUW327" s="80"/>
      <c r="JUX327" s="80"/>
      <c r="JUY327" s="80"/>
      <c r="JUZ327" s="80"/>
      <c r="JVA327" s="80"/>
      <c r="JVB327" s="80"/>
      <c r="JVC327" s="80"/>
      <c r="JVD327" s="80"/>
      <c r="JVE327" s="80"/>
      <c r="JVF327" s="80"/>
      <c r="JVG327" s="80"/>
      <c r="JVH327" s="80"/>
      <c r="JVI327" s="80"/>
      <c r="JVJ327" s="80"/>
      <c r="JVK327" s="80"/>
      <c r="JVL327" s="80"/>
      <c r="JVM327" s="80"/>
      <c r="JVN327" s="80"/>
      <c r="JVO327" s="80"/>
      <c r="JVP327" s="80"/>
      <c r="JVQ327" s="80"/>
      <c r="JVR327" s="80"/>
      <c r="JVS327" s="80"/>
      <c r="JVT327" s="80"/>
      <c r="JVU327" s="80"/>
      <c r="JVV327" s="80"/>
      <c r="JVW327" s="80"/>
      <c r="JVX327" s="80"/>
      <c r="JVY327" s="80"/>
      <c r="JVZ327" s="80"/>
      <c r="JWA327" s="80"/>
      <c r="JWB327" s="80"/>
      <c r="JWC327" s="80"/>
      <c r="JWD327" s="80"/>
      <c r="JWE327" s="80"/>
      <c r="JWF327" s="80"/>
      <c r="JWG327" s="80"/>
      <c r="JWH327" s="80"/>
      <c r="JWI327" s="80"/>
      <c r="JWJ327" s="80"/>
      <c r="JWK327" s="80"/>
      <c r="JWL327" s="80"/>
      <c r="JWM327" s="80"/>
      <c r="JWN327" s="80"/>
      <c r="JWO327" s="80"/>
      <c r="JWP327" s="80"/>
      <c r="JWQ327" s="80"/>
      <c r="JWR327" s="80"/>
      <c r="JWS327" s="80"/>
      <c r="JWT327" s="80"/>
      <c r="JWU327" s="80"/>
      <c r="JWV327" s="80"/>
      <c r="JWW327" s="80"/>
      <c r="JWX327" s="80"/>
      <c r="JWY327" s="80"/>
      <c r="JWZ327" s="80"/>
      <c r="JXA327" s="80"/>
      <c r="JXB327" s="80"/>
      <c r="JXC327" s="80"/>
      <c r="JXD327" s="80"/>
      <c r="JXE327" s="80"/>
      <c r="JXF327" s="80"/>
      <c r="JXG327" s="80"/>
      <c r="JXH327" s="80"/>
      <c r="JXI327" s="80"/>
      <c r="JXJ327" s="80"/>
      <c r="JXK327" s="80"/>
      <c r="JXL327" s="80"/>
      <c r="JXM327" s="80"/>
      <c r="JXN327" s="80"/>
      <c r="JXO327" s="80"/>
      <c r="JXP327" s="80"/>
      <c r="JXQ327" s="80"/>
      <c r="JXR327" s="80"/>
      <c r="JXS327" s="80"/>
      <c r="JXT327" s="80"/>
      <c r="JXU327" s="80"/>
      <c r="JXV327" s="80"/>
      <c r="JXW327" s="80"/>
      <c r="JXX327" s="80"/>
      <c r="JXY327" s="80"/>
      <c r="JXZ327" s="80"/>
      <c r="JYA327" s="80"/>
      <c r="JYB327" s="80"/>
      <c r="JYC327" s="80"/>
      <c r="JYD327" s="80"/>
      <c r="JYE327" s="80"/>
      <c r="JYF327" s="80"/>
      <c r="JYG327" s="80"/>
      <c r="JYH327" s="80"/>
      <c r="JYI327" s="80"/>
      <c r="JYJ327" s="80"/>
      <c r="JYK327" s="80"/>
      <c r="JYL327" s="80"/>
      <c r="JYM327" s="80"/>
      <c r="JYN327" s="80"/>
      <c r="JYO327" s="80"/>
      <c r="JYP327" s="80"/>
      <c r="JYQ327" s="80"/>
      <c r="JYR327" s="80"/>
      <c r="JYS327" s="80"/>
      <c r="JYT327" s="80"/>
      <c r="JYU327" s="80"/>
      <c r="JYV327" s="80"/>
      <c r="JYW327" s="80"/>
      <c r="JYX327" s="80"/>
      <c r="JYY327" s="80"/>
      <c r="JYZ327" s="80"/>
      <c r="JZA327" s="80"/>
      <c r="JZB327" s="80"/>
      <c r="JZC327" s="80"/>
      <c r="JZD327" s="80"/>
      <c r="JZE327" s="80"/>
      <c r="JZF327" s="80"/>
      <c r="JZG327" s="80"/>
      <c r="JZH327" s="80"/>
      <c r="JZI327" s="80"/>
      <c r="JZJ327" s="80"/>
      <c r="JZK327" s="80"/>
      <c r="JZL327" s="80"/>
      <c r="JZM327" s="80"/>
      <c r="JZN327" s="80"/>
      <c r="JZO327" s="80"/>
      <c r="JZP327" s="80"/>
      <c r="JZQ327" s="80"/>
      <c r="JZR327" s="80"/>
      <c r="JZS327" s="80"/>
      <c r="JZT327" s="80"/>
      <c r="JZU327" s="80"/>
      <c r="JZV327" s="80"/>
      <c r="JZW327" s="80"/>
      <c r="JZX327" s="80"/>
      <c r="JZY327" s="80"/>
      <c r="JZZ327" s="80"/>
      <c r="KAA327" s="80"/>
      <c r="KAB327" s="80"/>
      <c r="KAC327" s="80"/>
      <c r="KAD327" s="80"/>
      <c r="KAE327" s="80"/>
      <c r="KAF327" s="80"/>
      <c r="KAG327" s="80"/>
      <c r="KAH327" s="80"/>
      <c r="KAI327" s="80"/>
      <c r="KAJ327" s="80"/>
      <c r="KAK327" s="80"/>
      <c r="KAL327" s="80"/>
      <c r="KAM327" s="80"/>
      <c r="KAN327" s="80"/>
      <c r="KAO327" s="80"/>
      <c r="KAP327" s="80"/>
      <c r="KAQ327" s="80"/>
      <c r="KAR327" s="80"/>
      <c r="KAS327" s="80"/>
      <c r="KAT327" s="80"/>
      <c r="KAU327" s="80"/>
      <c r="KAV327" s="80"/>
      <c r="KAW327" s="80"/>
      <c r="KAX327" s="80"/>
      <c r="KAY327" s="80"/>
      <c r="KAZ327" s="80"/>
      <c r="KBA327" s="80"/>
      <c r="KBB327" s="80"/>
      <c r="KBC327" s="80"/>
      <c r="KBD327" s="80"/>
      <c r="KBE327" s="80"/>
      <c r="KBF327" s="80"/>
      <c r="KBG327" s="80"/>
      <c r="KBH327" s="80"/>
      <c r="KBI327" s="80"/>
      <c r="KBJ327" s="80"/>
      <c r="KBK327" s="80"/>
      <c r="KBL327" s="80"/>
      <c r="KBM327" s="80"/>
      <c r="KBN327" s="80"/>
      <c r="KBO327" s="80"/>
      <c r="KBP327" s="80"/>
      <c r="KBQ327" s="80"/>
      <c r="KBR327" s="80"/>
      <c r="KBS327" s="80"/>
      <c r="KBT327" s="80"/>
      <c r="KBU327" s="80"/>
      <c r="KBV327" s="80"/>
      <c r="KBW327" s="80"/>
      <c r="KBX327" s="80"/>
      <c r="KBY327" s="80"/>
      <c r="KBZ327" s="80"/>
      <c r="KCA327" s="80"/>
      <c r="KCB327" s="80"/>
      <c r="KCC327" s="80"/>
      <c r="KCD327" s="80"/>
      <c r="KCE327" s="80"/>
      <c r="KCF327" s="80"/>
      <c r="KCG327" s="80"/>
      <c r="KCH327" s="80"/>
      <c r="KCI327" s="80"/>
      <c r="KCJ327" s="80"/>
      <c r="KCK327" s="80"/>
      <c r="KCL327" s="80"/>
      <c r="KCM327" s="80"/>
      <c r="KCN327" s="80"/>
      <c r="KCO327" s="80"/>
      <c r="KCP327" s="80"/>
      <c r="KCQ327" s="80"/>
      <c r="KCR327" s="80"/>
      <c r="KCS327" s="80"/>
      <c r="KCT327" s="80"/>
      <c r="KCU327" s="80"/>
      <c r="KCV327" s="80"/>
      <c r="KCW327" s="80"/>
      <c r="KCX327" s="80"/>
      <c r="KCY327" s="80"/>
      <c r="KCZ327" s="80"/>
      <c r="KDA327" s="80"/>
      <c r="KDB327" s="80"/>
      <c r="KDC327" s="80"/>
      <c r="KDD327" s="80"/>
      <c r="KDE327" s="80"/>
      <c r="KDF327" s="80"/>
      <c r="KDG327" s="80"/>
      <c r="KDH327" s="80"/>
      <c r="KDI327" s="80"/>
      <c r="KDJ327" s="80"/>
      <c r="KDK327" s="80"/>
      <c r="KDL327" s="80"/>
      <c r="KDM327" s="80"/>
      <c r="KDN327" s="80"/>
      <c r="KDO327" s="80"/>
      <c r="KDP327" s="80"/>
      <c r="KDQ327" s="80"/>
      <c r="KDR327" s="80"/>
      <c r="KDS327" s="80"/>
      <c r="KDT327" s="80"/>
      <c r="KDU327" s="80"/>
      <c r="KDV327" s="80"/>
      <c r="KDW327" s="80"/>
      <c r="KDX327" s="80"/>
      <c r="KDY327" s="80"/>
      <c r="KDZ327" s="80"/>
      <c r="KEA327" s="80"/>
      <c r="KEB327" s="80"/>
      <c r="KEC327" s="80"/>
      <c r="KED327" s="80"/>
      <c r="KEE327" s="80"/>
      <c r="KEF327" s="80"/>
      <c r="KEG327" s="80"/>
      <c r="KEH327" s="80"/>
      <c r="KEI327" s="80"/>
      <c r="KEJ327" s="80"/>
      <c r="KEK327" s="80"/>
      <c r="KEL327" s="80"/>
      <c r="KEM327" s="80"/>
      <c r="KEN327" s="80"/>
      <c r="KEO327" s="80"/>
      <c r="KEP327" s="80"/>
      <c r="KEQ327" s="80"/>
      <c r="KER327" s="80"/>
      <c r="KES327" s="80"/>
      <c r="KET327" s="80"/>
      <c r="KEU327" s="80"/>
      <c r="KEV327" s="80"/>
      <c r="KEW327" s="80"/>
      <c r="KEX327" s="80"/>
      <c r="KEY327" s="80"/>
      <c r="KEZ327" s="80"/>
      <c r="KFA327" s="80"/>
      <c r="KFB327" s="80"/>
      <c r="KFC327" s="80"/>
      <c r="KFD327" s="80"/>
      <c r="KFE327" s="80"/>
      <c r="KFF327" s="80"/>
      <c r="KFG327" s="80"/>
      <c r="KFH327" s="80"/>
      <c r="KFI327" s="80"/>
      <c r="KFJ327" s="80"/>
      <c r="KFK327" s="80"/>
      <c r="KFL327" s="80"/>
      <c r="KFM327" s="80"/>
      <c r="KFN327" s="80"/>
      <c r="KFO327" s="80"/>
      <c r="KFP327" s="80"/>
      <c r="KFQ327" s="80"/>
      <c r="KFR327" s="80"/>
      <c r="KFS327" s="80"/>
      <c r="KFT327" s="80"/>
      <c r="KFU327" s="80"/>
      <c r="KFV327" s="80"/>
      <c r="KFW327" s="80"/>
      <c r="KFX327" s="80"/>
      <c r="KFY327" s="80"/>
      <c r="KFZ327" s="80"/>
      <c r="KGA327" s="80"/>
      <c r="KGB327" s="80"/>
      <c r="KGC327" s="80"/>
      <c r="KGD327" s="80"/>
      <c r="KGE327" s="80"/>
      <c r="KGF327" s="80"/>
      <c r="KGG327" s="80"/>
      <c r="KGH327" s="80"/>
      <c r="KGI327" s="80"/>
      <c r="KGJ327" s="80"/>
      <c r="KGK327" s="80"/>
      <c r="KGL327" s="80"/>
      <c r="KGM327" s="80"/>
      <c r="KGN327" s="80"/>
      <c r="KGO327" s="80"/>
      <c r="KGP327" s="80"/>
      <c r="KGQ327" s="80"/>
      <c r="KGR327" s="80"/>
      <c r="KGS327" s="80"/>
      <c r="KGT327" s="80"/>
      <c r="KGU327" s="80"/>
      <c r="KGV327" s="80"/>
      <c r="KGW327" s="80"/>
      <c r="KGX327" s="80"/>
      <c r="KGY327" s="80"/>
      <c r="KGZ327" s="80"/>
      <c r="KHA327" s="80"/>
      <c r="KHB327" s="80"/>
      <c r="KHC327" s="80"/>
      <c r="KHD327" s="80"/>
      <c r="KHE327" s="80"/>
      <c r="KHF327" s="80"/>
      <c r="KHG327" s="80"/>
      <c r="KHH327" s="80"/>
      <c r="KHI327" s="80"/>
      <c r="KHJ327" s="80"/>
      <c r="KHK327" s="80"/>
      <c r="KHL327" s="80"/>
      <c r="KHM327" s="80"/>
      <c r="KHN327" s="80"/>
      <c r="KHO327" s="80"/>
      <c r="KHP327" s="80"/>
      <c r="KHQ327" s="80"/>
      <c r="KHR327" s="80"/>
      <c r="KHS327" s="80"/>
      <c r="KHT327" s="80"/>
      <c r="KHU327" s="80"/>
      <c r="KHV327" s="80"/>
      <c r="KHW327" s="80"/>
      <c r="KHX327" s="80"/>
      <c r="KHY327" s="80"/>
      <c r="KHZ327" s="80"/>
      <c r="KIA327" s="80"/>
      <c r="KIB327" s="80"/>
      <c r="KIC327" s="80"/>
      <c r="KID327" s="80"/>
      <c r="KIE327" s="80"/>
      <c r="KIF327" s="80"/>
      <c r="KIG327" s="80"/>
      <c r="KIH327" s="80"/>
      <c r="KII327" s="80"/>
      <c r="KIJ327" s="80"/>
      <c r="KIK327" s="80"/>
      <c r="KIL327" s="80"/>
      <c r="KIM327" s="80"/>
      <c r="KIN327" s="80"/>
      <c r="KIO327" s="80"/>
      <c r="KIP327" s="80"/>
      <c r="KIQ327" s="80"/>
      <c r="KIR327" s="80"/>
      <c r="KIS327" s="80"/>
      <c r="KIT327" s="80"/>
      <c r="KIU327" s="80"/>
      <c r="KIV327" s="80"/>
      <c r="KIW327" s="80"/>
      <c r="KIX327" s="80"/>
      <c r="KIY327" s="80"/>
      <c r="KIZ327" s="80"/>
      <c r="KJA327" s="80"/>
      <c r="KJB327" s="80"/>
      <c r="KJC327" s="80"/>
      <c r="KJD327" s="80"/>
      <c r="KJE327" s="80"/>
      <c r="KJF327" s="80"/>
      <c r="KJG327" s="80"/>
      <c r="KJH327" s="80"/>
      <c r="KJI327" s="80"/>
      <c r="KJJ327" s="80"/>
      <c r="KJK327" s="80"/>
      <c r="KJL327" s="80"/>
      <c r="KJM327" s="80"/>
      <c r="KJN327" s="80"/>
      <c r="KJO327" s="80"/>
      <c r="KJP327" s="80"/>
      <c r="KJQ327" s="80"/>
      <c r="KJR327" s="80"/>
      <c r="KJS327" s="80"/>
      <c r="KJT327" s="80"/>
      <c r="KJU327" s="80"/>
      <c r="KJV327" s="80"/>
      <c r="KJW327" s="80"/>
      <c r="KJX327" s="80"/>
      <c r="KJY327" s="80"/>
      <c r="KJZ327" s="80"/>
      <c r="KKA327" s="80"/>
      <c r="KKB327" s="80"/>
      <c r="KKC327" s="80"/>
      <c r="KKD327" s="80"/>
      <c r="KKE327" s="80"/>
      <c r="KKF327" s="80"/>
      <c r="KKG327" s="80"/>
      <c r="KKH327" s="80"/>
      <c r="KKI327" s="80"/>
      <c r="KKJ327" s="80"/>
      <c r="KKK327" s="80"/>
      <c r="KKL327" s="80"/>
      <c r="KKM327" s="80"/>
      <c r="KKN327" s="80"/>
      <c r="KKO327" s="80"/>
      <c r="KKP327" s="80"/>
      <c r="KKQ327" s="80"/>
      <c r="KKR327" s="80"/>
      <c r="KKS327" s="80"/>
      <c r="KKT327" s="80"/>
      <c r="KKU327" s="80"/>
      <c r="KKV327" s="80"/>
      <c r="KKW327" s="80"/>
      <c r="KKX327" s="80"/>
      <c r="KKY327" s="80"/>
      <c r="KKZ327" s="80"/>
      <c r="KLA327" s="80"/>
      <c r="KLB327" s="80"/>
      <c r="KLC327" s="80"/>
      <c r="KLD327" s="80"/>
      <c r="KLE327" s="80"/>
      <c r="KLF327" s="80"/>
      <c r="KLG327" s="80"/>
      <c r="KLH327" s="80"/>
      <c r="KLI327" s="80"/>
      <c r="KLJ327" s="80"/>
      <c r="KLK327" s="80"/>
      <c r="KLL327" s="80"/>
      <c r="KLM327" s="80"/>
      <c r="KLN327" s="80"/>
      <c r="KLO327" s="80"/>
      <c r="KLP327" s="80"/>
      <c r="KLQ327" s="80"/>
      <c r="KLR327" s="80"/>
      <c r="KLS327" s="80"/>
      <c r="KLT327" s="80"/>
      <c r="KLU327" s="80"/>
      <c r="KLV327" s="80"/>
      <c r="KLW327" s="80"/>
      <c r="KLX327" s="80"/>
      <c r="KLY327" s="80"/>
      <c r="KLZ327" s="80"/>
      <c r="KMA327" s="80"/>
      <c r="KMB327" s="80"/>
      <c r="KMC327" s="80"/>
      <c r="KMD327" s="80"/>
      <c r="KME327" s="80"/>
      <c r="KMF327" s="80"/>
      <c r="KMG327" s="80"/>
      <c r="KMH327" s="80"/>
      <c r="KMI327" s="80"/>
      <c r="KMJ327" s="80"/>
      <c r="KMK327" s="80"/>
      <c r="KML327" s="80"/>
      <c r="KMM327" s="80"/>
      <c r="KMN327" s="80"/>
      <c r="KMO327" s="80"/>
      <c r="KMP327" s="80"/>
      <c r="KMQ327" s="80"/>
      <c r="KMR327" s="80"/>
      <c r="KMS327" s="80"/>
      <c r="KMT327" s="80"/>
      <c r="KMU327" s="80"/>
      <c r="KMV327" s="80"/>
      <c r="KMW327" s="80"/>
      <c r="KMX327" s="80"/>
      <c r="KMY327" s="80"/>
      <c r="KMZ327" s="80"/>
      <c r="KNA327" s="80"/>
      <c r="KNB327" s="80"/>
      <c r="KNC327" s="80"/>
      <c r="KND327" s="80"/>
      <c r="KNE327" s="80"/>
      <c r="KNF327" s="80"/>
      <c r="KNG327" s="80"/>
      <c r="KNH327" s="80"/>
      <c r="KNI327" s="80"/>
      <c r="KNJ327" s="80"/>
      <c r="KNK327" s="80"/>
      <c r="KNL327" s="80"/>
      <c r="KNM327" s="80"/>
      <c r="KNN327" s="80"/>
      <c r="KNO327" s="80"/>
      <c r="KNP327" s="80"/>
      <c r="KNQ327" s="80"/>
      <c r="KNR327" s="80"/>
      <c r="KNS327" s="80"/>
      <c r="KNT327" s="80"/>
      <c r="KNU327" s="80"/>
      <c r="KNV327" s="80"/>
      <c r="KNW327" s="80"/>
      <c r="KNX327" s="80"/>
      <c r="KNY327" s="80"/>
      <c r="KNZ327" s="80"/>
      <c r="KOA327" s="80"/>
      <c r="KOB327" s="80"/>
      <c r="KOC327" s="80"/>
      <c r="KOD327" s="80"/>
      <c r="KOE327" s="80"/>
      <c r="KOF327" s="80"/>
      <c r="KOG327" s="80"/>
      <c r="KOH327" s="80"/>
      <c r="KOI327" s="80"/>
      <c r="KOJ327" s="80"/>
      <c r="KOK327" s="80"/>
      <c r="KOL327" s="80"/>
      <c r="KOM327" s="80"/>
      <c r="KON327" s="80"/>
      <c r="KOO327" s="80"/>
      <c r="KOP327" s="80"/>
      <c r="KOQ327" s="80"/>
      <c r="KOR327" s="80"/>
      <c r="KOS327" s="80"/>
      <c r="KOT327" s="80"/>
      <c r="KOU327" s="80"/>
      <c r="KOV327" s="80"/>
      <c r="KOW327" s="80"/>
      <c r="KOX327" s="80"/>
      <c r="KOY327" s="80"/>
      <c r="KOZ327" s="80"/>
      <c r="KPA327" s="80"/>
      <c r="KPB327" s="80"/>
      <c r="KPC327" s="80"/>
      <c r="KPD327" s="80"/>
      <c r="KPE327" s="80"/>
      <c r="KPF327" s="80"/>
      <c r="KPG327" s="80"/>
      <c r="KPH327" s="80"/>
      <c r="KPI327" s="80"/>
      <c r="KPJ327" s="80"/>
      <c r="KPK327" s="80"/>
      <c r="KPL327" s="80"/>
      <c r="KPM327" s="80"/>
      <c r="KPN327" s="80"/>
      <c r="KPO327" s="80"/>
      <c r="KPP327" s="80"/>
      <c r="KPQ327" s="80"/>
      <c r="KPR327" s="80"/>
      <c r="KPS327" s="80"/>
      <c r="KPT327" s="80"/>
      <c r="KPU327" s="80"/>
      <c r="KPV327" s="80"/>
      <c r="KPW327" s="80"/>
      <c r="KPX327" s="80"/>
      <c r="KPY327" s="80"/>
      <c r="KPZ327" s="80"/>
      <c r="KQA327" s="80"/>
      <c r="KQB327" s="80"/>
      <c r="KQC327" s="80"/>
      <c r="KQD327" s="80"/>
      <c r="KQE327" s="80"/>
      <c r="KQF327" s="80"/>
      <c r="KQG327" s="80"/>
      <c r="KQH327" s="80"/>
      <c r="KQI327" s="80"/>
      <c r="KQJ327" s="80"/>
      <c r="KQK327" s="80"/>
      <c r="KQL327" s="80"/>
      <c r="KQM327" s="80"/>
      <c r="KQN327" s="80"/>
      <c r="KQO327" s="80"/>
      <c r="KQP327" s="80"/>
      <c r="KQQ327" s="80"/>
      <c r="KQR327" s="80"/>
      <c r="KQS327" s="80"/>
      <c r="KQT327" s="80"/>
      <c r="KQU327" s="80"/>
      <c r="KQV327" s="80"/>
      <c r="KQW327" s="80"/>
      <c r="KQX327" s="80"/>
      <c r="KQY327" s="80"/>
      <c r="KQZ327" s="80"/>
      <c r="KRA327" s="80"/>
      <c r="KRB327" s="80"/>
      <c r="KRC327" s="80"/>
      <c r="KRD327" s="80"/>
      <c r="KRE327" s="80"/>
      <c r="KRF327" s="80"/>
      <c r="KRG327" s="80"/>
      <c r="KRH327" s="80"/>
      <c r="KRI327" s="80"/>
      <c r="KRJ327" s="80"/>
      <c r="KRK327" s="80"/>
      <c r="KRL327" s="80"/>
      <c r="KRM327" s="80"/>
      <c r="KRN327" s="80"/>
      <c r="KRO327" s="80"/>
      <c r="KRP327" s="80"/>
      <c r="KRQ327" s="80"/>
      <c r="KRR327" s="80"/>
      <c r="KRS327" s="80"/>
      <c r="KRT327" s="80"/>
      <c r="KRU327" s="80"/>
      <c r="KRV327" s="80"/>
      <c r="KRW327" s="80"/>
      <c r="KRX327" s="80"/>
      <c r="KRY327" s="80"/>
      <c r="KRZ327" s="80"/>
      <c r="KSA327" s="80"/>
      <c r="KSB327" s="80"/>
      <c r="KSC327" s="80"/>
      <c r="KSD327" s="80"/>
      <c r="KSE327" s="80"/>
      <c r="KSF327" s="80"/>
      <c r="KSG327" s="80"/>
      <c r="KSH327" s="80"/>
      <c r="KSI327" s="80"/>
      <c r="KSJ327" s="80"/>
      <c r="KSK327" s="80"/>
      <c r="KSL327" s="80"/>
      <c r="KSM327" s="80"/>
      <c r="KSN327" s="80"/>
      <c r="KSO327" s="80"/>
      <c r="KSP327" s="80"/>
      <c r="KSQ327" s="80"/>
      <c r="KSR327" s="80"/>
      <c r="KSS327" s="80"/>
      <c r="KST327" s="80"/>
      <c r="KSU327" s="80"/>
      <c r="KSV327" s="80"/>
      <c r="KSW327" s="80"/>
      <c r="KSX327" s="80"/>
      <c r="KSY327" s="80"/>
      <c r="KSZ327" s="80"/>
      <c r="KTA327" s="80"/>
      <c r="KTB327" s="80"/>
      <c r="KTC327" s="80"/>
      <c r="KTD327" s="80"/>
      <c r="KTE327" s="80"/>
      <c r="KTF327" s="80"/>
      <c r="KTG327" s="80"/>
      <c r="KTH327" s="80"/>
      <c r="KTI327" s="80"/>
      <c r="KTJ327" s="80"/>
      <c r="KTK327" s="80"/>
      <c r="KTL327" s="80"/>
      <c r="KTM327" s="80"/>
      <c r="KTN327" s="80"/>
      <c r="KTO327" s="80"/>
      <c r="KTP327" s="80"/>
      <c r="KTQ327" s="80"/>
      <c r="KTR327" s="80"/>
      <c r="KTS327" s="80"/>
      <c r="KTT327" s="80"/>
      <c r="KTU327" s="80"/>
      <c r="KTV327" s="80"/>
      <c r="KTW327" s="80"/>
      <c r="KTX327" s="80"/>
      <c r="KTY327" s="80"/>
      <c r="KTZ327" s="80"/>
      <c r="KUA327" s="80"/>
      <c r="KUB327" s="80"/>
      <c r="KUC327" s="80"/>
      <c r="KUD327" s="80"/>
      <c r="KUE327" s="80"/>
      <c r="KUF327" s="80"/>
      <c r="KUG327" s="80"/>
      <c r="KUH327" s="80"/>
      <c r="KUI327" s="80"/>
      <c r="KUJ327" s="80"/>
      <c r="KUK327" s="80"/>
      <c r="KUL327" s="80"/>
      <c r="KUM327" s="80"/>
      <c r="KUN327" s="80"/>
      <c r="KUO327" s="80"/>
      <c r="KUP327" s="80"/>
      <c r="KUQ327" s="80"/>
      <c r="KUR327" s="80"/>
      <c r="KUS327" s="80"/>
      <c r="KUT327" s="80"/>
      <c r="KUU327" s="80"/>
      <c r="KUV327" s="80"/>
      <c r="KUW327" s="80"/>
      <c r="KUX327" s="80"/>
      <c r="KUY327" s="80"/>
      <c r="KUZ327" s="80"/>
      <c r="KVA327" s="80"/>
      <c r="KVB327" s="80"/>
      <c r="KVC327" s="80"/>
      <c r="KVD327" s="80"/>
      <c r="KVE327" s="80"/>
      <c r="KVF327" s="80"/>
      <c r="KVG327" s="80"/>
      <c r="KVH327" s="80"/>
      <c r="KVI327" s="80"/>
      <c r="KVJ327" s="80"/>
      <c r="KVK327" s="80"/>
      <c r="KVL327" s="80"/>
      <c r="KVM327" s="80"/>
      <c r="KVN327" s="80"/>
      <c r="KVO327" s="80"/>
      <c r="KVP327" s="80"/>
      <c r="KVQ327" s="80"/>
      <c r="KVR327" s="80"/>
      <c r="KVS327" s="80"/>
      <c r="KVT327" s="80"/>
      <c r="KVU327" s="80"/>
      <c r="KVV327" s="80"/>
      <c r="KVW327" s="80"/>
      <c r="KVX327" s="80"/>
      <c r="KVY327" s="80"/>
      <c r="KVZ327" s="80"/>
      <c r="KWA327" s="80"/>
      <c r="KWB327" s="80"/>
      <c r="KWC327" s="80"/>
      <c r="KWD327" s="80"/>
      <c r="KWE327" s="80"/>
      <c r="KWF327" s="80"/>
      <c r="KWG327" s="80"/>
      <c r="KWH327" s="80"/>
      <c r="KWI327" s="80"/>
      <c r="KWJ327" s="80"/>
      <c r="KWK327" s="80"/>
      <c r="KWL327" s="80"/>
      <c r="KWM327" s="80"/>
      <c r="KWN327" s="80"/>
      <c r="KWO327" s="80"/>
      <c r="KWP327" s="80"/>
      <c r="KWQ327" s="80"/>
      <c r="KWR327" s="80"/>
      <c r="KWS327" s="80"/>
      <c r="KWT327" s="80"/>
      <c r="KWU327" s="80"/>
      <c r="KWV327" s="80"/>
      <c r="KWW327" s="80"/>
      <c r="KWX327" s="80"/>
      <c r="KWY327" s="80"/>
      <c r="KWZ327" s="80"/>
      <c r="KXA327" s="80"/>
      <c r="KXB327" s="80"/>
      <c r="KXC327" s="80"/>
      <c r="KXD327" s="80"/>
      <c r="KXE327" s="80"/>
      <c r="KXF327" s="80"/>
      <c r="KXG327" s="80"/>
      <c r="KXH327" s="80"/>
      <c r="KXI327" s="80"/>
      <c r="KXJ327" s="80"/>
      <c r="KXK327" s="80"/>
      <c r="KXL327" s="80"/>
      <c r="KXM327" s="80"/>
      <c r="KXN327" s="80"/>
      <c r="KXO327" s="80"/>
      <c r="KXP327" s="80"/>
      <c r="KXQ327" s="80"/>
      <c r="KXR327" s="80"/>
      <c r="KXS327" s="80"/>
      <c r="KXT327" s="80"/>
      <c r="KXU327" s="80"/>
      <c r="KXV327" s="80"/>
      <c r="KXW327" s="80"/>
      <c r="KXX327" s="80"/>
      <c r="KXY327" s="80"/>
      <c r="KXZ327" s="80"/>
      <c r="KYA327" s="80"/>
      <c r="KYB327" s="80"/>
      <c r="KYC327" s="80"/>
      <c r="KYD327" s="80"/>
      <c r="KYE327" s="80"/>
      <c r="KYF327" s="80"/>
      <c r="KYG327" s="80"/>
      <c r="KYH327" s="80"/>
      <c r="KYI327" s="80"/>
      <c r="KYJ327" s="80"/>
      <c r="KYK327" s="80"/>
      <c r="KYL327" s="80"/>
      <c r="KYM327" s="80"/>
      <c r="KYN327" s="80"/>
      <c r="KYO327" s="80"/>
      <c r="KYP327" s="80"/>
      <c r="KYQ327" s="80"/>
      <c r="KYR327" s="80"/>
      <c r="KYS327" s="80"/>
      <c r="KYT327" s="80"/>
      <c r="KYU327" s="80"/>
      <c r="KYV327" s="80"/>
      <c r="KYW327" s="80"/>
      <c r="KYX327" s="80"/>
      <c r="KYY327" s="80"/>
      <c r="KYZ327" s="80"/>
      <c r="KZA327" s="80"/>
      <c r="KZB327" s="80"/>
      <c r="KZC327" s="80"/>
      <c r="KZD327" s="80"/>
      <c r="KZE327" s="80"/>
      <c r="KZF327" s="80"/>
      <c r="KZG327" s="80"/>
      <c r="KZH327" s="80"/>
      <c r="KZI327" s="80"/>
      <c r="KZJ327" s="80"/>
      <c r="KZK327" s="80"/>
      <c r="KZL327" s="80"/>
      <c r="KZM327" s="80"/>
      <c r="KZN327" s="80"/>
      <c r="KZO327" s="80"/>
      <c r="KZP327" s="80"/>
      <c r="KZQ327" s="80"/>
      <c r="KZR327" s="80"/>
      <c r="KZS327" s="80"/>
      <c r="KZT327" s="80"/>
      <c r="KZU327" s="80"/>
      <c r="KZV327" s="80"/>
      <c r="KZW327" s="80"/>
      <c r="KZX327" s="80"/>
      <c r="KZY327" s="80"/>
      <c r="KZZ327" s="80"/>
      <c r="LAA327" s="80"/>
      <c r="LAB327" s="80"/>
      <c r="LAC327" s="80"/>
      <c r="LAD327" s="80"/>
      <c r="LAE327" s="80"/>
      <c r="LAF327" s="80"/>
      <c r="LAG327" s="80"/>
      <c r="LAH327" s="80"/>
      <c r="LAI327" s="80"/>
      <c r="LAJ327" s="80"/>
      <c r="LAK327" s="80"/>
      <c r="LAL327" s="80"/>
      <c r="LAM327" s="80"/>
      <c r="LAN327" s="80"/>
      <c r="LAO327" s="80"/>
      <c r="LAP327" s="80"/>
      <c r="LAQ327" s="80"/>
      <c r="LAR327" s="80"/>
      <c r="LAS327" s="80"/>
      <c r="LAT327" s="80"/>
      <c r="LAU327" s="80"/>
      <c r="LAV327" s="80"/>
      <c r="LAW327" s="80"/>
      <c r="LAX327" s="80"/>
      <c r="LAY327" s="80"/>
      <c r="LAZ327" s="80"/>
      <c r="LBA327" s="80"/>
      <c r="LBB327" s="80"/>
      <c r="LBC327" s="80"/>
      <c r="LBD327" s="80"/>
      <c r="LBE327" s="80"/>
      <c r="LBF327" s="80"/>
      <c r="LBG327" s="80"/>
      <c r="LBH327" s="80"/>
      <c r="LBI327" s="80"/>
      <c r="LBJ327" s="80"/>
      <c r="LBK327" s="80"/>
      <c r="LBL327" s="80"/>
      <c r="LBM327" s="80"/>
      <c r="LBN327" s="80"/>
      <c r="LBO327" s="80"/>
      <c r="LBP327" s="80"/>
      <c r="LBQ327" s="80"/>
      <c r="LBR327" s="80"/>
      <c r="LBS327" s="80"/>
      <c r="LBT327" s="80"/>
      <c r="LBU327" s="80"/>
      <c r="LBV327" s="80"/>
      <c r="LBW327" s="80"/>
      <c r="LBX327" s="80"/>
      <c r="LBY327" s="80"/>
      <c r="LBZ327" s="80"/>
      <c r="LCA327" s="80"/>
      <c r="LCB327" s="80"/>
      <c r="LCC327" s="80"/>
      <c r="LCD327" s="80"/>
      <c r="LCE327" s="80"/>
      <c r="LCF327" s="80"/>
      <c r="LCG327" s="80"/>
      <c r="LCH327" s="80"/>
      <c r="LCI327" s="80"/>
      <c r="LCJ327" s="80"/>
      <c r="LCK327" s="80"/>
      <c r="LCL327" s="80"/>
      <c r="LCM327" s="80"/>
      <c r="LCN327" s="80"/>
      <c r="LCO327" s="80"/>
      <c r="LCP327" s="80"/>
      <c r="LCQ327" s="80"/>
      <c r="LCR327" s="80"/>
      <c r="LCS327" s="80"/>
      <c r="LCT327" s="80"/>
      <c r="LCU327" s="80"/>
      <c r="LCV327" s="80"/>
      <c r="LCW327" s="80"/>
      <c r="LCX327" s="80"/>
      <c r="LCY327" s="80"/>
      <c r="LCZ327" s="80"/>
      <c r="LDA327" s="80"/>
      <c r="LDB327" s="80"/>
      <c r="LDC327" s="80"/>
      <c r="LDD327" s="80"/>
      <c r="LDE327" s="80"/>
      <c r="LDF327" s="80"/>
      <c r="LDG327" s="80"/>
      <c r="LDH327" s="80"/>
      <c r="LDI327" s="80"/>
      <c r="LDJ327" s="80"/>
      <c r="LDK327" s="80"/>
      <c r="LDL327" s="80"/>
      <c r="LDM327" s="80"/>
      <c r="LDN327" s="80"/>
      <c r="LDO327" s="80"/>
      <c r="LDP327" s="80"/>
      <c r="LDQ327" s="80"/>
      <c r="LDR327" s="80"/>
      <c r="LDS327" s="80"/>
      <c r="LDT327" s="80"/>
      <c r="LDU327" s="80"/>
      <c r="LDV327" s="80"/>
      <c r="LDW327" s="80"/>
      <c r="LDX327" s="80"/>
      <c r="LDY327" s="80"/>
      <c r="LDZ327" s="80"/>
      <c r="LEA327" s="80"/>
      <c r="LEB327" s="80"/>
      <c r="LEC327" s="80"/>
      <c r="LED327" s="80"/>
      <c r="LEE327" s="80"/>
      <c r="LEF327" s="80"/>
      <c r="LEG327" s="80"/>
      <c r="LEH327" s="80"/>
      <c r="LEI327" s="80"/>
      <c r="LEJ327" s="80"/>
      <c r="LEK327" s="80"/>
      <c r="LEL327" s="80"/>
      <c r="LEM327" s="80"/>
      <c r="LEN327" s="80"/>
      <c r="LEO327" s="80"/>
      <c r="LEP327" s="80"/>
      <c r="LEQ327" s="80"/>
      <c r="LER327" s="80"/>
      <c r="LES327" s="80"/>
      <c r="LET327" s="80"/>
      <c r="LEU327" s="80"/>
      <c r="LEV327" s="80"/>
      <c r="LEW327" s="80"/>
      <c r="LEX327" s="80"/>
      <c r="LEY327" s="80"/>
      <c r="LEZ327" s="80"/>
      <c r="LFA327" s="80"/>
      <c r="LFB327" s="80"/>
      <c r="LFC327" s="80"/>
      <c r="LFD327" s="80"/>
      <c r="LFE327" s="80"/>
      <c r="LFF327" s="80"/>
      <c r="LFG327" s="80"/>
      <c r="LFH327" s="80"/>
      <c r="LFI327" s="80"/>
      <c r="LFJ327" s="80"/>
      <c r="LFK327" s="80"/>
      <c r="LFL327" s="80"/>
      <c r="LFM327" s="80"/>
      <c r="LFN327" s="80"/>
      <c r="LFO327" s="80"/>
      <c r="LFP327" s="80"/>
      <c r="LFQ327" s="80"/>
      <c r="LFR327" s="80"/>
      <c r="LFS327" s="80"/>
      <c r="LFT327" s="80"/>
      <c r="LFU327" s="80"/>
      <c r="LFV327" s="80"/>
      <c r="LFW327" s="80"/>
      <c r="LFX327" s="80"/>
      <c r="LFY327" s="80"/>
      <c r="LFZ327" s="80"/>
      <c r="LGA327" s="80"/>
      <c r="LGB327" s="80"/>
      <c r="LGC327" s="80"/>
      <c r="LGD327" s="80"/>
      <c r="LGE327" s="80"/>
      <c r="LGF327" s="80"/>
      <c r="LGG327" s="80"/>
      <c r="LGH327" s="80"/>
      <c r="LGI327" s="80"/>
      <c r="LGJ327" s="80"/>
      <c r="LGK327" s="80"/>
      <c r="LGL327" s="80"/>
      <c r="LGM327" s="80"/>
      <c r="LGN327" s="80"/>
      <c r="LGO327" s="80"/>
      <c r="LGP327" s="80"/>
      <c r="LGQ327" s="80"/>
      <c r="LGR327" s="80"/>
      <c r="LGS327" s="80"/>
      <c r="LGT327" s="80"/>
      <c r="LGU327" s="80"/>
      <c r="LGV327" s="80"/>
      <c r="LGW327" s="80"/>
      <c r="LGX327" s="80"/>
      <c r="LGY327" s="80"/>
      <c r="LGZ327" s="80"/>
      <c r="LHA327" s="80"/>
      <c r="LHB327" s="80"/>
      <c r="LHC327" s="80"/>
      <c r="LHD327" s="80"/>
      <c r="LHE327" s="80"/>
      <c r="LHF327" s="80"/>
      <c r="LHG327" s="80"/>
      <c r="LHH327" s="80"/>
      <c r="LHI327" s="80"/>
      <c r="LHJ327" s="80"/>
      <c r="LHK327" s="80"/>
      <c r="LHL327" s="80"/>
      <c r="LHM327" s="80"/>
      <c r="LHN327" s="80"/>
      <c r="LHO327" s="80"/>
      <c r="LHP327" s="80"/>
      <c r="LHQ327" s="80"/>
      <c r="LHR327" s="80"/>
      <c r="LHS327" s="80"/>
      <c r="LHT327" s="80"/>
      <c r="LHU327" s="80"/>
      <c r="LHV327" s="80"/>
      <c r="LHW327" s="80"/>
      <c r="LHX327" s="80"/>
      <c r="LHY327" s="80"/>
      <c r="LHZ327" s="80"/>
      <c r="LIA327" s="80"/>
      <c r="LIB327" s="80"/>
      <c r="LIC327" s="80"/>
      <c r="LID327" s="80"/>
      <c r="LIE327" s="80"/>
      <c r="LIF327" s="80"/>
      <c r="LIG327" s="80"/>
      <c r="LIH327" s="80"/>
      <c r="LII327" s="80"/>
      <c r="LIJ327" s="80"/>
      <c r="LIK327" s="80"/>
      <c r="LIL327" s="80"/>
      <c r="LIM327" s="80"/>
      <c r="LIN327" s="80"/>
      <c r="LIO327" s="80"/>
      <c r="LIP327" s="80"/>
      <c r="LIQ327" s="80"/>
      <c r="LIR327" s="80"/>
      <c r="LIS327" s="80"/>
      <c r="LIT327" s="80"/>
      <c r="LIU327" s="80"/>
      <c r="LIV327" s="80"/>
      <c r="LIW327" s="80"/>
      <c r="LIX327" s="80"/>
      <c r="LIY327" s="80"/>
      <c r="LIZ327" s="80"/>
      <c r="LJA327" s="80"/>
      <c r="LJB327" s="80"/>
      <c r="LJC327" s="80"/>
      <c r="LJD327" s="80"/>
      <c r="LJE327" s="80"/>
      <c r="LJF327" s="80"/>
      <c r="LJG327" s="80"/>
      <c r="LJH327" s="80"/>
      <c r="LJI327" s="80"/>
      <c r="LJJ327" s="80"/>
      <c r="LJK327" s="80"/>
      <c r="LJL327" s="80"/>
      <c r="LJM327" s="80"/>
      <c r="LJN327" s="80"/>
      <c r="LJO327" s="80"/>
      <c r="LJP327" s="80"/>
      <c r="LJQ327" s="80"/>
      <c r="LJR327" s="80"/>
      <c r="LJS327" s="80"/>
      <c r="LJT327" s="80"/>
      <c r="LJU327" s="80"/>
      <c r="LJV327" s="80"/>
      <c r="LJW327" s="80"/>
      <c r="LJX327" s="80"/>
      <c r="LJY327" s="80"/>
      <c r="LJZ327" s="80"/>
      <c r="LKA327" s="80"/>
      <c r="LKB327" s="80"/>
      <c r="LKC327" s="80"/>
      <c r="LKD327" s="80"/>
      <c r="LKE327" s="80"/>
      <c r="LKF327" s="80"/>
      <c r="LKG327" s="80"/>
      <c r="LKH327" s="80"/>
      <c r="LKI327" s="80"/>
      <c r="LKJ327" s="80"/>
      <c r="LKK327" s="80"/>
      <c r="LKL327" s="80"/>
      <c r="LKM327" s="80"/>
      <c r="LKN327" s="80"/>
      <c r="LKO327" s="80"/>
      <c r="LKP327" s="80"/>
      <c r="LKQ327" s="80"/>
      <c r="LKR327" s="80"/>
      <c r="LKS327" s="80"/>
      <c r="LKT327" s="80"/>
      <c r="LKU327" s="80"/>
      <c r="LKV327" s="80"/>
      <c r="LKW327" s="80"/>
      <c r="LKX327" s="80"/>
      <c r="LKY327" s="80"/>
      <c r="LKZ327" s="80"/>
      <c r="LLA327" s="80"/>
      <c r="LLB327" s="80"/>
      <c r="LLC327" s="80"/>
      <c r="LLD327" s="80"/>
      <c r="LLE327" s="80"/>
      <c r="LLF327" s="80"/>
      <c r="LLG327" s="80"/>
      <c r="LLH327" s="80"/>
      <c r="LLI327" s="80"/>
      <c r="LLJ327" s="80"/>
      <c r="LLK327" s="80"/>
      <c r="LLL327" s="80"/>
      <c r="LLM327" s="80"/>
      <c r="LLN327" s="80"/>
      <c r="LLO327" s="80"/>
      <c r="LLP327" s="80"/>
      <c r="LLQ327" s="80"/>
      <c r="LLR327" s="80"/>
      <c r="LLS327" s="80"/>
      <c r="LLT327" s="80"/>
      <c r="LLU327" s="80"/>
      <c r="LLV327" s="80"/>
      <c r="LLW327" s="80"/>
      <c r="LLX327" s="80"/>
      <c r="LLY327" s="80"/>
      <c r="LLZ327" s="80"/>
      <c r="LMA327" s="80"/>
      <c r="LMB327" s="80"/>
      <c r="LMC327" s="80"/>
      <c r="LMD327" s="80"/>
      <c r="LME327" s="80"/>
      <c r="LMF327" s="80"/>
      <c r="LMG327" s="80"/>
      <c r="LMH327" s="80"/>
      <c r="LMI327" s="80"/>
      <c r="LMJ327" s="80"/>
      <c r="LMK327" s="80"/>
      <c r="LML327" s="80"/>
      <c r="LMM327" s="80"/>
      <c r="LMN327" s="80"/>
      <c r="LMO327" s="80"/>
      <c r="LMP327" s="80"/>
      <c r="LMQ327" s="80"/>
      <c r="LMR327" s="80"/>
      <c r="LMS327" s="80"/>
      <c r="LMT327" s="80"/>
      <c r="LMU327" s="80"/>
      <c r="LMV327" s="80"/>
      <c r="LMW327" s="80"/>
      <c r="LMX327" s="80"/>
      <c r="LMY327" s="80"/>
      <c r="LMZ327" s="80"/>
      <c r="LNA327" s="80"/>
      <c r="LNB327" s="80"/>
      <c r="LNC327" s="80"/>
      <c r="LND327" s="80"/>
      <c r="LNE327" s="80"/>
      <c r="LNF327" s="80"/>
      <c r="LNG327" s="80"/>
      <c r="LNH327" s="80"/>
      <c r="LNI327" s="80"/>
      <c r="LNJ327" s="80"/>
      <c r="LNK327" s="80"/>
      <c r="LNL327" s="80"/>
      <c r="LNM327" s="80"/>
      <c r="LNN327" s="80"/>
      <c r="LNO327" s="80"/>
      <c r="LNP327" s="80"/>
      <c r="LNQ327" s="80"/>
      <c r="LNR327" s="80"/>
      <c r="LNS327" s="80"/>
      <c r="LNT327" s="80"/>
      <c r="LNU327" s="80"/>
      <c r="LNV327" s="80"/>
      <c r="LNW327" s="80"/>
      <c r="LNX327" s="80"/>
      <c r="LNY327" s="80"/>
      <c r="LNZ327" s="80"/>
      <c r="LOA327" s="80"/>
      <c r="LOB327" s="80"/>
      <c r="LOC327" s="80"/>
      <c r="LOD327" s="80"/>
      <c r="LOE327" s="80"/>
      <c r="LOF327" s="80"/>
      <c r="LOG327" s="80"/>
      <c r="LOH327" s="80"/>
      <c r="LOI327" s="80"/>
      <c r="LOJ327" s="80"/>
      <c r="LOK327" s="80"/>
      <c r="LOL327" s="80"/>
      <c r="LOM327" s="80"/>
      <c r="LON327" s="80"/>
      <c r="LOO327" s="80"/>
      <c r="LOP327" s="80"/>
      <c r="LOQ327" s="80"/>
      <c r="LOR327" s="80"/>
      <c r="LOS327" s="80"/>
      <c r="LOT327" s="80"/>
      <c r="LOU327" s="80"/>
      <c r="LOV327" s="80"/>
      <c r="LOW327" s="80"/>
      <c r="LOX327" s="80"/>
      <c r="LOY327" s="80"/>
      <c r="LOZ327" s="80"/>
      <c r="LPA327" s="80"/>
      <c r="LPB327" s="80"/>
      <c r="LPC327" s="80"/>
      <c r="LPD327" s="80"/>
      <c r="LPE327" s="80"/>
      <c r="LPF327" s="80"/>
      <c r="LPG327" s="80"/>
      <c r="LPH327" s="80"/>
      <c r="LPI327" s="80"/>
      <c r="LPJ327" s="80"/>
      <c r="LPK327" s="80"/>
      <c r="LPL327" s="80"/>
      <c r="LPM327" s="80"/>
      <c r="LPN327" s="80"/>
      <c r="LPO327" s="80"/>
      <c r="LPP327" s="80"/>
      <c r="LPQ327" s="80"/>
      <c r="LPR327" s="80"/>
      <c r="LPS327" s="80"/>
      <c r="LPT327" s="80"/>
      <c r="LPU327" s="80"/>
      <c r="LPV327" s="80"/>
      <c r="LPW327" s="80"/>
      <c r="LPX327" s="80"/>
      <c r="LPY327" s="80"/>
      <c r="LPZ327" s="80"/>
      <c r="LQA327" s="80"/>
      <c r="LQB327" s="80"/>
      <c r="LQC327" s="80"/>
      <c r="LQD327" s="80"/>
      <c r="LQE327" s="80"/>
      <c r="LQF327" s="80"/>
      <c r="LQG327" s="80"/>
      <c r="LQH327" s="80"/>
      <c r="LQI327" s="80"/>
      <c r="LQJ327" s="80"/>
      <c r="LQK327" s="80"/>
      <c r="LQL327" s="80"/>
      <c r="LQM327" s="80"/>
      <c r="LQN327" s="80"/>
      <c r="LQO327" s="80"/>
      <c r="LQP327" s="80"/>
      <c r="LQQ327" s="80"/>
      <c r="LQR327" s="80"/>
      <c r="LQS327" s="80"/>
      <c r="LQT327" s="80"/>
      <c r="LQU327" s="80"/>
      <c r="LQV327" s="80"/>
      <c r="LQW327" s="80"/>
      <c r="LQX327" s="80"/>
      <c r="LQY327" s="80"/>
      <c r="LQZ327" s="80"/>
      <c r="LRA327" s="80"/>
      <c r="LRB327" s="80"/>
      <c r="LRC327" s="80"/>
      <c r="LRD327" s="80"/>
      <c r="LRE327" s="80"/>
      <c r="LRF327" s="80"/>
      <c r="LRG327" s="80"/>
      <c r="LRH327" s="80"/>
      <c r="LRI327" s="80"/>
      <c r="LRJ327" s="80"/>
      <c r="LRK327" s="80"/>
      <c r="LRL327" s="80"/>
      <c r="LRM327" s="80"/>
      <c r="LRN327" s="80"/>
      <c r="LRO327" s="80"/>
      <c r="LRP327" s="80"/>
      <c r="LRQ327" s="80"/>
      <c r="LRR327" s="80"/>
      <c r="LRS327" s="80"/>
      <c r="LRT327" s="80"/>
      <c r="LRU327" s="80"/>
      <c r="LRV327" s="80"/>
      <c r="LRW327" s="80"/>
      <c r="LRX327" s="80"/>
      <c r="LRY327" s="80"/>
      <c r="LRZ327" s="80"/>
      <c r="LSA327" s="80"/>
      <c r="LSB327" s="80"/>
      <c r="LSC327" s="80"/>
      <c r="LSD327" s="80"/>
      <c r="LSE327" s="80"/>
      <c r="LSF327" s="80"/>
      <c r="LSG327" s="80"/>
      <c r="LSH327" s="80"/>
      <c r="LSI327" s="80"/>
      <c r="LSJ327" s="80"/>
      <c r="LSK327" s="80"/>
      <c r="LSL327" s="80"/>
      <c r="LSM327" s="80"/>
      <c r="LSN327" s="80"/>
      <c r="LSO327" s="80"/>
      <c r="LSP327" s="80"/>
      <c r="LSQ327" s="80"/>
      <c r="LSR327" s="80"/>
      <c r="LSS327" s="80"/>
      <c r="LST327" s="80"/>
      <c r="LSU327" s="80"/>
      <c r="LSV327" s="80"/>
      <c r="LSW327" s="80"/>
      <c r="LSX327" s="80"/>
      <c r="LSY327" s="80"/>
      <c r="LSZ327" s="80"/>
      <c r="LTA327" s="80"/>
      <c r="LTB327" s="80"/>
      <c r="LTC327" s="80"/>
      <c r="LTD327" s="80"/>
      <c r="LTE327" s="80"/>
      <c r="LTF327" s="80"/>
      <c r="LTG327" s="80"/>
      <c r="LTH327" s="80"/>
      <c r="LTI327" s="80"/>
      <c r="LTJ327" s="80"/>
      <c r="LTK327" s="80"/>
      <c r="LTL327" s="80"/>
      <c r="LTM327" s="80"/>
      <c r="LTN327" s="80"/>
      <c r="LTO327" s="80"/>
      <c r="LTP327" s="80"/>
      <c r="LTQ327" s="80"/>
      <c r="LTR327" s="80"/>
      <c r="LTS327" s="80"/>
      <c r="LTT327" s="80"/>
      <c r="LTU327" s="80"/>
      <c r="LTV327" s="80"/>
      <c r="LTW327" s="80"/>
      <c r="LTX327" s="80"/>
      <c r="LTY327" s="80"/>
      <c r="LTZ327" s="80"/>
      <c r="LUA327" s="80"/>
      <c r="LUB327" s="80"/>
      <c r="LUC327" s="80"/>
      <c r="LUD327" s="80"/>
      <c r="LUE327" s="80"/>
      <c r="LUF327" s="80"/>
      <c r="LUG327" s="80"/>
      <c r="LUH327" s="80"/>
      <c r="LUI327" s="80"/>
      <c r="LUJ327" s="80"/>
      <c r="LUK327" s="80"/>
      <c r="LUL327" s="80"/>
      <c r="LUM327" s="80"/>
      <c r="LUN327" s="80"/>
      <c r="LUO327" s="80"/>
      <c r="LUP327" s="80"/>
      <c r="LUQ327" s="80"/>
      <c r="LUR327" s="80"/>
      <c r="LUS327" s="80"/>
      <c r="LUT327" s="80"/>
      <c r="LUU327" s="80"/>
      <c r="LUV327" s="80"/>
      <c r="LUW327" s="80"/>
      <c r="LUX327" s="80"/>
      <c r="LUY327" s="80"/>
      <c r="LUZ327" s="80"/>
      <c r="LVA327" s="80"/>
      <c r="LVB327" s="80"/>
      <c r="LVC327" s="80"/>
      <c r="LVD327" s="80"/>
      <c r="LVE327" s="80"/>
      <c r="LVF327" s="80"/>
      <c r="LVG327" s="80"/>
      <c r="LVH327" s="80"/>
      <c r="LVI327" s="80"/>
      <c r="LVJ327" s="80"/>
      <c r="LVK327" s="80"/>
      <c r="LVL327" s="80"/>
      <c r="LVM327" s="80"/>
      <c r="LVN327" s="80"/>
      <c r="LVO327" s="80"/>
      <c r="LVP327" s="80"/>
      <c r="LVQ327" s="80"/>
      <c r="LVR327" s="80"/>
      <c r="LVS327" s="80"/>
      <c r="LVT327" s="80"/>
      <c r="LVU327" s="80"/>
      <c r="LVV327" s="80"/>
      <c r="LVW327" s="80"/>
      <c r="LVX327" s="80"/>
      <c r="LVY327" s="80"/>
      <c r="LVZ327" s="80"/>
      <c r="LWA327" s="80"/>
      <c r="LWB327" s="80"/>
      <c r="LWC327" s="80"/>
      <c r="LWD327" s="80"/>
      <c r="LWE327" s="80"/>
      <c r="LWF327" s="80"/>
      <c r="LWG327" s="80"/>
      <c r="LWH327" s="80"/>
      <c r="LWI327" s="80"/>
      <c r="LWJ327" s="80"/>
      <c r="LWK327" s="80"/>
      <c r="LWL327" s="80"/>
      <c r="LWM327" s="80"/>
      <c r="LWN327" s="80"/>
      <c r="LWO327" s="80"/>
      <c r="LWP327" s="80"/>
      <c r="LWQ327" s="80"/>
      <c r="LWR327" s="80"/>
      <c r="LWS327" s="80"/>
      <c r="LWT327" s="80"/>
      <c r="LWU327" s="80"/>
      <c r="LWV327" s="80"/>
      <c r="LWW327" s="80"/>
      <c r="LWX327" s="80"/>
      <c r="LWY327" s="80"/>
      <c r="LWZ327" s="80"/>
      <c r="LXA327" s="80"/>
      <c r="LXB327" s="80"/>
      <c r="LXC327" s="80"/>
      <c r="LXD327" s="80"/>
      <c r="LXE327" s="80"/>
      <c r="LXF327" s="80"/>
      <c r="LXG327" s="80"/>
      <c r="LXH327" s="80"/>
      <c r="LXI327" s="80"/>
      <c r="LXJ327" s="80"/>
      <c r="LXK327" s="80"/>
      <c r="LXL327" s="80"/>
      <c r="LXM327" s="80"/>
      <c r="LXN327" s="80"/>
      <c r="LXO327" s="80"/>
      <c r="LXP327" s="80"/>
      <c r="LXQ327" s="80"/>
      <c r="LXR327" s="80"/>
      <c r="LXS327" s="80"/>
      <c r="LXT327" s="80"/>
      <c r="LXU327" s="80"/>
      <c r="LXV327" s="80"/>
      <c r="LXW327" s="80"/>
      <c r="LXX327" s="80"/>
      <c r="LXY327" s="80"/>
      <c r="LXZ327" s="80"/>
      <c r="LYA327" s="80"/>
      <c r="LYB327" s="80"/>
      <c r="LYC327" s="80"/>
      <c r="LYD327" s="80"/>
      <c r="LYE327" s="80"/>
      <c r="LYF327" s="80"/>
      <c r="LYG327" s="80"/>
      <c r="LYH327" s="80"/>
      <c r="LYI327" s="80"/>
      <c r="LYJ327" s="80"/>
      <c r="LYK327" s="80"/>
      <c r="LYL327" s="80"/>
      <c r="LYM327" s="80"/>
      <c r="LYN327" s="80"/>
      <c r="LYO327" s="80"/>
      <c r="LYP327" s="80"/>
      <c r="LYQ327" s="80"/>
      <c r="LYR327" s="80"/>
      <c r="LYS327" s="80"/>
      <c r="LYT327" s="80"/>
      <c r="LYU327" s="80"/>
      <c r="LYV327" s="80"/>
      <c r="LYW327" s="80"/>
      <c r="LYX327" s="80"/>
      <c r="LYY327" s="80"/>
      <c r="LYZ327" s="80"/>
      <c r="LZA327" s="80"/>
      <c r="LZB327" s="80"/>
      <c r="LZC327" s="80"/>
      <c r="LZD327" s="80"/>
      <c r="LZE327" s="80"/>
      <c r="LZF327" s="80"/>
      <c r="LZG327" s="80"/>
      <c r="LZH327" s="80"/>
      <c r="LZI327" s="80"/>
      <c r="LZJ327" s="80"/>
      <c r="LZK327" s="80"/>
      <c r="LZL327" s="80"/>
      <c r="LZM327" s="80"/>
      <c r="LZN327" s="80"/>
      <c r="LZO327" s="80"/>
      <c r="LZP327" s="80"/>
      <c r="LZQ327" s="80"/>
      <c r="LZR327" s="80"/>
      <c r="LZS327" s="80"/>
      <c r="LZT327" s="80"/>
      <c r="LZU327" s="80"/>
      <c r="LZV327" s="80"/>
      <c r="LZW327" s="80"/>
      <c r="LZX327" s="80"/>
      <c r="LZY327" s="80"/>
      <c r="LZZ327" s="80"/>
      <c r="MAA327" s="80"/>
      <c r="MAB327" s="80"/>
      <c r="MAC327" s="80"/>
      <c r="MAD327" s="80"/>
      <c r="MAE327" s="80"/>
      <c r="MAF327" s="80"/>
      <c r="MAG327" s="80"/>
      <c r="MAH327" s="80"/>
      <c r="MAI327" s="80"/>
      <c r="MAJ327" s="80"/>
      <c r="MAK327" s="80"/>
      <c r="MAL327" s="80"/>
      <c r="MAM327" s="80"/>
      <c r="MAN327" s="80"/>
      <c r="MAO327" s="80"/>
      <c r="MAP327" s="80"/>
      <c r="MAQ327" s="80"/>
      <c r="MAR327" s="80"/>
      <c r="MAS327" s="80"/>
      <c r="MAT327" s="80"/>
      <c r="MAU327" s="80"/>
      <c r="MAV327" s="80"/>
      <c r="MAW327" s="80"/>
      <c r="MAX327" s="80"/>
      <c r="MAY327" s="80"/>
      <c r="MAZ327" s="80"/>
      <c r="MBA327" s="80"/>
      <c r="MBB327" s="80"/>
      <c r="MBC327" s="80"/>
      <c r="MBD327" s="80"/>
      <c r="MBE327" s="80"/>
      <c r="MBF327" s="80"/>
      <c r="MBG327" s="80"/>
      <c r="MBH327" s="80"/>
      <c r="MBI327" s="80"/>
      <c r="MBJ327" s="80"/>
      <c r="MBK327" s="80"/>
      <c r="MBL327" s="80"/>
      <c r="MBM327" s="80"/>
      <c r="MBN327" s="80"/>
      <c r="MBO327" s="80"/>
      <c r="MBP327" s="80"/>
      <c r="MBQ327" s="80"/>
      <c r="MBR327" s="80"/>
      <c r="MBS327" s="80"/>
      <c r="MBT327" s="80"/>
      <c r="MBU327" s="80"/>
      <c r="MBV327" s="80"/>
      <c r="MBW327" s="80"/>
      <c r="MBX327" s="80"/>
      <c r="MBY327" s="80"/>
      <c r="MBZ327" s="80"/>
      <c r="MCA327" s="80"/>
      <c r="MCB327" s="80"/>
      <c r="MCC327" s="80"/>
      <c r="MCD327" s="80"/>
      <c r="MCE327" s="80"/>
      <c r="MCF327" s="80"/>
      <c r="MCG327" s="80"/>
      <c r="MCH327" s="80"/>
      <c r="MCI327" s="80"/>
      <c r="MCJ327" s="80"/>
      <c r="MCK327" s="80"/>
      <c r="MCL327" s="80"/>
      <c r="MCM327" s="80"/>
      <c r="MCN327" s="80"/>
      <c r="MCO327" s="80"/>
      <c r="MCP327" s="80"/>
      <c r="MCQ327" s="80"/>
      <c r="MCR327" s="80"/>
      <c r="MCS327" s="80"/>
      <c r="MCT327" s="80"/>
      <c r="MCU327" s="80"/>
      <c r="MCV327" s="80"/>
      <c r="MCW327" s="80"/>
      <c r="MCX327" s="80"/>
      <c r="MCY327" s="80"/>
      <c r="MCZ327" s="80"/>
      <c r="MDA327" s="80"/>
      <c r="MDB327" s="80"/>
      <c r="MDC327" s="80"/>
      <c r="MDD327" s="80"/>
      <c r="MDE327" s="80"/>
      <c r="MDF327" s="80"/>
      <c r="MDG327" s="80"/>
      <c r="MDH327" s="80"/>
      <c r="MDI327" s="80"/>
      <c r="MDJ327" s="80"/>
      <c r="MDK327" s="80"/>
      <c r="MDL327" s="80"/>
      <c r="MDM327" s="80"/>
      <c r="MDN327" s="80"/>
      <c r="MDO327" s="80"/>
      <c r="MDP327" s="80"/>
      <c r="MDQ327" s="80"/>
      <c r="MDR327" s="80"/>
      <c r="MDS327" s="80"/>
      <c r="MDT327" s="80"/>
      <c r="MDU327" s="80"/>
      <c r="MDV327" s="80"/>
      <c r="MDW327" s="80"/>
      <c r="MDX327" s="80"/>
      <c r="MDY327" s="80"/>
      <c r="MDZ327" s="80"/>
      <c r="MEA327" s="80"/>
      <c r="MEB327" s="80"/>
      <c r="MEC327" s="80"/>
      <c r="MED327" s="80"/>
      <c r="MEE327" s="80"/>
      <c r="MEF327" s="80"/>
      <c r="MEG327" s="80"/>
      <c r="MEH327" s="80"/>
      <c r="MEI327" s="80"/>
      <c r="MEJ327" s="80"/>
      <c r="MEK327" s="80"/>
      <c r="MEL327" s="80"/>
      <c r="MEM327" s="80"/>
      <c r="MEN327" s="80"/>
      <c r="MEO327" s="80"/>
      <c r="MEP327" s="80"/>
      <c r="MEQ327" s="80"/>
      <c r="MER327" s="80"/>
      <c r="MES327" s="80"/>
      <c r="MET327" s="80"/>
      <c r="MEU327" s="80"/>
      <c r="MEV327" s="80"/>
      <c r="MEW327" s="80"/>
      <c r="MEX327" s="80"/>
      <c r="MEY327" s="80"/>
      <c r="MEZ327" s="80"/>
      <c r="MFA327" s="80"/>
      <c r="MFB327" s="80"/>
      <c r="MFC327" s="80"/>
      <c r="MFD327" s="80"/>
      <c r="MFE327" s="80"/>
      <c r="MFF327" s="80"/>
      <c r="MFG327" s="80"/>
      <c r="MFH327" s="80"/>
      <c r="MFI327" s="80"/>
      <c r="MFJ327" s="80"/>
      <c r="MFK327" s="80"/>
      <c r="MFL327" s="80"/>
      <c r="MFM327" s="80"/>
      <c r="MFN327" s="80"/>
      <c r="MFO327" s="80"/>
      <c r="MFP327" s="80"/>
      <c r="MFQ327" s="80"/>
      <c r="MFR327" s="80"/>
      <c r="MFS327" s="80"/>
      <c r="MFT327" s="80"/>
      <c r="MFU327" s="80"/>
      <c r="MFV327" s="80"/>
      <c r="MFW327" s="80"/>
      <c r="MFX327" s="80"/>
      <c r="MFY327" s="80"/>
      <c r="MFZ327" s="80"/>
      <c r="MGA327" s="80"/>
      <c r="MGB327" s="80"/>
      <c r="MGC327" s="80"/>
      <c r="MGD327" s="80"/>
      <c r="MGE327" s="80"/>
      <c r="MGF327" s="80"/>
      <c r="MGG327" s="80"/>
      <c r="MGH327" s="80"/>
      <c r="MGI327" s="80"/>
      <c r="MGJ327" s="80"/>
      <c r="MGK327" s="80"/>
      <c r="MGL327" s="80"/>
      <c r="MGM327" s="80"/>
      <c r="MGN327" s="80"/>
      <c r="MGO327" s="80"/>
      <c r="MGP327" s="80"/>
      <c r="MGQ327" s="80"/>
      <c r="MGR327" s="80"/>
      <c r="MGS327" s="80"/>
      <c r="MGT327" s="80"/>
      <c r="MGU327" s="80"/>
      <c r="MGV327" s="80"/>
      <c r="MGW327" s="80"/>
      <c r="MGX327" s="80"/>
      <c r="MGY327" s="80"/>
      <c r="MGZ327" s="80"/>
      <c r="MHA327" s="80"/>
      <c r="MHB327" s="80"/>
      <c r="MHC327" s="80"/>
      <c r="MHD327" s="80"/>
      <c r="MHE327" s="80"/>
      <c r="MHF327" s="80"/>
      <c r="MHG327" s="80"/>
      <c r="MHH327" s="80"/>
      <c r="MHI327" s="80"/>
      <c r="MHJ327" s="80"/>
      <c r="MHK327" s="80"/>
      <c r="MHL327" s="80"/>
      <c r="MHM327" s="80"/>
      <c r="MHN327" s="80"/>
      <c r="MHO327" s="80"/>
      <c r="MHP327" s="80"/>
      <c r="MHQ327" s="80"/>
      <c r="MHR327" s="80"/>
      <c r="MHS327" s="80"/>
      <c r="MHT327" s="80"/>
      <c r="MHU327" s="80"/>
      <c r="MHV327" s="80"/>
      <c r="MHW327" s="80"/>
      <c r="MHX327" s="80"/>
      <c r="MHY327" s="80"/>
      <c r="MHZ327" s="80"/>
      <c r="MIA327" s="80"/>
      <c r="MIB327" s="80"/>
      <c r="MIC327" s="80"/>
      <c r="MID327" s="80"/>
      <c r="MIE327" s="80"/>
      <c r="MIF327" s="80"/>
      <c r="MIG327" s="80"/>
      <c r="MIH327" s="80"/>
      <c r="MII327" s="80"/>
      <c r="MIJ327" s="80"/>
      <c r="MIK327" s="80"/>
      <c r="MIL327" s="80"/>
      <c r="MIM327" s="80"/>
      <c r="MIN327" s="80"/>
      <c r="MIO327" s="80"/>
      <c r="MIP327" s="80"/>
      <c r="MIQ327" s="80"/>
      <c r="MIR327" s="80"/>
      <c r="MIS327" s="80"/>
      <c r="MIT327" s="80"/>
      <c r="MIU327" s="80"/>
      <c r="MIV327" s="80"/>
      <c r="MIW327" s="80"/>
      <c r="MIX327" s="80"/>
      <c r="MIY327" s="80"/>
      <c r="MIZ327" s="80"/>
      <c r="MJA327" s="80"/>
      <c r="MJB327" s="80"/>
      <c r="MJC327" s="80"/>
      <c r="MJD327" s="80"/>
      <c r="MJE327" s="80"/>
      <c r="MJF327" s="80"/>
      <c r="MJG327" s="80"/>
      <c r="MJH327" s="80"/>
      <c r="MJI327" s="80"/>
      <c r="MJJ327" s="80"/>
      <c r="MJK327" s="80"/>
      <c r="MJL327" s="80"/>
      <c r="MJM327" s="80"/>
      <c r="MJN327" s="80"/>
      <c r="MJO327" s="80"/>
      <c r="MJP327" s="80"/>
      <c r="MJQ327" s="80"/>
      <c r="MJR327" s="80"/>
      <c r="MJS327" s="80"/>
      <c r="MJT327" s="80"/>
      <c r="MJU327" s="80"/>
      <c r="MJV327" s="80"/>
      <c r="MJW327" s="80"/>
      <c r="MJX327" s="80"/>
      <c r="MJY327" s="80"/>
      <c r="MJZ327" s="80"/>
      <c r="MKA327" s="80"/>
      <c r="MKB327" s="80"/>
      <c r="MKC327" s="80"/>
      <c r="MKD327" s="80"/>
      <c r="MKE327" s="80"/>
      <c r="MKF327" s="80"/>
      <c r="MKG327" s="80"/>
      <c r="MKH327" s="80"/>
      <c r="MKI327" s="80"/>
      <c r="MKJ327" s="80"/>
      <c r="MKK327" s="80"/>
      <c r="MKL327" s="80"/>
      <c r="MKM327" s="80"/>
      <c r="MKN327" s="80"/>
      <c r="MKO327" s="80"/>
      <c r="MKP327" s="80"/>
      <c r="MKQ327" s="80"/>
      <c r="MKR327" s="80"/>
      <c r="MKS327" s="80"/>
      <c r="MKT327" s="80"/>
      <c r="MKU327" s="80"/>
      <c r="MKV327" s="80"/>
      <c r="MKW327" s="80"/>
      <c r="MKX327" s="80"/>
      <c r="MKY327" s="80"/>
      <c r="MKZ327" s="80"/>
      <c r="MLA327" s="80"/>
      <c r="MLB327" s="80"/>
      <c r="MLC327" s="80"/>
      <c r="MLD327" s="80"/>
      <c r="MLE327" s="80"/>
      <c r="MLF327" s="80"/>
      <c r="MLG327" s="80"/>
      <c r="MLH327" s="80"/>
      <c r="MLI327" s="80"/>
      <c r="MLJ327" s="80"/>
      <c r="MLK327" s="80"/>
      <c r="MLL327" s="80"/>
      <c r="MLM327" s="80"/>
      <c r="MLN327" s="80"/>
      <c r="MLO327" s="80"/>
      <c r="MLP327" s="80"/>
      <c r="MLQ327" s="80"/>
      <c r="MLR327" s="80"/>
      <c r="MLS327" s="80"/>
      <c r="MLT327" s="80"/>
      <c r="MLU327" s="80"/>
      <c r="MLV327" s="80"/>
      <c r="MLW327" s="80"/>
      <c r="MLX327" s="80"/>
      <c r="MLY327" s="80"/>
      <c r="MLZ327" s="80"/>
      <c r="MMA327" s="80"/>
      <c r="MMB327" s="80"/>
      <c r="MMC327" s="80"/>
      <c r="MMD327" s="80"/>
      <c r="MME327" s="80"/>
      <c r="MMF327" s="80"/>
      <c r="MMG327" s="80"/>
      <c r="MMH327" s="80"/>
      <c r="MMI327" s="80"/>
      <c r="MMJ327" s="80"/>
      <c r="MMK327" s="80"/>
      <c r="MML327" s="80"/>
      <c r="MMM327" s="80"/>
      <c r="MMN327" s="80"/>
      <c r="MMO327" s="80"/>
      <c r="MMP327" s="80"/>
      <c r="MMQ327" s="80"/>
      <c r="MMR327" s="80"/>
      <c r="MMS327" s="80"/>
      <c r="MMT327" s="80"/>
      <c r="MMU327" s="80"/>
      <c r="MMV327" s="80"/>
      <c r="MMW327" s="80"/>
      <c r="MMX327" s="80"/>
      <c r="MMY327" s="80"/>
      <c r="MMZ327" s="80"/>
      <c r="MNA327" s="80"/>
      <c r="MNB327" s="80"/>
      <c r="MNC327" s="80"/>
      <c r="MND327" s="80"/>
      <c r="MNE327" s="80"/>
      <c r="MNF327" s="80"/>
      <c r="MNG327" s="80"/>
      <c r="MNH327" s="80"/>
      <c r="MNI327" s="80"/>
      <c r="MNJ327" s="80"/>
      <c r="MNK327" s="80"/>
      <c r="MNL327" s="80"/>
      <c r="MNM327" s="80"/>
      <c r="MNN327" s="80"/>
      <c r="MNO327" s="80"/>
      <c r="MNP327" s="80"/>
      <c r="MNQ327" s="80"/>
      <c r="MNR327" s="80"/>
      <c r="MNS327" s="80"/>
      <c r="MNT327" s="80"/>
      <c r="MNU327" s="80"/>
      <c r="MNV327" s="80"/>
      <c r="MNW327" s="80"/>
      <c r="MNX327" s="80"/>
      <c r="MNY327" s="80"/>
      <c r="MNZ327" s="80"/>
      <c r="MOA327" s="80"/>
      <c r="MOB327" s="80"/>
      <c r="MOC327" s="80"/>
      <c r="MOD327" s="80"/>
      <c r="MOE327" s="80"/>
      <c r="MOF327" s="80"/>
      <c r="MOG327" s="80"/>
      <c r="MOH327" s="80"/>
      <c r="MOI327" s="80"/>
      <c r="MOJ327" s="80"/>
      <c r="MOK327" s="80"/>
      <c r="MOL327" s="80"/>
      <c r="MOM327" s="80"/>
      <c r="MON327" s="80"/>
      <c r="MOO327" s="80"/>
      <c r="MOP327" s="80"/>
      <c r="MOQ327" s="80"/>
      <c r="MOR327" s="80"/>
      <c r="MOS327" s="80"/>
      <c r="MOT327" s="80"/>
      <c r="MOU327" s="80"/>
      <c r="MOV327" s="80"/>
      <c r="MOW327" s="80"/>
      <c r="MOX327" s="80"/>
      <c r="MOY327" s="80"/>
      <c r="MOZ327" s="80"/>
      <c r="MPA327" s="80"/>
      <c r="MPB327" s="80"/>
      <c r="MPC327" s="80"/>
      <c r="MPD327" s="80"/>
      <c r="MPE327" s="80"/>
      <c r="MPF327" s="80"/>
      <c r="MPG327" s="80"/>
      <c r="MPH327" s="80"/>
      <c r="MPI327" s="80"/>
      <c r="MPJ327" s="80"/>
      <c r="MPK327" s="80"/>
      <c r="MPL327" s="80"/>
      <c r="MPM327" s="80"/>
      <c r="MPN327" s="80"/>
      <c r="MPO327" s="80"/>
      <c r="MPP327" s="80"/>
      <c r="MPQ327" s="80"/>
      <c r="MPR327" s="80"/>
      <c r="MPS327" s="80"/>
      <c r="MPT327" s="80"/>
      <c r="MPU327" s="80"/>
      <c r="MPV327" s="80"/>
      <c r="MPW327" s="80"/>
      <c r="MPX327" s="80"/>
      <c r="MPY327" s="80"/>
      <c r="MPZ327" s="80"/>
      <c r="MQA327" s="80"/>
      <c r="MQB327" s="80"/>
      <c r="MQC327" s="80"/>
      <c r="MQD327" s="80"/>
      <c r="MQE327" s="80"/>
      <c r="MQF327" s="80"/>
      <c r="MQG327" s="80"/>
      <c r="MQH327" s="80"/>
      <c r="MQI327" s="80"/>
      <c r="MQJ327" s="80"/>
      <c r="MQK327" s="80"/>
      <c r="MQL327" s="80"/>
      <c r="MQM327" s="80"/>
      <c r="MQN327" s="80"/>
      <c r="MQO327" s="80"/>
      <c r="MQP327" s="80"/>
      <c r="MQQ327" s="80"/>
      <c r="MQR327" s="80"/>
      <c r="MQS327" s="80"/>
      <c r="MQT327" s="80"/>
      <c r="MQU327" s="80"/>
      <c r="MQV327" s="80"/>
      <c r="MQW327" s="80"/>
      <c r="MQX327" s="80"/>
      <c r="MQY327" s="80"/>
      <c r="MQZ327" s="80"/>
      <c r="MRA327" s="80"/>
      <c r="MRB327" s="80"/>
      <c r="MRC327" s="80"/>
      <c r="MRD327" s="80"/>
      <c r="MRE327" s="80"/>
      <c r="MRF327" s="80"/>
      <c r="MRG327" s="80"/>
      <c r="MRH327" s="80"/>
      <c r="MRI327" s="80"/>
      <c r="MRJ327" s="80"/>
      <c r="MRK327" s="80"/>
      <c r="MRL327" s="80"/>
      <c r="MRM327" s="80"/>
      <c r="MRN327" s="80"/>
      <c r="MRO327" s="80"/>
      <c r="MRP327" s="80"/>
      <c r="MRQ327" s="80"/>
      <c r="MRR327" s="80"/>
      <c r="MRS327" s="80"/>
      <c r="MRT327" s="80"/>
      <c r="MRU327" s="80"/>
      <c r="MRV327" s="80"/>
      <c r="MRW327" s="80"/>
      <c r="MRX327" s="80"/>
      <c r="MRY327" s="80"/>
      <c r="MRZ327" s="80"/>
      <c r="MSA327" s="80"/>
      <c r="MSB327" s="80"/>
      <c r="MSC327" s="80"/>
      <c r="MSD327" s="80"/>
      <c r="MSE327" s="80"/>
      <c r="MSF327" s="80"/>
      <c r="MSG327" s="80"/>
      <c r="MSH327" s="80"/>
      <c r="MSI327" s="80"/>
      <c r="MSJ327" s="80"/>
      <c r="MSK327" s="80"/>
      <c r="MSL327" s="80"/>
      <c r="MSM327" s="80"/>
      <c r="MSN327" s="80"/>
      <c r="MSO327" s="80"/>
      <c r="MSP327" s="80"/>
      <c r="MSQ327" s="80"/>
      <c r="MSR327" s="80"/>
      <c r="MSS327" s="80"/>
      <c r="MST327" s="80"/>
      <c r="MSU327" s="80"/>
      <c r="MSV327" s="80"/>
      <c r="MSW327" s="80"/>
      <c r="MSX327" s="80"/>
      <c r="MSY327" s="80"/>
      <c r="MSZ327" s="80"/>
      <c r="MTA327" s="80"/>
      <c r="MTB327" s="80"/>
      <c r="MTC327" s="80"/>
      <c r="MTD327" s="80"/>
      <c r="MTE327" s="80"/>
      <c r="MTF327" s="80"/>
      <c r="MTG327" s="80"/>
      <c r="MTH327" s="80"/>
      <c r="MTI327" s="80"/>
      <c r="MTJ327" s="80"/>
      <c r="MTK327" s="80"/>
      <c r="MTL327" s="80"/>
      <c r="MTM327" s="80"/>
      <c r="MTN327" s="80"/>
      <c r="MTO327" s="80"/>
      <c r="MTP327" s="80"/>
      <c r="MTQ327" s="80"/>
      <c r="MTR327" s="80"/>
      <c r="MTS327" s="80"/>
      <c r="MTT327" s="80"/>
      <c r="MTU327" s="80"/>
      <c r="MTV327" s="80"/>
      <c r="MTW327" s="80"/>
      <c r="MTX327" s="80"/>
      <c r="MTY327" s="80"/>
      <c r="MTZ327" s="80"/>
      <c r="MUA327" s="80"/>
      <c r="MUB327" s="80"/>
      <c r="MUC327" s="80"/>
      <c r="MUD327" s="80"/>
      <c r="MUE327" s="80"/>
      <c r="MUF327" s="80"/>
      <c r="MUG327" s="80"/>
      <c r="MUH327" s="80"/>
      <c r="MUI327" s="80"/>
      <c r="MUJ327" s="80"/>
      <c r="MUK327" s="80"/>
      <c r="MUL327" s="80"/>
      <c r="MUM327" s="80"/>
      <c r="MUN327" s="80"/>
      <c r="MUO327" s="80"/>
      <c r="MUP327" s="80"/>
      <c r="MUQ327" s="80"/>
      <c r="MUR327" s="80"/>
      <c r="MUS327" s="80"/>
      <c r="MUT327" s="80"/>
      <c r="MUU327" s="80"/>
      <c r="MUV327" s="80"/>
      <c r="MUW327" s="80"/>
      <c r="MUX327" s="80"/>
      <c r="MUY327" s="80"/>
      <c r="MUZ327" s="80"/>
      <c r="MVA327" s="80"/>
      <c r="MVB327" s="80"/>
      <c r="MVC327" s="80"/>
      <c r="MVD327" s="80"/>
      <c r="MVE327" s="80"/>
      <c r="MVF327" s="80"/>
      <c r="MVG327" s="80"/>
      <c r="MVH327" s="80"/>
      <c r="MVI327" s="80"/>
      <c r="MVJ327" s="80"/>
      <c r="MVK327" s="80"/>
      <c r="MVL327" s="80"/>
      <c r="MVM327" s="80"/>
      <c r="MVN327" s="80"/>
      <c r="MVO327" s="80"/>
      <c r="MVP327" s="80"/>
      <c r="MVQ327" s="80"/>
      <c r="MVR327" s="80"/>
      <c r="MVS327" s="80"/>
      <c r="MVT327" s="80"/>
      <c r="MVU327" s="80"/>
      <c r="MVV327" s="80"/>
      <c r="MVW327" s="80"/>
      <c r="MVX327" s="80"/>
      <c r="MVY327" s="80"/>
      <c r="MVZ327" s="80"/>
      <c r="MWA327" s="80"/>
      <c r="MWB327" s="80"/>
      <c r="MWC327" s="80"/>
      <c r="MWD327" s="80"/>
      <c r="MWE327" s="80"/>
      <c r="MWF327" s="80"/>
      <c r="MWG327" s="80"/>
      <c r="MWH327" s="80"/>
      <c r="MWI327" s="80"/>
      <c r="MWJ327" s="80"/>
      <c r="MWK327" s="80"/>
      <c r="MWL327" s="80"/>
      <c r="MWM327" s="80"/>
      <c r="MWN327" s="80"/>
      <c r="MWO327" s="80"/>
      <c r="MWP327" s="80"/>
      <c r="MWQ327" s="80"/>
      <c r="MWR327" s="80"/>
      <c r="MWS327" s="80"/>
      <c r="MWT327" s="80"/>
      <c r="MWU327" s="80"/>
      <c r="MWV327" s="80"/>
      <c r="MWW327" s="80"/>
      <c r="MWX327" s="80"/>
      <c r="MWY327" s="80"/>
      <c r="MWZ327" s="80"/>
      <c r="MXA327" s="80"/>
      <c r="MXB327" s="80"/>
      <c r="MXC327" s="80"/>
      <c r="MXD327" s="80"/>
      <c r="MXE327" s="80"/>
      <c r="MXF327" s="80"/>
      <c r="MXG327" s="80"/>
      <c r="MXH327" s="80"/>
      <c r="MXI327" s="80"/>
      <c r="MXJ327" s="80"/>
      <c r="MXK327" s="80"/>
      <c r="MXL327" s="80"/>
      <c r="MXM327" s="80"/>
      <c r="MXN327" s="80"/>
      <c r="MXO327" s="80"/>
      <c r="MXP327" s="80"/>
      <c r="MXQ327" s="80"/>
      <c r="MXR327" s="80"/>
      <c r="MXS327" s="80"/>
      <c r="MXT327" s="80"/>
      <c r="MXU327" s="80"/>
      <c r="MXV327" s="80"/>
      <c r="MXW327" s="80"/>
      <c r="MXX327" s="80"/>
      <c r="MXY327" s="80"/>
      <c r="MXZ327" s="80"/>
      <c r="MYA327" s="80"/>
      <c r="MYB327" s="80"/>
      <c r="MYC327" s="80"/>
      <c r="MYD327" s="80"/>
      <c r="MYE327" s="80"/>
      <c r="MYF327" s="80"/>
      <c r="MYG327" s="80"/>
      <c r="MYH327" s="80"/>
      <c r="MYI327" s="80"/>
      <c r="MYJ327" s="80"/>
      <c r="MYK327" s="80"/>
      <c r="MYL327" s="80"/>
      <c r="MYM327" s="80"/>
      <c r="MYN327" s="80"/>
      <c r="MYO327" s="80"/>
      <c r="MYP327" s="80"/>
      <c r="MYQ327" s="80"/>
      <c r="MYR327" s="80"/>
      <c r="MYS327" s="80"/>
      <c r="MYT327" s="80"/>
      <c r="MYU327" s="80"/>
      <c r="MYV327" s="80"/>
      <c r="MYW327" s="80"/>
      <c r="MYX327" s="80"/>
      <c r="MYY327" s="80"/>
      <c r="MYZ327" s="80"/>
      <c r="MZA327" s="80"/>
      <c r="MZB327" s="80"/>
      <c r="MZC327" s="80"/>
      <c r="MZD327" s="80"/>
      <c r="MZE327" s="80"/>
      <c r="MZF327" s="80"/>
      <c r="MZG327" s="80"/>
      <c r="MZH327" s="80"/>
      <c r="MZI327" s="80"/>
      <c r="MZJ327" s="80"/>
      <c r="MZK327" s="80"/>
      <c r="MZL327" s="80"/>
      <c r="MZM327" s="80"/>
      <c r="MZN327" s="80"/>
      <c r="MZO327" s="80"/>
      <c r="MZP327" s="80"/>
      <c r="MZQ327" s="80"/>
      <c r="MZR327" s="80"/>
      <c r="MZS327" s="80"/>
      <c r="MZT327" s="80"/>
      <c r="MZU327" s="80"/>
      <c r="MZV327" s="80"/>
      <c r="MZW327" s="80"/>
      <c r="MZX327" s="80"/>
      <c r="MZY327" s="80"/>
      <c r="MZZ327" s="80"/>
      <c r="NAA327" s="80"/>
      <c r="NAB327" s="80"/>
      <c r="NAC327" s="80"/>
      <c r="NAD327" s="80"/>
      <c r="NAE327" s="80"/>
      <c r="NAF327" s="80"/>
      <c r="NAG327" s="80"/>
      <c r="NAH327" s="80"/>
      <c r="NAI327" s="80"/>
      <c r="NAJ327" s="80"/>
      <c r="NAK327" s="80"/>
      <c r="NAL327" s="80"/>
      <c r="NAM327" s="80"/>
      <c r="NAN327" s="80"/>
      <c r="NAO327" s="80"/>
      <c r="NAP327" s="80"/>
      <c r="NAQ327" s="80"/>
      <c r="NAR327" s="80"/>
      <c r="NAS327" s="80"/>
      <c r="NAT327" s="80"/>
      <c r="NAU327" s="80"/>
      <c r="NAV327" s="80"/>
      <c r="NAW327" s="80"/>
      <c r="NAX327" s="80"/>
      <c r="NAY327" s="80"/>
      <c r="NAZ327" s="80"/>
      <c r="NBA327" s="80"/>
      <c r="NBB327" s="80"/>
      <c r="NBC327" s="80"/>
      <c r="NBD327" s="80"/>
      <c r="NBE327" s="80"/>
      <c r="NBF327" s="80"/>
      <c r="NBG327" s="80"/>
      <c r="NBH327" s="80"/>
      <c r="NBI327" s="80"/>
      <c r="NBJ327" s="80"/>
      <c r="NBK327" s="80"/>
      <c r="NBL327" s="80"/>
      <c r="NBM327" s="80"/>
      <c r="NBN327" s="80"/>
      <c r="NBO327" s="80"/>
      <c r="NBP327" s="80"/>
      <c r="NBQ327" s="80"/>
      <c r="NBR327" s="80"/>
      <c r="NBS327" s="80"/>
      <c r="NBT327" s="80"/>
      <c r="NBU327" s="80"/>
      <c r="NBV327" s="80"/>
      <c r="NBW327" s="80"/>
      <c r="NBX327" s="80"/>
      <c r="NBY327" s="80"/>
      <c r="NBZ327" s="80"/>
      <c r="NCA327" s="80"/>
      <c r="NCB327" s="80"/>
      <c r="NCC327" s="80"/>
      <c r="NCD327" s="80"/>
      <c r="NCE327" s="80"/>
      <c r="NCF327" s="80"/>
      <c r="NCG327" s="80"/>
      <c r="NCH327" s="80"/>
      <c r="NCI327" s="80"/>
      <c r="NCJ327" s="80"/>
      <c r="NCK327" s="80"/>
      <c r="NCL327" s="80"/>
      <c r="NCM327" s="80"/>
      <c r="NCN327" s="80"/>
      <c r="NCO327" s="80"/>
      <c r="NCP327" s="80"/>
      <c r="NCQ327" s="80"/>
      <c r="NCR327" s="80"/>
      <c r="NCS327" s="80"/>
      <c r="NCT327" s="80"/>
      <c r="NCU327" s="80"/>
      <c r="NCV327" s="80"/>
      <c r="NCW327" s="80"/>
      <c r="NCX327" s="80"/>
      <c r="NCY327" s="80"/>
      <c r="NCZ327" s="80"/>
      <c r="NDA327" s="80"/>
      <c r="NDB327" s="80"/>
      <c r="NDC327" s="80"/>
      <c r="NDD327" s="80"/>
      <c r="NDE327" s="80"/>
      <c r="NDF327" s="80"/>
      <c r="NDG327" s="80"/>
      <c r="NDH327" s="80"/>
      <c r="NDI327" s="80"/>
      <c r="NDJ327" s="80"/>
      <c r="NDK327" s="80"/>
      <c r="NDL327" s="80"/>
      <c r="NDM327" s="80"/>
      <c r="NDN327" s="80"/>
      <c r="NDO327" s="80"/>
      <c r="NDP327" s="80"/>
      <c r="NDQ327" s="80"/>
      <c r="NDR327" s="80"/>
      <c r="NDS327" s="80"/>
      <c r="NDT327" s="80"/>
      <c r="NDU327" s="80"/>
      <c r="NDV327" s="80"/>
      <c r="NDW327" s="80"/>
      <c r="NDX327" s="80"/>
      <c r="NDY327" s="80"/>
      <c r="NDZ327" s="80"/>
      <c r="NEA327" s="80"/>
      <c r="NEB327" s="80"/>
      <c r="NEC327" s="80"/>
      <c r="NED327" s="80"/>
      <c r="NEE327" s="80"/>
      <c r="NEF327" s="80"/>
      <c r="NEG327" s="80"/>
      <c r="NEH327" s="80"/>
      <c r="NEI327" s="80"/>
      <c r="NEJ327" s="80"/>
      <c r="NEK327" s="80"/>
      <c r="NEL327" s="80"/>
      <c r="NEM327" s="80"/>
      <c r="NEN327" s="80"/>
      <c r="NEO327" s="80"/>
      <c r="NEP327" s="80"/>
      <c r="NEQ327" s="80"/>
      <c r="NER327" s="80"/>
      <c r="NES327" s="80"/>
      <c r="NET327" s="80"/>
      <c r="NEU327" s="80"/>
      <c r="NEV327" s="80"/>
      <c r="NEW327" s="80"/>
      <c r="NEX327" s="80"/>
      <c r="NEY327" s="80"/>
      <c r="NEZ327" s="80"/>
      <c r="NFA327" s="80"/>
      <c r="NFB327" s="80"/>
      <c r="NFC327" s="80"/>
      <c r="NFD327" s="80"/>
      <c r="NFE327" s="80"/>
      <c r="NFF327" s="80"/>
      <c r="NFG327" s="80"/>
      <c r="NFH327" s="80"/>
      <c r="NFI327" s="80"/>
      <c r="NFJ327" s="80"/>
      <c r="NFK327" s="80"/>
      <c r="NFL327" s="80"/>
      <c r="NFM327" s="80"/>
      <c r="NFN327" s="80"/>
      <c r="NFO327" s="80"/>
      <c r="NFP327" s="80"/>
      <c r="NFQ327" s="80"/>
      <c r="NFR327" s="80"/>
      <c r="NFS327" s="80"/>
      <c r="NFT327" s="80"/>
      <c r="NFU327" s="80"/>
      <c r="NFV327" s="80"/>
      <c r="NFW327" s="80"/>
      <c r="NFX327" s="80"/>
      <c r="NFY327" s="80"/>
      <c r="NFZ327" s="80"/>
      <c r="NGA327" s="80"/>
      <c r="NGB327" s="80"/>
      <c r="NGC327" s="80"/>
      <c r="NGD327" s="80"/>
      <c r="NGE327" s="80"/>
      <c r="NGF327" s="80"/>
      <c r="NGG327" s="80"/>
      <c r="NGH327" s="80"/>
      <c r="NGI327" s="80"/>
      <c r="NGJ327" s="80"/>
      <c r="NGK327" s="80"/>
      <c r="NGL327" s="80"/>
      <c r="NGM327" s="80"/>
      <c r="NGN327" s="80"/>
      <c r="NGO327" s="80"/>
      <c r="NGP327" s="80"/>
      <c r="NGQ327" s="80"/>
      <c r="NGR327" s="80"/>
      <c r="NGS327" s="80"/>
      <c r="NGT327" s="80"/>
      <c r="NGU327" s="80"/>
      <c r="NGV327" s="80"/>
      <c r="NGW327" s="80"/>
      <c r="NGX327" s="80"/>
      <c r="NGY327" s="80"/>
      <c r="NGZ327" s="80"/>
      <c r="NHA327" s="80"/>
      <c r="NHB327" s="80"/>
      <c r="NHC327" s="80"/>
      <c r="NHD327" s="80"/>
      <c r="NHE327" s="80"/>
      <c r="NHF327" s="80"/>
      <c r="NHG327" s="80"/>
      <c r="NHH327" s="80"/>
      <c r="NHI327" s="80"/>
      <c r="NHJ327" s="80"/>
      <c r="NHK327" s="80"/>
      <c r="NHL327" s="80"/>
      <c r="NHM327" s="80"/>
      <c r="NHN327" s="80"/>
      <c r="NHO327" s="80"/>
      <c r="NHP327" s="80"/>
      <c r="NHQ327" s="80"/>
      <c r="NHR327" s="80"/>
      <c r="NHS327" s="80"/>
      <c r="NHT327" s="80"/>
      <c r="NHU327" s="80"/>
      <c r="NHV327" s="80"/>
      <c r="NHW327" s="80"/>
      <c r="NHX327" s="80"/>
      <c r="NHY327" s="80"/>
      <c r="NHZ327" s="80"/>
      <c r="NIA327" s="80"/>
      <c r="NIB327" s="80"/>
      <c r="NIC327" s="80"/>
      <c r="NID327" s="80"/>
      <c r="NIE327" s="80"/>
      <c r="NIF327" s="80"/>
      <c r="NIG327" s="80"/>
      <c r="NIH327" s="80"/>
      <c r="NII327" s="80"/>
      <c r="NIJ327" s="80"/>
      <c r="NIK327" s="80"/>
      <c r="NIL327" s="80"/>
      <c r="NIM327" s="80"/>
      <c r="NIN327" s="80"/>
      <c r="NIO327" s="80"/>
      <c r="NIP327" s="80"/>
      <c r="NIQ327" s="80"/>
      <c r="NIR327" s="80"/>
      <c r="NIS327" s="80"/>
      <c r="NIT327" s="80"/>
      <c r="NIU327" s="80"/>
      <c r="NIV327" s="80"/>
      <c r="NIW327" s="80"/>
      <c r="NIX327" s="80"/>
      <c r="NIY327" s="80"/>
      <c r="NIZ327" s="80"/>
      <c r="NJA327" s="80"/>
      <c r="NJB327" s="80"/>
      <c r="NJC327" s="80"/>
      <c r="NJD327" s="80"/>
      <c r="NJE327" s="80"/>
      <c r="NJF327" s="80"/>
      <c r="NJG327" s="80"/>
      <c r="NJH327" s="80"/>
      <c r="NJI327" s="80"/>
      <c r="NJJ327" s="80"/>
      <c r="NJK327" s="80"/>
      <c r="NJL327" s="80"/>
      <c r="NJM327" s="80"/>
      <c r="NJN327" s="80"/>
      <c r="NJO327" s="80"/>
      <c r="NJP327" s="80"/>
      <c r="NJQ327" s="80"/>
      <c r="NJR327" s="80"/>
      <c r="NJS327" s="80"/>
      <c r="NJT327" s="80"/>
      <c r="NJU327" s="80"/>
      <c r="NJV327" s="80"/>
      <c r="NJW327" s="80"/>
      <c r="NJX327" s="80"/>
      <c r="NJY327" s="80"/>
      <c r="NJZ327" s="80"/>
      <c r="NKA327" s="80"/>
      <c r="NKB327" s="80"/>
      <c r="NKC327" s="80"/>
      <c r="NKD327" s="80"/>
      <c r="NKE327" s="80"/>
      <c r="NKF327" s="80"/>
      <c r="NKG327" s="80"/>
      <c r="NKH327" s="80"/>
      <c r="NKI327" s="80"/>
      <c r="NKJ327" s="80"/>
      <c r="NKK327" s="80"/>
      <c r="NKL327" s="80"/>
      <c r="NKM327" s="80"/>
      <c r="NKN327" s="80"/>
      <c r="NKO327" s="80"/>
      <c r="NKP327" s="80"/>
      <c r="NKQ327" s="80"/>
      <c r="NKR327" s="80"/>
      <c r="NKS327" s="80"/>
      <c r="NKT327" s="80"/>
      <c r="NKU327" s="80"/>
      <c r="NKV327" s="80"/>
      <c r="NKW327" s="80"/>
      <c r="NKX327" s="80"/>
      <c r="NKY327" s="80"/>
      <c r="NKZ327" s="80"/>
      <c r="NLA327" s="80"/>
      <c r="NLB327" s="80"/>
      <c r="NLC327" s="80"/>
      <c r="NLD327" s="80"/>
      <c r="NLE327" s="80"/>
      <c r="NLF327" s="80"/>
      <c r="NLG327" s="80"/>
      <c r="NLH327" s="80"/>
      <c r="NLI327" s="80"/>
      <c r="NLJ327" s="80"/>
      <c r="NLK327" s="80"/>
      <c r="NLL327" s="80"/>
      <c r="NLM327" s="80"/>
      <c r="NLN327" s="80"/>
      <c r="NLO327" s="80"/>
      <c r="NLP327" s="80"/>
      <c r="NLQ327" s="80"/>
      <c r="NLR327" s="80"/>
      <c r="NLS327" s="80"/>
      <c r="NLT327" s="80"/>
      <c r="NLU327" s="80"/>
      <c r="NLV327" s="80"/>
      <c r="NLW327" s="80"/>
      <c r="NLX327" s="80"/>
      <c r="NLY327" s="80"/>
      <c r="NLZ327" s="80"/>
      <c r="NMA327" s="80"/>
      <c r="NMB327" s="80"/>
      <c r="NMC327" s="80"/>
      <c r="NMD327" s="80"/>
      <c r="NME327" s="80"/>
      <c r="NMF327" s="80"/>
      <c r="NMG327" s="80"/>
      <c r="NMH327" s="80"/>
      <c r="NMI327" s="80"/>
      <c r="NMJ327" s="80"/>
      <c r="NMK327" s="80"/>
      <c r="NML327" s="80"/>
      <c r="NMM327" s="80"/>
      <c r="NMN327" s="80"/>
      <c r="NMO327" s="80"/>
      <c r="NMP327" s="80"/>
      <c r="NMQ327" s="80"/>
      <c r="NMR327" s="80"/>
      <c r="NMS327" s="80"/>
      <c r="NMT327" s="80"/>
      <c r="NMU327" s="80"/>
      <c r="NMV327" s="80"/>
      <c r="NMW327" s="80"/>
      <c r="NMX327" s="80"/>
      <c r="NMY327" s="80"/>
      <c r="NMZ327" s="80"/>
      <c r="NNA327" s="80"/>
      <c r="NNB327" s="80"/>
      <c r="NNC327" s="80"/>
      <c r="NND327" s="80"/>
      <c r="NNE327" s="80"/>
      <c r="NNF327" s="80"/>
      <c r="NNG327" s="80"/>
      <c r="NNH327" s="80"/>
      <c r="NNI327" s="80"/>
      <c r="NNJ327" s="80"/>
      <c r="NNK327" s="80"/>
      <c r="NNL327" s="80"/>
      <c r="NNM327" s="80"/>
      <c r="NNN327" s="80"/>
      <c r="NNO327" s="80"/>
      <c r="NNP327" s="80"/>
      <c r="NNQ327" s="80"/>
      <c r="NNR327" s="80"/>
      <c r="NNS327" s="80"/>
      <c r="NNT327" s="80"/>
      <c r="NNU327" s="80"/>
      <c r="NNV327" s="80"/>
      <c r="NNW327" s="80"/>
      <c r="NNX327" s="80"/>
      <c r="NNY327" s="80"/>
      <c r="NNZ327" s="80"/>
      <c r="NOA327" s="80"/>
      <c r="NOB327" s="80"/>
      <c r="NOC327" s="80"/>
      <c r="NOD327" s="80"/>
      <c r="NOE327" s="80"/>
      <c r="NOF327" s="80"/>
      <c r="NOG327" s="80"/>
      <c r="NOH327" s="80"/>
      <c r="NOI327" s="80"/>
      <c r="NOJ327" s="80"/>
      <c r="NOK327" s="80"/>
      <c r="NOL327" s="80"/>
      <c r="NOM327" s="80"/>
      <c r="NON327" s="80"/>
      <c r="NOO327" s="80"/>
      <c r="NOP327" s="80"/>
      <c r="NOQ327" s="80"/>
      <c r="NOR327" s="80"/>
      <c r="NOS327" s="80"/>
      <c r="NOT327" s="80"/>
      <c r="NOU327" s="80"/>
      <c r="NOV327" s="80"/>
      <c r="NOW327" s="80"/>
      <c r="NOX327" s="80"/>
      <c r="NOY327" s="80"/>
      <c r="NOZ327" s="80"/>
      <c r="NPA327" s="80"/>
      <c r="NPB327" s="80"/>
      <c r="NPC327" s="80"/>
      <c r="NPD327" s="80"/>
      <c r="NPE327" s="80"/>
      <c r="NPF327" s="80"/>
      <c r="NPG327" s="80"/>
      <c r="NPH327" s="80"/>
      <c r="NPI327" s="80"/>
      <c r="NPJ327" s="80"/>
      <c r="NPK327" s="80"/>
      <c r="NPL327" s="80"/>
      <c r="NPM327" s="80"/>
      <c r="NPN327" s="80"/>
      <c r="NPO327" s="80"/>
      <c r="NPP327" s="80"/>
      <c r="NPQ327" s="80"/>
      <c r="NPR327" s="80"/>
      <c r="NPS327" s="80"/>
      <c r="NPT327" s="80"/>
      <c r="NPU327" s="80"/>
      <c r="NPV327" s="80"/>
      <c r="NPW327" s="80"/>
      <c r="NPX327" s="80"/>
      <c r="NPY327" s="80"/>
      <c r="NPZ327" s="80"/>
      <c r="NQA327" s="80"/>
      <c r="NQB327" s="80"/>
      <c r="NQC327" s="80"/>
      <c r="NQD327" s="80"/>
      <c r="NQE327" s="80"/>
      <c r="NQF327" s="80"/>
      <c r="NQG327" s="80"/>
      <c r="NQH327" s="80"/>
      <c r="NQI327" s="80"/>
      <c r="NQJ327" s="80"/>
      <c r="NQK327" s="80"/>
      <c r="NQL327" s="80"/>
      <c r="NQM327" s="80"/>
      <c r="NQN327" s="80"/>
      <c r="NQO327" s="80"/>
      <c r="NQP327" s="80"/>
      <c r="NQQ327" s="80"/>
      <c r="NQR327" s="80"/>
      <c r="NQS327" s="80"/>
      <c r="NQT327" s="80"/>
      <c r="NQU327" s="80"/>
      <c r="NQV327" s="80"/>
      <c r="NQW327" s="80"/>
      <c r="NQX327" s="80"/>
      <c r="NQY327" s="80"/>
      <c r="NQZ327" s="80"/>
      <c r="NRA327" s="80"/>
      <c r="NRB327" s="80"/>
      <c r="NRC327" s="80"/>
      <c r="NRD327" s="80"/>
      <c r="NRE327" s="80"/>
      <c r="NRF327" s="80"/>
      <c r="NRG327" s="80"/>
      <c r="NRH327" s="80"/>
      <c r="NRI327" s="80"/>
      <c r="NRJ327" s="80"/>
      <c r="NRK327" s="80"/>
      <c r="NRL327" s="80"/>
      <c r="NRM327" s="80"/>
      <c r="NRN327" s="80"/>
      <c r="NRO327" s="80"/>
      <c r="NRP327" s="80"/>
      <c r="NRQ327" s="80"/>
      <c r="NRR327" s="80"/>
      <c r="NRS327" s="80"/>
      <c r="NRT327" s="80"/>
      <c r="NRU327" s="80"/>
      <c r="NRV327" s="80"/>
      <c r="NRW327" s="80"/>
      <c r="NRX327" s="80"/>
      <c r="NRY327" s="80"/>
      <c r="NRZ327" s="80"/>
      <c r="NSA327" s="80"/>
      <c r="NSB327" s="80"/>
      <c r="NSC327" s="80"/>
      <c r="NSD327" s="80"/>
      <c r="NSE327" s="80"/>
      <c r="NSF327" s="80"/>
      <c r="NSG327" s="80"/>
      <c r="NSH327" s="80"/>
      <c r="NSI327" s="80"/>
      <c r="NSJ327" s="80"/>
      <c r="NSK327" s="80"/>
      <c r="NSL327" s="80"/>
      <c r="NSM327" s="80"/>
      <c r="NSN327" s="80"/>
      <c r="NSO327" s="80"/>
      <c r="NSP327" s="80"/>
      <c r="NSQ327" s="80"/>
      <c r="NSR327" s="80"/>
      <c r="NSS327" s="80"/>
      <c r="NST327" s="80"/>
      <c r="NSU327" s="80"/>
      <c r="NSV327" s="80"/>
      <c r="NSW327" s="80"/>
      <c r="NSX327" s="80"/>
      <c r="NSY327" s="80"/>
      <c r="NSZ327" s="80"/>
      <c r="NTA327" s="80"/>
      <c r="NTB327" s="80"/>
      <c r="NTC327" s="80"/>
      <c r="NTD327" s="80"/>
      <c r="NTE327" s="80"/>
      <c r="NTF327" s="80"/>
      <c r="NTG327" s="80"/>
      <c r="NTH327" s="80"/>
      <c r="NTI327" s="80"/>
      <c r="NTJ327" s="80"/>
      <c r="NTK327" s="80"/>
      <c r="NTL327" s="80"/>
      <c r="NTM327" s="80"/>
      <c r="NTN327" s="80"/>
      <c r="NTO327" s="80"/>
      <c r="NTP327" s="80"/>
      <c r="NTQ327" s="80"/>
      <c r="NTR327" s="80"/>
      <c r="NTS327" s="80"/>
      <c r="NTT327" s="80"/>
      <c r="NTU327" s="80"/>
      <c r="NTV327" s="80"/>
      <c r="NTW327" s="80"/>
      <c r="NTX327" s="80"/>
      <c r="NTY327" s="80"/>
      <c r="NTZ327" s="80"/>
      <c r="NUA327" s="80"/>
      <c r="NUB327" s="80"/>
      <c r="NUC327" s="80"/>
      <c r="NUD327" s="80"/>
      <c r="NUE327" s="80"/>
      <c r="NUF327" s="80"/>
      <c r="NUG327" s="80"/>
      <c r="NUH327" s="80"/>
      <c r="NUI327" s="80"/>
      <c r="NUJ327" s="80"/>
      <c r="NUK327" s="80"/>
      <c r="NUL327" s="80"/>
      <c r="NUM327" s="80"/>
      <c r="NUN327" s="80"/>
      <c r="NUO327" s="80"/>
      <c r="NUP327" s="80"/>
      <c r="NUQ327" s="80"/>
      <c r="NUR327" s="80"/>
      <c r="NUS327" s="80"/>
      <c r="NUT327" s="80"/>
      <c r="NUU327" s="80"/>
      <c r="NUV327" s="80"/>
      <c r="NUW327" s="80"/>
      <c r="NUX327" s="80"/>
      <c r="NUY327" s="80"/>
      <c r="NUZ327" s="80"/>
      <c r="NVA327" s="80"/>
      <c r="NVB327" s="80"/>
      <c r="NVC327" s="80"/>
      <c r="NVD327" s="80"/>
      <c r="NVE327" s="80"/>
      <c r="NVF327" s="80"/>
      <c r="NVG327" s="80"/>
      <c r="NVH327" s="80"/>
      <c r="NVI327" s="80"/>
      <c r="NVJ327" s="80"/>
      <c r="NVK327" s="80"/>
      <c r="NVL327" s="80"/>
      <c r="NVM327" s="80"/>
      <c r="NVN327" s="80"/>
      <c r="NVO327" s="80"/>
      <c r="NVP327" s="80"/>
      <c r="NVQ327" s="80"/>
      <c r="NVR327" s="80"/>
      <c r="NVS327" s="80"/>
      <c r="NVT327" s="80"/>
      <c r="NVU327" s="80"/>
      <c r="NVV327" s="80"/>
      <c r="NVW327" s="80"/>
      <c r="NVX327" s="80"/>
      <c r="NVY327" s="80"/>
      <c r="NVZ327" s="80"/>
      <c r="NWA327" s="80"/>
      <c r="NWB327" s="80"/>
      <c r="NWC327" s="80"/>
      <c r="NWD327" s="80"/>
      <c r="NWE327" s="80"/>
      <c r="NWF327" s="80"/>
      <c r="NWG327" s="80"/>
      <c r="NWH327" s="80"/>
      <c r="NWI327" s="80"/>
      <c r="NWJ327" s="80"/>
      <c r="NWK327" s="80"/>
      <c r="NWL327" s="80"/>
      <c r="NWM327" s="80"/>
      <c r="NWN327" s="80"/>
      <c r="NWO327" s="80"/>
      <c r="NWP327" s="80"/>
      <c r="NWQ327" s="80"/>
      <c r="NWR327" s="80"/>
      <c r="NWS327" s="80"/>
      <c r="NWT327" s="80"/>
      <c r="NWU327" s="80"/>
      <c r="NWV327" s="80"/>
      <c r="NWW327" s="80"/>
      <c r="NWX327" s="80"/>
      <c r="NWY327" s="80"/>
      <c r="NWZ327" s="80"/>
      <c r="NXA327" s="80"/>
      <c r="NXB327" s="80"/>
      <c r="NXC327" s="80"/>
      <c r="NXD327" s="80"/>
      <c r="NXE327" s="80"/>
      <c r="NXF327" s="80"/>
      <c r="NXG327" s="80"/>
      <c r="NXH327" s="80"/>
      <c r="NXI327" s="80"/>
      <c r="NXJ327" s="80"/>
      <c r="NXK327" s="80"/>
      <c r="NXL327" s="80"/>
      <c r="NXM327" s="80"/>
      <c r="NXN327" s="80"/>
      <c r="NXO327" s="80"/>
      <c r="NXP327" s="80"/>
      <c r="NXQ327" s="80"/>
      <c r="NXR327" s="80"/>
      <c r="NXS327" s="80"/>
      <c r="NXT327" s="80"/>
      <c r="NXU327" s="80"/>
      <c r="NXV327" s="80"/>
      <c r="NXW327" s="80"/>
      <c r="NXX327" s="80"/>
      <c r="NXY327" s="80"/>
      <c r="NXZ327" s="80"/>
      <c r="NYA327" s="80"/>
      <c r="NYB327" s="80"/>
      <c r="NYC327" s="80"/>
      <c r="NYD327" s="80"/>
      <c r="NYE327" s="80"/>
      <c r="NYF327" s="80"/>
      <c r="NYG327" s="80"/>
      <c r="NYH327" s="80"/>
      <c r="NYI327" s="80"/>
      <c r="NYJ327" s="80"/>
      <c r="NYK327" s="80"/>
      <c r="NYL327" s="80"/>
      <c r="NYM327" s="80"/>
      <c r="NYN327" s="80"/>
      <c r="NYO327" s="80"/>
      <c r="NYP327" s="80"/>
      <c r="NYQ327" s="80"/>
      <c r="NYR327" s="80"/>
      <c r="NYS327" s="80"/>
      <c r="NYT327" s="80"/>
      <c r="NYU327" s="80"/>
      <c r="NYV327" s="80"/>
      <c r="NYW327" s="80"/>
      <c r="NYX327" s="80"/>
      <c r="NYY327" s="80"/>
      <c r="NYZ327" s="80"/>
      <c r="NZA327" s="80"/>
      <c r="NZB327" s="80"/>
      <c r="NZC327" s="80"/>
      <c r="NZD327" s="80"/>
      <c r="NZE327" s="80"/>
      <c r="NZF327" s="80"/>
      <c r="NZG327" s="80"/>
      <c r="NZH327" s="80"/>
      <c r="NZI327" s="80"/>
      <c r="NZJ327" s="80"/>
      <c r="NZK327" s="80"/>
      <c r="NZL327" s="80"/>
      <c r="NZM327" s="80"/>
      <c r="NZN327" s="80"/>
      <c r="NZO327" s="80"/>
      <c r="NZP327" s="80"/>
      <c r="NZQ327" s="80"/>
      <c r="NZR327" s="80"/>
      <c r="NZS327" s="80"/>
      <c r="NZT327" s="80"/>
      <c r="NZU327" s="80"/>
      <c r="NZV327" s="80"/>
      <c r="NZW327" s="80"/>
      <c r="NZX327" s="80"/>
      <c r="NZY327" s="80"/>
      <c r="NZZ327" s="80"/>
      <c r="OAA327" s="80"/>
      <c r="OAB327" s="80"/>
      <c r="OAC327" s="80"/>
      <c r="OAD327" s="80"/>
      <c r="OAE327" s="80"/>
      <c r="OAF327" s="80"/>
      <c r="OAG327" s="80"/>
      <c r="OAH327" s="80"/>
      <c r="OAI327" s="80"/>
      <c r="OAJ327" s="80"/>
      <c r="OAK327" s="80"/>
      <c r="OAL327" s="80"/>
      <c r="OAM327" s="80"/>
      <c r="OAN327" s="80"/>
      <c r="OAO327" s="80"/>
      <c r="OAP327" s="80"/>
      <c r="OAQ327" s="80"/>
      <c r="OAR327" s="80"/>
      <c r="OAS327" s="80"/>
      <c r="OAT327" s="80"/>
      <c r="OAU327" s="80"/>
      <c r="OAV327" s="80"/>
      <c r="OAW327" s="80"/>
      <c r="OAX327" s="80"/>
      <c r="OAY327" s="80"/>
      <c r="OAZ327" s="80"/>
      <c r="OBA327" s="80"/>
      <c r="OBB327" s="80"/>
      <c r="OBC327" s="80"/>
      <c r="OBD327" s="80"/>
      <c r="OBE327" s="80"/>
      <c r="OBF327" s="80"/>
      <c r="OBG327" s="80"/>
      <c r="OBH327" s="80"/>
      <c r="OBI327" s="80"/>
      <c r="OBJ327" s="80"/>
      <c r="OBK327" s="80"/>
      <c r="OBL327" s="80"/>
      <c r="OBM327" s="80"/>
      <c r="OBN327" s="80"/>
      <c r="OBO327" s="80"/>
      <c r="OBP327" s="80"/>
      <c r="OBQ327" s="80"/>
      <c r="OBR327" s="80"/>
      <c r="OBS327" s="80"/>
      <c r="OBT327" s="80"/>
      <c r="OBU327" s="80"/>
      <c r="OBV327" s="80"/>
      <c r="OBW327" s="80"/>
      <c r="OBX327" s="80"/>
      <c r="OBY327" s="80"/>
      <c r="OBZ327" s="80"/>
      <c r="OCA327" s="80"/>
      <c r="OCB327" s="80"/>
      <c r="OCC327" s="80"/>
      <c r="OCD327" s="80"/>
      <c r="OCE327" s="80"/>
      <c r="OCF327" s="80"/>
      <c r="OCG327" s="80"/>
      <c r="OCH327" s="80"/>
      <c r="OCI327" s="80"/>
      <c r="OCJ327" s="80"/>
      <c r="OCK327" s="80"/>
      <c r="OCL327" s="80"/>
      <c r="OCM327" s="80"/>
      <c r="OCN327" s="80"/>
      <c r="OCO327" s="80"/>
      <c r="OCP327" s="80"/>
      <c r="OCQ327" s="80"/>
      <c r="OCR327" s="80"/>
      <c r="OCS327" s="80"/>
      <c r="OCT327" s="80"/>
      <c r="OCU327" s="80"/>
      <c r="OCV327" s="80"/>
      <c r="OCW327" s="80"/>
      <c r="OCX327" s="80"/>
      <c r="OCY327" s="80"/>
      <c r="OCZ327" s="80"/>
      <c r="ODA327" s="80"/>
      <c r="ODB327" s="80"/>
      <c r="ODC327" s="80"/>
      <c r="ODD327" s="80"/>
      <c r="ODE327" s="80"/>
      <c r="ODF327" s="80"/>
      <c r="ODG327" s="80"/>
      <c r="ODH327" s="80"/>
      <c r="ODI327" s="80"/>
      <c r="ODJ327" s="80"/>
      <c r="ODK327" s="80"/>
      <c r="ODL327" s="80"/>
      <c r="ODM327" s="80"/>
      <c r="ODN327" s="80"/>
      <c r="ODO327" s="80"/>
      <c r="ODP327" s="80"/>
      <c r="ODQ327" s="80"/>
      <c r="ODR327" s="80"/>
      <c r="ODS327" s="80"/>
      <c r="ODT327" s="80"/>
      <c r="ODU327" s="80"/>
      <c r="ODV327" s="80"/>
      <c r="ODW327" s="80"/>
      <c r="ODX327" s="80"/>
      <c r="ODY327" s="80"/>
      <c r="ODZ327" s="80"/>
      <c r="OEA327" s="80"/>
      <c r="OEB327" s="80"/>
      <c r="OEC327" s="80"/>
      <c r="OED327" s="80"/>
      <c r="OEE327" s="80"/>
      <c r="OEF327" s="80"/>
      <c r="OEG327" s="80"/>
      <c r="OEH327" s="80"/>
      <c r="OEI327" s="80"/>
      <c r="OEJ327" s="80"/>
      <c r="OEK327" s="80"/>
      <c r="OEL327" s="80"/>
      <c r="OEM327" s="80"/>
      <c r="OEN327" s="80"/>
      <c r="OEO327" s="80"/>
      <c r="OEP327" s="80"/>
      <c r="OEQ327" s="80"/>
      <c r="OER327" s="80"/>
      <c r="OES327" s="80"/>
      <c r="OET327" s="80"/>
      <c r="OEU327" s="80"/>
      <c r="OEV327" s="80"/>
      <c r="OEW327" s="80"/>
      <c r="OEX327" s="80"/>
      <c r="OEY327" s="80"/>
      <c r="OEZ327" s="80"/>
      <c r="OFA327" s="80"/>
      <c r="OFB327" s="80"/>
      <c r="OFC327" s="80"/>
      <c r="OFD327" s="80"/>
      <c r="OFE327" s="80"/>
      <c r="OFF327" s="80"/>
      <c r="OFG327" s="80"/>
      <c r="OFH327" s="80"/>
      <c r="OFI327" s="80"/>
      <c r="OFJ327" s="80"/>
      <c r="OFK327" s="80"/>
      <c r="OFL327" s="80"/>
      <c r="OFM327" s="80"/>
      <c r="OFN327" s="80"/>
      <c r="OFO327" s="80"/>
      <c r="OFP327" s="80"/>
      <c r="OFQ327" s="80"/>
      <c r="OFR327" s="80"/>
      <c r="OFS327" s="80"/>
      <c r="OFT327" s="80"/>
      <c r="OFU327" s="80"/>
      <c r="OFV327" s="80"/>
      <c r="OFW327" s="80"/>
      <c r="OFX327" s="80"/>
      <c r="OFY327" s="80"/>
      <c r="OFZ327" s="80"/>
      <c r="OGA327" s="80"/>
      <c r="OGB327" s="80"/>
      <c r="OGC327" s="80"/>
      <c r="OGD327" s="80"/>
      <c r="OGE327" s="80"/>
      <c r="OGF327" s="80"/>
      <c r="OGG327" s="80"/>
      <c r="OGH327" s="80"/>
      <c r="OGI327" s="80"/>
      <c r="OGJ327" s="80"/>
      <c r="OGK327" s="80"/>
      <c r="OGL327" s="80"/>
      <c r="OGM327" s="80"/>
      <c r="OGN327" s="80"/>
      <c r="OGO327" s="80"/>
      <c r="OGP327" s="80"/>
      <c r="OGQ327" s="80"/>
      <c r="OGR327" s="80"/>
      <c r="OGS327" s="80"/>
      <c r="OGT327" s="80"/>
      <c r="OGU327" s="80"/>
      <c r="OGV327" s="80"/>
      <c r="OGW327" s="80"/>
      <c r="OGX327" s="80"/>
      <c r="OGY327" s="80"/>
      <c r="OGZ327" s="80"/>
      <c r="OHA327" s="80"/>
      <c r="OHB327" s="80"/>
      <c r="OHC327" s="80"/>
      <c r="OHD327" s="80"/>
      <c r="OHE327" s="80"/>
      <c r="OHF327" s="80"/>
      <c r="OHG327" s="80"/>
      <c r="OHH327" s="80"/>
      <c r="OHI327" s="80"/>
      <c r="OHJ327" s="80"/>
      <c r="OHK327" s="80"/>
      <c r="OHL327" s="80"/>
      <c r="OHM327" s="80"/>
      <c r="OHN327" s="80"/>
      <c r="OHO327" s="80"/>
      <c r="OHP327" s="80"/>
      <c r="OHQ327" s="80"/>
      <c r="OHR327" s="80"/>
      <c r="OHS327" s="80"/>
      <c r="OHT327" s="80"/>
      <c r="OHU327" s="80"/>
      <c r="OHV327" s="80"/>
      <c r="OHW327" s="80"/>
      <c r="OHX327" s="80"/>
      <c r="OHY327" s="80"/>
      <c r="OHZ327" s="80"/>
      <c r="OIA327" s="80"/>
      <c r="OIB327" s="80"/>
      <c r="OIC327" s="80"/>
      <c r="OID327" s="80"/>
      <c r="OIE327" s="80"/>
      <c r="OIF327" s="80"/>
      <c r="OIG327" s="80"/>
      <c r="OIH327" s="80"/>
      <c r="OII327" s="80"/>
      <c r="OIJ327" s="80"/>
      <c r="OIK327" s="80"/>
      <c r="OIL327" s="80"/>
      <c r="OIM327" s="80"/>
      <c r="OIN327" s="80"/>
      <c r="OIO327" s="80"/>
      <c r="OIP327" s="80"/>
      <c r="OIQ327" s="80"/>
      <c r="OIR327" s="80"/>
      <c r="OIS327" s="80"/>
      <c r="OIT327" s="80"/>
      <c r="OIU327" s="80"/>
      <c r="OIV327" s="80"/>
      <c r="OIW327" s="80"/>
      <c r="OIX327" s="80"/>
      <c r="OIY327" s="80"/>
      <c r="OIZ327" s="80"/>
      <c r="OJA327" s="80"/>
      <c r="OJB327" s="80"/>
      <c r="OJC327" s="80"/>
      <c r="OJD327" s="80"/>
      <c r="OJE327" s="80"/>
      <c r="OJF327" s="80"/>
      <c r="OJG327" s="80"/>
      <c r="OJH327" s="80"/>
      <c r="OJI327" s="80"/>
      <c r="OJJ327" s="80"/>
      <c r="OJK327" s="80"/>
      <c r="OJL327" s="80"/>
      <c r="OJM327" s="80"/>
      <c r="OJN327" s="80"/>
      <c r="OJO327" s="80"/>
      <c r="OJP327" s="80"/>
      <c r="OJQ327" s="80"/>
      <c r="OJR327" s="80"/>
      <c r="OJS327" s="80"/>
      <c r="OJT327" s="80"/>
      <c r="OJU327" s="80"/>
      <c r="OJV327" s="80"/>
      <c r="OJW327" s="80"/>
      <c r="OJX327" s="80"/>
      <c r="OJY327" s="80"/>
      <c r="OJZ327" s="80"/>
      <c r="OKA327" s="80"/>
      <c r="OKB327" s="80"/>
      <c r="OKC327" s="80"/>
      <c r="OKD327" s="80"/>
      <c r="OKE327" s="80"/>
      <c r="OKF327" s="80"/>
      <c r="OKG327" s="80"/>
      <c r="OKH327" s="80"/>
      <c r="OKI327" s="80"/>
      <c r="OKJ327" s="80"/>
      <c r="OKK327" s="80"/>
      <c r="OKL327" s="80"/>
      <c r="OKM327" s="80"/>
      <c r="OKN327" s="80"/>
      <c r="OKO327" s="80"/>
      <c r="OKP327" s="80"/>
      <c r="OKQ327" s="80"/>
      <c r="OKR327" s="80"/>
      <c r="OKS327" s="80"/>
      <c r="OKT327" s="80"/>
      <c r="OKU327" s="80"/>
      <c r="OKV327" s="80"/>
      <c r="OKW327" s="80"/>
      <c r="OKX327" s="80"/>
      <c r="OKY327" s="80"/>
      <c r="OKZ327" s="80"/>
      <c r="OLA327" s="80"/>
      <c r="OLB327" s="80"/>
      <c r="OLC327" s="80"/>
      <c r="OLD327" s="80"/>
      <c r="OLE327" s="80"/>
      <c r="OLF327" s="80"/>
      <c r="OLG327" s="80"/>
      <c r="OLH327" s="80"/>
      <c r="OLI327" s="80"/>
      <c r="OLJ327" s="80"/>
      <c r="OLK327" s="80"/>
      <c r="OLL327" s="80"/>
      <c r="OLM327" s="80"/>
      <c r="OLN327" s="80"/>
      <c r="OLO327" s="80"/>
      <c r="OLP327" s="80"/>
      <c r="OLQ327" s="80"/>
      <c r="OLR327" s="80"/>
      <c r="OLS327" s="80"/>
      <c r="OLT327" s="80"/>
      <c r="OLU327" s="80"/>
      <c r="OLV327" s="80"/>
      <c r="OLW327" s="80"/>
      <c r="OLX327" s="80"/>
      <c r="OLY327" s="80"/>
      <c r="OLZ327" s="80"/>
      <c r="OMA327" s="80"/>
      <c r="OMB327" s="80"/>
      <c r="OMC327" s="80"/>
      <c r="OMD327" s="80"/>
      <c r="OME327" s="80"/>
      <c r="OMF327" s="80"/>
      <c r="OMG327" s="80"/>
      <c r="OMH327" s="80"/>
      <c r="OMI327" s="80"/>
      <c r="OMJ327" s="80"/>
      <c r="OMK327" s="80"/>
      <c r="OML327" s="80"/>
      <c r="OMM327" s="80"/>
      <c r="OMN327" s="80"/>
      <c r="OMO327" s="80"/>
      <c r="OMP327" s="80"/>
      <c r="OMQ327" s="80"/>
      <c r="OMR327" s="80"/>
      <c r="OMS327" s="80"/>
      <c r="OMT327" s="80"/>
      <c r="OMU327" s="80"/>
      <c r="OMV327" s="80"/>
      <c r="OMW327" s="80"/>
      <c r="OMX327" s="80"/>
      <c r="OMY327" s="80"/>
      <c r="OMZ327" s="80"/>
      <c r="ONA327" s="80"/>
      <c r="ONB327" s="80"/>
      <c r="ONC327" s="80"/>
      <c r="OND327" s="80"/>
      <c r="ONE327" s="80"/>
      <c r="ONF327" s="80"/>
      <c r="ONG327" s="80"/>
      <c r="ONH327" s="80"/>
      <c r="ONI327" s="80"/>
      <c r="ONJ327" s="80"/>
      <c r="ONK327" s="80"/>
      <c r="ONL327" s="80"/>
      <c r="ONM327" s="80"/>
      <c r="ONN327" s="80"/>
      <c r="ONO327" s="80"/>
      <c r="ONP327" s="80"/>
      <c r="ONQ327" s="80"/>
      <c r="ONR327" s="80"/>
      <c r="ONS327" s="80"/>
      <c r="ONT327" s="80"/>
      <c r="ONU327" s="80"/>
      <c r="ONV327" s="80"/>
      <c r="ONW327" s="80"/>
      <c r="ONX327" s="80"/>
      <c r="ONY327" s="80"/>
      <c r="ONZ327" s="80"/>
      <c r="OOA327" s="80"/>
      <c r="OOB327" s="80"/>
      <c r="OOC327" s="80"/>
      <c r="OOD327" s="80"/>
      <c r="OOE327" s="80"/>
      <c r="OOF327" s="80"/>
      <c r="OOG327" s="80"/>
      <c r="OOH327" s="80"/>
      <c r="OOI327" s="80"/>
      <c r="OOJ327" s="80"/>
      <c r="OOK327" s="80"/>
      <c r="OOL327" s="80"/>
      <c r="OOM327" s="80"/>
      <c r="OON327" s="80"/>
      <c r="OOO327" s="80"/>
      <c r="OOP327" s="80"/>
      <c r="OOQ327" s="80"/>
      <c r="OOR327" s="80"/>
      <c r="OOS327" s="80"/>
      <c r="OOT327" s="80"/>
      <c r="OOU327" s="80"/>
      <c r="OOV327" s="80"/>
      <c r="OOW327" s="80"/>
      <c r="OOX327" s="80"/>
      <c r="OOY327" s="80"/>
      <c r="OOZ327" s="80"/>
      <c r="OPA327" s="80"/>
      <c r="OPB327" s="80"/>
      <c r="OPC327" s="80"/>
      <c r="OPD327" s="80"/>
      <c r="OPE327" s="80"/>
      <c r="OPF327" s="80"/>
      <c r="OPG327" s="80"/>
      <c r="OPH327" s="80"/>
      <c r="OPI327" s="80"/>
      <c r="OPJ327" s="80"/>
      <c r="OPK327" s="80"/>
      <c r="OPL327" s="80"/>
      <c r="OPM327" s="80"/>
      <c r="OPN327" s="80"/>
      <c r="OPO327" s="80"/>
      <c r="OPP327" s="80"/>
      <c r="OPQ327" s="80"/>
      <c r="OPR327" s="80"/>
      <c r="OPS327" s="80"/>
      <c r="OPT327" s="80"/>
      <c r="OPU327" s="80"/>
      <c r="OPV327" s="80"/>
      <c r="OPW327" s="80"/>
      <c r="OPX327" s="80"/>
      <c r="OPY327" s="80"/>
      <c r="OPZ327" s="80"/>
      <c r="OQA327" s="80"/>
      <c r="OQB327" s="80"/>
      <c r="OQC327" s="80"/>
      <c r="OQD327" s="80"/>
      <c r="OQE327" s="80"/>
      <c r="OQF327" s="80"/>
      <c r="OQG327" s="80"/>
      <c r="OQH327" s="80"/>
      <c r="OQI327" s="80"/>
      <c r="OQJ327" s="80"/>
      <c r="OQK327" s="80"/>
      <c r="OQL327" s="80"/>
      <c r="OQM327" s="80"/>
      <c r="OQN327" s="80"/>
      <c r="OQO327" s="80"/>
      <c r="OQP327" s="80"/>
      <c r="OQQ327" s="80"/>
      <c r="OQR327" s="80"/>
      <c r="OQS327" s="80"/>
      <c r="OQT327" s="80"/>
      <c r="OQU327" s="80"/>
      <c r="OQV327" s="80"/>
      <c r="OQW327" s="80"/>
      <c r="OQX327" s="80"/>
      <c r="OQY327" s="80"/>
      <c r="OQZ327" s="80"/>
      <c r="ORA327" s="80"/>
      <c r="ORB327" s="80"/>
      <c r="ORC327" s="80"/>
      <c r="ORD327" s="80"/>
      <c r="ORE327" s="80"/>
      <c r="ORF327" s="80"/>
      <c r="ORG327" s="80"/>
      <c r="ORH327" s="80"/>
      <c r="ORI327" s="80"/>
      <c r="ORJ327" s="80"/>
      <c r="ORK327" s="80"/>
      <c r="ORL327" s="80"/>
      <c r="ORM327" s="80"/>
      <c r="ORN327" s="80"/>
      <c r="ORO327" s="80"/>
      <c r="ORP327" s="80"/>
      <c r="ORQ327" s="80"/>
      <c r="ORR327" s="80"/>
      <c r="ORS327" s="80"/>
      <c r="ORT327" s="80"/>
      <c r="ORU327" s="80"/>
      <c r="ORV327" s="80"/>
      <c r="ORW327" s="80"/>
      <c r="ORX327" s="80"/>
      <c r="ORY327" s="80"/>
      <c r="ORZ327" s="80"/>
      <c r="OSA327" s="80"/>
      <c r="OSB327" s="80"/>
      <c r="OSC327" s="80"/>
      <c r="OSD327" s="80"/>
      <c r="OSE327" s="80"/>
      <c r="OSF327" s="80"/>
      <c r="OSG327" s="80"/>
      <c r="OSH327" s="80"/>
      <c r="OSI327" s="80"/>
      <c r="OSJ327" s="80"/>
      <c r="OSK327" s="80"/>
      <c r="OSL327" s="80"/>
      <c r="OSM327" s="80"/>
      <c r="OSN327" s="80"/>
      <c r="OSO327" s="80"/>
      <c r="OSP327" s="80"/>
      <c r="OSQ327" s="80"/>
      <c r="OSR327" s="80"/>
      <c r="OSS327" s="80"/>
      <c r="OST327" s="80"/>
      <c r="OSU327" s="80"/>
      <c r="OSV327" s="80"/>
      <c r="OSW327" s="80"/>
      <c r="OSX327" s="80"/>
      <c r="OSY327" s="80"/>
      <c r="OSZ327" s="80"/>
      <c r="OTA327" s="80"/>
      <c r="OTB327" s="80"/>
      <c r="OTC327" s="80"/>
      <c r="OTD327" s="80"/>
      <c r="OTE327" s="80"/>
      <c r="OTF327" s="80"/>
      <c r="OTG327" s="80"/>
      <c r="OTH327" s="80"/>
      <c r="OTI327" s="80"/>
      <c r="OTJ327" s="80"/>
      <c r="OTK327" s="80"/>
      <c r="OTL327" s="80"/>
      <c r="OTM327" s="80"/>
      <c r="OTN327" s="80"/>
      <c r="OTO327" s="80"/>
      <c r="OTP327" s="80"/>
      <c r="OTQ327" s="80"/>
      <c r="OTR327" s="80"/>
      <c r="OTS327" s="80"/>
      <c r="OTT327" s="80"/>
      <c r="OTU327" s="80"/>
      <c r="OTV327" s="80"/>
      <c r="OTW327" s="80"/>
      <c r="OTX327" s="80"/>
      <c r="OTY327" s="80"/>
      <c r="OTZ327" s="80"/>
      <c r="OUA327" s="80"/>
      <c r="OUB327" s="80"/>
      <c r="OUC327" s="80"/>
      <c r="OUD327" s="80"/>
      <c r="OUE327" s="80"/>
      <c r="OUF327" s="80"/>
      <c r="OUG327" s="80"/>
      <c r="OUH327" s="80"/>
      <c r="OUI327" s="80"/>
      <c r="OUJ327" s="80"/>
      <c r="OUK327" s="80"/>
      <c r="OUL327" s="80"/>
      <c r="OUM327" s="80"/>
      <c r="OUN327" s="80"/>
      <c r="OUO327" s="80"/>
      <c r="OUP327" s="80"/>
      <c r="OUQ327" s="80"/>
      <c r="OUR327" s="80"/>
      <c r="OUS327" s="80"/>
      <c r="OUT327" s="80"/>
      <c r="OUU327" s="80"/>
      <c r="OUV327" s="80"/>
      <c r="OUW327" s="80"/>
      <c r="OUX327" s="80"/>
      <c r="OUY327" s="80"/>
      <c r="OUZ327" s="80"/>
      <c r="OVA327" s="80"/>
      <c r="OVB327" s="80"/>
      <c r="OVC327" s="80"/>
      <c r="OVD327" s="80"/>
      <c r="OVE327" s="80"/>
      <c r="OVF327" s="80"/>
      <c r="OVG327" s="80"/>
      <c r="OVH327" s="80"/>
      <c r="OVI327" s="80"/>
      <c r="OVJ327" s="80"/>
      <c r="OVK327" s="80"/>
      <c r="OVL327" s="80"/>
      <c r="OVM327" s="80"/>
      <c r="OVN327" s="80"/>
      <c r="OVO327" s="80"/>
      <c r="OVP327" s="80"/>
      <c r="OVQ327" s="80"/>
      <c r="OVR327" s="80"/>
      <c r="OVS327" s="80"/>
      <c r="OVT327" s="80"/>
      <c r="OVU327" s="80"/>
      <c r="OVV327" s="80"/>
      <c r="OVW327" s="80"/>
      <c r="OVX327" s="80"/>
      <c r="OVY327" s="80"/>
      <c r="OVZ327" s="80"/>
      <c r="OWA327" s="80"/>
      <c r="OWB327" s="80"/>
      <c r="OWC327" s="80"/>
      <c r="OWD327" s="80"/>
      <c r="OWE327" s="80"/>
      <c r="OWF327" s="80"/>
      <c r="OWG327" s="80"/>
      <c r="OWH327" s="80"/>
      <c r="OWI327" s="80"/>
      <c r="OWJ327" s="80"/>
      <c r="OWK327" s="80"/>
      <c r="OWL327" s="80"/>
      <c r="OWM327" s="80"/>
      <c r="OWN327" s="80"/>
      <c r="OWO327" s="80"/>
      <c r="OWP327" s="80"/>
      <c r="OWQ327" s="80"/>
      <c r="OWR327" s="80"/>
      <c r="OWS327" s="80"/>
      <c r="OWT327" s="80"/>
      <c r="OWU327" s="80"/>
      <c r="OWV327" s="80"/>
      <c r="OWW327" s="80"/>
      <c r="OWX327" s="80"/>
      <c r="OWY327" s="80"/>
      <c r="OWZ327" s="80"/>
      <c r="OXA327" s="80"/>
      <c r="OXB327" s="80"/>
      <c r="OXC327" s="80"/>
      <c r="OXD327" s="80"/>
      <c r="OXE327" s="80"/>
      <c r="OXF327" s="80"/>
      <c r="OXG327" s="80"/>
      <c r="OXH327" s="80"/>
      <c r="OXI327" s="80"/>
      <c r="OXJ327" s="80"/>
      <c r="OXK327" s="80"/>
      <c r="OXL327" s="80"/>
      <c r="OXM327" s="80"/>
      <c r="OXN327" s="80"/>
      <c r="OXO327" s="80"/>
      <c r="OXP327" s="80"/>
      <c r="OXQ327" s="80"/>
      <c r="OXR327" s="80"/>
      <c r="OXS327" s="80"/>
      <c r="OXT327" s="80"/>
      <c r="OXU327" s="80"/>
      <c r="OXV327" s="80"/>
      <c r="OXW327" s="80"/>
      <c r="OXX327" s="80"/>
      <c r="OXY327" s="80"/>
      <c r="OXZ327" s="80"/>
      <c r="OYA327" s="80"/>
      <c r="OYB327" s="80"/>
      <c r="OYC327" s="80"/>
      <c r="OYD327" s="80"/>
      <c r="OYE327" s="80"/>
      <c r="OYF327" s="80"/>
      <c r="OYG327" s="80"/>
      <c r="OYH327" s="80"/>
      <c r="OYI327" s="80"/>
      <c r="OYJ327" s="80"/>
      <c r="OYK327" s="80"/>
      <c r="OYL327" s="80"/>
      <c r="OYM327" s="80"/>
      <c r="OYN327" s="80"/>
      <c r="OYO327" s="80"/>
      <c r="OYP327" s="80"/>
      <c r="OYQ327" s="80"/>
      <c r="OYR327" s="80"/>
      <c r="OYS327" s="80"/>
      <c r="OYT327" s="80"/>
      <c r="OYU327" s="80"/>
      <c r="OYV327" s="80"/>
      <c r="OYW327" s="80"/>
      <c r="OYX327" s="80"/>
      <c r="OYY327" s="80"/>
      <c r="OYZ327" s="80"/>
      <c r="OZA327" s="80"/>
      <c r="OZB327" s="80"/>
      <c r="OZC327" s="80"/>
      <c r="OZD327" s="80"/>
      <c r="OZE327" s="80"/>
      <c r="OZF327" s="80"/>
      <c r="OZG327" s="80"/>
      <c r="OZH327" s="80"/>
      <c r="OZI327" s="80"/>
      <c r="OZJ327" s="80"/>
      <c r="OZK327" s="80"/>
      <c r="OZL327" s="80"/>
      <c r="OZM327" s="80"/>
      <c r="OZN327" s="80"/>
      <c r="OZO327" s="80"/>
      <c r="OZP327" s="80"/>
      <c r="OZQ327" s="80"/>
      <c r="OZR327" s="80"/>
      <c r="OZS327" s="80"/>
      <c r="OZT327" s="80"/>
      <c r="OZU327" s="80"/>
      <c r="OZV327" s="80"/>
      <c r="OZW327" s="80"/>
      <c r="OZX327" s="80"/>
      <c r="OZY327" s="80"/>
      <c r="OZZ327" s="80"/>
      <c r="PAA327" s="80"/>
      <c r="PAB327" s="80"/>
      <c r="PAC327" s="80"/>
      <c r="PAD327" s="80"/>
      <c r="PAE327" s="80"/>
      <c r="PAF327" s="80"/>
      <c r="PAG327" s="80"/>
      <c r="PAH327" s="80"/>
      <c r="PAI327" s="80"/>
      <c r="PAJ327" s="80"/>
      <c r="PAK327" s="80"/>
      <c r="PAL327" s="80"/>
      <c r="PAM327" s="80"/>
      <c r="PAN327" s="80"/>
      <c r="PAO327" s="80"/>
      <c r="PAP327" s="80"/>
      <c r="PAQ327" s="80"/>
      <c r="PAR327" s="80"/>
      <c r="PAS327" s="80"/>
      <c r="PAT327" s="80"/>
      <c r="PAU327" s="80"/>
      <c r="PAV327" s="80"/>
      <c r="PAW327" s="80"/>
      <c r="PAX327" s="80"/>
      <c r="PAY327" s="80"/>
      <c r="PAZ327" s="80"/>
      <c r="PBA327" s="80"/>
      <c r="PBB327" s="80"/>
      <c r="PBC327" s="80"/>
      <c r="PBD327" s="80"/>
      <c r="PBE327" s="80"/>
      <c r="PBF327" s="80"/>
      <c r="PBG327" s="80"/>
      <c r="PBH327" s="80"/>
      <c r="PBI327" s="80"/>
      <c r="PBJ327" s="80"/>
      <c r="PBK327" s="80"/>
      <c r="PBL327" s="80"/>
      <c r="PBM327" s="80"/>
      <c r="PBN327" s="80"/>
      <c r="PBO327" s="80"/>
      <c r="PBP327" s="80"/>
      <c r="PBQ327" s="80"/>
      <c r="PBR327" s="80"/>
      <c r="PBS327" s="80"/>
      <c r="PBT327" s="80"/>
      <c r="PBU327" s="80"/>
      <c r="PBV327" s="80"/>
      <c r="PBW327" s="80"/>
      <c r="PBX327" s="80"/>
      <c r="PBY327" s="80"/>
      <c r="PBZ327" s="80"/>
      <c r="PCA327" s="80"/>
      <c r="PCB327" s="80"/>
      <c r="PCC327" s="80"/>
      <c r="PCD327" s="80"/>
      <c r="PCE327" s="80"/>
      <c r="PCF327" s="80"/>
      <c r="PCG327" s="80"/>
      <c r="PCH327" s="80"/>
      <c r="PCI327" s="80"/>
      <c r="PCJ327" s="80"/>
      <c r="PCK327" s="80"/>
      <c r="PCL327" s="80"/>
      <c r="PCM327" s="80"/>
      <c r="PCN327" s="80"/>
      <c r="PCO327" s="80"/>
      <c r="PCP327" s="80"/>
      <c r="PCQ327" s="80"/>
      <c r="PCR327" s="80"/>
      <c r="PCS327" s="80"/>
      <c r="PCT327" s="80"/>
      <c r="PCU327" s="80"/>
      <c r="PCV327" s="80"/>
      <c r="PCW327" s="80"/>
      <c r="PCX327" s="80"/>
      <c r="PCY327" s="80"/>
      <c r="PCZ327" s="80"/>
      <c r="PDA327" s="80"/>
      <c r="PDB327" s="80"/>
      <c r="PDC327" s="80"/>
      <c r="PDD327" s="80"/>
      <c r="PDE327" s="80"/>
      <c r="PDF327" s="80"/>
      <c r="PDG327" s="80"/>
      <c r="PDH327" s="80"/>
      <c r="PDI327" s="80"/>
      <c r="PDJ327" s="80"/>
      <c r="PDK327" s="80"/>
      <c r="PDL327" s="80"/>
      <c r="PDM327" s="80"/>
      <c r="PDN327" s="80"/>
      <c r="PDO327" s="80"/>
      <c r="PDP327" s="80"/>
      <c r="PDQ327" s="80"/>
      <c r="PDR327" s="80"/>
      <c r="PDS327" s="80"/>
      <c r="PDT327" s="80"/>
      <c r="PDU327" s="80"/>
      <c r="PDV327" s="80"/>
      <c r="PDW327" s="80"/>
      <c r="PDX327" s="80"/>
      <c r="PDY327" s="80"/>
      <c r="PDZ327" s="80"/>
      <c r="PEA327" s="80"/>
      <c r="PEB327" s="80"/>
      <c r="PEC327" s="80"/>
      <c r="PED327" s="80"/>
      <c r="PEE327" s="80"/>
      <c r="PEF327" s="80"/>
      <c r="PEG327" s="80"/>
      <c r="PEH327" s="80"/>
      <c r="PEI327" s="80"/>
      <c r="PEJ327" s="80"/>
      <c r="PEK327" s="80"/>
      <c r="PEL327" s="80"/>
      <c r="PEM327" s="80"/>
      <c r="PEN327" s="80"/>
      <c r="PEO327" s="80"/>
      <c r="PEP327" s="80"/>
      <c r="PEQ327" s="80"/>
      <c r="PER327" s="80"/>
      <c r="PES327" s="80"/>
      <c r="PET327" s="80"/>
      <c r="PEU327" s="80"/>
      <c r="PEV327" s="80"/>
      <c r="PEW327" s="80"/>
      <c r="PEX327" s="80"/>
      <c r="PEY327" s="80"/>
      <c r="PEZ327" s="80"/>
      <c r="PFA327" s="80"/>
      <c r="PFB327" s="80"/>
      <c r="PFC327" s="80"/>
      <c r="PFD327" s="80"/>
      <c r="PFE327" s="80"/>
      <c r="PFF327" s="80"/>
      <c r="PFG327" s="80"/>
      <c r="PFH327" s="80"/>
      <c r="PFI327" s="80"/>
      <c r="PFJ327" s="80"/>
      <c r="PFK327" s="80"/>
      <c r="PFL327" s="80"/>
      <c r="PFM327" s="80"/>
      <c r="PFN327" s="80"/>
      <c r="PFO327" s="80"/>
      <c r="PFP327" s="80"/>
      <c r="PFQ327" s="80"/>
      <c r="PFR327" s="80"/>
      <c r="PFS327" s="80"/>
      <c r="PFT327" s="80"/>
      <c r="PFU327" s="80"/>
      <c r="PFV327" s="80"/>
      <c r="PFW327" s="80"/>
      <c r="PFX327" s="80"/>
      <c r="PFY327" s="80"/>
      <c r="PFZ327" s="80"/>
      <c r="PGA327" s="80"/>
      <c r="PGB327" s="80"/>
      <c r="PGC327" s="80"/>
      <c r="PGD327" s="80"/>
      <c r="PGE327" s="80"/>
      <c r="PGF327" s="80"/>
      <c r="PGG327" s="80"/>
      <c r="PGH327" s="80"/>
      <c r="PGI327" s="80"/>
      <c r="PGJ327" s="80"/>
      <c r="PGK327" s="80"/>
      <c r="PGL327" s="80"/>
      <c r="PGM327" s="80"/>
      <c r="PGN327" s="80"/>
      <c r="PGO327" s="80"/>
      <c r="PGP327" s="80"/>
      <c r="PGQ327" s="80"/>
      <c r="PGR327" s="80"/>
      <c r="PGS327" s="80"/>
      <c r="PGT327" s="80"/>
      <c r="PGU327" s="80"/>
      <c r="PGV327" s="80"/>
      <c r="PGW327" s="80"/>
      <c r="PGX327" s="80"/>
      <c r="PGY327" s="80"/>
      <c r="PGZ327" s="80"/>
      <c r="PHA327" s="80"/>
      <c r="PHB327" s="80"/>
      <c r="PHC327" s="80"/>
      <c r="PHD327" s="80"/>
      <c r="PHE327" s="80"/>
      <c r="PHF327" s="80"/>
      <c r="PHG327" s="80"/>
      <c r="PHH327" s="80"/>
      <c r="PHI327" s="80"/>
      <c r="PHJ327" s="80"/>
      <c r="PHK327" s="80"/>
      <c r="PHL327" s="80"/>
      <c r="PHM327" s="80"/>
      <c r="PHN327" s="80"/>
      <c r="PHO327" s="80"/>
      <c r="PHP327" s="80"/>
      <c r="PHQ327" s="80"/>
      <c r="PHR327" s="80"/>
      <c r="PHS327" s="80"/>
      <c r="PHT327" s="80"/>
      <c r="PHU327" s="80"/>
      <c r="PHV327" s="80"/>
      <c r="PHW327" s="80"/>
      <c r="PHX327" s="80"/>
      <c r="PHY327" s="80"/>
      <c r="PHZ327" s="80"/>
      <c r="PIA327" s="80"/>
      <c r="PIB327" s="80"/>
      <c r="PIC327" s="80"/>
      <c r="PID327" s="80"/>
      <c r="PIE327" s="80"/>
      <c r="PIF327" s="80"/>
      <c r="PIG327" s="80"/>
      <c r="PIH327" s="80"/>
      <c r="PII327" s="80"/>
      <c r="PIJ327" s="80"/>
      <c r="PIK327" s="80"/>
      <c r="PIL327" s="80"/>
      <c r="PIM327" s="80"/>
      <c r="PIN327" s="80"/>
      <c r="PIO327" s="80"/>
      <c r="PIP327" s="80"/>
      <c r="PIQ327" s="80"/>
      <c r="PIR327" s="80"/>
      <c r="PIS327" s="80"/>
      <c r="PIT327" s="80"/>
      <c r="PIU327" s="80"/>
      <c r="PIV327" s="80"/>
      <c r="PIW327" s="80"/>
      <c r="PIX327" s="80"/>
      <c r="PIY327" s="80"/>
      <c r="PIZ327" s="80"/>
      <c r="PJA327" s="80"/>
      <c r="PJB327" s="80"/>
      <c r="PJC327" s="80"/>
      <c r="PJD327" s="80"/>
      <c r="PJE327" s="80"/>
      <c r="PJF327" s="80"/>
      <c r="PJG327" s="80"/>
      <c r="PJH327" s="80"/>
      <c r="PJI327" s="80"/>
      <c r="PJJ327" s="80"/>
      <c r="PJK327" s="80"/>
      <c r="PJL327" s="80"/>
      <c r="PJM327" s="80"/>
      <c r="PJN327" s="80"/>
      <c r="PJO327" s="80"/>
      <c r="PJP327" s="80"/>
      <c r="PJQ327" s="80"/>
      <c r="PJR327" s="80"/>
      <c r="PJS327" s="80"/>
      <c r="PJT327" s="80"/>
      <c r="PJU327" s="80"/>
      <c r="PJV327" s="80"/>
      <c r="PJW327" s="80"/>
      <c r="PJX327" s="80"/>
      <c r="PJY327" s="80"/>
      <c r="PJZ327" s="80"/>
      <c r="PKA327" s="80"/>
      <c r="PKB327" s="80"/>
      <c r="PKC327" s="80"/>
      <c r="PKD327" s="80"/>
      <c r="PKE327" s="80"/>
      <c r="PKF327" s="80"/>
      <c r="PKG327" s="80"/>
      <c r="PKH327" s="80"/>
      <c r="PKI327" s="80"/>
      <c r="PKJ327" s="80"/>
      <c r="PKK327" s="80"/>
      <c r="PKL327" s="80"/>
      <c r="PKM327" s="80"/>
      <c r="PKN327" s="80"/>
      <c r="PKO327" s="80"/>
      <c r="PKP327" s="80"/>
      <c r="PKQ327" s="80"/>
      <c r="PKR327" s="80"/>
      <c r="PKS327" s="80"/>
      <c r="PKT327" s="80"/>
      <c r="PKU327" s="80"/>
      <c r="PKV327" s="80"/>
      <c r="PKW327" s="80"/>
      <c r="PKX327" s="80"/>
      <c r="PKY327" s="80"/>
      <c r="PKZ327" s="80"/>
      <c r="PLA327" s="80"/>
      <c r="PLB327" s="80"/>
      <c r="PLC327" s="80"/>
      <c r="PLD327" s="80"/>
      <c r="PLE327" s="80"/>
      <c r="PLF327" s="80"/>
      <c r="PLG327" s="80"/>
      <c r="PLH327" s="80"/>
      <c r="PLI327" s="80"/>
      <c r="PLJ327" s="80"/>
      <c r="PLK327" s="80"/>
      <c r="PLL327" s="80"/>
      <c r="PLM327" s="80"/>
      <c r="PLN327" s="80"/>
      <c r="PLO327" s="80"/>
      <c r="PLP327" s="80"/>
      <c r="PLQ327" s="80"/>
      <c r="PLR327" s="80"/>
      <c r="PLS327" s="80"/>
      <c r="PLT327" s="80"/>
      <c r="PLU327" s="80"/>
      <c r="PLV327" s="80"/>
      <c r="PLW327" s="80"/>
      <c r="PLX327" s="80"/>
      <c r="PLY327" s="80"/>
      <c r="PLZ327" s="80"/>
      <c r="PMA327" s="80"/>
      <c r="PMB327" s="80"/>
      <c r="PMC327" s="80"/>
      <c r="PMD327" s="80"/>
      <c r="PME327" s="80"/>
      <c r="PMF327" s="80"/>
      <c r="PMG327" s="80"/>
      <c r="PMH327" s="80"/>
      <c r="PMI327" s="80"/>
      <c r="PMJ327" s="80"/>
      <c r="PMK327" s="80"/>
      <c r="PML327" s="80"/>
      <c r="PMM327" s="80"/>
      <c r="PMN327" s="80"/>
      <c r="PMO327" s="80"/>
      <c r="PMP327" s="80"/>
      <c r="PMQ327" s="80"/>
      <c r="PMR327" s="80"/>
      <c r="PMS327" s="80"/>
      <c r="PMT327" s="80"/>
      <c r="PMU327" s="80"/>
      <c r="PMV327" s="80"/>
      <c r="PMW327" s="80"/>
      <c r="PMX327" s="80"/>
      <c r="PMY327" s="80"/>
      <c r="PMZ327" s="80"/>
      <c r="PNA327" s="80"/>
      <c r="PNB327" s="80"/>
      <c r="PNC327" s="80"/>
      <c r="PND327" s="80"/>
      <c r="PNE327" s="80"/>
      <c r="PNF327" s="80"/>
      <c r="PNG327" s="80"/>
      <c r="PNH327" s="80"/>
      <c r="PNI327" s="80"/>
      <c r="PNJ327" s="80"/>
      <c r="PNK327" s="80"/>
      <c r="PNL327" s="80"/>
      <c r="PNM327" s="80"/>
      <c r="PNN327" s="80"/>
      <c r="PNO327" s="80"/>
      <c r="PNP327" s="80"/>
      <c r="PNQ327" s="80"/>
      <c r="PNR327" s="80"/>
      <c r="PNS327" s="80"/>
      <c r="PNT327" s="80"/>
      <c r="PNU327" s="80"/>
      <c r="PNV327" s="80"/>
      <c r="PNW327" s="80"/>
      <c r="PNX327" s="80"/>
      <c r="PNY327" s="80"/>
      <c r="PNZ327" s="80"/>
      <c r="POA327" s="80"/>
      <c r="POB327" s="80"/>
      <c r="POC327" s="80"/>
      <c r="POD327" s="80"/>
      <c r="POE327" s="80"/>
      <c r="POF327" s="80"/>
      <c r="POG327" s="80"/>
      <c r="POH327" s="80"/>
      <c r="POI327" s="80"/>
      <c r="POJ327" s="80"/>
      <c r="POK327" s="80"/>
      <c r="POL327" s="80"/>
      <c r="POM327" s="80"/>
      <c r="PON327" s="80"/>
      <c r="POO327" s="80"/>
      <c r="POP327" s="80"/>
      <c r="POQ327" s="80"/>
      <c r="POR327" s="80"/>
      <c r="POS327" s="80"/>
      <c r="POT327" s="80"/>
      <c r="POU327" s="80"/>
      <c r="POV327" s="80"/>
      <c r="POW327" s="80"/>
      <c r="POX327" s="80"/>
      <c r="POY327" s="80"/>
      <c r="POZ327" s="80"/>
      <c r="PPA327" s="80"/>
      <c r="PPB327" s="80"/>
      <c r="PPC327" s="80"/>
      <c r="PPD327" s="80"/>
      <c r="PPE327" s="80"/>
      <c r="PPF327" s="80"/>
      <c r="PPG327" s="80"/>
      <c r="PPH327" s="80"/>
      <c r="PPI327" s="80"/>
      <c r="PPJ327" s="80"/>
      <c r="PPK327" s="80"/>
      <c r="PPL327" s="80"/>
      <c r="PPM327" s="80"/>
      <c r="PPN327" s="80"/>
      <c r="PPO327" s="80"/>
      <c r="PPP327" s="80"/>
      <c r="PPQ327" s="80"/>
      <c r="PPR327" s="80"/>
      <c r="PPS327" s="80"/>
      <c r="PPT327" s="80"/>
      <c r="PPU327" s="80"/>
      <c r="PPV327" s="80"/>
      <c r="PPW327" s="80"/>
      <c r="PPX327" s="80"/>
      <c r="PPY327" s="80"/>
      <c r="PPZ327" s="80"/>
      <c r="PQA327" s="80"/>
      <c r="PQB327" s="80"/>
      <c r="PQC327" s="80"/>
      <c r="PQD327" s="80"/>
      <c r="PQE327" s="80"/>
      <c r="PQF327" s="80"/>
      <c r="PQG327" s="80"/>
      <c r="PQH327" s="80"/>
      <c r="PQI327" s="80"/>
      <c r="PQJ327" s="80"/>
      <c r="PQK327" s="80"/>
      <c r="PQL327" s="80"/>
      <c r="PQM327" s="80"/>
      <c r="PQN327" s="80"/>
      <c r="PQO327" s="80"/>
      <c r="PQP327" s="80"/>
      <c r="PQQ327" s="80"/>
      <c r="PQR327" s="80"/>
      <c r="PQS327" s="80"/>
      <c r="PQT327" s="80"/>
      <c r="PQU327" s="80"/>
      <c r="PQV327" s="80"/>
      <c r="PQW327" s="80"/>
      <c r="PQX327" s="80"/>
      <c r="PQY327" s="80"/>
      <c r="PQZ327" s="80"/>
      <c r="PRA327" s="80"/>
      <c r="PRB327" s="80"/>
      <c r="PRC327" s="80"/>
      <c r="PRD327" s="80"/>
      <c r="PRE327" s="80"/>
      <c r="PRF327" s="80"/>
      <c r="PRG327" s="80"/>
      <c r="PRH327" s="80"/>
      <c r="PRI327" s="80"/>
      <c r="PRJ327" s="80"/>
      <c r="PRK327" s="80"/>
      <c r="PRL327" s="80"/>
      <c r="PRM327" s="80"/>
      <c r="PRN327" s="80"/>
      <c r="PRO327" s="80"/>
      <c r="PRP327" s="80"/>
      <c r="PRQ327" s="80"/>
      <c r="PRR327" s="80"/>
      <c r="PRS327" s="80"/>
      <c r="PRT327" s="80"/>
      <c r="PRU327" s="80"/>
      <c r="PRV327" s="80"/>
      <c r="PRW327" s="80"/>
      <c r="PRX327" s="80"/>
      <c r="PRY327" s="80"/>
      <c r="PRZ327" s="80"/>
      <c r="PSA327" s="80"/>
      <c r="PSB327" s="80"/>
      <c r="PSC327" s="80"/>
      <c r="PSD327" s="80"/>
      <c r="PSE327" s="80"/>
      <c r="PSF327" s="80"/>
      <c r="PSG327" s="80"/>
      <c r="PSH327" s="80"/>
      <c r="PSI327" s="80"/>
      <c r="PSJ327" s="80"/>
      <c r="PSK327" s="80"/>
      <c r="PSL327" s="80"/>
      <c r="PSM327" s="80"/>
      <c r="PSN327" s="80"/>
      <c r="PSO327" s="80"/>
      <c r="PSP327" s="80"/>
      <c r="PSQ327" s="80"/>
      <c r="PSR327" s="80"/>
      <c r="PSS327" s="80"/>
      <c r="PST327" s="80"/>
      <c r="PSU327" s="80"/>
      <c r="PSV327" s="80"/>
      <c r="PSW327" s="80"/>
      <c r="PSX327" s="80"/>
      <c r="PSY327" s="80"/>
      <c r="PSZ327" s="80"/>
      <c r="PTA327" s="80"/>
      <c r="PTB327" s="80"/>
      <c r="PTC327" s="80"/>
      <c r="PTD327" s="80"/>
      <c r="PTE327" s="80"/>
      <c r="PTF327" s="80"/>
      <c r="PTG327" s="80"/>
      <c r="PTH327" s="80"/>
      <c r="PTI327" s="80"/>
      <c r="PTJ327" s="80"/>
      <c r="PTK327" s="80"/>
      <c r="PTL327" s="80"/>
      <c r="PTM327" s="80"/>
      <c r="PTN327" s="80"/>
      <c r="PTO327" s="80"/>
      <c r="PTP327" s="80"/>
      <c r="PTQ327" s="80"/>
      <c r="PTR327" s="80"/>
      <c r="PTS327" s="80"/>
      <c r="PTT327" s="80"/>
      <c r="PTU327" s="80"/>
      <c r="PTV327" s="80"/>
      <c r="PTW327" s="80"/>
      <c r="PTX327" s="80"/>
      <c r="PTY327" s="80"/>
      <c r="PTZ327" s="80"/>
      <c r="PUA327" s="80"/>
      <c r="PUB327" s="80"/>
      <c r="PUC327" s="80"/>
      <c r="PUD327" s="80"/>
      <c r="PUE327" s="80"/>
      <c r="PUF327" s="80"/>
      <c r="PUG327" s="80"/>
      <c r="PUH327" s="80"/>
      <c r="PUI327" s="80"/>
      <c r="PUJ327" s="80"/>
      <c r="PUK327" s="80"/>
      <c r="PUL327" s="80"/>
      <c r="PUM327" s="80"/>
      <c r="PUN327" s="80"/>
      <c r="PUO327" s="80"/>
      <c r="PUP327" s="80"/>
      <c r="PUQ327" s="80"/>
      <c r="PUR327" s="80"/>
      <c r="PUS327" s="80"/>
      <c r="PUT327" s="80"/>
      <c r="PUU327" s="80"/>
      <c r="PUV327" s="80"/>
      <c r="PUW327" s="80"/>
      <c r="PUX327" s="80"/>
      <c r="PUY327" s="80"/>
      <c r="PUZ327" s="80"/>
      <c r="PVA327" s="80"/>
      <c r="PVB327" s="80"/>
      <c r="PVC327" s="80"/>
      <c r="PVD327" s="80"/>
      <c r="PVE327" s="80"/>
      <c r="PVF327" s="80"/>
      <c r="PVG327" s="80"/>
      <c r="PVH327" s="80"/>
      <c r="PVI327" s="80"/>
      <c r="PVJ327" s="80"/>
      <c r="PVK327" s="80"/>
      <c r="PVL327" s="80"/>
      <c r="PVM327" s="80"/>
      <c r="PVN327" s="80"/>
      <c r="PVO327" s="80"/>
      <c r="PVP327" s="80"/>
      <c r="PVQ327" s="80"/>
      <c r="PVR327" s="80"/>
      <c r="PVS327" s="80"/>
      <c r="PVT327" s="80"/>
      <c r="PVU327" s="80"/>
      <c r="PVV327" s="80"/>
      <c r="PVW327" s="80"/>
      <c r="PVX327" s="80"/>
      <c r="PVY327" s="80"/>
      <c r="PVZ327" s="80"/>
      <c r="PWA327" s="80"/>
      <c r="PWB327" s="80"/>
      <c r="PWC327" s="80"/>
      <c r="PWD327" s="80"/>
      <c r="PWE327" s="80"/>
      <c r="PWF327" s="80"/>
      <c r="PWG327" s="80"/>
      <c r="PWH327" s="80"/>
      <c r="PWI327" s="80"/>
      <c r="PWJ327" s="80"/>
      <c r="PWK327" s="80"/>
      <c r="PWL327" s="80"/>
      <c r="PWM327" s="80"/>
      <c r="PWN327" s="80"/>
      <c r="PWO327" s="80"/>
      <c r="PWP327" s="80"/>
      <c r="PWQ327" s="80"/>
      <c r="PWR327" s="80"/>
      <c r="PWS327" s="80"/>
      <c r="PWT327" s="80"/>
      <c r="PWU327" s="80"/>
      <c r="PWV327" s="80"/>
      <c r="PWW327" s="80"/>
      <c r="PWX327" s="80"/>
      <c r="PWY327" s="80"/>
      <c r="PWZ327" s="80"/>
      <c r="PXA327" s="80"/>
      <c r="PXB327" s="80"/>
      <c r="PXC327" s="80"/>
      <c r="PXD327" s="80"/>
      <c r="PXE327" s="80"/>
      <c r="PXF327" s="80"/>
      <c r="PXG327" s="80"/>
      <c r="PXH327" s="80"/>
      <c r="PXI327" s="80"/>
      <c r="PXJ327" s="80"/>
      <c r="PXK327" s="80"/>
      <c r="PXL327" s="80"/>
      <c r="PXM327" s="80"/>
      <c r="PXN327" s="80"/>
      <c r="PXO327" s="80"/>
      <c r="PXP327" s="80"/>
      <c r="PXQ327" s="80"/>
      <c r="PXR327" s="80"/>
      <c r="PXS327" s="80"/>
      <c r="PXT327" s="80"/>
      <c r="PXU327" s="80"/>
      <c r="PXV327" s="80"/>
      <c r="PXW327" s="80"/>
      <c r="PXX327" s="80"/>
      <c r="PXY327" s="80"/>
      <c r="PXZ327" s="80"/>
      <c r="PYA327" s="80"/>
      <c r="PYB327" s="80"/>
      <c r="PYC327" s="80"/>
      <c r="PYD327" s="80"/>
      <c r="PYE327" s="80"/>
      <c r="PYF327" s="80"/>
      <c r="PYG327" s="80"/>
      <c r="PYH327" s="80"/>
      <c r="PYI327" s="80"/>
      <c r="PYJ327" s="80"/>
      <c r="PYK327" s="80"/>
      <c r="PYL327" s="80"/>
      <c r="PYM327" s="80"/>
      <c r="PYN327" s="80"/>
      <c r="PYO327" s="80"/>
      <c r="PYP327" s="80"/>
      <c r="PYQ327" s="80"/>
      <c r="PYR327" s="80"/>
      <c r="PYS327" s="80"/>
      <c r="PYT327" s="80"/>
      <c r="PYU327" s="80"/>
      <c r="PYV327" s="80"/>
      <c r="PYW327" s="80"/>
      <c r="PYX327" s="80"/>
      <c r="PYY327" s="80"/>
      <c r="PYZ327" s="80"/>
      <c r="PZA327" s="80"/>
      <c r="PZB327" s="80"/>
      <c r="PZC327" s="80"/>
      <c r="PZD327" s="80"/>
      <c r="PZE327" s="80"/>
      <c r="PZF327" s="80"/>
      <c r="PZG327" s="80"/>
      <c r="PZH327" s="80"/>
      <c r="PZI327" s="80"/>
      <c r="PZJ327" s="80"/>
      <c r="PZK327" s="80"/>
      <c r="PZL327" s="80"/>
      <c r="PZM327" s="80"/>
      <c r="PZN327" s="80"/>
      <c r="PZO327" s="80"/>
      <c r="PZP327" s="80"/>
      <c r="PZQ327" s="80"/>
      <c r="PZR327" s="80"/>
      <c r="PZS327" s="80"/>
      <c r="PZT327" s="80"/>
      <c r="PZU327" s="80"/>
      <c r="PZV327" s="80"/>
      <c r="PZW327" s="80"/>
      <c r="PZX327" s="80"/>
      <c r="PZY327" s="80"/>
      <c r="PZZ327" s="80"/>
      <c r="QAA327" s="80"/>
      <c r="QAB327" s="80"/>
      <c r="QAC327" s="80"/>
      <c r="QAD327" s="80"/>
      <c r="QAE327" s="80"/>
      <c r="QAF327" s="80"/>
      <c r="QAG327" s="80"/>
      <c r="QAH327" s="80"/>
      <c r="QAI327" s="80"/>
      <c r="QAJ327" s="80"/>
      <c r="QAK327" s="80"/>
      <c r="QAL327" s="80"/>
      <c r="QAM327" s="80"/>
      <c r="QAN327" s="80"/>
      <c r="QAO327" s="80"/>
      <c r="QAP327" s="80"/>
      <c r="QAQ327" s="80"/>
      <c r="QAR327" s="80"/>
      <c r="QAS327" s="80"/>
      <c r="QAT327" s="80"/>
      <c r="QAU327" s="80"/>
      <c r="QAV327" s="80"/>
      <c r="QAW327" s="80"/>
      <c r="QAX327" s="80"/>
      <c r="QAY327" s="80"/>
      <c r="QAZ327" s="80"/>
      <c r="QBA327" s="80"/>
      <c r="QBB327" s="80"/>
      <c r="QBC327" s="80"/>
      <c r="QBD327" s="80"/>
      <c r="QBE327" s="80"/>
      <c r="QBF327" s="80"/>
      <c r="QBG327" s="80"/>
      <c r="QBH327" s="80"/>
      <c r="QBI327" s="80"/>
      <c r="QBJ327" s="80"/>
      <c r="QBK327" s="80"/>
      <c r="QBL327" s="80"/>
      <c r="QBM327" s="80"/>
      <c r="QBN327" s="80"/>
      <c r="QBO327" s="80"/>
      <c r="QBP327" s="80"/>
      <c r="QBQ327" s="80"/>
      <c r="QBR327" s="80"/>
      <c r="QBS327" s="80"/>
      <c r="QBT327" s="80"/>
      <c r="QBU327" s="80"/>
      <c r="QBV327" s="80"/>
      <c r="QBW327" s="80"/>
      <c r="QBX327" s="80"/>
      <c r="QBY327" s="80"/>
      <c r="QBZ327" s="80"/>
      <c r="QCA327" s="80"/>
      <c r="QCB327" s="80"/>
      <c r="QCC327" s="80"/>
      <c r="QCD327" s="80"/>
      <c r="QCE327" s="80"/>
      <c r="QCF327" s="80"/>
      <c r="QCG327" s="80"/>
      <c r="QCH327" s="80"/>
      <c r="QCI327" s="80"/>
      <c r="QCJ327" s="80"/>
      <c r="QCK327" s="80"/>
      <c r="QCL327" s="80"/>
      <c r="QCM327" s="80"/>
      <c r="QCN327" s="80"/>
      <c r="QCO327" s="80"/>
      <c r="QCP327" s="80"/>
      <c r="QCQ327" s="80"/>
      <c r="QCR327" s="80"/>
      <c r="QCS327" s="80"/>
      <c r="QCT327" s="80"/>
      <c r="QCU327" s="80"/>
      <c r="QCV327" s="80"/>
      <c r="QCW327" s="80"/>
      <c r="QCX327" s="80"/>
      <c r="QCY327" s="80"/>
      <c r="QCZ327" s="80"/>
      <c r="QDA327" s="80"/>
      <c r="QDB327" s="80"/>
      <c r="QDC327" s="80"/>
      <c r="QDD327" s="80"/>
      <c r="QDE327" s="80"/>
      <c r="QDF327" s="80"/>
      <c r="QDG327" s="80"/>
      <c r="QDH327" s="80"/>
      <c r="QDI327" s="80"/>
      <c r="QDJ327" s="80"/>
      <c r="QDK327" s="80"/>
      <c r="QDL327" s="80"/>
      <c r="QDM327" s="80"/>
      <c r="QDN327" s="80"/>
      <c r="QDO327" s="80"/>
      <c r="QDP327" s="80"/>
      <c r="QDQ327" s="80"/>
      <c r="QDR327" s="80"/>
      <c r="QDS327" s="80"/>
      <c r="QDT327" s="80"/>
      <c r="QDU327" s="80"/>
      <c r="QDV327" s="80"/>
      <c r="QDW327" s="80"/>
      <c r="QDX327" s="80"/>
      <c r="QDY327" s="80"/>
      <c r="QDZ327" s="80"/>
      <c r="QEA327" s="80"/>
      <c r="QEB327" s="80"/>
      <c r="QEC327" s="80"/>
      <c r="QED327" s="80"/>
      <c r="QEE327" s="80"/>
      <c r="QEF327" s="80"/>
      <c r="QEG327" s="80"/>
      <c r="QEH327" s="80"/>
      <c r="QEI327" s="80"/>
      <c r="QEJ327" s="80"/>
      <c r="QEK327" s="80"/>
      <c r="QEL327" s="80"/>
      <c r="QEM327" s="80"/>
      <c r="QEN327" s="80"/>
      <c r="QEO327" s="80"/>
      <c r="QEP327" s="80"/>
      <c r="QEQ327" s="80"/>
      <c r="QER327" s="80"/>
      <c r="QES327" s="80"/>
      <c r="QET327" s="80"/>
      <c r="QEU327" s="80"/>
      <c r="QEV327" s="80"/>
      <c r="QEW327" s="80"/>
      <c r="QEX327" s="80"/>
      <c r="QEY327" s="80"/>
      <c r="QEZ327" s="80"/>
      <c r="QFA327" s="80"/>
      <c r="QFB327" s="80"/>
      <c r="QFC327" s="80"/>
      <c r="QFD327" s="80"/>
      <c r="QFE327" s="80"/>
      <c r="QFF327" s="80"/>
      <c r="QFG327" s="80"/>
      <c r="QFH327" s="80"/>
      <c r="QFI327" s="80"/>
      <c r="QFJ327" s="80"/>
      <c r="QFK327" s="80"/>
      <c r="QFL327" s="80"/>
      <c r="QFM327" s="80"/>
      <c r="QFN327" s="80"/>
      <c r="QFO327" s="80"/>
      <c r="QFP327" s="80"/>
      <c r="QFQ327" s="80"/>
      <c r="QFR327" s="80"/>
      <c r="QFS327" s="80"/>
      <c r="QFT327" s="80"/>
      <c r="QFU327" s="80"/>
      <c r="QFV327" s="80"/>
      <c r="QFW327" s="80"/>
      <c r="QFX327" s="80"/>
      <c r="QFY327" s="80"/>
      <c r="QFZ327" s="80"/>
      <c r="QGA327" s="80"/>
      <c r="QGB327" s="80"/>
      <c r="QGC327" s="80"/>
      <c r="QGD327" s="80"/>
      <c r="QGE327" s="80"/>
      <c r="QGF327" s="80"/>
      <c r="QGG327" s="80"/>
      <c r="QGH327" s="80"/>
      <c r="QGI327" s="80"/>
      <c r="QGJ327" s="80"/>
      <c r="QGK327" s="80"/>
      <c r="QGL327" s="80"/>
      <c r="QGM327" s="80"/>
      <c r="QGN327" s="80"/>
      <c r="QGO327" s="80"/>
      <c r="QGP327" s="80"/>
      <c r="QGQ327" s="80"/>
      <c r="QGR327" s="80"/>
      <c r="QGS327" s="80"/>
      <c r="QGT327" s="80"/>
      <c r="QGU327" s="80"/>
      <c r="QGV327" s="80"/>
      <c r="QGW327" s="80"/>
      <c r="QGX327" s="80"/>
      <c r="QGY327" s="80"/>
      <c r="QGZ327" s="80"/>
      <c r="QHA327" s="80"/>
      <c r="QHB327" s="80"/>
      <c r="QHC327" s="80"/>
      <c r="QHD327" s="80"/>
      <c r="QHE327" s="80"/>
      <c r="QHF327" s="80"/>
      <c r="QHG327" s="80"/>
      <c r="QHH327" s="80"/>
      <c r="QHI327" s="80"/>
      <c r="QHJ327" s="80"/>
      <c r="QHK327" s="80"/>
      <c r="QHL327" s="80"/>
      <c r="QHM327" s="80"/>
      <c r="QHN327" s="80"/>
      <c r="QHO327" s="80"/>
      <c r="QHP327" s="80"/>
      <c r="QHQ327" s="80"/>
      <c r="QHR327" s="80"/>
      <c r="QHS327" s="80"/>
      <c r="QHT327" s="80"/>
      <c r="QHU327" s="80"/>
      <c r="QHV327" s="80"/>
      <c r="QHW327" s="80"/>
      <c r="QHX327" s="80"/>
      <c r="QHY327" s="80"/>
      <c r="QHZ327" s="80"/>
      <c r="QIA327" s="80"/>
      <c r="QIB327" s="80"/>
      <c r="QIC327" s="80"/>
      <c r="QID327" s="80"/>
      <c r="QIE327" s="80"/>
      <c r="QIF327" s="80"/>
      <c r="QIG327" s="80"/>
      <c r="QIH327" s="80"/>
      <c r="QII327" s="80"/>
      <c r="QIJ327" s="80"/>
      <c r="QIK327" s="80"/>
      <c r="QIL327" s="80"/>
      <c r="QIM327" s="80"/>
      <c r="QIN327" s="80"/>
      <c r="QIO327" s="80"/>
      <c r="QIP327" s="80"/>
      <c r="QIQ327" s="80"/>
      <c r="QIR327" s="80"/>
      <c r="QIS327" s="80"/>
      <c r="QIT327" s="80"/>
      <c r="QIU327" s="80"/>
      <c r="QIV327" s="80"/>
      <c r="QIW327" s="80"/>
      <c r="QIX327" s="80"/>
      <c r="QIY327" s="80"/>
      <c r="QIZ327" s="80"/>
      <c r="QJA327" s="80"/>
      <c r="QJB327" s="80"/>
      <c r="QJC327" s="80"/>
      <c r="QJD327" s="80"/>
      <c r="QJE327" s="80"/>
      <c r="QJF327" s="80"/>
      <c r="QJG327" s="80"/>
      <c r="QJH327" s="80"/>
      <c r="QJI327" s="80"/>
      <c r="QJJ327" s="80"/>
      <c r="QJK327" s="80"/>
      <c r="QJL327" s="80"/>
      <c r="QJM327" s="80"/>
      <c r="QJN327" s="80"/>
      <c r="QJO327" s="80"/>
      <c r="QJP327" s="80"/>
      <c r="QJQ327" s="80"/>
      <c r="QJR327" s="80"/>
      <c r="QJS327" s="80"/>
      <c r="QJT327" s="80"/>
      <c r="QJU327" s="80"/>
      <c r="QJV327" s="80"/>
      <c r="QJW327" s="80"/>
      <c r="QJX327" s="80"/>
      <c r="QJY327" s="80"/>
      <c r="QJZ327" s="80"/>
      <c r="QKA327" s="80"/>
      <c r="QKB327" s="80"/>
      <c r="QKC327" s="80"/>
      <c r="QKD327" s="80"/>
      <c r="QKE327" s="80"/>
      <c r="QKF327" s="80"/>
      <c r="QKG327" s="80"/>
      <c r="QKH327" s="80"/>
      <c r="QKI327" s="80"/>
      <c r="QKJ327" s="80"/>
      <c r="QKK327" s="80"/>
      <c r="QKL327" s="80"/>
      <c r="QKM327" s="80"/>
      <c r="QKN327" s="80"/>
      <c r="QKO327" s="80"/>
      <c r="QKP327" s="80"/>
      <c r="QKQ327" s="80"/>
      <c r="QKR327" s="80"/>
      <c r="QKS327" s="80"/>
      <c r="QKT327" s="80"/>
      <c r="QKU327" s="80"/>
      <c r="QKV327" s="80"/>
      <c r="QKW327" s="80"/>
      <c r="QKX327" s="80"/>
      <c r="QKY327" s="80"/>
      <c r="QKZ327" s="80"/>
      <c r="QLA327" s="80"/>
      <c r="QLB327" s="80"/>
      <c r="QLC327" s="80"/>
      <c r="QLD327" s="80"/>
      <c r="QLE327" s="80"/>
      <c r="QLF327" s="80"/>
      <c r="QLG327" s="80"/>
      <c r="QLH327" s="80"/>
      <c r="QLI327" s="80"/>
      <c r="QLJ327" s="80"/>
      <c r="QLK327" s="80"/>
      <c r="QLL327" s="80"/>
      <c r="QLM327" s="80"/>
      <c r="QLN327" s="80"/>
      <c r="QLO327" s="80"/>
      <c r="QLP327" s="80"/>
      <c r="QLQ327" s="80"/>
      <c r="QLR327" s="80"/>
      <c r="QLS327" s="80"/>
      <c r="QLT327" s="80"/>
      <c r="QLU327" s="80"/>
      <c r="QLV327" s="80"/>
      <c r="QLW327" s="80"/>
      <c r="QLX327" s="80"/>
      <c r="QLY327" s="80"/>
      <c r="QLZ327" s="80"/>
      <c r="QMA327" s="80"/>
      <c r="QMB327" s="80"/>
      <c r="QMC327" s="80"/>
      <c r="QMD327" s="80"/>
      <c r="QME327" s="80"/>
      <c r="QMF327" s="80"/>
      <c r="QMG327" s="80"/>
      <c r="QMH327" s="80"/>
      <c r="QMI327" s="80"/>
      <c r="QMJ327" s="80"/>
      <c r="QMK327" s="80"/>
      <c r="QML327" s="80"/>
      <c r="QMM327" s="80"/>
      <c r="QMN327" s="80"/>
      <c r="QMO327" s="80"/>
      <c r="QMP327" s="80"/>
      <c r="QMQ327" s="80"/>
      <c r="QMR327" s="80"/>
      <c r="QMS327" s="80"/>
      <c r="QMT327" s="80"/>
      <c r="QMU327" s="80"/>
      <c r="QMV327" s="80"/>
      <c r="QMW327" s="80"/>
      <c r="QMX327" s="80"/>
      <c r="QMY327" s="80"/>
      <c r="QMZ327" s="80"/>
      <c r="QNA327" s="80"/>
      <c r="QNB327" s="80"/>
      <c r="QNC327" s="80"/>
      <c r="QND327" s="80"/>
      <c r="QNE327" s="80"/>
      <c r="QNF327" s="80"/>
      <c r="QNG327" s="80"/>
      <c r="QNH327" s="80"/>
      <c r="QNI327" s="80"/>
      <c r="QNJ327" s="80"/>
      <c r="QNK327" s="80"/>
      <c r="QNL327" s="80"/>
      <c r="QNM327" s="80"/>
      <c r="QNN327" s="80"/>
      <c r="QNO327" s="80"/>
      <c r="QNP327" s="80"/>
      <c r="QNQ327" s="80"/>
      <c r="QNR327" s="80"/>
      <c r="QNS327" s="80"/>
      <c r="QNT327" s="80"/>
      <c r="QNU327" s="80"/>
      <c r="QNV327" s="80"/>
      <c r="QNW327" s="80"/>
      <c r="QNX327" s="80"/>
      <c r="QNY327" s="80"/>
      <c r="QNZ327" s="80"/>
      <c r="QOA327" s="80"/>
      <c r="QOB327" s="80"/>
      <c r="QOC327" s="80"/>
      <c r="QOD327" s="80"/>
      <c r="QOE327" s="80"/>
      <c r="QOF327" s="80"/>
      <c r="QOG327" s="80"/>
      <c r="QOH327" s="80"/>
      <c r="QOI327" s="80"/>
      <c r="QOJ327" s="80"/>
      <c r="QOK327" s="80"/>
      <c r="QOL327" s="80"/>
      <c r="QOM327" s="80"/>
      <c r="QON327" s="80"/>
      <c r="QOO327" s="80"/>
      <c r="QOP327" s="80"/>
      <c r="QOQ327" s="80"/>
      <c r="QOR327" s="80"/>
      <c r="QOS327" s="80"/>
      <c r="QOT327" s="80"/>
      <c r="QOU327" s="80"/>
      <c r="QOV327" s="80"/>
      <c r="QOW327" s="80"/>
      <c r="QOX327" s="80"/>
      <c r="QOY327" s="80"/>
      <c r="QOZ327" s="80"/>
      <c r="QPA327" s="80"/>
      <c r="QPB327" s="80"/>
      <c r="QPC327" s="80"/>
      <c r="QPD327" s="80"/>
      <c r="QPE327" s="80"/>
      <c r="QPF327" s="80"/>
      <c r="QPG327" s="80"/>
      <c r="QPH327" s="80"/>
      <c r="QPI327" s="80"/>
      <c r="QPJ327" s="80"/>
      <c r="QPK327" s="80"/>
      <c r="QPL327" s="80"/>
      <c r="QPM327" s="80"/>
      <c r="QPN327" s="80"/>
      <c r="QPO327" s="80"/>
      <c r="QPP327" s="80"/>
      <c r="QPQ327" s="80"/>
      <c r="QPR327" s="80"/>
      <c r="QPS327" s="80"/>
      <c r="QPT327" s="80"/>
      <c r="QPU327" s="80"/>
      <c r="QPV327" s="80"/>
      <c r="QPW327" s="80"/>
      <c r="QPX327" s="80"/>
      <c r="QPY327" s="80"/>
      <c r="QPZ327" s="80"/>
      <c r="QQA327" s="80"/>
      <c r="QQB327" s="80"/>
      <c r="QQC327" s="80"/>
      <c r="QQD327" s="80"/>
      <c r="QQE327" s="80"/>
      <c r="QQF327" s="80"/>
      <c r="QQG327" s="80"/>
      <c r="QQH327" s="80"/>
      <c r="QQI327" s="80"/>
      <c r="QQJ327" s="80"/>
      <c r="QQK327" s="80"/>
      <c r="QQL327" s="80"/>
      <c r="QQM327" s="80"/>
      <c r="QQN327" s="80"/>
      <c r="QQO327" s="80"/>
      <c r="QQP327" s="80"/>
      <c r="QQQ327" s="80"/>
      <c r="QQR327" s="80"/>
      <c r="QQS327" s="80"/>
      <c r="QQT327" s="80"/>
      <c r="QQU327" s="80"/>
      <c r="QQV327" s="80"/>
      <c r="QQW327" s="80"/>
      <c r="QQX327" s="80"/>
      <c r="QQY327" s="80"/>
      <c r="QQZ327" s="80"/>
      <c r="QRA327" s="80"/>
      <c r="QRB327" s="80"/>
      <c r="QRC327" s="80"/>
      <c r="QRD327" s="80"/>
      <c r="QRE327" s="80"/>
      <c r="QRF327" s="80"/>
      <c r="QRG327" s="80"/>
      <c r="QRH327" s="80"/>
      <c r="QRI327" s="80"/>
      <c r="QRJ327" s="80"/>
      <c r="QRK327" s="80"/>
      <c r="QRL327" s="80"/>
      <c r="QRM327" s="80"/>
      <c r="QRN327" s="80"/>
      <c r="QRO327" s="80"/>
      <c r="QRP327" s="80"/>
      <c r="QRQ327" s="80"/>
      <c r="QRR327" s="80"/>
      <c r="QRS327" s="80"/>
      <c r="QRT327" s="80"/>
      <c r="QRU327" s="80"/>
      <c r="QRV327" s="80"/>
      <c r="QRW327" s="80"/>
      <c r="QRX327" s="80"/>
      <c r="QRY327" s="80"/>
      <c r="QRZ327" s="80"/>
      <c r="QSA327" s="80"/>
      <c r="QSB327" s="80"/>
      <c r="QSC327" s="80"/>
      <c r="QSD327" s="80"/>
      <c r="QSE327" s="80"/>
      <c r="QSF327" s="80"/>
      <c r="QSG327" s="80"/>
      <c r="QSH327" s="80"/>
      <c r="QSI327" s="80"/>
      <c r="QSJ327" s="80"/>
      <c r="QSK327" s="80"/>
      <c r="QSL327" s="80"/>
      <c r="QSM327" s="80"/>
      <c r="QSN327" s="80"/>
      <c r="QSO327" s="80"/>
      <c r="QSP327" s="80"/>
      <c r="QSQ327" s="80"/>
      <c r="QSR327" s="80"/>
      <c r="QSS327" s="80"/>
      <c r="QST327" s="80"/>
      <c r="QSU327" s="80"/>
      <c r="QSV327" s="80"/>
      <c r="QSW327" s="80"/>
      <c r="QSX327" s="80"/>
      <c r="QSY327" s="80"/>
      <c r="QSZ327" s="80"/>
      <c r="QTA327" s="80"/>
      <c r="QTB327" s="80"/>
      <c r="QTC327" s="80"/>
      <c r="QTD327" s="80"/>
      <c r="QTE327" s="80"/>
      <c r="QTF327" s="80"/>
      <c r="QTG327" s="80"/>
      <c r="QTH327" s="80"/>
      <c r="QTI327" s="80"/>
      <c r="QTJ327" s="80"/>
      <c r="QTK327" s="80"/>
      <c r="QTL327" s="80"/>
      <c r="QTM327" s="80"/>
      <c r="QTN327" s="80"/>
      <c r="QTO327" s="80"/>
      <c r="QTP327" s="80"/>
      <c r="QTQ327" s="80"/>
      <c r="QTR327" s="80"/>
      <c r="QTS327" s="80"/>
      <c r="QTT327" s="80"/>
      <c r="QTU327" s="80"/>
      <c r="QTV327" s="80"/>
      <c r="QTW327" s="80"/>
      <c r="QTX327" s="80"/>
      <c r="QTY327" s="80"/>
      <c r="QTZ327" s="80"/>
      <c r="QUA327" s="80"/>
      <c r="QUB327" s="80"/>
      <c r="QUC327" s="80"/>
      <c r="QUD327" s="80"/>
      <c r="QUE327" s="80"/>
      <c r="QUF327" s="80"/>
      <c r="QUG327" s="80"/>
      <c r="QUH327" s="80"/>
      <c r="QUI327" s="80"/>
      <c r="QUJ327" s="80"/>
      <c r="QUK327" s="80"/>
      <c r="QUL327" s="80"/>
      <c r="QUM327" s="80"/>
      <c r="QUN327" s="80"/>
      <c r="QUO327" s="80"/>
      <c r="QUP327" s="80"/>
      <c r="QUQ327" s="80"/>
      <c r="QUR327" s="80"/>
      <c r="QUS327" s="80"/>
      <c r="QUT327" s="80"/>
      <c r="QUU327" s="80"/>
      <c r="QUV327" s="80"/>
      <c r="QUW327" s="80"/>
      <c r="QUX327" s="80"/>
      <c r="QUY327" s="80"/>
      <c r="QUZ327" s="80"/>
      <c r="QVA327" s="80"/>
      <c r="QVB327" s="80"/>
      <c r="QVC327" s="80"/>
      <c r="QVD327" s="80"/>
      <c r="QVE327" s="80"/>
      <c r="QVF327" s="80"/>
      <c r="QVG327" s="80"/>
      <c r="QVH327" s="80"/>
      <c r="QVI327" s="80"/>
      <c r="QVJ327" s="80"/>
      <c r="QVK327" s="80"/>
      <c r="QVL327" s="80"/>
      <c r="QVM327" s="80"/>
      <c r="QVN327" s="80"/>
      <c r="QVO327" s="80"/>
      <c r="QVP327" s="80"/>
      <c r="QVQ327" s="80"/>
      <c r="QVR327" s="80"/>
      <c r="QVS327" s="80"/>
      <c r="QVT327" s="80"/>
      <c r="QVU327" s="80"/>
      <c r="QVV327" s="80"/>
      <c r="QVW327" s="80"/>
      <c r="QVX327" s="80"/>
      <c r="QVY327" s="80"/>
      <c r="QVZ327" s="80"/>
      <c r="QWA327" s="80"/>
      <c r="QWB327" s="80"/>
      <c r="QWC327" s="80"/>
      <c r="QWD327" s="80"/>
      <c r="QWE327" s="80"/>
      <c r="QWF327" s="80"/>
      <c r="QWG327" s="80"/>
      <c r="QWH327" s="80"/>
      <c r="QWI327" s="80"/>
      <c r="QWJ327" s="80"/>
      <c r="QWK327" s="80"/>
      <c r="QWL327" s="80"/>
      <c r="QWM327" s="80"/>
      <c r="QWN327" s="80"/>
      <c r="QWO327" s="80"/>
      <c r="QWP327" s="80"/>
      <c r="QWQ327" s="80"/>
      <c r="QWR327" s="80"/>
      <c r="QWS327" s="80"/>
      <c r="QWT327" s="80"/>
      <c r="QWU327" s="80"/>
      <c r="QWV327" s="80"/>
      <c r="QWW327" s="80"/>
      <c r="QWX327" s="80"/>
      <c r="QWY327" s="80"/>
      <c r="QWZ327" s="80"/>
      <c r="QXA327" s="80"/>
      <c r="QXB327" s="80"/>
      <c r="QXC327" s="80"/>
      <c r="QXD327" s="80"/>
      <c r="QXE327" s="80"/>
      <c r="QXF327" s="80"/>
      <c r="QXG327" s="80"/>
      <c r="QXH327" s="80"/>
      <c r="QXI327" s="80"/>
      <c r="QXJ327" s="80"/>
      <c r="QXK327" s="80"/>
      <c r="QXL327" s="80"/>
      <c r="QXM327" s="80"/>
      <c r="QXN327" s="80"/>
      <c r="QXO327" s="80"/>
      <c r="QXP327" s="80"/>
      <c r="QXQ327" s="80"/>
      <c r="QXR327" s="80"/>
      <c r="QXS327" s="80"/>
      <c r="QXT327" s="80"/>
      <c r="QXU327" s="80"/>
      <c r="QXV327" s="80"/>
      <c r="QXW327" s="80"/>
      <c r="QXX327" s="80"/>
      <c r="QXY327" s="80"/>
      <c r="QXZ327" s="80"/>
      <c r="QYA327" s="80"/>
      <c r="QYB327" s="80"/>
      <c r="QYC327" s="80"/>
      <c r="QYD327" s="80"/>
      <c r="QYE327" s="80"/>
      <c r="QYF327" s="80"/>
      <c r="QYG327" s="80"/>
      <c r="QYH327" s="80"/>
      <c r="QYI327" s="80"/>
      <c r="QYJ327" s="80"/>
      <c r="QYK327" s="80"/>
      <c r="QYL327" s="80"/>
      <c r="QYM327" s="80"/>
      <c r="QYN327" s="80"/>
      <c r="QYO327" s="80"/>
      <c r="QYP327" s="80"/>
      <c r="QYQ327" s="80"/>
      <c r="QYR327" s="80"/>
      <c r="QYS327" s="80"/>
      <c r="QYT327" s="80"/>
      <c r="QYU327" s="80"/>
      <c r="QYV327" s="80"/>
      <c r="QYW327" s="80"/>
      <c r="QYX327" s="80"/>
      <c r="QYY327" s="80"/>
      <c r="QYZ327" s="80"/>
      <c r="QZA327" s="80"/>
      <c r="QZB327" s="80"/>
      <c r="QZC327" s="80"/>
      <c r="QZD327" s="80"/>
      <c r="QZE327" s="80"/>
      <c r="QZF327" s="80"/>
      <c r="QZG327" s="80"/>
      <c r="QZH327" s="80"/>
      <c r="QZI327" s="80"/>
      <c r="QZJ327" s="80"/>
      <c r="QZK327" s="80"/>
      <c r="QZL327" s="80"/>
      <c r="QZM327" s="80"/>
      <c r="QZN327" s="80"/>
      <c r="QZO327" s="80"/>
      <c r="QZP327" s="80"/>
      <c r="QZQ327" s="80"/>
      <c r="QZR327" s="80"/>
      <c r="QZS327" s="80"/>
      <c r="QZT327" s="80"/>
      <c r="QZU327" s="80"/>
      <c r="QZV327" s="80"/>
      <c r="QZW327" s="80"/>
      <c r="QZX327" s="80"/>
      <c r="QZY327" s="80"/>
      <c r="QZZ327" s="80"/>
      <c r="RAA327" s="80"/>
      <c r="RAB327" s="80"/>
      <c r="RAC327" s="80"/>
      <c r="RAD327" s="80"/>
      <c r="RAE327" s="80"/>
      <c r="RAF327" s="80"/>
      <c r="RAG327" s="80"/>
      <c r="RAH327" s="80"/>
      <c r="RAI327" s="80"/>
      <c r="RAJ327" s="80"/>
      <c r="RAK327" s="80"/>
      <c r="RAL327" s="80"/>
      <c r="RAM327" s="80"/>
      <c r="RAN327" s="80"/>
      <c r="RAO327" s="80"/>
      <c r="RAP327" s="80"/>
      <c r="RAQ327" s="80"/>
      <c r="RAR327" s="80"/>
      <c r="RAS327" s="80"/>
      <c r="RAT327" s="80"/>
      <c r="RAU327" s="80"/>
      <c r="RAV327" s="80"/>
      <c r="RAW327" s="80"/>
      <c r="RAX327" s="80"/>
      <c r="RAY327" s="80"/>
      <c r="RAZ327" s="80"/>
      <c r="RBA327" s="80"/>
      <c r="RBB327" s="80"/>
      <c r="RBC327" s="80"/>
      <c r="RBD327" s="80"/>
      <c r="RBE327" s="80"/>
      <c r="RBF327" s="80"/>
      <c r="RBG327" s="80"/>
      <c r="RBH327" s="80"/>
      <c r="RBI327" s="80"/>
      <c r="RBJ327" s="80"/>
      <c r="RBK327" s="80"/>
      <c r="RBL327" s="80"/>
      <c r="RBM327" s="80"/>
      <c r="RBN327" s="80"/>
      <c r="RBO327" s="80"/>
      <c r="RBP327" s="80"/>
      <c r="RBQ327" s="80"/>
      <c r="RBR327" s="80"/>
      <c r="RBS327" s="80"/>
      <c r="RBT327" s="80"/>
      <c r="RBU327" s="80"/>
      <c r="RBV327" s="80"/>
      <c r="RBW327" s="80"/>
      <c r="RBX327" s="80"/>
      <c r="RBY327" s="80"/>
      <c r="RBZ327" s="80"/>
      <c r="RCA327" s="80"/>
      <c r="RCB327" s="80"/>
      <c r="RCC327" s="80"/>
      <c r="RCD327" s="80"/>
      <c r="RCE327" s="80"/>
      <c r="RCF327" s="80"/>
      <c r="RCG327" s="80"/>
      <c r="RCH327" s="80"/>
      <c r="RCI327" s="80"/>
      <c r="RCJ327" s="80"/>
      <c r="RCK327" s="80"/>
      <c r="RCL327" s="80"/>
      <c r="RCM327" s="80"/>
      <c r="RCN327" s="80"/>
      <c r="RCO327" s="80"/>
      <c r="RCP327" s="80"/>
      <c r="RCQ327" s="80"/>
      <c r="RCR327" s="80"/>
      <c r="RCS327" s="80"/>
      <c r="RCT327" s="80"/>
      <c r="RCU327" s="80"/>
      <c r="RCV327" s="80"/>
      <c r="RCW327" s="80"/>
      <c r="RCX327" s="80"/>
      <c r="RCY327" s="80"/>
      <c r="RCZ327" s="80"/>
      <c r="RDA327" s="80"/>
      <c r="RDB327" s="80"/>
      <c r="RDC327" s="80"/>
      <c r="RDD327" s="80"/>
      <c r="RDE327" s="80"/>
      <c r="RDF327" s="80"/>
      <c r="RDG327" s="80"/>
      <c r="RDH327" s="80"/>
      <c r="RDI327" s="80"/>
      <c r="RDJ327" s="80"/>
      <c r="RDK327" s="80"/>
      <c r="RDL327" s="80"/>
      <c r="RDM327" s="80"/>
      <c r="RDN327" s="80"/>
      <c r="RDO327" s="80"/>
      <c r="RDP327" s="80"/>
      <c r="RDQ327" s="80"/>
      <c r="RDR327" s="80"/>
      <c r="RDS327" s="80"/>
      <c r="RDT327" s="80"/>
      <c r="RDU327" s="80"/>
      <c r="RDV327" s="80"/>
      <c r="RDW327" s="80"/>
      <c r="RDX327" s="80"/>
      <c r="RDY327" s="80"/>
      <c r="RDZ327" s="80"/>
      <c r="REA327" s="80"/>
      <c r="REB327" s="80"/>
      <c r="REC327" s="80"/>
      <c r="RED327" s="80"/>
      <c r="REE327" s="80"/>
      <c r="REF327" s="80"/>
      <c r="REG327" s="80"/>
      <c r="REH327" s="80"/>
      <c r="REI327" s="80"/>
      <c r="REJ327" s="80"/>
      <c r="REK327" s="80"/>
      <c r="REL327" s="80"/>
      <c r="REM327" s="80"/>
      <c r="REN327" s="80"/>
      <c r="REO327" s="80"/>
      <c r="REP327" s="80"/>
      <c r="REQ327" s="80"/>
      <c r="RER327" s="80"/>
      <c r="RES327" s="80"/>
      <c r="RET327" s="80"/>
      <c r="REU327" s="80"/>
      <c r="REV327" s="80"/>
      <c r="REW327" s="80"/>
      <c r="REX327" s="80"/>
      <c r="REY327" s="80"/>
      <c r="REZ327" s="80"/>
      <c r="RFA327" s="80"/>
      <c r="RFB327" s="80"/>
      <c r="RFC327" s="80"/>
      <c r="RFD327" s="80"/>
      <c r="RFE327" s="80"/>
      <c r="RFF327" s="80"/>
      <c r="RFG327" s="80"/>
      <c r="RFH327" s="80"/>
      <c r="RFI327" s="80"/>
      <c r="RFJ327" s="80"/>
      <c r="RFK327" s="80"/>
      <c r="RFL327" s="80"/>
      <c r="RFM327" s="80"/>
      <c r="RFN327" s="80"/>
      <c r="RFO327" s="80"/>
      <c r="RFP327" s="80"/>
      <c r="RFQ327" s="80"/>
      <c r="RFR327" s="80"/>
      <c r="RFS327" s="80"/>
      <c r="RFT327" s="80"/>
      <c r="RFU327" s="80"/>
      <c r="RFV327" s="80"/>
      <c r="RFW327" s="80"/>
      <c r="RFX327" s="80"/>
      <c r="RFY327" s="80"/>
      <c r="RFZ327" s="80"/>
      <c r="RGA327" s="80"/>
      <c r="RGB327" s="80"/>
      <c r="RGC327" s="80"/>
      <c r="RGD327" s="80"/>
      <c r="RGE327" s="80"/>
      <c r="RGF327" s="80"/>
      <c r="RGG327" s="80"/>
      <c r="RGH327" s="80"/>
      <c r="RGI327" s="80"/>
      <c r="RGJ327" s="80"/>
      <c r="RGK327" s="80"/>
      <c r="RGL327" s="80"/>
      <c r="RGM327" s="80"/>
      <c r="RGN327" s="80"/>
      <c r="RGO327" s="80"/>
      <c r="RGP327" s="80"/>
      <c r="RGQ327" s="80"/>
      <c r="RGR327" s="80"/>
      <c r="RGS327" s="80"/>
      <c r="RGT327" s="80"/>
      <c r="RGU327" s="80"/>
      <c r="RGV327" s="80"/>
      <c r="RGW327" s="80"/>
      <c r="RGX327" s="80"/>
      <c r="RGY327" s="80"/>
      <c r="RGZ327" s="80"/>
      <c r="RHA327" s="80"/>
      <c r="RHB327" s="80"/>
      <c r="RHC327" s="80"/>
      <c r="RHD327" s="80"/>
      <c r="RHE327" s="80"/>
      <c r="RHF327" s="80"/>
      <c r="RHG327" s="80"/>
      <c r="RHH327" s="80"/>
      <c r="RHI327" s="80"/>
      <c r="RHJ327" s="80"/>
      <c r="RHK327" s="80"/>
      <c r="RHL327" s="80"/>
      <c r="RHM327" s="80"/>
      <c r="RHN327" s="80"/>
      <c r="RHO327" s="80"/>
      <c r="RHP327" s="80"/>
      <c r="RHQ327" s="80"/>
      <c r="RHR327" s="80"/>
      <c r="RHS327" s="80"/>
      <c r="RHT327" s="80"/>
      <c r="RHU327" s="80"/>
      <c r="RHV327" s="80"/>
      <c r="RHW327" s="80"/>
      <c r="RHX327" s="80"/>
      <c r="RHY327" s="80"/>
      <c r="RHZ327" s="80"/>
      <c r="RIA327" s="80"/>
      <c r="RIB327" s="80"/>
      <c r="RIC327" s="80"/>
      <c r="RID327" s="80"/>
      <c r="RIE327" s="80"/>
      <c r="RIF327" s="80"/>
      <c r="RIG327" s="80"/>
      <c r="RIH327" s="80"/>
      <c r="RII327" s="80"/>
      <c r="RIJ327" s="80"/>
      <c r="RIK327" s="80"/>
      <c r="RIL327" s="80"/>
      <c r="RIM327" s="80"/>
      <c r="RIN327" s="80"/>
      <c r="RIO327" s="80"/>
      <c r="RIP327" s="80"/>
      <c r="RIQ327" s="80"/>
      <c r="RIR327" s="80"/>
      <c r="RIS327" s="80"/>
      <c r="RIT327" s="80"/>
      <c r="RIU327" s="80"/>
      <c r="RIV327" s="80"/>
      <c r="RIW327" s="80"/>
      <c r="RIX327" s="80"/>
      <c r="RIY327" s="80"/>
      <c r="RIZ327" s="80"/>
      <c r="RJA327" s="80"/>
      <c r="RJB327" s="80"/>
      <c r="RJC327" s="80"/>
      <c r="RJD327" s="80"/>
      <c r="RJE327" s="80"/>
      <c r="RJF327" s="80"/>
      <c r="RJG327" s="80"/>
      <c r="RJH327" s="80"/>
      <c r="RJI327" s="80"/>
      <c r="RJJ327" s="80"/>
      <c r="RJK327" s="80"/>
      <c r="RJL327" s="80"/>
      <c r="RJM327" s="80"/>
      <c r="RJN327" s="80"/>
      <c r="RJO327" s="80"/>
      <c r="RJP327" s="80"/>
      <c r="RJQ327" s="80"/>
      <c r="RJR327" s="80"/>
      <c r="RJS327" s="80"/>
      <c r="RJT327" s="80"/>
      <c r="RJU327" s="80"/>
      <c r="RJV327" s="80"/>
      <c r="RJW327" s="80"/>
      <c r="RJX327" s="80"/>
      <c r="RJY327" s="80"/>
      <c r="RJZ327" s="80"/>
      <c r="RKA327" s="80"/>
      <c r="RKB327" s="80"/>
      <c r="RKC327" s="80"/>
      <c r="RKD327" s="80"/>
      <c r="RKE327" s="80"/>
      <c r="RKF327" s="80"/>
      <c r="RKG327" s="80"/>
      <c r="RKH327" s="80"/>
      <c r="RKI327" s="80"/>
      <c r="RKJ327" s="80"/>
      <c r="RKK327" s="80"/>
      <c r="RKL327" s="80"/>
      <c r="RKM327" s="80"/>
      <c r="RKN327" s="80"/>
      <c r="RKO327" s="80"/>
      <c r="RKP327" s="80"/>
      <c r="RKQ327" s="80"/>
      <c r="RKR327" s="80"/>
      <c r="RKS327" s="80"/>
      <c r="RKT327" s="80"/>
      <c r="RKU327" s="80"/>
      <c r="RKV327" s="80"/>
      <c r="RKW327" s="80"/>
      <c r="RKX327" s="80"/>
      <c r="RKY327" s="80"/>
      <c r="RKZ327" s="80"/>
      <c r="RLA327" s="80"/>
      <c r="RLB327" s="80"/>
      <c r="RLC327" s="80"/>
      <c r="RLD327" s="80"/>
      <c r="RLE327" s="80"/>
      <c r="RLF327" s="80"/>
      <c r="RLG327" s="80"/>
      <c r="RLH327" s="80"/>
      <c r="RLI327" s="80"/>
      <c r="RLJ327" s="80"/>
      <c r="RLK327" s="80"/>
      <c r="RLL327" s="80"/>
      <c r="RLM327" s="80"/>
      <c r="RLN327" s="80"/>
      <c r="RLO327" s="80"/>
      <c r="RLP327" s="80"/>
      <c r="RLQ327" s="80"/>
      <c r="RLR327" s="80"/>
      <c r="RLS327" s="80"/>
      <c r="RLT327" s="80"/>
      <c r="RLU327" s="80"/>
      <c r="RLV327" s="80"/>
      <c r="RLW327" s="80"/>
      <c r="RLX327" s="80"/>
      <c r="RLY327" s="80"/>
      <c r="RLZ327" s="80"/>
      <c r="RMA327" s="80"/>
      <c r="RMB327" s="80"/>
      <c r="RMC327" s="80"/>
      <c r="RMD327" s="80"/>
      <c r="RME327" s="80"/>
      <c r="RMF327" s="80"/>
      <c r="RMG327" s="80"/>
      <c r="RMH327" s="80"/>
      <c r="RMI327" s="80"/>
      <c r="RMJ327" s="80"/>
      <c r="RMK327" s="80"/>
      <c r="RML327" s="80"/>
      <c r="RMM327" s="80"/>
      <c r="RMN327" s="80"/>
      <c r="RMO327" s="80"/>
      <c r="RMP327" s="80"/>
      <c r="RMQ327" s="80"/>
      <c r="RMR327" s="80"/>
      <c r="RMS327" s="80"/>
      <c r="RMT327" s="80"/>
      <c r="RMU327" s="80"/>
      <c r="RMV327" s="80"/>
      <c r="RMW327" s="80"/>
      <c r="RMX327" s="80"/>
      <c r="RMY327" s="80"/>
      <c r="RMZ327" s="80"/>
      <c r="RNA327" s="80"/>
      <c r="RNB327" s="80"/>
      <c r="RNC327" s="80"/>
      <c r="RND327" s="80"/>
      <c r="RNE327" s="80"/>
      <c r="RNF327" s="80"/>
      <c r="RNG327" s="80"/>
      <c r="RNH327" s="80"/>
      <c r="RNI327" s="80"/>
      <c r="RNJ327" s="80"/>
      <c r="RNK327" s="80"/>
      <c r="RNL327" s="80"/>
      <c r="RNM327" s="80"/>
      <c r="RNN327" s="80"/>
      <c r="RNO327" s="80"/>
      <c r="RNP327" s="80"/>
      <c r="RNQ327" s="80"/>
      <c r="RNR327" s="80"/>
      <c r="RNS327" s="80"/>
      <c r="RNT327" s="80"/>
      <c r="RNU327" s="80"/>
      <c r="RNV327" s="80"/>
      <c r="RNW327" s="80"/>
      <c r="RNX327" s="80"/>
      <c r="RNY327" s="80"/>
      <c r="RNZ327" s="80"/>
      <c r="ROA327" s="80"/>
      <c r="ROB327" s="80"/>
      <c r="ROC327" s="80"/>
      <c r="ROD327" s="80"/>
      <c r="ROE327" s="80"/>
      <c r="ROF327" s="80"/>
      <c r="ROG327" s="80"/>
      <c r="ROH327" s="80"/>
      <c r="ROI327" s="80"/>
      <c r="ROJ327" s="80"/>
      <c r="ROK327" s="80"/>
      <c r="ROL327" s="80"/>
      <c r="ROM327" s="80"/>
      <c r="RON327" s="80"/>
      <c r="ROO327" s="80"/>
      <c r="ROP327" s="80"/>
      <c r="ROQ327" s="80"/>
      <c r="ROR327" s="80"/>
      <c r="ROS327" s="80"/>
      <c r="ROT327" s="80"/>
      <c r="ROU327" s="80"/>
      <c r="ROV327" s="80"/>
      <c r="ROW327" s="80"/>
      <c r="ROX327" s="80"/>
      <c r="ROY327" s="80"/>
      <c r="ROZ327" s="80"/>
      <c r="RPA327" s="80"/>
      <c r="RPB327" s="80"/>
      <c r="RPC327" s="80"/>
      <c r="RPD327" s="80"/>
      <c r="RPE327" s="80"/>
      <c r="RPF327" s="80"/>
      <c r="RPG327" s="80"/>
      <c r="RPH327" s="80"/>
      <c r="RPI327" s="80"/>
      <c r="RPJ327" s="80"/>
      <c r="RPK327" s="80"/>
      <c r="RPL327" s="80"/>
      <c r="RPM327" s="80"/>
      <c r="RPN327" s="80"/>
      <c r="RPO327" s="80"/>
      <c r="RPP327" s="80"/>
      <c r="RPQ327" s="80"/>
      <c r="RPR327" s="80"/>
      <c r="RPS327" s="80"/>
      <c r="RPT327" s="80"/>
      <c r="RPU327" s="80"/>
      <c r="RPV327" s="80"/>
      <c r="RPW327" s="80"/>
      <c r="RPX327" s="80"/>
      <c r="RPY327" s="80"/>
      <c r="RPZ327" s="80"/>
      <c r="RQA327" s="80"/>
      <c r="RQB327" s="80"/>
      <c r="RQC327" s="80"/>
      <c r="RQD327" s="80"/>
      <c r="RQE327" s="80"/>
      <c r="RQF327" s="80"/>
      <c r="RQG327" s="80"/>
      <c r="RQH327" s="80"/>
      <c r="RQI327" s="80"/>
      <c r="RQJ327" s="80"/>
      <c r="RQK327" s="80"/>
      <c r="RQL327" s="80"/>
      <c r="RQM327" s="80"/>
      <c r="RQN327" s="80"/>
      <c r="RQO327" s="80"/>
      <c r="RQP327" s="80"/>
      <c r="RQQ327" s="80"/>
      <c r="RQR327" s="80"/>
      <c r="RQS327" s="80"/>
      <c r="RQT327" s="80"/>
      <c r="RQU327" s="80"/>
      <c r="RQV327" s="80"/>
      <c r="RQW327" s="80"/>
      <c r="RQX327" s="80"/>
      <c r="RQY327" s="80"/>
      <c r="RQZ327" s="80"/>
      <c r="RRA327" s="80"/>
      <c r="RRB327" s="80"/>
      <c r="RRC327" s="80"/>
      <c r="RRD327" s="80"/>
      <c r="RRE327" s="80"/>
      <c r="RRF327" s="80"/>
      <c r="RRG327" s="80"/>
      <c r="RRH327" s="80"/>
      <c r="RRI327" s="80"/>
      <c r="RRJ327" s="80"/>
      <c r="RRK327" s="80"/>
      <c r="RRL327" s="80"/>
      <c r="RRM327" s="80"/>
      <c r="RRN327" s="80"/>
      <c r="RRO327" s="80"/>
      <c r="RRP327" s="80"/>
      <c r="RRQ327" s="80"/>
      <c r="RRR327" s="80"/>
      <c r="RRS327" s="80"/>
      <c r="RRT327" s="80"/>
      <c r="RRU327" s="80"/>
      <c r="RRV327" s="80"/>
      <c r="RRW327" s="80"/>
      <c r="RRX327" s="80"/>
      <c r="RRY327" s="80"/>
      <c r="RRZ327" s="80"/>
      <c r="RSA327" s="80"/>
      <c r="RSB327" s="80"/>
      <c r="RSC327" s="80"/>
      <c r="RSD327" s="80"/>
      <c r="RSE327" s="80"/>
      <c r="RSF327" s="80"/>
      <c r="RSG327" s="80"/>
      <c r="RSH327" s="80"/>
      <c r="RSI327" s="80"/>
      <c r="RSJ327" s="80"/>
      <c r="RSK327" s="80"/>
      <c r="RSL327" s="80"/>
      <c r="RSM327" s="80"/>
      <c r="RSN327" s="80"/>
      <c r="RSO327" s="80"/>
      <c r="RSP327" s="80"/>
      <c r="RSQ327" s="80"/>
      <c r="RSR327" s="80"/>
      <c r="RSS327" s="80"/>
      <c r="RST327" s="80"/>
      <c r="RSU327" s="80"/>
      <c r="RSV327" s="80"/>
      <c r="RSW327" s="80"/>
      <c r="RSX327" s="80"/>
      <c r="RSY327" s="80"/>
      <c r="RSZ327" s="80"/>
      <c r="RTA327" s="80"/>
      <c r="RTB327" s="80"/>
      <c r="RTC327" s="80"/>
      <c r="RTD327" s="80"/>
      <c r="RTE327" s="80"/>
      <c r="RTF327" s="80"/>
      <c r="RTG327" s="80"/>
      <c r="RTH327" s="80"/>
      <c r="RTI327" s="80"/>
      <c r="RTJ327" s="80"/>
      <c r="RTK327" s="80"/>
      <c r="RTL327" s="80"/>
      <c r="RTM327" s="80"/>
      <c r="RTN327" s="80"/>
      <c r="RTO327" s="80"/>
      <c r="RTP327" s="80"/>
      <c r="RTQ327" s="80"/>
      <c r="RTR327" s="80"/>
      <c r="RTS327" s="80"/>
      <c r="RTT327" s="80"/>
      <c r="RTU327" s="80"/>
      <c r="RTV327" s="80"/>
      <c r="RTW327" s="80"/>
      <c r="RTX327" s="80"/>
      <c r="RTY327" s="80"/>
      <c r="RTZ327" s="80"/>
      <c r="RUA327" s="80"/>
      <c r="RUB327" s="80"/>
      <c r="RUC327" s="80"/>
      <c r="RUD327" s="80"/>
      <c r="RUE327" s="80"/>
      <c r="RUF327" s="80"/>
      <c r="RUG327" s="80"/>
      <c r="RUH327" s="80"/>
      <c r="RUI327" s="80"/>
      <c r="RUJ327" s="80"/>
      <c r="RUK327" s="80"/>
      <c r="RUL327" s="80"/>
      <c r="RUM327" s="80"/>
      <c r="RUN327" s="80"/>
      <c r="RUO327" s="80"/>
      <c r="RUP327" s="80"/>
      <c r="RUQ327" s="80"/>
      <c r="RUR327" s="80"/>
      <c r="RUS327" s="80"/>
      <c r="RUT327" s="80"/>
      <c r="RUU327" s="80"/>
      <c r="RUV327" s="80"/>
      <c r="RUW327" s="80"/>
      <c r="RUX327" s="80"/>
      <c r="RUY327" s="80"/>
      <c r="RUZ327" s="80"/>
      <c r="RVA327" s="80"/>
      <c r="RVB327" s="80"/>
      <c r="RVC327" s="80"/>
      <c r="RVD327" s="80"/>
      <c r="RVE327" s="80"/>
      <c r="RVF327" s="80"/>
      <c r="RVG327" s="80"/>
      <c r="RVH327" s="80"/>
      <c r="RVI327" s="80"/>
      <c r="RVJ327" s="80"/>
      <c r="RVK327" s="80"/>
      <c r="RVL327" s="80"/>
      <c r="RVM327" s="80"/>
      <c r="RVN327" s="80"/>
      <c r="RVO327" s="80"/>
      <c r="RVP327" s="80"/>
      <c r="RVQ327" s="80"/>
      <c r="RVR327" s="80"/>
      <c r="RVS327" s="80"/>
      <c r="RVT327" s="80"/>
      <c r="RVU327" s="80"/>
      <c r="RVV327" s="80"/>
      <c r="RVW327" s="80"/>
      <c r="RVX327" s="80"/>
      <c r="RVY327" s="80"/>
      <c r="RVZ327" s="80"/>
      <c r="RWA327" s="80"/>
      <c r="RWB327" s="80"/>
      <c r="RWC327" s="80"/>
      <c r="RWD327" s="80"/>
      <c r="RWE327" s="80"/>
      <c r="RWF327" s="80"/>
      <c r="RWG327" s="80"/>
      <c r="RWH327" s="80"/>
      <c r="RWI327" s="80"/>
      <c r="RWJ327" s="80"/>
      <c r="RWK327" s="80"/>
      <c r="RWL327" s="80"/>
      <c r="RWM327" s="80"/>
      <c r="RWN327" s="80"/>
      <c r="RWO327" s="80"/>
      <c r="RWP327" s="80"/>
      <c r="RWQ327" s="80"/>
      <c r="RWR327" s="80"/>
      <c r="RWS327" s="80"/>
      <c r="RWT327" s="80"/>
      <c r="RWU327" s="80"/>
      <c r="RWV327" s="80"/>
      <c r="RWW327" s="80"/>
      <c r="RWX327" s="80"/>
      <c r="RWY327" s="80"/>
      <c r="RWZ327" s="80"/>
      <c r="RXA327" s="80"/>
      <c r="RXB327" s="80"/>
      <c r="RXC327" s="80"/>
      <c r="RXD327" s="80"/>
      <c r="RXE327" s="80"/>
      <c r="RXF327" s="80"/>
      <c r="RXG327" s="80"/>
      <c r="RXH327" s="80"/>
      <c r="RXI327" s="80"/>
      <c r="RXJ327" s="80"/>
      <c r="RXK327" s="80"/>
      <c r="RXL327" s="80"/>
      <c r="RXM327" s="80"/>
      <c r="RXN327" s="80"/>
      <c r="RXO327" s="80"/>
      <c r="RXP327" s="80"/>
      <c r="RXQ327" s="80"/>
      <c r="RXR327" s="80"/>
      <c r="RXS327" s="80"/>
      <c r="RXT327" s="80"/>
      <c r="RXU327" s="80"/>
      <c r="RXV327" s="80"/>
      <c r="RXW327" s="80"/>
      <c r="RXX327" s="80"/>
      <c r="RXY327" s="80"/>
      <c r="RXZ327" s="80"/>
      <c r="RYA327" s="80"/>
      <c r="RYB327" s="80"/>
      <c r="RYC327" s="80"/>
      <c r="RYD327" s="80"/>
      <c r="RYE327" s="80"/>
      <c r="RYF327" s="80"/>
      <c r="RYG327" s="80"/>
      <c r="RYH327" s="80"/>
      <c r="RYI327" s="80"/>
      <c r="RYJ327" s="80"/>
      <c r="RYK327" s="80"/>
      <c r="RYL327" s="80"/>
      <c r="RYM327" s="80"/>
      <c r="RYN327" s="80"/>
      <c r="RYO327" s="80"/>
      <c r="RYP327" s="80"/>
      <c r="RYQ327" s="80"/>
      <c r="RYR327" s="80"/>
      <c r="RYS327" s="80"/>
      <c r="RYT327" s="80"/>
      <c r="RYU327" s="80"/>
      <c r="RYV327" s="80"/>
      <c r="RYW327" s="80"/>
      <c r="RYX327" s="80"/>
      <c r="RYY327" s="80"/>
      <c r="RYZ327" s="80"/>
      <c r="RZA327" s="80"/>
      <c r="RZB327" s="80"/>
      <c r="RZC327" s="80"/>
      <c r="RZD327" s="80"/>
      <c r="RZE327" s="80"/>
      <c r="RZF327" s="80"/>
      <c r="RZG327" s="80"/>
      <c r="RZH327" s="80"/>
      <c r="RZI327" s="80"/>
      <c r="RZJ327" s="80"/>
      <c r="RZK327" s="80"/>
      <c r="RZL327" s="80"/>
      <c r="RZM327" s="80"/>
      <c r="RZN327" s="80"/>
      <c r="RZO327" s="80"/>
      <c r="RZP327" s="80"/>
      <c r="RZQ327" s="80"/>
      <c r="RZR327" s="80"/>
      <c r="RZS327" s="80"/>
      <c r="RZT327" s="80"/>
      <c r="RZU327" s="80"/>
      <c r="RZV327" s="80"/>
      <c r="RZW327" s="80"/>
      <c r="RZX327" s="80"/>
      <c r="RZY327" s="80"/>
      <c r="RZZ327" s="80"/>
      <c r="SAA327" s="80"/>
      <c r="SAB327" s="80"/>
      <c r="SAC327" s="80"/>
      <c r="SAD327" s="80"/>
      <c r="SAE327" s="80"/>
      <c r="SAF327" s="80"/>
      <c r="SAG327" s="80"/>
      <c r="SAH327" s="80"/>
      <c r="SAI327" s="80"/>
      <c r="SAJ327" s="80"/>
      <c r="SAK327" s="80"/>
      <c r="SAL327" s="80"/>
      <c r="SAM327" s="80"/>
      <c r="SAN327" s="80"/>
      <c r="SAO327" s="80"/>
      <c r="SAP327" s="80"/>
      <c r="SAQ327" s="80"/>
      <c r="SAR327" s="80"/>
      <c r="SAS327" s="80"/>
      <c r="SAT327" s="80"/>
      <c r="SAU327" s="80"/>
      <c r="SAV327" s="80"/>
      <c r="SAW327" s="80"/>
      <c r="SAX327" s="80"/>
      <c r="SAY327" s="80"/>
      <c r="SAZ327" s="80"/>
      <c r="SBA327" s="80"/>
      <c r="SBB327" s="80"/>
      <c r="SBC327" s="80"/>
      <c r="SBD327" s="80"/>
      <c r="SBE327" s="80"/>
      <c r="SBF327" s="80"/>
      <c r="SBG327" s="80"/>
      <c r="SBH327" s="80"/>
      <c r="SBI327" s="80"/>
      <c r="SBJ327" s="80"/>
      <c r="SBK327" s="80"/>
      <c r="SBL327" s="80"/>
      <c r="SBM327" s="80"/>
      <c r="SBN327" s="80"/>
      <c r="SBO327" s="80"/>
      <c r="SBP327" s="80"/>
      <c r="SBQ327" s="80"/>
      <c r="SBR327" s="80"/>
      <c r="SBS327" s="80"/>
      <c r="SBT327" s="80"/>
      <c r="SBU327" s="80"/>
      <c r="SBV327" s="80"/>
      <c r="SBW327" s="80"/>
      <c r="SBX327" s="80"/>
      <c r="SBY327" s="80"/>
      <c r="SBZ327" s="80"/>
      <c r="SCA327" s="80"/>
      <c r="SCB327" s="80"/>
      <c r="SCC327" s="80"/>
      <c r="SCD327" s="80"/>
      <c r="SCE327" s="80"/>
      <c r="SCF327" s="80"/>
      <c r="SCG327" s="80"/>
      <c r="SCH327" s="80"/>
      <c r="SCI327" s="80"/>
      <c r="SCJ327" s="80"/>
      <c r="SCK327" s="80"/>
      <c r="SCL327" s="80"/>
      <c r="SCM327" s="80"/>
      <c r="SCN327" s="80"/>
      <c r="SCO327" s="80"/>
      <c r="SCP327" s="80"/>
      <c r="SCQ327" s="80"/>
      <c r="SCR327" s="80"/>
      <c r="SCS327" s="80"/>
      <c r="SCT327" s="80"/>
      <c r="SCU327" s="80"/>
      <c r="SCV327" s="80"/>
      <c r="SCW327" s="80"/>
      <c r="SCX327" s="80"/>
      <c r="SCY327" s="80"/>
      <c r="SCZ327" s="80"/>
      <c r="SDA327" s="80"/>
      <c r="SDB327" s="80"/>
      <c r="SDC327" s="80"/>
      <c r="SDD327" s="80"/>
      <c r="SDE327" s="80"/>
      <c r="SDF327" s="80"/>
      <c r="SDG327" s="80"/>
      <c r="SDH327" s="80"/>
      <c r="SDI327" s="80"/>
      <c r="SDJ327" s="80"/>
      <c r="SDK327" s="80"/>
      <c r="SDL327" s="80"/>
      <c r="SDM327" s="80"/>
      <c r="SDN327" s="80"/>
      <c r="SDO327" s="80"/>
      <c r="SDP327" s="80"/>
      <c r="SDQ327" s="80"/>
      <c r="SDR327" s="80"/>
      <c r="SDS327" s="80"/>
      <c r="SDT327" s="80"/>
      <c r="SDU327" s="80"/>
      <c r="SDV327" s="80"/>
      <c r="SDW327" s="80"/>
      <c r="SDX327" s="80"/>
      <c r="SDY327" s="80"/>
      <c r="SDZ327" s="80"/>
      <c r="SEA327" s="80"/>
      <c r="SEB327" s="80"/>
      <c r="SEC327" s="80"/>
      <c r="SED327" s="80"/>
      <c r="SEE327" s="80"/>
      <c r="SEF327" s="80"/>
      <c r="SEG327" s="80"/>
      <c r="SEH327" s="80"/>
      <c r="SEI327" s="80"/>
      <c r="SEJ327" s="80"/>
      <c r="SEK327" s="80"/>
      <c r="SEL327" s="80"/>
      <c r="SEM327" s="80"/>
      <c r="SEN327" s="80"/>
      <c r="SEO327" s="80"/>
      <c r="SEP327" s="80"/>
      <c r="SEQ327" s="80"/>
      <c r="SER327" s="80"/>
      <c r="SES327" s="80"/>
      <c r="SET327" s="80"/>
      <c r="SEU327" s="80"/>
      <c r="SEV327" s="80"/>
      <c r="SEW327" s="80"/>
      <c r="SEX327" s="80"/>
      <c r="SEY327" s="80"/>
      <c r="SEZ327" s="80"/>
      <c r="SFA327" s="80"/>
      <c r="SFB327" s="80"/>
      <c r="SFC327" s="80"/>
      <c r="SFD327" s="80"/>
      <c r="SFE327" s="80"/>
      <c r="SFF327" s="80"/>
      <c r="SFG327" s="80"/>
      <c r="SFH327" s="80"/>
      <c r="SFI327" s="80"/>
      <c r="SFJ327" s="80"/>
      <c r="SFK327" s="80"/>
      <c r="SFL327" s="80"/>
      <c r="SFM327" s="80"/>
      <c r="SFN327" s="80"/>
      <c r="SFO327" s="80"/>
      <c r="SFP327" s="80"/>
      <c r="SFQ327" s="80"/>
      <c r="SFR327" s="80"/>
      <c r="SFS327" s="80"/>
      <c r="SFT327" s="80"/>
      <c r="SFU327" s="80"/>
      <c r="SFV327" s="80"/>
      <c r="SFW327" s="80"/>
      <c r="SFX327" s="80"/>
      <c r="SFY327" s="80"/>
      <c r="SFZ327" s="80"/>
      <c r="SGA327" s="80"/>
      <c r="SGB327" s="80"/>
      <c r="SGC327" s="80"/>
      <c r="SGD327" s="80"/>
      <c r="SGE327" s="80"/>
      <c r="SGF327" s="80"/>
      <c r="SGG327" s="80"/>
      <c r="SGH327" s="80"/>
      <c r="SGI327" s="80"/>
      <c r="SGJ327" s="80"/>
      <c r="SGK327" s="80"/>
      <c r="SGL327" s="80"/>
      <c r="SGM327" s="80"/>
      <c r="SGN327" s="80"/>
      <c r="SGO327" s="80"/>
      <c r="SGP327" s="80"/>
      <c r="SGQ327" s="80"/>
      <c r="SGR327" s="80"/>
      <c r="SGS327" s="80"/>
      <c r="SGT327" s="80"/>
      <c r="SGU327" s="80"/>
      <c r="SGV327" s="80"/>
      <c r="SGW327" s="80"/>
      <c r="SGX327" s="80"/>
      <c r="SGY327" s="80"/>
      <c r="SGZ327" s="80"/>
      <c r="SHA327" s="80"/>
      <c r="SHB327" s="80"/>
      <c r="SHC327" s="80"/>
      <c r="SHD327" s="80"/>
      <c r="SHE327" s="80"/>
      <c r="SHF327" s="80"/>
      <c r="SHG327" s="80"/>
      <c r="SHH327" s="80"/>
      <c r="SHI327" s="80"/>
      <c r="SHJ327" s="80"/>
      <c r="SHK327" s="80"/>
      <c r="SHL327" s="80"/>
      <c r="SHM327" s="80"/>
      <c r="SHN327" s="80"/>
      <c r="SHO327" s="80"/>
      <c r="SHP327" s="80"/>
      <c r="SHQ327" s="80"/>
      <c r="SHR327" s="80"/>
      <c r="SHS327" s="80"/>
      <c r="SHT327" s="80"/>
      <c r="SHU327" s="80"/>
      <c r="SHV327" s="80"/>
      <c r="SHW327" s="80"/>
      <c r="SHX327" s="80"/>
      <c r="SHY327" s="80"/>
      <c r="SHZ327" s="80"/>
      <c r="SIA327" s="80"/>
      <c r="SIB327" s="80"/>
      <c r="SIC327" s="80"/>
      <c r="SID327" s="80"/>
      <c r="SIE327" s="80"/>
      <c r="SIF327" s="80"/>
      <c r="SIG327" s="80"/>
      <c r="SIH327" s="80"/>
      <c r="SII327" s="80"/>
      <c r="SIJ327" s="80"/>
      <c r="SIK327" s="80"/>
      <c r="SIL327" s="80"/>
      <c r="SIM327" s="80"/>
      <c r="SIN327" s="80"/>
      <c r="SIO327" s="80"/>
      <c r="SIP327" s="80"/>
      <c r="SIQ327" s="80"/>
      <c r="SIR327" s="80"/>
      <c r="SIS327" s="80"/>
      <c r="SIT327" s="80"/>
      <c r="SIU327" s="80"/>
      <c r="SIV327" s="80"/>
      <c r="SIW327" s="80"/>
      <c r="SIX327" s="80"/>
      <c r="SIY327" s="80"/>
      <c r="SIZ327" s="80"/>
      <c r="SJA327" s="80"/>
      <c r="SJB327" s="80"/>
      <c r="SJC327" s="80"/>
      <c r="SJD327" s="80"/>
      <c r="SJE327" s="80"/>
      <c r="SJF327" s="80"/>
      <c r="SJG327" s="80"/>
      <c r="SJH327" s="80"/>
      <c r="SJI327" s="80"/>
      <c r="SJJ327" s="80"/>
      <c r="SJK327" s="80"/>
      <c r="SJL327" s="80"/>
      <c r="SJM327" s="80"/>
      <c r="SJN327" s="80"/>
      <c r="SJO327" s="80"/>
      <c r="SJP327" s="80"/>
      <c r="SJQ327" s="80"/>
      <c r="SJR327" s="80"/>
      <c r="SJS327" s="80"/>
      <c r="SJT327" s="80"/>
      <c r="SJU327" s="80"/>
      <c r="SJV327" s="80"/>
      <c r="SJW327" s="80"/>
      <c r="SJX327" s="80"/>
      <c r="SJY327" s="80"/>
      <c r="SJZ327" s="80"/>
      <c r="SKA327" s="80"/>
      <c r="SKB327" s="80"/>
      <c r="SKC327" s="80"/>
      <c r="SKD327" s="80"/>
      <c r="SKE327" s="80"/>
      <c r="SKF327" s="80"/>
      <c r="SKG327" s="80"/>
      <c r="SKH327" s="80"/>
      <c r="SKI327" s="80"/>
      <c r="SKJ327" s="80"/>
      <c r="SKK327" s="80"/>
      <c r="SKL327" s="80"/>
      <c r="SKM327" s="80"/>
      <c r="SKN327" s="80"/>
      <c r="SKO327" s="80"/>
      <c r="SKP327" s="80"/>
      <c r="SKQ327" s="80"/>
      <c r="SKR327" s="80"/>
      <c r="SKS327" s="80"/>
      <c r="SKT327" s="80"/>
      <c r="SKU327" s="80"/>
      <c r="SKV327" s="80"/>
      <c r="SKW327" s="80"/>
      <c r="SKX327" s="80"/>
      <c r="SKY327" s="80"/>
      <c r="SKZ327" s="80"/>
      <c r="SLA327" s="80"/>
      <c r="SLB327" s="80"/>
      <c r="SLC327" s="80"/>
      <c r="SLD327" s="80"/>
      <c r="SLE327" s="80"/>
      <c r="SLF327" s="80"/>
      <c r="SLG327" s="80"/>
      <c r="SLH327" s="80"/>
      <c r="SLI327" s="80"/>
      <c r="SLJ327" s="80"/>
      <c r="SLK327" s="80"/>
      <c r="SLL327" s="80"/>
      <c r="SLM327" s="80"/>
      <c r="SLN327" s="80"/>
      <c r="SLO327" s="80"/>
      <c r="SLP327" s="80"/>
      <c r="SLQ327" s="80"/>
      <c r="SLR327" s="80"/>
      <c r="SLS327" s="80"/>
      <c r="SLT327" s="80"/>
      <c r="SLU327" s="80"/>
      <c r="SLV327" s="80"/>
      <c r="SLW327" s="80"/>
      <c r="SLX327" s="80"/>
      <c r="SLY327" s="80"/>
      <c r="SLZ327" s="80"/>
      <c r="SMA327" s="80"/>
      <c r="SMB327" s="80"/>
      <c r="SMC327" s="80"/>
      <c r="SMD327" s="80"/>
      <c r="SME327" s="80"/>
      <c r="SMF327" s="80"/>
      <c r="SMG327" s="80"/>
      <c r="SMH327" s="80"/>
      <c r="SMI327" s="80"/>
      <c r="SMJ327" s="80"/>
      <c r="SMK327" s="80"/>
      <c r="SML327" s="80"/>
      <c r="SMM327" s="80"/>
      <c r="SMN327" s="80"/>
      <c r="SMO327" s="80"/>
      <c r="SMP327" s="80"/>
      <c r="SMQ327" s="80"/>
      <c r="SMR327" s="80"/>
      <c r="SMS327" s="80"/>
      <c r="SMT327" s="80"/>
      <c r="SMU327" s="80"/>
      <c r="SMV327" s="80"/>
      <c r="SMW327" s="80"/>
      <c r="SMX327" s="80"/>
      <c r="SMY327" s="80"/>
      <c r="SMZ327" s="80"/>
      <c r="SNA327" s="80"/>
      <c r="SNB327" s="80"/>
      <c r="SNC327" s="80"/>
      <c r="SND327" s="80"/>
      <c r="SNE327" s="80"/>
      <c r="SNF327" s="80"/>
      <c r="SNG327" s="80"/>
      <c r="SNH327" s="80"/>
      <c r="SNI327" s="80"/>
      <c r="SNJ327" s="80"/>
      <c r="SNK327" s="80"/>
      <c r="SNL327" s="80"/>
      <c r="SNM327" s="80"/>
      <c r="SNN327" s="80"/>
      <c r="SNO327" s="80"/>
      <c r="SNP327" s="80"/>
      <c r="SNQ327" s="80"/>
      <c r="SNR327" s="80"/>
      <c r="SNS327" s="80"/>
      <c r="SNT327" s="80"/>
      <c r="SNU327" s="80"/>
      <c r="SNV327" s="80"/>
      <c r="SNW327" s="80"/>
      <c r="SNX327" s="80"/>
      <c r="SNY327" s="80"/>
      <c r="SNZ327" s="80"/>
      <c r="SOA327" s="80"/>
      <c r="SOB327" s="80"/>
      <c r="SOC327" s="80"/>
      <c r="SOD327" s="80"/>
      <c r="SOE327" s="80"/>
      <c r="SOF327" s="80"/>
      <c r="SOG327" s="80"/>
      <c r="SOH327" s="80"/>
      <c r="SOI327" s="80"/>
      <c r="SOJ327" s="80"/>
      <c r="SOK327" s="80"/>
      <c r="SOL327" s="80"/>
      <c r="SOM327" s="80"/>
      <c r="SON327" s="80"/>
      <c r="SOO327" s="80"/>
      <c r="SOP327" s="80"/>
      <c r="SOQ327" s="80"/>
      <c r="SOR327" s="80"/>
      <c r="SOS327" s="80"/>
      <c r="SOT327" s="80"/>
      <c r="SOU327" s="80"/>
      <c r="SOV327" s="80"/>
      <c r="SOW327" s="80"/>
      <c r="SOX327" s="80"/>
      <c r="SOY327" s="80"/>
      <c r="SOZ327" s="80"/>
      <c r="SPA327" s="80"/>
      <c r="SPB327" s="80"/>
      <c r="SPC327" s="80"/>
      <c r="SPD327" s="80"/>
      <c r="SPE327" s="80"/>
      <c r="SPF327" s="80"/>
      <c r="SPG327" s="80"/>
      <c r="SPH327" s="80"/>
      <c r="SPI327" s="80"/>
      <c r="SPJ327" s="80"/>
      <c r="SPK327" s="80"/>
      <c r="SPL327" s="80"/>
      <c r="SPM327" s="80"/>
      <c r="SPN327" s="80"/>
      <c r="SPO327" s="80"/>
      <c r="SPP327" s="80"/>
      <c r="SPQ327" s="80"/>
      <c r="SPR327" s="80"/>
      <c r="SPS327" s="80"/>
      <c r="SPT327" s="80"/>
      <c r="SPU327" s="80"/>
      <c r="SPV327" s="80"/>
      <c r="SPW327" s="80"/>
      <c r="SPX327" s="80"/>
      <c r="SPY327" s="80"/>
      <c r="SPZ327" s="80"/>
      <c r="SQA327" s="80"/>
      <c r="SQB327" s="80"/>
      <c r="SQC327" s="80"/>
      <c r="SQD327" s="80"/>
      <c r="SQE327" s="80"/>
      <c r="SQF327" s="80"/>
      <c r="SQG327" s="80"/>
      <c r="SQH327" s="80"/>
      <c r="SQI327" s="80"/>
      <c r="SQJ327" s="80"/>
      <c r="SQK327" s="80"/>
      <c r="SQL327" s="80"/>
      <c r="SQM327" s="80"/>
      <c r="SQN327" s="80"/>
      <c r="SQO327" s="80"/>
      <c r="SQP327" s="80"/>
      <c r="SQQ327" s="80"/>
      <c r="SQR327" s="80"/>
      <c r="SQS327" s="80"/>
      <c r="SQT327" s="80"/>
      <c r="SQU327" s="80"/>
      <c r="SQV327" s="80"/>
      <c r="SQW327" s="80"/>
      <c r="SQX327" s="80"/>
      <c r="SQY327" s="80"/>
      <c r="SQZ327" s="80"/>
      <c r="SRA327" s="80"/>
      <c r="SRB327" s="80"/>
      <c r="SRC327" s="80"/>
      <c r="SRD327" s="80"/>
      <c r="SRE327" s="80"/>
      <c r="SRF327" s="80"/>
      <c r="SRG327" s="80"/>
      <c r="SRH327" s="80"/>
      <c r="SRI327" s="80"/>
      <c r="SRJ327" s="80"/>
      <c r="SRK327" s="80"/>
      <c r="SRL327" s="80"/>
      <c r="SRM327" s="80"/>
      <c r="SRN327" s="80"/>
      <c r="SRO327" s="80"/>
      <c r="SRP327" s="80"/>
      <c r="SRQ327" s="80"/>
      <c r="SRR327" s="80"/>
      <c r="SRS327" s="80"/>
      <c r="SRT327" s="80"/>
      <c r="SRU327" s="80"/>
      <c r="SRV327" s="80"/>
      <c r="SRW327" s="80"/>
      <c r="SRX327" s="80"/>
      <c r="SRY327" s="80"/>
      <c r="SRZ327" s="80"/>
      <c r="SSA327" s="80"/>
      <c r="SSB327" s="80"/>
      <c r="SSC327" s="80"/>
      <c r="SSD327" s="80"/>
      <c r="SSE327" s="80"/>
      <c r="SSF327" s="80"/>
      <c r="SSG327" s="80"/>
      <c r="SSH327" s="80"/>
      <c r="SSI327" s="80"/>
      <c r="SSJ327" s="80"/>
      <c r="SSK327" s="80"/>
      <c r="SSL327" s="80"/>
      <c r="SSM327" s="80"/>
      <c r="SSN327" s="80"/>
      <c r="SSO327" s="80"/>
      <c r="SSP327" s="80"/>
      <c r="SSQ327" s="80"/>
      <c r="SSR327" s="80"/>
      <c r="SSS327" s="80"/>
      <c r="SST327" s="80"/>
      <c r="SSU327" s="80"/>
      <c r="SSV327" s="80"/>
      <c r="SSW327" s="80"/>
      <c r="SSX327" s="80"/>
      <c r="SSY327" s="80"/>
      <c r="SSZ327" s="80"/>
      <c r="STA327" s="80"/>
      <c r="STB327" s="80"/>
      <c r="STC327" s="80"/>
      <c r="STD327" s="80"/>
      <c r="STE327" s="80"/>
      <c r="STF327" s="80"/>
      <c r="STG327" s="80"/>
      <c r="STH327" s="80"/>
      <c r="STI327" s="80"/>
      <c r="STJ327" s="80"/>
      <c r="STK327" s="80"/>
      <c r="STL327" s="80"/>
      <c r="STM327" s="80"/>
      <c r="STN327" s="80"/>
      <c r="STO327" s="80"/>
      <c r="STP327" s="80"/>
      <c r="STQ327" s="80"/>
      <c r="STR327" s="80"/>
      <c r="STS327" s="80"/>
      <c r="STT327" s="80"/>
      <c r="STU327" s="80"/>
      <c r="STV327" s="80"/>
      <c r="STW327" s="80"/>
      <c r="STX327" s="80"/>
      <c r="STY327" s="80"/>
      <c r="STZ327" s="80"/>
      <c r="SUA327" s="80"/>
      <c r="SUB327" s="80"/>
      <c r="SUC327" s="80"/>
      <c r="SUD327" s="80"/>
      <c r="SUE327" s="80"/>
      <c r="SUF327" s="80"/>
      <c r="SUG327" s="80"/>
      <c r="SUH327" s="80"/>
      <c r="SUI327" s="80"/>
      <c r="SUJ327" s="80"/>
      <c r="SUK327" s="80"/>
      <c r="SUL327" s="80"/>
      <c r="SUM327" s="80"/>
      <c r="SUN327" s="80"/>
      <c r="SUO327" s="80"/>
      <c r="SUP327" s="80"/>
      <c r="SUQ327" s="80"/>
      <c r="SUR327" s="80"/>
      <c r="SUS327" s="80"/>
      <c r="SUT327" s="80"/>
      <c r="SUU327" s="80"/>
      <c r="SUV327" s="80"/>
      <c r="SUW327" s="80"/>
      <c r="SUX327" s="80"/>
      <c r="SUY327" s="80"/>
      <c r="SUZ327" s="80"/>
      <c r="SVA327" s="80"/>
      <c r="SVB327" s="80"/>
      <c r="SVC327" s="80"/>
      <c r="SVD327" s="80"/>
      <c r="SVE327" s="80"/>
      <c r="SVF327" s="80"/>
      <c r="SVG327" s="80"/>
      <c r="SVH327" s="80"/>
      <c r="SVI327" s="80"/>
      <c r="SVJ327" s="80"/>
      <c r="SVK327" s="80"/>
      <c r="SVL327" s="80"/>
      <c r="SVM327" s="80"/>
      <c r="SVN327" s="80"/>
      <c r="SVO327" s="80"/>
      <c r="SVP327" s="80"/>
      <c r="SVQ327" s="80"/>
      <c r="SVR327" s="80"/>
      <c r="SVS327" s="80"/>
      <c r="SVT327" s="80"/>
      <c r="SVU327" s="80"/>
      <c r="SVV327" s="80"/>
      <c r="SVW327" s="80"/>
      <c r="SVX327" s="80"/>
      <c r="SVY327" s="80"/>
      <c r="SVZ327" s="80"/>
      <c r="SWA327" s="80"/>
      <c r="SWB327" s="80"/>
      <c r="SWC327" s="80"/>
      <c r="SWD327" s="80"/>
      <c r="SWE327" s="80"/>
      <c r="SWF327" s="80"/>
      <c r="SWG327" s="80"/>
      <c r="SWH327" s="80"/>
      <c r="SWI327" s="80"/>
      <c r="SWJ327" s="80"/>
      <c r="SWK327" s="80"/>
      <c r="SWL327" s="80"/>
      <c r="SWM327" s="80"/>
      <c r="SWN327" s="80"/>
      <c r="SWO327" s="80"/>
      <c r="SWP327" s="80"/>
      <c r="SWQ327" s="80"/>
      <c r="SWR327" s="80"/>
      <c r="SWS327" s="80"/>
      <c r="SWT327" s="80"/>
      <c r="SWU327" s="80"/>
      <c r="SWV327" s="80"/>
      <c r="SWW327" s="80"/>
      <c r="SWX327" s="80"/>
      <c r="SWY327" s="80"/>
      <c r="SWZ327" s="80"/>
      <c r="SXA327" s="80"/>
      <c r="SXB327" s="80"/>
      <c r="SXC327" s="80"/>
      <c r="SXD327" s="80"/>
      <c r="SXE327" s="80"/>
      <c r="SXF327" s="80"/>
      <c r="SXG327" s="80"/>
      <c r="SXH327" s="80"/>
      <c r="SXI327" s="80"/>
      <c r="SXJ327" s="80"/>
      <c r="SXK327" s="80"/>
      <c r="SXL327" s="80"/>
      <c r="SXM327" s="80"/>
      <c r="SXN327" s="80"/>
      <c r="SXO327" s="80"/>
      <c r="SXP327" s="80"/>
      <c r="SXQ327" s="80"/>
      <c r="SXR327" s="80"/>
      <c r="SXS327" s="80"/>
      <c r="SXT327" s="80"/>
      <c r="SXU327" s="80"/>
      <c r="SXV327" s="80"/>
      <c r="SXW327" s="80"/>
      <c r="SXX327" s="80"/>
      <c r="SXY327" s="80"/>
      <c r="SXZ327" s="80"/>
      <c r="SYA327" s="80"/>
      <c r="SYB327" s="80"/>
      <c r="SYC327" s="80"/>
      <c r="SYD327" s="80"/>
      <c r="SYE327" s="80"/>
      <c r="SYF327" s="80"/>
      <c r="SYG327" s="80"/>
      <c r="SYH327" s="80"/>
      <c r="SYI327" s="80"/>
      <c r="SYJ327" s="80"/>
      <c r="SYK327" s="80"/>
      <c r="SYL327" s="80"/>
      <c r="SYM327" s="80"/>
      <c r="SYN327" s="80"/>
      <c r="SYO327" s="80"/>
      <c r="SYP327" s="80"/>
      <c r="SYQ327" s="80"/>
      <c r="SYR327" s="80"/>
      <c r="SYS327" s="80"/>
      <c r="SYT327" s="80"/>
      <c r="SYU327" s="80"/>
      <c r="SYV327" s="80"/>
      <c r="SYW327" s="80"/>
      <c r="SYX327" s="80"/>
      <c r="SYY327" s="80"/>
      <c r="SYZ327" s="80"/>
      <c r="SZA327" s="80"/>
      <c r="SZB327" s="80"/>
      <c r="SZC327" s="80"/>
      <c r="SZD327" s="80"/>
      <c r="SZE327" s="80"/>
      <c r="SZF327" s="80"/>
      <c r="SZG327" s="80"/>
      <c r="SZH327" s="80"/>
      <c r="SZI327" s="80"/>
      <c r="SZJ327" s="80"/>
      <c r="SZK327" s="80"/>
      <c r="SZL327" s="80"/>
      <c r="SZM327" s="80"/>
      <c r="SZN327" s="80"/>
      <c r="SZO327" s="80"/>
      <c r="SZP327" s="80"/>
      <c r="SZQ327" s="80"/>
      <c r="SZR327" s="80"/>
      <c r="SZS327" s="80"/>
      <c r="SZT327" s="80"/>
      <c r="SZU327" s="80"/>
      <c r="SZV327" s="80"/>
      <c r="SZW327" s="80"/>
      <c r="SZX327" s="80"/>
      <c r="SZY327" s="80"/>
      <c r="SZZ327" s="80"/>
      <c r="TAA327" s="80"/>
      <c r="TAB327" s="80"/>
      <c r="TAC327" s="80"/>
      <c r="TAD327" s="80"/>
      <c r="TAE327" s="80"/>
      <c r="TAF327" s="80"/>
      <c r="TAG327" s="80"/>
      <c r="TAH327" s="80"/>
      <c r="TAI327" s="80"/>
      <c r="TAJ327" s="80"/>
      <c r="TAK327" s="80"/>
      <c r="TAL327" s="80"/>
      <c r="TAM327" s="80"/>
      <c r="TAN327" s="80"/>
      <c r="TAO327" s="80"/>
      <c r="TAP327" s="80"/>
      <c r="TAQ327" s="80"/>
      <c r="TAR327" s="80"/>
      <c r="TAS327" s="80"/>
      <c r="TAT327" s="80"/>
      <c r="TAU327" s="80"/>
      <c r="TAV327" s="80"/>
      <c r="TAW327" s="80"/>
      <c r="TAX327" s="80"/>
      <c r="TAY327" s="80"/>
      <c r="TAZ327" s="80"/>
      <c r="TBA327" s="80"/>
      <c r="TBB327" s="80"/>
      <c r="TBC327" s="80"/>
      <c r="TBD327" s="80"/>
      <c r="TBE327" s="80"/>
      <c r="TBF327" s="80"/>
      <c r="TBG327" s="80"/>
      <c r="TBH327" s="80"/>
      <c r="TBI327" s="80"/>
      <c r="TBJ327" s="80"/>
      <c r="TBK327" s="80"/>
      <c r="TBL327" s="80"/>
      <c r="TBM327" s="80"/>
      <c r="TBN327" s="80"/>
      <c r="TBO327" s="80"/>
      <c r="TBP327" s="80"/>
      <c r="TBQ327" s="80"/>
      <c r="TBR327" s="80"/>
      <c r="TBS327" s="80"/>
      <c r="TBT327" s="80"/>
      <c r="TBU327" s="80"/>
      <c r="TBV327" s="80"/>
      <c r="TBW327" s="80"/>
      <c r="TBX327" s="80"/>
      <c r="TBY327" s="80"/>
      <c r="TBZ327" s="80"/>
      <c r="TCA327" s="80"/>
      <c r="TCB327" s="80"/>
      <c r="TCC327" s="80"/>
      <c r="TCD327" s="80"/>
      <c r="TCE327" s="80"/>
      <c r="TCF327" s="80"/>
      <c r="TCG327" s="80"/>
      <c r="TCH327" s="80"/>
      <c r="TCI327" s="80"/>
      <c r="TCJ327" s="80"/>
      <c r="TCK327" s="80"/>
      <c r="TCL327" s="80"/>
      <c r="TCM327" s="80"/>
      <c r="TCN327" s="80"/>
      <c r="TCO327" s="80"/>
      <c r="TCP327" s="80"/>
      <c r="TCQ327" s="80"/>
      <c r="TCR327" s="80"/>
      <c r="TCS327" s="80"/>
      <c r="TCT327" s="80"/>
      <c r="TCU327" s="80"/>
      <c r="TCV327" s="80"/>
      <c r="TCW327" s="80"/>
      <c r="TCX327" s="80"/>
      <c r="TCY327" s="80"/>
      <c r="TCZ327" s="80"/>
      <c r="TDA327" s="80"/>
      <c r="TDB327" s="80"/>
      <c r="TDC327" s="80"/>
      <c r="TDD327" s="80"/>
      <c r="TDE327" s="80"/>
      <c r="TDF327" s="80"/>
      <c r="TDG327" s="80"/>
      <c r="TDH327" s="80"/>
      <c r="TDI327" s="80"/>
      <c r="TDJ327" s="80"/>
      <c r="TDK327" s="80"/>
      <c r="TDL327" s="80"/>
      <c r="TDM327" s="80"/>
      <c r="TDN327" s="80"/>
      <c r="TDO327" s="80"/>
      <c r="TDP327" s="80"/>
      <c r="TDQ327" s="80"/>
      <c r="TDR327" s="80"/>
      <c r="TDS327" s="80"/>
      <c r="TDT327" s="80"/>
      <c r="TDU327" s="80"/>
      <c r="TDV327" s="80"/>
      <c r="TDW327" s="80"/>
      <c r="TDX327" s="80"/>
      <c r="TDY327" s="80"/>
      <c r="TDZ327" s="80"/>
      <c r="TEA327" s="80"/>
      <c r="TEB327" s="80"/>
      <c r="TEC327" s="80"/>
      <c r="TED327" s="80"/>
      <c r="TEE327" s="80"/>
      <c r="TEF327" s="80"/>
      <c r="TEG327" s="80"/>
      <c r="TEH327" s="80"/>
      <c r="TEI327" s="80"/>
      <c r="TEJ327" s="80"/>
      <c r="TEK327" s="80"/>
      <c r="TEL327" s="80"/>
      <c r="TEM327" s="80"/>
      <c r="TEN327" s="80"/>
      <c r="TEO327" s="80"/>
      <c r="TEP327" s="80"/>
      <c r="TEQ327" s="80"/>
      <c r="TER327" s="80"/>
      <c r="TES327" s="80"/>
      <c r="TET327" s="80"/>
      <c r="TEU327" s="80"/>
      <c r="TEV327" s="80"/>
      <c r="TEW327" s="80"/>
      <c r="TEX327" s="80"/>
      <c r="TEY327" s="80"/>
      <c r="TEZ327" s="80"/>
      <c r="TFA327" s="80"/>
      <c r="TFB327" s="80"/>
      <c r="TFC327" s="80"/>
      <c r="TFD327" s="80"/>
      <c r="TFE327" s="80"/>
      <c r="TFF327" s="80"/>
      <c r="TFG327" s="80"/>
      <c r="TFH327" s="80"/>
      <c r="TFI327" s="80"/>
      <c r="TFJ327" s="80"/>
      <c r="TFK327" s="80"/>
      <c r="TFL327" s="80"/>
      <c r="TFM327" s="80"/>
      <c r="TFN327" s="80"/>
      <c r="TFO327" s="80"/>
      <c r="TFP327" s="80"/>
      <c r="TFQ327" s="80"/>
      <c r="TFR327" s="80"/>
      <c r="TFS327" s="80"/>
      <c r="TFT327" s="80"/>
      <c r="TFU327" s="80"/>
      <c r="TFV327" s="80"/>
      <c r="TFW327" s="80"/>
      <c r="TFX327" s="80"/>
      <c r="TFY327" s="80"/>
      <c r="TFZ327" s="80"/>
      <c r="TGA327" s="80"/>
      <c r="TGB327" s="80"/>
      <c r="TGC327" s="80"/>
      <c r="TGD327" s="80"/>
      <c r="TGE327" s="80"/>
      <c r="TGF327" s="80"/>
      <c r="TGG327" s="80"/>
      <c r="TGH327" s="80"/>
      <c r="TGI327" s="80"/>
      <c r="TGJ327" s="80"/>
      <c r="TGK327" s="80"/>
      <c r="TGL327" s="80"/>
      <c r="TGM327" s="80"/>
      <c r="TGN327" s="80"/>
      <c r="TGO327" s="80"/>
      <c r="TGP327" s="80"/>
      <c r="TGQ327" s="80"/>
      <c r="TGR327" s="80"/>
      <c r="TGS327" s="80"/>
      <c r="TGT327" s="80"/>
      <c r="TGU327" s="80"/>
      <c r="TGV327" s="80"/>
      <c r="TGW327" s="80"/>
      <c r="TGX327" s="80"/>
      <c r="TGY327" s="80"/>
      <c r="TGZ327" s="80"/>
      <c r="THA327" s="80"/>
      <c r="THB327" s="80"/>
      <c r="THC327" s="80"/>
      <c r="THD327" s="80"/>
      <c r="THE327" s="80"/>
      <c r="THF327" s="80"/>
      <c r="THG327" s="80"/>
      <c r="THH327" s="80"/>
      <c r="THI327" s="80"/>
      <c r="THJ327" s="80"/>
      <c r="THK327" s="80"/>
      <c r="THL327" s="80"/>
      <c r="THM327" s="80"/>
      <c r="THN327" s="80"/>
      <c r="THO327" s="80"/>
      <c r="THP327" s="80"/>
      <c r="THQ327" s="80"/>
      <c r="THR327" s="80"/>
      <c r="THS327" s="80"/>
      <c r="THT327" s="80"/>
      <c r="THU327" s="80"/>
      <c r="THV327" s="80"/>
      <c r="THW327" s="80"/>
      <c r="THX327" s="80"/>
      <c r="THY327" s="80"/>
      <c r="THZ327" s="80"/>
      <c r="TIA327" s="80"/>
      <c r="TIB327" s="80"/>
      <c r="TIC327" s="80"/>
      <c r="TID327" s="80"/>
      <c r="TIE327" s="80"/>
      <c r="TIF327" s="80"/>
      <c r="TIG327" s="80"/>
      <c r="TIH327" s="80"/>
      <c r="TII327" s="80"/>
      <c r="TIJ327" s="80"/>
      <c r="TIK327" s="80"/>
      <c r="TIL327" s="80"/>
      <c r="TIM327" s="80"/>
      <c r="TIN327" s="80"/>
      <c r="TIO327" s="80"/>
      <c r="TIP327" s="80"/>
      <c r="TIQ327" s="80"/>
      <c r="TIR327" s="80"/>
      <c r="TIS327" s="80"/>
      <c r="TIT327" s="80"/>
      <c r="TIU327" s="80"/>
      <c r="TIV327" s="80"/>
      <c r="TIW327" s="80"/>
      <c r="TIX327" s="80"/>
      <c r="TIY327" s="80"/>
      <c r="TIZ327" s="80"/>
      <c r="TJA327" s="80"/>
      <c r="TJB327" s="80"/>
      <c r="TJC327" s="80"/>
      <c r="TJD327" s="80"/>
      <c r="TJE327" s="80"/>
      <c r="TJF327" s="80"/>
      <c r="TJG327" s="80"/>
      <c r="TJH327" s="80"/>
      <c r="TJI327" s="80"/>
      <c r="TJJ327" s="80"/>
      <c r="TJK327" s="80"/>
      <c r="TJL327" s="80"/>
      <c r="TJM327" s="80"/>
      <c r="TJN327" s="80"/>
      <c r="TJO327" s="80"/>
      <c r="TJP327" s="80"/>
      <c r="TJQ327" s="80"/>
      <c r="TJR327" s="80"/>
      <c r="TJS327" s="80"/>
      <c r="TJT327" s="80"/>
      <c r="TJU327" s="80"/>
      <c r="TJV327" s="80"/>
      <c r="TJW327" s="80"/>
      <c r="TJX327" s="80"/>
      <c r="TJY327" s="80"/>
      <c r="TJZ327" s="80"/>
      <c r="TKA327" s="80"/>
      <c r="TKB327" s="80"/>
      <c r="TKC327" s="80"/>
      <c r="TKD327" s="80"/>
      <c r="TKE327" s="80"/>
      <c r="TKF327" s="80"/>
      <c r="TKG327" s="80"/>
      <c r="TKH327" s="80"/>
      <c r="TKI327" s="80"/>
      <c r="TKJ327" s="80"/>
      <c r="TKK327" s="80"/>
      <c r="TKL327" s="80"/>
      <c r="TKM327" s="80"/>
      <c r="TKN327" s="80"/>
      <c r="TKO327" s="80"/>
      <c r="TKP327" s="80"/>
      <c r="TKQ327" s="80"/>
      <c r="TKR327" s="80"/>
      <c r="TKS327" s="80"/>
      <c r="TKT327" s="80"/>
      <c r="TKU327" s="80"/>
      <c r="TKV327" s="80"/>
      <c r="TKW327" s="80"/>
      <c r="TKX327" s="80"/>
      <c r="TKY327" s="80"/>
      <c r="TKZ327" s="80"/>
      <c r="TLA327" s="80"/>
      <c r="TLB327" s="80"/>
      <c r="TLC327" s="80"/>
      <c r="TLD327" s="80"/>
      <c r="TLE327" s="80"/>
      <c r="TLF327" s="80"/>
      <c r="TLG327" s="80"/>
      <c r="TLH327" s="80"/>
      <c r="TLI327" s="80"/>
      <c r="TLJ327" s="80"/>
      <c r="TLK327" s="80"/>
      <c r="TLL327" s="80"/>
      <c r="TLM327" s="80"/>
      <c r="TLN327" s="80"/>
      <c r="TLO327" s="80"/>
      <c r="TLP327" s="80"/>
      <c r="TLQ327" s="80"/>
      <c r="TLR327" s="80"/>
      <c r="TLS327" s="80"/>
      <c r="TLT327" s="80"/>
      <c r="TLU327" s="80"/>
      <c r="TLV327" s="80"/>
      <c r="TLW327" s="80"/>
      <c r="TLX327" s="80"/>
      <c r="TLY327" s="80"/>
      <c r="TLZ327" s="80"/>
      <c r="TMA327" s="80"/>
      <c r="TMB327" s="80"/>
      <c r="TMC327" s="80"/>
      <c r="TMD327" s="80"/>
      <c r="TME327" s="80"/>
      <c r="TMF327" s="80"/>
      <c r="TMG327" s="80"/>
      <c r="TMH327" s="80"/>
      <c r="TMI327" s="80"/>
      <c r="TMJ327" s="80"/>
      <c r="TMK327" s="80"/>
      <c r="TML327" s="80"/>
      <c r="TMM327" s="80"/>
      <c r="TMN327" s="80"/>
      <c r="TMO327" s="80"/>
      <c r="TMP327" s="80"/>
      <c r="TMQ327" s="80"/>
      <c r="TMR327" s="80"/>
      <c r="TMS327" s="80"/>
      <c r="TMT327" s="80"/>
      <c r="TMU327" s="80"/>
      <c r="TMV327" s="80"/>
      <c r="TMW327" s="80"/>
      <c r="TMX327" s="80"/>
      <c r="TMY327" s="80"/>
      <c r="TMZ327" s="80"/>
      <c r="TNA327" s="80"/>
      <c r="TNB327" s="80"/>
      <c r="TNC327" s="80"/>
      <c r="TND327" s="80"/>
      <c r="TNE327" s="80"/>
      <c r="TNF327" s="80"/>
      <c r="TNG327" s="80"/>
      <c r="TNH327" s="80"/>
      <c r="TNI327" s="80"/>
      <c r="TNJ327" s="80"/>
      <c r="TNK327" s="80"/>
      <c r="TNL327" s="80"/>
      <c r="TNM327" s="80"/>
      <c r="TNN327" s="80"/>
      <c r="TNO327" s="80"/>
      <c r="TNP327" s="80"/>
      <c r="TNQ327" s="80"/>
      <c r="TNR327" s="80"/>
      <c r="TNS327" s="80"/>
      <c r="TNT327" s="80"/>
      <c r="TNU327" s="80"/>
      <c r="TNV327" s="80"/>
      <c r="TNW327" s="80"/>
      <c r="TNX327" s="80"/>
      <c r="TNY327" s="80"/>
      <c r="TNZ327" s="80"/>
      <c r="TOA327" s="80"/>
      <c r="TOB327" s="80"/>
      <c r="TOC327" s="80"/>
      <c r="TOD327" s="80"/>
      <c r="TOE327" s="80"/>
      <c r="TOF327" s="80"/>
      <c r="TOG327" s="80"/>
      <c r="TOH327" s="80"/>
      <c r="TOI327" s="80"/>
      <c r="TOJ327" s="80"/>
      <c r="TOK327" s="80"/>
      <c r="TOL327" s="80"/>
      <c r="TOM327" s="80"/>
      <c r="TON327" s="80"/>
      <c r="TOO327" s="80"/>
      <c r="TOP327" s="80"/>
      <c r="TOQ327" s="80"/>
      <c r="TOR327" s="80"/>
      <c r="TOS327" s="80"/>
      <c r="TOT327" s="80"/>
      <c r="TOU327" s="80"/>
      <c r="TOV327" s="80"/>
      <c r="TOW327" s="80"/>
      <c r="TOX327" s="80"/>
      <c r="TOY327" s="80"/>
      <c r="TOZ327" s="80"/>
      <c r="TPA327" s="80"/>
      <c r="TPB327" s="80"/>
      <c r="TPC327" s="80"/>
      <c r="TPD327" s="80"/>
      <c r="TPE327" s="80"/>
      <c r="TPF327" s="80"/>
      <c r="TPG327" s="80"/>
      <c r="TPH327" s="80"/>
      <c r="TPI327" s="80"/>
      <c r="TPJ327" s="80"/>
      <c r="TPK327" s="80"/>
      <c r="TPL327" s="80"/>
      <c r="TPM327" s="80"/>
      <c r="TPN327" s="80"/>
      <c r="TPO327" s="80"/>
      <c r="TPP327" s="80"/>
      <c r="TPQ327" s="80"/>
      <c r="TPR327" s="80"/>
      <c r="TPS327" s="80"/>
      <c r="TPT327" s="80"/>
      <c r="TPU327" s="80"/>
      <c r="TPV327" s="80"/>
      <c r="TPW327" s="80"/>
      <c r="TPX327" s="80"/>
      <c r="TPY327" s="80"/>
      <c r="TPZ327" s="80"/>
      <c r="TQA327" s="80"/>
      <c r="TQB327" s="80"/>
      <c r="TQC327" s="80"/>
      <c r="TQD327" s="80"/>
      <c r="TQE327" s="80"/>
      <c r="TQF327" s="80"/>
      <c r="TQG327" s="80"/>
      <c r="TQH327" s="80"/>
      <c r="TQI327" s="80"/>
      <c r="TQJ327" s="80"/>
      <c r="TQK327" s="80"/>
      <c r="TQL327" s="80"/>
      <c r="TQM327" s="80"/>
      <c r="TQN327" s="80"/>
      <c r="TQO327" s="80"/>
      <c r="TQP327" s="80"/>
      <c r="TQQ327" s="80"/>
      <c r="TQR327" s="80"/>
      <c r="TQS327" s="80"/>
      <c r="TQT327" s="80"/>
      <c r="TQU327" s="80"/>
      <c r="TQV327" s="80"/>
      <c r="TQW327" s="80"/>
      <c r="TQX327" s="80"/>
      <c r="TQY327" s="80"/>
      <c r="TQZ327" s="80"/>
      <c r="TRA327" s="80"/>
      <c r="TRB327" s="80"/>
      <c r="TRC327" s="80"/>
      <c r="TRD327" s="80"/>
      <c r="TRE327" s="80"/>
      <c r="TRF327" s="80"/>
      <c r="TRG327" s="80"/>
      <c r="TRH327" s="80"/>
      <c r="TRI327" s="80"/>
      <c r="TRJ327" s="80"/>
      <c r="TRK327" s="80"/>
      <c r="TRL327" s="80"/>
      <c r="TRM327" s="80"/>
      <c r="TRN327" s="80"/>
      <c r="TRO327" s="80"/>
      <c r="TRP327" s="80"/>
      <c r="TRQ327" s="80"/>
      <c r="TRR327" s="80"/>
      <c r="TRS327" s="80"/>
      <c r="TRT327" s="80"/>
      <c r="TRU327" s="80"/>
      <c r="TRV327" s="80"/>
      <c r="TRW327" s="80"/>
      <c r="TRX327" s="80"/>
      <c r="TRY327" s="80"/>
      <c r="TRZ327" s="80"/>
      <c r="TSA327" s="80"/>
      <c r="TSB327" s="80"/>
      <c r="TSC327" s="80"/>
      <c r="TSD327" s="80"/>
      <c r="TSE327" s="80"/>
      <c r="TSF327" s="80"/>
      <c r="TSG327" s="80"/>
      <c r="TSH327" s="80"/>
      <c r="TSI327" s="80"/>
      <c r="TSJ327" s="80"/>
      <c r="TSK327" s="80"/>
      <c r="TSL327" s="80"/>
      <c r="TSM327" s="80"/>
      <c r="TSN327" s="80"/>
      <c r="TSO327" s="80"/>
      <c r="TSP327" s="80"/>
      <c r="TSQ327" s="80"/>
      <c r="TSR327" s="80"/>
      <c r="TSS327" s="80"/>
      <c r="TST327" s="80"/>
      <c r="TSU327" s="80"/>
      <c r="TSV327" s="80"/>
      <c r="TSW327" s="80"/>
      <c r="TSX327" s="80"/>
      <c r="TSY327" s="80"/>
      <c r="TSZ327" s="80"/>
      <c r="TTA327" s="80"/>
      <c r="TTB327" s="80"/>
      <c r="TTC327" s="80"/>
      <c r="TTD327" s="80"/>
      <c r="TTE327" s="80"/>
      <c r="TTF327" s="80"/>
      <c r="TTG327" s="80"/>
      <c r="TTH327" s="80"/>
      <c r="TTI327" s="80"/>
      <c r="TTJ327" s="80"/>
      <c r="TTK327" s="80"/>
      <c r="TTL327" s="80"/>
      <c r="TTM327" s="80"/>
      <c r="TTN327" s="80"/>
      <c r="TTO327" s="80"/>
      <c r="TTP327" s="80"/>
      <c r="TTQ327" s="80"/>
      <c r="TTR327" s="80"/>
      <c r="TTS327" s="80"/>
      <c r="TTT327" s="80"/>
      <c r="TTU327" s="80"/>
      <c r="TTV327" s="80"/>
      <c r="TTW327" s="80"/>
      <c r="TTX327" s="80"/>
      <c r="TTY327" s="80"/>
      <c r="TTZ327" s="80"/>
      <c r="TUA327" s="80"/>
      <c r="TUB327" s="80"/>
      <c r="TUC327" s="80"/>
      <c r="TUD327" s="80"/>
      <c r="TUE327" s="80"/>
      <c r="TUF327" s="80"/>
      <c r="TUG327" s="80"/>
      <c r="TUH327" s="80"/>
      <c r="TUI327" s="80"/>
      <c r="TUJ327" s="80"/>
      <c r="TUK327" s="80"/>
      <c r="TUL327" s="80"/>
      <c r="TUM327" s="80"/>
      <c r="TUN327" s="80"/>
      <c r="TUO327" s="80"/>
      <c r="TUP327" s="80"/>
      <c r="TUQ327" s="80"/>
      <c r="TUR327" s="80"/>
      <c r="TUS327" s="80"/>
      <c r="TUT327" s="80"/>
      <c r="TUU327" s="80"/>
      <c r="TUV327" s="80"/>
      <c r="TUW327" s="80"/>
      <c r="TUX327" s="80"/>
      <c r="TUY327" s="80"/>
      <c r="TUZ327" s="80"/>
      <c r="TVA327" s="80"/>
      <c r="TVB327" s="80"/>
      <c r="TVC327" s="80"/>
      <c r="TVD327" s="80"/>
      <c r="TVE327" s="80"/>
      <c r="TVF327" s="80"/>
      <c r="TVG327" s="80"/>
      <c r="TVH327" s="80"/>
      <c r="TVI327" s="80"/>
      <c r="TVJ327" s="80"/>
      <c r="TVK327" s="80"/>
      <c r="TVL327" s="80"/>
      <c r="TVM327" s="80"/>
      <c r="TVN327" s="80"/>
      <c r="TVO327" s="80"/>
      <c r="TVP327" s="80"/>
      <c r="TVQ327" s="80"/>
      <c r="TVR327" s="80"/>
      <c r="TVS327" s="80"/>
      <c r="TVT327" s="80"/>
      <c r="TVU327" s="80"/>
      <c r="TVV327" s="80"/>
      <c r="TVW327" s="80"/>
      <c r="TVX327" s="80"/>
      <c r="TVY327" s="80"/>
      <c r="TVZ327" s="80"/>
      <c r="TWA327" s="80"/>
      <c r="TWB327" s="80"/>
      <c r="TWC327" s="80"/>
      <c r="TWD327" s="80"/>
      <c r="TWE327" s="80"/>
      <c r="TWF327" s="80"/>
      <c r="TWG327" s="80"/>
      <c r="TWH327" s="80"/>
      <c r="TWI327" s="80"/>
      <c r="TWJ327" s="80"/>
      <c r="TWK327" s="80"/>
      <c r="TWL327" s="80"/>
      <c r="TWM327" s="80"/>
      <c r="TWN327" s="80"/>
      <c r="TWO327" s="80"/>
      <c r="TWP327" s="80"/>
      <c r="TWQ327" s="80"/>
      <c r="TWR327" s="80"/>
      <c r="TWS327" s="80"/>
      <c r="TWT327" s="80"/>
      <c r="TWU327" s="80"/>
      <c r="TWV327" s="80"/>
      <c r="TWW327" s="80"/>
      <c r="TWX327" s="80"/>
      <c r="TWY327" s="80"/>
      <c r="TWZ327" s="80"/>
      <c r="TXA327" s="80"/>
      <c r="TXB327" s="80"/>
      <c r="TXC327" s="80"/>
      <c r="TXD327" s="80"/>
      <c r="TXE327" s="80"/>
      <c r="TXF327" s="80"/>
      <c r="TXG327" s="80"/>
      <c r="TXH327" s="80"/>
      <c r="TXI327" s="80"/>
      <c r="TXJ327" s="80"/>
      <c r="TXK327" s="80"/>
      <c r="TXL327" s="80"/>
      <c r="TXM327" s="80"/>
      <c r="TXN327" s="80"/>
      <c r="TXO327" s="80"/>
      <c r="TXP327" s="80"/>
      <c r="TXQ327" s="80"/>
      <c r="TXR327" s="80"/>
      <c r="TXS327" s="80"/>
      <c r="TXT327" s="80"/>
      <c r="TXU327" s="80"/>
      <c r="TXV327" s="80"/>
      <c r="TXW327" s="80"/>
      <c r="TXX327" s="80"/>
      <c r="TXY327" s="80"/>
      <c r="TXZ327" s="80"/>
      <c r="TYA327" s="80"/>
      <c r="TYB327" s="80"/>
      <c r="TYC327" s="80"/>
      <c r="TYD327" s="80"/>
      <c r="TYE327" s="80"/>
      <c r="TYF327" s="80"/>
      <c r="TYG327" s="80"/>
      <c r="TYH327" s="80"/>
      <c r="TYI327" s="80"/>
      <c r="TYJ327" s="80"/>
      <c r="TYK327" s="80"/>
      <c r="TYL327" s="80"/>
      <c r="TYM327" s="80"/>
      <c r="TYN327" s="80"/>
      <c r="TYO327" s="80"/>
      <c r="TYP327" s="80"/>
      <c r="TYQ327" s="80"/>
      <c r="TYR327" s="80"/>
      <c r="TYS327" s="80"/>
      <c r="TYT327" s="80"/>
      <c r="TYU327" s="80"/>
      <c r="TYV327" s="80"/>
      <c r="TYW327" s="80"/>
      <c r="TYX327" s="80"/>
      <c r="TYY327" s="80"/>
      <c r="TYZ327" s="80"/>
      <c r="TZA327" s="80"/>
      <c r="TZB327" s="80"/>
      <c r="TZC327" s="80"/>
      <c r="TZD327" s="80"/>
      <c r="TZE327" s="80"/>
      <c r="TZF327" s="80"/>
      <c r="TZG327" s="80"/>
      <c r="TZH327" s="80"/>
      <c r="TZI327" s="80"/>
      <c r="TZJ327" s="80"/>
      <c r="TZK327" s="80"/>
      <c r="TZL327" s="80"/>
      <c r="TZM327" s="80"/>
      <c r="TZN327" s="80"/>
      <c r="TZO327" s="80"/>
      <c r="TZP327" s="80"/>
      <c r="TZQ327" s="80"/>
      <c r="TZR327" s="80"/>
      <c r="TZS327" s="80"/>
      <c r="TZT327" s="80"/>
      <c r="TZU327" s="80"/>
      <c r="TZV327" s="80"/>
      <c r="TZW327" s="80"/>
      <c r="TZX327" s="80"/>
      <c r="TZY327" s="80"/>
      <c r="TZZ327" s="80"/>
      <c r="UAA327" s="80"/>
      <c r="UAB327" s="80"/>
      <c r="UAC327" s="80"/>
      <c r="UAD327" s="80"/>
      <c r="UAE327" s="80"/>
      <c r="UAF327" s="80"/>
      <c r="UAG327" s="80"/>
      <c r="UAH327" s="80"/>
      <c r="UAI327" s="80"/>
      <c r="UAJ327" s="80"/>
      <c r="UAK327" s="80"/>
      <c r="UAL327" s="80"/>
      <c r="UAM327" s="80"/>
      <c r="UAN327" s="80"/>
      <c r="UAO327" s="80"/>
      <c r="UAP327" s="80"/>
      <c r="UAQ327" s="80"/>
      <c r="UAR327" s="80"/>
      <c r="UAS327" s="80"/>
      <c r="UAT327" s="80"/>
      <c r="UAU327" s="80"/>
      <c r="UAV327" s="80"/>
      <c r="UAW327" s="80"/>
      <c r="UAX327" s="80"/>
      <c r="UAY327" s="80"/>
      <c r="UAZ327" s="80"/>
      <c r="UBA327" s="80"/>
      <c r="UBB327" s="80"/>
      <c r="UBC327" s="80"/>
      <c r="UBD327" s="80"/>
      <c r="UBE327" s="80"/>
      <c r="UBF327" s="80"/>
      <c r="UBG327" s="80"/>
      <c r="UBH327" s="80"/>
      <c r="UBI327" s="80"/>
      <c r="UBJ327" s="80"/>
      <c r="UBK327" s="80"/>
      <c r="UBL327" s="80"/>
      <c r="UBM327" s="80"/>
      <c r="UBN327" s="80"/>
      <c r="UBO327" s="80"/>
      <c r="UBP327" s="80"/>
      <c r="UBQ327" s="80"/>
      <c r="UBR327" s="80"/>
      <c r="UBS327" s="80"/>
      <c r="UBT327" s="80"/>
      <c r="UBU327" s="80"/>
      <c r="UBV327" s="80"/>
      <c r="UBW327" s="80"/>
      <c r="UBX327" s="80"/>
      <c r="UBY327" s="80"/>
      <c r="UBZ327" s="80"/>
      <c r="UCA327" s="80"/>
      <c r="UCB327" s="80"/>
      <c r="UCC327" s="80"/>
      <c r="UCD327" s="80"/>
      <c r="UCE327" s="80"/>
      <c r="UCF327" s="80"/>
      <c r="UCG327" s="80"/>
      <c r="UCH327" s="80"/>
      <c r="UCI327" s="80"/>
      <c r="UCJ327" s="80"/>
      <c r="UCK327" s="80"/>
      <c r="UCL327" s="80"/>
      <c r="UCM327" s="80"/>
      <c r="UCN327" s="80"/>
      <c r="UCO327" s="80"/>
      <c r="UCP327" s="80"/>
      <c r="UCQ327" s="80"/>
      <c r="UCR327" s="80"/>
      <c r="UCS327" s="80"/>
      <c r="UCT327" s="80"/>
      <c r="UCU327" s="80"/>
      <c r="UCV327" s="80"/>
      <c r="UCW327" s="80"/>
      <c r="UCX327" s="80"/>
      <c r="UCY327" s="80"/>
      <c r="UCZ327" s="80"/>
      <c r="UDA327" s="80"/>
      <c r="UDB327" s="80"/>
      <c r="UDC327" s="80"/>
      <c r="UDD327" s="80"/>
      <c r="UDE327" s="80"/>
      <c r="UDF327" s="80"/>
      <c r="UDG327" s="80"/>
      <c r="UDH327" s="80"/>
      <c r="UDI327" s="80"/>
      <c r="UDJ327" s="80"/>
      <c r="UDK327" s="80"/>
      <c r="UDL327" s="80"/>
      <c r="UDM327" s="80"/>
      <c r="UDN327" s="80"/>
      <c r="UDO327" s="80"/>
      <c r="UDP327" s="80"/>
      <c r="UDQ327" s="80"/>
      <c r="UDR327" s="80"/>
      <c r="UDS327" s="80"/>
      <c r="UDT327" s="80"/>
      <c r="UDU327" s="80"/>
      <c r="UDV327" s="80"/>
      <c r="UDW327" s="80"/>
      <c r="UDX327" s="80"/>
      <c r="UDY327" s="80"/>
      <c r="UDZ327" s="80"/>
      <c r="UEA327" s="80"/>
      <c r="UEB327" s="80"/>
      <c r="UEC327" s="80"/>
      <c r="UED327" s="80"/>
      <c r="UEE327" s="80"/>
      <c r="UEF327" s="80"/>
      <c r="UEG327" s="80"/>
      <c r="UEH327" s="80"/>
      <c r="UEI327" s="80"/>
      <c r="UEJ327" s="80"/>
      <c r="UEK327" s="80"/>
      <c r="UEL327" s="80"/>
      <c r="UEM327" s="80"/>
      <c r="UEN327" s="80"/>
      <c r="UEO327" s="80"/>
      <c r="UEP327" s="80"/>
      <c r="UEQ327" s="80"/>
      <c r="UER327" s="80"/>
      <c r="UES327" s="80"/>
      <c r="UET327" s="80"/>
      <c r="UEU327" s="80"/>
      <c r="UEV327" s="80"/>
      <c r="UEW327" s="80"/>
      <c r="UEX327" s="80"/>
      <c r="UEY327" s="80"/>
      <c r="UEZ327" s="80"/>
      <c r="UFA327" s="80"/>
      <c r="UFB327" s="80"/>
      <c r="UFC327" s="80"/>
      <c r="UFD327" s="80"/>
      <c r="UFE327" s="80"/>
      <c r="UFF327" s="80"/>
      <c r="UFG327" s="80"/>
      <c r="UFH327" s="80"/>
      <c r="UFI327" s="80"/>
      <c r="UFJ327" s="80"/>
      <c r="UFK327" s="80"/>
      <c r="UFL327" s="80"/>
      <c r="UFM327" s="80"/>
      <c r="UFN327" s="80"/>
      <c r="UFO327" s="80"/>
      <c r="UFP327" s="80"/>
      <c r="UFQ327" s="80"/>
      <c r="UFR327" s="80"/>
      <c r="UFS327" s="80"/>
      <c r="UFT327" s="80"/>
      <c r="UFU327" s="80"/>
      <c r="UFV327" s="80"/>
      <c r="UFW327" s="80"/>
      <c r="UFX327" s="80"/>
      <c r="UFY327" s="80"/>
      <c r="UFZ327" s="80"/>
      <c r="UGA327" s="80"/>
      <c r="UGB327" s="80"/>
      <c r="UGC327" s="80"/>
      <c r="UGD327" s="80"/>
      <c r="UGE327" s="80"/>
      <c r="UGF327" s="80"/>
      <c r="UGG327" s="80"/>
      <c r="UGH327" s="80"/>
      <c r="UGI327" s="80"/>
      <c r="UGJ327" s="80"/>
      <c r="UGK327" s="80"/>
      <c r="UGL327" s="80"/>
      <c r="UGM327" s="80"/>
      <c r="UGN327" s="80"/>
      <c r="UGO327" s="80"/>
      <c r="UGP327" s="80"/>
      <c r="UGQ327" s="80"/>
      <c r="UGR327" s="80"/>
      <c r="UGS327" s="80"/>
      <c r="UGT327" s="80"/>
      <c r="UGU327" s="80"/>
      <c r="UGV327" s="80"/>
      <c r="UGW327" s="80"/>
      <c r="UGX327" s="80"/>
      <c r="UGY327" s="80"/>
      <c r="UGZ327" s="80"/>
      <c r="UHA327" s="80"/>
      <c r="UHB327" s="80"/>
      <c r="UHC327" s="80"/>
      <c r="UHD327" s="80"/>
      <c r="UHE327" s="80"/>
      <c r="UHF327" s="80"/>
      <c r="UHG327" s="80"/>
      <c r="UHH327" s="80"/>
      <c r="UHI327" s="80"/>
      <c r="UHJ327" s="80"/>
      <c r="UHK327" s="80"/>
      <c r="UHL327" s="80"/>
      <c r="UHM327" s="80"/>
      <c r="UHN327" s="80"/>
      <c r="UHO327" s="80"/>
      <c r="UHP327" s="80"/>
      <c r="UHQ327" s="80"/>
      <c r="UHR327" s="80"/>
      <c r="UHS327" s="80"/>
      <c r="UHT327" s="80"/>
      <c r="UHU327" s="80"/>
      <c r="UHV327" s="80"/>
      <c r="UHW327" s="80"/>
      <c r="UHX327" s="80"/>
      <c r="UHY327" s="80"/>
      <c r="UHZ327" s="80"/>
      <c r="UIA327" s="80"/>
      <c r="UIB327" s="80"/>
      <c r="UIC327" s="80"/>
      <c r="UID327" s="80"/>
      <c r="UIE327" s="80"/>
      <c r="UIF327" s="80"/>
      <c r="UIG327" s="80"/>
      <c r="UIH327" s="80"/>
      <c r="UII327" s="80"/>
      <c r="UIJ327" s="80"/>
      <c r="UIK327" s="80"/>
      <c r="UIL327" s="80"/>
      <c r="UIM327" s="80"/>
      <c r="UIN327" s="80"/>
      <c r="UIO327" s="80"/>
      <c r="UIP327" s="80"/>
      <c r="UIQ327" s="80"/>
      <c r="UIR327" s="80"/>
      <c r="UIS327" s="80"/>
      <c r="UIT327" s="80"/>
      <c r="UIU327" s="80"/>
      <c r="UIV327" s="80"/>
      <c r="UIW327" s="80"/>
      <c r="UIX327" s="80"/>
      <c r="UIY327" s="80"/>
      <c r="UIZ327" s="80"/>
      <c r="UJA327" s="80"/>
      <c r="UJB327" s="80"/>
      <c r="UJC327" s="80"/>
      <c r="UJD327" s="80"/>
      <c r="UJE327" s="80"/>
      <c r="UJF327" s="80"/>
      <c r="UJG327" s="80"/>
      <c r="UJH327" s="80"/>
      <c r="UJI327" s="80"/>
      <c r="UJJ327" s="80"/>
      <c r="UJK327" s="80"/>
      <c r="UJL327" s="80"/>
      <c r="UJM327" s="80"/>
      <c r="UJN327" s="80"/>
      <c r="UJO327" s="80"/>
      <c r="UJP327" s="80"/>
      <c r="UJQ327" s="80"/>
      <c r="UJR327" s="80"/>
      <c r="UJS327" s="80"/>
      <c r="UJT327" s="80"/>
      <c r="UJU327" s="80"/>
      <c r="UJV327" s="80"/>
      <c r="UJW327" s="80"/>
      <c r="UJX327" s="80"/>
      <c r="UJY327" s="80"/>
      <c r="UJZ327" s="80"/>
      <c r="UKA327" s="80"/>
      <c r="UKB327" s="80"/>
      <c r="UKC327" s="80"/>
      <c r="UKD327" s="80"/>
      <c r="UKE327" s="80"/>
      <c r="UKF327" s="80"/>
      <c r="UKG327" s="80"/>
      <c r="UKH327" s="80"/>
      <c r="UKI327" s="80"/>
      <c r="UKJ327" s="80"/>
      <c r="UKK327" s="80"/>
      <c r="UKL327" s="80"/>
      <c r="UKM327" s="80"/>
      <c r="UKN327" s="80"/>
      <c r="UKO327" s="80"/>
      <c r="UKP327" s="80"/>
      <c r="UKQ327" s="80"/>
      <c r="UKR327" s="80"/>
      <c r="UKS327" s="80"/>
      <c r="UKT327" s="80"/>
      <c r="UKU327" s="80"/>
      <c r="UKV327" s="80"/>
      <c r="UKW327" s="80"/>
      <c r="UKX327" s="80"/>
      <c r="UKY327" s="80"/>
      <c r="UKZ327" s="80"/>
      <c r="ULA327" s="80"/>
      <c r="ULB327" s="80"/>
      <c r="ULC327" s="80"/>
      <c r="ULD327" s="80"/>
      <c r="ULE327" s="80"/>
      <c r="ULF327" s="80"/>
      <c r="ULG327" s="80"/>
      <c r="ULH327" s="80"/>
      <c r="ULI327" s="80"/>
      <c r="ULJ327" s="80"/>
      <c r="ULK327" s="80"/>
      <c r="ULL327" s="80"/>
      <c r="ULM327" s="80"/>
      <c r="ULN327" s="80"/>
      <c r="ULO327" s="80"/>
      <c r="ULP327" s="80"/>
      <c r="ULQ327" s="80"/>
      <c r="ULR327" s="80"/>
      <c r="ULS327" s="80"/>
      <c r="ULT327" s="80"/>
      <c r="ULU327" s="80"/>
      <c r="ULV327" s="80"/>
      <c r="ULW327" s="80"/>
      <c r="ULX327" s="80"/>
      <c r="ULY327" s="80"/>
      <c r="ULZ327" s="80"/>
      <c r="UMA327" s="80"/>
      <c r="UMB327" s="80"/>
      <c r="UMC327" s="80"/>
      <c r="UMD327" s="80"/>
      <c r="UME327" s="80"/>
      <c r="UMF327" s="80"/>
      <c r="UMG327" s="80"/>
      <c r="UMH327" s="80"/>
      <c r="UMI327" s="80"/>
      <c r="UMJ327" s="80"/>
      <c r="UMK327" s="80"/>
      <c r="UML327" s="80"/>
      <c r="UMM327" s="80"/>
      <c r="UMN327" s="80"/>
      <c r="UMO327" s="80"/>
      <c r="UMP327" s="80"/>
      <c r="UMQ327" s="80"/>
      <c r="UMR327" s="80"/>
      <c r="UMS327" s="80"/>
      <c r="UMT327" s="80"/>
      <c r="UMU327" s="80"/>
      <c r="UMV327" s="80"/>
      <c r="UMW327" s="80"/>
      <c r="UMX327" s="80"/>
      <c r="UMY327" s="80"/>
      <c r="UMZ327" s="80"/>
      <c r="UNA327" s="80"/>
      <c r="UNB327" s="80"/>
      <c r="UNC327" s="80"/>
      <c r="UND327" s="80"/>
      <c r="UNE327" s="80"/>
      <c r="UNF327" s="80"/>
      <c r="UNG327" s="80"/>
      <c r="UNH327" s="80"/>
      <c r="UNI327" s="80"/>
      <c r="UNJ327" s="80"/>
      <c r="UNK327" s="80"/>
      <c r="UNL327" s="80"/>
      <c r="UNM327" s="80"/>
      <c r="UNN327" s="80"/>
      <c r="UNO327" s="80"/>
      <c r="UNP327" s="80"/>
      <c r="UNQ327" s="80"/>
      <c r="UNR327" s="80"/>
      <c r="UNS327" s="80"/>
      <c r="UNT327" s="80"/>
      <c r="UNU327" s="80"/>
      <c r="UNV327" s="80"/>
      <c r="UNW327" s="80"/>
      <c r="UNX327" s="80"/>
      <c r="UNY327" s="80"/>
      <c r="UNZ327" s="80"/>
      <c r="UOA327" s="80"/>
      <c r="UOB327" s="80"/>
      <c r="UOC327" s="80"/>
      <c r="UOD327" s="80"/>
      <c r="UOE327" s="80"/>
      <c r="UOF327" s="80"/>
      <c r="UOG327" s="80"/>
      <c r="UOH327" s="80"/>
      <c r="UOI327" s="80"/>
      <c r="UOJ327" s="80"/>
      <c r="UOK327" s="80"/>
      <c r="UOL327" s="80"/>
      <c r="UOM327" s="80"/>
      <c r="UON327" s="80"/>
      <c r="UOO327" s="80"/>
      <c r="UOP327" s="80"/>
      <c r="UOQ327" s="80"/>
      <c r="UOR327" s="80"/>
      <c r="UOS327" s="80"/>
      <c r="UOT327" s="80"/>
      <c r="UOU327" s="80"/>
      <c r="UOV327" s="80"/>
      <c r="UOW327" s="80"/>
      <c r="UOX327" s="80"/>
      <c r="UOY327" s="80"/>
      <c r="UOZ327" s="80"/>
      <c r="UPA327" s="80"/>
      <c r="UPB327" s="80"/>
      <c r="UPC327" s="80"/>
      <c r="UPD327" s="80"/>
      <c r="UPE327" s="80"/>
      <c r="UPF327" s="80"/>
      <c r="UPG327" s="80"/>
      <c r="UPH327" s="80"/>
      <c r="UPI327" s="80"/>
      <c r="UPJ327" s="80"/>
      <c r="UPK327" s="80"/>
      <c r="UPL327" s="80"/>
      <c r="UPM327" s="80"/>
      <c r="UPN327" s="80"/>
      <c r="UPO327" s="80"/>
      <c r="UPP327" s="80"/>
      <c r="UPQ327" s="80"/>
      <c r="UPR327" s="80"/>
      <c r="UPS327" s="80"/>
      <c r="UPT327" s="80"/>
      <c r="UPU327" s="80"/>
      <c r="UPV327" s="80"/>
      <c r="UPW327" s="80"/>
      <c r="UPX327" s="80"/>
      <c r="UPY327" s="80"/>
      <c r="UPZ327" s="80"/>
      <c r="UQA327" s="80"/>
      <c r="UQB327" s="80"/>
      <c r="UQC327" s="80"/>
      <c r="UQD327" s="80"/>
      <c r="UQE327" s="80"/>
      <c r="UQF327" s="80"/>
      <c r="UQG327" s="80"/>
      <c r="UQH327" s="80"/>
      <c r="UQI327" s="80"/>
      <c r="UQJ327" s="80"/>
      <c r="UQK327" s="80"/>
      <c r="UQL327" s="80"/>
      <c r="UQM327" s="80"/>
      <c r="UQN327" s="80"/>
      <c r="UQO327" s="80"/>
      <c r="UQP327" s="80"/>
      <c r="UQQ327" s="80"/>
      <c r="UQR327" s="80"/>
      <c r="UQS327" s="80"/>
      <c r="UQT327" s="80"/>
      <c r="UQU327" s="80"/>
      <c r="UQV327" s="80"/>
      <c r="UQW327" s="80"/>
      <c r="UQX327" s="80"/>
      <c r="UQY327" s="80"/>
      <c r="UQZ327" s="80"/>
      <c r="URA327" s="80"/>
      <c r="URB327" s="80"/>
      <c r="URC327" s="80"/>
      <c r="URD327" s="80"/>
      <c r="URE327" s="80"/>
      <c r="URF327" s="80"/>
      <c r="URG327" s="80"/>
      <c r="URH327" s="80"/>
      <c r="URI327" s="80"/>
      <c r="URJ327" s="80"/>
      <c r="URK327" s="80"/>
      <c r="URL327" s="80"/>
      <c r="URM327" s="80"/>
      <c r="URN327" s="80"/>
      <c r="URO327" s="80"/>
      <c r="URP327" s="80"/>
      <c r="URQ327" s="80"/>
      <c r="URR327" s="80"/>
      <c r="URS327" s="80"/>
      <c r="URT327" s="80"/>
      <c r="URU327" s="80"/>
      <c r="URV327" s="80"/>
      <c r="URW327" s="80"/>
      <c r="URX327" s="80"/>
      <c r="URY327" s="80"/>
      <c r="URZ327" s="80"/>
      <c r="USA327" s="80"/>
      <c r="USB327" s="80"/>
      <c r="USC327" s="80"/>
      <c r="USD327" s="80"/>
      <c r="USE327" s="80"/>
      <c r="USF327" s="80"/>
      <c r="USG327" s="80"/>
      <c r="USH327" s="80"/>
      <c r="USI327" s="80"/>
      <c r="USJ327" s="80"/>
      <c r="USK327" s="80"/>
      <c r="USL327" s="80"/>
      <c r="USM327" s="80"/>
      <c r="USN327" s="80"/>
      <c r="USO327" s="80"/>
      <c r="USP327" s="80"/>
      <c r="USQ327" s="80"/>
      <c r="USR327" s="80"/>
      <c r="USS327" s="80"/>
      <c r="UST327" s="80"/>
      <c r="USU327" s="80"/>
      <c r="USV327" s="80"/>
      <c r="USW327" s="80"/>
      <c r="USX327" s="80"/>
      <c r="USY327" s="80"/>
      <c r="USZ327" s="80"/>
      <c r="UTA327" s="80"/>
      <c r="UTB327" s="80"/>
      <c r="UTC327" s="80"/>
      <c r="UTD327" s="80"/>
      <c r="UTE327" s="80"/>
      <c r="UTF327" s="80"/>
      <c r="UTG327" s="80"/>
      <c r="UTH327" s="80"/>
      <c r="UTI327" s="80"/>
      <c r="UTJ327" s="80"/>
      <c r="UTK327" s="80"/>
      <c r="UTL327" s="80"/>
      <c r="UTM327" s="80"/>
      <c r="UTN327" s="80"/>
      <c r="UTO327" s="80"/>
      <c r="UTP327" s="80"/>
      <c r="UTQ327" s="80"/>
      <c r="UTR327" s="80"/>
      <c r="UTS327" s="80"/>
      <c r="UTT327" s="80"/>
      <c r="UTU327" s="80"/>
      <c r="UTV327" s="80"/>
      <c r="UTW327" s="80"/>
      <c r="UTX327" s="80"/>
      <c r="UTY327" s="80"/>
      <c r="UTZ327" s="80"/>
      <c r="UUA327" s="80"/>
      <c r="UUB327" s="80"/>
      <c r="UUC327" s="80"/>
      <c r="UUD327" s="80"/>
      <c r="UUE327" s="80"/>
      <c r="UUF327" s="80"/>
      <c r="UUG327" s="80"/>
      <c r="UUH327" s="80"/>
      <c r="UUI327" s="80"/>
      <c r="UUJ327" s="80"/>
      <c r="UUK327" s="80"/>
      <c r="UUL327" s="80"/>
      <c r="UUM327" s="80"/>
      <c r="UUN327" s="80"/>
      <c r="UUO327" s="80"/>
      <c r="UUP327" s="80"/>
      <c r="UUQ327" s="80"/>
      <c r="UUR327" s="80"/>
      <c r="UUS327" s="80"/>
      <c r="UUT327" s="80"/>
      <c r="UUU327" s="80"/>
      <c r="UUV327" s="80"/>
      <c r="UUW327" s="80"/>
      <c r="UUX327" s="80"/>
      <c r="UUY327" s="80"/>
      <c r="UUZ327" s="80"/>
      <c r="UVA327" s="80"/>
      <c r="UVB327" s="80"/>
      <c r="UVC327" s="80"/>
      <c r="UVD327" s="80"/>
      <c r="UVE327" s="80"/>
      <c r="UVF327" s="80"/>
      <c r="UVG327" s="80"/>
      <c r="UVH327" s="80"/>
      <c r="UVI327" s="80"/>
      <c r="UVJ327" s="80"/>
      <c r="UVK327" s="80"/>
      <c r="UVL327" s="80"/>
      <c r="UVM327" s="80"/>
      <c r="UVN327" s="80"/>
      <c r="UVO327" s="80"/>
      <c r="UVP327" s="80"/>
      <c r="UVQ327" s="80"/>
      <c r="UVR327" s="80"/>
      <c r="UVS327" s="80"/>
      <c r="UVT327" s="80"/>
      <c r="UVU327" s="80"/>
      <c r="UVV327" s="80"/>
      <c r="UVW327" s="80"/>
      <c r="UVX327" s="80"/>
      <c r="UVY327" s="80"/>
      <c r="UVZ327" s="80"/>
      <c r="UWA327" s="80"/>
      <c r="UWB327" s="80"/>
      <c r="UWC327" s="80"/>
      <c r="UWD327" s="80"/>
      <c r="UWE327" s="80"/>
      <c r="UWF327" s="80"/>
      <c r="UWG327" s="80"/>
      <c r="UWH327" s="80"/>
      <c r="UWI327" s="80"/>
      <c r="UWJ327" s="80"/>
      <c r="UWK327" s="80"/>
      <c r="UWL327" s="80"/>
      <c r="UWM327" s="80"/>
      <c r="UWN327" s="80"/>
      <c r="UWO327" s="80"/>
      <c r="UWP327" s="80"/>
      <c r="UWQ327" s="80"/>
      <c r="UWR327" s="80"/>
      <c r="UWS327" s="80"/>
      <c r="UWT327" s="80"/>
      <c r="UWU327" s="80"/>
      <c r="UWV327" s="80"/>
      <c r="UWW327" s="80"/>
      <c r="UWX327" s="80"/>
      <c r="UWY327" s="80"/>
      <c r="UWZ327" s="80"/>
      <c r="UXA327" s="80"/>
      <c r="UXB327" s="80"/>
      <c r="UXC327" s="80"/>
      <c r="UXD327" s="80"/>
      <c r="UXE327" s="80"/>
      <c r="UXF327" s="80"/>
      <c r="UXG327" s="80"/>
      <c r="UXH327" s="80"/>
      <c r="UXI327" s="80"/>
      <c r="UXJ327" s="80"/>
      <c r="UXK327" s="80"/>
      <c r="UXL327" s="80"/>
      <c r="UXM327" s="80"/>
      <c r="UXN327" s="80"/>
      <c r="UXO327" s="80"/>
      <c r="UXP327" s="80"/>
      <c r="UXQ327" s="80"/>
      <c r="UXR327" s="80"/>
      <c r="UXS327" s="80"/>
      <c r="UXT327" s="80"/>
      <c r="UXU327" s="80"/>
      <c r="UXV327" s="80"/>
      <c r="UXW327" s="80"/>
      <c r="UXX327" s="80"/>
      <c r="UXY327" s="80"/>
      <c r="UXZ327" s="80"/>
      <c r="UYA327" s="80"/>
      <c r="UYB327" s="80"/>
      <c r="UYC327" s="80"/>
      <c r="UYD327" s="80"/>
      <c r="UYE327" s="80"/>
      <c r="UYF327" s="80"/>
      <c r="UYG327" s="80"/>
      <c r="UYH327" s="80"/>
      <c r="UYI327" s="80"/>
      <c r="UYJ327" s="80"/>
      <c r="UYK327" s="80"/>
      <c r="UYL327" s="80"/>
      <c r="UYM327" s="80"/>
      <c r="UYN327" s="80"/>
      <c r="UYO327" s="80"/>
      <c r="UYP327" s="80"/>
      <c r="UYQ327" s="80"/>
      <c r="UYR327" s="80"/>
      <c r="UYS327" s="80"/>
      <c r="UYT327" s="80"/>
      <c r="UYU327" s="80"/>
      <c r="UYV327" s="80"/>
      <c r="UYW327" s="80"/>
      <c r="UYX327" s="80"/>
      <c r="UYY327" s="80"/>
      <c r="UYZ327" s="80"/>
      <c r="UZA327" s="80"/>
      <c r="UZB327" s="80"/>
      <c r="UZC327" s="80"/>
      <c r="UZD327" s="80"/>
      <c r="UZE327" s="80"/>
      <c r="UZF327" s="80"/>
      <c r="UZG327" s="80"/>
      <c r="UZH327" s="80"/>
      <c r="UZI327" s="80"/>
      <c r="UZJ327" s="80"/>
      <c r="UZK327" s="80"/>
      <c r="UZL327" s="80"/>
      <c r="UZM327" s="80"/>
      <c r="UZN327" s="80"/>
      <c r="UZO327" s="80"/>
      <c r="UZP327" s="80"/>
      <c r="UZQ327" s="80"/>
      <c r="UZR327" s="80"/>
      <c r="UZS327" s="80"/>
      <c r="UZT327" s="80"/>
      <c r="UZU327" s="80"/>
      <c r="UZV327" s="80"/>
      <c r="UZW327" s="80"/>
      <c r="UZX327" s="80"/>
      <c r="UZY327" s="80"/>
      <c r="UZZ327" s="80"/>
      <c r="VAA327" s="80"/>
      <c r="VAB327" s="80"/>
      <c r="VAC327" s="80"/>
      <c r="VAD327" s="80"/>
      <c r="VAE327" s="80"/>
      <c r="VAF327" s="80"/>
      <c r="VAG327" s="80"/>
      <c r="VAH327" s="80"/>
      <c r="VAI327" s="80"/>
      <c r="VAJ327" s="80"/>
      <c r="VAK327" s="80"/>
      <c r="VAL327" s="80"/>
      <c r="VAM327" s="80"/>
      <c r="VAN327" s="80"/>
      <c r="VAO327" s="80"/>
      <c r="VAP327" s="80"/>
      <c r="VAQ327" s="80"/>
      <c r="VAR327" s="80"/>
      <c r="VAS327" s="80"/>
      <c r="VAT327" s="80"/>
      <c r="VAU327" s="80"/>
      <c r="VAV327" s="80"/>
      <c r="VAW327" s="80"/>
      <c r="VAX327" s="80"/>
      <c r="VAY327" s="80"/>
      <c r="VAZ327" s="80"/>
      <c r="VBA327" s="80"/>
      <c r="VBB327" s="80"/>
      <c r="VBC327" s="80"/>
      <c r="VBD327" s="80"/>
      <c r="VBE327" s="80"/>
      <c r="VBF327" s="80"/>
      <c r="VBG327" s="80"/>
      <c r="VBH327" s="80"/>
      <c r="VBI327" s="80"/>
      <c r="VBJ327" s="80"/>
      <c r="VBK327" s="80"/>
      <c r="VBL327" s="80"/>
      <c r="VBM327" s="80"/>
      <c r="VBN327" s="80"/>
      <c r="VBO327" s="80"/>
      <c r="VBP327" s="80"/>
      <c r="VBQ327" s="80"/>
      <c r="VBR327" s="80"/>
      <c r="VBS327" s="80"/>
      <c r="VBT327" s="80"/>
      <c r="VBU327" s="80"/>
      <c r="VBV327" s="80"/>
      <c r="VBW327" s="80"/>
      <c r="VBX327" s="80"/>
      <c r="VBY327" s="80"/>
      <c r="VBZ327" s="80"/>
      <c r="VCA327" s="80"/>
      <c r="VCB327" s="80"/>
      <c r="VCC327" s="80"/>
      <c r="VCD327" s="80"/>
      <c r="VCE327" s="80"/>
      <c r="VCF327" s="80"/>
      <c r="VCG327" s="80"/>
      <c r="VCH327" s="80"/>
      <c r="VCI327" s="80"/>
      <c r="VCJ327" s="80"/>
      <c r="VCK327" s="80"/>
      <c r="VCL327" s="80"/>
      <c r="VCM327" s="80"/>
      <c r="VCN327" s="80"/>
      <c r="VCO327" s="80"/>
      <c r="VCP327" s="80"/>
      <c r="VCQ327" s="80"/>
      <c r="VCR327" s="80"/>
      <c r="VCS327" s="80"/>
      <c r="VCT327" s="80"/>
      <c r="VCU327" s="80"/>
      <c r="VCV327" s="80"/>
      <c r="VCW327" s="80"/>
      <c r="VCX327" s="80"/>
      <c r="VCY327" s="80"/>
      <c r="VCZ327" s="80"/>
      <c r="VDA327" s="80"/>
      <c r="VDB327" s="80"/>
      <c r="VDC327" s="80"/>
      <c r="VDD327" s="80"/>
      <c r="VDE327" s="80"/>
      <c r="VDF327" s="80"/>
      <c r="VDG327" s="80"/>
      <c r="VDH327" s="80"/>
      <c r="VDI327" s="80"/>
      <c r="VDJ327" s="80"/>
      <c r="VDK327" s="80"/>
      <c r="VDL327" s="80"/>
      <c r="VDM327" s="80"/>
      <c r="VDN327" s="80"/>
      <c r="VDO327" s="80"/>
      <c r="VDP327" s="80"/>
      <c r="VDQ327" s="80"/>
      <c r="VDR327" s="80"/>
      <c r="VDS327" s="80"/>
      <c r="VDT327" s="80"/>
      <c r="VDU327" s="80"/>
      <c r="VDV327" s="80"/>
      <c r="VDW327" s="80"/>
      <c r="VDX327" s="80"/>
      <c r="VDY327" s="80"/>
      <c r="VDZ327" s="80"/>
      <c r="VEA327" s="80"/>
      <c r="VEB327" s="80"/>
      <c r="VEC327" s="80"/>
      <c r="VED327" s="80"/>
      <c r="VEE327" s="80"/>
      <c r="VEF327" s="80"/>
      <c r="VEG327" s="80"/>
      <c r="VEH327" s="80"/>
      <c r="VEI327" s="80"/>
      <c r="VEJ327" s="80"/>
      <c r="VEK327" s="80"/>
      <c r="VEL327" s="80"/>
      <c r="VEM327" s="80"/>
      <c r="VEN327" s="80"/>
      <c r="VEO327" s="80"/>
      <c r="VEP327" s="80"/>
      <c r="VEQ327" s="80"/>
      <c r="VER327" s="80"/>
      <c r="VES327" s="80"/>
      <c r="VET327" s="80"/>
      <c r="VEU327" s="80"/>
      <c r="VEV327" s="80"/>
      <c r="VEW327" s="80"/>
      <c r="VEX327" s="80"/>
      <c r="VEY327" s="80"/>
      <c r="VEZ327" s="80"/>
      <c r="VFA327" s="80"/>
      <c r="VFB327" s="80"/>
      <c r="VFC327" s="80"/>
      <c r="VFD327" s="80"/>
      <c r="VFE327" s="80"/>
      <c r="VFF327" s="80"/>
      <c r="VFG327" s="80"/>
      <c r="VFH327" s="80"/>
      <c r="VFI327" s="80"/>
      <c r="VFJ327" s="80"/>
      <c r="VFK327" s="80"/>
      <c r="VFL327" s="80"/>
      <c r="VFM327" s="80"/>
      <c r="VFN327" s="80"/>
      <c r="VFO327" s="80"/>
      <c r="VFP327" s="80"/>
      <c r="VFQ327" s="80"/>
      <c r="VFR327" s="80"/>
      <c r="VFS327" s="80"/>
      <c r="VFT327" s="80"/>
      <c r="VFU327" s="80"/>
      <c r="VFV327" s="80"/>
      <c r="VFW327" s="80"/>
      <c r="VFX327" s="80"/>
      <c r="VFY327" s="80"/>
      <c r="VFZ327" s="80"/>
      <c r="VGA327" s="80"/>
      <c r="VGB327" s="80"/>
      <c r="VGC327" s="80"/>
      <c r="VGD327" s="80"/>
      <c r="VGE327" s="80"/>
      <c r="VGF327" s="80"/>
      <c r="VGG327" s="80"/>
      <c r="VGH327" s="80"/>
      <c r="VGI327" s="80"/>
      <c r="VGJ327" s="80"/>
      <c r="VGK327" s="80"/>
      <c r="VGL327" s="80"/>
      <c r="VGM327" s="80"/>
      <c r="VGN327" s="80"/>
      <c r="VGO327" s="80"/>
      <c r="VGP327" s="80"/>
      <c r="VGQ327" s="80"/>
      <c r="VGR327" s="80"/>
      <c r="VGS327" s="80"/>
      <c r="VGT327" s="80"/>
      <c r="VGU327" s="80"/>
      <c r="VGV327" s="80"/>
      <c r="VGW327" s="80"/>
      <c r="VGX327" s="80"/>
      <c r="VGY327" s="80"/>
      <c r="VGZ327" s="80"/>
      <c r="VHA327" s="80"/>
      <c r="VHB327" s="80"/>
      <c r="VHC327" s="80"/>
      <c r="VHD327" s="80"/>
      <c r="VHE327" s="80"/>
      <c r="VHF327" s="80"/>
      <c r="VHG327" s="80"/>
      <c r="VHH327" s="80"/>
      <c r="VHI327" s="80"/>
      <c r="VHJ327" s="80"/>
      <c r="VHK327" s="80"/>
      <c r="VHL327" s="80"/>
      <c r="VHM327" s="80"/>
      <c r="VHN327" s="80"/>
      <c r="VHO327" s="80"/>
      <c r="VHP327" s="80"/>
      <c r="VHQ327" s="80"/>
      <c r="VHR327" s="80"/>
      <c r="VHS327" s="80"/>
      <c r="VHT327" s="80"/>
      <c r="VHU327" s="80"/>
      <c r="VHV327" s="80"/>
      <c r="VHW327" s="80"/>
      <c r="VHX327" s="80"/>
      <c r="VHY327" s="80"/>
      <c r="VHZ327" s="80"/>
      <c r="VIA327" s="80"/>
      <c r="VIB327" s="80"/>
      <c r="VIC327" s="80"/>
      <c r="VID327" s="80"/>
      <c r="VIE327" s="80"/>
      <c r="VIF327" s="80"/>
      <c r="VIG327" s="80"/>
      <c r="VIH327" s="80"/>
      <c r="VII327" s="80"/>
      <c r="VIJ327" s="80"/>
      <c r="VIK327" s="80"/>
      <c r="VIL327" s="80"/>
      <c r="VIM327" s="80"/>
      <c r="VIN327" s="80"/>
      <c r="VIO327" s="80"/>
      <c r="VIP327" s="80"/>
      <c r="VIQ327" s="80"/>
      <c r="VIR327" s="80"/>
      <c r="VIS327" s="80"/>
      <c r="VIT327" s="80"/>
      <c r="VIU327" s="80"/>
      <c r="VIV327" s="80"/>
      <c r="VIW327" s="80"/>
      <c r="VIX327" s="80"/>
      <c r="VIY327" s="80"/>
      <c r="VIZ327" s="80"/>
      <c r="VJA327" s="80"/>
      <c r="VJB327" s="80"/>
      <c r="VJC327" s="80"/>
      <c r="VJD327" s="80"/>
      <c r="VJE327" s="80"/>
      <c r="VJF327" s="80"/>
      <c r="VJG327" s="80"/>
      <c r="VJH327" s="80"/>
      <c r="VJI327" s="80"/>
      <c r="VJJ327" s="80"/>
      <c r="VJK327" s="80"/>
      <c r="VJL327" s="80"/>
      <c r="VJM327" s="80"/>
      <c r="VJN327" s="80"/>
      <c r="VJO327" s="80"/>
      <c r="VJP327" s="80"/>
      <c r="VJQ327" s="80"/>
      <c r="VJR327" s="80"/>
      <c r="VJS327" s="80"/>
      <c r="VJT327" s="80"/>
      <c r="VJU327" s="80"/>
      <c r="VJV327" s="80"/>
      <c r="VJW327" s="80"/>
      <c r="VJX327" s="80"/>
      <c r="VJY327" s="80"/>
      <c r="VJZ327" s="80"/>
      <c r="VKA327" s="80"/>
      <c r="VKB327" s="80"/>
      <c r="VKC327" s="80"/>
      <c r="VKD327" s="80"/>
      <c r="VKE327" s="80"/>
      <c r="VKF327" s="80"/>
      <c r="VKG327" s="80"/>
      <c r="VKH327" s="80"/>
      <c r="VKI327" s="80"/>
      <c r="VKJ327" s="80"/>
      <c r="VKK327" s="80"/>
      <c r="VKL327" s="80"/>
      <c r="VKM327" s="80"/>
      <c r="VKN327" s="80"/>
      <c r="VKO327" s="80"/>
      <c r="VKP327" s="80"/>
      <c r="VKQ327" s="80"/>
      <c r="VKR327" s="80"/>
      <c r="VKS327" s="80"/>
      <c r="VKT327" s="80"/>
      <c r="VKU327" s="80"/>
      <c r="VKV327" s="80"/>
      <c r="VKW327" s="80"/>
      <c r="VKX327" s="80"/>
      <c r="VKY327" s="80"/>
      <c r="VKZ327" s="80"/>
      <c r="VLA327" s="80"/>
      <c r="VLB327" s="80"/>
      <c r="VLC327" s="80"/>
      <c r="VLD327" s="80"/>
      <c r="VLE327" s="80"/>
      <c r="VLF327" s="80"/>
      <c r="VLG327" s="80"/>
      <c r="VLH327" s="80"/>
      <c r="VLI327" s="80"/>
      <c r="VLJ327" s="80"/>
      <c r="VLK327" s="80"/>
      <c r="VLL327" s="80"/>
      <c r="VLM327" s="80"/>
      <c r="VLN327" s="80"/>
      <c r="VLO327" s="80"/>
      <c r="VLP327" s="80"/>
      <c r="VLQ327" s="80"/>
      <c r="VLR327" s="80"/>
      <c r="VLS327" s="80"/>
      <c r="VLT327" s="80"/>
      <c r="VLU327" s="80"/>
      <c r="VLV327" s="80"/>
      <c r="VLW327" s="80"/>
      <c r="VLX327" s="80"/>
      <c r="VLY327" s="80"/>
      <c r="VLZ327" s="80"/>
      <c r="VMA327" s="80"/>
      <c r="VMB327" s="80"/>
      <c r="VMC327" s="80"/>
      <c r="VMD327" s="80"/>
      <c r="VME327" s="80"/>
      <c r="VMF327" s="80"/>
      <c r="VMG327" s="80"/>
      <c r="VMH327" s="80"/>
      <c r="VMI327" s="80"/>
      <c r="VMJ327" s="80"/>
      <c r="VMK327" s="80"/>
      <c r="VML327" s="80"/>
      <c r="VMM327" s="80"/>
      <c r="VMN327" s="80"/>
      <c r="VMO327" s="80"/>
      <c r="VMP327" s="80"/>
      <c r="VMQ327" s="80"/>
      <c r="VMR327" s="80"/>
      <c r="VMS327" s="80"/>
      <c r="VMT327" s="80"/>
      <c r="VMU327" s="80"/>
      <c r="VMV327" s="80"/>
      <c r="VMW327" s="80"/>
      <c r="VMX327" s="80"/>
      <c r="VMY327" s="80"/>
      <c r="VMZ327" s="80"/>
      <c r="VNA327" s="80"/>
      <c r="VNB327" s="80"/>
      <c r="VNC327" s="80"/>
      <c r="VND327" s="80"/>
      <c r="VNE327" s="80"/>
      <c r="VNF327" s="80"/>
      <c r="VNG327" s="80"/>
      <c r="VNH327" s="80"/>
      <c r="VNI327" s="80"/>
      <c r="VNJ327" s="80"/>
      <c r="VNK327" s="80"/>
      <c r="VNL327" s="80"/>
      <c r="VNM327" s="80"/>
      <c r="VNN327" s="80"/>
      <c r="VNO327" s="80"/>
      <c r="VNP327" s="80"/>
      <c r="VNQ327" s="80"/>
      <c r="VNR327" s="80"/>
      <c r="VNS327" s="80"/>
      <c r="VNT327" s="80"/>
      <c r="VNU327" s="80"/>
      <c r="VNV327" s="80"/>
      <c r="VNW327" s="80"/>
      <c r="VNX327" s="80"/>
      <c r="VNY327" s="80"/>
      <c r="VNZ327" s="80"/>
      <c r="VOA327" s="80"/>
      <c r="VOB327" s="80"/>
      <c r="VOC327" s="80"/>
      <c r="VOD327" s="80"/>
      <c r="VOE327" s="80"/>
      <c r="VOF327" s="80"/>
      <c r="VOG327" s="80"/>
      <c r="VOH327" s="80"/>
      <c r="VOI327" s="80"/>
      <c r="VOJ327" s="80"/>
      <c r="VOK327" s="80"/>
      <c r="VOL327" s="80"/>
      <c r="VOM327" s="80"/>
      <c r="VON327" s="80"/>
      <c r="VOO327" s="80"/>
      <c r="VOP327" s="80"/>
      <c r="VOQ327" s="80"/>
      <c r="VOR327" s="80"/>
      <c r="VOS327" s="80"/>
      <c r="VOT327" s="80"/>
      <c r="VOU327" s="80"/>
      <c r="VOV327" s="80"/>
      <c r="VOW327" s="80"/>
      <c r="VOX327" s="80"/>
      <c r="VOY327" s="80"/>
      <c r="VOZ327" s="80"/>
      <c r="VPA327" s="80"/>
      <c r="VPB327" s="80"/>
      <c r="VPC327" s="80"/>
      <c r="VPD327" s="80"/>
      <c r="VPE327" s="80"/>
      <c r="VPF327" s="80"/>
      <c r="VPG327" s="80"/>
      <c r="VPH327" s="80"/>
      <c r="VPI327" s="80"/>
      <c r="VPJ327" s="80"/>
      <c r="VPK327" s="80"/>
      <c r="VPL327" s="80"/>
      <c r="VPM327" s="80"/>
      <c r="VPN327" s="80"/>
      <c r="VPO327" s="80"/>
      <c r="VPP327" s="80"/>
      <c r="VPQ327" s="80"/>
      <c r="VPR327" s="80"/>
      <c r="VPS327" s="80"/>
      <c r="VPT327" s="80"/>
      <c r="VPU327" s="80"/>
      <c r="VPV327" s="80"/>
      <c r="VPW327" s="80"/>
      <c r="VPX327" s="80"/>
      <c r="VPY327" s="80"/>
      <c r="VPZ327" s="80"/>
      <c r="VQA327" s="80"/>
      <c r="VQB327" s="80"/>
      <c r="VQC327" s="80"/>
      <c r="VQD327" s="80"/>
      <c r="VQE327" s="80"/>
      <c r="VQF327" s="80"/>
      <c r="VQG327" s="80"/>
      <c r="VQH327" s="80"/>
      <c r="VQI327" s="80"/>
      <c r="VQJ327" s="80"/>
      <c r="VQK327" s="80"/>
      <c r="VQL327" s="80"/>
      <c r="VQM327" s="80"/>
      <c r="VQN327" s="80"/>
      <c r="VQO327" s="80"/>
      <c r="VQP327" s="80"/>
      <c r="VQQ327" s="80"/>
      <c r="VQR327" s="80"/>
      <c r="VQS327" s="80"/>
      <c r="VQT327" s="80"/>
      <c r="VQU327" s="80"/>
      <c r="VQV327" s="80"/>
      <c r="VQW327" s="80"/>
      <c r="VQX327" s="80"/>
      <c r="VQY327" s="80"/>
      <c r="VQZ327" s="80"/>
      <c r="VRA327" s="80"/>
      <c r="VRB327" s="80"/>
      <c r="VRC327" s="80"/>
      <c r="VRD327" s="80"/>
      <c r="VRE327" s="80"/>
      <c r="VRF327" s="80"/>
      <c r="VRG327" s="80"/>
      <c r="VRH327" s="80"/>
      <c r="VRI327" s="80"/>
      <c r="VRJ327" s="80"/>
      <c r="VRK327" s="80"/>
      <c r="VRL327" s="80"/>
      <c r="VRM327" s="80"/>
      <c r="VRN327" s="80"/>
      <c r="VRO327" s="80"/>
      <c r="VRP327" s="80"/>
      <c r="VRQ327" s="80"/>
      <c r="VRR327" s="80"/>
      <c r="VRS327" s="80"/>
      <c r="VRT327" s="80"/>
      <c r="VRU327" s="80"/>
      <c r="VRV327" s="80"/>
      <c r="VRW327" s="80"/>
      <c r="VRX327" s="80"/>
      <c r="VRY327" s="80"/>
      <c r="VRZ327" s="80"/>
      <c r="VSA327" s="80"/>
      <c r="VSB327" s="80"/>
      <c r="VSC327" s="80"/>
      <c r="VSD327" s="80"/>
      <c r="VSE327" s="80"/>
      <c r="VSF327" s="80"/>
      <c r="VSG327" s="80"/>
      <c r="VSH327" s="80"/>
      <c r="VSI327" s="80"/>
      <c r="VSJ327" s="80"/>
      <c r="VSK327" s="80"/>
      <c r="VSL327" s="80"/>
      <c r="VSM327" s="80"/>
      <c r="VSN327" s="80"/>
      <c r="VSO327" s="80"/>
      <c r="VSP327" s="80"/>
      <c r="VSQ327" s="80"/>
      <c r="VSR327" s="80"/>
      <c r="VSS327" s="80"/>
      <c r="VST327" s="80"/>
      <c r="VSU327" s="80"/>
      <c r="VSV327" s="80"/>
      <c r="VSW327" s="80"/>
      <c r="VSX327" s="80"/>
      <c r="VSY327" s="80"/>
      <c r="VSZ327" s="80"/>
      <c r="VTA327" s="80"/>
      <c r="VTB327" s="80"/>
      <c r="VTC327" s="80"/>
      <c r="VTD327" s="80"/>
      <c r="VTE327" s="80"/>
      <c r="VTF327" s="80"/>
      <c r="VTG327" s="80"/>
      <c r="VTH327" s="80"/>
      <c r="VTI327" s="80"/>
      <c r="VTJ327" s="80"/>
      <c r="VTK327" s="80"/>
      <c r="VTL327" s="80"/>
      <c r="VTM327" s="80"/>
      <c r="VTN327" s="80"/>
      <c r="VTO327" s="80"/>
      <c r="VTP327" s="80"/>
      <c r="VTQ327" s="80"/>
      <c r="VTR327" s="80"/>
      <c r="VTS327" s="80"/>
      <c r="VTT327" s="80"/>
      <c r="VTU327" s="80"/>
      <c r="VTV327" s="80"/>
      <c r="VTW327" s="80"/>
      <c r="VTX327" s="80"/>
      <c r="VTY327" s="80"/>
      <c r="VTZ327" s="80"/>
      <c r="VUA327" s="80"/>
      <c r="VUB327" s="80"/>
      <c r="VUC327" s="80"/>
      <c r="VUD327" s="80"/>
      <c r="VUE327" s="80"/>
      <c r="VUF327" s="80"/>
      <c r="VUG327" s="80"/>
      <c r="VUH327" s="80"/>
      <c r="VUI327" s="80"/>
      <c r="VUJ327" s="80"/>
      <c r="VUK327" s="80"/>
      <c r="VUL327" s="80"/>
      <c r="VUM327" s="80"/>
      <c r="VUN327" s="80"/>
      <c r="VUO327" s="80"/>
      <c r="VUP327" s="80"/>
      <c r="VUQ327" s="80"/>
      <c r="VUR327" s="80"/>
      <c r="VUS327" s="80"/>
      <c r="VUT327" s="80"/>
      <c r="VUU327" s="80"/>
      <c r="VUV327" s="80"/>
      <c r="VUW327" s="80"/>
      <c r="VUX327" s="80"/>
      <c r="VUY327" s="80"/>
      <c r="VUZ327" s="80"/>
      <c r="VVA327" s="80"/>
      <c r="VVB327" s="80"/>
      <c r="VVC327" s="80"/>
      <c r="VVD327" s="80"/>
      <c r="VVE327" s="80"/>
      <c r="VVF327" s="80"/>
      <c r="VVG327" s="80"/>
      <c r="VVH327" s="80"/>
      <c r="VVI327" s="80"/>
      <c r="VVJ327" s="80"/>
      <c r="VVK327" s="80"/>
      <c r="VVL327" s="80"/>
      <c r="VVM327" s="80"/>
      <c r="VVN327" s="80"/>
      <c r="VVO327" s="80"/>
      <c r="VVP327" s="80"/>
      <c r="VVQ327" s="80"/>
      <c r="VVR327" s="80"/>
      <c r="VVS327" s="80"/>
      <c r="VVT327" s="80"/>
      <c r="VVU327" s="80"/>
      <c r="VVV327" s="80"/>
      <c r="VVW327" s="80"/>
      <c r="VVX327" s="80"/>
      <c r="VVY327" s="80"/>
      <c r="VVZ327" s="80"/>
      <c r="VWA327" s="80"/>
      <c r="VWB327" s="80"/>
      <c r="VWC327" s="80"/>
      <c r="VWD327" s="80"/>
      <c r="VWE327" s="80"/>
      <c r="VWF327" s="80"/>
      <c r="VWG327" s="80"/>
      <c r="VWH327" s="80"/>
      <c r="VWI327" s="80"/>
      <c r="VWJ327" s="80"/>
      <c r="VWK327" s="80"/>
      <c r="VWL327" s="80"/>
      <c r="VWM327" s="80"/>
      <c r="VWN327" s="80"/>
      <c r="VWO327" s="80"/>
      <c r="VWP327" s="80"/>
      <c r="VWQ327" s="80"/>
      <c r="VWR327" s="80"/>
      <c r="VWS327" s="80"/>
      <c r="VWT327" s="80"/>
      <c r="VWU327" s="80"/>
      <c r="VWV327" s="80"/>
      <c r="VWW327" s="80"/>
      <c r="VWX327" s="80"/>
      <c r="VWY327" s="80"/>
      <c r="VWZ327" s="80"/>
      <c r="VXA327" s="80"/>
      <c r="VXB327" s="80"/>
      <c r="VXC327" s="80"/>
      <c r="VXD327" s="80"/>
      <c r="VXE327" s="80"/>
      <c r="VXF327" s="80"/>
      <c r="VXG327" s="80"/>
      <c r="VXH327" s="80"/>
      <c r="VXI327" s="80"/>
      <c r="VXJ327" s="80"/>
      <c r="VXK327" s="80"/>
      <c r="VXL327" s="80"/>
      <c r="VXM327" s="80"/>
      <c r="VXN327" s="80"/>
      <c r="VXO327" s="80"/>
      <c r="VXP327" s="80"/>
      <c r="VXQ327" s="80"/>
      <c r="VXR327" s="80"/>
      <c r="VXS327" s="80"/>
      <c r="VXT327" s="80"/>
      <c r="VXU327" s="80"/>
      <c r="VXV327" s="80"/>
      <c r="VXW327" s="80"/>
      <c r="VXX327" s="80"/>
      <c r="VXY327" s="80"/>
      <c r="VXZ327" s="80"/>
      <c r="VYA327" s="80"/>
      <c r="VYB327" s="80"/>
      <c r="VYC327" s="80"/>
      <c r="VYD327" s="80"/>
      <c r="VYE327" s="80"/>
      <c r="VYF327" s="80"/>
      <c r="VYG327" s="80"/>
      <c r="VYH327" s="80"/>
      <c r="VYI327" s="80"/>
      <c r="VYJ327" s="80"/>
      <c r="VYK327" s="80"/>
      <c r="VYL327" s="80"/>
      <c r="VYM327" s="80"/>
      <c r="VYN327" s="80"/>
      <c r="VYO327" s="80"/>
      <c r="VYP327" s="80"/>
      <c r="VYQ327" s="80"/>
      <c r="VYR327" s="80"/>
      <c r="VYS327" s="80"/>
      <c r="VYT327" s="80"/>
      <c r="VYU327" s="80"/>
      <c r="VYV327" s="80"/>
      <c r="VYW327" s="80"/>
      <c r="VYX327" s="80"/>
      <c r="VYY327" s="80"/>
      <c r="VYZ327" s="80"/>
      <c r="VZA327" s="80"/>
      <c r="VZB327" s="80"/>
      <c r="VZC327" s="80"/>
      <c r="VZD327" s="80"/>
      <c r="VZE327" s="80"/>
      <c r="VZF327" s="80"/>
      <c r="VZG327" s="80"/>
      <c r="VZH327" s="80"/>
      <c r="VZI327" s="80"/>
      <c r="VZJ327" s="80"/>
      <c r="VZK327" s="80"/>
      <c r="VZL327" s="80"/>
      <c r="VZM327" s="80"/>
      <c r="VZN327" s="80"/>
      <c r="VZO327" s="80"/>
      <c r="VZP327" s="80"/>
      <c r="VZQ327" s="80"/>
      <c r="VZR327" s="80"/>
      <c r="VZS327" s="80"/>
      <c r="VZT327" s="80"/>
      <c r="VZU327" s="80"/>
      <c r="VZV327" s="80"/>
      <c r="VZW327" s="80"/>
      <c r="VZX327" s="80"/>
      <c r="VZY327" s="80"/>
      <c r="VZZ327" s="80"/>
      <c r="WAA327" s="80"/>
      <c r="WAB327" s="80"/>
      <c r="WAC327" s="80"/>
      <c r="WAD327" s="80"/>
      <c r="WAE327" s="80"/>
      <c r="WAF327" s="80"/>
      <c r="WAG327" s="80"/>
      <c r="WAH327" s="80"/>
      <c r="WAI327" s="80"/>
      <c r="WAJ327" s="80"/>
      <c r="WAK327" s="80"/>
      <c r="WAL327" s="80"/>
      <c r="WAM327" s="80"/>
      <c r="WAN327" s="80"/>
      <c r="WAO327" s="80"/>
      <c r="WAP327" s="80"/>
      <c r="WAQ327" s="80"/>
      <c r="WAR327" s="80"/>
      <c r="WAS327" s="80"/>
      <c r="WAT327" s="80"/>
      <c r="WAU327" s="80"/>
      <c r="WAV327" s="80"/>
      <c r="WAW327" s="80"/>
      <c r="WAX327" s="80"/>
      <c r="WAY327" s="80"/>
      <c r="WAZ327" s="80"/>
      <c r="WBA327" s="80"/>
      <c r="WBB327" s="80"/>
      <c r="WBC327" s="80"/>
      <c r="WBD327" s="80"/>
      <c r="WBE327" s="80"/>
      <c r="WBF327" s="80"/>
      <c r="WBG327" s="80"/>
      <c r="WBH327" s="80"/>
      <c r="WBI327" s="80"/>
      <c r="WBJ327" s="80"/>
      <c r="WBK327" s="80"/>
      <c r="WBL327" s="80"/>
      <c r="WBM327" s="80"/>
      <c r="WBN327" s="80"/>
      <c r="WBO327" s="80"/>
      <c r="WBP327" s="80"/>
      <c r="WBQ327" s="80"/>
      <c r="WBR327" s="80"/>
      <c r="WBS327" s="80"/>
      <c r="WBT327" s="80"/>
      <c r="WBU327" s="80"/>
      <c r="WBV327" s="80"/>
      <c r="WBW327" s="80"/>
      <c r="WBX327" s="80"/>
      <c r="WBY327" s="80"/>
      <c r="WBZ327" s="80"/>
      <c r="WCA327" s="80"/>
      <c r="WCB327" s="80"/>
      <c r="WCC327" s="80"/>
      <c r="WCD327" s="80"/>
      <c r="WCE327" s="80"/>
      <c r="WCF327" s="80"/>
      <c r="WCG327" s="80"/>
      <c r="WCH327" s="80"/>
      <c r="WCI327" s="80"/>
      <c r="WCJ327" s="80"/>
      <c r="WCK327" s="80"/>
      <c r="WCL327" s="80"/>
      <c r="WCM327" s="80"/>
      <c r="WCN327" s="80"/>
      <c r="WCO327" s="80"/>
      <c r="WCP327" s="80"/>
      <c r="WCQ327" s="80"/>
      <c r="WCR327" s="80"/>
      <c r="WCS327" s="80"/>
      <c r="WCT327" s="80"/>
      <c r="WCU327" s="80"/>
      <c r="WCV327" s="80"/>
      <c r="WCW327" s="80"/>
      <c r="WCX327" s="80"/>
      <c r="WCY327" s="80"/>
      <c r="WCZ327" s="80"/>
      <c r="WDA327" s="80"/>
      <c r="WDB327" s="80"/>
      <c r="WDC327" s="80"/>
      <c r="WDD327" s="80"/>
      <c r="WDE327" s="80"/>
      <c r="WDF327" s="80"/>
      <c r="WDG327" s="80"/>
      <c r="WDH327" s="80"/>
      <c r="WDI327" s="80"/>
      <c r="WDJ327" s="80"/>
      <c r="WDK327" s="80"/>
      <c r="WDL327" s="80"/>
      <c r="WDM327" s="80"/>
      <c r="WDN327" s="80"/>
      <c r="WDO327" s="80"/>
      <c r="WDP327" s="80"/>
      <c r="WDQ327" s="80"/>
      <c r="WDR327" s="80"/>
      <c r="WDS327" s="80"/>
      <c r="WDT327" s="80"/>
      <c r="WDU327" s="80"/>
      <c r="WDV327" s="80"/>
      <c r="WDW327" s="80"/>
      <c r="WDX327" s="80"/>
      <c r="WDY327" s="80"/>
      <c r="WDZ327" s="80"/>
      <c r="WEA327" s="80"/>
      <c r="WEB327" s="80"/>
      <c r="WEC327" s="80"/>
      <c r="WED327" s="80"/>
      <c r="WEE327" s="80"/>
      <c r="WEF327" s="80"/>
      <c r="WEG327" s="80"/>
      <c r="WEH327" s="80"/>
      <c r="WEI327" s="80"/>
      <c r="WEJ327" s="80"/>
      <c r="WEK327" s="80"/>
      <c r="WEL327" s="80"/>
      <c r="WEM327" s="80"/>
      <c r="WEN327" s="80"/>
      <c r="WEO327" s="80"/>
      <c r="WEP327" s="80"/>
      <c r="WEQ327" s="80"/>
      <c r="WER327" s="80"/>
      <c r="WES327" s="80"/>
      <c r="WET327" s="80"/>
      <c r="WEU327" s="80"/>
      <c r="WEV327" s="80"/>
      <c r="WEW327" s="80"/>
      <c r="WEX327" s="80"/>
      <c r="WEY327" s="80"/>
      <c r="WEZ327" s="80"/>
      <c r="WFA327" s="80"/>
      <c r="WFB327" s="80"/>
      <c r="WFC327" s="80"/>
      <c r="WFD327" s="80"/>
      <c r="WFE327" s="80"/>
      <c r="WFF327" s="80"/>
      <c r="WFG327" s="80"/>
      <c r="WFH327" s="80"/>
      <c r="WFI327" s="80"/>
      <c r="WFJ327" s="80"/>
      <c r="WFK327" s="80"/>
      <c r="WFL327" s="80"/>
      <c r="WFM327" s="80"/>
      <c r="WFN327" s="80"/>
      <c r="WFO327" s="80"/>
      <c r="WFP327" s="80"/>
      <c r="WFQ327" s="80"/>
      <c r="WFR327" s="80"/>
      <c r="WFS327" s="80"/>
      <c r="WFT327" s="80"/>
      <c r="WFU327" s="80"/>
      <c r="WFV327" s="80"/>
      <c r="WFW327" s="80"/>
      <c r="WFX327" s="80"/>
      <c r="WFY327" s="80"/>
      <c r="WFZ327" s="80"/>
      <c r="WGA327" s="80"/>
      <c r="WGB327" s="80"/>
      <c r="WGC327" s="80"/>
      <c r="WGD327" s="80"/>
      <c r="WGE327" s="80"/>
      <c r="WGF327" s="80"/>
      <c r="WGG327" s="80"/>
      <c r="WGH327" s="80"/>
      <c r="WGI327" s="80"/>
      <c r="WGJ327" s="80"/>
      <c r="WGK327" s="80"/>
      <c r="WGL327" s="80"/>
      <c r="WGM327" s="80"/>
      <c r="WGN327" s="80"/>
      <c r="WGO327" s="80"/>
      <c r="WGP327" s="80"/>
      <c r="WGQ327" s="80"/>
      <c r="WGR327" s="80"/>
      <c r="WGS327" s="80"/>
      <c r="WGT327" s="80"/>
      <c r="WGU327" s="80"/>
      <c r="WGV327" s="80"/>
      <c r="WGW327" s="80"/>
      <c r="WGX327" s="80"/>
      <c r="WGY327" s="80"/>
      <c r="WGZ327" s="80"/>
      <c r="WHA327" s="80"/>
      <c r="WHB327" s="80"/>
      <c r="WHC327" s="80"/>
      <c r="WHD327" s="80"/>
      <c r="WHE327" s="80"/>
      <c r="WHF327" s="80"/>
      <c r="WHG327" s="80"/>
      <c r="WHH327" s="80"/>
      <c r="WHI327" s="80"/>
      <c r="WHJ327" s="80"/>
      <c r="WHK327" s="80"/>
      <c r="WHL327" s="80"/>
      <c r="WHM327" s="80"/>
      <c r="WHN327" s="80"/>
      <c r="WHO327" s="80"/>
      <c r="WHP327" s="80"/>
      <c r="WHQ327" s="80"/>
      <c r="WHR327" s="80"/>
      <c r="WHS327" s="80"/>
      <c r="WHT327" s="80"/>
      <c r="WHU327" s="80"/>
      <c r="WHV327" s="80"/>
      <c r="WHW327" s="80"/>
      <c r="WHX327" s="80"/>
      <c r="WHY327" s="80"/>
      <c r="WHZ327" s="80"/>
      <c r="WIA327" s="80"/>
      <c r="WIB327" s="80"/>
      <c r="WIC327" s="80"/>
      <c r="WID327" s="80"/>
      <c r="WIE327" s="80"/>
      <c r="WIF327" s="80"/>
      <c r="WIG327" s="80"/>
      <c r="WIH327" s="80"/>
      <c r="WII327" s="80"/>
      <c r="WIJ327" s="80"/>
      <c r="WIK327" s="80"/>
      <c r="WIL327" s="80"/>
      <c r="WIM327" s="80"/>
      <c r="WIN327" s="80"/>
      <c r="WIO327" s="80"/>
      <c r="WIP327" s="80"/>
      <c r="WIQ327" s="80"/>
      <c r="WIR327" s="80"/>
      <c r="WIS327" s="80"/>
      <c r="WIT327" s="80"/>
      <c r="WIU327" s="80"/>
      <c r="WIV327" s="80"/>
      <c r="WIW327" s="80"/>
      <c r="WIX327" s="80"/>
      <c r="WIY327" s="80"/>
      <c r="WIZ327" s="80"/>
      <c r="WJA327" s="80"/>
      <c r="WJB327" s="80"/>
      <c r="WJC327" s="80"/>
      <c r="WJD327" s="80"/>
      <c r="WJE327" s="80"/>
      <c r="WJF327" s="80"/>
      <c r="WJG327" s="80"/>
      <c r="WJH327" s="80"/>
      <c r="WJI327" s="80"/>
      <c r="WJJ327" s="80"/>
      <c r="WJK327" s="80"/>
      <c r="WJL327" s="80"/>
      <c r="WJM327" s="80"/>
      <c r="WJN327" s="80"/>
      <c r="WJO327" s="80"/>
      <c r="WJP327" s="80"/>
      <c r="WJQ327" s="80"/>
      <c r="WJR327" s="80"/>
      <c r="WJS327" s="80"/>
      <c r="WJT327" s="80"/>
      <c r="WJU327" s="80"/>
      <c r="WJV327" s="80"/>
      <c r="WJW327" s="80"/>
      <c r="WJX327" s="80"/>
      <c r="WJY327" s="80"/>
      <c r="WJZ327" s="80"/>
      <c r="WKA327" s="80"/>
      <c r="WKB327" s="80"/>
      <c r="WKC327" s="80"/>
      <c r="WKD327" s="80"/>
      <c r="WKE327" s="80"/>
      <c r="WKF327" s="80"/>
      <c r="WKG327" s="80"/>
      <c r="WKH327" s="80"/>
      <c r="WKI327" s="80"/>
      <c r="WKJ327" s="80"/>
      <c r="WKK327" s="80"/>
      <c r="WKL327" s="80"/>
      <c r="WKM327" s="80"/>
      <c r="WKN327" s="80"/>
      <c r="WKO327" s="80"/>
      <c r="WKP327" s="80"/>
      <c r="WKQ327" s="80"/>
      <c r="WKR327" s="80"/>
      <c r="WKS327" s="80"/>
      <c r="WKT327" s="80"/>
      <c r="WKU327" s="80"/>
      <c r="WKV327" s="80"/>
      <c r="WKW327" s="80"/>
      <c r="WKX327" s="80"/>
      <c r="WKY327" s="80"/>
      <c r="WKZ327" s="80"/>
      <c r="WLA327" s="80"/>
      <c r="WLB327" s="80"/>
      <c r="WLC327" s="80"/>
      <c r="WLD327" s="80"/>
      <c r="WLE327" s="80"/>
      <c r="WLF327" s="80"/>
      <c r="WLG327" s="80"/>
      <c r="WLH327" s="80"/>
      <c r="WLI327" s="80"/>
      <c r="WLJ327" s="80"/>
      <c r="WLK327" s="80"/>
      <c r="WLL327" s="80"/>
      <c r="WLM327" s="80"/>
      <c r="WLN327" s="80"/>
      <c r="WLO327" s="80"/>
      <c r="WLP327" s="80"/>
      <c r="WLQ327" s="80"/>
      <c r="WLR327" s="80"/>
      <c r="WLS327" s="80"/>
      <c r="WLT327" s="80"/>
      <c r="WLU327" s="80"/>
      <c r="WLV327" s="80"/>
      <c r="WLW327" s="80"/>
      <c r="WLX327" s="80"/>
      <c r="WLY327" s="80"/>
      <c r="WLZ327" s="80"/>
      <c r="WMA327" s="80"/>
      <c r="WMB327" s="80"/>
      <c r="WMC327" s="80"/>
      <c r="WMD327" s="80"/>
      <c r="WME327" s="80"/>
      <c r="WMF327" s="80"/>
      <c r="WMG327" s="80"/>
      <c r="WMH327" s="80"/>
      <c r="WMI327" s="80"/>
      <c r="WMJ327" s="80"/>
      <c r="WMK327" s="80"/>
      <c r="WML327" s="80"/>
      <c r="WMM327" s="80"/>
      <c r="WMN327" s="80"/>
      <c r="WMO327" s="80"/>
      <c r="WMP327" s="80"/>
      <c r="WMQ327" s="80"/>
      <c r="WMR327" s="80"/>
      <c r="WMS327" s="80"/>
      <c r="WMT327" s="80"/>
      <c r="WMU327" s="80"/>
      <c r="WMV327" s="80"/>
      <c r="WMW327" s="80"/>
      <c r="WMX327" s="80"/>
      <c r="WMY327" s="80"/>
      <c r="WMZ327" s="80"/>
      <c r="WNA327" s="80"/>
      <c r="WNB327" s="80"/>
      <c r="WNC327" s="80"/>
      <c r="WND327" s="80"/>
      <c r="WNE327" s="80"/>
      <c r="WNF327" s="80"/>
      <c r="WNG327" s="80"/>
      <c r="WNH327" s="80"/>
      <c r="WNI327" s="80"/>
      <c r="WNJ327" s="80"/>
      <c r="WNK327" s="80"/>
      <c r="WNL327" s="80"/>
      <c r="WNM327" s="80"/>
      <c r="WNN327" s="80"/>
      <c r="WNO327" s="80"/>
      <c r="WNP327" s="80"/>
      <c r="WNQ327" s="80"/>
      <c r="WNR327" s="80"/>
      <c r="WNS327" s="80"/>
      <c r="WNT327" s="80"/>
      <c r="WNU327" s="80"/>
      <c r="WNV327" s="80"/>
      <c r="WNW327" s="80"/>
      <c r="WNX327" s="80"/>
      <c r="WNY327" s="80"/>
      <c r="WNZ327" s="80"/>
      <c r="WOA327" s="80"/>
      <c r="WOB327" s="80"/>
      <c r="WOC327" s="80"/>
      <c r="WOD327" s="80"/>
      <c r="WOE327" s="80"/>
      <c r="WOF327" s="80"/>
      <c r="WOG327" s="80"/>
      <c r="WOH327" s="80"/>
      <c r="WOI327" s="80"/>
      <c r="WOJ327" s="80"/>
      <c r="WOK327" s="80"/>
      <c r="WOL327" s="80"/>
      <c r="WOM327" s="80"/>
      <c r="WON327" s="80"/>
      <c r="WOO327" s="80"/>
      <c r="WOP327" s="80"/>
      <c r="WOQ327" s="80"/>
      <c r="WOR327" s="80"/>
      <c r="WOS327" s="80"/>
      <c r="WOT327" s="80"/>
      <c r="WOU327" s="80"/>
      <c r="WOV327" s="80"/>
      <c r="WOW327" s="80"/>
      <c r="WOX327" s="80"/>
      <c r="WOY327" s="80"/>
      <c r="WOZ327" s="80"/>
      <c r="WPA327" s="80"/>
      <c r="WPB327" s="80"/>
      <c r="WPC327" s="80"/>
      <c r="WPD327" s="80"/>
      <c r="WPE327" s="80"/>
      <c r="WPF327" s="80"/>
      <c r="WPG327" s="80"/>
      <c r="WPH327" s="80"/>
      <c r="WPI327" s="80"/>
      <c r="WPJ327" s="80"/>
      <c r="WPK327" s="80"/>
      <c r="WPL327" s="80"/>
      <c r="WPM327" s="80"/>
      <c r="WPN327" s="80"/>
      <c r="WPO327" s="80"/>
      <c r="WPP327" s="80"/>
      <c r="WPQ327" s="80"/>
      <c r="WPR327" s="80"/>
      <c r="WPS327" s="80"/>
      <c r="WPT327" s="80"/>
      <c r="WPU327" s="80"/>
      <c r="WPV327" s="80"/>
      <c r="WPW327" s="80"/>
      <c r="WPX327" s="80"/>
      <c r="WPY327" s="80"/>
      <c r="WPZ327" s="80"/>
      <c r="WQA327" s="80"/>
      <c r="WQB327" s="80"/>
      <c r="WQC327" s="80"/>
      <c r="WQD327" s="80"/>
      <c r="WQE327" s="80"/>
      <c r="WQF327" s="80"/>
      <c r="WQG327" s="80"/>
      <c r="WQH327" s="80"/>
      <c r="WQI327" s="80"/>
      <c r="WQJ327" s="80"/>
      <c r="WQK327" s="80"/>
      <c r="WQL327" s="80"/>
      <c r="WQM327" s="80"/>
      <c r="WQN327" s="80"/>
      <c r="WQO327" s="80"/>
      <c r="WQP327" s="80"/>
      <c r="WQQ327" s="80"/>
      <c r="WQR327" s="80"/>
      <c r="WQS327" s="80"/>
      <c r="WQT327" s="80"/>
      <c r="WQU327" s="80"/>
      <c r="WQV327" s="80"/>
      <c r="WQW327" s="80"/>
      <c r="WQX327" s="80"/>
      <c r="WQY327" s="80"/>
      <c r="WQZ327" s="80"/>
      <c r="WRA327" s="80"/>
      <c r="WRB327" s="80"/>
      <c r="WRC327" s="80"/>
      <c r="WRD327" s="80"/>
      <c r="WRE327" s="80"/>
      <c r="WRF327" s="80"/>
      <c r="WRG327" s="80"/>
      <c r="WRH327" s="80"/>
      <c r="WRI327" s="80"/>
      <c r="WRJ327" s="80"/>
      <c r="WRK327" s="80"/>
      <c r="WRL327" s="80"/>
      <c r="WRM327" s="80"/>
      <c r="WRN327" s="80"/>
      <c r="WRO327" s="80"/>
      <c r="WRP327" s="80"/>
      <c r="WRQ327" s="80"/>
      <c r="WRR327" s="80"/>
      <c r="WRS327" s="80"/>
      <c r="WRT327" s="80"/>
      <c r="WRU327" s="80"/>
      <c r="WRV327" s="80"/>
      <c r="WRW327" s="80"/>
      <c r="WRX327" s="80"/>
      <c r="WRY327" s="80"/>
      <c r="WRZ327" s="80"/>
      <c r="WSA327" s="80"/>
      <c r="WSB327" s="80"/>
      <c r="WSC327" s="80"/>
      <c r="WSD327" s="80"/>
      <c r="WSE327" s="80"/>
      <c r="WSF327" s="80"/>
      <c r="WSG327" s="80"/>
      <c r="WSH327" s="80"/>
      <c r="WSI327" s="80"/>
      <c r="WSJ327" s="80"/>
      <c r="WSK327" s="80"/>
      <c r="WSL327" s="80"/>
      <c r="WSM327" s="80"/>
      <c r="WSN327" s="80"/>
      <c r="WSO327" s="80"/>
      <c r="WSP327" s="80"/>
      <c r="WSQ327" s="80"/>
      <c r="WSR327" s="80"/>
      <c r="WSS327" s="80"/>
      <c r="WST327" s="80"/>
      <c r="WSU327" s="80"/>
      <c r="WSV327" s="80"/>
      <c r="WSW327" s="80"/>
      <c r="WSX327" s="80"/>
      <c r="WSY327" s="80"/>
      <c r="WSZ327" s="80"/>
      <c r="WTA327" s="80"/>
      <c r="WTB327" s="80"/>
      <c r="WTC327" s="80"/>
      <c r="WTD327" s="80"/>
      <c r="WTE327" s="80"/>
      <c r="WTF327" s="80"/>
      <c r="WTG327" s="80"/>
      <c r="WTH327" s="80"/>
      <c r="WTI327" s="80"/>
      <c r="WTJ327" s="80"/>
      <c r="WTK327" s="80"/>
      <c r="WTL327" s="80"/>
      <c r="WTM327" s="80"/>
      <c r="WTN327" s="80"/>
      <c r="WTO327" s="80"/>
      <c r="WTP327" s="80"/>
      <c r="WTQ327" s="80"/>
      <c r="WTR327" s="80"/>
      <c r="WTS327" s="80"/>
      <c r="WTT327" s="80"/>
      <c r="WTU327" s="80"/>
      <c r="WTV327" s="80"/>
      <c r="WTW327" s="80"/>
      <c r="WTX327" s="80"/>
      <c r="WTY327" s="80"/>
      <c r="WTZ327" s="80"/>
      <c r="WUA327" s="80"/>
      <c r="WUB327" s="80"/>
      <c r="WUC327" s="80"/>
      <c r="WUD327" s="80"/>
      <c r="WUE327" s="80"/>
      <c r="WUF327" s="80"/>
      <c r="WUG327" s="80"/>
      <c r="WUH327" s="80"/>
      <c r="WUI327" s="80"/>
      <c r="WUJ327" s="80"/>
      <c r="WUK327" s="80"/>
      <c r="WUL327" s="80"/>
      <c r="WUM327" s="80"/>
      <c r="WUN327" s="80"/>
      <c r="WUO327" s="80"/>
      <c r="WUP327" s="80"/>
      <c r="WUQ327" s="80"/>
      <c r="WUR327" s="80"/>
      <c r="WUS327" s="80"/>
      <c r="WUT327" s="80"/>
      <c r="WUU327" s="80"/>
      <c r="WUV327" s="80"/>
      <c r="WUW327" s="80"/>
      <c r="WUX327" s="80"/>
      <c r="WUY327" s="80"/>
      <c r="WUZ327" s="80"/>
      <c r="WVA327" s="80"/>
      <c r="WVB327" s="80"/>
      <c r="WVC327" s="80"/>
      <c r="WVD327" s="80"/>
      <c r="WVE327" s="80"/>
      <c r="WVF327" s="80"/>
      <c r="WVG327" s="80"/>
      <c r="WVH327" s="80"/>
      <c r="WVI327" s="80"/>
      <c r="WVJ327" s="80"/>
      <c r="WVK327" s="80"/>
      <c r="WVL327" s="80"/>
      <c r="WVM327" s="80"/>
      <c r="WVN327" s="80"/>
      <c r="WVO327" s="80"/>
      <c r="WVP327" s="80"/>
      <c r="WVQ327" s="80"/>
      <c r="WVR327" s="80"/>
      <c r="WVS327" s="80"/>
      <c r="WVT327" s="80"/>
      <c r="WVU327" s="80"/>
      <c r="WVV327" s="80"/>
      <c r="WVW327" s="80"/>
      <c r="WVX327" s="80"/>
      <c r="WVY327" s="80"/>
      <c r="WVZ327" s="80"/>
      <c r="WWA327" s="80"/>
      <c r="WWB327" s="80"/>
      <c r="WWC327" s="80"/>
      <c r="WWD327" s="80"/>
      <c r="WWE327" s="80"/>
      <c r="WWF327" s="80"/>
      <c r="WWG327" s="80"/>
      <c r="WWH327" s="80"/>
      <c r="WWI327" s="80"/>
      <c r="WWJ327" s="80"/>
      <c r="WWK327" s="80"/>
      <c r="WWL327" s="80"/>
      <c r="WWM327" s="80"/>
      <c r="WWN327" s="80"/>
      <c r="WWO327" s="80"/>
      <c r="WWP327" s="80"/>
      <c r="WWQ327" s="80"/>
      <c r="WWR327" s="80"/>
      <c r="WWS327" s="80"/>
      <c r="WWT327" s="80"/>
      <c r="WWU327" s="80"/>
      <c r="WWV327" s="80"/>
      <c r="WWW327" s="80"/>
      <c r="WWX327" s="80"/>
      <c r="WWY327" s="80"/>
      <c r="WWZ327" s="80"/>
      <c r="WXA327" s="80"/>
      <c r="WXB327" s="80"/>
      <c r="WXC327" s="80"/>
      <c r="WXD327" s="80"/>
      <c r="WXE327" s="80"/>
      <c r="WXF327" s="80"/>
      <c r="WXG327" s="80"/>
      <c r="WXH327" s="80"/>
      <c r="WXI327" s="80"/>
      <c r="WXJ327" s="80"/>
      <c r="WXK327" s="80"/>
      <c r="WXL327" s="80"/>
      <c r="WXM327" s="80"/>
      <c r="WXN327" s="80"/>
      <c r="WXO327" s="80"/>
      <c r="WXP327" s="80"/>
      <c r="WXQ327" s="80"/>
      <c r="WXR327" s="80"/>
      <c r="WXS327" s="80"/>
      <c r="WXT327" s="80"/>
      <c r="WXU327" s="80"/>
      <c r="WXV327" s="80"/>
      <c r="WXW327" s="80"/>
      <c r="WXX327" s="80"/>
      <c r="WXY327" s="80"/>
      <c r="WXZ327" s="80"/>
      <c r="WYA327" s="80"/>
      <c r="WYB327" s="80"/>
      <c r="WYC327" s="80"/>
      <c r="WYD327" s="80"/>
      <c r="WYE327" s="80"/>
      <c r="WYF327" s="80"/>
      <c r="WYG327" s="80"/>
      <c r="WYH327" s="80"/>
      <c r="WYI327" s="80"/>
      <c r="WYJ327" s="80"/>
      <c r="WYK327" s="80"/>
      <c r="WYL327" s="80"/>
      <c r="WYM327" s="80"/>
      <c r="WYN327" s="80"/>
      <c r="WYO327" s="80"/>
      <c r="WYP327" s="80"/>
      <c r="WYQ327" s="80"/>
      <c r="WYR327" s="80"/>
      <c r="WYS327" s="80"/>
      <c r="WYT327" s="80"/>
      <c r="WYU327" s="80"/>
      <c r="WYV327" s="80"/>
      <c r="WYW327" s="80"/>
      <c r="WYX327" s="80"/>
      <c r="WYY327" s="80"/>
      <c r="WYZ327" s="80"/>
      <c r="WZA327" s="80"/>
      <c r="WZB327" s="80"/>
      <c r="WZC327" s="80"/>
      <c r="WZD327" s="80"/>
      <c r="WZE327" s="80"/>
      <c r="WZF327" s="80"/>
      <c r="WZG327" s="80"/>
      <c r="WZH327" s="80"/>
      <c r="WZI327" s="80"/>
      <c r="WZJ327" s="80"/>
      <c r="WZK327" s="80"/>
      <c r="WZL327" s="80"/>
      <c r="WZM327" s="80"/>
      <c r="WZN327" s="80"/>
      <c r="WZO327" s="80"/>
      <c r="WZP327" s="80"/>
      <c r="WZQ327" s="80"/>
      <c r="WZR327" s="80"/>
      <c r="WZS327" s="80"/>
      <c r="WZT327" s="80"/>
      <c r="WZU327" s="80"/>
      <c r="WZV327" s="80"/>
      <c r="WZW327" s="80"/>
      <c r="WZX327" s="80"/>
      <c r="WZY327" s="80"/>
      <c r="WZZ327" s="80"/>
      <c r="XAA327" s="80"/>
      <c r="XAB327" s="80"/>
      <c r="XAC327" s="80"/>
      <c r="XAD327" s="80"/>
      <c r="XAE327" s="80"/>
      <c r="XAF327" s="80"/>
      <c r="XAG327" s="80"/>
      <c r="XAH327" s="80"/>
      <c r="XAI327" s="80"/>
      <c r="XAJ327" s="80"/>
      <c r="XAK327" s="80"/>
      <c r="XAL327" s="80"/>
      <c r="XAM327" s="80"/>
      <c r="XAN327" s="80"/>
      <c r="XAO327" s="80"/>
      <c r="XAP327" s="80"/>
      <c r="XAQ327" s="80"/>
      <c r="XAR327" s="80"/>
      <c r="XAS327" s="80"/>
      <c r="XAT327" s="80"/>
      <c r="XAU327" s="80"/>
      <c r="XAV327" s="80"/>
      <c r="XAW327" s="80"/>
      <c r="XAX327" s="80"/>
      <c r="XAY327" s="80"/>
      <c r="XAZ327" s="80"/>
      <c r="XBA327" s="80"/>
      <c r="XBB327" s="80"/>
      <c r="XBC327" s="80"/>
      <c r="XBD327" s="80"/>
      <c r="XBE327" s="80"/>
      <c r="XBF327" s="80"/>
      <c r="XBG327" s="80"/>
      <c r="XBH327" s="80"/>
      <c r="XBI327" s="80"/>
      <c r="XBJ327" s="80"/>
      <c r="XBK327" s="80"/>
      <c r="XBL327" s="80"/>
      <c r="XBM327" s="80"/>
      <c r="XBN327" s="80"/>
      <c r="XBO327" s="80"/>
      <c r="XBP327" s="80"/>
      <c r="XBQ327" s="80"/>
      <c r="XBR327" s="80"/>
      <c r="XBS327" s="80"/>
      <c r="XBT327" s="80"/>
      <c r="XBU327" s="80"/>
      <c r="XBV327" s="80"/>
      <c r="XBW327" s="80"/>
      <c r="XBX327" s="80"/>
      <c r="XBY327" s="80"/>
      <c r="XBZ327" s="80"/>
      <c r="XCA327" s="80"/>
      <c r="XCB327" s="80"/>
      <c r="XCC327" s="80"/>
      <c r="XCD327" s="80"/>
      <c r="XCE327" s="80"/>
      <c r="XCF327" s="80"/>
      <c r="XCG327" s="80"/>
      <c r="XCH327" s="80"/>
      <c r="XCI327" s="80"/>
      <c r="XCJ327" s="80"/>
      <c r="XCK327" s="80"/>
      <c r="XCL327" s="80"/>
      <c r="XCM327" s="80"/>
      <c r="XCN327" s="80"/>
      <c r="XCO327" s="80"/>
      <c r="XCP327" s="80"/>
      <c r="XCQ327" s="80"/>
      <c r="XCR327" s="80"/>
      <c r="XCS327" s="80"/>
      <c r="XCT327" s="80"/>
      <c r="XCU327" s="80"/>
      <c r="XCV327" s="80"/>
      <c r="XCW327" s="80"/>
      <c r="XCX327" s="80"/>
      <c r="XCY327" s="80"/>
      <c r="XCZ327" s="80"/>
      <c r="XDA327" s="80"/>
      <c r="XDB327" s="80"/>
      <c r="XDC327" s="80"/>
      <c r="XDD327" s="80"/>
      <c r="XDE327" s="80"/>
      <c r="XDF327" s="80"/>
      <c r="XDG327" s="80"/>
      <c r="XDH327" s="80"/>
      <c r="XDI327" s="80"/>
      <c r="XDJ327" s="80"/>
      <c r="XDK327" s="80"/>
      <c r="XDL327" s="80"/>
      <c r="XDM327" s="80"/>
      <c r="XDN327" s="80"/>
      <c r="XDO327" s="80"/>
      <c r="XDP327" s="80"/>
      <c r="XDQ327" s="80"/>
      <c r="XDR327" s="80"/>
      <c r="XDS327" s="80"/>
      <c r="XDT327" s="80"/>
      <c r="XDU327" s="80"/>
      <c r="XDV327" s="80"/>
      <c r="XDW327" s="80"/>
      <c r="XDX327" s="80"/>
      <c r="XDY327" s="80"/>
      <c r="XDZ327" s="80"/>
      <c r="XEA327" s="80"/>
      <c r="XEB327" s="80"/>
      <c r="XEC327" s="80"/>
      <c r="XED327" s="80"/>
      <c r="XEE327" s="80"/>
      <c r="XEF327" s="80"/>
      <c r="XEG327" s="80"/>
      <c r="XEH327" s="80"/>
      <c r="XEI327" s="80"/>
      <c r="XEJ327" s="80"/>
      <c r="XEK327" s="80"/>
      <c r="XEL327" s="80"/>
      <c r="XEM327" s="80"/>
      <c r="XEN327" s="80"/>
      <c r="XEO327" s="80"/>
      <c r="XEP327" s="80"/>
      <c r="XEQ327" s="80"/>
      <c r="XER327" s="80"/>
      <c r="XES327" s="80"/>
      <c r="XET327" s="80"/>
      <c r="XEU327" s="80"/>
      <c r="XEV327" s="80"/>
      <c r="XEW327" s="80"/>
      <c r="XEX327" s="80"/>
      <c r="XEY327" s="80"/>
      <c r="XEZ327" s="80"/>
      <c r="XFA327" s="80"/>
      <c r="XFB327" s="80"/>
      <c r="XFC327" s="80"/>
      <c r="XFD327" s="80"/>
    </row>
    <row r="328" spans="1:16384" s="84" customFormat="1" ht="15" x14ac:dyDescent="0.25">
      <c r="A328" s="76"/>
      <c r="B328" s="80"/>
      <c r="C328" s="80"/>
      <c r="D328" s="80"/>
      <c r="E328" s="80"/>
      <c r="F328" s="80"/>
      <c r="G328" s="231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  <c r="BM328" s="80"/>
      <c r="BN328" s="80"/>
      <c r="BO328" s="80"/>
      <c r="BP328" s="80"/>
      <c r="BQ328" s="80"/>
      <c r="BR328" s="80"/>
      <c r="BS328" s="80"/>
      <c r="BT328" s="80"/>
      <c r="BU328" s="80"/>
      <c r="BV328" s="80"/>
      <c r="BW328" s="80"/>
      <c r="BX328" s="80"/>
      <c r="BY328" s="80"/>
      <c r="BZ328" s="80"/>
      <c r="CA328" s="80"/>
      <c r="CB328" s="80"/>
      <c r="CC328" s="80"/>
      <c r="CD328" s="80"/>
      <c r="CE328" s="80"/>
      <c r="CF328" s="80"/>
      <c r="CG328" s="80"/>
      <c r="CH328" s="80"/>
      <c r="CI328" s="80"/>
      <c r="CJ328" s="80"/>
      <c r="CK328" s="80"/>
      <c r="CL328" s="80"/>
      <c r="CM328" s="80"/>
      <c r="CN328" s="80"/>
      <c r="CO328" s="80"/>
      <c r="CP328" s="80"/>
      <c r="CQ328" s="80"/>
      <c r="CR328" s="80"/>
      <c r="CS328" s="80"/>
      <c r="CT328" s="80"/>
      <c r="CU328" s="80"/>
      <c r="CV328" s="80"/>
      <c r="CW328" s="80"/>
      <c r="CX328" s="80"/>
      <c r="CY328" s="80"/>
      <c r="CZ328" s="80"/>
      <c r="DA328" s="80"/>
      <c r="DB328" s="80"/>
      <c r="DC328" s="80"/>
      <c r="DD328" s="80"/>
      <c r="DE328" s="80"/>
      <c r="DF328" s="80"/>
      <c r="DG328" s="80"/>
      <c r="DH328" s="80"/>
      <c r="DI328" s="80"/>
      <c r="DJ328" s="80"/>
      <c r="DK328" s="80"/>
      <c r="DL328" s="80"/>
      <c r="DM328" s="80"/>
      <c r="DN328" s="80"/>
      <c r="DO328" s="80"/>
      <c r="DP328" s="80"/>
      <c r="DQ328" s="80"/>
      <c r="DR328" s="80"/>
      <c r="DS328" s="80"/>
      <c r="DT328" s="80"/>
      <c r="DU328" s="80"/>
      <c r="DV328" s="80"/>
      <c r="DW328" s="80"/>
      <c r="DX328" s="80"/>
      <c r="DY328" s="80"/>
      <c r="DZ328" s="80"/>
      <c r="EA328" s="80"/>
      <c r="EB328" s="80"/>
      <c r="EC328" s="80"/>
      <c r="ED328" s="80"/>
      <c r="EE328" s="80"/>
      <c r="EF328" s="80"/>
      <c r="EG328" s="80"/>
      <c r="EH328" s="80"/>
      <c r="EI328" s="80"/>
      <c r="EJ328" s="80"/>
      <c r="EK328" s="80"/>
      <c r="EL328" s="80"/>
      <c r="EM328" s="80"/>
      <c r="EN328" s="80"/>
      <c r="EO328" s="80"/>
      <c r="EP328" s="80"/>
      <c r="EQ328" s="80"/>
      <c r="ER328" s="80"/>
      <c r="ES328" s="80"/>
      <c r="ET328" s="80"/>
      <c r="EU328" s="80"/>
      <c r="EV328" s="80"/>
      <c r="EW328" s="80"/>
      <c r="EX328" s="80"/>
      <c r="EY328" s="80"/>
      <c r="EZ328" s="80"/>
      <c r="FA328" s="80"/>
      <c r="FB328" s="80"/>
      <c r="FC328" s="80"/>
      <c r="FD328" s="80"/>
      <c r="FE328" s="80"/>
      <c r="FF328" s="80"/>
      <c r="FG328" s="80"/>
      <c r="FH328" s="80"/>
      <c r="FI328" s="80"/>
      <c r="FJ328" s="80"/>
      <c r="FK328" s="80"/>
      <c r="FL328" s="80"/>
      <c r="FM328" s="80"/>
      <c r="FN328" s="80"/>
      <c r="FO328" s="80"/>
      <c r="FP328" s="80"/>
      <c r="FQ328" s="80"/>
      <c r="FR328" s="80"/>
      <c r="FS328" s="80"/>
      <c r="FT328" s="80"/>
      <c r="FU328" s="80"/>
      <c r="FV328" s="80"/>
      <c r="FW328" s="80"/>
      <c r="FX328" s="80"/>
      <c r="FY328" s="80"/>
      <c r="FZ328" s="80"/>
      <c r="GA328" s="80"/>
      <c r="GB328" s="80"/>
      <c r="GC328" s="80"/>
      <c r="GD328" s="80"/>
      <c r="GE328" s="80"/>
      <c r="GF328" s="80"/>
      <c r="GG328" s="80"/>
      <c r="GH328" s="80"/>
      <c r="GI328" s="80"/>
      <c r="GJ328" s="80"/>
      <c r="GK328" s="80"/>
      <c r="GL328" s="80"/>
      <c r="GM328" s="80"/>
      <c r="GN328" s="80"/>
      <c r="GO328" s="80"/>
      <c r="GP328" s="80"/>
      <c r="GQ328" s="80"/>
      <c r="GR328" s="80"/>
      <c r="GS328" s="80"/>
      <c r="GT328" s="80"/>
      <c r="GU328" s="80"/>
      <c r="GV328" s="80"/>
      <c r="GW328" s="80"/>
      <c r="GX328" s="80"/>
      <c r="GY328" s="80"/>
      <c r="GZ328" s="80"/>
      <c r="HA328" s="80"/>
      <c r="HB328" s="80"/>
      <c r="HC328" s="80"/>
      <c r="HD328" s="80"/>
      <c r="HE328" s="80"/>
      <c r="HF328" s="80"/>
      <c r="HG328" s="80"/>
      <c r="HH328" s="80"/>
      <c r="HI328" s="80"/>
      <c r="HJ328" s="80"/>
      <c r="HK328" s="80"/>
      <c r="HL328" s="80"/>
      <c r="HM328" s="80"/>
      <c r="HN328" s="80"/>
      <c r="HO328" s="80"/>
      <c r="HP328" s="80"/>
      <c r="HQ328" s="80"/>
      <c r="HR328" s="80"/>
      <c r="HS328" s="80"/>
      <c r="HT328" s="80"/>
      <c r="HU328" s="80"/>
      <c r="HV328" s="80"/>
      <c r="HW328" s="80"/>
      <c r="HX328" s="80"/>
      <c r="HY328" s="80"/>
      <c r="HZ328" s="80"/>
      <c r="IA328" s="80"/>
      <c r="IB328" s="80"/>
      <c r="IC328" s="80"/>
      <c r="ID328" s="80"/>
      <c r="IE328" s="80"/>
      <c r="IF328" s="80"/>
      <c r="IG328" s="80"/>
      <c r="IH328" s="80"/>
      <c r="II328" s="80"/>
      <c r="IJ328" s="80"/>
      <c r="IK328" s="80"/>
      <c r="IL328" s="80"/>
      <c r="IM328" s="80"/>
      <c r="IN328" s="80"/>
      <c r="IO328" s="80"/>
      <c r="IP328" s="80"/>
      <c r="IQ328" s="80"/>
      <c r="IR328" s="80"/>
      <c r="IS328" s="80"/>
      <c r="IT328" s="80"/>
      <c r="IU328" s="80"/>
      <c r="IV328" s="80"/>
      <c r="IW328" s="80"/>
      <c r="IX328" s="80"/>
      <c r="IY328" s="80"/>
      <c r="IZ328" s="80"/>
      <c r="JA328" s="80"/>
      <c r="JB328" s="80"/>
      <c r="JC328" s="80"/>
      <c r="JD328" s="80"/>
      <c r="JE328" s="80"/>
      <c r="JF328" s="80"/>
      <c r="JG328" s="80"/>
      <c r="JH328" s="80"/>
      <c r="JI328" s="80"/>
      <c r="JJ328" s="80"/>
      <c r="JK328" s="80"/>
      <c r="JL328" s="80"/>
      <c r="JM328" s="80"/>
      <c r="JN328" s="80"/>
      <c r="JO328" s="80"/>
      <c r="JP328" s="80"/>
      <c r="JQ328" s="80"/>
      <c r="JR328" s="80"/>
      <c r="JS328" s="80"/>
      <c r="JT328" s="80"/>
      <c r="JU328" s="80"/>
      <c r="JV328" s="80"/>
      <c r="JW328" s="80"/>
      <c r="JX328" s="80"/>
      <c r="JY328" s="80"/>
      <c r="JZ328" s="80"/>
      <c r="KA328" s="80"/>
      <c r="KB328" s="80"/>
      <c r="KC328" s="80"/>
      <c r="KD328" s="80"/>
      <c r="KE328" s="80"/>
      <c r="KF328" s="80"/>
      <c r="KG328" s="80"/>
      <c r="KH328" s="80"/>
      <c r="KI328" s="80"/>
      <c r="KJ328" s="80"/>
      <c r="KK328" s="80"/>
      <c r="KL328" s="80"/>
      <c r="KM328" s="80"/>
      <c r="KN328" s="80"/>
      <c r="KO328" s="80"/>
      <c r="KP328" s="80"/>
      <c r="KQ328" s="80"/>
      <c r="KR328" s="80"/>
      <c r="KS328" s="80"/>
      <c r="KT328" s="80"/>
      <c r="KU328" s="80"/>
      <c r="KV328" s="80"/>
      <c r="KW328" s="80"/>
      <c r="KX328" s="80"/>
      <c r="KY328" s="80"/>
      <c r="KZ328" s="80"/>
      <c r="LA328" s="80"/>
      <c r="LB328" s="80"/>
      <c r="LC328" s="80"/>
      <c r="LD328" s="80"/>
      <c r="LE328" s="80"/>
      <c r="LF328" s="80"/>
      <c r="LG328" s="80"/>
      <c r="LH328" s="80"/>
      <c r="LI328" s="80"/>
      <c r="LJ328" s="80"/>
      <c r="LK328" s="80"/>
      <c r="LL328" s="80"/>
      <c r="LM328" s="80"/>
      <c r="LN328" s="80"/>
      <c r="LO328" s="80"/>
      <c r="LP328" s="80"/>
      <c r="LQ328" s="80"/>
      <c r="LR328" s="80"/>
      <c r="LS328" s="80"/>
      <c r="LT328" s="80"/>
      <c r="LU328" s="80"/>
      <c r="LV328" s="80"/>
      <c r="LW328" s="80"/>
      <c r="LX328" s="80"/>
      <c r="LY328" s="80"/>
      <c r="LZ328" s="80"/>
      <c r="MA328" s="80"/>
      <c r="MB328" s="80"/>
      <c r="MC328" s="80"/>
      <c r="MD328" s="80"/>
      <c r="ME328" s="80"/>
      <c r="MF328" s="80"/>
      <c r="MG328" s="80"/>
      <c r="MH328" s="80"/>
      <c r="MI328" s="80"/>
      <c r="MJ328" s="80"/>
      <c r="MK328" s="80"/>
      <c r="ML328" s="80"/>
      <c r="MM328" s="80"/>
      <c r="MN328" s="80"/>
      <c r="MO328" s="80"/>
      <c r="MP328" s="80"/>
      <c r="MQ328" s="80"/>
      <c r="MR328" s="80"/>
      <c r="MS328" s="80"/>
      <c r="MT328" s="80"/>
      <c r="MU328" s="80"/>
      <c r="MV328" s="80"/>
      <c r="MW328" s="80"/>
      <c r="MX328" s="80"/>
      <c r="MY328" s="80"/>
      <c r="MZ328" s="80"/>
      <c r="NA328" s="80"/>
      <c r="NB328" s="80"/>
      <c r="NC328" s="80"/>
      <c r="ND328" s="80"/>
      <c r="NE328" s="80"/>
      <c r="NF328" s="80"/>
      <c r="NG328" s="80"/>
      <c r="NH328" s="80"/>
      <c r="NI328" s="80"/>
      <c r="NJ328" s="80"/>
      <c r="NK328" s="80"/>
      <c r="NL328" s="80"/>
      <c r="NM328" s="80"/>
      <c r="NN328" s="80"/>
      <c r="NO328" s="80"/>
      <c r="NP328" s="80"/>
      <c r="NQ328" s="80"/>
      <c r="NR328" s="80"/>
      <c r="NS328" s="80"/>
      <c r="NT328" s="80"/>
      <c r="NU328" s="80"/>
      <c r="NV328" s="80"/>
      <c r="NW328" s="80"/>
      <c r="NX328" s="80"/>
      <c r="NY328" s="80"/>
      <c r="NZ328" s="80"/>
      <c r="OA328" s="80"/>
      <c r="OB328" s="80"/>
      <c r="OC328" s="80"/>
      <c r="OD328" s="80"/>
      <c r="OE328" s="80"/>
      <c r="OF328" s="80"/>
      <c r="OG328" s="80"/>
      <c r="OH328" s="80"/>
      <c r="OI328" s="80"/>
      <c r="OJ328" s="80"/>
      <c r="OK328" s="80"/>
      <c r="OL328" s="80"/>
      <c r="OM328" s="80"/>
      <c r="ON328" s="80"/>
      <c r="OO328" s="80"/>
      <c r="OP328" s="80"/>
      <c r="OQ328" s="80"/>
      <c r="OR328" s="80"/>
      <c r="OS328" s="80"/>
      <c r="OT328" s="80"/>
      <c r="OU328" s="80"/>
      <c r="OV328" s="80"/>
      <c r="OW328" s="80"/>
      <c r="OX328" s="80"/>
      <c r="OY328" s="80"/>
      <c r="OZ328" s="80"/>
      <c r="PA328" s="80"/>
      <c r="PB328" s="80"/>
      <c r="PC328" s="80"/>
      <c r="PD328" s="80"/>
      <c r="PE328" s="80"/>
      <c r="PF328" s="80"/>
      <c r="PG328" s="80"/>
      <c r="PH328" s="80"/>
      <c r="PI328" s="80"/>
      <c r="PJ328" s="80"/>
      <c r="PK328" s="80"/>
      <c r="PL328" s="80"/>
      <c r="PM328" s="80"/>
      <c r="PN328" s="80"/>
      <c r="PO328" s="80"/>
      <c r="PP328" s="80"/>
      <c r="PQ328" s="80"/>
      <c r="PR328" s="80"/>
      <c r="PS328" s="80"/>
      <c r="PT328" s="80"/>
      <c r="PU328" s="80"/>
      <c r="PV328" s="80"/>
      <c r="PW328" s="80"/>
      <c r="PX328" s="80"/>
      <c r="PY328" s="80"/>
      <c r="PZ328" s="80"/>
      <c r="QA328" s="80"/>
      <c r="QB328" s="80"/>
      <c r="QC328" s="80"/>
      <c r="QD328" s="80"/>
      <c r="QE328" s="80"/>
      <c r="QF328" s="80"/>
      <c r="QG328" s="80"/>
      <c r="QH328" s="80"/>
      <c r="QI328" s="80"/>
      <c r="QJ328" s="80"/>
      <c r="QK328" s="80"/>
      <c r="QL328" s="80"/>
      <c r="QM328" s="80"/>
      <c r="QN328" s="80"/>
      <c r="QO328" s="80"/>
      <c r="QP328" s="80"/>
      <c r="QQ328" s="80"/>
      <c r="QR328" s="80"/>
      <c r="QS328" s="80"/>
      <c r="QT328" s="80"/>
      <c r="QU328" s="80"/>
      <c r="QV328" s="80"/>
      <c r="QW328" s="80"/>
      <c r="QX328" s="80"/>
      <c r="QY328" s="80"/>
      <c r="QZ328" s="80"/>
      <c r="RA328" s="80"/>
      <c r="RB328" s="80"/>
      <c r="RC328" s="80"/>
      <c r="RD328" s="80"/>
      <c r="RE328" s="80"/>
      <c r="RF328" s="80"/>
      <c r="RG328" s="80"/>
      <c r="RH328" s="80"/>
      <c r="RI328" s="80"/>
      <c r="RJ328" s="80"/>
      <c r="RK328" s="80"/>
      <c r="RL328" s="80"/>
      <c r="RM328" s="80"/>
      <c r="RN328" s="80"/>
      <c r="RO328" s="80"/>
      <c r="RP328" s="80"/>
      <c r="RQ328" s="80"/>
      <c r="RR328" s="80"/>
      <c r="RS328" s="80"/>
      <c r="RT328" s="80"/>
      <c r="RU328" s="80"/>
      <c r="RV328" s="80"/>
      <c r="RW328" s="80"/>
      <c r="RX328" s="80"/>
      <c r="RY328" s="80"/>
      <c r="RZ328" s="80"/>
      <c r="SA328" s="80"/>
      <c r="SB328" s="80"/>
      <c r="SC328" s="80"/>
      <c r="SD328" s="80"/>
      <c r="SE328" s="80"/>
      <c r="SF328" s="80"/>
      <c r="SG328" s="80"/>
      <c r="SH328" s="80"/>
      <c r="SI328" s="80"/>
      <c r="SJ328" s="80"/>
      <c r="SK328" s="80"/>
      <c r="SL328" s="80"/>
      <c r="SM328" s="80"/>
      <c r="SN328" s="80"/>
      <c r="SO328" s="80"/>
      <c r="SP328" s="80"/>
      <c r="SQ328" s="80"/>
      <c r="SR328" s="80"/>
      <c r="SS328" s="80"/>
      <c r="ST328" s="80"/>
      <c r="SU328" s="80"/>
      <c r="SV328" s="80"/>
      <c r="SW328" s="80"/>
      <c r="SX328" s="80"/>
      <c r="SY328" s="80"/>
      <c r="SZ328" s="80"/>
      <c r="TA328" s="80"/>
      <c r="TB328" s="80"/>
      <c r="TC328" s="80"/>
      <c r="TD328" s="80"/>
      <c r="TE328" s="80"/>
      <c r="TF328" s="80"/>
      <c r="TG328" s="80"/>
      <c r="TH328" s="80"/>
      <c r="TI328" s="80"/>
      <c r="TJ328" s="80"/>
      <c r="TK328" s="80"/>
      <c r="TL328" s="80"/>
      <c r="TM328" s="80"/>
      <c r="TN328" s="80"/>
      <c r="TO328" s="80"/>
      <c r="TP328" s="80"/>
      <c r="TQ328" s="80"/>
      <c r="TR328" s="80"/>
      <c r="TS328" s="80"/>
      <c r="TT328" s="80"/>
      <c r="TU328" s="80"/>
      <c r="TV328" s="80"/>
      <c r="TW328" s="80"/>
      <c r="TX328" s="80"/>
      <c r="TY328" s="80"/>
      <c r="TZ328" s="80"/>
      <c r="UA328" s="80"/>
      <c r="UB328" s="80"/>
      <c r="UC328" s="80"/>
      <c r="UD328" s="80"/>
      <c r="UE328" s="80"/>
      <c r="UF328" s="80"/>
      <c r="UG328" s="80"/>
      <c r="UH328" s="80"/>
      <c r="UI328" s="80"/>
      <c r="UJ328" s="80"/>
      <c r="UK328" s="80"/>
      <c r="UL328" s="80"/>
      <c r="UM328" s="80"/>
      <c r="UN328" s="80"/>
      <c r="UO328" s="80"/>
      <c r="UP328" s="80"/>
      <c r="UQ328" s="80"/>
      <c r="UR328" s="80"/>
      <c r="US328" s="80"/>
      <c r="UT328" s="80"/>
      <c r="UU328" s="80"/>
      <c r="UV328" s="80"/>
      <c r="UW328" s="80"/>
      <c r="UX328" s="80"/>
      <c r="UY328" s="80"/>
      <c r="UZ328" s="80"/>
      <c r="VA328" s="80"/>
      <c r="VB328" s="80"/>
      <c r="VC328" s="80"/>
      <c r="VD328" s="80"/>
      <c r="VE328" s="80"/>
      <c r="VF328" s="80"/>
      <c r="VG328" s="80"/>
      <c r="VH328" s="80"/>
      <c r="VI328" s="80"/>
      <c r="VJ328" s="80"/>
      <c r="VK328" s="80"/>
      <c r="VL328" s="80"/>
      <c r="VM328" s="80"/>
      <c r="VN328" s="80"/>
      <c r="VO328" s="80"/>
      <c r="VP328" s="80"/>
      <c r="VQ328" s="80"/>
      <c r="VR328" s="80"/>
      <c r="VS328" s="80"/>
      <c r="VT328" s="80"/>
      <c r="VU328" s="80"/>
      <c r="VV328" s="80"/>
      <c r="VW328" s="80"/>
      <c r="VX328" s="80"/>
      <c r="VY328" s="80"/>
      <c r="VZ328" s="80"/>
      <c r="WA328" s="80"/>
      <c r="WB328" s="80"/>
      <c r="WC328" s="80"/>
      <c r="WD328" s="80"/>
      <c r="WE328" s="80"/>
      <c r="WF328" s="80"/>
      <c r="WG328" s="80"/>
      <c r="WH328" s="80"/>
      <c r="WI328" s="80"/>
      <c r="WJ328" s="80"/>
      <c r="WK328" s="80"/>
      <c r="WL328" s="80"/>
      <c r="WM328" s="80"/>
      <c r="WN328" s="80"/>
      <c r="WO328" s="80"/>
      <c r="WP328" s="80"/>
      <c r="WQ328" s="80"/>
      <c r="WR328" s="80"/>
      <c r="WS328" s="80"/>
      <c r="WT328" s="80"/>
      <c r="WU328" s="80"/>
      <c r="WV328" s="80"/>
      <c r="WW328" s="80"/>
      <c r="WX328" s="80"/>
      <c r="WY328" s="80"/>
      <c r="WZ328" s="80"/>
      <c r="XA328" s="80"/>
      <c r="XB328" s="80"/>
      <c r="XC328" s="80"/>
      <c r="XD328" s="80"/>
      <c r="XE328" s="80"/>
      <c r="XF328" s="80"/>
      <c r="XG328" s="80"/>
      <c r="XH328" s="80"/>
      <c r="XI328" s="80"/>
      <c r="XJ328" s="80"/>
      <c r="XK328" s="80"/>
      <c r="XL328" s="80"/>
      <c r="XM328" s="80"/>
      <c r="XN328" s="80"/>
      <c r="XO328" s="80"/>
      <c r="XP328" s="80"/>
      <c r="XQ328" s="80"/>
      <c r="XR328" s="80"/>
      <c r="XS328" s="80"/>
      <c r="XT328" s="80"/>
      <c r="XU328" s="80"/>
      <c r="XV328" s="80"/>
      <c r="XW328" s="80"/>
      <c r="XX328" s="80"/>
      <c r="XY328" s="80"/>
      <c r="XZ328" s="80"/>
      <c r="YA328" s="80"/>
      <c r="YB328" s="80"/>
      <c r="YC328" s="80"/>
      <c r="YD328" s="80"/>
      <c r="YE328" s="80"/>
      <c r="YF328" s="80"/>
      <c r="YG328" s="80"/>
      <c r="YH328" s="80"/>
      <c r="YI328" s="80"/>
      <c r="YJ328" s="80"/>
      <c r="YK328" s="80"/>
      <c r="YL328" s="80"/>
      <c r="YM328" s="80"/>
      <c r="YN328" s="80"/>
      <c r="YO328" s="80"/>
      <c r="YP328" s="80"/>
      <c r="YQ328" s="80"/>
      <c r="YR328" s="80"/>
      <c r="YS328" s="80"/>
      <c r="YT328" s="80"/>
      <c r="YU328" s="80"/>
      <c r="YV328" s="80"/>
      <c r="YW328" s="80"/>
      <c r="YX328" s="80"/>
      <c r="YY328" s="80"/>
      <c r="YZ328" s="80"/>
      <c r="ZA328" s="80"/>
      <c r="ZB328" s="80"/>
      <c r="ZC328" s="80"/>
      <c r="ZD328" s="80"/>
      <c r="ZE328" s="80"/>
      <c r="ZF328" s="80"/>
      <c r="ZG328" s="80"/>
      <c r="ZH328" s="80"/>
      <c r="ZI328" s="80"/>
      <c r="ZJ328" s="80"/>
      <c r="ZK328" s="80"/>
      <c r="ZL328" s="80"/>
      <c r="ZM328" s="80"/>
      <c r="ZN328" s="80"/>
      <c r="ZO328" s="80"/>
      <c r="ZP328" s="80"/>
      <c r="ZQ328" s="80"/>
      <c r="ZR328" s="80"/>
      <c r="ZS328" s="80"/>
      <c r="ZT328" s="80"/>
      <c r="ZU328" s="80"/>
      <c r="ZV328" s="80"/>
      <c r="ZW328" s="80"/>
      <c r="ZX328" s="80"/>
      <c r="ZY328" s="80"/>
      <c r="ZZ328" s="80"/>
      <c r="AAA328" s="80"/>
      <c r="AAB328" s="80"/>
      <c r="AAC328" s="80"/>
      <c r="AAD328" s="80"/>
      <c r="AAE328" s="80"/>
      <c r="AAF328" s="80"/>
      <c r="AAG328" s="80"/>
      <c r="AAH328" s="80"/>
      <c r="AAI328" s="80"/>
      <c r="AAJ328" s="80"/>
      <c r="AAK328" s="80"/>
      <c r="AAL328" s="80"/>
      <c r="AAM328" s="80"/>
      <c r="AAN328" s="80"/>
      <c r="AAO328" s="80"/>
      <c r="AAP328" s="80"/>
      <c r="AAQ328" s="80"/>
      <c r="AAR328" s="80"/>
      <c r="AAS328" s="80"/>
      <c r="AAT328" s="80"/>
      <c r="AAU328" s="80"/>
      <c r="AAV328" s="80"/>
      <c r="AAW328" s="80"/>
      <c r="AAX328" s="80"/>
      <c r="AAY328" s="80"/>
      <c r="AAZ328" s="80"/>
      <c r="ABA328" s="80"/>
      <c r="ABB328" s="80"/>
      <c r="ABC328" s="80"/>
      <c r="ABD328" s="80"/>
      <c r="ABE328" s="80"/>
      <c r="ABF328" s="80"/>
      <c r="ABG328" s="80"/>
      <c r="ABH328" s="80"/>
      <c r="ABI328" s="80"/>
      <c r="ABJ328" s="80"/>
      <c r="ABK328" s="80"/>
      <c r="ABL328" s="80"/>
      <c r="ABM328" s="80"/>
      <c r="ABN328" s="80"/>
      <c r="ABO328" s="80"/>
      <c r="ABP328" s="80"/>
      <c r="ABQ328" s="80"/>
      <c r="ABR328" s="80"/>
      <c r="ABS328" s="80"/>
      <c r="ABT328" s="80"/>
      <c r="ABU328" s="80"/>
      <c r="ABV328" s="80"/>
      <c r="ABW328" s="80"/>
      <c r="ABX328" s="80"/>
      <c r="ABY328" s="80"/>
      <c r="ABZ328" s="80"/>
      <c r="ACA328" s="80"/>
      <c r="ACB328" s="80"/>
      <c r="ACC328" s="80"/>
      <c r="ACD328" s="80"/>
      <c r="ACE328" s="80"/>
      <c r="ACF328" s="80"/>
      <c r="ACG328" s="80"/>
      <c r="ACH328" s="80"/>
      <c r="ACI328" s="80"/>
      <c r="ACJ328" s="80"/>
      <c r="ACK328" s="80"/>
      <c r="ACL328" s="80"/>
      <c r="ACM328" s="80"/>
      <c r="ACN328" s="80"/>
      <c r="ACO328" s="80"/>
      <c r="ACP328" s="80"/>
      <c r="ACQ328" s="80"/>
      <c r="ACR328" s="80"/>
      <c r="ACS328" s="80"/>
      <c r="ACT328" s="80"/>
      <c r="ACU328" s="80"/>
      <c r="ACV328" s="80"/>
      <c r="ACW328" s="80"/>
      <c r="ACX328" s="80"/>
      <c r="ACY328" s="80"/>
      <c r="ACZ328" s="80"/>
      <c r="ADA328" s="80"/>
      <c r="ADB328" s="80"/>
      <c r="ADC328" s="80"/>
      <c r="ADD328" s="80"/>
      <c r="ADE328" s="80"/>
      <c r="ADF328" s="80"/>
      <c r="ADG328" s="80"/>
      <c r="ADH328" s="80"/>
      <c r="ADI328" s="80"/>
      <c r="ADJ328" s="80"/>
      <c r="ADK328" s="80"/>
      <c r="ADL328" s="80"/>
      <c r="ADM328" s="80"/>
      <c r="ADN328" s="80"/>
      <c r="ADO328" s="80"/>
      <c r="ADP328" s="80"/>
      <c r="ADQ328" s="80"/>
      <c r="ADR328" s="80"/>
      <c r="ADS328" s="80"/>
      <c r="ADT328" s="80"/>
      <c r="ADU328" s="80"/>
      <c r="ADV328" s="80"/>
      <c r="ADW328" s="80"/>
      <c r="ADX328" s="80"/>
      <c r="ADY328" s="80"/>
      <c r="ADZ328" s="80"/>
      <c r="AEA328" s="80"/>
      <c r="AEB328" s="80"/>
      <c r="AEC328" s="80"/>
      <c r="AED328" s="80"/>
      <c r="AEE328" s="80"/>
      <c r="AEF328" s="80"/>
      <c r="AEG328" s="80"/>
      <c r="AEH328" s="80"/>
      <c r="AEI328" s="80"/>
      <c r="AEJ328" s="80"/>
      <c r="AEK328" s="80"/>
      <c r="AEL328" s="80"/>
      <c r="AEM328" s="80"/>
      <c r="AEN328" s="80"/>
      <c r="AEO328" s="80"/>
      <c r="AEP328" s="80"/>
      <c r="AEQ328" s="80"/>
      <c r="AER328" s="80"/>
      <c r="AES328" s="80"/>
      <c r="AET328" s="80"/>
      <c r="AEU328" s="80"/>
      <c r="AEV328" s="80"/>
      <c r="AEW328" s="80"/>
      <c r="AEX328" s="80"/>
      <c r="AEY328" s="80"/>
      <c r="AEZ328" s="80"/>
      <c r="AFA328" s="80"/>
      <c r="AFB328" s="80"/>
      <c r="AFC328" s="80"/>
      <c r="AFD328" s="80"/>
      <c r="AFE328" s="80"/>
      <c r="AFF328" s="80"/>
      <c r="AFG328" s="80"/>
      <c r="AFH328" s="80"/>
      <c r="AFI328" s="80"/>
      <c r="AFJ328" s="80"/>
      <c r="AFK328" s="80"/>
      <c r="AFL328" s="80"/>
      <c r="AFM328" s="80"/>
      <c r="AFN328" s="80"/>
      <c r="AFO328" s="80"/>
      <c r="AFP328" s="80"/>
      <c r="AFQ328" s="80"/>
      <c r="AFR328" s="80"/>
      <c r="AFS328" s="80"/>
      <c r="AFT328" s="80"/>
      <c r="AFU328" s="80"/>
      <c r="AFV328" s="80"/>
      <c r="AFW328" s="80"/>
      <c r="AFX328" s="80"/>
      <c r="AFY328" s="80"/>
      <c r="AFZ328" s="80"/>
      <c r="AGA328" s="80"/>
      <c r="AGB328" s="80"/>
      <c r="AGC328" s="80"/>
      <c r="AGD328" s="80"/>
      <c r="AGE328" s="80"/>
      <c r="AGF328" s="80"/>
      <c r="AGG328" s="80"/>
      <c r="AGH328" s="80"/>
      <c r="AGI328" s="80"/>
      <c r="AGJ328" s="80"/>
      <c r="AGK328" s="80"/>
      <c r="AGL328" s="80"/>
      <c r="AGM328" s="80"/>
      <c r="AGN328" s="80"/>
      <c r="AGO328" s="80"/>
      <c r="AGP328" s="80"/>
      <c r="AGQ328" s="80"/>
      <c r="AGR328" s="80"/>
      <c r="AGS328" s="80"/>
      <c r="AGT328" s="80"/>
      <c r="AGU328" s="80"/>
      <c r="AGV328" s="80"/>
      <c r="AGW328" s="80"/>
      <c r="AGX328" s="80"/>
      <c r="AGY328" s="80"/>
      <c r="AGZ328" s="80"/>
      <c r="AHA328" s="80"/>
      <c r="AHB328" s="80"/>
      <c r="AHC328" s="80"/>
      <c r="AHD328" s="80"/>
      <c r="AHE328" s="80"/>
      <c r="AHF328" s="80"/>
      <c r="AHG328" s="80"/>
      <c r="AHH328" s="80"/>
      <c r="AHI328" s="80"/>
      <c r="AHJ328" s="80"/>
      <c r="AHK328" s="80"/>
      <c r="AHL328" s="80"/>
      <c r="AHM328" s="80"/>
      <c r="AHN328" s="80"/>
      <c r="AHO328" s="80"/>
      <c r="AHP328" s="80"/>
      <c r="AHQ328" s="80"/>
      <c r="AHR328" s="80"/>
      <c r="AHS328" s="80"/>
      <c r="AHT328" s="80"/>
      <c r="AHU328" s="80"/>
      <c r="AHV328" s="80"/>
      <c r="AHW328" s="80"/>
      <c r="AHX328" s="80"/>
      <c r="AHY328" s="80"/>
      <c r="AHZ328" s="80"/>
      <c r="AIA328" s="80"/>
      <c r="AIB328" s="80"/>
      <c r="AIC328" s="80"/>
      <c r="AID328" s="80"/>
      <c r="AIE328" s="80"/>
      <c r="AIF328" s="80"/>
      <c r="AIG328" s="80"/>
      <c r="AIH328" s="80"/>
      <c r="AII328" s="80"/>
      <c r="AIJ328" s="80"/>
      <c r="AIK328" s="80"/>
      <c r="AIL328" s="80"/>
      <c r="AIM328" s="80"/>
      <c r="AIN328" s="80"/>
      <c r="AIO328" s="80"/>
      <c r="AIP328" s="80"/>
      <c r="AIQ328" s="80"/>
      <c r="AIR328" s="80"/>
      <c r="AIS328" s="80"/>
      <c r="AIT328" s="80"/>
      <c r="AIU328" s="80"/>
      <c r="AIV328" s="80"/>
      <c r="AIW328" s="80"/>
      <c r="AIX328" s="80"/>
      <c r="AIY328" s="80"/>
      <c r="AIZ328" s="80"/>
      <c r="AJA328" s="80"/>
      <c r="AJB328" s="80"/>
      <c r="AJC328" s="80"/>
      <c r="AJD328" s="80"/>
      <c r="AJE328" s="80"/>
      <c r="AJF328" s="80"/>
      <c r="AJG328" s="80"/>
      <c r="AJH328" s="80"/>
      <c r="AJI328" s="80"/>
      <c r="AJJ328" s="80"/>
      <c r="AJK328" s="80"/>
      <c r="AJL328" s="80"/>
      <c r="AJM328" s="80"/>
      <c r="AJN328" s="80"/>
      <c r="AJO328" s="80"/>
      <c r="AJP328" s="80"/>
      <c r="AJQ328" s="80"/>
      <c r="AJR328" s="80"/>
      <c r="AJS328" s="80"/>
      <c r="AJT328" s="80"/>
      <c r="AJU328" s="80"/>
      <c r="AJV328" s="80"/>
      <c r="AJW328" s="80"/>
      <c r="AJX328" s="80"/>
      <c r="AJY328" s="80"/>
      <c r="AJZ328" s="80"/>
      <c r="AKA328" s="80"/>
      <c r="AKB328" s="80"/>
      <c r="AKC328" s="80"/>
      <c r="AKD328" s="80"/>
      <c r="AKE328" s="80"/>
      <c r="AKF328" s="80"/>
      <c r="AKG328" s="80"/>
      <c r="AKH328" s="80"/>
      <c r="AKI328" s="80"/>
      <c r="AKJ328" s="80"/>
      <c r="AKK328" s="80"/>
      <c r="AKL328" s="80"/>
      <c r="AKM328" s="80"/>
      <c r="AKN328" s="80"/>
      <c r="AKO328" s="80"/>
      <c r="AKP328" s="80"/>
      <c r="AKQ328" s="80"/>
      <c r="AKR328" s="80"/>
      <c r="AKS328" s="80"/>
      <c r="AKT328" s="80"/>
      <c r="AKU328" s="80"/>
      <c r="AKV328" s="80"/>
      <c r="AKW328" s="80"/>
      <c r="AKX328" s="80"/>
      <c r="AKY328" s="80"/>
      <c r="AKZ328" s="80"/>
      <c r="ALA328" s="80"/>
      <c r="ALB328" s="80"/>
      <c r="ALC328" s="80"/>
      <c r="ALD328" s="80"/>
      <c r="ALE328" s="80"/>
      <c r="ALF328" s="80"/>
      <c r="ALG328" s="80"/>
      <c r="ALH328" s="80"/>
      <c r="ALI328" s="80"/>
      <c r="ALJ328" s="80"/>
      <c r="ALK328" s="80"/>
      <c r="ALL328" s="80"/>
      <c r="ALM328" s="80"/>
      <c r="ALN328" s="80"/>
      <c r="ALO328" s="80"/>
      <c r="ALP328" s="80"/>
      <c r="ALQ328" s="80"/>
      <c r="ALR328" s="80"/>
      <c r="ALS328" s="80"/>
      <c r="ALT328" s="80"/>
      <c r="ALU328" s="80"/>
      <c r="ALV328" s="80"/>
      <c r="ALW328" s="80"/>
      <c r="ALX328" s="80"/>
      <c r="ALY328" s="80"/>
      <c r="ALZ328" s="80"/>
      <c r="AMA328" s="80"/>
      <c r="AMB328" s="80"/>
      <c r="AMC328" s="80"/>
      <c r="AMD328" s="80"/>
      <c r="AME328" s="80"/>
      <c r="AMF328" s="80"/>
      <c r="AMG328" s="80"/>
      <c r="AMH328" s="80"/>
      <c r="AMI328" s="80"/>
      <c r="AMJ328" s="80"/>
      <c r="AMK328" s="80"/>
      <c r="AML328" s="80"/>
      <c r="AMM328" s="80"/>
      <c r="AMN328" s="80"/>
      <c r="AMO328" s="80"/>
      <c r="AMP328" s="80"/>
      <c r="AMQ328" s="80"/>
      <c r="AMR328" s="80"/>
      <c r="AMS328" s="80"/>
      <c r="AMT328" s="80"/>
      <c r="AMU328" s="80"/>
      <c r="AMV328" s="80"/>
      <c r="AMW328" s="80"/>
      <c r="AMX328" s="80"/>
      <c r="AMY328" s="80"/>
      <c r="AMZ328" s="80"/>
      <c r="ANA328" s="80"/>
      <c r="ANB328" s="80"/>
      <c r="ANC328" s="80"/>
      <c r="AND328" s="80"/>
      <c r="ANE328" s="80"/>
      <c r="ANF328" s="80"/>
      <c r="ANG328" s="80"/>
      <c r="ANH328" s="80"/>
      <c r="ANI328" s="80"/>
      <c r="ANJ328" s="80"/>
      <c r="ANK328" s="80"/>
      <c r="ANL328" s="80"/>
      <c r="ANM328" s="80"/>
      <c r="ANN328" s="80"/>
      <c r="ANO328" s="80"/>
      <c r="ANP328" s="80"/>
      <c r="ANQ328" s="80"/>
      <c r="ANR328" s="80"/>
      <c r="ANS328" s="80"/>
      <c r="ANT328" s="80"/>
      <c r="ANU328" s="80"/>
      <c r="ANV328" s="80"/>
      <c r="ANW328" s="80"/>
      <c r="ANX328" s="80"/>
      <c r="ANY328" s="80"/>
      <c r="ANZ328" s="80"/>
      <c r="AOA328" s="80"/>
      <c r="AOB328" s="80"/>
      <c r="AOC328" s="80"/>
      <c r="AOD328" s="80"/>
      <c r="AOE328" s="80"/>
      <c r="AOF328" s="80"/>
      <c r="AOG328" s="80"/>
      <c r="AOH328" s="80"/>
      <c r="AOI328" s="80"/>
      <c r="AOJ328" s="80"/>
      <c r="AOK328" s="80"/>
      <c r="AOL328" s="80"/>
      <c r="AOM328" s="80"/>
      <c r="AON328" s="80"/>
      <c r="AOO328" s="80"/>
      <c r="AOP328" s="80"/>
      <c r="AOQ328" s="80"/>
      <c r="AOR328" s="80"/>
      <c r="AOS328" s="80"/>
      <c r="AOT328" s="80"/>
      <c r="AOU328" s="80"/>
      <c r="AOV328" s="80"/>
      <c r="AOW328" s="80"/>
      <c r="AOX328" s="80"/>
      <c r="AOY328" s="80"/>
      <c r="AOZ328" s="80"/>
      <c r="APA328" s="80"/>
      <c r="APB328" s="80"/>
      <c r="APC328" s="80"/>
      <c r="APD328" s="80"/>
      <c r="APE328" s="80"/>
      <c r="APF328" s="80"/>
      <c r="APG328" s="80"/>
      <c r="APH328" s="80"/>
      <c r="API328" s="80"/>
      <c r="APJ328" s="80"/>
      <c r="APK328" s="80"/>
      <c r="APL328" s="80"/>
      <c r="APM328" s="80"/>
      <c r="APN328" s="80"/>
      <c r="APO328" s="80"/>
      <c r="APP328" s="80"/>
      <c r="APQ328" s="80"/>
      <c r="APR328" s="80"/>
      <c r="APS328" s="80"/>
      <c r="APT328" s="80"/>
      <c r="APU328" s="80"/>
      <c r="APV328" s="80"/>
      <c r="APW328" s="80"/>
      <c r="APX328" s="80"/>
      <c r="APY328" s="80"/>
      <c r="APZ328" s="80"/>
      <c r="AQA328" s="80"/>
      <c r="AQB328" s="80"/>
      <c r="AQC328" s="80"/>
      <c r="AQD328" s="80"/>
      <c r="AQE328" s="80"/>
      <c r="AQF328" s="80"/>
      <c r="AQG328" s="80"/>
      <c r="AQH328" s="80"/>
      <c r="AQI328" s="80"/>
      <c r="AQJ328" s="80"/>
      <c r="AQK328" s="80"/>
      <c r="AQL328" s="80"/>
      <c r="AQM328" s="80"/>
      <c r="AQN328" s="80"/>
      <c r="AQO328" s="80"/>
      <c r="AQP328" s="80"/>
      <c r="AQQ328" s="80"/>
      <c r="AQR328" s="80"/>
      <c r="AQS328" s="80"/>
      <c r="AQT328" s="80"/>
      <c r="AQU328" s="80"/>
      <c r="AQV328" s="80"/>
      <c r="AQW328" s="80"/>
      <c r="AQX328" s="80"/>
      <c r="AQY328" s="80"/>
      <c r="AQZ328" s="80"/>
      <c r="ARA328" s="80"/>
      <c r="ARB328" s="80"/>
      <c r="ARC328" s="80"/>
      <c r="ARD328" s="80"/>
      <c r="ARE328" s="80"/>
      <c r="ARF328" s="80"/>
      <c r="ARG328" s="80"/>
      <c r="ARH328" s="80"/>
      <c r="ARI328" s="80"/>
      <c r="ARJ328" s="80"/>
      <c r="ARK328" s="80"/>
      <c r="ARL328" s="80"/>
      <c r="ARM328" s="80"/>
      <c r="ARN328" s="80"/>
      <c r="ARO328" s="80"/>
      <c r="ARP328" s="80"/>
      <c r="ARQ328" s="80"/>
      <c r="ARR328" s="80"/>
      <c r="ARS328" s="80"/>
      <c r="ART328" s="80"/>
      <c r="ARU328" s="80"/>
      <c r="ARV328" s="80"/>
      <c r="ARW328" s="80"/>
      <c r="ARX328" s="80"/>
      <c r="ARY328" s="80"/>
      <c r="ARZ328" s="80"/>
      <c r="ASA328" s="80"/>
      <c r="ASB328" s="80"/>
      <c r="ASC328" s="80"/>
      <c r="ASD328" s="80"/>
      <c r="ASE328" s="80"/>
      <c r="ASF328" s="80"/>
      <c r="ASG328" s="80"/>
      <c r="ASH328" s="80"/>
      <c r="ASI328" s="80"/>
      <c r="ASJ328" s="80"/>
      <c r="ASK328" s="80"/>
      <c r="ASL328" s="80"/>
      <c r="ASM328" s="80"/>
      <c r="ASN328" s="80"/>
      <c r="ASO328" s="80"/>
      <c r="ASP328" s="80"/>
      <c r="ASQ328" s="80"/>
      <c r="ASR328" s="80"/>
      <c r="ASS328" s="80"/>
      <c r="AST328" s="80"/>
      <c r="ASU328" s="80"/>
      <c r="ASV328" s="80"/>
      <c r="ASW328" s="80"/>
      <c r="ASX328" s="80"/>
      <c r="ASY328" s="80"/>
      <c r="ASZ328" s="80"/>
      <c r="ATA328" s="80"/>
      <c r="ATB328" s="80"/>
      <c r="ATC328" s="80"/>
      <c r="ATD328" s="80"/>
      <c r="ATE328" s="80"/>
      <c r="ATF328" s="80"/>
      <c r="ATG328" s="80"/>
      <c r="ATH328" s="80"/>
      <c r="ATI328" s="80"/>
      <c r="ATJ328" s="80"/>
      <c r="ATK328" s="80"/>
      <c r="ATL328" s="80"/>
      <c r="ATM328" s="80"/>
      <c r="ATN328" s="80"/>
      <c r="ATO328" s="80"/>
      <c r="ATP328" s="80"/>
      <c r="ATQ328" s="80"/>
      <c r="ATR328" s="80"/>
      <c r="ATS328" s="80"/>
      <c r="ATT328" s="80"/>
      <c r="ATU328" s="80"/>
      <c r="ATV328" s="80"/>
      <c r="ATW328" s="80"/>
      <c r="ATX328" s="80"/>
      <c r="ATY328" s="80"/>
      <c r="ATZ328" s="80"/>
      <c r="AUA328" s="80"/>
      <c r="AUB328" s="80"/>
      <c r="AUC328" s="80"/>
      <c r="AUD328" s="80"/>
      <c r="AUE328" s="80"/>
      <c r="AUF328" s="80"/>
      <c r="AUG328" s="80"/>
      <c r="AUH328" s="80"/>
      <c r="AUI328" s="80"/>
      <c r="AUJ328" s="80"/>
      <c r="AUK328" s="80"/>
      <c r="AUL328" s="80"/>
      <c r="AUM328" s="80"/>
      <c r="AUN328" s="80"/>
      <c r="AUO328" s="80"/>
      <c r="AUP328" s="80"/>
      <c r="AUQ328" s="80"/>
      <c r="AUR328" s="80"/>
      <c r="AUS328" s="80"/>
      <c r="AUT328" s="80"/>
      <c r="AUU328" s="80"/>
      <c r="AUV328" s="80"/>
      <c r="AUW328" s="80"/>
      <c r="AUX328" s="80"/>
      <c r="AUY328" s="80"/>
      <c r="AUZ328" s="80"/>
      <c r="AVA328" s="80"/>
      <c r="AVB328" s="80"/>
      <c r="AVC328" s="80"/>
      <c r="AVD328" s="80"/>
      <c r="AVE328" s="80"/>
      <c r="AVF328" s="80"/>
      <c r="AVG328" s="80"/>
      <c r="AVH328" s="80"/>
      <c r="AVI328" s="80"/>
      <c r="AVJ328" s="80"/>
      <c r="AVK328" s="80"/>
      <c r="AVL328" s="80"/>
      <c r="AVM328" s="80"/>
      <c r="AVN328" s="80"/>
      <c r="AVO328" s="80"/>
      <c r="AVP328" s="80"/>
      <c r="AVQ328" s="80"/>
      <c r="AVR328" s="80"/>
      <c r="AVS328" s="80"/>
      <c r="AVT328" s="80"/>
      <c r="AVU328" s="80"/>
      <c r="AVV328" s="80"/>
      <c r="AVW328" s="80"/>
      <c r="AVX328" s="80"/>
      <c r="AVY328" s="80"/>
      <c r="AVZ328" s="80"/>
      <c r="AWA328" s="80"/>
      <c r="AWB328" s="80"/>
      <c r="AWC328" s="80"/>
      <c r="AWD328" s="80"/>
      <c r="AWE328" s="80"/>
      <c r="AWF328" s="80"/>
      <c r="AWG328" s="80"/>
      <c r="AWH328" s="80"/>
      <c r="AWI328" s="80"/>
      <c r="AWJ328" s="80"/>
      <c r="AWK328" s="80"/>
      <c r="AWL328" s="80"/>
      <c r="AWM328" s="80"/>
      <c r="AWN328" s="80"/>
      <c r="AWO328" s="80"/>
      <c r="AWP328" s="80"/>
      <c r="AWQ328" s="80"/>
      <c r="AWR328" s="80"/>
      <c r="AWS328" s="80"/>
      <c r="AWT328" s="80"/>
      <c r="AWU328" s="80"/>
      <c r="AWV328" s="80"/>
      <c r="AWW328" s="80"/>
      <c r="AWX328" s="80"/>
      <c r="AWY328" s="80"/>
      <c r="AWZ328" s="80"/>
      <c r="AXA328" s="80"/>
      <c r="AXB328" s="80"/>
      <c r="AXC328" s="80"/>
      <c r="AXD328" s="80"/>
      <c r="AXE328" s="80"/>
      <c r="AXF328" s="80"/>
      <c r="AXG328" s="80"/>
      <c r="AXH328" s="80"/>
      <c r="AXI328" s="80"/>
      <c r="AXJ328" s="80"/>
      <c r="AXK328" s="80"/>
      <c r="AXL328" s="80"/>
      <c r="AXM328" s="80"/>
      <c r="AXN328" s="80"/>
      <c r="AXO328" s="80"/>
      <c r="AXP328" s="80"/>
      <c r="AXQ328" s="80"/>
      <c r="AXR328" s="80"/>
      <c r="AXS328" s="80"/>
      <c r="AXT328" s="80"/>
      <c r="AXU328" s="80"/>
      <c r="AXV328" s="80"/>
      <c r="AXW328" s="80"/>
      <c r="AXX328" s="80"/>
      <c r="AXY328" s="80"/>
      <c r="AXZ328" s="80"/>
      <c r="AYA328" s="80"/>
      <c r="AYB328" s="80"/>
      <c r="AYC328" s="80"/>
      <c r="AYD328" s="80"/>
      <c r="AYE328" s="80"/>
      <c r="AYF328" s="80"/>
      <c r="AYG328" s="80"/>
      <c r="AYH328" s="80"/>
      <c r="AYI328" s="80"/>
      <c r="AYJ328" s="80"/>
      <c r="AYK328" s="80"/>
      <c r="AYL328" s="80"/>
      <c r="AYM328" s="80"/>
      <c r="AYN328" s="80"/>
      <c r="AYO328" s="80"/>
      <c r="AYP328" s="80"/>
      <c r="AYQ328" s="80"/>
      <c r="AYR328" s="80"/>
      <c r="AYS328" s="80"/>
      <c r="AYT328" s="80"/>
      <c r="AYU328" s="80"/>
      <c r="AYV328" s="80"/>
      <c r="AYW328" s="80"/>
      <c r="AYX328" s="80"/>
      <c r="AYY328" s="80"/>
      <c r="AYZ328" s="80"/>
      <c r="AZA328" s="80"/>
      <c r="AZB328" s="80"/>
      <c r="AZC328" s="80"/>
      <c r="AZD328" s="80"/>
      <c r="AZE328" s="80"/>
      <c r="AZF328" s="80"/>
      <c r="AZG328" s="80"/>
      <c r="AZH328" s="80"/>
      <c r="AZI328" s="80"/>
      <c r="AZJ328" s="80"/>
      <c r="AZK328" s="80"/>
      <c r="AZL328" s="80"/>
      <c r="AZM328" s="80"/>
      <c r="AZN328" s="80"/>
      <c r="AZO328" s="80"/>
      <c r="AZP328" s="80"/>
      <c r="AZQ328" s="80"/>
      <c r="AZR328" s="80"/>
      <c r="AZS328" s="80"/>
      <c r="AZT328" s="80"/>
      <c r="AZU328" s="80"/>
      <c r="AZV328" s="80"/>
      <c r="AZW328" s="80"/>
      <c r="AZX328" s="80"/>
      <c r="AZY328" s="80"/>
      <c r="AZZ328" s="80"/>
      <c r="BAA328" s="80"/>
      <c r="BAB328" s="80"/>
      <c r="BAC328" s="80"/>
      <c r="BAD328" s="80"/>
      <c r="BAE328" s="80"/>
      <c r="BAF328" s="80"/>
      <c r="BAG328" s="80"/>
      <c r="BAH328" s="80"/>
      <c r="BAI328" s="80"/>
      <c r="BAJ328" s="80"/>
      <c r="BAK328" s="80"/>
      <c r="BAL328" s="80"/>
      <c r="BAM328" s="80"/>
      <c r="BAN328" s="80"/>
      <c r="BAO328" s="80"/>
      <c r="BAP328" s="80"/>
      <c r="BAQ328" s="80"/>
      <c r="BAR328" s="80"/>
      <c r="BAS328" s="80"/>
      <c r="BAT328" s="80"/>
      <c r="BAU328" s="80"/>
      <c r="BAV328" s="80"/>
      <c r="BAW328" s="80"/>
      <c r="BAX328" s="80"/>
      <c r="BAY328" s="80"/>
      <c r="BAZ328" s="80"/>
      <c r="BBA328" s="80"/>
      <c r="BBB328" s="80"/>
      <c r="BBC328" s="80"/>
      <c r="BBD328" s="80"/>
      <c r="BBE328" s="80"/>
      <c r="BBF328" s="80"/>
      <c r="BBG328" s="80"/>
      <c r="BBH328" s="80"/>
      <c r="BBI328" s="80"/>
      <c r="BBJ328" s="80"/>
      <c r="BBK328" s="80"/>
      <c r="BBL328" s="80"/>
      <c r="BBM328" s="80"/>
      <c r="BBN328" s="80"/>
      <c r="BBO328" s="80"/>
      <c r="BBP328" s="80"/>
      <c r="BBQ328" s="80"/>
      <c r="BBR328" s="80"/>
      <c r="BBS328" s="80"/>
      <c r="BBT328" s="80"/>
      <c r="BBU328" s="80"/>
      <c r="BBV328" s="80"/>
      <c r="BBW328" s="80"/>
      <c r="BBX328" s="80"/>
      <c r="BBY328" s="80"/>
      <c r="BBZ328" s="80"/>
      <c r="BCA328" s="80"/>
      <c r="BCB328" s="80"/>
      <c r="BCC328" s="80"/>
      <c r="BCD328" s="80"/>
      <c r="BCE328" s="80"/>
      <c r="BCF328" s="80"/>
      <c r="BCG328" s="80"/>
      <c r="BCH328" s="80"/>
      <c r="BCI328" s="80"/>
      <c r="BCJ328" s="80"/>
      <c r="BCK328" s="80"/>
      <c r="BCL328" s="80"/>
      <c r="BCM328" s="80"/>
      <c r="BCN328" s="80"/>
      <c r="BCO328" s="80"/>
      <c r="BCP328" s="80"/>
      <c r="BCQ328" s="80"/>
      <c r="BCR328" s="80"/>
      <c r="BCS328" s="80"/>
      <c r="BCT328" s="80"/>
      <c r="BCU328" s="80"/>
      <c r="BCV328" s="80"/>
      <c r="BCW328" s="80"/>
      <c r="BCX328" s="80"/>
      <c r="BCY328" s="80"/>
      <c r="BCZ328" s="80"/>
      <c r="BDA328" s="80"/>
      <c r="BDB328" s="80"/>
      <c r="BDC328" s="80"/>
      <c r="BDD328" s="80"/>
      <c r="BDE328" s="80"/>
      <c r="BDF328" s="80"/>
      <c r="BDG328" s="80"/>
      <c r="BDH328" s="80"/>
      <c r="BDI328" s="80"/>
      <c r="BDJ328" s="80"/>
      <c r="BDK328" s="80"/>
      <c r="BDL328" s="80"/>
      <c r="BDM328" s="80"/>
      <c r="BDN328" s="80"/>
      <c r="BDO328" s="80"/>
      <c r="BDP328" s="80"/>
      <c r="BDQ328" s="80"/>
      <c r="BDR328" s="80"/>
      <c r="BDS328" s="80"/>
      <c r="BDT328" s="80"/>
      <c r="BDU328" s="80"/>
      <c r="BDV328" s="80"/>
      <c r="BDW328" s="80"/>
      <c r="BDX328" s="80"/>
      <c r="BDY328" s="80"/>
      <c r="BDZ328" s="80"/>
      <c r="BEA328" s="80"/>
      <c r="BEB328" s="80"/>
      <c r="BEC328" s="80"/>
      <c r="BED328" s="80"/>
      <c r="BEE328" s="80"/>
      <c r="BEF328" s="80"/>
      <c r="BEG328" s="80"/>
      <c r="BEH328" s="80"/>
      <c r="BEI328" s="80"/>
      <c r="BEJ328" s="80"/>
      <c r="BEK328" s="80"/>
      <c r="BEL328" s="80"/>
      <c r="BEM328" s="80"/>
      <c r="BEN328" s="80"/>
      <c r="BEO328" s="80"/>
      <c r="BEP328" s="80"/>
      <c r="BEQ328" s="80"/>
      <c r="BER328" s="80"/>
      <c r="BES328" s="80"/>
      <c r="BET328" s="80"/>
      <c r="BEU328" s="80"/>
      <c r="BEV328" s="80"/>
      <c r="BEW328" s="80"/>
      <c r="BEX328" s="80"/>
      <c r="BEY328" s="80"/>
      <c r="BEZ328" s="80"/>
      <c r="BFA328" s="80"/>
      <c r="BFB328" s="80"/>
      <c r="BFC328" s="80"/>
      <c r="BFD328" s="80"/>
      <c r="BFE328" s="80"/>
      <c r="BFF328" s="80"/>
      <c r="BFG328" s="80"/>
      <c r="BFH328" s="80"/>
      <c r="BFI328" s="80"/>
      <c r="BFJ328" s="80"/>
      <c r="BFK328" s="80"/>
      <c r="BFL328" s="80"/>
      <c r="BFM328" s="80"/>
      <c r="BFN328" s="80"/>
      <c r="BFO328" s="80"/>
      <c r="BFP328" s="80"/>
      <c r="BFQ328" s="80"/>
      <c r="BFR328" s="80"/>
      <c r="BFS328" s="80"/>
      <c r="BFT328" s="80"/>
      <c r="BFU328" s="80"/>
      <c r="BFV328" s="80"/>
      <c r="BFW328" s="80"/>
      <c r="BFX328" s="80"/>
      <c r="BFY328" s="80"/>
      <c r="BFZ328" s="80"/>
      <c r="BGA328" s="80"/>
      <c r="BGB328" s="80"/>
      <c r="BGC328" s="80"/>
      <c r="BGD328" s="80"/>
      <c r="BGE328" s="80"/>
      <c r="BGF328" s="80"/>
      <c r="BGG328" s="80"/>
      <c r="BGH328" s="80"/>
      <c r="BGI328" s="80"/>
      <c r="BGJ328" s="80"/>
      <c r="BGK328" s="80"/>
      <c r="BGL328" s="80"/>
      <c r="BGM328" s="80"/>
      <c r="BGN328" s="80"/>
      <c r="BGO328" s="80"/>
      <c r="BGP328" s="80"/>
      <c r="BGQ328" s="80"/>
      <c r="BGR328" s="80"/>
      <c r="BGS328" s="80"/>
      <c r="BGT328" s="80"/>
      <c r="BGU328" s="80"/>
      <c r="BGV328" s="80"/>
      <c r="BGW328" s="80"/>
      <c r="BGX328" s="80"/>
      <c r="BGY328" s="80"/>
      <c r="BGZ328" s="80"/>
      <c r="BHA328" s="80"/>
      <c r="BHB328" s="80"/>
      <c r="BHC328" s="80"/>
      <c r="BHD328" s="80"/>
      <c r="BHE328" s="80"/>
      <c r="BHF328" s="80"/>
      <c r="BHG328" s="80"/>
      <c r="BHH328" s="80"/>
      <c r="BHI328" s="80"/>
      <c r="BHJ328" s="80"/>
      <c r="BHK328" s="80"/>
      <c r="BHL328" s="80"/>
      <c r="BHM328" s="80"/>
      <c r="BHN328" s="80"/>
      <c r="BHO328" s="80"/>
      <c r="BHP328" s="80"/>
      <c r="BHQ328" s="80"/>
      <c r="BHR328" s="80"/>
      <c r="BHS328" s="80"/>
      <c r="BHT328" s="80"/>
      <c r="BHU328" s="80"/>
      <c r="BHV328" s="80"/>
      <c r="BHW328" s="80"/>
      <c r="BHX328" s="80"/>
      <c r="BHY328" s="80"/>
      <c r="BHZ328" s="80"/>
      <c r="BIA328" s="80"/>
      <c r="BIB328" s="80"/>
      <c r="BIC328" s="80"/>
      <c r="BID328" s="80"/>
      <c r="BIE328" s="80"/>
      <c r="BIF328" s="80"/>
      <c r="BIG328" s="80"/>
      <c r="BIH328" s="80"/>
      <c r="BII328" s="80"/>
      <c r="BIJ328" s="80"/>
      <c r="BIK328" s="80"/>
      <c r="BIL328" s="80"/>
      <c r="BIM328" s="80"/>
      <c r="BIN328" s="80"/>
      <c r="BIO328" s="80"/>
      <c r="BIP328" s="80"/>
      <c r="BIQ328" s="80"/>
      <c r="BIR328" s="80"/>
      <c r="BIS328" s="80"/>
      <c r="BIT328" s="80"/>
      <c r="BIU328" s="80"/>
      <c r="BIV328" s="80"/>
      <c r="BIW328" s="80"/>
      <c r="BIX328" s="80"/>
      <c r="BIY328" s="80"/>
      <c r="BIZ328" s="80"/>
      <c r="BJA328" s="80"/>
      <c r="BJB328" s="80"/>
      <c r="BJC328" s="80"/>
      <c r="BJD328" s="80"/>
      <c r="BJE328" s="80"/>
      <c r="BJF328" s="80"/>
      <c r="BJG328" s="80"/>
      <c r="BJH328" s="80"/>
      <c r="BJI328" s="80"/>
      <c r="BJJ328" s="80"/>
      <c r="BJK328" s="80"/>
      <c r="BJL328" s="80"/>
      <c r="BJM328" s="80"/>
      <c r="BJN328" s="80"/>
      <c r="BJO328" s="80"/>
      <c r="BJP328" s="80"/>
      <c r="BJQ328" s="80"/>
      <c r="BJR328" s="80"/>
      <c r="BJS328" s="80"/>
      <c r="BJT328" s="80"/>
      <c r="BJU328" s="80"/>
      <c r="BJV328" s="80"/>
      <c r="BJW328" s="80"/>
      <c r="BJX328" s="80"/>
      <c r="BJY328" s="80"/>
      <c r="BJZ328" s="80"/>
      <c r="BKA328" s="80"/>
      <c r="BKB328" s="80"/>
      <c r="BKC328" s="80"/>
      <c r="BKD328" s="80"/>
      <c r="BKE328" s="80"/>
      <c r="BKF328" s="80"/>
      <c r="BKG328" s="80"/>
      <c r="BKH328" s="80"/>
      <c r="BKI328" s="80"/>
      <c r="BKJ328" s="80"/>
      <c r="BKK328" s="80"/>
      <c r="BKL328" s="80"/>
      <c r="BKM328" s="80"/>
      <c r="BKN328" s="80"/>
      <c r="BKO328" s="80"/>
      <c r="BKP328" s="80"/>
      <c r="BKQ328" s="80"/>
      <c r="BKR328" s="80"/>
      <c r="BKS328" s="80"/>
      <c r="BKT328" s="80"/>
      <c r="BKU328" s="80"/>
      <c r="BKV328" s="80"/>
      <c r="BKW328" s="80"/>
      <c r="BKX328" s="80"/>
      <c r="BKY328" s="80"/>
      <c r="BKZ328" s="80"/>
      <c r="BLA328" s="80"/>
      <c r="BLB328" s="80"/>
      <c r="BLC328" s="80"/>
      <c r="BLD328" s="80"/>
      <c r="BLE328" s="80"/>
      <c r="BLF328" s="80"/>
      <c r="BLG328" s="80"/>
      <c r="BLH328" s="80"/>
      <c r="BLI328" s="80"/>
      <c r="BLJ328" s="80"/>
      <c r="BLK328" s="80"/>
      <c r="BLL328" s="80"/>
      <c r="BLM328" s="80"/>
      <c r="BLN328" s="80"/>
      <c r="BLO328" s="80"/>
      <c r="BLP328" s="80"/>
      <c r="BLQ328" s="80"/>
      <c r="BLR328" s="80"/>
      <c r="BLS328" s="80"/>
      <c r="BLT328" s="80"/>
      <c r="BLU328" s="80"/>
      <c r="BLV328" s="80"/>
      <c r="BLW328" s="80"/>
      <c r="BLX328" s="80"/>
      <c r="BLY328" s="80"/>
      <c r="BLZ328" s="80"/>
      <c r="BMA328" s="80"/>
      <c r="BMB328" s="80"/>
      <c r="BMC328" s="80"/>
      <c r="BMD328" s="80"/>
      <c r="BME328" s="80"/>
      <c r="BMF328" s="80"/>
      <c r="BMG328" s="80"/>
      <c r="BMH328" s="80"/>
      <c r="BMI328" s="80"/>
      <c r="BMJ328" s="80"/>
      <c r="BMK328" s="80"/>
      <c r="BML328" s="80"/>
      <c r="BMM328" s="80"/>
      <c r="BMN328" s="80"/>
      <c r="BMO328" s="80"/>
      <c r="BMP328" s="80"/>
      <c r="BMQ328" s="80"/>
      <c r="BMR328" s="80"/>
      <c r="BMS328" s="80"/>
      <c r="BMT328" s="80"/>
      <c r="BMU328" s="80"/>
      <c r="BMV328" s="80"/>
      <c r="BMW328" s="80"/>
      <c r="BMX328" s="80"/>
      <c r="BMY328" s="80"/>
      <c r="BMZ328" s="80"/>
      <c r="BNA328" s="80"/>
      <c r="BNB328" s="80"/>
      <c r="BNC328" s="80"/>
      <c r="BND328" s="80"/>
      <c r="BNE328" s="80"/>
      <c r="BNF328" s="80"/>
      <c r="BNG328" s="80"/>
      <c r="BNH328" s="80"/>
      <c r="BNI328" s="80"/>
      <c r="BNJ328" s="80"/>
      <c r="BNK328" s="80"/>
      <c r="BNL328" s="80"/>
      <c r="BNM328" s="80"/>
      <c r="BNN328" s="80"/>
      <c r="BNO328" s="80"/>
      <c r="BNP328" s="80"/>
      <c r="BNQ328" s="80"/>
      <c r="BNR328" s="80"/>
      <c r="BNS328" s="80"/>
      <c r="BNT328" s="80"/>
      <c r="BNU328" s="80"/>
      <c r="BNV328" s="80"/>
      <c r="BNW328" s="80"/>
      <c r="BNX328" s="80"/>
      <c r="BNY328" s="80"/>
      <c r="BNZ328" s="80"/>
      <c r="BOA328" s="80"/>
      <c r="BOB328" s="80"/>
      <c r="BOC328" s="80"/>
      <c r="BOD328" s="80"/>
      <c r="BOE328" s="80"/>
      <c r="BOF328" s="80"/>
      <c r="BOG328" s="80"/>
      <c r="BOH328" s="80"/>
      <c r="BOI328" s="80"/>
      <c r="BOJ328" s="80"/>
      <c r="BOK328" s="80"/>
      <c r="BOL328" s="80"/>
      <c r="BOM328" s="80"/>
      <c r="BON328" s="80"/>
      <c r="BOO328" s="80"/>
      <c r="BOP328" s="80"/>
      <c r="BOQ328" s="80"/>
      <c r="BOR328" s="80"/>
      <c r="BOS328" s="80"/>
      <c r="BOT328" s="80"/>
      <c r="BOU328" s="80"/>
      <c r="BOV328" s="80"/>
      <c r="BOW328" s="80"/>
      <c r="BOX328" s="80"/>
      <c r="BOY328" s="80"/>
      <c r="BOZ328" s="80"/>
      <c r="BPA328" s="80"/>
      <c r="BPB328" s="80"/>
      <c r="BPC328" s="80"/>
      <c r="BPD328" s="80"/>
      <c r="BPE328" s="80"/>
      <c r="BPF328" s="80"/>
      <c r="BPG328" s="80"/>
      <c r="BPH328" s="80"/>
      <c r="BPI328" s="80"/>
      <c r="BPJ328" s="80"/>
      <c r="BPK328" s="80"/>
      <c r="BPL328" s="80"/>
      <c r="BPM328" s="80"/>
      <c r="BPN328" s="80"/>
      <c r="BPO328" s="80"/>
      <c r="BPP328" s="80"/>
      <c r="BPQ328" s="80"/>
      <c r="BPR328" s="80"/>
      <c r="BPS328" s="80"/>
      <c r="BPT328" s="80"/>
      <c r="BPU328" s="80"/>
      <c r="BPV328" s="80"/>
      <c r="BPW328" s="80"/>
      <c r="BPX328" s="80"/>
      <c r="BPY328" s="80"/>
      <c r="BPZ328" s="80"/>
      <c r="BQA328" s="80"/>
      <c r="BQB328" s="80"/>
      <c r="BQC328" s="80"/>
      <c r="BQD328" s="80"/>
      <c r="BQE328" s="80"/>
      <c r="BQF328" s="80"/>
      <c r="BQG328" s="80"/>
      <c r="BQH328" s="80"/>
      <c r="BQI328" s="80"/>
      <c r="BQJ328" s="80"/>
      <c r="BQK328" s="80"/>
      <c r="BQL328" s="80"/>
      <c r="BQM328" s="80"/>
      <c r="BQN328" s="80"/>
      <c r="BQO328" s="80"/>
      <c r="BQP328" s="80"/>
      <c r="BQQ328" s="80"/>
      <c r="BQR328" s="80"/>
      <c r="BQS328" s="80"/>
      <c r="BQT328" s="80"/>
      <c r="BQU328" s="80"/>
      <c r="BQV328" s="80"/>
      <c r="BQW328" s="80"/>
      <c r="BQX328" s="80"/>
      <c r="BQY328" s="80"/>
      <c r="BQZ328" s="80"/>
      <c r="BRA328" s="80"/>
      <c r="BRB328" s="80"/>
      <c r="BRC328" s="80"/>
      <c r="BRD328" s="80"/>
      <c r="BRE328" s="80"/>
      <c r="BRF328" s="80"/>
      <c r="BRG328" s="80"/>
      <c r="BRH328" s="80"/>
      <c r="BRI328" s="80"/>
      <c r="BRJ328" s="80"/>
      <c r="BRK328" s="80"/>
      <c r="BRL328" s="80"/>
      <c r="BRM328" s="80"/>
      <c r="BRN328" s="80"/>
      <c r="BRO328" s="80"/>
      <c r="BRP328" s="80"/>
      <c r="BRQ328" s="80"/>
      <c r="BRR328" s="80"/>
      <c r="BRS328" s="80"/>
      <c r="BRT328" s="80"/>
      <c r="BRU328" s="80"/>
      <c r="BRV328" s="80"/>
      <c r="BRW328" s="80"/>
      <c r="BRX328" s="80"/>
      <c r="BRY328" s="80"/>
      <c r="BRZ328" s="80"/>
      <c r="BSA328" s="80"/>
      <c r="BSB328" s="80"/>
      <c r="BSC328" s="80"/>
      <c r="BSD328" s="80"/>
      <c r="BSE328" s="80"/>
      <c r="BSF328" s="80"/>
      <c r="BSG328" s="80"/>
      <c r="BSH328" s="80"/>
      <c r="BSI328" s="80"/>
      <c r="BSJ328" s="80"/>
      <c r="BSK328" s="80"/>
      <c r="BSL328" s="80"/>
      <c r="BSM328" s="80"/>
      <c r="BSN328" s="80"/>
      <c r="BSO328" s="80"/>
      <c r="BSP328" s="80"/>
      <c r="BSQ328" s="80"/>
      <c r="BSR328" s="80"/>
      <c r="BSS328" s="80"/>
      <c r="BST328" s="80"/>
      <c r="BSU328" s="80"/>
      <c r="BSV328" s="80"/>
      <c r="BSW328" s="80"/>
      <c r="BSX328" s="80"/>
      <c r="BSY328" s="80"/>
      <c r="BSZ328" s="80"/>
      <c r="BTA328" s="80"/>
      <c r="BTB328" s="80"/>
      <c r="BTC328" s="80"/>
      <c r="BTD328" s="80"/>
      <c r="BTE328" s="80"/>
      <c r="BTF328" s="80"/>
      <c r="BTG328" s="80"/>
      <c r="BTH328" s="80"/>
      <c r="BTI328" s="80"/>
      <c r="BTJ328" s="80"/>
      <c r="BTK328" s="80"/>
      <c r="BTL328" s="80"/>
      <c r="BTM328" s="80"/>
      <c r="BTN328" s="80"/>
      <c r="BTO328" s="80"/>
      <c r="BTP328" s="80"/>
      <c r="BTQ328" s="80"/>
      <c r="BTR328" s="80"/>
      <c r="BTS328" s="80"/>
      <c r="BTT328" s="80"/>
      <c r="BTU328" s="80"/>
      <c r="BTV328" s="80"/>
      <c r="BTW328" s="80"/>
      <c r="BTX328" s="80"/>
      <c r="BTY328" s="80"/>
      <c r="BTZ328" s="80"/>
      <c r="BUA328" s="80"/>
      <c r="BUB328" s="80"/>
      <c r="BUC328" s="80"/>
      <c r="BUD328" s="80"/>
      <c r="BUE328" s="80"/>
      <c r="BUF328" s="80"/>
      <c r="BUG328" s="80"/>
      <c r="BUH328" s="80"/>
      <c r="BUI328" s="80"/>
      <c r="BUJ328" s="80"/>
      <c r="BUK328" s="80"/>
      <c r="BUL328" s="80"/>
      <c r="BUM328" s="80"/>
      <c r="BUN328" s="80"/>
      <c r="BUO328" s="80"/>
      <c r="BUP328" s="80"/>
      <c r="BUQ328" s="80"/>
      <c r="BUR328" s="80"/>
      <c r="BUS328" s="80"/>
      <c r="BUT328" s="80"/>
      <c r="BUU328" s="80"/>
      <c r="BUV328" s="80"/>
      <c r="BUW328" s="80"/>
      <c r="BUX328" s="80"/>
      <c r="BUY328" s="80"/>
      <c r="BUZ328" s="80"/>
      <c r="BVA328" s="80"/>
      <c r="BVB328" s="80"/>
      <c r="BVC328" s="80"/>
      <c r="BVD328" s="80"/>
      <c r="BVE328" s="80"/>
      <c r="BVF328" s="80"/>
      <c r="BVG328" s="80"/>
      <c r="BVH328" s="80"/>
      <c r="BVI328" s="80"/>
      <c r="BVJ328" s="80"/>
      <c r="BVK328" s="80"/>
      <c r="BVL328" s="80"/>
      <c r="BVM328" s="80"/>
      <c r="BVN328" s="80"/>
      <c r="BVO328" s="80"/>
      <c r="BVP328" s="80"/>
      <c r="BVQ328" s="80"/>
      <c r="BVR328" s="80"/>
      <c r="BVS328" s="80"/>
      <c r="BVT328" s="80"/>
      <c r="BVU328" s="80"/>
      <c r="BVV328" s="80"/>
      <c r="BVW328" s="80"/>
      <c r="BVX328" s="80"/>
      <c r="BVY328" s="80"/>
      <c r="BVZ328" s="80"/>
      <c r="BWA328" s="80"/>
      <c r="BWB328" s="80"/>
      <c r="BWC328" s="80"/>
      <c r="BWD328" s="80"/>
      <c r="BWE328" s="80"/>
      <c r="BWF328" s="80"/>
      <c r="BWG328" s="80"/>
      <c r="BWH328" s="80"/>
      <c r="BWI328" s="80"/>
      <c r="BWJ328" s="80"/>
      <c r="BWK328" s="80"/>
      <c r="BWL328" s="80"/>
      <c r="BWM328" s="80"/>
      <c r="BWN328" s="80"/>
      <c r="BWO328" s="80"/>
      <c r="BWP328" s="80"/>
      <c r="BWQ328" s="80"/>
      <c r="BWR328" s="80"/>
      <c r="BWS328" s="80"/>
      <c r="BWT328" s="80"/>
      <c r="BWU328" s="80"/>
      <c r="BWV328" s="80"/>
      <c r="BWW328" s="80"/>
      <c r="BWX328" s="80"/>
      <c r="BWY328" s="80"/>
      <c r="BWZ328" s="80"/>
      <c r="BXA328" s="80"/>
      <c r="BXB328" s="80"/>
      <c r="BXC328" s="80"/>
      <c r="BXD328" s="80"/>
      <c r="BXE328" s="80"/>
      <c r="BXF328" s="80"/>
      <c r="BXG328" s="80"/>
      <c r="BXH328" s="80"/>
      <c r="BXI328" s="80"/>
      <c r="BXJ328" s="80"/>
      <c r="BXK328" s="80"/>
      <c r="BXL328" s="80"/>
      <c r="BXM328" s="80"/>
      <c r="BXN328" s="80"/>
      <c r="BXO328" s="80"/>
      <c r="BXP328" s="80"/>
      <c r="BXQ328" s="80"/>
      <c r="BXR328" s="80"/>
      <c r="BXS328" s="80"/>
      <c r="BXT328" s="80"/>
      <c r="BXU328" s="80"/>
      <c r="BXV328" s="80"/>
      <c r="BXW328" s="80"/>
      <c r="BXX328" s="80"/>
      <c r="BXY328" s="80"/>
      <c r="BXZ328" s="80"/>
      <c r="BYA328" s="80"/>
      <c r="BYB328" s="80"/>
      <c r="BYC328" s="80"/>
      <c r="BYD328" s="80"/>
      <c r="BYE328" s="80"/>
      <c r="BYF328" s="80"/>
      <c r="BYG328" s="80"/>
      <c r="BYH328" s="80"/>
      <c r="BYI328" s="80"/>
      <c r="BYJ328" s="80"/>
      <c r="BYK328" s="80"/>
      <c r="BYL328" s="80"/>
      <c r="BYM328" s="80"/>
      <c r="BYN328" s="80"/>
      <c r="BYO328" s="80"/>
      <c r="BYP328" s="80"/>
      <c r="BYQ328" s="80"/>
      <c r="BYR328" s="80"/>
      <c r="BYS328" s="80"/>
      <c r="BYT328" s="80"/>
      <c r="BYU328" s="80"/>
      <c r="BYV328" s="80"/>
      <c r="BYW328" s="80"/>
      <c r="BYX328" s="80"/>
      <c r="BYY328" s="80"/>
      <c r="BYZ328" s="80"/>
      <c r="BZA328" s="80"/>
      <c r="BZB328" s="80"/>
      <c r="BZC328" s="80"/>
      <c r="BZD328" s="80"/>
      <c r="BZE328" s="80"/>
      <c r="BZF328" s="80"/>
      <c r="BZG328" s="80"/>
      <c r="BZH328" s="80"/>
      <c r="BZI328" s="80"/>
      <c r="BZJ328" s="80"/>
      <c r="BZK328" s="80"/>
      <c r="BZL328" s="80"/>
      <c r="BZM328" s="80"/>
      <c r="BZN328" s="80"/>
      <c r="BZO328" s="80"/>
      <c r="BZP328" s="80"/>
      <c r="BZQ328" s="80"/>
      <c r="BZR328" s="80"/>
      <c r="BZS328" s="80"/>
      <c r="BZT328" s="80"/>
      <c r="BZU328" s="80"/>
      <c r="BZV328" s="80"/>
      <c r="BZW328" s="80"/>
      <c r="BZX328" s="80"/>
      <c r="BZY328" s="80"/>
      <c r="BZZ328" s="80"/>
      <c r="CAA328" s="80"/>
      <c r="CAB328" s="80"/>
      <c r="CAC328" s="80"/>
      <c r="CAD328" s="80"/>
      <c r="CAE328" s="80"/>
      <c r="CAF328" s="80"/>
      <c r="CAG328" s="80"/>
      <c r="CAH328" s="80"/>
      <c r="CAI328" s="80"/>
      <c r="CAJ328" s="80"/>
      <c r="CAK328" s="80"/>
      <c r="CAL328" s="80"/>
      <c r="CAM328" s="80"/>
      <c r="CAN328" s="80"/>
      <c r="CAO328" s="80"/>
      <c r="CAP328" s="80"/>
      <c r="CAQ328" s="80"/>
      <c r="CAR328" s="80"/>
      <c r="CAS328" s="80"/>
      <c r="CAT328" s="80"/>
      <c r="CAU328" s="80"/>
      <c r="CAV328" s="80"/>
      <c r="CAW328" s="80"/>
      <c r="CAX328" s="80"/>
      <c r="CAY328" s="80"/>
      <c r="CAZ328" s="80"/>
      <c r="CBA328" s="80"/>
      <c r="CBB328" s="80"/>
      <c r="CBC328" s="80"/>
      <c r="CBD328" s="80"/>
      <c r="CBE328" s="80"/>
      <c r="CBF328" s="80"/>
      <c r="CBG328" s="80"/>
      <c r="CBH328" s="80"/>
      <c r="CBI328" s="80"/>
      <c r="CBJ328" s="80"/>
      <c r="CBK328" s="80"/>
      <c r="CBL328" s="80"/>
      <c r="CBM328" s="80"/>
      <c r="CBN328" s="80"/>
      <c r="CBO328" s="80"/>
      <c r="CBP328" s="80"/>
      <c r="CBQ328" s="80"/>
      <c r="CBR328" s="80"/>
      <c r="CBS328" s="80"/>
      <c r="CBT328" s="80"/>
      <c r="CBU328" s="80"/>
      <c r="CBV328" s="80"/>
      <c r="CBW328" s="80"/>
      <c r="CBX328" s="80"/>
      <c r="CBY328" s="80"/>
      <c r="CBZ328" s="80"/>
      <c r="CCA328" s="80"/>
      <c r="CCB328" s="80"/>
      <c r="CCC328" s="80"/>
      <c r="CCD328" s="80"/>
      <c r="CCE328" s="80"/>
      <c r="CCF328" s="80"/>
      <c r="CCG328" s="80"/>
      <c r="CCH328" s="80"/>
      <c r="CCI328" s="80"/>
      <c r="CCJ328" s="80"/>
      <c r="CCK328" s="80"/>
      <c r="CCL328" s="80"/>
      <c r="CCM328" s="80"/>
      <c r="CCN328" s="80"/>
      <c r="CCO328" s="80"/>
      <c r="CCP328" s="80"/>
      <c r="CCQ328" s="80"/>
      <c r="CCR328" s="80"/>
      <c r="CCS328" s="80"/>
      <c r="CCT328" s="80"/>
      <c r="CCU328" s="80"/>
      <c r="CCV328" s="80"/>
      <c r="CCW328" s="80"/>
      <c r="CCX328" s="80"/>
      <c r="CCY328" s="80"/>
      <c r="CCZ328" s="80"/>
      <c r="CDA328" s="80"/>
      <c r="CDB328" s="80"/>
      <c r="CDC328" s="80"/>
      <c r="CDD328" s="80"/>
      <c r="CDE328" s="80"/>
      <c r="CDF328" s="80"/>
      <c r="CDG328" s="80"/>
      <c r="CDH328" s="80"/>
      <c r="CDI328" s="80"/>
      <c r="CDJ328" s="80"/>
      <c r="CDK328" s="80"/>
      <c r="CDL328" s="80"/>
      <c r="CDM328" s="80"/>
      <c r="CDN328" s="80"/>
      <c r="CDO328" s="80"/>
      <c r="CDP328" s="80"/>
      <c r="CDQ328" s="80"/>
      <c r="CDR328" s="80"/>
      <c r="CDS328" s="80"/>
      <c r="CDT328" s="80"/>
      <c r="CDU328" s="80"/>
      <c r="CDV328" s="80"/>
      <c r="CDW328" s="80"/>
      <c r="CDX328" s="80"/>
      <c r="CDY328" s="80"/>
      <c r="CDZ328" s="80"/>
      <c r="CEA328" s="80"/>
      <c r="CEB328" s="80"/>
      <c r="CEC328" s="80"/>
      <c r="CED328" s="80"/>
      <c r="CEE328" s="80"/>
      <c r="CEF328" s="80"/>
      <c r="CEG328" s="80"/>
      <c r="CEH328" s="80"/>
      <c r="CEI328" s="80"/>
      <c r="CEJ328" s="80"/>
      <c r="CEK328" s="80"/>
      <c r="CEL328" s="80"/>
      <c r="CEM328" s="80"/>
      <c r="CEN328" s="80"/>
      <c r="CEO328" s="80"/>
      <c r="CEP328" s="80"/>
      <c r="CEQ328" s="80"/>
      <c r="CER328" s="80"/>
      <c r="CES328" s="80"/>
      <c r="CET328" s="80"/>
      <c r="CEU328" s="80"/>
      <c r="CEV328" s="80"/>
      <c r="CEW328" s="80"/>
      <c r="CEX328" s="80"/>
      <c r="CEY328" s="80"/>
      <c r="CEZ328" s="80"/>
      <c r="CFA328" s="80"/>
      <c r="CFB328" s="80"/>
      <c r="CFC328" s="80"/>
      <c r="CFD328" s="80"/>
      <c r="CFE328" s="80"/>
      <c r="CFF328" s="80"/>
      <c r="CFG328" s="80"/>
      <c r="CFH328" s="80"/>
      <c r="CFI328" s="80"/>
      <c r="CFJ328" s="80"/>
      <c r="CFK328" s="80"/>
      <c r="CFL328" s="80"/>
      <c r="CFM328" s="80"/>
      <c r="CFN328" s="80"/>
      <c r="CFO328" s="80"/>
      <c r="CFP328" s="80"/>
      <c r="CFQ328" s="80"/>
      <c r="CFR328" s="80"/>
      <c r="CFS328" s="80"/>
      <c r="CFT328" s="80"/>
      <c r="CFU328" s="80"/>
      <c r="CFV328" s="80"/>
      <c r="CFW328" s="80"/>
      <c r="CFX328" s="80"/>
      <c r="CFY328" s="80"/>
      <c r="CFZ328" s="80"/>
      <c r="CGA328" s="80"/>
      <c r="CGB328" s="80"/>
      <c r="CGC328" s="80"/>
      <c r="CGD328" s="80"/>
      <c r="CGE328" s="80"/>
      <c r="CGF328" s="80"/>
      <c r="CGG328" s="80"/>
      <c r="CGH328" s="80"/>
      <c r="CGI328" s="80"/>
      <c r="CGJ328" s="80"/>
      <c r="CGK328" s="80"/>
      <c r="CGL328" s="80"/>
      <c r="CGM328" s="80"/>
      <c r="CGN328" s="80"/>
      <c r="CGO328" s="80"/>
      <c r="CGP328" s="80"/>
      <c r="CGQ328" s="80"/>
      <c r="CGR328" s="80"/>
      <c r="CGS328" s="80"/>
      <c r="CGT328" s="80"/>
      <c r="CGU328" s="80"/>
      <c r="CGV328" s="80"/>
      <c r="CGW328" s="80"/>
      <c r="CGX328" s="80"/>
      <c r="CGY328" s="80"/>
      <c r="CGZ328" s="80"/>
      <c r="CHA328" s="80"/>
      <c r="CHB328" s="80"/>
      <c r="CHC328" s="80"/>
      <c r="CHD328" s="80"/>
      <c r="CHE328" s="80"/>
      <c r="CHF328" s="80"/>
      <c r="CHG328" s="80"/>
      <c r="CHH328" s="80"/>
      <c r="CHI328" s="80"/>
      <c r="CHJ328" s="80"/>
      <c r="CHK328" s="80"/>
      <c r="CHL328" s="80"/>
      <c r="CHM328" s="80"/>
      <c r="CHN328" s="80"/>
      <c r="CHO328" s="80"/>
      <c r="CHP328" s="80"/>
      <c r="CHQ328" s="80"/>
      <c r="CHR328" s="80"/>
      <c r="CHS328" s="80"/>
      <c r="CHT328" s="80"/>
      <c r="CHU328" s="80"/>
      <c r="CHV328" s="80"/>
      <c r="CHW328" s="80"/>
      <c r="CHX328" s="80"/>
      <c r="CHY328" s="80"/>
      <c r="CHZ328" s="80"/>
      <c r="CIA328" s="80"/>
      <c r="CIB328" s="80"/>
      <c r="CIC328" s="80"/>
      <c r="CID328" s="80"/>
      <c r="CIE328" s="80"/>
      <c r="CIF328" s="80"/>
      <c r="CIG328" s="80"/>
      <c r="CIH328" s="80"/>
      <c r="CII328" s="80"/>
      <c r="CIJ328" s="80"/>
      <c r="CIK328" s="80"/>
      <c r="CIL328" s="80"/>
      <c r="CIM328" s="80"/>
      <c r="CIN328" s="80"/>
      <c r="CIO328" s="80"/>
      <c r="CIP328" s="80"/>
      <c r="CIQ328" s="80"/>
      <c r="CIR328" s="80"/>
      <c r="CIS328" s="80"/>
      <c r="CIT328" s="80"/>
      <c r="CIU328" s="80"/>
      <c r="CIV328" s="80"/>
      <c r="CIW328" s="80"/>
      <c r="CIX328" s="80"/>
      <c r="CIY328" s="80"/>
      <c r="CIZ328" s="80"/>
      <c r="CJA328" s="80"/>
      <c r="CJB328" s="80"/>
      <c r="CJC328" s="80"/>
      <c r="CJD328" s="80"/>
      <c r="CJE328" s="80"/>
      <c r="CJF328" s="80"/>
      <c r="CJG328" s="80"/>
      <c r="CJH328" s="80"/>
      <c r="CJI328" s="80"/>
      <c r="CJJ328" s="80"/>
      <c r="CJK328" s="80"/>
      <c r="CJL328" s="80"/>
      <c r="CJM328" s="80"/>
      <c r="CJN328" s="80"/>
      <c r="CJO328" s="80"/>
      <c r="CJP328" s="80"/>
      <c r="CJQ328" s="80"/>
      <c r="CJR328" s="80"/>
      <c r="CJS328" s="80"/>
      <c r="CJT328" s="80"/>
      <c r="CJU328" s="80"/>
      <c r="CJV328" s="80"/>
      <c r="CJW328" s="80"/>
      <c r="CJX328" s="80"/>
      <c r="CJY328" s="80"/>
      <c r="CJZ328" s="80"/>
      <c r="CKA328" s="80"/>
      <c r="CKB328" s="80"/>
      <c r="CKC328" s="80"/>
      <c r="CKD328" s="80"/>
      <c r="CKE328" s="80"/>
      <c r="CKF328" s="80"/>
      <c r="CKG328" s="80"/>
      <c r="CKH328" s="80"/>
      <c r="CKI328" s="80"/>
      <c r="CKJ328" s="80"/>
      <c r="CKK328" s="80"/>
      <c r="CKL328" s="80"/>
      <c r="CKM328" s="80"/>
      <c r="CKN328" s="80"/>
      <c r="CKO328" s="80"/>
      <c r="CKP328" s="80"/>
      <c r="CKQ328" s="80"/>
      <c r="CKR328" s="80"/>
      <c r="CKS328" s="80"/>
      <c r="CKT328" s="80"/>
      <c r="CKU328" s="80"/>
      <c r="CKV328" s="80"/>
      <c r="CKW328" s="80"/>
      <c r="CKX328" s="80"/>
      <c r="CKY328" s="80"/>
      <c r="CKZ328" s="80"/>
      <c r="CLA328" s="80"/>
      <c r="CLB328" s="80"/>
      <c r="CLC328" s="80"/>
      <c r="CLD328" s="80"/>
      <c r="CLE328" s="80"/>
      <c r="CLF328" s="80"/>
      <c r="CLG328" s="80"/>
      <c r="CLH328" s="80"/>
      <c r="CLI328" s="80"/>
      <c r="CLJ328" s="80"/>
      <c r="CLK328" s="80"/>
      <c r="CLL328" s="80"/>
      <c r="CLM328" s="80"/>
      <c r="CLN328" s="80"/>
      <c r="CLO328" s="80"/>
      <c r="CLP328" s="80"/>
      <c r="CLQ328" s="80"/>
      <c r="CLR328" s="80"/>
      <c r="CLS328" s="80"/>
      <c r="CLT328" s="80"/>
      <c r="CLU328" s="80"/>
      <c r="CLV328" s="80"/>
      <c r="CLW328" s="80"/>
      <c r="CLX328" s="80"/>
      <c r="CLY328" s="80"/>
      <c r="CLZ328" s="80"/>
      <c r="CMA328" s="80"/>
      <c r="CMB328" s="80"/>
      <c r="CMC328" s="80"/>
      <c r="CMD328" s="80"/>
      <c r="CME328" s="80"/>
      <c r="CMF328" s="80"/>
      <c r="CMG328" s="80"/>
      <c r="CMH328" s="80"/>
      <c r="CMI328" s="80"/>
      <c r="CMJ328" s="80"/>
      <c r="CMK328" s="80"/>
      <c r="CML328" s="80"/>
      <c r="CMM328" s="80"/>
      <c r="CMN328" s="80"/>
      <c r="CMO328" s="80"/>
      <c r="CMP328" s="80"/>
      <c r="CMQ328" s="80"/>
      <c r="CMR328" s="80"/>
      <c r="CMS328" s="80"/>
      <c r="CMT328" s="80"/>
      <c r="CMU328" s="80"/>
      <c r="CMV328" s="80"/>
      <c r="CMW328" s="80"/>
      <c r="CMX328" s="80"/>
      <c r="CMY328" s="80"/>
      <c r="CMZ328" s="80"/>
      <c r="CNA328" s="80"/>
      <c r="CNB328" s="80"/>
      <c r="CNC328" s="80"/>
      <c r="CND328" s="80"/>
      <c r="CNE328" s="80"/>
      <c r="CNF328" s="80"/>
      <c r="CNG328" s="80"/>
      <c r="CNH328" s="80"/>
      <c r="CNI328" s="80"/>
      <c r="CNJ328" s="80"/>
      <c r="CNK328" s="80"/>
      <c r="CNL328" s="80"/>
      <c r="CNM328" s="80"/>
      <c r="CNN328" s="80"/>
      <c r="CNO328" s="80"/>
      <c r="CNP328" s="80"/>
      <c r="CNQ328" s="80"/>
      <c r="CNR328" s="80"/>
      <c r="CNS328" s="80"/>
      <c r="CNT328" s="80"/>
      <c r="CNU328" s="80"/>
      <c r="CNV328" s="80"/>
      <c r="CNW328" s="80"/>
      <c r="CNX328" s="80"/>
      <c r="CNY328" s="80"/>
      <c r="CNZ328" s="80"/>
      <c r="COA328" s="80"/>
      <c r="COB328" s="80"/>
      <c r="COC328" s="80"/>
      <c r="COD328" s="80"/>
      <c r="COE328" s="80"/>
      <c r="COF328" s="80"/>
      <c r="COG328" s="80"/>
      <c r="COH328" s="80"/>
      <c r="COI328" s="80"/>
      <c r="COJ328" s="80"/>
      <c r="COK328" s="80"/>
      <c r="COL328" s="80"/>
      <c r="COM328" s="80"/>
      <c r="CON328" s="80"/>
      <c r="COO328" s="80"/>
      <c r="COP328" s="80"/>
      <c r="COQ328" s="80"/>
      <c r="COR328" s="80"/>
      <c r="COS328" s="80"/>
      <c r="COT328" s="80"/>
      <c r="COU328" s="80"/>
      <c r="COV328" s="80"/>
      <c r="COW328" s="80"/>
      <c r="COX328" s="80"/>
      <c r="COY328" s="80"/>
      <c r="COZ328" s="80"/>
      <c r="CPA328" s="80"/>
      <c r="CPB328" s="80"/>
      <c r="CPC328" s="80"/>
      <c r="CPD328" s="80"/>
      <c r="CPE328" s="80"/>
      <c r="CPF328" s="80"/>
      <c r="CPG328" s="80"/>
      <c r="CPH328" s="80"/>
      <c r="CPI328" s="80"/>
      <c r="CPJ328" s="80"/>
      <c r="CPK328" s="80"/>
      <c r="CPL328" s="80"/>
      <c r="CPM328" s="80"/>
      <c r="CPN328" s="80"/>
      <c r="CPO328" s="80"/>
      <c r="CPP328" s="80"/>
      <c r="CPQ328" s="80"/>
      <c r="CPR328" s="80"/>
      <c r="CPS328" s="80"/>
      <c r="CPT328" s="80"/>
      <c r="CPU328" s="80"/>
      <c r="CPV328" s="80"/>
      <c r="CPW328" s="80"/>
      <c r="CPX328" s="80"/>
      <c r="CPY328" s="80"/>
      <c r="CPZ328" s="80"/>
      <c r="CQA328" s="80"/>
      <c r="CQB328" s="80"/>
      <c r="CQC328" s="80"/>
      <c r="CQD328" s="80"/>
      <c r="CQE328" s="80"/>
      <c r="CQF328" s="80"/>
      <c r="CQG328" s="80"/>
      <c r="CQH328" s="80"/>
      <c r="CQI328" s="80"/>
      <c r="CQJ328" s="80"/>
      <c r="CQK328" s="80"/>
      <c r="CQL328" s="80"/>
      <c r="CQM328" s="80"/>
      <c r="CQN328" s="80"/>
      <c r="CQO328" s="80"/>
      <c r="CQP328" s="80"/>
      <c r="CQQ328" s="80"/>
      <c r="CQR328" s="80"/>
      <c r="CQS328" s="80"/>
      <c r="CQT328" s="80"/>
      <c r="CQU328" s="80"/>
      <c r="CQV328" s="80"/>
      <c r="CQW328" s="80"/>
      <c r="CQX328" s="80"/>
      <c r="CQY328" s="80"/>
      <c r="CQZ328" s="80"/>
      <c r="CRA328" s="80"/>
      <c r="CRB328" s="80"/>
      <c r="CRC328" s="80"/>
      <c r="CRD328" s="80"/>
      <c r="CRE328" s="80"/>
      <c r="CRF328" s="80"/>
      <c r="CRG328" s="80"/>
      <c r="CRH328" s="80"/>
      <c r="CRI328" s="80"/>
      <c r="CRJ328" s="80"/>
      <c r="CRK328" s="80"/>
      <c r="CRL328" s="80"/>
      <c r="CRM328" s="80"/>
      <c r="CRN328" s="80"/>
      <c r="CRO328" s="80"/>
      <c r="CRP328" s="80"/>
      <c r="CRQ328" s="80"/>
      <c r="CRR328" s="80"/>
      <c r="CRS328" s="80"/>
      <c r="CRT328" s="80"/>
      <c r="CRU328" s="80"/>
      <c r="CRV328" s="80"/>
      <c r="CRW328" s="80"/>
      <c r="CRX328" s="80"/>
      <c r="CRY328" s="80"/>
      <c r="CRZ328" s="80"/>
      <c r="CSA328" s="80"/>
      <c r="CSB328" s="80"/>
      <c r="CSC328" s="80"/>
      <c r="CSD328" s="80"/>
      <c r="CSE328" s="80"/>
      <c r="CSF328" s="80"/>
      <c r="CSG328" s="80"/>
      <c r="CSH328" s="80"/>
      <c r="CSI328" s="80"/>
      <c r="CSJ328" s="80"/>
      <c r="CSK328" s="80"/>
      <c r="CSL328" s="80"/>
      <c r="CSM328" s="80"/>
      <c r="CSN328" s="80"/>
      <c r="CSO328" s="80"/>
      <c r="CSP328" s="80"/>
      <c r="CSQ328" s="80"/>
      <c r="CSR328" s="80"/>
      <c r="CSS328" s="80"/>
      <c r="CST328" s="80"/>
      <c r="CSU328" s="80"/>
      <c r="CSV328" s="80"/>
      <c r="CSW328" s="80"/>
      <c r="CSX328" s="80"/>
      <c r="CSY328" s="80"/>
      <c r="CSZ328" s="80"/>
      <c r="CTA328" s="80"/>
      <c r="CTB328" s="80"/>
      <c r="CTC328" s="80"/>
      <c r="CTD328" s="80"/>
      <c r="CTE328" s="80"/>
      <c r="CTF328" s="80"/>
      <c r="CTG328" s="80"/>
      <c r="CTH328" s="80"/>
      <c r="CTI328" s="80"/>
      <c r="CTJ328" s="80"/>
      <c r="CTK328" s="80"/>
      <c r="CTL328" s="80"/>
      <c r="CTM328" s="80"/>
      <c r="CTN328" s="80"/>
      <c r="CTO328" s="80"/>
      <c r="CTP328" s="80"/>
      <c r="CTQ328" s="80"/>
      <c r="CTR328" s="80"/>
      <c r="CTS328" s="80"/>
      <c r="CTT328" s="80"/>
      <c r="CTU328" s="80"/>
      <c r="CTV328" s="80"/>
      <c r="CTW328" s="80"/>
      <c r="CTX328" s="80"/>
      <c r="CTY328" s="80"/>
      <c r="CTZ328" s="80"/>
      <c r="CUA328" s="80"/>
      <c r="CUB328" s="80"/>
      <c r="CUC328" s="80"/>
      <c r="CUD328" s="80"/>
      <c r="CUE328" s="80"/>
      <c r="CUF328" s="80"/>
      <c r="CUG328" s="80"/>
      <c r="CUH328" s="80"/>
      <c r="CUI328" s="80"/>
      <c r="CUJ328" s="80"/>
      <c r="CUK328" s="80"/>
      <c r="CUL328" s="80"/>
      <c r="CUM328" s="80"/>
      <c r="CUN328" s="80"/>
      <c r="CUO328" s="80"/>
      <c r="CUP328" s="80"/>
      <c r="CUQ328" s="80"/>
      <c r="CUR328" s="80"/>
      <c r="CUS328" s="80"/>
      <c r="CUT328" s="80"/>
      <c r="CUU328" s="80"/>
      <c r="CUV328" s="80"/>
      <c r="CUW328" s="80"/>
      <c r="CUX328" s="80"/>
      <c r="CUY328" s="80"/>
      <c r="CUZ328" s="80"/>
      <c r="CVA328" s="80"/>
      <c r="CVB328" s="80"/>
      <c r="CVC328" s="80"/>
      <c r="CVD328" s="80"/>
      <c r="CVE328" s="80"/>
      <c r="CVF328" s="80"/>
      <c r="CVG328" s="80"/>
      <c r="CVH328" s="80"/>
      <c r="CVI328" s="80"/>
      <c r="CVJ328" s="80"/>
      <c r="CVK328" s="80"/>
      <c r="CVL328" s="80"/>
      <c r="CVM328" s="80"/>
      <c r="CVN328" s="80"/>
      <c r="CVO328" s="80"/>
      <c r="CVP328" s="80"/>
      <c r="CVQ328" s="80"/>
      <c r="CVR328" s="80"/>
      <c r="CVS328" s="80"/>
      <c r="CVT328" s="80"/>
      <c r="CVU328" s="80"/>
      <c r="CVV328" s="80"/>
      <c r="CVW328" s="80"/>
      <c r="CVX328" s="80"/>
      <c r="CVY328" s="80"/>
      <c r="CVZ328" s="80"/>
      <c r="CWA328" s="80"/>
      <c r="CWB328" s="80"/>
      <c r="CWC328" s="80"/>
      <c r="CWD328" s="80"/>
      <c r="CWE328" s="80"/>
      <c r="CWF328" s="80"/>
      <c r="CWG328" s="80"/>
      <c r="CWH328" s="80"/>
      <c r="CWI328" s="80"/>
      <c r="CWJ328" s="80"/>
      <c r="CWK328" s="80"/>
      <c r="CWL328" s="80"/>
      <c r="CWM328" s="80"/>
      <c r="CWN328" s="80"/>
      <c r="CWO328" s="80"/>
      <c r="CWP328" s="80"/>
      <c r="CWQ328" s="80"/>
      <c r="CWR328" s="80"/>
      <c r="CWS328" s="80"/>
      <c r="CWT328" s="80"/>
      <c r="CWU328" s="80"/>
      <c r="CWV328" s="80"/>
      <c r="CWW328" s="80"/>
      <c r="CWX328" s="80"/>
      <c r="CWY328" s="80"/>
      <c r="CWZ328" s="80"/>
      <c r="CXA328" s="80"/>
      <c r="CXB328" s="80"/>
      <c r="CXC328" s="80"/>
      <c r="CXD328" s="80"/>
      <c r="CXE328" s="80"/>
      <c r="CXF328" s="80"/>
      <c r="CXG328" s="80"/>
      <c r="CXH328" s="80"/>
      <c r="CXI328" s="80"/>
      <c r="CXJ328" s="80"/>
      <c r="CXK328" s="80"/>
      <c r="CXL328" s="80"/>
      <c r="CXM328" s="80"/>
      <c r="CXN328" s="80"/>
      <c r="CXO328" s="80"/>
      <c r="CXP328" s="80"/>
      <c r="CXQ328" s="80"/>
      <c r="CXR328" s="80"/>
      <c r="CXS328" s="80"/>
      <c r="CXT328" s="80"/>
      <c r="CXU328" s="80"/>
      <c r="CXV328" s="80"/>
      <c r="CXW328" s="80"/>
      <c r="CXX328" s="80"/>
      <c r="CXY328" s="80"/>
      <c r="CXZ328" s="80"/>
      <c r="CYA328" s="80"/>
      <c r="CYB328" s="80"/>
      <c r="CYC328" s="80"/>
      <c r="CYD328" s="80"/>
      <c r="CYE328" s="80"/>
      <c r="CYF328" s="80"/>
      <c r="CYG328" s="80"/>
      <c r="CYH328" s="80"/>
      <c r="CYI328" s="80"/>
      <c r="CYJ328" s="80"/>
      <c r="CYK328" s="80"/>
      <c r="CYL328" s="80"/>
      <c r="CYM328" s="80"/>
      <c r="CYN328" s="80"/>
      <c r="CYO328" s="80"/>
      <c r="CYP328" s="80"/>
      <c r="CYQ328" s="80"/>
      <c r="CYR328" s="80"/>
      <c r="CYS328" s="80"/>
      <c r="CYT328" s="80"/>
      <c r="CYU328" s="80"/>
      <c r="CYV328" s="80"/>
      <c r="CYW328" s="80"/>
      <c r="CYX328" s="80"/>
      <c r="CYY328" s="80"/>
      <c r="CYZ328" s="80"/>
      <c r="CZA328" s="80"/>
      <c r="CZB328" s="80"/>
      <c r="CZC328" s="80"/>
      <c r="CZD328" s="80"/>
      <c r="CZE328" s="80"/>
      <c r="CZF328" s="80"/>
      <c r="CZG328" s="80"/>
      <c r="CZH328" s="80"/>
      <c r="CZI328" s="80"/>
      <c r="CZJ328" s="80"/>
      <c r="CZK328" s="80"/>
      <c r="CZL328" s="80"/>
      <c r="CZM328" s="80"/>
      <c r="CZN328" s="80"/>
      <c r="CZO328" s="80"/>
      <c r="CZP328" s="80"/>
      <c r="CZQ328" s="80"/>
      <c r="CZR328" s="80"/>
      <c r="CZS328" s="80"/>
      <c r="CZT328" s="80"/>
      <c r="CZU328" s="80"/>
      <c r="CZV328" s="80"/>
      <c r="CZW328" s="80"/>
      <c r="CZX328" s="80"/>
      <c r="CZY328" s="80"/>
      <c r="CZZ328" s="80"/>
      <c r="DAA328" s="80"/>
      <c r="DAB328" s="80"/>
      <c r="DAC328" s="80"/>
      <c r="DAD328" s="80"/>
      <c r="DAE328" s="80"/>
      <c r="DAF328" s="80"/>
      <c r="DAG328" s="80"/>
      <c r="DAH328" s="80"/>
      <c r="DAI328" s="80"/>
      <c r="DAJ328" s="80"/>
      <c r="DAK328" s="80"/>
      <c r="DAL328" s="80"/>
      <c r="DAM328" s="80"/>
      <c r="DAN328" s="80"/>
      <c r="DAO328" s="80"/>
      <c r="DAP328" s="80"/>
      <c r="DAQ328" s="80"/>
      <c r="DAR328" s="80"/>
      <c r="DAS328" s="80"/>
      <c r="DAT328" s="80"/>
      <c r="DAU328" s="80"/>
      <c r="DAV328" s="80"/>
      <c r="DAW328" s="80"/>
      <c r="DAX328" s="80"/>
      <c r="DAY328" s="80"/>
      <c r="DAZ328" s="80"/>
      <c r="DBA328" s="80"/>
      <c r="DBB328" s="80"/>
      <c r="DBC328" s="80"/>
      <c r="DBD328" s="80"/>
      <c r="DBE328" s="80"/>
      <c r="DBF328" s="80"/>
      <c r="DBG328" s="80"/>
      <c r="DBH328" s="80"/>
      <c r="DBI328" s="80"/>
      <c r="DBJ328" s="80"/>
      <c r="DBK328" s="80"/>
      <c r="DBL328" s="80"/>
      <c r="DBM328" s="80"/>
      <c r="DBN328" s="80"/>
      <c r="DBO328" s="80"/>
      <c r="DBP328" s="80"/>
      <c r="DBQ328" s="80"/>
      <c r="DBR328" s="80"/>
      <c r="DBS328" s="80"/>
      <c r="DBT328" s="80"/>
      <c r="DBU328" s="80"/>
      <c r="DBV328" s="80"/>
      <c r="DBW328" s="80"/>
      <c r="DBX328" s="80"/>
      <c r="DBY328" s="80"/>
      <c r="DBZ328" s="80"/>
      <c r="DCA328" s="80"/>
      <c r="DCB328" s="80"/>
      <c r="DCC328" s="80"/>
      <c r="DCD328" s="80"/>
      <c r="DCE328" s="80"/>
      <c r="DCF328" s="80"/>
      <c r="DCG328" s="80"/>
      <c r="DCH328" s="80"/>
      <c r="DCI328" s="80"/>
      <c r="DCJ328" s="80"/>
      <c r="DCK328" s="80"/>
      <c r="DCL328" s="80"/>
      <c r="DCM328" s="80"/>
      <c r="DCN328" s="80"/>
      <c r="DCO328" s="80"/>
      <c r="DCP328" s="80"/>
      <c r="DCQ328" s="80"/>
      <c r="DCR328" s="80"/>
      <c r="DCS328" s="80"/>
      <c r="DCT328" s="80"/>
      <c r="DCU328" s="80"/>
      <c r="DCV328" s="80"/>
      <c r="DCW328" s="80"/>
      <c r="DCX328" s="80"/>
      <c r="DCY328" s="80"/>
      <c r="DCZ328" s="80"/>
      <c r="DDA328" s="80"/>
      <c r="DDB328" s="80"/>
      <c r="DDC328" s="80"/>
      <c r="DDD328" s="80"/>
      <c r="DDE328" s="80"/>
      <c r="DDF328" s="80"/>
      <c r="DDG328" s="80"/>
      <c r="DDH328" s="80"/>
      <c r="DDI328" s="80"/>
      <c r="DDJ328" s="80"/>
      <c r="DDK328" s="80"/>
      <c r="DDL328" s="80"/>
      <c r="DDM328" s="80"/>
      <c r="DDN328" s="80"/>
      <c r="DDO328" s="80"/>
      <c r="DDP328" s="80"/>
      <c r="DDQ328" s="80"/>
      <c r="DDR328" s="80"/>
      <c r="DDS328" s="80"/>
      <c r="DDT328" s="80"/>
      <c r="DDU328" s="80"/>
      <c r="DDV328" s="80"/>
      <c r="DDW328" s="80"/>
      <c r="DDX328" s="80"/>
      <c r="DDY328" s="80"/>
      <c r="DDZ328" s="80"/>
      <c r="DEA328" s="80"/>
      <c r="DEB328" s="80"/>
      <c r="DEC328" s="80"/>
      <c r="DED328" s="80"/>
      <c r="DEE328" s="80"/>
      <c r="DEF328" s="80"/>
      <c r="DEG328" s="80"/>
      <c r="DEH328" s="80"/>
      <c r="DEI328" s="80"/>
      <c r="DEJ328" s="80"/>
      <c r="DEK328" s="80"/>
      <c r="DEL328" s="80"/>
      <c r="DEM328" s="80"/>
      <c r="DEN328" s="80"/>
      <c r="DEO328" s="80"/>
      <c r="DEP328" s="80"/>
      <c r="DEQ328" s="80"/>
      <c r="DER328" s="80"/>
      <c r="DES328" s="80"/>
      <c r="DET328" s="80"/>
      <c r="DEU328" s="80"/>
      <c r="DEV328" s="80"/>
      <c r="DEW328" s="80"/>
      <c r="DEX328" s="80"/>
      <c r="DEY328" s="80"/>
      <c r="DEZ328" s="80"/>
      <c r="DFA328" s="80"/>
      <c r="DFB328" s="80"/>
      <c r="DFC328" s="80"/>
      <c r="DFD328" s="80"/>
      <c r="DFE328" s="80"/>
      <c r="DFF328" s="80"/>
      <c r="DFG328" s="80"/>
      <c r="DFH328" s="80"/>
      <c r="DFI328" s="80"/>
      <c r="DFJ328" s="80"/>
      <c r="DFK328" s="80"/>
      <c r="DFL328" s="80"/>
      <c r="DFM328" s="80"/>
      <c r="DFN328" s="80"/>
      <c r="DFO328" s="80"/>
      <c r="DFP328" s="80"/>
      <c r="DFQ328" s="80"/>
      <c r="DFR328" s="80"/>
      <c r="DFS328" s="80"/>
      <c r="DFT328" s="80"/>
      <c r="DFU328" s="80"/>
      <c r="DFV328" s="80"/>
      <c r="DFW328" s="80"/>
      <c r="DFX328" s="80"/>
      <c r="DFY328" s="80"/>
      <c r="DFZ328" s="80"/>
      <c r="DGA328" s="80"/>
      <c r="DGB328" s="80"/>
      <c r="DGC328" s="80"/>
      <c r="DGD328" s="80"/>
      <c r="DGE328" s="80"/>
      <c r="DGF328" s="80"/>
      <c r="DGG328" s="80"/>
      <c r="DGH328" s="80"/>
      <c r="DGI328" s="80"/>
      <c r="DGJ328" s="80"/>
      <c r="DGK328" s="80"/>
      <c r="DGL328" s="80"/>
      <c r="DGM328" s="80"/>
      <c r="DGN328" s="80"/>
      <c r="DGO328" s="80"/>
      <c r="DGP328" s="80"/>
      <c r="DGQ328" s="80"/>
      <c r="DGR328" s="80"/>
      <c r="DGS328" s="80"/>
      <c r="DGT328" s="80"/>
      <c r="DGU328" s="80"/>
      <c r="DGV328" s="80"/>
      <c r="DGW328" s="80"/>
      <c r="DGX328" s="80"/>
      <c r="DGY328" s="80"/>
      <c r="DGZ328" s="80"/>
      <c r="DHA328" s="80"/>
      <c r="DHB328" s="80"/>
      <c r="DHC328" s="80"/>
      <c r="DHD328" s="80"/>
      <c r="DHE328" s="80"/>
      <c r="DHF328" s="80"/>
      <c r="DHG328" s="80"/>
      <c r="DHH328" s="80"/>
      <c r="DHI328" s="80"/>
      <c r="DHJ328" s="80"/>
      <c r="DHK328" s="80"/>
      <c r="DHL328" s="80"/>
      <c r="DHM328" s="80"/>
      <c r="DHN328" s="80"/>
      <c r="DHO328" s="80"/>
      <c r="DHP328" s="80"/>
      <c r="DHQ328" s="80"/>
      <c r="DHR328" s="80"/>
      <c r="DHS328" s="80"/>
      <c r="DHT328" s="80"/>
      <c r="DHU328" s="80"/>
      <c r="DHV328" s="80"/>
      <c r="DHW328" s="80"/>
      <c r="DHX328" s="80"/>
      <c r="DHY328" s="80"/>
      <c r="DHZ328" s="80"/>
      <c r="DIA328" s="80"/>
      <c r="DIB328" s="80"/>
      <c r="DIC328" s="80"/>
      <c r="DID328" s="80"/>
      <c r="DIE328" s="80"/>
      <c r="DIF328" s="80"/>
      <c r="DIG328" s="80"/>
      <c r="DIH328" s="80"/>
      <c r="DII328" s="80"/>
      <c r="DIJ328" s="80"/>
      <c r="DIK328" s="80"/>
      <c r="DIL328" s="80"/>
      <c r="DIM328" s="80"/>
      <c r="DIN328" s="80"/>
      <c r="DIO328" s="80"/>
      <c r="DIP328" s="80"/>
      <c r="DIQ328" s="80"/>
      <c r="DIR328" s="80"/>
      <c r="DIS328" s="80"/>
      <c r="DIT328" s="80"/>
      <c r="DIU328" s="80"/>
      <c r="DIV328" s="80"/>
      <c r="DIW328" s="80"/>
      <c r="DIX328" s="80"/>
      <c r="DIY328" s="80"/>
      <c r="DIZ328" s="80"/>
      <c r="DJA328" s="80"/>
      <c r="DJB328" s="80"/>
      <c r="DJC328" s="80"/>
      <c r="DJD328" s="80"/>
      <c r="DJE328" s="80"/>
      <c r="DJF328" s="80"/>
      <c r="DJG328" s="80"/>
      <c r="DJH328" s="80"/>
      <c r="DJI328" s="80"/>
      <c r="DJJ328" s="80"/>
      <c r="DJK328" s="80"/>
      <c r="DJL328" s="80"/>
      <c r="DJM328" s="80"/>
      <c r="DJN328" s="80"/>
      <c r="DJO328" s="80"/>
      <c r="DJP328" s="80"/>
      <c r="DJQ328" s="80"/>
      <c r="DJR328" s="80"/>
      <c r="DJS328" s="80"/>
      <c r="DJT328" s="80"/>
      <c r="DJU328" s="80"/>
      <c r="DJV328" s="80"/>
      <c r="DJW328" s="80"/>
      <c r="DJX328" s="80"/>
      <c r="DJY328" s="80"/>
      <c r="DJZ328" s="80"/>
      <c r="DKA328" s="80"/>
      <c r="DKB328" s="80"/>
      <c r="DKC328" s="80"/>
      <c r="DKD328" s="80"/>
      <c r="DKE328" s="80"/>
      <c r="DKF328" s="80"/>
      <c r="DKG328" s="80"/>
      <c r="DKH328" s="80"/>
      <c r="DKI328" s="80"/>
      <c r="DKJ328" s="80"/>
      <c r="DKK328" s="80"/>
      <c r="DKL328" s="80"/>
      <c r="DKM328" s="80"/>
      <c r="DKN328" s="80"/>
      <c r="DKO328" s="80"/>
      <c r="DKP328" s="80"/>
      <c r="DKQ328" s="80"/>
      <c r="DKR328" s="80"/>
      <c r="DKS328" s="80"/>
      <c r="DKT328" s="80"/>
      <c r="DKU328" s="80"/>
      <c r="DKV328" s="80"/>
      <c r="DKW328" s="80"/>
      <c r="DKX328" s="80"/>
      <c r="DKY328" s="80"/>
      <c r="DKZ328" s="80"/>
      <c r="DLA328" s="80"/>
      <c r="DLB328" s="80"/>
      <c r="DLC328" s="80"/>
      <c r="DLD328" s="80"/>
      <c r="DLE328" s="80"/>
      <c r="DLF328" s="80"/>
      <c r="DLG328" s="80"/>
      <c r="DLH328" s="80"/>
      <c r="DLI328" s="80"/>
      <c r="DLJ328" s="80"/>
      <c r="DLK328" s="80"/>
      <c r="DLL328" s="80"/>
      <c r="DLM328" s="80"/>
      <c r="DLN328" s="80"/>
      <c r="DLO328" s="80"/>
      <c r="DLP328" s="80"/>
      <c r="DLQ328" s="80"/>
      <c r="DLR328" s="80"/>
      <c r="DLS328" s="80"/>
      <c r="DLT328" s="80"/>
      <c r="DLU328" s="80"/>
      <c r="DLV328" s="80"/>
      <c r="DLW328" s="80"/>
      <c r="DLX328" s="80"/>
      <c r="DLY328" s="80"/>
      <c r="DLZ328" s="80"/>
      <c r="DMA328" s="80"/>
      <c r="DMB328" s="80"/>
      <c r="DMC328" s="80"/>
      <c r="DMD328" s="80"/>
      <c r="DME328" s="80"/>
      <c r="DMF328" s="80"/>
      <c r="DMG328" s="80"/>
      <c r="DMH328" s="80"/>
      <c r="DMI328" s="80"/>
      <c r="DMJ328" s="80"/>
      <c r="DMK328" s="80"/>
      <c r="DML328" s="80"/>
      <c r="DMM328" s="80"/>
      <c r="DMN328" s="80"/>
      <c r="DMO328" s="80"/>
      <c r="DMP328" s="80"/>
      <c r="DMQ328" s="80"/>
      <c r="DMR328" s="80"/>
      <c r="DMS328" s="80"/>
      <c r="DMT328" s="80"/>
      <c r="DMU328" s="80"/>
      <c r="DMV328" s="80"/>
      <c r="DMW328" s="80"/>
      <c r="DMX328" s="80"/>
      <c r="DMY328" s="80"/>
      <c r="DMZ328" s="80"/>
      <c r="DNA328" s="80"/>
      <c r="DNB328" s="80"/>
      <c r="DNC328" s="80"/>
      <c r="DND328" s="80"/>
      <c r="DNE328" s="80"/>
      <c r="DNF328" s="80"/>
      <c r="DNG328" s="80"/>
      <c r="DNH328" s="80"/>
      <c r="DNI328" s="80"/>
      <c r="DNJ328" s="80"/>
      <c r="DNK328" s="80"/>
      <c r="DNL328" s="80"/>
      <c r="DNM328" s="80"/>
      <c r="DNN328" s="80"/>
      <c r="DNO328" s="80"/>
      <c r="DNP328" s="80"/>
      <c r="DNQ328" s="80"/>
      <c r="DNR328" s="80"/>
      <c r="DNS328" s="80"/>
      <c r="DNT328" s="80"/>
      <c r="DNU328" s="80"/>
      <c r="DNV328" s="80"/>
      <c r="DNW328" s="80"/>
      <c r="DNX328" s="80"/>
      <c r="DNY328" s="80"/>
      <c r="DNZ328" s="80"/>
      <c r="DOA328" s="80"/>
      <c r="DOB328" s="80"/>
      <c r="DOC328" s="80"/>
      <c r="DOD328" s="80"/>
      <c r="DOE328" s="80"/>
      <c r="DOF328" s="80"/>
      <c r="DOG328" s="80"/>
      <c r="DOH328" s="80"/>
      <c r="DOI328" s="80"/>
      <c r="DOJ328" s="80"/>
      <c r="DOK328" s="80"/>
      <c r="DOL328" s="80"/>
      <c r="DOM328" s="80"/>
      <c r="DON328" s="80"/>
      <c r="DOO328" s="80"/>
      <c r="DOP328" s="80"/>
      <c r="DOQ328" s="80"/>
      <c r="DOR328" s="80"/>
      <c r="DOS328" s="80"/>
      <c r="DOT328" s="80"/>
      <c r="DOU328" s="80"/>
      <c r="DOV328" s="80"/>
      <c r="DOW328" s="80"/>
      <c r="DOX328" s="80"/>
      <c r="DOY328" s="80"/>
      <c r="DOZ328" s="80"/>
      <c r="DPA328" s="80"/>
      <c r="DPB328" s="80"/>
      <c r="DPC328" s="80"/>
      <c r="DPD328" s="80"/>
      <c r="DPE328" s="80"/>
      <c r="DPF328" s="80"/>
      <c r="DPG328" s="80"/>
      <c r="DPH328" s="80"/>
      <c r="DPI328" s="80"/>
      <c r="DPJ328" s="80"/>
      <c r="DPK328" s="80"/>
      <c r="DPL328" s="80"/>
      <c r="DPM328" s="80"/>
      <c r="DPN328" s="80"/>
      <c r="DPO328" s="80"/>
      <c r="DPP328" s="80"/>
      <c r="DPQ328" s="80"/>
      <c r="DPR328" s="80"/>
      <c r="DPS328" s="80"/>
      <c r="DPT328" s="80"/>
      <c r="DPU328" s="80"/>
      <c r="DPV328" s="80"/>
      <c r="DPW328" s="80"/>
      <c r="DPX328" s="80"/>
      <c r="DPY328" s="80"/>
      <c r="DPZ328" s="80"/>
      <c r="DQA328" s="80"/>
      <c r="DQB328" s="80"/>
      <c r="DQC328" s="80"/>
      <c r="DQD328" s="80"/>
      <c r="DQE328" s="80"/>
      <c r="DQF328" s="80"/>
      <c r="DQG328" s="80"/>
      <c r="DQH328" s="80"/>
      <c r="DQI328" s="80"/>
      <c r="DQJ328" s="80"/>
      <c r="DQK328" s="80"/>
      <c r="DQL328" s="80"/>
      <c r="DQM328" s="80"/>
      <c r="DQN328" s="80"/>
      <c r="DQO328" s="80"/>
      <c r="DQP328" s="80"/>
      <c r="DQQ328" s="80"/>
      <c r="DQR328" s="80"/>
      <c r="DQS328" s="80"/>
      <c r="DQT328" s="80"/>
      <c r="DQU328" s="80"/>
      <c r="DQV328" s="80"/>
      <c r="DQW328" s="80"/>
      <c r="DQX328" s="80"/>
      <c r="DQY328" s="80"/>
      <c r="DQZ328" s="80"/>
      <c r="DRA328" s="80"/>
      <c r="DRB328" s="80"/>
      <c r="DRC328" s="80"/>
      <c r="DRD328" s="80"/>
      <c r="DRE328" s="80"/>
      <c r="DRF328" s="80"/>
      <c r="DRG328" s="80"/>
      <c r="DRH328" s="80"/>
      <c r="DRI328" s="80"/>
      <c r="DRJ328" s="80"/>
      <c r="DRK328" s="80"/>
      <c r="DRL328" s="80"/>
      <c r="DRM328" s="80"/>
      <c r="DRN328" s="80"/>
      <c r="DRO328" s="80"/>
      <c r="DRP328" s="80"/>
      <c r="DRQ328" s="80"/>
      <c r="DRR328" s="80"/>
      <c r="DRS328" s="80"/>
      <c r="DRT328" s="80"/>
      <c r="DRU328" s="80"/>
      <c r="DRV328" s="80"/>
      <c r="DRW328" s="80"/>
      <c r="DRX328" s="80"/>
      <c r="DRY328" s="80"/>
      <c r="DRZ328" s="80"/>
      <c r="DSA328" s="80"/>
      <c r="DSB328" s="80"/>
      <c r="DSC328" s="80"/>
      <c r="DSD328" s="80"/>
      <c r="DSE328" s="80"/>
      <c r="DSF328" s="80"/>
      <c r="DSG328" s="80"/>
      <c r="DSH328" s="80"/>
      <c r="DSI328" s="80"/>
      <c r="DSJ328" s="80"/>
      <c r="DSK328" s="80"/>
      <c r="DSL328" s="80"/>
      <c r="DSM328" s="80"/>
      <c r="DSN328" s="80"/>
      <c r="DSO328" s="80"/>
      <c r="DSP328" s="80"/>
      <c r="DSQ328" s="80"/>
      <c r="DSR328" s="80"/>
      <c r="DSS328" s="80"/>
      <c r="DST328" s="80"/>
      <c r="DSU328" s="80"/>
      <c r="DSV328" s="80"/>
      <c r="DSW328" s="80"/>
      <c r="DSX328" s="80"/>
      <c r="DSY328" s="80"/>
      <c r="DSZ328" s="80"/>
      <c r="DTA328" s="80"/>
      <c r="DTB328" s="80"/>
      <c r="DTC328" s="80"/>
      <c r="DTD328" s="80"/>
      <c r="DTE328" s="80"/>
      <c r="DTF328" s="80"/>
      <c r="DTG328" s="80"/>
      <c r="DTH328" s="80"/>
      <c r="DTI328" s="80"/>
      <c r="DTJ328" s="80"/>
      <c r="DTK328" s="80"/>
      <c r="DTL328" s="80"/>
      <c r="DTM328" s="80"/>
      <c r="DTN328" s="80"/>
      <c r="DTO328" s="80"/>
      <c r="DTP328" s="80"/>
      <c r="DTQ328" s="80"/>
      <c r="DTR328" s="80"/>
      <c r="DTS328" s="80"/>
      <c r="DTT328" s="80"/>
      <c r="DTU328" s="80"/>
      <c r="DTV328" s="80"/>
      <c r="DTW328" s="80"/>
      <c r="DTX328" s="80"/>
      <c r="DTY328" s="80"/>
      <c r="DTZ328" s="80"/>
      <c r="DUA328" s="80"/>
      <c r="DUB328" s="80"/>
      <c r="DUC328" s="80"/>
      <c r="DUD328" s="80"/>
      <c r="DUE328" s="80"/>
      <c r="DUF328" s="80"/>
      <c r="DUG328" s="80"/>
      <c r="DUH328" s="80"/>
      <c r="DUI328" s="80"/>
      <c r="DUJ328" s="80"/>
      <c r="DUK328" s="80"/>
      <c r="DUL328" s="80"/>
      <c r="DUM328" s="80"/>
      <c r="DUN328" s="80"/>
      <c r="DUO328" s="80"/>
      <c r="DUP328" s="80"/>
      <c r="DUQ328" s="80"/>
      <c r="DUR328" s="80"/>
      <c r="DUS328" s="80"/>
      <c r="DUT328" s="80"/>
      <c r="DUU328" s="80"/>
      <c r="DUV328" s="80"/>
      <c r="DUW328" s="80"/>
      <c r="DUX328" s="80"/>
      <c r="DUY328" s="80"/>
      <c r="DUZ328" s="80"/>
      <c r="DVA328" s="80"/>
      <c r="DVB328" s="80"/>
      <c r="DVC328" s="80"/>
      <c r="DVD328" s="80"/>
      <c r="DVE328" s="80"/>
      <c r="DVF328" s="80"/>
      <c r="DVG328" s="80"/>
      <c r="DVH328" s="80"/>
      <c r="DVI328" s="80"/>
      <c r="DVJ328" s="80"/>
      <c r="DVK328" s="80"/>
      <c r="DVL328" s="80"/>
      <c r="DVM328" s="80"/>
      <c r="DVN328" s="80"/>
      <c r="DVO328" s="80"/>
      <c r="DVP328" s="80"/>
      <c r="DVQ328" s="80"/>
      <c r="DVR328" s="80"/>
      <c r="DVS328" s="80"/>
      <c r="DVT328" s="80"/>
      <c r="DVU328" s="80"/>
      <c r="DVV328" s="80"/>
      <c r="DVW328" s="80"/>
      <c r="DVX328" s="80"/>
      <c r="DVY328" s="80"/>
      <c r="DVZ328" s="80"/>
      <c r="DWA328" s="80"/>
      <c r="DWB328" s="80"/>
      <c r="DWC328" s="80"/>
      <c r="DWD328" s="80"/>
      <c r="DWE328" s="80"/>
      <c r="DWF328" s="80"/>
      <c r="DWG328" s="80"/>
      <c r="DWH328" s="80"/>
      <c r="DWI328" s="80"/>
      <c r="DWJ328" s="80"/>
      <c r="DWK328" s="80"/>
      <c r="DWL328" s="80"/>
      <c r="DWM328" s="80"/>
      <c r="DWN328" s="80"/>
      <c r="DWO328" s="80"/>
      <c r="DWP328" s="80"/>
      <c r="DWQ328" s="80"/>
      <c r="DWR328" s="80"/>
      <c r="DWS328" s="80"/>
      <c r="DWT328" s="80"/>
      <c r="DWU328" s="80"/>
      <c r="DWV328" s="80"/>
      <c r="DWW328" s="80"/>
      <c r="DWX328" s="80"/>
      <c r="DWY328" s="80"/>
      <c r="DWZ328" s="80"/>
      <c r="DXA328" s="80"/>
      <c r="DXB328" s="80"/>
      <c r="DXC328" s="80"/>
      <c r="DXD328" s="80"/>
      <c r="DXE328" s="80"/>
      <c r="DXF328" s="80"/>
      <c r="DXG328" s="80"/>
      <c r="DXH328" s="80"/>
      <c r="DXI328" s="80"/>
      <c r="DXJ328" s="80"/>
      <c r="DXK328" s="80"/>
      <c r="DXL328" s="80"/>
      <c r="DXM328" s="80"/>
      <c r="DXN328" s="80"/>
      <c r="DXO328" s="80"/>
      <c r="DXP328" s="80"/>
      <c r="DXQ328" s="80"/>
      <c r="DXR328" s="80"/>
      <c r="DXS328" s="80"/>
      <c r="DXT328" s="80"/>
      <c r="DXU328" s="80"/>
      <c r="DXV328" s="80"/>
      <c r="DXW328" s="80"/>
      <c r="DXX328" s="80"/>
      <c r="DXY328" s="80"/>
      <c r="DXZ328" s="80"/>
      <c r="DYA328" s="80"/>
      <c r="DYB328" s="80"/>
      <c r="DYC328" s="80"/>
      <c r="DYD328" s="80"/>
      <c r="DYE328" s="80"/>
      <c r="DYF328" s="80"/>
      <c r="DYG328" s="80"/>
      <c r="DYH328" s="80"/>
      <c r="DYI328" s="80"/>
      <c r="DYJ328" s="80"/>
      <c r="DYK328" s="80"/>
      <c r="DYL328" s="80"/>
      <c r="DYM328" s="80"/>
      <c r="DYN328" s="80"/>
      <c r="DYO328" s="80"/>
      <c r="DYP328" s="80"/>
      <c r="DYQ328" s="80"/>
      <c r="DYR328" s="80"/>
      <c r="DYS328" s="80"/>
      <c r="DYT328" s="80"/>
      <c r="DYU328" s="80"/>
      <c r="DYV328" s="80"/>
      <c r="DYW328" s="80"/>
      <c r="DYX328" s="80"/>
      <c r="DYY328" s="80"/>
      <c r="DYZ328" s="80"/>
      <c r="DZA328" s="80"/>
      <c r="DZB328" s="80"/>
      <c r="DZC328" s="80"/>
      <c r="DZD328" s="80"/>
      <c r="DZE328" s="80"/>
      <c r="DZF328" s="80"/>
      <c r="DZG328" s="80"/>
      <c r="DZH328" s="80"/>
      <c r="DZI328" s="80"/>
      <c r="DZJ328" s="80"/>
      <c r="DZK328" s="80"/>
      <c r="DZL328" s="80"/>
      <c r="DZM328" s="80"/>
      <c r="DZN328" s="80"/>
      <c r="DZO328" s="80"/>
      <c r="DZP328" s="80"/>
      <c r="DZQ328" s="80"/>
      <c r="DZR328" s="80"/>
      <c r="DZS328" s="80"/>
      <c r="DZT328" s="80"/>
      <c r="DZU328" s="80"/>
      <c r="DZV328" s="80"/>
      <c r="DZW328" s="80"/>
      <c r="DZX328" s="80"/>
      <c r="DZY328" s="80"/>
      <c r="DZZ328" s="80"/>
      <c r="EAA328" s="80"/>
      <c r="EAB328" s="80"/>
      <c r="EAC328" s="80"/>
      <c r="EAD328" s="80"/>
      <c r="EAE328" s="80"/>
      <c r="EAF328" s="80"/>
      <c r="EAG328" s="80"/>
      <c r="EAH328" s="80"/>
      <c r="EAI328" s="80"/>
      <c r="EAJ328" s="80"/>
      <c r="EAK328" s="80"/>
      <c r="EAL328" s="80"/>
      <c r="EAM328" s="80"/>
      <c r="EAN328" s="80"/>
      <c r="EAO328" s="80"/>
      <c r="EAP328" s="80"/>
      <c r="EAQ328" s="80"/>
      <c r="EAR328" s="80"/>
      <c r="EAS328" s="80"/>
      <c r="EAT328" s="80"/>
      <c r="EAU328" s="80"/>
      <c r="EAV328" s="80"/>
      <c r="EAW328" s="80"/>
      <c r="EAX328" s="80"/>
      <c r="EAY328" s="80"/>
      <c r="EAZ328" s="80"/>
      <c r="EBA328" s="80"/>
      <c r="EBB328" s="80"/>
      <c r="EBC328" s="80"/>
      <c r="EBD328" s="80"/>
      <c r="EBE328" s="80"/>
      <c r="EBF328" s="80"/>
      <c r="EBG328" s="80"/>
      <c r="EBH328" s="80"/>
      <c r="EBI328" s="80"/>
      <c r="EBJ328" s="80"/>
      <c r="EBK328" s="80"/>
      <c r="EBL328" s="80"/>
      <c r="EBM328" s="80"/>
      <c r="EBN328" s="80"/>
      <c r="EBO328" s="80"/>
      <c r="EBP328" s="80"/>
      <c r="EBQ328" s="80"/>
      <c r="EBR328" s="80"/>
      <c r="EBS328" s="80"/>
      <c r="EBT328" s="80"/>
      <c r="EBU328" s="80"/>
      <c r="EBV328" s="80"/>
      <c r="EBW328" s="80"/>
      <c r="EBX328" s="80"/>
      <c r="EBY328" s="80"/>
      <c r="EBZ328" s="80"/>
      <c r="ECA328" s="80"/>
      <c r="ECB328" s="80"/>
      <c r="ECC328" s="80"/>
      <c r="ECD328" s="80"/>
      <c r="ECE328" s="80"/>
      <c r="ECF328" s="80"/>
      <c r="ECG328" s="80"/>
      <c r="ECH328" s="80"/>
      <c r="ECI328" s="80"/>
      <c r="ECJ328" s="80"/>
      <c r="ECK328" s="80"/>
      <c r="ECL328" s="80"/>
      <c r="ECM328" s="80"/>
      <c r="ECN328" s="80"/>
      <c r="ECO328" s="80"/>
      <c r="ECP328" s="80"/>
      <c r="ECQ328" s="80"/>
      <c r="ECR328" s="80"/>
      <c r="ECS328" s="80"/>
      <c r="ECT328" s="80"/>
      <c r="ECU328" s="80"/>
      <c r="ECV328" s="80"/>
      <c r="ECW328" s="80"/>
      <c r="ECX328" s="80"/>
      <c r="ECY328" s="80"/>
      <c r="ECZ328" s="80"/>
      <c r="EDA328" s="80"/>
      <c r="EDB328" s="80"/>
      <c r="EDC328" s="80"/>
      <c r="EDD328" s="80"/>
      <c r="EDE328" s="80"/>
      <c r="EDF328" s="80"/>
      <c r="EDG328" s="80"/>
      <c r="EDH328" s="80"/>
      <c r="EDI328" s="80"/>
      <c r="EDJ328" s="80"/>
      <c r="EDK328" s="80"/>
      <c r="EDL328" s="80"/>
      <c r="EDM328" s="80"/>
      <c r="EDN328" s="80"/>
      <c r="EDO328" s="80"/>
      <c r="EDP328" s="80"/>
      <c r="EDQ328" s="80"/>
      <c r="EDR328" s="80"/>
      <c r="EDS328" s="80"/>
      <c r="EDT328" s="80"/>
      <c r="EDU328" s="80"/>
      <c r="EDV328" s="80"/>
      <c r="EDW328" s="80"/>
      <c r="EDX328" s="80"/>
      <c r="EDY328" s="80"/>
      <c r="EDZ328" s="80"/>
      <c r="EEA328" s="80"/>
      <c r="EEB328" s="80"/>
      <c r="EEC328" s="80"/>
      <c r="EED328" s="80"/>
      <c r="EEE328" s="80"/>
      <c r="EEF328" s="80"/>
      <c r="EEG328" s="80"/>
      <c r="EEH328" s="80"/>
      <c r="EEI328" s="80"/>
      <c r="EEJ328" s="80"/>
      <c r="EEK328" s="80"/>
      <c r="EEL328" s="80"/>
      <c r="EEM328" s="80"/>
      <c r="EEN328" s="80"/>
      <c r="EEO328" s="80"/>
      <c r="EEP328" s="80"/>
      <c r="EEQ328" s="80"/>
      <c r="EER328" s="80"/>
      <c r="EES328" s="80"/>
      <c r="EET328" s="80"/>
      <c r="EEU328" s="80"/>
      <c r="EEV328" s="80"/>
      <c r="EEW328" s="80"/>
      <c r="EEX328" s="80"/>
      <c r="EEY328" s="80"/>
      <c r="EEZ328" s="80"/>
      <c r="EFA328" s="80"/>
      <c r="EFB328" s="80"/>
      <c r="EFC328" s="80"/>
      <c r="EFD328" s="80"/>
      <c r="EFE328" s="80"/>
      <c r="EFF328" s="80"/>
      <c r="EFG328" s="80"/>
      <c r="EFH328" s="80"/>
      <c r="EFI328" s="80"/>
      <c r="EFJ328" s="80"/>
      <c r="EFK328" s="80"/>
      <c r="EFL328" s="80"/>
      <c r="EFM328" s="80"/>
      <c r="EFN328" s="80"/>
      <c r="EFO328" s="80"/>
      <c r="EFP328" s="80"/>
      <c r="EFQ328" s="80"/>
      <c r="EFR328" s="80"/>
      <c r="EFS328" s="80"/>
      <c r="EFT328" s="80"/>
      <c r="EFU328" s="80"/>
      <c r="EFV328" s="80"/>
      <c r="EFW328" s="80"/>
      <c r="EFX328" s="80"/>
      <c r="EFY328" s="80"/>
      <c r="EFZ328" s="80"/>
      <c r="EGA328" s="80"/>
      <c r="EGB328" s="80"/>
      <c r="EGC328" s="80"/>
      <c r="EGD328" s="80"/>
      <c r="EGE328" s="80"/>
      <c r="EGF328" s="80"/>
      <c r="EGG328" s="80"/>
      <c r="EGH328" s="80"/>
      <c r="EGI328" s="80"/>
      <c r="EGJ328" s="80"/>
      <c r="EGK328" s="80"/>
      <c r="EGL328" s="80"/>
      <c r="EGM328" s="80"/>
      <c r="EGN328" s="80"/>
      <c r="EGO328" s="80"/>
      <c r="EGP328" s="80"/>
      <c r="EGQ328" s="80"/>
      <c r="EGR328" s="80"/>
      <c r="EGS328" s="80"/>
      <c r="EGT328" s="80"/>
      <c r="EGU328" s="80"/>
      <c r="EGV328" s="80"/>
      <c r="EGW328" s="80"/>
      <c r="EGX328" s="80"/>
      <c r="EGY328" s="80"/>
      <c r="EGZ328" s="80"/>
      <c r="EHA328" s="80"/>
      <c r="EHB328" s="80"/>
      <c r="EHC328" s="80"/>
      <c r="EHD328" s="80"/>
      <c r="EHE328" s="80"/>
      <c r="EHF328" s="80"/>
      <c r="EHG328" s="80"/>
      <c r="EHH328" s="80"/>
      <c r="EHI328" s="80"/>
      <c r="EHJ328" s="80"/>
      <c r="EHK328" s="80"/>
      <c r="EHL328" s="80"/>
      <c r="EHM328" s="80"/>
      <c r="EHN328" s="80"/>
      <c r="EHO328" s="80"/>
      <c r="EHP328" s="80"/>
      <c r="EHQ328" s="80"/>
      <c r="EHR328" s="80"/>
      <c r="EHS328" s="80"/>
      <c r="EHT328" s="80"/>
      <c r="EHU328" s="80"/>
      <c r="EHV328" s="80"/>
      <c r="EHW328" s="80"/>
      <c r="EHX328" s="80"/>
      <c r="EHY328" s="80"/>
      <c r="EHZ328" s="80"/>
      <c r="EIA328" s="80"/>
      <c r="EIB328" s="80"/>
      <c r="EIC328" s="80"/>
      <c r="EID328" s="80"/>
      <c r="EIE328" s="80"/>
      <c r="EIF328" s="80"/>
      <c r="EIG328" s="80"/>
      <c r="EIH328" s="80"/>
      <c r="EII328" s="80"/>
      <c r="EIJ328" s="80"/>
      <c r="EIK328" s="80"/>
      <c r="EIL328" s="80"/>
      <c r="EIM328" s="80"/>
      <c r="EIN328" s="80"/>
      <c r="EIO328" s="80"/>
      <c r="EIP328" s="80"/>
      <c r="EIQ328" s="80"/>
      <c r="EIR328" s="80"/>
      <c r="EIS328" s="80"/>
      <c r="EIT328" s="80"/>
      <c r="EIU328" s="80"/>
      <c r="EIV328" s="80"/>
      <c r="EIW328" s="80"/>
      <c r="EIX328" s="80"/>
      <c r="EIY328" s="80"/>
      <c r="EIZ328" s="80"/>
      <c r="EJA328" s="80"/>
      <c r="EJB328" s="80"/>
      <c r="EJC328" s="80"/>
      <c r="EJD328" s="80"/>
      <c r="EJE328" s="80"/>
      <c r="EJF328" s="80"/>
      <c r="EJG328" s="80"/>
      <c r="EJH328" s="80"/>
      <c r="EJI328" s="80"/>
      <c r="EJJ328" s="80"/>
      <c r="EJK328" s="80"/>
      <c r="EJL328" s="80"/>
      <c r="EJM328" s="80"/>
      <c r="EJN328" s="80"/>
      <c r="EJO328" s="80"/>
      <c r="EJP328" s="80"/>
      <c r="EJQ328" s="80"/>
      <c r="EJR328" s="80"/>
      <c r="EJS328" s="80"/>
      <c r="EJT328" s="80"/>
      <c r="EJU328" s="80"/>
      <c r="EJV328" s="80"/>
      <c r="EJW328" s="80"/>
      <c r="EJX328" s="80"/>
      <c r="EJY328" s="80"/>
      <c r="EJZ328" s="80"/>
      <c r="EKA328" s="80"/>
      <c r="EKB328" s="80"/>
      <c r="EKC328" s="80"/>
      <c r="EKD328" s="80"/>
      <c r="EKE328" s="80"/>
      <c r="EKF328" s="80"/>
      <c r="EKG328" s="80"/>
      <c r="EKH328" s="80"/>
      <c r="EKI328" s="80"/>
      <c r="EKJ328" s="80"/>
      <c r="EKK328" s="80"/>
      <c r="EKL328" s="80"/>
      <c r="EKM328" s="80"/>
      <c r="EKN328" s="80"/>
      <c r="EKO328" s="80"/>
      <c r="EKP328" s="80"/>
      <c r="EKQ328" s="80"/>
      <c r="EKR328" s="80"/>
      <c r="EKS328" s="80"/>
      <c r="EKT328" s="80"/>
      <c r="EKU328" s="80"/>
      <c r="EKV328" s="80"/>
      <c r="EKW328" s="80"/>
      <c r="EKX328" s="80"/>
      <c r="EKY328" s="80"/>
      <c r="EKZ328" s="80"/>
      <c r="ELA328" s="80"/>
      <c r="ELB328" s="80"/>
      <c r="ELC328" s="80"/>
      <c r="ELD328" s="80"/>
      <c r="ELE328" s="80"/>
      <c r="ELF328" s="80"/>
      <c r="ELG328" s="80"/>
      <c r="ELH328" s="80"/>
      <c r="ELI328" s="80"/>
      <c r="ELJ328" s="80"/>
      <c r="ELK328" s="80"/>
      <c r="ELL328" s="80"/>
      <c r="ELM328" s="80"/>
      <c r="ELN328" s="80"/>
      <c r="ELO328" s="80"/>
      <c r="ELP328" s="80"/>
      <c r="ELQ328" s="80"/>
      <c r="ELR328" s="80"/>
      <c r="ELS328" s="80"/>
      <c r="ELT328" s="80"/>
      <c r="ELU328" s="80"/>
      <c r="ELV328" s="80"/>
      <c r="ELW328" s="80"/>
      <c r="ELX328" s="80"/>
      <c r="ELY328" s="80"/>
      <c r="ELZ328" s="80"/>
      <c r="EMA328" s="80"/>
      <c r="EMB328" s="80"/>
      <c r="EMC328" s="80"/>
      <c r="EMD328" s="80"/>
      <c r="EME328" s="80"/>
      <c r="EMF328" s="80"/>
      <c r="EMG328" s="80"/>
      <c r="EMH328" s="80"/>
      <c r="EMI328" s="80"/>
      <c r="EMJ328" s="80"/>
      <c r="EMK328" s="80"/>
      <c r="EML328" s="80"/>
      <c r="EMM328" s="80"/>
      <c r="EMN328" s="80"/>
      <c r="EMO328" s="80"/>
      <c r="EMP328" s="80"/>
      <c r="EMQ328" s="80"/>
      <c r="EMR328" s="80"/>
      <c r="EMS328" s="80"/>
      <c r="EMT328" s="80"/>
      <c r="EMU328" s="80"/>
      <c r="EMV328" s="80"/>
      <c r="EMW328" s="80"/>
      <c r="EMX328" s="80"/>
      <c r="EMY328" s="80"/>
      <c r="EMZ328" s="80"/>
      <c r="ENA328" s="80"/>
      <c r="ENB328" s="80"/>
      <c r="ENC328" s="80"/>
      <c r="END328" s="80"/>
      <c r="ENE328" s="80"/>
      <c r="ENF328" s="80"/>
      <c r="ENG328" s="80"/>
      <c r="ENH328" s="80"/>
      <c r="ENI328" s="80"/>
      <c r="ENJ328" s="80"/>
      <c r="ENK328" s="80"/>
      <c r="ENL328" s="80"/>
      <c r="ENM328" s="80"/>
      <c r="ENN328" s="80"/>
      <c r="ENO328" s="80"/>
      <c r="ENP328" s="80"/>
      <c r="ENQ328" s="80"/>
      <c r="ENR328" s="80"/>
      <c r="ENS328" s="80"/>
      <c r="ENT328" s="80"/>
      <c r="ENU328" s="80"/>
      <c r="ENV328" s="80"/>
      <c r="ENW328" s="80"/>
      <c r="ENX328" s="80"/>
      <c r="ENY328" s="80"/>
      <c r="ENZ328" s="80"/>
      <c r="EOA328" s="80"/>
      <c r="EOB328" s="80"/>
      <c r="EOC328" s="80"/>
      <c r="EOD328" s="80"/>
      <c r="EOE328" s="80"/>
      <c r="EOF328" s="80"/>
      <c r="EOG328" s="80"/>
      <c r="EOH328" s="80"/>
      <c r="EOI328" s="80"/>
      <c r="EOJ328" s="80"/>
      <c r="EOK328" s="80"/>
      <c r="EOL328" s="80"/>
      <c r="EOM328" s="80"/>
      <c r="EON328" s="80"/>
      <c r="EOO328" s="80"/>
      <c r="EOP328" s="80"/>
      <c r="EOQ328" s="80"/>
      <c r="EOR328" s="80"/>
      <c r="EOS328" s="80"/>
      <c r="EOT328" s="80"/>
      <c r="EOU328" s="80"/>
      <c r="EOV328" s="80"/>
      <c r="EOW328" s="80"/>
      <c r="EOX328" s="80"/>
      <c r="EOY328" s="80"/>
      <c r="EOZ328" s="80"/>
      <c r="EPA328" s="80"/>
      <c r="EPB328" s="80"/>
      <c r="EPC328" s="80"/>
      <c r="EPD328" s="80"/>
      <c r="EPE328" s="80"/>
      <c r="EPF328" s="80"/>
      <c r="EPG328" s="80"/>
      <c r="EPH328" s="80"/>
      <c r="EPI328" s="80"/>
      <c r="EPJ328" s="80"/>
      <c r="EPK328" s="80"/>
      <c r="EPL328" s="80"/>
      <c r="EPM328" s="80"/>
      <c r="EPN328" s="80"/>
      <c r="EPO328" s="80"/>
      <c r="EPP328" s="80"/>
      <c r="EPQ328" s="80"/>
      <c r="EPR328" s="80"/>
      <c r="EPS328" s="80"/>
      <c r="EPT328" s="80"/>
      <c r="EPU328" s="80"/>
      <c r="EPV328" s="80"/>
      <c r="EPW328" s="80"/>
      <c r="EPX328" s="80"/>
      <c r="EPY328" s="80"/>
      <c r="EPZ328" s="80"/>
      <c r="EQA328" s="80"/>
      <c r="EQB328" s="80"/>
      <c r="EQC328" s="80"/>
      <c r="EQD328" s="80"/>
      <c r="EQE328" s="80"/>
      <c r="EQF328" s="80"/>
      <c r="EQG328" s="80"/>
      <c r="EQH328" s="80"/>
      <c r="EQI328" s="80"/>
      <c r="EQJ328" s="80"/>
      <c r="EQK328" s="80"/>
      <c r="EQL328" s="80"/>
      <c r="EQM328" s="80"/>
      <c r="EQN328" s="80"/>
      <c r="EQO328" s="80"/>
      <c r="EQP328" s="80"/>
      <c r="EQQ328" s="80"/>
      <c r="EQR328" s="80"/>
      <c r="EQS328" s="80"/>
      <c r="EQT328" s="80"/>
      <c r="EQU328" s="80"/>
      <c r="EQV328" s="80"/>
      <c r="EQW328" s="80"/>
      <c r="EQX328" s="80"/>
      <c r="EQY328" s="80"/>
      <c r="EQZ328" s="80"/>
      <c r="ERA328" s="80"/>
      <c r="ERB328" s="80"/>
      <c r="ERC328" s="80"/>
      <c r="ERD328" s="80"/>
      <c r="ERE328" s="80"/>
      <c r="ERF328" s="80"/>
      <c r="ERG328" s="80"/>
      <c r="ERH328" s="80"/>
      <c r="ERI328" s="80"/>
      <c r="ERJ328" s="80"/>
      <c r="ERK328" s="80"/>
      <c r="ERL328" s="80"/>
      <c r="ERM328" s="80"/>
      <c r="ERN328" s="80"/>
      <c r="ERO328" s="80"/>
      <c r="ERP328" s="80"/>
      <c r="ERQ328" s="80"/>
      <c r="ERR328" s="80"/>
      <c r="ERS328" s="80"/>
      <c r="ERT328" s="80"/>
      <c r="ERU328" s="80"/>
      <c r="ERV328" s="80"/>
      <c r="ERW328" s="80"/>
      <c r="ERX328" s="80"/>
      <c r="ERY328" s="80"/>
      <c r="ERZ328" s="80"/>
      <c r="ESA328" s="80"/>
      <c r="ESB328" s="80"/>
      <c r="ESC328" s="80"/>
      <c r="ESD328" s="80"/>
      <c r="ESE328" s="80"/>
      <c r="ESF328" s="80"/>
      <c r="ESG328" s="80"/>
      <c r="ESH328" s="80"/>
      <c r="ESI328" s="80"/>
      <c r="ESJ328" s="80"/>
      <c r="ESK328" s="80"/>
      <c r="ESL328" s="80"/>
      <c r="ESM328" s="80"/>
      <c r="ESN328" s="80"/>
      <c r="ESO328" s="80"/>
      <c r="ESP328" s="80"/>
      <c r="ESQ328" s="80"/>
      <c r="ESR328" s="80"/>
      <c r="ESS328" s="80"/>
      <c r="EST328" s="80"/>
      <c r="ESU328" s="80"/>
      <c r="ESV328" s="80"/>
      <c r="ESW328" s="80"/>
      <c r="ESX328" s="80"/>
      <c r="ESY328" s="80"/>
      <c r="ESZ328" s="80"/>
      <c r="ETA328" s="80"/>
      <c r="ETB328" s="80"/>
      <c r="ETC328" s="80"/>
      <c r="ETD328" s="80"/>
      <c r="ETE328" s="80"/>
      <c r="ETF328" s="80"/>
      <c r="ETG328" s="80"/>
      <c r="ETH328" s="80"/>
      <c r="ETI328" s="80"/>
      <c r="ETJ328" s="80"/>
      <c r="ETK328" s="80"/>
      <c r="ETL328" s="80"/>
      <c r="ETM328" s="80"/>
      <c r="ETN328" s="80"/>
      <c r="ETO328" s="80"/>
      <c r="ETP328" s="80"/>
      <c r="ETQ328" s="80"/>
      <c r="ETR328" s="80"/>
      <c r="ETS328" s="80"/>
      <c r="ETT328" s="80"/>
      <c r="ETU328" s="80"/>
      <c r="ETV328" s="80"/>
      <c r="ETW328" s="80"/>
      <c r="ETX328" s="80"/>
      <c r="ETY328" s="80"/>
      <c r="ETZ328" s="80"/>
      <c r="EUA328" s="80"/>
      <c r="EUB328" s="80"/>
      <c r="EUC328" s="80"/>
      <c r="EUD328" s="80"/>
      <c r="EUE328" s="80"/>
      <c r="EUF328" s="80"/>
      <c r="EUG328" s="80"/>
      <c r="EUH328" s="80"/>
      <c r="EUI328" s="80"/>
      <c r="EUJ328" s="80"/>
      <c r="EUK328" s="80"/>
      <c r="EUL328" s="80"/>
      <c r="EUM328" s="80"/>
      <c r="EUN328" s="80"/>
      <c r="EUO328" s="80"/>
      <c r="EUP328" s="80"/>
      <c r="EUQ328" s="80"/>
      <c r="EUR328" s="80"/>
      <c r="EUS328" s="80"/>
      <c r="EUT328" s="80"/>
      <c r="EUU328" s="80"/>
      <c r="EUV328" s="80"/>
      <c r="EUW328" s="80"/>
      <c r="EUX328" s="80"/>
      <c r="EUY328" s="80"/>
      <c r="EUZ328" s="80"/>
      <c r="EVA328" s="80"/>
      <c r="EVB328" s="80"/>
      <c r="EVC328" s="80"/>
      <c r="EVD328" s="80"/>
      <c r="EVE328" s="80"/>
      <c r="EVF328" s="80"/>
      <c r="EVG328" s="80"/>
      <c r="EVH328" s="80"/>
      <c r="EVI328" s="80"/>
      <c r="EVJ328" s="80"/>
      <c r="EVK328" s="80"/>
      <c r="EVL328" s="80"/>
      <c r="EVM328" s="80"/>
      <c r="EVN328" s="80"/>
      <c r="EVO328" s="80"/>
      <c r="EVP328" s="80"/>
      <c r="EVQ328" s="80"/>
      <c r="EVR328" s="80"/>
      <c r="EVS328" s="80"/>
      <c r="EVT328" s="80"/>
      <c r="EVU328" s="80"/>
      <c r="EVV328" s="80"/>
      <c r="EVW328" s="80"/>
      <c r="EVX328" s="80"/>
      <c r="EVY328" s="80"/>
      <c r="EVZ328" s="80"/>
      <c r="EWA328" s="80"/>
      <c r="EWB328" s="80"/>
      <c r="EWC328" s="80"/>
      <c r="EWD328" s="80"/>
      <c r="EWE328" s="80"/>
      <c r="EWF328" s="80"/>
      <c r="EWG328" s="80"/>
      <c r="EWH328" s="80"/>
      <c r="EWI328" s="80"/>
      <c r="EWJ328" s="80"/>
      <c r="EWK328" s="80"/>
      <c r="EWL328" s="80"/>
      <c r="EWM328" s="80"/>
      <c r="EWN328" s="80"/>
      <c r="EWO328" s="80"/>
      <c r="EWP328" s="80"/>
      <c r="EWQ328" s="80"/>
      <c r="EWR328" s="80"/>
      <c r="EWS328" s="80"/>
      <c r="EWT328" s="80"/>
      <c r="EWU328" s="80"/>
      <c r="EWV328" s="80"/>
      <c r="EWW328" s="80"/>
      <c r="EWX328" s="80"/>
      <c r="EWY328" s="80"/>
      <c r="EWZ328" s="80"/>
      <c r="EXA328" s="80"/>
      <c r="EXB328" s="80"/>
      <c r="EXC328" s="80"/>
      <c r="EXD328" s="80"/>
      <c r="EXE328" s="80"/>
      <c r="EXF328" s="80"/>
      <c r="EXG328" s="80"/>
      <c r="EXH328" s="80"/>
      <c r="EXI328" s="80"/>
      <c r="EXJ328" s="80"/>
      <c r="EXK328" s="80"/>
      <c r="EXL328" s="80"/>
      <c r="EXM328" s="80"/>
      <c r="EXN328" s="80"/>
      <c r="EXO328" s="80"/>
      <c r="EXP328" s="80"/>
      <c r="EXQ328" s="80"/>
      <c r="EXR328" s="80"/>
      <c r="EXS328" s="80"/>
      <c r="EXT328" s="80"/>
      <c r="EXU328" s="80"/>
      <c r="EXV328" s="80"/>
      <c r="EXW328" s="80"/>
      <c r="EXX328" s="80"/>
      <c r="EXY328" s="80"/>
      <c r="EXZ328" s="80"/>
      <c r="EYA328" s="80"/>
      <c r="EYB328" s="80"/>
      <c r="EYC328" s="80"/>
      <c r="EYD328" s="80"/>
      <c r="EYE328" s="80"/>
      <c r="EYF328" s="80"/>
      <c r="EYG328" s="80"/>
      <c r="EYH328" s="80"/>
      <c r="EYI328" s="80"/>
      <c r="EYJ328" s="80"/>
      <c r="EYK328" s="80"/>
      <c r="EYL328" s="80"/>
      <c r="EYM328" s="80"/>
      <c r="EYN328" s="80"/>
      <c r="EYO328" s="80"/>
      <c r="EYP328" s="80"/>
      <c r="EYQ328" s="80"/>
      <c r="EYR328" s="80"/>
      <c r="EYS328" s="80"/>
      <c r="EYT328" s="80"/>
      <c r="EYU328" s="80"/>
      <c r="EYV328" s="80"/>
      <c r="EYW328" s="80"/>
      <c r="EYX328" s="80"/>
      <c r="EYY328" s="80"/>
      <c r="EYZ328" s="80"/>
      <c r="EZA328" s="80"/>
      <c r="EZB328" s="80"/>
      <c r="EZC328" s="80"/>
      <c r="EZD328" s="80"/>
      <c r="EZE328" s="80"/>
      <c r="EZF328" s="80"/>
      <c r="EZG328" s="80"/>
      <c r="EZH328" s="80"/>
      <c r="EZI328" s="80"/>
      <c r="EZJ328" s="80"/>
      <c r="EZK328" s="80"/>
      <c r="EZL328" s="80"/>
      <c r="EZM328" s="80"/>
      <c r="EZN328" s="80"/>
      <c r="EZO328" s="80"/>
      <c r="EZP328" s="80"/>
      <c r="EZQ328" s="80"/>
      <c r="EZR328" s="80"/>
      <c r="EZS328" s="80"/>
      <c r="EZT328" s="80"/>
      <c r="EZU328" s="80"/>
      <c r="EZV328" s="80"/>
      <c r="EZW328" s="80"/>
      <c r="EZX328" s="80"/>
      <c r="EZY328" s="80"/>
      <c r="EZZ328" s="80"/>
      <c r="FAA328" s="80"/>
      <c r="FAB328" s="80"/>
      <c r="FAC328" s="80"/>
      <c r="FAD328" s="80"/>
      <c r="FAE328" s="80"/>
      <c r="FAF328" s="80"/>
      <c r="FAG328" s="80"/>
      <c r="FAH328" s="80"/>
      <c r="FAI328" s="80"/>
      <c r="FAJ328" s="80"/>
      <c r="FAK328" s="80"/>
      <c r="FAL328" s="80"/>
      <c r="FAM328" s="80"/>
      <c r="FAN328" s="80"/>
      <c r="FAO328" s="80"/>
      <c r="FAP328" s="80"/>
      <c r="FAQ328" s="80"/>
      <c r="FAR328" s="80"/>
      <c r="FAS328" s="80"/>
      <c r="FAT328" s="80"/>
      <c r="FAU328" s="80"/>
      <c r="FAV328" s="80"/>
      <c r="FAW328" s="80"/>
      <c r="FAX328" s="80"/>
      <c r="FAY328" s="80"/>
      <c r="FAZ328" s="80"/>
      <c r="FBA328" s="80"/>
      <c r="FBB328" s="80"/>
      <c r="FBC328" s="80"/>
      <c r="FBD328" s="80"/>
      <c r="FBE328" s="80"/>
      <c r="FBF328" s="80"/>
      <c r="FBG328" s="80"/>
      <c r="FBH328" s="80"/>
      <c r="FBI328" s="80"/>
      <c r="FBJ328" s="80"/>
      <c r="FBK328" s="80"/>
      <c r="FBL328" s="80"/>
      <c r="FBM328" s="80"/>
      <c r="FBN328" s="80"/>
      <c r="FBO328" s="80"/>
      <c r="FBP328" s="80"/>
      <c r="FBQ328" s="80"/>
      <c r="FBR328" s="80"/>
      <c r="FBS328" s="80"/>
      <c r="FBT328" s="80"/>
      <c r="FBU328" s="80"/>
      <c r="FBV328" s="80"/>
      <c r="FBW328" s="80"/>
      <c r="FBX328" s="80"/>
      <c r="FBY328" s="80"/>
      <c r="FBZ328" s="80"/>
      <c r="FCA328" s="80"/>
      <c r="FCB328" s="80"/>
      <c r="FCC328" s="80"/>
      <c r="FCD328" s="80"/>
      <c r="FCE328" s="80"/>
      <c r="FCF328" s="80"/>
      <c r="FCG328" s="80"/>
      <c r="FCH328" s="80"/>
      <c r="FCI328" s="80"/>
      <c r="FCJ328" s="80"/>
      <c r="FCK328" s="80"/>
      <c r="FCL328" s="80"/>
      <c r="FCM328" s="80"/>
      <c r="FCN328" s="80"/>
      <c r="FCO328" s="80"/>
      <c r="FCP328" s="80"/>
      <c r="FCQ328" s="80"/>
      <c r="FCR328" s="80"/>
      <c r="FCS328" s="80"/>
      <c r="FCT328" s="80"/>
      <c r="FCU328" s="80"/>
      <c r="FCV328" s="80"/>
      <c r="FCW328" s="80"/>
      <c r="FCX328" s="80"/>
      <c r="FCY328" s="80"/>
      <c r="FCZ328" s="80"/>
      <c r="FDA328" s="80"/>
      <c r="FDB328" s="80"/>
      <c r="FDC328" s="80"/>
      <c r="FDD328" s="80"/>
      <c r="FDE328" s="80"/>
      <c r="FDF328" s="80"/>
      <c r="FDG328" s="80"/>
      <c r="FDH328" s="80"/>
      <c r="FDI328" s="80"/>
      <c r="FDJ328" s="80"/>
      <c r="FDK328" s="80"/>
      <c r="FDL328" s="80"/>
      <c r="FDM328" s="80"/>
      <c r="FDN328" s="80"/>
      <c r="FDO328" s="80"/>
      <c r="FDP328" s="80"/>
      <c r="FDQ328" s="80"/>
      <c r="FDR328" s="80"/>
      <c r="FDS328" s="80"/>
      <c r="FDT328" s="80"/>
      <c r="FDU328" s="80"/>
      <c r="FDV328" s="80"/>
      <c r="FDW328" s="80"/>
      <c r="FDX328" s="80"/>
      <c r="FDY328" s="80"/>
      <c r="FDZ328" s="80"/>
      <c r="FEA328" s="80"/>
      <c r="FEB328" s="80"/>
      <c r="FEC328" s="80"/>
      <c r="FED328" s="80"/>
      <c r="FEE328" s="80"/>
      <c r="FEF328" s="80"/>
      <c r="FEG328" s="80"/>
      <c r="FEH328" s="80"/>
      <c r="FEI328" s="80"/>
      <c r="FEJ328" s="80"/>
      <c r="FEK328" s="80"/>
      <c r="FEL328" s="80"/>
      <c r="FEM328" s="80"/>
      <c r="FEN328" s="80"/>
      <c r="FEO328" s="80"/>
      <c r="FEP328" s="80"/>
      <c r="FEQ328" s="80"/>
      <c r="FER328" s="80"/>
      <c r="FES328" s="80"/>
      <c r="FET328" s="80"/>
      <c r="FEU328" s="80"/>
      <c r="FEV328" s="80"/>
      <c r="FEW328" s="80"/>
      <c r="FEX328" s="80"/>
      <c r="FEY328" s="80"/>
      <c r="FEZ328" s="80"/>
      <c r="FFA328" s="80"/>
      <c r="FFB328" s="80"/>
      <c r="FFC328" s="80"/>
      <c r="FFD328" s="80"/>
      <c r="FFE328" s="80"/>
      <c r="FFF328" s="80"/>
      <c r="FFG328" s="80"/>
      <c r="FFH328" s="80"/>
      <c r="FFI328" s="80"/>
      <c r="FFJ328" s="80"/>
      <c r="FFK328" s="80"/>
      <c r="FFL328" s="80"/>
      <c r="FFM328" s="80"/>
      <c r="FFN328" s="80"/>
      <c r="FFO328" s="80"/>
      <c r="FFP328" s="80"/>
      <c r="FFQ328" s="80"/>
      <c r="FFR328" s="80"/>
      <c r="FFS328" s="80"/>
      <c r="FFT328" s="80"/>
      <c r="FFU328" s="80"/>
      <c r="FFV328" s="80"/>
      <c r="FFW328" s="80"/>
      <c r="FFX328" s="80"/>
      <c r="FFY328" s="80"/>
      <c r="FFZ328" s="80"/>
      <c r="FGA328" s="80"/>
      <c r="FGB328" s="80"/>
      <c r="FGC328" s="80"/>
      <c r="FGD328" s="80"/>
      <c r="FGE328" s="80"/>
      <c r="FGF328" s="80"/>
      <c r="FGG328" s="80"/>
      <c r="FGH328" s="80"/>
      <c r="FGI328" s="80"/>
      <c r="FGJ328" s="80"/>
      <c r="FGK328" s="80"/>
      <c r="FGL328" s="80"/>
      <c r="FGM328" s="80"/>
      <c r="FGN328" s="80"/>
      <c r="FGO328" s="80"/>
      <c r="FGP328" s="80"/>
      <c r="FGQ328" s="80"/>
      <c r="FGR328" s="80"/>
      <c r="FGS328" s="80"/>
      <c r="FGT328" s="80"/>
      <c r="FGU328" s="80"/>
      <c r="FGV328" s="80"/>
      <c r="FGW328" s="80"/>
      <c r="FGX328" s="80"/>
      <c r="FGY328" s="80"/>
      <c r="FGZ328" s="80"/>
      <c r="FHA328" s="80"/>
      <c r="FHB328" s="80"/>
      <c r="FHC328" s="80"/>
      <c r="FHD328" s="80"/>
      <c r="FHE328" s="80"/>
      <c r="FHF328" s="80"/>
      <c r="FHG328" s="80"/>
      <c r="FHH328" s="80"/>
      <c r="FHI328" s="80"/>
      <c r="FHJ328" s="80"/>
      <c r="FHK328" s="80"/>
      <c r="FHL328" s="80"/>
      <c r="FHM328" s="80"/>
      <c r="FHN328" s="80"/>
      <c r="FHO328" s="80"/>
      <c r="FHP328" s="80"/>
      <c r="FHQ328" s="80"/>
      <c r="FHR328" s="80"/>
      <c r="FHS328" s="80"/>
      <c r="FHT328" s="80"/>
      <c r="FHU328" s="80"/>
      <c r="FHV328" s="80"/>
      <c r="FHW328" s="80"/>
      <c r="FHX328" s="80"/>
      <c r="FHY328" s="80"/>
      <c r="FHZ328" s="80"/>
      <c r="FIA328" s="80"/>
      <c r="FIB328" s="80"/>
      <c r="FIC328" s="80"/>
      <c r="FID328" s="80"/>
      <c r="FIE328" s="80"/>
      <c r="FIF328" s="80"/>
      <c r="FIG328" s="80"/>
      <c r="FIH328" s="80"/>
      <c r="FII328" s="80"/>
      <c r="FIJ328" s="80"/>
      <c r="FIK328" s="80"/>
      <c r="FIL328" s="80"/>
      <c r="FIM328" s="80"/>
      <c r="FIN328" s="80"/>
      <c r="FIO328" s="80"/>
      <c r="FIP328" s="80"/>
      <c r="FIQ328" s="80"/>
      <c r="FIR328" s="80"/>
      <c r="FIS328" s="80"/>
      <c r="FIT328" s="80"/>
      <c r="FIU328" s="80"/>
      <c r="FIV328" s="80"/>
      <c r="FIW328" s="80"/>
      <c r="FIX328" s="80"/>
      <c r="FIY328" s="80"/>
      <c r="FIZ328" s="80"/>
      <c r="FJA328" s="80"/>
      <c r="FJB328" s="80"/>
      <c r="FJC328" s="80"/>
      <c r="FJD328" s="80"/>
      <c r="FJE328" s="80"/>
      <c r="FJF328" s="80"/>
      <c r="FJG328" s="80"/>
      <c r="FJH328" s="80"/>
      <c r="FJI328" s="80"/>
      <c r="FJJ328" s="80"/>
      <c r="FJK328" s="80"/>
      <c r="FJL328" s="80"/>
      <c r="FJM328" s="80"/>
      <c r="FJN328" s="80"/>
      <c r="FJO328" s="80"/>
      <c r="FJP328" s="80"/>
      <c r="FJQ328" s="80"/>
      <c r="FJR328" s="80"/>
      <c r="FJS328" s="80"/>
      <c r="FJT328" s="80"/>
      <c r="FJU328" s="80"/>
      <c r="FJV328" s="80"/>
      <c r="FJW328" s="80"/>
      <c r="FJX328" s="80"/>
      <c r="FJY328" s="80"/>
      <c r="FJZ328" s="80"/>
      <c r="FKA328" s="80"/>
      <c r="FKB328" s="80"/>
      <c r="FKC328" s="80"/>
      <c r="FKD328" s="80"/>
      <c r="FKE328" s="80"/>
      <c r="FKF328" s="80"/>
      <c r="FKG328" s="80"/>
      <c r="FKH328" s="80"/>
      <c r="FKI328" s="80"/>
      <c r="FKJ328" s="80"/>
      <c r="FKK328" s="80"/>
      <c r="FKL328" s="80"/>
      <c r="FKM328" s="80"/>
      <c r="FKN328" s="80"/>
      <c r="FKO328" s="80"/>
      <c r="FKP328" s="80"/>
      <c r="FKQ328" s="80"/>
      <c r="FKR328" s="80"/>
      <c r="FKS328" s="80"/>
      <c r="FKT328" s="80"/>
      <c r="FKU328" s="80"/>
      <c r="FKV328" s="80"/>
      <c r="FKW328" s="80"/>
      <c r="FKX328" s="80"/>
      <c r="FKY328" s="80"/>
      <c r="FKZ328" s="80"/>
      <c r="FLA328" s="80"/>
      <c r="FLB328" s="80"/>
      <c r="FLC328" s="80"/>
      <c r="FLD328" s="80"/>
      <c r="FLE328" s="80"/>
      <c r="FLF328" s="80"/>
      <c r="FLG328" s="80"/>
      <c r="FLH328" s="80"/>
      <c r="FLI328" s="80"/>
      <c r="FLJ328" s="80"/>
      <c r="FLK328" s="80"/>
      <c r="FLL328" s="80"/>
      <c r="FLM328" s="80"/>
      <c r="FLN328" s="80"/>
      <c r="FLO328" s="80"/>
      <c r="FLP328" s="80"/>
      <c r="FLQ328" s="80"/>
      <c r="FLR328" s="80"/>
      <c r="FLS328" s="80"/>
      <c r="FLT328" s="80"/>
      <c r="FLU328" s="80"/>
      <c r="FLV328" s="80"/>
      <c r="FLW328" s="80"/>
      <c r="FLX328" s="80"/>
      <c r="FLY328" s="80"/>
      <c r="FLZ328" s="80"/>
      <c r="FMA328" s="80"/>
      <c r="FMB328" s="80"/>
      <c r="FMC328" s="80"/>
      <c r="FMD328" s="80"/>
      <c r="FME328" s="80"/>
      <c r="FMF328" s="80"/>
      <c r="FMG328" s="80"/>
      <c r="FMH328" s="80"/>
      <c r="FMI328" s="80"/>
      <c r="FMJ328" s="80"/>
      <c r="FMK328" s="80"/>
      <c r="FML328" s="80"/>
      <c r="FMM328" s="80"/>
      <c r="FMN328" s="80"/>
      <c r="FMO328" s="80"/>
      <c r="FMP328" s="80"/>
      <c r="FMQ328" s="80"/>
      <c r="FMR328" s="80"/>
      <c r="FMS328" s="80"/>
      <c r="FMT328" s="80"/>
      <c r="FMU328" s="80"/>
      <c r="FMV328" s="80"/>
      <c r="FMW328" s="80"/>
      <c r="FMX328" s="80"/>
      <c r="FMY328" s="80"/>
      <c r="FMZ328" s="80"/>
      <c r="FNA328" s="80"/>
      <c r="FNB328" s="80"/>
      <c r="FNC328" s="80"/>
      <c r="FND328" s="80"/>
      <c r="FNE328" s="80"/>
      <c r="FNF328" s="80"/>
      <c r="FNG328" s="80"/>
      <c r="FNH328" s="80"/>
      <c r="FNI328" s="80"/>
      <c r="FNJ328" s="80"/>
      <c r="FNK328" s="80"/>
      <c r="FNL328" s="80"/>
      <c r="FNM328" s="80"/>
      <c r="FNN328" s="80"/>
      <c r="FNO328" s="80"/>
      <c r="FNP328" s="80"/>
      <c r="FNQ328" s="80"/>
      <c r="FNR328" s="80"/>
      <c r="FNS328" s="80"/>
      <c r="FNT328" s="80"/>
      <c r="FNU328" s="80"/>
      <c r="FNV328" s="80"/>
      <c r="FNW328" s="80"/>
      <c r="FNX328" s="80"/>
      <c r="FNY328" s="80"/>
      <c r="FNZ328" s="80"/>
      <c r="FOA328" s="80"/>
      <c r="FOB328" s="80"/>
      <c r="FOC328" s="80"/>
      <c r="FOD328" s="80"/>
      <c r="FOE328" s="80"/>
      <c r="FOF328" s="80"/>
      <c r="FOG328" s="80"/>
      <c r="FOH328" s="80"/>
      <c r="FOI328" s="80"/>
      <c r="FOJ328" s="80"/>
      <c r="FOK328" s="80"/>
      <c r="FOL328" s="80"/>
      <c r="FOM328" s="80"/>
      <c r="FON328" s="80"/>
      <c r="FOO328" s="80"/>
      <c r="FOP328" s="80"/>
      <c r="FOQ328" s="80"/>
      <c r="FOR328" s="80"/>
      <c r="FOS328" s="80"/>
      <c r="FOT328" s="80"/>
      <c r="FOU328" s="80"/>
      <c r="FOV328" s="80"/>
      <c r="FOW328" s="80"/>
      <c r="FOX328" s="80"/>
      <c r="FOY328" s="80"/>
      <c r="FOZ328" s="80"/>
      <c r="FPA328" s="80"/>
      <c r="FPB328" s="80"/>
      <c r="FPC328" s="80"/>
      <c r="FPD328" s="80"/>
      <c r="FPE328" s="80"/>
      <c r="FPF328" s="80"/>
      <c r="FPG328" s="80"/>
      <c r="FPH328" s="80"/>
      <c r="FPI328" s="80"/>
      <c r="FPJ328" s="80"/>
      <c r="FPK328" s="80"/>
      <c r="FPL328" s="80"/>
      <c r="FPM328" s="80"/>
      <c r="FPN328" s="80"/>
      <c r="FPO328" s="80"/>
      <c r="FPP328" s="80"/>
      <c r="FPQ328" s="80"/>
      <c r="FPR328" s="80"/>
      <c r="FPS328" s="80"/>
      <c r="FPT328" s="80"/>
      <c r="FPU328" s="80"/>
      <c r="FPV328" s="80"/>
      <c r="FPW328" s="80"/>
      <c r="FPX328" s="80"/>
      <c r="FPY328" s="80"/>
      <c r="FPZ328" s="80"/>
      <c r="FQA328" s="80"/>
      <c r="FQB328" s="80"/>
      <c r="FQC328" s="80"/>
      <c r="FQD328" s="80"/>
      <c r="FQE328" s="80"/>
      <c r="FQF328" s="80"/>
      <c r="FQG328" s="80"/>
      <c r="FQH328" s="80"/>
      <c r="FQI328" s="80"/>
      <c r="FQJ328" s="80"/>
      <c r="FQK328" s="80"/>
      <c r="FQL328" s="80"/>
      <c r="FQM328" s="80"/>
      <c r="FQN328" s="80"/>
      <c r="FQO328" s="80"/>
      <c r="FQP328" s="80"/>
      <c r="FQQ328" s="80"/>
      <c r="FQR328" s="80"/>
      <c r="FQS328" s="80"/>
      <c r="FQT328" s="80"/>
      <c r="FQU328" s="80"/>
      <c r="FQV328" s="80"/>
      <c r="FQW328" s="80"/>
      <c r="FQX328" s="80"/>
      <c r="FQY328" s="80"/>
      <c r="FQZ328" s="80"/>
      <c r="FRA328" s="80"/>
      <c r="FRB328" s="80"/>
      <c r="FRC328" s="80"/>
      <c r="FRD328" s="80"/>
      <c r="FRE328" s="80"/>
      <c r="FRF328" s="80"/>
      <c r="FRG328" s="80"/>
      <c r="FRH328" s="80"/>
      <c r="FRI328" s="80"/>
      <c r="FRJ328" s="80"/>
      <c r="FRK328" s="80"/>
      <c r="FRL328" s="80"/>
      <c r="FRM328" s="80"/>
      <c r="FRN328" s="80"/>
      <c r="FRO328" s="80"/>
      <c r="FRP328" s="80"/>
      <c r="FRQ328" s="80"/>
      <c r="FRR328" s="80"/>
      <c r="FRS328" s="80"/>
      <c r="FRT328" s="80"/>
      <c r="FRU328" s="80"/>
      <c r="FRV328" s="80"/>
      <c r="FRW328" s="80"/>
      <c r="FRX328" s="80"/>
      <c r="FRY328" s="80"/>
      <c r="FRZ328" s="80"/>
      <c r="FSA328" s="80"/>
      <c r="FSB328" s="80"/>
      <c r="FSC328" s="80"/>
      <c r="FSD328" s="80"/>
      <c r="FSE328" s="80"/>
      <c r="FSF328" s="80"/>
      <c r="FSG328" s="80"/>
      <c r="FSH328" s="80"/>
      <c r="FSI328" s="80"/>
      <c r="FSJ328" s="80"/>
      <c r="FSK328" s="80"/>
      <c r="FSL328" s="80"/>
      <c r="FSM328" s="80"/>
      <c r="FSN328" s="80"/>
      <c r="FSO328" s="80"/>
      <c r="FSP328" s="80"/>
      <c r="FSQ328" s="80"/>
      <c r="FSR328" s="80"/>
      <c r="FSS328" s="80"/>
      <c r="FST328" s="80"/>
      <c r="FSU328" s="80"/>
      <c r="FSV328" s="80"/>
      <c r="FSW328" s="80"/>
      <c r="FSX328" s="80"/>
      <c r="FSY328" s="80"/>
      <c r="FSZ328" s="80"/>
      <c r="FTA328" s="80"/>
      <c r="FTB328" s="80"/>
      <c r="FTC328" s="80"/>
      <c r="FTD328" s="80"/>
      <c r="FTE328" s="80"/>
      <c r="FTF328" s="80"/>
      <c r="FTG328" s="80"/>
      <c r="FTH328" s="80"/>
      <c r="FTI328" s="80"/>
      <c r="FTJ328" s="80"/>
      <c r="FTK328" s="80"/>
      <c r="FTL328" s="80"/>
      <c r="FTM328" s="80"/>
      <c r="FTN328" s="80"/>
      <c r="FTO328" s="80"/>
      <c r="FTP328" s="80"/>
      <c r="FTQ328" s="80"/>
      <c r="FTR328" s="80"/>
      <c r="FTS328" s="80"/>
      <c r="FTT328" s="80"/>
      <c r="FTU328" s="80"/>
      <c r="FTV328" s="80"/>
      <c r="FTW328" s="80"/>
      <c r="FTX328" s="80"/>
      <c r="FTY328" s="80"/>
      <c r="FTZ328" s="80"/>
      <c r="FUA328" s="80"/>
      <c r="FUB328" s="80"/>
      <c r="FUC328" s="80"/>
      <c r="FUD328" s="80"/>
      <c r="FUE328" s="80"/>
      <c r="FUF328" s="80"/>
      <c r="FUG328" s="80"/>
      <c r="FUH328" s="80"/>
      <c r="FUI328" s="80"/>
      <c r="FUJ328" s="80"/>
      <c r="FUK328" s="80"/>
      <c r="FUL328" s="80"/>
      <c r="FUM328" s="80"/>
      <c r="FUN328" s="80"/>
      <c r="FUO328" s="80"/>
      <c r="FUP328" s="80"/>
      <c r="FUQ328" s="80"/>
      <c r="FUR328" s="80"/>
      <c r="FUS328" s="80"/>
      <c r="FUT328" s="80"/>
      <c r="FUU328" s="80"/>
      <c r="FUV328" s="80"/>
      <c r="FUW328" s="80"/>
      <c r="FUX328" s="80"/>
      <c r="FUY328" s="80"/>
      <c r="FUZ328" s="80"/>
      <c r="FVA328" s="80"/>
      <c r="FVB328" s="80"/>
      <c r="FVC328" s="80"/>
      <c r="FVD328" s="80"/>
      <c r="FVE328" s="80"/>
      <c r="FVF328" s="80"/>
      <c r="FVG328" s="80"/>
      <c r="FVH328" s="80"/>
      <c r="FVI328" s="80"/>
      <c r="FVJ328" s="80"/>
      <c r="FVK328" s="80"/>
      <c r="FVL328" s="80"/>
      <c r="FVM328" s="80"/>
      <c r="FVN328" s="80"/>
      <c r="FVO328" s="80"/>
      <c r="FVP328" s="80"/>
      <c r="FVQ328" s="80"/>
      <c r="FVR328" s="80"/>
      <c r="FVS328" s="80"/>
      <c r="FVT328" s="80"/>
      <c r="FVU328" s="80"/>
      <c r="FVV328" s="80"/>
      <c r="FVW328" s="80"/>
      <c r="FVX328" s="80"/>
      <c r="FVY328" s="80"/>
      <c r="FVZ328" s="80"/>
      <c r="FWA328" s="80"/>
      <c r="FWB328" s="80"/>
      <c r="FWC328" s="80"/>
      <c r="FWD328" s="80"/>
      <c r="FWE328" s="80"/>
      <c r="FWF328" s="80"/>
      <c r="FWG328" s="80"/>
      <c r="FWH328" s="80"/>
      <c r="FWI328" s="80"/>
      <c r="FWJ328" s="80"/>
      <c r="FWK328" s="80"/>
      <c r="FWL328" s="80"/>
      <c r="FWM328" s="80"/>
      <c r="FWN328" s="80"/>
      <c r="FWO328" s="80"/>
      <c r="FWP328" s="80"/>
      <c r="FWQ328" s="80"/>
      <c r="FWR328" s="80"/>
      <c r="FWS328" s="80"/>
      <c r="FWT328" s="80"/>
      <c r="FWU328" s="80"/>
      <c r="FWV328" s="80"/>
      <c r="FWW328" s="80"/>
      <c r="FWX328" s="80"/>
      <c r="FWY328" s="80"/>
      <c r="FWZ328" s="80"/>
      <c r="FXA328" s="80"/>
      <c r="FXB328" s="80"/>
      <c r="FXC328" s="80"/>
      <c r="FXD328" s="80"/>
      <c r="FXE328" s="80"/>
      <c r="FXF328" s="80"/>
      <c r="FXG328" s="80"/>
      <c r="FXH328" s="80"/>
      <c r="FXI328" s="80"/>
      <c r="FXJ328" s="80"/>
      <c r="FXK328" s="80"/>
      <c r="FXL328" s="80"/>
      <c r="FXM328" s="80"/>
      <c r="FXN328" s="80"/>
      <c r="FXO328" s="80"/>
      <c r="FXP328" s="80"/>
      <c r="FXQ328" s="80"/>
      <c r="FXR328" s="80"/>
      <c r="FXS328" s="80"/>
      <c r="FXT328" s="80"/>
      <c r="FXU328" s="80"/>
      <c r="FXV328" s="80"/>
      <c r="FXW328" s="80"/>
      <c r="FXX328" s="80"/>
      <c r="FXY328" s="80"/>
      <c r="FXZ328" s="80"/>
      <c r="FYA328" s="80"/>
      <c r="FYB328" s="80"/>
      <c r="FYC328" s="80"/>
      <c r="FYD328" s="80"/>
      <c r="FYE328" s="80"/>
      <c r="FYF328" s="80"/>
      <c r="FYG328" s="80"/>
      <c r="FYH328" s="80"/>
      <c r="FYI328" s="80"/>
      <c r="FYJ328" s="80"/>
      <c r="FYK328" s="80"/>
      <c r="FYL328" s="80"/>
      <c r="FYM328" s="80"/>
      <c r="FYN328" s="80"/>
      <c r="FYO328" s="80"/>
      <c r="FYP328" s="80"/>
      <c r="FYQ328" s="80"/>
      <c r="FYR328" s="80"/>
      <c r="FYS328" s="80"/>
      <c r="FYT328" s="80"/>
      <c r="FYU328" s="80"/>
      <c r="FYV328" s="80"/>
      <c r="FYW328" s="80"/>
      <c r="FYX328" s="80"/>
      <c r="FYY328" s="80"/>
      <c r="FYZ328" s="80"/>
      <c r="FZA328" s="80"/>
      <c r="FZB328" s="80"/>
      <c r="FZC328" s="80"/>
      <c r="FZD328" s="80"/>
      <c r="FZE328" s="80"/>
      <c r="FZF328" s="80"/>
      <c r="FZG328" s="80"/>
      <c r="FZH328" s="80"/>
      <c r="FZI328" s="80"/>
      <c r="FZJ328" s="80"/>
      <c r="FZK328" s="80"/>
      <c r="FZL328" s="80"/>
      <c r="FZM328" s="80"/>
      <c r="FZN328" s="80"/>
      <c r="FZO328" s="80"/>
      <c r="FZP328" s="80"/>
      <c r="FZQ328" s="80"/>
      <c r="FZR328" s="80"/>
      <c r="FZS328" s="80"/>
      <c r="FZT328" s="80"/>
      <c r="FZU328" s="80"/>
      <c r="FZV328" s="80"/>
      <c r="FZW328" s="80"/>
      <c r="FZX328" s="80"/>
      <c r="FZY328" s="80"/>
      <c r="FZZ328" s="80"/>
      <c r="GAA328" s="80"/>
      <c r="GAB328" s="80"/>
      <c r="GAC328" s="80"/>
      <c r="GAD328" s="80"/>
      <c r="GAE328" s="80"/>
      <c r="GAF328" s="80"/>
      <c r="GAG328" s="80"/>
      <c r="GAH328" s="80"/>
      <c r="GAI328" s="80"/>
      <c r="GAJ328" s="80"/>
      <c r="GAK328" s="80"/>
      <c r="GAL328" s="80"/>
      <c r="GAM328" s="80"/>
      <c r="GAN328" s="80"/>
      <c r="GAO328" s="80"/>
      <c r="GAP328" s="80"/>
      <c r="GAQ328" s="80"/>
      <c r="GAR328" s="80"/>
      <c r="GAS328" s="80"/>
      <c r="GAT328" s="80"/>
      <c r="GAU328" s="80"/>
      <c r="GAV328" s="80"/>
      <c r="GAW328" s="80"/>
      <c r="GAX328" s="80"/>
      <c r="GAY328" s="80"/>
      <c r="GAZ328" s="80"/>
      <c r="GBA328" s="80"/>
      <c r="GBB328" s="80"/>
      <c r="GBC328" s="80"/>
      <c r="GBD328" s="80"/>
      <c r="GBE328" s="80"/>
      <c r="GBF328" s="80"/>
      <c r="GBG328" s="80"/>
      <c r="GBH328" s="80"/>
      <c r="GBI328" s="80"/>
      <c r="GBJ328" s="80"/>
      <c r="GBK328" s="80"/>
      <c r="GBL328" s="80"/>
      <c r="GBM328" s="80"/>
      <c r="GBN328" s="80"/>
      <c r="GBO328" s="80"/>
      <c r="GBP328" s="80"/>
      <c r="GBQ328" s="80"/>
      <c r="GBR328" s="80"/>
      <c r="GBS328" s="80"/>
      <c r="GBT328" s="80"/>
      <c r="GBU328" s="80"/>
      <c r="GBV328" s="80"/>
      <c r="GBW328" s="80"/>
      <c r="GBX328" s="80"/>
      <c r="GBY328" s="80"/>
      <c r="GBZ328" s="80"/>
      <c r="GCA328" s="80"/>
      <c r="GCB328" s="80"/>
      <c r="GCC328" s="80"/>
      <c r="GCD328" s="80"/>
      <c r="GCE328" s="80"/>
      <c r="GCF328" s="80"/>
      <c r="GCG328" s="80"/>
      <c r="GCH328" s="80"/>
      <c r="GCI328" s="80"/>
      <c r="GCJ328" s="80"/>
      <c r="GCK328" s="80"/>
      <c r="GCL328" s="80"/>
      <c r="GCM328" s="80"/>
      <c r="GCN328" s="80"/>
      <c r="GCO328" s="80"/>
      <c r="GCP328" s="80"/>
      <c r="GCQ328" s="80"/>
      <c r="GCR328" s="80"/>
      <c r="GCS328" s="80"/>
      <c r="GCT328" s="80"/>
      <c r="GCU328" s="80"/>
      <c r="GCV328" s="80"/>
      <c r="GCW328" s="80"/>
      <c r="GCX328" s="80"/>
      <c r="GCY328" s="80"/>
      <c r="GCZ328" s="80"/>
      <c r="GDA328" s="80"/>
      <c r="GDB328" s="80"/>
      <c r="GDC328" s="80"/>
      <c r="GDD328" s="80"/>
      <c r="GDE328" s="80"/>
      <c r="GDF328" s="80"/>
      <c r="GDG328" s="80"/>
      <c r="GDH328" s="80"/>
      <c r="GDI328" s="80"/>
      <c r="GDJ328" s="80"/>
      <c r="GDK328" s="80"/>
      <c r="GDL328" s="80"/>
      <c r="GDM328" s="80"/>
      <c r="GDN328" s="80"/>
      <c r="GDO328" s="80"/>
      <c r="GDP328" s="80"/>
      <c r="GDQ328" s="80"/>
      <c r="GDR328" s="80"/>
      <c r="GDS328" s="80"/>
      <c r="GDT328" s="80"/>
      <c r="GDU328" s="80"/>
      <c r="GDV328" s="80"/>
      <c r="GDW328" s="80"/>
      <c r="GDX328" s="80"/>
      <c r="GDY328" s="80"/>
      <c r="GDZ328" s="80"/>
      <c r="GEA328" s="80"/>
      <c r="GEB328" s="80"/>
      <c r="GEC328" s="80"/>
      <c r="GED328" s="80"/>
      <c r="GEE328" s="80"/>
      <c r="GEF328" s="80"/>
      <c r="GEG328" s="80"/>
      <c r="GEH328" s="80"/>
      <c r="GEI328" s="80"/>
      <c r="GEJ328" s="80"/>
      <c r="GEK328" s="80"/>
      <c r="GEL328" s="80"/>
      <c r="GEM328" s="80"/>
      <c r="GEN328" s="80"/>
      <c r="GEO328" s="80"/>
      <c r="GEP328" s="80"/>
      <c r="GEQ328" s="80"/>
      <c r="GER328" s="80"/>
      <c r="GES328" s="80"/>
      <c r="GET328" s="80"/>
      <c r="GEU328" s="80"/>
      <c r="GEV328" s="80"/>
      <c r="GEW328" s="80"/>
      <c r="GEX328" s="80"/>
      <c r="GEY328" s="80"/>
      <c r="GEZ328" s="80"/>
      <c r="GFA328" s="80"/>
      <c r="GFB328" s="80"/>
      <c r="GFC328" s="80"/>
      <c r="GFD328" s="80"/>
      <c r="GFE328" s="80"/>
      <c r="GFF328" s="80"/>
      <c r="GFG328" s="80"/>
      <c r="GFH328" s="80"/>
      <c r="GFI328" s="80"/>
      <c r="GFJ328" s="80"/>
      <c r="GFK328" s="80"/>
      <c r="GFL328" s="80"/>
      <c r="GFM328" s="80"/>
      <c r="GFN328" s="80"/>
      <c r="GFO328" s="80"/>
      <c r="GFP328" s="80"/>
      <c r="GFQ328" s="80"/>
      <c r="GFR328" s="80"/>
      <c r="GFS328" s="80"/>
      <c r="GFT328" s="80"/>
      <c r="GFU328" s="80"/>
      <c r="GFV328" s="80"/>
      <c r="GFW328" s="80"/>
      <c r="GFX328" s="80"/>
      <c r="GFY328" s="80"/>
      <c r="GFZ328" s="80"/>
      <c r="GGA328" s="80"/>
      <c r="GGB328" s="80"/>
      <c r="GGC328" s="80"/>
      <c r="GGD328" s="80"/>
      <c r="GGE328" s="80"/>
      <c r="GGF328" s="80"/>
      <c r="GGG328" s="80"/>
      <c r="GGH328" s="80"/>
      <c r="GGI328" s="80"/>
      <c r="GGJ328" s="80"/>
      <c r="GGK328" s="80"/>
      <c r="GGL328" s="80"/>
      <c r="GGM328" s="80"/>
      <c r="GGN328" s="80"/>
      <c r="GGO328" s="80"/>
      <c r="GGP328" s="80"/>
      <c r="GGQ328" s="80"/>
      <c r="GGR328" s="80"/>
      <c r="GGS328" s="80"/>
      <c r="GGT328" s="80"/>
      <c r="GGU328" s="80"/>
      <c r="GGV328" s="80"/>
      <c r="GGW328" s="80"/>
      <c r="GGX328" s="80"/>
      <c r="GGY328" s="80"/>
      <c r="GGZ328" s="80"/>
      <c r="GHA328" s="80"/>
      <c r="GHB328" s="80"/>
      <c r="GHC328" s="80"/>
      <c r="GHD328" s="80"/>
      <c r="GHE328" s="80"/>
      <c r="GHF328" s="80"/>
      <c r="GHG328" s="80"/>
      <c r="GHH328" s="80"/>
      <c r="GHI328" s="80"/>
      <c r="GHJ328" s="80"/>
      <c r="GHK328" s="80"/>
      <c r="GHL328" s="80"/>
      <c r="GHM328" s="80"/>
      <c r="GHN328" s="80"/>
      <c r="GHO328" s="80"/>
      <c r="GHP328" s="80"/>
      <c r="GHQ328" s="80"/>
      <c r="GHR328" s="80"/>
      <c r="GHS328" s="80"/>
      <c r="GHT328" s="80"/>
      <c r="GHU328" s="80"/>
      <c r="GHV328" s="80"/>
      <c r="GHW328" s="80"/>
      <c r="GHX328" s="80"/>
      <c r="GHY328" s="80"/>
      <c r="GHZ328" s="80"/>
      <c r="GIA328" s="80"/>
      <c r="GIB328" s="80"/>
      <c r="GIC328" s="80"/>
      <c r="GID328" s="80"/>
      <c r="GIE328" s="80"/>
      <c r="GIF328" s="80"/>
      <c r="GIG328" s="80"/>
      <c r="GIH328" s="80"/>
      <c r="GII328" s="80"/>
      <c r="GIJ328" s="80"/>
      <c r="GIK328" s="80"/>
      <c r="GIL328" s="80"/>
      <c r="GIM328" s="80"/>
      <c r="GIN328" s="80"/>
      <c r="GIO328" s="80"/>
      <c r="GIP328" s="80"/>
      <c r="GIQ328" s="80"/>
      <c r="GIR328" s="80"/>
      <c r="GIS328" s="80"/>
      <c r="GIT328" s="80"/>
      <c r="GIU328" s="80"/>
      <c r="GIV328" s="80"/>
      <c r="GIW328" s="80"/>
      <c r="GIX328" s="80"/>
      <c r="GIY328" s="80"/>
      <c r="GIZ328" s="80"/>
      <c r="GJA328" s="80"/>
      <c r="GJB328" s="80"/>
      <c r="GJC328" s="80"/>
      <c r="GJD328" s="80"/>
      <c r="GJE328" s="80"/>
      <c r="GJF328" s="80"/>
      <c r="GJG328" s="80"/>
      <c r="GJH328" s="80"/>
      <c r="GJI328" s="80"/>
      <c r="GJJ328" s="80"/>
      <c r="GJK328" s="80"/>
      <c r="GJL328" s="80"/>
      <c r="GJM328" s="80"/>
      <c r="GJN328" s="80"/>
      <c r="GJO328" s="80"/>
      <c r="GJP328" s="80"/>
      <c r="GJQ328" s="80"/>
      <c r="GJR328" s="80"/>
      <c r="GJS328" s="80"/>
      <c r="GJT328" s="80"/>
      <c r="GJU328" s="80"/>
      <c r="GJV328" s="80"/>
      <c r="GJW328" s="80"/>
      <c r="GJX328" s="80"/>
      <c r="GJY328" s="80"/>
      <c r="GJZ328" s="80"/>
      <c r="GKA328" s="80"/>
      <c r="GKB328" s="80"/>
      <c r="GKC328" s="80"/>
      <c r="GKD328" s="80"/>
      <c r="GKE328" s="80"/>
      <c r="GKF328" s="80"/>
      <c r="GKG328" s="80"/>
      <c r="GKH328" s="80"/>
      <c r="GKI328" s="80"/>
      <c r="GKJ328" s="80"/>
      <c r="GKK328" s="80"/>
      <c r="GKL328" s="80"/>
      <c r="GKM328" s="80"/>
      <c r="GKN328" s="80"/>
      <c r="GKO328" s="80"/>
      <c r="GKP328" s="80"/>
      <c r="GKQ328" s="80"/>
      <c r="GKR328" s="80"/>
      <c r="GKS328" s="80"/>
      <c r="GKT328" s="80"/>
      <c r="GKU328" s="80"/>
      <c r="GKV328" s="80"/>
      <c r="GKW328" s="80"/>
      <c r="GKX328" s="80"/>
      <c r="GKY328" s="80"/>
      <c r="GKZ328" s="80"/>
      <c r="GLA328" s="80"/>
      <c r="GLB328" s="80"/>
      <c r="GLC328" s="80"/>
      <c r="GLD328" s="80"/>
      <c r="GLE328" s="80"/>
      <c r="GLF328" s="80"/>
      <c r="GLG328" s="80"/>
      <c r="GLH328" s="80"/>
      <c r="GLI328" s="80"/>
      <c r="GLJ328" s="80"/>
      <c r="GLK328" s="80"/>
      <c r="GLL328" s="80"/>
      <c r="GLM328" s="80"/>
      <c r="GLN328" s="80"/>
      <c r="GLO328" s="80"/>
      <c r="GLP328" s="80"/>
      <c r="GLQ328" s="80"/>
      <c r="GLR328" s="80"/>
      <c r="GLS328" s="80"/>
      <c r="GLT328" s="80"/>
      <c r="GLU328" s="80"/>
      <c r="GLV328" s="80"/>
      <c r="GLW328" s="80"/>
      <c r="GLX328" s="80"/>
      <c r="GLY328" s="80"/>
      <c r="GLZ328" s="80"/>
      <c r="GMA328" s="80"/>
      <c r="GMB328" s="80"/>
      <c r="GMC328" s="80"/>
      <c r="GMD328" s="80"/>
      <c r="GME328" s="80"/>
      <c r="GMF328" s="80"/>
      <c r="GMG328" s="80"/>
      <c r="GMH328" s="80"/>
      <c r="GMI328" s="80"/>
      <c r="GMJ328" s="80"/>
      <c r="GMK328" s="80"/>
      <c r="GML328" s="80"/>
      <c r="GMM328" s="80"/>
      <c r="GMN328" s="80"/>
      <c r="GMO328" s="80"/>
      <c r="GMP328" s="80"/>
      <c r="GMQ328" s="80"/>
      <c r="GMR328" s="80"/>
      <c r="GMS328" s="80"/>
      <c r="GMT328" s="80"/>
      <c r="GMU328" s="80"/>
      <c r="GMV328" s="80"/>
      <c r="GMW328" s="80"/>
      <c r="GMX328" s="80"/>
      <c r="GMY328" s="80"/>
      <c r="GMZ328" s="80"/>
      <c r="GNA328" s="80"/>
      <c r="GNB328" s="80"/>
      <c r="GNC328" s="80"/>
      <c r="GND328" s="80"/>
      <c r="GNE328" s="80"/>
      <c r="GNF328" s="80"/>
      <c r="GNG328" s="80"/>
      <c r="GNH328" s="80"/>
      <c r="GNI328" s="80"/>
      <c r="GNJ328" s="80"/>
      <c r="GNK328" s="80"/>
      <c r="GNL328" s="80"/>
      <c r="GNM328" s="80"/>
      <c r="GNN328" s="80"/>
      <c r="GNO328" s="80"/>
      <c r="GNP328" s="80"/>
      <c r="GNQ328" s="80"/>
      <c r="GNR328" s="80"/>
      <c r="GNS328" s="80"/>
      <c r="GNT328" s="80"/>
      <c r="GNU328" s="80"/>
      <c r="GNV328" s="80"/>
      <c r="GNW328" s="80"/>
      <c r="GNX328" s="80"/>
      <c r="GNY328" s="80"/>
      <c r="GNZ328" s="80"/>
      <c r="GOA328" s="80"/>
      <c r="GOB328" s="80"/>
      <c r="GOC328" s="80"/>
      <c r="GOD328" s="80"/>
      <c r="GOE328" s="80"/>
      <c r="GOF328" s="80"/>
      <c r="GOG328" s="80"/>
      <c r="GOH328" s="80"/>
      <c r="GOI328" s="80"/>
      <c r="GOJ328" s="80"/>
      <c r="GOK328" s="80"/>
      <c r="GOL328" s="80"/>
      <c r="GOM328" s="80"/>
      <c r="GON328" s="80"/>
      <c r="GOO328" s="80"/>
      <c r="GOP328" s="80"/>
      <c r="GOQ328" s="80"/>
      <c r="GOR328" s="80"/>
      <c r="GOS328" s="80"/>
      <c r="GOT328" s="80"/>
      <c r="GOU328" s="80"/>
      <c r="GOV328" s="80"/>
      <c r="GOW328" s="80"/>
      <c r="GOX328" s="80"/>
      <c r="GOY328" s="80"/>
      <c r="GOZ328" s="80"/>
      <c r="GPA328" s="80"/>
      <c r="GPB328" s="80"/>
      <c r="GPC328" s="80"/>
      <c r="GPD328" s="80"/>
      <c r="GPE328" s="80"/>
      <c r="GPF328" s="80"/>
      <c r="GPG328" s="80"/>
      <c r="GPH328" s="80"/>
      <c r="GPI328" s="80"/>
      <c r="GPJ328" s="80"/>
      <c r="GPK328" s="80"/>
      <c r="GPL328" s="80"/>
      <c r="GPM328" s="80"/>
      <c r="GPN328" s="80"/>
      <c r="GPO328" s="80"/>
      <c r="GPP328" s="80"/>
      <c r="GPQ328" s="80"/>
      <c r="GPR328" s="80"/>
      <c r="GPS328" s="80"/>
      <c r="GPT328" s="80"/>
      <c r="GPU328" s="80"/>
      <c r="GPV328" s="80"/>
      <c r="GPW328" s="80"/>
      <c r="GPX328" s="80"/>
      <c r="GPY328" s="80"/>
      <c r="GPZ328" s="80"/>
      <c r="GQA328" s="80"/>
      <c r="GQB328" s="80"/>
      <c r="GQC328" s="80"/>
      <c r="GQD328" s="80"/>
      <c r="GQE328" s="80"/>
      <c r="GQF328" s="80"/>
      <c r="GQG328" s="80"/>
      <c r="GQH328" s="80"/>
      <c r="GQI328" s="80"/>
      <c r="GQJ328" s="80"/>
      <c r="GQK328" s="80"/>
      <c r="GQL328" s="80"/>
      <c r="GQM328" s="80"/>
      <c r="GQN328" s="80"/>
      <c r="GQO328" s="80"/>
      <c r="GQP328" s="80"/>
      <c r="GQQ328" s="80"/>
      <c r="GQR328" s="80"/>
      <c r="GQS328" s="80"/>
      <c r="GQT328" s="80"/>
      <c r="GQU328" s="80"/>
      <c r="GQV328" s="80"/>
      <c r="GQW328" s="80"/>
      <c r="GQX328" s="80"/>
      <c r="GQY328" s="80"/>
      <c r="GQZ328" s="80"/>
      <c r="GRA328" s="80"/>
      <c r="GRB328" s="80"/>
      <c r="GRC328" s="80"/>
      <c r="GRD328" s="80"/>
      <c r="GRE328" s="80"/>
      <c r="GRF328" s="80"/>
      <c r="GRG328" s="80"/>
      <c r="GRH328" s="80"/>
      <c r="GRI328" s="80"/>
      <c r="GRJ328" s="80"/>
      <c r="GRK328" s="80"/>
      <c r="GRL328" s="80"/>
      <c r="GRM328" s="80"/>
      <c r="GRN328" s="80"/>
      <c r="GRO328" s="80"/>
      <c r="GRP328" s="80"/>
      <c r="GRQ328" s="80"/>
      <c r="GRR328" s="80"/>
      <c r="GRS328" s="80"/>
      <c r="GRT328" s="80"/>
      <c r="GRU328" s="80"/>
      <c r="GRV328" s="80"/>
      <c r="GRW328" s="80"/>
      <c r="GRX328" s="80"/>
      <c r="GRY328" s="80"/>
      <c r="GRZ328" s="80"/>
      <c r="GSA328" s="80"/>
      <c r="GSB328" s="80"/>
      <c r="GSC328" s="80"/>
      <c r="GSD328" s="80"/>
      <c r="GSE328" s="80"/>
      <c r="GSF328" s="80"/>
      <c r="GSG328" s="80"/>
      <c r="GSH328" s="80"/>
      <c r="GSI328" s="80"/>
      <c r="GSJ328" s="80"/>
      <c r="GSK328" s="80"/>
      <c r="GSL328" s="80"/>
      <c r="GSM328" s="80"/>
      <c r="GSN328" s="80"/>
      <c r="GSO328" s="80"/>
      <c r="GSP328" s="80"/>
      <c r="GSQ328" s="80"/>
      <c r="GSR328" s="80"/>
      <c r="GSS328" s="80"/>
      <c r="GST328" s="80"/>
      <c r="GSU328" s="80"/>
      <c r="GSV328" s="80"/>
      <c r="GSW328" s="80"/>
      <c r="GSX328" s="80"/>
      <c r="GSY328" s="80"/>
      <c r="GSZ328" s="80"/>
      <c r="GTA328" s="80"/>
      <c r="GTB328" s="80"/>
      <c r="GTC328" s="80"/>
      <c r="GTD328" s="80"/>
      <c r="GTE328" s="80"/>
      <c r="GTF328" s="80"/>
      <c r="GTG328" s="80"/>
      <c r="GTH328" s="80"/>
      <c r="GTI328" s="80"/>
      <c r="GTJ328" s="80"/>
      <c r="GTK328" s="80"/>
      <c r="GTL328" s="80"/>
      <c r="GTM328" s="80"/>
      <c r="GTN328" s="80"/>
      <c r="GTO328" s="80"/>
      <c r="GTP328" s="80"/>
      <c r="GTQ328" s="80"/>
      <c r="GTR328" s="80"/>
      <c r="GTS328" s="80"/>
      <c r="GTT328" s="80"/>
      <c r="GTU328" s="80"/>
      <c r="GTV328" s="80"/>
      <c r="GTW328" s="80"/>
      <c r="GTX328" s="80"/>
      <c r="GTY328" s="80"/>
      <c r="GTZ328" s="80"/>
      <c r="GUA328" s="80"/>
      <c r="GUB328" s="80"/>
      <c r="GUC328" s="80"/>
      <c r="GUD328" s="80"/>
      <c r="GUE328" s="80"/>
      <c r="GUF328" s="80"/>
      <c r="GUG328" s="80"/>
      <c r="GUH328" s="80"/>
      <c r="GUI328" s="80"/>
      <c r="GUJ328" s="80"/>
      <c r="GUK328" s="80"/>
      <c r="GUL328" s="80"/>
      <c r="GUM328" s="80"/>
      <c r="GUN328" s="80"/>
      <c r="GUO328" s="80"/>
      <c r="GUP328" s="80"/>
      <c r="GUQ328" s="80"/>
      <c r="GUR328" s="80"/>
      <c r="GUS328" s="80"/>
      <c r="GUT328" s="80"/>
      <c r="GUU328" s="80"/>
      <c r="GUV328" s="80"/>
      <c r="GUW328" s="80"/>
      <c r="GUX328" s="80"/>
      <c r="GUY328" s="80"/>
      <c r="GUZ328" s="80"/>
      <c r="GVA328" s="80"/>
      <c r="GVB328" s="80"/>
      <c r="GVC328" s="80"/>
      <c r="GVD328" s="80"/>
      <c r="GVE328" s="80"/>
      <c r="GVF328" s="80"/>
      <c r="GVG328" s="80"/>
      <c r="GVH328" s="80"/>
      <c r="GVI328" s="80"/>
      <c r="GVJ328" s="80"/>
      <c r="GVK328" s="80"/>
      <c r="GVL328" s="80"/>
      <c r="GVM328" s="80"/>
      <c r="GVN328" s="80"/>
      <c r="GVO328" s="80"/>
      <c r="GVP328" s="80"/>
      <c r="GVQ328" s="80"/>
      <c r="GVR328" s="80"/>
      <c r="GVS328" s="80"/>
      <c r="GVT328" s="80"/>
      <c r="GVU328" s="80"/>
      <c r="GVV328" s="80"/>
      <c r="GVW328" s="80"/>
      <c r="GVX328" s="80"/>
      <c r="GVY328" s="80"/>
      <c r="GVZ328" s="80"/>
      <c r="GWA328" s="80"/>
      <c r="GWB328" s="80"/>
      <c r="GWC328" s="80"/>
      <c r="GWD328" s="80"/>
      <c r="GWE328" s="80"/>
      <c r="GWF328" s="80"/>
      <c r="GWG328" s="80"/>
      <c r="GWH328" s="80"/>
      <c r="GWI328" s="80"/>
      <c r="GWJ328" s="80"/>
      <c r="GWK328" s="80"/>
      <c r="GWL328" s="80"/>
      <c r="GWM328" s="80"/>
      <c r="GWN328" s="80"/>
      <c r="GWO328" s="80"/>
      <c r="GWP328" s="80"/>
      <c r="GWQ328" s="80"/>
      <c r="GWR328" s="80"/>
      <c r="GWS328" s="80"/>
      <c r="GWT328" s="80"/>
      <c r="GWU328" s="80"/>
      <c r="GWV328" s="80"/>
      <c r="GWW328" s="80"/>
      <c r="GWX328" s="80"/>
      <c r="GWY328" s="80"/>
      <c r="GWZ328" s="80"/>
      <c r="GXA328" s="80"/>
      <c r="GXB328" s="80"/>
      <c r="GXC328" s="80"/>
      <c r="GXD328" s="80"/>
      <c r="GXE328" s="80"/>
      <c r="GXF328" s="80"/>
      <c r="GXG328" s="80"/>
      <c r="GXH328" s="80"/>
      <c r="GXI328" s="80"/>
      <c r="GXJ328" s="80"/>
      <c r="GXK328" s="80"/>
      <c r="GXL328" s="80"/>
      <c r="GXM328" s="80"/>
      <c r="GXN328" s="80"/>
      <c r="GXO328" s="80"/>
      <c r="GXP328" s="80"/>
      <c r="GXQ328" s="80"/>
      <c r="GXR328" s="80"/>
      <c r="GXS328" s="80"/>
      <c r="GXT328" s="80"/>
      <c r="GXU328" s="80"/>
      <c r="GXV328" s="80"/>
      <c r="GXW328" s="80"/>
      <c r="GXX328" s="80"/>
      <c r="GXY328" s="80"/>
      <c r="GXZ328" s="80"/>
      <c r="GYA328" s="80"/>
      <c r="GYB328" s="80"/>
      <c r="GYC328" s="80"/>
      <c r="GYD328" s="80"/>
      <c r="GYE328" s="80"/>
      <c r="GYF328" s="80"/>
      <c r="GYG328" s="80"/>
      <c r="GYH328" s="80"/>
      <c r="GYI328" s="80"/>
      <c r="GYJ328" s="80"/>
      <c r="GYK328" s="80"/>
      <c r="GYL328" s="80"/>
      <c r="GYM328" s="80"/>
      <c r="GYN328" s="80"/>
      <c r="GYO328" s="80"/>
      <c r="GYP328" s="80"/>
      <c r="GYQ328" s="80"/>
      <c r="GYR328" s="80"/>
      <c r="GYS328" s="80"/>
      <c r="GYT328" s="80"/>
      <c r="GYU328" s="80"/>
      <c r="GYV328" s="80"/>
      <c r="GYW328" s="80"/>
      <c r="GYX328" s="80"/>
      <c r="GYY328" s="80"/>
      <c r="GYZ328" s="80"/>
      <c r="GZA328" s="80"/>
      <c r="GZB328" s="80"/>
      <c r="GZC328" s="80"/>
      <c r="GZD328" s="80"/>
      <c r="GZE328" s="80"/>
      <c r="GZF328" s="80"/>
      <c r="GZG328" s="80"/>
      <c r="GZH328" s="80"/>
      <c r="GZI328" s="80"/>
      <c r="GZJ328" s="80"/>
      <c r="GZK328" s="80"/>
      <c r="GZL328" s="80"/>
      <c r="GZM328" s="80"/>
      <c r="GZN328" s="80"/>
      <c r="GZO328" s="80"/>
      <c r="GZP328" s="80"/>
      <c r="GZQ328" s="80"/>
      <c r="GZR328" s="80"/>
      <c r="GZS328" s="80"/>
      <c r="GZT328" s="80"/>
      <c r="GZU328" s="80"/>
      <c r="GZV328" s="80"/>
      <c r="GZW328" s="80"/>
      <c r="GZX328" s="80"/>
      <c r="GZY328" s="80"/>
      <c r="GZZ328" s="80"/>
      <c r="HAA328" s="80"/>
      <c r="HAB328" s="80"/>
      <c r="HAC328" s="80"/>
      <c r="HAD328" s="80"/>
      <c r="HAE328" s="80"/>
      <c r="HAF328" s="80"/>
      <c r="HAG328" s="80"/>
      <c r="HAH328" s="80"/>
      <c r="HAI328" s="80"/>
      <c r="HAJ328" s="80"/>
      <c r="HAK328" s="80"/>
      <c r="HAL328" s="80"/>
      <c r="HAM328" s="80"/>
      <c r="HAN328" s="80"/>
      <c r="HAO328" s="80"/>
      <c r="HAP328" s="80"/>
      <c r="HAQ328" s="80"/>
      <c r="HAR328" s="80"/>
      <c r="HAS328" s="80"/>
      <c r="HAT328" s="80"/>
      <c r="HAU328" s="80"/>
      <c r="HAV328" s="80"/>
      <c r="HAW328" s="80"/>
      <c r="HAX328" s="80"/>
      <c r="HAY328" s="80"/>
      <c r="HAZ328" s="80"/>
      <c r="HBA328" s="80"/>
      <c r="HBB328" s="80"/>
      <c r="HBC328" s="80"/>
      <c r="HBD328" s="80"/>
      <c r="HBE328" s="80"/>
      <c r="HBF328" s="80"/>
      <c r="HBG328" s="80"/>
      <c r="HBH328" s="80"/>
      <c r="HBI328" s="80"/>
      <c r="HBJ328" s="80"/>
      <c r="HBK328" s="80"/>
      <c r="HBL328" s="80"/>
      <c r="HBM328" s="80"/>
      <c r="HBN328" s="80"/>
      <c r="HBO328" s="80"/>
      <c r="HBP328" s="80"/>
      <c r="HBQ328" s="80"/>
      <c r="HBR328" s="80"/>
      <c r="HBS328" s="80"/>
      <c r="HBT328" s="80"/>
      <c r="HBU328" s="80"/>
      <c r="HBV328" s="80"/>
      <c r="HBW328" s="80"/>
      <c r="HBX328" s="80"/>
      <c r="HBY328" s="80"/>
      <c r="HBZ328" s="80"/>
      <c r="HCA328" s="80"/>
      <c r="HCB328" s="80"/>
      <c r="HCC328" s="80"/>
      <c r="HCD328" s="80"/>
      <c r="HCE328" s="80"/>
      <c r="HCF328" s="80"/>
      <c r="HCG328" s="80"/>
      <c r="HCH328" s="80"/>
      <c r="HCI328" s="80"/>
      <c r="HCJ328" s="80"/>
      <c r="HCK328" s="80"/>
      <c r="HCL328" s="80"/>
      <c r="HCM328" s="80"/>
      <c r="HCN328" s="80"/>
      <c r="HCO328" s="80"/>
      <c r="HCP328" s="80"/>
      <c r="HCQ328" s="80"/>
      <c r="HCR328" s="80"/>
      <c r="HCS328" s="80"/>
      <c r="HCT328" s="80"/>
      <c r="HCU328" s="80"/>
      <c r="HCV328" s="80"/>
      <c r="HCW328" s="80"/>
      <c r="HCX328" s="80"/>
      <c r="HCY328" s="80"/>
      <c r="HCZ328" s="80"/>
      <c r="HDA328" s="80"/>
      <c r="HDB328" s="80"/>
      <c r="HDC328" s="80"/>
      <c r="HDD328" s="80"/>
      <c r="HDE328" s="80"/>
      <c r="HDF328" s="80"/>
      <c r="HDG328" s="80"/>
      <c r="HDH328" s="80"/>
      <c r="HDI328" s="80"/>
      <c r="HDJ328" s="80"/>
      <c r="HDK328" s="80"/>
      <c r="HDL328" s="80"/>
      <c r="HDM328" s="80"/>
      <c r="HDN328" s="80"/>
      <c r="HDO328" s="80"/>
      <c r="HDP328" s="80"/>
      <c r="HDQ328" s="80"/>
      <c r="HDR328" s="80"/>
      <c r="HDS328" s="80"/>
      <c r="HDT328" s="80"/>
      <c r="HDU328" s="80"/>
      <c r="HDV328" s="80"/>
      <c r="HDW328" s="80"/>
      <c r="HDX328" s="80"/>
      <c r="HDY328" s="80"/>
      <c r="HDZ328" s="80"/>
      <c r="HEA328" s="80"/>
      <c r="HEB328" s="80"/>
      <c r="HEC328" s="80"/>
      <c r="HED328" s="80"/>
      <c r="HEE328" s="80"/>
      <c r="HEF328" s="80"/>
      <c r="HEG328" s="80"/>
      <c r="HEH328" s="80"/>
      <c r="HEI328" s="80"/>
      <c r="HEJ328" s="80"/>
      <c r="HEK328" s="80"/>
      <c r="HEL328" s="80"/>
      <c r="HEM328" s="80"/>
      <c r="HEN328" s="80"/>
      <c r="HEO328" s="80"/>
      <c r="HEP328" s="80"/>
      <c r="HEQ328" s="80"/>
      <c r="HER328" s="80"/>
      <c r="HES328" s="80"/>
      <c r="HET328" s="80"/>
      <c r="HEU328" s="80"/>
      <c r="HEV328" s="80"/>
      <c r="HEW328" s="80"/>
      <c r="HEX328" s="80"/>
      <c r="HEY328" s="80"/>
      <c r="HEZ328" s="80"/>
      <c r="HFA328" s="80"/>
      <c r="HFB328" s="80"/>
      <c r="HFC328" s="80"/>
      <c r="HFD328" s="80"/>
      <c r="HFE328" s="80"/>
      <c r="HFF328" s="80"/>
      <c r="HFG328" s="80"/>
      <c r="HFH328" s="80"/>
      <c r="HFI328" s="80"/>
      <c r="HFJ328" s="80"/>
      <c r="HFK328" s="80"/>
      <c r="HFL328" s="80"/>
      <c r="HFM328" s="80"/>
      <c r="HFN328" s="80"/>
      <c r="HFO328" s="80"/>
      <c r="HFP328" s="80"/>
      <c r="HFQ328" s="80"/>
      <c r="HFR328" s="80"/>
      <c r="HFS328" s="80"/>
      <c r="HFT328" s="80"/>
      <c r="HFU328" s="80"/>
      <c r="HFV328" s="80"/>
      <c r="HFW328" s="80"/>
      <c r="HFX328" s="80"/>
      <c r="HFY328" s="80"/>
      <c r="HFZ328" s="80"/>
      <c r="HGA328" s="80"/>
      <c r="HGB328" s="80"/>
      <c r="HGC328" s="80"/>
      <c r="HGD328" s="80"/>
      <c r="HGE328" s="80"/>
      <c r="HGF328" s="80"/>
      <c r="HGG328" s="80"/>
      <c r="HGH328" s="80"/>
      <c r="HGI328" s="80"/>
      <c r="HGJ328" s="80"/>
      <c r="HGK328" s="80"/>
      <c r="HGL328" s="80"/>
      <c r="HGM328" s="80"/>
      <c r="HGN328" s="80"/>
      <c r="HGO328" s="80"/>
      <c r="HGP328" s="80"/>
      <c r="HGQ328" s="80"/>
      <c r="HGR328" s="80"/>
      <c r="HGS328" s="80"/>
      <c r="HGT328" s="80"/>
      <c r="HGU328" s="80"/>
      <c r="HGV328" s="80"/>
      <c r="HGW328" s="80"/>
      <c r="HGX328" s="80"/>
      <c r="HGY328" s="80"/>
      <c r="HGZ328" s="80"/>
      <c r="HHA328" s="80"/>
      <c r="HHB328" s="80"/>
      <c r="HHC328" s="80"/>
      <c r="HHD328" s="80"/>
      <c r="HHE328" s="80"/>
      <c r="HHF328" s="80"/>
      <c r="HHG328" s="80"/>
      <c r="HHH328" s="80"/>
      <c r="HHI328" s="80"/>
      <c r="HHJ328" s="80"/>
      <c r="HHK328" s="80"/>
      <c r="HHL328" s="80"/>
      <c r="HHM328" s="80"/>
      <c r="HHN328" s="80"/>
      <c r="HHO328" s="80"/>
      <c r="HHP328" s="80"/>
      <c r="HHQ328" s="80"/>
      <c r="HHR328" s="80"/>
      <c r="HHS328" s="80"/>
      <c r="HHT328" s="80"/>
      <c r="HHU328" s="80"/>
      <c r="HHV328" s="80"/>
      <c r="HHW328" s="80"/>
      <c r="HHX328" s="80"/>
      <c r="HHY328" s="80"/>
      <c r="HHZ328" s="80"/>
      <c r="HIA328" s="80"/>
      <c r="HIB328" s="80"/>
      <c r="HIC328" s="80"/>
      <c r="HID328" s="80"/>
      <c r="HIE328" s="80"/>
      <c r="HIF328" s="80"/>
      <c r="HIG328" s="80"/>
      <c r="HIH328" s="80"/>
      <c r="HII328" s="80"/>
      <c r="HIJ328" s="80"/>
      <c r="HIK328" s="80"/>
      <c r="HIL328" s="80"/>
      <c r="HIM328" s="80"/>
      <c r="HIN328" s="80"/>
      <c r="HIO328" s="80"/>
      <c r="HIP328" s="80"/>
      <c r="HIQ328" s="80"/>
      <c r="HIR328" s="80"/>
      <c r="HIS328" s="80"/>
      <c r="HIT328" s="80"/>
      <c r="HIU328" s="80"/>
      <c r="HIV328" s="80"/>
      <c r="HIW328" s="80"/>
      <c r="HIX328" s="80"/>
      <c r="HIY328" s="80"/>
      <c r="HIZ328" s="80"/>
      <c r="HJA328" s="80"/>
      <c r="HJB328" s="80"/>
      <c r="HJC328" s="80"/>
      <c r="HJD328" s="80"/>
      <c r="HJE328" s="80"/>
      <c r="HJF328" s="80"/>
      <c r="HJG328" s="80"/>
      <c r="HJH328" s="80"/>
      <c r="HJI328" s="80"/>
      <c r="HJJ328" s="80"/>
      <c r="HJK328" s="80"/>
      <c r="HJL328" s="80"/>
      <c r="HJM328" s="80"/>
      <c r="HJN328" s="80"/>
      <c r="HJO328" s="80"/>
      <c r="HJP328" s="80"/>
      <c r="HJQ328" s="80"/>
      <c r="HJR328" s="80"/>
      <c r="HJS328" s="80"/>
      <c r="HJT328" s="80"/>
      <c r="HJU328" s="80"/>
      <c r="HJV328" s="80"/>
      <c r="HJW328" s="80"/>
      <c r="HJX328" s="80"/>
      <c r="HJY328" s="80"/>
      <c r="HJZ328" s="80"/>
      <c r="HKA328" s="80"/>
      <c r="HKB328" s="80"/>
      <c r="HKC328" s="80"/>
      <c r="HKD328" s="80"/>
      <c r="HKE328" s="80"/>
      <c r="HKF328" s="80"/>
      <c r="HKG328" s="80"/>
      <c r="HKH328" s="80"/>
      <c r="HKI328" s="80"/>
      <c r="HKJ328" s="80"/>
      <c r="HKK328" s="80"/>
      <c r="HKL328" s="80"/>
      <c r="HKM328" s="80"/>
      <c r="HKN328" s="80"/>
      <c r="HKO328" s="80"/>
      <c r="HKP328" s="80"/>
      <c r="HKQ328" s="80"/>
      <c r="HKR328" s="80"/>
      <c r="HKS328" s="80"/>
      <c r="HKT328" s="80"/>
      <c r="HKU328" s="80"/>
      <c r="HKV328" s="80"/>
      <c r="HKW328" s="80"/>
      <c r="HKX328" s="80"/>
      <c r="HKY328" s="80"/>
      <c r="HKZ328" s="80"/>
      <c r="HLA328" s="80"/>
      <c r="HLB328" s="80"/>
      <c r="HLC328" s="80"/>
      <c r="HLD328" s="80"/>
      <c r="HLE328" s="80"/>
      <c r="HLF328" s="80"/>
      <c r="HLG328" s="80"/>
      <c r="HLH328" s="80"/>
      <c r="HLI328" s="80"/>
      <c r="HLJ328" s="80"/>
      <c r="HLK328" s="80"/>
      <c r="HLL328" s="80"/>
      <c r="HLM328" s="80"/>
      <c r="HLN328" s="80"/>
      <c r="HLO328" s="80"/>
      <c r="HLP328" s="80"/>
      <c r="HLQ328" s="80"/>
      <c r="HLR328" s="80"/>
      <c r="HLS328" s="80"/>
      <c r="HLT328" s="80"/>
      <c r="HLU328" s="80"/>
      <c r="HLV328" s="80"/>
      <c r="HLW328" s="80"/>
      <c r="HLX328" s="80"/>
      <c r="HLY328" s="80"/>
      <c r="HLZ328" s="80"/>
      <c r="HMA328" s="80"/>
      <c r="HMB328" s="80"/>
      <c r="HMC328" s="80"/>
      <c r="HMD328" s="80"/>
      <c r="HME328" s="80"/>
      <c r="HMF328" s="80"/>
      <c r="HMG328" s="80"/>
      <c r="HMH328" s="80"/>
      <c r="HMI328" s="80"/>
      <c r="HMJ328" s="80"/>
      <c r="HMK328" s="80"/>
      <c r="HML328" s="80"/>
      <c r="HMM328" s="80"/>
      <c r="HMN328" s="80"/>
      <c r="HMO328" s="80"/>
      <c r="HMP328" s="80"/>
      <c r="HMQ328" s="80"/>
      <c r="HMR328" s="80"/>
      <c r="HMS328" s="80"/>
      <c r="HMT328" s="80"/>
      <c r="HMU328" s="80"/>
      <c r="HMV328" s="80"/>
      <c r="HMW328" s="80"/>
      <c r="HMX328" s="80"/>
      <c r="HMY328" s="80"/>
      <c r="HMZ328" s="80"/>
      <c r="HNA328" s="80"/>
      <c r="HNB328" s="80"/>
      <c r="HNC328" s="80"/>
      <c r="HND328" s="80"/>
      <c r="HNE328" s="80"/>
      <c r="HNF328" s="80"/>
      <c r="HNG328" s="80"/>
      <c r="HNH328" s="80"/>
      <c r="HNI328" s="80"/>
      <c r="HNJ328" s="80"/>
      <c r="HNK328" s="80"/>
      <c r="HNL328" s="80"/>
      <c r="HNM328" s="80"/>
      <c r="HNN328" s="80"/>
      <c r="HNO328" s="80"/>
      <c r="HNP328" s="80"/>
      <c r="HNQ328" s="80"/>
      <c r="HNR328" s="80"/>
      <c r="HNS328" s="80"/>
      <c r="HNT328" s="80"/>
      <c r="HNU328" s="80"/>
      <c r="HNV328" s="80"/>
      <c r="HNW328" s="80"/>
      <c r="HNX328" s="80"/>
      <c r="HNY328" s="80"/>
      <c r="HNZ328" s="80"/>
      <c r="HOA328" s="80"/>
      <c r="HOB328" s="80"/>
      <c r="HOC328" s="80"/>
      <c r="HOD328" s="80"/>
      <c r="HOE328" s="80"/>
      <c r="HOF328" s="80"/>
      <c r="HOG328" s="80"/>
      <c r="HOH328" s="80"/>
      <c r="HOI328" s="80"/>
      <c r="HOJ328" s="80"/>
      <c r="HOK328" s="80"/>
      <c r="HOL328" s="80"/>
      <c r="HOM328" s="80"/>
      <c r="HON328" s="80"/>
      <c r="HOO328" s="80"/>
      <c r="HOP328" s="80"/>
      <c r="HOQ328" s="80"/>
      <c r="HOR328" s="80"/>
      <c r="HOS328" s="80"/>
      <c r="HOT328" s="80"/>
      <c r="HOU328" s="80"/>
      <c r="HOV328" s="80"/>
      <c r="HOW328" s="80"/>
      <c r="HOX328" s="80"/>
      <c r="HOY328" s="80"/>
      <c r="HOZ328" s="80"/>
      <c r="HPA328" s="80"/>
      <c r="HPB328" s="80"/>
      <c r="HPC328" s="80"/>
      <c r="HPD328" s="80"/>
      <c r="HPE328" s="80"/>
      <c r="HPF328" s="80"/>
      <c r="HPG328" s="80"/>
      <c r="HPH328" s="80"/>
      <c r="HPI328" s="80"/>
      <c r="HPJ328" s="80"/>
      <c r="HPK328" s="80"/>
      <c r="HPL328" s="80"/>
      <c r="HPM328" s="80"/>
      <c r="HPN328" s="80"/>
      <c r="HPO328" s="80"/>
      <c r="HPP328" s="80"/>
      <c r="HPQ328" s="80"/>
      <c r="HPR328" s="80"/>
      <c r="HPS328" s="80"/>
      <c r="HPT328" s="80"/>
      <c r="HPU328" s="80"/>
      <c r="HPV328" s="80"/>
      <c r="HPW328" s="80"/>
      <c r="HPX328" s="80"/>
      <c r="HPY328" s="80"/>
      <c r="HPZ328" s="80"/>
      <c r="HQA328" s="80"/>
      <c r="HQB328" s="80"/>
      <c r="HQC328" s="80"/>
      <c r="HQD328" s="80"/>
      <c r="HQE328" s="80"/>
      <c r="HQF328" s="80"/>
      <c r="HQG328" s="80"/>
      <c r="HQH328" s="80"/>
      <c r="HQI328" s="80"/>
      <c r="HQJ328" s="80"/>
      <c r="HQK328" s="80"/>
      <c r="HQL328" s="80"/>
      <c r="HQM328" s="80"/>
      <c r="HQN328" s="80"/>
      <c r="HQO328" s="80"/>
      <c r="HQP328" s="80"/>
      <c r="HQQ328" s="80"/>
      <c r="HQR328" s="80"/>
      <c r="HQS328" s="80"/>
      <c r="HQT328" s="80"/>
      <c r="HQU328" s="80"/>
      <c r="HQV328" s="80"/>
      <c r="HQW328" s="80"/>
      <c r="HQX328" s="80"/>
      <c r="HQY328" s="80"/>
      <c r="HQZ328" s="80"/>
      <c r="HRA328" s="80"/>
      <c r="HRB328" s="80"/>
      <c r="HRC328" s="80"/>
      <c r="HRD328" s="80"/>
      <c r="HRE328" s="80"/>
      <c r="HRF328" s="80"/>
      <c r="HRG328" s="80"/>
      <c r="HRH328" s="80"/>
      <c r="HRI328" s="80"/>
      <c r="HRJ328" s="80"/>
      <c r="HRK328" s="80"/>
      <c r="HRL328" s="80"/>
      <c r="HRM328" s="80"/>
      <c r="HRN328" s="80"/>
      <c r="HRO328" s="80"/>
      <c r="HRP328" s="80"/>
      <c r="HRQ328" s="80"/>
      <c r="HRR328" s="80"/>
      <c r="HRS328" s="80"/>
      <c r="HRT328" s="80"/>
      <c r="HRU328" s="80"/>
      <c r="HRV328" s="80"/>
      <c r="HRW328" s="80"/>
      <c r="HRX328" s="80"/>
      <c r="HRY328" s="80"/>
      <c r="HRZ328" s="80"/>
      <c r="HSA328" s="80"/>
      <c r="HSB328" s="80"/>
      <c r="HSC328" s="80"/>
      <c r="HSD328" s="80"/>
      <c r="HSE328" s="80"/>
      <c r="HSF328" s="80"/>
      <c r="HSG328" s="80"/>
      <c r="HSH328" s="80"/>
      <c r="HSI328" s="80"/>
      <c r="HSJ328" s="80"/>
      <c r="HSK328" s="80"/>
      <c r="HSL328" s="80"/>
      <c r="HSM328" s="80"/>
      <c r="HSN328" s="80"/>
      <c r="HSO328" s="80"/>
      <c r="HSP328" s="80"/>
      <c r="HSQ328" s="80"/>
      <c r="HSR328" s="80"/>
      <c r="HSS328" s="80"/>
      <c r="HST328" s="80"/>
      <c r="HSU328" s="80"/>
      <c r="HSV328" s="80"/>
      <c r="HSW328" s="80"/>
      <c r="HSX328" s="80"/>
      <c r="HSY328" s="80"/>
      <c r="HSZ328" s="80"/>
      <c r="HTA328" s="80"/>
      <c r="HTB328" s="80"/>
      <c r="HTC328" s="80"/>
      <c r="HTD328" s="80"/>
      <c r="HTE328" s="80"/>
      <c r="HTF328" s="80"/>
      <c r="HTG328" s="80"/>
      <c r="HTH328" s="80"/>
      <c r="HTI328" s="80"/>
      <c r="HTJ328" s="80"/>
      <c r="HTK328" s="80"/>
      <c r="HTL328" s="80"/>
      <c r="HTM328" s="80"/>
      <c r="HTN328" s="80"/>
      <c r="HTO328" s="80"/>
      <c r="HTP328" s="80"/>
      <c r="HTQ328" s="80"/>
      <c r="HTR328" s="80"/>
      <c r="HTS328" s="80"/>
      <c r="HTT328" s="80"/>
      <c r="HTU328" s="80"/>
      <c r="HTV328" s="80"/>
      <c r="HTW328" s="80"/>
      <c r="HTX328" s="80"/>
      <c r="HTY328" s="80"/>
      <c r="HTZ328" s="80"/>
      <c r="HUA328" s="80"/>
      <c r="HUB328" s="80"/>
      <c r="HUC328" s="80"/>
      <c r="HUD328" s="80"/>
      <c r="HUE328" s="80"/>
      <c r="HUF328" s="80"/>
      <c r="HUG328" s="80"/>
      <c r="HUH328" s="80"/>
      <c r="HUI328" s="80"/>
      <c r="HUJ328" s="80"/>
      <c r="HUK328" s="80"/>
      <c r="HUL328" s="80"/>
      <c r="HUM328" s="80"/>
      <c r="HUN328" s="80"/>
      <c r="HUO328" s="80"/>
      <c r="HUP328" s="80"/>
      <c r="HUQ328" s="80"/>
      <c r="HUR328" s="80"/>
      <c r="HUS328" s="80"/>
      <c r="HUT328" s="80"/>
      <c r="HUU328" s="80"/>
      <c r="HUV328" s="80"/>
      <c r="HUW328" s="80"/>
      <c r="HUX328" s="80"/>
      <c r="HUY328" s="80"/>
      <c r="HUZ328" s="80"/>
      <c r="HVA328" s="80"/>
      <c r="HVB328" s="80"/>
      <c r="HVC328" s="80"/>
      <c r="HVD328" s="80"/>
      <c r="HVE328" s="80"/>
      <c r="HVF328" s="80"/>
      <c r="HVG328" s="80"/>
      <c r="HVH328" s="80"/>
      <c r="HVI328" s="80"/>
      <c r="HVJ328" s="80"/>
      <c r="HVK328" s="80"/>
      <c r="HVL328" s="80"/>
      <c r="HVM328" s="80"/>
      <c r="HVN328" s="80"/>
      <c r="HVO328" s="80"/>
      <c r="HVP328" s="80"/>
      <c r="HVQ328" s="80"/>
      <c r="HVR328" s="80"/>
      <c r="HVS328" s="80"/>
      <c r="HVT328" s="80"/>
      <c r="HVU328" s="80"/>
      <c r="HVV328" s="80"/>
      <c r="HVW328" s="80"/>
      <c r="HVX328" s="80"/>
      <c r="HVY328" s="80"/>
      <c r="HVZ328" s="80"/>
      <c r="HWA328" s="80"/>
      <c r="HWB328" s="80"/>
      <c r="HWC328" s="80"/>
      <c r="HWD328" s="80"/>
      <c r="HWE328" s="80"/>
      <c r="HWF328" s="80"/>
      <c r="HWG328" s="80"/>
      <c r="HWH328" s="80"/>
      <c r="HWI328" s="80"/>
      <c r="HWJ328" s="80"/>
      <c r="HWK328" s="80"/>
      <c r="HWL328" s="80"/>
      <c r="HWM328" s="80"/>
      <c r="HWN328" s="80"/>
      <c r="HWO328" s="80"/>
      <c r="HWP328" s="80"/>
      <c r="HWQ328" s="80"/>
      <c r="HWR328" s="80"/>
      <c r="HWS328" s="80"/>
      <c r="HWT328" s="80"/>
      <c r="HWU328" s="80"/>
      <c r="HWV328" s="80"/>
      <c r="HWW328" s="80"/>
      <c r="HWX328" s="80"/>
      <c r="HWY328" s="80"/>
      <c r="HWZ328" s="80"/>
      <c r="HXA328" s="80"/>
      <c r="HXB328" s="80"/>
      <c r="HXC328" s="80"/>
      <c r="HXD328" s="80"/>
      <c r="HXE328" s="80"/>
      <c r="HXF328" s="80"/>
      <c r="HXG328" s="80"/>
      <c r="HXH328" s="80"/>
      <c r="HXI328" s="80"/>
      <c r="HXJ328" s="80"/>
      <c r="HXK328" s="80"/>
      <c r="HXL328" s="80"/>
      <c r="HXM328" s="80"/>
      <c r="HXN328" s="80"/>
      <c r="HXO328" s="80"/>
      <c r="HXP328" s="80"/>
      <c r="HXQ328" s="80"/>
      <c r="HXR328" s="80"/>
      <c r="HXS328" s="80"/>
      <c r="HXT328" s="80"/>
      <c r="HXU328" s="80"/>
      <c r="HXV328" s="80"/>
      <c r="HXW328" s="80"/>
      <c r="HXX328" s="80"/>
      <c r="HXY328" s="80"/>
      <c r="HXZ328" s="80"/>
      <c r="HYA328" s="80"/>
      <c r="HYB328" s="80"/>
      <c r="HYC328" s="80"/>
      <c r="HYD328" s="80"/>
      <c r="HYE328" s="80"/>
      <c r="HYF328" s="80"/>
      <c r="HYG328" s="80"/>
      <c r="HYH328" s="80"/>
      <c r="HYI328" s="80"/>
      <c r="HYJ328" s="80"/>
      <c r="HYK328" s="80"/>
      <c r="HYL328" s="80"/>
      <c r="HYM328" s="80"/>
      <c r="HYN328" s="80"/>
      <c r="HYO328" s="80"/>
      <c r="HYP328" s="80"/>
      <c r="HYQ328" s="80"/>
      <c r="HYR328" s="80"/>
      <c r="HYS328" s="80"/>
      <c r="HYT328" s="80"/>
      <c r="HYU328" s="80"/>
      <c r="HYV328" s="80"/>
      <c r="HYW328" s="80"/>
      <c r="HYX328" s="80"/>
      <c r="HYY328" s="80"/>
      <c r="HYZ328" s="80"/>
      <c r="HZA328" s="80"/>
      <c r="HZB328" s="80"/>
      <c r="HZC328" s="80"/>
      <c r="HZD328" s="80"/>
      <c r="HZE328" s="80"/>
      <c r="HZF328" s="80"/>
      <c r="HZG328" s="80"/>
      <c r="HZH328" s="80"/>
      <c r="HZI328" s="80"/>
      <c r="HZJ328" s="80"/>
      <c r="HZK328" s="80"/>
      <c r="HZL328" s="80"/>
      <c r="HZM328" s="80"/>
      <c r="HZN328" s="80"/>
      <c r="HZO328" s="80"/>
      <c r="HZP328" s="80"/>
      <c r="HZQ328" s="80"/>
      <c r="HZR328" s="80"/>
      <c r="HZS328" s="80"/>
      <c r="HZT328" s="80"/>
      <c r="HZU328" s="80"/>
      <c r="HZV328" s="80"/>
      <c r="HZW328" s="80"/>
      <c r="HZX328" s="80"/>
      <c r="HZY328" s="80"/>
      <c r="HZZ328" s="80"/>
      <c r="IAA328" s="80"/>
      <c r="IAB328" s="80"/>
      <c r="IAC328" s="80"/>
      <c r="IAD328" s="80"/>
      <c r="IAE328" s="80"/>
      <c r="IAF328" s="80"/>
      <c r="IAG328" s="80"/>
      <c r="IAH328" s="80"/>
      <c r="IAI328" s="80"/>
      <c r="IAJ328" s="80"/>
      <c r="IAK328" s="80"/>
      <c r="IAL328" s="80"/>
      <c r="IAM328" s="80"/>
      <c r="IAN328" s="80"/>
      <c r="IAO328" s="80"/>
      <c r="IAP328" s="80"/>
      <c r="IAQ328" s="80"/>
      <c r="IAR328" s="80"/>
      <c r="IAS328" s="80"/>
      <c r="IAT328" s="80"/>
      <c r="IAU328" s="80"/>
      <c r="IAV328" s="80"/>
      <c r="IAW328" s="80"/>
      <c r="IAX328" s="80"/>
      <c r="IAY328" s="80"/>
      <c r="IAZ328" s="80"/>
      <c r="IBA328" s="80"/>
      <c r="IBB328" s="80"/>
      <c r="IBC328" s="80"/>
      <c r="IBD328" s="80"/>
      <c r="IBE328" s="80"/>
      <c r="IBF328" s="80"/>
      <c r="IBG328" s="80"/>
      <c r="IBH328" s="80"/>
      <c r="IBI328" s="80"/>
      <c r="IBJ328" s="80"/>
      <c r="IBK328" s="80"/>
      <c r="IBL328" s="80"/>
      <c r="IBM328" s="80"/>
      <c r="IBN328" s="80"/>
      <c r="IBO328" s="80"/>
      <c r="IBP328" s="80"/>
      <c r="IBQ328" s="80"/>
      <c r="IBR328" s="80"/>
      <c r="IBS328" s="80"/>
      <c r="IBT328" s="80"/>
      <c r="IBU328" s="80"/>
      <c r="IBV328" s="80"/>
      <c r="IBW328" s="80"/>
      <c r="IBX328" s="80"/>
      <c r="IBY328" s="80"/>
      <c r="IBZ328" s="80"/>
      <c r="ICA328" s="80"/>
      <c r="ICB328" s="80"/>
      <c r="ICC328" s="80"/>
      <c r="ICD328" s="80"/>
      <c r="ICE328" s="80"/>
      <c r="ICF328" s="80"/>
      <c r="ICG328" s="80"/>
      <c r="ICH328" s="80"/>
      <c r="ICI328" s="80"/>
      <c r="ICJ328" s="80"/>
      <c r="ICK328" s="80"/>
      <c r="ICL328" s="80"/>
      <c r="ICM328" s="80"/>
      <c r="ICN328" s="80"/>
      <c r="ICO328" s="80"/>
      <c r="ICP328" s="80"/>
      <c r="ICQ328" s="80"/>
      <c r="ICR328" s="80"/>
      <c r="ICS328" s="80"/>
      <c r="ICT328" s="80"/>
      <c r="ICU328" s="80"/>
      <c r="ICV328" s="80"/>
      <c r="ICW328" s="80"/>
      <c r="ICX328" s="80"/>
      <c r="ICY328" s="80"/>
      <c r="ICZ328" s="80"/>
      <c r="IDA328" s="80"/>
      <c r="IDB328" s="80"/>
      <c r="IDC328" s="80"/>
      <c r="IDD328" s="80"/>
      <c r="IDE328" s="80"/>
      <c r="IDF328" s="80"/>
      <c r="IDG328" s="80"/>
      <c r="IDH328" s="80"/>
      <c r="IDI328" s="80"/>
      <c r="IDJ328" s="80"/>
      <c r="IDK328" s="80"/>
      <c r="IDL328" s="80"/>
      <c r="IDM328" s="80"/>
      <c r="IDN328" s="80"/>
      <c r="IDO328" s="80"/>
      <c r="IDP328" s="80"/>
      <c r="IDQ328" s="80"/>
      <c r="IDR328" s="80"/>
      <c r="IDS328" s="80"/>
      <c r="IDT328" s="80"/>
      <c r="IDU328" s="80"/>
      <c r="IDV328" s="80"/>
      <c r="IDW328" s="80"/>
      <c r="IDX328" s="80"/>
      <c r="IDY328" s="80"/>
      <c r="IDZ328" s="80"/>
      <c r="IEA328" s="80"/>
      <c r="IEB328" s="80"/>
      <c r="IEC328" s="80"/>
      <c r="IED328" s="80"/>
      <c r="IEE328" s="80"/>
      <c r="IEF328" s="80"/>
      <c r="IEG328" s="80"/>
      <c r="IEH328" s="80"/>
      <c r="IEI328" s="80"/>
      <c r="IEJ328" s="80"/>
      <c r="IEK328" s="80"/>
      <c r="IEL328" s="80"/>
      <c r="IEM328" s="80"/>
      <c r="IEN328" s="80"/>
      <c r="IEO328" s="80"/>
      <c r="IEP328" s="80"/>
      <c r="IEQ328" s="80"/>
      <c r="IER328" s="80"/>
      <c r="IES328" s="80"/>
      <c r="IET328" s="80"/>
      <c r="IEU328" s="80"/>
      <c r="IEV328" s="80"/>
      <c r="IEW328" s="80"/>
      <c r="IEX328" s="80"/>
      <c r="IEY328" s="80"/>
      <c r="IEZ328" s="80"/>
      <c r="IFA328" s="80"/>
      <c r="IFB328" s="80"/>
      <c r="IFC328" s="80"/>
      <c r="IFD328" s="80"/>
      <c r="IFE328" s="80"/>
      <c r="IFF328" s="80"/>
      <c r="IFG328" s="80"/>
      <c r="IFH328" s="80"/>
      <c r="IFI328" s="80"/>
      <c r="IFJ328" s="80"/>
      <c r="IFK328" s="80"/>
      <c r="IFL328" s="80"/>
      <c r="IFM328" s="80"/>
      <c r="IFN328" s="80"/>
      <c r="IFO328" s="80"/>
      <c r="IFP328" s="80"/>
      <c r="IFQ328" s="80"/>
      <c r="IFR328" s="80"/>
      <c r="IFS328" s="80"/>
      <c r="IFT328" s="80"/>
      <c r="IFU328" s="80"/>
      <c r="IFV328" s="80"/>
      <c r="IFW328" s="80"/>
      <c r="IFX328" s="80"/>
      <c r="IFY328" s="80"/>
      <c r="IFZ328" s="80"/>
      <c r="IGA328" s="80"/>
      <c r="IGB328" s="80"/>
      <c r="IGC328" s="80"/>
      <c r="IGD328" s="80"/>
      <c r="IGE328" s="80"/>
      <c r="IGF328" s="80"/>
      <c r="IGG328" s="80"/>
      <c r="IGH328" s="80"/>
      <c r="IGI328" s="80"/>
      <c r="IGJ328" s="80"/>
      <c r="IGK328" s="80"/>
      <c r="IGL328" s="80"/>
      <c r="IGM328" s="80"/>
      <c r="IGN328" s="80"/>
      <c r="IGO328" s="80"/>
      <c r="IGP328" s="80"/>
      <c r="IGQ328" s="80"/>
      <c r="IGR328" s="80"/>
      <c r="IGS328" s="80"/>
      <c r="IGT328" s="80"/>
      <c r="IGU328" s="80"/>
      <c r="IGV328" s="80"/>
      <c r="IGW328" s="80"/>
      <c r="IGX328" s="80"/>
      <c r="IGY328" s="80"/>
      <c r="IGZ328" s="80"/>
      <c r="IHA328" s="80"/>
      <c r="IHB328" s="80"/>
      <c r="IHC328" s="80"/>
      <c r="IHD328" s="80"/>
      <c r="IHE328" s="80"/>
      <c r="IHF328" s="80"/>
      <c r="IHG328" s="80"/>
      <c r="IHH328" s="80"/>
      <c r="IHI328" s="80"/>
      <c r="IHJ328" s="80"/>
      <c r="IHK328" s="80"/>
      <c r="IHL328" s="80"/>
      <c r="IHM328" s="80"/>
      <c r="IHN328" s="80"/>
      <c r="IHO328" s="80"/>
      <c r="IHP328" s="80"/>
      <c r="IHQ328" s="80"/>
      <c r="IHR328" s="80"/>
      <c r="IHS328" s="80"/>
      <c r="IHT328" s="80"/>
      <c r="IHU328" s="80"/>
      <c r="IHV328" s="80"/>
      <c r="IHW328" s="80"/>
      <c r="IHX328" s="80"/>
      <c r="IHY328" s="80"/>
      <c r="IHZ328" s="80"/>
      <c r="IIA328" s="80"/>
      <c r="IIB328" s="80"/>
      <c r="IIC328" s="80"/>
      <c r="IID328" s="80"/>
      <c r="IIE328" s="80"/>
      <c r="IIF328" s="80"/>
      <c r="IIG328" s="80"/>
      <c r="IIH328" s="80"/>
      <c r="III328" s="80"/>
      <c r="IIJ328" s="80"/>
      <c r="IIK328" s="80"/>
      <c r="IIL328" s="80"/>
      <c r="IIM328" s="80"/>
      <c r="IIN328" s="80"/>
      <c r="IIO328" s="80"/>
      <c r="IIP328" s="80"/>
      <c r="IIQ328" s="80"/>
      <c r="IIR328" s="80"/>
      <c r="IIS328" s="80"/>
      <c r="IIT328" s="80"/>
      <c r="IIU328" s="80"/>
      <c r="IIV328" s="80"/>
      <c r="IIW328" s="80"/>
      <c r="IIX328" s="80"/>
      <c r="IIY328" s="80"/>
      <c r="IIZ328" s="80"/>
      <c r="IJA328" s="80"/>
      <c r="IJB328" s="80"/>
      <c r="IJC328" s="80"/>
      <c r="IJD328" s="80"/>
      <c r="IJE328" s="80"/>
      <c r="IJF328" s="80"/>
      <c r="IJG328" s="80"/>
      <c r="IJH328" s="80"/>
      <c r="IJI328" s="80"/>
      <c r="IJJ328" s="80"/>
      <c r="IJK328" s="80"/>
      <c r="IJL328" s="80"/>
      <c r="IJM328" s="80"/>
      <c r="IJN328" s="80"/>
      <c r="IJO328" s="80"/>
      <c r="IJP328" s="80"/>
      <c r="IJQ328" s="80"/>
      <c r="IJR328" s="80"/>
      <c r="IJS328" s="80"/>
      <c r="IJT328" s="80"/>
      <c r="IJU328" s="80"/>
      <c r="IJV328" s="80"/>
      <c r="IJW328" s="80"/>
      <c r="IJX328" s="80"/>
      <c r="IJY328" s="80"/>
      <c r="IJZ328" s="80"/>
      <c r="IKA328" s="80"/>
      <c r="IKB328" s="80"/>
      <c r="IKC328" s="80"/>
      <c r="IKD328" s="80"/>
      <c r="IKE328" s="80"/>
      <c r="IKF328" s="80"/>
      <c r="IKG328" s="80"/>
      <c r="IKH328" s="80"/>
      <c r="IKI328" s="80"/>
      <c r="IKJ328" s="80"/>
      <c r="IKK328" s="80"/>
      <c r="IKL328" s="80"/>
      <c r="IKM328" s="80"/>
      <c r="IKN328" s="80"/>
      <c r="IKO328" s="80"/>
      <c r="IKP328" s="80"/>
      <c r="IKQ328" s="80"/>
      <c r="IKR328" s="80"/>
      <c r="IKS328" s="80"/>
      <c r="IKT328" s="80"/>
      <c r="IKU328" s="80"/>
      <c r="IKV328" s="80"/>
      <c r="IKW328" s="80"/>
      <c r="IKX328" s="80"/>
      <c r="IKY328" s="80"/>
      <c r="IKZ328" s="80"/>
      <c r="ILA328" s="80"/>
      <c r="ILB328" s="80"/>
      <c r="ILC328" s="80"/>
      <c r="ILD328" s="80"/>
      <c r="ILE328" s="80"/>
      <c r="ILF328" s="80"/>
      <c r="ILG328" s="80"/>
      <c r="ILH328" s="80"/>
      <c r="ILI328" s="80"/>
      <c r="ILJ328" s="80"/>
      <c r="ILK328" s="80"/>
      <c r="ILL328" s="80"/>
      <c r="ILM328" s="80"/>
      <c r="ILN328" s="80"/>
      <c r="ILO328" s="80"/>
      <c r="ILP328" s="80"/>
      <c r="ILQ328" s="80"/>
      <c r="ILR328" s="80"/>
      <c r="ILS328" s="80"/>
      <c r="ILT328" s="80"/>
      <c r="ILU328" s="80"/>
      <c r="ILV328" s="80"/>
      <c r="ILW328" s="80"/>
      <c r="ILX328" s="80"/>
      <c r="ILY328" s="80"/>
      <c r="ILZ328" s="80"/>
      <c r="IMA328" s="80"/>
      <c r="IMB328" s="80"/>
      <c r="IMC328" s="80"/>
      <c r="IMD328" s="80"/>
      <c r="IME328" s="80"/>
      <c r="IMF328" s="80"/>
      <c r="IMG328" s="80"/>
      <c r="IMH328" s="80"/>
      <c r="IMI328" s="80"/>
      <c r="IMJ328" s="80"/>
      <c r="IMK328" s="80"/>
      <c r="IML328" s="80"/>
      <c r="IMM328" s="80"/>
      <c r="IMN328" s="80"/>
      <c r="IMO328" s="80"/>
      <c r="IMP328" s="80"/>
      <c r="IMQ328" s="80"/>
      <c r="IMR328" s="80"/>
      <c r="IMS328" s="80"/>
      <c r="IMT328" s="80"/>
      <c r="IMU328" s="80"/>
      <c r="IMV328" s="80"/>
      <c r="IMW328" s="80"/>
      <c r="IMX328" s="80"/>
      <c r="IMY328" s="80"/>
      <c r="IMZ328" s="80"/>
      <c r="INA328" s="80"/>
      <c r="INB328" s="80"/>
      <c r="INC328" s="80"/>
      <c r="IND328" s="80"/>
      <c r="INE328" s="80"/>
      <c r="INF328" s="80"/>
      <c r="ING328" s="80"/>
      <c r="INH328" s="80"/>
      <c r="INI328" s="80"/>
      <c r="INJ328" s="80"/>
      <c r="INK328" s="80"/>
      <c r="INL328" s="80"/>
      <c r="INM328" s="80"/>
      <c r="INN328" s="80"/>
      <c r="INO328" s="80"/>
      <c r="INP328" s="80"/>
      <c r="INQ328" s="80"/>
      <c r="INR328" s="80"/>
      <c r="INS328" s="80"/>
      <c r="INT328" s="80"/>
      <c r="INU328" s="80"/>
      <c r="INV328" s="80"/>
      <c r="INW328" s="80"/>
      <c r="INX328" s="80"/>
      <c r="INY328" s="80"/>
      <c r="INZ328" s="80"/>
      <c r="IOA328" s="80"/>
      <c r="IOB328" s="80"/>
      <c r="IOC328" s="80"/>
      <c r="IOD328" s="80"/>
      <c r="IOE328" s="80"/>
      <c r="IOF328" s="80"/>
      <c r="IOG328" s="80"/>
      <c r="IOH328" s="80"/>
      <c r="IOI328" s="80"/>
      <c r="IOJ328" s="80"/>
      <c r="IOK328" s="80"/>
      <c r="IOL328" s="80"/>
      <c r="IOM328" s="80"/>
      <c r="ION328" s="80"/>
      <c r="IOO328" s="80"/>
      <c r="IOP328" s="80"/>
      <c r="IOQ328" s="80"/>
      <c r="IOR328" s="80"/>
      <c r="IOS328" s="80"/>
      <c r="IOT328" s="80"/>
      <c r="IOU328" s="80"/>
      <c r="IOV328" s="80"/>
      <c r="IOW328" s="80"/>
      <c r="IOX328" s="80"/>
      <c r="IOY328" s="80"/>
      <c r="IOZ328" s="80"/>
      <c r="IPA328" s="80"/>
      <c r="IPB328" s="80"/>
      <c r="IPC328" s="80"/>
      <c r="IPD328" s="80"/>
      <c r="IPE328" s="80"/>
      <c r="IPF328" s="80"/>
      <c r="IPG328" s="80"/>
      <c r="IPH328" s="80"/>
      <c r="IPI328" s="80"/>
      <c r="IPJ328" s="80"/>
      <c r="IPK328" s="80"/>
      <c r="IPL328" s="80"/>
      <c r="IPM328" s="80"/>
      <c r="IPN328" s="80"/>
      <c r="IPO328" s="80"/>
      <c r="IPP328" s="80"/>
      <c r="IPQ328" s="80"/>
      <c r="IPR328" s="80"/>
      <c r="IPS328" s="80"/>
      <c r="IPT328" s="80"/>
      <c r="IPU328" s="80"/>
      <c r="IPV328" s="80"/>
      <c r="IPW328" s="80"/>
      <c r="IPX328" s="80"/>
      <c r="IPY328" s="80"/>
      <c r="IPZ328" s="80"/>
      <c r="IQA328" s="80"/>
      <c r="IQB328" s="80"/>
      <c r="IQC328" s="80"/>
      <c r="IQD328" s="80"/>
      <c r="IQE328" s="80"/>
      <c r="IQF328" s="80"/>
      <c r="IQG328" s="80"/>
      <c r="IQH328" s="80"/>
      <c r="IQI328" s="80"/>
      <c r="IQJ328" s="80"/>
      <c r="IQK328" s="80"/>
      <c r="IQL328" s="80"/>
      <c r="IQM328" s="80"/>
      <c r="IQN328" s="80"/>
      <c r="IQO328" s="80"/>
      <c r="IQP328" s="80"/>
      <c r="IQQ328" s="80"/>
      <c r="IQR328" s="80"/>
      <c r="IQS328" s="80"/>
      <c r="IQT328" s="80"/>
      <c r="IQU328" s="80"/>
      <c r="IQV328" s="80"/>
      <c r="IQW328" s="80"/>
      <c r="IQX328" s="80"/>
      <c r="IQY328" s="80"/>
      <c r="IQZ328" s="80"/>
      <c r="IRA328" s="80"/>
      <c r="IRB328" s="80"/>
      <c r="IRC328" s="80"/>
      <c r="IRD328" s="80"/>
      <c r="IRE328" s="80"/>
      <c r="IRF328" s="80"/>
      <c r="IRG328" s="80"/>
      <c r="IRH328" s="80"/>
      <c r="IRI328" s="80"/>
      <c r="IRJ328" s="80"/>
      <c r="IRK328" s="80"/>
      <c r="IRL328" s="80"/>
      <c r="IRM328" s="80"/>
      <c r="IRN328" s="80"/>
      <c r="IRO328" s="80"/>
      <c r="IRP328" s="80"/>
      <c r="IRQ328" s="80"/>
      <c r="IRR328" s="80"/>
      <c r="IRS328" s="80"/>
      <c r="IRT328" s="80"/>
      <c r="IRU328" s="80"/>
      <c r="IRV328" s="80"/>
      <c r="IRW328" s="80"/>
      <c r="IRX328" s="80"/>
      <c r="IRY328" s="80"/>
      <c r="IRZ328" s="80"/>
      <c r="ISA328" s="80"/>
      <c r="ISB328" s="80"/>
      <c r="ISC328" s="80"/>
      <c r="ISD328" s="80"/>
      <c r="ISE328" s="80"/>
      <c r="ISF328" s="80"/>
      <c r="ISG328" s="80"/>
      <c r="ISH328" s="80"/>
      <c r="ISI328" s="80"/>
      <c r="ISJ328" s="80"/>
      <c r="ISK328" s="80"/>
      <c r="ISL328" s="80"/>
      <c r="ISM328" s="80"/>
      <c r="ISN328" s="80"/>
      <c r="ISO328" s="80"/>
      <c r="ISP328" s="80"/>
      <c r="ISQ328" s="80"/>
      <c r="ISR328" s="80"/>
      <c r="ISS328" s="80"/>
      <c r="IST328" s="80"/>
      <c r="ISU328" s="80"/>
      <c r="ISV328" s="80"/>
      <c r="ISW328" s="80"/>
      <c r="ISX328" s="80"/>
      <c r="ISY328" s="80"/>
      <c r="ISZ328" s="80"/>
      <c r="ITA328" s="80"/>
      <c r="ITB328" s="80"/>
      <c r="ITC328" s="80"/>
      <c r="ITD328" s="80"/>
      <c r="ITE328" s="80"/>
      <c r="ITF328" s="80"/>
      <c r="ITG328" s="80"/>
      <c r="ITH328" s="80"/>
      <c r="ITI328" s="80"/>
      <c r="ITJ328" s="80"/>
      <c r="ITK328" s="80"/>
      <c r="ITL328" s="80"/>
      <c r="ITM328" s="80"/>
      <c r="ITN328" s="80"/>
      <c r="ITO328" s="80"/>
      <c r="ITP328" s="80"/>
      <c r="ITQ328" s="80"/>
      <c r="ITR328" s="80"/>
      <c r="ITS328" s="80"/>
      <c r="ITT328" s="80"/>
      <c r="ITU328" s="80"/>
      <c r="ITV328" s="80"/>
      <c r="ITW328" s="80"/>
      <c r="ITX328" s="80"/>
      <c r="ITY328" s="80"/>
      <c r="ITZ328" s="80"/>
      <c r="IUA328" s="80"/>
      <c r="IUB328" s="80"/>
      <c r="IUC328" s="80"/>
      <c r="IUD328" s="80"/>
      <c r="IUE328" s="80"/>
      <c r="IUF328" s="80"/>
      <c r="IUG328" s="80"/>
      <c r="IUH328" s="80"/>
      <c r="IUI328" s="80"/>
      <c r="IUJ328" s="80"/>
      <c r="IUK328" s="80"/>
      <c r="IUL328" s="80"/>
      <c r="IUM328" s="80"/>
      <c r="IUN328" s="80"/>
      <c r="IUO328" s="80"/>
      <c r="IUP328" s="80"/>
      <c r="IUQ328" s="80"/>
      <c r="IUR328" s="80"/>
      <c r="IUS328" s="80"/>
      <c r="IUT328" s="80"/>
      <c r="IUU328" s="80"/>
      <c r="IUV328" s="80"/>
      <c r="IUW328" s="80"/>
      <c r="IUX328" s="80"/>
      <c r="IUY328" s="80"/>
      <c r="IUZ328" s="80"/>
      <c r="IVA328" s="80"/>
      <c r="IVB328" s="80"/>
      <c r="IVC328" s="80"/>
      <c r="IVD328" s="80"/>
      <c r="IVE328" s="80"/>
      <c r="IVF328" s="80"/>
      <c r="IVG328" s="80"/>
      <c r="IVH328" s="80"/>
      <c r="IVI328" s="80"/>
      <c r="IVJ328" s="80"/>
      <c r="IVK328" s="80"/>
      <c r="IVL328" s="80"/>
      <c r="IVM328" s="80"/>
      <c r="IVN328" s="80"/>
      <c r="IVO328" s="80"/>
      <c r="IVP328" s="80"/>
      <c r="IVQ328" s="80"/>
      <c r="IVR328" s="80"/>
      <c r="IVS328" s="80"/>
      <c r="IVT328" s="80"/>
      <c r="IVU328" s="80"/>
      <c r="IVV328" s="80"/>
      <c r="IVW328" s="80"/>
      <c r="IVX328" s="80"/>
      <c r="IVY328" s="80"/>
      <c r="IVZ328" s="80"/>
      <c r="IWA328" s="80"/>
      <c r="IWB328" s="80"/>
      <c r="IWC328" s="80"/>
      <c r="IWD328" s="80"/>
      <c r="IWE328" s="80"/>
      <c r="IWF328" s="80"/>
      <c r="IWG328" s="80"/>
      <c r="IWH328" s="80"/>
      <c r="IWI328" s="80"/>
      <c r="IWJ328" s="80"/>
      <c r="IWK328" s="80"/>
      <c r="IWL328" s="80"/>
      <c r="IWM328" s="80"/>
      <c r="IWN328" s="80"/>
      <c r="IWO328" s="80"/>
      <c r="IWP328" s="80"/>
      <c r="IWQ328" s="80"/>
      <c r="IWR328" s="80"/>
      <c r="IWS328" s="80"/>
      <c r="IWT328" s="80"/>
      <c r="IWU328" s="80"/>
      <c r="IWV328" s="80"/>
      <c r="IWW328" s="80"/>
      <c r="IWX328" s="80"/>
      <c r="IWY328" s="80"/>
      <c r="IWZ328" s="80"/>
      <c r="IXA328" s="80"/>
      <c r="IXB328" s="80"/>
      <c r="IXC328" s="80"/>
      <c r="IXD328" s="80"/>
      <c r="IXE328" s="80"/>
      <c r="IXF328" s="80"/>
      <c r="IXG328" s="80"/>
      <c r="IXH328" s="80"/>
      <c r="IXI328" s="80"/>
      <c r="IXJ328" s="80"/>
      <c r="IXK328" s="80"/>
      <c r="IXL328" s="80"/>
      <c r="IXM328" s="80"/>
      <c r="IXN328" s="80"/>
      <c r="IXO328" s="80"/>
      <c r="IXP328" s="80"/>
      <c r="IXQ328" s="80"/>
      <c r="IXR328" s="80"/>
      <c r="IXS328" s="80"/>
      <c r="IXT328" s="80"/>
      <c r="IXU328" s="80"/>
      <c r="IXV328" s="80"/>
      <c r="IXW328" s="80"/>
      <c r="IXX328" s="80"/>
      <c r="IXY328" s="80"/>
      <c r="IXZ328" s="80"/>
      <c r="IYA328" s="80"/>
      <c r="IYB328" s="80"/>
      <c r="IYC328" s="80"/>
      <c r="IYD328" s="80"/>
      <c r="IYE328" s="80"/>
      <c r="IYF328" s="80"/>
      <c r="IYG328" s="80"/>
      <c r="IYH328" s="80"/>
      <c r="IYI328" s="80"/>
      <c r="IYJ328" s="80"/>
      <c r="IYK328" s="80"/>
      <c r="IYL328" s="80"/>
      <c r="IYM328" s="80"/>
      <c r="IYN328" s="80"/>
      <c r="IYO328" s="80"/>
      <c r="IYP328" s="80"/>
      <c r="IYQ328" s="80"/>
      <c r="IYR328" s="80"/>
      <c r="IYS328" s="80"/>
      <c r="IYT328" s="80"/>
      <c r="IYU328" s="80"/>
      <c r="IYV328" s="80"/>
      <c r="IYW328" s="80"/>
      <c r="IYX328" s="80"/>
      <c r="IYY328" s="80"/>
      <c r="IYZ328" s="80"/>
      <c r="IZA328" s="80"/>
      <c r="IZB328" s="80"/>
      <c r="IZC328" s="80"/>
      <c r="IZD328" s="80"/>
      <c r="IZE328" s="80"/>
      <c r="IZF328" s="80"/>
      <c r="IZG328" s="80"/>
      <c r="IZH328" s="80"/>
      <c r="IZI328" s="80"/>
      <c r="IZJ328" s="80"/>
      <c r="IZK328" s="80"/>
      <c r="IZL328" s="80"/>
      <c r="IZM328" s="80"/>
      <c r="IZN328" s="80"/>
      <c r="IZO328" s="80"/>
      <c r="IZP328" s="80"/>
      <c r="IZQ328" s="80"/>
      <c r="IZR328" s="80"/>
      <c r="IZS328" s="80"/>
      <c r="IZT328" s="80"/>
      <c r="IZU328" s="80"/>
      <c r="IZV328" s="80"/>
      <c r="IZW328" s="80"/>
      <c r="IZX328" s="80"/>
      <c r="IZY328" s="80"/>
      <c r="IZZ328" s="80"/>
      <c r="JAA328" s="80"/>
      <c r="JAB328" s="80"/>
      <c r="JAC328" s="80"/>
      <c r="JAD328" s="80"/>
      <c r="JAE328" s="80"/>
      <c r="JAF328" s="80"/>
      <c r="JAG328" s="80"/>
      <c r="JAH328" s="80"/>
      <c r="JAI328" s="80"/>
      <c r="JAJ328" s="80"/>
      <c r="JAK328" s="80"/>
      <c r="JAL328" s="80"/>
      <c r="JAM328" s="80"/>
      <c r="JAN328" s="80"/>
      <c r="JAO328" s="80"/>
      <c r="JAP328" s="80"/>
      <c r="JAQ328" s="80"/>
      <c r="JAR328" s="80"/>
      <c r="JAS328" s="80"/>
      <c r="JAT328" s="80"/>
      <c r="JAU328" s="80"/>
      <c r="JAV328" s="80"/>
      <c r="JAW328" s="80"/>
      <c r="JAX328" s="80"/>
      <c r="JAY328" s="80"/>
      <c r="JAZ328" s="80"/>
      <c r="JBA328" s="80"/>
      <c r="JBB328" s="80"/>
      <c r="JBC328" s="80"/>
      <c r="JBD328" s="80"/>
      <c r="JBE328" s="80"/>
      <c r="JBF328" s="80"/>
      <c r="JBG328" s="80"/>
      <c r="JBH328" s="80"/>
      <c r="JBI328" s="80"/>
      <c r="JBJ328" s="80"/>
      <c r="JBK328" s="80"/>
      <c r="JBL328" s="80"/>
      <c r="JBM328" s="80"/>
      <c r="JBN328" s="80"/>
      <c r="JBO328" s="80"/>
      <c r="JBP328" s="80"/>
      <c r="JBQ328" s="80"/>
      <c r="JBR328" s="80"/>
      <c r="JBS328" s="80"/>
      <c r="JBT328" s="80"/>
      <c r="JBU328" s="80"/>
      <c r="JBV328" s="80"/>
      <c r="JBW328" s="80"/>
      <c r="JBX328" s="80"/>
      <c r="JBY328" s="80"/>
      <c r="JBZ328" s="80"/>
      <c r="JCA328" s="80"/>
      <c r="JCB328" s="80"/>
      <c r="JCC328" s="80"/>
      <c r="JCD328" s="80"/>
      <c r="JCE328" s="80"/>
      <c r="JCF328" s="80"/>
      <c r="JCG328" s="80"/>
      <c r="JCH328" s="80"/>
      <c r="JCI328" s="80"/>
      <c r="JCJ328" s="80"/>
      <c r="JCK328" s="80"/>
      <c r="JCL328" s="80"/>
      <c r="JCM328" s="80"/>
      <c r="JCN328" s="80"/>
      <c r="JCO328" s="80"/>
      <c r="JCP328" s="80"/>
      <c r="JCQ328" s="80"/>
      <c r="JCR328" s="80"/>
      <c r="JCS328" s="80"/>
      <c r="JCT328" s="80"/>
      <c r="JCU328" s="80"/>
      <c r="JCV328" s="80"/>
      <c r="JCW328" s="80"/>
      <c r="JCX328" s="80"/>
      <c r="JCY328" s="80"/>
      <c r="JCZ328" s="80"/>
      <c r="JDA328" s="80"/>
      <c r="JDB328" s="80"/>
      <c r="JDC328" s="80"/>
      <c r="JDD328" s="80"/>
      <c r="JDE328" s="80"/>
      <c r="JDF328" s="80"/>
      <c r="JDG328" s="80"/>
      <c r="JDH328" s="80"/>
      <c r="JDI328" s="80"/>
      <c r="JDJ328" s="80"/>
      <c r="JDK328" s="80"/>
      <c r="JDL328" s="80"/>
      <c r="JDM328" s="80"/>
      <c r="JDN328" s="80"/>
      <c r="JDO328" s="80"/>
      <c r="JDP328" s="80"/>
      <c r="JDQ328" s="80"/>
      <c r="JDR328" s="80"/>
      <c r="JDS328" s="80"/>
      <c r="JDT328" s="80"/>
      <c r="JDU328" s="80"/>
      <c r="JDV328" s="80"/>
      <c r="JDW328" s="80"/>
      <c r="JDX328" s="80"/>
      <c r="JDY328" s="80"/>
      <c r="JDZ328" s="80"/>
      <c r="JEA328" s="80"/>
      <c r="JEB328" s="80"/>
      <c r="JEC328" s="80"/>
      <c r="JED328" s="80"/>
      <c r="JEE328" s="80"/>
      <c r="JEF328" s="80"/>
      <c r="JEG328" s="80"/>
      <c r="JEH328" s="80"/>
      <c r="JEI328" s="80"/>
      <c r="JEJ328" s="80"/>
      <c r="JEK328" s="80"/>
      <c r="JEL328" s="80"/>
      <c r="JEM328" s="80"/>
      <c r="JEN328" s="80"/>
      <c r="JEO328" s="80"/>
      <c r="JEP328" s="80"/>
      <c r="JEQ328" s="80"/>
      <c r="JER328" s="80"/>
      <c r="JES328" s="80"/>
      <c r="JET328" s="80"/>
      <c r="JEU328" s="80"/>
      <c r="JEV328" s="80"/>
      <c r="JEW328" s="80"/>
      <c r="JEX328" s="80"/>
      <c r="JEY328" s="80"/>
      <c r="JEZ328" s="80"/>
      <c r="JFA328" s="80"/>
      <c r="JFB328" s="80"/>
      <c r="JFC328" s="80"/>
      <c r="JFD328" s="80"/>
      <c r="JFE328" s="80"/>
      <c r="JFF328" s="80"/>
      <c r="JFG328" s="80"/>
      <c r="JFH328" s="80"/>
      <c r="JFI328" s="80"/>
      <c r="JFJ328" s="80"/>
      <c r="JFK328" s="80"/>
      <c r="JFL328" s="80"/>
      <c r="JFM328" s="80"/>
      <c r="JFN328" s="80"/>
      <c r="JFO328" s="80"/>
      <c r="JFP328" s="80"/>
      <c r="JFQ328" s="80"/>
      <c r="JFR328" s="80"/>
      <c r="JFS328" s="80"/>
      <c r="JFT328" s="80"/>
      <c r="JFU328" s="80"/>
      <c r="JFV328" s="80"/>
      <c r="JFW328" s="80"/>
      <c r="JFX328" s="80"/>
      <c r="JFY328" s="80"/>
      <c r="JFZ328" s="80"/>
      <c r="JGA328" s="80"/>
      <c r="JGB328" s="80"/>
      <c r="JGC328" s="80"/>
      <c r="JGD328" s="80"/>
      <c r="JGE328" s="80"/>
      <c r="JGF328" s="80"/>
      <c r="JGG328" s="80"/>
      <c r="JGH328" s="80"/>
      <c r="JGI328" s="80"/>
      <c r="JGJ328" s="80"/>
      <c r="JGK328" s="80"/>
      <c r="JGL328" s="80"/>
      <c r="JGM328" s="80"/>
      <c r="JGN328" s="80"/>
      <c r="JGO328" s="80"/>
      <c r="JGP328" s="80"/>
      <c r="JGQ328" s="80"/>
      <c r="JGR328" s="80"/>
      <c r="JGS328" s="80"/>
      <c r="JGT328" s="80"/>
      <c r="JGU328" s="80"/>
      <c r="JGV328" s="80"/>
      <c r="JGW328" s="80"/>
      <c r="JGX328" s="80"/>
      <c r="JGY328" s="80"/>
      <c r="JGZ328" s="80"/>
      <c r="JHA328" s="80"/>
      <c r="JHB328" s="80"/>
      <c r="JHC328" s="80"/>
      <c r="JHD328" s="80"/>
      <c r="JHE328" s="80"/>
      <c r="JHF328" s="80"/>
      <c r="JHG328" s="80"/>
      <c r="JHH328" s="80"/>
      <c r="JHI328" s="80"/>
      <c r="JHJ328" s="80"/>
      <c r="JHK328" s="80"/>
      <c r="JHL328" s="80"/>
      <c r="JHM328" s="80"/>
      <c r="JHN328" s="80"/>
      <c r="JHO328" s="80"/>
      <c r="JHP328" s="80"/>
      <c r="JHQ328" s="80"/>
      <c r="JHR328" s="80"/>
      <c r="JHS328" s="80"/>
      <c r="JHT328" s="80"/>
      <c r="JHU328" s="80"/>
      <c r="JHV328" s="80"/>
      <c r="JHW328" s="80"/>
      <c r="JHX328" s="80"/>
      <c r="JHY328" s="80"/>
      <c r="JHZ328" s="80"/>
      <c r="JIA328" s="80"/>
      <c r="JIB328" s="80"/>
      <c r="JIC328" s="80"/>
      <c r="JID328" s="80"/>
      <c r="JIE328" s="80"/>
      <c r="JIF328" s="80"/>
      <c r="JIG328" s="80"/>
      <c r="JIH328" s="80"/>
      <c r="JII328" s="80"/>
      <c r="JIJ328" s="80"/>
      <c r="JIK328" s="80"/>
      <c r="JIL328" s="80"/>
      <c r="JIM328" s="80"/>
      <c r="JIN328" s="80"/>
      <c r="JIO328" s="80"/>
      <c r="JIP328" s="80"/>
      <c r="JIQ328" s="80"/>
      <c r="JIR328" s="80"/>
      <c r="JIS328" s="80"/>
      <c r="JIT328" s="80"/>
      <c r="JIU328" s="80"/>
      <c r="JIV328" s="80"/>
      <c r="JIW328" s="80"/>
      <c r="JIX328" s="80"/>
      <c r="JIY328" s="80"/>
      <c r="JIZ328" s="80"/>
      <c r="JJA328" s="80"/>
      <c r="JJB328" s="80"/>
      <c r="JJC328" s="80"/>
      <c r="JJD328" s="80"/>
      <c r="JJE328" s="80"/>
      <c r="JJF328" s="80"/>
      <c r="JJG328" s="80"/>
      <c r="JJH328" s="80"/>
      <c r="JJI328" s="80"/>
      <c r="JJJ328" s="80"/>
      <c r="JJK328" s="80"/>
      <c r="JJL328" s="80"/>
      <c r="JJM328" s="80"/>
      <c r="JJN328" s="80"/>
      <c r="JJO328" s="80"/>
      <c r="JJP328" s="80"/>
      <c r="JJQ328" s="80"/>
      <c r="JJR328" s="80"/>
      <c r="JJS328" s="80"/>
      <c r="JJT328" s="80"/>
      <c r="JJU328" s="80"/>
      <c r="JJV328" s="80"/>
      <c r="JJW328" s="80"/>
      <c r="JJX328" s="80"/>
      <c r="JJY328" s="80"/>
      <c r="JJZ328" s="80"/>
      <c r="JKA328" s="80"/>
      <c r="JKB328" s="80"/>
      <c r="JKC328" s="80"/>
      <c r="JKD328" s="80"/>
      <c r="JKE328" s="80"/>
      <c r="JKF328" s="80"/>
      <c r="JKG328" s="80"/>
      <c r="JKH328" s="80"/>
      <c r="JKI328" s="80"/>
      <c r="JKJ328" s="80"/>
      <c r="JKK328" s="80"/>
      <c r="JKL328" s="80"/>
      <c r="JKM328" s="80"/>
      <c r="JKN328" s="80"/>
      <c r="JKO328" s="80"/>
      <c r="JKP328" s="80"/>
      <c r="JKQ328" s="80"/>
      <c r="JKR328" s="80"/>
      <c r="JKS328" s="80"/>
      <c r="JKT328" s="80"/>
      <c r="JKU328" s="80"/>
      <c r="JKV328" s="80"/>
      <c r="JKW328" s="80"/>
      <c r="JKX328" s="80"/>
      <c r="JKY328" s="80"/>
      <c r="JKZ328" s="80"/>
      <c r="JLA328" s="80"/>
      <c r="JLB328" s="80"/>
      <c r="JLC328" s="80"/>
      <c r="JLD328" s="80"/>
      <c r="JLE328" s="80"/>
      <c r="JLF328" s="80"/>
      <c r="JLG328" s="80"/>
      <c r="JLH328" s="80"/>
      <c r="JLI328" s="80"/>
      <c r="JLJ328" s="80"/>
      <c r="JLK328" s="80"/>
      <c r="JLL328" s="80"/>
      <c r="JLM328" s="80"/>
      <c r="JLN328" s="80"/>
      <c r="JLO328" s="80"/>
      <c r="JLP328" s="80"/>
      <c r="JLQ328" s="80"/>
      <c r="JLR328" s="80"/>
      <c r="JLS328" s="80"/>
      <c r="JLT328" s="80"/>
      <c r="JLU328" s="80"/>
      <c r="JLV328" s="80"/>
      <c r="JLW328" s="80"/>
      <c r="JLX328" s="80"/>
      <c r="JLY328" s="80"/>
      <c r="JLZ328" s="80"/>
      <c r="JMA328" s="80"/>
      <c r="JMB328" s="80"/>
      <c r="JMC328" s="80"/>
      <c r="JMD328" s="80"/>
      <c r="JME328" s="80"/>
      <c r="JMF328" s="80"/>
      <c r="JMG328" s="80"/>
      <c r="JMH328" s="80"/>
      <c r="JMI328" s="80"/>
      <c r="JMJ328" s="80"/>
      <c r="JMK328" s="80"/>
      <c r="JML328" s="80"/>
      <c r="JMM328" s="80"/>
      <c r="JMN328" s="80"/>
      <c r="JMO328" s="80"/>
      <c r="JMP328" s="80"/>
      <c r="JMQ328" s="80"/>
      <c r="JMR328" s="80"/>
      <c r="JMS328" s="80"/>
      <c r="JMT328" s="80"/>
      <c r="JMU328" s="80"/>
      <c r="JMV328" s="80"/>
      <c r="JMW328" s="80"/>
      <c r="JMX328" s="80"/>
      <c r="JMY328" s="80"/>
      <c r="JMZ328" s="80"/>
      <c r="JNA328" s="80"/>
      <c r="JNB328" s="80"/>
      <c r="JNC328" s="80"/>
      <c r="JND328" s="80"/>
      <c r="JNE328" s="80"/>
      <c r="JNF328" s="80"/>
      <c r="JNG328" s="80"/>
      <c r="JNH328" s="80"/>
      <c r="JNI328" s="80"/>
      <c r="JNJ328" s="80"/>
      <c r="JNK328" s="80"/>
      <c r="JNL328" s="80"/>
      <c r="JNM328" s="80"/>
      <c r="JNN328" s="80"/>
      <c r="JNO328" s="80"/>
      <c r="JNP328" s="80"/>
      <c r="JNQ328" s="80"/>
      <c r="JNR328" s="80"/>
      <c r="JNS328" s="80"/>
      <c r="JNT328" s="80"/>
      <c r="JNU328" s="80"/>
      <c r="JNV328" s="80"/>
      <c r="JNW328" s="80"/>
      <c r="JNX328" s="80"/>
      <c r="JNY328" s="80"/>
      <c r="JNZ328" s="80"/>
      <c r="JOA328" s="80"/>
      <c r="JOB328" s="80"/>
      <c r="JOC328" s="80"/>
      <c r="JOD328" s="80"/>
      <c r="JOE328" s="80"/>
      <c r="JOF328" s="80"/>
      <c r="JOG328" s="80"/>
      <c r="JOH328" s="80"/>
      <c r="JOI328" s="80"/>
      <c r="JOJ328" s="80"/>
      <c r="JOK328" s="80"/>
      <c r="JOL328" s="80"/>
      <c r="JOM328" s="80"/>
      <c r="JON328" s="80"/>
      <c r="JOO328" s="80"/>
      <c r="JOP328" s="80"/>
      <c r="JOQ328" s="80"/>
      <c r="JOR328" s="80"/>
      <c r="JOS328" s="80"/>
      <c r="JOT328" s="80"/>
      <c r="JOU328" s="80"/>
      <c r="JOV328" s="80"/>
      <c r="JOW328" s="80"/>
      <c r="JOX328" s="80"/>
      <c r="JOY328" s="80"/>
      <c r="JOZ328" s="80"/>
      <c r="JPA328" s="80"/>
      <c r="JPB328" s="80"/>
      <c r="JPC328" s="80"/>
      <c r="JPD328" s="80"/>
      <c r="JPE328" s="80"/>
      <c r="JPF328" s="80"/>
      <c r="JPG328" s="80"/>
      <c r="JPH328" s="80"/>
      <c r="JPI328" s="80"/>
      <c r="JPJ328" s="80"/>
      <c r="JPK328" s="80"/>
      <c r="JPL328" s="80"/>
      <c r="JPM328" s="80"/>
      <c r="JPN328" s="80"/>
      <c r="JPO328" s="80"/>
      <c r="JPP328" s="80"/>
      <c r="JPQ328" s="80"/>
      <c r="JPR328" s="80"/>
      <c r="JPS328" s="80"/>
      <c r="JPT328" s="80"/>
      <c r="JPU328" s="80"/>
      <c r="JPV328" s="80"/>
      <c r="JPW328" s="80"/>
      <c r="JPX328" s="80"/>
      <c r="JPY328" s="80"/>
      <c r="JPZ328" s="80"/>
      <c r="JQA328" s="80"/>
      <c r="JQB328" s="80"/>
      <c r="JQC328" s="80"/>
      <c r="JQD328" s="80"/>
      <c r="JQE328" s="80"/>
      <c r="JQF328" s="80"/>
      <c r="JQG328" s="80"/>
      <c r="JQH328" s="80"/>
      <c r="JQI328" s="80"/>
      <c r="JQJ328" s="80"/>
      <c r="JQK328" s="80"/>
      <c r="JQL328" s="80"/>
      <c r="JQM328" s="80"/>
      <c r="JQN328" s="80"/>
      <c r="JQO328" s="80"/>
      <c r="JQP328" s="80"/>
      <c r="JQQ328" s="80"/>
      <c r="JQR328" s="80"/>
      <c r="JQS328" s="80"/>
      <c r="JQT328" s="80"/>
      <c r="JQU328" s="80"/>
      <c r="JQV328" s="80"/>
      <c r="JQW328" s="80"/>
      <c r="JQX328" s="80"/>
      <c r="JQY328" s="80"/>
      <c r="JQZ328" s="80"/>
      <c r="JRA328" s="80"/>
      <c r="JRB328" s="80"/>
      <c r="JRC328" s="80"/>
      <c r="JRD328" s="80"/>
      <c r="JRE328" s="80"/>
      <c r="JRF328" s="80"/>
      <c r="JRG328" s="80"/>
      <c r="JRH328" s="80"/>
      <c r="JRI328" s="80"/>
      <c r="JRJ328" s="80"/>
      <c r="JRK328" s="80"/>
      <c r="JRL328" s="80"/>
      <c r="JRM328" s="80"/>
      <c r="JRN328" s="80"/>
      <c r="JRO328" s="80"/>
      <c r="JRP328" s="80"/>
      <c r="JRQ328" s="80"/>
      <c r="JRR328" s="80"/>
      <c r="JRS328" s="80"/>
      <c r="JRT328" s="80"/>
      <c r="JRU328" s="80"/>
      <c r="JRV328" s="80"/>
      <c r="JRW328" s="80"/>
      <c r="JRX328" s="80"/>
      <c r="JRY328" s="80"/>
      <c r="JRZ328" s="80"/>
      <c r="JSA328" s="80"/>
      <c r="JSB328" s="80"/>
      <c r="JSC328" s="80"/>
      <c r="JSD328" s="80"/>
      <c r="JSE328" s="80"/>
      <c r="JSF328" s="80"/>
      <c r="JSG328" s="80"/>
      <c r="JSH328" s="80"/>
      <c r="JSI328" s="80"/>
      <c r="JSJ328" s="80"/>
      <c r="JSK328" s="80"/>
      <c r="JSL328" s="80"/>
      <c r="JSM328" s="80"/>
      <c r="JSN328" s="80"/>
      <c r="JSO328" s="80"/>
      <c r="JSP328" s="80"/>
      <c r="JSQ328" s="80"/>
      <c r="JSR328" s="80"/>
      <c r="JSS328" s="80"/>
      <c r="JST328" s="80"/>
      <c r="JSU328" s="80"/>
      <c r="JSV328" s="80"/>
      <c r="JSW328" s="80"/>
      <c r="JSX328" s="80"/>
      <c r="JSY328" s="80"/>
      <c r="JSZ328" s="80"/>
      <c r="JTA328" s="80"/>
      <c r="JTB328" s="80"/>
      <c r="JTC328" s="80"/>
      <c r="JTD328" s="80"/>
      <c r="JTE328" s="80"/>
      <c r="JTF328" s="80"/>
      <c r="JTG328" s="80"/>
      <c r="JTH328" s="80"/>
      <c r="JTI328" s="80"/>
      <c r="JTJ328" s="80"/>
      <c r="JTK328" s="80"/>
      <c r="JTL328" s="80"/>
      <c r="JTM328" s="80"/>
      <c r="JTN328" s="80"/>
      <c r="JTO328" s="80"/>
      <c r="JTP328" s="80"/>
      <c r="JTQ328" s="80"/>
      <c r="JTR328" s="80"/>
      <c r="JTS328" s="80"/>
      <c r="JTT328" s="80"/>
      <c r="JTU328" s="80"/>
      <c r="JTV328" s="80"/>
      <c r="JTW328" s="80"/>
      <c r="JTX328" s="80"/>
      <c r="JTY328" s="80"/>
      <c r="JTZ328" s="80"/>
      <c r="JUA328" s="80"/>
      <c r="JUB328" s="80"/>
      <c r="JUC328" s="80"/>
      <c r="JUD328" s="80"/>
      <c r="JUE328" s="80"/>
      <c r="JUF328" s="80"/>
      <c r="JUG328" s="80"/>
      <c r="JUH328" s="80"/>
      <c r="JUI328" s="80"/>
      <c r="JUJ328" s="80"/>
      <c r="JUK328" s="80"/>
      <c r="JUL328" s="80"/>
      <c r="JUM328" s="80"/>
      <c r="JUN328" s="80"/>
      <c r="JUO328" s="80"/>
      <c r="JUP328" s="80"/>
      <c r="JUQ328" s="80"/>
      <c r="JUR328" s="80"/>
      <c r="JUS328" s="80"/>
      <c r="JUT328" s="80"/>
      <c r="JUU328" s="80"/>
      <c r="JUV328" s="80"/>
      <c r="JUW328" s="80"/>
      <c r="JUX328" s="80"/>
      <c r="JUY328" s="80"/>
      <c r="JUZ328" s="80"/>
      <c r="JVA328" s="80"/>
      <c r="JVB328" s="80"/>
      <c r="JVC328" s="80"/>
      <c r="JVD328" s="80"/>
      <c r="JVE328" s="80"/>
      <c r="JVF328" s="80"/>
      <c r="JVG328" s="80"/>
      <c r="JVH328" s="80"/>
      <c r="JVI328" s="80"/>
      <c r="JVJ328" s="80"/>
      <c r="JVK328" s="80"/>
      <c r="JVL328" s="80"/>
      <c r="JVM328" s="80"/>
      <c r="JVN328" s="80"/>
      <c r="JVO328" s="80"/>
      <c r="JVP328" s="80"/>
      <c r="JVQ328" s="80"/>
      <c r="JVR328" s="80"/>
      <c r="JVS328" s="80"/>
      <c r="JVT328" s="80"/>
      <c r="JVU328" s="80"/>
      <c r="JVV328" s="80"/>
      <c r="JVW328" s="80"/>
      <c r="JVX328" s="80"/>
      <c r="JVY328" s="80"/>
      <c r="JVZ328" s="80"/>
      <c r="JWA328" s="80"/>
      <c r="JWB328" s="80"/>
      <c r="JWC328" s="80"/>
      <c r="JWD328" s="80"/>
      <c r="JWE328" s="80"/>
      <c r="JWF328" s="80"/>
      <c r="JWG328" s="80"/>
      <c r="JWH328" s="80"/>
      <c r="JWI328" s="80"/>
      <c r="JWJ328" s="80"/>
      <c r="JWK328" s="80"/>
      <c r="JWL328" s="80"/>
      <c r="JWM328" s="80"/>
      <c r="JWN328" s="80"/>
      <c r="JWO328" s="80"/>
      <c r="JWP328" s="80"/>
      <c r="JWQ328" s="80"/>
      <c r="JWR328" s="80"/>
      <c r="JWS328" s="80"/>
      <c r="JWT328" s="80"/>
      <c r="JWU328" s="80"/>
      <c r="JWV328" s="80"/>
      <c r="JWW328" s="80"/>
      <c r="JWX328" s="80"/>
      <c r="JWY328" s="80"/>
      <c r="JWZ328" s="80"/>
      <c r="JXA328" s="80"/>
      <c r="JXB328" s="80"/>
      <c r="JXC328" s="80"/>
      <c r="JXD328" s="80"/>
      <c r="JXE328" s="80"/>
      <c r="JXF328" s="80"/>
      <c r="JXG328" s="80"/>
      <c r="JXH328" s="80"/>
      <c r="JXI328" s="80"/>
      <c r="JXJ328" s="80"/>
      <c r="JXK328" s="80"/>
      <c r="JXL328" s="80"/>
      <c r="JXM328" s="80"/>
      <c r="JXN328" s="80"/>
      <c r="JXO328" s="80"/>
      <c r="JXP328" s="80"/>
      <c r="JXQ328" s="80"/>
      <c r="JXR328" s="80"/>
      <c r="JXS328" s="80"/>
      <c r="JXT328" s="80"/>
      <c r="JXU328" s="80"/>
      <c r="JXV328" s="80"/>
      <c r="JXW328" s="80"/>
      <c r="JXX328" s="80"/>
      <c r="JXY328" s="80"/>
      <c r="JXZ328" s="80"/>
      <c r="JYA328" s="80"/>
      <c r="JYB328" s="80"/>
      <c r="JYC328" s="80"/>
      <c r="JYD328" s="80"/>
      <c r="JYE328" s="80"/>
      <c r="JYF328" s="80"/>
      <c r="JYG328" s="80"/>
      <c r="JYH328" s="80"/>
      <c r="JYI328" s="80"/>
      <c r="JYJ328" s="80"/>
      <c r="JYK328" s="80"/>
      <c r="JYL328" s="80"/>
      <c r="JYM328" s="80"/>
      <c r="JYN328" s="80"/>
      <c r="JYO328" s="80"/>
      <c r="JYP328" s="80"/>
      <c r="JYQ328" s="80"/>
      <c r="JYR328" s="80"/>
      <c r="JYS328" s="80"/>
      <c r="JYT328" s="80"/>
      <c r="JYU328" s="80"/>
      <c r="JYV328" s="80"/>
      <c r="JYW328" s="80"/>
      <c r="JYX328" s="80"/>
      <c r="JYY328" s="80"/>
      <c r="JYZ328" s="80"/>
      <c r="JZA328" s="80"/>
      <c r="JZB328" s="80"/>
      <c r="JZC328" s="80"/>
      <c r="JZD328" s="80"/>
      <c r="JZE328" s="80"/>
      <c r="JZF328" s="80"/>
      <c r="JZG328" s="80"/>
      <c r="JZH328" s="80"/>
      <c r="JZI328" s="80"/>
      <c r="JZJ328" s="80"/>
      <c r="JZK328" s="80"/>
      <c r="JZL328" s="80"/>
      <c r="JZM328" s="80"/>
      <c r="JZN328" s="80"/>
      <c r="JZO328" s="80"/>
      <c r="JZP328" s="80"/>
      <c r="JZQ328" s="80"/>
      <c r="JZR328" s="80"/>
      <c r="JZS328" s="80"/>
      <c r="JZT328" s="80"/>
      <c r="JZU328" s="80"/>
      <c r="JZV328" s="80"/>
      <c r="JZW328" s="80"/>
      <c r="JZX328" s="80"/>
      <c r="JZY328" s="80"/>
      <c r="JZZ328" s="80"/>
      <c r="KAA328" s="80"/>
      <c r="KAB328" s="80"/>
      <c r="KAC328" s="80"/>
      <c r="KAD328" s="80"/>
      <c r="KAE328" s="80"/>
      <c r="KAF328" s="80"/>
      <c r="KAG328" s="80"/>
      <c r="KAH328" s="80"/>
      <c r="KAI328" s="80"/>
      <c r="KAJ328" s="80"/>
      <c r="KAK328" s="80"/>
      <c r="KAL328" s="80"/>
      <c r="KAM328" s="80"/>
      <c r="KAN328" s="80"/>
      <c r="KAO328" s="80"/>
      <c r="KAP328" s="80"/>
      <c r="KAQ328" s="80"/>
      <c r="KAR328" s="80"/>
      <c r="KAS328" s="80"/>
      <c r="KAT328" s="80"/>
      <c r="KAU328" s="80"/>
      <c r="KAV328" s="80"/>
      <c r="KAW328" s="80"/>
      <c r="KAX328" s="80"/>
      <c r="KAY328" s="80"/>
      <c r="KAZ328" s="80"/>
      <c r="KBA328" s="80"/>
      <c r="KBB328" s="80"/>
      <c r="KBC328" s="80"/>
      <c r="KBD328" s="80"/>
      <c r="KBE328" s="80"/>
      <c r="KBF328" s="80"/>
      <c r="KBG328" s="80"/>
      <c r="KBH328" s="80"/>
      <c r="KBI328" s="80"/>
      <c r="KBJ328" s="80"/>
      <c r="KBK328" s="80"/>
      <c r="KBL328" s="80"/>
      <c r="KBM328" s="80"/>
      <c r="KBN328" s="80"/>
      <c r="KBO328" s="80"/>
      <c r="KBP328" s="80"/>
      <c r="KBQ328" s="80"/>
      <c r="KBR328" s="80"/>
      <c r="KBS328" s="80"/>
      <c r="KBT328" s="80"/>
      <c r="KBU328" s="80"/>
      <c r="KBV328" s="80"/>
      <c r="KBW328" s="80"/>
      <c r="KBX328" s="80"/>
      <c r="KBY328" s="80"/>
      <c r="KBZ328" s="80"/>
      <c r="KCA328" s="80"/>
      <c r="KCB328" s="80"/>
      <c r="KCC328" s="80"/>
      <c r="KCD328" s="80"/>
      <c r="KCE328" s="80"/>
      <c r="KCF328" s="80"/>
      <c r="KCG328" s="80"/>
      <c r="KCH328" s="80"/>
      <c r="KCI328" s="80"/>
      <c r="KCJ328" s="80"/>
      <c r="KCK328" s="80"/>
      <c r="KCL328" s="80"/>
      <c r="KCM328" s="80"/>
      <c r="KCN328" s="80"/>
      <c r="KCO328" s="80"/>
      <c r="KCP328" s="80"/>
      <c r="KCQ328" s="80"/>
      <c r="KCR328" s="80"/>
      <c r="KCS328" s="80"/>
      <c r="KCT328" s="80"/>
      <c r="KCU328" s="80"/>
      <c r="KCV328" s="80"/>
      <c r="KCW328" s="80"/>
      <c r="KCX328" s="80"/>
      <c r="KCY328" s="80"/>
      <c r="KCZ328" s="80"/>
      <c r="KDA328" s="80"/>
      <c r="KDB328" s="80"/>
      <c r="KDC328" s="80"/>
      <c r="KDD328" s="80"/>
      <c r="KDE328" s="80"/>
      <c r="KDF328" s="80"/>
      <c r="KDG328" s="80"/>
      <c r="KDH328" s="80"/>
      <c r="KDI328" s="80"/>
      <c r="KDJ328" s="80"/>
      <c r="KDK328" s="80"/>
      <c r="KDL328" s="80"/>
      <c r="KDM328" s="80"/>
      <c r="KDN328" s="80"/>
      <c r="KDO328" s="80"/>
      <c r="KDP328" s="80"/>
      <c r="KDQ328" s="80"/>
      <c r="KDR328" s="80"/>
      <c r="KDS328" s="80"/>
      <c r="KDT328" s="80"/>
      <c r="KDU328" s="80"/>
      <c r="KDV328" s="80"/>
      <c r="KDW328" s="80"/>
      <c r="KDX328" s="80"/>
      <c r="KDY328" s="80"/>
      <c r="KDZ328" s="80"/>
      <c r="KEA328" s="80"/>
      <c r="KEB328" s="80"/>
      <c r="KEC328" s="80"/>
      <c r="KED328" s="80"/>
      <c r="KEE328" s="80"/>
      <c r="KEF328" s="80"/>
      <c r="KEG328" s="80"/>
      <c r="KEH328" s="80"/>
      <c r="KEI328" s="80"/>
      <c r="KEJ328" s="80"/>
      <c r="KEK328" s="80"/>
      <c r="KEL328" s="80"/>
      <c r="KEM328" s="80"/>
      <c r="KEN328" s="80"/>
      <c r="KEO328" s="80"/>
      <c r="KEP328" s="80"/>
      <c r="KEQ328" s="80"/>
      <c r="KER328" s="80"/>
      <c r="KES328" s="80"/>
      <c r="KET328" s="80"/>
      <c r="KEU328" s="80"/>
      <c r="KEV328" s="80"/>
      <c r="KEW328" s="80"/>
      <c r="KEX328" s="80"/>
      <c r="KEY328" s="80"/>
      <c r="KEZ328" s="80"/>
      <c r="KFA328" s="80"/>
      <c r="KFB328" s="80"/>
      <c r="KFC328" s="80"/>
      <c r="KFD328" s="80"/>
      <c r="KFE328" s="80"/>
      <c r="KFF328" s="80"/>
      <c r="KFG328" s="80"/>
      <c r="KFH328" s="80"/>
      <c r="KFI328" s="80"/>
      <c r="KFJ328" s="80"/>
      <c r="KFK328" s="80"/>
      <c r="KFL328" s="80"/>
      <c r="KFM328" s="80"/>
      <c r="KFN328" s="80"/>
      <c r="KFO328" s="80"/>
      <c r="KFP328" s="80"/>
      <c r="KFQ328" s="80"/>
      <c r="KFR328" s="80"/>
      <c r="KFS328" s="80"/>
      <c r="KFT328" s="80"/>
      <c r="KFU328" s="80"/>
      <c r="KFV328" s="80"/>
      <c r="KFW328" s="80"/>
      <c r="KFX328" s="80"/>
      <c r="KFY328" s="80"/>
      <c r="KFZ328" s="80"/>
      <c r="KGA328" s="80"/>
      <c r="KGB328" s="80"/>
      <c r="KGC328" s="80"/>
      <c r="KGD328" s="80"/>
      <c r="KGE328" s="80"/>
      <c r="KGF328" s="80"/>
      <c r="KGG328" s="80"/>
      <c r="KGH328" s="80"/>
      <c r="KGI328" s="80"/>
      <c r="KGJ328" s="80"/>
      <c r="KGK328" s="80"/>
      <c r="KGL328" s="80"/>
      <c r="KGM328" s="80"/>
      <c r="KGN328" s="80"/>
      <c r="KGO328" s="80"/>
      <c r="KGP328" s="80"/>
      <c r="KGQ328" s="80"/>
      <c r="KGR328" s="80"/>
      <c r="KGS328" s="80"/>
      <c r="KGT328" s="80"/>
      <c r="KGU328" s="80"/>
      <c r="KGV328" s="80"/>
      <c r="KGW328" s="80"/>
      <c r="KGX328" s="80"/>
      <c r="KGY328" s="80"/>
      <c r="KGZ328" s="80"/>
      <c r="KHA328" s="80"/>
      <c r="KHB328" s="80"/>
      <c r="KHC328" s="80"/>
      <c r="KHD328" s="80"/>
      <c r="KHE328" s="80"/>
      <c r="KHF328" s="80"/>
      <c r="KHG328" s="80"/>
      <c r="KHH328" s="80"/>
      <c r="KHI328" s="80"/>
      <c r="KHJ328" s="80"/>
      <c r="KHK328" s="80"/>
      <c r="KHL328" s="80"/>
      <c r="KHM328" s="80"/>
      <c r="KHN328" s="80"/>
      <c r="KHO328" s="80"/>
      <c r="KHP328" s="80"/>
      <c r="KHQ328" s="80"/>
      <c r="KHR328" s="80"/>
      <c r="KHS328" s="80"/>
      <c r="KHT328" s="80"/>
      <c r="KHU328" s="80"/>
      <c r="KHV328" s="80"/>
      <c r="KHW328" s="80"/>
      <c r="KHX328" s="80"/>
      <c r="KHY328" s="80"/>
      <c r="KHZ328" s="80"/>
      <c r="KIA328" s="80"/>
      <c r="KIB328" s="80"/>
      <c r="KIC328" s="80"/>
      <c r="KID328" s="80"/>
      <c r="KIE328" s="80"/>
      <c r="KIF328" s="80"/>
      <c r="KIG328" s="80"/>
      <c r="KIH328" s="80"/>
      <c r="KII328" s="80"/>
      <c r="KIJ328" s="80"/>
      <c r="KIK328" s="80"/>
      <c r="KIL328" s="80"/>
      <c r="KIM328" s="80"/>
      <c r="KIN328" s="80"/>
      <c r="KIO328" s="80"/>
      <c r="KIP328" s="80"/>
      <c r="KIQ328" s="80"/>
      <c r="KIR328" s="80"/>
      <c r="KIS328" s="80"/>
      <c r="KIT328" s="80"/>
      <c r="KIU328" s="80"/>
      <c r="KIV328" s="80"/>
      <c r="KIW328" s="80"/>
      <c r="KIX328" s="80"/>
      <c r="KIY328" s="80"/>
      <c r="KIZ328" s="80"/>
      <c r="KJA328" s="80"/>
      <c r="KJB328" s="80"/>
      <c r="KJC328" s="80"/>
      <c r="KJD328" s="80"/>
      <c r="KJE328" s="80"/>
      <c r="KJF328" s="80"/>
      <c r="KJG328" s="80"/>
      <c r="KJH328" s="80"/>
      <c r="KJI328" s="80"/>
      <c r="KJJ328" s="80"/>
      <c r="KJK328" s="80"/>
      <c r="KJL328" s="80"/>
      <c r="KJM328" s="80"/>
      <c r="KJN328" s="80"/>
      <c r="KJO328" s="80"/>
      <c r="KJP328" s="80"/>
      <c r="KJQ328" s="80"/>
      <c r="KJR328" s="80"/>
      <c r="KJS328" s="80"/>
      <c r="KJT328" s="80"/>
      <c r="KJU328" s="80"/>
      <c r="KJV328" s="80"/>
      <c r="KJW328" s="80"/>
      <c r="KJX328" s="80"/>
      <c r="KJY328" s="80"/>
      <c r="KJZ328" s="80"/>
      <c r="KKA328" s="80"/>
      <c r="KKB328" s="80"/>
      <c r="KKC328" s="80"/>
      <c r="KKD328" s="80"/>
      <c r="KKE328" s="80"/>
      <c r="KKF328" s="80"/>
      <c r="KKG328" s="80"/>
      <c r="KKH328" s="80"/>
      <c r="KKI328" s="80"/>
      <c r="KKJ328" s="80"/>
      <c r="KKK328" s="80"/>
      <c r="KKL328" s="80"/>
      <c r="KKM328" s="80"/>
      <c r="KKN328" s="80"/>
      <c r="KKO328" s="80"/>
      <c r="KKP328" s="80"/>
      <c r="KKQ328" s="80"/>
      <c r="KKR328" s="80"/>
      <c r="KKS328" s="80"/>
      <c r="KKT328" s="80"/>
      <c r="KKU328" s="80"/>
      <c r="KKV328" s="80"/>
      <c r="KKW328" s="80"/>
      <c r="KKX328" s="80"/>
      <c r="KKY328" s="80"/>
      <c r="KKZ328" s="80"/>
      <c r="KLA328" s="80"/>
      <c r="KLB328" s="80"/>
      <c r="KLC328" s="80"/>
      <c r="KLD328" s="80"/>
      <c r="KLE328" s="80"/>
      <c r="KLF328" s="80"/>
      <c r="KLG328" s="80"/>
      <c r="KLH328" s="80"/>
      <c r="KLI328" s="80"/>
      <c r="KLJ328" s="80"/>
      <c r="KLK328" s="80"/>
      <c r="KLL328" s="80"/>
      <c r="KLM328" s="80"/>
      <c r="KLN328" s="80"/>
      <c r="KLO328" s="80"/>
      <c r="KLP328" s="80"/>
      <c r="KLQ328" s="80"/>
      <c r="KLR328" s="80"/>
      <c r="KLS328" s="80"/>
      <c r="KLT328" s="80"/>
      <c r="KLU328" s="80"/>
      <c r="KLV328" s="80"/>
      <c r="KLW328" s="80"/>
      <c r="KLX328" s="80"/>
      <c r="KLY328" s="80"/>
      <c r="KLZ328" s="80"/>
      <c r="KMA328" s="80"/>
      <c r="KMB328" s="80"/>
      <c r="KMC328" s="80"/>
      <c r="KMD328" s="80"/>
      <c r="KME328" s="80"/>
      <c r="KMF328" s="80"/>
      <c r="KMG328" s="80"/>
      <c r="KMH328" s="80"/>
      <c r="KMI328" s="80"/>
      <c r="KMJ328" s="80"/>
      <c r="KMK328" s="80"/>
      <c r="KML328" s="80"/>
      <c r="KMM328" s="80"/>
      <c r="KMN328" s="80"/>
      <c r="KMO328" s="80"/>
      <c r="KMP328" s="80"/>
      <c r="KMQ328" s="80"/>
      <c r="KMR328" s="80"/>
      <c r="KMS328" s="80"/>
      <c r="KMT328" s="80"/>
      <c r="KMU328" s="80"/>
      <c r="KMV328" s="80"/>
      <c r="KMW328" s="80"/>
      <c r="KMX328" s="80"/>
      <c r="KMY328" s="80"/>
      <c r="KMZ328" s="80"/>
      <c r="KNA328" s="80"/>
      <c r="KNB328" s="80"/>
      <c r="KNC328" s="80"/>
      <c r="KND328" s="80"/>
      <c r="KNE328" s="80"/>
      <c r="KNF328" s="80"/>
      <c r="KNG328" s="80"/>
      <c r="KNH328" s="80"/>
      <c r="KNI328" s="80"/>
      <c r="KNJ328" s="80"/>
      <c r="KNK328" s="80"/>
      <c r="KNL328" s="80"/>
      <c r="KNM328" s="80"/>
      <c r="KNN328" s="80"/>
      <c r="KNO328" s="80"/>
      <c r="KNP328" s="80"/>
      <c r="KNQ328" s="80"/>
      <c r="KNR328" s="80"/>
      <c r="KNS328" s="80"/>
      <c r="KNT328" s="80"/>
      <c r="KNU328" s="80"/>
      <c r="KNV328" s="80"/>
      <c r="KNW328" s="80"/>
      <c r="KNX328" s="80"/>
      <c r="KNY328" s="80"/>
      <c r="KNZ328" s="80"/>
      <c r="KOA328" s="80"/>
      <c r="KOB328" s="80"/>
      <c r="KOC328" s="80"/>
      <c r="KOD328" s="80"/>
      <c r="KOE328" s="80"/>
      <c r="KOF328" s="80"/>
      <c r="KOG328" s="80"/>
      <c r="KOH328" s="80"/>
      <c r="KOI328" s="80"/>
      <c r="KOJ328" s="80"/>
      <c r="KOK328" s="80"/>
      <c r="KOL328" s="80"/>
      <c r="KOM328" s="80"/>
      <c r="KON328" s="80"/>
      <c r="KOO328" s="80"/>
      <c r="KOP328" s="80"/>
      <c r="KOQ328" s="80"/>
      <c r="KOR328" s="80"/>
      <c r="KOS328" s="80"/>
      <c r="KOT328" s="80"/>
      <c r="KOU328" s="80"/>
      <c r="KOV328" s="80"/>
      <c r="KOW328" s="80"/>
      <c r="KOX328" s="80"/>
      <c r="KOY328" s="80"/>
      <c r="KOZ328" s="80"/>
      <c r="KPA328" s="80"/>
      <c r="KPB328" s="80"/>
      <c r="KPC328" s="80"/>
      <c r="KPD328" s="80"/>
      <c r="KPE328" s="80"/>
      <c r="KPF328" s="80"/>
      <c r="KPG328" s="80"/>
      <c r="KPH328" s="80"/>
      <c r="KPI328" s="80"/>
      <c r="KPJ328" s="80"/>
      <c r="KPK328" s="80"/>
      <c r="KPL328" s="80"/>
      <c r="KPM328" s="80"/>
      <c r="KPN328" s="80"/>
      <c r="KPO328" s="80"/>
      <c r="KPP328" s="80"/>
      <c r="KPQ328" s="80"/>
      <c r="KPR328" s="80"/>
      <c r="KPS328" s="80"/>
      <c r="KPT328" s="80"/>
      <c r="KPU328" s="80"/>
      <c r="KPV328" s="80"/>
      <c r="KPW328" s="80"/>
      <c r="KPX328" s="80"/>
      <c r="KPY328" s="80"/>
      <c r="KPZ328" s="80"/>
      <c r="KQA328" s="80"/>
      <c r="KQB328" s="80"/>
      <c r="KQC328" s="80"/>
      <c r="KQD328" s="80"/>
      <c r="KQE328" s="80"/>
      <c r="KQF328" s="80"/>
      <c r="KQG328" s="80"/>
      <c r="KQH328" s="80"/>
      <c r="KQI328" s="80"/>
      <c r="KQJ328" s="80"/>
      <c r="KQK328" s="80"/>
      <c r="KQL328" s="80"/>
      <c r="KQM328" s="80"/>
      <c r="KQN328" s="80"/>
      <c r="KQO328" s="80"/>
      <c r="KQP328" s="80"/>
      <c r="KQQ328" s="80"/>
      <c r="KQR328" s="80"/>
      <c r="KQS328" s="80"/>
      <c r="KQT328" s="80"/>
      <c r="KQU328" s="80"/>
      <c r="KQV328" s="80"/>
      <c r="KQW328" s="80"/>
      <c r="KQX328" s="80"/>
      <c r="KQY328" s="80"/>
      <c r="KQZ328" s="80"/>
      <c r="KRA328" s="80"/>
      <c r="KRB328" s="80"/>
      <c r="KRC328" s="80"/>
      <c r="KRD328" s="80"/>
      <c r="KRE328" s="80"/>
      <c r="KRF328" s="80"/>
      <c r="KRG328" s="80"/>
      <c r="KRH328" s="80"/>
      <c r="KRI328" s="80"/>
      <c r="KRJ328" s="80"/>
      <c r="KRK328" s="80"/>
      <c r="KRL328" s="80"/>
      <c r="KRM328" s="80"/>
      <c r="KRN328" s="80"/>
      <c r="KRO328" s="80"/>
      <c r="KRP328" s="80"/>
      <c r="KRQ328" s="80"/>
      <c r="KRR328" s="80"/>
      <c r="KRS328" s="80"/>
      <c r="KRT328" s="80"/>
      <c r="KRU328" s="80"/>
      <c r="KRV328" s="80"/>
      <c r="KRW328" s="80"/>
      <c r="KRX328" s="80"/>
      <c r="KRY328" s="80"/>
      <c r="KRZ328" s="80"/>
      <c r="KSA328" s="80"/>
      <c r="KSB328" s="80"/>
      <c r="KSC328" s="80"/>
      <c r="KSD328" s="80"/>
      <c r="KSE328" s="80"/>
      <c r="KSF328" s="80"/>
      <c r="KSG328" s="80"/>
      <c r="KSH328" s="80"/>
      <c r="KSI328" s="80"/>
      <c r="KSJ328" s="80"/>
      <c r="KSK328" s="80"/>
      <c r="KSL328" s="80"/>
      <c r="KSM328" s="80"/>
      <c r="KSN328" s="80"/>
      <c r="KSO328" s="80"/>
      <c r="KSP328" s="80"/>
      <c r="KSQ328" s="80"/>
      <c r="KSR328" s="80"/>
      <c r="KSS328" s="80"/>
      <c r="KST328" s="80"/>
      <c r="KSU328" s="80"/>
      <c r="KSV328" s="80"/>
      <c r="KSW328" s="80"/>
      <c r="KSX328" s="80"/>
      <c r="KSY328" s="80"/>
      <c r="KSZ328" s="80"/>
      <c r="KTA328" s="80"/>
      <c r="KTB328" s="80"/>
      <c r="KTC328" s="80"/>
      <c r="KTD328" s="80"/>
      <c r="KTE328" s="80"/>
      <c r="KTF328" s="80"/>
      <c r="KTG328" s="80"/>
      <c r="KTH328" s="80"/>
      <c r="KTI328" s="80"/>
      <c r="KTJ328" s="80"/>
      <c r="KTK328" s="80"/>
      <c r="KTL328" s="80"/>
      <c r="KTM328" s="80"/>
      <c r="KTN328" s="80"/>
      <c r="KTO328" s="80"/>
      <c r="KTP328" s="80"/>
      <c r="KTQ328" s="80"/>
      <c r="KTR328" s="80"/>
      <c r="KTS328" s="80"/>
      <c r="KTT328" s="80"/>
      <c r="KTU328" s="80"/>
      <c r="KTV328" s="80"/>
      <c r="KTW328" s="80"/>
      <c r="KTX328" s="80"/>
      <c r="KTY328" s="80"/>
      <c r="KTZ328" s="80"/>
      <c r="KUA328" s="80"/>
      <c r="KUB328" s="80"/>
      <c r="KUC328" s="80"/>
      <c r="KUD328" s="80"/>
      <c r="KUE328" s="80"/>
      <c r="KUF328" s="80"/>
      <c r="KUG328" s="80"/>
      <c r="KUH328" s="80"/>
      <c r="KUI328" s="80"/>
      <c r="KUJ328" s="80"/>
      <c r="KUK328" s="80"/>
      <c r="KUL328" s="80"/>
      <c r="KUM328" s="80"/>
      <c r="KUN328" s="80"/>
      <c r="KUO328" s="80"/>
      <c r="KUP328" s="80"/>
      <c r="KUQ328" s="80"/>
      <c r="KUR328" s="80"/>
      <c r="KUS328" s="80"/>
      <c r="KUT328" s="80"/>
      <c r="KUU328" s="80"/>
      <c r="KUV328" s="80"/>
      <c r="KUW328" s="80"/>
      <c r="KUX328" s="80"/>
      <c r="KUY328" s="80"/>
      <c r="KUZ328" s="80"/>
      <c r="KVA328" s="80"/>
      <c r="KVB328" s="80"/>
      <c r="KVC328" s="80"/>
      <c r="KVD328" s="80"/>
      <c r="KVE328" s="80"/>
      <c r="KVF328" s="80"/>
      <c r="KVG328" s="80"/>
      <c r="KVH328" s="80"/>
      <c r="KVI328" s="80"/>
      <c r="KVJ328" s="80"/>
      <c r="KVK328" s="80"/>
      <c r="KVL328" s="80"/>
      <c r="KVM328" s="80"/>
      <c r="KVN328" s="80"/>
      <c r="KVO328" s="80"/>
      <c r="KVP328" s="80"/>
      <c r="KVQ328" s="80"/>
      <c r="KVR328" s="80"/>
      <c r="KVS328" s="80"/>
      <c r="KVT328" s="80"/>
      <c r="KVU328" s="80"/>
      <c r="KVV328" s="80"/>
      <c r="KVW328" s="80"/>
      <c r="KVX328" s="80"/>
      <c r="KVY328" s="80"/>
      <c r="KVZ328" s="80"/>
      <c r="KWA328" s="80"/>
      <c r="KWB328" s="80"/>
      <c r="KWC328" s="80"/>
      <c r="KWD328" s="80"/>
      <c r="KWE328" s="80"/>
      <c r="KWF328" s="80"/>
      <c r="KWG328" s="80"/>
      <c r="KWH328" s="80"/>
      <c r="KWI328" s="80"/>
      <c r="KWJ328" s="80"/>
      <c r="KWK328" s="80"/>
      <c r="KWL328" s="80"/>
      <c r="KWM328" s="80"/>
      <c r="KWN328" s="80"/>
      <c r="KWO328" s="80"/>
      <c r="KWP328" s="80"/>
      <c r="KWQ328" s="80"/>
      <c r="KWR328" s="80"/>
      <c r="KWS328" s="80"/>
      <c r="KWT328" s="80"/>
      <c r="KWU328" s="80"/>
      <c r="KWV328" s="80"/>
      <c r="KWW328" s="80"/>
      <c r="KWX328" s="80"/>
      <c r="KWY328" s="80"/>
      <c r="KWZ328" s="80"/>
      <c r="KXA328" s="80"/>
      <c r="KXB328" s="80"/>
      <c r="KXC328" s="80"/>
      <c r="KXD328" s="80"/>
      <c r="KXE328" s="80"/>
      <c r="KXF328" s="80"/>
      <c r="KXG328" s="80"/>
      <c r="KXH328" s="80"/>
      <c r="KXI328" s="80"/>
      <c r="KXJ328" s="80"/>
      <c r="KXK328" s="80"/>
      <c r="KXL328" s="80"/>
      <c r="KXM328" s="80"/>
      <c r="KXN328" s="80"/>
      <c r="KXO328" s="80"/>
      <c r="KXP328" s="80"/>
      <c r="KXQ328" s="80"/>
      <c r="KXR328" s="80"/>
      <c r="KXS328" s="80"/>
      <c r="KXT328" s="80"/>
      <c r="KXU328" s="80"/>
      <c r="KXV328" s="80"/>
      <c r="KXW328" s="80"/>
      <c r="KXX328" s="80"/>
      <c r="KXY328" s="80"/>
      <c r="KXZ328" s="80"/>
      <c r="KYA328" s="80"/>
      <c r="KYB328" s="80"/>
      <c r="KYC328" s="80"/>
      <c r="KYD328" s="80"/>
      <c r="KYE328" s="80"/>
      <c r="KYF328" s="80"/>
      <c r="KYG328" s="80"/>
      <c r="KYH328" s="80"/>
      <c r="KYI328" s="80"/>
      <c r="KYJ328" s="80"/>
      <c r="KYK328" s="80"/>
      <c r="KYL328" s="80"/>
      <c r="KYM328" s="80"/>
      <c r="KYN328" s="80"/>
      <c r="KYO328" s="80"/>
      <c r="KYP328" s="80"/>
      <c r="KYQ328" s="80"/>
      <c r="KYR328" s="80"/>
      <c r="KYS328" s="80"/>
      <c r="KYT328" s="80"/>
      <c r="KYU328" s="80"/>
      <c r="KYV328" s="80"/>
      <c r="KYW328" s="80"/>
      <c r="KYX328" s="80"/>
      <c r="KYY328" s="80"/>
      <c r="KYZ328" s="80"/>
      <c r="KZA328" s="80"/>
      <c r="KZB328" s="80"/>
      <c r="KZC328" s="80"/>
      <c r="KZD328" s="80"/>
      <c r="KZE328" s="80"/>
      <c r="KZF328" s="80"/>
      <c r="KZG328" s="80"/>
      <c r="KZH328" s="80"/>
      <c r="KZI328" s="80"/>
      <c r="KZJ328" s="80"/>
      <c r="KZK328" s="80"/>
      <c r="KZL328" s="80"/>
      <c r="KZM328" s="80"/>
      <c r="KZN328" s="80"/>
      <c r="KZO328" s="80"/>
      <c r="KZP328" s="80"/>
      <c r="KZQ328" s="80"/>
      <c r="KZR328" s="80"/>
      <c r="KZS328" s="80"/>
      <c r="KZT328" s="80"/>
      <c r="KZU328" s="80"/>
      <c r="KZV328" s="80"/>
      <c r="KZW328" s="80"/>
      <c r="KZX328" s="80"/>
      <c r="KZY328" s="80"/>
      <c r="KZZ328" s="80"/>
      <c r="LAA328" s="80"/>
      <c r="LAB328" s="80"/>
      <c r="LAC328" s="80"/>
      <c r="LAD328" s="80"/>
      <c r="LAE328" s="80"/>
      <c r="LAF328" s="80"/>
      <c r="LAG328" s="80"/>
      <c r="LAH328" s="80"/>
      <c r="LAI328" s="80"/>
      <c r="LAJ328" s="80"/>
      <c r="LAK328" s="80"/>
      <c r="LAL328" s="80"/>
      <c r="LAM328" s="80"/>
      <c r="LAN328" s="80"/>
      <c r="LAO328" s="80"/>
      <c r="LAP328" s="80"/>
      <c r="LAQ328" s="80"/>
      <c r="LAR328" s="80"/>
      <c r="LAS328" s="80"/>
      <c r="LAT328" s="80"/>
      <c r="LAU328" s="80"/>
      <c r="LAV328" s="80"/>
      <c r="LAW328" s="80"/>
      <c r="LAX328" s="80"/>
      <c r="LAY328" s="80"/>
      <c r="LAZ328" s="80"/>
      <c r="LBA328" s="80"/>
      <c r="LBB328" s="80"/>
      <c r="LBC328" s="80"/>
      <c r="LBD328" s="80"/>
      <c r="LBE328" s="80"/>
      <c r="LBF328" s="80"/>
      <c r="LBG328" s="80"/>
      <c r="LBH328" s="80"/>
      <c r="LBI328" s="80"/>
      <c r="LBJ328" s="80"/>
      <c r="LBK328" s="80"/>
      <c r="LBL328" s="80"/>
      <c r="LBM328" s="80"/>
      <c r="LBN328" s="80"/>
      <c r="LBO328" s="80"/>
      <c r="LBP328" s="80"/>
      <c r="LBQ328" s="80"/>
      <c r="LBR328" s="80"/>
      <c r="LBS328" s="80"/>
      <c r="LBT328" s="80"/>
      <c r="LBU328" s="80"/>
      <c r="LBV328" s="80"/>
      <c r="LBW328" s="80"/>
      <c r="LBX328" s="80"/>
      <c r="LBY328" s="80"/>
      <c r="LBZ328" s="80"/>
      <c r="LCA328" s="80"/>
      <c r="LCB328" s="80"/>
      <c r="LCC328" s="80"/>
      <c r="LCD328" s="80"/>
      <c r="LCE328" s="80"/>
      <c r="LCF328" s="80"/>
      <c r="LCG328" s="80"/>
      <c r="LCH328" s="80"/>
      <c r="LCI328" s="80"/>
      <c r="LCJ328" s="80"/>
      <c r="LCK328" s="80"/>
      <c r="LCL328" s="80"/>
      <c r="LCM328" s="80"/>
      <c r="LCN328" s="80"/>
      <c r="LCO328" s="80"/>
      <c r="LCP328" s="80"/>
      <c r="LCQ328" s="80"/>
      <c r="LCR328" s="80"/>
      <c r="LCS328" s="80"/>
      <c r="LCT328" s="80"/>
      <c r="LCU328" s="80"/>
      <c r="LCV328" s="80"/>
      <c r="LCW328" s="80"/>
      <c r="LCX328" s="80"/>
      <c r="LCY328" s="80"/>
      <c r="LCZ328" s="80"/>
      <c r="LDA328" s="80"/>
      <c r="LDB328" s="80"/>
      <c r="LDC328" s="80"/>
      <c r="LDD328" s="80"/>
      <c r="LDE328" s="80"/>
      <c r="LDF328" s="80"/>
      <c r="LDG328" s="80"/>
      <c r="LDH328" s="80"/>
      <c r="LDI328" s="80"/>
      <c r="LDJ328" s="80"/>
      <c r="LDK328" s="80"/>
      <c r="LDL328" s="80"/>
      <c r="LDM328" s="80"/>
      <c r="LDN328" s="80"/>
      <c r="LDO328" s="80"/>
      <c r="LDP328" s="80"/>
      <c r="LDQ328" s="80"/>
      <c r="LDR328" s="80"/>
      <c r="LDS328" s="80"/>
      <c r="LDT328" s="80"/>
      <c r="LDU328" s="80"/>
      <c r="LDV328" s="80"/>
      <c r="LDW328" s="80"/>
      <c r="LDX328" s="80"/>
      <c r="LDY328" s="80"/>
      <c r="LDZ328" s="80"/>
      <c r="LEA328" s="80"/>
      <c r="LEB328" s="80"/>
      <c r="LEC328" s="80"/>
      <c r="LED328" s="80"/>
      <c r="LEE328" s="80"/>
      <c r="LEF328" s="80"/>
      <c r="LEG328" s="80"/>
      <c r="LEH328" s="80"/>
      <c r="LEI328" s="80"/>
      <c r="LEJ328" s="80"/>
      <c r="LEK328" s="80"/>
      <c r="LEL328" s="80"/>
      <c r="LEM328" s="80"/>
      <c r="LEN328" s="80"/>
      <c r="LEO328" s="80"/>
      <c r="LEP328" s="80"/>
      <c r="LEQ328" s="80"/>
      <c r="LER328" s="80"/>
      <c r="LES328" s="80"/>
      <c r="LET328" s="80"/>
      <c r="LEU328" s="80"/>
      <c r="LEV328" s="80"/>
      <c r="LEW328" s="80"/>
      <c r="LEX328" s="80"/>
      <c r="LEY328" s="80"/>
      <c r="LEZ328" s="80"/>
      <c r="LFA328" s="80"/>
      <c r="LFB328" s="80"/>
      <c r="LFC328" s="80"/>
      <c r="LFD328" s="80"/>
      <c r="LFE328" s="80"/>
      <c r="LFF328" s="80"/>
      <c r="LFG328" s="80"/>
      <c r="LFH328" s="80"/>
      <c r="LFI328" s="80"/>
      <c r="LFJ328" s="80"/>
      <c r="LFK328" s="80"/>
      <c r="LFL328" s="80"/>
      <c r="LFM328" s="80"/>
      <c r="LFN328" s="80"/>
      <c r="LFO328" s="80"/>
      <c r="LFP328" s="80"/>
      <c r="LFQ328" s="80"/>
      <c r="LFR328" s="80"/>
      <c r="LFS328" s="80"/>
      <c r="LFT328" s="80"/>
      <c r="LFU328" s="80"/>
      <c r="LFV328" s="80"/>
      <c r="LFW328" s="80"/>
      <c r="LFX328" s="80"/>
      <c r="LFY328" s="80"/>
      <c r="LFZ328" s="80"/>
      <c r="LGA328" s="80"/>
      <c r="LGB328" s="80"/>
      <c r="LGC328" s="80"/>
      <c r="LGD328" s="80"/>
      <c r="LGE328" s="80"/>
      <c r="LGF328" s="80"/>
      <c r="LGG328" s="80"/>
      <c r="LGH328" s="80"/>
      <c r="LGI328" s="80"/>
      <c r="LGJ328" s="80"/>
      <c r="LGK328" s="80"/>
      <c r="LGL328" s="80"/>
      <c r="LGM328" s="80"/>
      <c r="LGN328" s="80"/>
      <c r="LGO328" s="80"/>
      <c r="LGP328" s="80"/>
      <c r="LGQ328" s="80"/>
      <c r="LGR328" s="80"/>
      <c r="LGS328" s="80"/>
      <c r="LGT328" s="80"/>
      <c r="LGU328" s="80"/>
      <c r="LGV328" s="80"/>
      <c r="LGW328" s="80"/>
      <c r="LGX328" s="80"/>
      <c r="LGY328" s="80"/>
      <c r="LGZ328" s="80"/>
      <c r="LHA328" s="80"/>
      <c r="LHB328" s="80"/>
      <c r="LHC328" s="80"/>
      <c r="LHD328" s="80"/>
      <c r="LHE328" s="80"/>
      <c r="LHF328" s="80"/>
      <c r="LHG328" s="80"/>
      <c r="LHH328" s="80"/>
      <c r="LHI328" s="80"/>
      <c r="LHJ328" s="80"/>
      <c r="LHK328" s="80"/>
      <c r="LHL328" s="80"/>
      <c r="LHM328" s="80"/>
      <c r="LHN328" s="80"/>
      <c r="LHO328" s="80"/>
      <c r="LHP328" s="80"/>
      <c r="LHQ328" s="80"/>
      <c r="LHR328" s="80"/>
      <c r="LHS328" s="80"/>
      <c r="LHT328" s="80"/>
      <c r="LHU328" s="80"/>
      <c r="LHV328" s="80"/>
      <c r="LHW328" s="80"/>
      <c r="LHX328" s="80"/>
      <c r="LHY328" s="80"/>
      <c r="LHZ328" s="80"/>
      <c r="LIA328" s="80"/>
      <c r="LIB328" s="80"/>
      <c r="LIC328" s="80"/>
      <c r="LID328" s="80"/>
      <c r="LIE328" s="80"/>
      <c r="LIF328" s="80"/>
      <c r="LIG328" s="80"/>
      <c r="LIH328" s="80"/>
      <c r="LII328" s="80"/>
      <c r="LIJ328" s="80"/>
      <c r="LIK328" s="80"/>
      <c r="LIL328" s="80"/>
      <c r="LIM328" s="80"/>
      <c r="LIN328" s="80"/>
      <c r="LIO328" s="80"/>
      <c r="LIP328" s="80"/>
      <c r="LIQ328" s="80"/>
      <c r="LIR328" s="80"/>
      <c r="LIS328" s="80"/>
      <c r="LIT328" s="80"/>
      <c r="LIU328" s="80"/>
      <c r="LIV328" s="80"/>
      <c r="LIW328" s="80"/>
      <c r="LIX328" s="80"/>
      <c r="LIY328" s="80"/>
      <c r="LIZ328" s="80"/>
      <c r="LJA328" s="80"/>
      <c r="LJB328" s="80"/>
      <c r="LJC328" s="80"/>
      <c r="LJD328" s="80"/>
      <c r="LJE328" s="80"/>
      <c r="LJF328" s="80"/>
      <c r="LJG328" s="80"/>
      <c r="LJH328" s="80"/>
      <c r="LJI328" s="80"/>
      <c r="LJJ328" s="80"/>
      <c r="LJK328" s="80"/>
      <c r="LJL328" s="80"/>
      <c r="LJM328" s="80"/>
      <c r="LJN328" s="80"/>
      <c r="LJO328" s="80"/>
      <c r="LJP328" s="80"/>
      <c r="LJQ328" s="80"/>
      <c r="LJR328" s="80"/>
      <c r="LJS328" s="80"/>
      <c r="LJT328" s="80"/>
      <c r="LJU328" s="80"/>
      <c r="LJV328" s="80"/>
      <c r="LJW328" s="80"/>
      <c r="LJX328" s="80"/>
      <c r="LJY328" s="80"/>
      <c r="LJZ328" s="80"/>
      <c r="LKA328" s="80"/>
      <c r="LKB328" s="80"/>
      <c r="LKC328" s="80"/>
      <c r="LKD328" s="80"/>
      <c r="LKE328" s="80"/>
      <c r="LKF328" s="80"/>
      <c r="LKG328" s="80"/>
      <c r="LKH328" s="80"/>
      <c r="LKI328" s="80"/>
      <c r="LKJ328" s="80"/>
      <c r="LKK328" s="80"/>
      <c r="LKL328" s="80"/>
      <c r="LKM328" s="80"/>
      <c r="LKN328" s="80"/>
      <c r="LKO328" s="80"/>
      <c r="LKP328" s="80"/>
      <c r="LKQ328" s="80"/>
      <c r="LKR328" s="80"/>
      <c r="LKS328" s="80"/>
      <c r="LKT328" s="80"/>
      <c r="LKU328" s="80"/>
      <c r="LKV328" s="80"/>
      <c r="LKW328" s="80"/>
      <c r="LKX328" s="80"/>
      <c r="LKY328" s="80"/>
      <c r="LKZ328" s="80"/>
      <c r="LLA328" s="80"/>
      <c r="LLB328" s="80"/>
      <c r="LLC328" s="80"/>
      <c r="LLD328" s="80"/>
      <c r="LLE328" s="80"/>
      <c r="LLF328" s="80"/>
      <c r="LLG328" s="80"/>
      <c r="LLH328" s="80"/>
      <c r="LLI328" s="80"/>
      <c r="LLJ328" s="80"/>
      <c r="LLK328" s="80"/>
      <c r="LLL328" s="80"/>
      <c r="LLM328" s="80"/>
      <c r="LLN328" s="80"/>
      <c r="LLO328" s="80"/>
      <c r="LLP328" s="80"/>
      <c r="LLQ328" s="80"/>
      <c r="LLR328" s="80"/>
      <c r="LLS328" s="80"/>
      <c r="LLT328" s="80"/>
      <c r="LLU328" s="80"/>
      <c r="LLV328" s="80"/>
      <c r="LLW328" s="80"/>
      <c r="LLX328" s="80"/>
      <c r="LLY328" s="80"/>
      <c r="LLZ328" s="80"/>
      <c r="LMA328" s="80"/>
      <c r="LMB328" s="80"/>
      <c r="LMC328" s="80"/>
      <c r="LMD328" s="80"/>
      <c r="LME328" s="80"/>
      <c r="LMF328" s="80"/>
      <c r="LMG328" s="80"/>
      <c r="LMH328" s="80"/>
      <c r="LMI328" s="80"/>
      <c r="LMJ328" s="80"/>
      <c r="LMK328" s="80"/>
      <c r="LML328" s="80"/>
      <c r="LMM328" s="80"/>
      <c r="LMN328" s="80"/>
      <c r="LMO328" s="80"/>
      <c r="LMP328" s="80"/>
      <c r="LMQ328" s="80"/>
      <c r="LMR328" s="80"/>
      <c r="LMS328" s="80"/>
      <c r="LMT328" s="80"/>
      <c r="LMU328" s="80"/>
      <c r="LMV328" s="80"/>
      <c r="LMW328" s="80"/>
      <c r="LMX328" s="80"/>
      <c r="LMY328" s="80"/>
      <c r="LMZ328" s="80"/>
      <c r="LNA328" s="80"/>
      <c r="LNB328" s="80"/>
      <c r="LNC328" s="80"/>
      <c r="LND328" s="80"/>
      <c r="LNE328" s="80"/>
      <c r="LNF328" s="80"/>
      <c r="LNG328" s="80"/>
      <c r="LNH328" s="80"/>
      <c r="LNI328" s="80"/>
      <c r="LNJ328" s="80"/>
      <c r="LNK328" s="80"/>
      <c r="LNL328" s="80"/>
      <c r="LNM328" s="80"/>
      <c r="LNN328" s="80"/>
      <c r="LNO328" s="80"/>
      <c r="LNP328" s="80"/>
      <c r="LNQ328" s="80"/>
      <c r="LNR328" s="80"/>
      <c r="LNS328" s="80"/>
      <c r="LNT328" s="80"/>
      <c r="LNU328" s="80"/>
      <c r="LNV328" s="80"/>
      <c r="LNW328" s="80"/>
      <c r="LNX328" s="80"/>
      <c r="LNY328" s="80"/>
      <c r="LNZ328" s="80"/>
      <c r="LOA328" s="80"/>
      <c r="LOB328" s="80"/>
      <c r="LOC328" s="80"/>
      <c r="LOD328" s="80"/>
      <c r="LOE328" s="80"/>
      <c r="LOF328" s="80"/>
      <c r="LOG328" s="80"/>
      <c r="LOH328" s="80"/>
      <c r="LOI328" s="80"/>
      <c r="LOJ328" s="80"/>
      <c r="LOK328" s="80"/>
      <c r="LOL328" s="80"/>
      <c r="LOM328" s="80"/>
      <c r="LON328" s="80"/>
      <c r="LOO328" s="80"/>
      <c r="LOP328" s="80"/>
      <c r="LOQ328" s="80"/>
      <c r="LOR328" s="80"/>
      <c r="LOS328" s="80"/>
      <c r="LOT328" s="80"/>
      <c r="LOU328" s="80"/>
      <c r="LOV328" s="80"/>
      <c r="LOW328" s="80"/>
      <c r="LOX328" s="80"/>
      <c r="LOY328" s="80"/>
      <c r="LOZ328" s="80"/>
      <c r="LPA328" s="80"/>
      <c r="LPB328" s="80"/>
      <c r="LPC328" s="80"/>
      <c r="LPD328" s="80"/>
      <c r="LPE328" s="80"/>
      <c r="LPF328" s="80"/>
      <c r="LPG328" s="80"/>
      <c r="LPH328" s="80"/>
      <c r="LPI328" s="80"/>
      <c r="LPJ328" s="80"/>
      <c r="LPK328" s="80"/>
      <c r="LPL328" s="80"/>
      <c r="LPM328" s="80"/>
      <c r="LPN328" s="80"/>
      <c r="LPO328" s="80"/>
      <c r="LPP328" s="80"/>
      <c r="LPQ328" s="80"/>
      <c r="LPR328" s="80"/>
      <c r="LPS328" s="80"/>
      <c r="LPT328" s="80"/>
      <c r="LPU328" s="80"/>
      <c r="LPV328" s="80"/>
      <c r="LPW328" s="80"/>
      <c r="LPX328" s="80"/>
      <c r="LPY328" s="80"/>
      <c r="LPZ328" s="80"/>
      <c r="LQA328" s="80"/>
      <c r="LQB328" s="80"/>
      <c r="LQC328" s="80"/>
      <c r="LQD328" s="80"/>
      <c r="LQE328" s="80"/>
      <c r="LQF328" s="80"/>
      <c r="LQG328" s="80"/>
      <c r="LQH328" s="80"/>
      <c r="LQI328" s="80"/>
      <c r="LQJ328" s="80"/>
      <c r="LQK328" s="80"/>
      <c r="LQL328" s="80"/>
      <c r="LQM328" s="80"/>
      <c r="LQN328" s="80"/>
      <c r="LQO328" s="80"/>
      <c r="LQP328" s="80"/>
      <c r="LQQ328" s="80"/>
      <c r="LQR328" s="80"/>
      <c r="LQS328" s="80"/>
      <c r="LQT328" s="80"/>
      <c r="LQU328" s="80"/>
      <c r="LQV328" s="80"/>
      <c r="LQW328" s="80"/>
      <c r="LQX328" s="80"/>
      <c r="LQY328" s="80"/>
      <c r="LQZ328" s="80"/>
      <c r="LRA328" s="80"/>
      <c r="LRB328" s="80"/>
      <c r="LRC328" s="80"/>
      <c r="LRD328" s="80"/>
      <c r="LRE328" s="80"/>
      <c r="LRF328" s="80"/>
      <c r="LRG328" s="80"/>
      <c r="LRH328" s="80"/>
      <c r="LRI328" s="80"/>
      <c r="LRJ328" s="80"/>
      <c r="LRK328" s="80"/>
      <c r="LRL328" s="80"/>
      <c r="LRM328" s="80"/>
      <c r="LRN328" s="80"/>
      <c r="LRO328" s="80"/>
      <c r="LRP328" s="80"/>
      <c r="LRQ328" s="80"/>
      <c r="LRR328" s="80"/>
      <c r="LRS328" s="80"/>
      <c r="LRT328" s="80"/>
      <c r="LRU328" s="80"/>
      <c r="LRV328" s="80"/>
      <c r="LRW328" s="80"/>
      <c r="LRX328" s="80"/>
      <c r="LRY328" s="80"/>
      <c r="LRZ328" s="80"/>
      <c r="LSA328" s="80"/>
      <c r="LSB328" s="80"/>
      <c r="LSC328" s="80"/>
      <c r="LSD328" s="80"/>
      <c r="LSE328" s="80"/>
      <c r="LSF328" s="80"/>
      <c r="LSG328" s="80"/>
      <c r="LSH328" s="80"/>
      <c r="LSI328" s="80"/>
      <c r="LSJ328" s="80"/>
      <c r="LSK328" s="80"/>
      <c r="LSL328" s="80"/>
      <c r="LSM328" s="80"/>
      <c r="LSN328" s="80"/>
      <c r="LSO328" s="80"/>
      <c r="LSP328" s="80"/>
      <c r="LSQ328" s="80"/>
      <c r="LSR328" s="80"/>
      <c r="LSS328" s="80"/>
      <c r="LST328" s="80"/>
      <c r="LSU328" s="80"/>
      <c r="LSV328" s="80"/>
      <c r="LSW328" s="80"/>
      <c r="LSX328" s="80"/>
      <c r="LSY328" s="80"/>
      <c r="LSZ328" s="80"/>
      <c r="LTA328" s="80"/>
      <c r="LTB328" s="80"/>
      <c r="LTC328" s="80"/>
      <c r="LTD328" s="80"/>
      <c r="LTE328" s="80"/>
      <c r="LTF328" s="80"/>
      <c r="LTG328" s="80"/>
      <c r="LTH328" s="80"/>
      <c r="LTI328" s="80"/>
      <c r="LTJ328" s="80"/>
      <c r="LTK328" s="80"/>
      <c r="LTL328" s="80"/>
      <c r="LTM328" s="80"/>
      <c r="LTN328" s="80"/>
      <c r="LTO328" s="80"/>
      <c r="LTP328" s="80"/>
      <c r="LTQ328" s="80"/>
      <c r="LTR328" s="80"/>
      <c r="LTS328" s="80"/>
      <c r="LTT328" s="80"/>
      <c r="LTU328" s="80"/>
      <c r="LTV328" s="80"/>
      <c r="LTW328" s="80"/>
      <c r="LTX328" s="80"/>
      <c r="LTY328" s="80"/>
      <c r="LTZ328" s="80"/>
      <c r="LUA328" s="80"/>
      <c r="LUB328" s="80"/>
      <c r="LUC328" s="80"/>
      <c r="LUD328" s="80"/>
      <c r="LUE328" s="80"/>
      <c r="LUF328" s="80"/>
      <c r="LUG328" s="80"/>
      <c r="LUH328" s="80"/>
      <c r="LUI328" s="80"/>
      <c r="LUJ328" s="80"/>
      <c r="LUK328" s="80"/>
      <c r="LUL328" s="80"/>
      <c r="LUM328" s="80"/>
      <c r="LUN328" s="80"/>
      <c r="LUO328" s="80"/>
      <c r="LUP328" s="80"/>
      <c r="LUQ328" s="80"/>
      <c r="LUR328" s="80"/>
      <c r="LUS328" s="80"/>
      <c r="LUT328" s="80"/>
      <c r="LUU328" s="80"/>
      <c r="LUV328" s="80"/>
      <c r="LUW328" s="80"/>
      <c r="LUX328" s="80"/>
      <c r="LUY328" s="80"/>
      <c r="LUZ328" s="80"/>
      <c r="LVA328" s="80"/>
      <c r="LVB328" s="80"/>
      <c r="LVC328" s="80"/>
      <c r="LVD328" s="80"/>
      <c r="LVE328" s="80"/>
      <c r="LVF328" s="80"/>
      <c r="LVG328" s="80"/>
      <c r="LVH328" s="80"/>
      <c r="LVI328" s="80"/>
      <c r="LVJ328" s="80"/>
      <c r="LVK328" s="80"/>
      <c r="LVL328" s="80"/>
      <c r="LVM328" s="80"/>
      <c r="LVN328" s="80"/>
      <c r="LVO328" s="80"/>
      <c r="LVP328" s="80"/>
      <c r="LVQ328" s="80"/>
      <c r="LVR328" s="80"/>
      <c r="LVS328" s="80"/>
      <c r="LVT328" s="80"/>
      <c r="LVU328" s="80"/>
      <c r="LVV328" s="80"/>
      <c r="LVW328" s="80"/>
      <c r="LVX328" s="80"/>
      <c r="LVY328" s="80"/>
      <c r="LVZ328" s="80"/>
      <c r="LWA328" s="80"/>
      <c r="LWB328" s="80"/>
      <c r="LWC328" s="80"/>
      <c r="LWD328" s="80"/>
      <c r="LWE328" s="80"/>
      <c r="LWF328" s="80"/>
      <c r="LWG328" s="80"/>
      <c r="LWH328" s="80"/>
      <c r="LWI328" s="80"/>
      <c r="LWJ328" s="80"/>
      <c r="LWK328" s="80"/>
      <c r="LWL328" s="80"/>
      <c r="LWM328" s="80"/>
      <c r="LWN328" s="80"/>
      <c r="LWO328" s="80"/>
      <c r="LWP328" s="80"/>
      <c r="LWQ328" s="80"/>
      <c r="LWR328" s="80"/>
      <c r="LWS328" s="80"/>
      <c r="LWT328" s="80"/>
      <c r="LWU328" s="80"/>
      <c r="LWV328" s="80"/>
      <c r="LWW328" s="80"/>
      <c r="LWX328" s="80"/>
      <c r="LWY328" s="80"/>
      <c r="LWZ328" s="80"/>
      <c r="LXA328" s="80"/>
      <c r="LXB328" s="80"/>
      <c r="LXC328" s="80"/>
      <c r="LXD328" s="80"/>
      <c r="LXE328" s="80"/>
      <c r="LXF328" s="80"/>
      <c r="LXG328" s="80"/>
      <c r="LXH328" s="80"/>
      <c r="LXI328" s="80"/>
      <c r="LXJ328" s="80"/>
      <c r="LXK328" s="80"/>
      <c r="LXL328" s="80"/>
      <c r="LXM328" s="80"/>
      <c r="LXN328" s="80"/>
      <c r="LXO328" s="80"/>
      <c r="LXP328" s="80"/>
      <c r="LXQ328" s="80"/>
      <c r="LXR328" s="80"/>
      <c r="LXS328" s="80"/>
      <c r="LXT328" s="80"/>
      <c r="LXU328" s="80"/>
      <c r="LXV328" s="80"/>
      <c r="LXW328" s="80"/>
      <c r="LXX328" s="80"/>
      <c r="LXY328" s="80"/>
      <c r="LXZ328" s="80"/>
      <c r="LYA328" s="80"/>
      <c r="LYB328" s="80"/>
      <c r="LYC328" s="80"/>
      <c r="LYD328" s="80"/>
      <c r="LYE328" s="80"/>
      <c r="LYF328" s="80"/>
      <c r="LYG328" s="80"/>
      <c r="LYH328" s="80"/>
      <c r="LYI328" s="80"/>
      <c r="LYJ328" s="80"/>
      <c r="LYK328" s="80"/>
      <c r="LYL328" s="80"/>
      <c r="LYM328" s="80"/>
      <c r="LYN328" s="80"/>
      <c r="LYO328" s="80"/>
      <c r="LYP328" s="80"/>
      <c r="LYQ328" s="80"/>
      <c r="LYR328" s="80"/>
      <c r="LYS328" s="80"/>
      <c r="LYT328" s="80"/>
      <c r="LYU328" s="80"/>
      <c r="LYV328" s="80"/>
      <c r="LYW328" s="80"/>
      <c r="LYX328" s="80"/>
      <c r="LYY328" s="80"/>
      <c r="LYZ328" s="80"/>
      <c r="LZA328" s="80"/>
      <c r="LZB328" s="80"/>
      <c r="LZC328" s="80"/>
      <c r="LZD328" s="80"/>
      <c r="LZE328" s="80"/>
      <c r="LZF328" s="80"/>
      <c r="LZG328" s="80"/>
      <c r="LZH328" s="80"/>
      <c r="LZI328" s="80"/>
      <c r="LZJ328" s="80"/>
      <c r="LZK328" s="80"/>
      <c r="LZL328" s="80"/>
      <c r="LZM328" s="80"/>
      <c r="LZN328" s="80"/>
      <c r="LZO328" s="80"/>
      <c r="LZP328" s="80"/>
      <c r="LZQ328" s="80"/>
      <c r="LZR328" s="80"/>
      <c r="LZS328" s="80"/>
      <c r="LZT328" s="80"/>
      <c r="LZU328" s="80"/>
      <c r="LZV328" s="80"/>
      <c r="LZW328" s="80"/>
      <c r="LZX328" s="80"/>
      <c r="LZY328" s="80"/>
      <c r="LZZ328" s="80"/>
      <c r="MAA328" s="80"/>
      <c r="MAB328" s="80"/>
      <c r="MAC328" s="80"/>
      <c r="MAD328" s="80"/>
      <c r="MAE328" s="80"/>
      <c r="MAF328" s="80"/>
      <c r="MAG328" s="80"/>
      <c r="MAH328" s="80"/>
      <c r="MAI328" s="80"/>
      <c r="MAJ328" s="80"/>
      <c r="MAK328" s="80"/>
      <c r="MAL328" s="80"/>
      <c r="MAM328" s="80"/>
      <c r="MAN328" s="80"/>
      <c r="MAO328" s="80"/>
      <c r="MAP328" s="80"/>
      <c r="MAQ328" s="80"/>
      <c r="MAR328" s="80"/>
      <c r="MAS328" s="80"/>
      <c r="MAT328" s="80"/>
      <c r="MAU328" s="80"/>
      <c r="MAV328" s="80"/>
      <c r="MAW328" s="80"/>
      <c r="MAX328" s="80"/>
      <c r="MAY328" s="80"/>
      <c r="MAZ328" s="80"/>
      <c r="MBA328" s="80"/>
      <c r="MBB328" s="80"/>
      <c r="MBC328" s="80"/>
      <c r="MBD328" s="80"/>
      <c r="MBE328" s="80"/>
      <c r="MBF328" s="80"/>
      <c r="MBG328" s="80"/>
      <c r="MBH328" s="80"/>
      <c r="MBI328" s="80"/>
      <c r="MBJ328" s="80"/>
      <c r="MBK328" s="80"/>
      <c r="MBL328" s="80"/>
      <c r="MBM328" s="80"/>
      <c r="MBN328" s="80"/>
      <c r="MBO328" s="80"/>
      <c r="MBP328" s="80"/>
      <c r="MBQ328" s="80"/>
      <c r="MBR328" s="80"/>
      <c r="MBS328" s="80"/>
      <c r="MBT328" s="80"/>
      <c r="MBU328" s="80"/>
      <c r="MBV328" s="80"/>
      <c r="MBW328" s="80"/>
      <c r="MBX328" s="80"/>
      <c r="MBY328" s="80"/>
      <c r="MBZ328" s="80"/>
      <c r="MCA328" s="80"/>
      <c r="MCB328" s="80"/>
      <c r="MCC328" s="80"/>
      <c r="MCD328" s="80"/>
      <c r="MCE328" s="80"/>
      <c r="MCF328" s="80"/>
      <c r="MCG328" s="80"/>
      <c r="MCH328" s="80"/>
      <c r="MCI328" s="80"/>
      <c r="MCJ328" s="80"/>
      <c r="MCK328" s="80"/>
      <c r="MCL328" s="80"/>
      <c r="MCM328" s="80"/>
      <c r="MCN328" s="80"/>
      <c r="MCO328" s="80"/>
      <c r="MCP328" s="80"/>
      <c r="MCQ328" s="80"/>
      <c r="MCR328" s="80"/>
      <c r="MCS328" s="80"/>
      <c r="MCT328" s="80"/>
      <c r="MCU328" s="80"/>
      <c r="MCV328" s="80"/>
      <c r="MCW328" s="80"/>
      <c r="MCX328" s="80"/>
      <c r="MCY328" s="80"/>
      <c r="MCZ328" s="80"/>
      <c r="MDA328" s="80"/>
      <c r="MDB328" s="80"/>
      <c r="MDC328" s="80"/>
      <c r="MDD328" s="80"/>
      <c r="MDE328" s="80"/>
      <c r="MDF328" s="80"/>
      <c r="MDG328" s="80"/>
      <c r="MDH328" s="80"/>
      <c r="MDI328" s="80"/>
      <c r="MDJ328" s="80"/>
      <c r="MDK328" s="80"/>
      <c r="MDL328" s="80"/>
      <c r="MDM328" s="80"/>
      <c r="MDN328" s="80"/>
      <c r="MDO328" s="80"/>
      <c r="MDP328" s="80"/>
      <c r="MDQ328" s="80"/>
      <c r="MDR328" s="80"/>
      <c r="MDS328" s="80"/>
      <c r="MDT328" s="80"/>
      <c r="MDU328" s="80"/>
      <c r="MDV328" s="80"/>
      <c r="MDW328" s="80"/>
      <c r="MDX328" s="80"/>
      <c r="MDY328" s="80"/>
      <c r="MDZ328" s="80"/>
      <c r="MEA328" s="80"/>
      <c r="MEB328" s="80"/>
      <c r="MEC328" s="80"/>
      <c r="MED328" s="80"/>
      <c r="MEE328" s="80"/>
      <c r="MEF328" s="80"/>
      <c r="MEG328" s="80"/>
      <c r="MEH328" s="80"/>
      <c r="MEI328" s="80"/>
      <c r="MEJ328" s="80"/>
      <c r="MEK328" s="80"/>
      <c r="MEL328" s="80"/>
      <c r="MEM328" s="80"/>
      <c r="MEN328" s="80"/>
      <c r="MEO328" s="80"/>
      <c r="MEP328" s="80"/>
      <c r="MEQ328" s="80"/>
      <c r="MER328" s="80"/>
      <c r="MES328" s="80"/>
      <c r="MET328" s="80"/>
      <c r="MEU328" s="80"/>
      <c r="MEV328" s="80"/>
      <c r="MEW328" s="80"/>
      <c r="MEX328" s="80"/>
      <c r="MEY328" s="80"/>
      <c r="MEZ328" s="80"/>
      <c r="MFA328" s="80"/>
      <c r="MFB328" s="80"/>
      <c r="MFC328" s="80"/>
      <c r="MFD328" s="80"/>
      <c r="MFE328" s="80"/>
      <c r="MFF328" s="80"/>
      <c r="MFG328" s="80"/>
      <c r="MFH328" s="80"/>
      <c r="MFI328" s="80"/>
      <c r="MFJ328" s="80"/>
      <c r="MFK328" s="80"/>
      <c r="MFL328" s="80"/>
      <c r="MFM328" s="80"/>
      <c r="MFN328" s="80"/>
      <c r="MFO328" s="80"/>
      <c r="MFP328" s="80"/>
      <c r="MFQ328" s="80"/>
      <c r="MFR328" s="80"/>
      <c r="MFS328" s="80"/>
      <c r="MFT328" s="80"/>
      <c r="MFU328" s="80"/>
      <c r="MFV328" s="80"/>
      <c r="MFW328" s="80"/>
      <c r="MFX328" s="80"/>
      <c r="MFY328" s="80"/>
      <c r="MFZ328" s="80"/>
      <c r="MGA328" s="80"/>
      <c r="MGB328" s="80"/>
      <c r="MGC328" s="80"/>
      <c r="MGD328" s="80"/>
      <c r="MGE328" s="80"/>
      <c r="MGF328" s="80"/>
      <c r="MGG328" s="80"/>
      <c r="MGH328" s="80"/>
      <c r="MGI328" s="80"/>
      <c r="MGJ328" s="80"/>
      <c r="MGK328" s="80"/>
      <c r="MGL328" s="80"/>
      <c r="MGM328" s="80"/>
      <c r="MGN328" s="80"/>
      <c r="MGO328" s="80"/>
      <c r="MGP328" s="80"/>
      <c r="MGQ328" s="80"/>
      <c r="MGR328" s="80"/>
      <c r="MGS328" s="80"/>
      <c r="MGT328" s="80"/>
      <c r="MGU328" s="80"/>
      <c r="MGV328" s="80"/>
      <c r="MGW328" s="80"/>
      <c r="MGX328" s="80"/>
      <c r="MGY328" s="80"/>
      <c r="MGZ328" s="80"/>
      <c r="MHA328" s="80"/>
      <c r="MHB328" s="80"/>
      <c r="MHC328" s="80"/>
      <c r="MHD328" s="80"/>
      <c r="MHE328" s="80"/>
      <c r="MHF328" s="80"/>
      <c r="MHG328" s="80"/>
      <c r="MHH328" s="80"/>
      <c r="MHI328" s="80"/>
      <c r="MHJ328" s="80"/>
      <c r="MHK328" s="80"/>
      <c r="MHL328" s="80"/>
      <c r="MHM328" s="80"/>
      <c r="MHN328" s="80"/>
      <c r="MHO328" s="80"/>
      <c r="MHP328" s="80"/>
      <c r="MHQ328" s="80"/>
      <c r="MHR328" s="80"/>
      <c r="MHS328" s="80"/>
      <c r="MHT328" s="80"/>
      <c r="MHU328" s="80"/>
      <c r="MHV328" s="80"/>
      <c r="MHW328" s="80"/>
      <c r="MHX328" s="80"/>
      <c r="MHY328" s="80"/>
      <c r="MHZ328" s="80"/>
      <c r="MIA328" s="80"/>
      <c r="MIB328" s="80"/>
      <c r="MIC328" s="80"/>
      <c r="MID328" s="80"/>
      <c r="MIE328" s="80"/>
      <c r="MIF328" s="80"/>
      <c r="MIG328" s="80"/>
      <c r="MIH328" s="80"/>
      <c r="MII328" s="80"/>
      <c r="MIJ328" s="80"/>
      <c r="MIK328" s="80"/>
      <c r="MIL328" s="80"/>
      <c r="MIM328" s="80"/>
      <c r="MIN328" s="80"/>
      <c r="MIO328" s="80"/>
      <c r="MIP328" s="80"/>
      <c r="MIQ328" s="80"/>
      <c r="MIR328" s="80"/>
      <c r="MIS328" s="80"/>
      <c r="MIT328" s="80"/>
      <c r="MIU328" s="80"/>
      <c r="MIV328" s="80"/>
      <c r="MIW328" s="80"/>
      <c r="MIX328" s="80"/>
      <c r="MIY328" s="80"/>
      <c r="MIZ328" s="80"/>
      <c r="MJA328" s="80"/>
      <c r="MJB328" s="80"/>
      <c r="MJC328" s="80"/>
      <c r="MJD328" s="80"/>
      <c r="MJE328" s="80"/>
      <c r="MJF328" s="80"/>
      <c r="MJG328" s="80"/>
      <c r="MJH328" s="80"/>
      <c r="MJI328" s="80"/>
      <c r="MJJ328" s="80"/>
      <c r="MJK328" s="80"/>
      <c r="MJL328" s="80"/>
      <c r="MJM328" s="80"/>
      <c r="MJN328" s="80"/>
      <c r="MJO328" s="80"/>
      <c r="MJP328" s="80"/>
      <c r="MJQ328" s="80"/>
      <c r="MJR328" s="80"/>
      <c r="MJS328" s="80"/>
      <c r="MJT328" s="80"/>
      <c r="MJU328" s="80"/>
      <c r="MJV328" s="80"/>
      <c r="MJW328" s="80"/>
      <c r="MJX328" s="80"/>
      <c r="MJY328" s="80"/>
      <c r="MJZ328" s="80"/>
      <c r="MKA328" s="80"/>
      <c r="MKB328" s="80"/>
      <c r="MKC328" s="80"/>
      <c r="MKD328" s="80"/>
      <c r="MKE328" s="80"/>
      <c r="MKF328" s="80"/>
      <c r="MKG328" s="80"/>
      <c r="MKH328" s="80"/>
      <c r="MKI328" s="80"/>
      <c r="MKJ328" s="80"/>
      <c r="MKK328" s="80"/>
      <c r="MKL328" s="80"/>
      <c r="MKM328" s="80"/>
      <c r="MKN328" s="80"/>
      <c r="MKO328" s="80"/>
      <c r="MKP328" s="80"/>
      <c r="MKQ328" s="80"/>
      <c r="MKR328" s="80"/>
      <c r="MKS328" s="80"/>
      <c r="MKT328" s="80"/>
      <c r="MKU328" s="80"/>
      <c r="MKV328" s="80"/>
      <c r="MKW328" s="80"/>
      <c r="MKX328" s="80"/>
      <c r="MKY328" s="80"/>
      <c r="MKZ328" s="80"/>
      <c r="MLA328" s="80"/>
      <c r="MLB328" s="80"/>
      <c r="MLC328" s="80"/>
      <c r="MLD328" s="80"/>
      <c r="MLE328" s="80"/>
      <c r="MLF328" s="80"/>
      <c r="MLG328" s="80"/>
      <c r="MLH328" s="80"/>
      <c r="MLI328" s="80"/>
      <c r="MLJ328" s="80"/>
      <c r="MLK328" s="80"/>
      <c r="MLL328" s="80"/>
      <c r="MLM328" s="80"/>
      <c r="MLN328" s="80"/>
      <c r="MLO328" s="80"/>
      <c r="MLP328" s="80"/>
      <c r="MLQ328" s="80"/>
      <c r="MLR328" s="80"/>
      <c r="MLS328" s="80"/>
      <c r="MLT328" s="80"/>
      <c r="MLU328" s="80"/>
      <c r="MLV328" s="80"/>
      <c r="MLW328" s="80"/>
      <c r="MLX328" s="80"/>
      <c r="MLY328" s="80"/>
      <c r="MLZ328" s="80"/>
      <c r="MMA328" s="80"/>
      <c r="MMB328" s="80"/>
      <c r="MMC328" s="80"/>
      <c r="MMD328" s="80"/>
      <c r="MME328" s="80"/>
      <c r="MMF328" s="80"/>
      <c r="MMG328" s="80"/>
      <c r="MMH328" s="80"/>
      <c r="MMI328" s="80"/>
      <c r="MMJ328" s="80"/>
      <c r="MMK328" s="80"/>
      <c r="MML328" s="80"/>
      <c r="MMM328" s="80"/>
      <c r="MMN328" s="80"/>
      <c r="MMO328" s="80"/>
      <c r="MMP328" s="80"/>
      <c r="MMQ328" s="80"/>
      <c r="MMR328" s="80"/>
      <c r="MMS328" s="80"/>
      <c r="MMT328" s="80"/>
      <c r="MMU328" s="80"/>
      <c r="MMV328" s="80"/>
      <c r="MMW328" s="80"/>
      <c r="MMX328" s="80"/>
      <c r="MMY328" s="80"/>
      <c r="MMZ328" s="80"/>
      <c r="MNA328" s="80"/>
      <c r="MNB328" s="80"/>
      <c r="MNC328" s="80"/>
      <c r="MND328" s="80"/>
      <c r="MNE328" s="80"/>
      <c r="MNF328" s="80"/>
      <c r="MNG328" s="80"/>
      <c r="MNH328" s="80"/>
      <c r="MNI328" s="80"/>
      <c r="MNJ328" s="80"/>
      <c r="MNK328" s="80"/>
      <c r="MNL328" s="80"/>
      <c r="MNM328" s="80"/>
      <c r="MNN328" s="80"/>
      <c r="MNO328" s="80"/>
      <c r="MNP328" s="80"/>
      <c r="MNQ328" s="80"/>
      <c r="MNR328" s="80"/>
      <c r="MNS328" s="80"/>
      <c r="MNT328" s="80"/>
      <c r="MNU328" s="80"/>
      <c r="MNV328" s="80"/>
      <c r="MNW328" s="80"/>
      <c r="MNX328" s="80"/>
      <c r="MNY328" s="80"/>
      <c r="MNZ328" s="80"/>
      <c r="MOA328" s="80"/>
      <c r="MOB328" s="80"/>
      <c r="MOC328" s="80"/>
      <c r="MOD328" s="80"/>
      <c r="MOE328" s="80"/>
      <c r="MOF328" s="80"/>
      <c r="MOG328" s="80"/>
      <c r="MOH328" s="80"/>
      <c r="MOI328" s="80"/>
      <c r="MOJ328" s="80"/>
      <c r="MOK328" s="80"/>
      <c r="MOL328" s="80"/>
      <c r="MOM328" s="80"/>
      <c r="MON328" s="80"/>
      <c r="MOO328" s="80"/>
      <c r="MOP328" s="80"/>
      <c r="MOQ328" s="80"/>
      <c r="MOR328" s="80"/>
      <c r="MOS328" s="80"/>
      <c r="MOT328" s="80"/>
      <c r="MOU328" s="80"/>
      <c r="MOV328" s="80"/>
      <c r="MOW328" s="80"/>
      <c r="MOX328" s="80"/>
      <c r="MOY328" s="80"/>
      <c r="MOZ328" s="80"/>
      <c r="MPA328" s="80"/>
      <c r="MPB328" s="80"/>
      <c r="MPC328" s="80"/>
      <c r="MPD328" s="80"/>
      <c r="MPE328" s="80"/>
      <c r="MPF328" s="80"/>
      <c r="MPG328" s="80"/>
      <c r="MPH328" s="80"/>
      <c r="MPI328" s="80"/>
      <c r="MPJ328" s="80"/>
      <c r="MPK328" s="80"/>
      <c r="MPL328" s="80"/>
      <c r="MPM328" s="80"/>
      <c r="MPN328" s="80"/>
      <c r="MPO328" s="80"/>
      <c r="MPP328" s="80"/>
      <c r="MPQ328" s="80"/>
      <c r="MPR328" s="80"/>
      <c r="MPS328" s="80"/>
      <c r="MPT328" s="80"/>
      <c r="MPU328" s="80"/>
      <c r="MPV328" s="80"/>
      <c r="MPW328" s="80"/>
      <c r="MPX328" s="80"/>
      <c r="MPY328" s="80"/>
      <c r="MPZ328" s="80"/>
      <c r="MQA328" s="80"/>
      <c r="MQB328" s="80"/>
      <c r="MQC328" s="80"/>
      <c r="MQD328" s="80"/>
      <c r="MQE328" s="80"/>
      <c r="MQF328" s="80"/>
      <c r="MQG328" s="80"/>
      <c r="MQH328" s="80"/>
      <c r="MQI328" s="80"/>
      <c r="MQJ328" s="80"/>
      <c r="MQK328" s="80"/>
      <c r="MQL328" s="80"/>
      <c r="MQM328" s="80"/>
      <c r="MQN328" s="80"/>
      <c r="MQO328" s="80"/>
      <c r="MQP328" s="80"/>
      <c r="MQQ328" s="80"/>
      <c r="MQR328" s="80"/>
      <c r="MQS328" s="80"/>
      <c r="MQT328" s="80"/>
      <c r="MQU328" s="80"/>
      <c r="MQV328" s="80"/>
      <c r="MQW328" s="80"/>
      <c r="MQX328" s="80"/>
      <c r="MQY328" s="80"/>
      <c r="MQZ328" s="80"/>
      <c r="MRA328" s="80"/>
      <c r="MRB328" s="80"/>
      <c r="MRC328" s="80"/>
      <c r="MRD328" s="80"/>
      <c r="MRE328" s="80"/>
      <c r="MRF328" s="80"/>
      <c r="MRG328" s="80"/>
      <c r="MRH328" s="80"/>
      <c r="MRI328" s="80"/>
      <c r="MRJ328" s="80"/>
      <c r="MRK328" s="80"/>
      <c r="MRL328" s="80"/>
      <c r="MRM328" s="80"/>
      <c r="MRN328" s="80"/>
      <c r="MRO328" s="80"/>
      <c r="MRP328" s="80"/>
      <c r="MRQ328" s="80"/>
      <c r="MRR328" s="80"/>
      <c r="MRS328" s="80"/>
      <c r="MRT328" s="80"/>
      <c r="MRU328" s="80"/>
      <c r="MRV328" s="80"/>
      <c r="MRW328" s="80"/>
      <c r="MRX328" s="80"/>
      <c r="MRY328" s="80"/>
      <c r="MRZ328" s="80"/>
      <c r="MSA328" s="80"/>
      <c r="MSB328" s="80"/>
      <c r="MSC328" s="80"/>
      <c r="MSD328" s="80"/>
      <c r="MSE328" s="80"/>
      <c r="MSF328" s="80"/>
      <c r="MSG328" s="80"/>
      <c r="MSH328" s="80"/>
      <c r="MSI328" s="80"/>
      <c r="MSJ328" s="80"/>
      <c r="MSK328" s="80"/>
      <c r="MSL328" s="80"/>
      <c r="MSM328" s="80"/>
      <c r="MSN328" s="80"/>
      <c r="MSO328" s="80"/>
      <c r="MSP328" s="80"/>
      <c r="MSQ328" s="80"/>
      <c r="MSR328" s="80"/>
      <c r="MSS328" s="80"/>
      <c r="MST328" s="80"/>
      <c r="MSU328" s="80"/>
      <c r="MSV328" s="80"/>
      <c r="MSW328" s="80"/>
      <c r="MSX328" s="80"/>
      <c r="MSY328" s="80"/>
      <c r="MSZ328" s="80"/>
      <c r="MTA328" s="80"/>
      <c r="MTB328" s="80"/>
      <c r="MTC328" s="80"/>
      <c r="MTD328" s="80"/>
      <c r="MTE328" s="80"/>
      <c r="MTF328" s="80"/>
      <c r="MTG328" s="80"/>
      <c r="MTH328" s="80"/>
      <c r="MTI328" s="80"/>
      <c r="MTJ328" s="80"/>
      <c r="MTK328" s="80"/>
      <c r="MTL328" s="80"/>
      <c r="MTM328" s="80"/>
      <c r="MTN328" s="80"/>
      <c r="MTO328" s="80"/>
      <c r="MTP328" s="80"/>
      <c r="MTQ328" s="80"/>
      <c r="MTR328" s="80"/>
      <c r="MTS328" s="80"/>
      <c r="MTT328" s="80"/>
      <c r="MTU328" s="80"/>
      <c r="MTV328" s="80"/>
      <c r="MTW328" s="80"/>
      <c r="MTX328" s="80"/>
      <c r="MTY328" s="80"/>
      <c r="MTZ328" s="80"/>
      <c r="MUA328" s="80"/>
      <c r="MUB328" s="80"/>
      <c r="MUC328" s="80"/>
      <c r="MUD328" s="80"/>
      <c r="MUE328" s="80"/>
      <c r="MUF328" s="80"/>
      <c r="MUG328" s="80"/>
      <c r="MUH328" s="80"/>
      <c r="MUI328" s="80"/>
      <c r="MUJ328" s="80"/>
      <c r="MUK328" s="80"/>
      <c r="MUL328" s="80"/>
      <c r="MUM328" s="80"/>
      <c r="MUN328" s="80"/>
      <c r="MUO328" s="80"/>
      <c r="MUP328" s="80"/>
      <c r="MUQ328" s="80"/>
      <c r="MUR328" s="80"/>
      <c r="MUS328" s="80"/>
      <c r="MUT328" s="80"/>
      <c r="MUU328" s="80"/>
      <c r="MUV328" s="80"/>
      <c r="MUW328" s="80"/>
      <c r="MUX328" s="80"/>
      <c r="MUY328" s="80"/>
      <c r="MUZ328" s="80"/>
      <c r="MVA328" s="80"/>
      <c r="MVB328" s="80"/>
      <c r="MVC328" s="80"/>
      <c r="MVD328" s="80"/>
      <c r="MVE328" s="80"/>
      <c r="MVF328" s="80"/>
      <c r="MVG328" s="80"/>
      <c r="MVH328" s="80"/>
      <c r="MVI328" s="80"/>
      <c r="MVJ328" s="80"/>
      <c r="MVK328" s="80"/>
      <c r="MVL328" s="80"/>
      <c r="MVM328" s="80"/>
      <c r="MVN328" s="80"/>
      <c r="MVO328" s="80"/>
      <c r="MVP328" s="80"/>
      <c r="MVQ328" s="80"/>
      <c r="MVR328" s="80"/>
      <c r="MVS328" s="80"/>
      <c r="MVT328" s="80"/>
      <c r="MVU328" s="80"/>
      <c r="MVV328" s="80"/>
      <c r="MVW328" s="80"/>
      <c r="MVX328" s="80"/>
      <c r="MVY328" s="80"/>
      <c r="MVZ328" s="80"/>
      <c r="MWA328" s="80"/>
      <c r="MWB328" s="80"/>
      <c r="MWC328" s="80"/>
      <c r="MWD328" s="80"/>
      <c r="MWE328" s="80"/>
      <c r="MWF328" s="80"/>
      <c r="MWG328" s="80"/>
      <c r="MWH328" s="80"/>
      <c r="MWI328" s="80"/>
      <c r="MWJ328" s="80"/>
      <c r="MWK328" s="80"/>
      <c r="MWL328" s="80"/>
      <c r="MWM328" s="80"/>
      <c r="MWN328" s="80"/>
      <c r="MWO328" s="80"/>
      <c r="MWP328" s="80"/>
      <c r="MWQ328" s="80"/>
      <c r="MWR328" s="80"/>
      <c r="MWS328" s="80"/>
      <c r="MWT328" s="80"/>
      <c r="MWU328" s="80"/>
      <c r="MWV328" s="80"/>
      <c r="MWW328" s="80"/>
      <c r="MWX328" s="80"/>
      <c r="MWY328" s="80"/>
      <c r="MWZ328" s="80"/>
      <c r="MXA328" s="80"/>
      <c r="MXB328" s="80"/>
      <c r="MXC328" s="80"/>
      <c r="MXD328" s="80"/>
      <c r="MXE328" s="80"/>
      <c r="MXF328" s="80"/>
      <c r="MXG328" s="80"/>
      <c r="MXH328" s="80"/>
      <c r="MXI328" s="80"/>
      <c r="MXJ328" s="80"/>
      <c r="MXK328" s="80"/>
      <c r="MXL328" s="80"/>
      <c r="MXM328" s="80"/>
      <c r="MXN328" s="80"/>
      <c r="MXO328" s="80"/>
      <c r="MXP328" s="80"/>
      <c r="MXQ328" s="80"/>
      <c r="MXR328" s="80"/>
      <c r="MXS328" s="80"/>
      <c r="MXT328" s="80"/>
      <c r="MXU328" s="80"/>
      <c r="MXV328" s="80"/>
      <c r="MXW328" s="80"/>
      <c r="MXX328" s="80"/>
      <c r="MXY328" s="80"/>
      <c r="MXZ328" s="80"/>
      <c r="MYA328" s="80"/>
      <c r="MYB328" s="80"/>
      <c r="MYC328" s="80"/>
      <c r="MYD328" s="80"/>
      <c r="MYE328" s="80"/>
      <c r="MYF328" s="80"/>
      <c r="MYG328" s="80"/>
      <c r="MYH328" s="80"/>
      <c r="MYI328" s="80"/>
      <c r="MYJ328" s="80"/>
      <c r="MYK328" s="80"/>
      <c r="MYL328" s="80"/>
      <c r="MYM328" s="80"/>
      <c r="MYN328" s="80"/>
      <c r="MYO328" s="80"/>
      <c r="MYP328" s="80"/>
      <c r="MYQ328" s="80"/>
      <c r="MYR328" s="80"/>
      <c r="MYS328" s="80"/>
      <c r="MYT328" s="80"/>
      <c r="MYU328" s="80"/>
      <c r="MYV328" s="80"/>
      <c r="MYW328" s="80"/>
      <c r="MYX328" s="80"/>
      <c r="MYY328" s="80"/>
      <c r="MYZ328" s="80"/>
      <c r="MZA328" s="80"/>
      <c r="MZB328" s="80"/>
      <c r="MZC328" s="80"/>
      <c r="MZD328" s="80"/>
      <c r="MZE328" s="80"/>
      <c r="MZF328" s="80"/>
      <c r="MZG328" s="80"/>
      <c r="MZH328" s="80"/>
      <c r="MZI328" s="80"/>
      <c r="MZJ328" s="80"/>
      <c r="MZK328" s="80"/>
      <c r="MZL328" s="80"/>
      <c r="MZM328" s="80"/>
      <c r="MZN328" s="80"/>
      <c r="MZO328" s="80"/>
      <c r="MZP328" s="80"/>
      <c r="MZQ328" s="80"/>
      <c r="MZR328" s="80"/>
      <c r="MZS328" s="80"/>
      <c r="MZT328" s="80"/>
      <c r="MZU328" s="80"/>
      <c r="MZV328" s="80"/>
      <c r="MZW328" s="80"/>
      <c r="MZX328" s="80"/>
      <c r="MZY328" s="80"/>
      <c r="MZZ328" s="80"/>
      <c r="NAA328" s="80"/>
      <c r="NAB328" s="80"/>
      <c r="NAC328" s="80"/>
      <c r="NAD328" s="80"/>
      <c r="NAE328" s="80"/>
      <c r="NAF328" s="80"/>
      <c r="NAG328" s="80"/>
      <c r="NAH328" s="80"/>
      <c r="NAI328" s="80"/>
      <c r="NAJ328" s="80"/>
      <c r="NAK328" s="80"/>
      <c r="NAL328" s="80"/>
      <c r="NAM328" s="80"/>
      <c r="NAN328" s="80"/>
      <c r="NAO328" s="80"/>
      <c r="NAP328" s="80"/>
      <c r="NAQ328" s="80"/>
      <c r="NAR328" s="80"/>
      <c r="NAS328" s="80"/>
      <c r="NAT328" s="80"/>
      <c r="NAU328" s="80"/>
      <c r="NAV328" s="80"/>
      <c r="NAW328" s="80"/>
      <c r="NAX328" s="80"/>
      <c r="NAY328" s="80"/>
      <c r="NAZ328" s="80"/>
      <c r="NBA328" s="80"/>
      <c r="NBB328" s="80"/>
      <c r="NBC328" s="80"/>
      <c r="NBD328" s="80"/>
      <c r="NBE328" s="80"/>
      <c r="NBF328" s="80"/>
      <c r="NBG328" s="80"/>
      <c r="NBH328" s="80"/>
      <c r="NBI328" s="80"/>
      <c r="NBJ328" s="80"/>
      <c r="NBK328" s="80"/>
      <c r="NBL328" s="80"/>
      <c r="NBM328" s="80"/>
      <c r="NBN328" s="80"/>
      <c r="NBO328" s="80"/>
      <c r="NBP328" s="80"/>
      <c r="NBQ328" s="80"/>
      <c r="NBR328" s="80"/>
      <c r="NBS328" s="80"/>
      <c r="NBT328" s="80"/>
      <c r="NBU328" s="80"/>
      <c r="NBV328" s="80"/>
      <c r="NBW328" s="80"/>
      <c r="NBX328" s="80"/>
      <c r="NBY328" s="80"/>
      <c r="NBZ328" s="80"/>
      <c r="NCA328" s="80"/>
      <c r="NCB328" s="80"/>
      <c r="NCC328" s="80"/>
      <c r="NCD328" s="80"/>
      <c r="NCE328" s="80"/>
      <c r="NCF328" s="80"/>
      <c r="NCG328" s="80"/>
      <c r="NCH328" s="80"/>
      <c r="NCI328" s="80"/>
      <c r="NCJ328" s="80"/>
      <c r="NCK328" s="80"/>
      <c r="NCL328" s="80"/>
      <c r="NCM328" s="80"/>
      <c r="NCN328" s="80"/>
      <c r="NCO328" s="80"/>
      <c r="NCP328" s="80"/>
      <c r="NCQ328" s="80"/>
      <c r="NCR328" s="80"/>
      <c r="NCS328" s="80"/>
      <c r="NCT328" s="80"/>
      <c r="NCU328" s="80"/>
      <c r="NCV328" s="80"/>
      <c r="NCW328" s="80"/>
      <c r="NCX328" s="80"/>
      <c r="NCY328" s="80"/>
      <c r="NCZ328" s="80"/>
      <c r="NDA328" s="80"/>
      <c r="NDB328" s="80"/>
      <c r="NDC328" s="80"/>
      <c r="NDD328" s="80"/>
      <c r="NDE328" s="80"/>
      <c r="NDF328" s="80"/>
      <c r="NDG328" s="80"/>
      <c r="NDH328" s="80"/>
      <c r="NDI328" s="80"/>
      <c r="NDJ328" s="80"/>
      <c r="NDK328" s="80"/>
      <c r="NDL328" s="80"/>
      <c r="NDM328" s="80"/>
      <c r="NDN328" s="80"/>
      <c r="NDO328" s="80"/>
      <c r="NDP328" s="80"/>
      <c r="NDQ328" s="80"/>
      <c r="NDR328" s="80"/>
      <c r="NDS328" s="80"/>
      <c r="NDT328" s="80"/>
      <c r="NDU328" s="80"/>
      <c r="NDV328" s="80"/>
      <c r="NDW328" s="80"/>
      <c r="NDX328" s="80"/>
      <c r="NDY328" s="80"/>
      <c r="NDZ328" s="80"/>
      <c r="NEA328" s="80"/>
      <c r="NEB328" s="80"/>
      <c r="NEC328" s="80"/>
      <c r="NED328" s="80"/>
      <c r="NEE328" s="80"/>
      <c r="NEF328" s="80"/>
      <c r="NEG328" s="80"/>
      <c r="NEH328" s="80"/>
      <c r="NEI328" s="80"/>
      <c r="NEJ328" s="80"/>
      <c r="NEK328" s="80"/>
      <c r="NEL328" s="80"/>
      <c r="NEM328" s="80"/>
      <c r="NEN328" s="80"/>
      <c r="NEO328" s="80"/>
      <c r="NEP328" s="80"/>
      <c r="NEQ328" s="80"/>
      <c r="NER328" s="80"/>
      <c r="NES328" s="80"/>
      <c r="NET328" s="80"/>
      <c r="NEU328" s="80"/>
      <c r="NEV328" s="80"/>
      <c r="NEW328" s="80"/>
      <c r="NEX328" s="80"/>
      <c r="NEY328" s="80"/>
      <c r="NEZ328" s="80"/>
      <c r="NFA328" s="80"/>
      <c r="NFB328" s="80"/>
      <c r="NFC328" s="80"/>
      <c r="NFD328" s="80"/>
      <c r="NFE328" s="80"/>
      <c r="NFF328" s="80"/>
      <c r="NFG328" s="80"/>
      <c r="NFH328" s="80"/>
      <c r="NFI328" s="80"/>
      <c r="NFJ328" s="80"/>
      <c r="NFK328" s="80"/>
      <c r="NFL328" s="80"/>
      <c r="NFM328" s="80"/>
      <c r="NFN328" s="80"/>
      <c r="NFO328" s="80"/>
      <c r="NFP328" s="80"/>
      <c r="NFQ328" s="80"/>
      <c r="NFR328" s="80"/>
      <c r="NFS328" s="80"/>
      <c r="NFT328" s="80"/>
      <c r="NFU328" s="80"/>
      <c r="NFV328" s="80"/>
      <c r="NFW328" s="80"/>
      <c r="NFX328" s="80"/>
      <c r="NFY328" s="80"/>
      <c r="NFZ328" s="80"/>
      <c r="NGA328" s="80"/>
      <c r="NGB328" s="80"/>
      <c r="NGC328" s="80"/>
      <c r="NGD328" s="80"/>
      <c r="NGE328" s="80"/>
      <c r="NGF328" s="80"/>
      <c r="NGG328" s="80"/>
      <c r="NGH328" s="80"/>
      <c r="NGI328" s="80"/>
      <c r="NGJ328" s="80"/>
      <c r="NGK328" s="80"/>
      <c r="NGL328" s="80"/>
      <c r="NGM328" s="80"/>
      <c r="NGN328" s="80"/>
      <c r="NGO328" s="80"/>
      <c r="NGP328" s="80"/>
      <c r="NGQ328" s="80"/>
      <c r="NGR328" s="80"/>
      <c r="NGS328" s="80"/>
      <c r="NGT328" s="80"/>
      <c r="NGU328" s="80"/>
      <c r="NGV328" s="80"/>
      <c r="NGW328" s="80"/>
      <c r="NGX328" s="80"/>
      <c r="NGY328" s="80"/>
      <c r="NGZ328" s="80"/>
      <c r="NHA328" s="80"/>
      <c r="NHB328" s="80"/>
      <c r="NHC328" s="80"/>
      <c r="NHD328" s="80"/>
      <c r="NHE328" s="80"/>
      <c r="NHF328" s="80"/>
      <c r="NHG328" s="80"/>
      <c r="NHH328" s="80"/>
      <c r="NHI328" s="80"/>
      <c r="NHJ328" s="80"/>
      <c r="NHK328" s="80"/>
      <c r="NHL328" s="80"/>
      <c r="NHM328" s="80"/>
      <c r="NHN328" s="80"/>
      <c r="NHO328" s="80"/>
      <c r="NHP328" s="80"/>
      <c r="NHQ328" s="80"/>
      <c r="NHR328" s="80"/>
      <c r="NHS328" s="80"/>
      <c r="NHT328" s="80"/>
      <c r="NHU328" s="80"/>
      <c r="NHV328" s="80"/>
      <c r="NHW328" s="80"/>
      <c r="NHX328" s="80"/>
      <c r="NHY328" s="80"/>
      <c r="NHZ328" s="80"/>
      <c r="NIA328" s="80"/>
      <c r="NIB328" s="80"/>
      <c r="NIC328" s="80"/>
      <c r="NID328" s="80"/>
      <c r="NIE328" s="80"/>
      <c r="NIF328" s="80"/>
      <c r="NIG328" s="80"/>
      <c r="NIH328" s="80"/>
      <c r="NII328" s="80"/>
      <c r="NIJ328" s="80"/>
      <c r="NIK328" s="80"/>
      <c r="NIL328" s="80"/>
      <c r="NIM328" s="80"/>
      <c r="NIN328" s="80"/>
      <c r="NIO328" s="80"/>
      <c r="NIP328" s="80"/>
      <c r="NIQ328" s="80"/>
      <c r="NIR328" s="80"/>
      <c r="NIS328" s="80"/>
      <c r="NIT328" s="80"/>
      <c r="NIU328" s="80"/>
      <c r="NIV328" s="80"/>
      <c r="NIW328" s="80"/>
      <c r="NIX328" s="80"/>
      <c r="NIY328" s="80"/>
      <c r="NIZ328" s="80"/>
      <c r="NJA328" s="80"/>
      <c r="NJB328" s="80"/>
      <c r="NJC328" s="80"/>
      <c r="NJD328" s="80"/>
      <c r="NJE328" s="80"/>
      <c r="NJF328" s="80"/>
      <c r="NJG328" s="80"/>
      <c r="NJH328" s="80"/>
      <c r="NJI328" s="80"/>
      <c r="NJJ328" s="80"/>
      <c r="NJK328" s="80"/>
      <c r="NJL328" s="80"/>
      <c r="NJM328" s="80"/>
      <c r="NJN328" s="80"/>
      <c r="NJO328" s="80"/>
      <c r="NJP328" s="80"/>
      <c r="NJQ328" s="80"/>
      <c r="NJR328" s="80"/>
      <c r="NJS328" s="80"/>
      <c r="NJT328" s="80"/>
      <c r="NJU328" s="80"/>
      <c r="NJV328" s="80"/>
      <c r="NJW328" s="80"/>
      <c r="NJX328" s="80"/>
      <c r="NJY328" s="80"/>
      <c r="NJZ328" s="80"/>
      <c r="NKA328" s="80"/>
      <c r="NKB328" s="80"/>
      <c r="NKC328" s="80"/>
      <c r="NKD328" s="80"/>
      <c r="NKE328" s="80"/>
      <c r="NKF328" s="80"/>
      <c r="NKG328" s="80"/>
      <c r="NKH328" s="80"/>
      <c r="NKI328" s="80"/>
      <c r="NKJ328" s="80"/>
      <c r="NKK328" s="80"/>
      <c r="NKL328" s="80"/>
      <c r="NKM328" s="80"/>
      <c r="NKN328" s="80"/>
      <c r="NKO328" s="80"/>
      <c r="NKP328" s="80"/>
      <c r="NKQ328" s="80"/>
      <c r="NKR328" s="80"/>
      <c r="NKS328" s="80"/>
      <c r="NKT328" s="80"/>
      <c r="NKU328" s="80"/>
      <c r="NKV328" s="80"/>
      <c r="NKW328" s="80"/>
      <c r="NKX328" s="80"/>
      <c r="NKY328" s="80"/>
      <c r="NKZ328" s="80"/>
      <c r="NLA328" s="80"/>
      <c r="NLB328" s="80"/>
      <c r="NLC328" s="80"/>
      <c r="NLD328" s="80"/>
      <c r="NLE328" s="80"/>
      <c r="NLF328" s="80"/>
      <c r="NLG328" s="80"/>
      <c r="NLH328" s="80"/>
      <c r="NLI328" s="80"/>
      <c r="NLJ328" s="80"/>
      <c r="NLK328" s="80"/>
      <c r="NLL328" s="80"/>
      <c r="NLM328" s="80"/>
      <c r="NLN328" s="80"/>
      <c r="NLO328" s="80"/>
      <c r="NLP328" s="80"/>
      <c r="NLQ328" s="80"/>
      <c r="NLR328" s="80"/>
      <c r="NLS328" s="80"/>
      <c r="NLT328" s="80"/>
      <c r="NLU328" s="80"/>
      <c r="NLV328" s="80"/>
      <c r="NLW328" s="80"/>
      <c r="NLX328" s="80"/>
      <c r="NLY328" s="80"/>
      <c r="NLZ328" s="80"/>
      <c r="NMA328" s="80"/>
      <c r="NMB328" s="80"/>
      <c r="NMC328" s="80"/>
      <c r="NMD328" s="80"/>
      <c r="NME328" s="80"/>
      <c r="NMF328" s="80"/>
      <c r="NMG328" s="80"/>
      <c r="NMH328" s="80"/>
      <c r="NMI328" s="80"/>
      <c r="NMJ328" s="80"/>
      <c r="NMK328" s="80"/>
      <c r="NML328" s="80"/>
      <c r="NMM328" s="80"/>
      <c r="NMN328" s="80"/>
      <c r="NMO328" s="80"/>
      <c r="NMP328" s="80"/>
      <c r="NMQ328" s="80"/>
      <c r="NMR328" s="80"/>
      <c r="NMS328" s="80"/>
      <c r="NMT328" s="80"/>
      <c r="NMU328" s="80"/>
      <c r="NMV328" s="80"/>
      <c r="NMW328" s="80"/>
      <c r="NMX328" s="80"/>
      <c r="NMY328" s="80"/>
      <c r="NMZ328" s="80"/>
      <c r="NNA328" s="80"/>
      <c r="NNB328" s="80"/>
      <c r="NNC328" s="80"/>
      <c r="NND328" s="80"/>
      <c r="NNE328" s="80"/>
      <c r="NNF328" s="80"/>
      <c r="NNG328" s="80"/>
      <c r="NNH328" s="80"/>
      <c r="NNI328" s="80"/>
      <c r="NNJ328" s="80"/>
      <c r="NNK328" s="80"/>
      <c r="NNL328" s="80"/>
      <c r="NNM328" s="80"/>
      <c r="NNN328" s="80"/>
      <c r="NNO328" s="80"/>
      <c r="NNP328" s="80"/>
      <c r="NNQ328" s="80"/>
      <c r="NNR328" s="80"/>
      <c r="NNS328" s="80"/>
      <c r="NNT328" s="80"/>
      <c r="NNU328" s="80"/>
      <c r="NNV328" s="80"/>
      <c r="NNW328" s="80"/>
      <c r="NNX328" s="80"/>
      <c r="NNY328" s="80"/>
      <c r="NNZ328" s="80"/>
      <c r="NOA328" s="80"/>
      <c r="NOB328" s="80"/>
      <c r="NOC328" s="80"/>
      <c r="NOD328" s="80"/>
      <c r="NOE328" s="80"/>
      <c r="NOF328" s="80"/>
      <c r="NOG328" s="80"/>
      <c r="NOH328" s="80"/>
      <c r="NOI328" s="80"/>
      <c r="NOJ328" s="80"/>
      <c r="NOK328" s="80"/>
      <c r="NOL328" s="80"/>
      <c r="NOM328" s="80"/>
      <c r="NON328" s="80"/>
      <c r="NOO328" s="80"/>
      <c r="NOP328" s="80"/>
      <c r="NOQ328" s="80"/>
      <c r="NOR328" s="80"/>
      <c r="NOS328" s="80"/>
      <c r="NOT328" s="80"/>
      <c r="NOU328" s="80"/>
      <c r="NOV328" s="80"/>
      <c r="NOW328" s="80"/>
      <c r="NOX328" s="80"/>
      <c r="NOY328" s="80"/>
      <c r="NOZ328" s="80"/>
      <c r="NPA328" s="80"/>
      <c r="NPB328" s="80"/>
      <c r="NPC328" s="80"/>
      <c r="NPD328" s="80"/>
      <c r="NPE328" s="80"/>
      <c r="NPF328" s="80"/>
      <c r="NPG328" s="80"/>
      <c r="NPH328" s="80"/>
      <c r="NPI328" s="80"/>
      <c r="NPJ328" s="80"/>
      <c r="NPK328" s="80"/>
      <c r="NPL328" s="80"/>
      <c r="NPM328" s="80"/>
      <c r="NPN328" s="80"/>
      <c r="NPO328" s="80"/>
      <c r="NPP328" s="80"/>
      <c r="NPQ328" s="80"/>
      <c r="NPR328" s="80"/>
      <c r="NPS328" s="80"/>
      <c r="NPT328" s="80"/>
      <c r="NPU328" s="80"/>
      <c r="NPV328" s="80"/>
      <c r="NPW328" s="80"/>
      <c r="NPX328" s="80"/>
      <c r="NPY328" s="80"/>
      <c r="NPZ328" s="80"/>
      <c r="NQA328" s="80"/>
      <c r="NQB328" s="80"/>
      <c r="NQC328" s="80"/>
      <c r="NQD328" s="80"/>
      <c r="NQE328" s="80"/>
      <c r="NQF328" s="80"/>
      <c r="NQG328" s="80"/>
      <c r="NQH328" s="80"/>
      <c r="NQI328" s="80"/>
      <c r="NQJ328" s="80"/>
      <c r="NQK328" s="80"/>
      <c r="NQL328" s="80"/>
      <c r="NQM328" s="80"/>
      <c r="NQN328" s="80"/>
      <c r="NQO328" s="80"/>
      <c r="NQP328" s="80"/>
      <c r="NQQ328" s="80"/>
      <c r="NQR328" s="80"/>
      <c r="NQS328" s="80"/>
      <c r="NQT328" s="80"/>
      <c r="NQU328" s="80"/>
      <c r="NQV328" s="80"/>
      <c r="NQW328" s="80"/>
      <c r="NQX328" s="80"/>
      <c r="NQY328" s="80"/>
      <c r="NQZ328" s="80"/>
      <c r="NRA328" s="80"/>
      <c r="NRB328" s="80"/>
      <c r="NRC328" s="80"/>
      <c r="NRD328" s="80"/>
      <c r="NRE328" s="80"/>
      <c r="NRF328" s="80"/>
      <c r="NRG328" s="80"/>
      <c r="NRH328" s="80"/>
      <c r="NRI328" s="80"/>
      <c r="NRJ328" s="80"/>
      <c r="NRK328" s="80"/>
      <c r="NRL328" s="80"/>
      <c r="NRM328" s="80"/>
      <c r="NRN328" s="80"/>
      <c r="NRO328" s="80"/>
      <c r="NRP328" s="80"/>
      <c r="NRQ328" s="80"/>
      <c r="NRR328" s="80"/>
      <c r="NRS328" s="80"/>
      <c r="NRT328" s="80"/>
      <c r="NRU328" s="80"/>
      <c r="NRV328" s="80"/>
      <c r="NRW328" s="80"/>
      <c r="NRX328" s="80"/>
      <c r="NRY328" s="80"/>
      <c r="NRZ328" s="80"/>
      <c r="NSA328" s="80"/>
      <c r="NSB328" s="80"/>
      <c r="NSC328" s="80"/>
      <c r="NSD328" s="80"/>
      <c r="NSE328" s="80"/>
      <c r="NSF328" s="80"/>
      <c r="NSG328" s="80"/>
      <c r="NSH328" s="80"/>
      <c r="NSI328" s="80"/>
      <c r="NSJ328" s="80"/>
      <c r="NSK328" s="80"/>
      <c r="NSL328" s="80"/>
      <c r="NSM328" s="80"/>
      <c r="NSN328" s="80"/>
      <c r="NSO328" s="80"/>
      <c r="NSP328" s="80"/>
      <c r="NSQ328" s="80"/>
      <c r="NSR328" s="80"/>
      <c r="NSS328" s="80"/>
      <c r="NST328" s="80"/>
      <c r="NSU328" s="80"/>
      <c r="NSV328" s="80"/>
      <c r="NSW328" s="80"/>
      <c r="NSX328" s="80"/>
      <c r="NSY328" s="80"/>
      <c r="NSZ328" s="80"/>
      <c r="NTA328" s="80"/>
      <c r="NTB328" s="80"/>
      <c r="NTC328" s="80"/>
      <c r="NTD328" s="80"/>
      <c r="NTE328" s="80"/>
      <c r="NTF328" s="80"/>
      <c r="NTG328" s="80"/>
      <c r="NTH328" s="80"/>
      <c r="NTI328" s="80"/>
      <c r="NTJ328" s="80"/>
      <c r="NTK328" s="80"/>
      <c r="NTL328" s="80"/>
      <c r="NTM328" s="80"/>
      <c r="NTN328" s="80"/>
      <c r="NTO328" s="80"/>
      <c r="NTP328" s="80"/>
      <c r="NTQ328" s="80"/>
      <c r="NTR328" s="80"/>
      <c r="NTS328" s="80"/>
      <c r="NTT328" s="80"/>
      <c r="NTU328" s="80"/>
      <c r="NTV328" s="80"/>
      <c r="NTW328" s="80"/>
      <c r="NTX328" s="80"/>
      <c r="NTY328" s="80"/>
      <c r="NTZ328" s="80"/>
      <c r="NUA328" s="80"/>
      <c r="NUB328" s="80"/>
      <c r="NUC328" s="80"/>
      <c r="NUD328" s="80"/>
      <c r="NUE328" s="80"/>
      <c r="NUF328" s="80"/>
      <c r="NUG328" s="80"/>
      <c r="NUH328" s="80"/>
      <c r="NUI328" s="80"/>
      <c r="NUJ328" s="80"/>
      <c r="NUK328" s="80"/>
      <c r="NUL328" s="80"/>
      <c r="NUM328" s="80"/>
      <c r="NUN328" s="80"/>
      <c r="NUO328" s="80"/>
      <c r="NUP328" s="80"/>
      <c r="NUQ328" s="80"/>
      <c r="NUR328" s="80"/>
      <c r="NUS328" s="80"/>
      <c r="NUT328" s="80"/>
      <c r="NUU328" s="80"/>
      <c r="NUV328" s="80"/>
      <c r="NUW328" s="80"/>
      <c r="NUX328" s="80"/>
      <c r="NUY328" s="80"/>
      <c r="NUZ328" s="80"/>
      <c r="NVA328" s="80"/>
      <c r="NVB328" s="80"/>
      <c r="NVC328" s="80"/>
      <c r="NVD328" s="80"/>
      <c r="NVE328" s="80"/>
      <c r="NVF328" s="80"/>
      <c r="NVG328" s="80"/>
      <c r="NVH328" s="80"/>
      <c r="NVI328" s="80"/>
      <c r="NVJ328" s="80"/>
      <c r="NVK328" s="80"/>
      <c r="NVL328" s="80"/>
      <c r="NVM328" s="80"/>
      <c r="NVN328" s="80"/>
      <c r="NVO328" s="80"/>
      <c r="NVP328" s="80"/>
      <c r="NVQ328" s="80"/>
      <c r="NVR328" s="80"/>
      <c r="NVS328" s="80"/>
      <c r="NVT328" s="80"/>
      <c r="NVU328" s="80"/>
      <c r="NVV328" s="80"/>
      <c r="NVW328" s="80"/>
      <c r="NVX328" s="80"/>
      <c r="NVY328" s="80"/>
      <c r="NVZ328" s="80"/>
      <c r="NWA328" s="80"/>
      <c r="NWB328" s="80"/>
      <c r="NWC328" s="80"/>
      <c r="NWD328" s="80"/>
      <c r="NWE328" s="80"/>
      <c r="NWF328" s="80"/>
      <c r="NWG328" s="80"/>
      <c r="NWH328" s="80"/>
      <c r="NWI328" s="80"/>
      <c r="NWJ328" s="80"/>
      <c r="NWK328" s="80"/>
      <c r="NWL328" s="80"/>
      <c r="NWM328" s="80"/>
      <c r="NWN328" s="80"/>
      <c r="NWO328" s="80"/>
      <c r="NWP328" s="80"/>
      <c r="NWQ328" s="80"/>
      <c r="NWR328" s="80"/>
      <c r="NWS328" s="80"/>
      <c r="NWT328" s="80"/>
      <c r="NWU328" s="80"/>
      <c r="NWV328" s="80"/>
      <c r="NWW328" s="80"/>
      <c r="NWX328" s="80"/>
      <c r="NWY328" s="80"/>
      <c r="NWZ328" s="80"/>
      <c r="NXA328" s="80"/>
      <c r="NXB328" s="80"/>
      <c r="NXC328" s="80"/>
      <c r="NXD328" s="80"/>
      <c r="NXE328" s="80"/>
      <c r="NXF328" s="80"/>
      <c r="NXG328" s="80"/>
      <c r="NXH328" s="80"/>
      <c r="NXI328" s="80"/>
      <c r="NXJ328" s="80"/>
      <c r="NXK328" s="80"/>
      <c r="NXL328" s="80"/>
      <c r="NXM328" s="80"/>
      <c r="NXN328" s="80"/>
      <c r="NXO328" s="80"/>
      <c r="NXP328" s="80"/>
      <c r="NXQ328" s="80"/>
      <c r="NXR328" s="80"/>
      <c r="NXS328" s="80"/>
      <c r="NXT328" s="80"/>
      <c r="NXU328" s="80"/>
      <c r="NXV328" s="80"/>
      <c r="NXW328" s="80"/>
      <c r="NXX328" s="80"/>
      <c r="NXY328" s="80"/>
      <c r="NXZ328" s="80"/>
      <c r="NYA328" s="80"/>
      <c r="NYB328" s="80"/>
      <c r="NYC328" s="80"/>
      <c r="NYD328" s="80"/>
      <c r="NYE328" s="80"/>
      <c r="NYF328" s="80"/>
      <c r="NYG328" s="80"/>
      <c r="NYH328" s="80"/>
      <c r="NYI328" s="80"/>
      <c r="NYJ328" s="80"/>
      <c r="NYK328" s="80"/>
      <c r="NYL328" s="80"/>
      <c r="NYM328" s="80"/>
      <c r="NYN328" s="80"/>
      <c r="NYO328" s="80"/>
      <c r="NYP328" s="80"/>
      <c r="NYQ328" s="80"/>
      <c r="NYR328" s="80"/>
      <c r="NYS328" s="80"/>
      <c r="NYT328" s="80"/>
      <c r="NYU328" s="80"/>
      <c r="NYV328" s="80"/>
      <c r="NYW328" s="80"/>
      <c r="NYX328" s="80"/>
      <c r="NYY328" s="80"/>
      <c r="NYZ328" s="80"/>
      <c r="NZA328" s="80"/>
      <c r="NZB328" s="80"/>
      <c r="NZC328" s="80"/>
      <c r="NZD328" s="80"/>
      <c r="NZE328" s="80"/>
      <c r="NZF328" s="80"/>
      <c r="NZG328" s="80"/>
      <c r="NZH328" s="80"/>
      <c r="NZI328" s="80"/>
      <c r="NZJ328" s="80"/>
      <c r="NZK328" s="80"/>
      <c r="NZL328" s="80"/>
      <c r="NZM328" s="80"/>
      <c r="NZN328" s="80"/>
      <c r="NZO328" s="80"/>
      <c r="NZP328" s="80"/>
      <c r="NZQ328" s="80"/>
      <c r="NZR328" s="80"/>
      <c r="NZS328" s="80"/>
      <c r="NZT328" s="80"/>
      <c r="NZU328" s="80"/>
      <c r="NZV328" s="80"/>
      <c r="NZW328" s="80"/>
      <c r="NZX328" s="80"/>
      <c r="NZY328" s="80"/>
      <c r="NZZ328" s="80"/>
      <c r="OAA328" s="80"/>
      <c r="OAB328" s="80"/>
      <c r="OAC328" s="80"/>
      <c r="OAD328" s="80"/>
      <c r="OAE328" s="80"/>
      <c r="OAF328" s="80"/>
      <c r="OAG328" s="80"/>
      <c r="OAH328" s="80"/>
      <c r="OAI328" s="80"/>
      <c r="OAJ328" s="80"/>
      <c r="OAK328" s="80"/>
      <c r="OAL328" s="80"/>
      <c r="OAM328" s="80"/>
      <c r="OAN328" s="80"/>
      <c r="OAO328" s="80"/>
      <c r="OAP328" s="80"/>
      <c r="OAQ328" s="80"/>
      <c r="OAR328" s="80"/>
      <c r="OAS328" s="80"/>
      <c r="OAT328" s="80"/>
      <c r="OAU328" s="80"/>
      <c r="OAV328" s="80"/>
      <c r="OAW328" s="80"/>
      <c r="OAX328" s="80"/>
      <c r="OAY328" s="80"/>
      <c r="OAZ328" s="80"/>
      <c r="OBA328" s="80"/>
      <c r="OBB328" s="80"/>
      <c r="OBC328" s="80"/>
      <c r="OBD328" s="80"/>
      <c r="OBE328" s="80"/>
      <c r="OBF328" s="80"/>
      <c r="OBG328" s="80"/>
      <c r="OBH328" s="80"/>
      <c r="OBI328" s="80"/>
      <c r="OBJ328" s="80"/>
      <c r="OBK328" s="80"/>
      <c r="OBL328" s="80"/>
      <c r="OBM328" s="80"/>
      <c r="OBN328" s="80"/>
      <c r="OBO328" s="80"/>
      <c r="OBP328" s="80"/>
      <c r="OBQ328" s="80"/>
      <c r="OBR328" s="80"/>
      <c r="OBS328" s="80"/>
      <c r="OBT328" s="80"/>
      <c r="OBU328" s="80"/>
      <c r="OBV328" s="80"/>
      <c r="OBW328" s="80"/>
      <c r="OBX328" s="80"/>
      <c r="OBY328" s="80"/>
      <c r="OBZ328" s="80"/>
      <c r="OCA328" s="80"/>
      <c r="OCB328" s="80"/>
      <c r="OCC328" s="80"/>
      <c r="OCD328" s="80"/>
      <c r="OCE328" s="80"/>
      <c r="OCF328" s="80"/>
      <c r="OCG328" s="80"/>
      <c r="OCH328" s="80"/>
      <c r="OCI328" s="80"/>
      <c r="OCJ328" s="80"/>
      <c r="OCK328" s="80"/>
      <c r="OCL328" s="80"/>
      <c r="OCM328" s="80"/>
      <c r="OCN328" s="80"/>
      <c r="OCO328" s="80"/>
      <c r="OCP328" s="80"/>
      <c r="OCQ328" s="80"/>
      <c r="OCR328" s="80"/>
      <c r="OCS328" s="80"/>
      <c r="OCT328" s="80"/>
      <c r="OCU328" s="80"/>
      <c r="OCV328" s="80"/>
      <c r="OCW328" s="80"/>
      <c r="OCX328" s="80"/>
      <c r="OCY328" s="80"/>
      <c r="OCZ328" s="80"/>
      <c r="ODA328" s="80"/>
      <c r="ODB328" s="80"/>
      <c r="ODC328" s="80"/>
      <c r="ODD328" s="80"/>
      <c r="ODE328" s="80"/>
      <c r="ODF328" s="80"/>
      <c r="ODG328" s="80"/>
      <c r="ODH328" s="80"/>
      <c r="ODI328" s="80"/>
      <c r="ODJ328" s="80"/>
      <c r="ODK328" s="80"/>
      <c r="ODL328" s="80"/>
      <c r="ODM328" s="80"/>
      <c r="ODN328" s="80"/>
      <c r="ODO328" s="80"/>
      <c r="ODP328" s="80"/>
      <c r="ODQ328" s="80"/>
      <c r="ODR328" s="80"/>
      <c r="ODS328" s="80"/>
      <c r="ODT328" s="80"/>
      <c r="ODU328" s="80"/>
      <c r="ODV328" s="80"/>
      <c r="ODW328" s="80"/>
      <c r="ODX328" s="80"/>
      <c r="ODY328" s="80"/>
      <c r="ODZ328" s="80"/>
      <c r="OEA328" s="80"/>
      <c r="OEB328" s="80"/>
      <c r="OEC328" s="80"/>
      <c r="OED328" s="80"/>
      <c r="OEE328" s="80"/>
      <c r="OEF328" s="80"/>
      <c r="OEG328" s="80"/>
      <c r="OEH328" s="80"/>
      <c r="OEI328" s="80"/>
      <c r="OEJ328" s="80"/>
      <c r="OEK328" s="80"/>
      <c r="OEL328" s="80"/>
      <c r="OEM328" s="80"/>
      <c r="OEN328" s="80"/>
      <c r="OEO328" s="80"/>
      <c r="OEP328" s="80"/>
      <c r="OEQ328" s="80"/>
      <c r="OER328" s="80"/>
      <c r="OES328" s="80"/>
      <c r="OET328" s="80"/>
      <c r="OEU328" s="80"/>
      <c r="OEV328" s="80"/>
      <c r="OEW328" s="80"/>
      <c r="OEX328" s="80"/>
      <c r="OEY328" s="80"/>
      <c r="OEZ328" s="80"/>
      <c r="OFA328" s="80"/>
      <c r="OFB328" s="80"/>
      <c r="OFC328" s="80"/>
      <c r="OFD328" s="80"/>
      <c r="OFE328" s="80"/>
      <c r="OFF328" s="80"/>
      <c r="OFG328" s="80"/>
      <c r="OFH328" s="80"/>
      <c r="OFI328" s="80"/>
      <c r="OFJ328" s="80"/>
      <c r="OFK328" s="80"/>
      <c r="OFL328" s="80"/>
      <c r="OFM328" s="80"/>
      <c r="OFN328" s="80"/>
      <c r="OFO328" s="80"/>
      <c r="OFP328" s="80"/>
      <c r="OFQ328" s="80"/>
      <c r="OFR328" s="80"/>
      <c r="OFS328" s="80"/>
      <c r="OFT328" s="80"/>
      <c r="OFU328" s="80"/>
      <c r="OFV328" s="80"/>
      <c r="OFW328" s="80"/>
      <c r="OFX328" s="80"/>
      <c r="OFY328" s="80"/>
      <c r="OFZ328" s="80"/>
      <c r="OGA328" s="80"/>
      <c r="OGB328" s="80"/>
      <c r="OGC328" s="80"/>
      <c r="OGD328" s="80"/>
      <c r="OGE328" s="80"/>
      <c r="OGF328" s="80"/>
      <c r="OGG328" s="80"/>
      <c r="OGH328" s="80"/>
      <c r="OGI328" s="80"/>
      <c r="OGJ328" s="80"/>
      <c r="OGK328" s="80"/>
      <c r="OGL328" s="80"/>
      <c r="OGM328" s="80"/>
      <c r="OGN328" s="80"/>
      <c r="OGO328" s="80"/>
      <c r="OGP328" s="80"/>
      <c r="OGQ328" s="80"/>
      <c r="OGR328" s="80"/>
      <c r="OGS328" s="80"/>
      <c r="OGT328" s="80"/>
      <c r="OGU328" s="80"/>
      <c r="OGV328" s="80"/>
      <c r="OGW328" s="80"/>
      <c r="OGX328" s="80"/>
      <c r="OGY328" s="80"/>
      <c r="OGZ328" s="80"/>
      <c r="OHA328" s="80"/>
      <c r="OHB328" s="80"/>
      <c r="OHC328" s="80"/>
      <c r="OHD328" s="80"/>
      <c r="OHE328" s="80"/>
      <c r="OHF328" s="80"/>
      <c r="OHG328" s="80"/>
      <c r="OHH328" s="80"/>
      <c r="OHI328" s="80"/>
      <c r="OHJ328" s="80"/>
      <c r="OHK328" s="80"/>
      <c r="OHL328" s="80"/>
      <c r="OHM328" s="80"/>
      <c r="OHN328" s="80"/>
      <c r="OHO328" s="80"/>
      <c r="OHP328" s="80"/>
      <c r="OHQ328" s="80"/>
      <c r="OHR328" s="80"/>
      <c r="OHS328" s="80"/>
      <c r="OHT328" s="80"/>
      <c r="OHU328" s="80"/>
      <c r="OHV328" s="80"/>
      <c r="OHW328" s="80"/>
      <c r="OHX328" s="80"/>
      <c r="OHY328" s="80"/>
      <c r="OHZ328" s="80"/>
      <c r="OIA328" s="80"/>
      <c r="OIB328" s="80"/>
      <c r="OIC328" s="80"/>
      <c r="OID328" s="80"/>
      <c r="OIE328" s="80"/>
      <c r="OIF328" s="80"/>
      <c r="OIG328" s="80"/>
      <c r="OIH328" s="80"/>
      <c r="OII328" s="80"/>
      <c r="OIJ328" s="80"/>
      <c r="OIK328" s="80"/>
      <c r="OIL328" s="80"/>
      <c r="OIM328" s="80"/>
      <c r="OIN328" s="80"/>
      <c r="OIO328" s="80"/>
      <c r="OIP328" s="80"/>
      <c r="OIQ328" s="80"/>
      <c r="OIR328" s="80"/>
      <c r="OIS328" s="80"/>
      <c r="OIT328" s="80"/>
      <c r="OIU328" s="80"/>
      <c r="OIV328" s="80"/>
      <c r="OIW328" s="80"/>
      <c r="OIX328" s="80"/>
      <c r="OIY328" s="80"/>
      <c r="OIZ328" s="80"/>
      <c r="OJA328" s="80"/>
      <c r="OJB328" s="80"/>
      <c r="OJC328" s="80"/>
      <c r="OJD328" s="80"/>
      <c r="OJE328" s="80"/>
      <c r="OJF328" s="80"/>
      <c r="OJG328" s="80"/>
      <c r="OJH328" s="80"/>
      <c r="OJI328" s="80"/>
      <c r="OJJ328" s="80"/>
      <c r="OJK328" s="80"/>
      <c r="OJL328" s="80"/>
      <c r="OJM328" s="80"/>
      <c r="OJN328" s="80"/>
      <c r="OJO328" s="80"/>
      <c r="OJP328" s="80"/>
      <c r="OJQ328" s="80"/>
      <c r="OJR328" s="80"/>
      <c r="OJS328" s="80"/>
      <c r="OJT328" s="80"/>
      <c r="OJU328" s="80"/>
      <c r="OJV328" s="80"/>
      <c r="OJW328" s="80"/>
      <c r="OJX328" s="80"/>
      <c r="OJY328" s="80"/>
      <c r="OJZ328" s="80"/>
      <c r="OKA328" s="80"/>
      <c r="OKB328" s="80"/>
      <c r="OKC328" s="80"/>
      <c r="OKD328" s="80"/>
      <c r="OKE328" s="80"/>
      <c r="OKF328" s="80"/>
      <c r="OKG328" s="80"/>
      <c r="OKH328" s="80"/>
      <c r="OKI328" s="80"/>
      <c r="OKJ328" s="80"/>
      <c r="OKK328" s="80"/>
      <c r="OKL328" s="80"/>
      <c r="OKM328" s="80"/>
      <c r="OKN328" s="80"/>
      <c r="OKO328" s="80"/>
      <c r="OKP328" s="80"/>
      <c r="OKQ328" s="80"/>
      <c r="OKR328" s="80"/>
      <c r="OKS328" s="80"/>
      <c r="OKT328" s="80"/>
      <c r="OKU328" s="80"/>
      <c r="OKV328" s="80"/>
      <c r="OKW328" s="80"/>
      <c r="OKX328" s="80"/>
      <c r="OKY328" s="80"/>
      <c r="OKZ328" s="80"/>
      <c r="OLA328" s="80"/>
      <c r="OLB328" s="80"/>
      <c r="OLC328" s="80"/>
      <c r="OLD328" s="80"/>
      <c r="OLE328" s="80"/>
      <c r="OLF328" s="80"/>
      <c r="OLG328" s="80"/>
      <c r="OLH328" s="80"/>
      <c r="OLI328" s="80"/>
      <c r="OLJ328" s="80"/>
      <c r="OLK328" s="80"/>
      <c r="OLL328" s="80"/>
      <c r="OLM328" s="80"/>
      <c r="OLN328" s="80"/>
      <c r="OLO328" s="80"/>
      <c r="OLP328" s="80"/>
      <c r="OLQ328" s="80"/>
      <c r="OLR328" s="80"/>
      <c r="OLS328" s="80"/>
      <c r="OLT328" s="80"/>
      <c r="OLU328" s="80"/>
      <c r="OLV328" s="80"/>
      <c r="OLW328" s="80"/>
      <c r="OLX328" s="80"/>
      <c r="OLY328" s="80"/>
      <c r="OLZ328" s="80"/>
      <c r="OMA328" s="80"/>
      <c r="OMB328" s="80"/>
      <c r="OMC328" s="80"/>
      <c r="OMD328" s="80"/>
      <c r="OME328" s="80"/>
      <c r="OMF328" s="80"/>
      <c r="OMG328" s="80"/>
      <c r="OMH328" s="80"/>
      <c r="OMI328" s="80"/>
      <c r="OMJ328" s="80"/>
      <c r="OMK328" s="80"/>
      <c r="OML328" s="80"/>
      <c r="OMM328" s="80"/>
      <c r="OMN328" s="80"/>
      <c r="OMO328" s="80"/>
      <c r="OMP328" s="80"/>
      <c r="OMQ328" s="80"/>
      <c r="OMR328" s="80"/>
      <c r="OMS328" s="80"/>
      <c r="OMT328" s="80"/>
      <c r="OMU328" s="80"/>
      <c r="OMV328" s="80"/>
      <c r="OMW328" s="80"/>
      <c r="OMX328" s="80"/>
      <c r="OMY328" s="80"/>
      <c r="OMZ328" s="80"/>
      <c r="ONA328" s="80"/>
      <c r="ONB328" s="80"/>
      <c r="ONC328" s="80"/>
      <c r="OND328" s="80"/>
      <c r="ONE328" s="80"/>
      <c r="ONF328" s="80"/>
      <c r="ONG328" s="80"/>
      <c r="ONH328" s="80"/>
      <c r="ONI328" s="80"/>
      <c r="ONJ328" s="80"/>
      <c r="ONK328" s="80"/>
      <c r="ONL328" s="80"/>
      <c r="ONM328" s="80"/>
      <c r="ONN328" s="80"/>
      <c r="ONO328" s="80"/>
      <c r="ONP328" s="80"/>
      <c r="ONQ328" s="80"/>
      <c r="ONR328" s="80"/>
      <c r="ONS328" s="80"/>
      <c r="ONT328" s="80"/>
      <c r="ONU328" s="80"/>
      <c r="ONV328" s="80"/>
      <c r="ONW328" s="80"/>
      <c r="ONX328" s="80"/>
      <c r="ONY328" s="80"/>
      <c r="ONZ328" s="80"/>
      <c r="OOA328" s="80"/>
      <c r="OOB328" s="80"/>
      <c r="OOC328" s="80"/>
      <c r="OOD328" s="80"/>
      <c r="OOE328" s="80"/>
      <c r="OOF328" s="80"/>
      <c r="OOG328" s="80"/>
      <c r="OOH328" s="80"/>
      <c r="OOI328" s="80"/>
      <c r="OOJ328" s="80"/>
      <c r="OOK328" s="80"/>
      <c r="OOL328" s="80"/>
      <c r="OOM328" s="80"/>
      <c r="OON328" s="80"/>
      <c r="OOO328" s="80"/>
      <c r="OOP328" s="80"/>
      <c r="OOQ328" s="80"/>
      <c r="OOR328" s="80"/>
      <c r="OOS328" s="80"/>
      <c r="OOT328" s="80"/>
      <c r="OOU328" s="80"/>
      <c r="OOV328" s="80"/>
      <c r="OOW328" s="80"/>
      <c r="OOX328" s="80"/>
      <c r="OOY328" s="80"/>
      <c r="OOZ328" s="80"/>
      <c r="OPA328" s="80"/>
      <c r="OPB328" s="80"/>
      <c r="OPC328" s="80"/>
      <c r="OPD328" s="80"/>
      <c r="OPE328" s="80"/>
      <c r="OPF328" s="80"/>
      <c r="OPG328" s="80"/>
      <c r="OPH328" s="80"/>
      <c r="OPI328" s="80"/>
      <c r="OPJ328" s="80"/>
      <c r="OPK328" s="80"/>
      <c r="OPL328" s="80"/>
      <c r="OPM328" s="80"/>
      <c r="OPN328" s="80"/>
      <c r="OPO328" s="80"/>
      <c r="OPP328" s="80"/>
      <c r="OPQ328" s="80"/>
      <c r="OPR328" s="80"/>
      <c r="OPS328" s="80"/>
      <c r="OPT328" s="80"/>
      <c r="OPU328" s="80"/>
      <c r="OPV328" s="80"/>
      <c r="OPW328" s="80"/>
      <c r="OPX328" s="80"/>
      <c r="OPY328" s="80"/>
      <c r="OPZ328" s="80"/>
      <c r="OQA328" s="80"/>
      <c r="OQB328" s="80"/>
      <c r="OQC328" s="80"/>
      <c r="OQD328" s="80"/>
      <c r="OQE328" s="80"/>
      <c r="OQF328" s="80"/>
      <c r="OQG328" s="80"/>
      <c r="OQH328" s="80"/>
      <c r="OQI328" s="80"/>
      <c r="OQJ328" s="80"/>
      <c r="OQK328" s="80"/>
      <c r="OQL328" s="80"/>
      <c r="OQM328" s="80"/>
      <c r="OQN328" s="80"/>
      <c r="OQO328" s="80"/>
      <c r="OQP328" s="80"/>
      <c r="OQQ328" s="80"/>
      <c r="OQR328" s="80"/>
      <c r="OQS328" s="80"/>
      <c r="OQT328" s="80"/>
      <c r="OQU328" s="80"/>
      <c r="OQV328" s="80"/>
      <c r="OQW328" s="80"/>
      <c r="OQX328" s="80"/>
      <c r="OQY328" s="80"/>
      <c r="OQZ328" s="80"/>
      <c r="ORA328" s="80"/>
      <c r="ORB328" s="80"/>
      <c r="ORC328" s="80"/>
      <c r="ORD328" s="80"/>
      <c r="ORE328" s="80"/>
      <c r="ORF328" s="80"/>
      <c r="ORG328" s="80"/>
      <c r="ORH328" s="80"/>
      <c r="ORI328" s="80"/>
      <c r="ORJ328" s="80"/>
      <c r="ORK328" s="80"/>
      <c r="ORL328" s="80"/>
      <c r="ORM328" s="80"/>
      <c r="ORN328" s="80"/>
      <c r="ORO328" s="80"/>
      <c r="ORP328" s="80"/>
      <c r="ORQ328" s="80"/>
      <c r="ORR328" s="80"/>
      <c r="ORS328" s="80"/>
      <c r="ORT328" s="80"/>
      <c r="ORU328" s="80"/>
      <c r="ORV328" s="80"/>
      <c r="ORW328" s="80"/>
      <c r="ORX328" s="80"/>
      <c r="ORY328" s="80"/>
      <c r="ORZ328" s="80"/>
      <c r="OSA328" s="80"/>
      <c r="OSB328" s="80"/>
      <c r="OSC328" s="80"/>
      <c r="OSD328" s="80"/>
      <c r="OSE328" s="80"/>
      <c r="OSF328" s="80"/>
      <c r="OSG328" s="80"/>
      <c r="OSH328" s="80"/>
      <c r="OSI328" s="80"/>
      <c r="OSJ328" s="80"/>
      <c r="OSK328" s="80"/>
      <c r="OSL328" s="80"/>
      <c r="OSM328" s="80"/>
      <c r="OSN328" s="80"/>
      <c r="OSO328" s="80"/>
      <c r="OSP328" s="80"/>
      <c r="OSQ328" s="80"/>
      <c r="OSR328" s="80"/>
      <c r="OSS328" s="80"/>
      <c r="OST328" s="80"/>
      <c r="OSU328" s="80"/>
      <c r="OSV328" s="80"/>
      <c r="OSW328" s="80"/>
      <c r="OSX328" s="80"/>
      <c r="OSY328" s="80"/>
      <c r="OSZ328" s="80"/>
      <c r="OTA328" s="80"/>
      <c r="OTB328" s="80"/>
      <c r="OTC328" s="80"/>
      <c r="OTD328" s="80"/>
      <c r="OTE328" s="80"/>
      <c r="OTF328" s="80"/>
      <c r="OTG328" s="80"/>
      <c r="OTH328" s="80"/>
      <c r="OTI328" s="80"/>
      <c r="OTJ328" s="80"/>
      <c r="OTK328" s="80"/>
      <c r="OTL328" s="80"/>
      <c r="OTM328" s="80"/>
      <c r="OTN328" s="80"/>
      <c r="OTO328" s="80"/>
      <c r="OTP328" s="80"/>
      <c r="OTQ328" s="80"/>
      <c r="OTR328" s="80"/>
      <c r="OTS328" s="80"/>
      <c r="OTT328" s="80"/>
      <c r="OTU328" s="80"/>
      <c r="OTV328" s="80"/>
      <c r="OTW328" s="80"/>
      <c r="OTX328" s="80"/>
      <c r="OTY328" s="80"/>
      <c r="OTZ328" s="80"/>
      <c r="OUA328" s="80"/>
      <c r="OUB328" s="80"/>
      <c r="OUC328" s="80"/>
      <c r="OUD328" s="80"/>
      <c r="OUE328" s="80"/>
      <c r="OUF328" s="80"/>
      <c r="OUG328" s="80"/>
      <c r="OUH328" s="80"/>
      <c r="OUI328" s="80"/>
      <c r="OUJ328" s="80"/>
      <c r="OUK328" s="80"/>
      <c r="OUL328" s="80"/>
      <c r="OUM328" s="80"/>
      <c r="OUN328" s="80"/>
      <c r="OUO328" s="80"/>
      <c r="OUP328" s="80"/>
      <c r="OUQ328" s="80"/>
      <c r="OUR328" s="80"/>
      <c r="OUS328" s="80"/>
      <c r="OUT328" s="80"/>
      <c r="OUU328" s="80"/>
      <c r="OUV328" s="80"/>
      <c r="OUW328" s="80"/>
      <c r="OUX328" s="80"/>
      <c r="OUY328" s="80"/>
      <c r="OUZ328" s="80"/>
      <c r="OVA328" s="80"/>
      <c r="OVB328" s="80"/>
      <c r="OVC328" s="80"/>
      <c r="OVD328" s="80"/>
      <c r="OVE328" s="80"/>
      <c r="OVF328" s="80"/>
      <c r="OVG328" s="80"/>
      <c r="OVH328" s="80"/>
      <c r="OVI328" s="80"/>
      <c r="OVJ328" s="80"/>
      <c r="OVK328" s="80"/>
      <c r="OVL328" s="80"/>
      <c r="OVM328" s="80"/>
      <c r="OVN328" s="80"/>
      <c r="OVO328" s="80"/>
      <c r="OVP328" s="80"/>
      <c r="OVQ328" s="80"/>
      <c r="OVR328" s="80"/>
      <c r="OVS328" s="80"/>
      <c r="OVT328" s="80"/>
      <c r="OVU328" s="80"/>
      <c r="OVV328" s="80"/>
      <c r="OVW328" s="80"/>
      <c r="OVX328" s="80"/>
      <c r="OVY328" s="80"/>
      <c r="OVZ328" s="80"/>
      <c r="OWA328" s="80"/>
      <c r="OWB328" s="80"/>
      <c r="OWC328" s="80"/>
      <c r="OWD328" s="80"/>
      <c r="OWE328" s="80"/>
      <c r="OWF328" s="80"/>
      <c r="OWG328" s="80"/>
      <c r="OWH328" s="80"/>
      <c r="OWI328" s="80"/>
      <c r="OWJ328" s="80"/>
      <c r="OWK328" s="80"/>
      <c r="OWL328" s="80"/>
      <c r="OWM328" s="80"/>
      <c r="OWN328" s="80"/>
      <c r="OWO328" s="80"/>
      <c r="OWP328" s="80"/>
      <c r="OWQ328" s="80"/>
      <c r="OWR328" s="80"/>
      <c r="OWS328" s="80"/>
      <c r="OWT328" s="80"/>
      <c r="OWU328" s="80"/>
      <c r="OWV328" s="80"/>
      <c r="OWW328" s="80"/>
      <c r="OWX328" s="80"/>
      <c r="OWY328" s="80"/>
      <c r="OWZ328" s="80"/>
      <c r="OXA328" s="80"/>
      <c r="OXB328" s="80"/>
      <c r="OXC328" s="80"/>
      <c r="OXD328" s="80"/>
      <c r="OXE328" s="80"/>
      <c r="OXF328" s="80"/>
      <c r="OXG328" s="80"/>
      <c r="OXH328" s="80"/>
      <c r="OXI328" s="80"/>
      <c r="OXJ328" s="80"/>
      <c r="OXK328" s="80"/>
      <c r="OXL328" s="80"/>
      <c r="OXM328" s="80"/>
      <c r="OXN328" s="80"/>
      <c r="OXO328" s="80"/>
      <c r="OXP328" s="80"/>
      <c r="OXQ328" s="80"/>
      <c r="OXR328" s="80"/>
      <c r="OXS328" s="80"/>
      <c r="OXT328" s="80"/>
      <c r="OXU328" s="80"/>
      <c r="OXV328" s="80"/>
      <c r="OXW328" s="80"/>
      <c r="OXX328" s="80"/>
      <c r="OXY328" s="80"/>
      <c r="OXZ328" s="80"/>
      <c r="OYA328" s="80"/>
      <c r="OYB328" s="80"/>
      <c r="OYC328" s="80"/>
      <c r="OYD328" s="80"/>
      <c r="OYE328" s="80"/>
      <c r="OYF328" s="80"/>
      <c r="OYG328" s="80"/>
      <c r="OYH328" s="80"/>
      <c r="OYI328" s="80"/>
      <c r="OYJ328" s="80"/>
      <c r="OYK328" s="80"/>
      <c r="OYL328" s="80"/>
      <c r="OYM328" s="80"/>
      <c r="OYN328" s="80"/>
      <c r="OYO328" s="80"/>
      <c r="OYP328" s="80"/>
      <c r="OYQ328" s="80"/>
      <c r="OYR328" s="80"/>
      <c r="OYS328" s="80"/>
      <c r="OYT328" s="80"/>
      <c r="OYU328" s="80"/>
      <c r="OYV328" s="80"/>
      <c r="OYW328" s="80"/>
      <c r="OYX328" s="80"/>
      <c r="OYY328" s="80"/>
      <c r="OYZ328" s="80"/>
      <c r="OZA328" s="80"/>
      <c r="OZB328" s="80"/>
      <c r="OZC328" s="80"/>
      <c r="OZD328" s="80"/>
      <c r="OZE328" s="80"/>
      <c r="OZF328" s="80"/>
      <c r="OZG328" s="80"/>
      <c r="OZH328" s="80"/>
      <c r="OZI328" s="80"/>
      <c r="OZJ328" s="80"/>
      <c r="OZK328" s="80"/>
      <c r="OZL328" s="80"/>
      <c r="OZM328" s="80"/>
      <c r="OZN328" s="80"/>
      <c r="OZO328" s="80"/>
      <c r="OZP328" s="80"/>
      <c r="OZQ328" s="80"/>
      <c r="OZR328" s="80"/>
      <c r="OZS328" s="80"/>
      <c r="OZT328" s="80"/>
      <c r="OZU328" s="80"/>
      <c r="OZV328" s="80"/>
      <c r="OZW328" s="80"/>
      <c r="OZX328" s="80"/>
      <c r="OZY328" s="80"/>
      <c r="OZZ328" s="80"/>
      <c r="PAA328" s="80"/>
      <c r="PAB328" s="80"/>
      <c r="PAC328" s="80"/>
      <c r="PAD328" s="80"/>
      <c r="PAE328" s="80"/>
      <c r="PAF328" s="80"/>
      <c r="PAG328" s="80"/>
      <c r="PAH328" s="80"/>
      <c r="PAI328" s="80"/>
      <c r="PAJ328" s="80"/>
      <c r="PAK328" s="80"/>
      <c r="PAL328" s="80"/>
      <c r="PAM328" s="80"/>
      <c r="PAN328" s="80"/>
      <c r="PAO328" s="80"/>
      <c r="PAP328" s="80"/>
      <c r="PAQ328" s="80"/>
      <c r="PAR328" s="80"/>
      <c r="PAS328" s="80"/>
      <c r="PAT328" s="80"/>
      <c r="PAU328" s="80"/>
      <c r="PAV328" s="80"/>
      <c r="PAW328" s="80"/>
      <c r="PAX328" s="80"/>
      <c r="PAY328" s="80"/>
      <c r="PAZ328" s="80"/>
      <c r="PBA328" s="80"/>
      <c r="PBB328" s="80"/>
      <c r="PBC328" s="80"/>
      <c r="PBD328" s="80"/>
      <c r="PBE328" s="80"/>
      <c r="PBF328" s="80"/>
      <c r="PBG328" s="80"/>
      <c r="PBH328" s="80"/>
      <c r="PBI328" s="80"/>
      <c r="PBJ328" s="80"/>
      <c r="PBK328" s="80"/>
      <c r="PBL328" s="80"/>
      <c r="PBM328" s="80"/>
      <c r="PBN328" s="80"/>
      <c r="PBO328" s="80"/>
      <c r="PBP328" s="80"/>
      <c r="PBQ328" s="80"/>
      <c r="PBR328" s="80"/>
      <c r="PBS328" s="80"/>
      <c r="PBT328" s="80"/>
      <c r="PBU328" s="80"/>
      <c r="PBV328" s="80"/>
      <c r="PBW328" s="80"/>
      <c r="PBX328" s="80"/>
      <c r="PBY328" s="80"/>
      <c r="PBZ328" s="80"/>
      <c r="PCA328" s="80"/>
      <c r="PCB328" s="80"/>
      <c r="PCC328" s="80"/>
      <c r="PCD328" s="80"/>
      <c r="PCE328" s="80"/>
      <c r="PCF328" s="80"/>
      <c r="PCG328" s="80"/>
      <c r="PCH328" s="80"/>
      <c r="PCI328" s="80"/>
      <c r="PCJ328" s="80"/>
      <c r="PCK328" s="80"/>
      <c r="PCL328" s="80"/>
      <c r="PCM328" s="80"/>
      <c r="PCN328" s="80"/>
      <c r="PCO328" s="80"/>
      <c r="PCP328" s="80"/>
      <c r="PCQ328" s="80"/>
      <c r="PCR328" s="80"/>
      <c r="PCS328" s="80"/>
      <c r="PCT328" s="80"/>
      <c r="PCU328" s="80"/>
      <c r="PCV328" s="80"/>
      <c r="PCW328" s="80"/>
      <c r="PCX328" s="80"/>
      <c r="PCY328" s="80"/>
      <c r="PCZ328" s="80"/>
      <c r="PDA328" s="80"/>
      <c r="PDB328" s="80"/>
      <c r="PDC328" s="80"/>
      <c r="PDD328" s="80"/>
      <c r="PDE328" s="80"/>
      <c r="PDF328" s="80"/>
      <c r="PDG328" s="80"/>
      <c r="PDH328" s="80"/>
      <c r="PDI328" s="80"/>
      <c r="PDJ328" s="80"/>
      <c r="PDK328" s="80"/>
      <c r="PDL328" s="80"/>
      <c r="PDM328" s="80"/>
      <c r="PDN328" s="80"/>
      <c r="PDO328" s="80"/>
      <c r="PDP328" s="80"/>
      <c r="PDQ328" s="80"/>
      <c r="PDR328" s="80"/>
      <c r="PDS328" s="80"/>
      <c r="PDT328" s="80"/>
      <c r="PDU328" s="80"/>
      <c r="PDV328" s="80"/>
      <c r="PDW328" s="80"/>
      <c r="PDX328" s="80"/>
      <c r="PDY328" s="80"/>
      <c r="PDZ328" s="80"/>
      <c r="PEA328" s="80"/>
      <c r="PEB328" s="80"/>
      <c r="PEC328" s="80"/>
      <c r="PED328" s="80"/>
      <c r="PEE328" s="80"/>
      <c r="PEF328" s="80"/>
      <c r="PEG328" s="80"/>
      <c r="PEH328" s="80"/>
      <c r="PEI328" s="80"/>
      <c r="PEJ328" s="80"/>
      <c r="PEK328" s="80"/>
      <c r="PEL328" s="80"/>
      <c r="PEM328" s="80"/>
      <c r="PEN328" s="80"/>
      <c r="PEO328" s="80"/>
      <c r="PEP328" s="80"/>
      <c r="PEQ328" s="80"/>
      <c r="PER328" s="80"/>
      <c r="PES328" s="80"/>
      <c r="PET328" s="80"/>
      <c r="PEU328" s="80"/>
      <c r="PEV328" s="80"/>
      <c r="PEW328" s="80"/>
      <c r="PEX328" s="80"/>
      <c r="PEY328" s="80"/>
      <c r="PEZ328" s="80"/>
      <c r="PFA328" s="80"/>
      <c r="PFB328" s="80"/>
      <c r="PFC328" s="80"/>
      <c r="PFD328" s="80"/>
      <c r="PFE328" s="80"/>
      <c r="PFF328" s="80"/>
      <c r="PFG328" s="80"/>
      <c r="PFH328" s="80"/>
      <c r="PFI328" s="80"/>
      <c r="PFJ328" s="80"/>
      <c r="PFK328" s="80"/>
      <c r="PFL328" s="80"/>
      <c r="PFM328" s="80"/>
      <c r="PFN328" s="80"/>
      <c r="PFO328" s="80"/>
      <c r="PFP328" s="80"/>
      <c r="PFQ328" s="80"/>
      <c r="PFR328" s="80"/>
      <c r="PFS328" s="80"/>
      <c r="PFT328" s="80"/>
      <c r="PFU328" s="80"/>
      <c r="PFV328" s="80"/>
      <c r="PFW328" s="80"/>
      <c r="PFX328" s="80"/>
      <c r="PFY328" s="80"/>
      <c r="PFZ328" s="80"/>
      <c r="PGA328" s="80"/>
      <c r="PGB328" s="80"/>
      <c r="PGC328" s="80"/>
      <c r="PGD328" s="80"/>
      <c r="PGE328" s="80"/>
      <c r="PGF328" s="80"/>
      <c r="PGG328" s="80"/>
      <c r="PGH328" s="80"/>
      <c r="PGI328" s="80"/>
      <c r="PGJ328" s="80"/>
      <c r="PGK328" s="80"/>
      <c r="PGL328" s="80"/>
      <c r="PGM328" s="80"/>
      <c r="PGN328" s="80"/>
      <c r="PGO328" s="80"/>
      <c r="PGP328" s="80"/>
      <c r="PGQ328" s="80"/>
      <c r="PGR328" s="80"/>
      <c r="PGS328" s="80"/>
      <c r="PGT328" s="80"/>
      <c r="PGU328" s="80"/>
      <c r="PGV328" s="80"/>
      <c r="PGW328" s="80"/>
      <c r="PGX328" s="80"/>
      <c r="PGY328" s="80"/>
      <c r="PGZ328" s="80"/>
      <c r="PHA328" s="80"/>
      <c r="PHB328" s="80"/>
      <c r="PHC328" s="80"/>
      <c r="PHD328" s="80"/>
      <c r="PHE328" s="80"/>
      <c r="PHF328" s="80"/>
      <c r="PHG328" s="80"/>
      <c r="PHH328" s="80"/>
      <c r="PHI328" s="80"/>
      <c r="PHJ328" s="80"/>
      <c r="PHK328" s="80"/>
      <c r="PHL328" s="80"/>
      <c r="PHM328" s="80"/>
      <c r="PHN328" s="80"/>
      <c r="PHO328" s="80"/>
      <c r="PHP328" s="80"/>
      <c r="PHQ328" s="80"/>
      <c r="PHR328" s="80"/>
      <c r="PHS328" s="80"/>
      <c r="PHT328" s="80"/>
      <c r="PHU328" s="80"/>
      <c r="PHV328" s="80"/>
      <c r="PHW328" s="80"/>
      <c r="PHX328" s="80"/>
      <c r="PHY328" s="80"/>
      <c r="PHZ328" s="80"/>
      <c r="PIA328" s="80"/>
      <c r="PIB328" s="80"/>
      <c r="PIC328" s="80"/>
      <c r="PID328" s="80"/>
      <c r="PIE328" s="80"/>
      <c r="PIF328" s="80"/>
      <c r="PIG328" s="80"/>
      <c r="PIH328" s="80"/>
      <c r="PII328" s="80"/>
      <c r="PIJ328" s="80"/>
      <c r="PIK328" s="80"/>
      <c r="PIL328" s="80"/>
      <c r="PIM328" s="80"/>
      <c r="PIN328" s="80"/>
      <c r="PIO328" s="80"/>
      <c r="PIP328" s="80"/>
      <c r="PIQ328" s="80"/>
      <c r="PIR328" s="80"/>
      <c r="PIS328" s="80"/>
      <c r="PIT328" s="80"/>
      <c r="PIU328" s="80"/>
      <c r="PIV328" s="80"/>
      <c r="PIW328" s="80"/>
      <c r="PIX328" s="80"/>
      <c r="PIY328" s="80"/>
      <c r="PIZ328" s="80"/>
      <c r="PJA328" s="80"/>
      <c r="PJB328" s="80"/>
      <c r="PJC328" s="80"/>
      <c r="PJD328" s="80"/>
      <c r="PJE328" s="80"/>
      <c r="PJF328" s="80"/>
      <c r="PJG328" s="80"/>
      <c r="PJH328" s="80"/>
      <c r="PJI328" s="80"/>
      <c r="PJJ328" s="80"/>
      <c r="PJK328" s="80"/>
      <c r="PJL328" s="80"/>
      <c r="PJM328" s="80"/>
      <c r="PJN328" s="80"/>
      <c r="PJO328" s="80"/>
      <c r="PJP328" s="80"/>
      <c r="PJQ328" s="80"/>
      <c r="PJR328" s="80"/>
      <c r="PJS328" s="80"/>
      <c r="PJT328" s="80"/>
      <c r="PJU328" s="80"/>
      <c r="PJV328" s="80"/>
      <c r="PJW328" s="80"/>
      <c r="PJX328" s="80"/>
      <c r="PJY328" s="80"/>
      <c r="PJZ328" s="80"/>
      <c r="PKA328" s="80"/>
      <c r="PKB328" s="80"/>
      <c r="PKC328" s="80"/>
      <c r="PKD328" s="80"/>
      <c r="PKE328" s="80"/>
      <c r="PKF328" s="80"/>
      <c r="PKG328" s="80"/>
      <c r="PKH328" s="80"/>
      <c r="PKI328" s="80"/>
      <c r="PKJ328" s="80"/>
      <c r="PKK328" s="80"/>
      <c r="PKL328" s="80"/>
      <c r="PKM328" s="80"/>
      <c r="PKN328" s="80"/>
      <c r="PKO328" s="80"/>
      <c r="PKP328" s="80"/>
      <c r="PKQ328" s="80"/>
      <c r="PKR328" s="80"/>
      <c r="PKS328" s="80"/>
      <c r="PKT328" s="80"/>
      <c r="PKU328" s="80"/>
      <c r="PKV328" s="80"/>
      <c r="PKW328" s="80"/>
      <c r="PKX328" s="80"/>
      <c r="PKY328" s="80"/>
      <c r="PKZ328" s="80"/>
      <c r="PLA328" s="80"/>
      <c r="PLB328" s="80"/>
      <c r="PLC328" s="80"/>
      <c r="PLD328" s="80"/>
      <c r="PLE328" s="80"/>
      <c r="PLF328" s="80"/>
      <c r="PLG328" s="80"/>
      <c r="PLH328" s="80"/>
      <c r="PLI328" s="80"/>
      <c r="PLJ328" s="80"/>
      <c r="PLK328" s="80"/>
      <c r="PLL328" s="80"/>
      <c r="PLM328" s="80"/>
      <c r="PLN328" s="80"/>
      <c r="PLO328" s="80"/>
      <c r="PLP328" s="80"/>
      <c r="PLQ328" s="80"/>
      <c r="PLR328" s="80"/>
      <c r="PLS328" s="80"/>
      <c r="PLT328" s="80"/>
      <c r="PLU328" s="80"/>
      <c r="PLV328" s="80"/>
      <c r="PLW328" s="80"/>
      <c r="PLX328" s="80"/>
      <c r="PLY328" s="80"/>
      <c r="PLZ328" s="80"/>
      <c r="PMA328" s="80"/>
      <c r="PMB328" s="80"/>
      <c r="PMC328" s="80"/>
      <c r="PMD328" s="80"/>
      <c r="PME328" s="80"/>
      <c r="PMF328" s="80"/>
      <c r="PMG328" s="80"/>
      <c r="PMH328" s="80"/>
      <c r="PMI328" s="80"/>
      <c r="PMJ328" s="80"/>
      <c r="PMK328" s="80"/>
      <c r="PML328" s="80"/>
      <c r="PMM328" s="80"/>
      <c r="PMN328" s="80"/>
      <c r="PMO328" s="80"/>
      <c r="PMP328" s="80"/>
      <c r="PMQ328" s="80"/>
      <c r="PMR328" s="80"/>
      <c r="PMS328" s="80"/>
      <c r="PMT328" s="80"/>
      <c r="PMU328" s="80"/>
      <c r="PMV328" s="80"/>
      <c r="PMW328" s="80"/>
      <c r="PMX328" s="80"/>
      <c r="PMY328" s="80"/>
      <c r="PMZ328" s="80"/>
      <c r="PNA328" s="80"/>
      <c r="PNB328" s="80"/>
      <c r="PNC328" s="80"/>
      <c r="PND328" s="80"/>
      <c r="PNE328" s="80"/>
      <c r="PNF328" s="80"/>
      <c r="PNG328" s="80"/>
      <c r="PNH328" s="80"/>
      <c r="PNI328" s="80"/>
      <c r="PNJ328" s="80"/>
      <c r="PNK328" s="80"/>
      <c r="PNL328" s="80"/>
      <c r="PNM328" s="80"/>
      <c r="PNN328" s="80"/>
      <c r="PNO328" s="80"/>
      <c r="PNP328" s="80"/>
      <c r="PNQ328" s="80"/>
      <c r="PNR328" s="80"/>
      <c r="PNS328" s="80"/>
      <c r="PNT328" s="80"/>
      <c r="PNU328" s="80"/>
      <c r="PNV328" s="80"/>
      <c r="PNW328" s="80"/>
      <c r="PNX328" s="80"/>
      <c r="PNY328" s="80"/>
      <c r="PNZ328" s="80"/>
      <c r="POA328" s="80"/>
      <c r="POB328" s="80"/>
      <c r="POC328" s="80"/>
      <c r="POD328" s="80"/>
      <c r="POE328" s="80"/>
      <c r="POF328" s="80"/>
      <c r="POG328" s="80"/>
      <c r="POH328" s="80"/>
      <c r="POI328" s="80"/>
      <c r="POJ328" s="80"/>
      <c r="POK328" s="80"/>
      <c r="POL328" s="80"/>
      <c r="POM328" s="80"/>
      <c r="PON328" s="80"/>
      <c r="POO328" s="80"/>
      <c r="POP328" s="80"/>
      <c r="POQ328" s="80"/>
      <c r="POR328" s="80"/>
      <c r="POS328" s="80"/>
      <c r="POT328" s="80"/>
      <c r="POU328" s="80"/>
      <c r="POV328" s="80"/>
      <c r="POW328" s="80"/>
      <c r="POX328" s="80"/>
      <c r="POY328" s="80"/>
      <c r="POZ328" s="80"/>
      <c r="PPA328" s="80"/>
      <c r="PPB328" s="80"/>
      <c r="PPC328" s="80"/>
      <c r="PPD328" s="80"/>
      <c r="PPE328" s="80"/>
      <c r="PPF328" s="80"/>
      <c r="PPG328" s="80"/>
      <c r="PPH328" s="80"/>
      <c r="PPI328" s="80"/>
      <c r="PPJ328" s="80"/>
      <c r="PPK328" s="80"/>
      <c r="PPL328" s="80"/>
      <c r="PPM328" s="80"/>
      <c r="PPN328" s="80"/>
      <c r="PPO328" s="80"/>
      <c r="PPP328" s="80"/>
      <c r="PPQ328" s="80"/>
      <c r="PPR328" s="80"/>
      <c r="PPS328" s="80"/>
      <c r="PPT328" s="80"/>
      <c r="PPU328" s="80"/>
      <c r="PPV328" s="80"/>
      <c r="PPW328" s="80"/>
      <c r="PPX328" s="80"/>
      <c r="PPY328" s="80"/>
      <c r="PPZ328" s="80"/>
      <c r="PQA328" s="80"/>
      <c r="PQB328" s="80"/>
      <c r="PQC328" s="80"/>
      <c r="PQD328" s="80"/>
      <c r="PQE328" s="80"/>
      <c r="PQF328" s="80"/>
      <c r="PQG328" s="80"/>
      <c r="PQH328" s="80"/>
      <c r="PQI328" s="80"/>
      <c r="PQJ328" s="80"/>
      <c r="PQK328" s="80"/>
      <c r="PQL328" s="80"/>
      <c r="PQM328" s="80"/>
      <c r="PQN328" s="80"/>
      <c r="PQO328" s="80"/>
      <c r="PQP328" s="80"/>
      <c r="PQQ328" s="80"/>
      <c r="PQR328" s="80"/>
      <c r="PQS328" s="80"/>
      <c r="PQT328" s="80"/>
      <c r="PQU328" s="80"/>
      <c r="PQV328" s="80"/>
      <c r="PQW328" s="80"/>
      <c r="PQX328" s="80"/>
      <c r="PQY328" s="80"/>
      <c r="PQZ328" s="80"/>
      <c r="PRA328" s="80"/>
      <c r="PRB328" s="80"/>
      <c r="PRC328" s="80"/>
      <c r="PRD328" s="80"/>
      <c r="PRE328" s="80"/>
      <c r="PRF328" s="80"/>
      <c r="PRG328" s="80"/>
      <c r="PRH328" s="80"/>
      <c r="PRI328" s="80"/>
      <c r="PRJ328" s="80"/>
      <c r="PRK328" s="80"/>
      <c r="PRL328" s="80"/>
      <c r="PRM328" s="80"/>
      <c r="PRN328" s="80"/>
      <c r="PRO328" s="80"/>
      <c r="PRP328" s="80"/>
      <c r="PRQ328" s="80"/>
      <c r="PRR328" s="80"/>
      <c r="PRS328" s="80"/>
      <c r="PRT328" s="80"/>
      <c r="PRU328" s="80"/>
      <c r="PRV328" s="80"/>
      <c r="PRW328" s="80"/>
      <c r="PRX328" s="80"/>
      <c r="PRY328" s="80"/>
      <c r="PRZ328" s="80"/>
      <c r="PSA328" s="80"/>
      <c r="PSB328" s="80"/>
      <c r="PSC328" s="80"/>
      <c r="PSD328" s="80"/>
      <c r="PSE328" s="80"/>
      <c r="PSF328" s="80"/>
      <c r="PSG328" s="80"/>
      <c r="PSH328" s="80"/>
      <c r="PSI328" s="80"/>
      <c r="PSJ328" s="80"/>
      <c r="PSK328" s="80"/>
      <c r="PSL328" s="80"/>
      <c r="PSM328" s="80"/>
      <c r="PSN328" s="80"/>
      <c r="PSO328" s="80"/>
      <c r="PSP328" s="80"/>
      <c r="PSQ328" s="80"/>
      <c r="PSR328" s="80"/>
      <c r="PSS328" s="80"/>
      <c r="PST328" s="80"/>
      <c r="PSU328" s="80"/>
      <c r="PSV328" s="80"/>
      <c r="PSW328" s="80"/>
      <c r="PSX328" s="80"/>
      <c r="PSY328" s="80"/>
      <c r="PSZ328" s="80"/>
      <c r="PTA328" s="80"/>
      <c r="PTB328" s="80"/>
      <c r="PTC328" s="80"/>
      <c r="PTD328" s="80"/>
      <c r="PTE328" s="80"/>
      <c r="PTF328" s="80"/>
      <c r="PTG328" s="80"/>
      <c r="PTH328" s="80"/>
      <c r="PTI328" s="80"/>
      <c r="PTJ328" s="80"/>
      <c r="PTK328" s="80"/>
      <c r="PTL328" s="80"/>
      <c r="PTM328" s="80"/>
      <c r="PTN328" s="80"/>
      <c r="PTO328" s="80"/>
      <c r="PTP328" s="80"/>
      <c r="PTQ328" s="80"/>
      <c r="PTR328" s="80"/>
      <c r="PTS328" s="80"/>
      <c r="PTT328" s="80"/>
      <c r="PTU328" s="80"/>
      <c r="PTV328" s="80"/>
      <c r="PTW328" s="80"/>
      <c r="PTX328" s="80"/>
      <c r="PTY328" s="80"/>
      <c r="PTZ328" s="80"/>
      <c r="PUA328" s="80"/>
      <c r="PUB328" s="80"/>
      <c r="PUC328" s="80"/>
      <c r="PUD328" s="80"/>
      <c r="PUE328" s="80"/>
      <c r="PUF328" s="80"/>
      <c r="PUG328" s="80"/>
      <c r="PUH328" s="80"/>
      <c r="PUI328" s="80"/>
      <c r="PUJ328" s="80"/>
      <c r="PUK328" s="80"/>
      <c r="PUL328" s="80"/>
      <c r="PUM328" s="80"/>
      <c r="PUN328" s="80"/>
      <c r="PUO328" s="80"/>
      <c r="PUP328" s="80"/>
      <c r="PUQ328" s="80"/>
      <c r="PUR328" s="80"/>
      <c r="PUS328" s="80"/>
      <c r="PUT328" s="80"/>
      <c r="PUU328" s="80"/>
      <c r="PUV328" s="80"/>
      <c r="PUW328" s="80"/>
      <c r="PUX328" s="80"/>
      <c r="PUY328" s="80"/>
      <c r="PUZ328" s="80"/>
      <c r="PVA328" s="80"/>
      <c r="PVB328" s="80"/>
      <c r="PVC328" s="80"/>
      <c r="PVD328" s="80"/>
      <c r="PVE328" s="80"/>
      <c r="PVF328" s="80"/>
      <c r="PVG328" s="80"/>
      <c r="PVH328" s="80"/>
      <c r="PVI328" s="80"/>
      <c r="PVJ328" s="80"/>
      <c r="PVK328" s="80"/>
      <c r="PVL328" s="80"/>
      <c r="PVM328" s="80"/>
      <c r="PVN328" s="80"/>
      <c r="PVO328" s="80"/>
      <c r="PVP328" s="80"/>
      <c r="PVQ328" s="80"/>
      <c r="PVR328" s="80"/>
      <c r="PVS328" s="80"/>
      <c r="PVT328" s="80"/>
      <c r="PVU328" s="80"/>
      <c r="PVV328" s="80"/>
      <c r="PVW328" s="80"/>
      <c r="PVX328" s="80"/>
      <c r="PVY328" s="80"/>
      <c r="PVZ328" s="80"/>
      <c r="PWA328" s="80"/>
      <c r="PWB328" s="80"/>
      <c r="PWC328" s="80"/>
      <c r="PWD328" s="80"/>
      <c r="PWE328" s="80"/>
      <c r="PWF328" s="80"/>
      <c r="PWG328" s="80"/>
      <c r="PWH328" s="80"/>
      <c r="PWI328" s="80"/>
      <c r="PWJ328" s="80"/>
      <c r="PWK328" s="80"/>
      <c r="PWL328" s="80"/>
      <c r="PWM328" s="80"/>
      <c r="PWN328" s="80"/>
      <c r="PWO328" s="80"/>
      <c r="PWP328" s="80"/>
      <c r="PWQ328" s="80"/>
      <c r="PWR328" s="80"/>
      <c r="PWS328" s="80"/>
      <c r="PWT328" s="80"/>
      <c r="PWU328" s="80"/>
      <c r="PWV328" s="80"/>
      <c r="PWW328" s="80"/>
      <c r="PWX328" s="80"/>
      <c r="PWY328" s="80"/>
      <c r="PWZ328" s="80"/>
      <c r="PXA328" s="80"/>
      <c r="PXB328" s="80"/>
      <c r="PXC328" s="80"/>
      <c r="PXD328" s="80"/>
      <c r="PXE328" s="80"/>
      <c r="PXF328" s="80"/>
      <c r="PXG328" s="80"/>
      <c r="PXH328" s="80"/>
      <c r="PXI328" s="80"/>
      <c r="PXJ328" s="80"/>
      <c r="PXK328" s="80"/>
      <c r="PXL328" s="80"/>
      <c r="PXM328" s="80"/>
      <c r="PXN328" s="80"/>
      <c r="PXO328" s="80"/>
      <c r="PXP328" s="80"/>
      <c r="PXQ328" s="80"/>
      <c r="PXR328" s="80"/>
      <c r="PXS328" s="80"/>
      <c r="PXT328" s="80"/>
      <c r="PXU328" s="80"/>
      <c r="PXV328" s="80"/>
      <c r="PXW328" s="80"/>
      <c r="PXX328" s="80"/>
      <c r="PXY328" s="80"/>
      <c r="PXZ328" s="80"/>
      <c r="PYA328" s="80"/>
      <c r="PYB328" s="80"/>
      <c r="PYC328" s="80"/>
      <c r="PYD328" s="80"/>
      <c r="PYE328" s="80"/>
      <c r="PYF328" s="80"/>
      <c r="PYG328" s="80"/>
      <c r="PYH328" s="80"/>
      <c r="PYI328" s="80"/>
      <c r="PYJ328" s="80"/>
      <c r="PYK328" s="80"/>
      <c r="PYL328" s="80"/>
      <c r="PYM328" s="80"/>
      <c r="PYN328" s="80"/>
      <c r="PYO328" s="80"/>
      <c r="PYP328" s="80"/>
      <c r="PYQ328" s="80"/>
      <c r="PYR328" s="80"/>
      <c r="PYS328" s="80"/>
      <c r="PYT328" s="80"/>
      <c r="PYU328" s="80"/>
      <c r="PYV328" s="80"/>
      <c r="PYW328" s="80"/>
      <c r="PYX328" s="80"/>
      <c r="PYY328" s="80"/>
      <c r="PYZ328" s="80"/>
      <c r="PZA328" s="80"/>
      <c r="PZB328" s="80"/>
      <c r="PZC328" s="80"/>
      <c r="PZD328" s="80"/>
      <c r="PZE328" s="80"/>
      <c r="PZF328" s="80"/>
      <c r="PZG328" s="80"/>
      <c r="PZH328" s="80"/>
      <c r="PZI328" s="80"/>
      <c r="PZJ328" s="80"/>
      <c r="PZK328" s="80"/>
      <c r="PZL328" s="80"/>
      <c r="PZM328" s="80"/>
      <c r="PZN328" s="80"/>
      <c r="PZO328" s="80"/>
      <c r="PZP328" s="80"/>
      <c r="PZQ328" s="80"/>
      <c r="PZR328" s="80"/>
      <c r="PZS328" s="80"/>
      <c r="PZT328" s="80"/>
      <c r="PZU328" s="80"/>
      <c r="PZV328" s="80"/>
      <c r="PZW328" s="80"/>
      <c r="PZX328" s="80"/>
      <c r="PZY328" s="80"/>
      <c r="PZZ328" s="80"/>
      <c r="QAA328" s="80"/>
      <c r="QAB328" s="80"/>
      <c r="QAC328" s="80"/>
      <c r="QAD328" s="80"/>
      <c r="QAE328" s="80"/>
      <c r="QAF328" s="80"/>
      <c r="QAG328" s="80"/>
      <c r="QAH328" s="80"/>
      <c r="QAI328" s="80"/>
      <c r="QAJ328" s="80"/>
      <c r="QAK328" s="80"/>
      <c r="QAL328" s="80"/>
      <c r="QAM328" s="80"/>
      <c r="QAN328" s="80"/>
      <c r="QAO328" s="80"/>
      <c r="QAP328" s="80"/>
      <c r="QAQ328" s="80"/>
      <c r="QAR328" s="80"/>
      <c r="QAS328" s="80"/>
      <c r="QAT328" s="80"/>
      <c r="QAU328" s="80"/>
      <c r="QAV328" s="80"/>
      <c r="QAW328" s="80"/>
      <c r="QAX328" s="80"/>
      <c r="QAY328" s="80"/>
      <c r="QAZ328" s="80"/>
      <c r="QBA328" s="80"/>
      <c r="QBB328" s="80"/>
      <c r="QBC328" s="80"/>
      <c r="QBD328" s="80"/>
      <c r="QBE328" s="80"/>
      <c r="QBF328" s="80"/>
      <c r="QBG328" s="80"/>
      <c r="QBH328" s="80"/>
      <c r="QBI328" s="80"/>
      <c r="QBJ328" s="80"/>
      <c r="QBK328" s="80"/>
      <c r="QBL328" s="80"/>
      <c r="QBM328" s="80"/>
      <c r="QBN328" s="80"/>
      <c r="QBO328" s="80"/>
      <c r="QBP328" s="80"/>
      <c r="QBQ328" s="80"/>
      <c r="QBR328" s="80"/>
      <c r="QBS328" s="80"/>
      <c r="QBT328" s="80"/>
      <c r="QBU328" s="80"/>
      <c r="QBV328" s="80"/>
      <c r="QBW328" s="80"/>
      <c r="QBX328" s="80"/>
      <c r="QBY328" s="80"/>
      <c r="QBZ328" s="80"/>
      <c r="QCA328" s="80"/>
      <c r="QCB328" s="80"/>
      <c r="QCC328" s="80"/>
      <c r="QCD328" s="80"/>
      <c r="QCE328" s="80"/>
      <c r="QCF328" s="80"/>
      <c r="QCG328" s="80"/>
      <c r="QCH328" s="80"/>
      <c r="QCI328" s="80"/>
      <c r="QCJ328" s="80"/>
      <c r="QCK328" s="80"/>
      <c r="QCL328" s="80"/>
      <c r="QCM328" s="80"/>
      <c r="QCN328" s="80"/>
      <c r="QCO328" s="80"/>
      <c r="QCP328" s="80"/>
      <c r="QCQ328" s="80"/>
      <c r="QCR328" s="80"/>
      <c r="QCS328" s="80"/>
      <c r="QCT328" s="80"/>
      <c r="QCU328" s="80"/>
      <c r="QCV328" s="80"/>
      <c r="QCW328" s="80"/>
      <c r="QCX328" s="80"/>
      <c r="QCY328" s="80"/>
      <c r="QCZ328" s="80"/>
      <c r="QDA328" s="80"/>
      <c r="QDB328" s="80"/>
      <c r="QDC328" s="80"/>
      <c r="QDD328" s="80"/>
      <c r="QDE328" s="80"/>
      <c r="QDF328" s="80"/>
      <c r="QDG328" s="80"/>
      <c r="QDH328" s="80"/>
      <c r="QDI328" s="80"/>
      <c r="QDJ328" s="80"/>
      <c r="QDK328" s="80"/>
      <c r="QDL328" s="80"/>
      <c r="QDM328" s="80"/>
      <c r="QDN328" s="80"/>
      <c r="QDO328" s="80"/>
      <c r="QDP328" s="80"/>
      <c r="QDQ328" s="80"/>
      <c r="QDR328" s="80"/>
      <c r="QDS328" s="80"/>
      <c r="QDT328" s="80"/>
      <c r="QDU328" s="80"/>
      <c r="QDV328" s="80"/>
      <c r="QDW328" s="80"/>
      <c r="QDX328" s="80"/>
      <c r="QDY328" s="80"/>
      <c r="QDZ328" s="80"/>
      <c r="QEA328" s="80"/>
      <c r="QEB328" s="80"/>
      <c r="QEC328" s="80"/>
      <c r="QED328" s="80"/>
      <c r="QEE328" s="80"/>
      <c r="QEF328" s="80"/>
      <c r="QEG328" s="80"/>
      <c r="QEH328" s="80"/>
      <c r="QEI328" s="80"/>
      <c r="QEJ328" s="80"/>
      <c r="QEK328" s="80"/>
      <c r="QEL328" s="80"/>
      <c r="QEM328" s="80"/>
      <c r="QEN328" s="80"/>
      <c r="QEO328" s="80"/>
      <c r="QEP328" s="80"/>
      <c r="QEQ328" s="80"/>
      <c r="QER328" s="80"/>
      <c r="QES328" s="80"/>
      <c r="QET328" s="80"/>
      <c r="QEU328" s="80"/>
      <c r="QEV328" s="80"/>
      <c r="QEW328" s="80"/>
      <c r="QEX328" s="80"/>
      <c r="QEY328" s="80"/>
      <c r="QEZ328" s="80"/>
      <c r="QFA328" s="80"/>
      <c r="QFB328" s="80"/>
      <c r="QFC328" s="80"/>
      <c r="QFD328" s="80"/>
      <c r="QFE328" s="80"/>
      <c r="QFF328" s="80"/>
      <c r="QFG328" s="80"/>
      <c r="QFH328" s="80"/>
      <c r="QFI328" s="80"/>
      <c r="QFJ328" s="80"/>
      <c r="QFK328" s="80"/>
      <c r="QFL328" s="80"/>
      <c r="QFM328" s="80"/>
      <c r="QFN328" s="80"/>
      <c r="QFO328" s="80"/>
      <c r="QFP328" s="80"/>
      <c r="QFQ328" s="80"/>
      <c r="QFR328" s="80"/>
      <c r="QFS328" s="80"/>
      <c r="QFT328" s="80"/>
      <c r="QFU328" s="80"/>
      <c r="QFV328" s="80"/>
      <c r="QFW328" s="80"/>
      <c r="QFX328" s="80"/>
      <c r="QFY328" s="80"/>
      <c r="QFZ328" s="80"/>
      <c r="QGA328" s="80"/>
      <c r="QGB328" s="80"/>
      <c r="QGC328" s="80"/>
      <c r="QGD328" s="80"/>
      <c r="QGE328" s="80"/>
      <c r="QGF328" s="80"/>
      <c r="QGG328" s="80"/>
      <c r="QGH328" s="80"/>
      <c r="QGI328" s="80"/>
      <c r="QGJ328" s="80"/>
      <c r="QGK328" s="80"/>
      <c r="QGL328" s="80"/>
      <c r="QGM328" s="80"/>
      <c r="QGN328" s="80"/>
      <c r="QGO328" s="80"/>
      <c r="QGP328" s="80"/>
      <c r="QGQ328" s="80"/>
      <c r="QGR328" s="80"/>
      <c r="QGS328" s="80"/>
      <c r="QGT328" s="80"/>
      <c r="QGU328" s="80"/>
      <c r="QGV328" s="80"/>
      <c r="QGW328" s="80"/>
      <c r="QGX328" s="80"/>
      <c r="QGY328" s="80"/>
      <c r="QGZ328" s="80"/>
      <c r="QHA328" s="80"/>
      <c r="QHB328" s="80"/>
      <c r="QHC328" s="80"/>
      <c r="QHD328" s="80"/>
      <c r="QHE328" s="80"/>
      <c r="QHF328" s="80"/>
      <c r="QHG328" s="80"/>
      <c r="QHH328" s="80"/>
      <c r="QHI328" s="80"/>
      <c r="QHJ328" s="80"/>
      <c r="QHK328" s="80"/>
      <c r="QHL328" s="80"/>
      <c r="QHM328" s="80"/>
      <c r="QHN328" s="80"/>
      <c r="QHO328" s="80"/>
      <c r="QHP328" s="80"/>
      <c r="QHQ328" s="80"/>
      <c r="QHR328" s="80"/>
      <c r="QHS328" s="80"/>
      <c r="QHT328" s="80"/>
      <c r="QHU328" s="80"/>
      <c r="QHV328" s="80"/>
      <c r="QHW328" s="80"/>
      <c r="QHX328" s="80"/>
      <c r="QHY328" s="80"/>
      <c r="QHZ328" s="80"/>
      <c r="QIA328" s="80"/>
      <c r="QIB328" s="80"/>
      <c r="QIC328" s="80"/>
      <c r="QID328" s="80"/>
      <c r="QIE328" s="80"/>
      <c r="QIF328" s="80"/>
      <c r="QIG328" s="80"/>
      <c r="QIH328" s="80"/>
      <c r="QII328" s="80"/>
      <c r="QIJ328" s="80"/>
      <c r="QIK328" s="80"/>
      <c r="QIL328" s="80"/>
      <c r="QIM328" s="80"/>
      <c r="QIN328" s="80"/>
      <c r="QIO328" s="80"/>
      <c r="QIP328" s="80"/>
      <c r="QIQ328" s="80"/>
      <c r="QIR328" s="80"/>
      <c r="QIS328" s="80"/>
      <c r="QIT328" s="80"/>
      <c r="QIU328" s="80"/>
      <c r="QIV328" s="80"/>
      <c r="QIW328" s="80"/>
      <c r="QIX328" s="80"/>
      <c r="QIY328" s="80"/>
      <c r="QIZ328" s="80"/>
      <c r="QJA328" s="80"/>
      <c r="QJB328" s="80"/>
      <c r="QJC328" s="80"/>
      <c r="QJD328" s="80"/>
      <c r="QJE328" s="80"/>
      <c r="QJF328" s="80"/>
      <c r="QJG328" s="80"/>
      <c r="QJH328" s="80"/>
      <c r="QJI328" s="80"/>
      <c r="QJJ328" s="80"/>
      <c r="QJK328" s="80"/>
      <c r="QJL328" s="80"/>
      <c r="QJM328" s="80"/>
      <c r="QJN328" s="80"/>
      <c r="QJO328" s="80"/>
      <c r="QJP328" s="80"/>
      <c r="QJQ328" s="80"/>
      <c r="QJR328" s="80"/>
      <c r="QJS328" s="80"/>
      <c r="QJT328" s="80"/>
      <c r="QJU328" s="80"/>
      <c r="QJV328" s="80"/>
      <c r="QJW328" s="80"/>
      <c r="QJX328" s="80"/>
      <c r="QJY328" s="80"/>
      <c r="QJZ328" s="80"/>
      <c r="QKA328" s="80"/>
      <c r="QKB328" s="80"/>
      <c r="QKC328" s="80"/>
      <c r="QKD328" s="80"/>
      <c r="QKE328" s="80"/>
      <c r="QKF328" s="80"/>
      <c r="QKG328" s="80"/>
      <c r="QKH328" s="80"/>
      <c r="QKI328" s="80"/>
      <c r="QKJ328" s="80"/>
      <c r="QKK328" s="80"/>
      <c r="QKL328" s="80"/>
      <c r="QKM328" s="80"/>
      <c r="QKN328" s="80"/>
      <c r="QKO328" s="80"/>
      <c r="QKP328" s="80"/>
      <c r="QKQ328" s="80"/>
      <c r="QKR328" s="80"/>
      <c r="QKS328" s="80"/>
      <c r="QKT328" s="80"/>
      <c r="QKU328" s="80"/>
      <c r="QKV328" s="80"/>
      <c r="QKW328" s="80"/>
      <c r="QKX328" s="80"/>
      <c r="QKY328" s="80"/>
      <c r="QKZ328" s="80"/>
      <c r="QLA328" s="80"/>
      <c r="QLB328" s="80"/>
      <c r="QLC328" s="80"/>
      <c r="QLD328" s="80"/>
      <c r="QLE328" s="80"/>
      <c r="QLF328" s="80"/>
      <c r="QLG328" s="80"/>
      <c r="QLH328" s="80"/>
      <c r="QLI328" s="80"/>
      <c r="QLJ328" s="80"/>
      <c r="QLK328" s="80"/>
      <c r="QLL328" s="80"/>
      <c r="QLM328" s="80"/>
      <c r="QLN328" s="80"/>
      <c r="QLO328" s="80"/>
      <c r="QLP328" s="80"/>
      <c r="QLQ328" s="80"/>
      <c r="QLR328" s="80"/>
      <c r="QLS328" s="80"/>
      <c r="QLT328" s="80"/>
      <c r="QLU328" s="80"/>
      <c r="QLV328" s="80"/>
      <c r="QLW328" s="80"/>
      <c r="QLX328" s="80"/>
      <c r="QLY328" s="80"/>
      <c r="QLZ328" s="80"/>
      <c r="QMA328" s="80"/>
      <c r="QMB328" s="80"/>
      <c r="QMC328" s="80"/>
      <c r="QMD328" s="80"/>
      <c r="QME328" s="80"/>
      <c r="QMF328" s="80"/>
      <c r="QMG328" s="80"/>
      <c r="QMH328" s="80"/>
      <c r="QMI328" s="80"/>
      <c r="QMJ328" s="80"/>
      <c r="QMK328" s="80"/>
      <c r="QML328" s="80"/>
      <c r="QMM328" s="80"/>
      <c r="QMN328" s="80"/>
      <c r="QMO328" s="80"/>
      <c r="QMP328" s="80"/>
      <c r="QMQ328" s="80"/>
      <c r="QMR328" s="80"/>
      <c r="QMS328" s="80"/>
      <c r="QMT328" s="80"/>
      <c r="QMU328" s="80"/>
      <c r="QMV328" s="80"/>
      <c r="QMW328" s="80"/>
      <c r="QMX328" s="80"/>
      <c r="QMY328" s="80"/>
      <c r="QMZ328" s="80"/>
      <c r="QNA328" s="80"/>
      <c r="QNB328" s="80"/>
      <c r="QNC328" s="80"/>
      <c r="QND328" s="80"/>
      <c r="QNE328" s="80"/>
      <c r="QNF328" s="80"/>
      <c r="QNG328" s="80"/>
      <c r="QNH328" s="80"/>
      <c r="QNI328" s="80"/>
      <c r="QNJ328" s="80"/>
      <c r="QNK328" s="80"/>
      <c r="QNL328" s="80"/>
      <c r="QNM328" s="80"/>
      <c r="QNN328" s="80"/>
      <c r="QNO328" s="80"/>
      <c r="QNP328" s="80"/>
      <c r="QNQ328" s="80"/>
      <c r="QNR328" s="80"/>
      <c r="QNS328" s="80"/>
      <c r="QNT328" s="80"/>
      <c r="QNU328" s="80"/>
      <c r="QNV328" s="80"/>
      <c r="QNW328" s="80"/>
      <c r="QNX328" s="80"/>
      <c r="QNY328" s="80"/>
      <c r="QNZ328" s="80"/>
      <c r="QOA328" s="80"/>
      <c r="QOB328" s="80"/>
      <c r="QOC328" s="80"/>
      <c r="QOD328" s="80"/>
      <c r="QOE328" s="80"/>
      <c r="QOF328" s="80"/>
      <c r="QOG328" s="80"/>
      <c r="QOH328" s="80"/>
      <c r="QOI328" s="80"/>
      <c r="QOJ328" s="80"/>
      <c r="QOK328" s="80"/>
      <c r="QOL328" s="80"/>
      <c r="QOM328" s="80"/>
      <c r="QON328" s="80"/>
      <c r="QOO328" s="80"/>
      <c r="QOP328" s="80"/>
      <c r="QOQ328" s="80"/>
      <c r="QOR328" s="80"/>
      <c r="QOS328" s="80"/>
      <c r="QOT328" s="80"/>
      <c r="QOU328" s="80"/>
      <c r="QOV328" s="80"/>
      <c r="QOW328" s="80"/>
      <c r="QOX328" s="80"/>
      <c r="QOY328" s="80"/>
      <c r="QOZ328" s="80"/>
      <c r="QPA328" s="80"/>
      <c r="QPB328" s="80"/>
      <c r="QPC328" s="80"/>
      <c r="QPD328" s="80"/>
      <c r="QPE328" s="80"/>
      <c r="QPF328" s="80"/>
      <c r="QPG328" s="80"/>
      <c r="QPH328" s="80"/>
      <c r="QPI328" s="80"/>
      <c r="QPJ328" s="80"/>
      <c r="QPK328" s="80"/>
      <c r="QPL328" s="80"/>
      <c r="QPM328" s="80"/>
      <c r="QPN328" s="80"/>
      <c r="QPO328" s="80"/>
      <c r="QPP328" s="80"/>
      <c r="QPQ328" s="80"/>
      <c r="QPR328" s="80"/>
      <c r="QPS328" s="80"/>
      <c r="QPT328" s="80"/>
      <c r="QPU328" s="80"/>
      <c r="QPV328" s="80"/>
      <c r="QPW328" s="80"/>
      <c r="QPX328" s="80"/>
      <c r="QPY328" s="80"/>
      <c r="QPZ328" s="80"/>
      <c r="QQA328" s="80"/>
      <c r="QQB328" s="80"/>
      <c r="QQC328" s="80"/>
      <c r="QQD328" s="80"/>
      <c r="QQE328" s="80"/>
      <c r="QQF328" s="80"/>
      <c r="QQG328" s="80"/>
      <c r="QQH328" s="80"/>
      <c r="QQI328" s="80"/>
      <c r="QQJ328" s="80"/>
      <c r="QQK328" s="80"/>
      <c r="QQL328" s="80"/>
      <c r="QQM328" s="80"/>
      <c r="QQN328" s="80"/>
      <c r="QQO328" s="80"/>
      <c r="QQP328" s="80"/>
      <c r="QQQ328" s="80"/>
      <c r="QQR328" s="80"/>
      <c r="QQS328" s="80"/>
      <c r="QQT328" s="80"/>
      <c r="QQU328" s="80"/>
      <c r="QQV328" s="80"/>
      <c r="QQW328" s="80"/>
      <c r="QQX328" s="80"/>
      <c r="QQY328" s="80"/>
      <c r="QQZ328" s="80"/>
      <c r="QRA328" s="80"/>
      <c r="QRB328" s="80"/>
      <c r="QRC328" s="80"/>
      <c r="QRD328" s="80"/>
      <c r="QRE328" s="80"/>
      <c r="QRF328" s="80"/>
      <c r="QRG328" s="80"/>
      <c r="QRH328" s="80"/>
      <c r="QRI328" s="80"/>
      <c r="QRJ328" s="80"/>
      <c r="QRK328" s="80"/>
      <c r="QRL328" s="80"/>
      <c r="QRM328" s="80"/>
      <c r="QRN328" s="80"/>
      <c r="QRO328" s="80"/>
      <c r="QRP328" s="80"/>
      <c r="QRQ328" s="80"/>
      <c r="QRR328" s="80"/>
      <c r="QRS328" s="80"/>
      <c r="QRT328" s="80"/>
      <c r="QRU328" s="80"/>
      <c r="QRV328" s="80"/>
      <c r="QRW328" s="80"/>
      <c r="QRX328" s="80"/>
      <c r="QRY328" s="80"/>
      <c r="QRZ328" s="80"/>
      <c r="QSA328" s="80"/>
      <c r="QSB328" s="80"/>
      <c r="QSC328" s="80"/>
      <c r="QSD328" s="80"/>
      <c r="QSE328" s="80"/>
      <c r="QSF328" s="80"/>
      <c r="QSG328" s="80"/>
      <c r="QSH328" s="80"/>
      <c r="QSI328" s="80"/>
      <c r="QSJ328" s="80"/>
      <c r="QSK328" s="80"/>
      <c r="QSL328" s="80"/>
      <c r="QSM328" s="80"/>
      <c r="QSN328" s="80"/>
      <c r="QSO328" s="80"/>
      <c r="QSP328" s="80"/>
      <c r="QSQ328" s="80"/>
      <c r="QSR328" s="80"/>
      <c r="QSS328" s="80"/>
      <c r="QST328" s="80"/>
      <c r="QSU328" s="80"/>
      <c r="QSV328" s="80"/>
      <c r="QSW328" s="80"/>
      <c r="QSX328" s="80"/>
      <c r="QSY328" s="80"/>
      <c r="QSZ328" s="80"/>
      <c r="QTA328" s="80"/>
      <c r="QTB328" s="80"/>
      <c r="QTC328" s="80"/>
      <c r="QTD328" s="80"/>
      <c r="QTE328" s="80"/>
      <c r="QTF328" s="80"/>
      <c r="QTG328" s="80"/>
      <c r="QTH328" s="80"/>
      <c r="QTI328" s="80"/>
      <c r="QTJ328" s="80"/>
      <c r="QTK328" s="80"/>
      <c r="QTL328" s="80"/>
      <c r="QTM328" s="80"/>
      <c r="QTN328" s="80"/>
      <c r="QTO328" s="80"/>
      <c r="QTP328" s="80"/>
      <c r="QTQ328" s="80"/>
      <c r="QTR328" s="80"/>
      <c r="QTS328" s="80"/>
      <c r="QTT328" s="80"/>
      <c r="QTU328" s="80"/>
      <c r="QTV328" s="80"/>
      <c r="QTW328" s="80"/>
      <c r="QTX328" s="80"/>
      <c r="QTY328" s="80"/>
      <c r="QTZ328" s="80"/>
      <c r="QUA328" s="80"/>
      <c r="QUB328" s="80"/>
      <c r="QUC328" s="80"/>
      <c r="QUD328" s="80"/>
      <c r="QUE328" s="80"/>
      <c r="QUF328" s="80"/>
      <c r="QUG328" s="80"/>
      <c r="QUH328" s="80"/>
      <c r="QUI328" s="80"/>
      <c r="QUJ328" s="80"/>
      <c r="QUK328" s="80"/>
      <c r="QUL328" s="80"/>
      <c r="QUM328" s="80"/>
      <c r="QUN328" s="80"/>
      <c r="QUO328" s="80"/>
      <c r="QUP328" s="80"/>
      <c r="QUQ328" s="80"/>
      <c r="QUR328" s="80"/>
      <c r="QUS328" s="80"/>
      <c r="QUT328" s="80"/>
      <c r="QUU328" s="80"/>
      <c r="QUV328" s="80"/>
      <c r="QUW328" s="80"/>
      <c r="QUX328" s="80"/>
      <c r="QUY328" s="80"/>
      <c r="QUZ328" s="80"/>
      <c r="QVA328" s="80"/>
      <c r="QVB328" s="80"/>
      <c r="QVC328" s="80"/>
      <c r="QVD328" s="80"/>
      <c r="QVE328" s="80"/>
      <c r="QVF328" s="80"/>
      <c r="QVG328" s="80"/>
      <c r="QVH328" s="80"/>
      <c r="QVI328" s="80"/>
      <c r="QVJ328" s="80"/>
      <c r="QVK328" s="80"/>
      <c r="QVL328" s="80"/>
      <c r="QVM328" s="80"/>
      <c r="QVN328" s="80"/>
      <c r="QVO328" s="80"/>
      <c r="QVP328" s="80"/>
      <c r="QVQ328" s="80"/>
      <c r="QVR328" s="80"/>
      <c r="QVS328" s="80"/>
      <c r="QVT328" s="80"/>
      <c r="QVU328" s="80"/>
      <c r="QVV328" s="80"/>
      <c r="QVW328" s="80"/>
      <c r="QVX328" s="80"/>
      <c r="QVY328" s="80"/>
      <c r="QVZ328" s="80"/>
      <c r="QWA328" s="80"/>
      <c r="QWB328" s="80"/>
      <c r="QWC328" s="80"/>
      <c r="QWD328" s="80"/>
      <c r="QWE328" s="80"/>
      <c r="QWF328" s="80"/>
      <c r="QWG328" s="80"/>
      <c r="QWH328" s="80"/>
      <c r="QWI328" s="80"/>
      <c r="QWJ328" s="80"/>
      <c r="QWK328" s="80"/>
      <c r="QWL328" s="80"/>
      <c r="QWM328" s="80"/>
      <c r="QWN328" s="80"/>
      <c r="QWO328" s="80"/>
      <c r="QWP328" s="80"/>
      <c r="QWQ328" s="80"/>
      <c r="QWR328" s="80"/>
      <c r="QWS328" s="80"/>
      <c r="QWT328" s="80"/>
      <c r="QWU328" s="80"/>
      <c r="QWV328" s="80"/>
      <c r="QWW328" s="80"/>
      <c r="QWX328" s="80"/>
      <c r="QWY328" s="80"/>
      <c r="QWZ328" s="80"/>
      <c r="QXA328" s="80"/>
      <c r="QXB328" s="80"/>
      <c r="QXC328" s="80"/>
      <c r="QXD328" s="80"/>
      <c r="QXE328" s="80"/>
      <c r="QXF328" s="80"/>
      <c r="QXG328" s="80"/>
      <c r="QXH328" s="80"/>
      <c r="QXI328" s="80"/>
      <c r="QXJ328" s="80"/>
      <c r="QXK328" s="80"/>
      <c r="QXL328" s="80"/>
      <c r="QXM328" s="80"/>
      <c r="QXN328" s="80"/>
      <c r="QXO328" s="80"/>
      <c r="QXP328" s="80"/>
      <c r="QXQ328" s="80"/>
      <c r="QXR328" s="80"/>
      <c r="QXS328" s="80"/>
      <c r="QXT328" s="80"/>
      <c r="QXU328" s="80"/>
      <c r="QXV328" s="80"/>
      <c r="QXW328" s="80"/>
      <c r="QXX328" s="80"/>
      <c r="QXY328" s="80"/>
      <c r="QXZ328" s="80"/>
      <c r="QYA328" s="80"/>
      <c r="QYB328" s="80"/>
      <c r="QYC328" s="80"/>
      <c r="QYD328" s="80"/>
      <c r="QYE328" s="80"/>
      <c r="QYF328" s="80"/>
      <c r="QYG328" s="80"/>
      <c r="QYH328" s="80"/>
      <c r="QYI328" s="80"/>
      <c r="QYJ328" s="80"/>
      <c r="QYK328" s="80"/>
      <c r="QYL328" s="80"/>
      <c r="QYM328" s="80"/>
      <c r="QYN328" s="80"/>
      <c r="QYO328" s="80"/>
      <c r="QYP328" s="80"/>
      <c r="QYQ328" s="80"/>
      <c r="QYR328" s="80"/>
      <c r="QYS328" s="80"/>
      <c r="QYT328" s="80"/>
      <c r="QYU328" s="80"/>
      <c r="QYV328" s="80"/>
      <c r="QYW328" s="80"/>
      <c r="QYX328" s="80"/>
      <c r="QYY328" s="80"/>
      <c r="QYZ328" s="80"/>
      <c r="QZA328" s="80"/>
      <c r="QZB328" s="80"/>
      <c r="QZC328" s="80"/>
      <c r="QZD328" s="80"/>
      <c r="QZE328" s="80"/>
      <c r="QZF328" s="80"/>
      <c r="QZG328" s="80"/>
      <c r="QZH328" s="80"/>
      <c r="QZI328" s="80"/>
      <c r="QZJ328" s="80"/>
      <c r="QZK328" s="80"/>
      <c r="QZL328" s="80"/>
      <c r="QZM328" s="80"/>
      <c r="QZN328" s="80"/>
      <c r="QZO328" s="80"/>
      <c r="QZP328" s="80"/>
      <c r="QZQ328" s="80"/>
      <c r="QZR328" s="80"/>
      <c r="QZS328" s="80"/>
      <c r="QZT328" s="80"/>
      <c r="QZU328" s="80"/>
      <c r="QZV328" s="80"/>
      <c r="QZW328" s="80"/>
      <c r="QZX328" s="80"/>
      <c r="QZY328" s="80"/>
      <c r="QZZ328" s="80"/>
      <c r="RAA328" s="80"/>
      <c r="RAB328" s="80"/>
      <c r="RAC328" s="80"/>
      <c r="RAD328" s="80"/>
      <c r="RAE328" s="80"/>
      <c r="RAF328" s="80"/>
      <c r="RAG328" s="80"/>
      <c r="RAH328" s="80"/>
      <c r="RAI328" s="80"/>
      <c r="RAJ328" s="80"/>
      <c r="RAK328" s="80"/>
      <c r="RAL328" s="80"/>
      <c r="RAM328" s="80"/>
      <c r="RAN328" s="80"/>
      <c r="RAO328" s="80"/>
      <c r="RAP328" s="80"/>
      <c r="RAQ328" s="80"/>
      <c r="RAR328" s="80"/>
      <c r="RAS328" s="80"/>
      <c r="RAT328" s="80"/>
      <c r="RAU328" s="80"/>
      <c r="RAV328" s="80"/>
      <c r="RAW328" s="80"/>
      <c r="RAX328" s="80"/>
      <c r="RAY328" s="80"/>
      <c r="RAZ328" s="80"/>
      <c r="RBA328" s="80"/>
      <c r="RBB328" s="80"/>
      <c r="RBC328" s="80"/>
      <c r="RBD328" s="80"/>
      <c r="RBE328" s="80"/>
      <c r="RBF328" s="80"/>
      <c r="RBG328" s="80"/>
      <c r="RBH328" s="80"/>
      <c r="RBI328" s="80"/>
      <c r="RBJ328" s="80"/>
      <c r="RBK328" s="80"/>
      <c r="RBL328" s="80"/>
      <c r="RBM328" s="80"/>
      <c r="RBN328" s="80"/>
      <c r="RBO328" s="80"/>
      <c r="RBP328" s="80"/>
      <c r="RBQ328" s="80"/>
      <c r="RBR328" s="80"/>
      <c r="RBS328" s="80"/>
      <c r="RBT328" s="80"/>
      <c r="RBU328" s="80"/>
      <c r="RBV328" s="80"/>
      <c r="RBW328" s="80"/>
      <c r="RBX328" s="80"/>
      <c r="RBY328" s="80"/>
      <c r="RBZ328" s="80"/>
      <c r="RCA328" s="80"/>
      <c r="RCB328" s="80"/>
      <c r="RCC328" s="80"/>
      <c r="RCD328" s="80"/>
      <c r="RCE328" s="80"/>
      <c r="RCF328" s="80"/>
      <c r="RCG328" s="80"/>
      <c r="RCH328" s="80"/>
      <c r="RCI328" s="80"/>
      <c r="RCJ328" s="80"/>
      <c r="RCK328" s="80"/>
      <c r="RCL328" s="80"/>
      <c r="RCM328" s="80"/>
      <c r="RCN328" s="80"/>
      <c r="RCO328" s="80"/>
      <c r="RCP328" s="80"/>
      <c r="RCQ328" s="80"/>
      <c r="RCR328" s="80"/>
      <c r="RCS328" s="80"/>
      <c r="RCT328" s="80"/>
      <c r="RCU328" s="80"/>
      <c r="RCV328" s="80"/>
      <c r="RCW328" s="80"/>
      <c r="RCX328" s="80"/>
      <c r="RCY328" s="80"/>
      <c r="RCZ328" s="80"/>
      <c r="RDA328" s="80"/>
      <c r="RDB328" s="80"/>
      <c r="RDC328" s="80"/>
      <c r="RDD328" s="80"/>
      <c r="RDE328" s="80"/>
      <c r="RDF328" s="80"/>
      <c r="RDG328" s="80"/>
      <c r="RDH328" s="80"/>
      <c r="RDI328" s="80"/>
      <c r="RDJ328" s="80"/>
      <c r="RDK328" s="80"/>
      <c r="RDL328" s="80"/>
      <c r="RDM328" s="80"/>
      <c r="RDN328" s="80"/>
      <c r="RDO328" s="80"/>
      <c r="RDP328" s="80"/>
      <c r="RDQ328" s="80"/>
      <c r="RDR328" s="80"/>
      <c r="RDS328" s="80"/>
      <c r="RDT328" s="80"/>
      <c r="RDU328" s="80"/>
      <c r="RDV328" s="80"/>
      <c r="RDW328" s="80"/>
      <c r="RDX328" s="80"/>
      <c r="RDY328" s="80"/>
      <c r="RDZ328" s="80"/>
      <c r="REA328" s="80"/>
      <c r="REB328" s="80"/>
      <c r="REC328" s="80"/>
      <c r="RED328" s="80"/>
      <c r="REE328" s="80"/>
      <c r="REF328" s="80"/>
      <c r="REG328" s="80"/>
      <c r="REH328" s="80"/>
      <c r="REI328" s="80"/>
      <c r="REJ328" s="80"/>
      <c r="REK328" s="80"/>
      <c r="REL328" s="80"/>
      <c r="REM328" s="80"/>
      <c r="REN328" s="80"/>
      <c r="REO328" s="80"/>
      <c r="REP328" s="80"/>
      <c r="REQ328" s="80"/>
      <c r="RER328" s="80"/>
      <c r="RES328" s="80"/>
      <c r="RET328" s="80"/>
      <c r="REU328" s="80"/>
      <c r="REV328" s="80"/>
      <c r="REW328" s="80"/>
      <c r="REX328" s="80"/>
      <c r="REY328" s="80"/>
      <c r="REZ328" s="80"/>
      <c r="RFA328" s="80"/>
      <c r="RFB328" s="80"/>
      <c r="RFC328" s="80"/>
      <c r="RFD328" s="80"/>
      <c r="RFE328" s="80"/>
      <c r="RFF328" s="80"/>
      <c r="RFG328" s="80"/>
      <c r="RFH328" s="80"/>
      <c r="RFI328" s="80"/>
      <c r="RFJ328" s="80"/>
      <c r="RFK328" s="80"/>
      <c r="RFL328" s="80"/>
      <c r="RFM328" s="80"/>
      <c r="RFN328" s="80"/>
      <c r="RFO328" s="80"/>
      <c r="RFP328" s="80"/>
      <c r="RFQ328" s="80"/>
      <c r="RFR328" s="80"/>
      <c r="RFS328" s="80"/>
      <c r="RFT328" s="80"/>
      <c r="RFU328" s="80"/>
      <c r="RFV328" s="80"/>
      <c r="RFW328" s="80"/>
      <c r="RFX328" s="80"/>
      <c r="RFY328" s="80"/>
      <c r="RFZ328" s="80"/>
      <c r="RGA328" s="80"/>
      <c r="RGB328" s="80"/>
      <c r="RGC328" s="80"/>
      <c r="RGD328" s="80"/>
      <c r="RGE328" s="80"/>
      <c r="RGF328" s="80"/>
      <c r="RGG328" s="80"/>
      <c r="RGH328" s="80"/>
      <c r="RGI328" s="80"/>
      <c r="RGJ328" s="80"/>
      <c r="RGK328" s="80"/>
      <c r="RGL328" s="80"/>
      <c r="RGM328" s="80"/>
      <c r="RGN328" s="80"/>
      <c r="RGO328" s="80"/>
      <c r="RGP328" s="80"/>
      <c r="RGQ328" s="80"/>
      <c r="RGR328" s="80"/>
      <c r="RGS328" s="80"/>
      <c r="RGT328" s="80"/>
      <c r="RGU328" s="80"/>
      <c r="RGV328" s="80"/>
      <c r="RGW328" s="80"/>
      <c r="RGX328" s="80"/>
      <c r="RGY328" s="80"/>
      <c r="RGZ328" s="80"/>
      <c r="RHA328" s="80"/>
      <c r="RHB328" s="80"/>
      <c r="RHC328" s="80"/>
      <c r="RHD328" s="80"/>
      <c r="RHE328" s="80"/>
      <c r="RHF328" s="80"/>
      <c r="RHG328" s="80"/>
      <c r="RHH328" s="80"/>
      <c r="RHI328" s="80"/>
      <c r="RHJ328" s="80"/>
      <c r="RHK328" s="80"/>
      <c r="RHL328" s="80"/>
      <c r="RHM328" s="80"/>
      <c r="RHN328" s="80"/>
      <c r="RHO328" s="80"/>
      <c r="RHP328" s="80"/>
      <c r="RHQ328" s="80"/>
      <c r="RHR328" s="80"/>
      <c r="RHS328" s="80"/>
      <c r="RHT328" s="80"/>
      <c r="RHU328" s="80"/>
      <c r="RHV328" s="80"/>
      <c r="RHW328" s="80"/>
      <c r="RHX328" s="80"/>
      <c r="RHY328" s="80"/>
      <c r="RHZ328" s="80"/>
      <c r="RIA328" s="80"/>
      <c r="RIB328" s="80"/>
      <c r="RIC328" s="80"/>
      <c r="RID328" s="80"/>
      <c r="RIE328" s="80"/>
      <c r="RIF328" s="80"/>
      <c r="RIG328" s="80"/>
      <c r="RIH328" s="80"/>
      <c r="RII328" s="80"/>
      <c r="RIJ328" s="80"/>
      <c r="RIK328" s="80"/>
      <c r="RIL328" s="80"/>
      <c r="RIM328" s="80"/>
      <c r="RIN328" s="80"/>
      <c r="RIO328" s="80"/>
      <c r="RIP328" s="80"/>
      <c r="RIQ328" s="80"/>
      <c r="RIR328" s="80"/>
      <c r="RIS328" s="80"/>
      <c r="RIT328" s="80"/>
      <c r="RIU328" s="80"/>
      <c r="RIV328" s="80"/>
      <c r="RIW328" s="80"/>
      <c r="RIX328" s="80"/>
      <c r="RIY328" s="80"/>
      <c r="RIZ328" s="80"/>
      <c r="RJA328" s="80"/>
      <c r="RJB328" s="80"/>
      <c r="RJC328" s="80"/>
      <c r="RJD328" s="80"/>
      <c r="RJE328" s="80"/>
      <c r="RJF328" s="80"/>
      <c r="RJG328" s="80"/>
      <c r="RJH328" s="80"/>
      <c r="RJI328" s="80"/>
      <c r="RJJ328" s="80"/>
      <c r="RJK328" s="80"/>
      <c r="RJL328" s="80"/>
      <c r="RJM328" s="80"/>
      <c r="RJN328" s="80"/>
      <c r="RJO328" s="80"/>
      <c r="RJP328" s="80"/>
      <c r="RJQ328" s="80"/>
      <c r="RJR328" s="80"/>
      <c r="RJS328" s="80"/>
      <c r="RJT328" s="80"/>
      <c r="RJU328" s="80"/>
      <c r="RJV328" s="80"/>
      <c r="RJW328" s="80"/>
      <c r="RJX328" s="80"/>
      <c r="RJY328" s="80"/>
      <c r="RJZ328" s="80"/>
      <c r="RKA328" s="80"/>
      <c r="RKB328" s="80"/>
      <c r="RKC328" s="80"/>
      <c r="RKD328" s="80"/>
      <c r="RKE328" s="80"/>
      <c r="RKF328" s="80"/>
      <c r="RKG328" s="80"/>
      <c r="RKH328" s="80"/>
      <c r="RKI328" s="80"/>
      <c r="RKJ328" s="80"/>
      <c r="RKK328" s="80"/>
      <c r="RKL328" s="80"/>
      <c r="RKM328" s="80"/>
      <c r="RKN328" s="80"/>
      <c r="RKO328" s="80"/>
      <c r="RKP328" s="80"/>
      <c r="RKQ328" s="80"/>
      <c r="RKR328" s="80"/>
      <c r="RKS328" s="80"/>
      <c r="RKT328" s="80"/>
      <c r="RKU328" s="80"/>
      <c r="RKV328" s="80"/>
      <c r="RKW328" s="80"/>
      <c r="RKX328" s="80"/>
      <c r="RKY328" s="80"/>
      <c r="RKZ328" s="80"/>
      <c r="RLA328" s="80"/>
      <c r="RLB328" s="80"/>
      <c r="RLC328" s="80"/>
      <c r="RLD328" s="80"/>
      <c r="RLE328" s="80"/>
      <c r="RLF328" s="80"/>
      <c r="RLG328" s="80"/>
      <c r="RLH328" s="80"/>
      <c r="RLI328" s="80"/>
      <c r="RLJ328" s="80"/>
      <c r="RLK328" s="80"/>
      <c r="RLL328" s="80"/>
      <c r="RLM328" s="80"/>
      <c r="RLN328" s="80"/>
      <c r="RLO328" s="80"/>
      <c r="RLP328" s="80"/>
      <c r="RLQ328" s="80"/>
      <c r="RLR328" s="80"/>
      <c r="RLS328" s="80"/>
      <c r="RLT328" s="80"/>
      <c r="RLU328" s="80"/>
      <c r="RLV328" s="80"/>
      <c r="RLW328" s="80"/>
      <c r="RLX328" s="80"/>
      <c r="RLY328" s="80"/>
      <c r="RLZ328" s="80"/>
      <c r="RMA328" s="80"/>
      <c r="RMB328" s="80"/>
      <c r="RMC328" s="80"/>
      <c r="RMD328" s="80"/>
      <c r="RME328" s="80"/>
      <c r="RMF328" s="80"/>
      <c r="RMG328" s="80"/>
      <c r="RMH328" s="80"/>
      <c r="RMI328" s="80"/>
      <c r="RMJ328" s="80"/>
      <c r="RMK328" s="80"/>
      <c r="RML328" s="80"/>
      <c r="RMM328" s="80"/>
      <c r="RMN328" s="80"/>
      <c r="RMO328" s="80"/>
      <c r="RMP328" s="80"/>
      <c r="RMQ328" s="80"/>
      <c r="RMR328" s="80"/>
      <c r="RMS328" s="80"/>
      <c r="RMT328" s="80"/>
      <c r="RMU328" s="80"/>
      <c r="RMV328" s="80"/>
      <c r="RMW328" s="80"/>
      <c r="RMX328" s="80"/>
      <c r="RMY328" s="80"/>
      <c r="RMZ328" s="80"/>
      <c r="RNA328" s="80"/>
      <c r="RNB328" s="80"/>
      <c r="RNC328" s="80"/>
      <c r="RND328" s="80"/>
      <c r="RNE328" s="80"/>
      <c r="RNF328" s="80"/>
      <c r="RNG328" s="80"/>
      <c r="RNH328" s="80"/>
      <c r="RNI328" s="80"/>
      <c r="RNJ328" s="80"/>
      <c r="RNK328" s="80"/>
      <c r="RNL328" s="80"/>
      <c r="RNM328" s="80"/>
      <c r="RNN328" s="80"/>
      <c r="RNO328" s="80"/>
      <c r="RNP328" s="80"/>
      <c r="RNQ328" s="80"/>
      <c r="RNR328" s="80"/>
      <c r="RNS328" s="80"/>
      <c r="RNT328" s="80"/>
      <c r="RNU328" s="80"/>
      <c r="RNV328" s="80"/>
      <c r="RNW328" s="80"/>
      <c r="RNX328" s="80"/>
      <c r="RNY328" s="80"/>
      <c r="RNZ328" s="80"/>
      <c r="ROA328" s="80"/>
      <c r="ROB328" s="80"/>
      <c r="ROC328" s="80"/>
      <c r="ROD328" s="80"/>
      <c r="ROE328" s="80"/>
      <c r="ROF328" s="80"/>
      <c r="ROG328" s="80"/>
      <c r="ROH328" s="80"/>
      <c r="ROI328" s="80"/>
      <c r="ROJ328" s="80"/>
      <c r="ROK328" s="80"/>
      <c r="ROL328" s="80"/>
      <c r="ROM328" s="80"/>
      <c r="RON328" s="80"/>
      <c r="ROO328" s="80"/>
      <c r="ROP328" s="80"/>
      <c r="ROQ328" s="80"/>
      <c r="ROR328" s="80"/>
      <c r="ROS328" s="80"/>
      <c r="ROT328" s="80"/>
      <c r="ROU328" s="80"/>
      <c r="ROV328" s="80"/>
      <c r="ROW328" s="80"/>
      <c r="ROX328" s="80"/>
      <c r="ROY328" s="80"/>
      <c r="ROZ328" s="80"/>
      <c r="RPA328" s="80"/>
      <c r="RPB328" s="80"/>
      <c r="RPC328" s="80"/>
      <c r="RPD328" s="80"/>
      <c r="RPE328" s="80"/>
      <c r="RPF328" s="80"/>
      <c r="RPG328" s="80"/>
      <c r="RPH328" s="80"/>
      <c r="RPI328" s="80"/>
      <c r="RPJ328" s="80"/>
      <c r="RPK328" s="80"/>
      <c r="RPL328" s="80"/>
      <c r="RPM328" s="80"/>
      <c r="RPN328" s="80"/>
      <c r="RPO328" s="80"/>
      <c r="RPP328" s="80"/>
      <c r="RPQ328" s="80"/>
      <c r="RPR328" s="80"/>
      <c r="RPS328" s="80"/>
      <c r="RPT328" s="80"/>
      <c r="RPU328" s="80"/>
      <c r="RPV328" s="80"/>
      <c r="RPW328" s="80"/>
      <c r="RPX328" s="80"/>
      <c r="RPY328" s="80"/>
      <c r="RPZ328" s="80"/>
      <c r="RQA328" s="80"/>
      <c r="RQB328" s="80"/>
      <c r="RQC328" s="80"/>
      <c r="RQD328" s="80"/>
      <c r="RQE328" s="80"/>
      <c r="RQF328" s="80"/>
      <c r="RQG328" s="80"/>
      <c r="RQH328" s="80"/>
      <c r="RQI328" s="80"/>
      <c r="RQJ328" s="80"/>
      <c r="RQK328" s="80"/>
      <c r="RQL328" s="80"/>
      <c r="RQM328" s="80"/>
      <c r="RQN328" s="80"/>
      <c r="RQO328" s="80"/>
      <c r="RQP328" s="80"/>
      <c r="RQQ328" s="80"/>
      <c r="RQR328" s="80"/>
      <c r="RQS328" s="80"/>
      <c r="RQT328" s="80"/>
      <c r="RQU328" s="80"/>
      <c r="RQV328" s="80"/>
      <c r="RQW328" s="80"/>
      <c r="RQX328" s="80"/>
      <c r="RQY328" s="80"/>
      <c r="RQZ328" s="80"/>
      <c r="RRA328" s="80"/>
      <c r="RRB328" s="80"/>
      <c r="RRC328" s="80"/>
      <c r="RRD328" s="80"/>
      <c r="RRE328" s="80"/>
      <c r="RRF328" s="80"/>
      <c r="RRG328" s="80"/>
      <c r="RRH328" s="80"/>
      <c r="RRI328" s="80"/>
      <c r="RRJ328" s="80"/>
      <c r="RRK328" s="80"/>
      <c r="RRL328" s="80"/>
      <c r="RRM328" s="80"/>
      <c r="RRN328" s="80"/>
      <c r="RRO328" s="80"/>
      <c r="RRP328" s="80"/>
      <c r="RRQ328" s="80"/>
      <c r="RRR328" s="80"/>
      <c r="RRS328" s="80"/>
      <c r="RRT328" s="80"/>
      <c r="RRU328" s="80"/>
      <c r="RRV328" s="80"/>
      <c r="RRW328" s="80"/>
      <c r="RRX328" s="80"/>
      <c r="RRY328" s="80"/>
      <c r="RRZ328" s="80"/>
      <c r="RSA328" s="80"/>
      <c r="RSB328" s="80"/>
      <c r="RSC328" s="80"/>
      <c r="RSD328" s="80"/>
      <c r="RSE328" s="80"/>
      <c r="RSF328" s="80"/>
      <c r="RSG328" s="80"/>
      <c r="RSH328" s="80"/>
      <c r="RSI328" s="80"/>
      <c r="RSJ328" s="80"/>
      <c r="RSK328" s="80"/>
      <c r="RSL328" s="80"/>
      <c r="RSM328" s="80"/>
      <c r="RSN328" s="80"/>
      <c r="RSO328" s="80"/>
      <c r="RSP328" s="80"/>
      <c r="RSQ328" s="80"/>
      <c r="RSR328" s="80"/>
      <c r="RSS328" s="80"/>
      <c r="RST328" s="80"/>
      <c r="RSU328" s="80"/>
      <c r="RSV328" s="80"/>
      <c r="RSW328" s="80"/>
      <c r="RSX328" s="80"/>
      <c r="RSY328" s="80"/>
      <c r="RSZ328" s="80"/>
      <c r="RTA328" s="80"/>
      <c r="RTB328" s="80"/>
      <c r="RTC328" s="80"/>
      <c r="RTD328" s="80"/>
      <c r="RTE328" s="80"/>
      <c r="RTF328" s="80"/>
      <c r="RTG328" s="80"/>
      <c r="RTH328" s="80"/>
      <c r="RTI328" s="80"/>
      <c r="RTJ328" s="80"/>
      <c r="RTK328" s="80"/>
      <c r="RTL328" s="80"/>
      <c r="RTM328" s="80"/>
      <c r="RTN328" s="80"/>
      <c r="RTO328" s="80"/>
      <c r="RTP328" s="80"/>
      <c r="RTQ328" s="80"/>
      <c r="RTR328" s="80"/>
      <c r="RTS328" s="80"/>
      <c r="RTT328" s="80"/>
      <c r="RTU328" s="80"/>
      <c r="RTV328" s="80"/>
      <c r="RTW328" s="80"/>
      <c r="RTX328" s="80"/>
      <c r="RTY328" s="80"/>
      <c r="RTZ328" s="80"/>
      <c r="RUA328" s="80"/>
      <c r="RUB328" s="80"/>
      <c r="RUC328" s="80"/>
      <c r="RUD328" s="80"/>
      <c r="RUE328" s="80"/>
      <c r="RUF328" s="80"/>
      <c r="RUG328" s="80"/>
      <c r="RUH328" s="80"/>
      <c r="RUI328" s="80"/>
      <c r="RUJ328" s="80"/>
      <c r="RUK328" s="80"/>
      <c r="RUL328" s="80"/>
      <c r="RUM328" s="80"/>
      <c r="RUN328" s="80"/>
      <c r="RUO328" s="80"/>
      <c r="RUP328" s="80"/>
      <c r="RUQ328" s="80"/>
      <c r="RUR328" s="80"/>
      <c r="RUS328" s="80"/>
      <c r="RUT328" s="80"/>
      <c r="RUU328" s="80"/>
      <c r="RUV328" s="80"/>
      <c r="RUW328" s="80"/>
      <c r="RUX328" s="80"/>
      <c r="RUY328" s="80"/>
      <c r="RUZ328" s="80"/>
      <c r="RVA328" s="80"/>
      <c r="RVB328" s="80"/>
      <c r="RVC328" s="80"/>
      <c r="RVD328" s="80"/>
      <c r="RVE328" s="80"/>
      <c r="RVF328" s="80"/>
      <c r="RVG328" s="80"/>
      <c r="RVH328" s="80"/>
      <c r="RVI328" s="80"/>
      <c r="RVJ328" s="80"/>
      <c r="RVK328" s="80"/>
      <c r="RVL328" s="80"/>
      <c r="RVM328" s="80"/>
      <c r="RVN328" s="80"/>
      <c r="RVO328" s="80"/>
      <c r="RVP328" s="80"/>
      <c r="RVQ328" s="80"/>
      <c r="RVR328" s="80"/>
      <c r="RVS328" s="80"/>
      <c r="RVT328" s="80"/>
      <c r="RVU328" s="80"/>
      <c r="RVV328" s="80"/>
      <c r="RVW328" s="80"/>
      <c r="RVX328" s="80"/>
      <c r="RVY328" s="80"/>
      <c r="RVZ328" s="80"/>
      <c r="RWA328" s="80"/>
      <c r="RWB328" s="80"/>
      <c r="RWC328" s="80"/>
      <c r="RWD328" s="80"/>
      <c r="RWE328" s="80"/>
      <c r="RWF328" s="80"/>
      <c r="RWG328" s="80"/>
      <c r="RWH328" s="80"/>
      <c r="RWI328" s="80"/>
      <c r="RWJ328" s="80"/>
      <c r="RWK328" s="80"/>
      <c r="RWL328" s="80"/>
      <c r="RWM328" s="80"/>
      <c r="RWN328" s="80"/>
      <c r="RWO328" s="80"/>
      <c r="RWP328" s="80"/>
      <c r="RWQ328" s="80"/>
      <c r="RWR328" s="80"/>
      <c r="RWS328" s="80"/>
      <c r="RWT328" s="80"/>
      <c r="RWU328" s="80"/>
      <c r="RWV328" s="80"/>
      <c r="RWW328" s="80"/>
      <c r="RWX328" s="80"/>
      <c r="RWY328" s="80"/>
      <c r="RWZ328" s="80"/>
      <c r="RXA328" s="80"/>
      <c r="RXB328" s="80"/>
      <c r="RXC328" s="80"/>
      <c r="RXD328" s="80"/>
      <c r="RXE328" s="80"/>
      <c r="RXF328" s="80"/>
      <c r="RXG328" s="80"/>
      <c r="RXH328" s="80"/>
      <c r="RXI328" s="80"/>
      <c r="RXJ328" s="80"/>
      <c r="RXK328" s="80"/>
      <c r="RXL328" s="80"/>
      <c r="RXM328" s="80"/>
      <c r="RXN328" s="80"/>
      <c r="RXO328" s="80"/>
      <c r="RXP328" s="80"/>
      <c r="RXQ328" s="80"/>
      <c r="RXR328" s="80"/>
      <c r="RXS328" s="80"/>
      <c r="RXT328" s="80"/>
      <c r="RXU328" s="80"/>
      <c r="RXV328" s="80"/>
      <c r="RXW328" s="80"/>
      <c r="RXX328" s="80"/>
      <c r="RXY328" s="80"/>
      <c r="RXZ328" s="80"/>
      <c r="RYA328" s="80"/>
      <c r="RYB328" s="80"/>
      <c r="RYC328" s="80"/>
      <c r="RYD328" s="80"/>
      <c r="RYE328" s="80"/>
      <c r="RYF328" s="80"/>
      <c r="RYG328" s="80"/>
      <c r="RYH328" s="80"/>
      <c r="RYI328" s="80"/>
      <c r="RYJ328" s="80"/>
      <c r="RYK328" s="80"/>
      <c r="RYL328" s="80"/>
      <c r="RYM328" s="80"/>
      <c r="RYN328" s="80"/>
      <c r="RYO328" s="80"/>
      <c r="RYP328" s="80"/>
      <c r="RYQ328" s="80"/>
      <c r="RYR328" s="80"/>
      <c r="RYS328" s="80"/>
      <c r="RYT328" s="80"/>
      <c r="RYU328" s="80"/>
      <c r="RYV328" s="80"/>
      <c r="RYW328" s="80"/>
      <c r="RYX328" s="80"/>
      <c r="RYY328" s="80"/>
      <c r="RYZ328" s="80"/>
      <c r="RZA328" s="80"/>
      <c r="RZB328" s="80"/>
      <c r="RZC328" s="80"/>
      <c r="RZD328" s="80"/>
      <c r="RZE328" s="80"/>
      <c r="RZF328" s="80"/>
      <c r="RZG328" s="80"/>
      <c r="RZH328" s="80"/>
      <c r="RZI328" s="80"/>
      <c r="RZJ328" s="80"/>
      <c r="RZK328" s="80"/>
      <c r="RZL328" s="80"/>
      <c r="RZM328" s="80"/>
      <c r="RZN328" s="80"/>
      <c r="RZO328" s="80"/>
      <c r="RZP328" s="80"/>
      <c r="RZQ328" s="80"/>
      <c r="RZR328" s="80"/>
      <c r="RZS328" s="80"/>
      <c r="RZT328" s="80"/>
      <c r="RZU328" s="80"/>
      <c r="RZV328" s="80"/>
      <c r="RZW328" s="80"/>
      <c r="RZX328" s="80"/>
      <c r="RZY328" s="80"/>
      <c r="RZZ328" s="80"/>
      <c r="SAA328" s="80"/>
      <c r="SAB328" s="80"/>
      <c r="SAC328" s="80"/>
      <c r="SAD328" s="80"/>
      <c r="SAE328" s="80"/>
      <c r="SAF328" s="80"/>
      <c r="SAG328" s="80"/>
      <c r="SAH328" s="80"/>
      <c r="SAI328" s="80"/>
      <c r="SAJ328" s="80"/>
      <c r="SAK328" s="80"/>
      <c r="SAL328" s="80"/>
      <c r="SAM328" s="80"/>
      <c r="SAN328" s="80"/>
      <c r="SAO328" s="80"/>
      <c r="SAP328" s="80"/>
      <c r="SAQ328" s="80"/>
      <c r="SAR328" s="80"/>
      <c r="SAS328" s="80"/>
      <c r="SAT328" s="80"/>
      <c r="SAU328" s="80"/>
      <c r="SAV328" s="80"/>
      <c r="SAW328" s="80"/>
      <c r="SAX328" s="80"/>
      <c r="SAY328" s="80"/>
      <c r="SAZ328" s="80"/>
      <c r="SBA328" s="80"/>
      <c r="SBB328" s="80"/>
      <c r="SBC328" s="80"/>
      <c r="SBD328" s="80"/>
      <c r="SBE328" s="80"/>
      <c r="SBF328" s="80"/>
      <c r="SBG328" s="80"/>
      <c r="SBH328" s="80"/>
      <c r="SBI328" s="80"/>
      <c r="SBJ328" s="80"/>
      <c r="SBK328" s="80"/>
      <c r="SBL328" s="80"/>
      <c r="SBM328" s="80"/>
      <c r="SBN328" s="80"/>
      <c r="SBO328" s="80"/>
      <c r="SBP328" s="80"/>
      <c r="SBQ328" s="80"/>
      <c r="SBR328" s="80"/>
      <c r="SBS328" s="80"/>
      <c r="SBT328" s="80"/>
      <c r="SBU328" s="80"/>
      <c r="SBV328" s="80"/>
      <c r="SBW328" s="80"/>
      <c r="SBX328" s="80"/>
      <c r="SBY328" s="80"/>
      <c r="SBZ328" s="80"/>
      <c r="SCA328" s="80"/>
      <c r="SCB328" s="80"/>
      <c r="SCC328" s="80"/>
      <c r="SCD328" s="80"/>
      <c r="SCE328" s="80"/>
      <c r="SCF328" s="80"/>
      <c r="SCG328" s="80"/>
      <c r="SCH328" s="80"/>
      <c r="SCI328" s="80"/>
      <c r="SCJ328" s="80"/>
      <c r="SCK328" s="80"/>
      <c r="SCL328" s="80"/>
      <c r="SCM328" s="80"/>
      <c r="SCN328" s="80"/>
      <c r="SCO328" s="80"/>
      <c r="SCP328" s="80"/>
      <c r="SCQ328" s="80"/>
      <c r="SCR328" s="80"/>
      <c r="SCS328" s="80"/>
      <c r="SCT328" s="80"/>
      <c r="SCU328" s="80"/>
      <c r="SCV328" s="80"/>
      <c r="SCW328" s="80"/>
      <c r="SCX328" s="80"/>
      <c r="SCY328" s="80"/>
      <c r="SCZ328" s="80"/>
      <c r="SDA328" s="80"/>
      <c r="SDB328" s="80"/>
      <c r="SDC328" s="80"/>
      <c r="SDD328" s="80"/>
      <c r="SDE328" s="80"/>
      <c r="SDF328" s="80"/>
      <c r="SDG328" s="80"/>
      <c r="SDH328" s="80"/>
      <c r="SDI328" s="80"/>
      <c r="SDJ328" s="80"/>
      <c r="SDK328" s="80"/>
      <c r="SDL328" s="80"/>
      <c r="SDM328" s="80"/>
      <c r="SDN328" s="80"/>
      <c r="SDO328" s="80"/>
      <c r="SDP328" s="80"/>
      <c r="SDQ328" s="80"/>
      <c r="SDR328" s="80"/>
      <c r="SDS328" s="80"/>
      <c r="SDT328" s="80"/>
      <c r="SDU328" s="80"/>
      <c r="SDV328" s="80"/>
      <c r="SDW328" s="80"/>
      <c r="SDX328" s="80"/>
      <c r="SDY328" s="80"/>
      <c r="SDZ328" s="80"/>
      <c r="SEA328" s="80"/>
      <c r="SEB328" s="80"/>
      <c r="SEC328" s="80"/>
      <c r="SED328" s="80"/>
      <c r="SEE328" s="80"/>
      <c r="SEF328" s="80"/>
      <c r="SEG328" s="80"/>
      <c r="SEH328" s="80"/>
      <c r="SEI328" s="80"/>
      <c r="SEJ328" s="80"/>
      <c r="SEK328" s="80"/>
      <c r="SEL328" s="80"/>
      <c r="SEM328" s="80"/>
      <c r="SEN328" s="80"/>
      <c r="SEO328" s="80"/>
      <c r="SEP328" s="80"/>
      <c r="SEQ328" s="80"/>
      <c r="SER328" s="80"/>
      <c r="SES328" s="80"/>
      <c r="SET328" s="80"/>
      <c r="SEU328" s="80"/>
      <c r="SEV328" s="80"/>
      <c r="SEW328" s="80"/>
      <c r="SEX328" s="80"/>
      <c r="SEY328" s="80"/>
      <c r="SEZ328" s="80"/>
      <c r="SFA328" s="80"/>
      <c r="SFB328" s="80"/>
      <c r="SFC328" s="80"/>
      <c r="SFD328" s="80"/>
      <c r="SFE328" s="80"/>
      <c r="SFF328" s="80"/>
      <c r="SFG328" s="80"/>
      <c r="SFH328" s="80"/>
      <c r="SFI328" s="80"/>
      <c r="SFJ328" s="80"/>
      <c r="SFK328" s="80"/>
      <c r="SFL328" s="80"/>
      <c r="SFM328" s="80"/>
      <c r="SFN328" s="80"/>
      <c r="SFO328" s="80"/>
      <c r="SFP328" s="80"/>
      <c r="SFQ328" s="80"/>
      <c r="SFR328" s="80"/>
      <c r="SFS328" s="80"/>
      <c r="SFT328" s="80"/>
      <c r="SFU328" s="80"/>
      <c r="SFV328" s="80"/>
      <c r="SFW328" s="80"/>
      <c r="SFX328" s="80"/>
      <c r="SFY328" s="80"/>
      <c r="SFZ328" s="80"/>
      <c r="SGA328" s="80"/>
      <c r="SGB328" s="80"/>
      <c r="SGC328" s="80"/>
      <c r="SGD328" s="80"/>
      <c r="SGE328" s="80"/>
      <c r="SGF328" s="80"/>
      <c r="SGG328" s="80"/>
      <c r="SGH328" s="80"/>
      <c r="SGI328" s="80"/>
      <c r="SGJ328" s="80"/>
      <c r="SGK328" s="80"/>
      <c r="SGL328" s="80"/>
      <c r="SGM328" s="80"/>
      <c r="SGN328" s="80"/>
      <c r="SGO328" s="80"/>
      <c r="SGP328" s="80"/>
      <c r="SGQ328" s="80"/>
      <c r="SGR328" s="80"/>
      <c r="SGS328" s="80"/>
      <c r="SGT328" s="80"/>
      <c r="SGU328" s="80"/>
      <c r="SGV328" s="80"/>
      <c r="SGW328" s="80"/>
      <c r="SGX328" s="80"/>
      <c r="SGY328" s="80"/>
      <c r="SGZ328" s="80"/>
      <c r="SHA328" s="80"/>
      <c r="SHB328" s="80"/>
      <c r="SHC328" s="80"/>
      <c r="SHD328" s="80"/>
      <c r="SHE328" s="80"/>
      <c r="SHF328" s="80"/>
      <c r="SHG328" s="80"/>
      <c r="SHH328" s="80"/>
      <c r="SHI328" s="80"/>
      <c r="SHJ328" s="80"/>
      <c r="SHK328" s="80"/>
      <c r="SHL328" s="80"/>
      <c r="SHM328" s="80"/>
      <c r="SHN328" s="80"/>
      <c r="SHO328" s="80"/>
      <c r="SHP328" s="80"/>
      <c r="SHQ328" s="80"/>
      <c r="SHR328" s="80"/>
      <c r="SHS328" s="80"/>
      <c r="SHT328" s="80"/>
      <c r="SHU328" s="80"/>
      <c r="SHV328" s="80"/>
      <c r="SHW328" s="80"/>
      <c r="SHX328" s="80"/>
      <c r="SHY328" s="80"/>
      <c r="SHZ328" s="80"/>
      <c r="SIA328" s="80"/>
      <c r="SIB328" s="80"/>
      <c r="SIC328" s="80"/>
      <c r="SID328" s="80"/>
      <c r="SIE328" s="80"/>
      <c r="SIF328" s="80"/>
      <c r="SIG328" s="80"/>
      <c r="SIH328" s="80"/>
      <c r="SII328" s="80"/>
      <c r="SIJ328" s="80"/>
      <c r="SIK328" s="80"/>
      <c r="SIL328" s="80"/>
      <c r="SIM328" s="80"/>
      <c r="SIN328" s="80"/>
      <c r="SIO328" s="80"/>
      <c r="SIP328" s="80"/>
      <c r="SIQ328" s="80"/>
      <c r="SIR328" s="80"/>
      <c r="SIS328" s="80"/>
      <c r="SIT328" s="80"/>
      <c r="SIU328" s="80"/>
      <c r="SIV328" s="80"/>
      <c r="SIW328" s="80"/>
      <c r="SIX328" s="80"/>
      <c r="SIY328" s="80"/>
      <c r="SIZ328" s="80"/>
      <c r="SJA328" s="80"/>
      <c r="SJB328" s="80"/>
      <c r="SJC328" s="80"/>
      <c r="SJD328" s="80"/>
      <c r="SJE328" s="80"/>
      <c r="SJF328" s="80"/>
      <c r="SJG328" s="80"/>
      <c r="SJH328" s="80"/>
      <c r="SJI328" s="80"/>
      <c r="SJJ328" s="80"/>
      <c r="SJK328" s="80"/>
      <c r="SJL328" s="80"/>
      <c r="SJM328" s="80"/>
      <c r="SJN328" s="80"/>
      <c r="SJO328" s="80"/>
      <c r="SJP328" s="80"/>
      <c r="SJQ328" s="80"/>
      <c r="SJR328" s="80"/>
      <c r="SJS328" s="80"/>
      <c r="SJT328" s="80"/>
      <c r="SJU328" s="80"/>
      <c r="SJV328" s="80"/>
      <c r="SJW328" s="80"/>
      <c r="SJX328" s="80"/>
      <c r="SJY328" s="80"/>
      <c r="SJZ328" s="80"/>
      <c r="SKA328" s="80"/>
      <c r="SKB328" s="80"/>
      <c r="SKC328" s="80"/>
      <c r="SKD328" s="80"/>
      <c r="SKE328" s="80"/>
      <c r="SKF328" s="80"/>
      <c r="SKG328" s="80"/>
      <c r="SKH328" s="80"/>
      <c r="SKI328" s="80"/>
      <c r="SKJ328" s="80"/>
      <c r="SKK328" s="80"/>
      <c r="SKL328" s="80"/>
      <c r="SKM328" s="80"/>
      <c r="SKN328" s="80"/>
      <c r="SKO328" s="80"/>
      <c r="SKP328" s="80"/>
      <c r="SKQ328" s="80"/>
      <c r="SKR328" s="80"/>
      <c r="SKS328" s="80"/>
      <c r="SKT328" s="80"/>
      <c r="SKU328" s="80"/>
      <c r="SKV328" s="80"/>
      <c r="SKW328" s="80"/>
      <c r="SKX328" s="80"/>
      <c r="SKY328" s="80"/>
      <c r="SKZ328" s="80"/>
      <c r="SLA328" s="80"/>
      <c r="SLB328" s="80"/>
      <c r="SLC328" s="80"/>
      <c r="SLD328" s="80"/>
      <c r="SLE328" s="80"/>
      <c r="SLF328" s="80"/>
      <c r="SLG328" s="80"/>
      <c r="SLH328" s="80"/>
      <c r="SLI328" s="80"/>
      <c r="SLJ328" s="80"/>
      <c r="SLK328" s="80"/>
      <c r="SLL328" s="80"/>
      <c r="SLM328" s="80"/>
      <c r="SLN328" s="80"/>
      <c r="SLO328" s="80"/>
      <c r="SLP328" s="80"/>
      <c r="SLQ328" s="80"/>
      <c r="SLR328" s="80"/>
      <c r="SLS328" s="80"/>
      <c r="SLT328" s="80"/>
      <c r="SLU328" s="80"/>
      <c r="SLV328" s="80"/>
      <c r="SLW328" s="80"/>
      <c r="SLX328" s="80"/>
      <c r="SLY328" s="80"/>
      <c r="SLZ328" s="80"/>
      <c r="SMA328" s="80"/>
      <c r="SMB328" s="80"/>
      <c r="SMC328" s="80"/>
      <c r="SMD328" s="80"/>
      <c r="SME328" s="80"/>
      <c r="SMF328" s="80"/>
      <c r="SMG328" s="80"/>
      <c r="SMH328" s="80"/>
      <c r="SMI328" s="80"/>
      <c r="SMJ328" s="80"/>
      <c r="SMK328" s="80"/>
      <c r="SML328" s="80"/>
      <c r="SMM328" s="80"/>
      <c r="SMN328" s="80"/>
      <c r="SMO328" s="80"/>
      <c r="SMP328" s="80"/>
      <c r="SMQ328" s="80"/>
      <c r="SMR328" s="80"/>
      <c r="SMS328" s="80"/>
      <c r="SMT328" s="80"/>
      <c r="SMU328" s="80"/>
      <c r="SMV328" s="80"/>
      <c r="SMW328" s="80"/>
      <c r="SMX328" s="80"/>
      <c r="SMY328" s="80"/>
      <c r="SMZ328" s="80"/>
      <c r="SNA328" s="80"/>
      <c r="SNB328" s="80"/>
      <c r="SNC328" s="80"/>
      <c r="SND328" s="80"/>
      <c r="SNE328" s="80"/>
      <c r="SNF328" s="80"/>
      <c r="SNG328" s="80"/>
      <c r="SNH328" s="80"/>
      <c r="SNI328" s="80"/>
      <c r="SNJ328" s="80"/>
      <c r="SNK328" s="80"/>
      <c r="SNL328" s="80"/>
      <c r="SNM328" s="80"/>
      <c r="SNN328" s="80"/>
      <c r="SNO328" s="80"/>
      <c r="SNP328" s="80"/>
      <c r="SNQ328" s="80"/>
      <c r="SNR328" s="80"/>
      <c r="SNS328" s="80"/>
      <c r="SNT328" s="80"/>
      <c r="SNU328" s="80"/>
      <c r="SNV328" s="80"/>
      <c r="SNW328" s="80"/>
      <c r="SNX328" s="80"/>
      <c r="SNY328" s="80"/>
      <c r="SNZ328" s="80"/>
      <c r="SOA328" s="80"/>
      <c r="SOB328" s="80"/>
      <c r="SOC328" s="80"/>
      <c r="SOD328" s="80"/>
      <c r="SOE328" s="80"/>
      <c r="SOF328" s="80"/>
      <c r="SOG328" s="80"/>
      <c r="SOH328" s="80"/>
      <c r="SOI328" s="80"/>
      <c r="SOJ328" s="80"/>
      <c r="SOK328" s="80"/>
      <c r="SOL328" s="80"/>
      <c r="SOM328" s="80"/>
      <c r="SON328" s="80"/>
      <c r="SOO328" s="80"/>
      <c r="SOP328" s="80"/>
      <c r="SOQ328" s="80"/>
      <c r="SOR328" s="80"/>
      <c r="SOS328" s="80"/>
      <c r="SOT328" s="80"/>
      <c r="SOU328" s="80"/>
      <c r="SOV328" s="80"/>
      <c r="SOW328" s="80"/>
      <c r="SOX328" s="80"/>
      <c r="SOY328" s="80"/>
      <c r="SOZ328" s="80"/>
      <c r="SPA328" s="80"/>
      <c r="SPB328" s="80"/>
      <c r="SPC328" s="80"/>
      <c r="SPD328" s="80"/>
      <c r="SPE328" s="80"/>
      <c r="SPF328" s="80"/>
      <c r="SPG328" s="80"/>
      <c r="SPH328" s="80"/>
      <c r="SPI328" s="80"/>
      <c r="SPJ328" s="80"/>
      <c r="SPK328" s="80"/>
      <c r="SPL328" s="80"/>
      <c r="SPM328" s="80"/>
      <c r="SPN328" s="80"/>
      <c r="SPO328" s="80"/>
      <c r="SPP328" s="80"/>
      <c r="SPQ328" s="80"/>
      <c r="SPR328" s="80"/>
      <c r="SPS328" s="80"/>
      <c r="SPT328" s="80"/>
      <c r="SPU328" s="80"/>
      <c r="SPV328" s="80"/>
      <c r="SPW328" s="80"/>
      <c r="SPX328" s="80"/>
      <c r="SPY328" s="80"/>
      <c r="SPZ328" s="80"/>
      <c r="SQA328" s="80"/>
      <c r="SQB328" s="80"/>
      <c r="SQC328" s="80"/>
      <c r="SQD328" s="80"/>
      <c r="SQE328" s="80"/>
      <c r="SQF328" s="80"/>
      <c r="SQG328" s="80"/>
      <c r="SQH328" s="80"/>
      <c r="SQI328" s="80"/>
      <c r="SQJ328" s="80"/>
      <c r="SQK328" s="80"/>
      <c r="SQL328" s="80"/>
      <c r="SQM328" s="80"/>
      <c r="SQN328" s="80"/>
      <c r="SQO328" s="80"/>
      <c r="SQP328" s="80"/>
      <c r="SQQ328" s="80"/>
      <c r="SQR328" s="80"/>
      <c r="SQS328" s="80"/>
      <c r="SQT328" s="80"/>
      <c r="SQU328" s="80"/>
      <c r="SQV328" s="80"/>
      <c r="SQW328" s="80"/>
      <c r="SQX328" s="80"/>
      <c r="SQY328" s="80"/>
      <c r="SQZ328" s="80"/>
      <c r="SRA328" s="80"/>
      <c r="SRB328" s="80"/>
      <c r="SRC328" s="80"/>
      <c r="SRD328" s="80"/>
      <c r="SRE328" s="80"/>
      <c r="SRF328" s="80"/>
      <c r="SRG328" s="80"/>
      <c r="SRH328" s="80"/>
      <c r="SRI328" s="80"/>
      <c r="SRJ328" s="80"/>
      <c r="SRK328" s="80"/>
      <c r="SRL328" s="80"/>
      <c r="SRM328" s="80"/>
      <c r="SRN328" s="80"/>
      <c r="SRO328" s="80"/>
      <c r="SRP328" s="80"/>
      <c r="SRQ328" s="80"/>
      <c r="SRR328" s="80"/>
      <c r="SRS328" s="80"/>
      <c r="SRT328" s="80"/>
      <c r="SRU328" s="80"/>
      <c r="SRV328" s="80"/>
      <c r="SRW328" s="80"/>
      <c r="SRX328" s="80"/>
      <c r="SRY328" s="80"/>
      <c r="SRZ328" s="80"/>
      <c r="SSA328" s="80"/>
      <c r="SSB328" s="80"/>
      <c r="SSC328" s="80"/>
      <c r="SSD328" s="80"/>
      <c r="SSE328" s="80"/>
      <c r="SSF328" s="80"/>
      <c r="SSG328" s="80"/>
      <c r="SSH328" s="80"/>
      <c r="SSI328" s="80"/>
      <c r="SSJ328" s="80"/>
      <c r="SSK328" s="80"/>
      <c r="SSL328" s="80"/>
      <c r="SSM328" s="80"/>
      <c r="SSN328" s="80"/>
      <c r="SSO328" s="80"/>
      <c r="SSP328" s="80"/>
      <c r="SSQ328" s="80"/>
      <c r="SSR328" s="80"/>
      <c r="SSS328" s="80"/>
      <c r="SST328" s="80"/>
      <c r="SSU328" s="80"/>
      <c r="SSV328" s="80"/>
      <c r="SSW328" s="80"/>
      <c r="SSX328" s="80"/>
      <c r="SSY328" s="80"/>
      <c r="SSZ328" s="80"/>
      <c r="STA328" s="80"/>
      <c r="STB328" s="80"/>
      <c r="STC328" s="80"/>
      <c r="STD328" s="80"/>
      <c r="STE328" s="80"/>
      <c r="STF328" s="80"/>
      <c r="STG328" s="80"/>
      <c r="STH328" s="80"/>
      <c r="STI328" s="80"/>
      <c r="STJ328" s="80"/>
      <c r="STK328" s="80"/>
      <c r="STL328" s="80"/>
      <c r="STM328" s="80"/>
      <c r="STN328" s="80"/>
      <c r="STO328" s="80"/>
      <c r="STP328" s="80"/>
      <c r="STQ328" s="80"/>
      <c r="STR328" s="80"/>
      <c r="STS328" s="80"/>
      <c r="STT328" s="80"/>
      <c r="STU328" s="80"/>
      <c r="STV328" s="80"/>
      <c r="STW328" s="80"/>
      <c r="STX328" s="80"/>
      <c r="STY328" s="80"/>
      <c r="STZ328" s="80"/>
      <c r="SUA328" s="80"/>
      <c r="SUB328" s="80"/>
      <c r="SUC328" s="80"/>
      <c r="SUD328" s="80"/>
      <c r="SUE328" s="80"/>
      <c r="SUF328" s="80"/>
      <c r="SUG328" s="80"/>
      <c r="SUH328" s="80"/>
      <c r="SUI328" s="80"/>
      <c r="SUJ328" s="80"/>
      <c r="SUK328" s="80"/>
      <c r="SUL328" s="80"/>
      <c r="SUM328" s="80"/>
      <c r="SUN328" s="80"/>
      <c r="SUO328" s="80"/>
      <c r="SUP328" s="80"/>
      <c r="SUQ328" s="80"/>
      <c r="SUR328" s="80"/>
      <c r="SUS328" s="80"/>
      <c r="SUT328" s="80"/>
      <c r="SUU328" s="80"/>
      <c r="SUV328" s="80"/>
      <c r="SUW328" s="80"/>
      <c r="SUX328" s="80"/>
      <c r="SUY328" s="80"/>
      <c r="SUZ328" s="80"/>
      <c r="SVA328" s="80"/>
      <c r="SVB328" s="80"/>
      <c r="SVC328" s="80"/>
      <c r="SVD328" s="80"/>
      <c r="SVE328" s="80"/>
      <c r="SVF328" s="80"/>
      <c r="SVG328" s="80"/>
      <c r="SVH328" s="80"/>
      <c r="SVI328" s="80"/>
      <c r="SVJ328" s="80"/>
      <c r="SVK328" s="80"/>
      <c r="SVL328" s="80"/>
      <c r="SVM328" s="80"/>
      <c r="SVN328" s="80"/>
      <c r="SVO328" s="80"/>
      <c r="SVP328" s="80"/>
      <c r="SVQ328" s="80"/>
      <c r="SVR328" s="80"/>
      <c r="SVS328" s="80"/>
      <c r="SVT328" s="80"/>
      <c r="SVU328" s="80"/>
      <c r="SVV328" s="80"/>
      <c r="SVW328" s="80"/>
      <c r="SVX328" s="80"/>
      <c r="SVY328" s="80"/>
      <c r="SVZ328" s="80"/>
      <c r="SWA328" s="80"/>
      <c r="SWB328" s="80"/>
      <c r="SWC328" s="80"/>
      <c r="SWD328" s="80"/>
      <c r="SWE328" s="80"/>
      <c r="SWF328" s="80"/>
      <c r="SWG328" s="80"/>
      <c r="SWH328" s="80"/>
      <c r="SWI328" s="80"/>
      <c r="SWJ328" s="80"/>
      <c r="SWK328" s="80"/>
      <c r="SWL328" s="80"/>
      <c r="SWM328" s="80"/>
      <c r="SWN328" s="80"/>
      <c r="SWO328" s="80"/>
      <c r="SWP328" s="80"/>
      <c r="SWQ328" s="80"/>
      <c r="SWR328" s="80"/>
      <c r="SWS328" s="80"/>
      <c r="SWT328" s="80"/>
      <c r="SWU328" s="80"/>
      <c r="SWV328" s="80"/>
      <c r="SWW328" s="80"/>
      <c r="SWX328" s="80"/>
      <c r="SWY328" s="80"/>
      <c r="SWZ328" s="80"/>
      <c r="SXA328" s="80"/>
      <c r="SXB328" s="80"/>
      <c r="SXC328" s="80"/>
      <c r="SXD328" s="80"/>
      <c r="SXE328" s="80"/>
      <c r="SXF328" s="80"/>
      <c r="SXG328" s="80"/>
      <c r="SXH328" s="80"/>
      <c r="SXI328" s="80"/>
      <c r="SXJ328" s="80"/>
      <c r="SXK328" s="80"/>
      <c r="SXL328" s="80"/>
      <c r="SXM328" s="80"/>
      <c r="SXN328" s="80"/>
      <c r="SXO328" s="80"/>
      <c r="SXP328" s="80"/>
      <c r="SXQ328" s="80"/>
      <c r="SXR328" s="80"/>
      <c r="SXS328" s="80"/>
      <c r="SXT328" s="80"/>
      <c r="SXU328" s="80"/>
      <c r="SXV328" s="80"/>
      <c r="SXW328" s="80"/>
      <c r="SXX328" s="80"/>
      <c r="SXY328" s="80"/>
      <c r="SXZ328" s="80"/>
      <c r="SYA328" s="80"/>
      <c r="SYB328" s="80"/>
      <c r="SYC328" s="80"/>
      <c r="SYD328" s="80"/>
      <c r="SYE328" s="80"/>
      <c r="SYF328" s="80"/>
      <c r="SYG328" s="80"/>
      <c r="SYH328" s="80"/>
      <c r="SYI328" s="80"/>
      <c r="SYJ328" s="80"/>
      <c r="SYK328" s="80"/>
      <c r="SYL328" s="80"/>
      <c r="SYM328" s="80"/>
      <c r="SYN328" s="80"/>
      <c r="SYO328" s="80"/>
      <c r="SYP328" s="80"/>
      <c r="SYQ328" s="80"/>
      <c r="SYR328" s="80"/>
      <c r="SYS328" s="80"/>
      <c r="SYT328" s="80"/>
      <c r="SYU328" s="80"/>
      <c r="SYV328" s="80"/>
      <c r="SYW328" s="80"/>
      <c r="SYX328" s="80"/>
      <c r="SYY328" s="80"/>
      <c r="SYZ328" s="80"/>
      <c r="SZA328" s="80"/>
      <c r="SZB328" s="80"/>
      <c r="SZC328" s="80"/>
      <c r="SZD328" s="80"/>
      <c r="SZE328" s="80"/>
      <c r="SZF328" s="80"/>
      <c r="SZG328" s="80"/>
      <c r="SZH328" s="80"/>
      <c r="SZI328" s="80"/>
      <c r="SZJ328" s="80"/>
      <c r="SZK328" s="80"/>
      <c r="SZL328" s="80"/>
      <c r="SZM328" s="80"/>
      <c r="SZN328" s="80"/>
      <c r="SZO328" s="80"/>
      <c r="SZP328" s="80"/>
      <c r="SZQ328" s="80"/>
      <c r="SZR328" s="80"/>
      <c r="SZS328" s="80"/>
      <c r="SZT328" s="80"/>
      <c r="SZU328" s="80"/>
      <c r="SZV328" s="80"/>
      <c r="SZW328" s="80"/>
      <c r="SZX328" s="80"/>
      <c r="SZY328" s="80"/>
      <c r="SZZ328" s="80"/>
      <c r="TAA328" s="80"/>
      <c r="TAB328" s="80"/>
      <c r="TAC328" s="80"/>
      <c r="TAD328" s="80"/>
      <c r="TAE328" s="80"/>
      <c r="TAF328" s="80"/>
      <c r="TAG328" s="80"/>
      <c r="TAH328" s="80"/>
      <c r="TAI328" s="80"/>
      <c r="TAJ328" s="80"/>
      <c r="TAK328" s="80"/>
      <c r="TAL328" s="80"/>
      <c r="TAM328" s="80"/>
      <c r="TAN328" s="80"/>
      <c r="TAO328" s="80"/>
      <c r="TAP328" s="80"/>
      <c r="TAQ328" s="80"/>
      <c r="TAR328" s="80"/>
      <c r="TAS328" s="80"/>
      <c r="TAT328" s="80"/>
      <c r="TAU328" s="80"/>
      <c r="TAV328" s="80"/>
      <c r="TAW328" s="80"/>
      <c r="TAX328" s="80"/>
      <c r="TAY328" s="80"/>
      <c r="TAZ328" s="80"/>
      <c r="TBA328" s="80"/>
      <c r="TBB328" s="80"/>
      <c r="TBC328" s="80"/>
      <c r="TBD328" s="80"/>
      <c r="TBE328" s="80"/>
      <c r="TBF328" s="80"/>
      <c r="TBG328" s="80"/>
      <c r="TBH328" s="80"/>
      <c r="TBI328" s="80"/>
      <c r="TBJ328" s="80"/>
      <c r="TBK328" s="80"/>
      <c r="TBL328" s="80"/>
      <c r="TBM328" s="80"/>
      <c r="TBN328" s="80"/>
      <c r="TBO328" s="80"/>
      <c r="TBP328" s="80"/>
      <c r="TBQ328" s="80"/>
      <c r="TBR328" s="80"/>
      <c r="TBS328" s="80"/>
      <c r="TBT328" s="80"/>
      <c r="TBU328" s="80"/>
      <c r="TBV328" s="80"/>
      <c r="TBW328" s="80"/>
      <c r="TBX328" s="80"/>
      <c r="TBY328" s="80"/>
      <c r="TBZ328" s="80"/>
      <c r="TCA328" s="80"/>
      <c r="TCB328" s="80"/>
      <c r="TCC328" s="80"/>
      <c r="TCD328" s="80"/>
      <c r="TCE328" s="80"/>
      <c r="TCF328" s="80"/>
      <c r="TCG328" s="80"/>
      <c r="TCH328" s="80"/>
      <c r="TCI328" s="80"/>
      <c r="TCJ328" s="80"/>
      <c r="TCK328" s="80"/>
      <c r="TCL328" s="80"/>
      <c r="TCM328" s="80"/>
      <c r="TCN328" s="80"/>
      <c r="TCO328" s="80"/>
      <c r="TCP328" s="80"/>
      <c r="TCQ328" s="80"/>
      <c r="TCR328" s="80"/>
      <c r="TCS328" s="80"/>
      <c r="TCT328" s="80"/>
      <c r="TCU328" s="80"/>
      <c r="TCV328" s="80"/>
      <c r="TCW328" s="80"/>
      <c r="TCX328" s="80"/>
      <c r="TCY328" s="80"/>
      <c r="TCZ328" s="80"/>
      <c r="TDA328" s="80"/>
      <c r="TDB328" s="80"/>
      <c r="TDC328" s="80"/>
      <c r="TDD328" s="80"/>
      <c r="TDE328" s="80"/>
      <c r="TDF328" s="80"/>
      <c r="TDG328" s="80"/>
      <c r="TDH328" s="80"/>
      <c r="TDI328" s="80"/>
      <c r="TDJ328" s="80"/>
      <c r="TDK328" s="80"/>
      <c r="TDL328" s="80"/>
      <c r="TDM328" s="80"/>
      <c r="TDN328" s="80"/>
      <c r="TDO328" s="80"/>
      <c r="TDP328" s="80"/>
      <c r="TDQ328" s="80"/>
      <c r="TDR328" s="80"/>
      <c r="TDS328" s="80"/>
      <c r="TDT328" s="80"/>
      <c r="TDU328" s="80"/>
      <c r="TDV328" s="80"/>
      <c r="TDW328" s="80"/>
      <c r="TDX328" s="80"/>
      <c r="TDY328" s="80"/>
      <c r="TDZ328" s="80"/>
      <c r="TEA328" s="80"/>
      <c r="TEB328" s="80"/>
      <c r="TEC328" s="80"/>
      <c r="TED328" s="80"/>
      <c r="TEE328" s="80"/>
      <c r="TEF328" s="80"/>
      <c r="TEG328" s="80"/>
      <c r="TEH328" s="80"/>
      <c r="TEI328" s="80"/>
      <c r="TEJ328" s="80"/>
      <c r="TEK328" s="80"/>
      <c r="TEL328" s="80"/>
      <c r="TEM328" s="80"/>
      <c r="TEN328" s="80"/>
      <c r="TEO328" s="80"/>
      <c r="TEP328" s="80"/>
      <c r="TEQ328" s="80"/>
      <c r="TER328" s="80"/>
      <c r="TES328" s="80"/>
      <c r="TET328" s="80"/>
      <c r="TEU328" s="80"/>
      <c r="TEV328" s="80"/>
      <c r="TEW328" s="80"/>
      <c r="TEX328" s="80"/>
      <c r="TEY328" s="80"/>
      <c r="TEZ328" s="80"/>
      <c r="TFA328" s="80"/>
      <c r="TFB328" s="80"/>
      <c r="TFC328" s="80"/>
      <c r="TFD328" s="80"/>
      <c r="TFE328" s="80"/>
      <c r="TFF328" s="80"/>
      <c r="TFG328" s="80"/>
      <c r="TFH328" s="80"/>
      <c r="TFI328" s="80"/>
      <c r="TFJ328" s="80"/>
      <c r="TFK328" s="80"/>
      <c r="TFL328" s="80"/>
      <c r="TFM328" s="80"/>
      <c r="TFN328" s="80"/>
      <c r="TFO328" s="80"/>
      <c r="TFP328" s="80"/>
      <c r="TFQ328" s="80"/>
      <c r="TFR328" s="80"/>
      <c r="TFS328" s="80"/>
      <c r="TFT328" s="80"/>
      <c r="TFU328" s="80"/>
      <c r="TFV328" s="80"/>
      <c r="TFW328" s="80"/>
      <c r="TFX328" s="80"/>
      <c r="TFY328" s="80"/>
      <c r="TFZ328" s="80"/>
      <c r="TGA328" s="80"/>
      <c r="TGB328" s="80"/>
      <c r="TGC328" s="80"/>
      <c r="TGD328" s="80"/>
      <c r="TGE328" s="80"/>
      <c r="TGF328" s="80"/>
      <c r="TGG328" s="80"/>
      <c r="TGH328" s="80"/>
      <c r="TGI328" s="80"/>
      <c r="TGJ328" s="80"/>
      <c r="TGK328" s="80"/>
      <c r="TGL328" s="80"/>
      <c r="TGM328" s="80"/>
      <c r="TGN328" s="80"/>
      <c r="TGO328" s="80"/>
      <c r="TGP328" s="80"/>
      <c r="TGQ328" s="80"/>
      <c r="TGR328" s="80"/>
      <c r="TGS328" s="80"/>
      <c r="TGT328" s="80"/>
      <c r="TGU328" s="80"/>
      <c r="TGV328" s="80"/>
      <c r="TGW328" s="80"/>
      <c r="TGX328" s="80"/>
      <c r="TGY328" s="80"/>
      <c r="TGZ328" s="80"/>
      <c r="THA328" s="80"/>
      <c r="THB328" s="80"/>
      <c r="THC328" s="80"/>
      <c r="THD328" s="80"/>
      <c r="THE328" s="80"/>
      <c r="THF328" s="80"/>
      <c r="THG328" s="80"/>
      <c r="THH328" s="80"/>
      <c r="THI328" s="80"/>
      <c r="THJ328" s="80"/>
      <c r="THK328" s="80"/>
      <c r="THL328" s="80"/>
      <c r="THM328" s="80"/>
      <c r="THN328" s="80"/>
      <c r="THO328" s="80"/>
      <c r="THP328" s="80"/>
      <c r="THQ328" s="80"/>
      <c r="THR328" s="80"/>
      <c r="THS328" s="80"/>
      <c r="THT328" s="80"/>
      <c r="THU328" s="80"/>
      <c r="THV328" s="80"/>
      <c r="THW328" s="80"/>
      <c r="THX328" s="80"/>
      <c r="THY328" s="80"/>
      <c r="THZ328" s="80"/>
      <c r="TIA328" s="80"/>
      <c r="TIB328" s="80"/>
      <c r="TIC328" s="80"/>
      <c r="TID328" s="80"/>
      <c r="TIE328" s="80"/>
      <c r="TIF328" s="80"/>
      <c r="TIG328" s="80"/>
      <c r="TIH328" s="80"/>
      <c r="TII328" s="80"/>
      <c r="TIJ328" s="80"/>
      <c r="TIK328" s="80"/>
      <c r="TIL328" s="80"/>
      <c r="TIM328" s="80"/>
      <c r="TIN328" s="80"/>
      <c r="TIO328" s="80"/>
      <c r="TIP328" s="80"/>
      <c r="TIQ328" s="80"/>
      <c r="TIR328" s="80"/>
      <c r="TIS328" s="80"/>
      <c r="TIT328" s="80"/>
      <c r="TIU328" s="80"/>
      <c r="TIV328" s="80"/>
      <c r="TIW328" s="80"/>
      <c r="TIX328" s="80"/>
      <c r="TIY328" s="80"/>
      <c r="TIZ328" s="80"/>
      <c r="TJA328" s="80"/>
      <c r="TJB328" s="80"/>
      <c r="TJC328" s="80"/>
      <c r="TJD328" s="80"/>
      <c r="TJE328" s="80"/>
      <c r="TJF328" s="80"/>
      <c r="TJG328" s="80"/>
      <c r="TJH328" s="80"/>
      <c r="TJI328" s="80"/>
      <c r="TJJ328" s="80"/>
      <c r="TJK328" s="80"/>
      <c r="TJL328" s="80"/>
      <c r="TJM328" s="80"/>
      <c r="TJN328" s="80"/>
      <c r="TJO328" s="80"/>
      <c r="TJP328" s="80"/>
      <c r="TJQ328" s="80"/>
      <c r="TJR328" s="80"/>
      <c r="TJS328" s="80"/>
      <c r="TJT328" s="80"/>
      <c r="TJU328" s="80"/>
      <c r="TJV328" s="80"/>
      <c r="TJW328" s="80"/>
      <c r="TJX328" s="80"/>
      <c r="TJY328" s="80"/>
      <c r="TJZ328" s="80"/>
      <c r="TKA328" s="80"/>
      <c r="TKB328" s="80"/>
      <c r="TKC328" s="80"/>
      <c r="TKD328" s="80"/>
      <c r="TKE328" s="80"/>
      <c r="TKF328" s="80"/>
      <c r="TKG328" s="80"/>
      <c r="TKH328" s="80"/>
      <c r="TKI328" s="80"/>
      <c r="TKJ328" s="80"/>
      <c r="TKK328" s="80"/>
      <c r="TKL328" s="80"/>
      <c r="TKM328" s="80"/>
      <c r="TKN328" s="80"/>
      <c r="TKO328" s="80"/>
      <c r="TKP328" s="80"/>
      <c r="TKQ328" s="80"/>
      <c r="TKR328" s="80"/>
      <c r="TKS328" s="80"/>
      <c r="TKT328" s="80"/>
      <c r="TKU328" s="80"/>
      <c r="TKV328" s="80"/>
      <c r="TKW328" s="80"/>
      <c r="TKX328" s="80"/>
      <c r="TKY328" s="80"/>
      <c r="TKZ328" s="80"/>
      <c r="TLA328" s="80"/>
      <c r="TLB328" s="80"/>
      <c r="TLC328" s="80"/>
      <c r="TLD328" s="80"/>
      <c r="TLE328" s="80"/>
      <c r="TLF328" s="80"/>
      <c r="TLG328" s="80"/>
      <c r="TLH328" s="80"/>
      <c r="TLI328" s="80"/>
      <c r="TLJ328" s="80"/>
      <c r="TLK328" s="80"/>
      <c r="TLL328" s="80"/>
      <c r="TLM328" s="80"/>
      <c r="TLN328" s="80"/>
      <c r="TLO328" s="80"/>
      <c r="TLP328" s="80"/>
      <c r="TLQ328" s="80"/>
      <c r="TLR328" s="80"/>
      <c r="TLS328" s="80"/>
      <c r="TLT328" s="80"/>
      <c r="TLU328" s="80"/>
      <c r="TLV328" s="80"/>
      <c r="TLW328" s="80"/>
      <c r="TLX328" s="80"/>
      <c r="TLY328" s="80"/>
      <c r="TLZ328" s="80"/>
      <c r="TMA328" s="80"/>
      <c r="TMB328" s="80"/>
      <c r="TMC328" s="80"/>
      <c r="TMD328" s="80"/>
      <c r="TME328" s="80"/>
      <c r="TMF328" s="80"/>
      <c r="TMG328" s="80"/>
      <c r="TMH328" s="80"/>
      <c r="TMI328" s="80"/>
      <c r="TMJ328" s="80"/>
      <c r="TMK328" s="80"/>
      <c r="TML328" s="80"/>
      <c r="TMM328" s="80"/>
      <c r="TMN328" s="80"/>
      <c r="TMO328" s="80"/>
      <c r="TMP328" s="80"/>
      <c r="TMQ328" s="80"/>
      <c r="TMR328" s="80"/>
      <c r="TMS328" s="80"/>
      <c r="TMT328" s="80"/>
      <c r="TMU328" s="80"/>
      <c r="TMV328" s="80"/>
      <c r="TMW328" s="80"/>
      <c r="TMX328" s="80"/>
      <c r="TMY328" s="80"/>
      <c r="TMZ328" s="80"/>
      <c r="TNA328" s="80"/>
      <c r="TNB328" s="80"/>
      <c r="TNC328" s="80"/>
      <c r="TND328" s="80"/>
      <c r="TNE328" s="80"/>
      <c r="TNF328" s="80"/>
      <c r="TNG328" s="80"/>
      <c r="TNH328" s="80"/>
      <c r="TNI328" s="80"/>
      <c r="TNJ328" s="80"/>
      <c r="TNK328" s="80"/>
      <c r="TNL328" s="80"/>
      <c r="TNM328" s="80"/>
      <c r="TNN328" s="80"/>
      <c r="TNO328" s="80"/>
      <c r="TNP328" s="80"/>
      <c r="TNQ328" s="80"/>
      <c r="TNR328" s="80"/>
      <c r="TNS328" s="80"/>
      <c r="TNT328" s="80"/>
      <c r="TNU328" s="80"/>
      <c r="TNV328" s="80"/>
      <c r="TNW328" s="80"/>
      <c r="TNX328" s="80"/>
      <c r="TNY328" s="80"/>
      <c r="TNZ328" s="80"/>
      <c r="TOA328" s="80"/>
      <c r="TOB328" s="80"/>
      <c r="TOC328" s="80"/>
      <c r="TOD328" s="80"/>
      <c r="TOE328" s="80"/>
      <c r="TOF328" s="80"/>
      <c r="TOG328" s="80"/>
      <c r="TOH328" s="80"/>
      <c r="TOI328" s="80"/>
      <c r="TOJ328" s="80"/>
      <c r="TOK328" s="80"/>
      <c r="TOL328" s="80"/>
      <c r="TOM328" s="80"/>
      <c r="TON328" s="80"/>
      <c r="TOO328" s="80"/>
      <c r="TOP328" s="80"/>
      <c r="TOQ328" s="80"/>
      <c r="TOR328" s="80"/>
      <c r="TOS328" s="80"/>
      <c r="TOT328" s="80"/>
      <c r="TOU328" s="80"/>
      <c r="TOV328" s="80"/>
      <c r="TOW328" s="80"/>
      <c r="TOX328" s="80"/>
      <c r="TOY328" s="80"/>
      <c r="TOZ328" s="80"/>
      <c r="TPA328" s="80"/>
      <c r="TPB328" s="80"/>
      <c r="TPC328" s="80"/>
      <c r="TPD328" s="80"/>
      <c r="TPE328" s="80"/>
      <c r="TPF328" s="80"/>
      <c r="TPG328" s="80"/>
      <c r="TPH328" s="80"/>
      <c r="TPI328" s="80"/>
      <c r="TPJ328" s="80"/>
      <c r="TPK328" s="80"/>
      <c r="TPL328" s="80"/>
      <c r="TPM328" s="80"/>
      <c r="TPN328" s="80"/>
      <c r="TPO328" s="80"/>
      <c r="TPP328" s="80"/>
      <c r="TPQ328" s="80"/>
      <c r="TPR328" s="80"/>
      <c r="TPS328" s="80"/>
      <c r="TPT328" s="80"/>
      <c r="TPU328" s="80"/>
      <c r="TPV328" s="80"/>
      <c r="TPW328" s="80"/>
      <c r="TPX328" s="80"/>
      <c r="TPY328" s="80"/>
      <c r="TPZ328" s="80"/>
      <c r="TQA328" s="80"/>
      <c r="TQB328" s="80"/>
      <c r="TQC328" s="80"/>
      <c r="TQD328" s="80"/>
      <c r="TQE328" s="80"/>
      <c r="TQF328" s="80"/>
      <c r="TQG328" s="80"/>
      <c r="TQH328" s="80"/>
      <c r="TQI328" s="80"/>
      <c r="TQJ328" s="80"/>
      <c r="TQK328" s="80"/>
      <c r="TQL328" s="80"/>
      <c r="TQM328" s="80"/>
      <c r="TQN328" s="80"/>
      <c r="TQO328" s="80"/>
      <c r="TQP328" s="80"/>
      <c r="TQQ328" s="80"/>
      <c r="TQR328" s="80"/>
      <c r="TQS328" s="80"/>
      <c r="TQT328" s="80"/>
      <c r="TQU328" s="80"/>
      <c r="TQV328" s="80"/>
      <c r="TQW328" s="80"/>
      <c r="TQX328" s="80"/>
      <c r="TQY328" s="80"/>
      <c r="TQZ328" s="80"/>
      <c r="TRA328" s="80"/>
      <c r="TRB328" s="80"/>
      <c r="TRC328" s="80"/>
      <c r="TRD328" s="80"/>
      <c r="TRE328" s="80"/>
      <c r="TRF328" s="80"/>
      <c r="TRG328" s="80"/>
      <c r="TRH328" s="80"/>
      <c r="TRI328" s="80"/>
      <c r="TRJ328" s="80"/>
      <c r="TRK328" s="80"/>
      <c r="TRL328" s="80"/>
      <c r="TRM328" s="80"/>
      <c r="TRN328" s="80"/>
      <c r="TRO328" s="80"/>
      <c r="TRP328" s="80"/>
      <c r="TRQ328" s="80"/>
      <c r="TRR328" s="80"/>
      <c r="TRS328" s="80"/>
      <c r="TRT328" s="80"/>
      <c r="TRU328" s="80"/>
      <c r="TRV328" s="80"/>
      <c r="TRW328" s="80"/>
      <c r="TRX328" s="80"/>
      <c r="TRY328" s="80"/>
      <c r="TRZ328" s="80"/>
      <c r="TSA328" s="80"/>
      <c r="TSB328" s="80"/>
      <c r="TSC328" s="80"/>
      <c r="TSD328" s="80"/>
      <c r="TSE328" s="80"/>
      <c r="TSF328" s="80"/>
      <c r="TSG328" s="80"/>
      <c r="TSH328" s="80"/>
      <c r="TSI328" s="80"/>
      <c r="TSJ328" s="80"/>
      <c r="TSK328" s="80"/>
      <c r="TSL328" s="80"/>
      <c r="TSM328" s="80"/>
      <c r="TSN328" s="80"/>
      <c r="TSO328" s="80"/>
      <c r="TSP328" s="80"/>
      <c r="TSQ328" s="80"/>
      <c r="TSR328" s="80"/>
      <c r="TSS328" s="80"/>
      <c r="TST328" s="80"/>
      <c r="TSU328" s="80"/>
      <c r="TSV328" s="80"/>
      <c r="TSW328" s="80"/>
      <c r="TSX328" s="80"/>
      <c r="TSY328" s="80"/>
      <c r="TSZ328" s="80"/>
      <c r="TTA328" s="80"/>
      <c r="TTB328" s="80"/>
      <c r="TTC328" s="80"/>
      <c r="TTD328" s="80"/>
      <c r="TTE328" s="80"/>
      <c r="TTF328" s="80"/>
      <c r="TTG328" s="80"/>
      <c r="TTH328" s="80"/>
      <c r="TTI328" s="80"/>
      <c r="TTJ328" s="80"/>
      <c r="TTK328" s="80"/>
      <c r="TTL328" s="80"/>
      <c r="TTM328" s="80"/>
      <c r="TTN328" s="80"/>
      <c r="TTO328" s="80"/>
      <c r="TTP328" s="80"/>
      <c r="TTQ328" s="80"/>
      <c r="TTR328" s="80"/>
      <c r="TTS328" s="80"/>
      <c r="TTT328" s="80"/>
      <c r="TTU328" s="80"/>
      <c r="TTV328" s="80"/>
      <c r="TTW328" s="80"/>
      <c r="TTX328" s="80"/>
      <c r="TTY328" s="80"/>
      <c r="TTZ328" s="80"/>
      <c r="TUA328" s="80"/>
      <c r="TUB328" s="80"/>
      <c r="TUC328" s="80"/>
      <c r="TUD328" s="80"/>
      <c r="TUE328" s="80"/>
      <c r="TUF328" s="80"/>
      <c r="TUG328" s="80"/>
      <c r="TUH328" s="80"/>
      <c r="TUI328" s="80"/>
      <c r="TUJ328" s="80"/>
      <c r="TUK328" s="80"/>
      <c r="TUL328" s="80"/>
      <c r="TUM328" s="80"/>
      <c r="TUN328" s="80"/>
      <c r="TUO328" s="80"/>
      <c r="TUP328" s="80"/>
      <c r="TUQ328" s="80"/>
      <c r="TUR328" s="80"/>
      <c r="TUS328" s="80"/>
      <c r="TUT328" s="80"/>
      <c r="TUU328" s="80"/>
      <c r="TUV328" s="80"/>
      <c r="TUW328" s="80"/>
      <c r="TUX328" s="80"/>
      <c r="TUY328" s="80"/>
      <c r="TUZ328" s="80"/>
      <c r="TVA328" s="80"/>
      <c r="TVB328" s="80"/>
      <c r="TVC328" s="80"/>
      <c r="TVD328" s="80"/>
      <c r="TVE328" s="80"/>
      <c r="TVF328" s="80"/>
      <c r="TVG328" s="80"/>
      <c r="TVH328" s="80"/>
      <c r="TVI328" s="80"/>
      <c r="TVJ328" s="80"/>
      <c r="TVK328" s="80"/>
      <c r="TVL328" s="80"/>
      <c r="TVM328" s="80"/>
      <c r="TVN328" s="80"/>
      <c r="TVO328" s="80"/>
      <c r="TVP328" s="80"/>
      <c r="TVQ328" s="80"/>
      <c r="TVR328" s="80"/>
      <c r="TVS328" s="80"/>
      <c r="TVT328" s="80"/>
      <c r="TVU328" s="80"/>
      <c r="TVV328" s="80"/>
      <c r="TVW328" s="80"/>
      <c r="TVX328" s="80"/>
      <c r="TVY328" s="80"/>
      <c r="TVZ328" s="80"/>
      <c r="TWA328" s="80"/>
      <c r="TWB328" s="80"/>
      <c r="TWC328" s="80"/>
      <c r="TWD328" s="80"/>
      <c r="TWE328" s="80"/>
      <c r="TWF328" s="80"/>
      <c r="TWG328" s="80"/>
      <c r="TWH328" s="80"/>
      <c r="TWI328" s="80"/>
      <c r="TWJ328" s="80"/>
      <c r="TWK328" s="80"/>
      <c r="TWL328" s="80"/>
      <c r="TWM328" s="80"/>
      <c r="TWN328" s="80"/>
      <c r="TWO328" s="80"/>
      <c r="TWP328" s="80"/>
      <c r="TWQ328" s="80"/>
      <c r="TWR328" s="80"/>
      <c r="TWS328" s="80"/>
      <c r="TWT328" s="80"/>
      <c r="TWU328" s="80"/>
      <c r="TWV328" s="80"/>
      <c r="TWW328" s="80"/>
      <c r="TWX328" s="80"/>
      <c r="TWY328" s="80"/>
      <c r="TWZ328" s="80"/>
      <c r="TXA328" s="80"/>
      <c r="TXB328" s="80"/>
      <c r="TXC328" s="80"/>
      <c r="TXD328" s="80"/>
      <c r="TXE328" s="80"/>
      <c r="TXF328" s="80"/>
      <c r="TXG328" s="80"/>
      <c r="TXH328" s="80"/>
      <c r="TXI328" s="80"/>
      <c r="TXJ328" s="80"/>
      <c r="TXK328" s="80"/>
      <c r="TXL328" s="80"/>
      <c r="TXM328" s="80"/>
      <c r="TXN328" s="80"/>
      <c r="TXO328" s="80"/>
      <c r="TXP328" s="80"/>
      <c r="TXQ328" s="80"/>
      <c r="TXR328" s="80"/>
      <c r="TXS328" s="80"/>
      <c r="TXT328" s="80"/>
      <c r="TXU328" s="80"/>
      <c r="TXV328" s="80"/>
      <c r="TXW328" s="80"/>
      <c r="TXX328" s="80"/>
      <c r="TXY328" s="80"/>
      <c r="TXZ328" s="80"/>
      <c r="TYA328" s="80"/>
      <c r="TYB328" s="80"/>
      <c r="TYC328" s="80"/>
      <c r="TYD328" s="80"/>
      <c r="TYE328" s="80"/>
      <c r="TYF328" s="80"/>
      <c r="TYG328" s="80"/>
      <c r="TYH328" s="80"/>
      <c r="TYI328" s="80"/>
      <c r="TYJ328" s="80"/>
      <c r="TYK328" s="80"/>
      <c r="TYL328" s="80"/>
      <c r="TYM328" s="80"/>
      <c r="TYN328" s="80"/>
      <c r="TYO328" s="80"/>
      <c r="TYP328" s="80"/>
      <c r="TYQ328" s="80"/>
      <c r="TYR328" s="80"/>
      <c r="TYS328" s="80"/>
      <c r="TYT328" s="80"/>
      <c r="TYU328" s="80"/>
      <c r="TYV328" s="80"/>
      <c r="TYW328" s="80"/>
      <c r="TYX328" s="80"/>
      <c r="TYY328" s="80"/>
      <c r="TYZ328" s="80"/>
      <c r="TZA328" s="80"/>
      <c r="TZB328" s="80"/>
      <c r="TZC328" s="80"/>
      <c r="TZD328" s="80"/>
      <c r="TZE328" s="80"/>
      <c r="TZF328" s="80"/>
      <c r="TZG328" s="80"/>
      <c r="TZH328" s="80"/>
      <c r="TZI328" s="80"/>
      <c r="TZJ328" s="80"/>
      <c r="TZK328" s="80"/>
      <c r="TZL328" s="80"/>
      <c r="TZM328" s="80"/>
      <c r="TZN328" s="80"/>
      <c r="TZO328" s="80"/>
      <c r="TZP328" s="80"/>
      <c r="TZQ328" s="80"/>
      <c r="TZR328" s="80"/>
      <c r="TZS328" s="80"/>
      <c r="TZT328" s="80"/>
      <c r="TZU328" s="80"/>
      <c r="TZV328" s="80"/>
      <c r="TZW328" s="80"/>
      <c r="TZX328" s="80"/>
      <c r="TZY328" s="80"/>
      <c r="TZZ328" s="80"/>
      <c r="UAA328" s="80"/>
      <c r="UAB328" s="80"/>
      <c r="UAC328" s="80"/>
      <c r="UAD328" s="80"/>
      <c r="UAE328" s="80"/>
      <c r="UAF328" s="80"/>
      <c r="UAG328" s="80"/>
      <c r="UAH328" s="80"/>
      <c r="UAI328" s="80"/>
      <c r="UAJ328" s="80"/>
      <c r="UAK328" s="80"/>
      <c r="UAL328" s="80"/>
      <c r="UAM328" s="80"/>
      <c r="UAN328" s="80"/>
      <c r="UAO328" s="80"/>
      <c r="UAP328" s="80"/>
      <c r="UAQ328" s="80"/>
      <c r="UAR328" s="80"/>
      <c r="UAS328" s="80"/>
      <c r="UAT328" s="80"/>
      <c r="UAU328" s="80"/>
      <c r="UAV328" s="80"/>
      <c r="UAW328" s="80"/>
      <c r="UAX328" s="80"/>
      <c r="UAY328" s="80"/>
      <c r="UAZ328" s="80"/>
      <c r="UBA328" s="80"/>
      <c r="UBB328" s="80"/>
      <c r="UBC328" s="80"/>
      <c r="UBD328" s="80"/>
      <c r="UBE328" s="80"/>
      <c r="UBF328" s="80"/>
      <c r="UBG328" s="80"/>
      <c r="UBH328" s="80"/>
      <c r="UBI328" s="80"/>
      <c r="UBJ328" s="80"/>
      <c r="UBK328" s="80"/>
      <c r="UBL328" s="80"/>
      <c r="UBM328" s="80"/>
      <c r="UBN328" s="80"/>
      <c r="UBO328" s="80"/>
      <c r="UBP328" s="80"/>
      <c r="UBQ328" s="80"/>
      <c r="UBR328" s="80"/>
      <c r="UBS328" s="80"/>
      <c r="UBT328" s="80"/>
      <c r="UBU328" s="80"/>
      <c r="UBV328" s="80"/>
      <c r="UBW328" s="80"/>
      <c r="UBX328" s="80"/>
      <c r="UBY328" s="80"/>
      <c r="UBZ328" s="80"/>
      <c r="UCA328" s="80"/>
      <c r="UCB328" s="80"/>
      <c r="UCC328" s="80"/>
      <c r="UCD328" s="80"/>
      <c r="UCE328" s="80"/>
      <c r="UCF328" s="80"/>
      <c r="UCG328" s="80"/>
      <c r="UCH328" s="80"/>
      <c r="UCI328" s="80"/>
      <c r="UCJ328" s="80"/>
      <c r="UCK328" s="80"/>
      <c r="UCL328" s="80"/>
      <c r="UCM328" s="80"/>
      <c r="UCN328" s="80"/>
      <c r="UCO328" s="80"/>
      <c r="UCP328" s="80"/>
      <c r="UCQ328" s="80"/>
      <c r="UCR328" s="80"/>
      <c r="UCS328" s="80"/>
      <c r="UCT328" s="80"/>
      <c r="UCU328" s="80"/>
      <c r="UCV328" s="80"/>
      <c r="UCW328" s="80"/>
      <c r="UCX328" s="80"/>
      <c r="UCY328" s="80"/>
      <c r="UCZ328" s="80"/>
      <c r="UDA328" s="80"/>
      <c r="UDB328" s="80"/>
      <c r="UDC328" s="80"/>
      <c r="UDD328" s="80"/>
      <c r="UDE328" s="80"/>
      <c r="UDF328" s="80"/>
      <c r="UDG328" s="80"/>
      <c r="UDH328" s="80"/>
      <c r="UDI328" s="80"/>
      <c r="UDJ328" s="80"/>
      <c r="UDK328" s="80"/>
      <c r="UDL328" s="80"/>
      <c r="UDM328" s="80"/>
      <c r="UDN328" s="80"/>
      <c r="UDO328" s="80"/>
      <c r="UDP328" s="80"/>
      <c r="UDQ328" s="80"/>
      <c r="UDR328" s="80"/>
      <c r="UDS328" s="80"/>
      <c r="UDT328" s="80"/>
      <c r="UDU328" s="80"/>
      <c r="UDV328" s="80"/>
      <c r="UDW328" s="80"/>
      <c r="UDX328" s="80"/>
      <c r="UDY328" s="80"/>
      <c r="UDZ328" s="80"/>
      <c r="UEA328" s="80"/>
      <c r="UEB328" s="80"/>
      <c r="UEC328" s="80"/>
      <c r="UED328" s="80"/>
      <c r="UEE328" s="80"/>
      <c r="UEF328" s="80"/>
      <c r="UEG328" s="80"/>
      <c r="UEH328" s="80"/>
      <c r="UEI328" s="80"/>
      <c r="UEJ328" s="80"/>
      <c r="UEK328" s="80"/>
      <c r="UEL328" s="80"/>
      <c r="UEM328" s="80"/>
      <c r="UEN328" s="80"/>
      <c r="UEO328" s="80"/>
      <c r="UEP328" s="80"/>
      <c r="UEQ328" s="80"/>
      <c r="UER328" s="80"/>
      <c r="UES328" s="80"/>
      <c r="UET328" s="80"/>
      <c r="UEU328" s="80"/>
      <c r="UEV328" s="80"/>
      <c r="UEW328" s="80"/>
      <c r="UEX328" s="80"/>
      <c r="UEY328" s="80"/>
      <c r="UEZ328" s="80"/>
      <c r="UFA328" s="80"/>
      <c r="UFB328" s="80"/>
      <c r="UFC328" s="80"/>
      <c r="UFD328" s="80"/>
      <c r="UFE328" s="80"/>
      <c r="UFF328" s="80"/>
      <c r="UFG328" s="80"/>
      <c r="UFH328" s="80"/>
      <c r="UFI328" s="80"/>
      <c r="UFJ328" s="80"/>
      <c r="UFK328" s="80"/>
      <c r="UFL328" s="80"/>
      <c r="UFM328" s="80"/>
      <c r="UFN328" s="80"/>
      <c r="UFO328" s="80"/>
      <c r="UFP328" s="80"/>
      <c r="UFQ328" s="80"/>
      <c r="UFR328" s="80"/>
      <c r="UFS328" s="80"/>
      <c r="UFT328" s="80"/>
      <c r="UFU328" s="80"/>
      <c r="UFV328" s="80"/>
      <c r="UFW328" s="80"/>
      <c r="UFX328" s="80"/>
      <c r="UFY328" s="80"/>
      <c r="UFZ328" s="80"/>
      <c r="UGA328" s="80"/>
      <c r="UGB328" s="80"/>
      <c r="UGC328" s="80"/>
      <c r="UGD328" s="80"/>
      <c r="UGE328" s="80"/>
      <c r="UGF328" s="80"/>
      <c r="UGG328" s="80"/>
      <c r="UGH328" s="80"/>
      <c r="UGI328" s="80"/>
      <c r="UGJ328" s="80"/>
      <c r="UGK328" s="80"/>
      <c r="UGL328" s="80"/>
      <c r="UGM328" s="80"/>
      <c r="UGN328" s="80"/>
      <c r="UGO328" s="80"/>
      <c r="UGP328" s="80"/>
      <c r="UGQ328" s="80"/>
      <c r="UGR328" s="80"/>
      <c r="UGS328" s="80"/>
      <c r="UGT328" s="80"/>
      <c r="UGU328" s="80"/>
      <c r="UGV328" s="80"/>
      <c r="UGW328" s="80"/>
      <c r="UGX328" s="80"/>
      <c r="UGY328" s="80"/>
      <c r="UGZ328" s="80"/>
      <c r="UHA328" s="80"/>
      <c r="UHB328" s="80"/>
      <c r="UHC328" s="80"/>
      <c r="UHD328" s="80"/>
      <c r="UHE328" s="80"/>
      <c r="UHF328" s="80"/>
      <c r="UHG328" s="80"/>
      <c r="UHH328" s="80"/>
      <c r="UHI328" s="80"/>
      <c r="UHJ328" s="80"/>
      <c r="UHK328" s="80"/>
      <c r="UHL328" s="80"/>
      <c r="UHM328" s="80"/>
      <c r="UHN328" s="80"/>
      <c r="UHO328" s="80"/>
      <c r="UHP328" s="80"/>
      <c r="UHQ328" s="80"/>
      <c r="UHR328" s="80"/>
      <c r="UHS328" s="80"/>
      <c r="UHT328" s="80"/>
      <c r="UHU328" s="80"/>
      <c r="UHV328" s="80"/>
      <c r="UHW328" s="80"/>
      <c r="UHX328" s="80"/>
      <c r="UHY328" s="80"/>
      <c r="UHZ328" s="80"/>
      <c r="UIA328" s="80"/>
      <c r="UIB328" s="80"/>
      <c r="UIC328" s="80"/>
      <c r="UID328" s="80"/>
      <c r="UIE328" s="80"/>
      <c r="UIF328" s="80"/>
      <c r="UIG328" s="80"/>
      <c r="UIH328" s="80"/>
      <c r="UII328" s="80"/>
      <c r="UIJ328" s="80"/>
      <c r="UIK328" s="80"/>
      <c r="UIL328" s="80"/>
      <c r="UIM328" s="80"/>
      <c r="UIN328" s="80"/>
      <c r="UIO328" s="80"/>
      <c r="UIP328" s="80"/>
      <c r="UIQ328" s="80"/>
      <c r="UIR328" s="80"/>
      <c r="UIS328" s="80"/>
      <c r="UIT328" s="80"/>
      <c r="UIU328" s="80"/>
      <c r="UIV328" s="80"/>
      <c r="UIW328" s="80"/>
      <c r="UIX328" s="80"/>
      <c r="UIY328" s="80"/>
      <c r="UIZ328" s="80"/>
      <c r="UJA328" s="80"/>
      <c r="UJB328" s="80"/>
      <c r="UJC328" s="80"/>
      <c r="UJD328" s="80"/>
      <c r="UJE328" s="80"/>
      <c r="UJF328" s="80"/>
      <c r="UJG328" s="80"/>
      <c r="UJH328" s="80"/>
      <c r="UJI328" s="80"/>
      <c r="UJJ328" s="80"/>
      <c r="UJK328" s="80"/>
      <c r="UJL328" s="80"/>
      <c r="UJM328" s="80"/>
      <c r="UJN328" s="80"/>
      <c r="UJO328" s="80"/>
      <c r="UJP328" s="80"/>
      <c r="UJQ328" s="80"/>
      <c r="UJR328" s="80"/>
      <c r="UJS328" s="80"/>
      <c r="UJT328" s="80"/>
      <c r="UJU328" s="80"/>
      <c r="UJV328" s="80"/>
      <c r="UJW328" s="80"/>
      <c r="UJX328" s="80"/>
      <c r="UJY328" s="80"/>
      <c r="UJZ328" s="80"/>
      <c r="UKA328" s="80"/>
      <c r="UKB328" s="80"/>
      <c r="UKC328" s="80"/>
      <c r="UKD328" s="80"/>
      <c r="UKE328" s="80"/>
      <c r="UKF328" s="80"/>
      <c r="UKG328" s="80"/>
      <c r="UKH328" s="80"/>
      <c r="UKI328" s="80"/>
      <c r="UKJ328" s="80"/>
      <c r="UKK328" s="80"/>
      <c r="UKL328" s="80"/>
      <c r="UKM328" s="80"/>
      <c r="UKN328" s="80"/>
      <c r="UKO328" s="80"/>
      <c r="UKP328" s="80"/>
      <c r="UKQ328" s="80"/>
      <c r="UKR328" s="80"/>
      <c r="UKS328" s="80"/>
      <c r="UKT328" s="80"/>
      <c r="UKU328" s="80"/>
      <c r="UKV328" s="80"/>
      <c r="UKW328" s="80"/>
      <c r="UKX328" s="80"/>
      <c r="UKY328" s="80"/>
      <c r="UKZ328" s="80"/>
      <c r="ULA328" s="80"/>
      <c r="ULB328" s="80"/>
      <c r="ULC328" s="80"/>
      <c r="ULD328" s="80"/>
      <c r="ULE328" s="80"/>
      <c r="ULF328" s="80"/>
      <c r="ULG328" s="80"/>
      <c r="ULH328" s="80"/>
      <c r="ULI328" s="80"/>
      <c r="ULJ328" s="80"/>
      <c r="ULK328" s="80"/>
      <c r="ULL328" s="80"/>
      <c r="ULM328" s="80"/>
      <c r="ULN328" s="80"/>
      <c r="ULO328" s="80"/>
      <c r="ULP328" s="80"/>
      <c r="ULQ328" s="80"/>
      <c r="ULR328" s="80"/>
      <c r="ULS328" s="80"/>
      <c r="ULT328" s="80"/>
      <c r="ULU328" s="80"/>
      <c r="ULV328" s="80"/>
      <c r="ULW328" s="80"/>
      <c r="ULX328" s="80"/>
      <c r="ULY328" s="80"/>
      <c r="ULZ328" s="80"/>
      <c r="UMA328" s="80"/>
      <c r="UMB328" s="80"/>
      <c r="UMC328" s="80"/>
      <c r="UMD328" s="80"/>
      <c r="UME328" s="80"/>
      <c r="UMF328" s="80"/>
      <c r="UMG328" s="80"/>
      <c r="UMH328" s="80"/>
      <c r="UMI328" s="80"/>
      <c r="UMJ328" s="80"/>
      <c r="UMK328" s="80"/>
      <c r="UML328" s="80"/>
      <c r="UMM328" s="80"/>
      <c r="UMN328" s="80"/>
      <c r="UMO328" s="80"/>
      <c r="UMP328" s="80"/>
      <c r="UMQ328" s="80"/>
      <c r="UMR328" s="80"/>
      <c r="UMS328" s="80"/>
      <c r="UMT328" s="80"/>
      <c r="UMU328" s="80"/>
      <c r="UMV328" s="80"/>
      <c r="UMW328" s="80"/>
      <c r="UMX328" s="80"/>
      <c r="UMY328" s="80"/>
      <c r="UMZ328" s="80"/>
      <c r="UNA328" s="80"/>
      <c r="UNB328" s="80"/>
      <c r="UNC328" s="80"/>
      <c r="UND328" s="80"/>
      <c r="UNE328" s="80"/>
      <c r="UNF328" s="80"/>
      <c r="UNG328" s="80"/>
      <c r="UNH328" s="80"/>
      <c r="UNI328" s="80"/>
      <c r="UNJ328" s="80"/>
      <c r="UNK328" s="80"/>
      <c r="UNL328" s="80"/>
      <c r="UNM328" s="80"/>
      <c r="UNN328" s="80"/>
      <c r="UNO328" s="80"/>
      <c r="UNP328" s="80"/>
      <c r="UNQ328" s="80"/>
      <c r="UNR328" s="80"/>
      <c r="UNS328" s="80"/>
      <c r="UNT328" s="80"/>
      <c r="UNU328" s="80"/>
      <c r="UNV328" s="80"/>
      <c r="UNW328" s="80"/>
      <c r="UNX328" s="80"/>
      <c r="UNY328" s="80"/>
      <c r="UNZ328" s="80"/>
      <c r="UOA328" s="80"/>
      <c r="UOB328" s="80"/>
      <c r="UOC328" s="80"/>
      <c r="UOD328" s="80"/>
      <c r="UOE328" s="80"/>
      <c r="UOF328" s="80"/>
      <c r="UOG328" s="80"/>
      <c r="UOH328" s="80"/>
      <c r="UOI328" s="80"/>
      <c r="UOJ328" s="80"/>
      <c r="UOK328" s="80"/>
      <c r="UOL328" s="80"/>
      <c r="UOM328" s="80"/>
      <c r="UON328" s="80"/>
      <c r="UOO328" s="80"/>
      <c r="UOP328" s="80"/>
      <c r="UOQ328" s="80"/>
      <c r="UOR328" s="80"/>
      <c r="UOS328" s="80"/>
      <c r="UOT328" s="80"/>
      <c r="UOU328" s="80"/>
      <c r="UOV328" s="80"/>
      <c r="UOW328" s="80"/>
      <c r="UOX328" s="80"/>
      <c r="UOY328" s="80"/>
      <c r="UOZ328" s="80"/>
      <c r="UPA328" s="80"/>
      <c r="UPB328" s="80"/>
      <c r="UPC328" s="80"/>
      <c r="UPD328" s="80"/>
      <c r="UPE328" s="80"/>
      <c r="UPF328" s="80"/>
      <c r="UPG328" s="80"/>
      <c r="UPH328" s="80"/>
      <c r="UPI328" s="80"/>
      <c r="UPJ328" s="80"/>
      <c r="UPK328" s="80"/>
      <c r="UPL328" s="80"/>
      <c r="UPM328" s="80"/>
      <c r="UPN328" s="80"/>
      <c r="UPO328" s="80"/>
      <c r="UPP328" s="80"/>
      <c r="UPQ328" s="80"/>
      <c r="UPR328" s="80"/>
      <c r="UPS328" s="80"/>
      <c r="UPT328" s="80"/>
      <c r="UPU328" s="80"/>
      <c r="UPV328" s="80"/>
      <c r="UPW328" s="80"/>
      <c r="UPX328" s="80"/>
      <c r="UPY328" s="80"/>
      <c r="UPZ328" s="80"/>
      <c r="UQA328" s="80"/>
      <c r="UQB328" s="80"/>
      <c r="UQC328" s="80"/>
      <c r="UQD328" s="80"/>
      <c r="UQE328" s="80"/>
      <c r="UQF328" s="80"/>
      <c r="UQG328" s="80"/>
      <c r="UQH328" s="80"/>
      <c r="UQI328" s="80"/>
      <c r="UQJ328" s="80"/>
      <c r="UQK328" s="80"/>
      <c r="UQL328" s="80"/>
      <c r="UQM328" s="80"/>
      <c r="UQN328" s="80"/>
      <c r="UQO328" s="80"/>
      <c r="UQP328" s="80"/>
      <c r="UQQ328" s="80"/>
      <c r="UQR328" s="80"/>
      <c r="UQS328" s="80"/>
      <c r="UQT328" s="80"/>
      <c r="UQU328" s="80"/>
      <c r="UQV328" s="80"/>
      <c r="UQW328" s="80"/>
      <c r="UQX328" s="80"/>
      <c r="UQY328" s="80"/>
      <c r="UQZ328" s="80"/>
      <c r="URA328" s="80"/>
      <c r="URB328" s="80"/>
      <c r="URC328" s="80"/>
      <c r="URD328" s="80"/>
      <c r="URE328" s="80"/>
      <c r="URF328" s="80"/>
      <c r="URG328" s="80"/>
      <c r="URH328" s="80"/>
      <c r="URI328" s="80"/>
      <c r="URJ328" s="80"/>
      <c r="URK328" s="80"/>
      <c r="URL328" s="80"/>
      <c r="URM328" s="80"/>
      <c r="URN328" s="80"/>
      <c r="URO328" s="80"/>
      <c r="URP328" s="80"/>
      <c r="URQ328" s="80"/>
      <c r="URR328" s="80"/>
      <c r="URS328" s="80"/>
      <c r="URT328" s="80"/>
      <c r="URU328" s="80"/>
      <c r="URV328" s="80"/>
      <c r="URW328" s="80"/>
      <c r="URX328" s="80"/>
      <c r="URY328" s="80"/>
      <c r="URZ328" s="80"/>
      <c r="USA328" s="80"/>
      <c r="USB328" s="80"/>
      <c r="USC328" s="80"/>
      <c r="USD328" s="80"/>
      <c r="USE328" s="80"/>
      <c r="USF328" s="80"/>
      <c r="USG328" s="80"/>
      <c r="USH328" s="80"/>
      <c r="USI328" s="80"/>
      <c r="USJ328" s="80"/>
      <c r="USK328" s="80"/>
      <c r="USL328" s="80"/>
      <c r="USM328" s="80"/>
      <c r="USN328" s="80"/>
      <c r="USO328" s="80"/>
      <c r="USP328" s="80"/>
      <c r="USQ328" s="80"/>
      <c r="USR328" s="80"/>
      <c r="USS328" s="80"/>
      <c r="UST328" s="80"/>
      <c r="USU328" s="80"/>
      <c r="USV328" s="80"/>
      <c r="USW328" s="80"/>
      <c r="USX328" s="80"/>
      <c r="USY328" s="80"/>
      <c r="USZ328" s="80"/>
      <c r="UTA328" s="80"/>
      <c r="UTB328" s="80"/>
      <c r="UTC328" s="80"/>
      <c r="UTD328" s="80"/>
      <c r="UTE328" s="80"/>
      <c r="UTF328" s="80"/>
      <c r="UTG328" s="80"/>
      <c r="UTH328" s="80"/>
      <c r="UTI328" s="80"/>
      <c r="UTJ328" s="80"/>
      <c r="UTK328" s="80"/>
      <c r="UTL328" s="80"/>
      <c r="UTM328" s="80"/>
      <c r="UTN328" s="80"/>
      <c r="UTO328" s="80"/>
      <c r="UTP328" s="80"/>
      <c r="UTQ328" s="80"/>
      <c r="UTR328" s="80"/>
      <c r="UTS328" s="80"/>
      <c r="UTT328" s="80"/>
      <c r="UTU328" s="80"/>
      <c r="UTV328" s="80"/>
      <c r="UTW328" s="80"/>
      <c r="UTX328" s="80"/>
      <c r="UTY328" s="80"/>
      <c r="UTZ328" s="80"/>
      <c r="UUA328" s="80"/>
      <c r="UUB328" s="80"/>
      <c r="UUC328" s="80"/>
      <c r="UUD328" s="80"/>
      <c r="UUE328" s="80"/>
      <c r="UUF328" s="80"/>
      <c r="UUG328" s="80"/>
      <c r="UUH328" s="80"/>
      <c r="UUI328" s="80"/>
      <c r="UUJ328" s="80"/>
      <c r="UUK328" s="80"/>
      <c r="UUL328" s="80"/>
      <c r="UUM328" s="80"/>
      <c r="UUN328" s="80"/>
      <c r="UUO328" s="80"/>
      <c r="UUP328" s="80"/>
      <c r="UUQ328" s="80"/>
      <c r="UUR328" s="80"/>
      <c r="UUS328" s="80"/>
      <c r="UUT328" s="80"/>
      <c r="UUU328" s="80"/>
      <c r="UUV328" s="80"/>
      <c r="UUW328" s="80"/>
      <c r="UUX328" s="80"/>
      <c r="UUY328" s="80"/>
      <c r="UUZ328" s="80"/>
      <c r="UVA328" s="80"/>
      <c r="UVB328" s="80"/>
      <c r="UVC328" s="80"/>
      <c r="UVD328" s="80"/>
      <c r="UVE328" s="80"/>
      <c r="UVF328" s="80"/>
      <c r="UVG328" s="80"/>
      <c r="UVH328" s="80"/>
      <c r="UVI328" s="80"/>
      <c r="UVJ328" s="80"/>
      <c r="UVK328" s="80"/>
      <c r="UVL328" s="80"/>
      <c r="UVM328" s="80"/>
      <c r="UVN328" s="80"/>
      <c r="UVO328" s="80"/>
      <c r="UVP328" s="80"/>
      <c r="UVQ328" s="80"/>
      <c r="UVR328" s="80"/>
      <c r="UVS328" s="80"/>
      <c r="UVT328" s="80"/>
      <c r="UVU328" s="80"/>
      <c r="UVV328" s="80"/>
      <c r="UVW328" s="80"/>
      <c r="UVX328" s="80"/>
      <c r="UVY328" s="80"/>
      <c r="UVZ328" s="80"/>
      <c r="UWA328" s="80"/>
      <c r="UWB328" s="80"/>
      <c r="UWC328" s="80"/>
      <c r="UWD328" s="80"/>
      <c r="UWE328" s="80"/>
      <c r="UWF328" s="80"/>
      <c r="UWG328" s="80"/>
      <c r="UWH328" s="80"/>
      <c r="UWI328" s="80"/>
      <c r="UWJ328" s="80"/>
      <c r="UWK328" s="80"/>
      <c r="UWL328" s="80"/>
      <c r="UWM328" s="80"/>
      <c r="UWN328" s="80"/>
      <c r="UWO328" s="80"/>
      <c r="UWP328" s="80"/>
      <c r="UWQ328" s="80"/>
      <c r="UWR328" s="80"/>
      <c r="UWS328" s="80"/>
      <c r="UWT328" s="80"/>
      <c r="UWU328" s="80"/>
      <c r="UWV328" s="80"/>
      <c r="UWW328" s="80"/>
      <c r="UWX328" s="80"/>
      <c r="UWY328" s="80"/>
      <c r="UWZ328" s="80"/>
      <c r="UXA328" s="80"/>
      <c r="UXB328" s="80"/>
      <c r="UXC328" s="80"/>
      <c r="UXD328" s="80"/>
      <c r="UXE328" s="80"/>
      <c r="UXF328" s="80"/>
      <c r="UXG328" s="80"/>
      <c r="UXH328" s="80"/>
      <c r="UXI328" s="80"/>
      <c r="UXJ328" s="80"/>
      <c r="UXK328" s="80"/>
      <c r="UXL328" s="80"/>
      <c r="UXM328" s="80"/>
      <c r="UXN328" s="80"/>
      <c r="UXO328" s="80"/>
      <c r="UXP328" s="80"/>
      <c r="UXQ328" s="80"/>
      <c r="UXR328" s="80"/>
      <c r="UXS328" s="80"/>
      <c r="UXT328" s="80"/>
      <c r="UXU328" s="80"/>
      <c r="UXV328" s="80"/>
      <c r="UXW328" s="80"/>
      <c r="UXX328" s="80"/>
      <c r="UXY328" s="80"/>
      <c r="UXZ328" s="80"/>
      <c r="UYA328" s="80"/>
      <c r="UYB328" s="80"/>
      <c r="UYC328" s="80"/>
      <c r="UYD328" s="80"/>
      <c r="UYE328" s="80"/>
      <c r="UYF328" s="80"/>
      <c r="UYG328" s="80"/>
      <c r="UYH328" s="80"/>
      <c r="UYI328" s="80"/>
      <c r="UYJ328" s="80"/>
      <c r="UYK328" s="80"/>
      <c r="UYL328" s="80"/>
      <c r="UYM328" s="80"/>
      <c r="UYN328" s="80"/>
      <c r="UYO328" s="80"/>
      <c r="UYP328" s="80"/>
      <c r="UYQ328" s="80"/>
      <c r="UYR328" s="80"/>
      <c r="UYS328" s="80"/>
      <c r="UYT328" s="80"/>
      <c r="UYU328" s="80"/>
      <c r="UYV328" s="80"/>
      <c r="UYW328" s="80"/>
      <c r="UYX328" s="80"/>
      <c r="UYY328" s="80"/>
      <c r="UYZ328" s="80"/>
      <c r="UZA328" s="80"/>
      <c r="UZB328" s="80"/>
      <c r="UZC328" s="80"/>
      <c r="UZD328" s="80"/>
      <c r="UZE328" s="80"/>
      <c r="UZF328" s="80"/>
      <c r="UZG328" s="80"/>
      <c r="UZH328" s="80"/>
      <c r="UZI328" s="80"/>
      <c r="UZJ328" s="80"/>
      <c r="UZK328" s="80"/>
      <c r="UZL328" s="80"/>
      <c r="UZM328" s="80"/>
      <c r="UZN328" s="80"/>
      <c r="UZO328" s="80"/>
      <c r="UZP328" s="80"/>
      <c r="UZQ328" s="80"/>
      <c r="UZR328" s="80"/>
      <c r="UZS328" s="80"/>
      <c r="UZT328" s="80"/>
      <c r="UZU328" s="80"/>
      <c r="UZV328" s="80"/>
      <c r="UZW328" s="80"/>
      <c r="UZX328" s="80"/>
      <c r="UZY328" s="80"/>
      <c r="UZZ328" s="80"/>
      <c r="VAA328" s="80"/>
      <c r="VAB328" s="80"/>
      <c r="VAC328" s="80"/>
      <c r="VAD328" s="80"/>
      <c r="VAE328" s="80"/>
      <c r="VAF328" s="80"/>
      <c r="VAG328" s="80"/>
      <c r="VAH328" s="80"/>
      <c r="VAI328" s="80"/>
      <c r="VAJ328" s="80"/>
      <c r="VAK328" s="80"/>
      <c r="VAL328" s="80"/>
      <c r="VAM328" s="80"/>
      <c r="VAN328" s="80"/>
      <c r="VAO328" s="80"/>
      <c r="VAP328" s="80"/>
      <c r="VAQ328" s="80"/>
      <c r="VAR328" s="80"/>
      <c r="VAS328" s="80"/>
      <c r="VAT328" s="80"/>
      <c r="VAU328" s="80"/>
      <c r="VAV328" s="80"/>
      <c r="VAW328" s="80"/>
      <c r="VAX328" s="80"/>
      <c r="VAY328" s="80"/>
      <c r="VAZ328" s="80"/>
      <c r="VBA328" s="80"/>
      <c r="VBB328" s="80"/>
      <c r="VBC328" s="80"/>
      <c r="VBD328" s="80"/>
      <c r="VBE328" s="80"/>
      <c r="VBF328" s="80"/>
      <c r="VBG328" s="80"/>
      <c r="VBH328" s="80"/>
      <c r="VBI328" s="80"/>
      <c r="VBJ328" s="80"/>
      <c r="VBK328" s="80"/>
      <c r="VBL328" s="80"/>
      <c r="VBM328" s="80"/>
      <c r="VBN328" s="80"/>
      <c r="VBO328" s="80"/>
      <c r="VBP328" s="80"/>
      <c r="VBQ328" s="80"/>
      <c r="VBR328" s="80"/>
      <c r="VBS328" s="80"/>
      <c r="VBT328" s="80"/>
      <c r="VBU328" s="80"/>
      <c r="VBV328" s="80"/>
      <c r="VBW328" s="80"/>
      <c r="VBX328" s="80"/>
      <c r="VBY328" s="80"/>
      <c r="VBZ328" s="80"/>
      <c r="VCA328" s="80"/>
      <c r="VCB328" s="80"/>
      <c r="VCC328" s="80"/>
      <c r="VCD328" s="80"/>
      <c r="VCE328" s="80"/>
      <c r="VCF328" s="80"/>
      <c r="VCG328" s="80"/>
      <c r="VCH328" s="80"/>
      <c r="VCI328" s="80"/>
      <c r="VCJ328" s="80"/>
      <c r="VCK328" s="80"/>
      <c r="VCL328" s="80"/>
      <c r="VCM328" s="80"/>
      <c r="VCN328" s="80"/>
      <c r="VCO328" s="80"/>
      <c r="VCP328" s="80"/>
      <c r="VCQ328" s="80"/>
      <c r="VCR328" s="80"/>
      <c r="VCS328" s="80"/>
      <c r="VCT328" s="80"/>
      <c r="VCU328" s="80"/>
      <c r="VCV328" s="80"/>
      <c r="VCW328" s="80"/>
      <c r="VCX328" s="80"/>
      <c r="VCY328" s="80"/>
      <c r="VCZ328" s="80"/>
      <c r="VDA328" s="80"/>
      <c r="VDB328" s="80"/>
      <c r="VDC328" s="80"/>
      <c r="VDD328" s="80"/>
      <c r="VDE328" s="80"/>
      <c r="VDF328" s="80"/>
      <c r="VDG328" s="80"/>
      <c r="VDH328" s="80"/>
      <c r="VDI328" s="80"/>
      <c r="VDJ328" s="80"/>
      <c r="VDK328" s="80"/>
      <c r="VDL328" s="80"/>
      <c r="VDM328" s="80"/>
      <c r="VDN328" s="80"/>
      <c r="VDO328" s="80"/>
      <c r="VDP328" s="80"/>
      <c r="VDQ328" s="80"/>
      <c r="VDR328" s="80"/>
      <c r="VDS328" s="80"/>
      <c r="VDT328" s="80"/>
      <c r="VDU328" s="80"/>
      <c r="VDV328" s="80"/>
      <c r="VDW328" s="80"/>
      <c r="VDX328" s="80"/>
      <c r="VDY328" s="80"/>
      <c r="VDZ328" s="80"/>
      <c r="VEA328" s="80"/>
      <c r="VEB328" s="80"/>
      <c r="VEC328" s="80"/>
      <c r="VED328" s="80"/>
      <c r="VEE328" s="80"/>
      <c r="VEF328" s="80"/>
      <c r="VEG328" s="80"/>
      <c r="VEH328" s="80"/>
      <c r="VEI328" s="80"/>
      <c r="VEJ328" s="80"/>
      <c r="VEK328" s="80"/>
      <c r="VEL328" s="80"/>
      <c r="VEM328" s="80"/>
      <c r="VEN328" s="80"/>
      <c r="VEO328" s="80"/>
      <c r="VEP328" s="80"/>
      <c r="VEQ328" s="80"/>
      <c r="VER328" s="80"/>
      <c r="VES328" s="80"/>
      <c r="VET328" s="80"/>
      <c r="VEU328" s="80"/>
      <c r="VEV328" s="80"/>
      <c r="VEW328" s="80"/>
      <c r="VEX328" s="80"/>
      <c r="VEY328" s="80"/>
      <c r="VEZ328" s="80"/>
      <c r="VFA328" s="80"/>
      <c r="VFB328" s="80"/>
      <c r="VFC328" s="80"/>
      <c r="VFD328" s="80"/>
      <c r="VFE328" s="80"/>
      <c r="VFF328" s="80"/>
      <c r="VFG328" s="80"/>
      <c r="VFH328" s="80"/>
      <c r="VFI328" s="80"/>
      <c r="VFJ328" s="80"/>
      <c r="VFK328" s="80"/>
      <c r="VFL328" s="80"/>
      <c r="VFM328" s="80"/>
      <c r="VFN328" s="80"/>
      <c r="VFO328" s="80"/>
      <c r="VFP328" s="80"/>
      <c r="VFQ328" s="80"/>
      <c r="VFR328" s="80"/>
      <c r="VFS328" s="80"/>
      <c r="VFT328" s="80"/>
      <c r="VFU328" s="80"/>
      <c r="VFV328" s="80"/>
      <c r="VFW328" s="80"/>
      <c r="VFX328" s="80"/>
      <c r="VFY328" s="80"/>
      <c r="VFZ328" s="80"/>
      <c r="VGA328" s="80"/>
      <c r="VGB328" s="80"/>
      <c r="VGC328" s="80"/>
      <c r="VGD328" s="80"/>
      <c r="VGE328" s="80"/>
      <c r="VGF328" s="80"/>
      <c r="VGG328" s="80"/>
      <c r="VGH328" s="80"/>
      <c r="VGI328" s="80"/>
      <c r="VGJ328" s="80"/>
      <c r="VGK328" s="80"/>
      <c r="VGL328" s="80"/>
      <c r="VGM328" s="80"/>
      <c r="VGN328" s="80"/>
      <c r="VGO328" s="80"/>
      <c r="VGP328" s="80"/>
      <c r="VGQ328" s="80"/>
      <c r="VGR328" s="80"/>
      <c r="VGS328" s="80"/>
      <c r="VGT328" s="80"/>
      <c r="VGU328" s="80"/>
      <c r="VGV328" s="80"/>
      <c r="VGW328" s="80"/>
      <c r="VGX328" s="80"/>
      <c r="VGY328" s="80"/>
      <c r="VGZ328" s="80"/>
      <c r="VHA328" s="80"/>
      <c r="VHB328" s="80"/>
      <c r="VHC328" s="80"/>
      <c r="VHD328" s="80"/>
      <c r="VHE328" s="80"/>
      <c r="VHF328" s="80"/>
      <c r="VHG328" s="80"/>
      <c r="VHH328" s="80"/>
      <c r="VHI328" s="80"/>
      <c r="VHJ328" s="80"/>
      <c r="VHK328" s="80"/>
      <c r="VHL328" s="80"/>
      <c r="VHM328" s="80"/>
      <c r="VHN328" s="80"/>
      <c r="VHO328" s="80"/>
      <c r="VHP328" s="80"/>
      <c r="VHQ328" s="80"/>
      <c r="VHR328" s="80"/>
      <c r="VHS328" s="80"/>
      <c r="VHT328" s="80"/>
      <c r="VHU328" s="80"/>
      <c r="VHV328" s="80"/>
      <c r="VHW328" s="80"/>
      <c r="VHX328" s="80"/>
      <c r="VHY328" s="80"/>
      <c r="VHZ328" s="80"/>
      <c r="VIA328" s="80"/>
      <c r="VIB328" s="80"/>
      <c r="VIC328" s="80"/>
      <c r="VID328" s="80"/>
      <c r="VIE328" s="80"/>
      <c r="VIF328" s="80"/>
      <c r="VIG328" s="80"/>
      <c r="VIH328" s="80"/>
      <c r="VII328" s="80"/>
      <c r="VIJ328" s="80"/>
      <c r="VIK328" s="80"/>
      <c r="VIL328" s="80"/>
      <c r="VIM328" s="80"/>
      <c r="VIN328" s="80"/>
      <c r="VIO328" s="80"/>
      <c r="VIP328" s="80"/>
      <c r="VIQ328" s="80"/>
      <c r="VIR328" s="80"/>
      <c r="VIS328" s="80"/>
      <c r="VIT328" s="80"/>
      <c r="VIU328" s="80"/>
      <c r="VIV328" s="80"/>
      <c r="VIW328" s="80"/>
      <c r="VIX328" s="80"/>
      <c r="VIY328" s="80"/>
      <c r="VIZ328" s="80"/>
      <c r="VJA328" s="80"/>
      <c r="VJB328" s="80"/>
      <c r="VJC328" s="80"/>
      <c r="VJD328" s="80"/>
      <c r="VJE328" s="80"/>
      <c r="VJF328" s="80"/>
      <c r="VJG328" s="80"/>
      <c r="VJH328" s="80"/>
      <c r="VJI328" s="80"/>
      <c r="VJJ328" s="80"/>
      <c r="VJK328" s="80"/>
      <c r="VJL328" s="80"/>
      <c r="VJM328" s="80"/>
      <c r="VJN328" s="80"/>
      <c r="VJO328" s="80"/>
      <c r="VJP328" s="80"/>
      <c r="VJQ328" s="80"/>
      <c r="VJR328" s="80"/>
      <c r="VJS328" s="80"/>
      <c r="VJT328" s="80"/>
      <c r="VJU328" s="80"/>
      <c r="VJV328" s="80"/>
      <c r="VJW328" s="80"/>
      <c r="VJX328" s="80"/>
      <c r="VJY328" s="80"/>
      <c r="VJZ328" s="80"/>
      <c r="VKA328" s="80"/>
      <c r="VKB328" s="80"/>
      <c r="VKC328" s="80"/>
      <c r="VKD328" s="80"/>
      <c r="VKE328" s="80"/>
      <c r="VKF328" s="80"/>
      <c r="VKG328" s="80"/>
      <c r="VKH328" s="80"/>
      <c r="VKI328" s="80"/>
      <c r="VKJ328" s="80"/>
      <c r="VKK328" s="80"/>
      <c r="VKL328" s="80"/>
      <c r="VKM328" s="80"/>
      <c r="VKN328" s="80"/>
      <c r="VKO328" s="80"/>
      <c r="VKP328" s="80"/>
      <c r="VKQ328" s="80"/>
      <c r="VKR328" s="80"/>
      <c r="VKS328" s="80"/>
      <c r="VKT328" s="80"/>
      <c r="VKU328" s="80"/>
      <c r="VKV328" s="80"/>
      <c r="VKW328" s="80"/>
      <c r="VKX328" s="80"/>
      <c r="VKY328" s="80"/>
      <c r="VKZ328" s="80"/>
      <c r="VLA328" s="80"/>
      <c r="VLB328" s="80"/>
      <c r="VLC328" s="80"/>
      <c r="VLD328" s="80"/>
      <c r="VLE328" s="80"/>
      <c r="VLF328" s="80"/>
      <c r="VLG328" s="80"/>
      <c r="VLH328" s="80"/>
      <c r="VLI328" s="80"/>
      <c r="VLJ328" s="80"/>
      <c r="VLK328" s="80"/>
      <c r="VLL328" s="80"/>
      <c r="VLM328" s="80"/>
      <c r="VLN328" s="80"/>
      <c r="VLO328" s="80"/>
      <c r="VLP328" s="80"/>
      <c r="VLQ328" s="80"/>
      <c r="VLR328" s="80"/>
      <c r="VLS328" s="80"/>
      <c r="VLT328" s="80"/>
      <c r="VLU328" s="80"/>
      <c r="VLV328" s="80"/>
      <c r="VLW328" s="80"/>
      <c r="VLX328" s="80"/>
      <c r="VLY328" s="80"/>
      <c r="VLZ328" s="80"/>
      <c r="VMA328" s="80"/>
      <c r="VMB328" s="80"/>
      <c r="VMC328" s="80"/>
      <c r="VMD328" s="80"/>
      <c r="VME328" s="80"/>
      <c r="VMF328" s="80"/>
      <c r="VMG328" s="80"/>
      <c r="VMH328" s="80"/>
      <c r="VMI328" s="80"/>
      <c r="VMJ328" s="80"/>
      <c r="VMK328" s="80"/>
      <c r="VML328" s="80"/>
      <c r="VMM328" s="80"/>
      <c r="VMN328" s="80"/>
      <c r="VMO328" s="80"/>
      <c r="VMP328" s="80"/>
      <c r="VMQ328" s="80"/>
      <c r="VMR328" s="80"/>
      <c r="VMS328" s="80"/>
      <c r="VMT328" s="80"/>
      <c r="VMU328" s="80"/>
      <c r="VMV328" s="80"/>
      <c r="VMW328" s="80"/>
      <c r="VMX328" s="80"/>
      <c r="VMY328" s="80"/>
      <c r="VMZ328" s="80"/>
      <c r="VNA328" s="80"/>
      <c r="VNB328" s="80"/>
      <c r="VNC328" s="80"/>
      <c r="VND328" s="80"/>
      <c r="VNE328" s="80"/>
      <c r="VNF328" s="80"/>
      <c r="VNG328" s="80"/>
      <c r="VNH328" s="80"/>
      <c r="VNI328" s="80"/>
      <c r="VNJ328" s="80"/>
      <c r="VNK328" s="80"/>
      <c r="VNL328" s="80"/>
      <c r="VNM328" s="80"/>
      <c r="VNN328" s="80"/>
      <c r="VNO328" s="80"/>
      <c r="VNP328" s="80"/>
      <c r="VNQ328" s="80"/>
      <c r="VNR328" s="80"/>
      <c r="VNS328" s="80"/>
      <c r="VNT328" s="80"/>
      <c r="VNU328" s="80"/>
      <c r="VNV328" s="80"/>
      <c r="VNW328" s="80"/>
      <c r="VNX328" s="80"/>
      <c r="VNY328" s="80"/>
      <c r="VNZ328" s="80"/>
      <c r="VOA328" s="80"/>
      <c r="VOB328" s="80"/>
      <c r="VOC328" s="80"/>
      <c r="VOD328" s="80"/>
      <c r="VOE328" s="80"/>
      <c r="VOF328" s="80"/>
      <c r="VOG328" s="80"/>
      <c r="VOH328" s="80"/>
      <c r="VOI328" s="80"/>
      <c r="VOJ328" s="80"/>
      <c r="VOK328" s="80"/>
      <c r="VOL328" s="80"/>
      <c r="VOM328" s="80"/>
      <c r="VON328" s="80"/>
      <c r="VOO328" s="80"/>
      <c r="VOP328" s="80"/>
      <c r="VOQ328" s="80"/>
      <c r="VOR328" s="80"/>
      <c r="VOS328" s="80"/>
      <c r="VOT328" s="80"/>
      <c r="VOU328" s="80"/>
      <c r="VOV328" s="80"/>
      <c r="VOW328" s="80"/>
      <c r="VOX328" s="80"/>
      <c r="VOY328" s="80"/>
      <c r="VOZ328" s="80"/>
      <c r="VPA328" s="80"/>
      <c r="VPB328" s="80"/>
      <c r="VPC328" s="80"/>
      <c r="VPD328" s="80"/>
      <c r="VPE328" s="80"/>
      <c r="VPF328" s="80"/>
      <c r="VPG328" s="80"/>
      <c r="VPH328" s="80"/>
      <c r="VPI328" s="80"/>
      <c r="VPJ328" s="80"/>
      <c r="VPK328" s="80"/>
      <c r="VPL328" s="80"/>
      <c r="VPM328" s="80"/>
      <c r="VPN328" s="80"/>
      <c r="VPO328" s="80"/>
      <c r="VPP328" s="80"/>
      <c r="VPQ328" s="80"/>
      <c r="VPR328" s="80"/>
      <c r="VPS328" s="80"/>
      <c r="VPT328" s="80"/>
      <c r="VPU328" s="80"/>
      <c r="VPV328" s="80"/>
      <c r="VPW328" s="80"/>
      <c r="VPX328" s="80"/>
      <c r="VPY328" s="80"/>
      <c r="VPZ328" s="80"/>
      <c r="VQA328" s="80"/>
      <c r="VQB328" s="80"/>
      <c r="VQC328" s="80"/>
      <c r="VQD328" s="80"/>
      <c r="VQE328" s="80"/>
      <c r="VQF328" s="80"/>
      <c r="VQG328" s="80"/>
      <c r="VQH328" s="80"/>
      <c r="VQI328" s="80"/>
      <c r="VQJ328" s="80"/>
      <c r="VQK328" s="80"/>
      <c r="VQL328" s="80"/>
      <c r="VQM328" s="80"/>
      <c r="VQN328" s="80"/>
      <c r="VQO328" s="80"/>
      <c r="VQP328" s="80"/>
      <c r="VQQ328" s="80"/>
      <c r="VQR328" s="80"/>
      <c r="VQS328" s="80"/>
      <c r="VQT328" s="80"/>
      <c r="VQU328" s="80"/>
      <c r="VQV328" s="80"/>
      <c r="VQW328" s="80"/>
      <c r="VQX328" s="80"/>
      <c r="VQY328" s="80"/>
      <c r="VQZ328" s="80"/>
      <c r="VRA328" s="80"/>
      <c r="VRB328" s="80"/>
      <c r="VRC328" s="80"/>
      <c r="VRD328" s="80"/>
      <c r="VRE328" s="80"/>
      <c r="VRF328" s="80"/>
      <c r="VRG328" s="80"/>
      <c r="VRH328" s="80"/>
      <c r="VRI328" s="80"/>
      <c r="VRJ328" s="80"/>
      <c r="VRK328" s="80"/>
      <c r="VRL328" s="80"/>
      <c r="VRM328" s="80"/>
      <c r="VRN328" s="80"/>
      <c r="VRO328" s="80"/>
      <c r="VRP328" s="80"/>
      <c r="VRQ328" s="80"/>
      <c r="VRR328" s="80"/>
      <c r="VRS328" s="80"/>
      <c r="VRT328" s="80"/>
      <c r="VRU328" s="80"/>
      <c r="VRV328" s="80"/>
      <c r="VRW328" s="80"/>
      <c r="VRX328" s="80"/>
      <c r="VRY328" s="80"/>
      <c r="VRZ328" s="80"/>
      <c r="VSA328" s="80"/>
      <c r="VSB328" s="80"/>
      <c r="VSC328" s="80"/>
      <c r="VSD328" s="80"/>
      <c r="VSE328" s="80"/>
      <c r="VSF328" s="80"/>
      <c r="VSG328" s="80"/>
      <c r="VSH328" s="80"/>
      <c r="VSI328" s="80"/>
      <c r="VSJ328" s="80"/>
      <c r="VSK328" s="80"/>
      <c r="VSL328" s="80"/>
      <c r="VSM328" s="80"/>
      <c r="VSN328" s="80"/>
      <c r="VSO328" s="80"/>
      <c r="VSP328" s="80"/>
      <c r="VSQ328" s="80"/>
      <c r="VSR328" s="80"/>
      <c r="VSS328" s="80"/>
      <c r="VST328" s="80"/>
      <c r="VSU328" s="80"/>
      <c r="VSV328" s="80"/>
      <c r="VSW328" s="80"/>
      <c r="VSX328" s="80"/>
      <c r="VSY328" s="80"/>
      <c r="VSZ328" s="80"/>
      <c r="VTA328" s="80"/>
      <c r="VTB328" s="80"/>
      <c r="VTC328" s="80"/>
      <c r="VTD328" s="80"/>
      <c r="VTE328" s="80"/>
      <c r="VTF328" s="80"/>
      <c r="VTG328" s="80"/>
      <c r="VTH328" s="80"/>
      <c r="VTI328" s="80"/>
      <c r="VTJ328" s="80"/>
      <c r="VTK328" s="80"/>
      <c r="VTL328" s="80"/>
      <c r="VTM328" s="80"/>
      <c r="VTN328" s="80"/>
      <c r="VTO328" s="80"/>
      <c r="VTP328" s="80"/>
      <c r="VTQ328" s="80"/>
      <c r="VTR328" s="80"/>
      <c r="VTS328" s="80"/>
      <c r="VTT328" s="80"/>
      <c r="VTU328" s="80"/>
      <c r="VTV328" s="80"/>
      <c r="VTW328" s="80"/>
      <c r="VTX328" s="80"/>
      <c r="VTY328" s="80"/>
      <c r="VTZ328" s="80"/>
      <c r="VUA328" s="80"/>
      <c r="VUB328" s="80"/>
      <c r="VUC328" s="80"/>
      <c r="VUD328" s="80"/>
      <c r="VUE328" s="80"/>
      <c r="VUF328" s="80"/>
      <c r="VUG328" s="80"/>
      <c r="VUH328" s="80"/>
      <c r="VUI328" s="80"/>
      <c r="VUJ328" s="80"/>
      <c r="VUK328" s="80"/>
      <c r="VUL328" s="80"/>
      <c r="VUM328" s="80"/>
      <c r="VUN328" s="80"/>
      <c r="VUO328" s="80"/>
      <c r="VUP328" s="80"/>
      <c r="VUQ328" s="80"/>
      <c r="VUR328" s="80"/>
      <c r="VUS328" s="80"/>
      <c r="VUT328" s="80"/>
      <c r="VUU328" s="80"/>
      <c r="VUV328" s="80"/>
      <c r="VUW328" s="80"/>
      <c r="VUX328" s="80"/>
      <c r="VUY328" s="80"/>
      <c r="VUZ328" s="80"/>
      <c r="VVA328" s="80"/>
      <c r="VVB328" s="80"/>
      <c r="VVC328" s="80"/>
      <c r="VVD328" s="80"/>
      <c r="VVE328" s="80"/>
      <c r="VVF328" s="80"/>
      <c r="VVG328" s="80"/>
      <c r="VVH328" s="80"/>
      <c r="VVI328" s="80"/>
      <c r="VVJ328" s="80"/>
      <c r="VVK328" s="80"/>
      <c r="VVL328" s="80"/>
      <c r="VVM328" s="80"/>
      <c r="VVN328" s="80"/>
      <c r="VVO328" s="80"/>
      <c r="VVP328" s="80"/>
      <c r="VVQ328" s="80"/>
      <c r="VVR328" s="80"/>
      <c r="VVS328" s="80"/>
      <c r="VVT328" s="80"/>
      <c r="VVU328" s="80"/>
      <c r="VVV328" s="80"/>
      <c r="VVW328" s="80"/>
      <c r="VVX328" s="80"/>
      <c r="VVY328" s="80"/>
      <c r="VVZ328" s="80"/>
      <c r="VWA328" s="80"/>
      <c r="VWB328" s="80"/>
      <c r="VWC328" s="80"/>
      <c r="VWD328" s="80"/>
      <c r="VWE328" s="80"/>
      <c r="VWF328" s="80"/>
      <c r="VWG328" s="80"/>
      <c r="VWH328" s="80"/>
      <c r="VWI328" s="80"/>
      <c r="VWJ328" s="80"/>
      <c r="VWK328" s="80"/>
      <c r="VWL328" s="80"/>
      <c r="VWM328" s="80"/>
      <c r="VWN328" s="80"/>
      <c r="VWO328" s="80"/>
      <c r="VWP328" s="80"/>
      <c r="VWQ328" s="80"/>
      <c r="VWR328" s="80"/>
      <c r="VWS328" s="80"/>
      <c r="VWT328" s="80"/>
      <c r="VWU328" s="80"/>
      <c r="VWV328" s="80"/>
      <c r="VWW328" s="80"/>
      <c r="VWX328" s="80"/>
      <c r="VWY328" s="80"/>
      <c r="VWZ328" s="80"/>
      <c r="VXA328" s="80"/>
      <c r="VXB328" s="80"/>
      <c r="VXC328" s="80"/>
      <c r="VXD328" s="80"/>
      <c r="VXE328" s="80"/>
      <c r="VXF328" s="80"/>
      <c r="VXG328" s="80"/>
      <c r="VXH328" s="80"/>
      <c r="VXI328" s="80"/>
      <c r="VXJ328" s="80"/>
      <c r="VXK328" s="80"/>
      <c r="VXL328" s="80"/>
      <c r="VXM328" s="80"/>
      <c r="VXN328" s="80"/>
      <c r="VXO328" s="80"/>
      <c r="VXP328" s="80"/>
      <c r="VXQ328" s="80"/>
      <c r="VXR328" s="80"/>
      <c r="VXS328" s="80"/>
      <c r="VXT328" s="80"/>
      <c r="VXU328" s="80"/>
      <c r="VXV328" s="80"/>
      <c r="VXW328" s="80"/>
      <c r="VXX328" s="80"/>
      <c r="VXY328" s="80"/>
      <c r="VXZ328" s="80"/>
      <c r="VYA328" s="80"/>
      <c r="VYB328" s="80"/>
      <c r="VYC328" s="80"/>
      <c r="VYD328" s="80"/>
      <c r="VYE328" s="80"/>
      <c r="VYF328" s="80"/>
      <c r="VYG328" s="80"/>
      <c r="VYH328" s="80"/>
      <c r="VYI328" s="80"/>
      <c r="VYJ328" s="80"/>
      <c r="VYK328" s="80"/>
      <c r="VYL328" s="80"/>
      <c r="VYM328" s="80"/>
      <c r="VYN328" s="80"/>
      <c r="VYO328" s="80"/>
      <c r="VYP328" s="80"/>
      <c r="VYQ328" s="80"/>
      <c r="VYR328" s="80"/>
      <c r="VYS328" s="80"/>
      <c r="VYT328" s="80"/>
      <c r="VYU328" s="80"/>
      <c r="VYV328" s="80"/>
      <c r="VYW328" s="80"/>
      <c r="VYX328" s="80"/>
      <c r="VYY328" s="80"/>
      <c r="VYZ328" s="80"/>
      <c r="VZA328" s="80"/>
      <c r="VZB328" s="80"/>
      <c r="VZC328" s="80"/>
      <c r="VZD328" s="80"/>
      <c r="VZE328" s="80"/>
      <c r="VZF328" s="80"/>
      <c r="VZG328" s="80"/>
      <c r="VZH328" s="80"/>
      <c r="VZI328" s="80"/>
      <c r="VZJ328" s="80"/>
      <c r="VZK328" s="80"/>
      <c r="VZL328" s="80"/>
      <c r="VZM328" s="80"/>
      <c r="VZN328" s="80"/>
      <c r="VZO328" s="80"/>
      <c r="VZP328" s="80"/>
      <c r="VZQ328" s="80"/>
      <c r="VZR328" s="80"/>
      <c r="VZS328" s="80"/>
      <c r="VZT328" s="80"/>
      <c r="VZU328" s="80"/>
      <c r="VZV328" s="80"/>
      <c r="VZW328" s="80"/>
      <c r="VZX328" s="80"/>
      <c r="VZY328" s="80"/>
      <c r="VZZ328" s="80"/>
      <c r="WAA328" s="80"/>
      <c r="WAB328" s="80"/>
      <c r="WAC328" s="80"/>
      <c r="WAD328" s="80"/>
      <c r="WAE328" s="80"/>
      <c r="WAF328" s="80"/>
      <c r="WAG328" s="80"/>
      <c r="WAH328" s="80"/>
      <c r="WAI328" s="80"/>
      <c r="WAJ328" s="80"/>
      <c r="WAK328" s="80"/>
      <c r="WAL328" s="80"/>
      <c r="WAM328" s="80"/>
      <c r="WAN328" s="80"/>
      <c r="WAO328" s="80"/>
      <c r="WAP328" s="80"/>
      <c r="WAQ328" s="80"/>
      <c r="WAR328" s="80"/>
      <c r="WAS328" s="80"/>
      <c r="WAT328" s="80"/>
      <c r="WAU328" s="80"/>
      <c r="WAV328" s="80"/>
      <c r="WAW328" s="80"/>
      <c r="WAX328" s="80"/>
      <c r="WAY328" s="80"/>
      <c r="WAZ328" s="80"/>
      <c r="WBA328" s="80"/>
      <c r="WBB328" s="80"/>
      <c r="WBC328" s="80"/>
      <c r="WBD328" s="80"/>
      <c r="WBE328" s="80"/>
      <c r="WBF328" s="80"/>
      <c r="WBG328" s="80"/>
      <c r="WBH328" s="80"/>
      <c r="WBI328" s="80"/>
      <c r="WBJ328" s="80"/>
      <c r="WBK328" s="80"/>
      <c r="WBL328" s="80"/>
      <c r="WBM328" s="80"/>
      <c r="WBN328" s="80"/>
      <c r="WBO328" s="80"/>
      <c r="WBP328" s="80"/>
      <c r="WBQ328" s="80"/>
      <c r="WBR328" s="80"/>
      <c r="WBS328" s="80"/>
      <c r="WBT328" s="80"/>
      <c r="WBU328" s="80"/>
      <c r="WBV328" s="80"/>
      <c r="WBW328" s="80"/>
      <c r="WBX328" s="80"/>
      <c r="WBY328" s="80"/>
      <c r="WBZ328" s="80"/>
      <c r="WCA328" s="80"/>
      <c r="WCB328" s="80"/>
      <c r="WCC328" s="80"/>
      <c r="WCD328" s="80"/>
      <c r="WCE328" s="80"/>
      <c r="WCF328" s="80"/>
      <c r="WCG328" s="80"/>
      <c r="WCH328" s="80"/>
      <c r="WCI328" s="80"/>
      <c r="WCJ328" s="80"/>
      <c r="WCK328" s="80"/>
      <c r="WCL328" s="80"/>
      <c r="WCM328" s="80"/>
      <c r="WCN328" s="80"/>
      <c r="WCO328" s="80"/>
      <c r="WCP328" s="80"/>
      <c r="WCQ328" s="80"/>
      <c r="WCR328" s="80"/>
      <c r="WCS328" s="80"/>
      <c r="WCT328" s="80"/>
      <c r="WCU328" s="80"/>
      <c r="WCV328" s="80"/>
      <c r="WCW328" s="80"/>
      <c r="WCX328" s="80"/>
      <c r="WCY328" s="80"/>
      <c r="WCZ328" s="80"/>
      <c r="WDA328" s="80"/>
      <c r="WDB328" s="80"/>
      <c r="WDC328" s="80"/>
      <c r="WDD328" s="80"/>
      <c r="WDE328" s="80"/>
      <c r="WDF328" s="80"/>
      <c r="WDG328" s="80"/>
      <c r="WDH328" s="80"/>
      <c r="WDI328" s="80"/>
      <c r="WDJ328" s="80"/>
      <c r="WDK328" s="80"/>
      <c r="WDL328" s="80"/>
      <c r="WDM328" s="80"/>
      <c r="WDN328" s="80"/>
      <c r="WDO328" s="80"/>
      <c r="WDP328" s="80"/>
      <c r="WDQ328" s="80"/>
      <c r="WDR328" s="80"/>
      <c r="WDS328" s="80"/>
      <c r="WDT328" s="80"/>
      <c r="WDU328" s="80"/>
      <c r="WDV328" s="80"/>
      <c r="WDW328" s="80"/>
      <c r="WDX328" s="80"/>
      <c r="WDY328" s="80"/>
      <c r="WDZ328" s="80"/>
      <c r="WEA328" s="80"/>
      <c r="WEB328" s="80"/>
      <c r="WEC328" s="80"/>
      <c r="WED328" s="80"/>
      <c r="WEE328" s="80"/>
      <c r="WEF328" s="80"/>
      <c r="WEG328" s="80"/>
      <c r="WEH328" s="80"/>
      <c r="WEI328" s="80"/>
      <c r="WEJ328" s="80"/>
      <c r="WEK328" s="80"/>
      <c r="WEL328" s="80"/>
      <c r="WEM328" s="80"/>
      <c r="WEN328" s="80"/>
      <c r="WEO328" s="80"/>
      <c r="WEP328" s="80"/>
      <c r="WEQ328" s="80"/>
      <c r="WER328" s="80"/>
      <c r="WES328" s="80"/>
      <c r="WET328" s="80"/>
      <c r="WEU328" s="80"/>
      <c r="WEV328" s="80"/>
      <c r="WEW328" s="80"/>
      <c r="WEX328" s="80"/>
      <c r="WEY328" s="80"/>
      <c r="WEZ328" s="80"/>
      <c r="WFA328" s="80"/>
      <c r="WFB328" s="80"/>
      <c r="WFC328" s="80"/>
      <c r="WFD328" s="80"/>
      <c r="WFE328" s="80"/>
      <c r="WFF328" s="80"/>
      <c r="WFG328" s="80"/>
      <c r="WFH328" s="80"/>
      <c r="WFI328" s="80"/>
      <c r="WFJ328" s="80"/>
      <c r="WFK328" s="80"/>
      <c r="WFL328" s="80"/>
      <c r="WFM328" s="80"/>
      <c r="WFN328" s="80"/>
      <c r="WFO328" s="80"/>
      <c r="WFP328" s="80"/>
      <c r="WFQ328" s="80"/>
      <c r="WFR328" s="80"/>
      <c r="WFS328" s="80"/>
      <c r="WFT328" s="80"/>
      <c r="WFU328" s="80"/>
      <c r="WFV328" s="80"/>
      <c r="WFW328" s="80"/>
      <c r="WFX328" s="80"/>
      <c r="WFY328" s="80"/>
      <c r="WFZ328" s="80"/>
      <c r="WGA328" s="80"/>
      <c r="WGB328" s="80"/>
      <c r="WGC328" s="80"/>
      <c r="WGD328" s="80"/>
      <c r="WGE328" s="80"/>
      <c r="WGF328" s="80"/>
      <c r="WGG328" s="80"/>
      <c r="WGH328" s="80"/>
      <c r="WGI328" s="80"/>
      <c r="WGJ328" s="80"/>
      <c r="WGK328" s="80"/>
      <c r="WGL328" s="80"/>
      <c r="WGM328" s="80"/>
      <c r="WGN328" s="80"/>
      <c r="WGO328" s="80"/>
      <c r="WGP328" s="80"/>
      <c r="WGQ328" s="80"/>
      <c r="WGR328" s="80"/>
      <c r="WGS328" s="80"/>
      <c r="WGT328" s="80"/>
      <c r="WGU328" s="80"/>
      <c r="WGV328" s="80"/>
      <c r="WGW328" s="80"/>
      <c r="WGX328" s="80"/>
      <c r="WGY328" s="80"/>
      <c r="WGZ328" s="80"/>
      <c r="WHA328" s="80"/>
      <c r="WHB328" s="80"/>
      <c r="WHC328" s="80"/>
      <c r="WHD328" s="80"/>
      <c r="WHE328" s="80"/>
      <c r="WHF328" s="80"/>
      <c r="WHG328" s="80"/>
      <c r="WHH328" s="80"/>
      <c r="WHI328" s="80"/>
      <c r="WHJ328" s="80"/>
      <c r="WHK328" s="80"/>
      <c r="WHL328" s="80"/>
      <c r="WHM328" s="80"/>
      <c r="WHN328" s="80"/>
      <c r="WHO328" s="80"/>
      <c r="WHP328" s="80"/>
      <c r="WHQ328" s="80"/>
      <c r="WHR328" s="80"/>
      <c r="WHS328" s="80"/>
      <c r="WHT328" s="80"/>
      <c r="WHU328" s="80"/>
      <c r="WHV328" s="80"/>
      <c r="WHW328" s="80"/>
      <c r="WHX328" s="80"/>
      <c r="WHY328" s="80"/>
      <c r="WHZ328" s="80"/>
      <c r="WIA328" s="80"/>
      <c r="WIB328" s="80"/>
      <c r="WIC328" s="80"/>
      <c r="WID328" s="80"/>
      <c r="WIE328" s="80"/>
      <c r="WIF328" s="80"/>
      <c r="WIG328" s="80"/>
      <c r="WIH328" s="80"/>
      <c r="WII328" s="80"/>
      <c r="WIJ328" s="80"/>
      <c r="WIK328" s="80"/>
      <c r="WIL328" s="80"/>
      <c r="WIM328" s="80"/>
      <c r="WIN328" s="80"/>
      <c r="WIO328" s="80"/>
      <c r="WIP328" s="80"/>
      <c r="WIQ328" s="80"/>
      <c r="WIR328" s="80"/>
      <c r="WIS328" s="80"/>
      <c r="WIT328" s="80"/>
      <c r="WIU328" s="80"/>
      <c r="WIV328" s="80"/>
      <c r="WIW328" s="80"/>
      <c r="WIX328" s="80"/>
      <c r="WIY328" s="80"/>
      <c r="WIZ328" s="80"/>
      <c r="WJA328" s="80"/>
      <c r="WJB328" s="80"/>
      <c r="WJC328" s="80"/>
      <c r="WJD328" s="80"/>
      <c r="WJE328" s="80"/>
      <c r="WJF328" s="80"/>
      <c r="WJG328" s="80"/>
      <c r="WJH328" s="80"/>
      <c r="WJI328" s="80"/>
      <c r="WJJ328" s="80"/>
      <c r="WJK328" s="80"/>
      <c r="WJL328" s="80"/>
      <c r="WJM328" s="80"/>
      <c r="WJN328" s="80"/>
      <c r="WJO328" s="80"/>
      <c r="WJP328" s="80"/>
      <c r="WJQ328" s="80"/>
      <c r="WJR328" s="80"/>
      <c r="WJS328" s="80"/>
      <c r="WJT328" s="80"/>
      <c r="WJU328" s="80"/>
      <c r="WJV328" s="80"/>
      <c r="WJW328" s="80"/>
      <c r="WJX328" s="80"/>
      <c r="WJY328" s="80"/>
      <c r="WJZ328" s="80"/>
      <c r="WKA328" s="80"/>
      <c r="WKB328" s="80"/>
      <c r="WKC328" s="80"/>
      <c r="WKD328" s="80"/>
      <c r="WKE328" s="80"/>
      <c r="WKF328" s="80"/>
      <c r="WKG328" s="80"/>
      <c r="WKH328" s="80"/>
      <c r="WKI328" s="80"/>
      <c r="WKJ328" s="80"/>
      <c r="WKK328" s="80"/>
      <c r="WKL328" s="80"/>
      <c r="WKM328" s="80"/>
      <c r="WKN328" s="80"/>
      <c r="WKO328" s="80"/>
      <c r="WKP328" s="80"/>
      <c r="WKQ328" s="80"/>
      <c r="WKR328" s="80"/>
      <c r="WKS328" s="80"/>
      <c r="WKT328" s="80"/>
      <c r="WKU328" s="80"/>
      <c r="WKV328" s="80"/>
      <c r="WKW328" s="80"/>
      <c r="WKX328" s="80"/>
      <c r="WKY328" s="80"/>
      <c r="WKZ328" s="80"/>
      <c r="WLA328" s="80"/>
      <c r="WLB328" s="80"/>
      <c r="WLC328" s="80"/>
      <c r="WLD328" s="80"/>
      <c r="WLE328" s="80"/>
      <c r="WLF328" s="80"/>
      <c r="WLG328" s="80"/>
      <c r="WLH328" s="80"/>
      <c r="WLI328" s="80"/>
      <c r="WLJ328" s="80"/>
      <c r="WLK328" s="80"/>
      <c r="WLL328" s="80"/>
      <c r="WLM328" s="80"/>
      <c r="WLN328" s="80"/>
      <c r="WLO328" s="80"/>
      <c r="WLP328" s="80"/>
      <c r="WLQ328" s="80"/>
      <c r="WLR328" s="80"/>
      <c r="WLS328" s="80"/>
      <c r="WLT328" s="80"/>
      <c r="WLU328" s="80"/>
      <c r="WLV328" s="80"/>
      <c r="WLW328" s="80"/>
      <c r="WLX328" s="80"/>
      <c r="WLY328" s="80"/>
      <c r="WLZ328" s="80"/>
      <c r="WMA328" s="80"/>
      <c r="WMB328" s="80"/>
      <c r="WMC328" s="80"/>
      <c r="WMD328" s="80"/>
      <c r="WME328" s="80"/>
      <c r="WMF328" s="80"/>
      <c r="WMG328" s="80"/>
      <c r="WMH328" s="80"/>
      <c r="WMI328" s="80"/>
      <c r="WMJ328" s="80"/>
      <c r="WMK328" s="80"/>
      <c r="WML328" s="80"/>
      <c r="WMM328" s="80"/>
      <c r="WMN328" s="80"/>
      <c r="WMO328" s="80"/>
      <c r="WMP328" s="80"/>
      <c r="WMQ328" s="80"/>
      <c r="WMR328" s="80"/>
      <c r="WMS328" s="80"/>
      <c r="WMT328" s="80"/>
      <c r="WMU328" s="80"/>
      <c r="WMV328" s="80"/>
      <c r="WMW328" s="80"/>
      <c r="WMX328" s="80"/>
      <c r="WMY328" s="80"/>
      <c r="WMZ328" s="80"/>
      <c r="WNA328" s="80"/>
      <c r="WNB328" s="80"/>
      <c r="WNC328" s="80"/>
      <c r="WND328" s="80"/>
      <c r="WNE328" s="80"/>
      <c r="WNF328" s="80"/>
      <c r="WNG328" s="80"/>
      <c r="WNH328" s="80"/>
      <c r="WNI328" s="80"/>
      <c r="WNJ328" s="80"/>
      <c r="WNK328" s="80"/>
      <c r="WNL328" s="80"/>
      <c r="WNM328" s="80"/>
      <c r="WNN328" s="80"/>
      <c r="WNO328" s="80"/>
      <c r="WNP328" s="80"/>
      <c r="WNQ328" s="80"/>
      <c r="WNR328" s="80"/>
      <c r="WNS328" s="80"/>
      <c r="WNT328" s="80"/>
      <c r="WNU328" s="80"/>
      <c r="WNV328" s="80"/>
      <c r="WNW328" s="80"/>
      <c r="WNX328" s="80"/>
      <c r="WNY328" s="80"/>
      <c r="WNZ328" s="80"/>
      <c r="WOA328" s="80"/>
      <c r="WOB328" s="80"/>
      <c r="WOC328" s="80"/>
      <c r="WOD328" s="80"/>
      <c r="WOE328" s="80"/>
      <c r="WOF328" s="80"/>
      <c r="WOG328" s="80"/>
      <c r="WOH328" s="80"/>
      <c r="WOI328" s="80"/>
      <c r="WOJ328" s="80"/>
      <c r="WOK328" s="80"/>
      <c r="WOL328" s="80"/>
      <c r="WOM328" s="80"/>
      <c r="WON328" s="80"/>
      <c r="WOO328" s="80"/>
      <c r="WOP328" s="80"/>
      <c r="WOQ328" s="80"/>
      <c r="WOR328" s="80"/>
      <c r="WOS328" s="80"/>
      <c r="WOT328" s="80"/>
      <c r="WOU328" s="80"/>
      <c r="WOV328" s="80"/>
      <c r="WOW328" s="80"/>
      <c r="WOX328" s="80"/>
      <c r="WOY328" s="80"/>
      <c r="WOZ328" s="80"/>
      <c r="WPA328" s="80"/>
      <c r="WPB328" s="80"/>
      <c r="WPC328" s="80"/>
      <c r="WPD328" s="80"/>
      <c r="WPE328" s="80"/>
      <c r="WPF328" s="80"/>
      <c r="WPG328" s="80"/>
      <c r="WPH328" s="80"/>
      <c r="WPI328" s="80"/>
      <c r="WPJ328" s="80"/>
      <c r="WPK328" s="80"/>
      <c r="WPL328" s="80"/>
      <c r="WPM328" s="80"/>
      <c r="WPN328" s="80"/>
      <c r="WPO328" s="80"/>
      <c r="WPP328" s="80"/>
      <c r="WPQ328" s="80"/>
      <c r="WPR328" s="80"/>
      <c r="WPS328" s="80"/>
      <c r="WPT328" s="80"/>
      <c r="WPU328" s="80"/>
      <c r="WPV328" s="80"/>
      <c r="WPW328" s="80"/>
      <c r="WPX328" s="80"/>
      <c r="WPY328" s="80"/>
      <c r="WPZ328" s="80"/>
      <c r="WQA328" s="80"/>
      <c r="WQB328" s="80"/>
      <c r="WQC328" s="80"/>
      <c r="WQD328" s="80"/>
      <c r="WQE328" s="80"/>
      <c r="WQF328" s="80"/>
      <c r="WQG328" s="80"/>
      <c r="WQH328" s="80"/>
      <c r="WQI328" s="80"/>
      <c r="WQJ328" s="80"/>
      <c r="WQK328" s="80"/>
      <c r="WQL328" s="80"/>
      <c r="WQM328" s="80"/>
      <c r="WQN328" s="80"/>
      <c r="WQO328" s="80"/>
      <c r="WQP328" s="80"/>
      <c r="WQQ328" s="80"/>
      <c r="WQR328" s="80"/>
      <c r="WQS328" s="80"/>
      <c r="WQT328" s="80"/>
      <c r="WQU328" s="80"/>
      <c r="WQV328" s="80"/>
      <c r="WQW328" s="80"/>
      <c r="WQX328" s="80"/>
      <c r="WQY328" s="80"/>
      <c r="WQZ328" s="80"/>
      <c r="WRA328" s="80"/>
      <c r="WRB328" s="80"/>
      <c r="WRC328" s="80"/>
      <c r="WRD328" s="80"/>
      <c r="WRE328" s="80"/>
      <c r="WRF328" s="80"/>
      <c r="WRG328" s="80"/>
      <c r="WRH328" s="80"/>
      <c r="WRI328" s="80"/>
      <c r="WRJ328" s="80"/>
      <c r="WRK328" s="80"/>
      <c r="WRL328" s="80"/>
      <c r="WRM328" s="80"/>
      <c r="WRN328" s="80"/>
      <c r="WRO328" s="80"/>
      <c r="WRP328" s="80"/>
      <c r="WRQ328" s="80"/>
      <c r="WRR328" s="80"/>
      <c r="WRS328" s="80"/>
      <c r="WRT328" s="80"/>
      <c r="WRU328" s="80"/>
      <c r="WRV328" s="80"/>
      <c r="WRW328" s="80"/>
      <c r="WRX328" s="80"/>
      <c r="WRY328" s="80"/>
      <c r="WRZ328" s="80"/>
      <c r="WSA328" s="80"/>
      <c r="WSB328" s="80"/>
      <c r="WSC328" s="80"/>
      <c r="WSD328" s="80"/>
      <c r="WSE328" s="80"/>
      <c r="WSF328" s="80"/>
      <c r="WSG328" s="80"/>
      <c r="WSH328" s="80"/>
      <c r="WSI328" s="80"/>
      <c r="WSJ328" s="80"/>
      <c r="WSK328" s="80"/>
      <c r="WSL328" s="80"/>
      <c r="WSM328" s="80"/>
      <c r="WSN328" s="80"/>
      <c r="WSO328" s="80"/>
      <c r="WSP328" s="80"/>
      <c r="WSQ328" s="80"/>
      <c r="WSR328" s="80"/>
      <c r="WSS328" s="80"/>
      <c r="WST328" s="80"/>
      <c r="WSU328" s="80"/>
      <c r="WSV328" s="80"/>
      <c r="WSW328" s="80"/>
      <c r="WSX328" s="80"/>
      <c r="WSY328" s="80"/>
      <c r="WSZ328" s="80"/>
      <c r="WTA328" s="80"/>
      <c r="WTB328" s="80"/>
      <c r="WTC328" s="80"/>
      <c r="WTD328" s="80"/>
      <c r="WTE328" s="80"/>
      <c r="WTF328" s="80"/>
      <c r="WTG328" s="80"/>
      <c r="WTH328" s="80"/>
      <c r="WTI328" s="80"/>
      <c r="WTJ328" s="80"/>
      <c r="WTK328" s="80"/>
      <c r="WTL328" s="80"/>
      <c r="WTM328" s="80"/>
      <c r="WTN328" s="80"/>
      <c r="WTO328" s="80"/>
      <c r="WTP328" s="80"/>
      <c r="WTQ328" s="80"/>
      <c r="WTR328" s="80"/>
      <c r="WTS328" s="80"/>
      <c r="WTT328" s="80"/>
      <c r="WTU328" s="80"/>
      <c r="WTV328" s="80"/>
      <c r="WTW328" s="80"/>
      <c r="WTX328" s="80"/>
      <c r="WTY328" s="80"/>
      <c r="WTZ328" s="80"/>
      <c r="WUA328" s="80"/>
      <c r="WUB328" s="80"/>
      <c r="WUC328" s="80"/>
      <c r="WUD328" s="80"/>
      <c r="WUE328" s="80"/>
      <c r="WUF328" s="80"/>
      <c r="WUG328" s="80"/>
      <c r="WUH328" s="80"/>
      <c r="WUI328" s="80"/>
      <c r="WUJ328" s="80"/>
      <c r="WUK328" s="80"/>
      <c r="WUL328" s="80"/>
      <c r="WUM328" s="80"/>
      <c r="WUN328" s="80"/>
      <c r="WUO328" s="80"/>
      <c r="WUP328" s="80"/>
      <c r="WUQ328" s="80"/>
      <c r="WUR328" s="80"/>
      <c r="WUS328" s="80"/>
      <c r="WUT328" s="80"/>
      <c r="WUU328" s="80"/>
      <c r="WUV328" s="80"/>
      <c r="WUW328" s="80"/>
      <c r="WUX328" s="80"/>
      <c r="WUY328" s="80"/>
      <c r="WUZ328" s="80"/>
      <c r="WVA328" s="80"/>
      <c r="WVB328" s="80"/>
      <c r="WVC328" s="80"/>
      <c r="WVD328" s="80"/>
      <c r="WVE328" s="80"/>
      <c r="WVF328" s="80"/>
      <c r="WVG328" s="80"/>
      <c r="WVH328" s="80"/>
      <c r="WVI328" s="80"/>
      <c r="WVJ328" s="80"/>
      <c r="WVK328" s="80"/>
      <c r="WVL328" s="80"/>
      <c r="WVM328" s="80"/>
      <c r="WVN328" s="80"/>
      <c r="WVO328" s="80"/>
      <c r="WVP328" s="80"/>
      <c r="WVQ328" s="80"/>
      <c r="WVR328" s="80"/>
      <c r="WVS328" s="80"/>
      <c r="WVT328" s="80"/>
      <c r="WVU328" s="80"/>
      <c r="WVV328" s="80"/>
      <c r="WVW328" s="80"/>
      <c r="WVX328" s="80"/>
      <c r="WVY328" s="80"/>
      <c r="WVZ328" s="80"/>
      <c r="WWA328" s="80"/>
      <c r="WWB328" s="80"/>
      <c r="WWC328" s="80"/>
      <c r="WWD328" s="80"/>
      <c r="WWE328" s="80"/>
      <c r="WWF328" s="80"/>
      <c r="WWG328" s="80"/>
      <c r="WWH328" s="80"/>
      <c r="WWI328" s="80"/>
      <c r="WWJ328" s="80"/>
      <c r="WWK328" s="80"/>
      <c r="WWL328" s="80"/>
      <c r="WWM328" s="80"/>
      <c r="WWN328" s="80"/>
      <c r="WWO328" s="80"/>
      <c r="WWP328" s="80"/>
      <c r="WWQ328" s="80"/>
      <c r="WWR328" s="80"/>
      <c r="WWS328" s="80"/>
      <c r="WWT328" s="80"/>
      <c r="WWU328" s="80"/>
      <c r="WWV328" s="80"/>
      <c r="WWW328" s="80"/>
      <c r="WWX328" s="80"/>
      <c r="WWY328" s="80"/>
      <c r="WWZ328" s="80"/>
      <c r="WXA328" s="80"/>
      <c r="WXB328" s="80"/>
      <c r="WXC328" s="80"/>
      <c r="WXD328" s="80"/>
      <c r="WXE328" s="80"/>
      <c r="WXF328" s="80"/>
      <c r="WXG328" s="80"/>
      <c r="WXH328" s="80"/>
      <c r="WXI328" s="80"/>
      <c r="WXJ328" s="80"/>
      <c r="WXK328" s="80"/>
      <c r="WXL328" s="80"/>
      <c r="WXM328" s="80"/>
      <c r="WXN328" s="80"/>
      <c r="WXO328" s="80"/>
      <c r="WXP328" s="80"/>
      <c r="WXQ328" s="80"/>
      <c r="WXR328" s="80"/>
      <c r="WXS328" s="80"/>
      <c r="WXT328" s="80"/>
      <c r="WXU328" s="80"/>
      <c r="WXV328" s="80"/>
      <c r="WXW328" s="80"/>
      <c r="WXX328" s="80"/>
      <c r="WXY328" s="80"/>
      <c r="WXZ328" s="80"/>
      <c r="WYA328" s="80"/>
      <c r="WYB328" s="80"/>
      <c r="WYC328" s="80"/>
      <c r="WYD328" s="80"/>
      <c r="WYE328" s="80"/>
      <c r="WYF328" s="80"/>
      <c r="WYG328" s="80"/>
      <c r="WYH328" s="80"/>
      <c r="WYI328" s="80"/>
      <c r="WYJ328" s="80"/>
      <c r="WYK328" s="80"/>
      <c r="WYL328" s="80"/>
      <c r="WYM328" s="80"/>
      <c r="WYN328" s="80"/>
      <c r="WYO328" s="80"/>
      <c r="WYP328" s="80"/>
      <c r="WYQ328" s="80"/>
      <c r="WYR328" s="80"/>
      <c r="WYS328" s="80"/>
      <c r="WYT328" s="80"/>
      <c r="WYU328" s="80"/>
      <c r="WYV328" s="80"/>
      <c r="WYW328" s="80"/>
      <c r="WYX328" s="80"/>
      <c r="WYY328" s="80"/>
      <c r="WYZ328" s="80"/>
      <c r="WZA328" s="80"/>
      <c r="WZB328" s="80"/>
      <c r="WZC328" s="80"/>
      <c r="WZD328" s="80"/>
      <c r="WZE328" s="80"/>
      <c r="WZF328" s="80"/>
      <c r="WZG328" s="80"/>
      <c r="WZH328" s="80"/>
      <c r="WZI328" s="80"/>
      <c r="WZJ328" s="80"/>
      <c r="WZK328" s="80"/>
      <c r="WZL328" s="80"/>
      <c r="WZM328" s="80"/>
      <c r="WZN328" s="80"/>
      <c r="WZO328" s="80"/>
      <c r="WZP328" s="80"/>
      <c r="WZQ328" s="80"/>
      <c r="WZR328" s="80"/>
      <c r="WZS328" s="80"/>
      <c r="WZT328" s="80"/>
      <c r="WZU328" s="80"/>
      <c r="WZV328" s="80"/>
      <c r="WZW328" s="80"/>
      <c r="WZX328" s="80"/>
      <c r="WZY328" s="80"/>
      <c r="WZZ328" s="80"/>
      <c r="XAA328" s="80"/>
      <c r="XAB328" s="80"/>
      <c r="XAC328" s="80"/>
      <c r="XAD328" s="80"/>
      <c r="XAE328" s="80"/>
      <c r="XAF328" s="80"/>
      <c r="XAG328" s="80"/>
      <c r="XAH328" s="80"/>
      <c r="XAI328" s="80"/>
      <c r="XAJ328" s="80"/>
      <c r="XAK328" s="80"/>
      <c r="XAL328" s="80"/>
      <c r="XAM328" s="80"/>
      <c r="XAN328" s="80"/>
      <c r="XAO328" s="80"/>
      <c r="XAP328" s="80"/>
      <c r="XAQ328" s="80"/>
      <c r="XAR328" s="80"/>
      <c r="XAS328" s="80"/>
      <c r="XAT328" s="80"/>
      <c r="XAU328" s="80"/>
      <c r="XAV328" s="80"/>
      <c r="XAW328" s="80"/>
      <c r="XAX328" s="80"/>
      <c r="XAY328" s="80"/>
      <c r="XAZ328" s="80"/>
      <c r="XBA328" s="80"/>
      <c r="XBB328" s="80"/>
      <c r="XBC328" s="80"/>
      <c r="XBD328" s="80"/>
      <c r="XBE328" s="80"/>
      <c r="XBF328" s="80"/>
      <c r="XBG328" s="80"/>
      <c r="XBH328" s="80"/>
      <c r="XBI328" s="80"/>
      <c r="XBJ328" s="80"/>
      <c r="XBK328" s="80"/>
      <c r="XBL328" s="80"/>
      <c r="XBM328" s="80"/>
      <c r="XBN328" s="80"/>
      <c r="XBO328" s="80"/>
      <c r="XBP328" s="80"/>
      <c r="XBQ328" s="80"/>
      <c r="XBR328" s="80"/>
      <c r="XBS328" s="80"/>
      <c r="XBT328" s="80"/>
      <c r="XBU328" s="80"/>
      <c r="XBV328" s="80"/>
      <c r="XBW328" s="80"/>
      <c r="XBX328" s="80"/>
      <c r="XBY328" s="80"/>
      <c r="XBZ328" s="80"/>
      <c r="XCA328" s="80"/>
      <c r="XCB328" s="80"/>
      <c r="XCC328" s="80"/>
      <c r="XCD328" s="80"/>
      <c r="XCE328" s="80"/>
      <c r="XCF328" s="80"/>
      <c r="XCG328" s="80"/>
      <c r="XCH328" s="80"/>
      <c r="XCI328" s="80"/>
      <c r="XCJ328" s="80"/>
      <c r="XCK328" s="80"/>
      <c r="XCL328" s="80"/>
      <c r="XCM328" s="80"/>
      <c r="XCN328" s="80"/>
      <c r="XCO328" s="80"/>
      <c r="XCP328" s="80"/>
      <c r="XCQ328" s="80"/>
      <c r="XCR328" s="80"/>
      <c r="XCS328" s="80"/>
      <c r="XCT328" s="80"/>
      <c r="XCU328" s="80"/>
      <c r="XCV328" s="80"/>
      <c r="XCW328" s="80"/>
      <c r="XCX328" s="80"/>
      <c r="XCY328" s="80"/>
      <c r="XCZ328" s="80"/>
      <c r="XDA328" s="80"/>
      <c r="XDB328" s="80"/>
      <c r="XDC328" s="80"/>
      <c r="XDD328" s="80"/>
      <c r="XDE328" s="80"/>
      <c r="XDF328" s="80"/>
      <c r="XDG328" s="80"/>
      <c r="XDH328" s="80"/>
      <c r="XDI328" s="80"/>
      <c r="XDJ328" s="80"/>
      <c r="XDK328" s="80"/>
      <c r="XDL328" s="80"/>
      <c r="XDM328" s="80"/>
      <c r="XDN328" s="80"/>
      <c r="XDO328" s="80"/>
      <c r="XDP328" s="80"/>
      <c r="XDQ328" s="80"/>
      <c r="XDR328" s="80"/>
      <c r="XDS328" s="80"/>
      <c r="XDT328" s="80"/>
      <c r="XDU328" s="80"/>
      <c r="XDV328" s="80"/>
      <c r="XDW328" s="80"/>
      <c r="XDX328" s="80"/>
      <c r="XDY328" s="80"/>
      <c r="XDZ328" s="80"/>
      <c r="XEA328" s="80"/>
      <c r="XEB328" s="80"/>
      <c r="XEC328" s="80"/>
      <c r="XED328" s="80"/>
      <c r="XEE328" s="80"/>
      <c r="XEF328" s="80"/>
      <c r="XEG328" s="80"/>
      <c r="XEH328" s="80"/>
      <c r="XEI328" s="80"/>
      <c r="XEJ328" s="80"/>
      <c r="XEK328" s="80"/>
      <c r="XEL328" s="80"/>
      <c r="XEM328" s="80"/>
      <c r="XEN328" s="80"/>
      <c r="XEO328" s="80"/>
      <c r="XEP328" s="80"/>
      <c r="XEQ328" s="80"/>
      <c r="XER328" s="80"/>
      <c r="XES328" s="80"/>
      <c r="XET328" s="80"/>
      <c r="XEU328" s="80"/>
      <c r="XEV328" s="80"/>
      <c r="XEW328" s="80"/>
      <c r="XEX328" s="80"/>
      <c r="XEY328" s="80"/>
      <c r="XEZ328" s="80"/>
      <c r="XFA328" s="80"/>
      <c r="XFB328" s="80"/>
      <c r="XFC328" s="80"/>
      <c r="XFD328" s="80"/>
    </row>
    <row r="329" spans="1:16384" s="84" customFormat="1" ht="15" x14ac:dyDescent="0.25">
      <c r="A329" s="76"/>
      <c r="B329" s="80"/>
      <c r="C329" s="80"/>
      <c r="D329" s="80"/>
      <c r="E329" s="80"/>
      <c r="F329" s="80"/>
      <c r="G329" s="231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  <c r="BM329" s="80"/>
      <c r="BN329" s="80"/>
      <c r="BO329" s="80"/>
      <c r="BP329" s="80"/>
      <c r="BQ329" s="80"/>
      <c r="BR329" s="80"/>
      <c r="BS329" s="80"/>
      <c r="BT329" s="80"/>
      <c r="BU329" s="80"/>
      <c r="BV329" s="80"/>
      <c r="BW329" s="80"/>
      <c r="BX329" s="80"/>
      <c r="BY329" s="80"/>
      <c r="BZ329" s="80"/>
      <c r="CA329" s="80"/>
      <c r="CB329" s="80"/>
      <c r="CC329" s="80"/>
      <c r="CD329" s="80"/>
      <c r="CE329" s="80"/>
      <c r="CF329" s="80"/>
      <c r="CG329" s="80"/>
      <c r="CH329" s="80"/>
      <c r="CI329" s="80"/>
      <c r="CJ329" s="80"/>
      <c r="CK329" s="80"/>
      <c r="CL329" s="80"/>
      <c r="CM329" s="80"/>
      <c r="CN329" s="80"/>
      <c r="CO329" s="80"/>
      <c r="CP329" s="80"/>
      <c r="CQ329" s="80"/>
      <c r="CR329" s="80"/>
      <c r="CS329" s="80"/>
      <c r="CT329" s="80"/>
      <c r="CU329" s="80"/>
      <c r="CV329" s="80"/>
      <c r="CW329" s="80"/>
      <c r="CX329" s="80"/>
      <c r="CY329" s="80"/>
      <c r="CZ329" s="80"/>
      <c r="DA329" s="80"/>
      <c r="DB329" s="80"/>
      <c r="DC329" s="80"/>
      <c r="DD329" s="80"/>
      <c r="DE329" s="80"/>
      <c r="DF329" s="80"/>
      <c r="DG329" s="80"/>
      <c r="DH329" s="80"/>
      <c r="DI329" s="80"/>
      <c r="DJ329" s="80"/>
      <c r="DK329" s="80"/>
      <c r="DL329" s="80"/>
      <c r="DM329" s="80"/>
      <c r="DN329" s="80"/>
      <c r="DO329" s="80"/>
      <c r="DP329" s="80"/>
      <c r="DQ329" s="80"/>
      <c r="DR329" s="80"/>
      <c r="DS329" s="80"/>
      <c r="DT329" s="80"/>
      <c r="DU329" s="80"/>
      <c r="DV329" s="80"/>
      <c r="DW329" s="80"/>
      <c r="DX329" s="80"/>
      <c r="DY329" s="80"/>
      <c r="DZ329" s="80"/>
      <c r="EA329" s="80"/>
      <c r="EB329" s="80"/>
      <c r="EC329" s="80"/>
      <c r="ED329" s="80"/>
      <c r="EE329" s="80"/>
      <c r="EF329" s="80"/>
      <c r="EG329" s="80"/>
      <c r="EH329" s="80"/>
      <c r="EI329" s="80"/>
      <c r="EJ329" s="80"/>
      <c r="EK329" s="80"/>
      <c r="EL329" s="80"/>
      <c r="EM329" s="80"/>
      <c r="EN329" s="80"/>
      <c r="EO329" s="80"/>
      <c r="EP329" s="80"/>
      <c r="EQ329" s="80"/>
      <c r="ER329" s="80"/>
      <c r="ES329" s="80"/>
      <c r="ET329" s="80"/>
      <c r="EU329" s="80"/>
      <c r="EV329" s="80"/>
      <c r="EW329" s="80"/>
      <c r="EX329" s="80"/>
      <c r="EY329" s="80"/>
      <c r="EZ329" s="80"/>
      <c r="FA329" s="80"/>
      <c r="FB329" s="80"/>
      <c r="FC329" s="80"/>
      <c r="FD329" s="80"/>
      <c r="FE329" s="80"/>
      <c r="FF329" s="80"/>
      <c r="FG329" s="80"/>
      <c r="FH329" s="80"/>
      <c r="FI329" s="80"/>
      <c r="FJ329" s="80"/>
      <c r="FK329" s="80"/>
      <c r="FL329" s="80"/>
      <c r="FM329" s="80"/>
      <c r="FN329" s="80"/>
      <c r="FO329" s="80"/>
      <c r="FP329" s="80"/>
      <c r="FQ329" s="80"/>
      <c r="FR329" s="80"/>
      <c r="FS329" s="80"/>
      <c r="FT329" s="80"/>
      <c r="FU329" s="80"/>
      <c r="FV329" s="80"/>
      <c r="FW329" s="80"/>
      <c r="FX329" s="80"/>
      <c r="FY329" s="80"/>
      <c r="FZ329" s="80"/>
      <c r="GA329" s="80"/>
      <c r="GB329" s="80"/>
      <c r="GC329" s="80"/>
      <c r="GD329" s="80"/>
      <c r="GE329" s="80"/>
      <c r="GF329" s="80"/>
      <c r="GG329" s="80"/>
      <c r="GH329" s="80"/>
      <c r="GI329" s="80"/>
      <c r="GJ329" s="80"/>
      <c r="GK329" s="80"/>
      <c r="GL329" s="80"/>
      <c r="GM329" s="80"/>
      <c r="GN329" s="80"/>
      <c r="GO329" s="80"/>
      <c r="GP329" s="80"/>
      <c r="GQ329" s="80"/>
      <c r="GR329" s="80"/>
      <c r="GS329" s="80"/>
      <c r="GT329" s="80"/>
      <c r="GU329" s="80"/>
      <c r="GV329" s="80"/>
      <c r="GW329" s="80"/>
      <c r="GX329" s="80"/>
      <c r="GY329" s="80"/>
      <c r="GZ329" s="80"/>
      <c r="HA329" s="80"/>
      <c r="HB329" s="80"/>
      <c r="HC329" s="80"/>
      <c r="HD329" s="80"/>
      <c r="HE329" s="80"/>
      <c r="HF329" s="80"/>
      <c r="HG329" s="80"/>
      <c r="HH329" s="80"/>
      <c r="HI329" s="80"/>
      <c r="HJ329" s="80"/>
      <c r="HK329" s="80"/>
      <c r="HL329" s="80"/>
      <c r="HM329" s="80"/>
      <c r="HN329" s="80"/>
      <c r="HO329" s="80"/>
      <c r="HP329" s="80"/>
      <c r="HQ329" s="80"/>
      <c r="HR329" s="80"/>
      <c r="HS329" s="80"/>
      <c r="HT329" s="80"/>
      <c r="HU329" s="80"/>
      <c r="HV329" s="80"/>
      <c r="HW329" s="80"/>
      <c r="HX329" s="80"/>
      <c r="HY329" s="80"/>
      <c r="HZ329" s="80"/>
      <c r="IA329" s="80"/>
      <c r="IB329" s="80"/>
      <c r="IC329" s="80"/>
      <c r="ID329" s="80"/>
      <c r="IE329" s="80"/>
      <c r="IF329" s="80"/>
      <c r="IG329" s="80"/>
      <c r="IH329" s="80"/>
      <c r="II329" s="80"/>
      <c r="IJ329" s="80"/>
      <c r="IK329" s="80"/>
      <c r="IL329" s="80"/>
      <c r="IM329" s="80"/>
      <c r="IN329" s="80"/>
      <c r="IO329" s="80"/>
      <c r="IP329" s="80"/>
      <c r="IQ329" s="80"/>
      <c r="IR329" s="80"/>
      <c r="IS329" s="80"/>
      <c r="IT329" s="80"/>
      <c r="IU329" s="80"/>
      <c r="IV329" s="80"/>
      <c r="IW329" s="80"/>
      <c r="IX329" s="80"/>
      <c r="IY329" s="80"/>
      <c r="IZ329" s="80"/>
      <c r="JA329" s="80"/>
      <c r="JB329" s="80"/>
      <c r="JC329" s="80"/>
      <c r="JD329" s="80"/>
      <c r="JE329" s="80"/>
      <c r="JF329" s="80"/>
      <c r="JG329" s="80"/>
      <c r="JH329" s="80"/>
      <c r="JI329" s="80"/>
      <c r="JJ329" s="80"/>
      <c r="JK329" s="80"/>
      <c r="JL329" s="80"/>
      <c r="JM329" s="80"/>
      <c r="JN329" s="80"/>
      <c r="JO329" s="80"/>
      <c r="JP329" s="80"/>
      <c r="JQ329" s="80"/>
      <c r="JR329" s="80"/>
      <c r="JS329" s="80"/>
      <c r="JT329" s="80"/>
      <c r="JU329" s="80"/>
      <c r="JV329" s="80"/>
      <c r="JW329" s="80"/>
      <c r="JX329" s="80"/>
      <c r="JY329" s="80"/>
      <c r="JZ329" s="80"/>
      <c r="KA329" s="80"/>
      <c r="KB329" s="80"/>
      <c r="KC329" s="80"/>
      <c r="KD329" s="80"/>
      <c r="KE329" s="80"/>
      <c r="KF329" s="80"/>
      <c r="KG329" s="80"/>
      <c r="KH329" s="80"/>
      <c r="KI329" s="80"/>
      <c r="KJ329" s="80"/>
      <c r="KK329" s="80"/>
      <c r="KL329" s="80"/>
      <c r="KM329" s="80"/>
      <c r="KN329" s="80"/>
      <c r="KO329" s="80"/>
      <c r="KP329" s="80"/>
      <c r="KQ329" s="80"/>
      <c r="KR329" s="80"/>
      <c r="KS329" s="80"/>
      <c r="KT329" s="80"/>
      <c r="KU329" s="80"/>
      <c r="KV329" s="80"/>
      <c r="KW329" s="80"/>
      <c r="KX329" s="80"/>
      <c r="KY329" s="80"/>
      <c r="KZ329" s="80"/>
      <c r="LA329" s="80"/>
      <c r="LB329" s="80"/>
      <c r="LC329" s="80"/>
      <c r="LD329" s="80"/>
      <c r="LE329" s="80"/>
      <c r="LF329" s="80"/>
      <c r="LG329" s="80"/>
      <c r="LH329" s="80"/>
      <c r="LI329" s="80"/>
      <c r="LJ329" s="80"/>
      <c r="LK329" s="80"/>
      <c r="LL329" s="80"/>
      <c r="LM329" s="80"/>
      <c r="LN329" s="80"/>
      <c r="LO329" s="80"/>
      <c r="LP329" s="80"/>
      <c r="LQ329" s="80"/>
      <c r="LR329" s="80"/>
      <c r="LS329" s="80"/>
      <c r="LT329" s="80"/>
      <c r="LU329" s="80"/>
      <c r="LV329" s="80"/>
      <c r="LW329" s="80"/>
      <c r="LX329" s="80"/>
      <c r="LY329" s="80"/>
      <c r="LZ329" s="80"/>
      <c r="MA329" s="80"/>
      <c r="MB329" s="80"/>
      <c r="MC329" s="80"/>
      <c r="MD329" s="80"/>
      <c r="ME329" s="80"/>
      <c r="MF329" s="80"/>
      <c r="MG329" s="80"/>
      <c r="MH329" s="80"/>
      <c r="MI329" s="80"/>
      <c r="MJ329" s="80"/>
      <c r="MK329" s="80"/>
      <c r="ML329" s="80"/>
      <c r="MM329" s="80"/>
      <c r="MN329" s="80"/>
      <c r="MO329" s="80"/>
      <c r="MP329" s="80"/>
      <c r="MQ329" s="80"/>
      <c r="MR329" s="80"/>
      <c r="MS329" s="80"/>
      <c r="MT329" s="80"/>
      <c r="MU329" s="80"/>
      <c r="MV329" s="80"/>
      <c r="MW329" s="80"/>
      <c r="MX329" s="80"/>
      <c r="MY329" s="80"/>
      <c r="MZ329" s="80"/>
      <c r="NA329" s="80"/>
      <c r="NB329" s="80"/>
      <c r="NC329" s="80"/>
      <c r="ND329" s="80"/>
      <c r="NE329" s="80"/>
      <c r="NF329" s="80"/>
      <c r="NG329" s="80"/>
      <c r="NH329" s="80"/>
      <c r="NI329" s="80"/>
      <c r="NJ329" s="80"/>
      <c r="NK329" s="80"/>
      <c r="NL329" s="80"/>
      <c r="NM329" s="80"/>
      <c r="NN329" s="80"/>
      <c r="NO329" s="80"/>
      <c r="NP329" s="80"/>
      <c r="NQ329" s="80"/>
      <c r="NR329" s="80"/>
      <c r="NS329" s="80"/>
      <c r="NT329" s="80"/>
      <c r="NU329" s="80"/>
      <c r="NV329" s="80"/>
      <c r="NW329" s="80"/>
      <c r="NX329" s="80"/>
      <c r="NY329" s="80"/>
      <c r="NZ329" s="80"/>
      <c r="OA329" s="80"/>
      <c r="OB329" s="80"/>
      <c r="OC329" s="80"/>
      <c r="OD329" s="80"/>
      <c r="OE329" s="80"/>
      <c r="OF329" s="80"/>
      <c r="OG329" s="80"/>
      <c r="OH329" s="80"/>
      <c r="OI329" s="80"/>
      <c r="OJ329" s="80"/>
      <c r="OK329" s="80"/>
      <c r="OL329" s="80"/>
      <c r="OM329" s="80"/>
      <c r="ON329" s="80"/>
      <c r="OO329" s="80"/>
      <c r="OP329" s="80"/>
      <c r="OQ329" s="80"/>
      <c r="OR329" s="80"/>
      <c r="OS329" s="80"/>
      <c r="OT329" s="80"/>
      <c r="OU329" s="80"/>
      <c r="OV329" s="80"/>
      <c r="OW329" s="80"/>
      <c r="OX329" s="80"/>
      <c r="OY329" s="80"/>
      <c r="OZ329" s="80"/>
      <c r="PA329" s="80"/>
      <c r="PB329" s="80"/>
      <c r="PC329" s="80"/>
      <c r="PD329" s="80"/>
      <c r="PE329" s="80"/>
      <c r="PF329" s="80"/>
      <c r="PG329" s="80"/>
      <c r="PH329" s="80"/>
      <c r="PI329" s="80"/>
      <c r="PJ329" s="80"/>
      <c r="PK329" s="80"/>
      <c r="PL329" s="80"/>
      <c r="PM329" s="80"/>
      <c r="PN329" s="80"/>
      <c r="PO329" s="80"/>
      <c r="PP329" s="80"/>
      <c r="PQ329" s="80"/>
      <c r="PR329" s="80"/>
      <c r="PS329" s="80"/>
      <c r="PT329" s="80"/>
      <c r="PU329" s="80"/>
      <c r="PV329" s="80"/>
      <c r="PW329" s="80"/>
      <c r="PX329" s="80"/>
      <c r="PY329" s="80"/>
      <c r="PZ329" s="80"/>
      <c r="QA329" s="80"/>
      <c r="QB329" s="80"/>
      <c r="QC329" s="80"/>
      <c r="QD329" s="80"/>
      <c r="QE329" s="80"/>
      <c r="QF329" s="80"/>
      <c r="QG329" s="80"/>
      <c r="QH329" s="80"/>
      <c r="QI329" s="80"/>
      <c r="QJ329" s="80"/>
      <c r="QK329" s="80"/>
      <c r="QL329" s="80"/>
      <c r="QM329" s="80"/>
      <c r="QN329" s="80"/>
      <c r="QO329" s="80"/>
      <c r="QP329" s="80"/>
      <c r="QQ329" s="80"/>
      <c r="QR329" s="80"/>
      <c r="QS329" s="80"/>
      <c r="QT329" s="80"/>
      <c r="QU329" s="80"/>
      <c r="QV329" s="80"/>
      <c r="QW329" s="80"/>
      <c r="QX329" s="80"/>
      <c r="QY329" s="80"/>
      <c r="QZ329" s="80"/>
      <c r="RA329" s="80"/>
      <c r="RB329" s="80"/>
      <c r="RC329" s="80"/>
      <c r="RD329" s="80"/>
      <c r="RE329" s="80"/>
      <c r="RF329" s="80"/>
      <c r="RG329" s="80"/>
      <c r="RH329" s="80"/>
      <c r="RI329" s="80"/>
      <c r="RJ329" s="80"/>
      <c r="RK329" s="80"/>
      <c r="RL329" s="80"/>
      <c r="RM329" s="80"/>
      <c r="RN329" s="80"/>
      <c r="RO329" s="80"/>
      <c r="RP329" s="80"/>
      <c r="RQ329" s="80"/>
      <c r="RR329" s="80"/>
      <c r="RS329" s="80"/>
      <c r="RT329" s="80"/>
      <c r="RU329" s="80"/>
      <c r="RV329" s="80"/>
      <c r="RW329" s="80"/>
      <c r="RX329" s="80"/>
      <c r="RY329" s="80"/>
      <c r="RZ329" s="80"/>
      <c r="SA329" s="80"/>
      <c r="SB329" s="80"/>
      <c r="SC329" s="80"/>
      <c r="SD329" s="80"/>
      <c r="SE329" s="80"/>
      <c r="SF329" s="80"/>
      <c r="SG329" s="80"/>
      <c r="SH329" s="80"/>
      <c r="SI329" s="80"/>
      <c r="SJ329" s="80"/>
      <c r="SK329" s="80"/>
      <c r="SL329" s="80"/>
      <c r="SM329" s="80"/>
      <c r="SN329" s="80"/>
      <c r="SO329" s="80"/>
      <c r="SP329" s="80"/>
      <c r="SQ329" s="80"/>
      <c r="SR329" s="80"/>
      <c r="SS329" s="80"/>
      <c r="ST329" s="80"/>
      <c r="SU329" s="80"/>
      <c r="SV329" s="80"/>
      <c r="SW329" s="80"/>
      <c r="SX329" s="80"/>
      <c r="SY329" s="80"/>
      <c r="SZ329" s="80"/>
      <c r="TA329" s="80"/>
      <c r="TB329" s="80"/>
      <c r="TC329" s="80"/>
      <c r="TD329" s="80"/>
      <c r="TE329" s="80"/>
      <c r="TF329" s="80"/>
      <c r="TG329" s="80"/>
      <c r="TH329" s="80"/>
      <c r="TI329" s="80"/>
      <c r="TJ329" s="80"/>
      <c r="TK329" s="80"/>
      <c r="TL329" s="80"/>
      <c r="TM329" s="80"/>
      <c r="TN329" s="80"/>
      <c r="TO329" s="80"/>
      <c r="TP329" s="80"/>
      <c r="TQ329" s="80"/>
      <c r="TR329" s="80"/>
      <c r="TS329" s="80"/>
      <c r="TT329" s="80"/>
      <c r="TU329" s="80"/>
      <c r="TV329" s="80"/>
      <c r="TW329" s="80"/>
      <c r="TX329" s="80"/>
      <c r="TY329" s="80"/>
      <c r="TZ329" s="80"/>
      <c r="UA329" s="80"/>
      <c r="UB329" s="80"/>
      <c r="UC329" s="80"/>
      <c r="UD329" s="80"/>
      <c r="UE329" s="80"/>
      <c r="UF329" s="80"/>
      <c r="UG329" s="80"/>
      <c r="UH329" s="80"/>
      <c r="UI329" s="80"/>
      <c r="UJ329" s="80"/>
      <c r="UK329" s="80"/>
      <c r="UL329" s="80"/>
      <c r="UM329" s="80"/>
      <c r="UN329" s="80"/>
      <c r="UO329" s="80"/>
      <c r="UP329" s="80"/>
      <c r="UQ329" s="80"/>
      <c r="UR329" s="80"/>
      <c r="US329" s="80"/>
      <c r="UT329" s="80"/>
      <c r="UU329" s="80"/>
      <c r="UV329" s="80"/>
      <c r="UW329" s="80"/>
      <c r="UX329" s="80"/>
      <c r="UY329" s="80"/>
      <c r="UZ329" s="80"/>
      <c r="VA329" s="80"/>
      <c r="VB329" s="80"/>
      <c r="VC329" s="80"/>
      <c r="VD329" s="80"/>
      <c r="VE329" s="80"/>
      <c r="VF329" s="80"/>
      <c r="VG329" s="80"/>
      <c r="VH329" s="80"/>
      <c r="VI329" s="80"/>
      <c r="VJ329" s="80"/>
      <c r="VK329" s="80"/>
      <c r="VL329" s="80"/>
      <c r="VM329" s="80"/>
      <c r="VN329" s="80"/>
      <c r="VO329" s="80"/>
      <c r="VP329" s="80"/>
      <c r="VQ329" s="80"/>
      <c r="VR329" s="80"/>
      <c r="VS329" s="80"/>
      <c r="VT329" s="80"/>
      <c r="VU329" s="80"/>
      <c r="VV329" s="80"/>
      <c r="VW329" s="80"/>
      <c r="VX329" s="80"/>
      <c r="VY329" s="80"/>
      <c r="VZ329" s="80"/>
      <c r="WA329" s="80"/>
      <c r="WB329" s="80"/>
      <c r="WC329" s="80"/>
      <c r="WD329" s="80"/>
      <c r="WE329" s="80"/>
      <c r="WF329" s="80"/>
      <c r="WG329" s="80"/>
      <c r="WH329" s="80"/>
      <c r="WI329" s="80"/>
      <c r="WJ329" s="80"/>
      <c r="WK329" s="80"/>
      <c r="WL329" s="80"/>
      <c r="WM329" s="80"/>
      <c r="WN329" s="80"/>
      <c r="WO329" s="80"/>
      <c r="WP329" s="80"/>
      <c r="WQ329" s="80"/>
      <c r="WR329" s="80"/>
      <c r="WS329" s="80"/>
      <c r="WT329" s="80"/>
      <c r="WU329" s="80"/>
      <c r="WV329" s="80"/>
      <c r="WW329" s="80"/>
      <c r="WX329" s="80"/>
      <c r="WY329" s="80"/>
      <c r="WZ329" s="80"/>
      <c r="XA329" s="80"/>
      <c r="XB329" s="80"/>
      <c r="XC329" s="80"/>
      <c r="XD329" s="80"/>
      <c r="XE329" s="80"/>
      <c r="XF329" s="80"/>
      <c r="XG329" s="80"/>
      <c r="XH329" s="80"/>
      <c r="XI329" s="80"/>
      <c r="XJ329" s="80"/>
      <c r="XK329" s="80"/>
      <c r="XL329" s="80"/>
      <c r="XM329" s="80"/>
      <c r="XN329" s="80"/>
      <c r="XO329" s="80"/>
      <c r="XP329" s="80"/>
      <c r="XQ329" s="80"/>
      <c r="XR329" s="80"/>
      <c r="XS329" s="80"/>
      <c r="XT329" s="80"/>
      <c r="XU329" s="80"/>
      <c r="XV329" s="80"/>
      <c r="XW329" s="80"/>
      <c r="XX329" s="80"/>
      <c r="XY329" s="80"/>
      <c r="XZ329" s="80"/>
      <c r="YA329" s="80"/>
      <c r="YB329" s="80"/>
      <c r="YC329" s="80"/>
      <c r="YD329" s="80"/>
      <c r="YE329" s="80"/>
      <c r="YF329" s="80"/>
      <c r="YG329" s="80"/>
      <c r="YH329" s="80"/>
      <c r="YI329" s="80"/>
      <c r="YJ329" s="80"/>
      <c r="YK329" s="80"/>
      <c r="YL329" s="80"/>
      <c r="YM329" s="80"/>
      <c r="YN329" s="80"/>
      <c r="YO329" s="80"/>
      <c r="YP329" s="80"/>
      <c r="YQ329" s="80"/>
      <c r="YR329" s="80"/>
      <c r="YS329" s="80"/>
      <c r="YT329" s="80"/>
      <c r="YU329" s="80"/>
      <c r="YV329" s="80"/>
      <c r="YW329" s="80"/>
      <c r="YX329" s="80"/>
      <c r="YY329" s="80"/>
      <c r="YZ329" s="80"/>
      <c r="ZA329" s="80"/>
      <c r="ZB329" s="80"/>
      <c r="ZC329" s="80"/>
      <c r="ZD329" s="80"/>
      <c r="ZE329" s="80"/>
      <c r="ZF329" s="80"/>
      <c r="ZG329" s="80"/>
      <c r="ZH329" s="80"/>
      <c r="ZI329" s="80"/>
      <c r="ZJ329" s="80"/>
      <c r="ZK329" s="80"/>
      <c r="ZL329" s="80"/>
      <c r="ZM329" s="80"/>
      <c r="ZN329" s="80"/>
      <c r="ZO329" s="80"/>
      <c r="ZP329" s="80"/>
      <c r="ZQ329" s="80"/>
      <c r="ZR329" s="80"/>
      <c r="ZS329" s="80"/>
      <c r="ZT329" s="80"/>
      <c r="ZU329" s="80"/>
      <c r="ZV329" s="80"/>
      <c r="ZW329" s="80"/>
      <c r="ZX329" s="80"/>
      <c r="ZY329" s="80"/>
      <c r="ZZ329" s="80"/>
      <c r="AAA329" s="80"/>
      <c r="AAB329" s="80"/>
      <c r="AAC329" s="80"/>
      <c r="AAD329" s="80"/>
      <c r="AAE329" s="80"/>
      <c r="AAF329" s="80"/>
      <c r="AAG329" s="80"/>
      <c r="AAH329" s="80"/>
      <c r="AAI329" s="80"/>
      <c r="AAJ329" s="80"/>
      <c r="AAK329" s="80"/>
      <c r="AAL329" s="80"/>
      <c r="AAM329" s="80"/>
      <c r="AAN329" s="80"/>
      <c r="AAO329" s="80"/>
      <c r="AAP329" s="80"/>
      <c r="AAQ329" s="80"/>
      <c r="AAR329" s="80"/>
      <c r="AAS329" s="80"/>
      <c r="AAT329" s="80"/>
      <c r="AAU329" s="80"/>
      <c r="AAV329" s="80"/>
      <c r="AAW329" s="80"/>
      <c r="AAX329" s="80"/>
      <c r="AAY329" s="80"/>
      <c r="AAZ329" s="80"/>
      <c r="ABA329" s="80"/>
      <c r="ABB329" s="80"/>
      <c r="ABC329" s="80"/>
      <c r="ABD329" s="80"/>
      <c r="ABE329" s="80"/>
      <c r="ABF329" s="80"/>
      <c r="ABG329" s="80"/>
      <c r="ABH329" s="80"/>
      <c r="ABI329" s="80"/>
      <c r="ABJ329" s="80"/>
      <c r="ABK329" s="80"/>
      <c r="ABL329" s="80"/>
      <c r="ABM329" s="80"/>
      <c r="ABN329" s="80"/>
      <c r="ABO329" s="80"/>
      <c r="ABP329" s="80"/>
      <c r="ABQ329" s="80"/>
      <c r="ABR329" s="80"/>
      <c r="ABS329" s="80"/>
      <c r="ABT329" s="80"/>
      <c r="ABU329" s="80"/>
      <c r="ABV329" s="80"/>
      <c r="ABW329" s="80"/>
      <c r="ABX329" s="80"/>
      <c r="ABY329" s="80"/>
      <c r="ABZ329" s="80"/>
      <c r="ACA329" s="80"/>
      <c r="ACB329" s="80"/>
      <c r="ACC329" s="80"/>
      <c r="ACD329" s="80"/>
      <c r="ACE329" s="80"/>
      <c r="ACF329" s="80"/>
      <c r="ACG329" s="80"/>
      <c r="ACH329" s="80"/>
      <c r="ACI329" s="80"/>
      <c r="ACJ329" s="80"/>
      <c r="ACK329" s="80"/>
      <c r="ACL329" s="80"/>
      <c r="ACM329" s="80"/>
      <c r="ACN329" s="80"/>
      <c r="ACO329" s="80"/>
      <c r="ACP329" s="80"/>
      <c r="ACQ329" s="80"/>
      <c r="ACR329" s="80"/>
      <c r="ACS329" s="80"/>
      <c r="ACT329" s="80"/>
      <c r="ACU329" s="80"/>
      <c r="ACV329" s="80"/>
      <c r="ACW329" s="80"/>
      <c r="ACX329" s="80"/>
      <c r="ACY329" s="80"/>
      <c r="ACZ329" s="80"/>
      <c r="ADA329" s="80"/>
      <c r="ADB329" s="80"/>
      <c r="ADC329" s="80"/>
      <c r="ADD329" s="80"/>
      <c r="ADE329" s="80"/>
      <c r="ADF329" s="80"/>
      <c r="ADG329" s="80"/>
      <c r="ADH329" s="80"/>
      <c r="ADI329" s="80"/>
      <c r="ADJ329" s="80"/>
      <c r="ADK329" s="80"/>
      <c r="ADL329" s="80"/>
      <c r="ADM329" s="80"/>
      <c r="ADN329" s="80"/>
      <c r="ADO329" s="80"/>
      <c r="ADP329" s="80"/>
      <c r="ADQ329" s="80"/>
      <c r="ADR329" s="80"/>
      <c r="ADS329" s="80"/>
      <c r="ADT329" s="80"/>
      <c r="ADU329" s="80"/>
      <c r="ADV329" s="80"/>
      <c r="ADW329" s="80"/>
      <c r="ADX329" s="80"/>
      <c r="ADY329" s="80"/>
      <c r="ADZ329" s="80"/>
      <c r="AEA329" s="80"/>
      <c r="AEB329" s="80"/>
      <c r="AEC329" s="80"/>
      <c r="AED329" s="80"/>
      <c r="AEE329" s="80"/>
      <c r="AEF329" s="80"/>
      <c r="AEG329" s="80"/>
      <c r="AEH329" s="80"/>
      <c r="AEI329" s="80"/>
      <c r="AEJ329" s="80"/>
      <c r="AEK329" s="80"/>
      <c r="AEL329" s="80"/>
      <c r="AEM329" s="80"/>
      <c r="AEN329" s="80"/>
      <c r="AEO329" s="80"/>
      <c r="AEP329" s="80"/>
      <c r="AEQ329" s="80"/>
      <c r="AER329" s="80"/>
      <c r="AES329" s="80"/>
      <c r="AET329" s="80"/>
      <c r="AEU329" s="80"/>
      <c r="AEV329" s="80"/>
      <c r="AEW329" s="80"/>
      <c r="AEX329" s="80"/>
      <c r="AEY329" s="80"/>
      <c r="AEZ329" s="80"/>
      <c r="AFA329" s="80"/>
      <c r="AFB329" s="80"/>
      <c r="AFC329" s="80"/>
      <c r="AFD329" s="80"/>
      <c r="AFE329" s="80"/>
      <c r="AFF329" s="80"/>
      <c r="AFG329" s="80"/>
      <c r="AFH329" s="80"/>
      <c r="AFI329" s="80"/>
      <c r="AFJ329" s="80"/>
      <c r="AFK329" s="80"/>
      <c r="AFL329" s="80"/>
      <c r="AFM329" s="80"/>
      <c r="AFN329" s="80"/>
      <c r="AFO329" s="80"/>
      <c r="AFP329" s="80"/>
      <c r="AFQ329" s="80"/>
      <c r="AFR329" s="80"/>
      <c r="AFS329" s="80"/>
      <c r="AFT329" s="80"/>
      <c r="AFU329" s="80"/>
      <c r="AFV329" s="80"/>
      <c r="AFW329" s="80"/>
      <c r="AFX329" s="80"/>
      <c r="AFY329" s="80"/>
      <c r="AFZ329" s="80"/>
      <c r="AGA329" s="80"/>
      <c r="AGB329" s="80"/>
      <c r="AGC329" s="80"/>
      <c r="AGD329" s="80"/>
      <c r="AGE329" s="80"/>
      <c r="AGF329" s="80"/>
      <c r="AGG329" s="80"/>
      <c r="AGH329" s="80"/>
      <c r="AGI329" s="80"/>
      <c r="AGJ329" s="80"/>
      <c r="AGK329" s="80"/>
      <c r="AGL329" s="80"/>
      <c r="AGM329" s="80"/>
      <c r="AGN329" s="80"/>
      <c r="AGO329" s="80"/>
      <c r="AGP329" s="80"/>
      <c r="AGQ329" s="80"/>
      <c r="AGR329" s="80"/>
      <c r="AGS329" s="80"/>
      <c r="AGT329" s="80"/>
      <c r="AGU329" s="80"/>
      <c r="AGV329" s="80"/>
      <c r="AGW329" s="80"/>
      <c r="AGX329" s="80"/>
      <c r="AGY329" s="80"/>
      <c r="AGZ329" s="80"/>
      <c r="AHA329" s="80"/>
      <c r="AHB329" s="80"/>
      <c r="AHC329" s="80"/>
      <c r="AHD329" s="80"/>
      <c r="AHE329" s="80"/>
      <c r="AHF329" s="80"/>
      <c r="AHG329" s="80"/>
      <c r="AHH329" s="80"/>
      <c r="AHI329" s="80"/>
      <c r="AHJ329" s="80"/>
      <c r="AHK329" s="80"/>
      <c r="AHL329" s="80"/>
      <c r="AHM329" s="80"/>
      <c r="AHN329" s="80"/>
      <c r="AHO329" s="80"/>
      <c r="AHP329" s="80"/>
      <c r="AHQ329" s="80"/>
      <c r="AHR329" s="80"/>
      <c r="AHS329" s="80"/>
      <c r="AHT329" s="80"/>
      <c r="AHU329" s="80"/>
      <c r="AHV329" s="80"/>
      <c r="AHW329" s="80"/>
      <c r="AHX329" s="80"/>
      <c r="AHY329" s="80"/>
      <c r="AHZ329" s="80"/>
      <c r="AIA329" s="80"/>
      <c r="AIB329" s="80"/>
      <c r="AIC329" s="80"/>
      <c r="AID329" s="80"/>
      <c r="AIE329" s="80"/>
      <c r="AIF329" s="80"/>
      <c r="AIG329" s="80"/>
      <c r="AIH329" s="80"/>
      <c r="AII329" s="80"/>
      <c r="AIJ329" s="80"/>
      <c r="AIK329" s="80"/>
      <c r="AIL329" s="80"/>
      <c r="AIM329" s="80"/>
      <c r="AIN329" s="80"/>
      <c r="AIO329" s="80"/>
      <c r="AIP329" s="80"/>
      <c r="AIQ329" s="80"/>
      <c r="AIR329" s="80"/>
      <c r="AIS329" s="80"/>
      <c r="AIT329" s="80"/>
      <c r="AIU329" s="80"/>
      <c r="AIV329" s="80"/>
      <c r="AIW329" s="80"/>
      <c r="AIX329" s="80"/>
      <c r="AIY329" s="80"/>
      <c r="AIZ329" s="80"/>
      <c r="AJA329" s="80"/>
      <c r="AJB329" s="80"/>
      <c r="AJC329" s="80"/>
      <c r="AJD329" s="80"/>
      <c r="AJE329" s="80"/>
      <c r="AJF329" s="80"/>
      <c r="AJG329" s="80"/>
      <c r="AJH329" s="80"/>
      <c r="AJI329" s="80"/>
      <c r="AJJ329" s="80"/>
      <c r="AJK329" s="80"/>
      <c r="AJL329" s="80"/>
      <c r="AJM329" s="80"/>
      <c r="AJN329" s="80"/>
      <c r="AJO329" s="80"/>
      <c r="AJP329" s="80"/>
      <c r="AJQ329" s="80"/>
      <c r="AJR329" s="80"/>
      <c r="AJS329" s="80"/>
      <c r="AJT329" s="80"/>
      <c r="AJU329" s="80"/>
      <c r="AJV329" s="80"/>
      <c r="AJW329" s="80"/>
      <c r="AJX329" s="80"/>
      <c r="AJY329" s="80"/>
      <c r="AJZ329" s="80"/>
      <c r="AKA329" s="80"/>
      <c r="AKB329" s="80"/>
      <c r="AKC329" s="80"/>
      <c r="AKD329" s="80"/>
      <c r="AKE329" s="80"/>
      <c r="AKF329" s="80"/>
      <c r="AKG329" s="80"/>
      <c r="AKH329" s="80"/>
      <c r="AKI329" s="80"/>
      <c r="AKJ329" s="80"/>
      <c r="AKK329" s="80"/>
      <c r="AKL329" s="80"/>
      <c r="AKM329" s="80"/>
      <c r="AKN329" s="80"/>
      <c r="AKO329" s="80"/>
      <c r="AKP329" s="80"/>
      <c r="AKQ329" s="80"/>
      <c r="AKR329" s="80"/>
      <c r="AKS329" s="80"/>
      <c r="AKT329" s="80"/>
      <c r="AKU329" s="80"/>
      <c r="AKV329" s="80"/>
      <c r="AKW329" s="80"/>
      <c r="AKX329" s="80"/>
      <c r="AKY329" s="80"/>
      <c r="AKZ329" s="80"/>
      <c r="ALA329" s="80"/>
      <c r="ALB329" s="80"/>
      <c r="ALC329" s="80"/>
      <c r="ALD329" s="80"/>
      <c r="ALE329" s="80"/>
      <c r="ALF329" s="80"/>
      <c r="ALG329" s="80"/>
      <c r="ALH329" s="80"/>
      <c r="ALI329" s="80"/>
      <c r="ALJ329" s="80"/>
      <c r="ALK329" s="80"/>
      <c r="ALL329" s="80"/>
      <c r="ALM329" s="80"/>
      <c r="ALN329" s="80"/>
      <c r="ALO329" s="80"/>
      <c r="ALP329" s="80"/>
      <c r="ALQ329" s="80"/>
      <c r="ALR329" s="80"/>
      <c r="ALS329" s="80"/>
      <c r="ALT329" s="80"/>
      <c r="ALU329" s="80"/>
      <c r="ALV329" s="80"/>
      <c r="ALW329" s="80"/>
      <c r="ALX329" s="80"/>
      <c r="ALY329" s="80"/>
      <c r="ALZ329" s="80"/>
      <c r="AMA329" s="80"/>
      <c r="AMB329" s="80"/>
      <c r="AMC329" s="80"/>
      <c r="AMD329" s="80"/>
      <c r="AME329" s="80"/>
      <c r="AMF329" s="80"/>
      <c r="AMG329" s="80"/>
      <c r="AMH329" s="80"/>
      <c r="AMI329" s="80"/>
      <c r="AMJ329" s="80"/>
      <c r="AMK329" s="80"/>
      <c r="AML329" s="80"/>
      <c r="AMM329" s="80"/>
      <c r="AMN329" s="80"/>
      <c r="AMO329" s="80"/>
      <c r="AMP329" s="80"/>
      <c r="AMQ329" s="80"/>
      <c r="AMR329" s="80"/>
      <c r="AMS329" s="80"/>
      <c r="AMT329" s="80"/>
      <c r="AMU329" s="80"/>
      <c r="AMV329" s="80"/>
      <c r="AMW329" s="80"/>
      <c r="AMX329" s="80"/>
      <c r="AMY329" s="80"/>
      <c r="AMZ329" s="80"/>
      <c r="ANA329" s="80"/>
      <c r="ANB329" s="80"/>
      <c r="ANC329" s="80"/>
      <c r="AND329" s="80"/>
      <c r="ANE329" s="80"/>
      <c r="ANF329" s="80"/>
      <c r="ANG329" s="80"/>
      <c r="ANH329" s="80"/>
      <c r="ANI329" s="80"/>
      <c r="ANJ329" s="80"/>
      <c r="ANK329" s="80"/>
      <c r="ANL329" s="80"/>
      <c r="ANM329" s="80"/>
      <c r="ANN329" s="80"/>
      <c r="ANO329" s="80"/>
      <c r="ANP329" s="80"/>
      <c r="ANQ329" s="80"/>
      <c r="ANR329" s="80"/>
      <c r="ANS329" s="80"/>
      <c r="ANT329" s="80"/>
      <c r="ANU329" s="80"/>
      <c r="ANV329" s="80"/>
      <c r="ANW329" s="80"/>
      <c r="ANX329" s="80"/>
      <c r="ANY329" s="80"/>
      <c r="ANZ329" s="80"/>
      <c r="AOA329" s="80"/>
      <c r="AOB329" s="80"/>
      <c r="AOC329" s="80"/>
      <c r="AOD329" s="80"/>
      <c r="AOE329" s="80"/>
      <c r="AOF329" s="80"/>
      <c r="AOG329" s="80"/>
      <c r="AOH329" s="80"/>
      <c r="AOI329" s="80"/>
      <c r="AOJ329" s="80"/>
      <c r="AOK329" s="80"/>
      <c r="AOL329" s="80"/>
      <c r="AOM329" s="80"/>
      <c r="AON329" s="80"/>
      <c r="AOO329" s="80"/>
      <c r="AOP329" s="80"/>
      <c r="AOQ329" s="80"/>
      <c r="AOR329" s="80"/>
      <c r="AOS329" s="80"/>
      <c r="AOT329" s="80"/>
      <c r="AOU329" s="80"/>
      <c r="AOV329" s="80"/>
      <c r="AOW329" s="80"/>
      <c r="AOX329" s="80"/>
      <c r="AOY329" s="80"/>
      <c r="AOZ329" s="80"/>
      <c r="APA329" s="80"/>
      <c r="APB329" s="80"/>
      <c r="APC329" s="80"/>
      <c r="APD329" s="80"/>
      <c r="APE329" s="80"/>
      <c r="APF329" s="80"/>
      <c r="APG329" s="80"/>
      <c r="APH329" s="80"/>
      <c r="API329" s="80"/>
      <c r="APJ329" s="80"/>
      <c r="APK329" s="80"/>
      <c r="APL329" s="80"/>
      <c r="APM329" s="80"/>
      <c r="APN329" s="80"/>
      <c r="APO329" s="80"/>
      <c r="APP329" s="80"/>
      <c r="APQ329" s="80"/>
      <c r="APR329" s="80"/>
      <c r="APS329" s="80"/>
      <c r="APT329" s="80"/>
      <c r="APU329" s="80"/>
      <c r="APV329" s="80"/>
      <c r="APW329" s="80"/>
      <c r="APX329" s="80"/>
      <c r="APY329" s="80"/>
      <c r="APZ329" s="80"/>
      <c r="AQA329" s="80"/>
      <c r="AQB329" s="80"/>
      <c r="AQC329" s="80"/>
      <c r="AQD329" s="80"/>
      <c r="AQE329" s="80"/>
      <c r="AQF329" s="80"/>
      <c r="AQG329" s="80"/>
      <c r="AQH329" s="80"/>
      <c r="AQI329" s="80"/>
      <c r="AQJ329" s="80"/>
      <c r="AQK329" s="80"/>
      <c r="AQL329" s="80"/>
      <c r="AQM329" s="80"/>
      <c r="AQN329" s="80"/>
      <c r="AQO329" s="80"/>
      <c r="AQP329" s="80"/>
      <c r="AQQ329" s="80"/>
      <c r="AQR329" s="80"/>
      <c r="AQS329" s="80"/>
      <c r="AQT329" s="80"/>
      <c r="AQU329" s="80"/>
      <c r="AQV329" s="80"/>
      <c r="AQW329" s="80"/>
      <c r="AQX329" s="80"/>
      <c r="AQY329" s="80"/>
      <c r="AQZ329" s="80"/>
      <c r="ARA329" s="80"/>
      <c r="ARB329" s="80"/>
      <c r="ARC329" s="80"/>
      <c r="ARD329" s="80"/>
      <c r="ARE329" s="80"/>
      <c r="ARF329" s="80"/>
      <c r="ARG329" s="80"/>
      <c r="ARH329" s="80"/>
      <c r="ARI329" s="80"/>
      <c r="ARJ329" s="80"/>
      <c r="ARK329" s="80"/>
      <c r="ARL329" s="80"/>
      <c r="ARM329" s="80"/>
      <c r="ARN329" s="80"/>
      <c r="ARO329" s="80"/>
      <c r="ARP329" s="80"/>
      <c r="ARQ329" s="80"/>
      <c r="ARR329" s="80"/>
      <c r="ARS329" s="80"/>
      <c r="ART329" s="80"/>
      <c r="ARU329" s="80"/>
      <c r="ARV329" s="80"/>
      <c r="ARW329" s="80"/>
      <c r="ARX329" s="80"/>
      <c r="ARY329" s="80"/>
      <c r="ARZ329" s="80"/>
      <c r="ASA329" s="80"/>
      <c r="ASB329" s="80"/>
      <c r="ASC329" s="80"/>
      <c r="ASD329" s="80"/>
      <c r="ASE329" s="80"/>
      <c r="ASF329" s="80"/>
      <c r="ASG329" s="80"/>
      <c r="ASH329" s="80"/>
      <c r="ASI329" s="80"/>
      <c r="ASJ329" s="80"/>
      <c r="ASK329" s="80"/>
      <c r="ASL329" s="80"/>
      <c r="ASM329" s="80"/>
      <c r="ASN329" s="80"/>
      <c r="ASO329" s="80"/>
      <c r="ASP329" s="80"/>
      <c r="ASQ329" s="80"/>
      <c r="ASR329" s="80"/>
      <c r="ASS329" s="80"/>
      <c r="AST329" s="80"/>
      <c r="ASU329" s="80"/>
      <c r="ASV329" s="80"/>
      <c r="ASW329" s="80"/>
      <c r="ASX329" s="80"/>
      <c r="ASY329" s="80"/>
      <c r="ASZ329" s="80"/>
      <c r="ATA329" s="80"/>
      <c r="ATB329" s="80"/>
      <c r="ATC329" s="80"/>
      <c r="ATD329" s="80"/>
      <c r="ATE329" s="80"/>
      <c r="ATF329" s="80"/>
      <c r="ATG329" s="80"/>
      <c r="ATH329" s="80"/>
      <c r="ATI329" s="80"/>
      <c r="ATJ329" s="80"/>
      <c r="ATK329" s="80"/>
      <c r="ATL329" s="80"/>
      <c r="ATM329" s="80"/>
      <c r="ATN329" s="80"/>
      <c r="ATO329" s="80"/>
      <c r="ATP329" s="80"/>
      <c r="ATQ329" s="80"/>
      <c r="ATR329" s="80"/>
      <c r="ATS329" s="80"/>
      <c r="ATT329" s="80"/>
      <c r="ATU329" s="80"/>
      <c r="ATV329" s="80"/>
      <c r="ATW329" s="80"/>
      <c r="ATX329" s="80"/>
      <c r="ATY329" s="80"/>
      <c r="ATZ329" s="80"/>
      <c r="AUA329" s="80"/>
      <c r="AUB329" s="80"/>
      <c r="AUC329" s="80"/>
      <c r="AUD329" s="80"/>
      <c r="AUE329" s="80"/>
      <c r="AUF329" s="80"/>
      <c r="AUG329" s="80"/>
      <c r="AUH329" s="80"/>
      <c r="AUI329" s="80"/>
      <c r="AUJ329" s="80"/>
      <c r="AUK329" s="80"/>
      <c r="AUL329" s="80"/>
      <c r="AUM329" s="80"/>
      <c r="AUN329" s="80"/>
      <c r="AUO329" s="80"/>
      <c r="AUP329" s="80"/>
      <c r="AUQ329" s="80"/>
      <c r="AUR329" s="80"/>
      <c r="AUS329" s="80"/>
      <c r="AUT329" s="80"/>
      <c r="AUU329" s="80"/>
      <c r="AUV329" s="80"/>
      <c r="AUW329" s="80"/>
      <c r="AUX329" s="80"/>
      <c r="AUY329" s="80"/>
      <c r="AUZ329" s="80"/>
      <c r="AVA329" s="80"/>
      <c r="AVB329" s="80"/>
      <c r="AVC329" s="80"/>
      <c r="AVD329" s="80"/>
      <c r="AVE329" s="80"/>
      <c r="AVF329" s="80"/>
      <c r="AVG329" s="80"/>
      <c r="AVH329" s="80"/>
      <c r="AVI329" s="80"/>
      <c r="AVJ329" s="80"/>
      <c r="AVK329" s="80"/>
      <c r="AVL329" s="80"/>
      <c r="AVM329" s="80"/>
      <c r="AVN329" s="80"/>
      <c r="AVO329" s="80"/>
      <c r="AVP329" s="80"/>
      <c r="AVQ329" s="80"/>
      <c r="AVR329" s="80"/>
      <c r="AVS329" s="80"/>
      <c r="AVT329" s="80"/>
      <c r="AVU329" s="80"/>
      <c r="AVV329" s="80"/>
      <c r="AVW329" s="80"/>
      <c r="AVX329" s="80"/>
      <c r="AVY329" s="80"/>
      <c r="AVZ329" s="80"/>
      <c r="AWA329" s="80"/>
      <c r="AWB329" s="80"/>
      <c r="AWC329" s="80"/>
      <c r="AWD329" s="80"/>
      <c r="AWE329" s="80"/>
      <c r="AWF329" s="80"/>
      <c r="AWG329" s="80"/>
      <c r="AWH329" s="80"/>
      <c r="AWI329" s="80"/>
      <c r="AWJ329" s="80"/>
      <c r="AWK329" s="80"/>
      <c r="AWL329" s="80"/>
      <c r="AWM329" s="80"/>
      <c r="AWN329" s="80"/>
      <c r="AWO329" s="80"/>
      <c r="AWP329" s="80"/>
      <c r="AWQ329" s="80"/>
      <c r="AWR329" s="80"/>
      <c r="AWS329" s="80"/>
      <c r="AWT329" s="80"/>
      <c r="AWU329" s="80"/>
      <c r="AWV329" s="80"/>
      <c r="AWW329" s="80"/>
      <c r="AWX329" s="80"/>
      <c r="AWY329" s="80"/>
      <c r="AWZ329" s="80"/>
      <c r="AXA329" s="80"/>
      <c r="AXB329" s="80"/>
      <c r="AXC329" s="80"/>
      <c r="AXD329" s="80"/>
      <c r="AXE329" s="80"/>
      <c r="AXF329" s="80"/>
      <c r="AXG329" s="80"/>
      <c r="AXH329" s="80"/>
      <c r="AXI329" s="80"/>
      <c r="AXJ329" s="80"/>
      <c r="AXK329" s="80"/>
      <c r="AXL329" s="80"/>
      <c r="AXM329" s="80"/>
      <c r="AXN329" s="80"/>
      <c r="AXO329" s="80"/>
      <c r="AXP329" s="80"/>
      <c r="AXQ329" s="80"/>
      <c r="AXR329" s="80"/>
      <c r="AXS329" s="80"/>
      <c r="AXT329" s="80"/>
      <c r="AXU329" s="80"/>
      <c r="AXV329" s="80"/>
      <c r="AXW329" s="80"/>
      <c r="AXX329" s="80"/>
      <c r="AXY329" s="80"/>
      <c r="AXZ329" s="80"/>
      <c r="AYA329" s="80"/>
      <c r="AYB329" s="80"/>
      <c r="AYC329" s="80"/>
      <c r="AYD329" s="80"/>
      <c r="AYE329" s="80"/>
      <c r="AYF329" s="80"/>
      <c r="AYG329" s="80"/>
      <c r="AYH329" s="80"/>
      <c r="AYI329" s="80"/>
      <c r="AYJ329" s="80"/>
      <c r="AYK329" s="80"/>
      <c r="AYL329" s="80"/>
      <c r="AYM329" s="80"/>
      <c r="AYN329" s="80"/>
      <c r="AYO329" s="80"/>
      <c r="AYP329" s="80"/>
      <c r="AYQ329" s="80"/>
      <c r="AYR329" s="80"/>
      <c r="AYS329" s="80"/>
      <c r="AYT329" s="80"/>
      <c r="AYU329" s="80"/>
      <c r="AYV329" s="80"/>
      <c r="AYW329" s="80"/>
      <c r="AYX329" s="80"/>
      <c r="AYY329" s="80"/>
      <c r="AYZ329" s="80"/>
      <c r="AZA329" s="80"/>
      <c r="AZB329" s="80"/>
      <c r="AZC329" s="80"/>
      <c r="AZD329" s="80"/>
      <c r="AZE329" s="80"/>
      <c r="AZF329" s="80"/>
      <c r="AZG329" s="80"/>
      <c r="AZH329" s="80"/>
      <c r="AZI329" s="80"/>
      <c r="AZJ329" s="80"/>
      <c r="AZK329" s="80"/>
      <c r="AZL329" s="80"/>
      <c r="AZM329" s="80"/>
      <c r="AZN329" s="80"/>
      <c r="AZO329" s="80"/>
      <c r="AZP329" s="80"/>
      <c r="AZQ329" s="80"/>
      <c r="AZR329" s="80"/>
      <c r="AZS329" s="80"/>
      <c r="AZT329" s="80"/>
      <c r="AZU329" s="80"/>
      <c r="AZV329" s="80"/>
      <c r="AZW329" s="80"/>
      <c r="AZX329" s="80"/>
      <c r="AZY329" s="80"/>
      <c r="AZZ329" s="80"/>
      <c r="BAA329" s="80"/>
      <c r="BAB329" s="80"/>
      <c r="BAC329" s="80"/>
      <c r="BAD329" s="80"/>
      <c r="BAE329" s="80"/>
      <c r="BAF329" s="80"/>
      <c r="BAG329" s="80"/>
      <c r="BAH329" s="80"/>
      <c r="BAI329" s="80"/>
      <c r="BAJ329" s="80"/>
      <c r="BAK329" s="80"/>
      <c r="BAL329" s="80"/>
      <c r="BAM329" s="80"/>
      <c r="BAN329" s="80"/>
      <c r="BAO329" s="80"/>
      <c r="BAP329" s="80"/>
      <c r="BAQ329" s="80"/>
      <c r="BAR329" s="80"/>
      <c r="BAS329" s="80"/>
      <c r="BAT329" s="80"/>
      <c r="BAU329" s="80"/>
      <c r="BAV329" s="80"/>
      <c r="BAW329" s="80"/>
      <c r="BAX329" s="80"/>
      <c r="BAY329" s="80"/>
      <c r="BAZ329" s="80"/>
      <c r="BBA329" s="80"/>
      <c r="BBB329" s="80"/>
      <c r="BBC329" s="80"/>
      <c r="BBD329" s="80"/>
      <c r="BBE329" s="80"/>
      <c r="BBF329" s="80"/>
      <c r="BBG329" s="80"/>
      <c r="BBH329" s="80"/>
      <c r="BBI329" s="80"/>
      <c r="BBJ329" s="80"/>
      <c r="BBK329" s="80"/>
      <c r="BBL329" s="80"/>
      <c r="BBM329" s="80"/>
      <c r="BBN329" s="80"/>
      <c r="BBO329" s="80"/>
      <c r="BBP329" s="80"/>
      <c r="BBQ329" s="80"/>
      <c r="BBR329" s="80"/>
      <c r="BBS329" s="80"/>
      <c r="BBT329" s="80"/>
      <c r="BBU329" s="80"/>
      <c r="BBV329" s="80"/>
      <c r="BBW329" s="80"/>
      <c r="BBX329" s="80"/>
      <c r="BBY329" s="80"/>
      <c r="BBZ329" s="80"/>
      <c r="BCA329" s="80"/>
      <c r="BCB329" s="80"/>
      <c r="BCC329" s="80"/>
      <c r="BCD329" s="80"/>
      <c r="BCE329" s="80"/>
      <c r="BCF329" s="80"/>
      <c r="BCG329" s="80"/>
      <c r="BCH329" s="80"/>
      <c r="BCI329" s="80"/>
      <c r="BCJ329" s="80"/>
      <c r="BCK329" s="80"/>
      <c r="BCL329" s="80"/>
      <c r="BCM329" s="80"/>
      <c r="BCN329" s="80"/>
      <c r="BCO329" s="80"/>
      <c r="BCP329" s="80"/>
      <c r="BCQ329" s="80"/>
      <c r="BCR329" s="80"/>
      <c r="BCS329" s="80"/>
      <c r="BCT329" s="80"/>
      <c r="BCU329" s="80"/>
      <c r="BCV329" s="80"/>
      <c r="BCW329" s="80"/>
      <c r="BCX329" s="80"/>
      <c r="BCY329" s="80"/>
      <c r="BCZ329" s="80"/>
      <c r="BDA329" s="80"/>
      <c r="BDB329" s="80"/>
      <c r="BDC329" s="80"/>
      <c r="BDD329" s="80"/>
      <c r="BDE329" s="80"/>
      <c r="BDF329" s="80"/>
      <c r="BDG329" s="80"/>
      <c r="BDH329" s="80"/>
      <c r="BDI329" s="80"/>
      <c r="BDJ329" s="80"/>
      <c r="BDK329" s="80"/>
      <c r="BDL329" s="80"/>
      <c r="BDM329" s="80"/>
      <c r="BDN329" s="80"/>
      <c r="BDO329" s="80"/>
      <c r="BDP329" s="80"/>
      <c r="BDQ329" s="80"/>
      <c r="BDR329" s="80"/>
      <c r="BDS329" s="80"/>
      <c r="BDT329" s="80"/>
      <c r="BDU329" s="80"/>
      <c r="BDV329" s="80"/>
      <c r="BDW329" s="80"/>
      <c r="BDX329" s="80"/>
      <c r="BDY329" s="80"/>
      <c r="BDZ329" s="80"/>
      <c r="BEA329" s="80"/>
      <c r="BEB329" s="80"/>
      <c r="BEC329" s="80"/>
      <c r="BED329" s="80"/>
      <c r="BEE329" s="80"/>
      <c r="BEF329" s="80"/>
      <c r="BEG329" s="80"/>
      <c r="BEH329" s="80"/>
      <c r="BEI329" s="80"/>
      <c r="BEJ329" s="80"/>
      <c r="BEK329" s="80"/>
      <c r="BEL329" s="80"/>
      <c r="BEM329" s="80"/>
      <c r="BEN329" s="80"/>
      <c r="BEO329" s="80"/>
      <c r="BEP329" s="80"/>
      <c r="BEQ329" s="80"/>
      <c r="BER329" s="80"/>
      <c r="BES329" s="80"/>
      <c r="BET329" s="80"/>
      <c r="BEU329" s="80"/>
      <c r="BEV329" s="80"/>
      <c r="BEW329" s="80"/>
      <c r="BEX329" s="80"/>
      <c r="BEY329" s="80"/>
      <c r="BEZ329" s="80"/>
      <c r="BFA329" s="80"/>
      <c r="BFB329" s="80"/>
      <c r="BFC329" s="80"/>
      <c r="BFD329" s="80"/>
      <c r="BFE329" s="80"/>
      <c r="BFF329" s="80"/>
      <c r="BFG329" s="80"/>
      <c r="BFH329" s="80"/>
      <c r="BFI329" s="80"/>
      <c r="BFJ329" s="80"/>
      <c r="BFK329" s="80"/>
      <c r="BFL329" s="80"/>
      <c r="BFM329" s="80"/>
      <c r="BFN329" s="80"/>
      <c r="BFO329" s="80"/>
      <c r="BFP329" s="80"/>
      <c r="BFQ329" s="80"/>
      <c r="BFR329" s="80"/>
      <c r="BFS329" s="80"/>
      <c r="BFT329" s="80"/>
      <c r="BFU329" s="80"/>
      <c r="BFV329" s="80"/>
      <c r="BFW329" s="80"/>
      <c r="BFX329" s="80"/>
      <c r="BFY329" s="80"/>
      <c r="BFZ329" s="80"/>
      <c r="BGA329" s="80"/>
      <c r="BGB329" s="80"/>
      <c r="BGC329" s="80"/>
      <c r="BGD329" s="80"/>
      <c r="BGE329" s="80"/>
      <c r="BGF329" s="80"/>
      <c r="BGG329" s="80"/>
      <c r="BGH329" s="80"/>
      <c r="BGI329" s="80"/>
      <c r="BGJ329" s="80"/>
      <c r="BGK329" s="80"/>
      <c r="BGL329" s="80"/>
      <c r="BGM329" s="80"/>
      <c r="BGN329" s="80"/>
      <c r="BGO329" s="80"/>
      <c r="BGP329" s="80"/>
      <c r="BGQ329" s="80"/>
      <c r="BGR329" s="80"/>
      <c r="BGS329" s="80"/>
      <c r="BGT329" s="80"/>
      <c r="BGU329" s="80"/>
      <c r="BGV329" s="80"/>
      <c r="BGW329" s="80"/>
      <c r="BGX329" s="80"/>
      <c r="BGY329" s="80"/>
      <c r="BGZ329" s="80"/>
      <c r="BHA329" s="80"/>
      <c r="BHB329" s="80"/>
      <c r="BHC329" s="80"/>
      <c r="BHD329" s="80"/>
      <c r="BHE329" s="80"/>
      <c r="BHF329" s="80"/>
      <c r="BHG329" s="80"/>
      <c r="BHH329" s="80"/>
      <c r="BHI329" s="80"/>
      <c r="BHJ329" s="80"/>
      <c r="BHK329" s="80"/>
      <c r="BHL329" s="80"/>
      <c r="BHM329" s="80"/>
      <c r="BHN329" s="80"/>
      <c r="BHO329" s="80"/>
      <c r="BHP329" s="80"/>
      <c r="BHQ329" s="80"/>
      <c r="BHR329" s="80"/>
      <c r="BHS329" s="80"/>
      <c r="BHT329" s="80"/>
      <c r="BHU329" s="80"/>
      <c r="BHV329" s="80"/>
      <c r="BHW329" s="80"/>
      <c r="BHX329" s="80"/>
      <c r="BHY329" s="80"/>
      <c r="BHZ329" s="80"/>
      <c r="BIA329" s="80"/>
      <c r="BIB329" s="80"/>
      <c r="BIC329" s="80"/>
      <c r="BID329" s="80"/>
      <c r="BIE329" s="80"/>
      <c r="BIF329" s="80"/>
      <c r="BIG329" s="80"/>
      <c r="BIH329" s="80"/>
      <c r="BII329" s="80"/>
      <c r="BIJ329" s="80"/>
      <c r="BIK329" s="80"/>
      <c r="BIL329" s="80"/>
      <c r="BIM329" s="80"/>
      <c r="BIN329" s="80"/>
      <c r="BIO329" s="80"/>
      <c r="BIP329" s="80"/>
      <c r="BIQ329" s="80"/>
      <c r="BIR329" s="80"/>
      <c r="BIS329" s="80"/>
      <c r="BIT329" s="80"/>
      <c r="BIU329" s="80"/>
      <c r="BIV329" s="80"/>
      <c r="BIW329" s="80"/>
      <c r="BIX329" s="80"/>
      <c r="BIY329" s="80"/>
      <c r="BIZ329" s="80"/>
      <c r="BJA329" s="80"/>
      <c r="BJB329" s="80"/>
      <c r="BJC329" s="80"/>
      <c r="BJD329" s="80"/>
      <c r="BJE329" s="80"/>
      <c r="BJF329" s="80"/>
      <c r="BJG329" s="80"/>
      <c r="BJH329" s="80"/>
      <c r="BJI329" s="80"/>
      <c r="BJJ329" s="80"/>
      <c r="BJK329" s="80"/>
      <c r="BJL329" s="80"/>
      <c r="BJM329" s="80"/>
      <c r="BJN329" s="80"/>
      <c r="BJO329" s="80"/>
      <c r="BJP329" s="80"/>
      <c r="BJQ329" s="80"/>
      <c r="BJR329" s="80"/>
      <c r="BJS329" s="80"/>
      <c r="BJT329" s="80"/>
      <c r="BJU329" s="80"/>
      <c r="BJV329" s="80"/>
      <c r="BJW329" s="80"/>
      <c r="BJX329" s="80"/>
      <c r="BJY329" s="80"/>
      <c r="BJZ329" s="80"/>
      <c r="BKA329" s="80"/>
      <c r="BKB329" s="80"/>
      <c r="BKC329" s="80"/>
      <c r="BKD329" s="80"/>
      <c r="BKE329" s="80"/>
      <c r="BKF329" s="80"/>
      <c r="BKG329" s="80"/>
      <c r="BKH329" s="80"/>
      <c r="BKI329" s="80"/>
      <c r="BKJ329" s="80"/>
      <c r="BKK329" s="80"/>
      <c r="BKL329" s="80"/>
      <c r="BKM329" s="80"/>
      <c r="BKN329" s="80"/>
      <c r="BKO329" s="80"/>
      <c r="BKP329" s="80"/>
      <c r="BKQ329" s="80"/>
      <c r="BKR329" s="80"/>
      <c r="BKS329" s="80"/>
      <c r="BKT329" s="80"/>
      <c r="BKU329" s="80"/>
      <c r="BKV329" s="80"/>
      <c r="BKW329" s="80"/>
      <c r="BKX329" s="80"/>
      <c r="BKY329" s="80"/>
      <c r="BKZ329" s="80"/>
      <c r="BLA329" s="80"/>
      <c r="BLB329" s="80"/>
      <c r="BLC329" s="80"/>
      <c r="BLD329" s="80"/>
      <c r="BLE329" s="80"/>
      <c r="BLF329" s="80"/>
      <c r="BLG329" s="80"/>
      <c r="BLH329" s="80"/>
      <c r="BLI329" s="80"/>
      <c r="BLJ329" s="80"/>
      <c r="BLK329" s="80"/>
      <c r="BLL329" s="80"/>
      <c r="BLM329" s="80"/>
      <c r="BLN329" s="80"/>
      <c r="BLO329" s="80"/>
      <c r="BLP329" s="80"/>
      <c r="BLQ329" s="80"/>
      <c r="BLR329" s="80"/>
      <c r="BLS329" s="80"/>
      <c r="BLT329" s="80"/>
      <c r="BLU329" s="80"/>
      <c r="BLV329" s="80"/>
      <c r="BLW329" s="80"/>
      <c r="BLX329" s="80"/>
      <c r="BLY329" s="80"/>
      <c r="BLZ329" s="80"/>
      <c r="BMA329" s="80"/>
      <c r="BMB329" s="80"/>
      <c r="BMC329" s="80"/>
      <c r="BMD329" s="80"/>
      <c r="BME329" s="80"/>
      <c r="BMF329" s="80"/>
      <c r="BMG329" s="80"/>
      <c r="BMH329" s="80"/>
      <c r="BMI329" s="80"/>
      <c r="BMJ329" s="80"/>
      <c r="BMK329" s="80"/>
      <c r="BML329" s="80"/>
      <c r="BMM329" s="80"/>
      <c r="BMN329" s="80"/>
      <c r="BMO329" s="80"/>
      <c r="BMP329" s="80"/>
      <c r="BMQ329" s="80"/>
      <c r="BMR329" s="80"/>
      <c r="BMS329" s="80"/>
      <c r="BMT329" s="80"/>
      <c r="BMU329" s="80"/>
      <c r="BMV329" s="80"/>
      <c r="BMW329" s="80"/>
      <c r="BMX329" s="80"/>
      <c r="BMY329" s="80"/>
      <c r="BMZ329" s="80"/>
      <c r="BNA329" s="80"/>
      <c r="BNB329" s="80"/>
      <c r="BNC329" s="80"/>
      <c r="BND329" s="80"/>
      <c r="BNE329" s="80"/>
      <c r="BNF329" s="80"/>
      <c r="BNG329" s="80"/>
      <c r="BNH329" s="80"/>
      <c r="BNI329" s="80"/>
      <c r="BNJ329" s="80"/>
      <c r="BNK329" s="80"/>
      <c r="BNL329" s="80"/>
      <c r="BNM329" s="80"/>
      <c r="BNN329" s="80"/>
      <c r="BNO329" s="80"/>
      <c r="BNP329" s="80"/>
      <c r="BNQ329" s="80"/>
      <c r="BNR329" s="80"/>
      <c r="BNS329" s="80"/>
      <c r="BNT329" s="80"/>
      <c r="BNU329" s="80"/>
      <c r="BNV329" s="80"/>
      <c r="BNW329" s="80"/>
      <c r="BNX329" s="80"/>
      <c r="BNY329" s="80"/>
      <c r="BNZ329" s="80"/>
      <c r="BOA329" s="80"/>
      <c r="BOB329" s="80"/>
      <c r="BOC329" s="80"/>
      <c r="BOD329" s="80"/>
      <c r="BOE329" s="80"/>
      <c r="BOF329" s="80"/>
      <c r="BOG329" s="80"/>
      <c r="BOH329" s="80"/>
      <c r="BOI329" s="80"/>
      <c r="BOJ329" s="80"/>
      <c r="BOK329" s="80"/>
      <c r="BOL329" s="80"/>
      <c r="BOM329" s="80"/>
      <c r="BON329" s="80"/>
      <c r="BOO329" s="80"/>
      <c r="BOP329" s="80"/>
      <c r="BOQ329" s="80"/>
      <c r="BOR329" s="80"/>
      <c r="BOS329" s="80"/>
      <c r="BOT329" s="80"/>
      <c r="BOU329" s="80"/>
      <c r="BOV329" s="80"/>
      <c r="BOW329" s="80"/>
      <c r="BOX329" s="80"/>
      <c r="BOY329" s="80"/>
      <c r="BOZ329" s="80"/>
      <c r="BPA329" s="80"/>
      <c r="BPB329" s="80"/>
      <c r="BPC329" s="80"/>
      <c r="BPD329" s="80"/>
      <c r="BPE329" s="80"/>
      <c r="BPF329" s="80"/>
      <c r="BPG329" s="80"/>
      <c r="BPH329" s="80"/>
      <c r="BPI329" s="80"/>
      <c r="BPJ329" s="80"/>
      <c r="BPK329" s="80"/>
      <c r="BPL329" s="80"/>
      <c r="BPM329" s="80"/>
      <c r="BPN329" s="80"/>
      <c r="BPO329" s="80"/>
      <c r="BPP329" s="80"/>
      <c r="BPQ329" s="80"/>
      <c r="BPR329" s="80"/>
      <c r="BPS329" s="80"/>
      <c r="BPT329" s="80"/>
      <c r="BPU329" s="80"/>
      <c r="BPV329" s="80"/>
      <c r="BPW329" s="80"/>
      <c r="BPX329" s="80"/>
      <c r="BPY329" s="80"/>
      <c r="BPZ329" s="80"/>
      <c r="BQA329" s="80"/>
      <c r="BQB329" s="80"/>
      <c r="BQC329" s="80"/>
      <c r="BQD329" s="80"/>
      <c r="BQE329" s="80"/>
      <c r="BQF329" s="80"/>
      <c r="BQG329" s="80"/>
      <c r="BQH329" s="80"/>
      <c r="BQI329" s="80"/>
      <c r="BQJ329" s="80"/>
      <c r="BQK329" s="80"/>
      <c r="BQL329" s="80"/>
      <c r="BQM329" s="80"/>
      <c r="BQN329" s="80"/>
      <c r="BQO329" s="80"/>
      <c r="BQP329" s="80"/>
      <c r="BQQ329" s="80"/>
      <c r="BQR329" s="80"/>
      <c r="BQS329" s="80"/>
      <c r="BQT329" s="80"/>
      <c r="BQU329" s="80"/>
      <c r="BQV329" s="80"/>
      <c r="BQW329" s="80"/>
      <c r="BQX329" s="80"/>
      <c r="BQY329" s="80"/>
      <c r="BQZ329" s="80"/>
      <c r="BRA329" s="80"/>
      <c r="BRB329" s="80"/>
      <c r="BRC329" s="80"/>
      <c r="BRD329" s="80"/>
      <c r="BRE329" s="80"/>
      <c r="BRF329" s="80"/>
      <c r="BRG329" s="80"/>
      <c r="BRH329" s="80"/>
      <c r="BRI329" s="80"/>
      <c r="BRJ329" s="80"/>
      <c r="BRK329" s="80"/>
      <c r="BRL329" s="80"/>
      <c r="BRM329" s="80"/>
      <c r="BRN329" s="80"/>
      <c r="BRO329" s="80"/>
      <c r="BRP329" s="80"/>
      <c r="BRQ329" s="80"/>
      <c r="BRR329" s="80"/>
      <c r="BRS329" s="80"/>
      <c r="BRT329" s="80"/>
      <c r="BRU329" s="80"/>
      <c r="BRV329" s="80"/>
      <c r="BRW329" s="80"/>
      <c r="BRX329" s="80"/>
      <c r="BRY329" s="80"/>
      <c r="BRZ329" s="80"/>
      <c r="BSA329" s="80"/>
      <c r="BSB329" s="80"/>
      <c r="BSC329" s="80"/>
      <c r="BSD329" s="80"/>
      <c r="BSE329" s="80"/>
      <c r="BSF329" s="80"/>
      <c r="BSG329" s="80"/>
      <c r="BSH329" s="80"/>
      <c r="BSI329" s="80"/>
      <c r="BSJ329" s="80"/>
      <c r="BSK329" s="80"/>
      <c r="BSL329" s="80"/>
      <c r="BSM329" s="80"/>
      <c r="BSN329" s="80"/>
      <c r="BSO329" s="80"/>
      <c r="BSP329" s="80"/>
      <c r="BSQ329" s="80"/>
      <c r="BSR329" s="80"/>
      <c r="BSS329" s="80"/>
      <c r="BST329" s="80"/>
      <c r="BSU329" s="80"/>
      <c r="BSV329" s="80"/>
      <c r="BSW329" s="80"/>
      <c r="BSX329" s="80"/>
      <c r="BSY329" s="80"/>
      <c r="BSZ329" s="80"/>
      <c r="BTA329" s="80"/>
      <c r="BTB329" s="80"/>
      <c r="BTC329" s="80"/>
      <c r="BTD329" s="80"/>
      <c r="BTE329" s="80"/>
      <c r="BTF329" s="80"/>
      <c r="BTG329" s="80"/>
      <c r="BTH329" s="80"/>
      <c r="BTI329" s="80"/>
      <c r="BTJ329" s="80"/>
      <c r="BTK329" s="80"/>
      <c r="BTL329" s="80"/>
      <c r="BTM329" s="80"/>
      <c r="BTN329" s="80"/>
      <c r="BTO329" s="80"/>
      <c r="BTP329" s="80"/>
      <c r="BTQ329" s="80"/>
      <c r="BTR329" s="80"/>
      <c r="BTS329" s="80"/>
      <c r="BTT329" s="80"/>
      <c r="BTU329" s="80"/>
      <c r="BTV329" s="80"/>
      <c r="BTW329" s="80"/>
      <c r="BTX329" s="80"/>
      <c r="BTY329" s="80"/>
      <c r="BTZ329" s="80"/>
      <c r="BUA329" s="80"/>
      <c r="BUB329" s="80"/>
      <c r="BUC329" s="80"/>
      <c r="BUD329" s="80"/>
      <c r="BUE329" s="80"/>
      <c r="BUF329" s="80"/>
      <c r="BUG329" s="80"/>
      <c r="BUH329" s="80"/>
      <c r="BUI329" s="80"/>
      <c r="BUJ329" s="80"/>
      <c r="BUK329" s="80"/>
      <c r="BUL329" s="80"/>
      <c r="BUM329" s="80"/>
      <c r="BUN329" s="80"/>
      <c r="BUO329" s="80"/>
      <c r="BUP329" s="80"/>
      <c r="BUQ329" s="80"/>
      <c r="BUR329" s="80"/>
      <c r="BUS329" s="80"/>
      <c r="BUT329" s="80"/>
      <c r="BUU329" s="80"/>
      <c r="BUV329" s="80"/>
      <c r="BUW329" s="80"/>
      <c r="BUX329" s="80"/>
      <c r="BUY329" s="80"/>
      <c r="BUZ329" s="80"/>
      <c r="BVA329" s="80"/>
      <c r="BVB329" s="80"/>
      <c r="BVC329" s="80"/>
      <c r="BVD329" s="80"/>
      <c r="BVE329" s="80"/>
      <c r="BVF329" s="80"/>
      <c r="BVG329" s="80"/>
      <c r="BVH329" s="80"/>
      <c r="BVI329" s="80"/>
      <c r="BVJ329" s="80"/>
      <c r="BVK329" s="80"/>
      <c r="BVL329" s="80"/>
      <c r="BVM329" s="80"/>
      <c r="BVN329" s="80"/>
      <c r="BVO329" s="80"/>
      <c r="BVP329" s="80"/>
      <c r="BVQ329" s="80"/>
      <c r="BVR329" s="80"/>
      <c r="BVS329" s="80"/>
      <c r="BVT329" s="80"/>
      <c r="BVU329" s="80"/>
      <c r="BVV329" s="80"/>
      <c r="BVW329" s="80"/>
      <c r="BVX329" s="80"/>
      <c r="BVY329" s="80"/>
      <c r="BVZ329" s="80"/>
      <c r="BWA329" s="80"/>
      <c r="BWB329" s="80"/>
      <c r="BWC329" s="80"/>
      <c r="BWD329" s="80"/>
      <c r="BWE329" s="80"/>
      <c r="BWF329" s="80"/>
      <c r="BWG329" s="80"/>
      <c r="BWH329" s="80"/>
      <c r="BWI329" s="80"/>
      <c r="BWJ329" s="80"/>
      <c r="BWK329" s="80"/>
      <c r="BWL329" s="80"/>
      <c r="BWM329" s="80"/>
      <c r="BWN329" s="80"/>
      <c r="BWO329" s="80"/>
      <c r="BWP329" s="80"/>
      <c r="BWQ329" s="80"/>
      <c r="BWR329" s="80"/>
      <c r="BWS329" s="80"/>
      <c r="BWT329" s="80"/>
      <c r="BWU329" s="80"/>
      <c r="BWV329" s="80"/>
      <c r="BWW329" s="80"/>
      <c r="BWX329" s="80"/>
      <c r="BWY329" s="80"/>
      <c r="BWZ329" s="80"/>
      <c r="BXA329" s="80"/>
      <c r="BXB329" s="80"/>
      <c r="BXC329" s="80"/>
      <c r="BXD329" s="80"/>
      <c r="BXE329" s="80"/>
      <c r="BXF329" s="80"/>
      <c r="BXG329" s="80"/>
      <c r="BXH329" s="80"/>
      <c r="BXI329" s="80"/>
      <c r="BXJ329" s="80"/>
      <c r="BXK329" s="80"/>
      <c r="BXL329" s="80"/>
      <c r="BXM329" s="80"/>
      <c r="BXN329" s="80"/>
      <c r="BXO329" s="80"/>
      <c r="BXP329" s="80"/>
      <c r="BXQ329" s="80"/>
      <c r="BXR329" s="80"/>
      <c r="BXS329" s="80"/>
      <c r="BXT329" s="80"/>
      <c r="BXU329" s="80"/>
      <c r="BXV329" s="80"/>
      <c r="BXW329" s="80"/>
      <c r="BXX329" s="80"/>
      <c r="BXY329" s="80"/>
      <c r="BXZ329" s="80"/>
      <c r="BYA329" s="80"/>
      <c r="BYB329" s="80"/>
      <c r="BYC329" s="80"/>
      <c r="BYD329" s="80"/>
      <c r="BYE329" s="80"/>
      <c r="BYF329" s="80"/>
      <c r="BYG329" s="80"/>
      <c r="BYH329" s="80"/>
      <c r="BYI329" s="80"/>
      <c r="BYJ329" s="80"/>
      <c r="BYK329" s="80"/>
      <c r="BYL329" s="80"/>
      <c r="BYM329" s="80"/>
      <c r="BYN329" s="80"/>
      <c r="BYO329" s="80"/>
      <c r="BYP329" s="80"/>
      <c r="BYQ329" s="80"/>
      <c r="BYR329" s="80"/>
      <c r="BYS329" s="80"/>
      <c r="BYT329" s="80"/>
      <c r="BYU329" s="80"/>
      <c r="BYV329" s="80"/>
      <c r="BYW329" s="80"/>
      <c r="BYX329" s="80"/>
      <c r="BYY329" s="80"/>
      <c r="BYZ329" s="80"/>
      <c r="BZA329" s="80"/>
      <c r="BZB329" s="80"/>
      <c r="BZC329" s="80"/>
      <c r="BZD329" s="80"/>
      <c r="BZE329" s="80"/>
      <c r="BZF329" s="80"/>
      <c r="BZG329" s="80"/>
      <c r="BZH329" s="80"/>
      <c r="BZI329" s="80"/>
      <c r="BZJ329" s="80"/>
      <c r="BZK329" s="80"/>
      <c r="BZL329" s="80"/>
      <c r="BZM329" s="80"/>
      <c r="BZN329" s="80"/>
      <c r="BZO329" s="80"/>
      <c r="BZP329" s="80"/>
      <c r="BZQ329" s="80"/>
      <c r="BZR329" s="80"/>
      <c r="BZS329" s="80"/>
      <c r="BZT329" s="80"/>
      <c r="BZU329" s="80"/>
      <c r="BZV329" s="80"/>
      <c r="BZW329" s="80"/>
      <c r="BZX329" s="80"/>
      <c r="BZY329" s="80"/>
      <c r="BZZ329" s="80"/>
      <c r="CAA329" s="80"/>
      <c r="CAB329" s="80"/>
      <c r="CAC329" s="80"/>
      <c r="CAD329" s="80"/>
      <c r="CAE329" s="80"/>
      <c r="CAF329" s="80"/>
      <c r="CAG329" s="80"/>
      <c r="CAH329" s="80"/>
      <c r="CAI329" s="80"/>
      <c r="CAJ329" s="80"/>
      <c r="CAK329" s="80"/>
      <c r="CAL329" s="80"/>
      <c r="CAM329" s="80"/>
      <c r="CAN329" s="80"/>
      <c r="CAO329" s="80"/>
      <c r="CAP329" s="80"/>
      <c r="CAQ329" s="80"/>
      <c r="CAR329" s="80"/>
      <c r="CAS329" s="80"/>
      <c r="CAT329" s="80"/>
      <c r="CAU329" s="80"/>
      <c r="CAV329" s="80"/>
      <c r="CAW329" s="80"/>
      <c r="CAX329" s="80"/>
      <c r="CAY329" s="80"/>
      <c r="CAZ329" s="80"/>
      <c r="CBA329" s="80"/>
      <c r="CBB329" s="80"/>
      <c r="CBC329" s="80"/>
      <c r="CBD329" s="80"/>
      <c r="CBE329" s="80"/>
      <c r="CBF329" s="80"/>
      <c r="CBG329" s="80"/>
      <c r="CBH329" s="80"/>
      <c r="CBI329" s="80"/>
      <c r="CBJ329" s="80"/>
      <c r="CBK329" s="80"/>
      <c r="CBL329" s="80"/>
      <c r="CBM329" s="80"/>
      <c r="CBN329" s="80"/>
      <c r="CBO329" s="80"/>
      <c r="CBP329" s="80"/>
      <c r="CBQ329" s="80"/>
      <c r="CBR329" s="80"/>
      <c r="CBS329" s="80"/>
      <c r="CBT329" s="80"/>
      <c r="CBU329" s="80"/>
      <c r="CBV329" s="80"/>
      <c r="CBW329" s="80"/>
      <c r="CBX329" s="80"/>
      <c r="CBY329" s="80"/>
      <c r="CBZ329" s="80"/>
      <c r="CCA329" s="80"/>
      <c r="CCB329" s="80"/>
      <c r="CCC329" s="80"/>
      <c r="CCD329" s="80"/>
      <c r="CCE329" s="80"/>
      <c r="CCF329" s="80"/>
      <c r="CCG329" s="80"/>
      <c r="CCH329" s="80"/>
      <c r="CCI329" s="80"/>
      <c r="CCJ329" s="80"/>
      <c r="CCK329" s="80"/>
      <c r="CCL329" s="80"/>
      <c r="CCM329" s="80"/>
      <c r="CCN329" s="80"/>
      <c r="CCO329" s="80"/>
      <c r="CCP329" s="80"/>
      <c r="CCQ329" s="80"/>
      <c r="CCR329" s="80"/>
      <c r="CCS329" s="80"/>
      <c r="CCT329" s="80"/>
      <c r="CCU329" s="80"/>
      <c r="CCV329" s="80"/>
      <c r="CCW329" s="80"/>
      <c r="CCX329" s="80"/>
      <c r="CCY329" s="80"/>
      <c r="CCZ329" s="80"/>
      <c r="CDA329" s="80"/>
      <c r="CDB329" s="80"/>
      <c r="CDC329" s="80"/>
      <c r="CDD329" s="80"/>
      <c r="CDE329" s="80"/>
      <c r="CDF329" s="80"/>
      <c r="CDG329" s="80"/>
      <c r="CDH329" s="80"/>
      <c r="CDI329" s="80"/>
      <c r="CDJ329" s="80"/>
      <c r="CDK329" s="80"/>
      <c r="CDL329" s="80"/>
      <c r="CDM329" s="80"/>
      <c r="CDN329" s="80"/>
      <c r="CDO329" s="80"/>
      <c r="CDP329" s="80"/>
      <c r="CDQ329" s="80"/>
      <c r="CDR329" s="80"/>
      <c r="CDS329" s="80"/>
      <c r="CDT329" s="80"/>
      <c r="CDU329" s="80"/>
      <c r="CDV329" s="80"/>
      <c r="CDW329" s="80"/>
      <c r="CDX329" s="80"/>
      <c r="CDY329" s="80"/>
      <c r="CDZ329" s="80"/>
      <c r="CEA329" s="80"/>
      <c r="CEB329" s="80"/>
      <c r="CEC329" s="80"/>
      <c r="CED329" s="80"/>
      <c r="CEE329" s="80"/>
      <c r="CEF329" s="80"/>
      <c r="CEG329" s="80"/>
      <c r="CEH329" s="80"/>
      <c r="CEI329" s="80"/>
      <c r="CEJ329" s="80"/>
      <c r="CEK329" s="80"/>
      <c r="CEL329" s="80"/>
      <c r="CEM329" s="80"/>
      <c r="CEN329" s="80"/>
      <c r="CEO329" s="80"/>
      <c r="CEP329" s="80"/>
      <c r="CEQ329" s="80"/>
      <c r="CER329" s="80"/>
      <c r="CES329" s="80"/>
      <c r="CET329" s="80"/>
      <c r="CEU329" s="80"/>
      <c r="CEV329" s="80"/>
      <c r="CEW329" s="80"/>
      <c r="CEX329" s="80"/>
      <c r="CEY329" s="80"/>
      <c r="CEZ329" s="80"/>
      <c r="CFA329" s="80"/>
      <c r="CFB329" s="80"/>
      <c r="CFC329" s="80"/>
      <c r="CFD329" s="80"/>
      <c r="CFE329" s="80"/>
      <c r="CFF329" s="80"/>
      <c r="CFG329" s="80"/>
      <c r="CFH329" s="80"/>
      <c r="CFI329" s="80"/>
      <c r="CFJ329" s="80"/>
      <c r="CFK329" s="80"/>
      <c r="CFL329" s="80"/>
      <c r="CFM329" s="80"/>
      <c r="CFN329" s="80"/>
      <c r="CFO329" s="80"/>
      <c r="CFP329" s="80"/>
      <c r="CFQ329" s="80"/>
      <c r="CFR329" s="80"/>
      <c r="CFS329" s="80"/>
      <c r="CFT329" s="80"/>
      <c r="CFU329" s="80"/>
      <c r="CFV329" s="80"/>
      <c r="CFW329" s="80"/>
      <c r="CFX329" s="80"/>
      <c r="CFY329" s="80"/>
      <c r="CFZ329" s="80"/>
      <c r="CGA329" s="80"/>
      <c r="CGB329" s="80"/>
      <c r="CGC329" s="80"/>
      <c r="CGD329" s="80"/>
      <c r="CGE329" s="80"/>
      <c r="CGF329" s="80"/>
      <c r="CGG329" s="80"/>
      <c r="CGH329" s="80"/>
      <c r="CGI329" s="80"/>
      <c r="CGJ329" s="80"/>
      <c r="CGK329" s="80"/>
      <c r="CGL329" s="80"/>
      <c r="CGM329" s="80"/>
      <c r="CGN329" s="80"/>
      <c r="CGO329" s="80"/>
      <c r="CGP329" s="80"/>
      <c r="CGQ329" s="80"/>
      <c r="CGR329" s="80"/>
      <c r="CGS329" s="80"/>
      <c r="CGT329" s="80"/>
      <c r="CGU329" s="80"/>
      <c r="CGV329" s="80"/>
      <c r="CGW329" s="80"/>
      <c r="CGX329" s="80"/>
      <c r="CGY329" s="80"/>
      <c r="CGZ329" s="80"/>
      <c r="CHA329" s="80"/>
      <c r="CHB329" s="80"/>
      <c r="CHC329" s="80"/>
      <c r="CHD329" s="80"/>
      <c r="CHE329" s="80"/>
      <c r="CHF329" s="80"/>
      <c r="CHG329" s="80"/>
      <c r="CHH329" s="80"/>
      <c r="CHI329" s="80"/>
      <c r="CHJ329" s="80"/>
      <c r="CHK329" s="80"/>
      <c r="CHL329" s="80"/>
      <c r="CHM329" s="80"/>
      <c r="CHN329" s="80"/>
      <c r="CHO329" s="80"/>
      <c r="CHP329" s="80"/>
      <c r="CHQ329" s="80"/>
      <c r="CHR329" s="80"/>
      <c r="CHS329" s="80"/>
      <c r="CHT329" s="80"/>
      <c r="CHU329" s="80"/>
      <c r="CHV329" s="80"/>
      <c r="CHW329" s="80"/>
      <c r="CHX329" s="80"/>
      <c r="CHY329" s="80"/>
      <c r="CHZ329" s="80"/>
      <c r="CIA329" s="80"/>
      <c r="CIB329" s="80"/>
      <c r="CIC329" s="80"/>
      <c r="CID329" s="80"/>
      <c r="CIE329" s="80"/>
      <c r="CIF329" s="80"/>
      <c r="CIG329" s="80"/>
      <c r="CIH329" s="80"/>
      <c r="CII329" s="80"/>
      <c r="CIJ329" s="80"/>
      <c r="CIK329" s="80"/>
      <c r="CIL329" s="80"/>
      <c r="CIM329" s="80"/>
      <c r="CIN329" s="80"/>
      <c r="CIO329" s="80"/>
      <c r="CIP329" s="80"/>
      <c r="CIQ329" s="80"/>
      <c r="CIR329" s="80"/>
      <c r="CIS329" s="80"/>
      <c r="CIT329" s="80"/>
      <c r="CIU329" s="80"/>
      <c r="CIV329" s="80"/>
      <c r="CIW329" s="80"/>
      <c r="CIX329" s="80"/>
      <c r="CIY329" s="80"/>
      <c r="CIZ329" s="80"/>
      <c r="CJA329" s="80"/>
      <c r="CJB329" s="80"/>
      <c r="CJC329" s="80"/>
      <c r="CJD329" s="80"/>
      <c r="CJE329" s="80"/>
      <c r="CJF329" s="80"/>
      <c r="CJG329" s="80"/>
      <c r="CJH329" s="80"/>
      <c r="CJI329" s="80"/>
      <c r="CJJ329" s="80"/>
      <c r="CJK329" s="80"/>
      <c r="CJL329" s="80"/>
      <c r="CJM329" s="80"/>
      <c r="CJN329" s="80"/>
      <c r="CJO329" s="80"/>
      <c r="CJP329" s="80"/>
      <c r="CJQ329" s="80"/>
      <c r="CJR329" s="80"/>
      <c r="CJS329" s="80"/>
      <c r="CJT329" s="80"/>
      <c r="CJU329" s="80"/>
      <c r="CJV329" s="80"/>
      <c r="CJW329" s="80"/>
      <c r="CJX329" s="80"/>
      <c r="CJY329" s="80"/>
      <c r="CJZ329" s="80"/>
      <c r="CKA329" s="80"/>
      <c r="CKB329" s="80"/>
      <c r="CKC329" s="80"/>
      <c r="CKD329" s="80"/>
      <c r="CKE329" s="80"/>
      <c r="CKF329" s="80"/>
      <c r="CKG329" s="80"/>
      <c r="CKH329" s="80"/>
      <c r="CKI329" s="80"/>
      <c r="CKJ329" s="80"/>
      <c r="CKK329" s="80"/>
      <c r="CKL329" s="80"/>
      <c r="CKM329" s="80"/>
      <c r="CKN329" s="80"/>
      <c r="CKO329" s="80"/>
      <c r="CKP329" s="80"/>
      <c r="CKQ329" s="80"/>
      <c r="CKR329" s="80"/>
      <c r="CKS329" s="80"/>
      <c r="CKT329" s="80"/>
      <c r="CKU329" s="80"/>
      <c r="CKV329" s="80"/>
      <c r="CKW329" s="80"/>
      <c r="CKX329" s="80"/>
      <c r="CKY329" s="80"/>
      <c r="CKZ329" s="80"/>
      <c r="CLA329" s="80"/>
      <c r="CLB329" s="80"/>
      <c r="CLC329" s="80"/>
      <c r="CLD329" s="80"/>
      <c r="CLE329" s="80"/>
      <c r="CLF329" s="80"/>
      <c r="CLG329" s="80"/>
      <c r="CLH329" s="80"/>
      <c r="CLI329" s="80"/>
      <c r="CLJ329" s="80"/>
      <c r="CLK329" s="80"/>
      <c r="CLL329" s="80"/>
      <c r="CLM329" s="80"/>
      <c r="CLN329" s="80"/>
      <c r="CLO329" s="80"/>
      <c r="CLP329" s="80"/>
      <c r="CLQ329" s="80"/>
      <c r="CLR329" s="80"/>
      <c r="CLS329" s="80"/>
      <c r="CLT329" s="80"/>
      <c r="CLU329" s="80"/>
      <c r="CLV329" s="80"/>
      <c r="CLW329" s="80"/>
      <c r="CLX329" s="80"/>
      <c r="CLY329" s="80"/>
      <c r="CLZ329" s="80"/>
      <c r="CMA329" s="80"/>
      <c r="CMB329" s="80"/>
      <c r="CMC329" s="80"/>
      <c r="CMD329" s="80"/>
      <c r="CME329" s="80"/>
      <c r="CMF329" s="80"/>
      <c r="CMG329" s="80"/>
      <c r="CMH329" s="80"/>
      <c r="CMI329" s="80"/>
      <c r="CMJ329" s="80"/>
      <c r="CMK329" s="80"/>
      <c r="CML329" s="80"/>
      <c r="CMM329" s="80"/>
      <c r="CMN329" s="80"/>
      <c r="CMO329" s="80"/>
      <c r="CMP329" s="80"/>
      <c r="CMQ329" s="80"/>
      <c r="CMR329" s="80"/>
      <c r="CMS329" s="80"/>
      <c r="CMT329" s="80"/>
      <c r="CMU329" s="80"/>
      <c r="CMV329" s="80"/>
      <c r="CMW329" s="80"/>
      <c r="CMX329" s="80"/>
      <c r="CMY329" s="80"/>
      <c r="CMZ329" s="80"/>
      <c r="CNA329" s="80"/>
      <c r="CNB329" s="80"/>
      <c r="CNC329" s="80"/>
      <c r="CND329" s="80"/>
      <c r="CNE329" s="80"/>
      <c r="CNF329" s="80"/>
      <c r="CNG329" s="80"/>
      <c r="CNH329" s="80"/>
      <c r="CNI329" s="80"/>
      <c r="CNJ329" s="80"/>
      <c r="CNK329" s="80"/>
      <c r="CNL329" s="80"/>
      <c r="CNM329" s="80"/>
      <c r="CNN329" s="80"/>
      <c r="CNO329" s="80"/>
      <c r="CNP329" s="80"/>
      <c r="CNQ329" s="80"/>
      <c r="CNR329" s="80"/>
      <c r="CNS329" s="80"/>
      <c r="CNT329" s="80"/>
      <c r="CNU329" s="80"/>
      <c r="CNV329" s="80"/>
      <c r="CNW329" s="80"/>
      <c r="CNX329" s="80"/>
      <c r="CNY329" s="80"/>
      <c r="CNZ329" s="80"/>
      <c r="COA329" s="80"/>
      <c r="COB329" s="80"/>
      <c r="COC329" s="80"/>
      <c r="COD329" s="80"/>
      <c r="COE329" s="80"/>
      <c r="COF329" s="80"/>
      <c r="COG329" s="80"/>
      <c r="COH329" s="80"/>
      <c r="COI329" s="80"/>
      <c r="COJ329" s="80"/>
      <c r="COK329" s="80"/>
      <c r="COL329" s="80"/>
      <c r="COM329" s="80"/>
      <c r="CON329" s="80"/>
      <c r="COO329" s="80"/>
      <c r="COP329" s="80"/>
      <c r="COQ329" s="80"/>
      <c r="COR329" s="80"/>
      <c r="COS329" s="80"/>
      <c r="COT329" s="80"/>
      <c r="COU329" s="80"/>
      <c r="COV329" s="80"/>
      <c r="COW329" s="80"/>
      <c r="COX329" s="80"/>
      <c r="COY329" s="80"/>
      <c r="COZ329" s="80"/>
      <c r="CPA329" s="80"/>
      <c r="CPB329" s="80"/>
      <c r="CPC329" s="80"/>
      <c r="CPD329" s="80"/>
      <c r="CPE329" s="80"/>
      <c r="CPF329" s="80"/>
      <c r="CPG329" s="80"/>
      <c r="CPH329" s="80"/>
      <c r="CPI329" s="80"/>
      <c r="CPJ329" s="80"/>
      <c r="CPK329" s="80"/>
      <c r="CPL329" s="80"/>
      <c r="CPM329" s="80"/>
      <c r="CPN329" s="80"/>
      <c r="CPO329" s="80"/>
      <c r="CPP329" s="80"/>
      <c r="CPQ329" s="80"/>
      <c r="CPR329" s="80"/>
      <c r="CPS329" s="80"/>
      <c r="CPT329" s="80"/>
      <c r="CPU329" s="80"/>
      <c r="CPV329" s="80"/>
      <c r="CPW329" s="80"/>
      <c r="CPX329" s="80"/>
      <c r="CPY329" s="80"/>
      <c r="CPZ329" s="80"/>
      <c r="CQA329" s="80"/>
      <c r="CQB329" s="80"/>
      <c r="CQC329" s="80"/>
      <c r="CQD329" s="80"/>
      <c r="CQE329" s="80"/>
      <c r="CQF329" s="80"/>
      <c r="CQG329" s="80"/>
      <c r="CQH329" s="80"/>
      <c r="CQI329" s="80"/>
      <c r="CQJ329" s="80"/>
      <c r="CQK329" s="80"/>
      <c r="CQL329" s="80"/>
      <c r="CQM329" s="80"/>
      <c r="CQN329" s="80"/>
      <c r="CQO329" s="80"/>
      <c r="CQP329" s="80"/>
      <c r="CQQ329" s="80"/>
      <c r="CQR329" s="80"/>
      <c r="CQS329" s="80"/>
      <c r="CQT329" s="80"/>
      <c r="CQU329" s="80"/>
      <c r="CQV329" s="80"/>
      <c r="CQW329" s="80"/>
      <c r="CQX329" s="80"/>
      <c r="CQY329" s="80"/>
      <c r="CQZ329" s="80"/>
      <c r="CRA329" s="80"/>
      <c r="CRB329" s="80"/>
      <c r="CRC329" s="80"/>
      <c r="CRD329" s="80"/>
      <c r="CRE329" s="80"/>
      <c r="CRF329" s="80"/>
      <c r="CRG329" s="80"/>
      <c r="CRH329" s="80"/>
      <c r="CRI329" s="80"/>
      <c r="CRJ329" s="80"/>
      <c r="CRK329" s="80"/>
      <c r="CRL329" s="80"/>
      <c r="CRM329" s="80"/>
      <c r="CRN329" s="80"/>
      <c r="CRO329" s="80"/>
      <c r="CRP329" s="80"/>
      <c r="CRQ329" s="80"/>
      <c r="CRR329" s="80"/>
      <c r="CRS329" s="80"/>
      <c r="CRT329" s="80"/>
      <c r="CRU329" s="80"/>
      <c r="CRV329" s="80"/>
      <c r="CRW329" s="80"/>
      <c r="CRX329" s="80"/>
      <c r="CRY329" s="80"/>
      <c r="CRZ329" s="80"/>
      <c r="CSA329" s="80"/>
      <c r="CSB329" s="80"/>
      <c r="CSC329" s="80"/>
      <c r="CSD329" s="80"/>
      <c r="CSE329" s="80"/>
      <c r="CSF329" s="80"/>
      <c r="CSG329" s="80"/>
      <c r="CSH329" s="80"/>
      <c r="CSI329" s="80"/>
      <c r="CSJ329" s="80"/>
      <c r="CSK329" s="80"/>
      <c r="CSL329" s="80"/>
      <c r="CSM329" s="80"/>
      <c r="CSN329" s="80"/>
      <c r="CSO329" s="80"/>
      <c r="CSP329" s="80"/>
      <c r="CSQ329" s="80"/>
      <c r="CSR329" s="80"/>
      <c r="CSS329" s="80"/>
      <c r="CST329" s="80"/>
      <c r="CSU329" s="80"/>
      <c r="CSV329" s="80"/>
      <c r="CSW329" s="80"/>
      <c r="CSX329" s="80"/>
      <c r="CSY329" s="80"/>
      <c r="CSZ329" s="80"/>
      <c r="CTA329" s="80"/>
      <c r="CTB329" s="80"/>
      <c r="CTC329" s="80"/>
      <c r="CTD329" s="80"/>
      <c r="CTE329" s="80"/>
      <c r="CTF329" s="80"/>
      <c r="CTG329" s="80"/>
      <c r="CTH329" s="80"/>
      <c r="CTI329" s="80"/>
      <c r="CTJ329" s="80"/>
      <c r="CTK329" s="80"/>
      <c r="CTL329" s="80"/>
      <c r="CTM329" s="80"/>
      <c r="CTN329" s="80"/>
      <c r="CTO329" s="80"/>
      <c r="CTP329" s="80"/>
      <c r="CTQ329" s="80"/>
      <c r="CTR329" s="80"/>
      <c r="CTS329" s="80"/>
      <c r="CTT329" s="80"/>
      <c r="CTU329" s="80"/>
      <c r="CTV329" s="80"/>
      <c r="CTW329" s="80"/>
      <c r="CTX329" s="80"/>
      <c r="CTY329" s="80"/>
      <c r="CTZ329" s="80"/>
      <c r="CUA329" s="80"/>
      <c r="CUB329" s="80"/>
      <c r="CUC329" s="80"/>
      <c r="CUD329" s="80"/>
      <c r="CUE329" s="80"/>
      <c r="CUF329" s="80"/>
      <c r="CUG329" s="80"/>
      <c r="CUH329" s="80"/>
      <c r="CUI329" s="80"/>
      <c r="CUJ329" s="80"/>
      <c r="CUK329" s="80"/>
      <c r="CUL329" s="80"/>
      <c r="CUM329" s="80"/>
      <c r="CUN329" s="80"/>
      <c r="CUO329" s="80"/>
      <c r="CUP329" s="80"/>
      <c r="CUQ329" s="80"/>
      <c r="CUR329" s="80"/>
      <c r="CUS329" s="80"/>
      <c r="CUT329" s="80"/>
      <c r="CUU329" s="80"/>
      <c r="CUV329" s="80"/>
      <c r="CUW329" s="80"/>
      <c r="CUX329" s="80"/>
      <c r="CUY329" s="80"/>
      <c r="CUZ329" s="80"/>
      <c r="CVA329" s="80"/>
      <c r="CVB329" s="80"/>
      <c r="CVC329" s="80"/>
      <c r="CVD329" s="80"/>
      <c r="CVE329" s="80"/>
      <c r="CVF329" s="80"/>
      <c r="CVG329" s="80"/>
      <c r="CVH329" s="80"/>
      <c r="CVI329" s="80"/>
      <c r="CVJ329" s="80"/>
      <c r="CVK329" s="80"/>
      <c r="CVL329" s="80"/>
      <c r="CVM329" s="80"/>
      <c r="CVN329" s="80"/>
      <c r="CVO329" s="80"/>
      <c r="CVP329" s="80"/>
      <c r="CVQ329" s="80"/>
      <c r="CVR329" s="80"/>
      <c r="CVS329" s="80"/>
      <c r="CVT329" s="80"/>
      <c r="CVU329" s="80"/>
      <c r="CVV329" s="80"/>
      <c r="CVW329" s="80"/>
      <c r="CVX329" s="80"/>
      <c r="CVY329" s="80"/>
      <c r="CVZ329" s="80"/>
      <c r="CWA329" s="80"/>
      <c r="CWB329" s="80"/>
      <c r="CWC329" s="80"/>
      <c r="CWD329" s="80"/>
      <c r="CWE329" s="80"/>
      <c r="CWF329" s="80"/>
      <c r="CWG329" s="80"/>
      <c r="CWH329" s="80"/>
      <c r="CWI329" s="80"/>
      <c r="CWJ329" s="80"/>
      <c r="CWK329" s="80"/>
      <c r="CWL329" s="80"/>
      <c r="CWM329" s="80"/>
      <c r="CWN329" s="80"/>
      <c r="CWO329" s="80"/>
      <c r="CWP329" s="80"/>
      <c r="CWQ329" s="80"/>
      <c r="CWR329" s="80"/>
      <c r="CWS329" s="80"/>
      <c r="CWT329" s="80"/>
      <c r="CWU329" s="80"/>
      <c r="CWV329" s="80"/>
      <c r="CWW329" s="80"/>
      <c r="CWX329" s="80"/>
      <c r="CWY329" s="80"/>
      <c r="CWZ329" s="80"/>
      <c r="CXA329" s="80"/>
      <c r="CXB329" s="80"/>
      <c r="CXC329" s="80"/>
      <c r="CXD329" s="80"/>
      <c r="CXE329" s="80"/>
      <c r="CXF329" s="80"/>
      <c r="CXG329" s="80"/>
      <c r="CXH329" s="80"/>
      <c r="CXI329" s="80"/>
      <c r="CXJ329" s="80"/>
      <c r="CXK329" s="80"/>
      <c r="CXL329" s="80"/>
      <c r="CXM329" s="80"/>
      <c r="CXN329" s="80"/>
      <c r="CXO329" s="80"/>
      <c r="CXP329" s="80"/>
      <c r="CXQ329" s="80"/>
      <c r="CXR329" s="80"/>
      <c r="CXS329" s="80"/>
      <c r="CXT329" s="80"/>
      <c r="CXU329" s="80"/>
      <c r="CXV329" s="80"/>
      <c r="CXW329" s="80"/>
      <c r="CXX329" s="80"/>
      <c r="CXY329" s="80"/>
      <c r="CXZ329" s="80"/>
      <c r="CYA329" s="80"/>
      <c r="CYB329" s="80"/>
      <c r="CYC329" s="80"/>
      <c r="CYD329" s="80"/>
      <c r="CYE329" s="80"/>
      <c r="CYF329" s="80"/>
      <c r="CYG329" s="80"/>
      <c r="CYH329" s="80"/>
      <c r="CYI329" s="80"/>
      <c r="CYJ329" s="80"/>
      <c r="CYK329" s="80"/>
      <c r="CYL329" s="80"/>
      <c r="CYM329" s="80"/>
      <c r="CYN329" s="80"/>
      <c r="CYO329" s="80"/>
      <c r="CYP329" s="80"/>
      <c r="CYQ329" s="80"/>
      <c r="CYR329" s="80"/>
      <c r="CYS329" s="80"/>
      <c r="CYT329" s="80"/>
      <c r="CYU329" s="80"/>
      <c r="CYV329" s="80"/>
      <c r="CYW329" s="80"/>
      <c r="CYX329" s="80"/>
      <c r="CYY329" s="80"/>
      <c r="CYZ329" s="80"/>
      <c r="CZA329" s="80"/>
      <c r="CZB329" s="80"/>
      <c r="CZC329" s="80"/>
      <c r="CZD329" s="80"/>
      <c r="CZE329" s="80"/>
      <c r="CZF329" s="80"/>
      <c r="CZG329" s="80"/>
      <c r="CZH329" s="80"/>
      <c r="CZI329" s="80"/>
      <c r="CZJ329" s="80"/>
      <c r="CZK329" s="80"/>
      <c r="CZL329" s="80"/>
      <c r="CZM329" s="80"/>
      <c r="CZN329" s="80"/>
      <c r="CZO329" s="80"/>
      <c r="CZP329" s="80"/>
      <c r="CZQ329" s="80"/>
      <c r="CZR329" s="80"/>
      <c r="CZS329" s="80"/>
      <c r="CZT329" s="80"/>
      <c r="CZU329" s="80"/>
      <c r="CZV329" s="80"/>
      <c r="CZW329" s="80"/>
      <c r="CZX329" s="80"/>
      <c r="CZY329" s="80"/>
      <c r="CZZ329" s="80"/>
      <c r="DAA329" s="80"/>
      <c r="DAB329" s="80"/>
      <c r="DAC329" s="80"/>
      <c r="DAD329" s="80"/>
      <c r="DAE329" s="80"/>
      <c r="DAF329" s="80"/>
      <c r="DAG329" s="80"/>
      <c r="DAH329" s="80"/>
      <c r="DAI329" s="80"/>
      <c r="DAJ329" s="80"/>
      <c r="DAK329" s="80"/>
      <c r="DAL329" s="80"/>
      <c r="DAM329" s="80"/>
      <c r="DAN329" s="80"/>
      <c r="DAO329" s="80"/>
      <c r="DAP329" s="80"/>
      <c r="DAQ329" s="80"/>
      <c r="DAR329" s="80"/>
      <c r="DAS329" s="80"/>
      <c r="DAT329" s="80"/>
      <c r="DAU329" s="80"/>
      <c r="DAV329" s="80"/>
      <c r="DAW329" s="80"/>
      <c r="DAX329" s="80"/>
      <c r="DAY329" s="80"/>
      <c r="DAZ329" s="80"/>
      <c r="DBA329" s="80"/>
      <c r="DBB329" s="80"/>
      <c r="DBC329" s="80"/>
      <c r="DBD329" s="80"/>
      <c r="DBE329" s="80"/>
      <c r="DBF329" s="80"/>
      <c r="DBG329" s="80"/>
      <c r="DBH329" s="80"/>
      <c r="DBI329" s="80"/>
      <c r="DBJ329" s="80"/>
      <c r="DBK329" s="80"/>
      <c r="DBL329" s="80"/>
      <c r="DBM329" s="80"/>
      <c r="DBN329" s="80"/>
      <c r="DBO329" s="80"/>
      <c r="DBP329" s="80"/>
      <c r="DBQ329" s="80"/>
      <c r="DBR329" s="80"/>
      <c r="DBS329" s="80"/>
      <c r="DBT329" s="80"/>
      <c r="DBU329" s="80"/>
      <c r="DBV329" s="80"/>
      <c r="DBW329" s="80"/>
      <c r="DBX329" s="80"/>
      <c r="DBY329" s="80"/>
      <c r="DBZ329" s="80"/>
      <c r="DCA329" s="80"/>
      <c r="DCB329" s="80"/>
      <c r="DCC329" s="80"/>
      <c r="DCD329" s="80"/>
      <c r="DCE329" s="80"/>
      <c r="DCF329" s="80"/>
      <c r="DCG329" s="80"/>
      <c r="DCH329" s="80"/>
      <c r="DCI329" s="80"/>
      <c r="DCJ329" s="80"/>
      <c r="DCK329" s="80"/>
      <c r="DCL329" s="80"/>
      <c r="DCM329" s="80"/>
      <c r="DCN329" s="80"/>
      <c r="DCO329" s="80"/>
      <c r="DCP329" s="80"/>
      <c r="DCQ329" s="80"/>
      <c r="DCR329" s="80"/>
      <c r="DCS329" s="80"/>
      <c r="DCT329" s="80"/>
      <c r="DCU329" s="80"/>
      <c r="DCV329" s="80"/>
      <c r="DCW329" s="80"/>
      <c r="DCX329" s="80"/>
      <c r="DCY329" s="80"/>
      <c r="DCZ329" s="80"/>
      <c r="DDA329" s="80"/>
      <c r="DDB329" s="80"/>
      <c r="DDC329" s="80"/>
      <c r="DDD329" s="80"/>
      <c r="DDE329" s="80"/>
      <c r="DDF329" s="80"/>
      <c r="DDG329" s="80"/>
      <c r="DDH329" s="80"/>
      <c r="DDI329" s="80"/>
      <c r="DDJ329" s="80"/>
      <c r="DDK329" s="80"/>
      <c r="DDL329" s="80"/>
      <c r="DDM329" s="80"/>
      <c r="DDN329" s="80"/>
      <c r="DDO329" s="80"/>
      <c r="DDP329" s="80"/>
      <c r="DDQ329" s="80"/>
      <c r="DDR329" s="80"/>
      <c r="DDS329" s="80"/>
      <c r="DDT329" s="80"/>
      <c r="DDU329" s="80"/>
      <c r="DDV329" s="80"/>
      <c r="DDW329" s="80"/>
      <c r="DDX329" s="80"/>
      <c r="DDY329" s="80"/>
      <c r="DDZ329" s="80"/>
      <c r="DEA329" s="80"/>
      <c r="DEB329" s="80"/>
      <c r="DEC329" s="80"/>
      <c r="DED329" s="80"/>
      <c r="DEE329" s="80"/>
      <c r="DEF329" s="80"/>
      <c r="DEG329" s="80"/>
      <c r="DEH329" s="80"/>
      <c r="DEI329" s="80"/>
      <c r="DEJ329" s="80"/>
      <c r="DEK329" s="80"/>
      <c r="DEL329" s="80"/>
      <c r="DEM329" s="80"/>
      <c r="DEN329" s="80"/>
      <c r="DEO329" s="80"/>
      <c r="DEP329" s="80"/>
      <c r="DEQ329" s="80"/>
      <c r="DER329" s="80"/>
      <c r="DES329" s="80"/>
      <c r="DET329" s="80"/>
      <c r="DEU329" s="80"/>
      <c r="DEV329" s="80"/>
      <c r="DEW329" s="80"/>
      <c r="DEX329" s="80"/>
      <c r="DEY329" s="80"/>
      <c r="DEZ329" s="80"/>
      <c r="DFA329" s="80"/>
      <c r="DFB329" s="80"/>
      <c r="DFC329" s="80"/>
      <c r="DFD329" s="80"/>
      <c r="DFE329" s="80"/>
      <c r="DFF329" s="80"/>
      <c r="DFG329" s="80"/>
      <c r="DFH329" s="80"/>
      <c r="DFI329" s="80"/>
      <c r="DFJ329" s="80"/>
      <c r="DFK329" s="80"/>
      <c r="DFL329" s="80"/>
      <c r="DFM329" s="80"/>
      <c r="DFN329" s="80"/>
      <c r="DFO329" s="80"/>
      <c r="DFP329" s="80"/>
      <c r="DFQ329" s="80"/>
      <c r="DFR329" s="80"/>
      <c r="DFS329" s="80"/>
      <c r="DFT329" s="80"/>
      <c r="DFU329" s="80"/>
      <c r="DFV329" s="80"/>
      <c r="DFW329" s="80"/>
      <c r="DFX329" s="80"/>
      <c r="DFY329" s="80"/>
      <c r="DFZ329" s="80"/>
      <c r="DGA329" s="80"/>
      <c r="DGB329" s="80"/>
      <c r="DGC329" s="80"/>
      <c r="DGD329" s="80"/>
      <c r="DGE329" s="80"/>
      <c r="DGF329" s="80"/>
      <c r="DGG329" s="80"/>
      <c r="DGH329" s="80"/>
      <c r="DGI329" s="80"/>
      <c r="DGJ329" s="80"/>
      <c r="DGK329" s="80"/>
      <c r="DGL329" s="80"/>
      <c r="DGM329" s="80"/>
      <c r="DGN329" s="80"/>
      <c r="DGO329" s="80"/>
      <c r="DGP329" s="80"/>
      <c r="DGQ329" s="80"/>
      <c r="DGR329" s="80"/>
      <c r="DGS329" s="80"/>
      <c r="DGT329" s="80"/>
      <c r="DGU329" s="80"/>
      <c r="DGV329" s="80"/>
      <c r="DGW329" s="80"/>
      <c r="DGX329" s="80"/>
      <c r="DGY329" s="80"/>
      <c r="DGZ329" s="80"/>
      <c r="DHA329" s="80"/>
      <c r="DHB329" s="80"/>
      <c r="DHC329" s="80"/>
      <c r="DHD329" s="80"/>
      <c r="DHE329" s="80"/>
      <c r="DHF329" s="80"/>
      <c r="DHG329" s="80"/>
      <c r="DHH329" s="80"/>
      <c r="DHI329" s="80"/>
      <c r="DHJ329" s="80"/>
      <c r="DHK329" s="80"/>
      <c r="DHL329" s="80"/>
      <c r="DHM329" s="80"/>
      <c r="DHN329" s="80"/>
      <c r="DHO329" s="80"/>
      <c r="DHP329" s="80"/>
      <c r="DHQ329" s="80"/>
      <c r="DHR329" s="80"/>
      <c r="DHS329" s="80"/>
      <c r="DHT329" s="80"/>
      <c r="DHU329" s="80"/>
      <c r="DHV329" s="80"/>
      <c r="DHW329" s="80"/>
      <c r="DHX329" s="80"/>
      <c r="DHY329" s="80"/>
      <c r="DHZ329" s="80"/>
      <c r="DIA329" s="80"/>
      <c r="DIB329" s="80"/>
      <c r="DIC329" s="80"/>
      <c r="DID329" s="80"/>
      <c r="DIE329" s="80"/>
      <c r="DIF329" s="80"/>
      <c r="DIG329" s="80"/>
      <c r="DIH329" s="80"/>
      <c r="DII329" s="80"/>
      <c r="DIJ329" s="80"/>
      <c r="DIK329" s="80"/>
      <c r="DIL329" s="80"/>
      <c r="DIM329" s="80"/>
      <c r="DIN329" s="80"/>
      <c r="DIO329" s="80"/>
      <c r="DIP329" s="80"/>
      <c r="DIQ329" s="80"/>
      <c r="DIR329" s="80"/>
      <c r="DIS329" s="80"/>
      <c r="DIT329" s="80"/>
      <c r="DIU329" s="80"/>
      <c r="DIV329" s="80"/>
      <c r="DIW329" s="80"/>
      <c r="DIX329" s="80"/>
      <c r="DIY329" s="80"/>
      <c r="DIZ329" s="80"/>
      <c r="DJA329" s="80"/>
      <c r="DJB329" s="80"/>
      <c r="DJC329" s="80"/>
      <c r="DJD329" s="80"/>
      <c r="DJE329" s="80"/>
      <c r="DJF329" s="80"/>
      <c r="DJG329" s="80"/>
      <c r="DJH329" s="80"/>
      <c r="DJI329" s="80"/>
      <c r="DJJ329" s="80"/>
      <c r="DJK329" s="80"/>
      <c r="DJL329" s="80"/>
      <c r="DJM329" s="80"/>
      <c r="DJN329" s="80"/>
      <c r="DJO329" s="80"/>
      <c r="DJP329" s="80"/>
      <c r="DJQ329" s="80"/>
      <c r="DJR329" s="80"/>
      <c r="DJS329" s="80"/>
      <c r="DJT329" s="80"/>
      <c r="DJU329" s="80"/>
      <c r="DJV329" s="80"/>
      <c r="DJW329" s="80"/>
      <c r="DJX329" s="80"/>
      <c r="DJY329" s="80"/>
      <c r="DJZ329" s="80"/>
      <c r="DKA329" s="80"/>
      <c r="DKB329" s="80"/>
      <c r="DKC329" s="80"/>
      <c r="DKD329" s="80"/>
      <c r="DKE329" s="80"/>
      <c r="DKF329" s="80"/>
      <c r="DKG329" s="80"/>
      <c r="DKH329" s="80"/>
      <c r="DKI329" s="80"/>
      <c r="DKJ329" s="80"/>
      <c r="DKK329" s="80"/>
      <c r="DKL329" s="80"/>
      <c r="DKM329" s="80"/>
      <c r="DKN329" s="80"/>
      <c r="DKO329" s="80"/>
      <c r="DKP329" s="80"/>
      <c r="DKQ329" s="80"/>
      <c r="DKR329" s="80"/>
      <c r="DKS329" s="80"/>
      <c r="DKT329" s="80"/>
      <c r="DKU329" s="80"/>
      <c r="DKV329" s="80"/>
      <c r="DKW329" s="80"/>
      <c r="DKX329" s="80"/>
      <c r="DKY329" s="80"/>
      <c r="DKZ329" s="80"/>
      <c r="DLA329" s="80"/>
      <c r="DLB329" s="80"/>
      <c r="DLC329" s="80"/>
      <c r="DLD329" s="80"/>
      <c r="DLE329" s="80"/>
      <c r="DLF329" s="80"/>
      <c r="DLG329" s="80"/>
      <c r="DLH329" s="80"/>
      <c r="DLI329" s="80"/>
      <c r="DLJ329" s="80"/>
      <c r="DLK329" s="80"/>
      <c r="DLL329" s="80"/>
      <c r="DLM329" s="80"/>
      <c r="DLN329" s="80"/>
      <c r="DLO329" s="80"/>
      <c r="DLP329" s="80"/>
      <c r="DLQ329" s="80"/>
      <c r="DLR329" s="80"/>
      <c r="DLS329" s="80"/>
      <c r="DLT329" s="80"/>
      <c r="DLU329" s="80"/>
      <c r="DLV329" s="80"/>
      <c r="DLW329" s="80"/>
      <c r="DLX329" s="80"/>
      <c r="DLY329" s="80"/>
      <c r="DLZ329" s="80"/>
      <c r="DMA329" s="80"/>
      <c r="DMB329" s="80"/>
      <c r="DMC329" s="80"/>
      <c r="DMD329" s="80"/>
      <c r="DME329" s="80"/>
      <c r="DMF329" s="80"/>
      <c r="DMG329" s="80"/>
      <c r="DMH329" s="80"/>
      <c r="DMI329" s="80"/>
      <c r="DMJ329" s="80"/>
      <c r="DMK329" s="80"/>
      <c r="DML329" s="80"/>
      <c r="DMM329" s="80"/>
      <c r="DMN329" s="80"/>
      <c r="DMO329" s="80"/>
      <c r="DMP329" s="80"/>
      <c r="DMQ329" s="80"/>
      <c r="DMR329" s="80"/>
      <c r="DMS329" s="80"/>
      <c r="DMT329" s="80"/>
      <c r="DMU329" s="80"/>
      <c r="DMV329" s="80"/>
      <c r="DMW329" s="80"/>
      <c r="DMX329" s="80"/>
      <c r="DMY329" s="80"/>
      <c r="DMZ329" s="80"/>
      <c r="DNA329" s="80"/>
      <c r="DNB329" s="80"/>
      <c r="DNC329" s="80"/>
      <c r="DND329" s="80"/>
      <c r="DNE329" s="80"/>
      <c r="DNF329" s="80"/>
      <c r="DNG329" s="80"/>
      <c r="DNH329" s="80"/>
      <c r="DNI329" s="80"/>
      <c r="DNJ329" s="80"/>
      <c r="DNK329" s="80"/>
      <c r="DNL329" s="80"/>
      <c r="DNM329" s="80"/>
      <c r="DNN329" s="80"/>
      <c r="DNO329" s="80"/>
      <c r="DNP329" s="80"/>
      <c r="DNQ329" s="80"/>
      <c r="DNR329" s="80"/>
      <c r="DNS329" s="80"/>
      <c r="DNT329" s="80"/>
      <c r="DNU329" s="80"/>
      <c r="DNV329" s="80"/>
      <c r="DNW329" s="80"/>
      <c r="DNX329" s="80"/>
      <c r="DNY329" s="80"/>
      <c r="DNZ329" s="80"/>
      <c r="DOA329" s="80"/>
      <c r="DOB329" s="80"/>
      <c r="DOC329" s="80"/>
      <c r="DOD329" s="80"/>
      <c r="DOE329" s="80"/>
      <c r="DOF329" s="80"/>
      <c r="DOG329" s="80"/>
      <c r="DOH329" s="80"/>
      <c r="DOI329" s="80"/>
      <c r="DOJ329" s="80"/>
      <c r="DOK329" s="80"/>
      <c r="DOL329" s="80"/>
      <c r="DOM329" s="80"/>
      <c r="DON329" s="80"/>
      <c r="DOO329" s="80"/>
      <c r="DOP329" s="80"/>
      <c r="DOQ329" s="80"/>
      <c r="DOR329" s="80"/>
      <c r="DOS329" s="80"/>
      <c r="DOT329" s="80"/>
      <c r="DOU329" s="80"/>
      <c r="DOV329" s="80"/>
      <c r="DOW329" s="80"/>
      <c r="DOX329" s="80"/>
      <c r="DOY329" s="80"/>
      <c r="DOZ329" s="80"/>
      <c r="DPA329" s="80"/>
      <c r="DPB329" s="80"/>
      <c r="DPC329" s="80"/>
      <c r="DPD329" s="80"/>
      <c r="DPE329" s="80"/>
      <c r="DPF329" s="80"/>
      <c r="DPG329" s="80"/>
      <c r="DPH329" s="80"/>
      <c r="DPI329" s="80"/>
      <c r="DPJ329" s="80"/>
      <c r="DPK329" s="80"/>
      <c r="DPL329" s="80"/>
      <c r="DPM329" s="80"/>
      <c r="DPN329" s="80"/>
      <c r="DPO329" s="80"/>
      <c r="DPP329" s="80"/>
      <c r="DPQ329" s="80"/>
      <c r="DPR329" s="80"/>
      <c r="DPS329" s="80"/>
      <c r="DPT329" s="80"/>
      <c r="DPU329" s="80"/>
      <c r="DPV329" s="80"/>
      <c r="DPW329" s="80"/>
      <c r="DPX329" s="80"/>
      <c r="DPY329" s="80"/>
      <c r="DPZ329" s="80"/>
      <c r="DQA329" s="80"/>
      <c r="DQB329" s="80"/>
      <c r="DQC329" s="80"/>
      <c r="DQD329" s="80"/>
      <c r="DQE329" s="80"/>
      <c r="DQF329" s="80"/>
      <c r="DQG329" s="80"/>
      <c r="DQH329" s="80"/>
      <c r="DQI329" s="80"/>
      <c r="DQJ329" s="80"/>
      <c r="DQK329" s="80"/>
      <c r="DQL329" s="80"/>
      <c r="DQM329" s="80"/>
      <c r="DQN329" s="80"/>
      <c r="DQO329" s="80"/>
      <c r="DQP329" s="80"/>
      <c r="DQQ329" s="80"/>
      <c r="DQR329" s="80"/>
      <c r="DQS329" s="80"/>
      <c r="DQT329" s="80"/>
      <c r="DQU329" s="80"/>
      <c r="DQV329" s="80"/>
      <c r="DQW329" s="80"/>
      <c r="DQX329" s="80"/>
      <c r="DQY329" s="80"/>
      <c r="DQZ329" s="80"/>
      <c r="DRA329" s="80"/>
      <c r="DRB329" s="80"/>
      <c r="DRC329" s="80"/>
      <c r="DRD329" s="80"/>
      <c r="DRE329" s="80"/>
      <c r="DRF329" s="80"/>
      <c r="DRG329" s="80"/>
      <c r="DRH329" s="80"/>
      <c r="DRI329" s="80"/>
      <c r="DRJ329" s="80"/>
      <c r="DRK329" s="80"/>
      <c r="DRL329" s="80"/>
      <c r="DRM329" s="80"/>
      <c r="DRN329" s="80"/>
      <c r="DRO329" s="80"/>
      <c r="DRP329" s="80"/>
      <c r="DRQ329" s="80"/>
      <c r="DRR329" s="80"/>
      <c r="DRS329" s="80"/>
      <c r="DRT329" s="80"/>
      <c r="DRU329" s="80"/>
      <c r="DRV329" s="80"/>
      <c r="DRW329" s="80"/>
      <c r="DRX329" s="80"/>
      <c r="DRY329" s="80"/>
      <c r="DRZ329" s="80"/>
      <c r="DSA329" s="80"/>
      <c r="DSB329" s="80"/>
      <c r="DSC329" s="80"/>
      <c r="DSD329" s="80"/>
      <c r="DSE329" s="80"/>
      <c r="DSF329" s="80"/>
      <c r="DSG329" s="80"/>
      <c r="DSH329" s="80"/>
      <c r="DSI329" s="80"/>
      <c r="DSJ329" s="80"/>
      <c r="DSK329" s="80"/>
      <c r="DSL329" s="80"/>
      <c r="DSM329" s="80"/>
      <c r="DSN329" s="80"/>
      <c r="DSO329" s="80"/>
      <c r="DSP329" s="80"/>
      <c r="DSQ329" s="80"/>
      <c r="DSR329" s="80"/>
      <c r="DSS329" s="80"/>
      <c r="DST329" s="80"/>
      <c r="DSU329" s="80"/>
      <c r="DSV329" s="80"/>
      <c r="DSW329" s="80"/>
      <c r="DSX329" s="80"/>
      <c r="DSY329" s="80"/>
      <c r="DSZ329" s="80"/>
      <c r="DTA329" s="80"/>
      <c r="DTB329" s="80"/>
      <c r="DTC329" s="80"/>
      <c r="DTD329" s="80"/>
      <c r="DTE329" s="80"/>
      <c r="DTF329" s="80"/>
      <c r="DTG329" s="80"/>
      <c r="DTH329" s="80"/>
      <c r="DTI329" s="80"/>
      <c r="DTJ329" s="80"/>
      <c r="DTK329" s="80"/>
      <c r="DTL329" s="80"/>
      <c r="DTM329" s="80"/>
      <c r="DTN329" s="80"/>
      <c r="DTO329" s="80"/>
      <c r="DTP329" s="80"/>
      <c r="DTQ329" s="80"/>
      <c r="DTR329" s="80"/>
      <c r="DTS329" s="80"/>
      <c r="DTT329" s="80"/>
      <c r="DTU329" s="80"/>
      <c r="DTV329" s="80"/>
      <c r="DTW329" s="80"/>
      <c r="DTX329" s="80"/>
      <c r="DTY329" s="80"/>
      <c r="DTZ329" s="80"/>
      <c r="DUA329" s="80"/>
      <c r="DUB329" s="80"/>
      <c r="DUC329" s="80"/>
      <c r="DUD329" s="80"/>
      <c r="DUE329" s="80"/>
      <c r="DUF329" s="80"/>
      <c r="DUG329" s="80"/>
      <c r="DUH329" s="80"/>
      <c r="DUI329" s="80"/>
      <c r="DUJ329" s="80"/>
      <c r="DUK329" s="80"/>
      <c r="DUL329" s="80"/>
      <c r="DUM329" s="80"/>
      <c r="DUN329" s="80"/>
      <c r="DUO329" s="80"/>
      <c r="DUP329" s="80"/>
      <c r="DUQ329" s="80"/>
      <c r="DUR329" s="80"/>
      <c r="DUS329" s="80"/>
      <c r="DUT329" s="80"/>
      <c r="DUU329" s="80"/>
      <c r="DUV329" s="80"/>
      <c r="DUW329" s="80"/>
      <c r="DUX329" s="80"/>
      <c r="DUY329" s="80"/>
      <c r="DUZ329" s="80"/>
      <c r="DVA329" s="80"/>
      <c r="DVB329" s="80"/>
      <c r="DVC329" s="80"/>
      <c r="DVD329" s="80"/>
      <c r="DVE329" s="80"/>
      <c r="DVF329" s="80"/>
      <c r="DVG329" s="80"/>
      <c r="DVH329" s="80"/>
      <c r="DVI329" s="80"/>
      <c r="DVJ329" s="80"/>
      <c r="DVK329" s="80"/>
      <c r="DVL329" s="80"/>
      <c r="DVM329" s="80"/>
      <c r="DVN329" s="80"/>
      <c r="DVO329" s="80"/>
      <c r="DVP329" s="80"/>
      <c r="DVQ329" s="80"/>
      <c r="DVR329" s="80"/>
      <c r="DVS329" s="80"/>
      <c r="DVT329" s="80"/>
      <c r="DVU329" s="80"/>
      <c r="DVV329" s="80"/>
      <c r="DVW329" s="80"/>
      <c r="DVX329" s="80"/>
      <c r="DVY329" s="80"/>
      <c r="DVZ329" s="80"/>
      <c r="DWA329" s="80"/>
      <c r="DWB329" s="80"/>
      <c r="DWC329" s="80"/>
      <c r="DWD329" s="80"/>
      <c r="DWE329" s="80"/>
      <c r="DWF329" s="80"/>
      <c r="DWG329" s="80"/>
      <c r="DWH329" s="80"/>
      <c r="DWI329" s="80"/>
      <c r="DWJ329" s="80"/>
      <c r="DWK329" s="80"/>
      <c r="DWL329" s="80"/>
      <c r="DWM329" s="80"/>
      <c r="DWN329" s="80"/>
      <c r="DWO329" s="80"/>
      <c r="DWP329" s="80"/>
      <c r="DWQ329" s="80"/>
      <c r="DWR329" s="80"/>
      <c r="DWS329" s="80"/>
      <c r="DWT329" s="80"/>
      <c r="DWU329" s="80"/>
      <c r="DWV329" s="80"/>
      <c r="DWW329" s="80"/>
      <c r="DWX329" s="80"/>
      <c r="DWY329" s="80"/>
      <c r="DWZ329" s="80"/>
      <c r="DXA329" s="80"/>
      <c r="DXB329" s="80"/>
      <c r="DXC329" s="80"/>
      <c r="DXD329" s="80"/>
      <c r="DXE329" s="80"/>
      <c r="DXF329" s="80"/>
      <c r="DXG329" s="80"/>
      <c r="DXH329" s="80"/>
      <c r="DXI329" s="80"/>
      <c r="DXJ329" s="80"/>
      <c r="DXK329" s="80"/>
      <c r="DXL329" s="80"/>
      <c r="DXM329" s="80"/>
      <c r="DXN329" s="80"/>
      <c r="DXO329" s="80"/>
      <c r="DXP329" s="80"/>
      <c r="DXQ329" s="80"/>
      <c r="DXR329" s="80"/>
      <c r="DXS329" s="80"/>
      <c r="DXT329" s="80"/>
      <c r="DXU329" s="80"/>
      <c r="DXV329" s="80"/>
      <c r="DXW329" s="80"/>
      <c r="DXX329" s="80"/>
      <c r="DXY329" s="80"/>
      <c r="DXZ329" s="80"/>
      <c r="DYA329" s="80"/>
      <c r="DYB329" s="80"/>
      <c r="DYC329" s="80"/>
      <c r="DYD329" s="80"/>
      <c r="DYE329" s="80"/>
      <c r="DYF329" s="80"/>
      <c r="DYG329" s="80"/>
      <c r="DYH329" s="80"/>
      <c r="DYI329" s="80"/>
      <c r="DYJ329" s="80"/>
      <c r="DYK329" s="80"/>
      <c r="DYL329" s="80"/>
      <c r="DYM329" s="80"/>
      <c r="DYN329" s="80"/>
      <c r="DYO329" s="80"/>
      <c r="DYP329" s="80"/>
      <c r="DYQ329" s="80"/>
      <c r="DYR329" s="80"/>
      <c r="DYS329" s="80"/>
      <c r="DYT329" s="80"/>
      <c r="DYU329" s="80"/>
      <c r="DYV329" s="80"/>
      <c r="DYW329" s="80"/>
      <c r="DYX329" s="80"/>
      <c r="DYY329" s="80"/>
      <c r="DYZ329" s="80"/>
      <c r="DZA329" s="80"/>
      <c r="DZB329" s="80"/>
      <c r="DZC329" s="80"/>
      <c r="DZD329" s="80"/>
      <c r="DZE329" s="80"/>
      <c r="DZF329" s="80"/>
      <c r="DZG329" s="80"/>
      <c r="DZH329" s="80"/>
      <c r="DZI329" s="80"/>
      <c r="DZJ329" s="80"/>
      <c r="DZK329" s="80"/>
      <c r="DZL329" s="80"/>
      <c r="DZM329" s="80"/>
      <c r="DZN329" s="80"/>
      <c r="DZO329" s="80"/>
      <c r="DZP329" s="80"/>
      <c r="DZQ329" s="80"/>
      <c r="DZR329" s="80"/>
      <c r="DZS329" s="80"/>
      <c r="DZT329" s="80"/>
      <c r="DZU329" s="80"/>
      <c r="DZV329" s="80"/>
      <c r="DZW329" s="80"/>
      <c r="DZX329" s="80"/>
      <c r="DZY329" s="80"/>
      <c r="DZZ329" s="80"/>
      <c r="EAA329" s="80"/>
      <c r="EAB329" s="80"/>
      <c r="EAC329" s="80"/>
      <c r="EAD329" s="80"/>
      <c r="EAE329" s="80"/>
      <c r="EAF329" s="80"/>
      <c r="EAG329" s="80"/>
      <c r="EAH329" s="80"/>
      <c r="EAI329" s="80"/>
      <c r="EAJ329" s="80"/>
      <c r="EAK329" s="80"/>
      <c r="EAL329" s="80"/>
      <c r="EAM329" s="80"/>
      <c r="EAN329" s="80"/>
      <c r="EAO329" s="80"/>
      <c r="EAP329" s="80"/>
      <c r="EAQ329" s="80"/>
      <c r="EAR329" s="80"/>
      <c r="EAS329" s="80"/>
      <c r="EAT329" s="80"/>
      <c r="EAU329" s="80"/>
      <c r="EAV329" s="80"/>
      <c r="EAW329" s="80"/>
      <c r="EAX329" s="80"/>
      <c r="EAY329" s="80"/>
      <c r="EAZ329" s="80"/>
      <c r="EBA329" s="80"/>
      <c r="EBB329" s="80"/>
      <c r="EBC329" s="80"/>
      <c r="EBD329" s="80"/>
      <c r="EBE329" s="80"/>
      <c r="EBF329" s="80"/>
      <c r="EBG329" s="80"/>
      <c r="EBH329" s="80"/>
      <c r="EBI329" s="80"/>
      <c r="EBJ329" s="80"/>
      <c r="EBK329" s="80"/>
      <c r="EBL329" s="80"/>
      <c r="EBM329" s="80"/>
      <c r="EBN329" s="80"/>
      <c r="EBO329" s="80"/>
      <c r="EBP329" s="80"/>
      <c r="EBQ329" s="80"/>
      <c r="EBR329" s="80"/>
      <c r="EBS329" s="80"/>
      <c r="EBT329" s="80"/>
      <c r="EBU329" s="80"/>
      <c r="EBV329" s="80"/>
      <c r="EBW329" s="80"/>
      <c r="EBX329" s="80"/>
      <c r="EBY329" s="80"/>
      <c r="EBZ329" s="80"/>
      <c r="ECA329" s="80"/>
      <c r="ECB329" s="80"/>
      <c r="ECC329" s="80"/>
      <c r="ECD329" s="80"/>
      <c r="ECE329" s="80"/>
      <c r="ECF329" s="80"/>
      <c r="ECG329" s="80"/>
      <c r="ECH329" s="80"/>
      <c r="ECI329" s="80"/>
      <c r="ECJ329" s="80"/>
      <c r="ECK329" s="80"/>
      <c r="ECL329" s="80"/>
      <c r="ECM329" s="80"/>
      <c r="ECN329" s="80"/>
      <c r="ECO329" s="80"/>
      <c r="ECP329" s="80"/>
      <c r="ECQ329" s="80"/>
      <c r="ECR329" s="80"/>
      <c r="ECS329" s="80"/>
      <c r="ECT329" s="80"/>
      <c r="ECU329" s="80"/>
      <c r="ECV329" s="80"/>
      <c r="ECW329" s="80"/>
      <c r="ECX329" s="80"/>
      <c r="ECY329" s="80"/>
      <c r="ECZ329" s="80"/>
      <c r="EDA329" s="80"/>
      <c r="EDB329" s="80"/>
      <c r="EDC329" s="80"/>
      <c r="EDD329" s="80"/>
      <c r="EDE329" s="80"/>
      <c r="EDF329" s="80"/>
      <c r="EDG329" s="80"/>
      <c r="EDH329" s="80"/>
      <c r="EDI329" s="80"/>
      <c r="EDJ329" s="80"/>
      <c r="EDK329" s="80"/>
      <c r="EDL329" s="80"/>
      <c r="EDM329" s="80"/>
      <c r="EDN329" s="80"/>
      <c r="EDO329" s="80"/>
      <c r="EDP329" s="80"/>
      <c r="EDQ329" s="80"/>
      <c r="EDR329" s="80"/>
      <c r="EDS329" s="80"/>
      <c r="EDT329" s="80"/>
      <c r="EDU329" s="80"/>
      <c r="EDV329" s="80"/>
      <c r="EDW329" s="80"/>
      <c r="EDX329" s="80"/>
      <c r="EDY329" s="80"/>
      <c r="EDZ329" s="80"/>
      <c r="EEA329" s="80"/>
      <c r="EEB329" s="80"/>
      <c r="EEC329" s="80"/>
      <c r="EED329" s="80"/>
      <c r="EEE329" s="80"/>
      <c r="EEF329" s="80"/>
      <c r="EEG329" s="80"/>
      <c r="EEH329" s="80"/>
      <c r="EEI329" s="80"/>
      <c r="EEJ329" s="80"/>
      <c r="EEK329" s="80"/>
      <c r="EEL329" s="80"/>
      <c r="EEM329" s="80"/>
      <c r="EEN329" s="80"/>
      <c r="EEO329" s="80"/>
      <c r="EEP329" s="80"/>
      <c r="EEQ329" s="80"/>
      <c r="EER329" s="80"/>
      <c r="EES329" s="80"/>
      <c r="EET329" s="80"/>
      <c r="EEU329" s="80"/>
      <c r="EEV329" s="80"/>
      <c r="EEW329" s="80"/>
      <c r="EEX329" s="80"/>
      <c r="EEY329" s="80"/>
      <c r="EEZ329" s="80"/>
      <c r="EFA329" s="80"/>
      <c r="EFB329" s="80"/>
      <c r="EFC329" s="80"/>
      <c r="EFD329" s="80"/>
      <c r="EFE329" s="80"/>
      <c r="EFF329" s="80"/>
      <c r="EFG329" s="80"/>
      <c r="EFH329" s="80"/>
      <c r="EFI329" s="80"/>
      <c r="EFJ329" s="80"/>
      <c r="EFK329" s="80"/>
      <c r="EFL329" s="80"/>
      <c r="EFM329" s="80"/>
      <c r="EFN329" s="80"/>
      <c r="EFO329" s="80"/>
      <c r="EFP329" s="80"/>
      <c r="EFQ329" s="80"/>
      <c r="EFR329" s="80"/>
      <c r="EFS329" s="80"/>
      <c r="EFT329" s="80"/>
      <c r="EFU329" s="80"/>
      <c r="EFV329" s="80"/>
      <c r="EFW329" s="80"/>
      <c r="EFX329" s="80"/>
      <c r="EFY329" s="80"/>
      <c r="EFZ329" s="80"/>
      <c r="EGA329" s="80"/>
      <c r="EGB329" s="80"/>
      <c r="EGC329" s="80"/>
      <c r="EGD329" s="80"/>
      <c r="EGE329" s="80"/>
      <c r="EGF329" s="80"/>
      <c r="EGG329" s="80"/>
      <c r="EGH329" s="80"/>
      <c r="EGI329" s="80"/>
      <c r="EGJ329" s="80"/>
      <c r="EGK329" s="80"/>
      <c r="EGL329" s="80"/>
      <c r="EGM329" s="80"/>
      <c r="EGN329" s="80"/>
      <c r="EGO329" s="80"/>
      <c r="EGP329" s="80"/>
      <c r="EGQ329" s="80"/>
      <c r="EGR329" s="80"/>
      <c r="EGS329" s="80"/>
      <c r="EGT329" s="80"/>
      <c r="EGU329" s="80"/>
      <c r="EGV329" s="80"/>
      <c r="EGW329" s="80"/>
      <c r="EGX329" s="80"/>
      <c r="EGY329" s="80"/>
      <c r="EGZ329" s="80"/>
      <c r="EHA329" s="80"/>
      <c r="EHB329" s="80"/>
      <c r="EHC329" s="80"/>
      <c r="EHD329" s="80"/>
      <c r="EHE329" s="80"/>
      <c r="EHF329" s="80"/>
      <c r="EHG329" s="80"/>
      <c r="EHH329" s="80"/>
      <c r="EHI329" s="80"/>
      <c r="EHJ329" s="80"/>
      <c r="EHK329" s="80"/>
      <c r="EHL329" s="80"/>
      <c r="EHM329" s="80"/>
      <c r="EHN329" s="80"/>
      <c r="EHO329" s="80"/>
      <c r="EHP329" s="80"/>
      <c r="EHQ329" s="80"/>
      <c r="EHR329" s="80"/>
      <c r="EHS329" s="80"/>
      <c r="EHT329" s="80"/>
      <c r="EHU329" s="80"/>
      <c r="EHV329" s="80"/>
      <c r="EHW329" s="80"/>
      <c r="EHX329" s="80"/>
      <c r="EHY329" s="80"/>
      <c r="EHZ329" s="80"/>
      <c r="EIA329" s="80"/>
      <c r="EIB329" s="80"/>
      <c r="EIC329" s="80"/>
      <c r="EID329" s="80"/>
      <c r="EIE329" s="80"/>
      <c r="EIF329" s="80"/>
      <c r="EIG329" s="80"/>
      <c r="EIH329" s="80"/>
      <c r="EII329" s="80"/>
      <c r="EIJ329" s="80"/>
      <c r="EIK329" s="80"/>
      <c r="EIL329" s="80"/>
      <c r="EIM329" s="80"/>
      <c r="EIN329" s="80"/>
      <c r="EIO329" s="80"/>
      <c r="EIP329" s="80"/>
      <c r="EIQ329" s="80"/>
      <c r="EIR329" s="80"/>
      <c r="EIS329" s="80"/>
      <c r="EIT329" s="80"/>
      <c r="EIU329" s="80"/>
      <c r="EIV329" s="80"/>
      <c r="EIW329" s="80"/>
      <c r="EIX329" s="80"/>
      <c r="EIY329" s="80"/>
      <c r="EIZ329" s="80"/>
      <c r="EJA329" s="80"/>
      <c r="EJB329" s="80"/>
      <c r="EJC329" s="80"/>
      <c r="EJD329" s="80"/>
      <c r="EJE329" s="80"/>
      <c r="EJF329" s="80"/>
      <c r="EJG329" s="80"/>
      <c r="EJH329" s="80"/>
      <c r="EJI329" s="80"/>
      <c r="EJJ329" s="80"/>
      <c r="EJK329" s="80"/>
      <c r="EJL329" s="80"/>
      <c r="EJM329" s="80"/>
      <c r="EJN329" s="80"/>
      <c r="EJO329" s="80"/>
      <c r="EJP329" s="80"/>
      <c r="EJQ329" s="80"/>
      <c r="EJR329" s="80"/>
      <c r="EJS329" s="80"/>
      <c r="EJT329" s="80"/>
      <c r="EJU329" s="80"/>
      <c r="EJV329" s="80"/>
      <c r="EJW329" s="80"/>
      <c r="EJX329" s="80"/>
      <c r="EJY329" s="80"/>
      <c r="EJZ329" s="80"/>
      <c r="EKA329" s="80"/>
      <c r="EKB329" s="80"/>
      <c r="EKC329" s="80"/>
      <c r="EKD329" s="80"/>
      <c r="EKE329" s="80"/>
      <c r="EKF329" s="80"/>
      <c r="EKG329" s="80"/>
      <c r="EKH329" s="80"/>
      <c r="EKI329" s="80"/>
      <c r="EKJ329" s="80"/>
      <c r="EKK329" s="80"/>
      <c r="EKL329" s="80"/>
      <c r="EKM329" s="80"/>
      <c r="EKN329" s="80"/>
      <c r="EKO329" s="80"/>
      <c r="EKP329" s="80"/>
      <c r="EKQ329" s="80"/>
      <c r="EKR329" s="80"/>
      <c r="EKS329" s="80"/>
      <c r="EKT329" s="80"/>
      <c r="EKU329" s="80"/>
      <c r="EKV329" s="80"/>
      <c r="EKW329" s="80"/>
      <c r="EKX329" s="80"/>
      <c r="EKY329" s="80"/>
      <c r="EKZ329" s="80"/>
      <c r="ELA329" s="80"/>
      <c r="ELB329" s="80"/>
      <c r="ELC329" s="80"/>
      <c r="ELD329" s="80"/>
      <c r="ELE329" s="80"/>
      <c r="ELF329" s="80"/>
      <c r="ELG329" s="80"/>
      <c r="ELH329" s="80"/>
      <c r="ELI329" s="80"/>
      <c r="ELJ329" s="80"/>
      <c r="ELK329" s="80"/>
      <c r="ELL329" s="80"/>
      <c r="ELM329" s="80"/>
      <c r="ELN329" s="80"/>
      <c r="ELO329" s="80"/>
      <c r="ELP329" s="80"/>
      <c r="ELQ329" s="80"/>
      <c r="ELR329" s="80"/>
      <c r="ELS329" s="80"/>
      <c r="ELT329" s="80"/>
      <c r="ELU329" s="80"/>
      <c r="ELV329" s="80"/>
      <c r="ELW329" s="80"/>
      <c r="ELX329" s="80"/>
      <c r="ELY329" s="80"/>
      <c r="ELZ329" s="80"/>
      <c r="EMA329" s="80"/>
      <c r="EMB329" s="80"/>
      <c r="EMC329" s="80"/>
      <c r="EMD329" s="80"/>
      <c r="EME329" s="80"/>
      <c r="EMF329" s="80"/>
      <c r="EMG329" s="80"/>
      <c r="EMH329" s="80"/>
      <c r="EMI329" s="80"/>
      <c r="EMJ329" s="80"/>
      <c r="EMK329" s="80"/>
      <c r="EML329" s="80"/>
      <c r="EMM329" s="80"/>
      <c r="EMN329" s="80"/>
      <c r="EMO329" s="80"/>
      <c r="EMP329" s="80"/>
      <c r="EMQ329" s="80"/>
      <c r="EMR329" s="80"/>
      <c r="EMS329" s="80"/>
      <c r="EMT329" s="80"/>
      <c r="EMU329" s="80"/>
      <c r="EMV329" s="80"/>
      <c r="EMW329" s="80"/>
      <c r="EMX329" s="80"/>
      <c r="EMY329" s="80"/>
      <c r="EMZ329" s="80"/>
      <c r="ENA329" s="80"/>
      <c r="ENB329" s="80"/>
      <c r="ENC329" s="80"/>
      <c r="END329" s="80"/>
      <c r="ENE329" s="80"/>
      <c r="ENF329" s="80"/>
      <c r="ENG329" s="80"/>
      <c r="ENH329" s="80"/>
      <c r="ENI329" s="80"/>
      <c r="ENJ329" s="80"/>
      <c r="ENK329" s="80"/>
      <c r="ENL329" s="80"/>
      <c r="ENM329" s="80"/>
      <c r="ENN329" s="80"/>
      <c r="ENO329" s="80"/>
      <c r="ENP329" s="80"/>
      <c r="ENQ329" s="80"/>
      <c r="ENR329" s="80"/>
      <c r="ENS329" s="80"/>
      <c r="ENT329" s="80"/>
      <c r="ENU329" s="80"/>
      <c r="ENV329" s="80"/>
      <c r="ENW329" s="80"/>
      <c r="ENX329" s="80"/>
      <c r="ENY329" s="80"/>
      <c r="ENZ329" s="80"/>
      <c r="EOA329" s="80"/>
      <c r="EOB329" s="80"/>
      <c r="EOC329" s="80"/>
      <c r="EOD329" s="80"/>
      <c r="EOE329" s="80"/>
      <c r="EOF329" s="80"/>
      <c r="EOG329" s="80"/>
      <c r="EOH329" s="80"/>
      <c r="EOI329" s="80"/>
      <c r="EOJ329" s="80"/>
      <c r="EOK329" s="80"/>
      <c r="EOL329" s="80"/>
      <c r="EOM329" s="80"/>
      <c r="EON329" s="80"/>
      <c r="EOO329" s="80"/>
      <c r="EOP329" s="80"/>
      <c r="EOQ329" s="80"/>
      <c r="EOR329" s="80"/>
      <c r="EOS329" s="80"/>
      <c r="EOT329" s="80"/>
      <c r="EOU329" s="80"/>
      <c r="EOV329" s="80"/>
      <c r="EOW329" s="80"/>
      <c r="EOX329" s="80"/>
      <c r="EOY329" s="80"/>
      <c r="EOZ329" s="80"/>
      <c r="EPA329" s="80"/>
      <c r="EPB329" s="80"/>
      <c r="EPC329" s="80"/>
      <c r="EPD329" s="80"/>
      <c r="EPE329" s="80"/>
      <c r="EPF329" s="80"/>
      <c r="EPG329" s="80"/>
      <c r="EPH329" s="80"/>
      <c r="EPI329" s="80"/>
      <c r="EPJ329" s="80"/>
      <c r="EPK329" s="80"/>
      <c r="EPL329" s="80"/>
      <c r="EPM329" s="80"/>
      <c r="EPN329" s="80"/>
      <c r="EPO329" s="80"/>
      <c r="EPP329" s="80"/>
      <c r="EPQ329" s="80"/>
      <c r="EPR329" s="80"/>
      <c r="EPS329" s="80"/>
      <c r="EPT329" s="80"/>
      <c r="EPU329" s="80"/>
      <c r="EPV329" s="80"/>
      <c r="EPW329" s="80"/>
      <c r="EPX329" s="80"/>
      <c r="EPY329" s="80"/>
      <c r="EPZ329" s="80"/>
      <c r="EQA329" s="80"/>
      <c r="EQB329" s="80"/>
      <c r="EQC329" s="80"/>
      <c r="EQD329" s="80"/>
      <c r="EQE329" s="80"/>
      <c r="EQF329" s="80"/>
      <c r="EQG329" s="80"/>
      <c r="EQH329" s="80"/>
      <c r="EQI329" s="80"/>
      <c r="EQJ329" s="80"/>
      <c r="EQK329" s="80"/>
      <c r="EQL329" s="80"/>
      <c r="EQM329" s="80"/>
      <c r="EQN329" s="80"/>
      <c r="EQO329" s="80"/>
      <c r="EQP329" s="80"/>
      <c r="EQQ329" s="80"/>
      <c r="EQR329" s="80"/>
      <c r="EQS329" s="80"/>
      <c r="EQT329" s="80"/>
      <c r="EQU329" s="80"/>
      <c r="EQV329" s="80"/>
      <c r="EQW329" s="80"/>
      <c r="EQX329" s="80"/>
      <c r="EQY329" s="80"/>
      <c r="EQZ329" s="80"/>
      <c r="ERA329" s="80"/>
      <c r="ERB329" s="80"/>
      <c r="ERC329" s="80"/>
      <c r="ERD329" s="80"/>
      <c r="ERE329" s="80"/>
      <c r="ERF329" s="80"/>
      <c r="ERG329" s="80"/>
      <c r="ERH329" s="80"/>
      <c r="ERI329" s="80"/>
      <c r="ERJ329" s="80"/>
      <c r="ERK329" s="80"/>
      <c r="ERL329" s="80"/>
      <c r="ERM329" s="80"/>
      <c r="ERN329" s="80"/>
      <c r="ERO329" s="80"/>
      <c r="ERP329" s="80"/>
      <c r="ERQ329" s="80"/>
      <c r="ERR329" s="80"/>
      <c r="ERS329" s="80"/>
      <c r="ERT329" s="80"/>
      <c r="ERU329" s="80"/>
      <c r="ERV329" s="80"/>
      <c r="ERW329" s="80"/>
      <c r="ERX329" s="80"/>
      <c r="ERY329" s="80"/>
      <c r="ERZ329" s="80"/>
      <c r="ESA329" s="80"/>
      <c r="ESB329" s="80"/>
      <c r="ESC329" s="80"/>
      <c r="ESD329" s="80"/>
      <c r="ESE329" s="80"/>
      <c r="ESF329" s="80"/>
      <c r="ESG329" s="80"/>
      <c r="ESH329" s="80"/>
      <c r="ESI329" s="80"/>
      <c r="ESJ329" s="80"/>
      <c r="ESK329" s="80"/>
      <c r="ESL329" s="80"/>
      <c r="ESM329" s="80"/>
      <c r="ESN329" s="80"/>
      <c r="ESO329" s="80"/>
      <c r="ESP329" s="80"/>
      <c r="ESQ329" s="80"/>
      <c r="ESR329" s="80"/>
      <c r="ESS329" s="80"/>
      <c r="EST329" s="80"/>
      <c r="ESU329" s="80"/>
      <c r="ESV329" s="80"/>
      <c r="ESW329" s="80"/>
      <c r="ESX329" s="80"/>
      <c r="ESY329" s="80"/>
      <c r="ESZ329" s="80"/>
      <c r="ETA329" s="80"/>
      <c r="ETB329" s="80"/>
      <c r="ETC329" s="80"/>
      <c r="ETD329" s="80"/>
      <c r="ETE329" s="80"/>
      <c r="ETF329" s="80"/>
      <c r="ETG329" s="80"/>
      <c r="ETH329" s="80"/>
      <c r="ETI329" s="80"/>
      <c r="ETJ329" s="80"/>
      <c r="ETK329" s="80"/>
      <c r="ETL329" s="80"/>
      <c r="ETM329" s="80"/>
      <c r="ETN329" s="80"/>
      <c r="ETO329" s="80"/>
      <c r="ETP329" s="80"/>
      <c r="ETQ329" s="80"/>
      <c r="ETR329" s="80"/>
      <c r="ETS329" s="80"/>
      <c r="ETT329" s="80"/>
      <c r="ETU329" s="80"/>
      <c r="ETV329" s="80"/>
      <c r="ETW329" s="80"/>
      <c r="ETX329" s="80"/>
      <c r="ETY329" s="80"/>
      <c r="ETZ329" s="80"/>
      <c r="EUA329" s="80"/>
      <c r="EUB329" s="80"/>
      <c r="EUC329" s="80"/>
      <c r="EUD329" s="80"/>
      <c r="EUE329" s="80"/>
      <c r="EUF329" s="80"/>
      <c r="EUG329" s="80"/>
      <c r="EUH329" s="80"/>
      <c r="EUI329" s="80"/>
      <c r="EUJ329" s="80"/>
      <c r="EUK329" s="80"/>
      <c r="EUL329" s="80"/>
      <c r="EUM329" s="80"/>
      <c r="EUN329" s="80"/>
      <c r="EUO329" s="80"/>
      <c r="EUP329" s="80"/>
      <c r="EUQ329" s="80"/>
      <c r="EUR329" s="80"/>
      <c r="EUS329" s="80"/>
      <c r="EUT329" s="80"/>
      <c r="EUU329" s="80"/>
      <c r="EUV329" s="80"/>
      <c r="EUW329" s="80"/>
      <c r="EUX329" s="80"/>
      <c r="EUY329" s="80"/>
      <c r="EUZ329" s="80"/>
      <c r="EVA329" s="80"/>
      <c r="EVB329" s="80"/>
      <c r="EVC329" s="80"/>
      <c r="EVD329" s="80"/>
      <c r="EVE329" s="80"/>
      <c r="EVF329" s="80"/>
      <c r="EVG329" s="80"/>
      <c r="EVH329" s="80"/>
      <c r="EVI329" s="80"/>
      <c r="EVJ329" s="80"/>
      <c r="EVK329" s="80"/>
      <c r="EVL329" s="80"/>
      <c r="EVM329" s="80"/>
      <c r="EVN329" s="80"/>
      <c r="EVO329" s="80"/>
      <c r="EVP329" s="80"/>
      <c r="EVQ329" s="80"/>
      <c r="EVR329" s="80"/>
      <c r="EVS329" s="80"/>
      <c r="EVT329" s="80"/>
      <c r="EVU329" s="80"/>
      <c r="EVV329" s="80"/>
      <c r="EVW329" s="80"/>
      <c r="EVX329" s="80"/>
      <c r="EVY329" s="80"/>
      <c r="EVZ329" s="80"/>
      <c r="EWA329" s="80"/>
      <c r="EWB329" s="80"/>
      <c r="EWC329" s="80"/>
      <c r="EWD329" s="80"/>
      <c r="EWE329" s="80"/>
      <c r="EWF329" s="80"/>
      <c r="EWG329" s="80"/>
      <c r="EWH329" s="80"/>
      <c r="EWI329" s="80"/>
      <c r="EWJ329" s="80"/>
      <c r="EWK329" s="80"/>
      <c r="EWL329" s="80"/>
      <c r="EWM329" s="80"/>
      <c r="EWN329" s="80"/>
      <c r="EWO329" s="80"/>
      <c r="EWP329" s="80"/>
      <c r="EWQ329" s="80"/>
      <c r="EWR329" s="80"/>
      <c r="EWS329" s="80"/>
      <c r="EWT329" s="80"/>
      <c r="EWU329" s="80"/>
      <c r="EWV329" s="80"/>
      <c r="EWW329" s="80"/>
      <c r="EWX329" s="80"/>
      <c r="EWY329" s="80"/>
      <c r="EWZ329" s="80"/>
      <c r="EXA329" s="80"/>
      <c r="EXB329" s="80"/>
      <c r="EXC329" s="80"/>
      <c r="EXD329" s="80"/>
      <c r="EXE329" s="80"/>
      <c r="EXF329" s="80"/>
      <c r="EXG329" s="80"/>
      <c r="EXH329" s="80"/>
      <c r="EXI329" s="80"/>
      <c r="EXJ329" s="80"/>
      <c r="EXK329" s="80"/>
      <c r="EXL329" s="80"/>
      <c r="EXM329" s="80"/>
      <c r="EXN329" s="80"/>
      <c r="EXO329" s="80"/>
      <c r="EXP329" s="80"/>
      <c r="EXQ329" s="80"/>
      <c r="EXR329" s="80"/>
      <c r="EXS329" s="80"/>
      <c r="EXT329" s="80"/>
      <c r="EXU329" s="80"/>
      <c r="EXV329" s="80"/>
      <c r="EXW329" s="80"/>
      <c r="EXX329" s="80"/>
      <c r="EXY329" s="80"/>
      <c r="EXZ329" s="80"/>
      <c r="EYA329" s="80"/>
      <c r="EYB329" s="80"/>
      <c r="EYC329" s="80"/>
      <c r="EYD329" s="80"/>
      <c r="EYE329" s="80"/>
      <c r="EYF329" s="80"/>
      <c r="EYG329" s="80"/>
      <c r="EYH329" s="80"/>
      <c r="EYI329" s="80"/>
      <c r="EYJ329" s="80"/>
      <c r="EYK329" s="80"/>
      <c r="EYL329" s="80"/>
      <c r="EYM329" s="80"/>
      <c r="EYN329" s="80"/>
      <c r="EYO329" s="80"/>
      <c r="EYP329" s="80"/>
      <c r="EYQ329" s="80"/>
      <c r="EYR329" s="80"/>
      <c r="EYS329" s="80"/>
      <c r="EYT329" s="80"/>
      <c r="EYU329" s="80"/>
      <c r="EYV329" s="80"/>
      <c r="EYW329" s="80"/>
      <c r="EYX329" s="80"/>
      <c r="EYY329" s="80"/>
      <c r="EYZ329" s="80"/>
      <c r="EZA329" s="80"/>
      <c r="EZB329" s="80"/>
      <c r="EZC329" s="80"/>
      <c r="EZD329" s="80"/>
      <c r="EZE329" s="80"/>
      <c r="EZF329" s="80"/>
      <c r="EZG329" s="80"/>
      <c r="EZH329" s="80"/>
      <c r="EZI329" s="80"/>
      <c r="EZJ329" s="80"/>
      <c r="EZK329" s="80"/>
      <c r="EZL329" s="80"/>
      <c r="EZM329" s="80"/>
      <c r="EZN329" s="80"/>
      <c r="EZO329" s="80"/>
      <c r="EZP329" s="80"/>
      <c r="EZQ329" s="80"/>
      <c r="EZR329" s="80"/>
      <c r="EZS329" s="80"/>
      <c r="EZT329" s="80"/>
      <c r="EZU329" s="80"/>
      <c r="EZV329" s="80"/>
      <c r="EZW329" s="80"/>
      <c r="EZX329" s="80"/>
      <c r="EZY329" s="80"/>
      <c r="EZZ329" s="80"/>
      <c r="FAA329" s="80"/>
      <c r="FAB329" s="80"/>
      <c r="FAC329" s="80"/>
      <c r="FAD329" s="80"/>
      <c r="FAE329" s="80"/>
      <c r="FAF329" s="80"/>
      <c r="FAG329" s="80"/>
      <c r="FAH329" s="80"/>
      <c r="FAI329" s="80"/>
      <c r="FAJ329" s="80"/>
      <c r="FAK329" s="80"/>
      <c r="FAL329" s="80"/>
      <c r="FAM329" s="80"/>
      <c r="FAN329" s="80"/>
      <c r="FAO329" s="80"/>
      <c r="FAP329" s="80"/>
      <c r="FAQ329" s="80"/>
      <c r="FAR329" s="80"/>
      <c r="FAS329" s="80"/>
      <c r="FAT329" s="80"/>
      <c r="FAU329" s="80"/>
      <c r="FAV329" s="80"/>
      <c r="FAW329" s="80"/>
      <c r="FAX329" s="80"/>
      <c r="FAY329" s="80"/>
      <c r="FAZ329" s="80"/>
      <c r="FBA329" s="80"/>
      <c r="FBB329" s="80"/>
      <c r="FBC329" s="80"/>
      <c r="FBD329" s="80"/>
      <c r="FBE329" s="80"/>
      <c r="FBF329" s="80"/>
      <c r="FBG329" s="80"/>
      <c r="FBH329" s="80"/>
      <c r="FBI329" s="80"/>
      <c r="FBJ329" s="80"/>
      <c r="FBK329" s="80"/>
      <c r="FBL329" s="80"/>
      <c r="FBM329" s="80"/>
      <c r="FBN329" s="80"/>
      <c r="FBO329" s="80"/>
      <c r="FBP329" s="80"/>
      <c r="FBQ329" s="80"/>
      <c r="FBR329" s="80"/>
      <c r="FBS329" s="80"/>
      <c r="FBT329" s="80"/>
      <c r="FBU329" s="80"/>
      <c r="FBV329" s="80"/>
      <c r="FBW329" s="80"/>
      <c r="FBX329" s="80"/>
      <c r="FBY329" s="80"/>
      <c r="FBZ329" s="80"/>
      <c r="FCA329" s="80"/>
      <c r="FCB329" s="80"/>
      <c r="FCC329" s="80"/>
      <c r="FCD329" s="80"/>
      <c r="FCE329" s="80"/>
      <c r="FCF329" s="80"/>
      <c r="FCG329" s="80"/>
      <c r="FCH329" s="80"/>
      <c r="FCI329" s="80"/>
      <c r="FCJ329" s="80"/>
      <c r="FCK329" s="80"/>
      <c r="FCL329" s="80"/>
      <c r="FCM329" s="80"/>
      <c r="FCN329" s="80"/>
      <c r="FCO329" s="80"/>
      <c r="FCP329" s="80"/>
      <c r="FCQ329" s="80"/>
      <c r="FCR329" s="80"/>
      <c r="FCS329" s="80"/>
      <c r="FCT329" s="80"/>
      <c r="FCU329" s="80"/>
      <c r="FCV329" s="80"/>
      <c r="FCW329" s="80"/>
      <c r="FCX329" s="80"/>
      <c r="FCY329" s="80"/>
      <c r="FCZ329" s="80"/>
      <c r="FDA329" s="80"/>
      <c r="FDB329" s="80"/>
      <c r="FDC329" s="80"/>
      <c r="FDD329" s="80"/>
      <c r="FDE329" s="80"/>
      <c r="FDF329" s="80"/>
      <c r="FDG329" s="80"/>
      <c r="FDH329" s="80"/>
      <c r="FDI329" s="80"/>
      <c r="FDJ329" s="80"/>
      <c r="FDK329" s="80"/>
      <c r="FDL329" s="80"/>
      <c r="FDM329" s="80"/>
      <c r="FDN329" s="80"/>
      <c r="FDO329" s="80"/>
      <c r="FDP329" s="80"/>
      <c r="FDQ329" s="80"/>
      <c r="FDR329" s="80"/>
      <c r="FDS329" s="80"/>
      <c r="FDT329" s="80"/>
      <c r="FDU329" s="80"/>
      <c r="FDV329" s="80"/>
      <c r="FDW329" s="80"/>
      <c r="FDX329" s="80"/>
      <c r="FDY329" s="80"/>
      <c r="FDZ329" s="80"/>
      <c r="FEA329" s="80"/>
      <c r="FEB329" s="80"/>
      <c r="FEC329" s="80"/>
      <c r="FED329" s="80"/>
      <c r="FEE329" s="80"/>
      <c r="FEF329" s="80"/>
      <c r="FEG329" s="80"/>
      <c r="FEH329" s="80"/>
      <c r="FEI329" s="80"/>
      <c r="FEJ329" s="80"/>
      <c r="FEK329" s="80"/>
      <c r="FEL329" s="80"/>
      <c r="FEM329" s="80"/>
      <c r="FEN329" s="80"/>
      <c r="FEO329" s="80"/>
      <c r="FEP329" s="80"/>
      <c r="FEQ329" s="80"/>
      <c r="FER329" s="80"/>
      <c r="FES329" s="80"/>
      <c r="FET329" s="80"/>
      <c r="FEU329" s="80"/>
      <c r="FEV329" s="80"/>
      <c r="FEW329" s="80"/>
      <c r="FEX329" s="80"/>
      <c r="FEY329" s="80"/>
      <c r="FEZ329" s="80"/>
      <c r="FFA329" s="80"/>
      <c r="FFB329" s="80"/>
      <c r="FFC329" s="80"/>
      <c r="FFD329" s="80"/>
      <c r="FFE329" s="80"/>
      <c r="FFF329" s="80"/>
      <c r="FFG329" s="80"/>
      <c r="FFH329" s="80"/>
      <c r="FFI329" s="80"/>
      <c r="FFJ329" s="80"/>
      <c r="FFK329" s="80"/>
      <c r="FFL329" s="80"/>
      <c r="FFM329" s="80"/>
      <c r="FFN329" s="80"/>
      <c r="FFO329" s="80"/>
      <c r="FFP329" s="80"/>
      <c r="FFQ329" s="80"/>
      <c r="FFR329" s="80"/>
      <c r="FFS329" s="80"/>
      <c r="FFT329" s="80"/>
      <c r="FFU329" s="80"/>
      <c r="FFV329" s="80"/>
      <c r="FFW329" s="80"/>
      <c r="FFX329" s="80"/>
      <c r="FFY329" s="80"/>
      <c r="FFZ329" s="80"/>
      <c r="FGA329" s="80"/>
      <c r="FGB329" s="80"/>
      <c r="FGC329" s="80"/>
      <c r="FGD329" s="80"/>
      <c r="FGE329" s="80"/>
      <c r="FGF329" s="80"/>
      <c r="FGG329" s="80"/>
      <c r="FGH329" s="80"/>
      <c r="FGI329" s="80"/>
      <c r="FGJ329" s="80"/>
      <c r="FGK329" s="80"/>
      <c r="FGL329" s="80"/>
      <c r="FGM329" s="80"/>
      <c r="FGN329" s="80"/>
      <c r="FGO329" s="80"/>
      <c r="FGP329" s="80"/>
      <c r="FGQ329" s="80"/>
      <c r="FGR329" s="80"/>
      <c r="FGS329" s="80"/>
      <c r="FGT329" s="80"/>
      <c r="FGU329" s="80"/>
      <c r="FGV329" s="80"/>
      <c r="FGW329" s="80"/>
      <c r="FGX329" s="80"/>
      <c r="FGY329" s="80"/>
      <c r="FGZ329" s="80"/>
      <c r="FHA329" s="80"/>
      <c r="FHB329" s="80"/>
      <c r="FHC329" s="80"/>
      <c r="FHD329" s="80"/>
      <c r="FHE329" s="80"/>
      <c r="FHF329" s="80"/>
      <c r="FHG329" s="80"/>
      <c r="FHH329" s="80"/>
      <c r="FHI329" s="80"/>
      <c r="FHJ329" s="80"/>
      <c r="FHK329" s="80"/>
      <c r="FHL329" s="80"/>
      <c r="FHM329" s="80"/>
      <c r="FHN329" s="80"/>
      <c r="FHO329" s="80"/>
      <c r="FHP329" s="80"/>
      <c r="FHQ329" s="80"/>
      <c r="FHR329" s="80"/>
      <c r="FHS329" s="80"/>
      <c r="FHT329" s="80"/>
      <c r="FHU329" s="80"/>
      <c r="FHV329" s="80"/>
      <c r="FHW329" s="80"/>
      <c r="FHX329" s="80"/>
      <c r="FHY329" s="80"/>
      <c r="FHZ329" s="80"/>
      <c r="FIA329" s="80"/>
      <c r="FIB329" s="80"/>
      <c r="FIC329" s="80"/>
      <c r="FID329" s="80"/>
      <c r="FIE329" s="80"/>
      <c r="FIF329" s="80"/>
      <c r="FIG329" s="80"/>
      <c r="FIH329" s="80"/>
      <c r="FII329" s="80"/>
      <c r="FIJ329" s="80"/>
      <c r="FIK329" s="80"/>
      <c r="FIL329" s="80"/>
      <c r="FIM329" s="80"/>
      <c r="FIN329" s="80"/>
      <c r="FIO329" s="80"/>
      <c r="FIP329" s="80"/>
      <c r="FIQ329" s="80"/>
      <c r="FIR329" s="80"/>
      <c r="FIS329" s="80"/>
      <c r="FIT329" s="80"/>
      <c r="FIU329" s="80"/>
      <c r="FIV329" s="80"/>
      <c r="FIW329" s="80"/>
      <c r="FIX329" s="80"/>
      <c r="FIY329" s="80"/>
      <c r="FIZ329" s="80"/>
      <c r="FJA329" s="80"/>
      <c r="FJB329" s="80"/>
      <c r="FJC329" s="80"/>
      <c r="FJD329" s="80"/>
      <c r="FJE329" s="80"/>
      <c r="FJF329" s="80"/>
      <c r="FJG329" s="80"/>
      <c r="FJH329" s="80"/>
      <c r="FJI329" s="80"/>
      <c r="FJJ329" s="80"/>
      <c r="FJK329" s="80"/>
      <c r="FJL329" s="80"/>
      <c r="FJM329" s="80"/>
      <c r="FJN329" s="80"/>
      <c r="FJO329" s="80"/>
      <c r="FJP329" s="80"/>
      <c r="FJQ329" s="80"/>
      <c r="FJR329" s="80"/>
      <c r="FJS329" s="80"/>
      <c r="FJT329" s="80"/>
      <c r="FJU329" s="80"/>
      <c r="FJV329" s="80"/>
      <c r="FJW329" s="80"/>
      <c r="FJX329" s="80"/>
      <c r="FJY329" s="80"/>
      <c r="FJZ329" s="80"/>
      <c r="FKA329" s="80"/>
      <c r="FKB329" s="80"/>
      <c r="FKC329" s="80"/>
      <c r="FKD329" s="80"/>
      <c r="FKE329" s="80"/>
      <c r="FKF329" s="80"/>
      <c r="FKG329" s="80"/>
      <c r="FKH329" s="80"/>
      <c r="FKI329" s="80"/>
      <c r="FKJ329" s="80"/>
      <c r="FKK329" s="80"/>
      <c r="FKL329" s="80"/>
      <c r="FKM329" s="80"/>
      <c r="FKN329" s="80"/>
      <c r="FKO329" s="80"/>
      <c r="FKP329" s="80"/>
      <c r="FKQ329" s="80"/>
      <c r="FKR329" s="80"/>
      <c r="FKS329" s="80"/>
      <c r="FKT329" s="80"/>
      <c r="FKU329" s="80"/>
      <c r="FKV329" s="80"/>
      <c r="FKW329" s="80"/>
      <c r="FKX329" s="80"/>
      <c r="FKY329" s="80"/>
      <c r="FKZ329" s="80"/>
      <c r="FLA329" s="80"/>
      <c r="FLB329" s="80"/>
      <c r="FLC329" s="80"/>
      <c r="FLD329" s="80"/>
      <c r="FLE329" s="80"/>
      <c r="FLF329" s="80"/>
      <c r="FLG329" s="80"/>
      <c r="FLH329" s="80"/>
      <c r="FLI329" s="80"/>
      <c r="FLJ329" s="80"/>
      <c r="FLK329" s="80"/>
      <c r="FLL329" s="80"/>
      <c r="FLM329" s="80"/>
      <c r="FLN329" s="80"/>
      <c r="FLO329" s="80"/>
      <c r="FLP329" s="80"/>
      <c r="FLQ329" s="80"/>
      <c r="FLR329" s="80"/>
      <c r="FLS329" s="80"/>
      <c r="FLT329" s="80"/>
      <c r="FLU329" s="80"/>
      <c r="FLV329" s="80"/>
      <c r="FLW329" s="80"/>
      <c r="FLX329" s="80"/>
      <c r="FLY329" s="80"/>
      <c r="FLZ329" s="80"/>
      <c r="FMA329" s="80"/>
      <c r="FMB329" s="80"/>
      <c r="FMC329" s="80"/>
      <c r="FMD329" s="80"/>
      <c r="FME329" s="80"/>
      <c r="FMF329" s="80"/>
      <c r="FMG329" s="80"/>
      <c r="FMH329" s="80"/>
      <c r="FMI329" s="80"/>
      <c r="FMJ329" s="80"/>
      <c r="FMK329" s="80"/>
      <c r="FML329" s="80"/>
      <c r="FMM329" s="80"/>
      <c r="FMN329" s="80"/>
      <c r="FMO329" s="80"/>
      <c r="FMP329" s="80"/>
      <c r="FMQ329" s="80"/>
      <c r="FMR329" s="80"/>
      <c r="FMS329" s="80"/>
      <c r="FMT329" s="80"/>
      <c r="FMU329" s="80"/>
      <c r="FMV329" s="80"/>
      <c r="FMW329" s="80"/>
      <c r="FMX329" s="80"/>
      <c r="FMY329" s="80"/>
      <c r="FMZ329" s="80"/>
      <c r="FNA329" s="80"/>
      <c r="FNB329" s="80"/>
      <c r="FNC329" s="80"/>
      <c r="FND329" s="80"/>
      <c r="FNE329" s="80"/>
      <c r="FNF329" s="80"/>
      <c r="FNG329" s="80"/>
      <c r="FNH329" s="80"/>
      <c r="FNI329" s="80"/>
      <c r="FNJ329" s="80"/>
      <c r="FNK329" s="80"/>
      <c r="FNL329" s="80"/>
      <c r="FNM329" s="80"/>
      <c r="FNN329" s="80"/>
      <c r="FNO329" s="80"/>
      <c r="FNP329" s="80"/>
      <c r="FNQ329" s="80"/>
      <c r="FNR329" s="80"/>
      <c r="FNS329" s="80"/>
      <c r="FNT329" s="80"/>
      <c r="FNU329" s="80"/>
      <c r="FNV329" s="80"/>
      <c r="FNW329" s="80"/>
      <c r="FNX329" s="80"/>
      <c r="FNY329" s="80"/>
      <c r="FNZ329" s="80"/>
      <c r="FOA329" s="80"/>
      <c r="FOB329" s="80"/>
      <c r="FOC329" s="80"/>
      <c r="FOD329" s="80"/>
      <c r="FOE329" s="80"/>
      <c r="FOF329" s="80"/>
      <c r="FOG329" s="80"/>
      <c r="FOH329" s="80"/>
      <c r="FOI329" s="80"/>
      <c r="FOJ329" s="80"/>
      <c r="FOK329" s="80"/>
      <c r="FOL329" s="80"/>
      <c r="FOM329" s="80"/>
      <c r="FON329" s="80"/>
      <c r="FOO329" s="80"/>
      <c r="FOP329" s="80"/>
      <c r="FOQ329" s="80"/>
      <c r="FOR329" s="80"/>
      <c r="FOS329" s="80"/>
      <c r="FOT329" s="80"/>
      <c r="FOU329" s="80"/>
      <c r="FOV329" s="80"/>
      <c r="FOW329" s="80"/>
      <c r="FOX329" s="80"/>
      <c r="FOY329" s="80"/>
      <c r="FOZ329" s="80"/>
      <c r="FPA329" s="80"/>
      <c r="FPB329" s="80"/>
      <c r="FPC329" s="80"/>
      <c r="FPD329" s="80"/>
      <c r="FPE329" s="80"/>
      <c r="FPF329" s="80"/>
      <c r="FPG329" s="80"/>
      <c r="FPH329" s="80"/>
      <c r="FPI329" s="80"/>
      <c r="FPJ329" s="80"/>
      <c r="FPK329" s="80"/>
      <c r="FPL329" s="80"/>
      <c r="FPM329" s="80"/>
      <c r="FPN329" s="80"/>
      <c r="FPO329" s="80"/>
      <c r="FPP329" s="80"/>
      <c r="FPQ329" s="80"/>
      <c r="FPR329" s="80"/>
      <c r="FPS329" s="80"/>
      <c r="FPT329" s="80"/>
      <c r="FPU329" s="80"/>
      <c r="FPV329" s="80"/>
      <c r="FPW329" s="80"/>
      <c r="FPX329" s="80"/>
      <c r="FPY329" s="80"/>
      <c r="FPZ329" s="80"/>
      <c r="FQA329" s="80"/>
      <c r="FQB329" s="80"/>
      <c r="FQC329" s="80"/>
      <c r="FQD329" s="80"/>
      <c r="FQE329" s="80"/>
      <c r="FQF329" s="80"/>
      <c r="FQG329" s="80"/>
      <c r="FQH329" s="80"/>
      <c r="FQI329" s="80"/>
      <c r="FQJ329" s="80"/>
      <c r="FQK329" s="80"/>
      <c r="FQL329" s="80"/>
      <c r="FQM329" s="80"/>
      <c r="FQN329" s="80"/>
      <c r="FQO329" s="80"/>
      <c r="FQP329" s="80"/>
      <c r="FQQ329" s="80"/>
      <c r="FQR329" s="80"/>
      <c r="FQS329" s="80"/>
      <c r="FQT329" s="80"/>
      <c r="FQU329" s="80"/>
      <c r="FQV329" s="80"/>
      <c r="FQW329" s="80"/>
      <c r="FQX329" s="80"/>
      <c r="FQY329" s="80"/>
      <c r="FQZ329" s="80"/>
      <c r="FRA329" s="80"/>
      <c r="FRB329" s="80"/>
      <c r="FRC329" s="80"/>
      <c r="FRD329" s="80"/>
      <c r="FRE329" s="80"/>
      <c r="FRF329" s="80"/>
      <c r="FRG329" s="80"/>
      <c r="FRH329" s="80"/>
      <c r="FRI329" s="80"/>
      <c r="FRJ329" s="80"/>
      <c r="FRK329" s="80"/>
      <c r="FRL329" s="80"/>
      <c r="FRM329" s="80"/>
      <c r="FRN329" s="80"/>
      <c r="FRO329" s="80"/>
      <c r="FRP329" s="80"/>
      <c r="FRQ329" s="80"/>
      <c r="FRR329" s="80"/>
      <c r="FRS329" s="80"/>
      <c r="FRT329" s="80"/>
      <c r="FRU329" s="80"/>
      <c r="FRV329" s="80"/>
      <c r="FRW329" s="80"/>
      <c r="FRX329" s="80"/>
      <c r="FRY329" s="80"/>
      <c r="FRZ329" s="80"/>
      <c r="FSA329" s="80"/>
      <c r="FSB329" s="80"/>
      <c r="FSC329" s="80"/>
      <c r="FSD329" s="80"/>
      <c r="FSE329" s="80"/>
      <c r="FSF329" s="80"/>
      <c r="FSG329" s="80"/>
      <c r="FSH329" s="80"/>
      <c r="FSI329" s="80"/>
      <c r="FSJ329" s="80"/>
      <c r="FSK329" s="80"/>
      <c r="FSL329" s="80"/>
      <c r="FSM329" s="80"/>
      <c r="FSN329" s="80"/>
      <c r="FSO329" s="80"/>
      <c r="FSP329" s="80"/>
      <c r="FSQ329" s="80"/>
      <c r="FSR329" s="80"/>
      <c r="FSS329" s="80"/>
      <c r="FST329" s="80"/>
      <c r="FSU329" s="80"/>
      <c r="FSV329" s="80"/>
      <c r="FSW329" s="80"/>
      <c r="FSX329" s="80"/>
      <c r="FSY329" s="80"/>
      <c r="FSZ329" s="80"/>
      <c r="FTA329" s="80"/>
      <c r="FTB329" s="80"/>
      <c r="FTC329" s="80"/>
      <c r="FTD329" s="80"/>
      <c r="FTE329" s="80"/>
      <c r="FTF329" s="80"/>
      <c r="FTG329" s="80"/>
      <c r="FTH329" s="80"/>
      <c r="FTI329" s="80"/>
      <c r="FTJ329" s="80"/>
      <c r="FTK329" s="80"/>
      <c r="FTL329" s="80"/>
      <c r="FTM329" s="80"/>
      <c r="FTN329" s="80"/>
      <c r="FTO329" s="80"/>
      <c r="FTP329" s="80"/>
      <c r="FTQ329" s="80"/>
      <c r="FTR329" s="80"/>
      <c r="FTS329" s="80"/>
      <c r="FTT329" s="80"/>
      <c r="FTU329" s="80"/>
      <c r="FTV329" s="80"/>
      <c r="FTW329" s="80"/>
      <c r="FTX329" s="80"/>
      <c r="FTY329" s="80"/>
      <c r="FTZ329" s="80"/>
      <c r="FUA329" s="80"/>
      <c r="FUB329" s="80"/>
      <c r="FUC329" s="80"/>
      <c r="FUD329" s="80"/>
      <c r="FUE329" s="80"/>
      <c r="FUF329" s="80"/>
      <c r="FUG329" s="80"/>
      <c r="FUH329" s="80"/>
      <c r="FUI329" s="80"/>
      <c r="FUJ329" s="80"/>
      <c r="FUK329" s="80"/>
      <c r="FUL329" s="80"/>
      <c r="FUM329" s="80"/>
      <c r="FUN329" s="80"/>
      <c r="FUO329" s="80"/>
      <c r="FUP329" s="80"/>
      <c r="FUQ329" s="80"/>
      <c r="FUR329" s="80"/>
      <c r="FUS329" s="80"/>
      <c r="FUT329" s="80"/>
      <c r="FUU329" s="80"/>
      <c r="FUV329" s="80"/>
      <c r="FUW329" s="80"/>
      <c r="FUX329" s="80"/>
      <c r="FUY329" s="80"/>
      <c r="FUZ329" s="80"/>
      <c r="FVA329" s="80"/>
      <c r="FVB329" s="80"/>
      <c r="FVC329" s="80"/>
      <c r="FVD329" s="80"/>
      <c r="FVE329" s="80"/>
      <c r="FVF329" s="80"/>
      <c r="FVG329" s="80"/>
      <c r="FVH329" s="80"/>
      <c r="FVI329" s="80"/>
      <c r="FVJ329" s="80"/>
      <c r="FVK329" s="80"/>
      <c r="FVL329" s="80"/>
      <c r="FVM329" s="80"/>
      <c r="FVN329" s="80"/>
      <c r="FVO329" s="80"/>
      <c r="FVP329" s="80"/>
      <c r="FVQ329" s="80"/>
      <c r="FVR329" s="80"/>
      <c r="FVS329" s="80"/>
      <c r="FVT329" s="80"/>
      <c r="FVU329" s="80"/>
      <c r="FVV329" s="80"/>
      <c r="FVW329" s="80"/>
      <c r="FVX329" s="80"/>
      <c r="FVY329" s="80"/>
      <c r="FVZ329" s="80"/>
      <c r="FWA329" s="80"/>
      <c r="FWB329" s="80"/>
      <c r="FWC329" s="80"/>
      <c r="FWD329" s="80"/>
      <c r="FWE329" s="80"/>
      <c r="FWF329" s="80"/>
      <c r="FWG329" s="80"/>
      <c r="FWH329" s="80"/>
      <c r="FWI329" s="80"/>
      <c r="FWJ329" s="80"/>
      <c r="FWK329" s="80"/>
      <c r="FWL329" s="80"/>
      <c r="FWM329" s="80"/>
      <c r="FWN329" s="80"/>
      <c r="FWO329" s="80"/>
      <c r="FWP329" s="80"/>
      <c r="FWQ329" s="80"/>
      <c r="FWR329" s="80"/>
      <c r="FWS329" s="80"/>
      <c r="FWT329" s="80"/>
      <c r="FWU329" s="80"/>
      <c r="FWV329" s="80"/>
      <c r="FWW329" s="80"/>
      <c r="FWX329" s="80"/>
      <c r="FWY329" s="80"/>
      <c r="FWZ329" s="80"/>
      <c r="FXA329" s="80"/>
      <c r="FXB329" s="80"/>
      <c r="FXC329" s="80"/>
      <c r="FXD329" s="80"/>
      <c r="FXE329" s="80"/>
      <c r="FXF329" s="80"/>
      <c r="FXG329" s="80"/>
      <c r="FXH329" s="80"/>
      <c r="FXI329" s="80"/>
      <c r="FXJ329" s="80"/>
      <c r="FXK329" s="80"/>
      <c r="FXL329" s="80"/>
      <c r="FXM329" s="80"/>
      <c r="FXN329" s="80"/>
      <c r="FXO329" s="80"/>
      <c r="FXP329" s="80"/>
      <c r="FXQ329" s="80"/>
      <c r="FXR329" s="80"/>
      <c r="FXS329" s="80"/>
      <c r="FXT329" s="80"/>
      <c r="FXU329" s="80"/>
      <c r="FXV329" s="80"/>
      <c r="FXW329" s="80"/>
      <c r="FXX329" s="80"/>
      <c r="FXY329" s="80"/>
      <c r="FXZ329" s="80"/>
      <c r="FYA329" s="80"/>
      <c r="FYB329" s="80"/>
      <c r="FYC329" s="80"/>
      <c r="FYD329" s="80"/>
      <c r="FYE329" s="80"/>
      <c r="FYF329" s="80"/>
      <c r="FYG329" s="80"/>
      <c r="FYH329" s="80"/>
      <c r="FYI329" s="80"/>
      <c r="FYJ329" s="80"/>
      <c r="FYK329" s="80"/>
      <c r="FYL329" s="80"/>
      <c r="FYM329" s="80"/>
      <c r="FYN329" s="80"/>
      <c r="FYO329" s="80"/>
      <c r="FYP329" s="80"/>
      <c r="FYQ329" s="80"/>
      <c r="FYR329" s="80"/>
      <c r="FYS329" s="80"/>
      <c r="FYT329" s="80"/>
      <c r="FYU329" s="80"/>
      <c r="FYV329" s="80"/>
      <c r="FYW329" s="80"/>
      <c r="FYX329" s="80"/>
      <c r="FYY329" s="80"/>
      <c r="FYZ329" s="80"/>
      <c r="FZA329" s="80"/>
      <c r="FZB329" s="80"/>
      <c r="FZC329" s="80"/>
      <c r="FZD329" s="80"/>
      <c r="FZE329" s="80"/>
      <c r="FZF329" s="80"/>
      <c r="FZG329" s="80"/>
      <c r="FZH329" s="80"/>
      <c r="FZI329" s="80"/>
      <c r="FZJ329" s="80"/>
      <c r="FZK329" s="80"/>
      <c r="FZL329" s="80"/>
      <c r="FZM329" s="80"/>
      <c r="FZN329" s="80"/>
      <c r="FZO329" s="80"/>
      <c r="FZP329" s="80"/>
      <c r="FZQ329" s="80"/>
      <c r="FZR329" s="80"/>
      <c r="FZS329" s="80"/>
      <c r="FZT329" s="80"/>
      <c r="FZU329" s="80"/>
      <c r="FZV329" s="80"/>
      <c r="FZW329" s="80"/>
      <c r="FZX329" s="80"/>
      <c r="FZY329" s="80"/>
      <c r="FZZ329" s="80"/>
      <c r="GAA329" s="80"/>
      <c r="GAB329" s="80"/>
      <c r="GAC329" s="80"/>
      <c r="GAD329" s="80"/>
      <c r="GAE329" s="80"/>
      <c r="GAF329" s="80"/>
      <c r="GAG329" s="80"/>
      <c r="GAH329" s="80"/>
      <c r="GAI329" s="80"/>
      <c r="GAJ329" s="80"/>
      <c r="GAK329" s="80"/>
      <c r="GAL329" s="80"/>
      <c r="GAM329" s="80"/>
      <c r="GAN329" s="80"/>
      <c r="GAO329" s="80"/>
      <c r="GAP329" s="80"/>
      <c r="GAQ329" s="80"/>
      <c r="GAR329" s="80"/>
      <c r="GAS329" s="80"/>
      <c r="GAT329" s="80"/>
      <c r="GAU329" s="80"/>
      <c r="GAV329" s="80"/>
      <c r="GAW329" s="80"/>
      <c r="GAX329" s="80"/>
      <c r="GAY329" s="80"/>
      <c r="GAZ329" s="80"/>
      <c r="GBA329" s="80"/>
      <c r="GBB329" s="80"/>
      <c r="GBC329" s="80"/>
      <c r="GBD329" s="80"/>
      <c r="GBE329" s="80"/>
      <c r="GBF329" s="80"/>
      <c r="GBG329" s="80"/>
      <c r="GBH329" s="80"/>
      <c r="GBI329" s="80"/>
      <c r="GBJ329" s="80"/>
      <c r="GBK329" s="80"/>
      <c r="GBL329" s="80"/>
      <c r="GBM329" s="80"/>
      <c r="GBN329" s="80"/>
      <c r="GBO329" s="80"/>
      <c r="GBP329" s="80"/>
      <c r="GBQ329" s="80"/>
      <c r="GBR329" s="80"/>
      <c r="GBS329" s="80"/>
      <c r="GBT329" s="80"/>
      <c r="GBU329" s="80"/>
      <c r="GBV329" s="80"/>
      <c r="GBW329" s="80"/>
      <c r="GBX329" s="80"/>
      <c r="GBY329" s="80"/>
      <c r="GBZ329" s="80"/>
      <c r="GCA329" s="80"/>
      <c r="GCB329" s="80"/>
      <c r="GCC329" s="80"/>
      <c r="GCD329" s="80"/>
      <c r="GCE329" s="80"/>
      <c r="GCF329" s="80"/>
      <c r="GCG329" s="80"/>
      <c r="GCH329" s="80"/>
      <c r="GCI329" s="80"/>
      <c r="GCJ329" s="80"/>
      <c r="GCK329" s="80"/>
      <c r="GCL329" s="80"/>
      <c r="GCM329" s="80"/>
      <c r="GCN329" s="80"/>
      <c r="GCO329" s="80"/>
      <c r="GCP329" s="80"/>
      <c r="GCQ329" s="80"/>
      <c r="GCR329" s="80"/>
      <c r="GCS329" s="80"/>
      <c r="GCT329" s="80"/>
      <c r="GCU329" s="80"/>
      <c r="GCV329" s="80"/>
      <c r="GCW329" s="80"/>
      <c r="GCX329" s="80"/>
      <c r="GCY329" s="80"/>
      <c r="GCZ329" s="80"/>
      <c r="GDA329" s="80"/>
      <c r="GDB329" s="80"/>
      <c r="GDC329" s="80"/>
      <c r="GDD329" s="80"/>
      <c r="GDE329" s="80"/>
      <c r="GDF329" s="80"/>
      <c r="GDG329" s="80"/>
      <c r="GDH329" s="80"/>
      <c r="GDI329" s="80"/>
      <c r="GDJ329" s="80"/>
      <c r="GDK329" s="80"/>
      <c r="GDL329" s="80"/>
      <c r="GDM329" s="80"/>
      <c r="GDN329" s="80"/>
      <c r="GDO329" s="80"/>
      <c r="GDP329" s="80"/>
      <c r="GDQ329" s="80"/>
      <c r="GDR329" s="80"/>
      <c r="GDS329" s="80"/>
      <c r="GDT329" s="80"/>
      <c r="GDU329" s="80"/>
      <c r="GDV329" s="80"/>
      <c r="GDW329" s="80"/>
      <c r="GDX329" s="80"/>
      <c r="GDY329" s="80"/>
      <c r="GDZ329" s="80"/>
      <c r="GEA329" s="80"/>
      <c r="GEB329" s="80"/>
      <c r="GEC329" s="80"/>
      <c r="GED329" s="80"/>
      <c r="GEE329" s="80"/>
      <c r="GEF329" s="80"/>
      <c r="GEG329" s="80"/>
      <c r="GEH329" s="80"/>
      <c r="GEI329" s="80"/>
      <c r="GEJ329" s="80"/>
      <c r="GEK329" s="80"/>
      <c r="GEL329" s="80"/>
      <c r="GEM329" s="80"/>
      <c r="GEN329" s="80"/>
      <c r="GEO329" s="80"/>
      <c r="GEP329" s="80"/>
      <c r="GEQ329" s="80"/>
      <c r="GER329" s="80"/>
      <c r="GES329" s="80"/>
      <c r="GET329" s="80"/>
      <c r="GEU329" s="80"/>
      <c r="GEV329" s="80"/>
      <c r="GEW329" s="80"/>
      <c r="GEX329" s="80"/>
      <c r="GEY329" s="80"/>
      <c r="GEZ329" s="80"/>
      <c r="GFA329" s="80"/>
      <c r="GFB329" s="80"/>
      <c r="GFC329" s="80"/>
      <c r="GFD329" s="80"/>
      <c r="GFE329" s="80"/>
      <c r="GFF329" s="80"/>
      <c r="GFG329" s="80"/>
      <c r="GFH329" s="80"/>
      <c r="GFI329" s="80"/>
      <c r="GFJ329" s="80"/>
      <c r="GFK329" s="80"/>
      <c r="GFL329" s="80"/>
      <c r="GFM329" s="80"/>
      <c r="GFN329" s="80"/>
      <c r="GFO329" s="80"/>
      <c r="GFP329" s="80"/>
      <c r="GFQ329" s="80"/>
      <c r="GFR329" s="80"/>
      <c r="GFS329" s="80"/>
      <c r="GFT329" s="80"/>
      <c r="GFU329" s="80"/>
      <c r="GFV329" s="80"/>
      <c r="GFW329" s="80"/>
      <c r="GFX329" s="80"/>
      <c r="GFY329" s="80"/>
      <c r="GFZ329" s="80"/>
      <c r="GGA329" s="80"/>
      <c r="GGB329" s="80"/>
      <c r="GGC329" s="80"/>
      <c r="GGD329" s="80"/>
      <c r="GGE329" s="80"/>
      <c r="GGF329" s="80"/>
      <c r="GGG329" s="80"/>
      <c r="GGH329" s="80"/>
      <c r="GGI329" s="80"/>
      <c r="GGJ329" s="80"/>
      <c r="GGK329" s="80"/>
      <c r="GGL329" s="80"/>
      <c r="GGM329" s="80"/>
      <c r="GGN329" s="80"/>
      <c r="GGO329" s="80"/>
      <c r="GGP329" s="80"/>
      <c r="GGQ329" s="80"/>
      <c r="GGR329" s="80"/>
      <c r="GGS329" s="80"/>
      <c r="GGT329" s="80"/>
      <c r="GGU329" s="80"/>
      <c r="GGV329" s="80"/>
      <c r="GGW329" s="80"/>
      <c r="GGX329" s="80"/>
      <c r="GGY329" s="80"/>
      <c r="GGZ329" s="80"/>
      <c r="GHA329" s="80"/>
      <c r="GHB329" s="80"/>
      <c r="GHC329" s="80"/>
      <c r="GHD329" s="80"/>
      <c r="GHE329" s="80"/>
      <c r="GHF329" s="80"/>
      <c r="GHG329" s="80"/>
      <c r="GHH329" s="80"/>
      <c r="GHI329" s="80"/>
      <c r="GHJ329" s="80"/>
      <c r="GHK329" s="80"/>
      <c r="GHL329" s="80"/>
      <c r="GHM329" s="80"/>
      <c r="GHN329" s="80"/>
      <c r="GHO329" s="80"/>
      <c r="GHP329" s="80"/>
      <c r="GHQ329" s="80"/>
      <c r="GHR329" s="80"/>
      <c r="GHS329" s="80"/>
      <c r="GHT329" s="80"/>
      <c r="GHU329" s="80"/>
      <c r="GHV329" s="80"/>
      <c r="GHW329" s="80"/>
      <c r="GHX329" s="80"/>
      <c r="GHY329" s="80"/>
      <c r="GHZ329" s="80"/>
      <c r="GIA329" s="80"/>
      <c r="GIB329" s="80"/>
      <c r="GIC329" s="80"/>
      <c r="GID329" s="80"/>
      <c r="GIE329" s="80"/>
      <c r="GIF329" s="80"/>
      <c r="GIG329" s="80"/>
      <c r="GIH329" s="80"/>
      <c r="GII329" s="80"/>
      <c r="GIJ329" s="80"/>
      <c r="GIK329" s="80"/>
      <c r="GIL329" s="80"/>
      <c r="GIM329" s="80"/>
      <c r="GIN329" s="80"/>
      <c r="GIO329" s="80"/>
      <c r="GIP329" s="80"/>
      <c r="GIQ329" s="80"/>
      <c r="GIR329" s="80"/>
      <c r="GIS329" s="80"/>
      <c r="GIT329" s="80"/>
      <c r="GIU329" s="80"/>
      <c r="GIV329" s="80"/>
      <c r="GIW329" s="80"/>
      <c r="GIX329" s="80"/>
      <c r="GIY329" s="80"/>
      <c r="GIZ329" s="80"/>
      <c r="GJA329" s="80"/>
      <c r="GJB329" s="80"/>
      <c r="GJC329" s="80"/>
      <c r="GJD329" s="80"/>
      <c r="GJE329" s="80"/>
      <c r="GJF329" s="80"/>
      <c r="GJG329" s="80"/>
      <c r="GJH329" s="80"/>
      <c r="GJI329" s="80"/>
      <c r="GJJ329" s="80"/>
      <c r="GJK329" s="80"/>
      <c r="GJL329" s="80"/>
      <c r="GJM329" s="80"/>
      <c r="GJN329" s="80"/>
      <c r="GJO329" s="80"/>
      <c r="GJP329" s="80"/>
      <c r="GJQ329" s="80"/>
      <c r="GJR329" s="80"/>
      <c r="GJS329" s="80"/>
      <c r="GJT329" s="80"/>
      <c r="GJU329" s="80"/>
      <c r="GJV329" s="80"/>
      <c r="GJW329" s="80"/>
      <c r="GJX329" s="80"/>
      <c r="GJY329" s="80"/>
      <c r="GJZ329" s="80"/>
      <c r="GKA329" s="80"/>
      <c r="GKB329" s="80"/>
      <c r="GKC329" s="80"/>
      <c r="GKD329" s="80"/>
      <c r="GKE329" s="80"/>
      <c r="GKF329" s="80"/>
      <c r="GKG329" s="80"/>
      <c r="GKH329" s="80"/>
      <c r="GKI329" s="80"/>
      <c r="GKJ329" s="80"/>
      <c r="GKK329" s="80"/>
      <c r="GKL329" s="80"/>
      <c r="GKM329" s="80"/>
      <c r="GKN329" s="80"/>
      <c r="GKO329" s="80"/>
      <c r="GKP329" s="80"/>
      <c r="GKQ329" s="80"/>
      <c r="GKR329" s="80"/>
      <c r="GKS329" s="80"/>
      <c r="GKT329" s="80"/>
      <c r="GKU329" s="80"/>
      <c r="GKV329" s="80"/>
      <c r="GKW329" s="80"/>
      <c r="GKX329" s="80"/>
      <c r="GKY329" s="80"/>
      <c r="GKZ329" s="80"/>
      <c r="GLA329" s="80"/>
      <c r="GLB329" s="80"/>
      <c r="GLC329" s="80"/>
      <c r="GLD329" s="80"/>
      <c r="GLE329" s="80"/>
      <c r="GLF329" s="80"/>
      <c r="GLG329" s="80"/>
      <c r="GLH329" s="80"/>
      <c r="GLI329" s="80"/>
      <c r="GLJ329" s="80"/>
      <c r="GLK329" s="80"/>
      <c r="GLL329" s="80"/>
      <c r="GLM329" s="80"/>
      <c r="GLN329" s="80"/>
      <c r="GLO329" s="80"/>
      <c r="GLP329" s="80"/>
      <c r="GLQ329" s="80"/>
      <c r="GLR329" s="80"/>
      <c r="GLS329" s="80"/>
      <c r="GLT329" s="80"/>
      <c r="GLU329" s="80"/>
      <c r="GLV329" s="80"/>
      <c r="GLW329" s="80"/>
      <c r="GLX329" s="80"/>
      <c r="GLY329" s="80"/>
      <c r="GLZ329" s="80"/>
      <c r="GMA329" s="80"/>
      <c r="GMB329" s="80"/>
      <c r="GMC329" s="80"/>
      <c r="GMD329" s="80"/>
      <c r="GME329" s="80"/>
      <c r="GMF329" s="80"/>
      <c r="GMG329" s="80"/>
      <c r="GMH329" s="80"/>
      <c r="GMI329" s="80"/>
      <c r="GMJ329" s="80"/>
      <c r="GMK329" s="80"/>
      <c r="GML329" s="80"/>
      <c r="GMM329" s="80"/>
      <c r="GMN329" s="80"/>
      <c r="GMO329" s="80"/>
      <c r="GMP329" s="80"/>
      <c r="GMQ329" s="80"/>
      <c r="GMR329" s="80"/>
      <c r="GMS329" s="80"/>
      <c r="GMT329" s="80"/>
      <c r="GMU329" s="80"/>
      <c r="GMV329" s="80"/>
      <c r="GMW329" s="80"/>
      <c r="GMX329" s="80"/>
      <c r="GMY329" s="80"/>
      <c r="GMZ329" s="80"/>
      <c r="GNA329" s="80"/>
      <c r="GNB329" s="80"/>
      <c r="GNC329" s="80"/>
      <c r="GND329" s="80"/>
      <c r="GNE329" s="80"/>
      <c r="GNF329" s="80"/>
      <c r="GNG329" s="80"/>
      <c r="GNH329" s="80"/>
      <c r="GNI329" s="80"/>
      <c r="GNJ329" s="80"/>
      <c r="GNK329" s="80"/>
      <c r="GNL329" s="80"/>
      <c r="GNM329" s="80"/>
      <c r="GNN329" s="80"/>
      <c r="GNO329" s="80"/>
      <c r="GNP329" s="80"/>
      <c r="GNQ329" s="80"/>
      <c r="GNR329" s="80"/>
      <c r="GNS329" s="80"/>
      <c r="GNT329" s="80"/>
      <c r="GNU329" s="80"/>
      <c r="GNV329" s="80"/>
      <c r="GNW329" s="80"/>
      <c r="GNX329" s="80"/>
      <c r="GNY329" s="80"/>
      <c r="GNZ329" s="80"/>
      <c r="GOA329" s="80"/>
      <c r="GOB329" s="80"/>
      <c r="GOC329" s="80"/>
      <c r="GOD329" s="80"/>
      <c r="GOE329" s="80"/>
      <c r="GOF329" s="80"/>
      <c r="GOG329" s="80"/>
      <c r="GOH329" s="80"/>
      <c r="GOI329" s="80"/>
      <c r="GOJ329" s="80"/>
      <c r="GOK329" s="80"/>
      <c r="GOL329" s="80"/>
      <c r="GOM329" s="80"/>
      <c r="GON329" s="80"/>
      <c r="GOO329" s="80"/>
      <c r="GOP329" s="80"/>
      <c r="GOQ329" s="80"/>
      <c r="GOR329" s="80"/>
      <c r="GOS329" s="80"/>
      <c r="GOT329" s="80"/>
      <c r="GOU329" s="80"/>
      <c r="GOV329" s="80"/>
      <c r="GOW329" s="80"/>
      <c r="GOX329" s="80"/>
      <c r="GOY329" s="80"/>
      <c r="GOZ329" s="80"/>
      <c r="GPA329" s="80"/>
      <c r="GPB329" s="80"/>
      <c r="GPC329" s="80"/>
      <c r="GPD329" s="80"/>
      <c r="GPE329" s="80"/>
      <c r="GPF329" s="80"/>
      <c r="GPG329" s="80"/>
      <c r="GPH329" s="80"/>
      <c r="GPI329" s="80"/>
      <c r="GPJ329" s="80"/>
      <c r="GPK329" s="80"/>
      <c r="GPL329" s="80"/>
      <c r="GPM329" s="80"/>
      <c r="GPN329" s="80"/>
      <c r="GPO329" s="80"/>
      <c r="GPP329" s="80"/>
      <c r="GPQ329" s="80"/>
      <c r="GPR329" s="80"/>
      <c r="GPS329" s="80"/>
      <c r="GPT329" s="80"/>
      <c r="GPU329" s="80"/>
      <c r="GPV329" s="80"/>
      <c r="GPW329" s="80"/>
      <c r="GPX329" s="80"/>
      <c r="GPY329" s="80"/>
      <c r="GPZ329" s="80"/>
      <c r="GQA329" s="80"/>
      <c r="GQB329" s="80"/>
      <c r="GQC329" s="80"/>
      <c r="GQD329" s="80"/>
      <c r="GQE329" s="80"/>
      <c r="GQF329" s="80"/>
      <c r="GQG329" s="80"/>
      <c r="GQH329" s="80"/>
      <c r="GQI329" s="80"/>
      <c r="GQJ329" s="80"/>
      <c r="GQK329" s="80"/>
      <c r="GQL329" s="80"/>
      <c r="GQM329" s="80"/>
      <c r="GQN329" s="80"/>
      <c r="GQO329" s="80"/>
      <c r="GQP329" s="80"/>
      <c r="GQQ329" s="80"/>
      <c r="GQR329" s="80"/>
      <c r="GQS329" s="80"/>
      <c r="GQT329" s="80"/>
      <c r="GQU329" s="80"/>
      <c r="GQV329" s="80"/>
      <c r="GQW329" s="80"/>
      <c r="GQX329" s="80"/>
      <c r="GQY329" s="80"/>
      <c r="GQZ329" s="80"/>
      <c r="GRA329" s="80"/>
      <c r="GRB329" s="80"/>
      <c r="GRC329" s="80"/>
      <c r="GRD329" s="80"/>
      <c r="GRE329" s="80"/>
      <c r="GRF329" s="80"/>
      <c r="GRG329" s="80"/>
      <c r="GRH329" s="80"/>
      <c r="GRI329" s="80"/>
      <c r="GRJ329" s="80"/>
      <c r="GRK329" s="80"/>
      <c r="GRL329" s="80"/>
      <c r="GRM329" s="80"/>
      <c r="GRN329" s="80"/>
      <c r="GRO329" s="80"/>
      <c r="GRP329" s="80"/>
      <c r="GRQ329" s="80"/>
      <c r="GRR329" s="80"/>
      <c r="GRS329" s="80"/>
      <c r="GRT329" s="80"/>
      <c r="GRU329" s="80"/>
      <c r="GRV329" s="80"/>
      <c r="GRW329" s="80"/>
      <c r="GRX329" s="80"/>
      <c r="GRY329" s="80"/>
      <c r="GRZ329" s="80"/>
      <c r="GSA329" s="80"/>
      <c r="GSB329" s="80"/>
      <c r="GSC329" s="80"/>
      <c r="GSD329" s="80"/>
      <c r="GSE329" s="80"/>
      <c r="GSF329" s="80"/>
      <c r="GSG329" s="80"/>
      <c r="GSH329" s="80"/>
      <c r="GSI329" s="80"/>
      <c r="GSJ329" s="80"/>
      <c r="GSK329" s="80"/>
      <c r="GSL329" s="80"/>
      <c r="GSM329" s="80"/>
      <c r="GSN329" s="80"/>
      <c r="GSO329" s="80"/>
      <c r="GSP329" s="80"/>
      <c r="GSQ329" s="80"/>
      <c r="GSR329" s="80"/>
      <c r="GSS329" s="80"/>
      <c r="GST329" s="80"/>
      <c r="GSU329" s="80"/>
      <c r="GSV329" s="80"/>
      <c r="GSW329" s="80"/>
      <c r="GSX329" s="80"/>
      <c r="GSY329" s="80"/>
      <c r="GSZ329" s="80"/>
      <c r="GTA329" s="80"/>
      <c r="GTB329" s="80"/>
      <c r="GTC329" s="80"/>
      <c r="GTD329" s="80"/>
      <c r="GTE329" s="80"/>
      <c r="GTF329" s="80"/>
      <c r="GTG329" s="80"/>
      <c r="GTH329" s="80"/>
      <c r="GTI329" s="80"/>
      <c r="GTJ329" s="80"/>
      <c r="GTK329" s="80"/>
      <c r="GTL329" s="80"/>
      <c r="GTM329" s="80"/>
      <c r="GTN329" s="80"/>
      <c r="GTO329" s="80"/>
      <c r="GTP329" s="80"/>
      <c r="GTQ329" s="80"/>
      <c r="GTR329" s="80"/>
      <c r="GTS329" s="80"/>
      <c r="GTT329" s="80"/>
      <c r="GTU329" s="80"/>
      <c r="GTV329" s="80"/>
      <c r="GTW329" s="80"/>
      <c r="GTX329" s="80"/>
      <c r="GTY329" s="80"/>
      <c r="GTZ329" s="80"/>
      <c r="GUA329" s="80"/>
      <c r="GUB329" s="80"/>
      <c r="GUC329" s="80"/>
      <c r="GUD329" s="80"/>
      <c r="GUE329" s="80"/>
      <c r="GUF329" s="80"/>
      <c r="GUG329" s="80"/>
      <c r="GUH329" s="80"/>
      <c r="GUI329" s="80"/>
      <c r="GUJ329" s="80"/>
      <c r="GUK329" s="80"/>
      <c r="GUL329" s="80"/>
      <c r="GUM329" s="80"/>
      <c r="GUN329" s="80"/>
      <c r="GUO329" s="80"/>
      <c r="GUP329" s="80"/>
      <c r="GUQ329" s="80"/>
      <c r="GUR329" s="80"/>
      <c r="GUS329" s="80"/>
      <c r="GUT329" s="80"/>
      <c r="GUU329" s="80"/>
      <c r="GUV329" s="80"/>
      <c r="GUW329" s="80"/>
      <c r="GUX329" s="80"/>
      <c r="GUY329" s="80"/>
      <c r="GUZ329" s="80"/>
      <c r="GVA329" s="80"/>
      <c r="GVB329" s="80"/>
      <c r="GVC329" s="80"/>
      <c r="GVD329" s="80"/>
      <c r="GVE329" s="80"/>
      <c r="GVF329" s="80"/>
      <c r="GVG329" s="80"/>
      <c r="GVH329" s="80"/>
      <c r="GVI329" s="80"/>
      <c r="GVJ329" s="80"/>
      <c r="GVK329" s="80"/>
      <c r="GVL329" s="80"/>
      <c r="GVM329" s="80"/>
      <c r="GVN329" s="80"/>
      <c r="GVO329" s="80"/>
      <c r="GVP329" s="80"/>
      <c r="GVQ329" s="80"/>
      <c r="GVR329" s="80"/>
      <c r="GVS329" s="80"/>
      <c r="GVT329" s="80"/>
      <c r="GVU329" s="80"/>
      <c r="GVV329" s="80"/>
      <c r="GVW329" s="80"/>
      <c r="GVX329" s="80"/>
      <c r="GVY329" s="80"/>
      <c r="GVZ329" s="80"/>
      <c r="GWA329" s="80"/>
      <c r="GWB329" s="80"/>
      <c r="GWC329" s="80"/>
      <c r="GWD329" s="80"/>
      <c r="GWE329" s="80"/>
      <c r="GWF329" s="80"/>
      <c r="GWG329" s="80"/>
      <c r="GWH329" s="80"/>
      <c r="GWI329" s="80"/>
      <c r="GWJ329" s="80"/>
      <c r="GWK329" s="80"/>
      <c r="GWL329" s="80"/>
      <c r="GWM329" s="80"/>
      <c r="GWN329" s="80"/>
      <c r="GWO329" s="80"/>
      <c r="GWP329" s="80"/>
      <c r="GWQ329" s="80"/>
      <c r="GWR329" s="80"/>
      <c r="GWS329" s="80"/>
      <c r="GWT329" s="80"/>
      <c r="GWU329" s="80"/>
      <c r="GWV329" s="80"/>
      <c r="GWW329" s="80"/>
      <c r="GWX329" s="80"/>
      <c r="GWY329" s="80"/>
      <c r="GWZ329" s="80"/>
      <c r="GXA329" s="80"/>
      <c r="GXB329" s="80"/>
      <c r="GXC329" s="80"/>
      <c r="GXD329" s="80"/>
      <c r="GXE329" s="80"/>
      <c r="GXF329" s="80"/>
      <c r="GXG329" s="80"/>
      <c r="GXH329" s="80"/>
      <c r="GXI329" s="80"/>
      <c r="GXJ329" s="80"/>
      <c r="GXK329" s="80"/>
      <c r="GXL329" s="80"/>
      <c r="GXM329" s="80"/>
      <c r="GXN329" s="80"/>
      <c r="GXO329" s="80"/>
      <c r="GXP329" s="80"/>
      <c r="GXQ329" s="80"/>
      <c r="GXR329" s="80"/>
      <c r="GXS329" s="80"/>
      <c r="GXT329" s="80"/>
      <c r="GXU329" s="80"/>
      <c r="GXV329" s="80"/>
      <c r="GXW329" s="80"/>
      <c r="GXX329" s="80"/>
      <c r="GXY329" s="80"/>
      <c r="GXZ329" s="80"/>
      <c r="GYA329" s="80"/>
      <c r="GYB329" s="80"/>
      <c r="GYC329" s="80"/>
      <c r="GYD329" s="80"/>
      <c r="GYE329" s="80"/>
      <c r="GYF329" s="80"/>
      <c r="GYG329" s="80"/>
      <c r="GYH329" s="80"/>
      <c r="GYI329" s="80"/>
      <c r="GYJ329" s="80"/>
      <c r="GYK329" s="80"/>
      <c r="GYL329" s="80"/>
      <c r="GYM329" s="80"/>
      <c r="GYN329" s="80"/>
      <c r="GYO329" s="80"/>
      <c r="GYP329" s="80"/>
      <c r="GYQ329" s="80"/>
      <c r="GYR329" s="80"/>
      <c r="GYS329" s="80"/>
      <c r="GYT329" s="80"/>
      <c r="GYU329" s="80"/>
      <c r="GYV329" s="80"/>
      <c r="GYW329" s="80"/>
      <c r="GYX329" s="80"/>
      <c r="GYY329" s="80"/>
      <c r="GYZ329" s="80"/>
      <c r="GZA329" s="80"/>
      <c r="GZB329" s="80"/>
      <c r="GZC329" s="80"/>
      <c r="GZD329" s="80"/>
      <c r="GZE329" s="80"/>
      <c r="GZF329" s="80"/>
      <c r="GZG329" s="80"/>
      <c r="GZH329" s="80"/>
      <c r="GZI329" s="80"/>
      <c r="GZJ329" s="80"/>
      <c r="GZK329" s="80"/>
      <c r="GZL329" s="80"/>
      <c r="GZM329" s="80"/>
      <c r="GZN329" s="80"/>
      <c r="GZO329" s="80"/>
      <c r="GZP329" s="80"/>
      <c r="GZQ329" s="80"/>
      <c r="GZR329" s="80"/>
      <c r="GZS329" s="80"/>
      <c r="GZT329" s="80"/>
      <c r="GZU329" s="80"/>
      <c r="GZV329" s="80"/>
      <c r="GZW329" s="80"/>
      <c r="GZX329" s="80"/>
      <c r="GZY329" s="80"/>
      <c r="GZZ329" s="80"/>
      <c r="HAA329" s="80"/>
      <c r="HAB329" s="80"/>
      <c r="HAC329" s="80"/>
      <c r="HAD329" s="80"/>
      <c r="HAE329" s="80"/>
      <c r="HAF329" s="80"/>
      <c r="HAG329" s="80"/>
      <c r="HAH329" s="80"/>
      <c r="HAI329" s="80"/>
      <c r="HAJ329" s="80"/>
      <c r="HAK329" s="80"/>
      <c r="HAL329" s="80"/>
      <c r="HAM329" s="80"/>
      <c r="HAN329" s="80"/>
      <c r="HAO329" s="80"/>
      <c r="HAP329" s="80"/>
      <c r="HAQ329" s="80"/>
      <c r="HAR329" s="80"/>
      <c r="HAS329" s="80"/>
      <c r="HAT329" s="80"/>
      <c r="HAU329" s="80"/>
      <c r="HAV329" s="80"/>
      <c r="HAW329" s="80"/>
      <c r="HAX329" s="80"/>
      <c r="HAY329" s="80"/>
      <c r="HAZ329" s="80"/>
      <c r="HBA329" s="80"/>
      <c r="HBB329" s="80"/>
      <c r="HBC329" s="80"/>
      <c r="HBD329" s="80"/>
      <c r="HBE329" s="80"/>
      <c r="HBF329" s="80"/>
      <c r="HBG329" s="80"/>
      <c r="HBH329" s="80"/>
      <c r="HBI329" s="80"/>
      <c r="HBJ329" s="80"/>
      <c r="HBK329" s="80"/>
      <c r="HBL329" s="80"/>
      <c r="HBM329" s="80"/>
      <c r="HBN329" s="80"/>
      <c r="HBO329" s="80"/>
      <c r="HBP329" s="80"/>
      <c r="HBQ329" s="80"/>
      <c r="HBR329" s="80"/>
      <c r="HBS329" s="80"/>
      <c r="HBT329" s="80"/>
      <c r="HBU329" s="80"/>
      <c r="HBV329" s="80"/>
      <c r="HBW329" s="80"/>
      <c r="HBX329" s="80"/>
      <c r="HBY329" s="80"/>
      <c r="HBZ329" s="80"/>
      <c r="HCA329" s="80"/>
      <c r="HCB329" s="80"/>
      <c r="HCC329" s="80"/>
      <c r="HCD329" s="80"/>
      <c r="HCE329" s="80"/>
      <c r="HCF329" s="80"/>
      <c r="HCG329" s="80"/>
      <c r="HCH329" s="80"/>
      <c r="HCI329" s="80"/>
      <c r="HCJ329" s="80"/>
      <c r="HCK329" s="80"/>
      <c r="HCL329" s="80"/>
      <c r="HCM329" s="80"/>
      <c r="HCN329" s="80"/>
      <c r="HCO329" s="80"/>
      <c r="HCP329" s="80"/>
      <c r="HCQ329" s="80"/>
      <c r="HCR329" s="80"/>
      <c r="HCS329" s="80"/>
      <c r="HCT329" s="80"/>
      <c r="HCU329" s="80"/>
      <c r="HCV329" s="80"/>
      <c r="HCW329" s="80"/>
      <c r="HCX329" s="80"/>
      <c r="HCY329" s="80"/>
      <c r="HCZ329" s="80"/>
      <c r="HDA329" s="80"/>
      <c r="HDB329" s="80"/>
      <c r="HDC329" s="80"/>
      <c r="HDD329" s="80"/>
      <c r="HDE329" s="80"/>
      <c r="HDF329" s="80"/>
      <c r="HDG329" s="80"/>
      <c r="HDH329" s="80"/>
      <c r="HDI329" s="80"/>
      <c r="HDJ329" s="80"/>
      <c r="HDK329" s="80"/>
      <c r="HDL329" s="80"/>
      <c r="HDM329" s="80"/>
      <c r="HDN329" s="80"/>
      <c r="HDO329" s="80"/>
      <c r="HDP329" s="80"/>
      <c r="HDQ329" s="80"/>
      <c r="HDR329" s="80"/>
      <c r="HDS329" s="80"/>
      <c r="HDT329" s="80"/>
      <c r="HDU329" s="80"/>
      <c r="HDV329" s="80"/>
      <c r="HDW329" s="80"/>
      <c r="HDX329" s="80"/>
      <c r="HDY329" s="80"/>
      <c r="HDZ329" s="80"/>
      <c r="HEA329" s="80"/>
      <c r="HEB329" s="80"/>
      <c r="HEC329" s="80"/>
      <c r="HED329" s="80"/>
      <c r="HEE329" s="80"/>
      <c r="HEF329" s="80"/>
      <c r="HEG329" s="80"/>
      <c r="HEH329" s="80"/>
      <c r="HEI329" s="80"/>
      <c r="HEJ329" s="80"/>
      <c r="HEK329" s="80"/>
      <c r="HEL329" s="80"/>
      <c r="HEM329" s="80"/>
      <c r="HEN329" s="80"/>
      <c r="HEO329" s="80"/>
      <c r="HEP329" s="80"/>
      <c r="HEQ329" s="80"/>
      <c r="HER329" s="80"/>
      <c r="HES329" s="80"/>
      <c r="HET329" s="80"/>
      <c r="HEU329" s="80"/>
      <c r="HEV329" s="80"/>
      <c r="HEW329" s="80"/>
      <c r="HEX329" s="80"/>
      <c r="HEY329" s="80"/>
      <c r="HEZ329" s="80"/>
      <c r="HFA329" s="80"/>
      <c r="HFB329" s="80"/>
      <c r="HFC329" s="80"/>
      <c r="HFD329" s="80"/>
      <c r="HFE329" s="80"/>
      <c r="HFF329" s="80"/>
      <c r="HFG329" s="80"/>
      <c r="HFH329" s="80"/>
      <c r="HFI329" s="80"/>
      <c r="HFJ329" s="80"/>
      <c r="HFK329" s="80"/>
      <c r="HFL329" s="80"/>
      <c r="HFM329" s="80"/>
      <c r="HFN329" s="80"/>
      <c r="HFO329" s="80"/>
      <c r="HFP329" s="80"/>
      <c r="HFQ329" s="80"/>
      <c r="HFR329" s="80"/>
      <c r="HFS329" s="80"/>
      <c r="HFT329" s="80"/>
      <c r="HFU329" s="80"/>
      <c r="HFV329" s="80"/>
      <c r="HFW329" s="80"/>
      <c r="HFX329" s="80"/>
      <c r="HFY329" s="80"/>
      <c r="HFZ329" s="80"/>
      <c r="HGA329" s="80"/>
      <c r="HGB329" s="80"/>
      <c r="HGC329" s="80"/>
      <c r="HGD329" s="80"/>
      <c r="HGE329" s="80"/>
      <c r="HGF329" s="80"/>
      <c r="HGG329" s="80"/>
      <c r="HGH329" s="80"/>
      <c r="HGI329" s="80"/>
      <c r="HGJ329" s="80"/>
      <c r="HGK329" s="80"/>
      <c r="HGL329" s="80"/>
      <c r="HGM329" s="80"/>
      <c r="HGN329" s="80"/>
      <c r="HGO329" s="80"/>
      <c r="HGP329" s="80"/>
      <c r="HGQ329" s="80"/>
      <c r="HGR329" s="80"/>
      <c r="HGS329" s="80"/>
      <c r="HGT329" s="80"/>
      <c r="HGU329" s="80"/>
      <c r="HGV329" s="80"/>
      <c r="HGW329" s="80"/>
      <c r="HGX329" s="80"/>
      <c r="HGY329" s="80"/>
      <c r="HGZ329" s="80"/>
      <c r="HHA329" s="80"/>
      <c r="HHB329" s="80"/>
      <c r="HHC329" s="80"/>
      <c r="HHD329" s="80"/>
      <c r="HHE329" s="80"/>
      <c r="HHF329" s="80"/>
      <c r="HHG329" s="80"/>
      <c r="HHH329" s="80"/>
      <c r="HHI329" s="80"/>
      <c r="HHJ329" s="80"/>
      <c r="HHK329" s="80"/>
      <c r="HHL329" s="80"/>
      <c r="HHM329" s="80"/>
      <c r="HHN329" s="80"/>
      <c r="HHO329" s="80"/>
      <c r="HHP329" s="80"/>
      <c r="HHQ329" s="80"/>
      <c r="HHR329" s="80"/>
      <c r="HHS329" s="80"/>
      <c r="HHT329" s="80"/>
      <c r="HHU329" s="80"/>
      <c r="HHV329" s="80"/>
      <c r="HHW329" s="80"/>
      <c r="HHX329" s="80"/>
      <c r="HHY329" s="80"/>
      <c r="HHZ329" s="80"/>
      <c r="HIA329" s="80"/>
      <c r="HIB329" s="80"/>
      <c r="HIC329" s="80"/>
      <c r="HID329" s="80"/>
      <c r="HIE329" s="80"/>
      <c r="HIF329" s="80"/>
      <c r="HIG329" s="80"/>
      <c r="HIH329" s="80"/>
      <c r="HII329" s="80"/>
      <c r="HIJ329" s="80"/>
      <c r="HIK329" s="80"/>
      <c r="HIL329" s="80"/>
      <c r="HIM329" s="80"/>
      <c r="HIN329" s="80"/>
      <c r="HIO329" s="80"/>
      <c r="HIP329" s="80"/>
      <c r="HIQ329" s="80"/>
      <c r="HIR329" s="80"/>
      <c r="HIS329" s="80"/>
      <c r="HIT329" s="80"/>
      <c r="HIU329" s="80"/>
      <c r="HIV329" s="80"/>
      <c r="HIW329" s="80"/>
      <c r="HIX329" s="80"/>
      <c r="HIY329" s="80"/>
      <c r="HIZ329" s="80"/>
      <c r="HJA329" s="80"/>
      <c r="HJB329" s="80"/>
      <c r="HJC329" s="80"/>
      <c r="HJD329" s="80"/>
      <c r="HJE329" s="80"/>
      <c r="HJF329" s="80"/>
      <c r="HJG329" s="80"/>
      <c r="HJH329" s="80"/>
      <c r="HJI329" s="80"/>
      <c r="HJJ329" s="80"/>
      <c r="HJK329" s="80"/>
      <c r="HJL329" s="80"/>
      <c r="HJM329" s="80"/>
      <c r="HJN329" s="80"/>
      <c r="HJO329" s="80"/>
      <c r="HJP329" s="80"/>
      <c r="HJQ329" s="80"/>
      <c r="HJR329" s="80"/>
      <c r="HJS329" s="80"/>
      <c r="HJT329" s="80"/>
      <c r="HJU329" s="80"/>
      <c r="HJV329" s="80"/>
      <c r="HJW329" s="80"/>
      <c r="HJX329" s="80"/>
      <c r="HJY329" s="80"/>
      <c r="HJZ329" s="80"/>
      <c r="HKA329" s="80"/>
      <c r="HKB329" s="80"/>
      <c r="HKC329" s="80"/>
      <c r="HKD329" s="80"/>
      <c r="HKE329" s="80"/>
      <c r="HKF329" s="80"/>
      <c r="HKG329" s="80"/>
      <c r="HKH329" s="80"/>
      <c r="HKI329" s="80"/>
      <c r="HKJ329" s="80"/>
      <c r="HKK329" s="80"/>
      <c r="HKL329" s="80"/>
      <c r="HKM329" s="80"/>
      <c r="HKN329" s="80"/>
      <c r="HKO329" s="80"/>
      <c r="HKP329" s="80"/>
      <c r="HKQ329" s="80"/>
      <c r="HKR329" s="80"/>
      <c r="HKS329" s="80"/>
      <c r="HKT329" s="80"/>
      <c r="HKU329" s="80"/>
      <c r="HKV329" s="80"/>
      <c r="HKW329" s="80"/>
      <c r="HKX329" s="80"/>
      <c r="HKY329" s="80"/>
      <c r="HKZ329" s="80"/>
      <c r="HLA329" s="80"/>
      <c r="HLB329" s="80"/>
      <c r="HLC329" s="80"/>
      <c r="HLD329" s="80"/>
      <c r="HLE329" s="80"/>
      <c r="HLF329" s="80"/>
      <c r="HLG329" s="80"/>
      <c r="HLH329" s="80"/>
      <c r="HLI329" s="80"/>
      <c r="HLJ329" s="80"/>
      <c r="HLK329" s="80"/>
      <c r="HLL329" s="80"/>
      <c r="HLM329" s="80"/>
      <c r="HLN329" s="80"/>
      <c r="HLO329" s="80"/>
      <c r="HLP329" s="80"/>
      <c r="HLQ329" s="80"/>
      <c r="HLR329" s="80"/>
      <c r="HLS329" s="80"/>
      <c r="HLT329" s="80"/>
      <c r="HLU329" s="80"/>
      <c r="HLV329" s="80"/>
      <c r="HLW329" s="80"/>
      <c r="HLX329" s="80"/>
      <c r="HLY329" s="80"/>
      <c r="HLZ329" s="80"/>
      <c r="HMA329" s="80"/>
      <c r="HMB329" s="80"/>
      <c r="HMC329" s="80"/>
      <c r="HMD329" s="80"/>
      <c r="HME329" s="80"/>
      <c r="HMF329" s="80"/>
      <c r="HMG329" s="80"/>
      <c r="HMH329" s="80"/>
      <c r="HMI329" s="80"/>
      <c r="HMJ329" s="80"/>
      <c r="HMK329" s="80"/>
      <c r="HML329" s="80"/>
      <c r="HMM329" s="80"/>
      <c r="HMN329" s="80"/>
      <c r="HMO329" s="80"/>
      <c r="HMP329" s="80"/>
      <c r="HMQ329" s="80"/>
      <c r="HMR329" s="80"/>
      <c r="HMS329" s="80"/>
      <c r="HMT329" s="80"/>
      <c r="HMU329" s="80"/>
      <c r="HMV329" s="80"/>
      <c r="HMW329" s="80"/>
      <c r="HMX329" s="80"/>
      <c r="HMY329" s="80"/>
      <c r="HMZ329" s="80"/>
      <c r="HNA329" s="80"/>
      <c r="HNB329" s="80"/>
      <c r="HNC329" s="80"/>
      <c r="HND329" s="80"/>
      <c r="HNE329" s="80"/>
      <c r="HNF329" s="80"/>
      <c r="HNG329" s="80"/>
      <c r="HNH329" s="80"/>
      <c r="HNI329" s="80"/>
      <c r="HNJ329" s="80"/>
      <c r="HNK329" s="80"/>
      <c r="HNL329" s="80"/>
      <c r="HNM329" s="80"/>
      <c r="HNN329" s="80"/>
      <c r="HNO329" s="80"/>
      <c r="HNP329" s="80"/>
      <c r="HNQ329" s="80"/>
      <c r="HNR329" s="80"/>
      <c r="HNS329" s="80"/>
      <c r="HNT329" s="80"/>
      <c r="HNU329" s="80"/>
      <c r="HNV329" s="80"/>
      <c r="HNW329" s="80"/>
      <c r="HNX329" s="80"/>
      <c r="HNY329" s="80"/>
      <c r="HNZ329" s="80"/>
      <c r="HOA329" s="80"/>
      <c r="HOB329" s="80"/>
      <c r="HOC329" s="80"/>
      <c r="HOD329" s="80"/>
      <c r="HOE329" s="80"/>
      <c r="HOF329" s="80"/>
      <c r="HOG329" s="80"/>
      <c r="HOH329" s="80"/>
      <c r="HOI329" s="80"/>
      <c r="HOJ329" s="80"/>
      <c r="HOK329" s="80"/>
      <c r="HOL329" s="80"/>
      <c r="HOM329" s="80"/>
      <c r="HON329" s="80"/>
      <c r="HOO329" s="80"/>
      <c r="HOP329" s="80"/>
      <c r="HOQ329" s="80"/>
      <c r="HOR329" s="80"/>
      <c r="HOS329" s="80"/>
      <c r="HOT329" s="80"/>
      <c r="HOU329" s="80"/>
      <c r="HOV329" s="80"/>
      <c r="HOW329" s="80"/>
      <c r="HOX329" s="80"/>
      <c r="HOY329" s="80"/>
      <c r="HOZ329" s="80"/>
      <c r="HPA329" s="80"/>
      <c r="HPB329" s="80"/>
      <c r="HPC329" s="80"/>
      <c r="HPD329" s="80"/>
      <c r="HPE329" s="80"/>
      <c r="HPF329" s="80"/>
      <c r="HPG329" s="80"/>
      <c r="HPH329" s="80"/>
      <c r="HPI329" s="80"/>
      <c r="HPJ329" s="80"/>
      <c r="HPK329" s="80"/>
      <c r="HPL329" s="80"/>
      <c r="HPM329" s="80"/>
      <c r="HPN329" s="80"/>
      <c r="HPO329" s="80"/>
      <c r="HPP329" s="80"/>
      <c r="HPQ329" s="80"/>
      <c r="HPR329" s="80"/>
      <c r="HPS329" s="80"/>
      <c r="HPT329" s="80"/>
      <c r="HPU329" s="80"/>
      <c r="HPV329" s="80"/>
      <c r="HPW329" s="80"/>
      <c r="HPX329" s="80"/>
      <c r="HPY329" s="80"/>
      <c r="HPZ329" s="80"/>
      <c r="HQA329" s="80"/>
      <c r="HQB329" s="80"/>
      <c r="HQC329" s="80"/>
      <c r="HQD329" s="80"/>
      <c r="HQE329" s="80"/>
      <c r="HQF329" s="80"/>
      <c r="HQG329" s="80"/>
      <c r="HQH329" s="80"/>
      <c r="HQI329" s="80"/>
      <c r="HQJ329" s="80"/>
      <c r="HQK329" s="80"/>
      <c r="HQL329" s="80"/>
      <c r="HQM329" s="80"/>
      <c r="HQN329" s="80"/>
      <c r="HQO329" s="80"/>
      <c r="HQP329" s="80"/>
      <c r="HQQ329" s="80"/>
      <c r="HQR329" s="80"/>
      <c r="HQS329" s="80"/>
      <c r="HQT329" s="80"/>
      <c r="HQU329" s="80"/>
      <c r="HQV329" s="80"/>
      <c r="HQW329" s="80"/>
      <c r="HQX329" s="80"/>
      <c r="HQY329" s="80"/>
      <c r="HQZ329" s="80"/>
      <c r="HRA329" s="80"/>
      <c r="HRB329" s="80"/>
      <c r="HRC329" s="80"/>
      <c r="HRD329" s="80"/>
      <c r="HRE329" s="80"/>
      <c r="HRF329" s="80"/>
      <c r="HRG329" s="80"/>
      <c r="HRH329" s="80"/>
      <c r="HRI329" s="80"/>
      <c r="HRJ329" s="80"/>
      <c r="HRK329" s="80"/>
      <c r="HRL329" s="80"/>
      <c r="HRM329" s="80"/>
      <c r="HRN329" s="80"/>
      <c r="HRO329" s="80"/>
      <c r="HRP329" s="80"/>
      <c r="HRQ329" s="80"/>
      <c r="HRR329" s="80"/>
      <c r="HRS329" s="80"/>
      <c r="HRT329" s="80"/>
      <c r="HRU329" s="80"/>
      <c r="HRV329" s="80"/>
      <c r="HRW329" s="80"/>
      <c r="HRX329" s="80"/>
      <c r="HRY329" s="80"/>
      <c r="HRZ329" s="80"/>
      <c r="HSA329" s="80"/>
      <c r="HSB329" s="80"/>
      <c r="HSC329" s="80"/>
      <c r="HSD329" s="80"/>
      <c r="HSE329" s="80"/>
      <c r="HSF329" s="80"/>
      <c r="HSG329" s="80"/>
      <c r="HSH329" s="80"/>
      <c r="HSI329" s="80"/>
      <c r="HSJ329" s="80"/>
      <c r="HSK329" s="80"/>
      <c r="HSL329" s="80"/>
      <c r="HSM329" s="80"/>
      <c r="HSN329" s="80"/>
      <c r="HSO329" s="80"/>
      <c r="HSP329" s="80"/>
      <c r="HSQ329" s="80"/>
      <c r="HSR329" s="80"/>
      <c r="HSS329" s="80"/>
      <c r="HST329" s="80"/>
      <c r="HSU329" s="80"/>
      <c r="HSV329" s="80"/>
      <c r="HSW329" s="80"/>
      <c r="HSX329" s="80"/>
      <c r="HSY329" s="80"/>
      <c r="HSZ329" s="80"/>
      <c r="HTA329" s="80"/>
      <c r="HTB329" s="80"/>
      <c r="HTC329" s="80"/>
      <c r="HTD329" s="80"/>
      <c r="HTE329" s="80"/>
      <c r="HTF329" s="80"/>
      <c r="HTG329" s="80"/>
      <c r="HTH329" s="80"/>
      <c r="HTI329" s="80"/>
      <c r="HTJ329" s="80"/>
      <c r="HTK329" s="80"/>
      <c r="HTL329" s="80"/>
      <c r="HTM329" s="80"/>
      <c r="HTN329" s="80"/>
      <c r="HTO329" s="80"/>
      <c r="HTP329" s="80"/>
      <c r="HTQ329" s="80"/>
      <c r="HTR329" s="80"/>
      <c r="HTS329" s="80"/>
      <c r="HTT329" s="80"/>
      <c r="HTU329" s="80"/>
      <c r="HTV329" s="80"/>
      <c r="HTW329" s="80"/>
      <c r="HTX329" s="80"/>
      <c r="HTY329" s="80"/>
      <c r="HTZ329" s="80"/>
      <c r="HUA329" s="80"/>
      <c r="HUB329" s="80"/>
      <c r="HUC329" s="80"/>
      <c r="HUD329" s="80"/>
      <c r="HUE329" s="80"/>
      <c r="HUF329" s="80"/>
      <c r="HUG329" s="80"/>
      <c r="HUH329" s="80"/>
      <c r="HUI329" s="80"/>
      <c r="HUJ329" s="80"/>
      <c r="HUK329" s="80"/>
      <c r="HUL329" s="80"/>
      <c r="HUM329" s="80"/>
      <c r="HUN329" s="80"/>
      <c r="HUO329" s="80"/>
      <c r="HUP329" s="80"/>
      <c r="HUQ329" s="80"/>
      <c r="HUR329" s="80"/>
      <c r="HUS329" s="80"/>
      <c r="HUT329" s="80"/>
      <c r="HUU329" s="80"/>
      <c r="HUV329" s="80"/>
      <c r="HUW329" s="80"/>
      <c r="HUX329" s="80"/>
      <c r="HUY329" s="80"/>
      <c r="HUZ329" s="80"/>
      <c r="HVA329" s="80"/>
      <c r="HVB329" s="80"/>
      <c r="HVC329" s="80"/>
      <c r="HVD329" s="80"/>
      <c r="HVE329" s="80"/>
      <c r="HVF329" s="80"/>
      <c r="HVG329" s="80"/>
      <c r="HVH329" s="80"/>
      <c r="HVI329" s="80"/>
      <c r="HVJ329" s="80"/>
      <c r="HVK329" s="80"/>
      <c r="HVL329" s="80"/>
      <c r="HVM329" s="80"/>
      <c r="HVN329" s="80"/>
      <c r="HVO329" s="80"/>
      <c r="HVP329" s="80"/>
      <c r="HVQ329" s="80"/>
      <c r="HVR329" s="80"/>
      <c r="HVS329" s="80"/>
      <c r="HVT329" s="80"/>
      <c r="HVU329" s="80"/>
      <c r="HVV329" s="80"/>
      <c r="HVW329" s="80"/>
      <c r="HVX329" s="80"/>
      <c r="HVY329" s="80"/>
      <c r="HVZ329" s="80"/>
      <c r="HWA329" s="80"/>
      <c r="HWB329" s="80"/>
      <c r="HWC329" s="80"/>
      <c r="HWD329" s="80"/>
      <c r="HWE329" s="80"/>
      <c r="HWF329" s="80"/>
      <c r="HWG329" s="80"/>
      <c r="HWH329" s="80"/>
      <c r="HWI329" s="80"/>
      <c r="HWJ329" s="80"/>
      <c r="HWK329" s="80"/>
      <c r="HWL329" s="80"/>
      <c r="HWM329" s="80"/>
      <c r="HWN329" s="80"/>
      <c r="HWO329" s="80"/>
      <c r="HWP329" s="80"/>
      <c r="HWQ329" s="80"/>
      <c r="HWR329" s="80"/>
      <c r="HWS329" s="80"/>
      <c r="HWT329" s="80"/>
      <c r="HWU329" s="80"/>
      <c r="HWV329" s="80"/>
      <c r="HWW329" s="80"/>
      <c r="HWX329" s="80"/>
      <c r="HWY329" s="80"/>
      <c r="HWZ329" s="80"/>
      <c r="HXA329" s="80"/>
      <c r="HXB329" s="80"/>
      <c r="HXC329" s="80"/>
      <c r="HXD329" s="80"/>
      <c r="HXE329" s="80"/>
      <c r="HXF329" s="80"/>
      <c r="HXG329" s="80"/>
      <c r="HXH329" s="80"/>
      <c r="HXI329" s="80"/>
      <c r="HXJ329" s="80"/>
      <c r="HXK329" s="80"/>
      <c r="HXL329" s="80"/>
      <c r="HXM329" s="80"/>
      <c r="HXN329" s="80"/>
      <c r="HXO329" s="80"/>
      <c r="HXP329" s="80"/>
      <c r="HXQ329" s="80"/>
      <c r="HXR329" s="80"/>
      <c r="HXS329" s="80"/>
      <c r="HXT329" s="80"/>
      <c r="HXU329" s="80"/>
      <c r="HXV329" s="80"/>
      <c r="HXW329" s="80"/>
      <c r="HXX329" s="80"/>
      <c r="HXY329" s="80"/>
      <c r="HXZ329" s="80"/>
      <c r="HYA329" s="80"/>
      <c r="HYB329" s="80"/>
      <c r="HYC329" s="80"/>
      <c r="HYD329" s="80"/>
      <c r="HYE329" s="80"/>
      <c r="HYF329" s="80"/>
      <c r="HYG329" s="80"/>
      <c r="HYH329" s="80"/>
      <c r="HYI329" s="80"/>
      <c r="HYJ329" s="80"/>
      <c r="HYK329" s="80"/>
      <c r="HYL329" s="80"/>
      <c r="HYM329" s="80"/>
      <c r="HYN329" s="80"/>
      <c r="HYO329" s="80"/>
      <c r="HYP329" s="80"/>
      <c r="HYQ329" s="80"/>
      <c r="HYR329" s="80"/>
      <c r="HYS329" s="80"/>
      <c r="HYT329" s="80"/>
      <c r="HYU329" s="80"/>
      <c r="HYV329" s="80"/>
      <c r="HYW329" s="80"/>
      <c r="HYX329" s="80"/>
      <c r="HYY329" s="80"/>
      <c r="HYZ329" s="80"/>
      <c r="HZA329" s="80"/>
      <c r="HZB329" s="80"/>
      <c r="HZC329" s="80"/>
      <c r="HZD329" s="80"/>
      <c r="HZE329" s="80"/>
      <c r="HZF329" s="80"/>
      <c r="HZG329" s="80"/>
      <c r="HZH329" s="80"/>
      <c r="HZI329" s="80"/>
      <c r="HZJ329" s="80"/>
      <c r="HZK329" s="80"/>
      <c r="HZL329" s="80"/>
      <c r="HZM329" s="80"/>
      <c r="HZN329" s="80"/>
      <c r="HZO329" s="80"/>
      <c r="HZP329" s="80"/>
      <c r="HZQ329" s="80"/>
      <c r="HZR329" s="80"/>
      <c r="HZS329" s="80"/>
      <c r="HZT329" s="80"/>
      <c r="HZU329" s="80"/>
      <c r="HZV329" s="80"/>
      <c r="HZW329" s="80"/>
      <c r="HZX329" s="80"/>
      <c r="HZY329" s="80"/>
      <c r="HZZ329" s="80"/>
      <c r="IAA329" s="80"/>
      <c r="IAB329" s="80"/>
      <c r="IAC329" s="80"/>
      <c r="IAD329" s="80"/>
      <c r="IAE329" s="80"/>
      <c r="IAF329" s="80"/>
      <c r="IAG329" s="80"/>
      <c r="IAH329" s="80"/>
      <c r="IAI329" s="80"/>
      <c r="IAJ329" s="80"/>
      <c r="IAK329" s="80"/>
      <c r="IAL329" s="80"/>
      <c r="IAM329" s="80"/>
      <c r="IAN329" s="80"/>
      <c r="IAO329" s="80"/>
      <c r="IAP329" s="80"/>
      <c r="IAQ329" s="80"/>
      <c r="IAR329" s="80"/>
      <c r="IAS329" s="80"/>
      <c r="IAT329" s="80"/>
      <c r="IAU329" s="80"/>
      <c r="IAV329" s="80"/>
      <c r="IAW329" s="80"/>
      <c r="IAX329" s="80"/>
      <c r="IAY329" s="80"/>
      <c r="IAZ329" s="80"/>
      <c r="IBA329" s="80"/>
      <c r="IBB329" s="80"/>
      <c r="IBC329" s="80"/>
      <c r="IBD329" s="80"/>
      <c r="IBE329" s="80"/>
      <c r="IBF329" s="80"/>
      <c r="IBG329" s="80"/>
      <c r="IBH329" s="80"/>
      <c r="IBI329" s="80"/>
      <c r="IBJ329" s="80"/>
      <c r="IBK329" s="80"/>
      <c r="IBL329" s="80"/>
      <c r="IBM329" s="80"/>
      <c r="IBN329" s="80"/>
      <c r="IBO329" s="80"/>
      <c r="IBP329" s="80"/>
      <c r="IBQ329" s="80"/>
      <c r="IBR329" s="80"/>
      <c r="IBS329" s="80"/>
      <c r="IBT329" s="80"/>
      <c r="IBU329" s="80"/>
      <c r="IBV329" s="80"/>
      <c r="IBW329" s="80"/>
      <c r="IBX329" s="80"/>
      <c r="IBY329" s="80"/>
      <c r="IBZ329" s="80"/>
      <c r="ICA329" s="80"/>
      <c r="ICB329" s="80"/>
      <c r="ICC329" s="80"/>
      <c r="ICD329" s="80"/>
      <c r="ICE329" s="80"/>
      <c r="ICF329" s="80"/>
      <c r="ICG329" s="80"/>
      <c r="ICH329" s="80"/>
      <c r="ICI329" s="80"/>
      <c r="ICJ329" s="80"/>
      <c r="ICK329" s="80"/>
      <c r="ICL329" s="80"/>
      <c r="ICM329" s="80"/>
      <c r="ICN329" s="80"/>
      <c r="ICO329" s="80"/>
      <c r="ICP329" s="80"/>
      <c r="ICQ329" s="80"/>
      <c r="ICR329" s="80"/>
      <c r="ICS329" s="80"/>
      <c r="ICT329" s="80"/>
      <c r="ICU329" s="80"/>
      <c r="ICV329" s="80"/>
      <c r="ICW329" s="80"/>
      <c r="ICX329" s="80"/>
      <c r="ICY329" s="80"/>
      <c r="ICZ329" s="80"/>
      <c r="IDA329" s="80"/>
      <c r="IDB329" s="80"/>
      <c r="IDC329" s="80"/>
      <c r="IDD329" s="80"/>
      <c r="IDE329" s="80"/>
      <c r="IDF329" s="80"/>
      <c r="IDG329" s="80"/>
      <c r="IDH329" s="80"/>
      <c r="IDI329" s="80"/>
      <c r="IDJ329" s="80"/>
      <c r="IDK329" s="80"/>
      <c r="IDL329" s="80"/>
      <c r="IDM329" s="80"/>
      <c r="IDN329" s="80"/>
      <c r="IDO329" s="80"/>
      <c r="IDP329" s="80"/>
      <c r="IDQ329" s="80"/>
      <c r="IDR329" s="80"/>
      <c r="IDS329" s="80"/>
      <c r="IDT329" s="80"/>
      <c r="IDU329" s="80"/>
      <c r="IDV329" s="80"/>
      <c r="IDW329" s="80"/>
      <c r="IDX329" s="80"/>
      <c r="IDY329" s="80"/>
      <c r="IDZ329" s="80"/>
      <c r="IEA329" s="80"/>
      <c r="IEB329" s="80"/>
      <c r="IEC329" s="80"/>
      <c r="IED329" s="80"/>
      <c r="IEE329" s="80"/>
      <c r="IEF329" s="80"/>
      <c r="IEG329" s="80"/>
      <c r="IEH329" s="80"/>
      <c r="IEI329" s="80"/>
      <c r="IEJ329" s="80"/>
      <c r="IEK329" s="80"/>
      <c r="IEL329" s="80"/>
      <c r="IEM329" s="80"/>
      <c r="IEN329" s="80"/>
      <c r="IEO329" s="80"/>
      <c r="IEP329" s="80"/>
      <c r="IEQ329" s="80"/>
      <c r="IER329" s="80"/>
      <c r="IES329" s="80"/>
      <c r="IET329" s="80"/>
      <c r="IEU329" s="80"/>
      <c r="IEV329" s="80"/>
      <c r="IEW329" s="80"/>
      <c r="IEX329" s="80"/>
      <c r="IEY329" s="80"/>
      <c r="IEZ329" s="80"/>
      <c r="IFA329" s="80"/>
      <c r="IFB329" s="80"/>
      <c r="IFC329" s="80"/>
      <c r="IFD329" s="80"/>
      <c r="IFE329" s="80"/>
      <c r="IFF329" s="80"/>
      <c r="IFG329" s="80"/>
      <c r="IFH329" s="80"/>
      <c r="IFI329" s="80"/>
      <c r="IFJ329" s="80"/>
      <c r="IFK329" s="80"/>
      <c r="IFL329" s="80"/>
      <c r="IFM329" s="80"/>
      <c r="IFN329" s="80"/>
      <c r="IFO329" s="80"/>
      <c r="IFP329" s="80"/>
      <c r="IFQ329" s="80"/>
      <c r="IFR329" s="80"/>
      <c r="IFS329" s="80"/>
      <c r="IFT329" s="80"/>
      <c r="IFU329" s="80"/>
      <c r="IFV329" s="80"/>
      <c r="IFW329" s="80"/>
      <c r="IFX329" s="80"/>
      <c r="IFY329" s="80"/>
      <c r="IFZ329" s="80"/>
      <c r="IGA329" s="80"/>
      <c r="IGB329" s="80"/>
      <c r="IGC329" s="80"/>
      <c r="IGD329" s="80"/>
      <c r="IGE329" s="80"/>
      <c r="IGF329" s="80"/>
      <c r="IGG329" s="80"/>
      <c r="IGH329" s="80"/>
      <c r="IGI329" s="80"/>
      <c r="IGJ329" s="80"/>
      <c r="IGK329" s="80"/>
      <c r="IGL329" s="80"/>
      <c r="IGM329" s="80"/>
      <c r="IGN329" s="80"/>
      <c r="IGO329" s="80"/>
      <c r="IGP329" s="80"/>
      <c r="IGQ329" s="80"/>
      <c r="IGR329" s="80"/>
      <c r="IGS329" s="80"/>
      <c r="IGT329" s="80"/>
      <c r="IGU329" s="80"/>
      <c r="IGV329" s="80"/>
      <c r="IGW329" s="80"/>
      <c r="IGX329" s="80"/>
      <c r="IGY329" s="80"/>
      <c r="IGZ329" s="80"/>
      <c r="IHA329" s="80"/>
      <c r="IHB329" s="80"/>
      <c r="IHC329" s="80"/>
      <c r="IHD329" s="80"/>
      <c r="IHE329" s="80"/>
      <c r="IHF329" s="80"/>
      <c r="IHG329" s="80"/>
      <c r="IHH329" s="80"/>
      <c r="IHI329" s="80"/>
      <c r="IHJ329" s="80"/>
      <c r="IHK329" s="80"/>
      <c r="IHL329" s="80"/>
      <c r="IHM329" s="80"/>
      <c r="IHN329" s="80"/>
      <c r="IHO329" s="80"/>
      <c r="IHP329" s="80"/>
      <c r="IHQ329" s="80"/>
      <c r="IHR329" s="80"/>
      <c r="IHS329" s="80"/>
      <c r="IHT329" s="80"/>
      <c r="IHU329" s="80"/>
      <c r="IHV329" s="80"/>
      <c r="IHW329" s="80"/>
      <c r="IHX329" s="80"/>
      <c r="IHY329" s="80"/>
      <c r="IHZ329" s="80"/>
      <c r="IIA329" s="80"/>
      <c r="IIB329" s="80"/>
      <c r="IIC329" s="80"/>
      <c r="IID329" s="80"/>
      <c r="IIE329" s="80"/>
      <c r="IIF329" s="80"/>
      <c r="IIG329" s="80"/>
      <c r="IIH329" s="80"/>
      <c r="III329" s="80"/>
      <c r="IIJ329" s="80"/>
      <c r="IIK329" s="80"/>
      <c r="IIL329" s="80"/>
      <c r="IIM329" s="80"/>
      <c r="IIN329" s="80"/>
      <c r="IIO329" s="80"/>
      <c r="IIP329" s="80"/>
      <c r="IIQ329" s="80"/>
      <c r="IIR329" s="80"/>
      <c r="IIS329" s="80"/>
      <c r="IIT329" s="80"/>
      <c r="IIU329" s="80"/>
      <c r="IIV329" s="80"/>
      <c r="IIW329" s="80"/>
      <c r="IIX329" s="80"/>
      <c r="IIY329" s="80"/>
      <c r="IIZ329" s="80"/>
      <c r="IJA329" s="80"/>
      <c r="IJB329" s="80"/>
      <c r="IJC329" s="80"/>
      <c r="IJD329" s="80"/>
      <c r="IJE329" s="80"/>
      <c r="IJF329" s="80"/>
      <c r="IJG329" s="80"/>
      <c r="IJH329" s="80"/>
      <c r="IJI329" s="80"/>
      <c r="IJJ329" s="80"/>
      <c r="IJK329" s="80"/>
      <c r="IJL329" s="80"/>
      <c r="IJM329" s="80"/>
      <c r="IJN329" s="80"/>
      <c r="IJO329" s="80"/>
      <c r="IJP329" s="80"/>
      <c r="IJQ329" s="80"/>
      <c r="IJR329" s="80"/>
      <c r="IJS329" s="80"/>
      <c r="IJT329" s="80"/>
      <c r="IJU329" s="80"/>
      <c r="IJV329" s="80"/>
      <c r="IJW329" s="80"/>
      <c r="IJX329" s="80"/>
      <c r="IJY329" s="80"/>
      <c r="IJZ329" s="80"/>
      <c r="IKA329" s="80"/>
      <c r="IKB329" s="80"/>
      <c r="IKC329" s="80"/>
      <c r="IKD329" s="80"/>
      <c r="IKE329" s="80"/>
      <c r="IKF329" s="80"/>
      <c r="IKG329" s="80"/>
      <c r="IKH329" s="80"/>
      <c r="IKI329" s="80"/>
      <c r="IKJ329" s="80"/>
      <c r="IKK329" s="80"/>
      <c r="IKL329" s="80"/>
      <c r="IKM329" s="80"/>
      <c r="IKN329" s="80"/>
      <c r="IKO329" s="80"/>
      <c r="IKP329" s="80"/>
      <c r="IKQ329" s="80"/>
      <c r="IKR329" s="80"/>
      <c r="IKS329" s="80"/>
      <c r="IKT329" s="80"/>
      <c r="IKU329" s="80"/>
      <c r="IKV329" s="80"/>
      <c r="IKW329" s="80"/>
      <c r="IKX329" s="80"/>
      <c r="IKY329" s="80"/>
      <c r="IKZ329" s="80"/>
      <c r="ILA329" s="80"/>
      <c r="ILB329" s="80"/>
      <c r="ILC329" s="80"/>
      <c r="ILD329" s="80"/>
      <c r="ILE329" s="80"/>
      <c r="ILF329" s="80"/>
      <c r="ILG329" s="80"/>
      <c r="ILH329" s="80"/>
      <c r="ILI329" s="80"/>
      <c r="ILJ329" s="80"/>
      <c r="ILK329" s="80"/>
      <c r="ILL329" s="80"/>
      <c r="ILM329" s="80"/>
      <c r="ILN329" s="80"/>
      <c r="ILO329" s="80"/>
      <c r="ILP329" s="80"/>
      <c r="ILQ329" s="80"/>
      <c r="ILR329" s="80"/>
      <c r="ILS329" s="80"/>
      <c r="ILT329" s="80"/>
      <c r="ILU329" s="80"/>
      <c r="ILV329" s="80"/>
      <c r="ILW329" s="80"/>
      <c r="ILX329" s="80"/>
      <c r="ILY329" s="80"/>
      <c r="ILZ329" s="80"/>
      <c r="IMA329" s="80"/>
      <c r="IMB329" s="80"/>
      <c r="IMC329" s="80"/>
      <c r="IMD329" s="80"/>
      <c r="IME329" s="80"/>
      <c r="IMF329" s="80"/>
      <c r="IMG329" s="80"/>
      <c r="IMH329" s="80"/>
      <c r="IMI329" s="80"/>
      <c r="IMJ329" s="80"/>
      <c r="IMK329" s="80"/>
      <c r="IML329" s="80"/>
      <c r="IMM329" s="80"/>
      <c r="IMN329" s="80"/>
      <c r="IMO329" s="80"/>
      <c r="IMP329" s="80"/>
      <c r="IMQ329" s="80"/>
      <c r="IMR329" s="80"/>
      <c r="IMS329" s="80"/>
      <c r="IMT329" s="80"/>
      <c r="IMU329" s="80"/>
      <c r="IMV329" s="80"/>
      <c r="IMW329" s="80"/>
      <c r="IMX329" s="80"/>
      <c r="IMY329" s="80"/>
      <c r="IMZ329" s="80"/>
      <c r="INA329" s="80"/>
      <c r="INB329" s="80"/>
      <c r="INC329" s="80"/>
      <c r="IND329" s="80"/>
      <c r="INE329" s="80"/>
      <c r="INF329" s="80"/>
      <c r="ING329" s="80"/>
      <c r="INH329" s="80"/>
      <c r="INI329" s="80"/>
      <c r="INJ329" s="80"/>
      <c r="INK329" s="80"/>
      <c r="INL329" s="80"/>
      <c r="INM329" s="80"/>
      <c r="INN329" s="80"/>
      <c r="INO329" s="80"/>
      <c r="INP329" s="80"/>
      <c r="INQ329" s="80"/>
      <c r="INR329" s="80"/>
      <c r="INS329" s="80"/>
      <c r="INT329" s="80"/>
      <c r="INU329" s="80"/>
      <c r="INV329" s="80"/>
      <c r="INW329" s="80"/>
      <c r="INX329" s="80"/>
      <c r="INY329" s="80"/>
      <c r="INZ329" s="80"/>
      <c r="IOA329" s="80"/>
      <c r="IOB329" s="80"/>
      <c r="IOC329" s="80"/>
      <c r="IOD329" s="80"/>
      <c r="IOE329" s="80"/>
      <c r="IOF329" s="80"/>
      <c r="IOG329" s="80"/>
      <c r="IOH329" s="80"/>
      <c r="IOI329" s="80"/>
      <c r="IOJ329" s="80"/>
      <c r="IOK329" s="80"/>
      <c r="IOL329" s="80"/>
      <c r="IOM329" s="80"/>
      <c r="ION329" s="80"/>
      <c r="IOO329" s="80"/>
      <c r="IOP329" s="80"/>
      <c r="IOQ329" s="80"/>
      <c r="IOR329" s="80"/>
      <c r="IOS329" s="80"/>
      <c r="IOT329" s="80"/>
      <c r="IOU329" s="80"/>
      <c r="IOV329" s="80"/>
      <c r="IOW329" s="80"/>
      <c r="IOX329" s="80"/>
      <c r="IOY329" s="80"/>
      <c r="IOZ329" s="80"/>
      <c r="IPA329" s="80"/>
      <c r="IPB329" s="80"/>
      <c r="IPC329" s="80"/>
      <c r="IPD329" s="80"/>
      <c r="IPE329" s="80"/>
      <c r="IPF329" s="80"/>
      <c r="IPG329" s="80"/>
      <c r="IPH329" s="80"/>
      <c r="IPI329" s="80"/>
      <c r="IPJ329" s="80"/>
      <c r="IPK329" s="80"/>
      <c r="IPL329" s="80"/>
      <c r="IPM329" s="80"/>
      <c r="IPN329" s="80"/>
      <c r="IPO329" s="80"/>
      <c r="IPP329" s="80"/>
      <c r="IPQ329" s="80"/>
      <c r="IPR329" s="80"/>
      <c r="IPS329" s="80"/>
      <c r="IPT329" s="80"/>
      <c r="IPU329" s="80"/>
      <c r="IPV329" s="80"/>
      <c r="IPW329" s="80"/>
      <c r="IPX329" s="80"/>
      <c r="IPY329" s="80"/>
      <c r="IPZ329" s="80"/>
      <c r="IQA329" s="80"/>
      <c r="IQB329" s="80"/>
      <c r="IQC329" s="80"/>
      <c r="IQD329" s="80"/>
      <c r="IQE329" s="80"/>
      <c r="IQF329" s="80"/>
      <c r="IQG329" s="80"/>
      <c r="IQH329" s="80"/>
      <c r="IQI329" s="80"/>
      <c r="IQJ329" s="80"/>
      <c r="IQK329" s="80"/>
      <c r="IQL329" s="80"/>
      <c r="IQM329" s="80"/>
      <c r="IQN329" s="80"/>
      <c r="IQO329" s="80"/>
      <c r="IQP329" s="80"/>
      <c r="IQQ329" s="80"/>
      <c r="IQR329" s="80"/>
      <c r="IQS329" s="80"/>
      <c r="IQT329" s="80"/>
      <c r="IQU329" s="80"/>
      <c r="IQV329" s="80"/>
      <c r="IQW329" s="80"/>
      <c r="IQX329" s="80"/>
      <c r="IQY329" s="80"/>
      <c r="IQZ329" s="80"/>
      <c r="IRA329" s="80"/>
      <c r="IRB329" s="80"/>
      <c r="IRC329" s="80"/>
      <c r="IRD329" s="80"/>
      <c r="IRE329" s="80"/>
      <c r="IRF329" s="80"/>
      <c r="IRG329" s="80"/>
      <c r="IRH329" s="80"/>
      <c r="IRI329" s="80"/>
      <c r="IRJ329" s="80"/>
      <c r="IRK329" s="80"/>
      <c r="IRL329" s="80"/>
      <c r="IRM329" s="80"/>
      <c r="IRN329" s="80"/>
      <c r="IRO329" s="80"/>
      <c r="IRP329" s="80"/>
      <c r="IRQ329" s="80"/>
      <c r="IRR329" s="80"/>
      <c r="IRS329" s="80"/>
      <c r="IRT329" s="80"/>
      <c r="IRU329" s="80"/>
      <c r="IRV329" s="80"/>
      <c r="IRW329" s="80"/>
      <c r="IRX329" s="80"/>
      <c r="IRY329" s="80"/>
      <c r="IRZ329" s="80"/>
      <c r="ISA329" s="80"/>
      <c r="ISB329" s="80"/>
      <c r="ISC329" s="80"/>
      <c r="ISD329" s="80"/>
      <c r="ISE329" s="80"/>
      <c r="ISF329" s="80"/>
      <c r="ISG329" s="80"/>
      <c r="ISH329" s="80"/>
      <c r="ISI329" s="80"/>
      <c r="ISJ329" s="80"/>
      <c r="ISK329" s="80"/>
      <c r="ISL329" s="80"/>
      <c r="ISM329" s="80"/>
      <c r="ISN329" s="80"/>
      <c r="ISO329" s="80"/>
      <c r="ISP329" s="80"/>
      <c r="ISQ329" s="80"/>
      <c r="ISR329" s="80"/>
      <c r="ISS329" s="80"/>
      <c r="IST329" s="80"/>
      <c r="ISU329" s="80"/>
      <c r="ISV329" s="80"/>
      <c r="ISW329" s="80"/>
      <c r="ISX329" s="80"/>
      <c r="ISY329" s="80"/>
      <c r="ISZ329" s="80"/>
      <c r="ITA329" s="80"/>
      <c r="ITB329" s="80"/>
      <c r="ITC329" s="80"/>
      <c r="ITD329" s="80"/>
      <c r="ITE329" s="80"/>
      <c r="ITF329" s="80"/>
      <c r="ITG329" s="80"/>
      <c r="ITH329" s="80"/>
      <c r="ITI329" s="80"/>
      <c r="ITJ329" s="80"/>
      <c r="ITK329" s="80"/>
      <c r="ITL329" s="80"/>
      <c r="ITM329" s="80"/>
      <c r="ITN329" s="80"/>
      <c r="ITO329" s="80"/>
      <c r="ITP329" s="80"/>
      <c r="ITQ329" s="80"/>
      <c r="ITR329" s="80"/>
      <c r="ITS329" s="80"/>
      <c r="ITT329" s="80"/>
      <c r="ITU329" s="80"/>
      <c r="ITV329" s="80"/>
      <c r="ITW329" s="80"/>
      <c r="ITX329" s="80"/>
      <c r="ITY329" s="80"/>
      <c r="ITZ329" s="80"/>
      <c r="IUA329" s="80"/>
      <c r="IUB329" s="80"/>
      <c r="IUC329" s="80"/>
      <c r="IUD329" s="80"/>
      <c r="IUE329" s="80"/>
      <c r="IUF329" s="80"/>
      <c r="IUG329" s="80"/>
      <c r="IUH329" s="80"/>
      <c r="IUI329" s="80"/>
      <c r="IUJ329" s="80"/>
      <c r="IUK329" s="80"/>
      <c r="IUL329" s="80"/>
      <c r="IUM329" s="80"/>
      <c r="IUN329" s="80"/>
      <c r="IUO329" s="80"/>
      <c r="IUP329" s="80"/>
      <c r="IUQ329" s="80"/>
      <c r="IUR329" s="80"/>
      <c r="IUS329" s="80"/>
      <c r="IUT329" s="80"/>
      <c r="IUU329" s="80"/>
      <c r="IUV329" s="80"/>
      <c r="IUW329" s="80"/>
      <c r="IUX329" s="80"/>
      <c r="IUY329" s="80"/>
      <c r="IUZ329" s="80"/>
      <c r="IVA329" s="80"/>
      <c r="IVB329" s="80"/>
      <c r="IVC329" s="80"/>
      <c r="IVD329" s="80"/>
      <c r="IVE329" s="80"/>
      <c r="IVF329" s="80"/>
      <c r="IVG329" s="80"/>
      <c r="IVH329" s="80"/>
      <c r="IVI329" s="80"/>
      <c r="IVJ329" s="80"/>
      <c r="IVK329" s="80"/>
      <c r="IVL329" s="80"/>
      <c r="IVM329" s="80"/>
      <c r="IVN329" s="80"/>
      <c r="IVO329" s="80"/>
      <c r="IVP329" s="80"/>
      <c r="IVQ329" s="80"/>
      <c r="IVR329" s="80"/>
      <c r="IVS329" s="80"/>
      <c r="IVT329" s="80"/>
      <c r="IVU329" s="80"/>
      <c r="IVV329" s="80"/>
      <c r="IVW329" s="80"/>
      <c r="IVX329" s="80"/>
      <c r="IVY329" s="80"/>
      <c r="IVZ329" s="80"/>
      <c r="IWA329" s="80"/>
      <c r="IWB329" s="80"/>
      <c r="IWC329" s="80"/>
      <c r="IWD329" s="80"/>
      <c r="IWE329" s="80"/>
      <c r="IWF329" s="80"/>
      <c r="IWG329" s="80"/>
      <c r="IWH329" s="80"/>
      <c r="IWI329" s="80"/>
      <c r="IWJ329" s="80"/>
      <c r="IWK329" s="80"/>
      <c r="IWL329" s="80"/>
      <c r="IWM329" s="80"/>
      <c r="IWN329" s="80"/>
      <c r="IWO329" s="80"/>
      <c r="IWP329" s="80"/>
      <c r="IWQ329" s="80"/>
      <c r="IWR329" s="80"/>
      <c r="IWS329" s="80"/>
      <c r="IWT329" s="80"/>
      <c r="IWU329" s="80"/>
      <c r="IWV329" s="80"/>
      <c r="IWW329" s="80"/>
      <c r="IWX329" s="80"/>
      <c r="IWY329" s="80"/>
      <c r="IWZ329" s="80"/>
      <c r="IXA329" s="80"/>
      <c r="IXB329" s="80"/>
      <c r="IXC329" s="80"/>
      <c r="IXD329" s="80"/>
      <c r="IXE329" s="80"/>
      <c r="IXF329" s="80"/>
      <c r="IXG329" s="80"/>
      <c r="IXH329" s="80"/>
      <c r="IXI329" s="80"/>
      <c r="IXJ329" s="80"/>
      <c r="IXK329" s="80"/>
      <c r="IXL329" s="80"/>
      <c r="IXM329" s="80"/>
      <c r="IXN329" s="80"/>
      <c r="IXO329" s="80"/>
      <c r="IXP329" s="80"/>
      <c r="IXQ329" s="80"/>
      <c r="IXR329" s="80"/>
      <c r="IXS329" s="80"/>
      <c r="IXT329" s="80"/>
      <c r="IXU329" s="80"/>
      <c r="IXV329" s="80"/>
      <c r="IXW329" s="80"/>
      <c r="IXX329" s="80"/>
      <c r="IXY329" s="80"/>
      <c r="IXZ329" s="80"/>
      <c r="IYA329" s="80"/>
      <c r="IYB329" s="80"/>
      <c r="IYC329" s="80"/>
      <c r="IYD329" s="80"/>
      <c r="IYE329" s="80"/>
      <c r="IYF329" s="80"/>
      <c r="IYG329" s="80"/>
      <c r="IYH329" s="80"/>
      <c r="IYI329" s="80"/>
      <c r="IYJ329" s="80"/>
      <c r="IYK329" s="80"/>
      <c r="IYL329" s="80"/>
      <c r="IYM329" s="80"/>
      <c r="IYN329" s="80"/>
      <c r="IYO329" s="80"/>
      <c r="IYP329" s="80"/>
      <c r="IYQ329" s="80"/>
      <c r="IYR329" s="80"/>
      <c r="IYS329" s="80"/>
      <c r="IYT329" s="80"/>
      <c r="IYU329" s="80"/>
      <c r="IYV329" s="80"/>
      <c r="IYW329" s="80"/>
      <c r="IYX329" s="80"/>
      <c r="IYY329" s="80"/>
      <c r="IYZ329" s="80"/>
      <c r="IZA329" s="80"/>
      <c r="IZB329" s="80"/>
      <c r="IZC329" s="80"/>
      <c r="IZD329" s="80"/>
      <c r="IZE329" s="80"/>
      <c r="IZF329" s="80"/>
      <c r="IZG329" s="80"/>
      <c r="IZH329" s="80"/>
      <c r="IZI329" s="80"/>
      <c r="IZJ329" s="80"/>
      <c r="IZK329" s="80"/>
      <c r="IZL329" s="80"/>
      <c r="IZM329" s="80"/>
      <c r="IZN329" s="80"/>
      <c r="IZO329" s="80"/>
      <c r="IZP329" s="80"/>
      <c r="IZQ329" s="80"/>
      <c r="IZR329" s="80"/>
      <c r="IZS329" s="80"/>
      <c r="IZT329" s="80"/>
      <c r="IZU329" s="80"/>
      <c r="IZV329" s="80"/>
      <c r="IZW329" s="80"/>
      <c r="IZX329" s="80"/>
      <c r="IZY329" s="80"/>
      <c r="IZZ329" s="80"/>
      <c r="JAA329" s="80"/>
      <c r="JAB329" s="80"/>
      <c r="JAC329" s="80"/>
      <c r="JAD329" s="80"/>
      <c r="JAE329" s="80"/>
      <c r="JAF329" s="80"/>
      <c r="JAG329" s="80"/>
      <c r="JAH329" s="80"/>
      <c r="JAI329" s="80"/>
      <c r="JAJ329" s="80"/>
      <c r="JAK329" s="80"/>
      <c r="JAL329" s="80"/>
      <c r="JAM329" s="80"/>
      <c r="JAN329" s="80"/>
      <c r="JAO329" s="80"/>
      <c r="JAP329" s="80"/>
      <c r="JAQ329" s="80"/>
      <c r="JAR329" s="80"/>
      <c r="JAS329" s="80"/>
      <c r="JAT329" s="80"/>
      <c r="JAU329" s="80"/>
      <c r="JAV329" s="80"/>
      <c r="JAW329" s="80"/>
      <c r="JAX329" s="80"/>
      <c r="JAY329" s="80"/>
      <c r="JAZ329" s="80"/>
      <c r="JBA329" s="80"/>
      <c r="JBB329" s="80"/>
      <c r="JBC329" s="80"/>
      <c r="JBD329" s="80"/>
      <c r="JBE329" s="80"/>
      <c r="JBF329" s="80"/>
      <c r="JBG329" s="80"/>
      <c r="JBH329" s="80"/>
      <c r="JBI329" s="80"/>
      <c r="JBJ329" s="80"/>
      <c r="JBK329" s="80"/>
      <c r="JBL329" s="80"/>
      <c r="JBM329" s="80"/>
      <c r="JBN329" s="80"/>
      <c r="JBO329" s="80"/>
      <c r="JBP329" s="80"/>
      <c r="JBQ329" s="80"/>
      <c r="JBR329" s="80"/>
      <c r="JBS329" s="80"/>
      <c r="JBT329" s="80"/>
      <c r="JBU329" s="80"/>
      <c r="JBV329" s="80"/>
      <c r="JBW329" s="80"/>
      <c r="JBX329" s="80"/>
      <c r="JBY329" s="80"/>
      <c r="JBZ329" s="80"/>
      <c r="JCA329" s="80"/>
      <c r="JCB329" s="80"/>
      <c r="JCC329" s="80"/>
      <c r="JCD329" s="80"/>
      <c r="JCE329" s="80"/>
      <c r="JCF329" s="80"/>
      <c r="JCG329" s="80"/>
      <c r="JCH329" s="80"/>
      <c r="JCI329" s="80"/>
      <c r="JCJ329" s="80"/>
      <c r="JCK329" s="80"/>
      <c r="JCL329" s="80"/>
      <c r="JCM329" s="80"/>
      <c r="JCN329" s="80"/>
      <c r="JCO329" s="80"/>
      <c r="JCP329" s="80"/>
      <c r="JCQ329" s="80"/>
      <c r="JCR329" s="80"/>
      <c r="JCS329" s="80"/>
      <c r="JCT329" s="80"/>
      <c r="JCU329" s="80"/>
      <c r="JCV329" s="80"/>
      <c r="JCW329" s="80"/>
      <c r="JCX329" s="80"/>
      <c r="JCY329" s="80"/>
      <c r="JCZ329" s="80"/>
      <c r="JDA329" s="80"/>
      <c r="JDB329" s="80"/>
      <c r="JDC329" s="80"/>
      <c r="JDD329" s="80"/>
      <c r="JDE329" s="80"/>
      <c r="JDF329" s="80"/>
      <c r="JDG329" s="80"/>
      <c r="JDH329" s="80"/>
      <c r="JDI329" s="80"/>
      <c r="JDJ329" s="80"/>
      <c r="JDK329" s="80"/>
      <c r="JDL329" s="80"/>
      <c r="JDM329" s="80"/>
      <c r="JDN329" s="80"/>
      <c r="JDO329" s="80"/>
      <c r="JDP329" s="80"/>
      <c r="JDQ329" s="80"/>
      <c r="JDR329" s="80"/>
      <c r="JDS329" s="80"/>
      <c r="JDT329" s="80"/>
      <c r="JDU329" s="80"/>
      <c r="JDV329" s="80"/>
      <c r="JDW329" s="80"/>
      <c r="JDX329" s="80"/>
      <c r="JDY329" s="80"/>
      <c r="JDZ329" s="80"/>
      <c r="JEA329" s="80"/>
      <c r="JEB329" s="80"/>
      <c r="JEC329" s="80"/>
      <c r="JED329" s="80"/>
      <c r="JEE329" s="80"/>
      <c r="JEF329" s="80"/>
      <c r="JEG329" s="80"/>
      <c r="JEH329" s="80"/>
      <c r="JEI329" s="80"/>
      <c r="JEJ329" s="80"/>
      <c r="JEK329" s="80"/>
      <c r="JEL329" s="80"/>
      <c r="JEM329" s="80"/>
      <c r="JEN329" s="80"/>
      <c r="JEO329" s="80"/>
      <c r="JEP329" s="80"/>
      <c r="JEQ329" s="80"/>
      <c r="JER329" s="80"/>
      <c r="JES329" s="80"/>
      <c r="JET329" s="80"/>
      <c r="JEU329" s="80"/>
      <c r="JEV329" s="80"/>
      <c r="JEW329" s="80"/>
      <c r="JEX329" s="80"/>
      <c r="JEY329" s="80"/>
      <c r="JEZ329" s="80"/>
      <c r="JFA329" s="80"/>
      <c r="JFB329" s="80"/>
      <c r="JFC329" s="80"/>
      <c r="JFD329" s="80"/>
      <c r="JFE329" s="80"/>
      <c r="JFF329" s="80"/>
      <c r="JFG329" s="80"/>
      <c r="JFH329" s="80"/>
      <c r="JFI329" s="80"/>
      <c r="JFJ329" s="80"/>
      <c r="JFK329" s="80"/>
      <c r="JFL329" s="80"/>
      <c r="JFM329" s="80"/>
      <c r="JFN329" s="80"/>
      <c r="JFO329" s="80"/>
      <c r="JFP329" s="80"/>
      <c r="JFQ329" s="80"/>
      <c r="JFR329" s="80"/>
      <c r="JFS329" s="80"/>
      <c r="JFT329" s="80"/>
      <c r="JFU329" s="80"/>
      <c r="JFV329" s="80"/>
      <c r="JFW329" s="80"/>
      <c r="JFX329" s="80"/>
      <c r="JFY329" s="80"/>
      <c r="JFZ329" s="80"/>
      <c r="JGA329" s="80"/>
      <c r="JGB329" s="80"/>
      <c r="JGC329" s="80"/>
      <c r="JGD329" s="80"/>
      <c r="JGE329" s="80"/>
      <c r="JGF329" s="80"/>
      <c r="JGG329" s="80"/>
      <c r="JGH329" s="80"/>
      <c r="JGI329" s="80"/>
      <c r="JGJ329" s="80"/>
      <c r="JGK329" s="80"/>
      <c r="JGL329" s="80"/>
      <c r="JGM329" s="80"/>
      <c r="JGN329" s="80"/>
      <c r="JGO329" s="80"/>
      <c r="JGP329" s="80"/>
      <c r="JGQ329" s="80"/>
      <c r="JGR329" s="80"/>
      <c r="JGS329" s="80"/>
      <c r="JGT329" s="80"/>
      <c r="JGU329" s="80"/>
      <c r="JGV329" s="80"/>
      <c r="JGW329" s="80"/>
      <c r="JGX329" s="80"/>
      <c r="JGY329" s="80"/>
      <c r="JGZ329" s="80"/>
      <c r="JHA329" s="80"/>
      <c r="JHB329" s="80"/>
      <c r="JHC329" s="80"/>
      <c r="JHD329" s="80"/>
      <c r="JHE329" s="80"/>
      <c r="JHF329" s="80"/>
      <c r="JHG329" s="80"/>
      <c r="JHH329" s="80"/>
      <c r="JHI329" s="80"/>
      <c r="JHJ329" s="80"/>
      <c r="JHK329" s="80"/>
      <c r="JHL329" s="80"/>
      <c r="JHM329" s="80"/>
      <c r="JHN329" s="80"/>
      <c r="JHO329" s="80"/>
      <c r="JHP329" s="80"/>
      <c r="JHQ329" s="80"/>
      <c r="JHR329" s="80"/>
      <c r="JHS329" s="80"/>
      <c r="JHT329" s="80"/>
      <c r="JHU329" s="80"/>
      <c r="JHV329" s="80"/>
      <c r="JHW329" s="80"/>
      <c r="JHX329" s="80"/>
      <c r="JHY329" s="80"/>
      <c r="JHZ329" s="80"/>
      <c r="JIA329" s="80"/>
      <c r="JIB329" s="80"/>
      <c r="JIC329" s="80"/>
      <c r="JID329" s="80"/>
      <c r="JIE329" s="80"/>
      <c r="JIF329" s="80"/>
      <c r="JIG329" s="80"/>
      <c r="JIH329" s="80"/>
      <c r="JII329" s="80"/>
      <c r="JIJ329" s="80"/>
      <c r="JIK329" s="80"/>
      <c r="JIL329" s="80"/>
      <c r="JIM329" s="80"/>
      <c r="JIN329" s="80"/>
      <c r="JIO329" s="80"/>
      <c r="JIP329" s="80"/>
      <c r="JIQ329" s="80"/>
      <c r="JIR329" s="80"/>
      <c r="JIS329" s="80"/>
      <c r="JIT329" s="80"/>
      <c r="JIU329" s="80"/>
      <c r="JIV329" s="80"/>
      <c r="JIW329" s="80"/>
      <c r="JIX329" s="80"/>
      <c r="JIY329" s="80"/>
      <c r="JIZ329" s="80"/>
      <c r="JJA329" s="80"/>
      <c r="JJB329" s="80"/>
      <c r="JJC329" s="80"/>
      <c r="JJD329" s="80"/>
      <c r="JJE329" s="80"/>
      <c r="JJF329" s="80"/>
      <c r="JJG329" s="80"/>
      <c r="JJH329" s="80"/>
      <c r="JJI329" s="80"/>
      <c r="JJJ329" s="80"/>
      <c r="JJK329" s="80"/>
      <c r="JJL329" s="80"/>
      <c r="JJM329" s="80"/>
      <c r="JJN329" s="80"/>
      <c r="JJO329" s="80"/>
      <c r="JJP329" s="80"/>
      <c r="JJQ329" s="80"/>
      <c r="JJR329" s="80"/>
      <c r="JJS329" s="80"/>
      <c r="JJT329" s="80"/>
      <c r="JJU329" s="80"/>
      <c r="JJV329" s="80"/>
      <c r="JJW329" s="80"/>
      <c r="JJX329" s="80"/>
      <c r="JJY329" s="80"/>
      <c r="JJZ329" s="80"/>
      <c r="JKA329" s="80"/>
      <c r="JKB329" s="80"/>
      <c r="JKC329" s="80"/>
      <c r="JKD329" s="80"/>
      <c r="JKE329" s="80"/>
      <c r="JKF329" s="80"/>
      <c r="JKG329" s="80"/>
      <c r="JKH329" s="80"/>
      <c r="JKI329" s="80"/>
      <c r="JKJ329" s="80"/>
      <c r="JKK329" s="80"/>
      <c r="JKL329" s="80"/>
      <c r="JKM329" s="80"/>
      <c r="JKN329" s="80"/>
      <c r="JKO329" s="80"/>
      <c r="JKP329" s="80"/>
      <c r="JKQ329" s="80"/>
      <c r="JKR329" s="80"/>
      <c r="JKS329" s="80"/>
      <c r="JKT329" s="80"/>
      <c r="JKU329" s="80"/>
      <c r="JKV329" s="80"/>
      <c r="JKW329" s="80"/>
      <c r="JKX329" s="80"/>
      <c r="JKY329" s="80"/>
      <c r="JKZ329" s="80"/>
      <c r="JLA329" s="80"/>
      <c r="JLB329" s="80"/>
      <c r="JLC329" s="80"/>
      <c r="JLD329" s="80"/>
      <c r="JLE329" s="80"/>
      <c r="JLF329" s="80"/>
      <c r="JLG329" s="80"/>
      <c r="JLH329" s="80"/>
      <c r="JLI329" s="80"/>
      <c r="JLJ329" s="80"/>
      <c r="JLK329" s="80"/>
      <c r="JLL329" s="80"/>
      <c r="JLM329" s="80"/>
      <c r="JLN329" s="80"/>
      <c r="JLO329" s="80"/>
      <c r="JLP329" s="80"/>
      <c r="JLQ329" s="80"/>
      <c r="JLR329" s="80"/>
      <c r="JLS329" s="80"/>
      <c r="JLT329" s="80"/>
      <c r="JLU329" s="80"/>
      <c r="JLV329" s="80"/>
      <c r="JLW329" s="80"/>
      <c r="JLX329" s="80"/>
      <c r="JLY329" s="80"/>
      <c r="JLZ329" s="80"/>
      <c r="JMA329" s="80"/>
      <c r="JMB329" s="80"/>
      <c r="JMC329" s="80"/>
      <c r="JMD329" s="80"/>
      <c r="JME329" s="80"/>
      <c r="JMF329" s="80"/>
      <c r="JMG329" s="80"/>
      <c r="JMH329" s="80"/>
      <c r="JMI329" s="80"/>
      <c r="JMJ329" s="80"/>
      <c r="JMK329" s="80"/>
      <c r="JML329" s="80"/>
      <c r="JMM329" s="80"/>
      <c r="JMN329" s="80"/>
      <c r="JMO329" s="80"/>
      <c r="JMP329" s="80"/>
      <c r="JMQ329" s="80"/>
      <c r="JMR329" s="80"/>
      <c r="JMS329" s="80"/>
      <c r="JMT329" s="80"/>
      <c r="JMU329" s="80"/>
      <c r="JMV329" s="80"/>
      <c r="JMW329" s="80"/>
      <c r="JMX329" s="80"/>
      <c r="JMY329" s="80"/>
      <c r="JMZ329" s="80"/>
      <c r="JNA329" s="80"/>
      <c r="JNB329" s="80"/>
      <c r="JNC329" s="80"/>
      <c r="JND329" s="80"/>
      <c r="JNE329" s="80"/>
      <c r="JNF329" s="80"/>
      <c r="JNG329" s="80"/>
      <c r="JNH329" s="80"/>
      <c r="JNI329" s="80"/>
      <c r="JNJ329" s="80"/>
      <c r="JNK329" s="80"/>
      <c r="JNL329" s="80"/>
      <c r="JNM329" s="80"/>
      <c r="JNN329" s="80"/>
      <c r="JNO329" s="80"/>
      <c r="JNP329" s="80"/>
      <c r="JNQ329" s="80"/>
      <c r="JNR329" s="80"/>
      <c r="JNS329" s="80"/>
      <c r="JNT329" s="80"/>
      <c r="JNU329" s="80"/>
      <c r="JNV329" s="80"/>
      <c r="JNW329" s="80"/>
      <c r="JNX329" s="80"/>
      <c r="JNY329" s="80"/>
      <c r="JNZ329" s="80"/>
      <c r="JOA329" s="80"/>
      <c r="JOB329" s="80"/>
      <c r="JOC329" s="80"/>
      <c r="JOD329" s="80"/>
      <c r="JOE329" s="80"/>
      <c r="JOF329" s="80"/>
      <c r="JOG329" s="80"/>
      <c r="JOH329" s="80"/>
      <c r="JOI329" s="80"/>
      <c r="JOJ329" s="80"/>
      <c r="JOK329" s="80"/>
      <c r="JOL329" s="80"/>
      <c r="JOM329" s="80"/>
      <c r="JON329" s="80"/>
      <c r="JOO329" s="80"/>
      <c r="JOP329" s="80"/>
      <c r="JOQ329" s="80"/>
      <c r="JOR329" s="80"/>
      <c r="JOS329" s="80"/>
      <c r="JOT329" s="80"/>
      <c r="JOU329" s="80"/>
      <c r="JOV329" s="80"/>
      <c r="JOW329" s="80"/>
      <c r="JOX329" s="80"/>
      <c r="JOY329" s="80"/>
      <c r="JOZ329" s="80"/>
      <c r="JPA329" s="80"/>
      <c r="JPB329" s="80"/>
      <c r="JPC329" s="80"/>
      <c r="JPD329" s="80"/>
      <c r="JPE329" s="80"/>
      <c r="JPF329" s="80"/>
      <c r="JPG329" s="80"/>
      <c r="JPH329" s="80"/>
      <c r="JPI329" s="80"/>
      <c r="JPJ329" s="80"/>
      <c r="JPK329" s="80"/>
      <c r="JPL329" s="80"/>
      <c r="JPM329" s="80"/>
      <c r="JPN329" s="80"/>
      <c r="JPO329" s="80"/>
      <c r="JPP329" s="80"/>
      <c r="JPQ329" s="80"/>
      <c r="JPR329" s="80"/>
      <c r="JPS329" s="80"/>
      <c r="JPT329" s="80"/>
      <c r="JPU329" s="80"/>
      <c r="JPV329" s="80"/>
      <c r="JPW329" s="80"/>
      <c r="JPX329" s="80"/>
      <c r="JPY329" s="80"/>
      <c r="JPZ329" s="80"/>
      <c r="JQA329" s="80"/>
      <c r="JQB329" s="80"/>
      <c r="JQC329" s="80"/>
      <c r="JQD329" s="80"/>
      <c r="JQE329" s="80"/>
      <c r="JQF329" s="80"/>
      <c r="JQG329" s="80"/>
      <c r="JQH329" s="80"/>
      <c r="JQI329" s="80"/>
      <c r="JQJ329" s="80"/>
      <c r="JQK329" s="80"/>
      <c r="JQL329" s="80"/>
      <c r="JQM329" s="80"/>
      <c r="JQN329" s="80"/>
      <c r="JQO329" s="80"/>
      <c r="JQP329" s="80"/>
      <c r="JQQ329" s="80"/>
      <c r="JQR329" s="80"/>
      <c r="JQS329" s="80"/>
      <c r="JQT329" s="80"/>
      <c r="JQU329" s="80"/>
      <c r="JQV329" s="80"/>
      <c r="JQW329" s="80"/>
      <c r="JQX329" s="80"/>
      <c r="JQY329" s="80"/>
      <c r="JQZ329" s="80"/>
      <c r="JRA329" s="80"/>
      <c r="JRB329" s="80"/>
      <c r="JRC329" s="80"/>
      <c r="JRD329" s="80"/>
      <c r="JRE329" s="80"/>
      <c r="JRF329" s="80"/>
      <c r="JRG329" s="80"/>
      <c r="JRH329" s="80"/>
      <c r="JRI329" s="80"/>
      <c r="JRJ329" s="80"/>
      <c r="JRK329" s="80"/>
      <c r="JRL329" s="80"/>
      <c r="JRM329" s="80"/>
      <c r="JRN329" s="80"/>
      <c r="JRO329" s="80"/>
      <c r="JRP329" s="80"/>
      <c r="JRQ329" s="80"/>
      <c r="JRR329" s="80"/>
      <c r="JRS329" s="80"/>
      <c r="JRT329" s="80"/>
      <c r="JRU329" s="80"/>
      <c r="JRV329" s="80"/>
      <c r="JRW329" s="80"/>
      <c r="JRX329" s="80"/>
      <c r="JRY329" s="80"/>
      <c r="JRZ329" s="80"/>
      <c r="JSA329" s="80"/>
      <c r="JSB329" s="80"/>
      <c r="JSC329" s="80"/>
      <c r="JSD329" s="80"/>
      <c r="JSE329" s="80"/>
      <c r="JSF329" s="80"/>
      <c r="JSG329" s="80"/>
      <c r="JSH329" s="80"/>
      <c r="JSI329" s="80"/>
      <c r="JSJ329" s="80"/>
      <c r="JSK329" s="80"/>
      <c r="JSL329" s="80"/>
      <c r="JSM329" s="80"/>
      <c r="JSN329" s="80"/>
      <c r="JSO329" s="80"/>
      <c r="JSP329" s="80"/>
      <c r="JSQ329" s="80"/>
      <c r="JSR329" s="80"/>
      <c r="JSS329" s="80"/>
      <c r="JST329" s="80"/>
      <c r="JSU329" s="80"/>
      <c r="JSV329" s="80"/>
      <c r="JSW329" s="80"/>
      <c r="JSX329" s="80"/>
      <c r="JSY329" s="80"/>
      <c r="JSZ329" s="80"/>
      <c r="JTA329" s="80"/>
      <c r="JTB329" s="80"/>
      <c r="JTC329" s="80"/>
      <c r="JTD329" s="80"/>
      <c r="JTE329" s="80"/>
      <c r="JTF329" s="80"/>
      <c r="JTG329" s="80"/>
      <c r="JTH329" s="80"/>
      <c r="JTI329" s="80"/>
      <c r="JTJ329" s="80"/>
      <c r="JTK329" s="80"/>
      <c r="JTL329" s="80"/>
      <c r="JTM329" s="80"/>
      <c r="JTN329" s="80"/>
      <c r="JTO329" s="80"/>
      <c r="JTP329" s="80"/>
      <c r="JTQ329" s="80"/>
      <c r="JTR329" s="80"/>
      <c r="JTS329" s="80"/>
      <c r="JTT329" s="80"/>
      <c r="JTU329" s="80"/>
      <c r="JTV329" s="80"/>
      <c r="JTW329" s="80"/>
      <c r="JTX329" s="80"/>
      <c r="JTY329" s="80"/>
      <c r="JTZ329" s="80"/>
      <c r="JUA329" s="80"/>
      <c r="JUB329" s="80"/>
      <c r="JUC329" s="80"/>
      <c r="JUD329" s="80"/>
      <c r="JUE329" s="80"/>
      <c r="JUF329" s="80"/>
      <c r="JUG329" s="80"/>
      <c r="JUH329" s="80"/>
      <c r="JUI329" s="80"/>
      <c r="JUJ329" s="80"/>
      <c r="JUK329" s="80"/>
      <c r="JUL329" s="80"/>
      <c r="JUM329" s="80"/>
      <c r="JUN329" s="80"/>
      <c r="JUO329" s="80"/>
      <c r="JUP329" s="80"/>
      <c r="JUQ329" s="80"/>
      <c r="JUR329" s="80"/>
      <c r="JUS329" s="80"/>
      <c r="JUT329" s="80"/>
      <c r="JUU329" s="80"/>
      <c r="JUV329" s="80"/>
      <c r="JUW329" s="80"/>
      <c r="JUX329" s="80"/>
      <c r="JUY329" s="80"/>
      <c r="JUZ329" s="80"/>
      <c r="JVA329" s="80"/>
      <c r="JVB329" s="80"/>
      <c r="JVC329" s="80"/>
      <c r="JVD329" s="80"/>
      <c r="JVE329" s="80"/>
      <c r="JVF329" s="80"/>
      <c r="JVG329" s="80"/>
      <c r="JVH329" s="80"/>
      <c r="JVI329" s="80"/>
      <c r="JVJ329" s="80"/>
      <c r="JVK329" s="80"/>
      <c r="JVL329" s="80"/>
      <c r="JVM329" s="80"/>
      <c r="JVN329" s="80"/>
      <c r="JVO329" s="80"/>
      <c r="JVP329" s="80"/>
      <c r="JVQ329" s="80"/>
      <c r="JVR329" s="80"/>
      <c r="JVS329" s="80"/>
      <c r="JVT329" s="80"/>
      <c r="JVU329" s="80"/>
      <c r="JVV329" s="80"/>
      <c r="JVW329" s="80"/>
      <c r="JVX329" s="80"/>
      <c r="JVY329" s="80"/>
      <c r="JVZ329" s="80"/>
      <c r="JWA329" s="80"/>
      <c r="JWB329" s="80"/>
      <c r="JWC329" s="80"/>
      <c r="JWD329" s="80"/>
      <c r="JWE329" s="80"/>
      <c r="JWF329" s="80"/>
      <c r="JWG329" s="80"/>
      <c r="JWH329" s="80"/>
      <c r="JWI329" s="80"/>
      <c r="JWJ329" s="80"/>
      <c r="JWK329" s="80"/>
      <c r="JWL329" s="80"/>
      <c r="JWM329" s="80"/>
      <c r="JWN329" s="80"/>
      <c r="JWO329" s="80"/>
      <c r="JWP329" s="80"/>
      <c r="JWQ329" s="80"/>
      <c r="JWR329" s="80"/>
      <c r="JWS329" s="80"/>
      <c r="JWT329" s="80"/>
      <c r="JWU329" s="80"/>
      <c r="JWV329" s="80"/>
      <c r="JWW329" s="80"/>
      <c r="JWX329" s="80"/>
      <c r="JWY329" s="80"/>
      <c r="JWZ329" s="80"/>
      <c r="JXA329" s="80"/>
      <c r="JXB329" s="80"/>
      <c r="JXC329" s="80"/>
      <c r="JXD329" s="80"/>
      <c r="JXE329" s="80"/>
      <c r="JXF329" s="80"/>
      <c r="JXG329" s="80"/>
      <c r="JXH329" s="80"/>
      <c r="JXI329" s="80"/>
      <c r="JXJ329" s="80"/>
      <c r="JXK329" s="80"/>
      <c r="JXL329" s="80"/>
      <c r="JXM329" s="80"/>
      <c r="JXN329" s="80"/>
      <c r="JXO329" s="80"/>
      <c r="JXP329" s="80"/>
      <c r="JXQ329" s="80"/>
      <c r="JXR329" s="80"/>
      <c r="JXS329" s="80"/>
      <c r="JXT329" s="80"/>
      <c r="JXU329" s="80"/>
      <c r="JXV329" s="80"/>
      <c r="JXW329" s="80"/>
      <c r="JXX329" s="80"/>
      <c r="JXY329" s="80"/>
      <c r="JXZ329" s="80"/>
      <c r="JYA329" s="80"/>
      <c r="JYB329" s="80"/>
      <c r="JYC329" s="80"/>
      <c r="JYD329" s="80"/>
      <c r="JYE329" s="80"/>
      <c r="JYF329" s="80"/>
      <c r="JYG329" s="80"/>
      <c r="JYH329" s="80"/>
      <c r="JYI329" s="80"/>
      <c r="JYJ329" s="80"/>
      <c r="JYK329" s="80"/>
      <c r="JYL329" s="80"/>
      <c r="JYM329" s="80"/>
      <c r="JYN329" s="80"/>
      <c r="JYO329" s="80"/>
      <c r="JYP329" s="80"/>
      <c r="JYQ329" s="80"/>
      <c r="JYR329" s="80"/>
      <c r="JYS329" s="80"/>
      <c r="JYT329" s="80"/>
      <c r="JYU329" s="80"/>
      <c r="JYV329" s="80"/>
      <c r="JYW329" s="80"/>
      <c r="JYX329" s="80"/>
      <c r="JYY329" s="80"/>
      <c r="JYZ329" s="80"/>
      <c r="JZA329" s="80"/>
      <c r="JZB329" s="80"/>
      <c r="JZC329" s="80"/>
      <c r="JZD329" s="80"/>
      <c r="JZE329" s="80"/>
      <c r="JZF329" s="80"/>
      <c r="JZG329" s="80"/>
      <c r="JZH329" s="80"/>
      <c r="JZI329" s="80"/>
      <c r="JZJ329" s="80"/>
      <c r="JZK329" s="80"/>
      <c r="JZL329" s="80"/>
      <c r="JZM329" s="80"/>
      <c r="JZN329" s="80"/>
      <c r="JZO329" s="80"/>
      <c r="JZP329" s="80"/>
      <c r="JZQ329" s="80"/>
      <c r="JZR329" s="80"/>
      <c r="JZS329" s="80"/>
      <c r="JZT329" s="80"/>
      <c r="JZU329" s="80"/>
      <c r="JZV329" s="80"/>
      <c r="JZW329" s="80"/>
      <c r="JZX329" s="80"/>
      <c r="JZY329" s="80"/>
      <c r="JZZ329" s="80"/>
      <c r="KAA329" s="80"/>
      <c r="KAB329" s="80"/>
      <c r="KAC329" s="80"/>
      <c r="KAD329" s="80"/>
      <c r="KAE329" s="80"/>
      <c r="KAF329" s="80"/>
      <c r="KAG329" s="80"/>
      <c r="KAH329" s="80"/>
      <c r="KAI329" s="80"/>
      <c r="KAJ329" s="80"/>
      <c r="KAK329" s="80"/>
      <c r="KAL329" s="80"/>
      <c r="KAM329" s="80"/>
      <c r="KAN329" s="80"/>
      <c r="KAO329" s="80"/>
      <c r="KAP329" s="80"/>
      <c r="KAQ329" s="80"/>
      <c r="KAR329" s="80"/>
      <c r="KAS329" s="80"/>
      <c r="KAT329" s="80"/>
      <c r="KAU329" s="80"/>
      <c r="KAV329" s="80"/>
      <c r="KAW329" s="80"/>
      <c r="KAX329" s="80"/>
      <c r="KAY329" s="80"/>
      <c r="KAZ329" s="80"/>
      <c r="KBA329" s="80"/>
      <c r="KBB329" s="80"/>
      <c r="KBC329" s="80"/>
      <c r="KBD329" s="80"/>
      <c r="KBE329" s="80"/>
      <c r="KBF329" s="80"/>
      <c r="KBG329" s="80"/>
      <c r="KBH329" s="80"/>
      <c r="KBI329" s="80"/>
      <c r="KBJ329" s="80"/>
      <c r="KBK329" s="80"/>
      <c r="KBL329" s="80"/>
      <c r="KBM329" s="80"/>
      <c r="KBN329" s="80"/>
      <c r="KBO329" s="80"/>
      <c r="KBP329" s="80"/>
      <c r="KBQ329" s="80"/>
      <c r="KBR329" s="80"/>
      <c r="KBS329" s="80"/>
      <c r="KBT329" s="80"/>
      <c r="KBU329" s="80"/>
      <c r="KBV329" s="80"/>
      <c r="KBW329" s="80"/>
      <c r="KBX329" s="80"/>
      <c r="KBY329" s="80"/>
      <c r="KBZ329" s="80"/>
      <c r="KCA329" s="80"/>
      <c r="KCB329" s="80"/>
      <c r="KCC329" s="80"/>
      <c r="KCD329" s="80"/>
      <c r="KCE329" s="80"/>
      <c r="KCF329" s="80"/>
      <c r="KCG329" s="80"/>
      <c r="KCH329" s="80"/>
      <c r="KCI329" s="80"/>
      <c r="KCJ329" s="80"/>
      <c r="KCK329" s="80"/>
      <c r="KCL329" s="80"/>
      <c r="KCM329" s="80"/>
      <c r="KCN329" s="80"/>
      <c r="KCO329" s="80"/>
      <c r="KCP329" s="80"/>
      <c r="KCQ329" s="80"/>
      <c r="KCR329" s="80"/>
      <c r="KCS329" s="80"/>
      <c r="KCT329" s="80"/>
      <c r="KCU329" s="80"/>
      <c r="KCV329" s="80"/>
      <c r="KCW329" s="80"/>
      <c r="KCX329" s="80"/>
      <c r="KCY329" s="80"/>
      <c r="KCZ329" s="80"/>
      <c r="KDA329" s="80"/>
      <c r="KDB329" s="80"/>
      <c r="KDC329" s="80"/>
      <c r="KDD329" s="80"/>
      <c r="KDE329" s="80"/>
      <c r="KDF329" s="80"/>
      <c r="KDG329" s="80"/>
      <c r="KDH329" s="80"/>
      <c r="KDI329" s="80"/>
      <c r="KDJ329" s="80"/>
      <c r="KDK329" s="80"/>
      <c r="KDL329" s="80"/>
      <c r="KDM329" s="80"/>
      <c r="KDN329" s="80"/>
      <c r="KDO329" s="80"/>
      <c r="KDP329" s="80"/>
      <c r="KDQ329" s="80"/>
      <c r="KDR329" s="80"/>
      <c r="KDS329" s="80"/>
      <c r="KDT329" s="80"/>
      <c r="KDU329" s="80"/>
      <c r="KDV329" s="80"/>
      <c r="KDW329" s="80"/>
      <c r="KDX329" s="80"/>
      <c r="KDY329" s="80"/>
      <c r="KDZ329" s="80"/>
      <c r="KEA329" s="80"/>
      <c r="KEB329" s="80"/>
      <c r="KEC329" s="80"/>
      <c r="KED329" s="80"/>
      <c r="KEE329" s="80"/>
      <c r="KEF329" s="80"/>
      <c r="KEG329" s="80"/>
      <c r="KEH329" s="80"/>
      <c r="KEI329" s="80"/>
      <c r="KEJ329" s="80"/>
      <c r="KEK329" s="80"/>
      <c r="KEL329" s="80"/>
      <c r="KEM329" s="80"/>
      <c r="KEN329" s="80"/>
      <c r="KEO329" s="80"/>
      <c r="KEP329" s="80"/>
      <c r="KEQ329" s="80"/>
      <c r="KER329" s="80"/>
      <c r="KES329" s="80"/>
      <c r="KET329" s="80"/>
      <c r="KEU329" s="80"/>
      <c r="KEV329" s="80"/>
      <c r="KEW329" s="80"/>
      <c r="KEX329" s="80"/>
      <c r="KEY329" s="80"/>
      <c r="KEZ329" s="80"/>
      <c r="KFA329" s="80"/>
      <c r="KFB329" s="80"/>
      <c r="KFC329" s="80"/>
      <c r="KFD329" s="80"/>
      <c r="KFE329" s="80"/>
      <c r="KFF329" s="80"/>
      <c r="KFG329" s="80"/>
      <c r="KFH329" s="80"/>
      <c r="KFI329" s="80"/>
      <c r="KFJ329" s="80"/>
      <c r="KFK329" s="80"/>
      <c r="KFL329" s="80"/>
      <c r="KFM329" s="80"/>
      <c r="KFN329" s="80"/>
      <c r="KFO329" s="80"/>
      <c r="KFP329" s="80"/>
      <c r="KFQ329" s="80"/>
      <c r="KFR329" s="80"/>
      <c r="KFS329" s="80"/>
      <c r="KFT329" s="80"/>
      <c r="KFU329" s="80"/>
      <c r="KFV329" s="80"/>
      <c r="KFW329" s="80"/>
      <c r="KFX329" s="80"/>
      <c r="KFY329" s="80"/>
      <c r="KFZ329" s="80"/>
      <c r="KGA329" s="80"/>
      <c r="KGB329" s="80"/>
      <c r="KGC329" s="80"/>
      <c r="KGD329" s="80"/>
      <c r="KGE329" s="80"/>
      <c r="KGF329" s="80"/>
      <c r="KGG329" s="80"/>
      <c r="KGH329" s="80"/>
      <c r="KGI329" s="80"/>
      <c r="KGJ329" s="80"/>
      <c r="KGK329" s="80"/>
      <c r="KGL329" s="80"/>
      <c r="KGM329" s="80"/>
      <c r="KGN329" s="80"/>
      <c r="KGO329" s="80"/>
      <c r="KGP329" s="80"/>
      <c r="KGQ329" s="80"/>
      <c r="KGR329" s="80"/>
      <c r="KGS329" s="80"/>
      <c r="KGT329" s="80"/>
      <c r="KGU329" s="80"/>
      <c r="KGV329" s="80"/>
      <c r="KGW329" s="80"/>
      <c r="KGX329" s="80"/>
      <c r="KGY329" s="80"/>
      <c r="KGZ329" s="80"/>
      <c r="KHA329" s="80"/>
      <c r="KHB329" s="80"/>
      <c r="KHC329" s="80"/>
      <c r="KHD329" s="80"/>
      <c r="KHE329" s="80"/>
      <c r="KHF329" s="80"/>
      <c r="KHG329" s="80"/>
      <c r="KHH329" s="80"/>
      <c r="KHI329" s="80"/>
      <c r="KHJ329" s="80"/>
      <c r="KHK329" s="80"/>
      <c r="KHL329" s="80"/>
      <c r="KHM329" s="80"/>
      <c r="KHN329" s="80"/>
      <c r="KHO329" s="80"/>
      <c r="KHP329" s="80"/>
      <c r="KHQ329" s="80"/>
      <c r="KHR329" s="80"/>
      <c r="KHS329" s="80"/>
      <c r="KHT329" s="80"/>
      <c r="KHU329" s="80"/>
      <c r="KHV329" s="80"/>
      <c r="KHW329" s="80"/>
      <c r="KHX329" s="80"/>
      <c r="KHY329" s="80"/>
      <c r="KHZ329" s="80"/>
      <c r="KIA329" s="80"/>
      <c r="KIB329" s="80"/>
      <c r="KIC329" s="80"/>
      <c r="KID329" s="80"/>
      <c r="KIE329" s="80"/>
      <c r="KIF329" s="80"/>
      <c r="KIG329" s="80"/>
      <c r="KIH329" s="80"/>
      <c r="KII329" s="80"/>
      <c r="KIJ329" s="80"/>
      <c r="KIK329" s="80"/>
      <c r="KIL329" s="80"/>
      <c r="KIM329" s="80"/>
      <c r="KIN329" s="80"/>
      <c r="KIO329" s="80"/>
      <c r="KIP329" s="80"/>
      <c r="KIQ329" s="80"/>
      <c r="KIR329" s="80"/>
      <c r="KIS329" s="80"/>
      <c r="KIT329" s="80"/>
      <c r="KIU329" s="80"/>
      <c r="KIV329" s="80"/>
      <c r="KIW329" s="80"/>
      <c r="KIX329" s="80"/>
      <c r="KIY329" s="80"/>
      <c r="KIZ329" s="80"/>
      <c r="KJA329" s="80"/>
      <c r="KJB329" s="80"/>
      <c r="KJC329" s="80"/>
      <c r="KJD329" s="80"/>
      <c r="KJE329" s="80"/>
      <c r="KJF329" s="80"/>
      <c r="KJG329" s="80"/>
      <c r="KJH329" s="80"/>
      <c r="KJI329" s="80"/>
      <c r="KJJ329" s="80"/>
      <c r="KJK329" s="80"/>
      <c r="KJL329" s="80"/>
      <c r="KJM329" s="80"/>
      <c r="KJN329" s="80"/>
      <c r="KJO329" s="80"/>
      <c r="KJP329" s="80"/>
      <c r="KJQ329" s="80"/>
      <c r="KJR329" s="80"/>
      <c r="KJS329" s="80"/>
      <c r="KJT329" s="80"/>
      <c r="KJU329" s="80"/>
      <c r="KJV329" s="80"/>
      <c r="KJW329" s="80"/>
      <c r="KJX329" s="80"/>
      <c r="KJY329" s="80"/>
      <c r="KJZ329" s="80"/>
      <c r="KKA329" s="80"/>
      <c r="KKB329" s="80"/>
      <c r="KKC329" s="80"/>
      <c r="KKD329" s="80"/>
      <c r="KKE329" s="80"/>
      <c r="KKF329" s="80"/>
      <c r="KKG329" s="80"/>
      <c r="KKH329" s="80"/>
      <c r="KKI329" s="80"/>
      <c r="KKJ329" s="80"/>
      <c r="KKK329" s="80"/>
      <c r="KKL329" s="80"/>
      <c r="KKM329" s="80"/>
      <c r="KKN329" s="80"/>
      <c r="KKO329" s="80"/>
      <c r="KKP329" s="80"/>
      <c r="KKQ329" s="80"/>
      <c r="KKR329" s="80"/>
      <c r="KKS329" s="80"/>
      <c r="KKT329" s="80"/>
      <c r="KKU329" s="80"/>
      <c r="KKV329" s="80"/>
      <c r="KKW329" s="80"/>
      <c r="KKX329" s="80"/>
      <c r="KKY329" s="80"/>
      <c r="KKZ329" s="80"/>
      <c r="KLA329" s="80"/>
      <c r="KLB329" s="80"/>
      <c r="KLC329" s="80"/>
      <c r="KLD329" s="80"/>
      <c r="KLE329" s="80"/>
      <c r="KLF329" s="80"/>
      <c r="KLG329" s="80"/>
      <c r="KLH329" s="80"/>
      <c r="KLI329" s="80"/>
      <c r="KLJ329" s="80"/>
      <c r="KLK329" s="80"/>
      <c r="KLL329" s="80"/>
      <c r="KLM329" s="80"/>
      <c r="KLN329" s="80"/>
      <c r="KLO329" s="80"/>
      <c r="KLP329" s="80"/>
      <c r="KLQ329" s="80"/>
      <c r="KLR329" s="80"/>
      <c r="KLS329" s="80"/>
      <c r="KLT329" s="80"/>
      <c r="KLU329" s="80"/>
      <c r="KLV329" s="80"/>
      <c r="KLW329" s="80"/>
      <c r="KLX329" s="80"/>
      <c r="KLY329" s="80"/>
      <c r="KLZ329" s="80"/>
      <c r="KMA329" s="80"/>
      <c r="KMB329" s="80"/>
      <c r="KMC329" s="80"/>
      <c r="KMD329" s="80"/>
      <c r="KME329" s="80"/>
      <c r="KMF329" s="80"/>
      <c r="KMG329" s="80"/>
      <c r="KMH329" s="80"/>
      <c r="KMI329" s="80"/>
      <c r="KMJ329" s="80"/>
      <c r="KMK329" s="80"/>
      <c r="KML329" s="80"/>
      <c r="KMM329" s="80"/>
      <c r="KMN329" s="80"/>
      <c r="KMO329" s="80"/>
      <c r="KMP329" s="80"/>
      <c r="KMQ329" s="80"/>
      <c r="KMR329" s="80"/>
      <c r="KMS329" s="80"/>
      <c r="KMT329" s="80"/>
      <c r="KMU329" s="80"/>
      <c r="KMV329" s="80"/>
      <c r="KMW329" s="80"/>
      <c r="KMX329" s="80"/>
      <c r="KMY329" s="80"/>
      <c r="KMZ329" s="80"/>
      <c r="KNA329" s="80"/>
      <c r="KNB329" s="80"/>
      <c r="KNC329" s="80"/>
      <c r="KND329" s="80"/>
      <c r="KNE329" s="80"/>
      <c r="KNF329" s="80"/>
      <c r="KNG329" s="80"/>
      <c r="KNH329" s="80"/>
      <c r="KNI329" s="80"/>
      <c r="KNJ329" s="80"/>
      <c r="KNK329" s="80"/>
      <c r="KNL329" s="80"/>
      <c r="KNM329" s="80"/>
      <c r="KNN329" s="80"/>
      <c r="KNO329" s="80"/>
      <c r="KNP329" s="80"/>
      <c r="KNQ329" s="80"/>
      <c r="KNR329" s="80"/>
      <c r="KNS329" s="80"/>
      <c r="KNT329" s="80"/>
      <c r="KNU329" s="80"/>
      <c r="KNV329" s="80"/>
      <c r="KNW329" s="80"/>
      <c r="KNX329" s="80"/>
      <c r="KNY329" s="80"/>
      <c r="KNZ329" s="80"/>
      <c r="KOA329" s="80"/>
      <c r="KOB329" s="80"/>
      <c r="KOC329" s="80"/>
      <c r="KOD329" s="80"/>
      <c r="KOE329" s="80"/>
      <c r="KOF329" s="80"/>
      <c r="KOG329" s="80"/>
      <c r="KOH329" s="80"/>
      <c r="KOI329" s="80"/>
      <c r="KOJ329" s="80"/>
      <c r="KOK329" s="80"/>
      <c r="KOL329" s="80"/>
      <c r="KOM329" s="80"/>
      <c r="KON329" s="80"/>
      <c r="KOO329" s="80"/>
      <c r="KOP329" s="80"/>
      <c r="KOQ329" s="80"/>
      <c r="KOR329" s="80"/>
      <c r="KOS329" s="80"/>
      <c r="KOT329" s="80"/>
      <c r="KOU329" s="80"/>
      <c r="KOV329" s="80"/>
      <c r="KOW329" s="80"/>
      <c r="KOX329" s="80"/>
      <c r="KOY329" s="80"/>
      <c r="KOZ329" s="80"/>
      <c r="KPA329" s="80"/>
      <c r="KPB329" s="80"/>
      <c r="KPC329" s="80"/>
      <c r="KPD329" s="80"/>
      <c r="KPE329" s="80"/>
      <c r="KPF329" s="80"/>
      <c r="KPG329" s="80"/>
      <c r="KPH329" s="80"/>
      <c r="KPI329" s="80"/>
      <c r="KPJ329" s="80"/>
      <c r="KPK329" s="80"/>
      <c r="KPL329" s="80"/>
      <c r="KPM329" s="80"/>
      <c r="KPN329" s="80"/>
      <c r="KPO329" s="80"/>
      <c r="KPP329" s="80"/>
      <c r="KPQ329" s="80"/>
      <c r="KPR329" s="80"/>
      <c r="KPS329" s="80"/>
      <c r="KPT329" s="80"/>
      <c r="KPU329" s="80"/>
      <c r="KPV329" s="80"/>
      <c r="KPW329" s="80"/>
      <c r="KPX329" s="80"/>
      <c r="KPY329" s="80"/>
      <c r="KPZ329" s="80"/>
      <c r="KQA329" s="80"/>
      <c r="KQB329" s="80"/>
      <c r="KQC329" s="80"/>
      <c r="KQD329" s="80"/>
      <c r="KQE329" s="80"/>
      <c r="KQF329" s="80"/>
      <c r="KQG329" s="80"/>
      <c r="KQH329" s="80"/>
      <c r="KQI329" s="80"/>
      <c r="KQJ329" s="80"/>
      <c r="KQK329" s="80"/>
      <c r="KQL329" s="80"/>
      <c r="KQM329" s="80"/>
      <c r="KQN329" s="80"/>
      <c r="KQO329" s="80"/>
      <c r="KQP329" s="80"/>
      <c r="KQQ329" s="80"/>
      <c r="KQR329" s="80"/>
      <c r="KQS329" s="80"/>
      <c r="KQT329" s="80"/>
      <c r="KQU329" s="80"/>
      <c r="KQV329" s="80"/>
      <c r="KQW329" s="80"/>
      <c r="KQX329" s="80"/>
      <c r="KQY329" s="80"/>
      <c r="KQZ329" s="80"/>
      <c r="KRA329" s="80"/>
      <c r="KRB329" s="80"/>
      <c r="KRC329" s="80"/>
      <c r="KRD329" s="80"/>
      <c r="KRE329" s="80"/>
      <c r="KRF329" s="80"/>
      <c r="KRG329" s="80"/>
      <c r="KRH329" s="80"/>
      <c r="KRI329" s="80"/>
      <c r="KRJ329" s="80"/>
      <c r="KRK329" s="80"/>
      <c r="KRL329" s="80"/>
      <c r="KRM329" s="80"/>
      <c r="KRN329" s="80"/>
      <c r="KRO329" s="80"/>
      <c r="KRP329" s="80"/>
      <c r="KRQ329" s="80"/>
      <c r="KRR329" s="80"/>
      <c r="KRS329" s="80"/>
      <c r="KRT329" s="80"/>
      <c r="KRU329" s="80"/>
      <c r="KRV329" s="80"/>
      <c r="KRW329" s="80"/>
      <c r="KRX329" s="80"/>
      <c r="KRY329" s="80"/>
      <c r="KRZ329" s="80"/>
      <c r="KSA329" s="80"/>
      <c r="KSB329" s="80"/>
      <c r="KSC329" s="80"/>
      <c r="KSD329" s="80"/>
      <c r="KSE329" s="80"/>
      <c r="KSF329" s="80"/>
      <c r="KSG329" s="80"/>
      <c r="KSH329" s="80"/>
      <c r="KSI329" s="80"/>
      <c r="KSJ329" s="80"/>
      <c r="KSK329" s="80"/>
      <c r="KSL329" s="80"/>
      <c r="KSM329" s="80"/>
      <c r="KSN329" s="80"/>
      <c r="KSO329" s="80"/>
      <c r="KSP329" s="80"/>
      <c r="KSQ329" s="80"/>
      <c r="KSR329" s="80"/>
      <c r="KSS329" s="80"/>
      <c r="KST329" s="80"/>
      <c r="KSU329" s="80"/>
      <c r="KSV329" s="80"/>
      <c r="KSW329" s="80"/>
      <c r="KSX329" s="80"/>
      <c r="KSY329" s="80"/>
      <c r="KSZ329" s="80"/>
      <c r="KTA329" s="80"/>
      <c r="KTB329" s="80"/>
      <c r="KTC329" s="80"/>
      <c r="KTD329" s="80"/>
      <c r="KTE329" s="80"/>
      <c r="KTF329" s="80"/>
      <c r="KTG329" s="80"/>
      <c r="KTH329" s="80"/>
      <c r="KTI329" s="80"/>
      <c r="KTJ329" s="80"/>
      <c r="KTK329" s="80"/>
      <c r="KTL329" s="80"/>
      <c r="KTM329" s="80"/>
      <c r="KTN329" s="80"/>
      <c r="KTO329" s="80"/>
      <c r="KTP329" s="80"/>
      <c r="KTQ329" s="80"/>
      <c r="KTR329" s="80"/>
      <c r="KTS329" s="80"/>
      <c r="KTT329" s="80"/>
      <c r="KTU329" s="80"/>
      <c r="KTV329" s="80"/>
      <c r="KTW329" s="80"/>
      <c r="KTX329" s="80"/>
      <c r="KTY329" s="80"/>
      <c r="KTZ329" s="80"/>
      <c r="KUA329" s="80"/>
      <c r="KUB329" s="80"/>
      <c r="KUC329" s="80"/>
      <c r="KUD329" s="80"/>
      <c r="KUE329" s="80"/>
      <c r="KUF329" s="80"/>
      <c r="KUG329" s="80"/>
      <c r="KUH329" s="80"/>
      <c r="KUI329" s="80"/>
      <c r="KUJ329" s="80"/>
      <c r="KUK329" s="80"/>
      <c r="KUL329" s="80"/>
      <c r="KUM329" s="80"/>
      <c r="KUN329" s="80"/>
      <c r="KUO329" s="80"/>
      <c r="KUP329" s="80"/>
      <c r="KUQ329" s="80"/>
      <c r="KUR329" s="80"/>
      <c r="KUS329" s="80"/>
      <c r="KUT329" s="80"/>
      <c r="KUU329" s="80"/>
      <c r="KUV329" s="80"/>
      <c r="KUW329" s="80"/>
      <c r="KUX329" s="80"/>
      <c r="KUY329" s="80"/>
      <c r="KUZ329" s="80"/>
      <c r="KVA329" s="80"/>
      <c r="KVB329" s="80"/>
      <c r="KVC329" s="80"/>
      <c r="KVD329" s="80"/>
      <c r="KVE329" s="80"/>
      <c r="KVF329" s="80"/>
      <c r="KVG329" s="80"/>
      <c r="KVH329" s="80"/>
      <c r="KVI329" s="80"/>
      <c r="KVJ329" s="80"/>
      <c r="KVK329" s="80"/>
      <c r="KVL329" s="80"/>
      <c r="KVM329" s="80"/>
      <c r="KVN329" s="80"/>
      <c r="KVO329" s="80"/>
      <c r="KVP329" s="80"/>
      <c r="KVQ329" s="80"/>
      <c r="KVR329" s="80"/>
      <c r="KVS329" s="80"/>
      <c r="KVT329" s="80"/>
      <c r="KVU329" s="80"/>
      <c r="KVV329" s="80"/>
      <c r="KVW329" s="80"/>
      <c r="KVX329" s="80"/>
      <c r="KVY329" s="80"/>
      <c r="KVZ329" s="80"/>
      <c r="KWA329" s="80"/>
      <c r="KWB329" s="80"/>
      <c r="KWC329" s="80"/>
      <c r="KWD329" s="80"/>
      <c r="KWE329" s="80"/>
      <c r="KWF329" s="80"/>
      <c r="KWG329" s="80"/>
      <c r="KWH329" s="80"/>
      <c r="KWI329" s="80"/>
      <c r="KWJ329" s="80"/>
      <c r="KWK329" s="80"/>
      <c r="KWL329" s="80"/>
      <c r="KWM329" s="80"/>
      <c r="KWN329" s="80"/>
      <c r="KWO329" s="80"/>
      <c r="KWP329" s="80"/>
      <c r="KWQ329" s="80"/>
      <c r="KWR329" s="80"/>
      <c r="KWS329" s="80"/>
      <c r="KWT329" s="80"/>
      <c r="KWU329" s="80"/>
      <c r="KWV329" s="80"/>
      <c r="KWW329" s="80"/>
      <c r="KWX329" s="80"/>
      <c r="KWY329" s="80"/>
      <c r="KWZ329" s="80"/>
      <c r="KXA329" s="80"/>
      <c r="KXB329" s="80"/>
      <c r="KXC329" s="80"/>
      <c r="KXD329" s="80"/>
      <c r="KXE329" s="80"/>
      <c r="KXF329" s="80"/>
      <c r="KXG329" s="80"/>
      <c r="KXH329" s="80"/>
      <c r="KXI329" s="80"/>
      <c r="KXJ329" s="80"/>
      <c r="KXK329" s="80"/>
      <c r="KXL329" s="80"/>
      <c r="KXM329" s="80"/>
      <c r="KXN329" s="80"/>
      <c r="KXO329" s="80"/>
      <c r="KXP329" s="80"/>
      <c r="KXQ329" s="80"/>
      <c r="KXR329" s="80"/>
      <c r="KXS329" s="80"/>
      <c r="KXT329" s="80"/>
      <c r="KXU329" s="80"/>
      <c r="KXV329" s="80"/>
      <c r="KXW329" s="80"/>
      <c r="KXX329" s="80"/>
      <c r="KXY329" s="80"/>
      <c r="KXZ329" s="80"/>
      <c r="KYA329" s="80"/>
      <c r="KYB329" s="80"/>
      <c r="KYC329" s="80"/>
      <c r="KYD329" s="80"/>
      <c r="KYE329" s="80"/>
      <c r="KYF329" s="80"/>
      <c r="KYG329" s="80"/>
      <c r="KYH329" s="80"/>
      <c r="KYI329" s="80"/>
      <c r="KYJ329" s="80"/>
      <c r="KYK329" s="80"/>
      <c r="KYL329" s="80"/>
      <c r="KYM329" s="80"/>
      <c r="KYN329" s="80"/>
      <c r="KYO329" s="80"/>
      <c r="KYP329" s="80"/>
      <c r="KYQ329" s="80"/>
      <c r="KYR329" s="80"/>
      <c r="KYS329" s="80"/>
      <c r="KYT329" s="80"/>
      <c r="KYU329" s="80"/>
      <c r="KYV329" s="80"/>
      <c r="KYW329" s="80"/>
      <c r="KYX329" s="80"/>
      <c r="KYY329" s="80"/>
      <c r="KYZ329" s="80"/>
      <c r="KZA329" s="80"/>
      <c r="KZB329" s="80"/>
      <c r="KZC329" s="80"/>
      <c r="KZD329" s="80"/>
      <c r="KZE329" s="80"/>
      <c r="KZF329" s="80"/>
      <c r="KZG329" s="80"/>
      <c r="KZH329" s="80"/>
      <c r="KZI329" s="80"/>
      <c r="KZJ329" s="80"/>
      <c r="KZK329" s="80"/>
      <c r="KZL329" s="80"/>
      <c r="KZM329" s="80"/>
      <c r="KZN329" s="80"/>
      <c r="KZO329" s="80"/>
      <c r="KZP329" s="80"/>
      <c r="KZQ329" s="80"/>
      <c r="KZR329" s="80"/>
      <c r="KZS329" s="80"/>
      <c r="KZT329" s="80"/>
      <c r="KZU329" s="80"/>
      <c r="KZV329" s="80"/>
      <c r="KZW329" s="80"/>
      <c r="KZX329" s="80"/>
      <c r="KZY329" s="80"/>
      <c r="KZZ329" s="80"/>
      <c r="LAA329" s="80"/>
      <c r="LAB329" s="80"/>
      <c r="LAC329" s="80"/>
      <c r="LAD329" s="80"/>
      <c r="LAE329" s="80"/>
      <c r="LAF329" s="80"/>
      <c r="LAG329" s="80"/>
      <c r="LAH329" s="80"/>
      <c r="LAI329" s="80"/>
      <c r="LAJ329" s="80"/>
      <c r="LAK329" s="80"/>
      <c r="LAL329" s="80"/>
      <c r="LAM329" s="80"/>
      <c r="LAN329" s="80"/>
      <c r="LAO329" s="80"/>
      <c r="LAP329" s="80"/>
      <c r="LAQ329" s="80"/>
      <c r="LAR329" s="80"/>
      <c r="LAS329" s="80"/>
      <c r="LAT329" s="80"/>
      <c r="LAU329" s="80"/>
      <c r="LAV329" s="80"/>
      <c r="LAW329" s="80"/>
      <c r="LAX329" s="80"/>
      <c r="LAY329" s="80"/>
      <c r="LAZ329" s="80"/>
      <c r="LBA329" s="80"/>
      <c r="LBB329" s="80"/>
      <c r="LBC329" s="80"/>
      <c r="LBD329" s="80"/>
      <c r="LBE329" s="80"/>
      <c r="LBF329" s="80"/>
      <c r="LBG329" s="80"/>
      <c r="LBH329" s="80"/>
      <c r="LBI329" s="80"/>
      <c r="LBJ329" s="80"/>
      <c r="LBK329" s="80"/>
      <c r="LBL329" s="80"/>
      <c r="LBM329" s="80"/>
      <c r="LBN329" s="80"/>
      <c r="LBO329" s="80"/>
      <c r="LBP329" s="80"/>
      <c r="LBQ329" s="80"/>
      <c r="LBR329" s="80"/>
      <c r="LBS329" s="80"/>
      <c r="LBT329" s="80"/>
      <c r="LBU329" s="80"/>
      <c r="LBV329" s="80"/>
      <c r="LBW329" s="80"/>
      <c r="LBX329" s="80"/>
      <c r="LBY329" s="80"/>
      <c r="LBZ329" s="80"/>
      <c r="LCA329" s="80"/>
      <c r="LCB329" s="80"/>
      <c r="LCC329" s="80"/>
      <c r="LCD329" s="80"/>
      <c r="LCE329" s="80"/>
      <c r="LCF329" s="80"/>
      <c r="LCG329" s="80"/>
      <c r="LCH329" s="80"/>
      <c r="LCI329" s="80"/>
      <c r="LCJ329" s="80"/>
      <c r="LCK329" s="80"/>
      <c r="LCL329" s="80"/>
      <c r="LCM329" s="80"/>
      <c r="LCN329" s="80"/>
      <c r="LCO329" s="80"/>
      <c r="LCP329" s="80"/>
      <c r="LCQ329" s="80"/>
      <c r="LCR329" s="80"/>
      <c r="LCS329" s="80"/>
      <c r="LCT329" s="80"/>
      <c r="LCU329" s="80"/>
      <c r="LCV329" s="80"/>
      <c r="LCW329" s="80"/>
      <c r="LCX329" s="80"/>
      <c r="LCY329" s="80"/>
      <c r="LCZ329" s="80"/>
      <c r="LDA329" s="80"/>
      <c r="LDB329" s="80"/>
      <c r="LDC329" s="80"/>
      <c r="LDD329" s="80"/>
      <c r="LDE329" s="80"/>
      <c r="LDF329" s="80"/>
      <c r="LDG329" s="80"/>
      <c r="LDH329" s="80"/>
      <c r="LDI329" s="80"/>
      <c r="LDJ329" s="80"/>
      <c r="LDK329" s="80"/>
      <c r="LDL329" s="80"/>
      <c r="LDM329" s="80"/>
      <c r="LDN329" s="80"/>
      <c r="LDO329" s="80"/>
      <c r="LDP329" s="80"/>
      <c r="LDQ329" s="80"/>
      <c r="LDR329" s="80"/>
      <c r="LDS329" s="80"/>
      <c r="LDT329" s="80"/>
      <c r="LDU329" s="80"/>
      <c r="LDV329" s="80"/>
      <c r="LDW329" s="80"/>
      <c r="LDX329" s="80"/>
      <c r="LDY329" s="80"/>
      <c r="LDZ329" s="80"/>
      <c r="LEA329" s="80"/>
      <c r="LEB329" s="80"/>
      <c r="LEC329" s="80"/>
      <c r="LED329" s="80"/>
      <c r="LEE329" s="80"/>
      <c r="LEF329" s="80"/>
      <c r="LEG329" s="80"/>
      <c r="LEH329" s="80"/>
      <c r="LEI329" s="80"/>
      <c r="LEJ329" s="80"/>
      <c r="LEK329" s="80"/>
      <c r="LEL329" s="80"/>
      <c r="LEM329" s="80"/>
      <c r="LEN329" s="80"/>
      <c r="LEO329" s="80"/>
      <c r="LEP329" s="80"/>
      <c r="LEQ329" s="80"/>
      <c r="LER329" s="80"/>
      <c r="LES329" s="80"/>
      <c r="LET329" s="80"/>
      <c r="LEU329" s="80"/>
      <c r="LEV329" s="80"/>
      <c r="LEW329" s="80"/>
      <c r="LEX329" s="80"/>
      <c r="LEY329" s="80"/>
      <c r="LEZ329" s="80"/>
      <c r="LFA329" s="80"/>
      <c r="LFB329" s="80"/>
      <c r="LFC329" s="80"/>
      <c r="LFD329" s="80"/>
      <c r="LFE329" s="80"/>
      <c r="LFF329" s="80"/>
      <c r="LFG329" s="80"/>
      <c r="LFH329" s="80"/>
      <c r="LFI329" s="80"/>
      <c r="LFJ329" s="80"/>
      <c r="LFK329" s="80"/>
      <c r="LFL329" s="80"/>
      <c r="LFM329" s="80"/>
      <c r="LFN329" s="80"/>
      <c r="LFO329" s="80"/>
      <c r="LFP329" s="80"/>
      <c r="LFQ329" s="80"/>
      <c r="LFR329" s="80"/>
      <c r="LFS329" s="80"/>
      <c r="LFT329" s="80"/>
      <c r="LFU329" s="80"/>
      <c r="LFV329" s="80"/>
      <c r="LFW329" s="80"/>
      <c r="LFX329" s="80"/>
      <c r="LFY329" s="80"/>
      <c r="LFZ329" s="80"/>
      <c r="LGA329" s="80"/>
      <c r="LGB329" s="80"/>
      <c r="LGC329" s="80"/>
      <c r="LGD329" s="80"/>
      <c r="LGE329" s="80"/>
      <c r="LGF329" s="80"/>
      <c r="LGG329" s="80"/>
      <c r="LGH329" s="80"/>
      <c r="LGI329" s="80"/>
      <c r="LGJ329" s="80"/>
      <c r="LGK329" s="80"/>
      <c r="LGL329" s="80"/>
      <c r="LGM329" s="80"/>
      <c r="LGN329" s="80"/>
      <c r="LGO329" s="80"/>
      <c r="LGP329" s="80"/>
      <c r="LGQ329" s="80"/>
      <c r="LGR329" s="80"/>
      <c r="LGS329" s="80"/>
      <c r="LGT329" s="80"/>
      <c r="LGU329" s="80"/>
      <c r="LGV329" s="80"/>
      <c r="LGW329" s="80"/>
      <c r="LGX329" s="80"/>
      <c r="LGY329" s="80"/>
      <c r="LGZ329" s="80"/>
      <c r="LHA329" s="80"/>
      <c r="LHB329" s="80"/>
      <c r="LHC329" s="80"/>
      <c r="LHD329" s="80"/>
      <c r="LHE329" s="80"/>
      <c r="LHF329" s="80"/>
      <c r="LHG329" s="80"/>
      <c r="LHH329" s="80"/>
      <c r="LHI329" s="80"/>
      <c r="LHJ329" s="80"/>
      <c r="LHK329" s="80"/>
      <c r="LHL329" s="80"/>
      <c r="LHM329" s="80"/>
      <c r="LHN329" s="80"/>
      <c r="LHO329" s="80"/>
      <c r="LHP329" s="80"/>
      <c r="LHQ329" s="80"/>
      <c r="LHR329" s="80"/>
      <c r="LHS329" s="80"/>
      <c r="LHT329" s="80"/>
      <c r="LHU329" s="80"/>
      <c r="LHV329" s="80"/>
      <c r="LHW329" s="80"/>
      <c r="LHX329" s="80"/>
      <c r="LHY329" s="80"/>
      <c r="LHZ329" s="80"/>
      <c r="LIA329" s="80"/>
      <c r="LIB329" s="80"/>
      <c r="LIC329" s="80"/>
      <c r="LID329" s="80"/>
      <c r="LIE329" s="80"/>
      <c r="LIF329" s="80"/>
      <c r="LIG329" s="80"/>
      <c r="LIH329" s="80"/>
      <c r="LII329" s="80"/>
      <c r="LIJ329" s="80"/>
      <c r="LIK329" s="80"/>
      <c r="LIL329" s="80"/>
      <c r="LIM329" s="80"/>
      <c r="LIN329" s="80"/>
      <c r="LIO329" s="80"/>
      <c r="LIP329" s="80"/>
      <c r="LIQ329" s="80"/>
      <c r="LIR329" s="80"/>
      <c r="LIS329" s="80"/>
      <c r="LIT329" s="80"/>
      <c r="LIU329" s="80"/>
      <c r="LIV329" s="80"/>
      <c r="LIW329" s="80"/>
      <c r="LIX329" s="80"/>
      <c r="LIY329" s="80"/>
      <c r="LIZ329" s="80"/>
      <c r="LJA329" s="80"/>
      <c r="LJB329" s="80"/>
      <c r="LJC329" s="80"/>
      <c r="LJD329" s="80"/>
      <c r="LJE329" s="80"/>
      <c r="LJF329" s="80"/>
      <c r="LJG329" s="80"/>
      <c r="LJH329" s="80"/>
      <c r="LJI329" s="80"/>
      <c r="LJJ329" s="80"/>
      <c r="LJK329" s="80"/>
      <c r="LJL329" s="80"/>
      <c r="LJM329" s="80"/>
      <c r="LJN329" s="80"/>
      <c r="LJO329" s="80"/>
      <c r="LJP329" s="80"/>
      <c r="LJQ329" s="80"/>
      <c r="LJR329" s="80"/>
      <c r="LJS329" s="80"/>
      <c r="LJT329" s="80"/>
      <c r="LJU329" s="80"/>
      <c r="LJV329" s="80"/>
      <c r="LJW329" s="80"/>
      <c r="LJX329" s="80"/>
      <c r="LJY329" s="80"/>
      <c r="LJZ329" s="80"/>
      <c r="LKA329" s="80"/>
      <c r="LKB329" s="80"/>
      <c r="LKC329" s="80"/>
      <c r="LKD329" s="80"/>
      <c r="LKE329" s="80"/>
      <c r="LKF329" s="80"/>
      <c r="LKG329" s="80"/>
      <c r="LKH329" s="80"/>
      <c r="LKI329" s="80"/>
      <c r="LKJ329" s="80"/>
      <c r="LKK329" s="80"/>
      <c r="LKL329" s="80"/>
      <c r="LKM329" s="80"/>
      <c r="LKN329" s="80"/>
      <c r="LKO329" s="80"/>
      <c r="LKP329" s="80"/>
      <c r="LKQ329" s="80"/>
      <c r="LKR329" s="80"/>
      <c r="LKS329" s="80"/>
      <c r="LKT329" s="80"/>
      <c r="LKU329" s="80"/>
      <c r="LKV329" s="80"/>
      <c r="LKW329" s="80"/>
      <c r="LKX329" s="80"/>
      <c r="LKY329" s="80"/>
      <c r="LKZ329" s="80"/>
      <c r="LLA329" s="80"/>
      <c r="LLB329" s="80"/>
      <c r="LLC329" s="80"/>
      <c r="LLD329" s="80"/>
      <c r="LLE329" s="80"/>
      <c r="LLF329" s="80"/>
      <c r="LLG329" s="80"/>
      <c r="LLH329" s="80"/>
      <c r="LLI329" s="80"/>
      <c r="LLJ329" s="80"/>
      <c r="LLK329" s="80"/>
      <c r="LLL329" s="80"/>
      <c r="LLM329" s="80"/>
      <c r="LLN329" s="80"/>
      <c r="LLO329" s="80"/>
      <c r="LLP329" s="80"/>
      <c r="LLQ329" s="80"/>
      <c r="LLR329" s="80"/>
      <c r="LLS329" s="80"/>
      <c r="LLT329" s="80"/>
      <c r="LLU329" s="80"/>
      <c r="LLV329" s="80"/>
      <c r="LLW329" s="80"/>
      <c r="LLX329" s="80"/>
      <c r="LLY329" s="80"/>
      <c r="LLZ329" s="80"/>
      <c r="LMA329" s="80"/>
      <c r="LMB329" s="80"/>
      <c r="LMC329" s="80"/>
      <c r="LMD329" s="80"/>
      <c r="LME329" s="80"/>
      <c r="LMF329" s="80"/>
      <c r="LMG329" s="80"/>
      <c r="LMH329" s="80"/>
      <c r="LMI329" s="80"/>
      <c r="LMJ329" s="80"/>
      <c r="LMK329" s="80"/>
      <c r="LML329" s="80"/>
      <c r="LMM329" s="80"/>
      <c r="LMN329" s="80"/>
      <c r="LMO329" s="80"/>
      <c r="LMP329" s="80"/>
      <c r="LMQ329" s="80"/>
      <c r="LMR329" s="80"/>
      <c r="LMS329" s="80"/>
      <c r="LMT329" s="80"/>
      <c r="LMU329" s="80"/>
      <c r="LMV329" s="80"/>
      <c r="LMW329" s="80"/>
      <c r="LMX329" s="80"/>
      <c r="LMY329" s="80"/>
      <c r="LMZ329" s="80"/>
      <c r="LNA329" s="80"/>
      <c r="LNB329" s="80"/>
      <c r="LNC329" s="80"/>
      <c r="LND329" s="80"/>
      <c r="LNE329" s="80"/>
      <c r="LNF329" s="80"/>
      <c r="LNG329" s="80"/>
      <c r="LNH329" s="80"/>
      <c r="LNI329" s="80"/>
      <c r="LNJ329" s="80"/>
      <c r="LNK329" s="80"/>
      <c r="LNL329" s="80"/>
      <c r="LNM329" s="80"/>
      <c r="LNN329" s="80"/>
      <c r="LNO329" s="80"/>
      <c r="LNP329" s="80"/>
      <c r="LNQ329" s="80"/>
      <c r="LNR329" s="80"/>
      <c r="LNS329" s="80"/>
      <c r="LNT329" s="80"/>
      <c r="LNU329" s="80"/>
      <c r="LNV329" s="80"/>
      <c r="LNW329" s="80"/>
      <c r="LNX329" s="80"/>
      <c r="LNY329" s="80"/>
      <c r="LNZ329" s="80"/>
      <c r="LOA329" s="80"/>
      <c r="LOB329" s="80"/>
      <c r="LOC329" s="80"/>
      <c r="LOD329" s="80"/>
      <c r="LOE329" s="80"/>
      <c r="LOF329" s="80"/>
      <c r="LOG329" s="80"/>
      <c r="LOH329" s="80"/>
      <c r="LOI329" s="80"/>
      <c r="LOJ329" s="80"/>
      <c r="LOK329" s="80"/>
      <c r="LOL329" s="80"/>
      <c r="LOM329" s="80"/>
      <c r="LON329" s="80"/>
      <c r="LOO329" s="80"/>
      <c r="LOP329" s="80"/>
      <c r="LOQ329" s="80"/>
      <c r="LOR329" s="80"/>
      <c r="LOS329" s="80"/>
      <c r="LOT329" s="80"/>
      <c r="LOU329" s="80"/>
      <c r="LOV329" s="80"/>
      <c r="LOW329" s="80"/>
      <c r="LOX329" s="80"/>
      <c r="LOY329" s="80"/>
      <c r="LOZ329" s="80"/>
      <c r="LPA329" s="80"/>
      <c r="LPB329" s="80"/>
      <c r="LPC329" s="80"/>
      <c r="LPD329" s="80"/>
      <c r="LPE329" s="80"/>
      <c r="LPF329" s="80"/>
      <c r="LPG329" s="80"/>
      <c r="LPH329" s="80"/>
      <c r="LPI329" s="80"/>
      <c r="LPJ329" s="80"/>
      <c r="LPK329" s="80"/>
      <c r="LPL329" s="80"/>
      <c r="LPM329" s="80"/>
      <c r="LPN329" s="80"/>
      <c r="LPO329" s="80"/>
      <c r="LPP329" s="80"/>
      <c r="LPQ329" s="80"/>
      <c r="LPR329" s="80"/>
      <c r="LPS329" s="80"/>
      <c r="LPT329" s="80"/>
      <c r="LPU329" s="80"/>
      <c r="LPV329" s="80"/>
      <c r="LPW329" s="80"/>
      <c r="LPX329" s="80"/>
      <c r="LPY329" s="80"/>
      <c r="LPZ329" s="80"/>
      <c r="LQA329" s="80"/>
      <c r="LQB329" s="80"/>
      <c r="LQC329" s="80"/>
      <c r="LQD329" s="80"/>
      <c r="LQE329" s="80"/>
      <c r="LQF329" s="80"/>
      <c r="LQG329" s="80"/>
      <c r="LQH329" s="80"/>
      <c r="LQI329" s="80"/>
      <c r="LQJ329" s="80"/>
      <c r="LQK329" s="80"/>
      <c r="LQL329" s="80"/>
      <c r="LQM329" s="80"/>
      <c r="LQN329" s="80"/>
      <c r="LQO329" s="80"/>
      <c r="LQP329" s="80"/>
      <c r="LQQ329" s="80"/>
      <c r="LQR329" s="80"/>
      <c r="LQS329" s="80"/>
      <c r="LQT329" s="80"/>
      <c r="LQU329" s="80"/>
      <c r="LQV329" s="80"/>
      <c r="LQW329" s="80"/>
      <c r="LQX329" s="80"/>
      <c r="LQY329" s="80"/>
      <c r="LQZ329" s="80"/>
      <c r="LRA329" s="80"/>
      <c r="LRB329" s="80"/>
      <c r="LRC329" s="80"/>
      <c r="LRD329" s="80"/>
      <c r="LRE329" s="80"/>
      <c r="LRF329" s="80"/>
      <c r="LRG329" s="80"/>
      <c r="LRH329" s="80"/>
      <c r="LRI329" s="80"/>
      <c r="LRJ329" s="80"/>
      <c r="LRK329" s="80"/>
      <c r="LRL329" s="80"/>
      <c r="LRM329" s="80"/>
      <c r="LRN329" s="80"/>
      <c r="LRO329" s="80"/>
      <c r="LRP329" s="80"/>
      <c r="LRQ329" s="80"/>
      <c r="LRR329" s="80"/>
      <c r="LRS329" s="80"/>
      <c r="LRT329" s="80"/>
      <c r="LRU329" s="80"/>
      <c r="LRV329" s="80"/>
      <c r="LRW329" s="80"/>
      <c r="LRX329" s="80"/>
      <c r="LRY329" s="80"/>
      <c r="LRZ329" s="80"/>
      <c r="LSA329" s="80"/>
      <c r="LSB329" s="80"/>
      <c r="LSC329" s="80"/>
      <c r="LSD329" s="80"/>
      <c r="LSE329" s="80"/>
      <c r="LSF329" s="80"/>
      <c r="LSG329" s="80"/>
      <c r="LSH329" s="80"/>
      <c r="LSI329" s="80"/>
      <c r="LSJ329" s="80"/>
      <c r="LSK329" s="80"/>
      <c r="LSL329" s="80"/>
      <c r="LSM329" s="80"/>
      <c r="LSN329" s="80"/>
      <c r="LSO329" s="80"/>
      <c r="LSP329" s="80"/>
      <c r="LSQ329" s="80"/>
      <c r="LSR329" s="80"/>
      <c r="LSS329" s="80"/>
      <c r="LST329" s="80"/>
      <c r="LSU329" s="80"/>
      <c r="LSV329" s="80"/>
      <c r="LSW329" s="80"/>
      <c r="LSX329" s="80"/>
      <c r="LSY329" s="80"/>
      <c r="LSZ329" s="80"/>
      <c r="LTA329" s="80"/>
      <c r="LTB329" s="80"/>
      <c r="LTC329" s="80"/>
      <c r="LTD329" s="80"/>
      <c r="LTE329" s="80"/>
      <c r="LTF329" s="80"/>
      <c r="LTG329" s="80"/>
      <c r="LTH329" s="80"/>
      <c r="LTI329" s="80"/>
      <c r="LTJ329" s="80"/>
      <c r="LTK329" s="80"/>
      <c r="LTL329" s="80"/>
      <c r="LTM329" s="80"/>
      <c r="LTN329" s="80"/>
      <c r="LTO329" s="80"/>
      <c r="LTP329" s="80"/>
      <c r="LTQ329" s="80"/>
      <c r="LTR329" s="80"/>
      <c r="LTS329" s="80"/>
      <c r="LTT329" s="80"/>
      <c r="LTU329" s="80"/>
      <c r="LTV329" s="80"/>
      <c r="LTW329" s="80"/>
      <c r="LTX329" s="80"/>
      <c r="LTY329" s="80"/>
      <c r="LTZ329" s="80"/>
      <c r="LUA329" s="80"/>
      <c r="LUB329" s="80"/>
      <c r="LUC329" s="80"/>
      <c r="LUD329" s="80"/>
      <c r="LUE329" s="80"/>
      <c r="LUF329" s="80"/>
      <c r="LUG329" s="80"/>
      <c r="LUH329" s="80"/>
      <c r="LUI329" s="80"/>
      <c r="LUJ329" s="80"/>
      <c r="LUK329" s="80"/>
      <c r="LUL329" s="80"/>
      <c r="LUM329" s="80"/>
      <c r="LUN329" s="80"/>
      <c r="LUO329" s="80"/>
      <c r="LUP329" s="80"/>
      <c r="LUQ329" s="80"/>
      <c r="LUR329" s="80"/>
      <c r="LUS329" s="80"/>
      <c r="LUT329" s="80"/>
      <c r="LUU329" s="80"/>
      <c r="LUV329" s="80"/>
      <c r="LUW329" s="80"/>
      <c r="LUX329" s="80"/>
      <c r="LUY329" s="80"/>
      <c r="LUZ329" s="80"/>
      <c r="LVA329" s="80"/>
      <c r="LVB329" s="80"/>
      <c r="LVC329" s="80"/>
      <c r="LVD329" s="80"/>
      <c r="LVE329" s="80"/>
      <c r="LVF329" s="80"/>
      <c r="LVG329" s="80"/>
      <c r="LVH329" s="80"/>
      <c r="LVI329" s="80"/>
      <c r="LVJ329" s="80"/>
      <c r="LVK329" s="80"/>
      <c r="LVL329" s="80"/>
      <c r="LVM329" s="80"/>
      <c r="LVN329" s="80"/>
      <c r="LVO329" s="80"/>
      <c r="LVP329" s="80"/>
      <c r="LVQ329" s="80"/>
      <c r="LVR329" s="80"/>
      <c r="LVS329" s="80"/>
      <c r="LVT329" s="80"/>
      <c r="LVU329" s="80"/>
      <c r="LVV329" s="80"/>
      <c r="LVW329" s="80"/>
      <c r="LVX329" s="80"/>
      <c r="LVY329" s="80"/>
      <c r="LVZ329" s="80"/>
      <c r="LWA329" s="80"/>
      <c r="LWB329" s="80"/>
      <c r="LWC329" s="80"/>
      <c r="LWD329" s="80"/>
      <c r="LWE329" s="80"/>
      <c r="LWF329" s="80"/>
      <c r="LWG329" s="80"/>
      <c r="LWH329" s="80"/>
      <c r="LWI329" s="80"/>
      <c r="LWJ329" s="80"/>
      <c r="LWK329" s="80"/>
      <c r="LWL329" s="80"/>
      <c r="LWM329" s="80"/>
      <c r="LWN329" s="80"/>
      <c r="LWO329" s="80"/>
      <c r="LWP329" s="80"/>
      <c r="LWQ329" s="80"/>
      <c r="LWR329" s="80"/>
      <c r="LWS329" s="80"/>
      <c r="LWT329" s="80"/>
      <c r="LWU329" s="80"/>
      <c r="LWV329" s="80"/>
      <c r="LWW329" s="80"/>
      <c r="LWX329" s="80"/>
      <c r="LWY329" s="80"/>
      <c r="LWZ329" s="80"/>
      <c r="LXA329" s="80"/>
      <c r="LXB329" s="80"/>
      <c r="LXC329" s="80"/>
      <c r="LXD329" s="80"/>
      <c r="LXE329" s="80"/>
      <c r="LXF329" s="80"/>
      <c r="LXG329" s="80"/>
      <c r="LXH329" s="80"/>
      <c r="LXI329" s="80"/>
      <c r="LXJ329" s="80"/>
      <c r="LXK329" s="80"/>
      <c r="LXL329" s="80"/>
      <c r="LXM329" s="80"/>
      <c r="LXN329" s="80"/>
      <c r="LXO329" s="80"/>
      <c r="LXP329" s="80"/>
      <c r="LXQ329" s="80"/>
      <c r="LXR329" s="80"/>
      <c r="LXS329" s="80"/>
      <c r="LXT329" s="80"/>
      <c r="LXU329" s="80"/>
      <c r="LXV329" s="80"/>
      <c r="LXW329" s="80"/>
      <c r="LXX329" s="80"/>
      <c r="LXY329" s="80"/>
      <c r="LXZ329" s="80"/>
      <c r="LYA329" s="80"/>
      <c r="LYB329" s="80"/>
      <c r="LYC329" s="80"/>
      <c r="LYD329" s="80"/>
      <c r="LYE329" s="80"/>
      <c r="LYF329" s="80"/>
      <c r="LYG329" s="80"/>
      <c r="LYH329" s="80"/>
      <c r="LYI329" s="80"/>
      <c r="LYJ329" s="80"/>
      <c r="LYK329" s="80"/>
      <c r="LYL329" s="80"/>
      <c r="LYM329" s="80"/>
      <c r="LYN329" s="80"/>
      <c r="LYO329" s="80"/>
      <c r="LYP329" s="80"/>
      <c r="LYQ329" s="80"/>
      <c r="LYR329" s="80"/>
      <c r="LYS329" s="80"/>
      <c r="LYT329" s="80"/>
      <c r="LYU329" s="80"/>
      <c r="LYV329" s="80"/>
      <c r="LYW329" s="80"/>
      <c r="LYX329" s="80"/>
      <c r="LYY329" s="80"/>
      <c r="LYZ329" s="80"/>
      <c r="LZA329" s="80"/>
      <c r="LZB329" s="80"/>
      <c r="LZC329" s="80"/>
      <c r="LZD329" s="80"/>
      <c r="LZE329" s="80"/>
      <c r="LZF329" s="80"/>
      <c r="LZG329" s="80"/>
      <c r="LZH329" s="80"/>
      <c r="LZI329" s="80"/>
      <c r="LZJ329" s="80"/>
      <c r="LZK329" s="80"/>
      <c r="LZL329" s="80"/>
      <c r="LZM329" s="80"/>
      <c r="LZN329" s="80"/>
      <c r="LZO329" s="80"/>
      <c r="LZP329" s="80"/>
      <c r="LZQ329" s="80"/>
      <c r="LZR329" s="80"/>
      <c r="LZS329" s="80"/>
      <c r="LZT329" s="80"/>
      <c r="LZU329" s="80"/>
      <c r="LZV329" s="80"/>
      <c r="LZW329" s="80"/>
      <c r="LZX329" s="80"/>
      <c r="LZY329" s="80"/>
      <c r="LZZ329" s="80"/>
      <c r="MAA329" s="80"/>
      <c r="MAB329" s="80"/>
      <c r="MAC329" s="80"/>
      <c r="MAD329" s="80"/>
      <c r="MAE329" s="80"/>
      <c r="MAF329" s="80"/>
      <c r="MAG329" s="80"/>
      <c r="MAH329" s="80"/>
      <c r="MAI329" s="80"/>
      <c r="MAJ329" s="80"/>
      <c r="MAK329" s="80"/>
      <c r="MAL329" s="80"/>
      <c r="MAM329" s="80"/>
      <c r="MAN329" s="80"/>
      <c r="MAO329" s="80"/>
      <c r="MAP329" s="80"/>
      <c r="MAQ329" s="80"/>
      <c r="MAR329" s="80"/>
      <c r="MAS329" s="80"/>
      <c r="MAT329" s="80"/>
      <c r="MAU329" s="80"/>
      <c r="MAV329" s="80"/>
      <c r="MAW329" s="80"/>
      <c r="MAX329" s="80"/>
      <c r="MAY329" s="80"/>
      <c r="MAZ329" s="80"/>
      <c r="MBA329" s="80"/>
      <c r="MBB329" s="80"/>
      <c r="MBC329" s="80"/>
      <c r="MBD329" s="80"/>
      <c r="MBE329" s="80"/>
      <c r="MBF329" s="80"/>
      <c r="MBG329" s="80"/>
      <c r="MBH329" s="80"/>
      <c r="MBI329" s="80"/>
      <c r="MBJ329" s="80"/>
      <c r="MBK329" s="80"/>
      <c r="MBL329" s="80"/>
      <c r="MBM329" s="80"/>
      <c r="MBN329" s="80"/>
      <c r="MBO329" s="80"/>
      <c r="MBP329" s="80"/>
      <c r="MBQ329" s="80"/>
      <c r="MBR329" s="80"/>
      <c r="MBS329" s="80"/>
      <c r="MBT329" s="80"/>
      <c r="MBU329" s="80"/>
      <c r="MBV329" s="80"/>
      <c r="MBW329" s="80"/>
      <c r="MBX329" s="80"/>
      <c r="MBY329" s="80"/>
      <c r="MBZ329" s="80"/>
      <c r="MCA329" s="80"/>
      <c r="MCB329" s="80"/>
      <c r="MCC329" s="80"/>
      <c r="MCD329" s="80"/>
      <c r="MCE329" s="80"/>
      <c r="MCF329" s="80"/>
      <c r="MCG329" s="80"/>
      <c r="MCH329" s="80"/>
      <c r="MCI329" s="80"/>
      <c r="MCJ329" s="80"/>
      <c r="MCK329" s="80"/>
      <c r="MCL329" s="80"/>
      <c r="MCM329" s="80"/>
      <c r="MCN329" s="80"/>
      <c r="MCO329" s="80"/>
      <c r="MCP329" s="80"/>
      <c r="MCQ329" s="80"/>
      <c r="MCR329" s="80"/>
      <c r="MCS329" s="80"/>
      <c r="MCT329" s="80"/>
      <c r="MCU329" s="80"/>
      <c r="MCV329" s="80"/>
      <c r="MCW329" s="80"/>
      <c r="MCX329" s="80"/>
      <c r="MCY329" s="80"/>
      <c r="MCZ329" s="80"/>
      <c r="MDA329" s="80"/>
      <c r="MDB329" s="80"/>
      <c r="MDC329" s="80"/>
      <c r="MDD329" s="80"/>
      <c r="MDE329" s="80"/>
      <c r="MDF329" s="80"/>
      <c r="MDG329" s="80"/>
      <c r="MDH329" s="80"/>
      <c r="MDI329" s="80"/>
      <c r="MDJ329" s="80"/>
      <c r="MDK329" s="80"/>
      <c r="MDL329" s="80"/>
      <c r="MDM329" s="80"/>
      <c r="MDN329" s="80"/>
      <c r="MDO329" s="80"/>
      <c r="MDP329" s="80"/>
      <c r="MDQ329" s="80"/>
      <c r="MDR329" s="80"/>
      <c r="MDS329" s="80"/>
      <c r="MDT329" s="80"/>
      <c r="MDU329" s="80"/>
      <c r="MDV329" s="80"/>
      <c r="MDW329" s="80"/>
      <c r="MDX329" s="80"/>
      <c r="MDY329" s="80"/>
      <c r="MDZ329" s="80"/>
      <c r="MEA329" s="80"/>
      <c r="MEB329" s="80"/>
      <c r="MEC329" s="80"/>
      <c r="MED329" s="80"/>
      <c r="MEE329" s="80"/>
      <c r="MEF329" s="80"/>
      <c r="MEG329" s="80"/>
      <c r="MEH329" s="80"/>
      <c r="MEI329" s="80"/>
      <c r="MEJ329" s="80"/>
      <c r="MEK329" s="80"/>
      <c r="MEL329" s="80"/>
      <c r="MEM329" s="80"/>
      <c r="MEN329" s="80"/>
      <c r="MEO329" s="80"/>
      <c r="MEP329" s="80"/>
      <c r="MEQ329" s="80"/>
      <c r="MER329" s="80"/>
      <c r="MES329" s="80"/>
      <c r="MET329" s="80"/>
      <c r="MEU329" s="80"/>
      <c r="MEV329" s="80"/>
      <c r="MEW329" s="80"/>
      <c r="MEX329" s="80"/>
      <c r="MEY329" s="80"/>
      <c r="MEZ329" s="80"/>
      <c r="MFA329" s="80"/>
      <c r="MFB329" s="80"/>
      <c r="MFC329" s="80"/>
      <c r="MFD329" s="80"/>
      <c r="MFE329" s="80"/>
      <c r="MFF329" s="80"/>
      <c r="MFG329" s="80"/>
      <c r="MFH329" s="80"/>
      <c r="MFI329" s="80"/>
      <c r="MFJ329" s="80"/>
      <c r="MFK329" s="80"/>
      <c r="MFL329" s="80"/>
      <c r="MFM329" s="80"/>
      <c r="MFN329" s="80"/>
      <c r="MFO329" s="80"/>
      <c r="MFP329" s="80"/>
      <c r="MFQ329" s="80"/>
      <c r="MFR329" s="80"/>
      <c r="MFS329" s="80"/>
      <c r="MFT329" s="80"/>
      <c r="MFU329" s="80"/>
      <c r="MFV329" s="80"/>
      <c r="MFW329" s="80"/>
      <c r="MFX329" s="80"/>
      <c r="MFY329" s="80"/>
      <c r="MFZ329" s="80"/>
      <c r="MGA329" s="80"/>
      <c r="MGB329" s="80"/>
      <c r="MGC329" s="80"/>
      <c r="MGD329" s="80"/>
      <c r="MGE329" s="80"/>
      <c r="MGF329" s="80"/>
      <c r="MGG329" s="80"/>
      <c r="MGH329" s="80"/>
      <c r="MGI329" s="80"/>
      <c r="MGJ329" s="80"/>
      <c r="MGK329" s="80"/>
      <c r="MGL329" s="80"/>
      <c r="MGM329" s="80"/>
      <c r="MGN329" s="80"/>
      <c r="MGO329" s="80"/>
      <c r="MGP329" s="80"/>
      <c r="MGQ329" s="80"/>
      <c r="MGR329" s="80"/>
      <c r="MGS329" s="80"/>
      <c r="MGT329" s="80"/>
      <c r="MGU329" s="80"/>
      <c r="MGV329" s="80"/>
      <c r="MGW329" s="80"/>
      <c r="MGX329" s="80"/>
      <c r="MGY329" s="80"/>
      <c r="MGZ329" s="80"/>
      <c r="MHA329" s="80"/>
      <c r="MHB329" s="80"/>
      <c r="MHC329" s="80"/>
      <c r="MHD329" s="80"/>
      <c r="MHE329" s="80"/>
      <c r="MHF329" s="80"/>
      <c r="MHG329" s="80"/>
      <c r="MHH329" s="80"/>
      <c r="MHI329" s="80"/>
      <c r="MHJ329" s="80"/>
      <c r="MHK329" s="80"/>
      <c r="MHL329" s="80"/>
      <c r="MHM329" s="80"/>
      <c r="MHN329" s="80"/>
      <c r="MHO329" s="80"/>
      <c r="MHP329" s="80"/>
      <c r="MHQ329" s="80"/>
      <c r="MHR329" s="80"/>
      <c r="MHS329" s="80"/>
      <c r="MHT329" s="80"/>
      <c r="MHU329" s="80"/>
      <c r="MHV329" s="80"/>
      <c r="MHW329" s="80"/>
      <c r="MHX329" s="80"/>
      <c r="MHY329" s="80"/>
      <c r="MHZ329" s="80"/>
      <c r="MIA329" s="80"/>
      <c r="MIB329" s="80"/>
      <c r="MIC329" s="80"/>
      <c r="MID329" s="80"/>
      <c r="MIE329" s="80"/>
      <c r="MIF329" s="80"/>
      <c r="MIG329" s="80"/>
      <c r="MIH329" s="80"/>
      <c r="MII329" s="80"/>
      <c r="MIJ329" s="80"/>
      <c r="MIK329" s="80"/>
      <c r="MIL329" s="80"/>
      <c r="MIM329" s="80"/>
      <c r="MIN329" s="80"/>
      <c r="MIO329" s="80"/>
      <c r="MIP329" s="80"/>
      <c r="MIQ329" s="80"/>
      <c r="MIR329" s="80"/>
      <c r="MIS329" s="80"/>
      <c r="MIT329" s="80"/>
      <c r="MIU329" s="80"/>
      <c r="MIV329" s="80"/>
      <c r="MIW329" s="80"/>
      <c r="MIX329" s="80"/>
      <c r="MIY329" s="80"/>
      <c r="MIZ329" s="80"/>
      <c r="MJA329" s="80"/>
      <c r="MJB329" s="80"/>
      <c r="MJC329" s="80"/>
      <c r="MJD329" s="80"/>
      <c r="MJE329" s="80"/>
      <c r="MJF329" s="80"/>
      <c r="MJG329" s="80"/>
      <c r="MJH329" s="80"/>
      <c r="MJI329" s="80"/>
      <c r="MJJ329" s="80"/>
      <c r="MJK329" s="80"/>
      <c r="MJL329" s="80"/>
      <c r="MJM329" s="80"/>
      <c r="MJN329" s="80"/>
      <c r="MJO329" s="80"/>
      <c r="MJP329" s="80"/>
      <c r="MJQ329" s="80"/>
      <c r="MJR329" s="80"/>
      <c r="MJS329" s="80"/>
      <c r="MJT329" s="80"/>
      <c r="MJU329" s="80"/>
      <c r="MJV329" s="80"/>
      <c r="MJW329" s="80"/>
      <c r="MJX329" s="80"/>
      <c r="MJY329" s="80"/>
      <c r="MJZ329" s="80"/>
      <c r="MKA329" s="80"/>
      <c r="MKB329" s="80"/>
      <c r="MKC329" s="80"/>
      <c r="MKD329" s="80"/>
      <c r="MKE329" s="80"/>
      <c r="MKF329" s="80"/>
      <c r="MKG329" s="80"/>
      <c r="MKH329" s="80"/>
      <c r="MKI329" s="80"/>
      <c r="MKJ329" s="80"/>
      <c r="MKK329" s="80"/>
      <c r="MKL329" s="80"/>
      <c r="MKM329" s="80"/>
      <c r="MKN329" s="80"/>
      <c r="MKO329" s="80"/>
      <c r="MKP329" s="80"/>
      <c r="MKQ329" s="80"/>
      <c r="MKR329" s="80"/>
      <c r="MKS329" s="80"/>
      <c r="MKT329" s="80"/>
      <c r="MKU329" s="80"/>
      <c r="MKV329" s="80"/>
      <c r="MKW329" s="80"/>
      <c r="MKX329" s="80"/>
      <c r="MKY329" s="80"/>
      <c r="MKZ329" s="80"/>
      <c r="MLA329" s="80"/>
      <c r="MLB329" s="80"/>
      <c r="MLC329" s="80"/>
      <c r="MLD329" s="80"/>
      <c r="MLE329" s="80"/>
      <c r="MLF329" s="80"/>
      <c r="MLG329" s="80"/>
      <c r="MLH329" s="80"/>
      <c r="MLI329" s="80"/>
      <c r="MLJ329" s="80"/>
      <c r="MLK329" s="80"/>
      <c r="MLL329" s="80"/>
      <c r="MLM329" s="80"/>
      <c r="MLN329" s="80"/>
      <c r="MLO329" s="80"/>
      <c r="MLP329" s="80"/>
      <c r="MLQ329" s="80"/>
      <c r="MLR329" s="80"/>
      <c r="MLS329" s="80"/>
      <c r="MLT329" s="80"/>
      <c r="MLU329" s="80"/>
      <c r="MLV329" s="80"/>
      <c r="MLW329" s="80"/>
      <c r="MLX329" s="80"/>
      <c r="MLY329" s="80"/>
      <c r="MLZ329" s="80"/>
      <c r="MMA329" s="80"/>
      <c r="MMB329" s="80"/>
      <c r="MMC329" s="80"/>
      <c r="MMD329" s="80"/>
      <c r="MME329" s="80"/>
      <c r="MMF329" s="80"/>
      <c r="MMG329" s="80"/>
      <c r="MMH329" s="80"/>
      <c r="MMI329" s="80"/>
      <c r="MMJ329" s="80"/>
      <c r="MMK329" s="80"/>
      <c r="MML329" s="80"/>
      <c r="MMM329" s="80"/>
      <c r="MMN329" s="80"/>
      <c r="MMO329" s="80"/>
      <c r="MMP329" s="80"/>
      <c r="MMQ329" s="80"/>
      <c r="MMR329" s="80"/>
      <c r="MMS329" s="80"/>
      <c r="MMT329" s="80"/>
      <c r="MMU329" s="80"/>
      <c r="MMV329" s="80"/>
      <c r="MMW329" s="80"/>
      <c r="MMX329" s="80"/>
      <c r="MMY329" s="80"/>
      <c r="MMZ329" s="80"/>
      <c r="MNA329" s="80"/>
      <c r="MNB329" s="80"/>
      <c r="MNC329" s="80"/>
      <c r="MND329" s="80"/>
      <c r="MNE329" s="80"/>
      <c r="MNF329" s="80"/>
      <c r="MNG329" s="80"/>
      <c r="MNH329" s="80"/>
      <c r="MNI329" s="80"/>
      <c r="MNJ329" s="80"/>
      <c r="MNK329" s="80"/>
      <c r="MNL329" s="80"/>
      <c r="MNM329" s="80"/>
      <c r="MNN329" s="80"/>
      <c r="MNO329" s="80"/>
      <c r="MNP329" s="80"/>
      <c r="MNQ329" s="80"/>
      <c r="MNR329" s="80"/>
      <c r="MNS329" s="80"/>
      <c r="MNT329" s="80"/>
      <c r="MNU329" s="80"/>
      <c r="MNV329" s="80"/>
      <c r="MNW329" s="80"/>
      <c r="MNX329" s="80"/>
      <c r="MNY329" s="80"/>
      <c r="MNZ329" s="80"/>
      <c r="MOA329" s="80"/>
      <c r="MOB329" s="80"/>
      <c r="MOC329" s="80"/>
      <c r="MOD329" s="80"/>
      <c r="MOE329" s="80"/>
      <c r="MOF329" s="80"/>
      <c r="MOG329" s="80"/>
      <c r="MOH329" s="80"/>
      <c r="MOI329" s="80"/>
      <c r="MOJ329" s="80"/>
      <c r="MOK329" s="80"/>
      <c r="MOL329" s="80"/>
      <c r="MOM329" s="80"/>
      <c r="MON329" s="80"/>
      <c r="MOO329" s="80"/>
      <c r="MOP329" s="80"/>
      <c r="MOQ329" s="80"/>
      <c r="MOR329" s="80"/>
      <c r="MOS329" s="80"/>
      <c r="MOT329" s="80"/>
      <c r="MOU329" s="80"/>
      <c r="MOV329" s="80"/>
      <c r="MOW329" s="80"/>
      <c r="MOX329" s="80"/>
      <c r="MOY329" s="80"/>
      <c r="MOZ329" s="80"/>
      <c r="MPA329" s="80"/>
      <c r="MPB329" s="80"/>
      <c r="MPC329" s="80"/>
      <c r="MPD329" s="80"/>
      <c r="MPE329" s="80"/>
      <c r="MPF329" s="80"/>
      <c r="MPG329" s="80"/>
      <c r="MPH329" s="80"/>
      <c r="MPI329" s="80"/>
      <c r="MPJ329" s="80"/>
      <c r="MPK329" s="80"/>
      <c r="MPL329" s="80"/>
      <c r="MPM329" s="80"/>
      <c r="MPN329" s="80"/>
      <c r="MPO329" s="80"/>
      <c r="MPP329" s="80"/>
      <c r="MPQ329" s="80"/>
      <c r="MPR329" s="80"/>
      <c r="MPS329" s="80"/>
      <c r="MPT329" s="80"/>
      <c r="MPU329" s="80"/>
      <c r="MPV329" s="80"/>
      <c r="MPW329" s="80"/>
      <c r="MPX329" s="80"/>
      <c r="MPY329" s="80"/>
      <c r="MPZ329" s="80"/>
      <c r="MQA329" s="80"/>
      <c r="MQB329" s="80"/>
      <c r="MQC329" s="80"/>
      <c r="MQD329" s="80"/>
      <c r="MQE329" s="80"/>
      <c r="MQF329" s="80"/>
      <c r="MQG329" s="80"/>
      <c r="MQH329" s="80"/>
      <c r="MQI329" s="80"/>
      <c r="MQJ329" s="80"/>
      <c r="MQK329" s="80"/>
      <c r="MQL329" s="80"/>
      <c r="MQM329" s="80"/>
      <c r="MQN329" s="80"/>
      <c r="MQO329" s="80"/>
      <c r="MQP329" s="80"/>
      <c r="MQQ329" s="80"/>
      <c r="MQR329" s="80"/>
      <c r="MQS329" s="80"/>
      <c r="MQT329" s="80"/>
      <c r="MQU329" s="80"/>
      <c r="MQV329" s="80"/>
      <c r="MQW329" s="80"/>
      <c r="MQX329" s="80"/>
      <c r="MQY329" s="80"/>
      <c r="MQZ329" s="80"/>
      <c r="MRA329" s="80"/>
      <c r="MRB329" s="80"/>
      <c r="MRC329" s="80"/>
      <c r="MRD329" s="80"/>
      <c r="MRE329" s="80"/>
      <c r="MRF329" s="80"/>
      <c r="MRG329" s="80"/>
      <c r="MRH329" s="80"/>
      <c r="MRI329" s="80"/>
      <c r="MRJ329" s="80"/>
      <c r="MRK329" s="80"/>
      <c r="MRL329" s="80"/>
      <c r="MRM329" s="80"/>
      <c r="MRN329" s="80"/>
      <c r="MRO329" s="80"/>
      <c r="MRP329" s="80"/>
      <c r="MRQ329" s="80"/>
      <c r="MRR329" s="80"/>
      <c r="MRS329" s="80"/>
      <c r="MRT329" s="80"/>
      <c r="MRU329" s="80"/>
      <c r="MRV329" s="80"/>
      <c r="MRW329" s="80"/>
      <c r="MRX329" s="80"/>
      <c r="MRY329" s="80"/>
      <c r="MRZ329" s="80"/>
      <c r="MSA329" s="80"/>
      <c r="MSB329" s="80"/>
      <c r="MSC329" s="80"/>
      <c r="MSD329" s="80"/>
      <c r="MSE329" s="80"/>
      <c r="MSF329" s="80"/>
      <c r="MSG329" s="80"/>
      <c r="MSH329" s="80"/>
      <c r="MSI329" s="80"/>
      <c r="MSJ329" s="80"/>
      <c r="MSK329" s="80"/>
      <c r="MSL329" s="80"/>
      <c r="MSM329" s="80"/>
      <c r="MSN329" s="80"/>
      <c r="MSO329" s="80"/>
      <c r="MSP329" s="80"/>
      <c r="MSQ329" s="80"/>
      <c r="MSR329" s="80"/>
      <c r="MSS329" s="80"/>
      <c r="MST329" s="80"/>
      <c r="MSU329" s="80"/>
      <c r="MSV329" s="80"/>
      <c r="MSW329" s="80"/>
      <c r="MSX329" s="80"/>
      <c r="MSY329" s="80"/>
      <c r="MSZ329" s="80"/>
      <c r="MTA329" s="80"/>
      <c r="MTB329" s="80"/>
      <c r="MTC329" s="80"/>
      <c r="MTD329" s="80"/>
      <c r="MTE329" s="80"/>
      <c r="MTF329" s="80"/>
      <c r="MTG329" s="80"/>
      <c r="MTH329" s="80"/>
      <c r="MTI329" s="80"/>
      <c r="MTJ329" s="80"/>
      <c r="MTK329" s="80"/>
      <c r="MTL329" s="80"/>
      <c r="MTM329" s="80"/>
      <c r="MTN329" s="80"/>
      <c r="MTO329" s="80"/>
      <c r="MTP329" s="80"/>
      <c r="MTQ329" s="80"/>
      <c r="MTR329" s="80"/>
      <c r="MTS329" s="80"/>
      <c r="MTT329" s="80"/>
      <c r="MTU329" s="80"/>
      <c r="MTV329" s="80"/>
      <c r="MTW329" s="80"/>
      <c r="MTX329" s="80"/>
      <c r="MTY329" s="80"/>
      <c r="MTZ329" s="80"/>
      <c r="MUA329" s="80"/>
      <c r="MUB329" s="80"/>
      <c r="MUC329" s="80"/>
      <c r="MUD329" s="80"/>
      <c r="MUE329" s="80"/>
      <c r="MUF329" s="80"/>
      <c r="MUG329" s="80"/>
      <c r="MUH329" s="80"/>
      <c r="MUI329" s="80"/>
      <c r="MUJ329" s="80"/>
      <c r="MUK329" s="80"/>
      <c r="MUL329" s="80"/>
      <c r="MUM329" s="80"/>
      <c r="MUN329" s="80"/>
      <c r="MUO329" s="80"/>
      <c r="MUP329" s="80"/>
      <c r="MUQ329" s="80"/>
      <c r="MUR329" s="80"/>
      <c r="MUS329" s="80"/>
      <c r="MUT329" s="80"/>
      <c r="MUU329" s="80"/>
      <c r="MUV329" s="80"/>
      <c r="MUW329" s="80"/>
      <c r="MUX329" s="80"/>
      <c r="MUY329" s="80"/>
      <c r="MUZ329" s="80"/>
      <c r="MVA329" s="80"/>
      <c r="MVB329" s="80"/>
      <c r="MVC329" s="80"/>
      <c r="MVD329" s="80"/>
      <c r="MVE329" s="80"/>
      <c r="MVF329" s="80"/>
      <c r="MVG329" s="80"/>
      <c r="MVH329" s="80"/>
      <c r="MVI329" s="80"/>
      <c r="MVJ329" s="80"/>
      <c r="MVK329" s="80"/>
      <c r="MVL329" s="80"/>
      <c r="MVM329" s="80"/>
      <c r="MVN329" s="80"/>
      <c r="MVO329" s="80"/>
      <c r="MVP329" s="80"/>
      <c r="MVQ329" s="80"/>
      <c r="MVR329" s="80"/>
      <c r="MVS329" s="80"/>
      <c r="MVT329" s="80"/>
      <c r="MVU329" s="80"/>
      <c r="MVV329" s="80"/>
      <c r="MVW329" s="80"/>
      <c r="MVX329" s="80"/>
      <c r="MVY329" s="80"/>
      <c r="MVZ329" s="80"/>
      <c r="MWA329" s="80"/>
      <c r="MWB329" s="80"/>
      <c r="MWC329" s="80"/>
      <c r="MWD329" s="80"/>
      <c r="MWE329" s="80"/>
      <c r="MWF329" s="80"/>
      <c r="MWG329" s="80"/>
      <c r="MWH329" s="80"/>
      <c r="MWI329" s="80"/>
      <c r="MWJ329" s="80"/>
      <c r="MWK329" s="80"/>
      <c r="MWL329" s="80"/>
      <c r="MWM329" s="80"/>
      <c r="MWN329" s="80"/>
      <c r="MWO329" s="80"/>
      <c r="MWP329" s="80"/>
      <c r="MWQ329" s="80"/>
      <c r="MWR329" s="80"/>
      <c r="MWS329" s="80"/>
      <c r="MWT329" s="80"/>
      <c r="MWU329" s="80"/>
      <c r="MWV329" s="80"/>
      <c r="MWW329" s="80"/>
      <c r="MWX329" s="80"/>
      <c r="MWY329" s="80"/>
      <c r="MWZ329" s="80"/>
      <c r="MXA329" s="80"/>
      <c r="MXB329" s="80"/>
      <c r="MXC329" s="80"/>
      <c r="MXD329" s="80"/>
      <c r="MXE329" s="80"/>
      <c r="MXF329" s="80"/>
      <c r="MXG329" s="80"/>
      <c r="MXH329" s="80"/>
      <c r="MXI329" s="80"/>
      <c r="MXJ329" s="80"/>
      <c r="MXK329" s="80"/>
      <c r="MXL329" s="80"/>
      <c r="MXM329" s="80"/>
      <c r="MXN329" s="80"/>
      <c r="MXO329" s="80"/>
      <c r="MXP329" s="80"/>
      <c r="MXQ329" s="80"/>
      <c r="MXR329" s="80"/>
      <c r="MXS329" s="80"/>
      <c r="MXT329" s="80"/>
      <c r="MXU329" s="80"/>
      <c r="MXV329" s="80"/>
      <c r="MXW329" s="80"/>
      <c r="MXX329" s="80"/>
      <c r="MXY329" s="80"/>
      <c r="MXZ329" s="80"/>
      <c r="MYA329" s="80"/>
      <c r="MYB329" s="80"/>
      <c r="MYC329" s="80"/>
      <c r="MYD329" s="80"/>
      <c r="MYE329" s="80"/>
      <c r="MYF329" s="80"/>
      <c r="MYG329" s="80"/>
      <c r="MYH329" s="80"/>
      <c r="MYI329" s="80"/>
      <c r="MYJ329" s="80"/>
      <c r="MYK329" s="80"/>
      <c r="MYL329" s="80"/>
      <c r="MYM329" s="80"/>
      <c r="MYN329" s="80"/>
      <c r="MYO329" s="80"/>
      <c r="MYP329" s="80"/>
      <c r="MYQ329" s="80"/>
      <c r="MYR329" s="80"/>
      <c r="MYS329" s="80"/>
      <c r="MYT329" s="80"/>
      <c r="MYU329" s="80"/>
      <c r="MYV329" s="80"/>
      <c r="MYW329" s="80"/>
      <c r="MYX329" s="80"/>
      <c r="MYY329" s="80"/>
      <c r="MYZ329" s="80"/>
      <c r="MZA329" s="80"/>
      <c r="MZB329" s="80"/>
      <c r="MZC329" s="80"/>
      <c r="MZD329" s="80"/>
      <c r="MZE329" s="80"/>
      <c r="MZF329" s="80"/>
      <c r="MZG329" s="80"/>
      <c r="MZH329" s="80"/>
      <c r="MZI329" s="80"/>
      <c r="MZJ329" s="80"/>
      <c r="MZK329" s="80"/>
      <c r="MZL329" s="80"/>
      <c r="MZM329" s="80"/>
      <c r="MZN329" s="80"/>
      <c r="MZO329" s="80"/>
      <c r="MZP329" s="80"/>
      <c r="MZQ329" s="80"/>
      <c r="MZR329" s="80"/>
      <c r="MZS329" s="80"/>
      <c r="MZT329" s="80"/>
      <c r="MZU329" s="80"/>
      <c r="MZV329" s="80"/>
      <c r="MZW329" s="80"/>
      <c r="MZX329" s="80"/>
      <c r="MZY329" s="80"/>
      <c r="MZZ329" s="80"/>
      <c r="NAA329" s="80"/>
      <c r="NAB329" s="80"/>
      <c r="NAC329" s="80"/>
      <c r="NAD329" s="80"/>
      <c r="NAE329" s="80"/>
      <c r="NAF329" s="80"/>
      <c r="NAG329" s="80"/>
      <c r="NAH329" s="80"/>
      <c r="NAI329" s="80"/>
      <c r="NAJ329" s="80"/>
      <c r="NAK329" s="80"/>
      <c r="NAL329" s="80"/>
      <c r="NAM329" s="80"/>
      <c r="NAN329" s="80"/>
      <c r="NAO329" s="80"/>
      <c r="NAP329" s="80"/>
      <c r="NAQ329" s="80"/>
      <c r="NAR329" s="80"/>
      <c r="NAS329" s="80"/>
      <c r="NAT329" s="80"/>
      <c r="NAU329" s="80"/>
      <c r="NAV329" s="80"/>
      <c r="NAW329" s="80"/>
      <c r="NAX329" s="80"/>
      <c r="NAY329" s="80"/>
      <c r="NAZ329" s="80"/>
      <c r="NBA329" s="80"/>
      <c r="NBB329" s="80"/>
      <c r="NBC329" s="80"/>
      <c r="NBD329" s="80"/>
      <c r="NBE329" s="80"/>
      <c r="NBF329" s="80"/>
      <c r="NBG329" s="80"/>
      <c r="NBH329" s="80"/>
      <c r="NBI329" s="80"/>
      <c r="NBJ329" s="80"/>
      <c r="NBK329" s="80"/>
      <c r="NBL329" s="80"/>
      <c r="NBM329" s="80"/>
      <c r="NBN329" s="80"/>
      <c r="NBO329" s="80"/>
      <c r="NBP329" s="80"/>
      <c r="NBQ329" s="80"/>
      <c r="NBR329" s="80"/>
      <c r="NBS329" s="80"/>
      <c r="NBT329" s="80"/>
      <c r="NBU329" s="80"/>
      <c r="NBV329" s="80"/>
      <c r="NBW329" s="80"/>
      <c r="NBX329" s="80"/>
      <c r="NBY329" s="80"/>
      <c r="NBZ329" s="80"/>
      <c r="NCA329" s="80"/>
      <c r="NCB329" s="80"/>
      <c r="NCC329" s="80"/>
      <c r="NCD329" s="80"/>
      <c r="NCE329" s="80"/>
      <c r="NCF329" s="80"/>
      <c r="NCG329" s="80"/>
      <c r="NCH329" s="80"/>
      <c r="NCI329" s="80"/>
      <c r="NCJ329" s="80"/>
      <c r="NCK329" s="80"/>
      <c r="NCL329" s="80"/>
      <c r="NCM329" s="80"/>
      <c r="NCN329" s="80"/>
      <c r="NCO329" s="80"/>
      <c r="NCP329" s="80"/>
      <c r="NCQ329" s="80"/>
      <c r="NCR329" s="80"/>
      <c r="NCS329" s="80"/>
      <c r="NCT329" s="80"/>
      <c r="NCU329" s="80"/>
      <c r="NCV329" s="80"/>
      <c r="NCW329" s="80"/>
      <c r="NCX329" s="80"/>
      <c r="NCY329" s="80"/>
      <c r="NCZ329" s="80"/>
      <c r="NDA329" s="80"/>
      <c r="NDB329" s="80"/>
      <c r="NDC329" s="80"/>
      <c r="NDD329" s="80"/>
      <c r="NDE329" s="80"/>
      <c r="NDF329" s="80"/>
      <c r="NDG329" s="80"/>
      <c r="NDH329" s="80"/>
      <c r="NDI329" s="80"/>
      <c r="NDJ329" s="80"/>
      <c r="NDK329" s="80"/>
      <c r="NDL329" s="80"/>
      <c r="NDM329" s="80"/>
      <c r="NDN329" s="80"/>
      <c r="NDO329" s="80"/>
      <c r="NDP329" s="80"/>
      <c r="NDQ329" s="80"/>
      <c r="NDR329" s="80"/>
      <c r="NDS329" s="80"/>
      <c r="NDT329" s="80"/>
      <c r="NDU329" s="80"/>
      <c r="NDV329" s="80"/>
      <c r="NDW329" s="80"/>
      <c r="NDX329" s="80"/>
      <c r="NDY329" s="80"/>
      <c r="NDZ329" s="80"/>
      <c r="NEA329" s="80"/>
      <c r="NEB329" s="80"/>
      <c r="NEC329" s="80"/>
      <c r="NED329" s="80"/>
      <c r="NEE329" s="80"/>
      <c r="NEF329" s="80"/>
      <c r="NEG329" s="80"/>
      <c r="NEH329" s="80"/>
      <c r="NEI329" s="80"/>
      <c r="NEJ329" s="80"/>
      <c r="NEK329" s="80"/>
      <c r="NEL329" s="80"/>
      <c r="NEM329" s="80"/>
      <c r="NEN329" s="80"/>
      <c r="NEO329" s="80"/>
      <c r="NEP329" s="80"/>
      <c r="NEQ329" s="80"/>
      <c r="NER329" s="80"/>
      <c r="NES329" s="80"/>
      <c r="NET329" s="80"/>
      <c r="NEU329" s="80"/>
      <c r="NEV329" s="80"/>
      <c r="NEW329" s="80"/>
      <c r="NEX329" s="80"/>
      <c r="NEY329" s="80"/>
      <c r="NEZ329" s="80"/>
      <c r="NFA329" s="80"/>
      <c r="NFB329" s="80"/>
      <c r="NFC329" s="80"/>
      <c r="NFD329" s="80"/>
      <c r="NFE329" s="80"/>
      <c r="NFF329" s="80"/>
      <c r="NFG329" s="80"/>
      <c r="NFH329" s="80"/>
      <c r="NFI329" s="80"/>
      <c r="NFJ329" s="80"/>
      <c r="NFK329" s="80"/>
      <c r="NFL329" s="80"/>
      <c r="NFM329" s="80"/>
      <c r="NFN329" s="80"/>
      <c r="NFO329" s="80"/>
      <c r="NFP329" s="80"/>
      <c r="NFQ329" s="80"/>
      <c r="NFR329" s="80"/>
      <c r="NFS329" s="80"/>
      <c r="NFT329" s="80"/>
      <c r="NFU329" s="80"/>
      <c r="NFV329" s="80"/>
      <c r="NFW329" s="80"/>
      <c r="NFX329" s="80"/>
      <c r="NFY329" s="80"/>
      <c r="NFZ329" s="80"/>
      <c r="NGA329" s="80"/>
      <c r="NGB329" s="80"/>
      <c r="NGC329" s="80"/>
      <c r="NGD329" s="80"/>
      <c r="NGE329" s="80"/>
      <c r="NGF329" s="80"/>
      <c r="NGG329" s="80"/>
      <c r="NGH329" s="80"/>
      <c r="NGI329" s="80"/>
      <c r="NGJ329" s="80"/>
      <c r="NGK329" s="80"/>
      <c r="NGL329" s="80"/>
      <c r="NGM329" s="80"/>
      <c r="NGN329" s="80"/>
      <c r="NGO329" s="80"/>
      <c r="NGP329" s="80"/>
      <c r="NGQ329" s="80"/>
      <c r="NGR329" s="80"/>
      <c r="NGS329" s="80"/>
      <c r="NGT329" s="80"/>
      <c r="NGU329" s="80"/>
      <c r="NGV329" s="80"/>
      <c r="NGW329" s="80"/>
      <c r="NGX329" s="80"/>
      <c r="NGY329" s="80"/>
      <c r="NGZ329" s="80"/>
      <c r="NHA329" s="80"/>
      <c r="NHB329" s="80"/>
      <c r="NHC329" s="80"/>
      <c r="NHD329" s="80"/>
      <c r="NHE329" s="80"/>
      <c r="NHF329" s="80"/>
      <c r="NHG329" s="80"/>
      <c r="NHH329" s="80"/>
      <c r="NHI329" s="80"/>
      <c r="NHJ329" s="80"/>
      <c r="NHK329" s="80"/>
      <c r="NHL329" s="80"/>
      <c r="NHM329" s="80"/>
      <c r="NHN329" s="80"/>
      <c r="NHO329" s="80"/>
      <c r="NHP329" s="80"/>
      <c r="NHQ329" s="80"/>
      <c r="NHR329" s="80"/>
      <c r="NHS329" s="80"/>
      <c r="NHT329" s="80"/>
      <c r="NHU329" s="80"/>
      <c r="NHV329" s="80"/>
      <c r="NHW329" s="80"/>
      <c r="NHX329" s="80"/>
      <c r="NHY329" s="80"/>
      <c r="NHZ329" s="80"/>
      <c r="NIA329" s="80"/>
      <c r="NIB329" s="80"/>
      <c r="NIC329" s="80"/>
      <c r="NID329" s="80"/>
      <c r="NIE329" s="80"/>
      <c r="NIF329" s="80"/>
      <c r="NIG329" s="80"/>
      <c r="NIH329" s="80"/>
      <c r="NII329" s="80"/>
      <c r="NIJ329" s="80"/>
      <c r="NIK329" s="80"/>
      <c r="NIL329" s="80"/>
      <c r="NIM329" s="80"/>
      <c r="NIN329" s="80"/>
      <c r="NIO329" s="80"/>
      <c r="NIP329" s="80"/>
      <c r="NIQ329" s="80"/>
      <c r="NIR329" s="80"/>
      <c r="NIS329" s="80"/>
      <c r="NIT329" s="80"/>
      <c r="NIU329" s="80"/>
      <c r="NIV329" s="80"/>
      <c r="NIW329" s="80"/>
      <c r="NIX329" s="80"/>
      <c r="NIY329" s="80"/>
      <c r="NIZ329" s="80"/>
      <c r="NJA329" s="80"/>
      <c r="NJB329" s="80"/>
      <c r="NJC329" s="80"/>
      <c r="NJD329" s="80"/>
      <c r="NJE329" s="80"/>
      <c r="NJF329" s="80"/>
      <c r="NJG329" s="80"/>
      <c r="NJH329" s="80"/>
      <c r="NJI329" s="80"/>
      <c r="NJJ329" s="80"/>
      <c r="NJK329" s="80"/>
      <c r="NJL329" s="80"/>
      <c r="NJM329" s="80"/>
      <c r="NJN329" s="80"/>
      <c r="NJO329" s="80"/>
      <c r="NJP329" s="80"/>
      <c r="NJQ329" s="80"/>
      <c r="NJR329" s="80"/>
      <c r="NJS329" s="80"/>
      <c r="NJT329" s="80"/>
      <c r="NJU329" s="80"/>
      <c r="NJV329" s="80"/>
      <c r="NJW329" s="80"/>
      <c r="NJX329" s="80"/>
      <c r="NJY329" s="80"/>
      <c r="NJZ329" s="80"/>
      <c r="NKA329" s="80"/>
      <c r="NKB329" s="80"/>
      <c r="NKC329" s="80"/>
      <c r="NKD329" s="80"/>
      <c r="NKE329" s="80"/>
      <c r="NKF329" s="80"/>
      <c r="NKG329" s="80"/>
      <c r="NKH329" s="80"/>
      <c r="NKI329" s="80"/>
      <c r="NKJ329" s="80"/>
      <c r="NKK329" s="80"/>
      <c r="NKL329" s="80"/>
      <c r="NKM329" s="80"/>
      <c r="NKN329" s="80"/>
      <c r="NKO329" s="80"/>
      <c r="NKP329" s="80"/>
      <c r="NKQ329" s="80"/>
      <c r="NKR329" s="80"/>
      <c r="NKS329" s="80"/>
      <c r="NKT329" s="80"/>
      <c r="NKU329" s="80"/>
      <c r="NKV329" s="80"/>
      <c r="NKW329" s="80"/>
      <c r="NKX329" s="80"/>
      <c r="NKY329" s="80"/>
      <c r="NKZ329" s="80"/>
      <c r="NLA329" s="80"/>
      <c r="NLB329" s="80"/>
      <c r="NLC329" s="80"/>
      <c r="NLD329" s="80"/>
      <c r="NLE329" s="80"/>
      <c r="NLF329" s="80"/>
      <c r="NLG329" s="80"/>
      <c r="NLH329" s="80"/>
      <c r="NLI329" s="80"/>
      <c r="NLJ329" s="80"/>
      <c r="NLK329" s="80"/>
      <c r="NLL329" s="80"/>
      <c r="NLM329" s="80"/>
      <c r="NLN329" s="80"/>
      <c r="NLO329" s="80"/>
      <c r="NLP329" s="80"/>
      <c r="NLQ329" s="80"/>
      <c r="NLR329" s="80"/>
      <c r="NLS329" s="80"/>
      <c r="NLT329" s="80"/>
      <c r="NLU329" s="80"/>
      <c r="NLV329" s="80"/>
      <c r="NLW329" s="80"/>
      <c r="NLX329" s="80"/>
      <c r="NLY329" s="80"/>
      <c r="NLZ329" s="80"/>
      <c r="NMA329" s="80"/>
      <c r="NMB329" s="80"/>
      <c r="NMC329" s="80"/>
      <c r="NMD329" s="80"/>
      <c r="NME329" s="80"/>
      <c r="NMF329" s="80"/>
      <c r="NMG329" s="80"/>
      <c r="NMH329" s="80"/>
      <c r="NMI329" s="80"/>
      <c r="NMJ329" s="80"/>
      <c r="NMK329" s="80"/>
      <c r="NML329" s="80"/>
      <c r="NMM329" s="80"/>
      <c r="NMN329" s="80"/>
      <c r="NMO329" s="80"/>
      <c r="NMP329" s="80"/>
      <c r="NMQ329" s="80"/>
      <c r="NMR329" s="80"/>
      <c r="NMS329" s="80"/>
      <c r="NMT329" s="80"/>
      <c r="NMU329" s="80"/>
      <c r="NMV329" s="80"/>
      <c r="NMW329" s="80"/>
      <c r="NMX329" s="80"/>
      <c r="NMY329" s="80"/>
      <c r="NMZ329" s="80"/>
      <c r="NNA329" s="80"/>
      <c r="NNB329" s="80"/>
      <c r="NNC329" s="80"/>
      <c r="NND329" s="80"/>
      <c r="NNE329" s="80"/>
      <c r="NNF329" s="80"/>
      <c r="NNG329" s="80"/>
      <c r="NNH329" s="80"/>
      <c r="NNI329" s="80"/>
      <c r="NNJ329" s="80"/>
      <c r="NNK329" s="80"/>
      <c r="NNL329" s="80"/>
      <c r="NNM329" s="80"/>
      <c r="NNN329" s="80"/>
      <c r="NNO329" s="80"/>
      <c r="NNP329" s="80"/>
      <c r="NNQ329" s="80"/>
      <c r="NNR329" s="80"/>
      <c r="NNS329" s="80"/>
      <c r="NNT329" s="80"/>
      <c r="NNU329" s="80"/>
      <c r="NNV329" s="80"/>
      <c r="NNW329" s="80"/>
      <c r="NNX329" s="80"/>
      <c r="NNY329" s="80"/>
      <c r="NNZ329" s="80"/>
      <c r="NOA329" s="80"/>
      <c r="NOB329" s="80"/>
      <c r="NOC329" s="80"/>
      <c r="NOD329" s="80"/>
      <c r="NOE329" s="80"/>
      <c r="NOF329" s="80"/>
      <c r="NOG329" s="80"/>
      <c r="NOH329" s="80"/>
      <c r="NOI329" s="80"/>
      <c r="NOJ329" s="80"/>
      <c r="NOK329" s="80"/>
      <c r="NOL329" s="80"/>
      <c r="NOM329" s="80"/>
      <c r="NON329" s="80"/>
      <c r="NOO329" s="80"/>
      <c r="NOP329" s="80"/>
      <c r="NOQ329" s="80"/>
      <c r="NOR329" s="80"/>
      <c r="NOS329" s="80"/>
      <c r="NOT329" s="80"/>
      <c r="NOU329" s="80"/>
      <c r="NOV329" s="80"/>
      <c r="NOW329" s="80"/>
      <c r="NOX329" s="80"/>
      <c r="NOY329" s="80"/>
      <c r="NOZ329" s="80"/>
      <c r="NPA329" s="80"/>
      <c r="NPB329" s="80"/>
      <c r="NPC329" s="80"/>
      <c r="NPD329" s="80"/>
      <c r="NPE329" s="80"/>
      <c r="NPF329" s="80"/>
      <c r="NPG329" s="80"/>
      <c r="NPH329" s="80"/>
      <c r="NPI329" s="80"/>
      <c r="NPJ329" s="80"/>
      <c r="NPK329" s="80"/>
      <c r="NPL329" s="80"/>
      <c r="NPM329" s="80"/>
      <c r="NPN329" s="80"/>
      <c r="NPO329" s="80"/>
      <c r="NPP329" s="80"/>
      <c r="NPQ329" s="80"/>
      <c r="NPR329" s="80"/>
      <c r="NPS329" s="80"/>
      <c r="NPT329" s="80"/>
      <c r="NPU329" s="80"/>
      <c r="NPV329" s="80"/>
      <c r="NPW329" s="80"/>
      <c r="NPX329" s="80"/>
      <c r="NPY329" s="80"/>
      <c r="NPZ329" s="80"/>
      <c r="NQA329" s="80"/>
      <c r="NQB329" s="80"/>
      <c r="NQC329" s="80"/>
      <c r="NQD329" s="80"/>
      <c r="NQE329" s="80"/>
      <c r="NQF329" s="80"/>
      <c r="NQG329" s="80"/>
      <c r="NQH329" s="80"/>
      <c r="NQI329" s="80"/>
      <c r="NQJ329" s="80"/>
      <c r="NQK329" s="80"/>
      <c r="NQL329" s="80"/>
      <c r="NQM329" s="80"/>
      <c r="NQN329" s="80"/>
      <c r="NQO329" s="80"/>
      <c r="NQP329" s="80"/>
      <c r="NQQ329" s="80"/>
      <c r="NQR329" s="80"/>
      <c r="NQS329" s="80"/>
      <c r="NQT329" s="80"/>
      <c r="NQU329" s="80"/>
      <c r="NQV329" s="80"/>
      <c r="NQW329" s="80"/>
      <c r="NQX329" s="80"/>
      <c r="NQY329" s="80"/>
      <c r="NQZ329" s="80"/>
      <c r="NRA329" s="80"/>
      <c r="NRB329" s="80"/>
      <c r="NRC329" s="80"/>
      <c r="NRD329" s="80"/>
      <c r="NRE329" s="80"/>
      <c r="NRF329" s="80"/>
      <c r="NRG329" s="80"/>
      <c r="NRH329" s="80"/>
      <c r="NRI329" s="80"/>
      <c r="NRJ329" s="80"/>
      <c r="NRK329" s="80"/>
      <c r="NRL329" s="80"/>
      <c r="NRM329" s="80"/>
      <c r="NRN329" s="80"/>
      <c r="NRO329" s="80"/>
      <c r="NRP329" s="80"/>
      <c r="NRQ329" s="80"/>
      <c r="NRR329" s="80"/>
      <c r="NRS329" s="80"/>
      <c r="NRT329" s="80"/>
      <c r="NRU329" s="80"/>
      <c r="NRV329" s="80"/>
      <c r="NRW329" s="80"/>
      <c r="NRX329" s="80"/>
      <c r="NRY329" s="80"/>
      <c r="NRZ329" s="80"/>
      <c r="NSA329" s="80"/>
      <c r="NSB329" s="80"/>
      <c r="NSC329" s="80"/>
      <c r="NSD329" s="80"/>
      <c r="NSE329" s="80"/>
      <c r="NSF329" s="80"/>
      <c r="NSG329" s="80"/>
      <c r="NSH329" s="80"/>
      <c r="NSI329" s="80"/>
      <c r="NSJ329" s="80"/>
      <c r="NSK329" s="80"/>
      <c r="NSL329" s="80"/>
      <c r="NSM329" s="80"/>
      <c r="NSN329" s="80"/>
      <c r="NSO329" s="80"/>
      <c r="NSP329" s="80"/>
      <c r="NSQ329" s="80"/>
      <c r="NSR329" s="80"/>
      <c r="NSS329" s="80"/>
      <c r="NST329" s="80"/>
      <c r="NSU329" s="80"/>
      <c r="NSV329" s="80"/>
      <c r="NSW329" s="80"/>
      <c r="NSX329" s="80"/>
      <c r="NSY329" s="80"/>
      <c r="NSZ329" s="80"/>
      <c r="NTA329" s="80"/>
      <c r="NTB329" s="80"/>
      <c r="NTC329" s="80"/>
      <c r="NTD329" s="80"/>
      <c r="NTE329" s="80"/>
      <c r="NTF329" s="80"/>
      <c r="NTG329" s="80"/>
      <c r="NTH329" s="80"/>
      <c r="NTI329" s="80"/>
      <c r="NTJ329" s="80"/>
      <c r="NTK329" s="80"/>
      <c r="NTL329" s="80"/>
      <c r="NTM329" s="80"/>
      <c r="NTN329" s="80"/>
      <c r="NTO329" s="80"/>
      <c r="NTP329" s="80"/>
      <c r="NTQ329" s="80"/>
      <c r="NTR329" s="80"/>
      <c r="NTS329" s="80"/>
      <c r="NTT329" s="80"/>
      <c r="NTU329" s="80"/>
      <c r="NTV329" s="80"/>
      <c r="NTW329" s="80"/>
      <c r="NTX329" s="80"/>
      <c r="NTY329" s="80"/>
      <c r="NTZ329" s="80"/>
      <c r="NUA329" s="80"/>
      <c r="NUB329" s="80"/>
      <c r="NUC329" s="80"/>
      <c r="NUD329" s="80"/>
      <c r="NUE329" s="80"/>
      <c r="NUF329" s="80"/>
      <c r="NUG329" s="80"/>
      <c r="NUH329" s="80"/>
      <c r="NUI329" s="80"/>
      <c r="NUJ329" s="80"/>
      <c r="NUK329" s="80"/>
      <c r="NUL329" s="80"/>
      <c r="NUM329" s="80"/>
      <c r="NUN329" s="80"/>
      <c r="NUO329" s="80"/>
      <c r="NUP329" s="80"/>
      <c r="NUQ329" s="80"/>
      <c r="NUR329" s="80"/>
      <c r="NUS329" s="80"/>
      <c r="NUT329" s="80"/>
      <c r="NUU329" s="80"/>
      <c r="NUV329" s="80"/>
      <c r="NUW329" s="80"/>
      <c r="NUX329" s="80"/>
      <c r="NUY329" s="80"/>
      <c r="NUZ329" s="80"/>
      <c r="NVA329" s="80"/>
      <c r="NVB329" s="80"/>
      <c r="NVC329" s="80"/>
      <c r="NVD329" s="80"/>
      <c r="NVE329" s="80"/>
      <c r="NVF329" s="80"/>
      <c r="NVG329" s="80"/>
      <c r="NVH329" s="80"/>
      <c r="NVI329" s="80"/>
      <c r="NVJ329" s="80"/>
      <c r="NVK329" s="80"/>
      <c r="NVL329" s="80"/>
      <c r="NVM329" s="80"/>
      <c r="NVN329" s="80"/>
      <c r="NVO329" s="80"/>
      <c r="NVP329" s="80"/>
      <c r="NVQ329" s="80"/>
      <c r="NVR329" s="80"/>
      <c r="NVS329" s="80"/>
      <c r="NVT329" s="80"/>
      <c r="NVU329" s="80"/>
      <c r="NVV329" s="80"/>
      <c r="NVW329" s="80"/>
      <c r="NVX329" s="80"/>
      <c r="NVY329" s="80"/>
      <c r="NVZ329" s="80"/>
      <c r="NWA329" s="80"/>
      <c r="NWB329" s="80"/>
      <c r="NWC329" s="80"/>
      <c r="NWD329" s="80"/>
      <c r="NWE329" s="80"/>
      <c r="NWF329" s="80"/>
      <c r="NWG329" s="80"/>
      <c r="NWH329" s="80"/>
      <c r="NWI329" s="80"/>
      <c r="NWJ329" s="80"/>
      <c r="NWK329" s="80"/>
      <c r="NWL329" s="80"/>
      <c r="NWM329" s="80"/>
      <c r="NWN329" s="80"/>
      <c r="NWO329" s="80"/>
      <c r="NWP329" s="80"/>
      <c r="NWQ329" s="80"/>
      <c r="NWR329" s="80"/>
      <c r="NWS329" s="80"/>
      <c r="NWT329" s="80"/>
      <c r="NWU329" s="80"/>
      <c r="NWV329" s="80"/>
      <c r="NWW329" s="80"/>
      <c r="NWX329" s="80"/>
      <c r="NWY329" s="80"/>
      <c r="NWZ329" s="80"/>
      <c r="NXA329" s="80"/>
      <c r="NXB329" s="80"/>
      <c r="NXC329" s="80"/>
      <c r="NXD329" s="80"/>
      <c r="NXE329" s="80"/>
      <c r="NXF329" s="80"/>
      <c r="NXG329" s="80"/>
      <c r="NXH329" s="80"/>
      <c r="NXI329" s="80"/>
      <c r="NXJ329" s="80"/>
      <c r="NXK329" s="80"/>
      <c r="NXL329" s="80"/>
      <c r="NXM329" s="80"/>
      <c r="NXN329" s="80"/>
      <c r="NXO329" s="80"/>
      <c r="NXP329" s="80"/>
      <c r="NXQ329" s="80"/>
      <c r="NXR329" s="80"/>
      <c r="NXS329" s="80"/>
      <c r="NXT329" s="80"/>
      <c r="NXU329" s="80"/>
      <c r="NXV329" s="80"/>
      <c r="NXW329" s="80"/>
      <c r="NXX329" s="80"/>
      <c r="NXY329" s="80"/>
      <c r="NXZ329" s="80"/>
      <c r="NYA329" s="80"/>
      <c r="NYB329" s="80"/>
      <c r="NYC329" s="80"/>
      <c r="NYD329" s="80"/>
      <c r="NYE329" s="80"/>
      <c r="NYF329" s="80"/>
      <c r="NYG329" s="80"/>
      <c r="NYH329" s="80"/>
      <c r="NYI329" s="80"/>
      <c r="NYJ329" s="80"/>
      <c r="NYK329" s="80"/>
      <c r="NYL329" s="80"/>
      <c r="NYM329" s="80"/>
      <c r="NYN329" s="80"/>
      <c r="NYO329" s="80"/>
      <c r="NYP329" s="80"/>
      <c r="NYQ329" s="80"/>
      <c r="NYR329" s="80"/>
      <c r="NYS329" s="80"/>
      <c r="NYT329" s="80"/>
      <c r="NYU329" s="80"/>
      <c r="NYV329" s="80"/>
      <c r="NYW329" s="80"/>
      <c r="NYX329" s="80"/>
      <c r="NYY329" s="80"/>
      <c r="NYZ329" s="80"/>
      <c r="NZA329" s="80"/>
      <c r="NZB329" s="80"/>
      <c r="NZC329" s="80"/>
      <c r="NZD329" s="80"/>
      <c r="NZE329" s="80"/>
      <c r="NZF329" s="80"/>
      <c r="NZG329" s="80"/>
      <c r="NZH329" s="80"/>
      <c r="NZI329" s="80"/>
      <c r="NZJ329" s="80"/>
      <c r="NZK329" s="80"/>
      <c r="NZL329" s="80"/>
      <c r="NZM329" s="80"/>
      <c r="NZN329" s="80"/>
      <c r="NZO329" s="80"/>
      <c r="NZP329" s="80"/>
      <c r="NZQ329" s="80"/>
      <c r="NZR329" s="80"/>
      <c r="NZS329" s="80"/>
      <c r="NZT329" s="80"/>
      <c r="NZU329" s="80"/>
      <c r="NZV329" s="80"/>
      <c r="NZW329" s="80"/>
      <c r="NZX329" s="80"/>
      <c r="NZY329" s="80"/>
      <c r="NZZ329" s="80"/>
      <c r="OAA329" s="80"/>
      <c r="OAB329" s="80"/>
      <c r="OAC329" s="80"/>
      <c r="OAD329" s="80"/>
      <c r="OAE329" s="80"/>
      <c r="OAF329" s="80"/>
      <c r="OAG329" s="80"/>
      <c r="OAH329" s="80"/>
      <c r="OAI329" s="80"/>
      <c r="OAJ329" s="80"/>
      <c r="OAK329" s="80"/>
      <c r="OAL329" s="80"/>
      <c r="OAM329" s="80"/>
      <c r="OAN329" s="80"/>
      <c r="OAO329" s="80"/>
      <c r="OAP329" s="80"/>
      <c r="OAQ329" s="80"/>
      <c r="OAR329" s="80"/>
      <c r="OAS329" s="80"/>
      <c r="OAT329" s="80"/>
      <c r="OAU329" s="80"/>
      <c r="OAV329" s="80"/>
      <c r="OAW329" s="80"/>
      <c r="OAX329" s="80"/>
      <c r="OAY329" s="80"/>
      <c r="OAZ329" s="80"/>
      <c r="OBA329" s="80"/>
      <c r="OBB329" s="80"/>
      <c r="OBC329" s="80"/>
      <c r="OBD329" s="80"/>
      <c r="OBE329" s="80"/>
      <c r="OBF329" s="80"/>
      <c r="OBG329" s="80"/>
      <c r="OBH329" s="80"/>
      <c r="OBI329" s="80"/>
      <c r="OBJ329" s="80"/>
      <c r="OBK329" s="80"/>
      <c r="OBL329" s="80"/>
      <c r="OBM329" s="80"/>
      <c r="OBN329" s="80"/>
      <c r="OBO329" s="80"/>
      <c r="OBP329" s="80"/>
      <c r="OBQ329" s="80"/>
      <c r="OBR329" s="80"/>
      <c r="OBS329" s="80"/>
      <c r="OBT329" s="80"/>
      <c r="OBU329" s="80"/>
      <c r="OBV329" s="80"/>
      <c r="OBW329" s="80"/>
      <c r="OBX329" s="80"/>
      <c r="OBY329" s="80"/>
      <c r="OBZ329" s="80"/>
      <c r="OCA329" s="80"/>
      <c r="OCB329" s="80"/>
      <c r="OCC329" s="80"/>
      <c r="OCD329" s="80"/>
      <c r="OCE329" s="80"/>
      <c r="OCF329" s="80"/>
      <c r="OCG329" s="80"/>
      <c r="OCH329" s="80"/>
      <c r="OCI329" s="80"/>
      <c r="OCJ329" s="80"/>
      <c r="OCK329" s="80"/>
      <c r="OCL329" s="80"/>
      <c r="OCM329" s="80"/>
      <c r="OCN329" s="80"/>
      <c r="OCO329" s="80"/>
      <c r="OCP329" s="80"/>
      <c r="OCQ329" s="80"/>
      <c r="OCR329" s="80"/>
      <c r="OCS329" s="80"/>
      <c r="OCT329" s="80"/>
      <c r="OCU329" s="80"/>
      <c r="OCV329" s="80"/>
      <c r="OCW329" s="80"/>
      <c r="OCX329" s="80"/>
      <c r="OCY329" s="80"/>
      <c r="OCZ329" s="80"/>
      <c r="ODA329" s="80"/>
      <c r="ODB329" s="80"/>
      <c r="ODC329" s="80"/>
      <c r="ODD329" s="80"/>
      <c r="ODE329" s="80"/>
      <c r="ODF329" s="80"/>
      <c r="ODG329" s="80"/>
      <c r="ODH329" s="80"/>
      <c r="ODI329" s="80"/>
      <c r="ODJ329" s="80"/>
      <c r="ODK329" s="80"/>
      <c r="ODL329" s="80"/>
      <c r="ODM329" s="80"/>
      <c r="ODN329" s="80"/>
      <c r="ODO329" s="80"/>
      <c r="ODP329" s="80"/>
      <c r="ODQ329" s="80"/>
      <c r="ODR329" s="80"/>
      <c r="ODS329" s="80"/>
      <c r="ODT329" s="80"/>
      <c r="ODU329" s="80"/>
      <c r="ODV329" s="80"/>
      <c r="ODW329" s="80"/>
      <c r="ODX329" s="80"/>
      <c r="ODY329" s="80"/>
      <c r="ODZ329" s="80"/>
      <c r="OEA329" s="80"/>
      <c r="OEB329" s="80"/>
      <c r="OEC329" s="80"/>
      <c r="OED329" s="80"/>
      <c r="OEE329" s="80"/>
      <c r="OEF329" s="80"/>
      <c r="OEG329" s="80"/>
      <c r="OEH329" s="80"/>
      <c r="OEI329" s="80"/>
      <c r="OEJ329" s="80"/>
      <c r="OEK329" s="80"/>
      <c r="OEL329" s="80"/>
      <c r="OEM329" s="80"/>
      <c r="OEN329" s="80"/>
      <c r="OEO329" s="80"/>
      <c r="OEP329" s="80"/>
      <c r="OEQ329" s="80"/>
      <c r="OER329" s="80"/>
      <c r="OES329" s="80"/>
      <c r="OET329" s="80"/>
      <c r="OEU329" s="80"/>
      <c r="OEV329" s="80"/>
      <c r="OEW329" s="80"/>
      <c r="OEX329" s="80"/>
      <c r="OEY329" s="80"/>
      <c r="OEZ329" s="80"/>
      <c r="OFA329" s="80"/>
      <c r="OFB329" s="80"/>
      <c r="OFC329" s="80"/>
      <c r="OFD329" s="80"/>
      <c r="OFE329" s="80"/>
      <c r="OFF329" s="80"/>
      <c r="OFG329" s="80"/>
      <c r="OFH329" s="80"/>
      <c r="OFI329" s="80"/>
      <c r="OFJ329" s="80"/>
      <c r="OFK329" s="80"/>
      <c r="OFL329" s="80"/>
      <c r="OFM329" s="80"/>
      <c r="OFN329" s="80"/>
      <c r="OFO329" s="80"/>
      <c r="OFP329" s="80"/>
      <c r="OFQ329" s="80"/>
      <c r="OFR329" s="80"/>
      <c r="OFS329" s="80"/>
      <c r="OFT329" s="80"/>
      <c r="OFU329" s="80"/>
      <c r="OFV329" s="80"/>
      <c r="OFW329" s="80"/>
      <c r="OFX329" s="80"/>
      <c r="OFY329" s="80"/>
      <c r="OFZ329" s="80"/>
      <c r="OGA329" s="80"/>
      <c r="OGB329" s="80"/>
      <c r="OGC329" s="80"/>
      <c r="OGD329" s="80"/>
      <c r="OGE329" s="80"/>
      <c r="OGF329" s="80"/>
      <c r="OGG329" s="80"/>
      <c r="OGH329" s="80"/>
      <c r="OGI329" s="80"/>
      <c r="OGJ329" s="80"/>
      <c r="OGK329" s="80"/>
      <c r="OGL329" s="80"/>
      <c r="OGM329" s="80"/>
      <c r="OGN329" s="80"/>
      <c r="OGO329" s="80"/>
      <c r="OGP329" s="80"/>
      <c r="OGQ329" s="80"/>
      <c r="OGR329" s="80"/>
      <c r="OGS329" s="80"/>
      <c r="OGT329" s="80"/>
      <c r="OGU329" s="80"/>
      <c r="OGV329" s="80"/>
      <c r="OGW329" s="80"/>
      <c r="OGX329" s="80"/>
      <c r="OGY329" s="80"/>
      <c r="OGZ329" s="80"/>
      <c r="OHA329" s="80"/>
      <c r="OHB329" s="80"/>
      <c r="OHC329" s="80"/>
      <c r="OHD329" s="80"/>
      <c r="OHE329" s="80"/>
      <c r="OHF329" s="80"/>
      <c r="OHG329" s="80"/>
      <c r="OHH329" s="80"/>
      <c r="OHI329" s="80"/>
      <c r="OHJ329" s="80"/>
      <c r="OHK329" s="80"/>
      <c r="OHL329" s="80"/>
      <c r="OHM329" s="80"/>
      <c r="OHN329" s="80"/>
      <c r="OHO329" s="80"/>
      <c r="OHP329" s="80"/>
      <c r="OHQ329" s="80"/>
      <c r="OHR329" s="80"/>
      <c r="OHS329" s="80"/>
      <c r="OHT329" s="80"/>
      <c r="OHU329" s="80"/>
      <c r="OHV329" s="80"/>
      <c r="OHW329" s="80"/>
      <c r="OHX329" s="80"/>
      <c r="OHY329" s="80"/>
      <c r="OHZ329" s="80"/>
      <c r="OIA329" s="80"/>
      <c r="OIB329" s="80"/>
      <c r="OIC329" s="80"/>
      <c r="OID329" s="80"/>
      <c r="OIE329" s="80"/>
      <c r="OIF329" s="80"/>
      <c r="OIG329" s="80"/>
      <c r="OIH329" s="80"/>
      <c r="OII329" s="80"/>
      <c r="OIJ329" s="80"/>
      <c r="OIK329" s="80"/>
      <c r="OIL329" s="80"/>
      <c r="OIM329" s="80"/>
      <c r="OIN329" s="80"/>
      <c r="OIO329" s="80"/>
      <c r="OIP329" s="80"/>
      <c r="OIQ329" s="80"/>
      <c r="OIR329" s="80"/>
      <c r="OIS329" s="80"/>
      <c r="OIT329" s="80"/>
      <c r="OIU329" s="80"/>
      <c r="OIV329" s="80"/>
      <c r="OIW329" s="80"/>
      <c r="OIX329" s="80"/>
      <c r="OIY329" s="80"/>
      <c r="OIZ329" s="80"/>
      <c r="OJA329" s="80"/>
      <c r="OJB329" s="80"/>
      <c r="OJC329" s="80"/>
      <c r="OJD329" s="80"/>
      <c r="OJE329" s="80"/>
      <c r="OJF329" s="80"/>
      <c r="OJG329" s="80"/>
      <c r="OJH329" s="80"/>
      <c r="OJI329" s="80"/>
      <c r="OJJ329" s="80"/>
      <c r="OJK329" s="80"/>
      <c r="OJL329" s="80"/>
      <c r="OJM329" s="80"/>
      <c r="OJN329" s="80"/>
      <c r="OJO329" s="80"/>
      <c r="OJP329" s="80"/>
      <c r="OJQ329" s="80"/>
      <c r="OJR329" s="80"/>
      <c r="OJS329" s="80"/>
      <c r="OJT329" s="80"/>
      <c r="OJU329" s="80"/>
      <c r="OJV329" s="80"/>
      <c r="OJW329" s="80"/>
      <c r="OJX329" s="80"/>
      <c r="OJY329" s="80"/>
      <c r="OJZ329" s="80"/>
      <c r="OKA329" s="80"/>
      <c r="OKB329" s="80"/>
      <c r="OKC329" s="80"/>
      <c r="OKD329" s="80"/>
      <c r="OKE329" s="80"/>
      <c r="OKF329" s="80"/>
      <c r="OKG329" s="80"/>
      <c r="OKH329" s="80"/>
      <c r="OKI329" s="80"/>
      <c r="OKJ329" s="80"/>
      <c r="OKK329" s="80"/>
      <c r="OKL329" s="80"/>
      <c r="OKM329" s="80"/>
      <c r="OKN329" s="80"/>
      <c r="OKO329" s="80"/>
      <c r="OKP329" s="80"/>
      <c r="OKQ329" s="80"/>
      <c r="OKR329" s="80"/>
      <c r="OKS329" s="80"/>
      <c r="OKT329" s="80"/>
      <c r="OKU329" s="80"/>
      <c r="OKV329" s="80"/>
      <c r="OKW329" s="80"/>
      <c r="OKX329" s="80"/>
      <c r="OKY329" s="80"/>
      <c r="OKZ329" s="80"/>
      <c r="OLA329" s="80"/>
      <c r="OLB329" s="80"/>
      <c r="OLC329" s="80"/>
      <c r="OLD329" s="80"/>
      <c r="OLE329" s="80"/>
      <c r="OLF329" s="80"/>
      <c r="OLG329" s="80"/>
      <c r="OLH329" s="80"/>
      <c r="OLI329" s="80"/>
      <c r="OLJ329" s="80"/>
      <c r="OLK329" s="80"/>
      <c r="OLL329" s="80"/>
      <c r="OLM329" s="80"/>
      <c r="OLN329" s="80"/>
      <c r="OLO329" s="80"/>
      <c r="OLP329" s="80"/>
      <c r="OLQ329" s="80"/>
      <c r="OLR329" s="80"/>
      <c r="OLS329" s="80"/>
      <c r="OLT329" s="80"/>
      <c r="OLU329" s="80"/>
      <c r="OLV329" s="80"/>
      <c r="OLW329" s="80"/>
      <c r="OLX329" s="80"/>
      <c r="OLY329" s="80"/>
      <c r="OLZ329" s="80"/>
      <c r="OMA329" s="80"/>
      <c r="OMB329" s="80"/>
      <c r="OMC329" s="80"/>
      <c r="OMD329" s="80"/>
      <c r="OME329" s="80"/>
      <c r="OMF329" s="80"/>
      <c r="OMG329" s="80"/>
      <c r="OMH329" s="80"/>
      <c r="OMI329" s="80"/>
      <c r="OMJ329" s="80"/>
      <c r="OMK329" s="80"/>
      <c r="OML329" s="80"/>
      <c r="OMM329" s="80"/>
      <c r="OMN329" s="80"/>
      <c r="OMO329" s="80"/>
      <c r="OMP329" s="80"/>
      <c r="OMQ329" s="80"/>
      <c r="OMR329" s="80"/>
      <c r="OMS329" s="80"/>
      <c r="OMT329" s="80"/>
      <c r="OMU329" s="80"/>
      <c r="OMV329" s="80"/>
      <c r="OMW329" s="80"/>
      <c r="OMX329" s="80"/>
      <c r="OMY329" s="80"/>
      <c r="OMZ329" s="80"/>
      <c r="ONA329" s="80"/>
      <c r="ONB329" s="80"/>
      <c r="ONC329" s="80"/>
      <c r="OND329" s="80"/>
      <c r="ONE329" s="80"/>
      <c r="ONF329" s="80"/>
      <c r="ONG329" s="80"/>
      <c r="ONH329" s="80"/>
      <c r="ONI329" s="80"/>
      <c r="ONJ329" s="80"/>
      <c r="ONK329" s="80"/>
      <c r="ONL329" s="80"/>
      <c r="ONM329" s="80"/>
      <c r="ONN329" s="80"/>
      <c r="ONO329" s="80"/>
      <c r="ONP329" s="80"/>
      <c r="ONQ329" s="80"/>
      <c r="ONR329" s="80"/>
      <c r="ONS329" s="80"/>
      <c r="ONT329" s="80"/>
      <c r="ONU329" s="80"/>
      <c r="ONV329" s="80"/>
      <c r="ONW329" s="80"/>
      <c r="ONX329" s="80"/>
      <c r="ONY329" s="80"/>
      <c r="ONZ329" s="80"/>
      <c r="OOA329" s="80"/>
      <c r="OOB329" s="80"/>
      <c r="OOC329" s="80"/>
      <c r="OOD329" s="80"/>
      <c r="OOE329" s="80"/>
      <c r="OOF329" s="80"/>
      <c r="OOG329" s="80"/>
      <c r="OOH329" s="80"/>
      <c r="OOI329" s="80"/>
      <c r="OOJ329" s="80"/>
      <c r="OOK329" s="80"/>
      <c r="OOL329" s="80"/>
      <c r="OOM329" s="80"/>
      <c r="OON329" s="80"/>
      <c r="OOO329" s="80"/>
      <c r="OOP329" s="80"/>
      <c r="OOQ329" s="80"/>
      <c r="OOR329" s="80"/>
      <c r="OOS329" s="80"/>
      <c r="OOT329" s="80"/>
      <c r="OOU329" s="80"/>
      <c r="OOV329" s="80"/>
      <c r="OOW329" s="80"/>
      <c r="OOX329" s="80"/>
      <c r="OOY329" s="80"/>
      <c r="OOZ329" s="80"/>
      <c r="OPA329" s="80"/>
      <c r="OPB329" s="80"/>
      <c r="OPC329" s="80"/>
      <c r="OPD329" s="80"/>
      <c r="OPE329" s="80"/>
      <c r="OPF329" s="80"/>
      <c r="OPG329" s="80"/>
      <c r="OPH329" s="80"/>
      <c r="OPI329" s="80"/>
      <c r="OPJ329" s="80"/>
      <c r="OPK329" s="80"/>
      <c r="OPL329" s="80"/>
      <c r="OPM329" s="80"/>
      <c r="OPN329" s="80"/>
      <c r="OPO329" s="80"/>
      <c r="OPP329" s="80"/>
      <c r="OPQ329" s="80"/>
      <c r="OPR329" s="80"/>
      <c r="OPS329" s="80"/>
      <c r="OPT329" s="80"/>
      <c r="OPU329" s="80"/>
      <c r="OPV329" s="80"/>
      <c r="OPW329" s="80"/>
      <c r="OPX329" s="80"/>
      <c r="OPY329" s="80"/>
      <c r="OPZ329" s="80"/>
      <c r="OQA329" s="80"/>
      <c r="OQB329" s="80"/>
      <c r="OQC329" s="80"/>
      <c r="OQD329" s="80"/>
      <c r="OQE329" s="80"/>
      <c r="OQF329" s="80"/>
      <c r="OQG329" s="80"/>
      <c r="OQH329" s="80"/>
      <c r="OQI329" s="80"/>
      <c r="OQJ329" s="80"/>
      <c r="OQK329" s="80"/>
      <c r="OQL329" s="80"/>
      <c r="OQM329" s="80"/>
      <c r="OQN329" s="80"/>
      <c r="OQO329" s="80"/>
      <c r="OQP329" s="80"/>
      <c r="OQQ329" s="80"/>
      <c r="OQR329" s="80"/>
      <c r="OQS329" s="80"/>
      <c r="OQT329" s="80"/>
      <c r="OQU329" s="80"/>
      <c r="OQV329" s="80"/>
      <c r="OQW329" s="80"/>
      <c r="OQX329" s="80"/>
      <c r="OQY329" s="80"/>
      <c r="OQZ329" s="80"/>
      <c r="ORA329" s="80"/>
      <c r="ORB329" s="80"/>
      <c r="ORC329" s="80"/>
      <c r="ORD329" s="80"/>
      <c r="ORE329" s="80"/>
      <c r="ORF329" s="80"/>
      <c r="ORG329" s="80"/>
      <c r="ORH329" s="80"/>
      <c r="ORI329" s="80"/>
      <c r="ORJ329" s="80"/>
      <c r="ORK329" s="80"/>
      <c r="ORL329" s="80"/>
      <c r="ORM329" s="80"/>
      <c r="ORN329" s="80"/>
      <c r="ORO329" s="80"/>
      <c r="ORP329" s="80"/>
      <c r="ORQ329" s="80"/>
      <c r="ORR329" s="80"/>
      <c r="ORS329" s="80"/>
      <c r="ORT329" s="80"/>
      <c r="ORU329" s="80"/>
      <c r="ORV329" s="80"/>
      <c r="ORW329" s="80"/>
      <c r="ORX329" s="80"/>
      <c r="ORY329" s="80"/>
      <c r="ORZ329" s="80"/>
      <c r="OSA329" s="80"/>
      <c r="OSB329" s="80"/>
      <c r="OSC329" s="80"/>
      <c r="OSD329" s="80"/>
      <c r="OSE329" s="80"/>
      <c r="OSF329" s="80"/>
      <c r="OSG329" s="80"/>
      <c r="OSH329" s="80"/>
      <c r="OSI329" s="80"/>
      <c r="OSJ329" s="80"/>
      <c r="OSK329" s="80"/>
      <c r="OSL329" s="80"/>
      <c r="OSM329" s="80"/>
      <c r="OSN329" s="80"/>
      <c r="OSO329" s="80"/>
      <c r="OSP329" s="80"/>
      <c r="OSQ329" s="80"/>
      <c r="OSR329" s="80"/>
      <c r="OSS329" s="80"/>
      <c r="OST329" s="80"/>
      <c r="OSU329" s="80"/>
      <c r="OSV329" s="80"/>
      <c r="OSW329" s="80"/>
      <c r="OSX329" s="80"/>
      <c r="OSY329" s="80"/>
      <c r="OSZ329" s="80"/>
      <c r="OTA329" s="80"/>
      <c r="OTB329" s="80"/>
      <c r="OTC329" s="80"/>
      <c r="OTD329" s="80"/>
      <c r="OTE329" s="80"/>
      <c r="OTF329" s="80"/>
      <c r="OTG329" s="80"/>
      <c r="OTH329" s="80"/>
      <c r="OTI329" s="80"/>
      <c r="OTJ329" s="80"/>
      <c r="OTK329" s="80"/>
      <c r="OTL329" s="80"/>
      <c r="OTM329" s="80"/>
      <c r="OTN329" s="80"/>
      <c r="OTO329" s="80"/>
      <c r="OTP329" s="80"/>
      <c r="OTQ329" s="80"/>
      <c r="OTR329" s="80"/>
      <c r="OTS329" s="80"/>
      <c r="OTT329" s="80"/>
      <c r="OTU329" s="80"/>
      <c r="OTV329" s="80"/>
      <c r="OTW329" s="80"/>
      <c r="OTX329" s="80"/>
      <c r="OTY329" s="80"/>
      <c r="OTZ329" s="80"/>
      <c r="OUA329" s="80"/>
      <c r="OUB329" s="80"/>
      <c r="OUC329" s="80"/>
      <c r="OUD329" s="80"/>
      <c r="OUE329" s="80"/>
      <c r="OUF329" s="80"/>
      <c r="OUG329" s="80"/>
      <c r="OUH329" s="80"/>
      <c r="OUI329" s="80"/>
      <c r="OUJ329" s="80"/>
      <c r="OUK329" s="80"/>
      <c r="OUL329" s="80"/>
      <c r="OUM329" s="80"/>
      <c r="OUN329" s="80"/>
      <c r="OUO329" s="80"/>
      <c r="OUP329" s="80"/>
      <c r="OUQ329" s="80"/>
      <c r="OUR329" s="80"/>
      <c r="OUS329" s="80"/>
      <c r="OUT329" s="80"/>
      <c r="OUU329" s="80"/>
      <c r="OUV329" s="80"/>
      <c r="OUW329" s="80"/>
      <c r="OUX329" s="80"/>
      <c r="OUY329" s="80"/>
      <c r="OUZ329" s="80"/>
      <c r="OVA329" s="80"/>
      <c r="OVB329" s="80"/>
      <c r="OVC329" s="80"/>
      <c r="OVD329" s="80"/>
      <c r="OVE329" s="80"/>
      <c r="OVF329" s="80"/>
      <c r="OVG329" s="80"/>
      <c r="OVH329" s="80"/>
      <c r="OVI329" s="80"/>
      <c r="OVJ329" s="80"/>
      <c r="OVK329" s="80"/>
      <c r="OVL329" s="80"/>
      <c r="OVM329" s="80"/>
      <c r="OVN329" s="80"/>
      <c r="OVO329" s="80"/>
      <c r="OVP329" s="80"/>
      <c r="OVQ329" s="80"/>
      <c r="OVR329" s="80"/>
      <c r="OVS329" s="80"/>
      <c r="OVT329" s="80"/>
      <c r="OVU329" s="80"/>
      <c r="OVV329" s="80"/>
      <c r="OVW329" s="80"/>
      <c r="OVX329" s="80"/>
      <c r="OVY329" s="80"/>
      <c r="OVZ329" s="80"/>
      <c r="OWA329" s="80"/>
      <c r="OWB329" s="80"/>
      <c r="OWC329" s="80"/>
      <c r="OWD329" s="80"/>
      <c r="OWE329" s="80"/>
      <c r="OWF329" s="80"/>
      <c r="OWG329" s="80"/>
      <c r="OWH329" s="80"/>
      <c r="OWI329" s="80"/>
      <c r="OWJ329" s="80"/>
      <c r="OWK329" s="80"/>
      <c r="OWL329" s="80"/>
      <c r="OWM329" s="80"/>
      <c r="OWN329" s="80"/>
      <c r="OWO329" s="80"/>
      <c r="OWP329" s="80"/>
      <c r="OWQ329" s="80"/>
      <c r="OWR329" s="80"/>
      <c r="OWS329" s="80"/>
      <c r="OWT329" s="80"/>
      <c r="OWU329" s="80"/>
      <c r="OWV329" s="80"/>
      <c r="OWW329" s="80"/>
      <c r="OWX329" s="80"/>
      <c r="OWY329" s="80"/>
      <c r="OWZ329" s="80"/>
      <c r="OXA329" s="80"/>
      <c r="OXB329" s="80"/>
      <c r="OXC329" s="80"/>
      <c r="OXD329" s="80"/>
      <c r="OXE329" s="80"/>
      <c r="OXF329" s="80"/>
      <c r="OXG329" s="80"/>
      <c r="OXH329" s="80"/>
      <c r="OXI329" s="80"/>
      <c r="OXJ329" s="80"/>
      <c r="OXK329" s="80"/>
      <c r="OXL329" s="80"/>
      <c r="OXM329" s="80"/>
      <c r="OXN329" s="80"/>
      <c r="OXO329" s="80"/>
      <c r="OXP329" s="80"/>
      <c r="OXQ329" s="80"/>
      <c r="OXR329" s="80"/>
      <c r="OXS329" s="80"/>
      <c r="OXT329" s="80"/>
      <c r="OXU329" s="80"/>
      <c r="OXV329" s="80"/>
      <c r="OXW329" s="80"/>
      <c r="OXX329" s="80"/>
      <c r="OXY329" s="80"/>
      <c r="OXZ329" s="80"/>
      <c r="OYA329" s="80"/>
      <c r="OYB329" s="80"/>
      <c r="OYC329" s="80"/>
      <c r="OYD329" s="80"/>
      <c r="OYE329" s="80"/>
      <c r="OYF329" s="80"/>
      <c r="OYG329" s="80"/>
      <c r="OYH329" s="80"/>
      <c r="OYI329" s="80"/>
      <c r="OYJ329" s="80"/>
      <c r="OYK329" s="80"/>
      <c r="OYL329" s="80"/>
      <c r="OYM329" s="80"/>
      <c r="OYN329" s="80"/>
      <c r="OYO329" s="80"/>
      <c r="OYP329" s="80"/>
      <c r="OYQ329" s="80"/>
      <c r="OYR329" s="80"/>
      <c r="OYS329" s="80"/>
      <c r="OYT329" s="80"/>
      <c r="OYU329" s="80"/>
      <c r="OYV329" s="80"/>
      <c r="OYW329" s="80"/>
      <c r="OYX329" s="80"/>
      <c r="OYY329" s="80"/>
      <c r="OYZ329" s="80"/>
      <c r="OZA329" s="80"/>
      <c r="OZB329" s="80"/>
      <c r="OZC329" s="80"/>
      <c r="OZD329" s="80"/>
      <c r="OZE329" s="80"/>
      <c r="OZF329" s="80"/>
      <c r="OZG329" s="80"/>
      <c r="OZH329" s="80"/>
      <c r="OZI329" s="80"/>
      <c r="OZJ329" s="80"/>
      <c r="OZK329" s="80"/>
      <c r="OZL329" s="80"/>
      <c r="OZM329" s="80"/>
      <c r="OZN329" s="80"/>
      <c r="OZO329" s="80"/>
      <c r="OZP329" s="80"/>
      <c r="OZQ329" s="80"/>
      <c r="OZR329" s="80"/>
      <c r="OZS329" s="80"/>
      <c r="OZT329" s="80"/>
      <c r="OZU329" s="80"/>
      <c r="OZV329" s="80"/>
      <c r="OZW329" s="80"/>
      <c r="OZX329" s="80"/>
      <c r="OZY329" s="80"/>
      <c r="OZZ329" s="80"/>
      <c r="PAA329" s="80"/>
      <c r="PAB329" s="80"/>
      <c r="PAC329" s="80"/>
      <c r="PAD329" s="80"/>
      <c r="PAE329" s="80"/>
      <c r="PAF329" s="80"/>
      <c r="PAG329" s="80"/>
      <c r="PAH329" s="80"/>
      <c r="PAI329" s="80"/>
      <c r="PAJ329" s="80"/>
      <c r="PAK329" s="80"/>
      <c r="PAL329" s="80"/>
      <c r="PAM329" s="80"/>
      <c r="PAN329" s="80"/>
      <c r="PAO329" s="80"/>
      <c r="PAP329" s="80"/>
      <c r="PAQ329" s="80"/>
      <c r="PAR329" s="80"/>
      <c r="PAS329" s="80"/>
      <c r="PAT329" s="80"/>
      <c r="PAU329" s="80"/>
      <c r="PAV329" s="80"/>
      <c r="PAW329" s="80"/>
      <c r="PAX329" s="80"/>
      <c r="PAY329" s="80"/>
      <c r="PAZ329" s="80"/>
      <c r="PBA329" s="80"/>
      <c r="PBB329" s="80"/>
      <c r="PBC329" s="80"/>
      <c r="PBD329" s="80"/>
      <c r="PBE329" s="80"/>
      <c r="PBF329" s="80"/>
      <c r="PBG329" s="80"/>
      <c r="PBH329" s="80"/>
      <c r="PBI329" s="80"/>
      <c r="PBJ329" s="80"/>
      <c r="PBK329" s="80"/>
      <c r="PBL329" s="80"/>
      <c r="PBM329" s="80"/>
      <c r="PBN329" s="80"/>
      <c r="PBO329" s="80"/>
      <c r="PBP329" s="80"/>
      <c r="PBQ329" s="80"/>
      <c r="PBR329" s="80"/>
      <c r="PBS329" s="80"/>
      <c r="PBT329" s="80"/>
      <c r="PBU329" s="80"/>
      <c r="PBV329" s="80"/>
      <c r="PBW329" s="80"/>
      <c r="PBX329" s="80"/>
      <c r="PBY329" s="80"/>
      <c r="PBZ329" s="80"/>
      <c r="PCA329" s="80"/>
      <c r="PCB329" s="80"/>
      <c r="PCC329" s="80"/>
      <c r="PCD329" s="80"/>
      <c r="PCE329" s="80"/>
      <c r="PCF329" s="80"/>
      <c r="PCG329" s="80"/>
      <c r="PCH329" s="80"/>
      <c r="PCI329" s="80"/>
      <c r="PCJ329" s="80"/>
      <c r="PCK329" s="80"/>
      <c r="PCL329" s="80"/>
      <c r="PCM329" s="80"/>
      <c r="PCN329" s="80"/>
      <c r="PCO329" s="80"/>
      <c r="PCP329" s="80"/>
      <c r="PCQ329" s="80"/>
      <c r="PCR329" s="80"/>
      <c r="PCS329" s="80"/>
      <c r="PCT329" s="80"/>
      <c r="PCU329" s="80"/>
      <c r="PCV329" s="80"/>
      <c r="PCW329" s="80"/>
      <c r="PCX329" s="80"/>
      <c r="PCY329" s="80"/>
      <c r="PCZ329" s="80"/>
      <c r="PDA329" s="80"/>
      <c r="PDB329" s="80"/>
      <c r="PDC329" s="80"/>
      <c r="PDD329" s="80"/>
      <c r="PDE329" s="80"/>
      <c r="PDF329" s="80"/>
      <c r="PDG329" s="80"/>
      <c r="PDH329" s="80"/>
      <c r="PDI329" s="80"/>
      <c r="PDJ329" s="80"/>
      <c r="PDK329" s="80"/>
      <c r="PDL329" s="80"/>
      <c r="PDM329" s="80"/>
      <c r="PDN329" s="80"/>
      <c r="PDO329" s="80"/>
      <c r="PDP329" s="80"/>
      <c r="PDQ329" s="80"/>
      <c r="PDR329" s="80"/>
      <c r="PDS329" s="80"/>
      <c r="PDT329" s="80"/>
      <c r="PDU329" s="80"/>
      <c r="PDV329" s="80"/>
      <c r="PDW329" s="80"/>
      <c r="PDX329" s="80"/>
      <c r="PDY329" s="80"/>
      <c r="PDZ329" s="80"/>
      <c r="PEA329" s="80"/>
      <c r="PEB329" s="80"/>
      <c r="PEC329" s="80"/>
      <c r="PED329" s="80"/>
      <c r="PEE329" s="80"/>
      <c r="PEF329" s="80"/>
      <c r="PEG329" s="80"/>
      <c r="PEH329" s="80"/>
      <c r="PEI329" s="80"/>
      <c r="PEJ329" s="80"/>
      <c r="PEK329" s="80"/>
      <c r="PEL329" s="80"/>
      <c r="PEM329" s="80"/>
      <c r="PEN329" s="80"/>
      <c r="PEO329" s="80"/>
      <c r="PEP329" s="80"/>
      <c r="PEQ329" s="80"/>
      <c r="PER329" s="80"/>
      <c r="PES329" s="80"/>
      <c r="PET329" s="80"/>
      <c r="PEU329" s="80"/>
      <c r="PEV329" s="80"/>
      <c r="PEW329" s="80"/>
      <c r="PEX329" s="80"/>
      <c r="PEY329" s="80"/>
      <c r="PEZ329" s="80"/>
      <c r="PFA329" s="80"/>
      <c r="PFB329" s="80"/>
      <c r="PFC329" s="80"/>
      <c r="PFD329" s="80"/>
      <c r="PFE329" s="80"/>
      <c r="PFF329" s="80"/>
      <c r="PFG329" s="80"/>
      <c r="PFH329" s="80"/>
      <c r="PFI329" s="80"/>
      <c r="PFJ329" s="80"/>
      <c r="PFK329" s="80"/>
      <c r="PFL329" s="80"/>
      <c r="PFM329" s="80"/>
      <c r="PFN329" s="80"/>
      <c r="PFO329" s="80"/>
      <c r="PFP329" s="80"/>
      <c r="PFQ329" s="80"/>
      <c r="PFR329" s="80"/>
      <c r="PFS329" s="80"/>
      <c r="PFT329" s="80"/>
      <c r="PFU329" s="80"/>
      <c r="PFV329" s="80"/>
      <c r="PFW329" s="80"/>
      <c r="PFX329" s="80"/>
      <c r="PFY329" s="80"/>
      <c r="PFZ329" s="80"/>
      <c r="PGA329" s="80"/>
      <c r="PGB329" s="80"/>
      <c r="PGC329" s="80"/>
      <c r="PGD329" s="80"/>
      <c r="PGE329" s="80"/>
      <c r="PGF329" s="80"/>
      <c r="PGG329" s="80"/>
      <c r="PGH329" s="80"/>
      <c r="PGI329" s="80"/>
      <c r="PGJ329" s="80"/>
      <c r="PGK329" s="80"/>
      <c r="PGL329" s="80"/>
      <c r="PGM329" s="80"/>
      <c r="PGN329" s="80"/>
      <c r="PGO329" s="80"/>
      <c r="PGP329" s="80"/>
      <c r="PGQ329" s="80"/>
      <c r="PGR329" s="80"/>
      <c r="PGS329" s="80"/>
      <c r="PGT329" s="80"/>
      <c r="PGU329" s="80"/>
      <c r="PGV329" s="80"/>
      <c r="PGW329" s="80"/>
      <c r="PGX329" s="80"/>
      <c r="PGY329" s="80"/>
      <c r="PGZ329" s="80"/>
      <c r="PHA329" s="80"/>
      <c r="PHB329" s="80"/>
      <c r="PHC329" s="80"/>
      <c r="PHD329" s="80"/>
      <c r="PHE329" s="80"/>
      <c r="PHF329" s="80"/>
      <c r="PHG329" s="80"/>
      <c r="PHH329" s="80"/>
      <c r="PHI329" s="80"/>
      <c r="PHJ329" s="80"/>
      <c r="PHK329" s="80"/>
      <c r="PHL329" s="80"/>
      <c r="PHM329" s="80"/>
      <c r="PHN329" s="80"/>
      <c r="PHO329" s="80"/>
      <c r="PHP329" s="80"/>
      <c r="PHQ329" s="80"/>
      <c r="PHR329" s="80"/>
      <c r="PHS329" s="80"/>
      <c r="PHT329" s="80"/>
      <c r="PHU329" s="80"/>
      <c r="PHV329" s="80"/>
      <c r="PHW329" s="80"/>
      <c r="PHX329" s="80"/>
      <c r="PHY329" s="80"/>
      <c r="PHZ329" s="80"/>
      <c r="PIA329" s="80"/>
      <c r="PIB329" s="80"/>
      <c r="PIC329" s="80"/>
      <c r="PID329" s="80"/>
      <c r="PIE329" s="80"/>
      <c r="PIF329" s="80"/>
      <c r="PIG329" s="80"/>
      <c r="PIH329" s="80"/>
      <c r="PII329" s="80"/>
      <c r="PIJ329" s="80"/>
      <c r="PIK329" s="80"/>
      <c r="PIL329" s="80"/>
      <c r="PIM329" s="80"/>
      <c r="PIN329" s="80"/>
      <c r="PIO329" s="80"/>
      <c r="PIP329" s="80"/>
      <c r="PIQ329" s="80"/>
      <c r="PIR329" s="80"/>
      <c r="PIS329" s="80"/>
      <c r="PIT329" s="80"/>
      <c r="PIU329" s="80"/>
      <c r="PIV329" s="80"/>
      <c r="PIW329" s="80"/>
      <c r="PIX329" s="80"/>
      <c r="PIY329" s="80"/>
      <c r="PIZ329" s="80"/>
      <c r="PJA329" s="80"/>
      <c r="PJB329" s="80"/>
      <c r="PJC329" s="80"/>
      <c r="PJD329" s="80"/>
      <c r="PJE329" s="80"/>
      <c r="PJF329" s="80"/>
      <c r="PJG329" s="80"/>
      <c r="PJH329" s="80"/>
      <c r="PJI329" s="80"/>
      <c r="PJJ329" s="80"/>
      <c r="PJK329" s="80"/>
      <c r="PJL329" s="80"/>
      <c r="PJM329" s="80"/>
      <c r="PJN329" s="80"/>
      <c r="PJO329" s="80"/>
      <c r="PJP329" s="80"/>
      <c r="PJQ329" s="80"/>
      <c r="PJR329" s="80"/>
      <c r="PJS329" s="80"/>
      <c r="PJT329" s="80"/>
      <c r="PJU329" s="80"/>
      <c r="PJV329" s="80"/>
      <c r="PJW329" s="80"/>
      <c r="PJX329" s="80"/>
      <c r="PJY329" s="80"/>
      <c r="PJZ329" s="80"/>
      <c r="PKA329" s="80"/>
      <c r="PKB329" s="80"/>
      <c r="PKC329" s="80"/>
      <c r="PKD329" s="80"/>
      <c r="PKE329" s="80"/>
      <c r="PKF329" s="80"/>
      <c r="PKG329" s="80"/>
      <c r="PKH329" s="80"/>
      <c r="PKI329" s="80"/>
      <c r="PKJ329" s="80"/>
      <c r="PKK329" s="80"/>
      <c r="PKL329" s="80"/>
      <c r="PKM329" s="80"/>
      <c r="PKN329" s="80"/>
      <c r="PKO329" s="80"/>
      <c r="PKP329" s="80"/>
      <c r="PKQ329" s="80"/>
      <c r="PKR329" s="80"/>
      <c r="PKS329" s="80"/>
      <c r="PKT329" s="80"/>
      <c r="PKU329" s="80"/>
      <c r="PKV329" s="80"/>
      <c r="PKW329" s="80"/>
      <c r="PKX329" s="80"/>
      <c r="PKY329" s="80"/>
      <c r="PKZ329" s="80"/>
      <c r="PLA329" s="80"/>
      <c r="PLB329" s="80"/>
      <c r="PLC329" s="80"/>
      <c r="PLD329" s="80"/>
      <c r="PLE329" s="80"/>
      <c r="PLF329" s="80"/>
      <c r="PLG329" s="80"/>
      <c r="PLH329" s="80"/>
      <c r="PLI329" s="80"/>
      <c r="PLJ329" s="80"/>
      <c r="PLK329" s="80"/>
      <c r="PLL329" s="80"/>
      <c r="PLM329" s="80"/>
      <c r="PLN329" s="80"/>
      <c r="PLO329" s="80"/>
      <c r="PLP329" s="80"/>
      <c r="PLQ329" s="80"/>
      <c r="PLR329" s="80"/>
      <c r="PLS329" s="80"/>
      <c r="PLT329" s="80"/>
      <c r="PLU329" s="80"/>
      <c r="PLV329" s="80"/>
      <c r="PLW329" s="80"/>
      <c r="PLX329" s="80"/>
      <c r="PLY329" s="80"/>
      <c r="PLZ329" s="80"/>
      <c r="PMA329" s="80"/>
      <c r="PMB329" s="80"/>
      <c r="PMC329" s="80"/>
      <c r="PMD329" s="80"/>
      <c r="PME329" s="80"/>
      <c r="PMF329" s="80"/>
      <c r="PMG329" s="80"/>
      <c r="PMH329" s="80"/>
      <c r="PMI329" s="80"/>
      <c r="PMJ329" s="80"/>
      <c r="PMK329" s="80"/>
      <c r="PML329" s="80"/>
      <c r="PMM329" s="80"/>
      <c r="PMN329" s="80"/>
      <c r="PMO329" s="80"/>
      <c r="PMP329" s="80"/>
      <c r="PMQ329" s="80"/>
      <c r="PMR329" s="80"/>
      <c r="PMS329" s="80"/>
      <c r="PMT329" s="80"/>
      <c r="PMU329" s="80"/>
      <c r="PMV329" s="80"/>
      <c r="PMW329" s="80"/>
      <c r="PMX329" s="80"/>
      <c r="PMY329" s="80"/>
      <c r="PMZ329" s="80"/>
      <c r="PNA329" s="80"/>
      <c r="PNB329" s="80"/>
      <c r="PNC329" s="80"/>
      <c r="PND329" s="80"/>
      <c r="PNE329" s="80"/>
      <c r="PNF329" s="80"/>
      <c r="PNG329" s="80"/>
      <c r="PNH329" s="80"/>
      <c r="PNI329" s="80"/>
      <c r="PNJ329" s="80"/>
      <c r="PNK329" s="80"/>
      <c r="PNL329" s="80"/>
      <c r="PNM329" s="80"/>
      <c r="PNN329" s="80"/>
      <c r="PNO329" s="80"/>
      <c r="PNP329" s="80"/>
      <c r="PNQ329" s="80"/>
      <c r="PNR329" s="80"/>
      <c r="PNS329" s="80"/>
      <c r="PNT329" s="80"/>
      <c r="PNU329" s="80"/>
      <c r="PNV329" s="80"/>
      <c r="PNW329" s="80"/>
      <c r="PNX329" s="80"/>
      <c r="PNY329" s="80"/>
      <c r="PNZ329" s="80"/>
      <c r="POA329" s="80"/>
      <c r="POB329" s="80"/>
      <c r="POC329" s="80"/>
      <c r="POD329" s="80"/>
      <c r="POE329" s="80"/>
      <c r="POF329" s="80"/>
      <c r="POG329" s="80"/>
      <c r="POH329" s="80"/>
      <c r="POI329" s="80"/>
      <c r="POJ329" s="80"/>
      <c r="POK329" s="80"/>
      <c r="POL329" s="80"/>
      <c r="POM329" s="80"/>
      <c r="PON329" s="80"/>
      <c r="POO329" s="80"/>
      <c r="POP329" s="80"/>
      <c r="POQ329" s="80"/>
      <c r="POR329" s="80"/>
      <c r="POS329" s="80"/>
      <c r="POT329" s="80"/>
      <c r="POU329" s="80"/>
      <c r="POV329" s="80"/>
      <c r="POW329" s="80"/>
      <c r="POX329" s="80"/>
      <c r="POY329" s="80"/>
      <c r="POZ329" s="80"/>
      <c r="PPA329" s="80"/>
      <c r="PPB329" s="80"/>
      <c r="PPC329" s="80"/>
      <c r="PPD329" s="80"/>
      <c r="PPE329" s="80"/>
      <c r="PPF329" s="80"/>
      <c r="PPG329" s="80"/>
      <c r="PPH329" s="80"/>
      <c r="PPI329" s="80"/>
      <c r="PPJ329" s="80"/>
      <c r="PPK329" s="80"/>
      <c r="PPL329" s="80"/>
      <c r="PPM329" s="80"/>
      <c r="PPN329" s="80"/>
      <c r="PPO329" s="80"/>
      <c r="PPP329" s="80"/>
      <c r="PPQ329" s="80"/>
      <c r="PPR329" s="80"/>
      <c r="PPS329" s="80"/>
      <c r="PPT329" s="80"/>
      <c r="PPU329" s="80"/>
      <c r="PPV329" s="80"/>
      <c r="PPW329" s="80"/>
      <c r="PPX329" s="80"/>
      <c r="PPY329" s="80"/>
      <c r="PPZ329" s="80"/>
      <c r="PQA329" s="80"/>
      <c r="PQB329" s="80"/>
      <c r="PQC329" s="80"/>
      <c r="PQD329" s="80"/>
      <c r="PQE329" s="80"/>
      <c r="PQF329" s="80"/>
      <c r="PQG329" s="80"/>
      <c r="PQH329" s="80"/>
      <c r="PQI329" s="80"/>
      <c r="PQJ329" s="80"/>
      <c r="PQK329" s="80"/>
      <c r="PQL329" s="80"/>
      <c r="PQM329" s="80"/>
      <c r="PQN329" s="80"/>
      <c r="PQO329" s="80"/>
      <c r="PQP329" s="80"/>
      <c r="PQQ329" s="80"/>
      <c r="PQR329" s="80"/>
      <c r="PQS329" s="80"/>
      <c r="PQT329" s="80"/>
      <c r="PQU329" s="80"/>
      <c r="PQV329" s="80"/>
      <c r="PQW329" s="80"/>
      <c r="PQX329" s="80"/>
      <c r="PQY329" s="80"/>
      <c r="PQZ329" s="80"/>
      <c r="PRA329" s="80"/>
      <c r="PRB329" s="80"/>
      <c r="PRC329" s="80"/>
      <c r="PRD329" s="80"/>
      <c r="PRE329" s="80"/>
      <c r="PRF329" s="80"/>
      <c r="PRG329" s="80"/>
      <c r="PRH329" s="80"/>
      <c r="PRI329" s="80"/>
      <c r="PRJ329" s="80"/>
      <c r="PRK329" s="80"/>
      <c r="PRL329" s="80"/>
      <c r="PRM329" s="80"/>
      <c r="PRN329" s="80"/>
      <c r="PRO329" s="80"/>
      <c r="PRP329" s="80"/>
      <c r="PRQ329" s="80"/>
      <c r="PRR329" s="80"/>
      <c r="PRS329" s="80"/>
      <c r="PRT329" s="80"/>
      <c r="PRU329" s="80"/>
      <c r="PRV329" s="80"/>
      <c r="PRW329" s="80"/>
      <c r="PRX329" s="80"/>
      <c r="PRY329" s="80"/>
      <c r="PRZ329" s="80"/>
      <c r="PSA329" s="80"/>
      <c r="PSB329" s="80"/>
      <c r="PSC329" s="80"/>
      <c r="PSD329" s="80"/>
      <c r="PSE329" s="80"/>
      <c r="PSF329" s="80"/>
      <c r="PSG329" s="80"/>
      <c r="PSH329" s="80"/>
      <c r="PSI329" s="80"/>
      <c r="PSJ329" s="80"/>
      <c r="PSK329" s="80"/>
      <c r="PSL329" s="80"/>
      <c r="PSM329" s="80"/>
      <c r="PSN329" s="80"/>
      <c r="PSO329" s="80"/>
      <c r="PSP329" s="80"/>
      <c r="PSQ329" s="80"/>
      <c r="PSR329" s="80"/>
      <c r="PSS329" s="80"/>
      <c r="PST329" s="80"/>
      <c r="PSU329" s="80"/>
      <c r="PSV329" s="80"/>
      <c r="PSW329" s="80"/>
      <c r="PSX329" s="80"/>
      <c r="PSY329" s="80"/>
      <c r="PSZ329" s="80"/>
      <c r="PTA329" s="80"/>
      <c r="PTB329" s="80"/>
      <c r="PTC329" s="80"/>
      <c r="PTD329" s="80"/>
      <c r="PTE329" s="80"/>
      <c r="PTF329" s="80"/>
      <c r="PTG329" s="80"/>
      <c r="PTH329" s="80"/>
      <c r="PTI329" s="80"/>
      <c r="PTJ329" s="80"/>
      <c r="PTK329" s="80"/>
      <c r="PTL329" s="80"/>
      <c r="PTM329" s="80"/>
      <c r="PTN329" s="80"/>
      <c r="PTO329" s="80"/>
      <c r="PTP329" s="80"/>
      <c r="PTQ329" s="80"/>
      <c r="PTR329" s="80"/>
      <c r="PTS329" s="80"/>
      <c r="PTT329" s="80"/>
      <c r="PTU329" s="80"/>
      <c r="PTV329" s="80"/>
      <c r="PTW329" s="80"/>
      <c r="PTX329" s="80"/>
      <c r="PTY329" s="80"/>
      <c r="PTZ329" s="80"/>
      <c r="PUA329" s="80"/>
      <c r="PUB329" s="80"/>
      <c r="PUC329" s="80"/>
      <c r="PUD329" s="80"/>
      <c r="PUE329" s="80"/>
      <c r="PUF329" s="80"/>
      <c r="PUG329" s="80"/>
      <c r="PUH329" s="80"/>
      <c r="PUI329" s="80"/>
      <c r="PUJ329" s="80"/>
      <c r="PUK329" s="80"/>
      <c r="PUL329" s="80"/>
      <c r="PUM329" s="80"/>
      <c r="PUN329" s="80"/>
      <c r="PUO329" s="80"/>
      <c r="PUP329" s="80"/>
      <c r="PUQ329" s="80"/>
      <c r="PUR329" s="80"/>
      <c r="PUS329" s="80"/>
      <c r="PUT329" s="80"/>
      <c r="PUU329" s="80"/>
      <c r="PUV329" s="80"/>
      <c r="PUW329" s="80"/>
      <c r="PUX329" s="80"/>
      <c r="PUY329" s="80"/>
      <c r="PUZ329" s="80"/>
      <c r="PVA329" s="80"/>
      <c r="PVB329" s="80"/>
      <c r="PVC329" s="80"/>
      <c r="PVD329" s="80"/>
      <c r="PVE329" s="80"/>
      <c r="PVF329" s="80"/>
      <c r="PVG329" s="80"/>
      <c r="PVH329" s="80"/>
      <c r="PVI329" s="80"/>
      <c r="PVJ329" s="80"/>
      <c r="PVK329" s="80"/>
      <c r="PVL329" s="80"/>
      <c r="PVM329" s="80"/>
      <c r="PVN329" s="80"/>
      <c r="PVO329" s="80"/>
      <c r="PVP329" s="80"/>
      <c r="PVQ329" s="80"/>
      <c r="PVR329" s="80"/>
      <c r="PVS329" s="80"/>
      <c r="PVT329" s="80"/>
      <c r="PVU329" s="80"/>
      <c r="PVV329" s="80"/>
      <c r="PVW329" s="80"/>
      <c r="PVX329" s="80"/>
      <c r="PVY329" s="80"/>
      <c r="PVZ329" s="80"/>
      <c r="PWA329" s="80"/>
      <c r="PWB329" s="80"/>
      <c r="PWC329" s="80"/>
      <c r="PWD329" s="80"/>
      <c r="PWE329" s="80"/>
      <c r="PWF329" s="80"/>
      <c r="PWG329" s="80"/>
      <c r="PWH329" s="80"/>
      <c r="PWI329" s="80"/>
      <c r="PWJ329" s="80"/>
      <c r="PWK329" s="80"/>
      <c r="PWL329" s="80"/>
      <c r="PWM329" s="80"/>
      <c r="PWN329" s="80"/>
      <c r="PWO329" s="80"/>
      <c r="PWP329" s="80"/>
      <c r="PWQ329" s="80"/>
      <c r="PWR329" s="80"/>
      <c r="PWS329" s="80"/>
      <c r="PWT329" s="80"/>
      <c r="PWU329" s="80"/>
      <c r="PWV329" s="80"/>
      <c r="PWW329" s="80"/>
      <c r="PWX329" s="80"/>
      <c r="PWY329" s="80"/>
      <c r="PWZ329" s="80"/>
      <c r="PXA329" s="80"/>
      <c r="PXB329" s="80"/>
      <c r="PXC329" s="80"/>
      <c r="PXD329" s="80"/>
      <c r="PXE329" s="80"/>
      <c r="PXF329" s="80"/>
      <c r="PXG329" s="80"/>
      <c r="PXH329" s="80"/>
      <c r="PXI329" s="80"/>
      <c r="PXJ329" s="80"/>
      <c r="PXK329" s="80"/>
      <c r="PXL329" s="80"/>
      <c r="PXM329" s="80"/>
      <c r="PXN329" s="80"/>
      <c r="PXO329" s="80"/>
      <c r="PXP329" s="80"/>
      <c r="PXQ329" s="80"/>
      <c r="PXR329" s="80"/>
      <c r="PXS329" s="80"/>
      <c r="PXT329" s="80"/>
      <c r="PXU329" s="80"/>
      <c r="PXV329" s="80"/>
      <c r="PXW329" s="80"/>
      <c r="PXX329" s="80"/>
      <c r="PXY329" s="80"/>
      <c r="PXZ329" s="80"/>
      <c r="PYA329" s="80"/>
      <c r="PYB329" s="80"/>
      <c r="PYC329" s="80"/>
      <c r="PYD329" s="80"/>
      <c r="PYE329" s="80"/>
      <c r="PYF329" s="80"/>
      <c r="PYG329" s="80"/>
      <c r="PYH329" s="80"/>
      <c r="PYI329" s="80"/>
      <c r="PYJ329" s="80"/>
      <c r="PYK329" s="80"/>
      <c r="PYL329" s="80"/>
      <c r="PYM329" s="80"/>
      <c r="PYN329" s="80"/>
      <c r="PYO329" s="80"/>
      <c r="PYP329" s="80"/>
      <c r="PYQ329" s="80"/>
      <c r="PYR329" s="80"/>
      <c r="PYS329" s="80"/>
      <c r="PYT329" s="80"/>
      <c r="PYU329" s="80"/>
      <c r="PYV329" s="80"/>
      <c r="PYW329" s="80"/>
      <c r="PYX329" s="80"/>
      <c r="PYY329" s="80"/>
      <c r="PYZ329" s="80"/>
      <c r="PZA329" s="80"/>
      <c r="PZB329" s="80"/>
      <c r="PZC329" s="80"/>
      <c r="PZD329" s="80"/>
      <c r="PZE329" s="80"/>
      <c r="PZF329" s="80"/>
      <c r="PZG329" s="80"/>
      <c r="PZH329" s="80"/>
      <c r="PZI329" s="80"/>
      <c r="PZJ329" s="80"/>
      <c r="PZK329" s="80"/>
      <c r="PZL329" s="80"/>
      <c r="PZM329" s="80"/>
      <c r="PZN329" s="80"/>
      <c r="PZO329" s="80"/>
      <c r="PZP329" s="80"/>
      <c r="PZQ329" s="80"/>
      <c r="PZR329" s="80"/>
      <c r="PZS329" s="80"/>
      <c r="PZT329" s="80"/>
      <c r="PZU329" s="80"/>
      <c r="PZV329" s="80"/>
      <c r="PZW329" s="80"/>
      <c r="PZX329" s="80"/>
      <c r="PZY329" s="80"/>
      <c r="PZZ329" s="80"/>
      <c r="QAA329" s="80"/>
      <c r="QAB329" s="80"/>
      <c r="QAC329" s="80"/>
      <c r="QAD329" s="80"/>
      <c r="QAE329" s="80"/>
      <c r="QAF329" s="80"/>
      <c r="QAG329" s="80"/>
      <c r="QAH329" s="80"/>
      <c r="QAI329" s="80"/>
      <c r="QAJ329" s="80"/>
      <c r="QAK329" s="80"/>
      <c r="QAL329" s="80"/>
      <c r="QAM329" s="80"/>
      <c r="QAN329" s="80"/>
      <c r="QAO329" s="80"/>
      <c r="QAP329" s="80"/>
      <c r="QAQ329" s="80"/>
      <c r="QAR329" s="80"/>
      <c r="QAS329" s="80"/>
      <c r="QAT329" s="80"/>
      <c r="QAU329" s="80"/>
      <c r="QAV329" s="80"/>
      <c r="QAW329" s="80"/>
      <c r="QAX329" s="80"/>
      <c r="QAY329" s="80"/>
      <c r="QAZ329" s="80"/>
      <c r="QBA329" s="80"/>
      <c r="QBB329" s="80"/>
      <c r="QBC329" s="80"/>
      <c r="QBD329" s="80"/>
      <c r="QBE329" s="80"/>
      <c r="QBF329" s="80"/>
      <c r="QBG329" s="80"/>
      <c r="QBH329" s="80"/>
      <c r="QBI329" s="80"/>
      <c r="QBJ329" s="80"/>
      <c r="QBK329" s="80"/>
      <c r="QBL329" s="80"/>
      <c r="QBM329" s="80"/>
      <c r="QBN329" s="80"/>
      <c r="QBO329" s="80"/>
      <c r="QBP329" s="80"/>
      <c r="QBQ329" s="80"/>
      <c r="QBR329" s="80"/>
      <c r="QBS329" s="80"/>
      <c r="QBT329" s="80"/>
      <c r="QBU329" s="80"/>
      <c r="QBV329" s="80"/>
      <c r="QBW329" s="80"/>
      <c r="QBX329" s="80"/>
      <c r="QBY329" s="80"/>
      <c r="QBZ329" s="80"/>
      <c r="QCA329" s="80"/>
      <c r="QCB329" s="80"/>
      <c r="QCC329" s="80"/>
      <c r="QCD329" s="80"/>
      <c r="QCE329" s="80"/>
      <c r="QCF329" s="80"/>
      <c r="QCG329" s="80"/>
      <c r="QCH329" s="80"/>
      <c r="QCI329" s="80"/>
      <c r="QCJ329" s="80"/>
      <c r="QCK329" s="80"/>
      <c r="QCL329" s="80"/>
      <c r="QCM329" s="80"/>
      <c r="QCN329" s="80"/>
      <c r="QCO329" s="80"/>
      <c r="QCP329" s="80"/>
      <c r="QCQ329" s="80"/>
      <c r="QCR329" s="80"/>
      <c r="QCS329" s="80"/>
      <c r="QCT329" s="80"/>
      <c r="QCU329" s="80"/>
      <c r="QCV329" s="80"/>
      <c r="QCW329" s="80"/>
      <c r="QCX329" s="80"/>
      <c r="QCY329" s="80"/>
      <c r="QCZ329" s="80"/>
      <c r="QDA329" s="80"/>
      <c r="QDB329" s="80"/>
      <c r="QDC329" s="80"/>
      <c r="QDD329" s="80"/>
      <c r="QDE329" s="80"/>
      <c r="QDF329" s="80"/>
      <c r="QDG329" s="80"/>
      <c r="QDH329" s="80"/>
      <c r="QDI329" s="80"/>
      <c r="QDJ329" s="80"/>
      <c r="QDK329" s="80"/>
      <c r="QDL329" s="80"/>
      <c r="QDM329" s="80"/>
      <c r="QDN329" s="80"/>
      <c r="QDO329" s="80"/>
      <c r="QDP329" s="80"/>
      <c r="QDQ329" s="80"/>
      <c r="QDR329" s="80"/>
      <c r="QDS329" s="80"/>
      <c r="QDT329" s="80"/>
      <c r="QDU329" s="80"/>
      <c r="QDV329" s="80"/>
      <c r="QDW329" s="80"/>
      <c r="QDX329" s="80"/>
      <c r="QDY329" s="80"/>
      <c r="QDZ329" s="80"/>
      <c r="QEA329" s="80"/>
      <c r="QEB329" s="80"/>
      <c r="QEC329" s="80"/>
      <c r="QED329" s="80"/>
      <c r="QEE329" s="80"/>
      <c r="QEF329" s="80"/>
      <c r="QEG329" s="80"/>
      <c r="QEH329" s="80"/>
      <c r="QEI329" s="80"/>
      <c r="QEJ329" s="80"/>
      <c r="QEK329" s="80"/>
      <c r="QEL329" s="80"/>
      <c r="QEM329" s="80"/>
      <c r="QEN329" s="80"/>
      <c r="QEO329" s="80"/>
      <c r="QEP329" s="80"/>
      <c r="QEQ329" s="80"/>
      <c r="QER329" s="80"/>
      <c r="QES329" s="80"/>
      <c r="QET329" s="80"/>
      <c r="QEU329" s="80"/>
      <c r="QEV329" s="80"/>
      <c r="QEW329" s="80"/>
      <c r="QEX329" s="80"/>
      <c r="QEY329" s="80"/>
      <c r="QEZ329" s="80"/>
      <c r="QFA329" s="80"/>
      <c r="QFB329" s="80"/>
      <c r="QFC329" s="80"/>
      <c r="QFD329" s="80"/>
      <c r="QFE329" s="80"/>
      <c r="QFF329" s="80"/>
      <c r="QFG329" s="80"/>
      <c r="QFH329" s="80"/>
      <c r="QFI329" s="80"/>
      <c r="QFJ329" s="80"/>
      <c r="QFK329" s="80"/>
      <c r="QFL329" s="80"/>
      <c r="QFM329" s="80"/>
      <c r="QFN329" s="80"/>
      <c r="QFO329" s="80"/>
      <c r="QFP329" s="80"/>
      <c r="QFQ329" s="80"/>
      <c r="QFR329" s="80"/>
      <c r="QFS329" s="80"/>
      <c r="QFT329" s="80"/>
      <c r="QFU329" s="80"/>
      <c r="QFV329" s="80"/>
      <c r="QFW329" s="80"/>
      <c r="QFX329" s="80"/>
      <c r="QFY329" s="80"/>
      <c r="QFZ329" s="80"/>
      <c r="QGA329" s="80"/>
      <c r="QGB329" s="80"/>
      <c r="QGC329" s="80"/>
      <c r="QGD329" s="80"/>
      <c r="QGE329" s="80"/>
      <c r="QGF329" s="80"/>
      <c r="QGG329" s="80"/>
      <c r="QGH329" s="80"/>
      <c r="QGI329" s="80"/>
      <c r="QGJ329" s="80"/>
      <c r="QGK329" s="80"/>
      <c r="QGL329" s="80"/>
      <c r="QGM329" s="80"/>
      <c r="QGN329" s="80"/>
      <c r="QGO329" s="80"/>
      <c r="QGP329" s="80"/>
      <c r="QGQ329" s="80"/>
      <c r="QGR329" s="80"/>
      <c r="QGS329" s="80"/>
      <c r="QGT329" s="80"/>
      <c r="QGU329" s="80"/>
      <c r="QGV329" s="80"/>
      <c r="QGW329" s="80"/>
      <c r="QGX329" s="80"/>
      <c r="QGY329" s="80"/>
      <c r="QGZ329" s="80"/>
      <c r="QHA329" s="80"/>
      <c r="QHB329" s="80"/>
      <c r="QHC329" s="80"/>
      <c r="QHD329" s="80"/>
      <c r="QHE329" s="80"/>
      <c r="QHF329" s="80"/>
      <c r="QHG329" s="80"/>
      <c r="QHH329" s="80"/>
      <c r="QHI329" s="80"/>
      <c r="QHJ329" s="80"/>
      <c r="QHK329" s="80"/>
      <c r="QHL329" s="80"/>
      <c r="QHM329" s="80"/>
      <c r="QHN329" s="80"/>
      <c r="QHO329" s="80"/>
      <c r="QHP329" s="80"/>
      <c r="QHQ329" s="80"/>
      <c r="QHR329" s="80"/>
      <c r="QHS329" s="80"/>
      <c r="QHT329" s="80"/>
      <c r="QHU329" s="80"/>
      <c r="QHV329" s="80"/>
      <c r="QHW329" s="80"/>
      <c r="QHX329" s="80"/>
      <c r="QHY329" s="80"/>
      <c r="QHZ329" s="80"/>
      <c r="QIA329" s="80"/>
      <c r="QIB329" s="80"/>
      <c r="QIC329" s="80"/>
      <c r="QID329" s="80"/>
      <c r="QIE329" s="80"/>
      <c r="QIF329" s="80"/>
      <c r="QIG329" s="80"/>
      <c r="QIH329" s="80"/>
      <c r="QII329" s="80"/>
      <c r="QIJ329" s="80"/>
      <c r="QIK329" s="80"/>
      <c r="QIL329" s="80"/>
      <c r="QIM329" s="80"/>
      <c r="QIN329" s="80"/>
      <c r="QIO329" s="80"/>
      <c r="QIP329" s="80"/>
      <c r="QIQ329" s="80"/>
      <c r="QIR329" s="80"/>
      <c r="QIS329" s="80"/>
      <c r="QIT329" s="80"/>
      <c r="QIU329" s="80"/>
      <c r="QIV329" s="80"/>
      <c r="QIW329" s="80"/>
      <c r="QIX329" s="80"/>
      <c r="QIY329" s="80"/>
      <c r="QIZ329" s="80"/>
      <c r="QJA329" s="80"/>
      <c r="QJB329" s="80"/>
      <c r="QJC329" s="80"/>
      <c r="QJD329" s="80"/>
      <c r="QJE329" s="80"/>
      <c r="QJF329" s="80"/>
      <c r="QJG329" s="80"/>
      <c r="QJH329" s="80"/>
      <c r="QJI329" s="80"/>
      <c r="QJJ329" s="80"/>
      <c r="QJK329" s="80"/>
      <c r="QJL329" s="80"/>
      <c r="QJM329" s="80"/>
      <c r="QJN329" s="80"/>
      <c r="QJO329" s="80"/>
      <c r="QJP329" s="80"/>
      <c r="QJQ329" s="80"/>
      <c r="QJR329" s="80"/>
      <c r="QJS329" s="80"/>
      <c r="QJT329" s="80"/>
      <c r="QJU329" s="80"/>
      <c r="QJV329" s="80"/>
      <c r="QJW329" s="80"/>
      <c r="QJX329" s="80"/>
      <c r="QJY329" s="80"/>
      <c r="QJZ329" s="80"/>
      <c r="QKA329" s="80"/>
      <c r="QKB329" s="80"/>
      <c r="QKC329" s="80"/>
      <c r="QKD329" s="80"/>
      <c r="QKE329" s="80"/>
      <c r="QKF329" s="80"/>
      <c r="QKG329" s="80"/>
      <c r="QKH329" s="80"/>
      <c r="QKI329" s="80"/>
      <c r="QKJ329" s="80"/>
      <c r="QKK329" s="80"/>
      <c r="QKL329" s="80"/>
      <c r="QKM329" s="80"/>
      <c r="QKN329" s="80"/>
      <c r="QKO329" s="80"/>
      <c r="QKP329" s="80"/>
      <c r="QKQ329" s="80"/>
      <c r="QKR329" s="80"/>
      <c r="QKS329" s="80"/>
      <c r="QKT329" s="80"/>
      <c r="QKU329" s="80"/>
      <c r="QKV329" s="80"/>
      <c r="QKW329" s="80"/>
      <c r="QKX329" s="80"/>
      <c r="QKY329" s="80"/>
      <c r="QKZ329" s="80"/>
      <c r="QLA329" s="80"/>
      <c r="QLB329" s="80"/>
      <c r="QLC329" s="80"/>
      <c r="QLD329" s="80"/>
      <c r="QLE329" s="80"/>
      <c r="QLF329" s="80"/>
      <c r="QLG329" s="80"/>
      <c r="QLH329" s="80"/>
      <c r="QLI329" s="80"/>
      <c r="QLJ329" s="80"/>
      <c r="QLK329" s="80"/>
      <c r="QLL329" s="80"/>
      <c r="QLM329" s="80"/>
      <c r="QLN329" s="80"/>
      <c r="QLO329" s="80"/>
      <c r="QLP329" s="80"/>
      <c r="QLQ329" s="80"/>
      <c r="QLR329" s="80"/>
      <c r="QLS329" s="80"/>
      <c r="QLT329" s="80"/>
      <c r="QLU329" s="80"/>
      <c r="QLV329" s="80"/>
      <c r="QLW329" s="80"/>
      <c r="QLX329" s="80"/>
      <c r="QLY329" s="80"/>
      <c r="QLZ329" s="80"/>
      <c r="QMA329" s="80"/>
      <c r="QMB329" s="80"/>
      <c r="QMC329" s="80"/>
      <c r="QMD329" s="80"/>
      <c r="QME329" s="80"/>
      <c r="QMF329" s="80"/>
      <c r="QMG329" s="80"/>
      <c r="QMH329" s="80"/>
      <c r="QMI329" s="80"/>
      <c r="QMJ329" s="80"/>
      <c r="QMK329" s="80"/>
      <c r="QML329" s="80"/>
      <c r="QMM329" s="80"/>
      <c r="QMN329" s="80"/>
      <c r="QMO329" s="80"/>
      <c r="QMP329" s="80"/>
      <c r="QMQ329" s="80"/>
      <c r="QMR329" s="80"/>
      <c r="QMS329" s="80"/>
      <c r="QMT329" s="80"/>
      <c r="QMU329" s="80"/>
      <c r="QMV329" s="80"/>
      <c r="QMW329" s="80"/>
      <c r="QMX329" s="80"/>
      <c r="QMY329" s="80"/>
      <c r="QMZ329" s="80"/>
      <c r="QNA329" s="80"/>
      <c r="QNB329" s="80"/>
      <c r="QNC329" s="80"/>
      <c r="QND329" s="80"/>
      <c r="QNE329" s="80"/>
      <c r="QNF329" s="80"/>
      <c r="QNG329" s="80"/>
      <c r="QNH329" s="80"/>
      <c r="QNI329" s="80"/>
      <c r="QNJ329" s="80"/>
      <c r="QNK329" s="80"/>
      <c r="QNL329" s="80"/>
      <c r="QNM329" s="80"/>
      <c r="QNN329" s="80"/>
      <c r="QNO329" s="80"/>
      <c r="QNP329" s="80"/>
      <c r="QNQ329" s="80"/>
      <c r="QNR329" s="80"/>
      <c r="QNS329" s="80"/>
      <c r="QNT329" s="80"/>
      <c r="QNU329" s="80"/>
      <c r="QNV329" s="80"/>
      <c r="QNW329" s="80"/>
      <c r="QNX329" s="80"/>
      <c r="QNY329" s="80"/>
      <c r="QNZ329" s="80"/>
      <c r="QOA329" s="80"/>
      <c r="QOB329" s="80"/>
      <c r="QOC329" s="80"/>
      <c r="QOD329" s="80"/>
      <c r="QOE329" s="80"/>
      <c r="QOF329" s="80"/>
      <c r="QOG329" s="80"/>
      <c r="QOH329" s="80"/>
      <c r="QOI329" s="80"/>
      <c r="QOJ329" s="80"/>
      <c r="QOK329" s="80"/>
      <c r="QOL329" s="80"/>
      <c r="QOM329" s="80"/>
      <c r="QON329" s="80"/>
      <c r="QOO329" s="80"/>
      <c r="QOP329" s="80"/>
      <c r="QOQ329" s="80"/>
      <c r="QOR329" s="80"/>
      <c r="QOS329" s="80"/>
      <c r="QOT329" s="80"/>
      <c r="QOU329" s="80"/>
      <c r="QOV329" s="80"/>
      <c r="QOW329" s="80"/>
      <c r="QOX329" s="80"/>
      <c r="QOY329" s="80"/>
      <c r="QOZ329" s="80"/>
      <c r="QPA329" s="80"/>
      <c r="QPB329" s="80"/>
      <c r="QPC329" s="80"/>
      <c r="QPD329" s="80"/>
      <c r="QPE329" s="80"/>
      <c r="QPF329" s="80"/>
      <c r="QPG329" s="80"/>
      <c r="QPH329" s="80"/>
      <c r="QPI329" s="80"/>
      <c r="QPJ329" s="80"/>
      <c r="QPK329" s="80"/>
      <c r="QPL329" s="80"/>
      <c r="QPM329" s="80"/>
      <c r="QPN329" s="80"/>
      <c r="QPO329" s="80"/>
      <c r="QPP329" s="80"/>
      <c r="QPQ329" s="80"/>
      <c r="QPR329" s="80"/>
      <c r="QPS329" s="80"/>
      <c r="QPT329" s="80"/>
      <c r="QPU329" s="80"/>
      <c r="QPV329" s="80"/>
      <c r="QPW329" s="80"/>
      <c r="QPX329" s="80"/>
      <c r="QPY329" s="80"/>
      <c r="QPZ329" s="80"/>
      <c r="QQA329" s="80"/>
      <c r="QQB329" s="80"/>
      <c r="QQC329" s="80"/>
      <c r="QQD329" s="80"/>
      <c r="QQE329" s="80"/>
      <c r="QQF329" s="80"/>
      <c r="QQG329" s="80"/>
      <c r="QQH329" s="80"/>
      <c r="QQI329" s="80"/>
      <c r="QQJ329" s="80"/>
      <c r="QQK329" s="80"/>
      <c r="QQL329" s="80"/>
      <c r="QQM329" s="80"/>
      <c r="QQN329" s="80"/>
      <c r="QQO329" s="80"/>
      <c r="QQP329" s="80"/>
      <c r="QQQ329" s="80"/>
      <c r="QQR329" s="80"/>
      <c r="QQS329" s="80"/>
      <c r="QQT329" s="80"/>
      <c r="QQU329" s="80"/>
      <c r="QQV329" s="80"/>
      <c r="QQW329" s="80"/>
      <c r="QQX329" s="80"/>
      <c r="QQY329" s="80"/>
      <c r="QQZ329" s="80"/>
      <c r="QRA329" s="80"/>
      <c r="QRB329" s="80"/>
      <c r="QRC329" s="80"/>
      <c r="QRD329" s="80"/>
      <c r="QRE329" s="80"/>
      <c r="QRF329" s="80"/>
      <c r="QRG329" s="80"/>
      <c r="QRH329" s="80"/>
      <c r="QRI329" s="80"/>
      <c r="QRJ329" s="80"/>
      <c r="QRK329" s="80"/>
      <c r="QRL329" s="80"/>
      <c r="QRM329" s="80"/>
      <c r="QRN329" s="80"/>
      <c r="QRO329" s="80"/>
      <c r="QRP329" s="80"/>
      <c r="QRQ329" s="80"/>
      <c r="QRR329" s="80"/>
      <c r="QRS329" s="80"/>
      <c r="QRT329" s="80"/>
      <c r="QRU329" s="80"/>
      <c r="QRV329" s="80"/>
      <c r="QRW329" s="80"/>
      <c r="QRX329" s="80"/>
      <c r="QRY329" s="80"/>
      <c r="QRZ329" s="80"/>
      <c r="QSA329" s="80"/>
      <c r="QSB329" s="80"/>
      <c r="QSC329" s="80"/>
      <c r="QSD329" s="80"/>
      <c r="QSE329" s="80"/>
      <c r="QSF329" s="80"/>
      <c r="QSG329" s="80"/>
      <c r="QSH329" s="80"/>
      <c r="QSI329" s="80"/>
      <c r="QSJ329" s="80"/>
      <c r="QSK329" s="80"/>
      <c r="QSL329" s="80"/>
      <c r="QSM329" s="80"/>
      <c r="QSN329" s="80"/>
      <c r="QSO329" s="80"/>
      <c r="QSP329" s="80"/>
      <c r="QSQ329" s="80"/>
      <c r="QSR329" s="80"/>
      <c r="QSS329" s="80"/>
      <c r="QST329" s="80"/>
      <c r="QSU329" s="80"/>
      <c r="QSV329" s="80"/>
      <c r="QSW329" s="80"/>
      <c r="QSX329" s="80"/>
      <c r="QSY329" s="80"/>
      <c r="QSZ329" s="80"/>
      <c r="QTA329" s="80"/>
      <c r="QTB329" s="80"/>
      <c r="QTC329" s="80"/>
      <c r="QTD329" s="80"/>
      <c r="QTE329" s="80"/>
      <c r="QTF329" s="80"/>
      <c r="QTG329" s="80"/>
      <c r="QTH329" s="80"/>
      <c r="QTI329" s="80"/>
      <c r="QTJ329" s="80"/>
      <c r="QTK329" s="80"/>
      <c r="QTL329" s="80"/>
      <c r="QTM329" s="80"/>
      <c r="QTN329" s="80"/>
      <c r="QTO329" s="80"/>
      <c r="QTP329" s="80"/>
      <c r="QTQ329" s="80"/>
      <c r="QTR329" s="80"/>
      <c r="QTS329" s="80"/>
      <c r="QTT329" s="80"/>
      <c r="QTU329" s="80"/>
      <c r="QTV329" s="80"/>
      <c r="QTW329" s="80"/>
      <c r="QTX329" s="80"/>
      <c r="QTY329" s="80"/>
      <c r="QTZ329" s="80"/>
      <c r="QUA329" s="80"/>
      <c r="QUB329" s="80"/>
      <c r="QUC329" s="80"/>
      <c r="QUD329" s="80"/>
      <c r="QUE329" s="80"/>
      <c r="QUF329" s="80"/>
      <c r="QUG329" s="80"/>
      <c r="QUH329" s="80"/>
      <c r="QUI329" s="80"/>
      <c r="QUJ329" s="80"/>
      <c r="QUK329" s="80"/>
      <c r="QUL329" s="80"/>
      <c r="QUM329" s="80"/>
      <c r="QUN329" s="80"/>
      <c r="QUO329" s="80"/>
      <c r="QUP329" s="80"/>
      <c r="QUQ329" s="80"/>
      <c r="QUR329" s="80"/>
      <c r="QUS329" s="80"/>
      <c r="QUT329" s="80"/>
      <c r="QUU329" s="80"/>
      <c r="QUV329" s="80"/>
      <c r="QUW329" s="80"/>
      <c r="QUX329" s="80"/>
      <c r="QUY329" s="80"/>
      <c r="QUZ329" s="80"/>
      <c r="QVA329" s="80"/>
      <c r="QVB329" s="80"/>
      <c r="QVC329" s="80"/>
      <c r="QVD329" s="80"/>
      <c r="QVE329" s="80"/>
      <c r="QVF329" s="80"/>
      <c r="QVG329" s="80"/>
      <c r="QVH329" s="80"/>
      <c r="QVI329" s="80"/>
      <c r="QVJ329" s="80"/>
      <c r="QVK329" s="80"/>
      <c r="QVL329" s="80"/>
      <c r="QVM329" s="80"/>
      <c r="QVN329" s="80"/>
      <c r="QVO329" s="80"/>
      <c r="QVP329" s="80"/>
      <c r="QVQ329" s="80"/>
      <c r="QVR329" s="80"/>
      <c r="QVS329" s="80"/>
      <c r="QVT329" s="80"/>
      <c r="QVU329" s="80"/>
      <c r="QVV329" s="80"/>
      <c r="QVW329" s="80"/>
      <c r="QVX329" s="80"/>
      <c r="QVY329" s="80"/>
      <c r="QVZ329" s="80"/>
      <c r="QWA329" s="80"/>
      <c r="QWB329" s="80"/>
      <c r="QWC329" s="80"/>
      <c r="QWD329" s="80"/>
      <c r="QWE329" s="80"/>
      <c r="QWF329" s="80"/>
      <c r="QWG329" s="80"/>
      <c r="QWH329" s="80"/>
      <c r="QWI329" s="80"/>
      <c r="QWJ329" s="80"/>
      <c r="QWK329" s="80"/>
      <c r="QWL329" s="80"/>
      <c r="QWM329" s="80"/>
      <c r="QWN329" s="80"/>
      <c r="QWO329" s="80"/>
      <c r="QWP329" s="80"/>
      <c r="QWQ329" s="80"/>
      <c r="QWR329" s="80"/>
      <c r="QWS329" s="80"/>
      <c r="QWT329" s="80"/>
      <c r="QWU329" s="80"/>
      <c r="QWV329" s="80"/>
      <c r="QWW329" s="80"/>
      <c r="QWX329" s="80"/>
      <c r="QWY329" s="80"/>
      <c r="QWZ329" s="80"/>
      <c r="QXA329" s="80"/>
      <c r="QXB329" s="80"/>
      <c r="QXC329" s="80"/>
      <c r="QXD329" s="80"/>
      <c r="QXE329" s="80"/>
      <c r="QXF329" s="80"/>
      <c r="QXG329" s="80"/>
      <c r="QXH329" s="80"/>
      <c r="QXI329" s="80"/>
      <c r="QXJ329" s="80"/>
      <c r="QXK329" s="80"/>
      <c r="QXL329" s="80"/>
      <c r="QXM329" s="80"/>
      <c r="QXN329" s="80"/>
      <c r="QXO329" s="80"/>
      <c r="QXP329" s="80"/>
      <c r="QXQ329" s="80"/>
      <c r="QXR329" s="80"/>
      <c r="QXS329" s="80"/>
      <c r="QXT329" s="80"/>
      <c r="QXU329" s="80"/>
      <c r="QXV329" s="80"/>
      <c r="QXW329" s="80"/>
      <c r="QXX329" s="80"/>
      <c r="QXY329" s="80"/>
      <c r="QXZ329" s="80"/>
      <c r="QYA329" s="80"/>
      <c r="QYB329" s="80"/>
      <c r="QYC329" s="80"/>
      <c r="QYD329" s="80"/>
      <c r="QYE329" s="80"/>
      <c r="QYF329" s="80"/>
      <c r="QYG329" s="80"/>
      <c r="QYH329" s="80"/>
      <c r="QYI329" s="80"/>
      <c r="QYJ329" s="80"/>
      <c r="QYK329" s="80"/>
      <c r="QYL329" s="80"/>
      <c r="QYM329" s="80"/>
      <c r="QYN329" s="80"/>
      <c r="QYO329" s="80"/>
      <c r="QYP329" s="80"/>
      <c r="QYQ329" s="80"/>
      <c r="QYR329" s="80"/>
      <c r="QYS329" s="80"/>
      <c r="QYT329" s="80"/>
      <c r="QYU329" s="80"/>
      <c r="QYV329" s="80"/>
      <c r="QYW329" s="80"/>
      <c r="QYX329" s="80"/>
      <c r="QYY329" s="80"/>
      <c r="QYZ329" s="80"/>
      <c r="QZA329" s="80"/>
      <c r="QZB329" s="80"/>
      <c r="QZC329" s="80"/>
      <c r="QZD329" s="80"/>
      <c r="QZE329" s="80"/>
      <c r="QZF329" s="80"/>
      <c r="QZG329" s="80"/>
      <c r="QZH329" s="80"/>
      <c r="QZI329" s="80"/>
      <c r="QZJ329" s="80"/>
      <c r="QZK329" s="80"/>
      <c r="QZL329" s="80"/>
      <c r="QZM329" s="80"/>
      <c r="QZN329" s="80"/>
      <c r="QZO329" s="80"/>
      <c r="QZP329" s="80"/>
      <c r="QZQ329" s="80"/>
      <c r="QZR329" s="80"/>
      <c r="QZS329" s="80"/>
      <c r="QZT329" s="80"/>
      <c r="QZU329" s="80"/>
      <c r="QZV329" s="80"/>
      <c r="QZW329" s="80"/>
      <c r="QZX329" s="80"/>
      <c r="QZY329" s="80"/>
      <c r="QZZ329" s="80"/>
      <c r="RAA329" s="80"/>
      <c r="RAB329" s="80"/>
      <c r="RAC329" s="80"/>
      <c r="RAD329" s="80"/>
      <c r="RAE329" s="80"/>
      <c r="RAF329" s="80"/>
      <c r="RAG329" s="80"/>
      <c r="RAH329" s="80"/>
      <c r="RAI329" s="80"/>
      <c r="RAJ329" s="80"/>
      <c r="RAK329" s="80"/>
      <c r="RAL329" s="80"/>
      <c r="RAM329" s="80"/>
      <c r="RAN329" s="80"/>
      <c r="RAO329" s="80"/>
      <c r="RAP329" s="80"/>
      <c r="RAQ329" s="80"/>
      <c r="RAR329" s="80"/>
      <c r="RAS329" s="80"/>
      <c r="RAT329" s="80"/>
      <c r="RAU329" s="80"/>
      <c r="RAV329" s="80"/>
      <c r="RAW329" s="80"/>
      <c r="RAX329" s="80"/>
      <c r="RAY329" s="80"/>
      <c r="RAZ329" s="80"/>
      <c r="RBA329" s="80"/>
      <c r="RBB329" s="80"/>
      <c r="RBC329" s="80"/>
      <c r="RBD329" s="80"/>
      <c r="RBE329" s="80"/>
      <c r="RBF329" s="80"/>
      <c r="RBG329" s="80"/>
      <c r="RBH329" s="80"/>
      <c r="RBI329" s="80"/>
      <c r="RBJ329" s="80"/>
      <c r="RBK329" s="80"/>
      <c r="RBL329" s="80"/>
      <c r="RBM329" s="80"/>
      <c r="RBN329" s="80"/>
      <c r="RBO329" s="80"/>
      <c r="RBP329" s="80"/>
      <c r="RBQ329" s="80"/>
      <c r="RBR329" s="80"/>
      <c r="RBS329" s="80"/>
      <c r="RBT329" s="80"/>
      <c r="RBU329" s="80"/>
      <c r="RBV329" s="80"/>
      <c r="RBW329" s="80"/>
      <c r="RBX329" s="80"/>
      <c r="RBY329" s="80"/>
      <c r="RBZ329" s="80"/>
      <c r="RCA329" s="80"/>
      <c r="RCB329" s="80"/>
      <c r="RCC329" s="80"/>
      <c r="RCD329" s="80"/>
      <c r="RCE329" s="80"/>
      <c r="RCF329" s="80"/>
      <c r="RCG329" s="80"/>
      <c r="RCH329" s="80"/>
      <c r="RCI329" s="80"/>
      <c r="RCJ329" s="80"/>
      <c r="RCK329" s="80"/>
      <c r="RCL329" s="80"/>
      <c r="RCM329" s="80"/>
      <c r="RCN329" s="80"/>
      <c r="RCO329" s="80"/>
      <c r="RCP329" s="80"/>
      <c r="RCQ329" s="80"/>
      <c r="RCR329" s="80"/>
      <c r="RCS329" s="80"/>
      <c r="RCT329" s="80"/>
      <c r="RCU329" s="80"/>
      <c r="RCV329" s="80"/>
      <c r="RCW329" s="80"/>
      <c r="RCX329" s="80"/>
      <c r="RCY329" s="80"/>
      <c r="RCZ329" s="80"/>
      <c r="RDA329" s="80"/>
      <c r="RDB329" s="80"/>
      <c r="RDC329" s="80"/>
      <c r="RDD329" s="80"/>
      <c r="RDE329" s="80"/>
      <c r="RDF329" s="80"/>
      <c r="RDG329" s="80"/>
      <c r="RDH329" s="80"/>
      <c r="RDI329" s="80"/>
      <c r="RDJ329" s="80"/>
      <c r="RDK329" s="80"/>
      <c r="RDL329" s="80"/>
      <c r="RDM329" s="80"/>
      <c r="RDN329" s="80"/>
      <c r="RDO329" s="80"/>
      <c r="RDP329" s="80"/>
      <c r="RDQ329" s="80"/>
      <c r="RDR329" s="80"/>
      <c r="RDS329" s="80"/>
      <c r="RDT329" s="80"/>
      <c r="RDU329" s="80"/>
      <c r="RDV329" s="80"/>
      <c r="RDW329" s="80"/>
      <c r="RDX329" s="80"/>
      <c r="RDY329" s="80"/>
      <c r="RDZ329" s="80"/>
      <c r="REA329" s="80"/>
      <c r="REB329" s="80"/>
      <c r="REC329" s="80"/>
      <c r="RED329" s="80"/>
      <c r="REE329" s="80"/>
      <c r="REF329" s="80"/>
      <c r="REG329" s="80"/>
      <c r="REH329" s="80"/>
      <c r="REI329" s="80"/>
      <c r="REJ329" s="80"/>
      <c r="REK329" s="80"/>
      <c r="REL329" s="80"/>
      <c r="REM329" s="80"/>
      <c r="REN329" s="80"/>
      <c r="REO329" s="80"/>
      <c r="REP329" s="80"/>
      <c r="REQ329" s="80"/>
      <c r="RER329" s="80"/>
      <c r="RES329" s="80"/>
      <c r="RET329" s="80"/>
      <c r="REU329" s="80"/>
      <c r="REV329" s="80"/>
      <c r="REW329" s="80"/>
      <c r="REX329" s="80"/>
      <c r="REY329" s="80"/>
      <c r="REZ329" s="80"/>
      <c r="RFA329" s="80"/>
      <c r="RFB329" s="80"/>
      <c r="RFC329" s="80"/>
      <c r="RFD329" s="80"/>
      <c r="RFE329" s="80"/>
      <c r="RFF329" s="80"/>
      <c r="RFG329" s="80"/>
      <c r="RFH329" s="80"/>
      <c r="RFI329" s="80"/>
      <c r="RFJ329" s="80"/>
      <c r="RFK329" s="80"/>
      <c r="RFL329" s="80"/>
      <c r="RFM329" s="80"/>
      <c r="RFN329" s="80"/>
      <c r="RFO329" s="80"/>
      <c r="RFP329" s="80"/>
      <c r="RFQ329" s="80"/>
      <c r="RFR329" s="80"/>
      <c r="RFS329" s="80"/>
      <c r="RFT329" s="80"/>
      <c r="RFU329" s="80"/>
      <c r="RFV329" s="80"/>
      <c r="RFW329" s="80"/>
      <c r="RFX329" s="80"/>
      <c r="RFY329" s="80"/>
      <c r="RFZ329" s="80"/>
      <c r="RGA329" s="80"/>
      <c r="RGB329" s="80"/>
      <c r="RGC329" s="80"/>
      <c r="RGD329" s="80"/>
      <c r="RGE329" s="80"/>
      <c r="RGF329" s="80"/>
      <c r="RGG329" s="80"/>
      <c r="RGH329" s="80"/>
      <c r="RGI329" s="80"/>
      <c r="RGJ329" s="80"/>
      <c r="RGK329" s="80"/>
      <c r="RGL329" s="80"/>
      <c r="RGM329" s="80"/>
      <c r="RGN329" s="80"/>
      <c r="RGO329" s="80"/>
      <c r="RGP329" s="80"/>
      <c r="RGQ329" s="80"/>
      <c r="RGR329" s="80"/>
      <c r="RGS329" s="80"/>
      <c r="RGT329" s="80"/>
      <c r="RGU329" s="80"/>
      <c r="RGV329" s="80"/>
      <c r="RGW329" s="80"/>
      <c r="RGX329" s="80"/>
      <c r="RGY329" s="80"/>
      <c r="RGZ329" s="80"/>
      <c r="RHA329" s="80"/>
      <c r="RHB329" s="80"/>
      <c r="RHC329" s="80"/>
      <c r="RHD329" s="80"/>
      <c r="RHE329" s="80"/>
      <c r="RHF329" s="80"/>
      <c r="RHG329" s="80"/>
      <c r="RHH329" s="80"/>
      <c r="RHI329" s="80"/>
      <c r="RHJ329" s="80"/>
      <c r="RHK329" s="80"/>
      <c r="RHL329" s="80"/>
      <c r="RHM329" s="80"/>
      <c r="RHN329" s="80"/>
      <c r="RHO329" s="80"/>
      <c r="RHP329" s="80"/>
      <c r="RHQ329" s="80"/>
      <c r="RHR329" s="80"/>
      <c r="RHS329" s="80"/>
      <c r="RHT329" s="80"/>
      <c r="RHU329" s="80"/>
      <c r="RHV329" s="80"/>
      <c r="RHW329" s="80"/>
      <c r="RHX329" s="80"/>
      <c r="RHY329" s="80"/>
      <c r="RHZ329" s="80"/>
      <c r="RIA329" s="80"/>
      <c r="RIB329" s="80"/>
      <c r="RIC329" s="80"/>
      <c r="RID329" s="80"/>
      <c r="RIE329" s="80"/>
      <c r="RIF329" s="80"/>
      <c r="RIG329" s="80"/>
      <c r="RIH329" s="80"/>
      <c r="RII329" s="80"/>
      <c r="RIJ329" s="80"/>
      <c r="RIK329" s="80"/>
      <c r="RIL329" s="80"/>
      <c r="RIM329" s="80"/>
      <c r="RIN329" s="80"/>
      <c r="RIO329" s="80"/>
      <c r="RIP329" s="80"/>
      <c r="RIQ329" s="80"/>
      <c r="RIR329" s="80"/>
      <c r="RIS329" s="80"/>
      <c r="RIT329" s="80"/>
      <c r="RIU329" s="80"/>
      <c r="RIV329" s="80"/>
      <c r="RIW329" s="80"/>
      <c r="RIX329" s="80"/>
      <c r="RIY329" s="80"/>
      <c r="RIZ329" s="80"/>
      <c r="RJA329" s="80"/>
      <c r="RJB329" s="80"/>
      <c r="RJC329" s="80"/>
      <c r="RJD329" s="80"/>
      <c r="RJE329" s="80"/>
      <c r="RJF329" s="80"/>
      <c r="RJG329" s="80"/>
      <c r="RJH329" s="80"/>
      <c r="RJI329" s="80"/>
      <c r="RJJ329" s="80"/>
      <c r="RJK329" s="80"/>
      <c r="RJL329" s="80"/>
      <c r="RJM329" s="80"/>
      <c r="RJN329" s="80"/>
      <c r="RJO329" s="80"/>
      <c r="RJP329" s="80"/>
      <c r="RJQ329" s="80"/>
      <c r="RJR329" s="80"/>
      <c r="RJS329" s="80"/>
      <c r="RJT329" s="80"/>
      <c r="RJU329" s="80"/>
      <c r="RJV329" s="80"/>
      <c r="RJW329" s="80"/>
      <c r="RJX329" s="80"/>
      <c r="RJY329" s="80"/>
      <c r="RJZ329" s="80"/>
      <c r="RKA329" s="80"/>
      <c r="RKB329" s="80"/>
      <c r="RKC329" s="80"/>
      <c r="RKD329" s="80"/>
      <c r="RKE329" s="80"/>
      <c r="RKF329" s="80"/>
      <c r="RKG329" s="80"/>
      <c r="RKH329" s="80"/>
      <c r="RKI329" s="80"/>
      <c r="RKJ329" s="80"/>
      <c r="RKK329" s="80"/>
      <c r="RKL329" s="80"/>
      <c r="RKM329" s="80"/>
      <c r="RKN329" s="80"/>
      <c r="RKO329" s="80"/>
      <c r="RKP329" s="80"/>
      <c r="RKQ329" s="80"/>
      <c r="RKR329" s="80"/>
      <c r="RKS329" s="80"/>
      <c r="RKT329" s="80"/>
      <c r="RKU329" s="80"/>
      <c r="RKV329" s="80"/>
      <c r="RKW329" s="80"/>
      <c r="RKX329" s="80"/>
      <c r="RKY329" s="80"/>
      <c r="RKZ329" s="80"/>
      <c r="RLA329" s="80"/>
      <c r="RLB329" s="80"/>
      <c r="RLC329" s="80"/>
      <c r="RLD329" s="80"/>
      <c r="RLE329" s="80"/>
      <c r="RLF329" s="80"/>
      <c r="RLG329" s="80"/>
      <c r="RLH329" s="80"/>
      <c r="RLI329" s="80"/>
      <c r="RLJ329" s="80"/>
      <c r="RLK329" s="80"/>
      <c r="RLL329" s="80"/>
      <c r="RLM329" s="80"/>
      <c r="RLN329" s="80"/>
      <c r="RLO329" s="80"/>
      <c r="RLP329" s="80"/>
      <c r="RLQ329" s="80"/>
      <c r="RLR329" s="80"/>
      <c r="RLS329" s="80"/>
      <c r="RLT329" s="80"/>
      <c r="RLU329" s="80"/>
      <c r="RLV329" s="80"/>
      <c r="RLW329" s="80"/>
      <c r="RLX329" s="80"/>
      <c r="RLY329" s="80"/>
      <c r="RLZ329" s="80"/>
      <c r="RMA329" s="80"/>
      <c r="RMB329" s="80"/>
      <c r="RMC329" s="80"/>
      <c r="RMD329" s="80"/>
      <c r="RME329" s="80"/>
      <c r="RMF329" s="80"/>
      <c r="RMG329" s="80"/>
      <c r="RMH329" s="80"/>
      <c r="RMI329" s="80"/>
      <c r="RMJ329" s="80"/>
      <c r="RMK329" s="80"/>
      <c r="RML329" s="80"/>
      <c r="RMM329" s="80"/>
      <c r="RMN329" s="80"/>
      <c r="RMO329" s="80"/>
      <c r="RMP329" s="80"/>
      <c r="RMQ329" s="80"/>
      <c r="RMR329" s="80"/>
      <c r="RMS329" s="80"/>
      <c r="RMT329" s="80"/>
      <c r="RMU329" s="80"/>
      <c r="RMV329" s="80"/>
      <c r="RMW329" s="80"/>
      <c r="RMX329" s="80"/>
      <c r="RMY329" s="80"/>
      <c r="RMZ329" s="80"/>
      <c r="RNA329" s="80"/>
      <c r="RNB329" s="80"/>
      <c r="RNC329" s="80"/>
      <c r="RND329" s="80"/>
      <c r="RNE329" s="80"/>
      <c r="RNF329" s="80"/>
      <c r="RNG329" s="80"/>
      <c r="RNH329" s="80"/>
      <c r="RNI329" s="80"/>
      <c r="RNJ329" s="80"/>
      <c r="RNK329" s="80"/>
      <c r="RNL329" s="80"/>
      <c r="RNM329" s="80"/>
      <c r="RNN329" s="80"/>
      <c r="RNO329" s="80"/>
      <c r="RNP329" s="80"/>
      <c r="RNQ329" s="80"/>
      <c r="RNR329" s="80"/>
      <c r="RNS329" s="80"/>
      <c r="RNT329" s="80"/>
      <c r="RNU329" s="80"/>
      <c r="RNV329" s="80"/>
      <c r="RNW329" s="80"/>
      <c r="RNX329" s="80"/>
      <c r="RNY329" s="80"/>
      <c r="RNZ329" s="80"/>
      <c r="ROA329" s="80"/>
      <c r="ROB329" s="80"/>
      <c r="ROC329" s="80"/>
      <c r="ROD329" s="80"/>
      <c r="ROE329" s="80"/>
      <c r="ROF329" s="80"/>
      <c r="ROG329" s="80"/>
      <c r="ROH329" s="80"/>
      <c r="ROI329" s="80"/>
      <c r="ROJ329" s="80"/>
      <c r="ROK329" s="80"/>
      <c r="ROL329" s="80"/>
      <c r="ROM329" s="80"/>
      <c r="RON329" s="80"/>
      <c r="ROO329" s="80"/>
      <c r="ROP329" s="80"/>
      <c r="ROQ329" s="80"/>
      <c r="ROR329" s="80"/>
      <c r="ROS329" s="80"/>
      <c r="ROT329" s="80"/>
      <c r="ROU329" s="80"/>
      <c r="ROV329" s="80"/>
      <c r="ROW329" s="80"/>
      <c r="ROX329" s="80"/>
      <c r="ROY329" s="80"/>
      <c r="ROZ329" s="80"/>
      <c r="RPA329" s="80"/>
      <c r="RPB329" s="80"/>
      <c r="RPC329" s="80"/>
      <c r="RPD329" s="80"/>
      <c r="RPE329" s="80"/>
      <c r="RPF329" s="80"/>
      <c r="RPG329" s="80"/>
      <c r="RPH329" s="80"/>
      <c r="RPI329" s="80"/>
      <c r="RPJ329" s="80"/>
      <c r="RPK329" s="80"/>
      <c r="RPL329" s="80"/>
      <c r="RPM329" s="80"/>
      <c r="RPN329" s="80"/>
      <c r="RPO329" s="80"/>
      <c r="RPP329" s="80"/>
      <c r="RPQ329" s="80"/>
      <c r="RPR329" s="80"/>
      <c r="RPS329" s="80"/>
      <c r="RPT329" s="80"/>
      <c r="RPU329" s="80"/>
      <c r="RPV329" s="80"/>
      <c r="RPW329" s="80"/>
      <c r="RPX329" s="80"/>
      <c r="RPY329" s="80"/>
      <c r="RPZ329" s="80"/>
      <c r="RQA329" s="80"/>
      <c r="RQB329" s="80"/>
      <c r="RQC329" s="80"/>
      <c r="RQD329" s="80"/>
      <c r="RQE329" s="80"/>
      <c r="RQF329" s="80"/>
      <c r="RQG329" s="80"/>
      <c r="RQH329" s="80"/>
      <c r="RQI329" s="80"/>
      <c r="RQJ329" s="80"/>
      <c r="RQK329" s="80"/>
      <c r="RQL329" s="80"/>
      <c r="RQM329" s="80"/>
      <c r="RQN329" s="80"/>
      <c r="RQO329" s="80"/>
      <c r="RQP329" s="80"/>
      <c r="RQQ329" s="80"/>
      <c r="RQR329" s="80"/>
      <c r="RQS329" s="80"/>
      <c r="RQT329" s="80"/>
      <c r="RQU329" s="80"/>
      <c r="RQV329" s="80"/>
      <c r="RQW329" s="80"/>
      <c r="RQX329" s="80"/>
      <c r="RQY329" s="80"/>
      <c r="RQZ329" s="80"/>
      <c r="RRA329" s="80"/>
      <c r="RRB329" s="80"/>
      <c r="RRC329" s="80"/>
      <c r="RRD329" s="80"/>
      <c r="RRE329" s="80"/>
      <c r="RRF329" s="80"/>
      <c r="RRG329" s="80"/>
      <c r="RRH329" s="80"/>
      <c r="RRI329" s="80"/>
      <c r="RRJ329" s="80"/>
      <c r="RRK329" s="80"/>
      <c r="RRL329" s="80"/>
      <c r="RRM329" s="80"/>
      <c r="RRN329" s="80"/>
      <c r="RRO329" s="80"/>
      <c r="RRP329" s="80"/>
      <c r="RRQ329" s="80"/>
      <c r="RRR329" s="80"/>
      <c r="RRS329" s="80"/>
      <c r="RRT329" s="80"/>
      <c r="RRU329" s="80"/>
      <c r="RRV329" s="80"/>
      <c r="RRW329" s="80"/>
      <c r="RRX329" s="80"/>
      <c r="RRY329" s="80"/>
      <c r="RRZ329" s="80"/>
      <c r="RSA329" s="80"/>
      <c r="RSB329" s="80"/>
      <c r="RSC329" s="80"/>
      <c r="RSD329" s="80"/>
      <c r="RSE329" s="80"/>
      <c r="RSF329" s="80"/>
      <c r="RSG329" s="80"/>
      <c r="RSH329" s="80"/>
      <c r="RSI329" s="80"/>
      <c r="RSJ329" s="80"/>
      <c r="RSK329" s="80"/>
      <c r="RSL329" s="80"/>
      <c r="RSM329" s="80"/>
      <c r="RSN329" s="80"/>
      <c r="RSO329" s="80"/>
      <c r="RSP329" s="80"/>
      <c r="RSQ329" s="80"/>
      <c r="RSR329" s="80"/>
      <c r="RSS329" s="80"/>
      <c r="RST329" s="80"/>
      <c r="RSU329" s="80"/>
      <c r="RSV329" s="80"/>
      <c r="RSW329" s="80"/>
      <c r="RSX329" s="80"/>
      <c r="RSY329" s="80"/>
      <c r="RSZ329" s="80"/>
      <c r="RTA329" s="80"/>
      <c r="RTB329" s="80"/>
      <c r="RTC329" s="80"/>
      <c r="RTD329" s="80"/>
      <c r="RTE329" s="80"/>
      <c r="RTF329" s="80"/>
      <c r="RTG329" s="80"/>
      <c r="RTH329" s="80"/>
      <c r="RTI329" s="80"/>
      <c r="RTJ329" s="80"/>
      <c r="RTK329" s="80"/>
      <c r="RTL329" s="80"/>
      <c r="RTM329" s="80"/>
      <c r="RTN329" s="80"/>
      <c r="RTO329" s="80"/>
      <c r="RTP329" s="80"/>
      <c r="RTQ329" s="80"/>
      <c r="RTR329" s="80"/>
      <c r="RTS329" s="80"/>
      <c r="RTT329" s="80"/>
      <c r="RTU329" s="80"/>
      <c r="RTV329" s="80"/>
      <c r="RTW329" s="80"/>
      <c r="RTX329" s="80"/>
      <c r="RTY329" s="80"/>
      <c r="RTZ329" s="80"/>
      <c r="RUA329" s="80"/>
      <c r="RUB329" s="80"/>
      <c r="RUC329" s="80"/>
      <c r="RUD329" s="80"/>
      <c r="RUE329" s="80"/>
      <c r="RUF329" s="80"/>
      <c r="RUG329" s="80"/>
      <c r="RUH329" s="80"/>
      <c r="RUI329" s="80"/>
      <c r="RUJ329" s="80"/>
      <c r="RUK329" s="80"/>
      <c r="RUL329" s="80"/>
      <c r="RUM329" s="80"/>
      <c r="RUN329" s="80"/>
      <c r="RUO329" s="80"/>
      <c r="RUP329" s="80"/>
      <c r="RUQ329" s="80"/>
      <c r="RUR329" s="80"/>
      <c r="RUS329" s="80"/>
      <c r="RUT329" s="80"/>
      <c r="RUU329" s="80"/>
      <c r="RUV329" s="80"/>
      <c r="RUW329" s="80"/>
      <c r="RUX329" s="80"/>
      <c r="RUY329" s="80"/>
      <c r="RUZ329" s="80"/>
      <c r="RVA329" s="80"/>
      <c r="RVB329" s="80"/>
      <c r="RVC329" s="80"/>
      <c r="RVD329" s="80"/>
      <c r="RVE329" s="80"/>
      <c r="RVF329" s="80"/>
      <c r="RVG329" s="80"/>
      <c r="RVH329" s="80"/>
      <c r="RVI329" s="80"/>
      <c r="RVJ329" s="80"/>
      <c r="RVK329" s="80"/>
      <c r="RVL329" s="80"/>
      <c r="RVM329" s="80"/>
      <c r="RVN329" s="80"/>
      <c r="RVO329" s="80"/>
      <c r="RVP329" s="80"/>
      <c r="RVQ329" s="80"/>
      <c r="RVR329" s="80"/>
      <c r="RVS329" s="80"/>
      <c r="RVT329" s="80"/>
      <c r="RVU329" s="80"/>
      <c r="RVV329" s="80"/>
      <c r="RVW329" s="80"/>
      <c r="RVX329" s="80"/>
      <c r="RVY329" s="80"/>
      <c r="RVZ329" s="80"/>
      <c r="RWA329" s="80"/>
      <c r="RWB329" s="80"/>
      <c r="RWC329" s="80"/>
      <c r="RWD329" s="80"/>
      <c r="RWE329" s="80"/>
      <c r="RWF329" s="80"/>
      <c r="RWG329" s="80"/>
      <c r="RWH329" s="80"/>
      <c r="RWI329" s="80"/>
      <c r="RWJ329" s="80"/>
      <c r="RWK329" s="80"/>
      <c r="RWL329" s="80"/>
      <c r="RWM329" s="80"/>
      <c r="RWN329" s="80"/>
      <c r="RWO329" s="80"/>
      <c r="RWP329" s="80"/>
      <c r="RWQ329" s="80"/>
      <c r="RWR329" s="80"/>
      <c r="RWS329" s="80"/>
      <c r="RWT329" s="80"/>
      <c r="RWU329" s="80"/>
      <c r="RWV329" s="80"/>
      <c r="RWW329" s="80"/>
      <c r="RWX329" s="80"/>
      <c r="RWY329" s="80"/>
      <c r="RWZ329" s="80"/>
      <c r="RXA329" s="80"/>
      <c r="RXB329" s="80"/>
      <c r="RXC329" s="80"/>
      <c r="RXD329" s="80"/>
      <c r="RXE329" s="80"/>
      <c r="RXF329" s="80"/>
      <c r="RXG329" s="80"/>
      <c r="RXH329" s="80"/>
      <c r="RXI329" s="80"/>
      <c r="RXJ329" s="80"/>
      <c r="RXK329" s="80"/>
      <c r="RXL329" s="80"/>
      <c r="RXM329" s="80"/>
      <c r="RXN329" s="80"/>
      <c r="RXO329" s="80"/>
      <c r="RXP329" s="80"/>
      <c r="RXQ329" s="80"/>
      <c r="RXR329" s="80"/>
      <c r="RXS329" s="80"/>
      <c r="RXT329" s="80"/>
      <c r="RXU329" s="80"/>
      <c r="RXV329" s="80"/>
      <c r="RXW329" s="80"/>
      <c r="RXX329" s="80"/>
      <c r="RXY329" s="80"/>
      <c r="RXZ329" s="80"/>
      <c r="RYA329" s="80"/>
      <c r="RYB329" s="80"/>
      <c r="RYC329" s="80"/>
      <c r="RYD329" s="80"/>
      <c r="RYE329" s="80"/>
      <c r="RYF329" s="80"/>
      <c r="RYG329" s="80"/>
      <c r="RYH329" s="80"/>
      <c r="RYI329" s="80"/>
      <c r="RYJ329" s="80"/>
      <c r="RYK329" s="80"/>
      <c r="RYL329" s="80"/>
      <c r="RYM329" s="80"/>
      <c r="RYN329" s="80"/>
      <c r="RYO329" s="80"/>
      <c r="RYP329" s="80"/>
      <c r="RYQ329" s="80"/>
      <c r="RYR329" s="80"/>
      <c r="RYS329" s="80"/>
      <c r="RYT329" s="80"/>
      <c r="RYU329" s="80"/>
      <c r="RYV329" s="80"/>
      <c r="RYW329" s="80"/>
      <c r="RYX329" s="80"/>
      <c r="RYY329" s="80"/>
      <c r="RYZ329" s="80"/>
      <c r="RZA329" s="80"/>
      <c r="RZB329" s="80"/>
      <c r="RZC329" s="80"/>
      <c r="RZD329" s="80"/>
      <c r="RZE329" s="80"/>
      <c r="RZF329" s="80"/>
      <c r="RZG329" s="80"/>
      <c r="RZH329" s="80"/>
      <c r="RZI329" s="80"/>
      <c r="RZJ329" s="80"/>
      <c r="RZK329" s="80"/>
      <c r="RZL329" s="80"/>
      <c r="RZM329" s="80"/>
      <c r="RZN329" s="80"/>
      <c r="RZO329" s="80"/>
      <c r="RZP329" s="80"/>
      <c r="RZQ329" s="80"/>
      <c r="RZR329" s="80"/>
      <c r="RZS329" s="80"/>
      <c r="RZT329" s="80"/>
      <c r="RZU329" s="80"/>
      <c r="RZV329" s="80"/>
      <c r="RZW329" s="80"/>
      <c r="RZX329" s="80"/>
      <c r="RZY329" s="80"/>
      <c r="RZZ329" s="80"/>
      <c r="SAA329" s="80"/>
      <c r="SAB329" s="80"/>
      <c r="SAC329" s="80"/>
      <c r="SAD329" s="80"/>
      <c r="SAE329" s="80"/>
      <c r="SAF329" s="80"/>
      <c r="SAG329" s="80"/>
      <c r="SAH329" s="80"/>
      <c r="SAI329" s="80"/>
      <c r="SAJ329" s="80"/>
      <c r="SAK329" s="80"/>
      <c r="SAL329" s="80"/>
      <c r="SAM329" s="80"/>
      <c r="SAN329" s="80"/>
      <c r="SAO329" s="80"/>
      <c r="SAP329" s="80"/>
      <c r="SAQ329" s="80"/>
      <c r="SAR329" s="80"/>
      <c r="SAS329" s="80"/>
      <c r="SAT329" s="80"/>
      <c r="SAU329" s="80"/>
      <c r="SAV329" s="80"/>
      <c r="SAW329" s="80"/>
      <c r="SAX329" s="80"/>
      <c r="SAY329" s="80"/>
      <c r="SAZ329" s="80"/>
      <c r="SBA329" s="80"/>
      <c r="SBB329" s="80"/>
      <c r="SBC329" s="80"/>
      <c r="SBD329" s="80"/>
      <c r="SBE329" s="80"/>
      <c r="SBF329" s="80"/>
      <c r="SBG329" s="80"/>
      <c r="SBH329" s="80"/>
      <c r="SBI329" s="80"/>
      <c r="SBJ329" s="80"/>
      <c r="SBK329" s="80"/>
      <c r="SBL329" s="80"/>
      <c r="SBM329" s="80"/>
      <c r="SBN329" s="80"/>
      <c r="SBO329" s="80"/>
      <c r="SBP329" s="80"/>
      <c r="SBQ329" s="80"/>
      <c r="SBR329" s="80"/>
      <c r="SBS329" s="80"/>
      <c r="SBT329" s="80"/>
      <c r="SBU329" s="80"/>
      <c r="SBV329" s="80"/>
      <c r="SBW329" s="80"/>
      <c r="SBX329" s="80"/>
      <c r="SBY329" s="80"/>
      <c r="SBZ329" s="80"/>
      <c r="SCA329" s="80"/>
      <c r="SCB329" s="80"/>
      <c r="SCC329" s="80"/>
      <c r="SCD329" s="80"/>
      <c r="SCE329" s="80"/>
      <c r="SCF329" s="80"/>
      <c r="SCG329" s="80"/>
      <c r="SCH329" s="80"/>
      <c r="SCI329" s="80"/>
      <c r="SCJ329" s="80"/>
      <c r="SCK329" s="80"/>
      <c r="SCL329" s="80"/>
      <c r="SCM329" s="80"/>
      <c r="SCN329" s="80"/>
      <c r="SCO329" s="80"/>
      <c r="SCP329" s="80"/>
      <c r="SCQ329" s="80"/>
      <c r="SCR329" s="80"/>
      <c r="SCS329" s="80"/>
      <c r="SCT329" s="80"/>
      <c r="SCU329" s="80"/>
      <c r="SCV329" s="80"/>
      <c r="SCW329" s="80"/>
      <c r="SCX329" s="80"/>
      <c r="SCY329" s="80"/>
      <c r="SCZ329" s="80"/>
      <c r="SDA329" s="80"/>
      <c r="SDB329" s="80"/>
      <c r="SDC329" s="80"/>
      <c r="SDD329" s="80"/>
      <c r="SDE329" s="80"/>
      <c r="SDF329" s="80"/>
      <c r="SDG329" s="80"/>
      <c r="SDH329" s="80"/>
      <c r="SDI329" s="80"/>
      <c r="SDJ329" s="80"/>
      <c r="SDK329" s="80"/>
      <c r="SDL329" s="80"/>
      <c r="SDM329" s="80"/>
      <c r="SDN329" s="80"/>
      <c r="SDO329" s="80"/>
      <c r="SDP329" s="80"/>
      <c r="SDQ329" s="80"/>
      <c r="SDR329" s="80"/>
      <c r="SDS329" s="80"/>
      <c r="SDT329" s="80"/>
      <c r="SDU329" s="80"/>
      <c r="SDV329" s="80"/>
      <c r="SDW329" s="80"/>
      <c r="SDX329" s="80"/>
      <c r="SDY329" s="80"/>
      <c r="SDZ329" s="80"/>
      <c r="SEA329" s="80"/>
      <c r="SEB329" s="80"/>
      <c r="SEC329" s="80"/>
      <c r="SED329" s="80"/>
      <c r="SEE329" s="80"/>
      <c r="SEF329" s="80"/>
      <c r="SEG329" s="80"/>
      <c r="SEH329" s="80"/>
      <c r="SEI329" s="80"/>
      <c r="SEJ329" s="80"/>
      <c r="SEK329" s="80"/>
      <c r="SEL329" s="80"/>
      <c r="SEM329" s="80"/>
      <c r="SEN329" s="80"/>
      <c r="SEO329" s="80"/>
      <c r="SEP329" s="80"/>
      <c r="SEQ329" s="80"/>
      <c r="SER329" s="80"/>
      <c r="SES329" s="80"/>
      <c r="SET329" s="80"/>
      <c r="SEU329" s="80"/>
      <c r="SEV329" s="80"/>
      <c r="SEW329" s="80"/>
      <c r="SEX329" s="80"/>
      <c r="SEY329" s="80"/>
      <c r="SEZ329" s="80"/>
      <c r="SFA329" s="80"/>
      <c r="SFB329" s="80"/>
      <c r="SFC329" s="80"/>
      <c r="SFD329" s="80"/>
      <c r="SFE329" s="80"/>
      <c r="SFF329" s="80"/>
      <c r="SFG329" s="80"/>
      <c r="SFH329" s="80"/>
      <c r="SFI329" s="80"/>
      <c r="SFJ329" s="80"/>
      <c r="SFK329" s="80"/>
      <c r="SFL329" s="80"/>
      <c r="SFM329" s="80"/>
      <c r="SFN329" s="80"/>
      <c r="SFO329" s="80"/>
      <c r="SFP329" s="80"/>
      <c r="SFQ329" s="80"/>
      <c r="SFR329" s="80"/>
      <c r="SFS329" s="80"/>
      <c r="SFT329" s="80"/>
      <c r="SFU329" s="80"/>
      <c r="SFV329" s="80"/>
      <c r="SFW329" s="80"/>
      <c r="SFX329" s="80"/>
      <c r="SFY329" s="80"/>
      <c r="SFZ329" s="80"/>
      <c r="SGA329" s="80"/>
      <c r="SGB329" s="80"/>
      <c r="SGC329" s="80"/>
      <c r="SGD329" s="80"/>
      <c r="SGE329" s="80"/>
      <c r="SGF329" s="80"/>
      <c r="SGG329" s="80"/>
      <c r="SGH329" s="80"/>
      <c r="SGI329" s="80"/>
      <c r="SGJ329" s="80"/>
      <c r="SGK329" s="80"/>
      <c r="SGL329" s="80"/>
      <c r="SGM329" s="80"/>
      <c r="SGN329" s="80"/>
      <c r="SGO329" s="80"/>
      <c r="SGP329" s="80"/>
      <c r="SGQ329" s="80"/>
      <c r="SGR329" s="80"/>
      <c r="SGS329" s="80"/>
      <c r="SGT329" s="80"/>
      <c r="SGU329" s="80"/>
      <c r="SGV329" s="80"/>
      <c r="SGW329" s="80"/>
      <c r="SGX329" s="80"/>
      <c r="SGY329" s="80"/>
      <c r="SGZ329" s="80"/>
      <c r="SHA329" s="80"/>
      <c r="SHB329" s="80"/>
      <c r="SHC329" s="80"/>
      <c r="SHD329" s="80"/>
      <c r="SHE329" s="80"/>
      <c r="SHF329" s="80"/>
      <c r="SHG329" s="80"/>
      <c r="SHH329" s="80"/>
      <c r="SHI329" s="80"/>
      <c r="SHJ329" s="80"/>
      <c r="SHK329" s="80"/>
      <c r="SHL329" s="80"/>
      <c r="SHM329" s="80"/>
      <c r="SHN329" s="80"/>
      <c r="SHO329" s="80"/>
      <c r="SHP329" s="80"/>
      <c r="SHQ329" s="80"/>
      <c r="SHR329" s="80"/>
      <c r="SHS329" s="80"/>
      <c r="SHT329" s="80"/>
      <c r="SHU329" s="80"/>
      <c r="SHV329" s="80"/>
      <c r="SHW329" s="80"/>
      <c r="SHX329" s="80"/>
      <c r="SHY329" s="80"/>
      <c r="SHZ329" s="80"/>
      <c r="SIA329" s="80"/>
      <c r="SIB329" s="80"/>
      <c r="SIC329" s="80"/>
      <c r="SID329" s="80"/>
      <c r="SIE329" s="80"/>
      <c r="SIF329" s="80"/>
      <c r="SIG329" s="80"/>
      <c r="SIH329" s="80"/>
      <c r="SII329" s="80"/>
      <c r="SIJ329" s="80"/>
      <c r="SIK329" s="80"/>
      <c r="SIL329" s="80"/>
      <c r="SIM329" s="80"/>
      <c r="SIN329" s="80"/>
      <c r="SIO329" s="80"/>
      <c r="SIP329" s="80"/>
      <c r="SIQ329" s="80"/>
      <c r="SIR329" s="80"/>
      <c r="SIS329" s="80"/>
      <c r="SIT329" s="80"/>
      <c r="SIU329" s="80"/>
      <c r="SIV329" s="80"/>
      <c r="SIW329" s="80"/>
      <c r="SIX329" s="80"/>
      <c r="SIY329" s="80"/>
      <c r="SIZ329" s="80"/>
      <c r="SJA329" s="80"/>
      <c r="SJB329" s="80"/>
      <c r="SJC329" s="80"/>
      <c r="SJD329" s="80"/>
      <c r="SJE329" s="80"/>
      <c r="SJF329" s="80"/>
      <c r="SJG329" s="80"/>
      <c r="SJH329" s="80"/>
      <c r="SJI329" s="80"/>
      <c r="SJJ329" s="80"/>
      <c r="SJK329" s="80"/>
      <c r="SJL329" s="80"/>
      <c r="SJM329" s="80"/>
      <c r="SJN329" s="80"/>
      <c r="SJO329" s="80"/>
      <c r="SJP329" s="80"/>
      <c r="SJQ329" s="80"/>
      <c r="SJR329" s="80"/>
      <c r="SJS329" s="80"/>
      <c r="SJT329" s="80"/>
      <c r="SJU329" s="80"/>
      <c r="SJV329" s="80"/>
      <c r="SJW329" s="80"/>
      <c r="SJX329" s="80"/>
      <c r="SJY329" s="80"/>
      <c r="SJZ329" s="80"/>
      <c r="SKA329" s="80"/>
      <c r="SKB329" s="80"/>
      <c r="SKC329" s="80"/>
      <c r="SKD329" s="80"/>
      <c r="SKE329" s="80"/>
      <c r="SKF329" s="80"/>
      <c r="SKG329" s="80"/>
      <c r="SKH329" s="80"/>
      <c r="SKI329" s="80"/>
      <c r="SKJ329" s="80"/>
      <c r="SKK329" s="80"/>
      <c r="SKL329" s="80"/>
      <c r="SKM329" s="80"/>
      <c r="SKN329" s="80"/>
      <c r="SKO329" s="80"/>
      <c r="SKP329" s="80"/>
      <c r="SKQ329" s="80"/>
      <c r="SKR329" s="80"/>
      <c r="SKS329" s="80"/>
      <c r="SKT329" s="80"/>
      <c r="SKU329" s="80"/>
      <c r="SKV329" s="80"/>
      <c r="SKW329" s="80"/>
      <c r="SKX329" s="80"/>
      <c r="SKY329" s="80"/>
      <c r="SKZ329" s="80"/>
      <c r="SLA329" s="80"/>
      <c r="SLB329" s="80"/>
      <c r="SLC329" s="80"/>
      <c r="SLD329" s="80"/>
      <c r="SLE329" s="80"/>
      <c r="SLF329" s="80"/>
      <c r="SLG329" s="80"/>
      <c r="SLH329" s="80"/>
      <c r="SLI329" s="80"/>
      <c r="SLJ329" s="80"/>
      <c r="SLK329" s="80"/>
      <c r="SLL329" s="80"/>
      <c r="SLM329" s="80"/>
      <c r="SLN329" s="80"/>
      <c r="SLO329" s="80"/>
      <c r="SLP329" s="80"/>
      <c r="SLQ329" s="80"/>
      <c r="SLR329" s="80"/>
      <c r="SLS329" s="80"/>
      <c r="SLT329" s="80"/>
      <c r="SLU329" s="80"/>
      <c r="SLV329" s="80"/>
      <c r="SLW329" s="80"/>
      <c r="SLX329" s="80"/>
      <c r="SLY329" s="80"/>
      <c r="SLZ329" s="80"/>
      <c r="SMA329" s="80"/>
      <c r="SMB329" s="80"/>
      <c r="SMC329" s="80"/>
      <c r="SMD329" s="80"/>
      <c r="SME329" s="80"/>
      <c r="SMF329" s="80"/>
      <c r="SMG329" s="80"/>
      <c r="SMH329" s="80"/>
      <c r="SMI329" s="80"/>
      <c r="SMJ329" s="80"/>
      <c r="SMK329" s="80"/>
      <c r="SML329" s="80"/>
      <c r="SMM329" s="80"/>
      <c r="SMN329" s="80"/>
      <c r="SMO329" s="80"/>
      <c r="SMP329" s="80"/>
      <c r="SMQ329" s="80"/>
      <c r="SMR329" s="80"/>
      <c r="SMS329" s="80"/>
      <c r="SMT329" s="80"/>
      <c r="SMU329" s="80"/>
      <c r="SMV329" s="80"/>
      <c r="SMW329" s="80"/>
      <c r="SMX329" s="80"/>
      <c r="SMY329" s="80"/>
      <c r="SMZ329" s="80"/>
      <c r="SNA329" s="80"/>
      <c r="SNB329" s="80"/>
      <c r="SNC329" s="80"/>
      <c r="SND329" s="80"/>
      <c r="SNE329" s="80"/>
      <c r="SNF329" s="80"/>
      <c r="SNG329" s="80"/>
      <c r="SNH329" s="80"/>
      <c r="SNI329" s="80"/>
      <c r="SNJ329" s="80"/>
      <c r="SNK329" s="80"/>
      <c r="SNL329" s="80"/>
      <c r="SNM329" s="80"/>
      <c r="SNN329" s="80"/>
      <c r="SNO329" s="80"/>
      <c r="SNP329" s="80"/>
      <c r="SNQ329" s="80"/>
      <c r="SNR329" s="80"/>
      <c r="SNS329" s="80"/>
      <c r="SNT329" s="80"/>
      <c r="SNU329" s="80"/>
      <c r="SNV329" s="80"/>
      <c r="SNW329" s="80"/>
      <c r="SNX329" s="80"/>
      <c r="SNY329" s="80"/>
      <c r="SNZ329" s="80"/>
      <c r="SOA329" s="80"/>
      <c r="SOB329" s="80"/>
      <c r="SOC329" s="80"/>
      <c r="SOD329" s="80"/>
      <c r="SOE329" s="80"/>
      <c r="SOF329" s="80"/>
      <c r="SOG329" s="80"/>
      <c r="SOH329" s="80"/>
      <c r="SOI329" s="80"/>
      <c r="SOJ329" s="80"/>
      <c r="SOK329" s="80"/>
      <c r="SOL329" s="80"/>
      <c r="SOM329" s="80"/>
      <c r="SON329" s="80"/>
      <c r="SOO329" s="80"/>
      <c r="SOP329" s="80"/>
      <c r="SOQ329" s="80"/>
      <c r="SOR329" s="80"/>
      <c r="SOS329" s="80"/>
      <c r="SOT329" s="80"/>
      <c r="SOU329" s="80"/>
      <c r="SOV329" s="80"/>
      <c r="SOW329" s="80"/>
      <c r="SOX329" s="80"/>
      <c r="SOY329" s="80"/>
      <c r="SOZ329" s="80"/>
      <c r="SPA329" s="80"/>
      <c r="SPB329" s="80"/>
      <c r="SPC329" s="80"/>
      <c r="SPD329" s="80"/>
      <c r="SPE329" s="80"/>
      <c r="SPF329" s="80"/>
      <c r="SPG329" s="80"/>
      <c r="SPH329" s="80"/>
      <c r="SPI329" s="80"/>
      <c r="SPJ329" s="80"/>
      <c r="SPK329" s="80"/>
      <c r="SPL329" s="80"/>
      <c r="SPM329" s="80"/>
      <c r="SPN329" s="80"/>
      <c r="SPO329" s="80"/>
      <c r="SPP329" s="80"/>
      <c r="SPQ329" s="80"/>
      <c r="SPR329" s="80"/>
      <c r="SPS329" s="80"/>
      <c r="SPT329" s="80"/>
      <c r="SPU329" s="80"/>
      <c r="SPV329" s="80"/>
      <c r="SPW329" s="80"/>
      <c r="SPX329" s="80"/>
      <c r="SPY329" s="80"/>
      <c r="SPZ329" s="80"/>
      <c r="SQA329" s="80"/>
      <c r="SQB329" s="80"/>
      <c r="SQC329" s="80"/>
      <c r="SQD329" s="80"/>
      <c r="SQE329" s="80"/>
      <c r="SQF329" s="80"/>
      <c r="SQG329" s="80"/>
      <c r="SQH329" s="80"/>
      <c r="SQI329" s="80"/>
      <c r="SQJ329" s="80"/>
      <c r="SQK329" s="80"/>
      <c r="SQL329" s="80"/>
      <c r="SQM329" s="80"/>
      <c r="SQN329" s="80"/>
      <c r="SQO329" s="80"/>
      <c r="SQP329" s="80"/>
      <c r="SQQ329" s="80"/>
      <c r="SQR329" s="80"/>
      <c r="SQS329" s="80"/>
      <c r="SQT329" s="80"/>
      <c r="SQU329" s="80"/>
      <c r="SQV329" s="80"/>
      <c r="SQW329" s="80"/>
      <c r="SQX329" s="80"/>
      <c r="SQY329" s="80"/>
      <c r="SQZ329" s="80"/>
      <c r="SRA329" s="80"/>
      <c r="SRB329" s="80"/>
      <c r="SRC329" s="80"/>
      <c r="SRD329" s="80"/>
      <c r="SRE329" s="80"/>
      <c r="SRF329" s="80"/>
      <c r="SRG329" s="80"/>
      <c r="SRH329" s="80"/>
      <c r="SRI329" s="80"/>
      <c r="SRJ329" s="80"/>
      <c r="SRK329" s="80"/>
      <c r="SRL329" s="80"/>
      <c r="SRM329" s="80"/>
      <c r="SRN329" s="80"/>
      <c r="SRO329" s="80"/>
      <c r="SRP329" s="80"/>
      <c r="SRQ329" s="80"/>
      <c r="SRR329" s="80"/>
      <c r="SRS329" s="80"/>
      <c r="SRT329" s="80"/>
      <c r="SRU329" s="80"/>
      <c r="SRV329" s="80"/>
      <c r="SRW329" s="80"/>
      <c r="SRX329" s="80"/>
      <c r="SRY329" s="80"/>
      <c r="SRZ329" s="80"/>
      <c r="SSA329" s="80"/>
      <c r="SSB329" s="80"/>
      <c r="SSC329" s="80"/>
      <c r="SSD329" s="80"/>
      <c r="SSE329" s="80"/>
      <c r="SSF329" s="80"/>
      <c r="SSG329" s="80"/>
      <c r="SSH329" s="80"/>
      <c r="SSI329" s="80"/>
      <c r="SSJ329" s="80"/>
      <c r="SSK329" s="80"/>
      <c r="SSL329" s="80"/>
      <c r="SSM329" s="80"/>
      <c r="SSN329" s="80"/>
      <c r="SSO329" s="80"/>
      <c r="SSP329" s="80"/>
      <c r="SSQ329" s="80"/>
      <c r="SSR329" s="80"/>
      <c r="SSS329" s="80"/>
      <c r="SST329" s="80"/>
      <c r="SSU329" s="80"/>
      <c r="SSV329" s="80"/>
      <c r="SSW329" s="80"/>
      <c r="SSX329" s="80"/>
      <c r="SSY329" s="80"/>
      <c r="SSZ329" s="80"/>
      <c r="STA329" s="80"/>
      <c r="STB329" s="80"/>
      <c r="STC329" s="80"/>
      <c r="STD329" s="80"/>
      <c r="STE329" s="80"/>
      <c r="STF329" s="80"/>
      <c r="STG329" s="80"/>
      <c r="STH329" s="80"/>
      <c r="STI329" s="80"/>
      <c r="STJ329" s="80"/>
      <c r="STK329" s="80"/>
      <c r="STL329" s="80"/>
      <c r="STM329" s="80"/>
      <c r="STN329" s="80"/>
      <c r="STO329" s="80"/>
      <c r="STP329" s="80"/>
      <c r="STQ329" s="80"/>
      <c r="STR329" s="80"/>
      <c r="STS329" s="80"/>
      <c r="STT329" s="80"/>
      <c r="STU329" s="80"/>
      <c r="STV329" s="80"/>
      <c r="STW329" s="80"/>
      <c r="STX329" s="80"/>
      <c r="STY329" s="80"/>
      <c r="STZ329" s="80"/>
      <c r="SUA329" s="80"/>
      <c r="SUB329" s="80"/>
      <c r="SUC329" s="80"/>
      <c r="SUD329" s="80"/>
      <c r="SUE329" s="80"/>
      <c r="SUF329" s="80"/>
      <c r="SUG329" s="80"/>
      <c r="SUH329" s="80"/>
      <c r="SUI329" s="80"/>
      <c r="SUJ329" s="80"/>
      <c r="SUK329" s="80"/>
      <c r="SUL329" s="80"/>
      <c r="SUM329" s="80"/>
      <c r="SUN329" s="80"/>
      <c r="SUO329" s="80"/>
      <c r="SUP329" s="80"/>
      <c r="SUQ329" s="80"/>
      <c r="SUR329" s="80"/>
      <c r="SUS329" s="80"/>
      <c r="SUT329" s="80"/>
      <c r="SUU329" s="80"/>
      <c r="SUV329" s="80"/>
      <c r="SUW329" s="80"/>
      <c r="SUX329" s="80"/>
      <c r="SUY329" s="80"/>
      <c r="SUZ329" s="80"/>
      <c r="SVA329" s="80"/>
      <c r="SVB329" s="80"/>
      <c r="SVC329" s="80"/>
      <c r="SVD329" s="80"/>
      <c r="SVE329" s="80"/>
      <c r="SVF329" s="80"/>
      <c r="SVG329" s="80"/>
      <c r="SVH329" s="80"/>
      <c r="SVI329" s="80"/>
      <c r="SVJ329" s="80"/>
      <c r="SVK329" s="80"/>
      <c r="SVL329" s="80"/>
      <c r="SVM329" s="80"/>
      <c r="SVN329" s="80"/>
      <c r="SVO329" s="80"/>
      <c r="SVP329" s="80"/>
      <c r="SVQ329" s="80"/>
      <c r="SVR329" s="80"/>
      <c r="SVS329" s="80"/>
      <c r="SVT329" s="80"/>
      <c r="SVU329" s="80"/>
      <c r="SVV329" s="80"/>
      <c r="SVW329" s="80"/>
      <c r="SVX329" s="80"/>
      <c r="SVY329" s="80"/>
      <c r="SVZ329" s="80"/>
      <c r="SWA329" s="80"/>
      <c r="SWB329" s="80"/>
      <c r="SWC329" s="80"/>
      <c r="SWD329" s="80"/>
      <c r="SWE329" s="80"/>
      <c r="SWF329" s="80"/>
      <c r="SWG329" s="80"/>
      <c r="SWH329" s="80"/>
      <c r="SWI329" s="80"/>
      <c r="SWJ329" s="80"/>
      <c r="SWK329" s="80"/>
      <c r="SWL329" s="80"/>
      <c r="SWM329" s="80"/>
      <c r="SWN329" s="80"/>
      <c r="SWO329" s="80"/>
      <c r="SWP329" s="80"/>
      <c r="SWQ329" s="80"/>
      <c r="SWR329" s="80"/>
      <c r="SWS329" s="80"/>
      <c r="SWT329" s="80"/>
      <c r="SWU329" s="80"/>
      <c r="SWV329" s="80"/>
      <c r="SWW329" s="80"/>
      <c r="SWX329" s="80"/>
      <c r="SWY329" s="80"/>
      <c r="SWZ329" s="80"/>
      <c r="SXA329" s="80"/>
      <c r="SXB329" s="80"/>
      <c r="SXC329" s="80"/>
      <c r="SXD329" s="80"/>
      <c r="SXE329" s="80"/>
      <c r="SXF329" s="80"/>
      <c r="SXG329" s="80"/>
      <c r="SXH329" s="80"/>
      <c r="SXI329" s="80"/>
      <c r="SXJ329" s="80"/>
      <c r="SXK329" s="80"/>
      <c r="SXL329" s="80"/>
      <c r="SXM329" s="80"/>
      <c r="SXN329" s="80"/>
      <c r="SXO329" s="80"/>
      <c r="SXP329" s="80"/>
      <c r="SXQ329" s="80"/>
      <c r="SXR329" s="80"/>
      <c r="SXS329" s="80"/>
      <c r="SXT329" s="80"/>
      <c r="SXU329" s="80"/>
      <c r="SXV329" s="80"/>
      <c r="SXW329" s="80"/>
      <c r="SXX329" s="80"/>
      <c r="SXY329" s="80"/>
      <c r="SXZ329" s="80"/>
      <c r="SYA329" s="80"/>
      <c r="SYB329" s="80"/>
      <c r="SYC329" s="80"/>
      <c r="SYD329" s="80"/>
      <c r="SYE329" s="80"/>
      <c r="SYF329" s="80"/>
      <c r="SYG329" s="80"/>
      <c r="SYH329" s="80"/>
      <c r="SYI329" s="80"/>
      <c r="SYJ329" s="80"/>
      <c r="SYK329" s="80"/>
      <c r="SYL329" s="80"/>
      <c r="SYM329" s="80"/>
      <c r="SYN329" s="80"/>
      <c r="SYO329" s="80"/>
      <c r="SYP329" s="80"/>
      <c r="SYQ329" s="80"/>
      <c r="SYR329" s="80"/>
      <c r="SYS329" s="80"/>
      <c r="SYT329" s="80"/>
      <c r="SYU329" s="80"/>
      <c r="SYV329" s="80"/>
      <c r="SYW329" s="80"/>
      <c r="SYX329" s="80"/>
      <c r="SYY329" s="80"/>
      <c r="SYZ329" s="80"/>
      <c r="SZA329" s="80"/>
      <c r="SZB329" s="80"/>
      <c r="SZC329" s="80"/>
      <c r="SZD329" s="80"/>
      <c r="SZE329" s="80"/>
      <c r="SZF329" s="80"/>
      <c r="SZG329" s="80"/>
      <c r="SZH329" s="80"/>
      <c r="SZI329" s="80"/>
      <c r="SZJ329" s="80"/>
      <c r="SZK329" s="80"/>
      <c r="SZL329" s="80"/>
      <c r="SZM329" s="80"/>
      <c r="SZN329" s="80"/>
      <c r="SZO329" s="80"/>
      <c r="SZP329" s="80"/>
      <c r="SZQ329" s="80"/>
      <c r="SZR329" s="80"/>
      <c r="SZS329" s="80"/>
      <c r="SZT329" s="80"/>
      <c r="SZU329" s="80"/>
      <c r="SZV329" s="80"/>
      <c r="SZW329" s="80"/>
      <c r="SZX329" s="80"/>
      <c r="SZY329" s="80"/>
      <c r="SZZ329" s="80"/>
      <c r="TAA329" s="80"/>
      <c r="TAB329" s="80"/>
      <c r="TAC329" s="80"/>
      <c r="TAD329" s="80"/>
      <c r="TAE329" s="80"/>
      <c r="TAF329" s="80"/>
      <c r="TAG329" s="80"/>
      <c r="TAH329" s="80"/>
      <c r="TAI329" s="80"/>
      <c r="TAJ329" s="80"/>
      <c r="TAK329" s="80"/>
      <c r="TAL329" s="80"/>
      <c r="TAM329" s="80"/>
      <c r="TAN329" s="80"/>
      <c r="TAO329" s="80"/>
      <c r="TAP329" s="80"/>
      <c r="TAQ329" s="80"/>
      <c r="TAR329" s="80"/>
      <c r="TAS329" s="80"/>
      <c r="TAT329" s="80"/>
      <c r="TAU329" s="80"/>
      <c r="TAV329" s="80"/>
      <c r="TAW329" s="80"/>
      <c r="TAX329" s="80"/>
      <c r="TAY329" s="80"/>
      <c r="TAZ329" s="80"/>
      <c r="TBA329" s="80"/>
      <c r="TBB329" s="80"/>
      <c r="TBC329" s="80"/>
      <c r="TBD329" s="80"/>
      <c r="TBE329" s="80"/>
      <c r="TBF329" s="80"/>
      <c r="TBG329" s="80"/>
      <c r="TBH329" s="80"/>
      <c r="TBI329" s="80"/>
      <c r="TBJ329" s="80"/>
      <c r="TBK329" s="80"/>
      <c r="TBL329" s="80"/>
      <c r="TBM329" s="80"/>
      <c r="TBN329" s="80"/>
      <c r="TBO329" s="80"/>
      <c r="TBP329" s="80"/>
      <c r="TBQ329" s="80"/>
      <c r="TBR329" s="80"/>
      <c r="TBS329" s="80"/>
      <c r="TBT329" s="80"/>
      <c r="TBU329" s="80"/>
      <c r="TBV329" s="80"/>
      <c r="TBW329" s="80"/>
      <c r="TBX329" s="80"/>
      <c r="TBY329" s="80"/>
      <c r="TBZ329" s="80"/>
      <c r="TCA329" s="80"/>
      <c r="TCB329" s="80"/>
      <c r="TCC329" s="80"/>
      <c r="TCD329" s="80"/>
      <c r="TCE329" s="80"/>
      <c r="TCF329" s="80"/>
      <c r="TCG329" s="80"/>
      <c r="TCH329" s="80"/>
      <c r="TCI329" s="80"/>
      <c r="TCJ329" s="80"/>
      <c r="TCK329" s="80"/>
      <c r="TCL329" s="80"/>
      <c r="TCM329" s="80"/>
      <c r="TCN329" s="80"/>
      <c r="TCO329" s="80"/>
      <c r="TCP329" s="80"/>
      <c r="TCQ329" s="80"/>
      <c r="TCR329" s="80"/>
      <c r="TCS329" s="80"/>
      <c r="TCT329" s="80"/>
      <c r="TCU329" s="80"/>
      <c r="TCV329" s="80"/>
      <c r="TCW329" s="80"/>
      <c r="TCX329" s="80"/>
      <c r="TCY329" s="80"/>
      <c r="TCZ329" s="80"/>
      <c r="TDA329" s="80"/>
      <c r="TDB329" s="80"/>
      <c r="TDC329" s="80"/>
      <c r="TDD329" s="80"/>
      <c r="TDE329" s="80"/>
      <c r="TDF329" s="80"/>
      <c r="TDG329" s="80"/>
      <c r="TDH329" s="80"/>
      <c r="TDI329" s="80"/>
      <c r="TDJ329" s="80"/>
      <c r="TDK329" s="80"/>
      <c r="TDL329" s="80"/>
      <c r="TDM329" s="80"/>
      <c r="TDN329" s="80"/>
      <c r="TDO329" s="80"/>
      <c r="TDP329" s="80"/>
      <c r="TDQ329" s="80"/>
      <c r="TDR329" s="80"/>
      <c r="TDS329" s="80"/>
      <c r="TDT329" s="80"/>
      <c r="TDU329" s="80"/>
      <c r="TDV329" s="80"/>
      <c r="TDW329" s="80"/>
      <c r="TDX329" s="80"/>
      <c r="TDY329" s="80"/>
      <c r="TDZ329" s="80"/>
      <c r="TEA329" s="80"/>
      <c r="TEB329" s="80"/>
      <c r="TEC329" s="80"/>
      <c r="TED329" s="80"/>
      <c r="TEE329" s="80"/>
      <c r="TEF329" s="80"/>
      <c r="TEG329" s="80"/>
      <c r="TEH329" s="80"/>
      <c r="TEI329" s="80"/>
      <c r="TEJ329" s="80"/>
      <c r="TEK329" s="80"/>
      <c r="TEL329" s="80"/>
      <c r="TEM329" s="80"/>
      <c r="TEN329" s="80"/>
      <c r="TEO329" s="80"/>
      <c r="TEP329" s="80"/>
      <c r="TEQ329" s="80"/>
      <c r="TER329" s="80"/>
      <c r="TES329" s="80"/>
      <c r="TET329" s="80"/>
      <c r="TEU329" s="80"/>
      <c r="TEV329" s="80"/>
      <c r="TEW329" s="80"/>
      <c r="TEX329" s="80"/>
      <c r="TEY329" s="80"/>
      <c r="TEZ329" s="80"/>
      <c r="TFA329" s="80"/>
      <c r="TFB329" s="80"/>
      <c r="TFC329" s="80"/>
      <c r="TFD329" s="80"/>
      <c r="TFE329" s="80"/>
      <c r="TFF329" s="80"/>
      <c r="TFG329" s="80"/>
      <c r="TFH329" s="80"/>
      <c r="TFI329" s="80"/>
      <c r="TFJ329" s="80"/>
      <c r="TFK329" s="80"/>
      <c r="TFL329" s="80"/>
      <c r="TFM329" s="80"/>
      <c r="TFN329" s="80"/>
      <c r="TFO329" s="80"/>
      <c r="TFP329" s="80"/>
      <c r="TFQ329" s="80"/>
      <c r="TFR329" s="80"/>
      <c r="TFS329" s="80"/>
      <c r="TFT329" s="80"/>
      <c r="TFU329" s="80"/>
      <c r="TFV329" s="80"/>
      <c r="TFW329" s="80"/>
      <c r="TFX329" s="80"/>
      <c r="TFY329" s="80"/>
      <c r="TFZ329" s="80"/>
      <c r="TGA329" s="80"/>
      <c r="TGB329" s="80"/>
      <c r="TGC329" s="80"/>
      <c r="TGD329" s="80"/>
      <c r="TGE329" s="80"/>
      <c r="TGF329" s="80"/>
      <c r="TGG329" s="80"/>
      <c r="TGH329" s="80"/>
      <c r="TGI329" s="80"/>
      <c r="TGJ329" s="80"/>
      <c r="TGK329" s="80"/>
      <c r="TGL329" s="80"/>
      <c r="TGM329" s="80"/>
      <c r="TGN329" s="80"/>
      <c r="TGO329" s="80"/>
      <c r="TGP329" s="80"/>
      <c r="TGQ329" s="80"/>
      <c r="TGR329" s="80"/>
      <c r="TGS329" s="80"/>
      <c r="TGT329" s="80"/>
      <c r="TGU329" s="80"/>
      <c r="TGV329" s="80"/>
      <c r="TGW329" s="80"/>
      <c r="TGX329" s="80"/>
      <c r="TGY329" s="80"/>
      <c r="TGZ329" s="80"/>
      <c r="THA329" s="80"/>
      <c r="THB329" s="80"/>
      <c r="THC329" s="80"/>
      <c r="THD329" s="80"/>
      <c r="THE329" s="80"/>
      <c r="THF329" s="80"/>
      <c r="THG329" s="80"/>
      <c r="THH329" s="80"/>
      <c r="THI329" s="80"/>
      <c r="THJ329" s="80"/>
      <c r="THK329" s="80"/>
      <c r="THL329" s="80"/>
      <c r="THM329" s="80"/>
      <c r="THN329" s="80"/>
      <c r="THO329" s="80"/>
      <c r="THP329" s="80"/>
      <c r="THQ329" s="80"/>
      <c r="THR329" s="80"/>
      <c r="THS329" s="80"/>
      <c r="THT329" s="80"/>
      <c r="THU329" s="80"/>
      <c r="THV329" s="80"/>
      <c r="THW329" s="80"/>
      <c r="THX329" s="80"/>
      <c r="THY329" s="80"/>
      <c r="THZ329" s="80"/>
      <c r="TIA329" s="80"/>
      <c r="TIB329" s="80"/>
      <c r="TIC329" s="80"/>
      <c r="TID329" s="80"/>
      <c r="TIE329" s="80"/>
      <c r="TIF329" s="80"/>
      <c r="TIG329" s="80"/>
      <c r="TIH329" s="80"/>
      <c r="TII329" s="80"/>
      <c r="TIJ329" s="80"/>
      <c r="TIK329" s="80"/>
      <c r="TIL329" s="80"/>
      <c r="TIM329" s="80"/>
      <c r="TIN329" s="80"/>
      <c r="TIO329" s="80"/>
      <c r="TIP329" s="80"/>
      <c r="TIQ329" s="80"/>
      <c r="TIR329" s="80"/>
      <c r="TIS329" s="80"/>
      <c r="TIT329" s="80"/>
      <c r="TIU329" s="80"/>
      <c r="TIV329" s="80"/>
      <c r="TIW329" s="80"/>
      <c r="TIX329" s="80"/>
      <c r="TIY329" s="80"/>
      <c r="TIZ329" s="80"/>
      <c r="TJA329" s="80"/>
      <c r="TJB329" s="80"/>
      <c r="TJC329" s="80"/>
      <c r="TJD329" s="80"/>
      <c r="TJE329" s="80"/>
      <c r="TJF329" s="80"/>
      <c r="TJG329" s="80"/>
      <c r="TJH329" s="80"/>
      <c r="TJI329" s="80"/>
      <c r="TJJ329" s="80"/>
      <c r="TJK329" s="80"/>
      <c r="TJL329" s="80"/>
      <c r="TJM329" s="80"/>
      <c r="TJN329" s="80"/>
      <c r="TJO329" s="80"/>
      <c r="TJP329" s="80"/>
      <c r="TJQ329" s="80"/>
      <c r="TJR329" s="80"/>
      <c r="TJS329" s="80"/>
      <c r="TJT329" s="80"/>
      <c r="TJU329" s="80"/>
      <c r="TJV329" s="80"/>
      <c r="TJW329" s="80"/>
      <c r="TJX329" s="80"/>
      <c r="TJY329" s="80"/>
      <c r="TJZ329" s="80"/>
      <c r="TKA329" s="80"/>
      <c r="TKB329" s="80"/>
      <c r="TKC329" s="80"/>
      <c r="TKD329" s="80"/>
      <c r="TKE329" s="80"/>
      <c r="TKF329" s="80"/>
      <c r="TKG329" s="80"/>
      <c r="TKH329" s="80"/>
      <c r="TKI329" s="80"/>
      <c r="TKJ329" s="80"/>
      <c r="TKK329" s="80"/>
      <c r="TKL329" s="80"/>
      <c r="TKM329" s="80"/>
      <c r="TKN329" s="80"/>
      <c r="TKO329" s="80"/>
      <c r="TKP329" s="80"/>
      <c r="TKQ329" s="80"/>
      <c r="TKR329" s="80"/>
      <c r="TKS329" s="80"/>
      <c r="TKT329" s="80"/>
      <c r="TKU329" s="80"/>
      <c r="TKV329" s="80"/>
      <c r="TKW329" s="80"/>
      <c r="TKX329" s="80"/>
      <c r="TKY329" s="80"/>
      <c r="TKZ329" s="80"/>
      <c r="TLA329" s="80"/>
      <c r="TLB329" s="80"/>
      <c r="TLC329" s="80"/>
      <c r="TLD329" s="80"/>
      <c r="TLE329" s="80"/>
      <c r="TLF329" s="80"/>
      <c r="TLG329" s="80"/>
      <c r="TLH329" s="80"/>
      <c r="TLI329" s="80"/>
      <c r="TLJ329" s="80"/>
      <c r="TLK329" s="80"/>
      <c r="TLL329" s="80"/>
      <c r="TLM329" s="80"/>
      <c r="TLN329" s="80"/>
      <c r="TLO329" s="80"/>
      <c r="TLP329" s="80"/>
      <c r="TLQ329" s="80"/>
      <c r="TLR329" s="80"/>
      <c r="TLS329" s="80"/>
      <c r="TLT329" s="80"/>
      <c r="TLU329" s="80"/>
      <c r="TLV329" s="80"/>
      <c r="TLW329" s="80"/>
      <c r="TLX329" s="80"/>
      <c r="TLY329" s="80"/>
      <c r="TLZ329" s="80"/>
      <c r="TMA329" s="80"/>
      <c r="TMB329" s="80"/>
      <c r="TMC329" s="80"/>
      <c r="TMD329" s="80"/>
      <c r="TME329" s="80"/>
      <c r="TMF329" s="80"/>
      <c r="TMG329" s="80"/>
      <c r="TMH329" s="80"/>
      <c r="TMI329" s="80"/>
      <c r="TMJ329" s="80"/>
      <c r="TMK329" s="80"/>
      <c r="TML329" s="80"/>
      <c r="TMM329" s="80"/>
      <c r="TMN329" s="80"/>
      <c r="TMO329" s="80"/>
      <c r="TMP329" s="80"/>
      <c r="TMQ329" s="80"/>
      <c r="TMR329" s="80"/>
      <c r="TMS329" s="80"/>
      <c r="TMT329" s="80"/>
      <c r="TMU329" s="80"/>
      <c r="TMV329" s="80"/>
      <c r="TMW329" s="80"/>
      <c r="TMX329" s="80"/>
      <c r="TMY329" s="80"/>
      <c r="TMZ329" s="80"/>
      <c r="TNA329" s="80"/>
      <c r="TNB329" s="80"/>
      <c r="TNC329" s="80"/>
      <c r="TND329" s="80"/>
      <c r="TNE329" s="80"/>
      <c r="TNF329" s="80"/>
      <c r="TNG329" s="80"/>
      <c r="TNH329" s="80"/>
      <c r="TNI329" s="80"/>
      <c r="TNJ329" s="80"/>
      <c r="TNK329" s="80"/>
      <c r="TNL329" s="80"/>
      <c r="TNM329" s="80"/>
      <c r="TNN329" s="80"/>
      <c r="TNO329" s="80"/>
      <c r="TNP329" s="80"/>
      <c r="TNQ329" s="80"/>
      <c r="TNR329" s="80"/>
      <c r="TNS329" s="80"/>
      <c r="TNT329" s="80"/>
      <c r="TNU329" s="80"/>
      <c r="TNV329" s="80"/>
      <c r="TNW329" s="80"/>
      <c r="TNX329" s="80"/>
      <c r="TNY329" s="80"/>
      <c r="TNZ329" s="80"/>
      <c r="TOA329" s="80"/>
      <c r="TOB329" s="80"/>
      <c r="TOC329" s="80"/>
      <c r="TOD329" s="80"/>
      <c r="TOE329" s="80"/>
      <c r="TOF329" s="80"/>
      <c r="TOG329" s="80"/>
      <c r="TOH329" s="80"/>
      <c r="TOI329" s="80"/>
      <c r="TOJ329" s="80"/>
      <c r="TOK329" s="80"/>
      <c r="TOL329" s="80"/>
      <c r="TOM329" s="80"/>
      <c r="TON329" s="80"/>
      <c r="TOO329" s="80"/>
      <c r="TOP329" s="80"/>
      <c r="TOQ329" s="80"/>
      <c r="TOR329" s="80"/>
      <c r="TOS329" s="80"/>
      <c r="TOT329" s="80"/>
      <c r="TOU329" s="80"/>
      <c r="TOV329" s="80"/>
      <c r="TOW329" s="80"/>
      <c r="TOX329" s="80"/>
      <c r="TOY329" s="80"/>
      <c r="TOZ329" s="80"/>
      <c r="TPA329" s="80"/>
      <c r="TPB329" s="80"/>
      <c r="TPC329" s="80"/>
      <c r="TPD329" s="80"/>
      <c r="TPE329" s="80"/>
      <c r="TPF329" s="80"/>
      <c r="TPG329" s="80"/>
      <c r="TPH329" s="80"/>
      <c r="TPI329" s="80"/>
      <c r="TPJ329" s="80"/>
      <c r="TPK329" s="80"/>
      <c r="TPL329" s="80"/>
      <c r="TPM329" s="80"/>
      <c r="TPN329" s="80"/>
      <c r="TPO329" s="80"/>
      <c r="TPP329" s="80"/>
      <c r="TPQ329" s="80"/>
      <c r="TPR329" s="80"/>
      <c r="TPS329" s="80"/>
      <c r="TPT329" s="80"/>
      <c r="TPU329" s="80"/>
      <c r="TPV329" s="80"/>
      <c r="TPW329" s="80"/>
      <c r="TPX329" s="80"/>
      <c r="TPY329" s="80"/>
      <c r="TPZ329" s="80"/>
      <c r="TQA329" s="80"/>
      <c r="TQB329" s="80"/>
      <c r="TQC329" s="80"/>
      <c r="TQD329" s="80"/>
      <c r="TQE329" s="80"/>
      <c r="TQF329" s="80"/>
      <c r="TQG329" s="80"/>
      <c r="TQH329" s="80"/>
      <c r="TQI329" s="80"/>
      <c r="TQJ329" s="80"/>
      <c r="TQK329" s="80"/>
      <c r="TQL329" s="80"/>
      <c r="TQM329" s="80"/>
      <c r="TQN329" s="80"/>
      <c r="TQO329" s="80"/>
      <c r="TQP329" s="80"/>
      <c r="TQQ329" s="80"/>
      <c r="TQR329" s="80"/>
      <c r="TQS329" s="80"/>
      <c r="TQT329" s="80"/>
      <c r="TQU329" s="80"/>
      <c r="TQV329" s="80"/>
      <c r="TQW329" s="80"/>
      <c r="TQX329" s="80"/>
      <c r="TQY329" s="80"/>
      <c r="TQZ329" s="80"/>
      <c r="TRA329" s="80"/>
      <c r="TRB329" s="80"/>
      <c r="TRC329" s="80"/>
      <c r="TRD329" s="80"/>
      <c r="TRE329" s="80"/>
      <c r="TRF329" s="80"/>
      <c r="TRG329" s="80"/>
      <c r="TRH329" s="80"/>
      <c r="TRI329" s="80"/>
      <c r="TRJ329" s="80"/>
      <c r="TRK329" s="80"/>
      <c r="TRL329" s="80"/>
      <c r="TRM329" s="80"/>
      <c r="TRN329" s="80"/>
      <c r="TRO329" s="80"/>
      <c r="TRP329" s="80"/>
      <c r="TRQ329" s="80"/>
      <c r="TRR329" s="80"/>
      <c r="TRS329" s="80"/>
      <c r="TRT329" s="80"/>
      <c r="TRU329" s="80"/>
      <c r="TRV329" s="80"/>
      <c r="TRW329" s="80"/>
      <c r="TRX329" s="80"/>
      <c r="TRY329" s="80"/>
      <c r="TRZ329" s="80"/>
      <c r="TSA329" s="80"/>
      <c r="TSB329" s="80"/>
      <c r="TSC329" s="80"/>
      <c r="TSD329" s="80"/>
      <c r="TSE329" s="80"/>
      <c r="TSF329" s="80"/>
      <c r="TSG329" s="80"/>
      <c r="TSH329" s="80"/>
      <c r="TSI329" s="80"/>
      <c r="TSJ329" s="80"/>
      <c r="TSK329" s="80"/>
      <c r="TSL329" s="80"/>
      <c r="TSM329" s="80"/>
      <c r="TSN329" s="80"/>
      <c r="TSO329" s="80"/>
      <c r="TSP329" s="80"/>
      <c r="TSQ329" s="80"/>
      <c r="TSR329" s="80"/>
      <c r="TSS329" s="80"/>
      <c r="TST329" s="80"/>
      <c r="TSU329" s="80"/>
      <c r="TSV329" s="80"/>
      <c r="TSW329" s="80"/>
      <c r="TSX329" s="80"/>
      <c r="TSY329" s="80"/>
      <c r="TSZ329" s="80"/>
      <c r="TTA329" s="80"/>
      <c r="TTB329" s="80"/>
      <c r="TTC329" s="80"/>
      <c r="TTD329" s="80"/>
      <c r="TTE329" s="80"/>
      <c r="TTF329" s="80"/>
      <c r="TTG329" s="80"/>
      <c r="TTH329" s="80"/>
      <c r="TTI329" s="80"/>
      <c r="TTJ329" s="80"/>
      <c r="TTK329" s="80"/>
      <c r="TTL329" s="80"/>
      <c r="TTM329" s="80"/>
      <c r="TTN329" s="80"/>
      <c r="TTO329" s="80"/>
      <c r="TTP329" s="80"/>
      <c r="TTQ329" s="80"/>
      <c r="TTR329" s="80"/>
      <c r="TTS329" s="80"/>
      <c r="TTT329" s="80"/>
      <c r="TTU329" s="80"/>
      <c r="TTV329" s="80"/>
      <c r="TTW329" s="80"/>
      <c r="TTX329" s="80"/>
      <c r="TTY329" s="80"/>
      <c r="TTZ329" s="80"/>
      <c r="TUA329" s="80"/>
      <c r="TUB329" s="80"/>
      <c r="TUC329" s="80"/>
      <c r="TUD329" s="80"/>
      <c r="TUE329" s="80"/>
      <c r="TUF329" s="80"/>
      <c r="TUG329" s="80"/>
      <c r="TUH329" s="80"/>
      <c r="TUI329" s="80"/>
      <c r="TUJ329" s="80"/>
      <c r="TUK329" s="80"/>
      <c r="TUL329" s="80"/>
      <c r="TUM329" s="80"/>
      <c r="TUN329" s="80"/>
      <c r="TUO329" s="80"/>
      <c r="TUP329" s="80"/>
      <c r="TUQ329" s="80"/>
      <c r="TUR329" s="80"/>
      <c r="TUS329" s="80"/>
      <c r="TUT329" s="80"/>
      <c r="TUU329" s="80"/>
      <c r="TUV329" s="80"/>
      <c r="TUW329" s="80"/>
      <c r="TUX329" s="80"/>
      <c r="TUY329" s="80"/>
      <c r="TUZ329" s="80"/>
      <c r="TVA329" s="80"/>
      <c r="TVB329" s="80"/>
      <c r="TVC329" s="80"/>
      <c r="TVD329" s="80"/>
      <c r="TVE329" s="80"/>
      <c r="TVF329" s="80"/>
      <c r="TVG329" s="80"/>
      <c r="TVH329" s="80"/>
      <c r="TVI329" s="80"/>
      <c r="TVJ329" s="80"/>
      <c r="TVK329" s="80"/>
      <c r="TVL329" s="80"/>
      <c r="TVM329" s="80"/>
      <c r="TVN329" s="80"/>
      <c r="TVO329" s="80"/>
      <c r="TVP329" s="80"/>
      <c r="TVQ329" s="80"/>
      <c r="TVR329" s="80"/>
      <c r="TVS329" s="80"/>
      <c r="TVT329" s="80"/>
      <c r="TVU329" s="80"/>
      <c r="TVV329" s="80"/>
      <c r="TVW329" s="80"/>
      <c r="TVX329" s="80"/>
      <c r="TVY329" s="80"/>
      <c r="TVZ329" s="80"/>
      <c r="TWA329" s="80"/>
      <c r="TWB329" s="80"/>
      <c r="TWC329" s="80"/>
      <c r="TWD329" s="80"/>
      <c r="TWE329" s="80"/>
      <c r="TWF329" s="80"/>
      <c r="TWG329" s="80"/>
      <c r="TWH329" s="80"/>
      <c r="TWI329" s="80"/>
      <c r="TWJ329" s="80"/>
      <c r="TWK329" s="80"/>
      <c r="TWL329" s="80"/>
      <c r="TWM329" s="80"/>
      <c r="TWN329" s="80"/>
      <c r="TWO329" s="80"/>
      <c r="TWP329" s="80"/>
      <c r="TWQ329" s="80"/>
      <c r="TWR329" s="80"/>
      <c r="TWS329" s="80"/>
      <c r="TWT329" s="80"/>
      <c r="TWU329" s="80"/>
      <c r="TWV329" s="80"/>
      <c r="TWW329" s="80"/>
      <c r="TWX329" s="80"/>
      <c r="TWY329" s="80"/>
      <c r="TWZ329" s="80"/>
      <c r="TXA329" s="80"/>
      <c r="TXB329" s="80"/>
      <c r="TXC329" s="80"/>
      <c r="TXD329" s="80"/>
      <c r="TXE329" s="80"/>
      <c r="TXF329" s="80"/>
      <c r="TXG329" s="80"/>
      <c r="TXH329" s="80"/>
      <c r="TXI329" s="80"/>
      <c r="TXJ329" s="80"/>
      <c r="TXK329" s="80"/>
      <c r="TXL329" s="80"/>
      <c r="TXM329" s="80"/>
      <c r="TXN329" s="80"/>
      <c r="TXO329" s="80"/>
      <c r="TXP329" s="80"/>
      <c r="TXQ329" s="80"/>
      <c r="TXR329" s="80"/>
      <c r="TXS329" s="80"/>
      <c r="TXT329" s="80"/>
      <c r="TXU329" s="80"/>
      <c r="TXV329" s="80"/>
      <c r="TXW329" s="80"/>
      <c r="TXX329" s="80"/>
      <c r="TXY329" s="80"/>
      <c r="TXZ329" s="80"/>
      <c r="TYA329" s="80"/>
      <c r="TYB329" s="80"/>
      <c r="TYC329" s="80"/>
      <c r="TYD329" s="80"/>
      <c r="TYE329" s="80"/>
      <c r="TYF329" s="80"/>
      <c r="TYG329" s="80"/>
      <c r="TYH329" s="80"/>
      <c r="TYI329" s="80"/>
      <c r="TYJ329" s="80"/>
      <c r="TYK329" s="80"/>
      <c r="TYL329" s="80"/>
      <c r="TYM329" s="80"/>
      <c r="TYN329" s="80"/>
      <c r="TYO329" s="80"/>
      <c r="TYP329" s="80"/>
      <c r="TYQ329" s="80"/>
      <c r="TYR329" s="80"/>
      <c r="TYS329" s="80"/>
      <c r="TYT329" s="80"/>
      <c r="TYU329" s="80"/>
      <c r="TYV329" s="80"/>
      <c r="TYW329" s="80"/>
      <c r="TYX329" s="80"/>
      <c r="TYY329" s="80"/>
      <c r="TYZ329" s="80"/>
      <c r="TZA329" s="80"/>
      <c r="TZB329" s="80"/>
      <c r="TZC329" s="80"/>
      <c r="TZD329" s="80"/>
      <c r="TZE329" s="80"/>
      <c r="TZF329" s="80"/>
      <c r="TZG329" s="80"/>
      <c r="TZH329" s="80"/>
      <c r="TZI329" s="80"/>
      <c r="TZJ329" s="80"/>
      <c r="TZK329" s="80"/>
      <c r="TZL329" s="80"/>
      <c r="TZM329" s="80"/>
      <c r="TZN329" s="80"/>
      <c r="TZO329" s="80"/>
      <c r="TZP329" s="80"/>
      <c r="TZQ329" s="80"/>
      <c r="TZR329" s="80"/>
      <c r="TZS329" s="80"/>
      <c r="TZT329" s="80"/>
      <c r="TZU329" s="80"/>
      <c r="TZV329" s="80"/>
      <c r="TZW329" s="80"/>
      <c r="TZX329" s="80"/>
      <c r="TZY329" s="80"/>
      <c r="TZZ329" s="80"/>
      <c r="UAA329" s="80"/>
      <c r="UAB329" s="80"/>
      <c r="UAC329" s="80"/>
      <c r="UAD329" s="80"/>
      <c r="UAE329" s="80"/>
      <c r="UAF329" s="80"/>
      <c r="UAG329" s="80"/>
      <c r="UAH329" s="80"/>
      <c r="UAI329" s="80"/>
      <c r="UAJ329" s="80"/>
      <c r="UAK329" s="80"/>
      <c r="UAL329" s="80"/>
      <c r="UAM329" s="80"/>
      <c r="UAN329" s="80"/>
      <c r="UAO329" s="80"/>
      <c r="UAP329" s="80"/>
      <c r="UAQ329" s="80"/>
      <c r="UAR329" s="80"/>
      <c r="UAS329" s="80"/>
      <c r="UAT329" s="80"/>
      <c r="UAU329" s="80"/>
      <c r="UAV329" s="80"/>
      <c r="UAW329" s="80"/>
      <c r="UAX329" s="80"/>
      <c r="UAY329" s="80"/>
      <c r="UAZ329" s="80"/>
      <c r="UBA329" s="80"/>
      <c r="UBB329" s="80"/>
      <c r="UBC329" s="80"/>
      <c r="UBD329" s="80"/>
      <c r="UBE329" s="80"/>
      <c r="UBF329" s="80"/>
      <c r="UBG329" s="80"/>
      <c r="UBH329" s="80"/>
      <c r="UBI329" s="80"/>
      <c r="UBJ329" s="80"/>
      <c r="UBK329" s="80"/>
      <c r="UBL329" s="80"/>
      <c r="UBM329" s="80"/>
      <c r="UBN329" s="80"/>
      <c r="UBO329" s="80"/>
      <c r="UBP329" s="80"/>
      <c r="UBQ329" s="80"/>
      <c r="UBR329" s="80"/>
      <c r="UBS329" s="80"/>
      <c r="UBT329" s="80"/>
      <c r="UBU329" s="80"/>
      <c r="UBV329" s="80"/>
      <c r="UBW329" s="80"/>
      <c r="UBX329" s="80"/>
      <c r="UBY329" s="80"/>
      <c r="UBZ329" s="80"/>
      <c r="UCA329" s="80"/>
      <c r="UCB329" s="80"/>
      <c r="UCC329" s="80"/>
      <c r="UCD329" s="80"/>
      <c r="UCE329" s="80"/>
      <c r="UCF329" s="80"/>
      <c r="UCG329" s="80"/>
      <c r="UCH329" s="80"/>
      <c r="UCI329" s="80"/>
      <c r="UCJ329" s="80"/>
      <c r="UCK329" s="80"/>
      <c r="UCL329" s="80"/>
      <c r="UCM329" s="80"/>
      <c r="UCN329" s="80"/>
      <c r="UCO329" s="80"/>
      <c r="UCP329" s="80"/>
      <c r="UCQ329" s="80"/>
      <c r="UCR329" s="80"/>
      <c r="UCS329" s="80"/>
      <c r="UCT329" s="80"/>
      <c r="UCU329" s="80"/>
      <c r="UCV329" s="80"/>
      <c r="UCW329" s="80"/>
      <c r="UCX329" s="80"/>
      <c r="UCY329" s="80"/>
      <c r="UCZ329" s="80"/>
      <c r="UDA329" s="80"/>
      <c r="UDB329" s="80"/>
      <c r="UDC329" s="80"/>
      <c r="UDD329" s="80"/>
      <c r="UDE329" s="80"/>
      <c r="UDF329" s="80"/>
      <c r="UDG329" s="80"/>
      <c r="UDH329" s="80"/>
      <c r="UDI329" s="80"/>
      <c r="UDJ329" s="80"/>
      <c r="UDK329" s="80"/>
      <c r="UDL329" s="80"/>
      <c r="UDM329" s="80"/>
      <c r="UDN329" s="80"/>
      <c r="UDO329" s="80"/>
      <c r="UDP329" s="80"/>
      <c r="UDQ329" s="80"/>
      <c r="UDR329" s="80"/>
      <c r="UDS329" s="80"/>
      <c r="UDT329" s="80"/>
      <c r="UDU329" s="80"/>
      <c r="UDV329" s="80"/>
      <c r="UDW329" s="80"/>
      <c r="UDX329" s="80"/>
      <c r="UDY329" s="80"/>
      <c r="UDZ329" s="80"/>
      <c r="UEA329" s="80"/>
      <c r="UEB329" s="80"/>
      <c r="UEC329" s="80"/>
      <c r="UED329" s="80"/>
      <c r="UEE329" s="80"/>
      <c r="UEF329" s="80"/>
      <c r="UEG329" s="80"/>
      <c r="UEH329" s="80"/>
      <c r="UEI329" s="80"/>
      <c r="UEJ329" s="80"/>
      <c r="UEK329" s="80"/>
      <c r="UEL329" s="80"/>
      <c r="UEM329" s="80"/>
      <c r="UEN329" s="80"/>
      <c r="UEO329" s="80"/>
      <c r="UEP329" s="80"/>
      <c r="UEQ329" s="80"/>
      <c r="UER329" s="80"/>
      <c r="UES329" s="80"/>
      <c r="UET329" s="80"/>
      <c r="UEU329" s="80"/>
      <c r="UEV329" s="80"/>
      <c r="UEW329" s="80"/>
      <c r="UEX329" s="80"/>
      <c r="UEY329" s="80"/>
      <c r="UEZ329" s="80"/>
      <c r="UFA329" s="80"/>
      <c r="UFB329" s="80"/>
      <c r="UFC329" s="80"/>
      <c r="UFD329" s="80"/>
      <c r="UFE329" s="80"/>
      <c r="UFF329" s="80"/>
      <c r="UFG329" s="80"/>
      <c r="UFH329" s="80"/>
      <c r="UFI329" s="80"/>
      <c r="UFJ329" s="80"/>
      <c r="UFK329" s="80"/>
      <c r="UFL329" s="80"/>
      <c r="UFM329" s="80"/>
      <c r="UFN329" s="80"/>
      <c r="UFO329" s="80"/>
      <c r="UFP329" s="80"/>
      <c r="UFQ329" s="80"/>
      <c r="UFR329" s="80"/>
      <c r="UFS329" s="80"/>
      <c r="UFT329" s="80"/>
      <c r="UFU329" s="80"/>
      <c r="UFV329" s="80"/>
      <c r="UFW329" s="80"/>
      <c r="UFX329" s="80"/>
      <c r="UFY329" s="80"/>
      <c r="UFZ329" s="80"/>
      <c r="UGA329" s="80"/>
      <c r="UGB329" s="80"/>
      <c r="UGC329" s="80"/>
      <c r="UGD329" s="80"/>
      <c r="UGE329" s="80"/>
      <c r="UGF329" s="80"/>
      <c r="UGG329" s="80"/>
      <c r="UGH329" s="80"/>
      <c r="UGI329" s="80"/>
      <c r="UGJ329" s="80"/>
      <c r="UGK329" s="80"/>
      <c r="UGL329" s="80"/>
      <c r="UGM329" s="80"/>
      <c r="UGN329" s="80"/>
      <c r="UGO329" s="80"/>
      <c r="UGP329" s="80"/>
      <c r="UGQ329" s="80"/>
      <c r="UGR329" s="80"/>
      <c r="UGS329" s="80"/>
      <c r="UGT329" s="80"/>
      <c r="UGU329" s="80"/>
      <c r="UGV329" s="80"/>
      <c r="UGW329" s="80"/>
      <c r="UGX329" s="80"/>
      <c r="UGY329" s="80"/>
      <c r="UGZ329" s="80"/>
      <c r="UHA329" s="80"/>
      <c r="UHB329" s="80"/>
      <c r="UHC329" s="80"/>
      <c r="UHD329" s="80"/>
      <c r="UHE329" s="80"/>
      <c r="UHF329" s="80"/>
      <c r="UHG329" s="80"/>
      <c r="UHH329" s="80"/>
      <c r="UHI329" s="80"/>
      <c r="UHJ329" s="80"/>
      <c r="UHK329" s="80"/>
      <c r="UHL329" s="80"/>
      <c r="UHM329" s="80"/>
      <c r="UHN329" s="80"/>
      <c r="UHO329" s="80"/>
      <c r="UHP329" s="80"/>
      <c r="UHQ329" s="80"/>
      <c r="UHR329" s="80"/>
      <c r="UHS329" s="80"/>
      <c r="UHT329" s="80"/>
      <c r="UHU329" s="80"/>
      <c r="UHV329" s="80"/>
      <c r="UHW329" s="80"/>
      <c r="UHX329" s="80"/>
      <c r="UHY329" s="80"/>
      <c r="UHZ329" s="80"/>
      <c r="UIA329" s="80"/>
      <c r="UIB329" s="80"/>
      <c r="UIC329" s="80"/>
      <c r="UID329" s="80"/>
      <c r="UIE329" s="80"/>
      <c r="UIF329" s="80"/>
      <c r="UIG329" s="80"/>
      <c r="UIH329" s="80"/>
      <c r="UII329" s="80"/>
      <c r="UIJ329" s="80"/>
      <c r="UIK329" s="80"/>
      <c r="UIL329" s="80"/>
      <c r="UIM329" s="80"/>
      <c r="UIN329" s="80"/>
      <c r="UIO329" s="80"/>
      <c r="UIP329" s="80"/>
      <c r="UIQ329" s="80"/>
      <c r="UIR329" s="80"/>
      <c r="UIS329" s="80"/>
      <c r="UIT329" s="80"/>
      <c r="UIU329" s="80"/>
      <c r="UIV329" s="80"/>
      <c r="UIW329" s="80"/>
      <c r="UIX329" s="80"/>
      <c r="UIY329" s="80"/>
      <c r="UIZ329" s="80"/>
      <c r="UJA329" s="80"/>
      <c r="UJB329" s="80"/>
      <c r="UJC329" s="80"/>
      <c r="UJD329" s="80"/>
      <c r="UJE329" s="80"/>
      <c r="UJF329" s="80"/>
      <c r="UJG329" s="80"/>
      <c r="UJH329" s="80"/>
      <c r="UJI329" s="80"/>
      <c r="UJJ329" s="80"/>
      <c r="UJK329" s="80"/>
      <c r="UJL329" s="80"/>
      <c r="UJM329" s="80"/>
      <c r="UJN329" s="80"/>
      <c r="UJO329" s="80"/>
      <c r="UJP329" s="80"/>
      <c r="UJQ329" s="80"/>
      <c r="UJR329" s="80"/>
      <c r="UJS329" s="80"/>
      <c r="UJT329" s="80"/>
      <c r="UJU329" s="80"/>
      <c r="UJV329" s="80"/>
      <c r="UJW329" s="80"/>
      <c r="UJX329" s="80"/>
      <c r="UJY329" s="80"/>
      <c r="UJZ329" s="80"/>
      <c r="UKA329" s="80"/>
      <c r="UKB329" s="80"/>
      <c r="UKC329" s="80"/>
      <c r="UKD329" s="80"/>
      <c r="UKE329" s="80"/>
      <c r="UKF329" s="80"/>
      <c r="UKG329" s="80"/>
      <c r="UKH329" s="80"/>
      <c r="UKI329" s="80"/>
      <c r="UKJ329" s="80"/>
      <c r="UKK329" s="80"/>
      <c r="UKL329" s="80"/>
      <c r="UKM329" s="80"/>
      <c r="UKN329" s="80"/>
      <c r="UKO329" s="80"/>
      <c r="UKP329" s="80"/>
      <c r="UKQ329" s="80"/>
      <c r="UKR329" s="80"/>
      <c r="UKS329" s="80"/>
      <c r="UKT329" s="80"/>
      <c r="UKU329" s="80"/>
      <c r="UKV329" s="80"/>
      <c r="UKW329" s="80"/>
      <c r="UKX329" s="80"/>
      <c r="UKY329" s="80"/>
      <c r="UKZ329" s="80"/>
      <c r="ULA329" s="80"/>
      <c r="ULB329" s="80"/>
      <c r="ULC329" s="80"/>
      <c r="ULD329" s="80"/>
      <c r="ULE329" s="80"/>
      <c r="ULF329" s="80"/>
      <c r="ULG329" s="80"/>
      <c r="ULH329" s="80"/>
      <c r="ULI329" s="80"/>
      <c r="ULJ329" s="80"/>
      <c r="ULK329" s="80"/>
      <c r="ULL329" s="80"/>
      <c r="ULM329" s="80"/>
      <c r="ULN329" s="80"/>
      <c r="ULO329" s="80"/>
      <c r="ULP329" s="80"/>
      <c r="ULQ329" s="80"/>
      <c r="ULR329" s="80"/>
      <c r="ULS329" s="80"/>
      <c r="ULT329" s="80"/>
      <c r="ULU329" s="80"/>
      <c r="ULV329" s="80"/>
      <c r="ULW329" s="80"/>
      <c r="ULX329" s="80"/>
      <c r="ULY329" s="80"/>
      <c r="ULZ329" s="80"/>
      <c r="UMA329" s="80"/>
      <c r="UMB329" s="80"/>
      <c r="UMC329" s="80"/>
      <c r="UMD329" s="80"/>
      <c r="UME329" s="80"/>
      <c r="UMF329" s="80"/>
      <c r="UMG329" s="80"/>
      <c r="UMH329" s="80"/>
      <c r="UMI329" s="80"/>
      <c r="UMJ329" s="80"/>
      <c r="UMK329" s="80"/>
      <c r="UML329" s="80"/>
      <c r="UMM329" s="80"/>
      <c r="UMN329" s="80"/>
      <c r="UMO329" s="80"/>
      <c r="UMP329" s="80"/>
      <c r="UMQ329" s="80"/>
      <c r="UMR329" s="80"/>
      <c r="UMS329" s="80"/>
      <c r="UMT329" s="80"/>
      <c r="UMU329" s="80"/>
      <c r="UMV329" s="80"/>
      <c r="UMW329" s="80"/>
      <c r="UMX329" s="80"/>
      <c r="UMY329" s="80"/>
      <c r="UMZ329" s="80"/>
      <c r="UNA329" s="80"/>
      <c r="UNB329" s="80"/>
      <c r="UNC329" s="80"/>
      <c r="UND329" s="80"/>
      <c r="UNE329" s="80"/>
      <c r="UNF329" s="80"/>
      <c r="UNG329" s="80"/>
      <c r="UNH329" s="80"/>
      <c r="UNI329" s="80"/>
      <c r="UNJ329" s="80"/>
      <c r="UNK329" s="80"/>
      <c r="UNL329" s="80"/>
      <c r="UNM329" s="80"/>
      <c r="UNN329" s="80"/>
      <c r="UNO329" s="80"/>
      <c r="UNP329" s="80"/>
      <c r="UNQ329" s="80"/>
      <c r="UNR329" s="80"/>
      <c r="UNS329" s="80"/>
      <c r="UNT329" s="80"/>
      <c r="UNU329" s="80"/>
      <c r="UNV329" s="80"/>
      <c r="UNW329" s="80"/>
      <c r="UNX329" s="80"/>
      <c r="UNY329" s="80"/>
      <c r="UNZ329" s="80"/>
      <c r="UOA329" s="80"/>
      <c r="UOB329" s="80"/>
      <c r="UOC329" s="80"/>
      <c r="UOD329" s="80"/>
      <c r="UOE329" s="80"/>
      <c r="UOF329" s="80"/>
      <c r="UOG329" s="80"/>
      <c r="UOH329" s="80"/>
      <c r="UOI329" s="80"/>
      <c r="UOJ329" s="80"/>
      <c r="UOK329" s="80"/>
      <c r="UOL329" s="80"/>
      <c r="UOM329" s="80"/>
      <c r="UON329" s="80"/>
      <c r="UOO329" s="80"/>
      <c r="UOP329" s="80"/>
      <c r="UOQ329" s="80"/>
      <c r="UOR329" s="80"/>
      <c r="UOS329" s="80"/>
      <c r="UOT329" s="80"/>
      <c r="UOU329" s="80"/>
      <c r="UOV329" s="80"/>
      <c r="UOW329" s="80"/>
      <c r="UOX329" s="80"/>
      <c r="UOY329" s="80"/>
      <c r="UOZ329" s="80"/>
      <c r="UPA329" s="80"/>
      <c r="UPB329" s="80"/>
      <c r="UPC329" s="80"/>
      <c r="UPD329" s="80"/>
      <c r="UPE329" s="80"/>
      <c r="UPF329" s="80"/>
      <c r="UPG329" s="80"/>
      <c r="UPH329" s="80"/>
      <c r="UPI329" s="80"/>
      <c r="UPJ329" s="80"/>
      <c r="UPK329" s="80"/>
      <c r="UPL329" s="80"/>
      <c r="UPM329" s="80"/>
      <c r="UPN329" s="80"/>
      <c r="UPO329" s="80"/>
      <c r="UPP329" s="80"/>
      <c r="UPQ329" s="80"/>
      <c r="UPR329" s="80"/>
      <c r="UPS329" s="80"/>
      <c r="UPT329" s="80"/>
      <c r="UPU329" s="80"/>
      <c r="UPV329" s="80"/>
      <c r="UPW329" s="80"/>
      <c r="UPX329" s="80"/>
      <c r="UPY329" s="80"/>
      <c r="UPZ329" s="80"/>
      <c r="UQA329" s="80"/>
      <c r="UQB329" s="80"/>
      <c r="UQC329" s="80"/>
      <c r="UQD329" s="80"/>
      <c r="UQE329" s="80"/>
      <c r="UQF329" s="80"/>
      <c r="UQG329" s="80"/>
      <c r="UQH329" s="80"/>
      <c r="UQI329" s="80"/>
      <c r="UQJ329" s="80"/>
      <c r="UQK329" s="80"/>
      <c r="UQL329" s="80"/>
      <c r="UQM329" s="80"/>
      <c r="UQN329" s="80"/>
      <c r="UQO329" s="80"/>
      <c r="UQP329" s="80"/>
      <c r="UQQ329" s="80"/>
      <c r="UQR329" s="80"/>
      <c r="UQS329" s="80"/>
      <c r="UQT329" s="80"/>
      <c r="UQU329" s="80"/>
      <c r="UQV329" s="80"/>
      <c r="UQW329" s="80"/>
      <c r="UQX329" s="80"/>
      <c r="UQY329" s="80"/>
      <c r="UQZ329" s="80"/>
      <c r="URA329" s="80"/>
      <c r="URB329" s="80"/>
      <c r="URC329" s="80"/>
      <c r="URD329" s="80"/>
      <c r="URE329" s="80"/>
      <c r="URF329" s="80"/>
      <c r="URG329" s="80"/>
      <c r="URH329" s="80"/>
      <c r="URI329" s="80"/>
      <c r="URJ329" s="80"/>
      <c r="URK329" s="80"/>
      <c r="URL329" s="80"/>
      <c r="URM329" s="80"/>
      <c r="URN329" s="80"/>
      <c r="URO329" s="80"/>
      <c r="URP329" s="80"/>
      <c r="URQ329" s="80"/>
      <c r="URR329" s="80"/>
      <c r="URS329" s="80"/>
      <c r="URT329" s="80"/>
      <c r="URU329" s="80"/>
      <c r="URV329" s="80"/>
      <c r="URW329" s="80"/>
      <c r="URX329" s="80"/>
      <c r="URY329" s="80"/>
      <c r="URZ329" s="80"/>
      <c r="USA329" s="80"/>
      <c r="USB329" s="80"/>
      <c r="USC329" s="80"/>
      <c r="USD329" s="80"/>
      <c r="USE329" s="80"/>
      <c r="USF329" s="80"/>
      <c r="USG329" s="80"/>
      <c r="USH329" s="80"/>
      <c r="USI329" s="80"/>
      <c r="USJ329" s="80"/>
      <c r="USK329" s="80"/>
      <c r="USL329" s="80"/>
      <c r="USM329" s="80"/>
      <c r="USN329" s="80"/>
      <c r="USO329" s="80"/>
      <c r="USP329" s="80"/>
      <c r="USQ329" s="80"/>
      <c r="USR329" s="80"/>
      <c r="USS329" s="80"/>
      <c r="UST329" s="80"/>
      <c r="USU329" s="80"/>
      <c r="USV329" s="80"/>
      <c r="USW329" s="80"/>
      <c r="USX329" s="80"/>
      <c r="USY329" s="80"/>
      <c r="USZ329" s="80"/>
      <c r="UTA329" s="80"/>
      <c r="UTB329" s="80"/>
      <c r="UTC329" s="80"/>
      <c r="UTD329" s="80"/>
      <c r="UTE329" s="80"/>
      <c r="UTF329" s="80"/>
      <c r="UTG329" s="80"/>
      <c r="UTH329" s="80"/>
      <c r="UTI329" s="80"/>
      <c r="UTJ329" s="80"/>
      <c r="UTK329" s="80"/>
      <c r="UTL329" s="80"/>
      <c r="UTM329" s="80"/>
      <c r="UTN329" s="80"/>
      <c r="UTO329" s="80"/>
      <c r="UTP329" s="80"/>
      <c r="UTQ329" s="80"/>
      <c r="UTR329" s="80"/>
      <c r="UTS329" s="80"/>
      <c r="UTT329" s="80"/>
      <c r="UTU329" s="80"/>
      <c r="UTV329" s="80"/>
      <c r="UTW329" s="80"/>
      <c r="UTX329" s="80"/>
      <c r="UTY329" s="80"/>
      <c r="UTZ329" s="80"/>
      <c r="UUA329" s="80"/>
      <c r="UUB329" s="80"/>
      <c r="UUC329" s="80"/>
      <c r="UUD329" s="80"/>
      <c r="UUE329" s="80"/>
      <c r="UUF329" s="80"/>
      <c r="UUG329" s="80"/>
      <c r="UUH329" s="80"/>
      <c r="UUI329" s="80"/>
      <c r="UUJ329" s="80"/>
      <c r="UUK329" s="80"/>
      <c r="UUL329" s="80"/>
      <c r="UUM329" s="80"/>
      <c r="UUN329" s="80"/>
      <c r="UUO329" s="80"/>
      <c r="UUP329" s="80"/>
      <c r="UUQ329" s="80"/>
      <c r="UUR329" s="80"/>
      <c r="UUS329" s="80"/>
      <c r="UUT329" s="80"/>
      <c r="UUU329" s="80"/>
      <c r="UUV329" s="80"/>
      <c r="UUW329" s="80"/>
      <c r="UUX329" s="80"/>
      <c r="UUY329" s="80"/>
      <c r="UUZ329" s="80"/>
      <c r="UVA329" s="80"/>
      <c r="UVB329" s="80"/>
      <c r="UVC329" s="80"/>
      <c r="UVD329" s="80"/>
      <c r="UVE329" s="80"/>
      <c r="UVF329" s="80"/>
      <c r="UVG329" s="80"/>
      <c r="UVH329" s="80"/>
      <c r="UVI329" s="80"/>
      <c r="UVJ329" s="80"/>
      <c r="UVK329" s="80"/>
      <c r="UVL329" s="80"/>
      <c r="UVM329" s="80"/>
      <c r="UVN329" s="80"/>
      <c r="UVO329" s="80"/>
      <c r="UVP329" s="80"/>
      <c r="UVQ329" s="80"/>
      <c r="UVR329" s="80"/>
      <c r="UVS329" s="80"/>
      <c r="UVT329" s="80"/>
      <c r="UVU329" s="80"/>
      <c r="UVV329" s="80"/>
      <c r="UVW329" s="80"/>
      <c r="UVX329" s="80"/>
      <c r="UVY329" s="80"/>
      <c r="UVZ329" s="80"/>
      <c r="UWA329" s="80"/>
      <c r="UWB329" s="80"/>
      <c r="UWC329" s="80"/>
      <c r="UWD329" s="80"/>
      <c r="UWE329" s="80"/>
      <c r="UWF329" s="80"/>
      <c r="UWG329" s="80"/>
      <c r="UWH329" s="80"/>
      <c r="UWI329" s="80"/>
      <c r="UWJ329" s="80"/>
      <c r="UWK329" s="80"/>
      <c r="UWL329" s="80"/>
      <c r="UWM329" s="80"/>
      <c r="UWN329" s="80"/>
      <c r="UWO329" s="80"/>
      <c r="UWP329" s="80"/>
      <c r="UWQ329" s="80"/>
      <c r="UWR329" s="80"/>
      <c r="UWS329" s="80"/>
      <c r="UWT329" s="80"/>
      <c r="UWU329" s="80"/>
      <c r="UWV329" s="80"/>
      <c r="UWW329" s="80"/>
      <c r="UWX329" s="80"/>
      <c r="UWY329" s="80"/>
      <c r="UWZ329" s="80"/>
      <c r="UXA329" s="80"/>
      <c r="UXB329" s="80"/>
      <c r="UXC329" s="80"/>
      <c r="UXD329" s="80"/>
      <c r="UXE329" s="80"/>
      <c r="UXF329" s="80"/>
      <c r="UXG329" s="80"/>
      <c r="UXH329" s="80"/>
      <c r="UXI329" s="80"/>
      <c r="UXJ329" s="80"/>
      <c r="UXK329" s="80"/>
      <c r="UXL329" s="80"/>
      <c r="UXM329" s="80"/>
      <c r="UXN329" s="80"/>
      <c r="UXO329" s="80"/>
      <c r="UXP329" s="80"/>
      <c r="UXQ329" s="80"/>
      <c r="UXR329" s="80"/>
      <c r="UXS329" s="80"/>
      <c r="UXT329" s="80"/>
      <c r="UXU329" s="80"/>
      <c r="UXV329" s="80"/>
      <c r="UXW329" s="80"/>
      <c r="UXX329" s="80"/>
      <c r="UXY329" s="80"/>
      <c r="UXZ329" s="80"/>
      <c r="UYA329" s="80"/>
      <c r="UYB329" s="80"/>
      <c r="UYC329" s="80"/>
      <c r="UYD329" s="80"/>
      <c r="UYE329" s="80"/>
      <c r="UYF329" s="80"/>
      <c r="UYG329" s="80"/>
      <c r="UYH329" s="80"/>
      <c r="UYI329" s="80"/>
      <c r="UYJ329" s="80"/>
      <c r="UYK329" s="80"/>
      <c r="UYL329" s="80"/>
      <c r="UYM329" s="80"/>
      <c r="UYN329" s="80"/>
      <c r="UYO329" s="80"/>
      <c r="UYP329" s="80"/>
      <c r="UYQ329" s="80"/>
      <c r="UYR329" s="80"/>
      <c r="UYS329" s="80"/>
      <c r="UYT329" s="80"/>
      <c r="UYU329" s="80"/>
      <c r="UYV329" s="80"/>
      <c r="UYW329" s="80"/>
      <c r="UYX329" s="80"/>
      <c r="UYY329" s="80"/>
      <c r="UYZ329" s="80"/>
      <c r="UZA329" s="80"/>
      <c r="UZB329" s="80"/>
      <c r="UZC329" s="80"/>
      <c r="UZD329" s="80"/>
      <c r="UZE329" s="80"/>
      <c r="UZF329" s="80"/>
      <c r="UZG329" s="80"/>
      <c r="UZH329" s="80"/>
      <c r="UZI329" s="80"/>
      <c r="UZJ329" s="80"/>
      <c r="UZK329" s="80"/>
      <c r="UZL329" s="80"/>
      <c r="UZM329" s="80"/>
      <c r="UZN329" s="80"/>
      <c r="UZO329" s="80"/>
      <c r="UZP329" s="80"/>
      <c r="UZQ329" s="80"/>
      <c r="UZR329" s="80"/>
      <c r="UZS329" s="80"/>
      <c r="UZT329" s="80"/>
      <c r="UZU329" s="80"/>
      <c r="UZV329" s="80"/>
      <c r="UZW329" s="80"/>
      <c r="UZX329" s="80"/>
      <c r="UZY329" s="80"/>
      <c r="UZZ329" s="80"/>
      <c r="VAA329" s="80"/>
      <c r="VAB329" s="80"/>
      <c r="VAC329" s="80"/>
      <c r="VAD329" s="80"/>
      <c r="VAE329" s="80"/>
      <c r="VAF329" s="80"/>
      <c r="VAG329" s="80"/>
      <c r="VAH329" s="80"/>
      <c r="VAI329" s="80"/>
      <c r="VAJ329" s="80"/>
      <c r="VAK329" s="80"/>
      <c r="VAL329" s="80"/>
      <c r="VAM329" s="80"/>
      <c r="VAN329" s="80"/>
      <c r="VAO329" s="80"/>
      <c r="VAP329" s="80"/>
      <c r="VAQ329" s="80"/>
      <c r="VAR329" s="80"/>
      <c r="VAS329" s="80"/>
      <c r="VAT329" s="80"/>
      <c r="VAU329" s="80"/>
      <c r="VAV329" s="80"/>
      <c r="VAW329" s="80"/>
      <c r="VAX329" s="80"/>
      <c r="VAY329" s="80"/>
      <c r="VAZ329" s="80"/>
      <c r="VBA329" s="80"/>
      <c r="VBB329" s="80"/>
      <c r="VBC329" s="80"/>
      <c r="VBD329" s="80"/>
      <c r="VBE329" s="80"/>
      <c r="VBF329" s="80"/>
      <c r="VBG329" s="80"/>
      <c r="VBH329" s="80"/>
      <c r="VBI329" s="80"/>
      <c r="VBJ329" s="80"/>
      <c r="VBK329" s="80"/>
      <c r="VBL329" s="80"/>
      <c r="VBM329" s="80"/>
      <c r="VBN329" s="80"/>
      <c r="VBO329" s="80"/>
      <c r="VBP329" s="80"/>
      <c r="VBQ329" s="80"/>
      <c r="VBR329" s="80"/>
      <c r="VBS329" s="80"/>
      <c r="VBT329" s="80"/>
      <c r="VBU329" s="80"/>
      <c r="VBV329" s="80"/>
      <c r="VBW329" s="80"/>
      <c r="VBX329" s="80"/>
      <c r="VBY329" s="80"/>
      <c r="VBZ329" s="80"/>
      <c r="VCA329" s="80"/>
      <c r="VCB329" s="80"/>
      <c r="VCC329" s="80"/>
      <c r="VCD329" s="80"/>
      <c r="VCE329" s="80"/>
      <c r="VCF329" s="80"/>
      <c r="VCG329" s="80"/>
      <c r="VCH329" s="80"/>
      <c r="VCI329" s="80"/>
      <c r="VCJ329" s="80"/>
      <c r="VCK329" s="80"/>
      <c r="VCL329" s="80"/>
      <c r="VCM329" s="80"/>
      <c r="VCN329" s="80"/>
      <c r="VCO329" s="80"/>
      <c r="VCP329" s="80"/>
      <c r="VCQ329" s="80"/>
      <c r="VCR329" s="80"/>
      <c r="VCS329" s="80"/>
      <c r="VCT329" s="80"/>
      <c r="VCU329" s="80"/>
      <c r="VCV329" s="80"/>
      <c r="VCW329" s="80"/>
      <c r="VCX329" s="80"/>
      <c r="VCY329" s="80"/>
      <c r="VCZ329" s="80"/>
      <c r="VDA329" s="80"/>
      <c r="VDB329" s="80"/>
      <c r="VDC329" s="80"/>
      <c r="VDD329" s="80"/>
      <c r="VDE329" s="80"/>
      <c r="VDF329" s="80"/>
      <c r="VDG329" s="80"/>
      <c r="VDH329" s="80"/>
      <c r="VDI329" s="80"/>
      <c r="VDJ329" s="80"/>
      <c r="VDK329" s="80"/>
      <c r="VDL329" s="80"/>
      <c r="VDM329" s="80"/>
      <c r="VDN329" s="80"/>
      <c r="VDO329" s="80"/>
      <c r="VDP329" s="80"/>
      <c r="VDQ329" s="80"/>
      <c r="VDR329" s="80"/>
      <c r="VDS329" s="80"/>
      <c r="VDT329" s="80"/>
      <c r="VDU329" s="80"/>
      <c r="VDV329" s="80"/>
      <c r="VDW329" s="80"/>
      <c r="VDX329" s="80"/>
      <c r="VDY329" s="80"/>
      <c r="VDZ329" s="80"/>
      <c r="VEA329" s="80"/>
      <c r="VEB329" s="80"/>
      <c r="VEC329" s="80"/>
      <c r="VED329" s="80"/>
      <c r="VEE329" s="80"/>
      <c r="VEF329" s="80"/>
      <c r="VEG329" s="80"/>
      <c r="VEH329" s="80"/>
      <c r="VEI329" s="80"/>
      <c r="VEJ329" s="80"/>
      <c r="VEK329" s="80"/>
      <c r="VEL329" s="80"/>
      <c r="VEM329" s="80"/>
      <c r="VEN329" s="80"/>
      <c r="VEO329" s="80"/>
      <c r="VEP329" s="80"/>
      <c r="VEQ329" s="80"/>
      <c r="VER329" s="80"/>
      <c r="VES329" s="80"/>
      <c r="VET329" s="80"/>
      <c r="VEU329" s="80"/>
      <c r="VEV329" s="80"/>
      <c r="VEW329" s="80"/>
      <c r="VEX329" s="80"/>
      <c r="VEY329" s="80"/>
      <c r="VEZ329" s="80"/>
      <c r="VFA329" s="80"/>
      <c r="VFB329" s="80"/>
      <c r="VFC329" s="80"/>
      <c r="VFD329" s="80"/>
      <c r="VFE329" s="80"/>
      <c r="VFF329" s="80"/>
      <c r="VFG329" s="80"/>
      <c r="VFH329" s="80"/>
      <c r="VFI329" s="80"/>
      <c r="VFJ329" s="80"/>
      <c r="VFK329" s="80"/>
      <c r="VFL329" s="80"/>
      <c r="VFM329" s="80"/>
      <c r="VFN329" s="80"/>
      <c r="VFO329" s="80"/>
      <c r="VFP329" s="80"/>
      <c r="VFQ329" s="80"/>
      <c r="VFR329" s="80"/>
      <c r="VFS329" s="80"/>
      <c r="VFT329" s="80"/>
      <c r="VFU329" s="80"/>
      <c r="VFV329" s="80"/>
      <c r="VFW329" s="80"/>
      <c r="VFX329" s="80"/>
      <c r="VFY329" s="80"/>
      <c r="VFZ329" s="80"/>
      <c r="VGA329" s="80"/>
      <c r="VGB329" s="80"/>
      <c r="VGC329" s="80"/>
      <c r="VGD329" s="80"/>
      <c r="VGE329" s="80"/>
      <c r="VGF329" s="80"/>
      <c r="VGG329" s="80"/>
      <c r="VGH329" s="80"/>
      <c r="VGI329" s="80"/>
      <c r="VGJ329" s="80"/>
      <c r="VGK329" s="80"/>
      <c r="VGL329" s="80"/>
      <c r="VGM329" s="80"/>
      <c r="VGN329" s="80"/>
      <c r="VGO329" s="80"/>
      <c r="VGP329" s="80"/>
      <c r="VGQ329" s="80"/>
      <c r="VGR329" s="80"/>
      <c r="VGS329" s="80"/>
      <c r="VGT329" s="80"/>
      <c r="VGU329" s="80"/>
      <c r="VGV329" s="80"/>
      <c r="VGW329" s="80"/>
      <c r="VGX329" s="80"/>
      <c r="VGY329" s="80"/>
      <c r="VGZ329" s="80"/>
      <c r="VHA329" s="80"/>
      <c r="VHB329" s="80"/>
      <c r="VHC329" s="80"/>
      <c r="VHD329" s="80"/>
      <c r="VHE329" s="80"/>
      <c r="VHF329" s="80"/>
      <c r="VHG329" s="80"/>
      <c r="VHH329" s="80"/>
      <c r="VHI329" s="80"/>
      <c r="VHJ329" s="80"/>
      <c r="VHK329" s="80"/>
      <c r="VHL329" s="80"/>
      <c r="VHM329" s="80"/>
      <c r="VHN329" s="80"/>
      <c r="VHO329" s="80"/>
      <c r="VHP329" s="80"/>
      <c r="VHQ329" s="80"/>
      <c r="VHR329" s="80"/>
      <c r="VHS329" s="80"/>
      <c r="VHT329" s="80"/>
      <c r="VHU329" s="80"/>
      <c r="VHV329" s="80"/>
      <c r="VHW329" s="80"/>
      <c r="VHX329" s="80"/>
      <c r="VHY329" s="80"/>
      <c r="VHZ329" s="80"/>
      <c r="VIA329" s="80"/>
      <c r="VIB329" s="80"/>
      <c r="VIC329" s="80"/>
      <c r="VID329" s="80"/>
      <c r="VIE329" s="80"/>
      <c r="VIF329" s="80"/>
      <c r="VIG329" s="80"/>
      <c r="VIH329" s="80"/>
      <c r="VII329" s="80"/>
      <c r="VIJ329" s="80"/>
      <c r="VIK329" s="80"/>
      <c r="VIL329" s="80"/>
      <c r="VIM329" s="80"/>
      <c r="VIN329" s="80"/>
      <c r="VIO329" s="80"/>
      <c r="VIP329" s="80"/>
      <c r="VIQ329" s="80"/>
      <c r="VIR329" s="80"/>
      <c r="VIS329" s="80"/>
      <c r="VIT329" s="80"/>
      <c r="VIU329" s="80"/>
      <c r="VIV329" s="80"/>
      <c r="VIW329" s="80"/>
      <c r="VIX329" s="80"/>
      <c r="VIY329" s="80"/>
      <c r="VIZ329" s="80"/>
      <c r="VJA329" s="80"/>
      <c r="VJB329" s="80"/>
      <c r="VJC329" s="80"/>
      <c r="VJD329" s="80"/>
      <c r="VJE329" s="80"/>
      <c r="VJF329" s="80"/>
      <c r="VJG329" s="80"/>
      <c r="VJH329" s="80"/>
      <c r="VJI329" s="80"/>
      <c r="VJJ329" s="80"/>
      <c r="VJK329" s="80"/>
      <c r="VJL329" s="80"/>
      <c r="VJM329" s="80"/>
      <c r="VJN329" s="80"/>
      <c r="VJO329" s="80"/>
      <c r="VJP329" s="80"/>
      <c r="VJQ329" s="80"/>
      <c r="VJR329" s="80"/>
      <c r="VJS329" s="80"/>
      <c r="VJT329" s="80"/>
      <c r="VJU329" s="80"/>
      <c r="VJV329" s="80"/>
      <c r="VJW329" s="80"/>
      <c r="VJX329" s="80"/>
      <c r="VJY329" s="80"/>
      <c r="VJZ329" s="80"/>
      <c r="VKA329" s="80"/>
      <c r="VKB329" s="80"/>
      <c r="VKC329" s="80"/>
      <c r="VKD329" s="80"/>
      <c r="VKE329" s="80"/>
      <c r="VKF329" s="80"/>
      <c r="VKG329" s="80"/>
      <c r="VKH329" s="80"/>
      <c r="VKI329" s="80"/>
      <c r="VKJ329" s="80"/>
      <c r="VKK329" s="80"/>
      <c r="VKL329" s="80"/>
      <c r="VKM329" s="80"/>
      <c r="VKN329" s="80"/>
      <c r="VKO329" s="80"/>
      <c r="VKP329" s="80"/>
      <c r="VKQ329" s="80"/>
      <c r="VKR329" s="80"/>
      <c r="VKS329" s="80"/>
      <c r="VKT329" s="80"/>
      <c r="VKU329" s="80"/>
      <c r="VKV329" s="80"/>
      <c r="VKW329" s="80"/>
      <c r="VKX329" s="80"/>
      <c r="VKY329" s="80"/>
      <c r="VKZ329" s="80"/>
      <c r="VLA329" s="80"/>
      <c r="VLB329" s="80"/>
      <c r="VLC329" s="80"/>
      <c r="VLD329" s="80"/>
      <c r="VLE329" s="80"/>
      <c r="VLF329" s="80"/>
      <c r="VLG329" s="80"/>
      <c r="VLH329" s="80"/>
      <c r="VLI329" s="80"/>
      <c r="VLJ329" s="80"/>
      <c r="VLK329" s="80"/>
      <c r="VLL329" s="80"/>
      <c r="VLM329" s="80"/>
      <c r="VLN329" s="80"/>
      <c r="VLO329" s="80"/>
      <c r="VLP329" s="80"/>
      <c r="VLQ329" s="80"/>
      <c r="VLR329" s="80"/>
      <c r="VLS329" s="80"/>
      <c r="VLT329" s="80"/>
      <c r="VLU329" s="80"/>
      <c r="VLV329" s="80"/>
      <c r="VLW329" s="80"/>
      <c r="VLX329" s="80"/>
      <c r="VLY329" s="80"/>
      <c r="VLZ329" s="80"/>
      <c r="VMA329" s="80"/>
      <c r="VMB329" s="80"/>
      <c r="VMC329" s="80"/>
      <c r="VMD329" s="80"/>
      <c r="VME329" s="80"/>
      <c r="VMF329" s="80"/>
      <c r="VMG329" s="80"/>
      <c r="VMH329" s="80"/>
      <c r="VMI329" s="80"/>
      <c r="VMJ329" s="80"/>
      <c r="VMK329" s="80"/>
      <c r="VML329" s="80"/>
      <c r="VMM329" s="80"/>
      <c r="VMN329" s="80"/>
      <c r="VMO329" s="80"/>
      <c r="VMP329" s="80"/>
      <c r="VMQ329" s="80"/>
      <c r="VMR329" s="80"/>
      <c r="VMS329" s="80"/>
      <c r="VMT329" s="80"/>
      <c r="VMU329" s="80"/>
      <c r="VMV329" s="80"/>
      <c r="VMW329" s="80"/>
      <c r="VMX329" s="80"/>
      <c r="VMY329" s="80"/>
      <c r="VMZ329" s="80"/>
      <c r="VNA329" s="80"/>
      <c r="VNB329" s="80"/>
      <c r="VNC329" s="80"/>
      <c r="VND329" s="80"/>
      <c r="VNE329" s="80"/>
      <c r="VNF329" s="80"/>
      <c r="VNG329" s="80"/>
      <c r="VNH329" s="80"/>
      <c r="VNI329" s="80"/>
      <c r="VNJ329" s="80"/>
      <c r="VNK329" s="80"/>
      <c r="VNL329" s="80"/>
      <c r="VNM329" s="80"/>
      <c r="VNN329" s="80"/>
      <c r="VNO329" s="80"/>
      <c r="VNP329" s="80"/>
      <c r="VNQ329" s="80"/>
      <c r="VNR329" s="80"/>
      <c r="VNS329" s="80"/>
      <c r="VNT329" s="80"/>
      <c r="VNU329" s="80"/>
      <c r="VNV329" s="80"/>
      <c r="VNW329" s="80"/>
      <c r="VNX329" s="80"/>
      <c r="VNY329" s="80"/>
      <c r="VNZ329" s="80"/>
      <c r="VOA329" s="80"/>
      <c r="VOB329" s="80"/>
      <c r="VOC329" s="80"/>
      <c r="VOD329" s="80"/>
      <c r="VOE329" s="80"/>
      <c r="VOF329" s="80"/>
      <c r="VOG329" s="80"/>
      <c r="VOH329" s="80"/>
      <c r="VOI329" s="80"/>
      <c r="VOJ329" s="80"/>
      <c r="VOK329" s="80"/>
      <c r="VOL329" s="80"/>
      <c r="VOM329" s="80"/>
      <c r="VON329" s="80"/>
      <c r="VOO329" s="80"/>
      <c r="VOP329" s="80"/>
      <c r="VOQ329" s="80"/>
      <c r="VOR329" s="80"/>
      <c r="VOS329" s="80"/>
      <c r="VOT329" s="80"/>
      <c r="VOU329" s="80"/>
      <c r="VOV329" s="80"/>
      <c r="VOW329" s="80"/>
      <c r="VOX329" s="80"/>
      <c r="VOY329" s="80"/>
      <c r="VOZ329" s="80"/>
      <c r="VPA329" s="80"/>
      <c r="VPB329" s="80"/>
      <c r="VPC329" s="80"/>
      <c r="VPD329" s="80"/>
      <c r="VPE329" s="80"/>
      <c r="VPF329" s="80"/>
      <c r="VPG329" s="80"/>
      <c r="VPH329" s="80"/>
      <c r="VPI329" s="80"/>
      <c r="VPJ329" s="80"/>
      <c r="VPK329" s="80"/>
      <c r="VPL329" s="80"/>
      <c r="VPM329" s="80"/>
      <c r="VPN329" s="80"/>
      <c r="VPO329" s="80"/>
      <c r="VPP329" s="80"/>
      <c r="VPQ329" s="80"/>
      <c r="VPR329" s="80"/>
      <c r="VPS329" s="80"/>
      <c r="VPT329" s="80"/>
      <c r="VPU329" s="80"/>
      <c r="VPV329" s="80"/>
      <c r="VPW329" s="80"/>
      <c r="VPX329" s="80"/>
      <c r="VPY329" s="80"/>
      <c r="VPZ329" s="80"/>
      <c r="VQA329" s="80"/>
      <c r="VQB329" s="80"/>
      <c r="VQC329" s="80"/>
      <c r="VQD329" s="80"/>
      <c r="VQE329" s="80"/>
      <c r="VQF329" s="80"/>
      <c r="VQG329" s="80"/>
      <c r="VQH329" s="80"/>
      <c r="VQI329" s="80"/>
      <c r="VQJ329" s="80"/>
      <c r="VQK329" s="80"/>
      <c r="VQL329" s="80"/>
      <c r="VQM329" s="80"/>
      <c r="VQN329" s="80"/>
      <c r="VQO329" s="80"/>
      <c r="VQP329" s="80"/>
      <c r="VQQ329" s="80"/>
      <c r="VQR329" s="80"/>
      <c r="VQS329" s="80"/>
      <c r="VQT329" s="80"/>
      <c r="VQU329" s="80"/>
      <c r="VQV329" s="80"/>
      <c r="VQW329" s="80"/>
      <c r="VQX329" s="80"/>
      <c r="VQY329" s="80"/>
      <c r="VQZ329" s="80"/>
      <c r="VRA329" s="80"/>
      <c r="VRB329" s="80"/>
      <c r="VRC329" s="80"/>
      <c r="VRD329" s="80"/>
      <c r="VRE329" s="80"/>
      <c r="VRF329" s="80"/>
      <c r="VRG329" s="80"/>
      <c r="VRH329" s="80"/>
      <c r="VRI329" s="80"/>
      <c r="VRJ329" s="80"/>
      <c r="VRK329" s="80"/>
      <c r="VRL329" s="80"/>
      <c r="VRM329" s="80"/>
      <c r="VRN329" s="80"/>
      <c r="VRO329" s="80"/>
      <c r="VRP329" s="80"/>
      <c r="VRQ329" s="80"/>
      <c r="VRR329" s="80"/>
      <c r="VRS329" s="80"/>
      <c r="VRT329" s="80"/>
      <c r="VRU329" s="80"/>
      <c r="VRV329" s="80"/>
      <c r="VRW329" s="80"/>
      <c r="VRX329" s="80"/>
      <c r="VRY329" s="80"/>
      <c r="VRZ329" s="80"/>
      <c r="VSA329" s="80"/>
      <c r="VSB329" s="80"/>
      <c r="VSC329" s="80"/>
      <c r="VSD329" s="80"/>
      <c r="VSE329" s="80"/>
      <c r="VSF329" s="80"/>
      <c r="VSG329" s="80"/>
      <c r="VSH329" s="80"/>
      <c r="VSI329" s="80"/>
      <c r="VSJ329" s="80"/>
      <c r="VSK329" s="80"/>
      <c r="VSL329" s="80"/>
      <c r="VSM329" s="80"/>
      <c r="VSN329" s="80"/>
      <c r="VSO329" s="80"/>
      <c r="VSP329" s="80"/>
      <c r="VSQ329" s="80"/>
      <c r="VSR329" s="80"/>
      <c r="VSS329" s="80"/>
      <c r="VST329" s="80"/>
      <c r="VSU329" s="80"/>
      <c r="VSV329" s="80"/>
      <c r="VSW329" s="80"/>
      <c r="VSX329" s="80"/>
      <c r="VSY329" s="80"/>
      <c r="VSZ329" s="80"/>
      <c r="VTA329" s="80"/>
      <c r="VTB329" s="80"/>
      <c r="VTC329" s="80"/>
      <c r="VTD329" s="80"/>
      <c r="VTE329" s="80"/>
      <c r="VTF329" s="80"/>
      <c r="VTG329" s="80"/>
      <c r="VTH329" s="80"/>
      <c r="VTI329" s="80"/>
      <c r="VTJ329" s="80"/>
      <c r="VTK329" s="80"/>
      <c r="VTL329" s="80"/>
      <c r="VTM329" s="80"/>
      <c r="VTN329" s="80"/>
      <c r="VTO329" s="80"/>
      <c r="VTP329" s="80"/>
      <c r="VTQ329" s="80"/>
      <c r="VTR329" s="80"/>
      <c r="VTS329" s="80"/>
      <c r="VTT329" s="80"/>
      <c r="VTU329" s="80"/>
      <c r="VTV329" s="80"/>
      <c r="VTW329" s="80"/>
      <c r="VTX329" s="80"/>
      <c r="VTY329" s="80"/>
      <c r="VTZ329" s="80"/>
      <c r="VUA329" s="80"/>
      <c r="VUB329" s="80"/>
      <c r="VUC329" s="80"/>
      <c r="VUD329" s="80"/>
      <c r="VUE329" s="80"/>
      <c r="VUF329" s="80"/>
      <c r="VUG329" s="80"/>
      <c r="VUH329" s="80"/>
      <c r="VUI329" s="80"/>
      <c r="VUJ329" s="80"/>
      <c r="VUK329" s="80"/>
      <c r="VUL329" s="80"/>
      <c r="VUM329" s="80"/>
      <c r="VUN329" s="80"/>
      <c r="VUO329" s="80"/>
      <c r="VUP329" s="80"/>
      <c r="VUQ329" s="80"/>
      <c r="VUR329" s="80"/>
      <c r="VUS329" s="80"/>
      <c r="VUT329" s="80"/>
      <c r="VUU329" s="80"/>
      <c r="VUV329" s="80"/>
      <c r="VUW329" s="80"/>
      <c r="VUX329" s="80"/>
      <c r="VUY329" s="80"/>
      <c r="VUZ329" s="80"/>
      <c r="VVA329" s="80"/>
      <c r="VVB329" s="80"/>
      <c r="VVC329" s="80"/>
      <c r="VVD329" s="80"/>
      <c r="VVE329" s="80"/>
      <c r="VVF329" s="80"/>
      <c r="VVG329" s="80"/>
      <c r="VVH329" s="80"/>
      <c r="VVI329" s="80"/>
      <c r="VVJ329" s="80"/>
      <c r="VVK329" s="80"/>
      <c r="VVL329" s="80"/>
      <c r="VVM329" s="80"/>
      <c r="VVN329" s="80"/>
      <c r="VVO329" s="80"/>
      <c r="VVP329" s="80"/>
      <c r="VVQ329" s="80"/>
      <c r="VVR329" s="80"/>
      <c r="VVS329" s="80"/>
      <c r="VVT329" s="80"/>
      <c r="VVU329" s="80"/>
      <c r="VVV329" s="80"/>
      <c r="VVW329" s="80"/>
      <c r="VVX329" s="80"/>
      <c r="VVY329" s="80"/>
      <c r="VVZ329" s="80"/>
      <c r="VWA329" s="80"/>
      <c r="VWB329" s="80"/>
      <c r="VWC329" s="80"/>
      <c r="VWD329" s="80"/>
      <c r="VWE329" s="80"/>
      <c r="VWF329" s="80"/>
      <c r="VWG329" s="80"/>
      <c r="VWH329" s="80"/>
      <c r="VWI329" s="80"/>
      <c r="VWJ329" s="80"/>
      <c r="VWK329" s="80"/>
      <c r="VWL329" s="80"/>
      <c r="VWM329" s="80"/>
      <c r="VWN329" s="80"/>
      <c r="VWO329" s="80"/>
      <c r="VWP329" s="80"/>
      <c r="VWQ329" s="80"/>
      <c r="VWR329" s="80"/>
      <c r="VWS329" s="80"/>
      <c r="VWT329" s="80"/>
      <c r="VWU329" s="80"/>
      <c r="VWV329" s="80"/>
      <c r="VWW329" s="80"/>
      <c r="VWX329" s="80"/>
      <c r="VWY329" s="80"/>
      <c r="VWZ329" s="80"/>
      <c r="VXA329" s="80"/>
      <c r="VXB329" s="80"/>
      <c r="VXC329" s="80"/>
      <c r="VXD329" s="80"/>
      <c r="VXE329" s="80"/>
      <c r="VXF329" s="80"/>
      <c r="VXG329" s="80"/>
      <c r="VXH329" s="80"/>
      <c r="VXI329" s="80"/>
      <c r="VXJ329" s="80"/>
      <c r="VXK329" s="80"/>
      <c r="VXL329" s="80"/>
      <c r="VXM329" s="80"/>
      <c r="VXN329" s="80"/>
      <c r="VXO329" s="80"/>
      <c r="VXP329" s="80"/>
      <c r="VXQ329" s="80"/>
      <c r="VXR329" s="80"/>
      <c r="VXS329" s="80"/>
      <c r="VXT329" s="80"/>
      <c r="VXU329" s="80"/>
      <c r="VXV329" s="80"/>
      <c r="VXW329" s="80"/>
      <c r="VXX329" s="80"/>
      <c r="VXY329" s="80"/>
      <c r="VXZ329" s="80"/>
      <c r="VYA329" s="80"/>
      <c r="VYB329" s="80"/>
      <c r="VYC329" s="80"/>
      <c r="VYD329" s="80"/>
      <c r="VYE329" s="80"/>
      <c r="VYF329" s="80"/>
      <c r="VYG329" s="80"/>
      <c r="VYH329" s="80"/>
      <c r="VYI329" s="80"/>
      <c r="VYJ329" s="80"/>
      <c r="VYK329" s="80"/>
      <c r="VYL329" s="80"/>
      <c r="VYM329" s="80"/>
      <c r="VYN329" s="80"/>
      <c r="VYO329" s="80"/>
      <c r="VYP329" s="80"/>
      <c r="VYQ329" s="80"/>
      <c r="VYR329" s="80"/>
      <c r="VYS329" s="80"/>
      <c r="VYT329" s="80"/>
      <c r="VYU329" s="80"/>
      <c r="VYV329" s="80"/>
      <c r="VYW329" s="80"/>
      <c r="VYX329" s="80"/>
      <c r="VYY329" s="80"/>
      <c r="VYZ329" s="80"/>
      <c r="VZA329" s="80"/>
      <c r="VZB329" s="80"/>
      <c r="VZC329" s="80"/>
      <c r="VZD329" s="80"/>
      <c r="VZE329" s="80"/>
      <c r="VZF329" s="80"/>
      <c r="VZG329" s="80"/>
      <c r="VZH329" s="80"/>
      <c r="VZI329" s="80"/>
      <c r="VZJ329" s="80"/>
      <c r="VZK329" s="80"/>
      <c r="VZL329" s="80"/>
      <c r="VZM329" s="80"/>
      <c r="VZN329" s="80"/>
      <c r="VZO329" s="80"/>
      <c r="VZP329" s="80"/>
      <c r="VZQ329" s="80"/>
      <c r="VZR329" s="80"/>
      <c r="VZS329" s="80"/>
      <c r="VZT329" s="80"/>
      <c r="VZU329" s="80"/>
      <c r="VZV329" s="80"/>
      <c r="VZW329" s="80"/>
      <c r="VZX329" s="80"/>
      <c r="VZY329" s="80"/>
      <c r="VZZ329" s="80"/>
      <c r="WAA329" s="80"/>
      <c r="WAB329" s="80"/>
      <c r="WAC329" s="80"/>
      <c r="WAD329" s="80"/>
      <c r="WAE329" s="80"/>
      <c r="WAF329" s="80"/>
      <c r="WAG329" s="80"/>
      <c r="WAH329" s="80"/>
      <c r="WAI329" s="80"/>
      <c r="WAJ329" s="80"/>
      <c r="WAK329" s="80"/>
      <c r="WAL329" s="80"/>
      <c r="WAM329" s="80"/>
      <c r="WAN329" s="80"/>
      <c r="WAO329" s="80"/>
      <c r="WAP329" s="80"/>
      <c r="WAQ329" s="80"/>
      <c r="WAR329" s="80"/>
      <c r="WAS329" s="80"/>
      <c r="WAT329" s="80"/>
      <c r="WAU329" s="80"/>
      <c r="WAV329" s="80"/>
      <c r="WAW329" s="80"/>
      <c r="WAX329" s="80"/>
      <c r="WAY329" s="80"/>
      <c r="WAZ329" s="80"/>
      <c r="WBA329" s="80"/>
      <c r="WBB329" s="80"/>
      <c r="WBC329" s="80"/>
      <c r="WBD329" s="80"/>
      <c r="WBE329" s="80"/>
      <c r="WBF329" s="80"/>
      <c r="WBG329" s="80"/>
      <c r="WBH329" s="80"/>
      <c r="WBI329" s="80"/>
      <c r="WBJ329" s="80"/>
      <c r="WBK329" s="80"/>
      <c r="WBL329" s="80"/>
      <c r="WBM329" s="80"/>
      <c r="WBN329" s="80"/>
      <c r="WBO329" s="80"/>
      <c r="WBP329" s="80"/>
      <c r="WBQ329" s="80"/>
      <c r="WBR329" s="80"/>
      <c r="WBS329" s="80"/>
      <c r="WBT329" s="80"/>
      <c r="WBU329" s="80"/>
      <c r="WBV329" s="80"/>
      <c r="WBW329" s="80"/>
      <c r="WBX329" s="80"/>
      <c r="WBY329" s="80"/>
      <c r="WBZ329" s="80"/>
      <c r="WCA329" s="80"/>
      <c r="WCB329" s="80"/>
      <c r="WCC329" s="80"/>
      <c r="WCD329" s="80"/>
      <c r="WCE329" s="80"/>
      <c r="WCF329" s="80"/>
      <c r="WCG329" s="80"/>
      <c r="WCH329" s="80"/>
      <c r="WCI329" s="80"/>
      <c r="WCJ329" s="80"/>
      <c r="WCK329" s="80"/>
      <c r="WCL329" s="80"/>
      <c r="WCM329" s="80"/>
      <c r="WCN329" s="80"/>
      <c r="WCO329" s="80"/>
      <c r="WCP329" s="80"/>
      <c r="WCQ329" s="80"/>
      <c r="WCR329" s="80"/>
      <c r="WCS329" s="80"/>
      <c r="WCT329" s="80"/>
      <c r="WCU329" s="80"/>
      <c r="WCV329" s="80"/>
      <c r="WCW329" s="80"/>
      <c r="WCX329" s="80"/>
      <c r="WCY329" s="80"/>
      <c r="WCZ329" s="80"/>
      <c r="WDA329" s="80"/>
      <c r="WDB329" s="80"/>
      <c r="WDC329" s="80"/>
      <c r="WDD329" s="80"/>
      <c r="WDE329" s="80"/>
      <c r="WDF329" s="80"/>
      <c r="WDG329" s="80"/>
      <c r="WDH329" s="80"/>
      <c r="WDI329" s="80"/>
      <c r="WDJ329" s="80"/>
      <c r="WDK329" s="80"/>
      <c r="WDL329" s="80"/>
      <c r="WDM329" s="80"/>
      <c r="WDN329" s="80"/>
      <c r="WDO329" s="80"/>
      <c r="WDP329" s="80"/>
      <c r="WDQ329" s="80"/>
      <c r="WDR329" s="80"/>
      <c r="WDS329" s="80"/>
      <c r="WDT329" s="80"/>
      <c r="WDU329" s="80"/>
      <c r="WDV329" s="80"/>
      <c r="WDW329" s="80"/>
      <c r="WDX329" s="80"/>
      <c r="WDY329" s="80"/>
      <c r="WDZ329" s="80"/>
      <c r="WEA329" s="80"/>
      <c r="WEB329" s="80"/>
      <c r="WEC329" s="80"/>
      <c r="WED329" s="80"/>
      <c r="WEE329" s="80"/>
      <c r="WEF329" s="80"/>
      <c r="WEG329" s="80"/>
      <c r="WEH329" s="80"/>
      <c r="WEI329" s="80"/>
      <c r="WEJ329" s="80"/>
      <c r="WEK329" s="80"/>
      <c r="WEL329" s="80"/>
      <c r="WEM329" s="80"/>
      <c r="WEN329" s="80"/>
      <c r="WEO329" s="80"/>
      <c r="WEP329" s="80"/>
      <c r="WEQ329" s="80"/>
      <c r="WER329" s="80"/>
      <c r="WES329" s="80"/>
      <c r="WET329" s="80"/>
      <c r="WEU329" s="80"/>
      <c r="WEV329" s="80"/>
      <c r="WEW329" s="80"/>
      <c r="WEX329" s="80"/>
      <c r="WEY329" s="80"/>
      <c r="WEZ329" s="80"/>
      <c r="WFA329" s="80"/>
      <c r="WFB329" s="80"/>
      <c r="WFC329" s="80"/>
      <c r="WFD329" s="80"/>
      <c r="WFE329" s="80"/>
      <c r="WFF329" s="80"/>
      <c r="WFG329" s="80"/>
      <c r="WFH329" s="80"/>
      <c r="WFI329" s="80"/>
      <c r="WFJ329" s="80"/>
      <c r="WFK329" s="80"/>
      <c r="WFL329" s="80"/>
      <c r="WFM329" s="80"/>
      <c r="WFN329" s="80"/>
      <c r="WFO329" s="80"/>
      <c r="WFP329" s="80"/>
      <c r="WFQ329" s="80"/>
      <c r="WFR329" s="80"/>
      <c r="WFS329" s="80"/>
      <c r="WFT329" s="80"/>
      <c r="WFU329" s="80"/>
      <c r="WFV329" s="80"/>
      <c r="WFW329" s="80"/>
      <c r="WFX329" s="80"/>
      <c r="WFY329" s="80"/>
      <c r="WFZ329" s="80"/>
      <c r="WGA329" s="80"/>
      <c r="WGB329" s="80"/>
      <c r="WGC329" s="80"/>
      <c r="WGD329" s="80"/>
      <c r="WGE329" s="80"/>
      <c r="WGF329" s="80"/>
      <c r="WGG329" s="80"/>
      <c r="WGH329" s="80"/>
      <c r="WGI329" s="80"/>
      <c r="WGJ329" s="80"/>
      <c r="WGK329" s="80"/>
      <c r="WGL329" s="80"/>
      <c r="WGM329" s="80"/>
      <c r="WGN329" s="80"/>
      <c r="WGO329" s="80"/>
      <c r="WGP329" s="80"/>
      <c r="WGQ329" s="80"/>
      <c r="WGR329" s="80"/>
      <c r="WGS329" s="80"/>
      <c r="WGT329" s="80"/>
      <c r="WGU329" s="80"/>
      <c r="WGV329" s="80"/>
      <c r="WGW329" s="80"/>
      <c r="WGX329" s="80"/>
      <c r="WGY329" s="80"/>
      <c r="WGZ329" s="80"/>
      <c r="WHA329" s="80"/>
      <c r="WHB329" s="80"/>
      <c r="WHC329" s="80"/>
      <c r="WHD329" s="80"/>
      <c r="WHE329" s="80"/>
      <c r="WHF329" s="80"/>
      <c r="WHG329" s="80"/>
      <c r="WHH329" s="80"/>
      <c r="WHI329" s="80"/>
      <c r="WHJ329" s="80"/>
      <c r="WHK329" s="80"/>
      <c r="WHL329" s="80"/>
      <c r="WHM329" s="80"/>
      <c r="WHN329" s="80"/>
      <c r="WHO329" s="80"/>
      <c r="WHP329" s="80"/>
      <c r="WHQ329" s="80"/>
      <c r="WHR329" s="80"/>
      <c r="WHS329" s="80"/>
      <c r="WHT329" s="80"/>
      <c r="WHU329" s="80"/>
      <c r="WHV329" s="80"/>
      <c r="WHW329" s="80"/>
      <c r="WHX329" s="80"/>
      <c r="WHY329" s="80"/>
      <c r="WHZ329" s="80"/>
      <c r="WIA329" s="80"/>
      <c r="WIB329" s="80"/>
      <c r="WIC329" s="80"/>
      <c r="WID329" s="80"/>
      <c r="WIE329" s="80"/>
      <c r="WIF329" s="80"/>
      <c r="WIG329" s="80"/>
      <c r="WIH329" s="80"/>
      <c r="WII329" s="80"/>
      <c r="WIJ329" s="80"/>
      <c r="WIK329" s="80"/>
      <c r="WIL329" s="80"/>
      <c r="WIM329" s="80"/>
      <c r="WIN329" s="80"/>
      <c r="WIO329" s="80"/>
      <c r="WIP329" s="80"/>
      <c r="WIQ329" s="80"/>
      <c r="WIR329" s="80"/>
      <c r="WIS329" s="80"/>
      <c r="WIT329" s="80"/>
      <c r="WIU329" s="80"/>
      <c r="WIV329" s="80"/>
      <c r="WIW329" s="80"/>
      <c r="WIX329" s="80"/>
      <c r="WIY329" s="80"/>
      <c r="WIZ329" s="80"/>
      <c r="WJA329" s="80"/>
      <c r="WJB329" s="80"/>
      <c r="WJC329" s="80"/>
      <c r="WJD329" s="80"/>
      <c r="WJE329" s="80"/>
      <c r="WJF329" s="80"/>
      <c r="WJG329" s="80"/>
      <c r="WJH329" s="80"/>
      <c r="WJI329" s="80"/>
      <c r="WJJ329" s="80"/>
      <c r="WJK329" s="80"/>
      <c r="WJL329" s="80"/>
      <c r="WJM329" s="80"/>
      <c r="WJN329" s="80"/>
      <c r="WJO329" s="80"/>
      <c r="WJP329" s="80"/>
      <c r="WJQ329" s="80"/>
      <c r="WJR329" s="80"/>
      <c r="WJS329" s="80"/>
      <c r="WJT329" s="80"/>
      <c r="WJU329" s="80"/>
      <c r="WJV329" s="80"/>
      <c r="WJW329" s="80"/>
      <c r="WJX329" s="80"/>
      <c r="WJY329" s="80"/>
      <c r="WJZ329" s="80"/>
      <c r="WKA329" s="80"/>
      <c r="WKB329" s="80"/>
      <c r="WKC329" s="80"/>
      <c r="WKD329" s="80"/>
      <c r="WKE329" s="80"/>
      <c r="WKF329" s="80"/>
      <c r="WKG329" s="80"/>
      <c r="WKH329" s="80"/>
      <c r="WKI329" s="80"/>
      <c r="WKJ329" s="80"/>
      <c r="WKK329" s="80"/>
      <c r="WKL329" s="80"/>
      <c r="WKM329" s="80"/>
      <c r="WKN329" s="80"/>
      <c r="WKO329" s="80"/>
      <c r="WKP329" s="80"/>
      <c r="WKQ329" s="80"/>
      <c r="WKR329" s="80"/>
      <c r="WKS329" s="80"/>
      <c r="WKT329" s="80"/>
      <c r="WKU329" s="80"/>
      <c r="WKV329" s="80"/>
      <c r="WKW329" s="80"/>
      <c r="WKX329" s="80"/>
      <c r="WKY329" s="80"/>
      <c r="WKZ329" s="80"/>
      <c r="WLA329" s="80"/>
      <c r="WLB329" s="80"/>
      <c r="WLC329" s="80"/>
      <c r="WLD329" s="80"/>
      <c r="WLE329" s="80"/>
      <c r="WLF329" s="80"/>
      <c r="WLG329" s="80"/>
      <c r="WLH329" s="80"/>
      <c r="WLI329" s="80"/>
      <c r="WLJ329" s="80"/>
      <c r="WLK329" s="80"/>
      <c r="WLL329" s="80"/>
      <c r="WLM329" s="80"/>
      <c r="WLN329" s="80"/>
      <c r="WLO329" s="80"/>
      <c r="WLP329" s="80"/>
      <c r="WLQ329" s="80"/>
      <c r="WLR329" s="80"/>
      <c r="WLS329" s="80"/>
      <c r="WLT329" s="80"/>
      <c r="WLU329" s="80"/>
      <c r="WLV329" s="80"/>
      <c r="WLW329" s="80"/>
      <c r="WLX329" s="80"/>
      <c r="WLY329" s="80"/>
      <c r="WLZ329" s="80"/>
      <c r="WMA329" s="80"/>
      <c r="WMB329" s="80"/>
      <c r="WMC329" s="80"/>
      <c r="WMD329" s="80"/>
      <c r="WME329" s="80"/>
      <c r="WMF329" s="80"/>
      <c r="WMG329" s="80"/>
      <c r="WMH329" s="80"/>
      <c r="WMI329" s="80"/>
      <c r="WMJ329" s="80"/>
      <c r="WMK329" s="80"/>
      <c r="WML329" s="80"/>
      <c r="WMM329" s="80"/>
      <c r="WMN329" s="80"/>
      <c r="WMO329" s="80"/>
      <c r="WMP329" s="80"/>
      <c r="WMQ329" s="80"/>
      <c r="WMR329" s="80"/>
      <c r="WMS329" s="80"/>
      <c r="WMT329" s="80"/>
      <c r="WMU329" s="80"/>
      <c r="WMV329" s="80"/>
      <c r="WMW329" s="80"/>
      <c r="WMX329" s="80"/>
      <c r="WMY329" s="80"/>
      <c r="WMZ329" s="80"/>
      <c r="WNA329" s="80"/>
      <c r="WNB329" s="80"/>
      <c r="WNC329" s="80"/>
      <c r="WND329" s="80"/>
      <c r="WNE329" s="80"/>
      <c r="WNF329" s="80"/>
      <c r="WNG329" s="80"/>
      <c r="WNH329" s="80"/>
      <c r="WNI329" s="80"/>
      <c r="WNJ329" s="80"/>
      <c r="WNK329" s="80"/>
      <c r="WNL329" s="80"/>
      <c r="WNM329" s="80"/>
      <c r="WNN329" s="80"/>
      <c r="WNO329" s="80"/>
      <c r="WNP329" s="80"/>
      <c r="WNQ329" s="80"/>
      <c r="WNR329" s="80"/>
      <c r="WNS329" s="80"/>
      <c r="WNT329" s="80"/>
      <c r="WNU329" s="80"/>
      <c r="WNV329" s="80"/>
      <c r="WNW329" s="80"/>
      <c r="WNX329" s="80"/>
      <c r="WNY329" s="80"/>
      <c r="WNZ329" s="80"/>
      <c r="WOA329" s="80"/>
      <c r="WOB329" s="80"/>
      <c r="WOC329" s="80"/>
      <c r="WOD329" s="80"/>
      <c r="WOE329" s="80"/>
      <c r="WOF329" s="80"/>
      <c r="WOG329" s="80"/>
      <c r="WOH329" s="80"/>
      <c r="WOI329" s="80"/>
      <c r="WOJ329" s="80"/>
      <c r="WOK329" s="80"/>
      <c r="WOL329" s="80"/>
      <c r="WOM329" s="80"/>
      <c r="WON329" s="80"/>
      <c r="WOO329" s="80"/>
      <c r="WOP329" s="80"/>
      <c r="WOQ329" s="80"/>
      <c r="WOR329" s="80"/>
      <c r="WOS329" s="80"/>
      <c r="WOT329" s="80"/>
      <c r="WOU329" s="80"/>
      <c r="WOV329" s="80"/>
      <c r="WOW329" s="80"/>
      <c r="WOX329" s="80"/>
      <c r="WOY329" s="80"/>
      <c r="WOZ329" s="80"/>
      <c r="WPA329" s="80"/>
      <c r="WPB329" s="80"/>
      <c r="WPC329" s="80"/>
      <c r="WPD329" s="80"/>
      <c r="WPE329" s="80"/>
      <c r="WPF329" s="80"/>
      <c r="WPG329" s="80"/>
      <c r="WPH329" s="80"/>
      <c r="WPI329" s="80"/>
      <c r="WPJ329" s="80"/>
      <c r="WPK329" s="80"/>
      <c r="WPL329" s="80"/>
      <c r="WPM329" s="80"/>
      <c r="WPN329" s="80"/>
      <c r="WPO329" s="80"/>
      <c r="WPP329" s="80"/>
      <c r="WPQ329" s="80"/>
      <c r="WPR329" s="80"/>
      <c r="WPS329" s="80"/>
      <c r="WPT329" s="80"/>
      <c r="WPU329" s="80"/>
      <c r="WPV329" s="80"/>
      <c r="WPW329" s="80"/>
      <c r="WPX329" s="80"/>
      <c r="WPY329" s="80"/>
      <c r="WPZ329" s="80"/>
      <c r="WQA329" s="80"/>
      <c r="WQB329" s="80"/>
      <c r="WQC329" s="80"/>
      <c r="WQD329" s="80"/>
      <c r="WQE329" s="80"/>
      <c r="WQF329" s="80"/>
      <c r="WQG329" s="80"/>
      <c r="WQH329" s="80"/>
      <c r="WQI329" s="80"/>
      <c r="WQJ329" s="80"/>
      <c r="WQK329" s="80"/>
      <c r="WQL329" s="80"/>
      <c r="WQM329" s="80"/>
      <c r="WQN329" s="80"/>
      <c r="WQO329" s="80"/>
      <c r="WQP329" s="80"/>
      <c r="WQQ329" s="80"/>
      <c r="WQR329" s="80"/>
      <c r="WQS329" s="80"/>
      <c r="WQT329" s="80"/>
      <c r="WQU329" s="80"/>
      <c r="WQV329" s="80"/>
      <c r="WQW329" s="80"/>
      <c r="WQX329" s="80"/>
      <c r="WQY329" s="80"/>
      <c r="WQZ329" s="80"/>
      <c r="WRA329" s="80"/>
      <c r="WRB329" s="80"/>
      <c r="WRC329" s="80"/>
      <c r="WRD329" s="80"/>
      <c r="WRE329" s="80"/>
      <c r="WRF329" s="80"/>
      <c r="WRG329" s="80"/>
      <c r="WRH329" s="80"/>
      <c r="WRI329" s="80"/>
      <c r="WRJ329" s="80"/>
      <c r="WRK329" s="80"/>
      <c r="WRL329" s="80"/>
      <c r="WRM329" s="80"/>
      <c r="WRN329" s="80"/>
      <c r="WRO329" s="80"/>
      <c r="WRP329" s="80"/>
      <c r="WRQ329" s="80"/>
      <c r="WRR329" s="80"/>
      <c r="WRS329" s="80"/>
      <c r="WRT329" s="80"/>
      <c r="WRU329" s="80"/>
      <c r="WRV329" s="80"/>
      <c r="WRW329" s="80"/>
      <c r="WRX329" s="80"/>
      <c r="WRY329" s="80"/>
      <c r="WRZ329" s="80"/>
      <c r="WSA329" s="80"/>
      <c r="WSB329" s="80"/>
      <c r="WSC329" s="80"/>
      <c r="WSD329" s="80"/>
      <c r="WSE329" s="80"/>
      <c r="WSF329" s="80"/>
      <c r="WSG329" s="80"/>
      <c r="WSH329" s="80"/>
      <c r="WSI329" s="80"/>
      <c r="WSJ329" s="80"/>
      <c r="WSK329" s="80"/>
      <c r="WSL329" s="80"/>
      <c r="WSM329" s="80"/>
      <c r="WSN329" s="80"/>
      <c r="WSO329" s="80"/>
      <c r="WSP329" s="80"/>
      <c r="WSQ329" s="80"/>
      <c r="WSR329" s="80"/>
      <c r="WSS329" s="80"/>
      <c r="WST329" s="80"/>
      <c r="WSU329" s="80"/>
      <c r="WSV329" s="80"/>
      <c r="WSW329" s="80"/>
      <c r="WSX329" s="80"/>
      <c r="WSY329" s="80"/>
      <c r="WSZ329" s="80"/>
      <c r="WTA329" s="80"/>
      <c r="WTB329" s="80"/>
      <c r="WTC329" s="80"/>
      <c r="WTD329" s="80"/>
      <c r="WTE329" s="80"/>
      <c r="WTF329" s="80"/>
      <c r="WTG329" s="80"/>
      <c r="WTH329" s="80"/>
      <c r="WTI329" s="80"/>
      <c r="WTJ329" s="80"/>
      <c r="WTK329" s="80"/>
      <c r="WTL329" s="80"/>
      <c r="WTM329" s="80"/>
      <c r="WTN329" s="80"/>
      <c r="WTO329" s="80"/>
      <c r="WTP329" s="80"/>
      <c r="WTQ329" s="80"/>
      <c r="WTR329" s="80"/>
      <c r="WTS329" s="80"/>
      <c r="WTT329" s="80"/>
      <c r="WTU329" s="80"/>
      <c r="WTV329" s="80"/>
      <c r="WTW329" s="80"/>
      <c r="WTX329" s="80"/>
      <c r="WTY329" s="80"/>
      <c r="WTZ329" s="80"/>
      <c r="WUA329" s="80"/>
      <c r="WUB329" s="80"/>
      <c r="WUC329" s="80"/>
      <c r="WUD329" s="80"/>
      <c r="WUE329" s="80"/>
      <c r="WUF329" s="80"/>
      <c r="WUG329" s="80"/>
      <c r="WUH329" s="80"/>
      <c r="WUI329" s="80"/>
      <c r="WUJ329" s="80"/>
      <c r="WUK329" s="80"/>
      <c r="WUL329" s="80"/>
      <c r="WUM329" s="80"/>
      <c r="WUN329" s="80"/>
      <c r="WUO329" s="80"/>
      <c r="WUP329" s="80"/>
      <c r="WUQ329" s="80"/>
      <c r="WUR329" s="80"/>
      <c r="WUS329" s="80"/>
      <c r="WUT329" s="80"/>
      <c r="WUU329" s="80"/>
      <c r="WUV329" s="80"/>
      <c r="WUW329" s="80"/>
      <c r="WUX329" s="80"/>
      <c r="WUY329" s="80"/>
      <c r="WUZ329" s="80"/>
      <c r="WVA329" s="80"/>
      <c r="WVB329" s="80"/>
      <c r="WVC329" s="80"/>
      <c r="WVD329" s="80"/>
      <c r="WVE329" s="80"/>
      <c r="WVF329" s="80"/>
      <c r="WVG329" s="80"/>
      <c r="WVH329" s="80"/>
      <c r="WVI329" s="80"/>
      <c r="WVJ329" s="80"/>
      <c r="WVK329" s="80"/>
      <c r="WVL329" s="80"/>
      <c r="WVM329" s="80"/>
      <c r="WVN329" s="80"/>
      <c r="WVO329" s="80"/>
      <c r="WVP329" s="80"/>
      <c r="WVQ329" s="80"/>
      <c r="WVR329" s="80"/>
      <c r="WVS329" s="80"/>
      <c r="WVT329" s="80"/>
      <c r="WVU329" s="80"/>
      <c r="WVV329" s="80"/>
      <c r="WVW329" s="80"/>
      <c r="WVX329" s="80"/>
      <c r="WVY329" s="80"/>
      <c r="WVZ329" s="80"/>
      <c r="WWA329" s="80"/>
      <c r="WWB329" s="80"/>
      <c r="WWC329" s="80"/>
      <c r="WWD329" s="80"/>
      <c r="WWE329" s="80"/>
      <c r="WWF329" s="80"/>
      <c r="WWG329" s="80"/>
      <c r="WWH329" s="80"/>
      <c r="WWI329" s="80"/>
      <c r="WWJ329" s="80"/>
      <c r="WWK329" s="80"/>
      <c r="WWL329" s="80"/>
      <c r="WWM329" s="80"/>
      <c r="WWN329" s="80"/>
      <c r="WWO329" s="80"/>
      <c r="WWP329" s="80"/>
      <c r="WWQ329" s="80"/>
      <c r="WWR329" s="80"/>
      <c r="WWS329" s="80"/>
      <c r="WWT329" s="80"/>
      <c r="WWU329" s="80"/>
      <c r="WWV329" s="80"/>
      <c r="WWW329" s="80"/>
      <c r="WWX329" s="80"/>
      <c r="WWY329" s="80"/>
      <c r="WWZ329" s="80"/>
      <c r="WXA329" s="80"/>
      <c r="WXB329" s="80"/>
      <c r="WXC329" s="80"/>
      <c r="WXD329" s="80"/>
      <c r="WXE329" s="80"/>
      <c r="WXF329" s="80"/>
      <c r="WXG329" s="80"/>
      <c r="WXH329" s="80"/>
      <c r="WXI329" s="80"/>
      <c r="WXJ329" s="80"/>
      <c r="WXK329" s="80"/>
      <c r="WXL329" s="80"/>
      <c r="WXM329" s="80"/>
      <c r="WXN329" s="80"/>
      <c r="WXO329" s="80"/>
      <c r="WXP329" s="80"/>
      <c r="WXQ329" s="80"/>
      <c r="WXR329" s="80"/>
      <c r="WXS329" s="80"/>
      <c r="WXT329" s="80"/>
      <c r="WXU329" s="80"/>
      <c r="WXV329" s="80"/>
      <c r="WXW329" s="80"/>
      <c r="WXX329" s="80"/>
      <c r="WXY329" s="80"/>
      <c r="WXZ329" s="80"/>
      <c r="WYA329" s="80"/>
      <c r="WYB329" s="80"/>
      <c r="WYC329" s="80"/>
      <c r="WYD329" s="80"/>
      <c r="WYE329" s="80"/>
      <c r="WYF329" s="80"/>
      <c r="WYG329" s="80"/>
      <c r="WYH329" s="80"/>
      <c r="WYI329" s="80"/>
      <c r="WYJ329" s="80"/>
      <c r="WYK329" s="80"/>
      <c r="WYL329" s="80"/>
      <c r="WYM329" s="80"/>
      <c r="WYN329" s="80"/>
      <c r="WYO329" s="80"/>
      <c r="WYP329" s="80"/>
      <c r="WYQ329" s="80"/>
      <c r="WYR329" s="80"/>
      <c r="WYS329" s="80"/>
      <c r="WYT329" s="80"/>
      <c r="WYU329" s="80"/>
      <c r="WYV329" s="80"/>
      <c r="WYW329" s="80"/>
      <c r="WYX329" s="80"/>
      <c r="WYY329" s="80"/>
      <c r="WYZ329" s="80"/>
      <c r="WZA329" s="80"/>
      <c r="WZB329" s="80"/>
      <c r="WZC329" s="80"/>
      <c r="WZD329" s="80"/>
      <c r="WZE329" s="80"/>
      <c r="WZF329" s="80"/>
      <c r="WZG329" s="80"/>
      <c r="WZH329" s="80"/>
      <c r="WZI329" s="80"/>
      <c r="WZJ329" s="80"/>
      <c r="WZK329" s="80"/>
      <c r="WZL329" s="80"/>
      <c r="WZM329" s="80"/>
      <c r="WZN329" s="80"/>
      <c r="WZO329" s="80"/>
      <c r="WZP329" s="80"/>
      <c r="WZQ329" s="80"/>
      <c r="WZR329" s="80"/>
      <c r="WZS329" s="80"/>
      <c r="WZT329" s="80"/>
      <c r="WZU329" s="80"/>
      <c r="WZV329" s="80"/>
      <c r="WZW329" s="80"/>
      <c r="WZX329" s="80"/>
      <c r="WZY329" s="80"/>
      <c r="WZZ329" s="80"/>
      <c r="XAA329" s="80"/>
      <c r="XAB329" s="80"/>
      <c r="XAC329" s="80"/>
      <c r="XAD329" s="80"/>
      <c r="XAE329" s="80"/>
      <c r="XAF329" s="80"/>
      <c r="XAG329" s="80"/>
      <c r="XAH329" s="80"/>
      <c r="XAI329" s="80"/>
      <c r="XAJ329" s="80"/>
      <c r="XAK329" s="80"/>
      <c r="XAL329" s="80"/>
      <c r="XAM329" s="80"/>
      <c r="XAN329" s="80"/>
      <c r="XAO329" s="80"/>
      <c r="XAP329" s="80"/>
      <c r="XAQ329" s="80"/>
      <c r="XAR329" s="80"/>
      <c r="XAS329" s="80"/>
      <c r="XAT329" s="80"/>
      <c r="XAU329" s="80"/>
      <c r="XAV329" s="80"/>
      <c r="XAW329" s="80"/>
      <c r="XAX329" s="80"/>
      <c r="XAY329" s="80"/>
      <c r="XAZ329" s="80"/>
      <c r="XBA329" s="80"/>
      <c r="XBB329" s="80"/>
      <c r="XBC329" s="80"/>
      <c r="XBD329" s="80"/>
      <c r="XBE329" s="80"/>
      <c r="XBF329" s="80"/>
      <c r="XBG329" s="80"/>
      <c r="XBH329" s="80"/>
      <c r="XBI329" s="80"/>
      <c r="XBJ329" s="80"/>
      <c r="XBK329" s="80"/>
      <c r="XBL329" s="80"/>
      <c r="XBM329" s="80"/>
      <c r="XBN329" s="80"/>
      <c r="XBO329" s="80"/>
      <c r="XBP329" s="80"/>
      <c r="XBQ329" s="80"/>
      <c r="XBR329" s="80"/>
      <c r="XBS329" s="80"/>
      <c r="XBT329" s="80"/>
      <c r="XBU329" s="80"/>
      <c r="XBV329" s="80"/>
      <c r="XBW329" s="80"/>
      <c r="XBX329" s="80"/>
      <c r="XBY329" s="80"/>
      <c r="XBZ329" s="80"/>
      <c r="XCA329" s="80"/>
      <c r="XCB329" s="80"/>
      <c r="XCC329" s="80"/>
      <c r="XCD329" s="80"/>
      <c r="XCE329" s="80"/>
      <c r="XCF329" s="80"/>
      <c r="XCG329" s="80"/>
      <c r="XCH329" s="80"/>
      <c r="XCI329" s="80"/>
      <c r="XCJ329" s="80"/>
      <c r="XCK329" s="80"/>
      <c r="XCL329" s="80"/>
      <c r="XCM329" s="80"/>
      <c r="XCN329" s="80"/>
      <c r="XCO329" s="80"/>
      <c r="XCP329" s="80"/>
      <c r="XCQ329" s="80"/>
      <c r="XCR329" s="80"/>
      <c r="XCS329" s="80"/>
      <c r="XCT329" s="80"/>
      <c r="XCU329" s="80"/>
      <c r="XCV329" s="80"/>
      <c r="XCW329" s="80"/>
      <c r="XCX329" s="80"/>
      <c r="XCY329" s="80"/>
      <c r="XCZ329" s="80"/>
      <c r="XDA329" s="80"/>
      <c r="XDB329" s="80"/>
      <c r="XDC329" s="80"/>
      <c r="XDD329" s="80"/>
      <c r="XDE329" s="80"/>
      <c r="XDF329" s="80"/>
      <c r="XDG329" s="80"/>
      <c r="XDH329" s="80"/>
      <c r="XDI329" s="80"/>
      <c r="XDJ329" s="80"/>
      <c r="XDK329" s="80"/>
      <c r="XDL329" s="80"/>
      <c r="XDM329" s="80"/>
      <c r="XDN329" s="80"/>
      <c r="XDO329" s="80"/>
      <c r="XDP329" s="80"/>
      <c r="XDQ329" s="80"/>
      <c r="XDR329" s="80"/>
      <c r="XDS329" s="80"/>
      <c r="XDT329" s="80"/>
      <c r="XDU329" s="80"/>
      <c r="XDV329" s="80"/>
      <c r="XDW329" s="80"/>
      <c r="XDX329" s="80"/>
      <c r="XDY329" s="80"/>
      <c r="XDZ329" s="80"/>
      <c r="XEA329" s="80"/>
      <c r="XEB329" s="80"/>
      <c r="XEC329" s="80"/>
      <c r="XED329" s="80"/>
      <c r="XEE329" s="80"/>
      <c r="XEF329" s="80"/>
      <c r="XEG329" s="80"/>
      <c r="XEH329" s="80"/>
      <c r="XEI329" s="80"/>
      <c r="XEJ329" s="80"/>
      <c r="XEK329" s="80"/>
      <c r="XEL329" s="80"/>
      <c r="XEM329" s="80"/>
      <c r="XEN329" s="80"/>
      <c r="XEO329" s="80"/>
      <c r="XEP329" s="80"/>
      <c r="XEQ329" s="80"/>
      <c r="XER329" s="80"/>
      <c r="XES329" s="80"/>
      <c r="XET329" s="80"/>
      <c r="XEU329" s="80"/>
      <c r="XEV329" s="80"/>
      <c r="XEW329" s="80"/>
      <c r="XEX329" s="80"/>
      <c r="XEY329" s="80"/>
      <c r="XEZ329" s="80"/>
      <c r="XFA329" s="80"/>
      <c r="XFB329" s="80"/>
      <c r="XFC329" s="80"/>
      <c r="XFD329" s="80"/>
    </row>
    <row r="330" spans="1:16384" s="84" customFormat="1" ht="15" x14ac:dyDescent="0.25">
      <c r="A330" s="76"/>
      <c r="B330" s="80"/>
      <c r="C330" s="80"/>
      <c r="D330" s="80"/>
      <c r="E330" s="80"/>
      <c r="F330" s="80"/>
      <c r="G330" s="231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  <c r="BM330" s="80"/>
      <c r="BN330" s="80"/>
      <c r="BO330" s="80"/>
      <c r="BP330" s="80"/>
      <c r="BQ330" s="80"/>
      <c r="BR330" s="80"/>
      <c r="BS330" s="80"/>
      <c r="BT330" s="80"/>
      <c r="BU330" s="80"/>
      <c r="BV330" s="80"/>
      <c r="BW330" s="80"/>
      <c r="BX330" s="80"/>
      <c r="BY330" s="80"/>
      <c r="BZ330" s="80"/>
      <c r="CA330" s="80"/>
      <c r="CB330" s="80"/>
      <c r="CC330" s="80"/>
      <c r="CD330" s="80"/>
      <c r="CE330" s="80"/>
      <c r="CF330" s="80"/>
      <c r="CG330" s="80"/>
      <c r="CH330" s="80"/>
      <c r="CI330" s="80"/>
      <c r="CJ330" s="80"/>
      <c r="CK330" s="80"/>
      <c r="CL330" s="80"/>
      <c r="CM330" s="80"/>
      <c r="CN330" s="80"/>
      <c r="CO330" s="80"/>
      <c r="CP330" s="80"/>
      <c r="CQ330" s="80"/>
      <c r="CR330" s="80"/>
      <c r="CS330" s="80"/>
      <c r="CT330" s="80"/>
      <c r="CU330" s="80"/>
      <c r="CV330" s="80"/>
      <c r="CW330" s="80"/>
      <c r="CX330" s="80"/>
      <c r="CY330" s="80"/>
      <c r="CZ330" s="80"/>
      <c r="DA330" s="80"/>
      <c r="DB330" s="80"/>
      <c r="DC330" s="80"/>
      <c r="DD330" s="80"/>
      <c r="DE330" s="80"/>
      <c r="DF330" s="80"/>
      <c r="DG330" s="80"/>
      <c r="DH330" s="80"/>
      <c r="DI330" s="80"/>
      <c r="DJ330" s="80"/>
      <c r="DK330" s="80"/>
      <c r="DL330" s="80"/>
      <c r="DM330" s="80"/>
      <c r="DN330" s="80"/>
      <c r="DO330" s="80"/>
      <c r="DP330" s="80"/>
      <c r="DQ330" s="80"/>
      <c r="DR330" s="80"/>
      <c r="DS330" s="80"/>
      <c r="DT330" s="80"/>
      <c r="DU330" s="80"/>
      <c r="DV330" s="80"/>
      <c r="DW330" s="80"/>
      <c r="DX330" s="80"/>
      <c r="DY330" s="80"/>
      <c r="DZ330" s="80"/>
      <c r="EA330" s="80"/>
      <c r="EB330" s="80"/>
      <c r="EC330" s="80"/>
      <c r="ED330" s="80"/>
      <c r="EE330" s="80"/>
      <c r="EF330" s="80"/>
      <c r="EG330" s="80"/>
      <c r="EH330" s="80"/>
      <c r="EI330" s="80"/>
      <c r="EJ330" s="80"/>
      <c r="EK330" s="80"/>
      <c r="EL330" s="80"/>
      <c r="EM330" s="80"/>
      <c r="EN330" s="80"/>
      <c r="EO330" s="80"/>
      <c r="EP330" s="80"/>
      <c r="EQ330" s="80"/>
      <c r="ER330" s="80"/>
      <c r="ES330" s="80"/>
      <c r="ET330" s="80"/>
      <c r="EU330" s="80"/>
      <c r="EV330" s="80"/>
      <c r="EW330" s="80"/>
      <c r="EX330" s="80"/>
      <c r="EY330" s="80"/>
      <c r="EZ330" s="80"/>
      <c r="FA330" s="80"/>
      <c r="FB330" s="80"/>
      <c r="FC330" s="80"/>
      <c r="FD330" s="80"/>
      <c r="FE330" s="80"/>
      <c r="FF330" s="80"/>
      <c r="FG330" s="80"/>
      <c r="FH330" s="80"/>
      <c r="FI330" s="80"/>
      <c r="FJ330" s="80"/>
      <c r="FK330" s="80"/>
      <c r="FL330" s="80"/>
      <c r="FM330" s="80"/>
      <c r="FN330" s="80"/>
      <c r="FO330" s="80"/>
      <c r="FP330" s="80"/>
      <c r="FQ330" s="80"/>
      <c r="FR330" s="80"/>
      <c r="FS330" s="80"/>
      <c r="FT330" s="80"/>
      <c r="FU330" s="80"/>
      <c r="FV330" s="80"/>
      <c r="FW330" s="80"/>
      <c r="FX330" s="80"/>
      <c r="FY330" s="80"/>
      <c r="FZ330" s="80"/>
      <c r="GA330" s="80"/>
      <c r="GB330" s="80"/>
      <c r="GC330" s="80"/>
      <c r="GD330" s="80"/>
      <c r="GE330" s="80"/>
      <c r="GF330" s="80"/>
      <c r="GG330" s="80"/>
      <c r="GH330" s="80"/>
      <c r="GI330" s="80"/>
      <c r="GJ330" s="80"/>
      <c r="GK330" s="80"/>
      <c r="GL330" s="80"/>
      <c r="GM330" s="80"/>
      <c r="GN330" s="80"/>
      <c r="GO330" s="80"/>
      <c r="GP330" s="80"/>
      <c r="GQ330" s="80"/>
      <c r="GR330" s="80"/>
      <c r="GS330" s="80"/>
      <c r="GT330" s="80"/>
      <c r="GU330" s="80"/>
      <c r="GV330" s="80"/>
      <c r="GW330" s="80"/>
      <c r="GX330" s="80"/>
      <c r="GY330" s="80"/>
      <c r="GZ330" s="80"/>
      <c r="HA330" s="80"/>
      <c r="HB330" s="80"/>
      <c r="HC330" s="80"/>
      <c r="HD330" s="80"/>
      <c r="HE330" s="80"/>
      <c r="HF330" s="80"/>
      <c r="HG330" s="80"/>
      <c r="HH330" s="80"/>
      <c r="HI330" s="80"/>
      <c r="HJ330" s="80"/>
      <c r="HK330" s="80"/>
      <c r="HL330" s="80"/>
      <c r="HM330" s="80"/>
      <c r="HN330" s="80"/>
      <c r="HO330" s="80"/>
      <c r="HP330" s="80"/>
      <c r="HQ330" s="80"/>
      <c r="HR330" s="80"/>
      <c r="HS330" s="80"/>
      <c r="HT330" s="80"/>
      <c r="HU330" s="80"/>
      <c r="HV330" s="80"/>
      <c r="HW330" s="80"/>
      <c r="HX330" s="80"/>
      <c r="HY330" s="80"/>
      <c r="HZ330" s="80"/>
      <c r="IA330" s="80"/>
      <c r="IB330" s="80"/>
      <c r="IC330" s="80"/>
      <c r="ID330" s="80"/>
      <c r="IE330" s="80"/>
      <c r="IF330" s="80"/>
      <c r="IG330" s="80"/>
      <c r="IH330" s="80"/>
      <c r="II330" s="80"/>
      <c r="IJ330" s="80"/>
      <c r="IK330" s="80"/>
      <c r="IL330" s="80"/>
      <c r="IM330" s="80"/>
      <c r="IN330" s="80"/>
      <c r="IO330" s="80"/>
      <c r="IP330" s="80"/>
      <c r="IQ330" s="80"/>
      <c r="IR330" s="80"/>
      <c r="IS330" s="80"/>
      <c r="IT330" s="80"/>
      <c r="IU330" s="80"/>
      <c r="IV330" s="80"/>
      <c r="IW330" s="80"/>
      <c r="IX330" s="80"/>
      <c r="IY330" s="80"/>
      <c r="IZ330" s="80"/>
      <c r="JA330" s="80"/>
      <c r="JB330" s="80"/>
      <c r="JC330" s="80"/>
      <c r="JD330" s="80"/>
      <c r="JE330" s="80"/>
      <c r="JF330" s="80"/>
      <c r="JG330" s="80"/>
      <c r="JH330" s="80"/>
      <c r="JI330" s="80"/>
      <c r="JJ330" s="80"/>
      <c r="JK330" s="80"/>
      <c r="JL330" s="80"/>
      <c r="JM330" s="80"/>
      <c r="JN330" s="80"/>
      <c r="JO330" s="80"/>
      <c r="JP330" s="80"/>
      <c r="JQ330" s="80"/>
      <c r="JR330" s="80"/>
      <c r="JS330" s="80"/>
      <c r="JT330" s="80"/>
      <c r="JU330" s="80"/>
      <c r="JV330" s="80"/>
      <c r="JW330" s="80"/>
      <c r="JX330" s="80"/>
      <c r="JY330" s="80"/>
      <c r="JZ330" s="80"/>
      <c r="KA330" s="80"/>
      <c r="KB330" s="80"/>
      <c r="KC330" s="80"/>
      <c r="KD330" s="80"/>
      <c r="KE330" s="80"/>
      <c r="KF330" s="80"/>
      <c r="KG330" s="80"/>
      <c r="KH330" s="80"/>
      <c r="KI330" s="80"/>
      <c r="KJ330" s="80"/>
      <c r="KK330" s="80"/>
      <c r="KL330" s="80"/>
      <c r="KM330" s="80"/>
      <c r="KN330" s="80"/>
      <c r="KO330" s="80"/>
      <c r="KP330" s="80"/>
      <c r="KQ330" s="80"/>
      <c r="KR330" s="80"/>
      <c r="KS330" s="80"/>
      <c r="KT330" s="80"/>
      <c r="KU330" s="80"/>
      <c r="KV330" s="80"/>
      <c r="KW330" s="80"/>
      <c r="KX330" s="80"/>
      <c r="KY330" s="80"/>
      <c r="KZ330" s="80"/>
      <c r="LA330" s="80"/>
      <c r="LB330" s="80"/>
      <c r="LC330" s="80"/>
      <c r="LD330" s="80"/>
      <c r="LE330" s="80"/>
      <c r="LF330" s="80"/>
      <c r="LG330" s="80"/>
      <c r="LH330" s="80"/>
      <c r="LI330" s="80"/>
      <c r="LJ330" s="80"/>
      <c r="LK330" s="80"/>
      <c r="LL330" s="80"/>
      <c r="LM330" s="80"/>
      <c r="LN330" s="80"/>
      <c r="LO330" s="80"/>
      <c r="LP330" s="80"/>
      <c r="LQ330" s="80"/>
      <c r="LR330" s="80"/>
      <c r="LS330" s="80"/>
      <c r="LT330" s="80"/>
      <c r="LU330" s="80"/>
      <c r="LV330" s="80"/>
      <c r="LW330" s="80"/>
      <c r="LX330" s="80"/>
      <c r="LY330" s="80"/>
      <c r="LZ330" s="80"/>
      <c r="MA330" s="80"/>
      <c r="MB330" s="80"/>
      <c r="MC330" s="80"/>
      <c r="MD330" s="80"/>
      <c r="ME330" s="80"/>
      <c r="MF330" s="80"/>
      <c r="MG330" s="80"/>
      <c r="MH330" s="80"/>
      <c r="MI330" s="80"/>
      <c r="MJ330" s="80"/>
      <c r="MK330" s="80"/>
      <c r="ML330" s="80"/>
      <c r="MM330" s="80"/>
      <c r="MN330" s="80"/>
      <c r="MO330" s="80"/>
      <c r="MP330" s="80"/>
      <c r="MQ330" s="80"/>
      <c r="MR330" s="80"/>
      <c r="MS330" s="80"/>
      <c r="MT330" s="80"/>
      <c r="MU330" s="80"/>
      <c r="MV330" s="80"/>
      <c r="MW330" s="80"/>
      <c r="MX330" s="80"/>
      <c r="MY330" s="80"/>
      <c r="MZ330" s="80"/>
      <c r="NA330" s="80"/>
      <c r="NB330" s="80"/>
      <c r="NC330" s="80"/>
      <c r="ND330" s="80"/>
      <c r="NE330" s="80"/>
      <c r="NF330" s="80"/>
      <c r="NG330" s="80"/>
      <c r="NH330" s="80"/>
      <c r="NI330" s="80"/>
      <c r="NJ330" s="80"/>
      <c r="NK330" s="80"/>
      <c r="NL330" s="80"/>
      <c r="NM330" s="80"/>
      <c r="NN330" s="80"/>
      <c r="NO330" s="80"/>
      <c r="NP330" s="80"/>
      <c r="NQ330" s="80"/>
      <c r="NR330" s="80"/>
      <c r="NS330" s="80"/>
      <c r="NT330" s="80"/>
      <c r="NU330" s="80"/>
      <c r="NV330" s="80"/>
      <c r="NW330" s="80"/>
      <c r="NX330" s="80"/>
      <c r="NY330" s="80"/>
      <c r="NZ330" s="80"/>
      <c r="OA330" s="80"/>
      <c r="OB330" s="80"/>
      <c r="OC330" s="80"/>
      <c r="OD330" s="80"/>
      <c r="OE330" s="80"/>
      <c r="OF330" s="80"/>
      <c r="OG330" s="80"/>
      <c r="OH330" s="80"/>
      <c r="OI330" s="80"/>
      <c r="OJ330" s="80"/>
      <c r="OK330" s="80"/>
      <c r="OL330" s="80"/>
      <c r="OM330" s="80"/>
      <c r="ON330" s="80"/>
      <c r="OO330" s="80"/>
      <c r="OP330" s="80"/>
      <c r="OQ330" s="80"/>
      <c r="OR330" s="80"/>
      <c r="OS330" s="80"/>
      <c r="OT330" s="80"/>
      <c r="OU330" s="80"/>
      <c r="OV330" s="80"/>
      <c r="OW330" s="80"/>
      <c r="OX330" s="80"/>
      <c r="OY330" s="80"/>
      <c r="OZ330" s="80"/>
      <c r="PA330" s="80"/>
      <c r="PB330" s="80"/>
      <c r="PC330" s="80"/>
      <c r="PD330" s="80"/>
      <c r="PE330" s="80"/>
      <c r="PF330" s="80"/>
      <c r="PG330" s="80"/>
      <c r="PH330" s="80"/>
      <c r="PI330" s="80"/>
      <c r="PJ330" s="80"/>
      <c r="PK330" s="80"/>
      <c r="PL330" s="80"/>
      <c r="PM330" s="80"/>
      <c r="PN330" s="80"/>
      <c r="PO330" s="80"/>
      <c r="PP330" s="80"/>
      <c r="PQ330" s="80"/>
      <c r="PR330" s="80"/>
      <c r="PS330" s="80"/>
      <c r="PT330" s="80"/>
      <c r="PU330" s="80"/>
      <c r="PV330" s="80"/>
      <c r="PW330" s="80"/>
      <c r="PX330" s="80"/>
      <c r="PY330" s="80"/>
      <c r="PZ330" s="80"/>
      <c r="QA330" s="80"/>
      <c r="QB330" s="80"/>
      <c r="QC330" s="80"/>
      <c r="QD330" s="80"/>
      <c r="QE330" s="80"/>
      <c r="QF330" s="80"/>
      <c r="QG330" s="80"/>
      <c r="QH330" s="80"/>
      <c r="QI330" s="80"/>
      <c r="QJ330" s="80"/>
      <c r="QK330" s="80"/>
      <c r="QL330" s="80"/>
      <c r="QM330" s="80"/>
      <c r="QN330" s="80"/>
      <c r="QO330" s="80"/>
      <c r="QP330" s="80"/>
      <c r="QQ330" s="80"/>
      <c r="QR330" s="80"/>
      <c r="QS330" s="80"/>
      <c r="QT330" s="80"/>
      <c r="QU330" s="80"/>
      <c r="QV330" s="80"/>
      <c r="QW330" s="80"/>
      <c r="QX330" s="80"/>
      <c r="QY330" s="80"/>
      <c r="QZ330" s="80"/>
      <c r="RA330" s="80"/>
      <c r="RB330" s="80"/>
      <c r="RC330" s="80"/>
      <c r="RD330" s="80"/>
      <c r="RE330" s="80"/>
      <c r="RF330" s="80"/>
      <c r="RG330" s="80"/>
      <c r="RH330" s="80"/>
      <c r="RI330" s="80"/>
      <c r="RJ330" s="80"/>
      <c r="RK330" s="80"/>
      <c r="RL330" s="80"/>
      <c r="RM330" s="80"/>
      <c r="RN330" s="80"/>
      <c r="RO330" s="80"/>
      <c r="RP330" s="80"/>
      <c r="RQ330" s="80"/>
      <c r="RR330" s="80"/>
      <c r="RS330" s="80"/>
      <c r="RT330" s="80"/>
      <c r="RU330" s="80"/>
      <c r="RV330" s="80"/>
      <c r="RW330" s="80"/>
      <c r="RX330" s="80"/>
      <c r="RY330" s="80"/>
      <c r="RZ330" s="80"/>
      <c r="SA330" s="80"/>
      <c r="SB330" s="80"/>
      <c r="SC330" s="80"/>
      <c r="SD330" s="80"/>
      <c r="SE330" s="80"/>
      <c r="SF330" s="80"/>
      <c r="SG330" s="80"/>
      <c r="SH330" s="80"/>
      <c r="SI330" s="80"/>
      <c r="SJ330" s="80"/>
      <c r="SK330" s="80"/>
      <c r="SL330" s="80"/>
      <c r="SM330" s="80"/>
      <c r="SN330" s="80"/>
      <c r="SO330" s="80"/>
      <c r="SP330" s="80"/>
      <c r="SQ330" s="80"/>
      <c r="SR330" s="80"/>
      <c r="SS330" s="80"/>
      <c r="ST330" s="80"/>
      <c r="SU330" s="80"/>
      <c r="SV330" s="80"/>
      <c r="SW330" s="80"/>
      <c r="SX330" s="80"/>
      <c r="SY330" s="80"/>
      <c r="SZ330" s="80"/>
      <c r="TA330" s="80"/>
      <c r="TB330" s="80"/>
      <c r="TC330" s="80"/>
      <c r="TD330" s="80"/>
      <c r="TE330" s="80"/>
      <c r="TF330" s="80"/>
      <c r="TG330" s="80"/>
      <c r="TH330" s="80"/>
      <c r="TI330" s="80"/>
      <c r="TJ330" s="80"/>
      <c r="TK330" s="80"/>
      <c r="TL330" s="80"/>
      <c r="TM330" s="80"/>
      <c r="TN330" s="80"/>
      <c r="TO330" s="80"/>
      <c r="TP330" s="80"/>
      <c r="TQ330" s="80"/>
      <c r="TR330" s="80"/>
      <c r="TS330" s="80"/>
      <c r="TT330" s="80"/>
      <c r="TU330" s="80"/>
      <c r="TV330" s="80"/>
      <c r="TW330" s="80"/>
      <c r="TX330" s="80"/>
      <c r="TY330" s="80"/>
      <c r="TZ330" s="80"/>
      <c r="UA330" s="80"/>
      <c r="UB330" s="80"/>
      <c r="UC330" s="80"/>
      <c r="UD330" s="80"/>
      <c r="UE330" s="80"/>
      <c r="UF330" s="80"/>
      <c r="UG330" s="80"/>
      <c r="UH330" s="80"/>
      <c r="UI330" s="80"/>
      <c r="UJ330" s="80"/>
      <c r="UK330" s="80"/>
      <c r="UL330" s="80"/>
      <c r="UM330" s="80"/>
      <c r="UN330" s="80"/>
      <c r="UO330" s="80"/>
      <c r="UP330" s="80"/>
      <c r="UQ330" s="80"/>
      <c r="UR330" s="80"/>
      <c r="US330" s="80"/>
      <c r="UT330" s="80"/>
      <c r="UU330" s="80"/>
      <c r="UV330" s="80"/>
      <c r="UW330" s="80"/>
      <c r="UX330" s="80"/>
      <c r="UY330" s="80"/>
      <c r="UZ330" s="80"/>
      <c r="VA330" s="80"/>
      <c r="VB330" s="80"/>
      <c r="VC330" s="80"/>
      <c r="VD330" s="80"/>
      <c r="VE330" s="80"/>
      <c r="VF330" s="80"/>
      <c r="VG330" s="80"/>
      <c r="VH330" s="80"/>
      <c r="VI330" s="80"/>
      <c r="VJ330" s="80"/>
      <c r="VK330" s="80"/>
      <c r="VL330" s="80"/>
      <c r="VM330" s="80"/>
      <c r="VN330" s="80"/>
      <c r="VO330" s="80"/>
      <c r="VP330" s="80"/>
      <c r="VQ330" s="80"/>
      <c r="VR330" s="80"/>
      <c r="VS330" s="80"/>
      <c r="VT330" s="80"/>
      <c r="VU330" s="80"/>
      <c r="VV330" s="80"/>
      <c r="VW330" s="80"/>
      <c r="VX330" s="80"/>
      <c r="VY330" s="80"/>
      <c r="VZ330" s="80"/>
      <c r="WA330" s="80"/>
      <c r="WB330" s="80"/>
      <c r="WC330" s="80"/>
      <c r="WD330" s="80"/>
      <c r="WE330" s="80"/>
      <c r="WF330" s="80"/>
      <c r="WG330" s="80"/>
      <c r="WH330" s="80"/>
      <c r="WI330" s="80"/>
      <c r="WJ330" s="80"/>
      <c r="WK330" s="80"/>
      <c r="WL330" s="80"/>
      <c r="WM330" s="80"/>
      <c r="WN330" s="80"/>
      <c r="WO330" s="80"/>
      <c r="WP330" s="80"/>
      <c r="WQ330" s="80"/>
      <c r="WR330" s="80"/>
      <c r="WS330" s="80"/>
      <c r="WT330" s="80"/>
      <c r="WU330" s="80"/>
      <c r="WV330" s="80"/>
      <c r="WW330" s="80"/>
      <c r="WX330" s="80"/>
      <c r="WY330" s="80"/>
      <c r="WZ330" s="80"/>
      <c r="XA330" s="80"/>
      <c r="XB330" s="80"/>
      <c r="XC330" s="80"/>
      <c r="XD330" s="80"/>
      <c r="XE330" s="80"/>
      <c r="XF330" s="80"/>
      <c r="XG330" s="80"/>
      <c r="XH330" s="80"/>
      <c r="XI330" s="80"/>
      <c r="XJ330" s="80"/>
      <c r="XK330" s="80"/>
      <c r="XL330" s="80"/>
      <c r="XM330" s="80"/>
      <c r="XN330" s="80"/>
      <c r="XO330" s="80"/>
      <c r="XP330" s="80"/>
      <c r="XQ330" s="80"/>
      <c r="XR330" s="80"/>
      <c r="XS330" s="80"/>
      <c r="XT330" s="80"/>
      <c r="XU330" s="80"/>
      <c r="XV330" s="80"/>
      <c r="XW330" s="80"/>
      <c r="XX330" s="80"/>
      <c r="XY330" s="80"/>
      <c r="XZ330" s="80"/>
      <c r="YA330" s="80"/>
      <c r="YB330" s="80"/>
      <c r="YC330" s="80"/>
      <c r="YD330" s="80"/>
      <c r="YE330" s="80"/>
      <c r="YF330" s="80"/>
      <c r="YG330" s="80"/>
      <c r="YH330" s="80"/>
      <c r="YI330" s="80"/>
      <c r="YJ330" s="80"/>
      <c r="YK330" s="80"/>
      <c r="YL330" s="80"/>
      <c r="YM330" s="80"/>
      <c r="YN330" s="80"/>
      <c r="YO330" s="80"/>
      <c r="YP330" s="80"/>
      <c r="YQ330" s="80"/>
      <c r="YR330" s="80"/>
      <c r="YS330" s="80"/>
      <c r="YT330" s="80"/>
      <c r="YU330" s="80"/>
      <c r="YV330" s="80"/>
      <c r="YW330" s="80"/>
      <c r="YX330" s="80"/>
      <c r="YY330" s="80"/>
      <c r="YZ330" s="80"/>
      <c r="ZA330" s="80"/>
      <c r="ZB330" s="80"/>
      <c r="ZC330" s="80"/>
      <c r="ZD330" s="80"/>
      <c r="ZE330" s="80"/>
      <c r="ZF330" s="80"/>
      <c r="ZG330" s="80"/>
      <c r="ZH330" s="80"/>
      <c r="ZI330" s="80"/>
      <c r="ZJ330" s="80"/>
      <c r="ZK330" s="80"/>
      <c r="ZL330" s="80"/>
      <c r="ZM330" s="80"/>
      <c r="ZN330" s="80"/>
      <c r="ZO330" s="80"/>
      <c r="ZP330" s="80"/>
      <c r="ZQ330" s="80"/>
      <c r="ZR330" s="80"/>
      <c r="ZS330" s="80"/>
      <c r="ZT330" s="80"/>
      <c r="ZU330" s="80"/>
      <c r="ZV330" s="80"/>
      <c r="ZW330" s="80"/>
      <c r="ZX330" s="80"/>
      <c r="ZY330" s="80"/>
      <c r="ZZ330" s="80"/>
      <c r="AAA330" s="80"/>
      <c r="AAB330" s="80"/>
      <c r="AAC330" s="80"/>
      <c r="AAD330" s="80"/>
      <c r="AAE330" s="80"/>
      <c r="AAF330" s="80"/>
      <c r="AAG330" s="80"/>
      <c r="AAH330" s="80"/>
      <c r="AAI330" s="80"/>
      <c r="AAJ330" s="80"/>
      <c r="AAK330" s="80"/>
      <c r="AAL330" s="80"/>
      <c r="AAM330" s="80"/>
      <c r="AAN330" s="80"/>
      <c r="AAO330" s="80"/>
      <c r="AAP330" s="80"/>
      <c r="AAQ330" s="80"/>
      <c r="AAR330" s="80"/>
      <c r="AAS330" s="80"/>
      <c r="AAT330" s="80"/>
      <c r="AAU330" s="80"/>
      <c r="AAV330" s="80"/>
      <c r="AAW330" s="80"/>
      <c r="AAX330" s="80"/>
      <c r="AAY330" s="80"/>
      <c r="AAZ330" s="80"/>
      <c r="ABA330" s="80"/>
      <c r="ABB330" s="80"/>
      <c r="ABC330" s="80"/>
      <c r="ABD330" s="80"/>
      <c r="ABE330" s="80"/>
      <c r="ABF330" s="80"/>
      <c r="ABG330" s="80"/>
      <c r="ABH330" s="80"/>
      <c r="ABI330" s="80"/>
      <c r="ABJ330" s="80"/>
      <c r="ABK330" s="80"/>
      <c r="ABL330" s="80"/>
      <c r="ABM330" s="80"/>
      <c r="ABN330" s="80"/>
      <c r="ABO330" s="80"/>
      <c r="ABP330" s="80"/>
      <c r="ABQ330" s="80"/>
      <c r="ABR330" s="80"/>
      <c r="ABS330" s="80"/>
      <c r="ABT330" s="80"/>
      <c r="ABU330" s="80"/>
      <c r="ABV330" s="80"/>
      <c r="ABW330" s="80"/>
      <c r="ABX330" s="80"/>
      <c r="ABY330" s="80"/>
      <c r="ABZ330" s="80"/>
      <c r="ACA330" s="80"/>
      <c r="ACB330" s="80"/>
      <c r="ACC330" s="80"/>
      <c r="ACD330" s="80"/>
      <c r="ACE330" s="80"/>
      <c r="ACF330" s="80"/>
      <c r="ACG330" s="80"/>
      <c r="ACH330" s="80"/>
      <c r="ACI330" s="80"/>
      <c r="ACJ330" s="80"/>
      <c r="ACK330" s="80"/>
      <c r="ACL330" s="80"/>
      <c r="ACM330" s="80"/>
      <c r="ACN330" s="80"/>
      <c r="ACO330" s="80"/>
      <c r="ACP330" s="80"/>
      <c r="ACQ330" s="80"/>
      <c r="ACR330" s="80"/>
      <c r="ACS330" s="80"/>
      <c r="ACT330" s="80"/>
      <c r="ACU330" s="80"/>
      <c r="ACV330" s="80"/>
      <c r="ACW330" s="80"/>
      <c r="ACX330" s="80"/>
      <c r="ACY330" s="80"/>
      <c r="ACZ330" s="80"/>
      <c r="ADA330" s="80"/>
      <c r="ADB330" s="80"/>
      <c r="ADC330" s="80"/>
      <c r="ADD330" s="80"/>
      <c r="ADE330" s="80"/>
      <c r="ADF330" s="80"/>
      <c r="ADG330" s="80"/>
      <c r="ADH330" s="80"/>
      <c r="ADI330" s="80"/>
      <c r="ADJ330" s="80"/>
      <c r="ADK330" s="80"/>
      <c r="ADL330" s="80"/>
      <c r="ADM330" s="80"/>
      <c r="ADN330" s="80"/>
      <c r="ADO330" s="80"/>
      <c r="ADP330" s="80"/>
      <c r="ADQ330" s="80"/>
      <c r="ADR330" s="80"/>
      <c r="ADS330" s="80"/>
      <c r="ADT330" s="80"/>
      <c r="ADU330" s="80"/>
      <c r="ADV330" s="80"/>
      <c r="ADW330" s="80"/>
      <c r="ADX330" s="80"/>
      <c r="ADY330" s="80"/>
      <c r="ADZ330" s="80"/>
      <c r="AEA330" s="80"/>
      <c r="AEB330" s="80"/>
      <c r="AEC330" s="80"/>
      <c r="AED330" s="80"/>
      <c r="AEE330" s="80"/>
      <c r="AEF330" s="80"/>
      <c r="AEG330" s="80"/>
      <c r="AEH330" s="80"/>
      <c r="AEI330" s="80"/>
      <c r="AEJ330" s="80"/>
      <c r="AEK330" s="80"/>
      <c r="AEL330" s="80"/>
      <c r="AEM330" s="80"/>
      <c r="AEN330" s="80"/>
      <c r="AEO330" s="80"/>
      <c r="AEP330" s="80"/>
      <c r="AEQ330" s="80"/>
      <c r="AER330" s="80"/>
      <c r="AES330" s="80"/>
      <c r="AET330" s="80"/>
      <c r="AEU330" s="80"/>
      <c r="AEV330" s="80"/>
      <c r="AEW330" s="80"/>
      <c r="AEX330" s="80"/>
      <c r="AEY330" s="80"/>
      <c r="AEZ330" s="80"/>
      <c r="AFA330" s="80"/>
      <c r="AFB330" s="80"/>
      <c r="AFC330" s="80"/>
      <c r="AFD330" s="80"/>
      <c r="AFE330" s="80"/>
      <c r="AFF330" s="80"/>
      <c r="AFG330" s="80"/>
      <c r="AFH330" s="80"/>
      <c r="AFI330" s="80"/>
      <c r="AFJ330" s="80"/>
      <c r="AFK330" s="80"/>
      <c r="AFL330" s="80"/>
      <c r="AFM330" s="80"/>
      <c r="AFN330" s="80"/>
      <c r="AFO330" s="80"/>
      <c r="AFP330" s="80"/>
      <c r="AFQ330" s="80"/>
      <c r="AFR330" s="80"/>
      <c r="AFS330" s="80"/>
      <c r="AFT330" s="80"/>
      <c r="AFU330" s="80"/>
      <c r="AFV330" s="80"/>
      <c r="AFW330" s="80"/>
      <c r="AFX330" s="80"/>
      <c r="AFY330" s="80"/>
      <c r="AFZ330" s="80"/>
      <c r="AGA330" s="80"/>
      <c r="AGB330" s="80"/>
      <c r="AGC330" s="80"/>
      <c r="AGD330" s="80"/>
      <c r="AGE330" s="80"/>
      <c r="AGF330" s="80"/>
      <c r="AGG330" s="80"/>
      <c r="AGH330" s="80"/>
      <c r="AGI330" s="80"/>
      <c r="AGJ330" s="80"/>
      <c r="AGK330" s="80"/>
      <c r="AGL330" s="80"/>
      <c r="AGM330" s="80"/>
      <c r="AGN330" s="80"/>
      <c r="AGO330" s="80"/>
      <c r="AGP330" s="80"/>
      <c r="AGQ330" s="80"/>
      <c r="AGR330" s="80"/>
      <c r="AGS330" s="80"/>
      <c r="AGT330" s="80"/>
      <c r="AGU330" s="80"/>
      <c r="AGV330" s="80"/>
      <c r="AGW330" s="80"/>
      <c r="AGX330" s="80"/>
      <c r="AGY330" s="80"/>
      <c r="AGZ330" s="80"/>
      <c r="AHA330" s="80"/>
      <c r="AHB330" s="80"/>
      <c r="AHC330" s="80"/>
      <c r="AHD330" s="80"/>
      <c r="AHE330" s="80"/>
      <c r="AHF330" s="80"/>
      <c r="AHG330" s="80"/>
      <c r="AHH330" s="80"/>
      <c r="AHI330" s="80"/>
      <c r="AHJ330" s="80"/>
      <c r="AHK330" s="80"/>
      <c r="AHL330" s="80"/>
      <c r="AHM330" s="80"/>
      <c r="AHN330" s="80"/>
      <c r="AHO330" s="80"/>
      <c r="AHP330" s="80"/>
      <c r="AHQ330" s="80"/>
      <c r="AHR330" s="80"/>
      <c r="AHS330" s="80"/>
      <c r="AHT330" s="80"/>
      <c r="AHU330" s="80"/>
      <c r="AHV330" s="80"/>
      <c r="AHW330" s="80"/>
      <c r="AHX330" s="80"/>
      <c r="AHY330" s="80"/>
      <c r="AHZ330" s="80"/>
      <c r="AIA330" s="80"/>
      <c r="AIB330" s="80"/>
      <c r="AIC330" s="80"/>
      <c r="AID330" s="80"/>
      <c r="AIE330" s="80"/>
      <c r="AIF330" s="80"/>
      <c r="AIG330" s="80"/>
      <c r="AIH330" s="80"/>
      <c r="AII330" s="80"/>
      <c r="AIJ330" s="80"/>
      <c r="AIK330" s="80"/>
      <c r="AIL330" s="80"/>
      <c r="AIM330" s="80"/>
      <c r="AIN330" s="80"/>
      <c r="AIO330" s="80"/>
      <c r="AIP330" s="80"/>
      <c r="AIQ330" s="80"/>
      <c r="AIR330" s="80"/>
      <c r="AIS330" s="80"/>
      <c r="AIT330" s="80"/>
      <c r="AIU330" s="80"/>
      <c r="AIV330" s="80"/>
      <c r="AIW330" s="80"/>
      <c r="AIX330" s="80"/>
      <c r="AIY330" s="80"/>
      <c r="AIZ330" s="80"/>
      <c r="AJA330" s="80"/>
      <c r="AJB330" s="80"/>
      <c r="AJC330" s="80"/>
      <c r="AJD330" s="80"/>
      <c r="AJE330" s="80"/>
      <c r="AJF330" s="80"/>
      <c r="AJG330" s="80"/>
      <c r="AJH330" s="80"/>
      <c r="AJI330" s="80"/>
      <c r="AJJ330" s="80"/>
      <c r="AJK330" s="80"/>
      <c r="AJL330" s="80"/>
      <c r="AJM330" s="80"/>
      <c r="AJN330" s="80"/>
      <c r="AJO330" s="80"/>
      <c r="AJP330" s="80"/>
      <c r="AJQ330" s="80"/>
      <c r="AJR330" s="80"/>
      <c r="AJS330" s="80"/>
      <c r="AJT330" s="80"/>
      <c r="AJU330" s="80"/>
      <c r="AJV330" s="80"/>
      <c r="AJW330" s="80"/>
      <c r="AJX330" s="80"/>
      <c r="AJY330" s="80"/>
      <c r="AJZ330" s="80"/>
      <c r="AKA330" s="80"/>
      <c r="AKB330" s="80"/>
      <c r="AKC330" s="80"/>
      <c r="AKD330" s="80"/>
      <c r="AKE330" s="80"/>
      <c r="AKF330" s="80"/>
      <c r="AKG330" s="80"/>
      <c r="AKH330" s="80"/>
      <c r="AKI330" s="80"/>
      <c r="AKJ330" s="80"/>
      <c r="AKK330" s="80"/>
      <c r="AKL330" s="80"/>
      <c r="AKM330" s="80"/>
      <c r="AKN330" s="80"/>
      <c r="AKO330" s="80"/>
      <c r="AKP330" s="80"/>
      <c r="AKQ330" s="80"/>
      <c r="AKR330" s="80"/>
      <c r="AKS330" s="80"/>
      <c r="AKT330" s="80"/>
      <c r="AKU330" s="80"/>
      <c r="AKV330" s="80"/>
      <c r="AKW330" s="80"/>
      <c r="AKX330" s="80"/>
      <c r="AKY330" s="80"/>
      <c r="AKZ330" s="80"/>
      <c r="ALA330" s="80"/>
      <c r="ALB330" s="80"/>
      <c r="ALC330" s="80"/>
      <c r="ALD330" s="80"/>
      <c r="ALE330" s="80"/>
      <c r="ALF330" s="80"/>
      <c r="ALG330" s="80"/>
      <c r="ALH330" s="80"/>
      <c r="ALI330" s="80"/>
      <c r="ALJ330" s="80"/>
      <c r="ALK330" s="80"/>
      <c r="ALL330" s="80"/>
      <c r="ALM330" s="80"/>
      <c r="ALN330" s="80"/>
      <c r="ALO330" s="80"/>
      <c r="ALP330" s="80"/>
      <c r="ALQ330" s="80"/>
      <c r="ALR330" s="80"/>
      <c r="ALS330" s="80"/>
      <c r="ALT330" s="80"/>
      <c r="ALU330" s="80"/>
      <c r="ALV330" s="80"/>
      <c r="ALW330" s="80"/>
      <c r="ALX330" s="80"/>
      <c r="ALY330" s="80"/>
      <c r="ALZ330" s="80"/>
      <c r="AMA330" s="80"/>
      <c r="AMB330" s="80"/>
      <c r="AMC330" s="80"/>
      <c r="AMD330" s="80"/>
      <c r="AME330" s="80"/>
      <c r="AMF330" s="80"/>
      <c r="AMG330" s="80"/>
      <c r="AMH330" s="80"/>
      <c r="AMI330" s="80"/>
      <c r="AMJ330" s="80"/>
      <c r="AMK330" s="80"/>
      <c r="AML330" s="80"/>
      <c r="AMM330" s="80"/>
      <c r="AMN330" s="80"/>
      <c r="AMO330" s="80"/>
      <c r="AMP330" s="80"/>
      <c r="AMQ330" s="80"/>
      <c r="AMR330" s="80"/>
      <c r="AMS330" s="80"/>
      <c r="AMT330" s="80"/>
      <c r="AMU330" s="80"/>
      <c r="AMV330" s="80"/>
      <c r="AMW330" s="80"/>
      <c r="AMX330" s="80"/>
      <c r="AMY330" s="80"/>
      <c r="AMZ330" s="80"/>
      <c r="ANA330" s="80"/>
      <c r="ANB330" s="80"/>
      <c r="ANC330" s="80"/>
      <c r="AND330" s="80"/>
      <c r="ANE330" s="80"/>
      <c r="ANF330" s="80"/>
      <c r="ANG330" s="80"/>
      <c r="ANH330" s="80"/>
      <c r="ANI330" s="80"/>
      <c r="ANJ330" s="80"/>
      <c r="ANK330" s="80"/>
      <c r="ANL330" s="80"/>
      <c r="ANM330" s="80"/>
      <c r="ANN330" s="80"/>
      <c r="ANO330" s="80"/>
      <c r="ANP330" s="80"/>
      <c r="ANQ330" s="80"/>
      <c r="ANR330" s="80"/>
      <c r="ANS330" s="80"/>
      <c r="ANT330" s="80"/>
      <c r="ANU330" s="80"/>
      <c r="ANV330" s="80"/>
      <c r="ANW330" s="80"/>
      <c r="ANX330" s="80"/>
      <c r="ANY330" s="80"/>
      <c r="ANZ330" s="80"/>
      <c r="AOA330" s="80"/>
      <c r="AOB330" s="80"/>
      <c r="AOC330" s="80"/>
      <c r="AOD330" s="80"/>
      <c r="AOE330" s="80"/>
      <c r="AOF330" s="80"/>
      <c r="AOG330" s="80"/>
      <c r="AOH330" s="80"/>
      <c r="AOI330" s="80"/>
      <c r="AOJ330" s="80"/>
      <c r="AOK330" s="80"/>
      <c r="AOL330" s="80"/>
      <c r="AOM330" s="80"/>
      <c r="AON330" s="80"/>
      <c r="AOO330" s="80"/>
      <c r="AOP330" s="80"/>
      <c r="AOQ330" s="80"/>
      <c r="AOR330" s="80"/>
      <c r="AOS330" s="80"/>
      <c r="AOT330" s="80"/>
      <c r="AOU330" s="80"/>
      <c r="AOV330" s="80"/>
      <c r="AOW330" s="80"/>
      <c r="AOX330" s="80"/>
      <c r="AOY330" s="80"/>
      <c r="AOZ330" s="80"/>
      <c r="APA330" s="80"/>
      <c r="APB330" s="80"/>
      <c r="APC330" s="80"/>
      <c r="APD330" s="80"/>
      <c r="APE330" s="80"/>
      <c r="APF330" s="80"/>
      <c r="APG330" s="80"/>
      <c r="APH330" s="80"/>
      <c r="API330" s="80"/>
      <c r="APJ330" s="80"/>
      <c r="APK330" s="80"/>
      <c r="APL330" s="80"/>
      <c r="APM330" s="80"/>
      <c r="APN330" s="80"/>
      <c r="APO330" s="80"/>
      <c r="APP330" s="80"/>
      <c r="APQ330" s="80"/>
      <c r="APR330" s="80"/>
      <c r="APS330" s="80"/>
      <c r="APT330" s="80"/>
      <c r="APU330" s="80"/>
      <c r="APV330" s="80"/>
      <c r="APW330" s="80"/>
      <c r="APX330" s="80"/>
      <c r="APY330" s="80"/>
      <c r="APZ330" s="80"/>
      <c r="AQA330" s="80"/>
      <c r="AQB330" s="80"/>
      <c r="AQC330" s="80"/>
      <c r="AQD330" s="80"/>
      <c r="AQE330" s="80"/>
      <c r="AQF330" s="80"/>
      <c r="AQG330" s="80"/>
      <c r="AQH330" s="80"/>
      <c r="AQI330" s="80"/>
      <c r="AQJ330" s="80"/>
      <c r="AQK330" s="80"/>
      <c r="AQL330" s="80"/>
      <c r="AQM330" s="80"/>
      <c r="AQN330" s="80"/>
      <c r="AQO330" s="80"/>
      <c r="AQP330" s="80"/>
      <c r="AQQ330" s="80"/>
      <c r="AQR330" s="80"/>
      <c r="AQS330" s="80"/>
      <c r="AQT330" s="80"/>
      <c r="AQU330" s="80"/>
      <c r="AQV330" s="80"/>
      <c r="AQW330" s="80"/>
      <c r="AQX330" s="80"/>
      <c r="AQY330" s="80"/>
      <c r="AQZ330" s="80"/>
      <c r="ARA330" s="80"/>
      <c r="ARB330" s="80"/>
      <c r="ARC330" s="80"/>
      <c r="ARD330" s="80"/>
      <c r="ARE330" s="80"/>
      <c r="ARF330" s="80"/>
      <c r="ARG330" s="80"/>
      <c r="ARH330" s="80"/>
      <c r="ARI330" s="80"/>
      <c r="ARJ330" s="80"/>
      <c r="ARK330" s="80"/>
      <c r="ARL330" s="80"/>
      <c r="ARM330" s="80"/>
      <c r="ARN330" s="80"/>
      <c r="ARO330" s="80"/>
      <c r="ARP330" s="80"/>
      <c r="ARQ330" s="80"/>
      <c r="ARR330" s="80"/>
      <c r="ARS330" s="80"/>
      <c r="ART330" s="80"/>
      <c r="ARU330" s="80"/>
      <c r="ARV330" s="80"/>
      <c r="ARW330" s="80"/>
      <c r="ARX330" s="80"/>
      <c r="ARY330" s="80"/>
      <c r="ARZ330" s="80"/>
      <c r="ASA330" s="80"/>
      <c r="ASB330" s="80"/>
      <c r="ASC330" s="80"/>
      <c r="ASD330" s="80"/>
      <c r="ASE330" s="80"/>
      <c r="ASF330" s="80"/>
      <c r="ASG330" s="80"/>
      <c r="ASH330" s="80"/>
      <c r="ASI330" s="80"/>
      <c r="ASJ330" s="80"/>
      <c r="ASK330" s="80"/>
      <c r="ASL330" s="80"/>
      <c r="ASM330" s="80"/>
      <c r="ASN330" s="80"/>
      <c r="ASO330" s="80"/>
      <c r="ASP330" s="80"/>
      <c r="ASQ330" s="80"/>
      <c r="ASR330" s="80"/>
      <c r="ASS330" s="80"/>
      <c r="AST330" s="80"/>
      <c r="ASU330" s="80"/>
      <c r="ASV330" s="80"/>
      <c r="ASW330" s="80"/>
      <c r="ASX330" s="80"/>
      <c r="ASY330" s="80"/>
      <c r="ASZ330" s="80"/>
      <c r="ATA330" s="80"/>
      <c r="ATB330" s="80"/>
      <c r="ATC330" s="80"/>
      <c r="ATD330" s="80"/>
      <c r="ATE330" s="80"/>
      <c r="ATF330" s="80"/>
      <c r="ATG330" s="80"/>
      <c r="ATH330" s="80"/>
      <c r="ATI330" s="80"/>
      <c r="ATJ330" s="80"/>
      <c r="ATK330" s="80"/>
      <c r="ATL330" s="80"/>
      <c r="ATM330" s="80"/>
      <c r="ATN330" s="80"/>
      <c r="ATO330" s="80"/>
      <c r="ATP330" s="80"/>
      <c r="ATQ330" s="80"/>
      <c r="ATR330" s="80"/>
      <c r="ATS330" s="80"/>
      <c r="ATT330" s="80"/>
      <c r="ATU330" s="80"/>
      <c r="ATV330" s="80"/>
      <c r="ATW330" s="80"/>
      <c r="ATX330" s="80"/>
      <c r="ATY330" s="80"/>
      <c r="ATZ330" s="80"/>
      <c r="AUA330" s="80"/>
      <c r="AUB330" s="80"/>
      <c r="AUC330" s="80"/>
      <c r="AUD330" s="80"/>
      <c r="AUE330" s="80"/>
      <c r="AUF330" s="80"/>
      <c r="AUG330" s="80"/>
      <c r="AUH330" s="80"/>
      <c r="AUI330" s="80"/>
      <c r="AUJ330" s="80"/>
      <c r="AUK330" s="80"/>
      <c r="AUL330" s="80"/>
      <c r="AUM330" s="80"/>
      <c r="AUN330" s="80"/>
      <c r="AUO330" s="80"/>
      <c r="AUP330" s="80"/>
      <c r="AUQ330" s="80"/>
      <c r="AUR330" s="80"/>
      <c r="AUS330" s="80"/>
      <c r="AUT330" s="80"/>
      <c r="AUU330" s="80"/>
      <c r="AUV330" s="80"/>
      <c r="AUW330" s="80"/>
      <c r="AUX330" s="80"/>
      <c r="AUY330" s="80"/>
      <c r="AUZ330" s="80"/>
      <c r="AVA330" s="80"/>
      <c r="AVB330" s="80"/>
      <c r="AVC330" s="80"/>
      <c r="AVD330" s="80"/>
      <c r="AVE330" s="80"/>
      <c r="AVF330" s="80"/>
      <c r="AVG330" s="80"/>
      <c r="AVH330" s="80"/>
      <c r="AVI330" s="80"/>
      <c r="AVJ330" s="80"/>
      <c r="AVK330" s="80"/>
      <c r="AVL330" s="80"/>
      <c r="AVM330" s="80"/>
      <c r="AVN330" s="80"/>
      <c r="AVO330" s="80"/>
      <c r="AVP330" s="80"/>
      <c r="AVQ330" s="80"/>
      <c r="AVR330" s="80"/>
      <c r="AVS330" s="80"/>
      <c r="AVT330" s="80"/>
      <c r="AVU330" s="80"/>
      <c r="AVV330" s="80"/>
      <c r="AVW330" s="80"/>
      <c r="AVX330" s="80"/>
      <c r="AVY330" s="80"/>
      <c r="AVZ330" s="80"/>
      <c r="AWA330" s="80"/>
      <c r="AWB330" s="80"/>
      <c r="AWC330" s="80"/>
      <c r="AWD330" s="80"/>
      <c r="AWE330" s="80"/>
      <c r="AWF330" s="80"/>
      <c r="AWG330" s="80"/>
      <c r="AWH330" s="80"/>
      <c r="AWI330" s="80"/>
      <c r="AWJ330" s="80"/>
      <c r="AWK330" s="80"/>
      <c r="AWL330" s="80"/>
      <c r="AWM330" s="80"/>
      <c r="AWN330" s="80"/>
      <c r="AWO330" s="80"/>
      <c r="AWP330" s="80"/>
      <c r="AWQ330" s="80"/>
      <c r="AWR330" s="80"/>
      <c r="AWS330" s="80"/>
      <c r="AWT330" s="80"/>
      <c r="AWU330" s="80"/>
      <c r="AWV330" s="80"/>
      <c r="AWW330" s="80"/>
      <c r="AWX330" s="80"/>
      <c r="AWY330" s="80"/>
      <c r="AWZ330" s="80"/>
      <c r="AXA330" s="80"/>
      <c r="AXB330" s="80"/>
      <c r="AXC330" s="80"/>
      <c r="AXD330" s="80"/>
      <c r="AXE330" s="80"/>
      <c r="AXF330" s="80"/>
      <c r="AXG330" s="80"/>
      <c r="AXH330" s="80"/>
      <c r="AXI330" s="80"/>
      <c r="AXJ330" s="80"/>
      <c r="AXK330" s="80"/>
      <c r="AXL330" s="80"/>
      <c r="AXM330" s="80"/>
      <c r="AXN330" s="80"/>
      <c r="AXO330" s="80"/>
      <c r="AXP330" s="80"/>
      <c r="AXQ330" s="80"/>
      <c r="AXR330" s="80"/>
      <c r="AXS330" s="80"/>
      <c r="AXT330" s="80"/>
      <c r="AXU330" s="80"/>
      <c r="AXV330" s="80"/>
      <c r="AXW330" s="80"/>
      <c r="AXX330" s="80"/>
      <c r="AXY330" s="80"/>
      <c r="AXZ330" s="80"/>
      <c r="AYA330" s="80"/>
      <c r="AYB330" s="80"/>
      <c r="AYC330" s="80"/>
      <c r="AYD330" s="80"/>
      <c r="AYE330" s="80"/>
      <c r="AYF330" s="80"/>
      <c r="AYG330" s="80"/>
      <c r="AYH330" s="80"/>
      <c r="AYI330" s="80"/>
      <c r="AYJ330" s="80"/>
      <c r="AYK330" s="80"/>
      <c r="AYL330" s="80"/>
      <c r="AYM330" s="80"/>
      <c r="AYN330" s="80"/>
      <c r="AYO330" s="80"/>
      <c r="AYP330" s="80"/>
      <c r="AYQ330" s="80"/>
      <c r="AYR330" s="80"/>
      <c r="AYS330" s="80"/>
      <c r="AYT330" s="80"/>
      <c r="AYU330" s="80"/>
      <c r="AYV330" s="80"/>
      <c r="AYW330" s="80"/>
      <c r="AYX330" s="80"/>
      <c r="AYY330" s="80"/>
      <c r="AYZ330" s="80"/>
      <c r="AZA330" s="80"/>
      <c r="AZB330" s="80"/>
      <c r="AZC330" s="80"/>
      <c r="AZD330" s="80"/>
      <c r="AZE330" s="80"/>
      <c r="AZF330" s="80"/>
      <c r="AZG330" s="80"/>
      <c r="AZH330" s="80"/>
      <c r="AZI330" s="80"/>
      <c r="AZJ330" s="80"/>
      <c r="AZK330" s="80"/>
      <c r="AZL330" s="80"/>
      <c r="AZM330" s="80"/>
      <c r="AZN330" s="80"/>
      <c r="AZO330" s="80"/>
      <c r="AZP330" s="80"/>
      <c r="AZQ330" s="80"/>
      <c r="AZR330" s="80"/>
      <c r="AZS330" s="80"/>
      <c r="AZT330" s="80"/>
      <c r="AZU330" s="80"/>
      <c r="AZV330" s="80"/>
      <c r="AZW330" s="80"/>
      <c r="AZX330" s="80"/>
      <c r="AZY330" s="80"/>
      <c r="AZZ330" s="80"/>
      <c r="BAA330" s="80"/>
      <c r="BAB330" s="80"/>
      <c r="BAC330" s="80"/>
      <c r="BAD330" s="80"/>
      <c r="BAE330" s="80"/>
      <c r="BAF330" s="80"/>
      <c r="BAG330" s="80"/>
      <c r="BAH330" s="80"/>
      <c r="BAI330" s="80"/>
      <c r="BAJ330" s="80"/>
      <c r="BAK330" s="80"/>
      <c r="BAL330" s="80"/>
      <c r="BAM330" s="80"/>
      <c r="BAN330" s="80"/>
      <c r="BAO330" s="80"/>
      <c r="BAP330" s="80"/>
      <c r="BAQ330" s="80"/>
      <c r="BAR330" s="80"/>
      <c r="BAS330" s="80"/>
      <c r="BAT330" s="80"/>
      <c r="BAU330" s="80"/>
      <c r="BAV330" s="80"/>
      <c r="BAW330" s="80"/>
      <c r="BAX330" s="80"/>
      <c r="BAY330" s="80"/>
      <c r="BAZ330" s="80"/>
      <c r="BBA330" s="80"/>
      <c r="BBB330" s="80"/>
      <c r="BBC330" s="80"/>
      <c r="BBD330" s="80"/>
      <c r="BBE330" s="80"/>
      <c r="BBF330" s="80"/>
      <c r="BBG330" s="80"/>
      <c r="BBH330" s="80"/>
      <c r="BBI330" s="80"/>
      <c r="BBJ330" s="80"/>
      <c r="BBK330" s="80"/>
      <c r="BBL330" s="80"/>
      <c r="BBM330" s="80"/>
      <c r="BBN330" s="80"/>
      <c r="BBO330" s="80"/>
      <c r="BBP330" s="80"/>
      <c r="BBQ330" s="80"/>
      <c r="BBR330" s="80"/>
      <c r="BBS330" s="80"/>
      <c r="BBT330" s="80"/>
      <c r="BBU330" s="80"/>
      <c r="BBV330" s="80"/>
      <c r="BBW330" s="80"/>
      <c r="BBX330" s="80"/>
      <c r="BBY330" s="80"/>
      <c r="BBZ330" s="80"/>
      <c r="BCA330" s="80"/>
      <c r="BCB330" s="80"/>
      <c r="BCC330" s="80"/>
      <c r="BCD330" s="80"/>
      <c r="BCE330" s="80"/>
      <c r="BCF330" s="80"/>
      <c r="BCG330" s="80"/>
      <c r="BCH330" s="80"/>
      <c r="BCI330" s="80"/>
      <c r="BCJ330" s="80"/>
      <c r="BCK330" s="80"/>
      <c r="BCL330" s="80"/>
      <c r="BCM330" s="80"/>
      <c r="BCN330" s="80"/>
      <c r="BCO330" s="80"/>
      <c r="BCP330" s="80"/>
      <c r="BCQ330" s="80"/>
      <c r="BCR330" s="80"/>
      <c r="BCS330" s="80"/>
      <c r="BCT330" s="80"/>
      <c r="BCU330" s="80"/>
      <c r="BCV330" s="80"/>
      <c r="BCW330" s="80"/>
      <c r="BCX330" s="80"/>
      <c r="BCY330" s="80"/>
      <c r="BCZ330" s="80"/>
      <c r="BDA330" s="80"/>
      <c r="BDB330" s="80"/>
      <c r="BDC330" s="80"/>
      <c r="BDD330" s="80"/>
      <c r="BDE330" s="80"/>
      <c r="BDF330" s="80"/>
      <c r="BDG330" s="80"/>
      <c r="BDH330" s="80"/>
      <c r="BDI330" s="80"/>
      <c r="BDJ330" s="80"/>
      <c r="BDK330" s="80"/>
      <c r="BDL330" s="80"/>
      <c r="BDM330" s="80"/>
      <c r="BDN330" s="80"/>
      <c r="BDO330" s="80"/>
      <c r="BDP330" s="80"/>
      <c r="BDQ330" s="80"/>
      <c r="BDR330" s="80"/>
      <c r="BDS330" s="80"/>
      <c r="BDT330" s="80"/>
      <c r="BDU330" s="80"/>
      <c r="BDV330" s="80"/>
      <c r="BDW330" s="80"/>
      <c r="BDX330" s="80"/>
      <c r="BDY330" s="80"/>
      <c r="BDZ330" s="80"/>
      <c r="BEA330" s="80"/>
      <c r="BEB330" s="80"/>
      <c r="BEC330" s="80"/>
      <c r="BED330" s="80"/>
      <c r="BEE330" s="80"/>
      <c r="BEF330" s="80"/>
      <c r="BEG330" s="80"/>
      <c r="BEH330" s="80"/>
      <c r="BEI330" s="80"/>
      <c r="BEJ330" s="80"/>
      <c r="BEK330" s="80"/>
      <c r="BEL330" s="80"/>
      <c r="BEM330" s="80"/>
      <c r="BEN330" s="80"/>
      <c r="BEO330" s="80"/>
      <c r="BEP330" s="80"/>
      <c r="BEQ330" s="80"/>
      <c r="BER330" s="80"/>
      <c r="BES330" s="80"/>
      <c r="BET330" s="80"/>
      <c r="BEU330" s="80"/>
      <c r="BEV330" s="80"/>
      <c r="BEW330" s="80"/>
      <c r="BEX330" s="80"/>
      <c r="BEY330" s="80"/>
      <c r="BEZ330" s="80"/>
      <c r="BFA330" s="80"/>
      <c r="BFB330" s="80"/>
      <c r="BFC330" s="80"/>
      <c r="BFD330" s="80"/>
      <c r="BFE330" s="80"/>
      <c r="BFF330" s="80"/>
      <c r="BFG330" s="80"/>
      <c r="BFH330" s="80"/>
      <c r="BFI330" s="80"/>
      <c r="BFJ330" s="80"/>
      <c r="BFK330" s="80"/>
      <c r="BFL330" s="80"/>
      <c r="BFM330" s="80"/>
      <c r="BFN330" s="80"/>
      <c r="BFO330" s="80"/>
      <c r="BFP330" s="80"/>
      <c r="BFQ330" s="80"/>
      <c r="BFR330" s="80"/>
      <c r="BFS330" s="80"/>
      <c r="BFT330" s="80"/>
      <c r="BFU330" s="80"/>
      <c r="BFV330" s="80"/>
      <c r="BFW330" s="80"/>
      <c r="BFX330" s="80"/>
      <c r="BFY330" s="80"/>
      <c r="BFZ330" s="80"/>
      <c r="BGA330" s="80"/>
      <c r="BGB330" s="80"/>
      <c r="BGC330" s="80"/>
      <c r="BGD330" s="80"/>
      <c r="BGE330" s="80"/>
      <c r="BGF330" s="80"/>
      <c r="BGG330" s="80"/>
      <c r="BGH330" s="80"/>
      <c r="BGI330" s="80"/>
      <c r="BGJ330" s="80"/>
      <c r="BGK330" s="80"/>
      <c r="BGL330" s="80"/>
      <c r="BGM330" s="80"/>
      <c r="BGN330" s="80"/>
      <c r="BGO330" s="80"/>
      <c r="BGP330" s="80"/>
      <c r="BGQ330" s="80"/>
      <c r="BGR330" s="80"/>
      <c r="BGS330" s="80"/>
      <c r="BGT330" s="80"/>
      <c r="BGU330" s="80"/>
      <c r="BGV330" s="80"/>
      <c r="BGW330" s="80"/>
      <c r="BGX330" s="80"/>
      <c r="BGY330" s="80"/>
      <c r="BGZ330" s="80"/>
      <c r="BHA330" s="80"/>
      <c r="BHB330" s="80"/>
      <c r="BHC330" s="80"/>
      <c r="BHD330" s="80"/>
      <c r="BHE330" s="80"/>
      <c r="BHF330" s="80"/>
      <c r="BHG330" s="80"/>
      <c r="BHH330" s="80"/>
      <c r="BHI330" s="80"/>
      <c r="BHJ330" s="80"/>
      <c r="BHK330" s="80"/>
      <c r="BHL330" s="80"/>
      <c r="BHM330" s="80"/>
      <c r="BHN330" s="80"/>
      <c r="BHO330" s="80"/>
      <c r="BHP330" s="80"/>
      <c r="BHQ330" s="80"/>
      <c r="BHR330" s="80"/>
      <c r="BHS330" s="80"/>
      <c r="BHT330" s="80"/>
      <c r="BHU330" s="80"/>
      <c r="BHV330" s="80"/>
      <c r="BHW330" s="80"/>
      <c r="BHX330" s="80"/>
      <c r="BHY330" s="80"/>
      <c r="BHZ330" s="80"/>
      <c r="BIA330" s="80"/>
      <c r="BIB330" s="80"/>
      <c r="BIC330" s="80"/>
      <c r="BID330" s="80"/>
      <c r="BIE330" s="80"/>
      <c r="BIF330" s="80"/>
      <c r="BIG330" s="80"/>
      <c r="BIH330" s="80"/>
      <c r="BII330" s="80"/>
      <c r="BIJ330" s="80"/>
      <c r="BIK330" s="80"/>
      <c r="BIL330" s="80"/>
      <c r="BIM330" s="80"/>
      <c r="BIN330" s="80"/>
      <c r="BIO330" s="80"/>
      <c r="BIP330" s="80"/>
      <c r="BIQ330" s="80"/>
      <c r="BIR330" s="80"/>
      <c r="BIS330" s="80"/>
      <c r="BIT330" s="80"/>
      <c r="BIU330" s="80"/>
      <c r="BIV330" s="80"/>
      <c r="BIW330" s="80"/>
      <c r="BIX330" s="80"/>
      <c r="BIY330" s="80"/>
      <c r="BIZ330" s="80"/>
      <c r="BJA330" s="80"/>
      <c r="BJB330" s="80"/>
      <c r="BJC330" s="80"/>
      <c r="BJD330" s="80"/>
      <c r="BJE330" s="80"/>
      <c r="BJF330" s="80"/>
      <c r="BJG330" s="80"/>
      <c r="BJH330" s="80"/>
      <c r="BJI330" s="80"/>
      <c r="BJJ330" s="80"/>
      <c r="BJK330" s="80"/>
      <c r="BJL330" s="80"/>
      <c r="BJM330" s="80"/>
      <c r="BJN330" s="80"/>
      <c r="BJO330" s="80"/>
      <c r="BJP330" s="80"/>
      <c r="BJQ330" s="80"/>
      <c r="BJR330" s="80"/>
      <c r="BJS330" s="80"/>
      <c r="BJT330" s="80"/>
      <c r="BJU330" s="80"/>
      <c r="BJV330" s="80"/>
      <c r="BJW330" s="80"/>
      <c r="BJX330" s="80"/>
      <c r="BJY330" s="80"/>
      <c r="BJZ330" s="80"/>
      <c r="BKA330" s="80"/>
      <c r="BKB330" s="80"/>
      <c r="BKC330" s="80"/>
      <c r="BKD330" s="80"/>
      <c r="BKE330" s="80"/>
      <c r="BKF330" s="80"/>
      <c r="BKG330" s="80"/>
      <c r="BKH330" s="80"/>
      <c r="BKI330" s="80"/>
      <c r="BKJ330" s="80"/>
      <c r="BKK330" s="80"/>
      <c r="BKL330" s="80"/>
      <c r="BKM330" s="80"/>
      <c r="BKN330" s="80"/>
      <c r="BKO330" s="80"/>
      <c r="BKP330" s="80"/>
      <c r="BKQ330" s="80"/>
      <c r="BKR330" s="80"/>
      <c r="BKS330" s="80"/>
      <c r="BKT330" s="80"/>
      <c r="BKU330" s="80"/>
      <c r="BKV330" s="80"/>
      <c r="BKW330" s="80"/>
      <c r="BKX330" s="80"/>
      <c r="BKY330" s="80"/>
      <c r="BKZ330" s="80"/>
      <c r="BLA330" s="80"/>
      <c r="BLB330" s="80"/>
      <c r="BLC330" s="80"/>
      <c r="BLD330" s="80"/>
      <c r="BLE330" s="80"/>
      <c r="BLF330" s="80"/>
      <c r="BLG330" s="80"/>
      <c r="BLH330" s="80"/>
      <c r="BLI330" s="80"/>
      <c r="BLJ330" s="80"/>
      <c r="BLK330" s="80"/>
      <c r="BLL330" s="80"/>
      <c r="BLM330" s="80"/>
      <c r="BLN330" s="80"/>
      <c r="BLO330" s="80"/>
      <c r="BLP330" s="80"/>
      <c r="BLQ330" s="80"/>
      <c r="BLR330" s="80"/>
      <c r="BLS330" s="80"/>
      <c r="BLT330" s="80"/>
      <c r="BLU330" s="80"/>
      <c r="BLV330" s="80"/>
      <c r="BLW330" s="80"/>
      <c r="BLX330" s="80"/>
      <c r="BLY330" s="80"/>
      <c r="BLZ330" s="80"/>
      <c r="BMA330" s="80"/>
      <c r="BMB330" s="80"/>
      <c r="BMC330" s="80"/>
      <c r="BMD330" s="80"/>
      <c r="BME330" s="80"/>
      <c r="BMF330" s="80"/>
      <c r="BMG330" s="80"/>
      <c r="BMH330" s="80"/>
      <c r="BMI330" s="80"/>
      <c r="BMJ330" s="80"/>
      <c r="BMK330" s="80"/>
      <c r="BML330" s="80"/>
      <c r="BMM330" s="80"/>
      <c r="BMN330" s="80"/>
      <c r="BMO330" s="80"/>
      <c r="BMP330" s="80"/>
      <c r="BMQ330" s="80"/>
      <c r="BMR330" s="80"/>
      <c r="BMS330" s="80"/>
      <c r="BMT330" s="80"/>
      <c r="BMU330" s="80"/>
      <c r="BMV330" s="80"/>
      <c r="BMW330" s="80"/>
      <c r="BMX330" s="80"/>
      <c r="BMY330" s="80"/>
      <c r="BMZ330" s="80"/>
      <c r="BNA330" s="80"/>
      <c r="BNB330" s="80"/>
      <c r="BNC330" s="80"/>
      <c r="BND330" s="80"/>
      <c r="BNE330" s="80"/>
      <c r="BNF330" s="80"/>
      <c r="BNG330" s="80"/>
      <c r="BNH330" s="80"/>
      <c r="BNI330" s="80"/>
      <c r="BNJ330" s="80"/>
      <c r="BNK330" s="80"/>
      <c r="BNL330" s="80"/>
      <c r="BNM330" s="80"/>
      <c r="BNN330" s="80"/>
      <c r="BNO330" s="80"/>
      <c r="BNP330" s="80"/>
      <c r="BNQ330" s="80"/>
      <c r="BNR330" s="80"/>
      <c r="BNS330" s="80"/>
      <c r="BNT330" s="80"/>
      <c r="BNU330" s="80"/>
      <c r="BNV330" s="80"/>
      <c r="BNW330" s="80"/>
      <c r="BNX330" s="80"/>
      <c r="BNY330" s="80"/>
      <c r="BNZ330" s="80"/>
      <c r="BOA330" s="80"/>
      <c r="BOB330" s="80"/>
      <c r="BOC330" s="80"/>
      <c r="BOD330" s="80"/>
      <c r="BOE330" s="80"/>
      <c r="BOF330" s="80"/>
      <c r="BOG330" s="80"/>
      <c r="BOH330" s="80"/>
      <c r="BOI330" s="80"/>
      <c r="BOJ330" s="80"/>
      <c r="BOK330" s="80"/>
      <c r="BOL330" s="80"/>
      <c r="BOM330" s="80"/>
      <c r="BON330" s="80"/>
      <c r="BOO330" s="80"/>
      <c r="BOP330" s="80"/>
      <c r="BOQ330" s="80"/>
      <c r="BOR330" s="80"/>
      <c r="BOS330" s="80"/>
      <c r="BOT330" s="80"/>
      <c r="BOU330" s="80"/>
      <c r="BOV330" s="80"/>
      <c r="BOW330" s="80"/>
      <c r="BOX330" s="80"/>
      <c r="BOY330" s="80"/>
      <c r="BOZ330" s="80"/>
      <c r="BPA330" s="80"/>
      <c r="BPB330" s="80"/>
      <c r="BPC330" s="80"/>
      <c r="BPD330" s="80"/>
      <c r="BPE330" s="80"/>
      <c r="BPF330" s="80"/>
      <c r="BPG330" s="80"/>
      <c r="BPH330" s="80"/>
      <c r="BPI330" s="80"/>
      <c r="BPJ330" s="80"/>
      <c r="BPK330" s="80"/>
      <c r="BPL330" s="80"/>
      <c r="BPM330" s="80"/>
      <c r="BPN330" s="80"/>
      <c r="BPO330" s="80"/>
      <c r="BPP330" s="80"/>
      <c r="BPQ330" s="80"/>
      <c r="BPR330" s="80"/>
      <c r="BPS330" s="80"/>
      <c r="BPT330" s="80"/>
      <c r="BPU330" s="80"/>
      <c r="BPV330" s="80"/>
      <c r="BPW330" s="80"/>
      <c r="BPX330" s="80"/>
      <c r="BPY330" s="80"/>
      <c r="BPZ330" s="80"/>
      <c r="BQA330" s="80"/>
      <c r="BQB330" s="80"/>
      <c r="BQC330" s="80"/>
      <c r="BQD330" s="80"/>
      <c r="BQE330" s="80"/>
      <c r="BQF330" s="80"/>
      <c r="BQG330" s="80"/>
      <c r="BQH330" s="80"/>
      <c r="BQI330" s="80"/>
      <c r="BQJ330" s="80"/>
      <c r="BQK330" s="80"/>
      <c r="BQL330" s="80"/>
      <c r="BQM330" s="80"/>
      <c r="BQN330" s="80"/>
      <c r="BQO330" s="80"/>
      <c r="BQP330" s="80"/>
      <c r="BQQ330" s="80"/>
      <c r="BQR330" s="80"/>
      <c r="BQS330" s="80"/>
      <c r="BQT330" s="80"/>
      <c r="BQU330" s="80"/>
      <c r="BQV330" s="80"/>
      <c r="BQW330" s="80"/>
      <c r="BQX330" s="80"/>
      <c r="BQY330" s="80"/>
      <c r="BQZ330" s="80"/>
      <c r="BRA330" s="80"/>
      <c r="BRB330" s="80"/>
      <c r="BRC330" s="80"/>
      <c r="BRD330" s="80"/>
      <c r="BRE330" s="80"/>
      <c r="BRF330" s="80"/>
      <c r="BRG330" s="80"/>
      <c r="BRH330" s="80"/>
      <c r="BRI330" s="80"/>
      <c r="BRJ330" s="80"/>
      <c r="BRK330" s="80"/>
      <c r="BRL330" s="80"/>
      <c r="BRM330" s="80"/>
      <c r="BRN330" s="80"/>
      <c r="BRO330" s="80"/>
      <c r="BRP330" s="80"/>
      <c r="BRQ330" s="80"/>
      <c r="BRR330" s="80"/>
      <c r="BRS330" s="80"/>
      <c r="BRT330" s="80"/>
      <c r="BRU330" s="80"/>
      <c r="BRV330" s="80"/>
      <c r="BRW330" s="80"/>
      <c r="BRX330" s="80"/>
      <c r="BRY330" s="80"/>
      <c r="BRZ330" s="80"/>
      <c r="BSA330" s="80"/>
      <c r="BSB330" s="80"/>
      <c r="BSC330" s="80"/>
      <c r="BSD330" s="80"/>
      <c r="BSE330" s="80"/>
      <c r="BSF330" s="80"/>
      <c r="BSG330" s="80"/>
      <c r="BSH330" s="80"/>
      <c r="BSI330" s="80"/>
      <c r="BSJ330" s="80"/>
      <c r="BSK330" s="80"/>
      <c r="BSL330" s="80"/>
      <c r="BSM330" s="80"/>
      <c r="BSN330" s="80"/>
      <c r="BSO330" s="80"/>
      <c r="BSP330" s="80"/>
      <c r="BSQ330" s="80"/>
      <c r="BSR330" s="80"/>
      <c r="BSS330" s="80"/>
      <c r="BST330" s="80"/>
      <c r="BSU330" s="80"/>
      <c r="BSV330" s="80"/>
      <c r="BSW330" s="80"/>
      <c r="BSX330" s="80"/>
      <c r="BSY330" s="80"/>
      <c r="BSZ330" s="80"/>
      <c r="BTA330" s="80"/>
      <c r="BTB330" s="80"/>
      <c r="BTC330" s="80"/>
      <c r="BTD330" s="80"/>
      <c r="BTE330" s="80"/>
      <c r="BTF330" s="80"/>
      <c r="BTG330" s="80"/>
      <c r="BTH330" s="80"/>
      <c r="BTI330" s="80"/>
      <c r="BTJ330" s="80"/>
      <c r="BTK330" s="80"/>
      <c r="BTL330" s="80"/>
      <c r="BTM330" s="80"/>
      <c r="BTN330" s="80"/>
      <c r="BTO330" s="80"/>
      <c r="BTP330" s="80"/>
      <c r="BTQ330" s="80"/>
      <c r="BTR330" s="80"/>
      <c r="BTS330" s="80"/>
      <c r="BTT330" s="80"/>
      <c r="BTU330" s="80"/>
      <c r="BTV330" s="80"/>
      <c r="BTW330" s="80"/>
      <c r="BTX330" s="80"/>
      <c r="BTY330" s="80"/>
      <c r="BTZ330" s="80"/>
      <c r="BUA330" s="80"/>
      <c r="BUB330" s="80"/>
      <c r="BUC330" s="80"/>
      <c r="BUD330" s="80"/>
      <c r="BUE330" s="80"/>
      <c r="BUF330" s="80"/>
      <c r="BUG330" s="80"/>
      <c r="BUH330" s="80"/>
      <c r="BUI330" s="80"/>
      <c r="BUJ330" s="80"/>
      <c r="BUK330" s="80"/>
      <c r="BUL330" s="80"/>
      <c r="BUM330" s="80"/>
      <c r="BUN330" s="80"/>
      <c r="BUO330" s="80"/>
      <c r="BUP330" s="80"/>
      <c r="BUQ330" s="80"/>
      <c r="BUR330" s="80"/>
      <c r="BUS330" s="80"/>
      <c r="BUT330" s="80"/>
      <c r="BUU330" s="80"/>
      <c r="BUV330" s="80"/>
      <c r="BUW330" s="80"/>
      <c r="BUX330" s="80"/>
      <c r="BUY330" s="80"/>
      <c r="BUZ330" s="80"/>
      <c r="BVA330" s="80"/>
      <c r="BVB330" s="80"/>
      <c r="BVC330" s="80"/>
      <c r="BVD330" s="80"/>
      <c r="BVE330" s="80"/>
      <c r="BVF330" s="80"/>
      <c r="BVG330" s="80"/>
      <c r="BVH330" s="80"/>
      <c r="BVI330" s="80"/>
      <c r="BVJ330" s="80"/>
      <c r="BVK330" s="80"/>
      <c r="BVL330" s="80"/>
      <c r="BVM330" s="80"/>
      <c r="BVN330" s="80"/>
      <c r="BVO330" s="80"/>
      <c r="BVP330" s="80"/>
      <c r="BVQ330" s="80"/>
      <c r="BVR330" s="80"/>
      <c r="BVS330" s="80"/>
      <c r="BVT330" s="80"/>
      <c r="BVU330" s="80"/>
      <c r="BVV330" s="80"/>
      <c r="BVW330" s="80"/>
      <c r="BVX330" s="80"/>
      <c r="BVY330" s="80"/>
      <c r="BVZ330" s="80"/>
      <c r="BWA330" s="80"/>
      <c r="BWB330" s="80"/>
      <c r="BWC330" s="80"/>
      <c r="BWD330" s="80"/>
      <c r="BWE330" s="80"/>
      <c r="BWF330" s="80"/>
      <c r="BWG330" s="80"/>
      <c r="BWH330" s="80"/>
      <c r="BWI330" s="80"/>
      <c r="BWJ330" s="80"/>
      <c r="BWK330" s="80"/>
      <c r="BWL330" s="80"/>
      <c r="BWM330" s="80"/>
      <c r="BWN330" s="80"/>
      <c r="BWO330" s="80"/>
      <c r="BWP330" s="80"/>
      <c r="BWQ330" s="80"/>
      <c r="BWR330" s="80"/>
      <c r="BWS330" s="80"/>
      <c r="BWT330" s="80"/>
      <c r="BWU330" s="80"/>
      <c r="BWV330" s="80"/>
      <c r="BWW330" s="80"/>
      <c r="BWX330" s="80"/>
      <c r="BWY330" s="80"/>
      <c r="BWZ330" s="80"/>
      <c r="BXA330" s="80"/>
      <c r="BXB330" s="80"/>
      <c r="BXC330" s="80"/>
      <c r="BXD330" s="80"/>
      <c r="BXE330" s="80"/>
      <c r="BXF330" s="80"/>
      <c r="BXG330" s="80"/>
      <c r="BXH330" s="80"/>
      <c r="BXI330" s="80"/>
      <c r="BXJ330" s="80"/>
      <c r="BXK330" s="80"/>
      <c r="BXL330" s="80"/>
      <c r="BXM330" s="80"/>
      <c r="BXN330" s="80"/>
      <c r="BXO330" s="80"/>
      <c r="BXP330" s="80"/>
      <c r="BXQ330" s="80"/>
      <c r="BXR330" s="80"/>
      <c r="BXS330" s="80"/>
      <c r="BXT330" s="80"/>
      <c r="BXU330" s="80"/>
      <c r="BXV330" s="80"/>
      <c r="BXW330" s="80"/>
      <c r="BXX330" s="80"/>
      <c r="BXY330" s="80"/>
      <c r="BXZ330" s="80"/>
      <c r="BYA330" s="80"/>
      <c r="BYB330" s="80"/>
      <c r="BYC330" s="80"/>
      <c r="BYD330" s="80"/>
      <c r="BYE330" s="80"/>
      <c r="BYF330" s="80"/>
      <c r="BYG330" s="80"/>
      <c r="BYH330" s="80"/>
      <c r="BYI330" s="80"/>
      <c r="BYJ330" s="80"/>
      <c r="BYK330" s="80"/>
      <c r="BYL330" s="80"/>
      <c r="BYM330" s="80"/>
      <c r="BYN330" s="80"/>
      <c r="BYO330" s="80"/>
      <c r="BYP330" s="80"/>
      <c r="BYQ330" s="80"/>
      <c r="BYR330" s="80"/>
      <c r="BYS330" s="80"/>
      <c r="BYT330" s="80"/>
      <c r="BYU330" s="80"/>
      <c r="BYV330" s="80"/>
      <c r="BYW330" s="80"/>
      <c r="BYX330" s="80"/>
      <c r="BYY330" s="80"/>
      <c r="BYZ330" s="80"/>
      <c r="BZA330" s="80"/>
      <c r="BZB330" s="80"/>
      <c r="BZC330" s="80"/>
      <c r="BZD330" s="80"/>
      <c r="BZE330" s="80"/>
      <c r="BZF330" s="80"/>
      <c r="BZG330" s="80"/>
      <c r="BZH330" s="80"/>
      <c r="BZI330" s="80"/>
      <c r="BZJ330" s="80"/>
      <c r="BZK330" s="80"/>
      <c r="BZL330" s="80"/>
      <c r="BZM330" s="80"/>
      <c r="BZN330" s="80"/>
      <c r="BZO330" s="80"/>
      <c r="BZP330" s="80"/>
      <c r="BZQ330" s="80"/>
      <c r="BZR330" s="80"/>
      <c r="BZS330" s="80"/>
      <c r="BZT330" s="80"/>
      <c r="BZU330" s="80"/>
      <c r="BZV330" s="80"/>
      <c r="BZW330" s="80"/>
      <c r="BZX330" s="80"/>
      <c r="BZY330" s="80"/>
      <c r="BZZ330" s="80"/>
      <c r="CAA330" s="80"/>
      <c r="CAB330" s="80"/>
      <c r="CAC330" s="80"/>
      <c r="CAD330" s="80"/>
      <c r="CAE330" s="80"/>
      <c r="CAF330" s="80"/>
      <c r="CAG330" s="80"/>
      <c r="CAH330" s="80"/>
      <c r="CAI330" s="80"/>
      <c r="CAJ330" s="80"/>
      <c r="CAK330" s="80"/>
      <c r="CAL330" s="80"/>
      <c r="CAM330" s="80"/>
      <c r="CAN330" s="80"/>
      <c r="CAO330" s="80"/>
      <c r="CAP330" s="80"/>
      <c r="CAQ330" s="80"/>
      <c r="CAR330" s="80"/>
      <c r="CAS330" s="80"/>
      <c r="CAT330" s="80"/>
      <c r="CAU330" s="80"/>
      <c r="CAV330" s="80"/>
      <c r="CAW330" s="80"/>
      <c r="CAX330" s="80"/>
      <c r="CAY330" s="80"/>
      <c r="CAZ330" s="80"/>
      <c r="CBA330" s="80"/>
      <c r="CBB330" s="80"/>
      <c r="CBC330" s="80"/>
      <c r="CBD330" s="80"/>
      <c r="CBE330" s="80"/>
      <c r="CBF330" s="80"/>
      <c r="CBG330" s="80"/>
      <c r="CBH330" s="80"/>
      <c r="CBI330" s="80"/>
      <c r="CBJ330" s="80"/>
      <c r="CBK330" s="80"/>
      <c r="CBL330" s="80"/>
      <c r="CBM330" s="80"/>
      <c r="CBN330" s="80"/>
      <c r="CBO330" s="80"/>
      <c r="CBP330" s="80"/>
      <c r="CBQ330" s="80"/>
      <c r="CBR330" s="80"/>
      <c r="CBS330" s="80"/>
      <c r="CBT330" s="80"/>
      <c r="CBU330" s="80"/>
      <c r="CBV330" s="80"/>
      <c r="CBW330" s="80"/>
      <c r="CBX330" s="80"/>
      <c r="CBY330" s="80"/>
      <c r="CBZ330" s="80"/>
      <c r="CCA330" s="80"/>
      <c r="CCB330" s="80"/>
      <c r="CCC330" s="80"/>
      <c r="CCD330" s="80"/>
      <c r="CCE330" s="80"/>
      <c r="CCF330" s="80"/>
      <c r="CCG330" s="80"/>
      <c r="CCH330" s="80"/>
      <c r="CCI330" s="80"/>
      <c r="CCJ330" s="80"/>
      <c r="CCK330" s="80"/>
      <c r="CCL330" s="80"/>
      <c r="CCM330" s="80"/>
      <c r="CCN330" s="80"/>
      <c r="CCO330" s="80"/>
      <c r="CCP330" s="80"/>
      <c r="CCQ330" s="80"/>
      <c r="CCR330" s="80"/>
      <c r="CCS330" s="80"/>
      <c r="CCT330" s="80"/>
      <c r="CCU330" s="80"/>
      <c r="CCV330" s="80"/>
      <c r="CCW330" s="80"/>
      <c r="CCX330" s="80"/>
      <c r="CCY330" s="80"/>
      <c r="CCZ330" s="80"/>
      <c r="CDA330" s="80"/>
      <c r="CDB330" s="80"/>
      <c r="CDC330" s="80"/>
      <c r="CDD330" s="80"/>
      <c r="CDE330" s="80"/>
      <c r="CDF330" s="80"/>
      <c r="CDG330" s="80"/>
      <c r="CDH330" s="80"/>
      <c r="CDI330" s="80"/>
      <c r="CDJ330" s="80"/>
      <c r="CDK330" s="80"/>
      <c r="CDL330" s="80"/>
      <c r="CDM330" s="80"/>
      <c r="CDN330" s="80"/>
      <c r="CDO330" s="80"/>
      <c r="CDP330" s="80"/>
      <c r="CDQ330" s="80"/>
      <c r="CDR330" s="80"/>
      <c r="CDS330" s="80"/>
      <c r="CDT330" s="80"/>
      <c r="CDU330" s="80"/>
      <c r="CDV330" s="80"/>
      <c r="CDW330" s="80"/>
      <c r="CDX330" s="80"/>
      <c r="CDY330" s="80"/>
      <c r="CDZ330" s="80"/>
      <c r="CEA330" s="80"/>
      <c r="CEB330" s="80"/>
      <c r="CEC330" s="80"/>
      <c r="CED330" s="80"/>
      <c r="CEE330" s="80"/>
      <c r="CEF330" s="80"/>
      <c r="CEG330" s="80"/>
      <c r="CEH330" s="80"/>
      <c r="CEI330" s="80"/>
      <c r="CEJ330" s="80"/>
      <c r="CEK330" s="80"/>
      <c r="CEL330" s="80"/>
      <c r="CEM330" s="80"/>
      <c r="CEN330" s="80"/>
      <c r="CEO330" s="80"/>
      <c r="CEP330" s="80"/>
      <c r="CEQ330" s="80"/>
      <c r="CER330" s="80"/>
      <c r="CES330" s="80"/>
      <c r="CET330" s="80"/>
      <c r="CEU330" s="80"/>
      <c r="CEV330" s="80"/>
      <c r="CEW330" s="80"/>
      <c r="CEX330" s="80"/>
      <c r="CEY330" s="80"/>
      <c r="CEZ330" s="80"/>
      <c r="CFA330" s="80"/>
      <c r="CFB330" s="80"/>
      <c r="CFC330" s="80"/>
      <c r="CFD330" s="80"/>
      <c r="CFE330" s="80"/>
      <c r="CFF330" s="80"/>
      <c r="CFG330" s="80"/>
      <c r="CFH330" s="80"/>
      <c r="CFI330" s="80"/>
      <c r="CFJ330" s="80"/>
      <c r="CFK330" s="80"/>
      <c r="CFL330" s="80"/>
      <c r="CFM330" s="80"/>
      <c r="CFN330" s="80"/>
      <c r="CFO330" s="80"/>
      <c r="CFP330" s="80"/>
      <c r="CFQ330" s="80"/>
      <c r="CFR330" s="80"/>
      <c r="CFS330" s="80"/>
      <c r="CFT330" s="80"/>
      <c r="CFU330" s="80"/>
      <c r="CFV330" s="80"/>
      <c r="CFW330" s="80"/>
      <c r="CFX330" s="80"/>
      <c r="CFY330" s="80"/>
      <c r="CFZ330" s="80"/>
      <c r="CGA330" s="80"/>
      <c r="CGB330" s="80"/>
      <c r="CGC330" s="80"/>
      <c r="CGD330" s="80"/>
      <c r="CGE330" s="80"/>
      <c r="CGF330" s="80"/>
      <c r="CGG330" s="80"/>
      <c r="CGH330" s="80"/>
      <c r="CGI330" s="80"/>
      <c r="CGJ330" s="80"/>
      <c r="CGK330" s="80"/>
      <c r="CGL330" s="80"/>
      <c r="CGM330" s="80"/>
      <c r="CGN330" s="80"/>
      <c r="CGO330" s="80"/>
      <c r="CGP330" s="80"/>
      <c r="CGQ330" s="80"/>
      <c r="CGR330" s="80"/>
      <c r="CGS330" s="80"/>
      <c r="CGT330" s="80"/>
      <c r="CGU330" s="80"/>
      <c r="CGV330" s="80"/>
      <c r="CGW330" s="80"/>
      <c r="CGX330" s="80"/>
      <c r="CGY330" s="80"/>
      <c r="CGZ330" s="80"/>
      <c r="CHA330" s="80"/>
      <c r="CHB330" s="80"/>
      <c r="CHC330" s="80"/>
      <c r="CHD330" s="80"/>
      <c r="CHE330" s="80"/>
      <c r="CHF330" s="80"/>
      <c r="CHG330" s="80"/>
      <c r="CHH330" s="80"/>
      <c r="CHI330" s="80"/>
      <c r="CHJ330" s="80"/>
      <c r="CHK330" s="80"/>
      <c r="CHL330" s="80"/>
      <c r="CHM330" s="80"/>
      <c r="CHN330" s="80"/>
      <c r="CHO330" s="80"/>
      <c r="CHP330" s="80"/>
      <c r="CHQ330" s="80"/>
      <c r="CHR330" s="80"/>
      <c r="CHS330" s="80"/>
      <c r="CHT330" s="80"/>
      <c r="CHU330" s="80"/>
      <c r="CHV330" s="80"/>
      <c r="CHW330" s="80"/>
      <c r="CHX330" s="80"/>
      <c r="CHY330" s="80"/>
      <c r="CHZ330" s="80"/>
      <c r="CIA330" s="80"/>
      <c r="CIB330" s="80"/>
      <c r="CIC330" s="80"/>
      <c r="CID330" s="80"/>
      <c r="CIE330" s="80"/>
      <c r="CIF330" s="80"/>
      <c r="CIG330" s="80"/>
      <c r="CIH330" s="80"/>
      <c r="CII330" s="80"/>
      <c r="CIJ330" s="80"/>
      <c r="CIK330" s="80"/>
      <c r="CIL330" s="80"/>
      <c r="CIM330" s="80"/>
      <c r="CIN330" s="80"/>
      <c r="CIO330" s="80"/>
      <c r="CIP330" s="80"/>
      <c r="CIQ330" s="80"/>
      <c r="CIR330" s="80"/>
      <c r="CIS330" s="80"/>
      <c r="CIT330" s="80"/>
      <c r="CIU330" s="80"/>
      <c r="CIV330" s="80"/>
      <c r="CIW330" s="80"/>
      <c r="CIX330" s="80"/>
      <c r="CIY330" s="80"/>
      <c r="CIZ330" s="80"/>
      <c r="CJA330" s="80"/>
      <c r="CJB330" s="80"/>
      <c r="CJC330" s="80"/>
      <c r="CJD330" s="80"/>
      <c r="CJE330" s="80"/>
      <c r="CJF330" s="80"/>
      <c r="CJG330" s="80"/>
      <c r="CJH330" s="80"/>
      <c r="CJI330" s="80"/>
      <c r="CJJ330" s="80"/>
      <c r="CJK330" s="80"/>
      <c r="CJL330" s="80"/>
      <c r="CJM330" s="80"/>
      <c r="CJN330" s="80"/>
      <c r="CJO330" s="80"/>
      <c r="CJP330" s="80"/>
      <c r="CJQ330" s="80"/>
      <c r="CJR330" s="80"/>
      <c r="CJS330" s="80"/>
      <c r="CJT330" s="80"/>
      <c r="CJU330" s="80"/>
      <c r="CJV330" s="80"/>
      <c r="CJW330" s="80"/>
      <c r="CJX330" s="80"/>
      <c r="CJY330" s="80"/>
      <c r="CJZ330" s="80"/>
      <c r="CKA330" s="80"/>
      <c r="CKB330" s="80"/>
      <c r="CKC330" s="80"/>
      <c r="CKD330" s="80"/>
      <c r="CKE330" s="80"/>
      <c r="CKF330" s="80"/>
      <c r="CKG330" s="80"/>
      <c r="CKH330" s="80"/>
      <c r="CKI330" s="80"/>
      <c r="CKJ330" s="80"/>
      <c r="CKK330" s="80"/>
      <c r="CKL330" s="80"/>
      <c r="CKM330" s="80"/>
      <c r="CKN330" s="80"/>
      <c r="CKO330" s="80"/>
      <c r="CKP330" s="80"/>
      <c r="CKQ330" s="80"/>
      <c r="CKR330" s="80"/>
      <c r="CKS330" s="80"/>
      <c r="CKT330" s="80"/>
      <c r="CKU330" s="80"/>
      <c r="CKV330" s="80"/>
      <c r="CKW330" s="80"/>
      <c r="CKX330" s="80"/>
      <c r="CKY330" s="80"/>
      <c r="CKZ330" s="80"/>
      <c r="CLA330" s="80"/>
      <c r="CLB330" s="80"/>
      <c r="CLC330" s="80"/>
      <c r="CLD330" s="80"/>
      <c r="CLE330" s="80"/>
      <c r="CLF330" s="80"/>
      <c r="CLG330" s="80"/>
      <c r="CLH330" s="80"/>
      <c r="CLI330" s="80"/>
      <c r="CLJ330" s="80"/>
      <c r="CLK330" s="80"/>
      <c r="CLL330" s="80"/>
      <c r="CLM330" s="80"/>
      <c r="CLN330" s="80"/>
      <c r="CLO330" s="80"/>
      <c r="CLP330" s="80"/>
      <c r="CLQ330" s="80"/>
      <c r="CLR330" s="80"/>
      <c r="CLS330" s="80"/>
      <c r="CLT330" s="80"/>
      <c r="CLU330" s="80"/>
      <c r="CLV330" s="80"/>
      <c r="CLW330" s="80"/>
      <c r="CLX330" s="80"/>
      <c r="CLY330" s="80"/>
      <c r="CLZ330" s="80"/>
      <c r="CMA330" s="80"/>
      <c r="CMB330" s="80"/>
      <c r="CMC330" s="80"/>
      <c r="CMD330" s="80"/>
      <c r="CME330" s="80"/>
      <c r="CMF330" s="80"/>
      <c r="CMG330" s="80"/>
      <c r="CMH330" s="80"/>
      <c r="CMI330" s="80"/>
      <c r="CMJ330" s="80"/>
      <c r="CMK330" s="80"/>
      <c r="CML330" s="80"/>
      <c r="CMM330" s="80"/>
      <c r="CMN330" s="80"/>
      <c r="CMO330" s="80"/>
      <c r="CMP330" s="80"/>
      <c r="CMQ330" s="80"/>
      <c r="CMR330" s="80"/>
      <c r="CMS330" s="80"/>
      <c r="CMT330" s="80"/>
      <c r="CMU330" s="80"/>
      <c r="CMV330" s="80"/>
      <c r="CMW330" s="80"/>
      <c r="CMX330" s="80"/>
      <c r="CMY330" s="80"/>
      <c r="CMZ330" s="80"/>
      <c r="CNA330" s="80"/>
      <c r="CNB330" s="80"/>
      <c r="CNC330" s="80"/>
      <c r="CND330" s="80"/>
      <c r="CNE330" s="80"/>
      <c r="CNF330" s="80"/>
      <c r="CNG330" s="80"/>
      <c r="CNH330" s="80"/>
      <c r="CNI330" s="80"/>
      <c r="CNJ330" s="80"/>
      <c r="CNK330" s="80"/>
      <c r="CNL330" s="80"/>
      <c r="CNM330" s="80"/>
      <c r="CNN330" s="80"/>
      <c r="CNO330" s="80"/>
      <c r="CNP330" s="80"/>
      <c r="CNQ330" s="80"/>
      <c r="CNR330" s="80"/>
      <c r="CNS330" s="80"/>
      <c r="CNT330" s="80"/>
      <c r="CNU330" s="80"/>
      <c r="CNV330" s="80"/>
      <c r="CNW330" s="80"/>
      <c r="CNX330" s="80"/>
      <c r="CNY330" s="80"/>
      <c r="CNZ330" s="80"/>
      <c r="COA330" s="80"/>
      <c r="COB330" s="80"/>
      <c r="COC330" s="80"/>
      <c r="COD330" s="80"/>
      <c r="COE330" s="80"/>
      <c r="COF330" s="80"/>
      <c r="COG330" s="80"/>
      <c r="COH330" s="80"/>
      <c r="COI330" s="80"/>
      <c r="COJ330" s="80"/>
      <c r="COK330" s="80"/>
      <c r="COL330" s="80"/>
      <c r="COM330" s="80"/>
      <c r="CON330" s="80"/>
      <c r="COO330" s="80"/>
      <c r="COP330" s="80"/>
      <c r="COQ330" s="80"/>
      <c r="COR330" s="80"/>
      <c r="COS330" s="80"/>
      <c r="COT330" s="80"/>
      <c r="COU330" s="80"/>
      <c r="COV330" s="80"/>
      <c r="COW330" s="80"/>
      <c r="COX330" s="80"/>
      <c r="COY330" s="80"/>
      <c r="COZ330" s="80"/>
      <c r="CPA330" s="80"/>
      <c r="CPB330" s="80"/>
      <c r="CPC330" s="80"/>
      <c r="CPD330" s="80"/>
      <c r="CPE330" s="80"/>
      <c r="CPF330" s="80"/>
      <c r="CPG330" s="80"/>
      <c r="CPH330" s="80"/>
      <c r="CPI330" s="80"/>
      <c r="CPJ330" s="80"/>
      <c r="CPK330" s="80"/>
      <c r="CPL330" s="80"/>
      <c r="CPM330" s="80"/>
      <c r="CPN330" s="80"/>
      <c r="CPO330" s="80"/>
      <c r="CPP330" s="80"/>
      <c r="CPQ330" s="80"/>
      <c r="CPR330" s="80"/>
      <c r="CPS330" s="80"/>
      <c r="CPT330" s="80"/>
      <c r="CPU330" s="80"/>
      <c r="CPV330" s="80"/>
      <c r="CPW330" s="80"/>
      <c r="CPX330" s="80"/>
      <c r="CPY330" s="80"/>
      <c r="CPZ330" s="80"/>
      <c r="CQA330" s="80"/>
      <c r="CQB330" s="80"/>
      <c r="CQC330" s="80"/>
      <c r="CQD330" s="80"/>
      <c r="CQE330" s="80"/>
      <c r="CQF330" s="80"/>
      <c r="CQG330" s="80"/>
      <c r="CQH330" s="80"/>
      <c r="CQI330" s="80"/>
      <c r="CQJ330" s="80"/>
      <c r="CQK330" s="80"/>
      <c r="CQL330" s="80"/>
      <c r="CQM330" s="80"/>
      <c r="CQN330" s="80"/>
      <c r="CQO330" s="80"/>
      <c r="CQP330" s="80"/>
      <c r="CQQ330" s="80"/>
      <c r="CQR330" s="80"/>
      <c r="CQS330" s="80"/>
      <c r="CQT330" s="80"/>
      <c r="CQU330" s="80"/>
      <c r="CQV330" s="80"/>
      <c r="CQW330" s="80"/>
      <c r="CQX330" s="80"/>
      <c r="CQY330" s="80"/>
      <c r="CQZ330" s="80"/>
      <c r="CRA330" s="80"/>
      <c r="CRB330" s="80"/>
      <c r="CRC330" s="80"/>
      <c r="CRD330" s="80"/>
      <c r="CRE330" s="80"/>
      <c r="CRF330" s="80"/>
      <c r="CRG330" s="80"/>
      <c r="CRH330" s="80"/>
      <c r="CRI330" s="80"/>
      <c r="CRJ330" s="80"/>
      <c r="CRK330" s="80"/>
      <c r="CRL330" s="80"/>
      <c r="CRM330" s="80"/>
      <c r="CRN330" s="80"/>
      <c r="CRO330" s="80"/>
      <c r="CRP330" s="80"/>
      <c r="CRQ330" s="80"/>
      <c r="CRR330" s="80"/>
      <c r="CRS330" s="80"/>
      <c r="CRT330" s="80"/>
      <c r="CRU330" s="80"/>
      <c r="CRV330" s="80"/>
      <c r="CRW330" s="80"/>
      <c r="CRX330" s="80"/>
      <c r="CRY330" s="80"/>
      <c r="CRZ330" s="80"/>
      <c r="CSA330" s="80"/>
      <c r="CSB330" s="80"/>
      <c r="CSC330" s="80"/>
      <c r="CSD330" s="80"/>
      <c r="CSE330" s="80"/>
      <c r="CSF330" s="80"/>
      <c r="CSG330" s="80"/>
      <c r="CSH330" s="80"/>
      <c r="CSI330" s="80"/>
      <c r="CSJ330" s="80"/>
      <c r="CSK330" s="80"/>
      <c r="CSL330" s="80"/>
      <c r="CSM330" s="80"/>
      <c r="CSN330" s="80"/>
      <c r="CSO330" s="80"/>
      <c r="CSP330" s="80"/>
      <c r="CSQ330" s="80"/>
      <c r="CSR330" s="80"/>
      <c r="CSS330" s="80"/>
      <c r="CST330" s="80"/>
      <c r="CSU330" s="80"/>
      <c r="CSV330" s="80"/>
      <c r="CSW330" s="80"/>
      <c r="CSX330" s="80"/>
      <c r="CSY330" s="80"/>
      <c r="CSZ330" s="80"/>
      <c r="CTA330" s="80"/>
      <c r="CTB330" s="80"/>
      <c r="CTC330" s="80"/>
      <c r="CTD330" s="80"/>
      <c r="CTE330" s="80"/>
      <c r="CTF330" s="80"/>
      <c r="CTG330" s="80"/>
      <c r="CTH330" s="80"/>
      <c r="CTI330" s="80"/>
      <c r="CTJ330" s="80"/>
      <c r="CTK330" s="80"/>
      <c r="CTL330" s="80"/>
      <c r="CTM330" s="80"/>
      <c r="CTN330" s="80"/>
      <c r="CTO330" s="80"/>
      <c r="CTP330" s="80"/>
      <c r="CTQ330" s="80"/>
      <c r="CTR330" s="80"/>
      <c r="CTS330" s="80"/>
      <c r="CTT330" s="80"/>
      <c r="CTU330" s="80"/>
      <c r="CTV330" s="80"/>
      <c r="CTW330" s="80"/>
      <c r="CTX330" s="80"/>
      <c r="CTY330" s="80"/>
      <c r="CTZ330" s="80"/>
      <c r="CUA330" s="80"/>
      <c r="CUB330" s="80"/>
      <c r="CUC330" s="80"/>
      <c r="CUD330" s="80"/>
      <c r="CUE330" s="80"/>
      <c r="CUF330" s="80"/>
      <c r="CUG330" s="80"/>
      <c r="CUH330" s="80"/>
      <c r="CUI330" s="80"/>
      <c r="CUJ330" s="80"/>
      <c r="CUK330" s="80"/>
      <c r="CUL330" s="80"/>
      <c r="CUM330" s="80"/>
      <c r="CUN330" s="80"/>
      <c r="CUO330" s="80"/>
      <c r="CUP330" s="80"/>
      <c r="CUQ330" s="80"/>
      <c r="CUR330" s="80"/>
      <c r="CUS330" s="80"/>
      <c r="CUT330" s="80"/>
      <c r="CUU330" s="80"/>
      <c r="CUV330" s="80"/>
      <c r="CUW330" s="80"/>
      <c r="CUX330" s="80"/>
      <c r="CUY330" s="80"/>
      <c r="CUZ330" s="80"/>
      <c r="CVA330" s="80"/>
      <c r="CVB330" s="80"/>
      <c r="CVC330" s="80"/>
      <c r="CVD330" s="80"/>
      <c r="CVE330" s="80"/>
      <c r="CVF330" s="80"/>
      <c r="CVG330" s="80"/>
      <c r="CVH330" s="80"/>
      <c r="CVI330" s="80"/>
      <c r="CVJ330" s="80"/>
      <c r="CVK330" s="80"/>
      <c r="CVL330" s="80"/>
      <c r="CVM330" s="80"/>
      <c r="CVN330" s="80"/>
      <c r="CVO330" s="80"/>
      <c r="CVP330" s="80"/>
      <c r="CVQ330" s="80"/>
      <c r="CVR330" s="80"/>
      <c r="CVS330" s="80"/>
      <c r="CVT330" s="80"/>
      <c r="CVU330" s="80"/>
      <c r="CVV330" s="80"/>
      <c r="CVW330" s="80"/>
      <c r="CVX330" s="80"/>
      <c r="CVY330" s="80"/>
      <c r="CVZ330" s="80"/>
      <c r="CWA330" s="80"/>
      <c r="CWB330" s="80"/>
      <c r="CWC330" s="80"/>
      <c r="CWD330" s="80"/>
      <c r="CWE330" s="80"/>
      <c r="CWF330" s="80"/>
      <c r="CWG330" s="80"/>
      <c r="CWH330" s="80"/>
      <c r="CWI330" s="80"/>
      <c r="CWJ330" s="80"/>
      <c r="CWK330" s="80"/>
      <c r="CWL330" s="80"/>
      <c r="CWM330" s="80"/>
      <c r="CWN330" s="80"/>
      <c r="CWO330" s="80"/>
      <c r="CWP330" s="80"/>
      <c r="CWQ330" s="80"/>
      <c r="CWR330" s="80"/>
      <c r="CWS330" s="80"/>
      <c r="CWT330" s="80"/>
      <c r="CWU330" s="80"/>
      <c r="CWV330" s="80"/>
      <c r="CWW330" s="80"/>
      <c r="CWX330" s="80"/>
      <c r="CWY330" s="80"/>
      <c r="CWZ330" s="80"/>
      <c r="CXA330" s="80"/>
      <c r="CXB330" s="80"/>
      <c r="CXC330" s="80"/>
      <c r="CXD330" s="80"/>
      <c r="CXE330" s="80"/>
      <c r="CXF330" s="80"/>
      <c r="CXG330" s="80"/>
      <c r="CXH330" s="80"/>
      <c r="CXI330" s="80"/>
      <c r="CXJ330" s="80"/>
      <c r="CXK330" s="80"/>
      <c r="CXL330" s="80"/>
      <c r="CXM330" s="80"/>
      <c r="CXN330" s="80"/>
      <c r="CXO330" s="80"/>
      <c r="CXP330" s="80"/>
      <c r="CXQ330" s="80"/>
      <c r="CXR330" s="80"/>
      <c r="CXS330" s="80"/>
      <c r="CXT330" s="80"/>
      <c r="CXU330" s="80"/>
      <c r="CXV330" s="80"/>
      <c r="CXW330" s="80"/>
      <c r="CXX330" s="80"/>
      <c r="CXY330" s="80"/>
      <c r="CXZ330" s="80"/>
      <c r="CYA330" s="80"/>
      <c r="CYB330" s="80"/>
      <c r="CYC330" s="80"/>
      <c r="CYD330" s="80"/>
      <c r="CYE330" s="80"/>
      <c r="CYF330" s="80"/>
      <c r="CYG330" s="80"/>
      <c r="CYH330" s="80"/>
      <c r="CYI330" s="80"/>
      <c r="CYJ330" s="80"/>
      <c r="CYK330" s="80"/>
      <c r="CYL330" s="80"/>
      <c r="CYM330" s="80"/>
      <c r="CYN330" s="80"/>
      <c r="CYO330" s="80"/>
      <c r="CYP330" s="80"/>
      <c r="CYQ330" s="80"/>
      <c r="CYR330" s="80"/>
      <c r="CYS330" s="80"/>
      <c r="CYT330" s="80"/>
      <c r="CYU330" s="80"/>
      <c r="CYV330" s="80"/>
      <c r="CYW330" s="80"/>
      <c r="CYX330" s="80"/>
      <c r="CYY330" s="80"/>
      <c r="CYZ330" s="80"/>
      <c r="CZA330" s="80"/>
      <c r="CZB330" s="80"/>
      <c r="CZC330" s="80"/>
      <c r="CZD330" s="80"/>
      <c r="CZE330" s="80"/>
      <c r="CZF330" s="80"/>
      <c r="CZG330" s="80"/>
      <c r="CZH330" s="80"/>
      <c r="CZI330" s="80"/>
      <c r="CZJ330" s="80"/>
      <c r="CZK330" s="80"/>
      <c r="CZL330" s="80"/>
      <c r="CZM330" s="80"/>
      <c r="CZN330" s="80"/>
      <c r="CZO330" s="80"/>
      <c r="CZP330" s="80"/>
      <c r="CZQ330" s="80"/>
      <c r="CZR330" s="80"/>
      <c r="CZS330" s="80"/>
      <c r="CZT330" s="80"/>
      <c r="CZU330" s="80"/>
      <c r="CZV330" s="80"/>
      <c r="CZW330" s="80"/>
      <c r="CZX330" s="80"/>
      <c r="CZY330" s="80"/>
      <c r="CZZ330" s="80"/>
      <c r="DAA330" s="80"/>
      <c r="DAB330" s="80"/>
      <c r="DAC330" s="80"/>
      <c r="DAD330" s="80"/>
      <c r="DAE330" s="80"/>
      <c r="DAF330" s="80"/>
      <c r="DAG330" s="80"/>
      <c r="DAH330" s="80"/>
      <c r="DAI330" s="80"/>
      <c r="DAJ330" s="80"/>
      <c r="DAK330" s="80"/>
      <c r="DAL330" s="80"/>
      <c r="DAM330" s="80"/>
      <c r="DAN330" s="80"/>
      <c r="DAO330" s="80"/>
      <c r="DAP330" s="80"/>
      <c r="DAQ330" s="80"/>
      <c r="DAR330" s="80"/>
      <c r="DAS330" s="80"/>
      <c r="DAT330" s="80"/>
      <c r="DAU330" s="80"/>
      <c r="DAV330" s="80"/>
      <c r="DAW330" s="80"/>
      <c r="DAX330" s="80"/>
      <c r="DAY330" s="80"/>
      <c r="DAZ330" s="80"/>
      <c r="DBA330" s="80"/>
      <c r="DBB330" s="80"/>
      <c r="DBC330" s="80"/>
      <c r="DBD330" s="80"/>
      <c r="DBE330" s="80"/>
      <c r="DBF330" s="80"/>
      <c r="DBG330" s="80"/>
      <c r="DBH330" s="80"/>
      <c r="DBI330" s="80"/>
      <c r="DBJ330" s="80"/>
      <c r="DBK330" s="80"/>
      <c r="DBL330" s="80"/>
      <c r="DBM330" s="80"/>
      <c r="DBN330" s="80"/>
      <c r="DBO330" s="80"/>
      <c r="DBP330" s="80"/>
      <c r="DBQ330" s="80"/>
      <c r="DBR330" s="80"/>
      <c r="DBS330" s="80"/>
      <c r="DBT330" s="80"/>
      <c r="DBU330" s="80"/>
      <c r="DBV330" s="80"/>
      <c r="DBW330" s="80"/>
      <c r="DBX330" s="80"/>
      <c r="DBY330" s="80"/>
      <c r="DBZ330" s="80"/>
      <c r="DCA330" s="80"/>
      <c r="DCB330" s="80"/>
      <c r="DCC330" s="80"/>
      <c r="DCD330" s="80"/>
      <c r="DCE330" s="80"/>
      <c r="DCF330" s="80"/>
      <c r="DCG330" s="80"/>
      <c r="DCH330" s="80"/>
      <c r="DCI330" s="80"/>
      <c r="DCJ330" s="80"/>
      <c r="DCK330" s="80"/>
      <c r="DCL330" s="80"/>
      <c r="DCM330" s="80"/>
      <c r="DCN330" s="80"/>
      <c r="DCO330" s="80"/>
      <c r="DCP330" s="80"/>
      <c r="DCQ330" s="80"/>
      <c r="DCR330" s="80"/>
      <c r="DCS330" s="80"/>
      <c r="DCT330" s="80"/>
      <c r="DCU330" s="80"/>
      <c r="DCV330" s="80"/>
      <c r="DCW330" s="80"/>
      <c r="DCX330" s="80"/>
      <c r="DCY330" s="80"/>
      <c r="DCZ330" s="80"/>
      <c r="DDA330" s="80"/>
      <c r="DDB330" s="80"/>
      <c r="DDC330" s="80"/>
      <c r="DDD330" s="80"/>
      <c r="DDE330" s="80"/>
      <c r="DDF330" s="80"/>
      <c r="DDG330" s="80"/>
      <c r="DDH330" s="80"/>
      <c r="DDI330" s="80"/>
      <c r="DDJ330" s="80"/>
      <c r="DDK330" s="80"/>
      <c r="DDL330" s="80"/>
      <c r="DDM330" s="80"/>
      <c r="DDN330" s="80"/>
      <c r="DDO330" s="80"/>
      <c r="DDP330" s="80"/>
      <c r="DDQ330" s="80"/>
      <c r="DDR330" s="80"/>
      <c r="DDS330" s="80"/>
      <c r="DDT330" s="80"/>
      <c r="DDU330" s="80"/>
      <c r="DDV330" s="80"/>
      <c r="DDW330" s="80"/>
      <c r="DDX330" s="80"/>
      <c r="DDY330" s="80"/>
      <c r="DDZ330" s="80"/>
      <c r="DEA330" s="80"/>
      <c r="DEB330" s="80"/>
      <c r="DEC330" s="80"/>
      <c r="DED330" s="80"/>
      <c r="DEE330" s="80"/>
      <c r="DEF330" s="80"/>
      <c r="DEG330" s="80"/>
      <c r="DEH330" s="80"/>
      <c r="DEI330" s="80"/>
      <c r="DEJ330" s="80"/>
      <c r="DEK330" s="80"/>
      <c r="DEL330" s="80"/>
      <c r="DEM330" s="80"/>
      <c r="DEN330" s="80"/>
      <c r="DEO330" s="80"/>
      <c r="DEP330" s="80"/>
      <c r="DEQ330" s="80"/>
      <c r="DER330" s="80"/>
      <c r="DES330" s="80"/>
      <c r="DET330" s="80"/>
      <c r="DEU330" s="80"/>
      <c r="DEV330" s="80"/>
      <c r="DEW330" s="80"/>
      <c r="DEX330" s="80"/>
      <c r="DEY330" s="80"/>
      <c r="DEZ330" s="80"/>
      <c r="DFA330" s="80"/>
      <c r="DFB330" s="80"/>
      <c r="DFC330" s="80"/>
      <c r="DFD330" s="80"/>
      <c r="DFE330" s="80"/>
      <c r="DFF330" s="80"/>
      <c r="DFG330" s="80"/>
      <c r="DFH330" s="80"/>
      <c r="DFI330" s="80"/>
      <c r="DFJ330" s="80"/>
      <c r="DFK330" s="80"/>
      <c r="DFL330" s="80"/>
      <c r="DFM330" s="80"/>
      <c r="DFN330" s="80"/>
      <c r="DFO330" s="80"/>
      <c r="DFP330" s="80"/>
      <c r="DFQ330" s="80"/>
      <c r="DFR330" s="80"/>
      <c r="DFS330" s="80"/>
      <c r="DFT330" s="80"/>
      <c r="DFU330" s="80"/>
      <c r="DFV330" s="80"/>
      <c r="DFW330" s="80"/>
      <c r="DFX330" s="80"/>
      <c r="DFY330" s="80"/>
      <c r="DFZ330" s="80"/>
      <c r="DGA330" s="80"/>
      <c r="DGB330" s="80"/>
      <c r="DGC330" s="80"/>
      <c r="DGD330" s="80"/>
      <c r="DGE330" s="80"/>
      <c r="DGF330" s="80"/>
      <c r="DGG330" s="80"/>
      <c r="DGH330" s="80"/>
      <c r="DGI330" s="80"/>
      <c r="DGJ330" s="80"/>
      <c r="DGK330" s="80"/>
      <c r="DGL330" s="80"/>
      <c r="DGM330" s="80"/>
      <c r="DGN330" s="80"/>
      <c r="DGO330" s="80"/>
      <c r="DGP330" s="80"/>
      <c r="DGQ330" s="80"/>
      <c r="DGR330" s="80"/>
      <c r="DGS330" s="80"/>
      <c r="DGT330" s="80"/>
      <c r="DGU330" s="80"/>
      <c r="DGV330" s="80"/>
      <c r="DGW330" s="80"/>
      <c r="DGX330" s="80"/>
      <c r="DGY330" s="80"/>
      <c r="DGZ330" s="80"/>
      <c r="DHA330" s="80"/>
      <c r="DHB330" s="80"/>
      <c r="DHC330" s="80"/>
      <c r="DHD330" s="80"/>
      <c r="DHE330" s="80"/>
      <c r="DHF330" s="80"/>
      <c r="DHG330" s="80"/>
      <c r="DHH330" s="80"/>
      <c r="DHI330" s="80"/>
      <c r="DHJ330" s="80"/>
      <c r="DHK330" s="80"/>
      <c r="DHL330" s="80"/>
      <c r="DHM330" s="80"/>
      <c r="DHN330" s="80"/>
      <c r="DHO330" s="80"/>
      <c r="DHP330" s="80"/>
      <c r="DHQ330" s="80"/>
      <c r="DHR330" s="80"/>
      <c r="DHS330" s="80"/>
      <c r="DHT330" s="80"/>
      <c r="DHU330" s="80"/>
      <c r="DHV330" s="80"/>
      <c r="DHW330" s="80"/>
      <c r="DHX330" s="80"/>
      <c r="DHY330" s="80"/>
      <c r="DHZ330" s="80"/>
      <c r="DIA330" s="80"/>
      <c r="DIB330" s="80"/>
      <c r="DIC330" s="80"/>
      <c r="DID330" s="80"/>
      <c r="DIE330" s="80"/>
      <c r="DIF330" s="80"/>
      <c r="DIG330" s="80"/>
      <c r="DIH330" s="80"/>
      <c r="DII330" s="80"/>
      <c r="DIJ330" s="80"/>
      <c r="DIK330" s="80"/>
      <c r="DIL330" s="80"/>
      <c r="DIM330" s="80"/>
      <c r="DIN330" s="80"/>
      <c r="DIO330" s="80"/>
      <c r="DIP330" s="80"/>
      <c r="DIQ330" s="80"/>
      <c r="DIR330" s="80"/>
      <c r="DIS330" s="80"/>
      <c r="DIT330" s="80"/>
      <c r="DIU330" s="80"/>
      <c r="DIV330" s="80"/>
      <c r="DIW330" s="80"/>
      <c r="DIX330" s="80"/>
      <c r="DIY330" s="80"/>
      <c r="DIZ330" s="80"/>
      <c r="DJA330" s="80"/>
      <c r="DJB330" s="80"/>
      <c r="DJC330" s="80"/>
      <c r="DJD330" s="80"/>
      <c r="DJE330" s="80"/>
      <c r="DJF330" s="80"/>
      <c r="DJG330" s="80"/>
      <c r="DJH330" s="80"/>
      <c r="DJI330" s="80"/>
      <c r="DJJ330" s="80"/>
      <c r="DJK330" s="80"/>
      <c r="DJL330" s="80"/>
      <c r="DJM330" s="80"/>
      <c r="DJN330" s="80"/>
      <c r="DJO330" s="80"/>
      <c r="DJP330" s="80"/>
      <c r="DJQ330" s="80"/>
      <c r="DJR330" s="80"/>
      <c r="DJS330" s="80"/>
      <c r="DJT330" s="80"/>
      <c r="DJU330" s="80"/>
      <c r="DJV330" s="80"/>
      <c r="DJW330" s="80"/>
      <c r="DJX330" s="80"/>
      <c r="DJY330" s="80"/>
      <c r="DJZ330" s="80"/>
      <c r="DKA330" s="80"/>
      <c r="DKB330" s="80"/>
      <c r="DKC330" s="80"/>
      <c r="DKD330" s="80"/>
      <c r="DKE330" s="80"/>
      <c r="DKF330" s="80"/>
      <c r="DKG330" s="80"/>
      <c r="DKH330" s="80"/>
      <c r="DKI330" s="80"/>
      <c r="DKJ330" s="80"/>
      <c r="DKK330" s="80"/>
      <c r="DKL330" s="80"/>
      <c r="DKM330" s="80"/>
      <c r="DKN330" s="80"/>
      <c r="DKO330" s="80"/>
      <c r="DKP330" s="80"/>
      <c r="DKQ330" s="80"/>
      <c r="DKR330" s="80"/>
      <c r="DKS330" s="80"/>
      <c r="DKT330" s="80"/>
      <c r="DKU330" s="80"/>
      <c r="DKV330" s="80"/>
      <c r="DKW330" s="80"/>
      <c r="DKX330" s="80"/>
      <c r="DKY330" s="80"/>
      <c r="DKZ330" s="80"/>
      <c r="DLA330" s="80"/>
      <c r="DLB330" s="80"/>
      <c r="DLC330" s="80"/>
      <c r="DLD330" s="80"/>
      <c r="DLE330" s="80"/>
      <c r="DLF330" s="80"/>
      <c r="DLG330" s="80"/>
      <c r="DLH330" s="80"/>
      <c r="DLI330" s="80"/>
      <c r="DLJ330" s="80"/>
      <c r="DLK330" s="80"/>
      <c r="DLL330" s="80"/>
      <c r="DLM330" s="80"/>
      <c r="DLN330" s="80"/>
      <c r="DLO330" s="80"/>
      <c r="DLP330" s="80"/>
      <c r="DLQ330" s="80"/>
      <c r="DLR330" s="80"/>
      <c r="DLS330" s="80"/>
      <c r="DLT330" s="80"/>
      <c r="DLU330" s="80"/>
      <c r="DLV330" s="80"/>
      <c r="DLW330" s="80"/>
      <c r="DLX330" s="80"/>
      <c r="DLY330" s="80"/>
      <c r="DLZ330" s="80"/>
      <c r="DMA330" s="80"/>
      <c r="DMB330" s="80"/>
      <c r="DMC330" s="80"/>
      <c r="DMD330" s="80"/>
      <c r="DME330" s="80"/>
      <c r="DMF330" s="80"/>
      <c r="DMG330" s="80"/>
      <c r="DMH330" s="80"/>
      <c r="DMI330" s="80"/>
      <c r="DMJ330" s="80"/>
      <c r="DMK330" s="80"/>
      <c r="DML330" s="80"/>
      <c r="DMM330" s="80"/>
      <c r="DMN330" s="80"/>
      <c r="DMO330" s="80"/>
      <c r="DMP330" s="80"/>
      <c r="DMQ330" s="80"/>
      <c r="DMR330" s="80"/>
      <c r="DMS330" s="80"/>
      <c r="DMT330" s="80"/>
      <c r="DMU330" s="80"/>
      <c r="DMV330" s="80"/>
      <c r="DMW330" s="80"/>
      <c r="DMX330" s="80"/>
      <c r="DMY330" s="80"/>
      <c r="DMZ330" s="80"/>
      <c r="DNA330" s="80"/>
      <c r="DNB330" s="80"/>
      <c r="DNC330" s="80"/>
      <c r="DND330" s="80"/>
      <c r="DNE330" s="80"/>
      <c r="DNF330" s="80"/>
      <c r="DNG330" s="80"/>
      <c r="DNH330" s="80"/>
      <c r="DNI330" s="80"/>
      <c r="DNJ330" s="80"/>
      <c r="DNK330" s="80"/>
      <c r="DNL330" s="80"/>
      <c r="DNM330" s="80"/>
      <c r="DNN330" s="80"/>
      <c r="DNO330" s="80"/>
      <c r="DNP330" s="80"/>
      <c r="DNQ330" s="80"/>
      <c r="DNR330" s="80"/>
      <c r="DNS330" s="80"/>
      <c r="DNT330" s="80"/>
      <c r="DNU330" s="80"/>
      <c r="DNV330" s="80"/>
      <c r="DNW330" s="80"/>
      <c r="DNX330" s="80"/>
      <c r="DNY330" s="80"/>
      <c r="DNZ330" s="80"/>
      <c r="DOA330" s="80"/>
      <c r="DOB330" s="80"/>
      <c r="DOC330" s="80"/>
      <c r="DOD330" s="80"/>
      <c r="DOE330" s="80"/>
      <c r="DOF330" s="80"/>
      <c r="DOG330" s="80"/>
      <c r="DOH330" s="80"/>
      <c r="DOI330" s="80"/>
      <c r="DOJ330" s="80"/>
      <c r="DOK330" s="80"/>
      <c r="DOL330" s="80"/>
      <c r="DOM330" s="80"/>
      <c r="DON330" s="80"/>
      <c r="DOO330" s="80"/>
      <c r="DOP330" s="80"/>
      <c r="DOQ330" s="80"/>
      <c r="DOR330" s="80"/>
      <c r="DOS330" s="80"/>
      <c r="DOT330" s="80"/>
      <c r="DOU330" s="80"/>
      <c r="DOV330" s="80"/>
      <c r="DOW330" s="80"/>
      <c r="DOX330" s="80"/>
      <c r="DOY330" s="80"/>
      <c r="DOZ330" s="80"/>
      <c r="DPA330" s="80"/>
      <c r="DPB330" s="80"/>
      <c r="DPC330" s="80"/>
      <c r="DPD330" s="80"/>
      <c r="DPE330" s="80"/>
      <c r="DPF330" s="80"/>
      <c r="DPG330" s="80"/>
      <c r="DPH330" s="80"/>
      <c r="DPI330" s="80"/>
      <c r="DPJ330" s="80"/>
      <c r="DPK330" s="80"/>
      <c r="DPL330" s="80"/>
      <c r="DPM330" s="80"/>
      <c r="DPN330" s="80"/>
      <c r="DPO330" s="80"/>
      <c r="DPP330" s="80"/>
      <c r="DPQ330" s="80"/>
      <c r="DPR330" s="80"/>
      <c r="DPS330" s="80"/>
      <c r="DPT330" s="80"/>
      <c r="DPU330" s="80"/>
      <c r="DPV330" s="80"/>
      <c r="DPW330" s="80"/>
      <c r="DPX330" s="80"/>
      <c r="DPY330" s="80"/>
      <c r="DPZ330" s="80"/>
      <c r="DQA330" s="80"/>
      <c r="DQB330" s="80"/>
      <c r="DQC330" s="80"/>
      <c r="DQD330" s="80"/>
      <c r="DQE330" s="80"/>
      <c r="DQF330" s="80"/>
      <c r="DQG330" s="80"/>
      <c r="DQH330" s="80"/>
      <c r="DQI330" s="80"/>
      <c r="DQJ330" s="80"/>
      <c r="DQK330" s="80"/>
      <c r="DQL330" s="80"/>
      <c r="DQM330" s="80"/>
      <c r="DQN330" s="80"/>
      <c r="DQO330" s="80"/>
      <c r="DQP330" s="80"/>
      <c r="DQQ330" s="80"/>
      <c r="DQR330" s="80"/>
      <c r="DQS330" s="80"/>
      <c r="DQT330" s="80"/>
      <c r="DQU330" s="80"/>
      <c r="DQV330" s="80"/>
      <c r="DQW330" s="80"/>
      <c r="DQX330" s="80"/>
      <c r="DQY330" s="80"/>
      <c r="DQZ330" s="80"/>
      <c r="DRA330" s="80"/>
      <c r="DRB330" s="80"/>
      <c r="DRC330" s="80"/>
      <c r="DRD330" s="80"/>
      <c r="DRE330" s="80"/>
      <c r="DRF330" s="80"/>
      <c r="DRG330" s="80"/>
      <c r="DRH330" s="80"/>
      <c r="DRI330" s="80"/>
      <c r="DRJ330" s="80"/>
      <c r="DRK330" s="80"/>
      <c r="DRL330" s="80"/>
      <c r="DRM330" s="80"/>
      <c r="DRN330" s="80"/>
      <c r="DRO330" s="80"/>
      <c r="DRP330" s="80"/>
      <c r="DRQ330" s="80"/>
      <c r="DRR330" s="80"/>
      <c r="DRS330" s="80"/>
      <c r="DRT330" s="80"/>
      <c r="DRU330" s="80"/>
      <c r="DRV330" s="80"/>
      <c r="DRW330" s="80"/>
      <c r="DRX330" s="80"/>
      <c r="DRY330" s="80"/>
      <c r="DRZ330" s="80"/>
      <c r="DSA330" s="80"/>
      <c r="DSB330" s="80"/>
      <c r="DSC330" s="80"/>
      <c r="DSD330" s="80"/>
      <c r="DSE330" s="80"/>
      <c r="DSF330" s="80"/>
      <c r="DSG330" s="80"/>
      <c r="DSH330" s="80"/>
      <c r="DSI330" s="80"/>
      <c r="DSJ330" s="80"/>
      <c r="DSK330" s="80"/>
      <c r="DSL330" s="80"/>
      <c r="DSM330" s="80"/>
      <c r="DSN330" s="80"/>
      <c r="DSO330" s="80"/>
      <c r="DSP330" s="80"/>
      <c r="DSQ330" s="80"/>
      <c r="DSR330" s="80"/>
      <c r="DSS330" s="80"/>
      <c r="DST330" s="80"/>
      <c r="DSU330" s="80"/>
      <c r="DSV330" s="80"/>
      <c r="DSW330" s="80"/>
      <c r="DSX330" s="80"/>
      <c r="DSY330" s="80"/>
      <c r="DSZ330" s="80"/>
      <c r="DTA330" s="80"/>
      <c r="DTB330" s="80"/>
      <c r="DTC330" s="80"/>
      <c r="DTD330" s="80"/>
      <c r="DTE330" s="80"/>
      <c r="DTF330" s="80"/>
      <c r="DTG330" s="80"/>
      <c r="DTH330" s="80"/>
      <c r="DTI330" s="80"/>
      <c r="DTJ330" s="80"/>
      <c r="DTK330" s="80"/>
      <c r="DTL330" s="80"/>
      <c r="DTM330" s="80"/>
      <c r="DTN330" s="80"/>
      <c r="DTO330" s="80"/>
      <c r="DTP330" s="80"/>
      <c r="DTQ330" s="80"/>
      <c r="DTR330" s="80"/>
      <c r="DTS330" s="80"/>
      <c r="DTT330" s="80"/>
      <c r="DTU330" s="80"/>
      <c r="DTV330" s="80"/>
      <c r="DTW330" s="80"/>
      <c r="DTX330" s="80"/>
      <c r="DTY330" s="80"/>
      <c r="DTZ330" s="80"/>
      <c r="DUA330" s="80"/>
      <c r="DUB330" s="80"/>
      <c r="DUC330" s="80"/>
      <c r="DUD330" s="80"/>
      <c r="DUE330" s="80"/>
      <c r="DUF330" s="80"/>
      <c r="DUG330" s="80"/>
      <c r="DUH330" s="80"/>
      <c r="DUI330" s="80"/>
      <c r="DUJ330" s="80"/>
      <c r="DUK330" s="80"/>
      <c r="DUL330" s="80"/>
      <c r="DUM330" s="80"/>
      <c r="DUN330" s="80"/>
      <c r="DUO330" s="80"/>
      <c r="DUP330" s="80"/>
      <c r="DUQ330" s="80"/>
      <c r="DUR330" s="80"/>
      <c r="DUS330" s="80"/>
      <c r="DUT330" s="80"/>
      <c r="DUU330" s="80"/>
      <c r="DUV330" s="80"/>
      <c r="DUW330" s="80"/>
      <c r="DUX330" s="80"/>
      <c r="DUY330" s="80"/>
      <c r="DUZ330" s="80"/>
      <c r="DVA330" s="80"/>
      <c r="DVB330" s="80"/>
      <c r="DVC330" s="80"/>
      <c r="DVD330" s="80"/>
      <c r="DVE330" s="80"/>
      <c r="DVF330" s="80"/>
      <c r="DVG330" s="80"/>
      <c r="DVH330" s="80"/>
      <c r="DVI330" s="80"/>
      <c r="DVJ330" s="80"/>
      <c r="DVK330" s="80"/>
      <c r="DVL330" s="80"/>
      <c r="DVM330" s="80"/>
      <c r="DVN330" s="80"/>
      <c r="DVO330" s="80"/>
      <c r="DVP330" s="80"/>
      <c r="DVQ330" s="80"/>
      <c r="DVR330" s="80"/>
      <c r="DVS330" s="80"/>
      <c r="DVT330" s="80"/>
      <c r="DVU330" s="80"/>
      <c r="DVV330" s="80"/>
      <c r="DVW330" s="80"/>
      <c r="DVX330" s="80"/>
      <c r="DVY330" s="80"/>
      <c r="DVZ330" s="80"/>
      <c r="DWA330" s="80"/>
      <c r="DWB330" s="80"/>
      <c r="DWC330" s="80"/>
      <c r="DWD330" s="80"/>
      <c r="DWE330" s="80"/>
      <c r="DWF330" s="80"/>
      <c r="DWG330" s="80"/>
      <c r="DWH330" s="80"/>
      <c r="DWI330" s="80"/>
      <c r="DWJ330" s="80"/>
      <c r="DWK330" s="80"/>
      <c r="DWL330" s="80"/>
      <c r="DWM330" s="80"/>
      <c r="DWN330" s="80"/>
      <c r="DWO330" s="80"/>
      <c r="DWP330" s="80"/>
      <c r="DWQ330" s="80"/>
      <c r="DWR330" s="80"/>
      <c r="DWS330" s="80"/>
      <c r="DWT330" s="80"/>
      <c r="DWU330" s="80"/>
      <c r="DWV330" s="80"/>
      <c r="DWW330" s="80"/>
      <c r="DWX330" s="80"/>
      <c r="DWY330" s="80"/>
      <c r="DWZ330" s="80"/>
      <c r="DXA330" s="80"/>
      <c r="DXB330" s="80"/>
      <c r="DXC330" s="80"/>
      <c r="DXD330" s="80"/>
      <c r="DXE330" s="80"/>
      <c r="DXF330" s="80"/>
      <c r="DXG330" s="80"/>
      <c r="DXH330" s="80"/>
      <c r="DXI330" s="80"/>
      <c r="DXJ330" s="80"/>
      <c r="DXK330" s="80"/>
      <c r="DXL330" s="80"/>
      <c r="DXM330" s="80"/>
      <c r="DXN330" s="80"/>
      <c r="DXO330" s="80"/>
      <c r="DXP330" s="80"/>
      <c r="DXQ330" s="80"/>
      <c r="DXR330" s="80"/>
      <c r="DXS330" s="80"/>
      <c r="DXT330" s="80"/>
      <c r="DXU330" s="80"/>
      <c r="DXV330" s="80"/>
      <c r="DXW330" s="80"/>
      <c r="DXX330" s="80"/>
      <c r="DXY330" s="80"/>
      <c r="DXZ330" s="80"/>
      <c r="DYA330" s="80"/>
      <c r="DYB330" s="80"/>
      <c r="DYC330" s="80"/>
      <c r="DYD330" s="80"/>
      <c r="DYE330" s="80"/>
      <c r="DYF330" s="80"/>
      <c r="DYG330" s="80"/>
      <c r="DYH330" s="80"/>
      <c r="DYI330" s="80"/>
      <c r="DYJ330" s="80"/>
      <c r="DYK330" s="80"/>
      <c r="DYL330" s="80"/>
      <c r="DYM330" s="80"/>
      <c r="DYN330" s="80"/>
      <c r="DYO330" s="80"/>
      <c r="DYP330" s="80"/>
      <c r="DYQ330" s="80"/>
      <c r="DYR330" s="80"/>
      <c r="DYS330" s="80"/>
      <c r="DYT330" s="80"/>
      <c r="DYU330" s="80"/>
      <c r="DYV330" s="80"/>
      <c r="DYW330" s="80"/>
      <c r="DYX330" s="80"/>
      <c r="DYY330" s="80"/>
      <c r="DYZ330" s="80"/>
      <c r="DZA330" s="80"/>
      <c r="DZB330" s="80"/>
      <c r="DZC330" s="80"/>
      <c r="DZD330" s="80"/>
      <c r="DZE330" s="80"/>
      <c r="DZF330" s="80"/>
      <c r="DZG330" s="80"/>
      <c r="DZH330" s="80"/>
      <c r="DZI330" s="80"/>
      <c r="DZJ330" s="80"/>
      <c r="DZK330" s="80"/>
      <c r="DZL330" s="80"/>
      <c r="DZM330" s="80"/>
      <c r="DZN330" s="80"/>
      <c r="DZO330" s="80"/>
      <c r="DZP330" s="80"/>
      <c r="DZQ330" s="80"/>
      <c r="DZR330" s="80"/>
      <c r="DZS330" s="80"/>
      <c r="DZT330" s="80"/>
      <c r="DZU330" s="80"/>
      <c r="DZV330" s="80"/>
      <c r="DZW330" s="80"/>
      <c r="DZX330" s="80"/>
      <c r="DZY330" s="80"/>
      <c r="DZZ330" s="80"/>
      <c r="EAA330" s="80"/>
      <c r="EAB330" s="80"/>
      <c r="EAC330" s="80"/>
      <c r="EAD330" s="80"/>
      <c r="EAE330" s="80"/>
      <c r="EAF330" s="80"/>
      <c r="EAG330" s="80"/>
      <c r="EAH330" s="80"/>
      <c r="EAI330" s="80"/>
      <c r="EAJ330" s="80"/>
      <c r="EAK330" s="80"/>
      <c r="EAL330" s="80"/>
      <c r="EAM330" s="80"/>
      <c r="EAN330" s="80"/>
      <c r="EAO330" s="80"/>
      <c r="EAP330" s="80"/>
      <c r="EAQ330" s="80"/>
      <c r="EAR330" s="80"/>
      <c r="EAS330" s="80"/>
      <c r="EAT330" s="80"/>
      <c r="EAU330" s="80"/>
      <c r="EAV330" s="80"/>
      <c r="EAW330" s="80"/>
      <c r="EAX330" s="80"/>
      <c r="EAY330" s="80"/>
      <c r="EAZ330" s="80"/>
      <c r="EBA330" s="80"/>
      <c r="EBB330" s="80"/>
      <c r="EBC330" s="80"/>
      <c r="EBD330" s="80"/>
      <c r="EBE330" s="80"/>
      <c r="EBF330" s="80"/>
      <c r="EBG330" s="80"/>
      <c r="EBH330" s="80"/>
      <c r="EBI330" s="80"/>
      <c r="EBJ330" s="80"/>
      <c r="EBK330" s="80"/>
      <c r="EBL330" s="80"/>
      <c r="EBM330" s="80"/>
      <c r="EBN330" s="80"/>
      <c r="EBO330" s="80"/>
      <c r="EBP330" s="80"/>
      <c r="EBQ330" s="80"/>
      <c r="EBR330" s="80"/>
      <c r="EBS330" s="80"/>
      <c r="EBT330" s="80"/>
      <c r="EBU330" s="80"/>
      <c r="EBV330" s="80"/>
      <c r="EBW330" s="80"/>
      <c r="EBX330" s="80"/>
      <c r="EBY330" s="80"/>
      <c r="EBZ330" s="80"/>
      <c r="ECA330" s="80"/>
      <c r="ECB330" s="80"/>
      <c r="ECC330" s="80"/>
      <c r="ECD330" s="80"/>
      <c r="ECE330" s="80"/>
      <c r="ECF330" s="80"/>
      <c r="ECG330" s="80"/>
      <c r="ECH330" s="80"/>
      <c r="ECI330" s="80"/>
      <c r="ECJ330" s="80"/>
      <c r="ECK330" s="80"/>
      <c r="ECL330" s="80"/>
      <c r="ECM330" s="80"/>
      <c r="ECN330" s="80"/>
      <c r="ECO330" s="80"/>
      <c r="ECP330" s="80"/>
      <c r="ECQ330" s="80"/>
      <c r="ECR330" s="80"/>
      <c r="ECS330" s="80"/>
      <c r="ECT330" s="80"/>
      <c r="ECU330" s="80"/>
      <c r="ECV330" s="80"/>
      <c r="ECW330" s="80"/>
      <c r="ECX330" s="80"/>
      <c r="ECY330" s="80"/>
      <c r="ECZ330" s="80"/>
      <c r="EDA330" s="80"/>
      <c r="EDB330" s="80"/>
      <c r="EDC330" s="80"/>
      <c r="EDD330" s="80"/>
      <c r="EDE330" s="80"/>
      <c r="EDF330" s="80"/>
      <c r="EDG330" s="80"/>
      <c r="EDH330" s="80"/>
      <c r="EDI330" s="80"/>
      <c r="EDJ330" s="80"/>
      <c r="EDK330" s="80"/>
      <c r="EDL330" s="80"/>
      <c r="EDM330" s="80"/>
      <c r="EDN330" s="80"/>
      <c r="EDO330" s="80"/>
      <c r="EDP330" s="80"/>
      <c r="EDQ330" s="80"/>
      <c r="EDR330" s="80"/>
      <c r="EDS330" s="80"/>
      <c r="EDT330" s="80"/>
      <c r="EDU330" s="80"/>
      <c r="EDV330" s="80"/>
      <c r="EDW330" s="80"/>
      <c r="EDX330" s="80"/>
      <c r="EDY330" s="80"/>
      <c r="EDZ330" s="80"/>
      <c r="EEA330" s="80"/>
      <c r="EEB330" s="80"/>
      <c r="EEC330" s="80"/>
      <c r="EED330" s="80"/>
      <c r="EEE330" s="80"/>
      <c r="EEF330" s="80"/>
      <c r="EEG330" s="80"/>
      <c r="EEH330" s="80"/>
      <c r="EEI330" s="80"/>
      <c r="EEJ330" s="80"/>
      <c r="EEK330" s="80"/>
      <c r="EEL330" s="80"/>
      <c r="EEM330" s="80"/>
      <c r="EEN330" s="80"/>
      <c r="EEO330" s="80"/>
      <c r="EEP330" s="80"/>
      <c r="EEQ330" s="80"/>
      <c r="EER330" s="80"/>
      <c r="EES330" s="80"/>
      <c r="EET330" s="80"/>
      <c r="EEU330" s="80"/>
      <c r="EEV330" s="80"/>
      <c r="EEW330" s="80"/>
      <c r="EEX330" s="80"/>
      <c r="EEY330" s="80"/>
      <c r="EEZ330" s="80"/>
      <c r="EFA330" s="80"/>
      <c r="EFB330" s="80"/>
      <c r="EFC330" s="80"/>
      <c r="EFD330" s="80"/>
      <c r="EFE330" s="80"/>
      <c r="EFF330" s="80"/>
      <c r="EFG330" s="80"/>
      <c r="EFH330" s="80"/>
      <c r="EFI330" s="80"/>
      <c r="EFJ330" s="80"/>
      <c r="EFK330" s="80"/>
      <c r="EFL330" s="80"/>
      <c r="EFM330" s="80"/>
      <c r="EFN330" s="80"/>
      <c r="EFO330" s="80"/>
      <c r="EFP330" s="80"/>
      <c r="EFQ330" s="80"/>
      <c r="EFR330" s="80"/>
      <c r="EFS330" s="80"/>
      <c r="EFT330" s="80"/>
      <c r="EFU330" s="80"/>
      <c r="EFV330" s="80"/>
      <c r="EFW330" s="80"/>
      <c r="EFX330" s="80"/>
      <c r="EFY330" s="80"/>
      <c r="EFZ330" s="80"/>
      <c r="EGA330" s="80"/>
      <c r="EGB330" s="80"/>
      <c r="EGC330" s="80"/>
      <c r="EGD330" s="80"/>
      <c r="EGE330" s="80"/>
      <c r="EGF330" s="80"/>
      <c r="EGG330" s="80"/>
      <c r="EGH330" s="80"/>
      <c r="EGI330" s="80"/>
      <c r="EGJ330" s="80"/>
      <c r="EGK330" s="80"/>
      <c r="EGL330" s="80"/>
      <c r="EGM330" s="80"/>
      <c r="EGN330" s="80"/>
      <c r="EGO330" s="80"/>
      <c r="EGP330" s="80"/>
      <c r="EGQ330" s="80"/>
      <c r="EGR330" s="80"/>
      <c r="EGS330" s="80"/>
      <c r="EGT330" s="80"/>
      <c r="EGU330" s="80"/>
      <c r="EGV330" s="80"/>
      <c r="EGW330" s="80"/>
      <c r="EGX330" s="80"/>
      <c r="EGY330" s="80"/>
      <c r="EGZ330" s="80"/>
      <c r="EHA330" s="80"/>
      <c r="EHB330" s="80"/>
      <c r="EHC330" s="80"/>
      <c r="EHD330" s="80"/>
      <c r="EHE330" s="80"/>
      <c r="EHF330" s="80"/>
      <c r="EHG330" s="80"/>
      <c r="EHH330" s="80"/>
      <c r="EHI330" s="80"/>
      <c r="EHJ330" s="80"/>
      <c r="EHK330" s="80"/>
      <c r="EHL330" s="80"/>
      <c r="EHM330" s="80"/>
      <c r="EHN330" s="80"/>
      <c r="EHO330" s="80"/>
      <c r="EHP330" s="80"/>
      <c r="EHQ330" s="80"/>
      <c r="EHR330" s="80"/>
      <c r="EHS330" s="80"/>
      <c r="EHT330" s="80"/>
      <c r="EHU330" s="80"/>
      <c r="EHV330" s="80"/>
      <c r="EHW330" s="80"/>
      <c r="EHX330" s="80"/>
      <c r="EHY330" s="80"/>
      <c r="EHZ330" s="80"/>
      <c r="EIA330" s="80"/>
      <c r="EIB330" s="80"/>
      <c r="EIC330" s="80"/>
      <c r="EID330" s="80"/>
      <c r="EIE330" s="80"/>
      <c r="EIF330" s="80"/>
      <c r="EIG330" s="80"/>
      <c r="EIH330" s="80"/>
      <c r="EII330" s="80"/>
      <c r="EIJ330" s="80"/>
      <c r="EIK330" s="80"/>
      <c r="EIL330" s="80"/>
      <c r="EIM330" s="80"/>
      <c r="EIN330" s="80"/>
      <c r="EIO330" s="80"/>
      <c r="EIP330" s="80"/>
      <c r="EIQ330" s="80"/>
      <c r="EIR330" s="80"/>
      <c r="EIS330" s="80"/>
      <c r="EIT330" s="80"/>
      <c r="EIU330" s="80"/>
      <c r="EIV330" s="80"/>
      <c r="EIW330" s="80"/>
      <c r="EIX330" s="80"/>
      <c r="EIY330" s="80"/>
      <c r="EIZ330" s="80"/>
      <c r="EJA330" s="80"/>
      <c r="EJB330" s="80"/>
      <c r="EJC330" s="80"/>
      <c r="EJD330" s="80"/>
      <c r="EJE330" s="80"/>
      <c r="EJF330" s="80"/>
      <c r="EJG330" s="80"/>
      <c r="EJH330" s="80"/>
      <c r="EJI330" s="80"/>
      <c r="EJJ330" s="80"/>
      <c r="EJK330" s="80"/>
      <c r="EJL330" s="80"/>
      <c r="EJM330" s="80"/>
      <c r="EJN330" s="80"/>
      <c r="EJO330" s="80"/>
      <c r="EJP330" s="80"/>
      <c r="EJQ330" s="80"/>
      <c r="EJR330" s="80"/>
      <c r="EJS330" s="80"/>
      <c r="EJT330" s="80"/>
      <c r="EJU330" s="80"/>
      <c r="EJV330" s="80"/>
      <c r="EJW330" s="80"/>
      <c r="EJX330" s="80"/>
      <c r="EJY330" s="80"/>
      <c r="EJZ330" s="80"/>
      <c r="EKA330" s="80"/>
      <c r="EKB330" s="80"/>
      <c r="EKC330" s="80"/>
      <c r="EKD330" s="80"/>
      <c r="EKE330" s="80"/>
      <c r="EKF330" s="80"/>
      <c r="EKG330" s="80"/>
      <c r="EKH330" s="80"/>
      <c r="EKI330" s="80"/>
      <c r="EKJ330" s="80"/>
      <c r="EKK330" s="80"/>
      <c r="EKL330" s="80"/>
      <c r="EKM330" s="80"/>
      <c r="EKN330" s="80"/>
      <c r="EKO330" s="80"/>
      <c r="EKP330" s="80"/>
      <c r="EKQ330" s="80"/>
      <c r="EKR330" s="80"/>
      <c r="EKS330" s="80"/>
      <c r="EKT330" s="80"/>
      <c r="EKU330" s="80"/>
      <c r="EKV330" s="80"/>
      <c r="EKW330" s="80"/>
      <c r="EKX330" s="80"/>
      <c r="EKY330" s="80"/>
      <c r="EKZ330" s="80"/>
      <c r="ELA330" s="80"/>
      <c r="ELB330" s="80"/>
      <c r="ELC330" s="80"/>
      <c r="ELD330" s="80"/>
      <c r="ELE330" s="80"/>
      <c r="ELF330" s="80"/>
      <c r="ELG330" s="80"/>
      <c r="ELH330" s="80"/>
      <c r="ELI330" s="80"/>
      <c r="ELJ330" s="80"/>
      <c r="ELK330" s="80"/>
      <c r="ELL330" s="80"/>
      <c r="ELM330" s="80"/>
      <c r="ELN330" s="80"/>
      <c r="ELO330" s="80"/>
      <c r="ELP330" s="80"/>
      <c r="ELQ330" s="80"/>
      <c r="ELR330" s="80"/>
      <c r="ELS330" s="80"/>
      <c r="ELT330" s="80"/>
      <c r="ELU330" s="80"/>
      <c r="ELV330" s="80"/>
      <c r="ELW330" s="80"/>
      <c r="ELX330" s="80"/>
      <c r="ELY330" s="80"/>
      <c r="ELZ330" s="80"/>
      <c r="EMA330" s="80"/>
      <c r="EMB330" s="80"/>
      <c r="EMC330" s="80"/>
      <c r="EMD330" s="80"/>
      <c r="EME330" s="80"/>
      <c r="EMF330" s="80"/>
      <c r="EMG330" s="80"/>
      <c r="EMH330" s="80"/>
      <c r="EMI330" s="80"/>
      <c r="EMJ330" s="80"/>
      <c r="EMK330" s="80"/>
      <c r="EML330" s="80"/>
      <c r="EMM330" s="80"/>
      <c r="EMN330" s="80"/>
      <c r="EMO330" s="80"/>
      <c r="EMP330" s="80"/>
      <c r="EMQ330" s="80"/>
      <c r="EMR330" s="80"/>
      <c r="EMS330" s="80"/>
      <c r="EMT330" s="80"/>
      <c r="EMU330" s="80"/>
      <c r="EMV330" s="80"/>
      <c r="EMW330" s="80"/>
      <c r="EMX330" s="80"/>
      <c r="EMY330" s="80"/>
      <c r="EMZ330" s="80"/>
      <c r="ENA330" s="80"/>
      <c r="ENB330" s="80"/>
      <c r="ENC330" s="80"/>
      <c r="END330" s="80"/>
      <c r="ENE330" s="80"/>
      <c r="ENF330" s="80"/>
      <c r="ENG330" s="80"/>
      <c r="ENH330" s="80"/>
      <c r="ENI330" s="80"/>
      <c r="ENJ330" s="80"/>
      <c r="ENK330" s="80"/>
      <c r="ENL330" s="80"/>
      <c r="ENM330" s="80"/>
      <c r="ENN330" s="80"/>
      <c r="ENO330" s="80"/>
      <c r="ENP330" s="80"/>
      <c r="ENQ330" s="80"/>
      <c r="ENR330" s="80"/>
      <c r="ENS330" s="80"/>
      <c r="ENT330" s="80"/>
      <c r="ENU330" s="80"/>
      <c r="ENV330" s="80"/>
      <c r="ENW330" s="80"/>
      <c r="ENX330" s="80"/>
      <c r="ENY330" s="80"/>
      <c r="ENZ330" s="80"/>
      <c r="EOA330" s="80"/>
      <c r="EOB330" s="80"/>
      <c r="EOC330" s="80"/>
      <c r="EOD330" s="80"/>
      <c r="EOE330" s="80"/>
      <c r="EOF330" s="80"/>
      <c r="EOG330" s="80"/>
      <c r="EOH330" s="80"/>
      <c r="EOI330" s="80"/>
      <c r="EOJ330" s="80"/>
      <c r="EOK330" s="80"/>
      <c r="EOL330" s="80"/>
      <c r="EOM330" s="80"/>
      <c r="EON330" s="80"/>
      <c r="EOO330" s="80"/>
      <c r="EOP330" s="80"/>
      <c r="EOQ330" s="80"/>
      <c r="EOR330" s="80"/>
      <c r="EOS330" s="80"/>
      <c r="EOT330" s="80"/>
      <c r="EOU330" s="80"/>
      <c r="EOV330" s="80"/>
      <c r="EOW330" s="80"/>
      <c r="EOX330" s="80"/>
      <c r="EOY330" s="80"/>
      <c r="EOZ330" s="80"/>
      <c r="EPA330" s="80"/>
      <c r="EPB330" s="80"/>
      <c r="EPC330" s="80"/>
      <c r="EPD330" s="80"/>
      <c r="EPE330" s="80"/>
      <c r="EPF330" s="80"/>
      <c r="EPG330" s="80"/>
      <c r="EPH330" s="80"/>
      <c r="EPI330" s="80"/>
      <c r="EPJ330" s="80"/>
      <c r="EPK330" s="80"/>
      <c r="EPL330" s="80"/>
      <c r="EPM330" s="80"/>
      <c r="EPN330" s="80"/>
      <c r="EPO330" s="80"/>
      <c r="EPP330" s="80"/>
      <c r="EPQ330" s="80"/>
      <c r="EPR330" s="80"/>
      <c r="EPS330" s="80"/>
      <c r="EPT330" s="80"/>
      <c r="EPU330" s="80"/>
      <c r="EPV330" s="80"/>
      <c r="EPW330" s="80"/>
      <c r="EPX330" s="80"/>
      <c r="EPY330" s="80"/>
      <c r="EPZ330" s="80"/>
      <c r="EQA330" s="80"/>
      <c r="EQB330" s="80"/>
      <c r="EQC330" s="80"/>
      <c r="EQD330" s="80"/>
      <c r="EQE330" s="80"/>
      <c r="EQF330" s="80"/>
      <c r="EQG330" s="80"/>
      <c r="EQH330" s="80"/>
      <c r="EQI330" s="80"/>
      <c r="EQJ330" s="80"/>
      <c r="EQK330" s="80"/>
      <c r="EQL330" s="80"/>
      <c r="EQM330" s="80"/>
      <c r="EQN330" s="80"/>
      <c r="EQO330" s="80"/>
      <c r="EQP330" s="80"/>
      <c r="EQQ330" s="80"/>
      <c r="EQR330" s="80"/>
      <c r="EQS330" s="80"/>
      <c r="EQT330" s="80"/>
      <c r="EQU330" s="80"/>
      <c r="EQV330" s="80"/>
      <c r="EQW330" s="80"/>
      <c r="EQX330" s="80"/>
      <c r="EQY330" s="80"/>
      <c r="EQZ330" s="80"/>
      <c r="ERA330" s="80"/>
      <c r="ERB330" s="80"/>
      <c r="ERC330" s="80"/>
      <c r="ERD330" s="80"/>
      <c r="ERE330" s="80"/>
      <c r="ERF330" s="80"/>
      <c r="ERG330" s="80"/>
      <c r="ERH330" s="80"/>
      <c r="ERI330" s="80"/>
      <c r="ERJ330" s="80"/>
      <c r="ERK330" s="80"/>
      <c r="ERL330" s="80"/>
      <c r="ERM330" s="80"/>
      <c r="ERN330" s="80"/>
      <c r="ERO330" s="80"/>
      <c r="ERP330" s="80"/>
      <c r="ERQ330" s="80"/>
      <c r="ERR330" s="80"/>
      <c r="ERS330" s="80"/>
      <c r="ERT330" s="80"/>
      <c r="ERU330" s="80"/>
      <c r="ERV330" s="80"/>
      <c r="ERW330" s="80"/>
      <c r="ERX330" s="80"/>
      <c r="ERY330" s="80"/>
      <c r="ERZ330" s="80"/>
      <c r="ESA330" s="80"/>
      <c r="ESB330" s="80"/>
      <c r="ESC330" s="80"/>
      <c r="ESD330" s="80"/>
      <c r="ESE330" s="80"/>
      <c r="ESF330" s="80"/>
      <c r="ESG330" s="80"/>
      <c r="ESH330" s="80"/>
      <c r="ESI330" s="80"/>
      <c r="ESJ330" s="80"/>
      <c r="ESK330" s="80"/>
      <c r="ESL330" s="80"/>
      <c r="ESM330" s="80"/>
      <c r="ESN330" s="80"/>
      <c r="ESO330" s="80"/>
      <c r="ESP330" s="80"/>
      <c r="ESQ330" s="80"/>
      <c r="ESR330" s="80"/>
      <c r="ESS330" s="80"/>
      <c r="EST330" s="80"/>
      <c r="ESU330" s="80"/>
      <c r="ESV330" s="80"/>
      <c r="ESW330" s="80"/>
      <c r="ESX330" s="80"/>
      <c r="ESY330" s="80"/>
      <c r="ESZ330" s="80"/>
      <c r="ETA330" s="80"/>
      <c r="ETB330" s="80"/>
      <c r="ETC330" s="80"/>
      <c r="ETD330" s="80"/>
      <c r="ETE330" s="80"/>
      <c r="ETF330" s="80"/>
      <c r="ETG330" s="80"/>
      <c r="ETH330" s="80"/>
      <c r="ETI330" s="80"/>
      <c r="ETJ330" s="80"/>
      <c r="ETK330" s="80"/>
      <c r="ETL330" s="80"/>
      <c r="ETM330" s="80"/>
      <c r="ETN330" s="80"/>
      <c r="ETO330" s="80"/>
      <c r="ETP330" s="80"/>
      <c r="ETQ330" s="80"/>
      <c r="ETR330" s="80"/>
      <c r="ETS330" s="80"/>
      <c r="ETT330" s="80"/>
      <c r="ETU330" s="80"/>
      <c r="ETV330" s="80"/>
      <c r="ETW330" s="80"/>
      <c r="ETX330" s="80"/>
      <c r="ETY330" s="80"/>
      <c r="ETZ330" s="80"/>
      <c r="EUA330" s="80"/>
      <c r="EUB330" s="80"/>
      <c r="EUC330" s="80"/>
      <c r="EUD330" s="80"/>
      <c r="EUE330" s="80"/>
      <c r="EUF330" s="80"/>
      <c r="EUG330" s="80"/>
      <c r="EUH330" s="80"/>
      <c r="EUI330" s="80"/>
      <c r="EUJ330" s="80"/>
      <c r="EUK330" s="80"/>
      <c r="EUL330" s="80"/>
      <c r="EUM330" s="80"/>
      <c r="EUN330" s="80"/>
      <c r="EUO330" s="80"/>
      <c r="EUP330" s="80"/>
      <c r="EUQ330" s="80"/>
      <c r="EUR330" s="80"/>
      <c r="EUS330" s="80"/>
      <c r="EUT330" s="80"/>
      <c r="EUU330" s="80"/>
      <c r="EUV330" s="80"/>
      <c r="EUW330" s="80"/>
      <c r="EUX330" s="80"/>
      <c r="EUY330" s="80"/>
      <c r="EUZ330" s="80"/>
      <c r="EVA330" s="80"/>
      <c r="EVB330" s="80"/>
      <c r="EVC330" s="80"/>
      <c r="EVD330" s="80"/>
      <c r="EVE330" s="80"/>
      <c r="EVF330" s="80"/>
      <c r="EVG330" s="80"/>
      <c r="EVH330" s="80"/>
      <c r="EVI330" s="80"/>
      <c r="EVJ330" s="80"/>
      <c r="EVK330" s="80"/>
      <c r="EVL330" s="80"/>
      <c r="EVM330" s="80"/>
      <c r="EVN330" s="80"/>
      <c r="EVO330" s="80"/>
      <c r="EVP330" s="80"/>
      <c r="EVQ330" s="80"/>
      <c r="EVR330" s="80"/>
      <c r="EVS330" s="80"/>
      <c r="EVT330" s="80"/>
      <c r="EVU330" s="80"/>
      <c r="EVV330" s="80"/>
      <c r="EVW330" s="80"/>
      <c r="EVX330" s="80"/>
      <c r="EVY330" s="80"/>
      <c r="EVZ330" s="80"/>
      <c r="EWA330" s="80"/>
      <c r="EWB330" s="80"/>
      <c r="EWC330" s="80"/>
      <c r="EWD330" s="80"/>
      <c r="EWE330" s="80"/>
      <c r="EWF330" s="80"/>
      <c r="EWG330" s="80"/>
      <c r="EWH330" s="80"/>
      <c r="EWI330" s="80"/>
      <c r="EWJ330" s="80"/>
      <c r="EWK330" s="80"/>
      <c r="EWL330" s="80"/>
      <c r="EWM330" s="80"/>
      <c r="EWN330" s="80"/>
      <c r="EWO330" s="80"/>
      <c r="EWP330" s="80"/>
      <c r="EWQ330" s="80"/>
      <c r="EWR330" s="80"/>
      <c r="EWS330" s="80"/>
      <c r="EWT330" s="80"/>
      <c r="EWU330" s="80"/>
      <c r="EWV330" s="80"/>
      <c r="EWW330" s="80"/>
      <c r="EWX330" s="80"/>
      <c r="EWY330" s="80"/>
      <c r="EWZ330" s="80"/>
      <c r="EXA330" s="80"/>
      <c r="EXB330" s="80"/>
      <c r="EXC330" s="80"/>
      <c r="EXD330" s="80"/>
      <c r="EXE330" s="80"/>
      <c r="EXF330" s="80"/>
      <c r="EXG330" s="80"/>
      <c r="EXH330" s="80"/>
      <c r="EXI330" s="80"/>
      <c r="EXJ330" s="80"/>
      <c r="EXK330" s="80"/>
      <c r="EXL330" s="80"/>
      <c r="EXM330" s="80"/>
      <c r="EXN330" s="80"/>
      <c r="EXO330" s="80"/>
      <c r="EXP330" s="80"/>
      <c r="EXQ330" s="80"/>
      <c r="EXR330" s="80"/>
      <c r="EXS330" s="80"/>
      <c r="EXT330" s="80"/>
      <c r="EXU330" s="80"/>
      <c r="EXV330" s="80"/>
      <c r="EXW330" s="80"/>
      <c r="EXX330" s="80"/>
      <c r="EXY330" s="80"/>
      <c r="EXZ330" s="80"/>
      <c r="EYA330" s="80"/>
      <c r="EYB330" s="80"/>
      <c r="EYC330" s="80"/>
      <c r="EYD330" s="80"/>
      <c r="EYE330" s="80"/>
      <c r="EYF330" s="80"/>
      <c r="EYG330" s="80"/>
      <c r="EYH330" s="80"/>
      <c r="EYI330" s="80"/>
      <c r="EYJ330" s="80"/>
      <c r="EYK330" s="80"/>
      <c r="EYL330" s="80"/>
      <c r="EYM330" s="80"/>
      <c r="EYN330" s="80"/>
      <c r="EYO330" s="80"/>
      <c r="EYP330" s="80"/>
      <c r="EYQ330" s="80"/>
      <c r="EYR330" s="80"/>
      <c r="EYS330" s="80"/>
      <c r="EYT330" s="80"/>
      <c r="EYU330" s="80"/>
      <c r="EYV330" s="80"/>
      <c r="EYW330" s="80"/>
      <c r="EYX330" s="80"/>
      <c r="EYY330" s="80"/>
      <c r="EYZ330" s="80"/>
      <c r="EZA330" s="80"/>
      <c r="EZB330" s="80"/>
      <c r="EZC330" s="80"/>
      <c r="EZD330" s="80"/>
      <c r="EZE330" s="80"/>
      <c r="EZF330" s="80"/>
      <c r="EZG330" s="80"/>
      <c r="EZH330" s="80"/>
      <c r="EZI330" s="80"/>
      <c r="EZJ330" s="80"/>
      <c r="EZK330" s="80"/>
      <c r="EZL330" s="80"/>
      <c r="EZM330" s="80"/>
      <c r="EZN330" s="80"/>
      <c r="EZO330" s="80"/>
      <c r="EZP330" s="80"/>
      <c r="EZQ330" s="80"/>
      <c r="EZR330" s="80"/>
      <c r="EZS330" s="80"/>
      <c r="EZT330" s="80"/>
      <c r="EZU330" s="80"/>
      <c r="EZV330" s="80"/>
      <c r="EZW330" s="80"/>
      <c r="EZX330" s="80"/>
      <c r="EZY330" s="80"/>
      <c r="EZZ330" s="80"/>
      <c r="FAA330" s="80"/>
      <c r="FAB330" s="80"/>
      <c r="FAC330" s="80"/>
      <c r="FAD330" s="80"/>
      <c r="FAE330" s="80"/>
      <c r="FAF330" s="80"/>
      <c r="FAG330" s="80"/>
      <c r="FAH330" s="80"/>
      <c r="FAI330" s="80"/>
      <c r="FAJ330" s="80"/>
      <c r="FAK330" s="80"/>
      <c r="FAL330" s="80"/>
      <c r="FAM330" s="80"/>
      <c r="FAN330" s="80"/>
      <c r="FAO330" s="80"/>
      <c r="FAP330" s="80"/>
      <c r="FAQ330" s="80"/>
      <c r="FAR330" s="80"/>
      <c r="FAS330" s="80"/>
      <c r="FAT330" s="80"/>
      <c r="FAU330" s="80"/>
      <c r="FAV330" s="80"/>
      <c r="FAW330" s="80"/>
      <c r="FAX330" s="80"/>
      <c r="FAY330" s="80"/>
      <c r="FAZ330" s="80"/>
      <c r="FBA330" s="80"/>
      <c r="FBB330" s="80"/>
      <c r="FBC330" s="80"/>
      <c r="FBD330" s="80"/>
      <c r="FBE330" s="80"/>
      <c r="FBF330" s="80"/>
      <c r="FBG330" s="80"/>
      <c r="FBH330" s="80"/>
      <c r="FBI330" s="80"/>
      <c r="FBJ330" s="80"/>
      <c r="FBK330" s="80"/>
      <c r="FBL330" s="80"/>
      <c r="FBM330" s="80"/>
      <c r="FBN330" s="80"/>
      <c r="FBO330" s="80"/>
      <c r="FBP330" s="80"/>
      <c r="FBQ330" s="80"/>
      <c r="FBR330" s="80"/>
      <c r="FBS330" s="80"/>
      <c r="FBT330" s="80"/>
      <c r="FBU330" s="80"/>
      <c r="FBV330" s="80"/>
      <c r="FBW330" s="80"/>
      <c r="FBX330" s="80"/>
      <c r="FBY330" s="80"/>
      <c r="FBZ330" s="80"/>
      <c r="FCA330" s="80"/>
      <c r="FCB330" s="80"/>
      <c r="FCC330" s="80"/>
      <c r="FCD330" s="80"/>
      <c r="FCE330" s="80"/>
      <c r="FCF330" s="80"/>
      <c r="FCG330" s="80"/>
      <c r="FCH330" s="80"/>
      <c r="FCI330" s="80"/>
      <c r="FCJ330" s="80"/>
      <c r="FCK330" s="80"/>
      <c r="FCL330" s="80"/>
      <c r="FCM330" s="80"/>
      <c r="FCN330" s="80"/>
      <c r="FCO330" s="80"/>
      <c r="FCP330" s="80"/>
      <c r="FCQ330" s="80"/>
      <c r="FCR330" s="80"/>
      <c r="FCS330" s="80"/>
      <c r="FCT330" s="80"/>
      <c r="FCU330" s="80"/>
      <c r="FCV330" s="80"/>
      <c r="FCW330" s="80"/>
      <c r="FCX330" s="80"/>
      <c r="FCY330" s="80"/>
      <c r="FCZ330" s="80"/>
      <c r="FDA330" s="80"/>
      <c r="FDB330" s="80"/>
      <c r="FDC330" s="80"/>
      <c r="FDD330" s="80"/>
      <c r="FDE330" s="80"/>
      <c r="FDF330" s="80"/>
      <c r="FDG330" s="80"/>
      <c r="FDH330" s="80"/>
      <c r="FDI330" s="80"/>
      <c r="FDJ330" s="80"/>
      <c r="FDK330" s="80"/>
      <c r="FDL330" s="80"/>
      <c r="FDM330" s="80"/>
      <c r="FDN330" s="80"/>
      <c r="FDO330" s="80"/>
      <c r="FDP330" s="80"/>
      <c r="FDQ330" s="80"/>
      <c r="FDR330" s="80"/>
      <c r="FDS330" s="80"/>
      <c r="FDT330" s="80"/>
      <c r="FDU330" s="80"/>
      <c r="FDV330" s="80"/>
      <c r="FDW330" s="80"/>
      <c r="FDX330" s="80"/>
      <c r="FDY330" s="80"/>
      <c r="FDZ330" s="80"/>
      <c r="FEA330" s="80"/>
      <c r="FEB330" s="80"/>
      <c r="FEC330" s="80"/>
      <c r="FED330" s="80"/>
      <c r="FEE330" s="80"/>
      <c r="FEF330" s="80"/>
      <c r="FEG330" s="80"/>
      <c r="FEH330" s="80"/>
      <c r="FEI330" s="80"/>
      <c r="FEJ330" s="80"/>
      <c r="FEK330" s="80"/>
      <c r="FEL330" s="80"/>
      <c r="FEM330" s="80"/>
      <c r="FEN330" s="80"/>
      <c r="FEO330" s="80"/>
      <c r="FEP330" s="80"/>
      <c r="FEQ330" s="80"/>
      <c r="FER330" s="80"/>
      <c r="FES330" s="80"/>
      <c r="FET330" s="80"/>
      <c r="FEU330" s="80"/>
      <c r="FEV330" s="80"/>
      <c r="FEW330" s="80"/>
      <c r="FEX330" s="80"/>
      <c r="FEY330" s="80"/>
      <c r="FEZ330" s="80"/>
      <c r="FFA330" s="80"/>
      <c r="FFB330" s="80"/>
      <c r="FFC330" s="80"/>
      <c r="FFD330" s="80"/>
      <c r="FFE330" s="80"/>
      <c r="FFF330" s="80"/>
      <c r="FFG330" s="80"/>
      <c r="FFH330" s="80"/>
      <c r="FFI330" s="80"/>
      <c r="FFJ330" s="80"/>
      <c r="FFK330" s="80"/>
      <c r="FFL330" s="80"/>
      <c r="FFM330" s="80"/>
      <c r="FFN330" s="80"/>
      <c r="FFO330" s="80"/>
      <c r="FFP330" s="80"/>
      <c r="FFQ330" s="80"/>
      <c r="FFR330" s="80"/>
      <c r="FFS330" s="80"/>
      <c r="FFT330" s="80"/>
      <c r="FFU330" s="80"/>
      <c r="FFV330" s="80"/>
      <c r="FFW330" s="80"/>
      <c r="FFX330" s="80"/>
      <c r="FFY330" s="80"/>
      <c r="FFZ330" s="80"/>
      <c r="FGA330" s="80"/>
      <c r="FGB330" s="80"/>
      <c r="FGC330" s="80"/>
      <c r="FGD330" s="80"/>
      <c r="FGE330" s="80"/>
      <c r="FGF330" s="80"/>
      <c r="FGG330" s="80"/>
      <c r="FGH330" s="80"/>
      <c r="FGI330" s="80"/>
      <c r="FGJ330" s="80"/>
      <c r="FGK330" s="80"/>
      <c r="FGL330" s="80"/>
      <c r="FGM330" s="80"/>
      <c r="FGN330" s="80"/>
      <c r="FGO330" s="80"/>
      <c r="FGP330" s="80"/>
      <c r="FGQ330" s="80"/>
      <c r="FGR330" s="80"/>
      <c r="FGS330" s="80"/>
      <c r="FGT330" s="80"/>
      <c r="FGU330" s="80"/>
      <c r="FGV330" s="80"/>
      <c r="FGW330" s="80"/>
      <c r="FGX330" s="80"/>
      <c r="FGY330" s="80"/>
      <c r="FGZ330" s="80"/>
      <c r="FHA330" s="80"/>
      <c r="FHB330" s="80"/>
      <c r="FHC330" s="80"/>
      <c r="FHD330" s="80"/>
      <c r="FHE330" s="80"/>
      <c r="FHF330" s="80"/>
      <c r="FHG330" s="80"/>
      <c r="FHH330" s="80"/>
      <c r="FHI330" s="80"/>
      <c r="FHJ330" s="80"/>
      <c r="FHK330" s="80"/>
      <c r="FHL330" s="80"/>
      <c r="FHM330" s="80"/>
      <c r="FHN330" s="80"/>
      <c r="FHO330" s="80"/>
      <c r="FHP330" s="80"/>
      <c r="FHQ330" s="80"/>
      <c r="FHR330" s="80"/>
      <c r="FHS330" s="80"/>
      <c r="FHT330" s="80"/>
      <c r="FHU330" s="80"/>
      <c r="FHV330" s="80"/>
      <c r="FHW330" s="80"/>
      <c r="FHX330" s="80"/>
      <c r="FHY330" s="80"/>
      <c r="FHZ330" s="80"/>
      <c r="FIA330" s="80"/>
      <c r="FIB330" s="80"/>
      <c r="FIC330" s="80"/>
      <c r="FID330" s="80"/>
      <c r="FIE330" s="80"/>
      <c r="FIF330" s="80"/>
      <c r="FIG330" s="80"/>
      <c r="FIH330" s="80"/>
      <c r="FII330" s="80"/>
      <c r="FIJ330" s="80"/>
      <c r="FIK330" s="80"/>
      <c r="FIL330" s="80"/>
      <c r="FIM330" s="80"/>
      <c r="FIN330" s="80"/>
      <c r="FIO330" s="80"/>
      <c r="FIP330" s="80"/>
      <c r="FIQ330" s="80"/>
      <c r="FIR330" s="80"/>
      <c r="FIS330" s="80"/>
      <c r="FIT330" s="80"/>
      <c r="FIU330" s="80"/>
      <c r="FIV330" s="80"/>
      <c r="FIW330" s="80"/>
      <c r="FIX330" s="80"/>
      <c r="FIY330" s="80"/>
      <c r="FIZ330" s="80"/>
      <c r="FJA330" s="80"/>
      <c r="FJB330" s="80"/>
      <c r="FJC330" s="80"/>
      <c r="FJD330" s="80"/>
      <c r="FJE330" s="80"/>
      <c r="FJF330" s="80"/>
      <c r="FJG330" s="80"/>
      <c r="FJH330" s="80"/>
      <c r="FJI330" s="80"/>
      <c r="FJJ330" s="80"/>
      <c r="FJK330" s="80"/>
      <c r="FJL330" s="80"/>
      <c r="FJM330" s="80"/>
      <c r="FJN330" s="80"/>
      <c r="FJO330" s="80"/>
      <c r="FJP330" s="80"/>
      <c r="FJQ330" s="80"/>
      <c r="FJR330" s="80"/>
      <c r="FJS330" s="80"/>
      <c r="FJT330" s="80"/>
      <c r="FJU330" s="80"/>
      <c r="FJV330" s="80"/>
      <c r="FJW330" s="80"/>
      <c r="FJX330" s="80"/>
      <c r="FJY330" s="80"/>
      <c r="FJZ330" s="80"/>
      <c r="FKA330" s="80"/>
      <c r="FKB330" s="80"/>
      <c r="FKC330" s="80"/>
      <c r="FKD330" s="80"/>
      <c r="FKE330" s="80"/>
      <c r="FKF330" s="80"/>
      <c r="FKG330" s="80"/>
      <c r="FKH330" s="80"/>
      <c r="FKI330" s="80"/>
      <c r="FKJ330" s="80"/>
      <c r="FKK330" s="80"/>
      <c r="FKL330" s="80"/>
      <c r="FKM330" s="80"/>
      <c r="FKN330" s="80"/>
      <c r="FKO330" s="80"/>
      <c r="FKP330" s="80"/>
      <c r="FKQ330" s="80"/>
      <c r="FKR330" s="80"/>
      <c r="FKS330" s="80"/>
      <c r="FKT330" s="80"/>
      <c r="FKU330" s="80"/>
      <c r="FKV330" s="80"/>
      <c r="FKW330" s="80"/>
      <c r="FKX330" s="80"/>
      <c r="FKY330" s="80"/>
      <c r="FKZ330" s="80"/>
      <c r="FLA330" s="80"/>
      <c r="FLB330" s="80"/>
      <c r="FLC330" s="80"/>
      <c r="FLD330" s="80"/>
      <c r="FLE330" s="80"/>
      <c r="FLF330" s="80"/>
      <c r="FLG330" s="80"/>
      <c r="FLH330" s="80"/>
      <c r="FLI330" s="80"/>
      <c r="FLJ330" s="80"/>
      <c r="FLK330" s="80"/>
      <c r="FLL330" s="80"/>
      <c r="FLM330" s="80"/>
      <c r="FLN330" s="80"/>
      <c r="FLO330" s="80"/>
      <c r="FLP330" s="80"/>
      <c r="FLQ330" s="80"/>
      <c r="FLR330" s="80"/>
      <c r="FLS330" s="80"/>
      <c r="FLT330" s="80"/>
      <c r="FLU330" s="80"/>
      <c r="FLV330" s="80"/>
      <c r="FLW330" s="80"/>
      <c r="FLX330" s="80"/>
      <c r="FLY330" s="80"/>
      <c r="FLZ330" s="80"/>
      <c r="FMA330" s="80"/>
      <c r="FMB330" s="80"/>
      <c r="FMC330" s="80"/>
      <c r="FMD330" s="80"/>
      <c r="FME330" s="80"/>
      <c r="FMF330" s="80"/>
      <c r="FMG330" s="80"/>
      <c r="FMH330" s="80"/>
      <c r="FMI330" s="80"/>
      <c r="FMJ330" s="80"/>
      <c r="FMK330" s="80"/>
      <c r="FML330" s="80"/>
      <c r="FMM330" s="80"/>
      <c r="FMN330" s="80"/>
      <c r="FMO330" s="80"/>
      <c r="FMP330" s="80"/>
      <c r="FMQ330" s="80"/>
      <c r="FMR330" s="80"/>
      <c r="FMS330" s="80"/>
      <c r="FMT330" s="80"/>
      <c r="FMU330" s="80"/>
      <c r="FMV330" s="80"/>
      <c r="FMW330" s="80"/>
      <c r="FMX330" s="80"/>
      <c r="FMY330" s="80"/>
      <c r="FMZ330" s="80"/>
      <c r="FNA330" s="80"/>
      <c r="FNB330" s="80"/>
      <c r="FNC330" s="80"/>
      <c r="FND330" s="80"/>
      <c r="FNE330" s="80"/>
      <c r="FNF330" s="80"/>
      <c r="FNG330" s="80"/>
      <c r="FNH330" s="80"/>
      <c r="FNI330" s="80"/>
      <c r="FNJ330" s="80"/>
      <c r="FNK330" s="80"/>
      <c r="FNL330" s="80"/>
      <c r="FNM330" s="80"/>
      <c r="FNN330" s="80"/>
      <c r="FNO330" s="80"/>
      <c r="FNP330" s="80"/>
      <c r="FNQ330" s="80"/>
      <c r="FNR330" s="80"/>
      <c r="FNS330" s="80"/>
      <c r="FNT330" s="80"/>
      <c r="FNU330" s="80"/>
      <c r="FNV330" s="80"/>
      <c r="FNW330" s="80"/>
      <c r="FNX330" s="80"/>
      <c r="FNY330" s="80"/>
      <c r="FNZ330" s="80"/>
      <c r="FOA330" s="80"/>
      <c r="FOB330" s="80"/>
      <c r="FOC330" s="80"/>
      <c r="FOD330" s="80"/>
      <c r="FOE330" s="80"/>
      <c r="FOF330" s="80"/>
      <c r="FOG330" s="80"/>
      <c r="FOH330" s="80"/>
      <c r="FOI330" s="80"/>
      <c r="FOJ330" s="80"/>
      <c r="FOK330" s="80"/>
      <c r="FOL330" s="80"/>
      <c r="FOM330" s="80"/>
      <c r="FON330" s="80"/>
      <c r="FOO330" s="80"/>
      <c r="FOP330" s="80"/>
      <c r="FOQ330" s="80"/>
      <c r="FOR330" s="80"/>
      <c r="FOS330" s="80"/>
      <c r="FOT330" s="80"/>
      <c r="FOU330" s="80"/>
      <c r="FOV330" s="80"/>
      <c r="FOW330" s="80"/>
      <c r="FOX330" s="80"/>
      <c r="FOY330" s="80"/>
      <c r="FOZ330" s="80"/>
      <c r="FPA330" s="80"/>
      <c r="FPB330" s="80"/>
      <c r="FPC330" s="80"/>
      <c r="FPD330" s="80"/>
      <c r="FPE330" s="80"/>
      <c r="FPF330" s="80"/>
      <c r="FPG330" s="80"/>
      <c r="FPH330" s="80"/>
      <c r="FPI330" s="80"/>
      <c r="FPJ330" s="80"/>
      <c r="FPK330" s="80"/>
      <c r="FPL330" s="80"/>
      <c r="FPM330" s="80"/>
      <c r="FPN330" s="80"/>
      <c r="FPO330" s="80"/>
      <c r="FPP330" s="80"/>
      <c r="FPQ330" s="80"/>
      <c r="FPR330" s="80"/>
      <c r="FPS330" s="80"/>
      <c r="FPT330" s="80"/>
      <c r="FPU330" s="80"/>
      <c r="FPV330" s="80"/>
      <c r="FPW330" s="80"/>
      <c r="FPX330" s="80"/>
      <c r="FPY330" s="80"/>
      <c r="FPZ330" s="80"/>
      <c r="FQA330" s="80"/>
      <c r="FQB330" s="80"/>
      <c r="FQC330" s="80"/>
      <c r="FQD330" s="80"/>
      <c r="FQE330" s="80"/>
      <c r="FQF330" s="80"/>
      <c r="FQG330" s="80"/>
      <c r="FQH330" s="80"/>
      <c r="FQI330" s="80"/>
      <c r="FQJ330" s="80"/>
      <c r="FQK330" s="80"/>
      <c r="FQL330" s="80"/>
      <c r="FQM330" s="80"/>
      <c r="FQN330" s="80"/>
      <c r="FQO330" s="80"/>
      <c r="FQP330" s="80"/>
      <c r="FQQ330" s="80"/>
      <c r="FQR330" s="80"/>
      <c r="FQS330" s="80"/>
      <c r="FQT330" s="80"/>
      <c r="FQU330" s="80"/>
      <c r="FQV330" s="80"/>
      <c r="FQW330" s="80"/>
      <c r="FQX330" s="80"/>
      <c r="FQY330" s="80"/>
      <c r="FQZ330" s="80"/>
      <c r="FRA330" s="80"/>
      <c r="FRB330" s="80"/>
      <c r="FRC330" s="80"/>
      <c r="FRD330" s="80"/>
      <c r="FRE330" s="80"/>
      <c r="FRF330" s="80"/>
      <c r="FRG330" s="80"/>
      <c r="FRH330" s="80"/>
      <c r="FRI330" s="80"/>
      <c r="FRJ330" s="80"/>
      <c r="FRK330" s="80"/>
      <c r="FRL330" s="80"/>
      <c r="FRM330" s="80"/>
      <c r="FRN330" s="80"/>
      <c r="FRO330" s="80"/>
      <c r="FRP330" s="80"/>
      <c r="FRQ330" s="80"/>
      <c r="FRR330" s="80"/>
      <c r="FRS330" s="80"/>
      <c r="FRT330" s="80"/>
      <c r="FRU330" s="80"/>
      <c r="FRV330" s="80"/>
      <c r="FRW330" s="80"/>
      <c r="FRX330" s="80"/>
      <c r="FRY330" s="80"/>
      <c r="FRZ330" s="80"/>
      <c r="FSA330" s="80"/>
      <c r="FSB330" s="80"/>
      <c r="FSC330" s="80"/>
      <c r="FSD330" s="80"/>
      <c r="FSE330" s="80"/>
      <c r="FSF330" s="80"/>
      <c r="FSG330" s="80"/>
      <c r="FSH330" s="80"/>
      <c r="FSI330" s="80"/>
      <c r="FSJ330" s="80"/>
      <c r="FSK330" s="80"/>
      <c r="FSL330" s="80"/>
      <c r="FSM330" s="80"/>
      <c r="FSN330" s="80"/>
      <c r="FSO330" s="80"/>
      <c r="FSP330" s="80"/>
      <c r="FSQ330" s="80"/>
      <c r="FSR330" s="80"/>
      <c r="FSS330" s="80"/>
      <c r="FST330" s="80"/>
      <c r="FSU330" s="80"/>
      <c r="FSV330" s="80"/>
      <c r="FSW330" s="80"/>
      <c r="FSX330" s="80"/>
      <c r="FSY330" s="80"/>
      <c r="FSZ330" s="80"/>
      <c r="FTA330" s="80"/>
      <c r="FTB330" s="80"/>
      <c r="FTC330" s="80"/>
      <c r="FTD330" s="80"/>
      <c r="FTE330" s="80"/>
      <c r="FTF330" s="80"/>
      <c r="FTG330" s="80"/>
      <c r="FTH330" s="80"/>
      <c r="FTI330" s="80"/>
      <c r="FTJ330" s="80"/>
      <c r="FTK330" s="80"/>
      <c r="FTL330" s="80"/>
      <c r="FTM330" s="80"/>
      <c r="FTN330" s="80"/>
      <c r="FTO330" s="80"/>
      <c r="FTP330" s="80"/>
      <c r="FTQ330" s="80"/>
      <c r="FTR330" s="80"/>
      <c r="FTS330" s="80"/>
      <c r="FTT330" s="80"/>
      <c r="FTU330" s="80"/>
      <c r="FTV330" s="80"/>
      <c r="FTW330" s="80"/>
      <c r="FTX330" s="80"/>
      <c r="FTY330" s="80"/>
      <c r="FTZ330" s="80"/>
      <c r="FUA330" s="80"/>
      <c r="FUB330" s="80"/>
      <c r="FUC330" s="80"/>
      <c r="FUD330" s="80"/>
      <c r="FUE330" s="80"/>
      <c r="FUF330" s="80"/>
      <c r="FUG330" s="80"/>
      <c r="FUH330" s="80"/>
      <c r="FUI330" s="80"/>
      <c r="FUJ330" s="80"/>
      <c r="FUK330" s="80"/>
      <c r="FUL330" s="80"/>
      <c r="FUM330" s="80"/>
      <c r="FUN330" s="80"/>
      <c r="FUO330" s="80"/>
      <c r="FUP330" s="80"/>
      <c r="FUQ330" s="80"/>
      <c r="FUR330" s="80"/>
      <c r="FUS330" s="80"/>
      <c r="FUT330" s="80"/>
      <c r="FUU330" s="80"/>
      <c r="FUV330" s="80"/>
      <c r="FUW330" s="80"/>
      <c r="FUX330" s="80"/>
      <c r="FUY330" s="80"/>
      <c r="FUZ330" s="80"/>
      <c r="FVA330" s="80"/>
      <c r="FVB330" s="80"/>
      <c r="FVC330" s="80"/>
      <c r="FVD330" s="80"/>
      <c r="FVE330" s="80"/>
      <c r="FVF330" s="80"/>
      <c r="FVG330" s="80"/>
      <c r="FVH330" s="80"/>
      <c r="FVI330" s="80"/>
      <c r="FVJ330" s="80"/>
      <c r="FVK330" s="80"/>
      <c r="FVL330" s="80"/>
      <c r="FVM330" s="80"/>
      <c r="FVN330" s="80"/>
      <c r="FVO330" s="80"/>
      <c r="FVP330" s="80"/>
      <c r="FVQ330" s="80"/>
      <c r="FVR330" s="80"/>
      <c r="FVS330" s="80"/>
      <c r="FVT330" s="80"/>
      <c r="FVU330" s="80"/>
      <c r="FVV330" s="80"/>
      <c r="FVW330" s="80"/>
      <c r="FVX330" s="80"/>
      <c r="FVY330" s="80"/>
      <c r="FVZ330" s="80"/>
      <c r="FWA330" s="80"/>
      <c r="FWB330" s="80"/>
      <c r="FWC330" s="80"/>
      <c r="FWD330" s="80"/>
      <c r="FWE330" s="80"/>
      <c r="FWF330" s="80"/>
      <c r="FWG330" s="80"/>
      <c r="FWH330" s="80"/>
      <c r="FWI330" s="80"/>
      <c r="FWJ330" s="80"/>
      <c r="FWK330" s="80"/>
      <c r="FWL330" s="80"/>
      <c r="FWM330" s="80"/>
      <c r="FWN330" s="80"/>
      <c r="FWO330" s="80"/>
      <c r="FWP330" s="80"/>
      <c r="FWQ330" s="80"/>
      <c r="FWR330" s="80"/>
      <c r="FWS330" s="80"/>
      <c r="FWT330" s="80"/>
      <c r="FWU330" s="80"/>
      <c r="FWV330" s="80"/>
      <c r="FWW330" s="80"/>
      <c r="FWX330" s="80"/>
      <c r="FWY330" s="80"/>
      <c r="FWZ330" s="80"/>
      <c r="FXA330" s="80"/>
      <c r="FXB330" s="80"/>
      <c r="FXC330" s="80"/>
      <c r="FXD330" s="80"/>
      <c r="FXE330" s="80"/>
      <c r="FXF330" s="80"/>
      <c r="FXG330" s="80"/>
      <c r="FXH330" s="80"/>
      <c r="FXI330" s="80"/>
      <c r="FXJ330" s="80"/>
      <c r="FXK330" s="80"/>
      <c r="FXL330" s="80"/>
      <c r="FXM330" s="80"/>
      <c r="FXN330" s="80"/>
      <c r="FXO330" s="80"/>
      <c r="FXP330" s="80"/>
      <c r="FXQ330" s="80"/>
      <c r="FXR330" s="80"/>
      <c r="FXS330" s="80"/>
      <c r="FXT330" s="80"/>
      <c r="FXU330" s="80"/>
      <c r="FXV330" s="80"/>
      <c r="FXW330" s="80"/>
      <c r="FXX330" s="80"/>
      <c r="FXY330" s="80"/>
      <c r="FXZ330" s="80"/>
      <c r="FYA330" s="80"/>
      <c r="FYB330" s="80"/>
      <c r="FYC330" s="80"/>
      <c r="FYD330" s="80"/>
      <c r="FYE330" s="80"/>
      <c r="FYF330" s="80"/>
      <c r="FYG330" s="80"/>
      <c r="FYH330" s="80"/>
      <c r="FYI330" s="80"/>
      <c r="FYJ330" s="80"/>
      <c r="FYK330" s="80"/>
      <c r="FYL330" s="80"/>
      <c r="FYM330" s="80"/>
      <c r="FYN330" s="80"/>
      <c r="FYO330" s="80"/>
      <c r="FYP330" s="80"/>
      <c r="FYQ330" s="80"/>
      <c r="FYR330" s="80"/>
      <c r="FYS330" s="80"/>
      <c r="FYT330" s="80"/>
      <c r="FYU330" s="80"/>
      <c r="FYV330" s="80"/>
      <c r="FYW330" s="80"/>
      <c r="FYX330" s="80"/>
      <c r="FYY330" s="80"/>
      <c r="FYZ330" s="80"/>
      <c r="FZA330" s="80"/>
      <c r="FZB330" s="80"/>
      <c r="FZC330" s="80"/>
      <c r="FZD330" s="80"/>
      <c r="FZE330" s="80"/>
      <c r="FZF330" s="80"/>
      <c r="FZG330" s="80"/>
      <c r="FZH330" s="80"/>
      <c r="FZI330" s="80"/>
      <c r="FZJ330" s="80"/>
      <c r="FZK330" s="80"/>
      <c r="FZL330" s="80"/>
      <c r="FZM330" s="80"/>
      <c r="FZN330" s="80"/>
      <c r="FZO330" s="80"/>
      <c r="FZP330" s="80"/>
      <c r="FZQ330" s="80"/>
      <c r="FZR330" s="80"/>
      <c r="FZS330" s="80"/>
      <c r="FZT330" s="80"/>
      <c r="FZU330" s="80"/>
      <c r="FZV330" s="80"/>
      <c r="FZW330" s="80"/>
      <c r="FZX330" s="80"/>
      <c r="FZY330" s="80"/>
      <c r="FZZ330" s="80"/>
      <c r="GAA330" s="80"/>
      <c r="GAB330" s="80"/>
      <c r="GAC330" s="80"/>
      <c r="GAD330" s="80"/>
      <c r="GAE330" s="80"/>
      <c r="GAF330" s="80"/>
      <c r="GAG330" s="80"/>
      <c r="GAH330" s="80"/>
      <c r="GAI330" s="80"/>
      <c r="GAJ330" s="80"/>
      <c r="GAK330" s="80"/>
      <c r="GAL330" s="80"/>
      <c r="GAM330" s="80"/>
      <c r="GAN330" s="80"/>
      <c r="GAO330" s="80"/>
      <c r="GAP330" s="80"/>
      <c r="GAQ330" s="80"/>
      <c r="GAR330" s="80"/>
      <c r="GAS330" s="80"/>
      <c r="GAT330" s="80"/>
      <c r="GAU330" s="80"/>
      <c r="GAV330" s="80"/>
      <c r="GAW330" s="80"/>
      <c r="GAX330" s="80"/>
      <c r="GAY330" s="80"/>
      <c r="GAZ330" s="80"/>
      <c r="GBA330" s="80"/>
      <c r="GBB330" s="80"/>
      <c r="GBC330" s="80"/>
      <c r="GBD330" s="80"/>
      <c r="GBE330" s="80"/>
      <c r="GBF330" s="80"/>
      <c r="GBG330" s="80"/>
      <c r="GBH330" s="80"/>
      <c r="GBI330" s="80"/>
      <c r="GBJ330" s="80"/>
      <c r="GBK330" s="80"/>
      <c r="GBL330" s="80"/>
      <c r="GBM330" s="80"/>
      <c r="GBN330" s="80"/>
      <c r="GBO330" s="80"/>
      <c r="GBP330" s="80"/>
      <c r="GBQ330" s="80"/>
      <c r="GBR330" s="80"/>
      <c r="GBS330" s="80"/>
      <c r="GBT330" s="80"/>
      <c r="GBU330" s="80"/>
      <c r="GBV330" s="80"/>
      <c r="GBW330" s="80"/>
      <c r="GBX330" s="80"/>
      <c r="GBY330" s="80"/>
      <c r="GBZ330" s="80"/>
      <c r="GCA330" s="80"/>
      <c r="GCB330" s="80"/>
      <c r="GCC330" s="80"/>
      <c r="GCD330" s="80"/>
      <c r="GCE330" s="80"/>
      <c r="GCF330" s="80"/>
      <c r="GCG330" s="80"/>
      <c r="GCH330" s="80"/>
      <c r="GCI330" s="80"/>
      <c r="GCJ330" s="80"/>
      <c r="GCK330" s="80"/>
      <c r="GCL330" s="80"/>
      <c r="GCM330" s="80"/>
      <c r="GCN330" s="80"/>
      <c r="GCO330" s="80"/>
      <c r="GCP330" s="80"/>
      <c r="GCQ330" s="80"/>
      <c r="GCR330" s="80"/>
      <c r="GCS330" s="80"/>
      <c r="GCT330" s="80"/>
      <c r="GCU330" s="80"/>
      <c r="GCV330" s="80"/>
      <c r="GCW330" s="80"/>
      <c r="GCX330" s="80"/>
      <c r="GCY330" s="80"/>
      <c r="GCZ330" s="80"/>
      <c r="GDA330" s="80"/>
      <c r="GDB330" s="80"/>
      <c r="GDC330" s="80"/>
      <c r="GDD330" s="80"/>
      <c r="GDE330" s="80"/>
      <c r="GDF330" s="80"/>
      <c r="GDG330" s="80"/>
      <c r="GDH330" s="80"/>
      <c r="GDI330" s="80"/>
      <c r="GDJ330" s="80"/>
      <c r="GDK330" s="80"/>
      <c r="GDL330" s="80"/>
      <c r="GDM330" s="80"/>
      <c r="GDN330" s="80"/>
      <c r="GDO330" s="80"/>
      <c r="GDP330" s="80"/>
      <c r="GDQ330" s="80"/>
      <c r="GDR330" s="80"/>
      <c r="GDS330" s="80"/>
      <c r="GDT330" s="80"/>
      <c r="GDU330" s="80"/>
      <c r="GDV330" s="80"/>
      <c r="GDW330" s="80"/>
      <c r="GDX330" s="80"/>
      <c r="GDY330" s="80"/>
      <c r="GDZ330" s="80"/>
      <c r="GEA330" s="80"/>
      <c r="GEB330" s="80"/>
      <c r="GEC330" s="80"/>
      <c r="GED330" s="80"/>
      <c r="GEE330" s="80"/>
      <c r="GEF330" s="80"/>
      <c r="GEG330" s="80"/>
      <c r="GEH330" s="80"/>
      <c r="GEI330" s="80"/>
      <c r="GEJ330" s="80"/>
      <c r="GEK330" s="80"/>
      <c r="GEL330" s="80"/>
      <c r="GEM330" s="80"/>
      <c r="GEN330" s="80"/>
      <c r="GEO330" s="80"/>
      <c r="GEP330" s="80"/>
      <c r="GEQ330" s="80"/>
      <c r="GER330" s="80"/>
      <c r="GES330" s="80"/>
      <c r="GET330" s="80"/>
      <c r="GEU330" s="80"/>
      <c r="GEV330" s="80"/>
      <c r="GEW330" s="80"/>
      <c r="GEX330" s="80"/>
      <c r="GEY330" s="80"/>
      <c r="GEZ330" s="80"/>
      <c r="GFA330" s="80"/>
      <c r="GFB330" s="80"/>
      <c r="GFC330" s="80"/>
      <c r="GFD330" s="80"/>
      <c r="GFE330" s="80"/>
      <c r="GFF330" s="80"/>
      <c r="GFG330" s="80"/>
      <c r="GFH330" s="80"/>
      <c r="GFI330" s="80"/>
      <c r="GFJ330" s="80"/>
      <c r="GFK330" s="80"/>
      <c r="GFL330" s="80"/>
      <c r="GFM330" s="80"/>
      <c r="GFN330" s="80"/>
      <c r="GFO330" s="80"/>
      <c r="GFP330" s="80"/>
      <c r="GFQ330" s="80"/>
      <c r="GFR330" s="80"/>
      <c r="GFS330" s="80"/>
      <c r="GFT330" s="80"/>
      <c r="GFU330" s="80"/>
      <c r="GFV330" s="80"/>
      <c r="GFW330" s="80"/>
      <c r="GFX330" s="80"/>
      <c r="GFY330" s="80"/>
      <c r="GFZ330" s="80"/>
      <c r="GGA330" s="80"/>
      <c r="GGB330" s="80"/>
      <c r="GGC330" s="80"/>
      <c r="GGD330" s="80"/>
      <c r="GGE330" s="80"/>
      <c r="GGF330" s="80"/>
      <c r="GGG330" s="80"/>
      <c r="GGH330" s="80"/>
      <c r="GGI330" s="80"/>
      <c r="GGJ330" s="80"/>
      <c r="GGK330" s="80"/>
      <c r="GGL330" s="80"/>
      <c r="GGM330" s="80"/>
      <c r="GGN330" s="80"/>
      <c r="GGO330" s="80"/>
      <c r="GGP330" s="80"/>
      <c r="GGQ330" s="80"/>
      <c r="GGR330" s="80"/>
      <c r="GGS330" s="80"/>
      <c r="GGT330" s="80"/>
      <c r="GGU330" s="80"/>
      <c r="GGV330" s="80"/>
      <c r="GGW330" s="80"/>
      <c r="GGX330" s="80"/>
      <c r="GGY330" s="80"/>
      <c r="GGZ330" s="80"/>
      <c r="GHA330" s="80"/>
      <c r="GHB330" s="80"/>
      <c r="GHC330" s="80"/>
      <c r="GHD330" s="80"/>
      <c r="GHE330" s="80"/>
      <c r="GHF330" s="80"/>
      <c r="GHG330" s="80"/>
      <c r="GHH330" s="80"/>
      <c r="GHI330" s="80"/>
      <c r="GHJ330" s="80"/>
      <c r="GHK330" s="80"/>
      <c r="GHL330" s="80"/>
      <c r="GHM330" s="80"/>
      <c r="GHN330" s="80"/>
      <c r="GHO330" s="80"/>
      <c r="GHP330" s="80"/>
      <c r="GHQ330" s="80"/>
      <c r="GHR330" s="80"/>
      <c r="GHS330" s="80"/>
      <c r="GHT330" s="80"/>
      <c r="GHU330" s="80"/>
      <c r="GHV330" s="80"/>
      <c r="GHW330" s="80"/>
      <c r="GHX330" s="80"/>
      <c r="GHY330" s="80"/>
      <c r="GHZ330" s="80"/>
      <c r="GIA330" s="80"/>
      <c r="GIB330" s="80"/>
      <c r="GIC330" s="80"/>
      <c r="GID330" s="80"/>
      <c r="GIE330" s="80"/>
      <c r="GIF330" s="80"/>
      <c r="GIG330" s="80"/>
      <c r="GIH330" s="80"/>
      <c r="GII330" s="80"/>
      <c r="GIJ330" s="80"/>
      <c r="GIK330" s="80"/>
      <c r="GIL330" s="80"/>
      <c r="GIM330" s="80"/>
      <c r="GIN330" s="80"/>
      <c r="GIO330" s="80"/>
      <c r="GIP330" s="80"/>
      <c r="GIQ330" s="80"/>
      <c r="GIR330" s="80"/>
      <c r="GIS330" s="80"/>
      <c r="GIT330" s="80"/>
      <c r="GIU330" s="80"/>
      <c r="GIV330" s="80"/>
      <c r="GIW330" s="80"/>
      <c r="GIX330" s="80"/>
      <c r="GIY330" s="80"/>
      <c r="GIZ330" s="80"/>
      <c r="GJA330" s="80"/>
      <c r="GJB330" s="80"/>
      <c r="GJC330" s="80"/>
      <c r="GJD330" s="80"/>
      <c r="GJE330" s="80"/>
      <c r="GJF330" s="80"/>
      <c r="GJG330" s="80"/>
      <c r="GJH330" s="80"/>
      <c r="GJI330" s="80"/>
      <c r="GJJ330" s="80"/>
      <c r="GJK330" s="80"/>
      <c r="GJL330" s="80"/>
      <c r="GJM330" s="80"/>
      <c r="GJN330" s="80"/>
      <c r="GJO330" s="80"/>
      <c r="GJP330" s="80"/>
      <c r="GJQ330" s="80"/>
      <c r="GJR330" s="80"/>
      <c r="GJS330" s="80"/>
      <c r="GJT330" s="80"/>
      <c r="GJU330" s="80"/>
      <c r="GJV330" s="80"/>
      <c r="GJW330" s="80"/>
      <c r="GJX330" s="80"/>
      <c r="GJY330" s="80"/>
      <c r="GJZ330" s="80"/>
      <c r="GKA330" s="80"/>
      <c r="GKB330" s="80"/>
      <c r="GKC330" s="80"/>
      <c r="GKD330" s="80"/>
      <c r="GKE330" s="80"/>
      <c r="GKF330" s="80"/>
      <c r="GKG330" s="80"/>
      <c r="GKH330" s="80"/>
      <c r="GKI330" s="80"/>
      <c r="GKJ330" s="80"/>
      <c r="GKK330" s="80"/>
      <c r="GKL330" s="80"/>
      <c r="GKM330" s="80"/>
      <c r="GKN330" s="80"/>
      <c r="GKO330" s="80"/>
      <c r="GKP330" s="80"/>
      <c r="GKQ330" s="80"/>
      <c r="GKR330" s="80"/>
      <c r="GKS330" s="80"/>
      <c r="GKT330" s="80"/>
      <c r="GKU330" s="80"/>
      <c r="GKV330" s="80"/>
      <c r="GKW330" s="80"/>
      <c r="GKX330" s="80"/>
      <c r="GKY330" s="80"/>
      <c r="GKZ330" s="80"/>
      <c r="GLA330" s="80"/>
      <c r="GLB330" s="80"/>
      <c r="GLC330" s="80"/>
      <c r="GLD330" s="80"/>
      <c r="GLE330" s="80"/>
      <c r="GLF330" s="80"/>
      <c r="GLG330" s="80"/>
      <c r="GLH330" s="80"/>
      <c r="GLI330" s="80"/>
      <c r="GLJ330" s="80"/>
      <c r="GLK330" s="80"/>
      <c r="GLL330" s="80"/>
      <c r="GLM330" s="80"/>
      <c r="GLN330" s="80"/>
      <c r="GLO330" s="80"/>
      <c r="GLP330" s="80"/>
      <c r="GLQ330" s="80"/>
      <c r="GLR330" s="80"/>
      <c r="GLS330" s="80"/>
      <c r="GLT330" s="80"/>
      <c r="GLU330" s="80"/>
      <c r="GLV330" s="80"/>
      <c r="GLW330" s="80"/>
      <c r="GLX330" s="80"/>
      <c r="GLY330" s="80"/>
      <c r="GLZ330" s="80"/>
      <c r="GMA330" s="80"/>
      <c r="GMB330" s="80"/>
      <c r="GMC330" s="80"/>
      <c r="GMD330" s="80"/>
      <c r="GME330" s="80"/>
      <c r="GMF330" s="80"/>
      <c r="GMG330" s="80"/>
      <c r="GMH330" s="80"/>
      <c r="GMI330" s="80"/>
      <c r="GMJ330" s="80"/>
      <c r="GMK330" s="80"/>
      <c r="GML330" s="80"/>
      <c r="GMM330" s="80"/>
      <c r="GMN330" s="80"/>
      <c r="GMO330" s="80"/>
      <c r="GMP330" s="80"/>
      <c r="GMQ330" s="80"/>
      <c r="GMR330" s="80"/>
      <c r="GMS330" s="80"/>
      <c r="GMT330" s="80"/>
      <c r="GMU330" s="80"/>
      <c r="GMV330" s="80"/>
      <c r="GMW330" s="80"/>
      <c r="GMX330" s="80"/>
      <c r="GMY330" s="80"/>
      <c r="GMZ330" s="80"/>
      <c r="GNA330" s="80"/>
      <c r="GNB330" s="80"/>
      <c r="GNC330" s="80"/>
      <c r="GND330" s="80"/>
      <c r="GNE330" s="80"/>
      <c r="GNF330" s="80"/>
      <c r="GNG330" s="80"/>
      <c r="GNH330" s="80"/>
      <c r="GNI330" s="80"/>
      <c r="GNJ330" s="80"/>
      <c r="GNK330" s="80"/>
      <c r="GNL330" s="80"/>
      <c r="GNM330" s="80"/>
      <c r="GNN330" s="80"/>
      <c r="GNO330" s="80"/>
      <c r="GNP330" s="80"/>
      <c r="GNQ330" s="80"/>
      <c r="GNR330" s="80"/>
      <c r="GNS330" s="80"/>
      <c r="GNT330" s="80"/>
      <c r="GNU330" s="80"/>
      <c r="GNV330" s="80"/>
      <c r="GNW330" s="80"/>
      <c r="GNX330" s="80"/>
      <c r="GNY330" s="80"/>
      <c r="GNZ330" s="80"/>
      <c r="GOA330" s="80"/>
      <c r="GOB330" s="80"/>
      <c r="GOC330" s="80"/>
      <c r="GOD330" s="80"/>
      <c r="GOE330" s="80"/>
      <c r="GOF330" s="80"/>
      <c r="GOG330" s="80"/>
      <c r="GOH330" s="80"/>
      <c r="GOI330" s="80"/>
      <c r="GOJ330" s="80"/>
      <c r="GOK330" s="80"/>
      <c r="GOL330" s="80"/>
      <c r="GOM330" s="80"/>
      <c r="GON330" s="80"/>
      <c r="GOO330" s="80"/>
      <c r="GOP330" s="80"/>
      <c r="GOQ330" s="80"/>
      <c r="GOR330" s="80"/>
      <c r="GOS330" s="80"/>
      <c r="GOT330" s="80"/>
      <c r="GOU330" s="80"/>
      <c r="GOV330" s="80"/>
      <c r="GOW330" s="80"/>
      <c r="GOX330" s="80"/>
      <c r="GOY330" s="80"/>
      <c r="GOZ330" s="80"/>
      <c r="GPA330" s="80"/>
      <c r="GPB330" s="80"/>
      <c r="GPC330" s="80"/>
      <c r="GPD330" s="80"/>
      <c r="GPE330" s="80"/>
      <c r="GPF330" s="80"/>
      <c r="GPG330" s="80"/>
      <c r="GPH330" s="80"/>
      <c r="GPI330" s="80"/>
      <c r="GPJ330" s="80"/>
      <c r="GPK330" s="80"/>
      <c r="GPL330" s="80"/>
      <c r="GPM330" s="80"/>
      <c r="GPN330" s="80"/>
      <c r="GPO330" s="80"/>
      <c r="GPP330" s="80"/>
      <c r="GPQ330" s="80"/>
      <c r="GPR330" s="80"/>
      <c r="GPS330" s="80"/>
      <c r="GPT330" s="80"/>
      <c r="GPU330" s="80"/>
      <c r="GPV330" s="80"/>
      <c r="GPW330" s="80"/>
      <c r="GPX330" s="80"/>
      <c r="GPY330" s="80"/>
      <c r="GPZ330" s="80"/>
      <c r="GQA330" s="80"/>
      <c r="GQB330" s="80"/>
      <c r="GQC330" s="80"/>
      <c r="GQD330" s="80"/>
      <c r="GQE330" s="80"/>
      <c r="GQF330" s="80"/>
      <c r="GQG330" s="80"/>
      <c r="GQH330" s="80"/>
      <c r="GQI330" s="80"/>
      <c r="GQJ330" s="80"/>
      <c r="GQK330" s="80"/>
      <c r="GQL330" s="80"/>
      <c r="GQM330" s="80"/>
      <c r="GQN330" s="80"/>
      <c r="GQO330" s="80"/>
      <c r="GQP330" s="80"/>
      <c r="GQQ330" s="80"/>
      <c r="GQR330" s="80"/>
      <c r="GQS330" s="80"/>
      <c r="GQT330" s="80"/>
      <c r="GQU330" s="80"/>
      <c r="GQV330" s="80"/>
      <c r="GQW330" s="80"/>
      <c r="GQX330" s="80"/>
      <c r="GQY330" s="80"/>
      <c r="GQZ330" s="80"/>
      <c r="GRA330" s="80"/>
      <c r="GRB330" s="80"/>
      <c r="GRC330" s="80"/>
      <c r="GRD330" s="80"/>
      <c r="GRE330" s="80"/>
      <c r="GRF330" s="80"/>
      <c r="GRG330" s="80"/>
      <c r="GRH330" s="80"/>
      <c r="GRI330" s="80"/>
      <c r="GRJ330" s="80"/>
      <c r="GRK330" s="80"/>
      <c r="GRL330" s="80"/>
      <c r="GRM330" s="80"/>
      <c r="GRN330" s="80"/>
      <c r="GRO330" s="80"/>
      <c r="GRP330" s="80"/>
      <c r="GRQ330" s="80"/>
      <c r="GRR330" s="80"/>
      <c r="GRS330" s="80"/>
      <c r="GRT330" s="80"/>
      <c r="GRU330" s="80"/>
      <c r="GRV330" s="80"/>
      <c r="GRW330" s="80"/>
      <c r="GRX330" s="80"/>
      <c r="GRY330" s="80"/>
      <c r="GRZ330" s="80"/>
      <c r="GSA330" s="80"/>
      <c r="GSB330" s="80"/>
      <c r="GSC330" s="80"/>
      <c r="GSD330" s="80"/>
      <c r="GSE330" s="80"/>
      <c r="GSF330" s="80"/>
      <c r="GSG330" s="80"/>
      <c r="GSH330" s="80"/>
      <c r="GSI330" s="80"/>
      <c r="GSJ330" s="80"/>
      <c r="GSK330" s="80"/>
      <c r="GSL330" s="80"/>
      <c r="GSM330" s="80"/>
      <c r="GSN330" s="80"/>
      <c r="GSO330" s="80"/>
      <c r="GSP330" s="80"/>
      <c r="GSQ330" s="80"/>
      <c r="GSR330" s="80"/>
      <c r="GSS330" s="80"/>
      <c r="GST330" s="80"/>
      <c r="GSU330" s="80"/>
      <c r="GSV330" s="80"/>
      <c r="GSW330" s="80"/>
      <c r="GSX330" s="80"/>
      <c r="GSY330" s="80"/>
      <c r="GSZ330" s="80"/>
      <c r="GTA330" s="80"/>
      <c r="GTB330" s="80"/>
      <c r="GTC330" s="80"/>
      <c r="GTD330" s="80"/>
      <c r="GTE330" s="80"/>
      <c r="GTF330" s="80"/>
      <c r="GTG330" s="80"/>
      <c r="GTH330" s="80"/>
      <c r="GTI330" s="80"/>
      <c r="GTJ330" s="80"/>
      <c r="GTK330" s="80"/>
      <c r="GTL330" s="80"/>
      <c r="GTM330" s="80"/>
      <c r="GTN330" s="80"/>
      <c r="GTO330" s="80"/>
      <c r="GTP330" s="80"/>
      <c r="GTQ330" s="80"/>
      <c r="GTR330" s="80"/>
      <c r="GTS330" s="80"/>
      <c r="GTT330" s="80"/>
      <c r="GTU330" s="80"/>
      <c r="GTV330" s="80"/>
      <c r="GTW330" s="80"/>
      <c r="GTX330" s="80"/>
      <c r="GTY330" s="80"/>
      <c r="GTZ330" s="80"/>
      <c r="GUA330" s="80"/>
      <c r="GUB330" s="80"/>
      <c r="GUC330" s="80"/>
      <c r="GUD330" s="80"/>
      <c r="GUE330" s="80"/>
      <c r="GUF330" s="80"/>
      <c r="GUG330" s="80"/>
      <c r="GUH330" s="80"/>
      <c r="GUI330" s="80"/>
      <c r="GUJ330" s="80"/>
      <c r="GUK330" s="80"/>
      <c r="GUL330" s="80"/>
      <c r="GUM330" s="80"/>
      <c r="GUN330" s="80"/>
      <c r="GUO330" s="80"/>
      <c r="GUP330" s="80"/>
      <c r="GUQ330" s="80"/>
      <c r="GUR330" s="80"/>
      <c r="GUS330" s="80"/>
      <c r="GUT330" s="80"/>
      <c r="GUU330" s="80"/>
      <c r="GUV330" s="80"/>
      <c r="GUW330" s="80"/>
      <c r="GUX330" s="80"/>
      <c r="GUY330" s="80"/>
      <c r="GUZ330" s="80"/>
      <c r="GVA330" s="80"/>
      <c r="GVB330" s="80"/>
      <c r="GVC330" s="80"/>
      <c r="GVD330" s="80"/>
      <c r="GVE330" s="80"/>
      <c r="GVF330" s="80"/>
      <c r="GVG330" s="80"/>
      <c r="GVH330" s="80"/>
      <c r="GVI330" s="80"/>
      <c r="GVJ330" s="80"/>
      <c r="GVK330" s="80"/>
      <c r="GVL330" s="80"/>
      <c r="GVM330" s="80"/>
      <c r="GVN330" s="80"/>
      <c r="GVO330" s="80"/>
      <c r="GVP330" s="80"/>
      <c r="GVQ330" s="80"/>
      <c r="GVR330" s="80"/>
      <c r="GVS330" s="80"/>
      <c r="GVT330" s="80"/>
      <c r="GVU330" s="80"/>
      <c r="GVV330" s="80"/>
      <c r="GVW330" s="80"/>
      <c r="GVX330" s="80"/>
      <c r="GVY330" s="80"/>
      <c r="GVZ330" s="80"/>
      <c r="GWA330" s="80"/>
      <c r="GWB330" s="80"/>
      <c r="GWC330" s="80"/>
      <c r="GWD330" s="80"/>
      <c r="GWE330" s="80"/>
      <c r="GWF330" s="80"/>
      <c r="GWG330" s="80"/>
      <c r="GWH330" s="80"/>
      <c r="GWI330" s="80"/>
      <c r="GWJ330" s="80"/>
      <c r="GWK330" s="80"/>
      <c r="GWL330" s="80"/>
      <c r="GWM330" s="80"/>
      <c r="GWN330" s="80"/>
      <c r="GWO330" s="80"/>
      <c r="GWP330" s="80"/>
      <c r="GWQ330" s="80"/>
      <c r="GWR330" s="80"/>
      <c r="GWS330" s="80"/>
      <c r="GWT330" s="80"/>
      <c r="GWU330" s="80"/>
      <c r="GWV330" s="80"/>
      <c r="GWW330" s="80"/>
      <c r="GWX330" s="80"/>
      <c r="GWY330" s="80"/>
      <c r="GWZ330" s="80"/>
      <c r="GXA330" s="80"/>
      <c r="GXB330" s="80"/>
      <c r="GXC330" s="80"/>
      <c r="GXD330" s="80"/>
      <c r="GXE330" s="80"/>
      <c r="GXF330" s="80"/>
      <c r="GXG330" s="80"/>
      <c r="GXH330" s="80"/>
      <c r="GXI330" s="80"/>
      <c r="GXJ330" s="80"/>
      <c r="GXK330" s="80"/>
      <c r="GXL330" s="80"/>
      <c r="GXM330" s="80"/>
      <c r="GXN330" s="80"/>
      <c r="GXO330" s="80"/>
      <c r="GXP330" s="80"/>
      <c r="GXQ330" s="80"/>
      <c r="GXR330" s="80"/>
      <c r="GXS330" s="80"/>
      <c r="GXT330" s="80"/>
      <c r="GXU330" s="80"/>
      <c r="GXV330" s="80"/>
      <c r="GXW330" s="80"/>
      <c r="GXX330" s="80"/>
      <c r="GXY330" s="80"/>
      <c r="GXZ330" s="80"/>
      <c r="GYA330" s="80"/>
      <c r="GYB330" s="80"/>
      <c r="GYC330" s="80"/>
      <c r="GYD330" s="80"/>
      <c r="GYE330" s="80"/>
      <c r="GYF330" s="80"/>
      <c r="GYG330" s="80"/>
      <c r="GYH330" s="80"/>
      <c r="GYI330" s="80"/>
      <c r="GYJ330" s="80"/>
      <c r="GYK330" s="80"/>
      <c r="GYL330" s="80"/>
      <c r="GYM330" s="80"/>
      <c r="GYN330" s="80"/>
      <c r="GYO330" s="80"/>
      <c r="GYP330" s="80"/>
      <c r="GYQ330" s="80"/>
      <c r="GYR330" s="80"/>
      <c r="GYS330" s="80"/>
      <c r="GYT330" s="80"/>
      <c r="GYU330" s="80"/>
      <c r="GYV330" s="80"/>
      <c r="GYW330" s="80"/>
      <c r="GYX330" s="80"/>
      <c r="GYY330" s="80"/>
      <c r="GYZ330" s="80"/>
      <c r="GZA330" s="80"/>
      <c r="GZB330" s="80"/>
      <c r="GZC330" s="80"/>
      <c r="GZD330" s="80"/>
      <c r="GZE330" s="80"/>
      <c r="GZF330" s="80"/>
      <c r="GZG330" s="80"/>
      <c r="GZH330" s="80"/>
      <c r="GZI330" s="80"/>
      <c r="GZJ330" s="80"/>
      <c r="GZK330" s="80"/>
      <c r="GZL330" s="80"/>
      <c r="GZM330" s="80"/>
      <c r="GZN330" s="80"/>
      <c r="GZO330" s="80"/>
      <c r="GZP330" s="80"/>
      <c r="GZQ330" s="80"/>
      <c r="GZR330" s="80"/>
      <c r="GZS330" s="80"/>
      <c r="GZT330" s="80"/>
      <c r="GZU330" s="80"/>
      <c r="GZV330" s="80"/>
      <c r="GZW330" s="80"/>
      <c r="GZX330" s="80"/>
      <c r="GZY330" s="80"/>
      <c r="GZZ330" s="80"/>
      <c r="HAA330" s="80"/>
      <c r="HAB330" s="80"/>
      <c r="HAC330" s="80"/>
      <c r="HAD330" s="80"/>
      <c r="HAE330" s="80"/>
      <c r="HAF330" s="80"/>
      <c r="HAG330" s="80"/>
      <c r="HAH330" s="80"/>
      <c r="HAI330" s="80"/>
      <c r="HAJ330" s="80"/>
      <c r="HAK330" s="80"/>
      <c r="HAL330" s="80"/>
      <c r="HAM330" s="80"/>
      <c r="HAN330" s="80"/>
      <c r="HAO330" s="80"/>
      <c r="HAP330" s="80"/>
      <c r="HAQ330" s="80"/>
      <c r="HAR330" s="80"/>
      <c r="HAS330" s="80"/>
      <c r="HAT330" s="80"/>
      <c r="HAU330" s="80"/>
      <c r="HAV330" s="80"/>
      <c r="HAW330" s="80"/>
      <c r="HAX330" s="80"/>
      <c r="HAY330" s="80"/>
      <c r="HAZ330" s="80"/>
      <c r="HBA330" s="80"/>
      <c r="HBB330" s="80"/>
      <c r="HBC330" s="80"/>
      <c r="HBD330" s="80"/>
      <c r="HBE330" s="80"/>
      <c r="HBF330" s="80"/>
      <c r="HBG330" s="80"/>
      <c r="HBH330" s="80"/>
      <c r="HBI330" s="80"/>
      <c r="HBJ330" s="80"/>
      <c r="HBK330" s="80"/>
      <c r="HBL330" s="80"/>
      <c r="HBM330" s="80"/>
      <c r="HBN330" s="80"/>
      <c r="HBO330" s="80"/>
      <c r="HBP330" s="80"/>
      <c r="HBQ330" s="80"/>
      <c r="HBR330" s="80"/>
      <c r="HBS330" s="80"/>
      <c r="HBT330" s="80"/>
      <c r="HBU330" s="80"/>
      <c r="HBV330" s="80"/>
      <c r="HBW330" s="80"/>
      <c r="HBX330" s="80"/>
      <c r="HBY330" s="80"/>
      <c r="HBZ330" s="80"/>
      <c r="HCA330" s="80"/>
      <c r="HCB330" s="80"/>
      <c r="HCC330" s="80"/>
      <c r="HCD330" s="80"/>
      <c r="HCE330" s="80"/>
      <c r="HCF330" s="80"/>
      <c r="HCG330" s="80"/>
      <c r="HCH330" s="80"/>
      <c r="HCI330" s="80"/>
      <c r="HCJ330" s="80"/>
      <c r="HCK330" s="80"/>
      <c r="HCL330" s="80"/>
      <c r="HCM330" s="80"/>
      <c r="HCN330" s="80"/>
      <c r="HCO330" s="80"/>
      <c r="HCP330" s="80"/>
      <c r="HCQ330" s="80"/>
      <c r="HCR330" s="80"/>
      <c r="HCS330" s="80"/>
      <c r="HCT330" s="80"/>
      <c r="HCU330" s="80"/>
      <c r="HCV330" s="80"/>
      <c r="HCW330" s="80"/>
      <c r="HCX330" s="80"/>
      <c r="HCY330" s="80"/>
      <c r="HCZ330" s="80"/>
      <c r="HDA330" s="80"/>
      <c r="HDB330" s="80"/>
      <c r="HDC330" s="80"/>
      <c r="HDD330" s="80"/>
      <c r="HDE330" s="80"/>
      <c r="HDF330" s="80"/>
      <c r="HDG330" s="80"/>
      <c r="HDH330" s="80"/>
      <c r="HDI330" s="80"/>
      <c r="HDJ330" s="80"/>
      <c r="HDK330" s="80"/>
      <c r="HDL330" s="80"/>
      <c r="HDM330" s="80"/>
      <c r="HDN330" s="80"/>
      <c r="HDO330" s="80"/>
      <c r="HDP330" s="80"/>
      <c r="HDQ330" s="80"/>
      <c r="HDR330" s="80"/>
      <c r="HDS330" s="80"/>
      <c r="HDT330" s="80"/>
      <c r="HDU330" s="80"/>
      <c r="HDV330" s="80"/>
      <c r="HDW330" s="80"/>
      <c r="HDX330" s="80"/>
      <c r="HDY330" s="80"/>
      <c r="HDZ330" s="80"/>
      <c r="HEA330" s="80"/>
      <c r="HEB330" s="80"/>
      <c r="HEC330" s="80"/>
      <c r="HED330" s="80"/>
      <c r="HEE330" s="80"/>
      <c r="HEF330" s="80"/>
      <c r="HEG330" s="80"/>
      <c r="HEH330" s="80"/>
      <c r="HEI330" s="80"/>
      <c r="HEJ330" s="80"/>
      <c r="HEK330" s="80"/>
      <c r="HEL330" s="80"/>
      <c r="HEM330" s="80"/>
      <c r="HEN330" s="80"/>
      <c r="HEO330" s="80"/>
      <c r="HEP330" s="80"/>
      <c r="HEQ330" s="80"/>
      <c r="HER330" s="80"/>
      <c r="HES330" s="80"/>
      <c r="HET330" s="80"/>
      <c r="HEU330" s="80"/>
      <c r="HEV330" s="80"/>
      <c r="HEW330" s="80"/>
      <c r="HEX330" s="80"/>
      <c r="HEY330" s="80"/>
      <c r="HEZ330" s="80"/>
      <c r="HFA330" s="80"/>
      <c r="HFB330" s="80"/>
      <c r="HFC330" s="80"/>
      <c r="HFD330" s="80"/>
      <c r="HFE330" s="80"/>
      <c r="HFF330" s="80"/>
      <c r="HFG330" s="80"/>
      <c r="HFH330" s="80"/>
      <c r="HFI330" s="80"/>
      <c r="HFJ330" s="80"/>
      <c r="HFK330" s="80"/>
      <c r="HFL330" s="80"/>
      <c r="HFM330" s="80"/>
      <c r="HFN330" s="80"/>
      <c r="HFO330" s="80"/>
      <c r="HFP330" s="80"/>
      <c r="HFQ330" s="80"/>
      <c r="HFR330" s="80"/>
      <c r="HFS330" s="80"/>
      <c r="HFT330" s="80"/>
      <c r="HFU330" s="80"/>
      <c r="HFV330" s="80"/>
      <c r="HFW330" s="80"/>
      <c r="HFX330" s="80"/>
      <c r="HFY330" s="80"/>
      <c r="HFZ330" s="80"/>
      <c r="HGA330" s="80"/>
      <c r="HGB330" s="80"/>
      <c r="HGC330" s="80"/>
      <c r="HGD330" s="80"/>
      <c r="HGE330" s="80"/>
      <c r="HGF330" s="80"/>
      <c r="HGG330" s="80"/>
      <c r="HGH330" s="80"/>
      <c r="HGI330" s="80"/>
      <c r="HGJ330" s="80"/>
      <c r="HGK330" s="80"/>
      <c r="HGL330" s="80"/>
      <c r="HGM330" s="80"/>
      <c r="HGN330" s="80"/>
      <c r="HGO330" s="80"/>
      <c r="HGP330" s="80"/>
      <c r="HGQ330" s="80"/>
      <c r="HGR330" s="80"/>
      <c r="HGS330" s="80"/>
      <c r="HGT330" s="80"/>
      <c r="HGU330" s="80"/>
      <c r="HGV330" s="80"/>
      <c r="HGW330" s="80"/>
      <c r="HGX330" s="80"/>
      <c r="HGY330" s="80"/>
      <c r="HGZ330" s="80"/>
      <c r="HHA330" s="80"/>
      <c r="HHB330" s="80"/>
      <c r="HHC330" s="80"/>
      <c r="HHD330" s="80"/>
      <c r="HHE330" s="80"/>
      <c r="HHF330" s="80"/>
      <c r="HHG330" s="80"/>
      <c r="HHH330" s="80"/>
      <c r="HHI330" s="80"/>
      <c r="HHJ330" s="80"/>
      <c r="HHK330" s="80"/>
      <c r="HHL330" s="80"/>
      <c r="HHM330" s="80"/>
      <c r="HHN330" s="80"/>
      <c r="HHO330" s="80"/>
      <c r="HHP330" s="80"/>
      <c r="HHQ330" s="80"/>
      <c r="HHR330" s="80"/>
      <c r="HHS330" s="80"/>
      <c r="HHT330" s="80"/>
      <c r="HHU330" s="80"/>
      <c r="HHV330" s="80"/>
      <c r="HHW330" s="80"/>
      <c r="HHX330" s="80"/>
      <c r="HHY330" s="80"/>
      <c r="HHZ330" s="80"/>
      <c r="HIA330" s="80"/>
      <c r="HIB330" s="80"/>
      <c r="HIC330" s="80"/>
      <c r="HID330" s="80"/>
      <c r="HIE330" s="80"/>
      <c r="HIF330" s="80"/>
      <c r="HIG330" s="80"/>
      <c r="HIH330" s="80"/>
      <c r="HII330" s="80"/>
      <c r="HIJ330" s="80"/>
      <c r="HIK330" s="80"/>
      <c r="HIL330" s="80"/>
      <c r="HIM330" s="80"/>
      <c r="HIN330" s="80"/>
      <c r="HIO330" s="80"/>
      <c r="HIP330" s="80"/>
      <c r="HIQ330" s="80"/>
      <c r="HIR330" s="80"/>
      <c r="HIS330" s="80"/>
      <c r="HIT330" s="80"/>
      <c r="HIU330" s="80"/>
      <c r="HIV330" s="80"/>
      <c r="HIW330" s="80"/>
      <c r="HIX330" s="80"/>
      <c r="HIY330" s="80"/>
      <c r="HIZ330" s="80"/>
      <c r="HJA330" s="80"/>
      <c r="HJB330" s="80"/>
      <c r="HJC330" s="80"/>
      <c r="HJD330" s="80"/>
      <c r="HJE330" s="80"/>
      <c r="HJF330" s="80"/>
      <c r="HJG330" s="80"/>
      <c r="HJH330" s="80"/>
      <c r="HJI330" s="80"/>
      <c r="HJJ330" s="80"/>
      <c r="HJK330" s="80"/>
      <c r="HJL330" s="80"/>
      <c r="HJM330" s="80"/>
      <c r="HJN330" s="80"/>
      <c r="HJO330" s="80"/>
      <c r="HJP330" s="80"/>
      <c r="HJQ330" s="80"/>
      <c r="HJR330" s="80"/>
      <c r="HJS330" s="80"/>
      <c r="HJT330" s="80"/>
      <c r="HJU330" s="80"/>
      <c r="HJV330" s="80"/>
      <c r="HJW330" s="80"/>
      <c r="HJX330" s="80"/>
      <c r="HJY330" s="80"/>
      <c r="HJZ330" s="80"/>
      <c r="HKA330" s="80"/>
      <c r="HKB330" s="80"/>
      <c r="HKC330" s="80"/>
      <c r="HKD330" s="80"/>
      <c r="HKE330" s="80"/>
      <c r="HKF330" s="80"/>
      <c r="HKG330" s="80"/>
      <c r="HKH330" s="80"/>
      <c r="HKI330" s="80"/>
      <c r="HKJ330" s="80"/>
      <c r="HKK330" s="80"/>
      <c r="HKL330" s="80"/>
      <c r="HKM330" s="80"/>
      <c r="HKN330" s="80"/>
      <c r="HKO330" s="80"/>
      <c r="HKP330" s="80"/>
      <c r="HKQ330" s="80"/>
      <c r="HKR330" s="80"/>
      <c r="HKS330" s="80"/>
      <c r="HKT330" s="80"/>
      <c r="HKU330" s="80"/>
      <c r="HKV330" s="80"/>
      <c r="HKW330" s="80"/>
      <c r="HKX330" s="80"/>
      <c r="HKY330" s="80"/>
      <c r="HKZ330" s="80"/>
      <c r="HLA330" s="80"/>
      <c r="HLB330" s="80"/>
      <c r="HLC330" s="80"/>
      <c r="HLD330" s="80"/>
      <c r="HLE330" s="80"/>
      <c r="HLF330" s="80"/>
      <c r="HLG330" s="80"/>
      <c r="HLH330" s="80"/>
      <c r="HLI330" s="80"/>
      <c r="HLJ330" s="80"/>
      <c r="HLK330" s="80"/>
      <c r="HLL330" s="80"/>
      <c r="HLM330" s="80"/>
      <c r="HLN330" s="80"/>
      <c r="HLO330" s="80"/>
      <c r="HLP330" s="80"/>
      <c r="HLQ330" s="80"/>
      <c r="HLR330" s="80"/>
      <c r="HLS330" s="80"/>
      <c r="HLT330" s="80"/>
      <c r="HLU330" s="80"/>
      <c r="HLV330" s="80"/>
      <c r="HLW330" s="80"/>
      <c r="HLX330" s="80"/>
      <c r="HLY330" s="80"/>
      <c r="HLZ330" s="80"/>
      <c r="HMA330" s="80"/>
      <c r="HMB330" s="80"/>
      <c r="HMC330" s="80"/>
      <c r="HMD330" s="80"/>
      <c r="HME330" s="80"/>
      <c r="HMF330" s="80"/>
      <c r="HMG330" s="80"/>
      <c r="HMH330" s="80"/>
      <c r="HMI330" s="80"/>
      <c r="HMJ330" s="80"/>
      <c r="HMK330" s="80"/>
      <c r="HML330" s="80"/>
      <c r="HMM330" s="80"/>
      <c r="HMN330" s="80"/>
      <c r="HMO330" s="80"/>
      <c r="HMP330" s="80"/>
      <c r="HMQ330" s="80"/>
      <c r="HMR330" s="80"/>
      <c r="HMS330" s="80"/>
      <c r="HMT330" s="80"/>
      <c r="HMU330" s="80"/>
      <c r="HMV330" s="80"/>
      <c r="HMW330" s="80"/>
      <c r="HMX330" s="80"/>
      <c r="HMY330" s="80"/>
      <c r="HMZ330" s="80"/>
      <c r="HNA330" s="80"/>
      <c r="HNB330" s="80"/>
      <c r="HNC330" s="80"/>
      <c r="HND330" s="80"/>
      <c r="HNE330" s="80"/>
      <c r="HNF330" s="80"/>
      <c r="HNG330" s="80"/>
      <c r="HNH330" s="80"/>
      <c r="HNI330" s="80"/>
      <c r="HNJ330" s="80"/>
      <c r="HNK330" s="80"/>
      <c r="HNL330" s="80"/>
      <c r="HNM330" s="80"/>
      <c r="HNN330" s="80"/>
      <c r="HNO330" s="80"/>
      <c r="HNP330" s="80"/>
      <c r="HNQ330" s="80"/>
      <c r="HNR330" s="80"/>
      <c r="HNS330" s="80"/>
      <c r="HNT330" s="80"/>
      <c r="HNU330" s="80"/>
      <c r="HNV330" s="80"/>
      <c r="HNW330" s="80"/>
      <c r="HNX330" s="80"/>
      <c r="HNY330" s="80"/>
      <c r="HNZ330" s="80"/>
      <c r="HOA330" s="80"/>
      <c r="HOB330" s="80"/>
      <c r="HOC330" s="80"/>
      <c r="HOD330" s="80"/>
      <c r="HOE330" s="80"/>
      <c r="HOF330" s="80"/>
      <c r="HOG330" s="80"/>
      <c r="HOH330" s="80"/>
      <c r="HOI330" s="80"/>
      <c r="HOJ330" s="80"/>
      <c r="HOK330" s="80"/>
      <c r="HOL330" s="80"/>
      <c r="HOM330" s="80"/>
      <c r="HON330" s="80"/>
      <c r="HOO330" s="80"/>
      <c r="HOP330" s="80"/>
      <c r="HOQ330" s="80"/>
      <c r="HOR330" s="80"/>
      <c r="HOS330" s="80"/>
      <c r="HOT330" s="80"/>
      <c r="HOU330" s="80"/>
      <c r="HOV330" s="80"/>
      <c r="HOW330" s="80"/>
      <c r="HOX330" s="80"/>
      <c r="HOY330" s="80"/>
      <c r="HOZ330" s="80"/>
      <c r="HPA330" s="80"/>
      <c r="HPB330" s="80"/>
      <c r="HPC330" s="80"/>
      <c r="HPD330" s="80"/>
      <c r="HPE330" s="80"/>
      <c r="HPF330" s="80"/>
      <c r="HPG330" s="80"/>
      <c r="HPH330" s="80"/>
      <c r="HPI330" s="80"/>
      <c r="HPJ330" s="80"/>
      <c r="HPK330" s="80"/>
      <c r="HPL330" s="80"/>
      <c r="HPM330" s="80"/>
      <c r="HPN330" s="80"/>
      <c r="HPO330" s="80"/>
      <c r="HPP330" s="80"/>
      <c r="HPQ330" s="80"/>
      <c r="HPR330" s="80"/>
      <c r="HPS330" s="80"/>
      <c r="HPT330" s="80"/>
      <c r="HPU330" s="80"/>
      <c r="HPV330" s="80"/>
      <c r="HPW330" s="80"/>
      <c r="HPX330" s="80"/>
      <c r="HPY330" s="80"/>
      <c r="HPZ330" s="80"/>
      <c r="HQA330" s="80"/>
      <c r="HQB330" s="80"/>
      <c r="HQC330" s="80"/>
      <c r="HQD330" s="80"/>
      <c r="HQE330" s="80"/>
      <c r="HQF330" s="80"/>
      <c r="HQG330" s="80"/>
      <c r="HQH330" s="80"/>
      <c r="HQI330" s="80"/>
      <c r="HQJ330" s="80"/>
      <c r="HQK330" s="80"/>
      <c r="HQL330" s="80"/>
      <c r="HQM330" s="80"/>
      <c r="HQN330" s="80"/>
      <c r="HQO330" s="80"/>
      <c r="HQP330" s="80"/>
      <c r="HQQ330" s="80"/>
      <c r="HQR330" s="80"/>
      <c r="HQS330" s="80"/>
      <c r="HQT330" s="80"/>
      <c r="HQU330" s="80"/>
      <c r="HQV330" s="80"/>
      <c r="HQW330" s="80"/>
      <c r="HQX330" s="80"/>
      <c r="HQY330" s="80"/>
      <c r="HQZ330" s="80"/>
      <c r="HRA330" s="80"/>
      <c r="HRB330" s="80"/>
      <c r="HRC330" s="80"/>
      <c r="HRD330" s="80"/>
      <c r="HRE330" s="80"/>
      <c r="HRF330" s="80"/>
      <c r="HRG330" s="80"/>
      <c r="HRH330" s="80"/>
      <c r="HRI330" s="80"/>
      <c r="HRJ330" s="80"/>
      <c r="HRK330" s="80"/>
      <c r="HRL330" s="80"/>
      <c r="HRM330" s="80"/>
      <c r="HRN330" s="80"/>
      <c r="HRO330" s="80"/>
      <c r="HRP330" s="80"/>
      <c r="HRQ330" s="80"/>
      <c r="HRR330" s="80"/>
      <c r="HRS330" s="80"/>
      <c r="HRT330" s="80"/>
      <c r="HRU330" s="80"/>
      <c r="HRV330" s="80"/>
      <c r="HRW330" s="80"/>
      <c r="HRX330" s="80"/>
      <c r="HRY330" s="80"/>
      <c r="HRZ330" s="80"/>
      <c r="HSA330" s="80"/>
      <c r="HSB330" s="80"/>
      <c r="HSC330" s="80"/>
      <c r="HSD330" s="80"/>
      <c r="HSE330" s="80"/>
      <c r="HSF330" s="80"/>
      <c r="HSG330" s="80"/>
      <c r="HSH330" s="80"/>
      <c r="HSI330" s="80"/>
      <c r="HSJ330" s="80"/>
      <c r="HSK330" s="80"/>
      <c r="HSL330" s="80"/>
      <c r="HSM330" s="80"/>
      <c r="HSN330" s="80"/>
      <c r="HSO330" s="80"/>
      <c r="HSP330" s="80"/>
      <c r="HSQ330" s="80"/>
      <c r="HSR330" s="80"/>
      <c r="HSS330" s="80"/>
      <c r="HST330" s="80"/>
      <c r="HSU330" s="80"/>
      <c r="HSV330" s="80"/>
      <c r="HSW330" s="80"/>
      <c r="HSX330" s="80"/>
      <c r="HSY330" s="80"/>
      <c r="HSZ330" s="80"/>
      <c r="HTA330" s="80"/>
      <c r="HTB330" s="80"/>
      <c r="HTC330" s="80"/>
      <c r="HTD330" s="80"/>
      <c r="HTE330" s="80"/>
      <c r="HTF330" s="80"/>
      <c r="HTG330" s="80"/>
      <c r="HTH330" s="80"/>
      <c r="HTI330" s="80"/>
      <c r="HTJ330" s="80"/>
      <c r="HTK330" s="80"/>
      <c r="HTL330" s="80"/>
      <c r="HTM330" s="80"/>
      <c r="HTN330" s="80"/>
      <c r="HTO330" s="80"/>
      <c r="HTP330" s="80"/>
      <c r="HTQ330" s="80"/>
      <c r="HTR330" s="80"/>
      <c r="HTS330" s="80"/>
      <c r="HTT330" s="80"/>
      <c r="HTU330" s="80"/>
      <c r="HTV330" s="80"/>
      <c r="HTW330" s="80"/>
      <c r="HTX330" s="80"/>
      <c r="HTY330" s="80"/>
      <c r="HTZ330" s="80"/>
      <c r="HUA330" s="80"/>
      <c r="HUB330" s="80"/>
      <c r="HUC330" s="80"/>
      <c r="HUD330" s="80"/>
      <c r="HUE330" s="80"/>
      <c r="HUF330" s="80"/>
      <c r="HUG330" s="80"/>
      <c r="HUH330" s="80"/>
      <c r="HUI330" s="80"/>
      <c r="HUJ330" s="80"/>
      <c r="HUK330" s="80"/>
      <c r="HUL330" s="80"/>
      <c r="HUM330" s="80"/>
      <c r="HUN330" s="80"/>
      <c r="HUO330" s="80"/>
      <c r="HUP330" s="80"/>
      <c r="HUQ330" s="80"/>
      <c r="HUR330" s="80"/>
      <c r="HUS330" s="80"/>
      <c r="HUT330" s="80"/>
      <c r="HUU330" s="80"/>
      <c r="HUV330" s="80"/>
      <c r="HUW330" s="80"/>
      <c r="HUX330" s="80"/>
      <c r="HUY330" s="80"/>
      <c r="HUZ330" s="80"/>
      <c r="HVA330" s="80"/>
      <c r="HVB330" s="80"/>
      <c r="HVC330" s="80"/>
      <c r="HVD330" s="80"/>
      <c r="HVE330" s="80"/>
      <c r="HVF330" s="80"/>
      <c r="HVG330" s="80"/>
      <c r="HVH330" s="80"/>
      <c r="HVI330" s="80"/>
      <c r="HVJ330" s="80"/>
      <c r="HVK330" s="80"/>
      <c r="HVL330" s="80"/>
      <c r="HVM330" s="80"/>
      <c r="HVN330" s="80"/>
      <c r="HVO330" s="80"/>
      <c r="HVP330" s="80"/>
      <c r="HVQ330" s="80"/>
      <c r="HVR330" s="80"/>
      <c r="HVS330" s="80"/>
      <c r="HVT330" s="80"/>
      <c r="HVU330" s="80"/>
      <c r="HVV330" s="80"/>
      <c r="HVW330" s="80"/>
      <c r="HVX330" s="80"/>
      <c r="HVY330" s="80"/>
      <c r="HVZ330" s="80"/>
      <c r="HWA330" s="80"/>
      <c r="HWB330" s="80"/>
      <c r="HWC330" s="80"/>
      <c r="HWD330" s="80"/>
      <c r="HWE330" s="80"/>
      <c r="HWF330" s="80"/>
      <c r="HWG330" s="80"/>
      <c r="HWH330" s="80"/>
      <c r="HWI330" s="80"/>
      <c r="HWJ330" s="80"/>
      <c r="HWK330" s="80"/>
      <c r="HWL330" s="80"/>
      <c r="HWM330" s="80"/>
      <c r="HWN330" s="80"/>
      <c r="HWO330" s="80"/>
      <c r="HWP330" s="80"/>
      <c r="HWQ330" s="80"/>
      <c r="HWR330" s="80"/>
      <c r="HWS330" s="80"/>
      <c r="HWT330" s="80"/>
      <c r="HWU330" s="80"/>
      <c r="HWV330" s="80"/>
      <c r="HWW330" s="80"/>
      <c r="HWX330" s="80"/>
      <c r="HWY330" s="80"/>
      <c r="HWZ330" s="80"/>
      <c r="HXA330" s="80"/>
      <c r="HXB330" s="80"/>
      <c r="HXC330" s="80"/>
      <c r="HXD330" s="80"/>
      <c r="HXE330" s="80"/>
      <c r="HXF330" s="80"/>
      <c r="HXG330" s="80"/>
      <c r="HXH330" s="80"/>
      <c r="HXI330" s="80"/>
      <c r="HXJ330" s="80"/>
      <c r="HXK330" s="80"/>
      <c r="HXL330" s="80"/>
      <c r="HXM330" s="80"/>
      <c r="HXN330" s="80"/>
      <c r="HXO330" s="80"/>
      <c r="HXP330" s="80"/>
      <c r="HXQ330" s="80"/>
      <c r="HXR330" s="80"/>
      <c r="HXS330" s="80"/>
      <c r="HXT330" s="80"/>
      <c r="HXU330" s="80"/>
      <c r="HXV330" s="80"/>
      <c r="HXW330" s="80"/>
      <c r="HXX330" s="80"/>
      <c r="HXY330" s="80"/>
      <c r="HXZ330" s="80"/>
      <c r="HYA330" s="80"/>
      <c r="HYB330" s="80"/>
      <c r="HYC330" s="80"/>
      <c r="HYD330" s="80"/>
      <c r="HYE330" s="80"/>
      <c r="HYF330" s="80"/>
      <c r="HYG330" s="80"/>
      <c r="HYH330" s="80"/>
      <c r="HYI330" s="80"/>
      <c r="HYJ330" s="80"/>
      <c r="HYK330" s="80"/>
      <c r="HYL330" s="80"/>
      <c r="HYM330" s="80"/>
      <c r="HYN330" s="80"/>
      <c r="HYO330" s="80"/>
      <c r="HYP330" s="80"/>
      <c r="HYQ330" s="80"/>
      <c r="HYR330" s="80"/>
      <c r="HYS330" s="80"/>
      <c r="HYT330" s="80"/>
      <c r="HYU330" s="80"/>
      <c r="HYV330" s="80"/>
      <c r="HYW330" s="80"/>
      <c r="HYX330" s="80"/>
      <c r="HYY330" s="80"/>
      <c r="HYZ330" s="80"/>
      <c r="HZA330" s="80"/>
      <c r="HZB330" s="80"/>
      <c r="HZC330" s="80"/>
      <c r="HZD330" s="80"/>
      <c r="HZE330" s="80"/>
      <c r="HZF330" s="80"/>
      <c r="HZG330" s="80"/>
      <c r="HZH330" s="80"/>
      <c r="HZI330" s="80"/>
      <c r="HZJ330" s="80"/>
      <c r="HZK330" s="80"/>
      <c r="HZL330" s="80"/>
      <c r="HZM330" s="80"/>
      <c r="HZN330" s="80"/>
      <c r="HZO330" s="80"/>
      <c r="HZP330" s="80"/>
      <c r="HZQ330" s="80"/>
      <c r="HZR330" s="80"/>
      <c r="HZS330" s="80"/>
      <c r="HZT330" s="80"/>
      <c r="HZU330" s="80"/>
      <c r="HZV330" s="80"/>
      <c r="HZW330" s="80"/>
      <c r="HZX330" s="80"/>
      <c r="HZY330" s="80"/>
      <c r="HZZ330" s="80"/>
      <c r="IAA330" s="80"/>
      <c r="IAB330" s="80"/>
      <c r="IAC330" s="80"/>
      <c r="IAD330" s="80"/>
      <c r="IAE330" s="80"/>
      <c r="IAF330" s="80"/>
      <c r="IAG330" s="80"/>
      <c r="IAH330" s="80"/>
      <c r="IAI330" s="80"/>
      <c r="IAJ330" s="80"/>
      <c r="IAK330" s="80"/>
      <c r="IAL330" s="80"/>
      <c r="IAM330" s="80"/>
      <c r="IAN330" s="80"/>
      <c r="IAO330" s="80"/>
      <c r="IAP330" s="80"/>
      <c r="IAQ330" s="80"/>
      <c r="IAR330" s="80"/>
      <c r="IAS330" s="80"/>
      <c r="IAT330" s="80"/>
      <c r="IAU330" s="80"/>
      <c r="IAV330" s="80"/>
      <c r="IAW330" s="80"/>
      <c r="IAX330" s="80"/>
      <c r="IAY330" s="80"/>
      <c r="IAZ330" s="80"/>
      <c r="IBA330" s="80"/>
      <c r="IBB330" s="80"/>
      <c r="IBC330" s="80"/>
      <c r="IBD330" s="80"/>
      <c r="IBE330" s="80"/>
      <c r="IBF330" s="80"/>
      <c r="IBG330" s="80"/>
      <c r="IBH330" s="80"/>
      <c r="IBI330" s="80"/>
      <c r="IBJ330" s="80"/>
      <c r="IBK330" s="80"/>
      <c r="IBL330" s="80"/>
      <c r="IBM330" s="80"/>
      <c r="IBN330" s="80"/>
      <c r="IBO330" s="80"/>
      <c r="IBP330" s="80"/>
      <c r="IBQ330" s="80"/>
      <c r="IBR330" s="80"/>
      <c r="IBS330" s="80"/>
      <c r="IBT330" s="80"/>
      <c r="IBU330" s="80"/>
      <c r="IBV330" s="80"/>
      <c r="IBW330" s="80"/>
      <c r="IBX330" s="80"/>
      <c r="IBY330" s="80"/>
      <c r="IBZ330" s="80"/>
      <c r="ICA330" s="80"/>
      <c r="ICB330" s="80"/>
      <c r="ICC330" s="80"/>
      <c r="ICD330" s="80"/>
      <c r="ICE330" s="80"/>
      <c r="ICF330" s="80"/>
      <c r="ICG330" s="80"/>
      <c r="ICH330" s="80"/>
      <c r="ICI330" s="80"/>
      <c r="ICJ330" s="80"/>
      <c r="ICK330" s="80"/>
      <c r="ICL330" s="80"/>
      <c r="ICM330" s="80"/>
      <c r="ICN330" s="80"/>
      <c r="ICO330" s="80"/>
      <c r="ICP330" s="80"/>
      <c r="ICQ330" s="80"/>
      <c r="ICR330" s="80"/>
      <c r="ICS330" s="80"/>
      <c r="ICT330" s="80"/>
      <c r="ICU330" s="80"/>
      <c r="ICV330" s="80"/>
      <c r="ICW330" s="80"/>
      <c r="ICX330" s="80"/>
      <c r="ICY330" s="80"/>
      <c r="ICZ330" s="80"/>
      <c r="IDA330" s="80"/>
      <c r="IDB330" s="80"/>
      <c r="IDC330" s="80"/>
      <c r="IDD330" s="80"/>
      <c r="IDE330" s="80"/>
      <c r="IDF330" s="80"/>
      <c r="IDG330" s="80"/>
      <c r="IDH330" s="80"/>
      <c r="IDI330" s="80"/>
      <c r="IDJ330" s="80"/>
      <c r="IDK330" s="80"/>
      <c r="IDL330" s="80"/>
      <c r="IDM330" s="80"/>
      <c r="IDN330" s="80"/>
      <c r="IDO330" s="80"/>
      <c r="IDP330" s="80"/>
      <c r="IDQ330" s="80"/>
      <c r="IDR330" s="80"/>
      <c r="IDS330" s="80"/>
      <c r="IDT330" s="80"/>
      <c r="IDU330" s="80"/>
      <c r="IDV330" s="80"/>
      <c r="IDW330" s="80"/>
      <c r="IDX330" s="80"/>
      <c r="IDY330" s="80"/>
      <c r="IDZ330" s="80"/>
      <c r="IEA330" s="80"/>
      <c r="IEB330" s="80"/>
      <c r="IEC330" s="80"/>
      <c r="IED330" s="80"/>
      <c r="IEE330" s="80"/>
      <c r="IEF330" s="80"/>
      <c r="IEG330" s="80"/>
      <c r="IEH330" s="80"/>
      <c r="IEI330" s="80"/>
      <c r="IEJ330" s="80"/>
      <c r="IEK330" s="80"/>
      <c r="IEL330" s="80"/>
      <c r="IEM330" s="80"/>
      <c r="IEN330" s="80"/>
      <c r="IEO330" s="80"/>
      <c r="IEP330" s="80"/>
      <c r="IEQ330" s="80"/>
      <c r="IER330" s="80"/>
      <c r="IES330" s="80"/>
      <c r="IET330" s="80"/>
      <c r="IEU330" s="80"/>
      <c r="IEV330" s="80"/>
      <c r="IEW330" s="80"/>
      <c r="IEX330" s="80"/>
      <c r="IEY330" s="80"/>
      <c r="IEZ330" s="80"/>
      <c r="IFA330" s="80"/>
      <c r="IFB330" s="80"/>
      <c r="IFC330" s="80"/>
      <c r="IFD330" s="80"/>
      <c r="IFE330" s="80"/>
      <c r="IFF330" s="80"/>
      <c r="IFG330" s="80"/>
      <c r="IFH330" s="80"/>
      <c r="IFI330" s="80"/>
      <c r="IFJ330" s="80"/>
      <c r="IFK330" s="80"/>
      <c r="IFL330" s="80"/>
      <c r="IFM330" s="80"/>
      <c r="IFN330" s="80"/>
      <c r="IFO330" s="80"/>
      <c r="IFP330" s="80"/>
      <c r="IFQ330" s="80"/>
      <c r="IFR330" s="80"/>
      <c r="IFS330" s="80"/>
      <c r="IFT330" s="80"/>
      <c r="IFU330" s="80"/>
      <c r="IFV330" s="80"/>
      <c r="IFW330" s="80"/>
      <c r="IFX330" s="80"/>
      <c r="IFY330" s="80"/>
      <c r="IFZ330" s="80"/>
      <c r="IGA330" s="80"/>
      <c r="IGB330" s="80"/>
      <c r="IGC330" s="80"/>
      <c r="IGD330" s="80"/>
      <c r="IGE330" s="80"/>
      <c r="IGF330" s="80"/>
      <c r="IGG330" s="80"/>
      <c r="IGH330" s="80"/>
      <c r="IGI330" s="80"/>
      <c r="IGJ330" s="80"/>
      <c r="IGK330" s="80"/>
      <c r="IGL330" s="80"/>
      <c r="IGM330" s="80"/>
      <c r="IGN330" s="80"/>
      <c r="IGO330" s="80"/>
      <c r="IGP330" s="80"/>
      <c r="IGQ330" s="80"/>
      <c r="IGR330" s="80"/>
      <c r="IGS330" s="80"/>
      <c r="IGT330" s="80"/>
      <c r="IGU330" s="80"/>
      <c r="IGV330" s="80"/>
      <c r="IGW330" s="80"/>
      <c r="IGX330" s="80"/>
      <c r="IGY330" s="80"/>
      <c r="IGZ330" s="80"/>
      <c r="IHA330" s="80"/>
      <c r="IHB330" s="80"/>
      <c r="IHC330" s="80"/>
      <c r="IHD330" s="80"/>
      <c r="IHE330" s="80"/>
      <c r="IHF330" s="80"/>
      <c r="IHG330" s="80"/>
      <c r="IHH330" s="80"/>
      <c r="IHI330" s="80"/>
      <c r="IHJ330" s="80"/>
      <c r="IHK330" s="80"/>
      <c r="IHL330" s="80"/>
      <c r="IHM330" s="80"/>
      <c r="IHN330" s="80"/>
      <c r="IHO330" s="80"/>
      <c r="IHP330" s="80"/>
      <c r="IHQ330" s="80"/>
      <c r="IHR330" s="80"/>
      <c r="IHS330" s="80"/>
      <c r="IHT330" s="80"/>
      <c r="IHU330" s="80"/>
      <c r="IHV330" s="80"/>
      <c r="IHW330" s="80"/>
      <c r="IHX330" s="80"/>
      <c r="IHY330" s="80"/>
      <c r="IHZ330" s="80"/>
      <c r="IIA330" s="80"/>
      <c r="IIB330" s="80"/>
      <c r="IIC330" s="80"/>
      <c r="IID330" s="80"/>
      <c r="IIE330" s="80"/>
      <c r="IIF330" s="80"/>
      <c r="IIG330" s="80"/>
      <c r="IIH330" s="80"/>
      <c r="III330" s="80"/>
      <c r="IIJ330" s="80"/>
      <c r="IIK330" s="80"/>
      <c r="IIL330" s="80"/>
      <c r="IIM330" s="80"/>
      <c r="IIN330" s="80"/>
      <c r="IIO330" s="80"/>
      <c r="IIP330" s="80"/>
      <c r="IIQ330" s="80"/>
      <c r="IIR330" s="80"/>
      <c r="IIS330" s="80"/>
      <c r="IIT330" s="80"/>
      <c r="IIU330" s="80"/>
      <c r="IIV330" s="80"/>
      <c r="IIW330" s="80"/>
      <c r="IIX330" s="80"/>
      <c r="IIY330" s="80"/>
      <c r="IIZ330" s="80"/>
      <c r="IJA330" s="80"/>
      <c r="IJB330" s="80"/>
      <c r="IJC330" s="80"/>
      <c r="IJD330" s="80"/>
      <c r="IJE330" s="80"/>
      <c r="IJF330" s="80"/>
      <c r="IJG330" s="80"/>
      <c r="IJH330" s="80"/>
      <c r="IJI330" s="80"/>
      <c r="IJJ330" s="80"/>
      <c r="IJK330" s="80"/>
      <c r="IJL330" s="80"/>
      <c r="IJM330" s="80"/>
      <c r="IJN330" s="80"/>
      <c r="IJO330" s="80"/>
      <c r="IJP330" s="80"/>
      <c r="IJQ330" s="80"/>
      <c r="IJR330" s="80"/>
      <c r="IJS330" s="80"/>
      <c r="IJT330" s="80"/>
      <c r="IJU330" s="80"/>
      <c r="IJV330" s="80"/>
      <c r="IJW330" s="80"/>
      <c r="IJX330" s="80"/>
      <c r="IJY330" s="80"/>
      <c r="IJZ330" s="80"/>
      <c r="IKA330" s="80"/>
      <c r="IKB330" s="80"/>
      <c r="IKC330" s="80"/>
      <c r="IKD330" s="80"/>
      <c r="IKE330" s="80"/>
      <c r="IKF330" s="80"/>
      <c r="IKG330" s="80"/>
      <c r="IKH330" s="80"/>
      <c r="IKI330" s="80"/>
      <c r="IKJ330" s="80"/>
      <c r="IKK330" s="80"/>
      <c r="IKL330" s="80"/>
      <c r="IKM330" s="80"/>
      <c r="IKN330" s="80"/>
      <c r="IKO330" s="80"/>
      <c r="IKP330" s="80"/>
      <c r="IKQ330" s="80"/>
      <c r="IKR330" s="80"/>
      <c r="IKS330" s="80"/>
      <c r="IKT330" s="80"/>
      <c r="IKU330" s="80"/>
      <c r="IKV330" s="80"/>
      <c r="IKW330" s="80"/>
      <c r="IKX330" s="80"/>
      <c r="IKY330" s="80"/>
      <c r="IKZ330" s="80"/>
      <c r="ILA330" s="80"/>
      <c r="ILB330" s="80"/>
      <c r="ILC330" s="80"/>
      <c r="ILD330" s="80"/>
      <c r="ILE330" s="80"/>
      <c r="ILF330" s="80"/>
      <c r="ILG330" s="80"/>
      <c r="ILH330" s="80"/>
      <c r="ILI330" s="80"/>
      <c r="ILJ330" s="80"/>
      <c r="ILK330" s="80"/>
      <c r="ILL330" s="80"/>
      <c r="ILM330" s="80"/>
      <c r="ILN330" s="80"/>
      <c r="ILO330" s="80"/>
      <c r="ILP330" s="80"/>
      <c r="ILQ330" s="80"/>
      <c r="ILR330" s="80"/>
      <c r="ILS330" s="80"/>
      <c r="ILT330" s="80"/>
      <c r="ILU330" s="80"/>
      <c r="ILV330" s="80"/>
      <c r="ILW330" s="80"/>
      <c r="ILX330" s="80"/>
      <c r="ILY330" s="80"/>
      <c r="ILZ330" s="80"/>
      <c r="IMA330" s="80"/>
      <c r="IMB330" s="80"/>
      <c r="IMC330" s="80"/>
      <c r="IMD330" s="80"/>
      <c r="IME330" s="80"/>
      <c r="IMF330" s="80"/>
      <c r="IMG330" s="80"/>
      <c r="IMH330" s="80"/>
      <c r="IMI330" s="80"/>
      <c r="IMJ330" s="80"/>
      <c r="IMK330" s="80"/>
      <c r="IML330" s="80"/>
      <c r="IMM330" s="80"/>
      <c r="IMN330" s="80"/>
      <c r="IMO330" s="80"/>
      <c r="IMP330" s="80"/>
      <c r="IMQ330" s="80"/>
      <c r="IMR330" s="80"/>
      <c r="IMS330" s="80"/>
      <c r="IMT330" s="80"/>
      <c r="IMU330" s="80"/>
      <c r="IMV330" s="80"/>
      <c r="IMW330" s="80"/>
      <c r="IMX330" s="80"/>
      <c r="IMY330" s="80"/>
      <c r="IMZ330" s="80"/>
      <c r="INA330" s="80"/>
      <c r="INB330" s="80"/>
      <c r="INC330" s="80"/>
      <c r="IND330" s="80"/>
      <c r="INE330" s="80"/>
      <c r="INF330" s="80"/>
      <c r="ING330" s="80"/>
      <c r="INH330" s="80"/>
      <c r="INI330" s="80"/>
      <c r="INJ330" s="80"/>
      <c r="INK330" s="80"/>
      <c r="INL330" s="80"/>
      <c r="INM330" s="80"/>
      <c r="INN330" s="80"/>
      <c r="INO330" s="80"/>
      <c r="INP330" s="80"/>
      <c r="INQ330" s="80"/>
      <c r="INR330" s="80"/>
      <c r="INS330" s="80"/>
      <c r="INT330" s="80"/>
      <c r="INU330" s="80"/>
      <c r="INV330" s="80"/>
      <c r="INW330" s="80"/>
      <c r="INX330" s="80"/>
      <c r="INY330" s="80"/>
      <c r="INZ330" s="80"/>
      <c r="IOA330" s="80"/>
      <c r="IOB330" s="80"/>
      <c r="IOC330" s="80"/>
      <c r="IOD330" s="80"/>
      <c r="IOE330" s="80"/>
      <c r="IOF330" s="80"/>
      <c r="IOG330" s="80"/>
      <c r="IOH330" s="80"/>
      <c r="IOI330" s="80"/>
      <c r="IOJ330" s="80"/>
      <c r="IOK330" s="80"/>
      <c r="IOL330" s="80"/>
      <c r="IOM330" s="80"/>
      <c r="ION330" s="80"/>
      <c r="IOO330" s="80"/>
      <c r="IOP330" s="80"/>
      <c r="IOQ330" s="80"/>
      <c r="IOR330" s="80"/>
      <c r="IOS330" s="80"/>
      <c r="IOT330" s="80"/>
      <c r="IOU330" s="80"/>
      <c r="IOV330" s="80"/>
      <c r="IOW330" s="80"/>
      <c r="IOX330" s="80"/>
      <c r="IOY330" s="80"/>
      <c r="IOZ330" s="80"/>
      <c r="IPA330" s="80"/>
      <c r="IPB330" s="80"/>
      <c r="IPC330" s="80"/>
      <c r="IPD330" s="80"/>
      <c r="IPE330" s="80"/>
      <c r="IPF330" s="80"/>
      <c r="IPG330" s="80"/>
      <c r="IPH330" s="80"/>
      <c r="IPI330" s="80"/>
      <c r="IPJ330" s="80"/>
      <c r="IPK330" s="80"/>
      <c r="IPL330" s="80"/>
      <c r="IPM330" s="80"/>
      <c r="IPN330" s="80"/>
      <c r="IPO330" s="80"/>
      <c r="IPP330" s="80"/>
      <c r="IPQ330" s="80"/>
      <c r="IPR330" s="80"/>
      <c r="IPS330" s="80"/>
      <c r="IPT330" s="80"/>
      <c r="IPU330" s="80"/>
      <c r="IPV330" s="80"/>
      <c r="IPW330" s="80"/>
      <c r="IPX330" s="80"/>
      <c r="IPY330" s="80"/>
      <c r="IPZ330" s="80"/>
      <c r="IQA330" s="80"/>
      <c r="IQB330" s="80"/>
      <c r="IQC330" s="80"/>
      <c r="IQD330" s="80"/>
      <c r="IQE330" s="80"/>
      <c r="IQF330" s="80"/>
      <c r="IQG330" s="80"/>
      <c r="IQH330" s="80"/>
      <c r="IQI330" s="80"/>
      <c r="IQJ330" s="80"/>
      <c r="IQK330" s="80"/>
      <c r="IQL330" s="80"/>
      <c r="IQM330" s="80"/>
      <c r="IQN330" s="80"/>
      <c r="IQO330" s="80"/>
      <c r="IQP330" s="80"/>
      <c r="IQQ330" s="80"/>
      <c r="IQR330" s="80"/>
      <c r="IQS330" s="80"/>
      <c r="IQT330" s="80"/>
      <c r="IQU330" s="80"/>
      <c r="IQV330" s="80"/>
      <c r="IQW330" s="80"/>
      <c r="IQX330" s="80"/>
      <c r="IQY330" s="80"/>
      <c r="IQZ330" s="80"/>
      <c r="IRA330" s="80"/>
      <c r="IRB330" s="80"/>
      <c r="IRC330" s="80"/>
      <c r="IRD330" s="80"/>
      <c r="IRE330" s="80"/>
      <c r="IRF330" s="80"/>
      <c r="IRG330" s="80"/>
      <c r="IRH330" s="80"/>
      <c r="IRI330" s="80"/>
      <c r="IRJ330" s="80"/>
      <c r="IRK330" s="80"/>
      <c r="IRL330" s="80"/>
      <c r="IRM330" s="80"/>
      <c r="IRN330" s="80"/>
      <c r="IRO330" s="80"/>
      <c r="IRP330" s="80"/>
      <c r="IRQ330" s="80"/>
      <c r="IRR330" s="80"/>
      <c r="IRS330" s="80"/>
      <c r="IRT330" s="80"/>
      <c r="IRU330" s="80"/>
      <c r="IRV330" s="80"/>
      <c r="IRW330" s="80"/>
      <c r="IRX330" s="80"/>
      <c r="IRY330" s="80"/>
      <c r="IRZ330" s="80"/>
      <c r="ISA330" s="80"/>
      <c r="ISB330" s="80"/>
      <c r="ISC330" s="80"/>
      <c r="ISD330" s="80"/>
      <c r="ISE330" s="80"/>
      <c r="ISF330" s="80"/>
      <c r="ISG330" s="80"/>
      <c r="ISH330" s="80"/>
      <c r="ISI330" s="80"/>
      <c r="ISJ330" s="80"/>
      <c r="ISK330" s="80"/>
      <c r="ISL330" s="80"/>
      <c r="ISM330" s="80"/>
      <c r="ISN330" s="80"/>
      <c r="ISO330" s="80"/>
      <c r="ISP330" s="80"/>
      <c r="ISQ330" s="80"/>
      <c r="ISR330" s="80"/>
      <c r="ISS330" s="80"/>
      <c r="IST330" s="80"/>
      <c r="ISU330" s="80"/>
      <c r="ISV330" s="80"/>
      <c r="ISW330" s="80"/>
      <c r="ISX330" s="80"/>
      <c r="ISY330" s="80"/>
      <c r="ISZ330" s="80"/>
      <c r="ITA330" s="80"/>
      <c r="ITB330" s="80"/>
      <c r="ITC330" s="80"/>
      <c r="ITD330" s="80"/>
      <c r="ITE330" s="80"/>
      <c r="ITF330" s="80"/>
      <c r="ITG330" s="80"/>
      <c r="ITH330" s="80"/>
      <c r="ITI330" s="80"/>
      <c r="ITJ330" s="80"/>
      <c r="ITK330" s="80"/>
      <c r="ITL330" s="80"/>
      <c r="ITM330" s="80"/>
      <c r="ITN330" s="80"/>
      <c r="ITO330" s="80"/>
      <c r="ITP330" s="80"/>
      <c r="ITQ330" s="80"/>
      <c r="ITR330" s="80"/>
      <c r="ITS330" s="80"/>
      <c r="ITT330" s="80"/>
      <c r="ITU330" s="80"/>
      <c r="ITV330" s="80"/>
      <c r="ITW330" s="80"/>
      <c r="ITX330" s="80"/>
      <c r="ITY330" s="80"/>
      <c r="ITZ330" s="80"/>
      <c r="IUA330" s="80"/>
      <c r="IUB330" s="80"/>
      <c r="IUC330" s="80"/>
      <c r="IUD330" s="80"/>
      <c r="IUE330" s="80"/>
      <c r="IUF330" s="80"/>
      <c r="IUG330" s="80"/>
      <c r="IUH330" s="80"/>
      <c r="IUI330" s="80"/>
      <c r="IUJ330" s="80"/>
      <c r="IUK330" s="80"/>
      <c r="IUL330" s="80"/>
      <c r="IUM330" s="80"/>
      <c r="IUN330" s="80"/>
      <c r="IUO330" s="80"/>
      <c r="IUP330" s="80"/>
      <c r="IUQ330" s="80"/>
      <c r="IUR330" s="80"/>
      <c r="IUS330" s="80"/>
      <c r="IUT330" s="80"/>
      <c r="IUU330" s="80"/>
      <c r="IUV330" s="80"/>
      <c r="IUW330" s="80"/>
      <c r="IUX330" s="80"/>
      <c r="IUY330" s="80"/>
      <c r="IUZ330" s="80"/>
      <c r="IVA330" s="80"/>
      <c r="IVB330" s="80"/>
      <c r="IVC330" s="80"/>
      <c r="IVD330" s="80"/>
      <c r="IVE330" s="80"/>
      <c r="IVF330" s="80"/>
      <c r="IVG330" s="80"/>
      <c r="IVH330" s="80"/>
      <c r="IVI330" s="80"/>
      <c r="IVJ330" s="80"/>
      <c r="IVK330" s="80"/>
      <c r="IVL330" s="80"/>
      <c r="IVM330" s="80"/>
      <c r="IVN330" s="80"/>
      <c r="IVO330" s="80"/>
      <c r="IVP330" s="80"/>
      <c r="IVQ330" s="80"/>
      <c r="IVR330" s="80"/>
      <c r="IVS330" s="80"/>
      <c r="IVT330" s="80"/>
      <c r="IVU330" s="80"/>
      <c r="IVV330" s="80"/>
      <c r="IVW330" s="80"/>
      <c r="IVX330" s="80"/>
      <c r="IVY330" s="80"/>
      <c r="IVZ330" s="80"/>
      <c r="IWA330" s="80"/>
      <c r="IWB330" s="80"/>
      <c r="IWC330" s="80"/>
      <c r="IWD330" s="80"/>
      <c r="IWE330" s="80"/>
      <c r="IWF330" s="80"/>
      <c r="IWG330" s="80"/>
      <c r="IWH330" s="80"/>
      <c r="IWI330" s="80"/>
      <c r="IWJ330" s="80"/>
      <c r="IWK330" s="80"/>
      <c r="IWL330" s="80"/>
      <c r="IWM330" s="80"/>
      <c r="IWN330" s="80"/>
      <c r="IWO330" s="80"/>
      <c r="IWP330" s="80"/>
      <c r="IWQ330" s="80"/>
      <c r="IWR330" s="80"/>
      <c r="IWS330" s="80"/>
      <c r="IWT330" s="80"/>
      <c r="IWU330" s="80"/>
      <c r="IWV330" s="80"/>
      <c r="IWW330" s="80"/>
      <c r="IWX330" s="80"/>
      <c r="IWY330" s="80"/>
      <c r="IWZ330" s="80"/>
      <c r="IXA330" s="80"/>
      <c r="IXB330" s="80"/>
      <c r="IXC330" s="80"/>
      <c r="IXD330" s="80"/>
      <c r="IXE330" s="80"/>
      <c r="IXF330" s="80"/>
      <c r="IXG330" s="80"/>
      <c r="IXH330" s="80"/>
      <c r="IXI330" s="80"/>
      <c r="IXJ330" s="80"/>
      <c r="IXK330" s="80"/>
      <c r="IXL330" s="80"/>
      <c r="IXM330" s="80"/>
      <c r="IXN330" s="80"/>
      <c r="IXO330" s="80"/>
      <c r="IXP330" s="80"/>
      <c r="IXQ330" s="80"/>
      <c r="IXR330" s="80"/>
      <c r="IXS330" s="80"/>
      <c r="IXT330" s="80"/>
      <c r="IXU330" s="80"/>
      <c r="IXV330" s="80"/>
      <c r="IXW330" s="80"/>
      <c r="IXX330" s="80"/>
      <c r="IXY330" s="80"/>
      <c r="IXZ330" s="80"/>
      <c r="IYA330" s="80"/>
      <c r="IYB330" s="80"/>
      <c r="IYC330" s="80"/>
      <c r="IYD330" s="80"/>
      <c r="IYE330" s="80"/>
      <c r="IYF330" s="80"/>
      <c r="IYG330" s="80"/>
      <c r="IYH330" s="80"/>
      <c r="IYI330" s="80"/>
      <c r="IYJ330" s="80"/>
      <c r="IYK330" s="80"/>
      <c r="IYL330" s="80"/>
      <c r="IYM330" s="80"/>
      <c r="IYN330" s="80"/>
      <c r="IYO330" s="80"/>
      <c r="IYP330" s="80"/>
      <c r="IYQ330" s="80"/>
      <c r="IYR330" s="80"/>
      <c r="IYS330" s="80"/>
      <c r="IYT330" s="80"/>
      <c r="IYU330" s="80"/>
      <c r="IYV330" s="80"/>
      <c r="IYW330" s="80"/>
      <c r="IYX330" s="80"/>
      <c r="IYY330" s="80"/>
      <c r="IYZ330" s="80"/>
      <c r="IZA330" s="80"/>
      <c r="IZB330" s="80"/>
      <c r="IZC330" s="80"/>
      <c r="IZD330" s="80"/>
      <c r="IZE330" s="80"/>
      <c r="IZF330" s="80"/>
      <c r="IZG330" s="80"/>
      <c r="IZH330" s="80"/>
      <c r="IZI330" s="80"/>
      <c r="IZJ330" s="80"/>
      <c r="IZK330" s="80"/>
      <c r="IZL330" s="80"/>
      <c r="IZM330" s="80"/>
      <c r="IZN330" s="80"/>
      <c r="IZO330" s="80"/>
      <c r="IZP330" s="80"/>
      <c r="IZQ330" s="80"/>
      <c r="IZR330" s="80"/>
      <c r="IZS330" s="80"/>
      <c r="IZT330" s="80"/>
      <c r="IZU330" s="80"/>
      <c r="IZV330" s="80"/>
      <c r="IZW330" s="80"/>
      <c r="IZX330" s="80"/>
      <c r="IZY330" s="80"/>
      <c r="IZZ330" s="80"/>
      <c r="JAA330" s="80"/>
      <c r="JAB330" s="80"/>
      <c r="JAC330" s="80"/>
      <c r="JAD330" s="80"/>
      <c r="JAE330" s="80"/>
      <c r="JAF330" s="80"/>
      <c r="JAG330" s="80"/>
      <c r="JAH330" s="80"/>
      <c r="JAI330" s="80"/>
      <c r="JAJ330" s="80"/>
      <c r="JAK330" s="80"/>
      <c r="JAL330" s="80"/>
      <c r="JAM330" s="80"/>
      <c r="JAN330" s="80"/>
      <c r="JAO330" s="80"/>
      <c r="JAP330" s="80"/>
      <c r="JAQ330" s="80"/>
      <c r="JAR330" s="80"/>
      <c r="JAS330" s="80"/>
      <c r="JAT330" s="80"/>
      <c r="JAU330" s="80"/>
      <c r="JAV330" s="80"/>
      <c r="JAW330" s="80"/>
      <c r="JAX330" s="80"/>
      <c r="JAY330" s="80"/>
      <c r="JAZ330" s="80"/>
      <c r="JBA330" s="80"/>
      <c r="JBB330" s="80"/>
      <c r="JBC330" s="80"/>
      <c r="JBD330" s="80"/>
      <c r="JBE330" s="80"/>
      <c r="JBF330" s="80"/>
      <c r="JBG330" s="80"/>
      <c r="JBH330" s="80"/>
      <c r="JBI330" s="80"/>
      <c r="JBJ330" s="80"/>
      <c r="JBK330" s="80"/>
      <c r="JBL330" s="80"/>
      <c r="JBM330" s="80"/>
      <c r="JBN330" s="80"/>
      <c r="JBO330" s="80"/>
      <c r="JBP330" s="80"/>
      <c r="JBQ330" s="80"/>
      <c r="JBR330" s="80"/>
      <c r="JBS330" s="80"/>
      <c r="JBT330" s="80"/>
      <c r="JBU330" s="80"/>
      <c r="JBV330" s="80"/>
      <c r="JBW330" s="80"/>
      <c r="JBX330" s="80"/>
      <c r="JBY330" s="80"/>
      <c r="JBZ330" s="80"/>
      <c r="JCA330" s="80"/>
      <c r="JCB330" s="80"/>
      <c r="JCC330" s="80"/>
      <c r="JCD330" s="80"/>
      <c r="JCE330" s="80"/>
      <c r="JCF330" s="80"/>
      <c r="JCG330" s="80"/>
      <c r="JCH330" s="80"/>
      <c r="JCI330" s="80"/>
      <c r="JCJ330" s="80"/>
      <c r="JCK330" s="80"/>
      <c r="JCL330" s="80"/>
      <c r="JCM330" s="80"/>
      <c r="JCN330" s="80"/>
      <c r="JCO330" s="80"/>
      <c r="JCP330" s="80"/>
      <c r="JCQ330" s="80"/>
      <c r="JCR330" s="80"/>
      <c r="JCS330" s="80"/>
      <c r="JCT330" s="80"/>
      <c r="JCU330" s="80"/>
      <c r="JCV330" s="80"/>
      <c r="JCW330" s="80"/>
      <c r="JCX330" s="80"/>
      <c r="JCY330" s="80"/>
      <c r="JCZ330" s="80"/>
      <c r="JDA330" s="80"/>
      <c r="JDB330" s="80"/>
      <c r="JDC330" s="80"/>
      <c r="JDD330" s="80"/>
      <c r="JDE330" s="80"/>
      <c r="JDF330" s="80"/>
      <c r="JDG330" s="80"/>
      <c r="JDH330" s="80"/>
      <c r="JDI330" s="80"/>
      <c r="JDJ330" s="80"/>
      <c r="JDK330" s="80"/>
      <c r="JDL330" s="80"/>
      <c r="JDM330" s="80"/>
      <c r="JDN330" s="80"/>
      <c r="JDO330" s="80"/>
      <c r="JDP330" s="80"/>
      <c r="JDQ330" s="80"/>
      <c r="JDR330" s="80"/>
      <c r="JDS330" s="80"/>
      <c r="JDT330" s="80"/>
      <c r="JDU330" s="80"/>
      <c r="JDV330" s="80"/>
      <c r="JDW330" s="80"/>
      <c r="JDX330" s="80"/>
      <c r="JDY330" s="80"/>
      <c r="JDZ330" s="80"/>
      <c r="JEA330" s="80"/>
      <c r="JEB330" s="80"/>
      <c r="JEC330" s="80"/>
      <c r="JED330" s="80"/>
      <c r="JEE330" s="80"/>
      <c r="JEF330" s="80"/>
      <c r="JEG330" s="80"/>
      <c r="JEH330" s="80"/>
      <c r="JEI330" s="80"/>
      <c r="JEJ330" s="80"/>
      <c r="JEK330" s="80"/>
      <c r="JEL330" s="80"/>
      <c r="JEM330" s="80"/>
      <c r="JEN330" s="80"/>
      <c r="JEO330" s="80"/>
      <c r="JEP330" s="80"/>
      <c r="JEQ330" s="80"/>
      <c r="JER330" s="80"/>
      <c r="JES330" s="80"/>
      <c r="JET330" s="80"/>
      <c r="JEU330" s="80"/>
      <c r="JEV330" s="80"/>
      <c r="JEW330" s="80"/>
      <c r="JEX330" s="80"/>
      <c r="JEY330" s="80"/>
      <c r="JEZ330" s="80"/>
      <c r="JFA330" s="80"/>
      <c r="JFB330" s="80"/>
      <c r="JFC330" s="80"/>
      <c r="JFD330" s="80"/>
      <c r="JFE330" s="80"/>
      <c r="JFF330" s="80"/>
      <c r="JFG330" s="80"/>
      <c r="JFH330" s="80"/>
      <c r="JFI330" s="80"/>
      <c r="JFJ330" s="80"/>
      <c r="JFK330" s="80"/>
      <c r="JFL330" s="80"/>
      <c r="JFM330" s="80"/>
      <c r="JFN330" s="80"/>
      <c r="JFO330" s="80"/>
      <c r="JFP330" s="80"/>
      <c r="JFQ330" s="80"/>
      <c r="JFR330" s="80"/>
      <c r="JFS330" s="80"/>
      <c r="JFT330" s="80"/>
      <c r="JFU330" s="80"/>
      <c r="JFV330" s="80"/>
      <c r="JFW330" s="80"/>
      <c r="JFX330" s="80"/>
      <c r="JFY330" s="80"/>
      <c r="JFZ330" s="80"/>
      <c r="JGA330" s="80"/>
      <c r="JGB330" s="80"/>
      <c r="JGC330" s="80"/>
      <c r="JGD330" s="80"/>
      <c r="JGE330" s="80"/>
      <c r="JGF330" s="80"/>
      <c r="JGG330" s="80"/>
      <c r="JGH330" s="80"/>
      <c r="JGI330" s="80"/>
      <c r="JGJ330" s="80"/>
      <c r="JGK330" s="80"/>
      <c r="JGL330" s="80"/>
      <c r="JGM330" s="80"/>
      <c r="JGN330" s="80"/>
      <c r="JGO330" s="80"/>
      <c r="JGP330" s="80"/>
      <c r="JGQ330" s="80"/>
      <c r="JGR330" s="80"/>
      <c r="JGS330" s="80"/>
      <c r="JGT330" s="80"/>
      <c r="JGU330" s="80"/>
      <c r="JGV330" s="80"/>
      <c r="JGW330" s="80"/>
      <c r="JGX330" s="80"/>
      <c r="JGY330" s="80"/>
      <c r="JGZ330" s="80"/>
      <c r="JHA330" s="80"/>
      <c r="JHB330" s="80"/>
      <c r="JHC330" s="80"/>
      <c r="JHD330" s="80"/>
      <c r="JHE330" s="80"/>
      <c r="JHF330" s="80"/>
      <c r="JHG330" s="80"/>
      <c r="JHH330" s="80"/>
      <c r="JHI330" s="80"/>
      <c r="JHJ330" s="80"/>
      <c r="JHK330" s="80"/>
      <c r="JHL330" s="80"/>
      <c r="JHM330" s="80"/>
      <c r="JHN330" s="80"/>
      <c r="JHO330" s="80"/>
      <c r="JHP330" s="80"/>
      <c r="JHQ330" s="80"/>
      <c r="JHR330" s="80"/>
      <c r="JHS330" s="80"/>
      <c r="JHT330" s="80"/>
      <c r="JHU330" s="80"/>
      <c r="JHV330" s="80"/>
      <c r="JHW330" s="80"/>
      <c r="JHX330" s="80"/>
      <c r="JHY330" s="80"/>
      <c r="JHZ330" s="80"/>
      <c r="JIA330" s="80"/>
      <c r="JIB330" s="80"/>
      <c r="JIC330" s="80"/>
      <c r="JID330" s="80"/>
      <c r="JIE330" s="80"/>
      <c r="JIF330" s="80"/>
      <c r="JIG330" s="80"/>
      <c r="JIH330" s="80"/>
      <c r="JII330" s="80"/>
      <c r="JIJ330" s="80"/>
      <c r="JIK330" s="80"/>
      <c r="JIL330" s="80"/>
      <c r="JIM330" s="80"/>
      <c r="JIN330" s="80"/>
      <c r="JIO330" s="80"/>
      <c r="JIP330" s="80"/>
      <c r="JIQ330" s="80"/>
      <c r="JIR330" s="80"/>
      <c r="JIS330" s="80"/>
      <c r="JIT330" s="80"/>
      <c r="JIU330" s="80"/>
      <c r="JIV330" s="80"/>
      <c r="JIW330" s="80"/>
      <c r="JIX330" s="80"/>
      <c r="JIY330" s="80"/>
      <c r="JIZ330" s="80"/>
      <c r="JJA330" s="80"/>
      <c r="JJB330" s="80"/>
      <c r="JJC330" s="80"/>
      <c r="JJD330" s="80"/>
      <c r="JJE330" s="80"/>
      <c r="JJF330" s="80"/>
      <c r="JJG330" s="80"/>
      <c r="JJH330" s="80"/>
      <c r="JJI330" s="80"/>
      <c r="JJJ330" s="80"/>
      <c r="JJK330" s="80"/>
      <c r="JJL330" s="80"/>
      <c r="JJM330" s="80"/>
      <c r="JJN330" s="80"/>
      <c r="JJO330" s="80"/>
      <c r="JJP330" s="80"/>
      <c r="JJQ330" s="80"/>
      <c r="JJR330" s="80"/>
      <c r="JJS330" s="80"/>
      <c r="JJT330" s="80"/>
      <c r="JJU330" s="80"/>
      <c r="JJV330" s="80"/>
      <c r="JJW330" s="80"/>
      <c r="JJX330" s="80"/>
      <c r="JJY330" s="80"/>
      <c r="JJZ330" s="80"/>
      <c r="JKA330" s="80"/>
      <c r="JKB330" s="80"/>
      <c r="JKC330" s="80"/>
      <c r="JKD330" s="80"/>
      <c r="JKE330" s="80"/>
      <c r="JKF330" s="80"/>
      <c r="JKG330" s="80"/>
      <c r="JKH330" s="80"/>
      <c r="JKI330" s="80"/>
      <c r="JKJ330" s="80"/>
      <c r="JKK330" s="80"/>
      <c r="JKL330" s="80"/>
      <c r="JKM330" s="80"/>
      <c r="JKN330" s="80"/>
      <c r="JKO330" s="80"/>
      <c r="JKP330" s="80"/>
      <c r="JKQ330" s="80"/>
      <c r="JKR330" s="80"/>
      <c r="JKS330" s="80"/>
      <c r="JKT330" s="80"/>
      <c r="JKU330" s="80"/>
      <c r="JKV330" s="80"/>
      <c r="JKW330" s="80"/>
      <c r="JKX330" s="80"/>
      <c r="JKY330" s="80"/>
      <c r="JKZ330" s="80"/>
      <c r="JLA330" s="80"/>
      <c r="JLB330" s="80"/>
      <c r="JLC330" s="80"/>
      <c r="JLD330" s="80"/>
      <c r="JLE330" s="80"/>
      <c r="JLF330" s="80"/>
      <c r="JLG330" s="80"/>
      <c r="JLH330" s="80"/>
      <c r="JLI330" s="80"/>
      <c r="JLJ330" s="80"/>
      <c r="JLK330" s="80"/>
      <c r="JLL330" s="80"/>
      <c r="JLM330" s="80"/>
      <c r="JLN330" s="80"/>
      <c r="JLO330" s="80"/>
      <c r="JLP330" s="80"/>
      <c r="JLQ330" s="80"/>
      <c r="JLR330" s="80"/>
      <c r="JLS330" s="80"/>
      <c r="JLT330" s="80"/>
      <c r="JLU330" s="80"/>
      <c r="JLV330" s="80"/>
      <c r="JLW330" s="80"/>
      <c r="JLX330" s="80"/>
      <c r="JLY330" s="80"/>
      <c r="JLZ330" s="80"/>
      <c r="JMA330" s="80"/>
      <c r="JMB330" s="80"/>
      <c r="JMC330" s="80"/>
      <c r="JMD330" s="80"/>
      <c r="JME330" s="80"/>
      <c r="JMF330" s="80"/>
      <c r="JMG330" s="80"/>
      <c r="JMH330" s="80"/>
      <c r="JMI330" s="80"/>
      <c r="JMJ330" s="80"/>
      <c r="JMK330" s="80"/>
      <c r="JML330" s="80"/>
      <c r="JMM330" s="80"/>
      <c r="JMN330" s="80"/>
      <c r="JMO330" s="80"/>
      <c r="JMP330" s="80"/>
      <c r="JMQ330" s="80"/>
      <c r="JMR330" s="80"/>
      <c r="JMS330" s="80"/>
      <c r="JMT330" s="80"/>
      <c r="JMU330" s="80"/>
      <c r="JMV330" s="80"/>
      <c r="JMW330" s="80"/>
      <c r="JMX330" s="80"/>
      <c r="JMY330" s="80"/>
      <c r="JMZ330" s="80"/>
      <c r="JNA330" s="80"/>
      <c r="JNB330" s="80"/>
      <c r="JNC330" s="80"/>
      <c r="JND330" s="80"/>
      <c r="JNE330" s="80"/>
      <c r="JNF330" s="80"/>
      <c r="JNG330" s="80"/>
      <c r="JNH330" s="80"/>
      <c r="JNI330" s="80"/>
      <c r="JNJ330" s="80"/>
      <c r="JNK330" s="80"/>
      <c r="JNL330" s="80"/>
      <c r="JNM330" s="80"/>
      <c r="JNN330" s="80"/>
      <c r="JNO330" s="80"/>
      <c r="JNP330" s="80"/>
      <c r="JNQ330" s="80"/>
      <c r="JNR330" s="80"/>
      <c r="JNS330" s="80"/>
      <c r="JNT330" s="80"/>
      <c r="JNU330" s="80"/>
      <c r="JNV330" s="80"/>
      <c r="JNW330" s="80"/>
      <c r="JNX330" s="80"/>
      <c r="JNY330" s="80"/>
      <c r="JNZ330" s="80"/>
      <c r="JOA330" s="80"/>
      <c r="JOB330" s="80"/>
      <c r="JOC330" s="80"/>
      <c r="JOD330" s="80"/>
      <c r="JOE330" s="80"/>
      <c r="JOF330" s="80"/>
      <c r="JOG330" s="80"/>
      <c r="JOH330" s="80"/>
      <c r="JOI330" s="80"/>
      <c r="JOJ330" s="80"/>
      <c r="JOK330" s="80"/>
      <c r="JOL330" s="80"/>
      <c r="JOM330" s="80"/>
      <c r="JON330" s="80"/>
      <c r="JOO330" s="80"/>
      <c r="JOP330" s="80"/>
      <c r="JOQ330" s="80"/>
      <c r="JOR330" s="80"/>
      <c r="JOS330" s="80"/>
      <c r="JOT330" s="80"/>
      <c r="JOU330" s="80"/>
      <c r="JOV330" s="80"/>
      <c r="JOW330" s="80"/>
      <c r="JOX330" s="80"/>
      <c r="JOY330" s="80"/>
      <c r="JOZ330" s="80"/>
      <c r="JPA330" s="80"/>
      <c r="JPB330" s="80"/>
      <c r="JPC330" s="80"/>
      <c r="JPD330" s="80"/>
      <c r="JPE330" s="80"/>
      <c r="JPF330" s="80"/>
      <c r="JPG330" s="80"/>
      <c r="JPH330" s="80"/>
      <c r="JPI330" s="80"/>
      <c r="JPJ330" s="80"/>
      <c r="JPK330" s="80"/>
      <c r="JPL330" s="80"/>
      <c r="JPM330" s="80"/>
      <c r="JPN330" s="80"/>
      <c r="JPO330" s="80"/>
      <c r="JPP330" s="80"/>
      <c r="JPQ330" s="80"/>
      <c r="JPR330" s="80"/>
      <c r="JPS330" s="80"/>
      <c r="JPT330" s="80"/>
      <c r="JPU330" s="80"/>
      <c r="JPV330" s="80"/>
      <c r="JPW330" s="80"/>
      <c r="JPX330" s="80"/>
      <c r="JPY330" s="80"/>
      <c r="JPZ330" s="80"/>
      <c r="JQA330" s="80"/>
      <c r="JQB330" s="80"/>
      <c r="JQC330" s="80"/>
      <c r="JQD330" s="80"/>
      <c r="JQE330" s="80"/>
      <c r="JQF330" s="80"/>
      <c r="JQG330" s="80"/>
      <c r="JQH330" s="80"/>
      <c r="JQI330" s="80"/>
      <c r="JQJ330" s="80"/>
      <c r="JQK330" s="80"/>
      <c r="JQL330" s="80"/>
      <c r="JQM330" s="80"/>
      <c r="JQN330" s="80"/>
      <c r="JQO330" s="80"/>
      <c r="JQP330" s="80"/>
      <c r="JQQ330" s="80"/>
      <c r="JQR330" s="80"/>
      <c r="JQS330" s="80"/>
      <c r="JQT330" s="80"/>
      <c r="JQU330" s="80"/>
      <c r="JQV330" s="80"/>
      <c r="JQW330" s="80"/>
      <c r="JQX330" s="80"/>
      <c r="JQY330" s="80"/>
      <c r="JQZ330" s="80"/>
      <c r="JRA330" s="80"/>
      <c r="JRB330" s="80"/>
      <c r="JRC330" s="80"/>
      <c r="JRD330" s="80"/>
      <c r="JRE330" s="80"/>
      <c r="JRF330" s="80"/>
      <c r="JRG330" s="80"/>
      <c r="JRH330" s="80"/>
      <c r="JRI330" s="80"/>
      <c r="JRJ330" s="80"/>
      <c r="JRK330" s="80"/>
      <c r="JRL330" s="80"/>
      <c r="JRM330" s="80"/>
      <c r="JRN330" s="80"/>
      <c r="JRO330" s="80"/>
      <c r="JRP330" s="80"/>
      <c r="JRQ330" s="80"/>
      <c r="JRR330" s="80"/>
      <c r="JRS330" s="80"/>
      <c r="JRT330" s="80"/>
      <c r="JRU330" s="80"/>
      <c r="JRV330" s="80"/>
      <c r="JRW330" s="80"/>
      <c r="JRX330" s="80"/>
      <c r="JRY330" s="80"/>
      <c r="JRZ330" s="80"/>
      <c r="JSA330" s="80"/>
      <c r="JSB330" s="80"/>
      <c r="JSC330" s="80"/>
      <c r="JSD330" s="80"/>
      <c r="JSE330" s="80"/>
      <c r="JSF330" s="80"/>
      <c r="JSG330" s="80"/>
      <c r="JSH330" s="80"/>
      <c r="JSI330" s="80"/>
      <c r="JSJ330" s="80"/>
      <c r="JSK330" s="80"/>
      <c r="JSL330" s="80"/>
      <c r="JSM330" s="80"/>
      <c r="JSN330" s="80"/>
      <c r="JSO330" s="80"/>
      <c r="JSP330" s="80"/>
      <c r="JSQ330" s="80"/>
      <c r="JSR330" s="80"/>
      <c r="JSS330" s="80"/>
      <c r="JST330" s="80"/>
      <c r="JSU330" s="80"/>
      <c r="JSV330" s="80"/>
      <c r="JSW330" s="80"/>
      <c r="JSX330" s="80"/>
      <c r="JSY330" s="80"/>
      <c r="JSZ330" s="80"/>
      <c r="JTA330" s="80"/>
      <c r="JTB330" s="80"/>
      <c r="JTC330" s="80"/>
      <c r="JTD330" s="80"/>
      <c r="JTE330" s="80"/>
      <c r="JTF330" s="80"/>
      <c r="JTG330" s="80"/>
      <c r="JTH330" s="80"/>
      <c r="JTI330" s="80"/>
      <c r="JTJ330" s="80"/>
      <c r="JTK330" s="80"/>
      <c r="JTL330" s="80"/>
      <c r="JTM330" s="80"/>
      <c r="JTN330" s="80"/>
      <c r="JTO330" s="80"/>
      <c r="JTP330" s="80"/>
      <c r="JTQ330" s="80"/>
      <c r="JTR330" s="80"/>
      <c r="JTS330" s="80"/>
      <c r="JTT330" s="80"/>
      <c r="JTU330" s="80"/>
      <c r="JTV330" s="80"/>
      <c r="JTW330" s="80"/>
      <c r="JTX330" s="80"/>
      <c r="JTY330" s="80"/>
      <c r="JTZ330" s="80"/>
      <c r="JUA330" s="80"/>
      <c r="JUB330" s="80"/>
      <c r="JUC330" s="80"/>
      <c r="JUD330" s="80"/>
      <c r="JUE330" s="80"/>
      <c r="JUF330" s="80"/>
      <c r="JUG330" s="80"/>
      <c r="JUH330" s="80"/>
      <c r="JUI330" s="80"/>
      <c r="JUJ330" s="80"/>
      <c r="JUK330" s="80"/>
      <c r="JUL330" s="80"/>
      <c r="JUM330" s="80"/>
      <c r="JUN330" s="80"/>
      <c r="JUO330" s="80"/>
      <c r="JUP330" s="80"/>
      <c r="JUQ330" s="80"/>
      <c r="JUR330" s="80"/>
      <c r="JUS330" s="80"/>
      <c r="JUT330" s="80"/>
      <c r="JUU330" s="80"/>
      <c r="JUV330" s="80"/>
      <c r="JUW330" s="80"/>
      <c r="JUX330" s="80"/>
      <c r="JUY330" s="80"/>
      <c r="JUZ330" s="80"/>
      <c r="JVA330" s="80"/>
      <c r="JVB330" s="80"/>
      <c r="JVC330" s="80"/>
      <c r="JVD330" s="80"/>
      <c r="JVE330" s="80"/>
      <c r="JVF330" s="80"/>
      <c r="JVG330" s="80"/>
      <c r="JVH330" s="80"/>
      <c r="JVI330" s="80"/>
      <c r="JVJ330" s="80"/>
      <c r="JVK330" s="80"/>
      <c r="JVL330" s="80"/>
      <c r="JVM330" s="80"/>
      <c r="JVN330" s="80"/>
      <c r="JVO330" s="80"/>
      <c r="JVP330" s="80"/>
      <c r="JVQ330" s="80"/>
      <c r="JVR330" s="80"/>
      <c r="JVS330" s="80"/>
      <c r="JVT330" s="80"/>
      <c r="JVU330" s="80"/>
      <c r="JVV330" s="80"/>
      <c r="JVW330" s="80"/>
      <c r="JVX330" s="80"/>
      <c r="JVY330" s="80"/>
      <c r="JVZ330" s="80"/>
      <c r="JWA330" s="80"/>
      <c r="JWB330" s="80"/>
      <c r="JWC330" s="80"/>
      <c r="JWD330" s="80"/>
      <c r="JWE330" s="80"/>
      <c r="JWF330" s="80"/>
      <c r="JWG330" s="80"/>
      <c r="JWH330" s="80"/>
      <c r="JWI330" s="80"/>
      <c r="JWJ330" s="80"/>
      <c r="JWK330" s="80"/>
      <c r="JWL330" s="80"/>
      <c r="JWM330" s="80"/>
      <c r="JWN330" s="80"/>
      <c r="JWO330" s="80"/>
      <c r="JWP330" s="80"/>
      <c r="JWQ330" s="80"/>
      <c r="JWR330" s="80"/>
      <c r="JWS330" s="80"/>
      <c r="JWT330" s="80"/>
      <c r="JWU330" s="80"/>
      <c r="JWV330" s="80"/>
      <c r="JWW330" s="80"/>
      <c r="JWX330" s="80"/>
      <c r="JWY330" s="80"/>
      <c r="JWZ330" s="80"/>
      <c r="JXA330" s="80"/>
      <c r="JXB330" s="80"/>
      <c r="JXC330" s="80"/>
      <c r="JXD330" s="80"/>
      <c r="JXE330" s="80"/>
      <c r="JXF330" s="80"/>
      <c r="JXG330" s="80"/>
      <c r="JXH330" s="80"/>
      <c r="JXI330" s="80"/>
      <c r="JXJ330" s="80"/>
      <c r="JXK330" s="80"/>
      <c r="JXL330" s="80"/>
      <c r="JXM330" s="80"/>
      <c r="JXN330" s="80"/>
      <c r="JXO330" s="80"/>
      <c r="JXP330" s="80"/>
      <c r="JXQ330" s="80"/>
      <c r="JXR330" s="80"/>
      <c r="JXS330" s="80"/>
      <c r="JXT330" s="80"/>
      <c r="JXU330" s="80"/>
      <c r="JXV330" s="80"/>
      <c r="JXW330" s="80"/>
      <c r="JXX330" s="80"/>
      <c r="JXY330" s="80"/>
      <c r="JXZ330" s="80"/>
      <c r="JYA330" s="80"/>
      <c r="JYB330" s="80"/>
      <c r="JYC330" s="80"/>
      <c r="JYD330" s="80"/>
      <c r="JYE330" s="80"/>
      <c r="JYF330" s="80"/>
      <c r="JYG330" s="80"/>
      <c r="JYH330" s="80"/>
      <c r="JYI330" s="80"/>
      <c r="JYJ330" s="80"/>
      <c r="JYK330" s="80"/>
      <c r="JYL330" s="80"/>
      <c r="JYM330" s="80"/>
      <c r="JYN330" s="80"/>
      <c r="JYO330" s="80"/>
      <c r="JYP330" s="80"/>
      <c r="JYQ330" s="80"/>
      <c r="JYR330" s="80"/>
      <c r="JYS330" s="80"/>
      <c r="JYT330" s="80"/>
      <c r="JYU330" s="80"/>
      <c r="JYV330" s="80"/>
      <c r="JYW330" s="80"/>
      <c r="JYX330" s="80"/>
      <c r="JYY330" s="80"/>
      <c r="JYZ330" s="80"/>
      <c r="JZA330" s="80"/>
      <c r="JZB330" s="80"/>
      <c r="JZC330" s="80"/>
      <c r="JZD330" s="80"/>
      <c r="JZE330" s="80"/>
      <c r="JZF330" s="80"/>
      <c r="JZG330" s="80"/>
      <c r="JZH330" s="80"/>
      <c r="JZI330" s="80"/>
      <c r="JZJ330" s="80"/>
      <c r="JZK330" s="80"/>
      <c r="JZL330" s="80"/>
      <c r="JZM330" s="80"/>
      <c r="JZN330" s="80"/>
      <c r="JZO330" s="80"/>
      <c r="JZP330" s="80"/>
      <c r="JZQ330" s="80"/>
      <c r="JZR330" s="80"/>
      <c r="JZS330" s="80"/>
      <c r="JZT330" s="80"/>
      <c r="JZU330" s="80"/>
      <c r="JZV330" s="80"/>
      <c r="JZW330" s="80"/>
      <c r="JZX330" s="80"/>
      <c r="JZY330" s="80"/>
      <c r="JZZ330" s="80"/>
      <c r="KAA330" s="80"/>
      <c r="KAB330" s="80"/>
      <c r="KAC330" s="80"/>
      <c r="KAD330" s="80"/>
      <c r="KAE330" s="80"/>
      <c r="KAF330" s="80"/>
      <c r="KAG330" s="80"/>
      <c r="KAH330" s="80"/>
      <c r="KAI330" s="80"/>
      <c r="KAJ330" s="80"/>
      <c r="KAK330" s="80"/>
      <c r="KAL330" s="80"/>
      <c r="KAM330" s="80"/>
      <c r="KAN330" s="80"/>
      <c r="KAO330" s="80"/>
      <c r="KAP330" s="80"/>
      <c r="KAQ330" s="80"/>
      <c r="KAR330" s="80"/>
      <c r="KAS330" s="80"/>
      <c r="KAT330" s="80"/>
      <c r="KAU330" s="80"/>
      <c r="KAV330" s="80"/>
      <c r="KAW330" s="80"/>
      <c r="KAX330" s="80"/>
      <c r="KAY330" s="80"/>
      <c r="KAZ330" s="80"/>
      <c r="KBA330" s="80"/>
      <c r="KBB330" s="80"/>
      <c r="KBC330" s="80"/>
      <c r="KBD330" s="80"/>
      <c r="KBE330" s="80"/>
      <c r="KBF330" s="80"/>
      <c r="KBG330" s="80"/>
      <c r="KBH330" s="80"/>
      <c r="KBI330" s="80"/>
      <c r="KBJ330" s="80"/>
      <c r="KBK330" s="80"/>
      <c r="KBL330" s="80"/>
      <c r="KBM330" s="80"/>
      <c r="KBN330" s="80"/>
      <c r="KBO330" s="80"/>
      <c r="KBP330" s="80"/>
      <c r="KBQ330" s="80"/>
      <c r="KBR330" s="80"/>
      <c r="KBS330" s="80"/>
      <c r="KBT330" s="80"/>
      <c r="KBU330" s="80"/>
      <c r="KBV330" s="80"/>
      <c r="KBW330" s="80"/>
      <c r="KBX330" s="80"/>
      <c r="KBY330" s="80"/>
      <c r="KBZ330" s="80"/>
      <c r="KCA330" s="80"/>
      <c r="KCB330" s="80"/>
      <c r="KCC330" s="80"/>
      <c r="KCD330" s="80"/>
      <c r="KCE330" s="80"/>
      <c r="KCF330" s="80"/>
      <c r="KCG330" s="80"/>
      <c r="KCH330" s="80"/>
      <c r="KCI330" s="80"/>
      <c r="KCJ330" s="80"/>
      <c r="KCK330" s="80"/>
      <c r="KCL330" s="80"/>
      <c r="KCM330" s="80"/>
      <c r="KCN330" s="80"/>
      <c r="KCO330" s="80"/>
      <c r="KCP330" s="80"/>
      <c r="KCQ330" s="80"/>
      <c r="KCR330" s="80"/>
      <c r="KCS330" s="80"/>
      <c r="KCT330" s="80"/>
      <c r="KCU330" s="80"/>
      <c r="KCV330" s="80"/>
      <c r="KCW330" s="80"/>
      <c r="KCX330" s="80"/>
      <c r="KCY330" s="80"/>
      <c r="KCZ330" s="80"/>
      <c r="KDA330" s="80"/>
      <c r="KDB330" s="80"/>
      <c r="KDC330" s="80"/>
      <c r="KDD330" s="80"/>
      <c r="KDE330" s="80"/>
      <c r="KDF330" s="80"/>
      <c r="KDG330" s="80"/>
      <c r="KDH330" s="80"/>
      <c r="KDI330" s="80"/>
      <c r="KDJ330" s="80"/>
      <c r="KDK330" s="80"/>
      <c r="KDL330" s="80"/>
      <c r="KDM330" s="80"/>
      <c r="KDN330" s="80"/>
      <c r="KDO330" s="80"/>
      <c r="KDP330" s="80"/>
      <c r="KDQ330" s="80"/>
      <c r="KDR330" s="80"/>
      <c r="KDS330" s="80"/>
      <c r="KDT330" s="80"/>
      <c r="KDU330" s="80"/>
      <c r="KDV330" s="80"/>
      <c r="KDW330" s="80"/>
      <c r="KDX330" s="80"/>
      <c r="KDY330" s="80"/>
      <c r="KDZ330" s="80"/>
      <c r="KEA330" s="80"/>
      <c r="KEB330" s="80"/>
      <c r="KEC330" s="80"/>
      <c r="KED330" s="80"/>
      <c r="KEE330" s="80"/>
      <c r="KEF330" s="80"/>
      <c r="KEG330" s="80"/>
      <c r="KEH330" s="80"/>
      <c r="KEI330" s="80"/>
      <c r="KEJ330" s="80"/>
      <c r="KEK330" s="80"/>
      <c r="KEL330" s="80"/>
      <c r="KEM330" s="80"/>
      <c r="KEN330" s="80"/>
      <c r="KEO330" s="80"/>
      <c r="KEP330" s="80"/>
      <c r="KEQ330" s="80"/>
      <c r="KER330" s="80"/>
      <c r="KES330" s="80"/>
      <c r="KET330" s="80"/>
      <c r="KEU330" s="80"/>
      <c r="KEV330" s="80"/>
      <c r="KEW330" s="80"/>
      <c r="KEX330" s="80"/>
      <c r="KEY330" s="80"/>
      <c r="KEZ330" s="80"/>
      <c r="KFA330" s="80"/>
      <c r="KFB330" s="80"/>
      <c r="KFC330" s="80"/>
      <c r="KFD330" s="80"/>
      <c r="KFE330" s="80"/>
      <c r="KFF330" s="80"/>
      <c r="KFG330" s="80"/>
      <c r="KFH330" s="80"/>
      <c r="KFI330" s="80"/>
      <c r="KFJ330" s="80"/>
      <c r="KFK330" s="80"/>
      <c r="KFL330" s="80"/>
      <c r="KFM330" s="80"/>
      <c r="KFN330" s="80"/>
      <c r="KFO330" s="80"/>
      <c r="KFP330" s="80"/>
      <c r="KFQ330" s="80"/>
      <c r="KFR330" s="80"/>
      <c r="KFS330" s="80"/>
      <c r="KFT330" s="80"/>
      <c r="KFU330" s="80"/>
      <c r="KFV330" s="80"/>
      <c r="KFW330" s="80"/>
      <c r="KFX330" s="80"/>
      <c r="KFY330" s="80"/>
      <c r="KFZ330" s="80"/>
      <c r="KGA330" s="80"/>
      <c r="KGB330" s="80"/>
      <c r="KGC330" s="80"/>
      <c r="KGD330" s="80"/>
      <c r="KGE330" s="80"/>
      <c r="KGF330" s="80"/>
      <c r="KGG330" s="80"/>
      <c r="KGH330" s="80"/>
      <c r="KGI330" s="80"/>
      <c r="KGJ330" s="80"/>
      <c r="KGK330" s="80"/>
      <c r="KGL330" s="80"/>
      <c r="KGM330" s="80"/>
      <c r="KGN330" s="80"/>
      <c r="KGO330" s="80"/>
      <c r="KGP330" s="80"/>
      <c r="KGQ330" s="80"/>
      <c r="KGR330" s="80"/>
      <c r="KGS330" s="80"/>
      <c r="KGT330" s="80"/>
      <c r="KGU330" s="80"/>
      <c r="KGV330" s="80"/>
      <c r="KGW330" s="80"/>
      <c r="KGX330" s="80"/>
      <c r="KGY330" s="80"/>
      <c r="KGZ330" s="80"/>
      <c r="KHA330" s="80"/>
      <c r="KHB330" s="80"/>
      <c r="KHC330" s="80"/>
      <c r="KHD330" s="80"/>
      <c r="KHE330" s="80"/>
      <c r="KHF330" s="80"/>
      <c r="KHG330" s="80"/>
      <c r="KHH330" s="80"/>
      <c r="KHI330" s="80"/>
      <c r="KHJ330" s="80"/>
      <c r="KHK330" s="80"/>
      <c r="KHL330" s="80"/>
      <c r="KHM330" s="80"/>
      <c r="KHN330" s="80"/>
      <c r="KHO330" s="80"/>
      <c r="KHP330" s="80"/>
      <c r="KHQ330" s="80"/>
      <c r="KHR330" s="80"/>
      <c r="KHS330" s="80"/>
      <c r="KHT330" s="80"/>
      <c r="KHU330" s="80"/>
      <c r="KHV330" s="80"/>
      <c r="KHW330" s="80"/>
      <c r="KHX330" s="80"/>
      <c r="KHY330" s="80"/>
      <c r="KHZ330" s="80"/>
      <c r="KIA330" s="80"/>
      <c r="KIB330" s="80"/>
      <c r="KIC330" s="80"/>
      <c r="KID330" s="80"/>
      <c r="KIE330" s="80"/>
      <c r="KIF330" s="80"/>
      <c r="KIG330" s="80"/>
      <c r="KIH330" s="80"/>
      <c r="KII330" s="80"/>
      <c r="KIJ330" s="80"/>
      <c r="KIK330" s="80"/>
      <c r="KIL330" s="80"/>
      <c r="KIM330" s="80"/>
      <c r="KIN330" s="80"/>
      <c r="KIO330" s="80"/>
      <c r="KIP330" s="80"/>
      <c r="KIQ330" s="80"/>
      <c r="KIR330" s="80"/>
      <c r="KIS330" s="80"/>
      <c r="KIT330" s="80"/>
      <c r="KIU330" s="80"/>
      <c r="KIV330" s="80"/>
      <c r="KIW330" s="80"/>
      <c r="KIX330" s="80"/>
      <c r="KIY330" s="80"/>
      <c r="KIZ330" s="80"/>
      <c r="KJA330" s="80"/>
      <c r="KJB330" s="80"/>
      <c r="KJC330" s="80"/>
      <c r="KJD330" s="80"/>
      <c r="KJE330" s="80"/>
      <c r="KJF330" s="80"/>
      <c r="KJG330" s="80"/>
      <c r="KJH330" s="80"/>
      <c r="KJI330" s="80"/>
      <c r="KJJ330" s="80"/>
      <c r="KJK330" s="80"/>
      <c r="KJL330" s="80"/>
      <c r="KJM330" s="80"/>
      <c r="KJN330" s="80"/>
      <c r="KJO330" s="80"/>
      <c r="KJP330" s="80"/>
      <c r="KJQ330" s="80"/>
      <c r="KJR330" s="80"/>
      <c r="KJS330" s="80"/>
      <c r="KJT330" s="80"/>
      <c r="KJU330" s="80"/>
      <c r="KJV330" s="80"/>
      <c r="KJW330" s="80"/>
      <c r="KJX330" s="80"/>
      <c r="KJY330" s="80"/>
      <c r="KJZ330" s="80"/>
      <c r="KKA330" s="80"/>
      <c r="KKB330" s="80"/>
      <c r="KKC330" s="80"/>
      <c r="KKD330" s="80"/>
      <c r="KKE330" s="80"/>
      <c r="KKF330" s="80"/>
      <c r="KKG330" s="80"/>
      <c r="KKH330" s="80"/>
      <c r="KKI330" s="80"/>
      <c r="KKJ330" s="80"/>
      <c r="KKK330" s="80"/>
      <c r="KKL330" s="80"/>
      <c r="KKM330" s="80"/>
      <c r="KKN330" s="80"/>
      <c r="KKO330" s="80"/>
      <c r="KKP330" s="80"/>
      <c r="KKQ330" s="80"/>
      <c r="KKR330" s="80"/>
      <c r="KKS330" s="80"/>
      <c r="KKT330" s="80"/>
      <c r="KKU330" s="80"/>
      <c r="KKV330" s="80"/>
      <c r="KKW330" s="80"/>
      <c r="KKX330" s="80"/>
      <c r="KKY330" s="80"/>
      <c r="KKZ330" s="80"/>
      <c r="KLA330" s="80"/>
      <c r="KLB330" s="80"/>
      <c r="KLC330" s="80"/>
      <c r="KLD330" s="80"/>
      <c r="KLE330" s="80"/>
      <c r="KLF330" s="80"/>
      <c r="KLG330" s="80"/>
      <c r="KLH330" s="80"/>
      <c r="KLI330" s="80"/>
      <c r="KLJ330" s="80"/>
      <c r="KLK330" s="80"/>
      <c r="KLL330" s="80"/>
      <c r="KLM330" s="80"/>
      <c r="KLN330" s="80"/>
      <c r="KLO330" s="80"/>
      <c r="KLP330" s="80"/>
      <c r="KLQ330" s="80"/>
      <c r="KLR330" s="80"/>
      <c r="KLS330" s="80"/>
      <c r="KLT330" s="80"/>
      <c r="KLU330" s="80"/>
      <c r="KLV330" s="80"/>
      <c r="KLW330" s="80"/>
      <c r="KLX330" s="80"/>
      <c r="KLY330" s="80"/>
      <c r="KLZ330" s="80"/>
      <c r="KMA330" s="80"/>
      <c r="KMB330" s="80"/>
      <c r="KMC330" s="80"/>
      <c r="KMD330" s="80"/>
      <c r="KME330" s="80"/>
      <c r="KMF330" s="80"/>
      <c r="KMG330" s="80"/>
      <c r="KMH330" s="80"/>
      <c r="KMI330" s="80"/>
      <c r="KMJ330" s="80"/>
      <c r="KMK330" s="80"/>
      <c r="KML330" s="80"/>
      <c r="KMM330" s="80"/>
      <c r="KMN330" s="80"/>
      <c r="KMO330" s="80"/>
      <c r="KMP330" s="80"/>
      <c r="KMQ330" s="80"/>
      <c r="KMR330" s="80"/>
      <c r="KMS330" s="80"/>
      <c r="KMT330" s="80"/>
      <c r="KMU330" s="80"/>
      <c r="KMV330" s="80"/>
      <c r="KMW330" s="80"/>
      <c r="KMX330" s="80"/>
      <c r="KMY330" s="80"/>
      <c r="KMZ330" s="80"/>
      <c r="KNA330" s="80"/>
      <c r="KNB330" s="80"/>
      <c r="KNC330" s="80"/>
      <c r="KND330" s="80"/>
      <c r="KNE330" s="80"/>
      <c r="KNF330" s="80"/>
      <c r="KNG330" s="80"/>
      <c r="KNH330" s="80"/>
      <c r="KNI330" s="80"/>
      <c r="KNJ330" s="80"/>
      <c r="KNK330" s="80"/>
      <c r="KNL330" s="80"/>
      <c r="KNM330" s="80"/>
      <c r="KNN330" s="80"/>
      <c r="KNO330" s="80"/>
      <c r="KNP330" s="80"/>
      <c r="KNQ330" s="80"/>
      <c r="KNR330" s="80"/>
      <c r="KNS330" s="80"/>
      <c r="KNT330" s="80"/>
      <c r="KNU330" s="80"/>
      <c r="KNV330" s="80"/>
      <c r="KNW330" s="80"/>
      <c r="KNX330" s="80"/>
      <c r="KNY330" s="80"/>
      <c r="KNZ330" s="80"/>
      <c r="KOA330" s="80"/>
      <c r="KOB330" s="80"/>
      <c r="KOC330" s="80"/>
      <c r="KOD330" s="80"/>
      <c r="KOE330" s="80"/>
      <c r="KOF330" s="80"/>
      <c r="KOG330" s="80"/>
      <c r="KOH330" s="80"/>
      <c r="KOI330" s="80"/>
      <c r="KOJ330" s="80"/>
      <c r="KOK330" s="80"/>
      <c r="KOL330" s="80"/>
      <c r="KOM330" s="80"/>
      <c r="KON330" s="80"/>
      <c r="KOO330" s="80"/>
      <c r="KOP330" s="80"/>
      <c r="KOQ330" s="80"/>
      <c r="KOR330" s="80"/>
      <c r="KOS330" s="80"/>
      <c r="KOT330" s="80"/>
      <c r="KOU330" s="80"/>
      <c r="KOV330" s="80"/>
      <c r="KOW330" s="80"/>
      <c r="KOX330" s="80"/>
      <c r="KOY330" s="80"/>
      <c r="KOZ330" s="80"/>
      <c r="KPA330" s="80"/>
      <c r="KPB330" s="80"/>
      <c r="KPC330" s="80"/>
      <c r="KPD330" s="80"/>
      <c r="KPE330" s="80"/>
      <c r="KPF330" s="80"/>
      <c r="KPG330" s="80"/>
      <c r="KPH330" s="80"/>
      <c r="KPI330" s="80"/>
      <c r="KPJ330" s="80"/>
      <c r="KPK330" s="80"/>
      <c r="KPL330" s="80"/>
      <c r="KPM330" s="80"/>
      <c r="KPN330" s="80"/>
      <c r="KPO330" s="80"/>
      <c r="KPP330" s="80"/>
      <c r="KPQ330" s="80"/>
      <c r="KPR330" s="80"/>
      <c r="KPS330" s="80"/>
      <c r="KPT330" s="80"/>
      <c r="KPU330" s="80"/>
      <c r="KPV330" s="80"/>
      <c r="KPW330" s="80"/>
      <c r="KPX330" s="80"/>
      <c r="KPY330" s="80"/>
      <c r="KPZ330" s="80"/>
      <c r="KQA330" s="80"/>
      <c r="KQB330" s="80"/>
      <c r="KQC330" s="80"/>
      <c r="KQD330" s="80"/>
      <c r="KQE330" s="80"/>
      <c r="KQF330" s="80"/>
      <c r="KQG330" s="80"/>
      <c r="KQH330" s="80"/>
      <c r="KQI330" s="80"/>
      <c r="KQJ330" s="80"/>
      <c r="KQK330" s="80"/>
      <c r="KQL330" s="80"/>
      <c r="KQM330" s="80"/>
      <c r="KQN330" s="80"/>
      <c r="KQO330" s="80"/>
      <c r="KQP330" s="80"/>
      <c r="KQQ330" s="80"/>
      <c r="KQR330" s="80"/>
      <c r="KQS330" s="80"/>
      <c r="KQT330" s="80"/>
      <c r="KQU330" s="80"/>
      <c r="KQV330" s="80"/>
      <c r="KQW330" s="80"/>
      <c r="KQX330" s="80"/>
      <c r="KQY330" s="80"/>
      <c r="KQZ330" s="80"/>
      <c r="KRA330" s="80"/>
      <c r="KRB330" s="80"/>
      <c r="KRC330" s="80"/>
      <c r="KRD330" s="80"/>
      <c r="KRE330" s="80"/>
      <c r="KRF330" s="80"/>
      <c r="KRG330" s="80"/>
      <c r="KRH330" s="80"/>
      <c r="KRI330" s="80"/>
      <c r="KRJ330" s="80"/>
      <c r="KRK330" s="80"/>
      <c r="KRL330" s="80"/>
      <c r="KRM330" s="80"/>
      <c r="KRN330" s="80"/>
      <c r="KRO330" s="80"/>
      <c r="KRP330" s="80"/>
      <c r="KRQ330" s="80"/>
      <c r="KRR330" s="80"/>
      <c r="KRS330" s="80"/>
      <c r="KRT330" s="80"/>
      <c r="KRU330" s="80"/>
      <c r="KRV330" s="80"/>
      <c r="KRW330" s="80"/>
      <c r="KRX330" s="80"/>
      <c r="KRY330" s="80"/>
      <c r="KRZ330" s="80"/>
      <c r="KSA330" s="80"/>
      <c r="KSB330" s="80"/>
      <c r="KSC330" s="80"/>
      <c r="KSD330" s="80"/>
      <c r="KSE330" s="80"/>
      <c r="KSF330" s="80"/>
      <c r="KSG330" s="80"/>
      <c r="KSH330" s="80"/>
      <c r="KSI330" s="80"/>
      <c r="KSJ330" s="80"/>
      <c r="KSK330" s="80"/>
      <c r="KSL330" s="80"/>
      <c r="KSM330" s="80"/>
      <c r="KSN330" s="80"/>
      <c r="KSO330" s="80"/>
      <c r="KSP330" s="80"/>
      <c r="KSQ330" s="80"/>
      <c r="KSR330" s="80"/>
      <c r="KSS330" s="80"/>
      <c r="KST330" s="80"/>
      <c r="KSU330" s="80"/>
      <c r="KSV330" s="80"/>
      <c r="KSW330" s="80"/>
      <c r="KSX330" s="80"/>
      <c r="KSY330" s="80"/>
      <c r="KSZ330" s="80"/>
      <c r="KTA330" s="80"/>
      <c r="KTB330" s="80"/>
      <c r="KTC330" s="80"/>
      <c r="KTD330" s="80"/>
      <c r="KTE330" s="80"/>
      <c r="KTF330" s="80"/>
      <c r="KTG330" s="80"/>
      <c r="KTH330" s="80"/>
      <c r="KTI330" s="80"/>
      <c r="KTJ330" s="80"/>
      <c r="KTK330" s="80"/>
      <c r="KTL330" s="80"/>
      <c r="KTM330" s="80"/>
      <c r="KTN330" s="80"/>
      <c r="KTO330" s="80"/>
      <c r="KTP330" s="80"/>
      <c r="KTQ330" s="80"/>
      <c r="KTR330" s="80"/>
      <c r="KTS330" s="80"/>
      <c r="KTT330" s="80"/>
      <c r="KTU330" s="80"/>
      <c r="KTV330" s="80"/>
      <c r="KTW330" s="80"/>
      <c r="KTX330" s="80"/>
      <c r="KTY330" s="80"/>
      <c r="KTZ330" s="80"/>
      <c r="KUA330" s="80"/>
      <c r="KUB330" s="80"/>
      <c r="KUC330" s="80"/>
      <c r="KUD330" s="80"/>
      <c r="KUE330" s="80"/>
      <c r="KUF330" s="80"/>
      <c r="KUG330" s="80"/>
      <c r="KUH330" s="80"/>
      <c r="KUI330" s="80"/>
      <c r="KUJ330" s="80"/>
      <c r="KUK330" s="80"/>
      <c r="KUL330" s="80"/>
      <c r="KUM330" s="80"/>
      <c r="KUN330" s="80"/>
      <c r="KUO330" s="80"/>
      <c r="KUP330" s="80"/>
      <c r="KUQ330" s="80"/>
      <c r="KUR330" s="80"/>
      <c r="KUS330" s="80"/>
      <c r="KUT330" s="80"/>
      <c r="KUU330" s="80"/>
      <c r="KUV330" s="80"/>
      <c r="KUW330" s="80"/>
      <c r="KUX330" s="80"/>
      <c r="KUY330" s="80"/>
      <c r="KUZ330" s="80"/>
      <c r="KVA330" s="80"/>
      <c r="KVB330" s="80"/>
      <c r="KVC330" s="80"/>
      <c r="KVD330" s="80"/>
      <c r="KVE330" s="80"/>
      <c r="KVF330" s="80"/>
      <c r="KVG330" s="80"/>
      <c r="KVH330" s="80"/>
      <c r="KVI330" s="80"/>
      <c r="KVJ330" s="80"/>
      <c r="KVK330" s="80"/>
      <c r="KVL330" s="80"/>
      <c r="KVM330" s="80"/>
      <c r="KVN330" s="80"/>
      <c r="KVO330" s="80"/>
      <c r="KVP330" s="80"/>
      <c r="KVQ330" s="80"/>
      <c r="KVR330" s="80"/>
      <c r="KVS330" s="80"/>
      <c r="KVT330" s="80"/>
      <c r="KVU330" s="80"/>
      <c r="KVV330" s="80"/>
      <c r="KVW330" s="80"/>
      <c r="KVX330" s="80"/>
      <c r="KVY330" s="80"/>
      <c r="KVZ330" s="80"/>
      <c r="KWA330" s="80"/>
      <c r="KWB330" s="80"/>
      <c r="KWC330" s="80"/>
      <c r="KWD330" s="80"/>
      <c r="KWE330" s="80"/>
      <c r="KWF330" s="80"/>
      <c r="KWG330" s="80"/>
      <c r="KWH330" s="80"/>
      <c r="KWI330" s="80"/>
      <c r="KWJ330" s="80"/>
      <c r="KWK330" s="80"/>
      <c r="KWL330" s="80"/>
      <c r="KWM330" s="80"/>
      <c r="KWN330" s="80"/>
      <c r="KWO330" s="80"/>
      <c r="KWP330" s="80"/>
      <c r="KWQ330" s="80"/>
      <c r="KWR330" s="80"/>
      <c r="KWS330" s="80"/>
      <c r="KWT330" s="80"/>
      <c r="KWU330" s="80"/>
      <c r="KWV330" s="80"/>
      <c r="KWW330" s="80"/>
      <c r="KWX330" s="80"/>
      <c r="KWY330" s="80"/>
      <c r="KWZ330" s="80"/>
      <c r="KXA330" s="80"/>
      <c r="KXB330" s="80"/>
      <c r="KXC330" s="80"/>
      <c r="KXD330" s="80"/>
      <c r="KXE330" s="80"/>
      <c r="KXF330" s="80"/>
      <c r="KXG330" s="80"/>
      <c r="KXH330" s="80"/>
      <c r="KXI330" s="80"/>
      <c r="KXJ330" s="80"/>
      <c r="KXK330" s="80"/>
      <c r="KXL330" s="80"/>
      <c r="KXM330" s="80"/>
      <c r="KXN330" s="80"/>
      <c r="KXO330" s="80"/>
      <c r="KXP330" s="80"/>
      <c r="KXQ330" s="80"/>
      <c r="KXR330" s="80"/>
      <c r="KXS330" s="80"/>
      <c r="KXT330" s="80"/>
      <c r="KXU330" s="80"/>
      <c r="KXV330" s="80"/>
      <c r="KXW330" s="80"/>
      <c r="KXX330" s="80"/>
      <c r="KXY330" s="80"/>
      <c r="KXZ330" s="80"/>
      <c r="KYA330" s="80"/>
      <c r="KYB330" s="80"/>
      <c r="KYC330" s="80"/>
      <c r="KYD330" s="80"/>
      <c r="KYE330" s="80"/>
      <c r="KYF330" s="80"/>
      <c r="KYG330" s="80"/>
      <c r="KYH330" s="80"/>
      <c r="KYI330" s="80"/>
      <c r="KYJ330" s="80"/>
      <c r="KYK330" s="80"/>
      <c r="KYL330" s="80"/>
      <c r="KYM330" s="80"/>
      <c r="KYN330" s="80"/>
      <c r="KYO330" s="80"/>
      <c r="KYP330" s="80"/>
      <c r="KYQ330" s="80"/>
      <c r="KYR330" s="80"/>
      <c r="KYS330" s="80"/>
      <c r="KYT330" s="80"/>
      <c r="KYU330" s="80"/>
      <c r="KYV330" s="80"/>
      <c r="KYW330" s="80"/>
      <c r="KYX330" s="80"/>
      <c r="KYY330" s="80"/>
      <c r="KYZ330" s="80"/>
      <c r="KZA330" s="80"/>
      <c r="KZB330" s="80"/>
      <c r="KZC330" s="80"/>
      <c r="KZD330" s="80"/>
      <c r="KZE330" s="80"/>
      <c r="KZF330" s="80"/>
      <c r="KZG330" s="80"/>
      <c r="KZH330" s="80"/>
      <c r="KZI330" s="80"/>
      <c r="KZJ330" s="80"/>
      <c r="KZK330" s="80"/>
      <c r="KZL330" s="80"/>
      <c r="KZM330" s="80"/>
      <c r="KZN330" s="80"/>
      <c r="KZO330" s="80"/>
      <c r="KZP330" s="80"/>
      <c r="KZQ330" s="80"/>
      <c r="KZR330" s="80"/>
      <c r="KZS330" s="80"/>
      <c r="KZT330" s="80"/>
      <c r="KZU330" s="80"/>
      <c r="KZV330" s="80"/>
      <c r="KZW330" s="80"/>
      <c r="KZX330" s="80"/>
      <c r="KZY330" s="80"/>
      <c r="KZZ330" s="80"/>
      <c r="LAA330" s="80"/>
      <c r="LAB330" s="80"/>
      <c r="LAC330" s="80"/>
      <c r="LAD330" s="80"/>
      <c r="LAE330" s="80"/>
      <c r="LAF330" s="80"/>
      <c r="LAG330" s="80"/>
      <c r="LAH330" s="80"/>
      <c r="LAI330" s="80"/>
      <c r="LAJ330" s="80"/>
      <c r="LAK330" s="80"/>
      <c r="LAL330" s="80"/>
      <c r="LAM330" s="80"/>
      <c r="LAN330" s="80"/>
      <c r="LAO330" s="80"/>
      <c r="LAP330" s="80"/>
      <c r="LAQ330" s="80"/>
      <c r="LAR330" s="80"/>
      <c r="LAS330" s="80"/>
      <c r="LAT330" s="80"/>
      <c r="LAU330" s="80"/>
      <c r="LAV330" s="80"/>
      <c r="LAW330" s="80"/>
      <c r="LAX330" s="80"/>
      <c r="LAY330" s="80"/>
      <c r="LAZ330" s="80"/>
      <c r="LBA330" s="80"/>
      <c r="LBB330" s="80"/>
      <c r="LBC330" s="80"/>
      <c r="LBD330" s="80"/>
      <c r="LBE330" s="80"/>
      <c r="LBF330" s="80"/>
      <c r="LBG330" s="80"/>
      <c r="LBH330" s="80"/>
      <c r="LBI330" s="80"/>
      <c r="LBJ330" s="80"/>
      <c r="LBK330" s="80"/>
      <c r="LBL330" s="80"/>
      <c r="LBM330" s="80"/>
      <c r="LBN330" s="80"/>
      <c r="LBO330" s="80"/>
      <c r="LBP330" s="80"/>
      <c r="LBQ330" s="80"/>
      <c r="LBR330" s="80"/>
      <c r="LBS330" s="80"/>
      <c r="LBT330" s="80"/>
      <c r="LBU330" s="80"/>
      <c r="LBV330" s="80"/>
      <c r="LBW330" s="80"/>
      <c r="LBX330" s="80"/>
      <c r="LBY330" s="80"/>
      <c r="LBZ330" s="80"/>
      <c r="LCA330" s="80"/>
      <c r="LCB330" s="80"/>
      <c r="LCC330" s="80"/>
      <c r="LCD330" s="80"/>
      <c r="LCE330" s="80"/>
      <c r="LCF330" s="80"/>
      <c r="LCG330" s="80"/>
      <c r="LCH330" s="80"/>
      <c r="LCI330" s="80"/>
      <c r="LCJ330" s="80"/>
      <c r="LCK330" s="80"/>
      <c r="LCL330" s="80"/>
      <c r="LCM330" s="80"/>
      <c r="LCN330" s="80"/>
      <c r="LCO330" s="80"/>
      <c r="LCP330" s="80"/>
      <c r="LCQ330" s="80"/>
      <c r="LCR330" s="80"/>
      <c r="LCS330" s="80"/>
      <c r="LCT330" s="80"/>
      <c r="LCU330" s="80"/>
      <c r="LCV330" s="80"/>
      <c r="LCW330" s="80"/>
      <c r="LCX330" s="80"/>
      <c r="LCY330" s="80"/>
      <c r="LCZ330" s="80"/>
      <c r="LDA330" s="80"/>
      <c r="LDB330" s="80"/>
      <c r="LDC330" s="80"/>
      <c r="LDD330" s="80"/>
      <c r="LDE330" s="80"/>
      <c r="LDF330" s="80"/>
      <c r="LDG330" s="80"/>
      <c r="LDH330" s="80"/>
      <c r="LDI330" s="80"/>
      <c r="LDJ330" s="80"/>
      <c r="LDK330" s="80"/>
      <c r="LDL330" s="80"/>
      <c r="LDM330" s="80"/>
      <c r="LDN330" s="80"/>
      <c r="LDO330" s="80"/>
      <c r="LDP330" s="80"/>
      <c r="LDQ330" s="80"/>
      <c r="LDR330" s="80"/>
      <c r="LDS330" s="80"/>
      <c r="LDT330" s="80"/>
      <c r="LDU330" s="80"/>
      <c r="LDV330" s="80"/>
      <c r="LDW330" s="80"/>
      <c r="LDX330" s="80"/>
      <c r="LDY330" s="80"/>
      <c r="LDZ330" s="80"/>
      <c r="LEA330" s="80"/>
      <c r="LEB330" s="80"/>
      <c r="LEC330" s="80"/>
      <c r="LED330" s="80"/>
      <c r="LEE330" s="80"/>
      <c r="LEF330" s="80"/>
      <c r="LEG330" s="80"/>
      <c r="LEH330" s="80"/>
      <c r="LEI330" s="80"/>
      <c r="LEJ330" s="80"/>
      <c r="LEK330" s="80"/>
      <c r="LEL330" s="80"/>
      <c r="LEM330" s="80"/>
      <c r="LEN330" s="80"/>
      <c r="LEO330" s="80"/>
      <c r="LEP330" s="80"/>
      <c r="LEQ330" s="80"/>
      <c r="LER330" s="80"/>
      <c r="LES330" s="80"/>
      <c r="LET330" s="80"/>
      <c r="LEU330" s="80"/>
      <c r="LEV330" s="80"/>
      <c r="LEW330" s="80"/>
      <c r="LEX330" s="80"/>
      <c r="LEY330" s="80"/>
      <c r="LEZ330" s="80"/>
      <c r="LFA330" s="80"/>
      <c r="LFB330" s="80"/>
      <c r="LFC330" s="80"/>
      <c r="LFD330" s="80"/>
      <c r="LFE330" s="80"/>
      <c r="LFF330" s="80"/>
      <c r="LFG330" s="80"/>
      <c r="LFH330" s="80"/>
      <c r="LFI330" s="80"/>
      <c r="LFJ330" s="80"/>
      <c r="LFK330" s="80"/>
      <c r="LFL330" s="80"/>
      <c r="LFM330" s="80"/>
      <c r="LFN330" s="80"/>
      <c r="LFO330" s="80"/>
      <c r="LFP330" s="80"/>
      <c r="LFQ330" s="80"/>
      <c r="LFR330" s="80"/>
      <c r="LFS330" s="80"/>
      <c r="LFT330" s="80"/>
      <c r="LFU330" s="80"/>
      <c r="LFV330" s="80"/>
      <c r="LFW330" s="80"/>
      <c r="LFX330" s="80"/>
      <c r="LFY330" s="80"/>
      <c r="LFZ330" s="80"/>
      <c r="LGA330" s="80"/>
      <c r="LGB330" s="80"/>
      <c r="LGC330" s="80"/>
      <c r="LGD330" s="80"/>
      <c r="LGE330" s="80"/>
      <c r="LGF330" s="80"/>
      <c r="LGG330" s="80"/>
      <c r="LGH330" s="80"/>
      <c r="LGI330" s="80"/>
      <c r="LGJ330" s="80"/>
      <c r="LGK330" s="80"/>
      <c r="LGL330" s="80"/>
      <c r="LGM330" s="80"/>
      <c r="LGN330" s="80"/>
      <c r="LGO330" s="80"/>
      <c r="LGP330" s="80"/>
      <c r="LGQ330" s="80"/>
      <c r="LGR330" s="80"/>
      <c r="LGS330" s="80"/>
      <c r="LGT330" s="80"/>
      <c r="LGU330" s="80"/>
      <c r="LGV330" s="80"/>
      <c r="LGW330" s="80"/>
      <c r="LGX330" s="80"/>
      <c r="LGY330" s="80"/>
      <c r="LGZ330" s="80"/>
      <c r="LHA330" s="80"/>
      <c r="LHB330" s="80"/>
      <c r="LHC330" s="80"/>
      <c r="LHD330" s="80"/>
      <c r="LHE330" s="80"/>
      <c r="LHF330" s="80"/>
      <c r="LHG330" s="80"/>
      <c r="LHH330" s="80"/>
      <c r="LHI330" s="80"/>
      <c r="LHJ330" s="80"/>
      <c r="LHK330" s="80"/>
      <c r="LHL330" s="80"/>
      <c r="LHM330" s="80"/>
      <c r="LHN330" s="80"/>
      <c r="LHO330" s="80"/>
      <c r="LHP330" s="80"/>
      <c r="LHQ330" s="80"/>
      <c r="LHR330" s="80"/>
      <c r="LHS330" s="80"/>
      <c r="LHT330" s="80"/>
      <c r="LHU330" s="80"/>
      <c r="LHV330" s="80"/>
      <c r="LHW330" s="80"/>
      <c r="LHX330" s="80"/>
      <c r="LHY330" s="80"/>
      <c r="LHZ330" s="80"/>
      <c r="LIA330" s="80"/>
      <c r="LIB330" s="80"/>
      <c r="LIC330" s="80"/>
      <c r="LID330" s="80"/>
      <c r="LIE330" s="80"/>
      <c r="LIF330" s="80"/>
      <c r="LIG330" s="80"/>
      <c r="LIH330" s="80"/>
      <c r="LII330" s="80"/>
      <c r="LIJ330" s="80"/>
      <c r="LIK330" s="80"/>
      <c r="LIL330" s="80"/>
      <c r="LIM330" s="80"/>
      <c r="LIN330" s="80"/>
      <c r="LIO330" s="80"/>
      <c r="LIP330" s="80"/>
      <c r="LIQ330" s="80"/>
      <c r="LIR330" s="80"/>
      <c r="LIS330" s="80"/>
      <c r="LIT330" s="80"/>
      <c r="LIU330" s="80"/>
      <c r="LIV330" s="80"/>
      <c r="LIW330" s="80"/>
      <c r="LIX330" s="80"/>
      <c r="LIY330" s="80"/>
      <c r="LIZ330" s="80"/>
      <c r="LJA330" s="80"/>
      <c r="LJB330" s="80"/>
      <c r="LJC330" s="80"/>
      <c r="LJD330" s="80"/>
      <c r="LJE330" s="80"/>
      <c r="LJF330" s="80"/>
      <c r="LJG330" s="80"/>
      <c r="LJH330" s="80"/>
      <c r="LJI330" s="80"/>
      <c r="LJJ330" s="80"/>
      <c r="LJK330" s="80"/>
      <c r="LJL330" s="80"/>
      <c r="LJM330" s="80"/>
      <c r="LJN330" s="80"/>
      <c r="LJO330" s="80"/>
      <c r="LJP330" s="80"/>
      <c r="LJQ330" s="80"/>
      <c r="LJR330" s="80"/>
      <c r="LJS330" s="80"/>
      <c r="LJT330" s="80"/>
      <c r="LJU330" s="80"/>
      <c r="LJV330" s="80"/>
      <c r="LJW330" s="80"/>
      <c r="LJX330" s="80"/>
      <c r="LJY330" s="80"/>
      <c r="LJZ330" s="80"/>
      <c r="LKA330" s="80"/>
      <c r="LKB330" s="80"/>
      <c r="LKC330" s="80"/>
      <c r="LKD330" s="80"/>
      <c r="LKE330" s="80"/>
      <c r="LKF330" s="80"/>
      <c r="LKG330" s="80"/>
      <c r="LKH330" s="80"/>
      <c r="LKI330" s="80"/>
      <c r="LKJ330" s="80"/>
      <c r="LKK330" s="80"/>
      <c r="LKL330" s="80"/>
      <c r="LKM330" s="80"/>
      <c r="LKN330" s="80"/>
      <c r="LKO330" s="80"/>
      <c r="LKP330" s="80"/>
      <c r="LKQ330" s="80"/>
      <c r="LKR330" s="80"/>
      <c r="LKS330" s="80"/>
      <c r="LKT330" s="80"/>
      <c r="LKU330" s="80"/>
      <c r="LKV330" s="80"/>
      <c r="LKW330" s="80"/>
      <c r="LKX330" s="80"/>
      <c r="LKY330" s="80"/>
      <c r="LKZ330" s="80"/>
      <c r="LLA330" s="80"/>
      <c r="LLB330" s="80"/>
      <c r="LLC330" s="80"/>
      <c r="LLD330" s="80"/>
      <c r="LLE330" s="80"/>
      <c r="LLF330" s="80"/>
      <c r="LLG330" s="80"/>
      <c r="LLH330" s="80"/>
      <c r="LLI330" s="80"/>
      <c r="LLJ330" s="80"/>
      <c r="LLK330" s="80"/>
      <c r="LLL330" s="80"/>
      <c r="LLM330" s="80"/>
      <c r="LLN330" s="80"/>
      <c r="LLO330" s="80"/>
      <c r="LLP330" s="80"/>
      <c r="LLQ330" s="80"/>
      <c r="LLR330" s="80"/>
      <c r="LLS330" s="80"/>
      <c r="LLT330" s="80"/>
      <c r="LLU330" s="80"/>
      <c r="LLV330" s="80"/>
      <c r="LLW330" s="80"/>
      <c r="LLX330" s="80"/>
      <c r="LLY330" s="80"/>
      <c r="LLZ330" s="80"/>
      <c r="LMA330" s="80"/>
      <c r="LMB330" s="80"/>
      <c r="LMC330" s="80"/>
      <c r="LMD330" s="80"/>
      <c r="LME330" s="80"/>
      <c r="LMF330" s="80"/>
      <c r="LMG330" s="80"/>
      <c r="LMH330" s="80"/>
      <c r="LMI330" s="80"/>
      <c r="LMJ330" s="80"/>
      <c r="LMK330" s="80"/>
      <c r="LML330" s="80"/>
      <c r="LMM330" s="80"/>
      <c r="LMN330" s="80"/>
      <c r="LMO330" s="80"/>
      <c r="LMP330" s="80"/>
      <c r="LMQ330" s="80"/>
      <c r="LMR330" s="80"/>
      <c r="LMS330" s="80"/>
      <c r="LMT330" s="80"/>
      <c r="LMU330" s="80"/>
      <c r="LMV330" s="80"/>
      <c r="LMW330" s="80"/>
      <c r="LMX330" s="80"/>
      <c r="LMY330" s="80"/>
      <c r="LMZ330" s="80"/>
      <c r="LNA330" s="80"/>
      <c r="LNB330" s="80"/>
      <c r="LNC330" s="80"/>
      <c r="LND330" s="80"/>
      <c r="LNE330" s="80"/>
      <c r="LNF330" s="80"/>
      <c r="LNG330" s="80"/>
      <c r="LNH330" s="80"/>
      <c r="LNI330" s="80"/>
      <c r="LNJ330" s="80"/>
      <c r="LNK330" s="80"/>
      <c r="LNL330" s="80"/>
      <c r="LNM330" s="80"/>
      <c r="LNN330" s="80"/>
      <c r="LNO330" s="80"/>
      <c r="LNP330" s="80"/>
      <c r="LNQ330" s="80"/>
      <c r="LNR330" s="80"/>
      <c r="LNS330" s="80"/>
      <c r="LNT330" s="80"/>
      <c r="LNU330" s="80"/>
      <c r="LNV330" s="80"/>
      <c r="LNW330" s="80"/>
      <c r="LNX330" s="80"/>
      <c r="LNY330" s="80"/>
      <c r="LNZ330" s="80"/>
      <c r="LOA330" s="80"/>
      <c r="LOB330" s="80"/>
      <c r="LOC330" s="80"/>
      <c r="LOD330" s="80"/>
      <c r="LOE330" s="80"/>
      <c r="LOF330" s="80"/>
      <c r="LOG330" s="80"/>
      <c r="LOH330" s="80"/>
      <c r="LOI330" s="80"/>
      <c r="LOJ330" s="80"/>
      <c r="LOK330" s="80"/>
      <c r="LOL330" s="80"/>
      <c r="LOM330" s="80"/>
      <c r="LON330" s="80"/>
      <c r="LOO330" s="80"/>
      <c r="LOP330" s="80"/>
      <c r="LOQ330" s="80"/>
      <c r="LOR330" s="80"/>
      <c r="LOS330" s="80"/>
      <c r="LOT330" s="80"/>
      <c r="LOU330" s="80"/>
      <c r="LOV330" s="80"/>
      <c r="LOW330" s="80"/>
      <c r="LOX330" s="80"/>
      <c r="LOY330" s="80"/>
      <c r="LOZ330" s="80"/>
      <c r="LPA330" s="80"/>
      <c r="LPB330" s="80"/>
      <c r="LPC330" s="80"/>
      <c r="LPD330" s="80"/>
      <c r="LPE330" s="80"/>
      <c r="LPF330" s="80"/>
      <c r="LPG330" s="80"/>
      <c r="LPH330" s="80"/>
      <c r="LPI330" s="80"/>
      <c r="LPJ330" s="80"/>
      <c r="LPK330" s="80"/>
      <c r="LPL330" s="80"/>
      <c r="LPM330" s="80"/>
      <c r="LPN330" s="80"/>
      <c r="LPO330" s="80"/>
      <c r="LPP330" s="80"/>
      <c r="LPQ330" s="80"/>
      <c r="LPR330" s="80"/>
      <c r="LPS330" s="80"/>
      <c r="LPT330" s="80"/>
      <c r="LPU330" s="80"/>
      <c r="LPV330" s="80"/>
      <c r="LPW330" s="80"/>
      <c r="LPX330" s="80"/>
      <c r="LPY330" s="80"/>
      <c r="LPZ330" s="80"/>
      <c r="LQA330" s="80"/>
      <c r="LQB330" s="80"/>
      <c r="LQC330" s="80"/>
      <c r="LQD330" s="80"/>
      <c r="LQE330" s="80"/>
      <c r="LQF330" s="80"/>
      <c r="LQG330" s="80"/>
      <c r="LQH330" s="80"/>
      <c r="LQI330" s="80"/>
      <c r="LQJ330" s="80"/>
      <c r="LQK330" s="80"/>
      <c r="LQL330" s="80"/>
      <c r="LQM330" s="80"/>
      <c r="LQN330" s="80"/>
      <c r="LQO330" s="80"/>
      <c r="LQP330" s="80"/>
      <c r="LQQ330" s="80"/>
      <c r="LQR330" s="80"/>
      <c r="LQS330" s="80"/>
      <c r="LQT330" s="80"/>
      <c r="LQU330" s="80"/>
      <c r="LQV330" s="80"/>
      <c r="LQW330" s="80"/>
      <c r="LQX330" s="80"/>
      <c r="LQY330" s="80"/>
      <c r="LQZ330" s="80"/>
      <c r="LRA330" s="80"/>
      <c r="LRB330" s="80"/>
      <c r="LRC330" s="80"/>
      <c r="LRD330" s="80"/>
      <c r="LRE330" s="80"/>
      <c r="LRF330" s="80"/>
      <c r="LRG330" s="80"/>
      <c r="LRH330" s="80"/>
      <c r="LRI330" s="80"/>
      <c r="LRJ330" s="80"/>
      <c r="LRK330" s="80"/>
      <c r="LRL330" s="80"/>
      <c r="LRM330" s="80"/>
      <c r="LRN330" s="80"/>
      <c r="LRO330" s="80"/>
      <c r="LRP330" s="80"/>
      <c r="LRQ330" s="80"/>
      <c r="LRR330" s="80"/>
      <c r="LRS330" s="80"/>
      <c r="LRT330" s="80"/>
      <c r="LRU330" s="80"/>
      <c r="LRV330" s="80"/>
      <c r="LRW330" s="80"/>
      <c r="LRX330" s="80"/>
      <c r="LRY330" s="80"/>
      <c r="LRZ330" s="80"/>
      <c r="LSA330" s="80"/>
      <c r="LSB330" s="80"/>
      <c r="LSC330" s="80"/>
      <c r="LSD330" s="80"/>
      <c r="LSE330" s="80"/>
      <c r="LSF330" s="80"/>
      <c r="LSG330" s="80"/>
      <c r="LSH330" s="80"/>
      <c r="LSI330" s="80"/>
      <c r="LSJ330" s="80"/>
      <c r="LSK330" s="80"/>
      <c r="LSL330" s="80"/>
      <c r="LSM330" s="80"/>
      <c r="LSN330" s="80"/>
      <c r="LSO330" s="80"/>
      <c r="LSP330" s="80"/>
      <c r="LSQ330" s="80"/>
      <c r="LSR330" s="80"/>
      <c r="LSS330" s="80"/>
      <c r="LST330" s="80"/>
      <c r="LSU330" s="80"/>
      <c r="LSV330" s="80"/>
      <c r="LSW330" s="80"/>
      <c r="LSX330" s="80"/>
      <c r="LSY330" s="80"/>
      <c r="LSZ330" s="80"/>
      <c r="LTA330" s="80"/>
      <c r="LTB330" s="80"/>
      <c r="LTC330" s="80"/>
      <c r="LTD330" s="80"/>
      <c r="LTE330" s="80"/>
      <c r="LTF330" s="80"/>
      <c r="LTG330" s="80"/>
      <c r="LTH330" s="80"/>
      <c r="LTI330" s="80"/>
      <c r="LTJ330" s="80"/>
      <c r="LTK330" s="80"/>
      <c r="LTL330" s="80"/>
      <c r="LTM330" s="80"/>
      <c r="LTN330" s="80"/>
      <c r="LTO330" s="80"/>
      <c r="LTP330" s="80"/>
      <c r="LTQ330" s="80"/>
      <c r="LTR330" s="80"/>
      <c r="LTS330" s="80"/>
      <c r="LTT330" s="80"/>
      <c r="LTU330" s="80"/>
      <c r="LTV330" s="80"/>
      <c r="LTW330" s="80"/>
      <c r="LTX330" s="80"/>
      <c r="LTY330" s="80"/>
      <c r="LTZ330" s="80"/>
      <c r="LUA330" s="80"/>
      <c r="LUB330" s="80"/>
      <c r="LUC330" s="80"/>
      <c r="LUD330" s="80"/>
      <c r="LUE330" s="80"/>
      <c r="LUF330" s="80"/>
      <c r="LUG330" s="80"/>
      <c r="LUH330" s="80"/>
      <c r="LUI330" s="80"/>
      <c r="LUJ330" s="80"/>
      <c r="LUK330" s="80"/>
      <c r="LUL330" s="80"/>
      <c r="LUM330" s="80"/>
      <c r="LUN330" s="80"/>
      <c r="LUO330" s="80"/>
      <c r="LUP330" s="80"/>
      <c r="LUQ330" s="80"/>
      <c r="LUR330" s="80"/>
      <c r="LUS330" s="80"/>
      <c r="LUT330" s="80"/>
      <c r="LUU330" s="80"/>
      <c r="LUV330" s="80"/>
      <c r="LUW330" s="80"/>
      <c r="LUX330" s="80"/>
      <c r="LUY330" s="80"/>
      <c r="LUZ330" s="80"/>
      <c r="LVA330" s="80"/>
      <c r="LVB330" s="80"/>
      <c r="LVC330" s="80"/>
      <c r="LVD330" s="80"/>
      <c r="LVE330" s="80"/>
      <c r="LVF330" s="80"/>
      <c r="LVG330" s="80"/>
      <c r="LVH330" s="80"/>
      <c r="LVI330" s="80"/>
      <c r="LVJ330" s="80"/>
      <c r="LVK330" s="80"/>
      <c r="LVL330" s="80"/>
      <c r="LVM330" s="80"/>
      <c r="LVN330" s="80"/>
      <c r="LVO330" s="80"/>
      <c r="LVP330" s="80"/>
      <c r="LVQ330" s="80"/>
      <c r="LVR330" s="80"/>
      <c r="LVS330" s="80"/>
      <c r="LVT330" s="80"/>
      <c r="LVU330" s="80"/>
      <c r="LVV330" s="80"/>
      <c r="LVW330" s="80"/>
      <c r="LVX330" s="80"/>
      <c r="LVY330" s="80"/>
      <c r="LVZ330" s="80"/>
      <c r="LWA330" s="80"/>
      <c r="LWB330" s="80"/>
      <c r="LWC330" s="80"/>
      <c r="LWD330" s="80"/>
      <c r="LWE330" s="80"/>
      <c r="LWF330" s="80"/>
      <c r="LWG330" s="80"/>
      <c r="LWH330" s="80"/>
      <c r="LWI330" s="80"/>
      <c r="LWJ330" s="80"/>
      <c r="LWK330" s="80"/>
      <c r="LWL330" s="80"/>
      <c r="LWM330" s="80"/>
      <c r="LWN330" s="80"/>
      <c r="LWO330" s="80"/>
      <c r="LWP330" s="80"/>
      <c r="LWQ330" s="80"/>
      <c r="LWR330" s="80"/>
      <c r="LWS330" s="80"/>
      <c r="LWT330" s="80"/>
      <c r="LWU330" s="80"/>
      <c r="LWV330" s="80"/>
      <c r="LWW330" s="80"/>
      <c r="LWX330" s="80"/>
      <c r="LWY330" s="80"/>
      <c r="LWZ330" s="80"/>
      <c r="LXA330" s="80"/>
      <c r="LXB330" s="80"/>
      <c r="LXC330" s="80"/>
      <c r="LXD330" s="80"/>
      <c r="LXE330" s="80"/>
      <c r="LXF330" s="80"/>
      <c r="LXG330" s="80"/>
      <c r="LXH330" s="80"/>
      <c r="LXI330" s="80"/>
      <c r="LXJ330" s="80"/>
      <c r="LXK330" s="80"/>
      <c r="LXL330" s="80"/>
      <c r="LXM330" s="80"/>
      <c r="LXN330" s="80"/>
      <c r="LXO330" s="80"/>
      <c r="LXP330" s="80"/>
      <c r="LXQ330" s="80"/>
      <c r="LXR330" s="80"/>
      <c r="LXS330" s="80"/>
      <c r="LXT330" s="80"/>
      <c r="LXU330" s="80"/>
      <c r="LXV330" s="80"/>
      <c r="LXW330" s="80"/>
      <c r="LXX330" s="80"/>
      <c r="LXY330" s="80"/>
      <c r="LXZ330" s="80"/>
      <c r="LYA330" s="80"/>
      <c r="LYB330" s="80"/>
      <c r="LYC330" s="80"/>
      <c r="LYD330" s="80"/>
      <c r="LYE330" s="80"/>
      <c r="LYF330" s="80"/>
      <c r="LYG330" s="80"/>
      <c r="LYH330" s="80"/>
      <c r="LYI330" s="80"/>
      <c r="LYJ330" s="80"/>
      <c r="LYK330" s="80"/>
      <c r="LYL330" s="80"/>
      <c r="LYM330" s="80"/>
      <c r="LYN330" s="80"/>
      <c r="LYO330" s="80"/>
      <c r="LYP330" s="80"/>
      <c r="LYQ330" s="80"/>
      <c r="LYR330" s="80"/>
      <c r="LYS330" s="80"/>
      <c r="LYT330" s="80"/>
      <c r="LYU330" s="80"/>
      <c r="LYV330" s="80"/>
      <c r="LYW330" s="80"/>
      <c r="LYX330" s="80"/>
      <c r="LYY330" s="80"/>
      <c r="LYZ330" s="80"/>
      <c r="LZA330" s="80"/>
      <c r="LZB330" s="80"/>
      <c r="LZC330" s="80"/>
      <c r="LZD330" s="80"/>
      <c r="LZE330" s="80"/>
      <c r="LZF330" s="80"/>
      <c r="LZG330" s="80"/>
      <c r="LZH330" s="80"/>
      <c r="LZI330" s="80"/>
      <c r="LZJ330" s="80"/>
      <c r="LZK330" s="80"/>
      <c r="LZL330" s="80"/>
      <c r="LZM330" s="80"/>
      <c r="LZN330" s="80"/>
      <c r="LZO330" s="80"/>
      <c r="LZP330" s="80"/>
      <c r="LZQ330" s="80"/>
      <c r="LZR330" s="80"/>
      <c r="LZS330" s="80"/>
      <c r="LZT330" s="80"/>
      <c r="LZU330" s="80"/>
      <c r="LZV330" s="80"/>
      <c r="LZW330" s="80"/>
      <c r="LZX330" s="80"/>
      <c r="LZY330" s="80"/>
      <c r="LZZ330" s="80"/>
      <c r="MAA330" s="80"/>
      <c r="MAB330" s="80"/>
      <c r="MAC330" s="80"/>
      <c r="MAD330" s="80"/>
      <c r="MAE330" s="80"/>
      <c r="MAF330" s="80"/>
      <c r="MAG330" s="80"/>
      <c r="MAH330" s="80"/>
      <c r="MAI330" s="80"/>
      <c r="MAJ330" s="80"/>
      <c r="MAK330" s="80"/>
      <c r="MAL330" s="80"/>
      <c r="MAM330" s="80"/>
      <c r="MAN330" s="80"/>
      <c r="MAO330" s="80"/>
      <c r="MAP330" s="80"/>
      <c r="MAQ330" s="80"/>
      <c r="MAR330" s="80"/>
      <c r="MAS330" s="80"/>
      <c r="MAT330" s="80"/>
      <c r="MAU330" s="80"/>
      <c r="MAV330" s="80"/>
      <c r="MAW330" s="80"/>
      <c r="MAX330" s="80"/>
      <c r="MAY330" s="80"/>
      <c r="MAZ330" s="80"/>
      <c r="MBA330" s="80"/>
      <c r="MBB330" s="80"/>
      <c r="MBC330" s="80"/>
      <c r="MBD330" s="80"/>
      <c r="MBE330" s="80"/>
      <c r="MBF330" s="80"/>
      <c r="MBG330" s="80"/>
      <c r="MBH330" s="80"/>
      <c r="MBI330" s="80"/>
      <c r="MBJ330" s="80"/>
      <c r="MBK330" s="80"/>
      <c r="MBL330" s="80"/>
      <c r="MBM330" s="80"/>
      <c r="MBN330" s="80"/>
      <c r="MBO330" s="80"/>
      <c r="MBP330" s="80"/>
      <c r="MBQ330" s="80"/>
      <c r="MBR330" s="80"/>
      <c r="MBS330" s="80"/>
      <c r="MBT330" s="80"/>
      <c r="MBU330" s="80"/>
      <c r="MBV330" s="80"/>
      <c r="MBW330" s="80"/>
      <c r="MBX330" s="80"/>
      <c r="MBY330" s="80"/>
      <c r="MBZ330" s="80"/>
      <c r="MCA330" s="80"/>
      <c r="MCB330" s="80"/>
      <c r="MCC330" s="80"/>
      <c r="MCD330" s="80"/>
      <c r="MCE330" s="80"/>
      <c r="MCF330" s="80"/>
      <c r="MCG330" s="80"/>
      <c r="MCH330" s="80"/>
      <c r="MCI330" s="80"/>
      <c r="MCJ330" s="80"/>
      <c r="MCK330" s="80"/>
      <c r="MCL330" s="80"/>
      <c r="MCM330" s="80"/>
      <c r="MCN330" s="80"/>
      <c r="MCO330" s="80"/>
      <c r="MCP330" s="80"/>
      <c r="MCQ330" s="80"/>
      <c r="MCR330" s="80"/>
      <c r="MCS330" s="80"/>
      <c r="MCT330" s="80"/>
      <c r="MCU330" s="80"/>
      <c r="MCV330" s="80"/>
      <c r="MCW330" s="80"/>
      <c r="MCX330" s="80"/>
      <c r="MCY330" s="80"/>
      <c r="MCZ330" s="80"/>
      <c r="MDA330" s="80"/>
      <c r="MDB330" s="80"/>
      <c r="MDC330" s="80"/>
      <c r="MDD330" s="80"/>
      <c r="MDE330" s="80"/>
      <c r="MDF330" s="80"/>
      <c r="MDG330" s="80"/>
      <c r="MDH330" s="80"/>
      <c r="MDI330" s="80"/>
      <c r="MDJ330" s="80"/>
      <c r="MDK330" s="80"/>
      <c r="MDL330" s="80"/>
      <c r="MDM330" s="80"/>
      <c r="MDN330" s="80"/>
      <c r="MDO330" s="80"/>
      <c r="MDP330" s="80"/>
      <c r="MDQ330" s="80"/>
      <c r="MDR330" s="80"/>
      <c r="MDS330" s="80"/>
      <c r="MDT330" s="80"/>
      <c r="MDU330" s="80"/>
      <c r="MDV330" s="80"/>
      <c r="MDW330" s="80"/>
      <c r="MDX330" s="80"/>
      <c r="MDY330" s="80"/>
      <c r="MDZ330" s="80"/>
      <c r="MEA330" s="80"/>
      <c r="MEB330" s="80"/>
      <c r="MEC330" s="80"/>
      <c r="MED330" s="80"/>
      <c r="MEE330" s="80"/>
      <c r="MEF330" s="80"/>
      <c r="MEG330" s="80"/>
      <c r="MEH330" s="80"/>
      <c r="MEI330" s="80"/>
      <c r="MEJ330" s="80"/>
      <c r="MEK330" s="80"/>
      <c r="MEL330" s="80"/>
      <c r="MEM330" s="80"/>
      <c r="MEN330" s="80"/>
      <c r="MEO330" s="80"/>
      <c r="MEP330" s="80"/>
      <c r="MEQ330" s="80"/>
      <c r="MER330" s="80"/>
      <c r="MES330" s="80"/>
      <c r="MET330" s="80"/>
      <c r="MEU330" s="80"/>
      <c r="MEV330" s="80"/>
      <c r="MEW330" s="80"/>
      <c r="MEX330" s="80"/>
      <c r="MEY330" s="80"/>
      <c r="MEZ330" s="80"/>
      <c r="MFA330" s="80"/>
      <c r="MFB330" s="80"/>
      <c r="MFC330" s="80"/>
      <c r="MFD330" s="80"/>
      <c r="MFE330" s="80"/>
      <c r="MFF330" s="80"/>
      <c r="MFG330" s="80"/>
      <c r="MFH330" s="80"/>
      <c r="MFI330" s="80"/>
      <c r="MFJ330" s="80"/>
      <c r="MFK330" s="80"/>
      <c r="MFL330" s="80"/>
      <c r="MFM330" s="80"/>
      <c r="MFN330" s="80"/>
      <c r="MFO330" s="80"/>
      <c r="MFP330" s="80"/>
      <c r="MFQ330" s="80"/>
      <c r="MFR330" s="80"/>
      <c r="MFS330" s="80"/>
      <c r="MFT330" s="80"/>
      <c r="MFU330" s="80"/>
      <c r="MFV330" s="80"/>
      <c r="MFW330" s="80"/>
      <c r="MFX330" s="80"/>
      <c r="MFY330" s="80"/>
      <c r="MFZ330" s="80"/>
      <c r="MGA330" s="80"/>
      <c r="MGB330" s="80"/>
      <c r="MGC330" s="80"/>
      <c r="MGD330" s="80"/>
      <c r="MGE330" s="80"/>
      <c r="MGF330" s="80"/>
      <c r="MGG330" s="80"/>
      <c r="MGH330" s="80"/>
      <c r="MGI330" s="80"/>
      <c r="MGJ330" s="80"/>
      <c r="MGK330" s="80"/>
      <c r="MGL330" s="80"/>
      <c r="MGM330" s="80"/>
      <c r="MGN330" s="80"/>
      <c r="MGO330" s="80"/>
      <c r="MGP330" s="80"/>
      <c r="MGQ330" s="80"/>
      <c r="MGR330" s="80"/>
      <c r="MGS330" s="80"/>
      <c r="MGT330" s="80"/>
      <c r="MGU330" s="80"/>
      <c r="MGV330" s="80"/>
      <c r="MGW330" s="80"/>
      <c r="MGX330" s="80"/>
      <c r="MGY330" s="80"/>
      <c r="MGZ330" s="80"/>
      <c r="MHA330" s="80"/>
      <c r="MHB330" s="80"/>
      <c r="MHC330" s="80"/>
      <c r="MHD330" s="80"/>
      <c r="MHE330" s="80"/>
      <c r="MHF330" s="80"/>
      <c r="MHG330" s="80"/>
      <c r="MHH330" s="80"/>
      <c r="MHI330" s="80"/>
      <c r="MHJ330" s="80"/>
      <c r="MHK330" s="80"/>
      <c r="MHL330" s="80"/>
      <c r="MHM330" s="80"/>
      <c r="MHN330" s="80"/>
      <c r="MHO330" s="80"/>
      <c r="MHP330" s="80"/>
      <c r="MHQ330" s="80"/>
      <c r="MHR330" s="80"/>
      <c r="MHS330" s="80"/>
      <c r="MHT330" s="80"/>
      <c r="MHU330" s="80"/>
      <c r="MHV330" s="80"/>
      <c r="MHW330" s="80"/>
      <c r="MHX330" s="80"/>
      <c r="MHY330" s="80"/>
      <c r="MHZ330" s="80"/>
      <c r="MIA330" s="80"/>
      <c r="MIB330" s="80"/>
      <c r="MIC330" s="80"/>
      <c r="MID330" s="80"/>
      <c r="MIE330" s="80"/>
      <c r="MIF330" s="80"/>
      <c r="MIG330" s="80"/>
      <c r="MIH330" s="80"/>
      <c r="MII330" s="80"/>
      <c r="MIJ330" s="80"/>
      <c r="MIK330" s="80"/>
      <c r="MIL330" s="80"/>
      <c r="MIM330" s="80"/>
      <c r="MIN330" s="80"/>
      <c r="MIO330" s="80"/>
      <c r="MIP330" s="80"/>
      <c r="MIQ330" s="80"/>
      <c r="MIR330" s="80"/>
      <c r="MIS330" s="80"/>
      <c r="MIT330" s="80"/>
      <c r="MIU330" s="80"/>
      <c r="MIV330" s="80"/>
      <c r="MIW330" s="80"/>
      <c r="MIX330" s="80"/>
      <c r="MIY330" s="80"/>
      <c r="MIZ330" s="80"/>
      <c r="MJA330" s="80"/>
      <c r="MJB330" s="80"/>
      <c r="MJC330" s="80"/>
      <c r="MJD330" s="80"/>
      <c r="MJE330" s="80"/>
      <c r="MJF330" s="80"/>
      <c r="MJG330" s="80"/>
      <c r="MJH330" s="80"/>
      <c r="MJI330" s="80"/>
      <c r="MJJ330" s="80"/>
      <c r="MJK330" s="80"/>
      <c r="MJL330" s="80"/>
      <c r="MJM330" s="80"/>
      <c r="MJN330" s="80"/>
      <c r="MJO330" s="80"/>
      <c r="MJP330" s="80"/>
      <c r="MJQ330" s="80"/>
      <c r="MJR330" s="80"/>
      <c r="MJS330" s="80"/>
      <c r="MJT330" s="80"/>
      <c r="MJU330" s="80"/>
      <c r="MJV330" s="80"/>
      <c r="MJW330" s="80"/>
      <c r="MJX330" s="80"/>
      <c r="MJY330" s="80"/>
      <c r="MJZ330" s="80"/>
      <c r="MKA330" s="80"/>
      <c r="MKB330" s="80"/>
      <c r="MKC330" s="80"/>
      <c r="MKD330" s="80"/>
      <c r="MKE330" s="80"/>
      <c r="MKF330" s="80"/>
      <c r="MKG330" s="80"/>
      <c r="MKH330" s="80"/>
      <c r="MKI330" s="80"/>
      <c r="MKJ330" s="80"/>
      <c r="MKK330" s="80"/>
      <c r="MKL330" s="80"/>
      <c r="MKM330" s="80"/>
      <c r="MKN330" s="80"/>
      <c r="MKO330" s="80"/>
      <c r="MKP330" s="80"/>
      <c r="MKQ330" s="80"/>
      <c r="MKR330" s="80"/>
      <c r="MKS330" s="80"/>
      <c r="MKT330" s="80"/>
      <c r="MKU330" s="80"/>
      <c r="MKV330" s="80"/>
      <c r="MKW330" s="80"/>
      <c r="MKX330" s="80"/>
      <c r="MKY330" s="80"/>
      <c r="MKZ330" s="80"/>
      <c r="MLA330" s="80"/>
      <c r="MLB330" s="80"/>
      <c r="MLC330" s="80"/>
      <c r="MLD330" s="80"/>
      <c r="MLE330" s="80"/>
      <c r="MLF330" s="80"/>
      <c r="MLG330" s="80"/>
      <c r="MLH330" s="80"/>
      <c r="MLI330" s="80"/>
      <c r="MLJ330" s="80"/>
      <c r="MLK330" s="80"/>
      <c r="MLL330" s="80"/>
      <c r="MLM330" s="80"/>
      <c r="MLN330" s="80"/>
      <c r="MLO330" s="80"/>
      <c r="MLP330" s="80"/>
      <c r="MLQ330" s="80"/>
      <c r="MLR330" s="80"/>
      <c r="MLS330" s="80"/>
      <c r="MLT330" s="80"/>
      <c r="MLU330" s="80"/>
      <c r="MLV330" s="80"/>
      <c r="MLW330" s="80"/>
      <c r="MLX330" s="80"/>
      <c r="MLY330" s="80"/>
      <c r="MLZ330" s="80"/>
      <c r="MMA330" s="80"/>
      <c r="MMB330" s="80"/>
      <c r="MMC330" s="80"/>
      <c r="MMD330" s="80"/>
      <c r="MME330" s="80"/>
      <c r="MMF330" s="80"/>
      <c r="MMG330" s="80"/>
      <c r="MMH330" s="80"/>
      <c r="MMI330" s="80"/>
      <c r="MMJ330" s="80"/>
      <c r="MMK330" s="80"/>
      <c r="MML330" s="80"/>
      <c r="MMM330" s="80"/>
      <c r="MMN330" s="80"/>
      <c r="MMO330" s="80"/>
      <c r="MMP330" s="80"/>
      <c r="MMQ330" s="80"/>
      <c r="MMR330" s="80"/>
      <c r="MMS330" s="80"/>
      <c r="MMT330" s="80"/>
      <c r="MMU330" s="80"/>
      <c r="MMV330" s="80"/>
      <c r="MMW330" s="80"/>
      <c r="MMX330" s="80"/>
      <c r="MMY330" s="80"/>
      <c r="MMZ330" s="80"/>
      <c r="MNA330" s="80"/>
      <c r="MNB330" s="80"/>
      <c r="MNC330" s="80"/>
      <c r="MND330" s="80"/>
      <c r="MNE330" s="80"/>
      <c r="MNF330" s="80"/>
      <c r="MNG330" s="80"/>
      <c r="MNH330" s="80"/>
      <c r="MNI330" s="80"/>
      <c r="MNJ330" s="80"/>
      <c r="MNK330" s="80"/>
      <c r="MNL330" s="80"/>
      <c r="MNM330" s="80"/>
      <c r="MNN330" s="80"/>
      <c r="MNO330" s="80"/>
      <c r="MNP330" s="80"/>
      <c r="MNQ330" s="80"/>
      <c r="MNR330" s="80"/>
      <c r="MNS330" s="80"/>
      <c r="MNT330" s="80"/>
      <c r="MNU330" s="80"/>
      <c r="MNV330" s="80"/>
      <c r="MNW330" s="80"/>
      <c r="MNX330" s="80"/>
      <c r="MNY330" s="80"/>
      <c r="MNZ330" s="80"/>
      <c r="MOA330" s="80"/>
      <c r="MOB330" s="80"/>
      <c r="MOC330" s="80"/>
      <c r="MOD330" s="80"/>
      <c r="MOE330" s="80"/>
      <c r="MOF330" s="80"/>
      <c r="MOG330" s="80"/>
      <c r="MOH330" s="80"/>
      <c r="MOI330" s="80"/>
      <c r="MOJ330" s="80"/>
      <c r="MOK330" s="80"/>
      <c r="MOL330" s="80"/>
      <c r="MOM330" s="80"/>
      <c r="MON330" s="80"/>
      <c r="MOO330" s="80"/>
      <c r="MOP330" s="80"/>
      <c r="MOQ330" s="80"/>
      <c r="MOR330" s="80"/>
      <c r="MOS330" s="80"/>
      <c r="MOT330" s="80"/>
      <c r="MOU330" s="80"/>
      <c r="MOV330" s="80"/>
      <c r="MOW330" s="80"/>
      <c r="MOX330" s="80"/>
      <c r="MOY330" s="80"/>
      <c r="MOZ330" s="80"/>
      <c r="MPA330" s="80"/>
      <c r="MPB330" s="80"/>
      <c r="MPC330" s="80"/>
      <c r="MPD330" s="80"/>
      <c r="MPE330" s="80"/>
      <c r="MPF330" s="80"/>
      <c r="MPG330" s="80"/>
      <c r="MPH330" s="80"/>
      <c r="MPI330" s="80"/>
      <c r="MPJ330" s="80"/>
      <c r="MPK330" s="80"/>
      <c r="MPL330" s="80"/>
      <c r="MPM330" s="80"/>
      <c r="MPN330" s="80"/>
      <c r="MPO330" s="80"/>
      <c r="MPP330" s="80"/>
      <c r="MPQ330" s="80"/>
      <c r="MPR330" s="80"/>
      <c r="MPS330" s="80"/>
      <c r="MPT330" s="80"/>
      <c r="MPU330" s="80"/>
      <c r="MPV330" s="80"/>
      <c r="MPW330" s="80"/>
      <c r="MPX330" s="80"/>
      <c r="MPY330" s="80"/>
      <c r="MPZ330" s="80"/>
      <c r="MQA330" s="80"/>
      <c r="MQB330" s="80"/>
      <c r="MQC330" s="80"/>
      <c r="MQD330" s="80"/>
      <c r="MQE330" s="80"/>
      <c r="MQF330" s="80"/>
      <c r="MQG330" s="80"/>
      <c r="MQH330" s="80"/>
      <c r="MQI330" s="80"/>
      <c r="MQJ330" s="80"/>
      <c r="MQK330" s="80"/>
      <c r="MQL330" s="80"/>
      <c r="MQM330" s="80"/>
      <c r="MQN330" s="80"/>
      <c r="MQO330" s="80"/>
      <c r="MQP330" s="80"/>
      <c r="MQQ330" s="80"/>
      <c r="MQR330" s="80"/>
      <c r="MQS330" s="80"/>
      <c r="MQT330" s="80"/>
      <c r="MQU330" s="80"/>
      <c r="MQV330" s="80"/>
      <c r="MQW330" s="80"/>
      <c r="MQX330" s="80"/>
      <c r="MQY330" s="80"/>
      <c r="MQZ330" s="80"/>
      <c r="MRA330" s="80"/>
      <c r="MRB330" s="80"/>
      <c r="MRC330" s="80"/>
      <c r="MRD330" s="80"/>
      <c r="MRE330" s="80"/>
      <c r="MRF330" s="80"/>
      <c r="MRG330" s="80"/>
      <c r="MRH330" s="80"/>
      <c r="MRI330" s="80"/>
      <c r="MRJ330" s="80"/>
      <c r="MRK330" s="80"/>
      <c r="MRL330" s="80"/>
      <c r="MRM330" s="80"/>
      <c r="MRN330" s="80"/>
      <c r="MRO330" s="80"/>
      <c r="MRP330" s="80"/>
      <c r="MRQ330" s="80"/>
      <c r="MRR330" s="80"/>
      <c r="MRS330" s="80"/>
      <c r="MRT330" s="80"/>
      <c r="MRU330" s="80"/>
      <c r="MRV330" s="80"/>
      <c r="MRW330" s="80"/>
      <c r="MRX330" s="80"/>
      <c r="MRY330" s="80"/>
      <c r="MRZ330" s="80"/>
      <c r="MSA330" s="80"/>
      <c r="MSB330" s="80"/>
      <c r="MSC330" s="80"/>
      <c r="MSD330" s="80"/>
      <c r="MSE330" s="80"/>
      <c r="MSF330" s="80"/>
      <c r="MSG330" s="80"/>
      <c r="MSH330" s="80"/>
      <c r="MSI330" s="80"/>
      <c r="MSJ330" s="80"/>
      <c r="MSK330" s="80"/>
      <c r="MSL330" s="80"/>
      <c r="MSM330" s="80"/>
      <c r="MSN330" s="80"/>
      <c r="MSO330" s="80"/>
      <c r="MSP330" s="80"/>
      <c r="MSQ330" s="80"/>
      <c r="MSR330" s="80"/>
      <c r="MSS330" s="80"/>
      <c r="MST330" s="80"/>
      <c r="MSU330" s="80"/>
      <c r="MSV330" s="80"/>
      <c r="MSW330" s="80"/>
      <c r="MSX330" s="80"/>
      <c r="MSY330" s="80"/>
      <c r="MSZ330" s="80"/>
      <c r="MTA330" s="80"/>
      <c r="MTB330" s="80"/>
      <c r="MTC330" s="80"/>
      <c r="MTD330" s="80"/>
      <c r="MTE330" s="80"/>
      <c r="MTF330" s="80"/>
      <c r="MTG330" s="80"/>
      <c r="MTH330" s="80"/>
      <c r="MTI330" s="80"/>
      <c r="MTJ330" s="80"/>
      <c r="MTK330" s="80"/>
      <c r="MTL330" s="80"/>
      <c r="MTM330" s="80"/>
      <c r="MTN330" s="80"/>
      <c r="MTO330" s="80"/>
      <c r="MTP330" s="80"/>
      <c r="MTQ330" s="80"/>
      <c r="MTR330" s="80"/>
      <c r="MTS330" s="80"/>
      <c r="MTT330" s="80"/>
      <c r="MTU330" s="80"/>
      <c r="MTV330" s="80"/>
      <c r="MTW330" s="80"/>
      <c r="MTX330" s="80"/>
      <c r="MTY330" s="80"/>
      <c r="MTZ330" s="80"/>
      <c r="MUA330" s="80"/>
      <c r="MUB330" s="80"/>
      <c r="MUC330" s="80"/>
      <c r="MUD330" s="80"/>
      <c r="MUE330" s="80"/>
      <c r="MUF330" s="80"/>
      <c r="MUG330" s="80"/>
      <c r="MUH330" s="80"/>
      <c r="MUI330" s="80"/>
      <c r="MUJ330" s="80"/>
      <c r="MUK330" s="80"/>
      <c r="MUL330" s="80"/>
      <c r="MUM330" s="80"/>
      <c r="MUN330" s="80"/>
      <c r="MUO330" s="80"/>
      <c r="MUP330" s="80"/>
      <c r="MUQ330" s="80"/>
      <c r="MUR330" s="80"/>
      <c r="MUS330" s="80"/>
      <c r="MUT330" s="80"/>
      <c r="MUU330" s="80"/>
      <c r="MUV330" s="80"/>
      <c r="MUW330" s="80"/>
      <c r="MUX330" s="80"/>
      <c r="MUY330" s="80"/>
      <c r="MUZ330" s="80"/>
      <c r="MVA330" s="80"/>
      <c r="MVB330" s="80"/>
      <c r="MVC330" s="80"/>
      <c r="MVD330" s="80"/>
      <c r="MVE330" s="80"/>
      <c r="MVF330" s="80"/>
      <c r="MVG330" s="80"/>
      <c r="MVH330" s="80"/>
      <c r="MVI330" s="80"/>
      <c r="MVJ330" s="80"/>
      <c r="MVK330" s="80"/>
      <c r="MVL330" s="80"/>
      <c r="MVM330" s="80"/>
      <c r="MVN330" s="80"/>
      <c r="MVO330" s="80"/>
      <c r="MVP330" s="80"/>
      <c r="MVQ330" s="80"/>
      <c r="MVR330" s="80"/>
      <c r="MVS330" s="80"/>
      <c r="MVT330" s="80"/>
      <c r="MVU330" s="80"/>
      <c r="MVV330" s="80"/>
      <c r="MVW330" s="80"/>
      <c r="MVX330" s="80"/>
      <c r="MVY330" s="80"/>
      <c r="MVZ330" s="80"/>
      <c r="MWA330" s="80"/>
      <c r="MWB330" s="80"/>
      <c r="MWC330" s="80"/>
      <c r="MWD330" s="80"/>
      <c r="MWE330" s="80"/>
      <c r="MWF330" s="80"/>
      <c r="MWG330" s="80"/>
      <c r="MWH330" s="80"/>
      <c r="MWI330" s="80"/>
      <c r="MWJ330" s="80"/>
      <c r="MWK330" s="80"/>
      <c r="MWL330" s="80"/>
      <c r="MWM330" s="80"/>
      <c r="MWN330" s="80"/>
      <c r="MWO330" s="80"/>
      <c r="MWP330" s="80"/>
      <c r="MWQ330" s="80"/>
      <c r="MWR330" s="80"/>
      <c r="MWS330" s="80"/>
      <c r="MWT330" s="80"/>
      <c r="MWU330" s="80"/>
      <c r="MWV330" s="80"/>
      <c r="MWW330" s="80"/>
      <c r="MWX330" s="80"/>
      <c r="MWY330" s="80"/>
      <c r="MWZ330" s="80"/>
      <c r="MXA330" s="80"/>
      <c r="MXB330" s="80"/>
      <c r="MXC330" s="80"/>
      <c r="MXD330" s="80"/>
      <c r="MXE330" s="80"/>
      <c r="MXF330" s="80"/>
      <c r="MXG330" s="80"/>
      <c r="MXH330" s="80"/>
      <c r="MXI330" s="80"/>
      <c r="MXJ330" s="80"/>
      <c r="MXK330" s="80"/>
      <c r="MXL330" s="80"/>
      <c r="MXM330" s="80"/>
      <c r="MXN330" s="80"/>
      <c r="MXO330" s="80"/>
      <c r="MXP330" s="80"/>
      <c r="MXQ330" s="80"/>
      <c r="MXR330" s="80"/>
      <c r="MXS330" s="80"/>
      <c r="MXT330" s="80"/>
      <c r="MXU330" s="80"/>
      <c r="MXV330" s="80"/>
      <c r="MXW330" s="80"/>
      <c r="MXX330" s="80"/>
      <c r="MXY330" s="80"/>
      <c r="MXZ330" s="80"/>
      <c r="MYA330" s="80"/>
      <c r="MYB330" s="80"/>
      <c r="MYC330" s="80"/>
      <c r="MYD330" s="80"/>
      <c r="MYE330" s="80"/>
      <c r="MYF330" s="80"/>
      <c r="MYG330" s="80"/>
      <c r="MYH330" s="80"/>
      <c r="MYI330" s="80"/>
      <c r="MYJ330" s="80"/>
      <c r="MYK330" s="80"/>
      <c r="MYL330" s="80"/>
      <c r="MYM330" s="80"/>
      <c r="MYN330" s="80"/>
      <c r="MYO330" s="80"/>
      <c r="MYP330" s="80"/>
      <c r="MYQ330" s="80"/>
      <c r="MYR330" s="80"/>
      <c r="MYS330" s="80"/>
      <c r="MYT330" s="80"/>
      <c r="MYU330" s="80"/>
      <c r="MYV330" s="80"/>
      <c r="MYW330" s="80"/>
      <c r="MYX330" s="80"/>
      <c r="MYY330" s="80"/>
      <c r="MYZ330" s="80"/>
      <c r="MZA330" s="80"/>
      <c r="MZB330" s="80"/>
      <c r="MZC330" s="80"/>
      <c r="MZD330" s="80"/>
      <c r="MZE330" s="80"/>
      <c r="MZF330" s="80"/>
      <c r="MZG330" s="80"/>
      <c r="MZH330" s="80"/>
      <c r="MZI330" s="80"/>
      <c r="MZJ330" s="80"/>
      <c r="MZK330" s="80"/>
      <c r="MZL330" s="80"/>
      <c r="MZM330" s="80"/>
      <c r="MZN330" s="80"/>
      <c r="MZO330" s="80"/>
      <c r="MZP330" s="80"/>
      <c r="MZQ330" s="80"/>
      <c r="MZR330" s="80"/>
      <c r="MZS330" s="80"/>
      <c r="MZT330" s="80"/>
      <c r="MZU330" s="80"/>
      <c r="MZV330" s="80"/>
      <c r="MZW330" s="80"/>
      <c r="MZX330" s="80"/>
      <c r="MZY330" s="80"/>
      <c r="MZZ330" s="80"/>
      <c r="NAA330" s="80"/>
      <c r="NAB330" s="80"/>
      <c r="NAC330" s="80"/>
      <c r="NAD330" s="80"/>
      <c r="NAE330" s="80"/>
      <c r="NAF330" s="80"/>
      <c r="NAG330" s="80"/>
      <c r="NAH330" s="80"/>
      <c r="NAI330" s="80"/>
      <c r="NAJ330" s="80"/>
      <c r="NAK330" s="80"/>
      <c r="NAL330" s="80"/>
      <c r="NAM330" s="80"/>
      <c r="NAN330" s="80"/>
      <c r="NAO330" s="80"/>
      <c r="NAP330" s="80"/>
      <c r="NAQ330" s="80"/>
      <c r="NAR330" s="80"/>
      <c r="NAS330" s="80"/>
      <c r="NAT330" s="80"/>
      <c r="NAU330" s="80"/>
      <c r="NAV330" s="80"/>
      <c r="NAW330" s="80"/>
      <c r="NAX330" s="80"/>
      <c r="NAY330" s="80"/>
      <c r="NAZ330" s="80"/>
      <c r="NBA330" s="80"/>
      <c r="NBB330" s="80"/>
      <c r="NBC330" s="80"/>
      <c r="NBD330" s="80"/>
      <c r="NBE330" s="80"/>
      <c r="NBF330" s="80"/>
      <c r="NBG330" s="80"/>
      <c r="NBH330" s="80"/>
      <c r="NBI330" s="80"/>
      <c r="NBJ330" s="80"/>
      <c r="NBK330" s="80"/>
      <c r="NBL330" s="80"/>
      <c r="NBM330" s="80"/>
      <c r="NBN330" s="80"/>
      <c r="NBO330" s="80"/>
      <c r="NBP330" s="80"/>
      <c r="NBQ330" s="80"/>
      <c r="NBR330" s="80"/>
      <c r="NBS330" s="80"/>
      <c r="NBT330" s="80"/>
      <c r="NBU330" s="80"/>
      <c r="NBV330" s="80"/>
      <c r="NBW330" s="80"/>
      <c r="NBX330" s="80"/>
      <c r="NBY330" s="80"/>
      <c r="NBZ330" s="80"/>
      <c r="NCA330" s="80"/>
      <c r="NCB330" s="80"/>
      <c r="NCC330" s="80"/>
      <c r="NCD330" s="80"/>
      <c r="NCE330" s="80"/>
      <c r="NCF330" s="80"/>
      <c r="NCG330" s="80"/>
      <c r="NCH330" s="80"/>
      <c r="NCI330" s="80"/>
      <c r="NCJ330" s="80"/>
      <c r="NCK330" s="80"/>
      <c r="NCL330" s="80"/>
      <c r="NCM330" s="80"/>
      <c r="NCN330" s="80"/>
      <c r="NCO330" s="80"/>
      <c r="NCP330" s="80"/>
      <c r="NCQ330" s="80"/>
      <c r="NCR330" s="80"/>
      <c r="NCS330" s="80"/>
      <c r="NCT330" s="80"/>
      <c r="NCU330" s="80"/>
      <c r="NCV330" s="80"/>
      <c r="NCW330" s="80"/>
      <c r="NCX330" s="80"/>
      <c r="NCY330" s="80"/>
      <c r="NCZ330" s="80"/>
      <c r="NDA330" s="80"/>
      <c r="NDB330" s="80"/>
      <c r="NDC330" s="80"/>
      <c r="NDD330" s="80"/>
      <c r="NDE330" s="80"/>
      <c r="NDF330" s="80"/>
      <c r="NDG330" s="80"/>
      <c r="NDH330" s="80"/>
      <c r="NDI330" s="80"/>
      <c r="NDJ330" s="80"/>
      <c r="NDK330" s="80"/>
      <c r="NDL330" s="80"/>
      <c r="NDM330" s="80"/>
      <c r="NDN330" s="80"/>
      <c r="NDO330" s="80"/>
      <c r="NDP330" s="80"/>
      <c r="NDQ330" s="80"/>
      <c r="NDR330" s="80"/>
      <c r="NDS330" s="80"/>
      <c r="NDT330" s="80"/>
      <c r="NDU330" s="80"/>
      <c r="NDV330" s="80"/>
      <c r="NDW330" s="80"/>
      <c r="NDX330" s="80"/>
      <c r="NDY330" s="80"/>
      <c r="NDZ330" s="80"/>
      <c r="NEA330" s="80"/>
      <c r="NEB330" s="80"/>
      <c r="NEC330" s="80"/>
      <c r="NED330" s="80"/>
      <c r="NEE330" s="80"/>
      <c r="NEF330" s="80"/>
      <c r="NEG330" s="80"/>
      <c r="NEH330" s="80"/>
      <c r="NEI330" s="80"/>
      <c r="NEJ330" s="80"/>
      <c r="NEK330" s="80"/>
      <c r="NEL330" s="80"/>
      <c r="NEM330" s="80"/>
      <c r="NEN330" s="80"/>
      <c r="NEO330" s="80"/>
      <c r="NEP330" s="80"/>
      <c r="NEQ330" s="80"/>
      <c r="NER330" s="80"/>
      <c r="NES330" s="80"/>
      <c r="NET330" s="80"/>
      <c r="NEU330" s="80"/>
      <c r="NEV330" s="80"/>
      <c r="NEW330" s="80"/>
      <c r="NEX330" s="80"/>
      <c r="NEY330" s="80"/>
      <c r="NEZ330" s="80"/>
      <c r="NFA330" s="80"/>
      <c r="NFB330" s="80"/>
      <c r="NFC330" s="80"/>
      <c r="NFD330" s="80"/>
      <c r="NFE330" s="80"/>
      <c r="NFF330" s="80"/>
      <c r="NFG330" s="80"/>
      <c r="NFH330" s="80"/>
      <c r="NFI330" s="80"/>
      <c r="NFJ330" s="80"/>
      <c r="NFK330" s="80"/>
      <c r="NFL330" s="80"/>
      <c r="NFM330" s="80"/>
      <c r="NFN330" s="80"/>
      <c r="NFO330" s="80"/>
      <c r="NFP330" s="80"/>
      <c r="NFQ330" s="80"/>
      <c r="NFR330" s="80"/>
      <c r="NFS330" s="80"/>
      <c r="NFT330" s="80"/>
      <c r="NFU330" s="80"/>
      <c r="NFV330" s="80"/>
      <c r="NFW330" s="80"/>
      <c r="NFX330" s="80"/>
      <c r="NFY330" s="80"/>
      <c r="NFZ330" s="80"/>
      <c r="NGA330" s="80"/>
      <c r="NGB330" s="80"/>
      <c r="NGC330" s="80"/>
      <c r="NGD330" s="80"/>
      <c r="NGE330" s="80"/>
      <c r="NGF330" s="80"/>
      <c r="NGG330" s="80"/>
      <c r="NGH330" s="80"/>
      <c r="NGI330" s="80"/>
      <c r="NGJ330" s="80"/>
      <c r="NGK330" s="80"/>
      <c r="NGL330" s="80"/>
      <c r="NGM330" s="80"/>
      <c r="NGN330" s="80"/>
      <c r="NGO330" s="80"/>
      <c r="NGP330" s="80"/>
      <c r="NGQ330" s="80"/>
      <c r="NGR330" s="80"/>
      <c r="NGS330" s="80"/>
      <c r="NGT330" s="80"/>
      <c r="NGU330" s="80"/>
      <c r="NGV330" s="80"/>
      <c r="NGW330" s="80"/>
      <c r="NGX330" s="80"/>
      <c r="NGY330" s="80"/>
      <c r="NGZ330" s="80"/>
      <c r="NHA330" s="80"/>
      <c r="NHB330" s="80"/>
      <c r="NHC330" s="80"/>
      <c r="NHD330" s="80"/>
      <c r="NHE330" s="80"/>
      <c r="NHF330" s="80"/>
      <c r="NHG330" s="80"/>
      <c r="NHH330" s="80"/>
      <c r="NHI330" s="80"/>
      <c r="NHJ330" s="80"/>
      <c r="NHK330" s="80"/>
      <c r="NHL330" s="80"/>
      <c r="NHM330" s="80"/>
      <c r="NHN330" s="80"/>
      <c r="NHO330" s="80"/>
      <c r="NHP330" s="80"/>
      <c r="NHQ330" s="80"/>
      <c r="NHR330" s="80"/>
      <c r="NHS330" s="80"/>
      <c r="NHT330" s="80"/>
      <c r="NHU330" s="80"/>
      <c r="NHV330" s="80"/>
      <c r="NHW330" s="80"/>
      <c r="NHX330" s="80"/>
      <c r="NHY330" s="80"/>
      <c r="NHZ330" s="80"/>
      <c r="NIA330" s="80"/>
      <c r="NIB330" s="80"/>
      <c r="NIC330" s="80"/>
      <c r="NID330" s="80"/>
      <c r="NIE330" s="80"/>
      <c r="NIF330" s="80"/>
      <c r="NIG330" s="80"/>
      <c r="NIH330" s="80"/>
      <c r="NII330" s="80"/>
      <c r="NIJ330" s="80"/>
      <c r="NIK330" s="80"/>
      <c r="NIL330" s="80"/>
      <c r="NIM330" s="80"/>
      <c r="NIN330" s="80"/>
      <c r="NIO330" s="80"/>
      <c r="NIP330" s="80"/>
      <c r="NIQ330" s="80"/>
      <c r="NIR330" s="80"/>
      <c r="NIS330" s="80"/>
      <c r="NIT330" s="80"/>
      <c r="NIU330" s="80"/>
      <c r="NIV330" s="80"/>
      <c r="NIW330" s="80"/>
      <c r="NIX330" s="80"/>
      <c r="NIY330" s="80"/>
      <c r="NIZ330" s="80"/>
      <c r="NJA330" s="80"/>
      <c r="NJB330" s="80"/>
      <c r="NJC330" s="80"/>
      <c r="NJD330" s="80"/>
      <c r="NJE330" s="80"/>
      <c r="NJF330" s="80"/>
      <c r="NJG330" s="80"/>
      <c r="NJH330" s="80"/>
      <c r="NJI330" s="80"/>
      <c r="NJJ330" s="80"/>
      <c r="NJK330" s="80"/>
      <c r="NJL330" s="80"/>
      <c r="NJM330" s="80"/>
      <c r="NJN330" s="80"/>
      <c r="NJO330" s="80"/>
      <c r="NJP330" s="80"/>
      <c r="NJQ330" s="80"/>
      <c r="NJR330" s="80"/>
      <c r="NJS330" s="80"/>
      <c r="NJT330" s="80"/>
      <c r="NJU330" s="80"/>
      <c r="NJV330" s="80"/>
      <c r="NJW330" s="80"/>
      <c r="NJX330" s="80"/>
      <c r="NJY330" s="80"/>
      <c r="NJZ330" s="80"/>
      <c r="NKA330" s="80"/>
      <c r="NKB330" s="80"/>
      <c r="NKC330" s="80"/>
      <c r="NKD330" s="80"/>
      <c r="NKE330" s="80"/>
      <c r="NKF330" s="80"/>
      <c r="NKG330" s="80"/>
      <c r="NKH330" s="80"/>
      <c r="NKI330" s="80"/>
      <c r="NKJ330" s="80"/>
      <c r="NKK330" s="80"/>
      <c r="NKL330" s="80"/>
      <c r="NKM330" s="80"/>
      <c r="NKN330" s="80"/>
      <c r="NKO330" s="80"/>
      <c r="NKP330" s="80"/>
      <c r="NKQ330" s="80"/>
      <c r="NKR330" s="80"/>
      <c r="NKS330" s="80"/>
      <c r="NKT330" s="80"/>
      <c r="NKU330" s="80"/>
      <c r="NKV330" s="80"/>
      <c r="NKW330" s="80"/>
      <c r="NKX330" s="80"/>
      <c r="NKY330" s="80"/>
      <c r="NKZ330" s="80"/>
      <c r="NLA330" s="80"/>
      <c r="NLB330" s="80"/>
      <c r="NLC330" s="80"/>
      <c r="NLD330" s="80"/>
      <c r="NLE330" s="80"/>
      <c r="NLF330" s="80"/>
      <c r="NLG330" s="80"/>
      <c r="NLH330" s="80"/>
      <c r="NLI330" s="80"/>
      <c r="NLJ330" s="80"/>
      <c r="NLK330" s="80"/>
      <c r="NLL330" s="80"/>
      <c r="NLM330" s="80"/>
      <c r="NLN330" s="80"/>
      <c r="NLO330" s="80"/>
      <c r="NLP330" s="80"/>
      <c r="NLQ330" s="80"/>
      <c r="NLR330" s="80"/>
      <c r="NLS330" s="80"/>
      <c r="NLT330" s="80"/>
      <c r="NLU330" s="80"/>
      <c r="NLV330" s="80"/>
      <c r="NLW330" s="80"/>
      <c r="NLX330" s="80"/>
      <c r="NLY330" s="80"/>
      <c r="NLZ330" s="80"/>
      <c r="NMA330" s="80"/>
      <c r="NMB330" s="80"/>
      <c r="NMC330" s="80"/>
      <c r="NMD330" s="80"/>
      <c r="NME330" s="80"/>
      <c r="NMF330" s="80"/>
      <c r="NMG330" s="80"/>
      <c r="NMH330" s="80"/>
      <c r="NMI330" s="80"/>
      <c r="NMJ330" s="80"/>
      <c r="NMK330" s="80"/>
      <c r="NML330" s="80"/>
      <c r="NMM330" s="80"/>
      <c r="NMN330" s="80"/>
      <c r="NMO330" s="80"/>
      <c r="NMP330" s="80"/>
      <c r="NMQ330" s="80"/>
      <c r="NMR330" s="80"/>
      <c r="NMS330" s="80"/>
      <c r="NMT330" s="80"/>
      <c r="NMU330" s="80"/>
      <c r="NMV330" s="80"/>
      <c r="NMW330" s="80"/>
      <c r="NMX330" s="80"/>
      <c r="NMY330" s="80"/>
      <c r="NMZ330" s="80"/>
      <c r="NNA330" s="80"/>
      <c r="NNB330" s="80"/>
      <c r="NNC330" s="80"/>
      <c r="NND330" s="80"/>
      <c r="NNE330" s="80"/>
      <c r="NNF330" s="80"/>
      <c r="NNG330" s="80"/>
      <c r="NNH330" s="80"/>
      <c r="NNI330" s="80"/>
      <c r="NNJ330" s="80"/>
      <c r="NNK330" s="80"/>
      <c r="NNL330" s="80"/>
      <c r="NNM330" s="80"/>
      <c r="NNN330" s="80"/>
      <c r="NNO330" s="80"/>
      <c r="NNP330" s="80"/>
      <c r="NNQ330" s="80"/>
      <c r="NNR330" s="80"/>
      <c r="NNS330" s="80"/>
      <c r="NNT330" s="80"/>
      <c r="NNU330" s="80"/>
      <c r="NNV330" s="80"/>
      <c r="NNW330" s="80"/>
      <c r="NNX330" s="80"/>
      <c r="NNY330" s="80"/>
      <c r="NNZ330" s="80"/>
      <c r="NOA330" s="80"/>
      <c r="NOB330" s="80"/>
      <c r="NOC330" s="80"/>
      <c r="NOD330" s="80"/>
      <c r="NOE330" s="80"/>
      <c r="NOF330" s="80"/>
      <c r="NOG330" s="80"/>
      <c r="NOH330" s="80"/>
      <c r="NOI330" s="80"/>
      <c r="NOJ330" s="80"/>
      <c r="NOK330" s="80"/>
      <c r="NOL330" s="80"/>
      <c r="NOM330" s="80"/>
      <c r="NON330" s="80"/>
      <c r="NOO330" s="80"/>
      <c r="NOP330" s="80"/>
      <c r="NOQ330" s="80"/>
      <c r="NOR330" s="80"/>
      <c r="NOS330" s="80"/>
      <c r="NOT330" s="80"/>
      <c r="NOU330" s="80"/>
      <c r="NOV330" s="80"/>
      <c r="NOW330" s="80"/>
      <c r="NOX330" s="80"/>
      <c r="NOY330" s="80"/>
      <c r="NOZ330" s="80"/>
      <c r="NPA330" s="80"/>
      <c r="NPB330" s="80"/>
      <c r="NPC330" s="80"/>
      <c r="NPD330" s="80"/>
      <c r="NPE330" s="80"/>
      <c r="NPF330" s="80"/>
      <c r="NPG330" s="80"/>
      <c r="NPH330" s="80"/>
      <c r="NPI330" s="80"/>
      <c r="NPJ330" s="80"/>
      <c r="NPK330" s="80"/>
      <c r="NPL330" s="80"/>
      <c r="NPM330" s="80"/>
      <c r="NPN330" s="80"/>
      <c r="NPO330" s="80"/>
      <c r="NPP330" s="80"/>
      <c r="NPQ330" s="80"/>
      <c r="NPR330" s="80"/>
      <c r="NPS330" s="80"/>
      <c r="NPT330" s="80"/>
      <c r="NPU330" s="80"/>
      <c r="NPV330" s="80"/>
      <c r="NPW330" s="80"/>
      <c r="NPX330" s="80"/>
      <c r="NPY330" s="80"/>
      <c r="NPZ330" s="80"/>
      <c r="NQA330" s="80"/>
      <c r="NQB330" s="80"/>
      <c r="NQC330" s="80"/>
      <c r="NQD330" s="80"/>
      <c r="NQE330" s="80"/>
      <c r="NQF330" s="80"/>
      <c r="NQG330" s="80"/>
      <c r="NQH330" s="80"/>
      <c r="NQI330" s="80"/>
      <c r="NQJ330" s="80"/>
      <c r="NQK330" s="80"/>
      <c r="NQL330" s="80"/>
      <c r="NQM330" s="80"/>
      <c r="NQN330" s="80"/>
      <c r="NQO330" s="80"/>
      <c r="NQP330" s="80"/>
      <c r="NQQ330" s="80"/>
      <c r="NQR330" s="80"/>
      <c r="NQS330" s="80"/>
      <c r="NQT330" s="80"/>
      <c r="NQU330" s="80"/>
      <c r="NQV330" s="80"/>
      <c r="NQW330" s="80"/>
      <c r="NQX330" s="80"/>
      <c r="NQY330" s="80"/>
      <c r="NQZ330" s="80"/>
      <c r="NRA330" s="80"/>
      <c r="NRB330" s="80"/>
      <c r="NRC330" s="80"/>
      <c r="NRD330" s="80"/>
      <c r="NRE330" s="80"/>
      <c r="NRF330" s="80"/>
      <c r="NRG330" s="80"/>
      <c r="NRH330" s="80"/>
      <c r="NRI330" s="80"/>
      <c r="NRJ330" s="80"/>
      <c r="NRK330" s="80"/>
      <c r="NRL330" s="80"/>
      <c r="NRM330" s="80"/>
      <c r="NRN330" s="80"/>
      <c r="NRO330" s="80"/>
      <c r="NRP330" s="80"/>
      <c r="NRQ330" s="80"/>
      <c r="NRR330" s="80"/>
      <c r="NRS330" s="80"/>
      <c r="NRT330" s="80"/>
      <c r="NRU330" s="80"/>
      <c r="NRV330" s="80"/>
      <c r="NRW330" s="80"/>
      <c r="NRX330" s="80"/>
      <c r="NRY330" s="80"/>
      <c r="NRZ330" s="80"/>
      <c r="NSA330" s="80"/>
      <c r="NSB330" s="80"/>
      <c r="NSC330" s="80"/>
      <c r="NSD330" s="80"/>
      <c r="NSE330" s="80"/>
      <c r="NSF330" s="80"/>
      <c r="NSG330" s="80"/>
      <c r="NSH330" s="80"/>
      <c r="NSI330" s="80"/>
      <c r="NSJ330" s="80"/>
      <c r="NSK330" s="80"/>
      <c r="NSL330" s="80"/>
      <c r="NSM330" s="80"/>
      <c r="NSN330" s="80"/>
      <c r="NSO330" s="80"/>
      <c r="NSP330" s="80"/>
      <c r="NSQ330" s="80"/>
      <c r="NSR330" s="80"/>
      <c r="NSS330" s="80"/>
      <c r="NST330" s="80"/>
      <c r="NSU330" s="80"/>
      <c r="NSV330" s="80"/>
      <c r="NSW330" s="80"/>
      <c r="NSX330" s="80"/>
      <c r="NSY330" s="80"/>
      <c r="NSZ330" s="80"/>
      <c r="NTA330" s="80"/>
      <c r="NTB330" s="80"/>
      <c r="NTC330" s="80"/>
      <c r="NTD330" s="80"/>
      <c r="NTE330" s="80"/>
      <c r="NTF330" s="80"/>
      <c r="NTG330" s="80"/>
      <c r="NTH330" s="80"/>
      <c r="NTI330" s="80"/>
      <c r="NTJ330" s="80"/>
      <c r="NTK330" s="80"/>
      <c r="NTL330" s="80"/>
      <c r="NTM330" s="80"/>
      <c r="NTN330" s="80"/>
      <c r="NTO330" s="80"/>
      <c r="NTP330" s="80"/>
      <c r="NTQ330" s="80"/>
      <c r="NTR330" s="80"/>
      <c r="NTS330" s="80"/>
      <c r="NTT330" s="80"/>
      <c r="NTU330" s="80"/>
      <c r="NTV330" s="80"/>
      <c r="NTW330" s="80"/>
      <c r="NTX330" s="80"/>
      <c r="NTY330" s="80"/>
      <c r="NTZ330" s="80"/>
      <c r="NUA330" s="80"/>
      <c r="NUB330" s="80"/>
      <c r="NUC330" s="80"/>
      <c r="NUD330" s="80"/>
      <c r="NUE330" s="80"/>
      <c r="NUF330" s="80"/>
      <c r="NUG330" s="80"/>
      <c r="NUH330" s="80"/>
      <c r="NUI330" s="80"/>
      <c r="NUJ330" s="80"/>
      <c r="NUK330" s="80"/>
      <c r="NUL330" s="80"/>
      <c r="NUM330" s="80"/>
      <c r="NUN330" s="80"/>
      <c r="NUO330" s="80"/>
      <c r="NUP330" s="80"/>
      <c r="NUQ330" s="80"/>
      <c r="NUR330" s="80"/>
      <c r="NUS330" s="80"/>
      <c r="NUT330" s="80"/>
      <c r="NUU330" s="80"/>
      <c r="NUV330" s="80"/>
      <c r="NUW330" s="80"/>
      <c r="NUX330" s="80"/>
      <c r="NUY330" s="80"/>
      <c r="NUZ330" s="80"/>
      <c r="NVA330" s="80"/>
      <c r="NVB330" s="80"/>
      <c r="NVC330" s="80"/>
      <c r="NVD330" s="80"/>
      <c r="NVE330" s="80"/>
      <c r="NVF330" s="80"/>
      <c r="NVG330" s="80"/>
      <c r="NVH330" s="80"/>
      <c r="NVI330" s="80"/>
      <c r="NVJ330" s="80"/>
      <c r="NVK330" s="80"/>
      <c r="NVL330" s="80"/>
      <c r="NVM330" s="80"/>
      <c r="NVN330" s="80"/>
      <c r="NVO330" s="80"/>
      <c r="NVP330" s="80"/>
      <c r="NVQ330" s="80"/>
      <c r="NVR330" s="80"/>
      <c r="NVS330" s="80"/>
      <c r="NVT330" s="80"/>
      <c r="NVU330" s="80"/>
      <c r="NVV330" s="80"/>
      <c r="NVW330" s="80"/>
      <c r="NVX330" s="80"/>
      <c r="NVY330" s="80"/>
      <c r="NVZ330" s="80"/>
      <c r="NWA330" s="80"/>
      <c r="NWB330" s="80"/>
      <c r="NWC330" s="80"/>
      <c r="NWD330" s="80"/>
      <c r="NWE330" s="80"/>
      <c r="NWF330" s="80"/>
      <c r="NWG330" s="80"/>
      <c r="NWH330" s="80"/>
      <c r="NWI330" s="80"/>
      <c r="NWJ330" s="80"/>
      <c r="NWK330" s="80"/>
      <c r="NWL330" s="80"/>
      <c r="NWM330" s="80"/>
      <c r="NWN330" s="80"/>
      <c r="NWO330" s="80"/>
      <c r="NWP330" s="80"/>
      <c r="NWQ330" s="80"/>
      <c r="NWR330" s="80"/>
      <c r="NWS330" s="80"/>
      <c r="NWT330" s="80"/>
      <c r="NWU330" s="80"/>
      <c r="NWV330" s="80"/>
      <c r="NWW330" s="80"/>
      <c r="NWX330" s="80"/>
      <c r="NWY330" s="80"/>
      <c r="NWZ330" s="80"/>
      <c r="NXA330" s="80"/>
      <c r="NXB330" s="80"/>
      <c r="NXC330" s="80"/>
      <c r="NXD330" s="80"/>
      <c r="NXE330" s="80"/>
      <c r="NXF330" s="80"/>
      <c r="NXG330" s="80"/>
      <c r="NXH330" s="80"/>
      <c r="NXI330" s="80"/>
      <c r="NXJ330" s="80"/>
      <c r="NXK330" s="80"/>
      <c r="NXL330" s="80"/>
      <c r="NXM330" s="80"/>
      <c r="NXN330" s="80"/>
      <c r="NXO330" s="80"/>
      <c r="NXP330" s="80"/>
      <c r="NXQ330" s="80"/>
      <c r="NXR330" s="80"/>
      <c r="NXS330" s="80"/>
      <c r="NXT330" s="80"/>
      <c r="NXU330" s="80"/>
      <c r="NXV330" s="80"/>
      <c r="NXW330" s="80"/>
      <c r="NXX330" s="80"/>
      <c r="NXY330" s="80"/>
      <c r="NXZ330" s="80"/>
      <c r="NYA330" s="80"/>
      <c r="NYB330" s="80"/>
      <c r="NYC330" s="80"/>
      <c r="NYD330" s="80"/>
      <c r="NYE330" s="80"/>
      <c r="NYF330" s="80"/>
      <c r="NYG330" s="80"/>
      <c r="NYH330" s="80"/>
      <c r="NYI330" s="80"/>
      <c r="NYJ330" s="80"/>
      <c r="NYK330" s="80"/>
      <c r="NYL330" s="80"/>
      <c r="NYM330" s="80"/>
      <c r="NYN330" s="80"/>
      <c r="NYO330" s="80"/>
      <c r="NYP330" s="80"/>
      <c r="NYQ330" s="80"/>
      <c r="NYR330" s="80"/>
      <c r="NYS330" s="80"/>
      <c r="NYT330" s="80"/>
      <c r="NYU330" s="80"/>
      <c r="NYV330" s="80"/>
      <c r="NYW330" s="80"/>
      <c r="NYX330" s="80"/>
      <c r="NYY330" s="80"/>
      <c r="NYZ330" s="80"/>
      <c r="NZA330" s="80"/>
      <c r="NZB330" s="80"/>
      <c r="NZC330" s="80"/>
      <c r="NZD330" s="80"/>
      <c r="NZE330" s="80"/>
      <c r="NZF330" s="80"/>
      <c r="NZG330" s="80"/>
      <c r="NZH330" s="80"/>
      <c r="NZI330" s="80"/>
      <c r="NZJ330" s="80"/>
      <c r="NZK330" s="80"/>
      <c r="NZL330" s="80"/>
      <c r="NZM330" s="80"/>
      <c r="NZN330" s="80"/>
      <c r="NZO330" s="80"/>
      <c r="NZP330" s="80"/>
      <c r="NZQ330" s="80"/>
      <c r="NZR330" s="80"/>
      <c r="NZS330" s="80"/>
      <c r="NZT330" s="80"/>
      <c r="NZU330" s="80"/>
      <c r="NZV330" s="80"/>
      <c r="NZW330" s="80"/>
      <c r="NZX330" s="80"/>
      <c r="NZY330" s="80"/>
      <c r="NZZ330" s="80"/>
      <c r="OAA330" s="80"/>
      <c r="OAB330" s="80"/>
      <c r="OAC330" s="80"/>
      <c r="OAD330" s="80"/>
      <c r="OAE330" s="80"/>
      <c r="OAF330" s="80"/>
      <c r="OAG330" s="80"/>
      <c r="OAH330" s="80"/>
      <c r="OAI330" s="80"/>
      <c r="OAJ330" s="80"/>
      <c r="OAK330" s="80"/>
      <c r="OAL330" s="80"/>
      <c r="OAM330" s="80"/>
      <c r="OAN330" s="80"/>
      <c r="OAO330" s="80"/>
      <c r="OAP330" s="80"/>
      <c r="OAQ330" s="80"/>
      <c r="OAR330" s="80"/>
      <c r="OAS330" s="80"/>
      <c r="OAT330" s="80"/>
      <c r="OAU330" s="80"/>
      <c r="OAV330" s="80"/>
      <c r="OAW330" s="80"/>
      <c r="OAX330" s="80"/>
      <c r="OAY330" s="80"/>
      <c r="OAZ330" s="80"/>
      <c r="OBA330" s="80"/>
      <c r="OBB330" s="80"/>
      <c r="OBC330" s="80"/>
      <c r="OBD330" s="80"/>
      <c r="OBE330" s="80"/>
      <c r="OBF330" s="80"/>
      <c r="OBG330" s="80"/>
      <c r="OBH330" s="80"/>
      <c r="OBI330" s="80"/>
      <c r="OBJ330" s="80"/>
      <c r="OBK330" s="80"/>
      <c r="OBL330" s="80"/>
      <c r="OBM330" s="80"/>
      <c r="OBN330" s="80"/>
      <c r="OBO330" s="80"/>
      <c r="OBP330" s="80"/>
      <c r="OBQ330" s="80"/>
      <c r="OBR330" s="80"/>
      <c r="OBS330" s="80"/>
      <c r="OBT330" s="80"/>
      <c r="OBU330" s="80"/>
      <c r="OBV330" s="80"/>
      <c r="OBW330" s="80"/>
      <c r="OBX330" s="80"/>
      <c r="OBY330" s="80"/>
      <c r="OBZ330" s="80"/>
      <c r="OCA330" s="80"/>
      <c r="OCB330" s="80"/>
      <c r="OCC330" s="80"/>
      <c r="OCD330" s="80"/>
      <c r="OCE330" s="80"/>
      <c r="OCF330" s="80"/>
      <c r="OCG330" s="80"/>
      <c r="OCH330" s="80"/>
      <c r="OCI330" s="80"/>
      <c r="OCJ330" s="80"/>
      <c r="OCK330" s="80"/>
      <c r="OCL330" s="80"/>
      <c r="OCM330" s="80"/>
      <c r="OCN330" s="80"/>
      <c r="OCO330" s="80"/>
      <c r="OCP330" s="80"/>
      <c r="OCQ330" s="80"/>
      <c r="OCR330" s="80"/>
      <c r="OCS330" s="80"/>
      <c r="OCT330" s="80"/>
      <c r="OCU330" s="80"/>
      <c r="OCV330" s="80"/>
      <c r="OCW330" s="80"/>
      <c r="OCX330" s="80"/>
      <c r="OCY330" s="80"/>
      <c r="OCZ330" s="80"/>
      <c r="ODA330" s="80"/>
      <c r="ODB330" s="80"/>
      <c r="ODC330" s="80"/>
      <c r="ODD330" s="80"/>
      <c r="ODE330" s="80"/>
      <c r="ODF330" s="80"/>
      <c r="ODG330" s="80"/>
      <c r="ODH330" s="80"/>
      <c r="ODI330" s="80"/>
      <c r="ODJ330" s="80"/>
      <c r="ODK330" s="80"/>
      <c r="ODL330" s="80"/>
      <c r="ODM330" s="80"/>
      <c r="ODN330" s="80"/>
      <c r="ODO330" s="80"/>
      <c r="ODP330" s="80"/>
      <c r="ODQ330" s="80"/>
      <c r="ODR330" s="80"/>
      <c r="ODS330" s="80"/>
      <c r="ODT330" s="80"/>
      <c r="ODU330" s="80"/>
      <c r="ODV330" s="80"/>
      <c r="ODW330" s="80"/>
      <c r="ODX330" s="80"/>
      <c r="ODY330" s="80"/>
      <c r="ODZ330" s="80"/>
      <c r="OEA330" s="80"/>
      <c r="OEB330" s="80"/>
      <c r="OEC330" s="80"/>
      <c r="OED330" s="80"/>
      <c r="OEE330" s="80"/>
      <c r="OEF330" s="80"/>
      <c r="OEG330" s="80"/>
      <c r="OEH330" s="80"/>
      <c r="OEI330" s="80"/>
      <c r="OEJ330" s="80"/>
      <c r="OEK330" s="80"/>
      <c r="OEL330" s="80"/>
      <c r="OEM330" s="80"/>
      <c r="OEN330" s="80"/>
      <c r="OEO330" s="80"/>
      <c r="OEP330" s="80"/>
      <c r="OEQ330" s="80"/>
      <c r="OER330" s="80"/>
      <c r="OES330" s="80"/>
      <c r="OET330" s="80"/>
      <c r="OEU330" s="80"/>
      <c r="OEV330" s="80"/>
      <c r="OEW330" s="80"/>
      <c r="OEX330" s="80"/>
      <c r="OEY330" s="80"/>
      <c r="OEZ330" s="80"/>
      <c r="OFA330" s="80"/>
      <c r="OFB330" s="80"/>
      <c r="OFC330" s="80"/>
      <c r="OFD330" s="80"/>
      <c r="OFE330" s="80"/>
      <c r="OFF330" s="80"/>
      <c r="OFG330" s="80"/>
      <c r="OFH330" s="80"/>
      <c r="OFI330" s="80"/>
      <c r="OFJ330" s="80"/>
      <c r="OFK330" s="80"/>
      <c r="OFL330" s="80"/>
      <c r="OFM330" s="80"/>
      <c r="OFN330" s="80"/>
      <c r="OFO330" s="80"/>
      <c r="OFP330" s="80"/>
      <c r="OFQ330" s="80"/>
      <c r="OFR330" s="80"/>
      <c r="OFS330" s="80"/>
      <c r="OFT330" s="80"/>
      <c r="OFU330" s="80"/>
      <c r="OFV330" s="80"/>
      <c r="OFW330" s="80"/>
      <c r="OFX330" s="80"/>
      <c r="OFY330" s="80"/>
      <c r="OFZ330" s="80"/>
      <c r="OGA330" s="80"/>
      <c r="OGB330" s="80"/>
      <c r="OGC330" s="80"/>
      <c r="OGD330" s="80"/>
      <c r="OGE330" s="80"/>
      <c r="OGF330" s="80"/>
      <c r="OGG330" s="80"/>
      <c r="OGH330" s="80"/>
      <c r="OGI330" s="80"/>
      <c r="OGJ330" s="80"/>
      <c r="OGK330" s="80"/>
      <c r="OGL330" s="80"/>
      <c r="OGM330" s="80"/>
      <c r="OGN330" s="80"/>
      <c r="OGO330" s="80"/>
      <c r="OGP330" s="80"/>
      <c r="OGQ330" s="80"/>
      <c r="OGR330" s="80"/>
      <c r="OGS330" s="80"/>
      <c r="OGT330" s="80"/>
      <c r="OGU330" s="80"/>
      <c r="OGV330" s="80"/>
      <c r="OGW330" s="80"/>
      <c r="OGX330" s="80"/>
      <c r="OGY330" s="80"/>
      <c r="OGZ330" s="80"/>
      <c r="OHA330" s="80"/>
      <c r="OHB330" s="80"/>
      <c r="OHC330" s="80"/>
      <c r="OHD330" s="80"/>
      <c r="OHE330" s="80"/>
      <c r="OHF330" s="80"/>
      <c r="OHG330" s="80"/>
      <c r="OHH330" s="80"/>
      <c r="OHI330" s="80"/>
      <c r="OHJ330" s="80"/>
      <c r="OHK330" s="80"/>
      <c r="OHL330" s="80"/>
      <c r="OHM330" s="80"/>
      <c r="OHN330" s="80"/>
      <c r="OHO330" s="80"/>
      <c r="OHP330" s="80"/>
      <c r="OHQ330" s="80"/>
      <c r="OHR330" s="80"/>
      <c r="OHS330" s="80"/>
      <c r="OHT330" s="80"/>
      <c r="OHU330" s="80"/>
      <c r="OHV330" s="80"/>
      <c r="OHW330" s="80"/>
      <c r="OHX330" s="80"/>
      <c r="OHY330" s="80"/>
      <c r="OHZ330" s="80"/>
      <c r="OIA330" s="80"/>
      <c r="OIB330" s="80"/>
      <c r="OIC330" s="80"/>
      <c r="OID330" s="80"/>
      <c r="OIE330" s="80"/>
      <c r="OIF330" s="80"/>
      <c r="OIG330" s="80"/>
      <c r="OIH330" s="80"/>
      <c r="OII330" s="80"/>
      <c r="OIJ330" s="80"/>
      <c r="OIK330" s="80"/>
      <c r="OIL330" s="80"/>
      <c r="OIM330" s="80"/>
      <c r="OIN330" s="80"/>
      <c r="OIO330" s="80"/>
      <c r="OIP330" s="80"/>
      <c r="OIQ330" s="80"/>
      <c r="OIR330" s="80"/>
      <c r="OIS330" s="80"/>
      <c r="OIT330" s="80"/>
      <c r="OIU330" s="80"/>
      <c r="OIV330" s="80"/>
      <c r="OIW330" s="80"/>
      <c r="OIX330" s="80"/>
      <c r="OIY330" s="80"/>
      <c r="OIZ330" s="80"/>
      <c r="OJA330" s="80"/>
      <c r="OJB330" s="80"/>
      <c r="OJC330" s="80"/>
      <c r="OJD330" s="80"/>
      <c r="OJE330" s="80"/>
      <c r="OJF330" s="80"/>
      <c r="OJG330" s="80"/>
      <c r="OJH330" s="80"/>
      <c r="OJI330" s="80"/>
      <c r="OJJ330" s="80"/>
      <c r="OJK330" s="80"/>
      <c r="OJL330" s="80"/>
      <c r="OJM330" s="80"/>
      <c r="OJN330" s="80"/>
      <c r="OJO330" s="80"/>
      <c r="OJP330" s="80"/>
      <c r="OJQ330" s="80"/>
      <c r="OJR330" s="80"/>
      <c r="OJS330" s="80"/>
      <c r="OJT330" s="80"/>
      <c r="OJU330" s="80"/>
      <c r="OJV330" s="80"/>
      <c r="OJW330" s="80"/>
      <c r="OJX330" s="80"/>
      <c r="OJY330" s="80"/>
      <c r="OJZ330" s="80"/>
      <c r="OKA330" s="80"/>
      <c r="OKB330" s="80"/>
      <c r="OKC330" s="80"/>
      <c r="OKD330" s="80"/>
      <c r="OKE330" s="80"/>
      <c r="OKF330" s="80"/>
      <c r="OKG330" s="80"/>
      <c r="OKH330" s="80"/>
      <c r="OKI330" s="80"/>
      <c r="OKJ330" s="80"/>
      <c r="OKK330" s="80"/>
      <c r="OKL330" s="80"/>
      <c r="OKM330" s="80"/>
      <c r="OKN330" s="80"/>
      <c r="OKO330" s="80"/>
      <c r="OKP330" s="80"/>
      <c r="OKQ330" s="80"/>
      <c r="OKR330" s="80"/>
      <c r="OKS330" s="80"/>
      <c r="OKT330" s="80"/>
      <c r="OKU330" s="80"/>
      <c r="OKV330" s="80"/>
      <c r="OKW330" s="80"/>
      <c r="OKX330" s="80"/>
      <c r="OKY330" s="80"/>
      <c r="OKZ330" s="80"/>
      <c r="OLA330" s="80"/>
      <c r="OLB330" s="80"/>
      <c r="OLC330" s="80"/>
      <c r="OLD330" s="80"/>
      <c r="OLE330" s="80"/>
      <c r="OLF330" s="80"/>
      <c r="OLG330" s="80"/>
      <c r="OLH330" s="80"/>
      <c r="OLI330" s="80"/>
      <c r="OLJ330" s="80"/>
      <c r="OLK330" s="80"/>
      <c r="OLL330" s="80"/>
      <c r="OLM330" s="80"/>
      <c r="OLN330" s="80"/>
      <c r="OLO330" s="80"/>
      <c r="OLP330" s="80"/>
      <c r="OLQ330" s="80"/>
      <c r="OLR330" s="80"/>
      <c r="OLS330" s="80"/>
      <c r="OLT330" s="80"/>
      <c r="OLU330" s="80"/>
      <c r="OLV330" s="80"/>
      <c r="OLW330" s="80"/>
      <c r="OLX330" s="80"/>
      <c r="OLY330" s="80"/>
      <c r="OLZ330" s="80"/>
      <c r="OMA330" s="80"/>
      <c r="OMB330" s="80"/>
      <c r="OMC330" s="80"/>
      <c r="OMD330" s="80"/>
      <c r="OME330" s="80"/>
      <c r="OMF330" s="80"/>
      <c r="OMG330" s="80"/>
      <c r="OMH330" s="80"/>
      <c r="OMI330" s="80"/>
      <c r="OMJ330" s="80"/>
      <c r="OMK330" s="80"/>
      <c r="OML330" s="80"/>
      <c r="OMM330" s="80"/>
      <c r="OMN330" s="80"/>
      <c r="OMO330" s="80"/>
      <c r="OMP330" s="80"/>
      <c r="OMQ330" s="80"/>
      <c r="OMR330" s="80"/>
      <c r="OMS330" s="80"/>
      <c r="OMT330" s="80"/>
      <c r="OMU330" s="80"/>
      <c r="OMV330" s="80"/>
      <c r="OMW330" s="80"/>
      <c r="OMX330" s="80"/>
      <c r="OMY330" s="80"/>
      <c r="OMZ330" s="80"/>
      <c r="ONA330" s="80"/>
      <c r="ONB330" s="80"/>
      <c r="ONC330" s="80"/>
      <c r="OND330" s="80"/>
      <c r="ONE330" s="80"/>
      <c r="ONF330" s="80"/>
      <c r="ONG330" s="80"/>
      <c r="ONH330" s="80"/>
      <c r="ONI330" s="80"/>
      <c r="ONJ330" s="80"/>
      <c r="ONK330" s="80"/>
      <c r="ONL330" s="80"/>
      <c r="ONM330" s="80"/>
      <c r="ONN330" s="80"/>
      <c r="ONO330" s="80"/>
      <c r="ONP330" s="80"/>
      <c r="ONQ330" s="80"/>
      <c r="ONR330" s="80"/>
      <c r="ONS330" s="80"/>
      <c r="ONT330" s="80"/>
      <c r="ONU330" s="80"/>
      <c r="ONV330" s="80"/>
      <c r="ONW330" s="80"/>
      <c r="ONX330" s="80"/>
      <c r="ONY330" s="80"/>
      <c r="ONZ330" s="80"/>
      <c r="OOA330" s="80"/>
      <c r="OOB330" s="80"/>
      <c r="OOC330" s="80"/>
      <c r="OOD330" s="80"/>
      <c r="OOE330" s="80"/>
      <c r="OOF330" s="80"/>
      <c r="OOG330" s="80"/>
      <c r="OOH330" s="80"/>
      <c r="OOI330" s="80"/>
      <c r="OOJ330" s="80"/>
      <c r="OOK330" s="80"/>
      <c r="OOL330" s="80"/>
      <c r="OOM330" s="80"/>
      <c r="OON330" s="80"/>
      <c r="OOO330" s="80"/>
      <c r="OOP330" s="80"/>
      <c r="OOQ330" s="80"/>
      <c r="OOR330" s="80"/>
      <c r="OOS330" s="80"/>
      <c r="OOT330" s="80"/>
      <c r="OOU330" s="80"/>
      <c r="OOV330" s="80"/>
      <c r="OOW330" s="80"/>
      <c r="OOX330" s="80"/>
      <c r="OOY330" s="80"/>
      <c r="OOZ330" s="80"/>
      <c r="OPA330" s="80"/>
      <c r="OPB330" s="80"/>
      <c r="OPC330" s="80"/>
      <c r="OPD330" s="80"/>
      <c r="OPE330" s="80"/>
      <c r="OPF330" s="80"/>
      <c r="OPG330" s="80"/>
      <c r="OPH330" s="80"/>
      <c r="OPI330" s="80"/>
      <c r="OPJ330" s="80"/>
      <c r="OPK330" s="80"/>
      <c r="OPL330" s="80"/>
      <c r="OPM330" s="80"/>
      <c r="OPN330" s="80"/>
      <c r="OPO330" s="80"/>
      <c r="OPP330" s="80"/>
      <c r="OPQ330" s="80"/>
      <c r="OPR330" s="80"/>
      <c r="OPS330" s="80"/>
      <c r="OPT330" s="80"/>
      <c r="OPU330" s="80"/>
      <c r="OPV330" s="80"/>
      <c r="OPW330" s="80"/>
      <c r="OPX330" s="80"/>
      <c r="OPY330" s="80"/>
      <c r="OPZ330" s="80"/>
      <c r="OQA330" s="80"/>
      <c r="OQB330" s="80"/>
      <c r="OQC330" s="80"/>
      <c r="OQD330" s="80"/>
      <c r="OQE330" s="80"/>
      <c r="OQF330" s="80"/>
      <c r="OQG330" s="80"/>
      <c r="OQH330" s="80"/>
      <c r="OQI330" s="80"/>
      <c r="OQJ330" s="80"/>
      <c r="OQK330" s="80"/>
      <c r="OQL330" s="80"/>
      <c r="OQM330" s="80"/>
      <c r="OQN330" s="80"/>
      <c r="OQO330" s="80"/>
      <c r="OQP330" s="80"/>
      <c r="OQQ330" s="80"/>
      <c r="OQR330" s="80"/>
      <c r="OQS330" s="80"/>
      <c r="OQT330" s="80"/>
      <c r="OQU330" s="80"/>
      <c r="OQV330" s="80"/>
      <c r="OQW330" s="80"/>
      <c r="OQX330" s="80"/>
      <c r="OQY330" s="80"/>
      <c r="OQZ330" s="80"/>
      <c r="ORA330" s="80"/>
      <c r="ORB330" s="80"/>
      <c r="ORC330" s="80"/>
      <c r="ORD330" s="80"/>
      <c r="ORE330" s="80"/>
      <c r="ORF330" s="80"/>
      <c r="ORG330" s="80"/>
      <c r="ORH330" s="80"/>
      <c r="ORI330" s="80"/>
      <c r="ORJ330" s="80"/>
      <c r="ORK330" s="80"/>
      <c r="ORL330" s="80"/>
      <c r="ORM330" s="80"/>
      <c r="ORN330" s="80"/>
      <c r="ORO330" s="80"/>
      <c r="ORP330" s="80"/>
      <c r="ORQ330" s="80"/>
      <c r="ORR330" s="80"/>
      <c r="ORS330" s="80"/>
      <c r="ORT330" s="80"/>
      <c r="ORU330" s="80"/>
      <c r="ORV330" s="80"/>
      <c r="ORW330" s="80"/>
      <c r="ORX330" s="80"/>
      <c r="ORY330" s="80"/>
      <c r="ORZ330" s="80"/>
      <c r="OSA330" s="80"/>
      <c r="OSB330" s="80"/>
      <c r="OSC330" s="80"/>
      <c r="OSD330" s="80"/>
      <c r="OSE330" s="80"/>
      <c r="OSF330" s="80"/>
      <c r="OSG330" s="80"/>
      <c r="OSH330" s="80"/>
      <c r="OSI330" s="80"/>
      <c r="OSJ330" s="80"/>
      <c r="OSK330" s="80"/>
      <c r="OSL330" s="80"/>
      <c r="OSM330" s="80"/>
      <c r="OSN330" s="80"/>
      <c r="OSO330" s="80"/>
      <c r="OSP330" s="80"/>
      <c r="OSQ330" s="80"/>
      <c r="OSR330" s="80"/>
      <c r="OSS330" s="80"/>
      <c r="OST330" s="80"/>
      <c r="OSU330" s="80"/>
      <c r="OSV330" s="80"/>
      <c r="OSW330" s="80"/>
      <c r="OSX330" s="80"/>
      <c r="OSY330" s="80"/>
      <c r="OSZ330" s="80"/>
      <c r="OTA330" s="80"/>
      <c r="OTB330" s="80"/>
      <c r="OTC330" s="80"/>
      <c r="OTD330" s="80"/>
      <c r="OTE330" s="80"/>
      <c r="OTF330" s="80"/>
      <c r="OTG330" s="80"/>
      <c r="OTH330" s="80"/>
      <c r="OTI330" s="80"/>
      <c r="OTJ330" s="80"/>
      <c r="OTK330" s="80"/>
      <c r="OTL330" s="80"/>
      <c r="OTM330" s="80"/>
      <c r="OTN330" s="80"/>
      <c r="OTO330" s="80"/>
      <c r="OTP330" s="80"/>
      <c r="OTQ330" s="80"/>
      <c r="OTR330" s="80"/>
      <c r="OTS330" s="80"/>
      <c r="OTT330" s="80"/>
      <c r="OTU330" s="80"/>
      <c r="OTV330" s="80"/>
      <c r="OTW330" s="80"/>
      <c r="OTX330" s="80"/>
      <c r="OTY330" s="80"/>
      <c r="OTZ330" s="80"/>
      <c r="OUA330" s="80"/>
      <c r="OUB330" s="80"/>
      <c r="OUC330" s="80"/>
      <c r="OUD330" s="80"/>
      <c r="OUE330" s="80"/>
      <c r="OUF330" s="80"/>
      <c r="OUG330" s="80"/>
      <c r="OUH330" s="80"/>
      <c r="OUI330" s="80"/>
      <c r="OUJ330" s="80"/>
      <c r="OUK330" s="80"/>
      <c r="OUL330" s="80"/>
      <c r="OUM330" s="80"/>
      <c r="OUN330" s="80"/>
      <c r="OUO330" s="80"/>
      <c r="OUP330" s="80"/>
      <c r="OUQ330" s="80"/>
      <c r="OUR330" s="80"/>
      <c r="OUS330" s="80"/>
      <c r="OUT330" s="80"/>
      <c r="OUU330" s="80"/>
      <c r="OUV330" s="80"/>
      <c r="OUW330" s="80"/>
      <c r="OUX330" s="80"/>
      <c r="OUY330" s="80"/>
      <c r="OUZ330" s="80"/>
      <c r="OVA330" s="80"/>
      <c r="OVB330" s="80"/>
      <c r="OVC330" s="80"/>
      <c r="OVD330" s="80"/>
      <c r="OVE330" s="80"/>
      <c r="OVF330" s="80"/>
      <c r="OVG330" s="80"/>
      <c r="OVH330" s="80"/>
      <c r="OVI330" s="80"/>
      <c r="OVJ330" s="80"/>
      <c r="OVK330" s="80"/>
      <c r="OVL330" s="80"/>
      <c r="OVM330" s="80"/>
      <c r="OVN330" s="80"/>
      <c r="OVO330" s="80"/>
      <c r="OVP330" s="80"/>
      <c r="OVQ330" s="80"/>
      <c r="OVR330" s="80"/>
      <c r="OVS330" s="80"/>
      <c r="OVT330" s="80"/>
      <c r="OVU330" s="80"/>
      <c r="OVV330" s="80"/>
      <c r="OVW330" s="80"/>
      <c r="OVX330" s="80"/>
      <c r="OVY330" s="80"/>
      <c r="OVZ330" s="80"/>
      <c r="OWA330" s="80"/>
      <c r="OWB330" s="80"/>
      <c r="OWC330" s="80"/>
      <c r="OWD330" s="80"/>
      <c r="OWE330" s="80"/>
      <c r="OWF330" s="80"/>
      <c r="OWG330" s="80"/>
      <c r="OWH330" s="80"/>
      <c r="OWI330" s="80"/>
      <c r="OWJ330" s="80"/>
      <c r="OWK330" s="80"/>
      <c r="OWL330" s="80"/>
      <c r="OWM330" s="80"/>
      <c r="OWN330" s="80"/>
      <c r="OWO330" s="80"/>
      <c r="OWP330" s="80"/>
      <c r="OWQ330" s="80"/>
      <c r="OWR330" s="80"/>
      <c r="OWS330" s="80"/>
      <c r="OWT330" s="80"/>
      <c r="OWU330" s="80"/>
      <c r="OWV330" s="80"/>
      <c r="OWW330" s="80"/>
      <c r="OWX330" s="80"/>
      <c r="OWY330" s="80"/>
      <c r="OWZ330" s="80"/>
      <c r="OXA330" s="80"/>
      <c r="OXB330" s="80"/>
      <c r="OXC330" s="80"/>
      <c r="OXD330" s="80"/>
      <c r="OXE330" s="80"/>
      <c r="OXF330" s="80"/>
      <c r="OXG330" s="80"/>
      <c r="OXH330" s="80"/>
      <c r="OXI330" s="80"/>
      <c r="OXJ330" s="80"/>
      <c r="OXK330" s="80"/>
      <c r="OXL330" s="80"/>
      <c r="OXM330" s="80"/>
      <c r="OXN330" s="80"/>
      <c r="OXO330" s="80"/>
      <c r="OXP330" s="80"/>
      <c r="OXQ330" s="80"/>
      <c r="OXR330" s="80"/>
      <c r="OXS330" s="80"/>
      <c r="OXT330" s="80"/>
      <c r="OXU330" s="80"/>
      <c r="OXV330" s="80"/>
      <c r="OXW330" s="80"/>
      <c r="OXX330" s="80"/>
      <c r="OXY330" s="80"/>
      <c r="OXZ330" s="80"/>
      <c r="OYA330" s="80"/>
      <c r="OYB330" s="80"/>
      <c r="OYC330" s="80"/>
      <c r="OYD330" s="80"/>
      <c r="OYE330" s="80"/>
      <c r="OYF330" s="80"/>
      <c r="OYG330" s="80"/>
      <c r="OYH330" s="80"/>
      <c r="OYI330" s="80"/>
      <c r="OYJ330" s="80"/>
      <c r="OYK330" s="80"/>
      <c r="OYL330" s="80"/>
      <c r="OYM330" s="80"/>
      <c r="OYN330" s="80"/>
      <c r="OYO330" s="80"/>
      <c r="OYP330" s="80"/>
      <c r="OYQ330" s="80"/>
      <c r="OYR330" s="80"/>
      <c r="OYS330" s="80"/>
      <c r="OYT330" s="80"/>
      <c r="OYU330" s="80"/>
      <c r="OYV330" s="80"/>
      <c r="OYW330" s="80"/>
      <c r="OYX330" s="80"/>
      <c r="OYY330" s="80"/>
      <c r="OYZ330" s="80"/>
      <c r="OZA330" s="80"/>
      <c r="OZB330" s="80"/>
      <c r="OZC330" s="80"/>
      <c r="OZD330" s="80"/>
      <c r="OZE330" s="80"/>
      <c r="OZF330" s="80"/>
      <c r="OZG330" s="80"/>
      <c r="OZH330" s="80"/>
      <c r="OZI330" s="80"/>
      <c r="OZJ330" s="80"/>
      <c r="OZK330" s="80"/>
      <c r="OZL330" s="80"/>
      <c r="OZM330" s="80"/>
      <c r="OZN330" s="80"/>
      <c r="OZO330" s="80"/>
      <c r="OZP330" s="80"/>
      <c r="OZQ330" s="80"/>
      <c r="OZR330" s="80"/>
      <c r="OZS330" s="80"/>
      <c r="OZT330" s="80"/>
      <c r="OZU330" s="80"/>
      <c r="OZV330" s="80"/>
      <c r="OZW330" s="80"/>
      <c r="OZX330" s="80"/>
      <c r="OZY330" s="80"/>
      <c r="OZZ330" s="80"/>
      <c r="PAA330" s="80"/>
      <c r="PAB330" s="80"/>
      <c r="PAC330" s="80"/>
      <c r="PAD330" s="80"/>
      <c r="PAE330" s="80"/>
      <c r="PAF330" s="80"/>
      <c r="PAG330" s="80"/>
      <c r="PAH330" s="80"/>
      <c r="PAI330" s="80"/>
      <c r="PAJ330" s="80"/>
      <c r="PAK330" s="80"/>
      <c r="PAL330" s="80"/>
      <c r="PAM330" s="80"/>
      <c r="PAN330" s="80"/>
      <c r="PAO330" s="80"/>
      <c r="PAP330" s="80"/>
      <c r="PAQ330" s="80"/>
      <c r="PAR330" s="80"/>
      <c r="PAS330" s="80"/>
      <c r="PAT330" s="80"/>
      <c r="PAU330" s="80"/>
      <c r="PAV330" s="80"/>
      <c r="PAW330" s="80"/>
      <c r="PAX330" s="80"/>
      <c r="PAY330" s="80"/>
      <c r="PAZ330" s="80"/>
      <c r="PBA330" s="80"/>
      <c r="PBB330" s="80"/>
      <c r="PBC330" s="80"/>
      <c r="PBD330" s="80"/>
      <c r="PBE330" s="80"/>
      <c r="PBF330" s="80"/>
      <c r="PBG330" s="80"/>
      <c r="PBH330" s="80"/>
      <c r="PBI330" s="80"/>
      <c r="PBJ330" s="80"/>
      <c r="PBK330" s="80"/>
      <c r="PBL330" s="80"/>
      <c r="PBM330" s="80"/>
      <c r="PBN330" s="80"/>
      <c r="PBO330" s="80"/>
      <c r="PBP330" s="80"/>
      <c r="PBQ330" s="80"/>
      <c r="PBR330" s="80"/>
      <c r="PBS330" s="80"/>
      <c r="PBT330" s="80"/>
      <c r="PBU330" s="80"/>
      <c r="PBV330" s="80"/>
      <c r="PBW330" s="80"/>
      <c r="PBX330" s="80"/>
      <c r="PBY330" s="80"/>
      <c r="PBZ330" s="80"/>
      <c r="PCA330" s="80"/>
      <c r="PCB330" s="80"/>
      <c r="PCC330" s="80"/>
      <c r="PCD330" s="80"/>
      <c r="PCE330" s="80"/>
      <c r="PCF330" s="80"/>
      <c r="PCG330" s="80"/>
      <c r="PCH330" s="80"/>
      <c r="PCI330" s="80"/>
      <c r="PCJ330" s="80"/>
      <c r="PCK330" s="80"/>
      <c r="PCL330" s="80"/>
      <c r="PCM330" s="80"/>
      <c r="PCN330" s="80"/>
      <c r="PCO330" s="80"/>
      <c r="PCP330" s="80"/>
      <c r="PCQ330" s="80"/>
      <c r="PCR330" s="80"/>
      <c r="PCS330" s="80"/>
      <c r="PCT330" s="80"/>
      <c r="PCU330" s="80"/>
      <c r="PCV330" s="80"/>
      <c r="PCW330" s="80"/>
      <c r="PCX330" s="80"/>
      <c r="PCY330" s="80"/>
      <c r="PCZ330" s="80"/>
      <c r="PDA330" s="80"/>
      <c r="PDB330" s="80"/>
      <c r="PDC330" s="80"/>
      <c r="PDD330" s="80"/>
      <c r="PDE330" s="80"/>
      <c r="PDF330" s="80"/>
      <c r="PDG330" s="80"/>
      <c r="PDH330" s="80"/>
      <c r="PDI330" s="80"/>
      <c r="PDJ330" s="80"/>
      <c r="PDK330" s="80"/>
      <c r="PDL330" s="80"/>
      <c r="PDM330" s="80"/>
      <c r="PDN330" s="80"/>
      <c r="PDO330" s="80"/>
      <c r="PDP330" s="80"/>
      <c r="PDQ330" s="80"/>
      <c r="PDR330" s="80"/>
      <c r="PDS330" s="80"/>
      <c r="PDT330" s="80"/>
      <c r="PDU330" s="80"/>
      <c r="PDV330" s="80"/>
      <c r="PDW330" s="80"/>
      <c r="PDX330" s="80"/>
      <c r="PDY330" s="80"/>
      <c r="PDZ330" s="80"/>
      <c r="PEA330" s="80"/>
      <c r="PEB330" s="80"/>
      <c r="PEC330" s="80"/>
      <c r="PED330" s="80"/>
      <c r="PEE330" s="80"/>
      <c r="PEF330" s="80"/>
      <c r="PEG330" s="80"/>
      <c r="PEH330" s="80"/>
      <c r="PEI330" s="80"/>
      <c r="PEJ330" s="80"/>
      <c r="PEK330" s="80"/>
      <c r="PEL330" s="80"/>
      <c r="PEM330" s="80"/>
      <c r="PEN330" s="80"/>
      <c r="PEO330" s="80"/>
      <c r="PEP330" s="80"/>
      <c r="PEQ330" s="80"/>
      <c r="PER330" s="80"/>
      <c r="PES330" s="80"/>
      <c r="PET330" s="80"/>
      <c r="PEU330" s="80"/>
      <c r="PEV330" s="80"/>
      <c r="PEW330" s="80"/>
      <c r="PEX330" s="80"/>
      <c r="PEY330" s="80"/>
      <c r="PEZ330" s="80"/>
      <c r="PFA330" s="80"/>
      <c r="PFB330" s="80"/>
      <c r="PFC330" s="80"/>
      <c r="PFD330" s="80"/>
      <c r="PFE330" s="80"/>
      <c r="PFF330" s="80"/>
      <c r="PFG330" s="80"/>
      <c r="PFH330" s="80"/>
      <c r="PFI330" s="80"/>
      <c r="PFJ330" s="80"/>
      <c r="PFK330" s="80"/>
      <c r="PFL330" s="80"/>
      <c r="PFM330" s="80"/>
      <c r="PFN330" s="80"/>
      <c r="PFO330" s="80"/>
      <c r="PFP330" s="80"/>
      <c r="PFQ330" s="80"/>
      <c r="PFR330" s="80"/>
      <c r="PFS330" s="80"/>
      <c r="PFT330" s="80"/>
      <c r="PFU330" s="80"/>
      <c r="PFV330" s="80"/>
      <c r="PFW330" s="80"/>
      <c r="PFX330" s="80"/>
      <c r="PFY330" s="80"/>
      <c r="PFZ330" s="80"/>
      <c r="PGA330" s="80"/>
      <c r="PGB330" s="80"/>
      <c r="PGC330" s="80"/>
      <c r="PGD330" s="80"/>
      <c r="PGE330" s="80"/>
      <c r="PGF330" s="80"/>
      <c r="PGG330" s="80"/>
      <c r="PGH330" s="80"/>
      <c r="PGI330" s="80"/>
      <c r="PGJ330" s="80"/>
      <c r="PGK330" s="80"/>
      <c r="PGL330" s="80"/>
      <c r="PGM330" s="80"/>
      <c r="PGN330" s="80"/>
      <c r="PGO330" s="80"/>
      <c r="PGP330" s="80"/>
      <c r="PGQ330" s="80"/>
      <c r="PGR330" s="80"/>
      <c r="PGS330" s="80"/>
      <c r="PGT330" s="80"/>
      <c r="PGU330" s="80"/>
      <c r="PGV330" s="80"/>
      <c r="PGW330" s="80"/>
      <c r="PGX330" s="80"/>
      <c r="PGY330" s="80"/>
      <c r="PGZ330" s="80"/>
      <c r="PHA330" s="80"/>
      <c r="PHB330" s="80"/>
      <c r="PHC330" s="80"/>
      <c r="PHD330" s="80"/>
      <c r="PHE330" s="80"/>
      <c r="PHF330" s="80"/>
      <c r="PHG330" s="80"/>
      <c r="PHH330" s="80"/>
      <c r="PHI330" s="80"/>
      <c r="PHJ330" s="80"/>
      <c r="PHK330" s="80"/>
      <c r="PHL330" s="80"/>
      <c r="PHM330" s="80"/>
      <c r="PHN330" s="80"/>
      <c r="PHO330" s="80"/>
      <c r="PHP330" s="80"/>
      <c r="PHQ330" s="80"/>
      <c r="PHR330" s="80"/>
      <c r="PHS330" s="80"/>
      <c r="PHT330" s="80"/>
      <c r="PHU330" s="80"/>
      <c r="PHV330" s="80"/>
      <c r="PHW330" s="80"/>
      <c r="PHX330" s="80"/>
      <c r="PHY330" s="80"/>
      <c r="PHZ330" s="80"/>
      <c r="PIA330" s="80"/>
      <c r="PIB330" s="80"/>
      <c r="PIC330" s="80"/>
      <c r="PID330" s="80"/>
      <c r="PIE330" s="80"/>
      <c r="PIF330" s="80"/>
      <c r="PIG330" s="80"/>
      <c r="PIH330" s="80"/>
      <c r="PII330" s="80"/>
      <c r="PIJ330" s="80"/>
      <c r="PIK330" s="80"/>
      <c r="PIL330" s="80"/>
      <c r="PIM330" s="80"/>
      <c r="PIN330" s="80"/>
      <c r="PIO330" s="80"/>
      <c r="PIP330" s="80"/>
      <c r="PIQ330" s="80"/>
      <c r="PIR330" s="80"/>
      <c r="PIS330" s="80"/>
      <c r="PIT330" s="80"/>
      <c r="PIU330" s="80"/>
      <c r="PIV330" s="80"/>
      <c r="PIW330" s="80"/>
      <c r="PIX330" s="80"/>
      <c r="PIY330" s="80"/>
      <c r="PIZ330" s="80"/>
      <c r="PJA330" s="80"/>
      <c r="PJB330" s="80"/>
      <c r="PJC330" s="80"/>
      <c r="PJD330" s="80"/>
      <c r="PJE330" s="80"/>
      <c r="PJF330" s="80"/>
      <c r="PJG330" s="80"/>
      <c r="PJH330" s="80"/>
      <c r="PJI330" s="80"/>
      <c r="PJJ330" s="80"/>
      <c r="PJK330" s="80"/>
      <c r="PJL330" s="80"/>
      <c r="PJM330" s="80"/>
      <c r="PJN330" s="80"/>
      <c r="PJO330" s="80"/>
      <c r="PJP330" s="80"/>
      <c r="PJQ330" s="80"/>
      <c r="PJR330" s="80"/>
      <c r="PJS330" s="80"/>
      <c r="PJT330" s="80"/>
      <c r="PJU330" s="80"/>
      <c r="PJV330" s="80"/>
      <c r="PJW330" s="80"/>
      <c r="PJX330" s="80"/>
      <c r="PJY330" s="80"/>
      <c r="PJZ330" s="80"/>
      <c r="PKA330" s="80"/>
      <c r="PKB330" s="80"/>
      <c r="PKC330" s="80"/>
      <c r="PKD330" s="80"/>
      <c r="PKE330" s="80"/>
      <c r="PKF330" s="80"/>
      <c r="PKG330" s="80"/>
      <c r="PKH330" s="80"/>
      <c r="PKI330" s="80"/>
      <c r="PKJ330" s="80"/>
      <c r="PKK330" s="80"/>
      <c r="PKL330" s="80"/>
      <c r="PKM330" s="80"/>
      <c r="PKN330" s="80"/>
      <c r="PKO330" s="80"/>
      <c r="PKP330" s="80"/>
      <c r="PKQ330" s="80"/>
      <c r="PKR330" s="80"/>
      <c r="PKS330" s="80"/>
      <c r="PKT330" s="80"/>
      <c r="PKU330" s="80"/>
      <c r="PKV330" s="80"/>
      <c r="PKW330" s="80"/>
      <c r="PKX330" s="80"/>
      <c r="PKY330" s="80"/>
      <c r="PKZ330" s="80"/>
      <c r="PLA330" s="80"/>
      <c r="PLB330" s="80"/>
      <c r="PLC330" s="80"/>
      <c r="PLD330" s="80"/>
      <c r="PLE330" s="80"/>
      <c r="PLF330" s="80"/>
      <c r="PLG330" s="80"/>
      <c r="PLH330" s="80"/>
      <c r="PLI330" s="80"/>
      <c r="PLJ330" s="80"/>
      <c r="PLK330" s="80"/>
      <c r="PLL330" s="80"/>
      <c r="PLM330" s="80"/>
      <c r="PLN330" s="80"/>
      <c r="PLO330" s="80"/>
      <c r="PLP330" s="80"/>
      <c r="PLQ330" s="80"/>
      <c r="PLR330" s="80"/>
      <c r="PLS330" s="80"/>
      <c r="PLT330" s="80"/>
      <c r="PLU330" s="80"/>
      <c r="PLV330" s="80"/>
      <c r="PLW330" s="80"/>
      <c r="PLX330" s="80"/>
      <c r="PLY330" s="80"/>
      <c r="PLZ330" s="80"/>
      <c r="PMA330" s="80"/>
      <c r="PMB330" s="80"/>
      <c r="PMC330" s="80"/>
      <c r="PMD330" s="80"/>
      <c r="PME330" s="80"/>
      <c r="PMF330" s="80"/>
      <c r="PMG330" s="80"/>
      <c r="PMH330" s="80"/>
      <c r="PMI330" s="80"/>
      <c r="PMJ330" s="80"/>
      <c r="PMK330" s="80"/>
      <c r="PML330" s="80"/>
      <c r="PMM330" s="80"/>
      <c r="PMN330" s="80"/>
      <c r="PMO330" s="80"/>
      <c r="PMP330" s="80"/>
      <c r="PMQ330" s="80"/>
      <c r="PMR330" s="80"/>
      <c r="PMS330" s="80"/>
      <c r="PMT330" s="80"/>
      <c r="PMU330" s="80"/>
      <c r="PMV330" s="80"/>
      <c r="PMW330" s="80"/>
      <c r="PMX330" s="80"/>
      <c r="PMY330" s="80"/>
      <c r="PMZ330" s="80"/>
      <c r="PNA330" s="80"/>
      <c r="PNB330" s="80"/>
      <c r="PNC330" s="80"/>
      <c r="PND330" s="80"/>
      <c r="PNE330" s="80"/>
      <c r="PNF330" s="80"/>
      <c r="PNG330" s="80"/>
      <c r="PNH330" s="80"/>
      <c r="PNI330" s="80"/>
      <c r="PNJ330" s="80"/>
      <c r="PNK330" s="80"/>
      <c r="PNL330" s="80"/>
      <c r="PNM330" s="80"/>
      <c r="PNN330" s="80"/>
      <c r="PNO330" s="80"/>
      <c r="PNP330" s="80"/>
      <c r="PNQ330" s="80"/>
      <c r="PNR330" s="80"/>
      <c r="PNS330" s="80"/>
      <c r="PNT330" s="80"/>
      <c r="PNU330" s="80"/>
      <c r="PNV330" s="80"/>
      <c r="PNW330" s="80"/>
      <c r="PNX330" s="80"/>
      <c r="PNY330" s="80"/>
      <c r="PNZ330" s="80"/>
      <c r="POA330" s="80"/>
      <c r="POB330" s="80"/>
      <c r="POC330" s="80"/>
      <c r="POD330" s="80"/>
      <c r="POE330" s="80"/>
      <c r="POF330" s="80"/>
      <c r="POG330" s="80"/>
      <c r="POH330" s="80"/>
      <c r="POI330" s="80"/>
      <c r="POJ330" s="80"/>
      <c r="POK330" s="80"/>
      <c r="POL330" s="80"/>
      <c r="POM330" s="80"/>
      <c r="PON330" s="80"/>
      <c r="POO330" s="80"/>
      <c r="POP330" s="80"/>
      <c r="POQ330" s="80"/>
      <c r="POR330" s="80"/>
      <c r="POS330" s="80"/>
      <c r="POT330" s="80"/>
      <c r="POU330" s="80"/>
      <c r="POV330" s="80"/>
      <c r="POW330" s="80"/>
      <c r="POX330" s="80"/>
      <c r="POY330" s="80"/>
      <c r="POZ330" s="80"/>
      <c r="PPA330" s="80"/>
      <c r="PPB330" s="80"/>
      <c r="PPC330" s="80"/>
      <c r="PPD330" s="80"/>
      <c r="PPE330" s="80"/>
      <c r="PPF330" s="80"/>
      <c r="PPG330" s="80"/>
      <c r="PPH330" s="80"/>
      <c r="PPI330" s="80"/>
      <c r="PPJ330" s="80"/>
      <c r="PPK330" s="80"/>
      <c r="PPL330" s="80"/>
      <c r="PPM330" s="80"/>
      <c r="PPN330" s="80"/>
      <c r="PPO330" s="80"/>
      <c r="PPP330" s="80"/>
      <c r="PPQ330" s="80"/>
      <c r="PPR330" s="80"/>
      <c r="PPS330" s="80"/>
      <c r="PPT330" s="80"/>
      <c r="PPU330" s="80"/>
      <c r="PPV330" s="80"/>
      <c r="PPW330" s="80"/>
      <c r="PPX330" s="80"/>
      <c r="PPY330" s="80"/>
      <c r="PPZ330" s="80"/>
      <c r="PQA330" s="80"/>
      <c r="PQB330" s="80"/>
      <c r="PQC330" s="80"/>
      <c r="PQD330" s="80"/>
      <c r="PQE330" s="80"/>
      <c r="PQF330" s="80"/>
      <c r="PQG330" s="80"/>
      <c r="PQH330" s="80"/>
      <c r="PQI330" s="80"/>
      <c r="PQJ330" s="80"/>
      <c r="PQK330" s="80"/>
      <c r="PQL330" s="80"/>
      <c r="PQM330" s="80"/>
      <c r="PQN330" s="80"/>
      <c r="PQO330" s="80"/>
      <c r="PQP330" s="80"/>
      <c r="PQQ330" s="80"/>
      <c r="PQR330" s="80"/>
      <c r="PQS330" s="80"/>
      <c r="PQT330" s="80"/>
      <c r="PQU330" s="80"/>
      <c r="PQV330" s="80"/>
      <c r="PQW330" s="80"/>
      <c r="PQX330" s="80"/>
      <c r="PQY330" s="80"/>
      <c r="PQZ330" s="80"/>
      <c r="PRA330" s="80"/>
      <c r="PRB330" s="80"/>
      <c r="PRC330" s="80"/>
      <c r="PRD330" s="80"/>
      <c r="PRE330" s="80"/>
      <c r="PRF330" s="80"/>
      <c r="PRG330" s="80"/>
      <c r="PRH330" s="80"/>
      <c r="PRI330" s="80"/>
      <c r="PRJ330" s="80"/>
      <c r="PRK330" s="80"/>
      <c r="PRL330" s="80"/>
      <c r="PRM330" s="80"/>
      <c r="PRN330" s="80"/>
      <c r="PRO330" s="80"/>
      <c r="PRP330" s="80"/>
      <c r="PRQ330" s="80"/>
      <c r="PRR330" s="80"/>
      <c r="PRS330" s="80"/>
      <c r="PRT330" s="80"/>
      <c r="PRU330" s="80"/>
      <c r="PRV330" s="80"/>
      <c r="PRW330" s="80"/>
      <c r="PRX330" s="80"/>
      <c r="PRY330" s="80"/>
      <c r="PRZ330" s="80"/>
      <c r="PSA330" s="80"/>
      <c r="PSB330" s="80"/>
      <c r="PSC330" s="80"/>
      <c r="PSD330" s="80"/>
      <c r="PSE330" s="80"/>
      <c r="PSF330" s="80"/>
      <c r="PSG330" s="80"/>
      <c r="PSH330" s="80"/>
      <c r="PSI330" s="80"/>
      <c r="PSJ330" s="80"/>
      <c r="PSK330" s="80"/>
      <c r="PSL330" s="80"/>
      <c r="PSM330" s="80"/>
      <c r="PSN330" s="80"/>
      <c r="PSO330" s="80"/>
      <c r="PSP330" s="80"/>
      <c r="PSQ330" s="80"/>
      <c r="PSR330" s="80"/>
      <c r="PSS330" s="80"/>
      <c r="PST330" s="80"/>
      <c r="PSU330" s="80"/>
      <c r="PSV330" s="80"/>
      <c r="PSW330" s="80"/>
      <c r="PSX330" s="80"/>
      <c r="PSY330" s="80"/>
      <c r="PSZ330" s="80"/>
      <c r="PTA330" s="80"/>
      <c r="PTB330" s="80"/>
      <c r="PTC330" s="80"/>
      <c r="PTD330" s="80"/>
      <c r="PTE330" s="80"/>
      <c r="PTF330" s="80"/>
      <c r="PTG330" s="80"/>
      <c r="PTH330" s="80"/>
      <c r="PTI330" s="80"/>
      <c r="PTJ330" s="80"/>
      <c r="PTK330" s="80"/>
      <c r="PTL330" s="80"/>
      <c r="PTM330" s="80"/>
      <c r="PTN330" s="80"/>
      <c r="PTO330" s="80"/>
      <c r="PTP330" s="80"/>
      <c r="PTQ330" s="80"/>
      <c r="PTR330" s="80"/>
      <c r="PTS330" s="80"/>
      <c r="PTT330" s="80"/>
      <c r="PTU330" s="80"/>
      <c r="PTV330" s="80"/>
      <c r="PTW330" s="80"/>
      <c r="PTX330" s="80"/>
      <c r="PTY330" s="80"/>
      <c r="PTZ330" s="80"/>
      <c r="PUA330" s="80"/>
      <c r="PUB330" s="80"/>
      <c r="PUC330" s="80"/>
      <c r="PUD330" s="80"/>
      <c r="PUE330" s="80"/>
      <c r="PUF330" s="80"/>
      <c r="PUG330" s="80"/>
      <c r="PUH330" s="80"/>
      <c r="PUI330" s="80"/>
      <c r="PUJ330" s="80"/>
      <c r="PUK330" s="80"/>
      <c r="PUL330" s="80"/>
      <c r="PUM330" s="80"/>
      <c r="PUN330" s="80"/>
      <c r="PUO330" s="80"/>
      <c r="PUP330" s="80"/>
      <c r="PUQ330" s="80"/>
      <c r="PUR330" s="80"/>
      <c r="PUS330" s="80"/>
      <c r="PUT330" s="80"/>
      <c r="PUU330" s="80"/>
      <c r="PUV330" s="80"/>
      <c r="PUW330" s="80"/>
      <c r="PUX330" s="80"/>
      <c r="PUY330" s="80"/>
      <c r="PUZ330" s="80"/>
      <c r="PVA330" s="80"/>
      <c r="PVB330" s="80"/>
      <c r="PVC330" s="80"/>
      <c r="PVD330" s="80"/>
      <c r="PVE330" s="80"/>
      <c r="PVF330" s="80"/>
      <c r="PVG330" s="80"/>
      <c r="PVH330" s="80"/>
      <c r="PVI330" s="80"/>
      <c r="PVJ330" s="80"/>
      <c r="PVK330" s="80"/>
      <c r="PVL330" s="80"/>
      <c r="PVM330" s="80"/>
      <c r="PVN330" s="80"/>
      <c r="PVO330" s="80"/>
      <c r="PVP330" s="80"/>
      <c r="PVQ330" s="80"/>
      <c r="PVR330" s="80"/>
      <c r="PVS330" s="80"/>
      <c r="PVT330" s="80"/>
      <c r="PVU330" s="80"/>
      <c r="PVV330" s="80"/>
      <c r="PVW330" s="80"/>
      <c r="PVX330" s="80"/>
      <c r="PVY330" s="80"/>
      <c r="PVZ330" s="80"/>
      <c r="PWA330" s="80"/>
      <c r="PWB330" s="80"/>
      <c r="PWC330" s="80"/>
      <c r="PWD330" s="80"/>
      <c r="PWE330" s="80"/>
      <c r="PWF330" s="80"/>
      <c r="PWG330" s="80"/>
      <c r="PWH330" s="80"/>
      <c r="PWI330" s="80"/>
      <c r="PWJ330" s="80"/>
      <c r="PWK330" s="80"/>
      <c r="PWL330" s="80"/>
      <c r="PWM330" s="80"/>
      <c r="PWN330" s="80"/>
      <c r="PWO330" s="80"/>
      <c r="PWP330" s="80"/>
      <c r="PWQ330" s="80"/>
      <c r="PWR330" s="80"/>
      <c r="PWS330" s="80"/>
      <c r="PWT330" s="80"/>
      <c r="PWU330" s="80"/>
      <c r="PWV330" s="80"/>
      <c r="PWW330" s="80"/>
      <c r="PWX330" s="80"/>
      <c r="PWY330" s="80"/>
      <c r="PWZ330" s="80"/>
      <c r="PXA330" s="80"/>
      <c r="PXB330" s="80"/>
      <c r="PXC330" s="80"/>
      <c r="PXD330" s="80"/>
      <c r="PXE330" s="80"/>
      <c r="PXF330" s="80"/>
      <c r="PXG330" s="80"/>
      <c r="PXH330" s="80"/>
      <c r="PXI330" s="80"/>
      <c r="PXJ330" s="80"/>
      <c r="PXK330" s="80"/>
      <c r="PXL330" s="80"/>
      <c r="PXM330" s="80"/>
      <c r="PXN330" s="80"/>
      <c r="PXO330" s="80"/>
      <c r="PXP330" s="80"/>
      <c r="PXQ330" s="80"/>
      <c r="PXR330" s="80"/>
      <c r="PXS330" s="80"/>
      <c r="PXT330" s="80"/>
      <c r="PXU330" s="80"/>
      <c r="PXV330" s="80"/>
      <c r="PXW330" s="80"/>
      <c r="PXX330" s="80"/>
      <c r="PXY330" s="80"/>
      <c r="PXZ330" s="80"/>
      <c r="PYA330" s="80"/>
      <c r="PYB330" s="80"/>
      <c r="PYC330" s="80"/>
      <c r="PYD330" s="80"/>
      <c r="PYE330" s="80"/>
      <c r="PYF330" s="80"/>
      <c r="PYG330" s="80"/>
      <c r="PYH330" s="80"/>
      <c r="PYI330" s="80"/>
      <c r="PYJ330" s="80"/>
      <c r="PYK330" s="80"/>
      <c r="PYL330" s="80"/>
      <c r="PYM330" s="80"/>
      <c r="PYN330" s="80"/>
      <c r="PYO330" s="80"/>
      <c r="PYP330" s="80"/>
      <c r="PYQ330" s="80"/>
      <c r="PYR330" s="80"/>
      <c r="PYS330" s="80"/>
      <c r="PYT330" s="80"/>
      <c r="PYU330" s="80"/>
      <c r="PYV330" s="80"/>
      <c r="PYW330" s="80"/>
      <c r="PYX330" s="80"/>
      <c r="PYY330" s="80"/>
      <c r="PYZ330" s="80"/>
      <c r="PZA330" s="80"/>
      <c r="PZB330" s="80"/>
      <c r="PZC330" s="80"/>
      <c r="PZD330" s="80"/>
      <c r="PZE330" s="80"/>
      <c r="PZF330" s="80"/>
      <c r="PZG330" s="80"/>
      <c r="PZH330" s="80"/>
      <c r="PZI330" s="80"/>
      <c r="PZJ330" s="80"/>
      <c r="PZK330" s="80"/>
      <c r="PZL330" s="80"/>
      <c r="PZM330" s="80"/>
      <c r="PZN330" s="80"/>
      <c r="PZO330" s="80"/>
      <c r="PZP330" s="80"/>
      <c r="PZQ330" s="80"/>
      <c r="PZR330" s="80"/>
      <c r="PZS330" s="80"/>
      <c r="PZT330" s="80"/>
      <c r="PZU330" s="80"/>
      <c r="PZV330" s="80"/>
      <c r="PZW330" s="80"/>
      <c r="PZX330" s="80"/>
      <c r="PZY330" s="80"/>
      <c r="PZZ330" s="80"/>
      <c r="QAA330" s="80"/>
      <c r="QAB330" s="80"/>
      <c r="QAC330" s="80"/>
      <c r="QAD330" s="80"/>
      <c r="QAE330" s="80"/>
      <c r="QAF330" s="80"/>
      <c r="QAG330" s="80"/>
      <c r="QAH330" s="80"/>
      <c r="QAI330" s="80"/>
      <c r="QAJ330" s="80"/>
      <c r="QAK330" s="80"/>
      <c r="QAL330" s="80"/>
      <c r="QAM330" s="80"/>
      <c r="QAN330" s="80"/>
      <c r="QAO330" s="80"/>
      <c r="QAP330" s="80"/>
      <c r="QAQ330" s="80"/>
      <c r="QAR330" s="80"/>
      <c r="QAS330" s="80"/>
      <c r="QAT330" s="80"/>
      <c r="QAU330" s="80"/>
      <c r="QAV330" s="80"/>
      <c r="QAW330" s="80"/>
      <c r="QAX330" s="80"/>
      <c r="QAY330" s="80"/>
      <c r="QAZ330" s="80"/>
      <c r="QBA330" s="80"/>
      <c r="QBB330" s="80"/>
      <c r="QBC330" s="80"/>
      <c r="QBD330" s="80"/>
      <c r="QBE330" s="80"/>
      <c r="QBF330" s="80"/>
      <c r="QBG330" s="80"/>
      <c r="QBH330" s="80"/>
      <c r="QBI330" s="80"/>
      <c r="QBJ330" s="80"/>
      <c r="QBK330" s="80"/>
      <c r="QBL330" s="80"/>
      <c r="QBM330" s="80"/>
      <c r="QBN330" s="80"/>
      <c r="QBO330" s="80"/>
      <c r="QBP330" s="80"/>
      <c r="QBQ330" s="80"/>
      <c r="QBR330" s="80"/>
      <c r="QBS330" s="80"/>
      <c r="QBT330" s="80"/>
      <c r="QBU330" s="80"/>
      <c r="QBV330" s="80"/>
      <c r="QBW330" s="80"/>
      <c r="QBX330" s="80"/>
      <c r="QBY330" s="80"/>
      <c r="QBZ330" s="80"/>
      <c r="QCA330" s="80"/>
      <c r="QCB330" s="80"/>
      <c r="QCC330" s="80"/>
      <c r="QCD330" s="80"/>
      <c r="QCE330" s="80"/>
      <c r="QCF330" s="80"/>
      <c r="QCG330" s="80"/>
      <c r="QCH330" s="80"/>
      <c r="QCI330" s="80"/>
      <c r="QCJ330" s="80"/>
      <c r="QCK330" s="80"/>
      <c r="QCL330" s="80"/>
      <c r="QCM330" s="80"/>
      <c r="QCN330" s="80"/>
      <c r="QCO330" s="80"/>
      <c r="QCP330" s="80"/>
      <c r="QCQ330" s="80"/>
      <c r="QCR330" s="80"/>
      <c r="QCS330" s="80"/>
      <c r="QCT330" s="80"/>
      <c r="QCU330" s="80"/>
      <c r="QCV330" s="80"/>
      <c r="QCW330" s="80"/>
      <c r="QCX330" s="80"/>
      <c r="QCY330" s="80"/>
      <c r="QCZ330" s="80"/>
      <c r="QDA330" s="80"/>
      <c r="QDB330" s="80"/>
      <c r="QDC330" s="80"/>
      <c r="QDD330" s="80"/>
      <c r="QDE330" s="80"/>
      <c r="QDF330" s="80"/>
      <c r="QDG330" s="80"/>
      <c r="QDH330" s="80"/>
      <c r="QDI330" s="80"/>
      <c r="QDJ330" s="80"/>
      <c r="QDK330" s="80"/>
      <c r="QDL330" s="80"/>
      <c r="QDM330" s="80"/>
      <c r="QDN330" s="80"/>
      <c r="QDO330" s="80"/>
      <c r="QDP330" s="80"/>
      <c r="QDQ330" s="80"/>
      <c r="QDR330" s="80"/>
      <c r="QDS330" s="80"/>
      <c r="QDT330" s="80"/>
      <c r="QDU330" s="80"/>
      <c r="QDV330" s="80"/>
      <c r="QDW330" s="80"/>
      <c r="QDX330" s="80"/>
      <c r="QDY330" s="80"/>
      <c r="QDZ330" s="80"/>
      <c r="QEA330" s="80"/>
      <c r="QEB330" s="80"/>
      <c r="QEC330" s="80"/>
      <c r="QED330" s="80"/>
      <c r="QEE330" s="80"/>
      <c r="QEF330" s="80"/>
      <c r="QEG330" s="80"/>
      <c r="QEH330" s="80"/>
      <c r="QEI330" s="80"/>
      <c r="QEJ330" s="80"/>
      <c r="QEK330" s="80"/>
      <c r="QEL330" s="80"/>
      <c r="QEM330" s="80"/>
      <c r="QEN330" s="80"/>
      <c r="QEO330" s="80"/>
      <c r="QEP330" s="80"/>
      <c r="QEQ330" s="80"/>
      <c r="QER330" s="80"/>
      <c r="QES330" s="80"/>
      <c r="QET330" s="80"/>
      <c r="QEU330" s="80"/>
      <c r="QEV330" s="80"/>
      <c r="QEW330" s="80"/>
      <c r="QEX330" s="80"/>
      <c r="QEY330" s="80"/>
      <c r="QEZ330" s="80"/>
      <c r="QFA330" s="80"/>
      <c r="QFB330" s="80"/>
      <c r="QFC330" s="80"/>
      <c r="QFD330" s="80"/>
      <c r="QFE330" s="80"/>
      <c r="QFF330" s="80"/>
      <c r="QFG330" s="80"/>
      <c r="QFH330" s="80"/>
      <c r="QFI330" s="80"/>
      <c r="QFJ330" s="80"/>
      <c r="QFK330" s="80"/>
      <c r="QFL330" s="80"/>
      <c r="QFM330" s="80"/>
      <c r="QFN330" s="80"/>
      <c r="QFO330" s="80"/>
      <c r="QFP330" s="80"/>
      <c r="QFQ330" s="80"/>
      <c r="QFR330" s="80"/>
      <c r="QFS330" s="80"/>
      <c r="QFT330" s="80"/>
      <c r="QFU330" s="80"/>
      <c r="QFV330" s="80"/>
      <c r="QFW330" s="80"/>
      <c r="QFX330" s="80"/>
      <c r="QFY330" s="80"/>
      <c r="QFZ330" s="80"/>
      <c r="QGA330" s="80"/>
      <c r="QGB330" s="80"/>
      <c r="QGC330" s="80"/>
      <c r="QGD330" s="80"/>
      <c r="QGE330" s="80"/>
      <c r="QGF330" s="80"/>
      <c r="QGG330" s="80"/>
      <c r="QGH330" s="80"/>
      <c r="QGI330" s="80"/>
      <c r="QGJ330" s="80"/>
      <c r="QGK330" s="80"/>
      <c r="QGL330" s="80"/>
      <c r="QGM330" s="80"/>
      <c r="QGN330" s="80"/>
      <c r="QGO330" s="80"/>
      <c r="QGP330" s="80"/>
      <c r="QGQ330" s="80"/>
      <c r="QGR330" s="80"/>
      <c r="QGS330" s="80"/>
      <c r="QGT330" s="80"/>
      <c r="QGU330" s="80"/>
      <c r="QGV330" s="80"/>
      <c r="QGW330" s="80"/>
      <c r="QGX330" s="80"/>
      <c r="QGY330" s="80"/>
      <c r="QGZ330" s="80"/>
      <c r="QHA330" s="80"/>
      <c r="QHB330" s="80"/>
      <c r="QHC330" s="80"/>
      <c r="QHD330" s="80"/>
      <c r="QHE330" s="80"/>
      <c r="QHF330" s="80"/>
      <c r="QHG330" s="80"/>
      <c r="QHH330" s="80"/>
      <c r="QHI330" s="80"/>
      <c r="QHJ330" s="80"/>
      <c r="QHK330" s="80"/>
      <c r="QHL330" s="80"/>
      <c r="QHM330" s="80"/>
      <c r="QHN330" s="80"/>
      <c r="QHO330" s="80"/>
      <c r="QHP330" s="80"/>
      <c r="QHQ330" s="80"/>
      <c r="QHR330" s="80"/>
      <c r="QHS330" s="80"/>
      <c r="QHT330" s="80"/>
      <c r="QHU330" s="80"/>
      <c r="QHV330" s="80"/>
      <c r="QHW330" s="80"/>
      <c r="QHX330" s="80"/>
      <c r="QHY330" s="80"/>
      <c r="QHZ330" s="80"/>
      <c r="QIA330" s="80"/>
      <c r="QIB330" s="80"/>
      <c r="QIC330" s="80"/>
      <c r="QID330" s="80"/>
      <c r="QIE330" s="80"/>
      <c r="QIF330" s="80"/>
      <c r="QIG330" s="80"/>
      <c r="QIH330" s="80"/>
      <c r="QII330" s="80"/>
      <c r="QIJ330" s="80"/>
      <c r="QIK330" s="80"/>
      <c r="QIL330" s="80"/>
      <c r="QIM330" s="80"/>
      <c r="QIN330" s="80"/>
      <c r="QIO330" s="80"/>
      <c r="QIP330" s="80"/>
      <c r="QIQ330" s="80"/>
      <c r="QIR330" s="80"/>
      <c r="QIS330" s="80"/>
      <c r="QIT330" s="80"/>
      <c r="QIU330" s="80"/>
      <c r="QIV330" s="80"/>
      <c r="QIW330" s="80"/>
      <c r="QIX330" s="80"/>
      <c r="QIY330" s="80"/>
      <c r="QIZ330" s="80"/>
      <c r="QJA330" s="80"/>
      <c r="QJB330" s="80"/>
      <c r="QJC330" s="80"/>
      <c r="QJD330" s="80"/>
      <c r="QJE330" s="80"/>
      <c r="QJF330" s="80"/>
      <c r="QJG330" s="80"/>
      <c r="QJH330" s="80"/>
      <c r="QJI330" s="80"/>
      <c r="QJJ330" s="80"/>
      <c r="QJK330" s="80"/>
      <c r="QJL330" s="80"/>
      <c r="QJM330" s="80"/>
      <c r="QJN330" s="80"/>
      <c r="QJO330" s="80"/>
      <c r="QJP330" s="80"/>
      <c r="QJQ330" s="80"/>
      <c r="QJR330" s="80"/>
      <c r="QJS330" s="80"/>
      <c r="QJT330" s="80"/>
      <c r="QJU330" s="80"/>
      <c r="QJV330" s="80"/>
      <c r="QJW330" s="80"/>
      <c r="QJX330" s="80"/>
      <c r="QJY330" s="80"/>
      <c r="QJZ330" s="80"/>
      <c r="QKA330" s="80"/>
      <c r="QKB330" s="80"/>
      <c r="QKC330" s="80"/>
      <c r="QKD330" s="80"/>
      <c r="QKE330" s="80"/>
      <c r="QKF330" s="80"/>
      <c r="QKG330" s="80"/>
      <c r="QKH330" s="80"/>
      <c r="QKI330" s="80"/>
      <c r="QKJ330" s="80"/>
      <c r="QKK330" s="80"/>
      <c r="QKL330" s="80"/>
      <c r="QKM330" s="80"/>
      <c r="QKN330" s="80"/>
      <c r="QKO330" s="80"/>
      <c r="QKP330" s="80"/>
      <c r="QKQ330" s="80"/>
      <c r="QKR330" s="80"/>
      <c r="QKS330" s="80"/>
      <c r="QKT330" s="80"/>
      <c r="QKU330" s="80"/>
      <c r="QKV330" s="80"/>
      <c r="QKW330" s="80"/>
      <c r="QKX330" s="80"/>
      <c r="QKY330" s="80"/>
      <c r="QKZ330" s="80"/>
      <c r="QLA330" s="80"/>
      <c r="QLB330" s="80"/>
      <c r="QLC330" s="80"/>
      <c r="QLD330" s="80"/>
      <c r="QLE330" s="80"/>
      <c r="QLF330" s="80"/>
      <c r="QLG330" s="80"/>
      <c r="QLH330" s="80"/>
      <c r="QLI330" s="80"/>
      <c r="QLJ330" s="80"/>
      <c r="QLK330" s="80"/>
      <c r="QLL330" s="80"/>
      <c r="QLM330" s="80"/>
      <c r="QLN330" s="80"/>
      <c r="QLO330" s="80"/>
      <c r="QLP330" s="80"/>
      <c r="QLQ330" s="80"/>
      <c r="QLR330" s="80"/>
      <c r="QLS330" s="80"/>
      <c r="QLT330" s="80"/>
      <c r="QLU330" s="80"/>
      <c r="QLV330" s="80"/>
      <c r="QLW330" s="80"/>
      <c r="QLX330" s="80"/>
      <c r="QLY330" s="80"/>
      <c r="QLZ330" s="80"/>
      <c r="QMA330" s="80"/>
      <c r="QMB330" s="80"/>
      <c r="QMC330" s="80"/>
      <c r="QMD330" s="80"/>
      <c r="QME330" s="80"/>
      <c r="QMF330" s="80"/>
      <c r="QMG330" s="80"/>
      <c r="QMH330" s="80"/>
      <c r="QMI330" s="80"/>
      <c r="QMJ330" s="80"/>
      <c r="QMK330" s="80"/>
      <c r="QML330" s="80"/>
      <c r="QMM330" s="80"/>
      <c r="QMN330" s="80"/>
      <c r="QMO330" s="80"/>
      <c r="QMP330" s="80"/>
      <c r="QMQ330" s="80"/>
      <c r="QMR330" s="80"/>
      <c r="QMS330" s="80"/>
      <c r="QMT330" s="80"/>
      <c r="QMU330" s="80"/>
      <c r="QMV330" s="80"/>
      <c r="QMW330" s="80"/>
      <c r="QMX330" s="80"/>
      <c r="QMY330" s="80"/>
      <c r="QMZ330" s="80"/>
      <c r="QNA330" s="80"/>
      <c r="QNB330" s="80"/>
      <c r="QNC330" s="80"/>
      <c r="QND330" s="80"/>
      <c r="QNE330" s="80"/>
      <c r="QNF330" s="80"/>
      <c r="QNG330" s="80"/>
      <c r="QNH330" s="80"/>
      <c r="QNI330" s="80"/>
      <c r="QNJ330" s="80"/>
      <c r="QNK330" s="80"/>
      <c r="QNL330" s="80"/>
      <c r="QNM330" s="80"/>
      <c r="QNN330" s="80"/>
      <c r="QNO330" s="80"/>
      <c r="QNP330" s="80"/>
      <c r="QNQ330" s="80"/>
      <c r="QNR330" s="80"/>
      <c r="QNS330" s="80"/>
      <c r="QNT330" s="80"/>
      <c r="QNU330" s="80"/>
      <c r="QNV330" s="80"/>
      <c r="QNW330" s="80"/>
      <c r="QNX330" s="80"/>
      <c r="QNY330" s="80"/>
      <c r="QNZ330" s="80"/>
      <c r="QOA330" s="80"/>
      <c r="QOB330" s="80"/>
      <c r="QOC330" s="80"/>
      <c r="QOD330" s="80"/>
      <c r="QOE330" s="80"/>
      <c r="QOF330" s="80"/>
      <c r="QOG330" s="80"/>
      <c r="QOH330" s="80"/>
      <c r="QOI330" s="80"/>
      <c r="QOJ330" s="80"/>
      <c r="QOK330" s="80"/>
      <c r="QOL330" s="80"/>
      <c r="QOM330" s="80"/>
      <c r="QON330" s="80"/>
      <c r="QOO330" s="80"/>
      <c r="QOP330" s="80"/>
      <c r="QOQ330" s="80"/>
      <c r="QOR330" s="80"/>
      <c r="QOS330" s="80"/>
      <c r="QOT330" s="80"/>
      <c r="QOU330" s="80"/>
      <c r="QOV330" s="80"/>
      <c r="QOW330" s="80"/>
      <c r="QOX330" s="80"/>
      <c r="QOY330" s="80"/>
      <c r="QOZ330" s="80"/>
      <c r="QPA330" s="80"/>
      <c r="QPB330" s="80"/>
      <c r="QPC330" s="80"/>
      <c r="QPD330" s="80"/>
      <c r="QPE330" s="80"/>
      <c r="QPF330" s="80"/>
      <c r="QPG330" s="80"/>
      <c r="QPH330" s="80"/>
      <c r="QPI330" s="80"/>
      <c r="QPJ330" s="80"/>
      <c r="QPK330" s="80"/>
      <c r="QPL330" s="80"/>
      <c r="QPM330" s="80"/>
      <c r="QPN330" s="80"/>
      <c r="QPO330" s="80"/>
      <c r="QPP330" s="80"/>
      <c r="QPQ330" s="80"/>
      <c r="QPR330" s="80"/>
      <c r="QPS330" s="80"/>
      <c r="QPT330" s="80"/>
      <c r="QPU330" s="80"/>
      <c r="QPV330" s="80"/>
      <c r="QPW330" s="80"/>
      <c r="QPX330" s="80"/>
      <c r="QPY330" s="80"/>
      <c r="QPZ330" s="80"/>
      <c r="QQA330" s="80"/>
      <c r="QQB330" s="80"/>
      <c r="QQC330" s="80"/>
      <c r="QQD330" s="80"/>
      <c r="QQE330" s="80"/>
      <c r="QQF330" s="80"/>
      <c r="QQG330" s="80"/>
      <c r="QQH330" s="80"/>
      <c r="QQI330" s="80"/>
      <c r="QQJ330" s="80"/>
      <c r="QQK330" s="80"/>
      <c r="QQL330" s="80"/>
      <c r="QQM330" s="80"/>
      <c r="QQN330" s="80"/>
      <c r="QQO330" s="80"/>
      <c r="QQP330" s="80"/>
      <c r="QQQ330" s="80"/>
      <c r="QQR330" s="80"/>
      <c r="QQS330" s="80"/>
      <c r="QQT330" s="80"/>
      <c r="QQU330" s="80"/>
      <c r="QQV330" s="80"/>
      <c r="QQW330" s="80"/>
      <c r="QQX330" s="80"/>
      <c r="QQY330" s="80"/>
      <c r="QQZ330" s="80"/>
      <c r="QRA330" s="80"/>
      <c r="QRB330" s="80"/>
      <c r="QRC330" s="80"/>
      <c r="QRD330" s="80"/>
      <c r="QRE330" s="80"/>
      <c r="QRF330" s="80"/>
      <c r="QRG330" s="80"/>
      <c r="QRH330" s="80"/>
      <c r="QRI330" s="80"/>
      <c r="QRJ330" s="80"/>
      <c r="QRK330" s="80"/>
      <c r="QRL330" s="80"/>
      <c r="QRM330" s="80"/>
      <c r="QRN330" s="80"/>
      <c r="QRO330" s="80"/>
      <c r="QRP330" s="80"/>
      <c r="QRQ330" s="80"/>
      <c r="QRR330" s="80"/>
      <c r="QRS330" s="80"/>
      <c r="QRT330" s="80"/>
      <c r="QRU330" s="80"/>
      <c r="QRV330" s="80"/>
      <c r="QRW330" s="80"/>
      <c r="QRX330" s="80"/>
      <c r="QRY330" s="80"/>
      <c r="QRZ330" s="80"/>
      <c r="QSA330" s="80"/>
      <c r="QSB330" s="80"/>
      <c r="QSC330" s="80"/>
      <c r="QSD330" s="80"/>
      <c r="QSE330" s="80"/>
      <c r="QSF330" s="80"/>
      <c r="QSG330" s="80"/>
      <c r="QSH330" s="80"/>
      <c r="QSI330" s="80"/>
      <c r="QSJ330" s="80"/>
      <c r="QSK330" s="80"/>
      <c r="QSL330" s="80"/>
      <c r="QSM330" s="80"/>
      <c r="QSN330" s="80"/>
      <c r="QSO330" s="80"/>
      <c r="QSP330" s="80"/>
      <c r="QSQ330" s="80"/>
      <c r="QSR330" s="80"/>
      <c r="QSS330" s="80"/>
      <c r="QST330" s="80"/>
      <c r="QSU330" s="80"/>
      <c r="QSV330" s="80"/>
      <c r="QSW330" s="80"/>
      <c r="QSX330" s="80"/>
      <c r="QSY330" s="80"/>
      <c r="QSZ330" s="80"/>
      <c r="QTA330" s="80"/>
      <c r="QTB330" s="80"/>
      <c r="QTC330" s="80"/>
      <c r="QTD330" s="80"/>
      <c r="QTE330" s="80"/>
      <c r="QTF330" s="80"/>
      <c r="QTG330" s="80"/>
      <c r="QTH330" s="80"/>
      <c r="QTI330" s="80"/>
      <c r="QTJ330" s="80"/>
      <c r="QTK330" s="80"/>
      <c r="QTL330" s="80"/>
      <c r="QTM330" s="80"/>
      <c r="QTN330" s="80"/>
      <c r="QTO330" s="80"/>
      <c r="QTP330" s="80"/>
      <c r="QTQ330" s="80"/>
      <c r="QTR330" s="80"/>
      <c r="QTS330" s="80"/>
      <c r="QTT330" s="80"/>
      <c r="QTU330" s="80"/>
      <c r="QTV330" s="80"/>
      <c r="QTW330" s="80"/>
      <c r="QTX330" s="80"/>
      <c r="QTY330" s="80"/>
      <c r="QTZ330" s="80"/>
      <c r="QUA330" s="80"/>
      <c r="QUB330" s="80"/>
      <c r="QUC330" s="80"/>
      <c r="QUD330" s="80"/>
      <c r="QUE330" s="80"/>
      <c r="QUF330" s="80"/>
      <c r="QUG330" s="80"/>
      <c r="QUH330" s="80"/>
      <c r="QUI330" s="80"/>
      <c r="QUJ330" s="80"/>
      <c r="QUK330" s="80"/>
      <c r="QUL330" s="80"/>
      <c r="QUM330" s="80"/>
      <c r="QUN330" s="80"/>
      <c r="QUO330" s="80"/>
      <c r="QUP330" s="80"/>
      <c r="QUQ330" s="80"/>
      <c r="QUR330" s="80"/>
      <c r="QUS330" s="80"/>
      <c r="QUT330" s="80"/>
      <c r="QUU330" s="80"/>
      <c r="QUV330" s="80"/>
      <c r="QUW330" s="80"/>
      <c r="QUX330" s="80"/>
      <c r="QUY330" s="80"/>
      <c r="QUZ330" s="80"/>
      <c r="QVA330" s="80"/>
      <c r="QVB330" s="80"/>
      <c r="QVC330" s="80"/>
      <c r="QVD330" s="80"/>
      <c r="QVE330" s="80"/>
      <c r="QVF330" s="80"/>
      <c r="QVG330" s="80"/>
      <c r="QVH330" s="80"/>
      <c r="QVI330" s="80"/>
      <c r="QVJ330" s="80"/>
      <c r="QVK330" s="80"/>
      <c r="QVL330" s="80"/>
      <c r="QVM330" s="80"/>
      <c r="QVN330" s="80"/>
      <c r="QVO330" s="80"/>
      <c r="QVP330" s="80"/>
      <c r="QVQ330" s="80"/>
      <c r="QVR330" s="80"/>
      <c r="QVS330" s="80"/>
      <c r="QVT330" s="80"/>
      <c r="QVU330" s="80"/>
      <c r="QVV330" s="80"/>
      <c r="QVW330" s="80"/>
      <c r="QVX330" s="80"/>
      <c r="QVY330" s="80"/>
      <c r="QVZ330" s="80"/>
      <c r="QWA330" s="80"/>
      <c r="QWB330" s="80"/>
      <c r="QWC330" s="80"/>
      <c r="QWD330" s="80"/>
      <c r="QWE330" s="80"/>
      <c r="QWF330" s="80"/>
      <c r="QWG330" s="80"/>
      <c r="QWH330" s="80"/>
      <c r="QWI330" s="80"/>
      <c r="QWJ330" s="80"/>
      <c r="QWK330" s="80"/>
      <c r="QWL330" s="80"/>
      <c r="QWM330" s="80"/>
      <c r="QWN330" s="80"/>
      <c r="QWO330" s="80"/>
      <c r="QWP330" s="80"/>
      <c r="QWQ330" s="80"/>
      <c r="QWR330" s="80"/>
      <c r="QWS330" s="80"/>
      <c r="QWT330" s="80"/>
      <c r="QWU330" s="80"/>
      <c r="QWV330" s="80"/>
      <c r="QWW330" s="80"/>
      <c r="QWX330" s="80"/>
      <c r="QWY330" s="80"/>
      <c r="QWZ330" s="80"/>
      <c r="QXA330" s="80"/>
      <c r="QXB330" s="80"/>
      <c r="QXC330" s="80"/>
      <c r="QXD330" s="80"/>
      <c r="QXE330" s="80"/>
      <c r="QXF330" s="80"/>
      <c r="QXG330" s="80"/>
      <c r="QXH330" s="80"/>
      <c r="QXI330" s="80"/>
      <c r="QXJ330" s="80"/>
      <c r="QXK330" s="80"/>
      <c r="QXL330" s="80"/>
      <c r="QXM330" s="80"/>
      <c r="QXN330" s="80"/>
      <c r="QXO330" s="80"/>
      <c r="QXP330" s="80"/>
      <c r="QXQ330" s="80"/>
      <c r="QXR330" s="80"/>
      <c r="QXS330" s="80"/>
      <c r="QXT330" s="80"/>
      <c r="QXU330" s="80"/>
      <c r="QXV330" s="80"/>
      <c r="QXW330" s="80"/>
      <c r="QXX330" s="80"/>
      <c r="QXY330" s="80"/>
      <c r="QXZ330" s="80"/>
      <c r="QYA330" s="80"/>
      <c r="QYB330" s="80"/>
      <c r="QYC330" s="80"/>
      <c r="QYD330" s="80"/>
      <c r="QYE330" s="80"/>
      <c r="QYF330" s="80"/>
      <c r="QYG330" s="80"/>
      <c r="QYH330" s="80"/>
      <c r="QYI330" s="80"/>
      <c r="QYJ330" s="80"/>
      <c r="QYK330" s="80"/>
      <c r="QYL330" s="80"/>
      <c r="QYM330" s="80"/>
      <c r="QYN330" s="80"/>
      <c r="QYO330" s="80"/>
      <c r="QYP330" s="80"/>
      <c r="QYQ330" s="80"/>
      <c r="QYR330" s="80"/>
      <c r="QYS330" s="80"/>
      <c r="QYT330" s="80"/>
      <c r="QYU330" s="80"/>
      <c r="QYV330" s="80"/>
      <c r="QYW330" s="80"/>
      <c r="QYX330" s="80"/>
      <c r="QYY330" s="80"/>
      <c r="QYZ330" s="80"/>
      <c r="QZA330" s="80"/>
      <c r="QZB330" s="80"/>
      <c r="QZC330" s="80"/>
      <c r="QZD330" s="80"/>
      <c r="QZE330" s="80"/>
      <c r="QZF330" s="80"/>
      <c r="QZG330" s="80"/>
      <c r="QZH330" s="80"/>
      <c r="QZI330" s="80"/>
      <c r="QZJ330" s="80"/>
      <c r="QZK330" s="80"/>
      <c r="QZL330" s="80"/>
      <c r="QZM330" s="80"/>
      <c r="QZN330" s="80"/>
      <c r="QZO330" s="80"/>
      <c r="QZP330" s="80"/>
      <c r="QZQ330" s="80"/>
      <c r="QZR330" s="80"/>
      <c r="QZS330" s="80"/>
      <c r="QZT330" s="80"/>
      <c r="QZU330" s="80"/>
      <c r="QZV330" s="80"/>
      <c r="QZW330" s="80"/>
      <c r="QZX330" s="80"/>
      <c r="QZY330" s="80"/>
      <c r="QZZ330" s="80"/>
      <c r="RAA330" s="80"/>
      <c r="RAB330" s="80"/>
      <c r="RAC330" s="80"/>
      <c r="RAD330" s="80"/>
      <c r="RAE330" s="80"/>
      <c r="RAF330" s="80"/>
      <c r="RAG330" s="80"/>
      <c r="RAH330" s="80"/>
      <c r="RAI330" s="80"/>
      <c r="RAJ330" s="80"/>
      <c r="RAK330" s="80"/>
      <c r="RAL330" s="80"/>
      <c r="RAM330" s="80"/>
      <c r="RAN330" s="80"/>
      <c r="RAO330" s="80"/>
      <c r="RAP330" s="80"/>
      <c r="RAQ330" s="80"/>
      <c r="RAR330" s="80"/>
      <c r="RAS330" s="80"/>
      <c r="RAT330" s="80"/>
      <c r="RAU330" s="80"/>
      <c r="RAV330" s="80"/>
      <c r="RAW330" s="80"/>
      <c r="RAX330" s="80"/>
      <c r="RAY330" s="80"/>
      <c r="RAZ330" s="80"/>
      <c r="RBA330" s="80"/>
      <c r="RBB330" s="80"/>
      <c r="RBC330" s="80"/>
      <c r="RBD330" s="80"/>
      <c r="RBE330" s="80"/>
      <c r="RBF330" s="80"/>
      <c r="RBG330" s="80"/>
      <c r="RBH330" s="80"/>
      <c r="RBI330" s="80"/>
      <c r="RBJ330" s="80"/>
      <c r="RBK330" s="80"/>
      <c r="RBL330" s="80"/>
      <c r="RBM330" s="80"/>
      <c r="RBN330" s="80"/>
      <c r="RBO330" s="80"/>
      <c r="RBP330" s="80"/>
      <c r="RBQ330" s="80"/>
      <c r="RBR330" s="80"/>
      <c r="RBS330" s="80"/>
      <c r="RBT330" s="80"/>
      <c r="RBU330" s="80"/>
      <c r="RBV330" s="80"/>
      <c r="RBW330" s="80"/>
      <c r="RBX330" s="80"/>
      <c r="RBY330" s="80"/>
      <c r="RBZ330" s="80"/>
      <c r="RCA330" s="80"/>
      <c r="RCB330" s="80"/>
      <c r="RCC330" s="80"/>
      <c r="RCD330" s="80"/>
      <c r="RCE330" s="80"/>
      <c r="RCF330" s="80"/>
      <c r="RCG330" s="80"/>
      <c r="RCH330" s="80"/>
      <c r="RCI330" s="80"/>
      <c r="RCJ330" s="80"/>
      <c r="RCK330" s="80"/>
      <c r="RCL330" s="80"/>
      <c r="RCM330" s="80"/>
      <c r="RCN330" s="80"/>
      <c r="RCO330" s="80"/>
      <c r="RCP330" s="80"/>
      <c r="RCQ330" s="80"/>
      <c r="RCR330" s="80"/>
      <c r="RCS330" s="80"/>
      <c r="RCT330" s="80"/>
      <c r="RCU330" s="80"/>
      <c r="RCV330" s="80"/>
      <c r="RCW330" s="80"/>
      <c r="RCX330" s="80"/>
      <c r="RCY330" s="80"/>
      <c r="RCZ330" s="80"/>
      <c r="RDA330" s="80"/>
      <c r="RDB330" s="80"/>
      <c r="RDC330" s="80"/>
      <c r="RDD330" s="80"/>
      <c r="RDE330" s="80"/>
      <c r="RDF330" s="80"/>
      <c r="RDG330" s="80"/>
      <c r="RDH330" s="80"/>
      <c r="RDI330" s="80"/>
      <c r="RDJ330" s="80"/>
      <c r="RDK330" s="80"/>
      <c r="RDL330" s="80"/>
      <c r="RDM330" s="80"/>
      <c r="RDN330" s="80"/>
      <c r="RDO330" s="80"/>
      <c r="RDP330" s="80"/>
      <c r="RDQ330" s="80"/>
      <c r="RDR330" s="80"/>
      <c r="RDS330" s="80"/>
      <c r="RDT330" s="80"/>
      <c r="RDU330" s="80"/>
      <c r="RDV330" s="80"/>
      <c r="RDW330" s="80"/>
      <c r="RDX330" s="80"/>
      <c r="RDY330" s="80"/>
      <c r="RDZ330" s="80"/>
      <c r="REA330" s="80"/>
      <c r="REB330" s="80"/>
      <c r="REC330" s="80"/>
      <c r="RED330" s="80"/>
      <c r="REE330" s="80"/>
      <c r="REF330" s="80"/>
      <c r="REG330" s="80"/>
      <c r="REH330" s="80"/>
      <c r="REI330" s="80"/>
      <c r="REJ330" s="80"/>
      <c r="REK330" s="80"/>
      <c r="REL330" s="80"/>
      <c r="REM330" s="80"/>
      <c r="REN330" s="80"/>
      <c r="REO330" s="80"/>
      <c r="REP330" s="80"/>
      <c r="REQ330" s="80"/>
      <c r="RER330" s="80"/>
      <c r="RES330" s="80"/>
      <c r="RET330" s="80"/>
      <c r="REU330" s="80"/>
      <c r="REV330" s="80"/>
      <c r="REW330" s="80"/>
      <c r="REX330" s="80"/>
      <c r="REY330" s="80"/>
      <c r="REZ330" s="80"/>
      <c r="RFA330" s="80"/>
      <c r="RFB330" s="80"/>
      <c r="RFC330" s="80"/>
      <c r="RFD330" s="80"/>
      <c r="RFE330" s="80"/>
      <c r="RFF330" s="80"/>
      <c r="RFG330" s="80"/>
      <c r="RFH330" s="80"/>
      <c r="RFI330" s="80"/>
      <c r="RFJ330" s="80"/>
      <c r="RFK330" s="80"/>
      <c r="RFL330" s="80"/>
      <c r="RFM330" s="80"/>
      <c r="RFN330" s="80"/>
      <c r="RFO330" s="80"/>
      <c r="RFP330" s="80"/>
      <c r="RFQ330" s="80"/>
      <c r="RFR330" s="80"/>
      <c r="RFS330" s="80"/>
      <c r="RFT330" s="80"/>
      <c r="RFU330" s="80"/>
      <c r="RFV330" s="80"/>
      <c r="RFW330" s="80"/>
      <c r="RFX330" s="80"/>
      <c r="RFY330" s="80"/>
      <c r="RFZ330" s="80"/>
      <c r="RGA330" s="80"/>
      <c r="RGB330" s="80"/>
      <c r="RGC330" s="80"/>
      <c r="RGD330" s="80"/>
      <c r="RGE330" s="80"/>
      <c r="RGF330" s="80"/>
      <c r="RGG330" s="80"/>
      <c r="RGH330" s="80"/>
      <c r="RGI330" s="80"/>
      <c r="RGJ330" s="80"/>
      <c r="RGK330" s="80"/>
      <c r="RGL330" s="80"/>
      <c r="RGM330" s="80"/>
      <c r="RGN330" s="80"/>
      <c r="RGO330" s="80"/>
      <c r="RGP330" s="80"/>
      <c r="RGQ330" s="80"/>
      <c r="RGR330" s="80"/>
      <c r="RGS330" s="80"/>
      <c r="RGT330" s="80"/>
      <c r="RGU330" s="80"/>
      <c r="RGV330" s="80"/>
      <c r="RGW330" s="80"/>
      <c r="RGX330" s="80"/>
      <c r="RGY330" s="80"/>
      <c r="RGZ330" s="80"/>
      <c r="RHA330" s="80"/>
      <c r="RHB330" s="80"/>
      <c r="RHC330" s="80"/>
      <c r="RHD330" s="80"/>
      <c r="RHE330" s="80"/>
      <c r="RHF330" s="80"/>
      <c r="RHG330" s="80"/>
      <c r="RHH330" s="80"/>
      <c r="RHI330" s="80"/>
      <c r="RHJ330" s="80"/>
      <c r="RHK330" s="80"/>
      <c r="RHL330" s="80"/>
      <c r="RHM330" s="80"/>
      <c r="RHN330" s="80"/>
      <c r="RHO330" s="80"/>
      <c r="RHP330" s="80"/>
      <c r="RHQ330" s="80"/>
      <c r="RHR330" s="80"/>
      <c r="RHS330" s="80"/>
      <c r="RHT330" s="80"/>
      <c r="RHU330" s="80"/>
      <c r="RHV330" s="80"/>
      <c r="RHW330" s="80"/>
      <c r="RHX330" s="80"/>
      <c r="RHY330" s="80"/>
      <c r="RHZ330" s="80"/>
      <c r="RIA330" s="80"/>
      <c r="RIB330" s="80"/>
      <c r="RIC330" s="80"/>
      <c r="RID330" s="80"/>
      <c r="RIE330" s="80"/>
      <c r="RIF330" s="80"/>
      <c r="RIG330" s="80"/>
      <c r="RIH330" s="80"/>
      <c r="RII330" s="80"/>
      <c r="RIJ330" s="80"/>
      <c r="RIK330" s="80"/>
      <c r="RIL330" s="80"/>
      <c r="RIM330" s="80"/>
      <c r="RIN330" s="80"/>
      <c r="RIO330" s="80"/>
      <c r="RIP330" s="80"/>
      <c r="RIQ330" s="80"/>
      <c r="RIR330" s="80"/>
      <c r="RIS330" s="80"/>
      <c r="RIT330" s="80"/>
      <c r="RIU330" s="80"/>
      <c r="RIV330" s="80"/>
      <c r="RIW330" s="80"/>
      <c r="RIX330" s="80"/>
      <c r="RIY330" s="80"/>
      <c r="RIZ330" s="80"/>
      <c r="RJA330" s="80"/>
      <c r="RJB330" s="80"/>
      <c r="RJC330" s="80"/>
      <c r="RJD330" s="80"/>
      <c r="RJE330" s="80"/>
      <c r="RJF330" s="80"/>
      <c r="RJG330" s="80"/>
      <c r="RJH330" s="80"/>
      <c r="RJI330" s="80"/>
      <c r="RJJ330" s="80"/>
      <c r="RJK330" s="80"/>
      <c r="RJL330" s="80"/>
      <c r="RJM330" s="80"/>
      <c r="RJN330" s="80"/>
      <c r="RJO330" s="80"/>
      <c r="RJP330" s="80"/>
      <c r="RJQ330" s="80"/>
      <c r="RJR330" s="80"/>
      <c r="RJS330" s="80"/>
      <c r="RJT330" s="80"/>
      <c r="RJU330" s="80"/>
      <c r="RJV330" s="80"/>
      <c r="RJW330" s="80"/>
      <c r="RJX330" s="80"/>
      <c r="RJY330" s="80"/>
      <c r="RJZ330" s="80"/>
      <c r="RKA330" s="80"/>
      <c r="RKB330" s="80"/>
      <c r="RKC330" s="80"/>
      <c r="RKD330" s="80"/>
      <c r="RKE330" s="80"/>
      <c r="RKF330" s="80"/>
      <c r="RKG330" s="80"/>
      <c r="RKH330" s="80"/>
      <c r="RKI330" s="80"/>
      <c r="RKJ330" s="80"/>
      <c r="RKK330" s="80"/>
      <c r="RKL330" s="80"/>
      <c r="RKM330" s="80"/>
      <c r="RKN330" s="80"/>
      <c r="RKO330" s="80"/>
      <c r="RKP330" s="80"/>
      <c r="RKQ330" s="80"/>
      <c r="RKR330" s="80"/>
      <c r="RKS330" s="80"/>
      <c r="RKT330" s="80"/>
      <c r="RKU330" s="80"/>
      <c r="RKV330" s="80"/>
      <c r="RKW330" s="80"/>
      <c r="RKX330" s="80"/>
      <c r="RKY330" s="80"/>
      <c r="RKZ330" s="80"/>
      <c r="RLA330" s="80"/>
      <c r="RLB330" s="80"/>
      <c r="RLC330" s="80"/>
      <c r="RLD330" s="80"/>
      <c r="RLE330" s="80"/>
      <c r="RLF330" s="80"/>
      <c r="RLG330" s="80"/>
      <c r="RLH330" s="80"/>
      <c r="RLI330" s="80"/>
      <c r="RLJ330" s="80"/>
      <c r="RLK330" s="80"/>
      <c r="RLL330" s="80"/>
      <c r="RLM330" s="80"/>
      <c r="RLN330" s="80"/>
      <c r="RLO330" s="80"/>
      <c r="RLP330" s="80"/>
      <c r="RLQ330" s="80"/>
      <c r="RLR330" s="80"/>
      <c r="RLS330" s="80"/>
      <c r="RLT330" s="80"/>
      <c r="RLU330" s="80"/>
      <c r="RLV330" s="80"/>
      <c r="RLW330" s="80"/>
      <c r="RLX330" s="80"/>
      <c r="RLY330" s="80"/>
      <c r="RLZ330" s="80"/>
      <c r="RMA330" s="80"/>
      <c r="RMB330" s="80"/>
      <c r="RMC330" s="80"/>
      <c r="RMD330" s="80"/>
      <c r="RME330" s="80"/>
      <c r="RMF330" s="80"/>
      <c r="RMG330" s="80"/>
      <c r="RMH330" s="80"/>
      <c r="RMI330" s="80"/>
      <c r="RMJ330" s="80"/>
      <c r="RMK330" s="80"/>
      <c r="RML330" s="80"/>
      <c r="RMM330" s="80"/>
      <c r="RMN330" s="80"/>
      <c r="RMO330" s="80"/>
      <c r="RMP330" s="80"/>
      <c r="RMQ330" s="80"/>
      <c r="RMR330" s="80"/>
      <c r="RMS330" s="80"/>
      <c r="RMT330" s="80"/>
      <c r="RMU330" s="80"/>
      <c r="RMV330" s="80"/>
      <c r="RMW330" s="80"/>
      <c r="RMX330" s="80"/>
      <c r="RMY330" s="80"/>
      <c r="RMZ330" s="80"/>
      <c r="RNA330" s="80"/>
      <c r="RNB330" s="80"/>
      <c r="RNC330" s="80"/>
      <c r="RND330" s="80"/>
      <c r="RNE330" s="80"/>
      <c r="RNF330" s="80"/>
      <c r="RNG330" s="80"/>
      <c r="RNH330" s="80"/>
      <c r="RNI330" s="80"/>
      <c r="RNJ330" s="80"/>
      <c r="RNK330" s="80"/>
      <c r="RNL330" s="80"/>
      <c r="RNM330" s="80"/>
      <c r="RNN330" s="80"/>
      <c r="RNO330" s="80"/>
      <c r="RNP330" s="80"/>
      <c r="RNQ330" s="80"/>
      <c r="RNR330" s="80"/>
      <c r="RNS330" s="80"/>
      <c r="RNT330" s="80"/>
      <c r="RNU330" s="80"/>
      <c r="RNV330" s="80"/>
      <c r="RNW330" s="80"/>
      <c r="RNX330" s="80"/>
      <c r="RNY330" s="80"/>
      <c r="RNZ330" s="80"/>
      <c r="ROA330" s="80"/>
      <c r="ROB330" s="80"/>
      <c r="ROC330" s="80"/>
      <c r="ROD330" s="80"/>
      <c r="ROE330" s="80"/>
      <c r="ROF330" s="80"/>
      <c r="ROG330" s="80"/>
      <c r="ROH330" s="80"/>
      <c r="ROI330" s="80"/>
      <c r="ROJ330" s="80"/>
      <c r="ROK330" s="80"/>
      <c r="ROL330" s="80"/>
      <c r="ROM330" s="80"/>
      <c r="RON330" s="80"/>
      <c r="ROO330" s="80"/>
      <c r="ROP330" s="80"/>
      <c r="ROQ330" s="80"/>
      <c r="ROR330" s="80"/>
      <c r="ROS330" s="80"/>
      <c r="ROT330" s="80"/>
      <c r="ROU330" s="80"/>
      <c r="ROV330" s="80"/>
      <c r="ROW330" s="80"/>
      <c r="ROX330" s="80"/>
      <c r="ROY330" s="80"/>
      <c r="ROZ330" s="80"/>
      <c r="RPA330" s="80"/>
      <c r="RPB330" s="80"/>
      <c r="RPC330" s="80"/>
      <c r="RPD330" s="80"/>
      <c r="RPE330" s="80"/>
      <c r="RPF330" s="80"/>
      <c r="RPG330" s="80"/>
      <c r="RPH330" s="80"/>
      <c r="RPI330" s="80"/>
      <c r="RPJ330" s="80"/>
      <c r="RPK330" s="80"/>
      <c r="RPL330" s="80"/>
      <c r="RPM330" s="80"/>
      <c r="RPN330" s="80"/>
      <c r="RPO330" s="80"/>
      <c r="RPP330" s="80"/>
      <c r="RPQ330" s="80"/>
      <c r="RPR330" s="80"/>
      <c r="RPS330" s="80"/>
      <c r="RPT330" s="80"/>
      <c r="RPU330" s="80"/>
      <c r="RPV330" s="80"/>
      <c r="RPW330" s="80"/>
      <c r="RPX330" s="80"/>
      <c r="RPY330" s="80"/>
      <c r="RPZ330" s="80"/>
      <c r="RQA330" s="80"/>
      <c r="RQB330" s="80"/>
      <c r="RQC330" s="80"/>
      <c r="RQD330" s="80"/>
      <c r="RQE330" s="80"/>
      <c r="RQF330" s="80"/>
      <c r="RQG330" s="80"/>
      <c r="RQH330" s="80"/>
      <c r="RQI330" s="80"/>
      <c r="RQJ330" s="80"/>
      <c r="RQK330" s="80"/>
      <c r="RQL330" s="80"/>
      <c r="RQM330" s="80"/>
      <c r="RQN330" s="80"/>
      <c r="RQO330" s="80"/>
      <c r="RQP330" s="80"/>
      <c r="RQQ330" s="80"/>
      <c r="RQR330" s="80"/>
      <c r="RQS330" s="80"/>
      <c r="RQT330" s="80"/>
      <c r="RQU330" s="80"/>
      <c r="RQV330" s="80"/>
      <c r="RQW330" s="80"/>
      <c r="RQX330" s="80"/>
      <c r="RQY330" s="80"/>
      <c r="RQZ330" s="80"/>
      <c r="RRA330" s="80"/>
      <c r="RRB330" s="80"/>
      <c r="RRC330" s="80"/>
      <c r="RRD330" s="80"/>
      <c r="RRE330" s="80"/>
      <c r="RRF330" s="80"/>
      <c r="RRG330" s="80"/>
      <c r="RRH330" s="80"/>
      <c r="RRI330" s="80"/>
      <c r="RRJ330" s="80"/>
      <c r="RRK330" s="80"/>
      <c r="RRL330" s="80"/>
      <c r="RRM330" s="80"/>
      <c r="RRN330" s="80"/>
      <c r="RRO330" s="80"/>
      <c r="RRP330" s="80"/>
      <c r="RRQ330" s="80"/>
      <c r="RRR330" s="80"/>
      <c r="RRS330" s="80"/>
      <c r="RRT330" s="80"/>
      <c r="RRU330" s="80"/>
      <c r="RRV330" s="80"/>
      <c r="RRW330" s="80"/>
      <c r="RRX330" s="80"/>
      <c r="RRY330" s="80"/>
      <c r="RRZ330" s="80"/>
      <c r="RSA330" s="80"/>
      <c r="RSB330" s="80"/>
      <c r="RSC330" s="80"/>
      <c r="RSD330" s="80"/>
      <c r="RSE330" s="80"/>
      <c r="RSF330" s="80"/>
      <c r="RSG330" s="80"/>
      <c r="RSH330" s="80"/>
      <c r="RSI330" s="80"/>
      <c r="RSJ330" s="80"/>
      <c r="RSK330" s="80"/>
      <c r="RSL330" s="80"/>
      <c r="RSM330" s="80"/>
      <c r="RSN330" s="80"/>
      <c r="RSO330" s="80"/>
      <c r="RSP330" s="80"/>
      <c r="RSQ330" s="80"/>
      <c r="RSR330" s="80"/>
      <c r="RSS330" s="80"/>
      <c r="RST330" s="80"/>
      <c r="RSU330" s="80"/>
      <c r="RSV330" s="80"/>
      <c r="RSW330" s="80"/>
      <c r="RSX330" s="80"/>
      <c r="RSY330" s="80"/>
      <c r="RSZ330" s="80"/>
      <c r="RTA330" s="80"/>
      <c r="RTB330" s="80"/>
      <c r="RTC330" s="80"/>
      <c r="RTD330" s="80"/>
      <c r="RTE330" s="80"/>
      <c r="RTF330" s="80"/>
      <c r="RTG330" s="80"/>
      <c r="RTH330" s="80"/>
      <c r="RTI330" s="80"/>
      <c r="RTJ330" s="80"/>
      <c r="RTK330" s="80"/>
      <c r="RTL330" s="80"/>
      <c r="RTM330" s="80"/>
      <c r="RTN330" s="80"/>
      <c r="RTO330" s="80"/>
      <c r="RTP330" s="80"/>
      <c r="RTQ330" s="80"/>
      <c r="RTR330" s="80"/>
      <c r="RTS330" s="80"/>
      <c r="RTT330" s="80"/>
      <c r="RTU330" s="80"/>
      <c r="RTV330" s="80"/>
      <c r="RTW330" s="80"/>
      <c r="RTX330" s="80"/>
      <c r="RTY330" s="80"/>
      <c r="RTZ330" s="80"/>
      <c r="RUA330" s="80"/>
      <c r="RUB330" s="80"/>
      <c r="RUC330" s="80"/>
      <c r="RUD330" s="80"/>
      <c r="RUE330" s="80"/>
      <c r="RUF330" s="80"/>
      <c r="RUG330" s="80"/>
      <c r="RUH330" s="80"/>
      <c r="RUI330" s="80"/>
      <c r="RUJ330" s="80"/>
      <c r="RUK330" s="80"/>
      <c r="RUL330" s="80"/>
      <c r="RUM330" s="80"/>
      <c r="RUN330" s="80"/>
      <c r="RUO330" s="80"/>
      <c r="RUP330" s="80"/>
      <c r="RUQ330" s="80"/>
      <c r="RUR330" s="80"/>
      <c r="RUS330" s="80"/>
      <c r="RUT330" s="80"/>
      <c r="RUU330" s="80"/>
      <c r="RUV330" s="80"/>
      <c r="RUW330" s="80"/>
      <c r="RUX330" s="80"/>
      <c r="RUY330" s="80"/>
      <c r="RUZ330" s="80"/>
      <c r="RVA330" s="80"/>
      <c r="RVB330" s="80"/>
      <c r="RVC330" s="80"/>
      <c r="RVD330" s="80"/>
      <c r="RVE330" s="80"/>
      <c r="RVF330" s="80"/>
      <c r="RVG330" s="80"/>
      <c r="RVH330" s="80"/>
      <c r="RVI330" s="80"/>
      <c r="RVJ330" s="80"/>
      <c r="RVK330" s="80"/>
      <c r="RVL330" s="80"/>
      <c r="RVM330" s="80"/>
      <c r="RVN330" s="80"/>
      <c r="RVO330" s="80"/>
      <c r="RVP330" s="80"/>
      <c r="RVQ330" s="80"/>
      <c r="RVR330" s="80"/>
      <c r="RVS330" s="80"/>
      <c r="RVT330" s="80"/>
      <c r="RVU330" s="80"/>
      <c r="RVV330" s="80"/>
      <c r="RVW330" s="80"/>
      <c r="RVX330" s="80"/>
      <c r="RVY330" s="80"/>
      <c r="RVZ330" s="80"/>
      <c r="RWA330" s="80"/>
      <c r="RWB330" s="80"/>
      <c r="RWC330" s="80"/>
      <c r="RWD330" s="80"/>
      <c r="RWE330" s="80"/>
      <c r="RWF330" s="80"/>
      <c r="RWG330" s="80"/>
      <c r="RWH330" s="80"/>
      <c r="RWI330" s="80"/>
      <c r="RWJ330" s="80"/>
      <c r="RWK330" s="80"/>
      <c r="RWL330" s="80"/>
      <c r="RWM330" s="80"/>
      <c r="RWN330" s="80"/>
      <c r="RWO330" s="80"/>
      <c r="RWP330" s="80"/>
      <c r="RWQ330" s="80"/>
      <c r="RWR330" s="80"/>
      <c r="RWS330" s="80"/>
      <c r="RWT330" s="80"/>
      <c r="RWU330" s="80"/>
      <c r="RWV330" s="80"/>
      <c r="RWW330" s="80"/>
      <c r="RWX330" s="80"/>
      <c r="RWY330" s="80"/>
      <c r="RWZ330" s="80"/>
      <c r="RXA330" s="80"/>
      <c r="RXB330" s="80"/>
      <c r="RXC330" s="80"/>
      <c r="RXD330" s="80"/>
      <c r="RXE330" s="80"/>
      <c r="RXF330" s="80"/>
      <c r="RXG330" s="80"/>
      <c r="RXH330" s="80"/>
      <c r="RXI330" s="80"/>
      <c r="RXJ330" s="80"/>
      <c r="RXK330" s="80"/>
      <c r="RXL330" s="80"/>
      <c r="RXM330" s="80"/>
      <c r="RXN330" s="80"/>
      <c r="RXO330" s="80"/>
      <c r="RXP330" s="80"/>
      <c r="RXQ330" s="80"/>
      <c r="RXR330" s="80"/>
      <c r="RXS330" s="80"/>
      <c r="RXT330" s="80"/>
      <c r="RXU330" s="80"/>
      <c r="RXV330" s="80"/>
      <c r="RXW330" s="80"/>
      <c r="RXX330" s="80"/>
      <c r="RXY330" s="80"/>
      <c r="RXZ330" s="80"/>
      <c r="RYA330" s="80"/>
      <c r="RYB330" s="80"/>
      <c r="RYC330" s="80"/>
      <c r="RYD330" s="80"/>
      <c r="RYE330" s="80"/>
      <c r="RYF330" s="80"/>
      <c r="RYG330" s="80"/>
      <c r="RYH330" s="80"/>
      <c r="RYI330" s="80"/>
      <c r="RYJ330" s="80"/>
      <c r="RYK330" s="80"/>
      <c r="RYL330" s="80"/>
      <c r="RYM330" s="80"/>
      <c r="RYN330" s="80"/>
      <c r="RYO330" s="80"/>
      <c r="RYP330" s="80"/>
      <c r="RYQ330" s="80"/>
      <c r="RYR330" s="80"/>
      <c r="RYS330" s="80"/>
      <c r="RYT330" s="80"/>
      <c r="RYU330" s="80"/>
      <c r="RYV330" s="80"/>
      <c r="RYW330" s="80"/>
      <c r="RYX330" s="80"/>
      <c r="RYY330" s="80"/>
      <c r="RYZ330" s="80"/>
      <c r="RZA330" s="80"/>
      <c r="RZB330" s="80"/>
      <c r="RZC330" s="80"/>
      <c r="RZD330" s="80"/>
      <c r="RZE330" s="80"/>
      <c r="RZF330" s="80"/>
      <c r="RZG330" s="80"/>
      <c r="RZH330" s="80"/>
      <c r="RZI330" s="80"/>
      <c r="RZJ330" s="80"/>
      <c r="RZK330" s="80"/>
      <c r="RZL330" s="80"/>
      <c r="RZM330" s="80"/>
      <c r="RZN330" s="80"/>
      <c r="RZO330" s="80"/>
      <c r="RZP330" s="80"/>
      <c r="RZQ330" s="80"/>
      <c r="RZR330" s="80"/>
      <c r="RZS330" s="80"/>
      <c r="RZT330" s="80"/>
      <c r="RZU330" s="80"/>
      <c r="RZV330" s="80"/>
      <c r="RZW330" s="80"/>
      <c r="RZX330" s="80"/>
      <c r="RZY330" s="80"/>
      <c r="RZZ330" s="80"/>
      <c r="SAA330" s="80"/>
      <c r="SAB330" s="80"/>
      <c r="SAC330" s="80"/>
      <c r="SAD330" s="80"/>
      <c r="SAE330" s="80"/>
      <c r="SAF330" s="80"/>
      <c r="SAG330" s="80"/>
      <c r="SAH330" s="80"/>
      <c r="SAI330" s="80"/>
      <c r="SAJ330" s="80"/>
      <c r="SAK330" s="80"/>
      <c r="SAL330" s="80"/>
      <c r="SAM330" s="80"/>
      <c r="SAN330" s="80"/>
      <c r="SAO330" s="80"/>
      <c r="SAP330" s="80"/>
      <c r="SAQ330" s="80"/>
      <c r="SAR330" s="80"/>
      <c r="SAS330" s="80"/>
      <c r="SAT330" s="80"/>
      <c r="SAU330" s="80"/>
      <c r="SAV330" s="80"/>
      <c r="SAW330" s="80"/>
      <c r="SAX330" s="80"/>
      <c r="SAY330" s="80"/>
      <c r="SAZ330" s="80"/>
      <c r="SBA330" s="80"/>
      <c r="SBB330" s="80"/>
      <c r="SBC330" s="80"/>
      <c r="SBD330" s="80"/>
      <c r="SBE330" s="80"/>
      <c r="SBF330" s="80"/>
      <c r="SBG330" s="80"/>
      <c r="SBH330" s="80"/>
      <c r="SBI330" s="80"/>
      <c r="SBJ330" s="80"/>
      <c r="SBK330" s="80"/>
      <c r="SBL330" s="80"/>
      <c r="SBM330" s="80"/>
      <c r="SBN330" s="80"/>
      <c r="SBO330" s="80"/>
      <c r="SBP330" s="80"/>
      <c r="SBQ330" s="80"/>
      <c r="SBR330" s="80"/>
      <c r="SBS330" s="80"/>
      <c r="SBT330" s="80"/>
      <c r="SBU330" s="80"/>
      <c r="SBV330" s="80"/>
      <c r="SBW330" s="80"/>
      <c r="SBX330" s="80"/>
      <c r="SBY330" s="80"/>
      <c r="SBZ330" s="80"/>
      <c r="SCA330" s="80"/>
      <c r="SCB330" s="80"/>
      <c r="SCC330" s="80"/>
      <c r="SCD330" s="80"/>
      <c r="SCE330" s="80"/>
      <c r="SCF330" s="80"/>
      <c r="SCG330" s="80"/>
      <c r="SCH330" s="80"/>
      <c r="SCI330" s="80"/>
      <c r="SCJ330" s="80"/>
      <c r="SCK330" s="80"/>
      <c r="SCL330" s="80"/>
      <c r="SCM330" s="80"/>
      <c r="SCN330" s="80"/>
      <c r="SCO330" s="80"/>
      <c r="SCP330" s="80"/>
      <c r="SCQ330" s="80"/>
      <c r="SCR330" s="80"/>
      <c r="SCS330" s="80"/>
      <c r="SCT330" s="80"/>
      <c r="SCU330" s="80"/>
      <c r="SCV330" s="80"/>
      <c r="SCW330" s="80"/>
      <c r="SCX330" s="80"/>
      <c r="SCY330" s="80"/>
      <c r="SCZ330" s="80"/>
      <c r="SDA330" s="80"/>
      <c r="SDB330" s="80"/>
      <c r="SDC330" s="80"/>
      <c r="SDD330" s="80"/>
      <c r="SDE330" s="80"/>
      <c r="SDF330" s="80"/>
      <c r="SDG330" s="80"/>
      <c r="SDH330" s="80"/>
      <c r="SDI330" s="80"/>
      <c r="SDJ330" s="80"/>
      <c r="SDK330" s="80"/>
      <c r="SDL330" s="80"/>
      <c r="SDM330" s="80"/>
      <c r="SDN330" s="80"/>
      <c r="SDO330" s="80"/>
      <c r="SDP330" s="80"/>
      <c r="SDQ330" s="80"/>
      <c r="SDR330" s="80"/>
      <c r="SDS330" s="80"/>
      <c r="SDT330" s="80"/>
      <c r="SDU330" s="80"/>
      <c r="SDV330" s="80"/>
      <c r="SDW330" s="80"/>
      <c r="SDX330" s="80"/>
      <c r="SDY330" s="80"/>
      <c r="SDZ330" s="80"/>
      <c r="SEA330" s="80"/>
      <c r="SEB330" s="80"/>
      <c r="SEC330" s="80"/>
      <c r="SED330" s="80"/>
      <c r="SEE330" s="80"/>
      <c r="SEF330" s="80"/>
      <c r="SEG330" s="80"/>
      <c r="SEH330" s="80"/>
      <c r="SEI330" s="80"/>
      <c r="SEJ330" s="80"/>
      <c r="SEK330" s="80"/>
      <c r="SEL330" s="80"/>
      <c r="SEM330" s="80"/>
      <c r="SEN330" s="80"/>
      <c r="SEO330" s="80"/>
      <c r="SEP330" s="80"/>
      <c r="SEQ330" s="80"/>
      <c r="SER330" s="80"/>
      <c r="SES330" s="80"/>
      <c r="SET330" s="80"/>
      <c r="SEU330" s="80"/>
      <c r="SEV330" s="80"/>
      <c r="SEW330" s="80"/>
      <c r="SEX330" s="80"/>
      <c r="SEY330" s="80"/>
      <c r="SEZ330" s="80"/>
      <c r="SFA330" s="80"/>
      <c r="SFB330" s="80"/>
      <c r="SFC330" s="80"/>
      <c r="SFD330" s="80"/>
      <c r="SFE330" s="80"/>
      <c r="SFF330" s="80"/>
      <c r="SFG330" s="80"/>
      <c r="SFH330" s="80"/>
      <c r="SFI330" s="80"/>
      <c r="SFJ330" s="80"/>
      <c r="SFK330" s="80"/>
      <c r="SFL330" s="80"/>
      <c r="SFM330" s="80"/>
      <c r="SFN330" s="80"/>
      <c r="SFO330" s="80"/>
      <c r="SFP330" s="80"/>
      <c r="SFQ330" s="80"/>
      <c r="SFR330" s="80"/>
      <c r="SFS330" s="80"/>
      <c r="SFT330" s="80"/>
      <c r="SFU330" s="80"/>
      <c r="SFV330" s="80"/>
      <c r="SFW330" s="80"/>
      <c r="SFX330" s="80"/>
      <c r="SFY330" s="80"/>
      <c r="SFZ330" s="80"/>
      <c r="SGA330" s="80"/>
      <c r="SGB330" s="80"/>
      <c r="SGC330" s="80"/>
      <c r="SGD330" s="80"/>
      <c r="SGE330" s="80"/>
      <c r="SGF330" s="80"/>
      <c r="SGG330" s="80"/>
      <c r="SGH330" s="80"/>
      <c r="SGI330" s="80"/>
      <c r="SGJ330" s="80"/>
      <c r="SGK330" s="80"/>
      <c r="SGL330" s="80"/>
      <c r="SGM330" s="80"/>
      <c r="SGN330" s="80"/>
      <c r="SGO330" s="80"/>
      <c r="SGP330" s="80"/>
      <c r="SGQ330" s="80"/>
      <c r="SGR330" s="80"/>
      <c r="SGS330" s="80"/>
      <c r="SGT330" s="80"/>
      <c r="SGU330" s="80"/>
      <c r="SGV330" s="80"/>
      <c r="SGW330" s="80"/>
      <c r="SGX330" s="80"/>
      <c r="SGY330" s="80"/>
      <c r="SGZ330" s="80"/>
      <c r="SHA330" s="80"/>
      <c r="SHB330" s="80"/>
      <c r="SHC330" s="80"/>
      <c r="SHD330" s="80"/>
      <c r="SHE330" s="80"/>
      <c r="SHF330" s="80"/>
      <c r="SHG330" s="80"/>
      <c r="SHH330" s="80"/>
      <c r="SHI330" s="80"/>
      <c r="SHJ330" s="80"/>
      <c r="SHK330" s="80"/>
      <c r="SHL330" s="80"/>
      <c r="SHM330" s="80"/>
      <c r="SHN330" s="80"/>
      <c r="SHO330" s="80"/>
      <c r="SHP330" s="80"/>
      <c r="SHQ330" s="80"/>
      <c r="SHR330" s="80"/>
      <c r="SHS330" s="80"/>
      <c r="SHT330" s="80"/>
      <c r="SHU330" s="80"/>
      <c r="SHV330" s="80"/>
      <c r="SHW330" s="80"/>
      <c r="SHX330" s="80"/>
      <c r="SHY330" s="80"/>
      <c r="SHZ330" s="80"/>
      <c r="SIA330" s="80"/>
      <c r="SIB330" s="80"/>
      <c r="SIC330" s="80"/>
      <c r="SID330" s="80"/>
      <c r="SIE330" s="80"/>
      <c r="SIF330" s="80"/>
      <c r="SIG330" s="80"/>
      <c r="SIH330" s="80"/>
      <c r="SII330" s="80"/>
      <c r="SIJ330" s="80"/>
      <c r="SIK330" s="80"/>
      <c r="SIL330" s="80"/>
      <c r="SIM330" s="80"/>
      <c r="SIN330" s="80"/>
      <c r="SIO330" s="80"/>
      <c r="SIP330" s="80"/>
      <c r="SIQ330" s="80"/>
      <c r="SIR330" s="80"/>
      <c r="SIS330" s="80"/>
      <c r="SIT330" s="80"/>
      <c r="SIU330" s="80"/>
      <c r="SIV330" s="80"/>
      <c r="SIW330" s="80"/>
      <c r="SIX330" s="80"/>
      <c r="SIY330" s="80"/>
      <c r="SIZ330" s="80"/>
      <c r="SJA330" s="80"/>
      <c r="SJB330" s="80"/>
      <c r="SJC330" s="80"/>
      <c r="SJD330" s="80"/>
      <c r="SJE330" s="80"/>
      <c r="SJF330" s="80"/>
      <c r="SJG330" s="80"/>
      <c r="SJH330" s="80"/>
      <c r="SJI330" s="80"/>
      <c r="SJJ330" s="80"/>
      <c r="SJK330" s="80"/>
      <c r="SJL330" s="80"/>
      <c r="SJM330" s="80"/>
      <c r="SJN330" s="80"/>
      <c r="SJO330" s="80"/>
      <c r="SJP330" s="80"/>
      <c r="SJQ330" s="80"/>
      <c r="SJR330" s="80"/>
      <c r="SJS330" s="80"/>
      <c r="SJT330" s="80"/>
      <c r="SJU330" s="80"/>
      <c r="SJV330" s="80"/>
      <c r="SJW330" s="80"/>
      <c r="SJX330" s="80"/>
      <c r="SJY330" s="80"/>
      <c r="SJZ330" s="80"/>
      <c r="SKA330" s="80"/>
      <c r="SKB330" s="80"/>
      <c r="SKC330" s="80"/>
      <c r="SKD330" s="80"/>
      <c r="SKE330" s="80"/>
      <c r="SKF330" s="80"/>
      <c r="SKG330" s="80"/>
      <c r="SKH330" s="80"/>
      <c r="SKI330" s="80"/>
      <c r="SKJ330" s="80"/>
      <c r="SKK330" s="80"/>
      <c r="SKL330" s="80"/>
      <c r="SKM330" s="80"/>
      <c r="SKN330" s="80"/>
      <c r="SKO330" s="80"/>
      <c r="SKP330" s="80"/>
      <c r="SKQ330" s="80"/>
      <c r="SKR330" s="80"/>
      <c r="SKS330" s="80"/>
      <c r="SKT330" s="80"/>
      <c r="SKU330" s="80"/>
      <c r="SKV330" s="80"/>
      <c r="SKW330" s="80"/>
      <c r="SKX330" s="80"/>
      <c r="SKY330" s="80"/>
      <c r="SKZ330" s="80"/>
      <c r="SLA330" s="80"/>
      <c r="SLB330" s="80"/>
      <c r="SLC330" s="80"/>
      <c r="SLD330" s="80"/>
      <c r="SLE330" s="80"/>
      <c r="SLF330" s="80"/>
      <c r="SLG330" s="80"/>
      <c r="SLH330" s="80"/>
      <c r="SLI330" s="80"/>
      <c r="SLJ330" s="80"/>
      <c r="SLK330" s="80"/>
      <c r="SLL330" s="80"/>
      <c r="SLM330" s="80"/>
      <c r="SLN330" s="80"/>
      <c r="SLO330" s="80"/>
      <c r="SLP330" s="80"/>
      <c r="SLQ330" s="80"/>
      <c r="SLR330" s="80"/>
      <c r="SLS330" s="80"/>
      <c r="SLT330" s="80"/>
      <c r="SLU330" s="80"/>
      <c r="SLV330" s="80"/>
      <c r="SLW330" s="80"/>
      <c r="SLX330" s="80"/>
      <c r="SLY330" s="80"/>
      <c r="SLZ330" s="80"/>
      <c r="SMA330" s="80"/>
      <c r="SMB330" s="80"/>
      <c r="SMC330" s="80"/>
      <c r="SMD330" s="80"/>
      <c r="SME330" s="80"/>
      <c r="SMF330" s="80"/>
      <c r="SMG330" s="80"/>
      <c r="SMH330" s="80"/>
      <c r="SMI330" s="80"/>
      <c r="SMJ330" s="80"/>
      <c r="SMK330" s="80"/>
      <c r="SML330" s="80"/>
      <c r="SMM330" s="80"/>
      <c r="SMN330" s="80"/>
      <c r="SMO330" s="80"/>
      <c r="SMP330" s="80"/>
      <c r="SMQ330" s="80"/>
      <c r="SMR330" s="80"/>
      <c r="SMS330" s="80"/>
      <c r="SMT330" s="80"/>
      <c r="SMU330" s="80"/>
      <c r="SMV330" s="80"/>
      <c r="SMW330" s="80"/>
      <c r="SMX330" s="80"/>
      <c r="SMY330" s="80"/>
      <c r="SMZ330" s="80"/>
      <c r="SNA330" s="80"/>
      <c r="SNB330" s="80"/>
      <c r="SNC330" s="80"/>
      <c r="SND330" s="80"/>
      <c r="SNE330" s="80"/>
      <c r="SNF330" s="80"/>
      <c r="SNG330" s="80"/>
      <c r="SNH330" s="80"/>
      <c r="SNI330" s="80"/>
      <c r="SNJ330" s="80"/>
      <c r="SNK330" s="80"/>
      <c r="SNL330" s="80"/>
      <c r="SNM330" s="80"/>
      <c r="SNN330" s="80"/>
      <c r="SNO330" s="80"/>
      <c r="SNP330" s="80"/>
      <c r="SNQ330" s="80"/>
      <c r="SNR330" s="80"/>
      <c r="SNS330" s="80"/>
      <c r="SNT330" s="80"/>
      <c r="SNU330" s="80"/>
      <c r="SNV330" s="80"/>
      <c r="SNW330" s="80"/>
      <c r="SNX330" s="80"/>
      <c r="SNY330" s="80"/>
      <c r="SNZ330" s="80"/>
      <c r="SOA330" s="80"/>
      <c r="SOB330" s="80"/>
      <c r="SOC330" s="80"/>
      <c r="SOD330" s="80"/>
      <c r="SOE330" s="80"/>
      <c r="SOF330" s="80"/>
      <c r="SOG330" s="80"/>
      <c r="SOH330" s="80"/>
      <c r="SOI330" s="80"/>
      <c r="SOJ330" s="80"/>
      <c r="SOK330" s="80"/>
      <c r="SOL330" s="80"/>
      <c r="SOM330" s="80"/>
      <c r="SON330" s="80"/>
      <c r="SOO330" s="80"/>
      <c r="SOP330" s="80"/>
      <c r="SOQ330" s="80"/>
      <c r="SOR330" s="80"/>
      <c r="SOS330" s="80"/>
      <c r="SOT330" s="80"/>
      <c r="SOU330" s="80"/>
      <c r="SOV330" s="80"/>
      <c r="SOW330" s="80"/>
      <c r="SOX330" s="80"/>
      <c r="SOY330" s="80"/>
      <c r="SOZ330" s="80"/>
      <c r="SPA330" s="80"/>
      <c r="SPB330" s="80"/>
      <c r="SPC330" s="80"/>
      <c r="SPD330" s="80"/>
      <c r="SPE330" s="80"/>
      <c r="SPF330" s="80"/>
      <c r="SPG330" s="80"/>
      <c r="SPH330" s="80"/>
      <c r="SPI330" s="80"/>
      <c r="SPJ330" s="80"/>
      <c r="SPK330" s="80"/>
      <c r="SPL330" s="80"/>
      <c r="SPM330" s="80"/>
      <c r="SPN330" s="80"/>
      <c r="SPO330" s="80"/>
      <c r="SPP330" s="80"/>
      <c r="SPQ330" s="80"/>
      <c r="SPR330" s="80"/>
      <c r="SPS330" s="80"/>
      <c r="SPT330" s="80"/>
      <c r="SPU330" s="80"/>
      <c r="SPV330" s="80"/>
      <c r="SPW330" s="80"/>
      <c r="SPX330" s="80"/>
      <c r="SPY330" s="80"/>
      <c r="SPZ330" s="80"/>
      <c r="SQA330" s="80"/>
      <c r="SQB330" s="80"/>
      <c r="SQC330" s="80"/>
      <c r="SQD330" s="80"/>
      <c r="SQE330" s="80"/>
      <c r="SQF330" s="80"/>
      <c r="SQG330" s="80"/>
      <c r="SQH330" s="80"/>
      <c r="SQI330" s="80"/>
      <c r="SQJ330" s="80"/>
      <c r="SQK330" s="80"/>
      <c r="SQL330" s="80"/>
      <c r="SQM330" s="80"/>
      <c r="SQN330" s="80"/>
      <c r="SQO330" s="80"/>
      <c r="SQP330" s="80"/>
      <c r="SQQ330" s="80"/>
      <c r="SQR330" s="80"/>
      <c r="SQS330" s="80"/>
      <c r="SQT330" s="80"/>
      <c r="SQU330" s="80"/>
      <c r="SQV330" s="80"/>
      <c r="SQW330" s="80"/>
      <c r="SQX330" s="80"/>
      <c r="SQY330" s="80"/>
      <c r="SQZ330" s="80"/>
      <c r="SRA330" s="80"/>
      <c r="SRB330" s="80"/>
      <c r="SRC330" s="80"/>
      <c r="SRD330" s="80"/>
      <c r="SRE330" s="80"/>
      <c r="SRF330" s="80"/>
      <c r="SRG330" s="80"/>
      <c r="SRH330" s="80"/>
      <c r="SRI330" s="80"/>
      <c r="SRJ330" s="80"/>
      <c r="SRK330" s="80"/>
      <c r="SRL330" s="80"/>
      <c r="SRM330" s="80"/>
      <c r="SRN330" s="80"/>
      <c r="SRO330" s="80"/>
      <c r="SRP330" s="80"/>
      <c r="SRQ330" s="80"/>
      <c r="SRR330" s="80"/>
      <c r="SRS330" s="80"/>
      <c r="SRT330" s="80"/>
      <c r="SRU330" s="80"/>
      <c r="SRV330" s="80"/>
      <c r="SRW330" s="80"/>
      <c r="SRX330" s="80"/>
      <c r="SRY330" s="80"/>
      <c r="SRZ330" s="80"/>
      <c r="SSA330" s="80"/>
      <c r="SSB330" s="80"/>
      <c r="SSC330" s="80"/>
      <c r="SSD330" s="80"/>
      <c r="SSE330" s="80"/>
      <c r="SSF330" s="80"/>
      <c r="SSG330" s="80"/>
      <c r="SSH330" s="80"/>
      <c r="SSI330" s="80"/>
      <c r="SSJ330" s="80"/>
      <c r="SSK330" s="80"/>
      <c r="SSL330" s="80"/>
      <c r="SSM330" s="80"/>
      <c r="SSN330" s="80"/>
      <c r="SSO330" s="80"/>
      <c r="SSP330" s="80"/>
      <c r="SSQ330" s="80"/>
      <c r="SSR330" s="80"/>
      <c r="SSS330" s="80"/>
      <c r="SST330" s="80"/>
      <c r="SSU330" s="80"/>
      <c r="SSV330" s="80"/>
      <c r="SSW330" s="80"/>
      <c r="SSX330" s="80"/>
      <c r="SSY330" s="80"/>
      <c r="SSZ330" s="80"/>
      <c r="STA330" s="80"/>
      <c r="STB330" s="80"/>
      <c r="STC330" s="80"/>
      <c r="STD330" s="80"/>
      <c r="STE330" s="80"/>
      <c r="STF330" s="80"/>
      <c r="STG330" s="80"/>
      <c r="STH330" s="80"/>
      <c r="STI330" s="80"/>
      <c r="STJ330" s="80"/>
      <c r="STK330" s="80"/>
      <c r="STL330" s="80"/>
      <c r="STM330" s="80"/>
      <c r="STN330" s="80"/>
      <c r="STO330" s="80"/>
      <c r="STP330" s="80"/>
      <c r="STQ330" s="80"/>
      <c r="STR330" s="80"/>
      <c r="STS330" s="80"/>
      <c r="STT330" s="80"/>
      <c r="STU330" s="80"/>
      <c r="STV330" s="80"/>
      <c r="STW330" s="80"/>
      <c r="STX330" s="80"/>
      <c r="STY330" s="80"/>
      <c r="STZ330" s="80"/>
      <c r="SUA330" s="80"/>
      <c r="SUB330" s="80"/>
      <c r="SUC330" s="80"/>
      <c r="SUD330" s="80"/>
      <c r="SUE330" s="80"/>
      <c r="SUF330" s="80"/>
      <c r="SUG330" s="80"/>
      <c r="SUH330" s="80"/>
      <c r="SUI330" s="80"/>
      <c r="SUJ330" s="80"/>
      <c r="SUK330" s="80"/>
      <c r="SUL330" s="80"/>
      <c r="SUM330" s="80"/>
      <c r="SUN330" s="80"/>
      <c r="SUO330" s="80"/>
      <c r="SUP330" s="80"/>
      <c r="SUQ330" s="80"/>
      <c r="SUR330" s="80"/>
      <c r="SUS330" s="80"/>
      <c r="SUT330" s="80"/>
      <c r="SUU330" s="80"/>
      <c r="SUV330" s="80"/>
      <c r="SUW330" s="80"/>
      <c r="SUX330" s="80"/>
      <c r="SUY330" s="80"/>
      <c r="SUZ330" s="80"/>
      <c r="SVA330" s="80"/>
      <c r="SVB330" s="80"/>
      <c r="SVC330" s="80"/>
      <c r="SVD330" s="80"/>
      <c r="SVE330" s="80"/>
      <c r="SVF330" s="80"/>
      <c r="SVG330" s="80"/>
      <c r="SVH330" s="80"/>
      <c r="SVI330" s="80"/>
      <c r="SVJ330" s="80"/>
      <c r="SVK330" s="80"/>
      <c r="SVL330" s="80"/>
      <c r="SVM330" s="80"/>
      <c r="SVN330" s="80"/>
      <c r="SVO330" s="80"/>
      <c r="SVP330" s="80"/>
      <c r="SVQ330" s="80"/>
      <c r="SVR330" s="80"/>
      <c r="SVS330" s="80"/>
      <c r="SVT330" s="80"/>
      <c r="SVU330" s="80"/>
      <c r="SVV330" s="80"/>
      <c r="SVW330" s="80"/>
      <c r="SVX330" s="80"/>
      <c r="SVY330" s="80"/>
      <c r="SVZ330" s="80"/>
      <c r="SWA330" s="80"/>
      <c r="SWB330" s="80"/>
      <c r="SWC330" s="80"/>
      <c r="SWD330" s="80"/>
      <c r="SWE330" s="80"/>
      <c r="SWF330" s="80"/>
      <c r="SWG330" s="80"/>
      <c r="SWH330" s="80"/>
      <c r="SWI330" s="80"/>
      <c r="SWJ330" s="80"/>
      <c r="SWK330" s="80"/>
      <c r="SWL330" s="80"/>
      <c r="SWM330" s="80"/>
      <c r="SWN330" s="80"/>
      <c r="SWO330" s="80"/>
      <c r="SWP330" s="80"/>
      <c r="SWQ330" s="80"/>
      <c r="SWR330" s="80"/>
      <c r="SWS330" s="80"/>
      <c r="SWT330" s="80"/>
      <c r="SWU330" s="80"/>
      <c r="SWV330" s="80"/>
      <c r="SWW330" s="80"/>
      <c r="SWX330" s="80"/>
      <c r="SWY330" s="80"/>
      <c r="SWZ330" s="80"/>
      <c r="SXA330" s="80"/>
      <c r="SXB330" s="80"/>
      <c r="SXC330" s="80"/>
      <c r="SXD330" s="80"/>
      <c r="SXE330" s="80"/>
      <c r="SXF330" s="80"/>
      <c r="SXG330" s="80"/>
      <c r="SXH330" s="80"/>
      <c r="SXI330" s="80"/>
      <c r="SXJ330" s="80"/>
      <c r="SXK330" s="80"/>
      <c r="SXL330" s="80"/>
      <c r="SXM330" s="80"/>
      <c r="SXN330" s="80"/>
      <c r="SXO330" s="80"/>
      <c r="SXP330" s="80"/>
      <c r="SXQ330" s="80"/>
      <c r="SXR330" s="80"/>
      <c r="SXS330" s="80"/>
      <c r="SXT330" s="80"/>
      <c r="SXU330" s="80"/>
      <c r="SXV330" s="80"/>
      <c r="SXW330" s="80"/>
      <c r="SXX330" s="80"/>
      <c r="SXY330" s="80"/>
      <c r="SXZ330" s="80"/>
      <c r="SYA330" s="80"/>
      <c r="SYB330" s="80"/>
      <c r="SYC330" s="80"/>
      <c r="SYD330" s="80"/>
      <c r="SYE330" s="80"/>
      <c r="SYF330" s="80"/>
      <c r="SYG330" s="80"/>
      <c r="SYH330" s="80"/>
      <c r="SYI330" s="80"/>
      <c r="SYJ330" s="80"/>
      <c r="SYK330" s="80"/>
      <c r="SYL330" s="80"/>
      <c r="SYM330" s="80"/>
      <c r="SYN330" s="80"/>
      <c r="SYO330" s="80"/>
      <c r="SYP330" s="80"/>
      <c r="SYQ330" s="80"/>
      <c r="SYR330" s="80"/>
      <c r="SYS330" s="80"/>
      <c r="SYT330" s="80"/>
      <c r="SYU330" s="80"/>
      <c r="SYV330" s="80"/>
      <c r="SYW330" s="80"/>
      <c r="SYX330" s="80"/>
      <c r="SYY330" s="80"/>
      <c r="SYZ330" s="80"/>
      <c r="SZA330" s="80"/>
      <c r="SZB330" s="80"/>
      <c r="SZC330" s="80"/>
      <c r="SZD330" s="80"/>
      <c r="SZE330" s="80"/>
      <c r="SZF330" s="80"/>
      <c r="SZG330" s="80"/>
      <c r="SZH330" s="80"/>
      <c r="SZI330" s="80"/>
      <c r="SZJ330" s="80"/>
      <c r="SZK330" s="80"/>
      <c r="SZL330" s="80"/>
      <c r="SZM330" s="80"/>
      <c r="SZN330" s="80"/>
      <c r="SZO330" s="80"/>
      <c r="SZP330" s="80"/>
      <c r="SZQ330" s="80"/>
      <c r="SZR330" s="80"/>
      <c r="SZS330" s="80"/>
      <c r="SZT330" s="80"/>
      <c r="SZU330" s="80"/>
      <c r="SZV330" s="80"/>
      <c r="SZW330" s="80"/>
      <c r="SZX330" s="80"/>
      <c r="SZY330" s="80"/>
      <c r="SZZ330" s="80"/>
      <c r="TAA330" s="80"/>
      <c r="TAB330" s="80"/>
      <c r="TAC330" s="80"/>
      <c r="TAD330" s="80"/>
      <c r="TAE330" s="80"/>
      <c r="TAF330" s="80"/>
      <c r="TAG330" s="80"/>
      <c r="TAH330" s="80"/>
      <c r="TAI330" s="80"/>
      <c r="TAJ330" s="80"/>
      <c r="TAK330" s="80"/>
      <c r="TAL330" s="80"/>
      <c r="TAM330" s="80"/>
      <c r="TAN330" s="80"/>
      <c r="TAO330" s="80"/>
      <c r="TAP330" s="80"/>
      <c r="TAQ330" s="80"/>
      <c r="TAR330" s="80"/>
      <c r="TAS330" s="80"/>
      <c r="TAT330" s="80"/>
      <c r="TAU330" s="80"/>
      <c r="TAV330" s="80"/>
      <c r="TAW330" s="80"/>
      <c r="TAX330" s="80"/>
      <c r="TAY330" s="80"/>
      <c r="TAZ330" s="80"/>
      <c r="TBA330" s="80"/>
      <c r="TBB330" s="80"/>
      <c r="TBC330" s="80"/>
      <c r="TBD330" s="80"/>
      <c r="TBE330" s="80"/>
      <c r="TBF330" s="80"/>
      <c r="TBG330" s="80"/>
      <c r="TBH330" s="80"/>
      <c r="TBI330" s="80"/>
      <c r="TBJ330" s="80"/>
      <c r="TBK330" s="80"/>
      <c r="TBL330" s="80"/>
      <c r="TBM330" s="80"/>
      <c r="TBN330" s="80"/>
      <c r="TBO330" s="80"/>
      <c r="TBP330" s="80"/>
      <c r="TBQ330" s="80"/>
      <c r="TBR330" s="80"/>
      <c r="TBS330" s="80"/>
      <c r="TBT330" s="80"/>
      <c r="TBU330" s="80"/>
      <c r="TBV330" s="80"/>
      <c r="TBW330" s="80"/>
      <c r="TBX330" s="80"/>
      <c r="TBY330" s="80"/>
      <c r="TBZ330" s="80"/>
      <c r="TCA330" s="80"/>
      <c r="TCB330" s="80"/>
      <c r="TCC330" s="80"/>
      <c r="TCD330" s="80"/>
      <c r="TCE330" s="80"/>
      <c r="TCF330" s="80"/>
      <c r="TCG330" s="80"/>
      <c r="TCH330" s="80"/>
      <c r="TCI330" s="80"/>
      <c r="TCJ330" s="80"/>
      <c r="TCK330" s="80"/>
      <c r="TCL330" s="80"/>
      <c r="TCM330" s="80"/>
      <c r="TCN330" s="80"/>
      <c r="TCO330" s="80"/>
      <c r="TCP330" s="80"/>
      <c r="TCQ330" s="80"/>
      <c r="TCR330" s="80"/>
      <c r="TCS330" s="80"/>
      <c r="TCT330" s="80"/>
      <c r="TCU330" s="80"/>
      <c r="TCV330" s="80"/>
      <c r="TCW330" s="80"/>
      <c r="TCX330" s="80"/>
      <c r="TCY330" s="80"/>
      <c r="TCZ330" s="80"/>
      <c r="TDA330" s="80"/>
      <c r="TDB330" s="80"/>
      <c r="TDC330" s="80"/>
      <c r="TDD330" s="80"/>
      <c r="TDE330" s="80"/>
      <c r="TDF330" s="80"/>
      <c r="TDG330" s="80"/>
      <c r="TDH330" s="80"/>
      <c r="TDI330" s="80"/>
      <c r="TDJ330" s="80"/>
      <c r="TDK330" s="80"/>
      <c r="TDL330" s="80"/>
      <c r="TDM330" s="80"/>
      <c r="TDN330" s="80"/>
      <c r="TDO330" s="80"/>
      <c r="TDP330" s="80"/>
      <c r="TDQ330" s="80"/>
      <c r="TDR330" s="80"/>
      <c r="TDS330" s="80"/>
      <c r="TDT330" s="80"/>
      <c r="TDU330" s="80"/>
      <c r="TDV330" s="80"/>
      <c r="TDW330" s="80"/>
      <c r="TDX330" s="80"/>
      <c r="TDY330" s="80"/>
      <c r="TDZ330" s="80"/>
      <c r="TEA330" s="80"/>
      <c r="TEB330" s="80"/>
      <c r="TEC330" s="80"/>
      <c r="TED330" s="80"/>
      <c r="TEE330" s="80"/>
      <c r="TEF330" s="80"/>
      <c r="TEG330" s="80"/>
      <c r="TEH330" s="80"/>
      <c r="TEI330" s="80"/>
      <c r="TEJ330" s="80"/>
      <c r="TEK330" s="80"/>
      <c r="TEL330" s="80"/>
      <c r="TEM330" s="80"/>
      <c r="TEN330" s="80"/>
      <c r="TEO330" s="80"/>
      <c r="TEP330" s="80"/>
      <c r="TEQ330" s="80"/>
      <c r="TER330" s="80"/>
      <c r="TES330" s="80"/>
      <c r="TET330" s="80"/>
      <c r="TEU330" s="80"/>
      <c r="TEV330" s="80"/>
      <c r="TEW330" s="80"/>
      <c r="TEX330" s="80"/>
      <c r="TEY330" s="80"/>
      <c r="TEZ330" s="80"/>
      <c r="TFA330" s="80"/>
      <c r="TFB330" s="80"/>
      <c r="TFC330" s="80"/>
      <c r="TFD330" s="80"/>
      <c r="TFE330" s="80"/>
      <c r="TFF330" s="80"/>
      <c r="TFG330" s="80"/>
      <c r="TFH330" s="80"/>
      <c r="TFI330" s="80"/>
      <c r="TFJ330" s="80"/>
      <c r="TFK330" s="80"/>
      <c r="TFL330" s="80"/>
      <c r="TFM330" s="80"/>
      <c r="TFN330" s="80"/>
      <c r="TFO330" s="80"/>
      <c r="TFP330" s="80"/>
      <c r="TFQ330" s="80"/>
      <c r="TFR330" s="80"/>
      <c r="TFS330" s="80"/>
      <c r="TFT330" s="80"/>
      <c r="TFU330" s="80"/>
      <c r="TFV330" s="80"/>
      <c r="TFW330" s="80"/>
      <c r="TFX330" s="80"/>
      <c r="TFY330" s="80"/>
      <c r="TFZ330" s="80"/>
      <c r="TGA330" s="80"/>
      <c r="TGB330" s="80"/>
      <c r="TGC330" s="80"/>
      <c r="TGD330" s="80"/>
      <c r="TGE330" s="80"/>
      <c r="TGF330" s="80"/>
      <c r="TGG330" s="80"/>
      <c r="TGH330" s="80"/>
      <c r="TGI330" s="80"/>
      <c r="TGJ330" s="80"/>
      <c r="TGK330" s="80"/>
      <c r="TGL330" s="80"/>
      <c r="TGM330" s="80"/>
      <c r="TGN330" s="80"/>
      <c r="TGO330" s="80"/>
      <c r="TGP330" s="80"/>
      <c r="TGQ330" s="80"/>
      <c r="TGR330" s="80"/>
      <c r="TGS330" s="80"/>
      <c r="TGT330" s="80"/>
      <c r="TGU330" s="80"/>
      <c r="TGV330" s="80"/>
      <c r="TGW330" s="80"/>
      <c r="TGX330" s="80"/>
      <c r="TGY330" s="80"/>
      <c r="TGZ330" s="80"/>
      <c r="THA330" s="80"/>
      <c r="THB330" s="80"/>
      <c r="THC330" s="80"/>
      <c r="THD330" s="80"/>
      <c r="THE330" s="80"/>
      <c r="THF330" s="80"/>
      <c r="THG330" s="80"/>
      <c r="THH330" s="80"/>
      <c r="THI330" s="80"/>
      <c r="THJ330" s="80"/>
      <c r="THK330" s="80"/>
      <c r="THL330" s="80"/>
      <c r="THM330" s="80"/>
      <c r="THN330" s="80"/>
      <c r="THO330" s="80"/>
      <c r="THP330" s="80"/>
      <c r="THQ330" s="80"/>
      <c r="THR330" s="80"/>
      <c r="THS330" s="80"/>
      <c r="THT330" s="80"/>
      <c r="THU330" s="80"/>
      <c r="THV330" s="80"/>
      <c r="THW330" s="80"/>
      <c r="THX330" s="80"/>
      <c r="THY330" s="80"/>
      <c r="THZ330" s="80"/>
      <c r="TIA330" s="80"/>
      <c r="TIB330" s="80"/>
      <c r="TIC330" s="80"/>
      <c r="TID330" s="80"/>
      <c r="TIE330" s="80"/>
      <c r="TIF330" s="80"/>
      <c r="TIG330" s="80"/>
      <c r="TIH330" s="80"/>
      <c r="TII330" s="80"/>
      <c r="TIJ330" s="80"/>
      <c r="TIK330" s="80"/>
      <c r="TIL330" s="80"/>
      <c r="TIM330" s="80"/>
      <c r="TIN330" s="80"/>
      <c r="TIO330" s="80"/>
      <c r="TIP330" s="80"/>
      <c r="TIQ330" s="80"/>
      <c r="TIR330" s="80"/>
      <c r="TIS330" s="80"/>
      <c r="TIT330" s="80"/>
      <c r="TIU330" s="80"/>
      <c r="TIV330" s="80"/>
      <c r="TIW330" s="80"/>
      <c r="TIX330" s="80"/>
      <c r="TIY330" s="80"/>
      <c r="TIZ330" s="80"/>
      <c r="TJA330" s="80"/>
      <c r="TJB330" s="80"/>
      <c r="TJC330" s="80"/>
      <c r="TJD330" s="80"/>
      <c r="TJE330" s="80"/>
      <c r="TJF330" s="80"/>
      <c r="TJG330" s="80"/>
      <c r="TJH330" s="80"/>
      <c r="TJI330" s="80"/>
      <c r="TJJ330" s="80"/>
      <c r="TJK330" s="80"/>
      <c r="TJL330" s="80"/>
      <c r="TJM330" s="80"/>
      <c r="TJN330" s="80"/>
      <c r="TJO330" s="80"/>
      <c r="TJP330" s="80"/>
      <c r="TJQ330" s="80"/>
      <c r="TJR330" s="80"/>
      <c r="TJS330" s="80"/>
      <c r="TJT330" s="80"/>
      <c r="TJU330" s="80"/>
      <c r="TJV330" s="80"/>
      <c r="TJW330" s="80"/>
      <c r="TJX330" s="80"/>
      <c r="TJY330" s="80"/>
      <c r="TJZ330" s="80"/>
      <c r="TKA330" s="80"/>
      <c r="TKB330" s="80"/>
      <c r="TKC330" s="80"/>
      <c r="TKD330" s="80"/>
      <c r="TKE330" s="80"/>
      <c r="TKF330" s="80"/>
      <c r="TKG330" s="80"/>
      <c r="TKH330" s="80"/>
      <c r="TKI330" s="80"/>
      <c r="TKJ330" s="80"/>
      <c r="TKK330" s="80"/>
      <c r="TKL330" s="80"/>
      <c r="TKM330" s="80"/>
      <c r="TKN330" s="80"/>
      <c r="TKO330" s="80"/>
      <c r="TKP330" s="80"/>
      <c r="TKQ330" s="80"/>
      <c r="TKR330" s="80"/>
      <c r="TKS330" s="80"/>
      <c r="TKT330" s="80"/>
      <c r="TKU330" s="80"/>
      <c r="TKV330" s="80"/>
      <c r="TKW330" s="80"/>
      <c r="TKX330" s="80"/>
      <c r="TKY330" s="80"/>
      <c r="TKZ330" s="80"/>
      <c r="TLA330" s="80"/>
      <c r="TLB330" s="80"/>
      <c r="TLC330" s="80"/>
      <c r="TLD330" s="80"/>
      <c r="TLE330" s="80"/>
      <c r="TLF330" s="80"/>
      <c r="TLG330" s="80"/>
      <c r="TLH330" s="80"/>
      <c r="TLI330" s="80"/>
      <c r="TLJ330" s="80"/>
      <c r="TLK330" s="80"/>
      <c r="TLL330" s="80"/>
      <c r="TLM330" s="80"/>
      <c r="TLN330" s="80"/>
      <c r="TLO330" s="80"/>
      <c r="TLP330" s="80"/>
      <c r="TLQ330" s="80"/>
      <c r="TLR330" s="80"/>
      <c r="TLS330" s="80"/>
      <c r="TLT330" s="80"/>
      <c r="TLU330" s="80"/>
      <c r="TLV330" s="80"/>
      <c r="TLW330" s="80"/>
      <c r="TLX330" s="80"/>
      <c r="TLY330" s="80"/>
      <c r="TLZ330" s="80"/>
      <c r="TMA330" s="80"/>
      <c r="TMB330" s="80"/>
      <c r="TMC330" s="80"/>
      <c r="TMD330" s="80"/>
      <c r="TME330" s="80"/>
      <c r="TMF330" s="80"/>
      <c r="TMG330" s="80"/>
      <c r="TMH330" s="80"/>
      <c r="TMI330" s="80"/>
      <c r="TMJ330" s="80"/>
      <c r="TMK330" s="80"/>
      <c r="TML330" s="80"/>
      <c r="TMM330" s="80"/>
      <c r="TMN330" s="80"/>
      <c r="TMO330" s="80"/>
      <c r="TMP330" s="80"/>
      <c r="TMQ330" s="80"/>
      <c r="TMR330" s="80"/>
      <c r="TMS330" s="80"/>
      <c r="TMT330" s="80"/>
      <c r="TMU330" s="80"/>
      <c r="TMV330" s="80"/>
      <c r="TMW330" s="80"/>
      <c r="TMX330" s="80"/>
      <c r="TMY330" s="80"/>
      <c r="TMZ330" s="80"/>
      <c r="TNA330" s="80"/>
      <c r="TNB330" s="80"/>
      <c r="TNC330" s="80"/>
      <c r="TND330" s="80"/>
      <c r="TNE330" s="80"/>
      <c r="TNF330" s="80"/>
      <c r="TNG330" s="80"/>
      <c r="TNH330" s="80"/>
      <c r="TNI330" s="80"/>
      <c r="TNJ330" s="80"/>
      <c r="TNK330" s="80"/>
      <c r="TNL330" s="80"/>
      <c r="TNM330" s="80"/>
      <c r="TNN330" s="80"/>
      <c r="TNO330" s="80"/>
      <c r="TNP330" s="80"/>
      <c r="TNQ330" s="80"/>
      <c r="TNR330" s="80"/>
      <c r="TNS330" s="80"/>
      <c r="TNT330" s="80"/>
      <c r="TNU330" s="80"/>
      <c r="TNV330" s="80"/>
      <c r="TNW330" s="80"/>
      <c r="TNX330" s="80"/>
      <c r="TNY330" s="80"/>
      <c r="TNZ330" s="80"/>
      <c r="TOA330" s="80"/>
      <c r="TOB330" s="80"/>
      <c r="TOC330" s="80"/>
      <c r="TOD330" s="80"/>
      <c r="TOE330" s="80"/>
      <c r="TOF330" s="80"/>
      <c r="TOG330" s="80"/>
      <c r="TOH330" s="80"/>
      <c r="TOI330" s="80"/>
      <c r="TOJ330" s="80"/>
      <c r="TOK330" s="80"/>
      <c r="TOL330" s="80"/>
      <c r="TOM330" s="80"/>
      <c r="TON330" s="80"/>
      <c r="TOO330" s="80"/>
      <c r="TOP330" s="80"/>
      <c r="TOQ330" s="80"/>
      <c r="TOR330" s="80"/>
      <c r="TOS330" s="80"/>
      <c r="TOT330" s="80"/>
      <c r="TOU330" s="80"/>
      <c r="TOV330" s="80"/>
      <c r="TOW330" s="80"/>
      <c r="TOX330" s="80"/>
      <c r="TOY330" s="80"/>
      <c r="TOZ330" s="80"/>
      <c r="TPA330" s="80"/>
      <c r="TPB330" s="80"/>
      <c r="TPC330" s="80"/>
      <c r="TPD330" s="80"/>
      <c r="TPE330" s="80"/>
      <c r="TPF330" s="80"/>
      <c r="TPG330" s="80"/>
      <c r="TPH330" s="80"/>
      <c r="TPI330" s="80"/>
      <c r="TPJ330" s="80"/>
      <c r="TPK330" s="80"/>
      <c r="TPL330" s="80"/>
      <c r="TPM330" s="80"/>
      <c r="TPN330" s="80"/>
      <c r="TPO330" s="80"/>
      <c r="TPP330" s="80"/>
      <c r="TPQ330" s="80"/>
      <c r="TPR330" s="80"/>
      <c r="TPS330" s="80"/>
      <c r="TPT330" s="80"/>
      <c r="TPU330" s="80"/>
      <c r="TPV330" s="80"/>
      <c r="TPW330" s="80"/>
      <c r="TPX330" s="80"/>
      <c r="TPY330" s="80"/>
      <c r="TPZ330" s="80"/>
      <c r="TQA330" s="80"/>
      <c r="TQB330" s="80"/>
      <c r="TQC330" s="80"/>
      <c r="TQD330" s="80"/>
      <c r="TQE330" s="80"/>
      <c r="TQF330" s="80"/>
      <c r="TQG330" s="80"/>
      <c r="TQH330" s="80"/>
      <c r="TQI330" s="80"/>
      <c r="TQJ330" s="80"/>
      <c r="TQK330" s="80"/>
      <c r="TQL330" s="80"/>
      <c r="TQM330" s="80"/>
      <c r="TQN330" s="80"/>
      <c r="TQO330" s="80"/>
      <c r="TQP330" s="80"/>
      <c r="TQQ330" s="80"/>
      <c r="TQR330" s="80"/>
      <c r="TQS330" s="80"/>
      <c r="TQT330" s="80"/>
      <c r="TQU330" s="80"/>
      <c r="TQV330" s="80"/>
      <c r="TQW330" s="80"/>
      <c r="TQX330" s="80"/>
      <c r="TQY330" s="80"/>
      <c r="TQZ330" s="80"/>
      <c r="TRA330" s="80"/>
      <c r="TRB330" s="80"/>
      <c r="TRC330" s="80"/>
      <c r="TRD330" s="80"/>
      <c r="TRE330" s="80"/>
      <c r="TRF330" s="80"/>
      <c r="TRG330" s="80"/>
      <c r="TRH330" s="80"/>
      <c r="TRI330" s="80"/>
      <c r="TRJ330" s="80"/>
      <c r="TRK330" s="80"/>
      <c r="TRL330" s="80"/>
      <c r="TRM330" s="80"/>
      <c r="TRN330" s="80"/>
      <c r="TRO330" s="80"/>
      <c r="TRP330" s="80"/>
      <c r="TRQ330" s="80"/>
      <c r="TRR330" s="80"/>
      <c r="TRS330" s="80"/>
      <c r="TRT330" s="80"/>
      <c r="TRU330" s="80"/>
      <c r="TRV330" s="80"/>
      <c r="TRW330" s="80"/>
      <c r="TRX330" s="80"/>
      <c r="TRY330" s="80"/>
      <c r="TRZ330" s="80"/>
      <c r="TSA330" s="80"/>
      <c r="TSB330" s="80"/>
      <c r="TSC330" s="80"/>
      <c r="TSD330" s="80"/>
      <c r="TSE330" s="80"/>
      <c r="TSF330" s="80"/>
      <c r="TSG330" s="80"/>
      <c r="TSH330" s="80"/>
      <c r="TSI330" s="80"/>
      <c r="TSJ330" s="80"/>
      <c r="TSK330" s="80"/>
      <c r="TSL330" s="80"/>
      <c r="TSM330" s="80"/>
      <c r="TSN330" s="80"/>
      <c r="TSO330" s="80"/>
      <c r="TSP330" s="80"/>
      <c r="TSQ330" s="80"/>
      <c r="TSR330" s="80"/>
      <c r="TSS330" s="80"/>
      <c r="TST330" s="80"/>
      <c r="TSU330" s="80"/>
      <c r="TSV330" s="80"/>
      <c r="TSW330" s="80"/>
      <c r="TSX330" s="80"/>
      <c r="TSY330" s="80"/>
      <c r="TSZ330" s="80"/>
      <c r="TTA330" s="80"/>
      <c r="TTB330" s="80"/>
      <c r="TTC330" s="80"/>
      <c r="TTD330" s="80"/>
      <c r="TTE330" s="80"/>
      <c r="TTF330" s="80"/>
      <c r="TTG330" s="80"/>
      <c r="TTH330" s="80"/>
      <c r="TTI330" s="80"/>
      <c r="TTJ330" s="80"/>
      <c r="TTK330" s="80"/>
      <c r="TTL330" s="80"/>
      <c r="TTM330" s="80"/>
      <c r="TTN330" s="80"/>
      <c r="TTO330" s="80"/>
      <c r="TTP330" s="80"/>
      <c r="TTQ330" s="80"/>
      <c r="TTR330" s="80"/>
      <c r="TTS330" s="80"/>
      <c r="TTT330" s="80"/>
      <c r="TTU330" s="80"/>
      <c r="TTV330" s="80"/>
      <c r="TTW330" s="80"/>
      <c r="TTX330" s="80"/>
      <c r="TTY330" s="80"/>
      <c r="TTZ330" s="80"/>
      <c r="TUA330" s="80"/>
      <c r="TUB330" s="80"/>
      <c r="TUC330" s="80"/>
      <c r="TUD330" s="80"/>
      <c r="TUE330" s="80"/>
      <c r="TUF330" s="80"/>
      <c r="TUG330" s="80"/>
      <c r="TUH330" s="80"/>
      <c r="TUI330" s="80"/>
      <c r="TUJ330" s="80"/>
      <c r="TUK330" s="80"/>
      <c r="TUL330" s="80"/>
      <c r="TUM330" s="80"/>
      <c r="TUN330" s="80"/>
      <c r="TUO330" s="80"/>
      <c r="TUP330" s="80"/>
      <c r="TUQ330" s="80"/>
      <c r="TUR330" s="80"/>
      <c r="TUS330" s="80"/>
      <c r="TUT330" s="80"/>
      <c r="TUU330" s="80"/>
      <c r="TUV330" s="80"/>
      <c r="TUW330" s="80"/>
      <c r="TUX330" s="80"/>
      <c r="TUY330" s="80"/>
      <c r="TUZ330" s="80"/>
      <c r="TVA330" s="80"/>
      <c r="TVB330" s="80"/>
      <c r="TVC330" s="80"/>
      <c r="TVD330" s="80"/>
      <c r="TVE330" s="80"/>
      <c r="TVF330" s="80"/>
      <c r="TVG330" s="80"/>
      <c r="TVH330" s="80"/>
      <c r="TVI330" s="80"/>
      <c r="TVJ330" s="80"/>
      <c r="TVK330" s="80"/>
      <c r="TVL330" s="80"/>
      <c r="TVM330" s="80"/>
      <c r="TVN330" s="80"/>
      <c r="TVO330" s="80"/>
      <c r="TVP330" s="80"/>
      <c r="TVQ330" s="80"/>
      <c r="TVR330" s="80"/>
      <c r="TVS330" s="80"/>
      <c r="TVT330" s="80"/>
      <c r="TVU330" s="80"/>
      <c r="TVV330" s="80"/>
      <c r="TVW330" s="80"/>
      <c r="TVX330" s="80"/>
      <c r="TVY330" s="80"/>
      <c r="TVZ330" s="80"/>
      <c r="TWA330" s="80"/>
      <c r="TWB330" s="80"/>
      <c r="TWC330" s="80"/>
      <c r="TWD330" s="80"/>
      <c r="TWE330" s="80"/>
      <c r="TWF330" s="80"/>
      <c r="TWG330" s="80"/>
      <c r="TWH330" s="80"/>
      <c r="TWI330" s="80"/>
      <c r="TWJ330" s="80"/>
      <c r="TWK330" s="80"/>
      <c r="TWL330" s="80"/>
      <c r="TWM330" s="80"/>
      <c r="TWN330" s="80"/>
      <c r="TWO330" s="80"/>
      <c r="TWP330" s="80"/>
      <c r="TWQ330" s="80"/>
      <c r="TWR330" s="80"/>
      <c r="TWS330" s="80"/>
      <c r="TWT330" s="80"/>
      <c r="TWU330" s="80"/>
      <c r="TWV330" s="80"/>
      <c r="TWW330" s="80"/>
      <c r="TWX330" s="80"/>
      <c r="TWY330" s="80"/>
      <c r="TWZ330" s="80"/>
      <c r="TXA330" s="80"/>
      <c r="TXB330" s="80"/>
      <c r="TXC330" s="80"/>
      <c r="TXD330" s="80"/>
      <c r="TXE330" s="80"/>
      <c r="TXF330" s="80"/>
      <c r="TXG330" s="80"/>
      <c r="TXH330" s="80"/>
      <c r="TXI330" s="80"/>
      <c r="TXJ330" s="80"/>
      <c r="TXK330" s="80"/>
      <c r="TXL330" s="80"/>
      <c r="TXM330" s="80"/>
      <c r="TXN330" s="80"/>
      <c r="TXO330" s="80"/>
      <c r="TXP330" s="80"/>
      <c r="TXQ330" s="80"/>
      <c r="TXR330" s="80"/>
      <c r="TXS330" s="80"/>
      <c r="TXT330" s="80"/>
      <c r="TXU330" s="80"/>
      <c r="TXV330" s="80"/>
      <c r="TXW330" s="80"/>
      <c r="TXX330" s="80"/>
      <c r="TXY330" s="80"/>
      <c r="TXZ330" s="80"/>
      <c r="TYA330" s="80"/>
      <c r="TYB330" s="80"/>
      <c r="TYC330" s="80"/>
      <c r="TYD330" s="80"/>
      <c r="TYE330" s="80"/>
      <c r="TYF330" s="80"/>
      <c r="TYG330" s="80"/>
      <c r="TYH330" s="80"/>
      <c r="TYI330" s="80"/>
      <c r="TYJ330" s="80"/>
      <c r="TYK330" s="80"/>
      <c r="TYL330" s="80"/>
      <c r="TYM330" s="80"/>
      <c r="TYN330" s="80"/>
      <c r="TYO330" s="80"/>
      <c r="TYP330" s="80"/>
      <c r="TYQ330" s="80"/>
      <c r="TYR330" s="80"/>
      <c r="TYS330" s="80"/>
      <c r="TYT330" s="80"/>
      <c r="TYU330" s="80"/>
      <c r="TYV330" s="80"/>
      <c r="TYW330" s="80"/>
      <c r="TYX330" s="80"/>
      <c r="TYY330" s="80"/>
      <c r="TYZ330" s="80"/>
      <c r="TZA330" s="80"/>
      <c r="TZB330" s="80"/>
      <c r="TZC330" s="80"/>
      <c r="TZD330" s="80"/>
      <c r="TZE330" s="80"/>
      <c r="TZF330" s="80"/>
      <c r="TZG330" s="80"/>
      <c r="TZH330" s="80"/>
      <c r="TZI330" s="80"/>
      <c r="TZJ330" s="80"/>
      <c r="TZK330" s="80"/>
      <c r="TZL330" s="80"/>
      <c r="TZM330" s="80"/>
      <c r="TZN330" s="80"/>
      <c r="TZO330" s="80"/>
      <c r="TZP330" s="80"/>
      <c r="TZQ330" s="80"/>
      <c r="TZR330" s="80"/>
      <c r="TZS330" s="80"/>
      <c r="TZT330" s="80"/>
      <c r="TZU330" s="80"/>
      <c r="TZV330" s="80"/>
      <c r="TZW330" s="80"/>
      <c r="TZX330" s="80"/>
      <c r="TZY330" s="80"/>
      <c r="TZZ330" s="80"/>
      <c r="UAA330" s="80"/>
      <c r="UAB330" s="80"/>
      <c r="UAC330" s="80"/>
      <c r="UAD330" s="80"/>
      <c r="UAE330" s="80"/>
      <c r="UAF330" s="80"/>
      <c r="UAG330" s="80"/>
      <c r="UAH330" s="80"/>
      <c r="UAI330" s="80"/>
      <c r="UAJ330" s="80"/>
      <c r="UAK330" s="80"/>
      <c r="UAL330" s="80"/>
      <c r="UAM330" s="80"/>
      <c r="UAN330" s="80"/>
      <c r="UAO330" s="80"/>
      <c r="UAP330" s="80"/>
      <c r="UAQ330" s="80"/>
      <c r="UAR330" s="80"/>
      <c r="UAS330" s="80"/>
      <c r="UAT330" s="80"/>
      <c r="UAU330" s="80"/>
      <c r="UAV330" s="80"/>
      <c r="UAW330" s="80"/>
      <c r="UAX330" s="80"/>
      <c r="UAY330" s="80"/>
      <c r="UAZ330" s="80"/>
      <c r="UBA330" s="80"/>
      <c r="UBB330" s="80"/>
      <c r="UBC330" s="80"/>
      <c r="UBD330" s="80"/>
      <c r="UBE330" s="80"/>
      <c r="UBF330" s="80"/>
      <c r="UBG330" s="80"/>
      <c r="UBH330" s="80"/>
      <c r="UBI330" s="80"/>
      <c r="UBJ330" s="80"/>
      <c r="UBK330" s="80"/>
      <c r="UBL330" s="80"/>
      <c r="UBM330" s="80"/>
      <c r="UBN330" s="80"/>
      <c r="UBO330" s="80"/>
      <c r="UBP330" s="80"/>
      <c r="UBQ330" s="80"/>
      <c r="UBR330" s="80"/>
      <c r="UBS330" s="80"/>
      <c r="UBT330" s="80"/>
      <c r="UBU330" s="80"/>
      <c r="UBV330" s="80"/>
      <c r="UBW330" s="80"/>
      <c r="UBX330" s="80"/>
      <c r="UBY330" s="80"/>
      <c r="UBZ330" s="80"/>
      <c r="UCA330" s="80"/>
      <c r="UCB330" s="80"/>
      <c r="UCC330" s="80"/>
      <c r="UCD330" s="80"/>
      <c r="UCE330" s="80"/>
      <c r="UCF330" s="80"/>
      <c r="UCG330" s="80"/>
      <c r="UCH330" s="80"/>
      <c r="UCI330" s="80"/>
      <c r="UCJ330" s="80"/>
      <c r="UCK330" s="80"/>
      <c r="UCL330" s="80"/>
      <c r="UCM330" s="80"/>
      <c r="UCN330" s="80"/>
      <c r="UCO330" s="80"/>
      <c r="UCP330" s="80"/>
      <c r="UCQ330" s="80"/>
      <c r="UCR330" s="80"/>
      <c r="UCS330" s="80"/>
      <c r="UCT330" s="80"/>
      <c r="UCU330" s="80"/>
      <c r="UCV330" s="80"/>
      <c r="UCW330" s="80"/>
      <c r="UCX330" s="80"/>
      <c r="UCY330" s="80"/>
      <c r="UCZ330" s="80"/>
      <c r="UDA330" s="80"/>
      <c r="UDB330" s="80"/>
      <c r="UDC330" s="80"/>
      <c r="UDD330" s="80"/>
      <c r="UDE330" s="80"/>
      <c r="UDF330" s="80"/>
      <c r="UDG330" s="80"/>
      <c r="UDH330" s="80"/>
      <c r="UDI330" s="80"/>
      <c r="UDJ330" s="80"/>
      <c r="UDK330" s="80"/>
      <c r="UDL330" s="80"/>
      <c r="UDM330" s="80"/>
      <c r="UDN330" s="80"/>
      <c r="UDO330" s="80"/>
      <c r="UDP330" s="80"/>
      <c r="UDQ330" s="80"/>
      <c r="UDR330" s="80"/>
      <c r="UDS330" s="80"/>
      <c r="UDT330" s="80"/>
      <c r="UDU330" s="80"/>
      <c r="UDV330" s="80"/>
      <c r="UDW330" s="80"/>
      <c r="UDX330" s="80"/>
      <c r="UDY330" s="80"/>
      <c r="UDZ330" s="80"/>
      <c r="UEA330" s="80"/>
      <c r="UEB330" s="80"/>
      <c r="UEC330" s="80"/>
      <c r="UED330" s="80"/>
      <c r="UEE330" s="80"/>
      <c r="UEF330" s="80"/>
      <c r="UEG330" s="80"/>
      <c r="UEH330" s="80"/>
      <c r="UEI330" s="80"/>
      <c r="UEJ330" s="80"/>
      <c r="UEK330" s="80"/>
      <c r="UEL330" s="80"/>
      <c r="UEM330" s="80"/>
      <c r="UEN330" s="80"/>
      <c r="UEO330" s="80"/>
      <c r="UEP330" s="80"/>
      <c r="UEQ330" s="80"/>
      <c r="UER330" s="80"/>
      <c r="UES330" s="80"/>
      <c r="UET330" s="80"/>
      <c r="UEU330" s="80"/>
      <c r="UEV330" s="80"/>
      <c r="UEW330" s="80"/>
      <c r="UEX330" s="80"/>
      <c r="UEY330" s="80"/>
      <c r="UEZ330" s="80"/>
      <c r="UFA330" s="80"/>
      <c r="UFB330" s="80"/>
      <c r="UFC330" s="80"/>
      <c r="UFD330" s="80"/>
      <c r="UFE330" s="80"/>
      <c r="UFF330" s="80"/>
      <c r="UFG330" s="80"/>
      <c r="UFH330" s="80"/>
      <c r="UFI330" s="80"/>
      <c r="UFJ330" s="80"/>
      <c r="UFK330" s="80"/>
      <c r="UFL330" s="80"/>
      <c r="UFM330" s="80"/>
      <c r="UFN330" s="80"/>
      <c r="UFO330" s="80"/>
      <c r="UFP330" s="80"/>
      <c r="UFQ330" s="80"/>
      <c r="UFR330" s="80"/>
      <c r="UFS330" s="80"/>
      <c r="UFT330" s="80"/>
      <c r="UFU330" s="80"/>
      <c r="UFV330" s="80"/>
      <c r="UFW330" s="80"/>
      <c r="UFX330" s="80"/>
      <c r="UFY330" s="80"/>
      <c r="UFZ330" s="80"/>
      <c r="UGA330" s="80"/>
      <c r="UGB330" s="80"/>
      <c r="UGC330" s="80"/>
      <c r="UGD330" s="80"/>
      <c r="UGE330" s="80"/>
      <c r="UGF330" s="80"/>
      <c r="UGG330" s="80"/>
      <c r="UGH330" s="80"/>
      <c r="UGI330" s="80"/>
      <c r="UGJ330" s="80"/>
      <c r="UGK330" s="80"/>
      <c r="UGL330" s="80"/>
      <c r="UGM330" s="80"/>
      <c r="UGN330" s="80"/>
      <c r="UGO330" s="80"/>
      <c r="UGP330" s="80"/>
      <c r="UGQ330" s="80"/>
      <c r="UGR330" s="80"/>
      <c r="UGS330" s="80"/>
      <c r="UGT330" s="80"/>
      <c r="UGU330" s="80"/>
      <c r="UGV330" s="80"/>
      <c r="UGW330" s="80"/>
      <c r="UGX330" s="80"/>
      <c r="UGY330" s="80"/>
      <c r="UGZ330" s="80"/>
      <c r="UHA330" s="80"/>
      <c r="UHB330" s="80"/>
      <c r="UHC330" s="80"/>
      <c r="UHD330" s="80"/>
      <c r="UHE330" s="80"/>
      <c r="UHF330" s="80"/>
      <c r="UHG330" s="80"/>
      <c r="UHH330" s="80"/>
      <c r="UHI330" s="80"/>
      <c r="UHJ330" s="80"/>
      <c r="UHK330" s="80"/>
      <c r="UHL330" s="80"/>
      <c r="UHM330" s="80"/>
      <c r="UHN330" s="80"/>
      <c r="UHO330" s="80"/>
      <c r="UHP330" s="80"/>
      <c r="UHQ330" s="80"/>
      <c r="UHR330" s="80"/>
      <c r="UHS330" s="80"/>
      <c r="UHT330" s="80"/>
      <c r="UHU330" s="80"/>
      <c r="UHV330" s="80"/>
      <c r="UHW330" s="80"/>
      <c r="UHX330" s="80"/>
      <c r="UHY330" s="80"/>
      <c r="UHZ330" s="80"/>
      <c r="UIA330" s="80"/>
      <c r="UIB330" s="80"/>
      <c r="UIC330" s="80"/>
      <c r="UID330" s="80"/>
      <c r="UIE330" s="80"/>
      <c r="UIF330" s="80"/>
      <c r="UIG330" s="80"/>
      <c r="UIH330" s="80"/>
      <c r="UII330" s="80"/>
      <c r="UIJ330" s="80"/>
      <c r="UIK330" s="80"/>
      <c r="UIL330" s="80"/>
      <c r="UIM330" s="80"/>
      <c r="UIN330" s="80"/>
      <c r="UIO330" s="80"/>
      <c r="UIP330" s="80"/>
      <c r="UIQ330" s="80"/>
      <c r="UIR330" s="80"/>
      <c r="UIS330" s="80"/>
      <c r="UIT330" s="80"/>
      <c r="UIU330" s="80"/>
      <c r="UIV330" s="80"/>
      <c r="UIW330" s="80"/>
      <c r="UIX330" s="80"/>
      <c r="UIY330" s="80"/>
      <c r="UIZ330" s="80"/>
      <c r="UJA330" s="80"/>
      <c r="UJB330" s="80"/>
      <c r="UJC330" s="80"/>
      <c r="UJD330" s="80"/>
      <c r="UJE330" s="80"/>
      <c r="UJF330" s="80"/>
      <c r="UJG330" s="80"/>
      <c r="UJH330" s="80"/>
      <c r="UJI330" s="80"/>
      <c r="UJJ330" s="80"/>
      <c r="UJK330" s="80"/>
      <c r="UJL330" s="80"/>
      <c r="UJM330" s="80"/>
      <c r="UJN330" s="80"/>
      <c r="UJO330" s="80"/>
      <c r="UJP330" s="80"/>
      <c r="UJQ330" s="80"/>
      <c r="UJR330" s="80"/>
      <c r="UJS330" s="80"/>
      <c r="UJT330" s="80"/>
      <c r="UJU330" s="80"/>
      <c r="UJV330" s="80"/>
      <c r="UJW330" s="80"/>
      <c r="UJX330" s="80"/>
      <c r="UJY330" s="80"/>
      <c r="UJZ330" s="80"/>
      <c r="UKA330" s="80"/>
      <c r="UKB330" s="80"/>
      <c r="UKC330" s="80"/>
      <c r="UKD330" s="80"/>
      <c r="UKE330" s="80"/>
      <c r="UKF330" s="80"/>
      <c r="UKG330" s="80"/>
      <c r="UKH330" s="80"/>
      <c r="UKI330" s="80"/>
      <c r="UKJ330" s="80"/>
      <c r="UKK330" s="80"/>
      <c r="UKL330" s="80"/>
      <c r="UKM330" s="80"/>
      <c r="UKN330" s="80"/>
      <c r="UKO330" s="80"/>
      <c r="UKP330" s="80"/>
      <c r="UKQ330" s="80"/>
      <c r="UKR330" s="80"/>
      <c r="UKS330" s="80"/>
      <c r="UKT330" s="80"/>
      <c r="UKU330" s="80"/>
      <c r="UKV330" s="80"/>
      <c r="UKW330" s="80"/>
      <c r="UKX330" s="80"/>
      <c r="UKY330" s="80"/>
      <c r="UKZ330" s="80"/>
      <c r="ULA330" s="80"/>
      <c r="ULB330" s="80"/>
      <c r="ULC330" s="80"/>
      <c r="ULD330" s="80"/>
      <c r="ULE330" s="80"/>
      <c r="ULF330" s="80"/>
      <c r="ULG330" s="80"/>
      <c r="ULH330" s="80"/>
      <c r="ULI330" s="80"/>
      <c r="ULJ330" s="80"/>
      <c r="ULK330" s="80"/>
      <c r="ULL330" s="80"/>
      <c r="ULM330" s="80"/>
      <c r="ULN330" s="80"/>
      <c r="ULO330" s="80"/>
      <c r="ULP330" s="80"/>
      <c r="ULQ330" s="80"/>
      <c r="ULR330" s="80"/>
      <c r="ULS330" s="80"/>
      <c r="ULT330" s="80"/>
      <c r="ULU330" s="80"/>
      <c r="ULV330" s="80"/>
      <c r="ULW330" s="80"/>
      <c r="ULX330" s="80"/>
      <c r="ULY330" s="80"/>
      <c r="ULZ330" s="80"/>
      <c r="UMA330" s="80"/>
      <c r="UMB330" s="80"/>
      <c r="UMC330" s="80"/>
      <c r="UMD330" s="80"/>
      <c r="UME330" s="80"/>
      <c r="UMF330" s="80"/>
      <c r="UMG330" s="80"/>
      <c r="UMH330" s="80"/>
      <c r="UMI330" s="80"/>
      <c r="UMJ330" s="80"/>
      <c r="UMK330" s="80"/>
      <c r="UML330" s="80"/>
      <c r="UMM330" s="80"/>
      <c r="UMN330" s="80"/>
      <c r="UMO330" s="80"/>
      <c r="UMP330" s="80"/>
      <c r="UMQ330" s="80"/>
      <c r="UMR330" s="80"/>
      <c r="UMS330" s="80"/>
      <c r="UMT330" s="80"/>
      <c r="UMU330" s="80"/>
      <c r="UMV330" s="80"/>
      <c r="UMW330" s="80"/>
      <c r="UMX330" s="80"/>
      <c r="UMY330" s="80"/>
      <c r="UMZ330" s="80"/>
      <c r="UNA330" s="80"/>
      <c r="UNB330" s="80"/>
      <c r="UNC330" s="80"/>
      <c r="UND330" s="80"/>
      <c r="UNE330" s="80"/>
      <c r="UNF330" s="80"/>
      <c r="UNG330" s="80"/>
      <c r="UNH330" s="80"/>
      <c r="UNI330" s="80"/>
      <c r="UNJ330" s="80"/>
      <c r="UNK330" s="80"/>
      <c r="UNL330" s="80"/>
      <c r="UNM330" s="80"/>
      <c r="UNN330" s="80"/>
      <c r="UNO330" s="80"/>
      <c r="UNP330" s="80"/>
      <c r="UNQ330" s="80"/>
      <c r="UNR330" s="80"/>
      <c r="UNS330" s="80"/>
      <c r="UNT330" s="80"/>
      <c r="UNU330" s="80"/>
      <c r="UNV330" s="80"/>
      <c r="UNW330" s="80"/>
      <c r="UNX330" s="80"/>
      <c r="UNY330" s="80"/>
      <c r="UNZ330" s="80"/>
      <c r="UOA330" s="80"/>
      <c r="UOB330" s="80"/>
      <c r="UOC330" s="80"/>
      <c r="UOD330" s="80"/>
      <c r="UOE330" s="80"/>
      <c r="UOF330" s="80"/>
      <c r="UOG330" s="80"/>
      <c r="UOH330" s="80"/>
      <c r="UOI330" s="80"/>
      <c r="UOJ330" s="80"/>
      <c r="UOK330" s="80"/>
      <c r="UOL330" s="80"/>
      <c r="UOM330" s="80"/>
      <c r="UON330" s="80"/>
      <c r="UOO330" s="80"/>
      <c r="UOP330" s="80"/>
      <c r="UOQ330" s="80"/>
      <c r="UOR330" s="80"/>
      <c r="UOS330" s="80"/>
      <c r="UOT330" s="80"/>
      <c r="UOU330" s="80"/>
      <c r="UOV330" s="80"/>
      <c r="UOW330" s="80"/>
      <c r="UOX330" s="80"/>
      <c r="UOY330" s="80"/>
      <c r="UOZ330" s="80"/>
      <c r="UPA330" s="80"/>
      <c r="UPB330" s="80"/>
      <c r="UPC330" s="80"/>
      <c r="UPD330" s="80"/>
      <c r="UPE330" s="80"/>
      <c r="UPF330" s="80"/>
      <c r="UPG330" s="80"/>
      <c r="UPH330" s="80"/>
      <c r="UPI330" s="80"/>
      <c r="UPJ330" s="80"/>
      <c r="UPK330" s="80"/>
      <c r="UPL330" s="80"/>
      <c r="UPM330" s="80"/>
      <c r="UPN330" s="80"/>
      <c r="UPO330" s="80"/>
      <c r="UPP330" s="80"/>
      <c r="UPQ330" s="80"/>
      <c r="UPR330" s="80"/>
      <c r="UPS330" s="80"/>
      <c r="UPT330" s="80"/>
      <c r="UPU330" s="80"/>
      <c r="UPV330" s="80"/>
      <c r="UPW330" s="80"/>
      <c r="UPX330" s="80"/>
      <c r="UPY330" s="80"/>
      <c r="UPZ330" s="80"/>
      <c r="UQA330" s="80"/>
      <c r="UQB330" s="80"/>
      <c r="UQC330" s="80"/>
      <c r="UQD330" s="80"/>
      <c r="UQE330" s="80"/>
      <c r="UQF330" s="80"/>
      <c r="UQG330" s="80"/>
      <c r="UQH330" s="80"/>
      <c r="UQI330" s="80"/>
      <c r="UQJ330" s="80"/>
      <c r="UQK330" s="80"/>
      <c r="UQL330" s="80"/>
      <c r="UQM330" s="80"/>
      <c r="UQN330" s="80"/>
      <c r="UQO330" s="80"/>
      <c r="UQP330" s="80"/>
      <c r="UQQ330" s="80"/>
      <c r="UQR330" s="80"/>
      <c r="UQS330" s="80"/>
      <c r="UQT330" s="80"/>
      <c r="UQU330" s="80"/>
      <c r="UQV330" s="80"/>
      <c r="UQW330" s="80"/>
      <c r="UQX330" s="80"/>
      <c r="UQY330" s="80"/>
      <c r="UQZ330" s="80"/>
      <c r="URA330" s="80"/>
      <c r="URB330" s="80"/>
      <c r="URC330" s="80"/>
      <c r="URD330" s="80"/>
      <c r="URE330" s="80"/>
      <c r="URF330" s="80"/>
      <c r="URG330" s="80"/>
      <c r="URH330" s="80"/>
      <c r="URI330" s="80"/>
      <c r="URJ330" s="80"/>
      <c r="URK330" s="80"/>
      <c r="URL330" s="80"/>
      <c r="URM330" s="80"/>
      <c r="URN330" s="80"/>
      <c r="URO330" s="80"/>
      <c r="URP330" s="80"/>
      <c r="URQ330" s="80"/>
      <c r="URR330" s="80"/>
      <c r="URS330" s="80"/>
      <c r="URT330" s="80"/>
      <c r="URU330" s="80"/>
      <c r="URV330" s="80"/>
      <c r="URW330" s="80"/>
      <c r="URX330" s="80"/>
      <c r="URY330" s="80"/>
      <c r="URZ330" s="80"/>
      <c r="USA330" s="80"/>
      <c r="USB330" s="80"/>
      <c r="USC330" s="80"/>
      <c r="USD330" s="80"/>
      <c r="USE330" s="80"/>
      <c r="USF330" s="80"/>
      <c r="USG330" s="80"/>
      <c r="USH330" s="80"/>
      <c r="USI330" s="80"/>
      <c r="USJ330" s="80"/>
      <c r="USK330" s="80"/>
      <c r="USL330" s="80"/>
      <c r="USM330" s="80"/>
      <c r="USN330" s="80"/>
      <c r="USO330" s="80"/>
      <c r="USP330" s="80"/>
      <c r="USQ330" s="80"/>
      <c r="USR330" s="80"/>
      <c r="USS330" s="80"/>
      <c r="UST330" s="80"/>
      <c r="USU330" s="80"/>
      <c r="USV330" s="80"/>
      <c r="USW330" s="80"/>
      <c r="USX330" s="80"/>
      <c r="USY330" s="80"/>
      <c r="USZ330" s="80"/>
      <c r="UTA330" s="80"/>
      <c r="UTB330" s="80"/>
      <c r="UTC330" s="80"/>
      <c r="UTD330" s="80"/>
      <c r="UTE330" s="80"/>
      <c r="UTF330" s="80"/>
      <c r="UTG330" s="80"/>
      <c r="UTH330" s="80"/>
      <c r="UTI330" s="80"/>
      <c r="UTJ330" s="80"/>
      <c r="UTK330" s="80"/>
      <c r="UTL330" s="80"/>
      <c r="UTM330" s="80"/>
      <c r="UTN330" s="80"/>
      <c r="UTO330" s="80"/>
      <c r="UTP330" s="80"/>
      <c r="UTQ330" s="80"/>
      <c r="UTR330" s="80"/>
      <c r="UTS330" s="80"/>
      <c r="UTT330" s="80"/>
      <c r="UTU330" s="80"/>
      <c r="UTV330" s="80"/>
      <c r="UTW330" s="80"/>
      <c r="UTX330" s="80"/>
      <c r="UTY330" s="80"/>
      <c r="UTZ330" s="80"/>
      <c r="UUA330" s="80"/>
      <c r="UUB330" s="80"/>
      <c r="UUC330" s="80"/>
      <c r="UUD330" s="80"/>
      <c r="UUE330" s="80"/>
      <c r="UUF330" s="80"/>
      <c r="UUG330" s="80"/>
      <c r="UUH330" s="80"/>
      <c r="UUI330" s="80"/>
      <c r="UUJ330" s="80"/>
      <c r="UUK330" s="80"/>
      <c r="UUL330" s="80"/>
      <c r="UUM330" s="80"/>
      <c r="UUN330" s="80"/>
      <c r="UUO330" s="80"/>
      <c r="UUP330" s="80"/>
      <c r="UUQ330" s="80"/>
      <c r="UUR330" s="80"/>
      <c r="UUS330" s="80"/>
      <c r="UUT330" s="80"/>
      <c r="UUU330" s="80"/>
      <c r="UUV330" s="80"/>
      <c r="UUW330" s="80"/>
      <c r="UUX330" s="80"/>
      <c r="UUY330" s="80"/>
      <c r="UUZ330" s="80"/>
      <c r="UVA330" s="80"/>
      <c r="UVB330" s="80"/>
      <c r="UVC330" s="80"/>
      <c r="UVD330" s="80"/>
      <c r="UVE330" s="80"/>
      <c r="UVF330" s="80"/>
      <c r="UVG330" s="80"/>
      <c r="UVH330" s="80"/>
      <c r="UVI330" s="80"/>
      <c r="UVJ330" s="80"/>
      <c r="UVK330" s="80"/>
      <c r="UVL330" s="80"/>
      <c r="UVM330" s="80"/>
      <c r="UVN330" s="80"/>
      <c r="UVO330" s="80"/>
      <c r="UVP330" s="80"/>
      <c r="UVQ330" s="80"/>
      <c r="UVR330" s="80"/>
      <c r="UVS330" s="80"/>
      <c r="UVT330" s="80"/>
      <c r="UVU330" s="80"/>
      <c r="UVV330" s="80"/>
      <c r="UVW330" s="80"/>
      <c r="UVX330" s="80"/>
      <c r="UVY330" s="80"/>
      <c r="UVZ330" s="80"/>
      <c r="UWA330" s="80"/>
      <c r="UWB330" s="80"/>
      <c r="UWC330" s="80"/>
      <c r="UWD330" s="80"/>
      <c r="UWE330" s="80"/>
      <c r="UWF330" s="80"/>
      <c r="UWG330" s="80"/>
      <c r="UWH330" s="80"/>
      <c r="UWI330" s="80"/>
      <c r="UWJ330" s="80"/>
      <c r="UWK330" s="80"/>
      <c r="UWL330" s="80"/>
      <c r="UWM330" s="80"/>
      <c r="UWN330" s="80"/>
      <c r="UWO330" s="80"/>
      <c r="UWP330" s="80"/>
      <c r="UWQ330" s="80"/>
      <c r="UWR330" s="80"/>
      <c r="UWS330" s="80"/>
      <c r="UWT330" s="80"/>
      <c r="UWU330" s="80"/>
      <c r="UWV330" s="80"/>
      <c r="UWW330" s="80"/>
      <c r="UWX330" s="80"/>
      <c r="UWY330" s="80"/>
      <c r="UWZ330" s="80"/>
      <c r="UXA330" s="80"/>
      <c r="UXB330" s="80"/>
      <c r="UXC330" s="80"/>
      <c r="UXD330" s="80"/>
      <c r="UXE330" s="80"/>
      <c r="UXF330" s="80"/>
      <c r="UXG330" s="80"/>
      <c r="UXH330" s="80"/>
      <c r="UXI330" s="80"/>
      <c r="UXJ330" s="80"/>
      <c r="UXK330" s="80"/>
      <c r="UXL330" s="80"/>
      <c r="UXM330" s="80"/>
      <c r="UXN330" s="80"/>
      <c r="UXO330" s="80"/>
      <c r="UXP330" s="80"/>
      <c r="UXQ330" s="80"/>
      <c r="UXR330" s="80"/>
      <c r="UXS330" s="80"/>
      <c r="UXT330" s="80"/>
      <c r="UXU330" s="80"/>
      <c r="UXV330" s="80"/>
      <c r="UXW330" s="80"/>
      <c r="UXX330" s="80"/>
      <c r="UXY330" s="80"/>
      <c r="UXZ330" s="80"/>
      <c r="UYA330" s="80"/>
      <c r="UYB330" s="80"/>
      <c r="UYC330" s="80"/>
      <c r="UYD330" s="80"/>
      <c r="UYE330" s="80"/>
      <c r="UYF330" s="80"/>
      <c r="UYG330" s="80"/>
      <c r="UYH330" s="80"/>
      <c r="UYI330" s="80"/>
      <c r="UYJ330" s="80"/>
      <c r="UYK330" s="80"/>
      <c r="UYL330" s="80"/>
      <c r="UYM330" s="80"/>
      <c r="UYN330" s="80"/>
      <c r="UYO330" s="80"/>
      <c r="UYP330" s="80"/>
      <c r="UYQ330" s="80"/>
      <c r="UYR330" s="80"/>
      <c r="UYS330" s="80"/>
      <c r="UYT330" s="80"/>
      <c r="UYU330" s="80"/>
      <c r="UYV330" s="80"/>
      <c r="UYW330" s="80"/>
      <c r="UYX330" s="80"/>
      <c r="UYY330" s="80"/>
      <c r="UYZ330" s="80"/>
      <c r="UZA330" s="80"/>
      <c r="UZB330" s="80"/>
      <c r="UZC330" s="80"/>
      <c r="UZD330" s="80"/>
      <c r="UZE330" s="80"/>
      <c r="UZF330" s="80"/>
      <c r="UZG330" s="80"/>
      <c r="UZH330" s="80"/>
      <c r="UZI330" s="80"/>
      <c r="UZJ330" s="80"/>
      <c r="UZK330" s="80"/>
      <c r="UZL330" s="80"/>
      <c r="UZM330" s="80"/>
      <c r="UZN330" s="80"/>
      <c r="UZO330" s="80"/>
      <c r="UZP330" s="80"/>
      <c r="UZQ330" s="80"/>
      <c r="UZR330" s="80"/>
      <c r="UZS330" s="80"/>
      <c r="UZT330" s="80"/>
      <c r="UZU330" s="80"/>
      <c r="UZV330" s="80"/>
      <c r="UZW330" s="80"/>
      <c r="UZX330" s="80"/>
      <c r="UZY330" s="80"/>
      <c r="UZZ330" s="80"/>
      <c r="VAA330" s="80"/>
      <c r="VAB330" s="80"/>
      <c r="VAC330" s="80"/>
      <c r="VAD330" s="80"/>
      <c r="VAE330" s="80"/>
      <c r="VAF330" s="80"/>
      <c r="VAG330" s="80"/>
      <c r="VAH330" s="80"/>
      <c r="VAI330" s="80"/>
      <c r="VAJ330" s="80"/>
      <c r="VAK330" s="80"/>
      <c r="VAL330" s="80"/>
      <c r="VAM330" s="80"/>
      <c r="VAN330" s="80"/>
      <c r="VAO330" s="80"/>
      <c r="VAP330" s="80"/>
      <c r="VAQ330" s="80"/>
      <c r="VAR330" s="80"/>
      <c r="VAS330" s="80"/>
      <c r="VAT330" s="80"/>
      <c r="VAU330" s="80"/>
      <c r="VAV330" s="80"/>
      <c r="VAW330" s="80"/>
      <c r="VAX330" s="80"/>
      <c r="VAY330" s="80"/>
      <c r="VAZ330" s="80"/>
      <c r="VBA330" s="80"/>
      <c r="VBB330" s="80"/>
      <c r="VBC330" s="80"/>
      <c r="VBD330" s="80"/>
      <c r="VBE330" s="80"/>
      <c r="VBF330" s="80"/>
      <c r="VBG330" s="80"/>
      <c r="VBH330" s="80"/>
      <c r="VBI330" s="80"/>
      <c r="VBJ330" s="80"/>
      <c r="VBK330" s="80"/>
      <c r="VBL330" s="80"/>
      <c r="VBM330" s="80"/>
      <c r="VBN330" s="80"/>
      <c r="VBO330" s="80"/>
      <c r="VBP330" s="80"/>
      <c r="VBQ330" s="80"/>
      <c r="VBR330" s="80"/>
      <c r="VBS330" s="80"/>
      <c r="VBT330" s="80"/>
      <c r="VBU330" s="80"/>
      <c r="VBV330" s="80"/>
      <c r="VBW330" s="80"/>
      <c r="VBX330" s="80"/>
      <c r="VBY330" s="80"/>
      <c r="VBZ330" s="80"/>
      <c r="VCA330" s="80"/>
      <c r="VCB330" s="80"/>
      <c r="VCC330" s="80"/>
      <c r="VCD330" s="80"/>
      <c r="VCE330" s="80"/>
      <c r="VCF330" s="80"/>
      <c r="VCG330" s="80"/>
      <c r="VCH330" s="80"/>
      <c r="VCI330" s="80"/>
      <c r="VCJ330" s="80"/>
      <c r="VCK330" s="80"/>
      <c r="VCL330" s="80"/>
      <c r="VCM330" s="80"/>
      <c r="VCN330" s="80"/>
      <c r="VCO330" s="80"/>
      <c r="VCP330" s="80"/>
      <c r="VCQ330" s="80"/>
      <c r="VCR330" s="80"/>
      <c r="VCS330" s="80"/>
      <c r="VCT330" s="80"/>
      <c r="VCU330" s="80"/>
      <c r="VCV330" s="80"/>
      <c r="VCW330" s="80"/>
      <c r="VCX330" s="80"/>
      <c r="VCY330" s="80"/>
      <c r="VCZ330" s="80"/>
      <c r="VDA330" s="80"/>
      <c r="VDB330" s="80"/>
      <c r="VDC330" s="80"/>
      <c r="VDD330" s="80"/>
      <c r="VDE330" s="80"/>
      <c r="VDF330" s="80"/>
      <c r="VDG330" s="80"/>
      <c r="VDH330" s="80"/>
      <c r="VDI330" s="80"/>
      <c r="VDJ330" s="80"/>
      <c r="VDK330" s="80"/>
      <c r="VDL330" s="80"/>
      <c r="VDM330" s="80"/>
      <c r="VDN330" s="80"/>
      <c r="VDO330" s="80"/>
      <c r="VDP330" s="80"/>
      <c r="VDQ330" s="80"/>
      <c r="VDR330" s="80"/>
      <c r="VDS330" s="80"/>
      <c r="VDT330" s="80"/>
      <c r="VDU330" s="80"/>
      <c r="VDV330" s="80"/>
      <c r="VDW330" s="80"/>
      <c r="VDX330" s="80"/>
      <c r="VDY330" s="80"/>
      <c r="VDZ330" s="80"/>
      <c r="VEA330" s="80"/>
      <c r="VEB330" s="80"/>
      <c r="VEC330" s="80"/>
      <c r="VED330" s="80"/>
      <c r="VEE330" s="80"/>
      <c r="VEF330" s="80"/>
      <c r="VEG330" s="80"/>
      <c r="VEH330" s="80"/>
      <c r="VEI330" s="80"/>
      <c r="VEJ330" s="80"/>
      <c r="VEK330" s="80"/>
      <c r="VEL330" s="80"/>
      <c r="VEM330" s="80"/>
      <c r="VEN330" s="80"/>
      <c r="VEO330" s="80"/>
      <c r="VEP330" s="80"/>
      <c r="VEQ330" s="80"/>
      <c r="VER330" s="80"/>
      <c r="VES330" s="80"/>
      <c r="VET330" s="80"/>
      <c r="VEU330" s="80"/>
      <c r="VEV330" s="80"/>
      <c r="VEW330" s="80"/>
      <c r="VEX330" s="80"/>
      <c r="VEY330" s="80"/>
      <c r="VEZ330" s="80"/>
      <c r="VFA330" s="80"/>
      <c r="VFB330" s="80"/>
      <c r="VFC330" s="80"/>
      <c r="VFD330" s="80"/>
      <c r="VFE330" s="80"/>
      <c r="VFF330" s="80"/>
      <c r="VFG330" s="80"/>
      <c r="VFH330" s="80"/>
      <c r="VFI330" s="80"/>
      <c r="VFJ330" s="80"/>
      <c r="VFK330" s="80"/>
      <c r="VFL330" s="80"/>
      <c r="VFM330" s="80"/>
      <c r="VFN330" s="80"/>
      <c r="VFO330" s="80"/>
      <c r="VFP330" s="80"/>
      <c r="VFQ330" s="80"/>
      <c r="VFR330" s="80"/>
      <c r="VFS330" s="80"/>
      <c r="VFT330" s="80"/>
      <c r="VFU330" s="80"/>
      <c r="VFV330" s="80"/>
      <c r="VFW330" s="80"/>
      <c r="VFX330" s="80"/>
      <c r="VFY330" s="80"/>
      <c r="VFZ330" s="80"/>
      <c r="VGA330" s="80"/>
      <c r="VGB330" s="80"/>
      <c r="VGC330" s="80"/>
      <c r="VGD330" s="80"/>
      <c r="VGE330" s="80"/>
      <c r="VGF330" s="80"/>
      <c r="VGG330" s="80"/>
      <c r="VGH330" s="80"/>
      <c r="VGI330" s="80"/>
      <c r="VGJ330" s="80"/>
      <c r="VGK330" s="80"/>
      <c r="VGL330" s="80"/>
      <c r="VGM330" s="80"/>
      <c r="VGN330" s="80"/>
      <c r="VGO330" s="80"/>
      <c r="VGP330" s="80"/>
      <c r="VGQ330" s="80"/>
      <c r="VGR330" s="80"/>
      <c r="VGS330" s="80"/>
      <c r="VGT330" s="80"/>
      <c r="VGU330" s="80"/>
      <c r="VGV330" s="80"/>
      <c r="VGW330" s="80"/>
      <c r="VGX330" s="80"/>
      <c r="VGY330" s="80"/>
      <c r="VGZ330" s="80"/>
      <c r="VHA330" s="80"/>
      <c r="VHB330" s="80"/>
      <c r="VHC330" s="80"/>
      <c r="VHD330" s="80"/>
      <c r="VHE330" s="80"/>
      <c r="VHF330" s="80"/>
      <c r="VHG330" s="80"/>
      <c r="VHH330" s="80"/>
      <c r="VHI330" s="80"/>
      <c r="VHJ330" s="80"/>
      <c r="VHK330" s="80"/>
      <c r="VHL330" s="80"/>
      <c r="VHM330" s="80"/>
      <c r="VHN330" s="80"/>
      <c r="VHO330" s="80"/>
      <c r="VHP330" s="80"/>
      <c r="VHQ330" s="80"/>
      <c r="VHR330" s="80"/>
      <c r="VHS330" s="80"/>
      <c r="VHT330" s="80"/>
      <c r="VHU330" s="80"/>
      <c r="VHV330" s="80"/>
      <c r="VHW330" s="80"/>
      <c r="VHX330" s="80"/>
      <c r="VHY330" s="80"/>
      <c r="VHZ330" s="80"/>
      <c r="VIA330" s="80"/>
      <c r="VIB330" s="80"/>
      <c r="VIC330" s="80"/>
      <c r="VID330" s="80"/>
      <c r="VIE330" s="80"/>
      <c r="VIF330" s="80"/>
      <c r="VIG330" s="80"/>
      <c r="VIH330" s="80"/>
      <c r="VII330" s="80"/>
      <c r="VIJ330" s="80"/>
      <c r="VIK330" s="80"/>
      <c r="VIL330" s="80"/>
      <c r="VIM330" s="80"/>
      <c r="VIN330" s="80"/>
      <c r="VIO330" s="80"/>
      <c r="VIP330" s="80"/>
      <c r="VIQ330" s="80"/>
      <c r="VIR330" s="80"/>
      <c r="VIS330" s="80"/>
      <c r="VIT330" s="80"/>
      <c r="VIU330" s="80"/>
      <c r="VIV330" s="80"/>
      <c r="VIW330" s="80"/>
      <c r="VIX330" s="80"/>
      <c r="VIY330" s="80"/>
      <c r="VIZ330" s="80"/>
      <c r="VJA330" s="80"/>
      <c r="VJB330" s="80"/>
      <c r="VJC330" s="80"/>
      <c r="VJD330" s="80"/>
      <c r="VJE330" s="80"/>
      <c r="VJF330" s="80"/>
      <c r="VJG330" s="80"/>
      <c r="VJH330" s="80"/>
      <c r="VJI330" s="80"/>
      <c r="VJJ330" s="80"/>
      <c r="VJK330" s="80"/>
      <c r="VJL330" s="80"/>
      <c r="VJM330" s="80"/>
      <c r="VJN330" s="80"/>
      <c r="VJO330" s="80"/>
      <c r="VJP330" s="80"/>
      <c r="VJQ330" s="80"/>
      <c r="VJR330" s="80"/>
      <c r="VJS330" s="80"/>
      <c r="VJT330" s="80"/>
      <c r="VJU330" s="80"/>
      <c r="VJV330" s="80"/>
      <c r="VJW330" s="80"/>
      <c r="VJX330" s="80"/>
      <c r="VJY330" s="80"/>
      <c r="VJZ330" s="80"/>
      <c r="VKA330" s="80"/>
      <c r="VKB330" s="80"/>
      <c r="VKC330" s="80"/>
      <c r="VKD330" s="80"/>
      <c r="VKE330" s="80"/>
      <c r="VKF330" s="80"/>
      <c r="VKG330" s="80"/>
      <c r="VKH330" s="80"/>
      <c r="VKI330" s="80"/>
      <c r="VKJ330" s="80"/>
      <c r="VKK330" s="80"/>
      <c r="VKL330" s="80"/>
      <c r="VKM330" s="80"/>
      <c r="VKN330" s="80"/>
      <c r="VKO330" s="80"/>
      <c r="VKP330" s="80"/>
      <c r="VKQ330" s="80"/>
      <c r="VKR330" s="80"/>
      <c r="VKS330" s="80"/>
      <c r="VKT330" s="80"/>
      <c r="VKU330" s="80"/>
      <c r="VKV330" s="80"/>
      <c r="VKW330" s="80"/>
      <c r="VKX330" s="80"/>
      <c r="VKY330" s="80"/>
      <c r="VKZ330" s="80"/>
      <c r="VLA330" s="80"/>
      <c r="VLB330" s="80"/>
      <c r="VLC330" s="80"/>
      <c r="VLD330" s="80"/>
      <c r="VLE330" s="80"/>
      <c r="VLF330" s="80"/>
      <c r="VLG330" s="80"/>
      <c r="VLH330" s="80"/>
      <c r="VLI330" s="80"/>
      <c r="VLJ330" s="80"/>
      <c r="VLK330" s="80"/>
      <c r="VLL330" s="80"/>
      <c r="VLM330" s="80"/>
      <c r="VLN330" s="80"/>
      <c r="VLO330" s="80"/>
      <c r="VLP330" s="80"/>
      <c r="VLQ330" s="80"/>
      <c r="VLR330" s="80"/>
      <c r="VLS330" s="80"/>
      <c r="VLT330" s="80"/>
      <c r="VLU330" s="80"/>
      <c r="VLV330" s="80"/>
      <c r="VLW330" s="80"/>
      <c r="VLX330" s="80"/>
      <c r="VLY330" s="80"/>
      <c r="VLZ330" s="80"/>
      <c r="VMA330" s="80"/>
      <c r="VMB330" s="80"/>
      <c r="VMC330" s="80"/>
      <c r="VMD330" s="80"/>
      <c r="VME330" s="80"/>
      <c r="VMF330" s="80"/>
      <c r="VMG330" s="80"/>
      <c r="VMH330" s="80"/>
      <c r="VMI330" s="80"/>
      <c r="VMJ330" s="80"/>
      <c r="VMK330" s="80"/>
      <c r="VML330" s="80"/>
      <c r="VMM330" s="80"/>
      <c r="VMN330" s="80"/>
      <c r="VMO330" s="80"/>
      <c r="VMP330" s="80"/>
      <c r="VMQ330" s="80"/>
      <c r="VMR330" s="80"/>
      <c r="VMS330" s="80"/>
      <c r="VMT330" s="80"/>
      <c r="VMU330" s="80"/>
      <c r="VMV330" s="80"/>
      <c r="VMW330" s="80"/>
      <c r="VMX330" s="80"/>
      <c r="VMY330" s="80"/>
      <c r="VMZ330" s="80"/>
      <c r="VNA330" s="80"/>
      <c r="VNB330" s="80"/>
      <c r="VNC330" s="80"/>
      <c r="VND330" s="80"/>
      <c r="VNE330" s="80"/>
      <c r="VNF330" s="80"/>
      <c r="VNG330" s="80"/>
      <c r="VNH330" s="80"/>
      <c r="VNI330" s="80"/>
      <c r="VNJ330" s="80"/>
      <c r="VNK330" s="80"/>
      <c r="VNL330" s="80"/>
      <c r="VNM330" s="80"/>
      <c r="VNN330" s="80"/>
      <c r="VNO330" s="80"/>
      <c r="VNP330" s="80"/>
      <c r="VNQ330" s="80"/>
      <c r="VNR330" s="80"/>
      <c r="VNS330" s="80"/>
      <c r="VNT330" s="80"/>
      <c r="VNU330" s="80"/>
      <c r="VNV330" s="80"/>
      <c r="VNW330" s="80"/>
      <c r="VNX330" s="80"/>
      <c r="VNY330" s="80"/>
      <c r="VNZ330" s="80"/>
      <c r="VOA330" s="80"/>
      <c r="VOB330" s="80"/>
      <c r="VOC330" s="80"/>
      <c r="VOD330" s="80"/>
      <c r="VOE330" s="80"/>
      <c r="VOF330" s="80"/>
      <c r="VOG330" s="80"/>
      <c r="VOH330" s="80"/>
      <c r="VOI330" s="80"/>
      <c r="VOJ330" s="80"/>
      <c r="VOK330" s="80"/>
      <c r="VOL330" s="80"/>
      <c r="VOM330" s="80"/>
      <c r="VON330" s="80"/>
      <c r="VOO330" s="80"/>
      <c r="VOP330" s="80"/>
      <c r="VOQ330" s="80"/>
      <c r="VOR330" s="80"/>
      <c r="VOS330" s="80"/>
      <c r="VOT330" s="80"/>
      <c r="VOU330" s="80"/>
      <c r="VOV330" s="80"/>
      <c r="VOW330" s="80"/>
      <c r="VOX330" s="80"/>
      <c r="VOY330" s="80"/>
      <c r="VOZ330" s="80"/>
      <c r="VPA330" s="80"/>
      <c r="VPB330" s="80"/>
      <c r="VPC330" s="80"/>
      <c r="VPD330" s="80"/>
      <c r="VPE330" s="80"/>
      <c r="VPF330" s="80"/>
      <c r="VPG330" s="80"/>
      <c r="VPH330" s="80"/>
      <c r="VPI330" s="80"/>
      <c r="VPJ330" s="80"/>
      <c r="VPK330" s="80"/>
      <c r="VPL330" s="80"/>
      <c r="VPM330" s="80"/>
      <c r="VPN330" s="80"/>
      <c r="VPO330" s="80"/>
      <c r="VPP330" s="80"/>
      <c r="VPQ330" s="80"/>
      <c r="VPR330" s="80"/>
      <c r="VPS330" s="80"/>
      <c r="VPT330" s="80"/>
      <c r="VPU330" s="80"/>
      <c r="VPV330" s="80"/>
      <c r="VPW330" s="80"/>
      <c r="VPX330" s="80"/>
      <c r="VPY330" s="80"/>
      <c r="VPZ330" s="80"/>
      <c r="VQA330" s="80"/>
      <c r="VQB330" s="80"/>
      <c r="VQC330" s="80"/>
      <c r="VQD330" s="80"/>
      <c r="VQE330" s="80"/>
      <c r="VQF330" s="80"/>
      <c r="VQG330" s="80"/>
      <c r="VQH330" s="80"/>
      <c r="VQI330" s="80"/>
      <c r="VQJ330" s="80"/>
      <c r="VQK330" s="80"/>
      <c r="VQL330" s="80"/>
      <c r="VQM330" s="80"/>
      <c r="VQN330" s="80"/>
      <c r="VQO330" s="80"/>
      <c r="VQP330" s="80"/>
      <c r="VQQ330" s="80"/>
      <c r="VQR330" s="80"/>
      <c r="VQS330" s="80"/>
      <c r="VQT330" s="80"/>
      <c r="VQU330" s="80"/>
      <c r="VQV330" s="80"/>
      <c r="VQW330" s="80"/>
      <c r="VQX330" s="80"/>
      <c r="VQY330" s="80"/>
      <c r="VQZ330" s="80"/>
      <c r="VRA330" s="80"/>
      <c r="VRB330" s="80"/>
      <c r="VRC330" s="80"/>
      <c r="VRD330" s="80"/>
      <c r="VRE330" s="80"/>
      <c r="VRF330" s="80"/>
      <c r="VRG330" s="80"/>
      <c r="VRH330" s="80"/>
      <c r="VRI330" s="80"/>
      <c r="VRJ330" s="80"/>
      <c r="VRK330" s="80"/>
      <c r="VRL330" s="80"/>
      <c r="VRM330" s="80"/>
      <c r="VRN330" s="80"/>
      <c r="VRO330" s="80"/>
      <c r="VRP330" s="80"/>
      <c r="VRQ330" s="80"/>
      <c r="VRR330" s="80"/>
      <c r="VRS330" s="80"/>
      <c r="VRT330" s="80"/>
      <c r="VRU330" s="80"/>
      <c r="VRV330" s="80"/>
      <c r="VRW330" s="80"/>
      <c r="VRX330" s="80"/>
      <c r="VRY330" s="80"/>
      <c r="VRZ330" s="80"/>
      <c r="VSA330" s="80"/>
      <c r="VSB330" s="80"/>
      <c r="VSC330" s="80"/>
      <c r="VSD330" s="80"/>
      <c r="VSE330" s="80"/>
      <c r="VSF330" s="80"/>
      <c r="VSG330" s="80"/>
      <c r="VSH330" s="80"/>
      <c r="VSI330" s="80"/>
      <c r="VSJ330" s="80"/>
      <c r="VSK330" s="80"/>
      <c r="VSL330" s="80"/>
      <c r="VSM330" s="80"/>
      <c r="VSN330" s="80"/>
      <c r="VSO330" s="80"/>
      <c r="VSP330" s="80"/>
      <c r="VSQ330" s="80"/>
      <c r="VSR330" s="80"/>
      <c r="VSS330" s="80"/>
      <c r="VST330" s="80"/>
      <c r="VSU330" s="80"/>
      <c r="VSV330" s="80"/>
      <c r="VSW330" s="80"/>
      <c r="VSX330" s="80"/>
      <c r="VSY330" s="80"/>
      <c r="VSZ330" s="80"/>
      <c r="VTA330" s="80"/>
      <c r="VTB330" s="80"/>
      <c r="VTC330" s="80"/>
      <c r="VTD330" s="80"/>
      <c r="VTE330" s="80"/>
      <c r="VTF330" s="80"/>
      <c r="VTG330" s="80"/>
      <c r="VTH330" s="80"/>
      <c r="VTI330" s="80"/>
      <c r="VTJ330" s="80"/>
      <c r="VTK330" s="80"/>
      <c r="VTL330" s="80"/>
      <c r="VTM330" s="80"/>
      <c r="VTN330" s="80"/>
      <c r="VTO330" s="80"/>
      <c r="VTP330" s="80"/>
      <c r="VTQ330" s="80"/>
      <c r="VTR330" s="80"/>
      <c r="VTS330" s="80"/>
      <c r="VTT330" s="80"/>
      <c r="VTU330" s="80"/>
      <c r="VTV330" s="80"/>
      <c r="VTW330" s="80"/>
      <c r="VTX330" s="80"/>
      <c r="VTY330" s="80"/>
      <c r="VTZ330" s="80"/>
      <c r="VUA330" s="80"/>
      <c r="VUB330" s="80"/>
      <c r="VUC330" s="80"/>
      <c r="VUD330" s="80"/>
      <c r="VUE330" s="80"/>
      <c r="VUF330" s="80"/>
      <c r="VUG330" s="80"/>
      <c r="VUH330" s="80"/>
      <c r="VUI330" s="80"/>
      <c r="VUJ330" s="80"/>
      <c r="VUK330" s="80"/>
      <c r="VUL330" s="80"/>
      <c r="VUM330" s="80"/>
      <c r="VUN330" s="80"/>
      <c r="VUO330" s="80"/>
      <c r="VUP330" s="80"/>
      <c r="VUQ330" s="80"/>
      <c r="VUR330" s="80"/>
      <c r="VUS330" s="80"/>
      <c r="VUT330" s="80"/>
      <c r="VUU330" s="80"/>
      <c r="VUV330" s="80"/>
      <c r="VUW330" s="80"/>
      <c r="VUX330" s="80"/>
      <c r="VUY330" s="80"/>
      <c r="VUZ330" s="80"/>
      <c r="VVA330" s="80"/>
      <c r="VVB330" s="80"/>
      <c r="VVC330" s="80"/>
      <c r="VVD330" s="80"/>
      <c r="VVE330" s="80"/>
      <c r="VVF330" s="80"/>
      <c r="VVG330" s="80"/>
      <c r="VVH330" s="80"/>
      <c r="VVI330" s="80"/>
      <c r="VVJ330" s="80"/>
      <c r="VVK330" s="80"/>
      <c r="VVL330" s="80"/>
      <c r="VVM330" s="80"/>
      <c r="VVN330" s="80"/>
      <c r="VVO330" s="80"/>
      <c r="VVP330" s="80"/>
      <c r="VVQ330" s="80"/>
      <c r="VVR330" s="80"/>
      <c r="VVS330" s="80"/>
      <c r="VVT330" s="80"/>
      <c r="VVU330" s="80"/>
      <c r="VVV330" s="80"/>
      <c r="VVW330" s="80"/>
      <c r="VVX330" s="80"/>
      <c r="VVY330" s="80"/>
      <c r="VVZ330" s="80"/>
      <c r="VWA330" s="80"/>
      <c r="VWB330" s="80"/>
      <c r="VWC330" s="80"/>
      <c r="VWD330" s="80"/>
      <c r="VWE330" s="80"/>
      <c r="VWF330" s="80"/>
      <c r="VWG330" s="80"/>
      <c r="VWH330" s="80"/>
      <c r="VWI330" s="80"/>
      <c r="VWJ330" s="80"/>
      <c r="VWK330" s="80"/>
      <c r="VWL330" s="80"/>
      <c r="VWM330" s="80"/>
      <c r="VWN330" s="80"/>
      <c r="VWO330" s="80"/>
      <c r="VWP330" s="80"/>
      <c r="VWQ330" s="80"/>
      <c r="VWR330" s="80"/>
      <c r="VWS330" s="80"/>
      <c r="VWT330" s="80"/>
      <c r="VWU330" s="80"/>
      <c r="VWV330" s="80"/>
      <c r="VWW330" s="80"/>
      <c r="VWX330" s="80"/>
      <c r="VWY330" s="80"/>
      <c r="VWZ330" s="80"/>
      <c r="VXA330" s="80"/>
      <c r="VXB330" s="80"/>
      <c r="VXC330" s="80"/>
      <c r="VXD330" s="80"/>
      <c r="VXE330" s="80"/>
      <c r="VXF330" s="80"/>
      <c r="VXG330" s="80"/>
      <c r="VXH330" s="80"/>
      <c r="VXI330" s="80"/>
      <c r="VXJ330" s="80"/>
      <c r="VXK330" s="80"/>
      <c r="VXL330" s="80"/>
      <c r="VXM330" s="80"/>
      <c r="VXN330" s="80"/>
      <c r="VXO330" s="80"/>
      <c r="VXP330" s="80"/>
      <c r="VXQ330" s="80"/>
      <c r="VXR330" s="80"/>
      <c r="VXS330" s="80"/>
      <c r="VXT330" s="80"/>
      <c r="VXU330" s="80"/>
      <c r="VXV330" s="80"/>
      <c r="VXW330" s="80"/>
      <c r="VXX330" s="80"/>
      <c r="VXY330" s="80"/>
      <c r="VXZ330" s="80"/>
      <c r="VYA330" s="80"/>
      <c r="VYB330" s="80"/>
      <c r="VYC330" s="80"/>
      <c r="VYD330" s="80"/>
      <c r="VYE330" s="80"/>
      <c r="VYF330" s="80"/>
      <c r="VYG330" s="80"/>
      <c r="VYH330" s="80"/>
      <c r="VYI330" s="80"/>
      <c r="VYJ330" s="80"/>
      <c r="VYK330" s="80"/>
      <c r="VYL330" s="80"/>
      <c r="VYM330" s="80"/>
      <c r="VYN330" s="80"/>
      <c r="VYO330" s="80"/>
      <c r="VYP330" s="80"/>
      <c r="VYQ330" s="80"/>
      <c r="VYR330" s="80"/>
      <c r="VYS330" s="80"/>
      <c r="VYT330" s="80"/>
      <c r="VYU330" s="80"/>
      <c r="VYV330" s="80"/>
      <c r="VYW330" s="80"/>
      <c r="VYX330" s="80"/>
      <c r="VYY330" s="80"/>
      <c r="VYZ330" s="80"/>
      <c r="VZA330" s="80"/>
      <c r="VZB330" s="80"/>
      <c r="VZC330" s="80"/>
      <c r="VZD330" s="80"/>
      <c r="VZE330" s="80"/>
      <c r="VZF330" s="80"/>
      <c r="VZG330" s="80"/>
      <c r="VZH330" s="80"/>
      <c r="VZI330" s="80"/>
      <c r="VZJ330" s="80"/>
      <c r="VZK330" s="80"/>
      <c r="VZL330" s="80"/>
      <c r="VZM330" s="80"/>
      <c r="VZN330" s="80"/>
      <c r="VZO330" s="80"/>
      <c r="VZP330" s="80"/>
      <c r="VZQ330" s="80"/>
      <c r="VZR330" s="80"/>
      <c r="VZS330" s="80"/>
      <c r="VZT330" s="80"/>
      <c r="VZU330" s="80"/>
      <c r="VZV330" s="80"/>
      <c r="VZW330" s="80"/>
      <c r="VZX330" s="80"/>
      <c r="VZY330" s="80"/>
      <c r="VZZ330" s="80"/>
      <c r="WAA330" s="80"/>
      <c r="WAB330" s="80"/>
      <c r="WAC330" s="80"/>
      <c r="WAD330" s="80"/>
      <c r="WAE330" s="80"/>
      <c r="WAF330" s="80"/>
      <c r="WAG330" s="80"/>
      <c r="WAH330" s="80"/>
      <c r="WAI330" s="80"/>
      <c r="WAJ330" s="80"/>
      <c r="WAK330" s="80"/>
      <c r="WAL330" s="80"/>
      <c r="WAM330" s="80"/>
      <c r="WAN330" s="80"/>
      <c r="WAO330" s="80"/>
      <c r="WAP330" s="80"/>
      <c r="WAQ330" s="80"/>
      <c r="WAR330" s="80"/>
      <c r="WAS330" s="80"/>
      <c r="WAT330" s="80"/>
      <c r="WAU330" s="80"/>
      <c r="WAV330" s="80"/>
      <c r="WAW330" s="80"/>
      <c r="WAX330" s="80"/>
      <c r="WAY330" s="80"/>
      <c r="WAZ330" s="80"/>
      <c r="WBA330" s="80"/>
      <c r="WBB330" s="80"/>
      <c r="WBC330" s="80"/>
      <c r="WBD330" s="80"/>
      <c r="WBE330" s="80"/>
      <c r="WBF330" s="80"/>
      <c r="WBG330" s="80"/>
      <c r="WBH330" s="80"/>
      <c r="WBI330" s="80"/>
      <c r="WBJ330" s="80"/>
      <c r="WBK330" s="80"/>
      <c r="WBL330" s="80"/>
      <c r="WBM330" s="80"/>
      <c r="WBN330" s="80"/>
      <c r="WBO330" s="80"/>
      <c r="WBP330" s="80"/>
      <c r="WBQ330" s="80"/>
      <c r="WBR330" s="80"/>
      <c r="WBS330" s="80"/>
      <c r="WBT330" s="80"/>
      <c r="WBU330" s="80"/>
      <c r="WBV330" s="80"/>
      <c r="WBW330" s="80"/>
      <c r="WBX330" s="80"/>
      <c r="WBY330" s="80"/>
      <c r="WBZ330" s="80"/>
      <c r="WCA330" s="80"/>
      <c r="WCB330" s="80"/>
      <c r="WCC330" s="80"/>
      <c r="WCD330" s="80"/>
      <c r="WCE330" s="80"/>
      <c r="WCF330" s="80"/>
      <c r="WCG330" s="80"/>
      <c r="WCH330" s="80"/>
      <c r="WCI330" s="80"/>
      <c r="WCJ330" s="80"/>
      <c r="WCK330" s="80"/>
      <c r="WCL330" s="80"/>
      <c r="WCM330" s="80"/>
      <c r="WCN330" s="80"/>
      <c r="WCO330" s="80"/>
      <c r="WCP330" s="80"/>
      <c r="WCQ330" s="80"/>
      <c r="WCR330" s="80"/>
      <c r="WCS330" s="80"/>
      <c r="WCT330" s="80"/>
      <c r="WCU330" s="80"/>
      <c r="WCV330" s="80"/>
      <c r="WCW330" s="80"/>
      <c r="WCX330" s="80"/>
      <c r="WCY330" s="80"/>
      <c r="WCZ330" s="80"/>
      <c r="WDA330" s="80"/>
      <c r="WDB330" s="80"/>
      <c r="WDC330" s="80"/>
      <c r="WDD330" s="80"/>
      <c r="WDE330" s="80"/>
      <c r="WDF330" s="80"/>
      <c r="WDG330" s="80"/>
      <c r="WDH330" s="80"/>
      <c r="WDI330" s="80"/>
      <c r="WDJ330" s="80"/>
      <c r="WDK330" s="80"/>
      <c r="WDL330" s="80"/>
      <c r="WDM330" s="80"/>
      <c r="WDN330" s="80"/>
      <c r="WDO330" s="80"/>
      <c r="WDP330" s="80"/>
      <c r="WDQ330" s="80"/>
      <c r="WDR330" s="80"/>
      <c r="WDS330" s="80"/>
      <c r="WDT330" s="80"/>
      <c r="WDU330" s="80"/>
      <c r="WDV330" s="80"/>
      <c r="WDW330" s="80"/>
      <c r="WDX330" s="80"/>
      <c r="WDY330" s="80"/>
      <c r="WDZ330" s="80"/>
      <c r="WEA330" s="80"/>
      <c r="WEB330" s="80"/>
      <c r="WEC330" s="80"/>
      <c r="WED330" s="80"/>
      <c r="WEE330" s="80"/>
      <c r="WEF330" s="80"/>
      <c r="WEG330" s="80"/>
      <c r="WEH330" s="80"/>
      <c r="WEI330" s="80"/>
      <c r="WEJ330" s="80"/>
      <c r="WEK330" s="80"/>
      <c r="WEL330" s="80"/>
      <c r="WEM330" s="80"/>
      <c r="WEN330" s="80"/>
      <c r="WEO330" s="80"/>
      <c r="WEP330" s="80"/>
      <c r="WEQ330" s="80"/>
      <c r="WER330" s="80"/>
      <c r="WES330" s="80"/>
      <c r="WET330" s="80"/>
      <c r="WEU330" s="80"/>
      <c r="WEV330" s="80"/>
      <c r="WEW330" s="80"/>
      <c r="WEX330" s="80"/>
      <c r="WEY330" s="80"/>
      <c r="WEZ330" s="80"/>
      <c r="WFA330" s="80"/>
      <c r="WFB330" s="80"/>
      <c r="WFC330" s="80"/>
      <c r="WFD330" s="80"/>
      <c r="WFE330" s="80"/>
      <c r="WFF330" s="80"/>
      <c r="WFG330" s="80"/>
      <c r="WFH330" s="80"/>
      <c r="WFI330" s="80"/>
      <c r="WFJ330" s="80"/>
      <c r="WFK330" s="80"/>
      <c r="WFL330" s="80"/>
      <c r="WFM330" s="80"/>
      <c r="WFN330" s="80"/>
      <c r="WFO330" s="80"/>
      <c r="WFP330" s="80"/>
      <c r="WFQ330" s="80"/>
      <c r="WFR330" s="80"/>
      <c r="WFS330" s="80"/>
      <c r="WFT330" s="80"/>
      <c r="WFU330" s="80"/>
      <c r="WFV330" s="80"/>
      <c r="WFW330" s="80"/>
      <c r="WFX330" s="80"/>
      <c r="WFY330" s="80"/>
      <c r="WFZ330" s="80"/>
      <c r="WGA330" s="80"/>
      <c r="WGB330" s="80"/>
      <c r="WGC330" s="80"/>
      <c r="WGD330" s="80"/>
      <c r="WGE330" s="80"/>
      <c r="WGF330" s="80"/>
      <c r="WGG330" s="80"/>
      <c r="WGH330" s="80"/>
      <c r="WGI330" s="80"/>
      <c r="WGJ330" s="80"/>
      <c r="WGK330" s="80"/>
      <c r="WGL330" s="80"/>
      <c r="WGM330" s="80"/>
      <c r="WGN330" s="80"/>
      <c r="WGO330" s="80"/>
      <c r="WGP330" s="80"/>
      <c r="WGQ330" s="80"/>
      <c r="WGR330" s="80"/>
      <c r="WGS330" s="80"/>
      <c r="WGT330" s="80"/>
      <c r="WGU330" s="80"/>
      <c r="WGV330" s="80"/>
      <c r="WGW330" s="80"/>
      <c r="WGX330" s="80"/>
      <c r="WGY330" s="80"/>
      <c r="WGZ330" s="80"/>
      <c r="WHA330" s="80"/>
      <c r="WHB330" s="80"/>
      <c r="WHC330" s="80"/>
      <c r="WHD330" s="80"/>
      <c r="WHE330" s="80"/>
      <c r="WHF330" s="80"/>
      <c r="WHG330" s="80"/>
      <c r="WHH330" s="80"/>
      <c r="WHI330" s="80"/>
      <c r="WHJ330" s="80"/>
      <c r="WHK330" s="80"/>
      <c r="WHL330" s="80"/>
      <c r="WHM330" s="80"/>
      <c r="WHN330" s="80"/>
      <c r="WHO330" s="80"/>
      <c r="WHP330" s="80"/>
      <c r="WHQ330" s="80"/>
      <c r="WHR330" s="80"/>
      <c r="WHS330" s="80"/>
      <c r="WHT330" s="80"/>
      <c r="WHU330" s="80"/>
      <c r="WHV330" s="80"/>
      <c r="WHW330" s="80"/>
      <c r="WHX330" s="80"/>
      <c r="WHY330" s="80"/>
      <c r="WHZ330" s="80"/>
      <c r="WIA330" s="80"/>
      <c r="WIB330" s="80"/>
      <c r="WIC330" s="80"/>
      <c r="WID330" s="80"/>
      <c r="WIE330" s="80"/>
      <c r="WIF330" s="80"/>
      <c r="WIG330" s="80"/>
      <c r="WIH330" s="80"/>
      <c r="WII330" s="80"/>
      <c r="WIJ330" s="80"/>
      <c r="WIK330" s="80"/>
      <c r="WIL330" s="80"/>
      <c r="WIM330" s="80"/>
      <c r="WIN330" s="80"/>
      <c r="WIO330" s="80"/>
      <c r="WIP330" s="80"/>
      <c r="WIQ330" s="80"/>
      <c r="WIR330" s="80"/>
      <c r="WIS330" s="80"/>
      <c r="WIT330" s="80"/>
      <c r="WIU330" s="80"/>
      <c r="WIV330" s="80"/>
      <c r="WIW330" s="80"/>
      <c r="WIX330" s="80"/>
      <c r="WIY330" s="80"/>
      <c r="WIZ330" s="80"/>
      <c r="WJA330" s="80"/>
      <c r="WJB330" s="80"/>
      <c r="WJC330" s="80"/>
      <c r="WJD330" s="80"/>
      <c r="WJE330" s="80"/>
      <c r="WJF330" s="80"/>
      <c r="WJG330" s="80"/>
      <c r="WJH330" s="80"/>
      <c r="WJI330" s="80"/>
      <c r="WJJ330" s="80"/>
      <c r="WJK330" s="80"/>
      <c r="WJL330" s="80"/>
      <c r="WJM330" s="80"/>
      <c r="WJN330" s="80"/>
      <c r="WJO330" s="80"/>
      <c r="WJP330" s="80"/>
      <c r="WJQ330" s="80"/>
      <c r="WJR330" s="80"/>
      <c r="WJS330" s="80"/>
      <c r="WJT330" s="80"/>
      <c r="WJU330" s="80"/>
      <c r="WJV330" s="80"/>
      <c r="WJW330" s="80"/>
      <c r="WJX330" s="80"/>
      <c r="WJY330" s="80"/>
      <c r="WJZ330" s="80"/>
      <c r="WKA330" s="80"/>
      <c r="WKB330" s="80"/>
      <c r="WKC330" s="80"/>
      <c r="WKD330" s="80"/>
      <c r="WKE330" s="80"/>
      <c r="WKF330" s="80"/>
      <c r="WKG330" s="80"/>
      <c r="WKH330" s="80"/>
      <c r="WKI330" s="80"/>
      <c r="WKJ330" s="80"/>
      <c r="WKK330" s="80"/>
      <c r="WKL330" s="80"/>
      <c r="WKM330" s="80"/>
      <c r="WKN330" s="80"/>
      <c r="WKO330" s="80"/>
      <c r="WKP330" s="80"/>
      <c r="WKQ330" s="80"/>
      <c r="WKR330" s="80"/>
      <c r="WKS330" s="80"/>
      <c r="WKT330" s="80"/>
      <c r="WKU330" s="80"/>
      <c r="WKV330" s="80"/>
      <c r="WKW330" s="80"/>
      <c r="WKX330" s="80"/>
      <c r="WKY330" s="80"/>
      <c r="WKZ330" s="80"/>
      <c r="WLA330" s="80"/>
      <c r="WLB330" s="80"/>
      <c r="WLC330" s="80"/>
      <c r="WLD330" s="80"/>
      <c r="WLE330" s="80"/>
      <c r="WLF330" s="80"/>
      <c r="WLG330" s="80"/>
      <c r="WLH330" s="80"/>
      <c r="WLI330" s="80"/>
      <c r="WLJ330" s="80"/>
      <c r="WLK330" s="80"/>
      <c r="WLL330" s="80"/>
      <c r="WLM330" s="80"/>
      <c r="WLN330" s="80"/>
      <c r="WLO330" s="80"/>
      <c r="WLP330" s="80"/>
      <c r="WLQ330" s="80"/>
      <c r="WLR330" s="80"/>
      <c r="WLS330" s="80"/>
      <c r="WLT330" s="80"/>
      <c r="WLU330" s="80"/>
      <c r="WLV330" s="80"/>
      <c r="WLW330" s="80"/>
      <c r="WLX330" s="80"/>
      <c r="WLY330" s="80"/>
      <c r="WLZ330" s="80"/>
      <c r="WMA330" s="80"/>
      <c r="WMB330" s="80"/>
      <c r="WMC330" s="80"/>
      <c r="WMD330" s="80"/>
      <c r="WME330" s="80"/>
      <c r="WMF330" s="80"/>
      <c r="WMG330" s="80"/>
      <c r="WMH330" s="80"/>
      <c r="WMI330" s="80"/>
      <c r="WMJ330" s="80"/>
      <c r="WMK330" s="80"/>
      <c r="WML330" s="80"/>
      <c r="WMM330" s="80"/>
      <c r="WMN330" s="80"/>
      <c r="WMO330" s="80"/>
      <c r="WMP330" s="80"/>
      <c r="WMQ330" s="80"/>
      <c r="WMR330" s="80"/>
      <c r="WMS330" s="80"/>
      <c r="WMT330" s="80"/>
      <c r="WMU330" s="80"/>
      <c r="WMV330" s="80"/>
      <c r="WMW330" s="80"/>
      <c r="WMX330" s="80"/>
      <c r="WMY330" s="80"/>
      <c r="WMZ330" s="80"/>
      <c r="WNA330" s="80"/>
      <c r="WNB330" s="80"/>
      <c r="WNC330" s="80"/>
      <c r="WND330" s="80"/>
      <c r="WNE330" s="80"/>
      <c r="WNF330" s="80"/>
      <c r="WNG330" s="80"/>
      <c r="WNH330" s="80"/>
      <c r="WNI330" s="80"/>
      <c r="WNJ330" s="80"/>
      <c r="WNK330" s="80"/>
      <c r="WNL330" s="80"/>
      <c r="WNM330" s="80"/>
      <c r="WNN330" s="80"/>
      <c r="WNO330" s="80"/>
      <c r="WNP330" s="80"/>
      <c r="WNQ330" s="80"/>
      <c r="WNR330" s="80"/>
      <c r="WNS330" s="80"/>
      <c r="WNT330" s="80"/>
      <c r="WNU330" s="80"/>
      <c r="WNV330" s="80"/>
      <c r="WNW330" s="80"/>
      <c r="WNX330" s="80"/>
      <c r="WNY330" s="80"/>
      <c r="WNZ330" s="80"/>
      <c r="WOA330" s="80"/>
      <c r="WOB330" s="80"/>
      <c r="WOC330" s="80"/>
      <c r="WOD330" s="80"/>
      <c r="WOE330" s="80"/>
      <c r="WOF330" s="80"/>
      <c r="WOG330" s="80"/>
      <c r="WOH330" s="80"/>
      <c r="WOI330" s="80"/>
      <c r="WOJ330" s="80"/>
      <c r="WOK330" s="80"/>
      <c r="WOL330" s="80"/>
      <c r="WOM330" s="80"/>
      <c r="WON330" s="80"/>
      <c r="WOO330" s="80"/>
      <c r="WOP330" s="80"/>
      <c r="WOQ330" s="80"/>
      <c r="WOR330" s="80"/>
      <c r="WOS330" s="80"/>
      <c r="WOT330" s="80"/>
      <c r="WOU330" s="80"/>
      <c r="WOV330" s="80"/>
      <c r="WOW330" s="80"/>
      <c r="WOX330" s="80"/>
      <c r="WOY330" s="80"/>
      <c r="WOZ330" s="80"/>
      <c r="WPA330" s="80"/>
      <c r="WPB330" s="80"/>
      <c r="WPC330" s="80"/>
      <c r="WPD330" s="80"/>
      <c r="WPE330" s="80"/>
      <c r="WPF330" s="80"/>
      <c r="WPG330" s="80"/>
      <c r="WPH330" s="80"/>
      <c r="WPI330" s="80"/>
      <c r="WPJ330" s="80"/>
      <c r="WPK330" s="80"/>
      <c r="WPL330" s="80"/>
      <c r="WPM330" s="80"/>
      <c r="WPN330" s="80"/>
      <c r="WPO330" s="80"/>
      <c r="WPP330" s="80"/>
      <c r="WPQ330" s="80"/>
      <c r="WPR330" s="80"/>
      <c r="WPS330" s="80"/>
      <c r="WPT330" s="80"/>
      <c r="WPU330" s="80"/>
      <c r="WPV330" s="80"/>
      <c r="WPW330" s="80"/>
      <c r="WPX330" s="80"/>
      <c r="WPY330" s="80"/>
      <c r="WPZ330" s="80"/>
      <c r="WQA330" s="80"/>
      <c r="WQB330" s="80"/>
      <c r="WQC330" s="80"/>
      <c r="WQD330" s="80"/>
      <c r="WQE330" s="80"/>
      <c r="WQF330" s="80"/>
      <c r="WQG330" s="80"/>
      <c r="WQH330" s="80"/>
      <c r="WQI330" s="80"/>
      <c r="WQJ330" s="80"/>
      <c r="WQK330" s="80"/>
      <c r="WQL330" s="80"/>
      <c r="WQM330" s="80"/>
      <c r="WQN330" s="80"/>
      <c r="WQO330" s="80"/>
      <c r="WQP330" s="80"/>
      <c r="WQQ330" s="80"/>
      <c r="WQR330" s="80"/>
      <c r="WQS330" s="80"/>
      <c r="WQT330" s="80"/>
      <c r="WQU330" s="80"/>
      <c r="WQV330" s="80"/>
      <c r="WQW330" s="80"/>
      <c r="WQX330" s="80"/>
      <c r="WQY330" s="80"/>
      <c r="WQZ330" s="80"/>
      <c r="WRA330" s="80"/>
      <c r="WRB330" s="80"/>
      <c r="WRC330" s="80"/>
      <c r="WRD330" s="80"/>
      <c r="WRE330" s="80"/>
      <c r="WRF330" s="80"/>
      <c r="WRG330" s="80"/>
      <c r="WRH330" s="80"/>
      <c r="WRI330" s="80"/>
      <c r="WRJ330" s="80"/>
      <c r="WRK330" s="80"/>
      <c r="WRL330" s="80"/>
      <c r="WRM330" s="80"/>
      <c r="WRN330" s="80"/>
      <c r="WRO330" s="80"/>
      <c r="WRP330" s="80"/>
      <c r="WRQ330" s="80"/>
      <c r="WRR330" s="80"/>
      <c r="WRS330" s="80"/>
      <c r="WRT330" s="80"/>
      <c r="WRU330" s="80"/>
      <c r="WRV330" s="80"/>
      <c r="WRW330" s="80"/>
      <c r="WRX330" s="80"/>
      <c r="WRY330" s="80"/>
      <c r="WRZ330" s="80"/>
      <c r="WSA330" s="80"/>
      <c r="WSB330" s="80"/>
      <c r="WSC330" s="80"/>
      <c r="WSD330" s="80"/>
      <c r="WSE330" s="80"/>
      <c r="WSF330" s="80"/>
      <c r="WSG330" s="80"/>
      <c r="WSH330" s="80"/>
      <c r="WSI330" s="80"/>
      <c r="WSJ330" s="80"/>
      <c r="WSK330" s="80"/>
      <c r="WSL330" s="80"/>
      <c r="WSM330" s="80"/>
      <c r="WSN330" s="80"/>
      <c r="WSO330" s="80"/>
      <c r="WSP330" s="80"/>
      <c r="WSQ330" s="80"/>
      <c r="WSR330" s="80"/>
      <c r="WSS330" s="80"/>
      <c r="WST330" s="80"/>
      <c r="WSU330" s="80"/>
      <c r="WSV330" s="80"/>
      <c r="WSW330" s="80"/>
      <c r="WSX330" s="80"/>
      <c r="WSY330" s="80"/>
      <c r="WSZ330" s="80"/>
      <c r="WTA330" s="80"/>
      <c r="WTB330" s="80"/>
      <c r="WTC330" s="80"/>
      <c r="WTD330" s="80"/>
      <c r="WTE330" s="80"/>
      <c r="WTF330" s="80"/>
      <c r="WTG330" s="80"/>
      <c r="WTH330" s="80"/>
      <c r="WTI330" s="80"/>
      <c r="WTJ330" s="80"/>
      <c r="WTK330" s="80"/>
      <c r="WTL330" s="80"/>
      <c r="WTM330" s="80"/>
      <c r="WTN330" s="80"/>
      <c r="WTO330" s="80"/>
      <c r="WTP330" s="80"/>
      <c r="WTQ330" s="80"/>
      <c r="WTR330" s="80"/>
      <c r="WTS330" s="80"/>
      <c r="WTT330" s="80"/>
      <c r="WTU330" s="80"/>
      <c r="WTV330" s="80"/>
      <c r="WTW330" s="80"/>
      <c r="WTX330" s="80"/>
      <c r="WTY330" s="80"/>
      <c r="WTZ330" s="80"/>
      <c r="WUA330" s="80"/>
      <c r="WUB330" s="80"/>
      <c r="WUC330" s="80"/>
      <c r="WUD330" s="80"/>
      <c r="WUE330" s="80"/>
      <c r="WUF330" s="80"/>
      <c r="WUG330" s="80"/>
      <c r="WUH330" s="80"/>
      <c r="WUI330" s="80"/>
      <c r="WUJ330" s="80"/>
      <c r="WUK330" s="80"/>
      <c r="WUL330" s="80"/>
      <c r="WUM330" s="80"/>
      <c r="WUN330" s="80"/>
      <c r="WUO330" s="80"/>
      <c r="WUP330" s="80"/>
      <c r="WUQ330" s="80"/>
      <c r="WUR330" s="80"/>
      <c r="WUS330" s="80"/>
      <c r="WUT330" s="80"/>
      <c r="WUU330" s="80"/>
      <c r="WUV330" s="80"/>
      <c r="WUW330" s="80"/>
      <c r="WUX330" s="80"/>
      <c r="WUY330" s="80"/>
      <c r="WUZ330" s="80"/>
      <c r="WVA330" s="80"/>
      <c r="WVB330" s="80"/>
      <c r="WVC330" s="80"/>
      <c r="WVD330" s="80"/>
      <c r="WVE330" s="80"/>
      <c r="WVF330" s="80"/>
      <c r="WVG330" s="80"/>
      <c r="WVH330" s="80"/>
      <c r="WVI330" s="80"/>
      <c r="WVJ330" s="80"/>
      <c r="WVK330" s="80"/>
      <c r="WVL330" s="80"/>
      <c r="WVM330" s="80"/>
      <c r="WVN330" s="80"/>
      <c r="WVO330" s="80"/>
      <c r="WVP330" s="80"/>
      <c r="WVQ330" s="80"/>
      <c r="WVR330" s="80"/>
      <c r="WVS330" s="80"/>
      <c r="WVT330" s="80"/>
      <c r="WVU330" s="80"/>
      <c r="WVV330" s="80"/>
      <c r="WVW330" s="80"/>
      <c r="WVX330" s="80"/>
      <c r="WVY330" s="80"/>
      <c r="WVZ330" s="80"/>
      <c r="WWA330" s="80"/>
      <c r="WWB330" s="80"/>
      <c r="WWC330" s="80"/>
      <c r="WWD330" s="80"/>
      <c r="WWE330" s="80"/>
      <c r="WWF330" s="80"/>
      <c r="WWG330" s="80"/>
      <c r="WWH330" s="80"/>
      <c r="WWI330" s="80"/>
      <c r="WWJ330" s="80"/>
      <c r="WWK330" s="80"/>
      <c r="WWL330" s="80"/>
      <c r="WWM330" s="80"/>
      <c r="WWN330" s="80"/>
      <c r="WWO330" s="80"/>
      <c r="WWP330" s="80"/>
      <c r="WWQ330" s="80"/>
      <c r="WWR330" s="80"/>
      <c r="WWS330" s="80"/>
      <c r="WWT330" s="80"/>
      <c r="WWU330" s="80"/>
      <c r="WWV330" s="80"/>
      <c r="WWW330" s="80"/>
      <c r="WWX330" s="80"/>
      <c r="WWY330" s="80"/>
      <c r="WWZ330" s="80"/>
      <c r="WXA330" s="80"/>
      <c r="WXB330" s="80"/>
      <c r="WXC330" s="80"/>
      <c r="WXD330" s="80"/>
      <c r="WXE330" s="80"/>
      <c r="WXF330" s="80"/>
      <c r="WXG330" s="80"/>
      <c r="WXH330" s="80"/>
      <c r="WXI330" s="80"/>
      <c r="WXJ330" s="80"/>
      <c r="WXK330" s="80"/>
      <c r="WXL330" s="80"/>
      <c r="WXM330" s="80"/>
      <c r="WXN330" s="80"/>
      <c r="WXO330" s="80"/>
      <c r="WXP330" s="80"/>
      <c r="WXQ330" s="80"/>
      <c r="WXR330" s="80"/>
      <c r="WXS330" s="80"/>
      <c r="WXT330" s="80"/>
      <c r="WXU330" s="80"/>
      <c r="WXV330" s="80"/>
      <c r="WXW330" s="80"/>
      <c r="WXX330" s="80"/>
      <c r="WXY330" s="80"/>
      <c r="WXZ330" s="80"/>
      <c r="WYA330" s="80"/>
      <c r="WYB330" s="80"/>
      <c r="WYC330" s="80"/>
      <c r="WYD330" s="80"/>
      <c r="WYE330" s="80"/>
      <c r="WYF330" s="80"/>
      <c r="WYG330" s="80"/>
      <c r="WYH330" s="80"/>
      <c r="WYI330" s="80"/>
      <c r="WYJ330" s="80"/>
      <c r="WYK330" s="80"/>
      <c r="WYL330" s="80"/>
      <c r="WYM330" s="80"/>
      <c r="WYN330" s="80"/>
      <c r="WYO330" s="80"/>
      <c r="WYP330" s="80"/>
      <c r="WYQ330" s="80"/>
      <c r="WYR330" s="80"/>
      <c r="WYS330" s="80"/>
      <c r="WYT330" s="80"/>
      <c r="WYU330" s="80"/>
      <c r="WYV330" s="80"/>
      <c r="WYW330" s="80"/>
      <c r="WYX330" s="80"/>
      <c r="WYY330" s="80"/>
      <c r="WYZ330" s="80"/>
      <c r="WZA330" s="80"/>
      <c r="WZB330" s="80"/>
      <c r="WZC330" s="80"/>
      <c r="WZD330" s="80"/>
      <c r="WZE330" s="80"/>
      <c r="WZF330" s="80"/>
      <c r="WZG330" s="80"/>
      <c r="WZH330" s="80"/>
      <c r="WZI330" s="80"/>
      <c r="WZJ330" s="80"/>
      <c r="WZK330" s="80"/>
      <c r="WZL330" s="80"/>
      <c r="WZM330" s="80"/>
      <c r="WZN330" s="80"/>
      <c r="WZO330" s="80"/>
      <c r="WZP330" s="80"/>
      <c r="WZQ330" s="80"/>
      <c r="WZR330" s="80"/>
      <c r="WZS330" s="80"/>
      <c r="WZT330" s="80"/>
      <c r="WZU330" s="80"/>
      <c r="WZV330" s="80"/>
      <c r="WZW330" s="80"/>
      <c r="WZX330" s="80"/>
      <c r="WZY330" s="80"/>
      <c r="WZZ330" s="80"/>
      <c r="XAA330" s="80"/>
      <c r="XAB330" s="80"/>
      <c r="XAC330" s="80"/>
      <c r="XAD330" s="80"/>
      <c r="XAE330" s="80"/>
      <c r="XAF330" s="80"/>
      <c r="XAG330" s="80"/>
      <c r="XAH330" s="80"/>
      <c r="XAI330" s="80"/>
      <c r="XAJ330" s="80"/>
      <c r="XAK330" s="80"/>
      <c r="XAL330" s="80"/>
      <c r="XAM330" s="80"/>
      <c r="XAN330" s="80"/>
      <c r="XAO330" s="80"/>
      <c r="XAP330" s="80"/>
      <c r="XAQ330" s="80"/>
      <c r="XAR330" s="80"/>
      <c r="XAS330" s="80"/>
      <c r="XAT330" s="80"/>
      <c r="XAU330" s="80"/>
      <c r="XAV330" s="80"/>
      <c r="XAW330" s="80"/>
      <c r="XAX330" s="80"/>
      <c r="XAY330" s="80"/>
      <c r="XAZ330" s="80"/>
      <c r="XBA330" s="80"/>
      <c r="XBB330" s="80"/>
      <c r="XBC330" s="80"/>
      <c r="XBD330" s="80"/>
      <c r="XBE330" s="80"/>
      <c r="XBF330" s="80"/>
      <c r="XBG330" s="80"/>
      <c r="XBH330" s="80"/>
      <c r="XBI330" s="80"/>
      <c r="XBJ330" s="80"/>
      <c r="XBK330" s="80"/>
      <c r="XBL330" s="80"/>
      <c r="XBM330" s="80"/>
      <c r="XBN330" s="80"/>
      <c r="XBO330" s="80"/>
      <c r="XBP330" s="80"/>
      <c r="XBQ330" s="80"/>
      <c r="XBR330" s="80"/>
      <c r="XBS330" s="80"/>
      <c r="XBT330" s="80"/>
      <c r="XBU330" s="80"/>
      <c r="XBV330" s="80"/>
      <c r="XBW330" s="80"/>
      <c r="XBX330" s="80"/>
      <c r="XBY330" s="80"/>
      <c r="XBZ330" s="80"/>
      <c r="XCA330" s="80"/>
      <c r="XCB330" s="80"/>
      <c r="XCC330" s="80"/>
      <c r="XCD330" s="80"/>
      <c r="XCE330" s="80"/>
      <c r="XCF330" s="80"/>
      <c r="XCG330" s="80"/>
      <c r="XCH330" s="80"/>
      <c r="XCI330" s="80"/>
      <c r="XCJ330" s="80"/>
      <c r="XCK330" s="80"/>
      <c r="XCL330" s="80"/>
      <c r="XCM330" s="80"/>
      <c r="XCN330" s="80"/>
      <c r="XCO330" s="80"/>
      <c r="XCP330" s="80"/>
      <c r="XCQ330" s="80"/>
      <c r="XCR330" s="80"/>
      <c r="XCS330" s="80"/>
      <c r="XCT330" s="80"/>
      <c r="XCU330" s="80"/>
      <c r="XCV330" s="80"/>
      <c r="XCW330" s="80"/>
      <c r="XCX330" s="80"/>
      <c r="XCY330" s="80"/>
      <c r="XCZ330" s="80"/>
      <c r="XDA330" s="80"/>
      <c r="XDB330" s="80"/>
      <c r="XDC330" s="80"/>
      <c r="XDD330" s="80"/>
      <c r="XDE330" s="80"/>
      <c r="XDF330" s="80"/>
      <c r="XDG330" s="80"/>
      <c r="XDH330" s="80"/>
      <c r="XDI330" s="80"/>
      <c r="XDJ330" s="80"/>
      <c r="XDK330" s="80"/>
      <c r="XDL330" s="80"/>
      <c r="XDM330" s="80"/>
      <c r="XDN330" s="80"/>
      <c r="XDO330" s="80"/>
      <c r="XDP330" s="80"/>
      <c r="XDQ330" s="80"/>
      <c r="XDR330" s="80"/>
      <c r="XDS330" s="80"/>
      <c r="XDT330" s="80"/>
      <c r="XDU330" s="80"/>
      <c r="XDV330" s="80"/>
      <c r="XDW330" s="80"/>
      <c r="XDX330" s="80"/>
      <c r="XDY330" s="80"/>
      <c r="XDZ330" s="80"/>
      <c r="XEA330" s="80"/>
      <c r="XEB330" s="80"/>
      <c r="XEC330" s="80"/>
      <c r="XED330" s="80"/>
      <c r="XEE330" s="80"/>
      <c r="XEF330" s="80"/>
      <c r="XEG330" s="80"/>
      <c r="XEH330" s="80"/>
      <c r="XEI330" s="80"/>
      <c r="XEJ330" s="80"/>
      <c r="XEK330" s="80"/>
      <c r="XEL330" s="80"/>
      <c r="XEM330" s="80"/>
      <c r="XEN330" s="80"/>
      <c r="XEO330" s="80"/>
      <c r="XEP330" s="80"/>
      <c r="XEQ330" s="80"/>
      <c r="XER330" s="80"/>
      <c r="XES330" s="80"/>
      <c r="XET330" s="80"/>
      <c r="XEU330" s="80"/>
      <c r="XEV330" s="80"/>
      <c r="XEW330" s="80"/>
      <c r="XEX330" s="80"/>
      <c r="XEY330" s="80"/>
      <c r="XEZ330" s="80"/>
      <c r="XFA330" s="80"/>
      <c r="XFB330" s="80"/>
      <c r="XFC330" s="80"/>
      <c r="XFD330" s="80"/>
    </row>
    <row r="331" spans="1:16384" s="84" customFormat="1" ht="15" x14ac:dyDescent="0.25">
      <c r="A331" s="76"/>
      <c r="B331" s="80"/>
      <c r="C331" s="80"/>
      <c r="D331" s="80"/>
      <c r="E331" s="80"/>
      <c r="F331" s="80"/>
      <c r="G331" s="231" t="e">
        <f>#REF!/#REF!</f>
        <v>#REF!</v>
      </c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  <c r="BM331" s="80"/>
      <c r="BN331" s="80"/>
      <c r="BO331" s="80"/>
      <c r="BP331" s="80"/>
      <c r="BQ331" s="80"/>
      <c r="BR331" s="80"/>
      <c r="BS331" s="80"/>
      <c r="BT331" s="80"/>
      <c r="BU331" s="80"/>
      <c r="BV331" s="80"/>
      <c r="BW331" s="80"/>
      <c r="BX331" s="80"/>
      <c r="BY331" s="80"/>
      <c r="BZ331" s="80"/>
      <c r="CA331" s="80"/>
      <c r="CB331" s="80"/>
      <c r="CC331" s="80"/>
      <c r="CD331" s="80"/>
      <c r="CE331" s="80"/>
      <c r="CF331" s="80"/>
      <c r="CG331" s="80"/>
      <c r="CH331" s="80"/>
      <c r="CI331" s="80"/>
      <c r="CJ331" s="80"/>
      <c r="CK331" s="80"/>
      <c r="CL331" s="80"/>
      <c r="CM331" s="80"/>
      <c r="CN331" s="80"/>
      <c r="CO331" s="80"/>
      <c r="CP331" s="80"/>
      <c r="CQ331" s="80"/>
      <c r="CR331" s="80"/>
      <c r="CS331" s="80"/>
      <c r="CT331" s="80"/>
      <c r="CU331" s="80"/>
      <c r="CV331" s="80"/>
      <c r="CW331" s="80"/>
      <c r="CX331" s="80"/>
      <c r="CY331" s="80"/>
      <c r="CZ331" s="80"/>
      <c r="DA331" s="80"/>
      <c r="DB331" s="80"/>
      <c r="DC331" s="80"/>
      <c r="DD331" s="80"/>
      <c r="DE331" s="80"/>
      <c r="DF331" s="80"/>
      <c r="DG331" s="80"/>
      <c r="DH331" s="80"/>
      <c r="DI331" s="80"/>
      <c r="DJ331" s="80"/>
      <c r="DK331" s="80"/>
      <c r="DL331" s="80"/>
      <c r="DM331" s="80"/>
      <c r="DN331" s="80"/>
      <c r="DO331" s="80"/>
      <c r="DP331" s="80"/>
      <c r="DQ331" s="80"/>
      <c r="DR331" s="80"/>
      <c r="DS331" s="80"/>
      <c r="DT331" s="80"/>
      <c r="DU331" s="80"/>
      <c r="DV331" s="80"/>
      <c r="DW331" s="80"/>
      <c r="DX331" s="80"/>
      <c r="DY331" s="80"/>
      <c r="DZ331" s="80"/>
      <c r="EA331" s="80"/>
      <c r="EB331" s="80"/>
      <c r="EC331" s="80"/>
      <c r="ED331" s="80"/>
      <c r="EE331" s="80"/>
      <c r="EF331" s="80"/>
      <c r="EG331" s="80"/>
      <c r="EH331" s="80"/>
      <c r="EI331" s="80"/>
      <c r="EJ331" s="80"/>
      <c r="EK331" s="80"/>
      <c r="EL331" s="80"/>
      <c r="EM331" s="80"/>
      <c r="EN331" s="80"/>
      <c r="EO331" s="80"/>
      <c r="EP331" s="80"/>
      <c r="EQ331" s="80"/>
      <c r="ER331" s="80"/>
      <c r="ES331" s="80"/>
      <c r="ET331" s="80"/>
      <c r="EU331" s="80"/>
      <c r="EV331" s="80"/>
      <c r="EW331" s="80"/>
      <c r="EX331" s="80"/>
      <c r="EY331" s="80"/>
      <c r="EZ331" s="80"/>
      <c r="FA331" s="80"/>
      <c r="FB331" s="80"/>
      <c r="FC331" s="80"/>
      <c r="FD331" s="80"/>
      <c r="FE331" s="80"/>
      <c r="FF331" s="80"/>
      <c r="FG331" s="80"/>
      <c r="FH331" s="80"/>
      <c r="FI331" s="80"/>
      <c r="FJ331" s="80"/>
      <c r="FK331" s="80"/>
      <c r="FL331" s="80"/>
      <c r="FM331" s="80"/>
      <c r="FN331" s="80"/>
      <c r="FO331" s="80"/>
      <c r="FP331" s="80"/>
      <c r="FQ331" s="80"/>
      <c r="FR331" s="80"/>
      <c r="FS331" s="80"/>
      <c r="FT331" s="80"/>
      <c r="FU331" s="80"/>
      <c r="FV331" s="80"/>
      <c r="FW331" s="80"/>
      <c r="FX331" s="80"/>
      <c r="FY331" s="80"/>
      <c r="FZ331" s="80"/>
      <c r="GA331" s="80"/>
      <c r="GB331" s="80"/>
      <c r="GC331" s="80"/>
      <c r="GD331" s="80"/>
      <c r="GE331" s="80"/>
      <c r="GF331" s="80"/>
      <c r="GG331" s="80"/>
      <c r="GH331" s="80"/>
      <c r="GI331" s="80"/>
      <c r="GJ331" s="80"/>
      <c r="GK331" s="80"/>
      <c r="GL331" s="80"/>
      <c r="GM331" s="80"/>
      <c r="GN331" s="80"/>
      <c r="GO331" s="80"/>
      <c r="GP331" s="80"/>
      <c r="GQ331" s="80"/>
      <c r="GR331" s="80"/>
      <c r="GS331" s="80"/>
      <c r="GT331" s="80"/>
      <c r="GU331" s="80"/>
      <c r="GV331" s="80"/>
      <c r="GW331" s="80"/>
      <c r="GX331" s="80"/>
      <c r="GY331" s="80"/>
      <c r="GZ331" s="80"/>
      <c r="HA331" s="80"/>
      <c r="HB331" s="80"/>
      <c r="HC331" s="80"/>
      <c r="HD331" s="80"/>
      <c r="HE331" s="80"/>
      <c r="HF331" s="80"/>
      <c r="HG331" s="80"/>
      <c r="HH331" s="80"/>
      <c r="HI331" s="80"/>
      <c r="HJ331" s="80"/>
      <c r="HK331" s="80"/>
      <c r="HL331" s="80"/>
      <c r="HM331" s="80"/>
      <c r="HN331" s="80"/>
      <c r="HO331" s="80"/>
      <c r="HP331" s="80"/>
      <c r="HQ331" s="80"/>
      <c r="HR331" s="80"/>
      <c r="HS331" s="80"/>
      <c r="HT331" s="80"/>
      <c r="HU331" s="80"/>
      <c r="HV331" s="80"/>
      <c r="HW331" s="80"/>
      <c r="HX331" s="80"/>
      <c r="HY331" s="80"/>
      <c r="HZ331" s="80"/>
      <c r="IA331" s="80"/>
      <c r="IB331" s="80"/>
      <c r="IC331" s="80"/>
      <c r="ID331" s="80"/>
      <c r="IE331" s="80"/>
      <c r="IF331" s="80"/>
      <c r="IG331" s="80"/>
      <c r="IH331" s="80"/>
      <c r="II331" s="80"/>
      <c r="IJ331" s="80"/>
      <c r="IK331" s="80"/>
      <c r="IL331" s="80"/>
      <c r="IM331" s="80"/>
      <c r="IN331" s="80"/>
      <c r="IO331" s="80"/>
      <c r="IP331" s="80"/>
      <c r="IQ331" s="80"/>
      <c r="IR331" s="80"/>
      <c r="IS331" s="80"/>
      <c r="IT331" s="80"/>
      <c r="IU331" s="80"/>
      <c r="IV331" s="80"/>
      <c r="IW331" s="80"/>
      <c r="IX331" s="80"/>
      <c r="IY331" s="80"/>
      <c r="IZ331" s="80"/>
      <c r="JA331" s="80"/>
      <c r="JB331" s="80"/>
      <c r="JC331" s="80"/>
      <c r="JD331" s="80"/>
      <c r="JE331" s="80"/>
      <c r="JF331" s="80"/>
      <c r="JG331" s="80"/>
      <c r="JH331" s="80"/>
      <c r="JI331" s="80"/>
      <c r="JJ331" s="80"/>
      <c r="JK331" s="80"/>
      <c r="JL331" s="80"/>
      <c r="JM331" s="80"/>
      <c r="JN331" s="80"/>
      <c r="JO331" s="80"/>
      <c r="JP331" s="80"/>
      <c r="JQ331" s="80"/>
      <c r="JR331" s="80"/>
      <c r="JS331" s="80"/>
      <c r="JT331" s="80"/>
      <c r="JU331" s="80"/>
      <c r="JV331" s="80"/>
      <c r="JW331" s="80"/>
      <c r="JX331" s="80"/>
      <c r="JY331" s="80"/>
      <c r="JZ331" s="80"/>
      <c r="KA331" s="80"/>
      <c r="KB331" s="80"/>
      <c r="KC331" s="80"/>
      <c r="KD331" s="80"/>
      <c r="KE331" s="80"/>
      <c r="KF331" s="80"/>
      <c r="KG331" s="80"/>
      <c r="KH331" s="80"/>
      <c r="KI331" s="80"/>
      <c r="KJ331" s="80"/>
      <c r="KK331" s="80"/>
      <c r="KL331" s="80"/>
      <c r="KM331" s="80"/>
      <c r="KN331" s="80"/>
      <c r="KO331" s="80"/>
      <c r="KP331" s="80"/>
      <c r="KQ331" s="80"/>
      <c r="KR331" s="80"/>
      <c r="KS331" s="80"/>
      <c r="KT331" s="80"/>
      <c r="KU331" s="80"/>
      <c r="KV331" s="80"/>
      <c r="KW331" s="80"/>
      <c r="KX331" s="80"/>
      <c r="KY331" s="80"/>
      <c r="KZ331" s="80"/>
      <c r="LA331" s="80"/>
      <c r="LB331" s="80"/>
      <c r="LC331" s="80"/>
      <c r="LD331" s="80"/>
      <c r="LE331" s="80"/>
      <c r="LF331" s="80"/>
      <c r="LG331" s="80"/>
      <c r="LH331" s="80"/>
      <c r="LI331" s="80"/>
      <c r="LJ331" s="80"/>
      <c r="LK331" s="80"/>
      <c r="LL331" s="80"/>
      <c r="LM331" s="80"/>
      <c r="LN331" s="80"/>
      <c r="LO331" s="80"/>
      <c r="LP331" s="80"/>
      <c r="LQ331" s="80"/>
      <c r="LR331" s="80"/>
      <c r="LS331" s="80"/>
      <c r="LT331" s="80"/>
      <c r="LU331" s="80"/>
      <c r="LV331" s="80"/>
      <c r="LW331" s="80"/>
      <c r="LX331" s="80"/>
      <c r="LY331" s="80"/>
      <c r="LZ331" s="80"/>
      <c r="MA331" s="80"/>
      <c r="MB331" s="80"/>
      <c r="MC331" s="80"/>
      <c r="MD331" s="80"/>
      <c r="ME331" s="80"/>
      <c r="MF331" s="80"/>
      <c r="MG331" s="80"/>
      <c r="MH331" s="80"/>
      <c r="MI331" s="80"/>
      <c r="MJ331" s="80"/>
      <c r="MK331" s="80"/>
      <c r="ML331" s="80"/>
      <c r="MM331" s="80"/>
      <c r="MN331" s="80"/>
      <c r="MO331" s="80"/>
      <c r="MP331" s="80"/>
      <c r="MQ331" s="80"/>
      <c r="MR331" s="80"/>
      <c r="MS331" s="80"/>
      <c r="MT331" s="80"/>
      <c r="MU331" s="80"/>
      <c r="MV331" s="80"/>
      <c r="MW331" s="80"/>
      <c r="MX331" s="80"/>
      <c r="MY331" s="80"/>
      <c r="MZ331" s="80"/>
      <c r="NA331" s="80"/>
      <c r="NB331" s="80"/>
      <c r="NC331" s="80"/>
      <c r="ND331" s="80"/>
      <c r="NE331" s="80"/>
      <c r="NF331" s="80"/>
      <c r="NG331" s="80"/>
      <c r="NH331" s="80"/>
      <c r="NI331" s="80"/>
      <c r="NJ331" s="80"/>
      <c r="NK331" s="80"/>
      <c r="NL331" s="80"/>
      <c r="NM331" s="80"/>
      <c r="NN331" s="80"/>
      <c r="NO331" s="80"/>
      <c r="NP331" s="80"/>
      <c r="NQ331" s="80"/>
      <c r="NR331" s="80"/>
      <c r="NS331" s="80"/>
      <c r="NT331" s="80"/>
      <c r="NU331" s="80"/>
      <c r="NV331" s="80"/>
      <c r="NW331" s="80"/>
      <c r="NX331" s="80"/>
      <c r="NY331" s="80"/>
      <c r="NZ331" s="80"/>
      <c r="OA331" s="80"/>
      <c r="OB331" s="80"/>
      <c r="OC331" s="80"/>
      <c r="OD331" s="80"/>
      <c r="OE331" s="80"/>
      <c r="OF331" s="80"/>
      <c r="OG331" s="80"/>
      <c r="OH331" s="80"/>
      <c r="OI331" s="80"/>
      <c r="OJ331" s="80"/>
      <c r="OK331" s="80"/>
      <c r="OL331" s="80"/>
      <c r="OM331" s="80"/>
      <c r="ON331" s="80"/>
      <c r="OO331" s="80"/>
      <c r="OP331" s="80"/>
      <c r="OQ331" s="80"/>
      <c r="OR331" s="80"/>
      <c r="OS331" s="80"/>
      <c r="OT331" s="80"/>
      <c r="OU331" s="80"/>
      <c r="OV331" s="80"/>
      <c r="OW331" s="80"/>
      <c r="OX331" s="80"/>
      <c r="OY331" s="80"/>
      <c r="OZ331" s="80"/>
      <c r="PA331" s="80"/>
      <c r="PB331" s="80"/>
      <c r="PC331" s="80"/>
      <c r="PD331" s="80"/>
      <c r="PE331" s="80"/>
      <c r="PF331" s="80"/>
      <c r="PG331" s="80"/>
      <c r="PH331" s="80"/>
      <c r="PI331" s="80"/>
      <c r="PJ331" s="80"/>
      <c r="PK331" s="80"/>
      <c r="PL331" s="80"/>
      <c r="PM331" s="80"/>
      <c r="PN331" s="80"/>
      <c r="PO331" s="80"/>
      <c r="PP331" s="80"/>
      <c r="PQ331" s="80"/>
      <c r="PR331" s="80"/>
      <c r="PS331" s="80"/>
      <c r="PT331" s="80"/>
      <c r="PU331" s="80"/>
      <c r="PV331" s="80"/>
      <c r="PW331" s="80"/>
      <c r="PX331" s="80"/>
      <c r="PY331" s="80"/>
      <c r="PZ331" s="80"/>
      <c r="QA331" s="80"/>
      <c r="QB331" s="80"/>
      <c r="QC331" s="80"/>
      <c r="QD331" s="80"/>
      <c r="QE331" s="80"/>
      <c r="QF331" s="80"/>
      <c r="QG331" s="80"/>
      <c r="QH331" s="80"/>
      <c r="QI331" s="80"/>
      <c r="QJ331" s="80"/>
      <c r="QK331" s="80"/>
      <c r="QL331" s="80"/>
      <c r="QM331" s="80"/>
      <c r="QN331" s="80"/>
      <c r="QO331" s="80"/>
      <c r="QP331" s="80"/>
      <c r="QQ331" s="80"/>
      <c r="QR331" s="80"/>
      <c r="QS331" s="80"/>
      <c r="QT331" s="80"/>
      <c r="QU331" s="80"/>
      <c r="QV331" s="80"/>
      <c r="QW331" s="80"/>
      <c r="QX331" s="80"/>
      <c r="QY331" s="80"/>
      <c r="QZ331" s="80"/>
      <c r="RA331" s="80"/>
      <c r="RB331" s="80"/>
      <c r="RC331" s="80"/>
      <c r="RD331" s="80"/>
      <c r="RE331" s="80"/>
      <c r="RF331" s="80"/>
      <c r="RG331" s="80"/>
      <c r="RH331" s="80"/>
      <c r="RI331" s="80"/>
      <c r="RJ331" s="80"/>
      <c r="RK331" s="80"/>
      <c r="RL331" s="80"/>
      <c r="RM331" s="80"/>
      <c r="RN331" s="80"/>
      <c r="RO331" s="80"/>
      <c r="RP331" s="80"/>
      <c r="RQ331" s="80"/>
      <c r="RR331" s="80"/>
      <c r="RS331" s="80"/>
      <c r="RT331" s="80"/>
      <c r="RU331" s="80"/>
      <c r="RV331" s="80"/>
      <c r="RW331" s="80"/>
      <c r="RX331" s="80"/>
      <c r="RY331" s="80"/>
      <c r="RZ331" s="80"/>
      <c r="SA331" s="80"/>
      <c r="SB331" s="80"/>
      <c r="SC331" s="80"/>
      <c r="SD331" s="80"/>
      <c r="SE331" s="80"/>
      <c r="SF331" s="80"/>
      <c r="SG331" s="80"/>
      <c r="SH331" s="80"/>
      <c r="SI331" s="80"/>
      <c r="SJ331" s="80"/>
      <c r="SK331" s="80"/>
      <c r="SL331" s="80"/>
      <c r="SM331" s="80"/>
      <c r="SN331" s="80"/>
      <c r="SO331" s="80"/>
      <c r="SP331" s="80"/>
      <c r="SQ331" s="80"/>
      <c r="SR331" s="80"/>
      <c r="SS331" s="80"/>
      <c r="ST331" s="80"/>
      <c r="SU331" s="80"/>
      <c r="SV331" s="80"/>
      <c r="SW331" s="80"/>
      <c r="SX331" s="80"/>
      <c r="SY331" s="80"/>
      <c r="SZ331" s="80"/>
      <c r="TA331" s="80"/>
      <c r="TB331" s="80"/>
      <c r="TC331" s="80"/>
      <c r="TD331" s="80"/>
      <c r="TE331" s="80"/>
      <c r="TF331" s="80"/>
      <c r="TG331" s="80"/>
      <c r="TH331" s="80"/>
      <c r="TI331" s="80"/>
      <c r="TJ331" s="80"/>
      <c r="TK331" s="80"/>
      <c r="TL331" s="80"/>
      <c r="TM331" s="80"/>
      <c r="TN331" s="80"/>
      <c r="TO331" s="80"/>
      <c r="TP331" s="80"/>
      <c r="TQ331" s="80"/>
      <c r="TR331" s="80"/>
      <c r="TS331" s="80"/>
      <c r="TT331" s="80"/>
      <c r="TU331" s="80"/>
      <c r="TV331" s="80"/>
      <c r="TW331" s="80"/>
      <c r="TX331" s="80"/>
      <c r="TY331" s="80"/>
      <c r="TZ331" s="80"/>
      <c r="UA331" s="80"/>
      <c r="UB331" s="80"/>
      <c r="UC331" s="80"/>
      <c r="UD331" s="80"/>
      <c r="UE331" s="80"/>
      <c r="UF331" s="80"/>
      <c r="UG331" s="80"/>
      <c r="UH331" s="80"/>
      <c r="UI331" s="80"/>
      <c r="UJ331" s="80"/>
      <c r="UK331" s="80"/>
      <c r="UL331" s="80"/>
      <c r="UM331" s="80"/>
      <c r="UN331" s="80"/>
      <c r="UO331" s="80"/>
      <c r="UP331" s="80"/>
      <c r="UQ331" s="80"/>
      <c r="UR331" s="80"/>
      <c r="US331" s="80"/>
      <c r="UT331" s="80"/>
      <c r="UU331" s="80"/>
      <c r="UV331" s="80"/>
      <c r="UW331" s="80"/>
      <c r="UX331" s="80"/>
      <c r="UY331" s="80"/>
      <c r="UZ331" s="80"/>
      <c r="VA331" s="80"/>
      <c r="VB331" s="80"/>
      <c r="VC331" s="80"/>
      <c r="VD331" s="80"/>
      <c r="VE331" s="80"/>
      <c r="VF331" s="80"/>
      <c r="VG331" s="80"/>
      <c r="VH331" s="80"/>
      <c r="VI331" s="80"/>
      <c r="VJ331" s="80"/>
      <c r="VK331" s="80"/>
      <c r="VL331" s="80"/>
      <c r="VM331" s="80"/>
      <c r="VN331" s="80"/>
      <c r="VO331" s="80"/>
      <c r="VP331" s="80"/>
      <c r="VQ331" s="80"/>
      <c r="VR331" s="80"/>
      <c r="VS331" s="80"/>
      <c r="VT331" s="80"/>
      <c r="VU331" s="80"/>
      <c r="VV331" s="80"/>
      <c r="VW331" s="80"/>
      <c r="VX331" s="80"/>
      <c r="VY331" s="80"/>
      <c r="VZ331" s="80"/>
      <c r="WA331" s="80"/>
      <c r="WB331" s="80"/>
      <c r="WC331" s="80"/>
      <c r="WD331" s="80"/>
      <c r="WE331" s="80"/>
      <c r="WF331" s="80"/>
      <c r="WG331" s="80"/>
      <c r="WH331" s="80"/>
      <c r="WI331" s="80"/>
      <c r="WJ331" s="80"/>
      <c r="WK331" s="80"/>
      <c r="WL331" s="80"/>
      <c r="WM331" s="80"/>
      <c r="WN331" s="80"/>
      <c r="WO331" s="80"/>
      <c r="WP331" s="80"/>
      <c r="WQ331" s="80"/>
      <c r="WR331" s="80"/>
      <c r="WS331" s="80"/>
      <c r="WT331" s="80"/>
      <c r="WU331" s="80"/>
      <c r="WV331" s="80"/>
      <c r="WW331" s="80"/>
      <c r="WX331" s="80"/>
      <c r="WY331" s="80"/>
      <c r="WZ331" s="80"/>
      <c r="XA331" s="80"/>
      <c r="XB331" s="80"/>
      <c r="XC331" s="80"/>
      <c r="XD331" s="80"/>
      <c r="XE331" s="80"/>
      <c r="XF331" s="80"/>
      <c r="XG331" s="80"/>
      <c r="XH331" s="80"/>
      <c r="XI331" s="80"/>
      <c r="XJ331" s="80"/>
      <c r="XK331" s="80"/>
      <c r="XL331" s="80"/>
      <c r="XM331" s="80"/>
      <c r="XN331" s="80"/>
      <c r="XO331" s="80"/>
      <c r="XP331" s="80"/>
      <c r="XQ331" s="80"/>
      <c r="XR331" s="80"/>
      <c r="XS331" s="80"/>
      <c r="XT331" s="80"/>
      <c r="XU331" s="80"/>
      <c r="XV331" s="80"/>
      <c r="XW331" s="80"/>
      <c r="XX331" s="80"/>
      <c r="XY331" s="80"/>
      <c r="XZ331" s="80"/>
      <c r="YA331" s="80"/>
      <c r="YB331" s="80"/>
      <c r="YC331" s="80"/>
      <c r="YD331" s="80"/>
      <c r="YE331" s="80"/>
      <c r="YF331" s="80"/>
      <c r="YG331" s="80"/>
      <c r="YH331" s="80"/>
      <c r="YI331" s="80"/>
      <c r="YJ331" s="80"/>
      <c r="YK331" s="80"/>
      <c r="YL331" s="80"/>
      <c r="YM331" s="80"/>
      <c r="YN331" s="80"/>
      <c r="YO331" s="80"/>
      <c r="YP331" s="80"/>
      <c r="YQ331" s="80"/>
      <c r="YR331" s="80"/>
      <c r="YS331" s="80"/>
      <c r="YT331" s="80"/>
      <c r="YU331" s="80"/>
      <c r="YV331" s="80"/>
      <c r="YW331" s="80"/>
      <c r="YX331" s="80"/>
      <c r="YY331" s="80"/>
      <c r="YZ331" s="80"/>
      <c r="ZA331" s="80"/>
      <c r="ZB331" s="80"/>
      <c r="ZC331" s="80"/>
      <c r="ZD331" s="80"/>
      <c r="ZE331" s="80"/>
      <c r="ZF331" s="80"/>
      <c r="ZG331" s="80"/>
      <c r="ZH331" s="80"/>
      <c r="ZI331" s="80"/>
      <c r="ZJ331" s="80"/>
      <c r="ZK331" s="80"/>
      <c r="ZL331" s="80"/>
      <c r="ZM331" s="80"/>
      <c r="ZN331" s="80"/>
      <c r="ZO331" s="80"/>
      <c r="ZP331" s="80"/>
      <c r="ZQ331" s="80"/>
      <c r="ZR331" s="80"/>
      <c r="ZS331" s="80"/>
      <c r="ZT331" s="80"/>
      <c r="ZU331" s="80"/>
      <c r="ZV331" s="80"/>
      <c r="ZW331" s="80"/>
      <c r="ZX331" s="80"/>
      <c r="ZY331" s="80"/>
      <c r="ZZ331" s="80"/>
      <c r="AAA331" s="80"/>
      <c r="AAB331" s="80"/>
      <c r="AAC331" s="80"/>
      <c r="AAD331" s="80"/>
      <c r="AAE331" s="80"/>
      <c r="AAF331" s="80"/>
      <c r="AAG331" s="80"/>
      <c r="AAH331" s="80"/>
      <c r="AAI331" s="80"/>
      <c r="AAJ331" s="80"/>
      <c r="AAK331" s="80"/>
      <c r="AAL331" s="80"/>
      <c r="AAM331" s="80"/>
      <c r="AAN331" s="80"/>
      <c r="AAO331" s="80"/>
      <c r="AAP331" s="80"/>
      <c r="AAQ331" s="80"/>
      <c r="AAR331" s="80"/>
      <c r="AAS331" s="80"/>
      <c r="AAT331" s="80"/>
      <c r="AAU331" s="80"/>
      <c r="AAV331" s="80"/>
      <c r="AAW331" s="80"/>
      <c r="AAX331" s="80"/>
      <c r="AAY331" s="80"/>
      <c r="AAZ331" s="80"/>
      <c r="ABA331" s="80"/>
      <c r="ABB331" s="80"/>
      <c r="ABC331" s="80"/>
      <c r="ABD331" s="80"/>
      <c r="ABE331" s="80"/>
      <c r="ABF331" s="80"/>
      <c r="ABG331" s="80"/>
      <c r="ABH331" s="80"/>
      <c r="ABI331" s="80"/>
      <c r="ABJ331" s="80"/>
      <c r="ABK331" s="80"/>
      <c r="ABL331" s="80"/>
      <c r="ABM331" s="80"/>
      <c r="ABN331" s="80"/>
      <c r="ABO331" s="80"/>
      <c r="ABP331" s="80"/>
      <c r="ABQ331" s="80"/>
      <c r="ABR331" s="80"/>
      <c r="ABS331" s="80"/>
      <c r="ABT331" s="80"/>
      <c r="ABU331" s="80"/>
      <c r="ABV331" s="80"/>
      <c r="ABW331" s="80"/>
      <c r="ABX331" s="80"/>
      <c r="ABY331" s="80"/>
      <c r="ABZ331" s="80"/>
      <c r="ACA331" s="80"/>
      <c r="ACB331" s="80"/>
      <c r="ACC331" s="80"/>
      <c r="ACD331" s="80"/>
      <c r="ACE331" s="80"/>
      <c r="ACF331" s="80"/>
      <c r="ACG331" s="80"/>
      <c r="ACH331" s="80"/>
      <c r="ACI331" s="80"/>
      <c r="ACJ331" s="80"/>
      <c r="ACK331" s="80"/>
      <c r="ACL331" s="80"/>
      <c r="ACM331" s="80"/>
      <c r="ACN331" s="80"/>
      <c r="ACO331" s="80"/>
      <c r="ACP331" s="80"/>
      <c r="ACQ331" s="80"/>
      <c r="ACR331" s="80"/>
      <c r="ACS331" s="80"/>
      <c r="ACT331" s="80"/>
      <c r="ACU331" s="80"/>
      <c r="ACV331" s="80"/>
      <c r="ACW331" s="80"/>
      <c r="ACX331" s="80"/>
      <c r="ACY331" s="80"/>
      <c r="ACZ331" s="80"/>
      <c r="ADA331" s="80"/>
      <c r="ADB331" s="80"/>
      <c r="ADC331" s="80"/>
      <c r="ADD331" s="80"/>
      <c r="ADE331" s="80"/>
      <c r="ADF331" s="80"/>
      <c r="ADG331" s="80"/>
      <c r="ADH331" s="80"/>
      <c r="ADI331" s="80"/>
      <c r="ADJ331" s="80"/>
      <c r="ADK331" s="80"/>
      <c r="ADL331" s="80"/>
      <c r="ADM331" s="80"/>
      <c r="ADN331" s="80"/>
      <c r="ADO331" s="80"/>
      <c r="ADP331" s="80"/>
      <c r="ADQ331" s="80"/>
      <c r="ADR331" s="80"/>
      <c r="ADS331" s="80"/>
      <c r="ADT331" s="80"/>
      <c r="ADU331" s="80"/>
      <c r="ADV331" s="80"/>
      <c r="ADW331" s="80"/>
      <c r="ADX331" s="80"/>
      <c r="ADY331" s="80"/>
      <c r="ADZ331" s="80"/>
      <c r="AEA331" s="80"/>
      <c r="AEB331" s="80"/>
      <c r="AEC331" s="80"/>
      <c r="AED331" s="80"/>
      <c r="AEE331" s="80"/>
      <c r="AEF331" s="80"/>
      <c r="AEG331" s="80"/>
      <c r="AEH331" s="80"/>
      <c r="AEI331" s="80"/>
      <c r="AEJ331" s="80"/>
      <c r="AEK331" s="80"/>
      <c r="AEL331" s="80"/>
      <c r="AEM331" s="80"/>
      <c r="AEN331" s="80"/>
      <c r="AEO331" s="80"/>
      <c r="AEP331" s="80"/>
      <c r="AEQ331" s="80"/>
      <c r="AER331" s="80"/>
      <c r="AES331" s="80"/>
      <c r="AET331" s="80"/>
      <c r="AEU331" s="80"/>
      <c r="AEV331" s="80"/>
      <c r="AEW331" s="80"/>
      <c r="AEX331" s="80"/>
      <c r="AEY331" s="80"/>
      <c r="AEZ331" s="80"/>
      <c r="AFA331" s="80"/>
      <c r="AFB331" s="80"/>
      <c r="AFC331" s="80"/>
      <c r="AFD331" s="80"/>
      <c r="AFE331" s="80"/>
      <c r="AFF331" s="80"/>
      <c r="AFG331" s="80"/>
      <c r="AFH331" s="80"/>
      <c r="AFI331" s="80"/>
      <c r="AFJ331" s="80"/>
      <c r="AFK331" s="80"/>
      <c r="AFL331" s="80"/>
      <c r="AFM331" s="80"/>
      <c r="AFN331" s="80"/>
      <c r="AFO331" s="80"/>
      <c r="AFP331" s="80"/>
      <c r="AFQ331" s="80"/>
      <c r="AFR331" s="80"/>
      <c r="AFS331" s="80"/>
      <c r="AFT331" s="80"/>
      <c r="AFU331" s="80"/>
      <c r="AFV331" s="80"/>
      <c r="AFW331" s="80"/>
      <c r="AFX331" s="80"/>
      <c r="AFY331" s="80"/>
      <c r="AFZ331" s="80"/>
      <c r="AGA331" s="80"/>
      <c r="AGB331" s="80"/>
      <c r="AGC331" s="80"/>
      <c r="AGD331" s="80"/>
      <c r="AGE331" s="80"/>
      <c r="AGF331" s="80"/>
      <c r="AGG331" s="80"/>
      <c r="AGH331" s="80"/>
      <c r="AGI331" s="80"/>
      <c r="AGJ331" s="80"/>
      <c r="AGK331" s="80"/>
      <c r="AGL331" s="80"/>
      <c r="AGM331" s="80"/>
      <c r="AGN331" s="80"/>
      <c r="AGO331" s="80"/>
      <c r="AGP331" s="80"/>
      <c r="AGQ331" s="80"/>
      <c r="AGR331" s="80"/>
      <c r="AGS331" s="80"/>
      <c r="AGT331" s="80"/>
      <c r="AGU331" s="80"/>
      <c r="AGV331" s="80"/>
      <c r="AGW331" s="80"/>
      <c r="AGX331" s="80"/>
      <c r="AGY331" s="80"/>
      <c r="AGZ331" s="80"/>
      <c r="AHA331" s="80"/>
      <c r="AHB331" s="80"/>
      <c r="AHC331" s="80"/>
      <c r="AHD331" s="80"/>
      <c r="AHE331" s="80"/>
      <c r="AHF331" s="80"/>
      <c r="AHG331" s="80"/>
      <c r="AHH331" s="80"/>
      <c r="AHI331" s="80"/>
      <c r="AHJ331" s="80"/>
      <c r="AHK331" s="80"/>
      <c r="AHL331" s="80"/>
      <c r="AHM331" s="80"/>
      <c r="AHN331" s="80"/>
      <c r="AHO331" s="80"/>
      <c r="AHP331" s="80"/>
      <c r="AHQ331" s="80"/>
      <c r="AHR331" s="80"/>
      <c r="AHS331" s="80"/>
      <c r="AHT331" s="80"/>
      <c r="AHU331" s="80"/>
      <c r="AHV331" s="80"/>
      <c r="AHW331" s="80"/>
      <c r="AHX331" s="80"/>
      <c r="AHY331" s="80"/>
      <c r="AHZ331" s="80"/>
      <c r="AIA331" s="80"/>
      <c r="AIB331" s="80"/>
      <c r="AIC331" s="80"/>
      <c r="AID331" s="80"/>
      <c r="AIE331" s="80"/>
      <c r="AIF331" s="80"/>
      <c r="AIG331" s="80"/>
      <c r="AIH331" s="80"/>
      <c r="AII331" s="80"/>
      <c r="AIJ331" s="80"/>
      <c r="AIK331" s="80"/>
      <c r="AIL331" s="80"/>
      <c r="AIM331" s="80"/>
      <c r="AIN331" s="80"/>
      <c r="AIO331" s="80"/>
      <c r="AIP331" s="80"/>
      <c r="AIQ331" s="80"/>
      <c r="AIR331" s="80"/>
      <c r="AIS331" s="80"/>
      <c r="AIT331" s="80"/>
      <c r="AIU331" s="80"/>
      <c r="AIV331" s="80"/>
      <c r="AIW331" s="80"/>
      <c r="AIX331" s="80"/>
      <c r="AIY331" s="80"/>
      <c r="AIZ331" s="80"/>
      <c r="AJA331" s="80"/>
      <c r="AJB331" s="80"/>
      <c r="AJC331" s="80"/>
      <c r="AJD331" s="80"/>
      <c r="AJE331" s="80"/>
      <c r="AJF331" s="80"/>
      <c r="AJG331" s="80"/>
      <c r="AJH331" s="80"/>
      <c r="AJI331" s="80"/>
      <c r="AJJ331" s="80"/>
      <c r="AJK331" s="80"/>
      <c r="AJL331" s="80"/>
      <c r="AJM331" s="80"/>
      <c r="AJN331" s="80"/>
      <c r="AJO331" s="80"/>
      <c r="AJP331" s="80"/>
      <c r="AJQ331" s="80"/>
      <c r="AJR331" s="80"/>
      <c r="AJS331" s="80"/>
      <c r="AJT331" s="80"/>
      <c r="AJU331" s="80"/>
      <c r="AJV331" s="80"/>
      <c r="AJW331" s="80"/>
      <c r="AJX331" s="80"/>
      <c r="AJY331" s="80"/>
      <c r="AJZ331" s="80"/>
      <c r="AKA331" s="80"/>
      <c r="AKB331" s="80"/>
      <c r="AKC331" s="80"/>
      <c r="AKD331" s="80"/>
      <c r="AKE331" s="80"/>
      <c r="AKF331" s="80"/>
      <c r="AKG331" s="80"/>
      <c r="AKH331" s="80"/>
      <c r="AKI331" s="80"/>
      <c r="AKJ331" s="80"/>
      <c r="AKK331" s="80"/>
      <c r="AKL331" s="80"/>
      <c r="AKM331" s="80"/>
      <c r="AKN331" s="80"/>
      <c r="AKO331" s="80"/>
      <c r="AKP331" s="80"/>
      <c r="AKQ331" s="80"/>
      <c r="AKR331" s="80"/>
      <c r="AKS331" s="80"/>
      <c r="AKT331" s="80"/>
      <c r="AKU331" s="80"/>
      <c r="AKV331" s="80"/>
      <c r="AKW331" s="80"/>
      <c r="AKX331" s="80"/>
      <c r="AKY331" s="80"/>
      <c r="AKZ331" s="80"/>
      <c r="ALA331" s="80"/>
      <c r="ALB331" s="80"/>
      <c r="ALC331" s="80"/>
      <c r="ALD331" s="80"/>
      <c r="ALE331" s="80"/>
      <c r="ALF331" s="80"/>
      <c r="ALG331" s="80"/>
      <c r="ALH331" s="80"/>
      <c r="ALI331" s="80"/>
      <c r="ALJ331" s="80"/>
      <c r="ALK331" s="80"/>
      <c r="ALL331" s="80"/>
      <c r="ALM331" s="80"/>
      <c r="ALN331" s="80"/>
      <c r="ALO331" s="80"/>
      <c r="ALP331" s="80"/>
      <c r="ALQ331" s="80"/>
      <c r="ALR331" s="80"/>
      <c r="ALS331" s="80"/>
      <c r="ALT331" s="80"/>
      <c r="ALU331" s="80"/>
      <c r="ALV331" s="80"/>
      <c r="ALW331" s="80"/>
      <c r="ALX331" s="80"/>
      <c r="ALY331" s="80"/>
      <c r="ALZ331" s="80"/>
      <c r="AMA331" s="80"/>
      <c r="AMB331" s="80"/>
      <c r="AMC331" s="80"/>
      <c r="AMD331" s="80"/>
      <c r="AME331" s="80"/>
      <c r="AMF331" s="80"/>
      <c r="AMG331" s="80"/>
      <c r="AMH331" s="80"/>
      <c r="AMI331" s="80"/>
      <c r="AMJ331" s="80"/>
      <c r="AMK331" s="80"/>
      <c r="AML331" s="80"/>
      <c r="AMM331" s="80"/>
      <c r="AMN331" s="80"/>
      <c r="AMO331" s="80"/>
      <c r="AMP331" s="80"/>
      <c r="AMQ331" s="80"/>
      <c r="AMR331" s="80"/>
      <c r="AMS331" s="80"/>
      <c r="AMT331" s="80"/>
      <c r="AMU331" s="80"/>
      <c r="AMV331" s="80"/>
      <c r="AMW331" s="80"/>
      <c r="AMX331" s="80"/>
      <c r="AMY331" s="80"/>
      <c r="AMZ331" s="80"/>
      <c r="ANA331" s="80"/>
      <c r="ANB331" s="80"/>
      <c r="ANC331" s="80"/>
      <c r="AND331" s="80"/>
      <c r="ANE331" s="80"/>
      <c r="ANF331" s="80"/>
      <c r="ANG331" s="80"/>
      <c r="ANH331" s="80"/>
      <c r="ANI331" s="80"/>
      <c r="ANJ331" s="80"/>
      <c r="ANK331" s="80"/>
      <c r="ANL331" s="80"/>
      <c r="ANM331" s="80"/>
      <c r="ANN331" s="80"/>
      <c r="ANO331" s="80"/>
      <c r="ANP331" s="80"/>
      <c r="ANQ331" s="80"/>
      <c r="ANR331" s="80"/>
      <c r="ANS331" s="80"/>
      <c r="ANT331" s="80"/>
      <c r="ANU331" s="80"/>
      <c r="ANV331" s="80"/>
      <c r="ANW331" s="80"/>
      <c r="ANX331" s="80"/>
      <c r="ANY331" s="80"/>
      <c r="ANZ331" s="80"/>
      <c r="AOA331" s="80"/>
      <c r="AOB331" s="80"/>
      <c r="AOC331" s="80"/>
      <c r="AOD331" s="80"/>
      <c r="AOE331" s="80"/>
      <c r="AOF331" s="80"/>
      <c r="AOG331" s="80"/>
      <c r="AOH331" s="80"/>
      <c r="AOI331" s="80"/>
      <c r="AOJ331" s="80"/>
      <c r="AOK331" s="80"/>
      <c r="AOL331" s="80"/>
      <c r="AOM331" s="80"/>
      <c r="AON331" s="80"/>
      <c r="AOO331" s="80"/>
      <c r="AOP331" s="80"/>
      <c r="AOQ331" s="80"/>
      <c r="AOR331" s="80"/>
      <c r="AOS331" s="80"/>
      <c r="AOT331" s="80"/>
      <c r="AOU331" s="80"/>
      <c r="AOV331" s="80"/>
      <c r="AOW331" s="80"/>
      <c r="AOX331" s="80"/>
      <c r="AOY331" s="80"/>
      <c r="AOZ331" s="80"/>
      <c r="APA331" s="80"/>
      <c r="APB331" s="80"/>
      <c r="APC331" s="80"/>
      <c r="APD331" s="80"/>
      <c r="APE331" s="80"/>
      <c r="APF331" s="80"/>
      <c r="APG331" s="80"/>
      <c r="APH331" s="80"/>
      <c r="API331" s="80"/>
      <c r="APJ331" s="80"/>
      <c r="APK331" s="80"/>
      <c r="APL331" s="80"/>
      <c r="APM331" s="80"/>
      <c r="APN331" s="80"/>
      <c r="APO331" s="80"/>
      <c r="APP331" s="80"/>
      <c r="APQ331" s="80"/>
      <c r="APR331" s="80"/>
      <c r="APS331" s="80"/>
      <c r="APT331" s="80"/>
      <c r="APU331" s="80"/>
      <c r="APV331" s="80"/>
      <c r="APW331" s="80"/>
      <c r="APX331" s="80"/>
      <c r="APY331" s="80"/>
      <c r="APZ331" s="80"/>
      <c r="AQA331" s="80"/>
      <c r="AQB331" s="80"/>
      <c r="AQC331" s="80"/>
      <c r="AQD331" s="80"/>
      <c r="AQE331" s="80"/>
      <c r="AQF331" s="80"/>
      <c r="AQG331" s="80"/>
      <c r="AQH331" s="80"/>
      <c r="AQI331" s="80"/>
      <c r="AQJ331" s="80"/>
      <c r="AQK331" s="80"/>
      <c r="AQL331" s="80"/>
      <c r="AQM331" s="80"/>
      <c r="AQN331" s="80"/>
      <c r="AQO331" s="80"/>
      <c r="AQP331" s="80"/>
      <c r="AQQ331" s="80"/>
      <c r="AQR331" s="80"/>
      <c r="AQS331" s="80"/>
      <c r="AQT331" s="80"/>
      <c r="AQU331" s="80"/>
      <c r="AQV331" s="80"/>
      <c r="AQW331" s="80"/>
      <c r="AQX331" s="80"/>
      <c r="AQY331" s="80"/>
      <c r="AQZ331" s="80"/>
      <c r="ARA331" s="80"/>
      <c r="ARB331" s="80"/>
      <c r="ARC331" s="80"/>
      <c r="ARD331" s="80"/>
      <c r="ARE331" s="80"/>
      <c r="ARF331" s="80"/>
      <c r="ARG331" s="80"/>
      <c r="ARH331" s="80"/>
      <c r="ARI331" s="80"/>
      <c r="ARJ331" s="80"/>
      <c r="ARK331" s="80"/>
      <c r="ARL331" s="80"/>
      <c r="ARM331" s="80"/>
      <c r="ARN331" s="80"/>
      <c r="ARO331" s="80"/>
      <c r="ARP331" s="80"/>
      <c r="ARQ331" s="80"/>
      <c r="ARR331" s="80"/>
      <c r="ARS331" s="80"/>
      <c r="ART331" s="80"/>
      <c r="ARU331" s="80"/>
      <c r="ARV331" s="80"/>
      <c r="ARW331" s="80"/>
      <c r="ARX331" s="80"/>
      <c r="ARY331" s="80"/>
      <c r="ARZ331" s="80"/>
      <c r="ASA331" s="80"/>
      <c r="ASB331" s="80"/>
      <c r="ASC331" s="80"/>
      <c r="ASD331" s="80"/>
      <c r="ASE331" s="80"/>
      <c r="ASF331" s="80"/>
      <c r="ASG331" s="80"/>
      <c r="ASH331" s="80"/>
      <c r="ASI331" s="80"/>
      <c r="ASJ331" s="80"/>
      <c r="ASK331" s="80"/>
      <c r="ASL331" s="80"/>
      <c r="ASM331" s="80"/>
      <c r="ASN331" s="80"/>
      <c r="ASO331" s="80"/>
      <c r="ASP331" s="80"/>
      <c r="ASQ331" s="80"/>
      <c r="ASR331" s="80"/>
      <c r="ASS331" s="80"/>
      <c r="AST331" s="80"/>
      <c r="ASU331" s="80"/>
      <c r="ASV331" s="80"/>
      <c r="ASW331" s="80"/>
      <c r="ASX331" s="80"/>
      <c r="ASY331" s="80"/>
      <c r="ASZ331" s="80"/>
      <c r="ATA331" s="80"/>
      <c r="ATB331" s="80"/>
      <c r="ATC331" s="80"/>
      <c r="ATD331" s="80"/>
      <c r="ATE331" s="80"/>
      <c r="ATF331" s="80"/>
      <c r="ATG331" s="80"/>
      <c r="ATH331" s="80"/>
      <c r="ATI331" s="80"/>
      <c r="ATJ331" s="80"/>
      <c r="ATK331" s="80"/>
      <c r="ATL331" s="80"/>
      <c r="ATM331" s="80"/>
      <c r="ATN331" s="80"/>
      <c r="ATO331" s="80"/>
      <c r="ATP331" s="80"/>
      <c r="ATQ331" s="80"/>
      <c r="ATR331" s="80"/>
      <c r="ATS331" s="80"/>
      <c r="ATT331" s="80"/>
      <c r="ATU331" s="80"/>
      <c r="ATV331" s="80"/>
      <c r="ATW331" s="80"/>
      <c r="ATX331" s="80"/>
      <c r="ATY331" s="80"/>
      <c r="ATZ331" s="80"/>
      <c r="AUA331" s="80"/>
      <c r="AUB331" s="80"/>
      <c r="AUC331" s="80"/>
      <c r="AUD331" s="80"/>
      <c r="AUE331" s="80"/>
      <c r="AUF331" s="80"/>
      <c r="AUG331" s="80"/>
      <c r="AUH331" s="80"/>
      <c r="AUI331" s="80"/>
      <c r="AUJ331" s="80"/>
      <c r="AUK331" s="80"/>
      <c r="AUL331" s="80"/>
      <c r="AUM331" s="80"/>
      <c r="AUN331" s="80"/>
      <c r="AUO331" s="80"/>
      <c r="AUP331" s="80"/>
      <c r="AUQ331" s="80"/>
      <c r="AUR331" s="80"/>
      <c r="AUS331" s="80"/>
      <c r="AUT331" s="80"/>
      <c r="AUU331" s="80"/>
      <c r="AUV331" s="80"/>
      <c r="AUW331" s="80"/>
      <c r="AUX331" s="80"/>
      <c r="AUY331" s="80"/>
      <c r="AUZ331" s="80"/>
      <c r="AVA331" s="80"/>
      <c r="AVB331" s="80"/>
      <c r="AVC331" s="80"/>
      <c r="AVD331" s="80"/>
      <c r="AVE331" s="80"/>
      <c r="AVF331" s="80"/>
      <c r="AVG331" s="80"/>
      <c r="AVH331" s="80"/>
      <c r="AVI331" s="80"/>
      <c r="AVJ331" s="80"/>
      <c r="AVK331" s="80"/>
      <c r="AVL331" s="80"/>
      <c r="AVM331" s="80"/>
      <c r="AVN331" s="80"/>
      <c r="AVO331" s="80"/>
      <c r="AVP331" s="80"/>
      <c r="AVQ331" s="80"/>
      <c r="AVR331" s="80"/>
      <c r="AVS331" s="80"/>
      <c r="AVT331" s="80"/>
      <c r="AVU331" s="80"/>
      <c r="AVV331" s="80"/>
      <c r="AVW331" s="80"/>
      <c r="AVX331" s="80"/>
      <c r="AVY331" s="80"/>
      <c r="AVZ331" s="80"/>
      <c r="AWA331" s="80"/>
      <c r="AWB331" s="80"/>
      <c r="AWC331" s="80"/>
      <c r="AWD331" s="80"/>
      <c r="AWE331" s="80"/>
      <c r="AWF331" s="80"/>
      <c r="AWG331" s="80"/>
      <c r="AWH331" s="80"/>
      <c r="AWI331" s="80"/>
      <c r="AWJ331" s="80"/>
      <c r="AWK331" s="80"/>
      <c r="AWL331" s="80"/>
      <c r="AWM331" s="80"/>
      <c r="AWN331" s="80"/>
      <c r="AWO331" s="80"/>
      <c r="AWP331" s="80"/>
      <c r="AWQ331" s="80"/>
      <c r="AWR331" s="80"/>
      <c r="AWS331" s="80"/>
      <c r="AWT331" s="80"/>
      <c r="AWU331" s="80"/>
      <c r="AWV331" s="80"/>
      <c r="AWW331" s="80"/>
      <c r="AWX331" s="80"/>
      <c r="AWY331" s="80"/>
      <c r="AWZ331" s="80"/>
      <c r="AXA331" s="80"/>
      <c r="AXB331" s="80"/>
      <c r="AXC331" s="80"/>
      <c r="AXD331" s="80"/>
      <c r="AXE331" s="80"/>
      <c r="AXF331" s="80"/>
      <c r="AXG331" s="80"/>
      <c r="AXH331" s="80"/>
      <c r="AXI331" s="80"/>
      <c r="AXJ331" s="80"/>
      <c r="AXK331" s="80"/>
      <c r="AXL331" s="80"/>
      <c r="AXM331" s="80"/>
      <c r="AXN331" s="80"/>
      <c r="AXO331" s="80"/>
      <c r="AXP331" s="80"/>
      <c r="AXQ331" s="80"/>
      <c r="AXR331" s="80"/>
      <c r="AXS331" s="80"/>
      <c r="AXT331" s="80"/>
      <c r="AXU331" s="80"/>
      <c r="AXV331" s="80"/>
      <c r="AXW331" s="80"/>
      <c r="AXX331" s="80"/>
      <c r="AXY331" s="80"/>
      <c r="AXZ331" s="80"/>
      <c r="AYA331" s="80"/>
      <c r="AYB331" s="80"/>
      <c r="AYC331" s="80"/>
      <c r="AYD331" s="80"/>
      <c r="AYE331" s="80"/>
      <c r="AYF331" s="80"/>
      <c r="AYG331" s="80"/>
      <c r="AYH331" s="80"/>
      <c r="AYI331" s="80"/>
      <c r="AYJ331" s="80"/>
      <c r="AYK331" s="80"/>
      <c r="AYL331" s="80"/>
      <c r="AYM331" s="80"/>
      <c r="AYN331" s="80"/>
      <c r="AYO331" s="80"/>
      <c r="AYP331" s="80"/>
      <c r="AYQ331" s="80"/>
      <c r="AYR331" s="80"/>
      <c r="AYS331" s="80"/>
      <c r="AYT331" s="80"/>
      <c r="AYU331" s="80"/>
      <c r="AYV331" s="80"/>
      <c r="AYW331" s="80"/>
      <c r="AYX331" s="80"/>
      <c r="AYY331" s="80"/>
      <c r="AYZ331" s="80"/>
      <c r="AZA331" s="80"/>
      <c r="AZB331" s="80"/>
      <c r="AZC331" s="80"/>
      <c r="AZD331" s="80"/>
      <c r="AZE331" s="80"/>
      <c r="AZF331" s="80"/>
      <c r="AZG331" s="80"/>
      <c r="AZH331" s="80"/>
      <c r="AZI331" s="80"/>
      <c r="AZJ331" s="80"/>
      <c r="AZK331" s="80"/>
      <c r="AZL331" s="80"/>
      <c r="AZM331" s="80"/>
      <c r="AZN331" s="80"/>
      <c r="AZO331" s="80"/>
      <c r="AZP331" s="80"/>
      <c r="AZQ331" s="80"/>
      <c r="AZR331" s="80"/>
      <c r="AZS331" s="80"/>
      <c r="AZT331" s="80"/>
      <c r="AZU331" s="80"/>
      <c r="AZV331" s="80"/>
      <c r="AZW331" s="80"/>
      <c r="AZX331" s="80"/>
      <c r="AZY331" s="80"/>
      <c r="AZZ331" s="80"/>
      <c r="BAA331" s="80"/>
      <c r="BAB331" s="80"/>
      <c r="BAC331" s="80"/>
      <c r="BAD331" s="80"/>
      <c r="BAE331" s="80"/>
      <c r="BAF331" s="80"/>
      <c r="BAG331" s="80"/>
      <c r="BAH331" s="80"/>
      <c r="BAI331" s="80"/>
      <c r="BAJ331" s="80"/>
      <c r="BAK331" s="80"/>
      <c r="BAL331" s="80"/>
      <c r="BAM331" s="80"/>
      <c r="BAN331" s="80"/>
      <c r="BAO331" s="80"/>
      <c r="BAP331" s="80"/>
      <c r="BAQ331" s="80"/>
      <c r="BAR331" s="80"/>
      <c r="BAS331" s="80"/>
      <c r="BAT331" s="80"/>
      <c r="BAU331" s="80"/>
      <c r="BAV331" s="80"/>
      <c r="BAW331" s="80"/>
      <c r="BAX331" s="80"/>
      <c r="BAY331" s="80"/>
      <c r="BAZ331" s="80"/>
      <c r="BBA331" s="80"/>
      <c r="BBB331" s="80"/>
      <c r="BBC331" s="80"/>
      <c r="BBD331" s="80"/>
      <c r="BBE331" s="80"/>
      <c r="BBF331" s="80"/>
      <c r="BBG331" s="80"/>
      <c r="BBH331" s="80"/>
      <c r="BBI331" s="80"/>
      <c r="BBJ331" s="80"/>
      <c r="BBK331" s="80"/>
      <c r="BBL331" s="80"/>
      <c r="BBM331" s="80"/>
      <c r="BBN331" s="80"/>
      <c r="BBO331" s="80"/>
      <c r="BBP331" s="80"/>
      <c r="BBQ331" s="80"/>
      <c r="BBR331" s="80"/>
      <c r="BBS331" s="80"/>
      <c r="BBT331" s="80"/>
      <c r="BBU331" s="80"/>
      <c r="BBV331" s="80"/>
      <c r="BBW331" s="80"/>
      <c r="BBX331" s="80"/>
      <c r="BBY331" s="80"/>
      <c r="BBZ331" s="80"/>
      <c r="BCA331" s="80"/>
      <c r="BCB331" s="80"/>
      <c r="BCC331" s="80"/>
      <c r="BCD331" s="80"/>
      <c r="BCE331" s="80"/>
      <c r="BCF331" s="80"/>
      <c r="BCG331" s="80"/>
      <c r="BCH331" s="80"/>
      <c r="BCI331" s="80"/>
      <c r="BCJ331" s="80"/>
      <c r="BCK331" s="80"/>
      <c r="BCL331" s="80"/>
      <c r="BCM331" s="80"/>
      <c r="BCN331" s="80"/>
      <c r="BCO331" s="80"/>
      <c r="BCP331" s="80"/>
      <c r="BCQ331" s="80"/>
      <c r="BCR331" s="80"/>
      <c r="BCS331" s="80"/>
      <c r="BCT331" s="80"/>
      <c r="BCU331" s="80"/>
      <c r="BCV331" s="80"/>
      <c r="BCW331" s="80"/>
      <c r="BCX331" s="80"/>
      <c r="BCY331" s="80"/>
      <c r="BCZ331" s="80"/>
      <c r="BDA331" s="80"/>
      <c r="BDB331" s="80"/>
      <c r="BDC331" s="80"/>
      <c r="BDD331" s="80"/>
      <c r="BDE331" s="80"/>
      <c r="BDF331" s="80"/>
      <c r="BDG331" s="80"/>
      <c r="BDH331" s="80"/>
      <c r="BDI331" s="80"/>
      <c r="BDJ331" s="80"/>
      <c r="BDK331" s="80"/>
      <c r="BDL331" s="80"/>
      <c r="BDM331" s="80"/>
      <c r="BDN331" s="80"/>
      <c r="BDO331" s="80"/>
      <c r="BDP331" s="80"/>
      <c r="BDQ331" s="80"/>
      <c r="BDR331" s="80"/>
      <c r="BDS331" s="80"/>
      <c r="BDT331" s="80"/>
      <c r="BDU331" s="80"/>
      <c r="BDV331" s="80"/>
      <c r="BDW331" s="80"/>
      <c r="BDX331" s="80"/>
      <c r="BDY331" s="80"/>
      <c r="BDZ331" s="80"/>
      <c r="BEA331" s="80"/>
      <c r="BEB331" s="80"/>
      <c r="BEC331" s="80"/>
      <c r="BED331" s="80"/>
      <c r="BEE331" s="80"/>
      <c r="BEF331" s="80"/>
      <c r="BEG331" s="80"/>
      <c r="BEH331" s="80"/>
      <c r="BEI331" s="80"/>
      <c r="BEJ331" s="80"/>
      <c r="BEK331" s="80"/>
      <c r="BEL331" s="80"/>
      <c r="BEM331" s="80"/>
      <c r="BEN331" s="80"/>
      <c r="BEO331" s="80"/>
      <c r="BEP331" s="80"/>
      <c r="BEQ331" s="80"/>
      <c r="BER331" s="80"/>
      <c r="BES331" s="80"/>
      <c r="BET331" s="80"/>
      <c r="BEU331" s="80"/>
      <c r="BEV331" s="80"/>
      <c r="BEW331" s="80"/>
      <c r="BEX331" s="80"/>
      <c r="BEY331" s="80"/>
      <c r="BEZ331" s="80"/>
      <c r="BFA331" s="80"/>
      <c r="BFB331" s="80"/>
      <c r="BFC331" s="80"/>
      <c r="BFD331" s="80"/>
      <c r="BFE331" s="80"/>
      <c r="BFF331" s="80"/>
      <c r="BFG331" s="80"/>
      <c r="BFH331" s="80"/>
      <c r="BFI331" s="80"/>
      <c r="BFJ331" s="80"/>
      <c r="BFK331" s="80"/>
      <c r="BFL331" s="80"/>
      <c r="BFM331" s="80"/>
      <c r="BFN331" s="80"/>
      <c r="BFO331" s="80"/>
      <c r="BFP331" s="80"/>
      <c r="BFQ331" s="80"/>
      <c r="BFR331" s="80"/>
      <c r="BFS331" s="80"/>
      <c r="BFT331" s="80"/>
      <c r="BFU331" s="80"/>
      <c r="BFV331" s="80"/>
      <c r="BFW331" s="80"/>
      <c r="BFX331" s="80"/>
      <c r="BFY331" s="80"/>
      <c r="BFZ331" s="80"/>
      <c r="BGA331" s="80"/>
      <c r="BGB331" s="80"/>
      <c r="BGC331" s="80"/>
      <c r="BGD331" s="80"/>
      <c r="BGE331" s="80"/>
      <c r="BGF331" s="80"/>
      <c r="BGG331" s="80"/>
      <c r="BGH331" s="80"/>
      <c r="BGI331" s="80"/>
      <c r="BGJ331" s="80"/>
      <c r="BGK331" s="80"/>
      <c r="BGL331" s="80"/>
      <c r="BGM331" s="80"/>
      <c r="BGN331" s="80"/>
      <c r="BGO331" s="80"/>
      <c r="BGP331" s="80"/>
      <c r="BGQ331" s="80"/>
      <c r="BGR331" s="80"/>
      <c r="BGS331" s="80"/>
      <c r="BGT331" s="80"/>
      <c r="BGU331" s="80"/>
      <c r="BGV331" s="80"/>
      <c r="BGW331" s="80"/>
      <c r="BGX331" s="80"/>
      <c r="BGY331" s="80"/>
      <c r="BGZ331" s="80"/>
      <c r="BHA331" s="80"/>
      <c r="BHB331" s="80"/>
      <c r="BHC331" s="80"/>
      <c r="BHD331" s="80"/>
      <c r="BHE331" s="80"/>
      <c r="BHF331" s="80"/>
      <c r="BHG331" s="80"/>
      <c r="BHH331" s="80"/>
      <c r="BHI331" s="80"/>
      <c r="BHJ331" s="80"/>
      <c r="BHK331" s="80"/>
      <c r="BHL331" s="80"/>
      <c r="BHM331" s="80"/>
      <c r="BHN331" s="80"/>
      <c r="BHO331" s="80"/>
      <c r="BHP331" s="80"/>
      <c r="BHQ331" s="80"/>
      <c r="BHR331" s="80"/>
      <c r="BHS331" s="80"/>
      <c r="BHT331" s="80"/>
      <c r="BHU331" s="80"/>
      <c r="BHV331" s="80"/>
      <c r="BHW331" s="80"/>
      <c r="BHX331" s="80"/>
      <c r="BHY331" s="80"/>
      <c r="BHZ331" s="80"/>
      <c r="BIA331" s="80"/>
      <c r="BIB331" s="80"/>
      <c r="BIC331" s="80"/>
      <c r="BID331" s="80"/>
      <c r="BIE331" s="80"/>
      <c r="BIF331" s="80"/>
      <c r="BIG331" s="80"/>
      <c r="BIH331" s="80"/>
      <c r="BII331" s="80"/>
      <c r="BIJ331" s="80"/>
      <c r="BIK331" s="80"/>
      <c r="BIL331" s="80"/>
      <c r="BIM331" s="80"/>
      <c r="BIN331" s="80"/>
      <c r="BIO331" s="80"/>
      <c r="BIP331" s="80"/>
      <c r="BIQ331" s="80"/>
      <c r="BIR331" s="80"/>
      <c r="BIS331" s="80"/>
      <c r="BIT331" s="80"/>
      <c r="BIU331" s="80"/>
      <c r="BIV331" s="80"/>
      <c r="BIW331" s="80"/>
      <c r="BIX331" s="80"/>
      <c r="BIY331" s="80"/>
      <c r="BIZ331" s="80"/>
      <c r="BJA331" s="80"/>
      <c r="BJB331" s="80"/>
      <c r="BJC331" s="80"/>
      <c r="BJD331" s="80"/>
      <c r="BJE331" s="80"/>
      <c r="BJF331" s="80"/>
      <c r="BJG331" s="80"/>
      <c r="BJH331" s="80"/>
      <c r="BJI331" s="80"/>
      <c r="BJJ331" s="80"/>
      <c r="BJK331" s="80"/>
      <c r="BJL331" s="80"/>
      <c r="BJM331" s="80"/>
      <c r="BJN331" s="80"/>
      <c r="BJO331" s="80"/>
      <c r="BJP331" s="80"/>
      <c r="BJQ331" s="80"/>
      <c r="BJR331" s="80"/>
      <c r="BJS331" s="80"/>
      <c r="BJT331" s="80"/>
      <c r="BJU331" s="80"/>
      <c r="BJV331" s="80"/>
      <c r="BJW331" s="80"/>
      <c r="BJX331" s="80"/>
      <c r="BJY331" s="80"/>
      <c r="BJZ331" s="80"/>
      <c r="BKA331" s="80"/>
      <c r="BKB331" s="80"/>
      <c r="BKC331" s="80"/>
      <c r="BKD331" s="80"/>
      <c r="BKE331" s="80"/>
      <c r="BKF331" s="80"/>
      <c r="BKG331" s="80"/>
      <c r="BKH331" s="80"/>
      <c r="BKI331" s="80"/>
      <c r="BKJ331" s="80"/>
      <c r="BKK331" s="80"/>
      <c r="BKL331" s="80"/>
      <c r="BKM331" s="80"/>
      <c r="BKN331" s="80"/>
      <c r="BKO331" s="80"/>
      <c r="BKP331" s="80"/>
      <c r="BKQ331" s="80"/>
      <c r="BKR331" s="80"/>
      <c r="BKS331" s="80"/>
      <c r="BKT331" s="80"/>
      <c r="BKU331" s="80"/>
      <c r="BKV331" s="80"/>
      <c r="BKW331" s="80"/>
      <c r="BKX331" s="80"/>
      <c r="BKY331" s="80"/>
      <c r="BKZ331" s="80"/>
      <c r="BLA331" s="80"/>
      <c r="BLB331" s="80"/>
      <c r="BLC331" s="80"/>
      <c r="BLD331" s="80"/>
      <c r="BLE331" s="80"/>
      <c r="BLF331" s="80"/>
      <c r="BLG331" s="80"/>
      <c r="BLH331" s="80"/>
      <c r="BLI331" s="80"/>
      <c r="BLJ331" s="80"/>
      <c r="BLK331" s="80"/>
      <c r="BLL331" s="80"/>
      <c r="BLM331" s="80"/>
      <c r="BLN331" s="80"/>
      <c r="BLO331" s="80"/>
      <c r="BLP331" s="80"/>
      <c r="BLQ331" s="80"/>
      <c r="BLR331" s="80"/>
      <c r="BLS331" s="80"/>
      <c r="BLT331" s="80"/>
      <c r="BLU331" s="80"/>
      <c r="BLV331" s="80"/>
      <c r="BLW331" s="80"/>
      <c r="BLX331" s="80"/>
      <c r="BLY331" s="80"/>
      <c r="BLZ331" s="80"/>
      <c r="BMA331" s="80"/>
      <c r="BMB331" s="80"/>
      <c r="BMC331" s="80"/>
      <c r="BMD331" s="80"/>
      <c r="BME331" s="80"/>
      <c r="BMF331" s="80"/>
      <c r="BMG331" s="80"/>
      <c r="BMH331" s="80"/>
      <c r="BMI331" s="80"/>
      <c r="BMJ331" s="80"/>
      <c r="BMK331" s="80"/>
      <c r="BML331" s="80"/>
      <c r="BMM331" s="80"/>
      <c r="BMN331" s="80"/>
      <c r="BMO331" s="80"/>
      <c r="BMP331" s="80"/>
      <c r="BMQ331" s="80"/>
      <c r="BMR331" s="80"/>
      <c r="BMS331" s="80"/>
      <c r="BMT331" s="80"/>
      <c r="BMU331" s="80"/>
      <c r="BMV331" s="80"/>
      <c r="BMW331" s="80"/>
      <c r="BMX331" s="80"/>
      <c r="BMY331" s="80"/>
      <c r="BMZ331" s="80"/>
      <c r="BNA331" s="80"/>
      <c r="BNB331" s="80"/>
      <c r="BNC331" s="80"/>
      <c r="BND331" s="80"/>
      <c r="BNE331" s="80"/>
      <c r="BNF331" s="80"/>
      <c r="BNG331" s="80"/>
      <c r="BNH331" s="80"/>
      <c r="BNI331" s="80"/>
      <c r="BNJ331" s="80"/>
      <c r="BNK331" s="80"/>
      <c r="BNL331" s="80"/>
      <c r="BNM331" s="80"/>
      <c r="BNN331" s="80"/>
      <c r="BNO331" s="80"/>
      <c r="BNP331" s="80"/>
      <c r="BNQ331" s="80"/>
      <c r="BNR331" s="80"/>
      <c r="BNS331" s="80"/>
      <c r="BNT331" s="80"/>
      <c r="BNU331" s="80"/>
      <c r="BNV331" s="80"/>
      <c r="BNW331" s="80"/>
      <c r="BNX331" s="80"/>
      <c r="BNY331" s="80"/>
      <c r="BNZ331" s="80"/>
      <c r="BOA331" s="80"/>
      <c r="BOB331" s="80"/>
      <c r="BOC331" s="80"/>
      <c r="BOD331" s="80"/>
      <c r="BOE331" s="80"/>
      <c r="BOF331" s="80"/>
      <c r="BOG331" s="80"/>
      <c r="BOH331" s="80"/>
      <c r="BOI331" s="80"/>
      <c r="BOJ331" s="80"/>
      <c r="BOK331" s="80"/>
      <c r="BOL331" s="80"/>
      <c r="BOM331" s="80"/>
      <c r="BON331" s="80"/>
      <c r="BOO331" s="80"/>
      <c r="BOP331" s="80"/>
      <c r="BOQ331" s="80"/>
      <c r="BOR331" s="80"/>
      <c r="BOS331" s="80"/>
      <c r="BOT331" s="80"/>
      <c r="BOU331" s="80"/>
      <c r="BOV331" s="80"/>
      <c r="BOW331" s="80"/>
      <c r="BOX331" s="80"/>
      <c r="BOY331" s="80"/>
      <c r="BOZ331" s="80"/>
      <c r="BPA331" s="80"/>
      <c r="BPB331" s="80"/>
      <c r="BPC331" s="80"/>
      <c r="BPD331" s="80"/>
      <c r="BPE331" s="80"/>
      <c r="BPF331" s="80"/>
      <c r="BPG331" s="80"/>
      <c r="BPH331" s="80"/>
      <c r="BPI331" s="80"/>
      <c r="BPJ331" s="80"/>
      <c r="BPK331" s="80"/>
      <c r="BPL331" s="80"/>
      <c r="BPM331" s="80"/>
      <c r="BPN331" s="80"/>
      <c r="BPO331" s="80"/>
      <c r="BPP331" s="80"/>
      <c r="BPQ331" s="80"/>
      <c r="BPR331" s="80"/>
      <c r="BPS331" s="80"/>
      <c r="BPT331" s="80"/>
      <c r="BPU331" s="80"/>
      <c r="BPV331" s="80"/>
      <c r="BPW331" s="80"/>
      <c r="BPX331" s="80"/>
      <c r="BPY331" s="80"/>
      <c r="BPZ331" s="80"/>
      <c r="BQA331" s="80"/>
      <c r="BQB331" s="80"/>
      <c r="BQC331" s="80"/>
      <c r="BQD331" s="80"/>
      <c r="BQE331" s="80"/>
      <c r="BQF331" s="80"/>
      <c r="BQG331" s="80"/>
      <c r="BQH331" s="80"/>
      <c r="BQI331" s="80"/>
      <c r="BQJ331" s="80"/>
      <c r="BQK331" s="80"/>
      <c r="BQL331" s="80"/>
      <c r="BQM331" s="80"/>
      <c r="BQN331" s="80"/>
      <c r="BQO331" s="80"/>
      <c r="BQP331" s="80"/>
      <c r="BQQ331" s="80"/>
      <c r="BQR331" s="80"/>
      <c r="BQS331" s="80"/>
      <c r="BQT331" s="80"/>
      <c r="BQU331" s="80"/>
      <c r="BQV331" s="80"/>
      <c r="BQW331" s="80"/>
      <c r="BQX331" s="80"/>
      <c r="BQY331" s="80"/>
      <c r="BQZ331" s="80"/>
      <c r="BRA331" s="80"/>
      <c r="BRB331" s="80"/>
      <c r="BRC331" s="80"/>
      <c r="BRD331" s="80"/>
      <c r="BRE331" s="80"/>
      <c r="BRF331" s="80"/>
      <c r="BRG331" s="80"/>
      <c r="BRH331" s="80"/>
      <c r="BRI331" s="80"/>
      <c r="BRJ331" s="80"/>
      <c r="BRK331" s="80"/>
      <c r="BRL331" s="80"/>
      <c r="BRM331" s="80"/>
      <c r="BRN331" s="80"/>
      <c r="BRO331" s="80"/>
      <c r="BRP331" s="80"/>
      <c r="BRQ331" s="80"/>
      <c r="BRR331" s="80"/>
      <c r="BRS331" s="80"/>
      <c r="BRT331" s="80"/>
      <c r="BRU331" s="80"/>
      <c r="BRV331" s="80"/>
      <c r="BRW331" s="80"/>
      <c r="BRX331" s="80"/>
      <c r="BRY331" s="80"/>
      <c r="BRZ331" s="80"/>
      <c r="BSA331" s="80"/>
      <c r="BSB331" s="80"/>
      <c r="BSC331" s="80"/>
      <c r="BSD331" s="80"/>
      <c r="BSE331" s="80"/>
      <c r="BSF331" s="80"/>
      <c r="BSG331" s="80"/>
      <c r="BSH331" s="80"/>
      <c r="BSI331" s="80"/>
      <c r="BSJ331" s="80"/>
      <c r="BSK331" s="80"/>
      <c r="BSL331" s="80"/>
      <c r="BSM331" s="80"/>
      <c r="BSN331" s="80"/>
      <c r="BSO331" s="80"/>
      <c r="BSP331" s="80"/>
      <c r="BSQ331" s="80"/>
      <c r="BSR331" s="80"/>
      <c r="BSS331" s="80"/>
      <c r="BST331" s="80"/>
      <c r="BSU331" s="80"/>
      <c r="BSV331" s="80"/>
      <c r="BSW331" s="80"/>
      <c r="BSX331" s="80"/>
      <c r="BSY331" s="80"/>
      <c r="BSZ331" s="80"/>
      <c r="BTA331" s="80"/>
      <c r="BTB331" s="80"/>
      <c r="BTC331" s="80"/>
      <c r="BTD331" s="80"/>
      <c r="BTE331" s="80"/>
      <c r="BTF331" s="80"/>
      <c r="BTG331" s="80"/>
      <c r="BTH331" s="80"/>
      <c r="BTI331" s="80"/>
      <c r="BTJ331" s="80"/>
      <c r="BTK331" s="80"/>
      <c r="BTL331" s="80"/>
      <c r="BTM331" s="80"/>
      <c r="BTN331" s="80"/>
      <c r="BTO331" s="80"/>
      <c r="BTP331" s="80"/>
      <c r="BTQ331" s="80"/>
      <c r="BTR331" s="80"/>
      <c r="BTS331" s="80"/>
      <c r="BTT331" s="80"/>
      <c r="BTU331" s="80"/>
      <c r="BTV331" s="80"/>
      <c r="BTW331" s="80"/>
      <c r="BTX331" s="80"/>
      <c r="BTY331" s="80"/>
      <c r="BTZ331" s="80"/>
      <c r="BUA331" s="80"/>
      <c r="BUB331" s="80"/>
      <c r="BUC331" s="80"/>
      <c r="BUD331" s="80"/>
      <c r="BUE331" s="80"/>
      <c r="BUF331" s="80"/>
      <c r="BUG331" s="80"/>
      <c r="BUH331" s="80"/>
      <c r="BUI331" s="80"/>
      <c r="BUJ331" s="80"/>
      <c r="BUK331" s="80"/>
      <c r="BUL331" s="80"/>
      <c r="BUM331" s="80"/>
      <c r="BUN331" s="80"/>
      <c r="BUO331" s="80"/>
      <c r="BUP331" s="80"/>
      <c r="BUQ331" s="80"/>
      <c r="BUR331" s="80"/>
      <c r="BUS331" s="80"/>
      <c r="BUT331" s="80"/>
      <c r="BUU331" s="80"/>
      <c r="BUV331" s="80"/>
      <c r="BUW331" s="80"/>
      <c r="BUX331" s="80"/>
      <c r="BUY331" s="80"/>
      <c r="BUZ331" s="80"/>
      <c r="BVA331" s="80"/>
      <c r="BVB331" s="80"/>
      <c r="BVC331" s="80"/>
      <c r="BVD331" s="80"/>
      <c r="BVE331" s="80"/>
      <c r="BVF331" s="80"/>
      <c r="BVG331" s="80"/>
      <c r="BVH331" s="80"/>
      <c r="BVI331" s="80"/>
      <c r="BVJ331" s="80"/>
      <c r="BVK331" s="80"/>
      <c r="BVL331" s="80"/>
      <c r="BVM331" s="80"/>
      <c r="BVN331" s="80"/>
      <c r="BVO331" s="80"/>
      <c r="BVP331" s="80"/>
      <c r="BVQ331" s="80"/>
      <c r="BVR331" s="80"/>
      <c r="BVS331" s="80"/>
      <c r="BVT331" s="80"/>
      <c r="BVU331" s="80"/>
      <c r="BVV331" s="80"/>
      <c r="BVW331" s="80"/>
      <c r="BVX331" s="80"/>
      <c r="BVY331" s="80"/>
      <c r="BVZ331" s="80"/>
      <c r="BWA331" s="80"/>
      <c r="BWB331" s="80"/>
      <c r="BWC331" s="80"/>
      <c r="BWD331" s="80"/>
      <c r="BWE331" s="80"/>
      <c r="BWF331" s="80"/>
      <c r="BWG331" s="80"/>
      <c r="BWH331" s="80"/>
      <c r="BWI331" s="80"/>
      <c r="BWJ331" s="80"/>
      <c r="BWK331" s="80"/>
      <c r="BWL331" s="80"/>
      <c r="BWM331" s="80"/>
      <c r="BWN331" s="80"/>
      <c r="BWO331" s="80"/>
      <c r="BWP331" s="80"/>
      <c r="BWQ331" s="80"/>
      <c r="BWR331" s="80"/>
      <c r="BWS331" s="80"/>
      <c r="BWT331" s="80"/>
      <c r="BWU331" s="80"/>
      <c r="BWV331" s="80"/>
      <c r="BWW331" s="80"/>
      <c r="BWX331" s="80"/>
      <c r="BWY331" s="80"/>
      <c r="BWZ331" s="80"/>
      <c r="BXA331" s="80"/>
      <c r="BXB331" s="80"/>
      <c r="BXC331" s="80"/>
      <c r="BXD331" s="80"/>
      <c r="BXE331" s="80"/>
      <c r="BXF331" s="80"/>
      <c r="BXG331" s="80"/>
      <c r="BXH331" s="80"/>
      <c r="BXI331" s="80"/>
      <c r="BXJ331" s="80"/>
      <c r="BXK331" s="80"/>
      <c r="BXL331" s="80"/>
      <c r="BXM331" s="80"/>
      <c r="BXN331" s="80"/>
      <c r="BXO331" s="80"/>
      <c r="BXP331" s="80"/>
      <c r="BXQ331" s="80"/>
      <c r="BXR331" s="80"/>
      <c r="BXS331" s="80"/>
      <c r="BXT331" s="80"/>
      <c r="BXU331" s="80"/>
      <c r="BXV331" s="80"/>
      <c r="BXW331" s="80"/>
      <c r="BXX331" s="80"/>
      <c r="BXY331" s="80"/>
      <c r="BXZ331" s="80"/>
      <c r="BYA331" s="80"/>
      <c r="BYB331" s="80"/>
      <c r="BYC331" s="80"/>
      <c r="BYD331" s="80"/>
      <c r="BYE331" s="80"/>
      <c r="BYF331" s="80"/>
      <c r="BYG331" s="80"/>
      <c r="BYH331" s="80"/>
      <c r="BYI331" s="80"/>
      <c r="BYJ331" s="80"/>
      <c r="BYK331" s="80"/>
      <c r="BYL331" s="80"/>
      <c r="BYM331" s="80"/>
      <c r="BYN331" s="80"/>
      <c r="BYO331" s="80"/>
      <c r="BYP331" s="80"/>
      <c r="BYQ331" s="80"/>
      <c r="BYR331" s="80"/>
      <c r="BYS331" s="80"/>
      <c r="BYT331" s="80"/>
      <c r="BYU331" s="80"/>
      <c r="BYV331" s="80"/>
      <c r="BYW331" s="80"/>
      <c r="BYX331" s="80"/>
      <c r="BYY331" s="80"/>
      <c r="BYZ331" s="80"/>
      <c r="BZA331" s="80"/>
      <c r="BZB331" s="80"/>
      <c r="BZC331" s="80"/>
      <c r="BZD331" s="80"/>
      <c r="BZE331" s="80"/>
      <c r="BZF331" s="80"/>
      <c r="BZG331" s="80"/>
      <c r="BZH331" s="80"/>
      <c r="BZI331" s="80"/>
      <c r="BZJ331" s="80"/>
      <c r="BZK331" s="80"/>
      <c r="BZL331" s="80"/>
      <c r="BZM331" s="80"/>
      <c r="BZN331" s="80"/>
      <c r="BZO331" s="80"/>
      <c r="BZP331" s="80"/>
      <c r="BZQ331" s="80"/>
      <c r="BZR331" s="80"/>
      <c r="BZS331" s="80"/>
      <c r="BZT331" s="80"/>
      <c r="BZU331" s="80"/>
      <c r="BZV331" s="80"/>
      <c r="BZW331" s="80"/>
      <c r="BZX331" s="80"/>
      <c r="BZY331" s="80"/>
      <c r="BZZ331" s="80"/>
      <c r="CAA331" s="80"/>
      <c r="CAB331" s="80"/>
      <c r="CAC331" s="80"/>
      <c r="CAD331" s="80"/>
      <c r="CAE331" s="80"/>
      <c r="CAF331" s="80"/>
      <c r="CAG331" s="80"/>
      <c r="CAH331" s="80"/>
      <c r="CAI331" s="80"/>
      <c r="CAJ331" s="80"/>
      <c r="CAK331" s="80"/>
      <c r="CAL331" s="80"/>
      <c r="CAM331" s="80"/>
      <c r="CAN331" s="80"/>
      <c r="CAO331" s="80"/>
      <c r="CAP331" s="80"/>
      <c r="CAQ331" s="80"/>
      <c r="CAR331" s="80"/>
      <c r="CAS331" s="80"/>
      <c r="CAT331" s="80"/>
      <c r="CAU331" s="80"/>
      <c r="CAV331" s="80"/>
      <c r="CAW331" s="80"/>
      <c r="CAX331" s="80"/>
      <c r="CAY331" s="80"/>
      <c r="CAZ331" s="80"/>
      <c r="CBA331" s="80"/>
      <c r="CBB331" s="80"/>
      <c r="CBC331" s="80"/>
      <c r="CBD331" s="80"/>
      <c r="CBE331" s="80"/>
      <c r="CBF331" s="80"/>
      <c r="CBG331" s="80"/>
      <c r="CBH331" s="80"/>
      <c r="CBI331" s="80"/>
      <c r="CBJ331" s="80"/>
      <c r="CBK331" s="80"/>
      <c r="CBL331" s="80"/>
      <c r="CBM331" s="80"/>
      <c r="CBN331" s="80"/>
      <c r="CBO331" s="80"/>
      <c r="CBP331" s="80"/>
      <c r="CBQ331" s="80"/>
      <c r="CBR331" s="80"/>
      <c r="CBS331" s="80"/>
      <c r="CBT331" s="80"/>
      <c r="CBU331" s="80"/>
      <c r="CBV331" s="80"/>
      <c r="CBW331" s="80"/>
      <c r="CBX331" s="80"/>
      <c r="CBY331" s="80"/>
      <c r="CBZ331" s="80"/>
      <c r="CCA331" s="80"/>
      <c r="CCB331" s="80"/>
      <c r="CCC331" s="80"/>
      <c r="CCD331" s="80"/>
      <c r="CCE331" s="80"/>
      <c r="CCF331" s="80"/>
      <c r="CCG331" s="80"/>
      <c r="CCH331" s="80"/>
      <c r="CCI331" s="80"/>
      <c r="CCJ331" s="80"/>
      <c r="CCK331" s="80"/>
      <c r="CCL331" s="80"/>
      <c r="CCM331" s="80"/>
      <c r="CCN331" s="80"/>
      <c r="CCO331" s="80"/>
      <c r="CCP331" s="80"/>
      <c r="CCQ331" s="80"/>
      <c r="CCR331" s="80"/>
      <c r="CCS331" s="80"/>
      <c r="CCT331" s="80"/>
      <c r="CCU331" s="80"/>
      <c r="CCV331" s="80"/>
      <c r="CCW331" s="80"/>
      <c r="CCX331" s="80"/>
      <c r="CCY331" s="80"/>
      <c r="CCZ331" s="80"/>
      <c r="CDA331" s="80"/>
      <c r="CDB331" s="80"/>
      <c r="CDC331" s="80"/>
      <c r="CDD331" s="80"/>
      <c r="CDE331" s="80"/>
      <c r="CDF331" s="80"/>
      <c r="CDG331" s="80"/>
      <c r="CDH331" s="80"/>
      <c r="CDI331" s="80"/>
      <c r="CDJ331" s="80"/>
      <c r="CDK331" s="80"/>
      <c r="CDL331" s="80"/>
      <c r="CDM331" s="80"/>
      <c r="CDN331" s="80"/>
      <c r="CDO331" s="80"/>
      <c r="CDP331" s="80"/>
      <c r="CDQ331" s="80"/>
      <c r="CDR331" s="80"/>
      <c r="CDS331" s="80"/>
      <c r="CDT331" s="80"/>
      <c r="CDU331" s="80"/>
      <c r="CDV331" s="80"/>
      <c r="CDW331" s="80"/>
      <c r="CDX331" s="80"/>
      <c r="CDY331" s="80"/>
      <c r="CDZ331" s="80"/>
      <c r="CEA331" s="80"/>
      <c r="CEB331" s="80"/>
      <c r="CEC331" s="80"/>
      <c r="CED331" s="80"/>
      <c r="CEE331" s="80"/>
      <c r="CEF331" s="80"/>
      <c r="CEG331" s="80"/>
      <c r="CEH331" s="80"/>
      <c r="CEI331" s="80"/>
      <c r="CEJ331" s="80"/>
      <c r="CEK331" s="80"/>
      <c r="CEL331" s="80"/>
      <c r="CEM331" s="80"/>
      <c r="CEN331" s="80"/>
      <c r="CEO331" s="80"/>
      <c r="CEP331" s="80"/>
      <c r="CEQ331" s="80"/>
      <c r="CER331" s="80"/>
      <c r="CES331" s="80"/>
      <c r="CET331" s="80"/>
      <c r="CEU331" s="80"/>
      <c r="CEV331" s="80"/>
      <c r="CEW331" s="80"/>
      <c r="CEX331" s="80"/>
      <c r="CEY331" s="80"/>
      <c r="CEZ331" s="80"/>
      <c r="CFA331" s="80"/>
      <c r="CFB331" s="80"/>
      <c r="CFC331" s="80"/>
      <c r="CFD331" s="80"/>
      <c r="CFE331" s="80"/>
      <c r="CFF331" s="80"/>
      <c r="CFG331" s="80"/>
      <c r="CFH331" s="80"/>
      <c r="CFI331" s="80"/>
      <c r="CFJ331" s="80"/>
      <c r="CFK331" s="80"/>
      <c r="CFL331" s="80"/>
      <c r="CFM331" s="80"/>
      <c r="CFN331" s="80"/>
      <c r="CFO331" s="80"/>
      <c r="CFP331" s="80"/>
      <c r="CFQ331" s="80"/>
      <c r="CFR331" s="80"/>
      <c r="CFS331" s="80"/>
      <c r="CFT331" s="80"/>
      <c r="CFU331" s="80"/>
      <c r="CFV331" s="80"/>
      <c r="CFW331" s="80"/>
      <c r="CFX331" s="80"/>
      <c r="CFY331" s="80"/>
      <c r="CFZ331" s="80"/>
      <c r="CGA331" s="80"/>
      <c r="CGB331" s="80"/>
      <c r="CGC331" s="80"/>
      <c r="CGD331" s="80"/>
      <c r="CGE331" s="80"/>
      <c r="CGF331" s="80"/>
      <c r="CGG331" s="80"/>
      <c r="CGH331" s="80"/>
      <c r="CGI331" s="80"/>
      <c r="CGJ331" s="80"/>
      <c r="CGK331" s="80"/>
      <c r="CGL331" s="80"/>
      <c r="CGM331" s="80"/>
      <c r="CGN331" s="80"/>
      <c r="CGO331" s="80"/>
      <c r="CGP331" s="80"/>
      <c r="CGQ331" s="80"/>
      <c r="CGR331" s="80"/>
      <c r="CGS331" s="80"/>
      <c r="CGT331" s="80"/>
      <c r="CGU331" s="80"/>
      <c r="CGV331" s="80"/>
      <c r="CGW331" s="80"/>
      <c r="CGX331" s="80"/>
      <c r="CGY331" s="80"/>
      <c r="CGZ331" s="80"/>
      <c r="CHA331" s="80"/>
      <c r="CHB331" s="80"/>
      <c r="CHC331" s="80"/>
      <c r="CHD331" s="80"/>
      <c r="CHE331" s="80"/>
      <c r="CHF331" s="80"/>
      <c r="CHG331" s="80"/>
      <c r="CHH331" s="80"/>
      <c r="CHI331" s="80"/>
      <c r="CHJ331" s="80"/>
      <c r="CHK331" s="80"/>
      <c r="CHL331" s="80"/>
      <c r="CHM331" s="80"/>
      <c r="CHN331" s="80"/>
      <c r="CHO331" s="80"/>
      <c r="CHP331" s="80"/>
      <c r="CHQ331" s="80"/>
      <c r="CHR331" s="80"/>
      <c r="CHS331" s="80"/>
      <c r="CHT331" s="80"/>
      <c r="CHU331" s="80"/>
      <c r="CHV331" s="80"/>
      <c r="CHW331" s="80"/>
      <c r="CHX331" s="80"/>
      <c r="CHY331" s="80"/>
      <c r="CHZ331" s="80"/>
      <c r="CIA331" s="80"/>
      <c r="CIB331" s="80"/>
      <c r="CIC331" s="80"/>
      <c r="CID331" s="80"/>
      <c r="CIE331" s="80"/>
      <c r="CIF331" s="80"/>
      <c r="CIG331" s="80"/>
      <c r="CIH331" s="80"/>
      <c r="CII331" s="80"/>
      <c r="CIJ331" s="80"/>
      <c r="CIK331" s="80"/>
      <c r="CIL331" s="80"/>
      <c r="CIM331" s="80"/>
      <c r="CIN331" s="80"/>
      <c r="CIO331" s="80"/>
      <c r="CIP331" s="80"/>
      <c r="CIQ331" s="80"/>
      <c r="CIR331" s="80"/>
      <c r="CIS331" s="80"/>
      <c r="CIT331" s="80"/>
      <c r="CIU331" s="80"/>
      <c r="CIV331" s="80"/>
      <c r="CIW331" s="80"/>
      <c r="CIX331" s="80"/>
      <c r="CIY331" s="80"/>
      <c r="CIZ331" s="80"/>
      <c r="CJA331" s="80"/>
      <c r="CJB331" s="80"/>
      <c r="CJC331" s="80"/>
      <c r="CJD331" s="80"/>
      <c r="CJE331" s="80"/>
      <c r="CJF331" s="80"/>
      <c r="CJG331" s="80"/>
      <c r="CJH331" s="80"/>
      <c r="CJI331" s="80"/>
      <c r="CJJ331" s="80"/>
      <c r="CJK331" s="80"/>
      <c r="CJL331" s="80"/>
      <c r="CJM331" s="80"/>
      <c r="CJN331" s="80"/>
      <c r="CJO331" s="80"/>
      <c r="CJP331" s="80"/>
      <c r="CJQ331" s="80"/>
      <c r="CJR331" s="80"/>
      <c r="CJS331" s="80"/>
      <c r="CJT331" s="80"/>
      <c r="CJU331" s="80"/>
      <c r="CJV331" s="80"/>
      <c r="CJW331" s="80"/>
      <c r="CJX331" s="80"/>
      <c r="CJY331" s="80"/>
      <c r="CJZ331" s="80"/>
      <c r="CKA331" s="80"/>
      <c r="CKB331" s="80"/>
      <c r="CKC331" s="80"/>
      <c r="CKD331" s="80"/>
      <c r="CKE331" s="80"/>
      <c r="CKF331" s="80"/>
      <c r="CKG331" s="80"/>
      <c r="CKH331" s="80"/>
      <c r="CKI331" s="80"/>
      <c r="CKJ331" s="80"/>
      <c r="CKK331" s="80"/>
      <c r="CKL331" s="80"/>
      <c r="CKM331" s="80"/>
      <c r="CKN331" s="80"/>
      <c r="CKO331" s="80"/>
      <c r="CKP331" s="80"/>
      <c r="CKQ331" s="80"/>
      <c r="CKR331" s="80"/>
      <c r="CKS331" s="80"/>
      <c r="CKT331" s="80"/>
      <c r="CKU331" s="80"/>
      <c r="CKV331" s="80"/>
      <c r="CKW331" s="80"/>
      <c r="CKX331" s="80"/>
      <c r="CKY331" s="80"/>
      <c r="CKZ331" s="80"/>
      <c r="CLA331" s="80"/>
      <c r="CLB331" s="80"/>
      <c r="CLC331" s="80"/>
      <c r="CLD331" s="80"/>
      <c r="CLE331" s="80"/>
      <c r="CLF331" s="80"/>
      <c r="CLG331" s="80"/>
      <c r="CLH331" s="80"/>
      <c r="CLI331" s="80"/>
      <c r="CLJ331" s="80"/>
      <c r="CLK331" s="80"/>
      <c r="CLL331" s="80"/>
      <c r="CLM331" s="80"/>
      <c r="CLN331" s="80"/>
      <c r="CLO331" s="80"/>
      <c r="CLP331" s="80"/>
      <c r="CLQ331" s="80"/>
      <c r="CLR331" s="80"/>
      <c r="CLS331" s="80"/>
      <c r="CLT331" s="80"/>
      <c r="CLU331" s="80"/>
      <c r="CLV331" s="80"/>
      <c r="CLW331" s="80"/>
      <c r="CLX331" s="80"/>
      <c r="CLY331" s="80"/>
      <c r="CLZ331" s="80"/>
      <c r="CMA331" s="80"/>
      <c r="CMB331" s="80"/>
      <c r="CMC331" s="80"/>
      <c r="CMD331" s="80"/>
      <c r="CME331" s="80"/>
      <c r="CMF331" s="80"/>
      <c r="CMG331" s="80"/>
      <c r="CMH331" s="80"/>
      <c r="CMI331" s="80"/>
      <c r="CMJ331" s="80"/>
      <c r="CMK331" s="80"/>
      <c r="CML331" s="80"/>
      <c r="CMM331" s="80"/>
      <c r="CMN331" s="80"/>
      <c r="CMO331" s="80"/>
      <c r="CMP331" s="80"/>
      <c r="CMQ331" s="80"/>
      <c r="CMR331" s="80"/>
      <c r="CMS331" s="80"/>
      <c r="CMT331" s="80"/>
      <c r="CMU331" s="80"/>
      <c r="CMV331" s="80"/>
      <c r="CMW331" s="80"/>
      <c r="CMX331" s="80"/>
      <c r="CMY331" s="80"/>
      <c r="CMZ331" s="80"/>
      <c r="CNA331" s="80"/>
      <c r="CNB331" s="80"/>
      <c r="CNC331" s="80"/>
      <c r="CND331" s="80"/>
      <c r="CNE331" s="80"/>
      <c r="CNF331" s="80"/>
      <c r="CNG331" s="80"/>
      <c r="CNH331" s="80"/>
      <c r="CNI331" s="80"/>
      <c r="CNJ331" s="80"/>
      <c r="CNK331" s="80"/>
      <c r="CNL331" s="80"/>
      <c r="CNM331" s="80"/>
      <c r="CNN331" s="80"/>
      <c r="CNO331" s="80"/>
      <c r="CNP331" s="80"/>
      <c r="CNQ331" s="80"/>
      <c r="CNR331" s="80"/>
      <c r="CNS331" s="80"/>
      <c r="CNT331" s="80"/>
      <c r="CNU331" s="80"/>
      <c r="CNV331" s="80"/>
      <c r="CNW331" s="80"/>
      <c r="CNX331" s="80"/>
      <c r="CNY331" s="80"/>
      <c r="CNZ331" s="80"/>
      <c r="COA331" s="80"/>
      <c r="COB331" s="80"/>
      <c r="COC331" s="80"/>
      <c r="COD331" s="80"/>
      <c r="COE331" s="80"/>
      <c r="COF331" s="80"/>
      <c r="COG331" s="80"/>
      <c r="COH331" s="80"/>
      <c r="COI331" s="80"/>
      <c r="COJ331" s="80"/>
      <c r="COK331" s="80"/>
      <c r="COL331" s="80"/>
      <c r="COM331" s="80"/>
      <c r="CON331" s="80"/>
      <c r="COO331" s="80"/>
      <c r="COP331" s="80"/>
      <c r="COQ331" s="80"/>
      <c r="COR331" s="80"/>
      <c r="COS331" s="80"/>
      <c r="COT331" s="80"/>
      <c r="COU331" s="80"/>
      <c r="COV331" s="80"/>
      <c r="COW331" s="80"/>
      <c r="COX331" s="80"/>
      <c r="COY331" s="80"/>
      <c r="COZ331" s="80"/>
      <c r="CPA331" s="80"/>
      <c r="CPB331" s="80"/>
      <c r="CPC331" s="80"/>
      <c r="CPD331" s="80"/>
      <c r="CPE331" s="80"/>
      <c r="CPF331" s="80"/>
      <c r="CPG331" s="80"/>
      <c r="CPH331" s="80"/>
      <c r="CPI331" s="80"/>
      <c r="CPJ331" s="80"/>
      <c r="CPK331" s="80"/>
      <c r="CPL331" s="80"/>
      <c r="CPM331" s="80"/>
      <c r="CPN331" s="80"/>
      <c r="CPO331" s="80"/>
      <c r="CPP331" s="80"/>
      <c r="CPQ331" s="80"/>
      <c r="CPR331" s="80"/>
      <c r="CPS331" s="80"/>
      <c r="CPT331" s="80"/>
      <c r="CPU331" s="80"/>
      <c r="CPV331" s="80"/>
      <c r="CPW331" s="80"/>
      <c r="CPX331" s="80"/>
      <c r="CPY331" s="80"/>
      <c r="CPZ331" s="80"/>
      <c r="CQA331" s="80"/>
      <c r="CQB331" s="80"/>
      <c r="CQC331" s="80"/>
      <c r="CQD331" s="80"/>
      <c r="CQE331" s="80"/>
      <c r="CQF331" s="80"/>
      <c r="CQG331" s="80"/>
      <c r="CQH331" s="80"/>
      <c r="CQI331" s="80"/>
      <c r="CQJ331" s="80"/>
      <c r="CQK331" s="80"/>
      <c r="CQL331" s="80"/>
      <c r="CQM331" s="80"/>
      <c r="CQN331" s="80"/>
      <c r="CQO331" s="80"/>
      <c r="CQP331" s="80"/>
      <c r="CQQ331" s="80"/>
      <c r="CQR331" s="80"/>
      <c r="CQS331" s="80"/>
      <c r="CQT331" s="80"/>
      <c r="CQU331" s="80"/>
      <c r="CQV331" s="80"/>
      <c r="CQW331" s="80"/>
      <c r="CQX331" s="80"/>
      <c r="CQY331" s="80"/>
      <c r="CQZ331" s="80"/>
      <c r="CRA331" s="80"/>
      <c r="CRB331" s="80"/>
      <c r="CRC331" s="80"/>
      <c r="CRD331" s="80"/>
      <c r="CRE331" s="80"/>
      <c r="CRF331" s="80"/>
      <c r="CRG331" s="80"/>
      <c r="CRH331" s="80"/>
      <c r="CRI331" s="80"/>
      <c r="CRJ331" s="80"/>
      <c r="CRK331" s="80"/>
      <c r="CRL331" s="80"/>
      <c r="CRM331" s="80"/>
      <c r="CRN331" s="80"/>
      <c r="CRO331" s="80"/>
      <c r="CRP331" s="80"/>
      <c r="CRQ331" s="80"/>
      <c r="CRR331" s="80"/>
      <c r="CRS331" s="80"/>
      <c r="CRT331" s="80"/>
      <c r="CRU331" s="80"/>
      <c r="CRV331" s="80"/>
      <c r="CRW331" s="80"/>
      <c r="CRX331" s="80"/>
      <c r="CRY331" s="80"/>
      <c r="CRZ331" s="80"/>
      <c r="CSA331" s="80"/>
      <c r="CSB331" s="80"/>
      <c r="CSC331" s="80"/>
      <c r="CSD331" s="80"/>
      <c r="CSE331" s="80"/>
      <c r="CSF331" s="80"/>
      <c r="CSG331" s="80"/>
      <c r="CSH331" s="80"/>
      <c r="CSI331" s="80"/>
      <c r="CSJ331" s="80"/>
      <c r="CSK331" s="80"/>
      <c r="CSL331" s="80"/>
      <c r="CSM331" s="80"/>
      <c r="CSN331" s="80"/>
      <c r="CSO331" s="80"/>
      <c r="CSP331" s="80"/>
      <c r="CSQ331" s="80"/>
      <c r="CSR331" s="80"/>
      <c r="CSS331" s="80"/>
      <c r="CST331" s="80"/>
      <c r="CSU331" s="80"/>
      <c r="CSV331" s="80"/>
      <c r="CSW331" s="80"/>
      <c r="CSX331" s="80"/>
      <c r="CSY331" s="80"/>
      <c r="CSZ331" s="80"/>
      <c r="CTA331" s="80"/>
      <c r="CTB331" s="80"/>
      <c r="CTC331" s="80"/>
      <c r="CTD331" s="80"/>
      <c r="CTE331" s="80"/>
      <c r="CTF331" s="80"/>
      <c r="CTG331" s="80"/>
      <c r="CTH331" s="80"/>
      <c r="CTI331" s="80"/>
      <c r="CTJ331" s="80"/>
      <c r="CTK331" s="80"/>
      <c r="CTL331" s="80"/>
      <c r="CTM331" s="80"/>
      <c r="CTN331" s="80"/>
      <c r="CTO331" s="80"/>
      <c r="CTP331" s="80"/>
      <c r="CTQ331" s="80"/>
      <c r="CTR331" s="80"/>
      <c r="CTS331" s="80"/>
      <c r="CTT331" s="80"/>
      <c r="CTU331" s="80"/>
      <c r="CTV331" s="80"/>
      <c r="CTW331" s="80"/>
      <c r="CTX331" s="80"/>
      <c r="CTY331" s="80"/>
      <c r="CTZ331" s="80"/>
      <c r="CUA331" s="80"/>
      <c r="CUB331" s="80"/>
      <c r="CUC331" s="80"/>
      <c r="CUD331" s="80"/>
      <c r="CUE331" s="80"/>
      <c r="CUF331" s="80"/>
      <c r="CUG331" s="80"/>
      <c r="CUH331" s="80"/>
      <c r="CUI331" s="80"/>
      <c r="CUJ331" s="80"/>
      <c r="CUK331" s="80"/>
      <c r="CUL331" s="80"/>
      <c r="CUM331" s="80"/>
      <c r="CUN331" s="80"/>
      <c r="CUO331" s="80"/>
      <c r="CUP331" s="80"/>
      <c r="CUQ331" s="80"/>
      <c r="CUR331" s="80"/>
      <c r="CUS331" s="80"/>
      <c r="CUT331" s="80"/>
      <c r="CUU331" s="80"/>
      <c r="CUV331" s="80"/>
      <c r="CUW331" s="80"/>
      <c r="CUX331" s="80"/>
      <c r="CUY331" s="80"/>
      <c r="CUZ331" s="80"/>
      <c r="CVA331" s="80"/>
      <c r="CVB331" s="80"/>
      <c r="CVC331" s="80"/>
      <c r="CVD331" s="80"/>
      <c r="CVE331" s="80"/>
      <c r="CVF331" s="80"/>
      <c r="CVG331" s="80"/>
      <c r="CVH331" s="80"/>
      <c r="CVI331" s="80"/>
      <c r="CVJ331" s="80"/>
      <c r="CVK331" s="80"/>
      <c r="CVL331" s="80"/>
      <c r="CVM331" s="80"/>
      <c r="CVN331" s="80"/>
      <c r="CVO331" s="80"/>
      <c r="CVP331" s="80"/>
      <c r="CVQ331" s="80"/>
      <c r="CVR331" s="80"/>
      <c r="CVS331" s="80"/>
      <c r="CVT331" s="80"/>
      <c r="CVU331" s="80"/>
      <c r="CVV331" s="80"/>
      <c r="CVW331" s="80"/>
      <c r="CVX331" s="80"/>
      <c r="CVY331" s="80"/>
      <c r="CVZ331" s="80"/>
      <c r="CWA331" s="80"/>
      <c r="CWB331" s="80"/>
      <c r="CWC331" s="80"/>
      <c r="CWD331" s="80"/>
      <c r="CWE331" s="80"/>
      <c r="CWF331" s="80"/>
      <c r="CWG331" s="80"/>
      <c r="CWH331" s="80"/>
      <c r="CWI331" s="80"/>
      <c r="CWJ331" s="80"/>
      <c r="CWK331" s="80"/>
      <c r="CWL331" s="80"/>
      <c r="CWM331" s="80"/>
      <c r="CWN331" s="80"/>
      <c r="CWO331" s="80"/>
      <c r="CWP331" s="80"/>
      <c r="CWQ331" s="80"/>
      <c r="CWR331" s="80"/>
      <c r="CWS331" s="80"/>
      <c r="CWT331" s="80"/>
      <c r="CWU331" s="80"/>
      <c r="CWV331" s="80"/>
      <c r="CWW331" s="80"/>
      <c r="CWX331" s="80"/>
      <c r="CWY331" s="80"/>
      <c r="CWZ331" s="80"/>
      <c r="CXA331" s="80"/>
      <c r="CXB331" s="80"/>
      <c r="CXC331" s="80"/>
      <c r="CXD331" s="80"/>
      <c r="CXE331" s="80"/>
      <c r="CXF331" s="80"/>
      <c r="CXG331" s="80"/>
      <c r="CXH331" s="80"/>
      <c r="CXI331" s="80"/>
      <c r="CXJ331" s="80"/>
      <c r="CXK331" s="80"/>
      <c r="CXL331" s="80"/>
      <c r="CXM331" s="80"/>
      <c r="CXN331" s="80"/>
      <c r="CXO331" s="80"/>
      <c r="CXP331" s="80"/>
      <c r="CXQ331" s="80"/>
      <c r="CXR331" s="80"/>
      <c r="CXS331" s="80"/>
      <c r="CXT331" s="80"/>
      <c r="CXU331" s="80"/>
      <c r="CXV331" s="80"/>
      <c r="CXW331" s="80"/>
      <c r="CXX331" s="80"/>
      <c r="CXY331" s="80"/>
      <c r="CXZ331" s="80"/>
      <c r="CYA331" s="80"/>
      <c r="CYB331" s="80"/>
      <c r="CYC331" s="80"/>
      <c r="CYD331" s="80"/>
      <c r="CYE331" s="80"/>
      <c r="CYF331" s="80"/>
      <c r="CYG331" s="80"/>
      <c r="CYH331" s="80"/>
      <c r="CYI331" s="80"/>
      <c r="CYJ331" s="80"/>
      <c r="CYK331" s="80"/>
      <c r="CYL331" s="80"/>
      <c r="CYM331" s="80"/>
      <c r="CYN331" s="80"/>
      <c r="CYO331" s="80"/>
      <c r="CYP331" s="80"/>
      <c r="CYQ331" s="80"/>
      <c r="CYR331" s="80"/>
      <c r="CYS331" s="80"/>
      <c r="CYT331" s="80"/>
      <c r="CYU331" s="80"/>
      <c r="CYV331" s="80"/>
      <c r="CYW331" s="80"/>
      <c r="CYX331" s="80"/>
      <c r="CYY331" s="80"/>
      <c r="CYZ331" s="80"/>
      <c r="CZA331" s="80"/>
      <c r="CZB331" s="80"/>
      <c r="CZC331" s="80"/>
      <c r="CZD331" s="80"/>
      <c r="CZE331" s="80"/>
      <c r="CZF331" s="80"/>
      <c r="CZG331" s="80"/>
      <c r="CZH331" s="80"/>
      <c r="CZI331" s="80"/>
      <c r="CZJ331" s="80"/>
      <c r="CZK331" s="80"/>
      <c r="CZL331" s="80"/>
      <c r="CZM331" s="80"/>
      <c r="CZN331" s="80"/>
      <c r="CZO331" s="80"/>
      <c r="CZP331" s="80"/>
      <c r="CZQ331" s="80"/>
      <c r="CZR331" s="80"/>
      <c r="CZS331" s="80"/>
      <c r="CZT331" s="80"/>
      <c r="CZU331" s="80"/>
      <c r="CZV331" s="80"/>
      <c r="CZW331" s="80"/>
      <c r="CZX331" s="80"/>
      <c r="CZY331" s="80"/>
      <c r="CZZ331" s="80"/>
      <c r="DAA331" s="80"/>
      <c r="DAB331" s="80"/>
      <c r="DAC331" s="80"/>
      <c r="DAD331" s="80"/>
      <c r="DAE331" s="80"/>
      <c r="DAF331" s="80"/>
      <c r="DAG331" s="80"/>
      <c r="DAH331" s="80"/>
      <c r="DAI331" s="80"/>
      <c r="DAJ331" s="80"/>
      <c r="DAK331" s="80"/>
      <c r="DAL331" s="80"/>
      <c r="DAM331" s="80"/>
      <c r="DAN331" s="80"/>
      <c r="DAO331" s="80"/>
      <c r="DAP331" s="80"/>
      <c r="DAQ331" s="80"/>
      <c r="DAR331" s="80"/>
      <c r="DAS331" s="80"/>
      <c r="DAT331" s="80"/>
      <c r="DAU331" s="80"/>
      <c r="DAV331" s="80"/>
      <c r="DAW331" s="80"/>
      <c r="DAX331" s="80"/>
      <c r="DAY331" s="80"/>
      <c r="DAZ331" s="80"/>
      <c r="DBA331" s="80"/>
      <c r="DBB331" s="80"/>
      <c r="DBC331" s="80"/>
      <c r="DBD331" s="80"/>
      <c r="DBE331" s="80"/>
      <c r="DBF331" s="80"/>
      <c r="DBG331" s="80"/>
      <c r="DBH331" s="80"/>
      <c r="DBI331" s="80"/>
      <c r="DBJ331" s="80"/>
      <c r="DBK331" s="80"/>
      <c r="DBL331" s="80"/>
      <c r="DBM331" s="80"/>
      <c r="DBN331" s="80"/>
      <c r="DBO331" s="80"/>
      <c r="DBP331" s="80"/>
      <c r="DBQ331" s="80"/>
      <c r="DBR331" s="80"/>
      <c r="DBS331" s="80"/>
      <c r="DBT331" s="80"/>
      <c r="DBU331" s="80"/>
      <c r="DBV331" s="80"/>
      <c r="DBW331" s="80"/>
      <c r="DBX331" s="80"/>
      <c r="DBY331" s="80"/>
      <c r="DBZ331" s="80"/>
      <c r="DCA331" s="80"/>
      <c r="DCB331" s="80"/>
      <c r="DCC331" s="80"/>
      <c r="DCD331" s="80"/>
      <c r="DCE331" s="80"/>
      <c r="DCF331" s="80"/>
      <c r="DCG331" s="80"/>
      <c r="DCH331" s="80"/>
      <c r="DCI331" s="80"/>
      <c r="DCJ331" s="80"/>
      <c r="DCK331" s="80"/>
      <c r="DCL331" s="80"/>
      <c r="DCM331" s="80"/>
      <c r="DCN331" s="80"/>
      <c r="DCO331" s="80"/>
      <c r="DCP331" s="80"/>
      <c r="DCQ331" s="80"/>
      <c r="DCR331" s="80"/>
      <c r="DCS331" s="80"/>
      <c r="DCT331" s="80"/>
      <c r="DCU331" s="80"/>
      <c r="DCV331" s="80"/>
      <c r="DCW331" s="80"/>
      <c r="DCX331" s="80"/>
      <c r="DCY331" s="80"/>
      <c r="DCZ331" s="80"/>
      <c r="DDA331" s="80"/>
      <c r="DDB331" s="80"/>
      <c r="DDC331" s="80"/>
      <c r="DDD331" s="80"/>
      <c r="DDE331" s="80"/>
      <c r="DDF331" s="80"/>
      <c r="DDG331" s="80"/>
      <c r="DDH331" s="80"/>
      <c r="DDI331" s="80"/>
      <c r="DDJ331" s="80"/>
      <c r="DDK331" s="80"/>
      <c r="DDL331" s="80"/>
      <c r="DDM331" s="80"/>
      <c r="DDN331" s="80"/>
      <c r="DDO331" s="80"/>
      <c r="DDP331" s="80"/>
      <c r="DDQ331" s="80"/>
      <c r="DDR331" s="80"/>
      <c r="DDS331" s="80"/>
      <c r="DDT331" s="80"/>
      <c r="DDU331" s="80"/>
      <c r="DDV331" s="80"/>
      <c r="DDW331" s="80"/>
      <c r="DDX331" s="80"/>
      <c r="DDY331" s="80"/>
      <c r="DDZ331" s="80"/>
      <c r="DEA331" s="80"/>
      <c r="DEB331" s="80"/>
      <c r="DEC331" s="80"/>
      <c r="DED331" s="80"/>
      <c r="DEE331" s="80"/>
      <c r="DEF331" s="80"/>
      <c r="DEG331" s="80"/>
      <c r="DEH331" s="80"/>
      <c r="DEI331" s="80"/>
      <c r="DEJ331" s="80"/>
      <c r="DEK331" s="80"/>
      <c r="DEL331" s="80"/>
      <c r="DEM331" s="80"/>
      <c r="DEN331" s="80"/>
      <c r="DEO331" s="80"/>
      <c r="DEP331" s="80"/>
      <c r="DEQ331" s="80"/>
      <c r="DER331" s="80"/>
      <c r="DES331" s="80"/>
      <c r="DET331" s="80"/>
      <c r="DEU331" s="80"/>
      <c r="DEV331" s="80"/>
      <c r="DEW331" s="80"/>
      <c r="DEX331" s="80"/>
      <c r="DEY331" s="80"/>
      <c r="DEZ331" s="80"/>
      <c r="DFA331" s="80"/>
      <c r="DFB331" s="80"/>
      <c r="DFC331" s="80"/>
      <c r="DFD331" s="80"/>
      <c r="DFE331" s="80"/>
      <c r="DFF331" s="80"/>
      <c r="DFG331" s="80"/>
      <c r="DFH331" s="80"/>
      <c r="DFI331" s="80"/>
      <c r="DFJ331" s="80"/>
      <c r="DFK331" s="80"/>
      <c r="DFL331" s="80"/>
      <c r="DFM331" s="80"/>
      <c r="DFN331" s="80"/>
      <c r="DFO331" s="80"/>
      <c r="DFP331" s="80"/>
      <c r="DFQ331" s="80"/>
      <c r="DFR331" s="80"/>
      <c r="DFS331" s="80"/>
      <c r="DFT331" s="80"/>
      <c r="DFU331" s="80"/>
      <c r="DFV331" s="80"/>
      <c r="DFW331" s="80"/>
      <c r="DFX331" s="80"/>
      <c r="DFY331" s="80"/>
      <c r="DFZ331" s="80"/>
      <c r="DGA331" s="80"/>
      <c r="DGB331" s="80"/>
      <c r="DGC331" s="80"/>
      <c r="DGD331" s="80"/>
      <c r="DGE331" s="80"/>
      <c r="DGF331" s="80"/>
      <c r="DGG331" s="80"/>
      <c r="DGH331" s="80"/>
      <c r="DGI331" s="80"/>
      <c r="DGJ331" s="80"/>
      <c r="DGK331" s="80"/>
      <c r="DGL331" s="80"/>
      <c r="DGM331" s="80"/>
      <c r="DGN331" s="80"/>
      <c r="DGO331" s="80"/>
      <c r="DGP331" s="80"/>
      <c r="DGQ331" s="80"/>
      <c r="DGR331" s="80"/>
      <c r="DGS331" s="80"/>
      <c r="DGT331" s="80"/>
      <c r="DGU331" s="80"/>
      <c r="DGV331" s="80"/>
      <c r="DGW331" s="80"/>
      <c r="DGX331" s="80"/>
      <c r="DGY331" s="80"/>
      <c r="DGZ331" s="80"/>
      <c r="DHA331" s="80"/>
      <c r="DHB331" s="80"/>
      <c r="DHC331" s="80"/>
      <c r="DHD331" s="80"/>
      <c r="DHE331" s="80"/>
      <c r="DHF331" s="80"/>
      <c r="DHG331" s="80"/>
      <c r="DHH331" s="80"/>
      <c r="DHI331" s="80"/>
      <c r="DHJ331" s="80"/>
      <c r="DHK331" s="80"/>
      <c r="DHL331" s="80"/>
      <c r="DHM331" s="80"/>
      <c r="DHN331" s="80"/>
      <c r="DHO331" s="80"/>
      <c r="DHP331" s="80"/>
      <c r="DHQ331" s="80"/>
      <c r="DHR331" s="80"/>
      <c r="DHS331" s="80"/>
      <c r="DHT331" s="80"/>
      <c r="DHU331" s="80"/>
      <c r="DHV331" s="80"/>
      <c r="DHW331" s="80"/>
      <c r="DHX331" s="80"/>
      <c r="DHY331" s="80"/>
      <c r="DHZ331" s="80"/>
      <c r="DIA331" s="80"/>
      <c r="DIB331" s="80"/>
      <c r="DIC331" s="80"/>
      <c r="DID331" s="80"/>
      <c r="DIE331" s="80"/>
      <c r="DIF331" s="80"/>
      <c r="DIG331" s="80"/>
      <c r="DIH331" s="80"/>
      <c r="DII331" s="80"/>
      <c r="DIJ331" s="80"/>
      <c r="DIK331" s="80"/>
      <c r="DIL331" s="80"/>
      <c r="DIM331" s="80"/>
      <c r="DIN331" s="80"/>
      <c r="DIO331" s="80"/>
      <c r="DIP331" s="80"/>
      <c r="DIQ331" s="80"/>
      <c r="DIR331" s="80"/>
      <c r="DIS331" s="80"/>
      <c r="DIT331" s="80"/>
      <c r="DIU331" s="80"/>
      <c r="DIV331" s="80"/>
      <c r="DIW331" s="80"/>
      <c r="DIX331" s="80"/>
      <c r="DIY331" s="80"/>
      <c r="DIZ331" s="80"/>
      <c r="DJA331" s="80"/>
      <c r="DJB331" s="80"/>
      <c r="DJC331" s="80"/>
      <c r="DJD331" s="80"/>
      <c r="DJE331" s="80"/>
      <c r="DJF331" s="80"/>
      <c r="DJG331" s="80"/>
      <c r="DJH331" s="80"/>
      <c r="DJI331" s="80"/>
      <c r="DJJ331" s="80"/>
      <c r="DJK331" s="80"/>
      <c r="DJL331" s="80"/>
      <c r="DJM331" s="80"/>
      <c r="DJN331" s="80"/>
      <c r="DJO331" s="80"/>
      <c r="DJP331" s="80"/>
      <c r="DJQ331" s="80"/>
      <c r="DJR331" s="80"/>
      <c r="DJS331" s="80"/>
      <c r="DJT331" s="80"/>
      <c r="DJU331" s="80"/>
      <c r="DJV331" s="80"/>
      <c r="DJW331" s="80"/>
      <c r="DJX331" s="80"/>
      <c r="DJY331" s="80"/>
      <c r="DJZ331" s="80"/>
      <c r="DKA331" s="80"/>
      <c r="DKB331" s="80"/>
      <c r="DKC331" s="80"/>
      <c r="DKD331" s="80"/>
      <c r="DKE331" s="80"/>
      <c r="DKF331" s="80"/>
      <c r="DKG331" s="80"/>
      <c r="DKH331" s="80"/>
      <c r="DKI331" s="80"/>
      <c r="DKJ331" s="80"/>
      <c r="DKK331" s="80"/>
      <c r="DKL331" s="80"/>
      <c r="DKM331" s="80"/>
      <c r="DKN331" s="80"/>
      <c r="DKO331" s="80"/>
      <c r="DKP331" s="80"/>
      <c r="DKQ331" s="80"/>
      <c r="DKR331" s="80"/>
      <c r="DKS331" s="80"/>
      <c r="DKT331" s="80"/>
      <c r="DKU331" s="80"/>
      <c r="DKV331" s="80"/>
      <c r="DKW331" s="80"/>
      <c r="DKX331" s="80"/>
      <c r="DKY331" s="80"/>
      <c r="DKZ331" s="80"/>
      <c r="DLA331" s="80"/>
      <c r="DLB331" s="80"/>
      <c r="DLC331" s="80"/>
      <c r="DLD331" s="80"/>
      <c r="DLE331" s="80"/>
      <c r="DLF331" s="80"/>
      <c r="DLG331" s="80"/>
      <c r="DLH331" s="80"/>
      <c r="DLI331" s="80"/>
      <c r="DLJ331" s="80"/>
      <c r="DLK331" s="80"/>
      <c r="DLL331" s="80"/>
      <c r="DLM331" s="80"/>
      <c r="DLN331" s="80"/>
      <c r="DLO331" s="80"/>
      <c r="DLP331" s="80"/>
      <c r="DLQ331" s="80"/>
      <c r="DLR331" s="80"/>
      <c r="DLS331" s="80"/>
      <c r="DLT331" s="80"/>
      <c r="DLU331" s="80"/>
      <c r="DLV331" s="80"/>
      <c r="DLW331" s="80"/>
      <c r="DLX331" s="80"/>
      <c r="DLY331" s="80"/>
      <c r="DLZ331" s="80"/>
      <c r="DMA331" s="80"/>
      <c r="DMB331" s="80"/>
      <c r="DMC331" s="80"/>
      <c r="DMD331" s="80"/>
      <c r="DME331" s="80"/>
      <c r="DMF331" s="80"/>
      <c r="DMG331" s="80"/>
      <c r="DMH331" s="80"/>
      <c r="DMI331" s="80"/>
      <c r="DMJ331" s="80"/>
      <c r="DMK331" s="80"/>
      <c r="DML331" s="80"/>
      <c r="DMM331" s="80"/>
      <c r="DMN331" s="80"/>
      <c r="DMO331" s="80"/>
      <c r="DMP331" s="80"/>
      <c r="DMQ331" s="80"/>
      <c r="DMR331" s="80"/>
      <c r="DMS331" s="80"/>
      <c r="DMT331" s="80"/>
      <c r="DMU331" s="80"/>
      <c r="DMV331" s="80"/>
      <c r="DMW331" s="80"/>
      <c r="DMX331" s="80"/>
      <c r="DMY331" s="80"/>
      <c r="DMZ331" s="80"/>
      <c r="DNA331" s="80"/>
      <c r="DNB331" s="80"/>
      <c r="DNC331" s="80"/>
      <c r="DND331" s="80"/>
      <c r="DNE331" s="80"/>
      <c r="DNF331" s="80"/>
      <c r="DNG331" s="80"/>
      <c r="DNH331" s="80"/>
      <c r="DNI331" s="80"/>
      <c r="DNJ331" s="80"/>
      <c r="DNK331" s="80"/>
      <c r="DNL331" s="80"/>
      <c r="DNM331" s="80"/>
      <c r="DNN331" s="80"/>
      <c r="DNO331" s="80"/>
      <c r="DNP331" s="80"/>
      <c r="DNQ331" s="80"/>
      <c r="DNR331" s="80"/>
      <c r="DNS331" s="80"/>
      <c r="DNT331" s="80"/>
      <c r="DNU331" s="80"/>
      <c r="DNV331" s="80"/>
      <c r="DNW331" s="80"/>
      <c r="DNX331" s="80"/>
      <c r="DNY331" s="80"/>
      <c r="DNZ331" s="80"/>
      <c r="DOA331" s="80"/>
      <c r="DOB331" s="80"/>
      <c r="DOC331" s="80"/>
      <c r="DOD331" s="80"/>
      <c r="DOE331" s="80"/>
      <c r="DOF331" s="80"/>
      <c r="DOG331" s="80"/>
      <c r="DOH331" s="80"/>
      <c r="DOI331" s="80"/>
      <c r="DOJ331" s="80"/>
      <c r="DOK331" s="80"/>
      <c r="DOL331" s="80"/>
      <c r="DOM331" s="80"/>
      <c r="DON331" s="80"/>
      <c r="DOO331" s="80"/>
      <c r="DOP331" s="80"/>
      <c r="DOQ331" s="80"/>
      <c r="DOR331" s="80"/>
      <c r="DOS331" s="80"/>
      <c r="DOT331" s="80"/>
      <c r="DOU331" s="80"/>
      <c r="DOV331" s="80"/>
      <c r="DOW331" s="80"/>
      <c r="DOX331" s="80"/>
      <c r="DOY331" s="80"/>
      <c r="DOZ331" s="80"/>
      <c r="DPA331" s="80"/>
      <c r="DPB331" s="80"/>
      <c r="DPC331" s="80"/>
      <c r="DPD331" s="80"/>
      <c r="DPE331" s="80"/>
      <c r="DPF331" s="80"/>
      <c r="DPG331" s="80"/>
      <c r="DPH331" s="80"/>
      <c r="DPI331" s="80"/>
      <c r="DPJ331" s="80"/>
      <c r="DPK331" s="80"/>
      <c r="DPL331" s="80"/>
      <c r="DPM331" s="80"/>
      <c r="DPN331" s="80"/>
      <c r="DPO331" s="80"/>
      <c r="DPP331" s="80"/>
      <c r="DPQ331" s="80"/>
      <c r="DPR331" s="80"/>
      <c r="DPS331" s="80"/>
      <c r="DPT331" s="80"/>
      <c r="DPU331" s="80"/>
      <c r="DPV331" s="80"/>
      <c r="DPW331" s="80"/>
      <c r="DPX331" s="80"/>
      <c r="DPY331" s="80"/>
      <c r="DPZ331" s="80"/>
      <c r="DQA331" s="80"/>
      <c r="DQB331" s="80"/>
      <c r="DQC331" s="80"/>
      <c r="DQD331" s="80"/>
      <c r="DQE331" s="80"/>
      <c r="DQF331" s="80"/>
      <c r="DQG331" s="80"/>
      <c r="DQH331" s="80"/>
      <c r="DQI331" s="80"/>
      <c r="DQJ331" s="80"/>
      <c r="DQK331" s="80"/>
      <c r="DQL331" s="80"/>
      <c r="DQM331" s="80"/>
      <c r="DQN331" s="80"/>
      <c r="DQO331" s="80"/>
      <c r="DQP331" s="80"/>
      <c r="DQQ331" s="80"/>
      <c r="DQR331" s="80"/>
      <c r="DQS331" s="80"/>
      <c r="DQT331" s="80"/>
      <c r="DQU331" s="80"/>
      <c r="DQV331" s="80"/>
      <c r="DQW331" s="80"/>
      <c r="DQX331" s="80"/>
      <c r="DQY331" s="80"/>
      <c r="DQZ331" s="80"/>
      <c r="DRA331" s="80"/>
      <c r="DRB331" s="80"/>
      <c r="DRC331" s="80"/>
      <c r="DRD331" s="80"/>
      <c r="DRE331" s="80"/>
      <c r="DRF331" s="80"/>
      <c r="DRG331" s="80"/>
      <c r="DRH331" s="80"/>
      <c r="DRI331" s="80"/>
      <c r="DRJ331" s="80"/>
      <c r="DRK331" s="80"/>
      <c r="DRL331" s="80"/>
      <c r="DRM331" s="80"/>
      <c r="DRN331" s="80"/>
      <c r="DRO331" s="80"/>
      <c r="DRP331" s="80"/>
      <c r="DRQ331" s="80"/>
      <c r="DRR331" s="80"/>
      <c r="DRS331" s="80"/>
      <c r="DRT331" s="80"/>
      <c r="DRU331" s="80"/>
      <c r="DRV331" s="80"/>
      <c r="DRW331" s="80"/>
      <c r="DRX331" s="80"/>
      <c r="DRY331" s="80"/>
      <c r="DRZ331" s="80"/>
      <c r="DSA331" s="80"/>
      <c r="DSB331" s="80"/>
      <c r="DSC331" s="80"/>
      <c r="DSD331" s="80"/>
      <c r="DSE331" s="80"/>
      <c r="DSF331" s="80"/>
      <c r="DSG331" s="80"/>
      <c r="DSH331" s="80"/>
      <c r="DSI331" s="80"/>
      <c r="DSJ331" s="80"/>
      <c r="DSK331" s="80"/>
      <c r="DSL331" s="80"/>
      <c r="DSM331" s="80"/>
      <c r="DSN331" s="80"/>
      <c r="DSO331" s="80"/>
      <c r="DSP331" s="80"/>
      <c r="DSQ331" s="80"/>
      <c r="DSR331" s="80"/>
      <c r="DSS331" s="80"/>
      <c r="DST331" s="80"/>
      <c r="DSU331" s="80"/>
      <c r="DSV331" s="80"/>
      <c r="DSW331" s="80"/>
      <c r="DSX331" s="80"/>
      <c r="DSY331" s="80"/>
      <c r="DSZ331" s="80"/>
      <c r="DTA331" s="80"/>
      <c r="DTB331" s="80"/>
      <c r="DTC331" s="80"/>
      <c r="DTD331" s="80"/>
      <c r="DTE331" s="80"/>
      <c r="DTF331" s="80"/>
      <c r="DTG331" s="80"/>
      <c r="DTH331" s="80"/>
      <c r="DTI331" s="80"/>
      <c r="DTJ331" s="80"/>
      <c r="DTK331" s="80"/>
      <c r="DTL331" s="80"/>
      <c r="DTM331" s="80"/>
      <c r="DTN331" s="80"/>
      <c r="DTO331" s="80"/>
      <c r="DTP331" s="80"/>
      <c r="DTQ331" s="80"/>
      <c r="DTR331" s="80"/>
      <c r="DTS331" s="80"/>
      <c r="DTT331" s="80"/>
      <c r="DTU331" s="80"/>
      <c r="DTV331" s="80"/>
      <c r="DTW331" s="80"/>
      <c r="DTX331" s="80"/>
      <c r="DTY331" s="80"/>
      <c r="DTZ331" s="80"/>
      <c r="DUA331" s="80"/>
      <c r="DUB331" s="80"/>
      <c r="DUC331" s="80"/>
      <c r="DUD331" s="80"/>
      <c r="DUE331" s="80"/>
      <c r="DUF331" s="80"/>
      <c r="DUG331" s="80"/>
      <c r="DUH331" s="80"/>
      <c r="DUI331" s="80"/>
      <c r="DUJ331" s="80"/>
      <c r="DUK331" s="80"/>
      <c r="DUL331" s="80"/>
      <c r="DUM331" s="80"/>
      <c r="DUN331" s="80"/>
      <c r="DUO331" s="80"/>
      <c r="DUP331" s="80"/>
      <c r="DUQ331" s="80"/>
      <c r="DUR331" s="80"/>
      <c r="DUS331" s="80"/>
      <c r="DUT331" s="80"/>
      <c r="DUU331" s="80"/>
      <c r="DUV331" s="80"/>
      <c r="DUW331" s="80"/>
      <c r="DUX331" s="80"/>
      <c r="DUY331" s="80"/>
      <c r="DUZ331" s="80"/>
      <c r="DVA331" s="80"/>
      <c r="DVB331" s="80"/>
      <c r="DVC331" s="80"/>
      <c r="DVD331" s="80"/>
      <c r="DVE331" s="80"/>
      <c r="DVF331" s="80"/>
      <c r="DVG331" s="80"/>
      <c r="DVH331" s="80"/>
      <c r="DVI331" s="80"/>
      <c r="DVJ331" s="80"/>
      <c r="DVK331" s="80"/>
      <c r="DVL331" s="80"/>
      <c r="DVM331" s="80"/>
      <c r="DVN331" s="80"/>
      <c r="DVO331" s="80"/>
      <c r="DVP331" s="80"/>
      <c r="DVQ331" s="80"/>
      <c r="DVR331" s="80"/>
      <c r="DVS331" s="80"/>
      <c r="DVT331" s="80"/>
      <c r="DVU331" s="80"/>
      <c r="DVV331" s="80"/>
      <c r="DVW331" s="80"/>
      <c r="DVX331" s="80"/>
      <c r="DVY331" s="80"/>
      <c r="DVZ331" s="80"/>
      <c r="DWA331" s="80"/>
      <c r="DWB331" s="80"/>
      <c r="DWC331" s="80"/>
      <c r="DWD331" s="80"/>
      <c r="DWE331" s="80"/>
      <c r="DWF331" s="80"/>
      <c r="DWG331" s="80"/>
      <c r="DWH331" s="80"/>
      <c r="DWI331" s="80"/>
      <c r="DWJ331" s="80"/>
      <c r="DWK331" s="80"/>
      <c r="DWL331" s="80"/>
      <c r="DWM331" s="80"/>
      <c r="DWN331" s="80"/>
      <c r="DWO331" s="80"/>
      <c r="DWP331" s="80"/>
      <c r="DWQ331" s="80"/>
      <c r="DWR331" s="80"/>
      <c r="DWS331" s="80"/>
      <c r="DWT331" s="80"/>
      <c r="DWU331" s="80"/>
      <c r="DWV331" s="80"/>
      <c r="DWW331" s="80"/>
      <c r="DWX331" s="80"/>
      <c r="DWY331" s="80"/>
      <c r="DWZ331" s="80"/>
      <c r="DXA331" s="80"/>
      <c r="DXB331" s="80"/>
      <c r="DXC331" s="80"/>
      <c r="DXD331" s="80"/>
      <c r="DXE331" s="80"/>
      <c r="DXF331" s="80"/>
      <c r="DXG331" s="80"/>
      <c r="DXH331" s="80"/>
      <c r="DXI331" s="80"/>
      <c r="DXJ331" s="80"/>
      <c r="DXK331" s="80"/>
      <c r="DXL331" s="80"/>
      <c r="DXM331" s="80"/>
      <c r="DXN331" s="80"/>
      <c r="DXO331" s="80"/>
      <c r="DXP331" s="80"/>
      <c r="DXQ331" s="80"/>
      <c r="DXR331" s="80"/>
      <c r="DXS331" s="80"/>
      <c r="DXT331" s="80"/>
      <c r="DXU331" s="80"/>
      <c r="DXV331" s="80"/>
      <c r="DXW331" s="80"/>
      <c r="DXX331" s="80"/>
      <c r="DXY331" s="80"/>
      <c r="DXZ331" s="80"/>
      <c r="DYA331" s="80"/>
      <c r="DYB331" s="80"/>
      <c r="DYC331" s="80"/>
      <c r="DYD331" s="80"/>
      <c r="DYE331" s="80"/>
      <c r="DYF331" s="80"/>
      <c r="DYG331" s="80"/>
      <c r="DYH331" s="80"/>
      <c r="DYI331" s="80"/>
      <c r="DYJ331" s="80"/>
      <c r="DYK331" s="80"/>
      <c r="DYL331" s="80"/>
      <c r="DYM331" s="80"/>
      <c r="DYN331" s="80"/>
      <c r="DYO331" s="80"/>
      <c r="DYP331" s="80"/>
      <c r="DYQ331" s="80"/>
      <c r="DYR331" s="80"/>
      <c r="DYS331" s="80"/>
      <c r="DYT331" s="80"/>
      <c r="DYU331" s="80"/>
      <c r="DYV331" s="80"/>
      <c r="DYW331" s="80"/>
      <c r="DYX331" s="80"/>
      <c r="DYY331" s="80"/>
      <c r="DYZ331" s="80"/>
      <c r="DZA331" s="80"/>
      <c r="DZB331" s="80"/>
      <c r="DZC331" s="80"/>
      <c r="DZD331" s="80"/>
      <c r="DZE331" s="80"/>
      <c r="DZF331" s="80"/>
      <c r="DZG331" s="80"/>
      <c r="DZH331" s="80"/>
      <c r="DZI331" s="80"/>
      <c r="DZJ331" s="80"/>
      <c r="DZK331" s="80"/>
      <c r="DZL331" s="80"/>
      <c r="DZM331" s="80"/>
      <c r="DZN331" s="80"/>
      <c r="DZO331" s="80"/>
      <c r="DZP331" s="80"/>
      <c r="DZQ331" s="80"/>
      <c r="DZR331" s="80"/>
      <c r="DZS331" s="80"/>
      <c r="DZT331" s="80"/>
      <c r="DZU331" s="80"/>
      <c r="DZV331" s="80"/>
      <c r="DZW331" s="80"/>
      <c r="DZX331" s="80"/>
      <c r="DZY331" s="80"/>
      <c r="DZZ331" s="80"/>
      <c r="EAA331" s="80"/>
      <c r="EAB331" s="80"/>
      <c r="EAC331" s="80"/>
      <c r="EAD331" s="80"/>
      <c r="EAE331" s="80"/>
      <c r="EAF331" s="80"/>
      <c r="EAG331" s="80"/>
      <c r="EAH331" s="80"/>
      <c r="EAI331" s="80"/>
      <c r="EAJ331" s="80"/>
      <c r="EAK331" s="80"/>
      <c r="EAL331" s="80"/>
      <c r="EAM331" s="80"/>
      <c r="EAN331" s="80"/>
      <c r="EAO331" s="80"/>
      <c r="EAP331" s="80"/>
      <c r="EAQ331" s="80"/>
      <c r="EAR331" s="80"/>
      <c r="EAS331" s="80"/>
      <c r="EAT331" s="80"/>
      <c r="EAU331" s="80"/>
      <c r="EAV331" s="80"/>
      <c r="EAW331" s="80"/>
      <c r="EAX331" s="80"/>
      <c r="EAY331" s="80"/>
      <c r="EAZ331" s="80"/>
      <c r="EBA331" s="80"/>
      <c r="EBB331" s="80"/>
      <c r="EBC331" s="80"/>
      <c r="EBD331" s="80"/>
      <c r="EBE331" s="80"/>
      <c r="EBF331" s="80"/>
      <c r="EBG331" s="80"/>
      <c r="EBH331" s="80"/>
      <c r="EBI331" s="80"/>
      <c r="EBJ331" s="80"/>
      <c r="EBK331" s="80"/>
      <c r="EBL331" s="80"/>
      <c r="EBM331" s="80"/>
      <c r="EBN331" s="80"/>
      <c r="EBO331" s="80"/>
      <c r="EBP331" s="80"/>
      <c r="EBQ331" s="80"/>
      <c r="EBR331" s="80"/>
      <c r="EBS331" s="80"/>
      <c r="EBT331" s="80"/>
      <c r="EBU331" s="80"/>
      <c r="EBV331" s="80"/>
      <c r="EBW331" s="80"/>
      <c r="EBX331" s="80"/>
      <c r="EBY331" s="80"/>
      <c r="EBZ331" s="80"/>
      <c r="ECA331" s="80"/>
      <c r="ECB331" s="80"/>
      <c r="ECC331" s="80"/>
      <c r="ECD331" s="80"/>
      <c r="ECE331" s="80"/>
      <c r="ECF331" s="80"/>
      <c r="ECG331" s="80"/>
      <c r="ECH331" s="80"/>
      <c r="ECI331" s="80"/>
      <c r="ECJ331" s="80"/>
      <c r="ECK331" s="80"/>
      <c r="ECL331" s="80"/>
      <c r="ECM331" s="80"/>
      <c r="ECN331" s="80"/>
      <c r="ECO331" s="80"/>
      <c r="ECP331" s="80"/>
      <c r="ECQ331" s="80"/>
      <c r="ECR331" s="80"/>
      <c r="ECS331" s="80"/>
      <c r="ECT331" s="80"/>
      <c r="ECU331" s="80"/>
      <c r="ECV331" s="80"/>
      <c r="ECW331" s="80"/>
      <c r="ECX331" s="80"/>
      <c r="ECY331" s="80"/>
      <c r="ECZ331" s="80"/>
      <c r="EDA331" s="80"/>
      <c r="EDB331" s="80"/>
      <c r="EDC331" s="80"/>
      <c r="EDD331" s="80"/>
      <c r="EDE331" s="80"/>
      <c r="EDF331" s="80"/>
      <c r="EDG331" s="80"/>
      <c r="EDH331" s="80"/>
      <c r="EDI331" s="80"/>
      <c r="EDJ331" s="80"/>
      <c r="EDK331" s="80"/>
      <c r="EDL331" s="80"/>
      <c r="EDM331" s="80"/>
      <c r="EDN331" s="80"/>
      <c r="EDO331" s="80"/>
      <c r="EDP331" s="80"/>
      <c r="EDQ331" s="80"/>
      <c r="EDR331" s="80"/>
      <c r="EDS331" s="80"/>
      <c r="EDT331" s="80"/>
      <c r="EDU331" s="80"/>
      <c r="EDV331" s="80"/>
      <c r="EDW331" s="80"/>
      <c r="EDX331" s="80"/>
      <c r="EDY331" s="80"/>
      <c r="EDZ331" s="80"/>
      <c r="EEA331" s="80"/>
      <c r="EEB331" s="80"/>
      <c r="EEC331" s="80"/>
      <c r="EED331" s="80"/>
      <c r="EEE331" s="80"/>
      <c r="EEF331" s="80"/>
      <c r="EEG331" s="80"/>
      <c r="EEH331" s="80"/>
      <c r="EEI331" s="80"/>
      <c r="EEJ331" s="80"/>
      <c r="EEK331" s="80"/>
      <c r="EEL331" s="80"/>
      <c r="EEM331" s="80"/>
      <c r="EEN331" s="80"/>
      <c r="EEO331" s="80"/>
      <c r="EEP331" s="80"/>
      <c r="EEQ331" s="80"/>
      <c r="EER331" s="80"/>
      <c r="EES331" s="80"/>
      <c r="EET331" s="80"/>
      <c r="EEU331" s="80"/>
      <c r="EEV331" s="80"/>
      <c r="EEW331" s="80"/>
      <c r="EEX331" s="80"/>
      <c r="EEY331" s="80"/>
      <c r="EEZ331" s="80"/>
      <c r="EFA331" s="80"/>
      <c r="EFB331" s="80"/>
      <c r="EFC331" s="80"/>
      <c r="EFD331" s="80"/>
      <c r="EFE331" s="80"/>
      <c r="EFF331" s="80"/>
      <c r="EFG331" s="80"/>
      <c r="EFH331" s="80"/>
      <c r="EFI331" s="80"/>
      <c r="EFJ331" s="80"/>
      <c r="EFK331" s="80"/>
      <c r="EFL331" s="80"/>
      <c r="EFM331" s="80"/>
      <c r="EFN331" s="80"/>
      <c r="EFO331" s="80"/>
      <c r="EFP331" s="80"/>
      <c r="EFQ331" s="80"/>
      <c r="EFR331" s="80"/>
      <c r="EFS331" s="80"/>
      <c r="EFT331" s="80"/>
      <c r="EFU331" s="80"/>
      <c r="EFV331" s="80"/>
      <c r="EFW331" s="80"/>
      <c r="EFX331" s="80"/>
      <c r="EFY331" s="80"/>
      <c r="EFZ331" s="80"/>
      <c r="EGA331" s="80"/>
      <c r="EGB331" s="80"/>
      <c r="EGC331" s="80"/>
      <c r="EGD331" s="80"/>
      <c r="EGE331" s="80"/>
      <c r="EGF331" s="80"/>
      <c r="EGG331" s="80"/>
      <c r="EGH331" s="80"/>
      <c r="EGI331" s="80"/>
      <c r="EGJ331" s="80"/>
      <c r="EGK331" s="80"/>
      <c r="EGL331" s="80"/>
      <c r="EGM331" s="80"/>
      <c r="EGN331" s="80"/>
      <c r="EGO331" s="80"/>
      <c r="EGP331" s="80"/>
      <c r="EGQ331" s="80"/>
      <c r="EGR331" s="80"/>
      <c r="EGS331" s="80"/>
      <c r="EGT331" s="80"/>
      <c r="EGU331" s="80"/>
      <c r="EGV331" s="80"/>
      <c r="EGW331" s="80"/>
      <c r="EGX331" s="80"/>
      <c r="EGY331" s="80"/>
      <c r="EGZ331" s="80"/>
      <c r="EHA331" s="80"/>
      <c r="EHB331" s="80"/>
      <c r="EHC331" s="80"/>
      <c r="EHD331" s="80"/>
      <c r="EHE331" s="80"/>
      <c r="EHF331" s="80"/>
      <c r="EHG331" s="80"/>
      <c r="EHH331" s="80"/>
      <c r="EHI331" s="80"/>
      <c r="EHJ331" s="80"/>
      <c r="EHK331" s="80"/>
      <c r="EHL331" s="80"/>
      <c r="EHM331" s="80"/>
      <c r="EHN331" s="80"/>
      <c r="EHO331" s="80"/>
      <c r="EHP331" s="80"/>
      <c r="EHQ331" s="80"/>
      <c r="EHR331" s="80"/>
      <c r="EHS331" s="80"/>
      <c r="EHT331" s="80"/>
      <c r="EHU331" s="80"/>
      <c r="EHV331" s="80"/>
      <c r="EHW331" s="80"/>
      <c r="EHX331" s="80"/>
      <c r="EHY331" s="80"/>
      <c r="EHZ331" s="80"/>
      <c r="EIA331" s="80"/>
      <c r="EIB331" s="80"/>
      <c r="EIC331" s="80"/>
      <c r="EID331" s="80"/>
      <c r="EIE331" s="80"/>
      <c r="EIF331" s="80"/>
      <c r="EIG331" s="80"/>
      <c r="EIH331" s="80"/>
      <c r="EII331" s="80"/>
      <c r="EIJ331" s="80"/>
      <c r="EIK331" s="80"/>
      <c r="EIL331" s="80"/>
      <c r="EIM331" s="80"/>
      <c r="EIN331" s="80"/>
      <c r="EIO331" s="80"/>
      <c r="EIP331" s="80"/>
      <c r="EIQ331" s="80"/>
      <c r="EIR331" s="80"/>
      <c r="EIS331" s="80"/>
      <c r="EIT331" s="80"/>
      <c r="EIU331" s="80"/>
      <c r="EIV331" s="80"/>
      <c r="EIW331" s="80"/>
      <c r="EIX331" s="80"/>
      <c r="EIY331" s="80"/>
      <c r="EIZ331" s="80"/>
      <c r="EJA331" s="80"/>
      <c r="EJB331" s="80"/>
      <c r="EJC331" s="80"/>
      <c r="EJD331" s="80"/>
      <c r="EJE331" s="80"/>
      <c r="EJF331" s="80"/>
      <c r="EJG331" s="80"/>
      <c r="EJH331" s="80"/>
      <c r="EJI331" s="80"/>
      <c r="EJJ331" s="80"/>
      <c r="EJK331" s="80"/>
      <c r="EJL331" s="80"/>
      <c r="EJM331" s="80"/>
      <c r="EJN331" s="80"/>
      <c r="EJO331" s="80"/>
      <c r="EJP331" s="80"/>
      <c r="EJQ331" s="80"/>
      <c r="EJR331" s="80"/>
      <c r="EJS331" s="80"/>
      <c r="EJT331" s="80"/>
      <c r="EJU331" s="80"/>
      <c r="EJV331" s="80"/>
      <c r="EJW331" s="80"/>
      <c r="EJX331" s="80"/>
      <c r="EJY331" s="80"/>
      <c r="EJZ331" s="80"/>
      <c r="EKA331" s="80"/>
      <c r="EKB331" s="80"/>
      <c r="EKC331" s="80"/>
      <c r="EKD331" s="80"/>
      <c r="EKE331" s="80"/>
      <c r="EKF331" s="80"/>
      <c r="EKG331" s="80"/>
      <c r="EKH331" s="80"/>
      <c r="EKI331" s="80"/>
      <c r="EKJ331" s="80"/>
      <c r="EKK331" s="80"/>
      <c r="EKL331" s="80"/>
      <c r="EKM331" s="80"/>
      <c r="EKN331" s="80"/>
      <c r="EKO331" s="80"/>
      <c r="EKP331" s="80"/>
      <c r="EKQ331" s="80"/>
      <c r="EKR331" s="80"/>
      <c r="EKS331" s="80"/>
      <c r="EKT331" s="80"/>
      <c r="EKU331" s="80"/>
      <c r="EKV331" s="80"/>
      <c r="EKW331" s="80"/>
      <c r="EKX331" s="80"/>
      <c r="EKY331" s="80"/>
      <c r="EKZ331" s="80"/>
      <c r="ELA331" s="80"/>
      <c r="ELB331" s="80"/>
      <c r="ELC331" s="80"/>
      <c r="ELD331" s="80"/>
      <c r="ELE331" s="80"/>
      <c r="ELF331" s="80"/>
      <c r="ELG331" s="80"/>
      <c r="ELH331" s="80"/>
      <c r="ELI331" s="80"/>
      <c r="ELJ331" s="80"/>
      <c r="ELK331" s="80"/>
      <c r="ELL331" s="80"/>
      <c r="ELM331" s="80"/>
      <c r="ELN331" s="80"/>
      <c r="ELO331" s="80"/>
      <c r="ELP331" s="80"/>
      <c r="ELQ331" s="80"/>
      <c r="ELR331" s="80"/>
      <c r="ELS331" s="80"/>
      <c r="ELT331" s="80"/>
      <c r="ELU331" s="80"/>
      <c r="ELV331" s="80"/>
      <c r="ELW331" s="80"/>
      <c r="ELX331" s="80"/>
      <c r="ELY331" s="80"/>
      <c r="ELZ331" s="80"/>
      <c r="EMA331" s="80"/>
      <c r="EMB331" s="80"/>
      <c r="EMC331" s="80"/>
      <c r="EMD331" s="80"/>
      <c r="EME331" s="80"/>
      <c r="EMF331" s="80"/>
      <c r="EMG331" s="80"/>
      <c r="EMH331" s="80"/>
      <c r="EMI331" s="80"/>
      <c r="EMJ331" s="80"/>
      <c r="EMK331" s="80"/>
      <c r="EML331" s="80"/>
      <c r="EMM331" s="80"/>
      <c r="EMN331" s="80"/>
      <c r="EMO331" s="80"/>
      <c r="EMP331" s="80"/>
      <c r="EMQ331" s="80"/>
      <c r="EMR331" s="80"/>
      <c r="EMS331" s="80"/>
      <c r="EMT331" s="80"/>
      <c r="EMU331" s="80"/>
      <c r="EMV331" s="80"/>
      <c r="EMW331" s="80"/>
      <c r="EMX331" s="80"/>
      <c r="EMY331" s="80"/>
      <c r="EMZ331" s="80"/>
      <c r="ENA331" s="80"/>
      <c r="ENB331" s="80"/>
      <c r="ENC331" s="80"/>
      <c r="END331" s="80"/>
      <c r="ENE331" s="80"/>
      <c r="ENF331" s="80"/>
      <c r="ENG331" s="80"/>
      <c r="ENH331" s="80"/>
      <c r="ENI331" s="80"/>
      <c r="ENJ331" s="80"/>
      <c r="ENK331" s="80"/>
      <c r="ENL331" s="80"/>
      <c r="ENM331" s="80"/>
      <c r="ENN331" s="80"/>
      <c r="ENO331" s="80"/>
      <c r="ENP331" s="80"/>
      <c r="ENQ331" s="80"/>
      <c r="ENR331" s="80"/>
      <c r="ENS331" s="80"/>
      <c r="ENT331" s="80"/>
      <c r="ENU331" s="80"/>
      <c r="ENV331" s="80"/>
      <c r="ENW331" s="80"/>
      <c r="ENX331" s="80"/>
      <c r="ENY331" s="80"/>
      <c r="ENZ331" s="80"/>
      <c r="EOA331" s="80"/>
      <c r="EOB331" s="80"/>
      <c r="EOC331" s="80"/>
      <c r="EOD331" s="80"/>
      <c r="EOE331" s="80"/>
      <c r="EOF331" s="80"/>
      <c r="EOG331" s="80"/>
      <c r="EOH331" s="80"/>
      <c r="EOI331" s="80"/>
      <c r="EOJ331" s="80"/>
      <c r="EOK331" s="80"/>
      <c r="EOL331" s="80"/>
      <c r="EOM331" s="80"/>
      <c r="EON331" s="80"/>
      <c r="EOO331" s="80"/>
      <c r="EOP331" s="80"/>
      <c r="EOQ331" s="80"/>
      <c r="EOR331" s="80"/>
      <c r="EOS331" s="80"/>
      <c r="EOT331" s="80"/>
      <c r="EOU331" s="80"/>
      <c r="EOV331" s="80"/>
      <c r="EOW331" s="80"/>
      <c r="EOX331" s="80"/>
      <c r="EOY331" s="80"/>
      <c r="EOZ331" s="80"/>
      <c r="EPA331" s="80"/>
      <c r="EPB331" s="80"/>
      <c r="EPC331" s="80"/>
      <c r="EPD331" s="80"/>
      <c r="EPE331" s="80"/>
      <c r="EPF331" s="80"/>
      <c r="EPG331" s="80"/>
      <c r="EPH331" s="80"/>
      <c r="EPI331" s="80"/>
      <c r="EPJ331" s="80"/>
      <c r="EPK331" s="80"/>
      <c r="EPL331" s="80"/>
      <c r="EPM331" s="80"/>
      <c r="EPN331" s="80"/>
      <c r="EPO331" s="80"/>
      <c r="EPP331" s="80"/>
      <c r="EPQ331" s="80"/>
      <c r="EPR331" s="80"/>
      <c r="EPS331" s="80"/>
      <c r="EPT331" s="80"/>
      <c r="EPU331" s="80"/>
      <c r="EPV331" s="80"/>
      <c r="EPW331" s="80"/>
      <c r="EPX331" s="80"/>
      <c r="EPY331" s="80"/>
      <c r="EPZ331" s="80"/>
      <c r="EQA331" s="80"/>
      <c r="EQB331" s="80"/>
      <c r="EQC331" s="80"/>
      <c r="EQD331" s="80"/>
      <c r="EQE331" s="80"/>
      <c r="EQF331" s="80"/>
      <c r="EQG331" s="80"/>
      <c r="EQH331" s="80"/>
      <c r="EQI331" s="80"/>
      <c r="EQJ331" s="80"/>
      <c r="EQK331" s="80"/>
      <c r="EQL331" s="80"/>
      <c r="EQM331" s="80"/>
      <c r="EQN331" s="80"/>
      <c r="EQO331" s="80"/>
      <c r="EQP331" s="80"/>
      <c r="EQQ331" s="80"/>
      <c r="EQR331" s="80"/>
      <c r="EQS331" s="80"/>
      <c r="EQT331" s="80"/>
      <c r="EQU331" s="80"/>
      <c r="EQV331" s="80"/>
      <c r="EQW331" s="80"/>
      <c r="EQX331" s="80"/>
      <c r="EQY331" s="80"/>
      <c r="EQZ331" s="80"/>
      <c r="ERA331" s="80"/>
      <c r="ERB331" s="80"/>
      <c r="ERC331" s="80"/>
      <c r="ERD331" s="80"/>
      <c r="ERE331" s="80"/>
      <c r="ERF331" s="80"/>
      <c r="ERG331" s="80"/>
      <c r="ERH331" s="80"/>
      <c r="ERI331" s="80"/>
      <c r="ERJ331" s="80"/>
      <c r="ERK331" s="80"/>
      <c r="ERL331" s="80"/>
      <c r="ERM331" s="80"/>
      <c r="ERN331" s="80"/>
      <c r="ERO331" s="80"/>
      <c r="ERP331" s="80"/>
      <c r="ERQ331" s="80"/>
      <c r="ERR331" s="80"/>
      <c r="ERS331" s="80"/>
      <c r="ERT331" s="80"/>
      <c r="ERU331" s="80"/>
      <c r="ERV331" s="80"/>
      <c r="ERW331" s="80"/>
      <c r="ERX331" s="80"/>
      <c r="ERY331" s="80"/>
      <c r="ERZ331" s="80"/>
      <c r="ESA331" s="80"/>
      <c r="ESB331" s="80"/>
      <c r="ESC331" s="80"/>
      <c r="ESD331" s="80"/>
      <c r="ESE331" s="80"/>
      <c r="ESF331" s="80"/>
      <c r="ESG331" s="80"/>
      <c r="ESH331" s="80"/>
      <c r="ESI331" s="80"/>
      <c r="ESJ331" s="80"/>
      <c r="ESK331" s="80"/>
      <c r="ESL331" s="80"/>
      <c r="ESM331" s="80"/>
      <c r="ESN331" s="80"/>
      <c r="ESO331" s="80"/>
      <c r="ESP331" s="80"/>
      <c r="ESQ331" s="80"/>
      <c r="ESR331" s="80"/>
      <c r="ESS331" s="80"/>
      <c r="EST331" s="80"/>
      <c r="ESU331" s="80"/>
      <c r="ESV331" s="80"/>
      <c r="ESW331" s="80"/>
      <c r="ESX331" s="80"/>
      <c r="ESY331" s="80"/>
      <c r="ESZ331" s="80"/>
      <c r="ETA331" s="80"/>
      <c r="ETB331" s="80"/>
      <c r="ETC331" s="80"/>
      <c r="ETD331" s="80"/>
      <c r="ETE331" s="80"/>
      <c r="ETF331" s="80"/>
      <c r="ETG331" s="80"/>
      <c r="ETH331" s="80"/>
      <c r="ETI331" s="80"/>
      <c r="ETJ331" s="80"/>
      <c r="ETK331" s="80"/>
      <c r="ETL331" s="80"/>
      <c r="ETM331" s="80"/>
      <c r="ETN331" s="80"/>
      <c r="ETO331" s="80"/>
      <c r="ETP331" s="80"/>
      <c r="ETQ331" s="80"/>
      <c r="ETR331" s="80"/>
      <c r="ETS331" s="80"/>
      <c r="ETT331" s="80"/>
      <c r="ETU331" s="80"/>
      <c r="ETV331" s="80"/>
      <c r="ETW331" s="80"/>
      <c r="ETX331" s="80"/>
      <c r="ETY331" s="80"/>
      <c r="ETZ331" s="80"/>
      <c r="EUA331" s="80"/>
      <c r="EUB331" s="80"/>
      <c r="EUC331" s="80"/>
      <c r="EUD331" s="80"/>
      <c r="EUE331" s="80"/>
      <c r="EUF331" s="80"/>
      <c r="EUG331" s="80"/>
      <c r="EUH331" s="80"/>
      <c r="EUI331" s="80"/>
      <c r="EUJ331" s="80"/>
      <c r="EUK331" s="80"/>
      <c r="EUL331" s="80"/>
      <c r="EUM331" s="80"/>
      <c r="EUN331" s="80"/>
      <c r="EUO331" s="80"/>
      <c r="EUP331" s="80"/>
      <c r="EUQ331" s="80"/>
      <c r="EUR331" s="80"/>
      <c r="EUS331" s="80"/>
      <c r="EUT331" s="80"/>
      <c r="EUU331" s="80"/>
      <c r="EUV331" s="80"/>
      <c r="EUW331" s="80"/>
      <c r="EUX331" s="80"/>
      <c r="EUY331" s="80"/>
      <c r="EUZ331" s="80"/>
      <c r="EVA331" s="80"/>
      <c r="EVB331" s="80"/>
      <c r="EVC331" s="80"/>
      <c r="EVD331" s="80"/>
      <c r="EVE331" s="80"/>
      <c r="EVF331" s="80"/>
      <c r="EVG331" s="80"/>
      <c r="EVH331" s="80"/>
      <c r="EVI331" s="80"/>
      <c r="EVJ331" s="80"/>
      <c r="EVK331" s="80"/>
      <c r="EVL331" s="80"/>
      <c r="EVM331" s="80"/>
      <c r="EVN331" s="80"/>
      <c r="EVO331" s="80"/>
      <c r="EVP331" s="80"/>
      <c r="EVQ331" s="80"/>
      <c r="EVR331" s="80"/>
      <c r="EVS331" s="80"/>
      <c r="EVT331" s="80"/>
      <c r="EVU331" s="80"/>
      <c r="EVV331" s="80"/>
      <c r="EVW331" s="80"/>
      <c r="EVX331" s="80"/>
      <c r="EVY331" s="80"/>
      <c r="EVZ331" s="80"/>
      <c r="EWA331" s="80"/>
      <c r="EWB331" s="80"/>
      <c r="EWC331" s="80"/>
      <c r="EWD331" s="80"/>
      <c r="EWE331" s="80"/>
      <c r="EWF331" s="80"/>
      <c r="EWG331" s="80"/>
      <c r="EWH331" s="80"/>
      <c r="EWI331" s="80"/>
      <c r="EWJ331" s="80"/>
      <c r="EWK331" s="80"/>
      <c r="EWL331" s="80"/>
      <c r="EWM331" s="80"/>
      <c r="EWN331" s="80"/>
      <c r="EWO331" s="80"/>
      <c r="EWP331" s="80"/>
      <c r="EWQ331" s="80"/>
      <c r="EWR331" s="80"/>
      <c r="EWS331" s="80"/>
      <c r="EWT331" s="80"/>
      <c r="EWU331" s="80"/>
      <c r="EWV331" s="80"/>
      <c r="EWW331" s="80"/>
      <c r="EWX331" s="80"/>
      <c r="EWY331" s="80"/>
      <c r="EWZ331" s="80"/>
      <c r="EXA331" s="80"/>
      <c r="EXB331" s="80"/>
      <c r="EXC331" s="80"/>
      <c r="EXD331" s="80"/>
      <c r="EXE331" s="80"/>
      <c r="EXF331" s="80"/>
      <c r="EXG331" s="80"/>
      <c r="EXH331" s="80"/>
      <c r="EXI331" s="80"/>
      <c r="EXJ331" s="80"/>
      <c r="EXK331" s="80"/>
      <c r="EXL331" s="80"/>
      <c r="EXM331" s="80"/>
      <c r="EXN331" s="80"/>
      <c r="EXO331" s="80"/>
      <c r="EXP331" s="80"/>
      <c r="EXQ331" s="80"/>
      <c r="EXR331" s="80"/>
      <c r="EXS331" s="80"/>
      <c r="EXT331" s="80"/>
      <c r="EXU331" s="80"/>
      <c r="EXV331" s="80"/>
      <c r="EXW331" s="80"/>
      <c r="EXX331" s="80"/>
      <c r="EXY331" s="80"/>
      <c r="EXZ331" s="80"/>
      <c r="EYA331" s="80"/>
      <c r="EYB331" s="80"/>
      <c r="EYC331" s="80"/>
      <c r="EYD331" s="80"/>
      <c r="EYE331" s="80"/>
      <c r="EYF331" s="80"/>
      <c r="EYG331" s="80"/>
      <c r="EYH331" s="80"/>
      <c r="EYI331" s="80"/>
      <c r="EYJ331" s="80"/>
      <c r="EYK331" s="80"/>
      <c r="EYL331" s="80"/>
      <c r="EYM331" s="80"/>
      <c r="EYN331" s="80"/>
      <c r="EYO331" s="80"/>
      <c r="EYP331" s="80"/>
      <c r="EYQ331" s="80"/>
      <c r="EYR331" s="80"/>
      <c r="EYS331" s="80"/>
      <c r="EYT331" s="80"/>
      <c r="EYU331" s="80"/>
      <c r="EYV331" s="80"/>
      <c r="EYW331" s="80"/>
      <c r="EYX331" s="80"/>
      <c r="EYY331" s="80"/>
      <c r="EYZ331" s="80"/>
      <c r="EZA331" s="80"/>
      <c r="EZB331" s="80"/>
      <c r="EZC331" s="80"/>
      <c r="EZD331" s="80"/>
      <c r="EZE331" s="80"/>
      <c r="EZF331" s="80"/>
      <c r="EZG331" s="80"/>
      <c r="EZH331" s="80"/>
      <c r="EZI331" s="80"/>
      <c r="EZJ331" s="80"/>
      <c r="EZK331" s="80"/>
      <c r="EZL331" s="80"/>
      <c r="EZM331" s="80"/>
      <c r="EZN331" s="80"/>
      <c r="EZO331" s="80"/>
      <c r="EZP331" s="80"/>
      <c r="EZQ331" s="80"/>
      <c r="EZR331" s="80"/>
      <c r="EZS331" s="80"/>
      <c r="EZT331" s="80"/>
      <c r="EZU331" s="80"/>
      <c r="EZV331" s="80"/>
      <c r="EZW331" s="80"/>
      <c r="EZX331" s="80"/>
      <c r="EZY331" s="80"/>
      <c r="EZZ331" s="80"/>
      <c r="FAA331" s="80"/>
      <c r="FAB331" s="80"/>
      <c r="FAC331" s="80"/>
      <c r="FAD331" s="80"/>
      <c r="FAE331" s="80"/>
      <c r="FAF331" s="80"/>
      <c r="FAG331" s="80"/>
      <c r="FAH331" s="80"/>
      <c r="FAI331" s="80"/>
      <c r="FAJ331" s="80"/>
      <c r="FAK331" s="80"/>
      <c r="FAL331" s="80"/>
      <c r="FAM331" s="80"/>
      <c r="FAN331" s="80"/>
      <c r="FAO331" s="80"/>
      <c r="FAP331" s="80"/>
      <c r="FAQ331" s="80"/>
      <c r="FAR331" s="80"/>
      <c r="FAS331" s="80"/>
      <c r="FAT331" s="80"/>
      <c r="FAU331" s="80"/>
      <c r="FAV331" s="80"/>
      <c r="FAW331" s="80"/>
      <c r="FAX331" s="80"/>
      <c r="FAY331" s="80"/>
      <c r="FAZ331" s="80"/>
      <c r="FBA331" s="80"/>
      <c r="FBB331" s="80"/>
      <c r="FBC331" s="80"/>
      <c r="FBD331" s="80"/>
      <c r="FBE331" s="80"/>
      <c r="FBF331" s="80"/>
      <c r="FBG331" s="80"/>
      <c r="FBH331" s="80"/>
      <c r="FBI331" s="80"/>
      <c r="FBJ331" s="80"/>
      <c r="FBK331" s="80"/>
      <c r="FBL331" s="80"/>
      <c r="FBM331" s="80"/>
      <c r="FBN331" s="80"/>
      <c r="FBO331" s="80"/>
      <c r="FBP331" s="80"/>
      <c r="FBQ331" s="80"/>
      <c r="FBR331" s="80"/>
      <c r="FBS331" s="80"/>
      <c r="FBT331" s="80"/>
      <c r="FBU331" s="80"/>
      <c r="FBV331" s="80"/>
      <c r="FBW331" s="80"/>
      <c r="FBX331" s="80"/>
      <c r="FBY331" s="80"/>
      <c r="FBZ331" s="80"/>
      <c r="FCA331" s="80"/>
      <c r="FCB331" s="80"/>
      <c r="FCC331" s="80"/>
      <c r="FCD331" s="80"/>
      <c r="FCE331" s="80"/>
      <c r="FCF331" s="80"/>
      <c r="FCG331" s="80"/>
      <c r="FCH331" s="80"/>
      <c r="FCI331" s="80"/>
      <c r="FCJ331" s="80"/>
      <c r="FCK331" s="80"/>
      <c r="FCL331" s="80"/>
      <c r="FCM331" s="80"/>
      <c r="FCN331" s="80"/>
      <c r="FCO331" s="80"/>
      <c r="FCP331" s="80"/>
      <c r="FCQ331" s="80"/>
      <c r="FCR331" s="80"/>
      <c r="FCS331" s="80"/>
      <c r="FCT331" s="80"/>
      <c r="FCU331" s="80"/>
      <c r="FCV331" s="80"/>
      <c r="FCW331" s="80"/>
      <c r="FCX331" s="80"/>
      <c r="FCY331" s="80"/>
      <c r="FCZ331" s="80"/>
      <c r="FDA331" s="80"/>
      <c r="FDB331" s="80"/>
      <c r="FDC331" s="80"/>
      <c r="FDD331" s="80"/>
      <c r="FDE331" s="80"/>
      <c r="FDF331" s="80"/>
      <c r="FDG331" s="80"/>
      <c r="FDH331" s="80"/>
      <c r="FDI331" s="80"/>
      <c r="FDJ331" s="80"/>
      <c r="FDK331" s="80"/>
      <c r="FDL331" s="80"/>
      <c r="FDM331" s="80"/>
      <c r="FDN331" s="80"/>
      <c r="FDO331" s="80"/>
      <c r="FDP331" s="80"/>
      <c r="FDQ331" s="80"/>
      <c r="FDR331" s="80"/>
      <c r="FDS331" s="80"/>
      <c r="FDT331" s="80"/>
      <c r="FDU331" s="80"/>
      <c r="FDV331" s="80"/>
      <c r="FDW331" s="80"/>
      <c r="FDX331" s="80"/>
      <c r="FDY331" s="80"/>
      <c r="FDZ331" s="80"/>
      <c r="FEA331" s="80"/>
      <c r="FEB331" s="80"/>
      <c r="FEC331" s="80"/>
      <c r="FED331" s="80"/>
      <c r="FEE331" s="80"/>
      <c r="FEF331" s="80"/>
      <c r="FEG331" s="80"/>
      <c r="FEH331" s="80"/>
      <c r="FEI331" s="80"/>
      <c r="FEJ331" s="80"/>
      <c r="FEK331" s="80"/>
      <c r="FEL331" s="80"/>
      <c r="FEM331" s="80"/>
      <c r="FEN331" s="80"/>
      <c r="FEO331" s="80"/>
      <c r="FEP331" s="80"/>
      <c r="FEQ331" s="80"/>
      <c r="FER331" s="80"/>
      <c r="FES331" s="80"/>
      <c r="FET331" s="80"/>
      <c r="FEU331" s="80"/>
      <c r="FEV331" s="80"/>
      <c r="FEW331" s="80"/>
      <c r="FEX331" s="80"/>
      <c r="FEY331" s="80"/>
      <c r="FEZ331" s="80"/>
      <c r="FFA331" s="80"/>
      <c r="FFB331" s="80"/>
      <c r="FFC331" s="80"/>
      <c r="FFD331" s="80"/>
      <c r="FFE331" s="80"/>
      <c r="FFF331" s="80"/>
      <c r="FFG331" s="80"/>
      <c r="FFH331" s="80"/>
      <c r="FFI331" s="80"/>
      <c r="FFJ331" s="80"/>
      <c r="FFK331" s="80"/>
      <c r="FFL331" s="80"/>
      <c r="FFM331" s="80"/>
      <c r="FFN331" s="80"/>
      <c r="FFO331" s="80"/>
      <c r="FFP331" s="80"/>
      <c r="FFQ331" s="80"/>
      <c r="FFR331" s="80"/>
      <c r="FFS331" s="80"/>
      <c r="FFT331" s="80"/>
      <c r="FFU331" s="80"/>
      <c r="FFV331" s="80"/>
      <c r="FFW331" s="80"/>
      <c r="FFX331" s="80"/>
      <c r="FFY331" s="80"/>
      <c r="FFZ331" s="80"/>
      <c r="FGA331" s="80"/>
      <c r="FGB331" s="80"/>
      <c r="FGC331" s="80"/>
      <c r="FGD331" s="80"/>
      <c r="FGE331" s="80"/>
      <c r="FGF331" s="80"/>
      <c r="FGG331" s="80"/>
      <c r="FGH331" s="80"/>
      <c r="FGI331" s="80"/>
      <c r="FGJ331" s="80"/>
      <c r="FGK331" s="80"/>
      <c r="FGL331" s="80"/>
      <c r="FGM331" s="80"/>
      <c r="FGN331" s="80"/>
      <c r="FGO331" s="80"/>
      <c r="FGP331" s="80"/>
      <c r="FGQ331" s="80"/>
      <c r="FGR331" s="80"/>
      <c r="FGS331" s="80"/>
      <c r="FGT331" s="80"/>
      <c r="FGU331" s="80"/>
      <c r="FGV331" s="80"/>
      <c r="FGW331" s="80"/>
      <c r="FGX331" s="80"/>
      <c r="FGY331" s="80"/>
      <c r="FGZ331" s="80"/>
      <c r="FHA331" s="80"/>
      <c r="FHB331" s="80"/>
      <c r="FHC331" s="80"/>
      <c r="FHD331" s="80"/>
      <c r="FHE331" s="80"/>
      <c r="FHF331" s="80"/>
      <c r="FHG331" s="80"/>
      <c r="FHH331" s="80"/>
      <c r="FHI331" s="80"/>
      <c r="FHJ331" s="80"/>
      <c r="FHK331" s="80"/>
      <c r="FHL331" s="80"/>
      <c r="FHM331" s="80"/>
      <c r="FHN331" s="80"/>
      <c r="FHO331" s="80"/>
      <c r="FHP331" s="80"/>
      <c r="FHQ331" s="80"/>
      <c r="FHR331" s="80"/>
      <c r="FHS331" s="80"/>
      <c r="FHT331" s="80"/>
      <c r="FHU331" s="80"/>
      <c r="FHV331" s="80"/>
      <c r="FHW331" s="80"/>
      <c r="FHX331" s="80"/>
      <c r="FHY331" s="80"/>
      <c r="FHZ331" s="80"/>
      <c r="FIA331" s="80"/>
      <c r="FIB331" s="80"/>
      <c r="FIC331" s="80"/>
      <c r="FID331" s="80"/>
      <c r="FIE331" s="80"/>
      <c r="FIF331" s="80"/>
      <c r="FIG331" s="80"/>
      <c r="FIH331" s="80"/>
      <c r="FII331" s="80"/>
      <c r="FIJ331" s="80"/>
      <c r="FIK331" s="80"/>
      <c r="FIL331" s="80"/>
      <c r="FIM331" s="80"/>
      <c r="FIN331" s="80"/>
      <c r="FIO331" s="80"/>
      <c r="FIP331" s="80"/>
      <c r="FIQ331" s="80"/>
      <c r="FIR331" s="80"/>
      <c r="FIS331" s="80"/>
      <c r="FIT331" s="80"/>
      <c r="FIU331" s="80"/>
      <c r="FIV331" s="80"/>
      <c r="FIW331" s="80"/>
      <c r="FIX331" s="80"/>
      <c r="FIY331" s="80"/>
      <c r="FIZ331" s="80"/>
      <c r="FJA331" s="80"/>
      <c r="FJB331" s="80"/>
      <c r="FJC331" s="80"/>
      <c r="FJD331" s="80"/>
      <c r="FJE331" s="80"/>
      <c r="FJF331" s="80"/>
      <c r="FJG331" s="80"/>
      <c r="FJH331" s="80"/>
      <c r="FJI331" s="80"/>
      <c r="FJJ331" s="80"/>
      <c r="FJK331" s="80"/>
      <c r="FJL331" s="80"/>
      <c r="FJM331" s="80"/>
      <c r="FJN331" s="80"/>
      <c r="FJO331" s="80"/>
      <c r="FJP331" s="80"/>
      <c r="FJQ331" s="80"/>
      <c r="FJR331" s="80"/>
      <c r="FJS331" s="80"/>
      <c r="FJT331" s="80"/>
      <c r="FJU331" s="80"/>
      <c r="FJV331" s="80"/>
      <c r="FJW331" s="80"/>
      <c r="FJX331" s="80"/>
      <c r="FJY331" s="80"/>
      <c r="FJZ331" s="80"/>
      <c r="FKA331" s="80"/>
      <c r="FKB331" s="80"/>
      <c r="FKC331" s="80"/>
      <c r="FKD331" s="80"/>
      <c r="FKE331" s="80"/>
      <c r="FKF331" s="80"/>
      <c r="FKG331" s="80"/>
      <c r="FKH331" s="80"/>
      <c r="FKI331" s="80"/>
      <c r="FKJ331" s="80"/>
      <c r="FKK331" s="80"/>
      <c r="FKL331" s="80"/>
      <c r="FKM331" s="80"/>
      <c r="FKN331" s="80"/>
      <c r="FKO331" s="80"/>
      <c r="FKP331" s="80"/>
      <c r="FKQ331" s="80"/>
      <c r="FKR331" s="80"/>
      <c r="FKS331" s="80"/>
      <c r="FKT331" s="80"/>
      <c r="FKU331" s="80"/>
      <c r="FKV331" s="80"/>
      <c r="FKW331" s="80"/>
      <c r="FKX331" s="80"/>
      <c r="FKY331" s="80"/>
      <c r="FKZ331" s="80"/>
      <c r="FLA331" s="80"/>
      <c r="FLB331" s="80"/>
      <c r="FLC331" s="80"/>
      <c r="FLD331" s="80"/>
      <c r="FLE331" s="80"/>
      <c r="FLF331" s="80"/>
      <c r="FLG331" s="80"/>
      <c r="FLH331" s="80"/>
      <c r="FLI331" s="80"/>
      <c r="FLJ331" s="80"/>
      <c r="FLK331" s="80"/>
      <c r="FLL331" s="80"/>
      <c r="FLM331" s="80"/>
      <c r="FLN331" s="80"/>
      <c r="FLO331" s="80"/>
      <c r="FLP331" s="80"/>
      <c r="FLQ331" s="80"/>
      <c r="FLR331" s="80"/>
      <c r="FLS331" s="80"/>
      <c r="FLT331" s="80"/>
      <c r="FLU331" s="80"/>
      <c r="FLV331" s="80"/>
      <c r="FLW331" s="80"/>
      <c r="FLX331" s="80"/>
      <c r="FLY331" s="80"/>
      <c r="FLZ331" s="80"/>
      <c r="FMA331" s="80"/>
      <c r="FMB331" s="80"/>
      <c r="FMC331" s="80"/>
      <c r="FMD331" s="80"/>
      <c r="FME331" s="80"/>
      <c r="FMF331" s="80"/>
      <c r="FMG331" s="80"/>
      <c r="FMH331" s="80"/>
      <c r="FMI331" s="80"/>
      <c r="FMJ331" s="80"/>
      <c r="FMK331" s="80"/>
      <c r="FML331" s="80"/>
      <c r="FMM331" s="80"/>
      <c r="FMN331" s="80"/>
      <c r="FMO331" s="80"/>
      <c r="FMP331" s="80"/>
      <c r="FMQ331" s="80"/>
      <c r="FMR331" s="80"/>
      <c r="FMS331" s="80"/>
      <c r="FMT331" s="80"/>
      <c r="FMU331" s="80"/>
      <c r="FMV331" s="80"/>
      <c r="FMW331" s="80"/>
      <c r="FMX331" s="80"/>
      <c r="FMY331" s="80"/>
      <c r="FMZ331" s="80"/>
      <c r="FNA331" s="80"/>
      <c r="FNB331" s="80"/>
      <c r="FNC331" s="80"/>
      <c r="FND331" s="80"/>
      <c r="FNE331" s="80"/>
      <c r="FNF331" s="80"/>
      <c r="FNG331" s="80"/>
      <c r="FNH331" s="80"/>
      <c r="FNI331" s="80"/>
      <c r="FNJ331" s="80"/>
      <c r="FNK331" s="80"/>
      <c r="FNL331" s="80"/>
      <c r="FNM331" s="80"/>
      <c r="FNN331" s="80"/>
      <c r="FNO331" s="80"/>
      <c r="FNP331" s="80"/>
      <c r="FNQ331" s="80"/>
      <c r="FNR331" s="80"/>
      <c r="FNS331" s="80"/>
      <c r="FNT331" s="80"/>
      <c r="FNU331" s="80"/>
      <c r="FNV331" s="80"/>
      <c r="FNW331" s="80"/>
      <c r="FNX331" s="80"/>
      <c r="FNY331" s="80"/>
      <c r="FNZ331" s="80"/>
      <c r="FOA331" s="80"/>
      <c r="FOB331" s="80"/>
      <c r="FOC331" s="80"/>
      <c r="FOD331" s="80"/>
      <c r="FOE331" s="80"/>
      <c r="FOF331" s="80"/>
      <c r="FOG331" s="80"/>
      <c r="FOH331" s="80"/>
      <c r="FOI331" s="80"/>
      <c r="FOJ331" s="80"/>
      <c r="FOK331" s="80"/>
      <c r="FOL331" s="80"/>
      <c r="FOM331" s="80"/>
      <c r="FON331" s="80"/>
      <c r="FOO331" s="80"/>
      <c r="FOP331" s="80"/>
      <c r="FOQ331" s="80"/>
      <c r="FOR331" s="80"/>
      <c r="FOS331" s="80"/>
      <c r="FOT331" s="80"/>
      <c r="FOU331" s="80"/>
      <c r="FOV331" s="80"/>
      <c r="FOW331" s="80"/>
      <c r="FOX331" s="80"/>
      <c r="FOY331" s="80"/>
      <c r="FOZ331" s="80"/>
      <c r="FPA331" s="80"/>
      <c r="FPB331" s="80"/>
      <c r="FPC331" s="80"/>
      <c r="FPD331" s="80"/>
      <c r="FPE331" s="80"/>
      <c r="FPF331" s="80"/>
      <c r="FPG331" s="80"/>
      <c r="FPH331" s="80"/>
      <c r="FPI331" s="80"/>
      <c r="FPJ331" s="80"/>
      <c r="FPK331" s="80"/>
      <c r="FPL331" s="80"/>
      <c r="FPM331" s="80"/>
      <c r="FPN331" s="80"/>
      <c r="FPO331" s="80"/>
      <c r="FPP331" s="80"/>
      <c r="FPQ331" s="80"/>
      <c r="FPR331" s="80"/>
      <c r="FPS331" s="80"/>
      <c r="FPT331" s="80"/>
      <c r="FPU331" s="80"/>
      <c r="FPV331" s="80"/>
      <c r="FPW331" s="80"/>
      <c r="FPX331" s="80"/>
      <c r="FPY331" s="80"/>
      <c r="FPZ331" s="80"/>
      <c r="FQA331" s="80"/>
      <c r="FQB331" s="80"/>
      <c r="FQC331" s="80"/>
      <c r="FQD331" s="80"/>
      <c r="FQE331" s="80"/>
      <c r="FQF331" s="80"/>
      <c r="FQG331" s="80"/>
      <c r="FQH331" s="80"/>
      <c r="FQI331" s="80"/>
      <c r="FQJ331" s="80"/>
      <c r="FQK331" s="80"/>
      <c r="FQL331" s="80"/>
      <c r="FQM331" s="80"/>
      <c r="FQN331" s="80"/>
      <c r="FQO331" s="80"/>
      <c r="FQP331" s="80"/>
      <c r="FQQ331" s="80"/>
      <c r="FQR331" s="80"/>
      <c r="FQS331" s="80"/>
      <c r="FQT331" s="80"/>
      <c r="FQU331" s="80"/>
      <c r="FQV331" s="80"/>
      <c r="FQW331" s="80"/>
      <c r="FQX331" s="80"/>
      <c r="FQY331" s="80"/>
      <c r="FQZ331" s="80"/>
      <c r="FRA331" s="80"/>
      <c r="FRB331" s="80"/>
      <c r="FRC331" s="80"/>
      <c r="FRD331" s="80"/>
      <c r="FRE331" s="80"/>
      <c r="FRF331" s="80"/>
      <c r="FRG331" s="80"/>
      <c r="FRH331" s="80"/>
      <c r="FRI331" s="80"/>
      <c r="FRJ331" s="80"/>
      <c r="FRK331" s="80"/>
      <c r="FRL331" s="80"/>
      <c r="FRM331" s="80"/>
      <c r="FRN331" s="80"/>
      <c r="FRO331" s="80"/>
      <c r="FRP331" s="80"/>
      <c r="FRQ331" s="80"/>
      <c r="FRR331" s="80"/>
      <c r="FRS331" s="80"/>
      <c r="FRT331" s="80"/>
      <c r="FRU331" s="80"/>
      <c r="FRV331" s="80"/>
      <c r="FRW331" s="80"/>
      <c r="FRX331" s="80"/>
      <c r="FRY331" s="80"/>
      <c r="FRZ331" s="80"/>
      <c r="FSA331" s="80"/>
      <c r="FSB331" s="80"/>
      <c r="FSC331" s="80"/>
      <c r="FSD331" s="80"/>
      <c r="FSE331" s="80"/>
      <c r="FSF331" s="80"/>
      <c r="FSG331" s="80"/>
      <c r="FSH331" s="80"/>
      <c r="FSI331" s="80"/>
      <c r="FSJ331" s="80"/>
      <c r="FSK331" s="80"/>
      <c r="FSL331" s="80"/>
      <c r="FSM331" s="80"/>
      <c r="FSN331" s="80"/>
      <c r="FSO331" s="80"/>
      <c r="FSP331" s="80"/>
      <c r="FSQ331" s="80"/>
      <c r="FSR331" s="80"/>
      <c r="FSS331" s="80"/>
      <c r="FST331" s="80"/>
      <c r="FSU331" s="80"/>
      <c r="FSV331" s="80"/>
      <c r="FSW331" s="80"/>
      <c r="FSX331" s="80"/>
      <c r="FSY331" s="80"/>
      <c r="FSZ331" s="80"/>
      <c r="FTA331" s="80"/>
      <c r="FTB331" s="80"/>
      <c r="FTC331" s="80"/>
      <c r="FTD331" s="80"/>
      <c r="FTE331" s="80"/>
      <c r="FTF331" s="80"/>
      <c r="FTG331" s="80"/>
      <c r="FTH331" s="80"/>
      <c r="FTI331" s="80"/>
      <c r="FTJ331" s="80"/>
      <c r="FTK331" s="80"/>
      <c r="FTL331" s="80"/>
      <c r="FTM331" s="80"/>
      <c r="FTN331" s="80"/>
      <c r="FTO331" s="80"/>
      <c r="FTP331" s="80"/>
      <c r="FTQ331" s="80"/>
      <c r="FTR331" s="80"/>
      <c r="FTS331" s="80"/>
      <c r="FTT331" s="80"/>
      <c r="FTU331" s="80"/>
      <c r="FTV331" s="80"/>
      <c r="FTW331" s="80"/>
      <c r="FTX331" s="80"/>
      <c r="FTY331" s="80"/>
      <c r="FTZ331" s="80"/>
      <c r="FUA331" s="80"/>
      <c r="FUB331" s="80"/>
      <c r="FUC331" s="80"/>
      <c r="FUD331" s="80"/>
      <c r="FUE331" s="80"/>
      <c r="FUF331" s="80"/>
      <c r="FUG331" s="80"/>
      <c r="FUH331" s="80"/>
      <c r="FUI331" s="80"/>
      <c r="FUJ331" s="80"/>
      <c r="FUK331" s="80"/>
      <c r="FUL331" s="80"/>
      <c r="FUM331" s="80"/>
      <c r="FUN331" s="80"/>
      <c r="FUO331" s="80"/>
      <c r="FUP331" s="80"/>
      <c r="FUQ331" s="80"/>
      <c r="FUR331" s="80"/>
      <c r="FUS331" s="80"/>
      <c r="FUT331" s="80"/>
      <c r="FUU331" s="80"/>
      <c r="FUV331" s="80"/>
      <c r="FUW331" s="80"/>
      <c r="FUX331" s="80"/>
      <c r="FUY331" s="80"/>
      <c r="FUZ331" s="80"/>
      <c r="FVA331" s="80"/>
      <c r="FVB331" s="80"/>
      <c r="FVC331" s="80"/>
      <c r="FVD331" s="80"/>
      <c r="FVE331" s="80"/>
      <c r="FVF331" s="80"/>
      <c r="FVG331" s="80"/>
      <c r="FVH331" s="80"/>
      <c r="FVI331" s="80"/>
      <c r="FVJ331" s="80"/>
      <c r="FVK331" s="80"/>
      <c r="FVL331" s="80"/>
      <c r="FVM331" s="80"/>
      <c r="FVN331" s="80"/>
      <c r="FVO331" s="80"/>
      <c r="FVP331" s="80"/>
      <c r="FVQ331" s="80"/>
      <c r="FVR331" s="80"/>
      <c r="FVS331" s="80"/>
      <c r="FVT331" s="80"/>
      <c r="FVU331" s="80"/>
      <c r="FVV331" s="80"/>
      <c r="FVW331" s="80"/>
      <c r="FVX331" s="80"/>
      <c r="FVY331" s="80"/>
      <c r="FVZ331" s="80"/>
      <c r="FWA331" s="80"/>
      <c r="FWB331" s="80"/>
      <c r="FWC331" s="80"/>
      <c r="FWD331" s="80"/>
      <c r="FWE331" s="80"/>
      <c r="FWF331" s="80"/>
      <c r="FWG331" s="80"/>
      <c r="FWH331" s="80"/>
      <c r="FWI331" s="80"/>
      <c r="FWJ331" s="80"/>
      <c r="FWK331" s="80"/>
      <c r="FWL331" s="80"/>
      <c r="FWM331" s="80"/>
      <c r="FWN331" s="80"/>
      <c r="FWO331" s="80"/>
      <c r="FWP331" s="80"/>
      <c r="FWQ331" s="80"/>
      <c r="FWR331" s="80"/>
      <c r="FWS331" s="80"/>
      <c r="FWT331" s="80"/>
      <c r="FWU331" s="80"/>
      <c r="FWV331" s="80"/>
      <c r="FWW331" s="80"/>
      <c r="FWX331" s="80"/>
      <c r="FWY331" s="80"/>
      <c r="FWZ331" s="80"/>
      <c r="FXA331" s="80"/>
      <c r="FXB331" s="80"/>
      <c r="FXC331" s="80"/>
      <c r="FXD331" s="80"/>
      <c r="FXE331" s="80"/>
      <c r="FXF331" s="80"/>
      <c r="FXG331" s="80"/>
      <c r="FXH331" s="80"/>
      <c r="FXI331" s="80"/>
      <c r="FXJ331" s="80"/>
      <c r="FXK331" s="80"/>
      <c r="FXL331" s="80"/>
      <c r="FXM331" s="80"/>
      <c r="FXN331" s="80"/>
      <c r="FXO331" s="80"/>
      <c r="FXP331" s="80"/>
      <c r="FXQ331" s="80"/>
      <c r="FXR331" s="80"/>
      <c r="FXS331" s="80"/>
      <c r="FXT331" s="80"/>
      <c r="FXU331" s="80"/>
      <c r="FXV331" s="80"/>
      <c r="FXW331" s="80"/>
      <c r="FXX331" s="80"/>
      <c r="FXY331" s="80"/>
      <c r="FXZ331" s="80"/>
      <c r="FYA331" s="80"/>
      <c r="FYB331" s="80"/>
      <c r="FYC331" s="80"/>
      <c r="FYD331" s="80"/>
      <c r="FYE331" s="80"/>
      <c r="FYF331" s="80"/>
      <c r="FYG331" s="80"/>
      <c r="FYH331" s="80"/>
      <c r="FYI331" s="80"/>
      <c r="FYJ331" s="80"/>
      <c r="FYK331" s="80"/>
      <c r="FYL331" s="80"/>
      <c r="FYM331" s="80"/>
      <c r="FYN331" s="80"/>
      <c r="FYO331" s="80"/>
      <c r="FYP331" s="80"/>
      <c r="FYQ331" s="80"/>
      <c r="FYR331" s="80"/>
      <c r="FYS331" s="80"/>
      <c r="FYT331" s="80"/>
      <c r="FYU331" s="80"/>
      <c r="FYV331" s="80"/>
      <c r="FYW331" s="80"/>
      <c r="FYX331" s="80"/>
      <c r="FYY331" s="80"/>
      <c r="FYZ331" s="80"/>
      <c r="FZA331" s="80"/>
      <c r="FZB331" s="80"/>
      <c r="FZC331" s="80"/>
      <c r="FZD331" s="80"/>
      <c r="FZE331" s="80"/>
      <c r="FZF331" s="80"/>
      <c r="FZG331" s="80"/>
      <c r="FZH331" s="80"/>
      <c r="FZI331" s="80"/>
      <c r="FZJ331" s="80"/>
      <c r="FZK331" s="80"/>
      <c r="FZL331" s="80"/>
      <c r="FZM331" s="80"/>
      <c r="FZN331" s="80"/>
      <c r="FZO331" s="80"/>
      <c r="FZP331" s="80"/>
      <c r="FZQ331" s="80"/>
      <c r="FZR331" s="80"/>
      <c r="FZS331" s="80"/>
      <c r="FZT331" s="80"/>
      <c r="FZU331" s="80"/>
      <c r="FZV331" s="80"/>
      <c r="FZW331" s="80"/>
      <c r="FZX331" s="80"/>
      <c r="FZY331" s="80"/>
      <c r="FZZ331" s="80"/>
      <c r="GAA331" s="80"/>
      <c r="GAB331" s="80"/>
      <c r="GAC331" s="80"/>
      <c r="GAD331" s="80"/>
      <c r="GAE331" s="80"/>
      <c r="GAF331" s="80"/>
      <c r="GAG331" s="80"/>
      <c r="GAH331" s="80"/>
      <c r="GAI331" s="80"/>
      <c r="GAJ331" s="80"/>
      <c r="GAK331" s="80"/>
      <c r="GAL331" s="80"/>
      <c r="GAM331" s="80"/>
      <c r="GAN331" s="80"/>
      <c r="GAO331" s="80"/>
      <c r="GAP331" s="80"/>
      <c r="GAQ331" s="80"/>
      <c r="GAR331" s="80"/>
      <c r="GAS331" s="80"/>
      <c r="GAT331" s="80"/>
      <c r="GAU331" s="80"/>
      <c r="GAV331" s="80"/>
      <c r="GAW331" s="80"/>
      <c r="GAX331" s="80"/>
      <c r="GAY331" s="80"/>
      <c r="GAZ331" s="80"/>
      <c r="GBA331" s="80"/>
      <c r="GBB331" s="80"/>
      <c r="GBC331" s="80"/>
      <c r="GBD331" s="80"/>
      <c r="GBE331" s="80"/>
      <c r="GBF331" s="80"/>
      <c r="GBG331" s="80"/>
      <c r="GBH331" s="80"/>
      <c r="GBI331" s="80"/>
      <c r="GBJ331" s="80"/>
      <c r="GBK331" s="80"/>
      <c r="GBL331" s="80"/>
      <c r="GBM331" s="80"/>
      <c r="GBN331" s="80"/>
      <c r="GBO331" s="80"/>
      <c r="GBP331" s="80"/>
      <c r="GBQ331" s="80"/>
      <c r="GBR331" s="80"/>
      <c r="GBS331" s="80"/>
      <c r="GBT331" s="80"/>
      <c r="GBU331" s="80"/>
      <c r="GBV331" s="80"/>
      <c r="GBW331" s="80"/>
      <c r="GBX331" s="80"/>
      <c r="GBY331" s="80"/>
      <c r="GBZ331" s="80"/>
      <c r="GCA331" s="80"/>
      <c r="GCB331" s="80"/>
      <c r="GCC331" s="80"/>
      <c r="GCD331" s="80"/>
      <c r="GCE331" s="80"/>
      <c r="GCF331" s="80"/>
      <c r="GCG331" s="80"/>
      <c r="GCH331" s="80"/>
      <c r="GCI331" s="80"/>
      <c r="GCJ331" s="80"/>
      <c r="GCK331" s="80"/>
      <c r="GCL331" s="80"/>
      <c r="GCM331" s="80"/>
      <c r="GCN331" s="80"/>
      <c r="GCO331" s="80"/>
      <c r="GCP331" s="80"/>
      <c r="GCQ331" s="80"/>
      <c r="GCR331" s="80"/>
      <c r="GCS331" s="80"/>
      <c r="GCT331" s="80"/>
      <c r="GCU331" s="80"/>
      <c r="GCV331" s="80"/>
      <c r="GCW331" s="80"/>
      <c r="GCX331" s="80"/>
      <c r="GCY331" s="80"/>
      <c r="GCZ331" s="80"/>
      <c r="GDA331" s="80"/>
      <c r="GDB331" s="80"/>
      <c r="GDC331" s="80"/>
      <c r="GDD331" s="80"/>
      <c r="GDE331" s="80"/>
      <c r="GDF331" s="80"/>
      <c r="GDG331" s="80"/>
      <c r="GDH331" s="80"/>
      <c r="GDI331" s="80"/>
      <c r="GDJ331" s="80"/>
      <c r="GDK331" s="80"/>
      <c r="GDL331" s="80"/>
      <c r="GDM331" s="80"/>
      <c r="GDN331" s="80"/>
      <c r="GDO331" s="80"/>
      <c r="GDP331" s="80"/>
      <c r="GDQ331" s="80"/>
      <c r="GDR331" s="80"/>
      <c r="GDS331" s="80"/>
      <c r="GDT331" s="80"/>
      <c r="GDU331" s="80"/>
      <c r="GDV331" s="80"/>
      <c r="GDW331" s="80"/>
      <c r="GDX331" s="80"/>
      <c r="GDY331" s="80"/>
      <c r="GDZ331" s="80"/>
      <c r="GEA331" s="80"/>
      <c r="GEB331" s="80"/>
      <c r="GEC331" s="80"/>
      <c r="GED331" s="80"/>
      <c r="GEE331" s="80"/>
      <c r="GEF331" s="80"/>
      <c r="GEG331" s="80"/>
      <c r="GEH331" s="80"/>
      <c r="GEI331" s="80"/>
      <c r="GEJ331" s="80"/>
      <c r="GEK331" s="80"/>
      <c r="GEL331" s="80"/>
      <c r="GEM331" s="80"/>
      <c r="GEN331" s="80"/>
      <c r="GEO331" s="80"/>
      <c r="GEP331" s="80"/>
      <c r="GEQ331" s="80"/>
      <c r="GER331" s="80"/>
      <c r="GES331" s="80"/>
      <c r="GET331" s="80"/>
      <c r="GEU331" s="80"/>
      <c r="GEV331" s="80"/>
      <c r="GEW331" s="80"/>
      <c r="GEX331" s="80"/>
      <c r="GEY331" s="80"/>
      <c r="GEZ331" s="80"/>
      <c r="GFA331" s="80"/>
      <c r="GFB331" s="80"/>
      <c r="GFC331" s="80"/>
      <c r="GFD331" s="80"/>
      <c r="GFE331" s="80"/>
      <c r="GFF331" s="80"/>
      <c r="GFG331" s="80"/>
      <c r="GFH331" s="80"/>
      <c r="GFI331" s="80"/>
      <c r="GFJ331" s="80"/>
      <c r="GFK331" s="80"/>
      <c r="GFL331" s="80"/>
      <c r="GFM331" s="80"/>
      <c r="GFN331" s="80"/>
      <c r="GFO331" s="80"/>
      <c r="GFP331" s="80"/>
      <c r="GFQ331" s="80"/>
      <c r="GFR331" s="80"/>
      <c r="GFS331" s="80"/>
      <c r="GFT331" s="80"/>
      <c r="GFU331" s="80"/>
      <c r="GFV331" s="80"/>
      <c r="GFW331" s="80"/>
      <c r="GFX331" s="80"/>
      <c r="GFY331" s="80"/>
      <c r="GFZ331" s="80"/>
      <c r="GGA331" s="80"/>
      <c r="GGB331" s="80"/>
      <c r="GGC331" s="80"/>
      <c r="GGD331" s="80"/>
      <c r="GGE331" s="80"/>
      <c r="GGF331" s="80"/>
      <c r="GGG331" s="80"/>
      <c r="GGH331" s="80"/>
      <c r="GGI331" s="80"/>
      <c r="GGJ331" s="80"/>
      <c r="GGK331" s="80"/>
      <c r="GGL331" s="80"/>
      <c r="GGM331" s="80"/>
      <c r="GGN331" s="80"/>
      <c r="GGO331" s="80"/>
      <c r="GGP331" s="80"/>
      <c r="GGQ331" s="80"/>
      <c r="GGR331" s="80"/>
      <c r="GGS331" s="80"/>
      <c r="GGT331" s="80"/>
      <c r="GGU331" s="80"/>
      <c r="GGV331" s="80"/>
      <c r="GGW331" s="80"/>
      <c r="GGX331" s="80"/>
      <c r="GGY331" s="80"/>
      <c r="GGZ331" s="80"/>
      <c r="GHA331" s="80"/>
      <c r="GHB331" s="80"/>
      <c r="GHC331" s="80"/>
      <c r="GHD331" s="80"/>
      <c r="GHE331" s="80"/>
      <c r="GHF331" s="80"/>
      <c r="GHG331" s="80"/>
      <c r="GHH331" s="80"/>
      <c r="GHI331" s="80"/>
      <c r="GHJ331" s="80"/>
      <c r="GHK331" s="80"/>
      <c r="GHL331" s="80"/>
      <c r="GHM331" s="80"/>
      <c r="GHN331" s="80"/>
      <c r="GHO331" s="80"/>
      <c r="GHP331" s="80"/>
      <c r="GHQ331" s="80"/>
      <c r="GHR331" s="80"/>
      <c r="GHS331" s="80"/>
      <c r="GHT331" s="80"/>
      <c r="GHU331" s="80"/>
      <c r="GHV331" s="80"/>
      <c r="GHW331" s="80"/>
      <c r="GHX331" s="80"/>
      <c r="GHY331" s="80"/>
      <c r="GHZ331" s="80"/>
      <c r="GIA331" s="80"/>
      <c r="GIB331" s="80"/>
      <c r="GIC331" s="80"/>
      <c r="GID331" s="80"/>
      <c r="GIE331" s="80"/>
      <c r="GIF331" s="80"/>
      <c r="GIG331" s="80"/>
      <c r="GIH331" s="80"/>
      <c r="GII331" s="80"/>
      <c r="GIJ331" s="80"/>
      <c r="GIK331" s="80"/>
      <c r="GIL331" s="80"/>
      <c r="GIM331" s="80"/>
      <c r="GIN331" s="80"/>
      <c r="GIO331" s="80"/>
      <c r="GIP331" s="80"/>
      <c r="GIQ331" s="80"/>
      <c r="GIR331" s="80"/>
      <c r="GIS331" s="80"/>
      <c r="GIT331" s="80"/>
      <c r="GIU331" s="80"/>
      <c r="GIV331" s="80"/>
      <c r="GIW331" s="80"/>
      <c r="GIX331" s="80"/>
      <c r="GIY331" s="80"/>
      <c r="GIZ331" s="80"/>
      <c r="GJA331" s="80"/>
      <c r="GJB331" s="80"/>
      <c r="GJC331" s="80"/>
      <c r="GJD331" s="80"/>
      <c r="GJE331" s="80"/>
      <c r="GJF331" s="80"/>
      <c r="GJG331" s="80"/>
      <c r="GJH331" s="80"/>
      <c r="GJI331" s="80"/>
      <c r="GJJ331" s="80"/>
      <c r="GJK331" s="80"/>
      <c r="GJL331" s="80"/>
      <c r="GJM331" s="80"/>
      <c r="GJN331" s="80"/>
      <c r="GJO331" s="80"/>
      <c r="GJP331" s="80"/>
      <c r="GJQ331" s="80"/>
      <c r="GJR331" s="80"/>
      <c r="GJS331" s="80"/>
      <c r="GJT331" s="80"/>
      <c r="GJU331" s="80"/>
      <c r="GJV331" s="80"/>
      <c r="GJW331" s="80"/>
      <c r="GJX331" s="80"/>
      <c r="GJY331" s="80"/>
      <c r="GJZ331" s="80"/>
      <c r="GKA331" s="80"/>
      <c r="GKB331" s="80"/>
      <c r="GKC331" s="80"/>
      <c r="GKD331" s="80"/>
      <c r="GKE331" s="80"/>
      <c r="GKF331" s="80"/>
      <c r="GKG331" s="80"/>
      <c r="GKH331" s="80"/>
      <c r="GKI331" s="80"/>
      <c r="GKJ331" s="80"/>
      <c r="GKK331" s="80"/>
      <c r="GKL331" s="80"/>
      <c r="GKM331" s="80"/>
      <c r="GKN331" s="80"/>
      <c r="GKO331" s="80"/>
      <c r="GKP331" s="80"/>
      <c r="GKQ331" s="80"/>
      <c r="GKR331" s="80"/>
      <c r="GKS331" s="80"/>
      <c r="GKT331" s="80"/>
      <c r="GKU331" s="80"/>
      <c r="GKV331" s="80"/>
      <c r="GKW331" s="80"/>
      <c r="GKX331" s="80"/>
      <c r="GKY331" s="80"/>
      <c r="GKZ331" s="80"/>
      <c r="GLA331" s="80"/>
      <c r="GLB331" s="80"/>
      <c r="GLC331" s="80"/>
      <c r="GLD331" s="80"/>
      <c r="GLE331" s="80"/>
      <c r="GLF331" s="80"/>
      <c r="GLG331" s="80"/>
      <c r="GLH331" s="80"/>
      <c r="GLI331" s="80"/>
      <c r="GLJ331" s="80"/>
      <c r="GLK331" s="80"/>
      <c r="GLL331" s="80"/>
      <c r="GLM331" s="80"/>
      <c r="GLN331" s="80"/>
      <c r="GLO331" s="80"/>
      <c r="GLP331" s="80"/>
      <c r="GLQ331" s="80"/>
      <c r="GLR331" s="80"/>
      <c r="GLS331" s="80"/>
      <c r="GLT331" s="80"/>
      <c r="GLU331" s="80"/>
      <c r="GLV331" s="80"/>
      <c r="GLW331" s="80"/>
      <c r="GLX331" s="80"/>
      <c r="GLY331" s="80"/>
      <c r="GLZ331" s="80"/>
      <c r="GMA331" s="80"/>
      <c r="GMB331" s="80"/>
      <c r="GMC331" s="80"/>
      <c r="GMD331" s="80"/>
      <c r="GME331" s="80"/>
      <c r="GMF331" s="80"/>
      <c r="GMG331" s="80"/>
      <c r="GMH331" s="80"/>
      <c r="GMI331" s="80"/>
      <c r="GMJ331" s="80"/>
      <c r="GMK331" s="80"/>
      <c r="GML331" s="80"/>
      <c r="GMM331" s="80"/>
      <c r="GMN331" s="80"/>
      <c r="GMO331" s="80"/>
      <c r="GMP331" s="80"/>
      <c r="GMQ331" s="80"/>
      <c r="GMR331" s="80"/>
      <c r="GMS331" s="80"/>
      <c r="GMT331" s="80"/>
      <c r="GMU331" s="80"/>
      <c r="GMV331" s="80"/>
      <c r="GMW331" s="80"/>
      <c r="GMX331" s="80"/>
      <c r="GMY331" s="80"/>
      <c r="GMZ331" s="80"/>
      <c r="GNA331" s="80"/>
      <c r="GNB331" s="80"/>
      <c r="GNC331" s="80"/>
      <c r="GND331" s="80"/>
      <c r="GNE331" s="80"/>
      <c r="GNF331" s="80"/>
      <c r="GNG331" s="80"/>
      <c r="GNH331" s="80"/>
      <c r="GNI331" s="80"/>
      <c r="GNJ331" s="80"/>
      <c r="GNK331" s="80"/>
      <c r="GNL331" s="80"/>
      <c r="GNM331" s="80"/>
      <c r="GNN331" s="80"/>
      <c r="GNO331" s="80"/>
      <c r="GNP331" s="80"/>
      <c r="GNQ331" s="80"/>
      <c r="GNR331" s="80"/>
      <c r="GNS331" s="80"/>
      <c r="GNT331" s="80"/>
      <c r="GNU331" s="80"/>
      <c r="GNV331" s="80"/>
      <c r="GNW331" s="80"/>
      <c r="GNX331" s="80"/>
      <c r="GNY331" s="80"/>
      <c r="GNZ331" s="80"/>
      <c r="GOA331" s="80"/>
      <c r="GOB331" s="80"/>
      <c r="GOC331" s="80"/>
      <c r="GOD331" s="80"/>
      <c r="GOE331" s="80"/>
      <c r="GOF331" s="80"/>
      <c r="GOG331" s="80"/>
      <c r="GOH331" s="80"/>
      <c r="GOI331" s="80"/>
      <c r="GOJ331" s="80"/>
      <c r="GOK331" s="80"/>
      <c r="GOL331" s="80"/>
      <c r="GOM331" s="80"/>
      <c r="GON331" s="80"/>
      <c r="GOO331" s="80"/>
      <c r="GOP331" s="80"/>
      <c r="GOQ331" s="80"/>
      <c r="GOR331" s="80"/>
      <c r="GOS331" s="80"/>
      <c r="GOT331" s="80"/>
      <c r="GOU331" s="80"/>
      <c r="GOV331" s="80"/>
      <c r="GOW331" s="80"/>
      <c r="GOX331" s="80"/>
      <c r="GOY331" s="80"/>
      <c r="GOZ331" s="80"/>
      <c r="GPA331" s="80"/>
      <c r="GPB331" s="80"/>
      <c r="GPC331" s="80"/>
      <c r="GPD331" s="80"/>
      <c r="GPE331" s="80"/>
      <c r="GPF331" s="80"/>
      <c r="GPG331" s="80"/>
      <c r="GPH331" s="80"/>
      <c r="GPI331" s="80"/>
      <c r="GPJ331" s="80"/>
      <c r="GPK331" s="80"/>
      <c r="GPL331" s="80"/>
      <c r="GPM331" s="80"/>
      <c r="GPN331" s="80"/>
      <c r="GPO331" s="80"/>
      <c r="GPP331" s="80"/>
      <c r="GPQ331" s="80"/>
      <c r="GPR331" s="80"/>
      <c r="GPS331" s="80"/>
      <c r="GPT331" s="80"/>
      <c r="GPU331" s="80"/>
      <c r="GPV331" s="80"/>
      <c r="GPW331" s="80"/>
      <c r="GPX331" s="80"/>
      <c r="GPY331" s="80"/>
      <c r="GPZ331" s="80"/>
      <c r="GQA331" s="80"/>
      <c r="GQB331" s="80"/>
      <c r="GQC331" s="80"/>
      <c r="GQD331" s="80"/>
      <c r="GQE331" s="80"/>
      <c r="GQF331" s="80"/>
      <c r="GQG331" s="80"/>
      <c r="GQH331" s="80"/>
      <c r="GQI331" s="80"/>
      <c r="GQJ331" s="80"/>
      <c r="GQK331" s="80"/>
      <c r="GQL331" s="80"/>
      <c r="GQM331" s="80"/>
      <c r="GQN331" s="80"/>
      <c r="GQO331" s="80"/>
      <c r="GQP331" s="80"/>
      <c r="GQQ331" s="80"/>
      <c r="GQR331" s="80"/>
      <c r="GQS331" s="80"/>
      <c r="GQT331" s="80"/>
      <c r="GQU331" s="80"/>
      <c r="GQV331" s="80"/>
      <c r="GQW331" s="80"/>
      <c r="GQX331" s="80"/>
      <c r="GQY331" s="80"/>
      <c r="GQZ331" s="80"/>
      <c r="GRA331" s="80"/>
      <c r="GRB331" s="80"/>
      <c r="GRC331" s="80"/>
      <c r="GRD331" s="80"/>
      <c r="GRE331" s="80"/>
      <c r="GRF331" s="80"/>
      <c r="GRG331" s="80"/>
      <c r="GRH331" s="80"/>
      <c r="GRI331" s="80"/>
      <c r="GRJ331" s="80"/>
      <c r="GRK331" s="80"/>
      <c r="GRL331" s="80"/>
      <c r="GRM331" s="80"/>
      <c r="GRN331" s="80"/>
      <c r="GRO331" s="80"/>
      <c r="GRP331" s="80"/>
      <c r="GRQ331" s="80"/>
      <c r="GRR331" s="80"/>
      <c r="GRS331" s="80"/>
      <c r="GRT331" s="80"/>
      <c r="GRU331" s="80"/>
      <c r="GRV331" s="80"/>
      <c r="GRW331" s="80"/>
      <c r="GRX331" s="80"/>
      <c r="GRY331" s="80"/>
      <c r="GRZ331" s="80"/>
      <c r="GSA331" s="80"/>
      <c r="GSB331" s="80"/>
      <c r="GSC331" s="80"/>
      <c r="GSD331" s="80"/>
      <c r="GSE331" s="80"/>
      <c r="GSF331" s="80"/>
      <c r="GSG331" s="80"/>
      <c r="GSH331" s="80"/>
      <c r="GSI331" s="80"/>
      <c r="GSJ331" s="80"/>
      <c r="GSK331" s="80"/>
      <c r="GSL331" s="80"/>
      <c r="GSM331" s="80"/>
      <c r="GSN331" s="80"/>
      <c r="GSO331" s="80"/>
      <c r="GSP331" s="80"/>
      <c r="GSQ331" s="80"/>
      <c r="GSR331" s="80"/>
      <c r="GSS331" s="80"/>
      <c r="GST331" s="80"/>
      <c r="GSU331" s="80"/>
      <c r="GSV331" s="80"/>
      <c r="GSW331" s="80"/>
      <c r="GSX331" s="80"/>
      <c r="GSY331" s="80"/>
      <c r="GSZ331" s="80"/>
      <c r="GTA331" s="80"/>
      <c r="GTB331" s="80"/>
      <c r="GTC331" s="80"/>
      <c r="GTD331" s="80"/>
      <c r="GTE331" s="80"/>
      <c r="GTF331" s="80"/>
      <c r="GTG331" s="80"/>
      <c r="GTH331" s="80"/>
      <c r="GTI331" s="80"/>
      <c r="GTJ331" s="80"/>
      <c r="GTK331" s="80"/>
      <c r="GTL331" s="80"/>
      <c r="GTM331" s="80"/>
      <c r="GTN331" s="80"/>
      <c r="GTO331" s="80"/>
      <c r="GTP331" s="80"/>
      <c r="GTQ331" s="80"/>
      <c r="GTR331" s="80"/>
      <c r="GTS331" s="80"/>
      <c r="GTT331" s="80"/>
      <c r="GTU331" s="80"/>
      <c r="GTV331" s="80"/>
      <c r="GTW331" s="80"/>
      <c r="GTX331" s="80"/>
      <c r="GTY331" s="80"/>
      <c r="GTZ331" s="80"/>
      <c r="GUA331" s="80"/>
      <c r="GUB331" s="80"/>
      <c r="GUC331" s="80"/>
      <c r="GUD331" s="80"/>
      <c r="GUE331" s="80"/>
      <c r="GUF331" s="80"/>
      <c r="GUG331" s="80"/>
      <c r="GUH331" s="80"/>
      <c r="GUI331" s="80"/>
      <c r="GUJ331" s="80"/>
      <c r="GUK331" s="80"/>
      <c r="GUL331" s="80"/>
      <c r="GUM331" s="80"/>
      <c r="GUN331" s="80"/>
      <c r="GUO331" s="80"/>
      <c r="GUP331" s="80"/>
      <c r="GUQ331" s="80"/>
      <c r="GUR331" s="80"/>
      <c r="GUS331" s="80"/>
      <c r="GUT331" s="80"/>
      <c r="GUU331" s="80"/>
      <c r="GUV331" s="80"/>
      <c r="GUW331" s="80"/>
      <c r="GUX331" s="80"/>
      <c r="GUY331" s="80"/>
      <c r="GUZ331" s="80"/>
      <c r="GVA331" s="80"/>
      <c r="GVB331" s="80"/>
      <c r="GVC331" s="80"/>
      <c r="GVD331" s="80"/>
      <c r="GVE331" s="80"/>
      <c r="GVF331" s="80"/>
      <c r="GVG331" s="80"/>
      <c r="GVH331" s="80"/>
      <c r="GVI331" s="80"/>
      <c r="GVJ331" s="80"/>
      <c r="GVK331" s="80"/>
      <c r="GVL331" s="80"/>
      <c r="GVM331" s="80"/>
      <c r="GVN331" s="80"/>
      <c r="GVO331" s="80"/>
      <c r="GVP331" s="80"/>
      <c r="GVQ331" s="80"/>
      <c r="GVR331" s="80"/>
      <c r="GVS331" s="80"/>
      <c r="GVT331" s="80"/>
      <c r="GVU331" s="80"/>
      <c r="GVV331" s="80"/>
      <c r="GVW331" s="80"/>
      <c r="GVX331" s="80"/>
      <c r="GVY331" s="80"/>
      <c r="GVZ331" s="80"/>
      <c r="GWA331" s="80"/>
      <c r="GWB331" s="80"/>
      <c r="GWC331" s="80"/>
      <c r="GWD331" s="80"/>
      <c r="GWE331" s="80"/>
      <c r="GWF331" s="80"/>
      <c r="GWG331" s="80"/>
      <c r="GWH331" s="80"/>
      <c r="GWI331" s="80"/>
      <c r="GWJ331" s="80"/>
      <c r="GWK331" s="80"/>
      <c r="GWL331" s="80"/>
      <c r="GWM331" s="80"/>
      <c r="GWN331" s="80"/>
      <c r="GWO331" s="80"/>
      <c r="GWP331" s="80"/>
      <c r="GWQ331" s="80"/>
      <c r="GWR331" s="80"/>
      <c r="GWS331" s="80"/>
      <c r="GWT331" s="80"/>
      <c r="GWU331" s="80"/>
      <c r="GWV331" s="80"/>
      <c r="GWW331" s="80"/>
      <c r="GWX331" s="80"/>
      <c r="GWY331" s="80"/>
      <c r="GWZ331" s="80"/>
      <c r="GXA331" s="80"/>
      <c r="GXB331" s="80"/>
      <c r="GXC331" s="80"/>
      <c r="GXD331" s="80"/>
      <c r="GXE331" s="80"/>
      <c r="GXF331" s="80"/>
      <c r="GXG331" s="80"/>
      <c r="GXH331" s="80"/>
      <c r="GXI331" s="80"/>
      <c r="GXJ331" s="80"/>
      <c r="GXK331" s="80"/>
      <c r="GXL331" s="80"/>
      <c r="GXM331" s="80"/>
      <c r="GXN331" s="80"/>
      <c r="GXO331" s="80"/>
      <c r="GXP331" s="80"/>
      <c r="GXQ331" s="80"/>
      <c r="GXR331" s="80"/>
      <c r="GXS331" s="80"/>
      <c r="GXT331" s="80"/>
      <c r="GXU331" s="80"/>
      <c r="GXV331" s="80"/>
      <c r="GXW331" s="80"/>
      <c r="GXX331" s="80"/>
      <c r="GXY331" s="80"/>
      <c r="GXZ331" s="80"/>
      <c r="GYA331" s="80"/>
      <c r="GYB331" s="80"/>
      <c r="GYC331" s="80"/>
      <c r="GYD331" s="80"/>
      <c r="GYE331" s="80"/>
      <c r="GYF331" s="80"/>
      <c r="GYG331" s="80"/>
      <c r="GYH331" s="80"/>
      <c r="GYI331" s="80"/>
      <c r="GYJ331" s="80"/>
      <c r="GYK331" s="80"/>
      <c r="GYL331" s="80"/>
      <c r="GYM331" s="80"/>
      <c r="GYN331" s="80"/>
      <c r="GYO331" s="80"/>
      <c r="GYP331" s="80"/>
      <c r="GYQ331" s="80"/>
      <c r="GYR331" s="80"/>
      <c r="GYS331" s="80"/>
      <c r="GYT331" s="80"/>
      <c r="GYU331" s="80"/>
      <c r="GYV331" s="80"/>
      <c r="GYW331" s="80"/>
      <c r="GYX331" s="80"/>
      <c r="GYY331" s="80"/>
      <c r="GYZ331" s="80"/>
      <c r="GZA331" s="80"/>
      <c r="GZB331" s="80"/>
      <c r="GZC331" s="80"/>
      <c r="GZD331" s="80"/>
      <c r="GZE331" s="80"/>
      <c r="GZF331" s="80"/>
      <c r="GZG331" s="80"/>
      <c r="GZH331" s="80"/>
      <c r="GZI331" s="80"/>
      <c r="GZJ331" s="80"/>
      <c r="GZK331" s="80"/>
      <c r="GZL331" s="80"/>
      <c r="GZM331" s="80"/>
      <c r="GZN331" s="80"/>
      <c r="GZO331" s="80"/>
      <c r="GZP331" s="80"/>
      <c r="GZQ331" s="80"/>
      <c r="GZR331" s="80"/>
      <c r="GZS331" s="80"/>
      <c r="GZT331" s="80"/>
      <c r="GZU331" s="80"/>
      <c r="GZV331" s="80"/>
      <c r="GZW331" s="80"/>
      <c r="GZX331" s="80"/>
      <c r="GZY331" s="80"/>
      <c r="GZZ331" s="80"/>
      <c r="HAA331" s="80"/>
      <c r="HAB331" s="80"/>
      <c r="HAC331" s="80"/>
      <c r="HAD331" s="80"/>
      <c r="HAE331" s="80"/>
      <c r="HAF331" s="80"/>
      <c r="HAG331" s="80"/>
      <c r="HAH331" s="80"/>
      <c r="HAI331" s="80"/>
      <c r="HAJ331" s="80"/>
      <c r="HAK331" s="80"/>
      <c r="HAL331" s="80"/>
      <c r="HAM331" s="80"/>
      <c r="HAN331" s="80"/>
      <c r="HAO331" s="80"/>
      <c r="HAP331" s="80"/>
      <c r="HAQ331" s="80"/>
      <c r="HAR331" s="80"/>
      <c r="HAS331" s="80"/>
      <c r="HAT331" s="80"/>
      <c r="HAU331" s="80"/>
      <c r="HAV331" s="80"/>
      <c r="HAW331" s="80"/>
      <c r="HAX331" s="80"/>
      <c r="HAY331" s="80"/>
      <c r="HAZ331" s="80"/>
      <c r="HBA331" s="80"/>
      <c r="HBB331" s="80"/>
      <c r="HBC331" s="80"/>
      <c r="HBD331" s="80"/>
      <c r="HBE331" s="80"/>
      <c r="HBF331" s="80"/>
      <c r="HBG331" s="80"/>
      <c r="HBH331" s="80"/>
      <c r="HBI331" s="80"/>
      <c r="HBJ331" s="80"/>
      <c r="HBK331" s="80"/>
      <c r="HBL331" s="80"/>
      <c r="HBM331" s="80"/>
      <c r="HBN331" s="80"/>
      <c r="HBO331" s="80"/>
      <c r="HBP331" s="80"/>
      <c r="HBQ331" s="80"/>
      <c r="HBR331" s="80"/>
      <c r="HBS331" s="80"/>
      <c r="HBT331" s="80"/>
      <c r="HBU331" s="80"/>
      <c r="HBV331" s="80"/>
      <c r="HBW331" s="80"/>
      <c r="HBX331" s="80"/>
      <c r="HBY331" s="80"/>
      <c r="HBZ331" s="80"/>
      <c r="HCA331" s="80"/>
      <c r="HCB331" s="80"/>
      <c r="HCC331" s="80"/>
      <c r="HCD331" s="80"/>
      <c r="HCE331" s="80"/>
      <c r="HCF331" s="80"/>
      <c r="HCG331" s="80"/>
      <c r="HCH331" s="80"/>
      <c r="HCI331" s="80"/>
      <c r="HCJ331" s="80"/>
      <c r="HCK331" s="80"/>
      <c r="HCL331" s="80"/>
      <c r="HCM331" s="80"/>
      <c r="HCN331" s="80"/>
      <c r="HCO331" s="80"/>
      <c r="HCP331" s="80"/>
      <c r="HCQ331" s="80"/>
      <c r="HCR331" s="80"/>
      <c r="HCS331" s="80"/>
      <c r="HCT331" s="80"/>
      <c r="HCU331" s="80"/>
      <c r="HCV331" s="80"/>
      <c r="HCW331" s="80"/>
      <c r="HCX331" s="80"/>
      <c r="HCY331" s="80"/>
      <c r="HCZ331" s="80"/>
      <c r="HDA331" s="80"/>
      <c r="HDB331" s="80"/>
      <c r="HDC331" s="80"/>
      <c r="HDD331" s="80"/>
      <c r="HDE331" s="80"/>
      <c r="HDF331" s="80"/>
      <c r="HDG331" s="80"/>
      <c r="HDH331" s="80"/>
      <c r="HDI331" s="80"/>
      <c r="HDJ331" s="80"/>
      <c r="HDK331" s="80"/>
      <c r="HDL331" s="80"/>
      <c r="HDM331" s="80"/>
      <c r="HDN331" s="80"/>
      <c r="HDO331" s="80"/>
      <c r="HDP331" s="80"/>
      <c r="HDQ331" s="80"/>
      <c r="HDR331" s="80"/>
      <c r="HDS331" s="80"/>
      <c r="HDT331" s="80"/>
      <c r="HDU331" s="80"/>
      <c r="HDV331" s="80"/>
      <c r="HDW331" s="80"/>
      <c r="HDX331" s="80"/>
      <c r="HDY331" s="80"/>
      <c r="HDZ331" s="80"/>
      <c r="HEA331" s="80"/>
      <c r="HEB331" s="80"/>
      <c r="HEC331" s="80"/>
      <c r="HED331" s="80"/>
      <c r="HEE331" s="80"/>
      <c r="HEF331" s="80"/>
      <c r="HEG331" s="80"/>
      <c r="HEH331" s="80"/>
      <c r="HEI331" s="80"/>
      <c r="HEJ331" s="80"/>
      <c r="HEK331" s="80"/>
      <c r="HEL331" s="80"/>
      <c r="HEM331" s="80"/>
      <c r="HEN331" s="80"/>
      <c r="HEO331" s="80"/>
      <c r="HEP331" s="80"/>
      <c r="HEQ331" s="80"/>
      <c r="HER331" s="80"/>
      <c r="HES331" s="80"/>
      <c r="HET331" s="80"/>
      <c r="HEU331" s="80"/>
      <c r="HEV331" s="80"/>
      <c r="HEW331" s="80"/>
      <c r="HEX331" s="80"/>
      <c r="HEY331" s="80"/>
      <c r="HEZ331" s="80"/>
      <c r="HFA331" s="80"/>
      <c r="HFB331" s="80"/>
      <c r="HFC331" s="80"/>
      <c r="HFD331" s="80"/>
      <c r="HFE331" s="80"/>
      <c r="HFF331" s="80"/>
      <c r="HFG331" s="80"/>
      <c r="HFH331" s="80"/>
      <c r="HFI331" s="80"/>
      <c r="HFJ331" s="80"/>
      <c r="HFK331" s="80"/>
      <c r="HFL331" s="80"/>
      <c r="HFM331" s="80"/>
      <c r="HFN331" s="80"/>
      <c r="HFO331" s="80"/>
      <c r="HFP331" s="80"/>
      <c r="HFQ331" s="80"/>
      <c r="HFR331" s="80"/>
      <c r="HFS331" s="80"/>
      <c r="HFT331" s="80"/>
      <c r="HFU331" s="80"/>
      <c r="HFV331" s="80"/>
      <c r="HFW331" s="80"/>
      <c r="HFX331" s="80"/>
      <c r="HFY331" s="80"/>
      <c r="HFZ331" s="80"/>
      <c r="HGA331" s="80"/>
      <c r="HGB331" s="80"/>
      <c r="HGC331" s="80"/>
      <c r="HGD331" s="80"/>
      <c r="HGE331" s="80"/>
      <c r="HGF331" s="80"/>
      <c r="HGG331" s="80"/>
      <c r="HGH331" s="80"/>
      <c r="HGI331" s="80"/>
      <c r="HGJ331" s="80"/>
      <c r="HGK331" s="80"/>
      <c r="HGL331" s="80"/>
      <c r="HGM331" s="80"/>
      <c r="HGN331" s="80"/>
      <c r="HGO331" s="80"/>
      <c r="HGP331" s="80"/>
      <c r="HGQ331" s="80"/>
      <c r="HGR331" s="80"/>
      <c r="HGS331" s="80"/>
      <c r="HGT331" s="80"/>
      <c r="HGU331" s="80"/>
      <c r="HGV331" s="80"/>
      <c r="HGW331" s="80"/>
      <c r="HGX331" s="80"/>
      <c r="HGY331" s="80"/>
      <c r="HGZ331" s="80"/>
      <c r="HHA331" s="80"/>
      <c r="HHB331" s="80"/>
      <c r="HHC331" s="80"/>
      <c r="HHD331" s="80"/>
      <c r="HHE331" s="80"/>
      <c r="HHF331" s="80"/>
      <c r="HHG331" s="80"/>
      <c r="HHH331" s="80"/>
      <c r="HHI331" s="80"/>
      <c r="HHJ331" s="80"/>
      <c r="HHK331" s="80"/>
      <c r="HHL331" s="80"/>
      <c r="HHM331" s="80"/>
      <c r="HHN331" s="80"/>
      <c r="HHO331" s="80"/>
      <c r="HHP331" s="80"/>
      <c r="HHQ331" s="80"/>
      <c r="HHR331" s="80"/>
      <c r="HHS331" s="80"/>
      <c r="HHT331" s="80"/>
      <c r="HHU331" s="80"/>
      <c r="HHV331" s="80"/>
      <c r="HHW331" s="80"/>
      <c r="HHX331" s="80"/>
      <c r="HHY331" s="80"/>
      <c r="HHZ331" s="80"/>
      <c r="HIA331" s="80"/>
      <c r="HIB331" s="80"/>
      <c r="HIC331" s="80"/>
      <c r="HID331" s="80"/>
      <c r="HIE331" s="80"/>
      <c r="HIF331" s="80"/>
      <c r="HIG331" s="80"/>
      <c r="HIH331" s="80"/>
      <c r="HII331" s="80"/>
      <c r="HIJ331" s="80"/>
      <c r="HIK331" s="80"/>
      <c r="HIL331" s="80"/>
      <c r="HIM331" s="80"/>
      <c r="HIN331" s="80"/>
      <c r="HIO331" s="80"/>
      <c r="HIP331" s="80"/>
      <c r="HIQ331" s="80"/>
      <c r="HIR331" s="80"/>
      <c r="HIS331" s="80"/>
      <c r="HIT331" s="80"/>
      <c r="HIU331" s="80"/>
      <c r="HIV331" s="80"/>
      <c r="HIW331" s="80"/>
      <c r="HIX331" s="80"/>
      <c r="HIY331" s="80"/>
      <c r="HIZ331" s="80"/>
      <c r="HJA331" s="80"/>
      <c r="HJB331" s="80"/>
      <c r="HJC331" s="80"/>
      <c r="HJD331" s="80"/>
      <c r="HJE331" s="80"/>
      <c r="HJF331" s="80"/>
      <c r="HJG331" s="80"/>
      <c r="HJH331" s="80"/>
      <c r="HJI331" s="80"/>
      <c r="HJJ331" s="80"/>
      <c r="HJK331" s="80"/>
      <c r="HJL331" s="80"/>
      <c r="HJM331" s="80"/>
      <c r="HJN331" s="80"/>
      <c r="HJO331" s="80"/>
      <c r="HJP331" s="80"/>
      <c r="HJQ331" s="80"/>
      <c r="HJR331" s="80"/>
      <c r="HJS331" s="80"/>
      <c r="HJT331" s="80"/>
      <c r="HJU331" s="80"/>
      <c r="HJV331" s="80"/>
      <c r="HJW331" s="80"/>
      <c r="HJX331" s="80"/>
      <c r="HJY331" s="80"/>
      <c r="HJZ331" s="80"/>
      <c r="HKA331" s="80"/>
      <c r="HKB331" s="80"/>
      <c r="HKC331" s="80"/>
      <c r="HKD331" s="80"/>
      <c r="HKE331" s="80"/>
      <c r="HKF331" s="80"/>
      <c r="HKG331" s="80"/>
      <c r="HKH331" s="80"/>
      <c r="HKI331" s="80"/>
      <c r="HKJ331" s="80"/>
      <c r="HKK331" s="80"/>
      <c r="HKL331" s="80"/>
      <c r="HKM331" s="80"/>
      <c r="HKN331" s="80"/>
      <c r="HKO331" s="80"/>
      <c r="HKP331" s="80"/>
      <c r="HKQ331" s="80"/>
      <c r="HKR331" s="80"/>
      <c r="HKS331" s="80"/>
      <c r="HKT331" s="80"/>
      <c r="HKU331" s="80"/>
      <c r="HKV331" s="80"/>
      <c r="HKW331" s="80"/>
      <c r="HKX331" s="80"/>
      <c r="HKY331" s="80"/>
      <c r="HKZ331" s="80"/>
      <c r="HLA331" s="80"/>
      <c r="HLB331" s="80"/>
      <c r="HLC331" s="80"/>
      <c r="HLD331" s="80"/>
      <c r="HLE331" s="80"/>
      <c r="HLF331" s="80"/>
      <c r="HLG331" s="80"/>
      <c r="HLH331" s="80"/>
      <c r="HLI331" s="80"/>
      <c r="HLJ331" s="80"/>
      <c r="HLK331" s="80"/>
      <c r="HLL331" s="80"/>
      <c r="HLM331" s="80"/>
      <c r="HLN331" s="80"/>
      <c r="HLO331" s="80"/>
      <c r="HLP331" s="80"/>
      <c r="HLQ331" s="80"/>
      <c r="HLR331" s="80"/>
      <c r="HLS331" s="80"/>
      <c r="HLT331" s="80"/>
      <c r="HLU331" s="80"/>
      <c r="HLV331" s="80"/>
      <c r="HLW331" s="80"/>
      <c r="HLX331" s="80"/>
      <c r="HLY331" s="80"/>
      <c r="HLZ331" s="80"/>
      <c r="HMA331" s="80"/>
      <c r="HMB331" s="80"/>
      <c r="HMC331" s="80"/>
      <c r="HMD331" s="80"/>
      <c r="HME331" s="80"/>
      <c r="HMF331" s="80"/>
      <c r="HMG331" s="80"/>
      <c r="HMH331" s="80"/>
      <c r="HMI331" s="80"/>
      <c r="HMJ331" s="80"/>
      <c r="HMK331" s="80"/>
      <c r="HML331" s="80"/>
      <c r="HMM331" s="80"/>
      <c r="HMN331" s="80"/>
      <c r="HMO331" s="80"/>
      <c r="HMP331" s="80"/>
      <c r="HMQ331" s="80"/>
      <c r="HMR331" s="80"/>
      <c r="HMS331" s="80"/>
      <c r="HMT331" s="80"/>
      <c r="HMU331" s="80"/>
      <c r="HMV331" s="80"/>
      <c r="HMW331" s="80"/>
      <c r="HMX331" s="80"/>
      <c r="HMY331" s="80"/>
      <c r="HMZ331" s="80"/>
      <c r="HNA331" s="80"/>
      <c r="HNB331" s="80"/>
      <c r="HNC331" s="80"/>
      <c r="HND331" s="80"/>
      <c r="HNE331" s="80"/>
      <c r="HNF331" s="80"/>
      <c r="HNG331" s="80"/>
      <c r="HNH331" s="80"/>
      <c r="HNI331" s="80"/>
      <c r="HNJ331" s="80"/>
      <c r="HNK331" s="80"/>
      <c r="HNL331" s="80"/>
      <c r="HNM331" s="80"/>
      <c r="HNN331" s="80"/>
      <c r="HNO331" s="80"/>
      <c r="HNP331" s="80"/>
      <c r="HNQ331" s="80"/>
      <c r="HNR331" s="80"/>
      <c r="HNS331" s="80"/>
      <c r="HNT331" s="80"/>
      <c r="HNU331" s="80"/>
      <c r="HNV331" s="80"/>
      <c r="HNW331" s="80"/>
      <c r="HNX331" s="80"/>
      <c r="HNY331" s="80"/>
      <c r="HNZ331" s="80"/>
      <c r="HOA331" s="80"/>
      <c r="HOB331" s="80"/>
      <c r="HOC331" s="80"/>
      <c r="HOD331" s="80"/>
      <c r="HOE331" s="80"/>
      <c r="HOF331" s="80"/>
      <c r="HOG331" s="80"/>
      <c r="HOH331" s="80"/>
      <c r="HOI331" s="80"/>
      <c r="HOJ331" s="80"/>
      <c r="HOK331" s="80"/>
      <c r="HOL331" s="80"/>
      <c r="HOM331" s="80"/>
      <c r="HON331" s="80"/>
      <c r="HOO331" s="80"/>
      <c r="HOP331" s="80"/>
      <c r="HOQ331" s="80"/>
      <c r="HOR331" s="80"/>
      <c r="HOS331" s="80"/>
      <c r="HOT331" s="80"/>
      <c r="HOU331" s="80"/>
      <c r="HOV331" s="80"/>
      <c r="HOW331" s="80"/>
      <c r="HOX331" s="80"/>
      <c r="HOY331" s="80"/>
      <c r="HOZ331" s="80"/>
      <c r="HPA331" s="80"/>
      <c r="HPB331" s="80"/>
      <c r="HPC331" s="80"/>
      <c r="HPD331" s="80"/>
      <c r="HPE331" s="80"/>
      <c r="HPF331" s="80"/>
      <c r="HPG331" s="80"/>
      <c r="HPH331" s="80"/>
      <c r="HPI331" s="80"/>
      <c r="HPJ331" s="80"/>
      <c r="HPK331" s="80"/>
      <c r="HPL331" s="80"/>
      <c r="HPM331" s="80"/>
      <c r="HPN331" s="80"/>
      <c r="HPO331" s="80"/>
      <c r="HPP331" s="80"/>
      <c r="HPQ331" s="80"/>
      <c r="HPR331" s="80"/>
      <c r="HPS331" s="80"/>
      <c r="HPT331" s="80"/>
      <c r="HPU331" s="80"/>
      <c r="HPV331" s="80"/>
      <c r="HPW331" s="80"/>
      <c r="HPX331" s="80"/>
      <c r="HPY331" s="80"/>
      <c r="HPZ331" s="80"/>
      <c r="HQA331" s="80"/>
      <c r="HQB331" s="80"/>
      <c r="HQC331" s="80"/>
      <c r="HQD331" s="80"/>
      <c r="HQE331" s="80"/>
      <c r="HQF331" s="80"/>
      <c r="HQG331" s="80"/>
      <c r="HQH331" s="80"/>
      <c r="HQI331" s="80"/>
      <c r="HQJ331" s="80"/>
      <c r="HQK331" s="80"/>
      <c r="HQL331" s="80"/>
      <c r="HQM331" s="80"/>
      <c r="HQN331" s="80"/>
      <c r="HQO331" s="80"/>
      <c r="HQP331" s="80"/>
      <c r="HQQ331" s="80"/>
      <c r="HQR331" s="80"/>
      <c r="HQS331" s="80"/>
      <c r="HQT331" s="80"/>
      <c r="HQU331" s="80"/>
      <c r="HQV331" s="80"/>
      <c r="HQW331" s="80"/>
      <c r="HQX331" s="80"/>
      <c r="HQY331" s="80"/>
      <c r="HQZ331" s="80"/>
      <c r="HRA331" s="80"/>
      <c r="HRB331" s="80"/>
      <c r="HRC331" s="80"/>
      <c r="HRD331" s="80"/>
      <c r="HRE331" s="80"/>
      <c r="HRF331" s="80"/>
      <c r="HRG331" s="80"/>
      <c r="HRH331" s="80"/>
      <c r="HRI331" s="80"/>
      <c r="HRJ331" s="80"/>
      <c r="HRK331" s="80"/>
      <c r="HRL331" s="80"/>
      <c r="HRM331" s="80"/>
      <c r="HRN331" s="80"/>
      <c r="HRO331" s="80"/>
      <c r="HRP331" s="80"/>
      <c r="HRQ331" s="80"/>
      <c r="HRR331" s="80"/>
      <c r="HRS331" s="80"/>
      <c r="HRT331" s="80"/>
      <c r="HRU331" s="80"/>
      <c r="HRV331" s="80"/>
      <c r="HRW331" s="80"/>
      <c r="HRX331" s="80"/>
      <c r="HRY331" s="80"/>
      <c r="HRZ331" s="80"/>
      <c r="HSA331" s="80"/>
      <c r="HSB331" s="80"/>
      <c r="HSC331" s="80"/>
      <c r="HSD331" s="80"/>
      <c r="HSE331" s="80"/>
      <c r="HSF331" s="80"/>
      <c r="HSG331" s="80"/>
      <c r="HSH331" s="80"/>
      <c r="HSI331" s="80"/>
      <c r="HSJ331" s="80"/>
      <c r="HSK331" s="80"/>
      <c r="HSL331" s="80"/>
      <c r="HSM331" s="80"/>
      <c r="HSN331" s="80"/>
      <c r="HSO331" s="80"/>
      <c r="HSP331" s="80"/>
      <c r="HSQ331" s="80"/>
      <c r="HSR331" s="80"/>
      <c r="HSS331" s="80"/>
      <c r="HST331" s="80"/>
      <c r="HSU331" s="80"/>
      <c r="HSV331" s="80"/>
      <c r="HSW331" s="80"/>
      <c r="HSX331" s="80"/>
      <c r="HSY331" s="80"/>
      <c r="HSZ331" s="80"/>
      <c r="HTA331" s="80"/>
      <c r="HTB331" s="80"/>
      <c r="HTC331" s="80"/>
      <c r="HTD331" s="80"/>
      <c r="HTE331" s="80"/>
      <c r="HTF331" s="80"/>
      <c r="HTG331" s="80"/>
      <c r="HTH331" s="80"/>
      <c r="HTI331" s="80"/>
      <c r="HTJ331" s="80"/>
      <c r="HTK331" s="80"/>
      <c r="HTL331" s="80"/>
      <c r="HTM331" s="80"/>
      <c r="HTN331" s="80"/>
      <c r="HTO331" s="80"/>
      <c r="HTP331" s="80"/>
      <c r="HTQ331" s="80"/>
      <c r="HTR331" s="80"/>
      <c r="HTS331" s="80"/>
      <c r="HTT331" s="80"/>
      <c r="HTU331" s="80"/>
      <c r="HTV331" s="80"/>
      <c r="HTW331" s="80"/>
      <c r="HTX331" s="80"/>
      <c r="HTY331" s="80"/>
      <c r="HTZ331" s="80"/>
      <c r="HUA331" s="80"/>
      <c r="HUB331" s="80"/>
      <c r="HUC331" s="80"/>
      <c r="HUD331" s="80"/>
      <c r="HUE331" s="80"/>
      <c r="HUF331" s="80"/>
      <c r="HUG331" s="80"/>
      <c r="HUH331" s="80"/>
      <c r="HUI331" s="80"/>
      <c r="HUJ331" s="80"/>
      <c r="HUK331" s="80"/>
      <c r="HUL331" s="80"/>
      <c r="HUM331" s="80"/>
      <c r="HUN331" s="80"/>
      <c r="HUO331" s="80"/>
      <c r="HUP331" s="80"/>
      <c r="HUQ331" s="80"/>
      <c r="HUR331" s="80"/>
      <c r="HUS331" s="80"/>
      <c r="HUT331" s="80"/>
      <c r="HUU331" s="80"/>
      <c r="HUV331" s="80"/>
      <c r="HUW331" s="80"/>
      <c r="HUX331" s="80"/>
      <c r="HUY331" s="80"/>
      <c r="HUZ331" s="80"/>
      <c r="HVA331" s="80"/>
      <c r="HVB331" s="80"/>
      <c r="HVC331" s="80"/>
      <c r="HVD331" s="80"/>
      <c r="HVE331" s="80"/>
      <c r="HVF331" s="80"/>
      <c r="HVG331" s="80"/>
      <c r="HVH331" s="80"/>
      <c r="HVI331" s="80"/>
      <c r="HVJ331" s="80"/>
      <c r="HVK331" s="80"/>
      <c r="HVL331" s="80"/>
      <c r="HVM331" s="80"/>
      <c r="HVN331" s="80"/>
      <c r="HVO331" s="80"/>
      <c r="HVP331" s="80"/>
      <c r="HVQ331" s="80"/>
      <c r="HVR331" s="80"/>
      <c r="HVS331" s="80"/>
      <c r="HVT331" s="80"/>
      <c r="HVU331" s="80"/>
      <c r="HVV331" s="80"/>
      <c r="HVW331" s="80"/>
      <c r="HVX331" s="80"/>
      <c r="HVY331" s="80"/>
      <c r="HVZ331" s="80"/>
      <c r="HWA331" s="80"/>
      <c r="HWB331" s="80"/>
      <c r="HWC331" s="80"/>
      <c r="HWD331" s="80"/>
      <c r="HWE331" s="80"/>
      <c r="HWF331" s="80"/>
      <c r="HWG331" s="80"/>
      <c r="HWH331" s="80"/>
      <c r="HWI331" s="80"/>
      <c r="HWJ331" s="80"/>
      <c r="HWK331" s="80"/>
      <c r="HWL331" s="80"/>
      <c r="HWM331" s="80"/>
      <c r="HWN331" s="80"/>
      <c r="HWO331" s="80"/>
      <c r="HWP331" s="80"/>
      <c r="HWQ331" s="80"/>
      <c r="HWR331" s="80"/>
      <c r="HWS331" s="80"/>
      <c r="HWT331" s="80"/>
      <c r="HWU331" s="80"/>
      <c r="HWV331" s="80"/>
      <c r="HWW331" s="80"/>
      <c r="HWX331" s="80"/>
      <c r="HWY331" s="80"/>
      <c r="HWZ331" s="80"/>
      <c r="HXA331" s="80"/>
      <c r="HXB331" s="80"/>
      <c r="HXC331" s="80"/>
      <c r="HXD331" s="80"/>
      <c r="HXE331" s="80"/>
      <c r="HXF331" s="80"/>
      <c r="HXG331" s="80"/>
      <c r="HXH331" s="80"/>
      <c r="HXI331" s="80"/>
      <c r="HXJ331" s="80"/>
      <c r="HXK331" s="80"/>
      <c r="HXL331" s="80"/>
      <c r="HXM331" s="80"/>
      <c r="HXN331" s="80"/>
      <c r="HXO331" s="80"/>
      <c r="HXP331" s="80"/>
      <c r="HXQ331" s="80"/>
      <c r="HXR331" s="80"/>
      <c r="HXS331" s="80"/>
      <c r="HXT331" s="80"/>
      <c r="HXU331" s="80"/>
      <c r="HXV331" s="80"/>
      <c r="HXW331" s="80"/>
      <c r="HXX331" s="80"/>
      <c r="HXY331" s="80"/>
      <c r="HXZ331" s="80"/>
      <c r="HYA331" s="80"/>
      <c r="HYB331" s="80"/>
      <c r="HYC331" s="80"/>
      <c r="HYD331" s="80"/>
      <c r="HYE331" s="80"/>
      <c r="HYF331" s="80"/>
      <c r="HYG331" s="80"/>
      <c r="HYH331" s="80"/>
      <c r="HYI331" s="80"/>
      <c r="HYJ331" s="80"/>
      <c r="HYK331" s="80"/>
      <c r="HYL331" s="80"/>
      <c r="HYM331" s="80"/>
      <c r="HYN331" s="80"/>
      <c r="HYO331" s="80"/>
      <c r="HYP331" s="80"/>
      <c r="HYQ331" s="80"/>
      <c r="HYR331" s="80"/>
      <c r="HYS331" s="80"/>
      <c r="HYT331" s="80"/>
      <c r="HYU331" s="80"/>
      <c r="HYV331" s="80"/>
      <c r="HYW331" s="80"/>
      <c r="HYX331" s="80"/>
      <c r="HYY331" s="80"/>
      <c r="HYZ331" s="80"/>
      <c r="HZA331" s="80"/>
      <c r="HZB331" s="80"/>
      <c r="HZC331" s="80"/>
      <c r="HZD331" s="80"/>
      <c r="HZE331" s="80"/>
      <c r="HZF331" s="80"/>
      <c r="HZG331" s="80"/>
      <c r="HZH331" s="80"/>
      <c r="HZI331" s="80"/>
      <c r="HZJ331" s="80"/>
      <c r="HZK331" s="80"/>
      <c r="HZL331" s="80"/>
      <c r="HZM331" s="80"/>
      <c r="HZN331" s="80"/>
      <c r="HZO331" s="80"/>
      <c r="HZP331" s="80"/>
      <c r="HZQ331" s="80"/>
      <c r="HZR331" s="80"/>
      <c r="HZS331" s="80"/>
      <c r="HZT331" s="80"/>
      <c r="HZU331" s="80"/>
      <c r="HZV331" s="80"/>
      <c r="HZW331" s="80"/>
      <c r="HZX331" s="80"/>
      <c r="HZY331" s="80"/>
      <c r="HZZ331" s="80"/>
      <c r="IAA331" s="80"/>
      <c r="IAB331" s="80"/>
      <c r="IAC331" s="80"/>
      <c r="IAD331" s="80"/>
      <c r="IAE331" s="80"/>
      <c r="IAF331" s="80"/>
      <c r="IAG331" s="80"/>
      <c r="IAH331" s="80"/>
      <c r="IAI331" s="80"/>
      <c r="IAJ331" s="80"/>
      <c r="IAK331" s="80"/>
      <c r="IAL331" s="80"/>
      <c r="IAM331" s="80"/>
      <c r="IAN331" s="80"/>
      <c r="IAO331" s="80"/>
      <c r="IAP331" s="80"/>
      <c r="IAQ331" s="80"/>
      <c r="IAR331" s="80"/>
      <c r="IAS331" s="80"/>
      <c r="IAT331" s="80"/>
      <c r="IAU331" s="80"/>
      <c r="IAV331" s="80"/>
      <c r="IAW331" s="80"/>
      <c r="IAX331" s="80"/>
      <c r="IAY331" s="80"/>
      <c r="IAZ331" s="80"/>
      <c r="IBA331" s="80"/>
      <c r="IBB331" s="80"/>
      <c r="IBC331" s="80"/>
      <c r="IBD331" s="80"/>
      <c r="IBE331" s="80"/>
      <c r="IBF331" s="80"/>
      <c r="IBG331" s="80"/>
      <c r="IBH331" s="80"/>
      <c r="IBI331" s="80"/>
      <c r="IBJ331" s="80"/>
      <c r="IBK331" s="80"/>
      <c r="IBL331" s="80"/>
      <c r="IBM331" s="80"/>
      <c r="IBN331" s="80"/>
      <c r="IBO331" s="80"/>
      <c r="IBP331" s="80"/>
      <c r="IBQ331" s="80"/>
      <c r="IBR331" s="80"/>
      <c r="IBS331" s="80"/>
      <c r="IBT331" s="80"/>
      <c r="IBU331" s="80"/>
      <c r="IBV331" s="80"/>
      <c r="IBW331" s="80"/>
      <c r="IBX331" s="80"/>
      <c r="IBY331" s="80"/>
      <c r="IBZ331" s="80"/>
      <c r="ICA331" s="80"/>
      <c r="ICB331" s="80"/>
      <c r="ICC331" s="80"/>
      <c r="ICD331" s="80"/>
      <c r="ICE331" s="80"/>
      <c r="ICF331" s="80"/>
      <c r="ICG331" s="80"/>
      <c r="ICH331" s="80"/>
      <c r="ICI331" s="80"/>
      <c r="ICJ331" s="80"/>
      <c r="ICK331" s="80"/>
      <c r="ICL331" s="80"/>
      <c r="ICM331" s="80"/>
      <c r="ICN331" s="80"/>
      <c r="ICO331" s="80"/>
      <c r="ICP331" s="80"/>
      <c r="ICQ331" s="80"/>
      <c r="ICR331" s="80"/>
      <c r="ICS331" s="80"/>
      <c r="ICT331" s="80"/>
      <c r="ICU331" s="80"/>
      <c r="ICV331" s="80"/>
      <c r="ICW331" s="80"/>
      <c r="ICX331" s="80"/>
      <c r="ICY331" s="80"/>
      <c r="ICZ331" s="80"/>
      <c r="IDA331" s="80"/>
      <c r="IDB331" s="80"/>
      <c r="IDC331" s="80"/>
      <c r="IDD331" s="80"/>
      <c r="IDE331" s="80"/>
      <c r="IDF331" s="80"/>
      <c r="IDG331" s="80"/>
      <c r="IDH331" s="80"/>
      <c r="IDI331" s="80"/>
      <c r="IDJ331" s="80"/>
      <c r="IDK331" s="80"/>
      <c r="IDL331" s="80"/>
      <c r="IDM331" s="80"/>
      <c r="IDN331" s="80"/>
      <c r="IDO331" s="80"/>
      <c r="IDP331" s="80"/>
      <c r="IDQ331" s="80"/>
      <c r="IDR331" s="80"/>
      <c r="IDS331" s="80"/>
      <c r="IDT331" s="80"/>
      <c r="IDU331" s="80"/>
      <c r="IDV331" s="80"/>
      <c r="IDW331" s="80"/>
      <c r="IDX331" s="80"/>
      <c r="IDY331" s="80"/>
      <c r="IDZ331" s="80"/>
      <c r="IEA331" s="80"/>
      <c r="IEB331" s="80"/>
      <c r="IEC331" s="80"/>
      <c r="IED331" s="80"/>
      <c r="IEE331" s="80"/>
      <c r="IEF331" s="80"/>
      <c r="IEG331" s="80"/>
      <c r="IEH331" s="80"/>
      <c r="IEI331" s="80"/>
      <c r="IEJ331" s="80"/>
      <c r="IEK331" s="80"/>
      <c r="IEL331" s="80"/>
      <c r="IEM331" s="80"/>
      <c r="IEN331" s="80"/>
      <c r="IEO331" s="80"/>
      <c r="IEP331" s="80"/>
      <c r="IEQ331" s="80"/>
      <c r="IER331" s="80"/>
      <c r="IES331" s="80"/>
      <c r="IET331" s="80"/>
      <c r="IEU331" s="80"/>
      <c r="IEV331" s="80"/>
      <c r="IEW331" s="80"/>
      <c r="IEX331" s="80"/>
      <c r="IEY331" s="80"/>
      <c r="IEZ331" s="80"/>
      <c r="IFA331" s="80"/>
      <c r="IFB331" s="80"/>
      <c r="IFC331" s="80"/>
      <c r="IFD331" s="80"/>
      <c r="IFE331" s="80"/>
      <c r="IFF331" s="80"/>
      <c r="IFG331" s="80"/>
      <c r="IFH331" s="80"/>
      <c r="IFI331" s="80"/>
      <c r="IFJ331" s="80"/>
      <c r="IFK331" s="80"/>
      <c r="IFL331" s="80"/>
      <c r="IFM331" s="80"/>
      <c r="IFN331" s="80"/>
      <c r="IFO331" s="80"/>
      <c r="IFP331" s="80"/>
      <c r="IFQ331" s="80"/>
      <c r="IFR331" s="80"/>
      <c r="IFS331" s="80"/>
      <c r="IFT331" s="80"/>
      <c r="IFU331" s="80"/>
      <c r="IFV331" s="80"/>
      <c r="IFW331" s="80"/>
      <c r="IFX331" s="80"/>
      <c r="IFY331" s="80"/>
      <c r="IFZ331" s="80"/>
      <c r="IGA331" s="80"/>
      <c r="IGB331" s="80"/>
      <c r="IGC331" s="80"/>
      <c r="IGD331" s="80"/>
      <c r="IGE331" s="80"/>
      <c r="IGF331" s="80"/>
      <c r="IGG331" s="80"/>
      <c r="IGH331" s="80"/>
      <c r="IGI331" s="80"/>
      <c r="IGJ331" s="80"/>
      <c r="IGK331" s="80"/>
      <c r="IGL331" s="80"/>
      <c r="IGM331" s="80"/>
      <c r="IGN331" s="80"/>
      <c r="IGO331" s="80"/>
      <c r="IGP331" s="80"/>
      <c r="IGQ331" s="80"/>
      <c r="IGR331" s="80"/>
      <c r="IGS331" s="80"/>
      <c r="IGT331" s="80"/>
      <c r="IGU331" s="80"/>
      <c r="IGV331" s="80"/>
      <c r="IGW331" s="80"/>
      <c r="IGX331" s="80"/>
      <c r="IGY331" s="80"/>
      <c r="IGZ331" s="80"/>
      <c r="IHA331" s="80"/>
      <c r="IHB331" s="80"/>
      <c r="IHC331" s="80"/>
      <c r="IHD331" s="80"/>
      <c r="IHE331" s="80"/>
      <c r="IHF331" s="80"/>
      <c r="IHG331" s="80"/>
      <c r="IHH331" s="80"/>
      <c r="IHI331" s="80"/>
      <c r="IHJ331" s="80"/>
      <c r="IHK331" s="80"/>
      <c r="IHL331" s="80"/>
      <c r="IHM331" s="80"/>
      <c r="IHN331" s="80"/>
      <c r="IHO331" s="80"/>
      <c r="IHP331" s="80"/>
      <c r="IHQ331" s="80"/>
      <c r="IHR331" s="80"/>
      <c r="IHS331" s="80"/>
      <c r="IHT331" s="80"/>
      <c r="IHU331" s="80"/>
      <c r="IHV331" s="80"/>
      <c r="IHW331" s="80"/>
      <c r="IHX331" s="80"/>
      <c r="IHY331" s="80"/>
      <c r="IHZ331" s="80"/>
      <c r="IIA331" s="80"/>
      <c r="IIB331" s="80"/>
      <c r="IIC331" s="80"/>
      <c r="IID331" s="80"/>
      <c r="IIE331" s="80"/>
      <c r="IIF331" s="80"/>
      <c r="IIG331" s="80"/>
      <c r="IIH331" s="80"/>
      <c r="III331" s="80"/>
      <c r="IIJ331" s="80"/>
      <c r="IIK331" s="80"/>
      <c r="IIL331" s="80"/>
      <c r="IIM331" s="80"/>
      <c r="IIN331" s="80"/>
      <c r="IIO331" s="80"/>
      <c r="IIP331" s="80"/>
      <c r="IIQ331" s="80"/>
      <c r="IIR331" s="80"/>
      <c r="IIS331" s="80"/>
      <c r="IIT331" s="80"/>
      <c r="IIU331" s="80"/>
      <c r="IIV331" s="80"/>
      <c r="IIW331" s="80"/>
      <c r="IIX331" s="80"/>
      <c r="IIY331" s="80"/>
      <c r="IIZ331" s="80"/>
      <c r="IJA331" s="80"/>
      <c r="IJB331" s="80"/>
      <c r="IJC331" s="80"/>
      <c r="IJD331" s="80"/>
      <c r="IJE331" s="80"/>
      <c r="IJF331" s="80"/>
      <c r="IJG331" s="80"/>
      <c r="IJH331" s="80"/>
      <c r="IJI331" s="80"/>
      <c r="IJJ331" s="80"/>
      <c r="IJK331" s="80"/>
      <c r="IJL331" s="80"/>
      <c r="IJM331" s="80"/>
      <c r="IJN331" s="80"/>
      <c r="IJO331" s="80"/>
      <c r="IJP331" s="80"/>
      <c r="IJQ331" s="80"/>
      <c r="IJR331" s="80"/>
      <c r="IJS331" s="80"/>
      <c r="IJT331" s="80"/>
      <c r="IJU331" s="80"/>
      <c r="IJV331" s="80"/>
      <c r="IJW331" s="80"/>
      <c r="IJX331" s="80"/>
      <c r="IJY331" s="80"/>
      <c r="IJZ331" s="80"/>
      <c r="IKA331" s="80"/>
      <c r="IKB331" s="80"/>
      <c r="IKC331" s="80"/>
      <c r="IKD331" s="80"/>
      <c r="IKE331" s="80"/>
      <c r="IKF331" s="80"/>
      <c r="IKG331" s="80"/>
      <c r="IKH331" s="80"/>
      <c r="IKI331" s="80"/>
      <c r="IKJ331" s="80"/>
      <c r="IKK331" s="80"/>
      <c r="IKL331" s="80"/>
      <c r="IKM331" s="80"/>
      <c r="IKN331" s="80"/>
      <c r="IKO331" s="80"/>
      <c r="IKP331" s="80"/>
      <c r="IKQ331" s="80"/>
      <c r="IKR331" s="80"/>
      <c r="IKS331" s="80"/>
      <c r="IKT331" s="80"/>
      <c r="IKU331" s="80"/>
      <c r="IKV331" s="80"/>
      <c r="IKW331" s="80"/>
      <c r="IKX331" s="80"/>
      <c r="IKY331" s="80"/>
      <c r="IKZ331" s="80"/>
      <c r="ILA331" s="80"/>
      <c r="ILB331" s="80"/>
      <c r="ILC331" s="80"/>
      <c r="ILD331" s="80"/>
      <c r="ILE331" s="80"/>
      <c r="ILF331" s="80"/>
      <c r="ILG331" s="80"/>
      <c r="ILH331" s="80"/>
      <c r="ILI331" s="80"/>
      <c r="ILJ331" s="80"/>
      <c r="ILK331" s="80"/>
      <c r="ILL331" s="80"/>
      <c r="ILM331" s="80"/>
      <c r="ILN331" s="80"/>
      <c r="ILO331" s="80"/>
      <c r="ILP331" s="80"/>
      <c r="ILQ331" s="80"/>
      <c r="ILR331" s="80"/>
      <c r="ILS331" s="80"/>
      <c r="ILT331" s="80"/>
      <c r="ILU331" s="80"/>
      <c r="ILV331" s="80"/>
      <c r="ILW331" s="80"/>
      <c r="ILX331" s="80"/>
      <c r="ILY331" s="80"/>
      <c r="ILZ331" s="80"/>
      <c r="IMA331" s="80"/>
      <c r="IMB331" s="80"/>
      <c r="IMC331" s="80"/>
      <c r="IMD331" s="80"/>
      <c r="IME331" s="80"/>
      <c r="IMF331" s="80"/>
      <c r="IMG331" s="80"/>
      <c r="IMH331" s="80"/>
      <c r="IMI331" s="80"/>
      <c r="IMJ331" s="80"/>
      <c r="IMK331" s="80"/>
      <c r="IML331" s="80"/>
      <c r="IMM331" s="80"/>
      <c r="IMN331" s="80"/>
      <c r="IMO331" s="80"/>
      <c r="IMP331" s="80"/>
      <c r="IMQ331" s="80"/>
      <c r="IMR331" s="80"/>
      <c r="IMS331" s="80"/>
      <c r="IMT331" s="80"/>
      <c r="IMU331" s="80"/>
      <c r="IMV331" s="80"/>
      <c r="IMW331" s="80"/>
      <c r="IMX331" s="80"/>
      <c r="IMY331" s="80"/>
      <c r="IMZ331" s="80"/>
      <c r="INA331" s="80"/>
      <c r="INB331" s="80"/>
      <c r="INC331" s="80"/>
      <c r="IND331" s="80"/>
      <c r="INE331" s="80"/>
      <c r="INF331" s="80"/>
      <c r="ING331" s="80"/>
      <c r="INH331" s="80"/>
      <c r="INI331" s="80"/>
      <c r="INJ331" s="80"/>
      <c r="INK331" s="80"/>
      <c r="INL331" s="80"/>
      <c r="INM331" s="80"/>
      <c r="INN331" s="80"/>
      <c r="INO331" s="80"/>
      <c r="INP331" s="80"/>
      <c r="INQ331" s="80"/>
      <c r="INR331" s="80"/>
      <c r="INS331" s="80"/>
      <c r="INT331" s="80"/>
      <c r="INU331" s="80"/>
      <c r="INV331" s="80"/>
      <c r="INW331" s="80"/>
      <c r="INX331" s="80"/>
      <c r="INY331" s="80"/>
      <c r="INZ331" s="80"/>
      <c r="IOA331" s="80"/>
      <c r="IOB331" s="80"/>
      <c r="IOC331" s="80"/>
      <c r="IOD331" s="80"/>
      <c r="IOE331" s="80"/>
      <c r="IOF331" s="80"/>
      <c r="IOG331" s="80"/>
      <c r="IOH331" s="80"/>
      <c r="IOI331" s="80"/>
      <c r="IOJ331" s="80"/>
      <c r="IOK331" s="80"/>
      <c r="IOL331" s="80"/>
      <c r="IOM331" s="80"/>
      <c r="ION331" s="80"/>
      <c r="IOO331" s="80"/>
      <c r="IOP331" s="80"/>
      <c r="IOQ331" s="80"/>
      <c r="IOR331" s="80"/>
      <c r="IOS331" s="80"/>
      <c r="IOT331" s="80"/>
      <c r="IOU331" s="80"/>
      <c r="IOV331" s="80"/>
      <c r="IOW331" s="80"/>
      <c r="IOX331" s="80"/>
      <c r="IOY331" s="80"/>
      <c r="IOZ331" s="80"/>
      <c r="IPA331" s="80"/>
      <c r="IPB331" s="80"/>
      <c r="IPC331" s="80"/>
      <c r="IPD331" s="80"/>
      <c r="IPE331" s="80"/>
      <c r="IPF331" s="80"/>
      <c r="IPG331" s="80"/>
      <c r="IPH331" s="80"/>
      <c r="IPI331" s="80"/>
      <c r="IPJ331" s="80"/>
      <c r="IPK331" s="80"/>
      <c r="IPL331" s="80"/>
      <c r="IPM331" s="80"/>
      <c r="IPN331" s="80"/>
      <c r="IPO331" s="80"/>
      <c r="IPP331" s="80"/>
      <c r="IPQ331" s="80"/>
      <c r="IPR331" s="80"/>
      <c r="IPS331" s="80"/>
      <c r="IPT331" s="80"/>
      <c r="IPU331" s="80"/>
      <c r="IPV331" s="80"/>
      <c r="IPW331" s="80"/>
      <c r="IPX331" s="80"/>
      <c r="IPY331" s="80"/>
      <c r="IPZ331" s="80"/>
      <c r="IQA331" s="80"/>
      <c r="IQB331" s="80"/>
      <c r="IQC331" s="80"/>
      <c r="IQD331" s="80"/>
      <c r="IQE331" s="80"/>
      <c r="IQF331" s="80"/>
      <c r="IQG331" s="80"/>
      <c r="IQH331" s="80"/>
      <c r="IQI331" s="80"/>
      <c r="IQJ331" s="80"/>
      <c r="IQK331" s="80"/>
      <c r="IQL331" s="80"/>
      <c r="IQM331" s="80"/>
      <c r="IQN331" s="80"/>
      <c r="IQO331" s="80"/>
      <c r="IQP331" s="80"/>
      <c r="IQQ331" s="80"/>
      <c r="IQR331" s="80"/>
      <c r="IQS331" s="80"/>
      <c r="IQT331" s="80"/>
      <c r="IQU331" s="80"/>
      <c r="IQV331" s="80"/>
      <c r="IQW331" s="80"/>
      <c r="IQX331" s="80"/>
      <c r="IQY331" s="80"/>
      <c r="IQZ331" s="80"/>
      <c r="IRA331" s="80"/>
      <c r="IRB331" s="80"/>
      <c r="IRC331" s="80"/>
      <c r="IRD331" s="80"/>
      <c r="IRE331" s="80"/>
      <c r="IRF331" s="80"/>
      <c r="IRG331" s="80"/>
      <c r="IRH331" s="80"/>
      <c r="IRI331" s="80"/>
      <c r="IRJ331" s="80"/>
      <c r="IRK331" s="80"/>
      <c r="IRL331" s="80"/>
      <c r="IRM331" s="80"/>
      <c r="IRN331" s="80"/>
      <c r="IRO331" s="80"/>
      <c r="IRP331" s="80"/>
      <c r="IRQ331" s="80"/>
      <c r="IRR331" s="80"/>
      <c r="IRS331" s="80"/>
      <c r="IRT331" s="80"/>
      <c r="IRU331" s="80"/>
      <c r="IRV331" s="80"/>
      <c r="IRW331" s="80"/>
      <c r="IRX331" s="80"/>
      <c r="IRY331" s="80"/>
      <c r="IRZ331" s="80"/>
      <c r="ISA331" s="80"/>
      <c r="ISB331" s="80"/>
      <c r="ISC331" s="80"/>
      <c r="ISD331" s="80"/>
      <c r="ISE331" s="80"/>
      <c r="ISF331" s="80"/>
      <c r="ISG331" s="80"/>
      <c r="ISH331" s="80"/>
      <c r="ISI331" s="80"/>
      <c r="ISJ331" s="80"/>
      <c r="ISK331" s="80"/>
      <c r="ISL331" s="80"/>
      <c r="ISM331" s="80"/>
      <c r="ISN331" s="80"/>
      <c r="ISO331" s="80"/>
      <c r="ISP331" s="80"/>
      <c r="ISQ331" s="80"/>
      <c r="ISR331" s="80"/>
      <c r="ISS331" s="80"/>
      <c r="IST331" s="80"/>
      <c r="ISU331" s="80"/>
      <c r="ISV331" s="80"/>
      <c r="ISW331" s="80"/>
      <c r="ISX331" s="80"/>
      <c r="ISY331" s="80"/>
      <c r="ISZ331" s="80"/>
      <c r="ITA331" s="80"/>
      <c r="ITB331" s="80"/>
      <c r="ITC331" s="80"/>
      <c r="ITD331" s="80"/>
      <c r="ITE331" s="80"/>
      <c r="ITF331" s="80"/>
      <c r="ITG331" s="80"/>
      <c r="ITH331" s="80"/>
      <c r="ITI331" s="80"/>
      <c r="ITJ331" s="80"/>
      <c r="ITK331" s="80"/>
      <c r="ITL331" s="80"/>
      <c r="ITM331" s="80"/>
      <c r="ITN331" s="80"/>
      <c r="ITO331" s="80"/>
      <c r="ITP331" s="80"/>
      <c r="ITQ331" s="80"/>
      <c r="ITR331" s="80"/>
      <c r="ITS331" s="80"/>
      <c r="ITT331" s="80"/>
      <c r="ITU331" s="80"/>
      <c r="ITV331" s="80"/>
      <c r="ITW331" s="80"/>
      <c r="ITX331" s="80"/>
      <c r="ITY331" s="80"/>
      <c r="ITZ331" s="80"/>
      <c r="IUA331" s="80"/>
      <c r="IUB331" s="80"/>
      <c r="IUC331" s="80"/>
      <c r="IUD331" s="80"/>
      <c r="IUE331" s="80"/>
      <c r="IUF331" s="80"/>
      <c r="IUG331" s="80"/>
      <c r="IUH331" s="80"/>
      <c r="IUI331" s="80"/>
      <c r="IUJ331" s="80"/>
      <c r="IUK331" s="80"/>
      <c r="IUL331" s="80"/>
      <c r="IUM331" s="80"/>
      <c r="IUN331" s="80"/>
      <c r="IUO331" s="80"/>
      <c r="IUP331" s="80"/>
      <c r="IUQ331" s="80"/>
      <c r="IUR331" s="80"/>
      <c r="IUS331" s="80"/>
      <c r="IUT331" s="80"/>
      <c r="IUU331" s="80"/>
      <c r="IUV331" s="80"/>
      <c r="IUW331" s="80"/>
      <c r="IUX331" s="80"/>
      <c r="IUY331" s="80"/>
      <c r="IUZ331" s="80"/>
      <c r="IVA331" s="80"/>
      <c r="IVB331" s="80"/>
      <c r="IVC331" s="80"/>
      <c r="IVD331" s="80"/>
      <c r="IVE331" s="80"/>
      <c r="IVF331" s="80"/>
      <c r="IVG331" s="80"/>
      <c r="IVH331" s="80"/>
      <c r="IVI331" s="80"/>
      <c r="IVJ331" s="80"/>
      <c r="IVK331" s="80"/>
      <c r="IVL331" s="80"/>
      <c r="IVM331" s="80"/>
      <c r="IVN331" s="80"/>
      <c r="IVO331" s="80"/>
      <c r="IVP331" s="80"/>
      <c r="IVQ331" s="80"/>
      <c r="IVR331" s="80"/>
      <c r="IVS331" s="80"/>
      <c r="IVT331" s="80"/>
      <c r="IVU331" s="80"/>
      <c r="IVV331" s="80"/>
      <c r="IVW331" s="80"/>
      <c r="IVX331" s="80"/>
      <c r="IVY331" s="80"/>
      <c r="IVZ331" s="80"/>
      <c r="IWA331" s="80"/>
      <c r="IWB331" s="80"/>
      <c r="IWC331" s="80"/>
      <c r="IWD331" s="80"/>
      <c r="IWE331" s="80"/>
      <c r="IWF331" s="80"/>
      <c r="IWG331" s="80"/>
      <c r="IWH331" s="80"/>
      <c r="IWI331" s="80"/>
      <c r="IWJ331" s="80"/>
      <c r="IWK331" s="80"/>
      <c r="IWL331" s="80"/>
      <c r="IWM331" s="80"/>
      <c r="IWN331" s="80"/>
      <c r="IWO331" s="80"/>
      <c r="IWP331" s="80"/>
      <c r="IWQ331" s="80"/>
      <c r="IWR331" s="80"/>
      <c r="IWS331" s="80"/>
      <c r="IWT331" s="80"/>
      <c r="IWU331" s="80"/>
      <c r="IWV331" s="80"/>
      <c r="IWW331" s="80"/>
      <c r="IWX331" s="80"/>
      <c r="IWY331" s="80"/>
      <c r="IWZ331" s="80"/>
      <c r="IXA331" s="80"/>
      <c r="IXB331" s="80"/>
      <c r="IXC331" s="80"/>
      <c r="IXD331" s="80"/>
      <c r="IXE331" s="80"/>
      <c r="IXF331" s="80"/>
      <c r="IXG331" s="80"/>
      <c r="IXH331" s="80"/>
      <c r="IXI331" s="80"/>
      <c r="IXJ331" s="80"/>
      <c r="IXK331" s="80"/>
      <c r="IXL331" s="80"/>
      <c r="IXM331" s="80"/>
      <c r="IXN331" s="80"/>
      <c r="IXO331" s="80"/>
      <c r="IXP331" s="80"/>
      <c r="IXQ331" s="80"/>
      <c r="IXR331" s="80"/>
      <c r="IXS331" s="80"/>
      <c r="IXT331" s="80"/>
      <c r="IXU331" s="80"/>
      <c r="IXV331" s="80"/>
      <c r="IXW331" s="80"/>
      <c r="IXX331" s="80"/>
      <c r="IXY331" s="80"/>
      <c r="IXZ331" s="80"/>
      <c r="IYA331" s="80"/>
      <c r="IYB331" s="80"/>
      <c r="IYC331" s="80"/>
      <c r="IYD331" s="80"/>
      <c r="IYE331" s="80"/>
      <c r="IYF331" s="80"/>
      <c r="IYG331" s="80"/>
      <c r="IYH331" s="80"/>
      <c r="IYI331" s="80"/>
      <c r="IYJ331" s="80"/>
      <c r="IYK331" s="80"/>
      <c r="IYL331" s="80"/>
      <c r="IYM331" s="80"/>
      <c r="IYN331" s="80"/>
      <c r="IYO331" s="80"/>
      <c r="IYP331" s="80"/>
      <c r="IYQ331" s="80"/>
      <c r="IYR331" s="80"/>
      <c r="IYS331" s="80"/>
      <c r="IYT331" s="80"/>
      <c r="IYU331" s="80"/>
      <c r="IYV331" s="80"/>
      <c r="IYW331" s="80"/>
      <c r="IYX331" s="80"/>
      <c r="IYY331" s="80"/>
      <c r="IYZ331" s="80"/>
      <c r="IZA331" s="80"/>
      <c r="IZB331" s="80"/>
      <c r="IZC331" s="80"/>
      <c r="IZD331" s="80"/>
      <c r="IZE331" s="80"/>
      <c r="IZF331" s="80"/>
      <c r="IZG331" s="80"/>
      <c r="IZH331" s="80"/>
      <c r="IZI331" s="80"/>
      <c r="IZJ331" s="80"/>
      <c r="IZK331" s="80"/>
      <c r="IZL331" s="80"/>
      <c r="IZM331" s="80"/>
      <c r="IZN331" s="80"/>
      <c r="IZO331" s="80"/>
      <c r="IZP331" s="80"/>
      <c r="IZQ331" s="80"/>
      <c r="IZR331" s="80"/>
      <c r="IZS331" s="80"/>
      <c r="IZT331" s="80"/>
      <c r="IZU331" s="80"/>
      <c r="IZV331" s="80"/>
      <c r="IZW331" s="80"/>
      <c r="IZX331" s="80"/>
      <c r="IZY331" s="80"/>
      <c r="IZZ331" s="80"/>
      <c r="JAA331" s="80"/>
      <c r="JAB331" s="80"/>
      <c r="JAC331" s="80"/>
      <c r="JAD331" s="80"/>
      <c r="JAE331" s="80"/>
      <c r="JAF331" s="80"/>
      <c r="JAG331" s="80"/>
      <c r="JAH331" s="80"/>
      <c r="JAI331" s="80"/>
      <c r="JAJ331" s="80"/>
      <c r="JAK331" s="80"/>
      <c r="JAL331" s="80"/>
      <c r="JAM331" s="80"/>
      <c r="JAN331" s="80"/>
      <c r="JAO331" s="80"/>
      <c r="JAP331" s="80"/>
      <c r="JAQ331" s="80"/>
      <c r="JAR331" s="80"/>
      <c r="JAS331" s="80"/>
      <c r="JAT331" s="80"/>
      <c r="JAU331" s="80"/>
      <c r="JAV331" s="80"/>
      <c r="JAW331" s="80"/>
      <c r="JAX331" s="80"/>
      <c r="JAY331" s="80"/>
      <c r="JAZ331" s="80"/>
      <c r="JBA331" s="80"/>
      <c r="JBB331" s="80"/>
      <c r="JBC331" s="80"/>
      <c r="JBD331" s="80"/>
      <c r="JBE331" s="80"/>
      <c r="JBF331" s="80"/>
      <c r="JBG331" s="80"/>
      <c r="JBH331" s="80"/>
      <c r="JBI331" s="80"/>
      <c r="JBJ331" s="80"/>
      <c r="JBK331" s="80"/>
      <c r="JBL331" s="80"/>
      <c r="JBM331" s="80"/>
      <c r="JBN331" s="80"/>
      <c r="JBO331" s="80"/>
      <c r="JBP331" s="80"/>
      <c r="JBQ331" s="80"/>
      <c r="JBR331" s="80"/>
      <c r="JBS331" s="80"/>
      <c r="JBT331" s="80"/>
      <c r="JBU331" s="80"/>
      <c r="JBV331" s="80"/>
      <c r="JBW331" s="80"/>
      <c r="JBX331" s="80"/>
      <c r="JBY331" s="80"/>
      <c r="JBZ331" s="80"/>
      <c r="JCA331" s="80"/>
      <c r="JCB331" s="80"/>
      <c r="JCC331" s="80"/>
      <c r="JCD331" s="80"/>
      <c r="JCE331" s="80"/>
      <c r="JCF331" s="80"/>
      <c r="JCG331" s="80"/>
      <c r="JCH331" s="80"/>
      <c r="JCI331" s="80"/>
      <c r="JCJ331" s="80"/>
      <c r="JCK331" s="80"/>
      <c r="JCL331" s="80"/>
      <c r="JCM331" s="80"/>
      <c r="JCN331" s="80"/>
      <c r="JCO331" s="80"/>
      <c r="JCP331" s="80"/>
      <c r="JCQ331" s="80"/>
      <c r="JCR331" s="80"/>
      <c r="JCS331" s="80"/>
      <c r="JCT331" s="80"/>
      <c r="JCU331" s="80"/>
      <c r="JCV331" s="80"/>
      <c r="JCW331" s="80"/>
      <c r="JCX331" s="80"/>
      <c r="JCY331" s="80"/>
      <c r="JCZ331" s="80"/>
      <c r="JDA331" s="80"/>
      <c r="JDB331" s="80"/>
      <c r="JDC331" s="80"/>
      <c r="JDD331" s="80"/>
      <c r="JDE331" s="80"/>
      <c r="JDF331" s="80"/>
      <c r="JDG331" s="80"/>
      <c r="JDH331" s="80"/>
      <c r="JDI331" s="80"/>
      <c r="JDJ331" s="80"/>
      <c r="JDK331" s="80"/>
      <c r="JDL331" s="80"/>
      <c r="JDM331" s="80"/>
      <c r="JDN331" s="80"/>
      <c r="JDO331" s="80"/>
      <c r="JDP331" s="80"/>
      <c r="JDQ331" s="80"/>
      <c r="JDR331" s="80"/>
      <c r="JDS331" s="80"/>
      <c r="JDT331" s="80"/>
      <c r="JDU331" s="80"/>
      <c r="JDV331" s="80"/>
      <c r="JDW331" s="80"/>
      <c r="JDX331" s="80"/>
      <c r="JDY331" s="80"/>
      <c r="JDZ331" s="80"/>
      <c r="JEA331" s="80"/>
      <c r="JEB331" s="80"/>
      <c r="JEC331" s="80"/>
      <c r="JED331" s="80"/>
      <c r="JEE331" s="80"/>
      <c r="JEF331" s="80"/>
      <c r="JEG331" s="80"/>
      <c r="JEH331" s="80"/>
      <c r="JEI331" s="80"/>
      <c r="JEJ331" s="80"/>
      <c r="JEK331" s="80"/>
      <c r="JEL331" s="80"/>
      <c r="JEM331" s="80"/>
      <c r="JEN331" s="80"/>
      <c r="JEO331" s="80"/>
      <c r="JEP331" s="80"/>
      <c r="JEQ331" s="80"/>
      <c r="JER331" s="80"/>
      <c r="JES331" s="80"/>
      <c r="JET331" s="80"/>
      <c r="JEU331" s="80"/>
      <c r="JEV331" s="80"/>
      <c r="JEW331" s="80"/>
      <c r="JEX331" s="80"/>
      <c r="JEY331" s="80"/>
      <c r="JEZ331" s="80"/>
      <c r="JFA331" s="80"/>
      <c r="JFB331" s="80"/>
      <c r="JFC331" s="80"/>
      <c r="JFD331" s="80"/>
      <c r="JFE331" s="80"/>
      <c r="JFF331" s="80"/>
      <c r="JFG331" s="80"/>
      <c r="JFH331" s="80"/>
      <c r="JFI331" s="80"/>
      <c r="JFJ331" s="80"/>
      <c r="JFK331" s="80"/>
      <c r="JFL331" s="80"/>
      <c r="JFM331" s="80"/>
      <c r="JFN331" s="80"/>
      <c r="JFO331" s="80"/>
      <c r="JFP331" s="80"/>
      <c r="JFQ331" s="80"/>
      <c r="JFR331" s="80"/>
      <c r="JFS331" s="80"/>
      <c r="JFT331" s="80"/>
      <c r="JFU331" s="80"/>
      <c r="JFV331" s="80"/>
      <c r="JFW331" s="80"/>
      <c r="JFX331" s="80"/>
      <c r="JFY331" s="80"/>
      <c r="JFZ331" s="80"/>
      <c r="JGA331" s="80"/>
      <c r="JGB331" s="80"/>
      <c r="JGC331" s="80"/>
      <c r="JGD331" s="80"/>
      <c r="JGE331" s="80"/>
      <c r="JGF331" s="80"/>
      <c r="JGG331" s="80"/>
      <c r="JGH331" s="80"/>
      <c r="JGI331" s="80"/>
      <c r="JGJ331" s="80"/>
      <c r="JGK331" s="80"/>
      <c r="JGL331" s="80"/>
      <c r="JGM331" s="80"/>
      <c r="JGN331" s="80"/>
      <c r="JGO331" s="80"/>
      <c r="JGP331" s="80"/>
      <c r="JGQ331" s="80"/>
      <c r="JGR331" s="80"/>
      <c r="JGS331" s="80"/>
      <c r="JGT331" s="80"/>
      <c r="JGU331" s="80"/>
      <c r="JGV331" s="80"/>
      <c r="JGW331" s="80"/>
      <c r="JGX331" s="80"/>
      <c r="JGY331" s="80"/>
      <c r="JGZ331" s="80"/>
      <c r="JHA331" s="80"/>
      <c r="JHB331" s="80"/>
      <c r="JHC331" s="80"/>
      <c r="JHD331" s="80"/>
      <c r="JHE331" s="80"/>
      <c r="JHF331" s="80"/>
      <c r="JHG331" s="80"/>
      <c r="JHH331" s="80"/>
      <c r="JHI331" s="80"/>
      <c r="JHJ331" s="80"/>
      <c r="JHK331" s="80"/>
      <c r="JHL331" s="80"/>
      <c r="JHM331" s="80"/>
      <c r="JHN331" s="80"/>
      <c r="JHO331" s="80"/>
      <c r="JHP331" s="80"/>
      <c r="JHQ331" s="80"/>
      <c r="JHR331" s="80"/>
      <c r="JHS331" s="80"/>
      <c r="JHT331" s="80"/>
      <c r="JHU331" s="80"/>
      <c r="JHV331" s="80"/>
      <c r="JHW331" s="80"/>
      <c r="JHX331" s="80"/>
      <c r="JHY331" s="80"/>
      <c r="JHZ331" s="80"/>
      <c r="JIA331" s="80"/>
      <c r="JIB331" s="80"/>
      <c r="JIC331" s="80"/>
      <c r="JID331" s="80"/>
      <c r="JIE331" s="80"/>
      <c r="JIF331" s="80"/>
      <c r="JIG331" s="80"/>
      <c r="JIH331" s="80"/>
      <c r="JII331" s="80"/>
      <c r="JIJ331" s="80"/>
      <c r="JIK331" s="80"/>
      <c r="JIL331" s="80"/>
      <c r="JIM331" s="80"/>
      <c r="JIN331" s="80"/>
      <c r="JIO331" s="80"/>
      <c r="JIP331" s="80"/>
      <c r="JIQ331" s="80"/>
      <c r="JIR331" s="80"/>
      <c r="JIS331" s="80"/>
      <c r="JIT331" s="80"/>
      <c r="JIU331" s="80"/>
      <c r="JIV331" s="80"/>
      <c r="JIW331" s="80"/>
      <c r="JIX331" s="80"/>
      <c r="JIY331" s="80"/>
      <c r="JIZ331" s="80"/>
      <c r="JJA331" s="80"/>
      <c r="JJB331" s="80"/>
      <c r="JJC331" s="80"/>
      <c r="JJD331" s="80"/>
      <c r="JJE331" s="80"/>
      <c r="JJF331" s="80"/>
      <c r="JJG331" s="80"/>
      <c r="JJH331" s="80"/>
      <c r="JJI331" s="80"/>
      <c r="JJJ331" s="80"/>
      <c r="JJK331" s="80"/>
      <c r="JJL331" s="80"/>
      <c r="JJM331" s="80"/>
      <c r="JJN331" s="80"/>
      <c r="JJO331" s="80"/>
      <c r="JJP331" s="80"/>
      <c r="JJQ331" s="80"/>
      <c r="JJR331" s="80"/>
      <c r="JJS331" s="80"/>
      <c r="JJT331" s="80"/>
      <c r="JJU331" s="80"/>
      <c r="JJV331" s="80"/>
      <c r="JJW331" s="80"/>
      <c r="JJX331" s="80"/>
      <c r="JJY331" s="80"/>
      <c r="JJZ331" s="80"/>
      <c r="JKA331" s="80"/>
      <c r="JKB331" s="80"/>
      <c r="JKC331" s="80"/>
      <c r="JKD331" s="80"/>
      <c r="JKE331" s="80"/>
      <c r="JKF331" s="80"/>
      <c r="JKG331" s="80"/>
      <c r="JKH331" s="80"/>
      <c r="JKI331" s="80"/>
      <c r="JKJ331" s="80"/>
      <c r="JKK331" s="80"/>
      <c r="JKL331" s="80"/>
      <c r="JKM331" s="80"/>
      <c r="JKN331" s="80"/>
      <c r="JKO331" s="80"/>
      <c r="JKP331" s="80"/>
      <c r="JKQ331" s="80"/>
      <c r="JKR331" s="80"/>
      <c r="JKS331" s="80"/>
      <c r="JKT331" s="80"/>
      <c r="JKU331" s="80"/>
      <c r="JKV331" s="80"/>
      <c r="JKW331" s="80"/>
      <c r="JKX331" s="80"/>
      <c r="JKY331" s="80"/>
      <c r="JKZ331" s="80"/>
      <c r="JLA331" s="80"/>
      <c r="JLB331" s="80"/>
      <c r="JLC331" s="80"/>
      <c r="JLD331" s="80"/>
      <c r="JLE331" s="80"/>
      <c r="JLF331" s="80"/>
      <c r="JLG331" s="80"/>
      <c r="JLH331" s="80"/>
      <c r="JLI331" s="80"/>
      <c r="JLJ331" s="80"/>
      <c r="JLK331" s="80"/>
      <c r="JLL331" s="80"/>
      <c r="JLM331" s="80"/>
      <c r="JLN331" s="80"/>
      <c r="JLO331" s="80"/>
      <c r="JLP331" s="80"/>
      <c r="JLQ331" s="80"/>
      <c r="JLR331" s="80"/>
      <c r="JLS331" s="80"/>
      <c r="JLT331" s="80"/>
      <c r="JLU331" s="80"/>
      <c r="JLV331" s="80"/>
      <c r="JLW331" s="80"/>
      <c r="JLX331" s="80"/>
      <c r="JLY331" s="80"/>
      <c r="JLZ331" s="80"/>
      <c r="JMA331" s="80"/>
      <c r="JMB331" s="80"/>
      <c r="JMC331" s="80"/>
      <c r="JMD331" s="80"/>
      <c r="JME331" s="80"/>
      <c r="JMF331" s="80"/>
      <c r="JMG331" s="80"/>
      <c r="JMH331" s="80"/>
      <c r="JMI331" s="80"/>
      <c r="JMJ331" s="80"/>
      <c r="JMK331" s="80"/>
      <c r="JML331" s="80"/>
      <c r="JMM331" s="80"/>
      <c r="JMN331" s="80"/>
      <c r="JMO331" s="80"/>
      <c r="JMP331" s="80"/>
      <c r="JMQ331" s="80"/>
      <c r="JMR331" s="80"/>
      <c r="JMS331" s="80"/>
      <c r="JMT331" s="80"/>
      <c r="JMU331" s="80"/>
      <c r="JMV331" s="80"/>
      <c r="JMW331" s="80"/>
      <c r="JMX331" s="80"/>
      <c r="JMY331" s="80"/>
      <c r="JMZ331" s="80"/>
      <c r="JNA331" s="80"/>
      <c r="JNB331" s="80"/>
      <c r="JNC331" s="80"/>
      <c r="JND331" s="80"/>
      <c r="JNE331" s="80"/>
      <c r="JNF331" s="80"/>
      <c r="JNG331" s="80"/>
      <c r="JNH331" s="80"/>
      <c r="JNI331" s="80"/>
      <c r="JNJ331" s="80"/>
      <c r="JNK331" s="80"/>
      <c r="JNL331" s="80"/>
      <c r="JNM331" s="80"/>
      <c r="JNN331" s="80"/>
      <c r="JNO331" s="80"/>
      <c r="JNP331" s="80"/>
      <c r="JNQ331" s="80"/>
      <c r="JNR331" s="80"/>
      <c r="JNS331" s="80"/>
      <c r="JNT331" s="80"/>
      <c r="JNU331" s="80"/>
      <c r="JNV331" s="80"/>
      <c r="JNW331" s="80"/>
      <c r="JNX331" s="80"/>
      <c r="JNY331" s="80"/>
      <c r="JNZ331" s="80"/>
      <c r="JOA331" s="80"/>
      <c r="JOB331" s="80"/>
      <c r="JOC331" s="80"/>
      <c r="JOD331" s="80"/>
      <c r="JOE331" s="80"/>
      <c r="JOF331" s="80"/>
      <c r="JOG331" s="80"/>
      <c r="JOH331" s="80"/>
      <c r="JOI331" s="80"/>
      <c r="JOJ331" s="80"/>
      <c r="JOK331" s="80"/>
      <c r="JOL331" s="80"/>
      <c r="JOM331" s="80"/>
      <c r="JON331" s="80"/>
      <c r="JOO331" s="80"/>
      <c r="JOP331" s="80"/>
      <c r="JOQ331" s="80"/>
      <c r="JOR331" s="80"/>
      <c r="JOS331" s="80"/>
      <c r="JOT331" s="80"/>
      <c r="JOU331" s="80"/>
      <c r="JOV331" s="80"/>
      <c r="JOW331" s="80"/>
      <c r="JOX331" s="80"/>
      <c r="JOY331" s="80"/>
      <c r="JOZ331" s="80"/>
      <c r="JPA331" s="80"/>
      <c r="JPB331" s="80"/>
      <c r="JPC331" s="80"/>
      <c r="JPD331" s="80"/>
      <c r="JPE331" s="80"/>
      <c r="JPF331" s="80"/>
      <c r="JPG331" s="80"/>
      <c r="JPH331" s="80"/>
      <c r="JPI331" s="80"/>
      <c r="JPJ331" s="80"/>
      <c r="JPK331" s="80"/>
      <c r="JPL331" s="80"/>
      <c r="JPM331" s="80"/>
      <c r="JPN331" s="80"/>
      <c r="JPO331" s="80"/>
      <c r="JPP331" s="80"/>
      <c r="JPQ331" s="80"/>
      <c r="JPR331" s="80"/>
      <c r="JPS331" s="80"/>
      <c r="JPT331" s="80"/>
      <c r="JPU331" s="80"/>
      <c r="JPV331" s="80"/>
      <c r="JPW331" s="80"/>
      <c r="JPX331" s="80"/>
      <c r="JPY331" s="80"/>
      <c r="JPZ331" s="80"/>
      <c r="JQA331" s="80"/>
      <c r="JQB331" s="80"/>
      <c r="JQC331" s="80"/>
      <c r="JQD331" s="80"/>
      <c r="JQE331" s="80"/>
      <c r="JQF331" s="80"/>
      <c r="JQG331" s="80"/>
      <c r="JQH331" s="80"/>
      <c r="JQI331" s="80"/>
      <c r="JQJ331" s="80"/>
      <c r="JQK331" s="80"/>
      <c r="JQL331" s="80"/>
      <c r="JQM331" s="80"/>
      <c r="JQN331" s="80"/>
      <c r="JQO331" s="80"/>
      <c r="JQP331" s="80"/>
      <c r="JQQ331" s="80"/>
      <c r="JQR331" s="80"/>
      <c r="JQS331" s="80"/>
      <c r="JQT331" s="80"/>
      <c r="JQU331" s="80"/>
      <c r="JQV331" s="80"/>
      <c r="JQW331" s="80"/>
      <c r="JQX331" s="80"/>
      <c r="JQY331" s="80"/>
      <c r="JQZ331" s="80"/>
      <c r="JRA331" s="80"/>
      <c r="JRB331" s="80"/>
      <c r="JRC331" s="80"/>
      <c r="JRD331" s="80"/>
      <c r="JRE331" s="80"/>
      <c r="JRF331" s="80"/>
      <c r="JRG331" s="80"/>
      <c r="JRH331" s="80"/>
      <c r="JRI331" s="80"/>
      <c r="JRJ331" s="80"/>
      <c r="JRK331" s="80"/>
      <c r="JRL331" s="80"/>
      <c r="JRM331" s="80"/>
      <c r="JRN331" s="80"/>
      <c r="JRO331" s="80"/>
      <c r="JRP331" s="80"/>
      <c r="JRQ331" s="80"/>
      <c r="JRR331" s="80"/>
      <c r="JRS331" s="80"/>
      <c r="JRT331" s="80"/>
      <c r="JRU331" s="80"/>
      <c r="JRV331" s="80"/>
      <c r="JRW331" s="80"/>
      <c r="JRX331" s="80"/>
      <c r="JRY331" s="80"/>
      <c r="JRZ331" s="80"/>
      <c r="JSA331" s="80"/>
      <c r="JSB331" s="80"/>
      <c r="JSC331" s="80"/>
      <c r="JSD331" s="80"/>
      <c r="JSE331" s="80"/>
      <c r="JSF331" s="80"/>
      <c r="JSG331" s="80"/>
      <c r="JSH331" s="80"/>
      <c r="JSI331" s="80"/>
      <c r="JSJ331" s="80"/>
      <c r="JSK331" s="80"/>
      <c r="JSL331" s="80"/>
      <c r="JSM331" s="80"/>
      <c r="JSN331" s="80"/>
      <c r="JSO331" s="80"/>
      <c r="JSP331" s="80"/>
      <c r="JSQ331" s="80"/>
      <c r="JSR331" s="80"/>
      <c r="JSS331" s="80"/>
      <c r="JST331" s="80"/>
      <c r="JSU331" s="80"/>
      <c r="JSV331" s="80"/>
      <c r="JSW331" s="80"/>
      <c r="JSX331" s="80"/>
      <c r="JSY331" s="80"/>
      <c r="JSZ331" s="80"/>
      <c r="JTA331" s="80"/>
      <c r="JTB331" s="80"/>
      <c r="JTC331" s="80"/>
      <c r="JTD331" s="80"/>
      <c r="JTE331" s="80"/>
      <c r="JTF331" s="80"/>
      <c r="JTG331" s="80"/>
      <c r="JTH331" s="80"/>
      <c r="JTI331" s="80"/>
      <c r="JTJ331" s="80"/>
      <c r="JTK331" s="80"/>
      <c r="JTL331" s="80"/>
      <c r="JTM331" s="80"/>
      <c r="JTN331" s="80"/>
      <c r="JTO331" s="80"/>
      <c r="JTP331" s="80"/>
      <c r="JTQ331" s="80"/>
      <c r="JTR331" s="80"/>
      <c r="JTS331" s="80"/>
      <c r="JTT331" s="80"/>
      <c r="JTU331" s="80"/>
      <c r="JTV331" s="80"/>
      <c r="JTW331" s="80"/>
      <c r="JTX331" s="80"/>
      <c r="JTY331" s="80"/>
      <c r="JTZ331" s="80"/>
      <c r="JUA331" s="80"/>
      <c r="JUB331" s="80"/>
      <c r="JUC331" s="80"/>
      <c r="JUD331" s="80"/>
      <c r="JUE331" s="80"/>
      <c r="JUF331" s="80"/>
      <c r="JUG331" s="80"/>
      <c r="JUH331" s="80"/>
      <c r="JUI331" s="80"/>
      <c r="JUJ331" s="80"/>
      <c r="JUK331" s="80"/>
      <c r="JUL331" s="80"/>
      <c r="JUM331" s="80"/>
      <c r="JUN331" s="80"/>
      <c r="JUO331" s="80"/>
      <c r="JUP331" s="80"/>
      <c r="JUQ331" s="80"/>
      <c r="JUR331" s="80"/>
      <c r="JUS331" s="80"/>
      <c r="JUT331" s="80"/>
      <c r="JUU331" s="80"/>
      <c r="JUV331" s="80"/>
      <c r="JUW331" s="80"/>
      <c r="JUX331" s="80"/>
      <c r="JUY331" s="80"/>
      <c r="JUZ331" s="80"/>
      <c r="JVA331" s="80"/>
      <c r="JVB331" s="80"/>
      <c r="JVC331" s="80"/>
      <c r="JVD331" s="80"/>
      <c r="JVE331" s="80"/>
      <c r="JVF331" s="80"/>
      <c r="JVG331" s="80"/>
      <c r="JVH331" s="80"/>
      <c r="JVI331" s="80"/>
      <c r="JVJ331" s="80"/>
      <c r="JVK331" s="80"/>
      <c r="JVL331" s="80"/>
      <c r="JVM331" s="80"/>
      <c r="JVN331" s="80"/>
      <c r="JVO331" s="80"/>
      <c r="JVP331" s="80"/>
      <c r="JVQ331" s="80"/>
      <c r="JVR331" s="80"/>
      <c r="JVS331" s="80"/>
      <c r="JVT331" s="80"/>
      <c r="JVU331" s="80"/>
      <c r="JVV331" s="80"/>
      <c r="JVW331" s="80"/>
      <c r="JVX331" s="80"/>
      <c r="JVY331" s="80"/>
      <c r="JVZ331" s="80"/>
      <c r="JWA331" s="80"/>
      <c r="JWB331" s="80"/>
      <c r="JWC331" s="80"/>
      <c r="JWD331" s="80"/>
      <c r="JWE331" s="80"/>
      <c r="JWF331" s="80"/>
      <c r="JWG331" s="80"/>
      <c r="JWH331" s="80"/>
      <c r="JWI331" s="80"/>
      <c r="JWJ331" s="80"/>
      <c r="JWK331" s="80"/>
      <c r="JWL331" s="80"/>
      <c r="JWM331" s="80"/>
      <c r="JWN331" s="80"/>
      <c r="JWO331" s="80"/>
      <c r="JWP331" s="80"/>
      <c r="JWQ331" s="80"/>
      <c r="JWR331" s="80"/>
      <c r="JWS331" s="80"/>
      <c r="JWT331" s="80"/>
      <c r="JWU331" s="80"/>
      <c r="JWV331" s="80"/>
      <c r="JWW331" s="80"/>
      <c r="JWX331" s="80"/>
      <c r="JWY331" s="80"/>
      <c r="JWZ331" s="80"/>
      <c r="JXA331" s="80"/>
      <c r="JXB331" s="80"/>
      <c r="JXC331" s="80"/>
      <c r="JXD331" s="80"/>
      <c r="JXE331" s="80"/>
      <c r="JXF331" s="80"/>
      <c r="JXG331" s="80"/>
      <c r="JXH331" s="80"/>
      <c r="JXI331" s="80"/>
      <c r="JXJ331" s="80"/>
      <c r="JXK331" s="80"/>
      <c r="JXL331" s="80"/>
      <c r="JXM331" s="80"/>
      <c r="JXN331" s="80"/>
      <c r="JXO331" s="80"/>
      <c r="JXP331" s="80"/>
      <c r="JXQ331" s="80"/>
      <c r="JXR331" s="80"/>
      <c r="JXS331" s="80"/>
      <c r="JXT331" s="80"/>
      <c r="JXU331" s="80"/>
      <c r="JXV331" s="80"/>
      <c r="JXW331" s="80"/>
      <c r="JXX331" s="80"/>
      <c r="JXY331" s="80"/>
      <c r="JXZ331" s="80"/>
      <c r="JYA331" s="80"/>
      <c r="JYB331" s="80"/>
      <c r="JYC331" s="80"/>
      <c r="JYD331" s="80"/>
      <c r="JYE331" s="80"/>
      <c r="JYF331" s="80"/>
      <c r="JYG331" s="80"/>
      <c r="JYH331" s="80"/>
      <c r="JYI331" s="80"/>
      <c r="JYJ331" s="80"/>
      <c r="JYK331" s="80"/>
      <c r="JYL331" s="80"/>
      <c r="JYM331" s="80"/>
      <c r="JYN331" s="80"/>
      <c r="JYO331" s="80"/>
      <c r="JYP331" s="80"/>
      <c r="JYQ331" s="80"/>
      <c r="JYR331" s="80"/>
      <c r="JYS331" s="80"/>
      <c r="JYT331" s="80"/>
      <c r="JYU331" s="80"/>
      <c r="JYV331" s="80"/>
      <c r="JYW331" s="80"/>
      <c r="JYX331" s="80"/>
      <c r="JYY331" s="80"/>
      <c r="JYZ331" s="80"/>
      <c r="JZA331" s="80"/>
      <c r="JZB331" s="80"/>
      <c r="JZC331" s="80"/>
      <c r="JZD331" s="80"/>
      <c r="JZE331" s="80"/>
      <c r="JZF331" s="80"/>
      <c r="JZG331" s="80"/>
      <c r="JZH331" s="80"/>
      <c r="JZI331" s="80"/>
      <c r="JZJ331" s="80"/>
      <c r="JZK331" s="80"/>
      <c r="JZL331" s="80"/>
      <c r="JZM331" s="80"/>
      <c r="JZN331" s="80"/>
      <c r="JZO331" s="80"/>
      <c r="JZP331" s="80"/>
      <c r="JZQ331" s="80"/>
      <c r="JZR331" s="80"/>
      <c r="JZS331" s="80"/>
      <c r="JZT331" s="80"/>
      <c r="JZU331" s="80"/>
      <c r="JZV331" s="80"/>
      <c r="JZW331" s="80"/>
      <c r="JZX331" s="80"/>
      <c r="JZY331" s="80"/>
      <c r="JZZ331" s="80"/>
      <c r="KAA331" s="80"/>
      <c r="KAB331" s="80"/>
      <c r="KAC331" s="80"/>
      <c r="KAD331" s="80"/>
      <c r="KAE331" s="80"/>
      <c r="KAF331" s="80"/>
      <c r="KAG331" s="80"/>
      <c r="KAH331" s="80"/>
      <c r="KAI331" s="80"/>
      <c r="KAJ331" s="80"/>
      <c r="KAK331" s="80"/>
      <c r="KAL331" s="80"/>
      <c r="KAM331" s="80"/>
      <c r="KAN331" s="80"/>
      <c r="KAO331" s="80"/>
      <c r="KAP331" s="80"/>
      <c r="KAQ331" s="80"/>
      <c r="KAR331" s="80"/>
      <c r="KAS331" s="80"/>
      <c r="KAT331" s="80"/>
      <c r="KAU331" s="80"/>
      <c r="KAV331" s="80"/>
      <c r="KAW331" s="80"/>
      <c r="KAX331" s="80"/>
      <c r="KAY331" s="80"/>
      <c r="KAZ331" s="80"/>
      <c r="KBA331" s="80"/>
      <c r="KBB331" s="80"/>
      <c r="KBC331" s="80"/>
      <c r="KBD331" s="80"/>
      <c r="KBE331" s="80"/>
      <c r="KBF331" s="80"/>
      <c r="KBG331" s="80"/>
      <c r="KBH331" s="80"/>
      <c r="KBI331" s="80"/>
      <c r="KBJ331" s="80"/>
      <c r="KBK331" s="80"/>
      <c r="KBL331" s="80"/>
      <c r="KBM331" s="80"/>
      <c r="KBN331" s="80"/>
      <c r="KBO331" s="80"/>
      <c r="KBP331" s="80"/>
      <c r="KBQ331" s="80"/>
      <c r="KBR331" s="80"/>
      <c r="KBS331" s="80"/>
      <c r="KBT331" s="80"/>
      <c r="KBU331" s="80"/>
      <c r="KBV331" s="80"/>
      <c r="KBW331" s="80"/>
      <c r="KBX331" s="80"/>
      <c r="KBY331" s="80"/>
      <c r="KBZ331" s="80"/>
      <c r="KCA331" s="80"/>
      <c r="KCB331" s="80"/>
      <c r="KCC331" s="80"/>
      <c r="KCD331" s="80"/>
      <c r="KCE331" s="80"/>
      <c r="KCF331" s="80"/>
      <c r="KCG331" s="80"/>
      <c r="KCH331" s="80"/>
      <c r="KCI331" s="80"/>
      <c r="KCJ331" s="80"/>
      <c r="KCK331" s="80"/>
      <c r="KCL331" s="80"/>
      <c r="KCM331" s="80"/>
      <c r="KCN331" s="80"/>
      <c r="KCO331" s="80"/>
      <c r="KCP331" s="80"/>
      <c r="KCQ331" s="80"/>
      <c r="KCR331" s="80"/>
      <c r="KCS331" s="80"/>
      <c r="KCT331" s="80"/>
      <c r="KCU331" s="80"/>
      <c r="KCV331" s="80"/>
      <c r="KCW331" s="80"/>
      <c r="KCX331" s="80"/>
      <c r="KCY331" s="80"/>
      <c r="KCZ331" s="80"/>
      <c r="KDA331" s="80"/>
      <c r="KDB331" s="80"/>
      <c r="KDC331" s="80"/>
      <c r="KDD331" s="80"/>
      <c r="KDE331" s="80"/>
      <c r="KDF331" s="80"/>
      <c r="KDG331" s="80"/>
      <c r="KDH331" s="80"/>
      <c r="KDI331" s="80"/>
      <c r="KDJ331" s="80"/>
      <c r="KDK331" s="80"/>
      <c r="KDL331" s="80"/>
      <c r="KDM331" s="80"/>
      <c r="KDN331" s="80"/>
      <c r="KDO331" s="80"/>
      <c r="KDP331" s="80"/>
      <c r="KDQ331" s="80"/>
      <c r="KDR331" s="80"/>
      <c r="KDS331" s="80"/>
      <c r="KDT331" s="80"/>
      <c r="KDU331" s="80"/>
      <c r="KDV331" s="80"/>
      <c r="KDW331" s="80"/>
      <c r="KDX331" s="80"/>
      <c r="KDY331" s="80"/>
      <c r="KDZ331" s="80"/>
      <c r="KEA331" s="80"/>
      <c r="KEB331" s="80"/>
      <c r="KEC331" s="80"/>
      <c r="KED331" s="80"/>
      <c r="KEE331" s="80"/>
      <c r="KEF331" s="80"/>
      <c r="KEG331" s="80"/>
      <c r="KEH331" s="80"/>
      <c r="KEI331" s="80"/>
      <c r="KEJ331" s="80"/>
      <c r="KEK331" s="80"/>
      <c r="KEL331" s="80"/>
      <c r="KEM331" s="80"/>
      <c r="KEN331" s="80"/>
      <c r="KEO331" s="80"/>
      <c r="KEP331" s="80"/>
      <c r="KEQ331" s="80"/>
      <c r="KER331" s="80"/>
      <c r="KES331" s="80"/>
      <c r="KET331" s="80"/>
      <c r="KEU331" s="80"/>
      <c r="KEV331" s="80"/>
      <c r="KEW331" s="80"/>
      <c r="KEX331" s="80"/>
      <c r="KEY331" s="80"/>
      <c r="KEZ331" s="80"/>
      <c r="KFA331" s="80"/>
      <c r="KFB331" s="80"/>
      <c r="KFC331" s="80"/>
      <c r="KFD331" s="80"/>
      <c r="KFE331" s="80"/>
      <c r="KFF331" s="80"/>
      <c r="KFG331" s="80"/>
      <c r="KFH331" s="80"/>
      <c r="KFI331" s="80"/>
      <c r="KFJ331" s="80"/>
      <c r="KFK331" s="80"/>
      <c r="KFL331" s="80"/>
      <c r="KFM331" s="80"/>
      <c r="KFN331" s="80"/>
      <c r="KFO331" s="80"/>
      <c r="KFP331" s="80"/>
      <c r="KFQ331" s="80"/>
      <c r="KFR331" s="80"/>
      <c r="KFS331" s="80"/>
      <c r="KFT331" s="80"/>
      <c r="KFU331" s="80"/>
      <c r="KFV331" s="80"/>
      <c r="KFW331" s="80"/>
      <c r="KFX331" s="80"/>
      <c r="KFY331" s="80"/>
      <c r="KFZ331" s="80"/>
      <c r="KGA331" s="80"/>
      <c r="KGB331" s="80"/>
      <c r="KGC331" s="80"/>
      <c r="KGD331" s="80"/>
      <c r="KGE331" s="80"/>
      <c r="KGF331" s="80"/>
      <c r="KGG331" s="80"/>
      <c r="KGH331" s="80"/>
      <c r="KGI331" s="80"/>
      <c r="KGJ331" s="80"/>
      <c r="KGK331" s="80"/>
      <c r="KGL331" s="80"/>
      <c r="KGM331" s="80"/>
      <c r="KGN331" s="80"/>
      <c r="KGO331" s="80"/>
      <c r="KGP331" s="80"/>
      <c r="KGQ331" s="80"/>
      <c r="KGR331" s="80"/>
      <c r="KGS331" s="80"/>
      <c r="KGT331" s="80"/>
      <c r="KGU331" s="80"/>
      <c r="KGV331" s="80"/>
      <c r="KGW331" s="80"/>
      <c r="KGX331" s="80"/>
      <c r="KGY331" s="80"/>
      <c r="KGZ331" s="80"/>
      <c r="KHA331" s="80"/>
      <c r="KHB331" s="80"/>
      <c r="KHC331" s="80"/>
      <c r="KHD331" s="80"/>
      <c r="KHE331" s="80"/>
      <c r="KHF331" s="80"/>
      <c r="KHG331" s="80"/>
      <c r="KHH331" s="80"/>
      <c r="KHI331" s="80"/>
      <c r="KHJ331" s="80"/>
      <c r="KHK331" s="80"/>
      <c r="KHL331" s="80"/>
      <c r="KHM331" s="80"/>
      <c r="KHN331" s="80"/>
      <c r="KHO331" s="80"/>
      <c r="KHP331" s="80"/>
      <c r="KHQ331" s="80"/>
      <c r="KHR331" s="80"/>
      <c r="KHS331" s="80"/>
      <c r="KHT331" s="80"/>
      <c r="KHU331" s="80"/>
      <c r="KHV331" s="80"/>
      <c r="KHW331" s="80"/>
      <c r="KHX331" s="80"/>
      <c r="KHY331" s="80"/>
      <c r="KHZ331" s="80"/>
      <c r="KIA331" s="80"/>
      <c r="KIB331" s="80"/>
      <c r="KIC331" s="80"/>
      <c r="KID331" s="80"/>
      <c r="KIE331" s="80"/>
      <c r="KIF331" s="80"/>
      <c r="KIG331" s="80"/>
      <c r="KIH331" s="80"/>
      <c r="KII331" s="80"/>
      <c r="KIJ331" s="80"/>
      <c r="KIK331" s="80"/>
      <c r="KIL331" s="80"/>
      <c r="KIM331" s="80"/>
      <c r="KIN331" s="80"/>
      <c r="KIO331" s="80"/>
      <c r="KIP331" s="80"/>
      <c r="KIQ331" s="80"/>
      <c r="KIR331" s="80"/>
      <c r="KIS331" s="80"/>
      <c r="KIT331" s="80"/>
      <c r="KIU331" s="80"/>
      <c r="KIV331" s="80"/>
      <c r="KIW331" s="80"/>
      <c r="KIX331" s="80"/>
      <c r="KIY331" s="80"/>
      <c r="KIZ331" s="80"/>
      <c r="KJA331" s="80"/>
      <c r="KJB331" s="80"/>
      <c r="KJC331" s="80"/>
      <c r="KJD331" s="80"/>
      <c r="KJE331" s="80"/>
      <c r="KJF331" s="80"/>
      <c r="KJG331" s="80"/>
      <c r="KJH331" s="80"/>
      <c r="KJI331" s="80"/>
      <c r="KJJ331" s="80"/>
      <c r="KJK331" s="80"/>
      <c r="KJL331" s="80"/>
      <c r="KJM331" s="80"/>
      <c r="KJN331" s="80"/>
      <c r="KJO331" s="80"/>
      <c r="KJP331" s="80"/>
      <c r="KJQ331" s="80"/>
      <c r="KJR331" s="80"/>
      <c r="KJS331" s="80"/>
      <c r="KJT331" s="80"/>
      <c r="KJU331" s="80"/>
      <c r="KJV331" s="80"/>
      <c r="KJW331" s="80"/>
      <c r="KJX331" s="80"/>
      <c r="KJY331" s="80"/>
      <c r="KJZ331" s="80"/>
      <c r="KKA331" s="80"/>
      <c r="KKB331" s="80"/>
      <c r="KKC331" s="80"/>
      <c r="KKD331" s="80"/>
      <c r="KKE331" s="80"/>
      <c r="KKF331" s="80"/>
      <c r="KKG331" s="80"/>
      <c r="KKH331" s="80"/>
      <c r="KKI331" s="80"/>
      <c r="KKJ331" s="80"/>
      <c r="KKK331" s="80"/>
      <c r="KKL331" s="80"/>
      <c r="KKM331" s="80"/>
      <c r="KKN331" s="80"/>
      <c r="KKO331" s="80"/>
      <c r="KKP331" s="80"/>
      <c r="KKQ331" s="80"/>
      <c r="KKR331" s="80"/>
      <c r="KKS331" s="80"/>
      <c r="KKT331" s="80"/>
      <c r="KKU331" s="80"/>
      <c r="KKV331" s="80"/>
      <c r="KKW331" s="80"/>
      <c r="KKX331" s="80"/>
      <c r="KKY331" s="80"/>
      <c r="KKZ331" s="80"/>
      <c r="KLA331" s="80"/>
      <c r="KLB331" s="80"/>
      <c r="KLC331" s="80"/>
      <c r="KLD331" s="80"/>
      <c r="KLE331" s="80"/>
      <c r="KLF331" s="80"/>
      <c r="KLG331" s="80"/>
      <c r="KLH331" s="80"/>
      <c r="KLI331" s="80"/>
      <c r="KLJ331" s="80"/>
      <c r="KLK331" s="80"/>
      <c r="KLL331" s="80"/>
      <c r="KLM331" s="80"/>
      <c r="KLN331" s="80"/>
      <c r="KLO331" s="80"/>
      <c r="KLP331" s="80"/>
      <c r="KLQ331" s="80"/>
      <c r="KLR331" s="80"/>
      <c r="KLS331" s="80"/>
      <c r="KLT331" s="80"/>
      <c r="KLU331" s="80"/>
      <c r="KLV331" s="80"/>
      <c r="KLW331" s="80"/>
      <c r="KLX331" s="80"/>
      <c r="KLY331" s="80"/>
      <c r="KLZ331" s="80"/>
      <c r="KMA331" s="80"/>
      <c r="KMB331" s="80"/>
      <c r="KMC331" s="80"/>
      <c r="KMD331" s="80"/>
      <c r="KME331" s="80"/>
      <c r="KMF331" s="80"/>
      <c r="KMG331" s="80"/>
      <c r="KMH331" s="80"/>
      <c r="KMI331" s="80"/>
      <c r="KMJ331" s="80"/>
      <c r="KMK331" s="80"/>
      <c r="KML331" s="80"/>
      <c r="KMM331" s="80"/>
      <c r="KMN331" s="80"/>
      <c r="KMO331" s="80"/>
      <c r="KMP331" s="80"/>
      <c r="KMQ331" s="80"/>
      <c r="KMR331" s="80"/>
      <c r="KMS331" s="80"/>
      <c r="KMT331" s="80"/>
      <c r="KMU331" s="80"/>
      <c r="KMV331" s="80"/>
      <c r="KMW331" s="80"/>
      <c r="KMX331" s="80"/>
      <c r="KMY331" s="80"/>
      <c r="KMZ331" s="80"/>
      <c r="KNA331" s="80"/>
      <c r="KNB331" s="80"/>
      <c r="KNC331" s="80"/>
      <c r="KND331" s="80"/>
      <c r="KNE331" s="80"/>
      <c r="KNF331" s="80"/>
      <c r="KNG331" s="80"/>
      <c r="KNH331" s="80"/>
      <c r="KNI331" s="80"/>
      <c r="KNJ331" s="80"/>
      <c r="KNK331" s="80"/>
      <c r="KNL331" s="80"/>
      <c r="KNM331" s="80"/>
      <c r="KNN331" s="80"/>
      <c r="KNO331" s="80"/>
      <c r="KNP331" s="80"/>
      <c r="KNQ331" s="80"/>
      <c r="KNR331" s="80"/>
      <c r="KNS331" s="80"/>
      <c r="KNT331" s="80"/>
      <c r="KNU331" s="80"/>
      <c r="KNV331" s="80"/>
      <c r="KNW331" s="80"/>
      <c r="KNX331" s="80"/>
      <c r="KNY331" s="80"/>
      <c r="KNZ331" s="80"/>
      <c r="KOA331" s="80"/>
      <c r="KOB331" s="80"/>
      <c r="KOC331" s="80"/>
      <c r="KOD331" s="80"/>
      <c r="KOE331" s="80"/>
      <c r="KOF331" s="80"/>
      <c r="KOG331" s="80"/>
      <c r="KOH331" s="80"/>
      <c r="KOI331" s="80"/>
      <c r="KOJ331" s="80"/>
      <c r="KOK331" s="80"/>
      <c r="KOL331" s="80"/>
      <c r="KOM331" s="80"/>
      <c r="KON331" s="80"/>
      <c r="KOO331" s="80"/>
      <c r="KOP331" s="80"/>
      <c r="KOQ331" s="80"/>
      <c r="KOR331" s="80"/>
      <c r="KOS331" s="80"/>
      <c r="KOT331" s="80"/>
      <c r="KOU331" s="80"/>
      <c r="KOV331" s="80"/>
      <c r="KOW331" s="80"/>
      <c r="KOX331" s="80"/>
      <c r="KOY331" s="80"/>
      <c r="KOZ331" s="80"/>
      <c r="KPA331" s="80"/>
      <c r="KPB331" s="80"/>
      <c r="KPC331" s="80"/>
      <c r="KPD331" s="80"/>
      <c r="KPE331" s="80"/>
      <c r="KPF331" s="80"/>
      <c r="KPG331" s="80"/>
      <c r="KPH331" s="80"/>
      <c r="KPI331" s="80"/>
      <c r="KPJ331" s="80"/>
      <c r="KPK331" s="80"/>
      <c r="KPL331" s="80"/>
      <c r="KPM331" s="80"/>
      <c r="KPN331" s="80"/>
      <c r="KPO331" s="80"/>
      <c r="KPP331" s="80"/>
      <c r="KPQ331" s="80"/>
      <c r="KPR331" s="80"/>
      <c r="KPS331" s="80"/>
      <c r="KPT331" s="80"/>
      <c r="KPU331" s="80"/>
      <c r="KPV331" s="80"/>
      <c r="KPW331" s="80"/>
      <c r="KPX331" s="80"/>
      <c r="KPY331" s="80"/>
      <c r="KPZ331" s="80"/>
      <c r="KQA331" s="80"/>
      <c r="KQB331" s="80"/>
      <c r="KQC331" s="80"/>
      <c r="KQD331" s="80"/>
      <c r="KQE331" s="80"/>
      <c r="KQF331" s="80"/>
      <c r="KQG331" s="80"/>
      <c r="KQH331" s="80"/>
      <c r="KQI331" s="80"/>
      <c r="KQJ331" s="80"/>
      <c r="KQK331" s="80"/>
      <c r="KQL331" s="80"/>
      <c r="KQM331" s="80"/>
      <c r="KQN331" s="80"/>
      <c r="KQO331" s="80"/>
      <c r="KQP331" s="80"/>
      <c r="KQQ331" s="80"/>
      <c r="KQR331" s="80"/>
      <c r="KQS331" s="80"/>
      <c r="KQT331" s="80"/>
      <c r="KQU331" s="80"/>
      <c r="KQV331" s="80"/>
      <c r="KQW331" s="80"/>
      <c r="KQX331" s="80"/>
      <c r="KQY331" s="80"/>
      <c r="KQZ331" s="80"/>
      <c r="KRA331" s="80"/>
      <c r="KRB331" s="80"/>
      <c r="KRC331" s="80"/>
      <c r="KRD331" s="80"/>
      <c r="KRE331" s="80"/>
      <c r="KRF331" s="80"/>
      <c r="KRG331" s="80"/>
      <c r="KRH331" s="80"/>
      <c r="KRI331" s="80"/>
      <c r="KRJ331" s="80"/>
      <c r="KRK331" s="80"/>
      <c r="KRL331" s="80"/>
      <c r="KRM331" s="80"/>
      <c r="KRN331" s="80"/>
      <c r="KRO331" s="80"/>
      <c r="KRP331" s="80"/>
      <c r="KRQ331" s="80"/>
      <c r="KRR331" s="80"/>
      <c r="KRS331" s="80"/>
      <c r="KRT331" s="80"/>
      <c r="KRU331" s="80"/>
      <c r="KRV331" s="80"/>
      <c r="KRW331" s="80"/>
      <c r="KRX331" s="80"/>
      <c r="KRY331" s="80"/>
      <c r="KRZ331" s="80"/>
      <c r="KSA331" s="80"/>
      <c r="KSB331" s="80"/>
      <c r="KSC331" s="80"/>
      <c r="KSD331" s="80"/>
      <c r="KSE331" s="80"/>
      <c r="KSF331" s="80"/>
      <c r="KSG331" s="80"/>
      <c r="KSH331" s="80"/>
      <c r="KSI331" s="80"/>
      <c r="KSJ331" s="80"/>
      <c r="KSK331" s="80"/>
      <c r="KSL331" s="80"/>
      <c r="KSM331" s="80"/>
      <c r="KSN331" s="80"/>
      <c r="KSO331" s="80"/>
      <c r="KSP331" s="80"/>
      <c r="KSQ331" s="80"/>
      <c r="KSR331" s="80"/>
      <c r="KSS331" s="80"/>
      <c r="KST331" s="80"/>
      <c r="KSU331" s="80"/>
      <c r="KSV331" s="80"/>
      <c r="KSW331" s="80"/>
      <c r="KSX331" s="80"/>
      <c r="KSY331" s="80"/>
      <c r="KSZ331" s="80"/>
      <c r="KTA331" s="80"/>
      <c r="KTB331" s="80"/>
      <c r="KTC331" s="80"/>
      <c r="KTD331" s="80"/>
      <c r="KTE331" s="80"/>
      <c r="KTF331" s="80"/>
      <c r="KTG331" s="80"/>
      <c r="KTH331" s="80"/>
      <c r="KTI331" s="80"/>
      <c r="KTJ331" s="80"/>
      <c r="KTK331" s="80"/>
      <c r="KTL331" s="80"/>
      <c r="KTM331" s="80"/>
      <c r="KTN331" s="80"/>
      <c r="KTO331" s="80"/>
      <c r="KTP331" s="80"/>
      <c r="KTQ331" s="80"/>
      <c r="KTR331" s="80"/>
      <c r="KTS331" s="80"/>
      <c r="KTT331" s="80"/>
      <c r="KTU331" s="80"/>
      <c r="KTV331" s="80"/>
      <c r="KTW331" s="80"/>
      <c r="KTX331" s="80"/>
      <c r="KTY331" s="80"/>
      <c r="KTZ331" s="80"/>
      <c r="KUA331" s="80"/>
      <c r="KUB331" s="80"/>
      <c r="KUC331" s="80"/>
      <c r="KUD331" s="80"/>
      <c r="KUE331" s="80"/>
      <c r="KUF331" s="80"/>
      <c r="KUG331" s="80"/>
      <c r="KUH331" s="80"/>
      <c r="KUI331" s="80"/>
      <c r="KUJ331" s="80"/>
      <c r="KUK331" s="80"/>
      <c r="KUL331" s="80"/>
      <c r="KUM331" s="80"/>
      <c r="KUN331" s="80"/>
      <c r="KUO331" s="80"/>
      <c r="KUP331" s="80"/>
      <c r="KUQ331" s="80"/>
      <c r="KUR331" s="80"/>
      <c r="KUS331" s="80"/>
      <c r="KUT331" s="80"/>
      <c r="KUU331" s="80"/>
      <c r="KUV331" s="80"/>
      <c r="KUW331" s="80"/>
      <c r="KUX331" s="80"/>
      <c r="KUY331" s="80"/>
      <c r="KUZ331" s="80"/>
      <c r="KVA331" s="80"/>
      <c r="KVB331" s="80"/>
      <c r="KVC331" s="80"/>
      <c r="KVD331" s="80"/>
      <c r="KVE331" s="80"/>
      <c r="KVF331" s="80"/>
      <c r="KVG331" s="80"/>
      <c r="KVH331" s="80"/>
      <c r="KVI331" s="80"/>
      <c r="KVJ331" s="80"/>
      <c r="KVK331" s="80"/>
      <c r="KVL331" s="80"/>
      <c r="KVM331" s="80"/>
      <c r="KVN331" s="80"/>
      <c r="KVO331" s="80"/>
      <c r="KVP331" s="80"/>
      <c r="KVQ331" s="80"/>
      <c r="KVR331" s="80"/>
      <c r="KVS331" s="80"/>
      <c r="KVT331" s="80"/>
      <c r="KVU331" s="80"/>
      <c r="KVV331" s="80"/>
      <c r="KVW331" s="80"/>
      <c r="KVX331" s="80"/>
      <c r="KVY331" s="80"/>
      <c r="KVZ331" s="80"/>
      <c r="KWA331" s="80"/>
      <c r="KWB331" s="80"/>
      <c r="KWC331" s="80"/>
      <c r="KWD331" s="80"/>
      <c r="KWE331" s="80"/>
      <c r="KWF331" s="80"/>
      <c r="KWG331" s="80"/>
      <c r="KWH331" s="80"/>
      <c r="KWI331" s="80"/>
      <c r="KWJ331" s="80"/>
      <c r="KWK331" s="80"/>
      <c r="KWL331" s="80"/>
      <c r="KWM331" s="80"/>
      <c r="KWN331" s="80"/>
      <c r="KWO331" s="80"/>
      <c r="KWP331" s="80"/>
      <c r="KWQ331" s="80"/>
      <c r="KWR331" s="80"/>
      <c r="KWS331" s="80"/>
      <c r="KWT331" s="80"/>
      <c r="KWU331" s="80"/>
      <c r="KWV331" s="80"/>
      <c r="KWW331" s="80"/>
      <c r="KWX331" s="80"/>
      <c r="KWY331" s="80"/>
      <c r="KWZ331" s="80"/>
      <c r="KXA331" s="80"/>
      <c r="KXB331" s="80"/>
      <c r="KXC331" s="80"/>
      <c r="KXD331" s="80"/>
      <c r="KXE331" s="80"/>
      <c r="KXF331" s="80"/>
      <c r="KXG331" s="80"/>
      <c r="KXH331" s="80"/>
      <c r="KXI331" s="80"/>
      <c r="KXJ331" s="80"/>
      <c r="KXK331" s="80"/>
      <c r="KXL331" s="80"/>
      <c r="KXM331" s="80"/>
      <c r="KXN331" s="80"/>
      <c r="KXO331" s="80"/>
      <c r="KXP331" s="80"/>
      <c r="KXQ331" s="80"/>
      <c r="KXR331" s="80"/>
      <c r="KXS331" s="80"/>
      <c r="KXT331" s="80"/>
      <c r="KXU331" s="80"/>
      <c r="KXV331" s="80"/>
      <c r="KXW331" s="80"/>
      <c r="KXX331" s="80"/>
      <c r="KXY331" s="80"/>
      <c r="KXZ331" s="80"/>
      <c r="KYA331" s="80"/>
      <c r="KYB331" s="80"/>
      <c r="KYC331" s="80"/>
      <c r="KYD331" s="80"/>
      <c r="KYE331" s="80"/>
      <c r="KYF331" s="80"/>
      <c r="KYG331" s="80"/>
      <c r="KYH331" s="80"/>
      <c r="KYI331" s="80"/>
      <c r="KYJ331" s="80"/>
      <c r="KYK331" s="80"/>
      <c r="KYL331" s="80"/>
      <c r="KYM331" s="80"/>
      <c r="KYN331" s="80"/>
      <c r="KYO331" s="80"/>
      <c r="KYP331" s="80"/>
      <c r="KYQ331" s="80"/>
      <c r="KYR331" s="80"/>
      <c r="KYS331" s="80"/>
      <c r="KYT331" s="80"/>
      <c r="KYU331" s="80"/>
      <c r="KYV331" s="80"/>
      <c r="KYW331" s="80"/>
      <c r="KYX331" s="80"/>
      <c r="KYY331" s="80"/>
      <c r="KYZ331" s="80"/>
      <c r="KZA331" s="80"/>
      <c r="KZB331" s="80"/>
      <c r="KZC331" s="80"/>
      <c r="KZD331" s="80"/>
      <c r="KZE331" s="80"/>
      <c r="KZF331" s="80"/>
      <c r="KZG331" s="80"/>
      <c r="KZH331" s="80"/>
      <c r="KZI331" s="80"/>
      <c r="KZJ331" s="80"/>
      <c r="KZK331" s="80"/>
      <c r="KZL331" s="80"/>
      <c r="KZM331" s="80"/>
      <c r="KZN331" s="80"/>
      <c r="KZO331" s="80"/>
      <c r="KZP331" s="80"/>
      <c r="KZQ331" s="80"/>
      <c r="KZR331" s="80"/>
      <c r="KZS331" s="80"/>
      <c r="KZT331" s="80"/>
      <c r="KZU331" s="80"/>
      <c r="KZV331" s="80"/>
      <c r="KZW331" s="80"/>
      <c r="KZX331" s="80"/>
      <c r="KZY331" s="80"/>
      <c r="KZZ331" s="80"/>
      <c r="LAA331" s="80"/>
      <c r="LAB331" s="80"/>
      <c r="LAC331" s="80"/>
      <c r="LAD331" s="80"/>
      <c r="LAE331" s="80"/>
      <c r="LAF331" s="80"/>
      <c r="LAG331" s="80"/>
      <c r="LAH331" s="80"/>
      <c r="LAI331" s="80"/>
      <c r="LAJ331" s="80"/>
      <c r="LAK331" s="80"/>
      <c r="LAL331" s="80"/>
      <c r="LAM331" s="80"/>
      <c r="LAN331" s="80"/>
      <c r="LAO331" s="80"/>
      <c r="LAP331" s="80"/>
      <c r="LAQ331" s="80"/>
      <c r="LAR331" s="80"/>
      <c r="LAS331" s="80"/>
      <c r="LAT331" s="80"/>
      <c r="LAU331" s="80"/>
      <c r="LAV331" s="80"/>
      <c r="LAW331" s="80"/>
      <c r="LAX331" s="80"/>
      <c r="LAY331" s="80"/>
      <c r="LAZ331" s="80"/>
      <c r="LBA331" s="80"/>
      <c r="LBB331" s="80"/>
      <c r="LBC331" s="80"/>
      <c r="LBD331" s="80"/>
      <c r="LBE331" s="80"/>
      <c r="LBF331" s="80"/>
      <c r="LBG331" s="80"/>
      <c r="LBH331" s="80"/>
      <c r="LBI331" s="80"/>
      <c r="LBJ331" s="80"/>
      <c r="LBK331" s="80"/>
      <c r="LBL331" s="80"/>
      <c r="LBM331" s="80"/>
      <c r="LBN331" s="80"/>
      <c r="LBO331" s="80"/>
      <c r="LBP331" s="80"/>
      <c r="LBQ331" s="80"/>
      <c r="LBR331" s="80"/>
      <c r="LBS331" s="80"/>
      <c r="LBT331" s="80"/>
      <c r="LBU331" s="80"/>
      <c r="LBV331" s="80"/>
      <c r="LBW331" s="80"/>
      <c r="LBX331" s="80"/>
      <c r="LBY331" s="80"/>
      <c r="LBZ331" s="80"/>
      <c r="LCA331" s="80"/>
      <c r="LCB331" s="80"/>
      <c r="LCC331" s="80"/>
      <c r="LCD331" s="80"/>
      <c r="LCE331" s="80"/>
      <c r="LCF331" s="80"/>
      <c r="LCG331" s="80"/>
      <c r="LCH331" s="80"/>
      <c r="LCI331" s="80"/>
      <c r="LCJ331" s="80"/>
      <c r="LCK331" s="80"/>
      <c r="LCL331" s="80"/>
      <c r="LCM331" s="80"/>
      <c r="LCN331" s="80"/>
      <c r="LCO331" s="80"/>
      <c r="LCP331" s="80"/>
      <c r="LCQ331" s="80"/>
      <c r="LCR331" s="80"/>
      <c r="LCS331" s="80"/>
      <c r="LCT331" s="80"/>
      <c r="LCU331" s="80"/>
      <c r="LCV331" s="80"/>
      <c r="LCW331" s="80"/>
      <c r="LCX331" s="80"/>
      <c r="LCY331" s="80"/>
      <c r="LCZ331" s="80"/>
      <c r="LDA331" s="80"/>
      <c r="LDB331" s="80"/>
      <c r="LDC331" s="80"/>
      <c r="LDD331" s="80"/>
      <c r="LDE331" s="80"/>
      <c r="LDF331" s="80"/>
      <c r="LDG331" s="80"/>
      <c r="LDH331" s="80"/>
      <c r="LDI331" s="80"/>
      <c r="LDJ331" s="80"/>
      <c r="LDK331" s="80"/>
      <c r="LDL331" s="80"/>
      <c r="LDM331" s="80"/>
      <c r="LDN331" s="80"/>
      <c r="LDO331" s="80"/>
      <c r="LDP331" s="80"/>
      <c r="LDQ331" s="80"/>
      <c r="LDR331" s="80"/>
      <c r="LDS331" s="80"/>
      <c r="LDT331" s="80"/>
      <c r="LDU331" s="80"/>
      <c r="LDV331" s="80"/>
      <c r="LDW331" s="80"/>
      <c r="LDX331" s="80"/>
      <c r="LDY331" s="80"/>
      <c r="LDZ331" s="80"/>
      <c r="LEA331" s="80"/>
      <c r="LEB331" s="80"/>
      <c r="LEC331" s="80"/>
      <c r="LED331" s="80"/>
      <c r="LEE331" s="80"/>
      <c r="LEF331" s="80"/>
      <c r="LEG331" s="80"/>
      <c r="LEH331" s="80"/>
      <c r="LEI331" s="80"/>
      <c r="LEJ331" s="80"/>
      <c r="LEK331" s="80"/>
      <c r="LEL331" s="80"/>
      <c r="LEM331" s="80"/>
      <c r="LEN331" s="80"/>
      <c r="LEO331" s="80"/>
      <c r="LEP331" s="80"/>
      <c r="LEQ331" s="80"/>
      <c r="LER331" s="80"/>
      <c r="LES331" s="80"/>
      <c r="LET331" s="80"/>
      <c r="LEU331" s="80"/>
      <c r="LEV331" s="80"/>
      <c r="LEW331" s="80"/>
      <c r="LEX331" s="80"/>
      <c r="LEY331" s="80"/>
      <c r="LEZ331" s="80"/>
      <c r="LFA331" s="80"/>
      <c r="LFB331" s="80"/>
      <c r="LFC331" s="80"/>
      <c r="LFD331" s="80"/>
      <c r="LFE331" s="80"/>
      <c r="LFF331" s="80"/>
      <c r="LFG331" s="80"/>
      <c r="LFH331" s="80"/>
      <c r="LFI331" s="80"/>
      <c r="LFJ331" s="80"/>
      <c r="LFK331" s="80"/>
      <c r="LFL331" s="80"/>
      <c r="LFM331" s="80"/>
      <c r="LFN331" s="80"/>
      <c r="LFO331" s="80"/>
      <c r="LFP331" s="80"/>
      <c r="LFQ331" s="80"/>
      <c r="LFR331" s="80"/>
      <c r="LFS331" s="80"/>
      <c r="LFT331" s="80"/>
      <c r="LFU331" s="80"/>
      <c r="LFV331" s="80"/>
      <c r="LFW331" s="80"/>
      <c r="LFX331" s="80"/>
      <c r="LFY331" s="80"/>
      <c r="LFZ331" s="80"/>
      <c r="LGA331" s="80"/>
      <c r="LGB331" s="80"/>
      <c r="LGC331" s="80"/>
      <c r="LGD331" s="80"/>
      <c r="LGE331" s="80"/>
      <c r="LGF331" s="80"/>
      <c r="LGG331" s="80"/>
      <c r="LGH331" s="80"/>
      <c r="LGI331" s="80"/>
      <c r="LGJ331" s="80"/>
      <c r="LGK331" s="80"/>
      <c r="LGL331" s="80"/>
      <c r="LGM331" s="80"/>
      <c r="LGN331" s="80"/>
      <c r="LGO331" s="80"/>
      <c r="LGP331" s="80"/>
      <c r="LGQ331" s="80"/>
      <c r="LGR331" s="80"/>
      <c r="LGS331" s="80"/>
      <c r="LGT331" s="80"/>
      <c r="LGU331" s="80"/>
      <c r="LGV331" s="80"/>
      <c r="LGW331" s="80"/>
      <c r="LGX331" s="80"/>
      <c r="LGY331" s="80"/>
      <c r="LGZ331" s="80"/>
      <c r="LHA331" s="80"/>
      <c r="LHB331" s="80"/>
      <c r="LHC331" s="80"/>
      <c r="LHD331" s="80"/>
      <c r="LHE331" s="80"/>
      <c r="LHF331" s="80"/>
      <c r="LHG331" s="80"/>
      <c r="LHH331" s="80"/>
      <c r="LHI331" s="80"/>
      <c r="LHJ331" s="80"/>
      <c r="LHK331" s="80"/>
      <c r="LHL331" s="80"/>
      <c r="LHM331" s="80"/>
      <c r="LHN331" s="80"/>
      <c r="LHO331" s="80"/>
      <c r="LHP331" s="80"/>
      <c r="LHQ331" s="80"/>
      <c r="LHR331" s="80"/>
      <c r="LHS331" s="80"/>
      <c r="LHT331" s="80"/>
      <c r="LHU331" s="80"/>
      <c r="LHV331" s="80"/>
      <c r="LHW331" s="80"/>
      <c r="LHX331" s="80"/>
      <c r="LHY331" s="80"/>
      <c r="LHZ331" s="80"/>
      <c r="LIA331" s="80"/>
      <c r="LIB331" s="80"/>
      <c r="LIC331" s="80"/>
      <c r="LID331" s="80"/>
      <c r="LIE331" s="80"/>
      <c r="LIF331" s="80"/>
      <c r="LIG331" s="80"/>
      <c r="LIH331" s="80"/>
      <c r="LII331" s="80"/>
      <c r="LIJ331" s="80"/>
      <c r="LIK331" s="80"/>
      <c r="LIL331" s="80"/>
      <c r="LIM331" s="80"/>
      <c r="LIN331" s="80"/>
      <c r="LIO331" s="80"/>
      <c r="LIP331" s="80"/>
      <c r="LIQ331" s="80"/>
      <c r="LIR331" s="80"/>
      <c r="LIS331" s="80"/>
      <c r="LIT331" s="80"/>
      <c r="LIU331" s="80"/>
      <c r="LIV331" s="80"/>
      <c r="LIW331" s="80"/>
      <c r="LIX331" s="80"/>
      <c r="LIY331" s="80"/>
      <c r="LIZ331" s="80"/>
      <c r="LJA331" s="80"/>
      <c r="LJB331" s="80"/>
      <c r="LJC331" s="80"/>
      <c r="LJD331" s="80"/>
      <c r="LJE331" s="80"/>
      <c r="LJF331" s="80"/>
      <c r="LJG331" s="80"/>
      <c r="LJH331" s="80"/>
      <c r="LJI331" s="80"/>
      <c r="LJJ331" s="80"/>
      <c r="LJK331" s="80"/>
      <c r="LJL331" s="80"/>
      <c r="LJM331" s="80"/>
      <c r="LJN331" s="80"/>
      <c r="LJO331" s="80"/>
      <c r="LJP331" s="80"/>
      <c r="LJQ331" s="80"/>
      <c r="LJR331" s="80"/>
      <c r="LJS331" s="80"/>
      <c r="LJT331" s="80"/>
      <c r="LJU331" s="80"/>
      <c r="LJV331" s="80"/>
      <c r="LJW331" s="80"/>
      <c r="LJX331" s="80"/>
      <c r="LJY331" s="80"/>
      <c r="LJZ331" s="80"/>
      <c r="LKA331" s="80"/>
      <c r="LKB331" s="80"/>
      <c r="LKC331" s="80"/>
      <c r="LKD331" s="80"/>
      <c r="LKE331" s="80"/>
      <c r="LKF331" s="80"/>
      <c r="LKG331" s="80"/>
      <c r="LKH331" s="80"/>
      <c r="LKI331" s="80"/>
      <c r="LKJ331" s="80"/>
      <c r="LKK331" s="80"/>
      <c r="LKL331" s="80"/>
      <c r="LKM331" s="80"/>
      <c r="LKN331" s="80"/>
      <c r="LKO331" s="80"/>
      <c r="LKP331" s="80"/>
      <c r="LKQ331" s="80"/>
      <c r="LKR331" s="80"/>
      <c r="LKS331" s="80"/>
      <c r="LKT331" s="80"/>
      <c r="LKU331" s="80"/>
      <c r="LKV331" s="80"/>
      <c r="LKW331" s="80"/>
      <c r="LKX331" s="80"/>
      <c r="LKY331" s="80"/>
      <c r="LKZ331" s="80"/>
      <c r="LLA331" s="80"/>
      <c r="LLB331" s="80"/>
      <c r="LLC331" s="80"/>
      <c r="LLD331" s="80"/>
      <c r="LLE331" s="80"/>
      <c r="LLF331" s="80"/>
      <c r="LLG331" s="80"/>
      <c r="LLH331" s="80"/>
      <c r="LLI331" s="80"/>
      <c r="LLJ331" s="80"/>
      <c r="LLK331" s="80"/>
      <c r="LLL331" s="80"/>
      <c r="LLM331" s="80"/>
      <c r="LLN331" s="80"/>
      <c r="LLO331" s="80"/>
      <c r="LLP331" s="80"/>
      <c r="LLQ331" s="80"/>
      <c r="LLR331" s="80"/>
      <c r="LLS331" s="80"/>
      <c r="LLT331" s="80"/>
      <c r="LLU331" s="80"/>
      <c r="LLV331" s="80"/>
      <c r="LLW331" s="80"/>
      <c r="LLX331" s="80"/>
      <c r="LLY331" s="80"/>
      <c r="LLZ331" s="80"/>
      <c r="LMA331" s="80"/>
      <c r="LMB331" s="80"/>
      <c r="LMC331" s="80"/>
      <c r="LMD331" s="80"/>
      <c r="LME331" s="80"/>
      <c r="LMF331" s="80"/>
      <c r="LMG331" s="80"/>
      <c r="LMH331" s="80"/>
      <c r="LMI331" s="80"/>
      <c r="LMJ331" s="80"/>
      <c r="LMK331" s="80"/>
      <c r="LML331" s="80"/>
      <c r="LMM331" s="80"/>
      <c r="LMN331" s="80"/>
      <c r="LMO331" s="80"/>
      <c r="LMP331" s="80"/>
      <c r="LMQ331" s="80"/>
      <c r="LMR331" s="80"/>
      <c r="LMS331" s="80"/>
      <c r="LMT331" s="80"/>
      <c r="LMU331" s="80"/>
      <c r="LMV331" s="80"/>
      <c r="LMW331" s="80"/>
      <c r="LMX331" s="80"/>
      <c r="LMY331" s="80"/>
      <c r="LMZ331" s="80"/>
      <c r="LNA331" s="80"/>
      <c r="LNB331" s="80"/>
      <c r="LNC331" s="80"/>
      <c r="LND331" s="80"/>
      <c r="LNE331" s="80"/>
      <c r="LNF331" s="80"/>
      <c r="LNG331" s="80"/>
      <c r="LNH331" s="80"/>
      <c r="LNI331" s="80"/>
      <c r="LNJ331" s="80"/>
      <c r="LNK331" s="80"/>
      <c r="LNL331" s="80"/>
      <c r="LNM331" s="80"/>
      <c r="LNN331" s="80"/>
      <c r="LNO331" s="80"/>
      <c r="LNP331" s="80"/>
      <c r="LNQ331" s="80"/>
      <c r="LNR331" s="80"/>
      <c r="LNS331" s="80"/>
      <c r="LNT331" s="80"/>
      <c r="LNU331" s="80"/>
      <c r="LNV331" s="80"/>
      <c r="LNW331" s="80"/>
      <c r="LNX331" s="80"/>
      <c r="LNY331" s="80"/>
      <c r="LNZ331" s="80"/>
      <c r="LOA331" s="80"/>
      <c r="LOB331" s="80"/>
      <c r="LOC331" s="80"/>
      <c r="LOD331" s="80"/>
      <c r="LOE331" s="80"/>
      <c r="LOF331" s="80"/>
      <c r="LOG331" s="80"/>
      <c r="LOH331" s="80"/>
      <c r="LOI331" s="80"/>
      <c r="LOJ331" s="80"/>
      <c r="LOK331" s="80"/>
      <c r="LOL331" s="80"/>
      <c r="LOM331" s="80"/>
      <c r="LON331" s="80"/>
      <c r="LOO331" s="80"/>
      <c r="LOP331" s="80"/>
      <c r="LOQ331" s="80"/>
      <c r="LOR331" s="80"/>
      <c r="LOS331" s="80"/>
      <c r="LOT331" s="80"/>
      <c r="LOU331" s="80"/>
      <c r="LOV331" s="80"/>
      <c r="LOW331" s="80"/>
      <c r="LOX331" s="80"/>
      <c r="LOY331" s="80"/>
      <c r="LOZ331" s="80"/>
      <c r="LPA331" s="80"/>
      <c r="LPB331" s="80"/>
      <c r="LPC331" s="80"/>
      <c r="LPD331" s="80"/>
      <c r="LPE331" s="80"/>
      <c r="LPF331" s="80"/>
      <c r="LPG331" s="80"/>
      <c r="LPH331" s="80"/>
      <c r="LPI331" s="80"/>
      <c r="LPJ331" s="80"/>
      <c r="LPK331" s="80"/>
      <c r="LPL331" s="80"/>
      <c r="LPM331" s="80"/>
      <c r="LPN331" s="80"/>
      <c r="LPO331" s="80"/>
      <c r="LPP331" s="80"/>
      <c r="LPQ331" s="80"/>
      <c r="LPR331" s="80"/>
      <c r="LPS331" s="80"/>
      <c r="LPT331" s="80"/>
      <c r="LPU331" s="80"/>
      <c r="LPV331" s="80"/>
      <c r="LPW331" s="80"/>
      <c r="LPX331" s="80"/>
      <c r="LPY331" s="80"/>
      <c r="LPZ331" s="80"/>
      <c r="LQA331" s="80"/>
      <c r="LQB331" s="80"/>
      <c r="LQC331" s="80"/>
      <c r="LQD331" s="80"/>
      <c r="LQE331" s="80"/>
      <c r="LQF331" s="80"/>
      <c r="LQG331" s="80"/>
      <c r="LQH331" s="80"/>
      <c r="LQI331" s="80"/>
      <c r="LQJ331" s="80"/>
      <c r="LQK331" s="80"/>
      <c r="LQL331" s="80"/>
      <c r="LQM331" s="80"/>
      <c r="LQN331" s="80"/>
      <c r="LQO331" s="80"/>
      <c r="LQP331" s="80"/>
      <c r="LQQ331" s="80"/>
      <c r="LQR331" s="80"/>
      <c r="LQS331" s="80"/>
      <c r="LQT331" s="80"/>
      <c r="LQU331" s="80"/>
      <c r="LQV331" s="80"/>
      <c r="LQW331" s="80"/>
      <c r="LQX331" s="80"/>
      <c r="LQY331" s="80"/>
      <c r="LQZ331" s="80"/>
      <c r="LRA331" s="80"/>
      <c r="LRB331" s="80"/>
      <c r="LRC331" s="80"/>
      <c r="LRD331" s="80"/>
      <c r="LRE331" s="80"/>
      <c r="LRF331" s="80"/>
      <c r="LRG331" s="80"/>
      <c r="LRH331" s="80"/>
      <c r="LRI331" s="80"/>
      <c r="LRJ331" s="80"/>
      <c r="LRK331" s="80"/>
      <c r="LRL331" s="80"/>
      <c r="LRM331" s="80"/>
      <c r="LRN331" s="80"/>
      <c r="LRO331" s="80"/>
      <c r="LRP331" s="80"/>
      <c r="LRQ331" s="80"/>
      <c r="LRR331" s="80"/>
      <c r="LRS331" s="80"/>
      <c r="LRT331" s="80"/>
      <c r="LRU331" s="80"/>
      <c r="LRV331" s="80"/>
      <c r="LRW331" s="80"/>
      <c r="LRX331" s="80"/>
      <c r="LRY331" s="80"/>
      <c r="LRZ331" s="80"/>
      <c r="LSA331" s="80"/>
      <c r="LSB331" s="80"/>
      <c r="LSC331" s="80"/>
      <c r="LSD331" s="80"/>
      <c r="LSE331" s="80"/>
      <c r="LSF331" s="80"/>
      <c r="LSG331" s="80"/>
      <c r="LSH331" s="80"/>
      <c r="LSI331" s="80"/>
      <c r="LSJ331" s="80"/>
      <c r="LSK331" s="80"/>
      <c r="LSL331" s="80"/>
      <c r="LSM331" s="80"/>
      <c r="LSN331" s="80"/>
      <c r="LSO331" s="80"/>
      <c r="LSP331" s="80"/>
      <c r="LSQ331" s="80"/>
      <c r="LSR331" s="80"/>
      <c r="LSS331" s="80"/>
      <c r="LST331" s="80"/>
      <c r="LSU331" s="80"/>
      <c r="LSV331" s="80"/>
      <c r="LSW331" s="80"/>
      <c r="LSX331" s="80"/>
      <c r="LSY331" s="80"/>
      <c r="LSZ331" s="80"/>
      <c r="LTA331" s="80"/>
      <c r="LTB331" s="80"/>
      <c r="LTC331" s="80"/>
      <c r="LTD331" s="80"/>
      <c r="LTE331" s="80"/>
      <c r="LTF331" s="80"/>
      <c r="LTG331" s="80"/>
      <c r="LTH331" s="80"/>
      <c r="LTI331" s="80"/>
      <c r="LTJ331" s="80"/>
      <c r="LTK331" s="80"/>
      <c r="LTL331" s="80"/>
      <c r="LTM331" s="80"/>
      <c r="LTN331" s="80"/>
      <c r="LTO331" s="80"/>
      <c r="LTP331" s="80"/>
      <c r="LTQ331" s="80"/>
      <c r="LTR331" s="80"/>
      <c r="LTS331" s="80"/>
      <c r="LTT331" s="80"/>
      <c r="LTU331" s="80"/>
      <c r="LTV331" s="80"/>
      <c r="LTW331" s="80"/>
      <c r="LTX331" s="80"/>
      <c r="LTY331" s="80"/>
      <c r="LTZ331" s="80"/>
      <c r="LUA331" s="80"/>
      <c r="LUB331" s="80"/>
      <c r="LUC331" s="80"/>
      <c r="LUD331" s="80"/>
      <c r="LUE331" s="80"/>
      <c r="LUF331" s="80"/>
      <c r="LUG331" s="80"/>
      <c r="LUH331" s="80"/>
      <c r="LUI331" s="80"/>
      <c r="LUJ331" s="80"/>
      <c r="LUK331" s="80"/>
      <c r="LUL331" s="80"/>
      <c r="LUM331" s="80"/>
      <c r="LUN331" s="80"/>
      <c r="LUO331" s="80"/>
      <c r="LUP331" s="80"/>
      <c r="LUQ331" s="80"/>
      <c r="LUR331" s="80"/>
      <c r="LUS331" s="80"/>
      <c r="LUT331" s="80"/>
      <c r="LUU331" s="80"/>
      <c r="LUV331" s="80"/>
      <c r="LUW331" s="80"/>
      <c r="LUX331" s="80"/>
      <c r="LUY331" s="80"/>
      <c r="LUZ331" s="80"/>
      <c r="LVA331" s="80"/>
      <c r="LVB331" s="80"/>
      <c r="LVC331" s="80"/>
      <c r="LVD331" s="80"/>
      <c r="LVE331" s="80"/>
      <c r="LVF331" s="80"/>
      <c r="LVG331" s="80"/>
      <c r="LVH331" s="80"/>
      <c r="LVI331" s="80"/>
      <c r="LVJ331" s="80"/>
      <c r="LVK331" s="80"/>
      <c r="LVL331" s="80"/>
      <c r="LVM331" s="80"/>
      <c r="LVN331" s="80"/>
      <c r="LVO331" s="80"/>
      <c r="LVP331" s="80"/>
      <c r="LVQ331" s="80"/>
      <c r="LVR331" s="80"/>
      <c r="LVS331" s="80"/>
      <c r="LVT331" s="80"/>
      <c r="LVU331" s="80"/>
      <c r="LVV331" s="80"/>
      <c r="LVW331" s="80"/>
      <c r="LVX331" s="80"/>
      <c r="LVY331" s="80"/>
      <c r="LVZ331" s="80"/>
      <c r="LWA331" s="80"/>
      <c r="LWB331" s="80"/>
      <c r="LWC331" s="80"/>
      <c r="LWD331" s="80"/>
      <c r="LWE331" s="80"/>
      <c r="LWF331" s="80"/>
      <c r="LWG331" s="80"/>
      <c r="LWH331" s="80"/>
      <c r="LWI331" s="80"/>
      <c r="LWJ331" s="80"/>
      <c r="LWK331" s="80"/>
      <c r="LWL331" s="80"/>
      <c r="LWM331" s="80"/>
      <c r="LWN331" s="80"/>
      <c r="LWO331" s="80"/>
      <c r="LWP331" s="80"/>
      <c r="LWQ331" s="80"/>
      <c r="LWR331" s="80"/>
      <c r="LWS331" s="80"/>
      <c r="LWT331" s="80"/>
      <c r="LWU331" s="80"/>
      <c r="LWV331" s="80"/>
      <c r="LWW331" s="80"/>
      <c r="LWX331" s="80"/>
      <c r="LWY331" s="80"/>
      <c r="LWZ331" s="80"/>
      <c r="LXA331" s="80"/>
      <c r="LXB331" s="80"/>
      <c r="LXC331" s="80"/>
      <c r="LXD331" s="80"/>
      <c r="LXE331" s="80"/>
      <c r="LXF331" s="80"/>
      <c r="LXG331" s="80"/>
      <c r="LXH331" s="80"/>
      <c r="LXI331" s="80"/>
      <c r="LXJ331" s="80"/>
      <c r="LXK331" s="80"/>
      <c r="LXL331" s="80"/>
      <c r="LXM331" s="80"/>
      <c r="LXN331" s="80"/>
      <c r="LXO331" s="80"/>
      <c r="LXP331" s="80"/>
      <c r="LXQ331" s="80"/>
      <c r="LXR331" s="80"/>
      <c r="LXS331" s="80"/>
      <c r="LXT331" s="80"/>
      <c r="LXU331" s="80"/>
      <c r="LXV331" s="80"/>
      <c r="LXW331" s="80"/>
      <c r="LXX331" s="80"/>
      <c r="LXY331" s="80"/>
      <c r="LXZ331" s="80"/>
      <c r="LYA331" s="80"/>
      <c r="LYB331" s="80"/>
      <c r="LYC331" s="80"/>
      <c r="LYD331" s="80"/>
      <c r="LYE331" s="80"/>
      <c r="LYF331" s="80"/>
      <c r="LYG331" s="80"/>
      <c r="LYH331" s="80"/>
      <c r="LYI331" s="80"/>
      <c r="LYJ331" s="80"/>
      <c r="LYK331" s="80"/>
      <c r="LYL331" s="80"/>
      <c r="LYM331" s="80"/>
      <c r="LYN331" s="80"/>
      <c r="LYO331" s="80"/>
      <c r="LYP331" s="80"/>
      <c r="LYQ331" s="80"/>
      <c r="LYR331" s="80"/>
      <c r="LYS331" s="80"/>
      <c r="LYT331" s="80"/>
      <c r="LYU331" s="80"/>
      <c r="LYV331" s="80"/>
      <c r="LYW331" s="80"/>
      <c r="LYX331" s="80"/>
      <c r="LYY331" s="80"/>
      <c r="LYZ331" s="80"/>
      <c r="LZA331" s="80"/>
      <c r="LZB331" s="80"/>
      <c r="LZC331" s="80"/>
      <c r="LZD331" s="80"/>
      <c r="LZE331" s="80"/>
      <c r="LZF331" s="80"/>
      <c r="LZG331" s="80"/>
      <c r="LZH331" s="80"/>
      <c r="LZI331" s="80"/>
      <c r="LZJ331" s="80"/>
      <c r="LZK331" s="80"/>
      <c r="LZL331" s="80"/>
      <c r="LZM331" s="80"/>
      <c r="LZN331" s="80"/>
      <c r="LZO331" s="80"/>
      <c r="LZP331" s="80"/>
      <c r="LZQ331" s="80"/>
      <c r="LZR331" s="80"/>
      <c r="LZS331" s="80"/>
      <c r="LZT331" s="80"/>
      <c r="LZU331" s="80"/>
      <c r="LZV331" s="80"/>
      <c r="LZW331" s="80"/>
      <c r="LZX331" s="80"/>
      <c r="LZY331" s="80"/>
      <c r="LZZ331" s="80"/>
      <c r="MAA331" s="80"/>
      <c r="MAB331" s="80"/>
      <c r="MAC331" s="80"/>
      <c r="MAD331" s="80"/>
      <c r="MAE331" s="80"/>
      <c r="MAF331" s="80"/>
      <c r="MAG331" s="80"/>
      <c r="MAH331" s="80"/>
      <c r="MAI331" s="80"/>
      <c r="MAJ331" s="80"/>
      <c r="MAK331" s="80"/>
      <c r="MAL331" s="80"/>
      <c r="MAM331" s="80"/>
      <c r="MAN331" s="80"/>
      <c r="MAO331" s="80"/>
      <c r="MAP331" s="80"/>
      <c r="MAQ331" s="80"/>
      <c r="MAR331" s="80"/>
      <c r="MAS331" s="80"/>
      <c r="MAT331" s="80"/>
      <c r="MAU331" s="80"/>
      <c r="MAV331" s="80"/>
      <c r="MAW331" s="80"/>
      <c r="MAX331" s="80"/>
      <c r="MAY331" s="80"/>
      <c r="MAZ331" s="80"/>
      <c r="MBA331" s="80"/>
      <c r="MBB331" s="80"/>
      <c r="MBC331" s="80"/>
      <c r="MBD331" s="80"/>
      <c r="MBE331" s="80"/>
      <c r="MBF331" s="80"/>
      <c r="MBG331" s="80"/>
      <c r="MBH331" s="80"/>
      <c r="MBI331" s="80"/>
      <c r="MBJ331" s="80"/>
      <c r="MBK331" s="80"/>
      <c r="MBL331" s="80"/>
      <c r="MBM331" s="80"/>
      <c r="MBN331" s="80"/>
      <c r="MBO331" s="80"/>
      <c r="MBP331" s="80"/>
      <c r="MBQ331" s="80"/>
      <c r="MBR331" s="80"/>
      <c r="MBS331" s="80"/>
      <c r="MBT331" s="80"/>
      <c r="MBU331" s="80"/>
      <c r="MBV331" s="80"/>
      <c r="MBW331" s="80"/>
      <c r="MBX331" s="80"/>
      <c r="MBY331" s="80"/>
      <c r="MBZ331" s="80"/>
      <c r="MCA331" s="80"/>
      <c r="MCB331" s="80"/>
      <c r="MCC331" s="80"/>
      <c r="MCD331" s="80"/>
      <c r="MCE331" s="80"/>
      <c r="MCF331" s="80"/>
      <c r="MCG331" s="80"/>
      <c r="MCH331" s="80"/>
      <c r="MCI331" s="80"/>
      <c r="MCJ331" s="80"/>
      <c r="MCK331" s="80"/>
      <c r="MCL331" s="80"/>
      <c r="MCM331" s="80"/>
      <c r="MCN331" s="80"/>
      <c r="MCO331" s="80"/>
      <c r="MCP331" s="80"/>
      <c r="MCQ331" s="80"/>
      <c r="MCR331" s="80"/>
      <c r="MCS331" s="80"/>
      <c r="MCT331" s="80"/>
      <c r="MCU331" s="80"/>
      <c r="MCV331" s="80"/>
      <c r="MCW331" s="80"/>
      <c r="MCX331" s="80"/>
      <c r="MCY331" s="80"/>
      <c r="MCZ331" s="80"/>
      <c r="MDA331" s="80"/>
      <c r="MDB331" s="80"/>
      <c r="MDC331" s="80"/>
      <c r="MDD331" s="80"/>
      <c r="MDE331" s="80"/>
      <c r="MDF331" s="80"/>
      <c r="MDG331" s="80"/>
      <c r="MDH331" s="80"/>
      <c r="MDI331" s="80"/>
      <c r="MDJ331" s="80"/>
      <c r="MDK331" s="80"/>
      <c r="MDL331" s="80"/>
      <c r="MDM331" s="80"/>
      <c r="MDN331" s="80"/>
      <c r="MDO331" s="80"/>
      <c r="MDP331" s="80"/>
      <c r="MDQ331" s="80"/>
      <c r="MDR331" s="80"/>
      <c r="MDS331" s="80"/>
      <c r="MDT331" s="80"/>
      <c r="MDU331" s="80"/>
      <c r="MDV331" s="80"/>
      <c r="MDW331" s="80"/>
      <c r="MDX331" s="80"/>
      <c r="MDY331" s="80"/>
      <c r="MDZ331" s="80"/>
      <c r="MEA331" s="80"/>
      <c r="MEB331" s="80"/>
      <c r="MEC331" s="80"/>
      <c r="MED331" s="80"/>
      <c r="MEE331" s="80"/>
      <c r="MEF331" s="80"/>
      <c r="MEG331" s="80"/>
      <c r="MEH331" s="80"/>
      <c r="MEI331" s="80"/>
      <c r="MEJ331" s="80"/>
      <c r="MEK331" s="80"/>
      <c r="MEL331" s="80"/>
      <c r="MEM331" s="80"/>
      <c r="MEN331" s="80"/>
      <c r="MEO331" s="80"/>
      <c r="MEP331" s="80"/>
      <c r="MEQ331" s="80"/>
      <c r="MER331" s="80"/>
      <c r="MES331" s="80"/>
      <c r="MET331" s="80"/>
      <c r="MEU331" s="80"/>
      <c r="MEV331" s="80"/>
      <c r="MEW331" s="80"/>
      <c r="MEX331" s="80"/>
      <c r="MEY331" s="80"/>
      <c r="MEZ331" s="80"/>
      <c r="MFA331" s="80"/>
      <c r="MFB331" s="80"/>
      <c r="MFC331" s="80"/>
      <c r="MFD331" s="80"/>
      <c r="MFE331" s="80"/>
      <c r="MFF331" s="80"/>
      <c r="MFG331" s="80"/>
      <c r="MFH331" s="80"/>
      <c r="MFI331" s="80"/>
      <c r="MFJ331" s="80"/>
      <c r="MFK331" s="80"/>
      <c r="MFL331" s="80"/>
      <c r="MFM331" s="80"/>
      <c r="MFN331" s="80"/>
      <c r="MFO331" s="80"/>
      <c r="MFP331" s="80"/>
      <c r="MFQ331" s="80"/>
      <c r="MFR331" s="80"/>
      <c r="MFS331" s="80"/>
      <c r="MFT331" s="80"/>
      <c r="MFU331" s="80"/>
      <c r="MFV331" s="80"/>
      <c r="MFW331" s="80"/>
      <c r="MFX331" s="80"/>
      <c r="MFY331" s="80"/>
      <c r="MFZ331" s="80"/>
      <c r="MGA331" s="80"/>
      <c r="MGB331" s="80"/>
      <c r="MGC331" s="80"/>
      <c r="MGD331" s="80"/>
      <c r="MGE331" s="80"/>
      <c r="MGF331" s="80"/>
      <c r="MGG331" s="80"/>
      <c r="MGH331" s="80"/>
      <c r="MGI331" s="80"/>
      <c r="MGJ331" s="80"/>
      <c r="MGK331" s="80"/>
      <c r="MGL331" s="80"/>
      <c r="MGM331" s="80"/>
      <c r="MGN331" s="80"/>
      <c r="MGO331" s="80"/>
      <c r="MGP331" s="80"/>
      <c r="MGQ331" s="80"/>
      <c r="MGR331" s="80"/>
      <c r="MGS331" s="80"/>
      <c r="MGT331" s="80"/>
      <c r="MGU331" s="80"/>
      <c r="MGV331" s="80"/>
      <c r="MGW331" s="80"/>
      <c r="MGX331" s="80"/>
      <c r="MGY331" s="80"/>
      <c r="MGZ331" s="80"/>
      <c r="MHA331" s="80"/>
      <c r="MHB331" s="80"/>
      <c r="MHC331" s="80"/>
      <c r="MHD331" s="80"/>
      <c r="MHE331" s="80"/>
      <c r="MHF331" s="80"/>
      <c r="MHG331" s="80"/>
      <c r="MHH331" s="80"/>
      <c r="MHI331" s="80"/>
      <c r="MHJ331" s="80"/>
      <c r="MHK331" s="80"/>
      <c r="MHL331" s="80"/>
      <c r="MHM331" s="80"/>
      <c r="MHN331" s="80"/>
      <c r="MHO331" s="80"/>
      <c r="MHP331" s="80"/>
      <c r="MHQ331" s="80"/>
      <c r="MHR331" s="80"/>
      <c r="MHS331" s="80"/>
      <c r="MHT331" s="80"/>
      <c r="MHU331" s="80"/>
      <c r="MHV331" s="80"/>
      <c r="MHW331" s="80"/>
      <c r="MHX331" s="80"/>
      <c r="MHY331" s="80"/>
      <c r="MHZ331" s="80"/>
      <c r="MIA331" s="80"/>
      <c r="MIB331" s="80"/>
      <c r="MIC331" s="80"/>
      <c r="MID331" s="80"/>
      <c r="MIE331" s="80"/>
      <c r="MIF331" s="80"/>
      <c r="MIG331" s="80"/>
      <c r="MIH331" s="80"/>
      <c r="MII331" s="80"/>
      <c r="MIJ331" s="80"/>
      <c r="MIK331" s="80"/>
      <c r="MIL331" s="80"/>
      <c r="MIM331" s="80"/>
      <c r="MIN331" s="80"/>
      <c r="MIO331" s="80"/>
      <c r="MIP331" s="80"/>
      <c r="MIQ331" s="80"/>
      <c r="MIR331" s="80"/>
      <c r="MIS331" s="80"/>
      <c r="MIT331" s="80"/>
      <c r="MIU331" s="80"/>
      <c r="MIV331" s="80"/>
      <c r="MIW331" s="80"/>
      <c r="MIX331" s="80"/>
      <c r="MIY331" s="80"/>
      <c r="MIZ331" s="80"/>
      <c r="MJA331" s="80"/>
      <c r="MJB331" s="80"/>
      <c r="MJC331" s="80"/>
      <c r="MJD331" s="80"/>
      <c r="MJE331" s="80"/>
      <c r="MJF331" s="80"/>
      <c r="MJG331" s="80"/>
      <c r="MJH331" s="80"/>
      <c r="MJI331" s="80"/>
      <c r="MJJ331" s="80"/>
      <c r="MJK331" s="80"/>
      <c r="MJL331" s="80"/>
      <c r="MJM331" s="80"/>
      <c r="MJN331" s="80"/>
      <c r="MJO331" s="80"/>
      <c r="MJP331" s="80"/>
      <c r="MJQ331" s="80"/>
      <c r="MJR331" s="80"/>
      <c r="MJS331" s="80"/>
      <c r="MJT331" s="80"/>
      <c r="MJU331" s="80"/>
      <c r="MJV331" s="80"/>
      <c r="MJW331" s="80"/>
      <c r="MJX331" s="80"/>
      <c r="MJY331" s="80"/>
      <c r="MJZ331" s="80"/>
      <c r="MKA331" s="80"/>
      <c r="MKB331" s="80"/>
      <c r="MKC331" s="80"/>
      <c r="MKD331" s="80"/>
      <c r="MKE331" s="80"/>
      <c r="MKF331" s="80"/>
      <c r="MKG331" s="80"/>
      <c r="MKH331" s="80"/>
      <c r="MKI331" s="80"/>
      <c r="MKJ331" s="80"/>
      <c r="MKK331" s="80"/>
      <c r="MKL331" s="80"/>
      <c r="MKM331" s="80"/>
      <c r="MKN331" s="80"/>
      <c r="MKO331" s="80"/>
      <c r="MKP331" s="80"/>
      <c r="MKQ331" s="80"/>
      <c r="MKR331" s="80"/>
      <c r="MKS331" s="80"/>
      <c r="MKT331" s="80"/>
      <c r="MKU331" s="80"/>
      <c r="MKV331" s="80"/>
      <c r="MKW331" s="80"/>
      <c r="MKX331" s="80"/>
      <c r="MKY331" s="80"/>
      <c r="MKZ331" s="80"/>
      <c r="MLA331" s="80"/>
      <c r="MLB331" s="80"/>
      <c r="MLC331" s="80"/>
      <c r="MLD331" s="80"/>
      <c r="MLE331" s="80"/>
      <c r="MLF331" s="80"/>
      <c r="MLG331" s="80"/>
      <c r="MLH331" s="80"/>
      <c r="MLI331" s="80"/>
      <c r="MLJ331" s="80"/>
      <c r="MLK331" s="80"/>
      <c r="MLL331" s="80"/>
      <c r="MLM331" s="80"/>
      <c r="MLN331" s="80"/>
      <c r="MLO331" s="80"/>
      <c r="MLP331" s="80"/>
      <c r="MLQ331" s="80"/>
      <c r="MLR331" s="80"/>
      <c r="MLS331" s="80"/>
      <c r="MLT331" s="80"/>
      <c r="MLU331" s="80"/>
      <c r="MLV331" s="80"/>
      <c r="MLW331" s="80"/>
      <c r="MLX331" s="80"/>
      <c r="MLY331" s="80"/>
      <c r="MLZ331" s="80"/>
      <c r="MMA331" s="80"/>
      <c r="MMB331" s="80"/>
      <c r="MMC331" s="80"/>
      <c r="MMD331" s="80"/>
      <c r="MME331" s="80"/>
      <c r="MMF331" s="80"/>
      <c r="MMG331" s="80"/>
      <c r="MMH331" s="80"/>
      <c r="MMI331" s="80"/>
      <c r="MMJ331" s="80"/>
      <c r="MMK331" s="80"/>
      <c r="MML331" s="80"/>
      <c r="MMM331" s="80"/>
      <c r="MMN331" s="80"/>
      <c r="MMO331" s="80"/>
      <c r="MMP331" s="80"/>
      <c r="MMQ331" s="80"/>
      <c r="MMR331" s="80"/>
      <c r="MMS331" s="80"/>
      <c r="MMT331" s="80"/>
      <c r="MMU331" s="80"/>
      <c r="MMV331" s="80"/>
      <c r="MMW331" s="80"/>
      <c r="MMX331" s="80"/>
      <c r="MMY331" s="80"/>
      <c r="MMZ331" s="80"/>
      <c r="MNA331" s="80"/>
      <c r="MNB331" s="80"/>
      <c r="MNC331" s="80"/>
      <c r="MND331" s="80"/>
      <c r="MNE331" s="80"/>
      <c r="MNF331" s="80"/>
      <c r="MNG331" s="80"/>
      <c r="MNH331" s="80"/>
      <c r="MNI331" s="80"/>
      <c r="MNJ331" s="80"/>
      <c r="MNK331" s="80"/>
      <c r="MNL331" s="80"/>
      <c r="MNM331" s="80"/>
      <c r="MNN331" s="80"/>
      <c r="MNO331" s="80"/>
      <c r="MNP331" s="80"/>
      <c r="MNQ331" s="80"/>
      <c r="MNR331" s="80"/>
      <c r="MNS331" s="80"/>
      <c r="MNT331" s="80"/>
      <c r="MNU331" s="80"/>
      <c r="MNV331" s="80"/>
      <c r="MNW331" s="80"/>
      <c r="MNX331" s="80"/>
      <c r="MNY331" s="80"/>
      <c r="MNZ331" s="80"/>
      <c r="MOA331" s="80"/>
      <c r="MOB331" s="80"/>
      <c r="MOC331" s="80"/>
      <c r="MOD331" s="80"/>
      <c r="MOE331" s="80"/>
      <c r="MOF331" s="80"/>
      <c r="MOG331" s="80"/>
      <c r="MOH331" s="80"/>
      <c r="MOI331" s="80"/>
      <c r="MOJ331" s="80"/>
      <c r="MOK331" s="80"/>
      <c r="MOL331" s="80"/>
      <c r="MOM331" s="80"/>
      <c r="MON331" s="80"/>
      <c r="MOO331" s="80"/>
      <c r="MOP331" s="80"/>
      <c r="MOQ331" s="80"/>
      <c r="MOR331" s="80"/>
      <c r="MOS331" s="80"/>
      <c r="MOT331" s="80"/>
      <c r="MOU331" s="80"/>
      <c r="MOV331" s="80"/>
      <c r="MOW331" s="80"/>
      <c r="MOX331" s="80"/>
      <c r="MOY331" s="80"/>
      <c r="MOZ331" s="80"/>
      <c r="MPA331" s="80"/>
      <c r="MPB331" s="80"/>
      <c r="MPC331" s="80"/>
      <c r="MPD331" s="80"/>
      <c r="MPE331" s="80"/>
      <c r="MPF331" s="80"/>
      <c r="MPG331" s="80"/>
      <c r="MPH331" s="80"/>
      <c r="MPI331" s="80"/>
      <c r="MPJ331" s="80"/>
      <c r="MPK331" s="80"/>
      <c r="MPL331" s="80"/>
      <c r="MPM331" s="80"/>
      <c r="MPN331" s="80"/>
      <c r="MPO331" s="80"/>
      <c r="MPP331" s="80"/>
      <c r="MPQ331" s="80"/>
      <c r="MPR331" s="80"/>
      <c r="MPS331" s="80"/>
      <c r="MPT331" s="80"/>
      <c r="MPU331" s="80"/>
      <c r="MPV331" s="80"/>
      <c r="MPW331" s="80"/>
      <c r="MPX331" s="80"/>
      <c r="MPY331" s="80"/>
      <c r="MPZ331" s="80"/>
      <c r="MQA331" s="80"/>
      <c r="MQB331" s="80"/>
      <c r="MQC331" s="80"/>
      <c r="MQD331" s="80"/>
      <c r="MQE331" s="80"/>
      <c r="MQF331" s="80"/>
      <c r="MQG331" s="80"/>
      <c r="MQH331" s="80"/>
      <c r="MQI331" s="80"/>
      <c r="MQJ331" s="80"/>
      <c r="MQK331" s="80"/>
      <c r="MQL331" s="80"/>
      <c r="MQM331" s="80"/>
      <c r="MQN331" s="80"/>
      <c r="MQO331" s="80"/>
      <c r="MQP331" s="80"/>
      <c r="MQQ331" s="80"/>
      <c r="MQR331" s="80"/>
      <c r="MQS331" s="80"/>
      <c r="MQT331" s="80"/>
      <c r="MQU331" s="80"/>
      <c r="MQV331" s="80"/>
      <c r="MQW331" s="80"/>
      <c r="MQX331" s="80"/>
      <c r="MQY331" s="80"/>
      <c r="MQZ331" s="80"/>
      <c r="MRA331" s="80"/>
      <c r="MRB331" s="80"/>
      <c r="MRC331" s="80"/>
      <c r="MRD331" s="80"/>
      <c r="MRE331" s="80"/>
      <c r="MRF331" s="80"/>
      <c r="MRG331" s="80"/>
      <c r="MRH331" s="80"/>
      <c r="MRI331" s="80"/>
      <c r="MRJ331" s="80"/>
      <c r="MRK331" s="80"/>
      <c r="MRL331" s="80"/>
      <c r="MRM331" s="80"/>
      <c r="MRN331" s="80"/>
      <c r="MRO331" s="80"/>
      <c r="MRP331" s="80"/>
      <c r="MRQ331" s="80"/>
      <c r="MRR331" s="80"/>
      <c r="MRS331" s="80"/>
      <c r="MRT331" s="80"/>
      <c r="MRU331" s="80"/>
      <c r="MRV331" s="80"/>
      <c r="MRW331" s="80"/>
      <c r="MRX331" s="80"/>
      <c r="MRY331" s="80"/>
      <c r="MRZ331" s="80"/>
      <c r="MSA331" s="80"/>
      <c r="MSB331" s="80"/>
      <c r="MSC331" s="80"/>
      <c r="MSD331" s="80"/>
      <c r="MSE331" s="80"/>
      <c r="MSF331" s="80"/>
      <c r="MSG331" s="80"/>
      <c r="MSH331" s="80"/>
      <c r="MSI331" s="80"/>
      <c r="MSJ331" s="80"/>
      <c r="MSK331" s="80"/>
      <c r="MSL331" s="80"/>
      <c r="MSM331" s="80"/>
      <c r="MSN331" s="80"/>
      <c r="MSO331" s="80"/>
      <c r="MSP331" s="80"/>
      <c r="MSQ331" s="80"/>
      <c r="MSR331" s="80"/>
      <c r="MSS331" s="80"/>
      <c r="MST331" s="80"/>
      <c r="MSU331" s="80"/>
      <c r="MSV331" s="80"/>
      <c r="MSW331" s="80"/>
      <c r="MSX331" s="80"/>
      <c r="MSY331" s="80"/>
      <c r="MSZ331" s="80"/>
      <c r="MTA331" s="80"/>
      <c r="MTB331" s="80"/>
      <c r="MTC331" s="80"/>
      <c r="MTD331" s="80"/>
      <c r="MTE331" s="80"/>
      <c r="MTF331" s="80"/>
      <c r="MTG331" s="80"/>
      <c r="MTH331" s="80"/>
      <c r="MTI331" s="80"/>
      <c r="MTJ331" s="80"/>
      <c r="MTK331" s="80"/>
      <c r="MTL331" s="80"/>
      <c r="MTM331" s="80"/>
      <c r="MTN331" s="80"/>
      <c r="MTO331" s="80"/>
      <c r="MTP331" s="80"/>
      <c r="MTQ331" s="80"/>
      <c r="MTR331" s="80"/>
      <c r="MTS331" s="80"/>
      <c r="MTT331" s="80"/>
      <c r="MTU331" s="80"/>
      <c r="MTV331" s="80"/>
      <c r="MTW331" s="80"/>
      <c r="MTX331" s="80"/>
      <c r="MTY331" s="80"/>
      <c r="MTZ331" s="80"/>
      <c r="MUA331" s="80"/>
      <c r="MUB331" s="80"/>
      <c r="MUC331" s="80"/>
      <c r="MUD331" s="80"/>
      <c r="MUE331" s="80"/>
      <c r="MUF331" s="80"/>
      <c r="MUG331" s="80"/>
      <c r="MUH331" s="80"/>
      <c r="MUI331" s="80"/>
      <c r="MUJ331" s="80"/>
      <c r="MUK331" s="80"/>
      <c r="MUL331" s="80"/>
      <c r="MUM331" s="80"/>
      <c r="MUN331" s="80"/>
      <c r="MUO331" s="80"/>
      <c r="MUP331" s="80"/>
      <c r="MUQ331" s="80"/>
      <c r="MUR331" s="80"/>
      <c r="MUS331" s="80"/>
      <c r="MUT331" s="80"/>
      <c r="MUU331" s="80"/>
      <c r="MUV331" s="80"/>
      <c r="MUW331" s="80"/>
      <c r="MUX331" s="80"/>
      <c r="MUY331" s="80"/>
      <c r="MUZ331" s="80"/>
      <c r="MVA331" s="80"/>
      <c r="MVB331" s="80"/>
      <c r="MVC331" s="80"/>
      <c r="MVD331" s="80"/>
      <c r="MVE331" s="80"/>
      <c r="MVF331" s="80"/>
      <c r="MVG331" s="80"/>
      <c r="MVH331" s="80"/>
      <c r="MVI331" s="80"/>
      <c r="MVJ331" s="80"/>
      <c r="MVK331" s="80"/>
      <c r="MVL331" s="80"/>
      <c r="MVM331" s="80"/>
      <c r="MVN331" s="80"/>
      <c r="MVO331" s="80"/>
      <c r="MVP331" s="80"/>
      <c r="MVQ331" s="80"/>
      <c r="MVR331" s="80"/>
      <c r="MVS331" s="80"/>
      <c r="MVT331" s="80"/>
      <c r="MVU331" s="80"/>
      <c r="MVV331" s="80"/>
      <c r="MVW331" s="80"/>
      <c r="MVX331" s="80"/>
      <c r="MVY331" s="80"/>
      <c r="MVZ331" s="80"/>
      <c r="MWA331" s="80"/>
      <c r="MWB331" s="80"/>
      <c r="MWC331" s="80"/>
      <c r="MWD331" s="80"/>
      <c r="MWE331" s="80"/>
      <c r="MWF331" s="80"/>
      <c r="MWG331" s="80"/>
      <c r="MWH331" s="80"/>
      <c r="MWI331" s="80"/>
      <c r="MWJ331" s="80"/>
      <c r="MWK331" s="80"/>
      <c r="MWL331" s="80"/>
      <c r="MWM331" s="80"/>
      <c r="MWN331" s="80"/>
      <c r="MWO331" s="80"/>
      <c r="MWP331" s="80"/>
      <c r="MWQ331" s="80"/>
      <c r="MWR331" s="80"/>
      <c r="MWS331" s="80"/>
      <c r="MWT331" s="80"/>
      <c r="MWU331" s="80"/>
      <c r="MWV331" s="80"/>
      <c r="MWW331" s="80"/>
      <c r="MWX331" s="80"/>
      <c r="MWY331" s="80"/>
      <c r="MWZ331" s="80"/>
      <c r="MXA331" s="80"/>
      <c r="MXB331" s="80"/>
      <c r="MXC331" s="80"/>
      <c r="MXD331" s="80"/>
      <c r="MXE331" s="80"/>
      <c r="MXF331" s="80"/>
      <c r="MXG331" s="80"/>
      <c r="MXH331" s="80"/>
      <c r="MXI331" s="80"/>
      <c r="MXJ331" s="80"/>
      <c r="MXK331" s="80"/>
      <c r="MXL331" s="80"/>
      <c r="MXM331" s="80"/>
      <c r="MXN331" s="80"/>
      <c r="MXO331" s="80"/>
      <c r="MXP331" s="80"/>
      <c r="MXQ331" s="80"/>
      <c r="MXR331" s="80"/>
      <c r="MXS331" s="80"/>
      <c r="MXT331" s="80"/>
      <c r="MXU331" s="80"/>
      <c r="MXV331" s="80"/>
      <c r="MXW331" s="80"/>
      <c r="MXX331" s="80"/>
      <c r="MXY331" s="80"/>
      <c r="MXZ331" s="80"/>
      <c r="MYA331" s="80"/>
      <c r="MYB331" s="80"/>
      <c r="MYC331" s="80"/>
      <c r="MYD331" s="80"/>
      <c r="MYE331" s="80"/>
      <c r="MYF331" s="80"/>
      <c r="MYG331" s="80"/>
      <c r="MYH331" s="80"/>
      <c r="MYI331" s="80"/>
      <c r="MYJ331" s="80"/>
      <c r="MYK331" s="80"/>
      <c r="MYL331" s="80"/>
      <c r="MYM331" s="80"/>
      <c r="MYN331" s="80"/>
      <c r="MYO331" s="80"/>
      <c r="MYP331" s="80"/>
      <c r="MYQ331" s="80"/>
      <c r="MYR331" s="80"/>
      <c r="MYS331" s="80"/>
      <c r="MYT331" s="80"/>
      <c r="MYU331" s="80"/>
      <c r="MYV331" s="80"/>
      <c r="MYW331" s="80"/>
      <c r="MYX331" s="80"/>
      <c r="MYY331" s="80"/>
      <c r="MYZ331" s="80"/>
      <c r="MZA331" s="80"/>
      <c r="MZB331" s="80"/>
      <c r="MZC331" s="80"/>
      <c r="MZD331" s="80"/>
      <c r="MZE331" s="80"/>
      <c r="MZF331" s="80"/>
      <c r="MZG331" s="80"/>
      <c r="MZH331" s="80"/>
      <c r="MZI331" s="80"/>
      <c r="MZJ331" s="80"/>
      <c r="MZK331" s="80"/>
      <c r="MZL331" s="80"/>
      <c r="MZM331" s="80"/>
      <c r="MZN331" s="80"/>
      <c r="MZO331" s="80"/>
      <c r="MZP331" s="80"/>
      <c r="MZQ331" s="80"/>
      <c r="MZR331" s="80"/>
      <c r="MZS331" s="80"/>
      <c r="MZT331" s="80"/>
      <c r="MZU331" s="80"/>
      <c r="MZV331" s="80"/>
      <c r="MZW331" s="80"/>
      <c r="MZX331" s="80"/>
      <c r="MZY331" s="80"/>
      <c r="MZZ331" s="80"/>
      <c r="NAA331" s="80"/>
      <c r="NAB331" s="80"/>
      <c r="NAC331" s="80"/>
      <c r="NAD331" s="80"/>
      <c r="NAE331" s="80"/>
      <c r="NAF331" s="80"/>
      <c r="NAG331" s="80"/>
      <c r="NAH331" s="80"/>
      <c r="NAI331" s="80"/>
      <c r="NAJ331" s="80"/>
      <c r="NAK331" s="80"/>
      <c r="NAL331" s="80"/>
      <c r="NAM331" s="80"/>
      <c r="NAN331" s="80"/>
      <c r="NAO331" s="80"/>
      <c r="NAP331" s="80"/>
      <c r="NAQ331" s="80"/>
      <c r="NAR331" s="80"/>
      <c r="NAS331" s="80"/>
      <c r="NAT331" s="80"/>
      <c r="NAU331" s="80"/>
      <c r="NAV331" s="80"/>
      <c r="NAW331" s="80"/>
      <c r="NAX331" s="80"/>
      <c r="NAY331" s="80"/>
      <c r="NAZ331" s="80"/>
      <c r="NBA331" s="80"/>
      <c r="NBB331" s="80"/>
      <c r="NBC331" s="80"/>
      <c r="NBD331" s="80"/>
      <c r="NBE331" s="80"/>
      <c r="NBF331" s="80"/>
      <c r="NBG331" s="80"/>
      <c r="NBH331" s="80"/>
      <c r="NBI331" s="80"/>
      <c r="NBJ331" s="80"/>
      <c r="NBK331" s="80"/>
      <c r="NBL331" s="80"/>
      <c r="NBM331" s="80"/>
      <c r="NBN331" s="80"/>
      <c r="NBO331" s="80"/>
      <c r="NBP331" s="80"/>
      <c r="NBQ331" s="80"/>
      <c r="NBR331" s="80"/>
      <c r="NBS331" s="80"/>
      <c r="NBT331" s="80"/>
      <c r="NBU331" s="80"/>
      <c r="NBV331" s="80"/>
      <c r="NBW331" s="80"/>
      <c r="NBX331" s="80"/>
      <c r="NBY331" s="80"/>
      <c r="NBZ331" s="80"/>
      <c r="NCA331" s="80"/>
      <c r="NCB331" s="80"/>
      <c r="NCC331" s="80"/>
      <c r="NCD331" s="80"/>
      <c r="NCE331" s="80"/>
      <c r="NCF331" s="80"/>
      <c r="NCG331" s="80"/>
      <c r="NCH331" s="80"/>
      <c r="NCI331" s="80"/>
      <c r="NCJ331" s="80"/>
      <c r="NCK331" s="80"/>
      <c r="NCL331" s="80"/>
      <c r="NCM331" s="80"/>
      <c r="NCN331" s="80"/>
      <c r="NCO331" s="80"/>
      <c r="NCP331" s="80"/>
      <c r="NCQ331" s="80"/>
      <c r="NCR331" s="80"/>
      <c r="NCS331" s="80"/>
      <c r="NCT331" s="80"/>
      <c r="NCU331" s="80"/>
      <c r="NCV331" s="80"/>
      <c r="NCW331" s="80"/>
      <c r="NCX331" s="80"/>
      <c r="NCY331" s="80"/>
      <c r="NCZ331" s="80"/>
      <c r="NDA331" s="80"/>
      <c r="NDB331" s="80"/>
      <c r="NDC331" s="80"/>
      <c r="NDD331" s="80"/>
      <c r="NDE331" s="80"/>
      <c r="NDF331" s="80"/>
      <c r="NDG331" s="80"/>
      <c r="NDH331" s="80"/>
      <c r="NDI331" s="80"/>
      <c r="NDJ331" s="80"/>
      <c r="NDK331" s="80"/>
      <c r="NDL331" s="80"/>
      <c r="NDM331" s="80"/>
      <c r="NDN331" s="80"/>
      <c r="NDO331" s="80"/>
      <c r="NDP331" s="80"/>
      <c r="NDQ331" s="80"/>
      <c r="NDR331" s="80"/>
      <c r="NDS331" s="80"/>
      <c r="NDT331" s="80"/>
      <c r="NDU331" s="80"/>
      <c r="NDV331" s="80"/>
      <c r="NDW331" s="80"/>
      <c r="NDX331" s="80"/>
      <c r="NDY331" s="80"/>
      <c r="NDZ331" s="80"/>
      <c r="NEA331" s="80"/>
      <c r="NEB331" s="80"/>
      <c r="NEC331" s="80"/>
      <c r="NED331" s="80"/>
      <c r="NEE331" s="80"/>
      <c r="NEF331" s="80"/>
      <c r="NEG331" s="80"/>
      <c r="NEH331" s="80"/>
      <c r="NEI331" s="80"/>
      <c r="NEJ331" s="80"/>
      <c r="NEK331" s="80"/>
      <c r="NEL331" s="80"/>
      <c r="NEM331" s="80"/>
      <c r="NEN331" s="80"/>
      <c r="NEO331" s="80"/>
      <c r="NEP331" s="80"/>
      <c r="NEQ331" s="80"/>
      <c r="NER331" s="80"/>
      <c r="NES331" s="80"/>
      <c r="NET331" s="80"/>
      <c r="NEU331" s="80"/>
      <c r="NEV331" s="80"/>
      <c r="NEW331" s="80"/>
      <c r="NEX331" s="80"/>
      <c r="NEY331" s="80"/>
      <c r="NEZ331" s="80"/>
      <c r="NFA331" s="80"/>
      <c r="NFB331" s="80"/>
      <c r="NFC331" s="80"/>
      <c r="NFD331" s="80"/>
      <c r="NFE331" s="80"/>
      <c r="NFF331" s="80"/>
      <c r="NFG331" s="80"/>
      <c r="NFH331" s="80"/>
      <c r="NFI331" s="80"/>
      <c r="NFJ331" s="80"/>
      <c r="NFK331" s="80"/>
      <c r="NFL331" s="80"/>
      <c r="NFM331" s="80"/>
      <c r="NFN331" s="80"/>
      <c r="NFO331" s="80"/>
      <c r="NFP331" s="80"/>
      <c r="NFQ331" s="80"/>
      <c r="NFR331" s="80"/>
      <c r="NFS331" s="80"/>
      <c r="NFT331" s="80"/>
      <c r="NFU331" s="80"/>
      <c r="NFV331" s="80"/>
      <c r="NFW331" s="80"/>
      <c r="NFX331" s="80"/>
      <c r="NFY331" s="80"/>
      <c r="NFZ331" s="80"/>
      <c r="NGA331" s="80"/>
      <c r="NGB331" s="80"/>
      <c r="NGC331" s="80"/>
      <c r="NGD331" s="80"/>
      <c r="NGE331" s="80"/>
      <c r="NGF331" s="80"/>
      <c r="NGG331" s="80"/>
      <c r="NGH331" s="80"/>
      <c r="NGI331" s="80"/>
      <c r="NGJ331" s="80"/>
      <c r="NGK331" s="80"/>
      <c r="NGL331" s="80"/>
      <c r="NGM331" s="80"/>
      <c r="NGN331" s="80"/>
      <c r="NGO331" s="80"/>
      <c r="NGP331" s="80"/>
      <c r="NGQ331" s="80"/>
      <c r="NGR331" s="80"/>
      <c r="NGS331" s="80"/>
      <c r="NGT331" s="80"/>
      <c r="NGU331" s="80"/>
      <c r="NGV331" s="80"/>
      <c r="NGW331" s="80"/>
      <c r="NGX331" s="80"/>
      <c r="NGY331" s="80"/>
      <c r="NGZ331" s="80"/>
      <c r="NHA331" s="80"/>
      <c r="NHB331" s="80"/>
      <c r="NHC331" s="80"/>
      <c r="NHD331" s="80"/>
      <c r="NHE331" s="80"/>
      <c r="NHF331" s="80"/>
      <c r="NHG331" s="80"/>
      <c r="NHH331" s="80"/>
      <c r="NHI331" s="80"/>
      <c r="NHJ331" s="80"/>
      <c r="NHK331" s="80"/>
      <c r="NHL331" s="80"/>
      <c r="NHM331" s="80"/>
      <c r="NHN331" s="80"/>
      <c r="NHO331" s="80"/>
      <c r="NHP331" s="80"/>
      <c r="NHQ331" s="80"/>
      <c r="NHR331" s="80"/>
      <c r="NHS331" s="80"/>
      <c r="NHT331" s="80"/>
      <c r="NHU331" s="80"/>
      <c r="NHV331" s="80"/>
      <c r="NHW331" s="80"/>
      <c r="NHX331" s="80"/>
      <c r="NHY331" s="80"/>
      <c r="NHZ331" s="80"/>
      <c r="NIA331" s="80"/>
      <c r="NIB331" s="80"/>
      <c r="NIC331" s="80"/>
      <c r="NID331" s="80"/>
      <c r="NIE331" s="80"/>
      <c r="NIF331" s="80"/>
      <c r="NIG331" s="80"/>
      <c r="NIH331" s="80"/>
      <c r="NII331" s="80"/>
      <c r="NIJ331" s="80"/>
      <c r="NIK331" s="80"/>
      <c r="NIL331" s="80"/>
      <c r="NIM331" s="80"/>
      <c r="NIN331" s="80"/>
      <c r="NIO331" s="80"/>
      <c r="NIP331" s="80"/>
      <c r="NIQ331" s="80"/>
      <c r="NIR331" s="80"/>
      <c r="NIS331" s="80"/>
      <c r="NIT331" s="80"/>
      <c r="NIU331" s="80"/>
      <c r="NIV331" s="80"/>
      <c r="NIW331" s="80"/>
      <c r="NIX331" s="80"/>
      <c r="NIY331" s="80"/>
      <c r="NIZ331" s="80"/>
      <c r="NJA331" s="80"/>
      <c r="NJB331" s="80"/>
      <c r="NJC331" s="80"/>
      <c r="NJD331" s="80"/>
      <c r="NJE331" s="80"/>
      <c r="NJF331" s="80"/>
      <c r="NJG331" s="80"/>
      <c r="NJH331" s="80"/>
      <c r="NJI331" s="80"/>
      <c r="NJJ331" s="80"/>
      <c r="NJK331" s="80"/>
      <c r="NJL331" s="80"/>
      <c r="NJM331" s="80"/>
      <c r="NJN331" s="80"/>
      <c r="NJO331" s="80"/>
      <c r="NJP331" s="80"/>
      <c r="NJQ331" s="80"/>
      <c r="NJR331" s="80"/>
      <c r="NJS331" s="80"/>
      <c r="NJT331" s="80"/>
      <c r="NJU331" s="80"/>
      <c r="NJV331" s="80"/>
      <c r="NJW331" s="80"/>
      <c r="NJX331" s="80"/>
      <c r="NJY331" s="80"/>
      <c r="NJZ331" s="80"/>
      <c r="NKA331" s="80"/>
      <c r="NKB331" s="80"/>
      <c r="NKC331" s="80"/>
      <c r="NKD331" s="80"/>
      <c r="NKE331" s="80"/>
      <c r="NKF331" s="80"/>
      <c r="NKG331" s="80"/>
      <c r="NKH331" s="80"/>
      <c r="NKI331" s="80"/>
      <c r="NKJ331" s="80"/>
      <c r="NKK331" s="80"/>
      <c r="NKL331" s="80"/>
      <c r="NKM331" s="80"/>
      <c r="NKN331" s="80"/>
      <c r="NKO331" s="80"/>
      <c r="NKP331" s="80"/>
      <c r="NKQ331" s="80"/>
      <c r="NKR331" s="80"/>
      <c r="NKS331" s="80"/>
      <c r="NKT331" s="80"/>
      <c r="NKU331" s="80"/>
      <c r="NKV331" s="80"/>
      <c r="NKW331" s="80"/>
      <c r="NKX331" s="80"/>
      <c r="NKY331" s="80"/>
      <c r="NKZ331" s="80"/>
      <c r="NLA331" s="80"/>
      <c r="NLB331" s="80"/>
      <c r="NLC331" s="80"/>
      <c r="NLD331" s="80"/>
      <c r="NLE331" s="80"/>
      <c r="NLF331" s="80"/>
      <c r="NLG331" s="80"/>
      <c r="NLH331" s="80"/>
      <c r="NLI331" s="80"/>
      <c r="NLJ331" s="80"/>
      <c r="NLK331" s="80"/>
      <c r="NLL331" s="80"/>
      <c r="NLM331" s="80"/>
      <c r="NLN331" s="80"/>
      <c r="NLO331" s="80"/>
      <c r="NLP331" s="80"/>
      <c r="NLQ331" s="80"/>
      <c r="NLR331" s="80"/>
      <c r="NLS331" s="80"/>
      <c r="NLT331" s="80"/>
      <c r="NLU331" s="80"/>
      <c r="NLV331" s="80"/>
      <c r="NLW331" s="80"/>
      <c r="NLX331" s="80"/>
      <c r="NLY331" s="80"/>
      <c r="NLZ331" s="80"/>
      <c r="NMA331" s="80"/>
      <c r="NMB331" s="80"/>
      <c r="NMC331" s="80"/>
      <c r="NMD331" s="80"/>
      <c r="NME331" s="80"/>
      <c r="NMF331" s="80"/>
      <c r="NMG331" s="80"/>
      <c r="NMH331" s="80"/>
      <c r="NMI331" s="80"/>
      <c r="NMJ331" s="80"/>
      <c r="NMK331" s="80"/>
      <c r="NML331" s="80"/>
      <c r="NMM331" s="80"/>
      <c r="NMN331" s="80"/>
      <c r="NMO331" s="80"/>
      <c r="NMP331" s="80"/>
      <c r="NMQ331" s="80"/>
      <c r="NMR331" s="80"/>
      <c r="NMS331" s="80"/>
      <c r="NMT331" s="80"/>
      <c r="NMU331" s="80"/>
      <c r="NMV331" s="80"/>
      <c r="NMW331" s="80"/>
      <c r="NMX331" s="80"/>
      <c r="NMY331" s="80"/>
      <c r="NMZ331" s="80"/>
      <c r="NNA331" s="80"/>
      <c r="NNB331" s="80"/>
      <c r="NNC331" s="80"/>
      <c r="NND331" s="80"/>
      <c r="NNE331" s="80"/>
      <c r="NNF331" s="80"/>
      <c r="NNG331" s="80"/>
      <c r="NNH331" s="80"/>
      <c r="NNI331" s="80"/>
      <c r="NNJ331" s="80"/>
      <c r="NNK331" s="80"/>
      <c r="NNL331" s="80"/>
      <c r="NNM331" s="80"/>
      <c r="NNN331" s="80"/>
      <c r="NNO331" s="80"/>
      <c r="NNP331" s="80"/>
      <c r="NNQ331" s="80"/>
      <c r="NNR331" s="80"/>
      <c r="NNS331" s="80"/>
      <c r="NNT331" s="80"/>
      <c r="NNU331" s="80"/>
      <c r="NNV331" s="80"/>
      <c r="NNW331" s="80"/>
      <c r="NNX331" s="80"/>
      <c r="NNY331" s="80"/>
      <c r="NNZ331" s="80"/>
      <c r="NOA331" s="80"/>
      <c r="NOB331" s="80"/>
      <c r="NOC331" s="80"/>
      <c r="NOD331" s="80"/>
      <c r="NOE331" s="80"/>
      <c r="NOF331" s="80"/>
      <c r="NOG331" s="80"/>
      <c r="NOH331" s="80"/>
      <c r="NOI331" s="80"/>
      <c r="NOJ331" s="80"/>
      <c r="NOK331" s="80"/>
      <c r="NOL331" s="80"/>
      <c r="NOM331" s="80"/>
      <c r="NON331" s="80"/>
      <c r="NOO331" s="80"/>
      <c r="NOP331" s="80"/>
      <c r="NOQ331" s="80"/>
      <c r="NOR331" s="80"/>
      <c r="NOS331" s="80"/>
      <c r="NOT331" s="80"/>
      <c r="NOU331" s="80"/>
      <c r="NOV331" s="80"/>
      <c r="NOW331" s="80"/>
      <c r="NOX331" s="80"/>
      <c r="NOY331" s="80"/>
      <c r="NOZ331" s="80"/>
      <c r="NPA331" s="80"/>
      <c r="NPB331" s="80"/>
      <c r="NPC331" s="80"/>
      <c r="NPD331" s="80"/>
      <c r="NPE331" s="80"/>
      <c r="NPF331" s="80"/>
      <c r="NPG331" s="80"/>
      <c r="NPH331" s="80"/>
      <c r="NPI331" s="80"/>
      <c r="NPJ331" s="80"/>
      <c r="NPK331" s="80"/>
      <c r="NPL331" s="80"/>
      <c r="NPM331" s="80"/>
      <c r="NPN331" s="80"/>
      <c r="NPO331" s="80"/>
      <c r="NPP331" s="80"/>
      <c r="NPQ331" s="80"/>
      <c r="NPR331" s="80"/>
      <c r="NPS331" s="80"/>
      <c r="NPT331" s="80"/>
      <c r="NPU331" s="80"/>
      <c r="NPV331" s="80"/>
      <c r="NPW331" s="80"/>
      <c r="NPX331" s="80"/>
      <c r="NPY331" s="80"/>
      <c r="NPZ331" s="80"/>
      <c r="NQA331" s="80"/>
      <c r="NQB331" s="80"/>
      <c r="NQC331" s="80"/>
      <c r="NQD331" s="80"/>
      <c r="NQE331" s="80"/>
      <c r="NQF331" s="80"/>
      <c r="NQG331" s="80"/>
      <c r="NQH331" s="80"/>
      <c r="NQI331" s="80"/>
      <c r="NQJ331" s="80"/>
      <c r="NQK331" s="80"/>
      <c r="NQL331" s="80"/>
      <c r="NQM331" s="80"/>
      <c r="NQN331" s="80"/>
      <c r="NQO331" s="80"/>
      <c r="NQP331" s="80"/>
      <c r="NQQ331" s="80"/>
      <c r="NQR331" s="80"/>
      <c r="NQS331" s="80"/>
      <c r="NQT331" s="80"/>
      <c r="NQU331" s="80"/>
      <c r="NQV331" s="80"/>
      <c r="NQW331" s="80"/>
      <c r="NQX331" s="80"/>
      <c r="NQY331" s="80"/>
      <c r="NQZ331" s="80"/>
      <c r="NRA331" s="80"/>
      <c r="NRB331" s="80"/>
      <c r="NRC331" s="80"/>
      <c r="NRD331" s="80"/>
      <c r="NRE331" s="80"/>
      <c r="NRF331" s="80"/>
      <c r="NRG331" s="80"/>
      <c r="NRH331" s="80"/>
      <c r="NRI331" s="80"/>
      <c r="NRJ331" s="80"/>
      <c r="NRK331" s="80"/>
      <c r="NRL331" s="80"/>
      <c r="NRM331" s="80"/>
      <c r="NRN331" s="80"/>
      <c r="NRO331" s="80"/>
      <c r="NRP331" s="80"/>
      <c r="NRQ331" s="80"/>
      <c r="NRR331" s="80"/>
      <c r="NRS331" s="80"/>
      <c r="NRT331" s="80"/>
      <c r="NRU331" s="80"/>
      <c r="NRV331" s="80"/>
      <c r="NRW331" s="80"/>
      <c r="NRX331" s="80"/>
      <c r="NRY331" s="80"/>
      <c r="NRZ331" s="80"/>
      <c r="NSA331" s="80"/>
      <c r="NSB331" s="80"/>
      <c r="NSC331" s="80"/>
      <c r="NSD331" s="80"/>
      <c r="NSE331" s="80"/>
      <c r="NSF331" s="80"/>
      <c r="NSG331" s="80"/>
      <c r="NSH331" s="80"/>
      <c r="NSI331" s="80"/>
      <c r="NSJ331" s="80"/>
      <c r="NSK331" s="80"/>
      <c r="NSL331" s="80"/>
      <c r="NSM331" s="80"/>
      <c r="NSN331" s="80"/>
      <c r="NSO331" s="80"/>
      <c r="NSP331" s="80"/>
      <c r="NSQ331" s="80"/>
      <c r="NSR331" s="80"/>
      <c r="NSS331" s="80"/>
      <c r="NST331" s="80"/>
      <c r="NSU331" s="80"/>
      <c r="NSV331" s="80"/>
      <c r="NSW331" s="80"/>
      <c r="NSX331" s="80"/>
      <c r="NSY331" s="80"/>
      <c r="NSZ331" s="80"/>
      <c r="NTA331" s="80"/>
      <c r="NTB331" s="80"/>
      <c r="NTC331" s="80"/>
      <c r="NTD331" s="80"/>
      <c r="NTE331" s="80"/>
      <c r="NTF331" s="80"/>
      <c r="NTG331" s="80"/>
      <c r="NTH331" s="80"/>
      <c r="NTI331" s="80"/>
      <c r="NTJ331" s="80"/>
      <c r="NTK331" s="80"/>
      <c r="NTL331" s="80"/>
      <c r="NTM331" s="80"/>
      <c r="NTN331" s="80"/>
      <c r="NTO331" s="80"/>
      <c r="NTP331" s="80"/>
      <c r="NTQ331" s="80"/>
      <c r="NTR331" s="80"/>
      <c r="NTS331" s="80"/>
      <c r="NTT331" s="80"/>
      <c r="NTU331" s="80"/>
      <c r="NTV331" s="80"/>
      <c r="NTW331" s="80"/>
      <c r="NTX331" s="80"/>
      <c r="NTY331" s="80"/>
      <c r="NTZ331" s="80"/>
      <c r="NUA331" s="80"/>
      <c r="NUB331" s="80"/>
      <c r="NUC331" s="80"/>
      <c r="NUD331" s="80"/>
      <c r="NUE331" s="80"/>
      <c r="NUF331" s="80"/>
      <c r="NUG331" s="80"/>
      <c r="NUH331" s="80"/>
      <c r="NUI331" s="80"/>
      <c r="NUJ331" s="80"/>
      <c r="NUK331" s="80"/>
      <c r="NUL331" s="80"/>
      <c r="NUM331" s="80"/>
      <c r="NUN331" s="80"/>
      <c r="NUO331" s="80"/>
      <c r="NUP331" s="80"/>
      <c r="NUQ331" s="80"/>
      <c r="NUR331" s="80"/>
      <c r="NUS331" s="80"/>
      <c r="NUT331" s="80"/>
      <c r="NUU331" s="80"/>
      <c r="NUV331" s="80"/>
      <c r="NUW331" s="80"/>
      <c r="NUX331" s="80"/>
      <c r="NUY331" s="80"/>
      <c r="NUZ331" s="80"/>
      <c r="NVA331" s="80"/>
      <c r="NVB331" s="80"/>
      <c r="NVC331" s="80"/>
      <c r="NVD331" s="80"/>
      <c r="NVE331" s="80"/>
      <c r="NVF331" s="80"/>
      <c r="NVG331" s="80"/>
      <c r="NVH331" s="80"/>
      <c r="NVI331" s="80"/>
      <c r="NVJ331" s="80"/>
      <c r="NVK331" s="80"/>
      <c r="NVL331" s="80"/>
      <c r="NVM331" s="80"/>
      <c r="NVN331" s="80"/>
      <c r="NVO331" s="80"/>
      <c r="NVP331" s="80"/>
      <c r="NVQ331" s="80"/>
      <c r="NVR331" s="80"/>
      <c r="NVS331" s="80"/>
      <c r="NVT331" s="80"/>
      <c r="NVU331" s="80"/>
      <c r="NVV331" s="80"/>
      <c r="NVW331" s="80"/>
      <c r="NVX331" s="80"/>
      <c r="NVY331" s="80"/>
      <c r="NVZ331" s="80"/>
      <c r="NWA331" s="80"/>
      <c r="NWB331" s="80"/>
      <c r="NWC331" s="80"/>
      <c r="NWD331" s="80"/>
      <c r="NWE331" s="80"/>
      <c r="NWF331" s="80"/>
      <c r="NWG331" s="80"/>
      <c r="NWH331" s="80"/>
      <c r="NWI331" s="80"/>
      <c r="NWJ331" s="80"/>
      <c r="NWK331" s="80"/>
      <c r="NWL331" s="80"/>
      <c r="NWM331" s="80"/>
      <c r="NWN331" s="80"/>
      <c r="NWO331" s="80"/>
      <c r="NWP331" s="80"/>
      <c r="NWQ331" s="80"/>
      <c r="NWR331" s="80"/>
      <c r="NWS331" s="80"/>
      <c r="NWT331" s="80"/>
      <c r="NWU331" s="80"/>
      <c r="NWV331" s="80"/>
      <c r="NWW331" s="80"/>
      <c r="NWX331" s="80"/>
      <c r="NWY331" s="80"/>
      <c r="NWZ331" s="80"/>
      <c r="NXA331" s="80"/>
      <c r="NXB331" s="80"/>
      <c r="NXC331" s="80"/>
      <c r="NXD331" s="80"/>
      <c r="NXE331" s="80"/>
      <c r="NXF331" s="80"/>
      <c r="NXG331" s="80"/>
      <c r="NXH331" s="80"/>
      <c r="NXI331" s="80"/>
      <c r="NXJ331" s="80"/>
      <c r="NXK331" s="80"/>
      <c r="NXL331" s="80"/>
      <c r="NXM331" s="80"/>
      <c r="NXN331" s="80"/>
      <c r="NXO331" s="80"/>
      <c r="NXP331" s="80"/>
      <c r="NXQ331" s="80"/>
      <c r="NXR331" s="80"/>
      <c r="NXS331" s="80"/>
      <c r="NXT331" s="80"/>
      <c r="NXU331" s="80"/>
      <c r="NXV331" s="80"/>
      <c r="NXW331" s="80"/>
      <c r="NXX331" s="80"/>
      <c r="NXY331" s="80"/>
      <c r="NXZ331" s="80"/>
      <c r="NYA331" s="80"/>
      <c r="NYB331" s="80"/>
      <c r="NYC331" s="80"/>
      <c r="NYD331" s="80"/>
      <c r="NYE331" s="80"/>
      <c r="NYF331" s="80"/>
      <c r="NYG331" s="80"/>
      <c r="NYH331" s="80"/>
      <c r="NYI331" s="80"/>
      <c r="NYJ331" s="80"/>
      <c r="NYK331" s="80"/>
      <c r="NYL331" s="80"/>
      <c r="NYM331" s="80"/>
      <c r="NYN331" s="80"/>
      <c r="NYO331" s="80"/>
      <c r="NYP331" s="80"/>
      <c r="NYQ331" s="80"/>
      <c r="NYR331" s="80"/>
      <c r="NYS331" s="80"/>
      <c r="NYT331" s="80"/>
      <c r="NYU331" s="80"/>
      <c r="NYV331" s="80"/>
      <c r="NYW331" s="80"/>
      <c r="NYX331" s="80"/>
      <c r="NYY331" s="80"/>
      <c r="NYZ331" s="80"/>
      <c r="NZA331" s="80"/>
      <c r="NZB331" s="80"/>
      <c r="NZC331" s="80"/>
      <c r="NZD331" s="80"/>
      <c r="NZE331" s="80"/>
      <c r="NZF331" s="80"/>
      <c r="NZG331" s="80"/>
      <c r="NZH331" s="80"/>
      <c r="NZI331" s="80"/>
      <c r="NZJ331" s="80"/>
      <c r="NZK331" s="80"/>
      <c r="NZL331" s="80"/>
      <c r="NZM331" s="80"/>
      <c r="NZN331" s="80"/>
      <c r="NZO331" s="80"/>
      <c r="NZP331" s="80"/>
      <c r="NZQ331" s="80"/>
      <c r="NZR331" s="80"/>
      <c r="NZS331" s="80"/>
      <c r="NZT331" s="80"/>
      <c r="NZU331" s="80"/>
      <c r="NZV331" s="80"/>
      <c r="NZW331" s="80"/>
      <c r="NZX331" s="80"/>
      <c r="NZY331" s="80"/>
      <c r="NZZ331" s="80"/>
      <c r="OAA331" s="80"/>
      <c r="OAB331" s="80"/>
      <c r="OAC331" s="80"/>
      <c r="OAD331" s="80"/>
      <c r="OAE331" s="80"/>
      <c r="OAF331" s="80"/>
      <c r="OAG331" s="80"/>
      <c r="OAH331" s="80"/>
      <c r="OAI331" s="80"/>
      <c r="OAJ331" s="80"/>
      <c r="OAK331" s="80"/>
      <c r="OAL331" s="80"/>
      <c r="OAM331" s="80"/>
      <c r="OAN331" s="80"/>
      <c r="OAO331" s="80"/>
      <c r="OAP331" s="80"/>
      <c r="OAQ331" s="80"/>
      <c r="OAR331" s="80"/>
      <c r="OAS331" s="80"/>
      <c r="OAT331" s="80"/>
      <c r="OAU331" s="80"/>
      <c r="OAV331" s="80"/>
      <c r="OAW331" s="80"/>
      <c r="OAX331" s="80"/>
      <c r="OAY331" s="80"/>
      <c r="OAZ331" s="80"/>
      <c r="OBA331" s="80"/>
      <c r="OBB331" s="80"/>
      <c r="OBC331" s="80"/>
      <c r="OBD331" s="80"/>
      <c r="OBE331" s="80"/>
      <c r="OBF331" s="80"/>
      <c r="OBG331" s="80"/>
      <c r="OBH331" s="80"/>
      <c r="OBI331" s="80"/>
      <c r="OBJ331" s="80"/>
      <c r="OBK331" s="80"/>
      <c r="OBL331" s="80"/>
      <c r="OBM331" s="80"/>
      <c r="OBN331" s="80"/>
      <c r="OBO331" s="80"/>
      <c r="OBP331" s="80"/>
      <c r="OBQ331" s="80"/>
      <c r="OBR331" s="80"/>
      <c r="OBS331" s="80"/>
      <c r="OBT331" s="80"/>
      <c r="OBU331" s="80"/>
      <c r="OBV331" s="80"/>
      <c r="OBW331" s="80"/>
      <c r="OBX331" s="80"/>
      <c r="OBY331" s="80"/>
      <c r="OBZ331" s="80"/>
      <c r="OCA331" s="80"/>
      <c r="OCB331" s="80"/>
      <c r="OCC331" s="80"/>
      <c r="OCD331" s="80"/>
      <c r="OCE331" s="80"/>
      <c r="OCF331" s="80"/>
      <c r="OCG331" s="80"/>
      <c r="OCH331" s="80"/>
      <c r="OCI331" s="80"/>
      <c r="OCJ331" s="80"/>
      <c r="OCK331" s="80"/>
      <c r="OCL331" s="80"/>
      <c r="OCM331" s="80"/>
      <c r="OCN331" s="80"/>
      <c r="OCO331" s="80"/>
      <c r="OCP331" s="80"/>
      <c r="OCQ331" s="80"/>
      <c r="OCR331" s="80"/>
      <c r="OCS331" s="80"/>
      <c r="OCT331" s="80"/>
      <c r="OCU331" s="80"/>
      <c r="OCV331" s="80"/>
      <c r="OCW331" s="80"/>
      <c r="OCX331" s="80"/>
      <c r="OCY331" s="80"/>
      <c r="OCZ331" s="80"/>
      <c r="ODA331" s="80"/>
      <c r="ODB331" s="80"/>
      <c r="ODC331" s="80"/>
      <c r="ODD331" s="80"/>
      <c r="ODE331" s="80"/>
      <c r="ODF331" s="80"/>
      <c r="ODG331" s="80"/>
      <c r="ODH331" s="80"/>
      <c r="ODI331" s="80"/>
      <c r="ODJ331" s="80"/>
      <c r="ODK331" s="80"/>
      <c r="ODL331" s="80"/>
      <c r="ODM331" s="80"/>
      <c r="ODN331" s="80"/>
      <c r="ODO331" s="80"/>
      <c r="ODP331" s="80"/>
      <c r="ODQ331" s="80"/>
      <c r="ODR331" s="80"/>
      <c r="ODS331" s="80"/>
      <c r="ODT331" s="80"/>
      <c r="ODU331" s="80"/>
      <c r="ODV331" s="80"/>
      <c r="ODW331" s="80"/>
      <c r="ODX331" s="80"/>
      <c r="ODY331" s="80"/>
      <c r="ODZ331" s="80"/>
      <c r="OEA331" s="80"/>
      <c r="OEB331" s="80"/>
      <c r="OEC331" s="80"/>
      <c r="OED331" s="80"/>
      <c r="OEE331" s="80"/>
      <c r="OEF331" s="80"/>
      <c r="OEG331" s="80"/>
      <c r="OEH331" s="80"/>
      <c r="OEI331" s="80"/>
      <c r="OEJ331" s="80"/>
      <c r="OEK331" s="80"/>
      <c r="OEL331" s="80"/>
      <c r="OEM331" s="80"/>
      <c r="OEN331" s="80"/>
      <c r="OEO331" s="80"/>
      <c r="OEP331" s="80"/>
      <c r="OEQ331" s="80"/>
      <c r="OER331" s="80"/>
      <c r="OES331" s="80"/>
      <c r="OET331" s="80"/>
      <c r="OEU331" s="80"/>
      <c r="OEV331" s="80"/>
      <c r="OEW331" s="80"/>
      <c r="OEX331" s="80"/>
      <c r="OEY331" s="80"/>
      <c r="OEZ331" s="80"/>
      <c r="OFA331" s="80"/>
      <c r="OFB331" s="80"/>
      <c r="OFC331" s="80"/>
      <c r="OFD331" s="80"/>
      <c r="OFE331" s="80"/>
      <c r="OFF331" s="80"/>
      <c r="OFG331" s="80"/>
      <c r="OFH331" s="80"/>
      <c r="OFI331" s="80"/>
      <c r="OFJ331" s="80"/>
      <c r="OFK331" s="80"/>
      <c r="OFL331" s="80"/>
      <c r="OFM331" s="80"/>
      <c r="OFN331" s="80"/>
      <c r="OFO331" s="80"/>
      <c r="OFP331" s="80"/>
      <c r="OFQ331" s="80"/>
      <c r="OFR331" s="80"/>
      <c r="OFS331" s="80"/>
      <c r="OFT331" s="80"/>
      <c r="OFU331" s="80"/>
      <c r="OFV331" s="80"/>
      <c r="OFW331" s="80"/>
      <c r="OFX331" s="80"/>
      <c r="OFY331" s="80"/>
      <c r="OFZ331" s="80"/>
      <c r="OGA331" s="80"/>
      <c r="OGB331" s="80"/>
      <c r="OGC331" s="80"/>
      <c r="OGD331" s="80"/>
      <c r="OGE331" s="80"/>
      <c r="OGF331" s="80"/>
      <c r="OGG331" s="80"/>
      <c r="OGH331" s="80"/>
      <c r="OGI331" s="80"/>
      <c r="OGJ331" s="80"/>
      <c r="OGK331" s="80"/>
      <c r="OGL331" s="80"/>
      <c r="OGM331" s="80"/>
      <c r="OGN331" s="80"/>
      <c r="OGO331" s="80"/>
      <c r="OGP331" s="80"/>
      <c r="OGQ331" s="80"/>
      <c r="OGR331" s="80"/>
      <c r="OGS331" s="80"/>
      <c r="OGT331" s="80"/>
      <c r="OGU331" s="80"/>
      <c r="OGV331" s="80"/>
      <c r="OGW331" s="80"/>
      <c r="OGX331" s="80"/>
      <c r="OGY331" s="80"/>
      <c r="OGZ331" s="80"/>
      <c r="OHA331" s="80"/>
      <c r="OHB331" s="80"/>
      <c r="OHC331" s="80"/>
      <c r="OHD331" s="80"/>
      <c r="OHE331" s="80"/>
      <c r="OHF331" s="80"/>
      <c r="OHG331" s="80"/>
      <c r="OHH331" s="80"/>
      <c r="OHI331" s="80"/>
      <c r="OHJ331" s="80"/>
      <c r="OHK331" s="80"/>
      <c r="OHL331" s="80"/>
      <c r="OHM331" s="80"/>
      <c r="OHN331" s="80"/>
      <c r="OHO331" s="80"/>
      <c r="OHP331" s="80"/>
      <c r="OHQ331" s="80"/>
      <c r="OHR331" s="80"/>
      <c r="OHS331" s="80"/>
      <c r="OHT331" s="80"/>
      <c r="OHU331" s="80"/>
      <c r="OHV331" s="80"/>
      <c r="OHW331" s="80"/>
      <c r="OHX331" s="80"/>
      <c r="OHY331" s="80"/>
      <c r="OHZ331" s="80"/>
      <c r="OIA331" s="80"/>
      <c r="OIB331" s="80"/>
      <c r="OIC331" s="80"/>
      <c r="OID331" s="80"/>
      <c r="OIE331" s="80"/>
      <c r="OIF331" s="80"/>
      <c r="OIG331" s="80"/>
      <c r="OIH331" s="80"/>
      <c r="OII331" s="80"/>
      <c r="OIJ331" s="80"/>
      <c r="OIK331" s="80"/>
      <c r="OIL331" s="80"/>
      <c r="OIM331" s="80"/>
      <c r="OIN331" s="80"/>
      <c r="OIO331" s="80"/>
      <c r="OIP331" s="80"/>
      <c r="OIQ331" s="80"/>
      <c r="OIR331" s="80"/>
      <c r="OIS331" s="80"/>
      <c r="OIT331" s="80"/>
      <c r="OIU331" s="80"/>
      <c r="OIV331" s="80"/>
      <c r="OIW331" s="80"/>
      <c r="OIX331" s="80"/>
      <c r="OIY331" s="80"/>
      <c r="OIZ331" s="80"/>
      <c r="OJA331" s="80"/>
      <c r="OJB331" s="80"/>
      <c r="OJC331" s="80"/>
      <c r="OJD331" s="80"/>
      <c r="OJE331" s="80"/>
      <c r="OJF331" s="80"/>
      <c r="OJG331" s="80"/>
      <c r="OJH331" s="80"/>
      <c r="OJI331" s="80"/>
      <c r="OJJ331" s="80"/>
      <c r="OJK331" s="80"/>
      <c r="OJL331" s="80"/>
      <c r="OJM331" s="80"/>
      <c r="OJN331" s="80"/>
      <c r="OJO331" s="80"/>
      <c r="OJP331" s="80"/>
      <c r="OJQ331" s="80"/>
      <c r="OJR331" s="80"/>
      <c r="OJS331" s="80"/>
      <c r="OJT331" s="80"/>
      <c r="OJU331" s="80"/>
      <c r="OJV331" s="80"/>
      <c r="OJW331" s="80"/>
      <c r="OJX331" s="80"/>
      <c r="OJY331" s="80"/>
      <c r="OJZ331" s="80"/>
      <c r="OKA331" s="80"/>
      <c r="OKB331" s="80"/>
      <c r="OKC331" s="80"/>
      <c r="OKD331" s="80"/>
      <c r="OKE331" s="80"/>
      <c r="OKF331" s="80"/>
      <c r="OKG331" s="80"/>
      <c r="OKH331" s="80"/>
      <c r="OKI331" s="80"/>
      <c r="OKJ331" s="80"/>
      <c r="OKK331" s="80"/>
      <c r="OKL331" s="80"/>
      <c r="OKM331" s="80"/>
      <c r="OKN331" s="80"/>
      <c r="OKO331" s="80"/>
      <c r="OKP331" s="80"/>
      <c r="OKQ331" s="80"/>
      <c r="OKR331" s="80"/>
      <c r="OKS331" s="80"/>
      <c r="OKT331" s="80"/>
      <c r="OKU331" s="80"/>
      <c r="OKV331" s="80"/>
      <c r="OKW331" s="80"/>
      <c r="OKX331" s="80"/>
      <c r="OKY331" s="80"/>
      <c r="OKZ331" s="80"/>
      <c r="OLA331" s="80"/>
      <c r="OLB331" s="80"/>
      <c r="OLC331" s="80"/>
      <c r="OLD331" s="80"/>
      <c r="OLE331" s="80"/>
      <c r="OLF331" s="80"/>
      <c r="OLG331" s="80"/>
      <c r="OLH331" s="80"/>
      <c r="OLI331" s="80"/>
      <c r="OLJ331" s="80"/>
      <c r="OLK331" s="80"/>
      <c r="OLL331" s="80"/>
      <c r="OLM331" s="80"/>
      <c r="OLN331" s="80"/>
      <c r="OLO331" s="80"/>
      <c r="OLP331" s="80"/>
      <c r="OLQ331" s="80"/>
      <c r="OLR331" s="80"/>
      <c r="OLS331" s="80"/>
      <c r="OLT331" s="80"/>
      <c r="OLU331" s="80"/>
      <c r="OLV331" s="80"/>
      <c r="OLW331" s="80"/>
      <c r="OLX331" s="80"/>
      <c r="OLY331" s="80"/>
      <c r="OLZ331" s="80"/>
      <c r="OMA331" s="80"/>
      <c r="OMB331" s="80"/>
      <c r="OMC331" s="80"/>
      <c r="OMD331" s="80"/>
      <c r="OME331" s="80"/>
      <c r="OMF331" s="80"/>
      <c r="OMG331" s="80"/>
      <c r="OMH331" s="80"/>
      <c r="OMI331" s="80"/>
      <c r="OMJ331" s="80"/>
      <c r="OMK331" s="80"/>
      <c r="OML331" s="80"/>
      <c r="OMM331" s="80"/>
      <c r="OMN331" s="80"/>
      <c r="OMO331" s="80"/>
      <c r="OMP331" s="80"/>
      <c r="OMQ331" s="80"/>
      <c r="OMR331" s="80"/>
      <c r="OMS331" s="80"/>
      <c r="OMT331" s="80"/>
      <c r="OMU331" s="80"/>
      <c r="OMV331" s="80"/>
      <c r="OMW331" s="80"/>
      <c r="OMX331" s="80"/>
      <c r="OMY331" s="80"/>
      <c r="OMZ331" s="80"/>
      <c r="ONA331" s="80"/>
      <c r="ONB331" s="80"/>
      <c r="ONC331" s="80"/>
      <c r="OND331" s="80"/>
      <c r="ONE331" s="80"/>
      <c r="ONF331" s="80"/>
      <c r="ONG331" s="80"/>
      <c r="ONH331" s="80"/>
      <c r="ONI331" s="80"/>
      <c r="ONJ331" s="80"/>
      <c r="ONK331" s="80"/>
      <c r="ONL331" s="80"/>
      <c r="ONM331" s="80"/>
      <c r="ONN331" s="80"/>
      <c r="ONO331" s="80"/>
      <c r="ONP331" s="80"/>
      <c r="ONQ331" s="80"/>
      <c r="ONR331" s="80"/>
      <c r="ONS331" s="80"/>
      <c r="ONT331" s="80"/>
      <c r="ONU331" s="80"/>
      <c r="ONV331" s="80"/>
      <c r="ONW331" s="80"/>
      <c r="ONX331" s="80"/>
      <c r="ONY331" s="80"/>
      <c r="ONZ331" s="80"/>
      <c r="OOA331" s="80"/>
      <c r="OOB331" s="80"/>
      <c r="OOC331" s="80"/>
      <c r="OOD331" s="80"/>
      <c r="OOE331" s="80"/>
      <c r="OOF331" s="80"/>
      <c r="OOG331" s="80"/>
      <c r="OOH331" s="80"/>
      <c r="OOI331" s="80"/>
      <c r="OOJ331" s="80"/>
      <c r="OOK331" s="80"/>
      <c r="OOL331" s="80"/>
      <c r="OOM331" s="80"/>
      <c r="OON331" s="80"/>
      <c r="OOO331" s="80"/>
      <c r="OOP331" s="80"/>
      <c r="OOQ331" s="80"/>
      <c r="OOR331" s="80"/>
      <c r="OOS331" s="80"/>
      <c r="OOT331" s="80"/>
      <c r="OOU331" s="80"/>
      <c r="OOV331" s="80"/>
      <c r="OOW331" s="80"/>
      <c r="OOX331" s="80"/>
      <c r="OOY331" s="80"/>
      <c r="OOZ331" s="80"/>
      <c r="OPA331" s="80"/>
      <c r="OPB331" s="80"/>
      <c r="OPC331" s="80"/>
      <c r="OPD331" s="80"/>
      <c r="OPE331" s="80"/>
      <c r="OPF331" s="80"/>
      <c r="OPG331" s="80"/>
      <c r="OPH331" s="80"/>
      <c r="OPI331" s="80"/>
      <c r="OPJ331" s="80"/>
      <c r="OPK331" s="80"/>
      <c r="OPL331" s="80"/>
      <c r="OPM331" s="80"/>
      <c r="OPN331" s="80"/>
      <c r="OPO331" s="80"/>
      <c r="OPP331" s="80"/>
      <c r="OPQ331" s="80"/>
      <c r="OPR331" s="80"/>
      <c r="OPS331" s="80"/>
      <c r="OPT331" s="80"/>
      <c r="OPU331" s="80"/>
      <c r="OPV331" s="80"/>
      <c r="OPW331" s="80"/>
      <c r="OPX331" s="80"/>
      <c r="OPY331" s="80"/>
      <c r="OPZ331" s="80"/>
      <c r="OQA331" s="80"/>
      <c r="OQB331" s="80"/>
      <c r="OQC331" s="80"/>
      <c r="OQD331" s="80"/>
      <c r="OQE331" s="80"/>
      <c r="OQF331" s="80"/>
      <c r="OQG331" s="80"/>
      <c r="OQH331" s="80"/>
      <c r="OQI331" s="80"/>
      <c r="OQJ331" s="80"/>
      <c r="OQK331" s="80"/>
      <c r="OQL331" s="80"/>
      <c r="OQM331" s="80"/>
      <c r="OQN331" s="80"/>
      <c r="OQO331" s="80"/>
      <c r="OQP331" s="80"/>
      <c r="OQQ331" s="80"/>
      <c r="OQR331" s="80"/>
      <c r="OQS331" s="80"/>
      <c r="OQT331" s="80"/>
      <c r="OQU331" s="80"/>
      <c r="OQV331" s="80"/>
      <c r="OQW331" s="80"/>
      <c r="OQX331" s="80"/>
      <c r="OQY331" s="80"/>
      <c r="OQZ331" s="80"/>
      <c r="ORA331" s="80"/>
      <c r="ORB331" s="80"/>
      <c r="ORC331" s="80"/>
      <c r="ORD331" s="80"/>
      <c r="ORE331" s="80"/>
      <c r="ORF331" s="80"/>
      <c r="ORG331" s="80"/>
      <c r="ORH331" s="80"/>
      <c r="ORI331" s="80"/>
      <c r="ORJ331" s="80"/>
      <c r="ORK331" s="80"/>
      <c r="ORL331" s="80"/>
      <c r="ORM331" s="80"/>
      <c r="ORN331" s="80"/>
      <c r="ORO331" s="80"/>
      <c r="ORP331" s="80"/>
      <c r="ORQ331" s="80"/>
      <c r="ORR331" s="80"/>
      <c r="ORS331" s="80"/>
      <c r="ORT331" s="80"/>
      <c r="ORU331" s="80"/>
      <c r="ORV331" s="80"/>
      <c r="ORW331" s="80"/>
      <c r="ORX331" s="80"/>
      <c r="ORY331" s="80"/>
      <c r="ORZ331" s="80"/>
      <c r="OSA331" s="80"/>
      <c r="OSB331" s="80"/>
      <c r="OSC331" s="80"/>
      <c r="OSD331" s="80"/>
      <c r="OSE331" s="80"/>
      <c r="OSF331" s="80"/>
      <c r="OSG331" s="80"/>
      <c r="OSH331" s="80"/>
      <c r="OSI331" s="80"/>
      <c r="OSJ331" s="80"/>
      <c r="OSK331" s="80"/>
      <c r="OSL331" s="80"/>
      <c r="OSM331" s="80"/>
      <c r="OSN331" s="80"/>
      <c r="OSO331" s="80"/>
      <c r="OSP331" s="80"/>
      <c r="OSQ331" s="80"/>
      <c r="OSR331" s="80"/>
      <c r="OSS331" s="80"/>
      <c r="OST331" s="80"/>
      <c r="OSU331" s="80"/>
      <c r="OSV331" s="80"/>
      <c r="OSW331" s="80"/>
      <c r="OSX331" s="80"/>
      <c r="OSY331" s="80"/>
      <c r="OSZ331" s="80"/>
      <c r="OTA331" s="80"/>
      <c r="OTB331" s="80"/>
      <c r="OTC331" s="80"/>
      <c r="OTD331" s="80"/>
      <c r="OTE331" s="80"/>
      <c r="OTF331" s="80"/>
      <c r="OTG331" s="80"/>
      <c r="OTH331" s="80"/>
      <c r="OTI331" s="80"/>
      <c r="OTJ331" s="80"/>
      <c r="OTK331" s="80"/>
      <c r="OTL331" s="80"/>
      <c r="OTM331" s="80"/>
      <c r="OTN331" s="80"/>
      <c r="OTO331" s="80"/>
      <c r="OTP331" s="80"/>
      <c r="OTQ331" s="80"/>
      <c r="OTR331" s="80"/>
      <c r="OTS331" s="80"/>
      <c r="OTT331" s="80"/>
      <c r="OTU331" s="80"/>
      <c r="OTV331" s="80"/>
      <c r="OTW331" s="80"/>
      <c r="OTX331" s="80"/>
      <c r="OTY331" s="80"/>
      <c r="OTZ331" s="80"/>
      <c r="OUA331" s="80"/>
      <c r="OUB331" s="80"/>
      <c r="OUC331" s="80"/>
      <c r="OUD331" s="80"/>
      <c r="OUE331" s="80"/>
      <c r="OUF331" s="80"/>
      <c r="OUG331" s="80"/>
      <c r="OUH331" s="80"/>
      <c r="OUI331" s="80"/>
      <c r="OUJ331" s="80"/>
      <c r="OUK331" s="80"/>
      <c r="OUL331" s="80"/>
      <c r="OUM331" s="80"/>
      <c r="OUN331" s="80"/>
      <c r="OUO331" s="80"/>
      <c r="OUP331" s="80"/>
      <c r="OUQ331" s="80"/>
      <c r="OUR331" s="80"/>
      <c r="OUS331" s="80"/>
      <c r="OUT331" s="80"/>
      <c r="OUU331" s="80"/>
      <c r="OUV331" s="80"/>
      <c r="OUW331" s="80"/>
      <c r="OUX331" s="80"/>
      <c r="OUY331" s="80"/>
      <c r="OUZ331" s="80"/>
      <c r="OVA331" s="80"/>
      <c r="OVB331" s="80"/>
      <c r="OVC331" s="80"/>
      <c r="OVD331" s="80"/>
      <c r="OVE331" s="80"/>
      <c r="OVF331" s="80"/>
      <c r="OVG331" s="80"/>
      <c r="OVH331" s="80"/>
      <c r="OVI331" s="80"/>
      <c r="OVJ331" s="80"/>
      <c r="OVK331" s="80"/>
      <c r="OVL331" s="80"/>
      <c r="OVM331" s="80"/>
      <c r="OVN331" s="80"/>
      <c r="OVO331" s="80"/>
      <c r="OVP331" s="80"/>
      <c r="OVQ331" s="80"/>
      <c r="OVR331" s="80"/>
      <c r="OVS331" s="80"/>
      <c r="OVT331" s="80"/>
      <c r="OVU331" s="80"/>
      <c r="OVV331" s="80"/>
      <c r="OVW331" s="80"/>
      <c r="OVX331" s="80"/>
      <c r="OVY331" s="80"/>
      <c r="OVZ331" s="80"/>
      <c r="OWA331" s="80"/>
      <c r="OWB331" s="80"/>
      <c r="OWC331" s="80"/>
      <c r="OWD331" s="80"/>
      <c r="OWE331" s="80"/>
      <c r="OWF331" s="80"/>
      <c r="OWG331" s="80"/>
      <c r="OWH331" s="80"/>
      <c r="OWI331" s="80"/>
      <c r="OWJ331" s="80"/>
      <c r="OWK331" s="80"/>
      <c r="OWL331" s="80"/>
      <c r="OWM331" s="80"/>
      <c r="OWN331" s="80"/>
      <c r="OWO331" s="80"/>
      <c r="OWP331" s="80"/>
      <c r="OWQ331" s="80"/>
      <c r="OWR331" s="80"/>
      <c r="OWS331" s="80"/>
      <c r="OWT331" s="80"/>
      <c r="OWU331" s="80"/>
      <c r="OWV331" s="80"/>
      <c r="OWW331" s="80"/>
      <c r="OWX331" s="80"/>
      <c r="OWY331" s="80"/>
      <c r="OWZ331" s="80"/>
      <c r="OXA331" s="80"/>
      <c r="OXB331" s="80"/>
      <c r="OXC331" s="80"/>
      <c r="OXD331" s="80"/>
      <c r="OXE331" s="80"/>
      <c r="OXF331" s="80"/>
      <c r="OXG331" s="80"/>
      <c r="OXH331" s="80"/>
      <c r="OXI331" s="80"/>
      <c r="OXJ331" s="80"/>
      <c r="OXK331" s="80"/>
      <c r="OXL331" s="80"/>
      <c r="OXM331" s="80"/>
      <c r="OXN331" s="80"/>
      <c r="OXO331" s="80"/>
      <c r="OXP331" s="80"/>
      <c r="OXQ331" s="80"/>
      <c r="OXR331" s="80"/>
      <c r="OXS331" s="80"/>
      <c r="OXT331" s="80"/>
      <c r="OXU331" s="80"/>
      <c r="OXV331" s="80"/>
      <c r="OXW331" s="80"/>
      <c r="OXX331" s="80"/>
      <c r="OXY331" s="80"/>
      <c r="OXZ331" s="80"/>
      <c r="OYA331" s="80"/>
      <c r="OYB331" s="80"/>
      <c r="OYC331" s="80"/>
      <c r="OYD331" s="80"/>
      <c r="OYE331" s="80"/>
      <c r="OYF331" s="80"/>
      <c r="OYG331" s="80"/>
      <c r="OYH331" s="80"/>
      <c r="OYI331" s="80"/>
      <c r="OYJ331" s="80"/>
      <c r="OYK331" s="80"/>
      <c r="OYL331" s="80"/>
      <c r="OYM331" s="80"/>
      <c r="OYN331" s="80"/>
      <c r="OYO331" s="80"/>
      <c r="OYP331" s="80"/>
      <c r="OYQ331" s="80"/>
      <c r="OYR331" s="80"/>
      <c r="OYS331" s="80"/>
      <c r="OYT331" s="80"/>
      <c r="OYU331" s="80"/>
      <c r="OYV331" s="80"/>
      <c r="OYW331" s="80"/>
      <c r="OYX331" s="80"/>
      <c r="OYY331" s="80"/>
      <c r="OYZ331" s="80"/>
      <c r="OZA331" s="80"/>
      <c r="OZB331" s="80"/>
      <c r="OZC331" s="80"/>
      <c r="OZD331" s="80"/>
      <c r="OZE331" s="80"/>
      <c r="OZF331" s="80"/>
      <c r="OZG331" s="80"/>
      <c r="OZH331" s="80"/>
      <c r="OZI331" s="80"/>
      <c r="OZJ331" s="80"/>
      <c r="OZK331" s="80"/>
      <c r="OZL331" s="80"/>
      <c r="OZM331" s="80"/>
      <c r="OZN331" s="80"/>
      <c r="OZO331" s="80"/>
      <c r="OZP331" s="80"/>
      <c r="OZQ331" s="80"/>
      <c r="OZR331" s="80"/>
      <c r="OZS331" s="80"/>
      <c r="OZT331" s="80"/>
      <c r="OZU331" s="80"/>
      <c r="OZV331" s="80"/>
      <c r="OZW331" s="80"/>
      <c r="OZX331" s="80"/>
      <c r="OZY331" s="80"/>
      <c r="OZZ331" s="80"/>
      <c r="PAA331" s="80"/>
      <c r="PAB331" s="80"/>
      <c r="PAC331" s="80"/>
      <c r="PAD331" s="80"/>
      <c r="PAE331" s="80"/>
      <c r="PAF331" s="80"/>
      <c r="PAG331" s="80"/>
      <c r="PAH331" s="80"/>
      <c r="PAI331" s="80"/>
      <c r="PAJ331" s="80"/>
      <c r="PAK331" s="80"/>
      <c r="PAL331" s="80"/>
      <c r="PAM331" s="80"/>
      <c r="PAN331" s="80"/>
      <c r="PAO331" s="80"/>
      <c r="PAP331" s="80"/>
      <c r="PAQ331" s="80"/>
      <c r="PAR331" s="80"/>
      <c r="PAS331" s="80"/>
      <c r="PAT331" s="80"/>
      <c r="PAU331" s="80"/>
      <c r="PAV331" s="80"/>
      <c r="PAW331" s="80"/>
      <c r="PAX331" s="80"/>
      <c r="PAY331" s="80"/>
      <c r="PAZ331" s="80"/>
      <c r="PBA331" s="80"/>
      <c r="PBB331" s="80"/>
      <c r="PBC331" s="80"/>
      <c r="PBD331" s="80"/>
      <c r="PBE331" s="80"/>
      <c r="PBF331" s="80"/>
      <c r="PBG331" s="80"/>
      <c r="PBH331" s="80"/>
      <c r="PBI331" s="80"/>
      <c r="PBJ331" s="80"/>
      <c r="PBK331" s="80"/>
      <c r="PBL331" s="80"/>
      <c r="PBM331" s="80"/>
      <c r="PBN331" s="80"/>
      <c r="PBO331" s="80"/>
      <c r="PBP331" s="80"/>
      <c r="PBQ331" s="80"/>
      <c r="PBR331" s="80"/>
      <c r="PBS331" s="80"/>
      <c r="PBT331" s="80"/>
      <c r="PBU331" s="80"/>
      <c r="PBV331" s="80"/>
      <c r="PBW331" s="80"/>
      <c r="PBX331" s="80"/>
      <c r="PBY331" s="80"/>
      <c r="PBZ331" s="80"/>
      <c r="PCA331" s="80"/>
      <c r="PCB331" s="80"/>
      <c r="PCC331" s="80"/>
      <c r="PCD331" s="80"/>
      <c r="PCE331" s="80"/>
      <c r="PCF331" s="80"/>
      <c r="PCG331" s="80"/>
      <c r="PCH331" s="80"/>
      <c r="PCI331" s="80"/>
      <c r="PCJ331" s="80"/>
      <c r="PCK331" s="80"/>
      <c r="PCL331" s="80"/>
      <c r="PCM331" s="80"/>
      <c r="PCN331" s="80"/>
      <c r="PCO331" s="80"/>
      <c r="PCP331" s="80"/>
      <c r="PCQ331" s="80"/>
      <c r="PCR331" s="80"/>
      <c r="PCS331" s="80"/>
      <c r="PCT331" s="80"/>
      <c r="PCU331" s="80"/>
      <c r="PCV331" s="80"/>
      <c r="PCW331" s="80"/>
      <c r="PCX331" s="80"/>
      <c r="PCY331" s="80"/>
      <c r="PCZ331" s="80"/>
      <c r="PDA331" s="80"/>
      <c r="PDB331" s="80"/>
      <c r="PDC331" s="80"/>
      <c r="PDD331" s="80"/>
      <c r="PDE331" s="80"/>
      <c r="PDF331" s="80"/>
      <c r="PDG331" s="80"/>
      <c r="PDH331" s="80"/>
      <c r="PDI331" s="80"/>
      <c r="PDJ331" s="80"/>
      <c r="PDK331" s="80"/>
      <c r="PDL331" s="80"/>
      <c r="PDM331" s="80"/>
      <c r="PDN331" s="80"/>
      <c r="PDO331" s="80"/>
      <c r="PDP331" s="80"/>
      <c r="PDQ331" s="80"/>
      <c r="PDR331" s="80"/>
      <c r="PDS331" s="80"/>
      <c r="PDT331" s="80"/>
      <c r="PDU331" s="80"/>
      <c r="PDV331" s="80"/>
      <c r="PDW331" s="80"/>
      <c r="PDX331" s="80"/>
      <c r="PDY331" s="80"/>
      <c r="PDZ331" s="80"/>
      <c r="PEA331" s="80"/>
      <c r="PEB331" s="80"/>
      <c r="PEC331" s="80"/>
      <c r="PED331" s="80"/>
      <c r="PEE331" s="80"/>
      <c r="PEF331" s="80"/>
      <c r="PEG331" s="80"/>
      <c r="PEH331" s="80"/>
      <c r="PEI331" s="80"/>
      <c r="PEJ331" s="80"/>
      <c r="PEK331" s="80"/>
      <c r="PEL331" s="80"/>
      <c r="PEM331" s="80"/>
      <c r="PEN331" s="80"/>
      <c r="PEO331" s="80"/>
      <c r="PEP331" s="80"/>
      <c r="PEQ331" s="80"/>
      <c r="PER331" s="80"/>
      <c r="PES331" s="80"/>
      <c r="PET331" s="80"/>
      <c r="PEU331" s="80"/>
      <c r="PEV331" s="80"/>
      <c r="PEW331" s="80"/>
      <c r="PEX331" s="80"/>
      <c r="PEY331" s="80"/>
      <c r="PEZ331" s="80"/>
      <c r="PFA331" s="80"/>
      <c r="PFB331" s="80"/>
      <c r="PFC331" s="80"/>
      <c r="PFD331" s="80"/>
      <c r="PFE331" s="80"/>
      <c r="PFF331" s="80"/>
      <c r="PFG331" s="80"/>
      <c r="PFH331" s="80"/>
      <c r="PFI331" s="80"/>
      <c r="PFJ331" s="80"/>
      <c r="PFK331" s="80"/>
      <c r="PFL331" s="80"/>
      <c r="PFM331" s="80"/>
      <c r="PFN331" s="80"/>
      <c r="PFO331" s="80"/>
      <c r="PFP331" s="80"/>
      <c r="PFQ331" s="80"/>
      <c r="PFR331" s="80"/>
      <c r="PFS331" s="80"/>
      <c r="PFT331" s="80"/>
      <c r="PFU331" s="80"/>
      <c r="PFV331" s="80"/>
      <c r="PFW331" s="80"/>
      <c r="PFX331" s="80"/>
      <c r="PFY331" s="80"/>
      <c r="PFZ331" s="80"/>
      <c r="PGA331" s="80"/>
      <c r="PGB331" s="80"/>
      <c r="PGC331" s="80"/>
      <c r="PGD331" s="80"/>
      <c r="PGE331" s="80"/>
      <c r="PGF331" s="80"/>
      <c r="PGG331" s="80"/>
      <c r="PGH331" s="80"/>
      <c r="PGI331" s="80"/>
      <c r="PGJ331" s="80"/>
      <c r="PGK331" s="80"/>
      <c r="PGL331" s="80"/>
      <c r="PGM331" s="80"/>
      <c r="PGN331" s="80"/>
      <c r="PGO331" s="80"/>
      <c r="PGP331" s="80"/>
      <c r="PGQ331" s="80"/>
      <c r="PGR331" s="80"/>
      <c r="PGS331" s="80"/>
      <c r="PGT331" s="80"/>
      <c r="PGU331" s="80"/>
      <c r="PGV331" s="80"/>
      <c r="PGW331" s="80"/>
      <c r="PGX331" s="80"/>
      <c r="PGY331" s="80"/>
      <c r="PGZ331" s="80"/>
      <c r="PHA331" s="80"/>
      <c r="PHB331" s="80"/>
      <c r="PHC331" s="80"/>
      <c r="PHD331" s="80"/>
      <c r="PHE331" s="80"/>
      <c r="PHF331" s="80"/>
      <c r="PHG331" s="80"/>
      <c r="PHH331" s="80"/>
      <c r="PHI331" s="80"/>
      <c r="PHJ331" s="80"/>
      <c r="PHK331" s="80"/>
      <c r="PHL331" s="80"/>
      <c r="PHM331" s="80"/>
      <c r="PHN331" s="80"/>
      <c r="PHO331" s="80"/>
      <c r="PHP331" s="80"/>
      <c r="PHQ331" s="80"/>
      <c r="PHR331" s="80"/>
      <c r="PHS331" s="80"/>
      <c r="PHT331" s="80"/>
      <c r="PHU331" s="80"/>
      <c r="PHV331" s="80"/>
      <c r="PHW331" s="80"/>
      <c r="PHX331" s="80"/>
      <c r="PHY331" s="80"/>
      <c r="PHZ331" s="80"/>
      <c r="PIA331" s="80"/>
      <c r="PIB331" s="80"/>
      <c r="PIC331" s="80"/>
      <c r="PID331" s="80"/>
      <c r="PIE331" s="80"/>
      <c r="PIF331" s="80"/>
      <c r="PIG331" s="80"/>
      <c r="PIH331" s="80"/>
      <c r="PII331" s="80"/>
      <c r="PIJ331" s="80"/>
      <c r="PIK331" s="80"/>
      <c r="PIL331" s="80"/>
      <c r="PIM331" s="80"/>
      <c r="PIN331" s="80"/>
      <c r="PIO331" s="80"/>
      <c r="PIP331" s="80"/>
      <c r="PIQ331" s="80"/>
      <c r="PIR331" s="80"/>
      <c r="PIS331" s="80"/>
      <c r="PIT331" s="80"/>
      <c r="PIU331" s="80"/>
      <c r="PIV331" s="80"/>
      <c r="PIW331" s="80"/>
      <c r="PIX331" s="80"/>
      <c r="PIY331" s="80"/>
      <c r="PIZ331" s="80"/>
      <c r="PJA331" s="80"/>
      <c r="PJB331" s="80"/>
      <c r="PJC331" s="80"/>
      <c r="PJD331" s="80"/>
      <c r="PJE331" s="80"/>
      <c r="PJF331" s="80"/>
      <c r="PJG331" s="80"/>
      <c r="PJH331" s="80"/>
      <c r="PJI331" s="80"/>
      <c r="PJJ331" s="80"/>
      <c r="PJK331" s="80"/>
      <c r="PJL331" s="80"/>
      <c r="PJM331" s="80"/>
      <c r="PJN331" s="80"/>
      <c r="PJO331" s="80"/>
      <c r="PJP331" s="80"/>
      <c r="PJQ331" s="80"/>
      <c r="PJR331" s="80"/>
      <c r="PJS331" s="80"/>
      <c r="PJT331" s="80"/>
      <c r="PJU331" s="80"/>
      <c r="PJV331" s="80"/>
      <c r="PJW331" s="80"/>
      <c r="PJX331" s="80"/>
      <c r="PJY331" s="80"/>
      <c r="PJZ331" s="80"/>
      <c r="PKA331" s="80"/>
      <c r="PKB331" s="80"/>
      <c r="PKC331" s="80"/>
      <c r="PKD331" s="80"/>
      <c r="PKE331" s="80"/>
      <c r="PKF331" s="80"/>
      <c r="PKG331" s="80"/>
      <c r="PKH331" s="80"/>
      <c r="PKI331" s="80"/>
      <c r="PKJ331" s="80"/>
      <c r="PKK331" s="80"/>
      <c r="PKL331" s="80"/>
      <c r="PKM331" s="80"/>
      <c r="PKN331" s="80"/>
      <c r="PKO331" s="80"/>
      <c r="PKP331" s="80"/>
      <c r="PKQ331" s="80"/>
      <c r="PKR331" s="80"/>
      <c r="PKS331" s="80"/>
      <c r="PKT331" s="80"/>
      <c r="PKU331" s="80"/>
      <c r="PKV331" s="80"/>
      <c r="PKW331" s="80"/>
      <c r="PKX331" s="80"/>
      <c r="PKY331" s="80"/>
      <c r="PKZ331" s="80"/>
      <c r="PLA331" s="80"/>
      <c r="PLB331" s="80"/>
      <c r="PLC331" s="80"/>
      <c r="PLD331" s="80"/>
      <c r="PLE331" s="80"/>
      <c r="PLF331" s="80"/>
      <c r="PLG331" s="80"/>
      <c r="PLH331" s="80"/>
      <c r="PLI331" s="80"/>
      <c r="PLJ331" s="80"/>
      <c r="PLK331" s="80"/>
      <c r="PLL331" s="80"/>
      <c r="PLM331" s="80"/>
      <c r="PLN331" s="80"/>
      <c r="PLO331" s="80"/>
      <c r="PLP331" s="80"/>
      <c r="PLQ331" s="80"/>
      <c r="PLR331" s="80"/>
      <c r="PLS331" s="80"/>
      <c r="PLT331" s="80"/>
      <c r="PLU331" s="80"/>
      <c r="PLV331" s="80"/>
      <c r="PLW331" s="80"/>
      <c r="PLX331" s="80"/>
      <c r="PLY331" s="80"/>
      <c r="PLZ331" s="80"/>
      <c r="PMA331" s="80"/>
      <c r="PMB331" s="80"/>
      <c r="PMC331" s="80"/>
      <c r="PMD331" s="80"/>
      <c r="PME331" s="80"/>
      <c r="PMF331" s="80"/>
      <c r="PMG331" s="80"/>
      <c r="PMH331" s="80"/>
      <c r="PMI331" s="80"/>
      <c r="PMJ331" s="80"/>
      <c r="PMK331" s="80"/>
      <c r="PML331" s="80"/>
      <c r="PMM331" s="80"/>
      <c r="PMN331" s="80"/>
      <c r="PMO331" s="80"/>
      <c r="PMP331" s="80"/>
      <c r="PMQ331" s="80"/>
      <c r="PMR331" s="80"/>
      <c r="PMS331" s="80"/>
      <c r="PMT331" s="80"/>
      <c r="PMU331" s="80"/>
      <c r="PMV331" s="80"/>
      <c r="PMW331" s="80"/>
      <c r="PMX331" s="80"/>
      <c r="PMY331" s="80"/>
      <c r="PMZ331" s="80"/>
      <c r="PNA331" s="80"/>
      <c r="PNB331" s="80"/>
      <c r="PNC331" s="80"/>
      <c r="PND331" s="80"/>
      <c r="PNE331" s="80"/>
      <c r="PNF331" s="80"/>
      <c r="PNG331" s="80"/>
      <c r="PNH331" s="80"/>
      <c r="PNI331" s="80"/>
      <c r="PNJ331" s="80"/>
      <c r="PNK331" s="80"/>
      <c r="PNL331" s="80"/>
      <c r="PNM331" s="80"/>
      <c r="PNN331" s="80"/>
      <c r="PNO331" s="80"/>
      <c r="PNP331" s="80"/>
      <c r="PNQ331" s="80"/>
      <c r="PNR331" s="80"/>
      <c r="PNS331" s="80"/>
      <c r="PNT331" s="80"/>
      <c r="PNU331" s="80"/>
      <c r="PNV331" s="80"/>
      <c r="PNW331" s="80"/>
      <c r="PNX331" s="80"/>
      <c r="PNY331" s="80"/>
      <c r="PNZ331" s="80"/>
      <c r="POA331" s="80"/>
      <c r="POB331" s="80"/>
      <c r="POC331" s="80"/>
      <c r="POD331" s="80"/>
      <c r="POE331" s="80"/>
      <c r="POF331" s="80"/>
      <c r="POG331" s="80"/>
      <c r="POH331" s="80"/>
      <c r="POI331" s="80"/>
      <c r="POJ331" s="80"/>
      <c r="POK331" s="80"/>
      <c r="POL331" s="80"/>
      <c r="POM331" s="80"/>
      <c r="PON331" s="80"/>
      <c r="POO331" s="80"/>
      <c r="POP331" s="80"/>
      <c r="POQ331" s="80"/>
      <c r="POR331" s="80"/>
      <c r="POS331" s="80"/>
      <c r="POT331" s="80"/>
      <c r="POU331" s="80"/>
      <c r="POV331" s="80"/>
      <c r="POW331" s="80"/>
      <c r="POX331" s="80"/>
      <c r="POY331" s="80"/>
      <c r="POZ331" s="80"/>
      <c r="PPA331" s="80"/>
      <c r="PPB331" s="80"/>
      <c r="PPC331" s="80"/>
      <c r="PPD331" s="80"/>
      <c r="PPE331" s="80"/>
      <c r="PPF331" s="80"/>
      <c r="PPG331" s="80"/>
      <c r="PPH331" s="80"/>
      <c r="PPI331" s="80"/>
      <c r="PPJ331" s="80"/>
      <c r="PPK331" s="80"/>
      <c r="PPL331" s="80"/>
      <c r="PPM331" s="80"/>
      <c r="PPN331" s="80"/>
      <c r="PPO331" s="80"/>
      <c r="PPP331" s="80"/>
      <c r="PPQ331" s="80"/>
      <c r="PPR331" s="80"/>
      <c r="PPS331" s="80"/>
      <c r="PPT331" s="80"/>
      <c r="PPU331" s="80"/>
      <c r="PPV331" s="80"/>
      <c r="PPW331" s="80"/>
      <c r="PPX331" s="80"/>
      <c r="PPY331" s="80"/>
      <c r="PPZ331" s="80"/>
      <c r="PQA331" s="80"/>
      <c r="PQB331" s="80"/>
      <c r="PQC331" s="80"/>
      <c r="PQD331" s="80"/>
      <c r="PQE331" s="80"/>
      <c r="PQF331" s="80"/>
      <c r="PQG331" s="80"/>
      <c r="PQH331" s="80"/>
      <c r="PQI331" s="80"/>
      <c r="PQJ331" s="80"/>
      <c r="PQK331" s="80"/>
      <c r="PQL331" s="80"/>
      <c r="PQM331" s="80"/>
      <c r="PQN331" s="80"/>
      <c r="PQO331" s="80"/>
      <c r="PQP331" s="80"/>
      <c r="PQQ331" s="80"/>
      <c r="PQR331" s="80"/>
      <c r="PQS331" s="80"/>
      <c r="PQT331" s="80"/>
      <c r="PQU331" s="80"/>
      <c r="PQV331" s="80"/>
      <c r="PQW331" s="80"/>
      <c r="PQX331" s="80"/>
      <c r="PQY331" s="80"/>
      <c r="PQZ331" s="80"/>
      <c r="PRA331" s="80"/>
      <c r="PRB331" s="80"/>
      <c r="PRC331" s="80"/>
      <c r="PRD331" s="80"/>
      <c r="PRE331" s="80"/>
      <c r="PRF331" s="80"/>
      <c r="PRG331" s="80"/>
      <c r="PRH331" s="80"/>
      <c r="PRI331" s="80"/>
      <c r="PRJ331" s="80"/>
      <c r="PRK331" s="80"/>
      <c r="PRL331" s="80"/>
      <c r="PRM331" s="80"/>
      <c r="PRN331" s="80"/>
      <c r="PRO331" s="80"/>
      <c r="PRP331" s="80"/>
      <c r="PRQ331" s="80"/>
      <c r="PRR331" s="80"/>
      <c r="PRS331" s="80"/>
      <c r="PRT331" s="80"/>
      <c r="PRU331" s="80"/>
      <c r="PRV331" s="80"/>
      <c r="PRW331" s="80"/>
      <c r="PRX331" s="80"/>
      <c r="PRY331" s="80"/>
      <c r="PRZ331" s="80"/>
      <c r="PSA331" s="80"/>
      <c r="PSB331" s="80"/>
      <c r="PSC331" s="80"/>
      <c r="PSD331" s="80"/>
      <c r="PSE331" s="80"/>
      <c r="PSF331" s="80"/>
      <c r="PSG331" s="80"/>
      <c r="PSH331" s="80"/>
      <c r="PSI331" s="80"/>
      <c r="PSJ331" s="80"/>
      <c r="PSK331" s="80"/>
      <c r="PSL331" s="80"/>
      <c r="PSM331" s="80"/>
      <c r="PSN331" s="80"/>
      <c r="PSO331" s="80"/>
      <c r="PSP331" s="80"/>
      <c r="PSQ331" s="80"/>
      <c r="PSR331" s="80"/>
      <c r="PSS331" s="80"/>
      <c r="PST331" s="80"/>
      <c r="PSU331" s="80"/>
      <c r="PSV331" s="80"/>
      <c r="PSW331" s="80"/>
      <c r="PSX331" s="80"/>
      <c r="PSY331" s="80"/>
      <c r="PSZ331" s="80"/>
      <c r="PTA331" s="80"/>
      <c r="PTB331" s="80"/>
      <c r="PTC331" s="80"/>
      <c r="PTD331" s="80"/>
      <c r="PTE331" s="80"/>
      <c r="PTF331" s="80"/>
      <c r="PTG331" s="80"/>
      <c r="PTH331" s="80"/>
      <c r="PTI331" s="80"/>
      <c r="PTJ331" s="80"/>
      <c r="PTK331" s="80"/>
      <c r="PTL331" s="80"/>
      <c r="PTM331" s="80"/>
      <c r="PTN331" s="80"/>
      <c r="PTO331" s="80"/>
      <c r="PTP331" s="80"/>
      <c r="PTQ331" s="80"/>
      <c r="PTR331" s="80"/>
      <c r="PTS331" s="80"/>
      <c r="PTT331" s="80"/>
      <c r="PTU331" s="80"/>
      <c r="PTV331" s="80"/>
      <c r="PTW331" s="80"/>
      <c r="PTX331" s="80"/>
      <c r="PTY331" s="80"/>
      <c r="PTZ331" s="80"/>
      <c r="PUA331" s="80"/>
      <c r="PUB331" s="80"/>
      <c r="PUC331" s="80"/>
      <c r="PUD331" s="80"/>
      <c r="PUE331" s="80"/>
      <c r="PUF331" s="80"/>
      <c r="PUG331" s="80"/>
      <c r="PUH331" s="80"/>
      <c r="PUI331" s="80"/>
      <c r="PUJ331" s="80"/>
      <c r="PUK331" s="80"/>
      <c r="PUL331" s="80"/>
      <c r="PUM331" s="80"/>
      <c r="PUN331" s="80"/>
      <c r="PUO331" s="80"/>
      <c r="PUP331" s="80"/>
      <c r="PUQ331" s="80"/>
      <c r="PUR331" s="80"/>
      <c r="PUS331" s="80"/>
      <c r="PUT331" s="80"/>
      <c r="PUU331" s="80"/>
      <c r="PUV331" s="80"/>
      <c r="PUW331" s="80"/>
      <c r="PUX331" s="80"/>
      <c r="PUY331" s="80"/>
      <c r="PUZ331" s="80"/>
      <c r="PVA331" s="80"/>
      <c r="PVB331" s="80"/>
      <c r="PVC331" s="80"/>
      <c r="PVD331" s="80"/>
      <c r="PVE331" s="80"/>
      <c r="PVF331" s="80"/>
      <c r="PVG331" s="80"/>
      <c r="PVH331" s="80"/>
      <c r="PVI331" s="80"/>
      <c r="PVJ331" s="80"/>
      <c r="PVK331" s="80"/>
      <c r="PVL331" s="80"/>
      <c r="PVM331" s="80"/>
      <c r="PVN331" s="80"/>
      <c r="PVO331" s="80"/>
      <c r="PVP331" s="80"/>
      <c r="PVQ331" s="80"/>
      <c r="PVR331" s="80"/>
      <c r="PVS331" s="80"/>
      <c r="PVT331" s="80"/>
      <c r="PVU331" s="80"/>
      <c r="PVV331" s="80"/>
      <c r="PVW331" s="80"/>
      <c r="PVX331" s="80"/>
      <c r="PVY331" s="80"/>
      <c r="PVZ331" s="80"/>
      <c r="PWA331" s="80"/>
      <c r="PWB331" s="80"/>
      <c r="PWC331" s="80"/>
      <c r="PWD331" s="80"/>
      <c r="PWE331" s="80"/>
      <c r="PWF331" s="80"/>
      <c r="PWG331" s="80"/>
      <c r="PWH331" s="80"/>
      <c r="PWI331" s="80"/>
      <c r="PWJ331" s="80"/>
      <c r="PWK331" s="80"/>
      <c r="PWL331" s="80"/>
      <c r="PWM331" s="80"/>
      <c r="PWN331" s="80"/>
      <c r="PWO331" s="80"/>
      <c r="PWP331" s="80"/>
      <c r="PWQ331" s="80"/>
      <c r="PWR331" s="80"/>
      <c r="PWS331" s="80"/>
      <c r="PWT331" s="80"/>
      <c r="PWU331" s="80"/>
      <c r="PWV331" s="80"/>
      <c r="PWW331" s="80"/>
      <c r="PWX331" s="80"/>
      <c r="PWY331" s="80"/>
      <c r="PWZ331" s="80"/>
      <c r="PXA331" s="80"/>
      <c r="PXB331" s="80"/>
      <c r="PXC331" s="80"/>
      <c r="PXD331" s="80"/>
      <c r="PXE331" s="80"/>
      <c r="PXF331" s="80"/>
      <c r="PXG331" s="80"/>
      <c r="PXH331" s="80"/>
      <c r="PXI331" s="80"/>
      <c r="PXJ331" s="80"/>
      <c r="PXK331" s="80"/>
      <c r="PXL331" s="80"/>
      <c r="PXM331" s="80"/>
      <c r="PXN331" s="80"/>
      <c r="PXO331" s="80"/>
      <c r="PXP331" s="80"/>
      <c r="PXQ331" s="80"/>
      <c r="PXR331" s="80"/>
      <c r="PXS331" s="80"/>
      <c r="PXT331" s="80"/>
      <c r="PXU331" s="80"/>
      <c r="PXV331" s="80"/>
      <c r="PXW331" s="80"/>
      <c r="PXX331" s="80"/>
      <c r="PXY331" s="80"/>
      <c r="PXZ331" s="80"/>
      <c r="PYA331" s="80"/>
      <c r="PYB331" s="80"/>
      <c r="PYC331" s="80"/>
      <c r="PYD331" s="80"/>
      <c r="PYE331" s="80"/>
      <c r="PYF331" s="80"/>
      <c r="PYG331" s="80"/>
      <c r="PYH331" s="80"/>
      <c r="PYI331" s="80"/>
      <c r="PYJ331" s="80"/>
      <c r="PYK331" s="80"/>
      <c r="PYL331" s="80"/>
      <c r="PYM331" s="80"/>
      <c r="PYN331" s="80"/>
      <c r="PYO331" s="80"/>
      <c r="PYP331" s="80"/>
      <c r="PYQ331" s="80"/>
      <c r="PYR331" s="80"/>
      <c r="PYS331" s="80"/>
      <c r="PYT331" s="80"/>
      <c r="PYU331" s="80"/>
      <c r="PYV331" s="80"/>
      <c r="PYW331" s="80"/>
      <c r="PYX331" s="80"/>
      <c r="PYY331" s="80"/>
      <c r="PYZ331" s="80"/>
      <c r="PZA331" s="80"/>
      <c r="PZB331" s="80"/>
      <c r="PZC331" s="80"/>
      <c r="PZD331" s="80"/>
      <c r="PZE331" s="80"/>
      <c r="PZF331" s="80"/>
      <c r="PZG331" s="80"/>
      <c r="PZH331" s="80"/>
      <c r="PZI331" s="80"/>
      <c r="PZJ331" s="80"/>
      <c r="PZK331" s="80"/>
      <c r="PZL331" s="80"/>
      <c r="PZM331" s="80"/>
      <c r="PZN331" s="80"/>
      <c r="PZO331" s="80"/>
      <c r="PZP331" s="80"/>
      <c r="PZQ331" s="80"/>
      <c r="PZR331" s="80"/>
      <c r="PZS331" s="80"/>
      <c r="PZT331" s="80"/>
      <c r="PZU331" s="80"/>
      <c r="PZV331" s="80"/>
      <c r="PZW331" s="80"/>
      <c r="PZX331" s="80"/>
      <c r="PZY331" s="80"/>
      <c r="PZZ331" s="80"/>
      <c r="QAA331" s="80"/>
      <c r="QAB331" s="80"/>
      <c r="QAC331" s="80"/>
      <c r="QAD331" s="80"/>
      <c r="QAE331" s="80"/>
      <c r="QAF331" s="80"/>
      <c r="QAG331" s="80"/>
      <c r="QAH331" s="80"/>
      <c r="QAI331" s="80"/>
      <c r="QAJ331" s="80"/>
      <c r="QAK331" s="80"/>
      <c r="QAL331" s="80"/>
      <c r="QAM331" s="80"/>
      <c r="QAN331" s="80"/>
      <c r="QAO331" s="80"/>
      <c r="QAP331" s="80"/>
      <c r="QAQ331" s="80"/>
      <c r="QAR331" s="80"/>
      <c r="QAS331" s="80"/>
      <c r="QAT331" s="80"/>
      <c r="QAU331" s="80"/>
      <c r="QAV331" s="80"/>
      <c r="QAW331" s="80"/>
      <c r="QAX331" s="80"/>
      <c r="QAY331" s="80"/>
      <c r="QAZ331" s="80"/>
      <c r="QBA331" s="80"/>
      <c r="QBB331" s="80"/>
      <c r="QBC331" s="80"/>
      <c r="QBD331" s="80"/>
      <c r="QBE331" s="80"/>
      <c r="QBF331" s="80"/>
      <c r="QBG331" s="80"/>
      <c r="QBH331" s="80"/>
      <c r="QBI331" s="80"/>
      <c r="QBJ331" s="80"/>
      <c r="QBK331" s="80"/>
      <c r="QBL331" s="80"/>
      <c r="QBM331" s="80"/>
      <c r="QBN331" s="80"/>
      <c r="QBO331" s="80"/>
      <c r="QBP331" s="80"/>
      <c r="QBQ331" s="80"/>
      <c r="QBR331" s="80"/>
      <c r="QBS331" s="80"/>
      <c r="QBT331" s="80"/>
      <c r="QBU331" s="80"/>
      <c r="QBV331" s="80"/>
      <c r="QBW331" s="80"/>
      <c r="QBX331" s="80"/>
      <c r="QBY331" s="80"/>
      <c r="QBZ331" s="80"/>
      <c r="QCA331" s="80"/>
      <c r="QCB331" s="80"/>
      <c r="QCC331" s="80"/>
      <c r="QCD331" s="80"/>
      <c r="QCE331" s="80"/>
      <c r="QCF331" s="80"/>
      <c r="QCG331" s="80"/>
      <c r="QCH331" s="80"/>
      <c r="QCI331" s="80"/>
      <c r="QCJ331" s="80"/>
      <c r="QCK331" s="80"/>
      <c r="QCL331" s="80"/>
      <c r="QCM331" s="80"/>
      <c r="QCN331" s="80"/>
      <c r="QCO331" s="80"/>
      <c r="QCP331" s="80"/>
      <c r="QCQ331" s="80"/>
      <c r="QCR331" s="80"/>
      <c r="QCS331" s="80"/>
      <c r="QCT331" s="80"/>
      <c r="QCU331" s="80"/>
      <c r="QCV331" s="80"/>
      <c r="QCW331" s="80"/>
      <c r="QCX331" s="80"/>
      <c r="QCY331" s="80"/>
      <c r="QCZ331" s="80"/>
      <c r="QDA331" s="80"/>
      <c r="QDB331" s="80"/>
      <c r="QDC331" s="80"/>
      <c r="QDD331" s="80"/>
      <c r="QDE331" s="80"/>
      <c r="QDF331" s="80"/>
      <c r="QDG331" s="80"/>
      <c r="QDH331" s="80"/>
      <c r="QDI331" s="80"/>
      <c r="QDJ331" s="80"/>
      <c r="QDK331" s="80"/>
      <c r="QDL331" s="80"/>
      <c r="QDM331" s="80"/>
      <c r="QDN331" s="80"/>
      <c r="QDO331" s="80"/>
      <c r="QDP331" s="80"/>
      <c r="QDQ331" s="80"/>
      <c r="QDR331" s="80"/>
      <c r="QDS331" s="80"/>
      <c r="QDT331" s="80"/>
      <c r="QDU331" s="80"/>
      <c r="QDV331" s="80"/>
      <c r="QDW331" s="80"/>
      <c r="QDX331" s="80"/>
      <c r="QDY331" s="80"/>
      <c r="QDZ331" s="80"/>
      <c r="QEA331" s="80"/>
      <c r="QEB331" s="80"/>
      <c r="QEC331" s="80"/>
      <c r="QED331" s="80"/>
      <c r="QEE331" s="80"/>
      <c r="QEF331" s="80"/>
      <c r="QEG331" s="80"/>
      <c r="QEH331" s="80"/>
      <c r="QEI331" s="80"/>
      <c r="QEJ331" s="80"/>
      <c r="QEK331" s="80"/>
      <c r="QEL331" s="80"/>
      <c r="QEM331" s="80"/>
      <c r="QEN331" s="80"/>
      <c r="QEO331" s="80"/>
      <c r="QEP331" s="80"/>
      <c r="QEQ331" s="80"/>
      <c r="QER331" s="80"/>
      <c r="QES331" s="80"/>
      <c r="QET331" s="80"/>
      <c r="QEU331" s="80"/>
      <c r="QEV331" s="80"/>
      <c r="QEW331" s="80"/>
      <c r="QEX331" s="80"/>
      <c r="QEY331" s="80"/>
      <c r="QEZ331" s="80"/>
      <c r="QFA331" s="80"/>
      <c r="QFB331" s="80"/>
      <c r="QFC331" s="80"/>
      <c r="QFD331" s="80"/>
      <c r="QFE331" s="80"/>
      <c r="QFF331" s="80"/>
      <c r="QFG331" s="80"/>
      <c r="QFH331" s="80"/>
      <c r="QFI331" s="80"/>
      <c r="QFJ331" s="80"/>
      <c r="QFK331" s="80"/>
      <c r="QFL331" s="80"/>
      <c r="QFM331" s="80"/>
      <c r="QFN331" s="80"/>
      <c r="QFO331" s="80"/>
      <c r="QFP331" s="80"/>
      <c r="QFQ331" s="80"/>
      <c r="QFR331" s="80"/>
      <c r="QFS331" s="80"/>
      <c r="QFT331" s="80"/>
      <c r="QFU331" s="80"/>
      <c r="QFV331" s="80"/>
      <c r="QFW331" s="80"/>
      <c r="QFX331" s="80"/>
      <c r="QFY331" s="80"/>
      <c r="QFZ331" s="80"/>
      <c r="QGA331" s="80"/>
      <c r="QGB331" s="80"/>
      <c r="QGC331" s="80"/>
      <c r="QGD331" s="80"/>
      <c r="QGE331" s="80"/>
      <c r="QGF331" s="80"/>
      <c r="QGG331" s="80"/>
      <c r="QGH331" s="80"/>
      <c r="QGI331" s="80"/>
      <c r="QGJ331" s="80"/>
      <c r="QGK331" s="80"/>
      <c r="QGL331" s="80"/>
      <c r="QGM331" s="80"/>
      <c r="QGN331" s="80"/>
      <c r="QGO331" s="80"/>
      <c r="QGP331" s="80"/>
      <c r="QGQ331" s="80"/>
      <c r="QGR331" s="80"/>
      <c r="QGS331" s="80"/>
      <c r="QGT331" s="80"/>
      <c r="QGU331" s="80"/>
      <c r="QGV331" s="80"/>
      <c r="QGW331" s="80"/>
      <c r="QGX331" s="80"/>
      <c r="QGY331" s="80"/>
      <c r="QGZ331" s="80"/>
      <c r="QHA331" s="80"/>
      <c r="QHB331" s="80"/>
      <c r="QHC331" s="80"/>
      <c r="QHD331" s="80"/>
      <c r="QHE331" s="80"/>
      <c r="QHF331" s="80"/>
      <c r="QHG331" s="80"/>
      <c r="QHH331" s="80"/>
      <c r="QHI331" s="80"/>
      <c r="QHJ331" s="80"/>
      <c r="QHK331" s="80"/>
      <c r="QHL331" s="80"/>
      <c r="QHM331" s="80"/>
      <c r="QHN331" s="80"/>
      <c r="QHO331" s="80"/>
      <c r="QHP331" s="80"/>
      <c r="QHQ331" s="80"/>
      <c r="QHR331" s="80"/>
      <c r="QHS331" s="80"/>
      <c r="QHT331" s="80"/>
      <c r="QHU331" s="80"/>
      <c r="QHV331" s="80"/>
      <c r="QHW331" s="80"/>
      <c r="QHX331" s="80"/>
      <c r="QHY331" s="80"/>
      <c r="QHZ331" s="80"/>
      <c r="QIA331" s="80"/>
      <c r="QIB331" s="80"/>
      <c r="QIC331" s="80"/>
      <c r="QID331" s="80"/>
      <c r="QIE331" s="80"/>
      <c r="QIF331" s="80"/>
      <c r="QIG331" s="80"/>
      <c r="QIH331" s="80"/>
      <c r="QII331" s="80"/>
      <c r="QIJ331" s="80"/>
      <c r="QIK331" s="80"/>
      <c r="QIL331" s="80"/>
      <c r="QIM331" s="80"/>
      <c r="QIN331" s="80"/>
      <c r="QIO331" s="80"/>
      <c r="QIP331" s="80"/>
      <c r="QIQ331" s="80"/>
      <c r="QIR331" s="80"/>
      <c r="QIS331" s="80"/>
      <c r="QIT331" s="80"/>
      <c r="QIU331" s="80"/>
      <c r="QIV331" s="80"/>
      <c r="QIW331" s="80"/>
      <c r="QIX331" s="80"/>
      <c r="QIY331" s="80"/>
      <c r="QIZ331" s="80"/>
      <c r="QJA331" s="80"/>
      <c r="QJB331" s="80"/>
      <c r="QJC331" s="80"/>
      <c r="QJD331" s="80"/>
      <c r="QJE331" s="80"/>
      <c r="QJF331" s="80"/>
      <c r="QJG331" s="80"/>
      <c r="QJH331" s="80"/>
      <c r="QJI331" s="80"/>
      <c r="QJJ331" s="80"/>
      <c r="QJK331" s="80"/>
      <c r="QJL331" s="80"/>
      <c r="QJM331" s="80"/>
      <c r="QJN331" s="80"/>
      <c r="QJO331" s="80"/>
      <c r="QJP331" s="80"/>
      <c r="QJQ331" s="80"/>
      <c r="QJR331" s="80"/>
      <c r="QJS331" s="80"/>
      <c r="QJT331" s="80"/>
      <c r="QJU331" s="80"/>
      <c r="QJV331" s="80"/>
      <c r="QJW331" s="80"/>
      <c r="QJX331" s="80"/>
      <c r="QJY331" s="80"/>
      <c r="QJZ331" s="80"/>
      <c r="QKA331" s="80"/>
      <c r="QKB331" s="80"/>
      <c r="QKC331" s="80"/>
      <c r="QKD331" s="80"/>
      <c r="QKE331" s="80"/>
      <c r="QKF331" s="80"/>
      <c r="QKG331" s="80"/>
      <c r="QKH331" s="80"/>
      <c r="QKI331" s="80"/>
      <c r="QKJ331" s="80"/>
      <c r="QKK331" s="80"/>
      <c r="QKL331" s="80"/>
      <c r="QKM331" s="80"/>
      <c r="QKN331" s="80"/>
      <c r="QKO331" s="80"/>
      <c r="QKP331" s="80"/>
      <c r="QKQ331" s="80"/>
      <c r="QKR331" s="80"/>
      <c r="QKS331" s="80"/>
      <c r="QKT331" s="80"/>
      <c r="QKU331" s="80"/>
      <c r="QKV331" s="80"/>
      <c r="QKW331" s="80"/>
      <c r="QKX331" s="80"/>
      <c r="QKY331" s="80"/>
      <c r="QKZ331" s="80"/>
      <c r="QLA331" s="80"/>
      <c r="QLB331" s="80"/>
      <c r="QLC331" s="80"/>
      <c r="QLD331" s="80"/>
      <c r="QLE331" s="80"/>
      <c r="QLF331" s="80"/>
      <c r="QLG331" s="80"/>
      <c r="QLH331" s="80"/>
      <c r="QLI331" s="80"/>
      <c r="QLJ331" s="80"/>
      <c r="QLK331" s="80"/>
      <c r="QLL331" s="80"/>
      <c r="QLM331" s="80"/>
      <c r="QLN331" s="80"/>
      <c r="QLO331" s="80"/>
      <c r="QLP331" s="80"/>
      <c r="QLQ331" s="80"/>
      <c r="QLR331" s="80"/>
      <c r="QLS331" s="80"/>
      <c r="QLT331" s="80"/>
      <c r="QLU331" s="80"/>
      <c r="QLV331" s="80"/>
      <c r="QLW331" s="80"/>
      <c r="QLX331" s="80"/>
      <c r="QLY331" s="80"/>
      <c r="QLZ331" s="80"/>
      <c r="QMA331" s="80"/>
      <c r="QMB331" s="80"/>
      <c r="QMC331" s="80"/>
      <c r="QMD331" s="80"/>
      <c r="QME331" s="80"/>
      <c r="QMF331" s="80"/>
      <c r="QMG331" s="80"/>
      <c r="QMH331" s="80"/>
      <c r="QMI331" s="80"/>
      <c r="QMJ331" s="80"/>
      <c r="QMK331" s="80"/>
      <c r="QML331" s="80"/>
      <c r="QMM331" s="80"/>
      <c r="QMN331" s="80"/>
      <c r="QMO331" s="80"/>
      <c r="QMP331" s="80"/>
      <c r="QMQ331" s="80"/>
      <c r="QMR331" s="80"/>
      <c r="QMS331" s="80"/>
      <c r="QMT331" s="80"/>
      <c r="QMU331" s="80"/>
      <c r="QMV331" s="80"/>
      <c r="QMW331" s="80"/>
      <c r="QMX331" s="80"/>
      <c r="QMY331" s="80"/>
      <c r="QMZ331" s="80"/>
      <c r="QNA331" s="80"/>
      <c r="QNB331" s="80"/>
      <c r="QNC331" s="80"/>
      <c r="QND331" s="80"/>
      <c r="QNE331" s="80"/>
      <c r="QNF331" s="80"/>
      <c r="QNG331" s="80"/>
      <c r="QNH331" s="80"/>
      <c r="QNI331" s="80"/>
      <c r="QNJ331" s="80"/>
      <c r="QNK331" s="80"/>
      <c r="QNL331" s="80"/>
      <c r="QNM331" s="80"/>
      <c r="QNN331" s="80"/>
      <c r="QNO331" s="80"/>
      <c r="QNP331" s="80"/>
      <c r="QNQ331" s="80"/>
      <c r="QNR331" s="80"/>
      <c r="QNS331" s="80"/>
      <c r="QNT331" s="80"/>
      <c r="QNU331" s="80"/>
      <c r="QNV331" s="80"/>
      <c r="QNW331" s="80"/>
      <c r="QNX331" s="80"/>
      <c r="QNY331" s="80"/>
      <c r="QNZ331" s="80"/>
      <c r="QOA331" s="80"/>
      <c r="QOB331" s="80"/>
      <c r="QOC331" s="80"/>
      <c r="QOD331" s="80"/>
      <c r="QOE331" s="80"/>
      <c r="QOF331" s="80"/>
      <c r="QOG331" s="80"/>
      <c r="QOH331" s="80"/>
      <c r="QOI331" s="80"/>
      <c r="QOJ331" s="80"/>
      <c r="QOK331" s="80"/>
      <c r="QOL331" s="80"/>
      <c r="QOM331" s="80"/>
      <c r="QON331" s="80"/>
      <c r="QOO331" s="80"/>
      <c r="QOP331" s="80"/>
      <c r="QOQ331" s="80"/>
      <c r="QOR331" s="80"/>
      <c r="QOS331" s="80"/>
      <c r="QOT331" s="80"/>
      <c r="QOU331" s="80"/>
      <c r="QOV331" s="80"/>
      <c r="QOW331" s="80"/>
      <c r="QOX331" s="80"/>
      <c r="QOY331" s="80"/>
      <c r="QOZ331" s="80"/>
      <c r="QPA331" s="80"/>
      <c r="QPB331" s="80"/>
      <c r="QPC331" s="80"/>
      <c r="QPD331" s="80"/>
      <c r="QPE331" s="80"/>
      <c r="QPF331" s="80"/>
      <c r="QPG331" s="80"/>
      <c r="QPH331" s="80"/>
      <c r="QPI331" s="80"/>
      <c r="QPJ331" s="80"/>
      <c r="QPK331" s="80"/>
      <c r="QPL331" s="80"/>
      <c r="QPM331" s="80"/>
      <c r="QPN331" s="80"/>
      <c r="QPO331" s="80"/>
      <c r="QPP331" s="80"/>
      <c r="QPQ331" s="80"/>
      <c r="QPR331" s="80"/>
      <c r="QPS331" s="80"/>
      <c r="QPT331" s="80"/>
      <c r="QPU331" s="80"/>
      <c r="QPV331" s="80"/>
      <c r="QPW331" s="80"/>
      <c r="QPX331" s="80"/>
      <c r="QPY331" s="80"/>
      <c r="QPZ331" s="80"/>
      <c r="QQA331" s="80"/>
      <c r="QQB331" s="80"/>
      <c r="QQC331" s="80"/>
      <c r="QQD331" s="80"/>
      <c r="QQE331" s="80"/>
      <c r="QQF331" s="80"/>
      <c r="QQG331" s="80"/>
      <c r="QQH331" s="80"/>
      <c r="QQI331" s="80"/>
      <c r="QQJ331" s="80"/>
      <c r="QQK331" s="80"/>
      <c r="QQL331" s="80"/>
      <c r="QQM331" s="80"/>
      <c r="QQN331" s="80"/>
      <c r="QQO331" s="80"/>
      <c r="QQP331" s="80"/>
      <c r="QQQ331" s="80"/>
      <c r="QQR331" s="80"/>
      <c r="QQS331" s="80"/>
      <c r="QQT331" s="80"/>
      <c r="QQU331" s="80"/>
      <c r="QQV331" s="80"/>
      <c r="QQW331" s="80"/>
      <c r="QQX331" s="80"/>
      <c r="QQY331" s="80"/>
      <c r="QQZ331" s="80"/>
      <c r="QRA331" s="80"/>
      <c r="QRB331" s="80"/>
      <c r="QRC331" s="80"/>
      <c r="QRD331" s="80"/>
      <c r="QRE331" s="80"/>
      <c r="QRF331" s="80"/>
      <c r="QRG331" s="80"/>
      <c r="QRH331" s="80"/>
      <c r="QRI331" s="80"/>
      <c r="QRJ331" s="80"/>
      <c r="QRK331" s="80"/>
      <c r="QRL331" s="80"/>
      <c r="QRM331" s="80"/>
      <c r="QRN331" s="80"/>
      <c r="QRO331" s="80"/>
      <c r="QRP331" s="80"/>
      <c r="QRQ331" s="80"/>
      <c r="QRR331" s="80"/>
      <c r="QRS331" s="80"/>
      <c r="QRT331" s="80"/>
      <c r="QRU331" s="80"/>
      <c r="QRV331" s="80"/>
      <c r="QRW331" s="80"/>
      <c r="QRX331" s="80"/>
      <c r="QRY331" s="80"/>
      <c r="QRZ331" s="80"/>
      <c r="QSA331" s="80"/>
      <c r="QSB331" s="80"/>
      <c r="QSC331" s="80"/>
      <c r="QSD331" s="80"/>
      <c r="QSE331" s="80"/>
      <c r="QSF331" s="80"/>
      <c r="QSG331" s="80"/>
      <c r="QSH331" s="80"/>
      <c r="QSI331" s="80"/>
      <c r="QSJ331" s="80"/>
      <c r="QSK331" s="80"/>
      <c r="QSL331" s="80"/>
      <c r="QSM331" s="80"/>
      <c r="QSN331" s="80"/>
      <c r="QSO331" s="80"/>
      <c r="QSP331" s="80"/>
      <c r="QSQ331" s="80"/>
      <c r="QSR331" s="80"/>
      <c r="QSS331" s="80"/>
      <c r="QST331" s="80"/>
      <c r="QSU331" s="80"/>
      <c r="QSV331" s="80"/>
      <c r="QSW331" s="80"/>
      <c r="QSX331" s="80"/>
      <c r="QSY331" s="80"/>
      <c r="QSZ331" s="80"/>
      <c r="QTA331" s="80"/>
      <c r="QTB331" s="80"/>
      <c r="QTC331" s="80"/>
      <c r="QTD331" s="80"/>
      <c r="QTE331" s="80"/>
      <c r="QTF331" s="80"/>
      <c r="QTG331" s="80"/>
      <c r="QTH331" s="80"/>
      <c r="QTI331" s="80"/>
      <c r="QTJ331" s="80"/>
      <c r="QTK331" s="80"/>
      <c r="QTL331" s="80"/>
      <c r="QTM331" s="80"/>
      <c r="QTN331" s="80"/>
      <c r="QTO331" s="80"/>
      <c r="QTP331" s="80"/>
      <c r="QTQ331" s="80"/>
      <c r="QTR331" s="80"/>
      <c r="QTS331" s="80"/>
      <c r="QTT331" s="80"/>
      <c r="QTU331" s="80"/>
      <c r="QTV331" s="80"/>
      <c r="QTW331" s="80"/>
      <c r="QTX331" s="80"/>
      <c r="QTY331" s="80"/>
      <c r="QTZ331" s="80"/>
      <c r="QUA331" s="80"/>
      <c r="QUB331" s="80"/>
      <c r="QUC331" s="80"/>
      <c r="QUD331" s="80"/>
      <c r="QUE331" s="80"/>
      <c r="QUF331" s="80"/>
      <c r="QUG331" s="80"/>
      <c r="QUH331" s="80"/>
      <c r="QUI331" s="80"/>
      <c r="QUJ331" s="80"/>
      <c r="QUK331" s="80"/>
      <c r="QUL331" s="80"/>
      <c r="QUM331" s="80"/>
      <c r="QUN331" s="80"/>
      <c r="QUO331" s="80"/>
      <c r="QUP331" s="80"/>
      <c r="QUQ331" s="80"/>
      <c r="QUR331" s="80"/>
      <c r="QUS331" s="80"/>
      <c r="QUT331" s="80"/>
      <c r="QUU331" s="80"/>
      <c r="QUV331" s="80"/>
      <c r="QUW331" s="80"/>
      <c r="QUX331" s="80"/>
      <c r="QUY331" s="80"/>
      <c r="QUZ331" s="80"/>
      <c r="QVA331" s="80"/>
      <c r="QVB331" s="80"/>
      <c r="QVC331" s="80"/>
      <c r="QVD331" s="80"/>
      <c r="QVE331" s="80"/>
      <c r="QVF331" s="80"/>
      <c r="QVG331" s="80"/>
      <c r="QVH331" s="80"/>
      <c r="QVI331" s="80"/>
      <c r="QVJ331" s="80"/>
      <c r="QVK331" s="80"/>
      <c r="QVL331" s="80"/>
      <c r="QVM331" s="80"/>
      <c r="QVN331" s="80"/>
      <c r="QVO331" s="80"/>
      <c r="QVP331" s="80"/>
      <c r="QVQ331" s="80"/>
      <c r="QVR331" s="80"/>
      <c r="QVS331" s="80"/>
      <c r="QVT331" s="80"/>
      <c r="QVU331" s="80"/>
      <c r="QVV331" s="80"/>
      <c r="QVW331" s="80"/>
      <c r="QVX331" s="80"/>
      <c r="QVY331" s="80"/>
      <c r="QVZ331" s="80"/>
      <c r="QWA331" s="80"/>
      <c r="QWB331" s="80"/>
      <c r="QWC331" s="80"/>
      <c r="QWD331" s="80"/>
      <c r="QWE331" s="80"/>
      <c r="QWF331" s="80"/>
      <c r="QWG331" s="80"/>
      <c r="QWH331" s="80"/>
      <c r="QWI331" s="80"/>
      <c r="QWJ331" s="80"/>
      <c r="QWK331" s="80"/>
      <c r="QWL331" s="80"/>
      <c r="QWM331" s="80"/>
      <c r="QWN331" s="80"/>
      <c r="QWO331" s="80"/>
      <c r="QWP331" s="80"/>
      <c r="QWQ331" s="80"/>
      <c r="QWR331" s="80"/>
      <c r="QWS331" s="80"/>
      <c r="QWT331" s="80"/>
      <c r="QWU331" s="80"/>
      <c r="QWV331" s="80"/>
      <c r="QWW331" s="80"/>
      <c r="QWX331" s="80"/>
      <c r="QWY331" s="80"/>
      <c r="QWZ331" s="80"/>
      <c r="QXA331" s="80"/>
      <c r="QXB331" s="80"/>
      <c r="QXC331" s="80"/>
      <c r="QXD331" s="80"/>
      <c r="QXE331" s="80"/>
      <c r="QXF331" s="80"/>
      <c r="QXG331" s="80"/>
      <c r="QXH331" s="80"/>
      <c r="QXI331" s="80"/>
      <c r="QXJ331" s="80"/>
      <c r="QXK331" s="80"/>
      <c r="QXL331" s="80"/>
      <c r="QXM331" s="80"/>
      <c r="QXN331" s="80"/>
      <c r="QXO331" s="80"/>
      <c r="QXP331" s="80"/>
      <c r="QXQ331" s="80"/>
      <c r="QXR331" s="80"/>
      <c r="QXS331" s="80"/>
      <c r="QXT331" s="80"/>
      <c r="QXU331" s="80"/>
      <c r="QXV331" s="80"/>
      <c r="QXW331" s="80"/>
      <c r="QXX331" s="80"/>
      <c r="QXY331" s="80"/>
      <c r="QXZ331" s="80"/>
      <c r="QYA331" s="80"/>
      <c r="QYB331" s="80"/>
      <c r="QYC331" s="80"/>
      <c r="QYD331" s="80"/>
      <c r="QYE331" s="80"/>
      <c r="QYF331" s="80"/>
      <c r="QYG331" s="80"/>
      <c r="QYH331" s="80"/>
      <c r="QYI331" s="80"/>
      <c r="QYJ331" s="80"/>
      <c r="QYK331" s="80"/>
      <c r="QYL331" s="80"/>
      <c r="QYM331" s="80"/>
      <c r="QYN331" s="80"/>
      <c r="QYO331" s="80"/>
      <c r="QYP331" s="80"/>
      <c r="QYQ331" s="80"/>
      <c r="QYR331" s="80"/>
      <c r="QYS331" s="80"/>
      <c r="QYT331" s="80"/>
      <c r="QYU331" s="80"/>
      <c r="QYV331" s="80"/>
      <c r="QYW331" s="80"/>
      <c r="QYX331" s="80"/>
      <c r="QYY331" s="80"/>
      <c r="QYZ331" s="80"/>
      <c r="QZA331" s="80"/>
      <c r="QZB331" s="80"/>
      <c r="QZC331" s="80"/>
      <c r="QZD331" s="80"/>
      <c r="QZE331" s="80"/>
      <c r="QZF331" s="80"/>
      <c r="QZG331" s="80"/>
      <c r="QZH331" s="80"/>
      <c r="QZI331" s="80"/>
      <c r="QZJ331" s="80"/>
      <c r="QZK331" s="80"/>
      <c r="QZL331" s="80"/>
      <c r="QZM331" s="80"/>
      <c r="QZN331" s="80"/>
      <c r="QZO331" s="80"/>
      <c r="QZP331" s="80"/>
      <c r="QZQ331" s="80"/>
      <c r="QZR331" s="80"/>
      <c r="QZS331" s="80"/>
      <c r="QZT331" s="80"/>
      <c r="QZU331" s="80"/>
      <c r="QZV331" s="80"/>
      <c r="QZW331" s="80"/>
      <c r="QZX331" s="80"/>
      <c r="QZY331" s="80"/>
      <c r="QZZ331" s="80"/>
      <c r="RAA331" s="80"/>
      <c r="RAB331" s="80"/>
      <c r="RAC331" s="80"/>
      <c r="RAD331" s="80"/>
      <c r="RAE331" s="80"/>
      <c r="RAF331" s="80"/>
      <c r="RAG331" s="80"/>
      <c r="RAH331" s="80"/>
      <c r="RAI331" s="80"/>
      <c r="RAJ331" s="80"/>
      <c r="RAK331" s="80"/>
      <c r="RAL331" s="80"/>
      <c r="RAM331" s="80"/>
      <c r="RAN331" s="80"/>
      <c r="RAO331" s="80"/>
      <c r="RAP331" s="80"/>
      <c r="RAQ331" s="80"/>
      <c r="RAR331" s="80"/>
      <c r="RAS331" s="80"/>
      <c r="RAT331" s="80"/>
      <c r="RAU331" s="80"/>
      <c r="RAV331" s="80"/>
      <c r="RAW331" s="80"/>
      <c r="RAX331" s="80"/>
      <c r="RAY331" s="80"/>
      <c r="RAZ331" s="80"/>
      <c r="RBA331" s="80"/>
      <c r="RBB331" s="80"/>
      <c r="RBC331" s="80"/>
      <c r="RBD331" s="80"/>
      <c r="RBE331" s="80"/>
      <c r="RBF331" s="80"/>
      <c r="RBG331" s="80"/>
      <c r="RBH331" s="80"/>
      <c r="RBI331" s="80"/>
      <c r="RBJ331" s="80"/>
      <c r="RBK331" s="80"/>
      <c r="RBL331" s="80"/>
      <c r="RBM331" s="80"/>
      <c r="RBN331" s="80"/>
      <c r="RBO331" s="80"/>
      <c r="RBP331" s="80"/>
      <c r="RBQ331" s="80"/>
      <c r="RBR331" s="80"/>
      <c r="RBS331" s="80"/>
      <c r="RBT331" s="80"/>
      <c r="RBU331" s="80"/>
      <c r="RBV331" s="80"/>
      <c r="RBW331" s="80"/>
      <c r="RBX331" s="80"/>
      <c r="RBY331" s="80"/>
      <c r="RBZ331" s="80"/>
      <c r="RCA331" s="80"/>
      <c r="RCB331" s="80"/>
      <c r="RCC331" s="80"/>
      <c r="RCD331" s="80"/>
      <c r="RCE331" s="80"/>
      <c r="RCF331" s="80"/>
      <c r="RCG331" s="80"/>
      <c r="RCH331" s="80"/>
      <c r="RCI331" s="80"/>
      <c r="RCJ331" s="80"/>
      <c r="RCK331" s="80"/>
      <c r="RCL331" s="80"/>
      <c r="RCM331" s="80"/>
      <c r="RCN331" s="80"/>
      <c r="RCO331" s="80"/>
      <c r="RCP331" s="80"/>
      <c r="RCQ331" s="80"/>
      <c r="RCR331" s="80"/>
      <c r="RCS331" s="80"/>
      <c r="RCT331" s="80"/>
      <c r="RCU331" s="80"/>
      <c r="RCV331" s="80"/>
      <c r="RCW331" s="80"/>
      <c r="RCX331" s="80"/>
      <c r="RCY331" s="80"/>
      <c r="RCZ331" s="80"/>
      <c r="RDA331" s="80"/>
      <c r="RDB331" s="80"/>
      <c r="RDC331" s="80"/>
      <c r="RDD331" s="80"/>
      <c r="RDE331" s="80"/>
      <c r="RDF331" s="80"/>
      <c r="RDG331" s="80"/>
      <c r="RDH331" s="80"/>
      <c r="RDI331" s="80"/>
      <c r="RDJ331" s="80"/>
      <c r="RDK331" s="80"/>
      <c r="RDL331" s="80"/>
      <c r="RDM331" s="80"/>
      <c r="RDN331" s="80"/>
      <c r="RDO331" s="80"/>
      <c r="RDP331" s="80"/>
      <c r="RDQ331" s="80"/>
      <c r="RDR331" s="80"/>
      <c r="RDS331" s="80"/>
      <c r="RDT331" s="80"/>
      <c r="RDU331" s="80"/>
      <c r="RDV331" s="80"/>
      <c r="RDW331" s="80"/>
      <c r="RDX331" s="80"/>
      <c r="RDY331" s="80"/>
      <c r="RDZ331" s="80"/>
      <c r="REA331" s="80"/>
      <c r="REB331" s="80"/>
      <c r="REC331" s="80"/>
      <c r="RED331" s="80"/>
      <c r="REE331" s="80"/>
      <c r="REF331" s="80"/>
      <c r="REG331" s="80"/>
      <c r="REH331" s="80"/>
      <c r="REI331" s="80"/>
      <c r="REJ331" s="80"/>
      <c r="REK331" s="80"/>
      <c r="REL331" s="80"/>
      <c r="REM331" s="80"/>
      <c r="REN331" s="80"/>
      <c r="REO331" s="80"/>
      <c r="REP331" s="80"/>
      <c r="REQ331" s="80"/>
      <c r="RER331" s="80"/>
      <c r="RES331" s="80"/>
      <c r="RET331" s="80"/>
      <c r="REU331" s="80"/>
      <c r="REV331" s="80"/>
      <c r="REW331" s="80"/>
      <c r="REX331" s="80"/>
      <c r="REY331" s="80"/>
      <c r="REZ331" s="80"/>
      <c r="RFA331" s="80"/>
      <c r="RFB331" s="80"/>
      <c r="RFC331" s="80"/>
      <c r="RFD331" s="80"/>
      <c r="RFE331" s="80"/>
      <c r="RFF331" s="80"/>
      <c r="RFG331" s="80"/>
      <c r="RFH331" s="80"/>
      <c r="RFI331" s="80"/>
      <c r="RFJ331" s="80"/>
      <c r="RFK331" s="80"/>
      <c r="RFL331" s="80"/>
      <c r="RFM331" s="80"/>
      <c r="RFN331" s="80"/>
      <c r="RFO331" s="80"/>
      <c r="RFP331" s="80"/>
      <c r="RFQ331" s="80"/>
      <c r="RFR331" s="80"/>
      <c r="RFS331" s="80"/>
      <c r="RFT331" s="80"/>
      <c r="RFU331" s="80"/>
      <c r="RFV331" s="80"/>
      <c r="RFW331" s="80"/>
      <c r="RFX331" s="80"/>
      <c r="RFY331" s="80"/>
      <c r="RFZ331" s="80"/>
      <c r="RGA331" s="80"/>
      <c r="RGB331" s="80"/>
      <c r="RGC331" s="80"/>
      <c r="RGD331" s="80"/>
      <c r="RGE331" s="80"/>
      <c r="RGF331" s="80"/>
      <c r="RGG331" s="80"/>
      <c r="RGH331" s="80"/>
      <c r="RGI331" s="80"/>
      <c r="RGJ331" s="80"/>
      <c r="RGK331" s="80"/>
      <c r="RGL331" s="80"/>
      <c r="RGM331" s="80"/>
      <c r="RGN331" s="80"/>
      <c r="RGO331" s="80"/>
      <c r="RGP331" s="80"/>
      <c r="RGQ331" s="80"/>
      <c r="RGR331" s="80"/>
      <c r="RGS331" s="80"/>
      <c r="RGT331" s="80"/>
      <c r="RGU331" s="80"/>
      <c r="RGV331" s="80"/>
      <c r="RGW331" s="80"/>
      <c r="RGX331" s="80"/>
      <c r="RGY331" s="80"/>
      <c r="RGZ331" s="80"/>
      <c r="RHA331" s="80"/>
      <c r="RHB331" s="80"/>
      <c r="RHC331" s="80"/>
      <c r="RHD331" s="80"/>
      <c r="RHE331" s="80"/>
      <c r="RHF331" s="80"/>
      <c r="RHG331" s="80"/>
      <c r="RHH331" s="80"/>
      <c r="RHI331" s="80"/>
      <c r="RHJ331" s="80"/>
      <c r="RHK331" s="80"/>
      <c r="RHL331" s="80"/>
      <c r="RHM331" s="80"/>
      <c r="RHN331" s="80"/>
      <c r="RHO331" s="80"/>
      <c r="RHP331" s="80"/>
      <c r="RHQ331" s="80"/>
      <c r="RHR331" s="80"/>
      <c r="RHS331" s="80"/>
      <c r="RHT331" s="80"/>
      <c r="RHU331" s="80"/>
      <c r="RHV331" s="80"/>
      <c r="RHW331" s="80"/>
      <c r="RHX331" s="80"/>
      <c r="RHY331" s="80"/>
      <c r="RHZ331" s="80"/>
      <c r="RIA331" s="80"/>
      <c r="RIB331" s="80"/>
      <c r="RIC331" s="80"/>
      <c r="RID331" s="80"/>
      <c r="RIE331" s="80"/>
      <c r="RIF331" s="80"/>
      <c r="RIG331" s="80"/>
      <c r="RIH331" s="80"/>
      <c r="RII331" s="80"/>
      <c r="RIJ331" s="80"/>
      <c r="RIK331" s="80"/>
      <c r="RIL331" s="80"/>
      <c r="RIM331" s="80"/>
      <c r="RIN331" s="80"/>
      <c r="RIO331" s="80"/>
      <c r="RIP331" s="80"/>
      <c r="RIQ331" s="80"/>
      <c r="RIR331" s="80"/>
      <c r="RIS331" s="80"/>
      <c r="RIT331" s="80"/>
      <c r="RIU331" s="80"/>
      <c r="RIV331" s="80"/>
      <c r="RIW331" s="80"/>
      <c r="RIX331" s="80"/>
      <c r="RIY331" s="80"/>
      <c r="RIZ331" s="80"/>
      <c r="RJA331" s="80"/>
      <c r="RJB331" s="80"/>
      <c r="RJC331" s="80"/>
      <c r="RJD331" s="80"/>
      <c r="RJE331" s="80"/>
      <c r="RJF331" s="80"/>
      <c r="RJG331" s="80"/>
      <c r="RJH331" s="80"/>
      <c r="RJI331" s="80"/>
      <c r="RJJ331" s="80"/>
      <c r="RJK331" s="80"/>
      <c r="RJL331" s="80"/>
      <c r="RJM331" s="80"/>
      <c r="RJN331" s="80"/>
      <c r="RJO331" s="80"/>
      <c r="RJP331" s="80"/>
      <c r="RJQ331" s="80"/>
      <c r="RJR331" s="80"/>
      <c r="RJS331" s="80"/>
      <c r="RJT331" s="80"/>
      <c r="RJU331" s="80"/>
      <c r="RJV331" s="80"/>
      <c r="RJW331" s="80"/>
      <c r="RJX331" s="80"/>
      <c r="RJY331" s="80"/>
      <c r="RJZ331" s="80"/>
      <c r="RKA331" s="80"/>
      <c r="RKB331" s="80"/>
      <c r="RKC331" s="80"/>
      <c r="RKD331" s="80"/>
      <c r="RKE331" s="80"/>
      <c r="RKF331" s="80"/>
      <c r="RKG331" s="80"/>
      <c r="RKH331" s="80"/>
      <c r="RKI331" s="80"/>
      <c r="RKJ331" s="80"/>
      <c r="RKK331" s="80"/>
      <c r="RKL331" s="80"/>
      <c r="RKM331" s="80"/>
      <c r="RKN331" s="80"/>
      <c r="RKO331" s="80"/>
      <c r="RKP331" s="80"/>
      <c r="RKQ331" s="80"/>
      <c r="RKR331" s="80"/>
      <c r="RKS331" s="80"/>
      <c r="RKT331" s="80"/>
      <c r="RKU331" s="80"/>
      <c r="RKV331" s="80"/>
      <c r="RKW331" s="80"/>
      <c r="RKX331" s="80"/>
      <c r="RKY331" s="80"/>
      <c r="RKZ331" s="80"/>
      <c r="RLA331" s="80"/>
      <c r="RLB331" s="80"/>
      <c r="RLC331" s="80"/>
      <c r="RLD331" s="80"/>
      <c r="RLE331" s="80"/>
      <c r="RLF331" s="80"/>
      <c r="RLG331" s="80"/>
      <c r="RLH331" s="80"/>
      <c r="RLI331" s="80"/>
      <c r="RLJ331" s="80"/>
      <c r="RLK331" s="80"/>
      <c r="RLL331" s="80"/>
      <c r="RLM331" s="80"/>
      <c r="RLN331" s="80"/>
      <c r="RLO331" s="80"/>
      <c r="RLP331" s="80"/>
      <c r="RLQ331" s="80"/>
      <c r="RLR331" s="80"/>
      <c r="RLS331" s="80"/>
      <c r="RLT331" s="80"/>
      <c r="RLU331" s="80"/>
      <c r="RLV331" s="80"/>
      <c r="RLW331" s="80"/>
      <c r="RLX331" s="80"/>
      <c r="RLY331" s="80"/>
      <c r="RLZ331" s="80"/>
      <c r="RMA331" s="80"/>
      <c r="RMB331" s="80"/>
      <c r="RMC331" s="80"/>
      <c r="RMD331" s="80"/>
      <c r="RME331" s="80"/>
      <c r="RMF331" s="80"/>
      <c r="RMG331" s="80"/>
      <c r="RMH331" s="80"/>
      <c r="RMI331" s="80"/>
      <c r="RMJ331" s="80"/>
      <c r="RMK331" s="80"/>
      <c r="RML331" s="80"/>
      <c r="RMM331" s="80"/>
      <c r="RMN331" s="80"/>
      <c r="RMO331" s="80"/>
      <c r="RMP331" s="80"/>
      <c r="RMQ331" s="80"/>
      <c r="RMR331" s="80"/>
      <c r="RMS331" s="80"/>
      <c r="RMT331" s="80"/>
      <c r="RMU331" s="80"/>
      <c r="RMV331" s="80"/>
      <c r="RMW331" s="80"/>
      <c r="RMX331" s="80"/>
      <c r="RMY331" s="80"/>
      <c r="RMZ331" s="80"/>
      <c r="RNA331" s="80"/>
      <c r="RNB331" s="80"/>
      <c r="RNC331" s="80"/>
      <c r="RND331" s="80"/>
      <c r="RNE331" s="80"/>
      <c r="RNF331" s="80"/>
      <c r="RNG331" s="80"/>
      <c r="RNH331" s="80"/>
      <c r="RNI331" s="80"/>
      <c r="RNJ331" s="80"/>
      <c r="RNK331" s="80"/>
      <c r="RNL331" s="80"/>
      <c r="RNM331" s="80"/>
      <c r="RNN331" s="80"/>
      <c r="RNO331" s="80"/>
      <c r="RNP331" s="80"/>
      <c r="RNQ331" s="80"/>
      <c r="RNR331" s="80"/>
      <c r="RNS331" s="80"/>
      <c r="RNT331" s="80"/>
      <c r="RNU331" s="80"/>
      <c r="RNV331" s="80"/>
      <c r="RNW331" s="80"/>
      <c r="RNX331" s="80"/>
      <c r="RNY331" s="80"/>
      <c r="RNZ331" s="80"/>
      <c r="ROA331" s="80"/>
      <c r="ROB331" s="80"/>
      <c r="ROC331" s="80"/>
      <c r="ROD331" s="80"/>
      <c r="ROE331" s="80"/>
      <c r="ROF331" s="80"/>
      <c r="ROG331" s="80"/>
      <c r="ROH331" s="80"/>
      <c r="ROI331" s="80"/>
      <c r="ROJ331" s="80"/>
      <c r="ROK331" s="80"/>
      <c r="ROL331" s="80"/>
      <c r="ROM331" s="80"/>
      <c r="RON331" s="80"/>
      <c r="ROO331" s="80"/>
      <c r="ROP331" s="80"/>
      <c r="ROQ331" s="80"/>
      <c r="ROR331" s="80"/>
      <c r="ROS331" s="80"/>
      <c r="ROT331" s="80"/>
      <c r="ROU331" s="80"/>
      <c r="ROV331" s="80"/>
      <c r="ROW331" s="80"/>
      <c r="ROX331" s="80"/>
      <c r="ROY331" s="80"/>
      <c r="ROZ331" s="80"/>
      <c r="RPA331" s="80"/>
      <c r="RPB331" s="80"/>
      <c r="RPC331" s="80"/>
      <c r="RPD331" s="80"/>
      <c r="RPE331" s="80"/>
      <c r="RPF331" s="80"/>
      <c r="RPG331" s="80"/>
      <c r="RPH331" s="80"/>
      <c r="RPI331" s="80"/>
      <c r="RPJ331" s="80"/>
      <c r="RPK331" s="80"/>
      <c r="RPL331" s="80"/>
      <c r="RPM331" s="80"/>
      <c r="RPN331" s="80"/>
      <c r="RPO331" s="80"/>
      <c r="RPP331" s="80"/>
      <c r="RPQ331" s="80"/>
      <c r="RPR331" s="80"/>
      <c r="RPS331" s="80"/>
      <c r="RPT331" s="80"/>
      <c r="RPU331" s="80"/>
      <c r="RPV331" s="80"/>
      <c r="RPW331" s="80"/>
      <c r="RPX331" s="80"/>
      <c r="RPY331" s="80"/>
      <c r="RPZ331" s="80"/>
      <c r="RQA331" s="80"/>
      <c r="RQB331" s="80"/>
      <c r="RQC331" s="80"/>
      <c r="RQD331" s="80"/>
      <c r="RQE331" s="80"/>
      <c r="RQF331" s="80"/>
      <c r="RQG331" s="80"/>
      <c r="RQH331" s="80"/>
      <c r="RQI331" s="80"/>
      <c r="RQJ331" s="80"/>
      <c r="RQK331" s="80"/>
      <c r="RQL331" s="80"/>
      <c r="RQM331" s="80"/>
      <c r="RQN331" s="80"/>
      <c r="RQO331" s="80"/>
      <c r="RQP331" s="80"/>
      <c r="RQQ331" s="80"/>
      <c r="RQR331" s="80"/>
      <c r="RQS331" s="80"/>
      <c r="RQT331" s="80"/>
      <c r="RQU331" s="80"/>
      <c r="RQV331" s="80"/>
      <c r="RQW331" s="80"/>
      <c r="RQX331" s="80"/>
      <c r="RQY331" s="80"/>
      <c r="RQZ331" s="80"/>
      <c r="RRA331" s="80"/>
      <c r="RRB331" s="80"/>
      <c r="RRC331" s="80"/>
      <c r="RRD331" s="80"/>
      <c r="RRE331" s="80"/>
      <c r="RRF331" s="80"/>
      <c r="RRG331" s="80"/>
      <c r="RRH331" s="80"/>
      <c r="RRI331" s="80"/>
      <c r="RRJ331" s="80"/>
      <c r="RRK331" s="80"/>
      <c r="RRL331" s="80"/>
      <c r="RRM331" s="80"/>
      <c r="RRN331" s="80"/>
      <c r="RRO331" s="80"/>
      <c r="RRP331" s="80"/>
      <c r="RRQ331" s="80"/>
      <c r="RRR331" s="80"/>
      <c r="RRS331" s="80"/>
      <c r="RRT331" s="80"/>
      <c r="RRU331" s="80"/>
      <c r="RRV331" s="80"/>
      <c r="RRW331" s="80"/>
      <c r="RRX331" s="80"/>
      <c r="RRY331" s="80"/>
      <c r="RRZ331" s="80"/>
      <c r="RSA331" s="80"/>
      <c r="RSB331" s="80"/>
      <c r="RSC331" s="80"/>
      <c r="RSD331" s="80"/>
      <c r="RSE331" s="80"/>
      <c r="RSF331" s="80"/>
      <c r="RSG331" s="80"/>
      <c r="RSH331" s="80"/>
      <c r="RSI331" s="80"/>
      <c r="RSJ331" s="80"/>
      <c r="RSK331" s="80"/>
      <c r="RSL331" s="80"/>
      <c r="RSM331" s="80"/>
      <c r="RSN331" s="80"/>
      <c r="RSO331" s="80"/>
      <c r="RSP331" s="80"/>
      <c r="RSQ331" s="80"/>
      <c r="RSR331" s="80"/>
      <c r="RSS331" s="80"/>
      <c r="RST331" s="80"/>
      <c r="RSU331" s="80"/>
      <c r="RSV331" s="80"/>
      <c r="RSW331" s="80"/>
      <c r="RSX331" s="80"/>
      <c r="RSY331" s="80"/>
      <c r="RSZ331" s="80"/>
      <c r="RTA331" s="80"/>
      <c r="RTB331" s="80"/>
      <c r="RTC331" s="80"/>
      <c r="RTD331" s="80"/>
      <c r="RTE331" s="80"/>
      <c r="RTF331" s="80"/>
      <c r="RTG331" s="80"/>
      <c r="RTH331" s="80"/>
      <c r="RTI331" s="80"/>
      <c r="RTJ331" s="80"/>
      <c r="RTK331" s="80"/>
      <c r="RTL331" s="80"/>
      <c r="RTM331" s="80"/>
      <c r="RTN331" s="80"/>
      <c r="RTO331" s="80"/>
      <c r="RTP331" s="80"/>
      <c r="RTQ331" s="80"/>
      <c r="RTR331" s="80"/>
      <c r="RTS331" s="80"/>
      <c r="RTT331" s="80"/>
      <c r="RTU331" s="80"/>
      <c r="RTV331" s="80"/>
      <c r="RTW331" s="80"/>
      <c r="RTX331" s="80"/>
      <c r="RTY331" s="80"/>
      <c r="RTZ331" s="80"/>
      <c r="RUA331" s="80"/>
      <c r="RUB331" s="80"/>
      <c r="RUC331" s="80"/>
      <c r="RUD331" s="80"/>
      <c r="RUE331" s="80"/>
      <c r="RUF331" s="80"/>
      <c r="RUG331" s="80"/>
      <c r="RUH331" s="80"/>
      <c r="RUI331" s="80"/>
      <c r="RUJ331" s="80"/>
      <c r="RUK331" s="80"/>
      <c r="RUL331" s="80"/>
      <c r="RUM331" s="80"/>
      <c r="RUN331" s="80"/>
      <c r="RUO331" s="80"/>
      <c r="RUP331" s="80"/>
      <c r="RUQ331" s="80"/>
      <c r="RUR331" s="80"/>
      <c r="RUS331" s="80"/>
      <c r="RUT331" s="80"/>
      <c r="RUU331" s="80"/>
      <c r="RUV331" s="80"/>
      <c r="RUW331" s="80"/>
      <c r="RUX331" s="80"/>
      <c r="RUY331" s="80"/>
      <c r="RUZ331" s="80"/>
      <c r="RVA331" s="80"/>
      <c r="RVB331" s="80"/>
      <c r="RVC331" s="80"/>
      <c r="RVD331" s="80"/>
      <c r="RVE331" s="80"/>
      <c r="RVF331" s="80"/>
      <c r="RVG331" s="80"/>
      <c r="RVH331" s="80"/>
      <c r="RVI331" s="80"/>
      <c r="RVJ331" s="80"/>
      <c r="RVK331" s="80"/>
      <c r="RVL331" s="80"/>
      <c r="RVM331" s="80"/>
      <c r="RVN331" s="80"/>
      <c r="RVO331" s="80"/>
      <c r="RVP331" s="80"/>
      <c r="RVQ331" s="80"/>
      <c r="RVR331" s="80"/>
      <c r="RVS331" s="80"/>
      <c r="RVT331" s="80"/>
      <c r="RVU331" s="80"/>
      <c r="RVV331" s="80"/>
      <c r="RVW331" s="80"/>
      <c r="RVX331" s="80"/>
      <c r="RVY331" s="80"/>
      <c r="RVZ331" s="80"/>
      <c r="RWA331" s="80"/>
      <c r="RWB331" s="80"/>
      <c r="RWC331" s="80"/>
      <c r="RWD331" s="80"/>
      <c r="RWE331" s="80"/>
      <c r="RWF331" s="80"/>
      <c r="RWG331" s="80"/>
      <c r="RWH331" s="80"/>
      <c r="RWI331" s="80"/>
      <c r="RWJ331" s="80"/>
      <c r="RWK331" s="80"/>
      <c r="RWL331" s="80"/>
      <c r="RWM331" s="80"/>
      <c r="RWN331" s="80"/>
      <c r="RWO331" s="80"/>
      <c r="RWP331" s="80"/>
      <c r="RWQ331" s="80"/>
      <c r="RWR331" s="80"/>
      <c r="RWS331" s="80"/>
      <c r="RWT331" s="80"/>
      <c r="RWU331" s="80"/>
      <c r="RWV331" s="80"/>
      <c r="RWW331" s="80"/>
      <c r="RWX331" s="80"/>
      <c r="RWY331" s="80"/>
      <c r="RWZ331" s="80"/>
      <c r="RXA331" s="80"/>
      <c r="RXB331" s="80"/>
      <c r="RXC331" s="80"/>
      <c r="RXD331" s="80"/>
      <c r="RXE331" s="80"/>
      <c r="RXF331" s="80"/>
      <c r="RXG331" s="80"/>
      <c r="RXH331" s="80"/>
      <c r="RXI331" s="80"/>
      <c r="RXJ331" s="80"/>
      <c r="RXK331" s="80"/>
      <c r="RXL331" s="80"/>
      <c r="RXM331" s="80"/>
      <c r="RXN331" s="80"/>
      <c r="RXO331" s="80"/>
      <c r="RXP331" s="80"/>
      <c r="RXQ331" s="80"/>
      <c r="RXR331" s="80"/>
      <c r="RXS331" s="80"/>
      <c r="RXT331" s="80"/>
      <c r="RXU331" s="80"/>
      <c r="RXV331" s="80"/>
      <c r="RXW331" s="80"/>
      <c r="RXX331" s="80"/>
      <c r="RXY331" s="80"/>
      <c r="RXZ331" s="80"/>
      <c r="RYA331" s="80"/>
      <c r="RYB331" s="80"/>
      <c r="RYC331" s="80"/>
      <c r="RYD331" s="80"/>
      <c r="RYE331" s="80"/>
      <c r="RYF331" s="80"/>
      <c r="RYG331" s="80"/>
      <c r="RYH331" s="80"/>
      <c r="RYI331" s="80"/>
      <c r="RYJ331" s="80"/>
      <c r="RYK331" s="80"/>
      <c r="RYL331" s="80"/>
      <c r="RYM331" s="80"/>
      <c r="RYN331" s="80"/>
      <c r="RYO331" s="80"/>
      <c r="RYP331" s="80"/>
      <c r="RYQ331" s="80"/>
      <c r="RYR331" s="80"/>
      <c r="RYS331" s="80"/>
      <c r="RYT331" s="80"/>
      <c r="RYU331" s="80"/>
      <c r="RYV331" s="80"/>
      <c r="RYW331" s="80"/>
      <c r="RYX331" s="80"/>
      <c r="RYY331" s="80"/>
      <c r="RYZ331" s="80"/>
      <c r="RZA331" s="80"/>
      <c r="RZB331" s="80"/>
      <c r="RZC331" s="80"/>
      <c r="RZD331" s="80"/>
      <c r="RZE331" s="80"/>
      <c r="RZF331" s="80"/>
      <c r="RZG331" s="80"/>
      <c r="RZH331" s="80"/>
      <c r="RZI331" s="80"/>
      <c r="RZJ331" s="80"/>
      <c r="RZK331" s="80"/>
      <c r="RZL331" s="80"/>
      <c r="RZM331" s="80"/>
      <c r="RZN331" s="80"/>
      <c r="RZO331" s="80"/>
      <c r="RZP331" s="80"/>
      <c r="RZQ331" s="80"/>
      <c r="RZR331" s="80"/>
      <c r="RZS331" s="80"/>
      <c r="RZT331" s="80"/>
      <c r="RZU331" s="80"/>
      <c r="RZV331" s="80"/>
      <c r="RZW331" s="80"/>
      <c r="RZX331" s="80"/>
      <c r="RZY331" s="80"/>
      <c r="RZZ331" s="80"/>
      <c r="SAA331" s="80"/>
      <c r="SAB331" s="80"/>
      <c r="SAC331" s="80"/>
      <c r="SAD331" s="80"/>
      <c r="SAE331" s="80"/>
      <c r="SAF331" s="80"/>
      <c r="SAG331" s="80"/>
      <c r="SAH331" s="80"/>
      <c r="SAI331" s="80"/>
      <c r="SAJ331" s="80"/>
      <c r="SAK331" s="80"/>
      <c r="SAL331" s="80"/>
      <c r="SAM331" s="80"/>
      <c r="SAN331" s="80"/>
      <c r="SAO331" s="80"/>
      <c r="SAP331" s="80"/>
      <c r="SAQ331" s="80"/>
      <c r="SAR331" s="80"/>
      <c r="SAS331" s="80"/>
      <c r="SAT331" s="80"/>
      <c r="SAU331" s="80"/>
      <c r="SAV331" s="80"/>
      <c r="SAW331" s="80"/>
      <c r="SAX331" s="80"/>
      <c r="SAY331" s="80"/>
      <c r="SAZ331" s="80"/>
      <c r="SBA331" s="80"/>
      <c r="SBB331" s="80"/>
      <c r="SBC331" s="80"/>
      <c r="SBD331" s="80"/>
      <c r="SBE331" s="80"/>
      <c r="SBF331" s="80"/>
      <c r="SBG331" s="80"/>
      <c r="SBH331" s="80"/>
      <c r="SBI331" s="80"/>
      <c r="SBJ331" s="80"/>
      <c r="SBK331" s="80"/>
      <c r="SBL331" s="80"/>
      <c r="SBM331" s="80"/>
      <c r="SBN331" s="80"/>
      <c r="SBO331" s="80"/>
      <c r="SBP331" s="80"/>
      <c r="SBQ331" s="80"/>
      <c r="SBR331" s="80"/>
      <c r="SBS331" s="80"/>
      <c r="SBT331" s="80"/>
      <c r="SBU331" s="80"/>
      <c r="SBV331" s="80"/>
      <c r="SBW331" s="80"/>
      <c r="SBX331" s="80"/>
      <c r="SBY331" s="80"/>
      <c r="SBZ331" s="80"/>
      <c r="SCA331" s="80"/>
      <c r="SCB331" s="80"/>
      <c r="SCC331" s="80"/>
      <c r="SCD331" s="80"/>
      <c r="SCE331" s="80"/>
      <c r="SCF331" s="80"/>
      <c r="SCG331" s="80"/>
      <c r="SCH331" s="80"/>
      <c r="SCI331" s="80"/>
      <c r="SCJ331" s="80"/>
      <c r="SCK331" s="80"/>
      <c r="SCL331" s="80"/>
      <c r="SCM331" s="80"/>
      <c r="SCN331" s="80"/>
      <c r="SCO331" s="80"/>
      <c r="SCP331" s="80"/>
      <c r="SCQ331" s="80"/>
      <c r="SCR331" s="80"/>
      <c r="SCS331" s="80"/>
      <c r="SCT331" s="80"/>
      <c r="SCU331" s="80"/>
      <c r="SCV331" s="80"/>
      <c r="SCW331" s="80"/>
      <c r="SCX331" s="80"/>
      <c r="SCY331" s="80"/>
      <c r="SCZ331" s="80"/>
      <c r="SDA331" s="80"/>
      <c r="SDB331" s="80"/>
      <c r="SDC331" s="80"/>
      <c r="SDD331" s="80"/>
      <c r="SDE331" s="80"/>
      <c r="SDF331" s="80"/>
      <c r="SDG331" s="80"/>
      <c r="SDH331" s="80"/>
      <c r="SDI331" s="80"/>
      <c r="SDJ331" s="80"/>
      <c r="SDK331" s="80"/>
      <c r="SDL331" s="80"/>
      <c r="SDM331" s="80"/>
      <c r="SDN331" s="80"/>
      <c r="SDO331" s="80"/>
      <c r="SDP331" s="80"/>
      <c r="SDQ331" s="80"/>
      <c r="SDR331" s="80"/>
      <c r="SDS331" s="80"/>
      <c r="SDT331" s="80"/>
      <c r="SDU331" s="80"/>
      <c r="SDV331" s="80"/>
      <c r="SDW331" s="80"/>
      <c r="SDX331" s="80"/>
      <c r="SDY331" s="80"/>
      <c r="SDZ331" s="80"/>
      <c r="SEA331" s="80"/>
      <c r="SEB331" s="80"/>
      <c r="SEC331" s="80"/>
      <c r="SED331" s="80"/>
      <c r="SEE331" s="80"/>
      <c r="SEF331" s="80"/>
      <c r="SEG331" s="80"/>
      <c r="SEH331" s="80"/>
      <c r="SEI331" s="80"/>
      <c r="SEJ331" s="80"/>
      <c r="SEK331" s="80"/>
      <c r="SEL331" s="80"/>
      <c r="SEM331" s="80"/>
      <c r="SEN331" s="80"/>
      <c r="SEO331" s="80"/>
      <c r="SEP331" s="80"/>
      <c r="SEQ331" s="80"/>
      <c r="SER331" s="80"/>
      <c r="SES331" s="80"/>
      <c r="SET331" s="80"/>
      <c r="SEU331" s="80"/>
      <c r="SEV331" s="80"/>
      <c r="SEW331" s="80"/>
      <c r="SEX331" s="80"/>
      <c r="SEY331" s="80"/>
      <c r="SEZ331" s="80"/>
      <c r="SFA331" s="80"/>
      <c r="SFB331" s="80"/>
      <c r="SFC331" s="80"/>
      <c r="SFD331" s="80"/>
      <c r="SFE331" s="80"/>
      <c r="SFF331" s="80"/>
      <c r="SFG331" s="80"/>
      <c r="SFH331" s="80"/>
      <c r="SFI331" s="80"/>
      <c r="SFJ331" s="80"/>
      <c r="SFK331" s="80"/>
      <c r="SFL331" s="80"/>
      <c r="SFM331" s="80"/>
      <c r="SFN331" s="80"/>
      <c r="SFO331" s="80"/>
      <c r="SFP331" s="80"/>
      <c r="SFQ331" s="80"/>
      <c r="SFR331" s="80"/>
      <c r="SFS331" s="80"/>
      <c r="SFT331" s="80"/>
      <c r="SFU331" s="80"/>
      <c r="SFV331" s="80"/>
      <c r="SFW331" s="80"/>
      <c r="SFX331" s="80"/>
      <c r="SFY331" s="80"/>
      <c r="SFZ331" s="80"/>
      <c r="SGA331" s="80"/>
      <c r="SGB331" s="80"/>
      <c r="SGC331" s="80"/>
      <c r="SGD331" s="80"/>
      <c r="SGE331" s="80"/>
      <c r="SGF331" s="80"/>
      <c r="SGG331" s="80"/>
      <c r="SGH331" s="80"/>
      <c r="SGI331" s="80"/>
      <c r="SGJ331" s="80"/>
      <c r="SGK331" s="80"/>
      <c r="SGL331" s="80"/>
      <c r="SGM331" s="80"/>
      <c r="SGN331" s="80"/>
      <c r="SGO331" s="80"/>
      <c r="SGP331" s="80"/>
      <c r="SGQ331" s="80"/>
      <c r="SGR331" s="80"/>
      <c r="SGS331" s="80"/>
      <c r="SGT331" s="80"/>
      <c r="SGU331" s="80"/>
      <c r="SGV331" s="80"/>
      <c r="SGW331" s="80"/>
      <c r="SGX331" s="80"/>
      <c r="SGY331" s="80"/>
      <c r="SGZ331" s="80"/>
      <c r="SHA331" s="80"/>
      <c r="SHB331" s="80"/>
      <c r="SHC331" s="80"/>
      <c r="SHD331" s="80"/>
      <c r="SHE331" s="80"/>
      <c r="SHF331" s="80"/>
      <c r="SHG331" s="80"/>
      <c r="SHH331" s="80"/>
      <c r="SHI331" s="80"/>
      <c r="SHJ331" s="80"/>
      <c r="SHK331" s="80"/>
      <c r="SHL331" s="80"/>
      <c r="SHM331" s="80"/>
      <c r="SHN331" s="80"/>
      <c r="SHO331" s="80"/>
      <c r="SHP331" s="80"/>
      <c r="SHQ331" s="80"/>
      <c r="SHR331" s="80"/>
      <c r="SHS331" s="80"/>
      <c r="SHT331" s="80"/>
      <c r="SHU331" s="80"/>
      <c r="SHV331" s="80"/>
      <c r="SHW331" s="80"/>
      <c r="SHX331" s="80"/>
      <c r="SHY331" s="80"/>
      <c r="SHZ331" s="80"/>
      <c r="SIA331" s="80"/>
      <c r="SIB331" s="80"/>
      <c r="SIC331" s="80"/>
      <c r="SID331" s="80"/>
      <c r="SIE331" s="80"/>
      <c r="SIF331" s="80"/>
      <c r="SIG331" s="80"/>
      <c r="SIH331" s="80"/>
      <c r="SII331" s="80"/>
      <c r="SIJ331" s="80"/>
      <c r="SIK331" s="80"/>
      <c r="SIL331" s="80"/>
      <c r="SIM331" s="80"/>
      <c r="SIN331" s="80"/>
      <c r="SIO331" s="80"/>
      <c r="SIP331" s="80"/>
      <c r="SIQ331" s="80"/>
      <c r="SIR331" s="80"/>
      <c r="SIS331" s="80"/>
      <c r="SIT331" s="80"/>
      <c r="SIU331" s="80"/>
      <c r="SIV331" s="80"/>
      <c r="SIW331" s="80"/>
      <c r="SIX331" s="80"/>
      <c r="SIY331" s="80"/>
      <c r="SIZ331" s="80"/>
      <c r="SJA331" s="80"/>
      <c r="SJB331" s="80"/>
      <c r="SJC331" s="80"/>
      <c r="SJD331" s="80"/>
      <c r="SJE331" s="80"/>
      <c r="SJF331" s="80"/>
      <c r="SJG331" s="80"/>
      <c r="SJH331" s="80"/>
      <c r="SJI331" s="80"/>
      <c r="SJJ331" s="80"/>
      <c r="SJK331" s="80"/>
      <c r="SJL331" s="80"/>
      <c r="SJM331" s="80"/>
      <c r="SJN331" s="80"/>
      <c r="SJO331" s="80"/>
      <c r="SJP331" s="80"/>
      <c r="SJQ331" s="80"/>
      <c r="SJR331" s="80"/>
      <c r="SJS331" s="80"/>
      <c r="SJT331" s="80"/>
      <c r="SJU331" s="80"/>
      <c r="SJV331" s="80"/>
      <c r="SJW331" s="80"/>
      <c r="SJX331" s="80"/>
      <c r="SJY331" s="80"/>
      <c r="SJZ331" s="80"/>
      <c r="SKA331" s="80"/>
      <c r="SKB331" s="80"/>
      <c r="SKC331" s="80"/>
      <c r="SKD331" s="80"/>
      <c r="SKE331" s="80"/>
      <c r="SKF331" s="80"/>
      <c r="SKG331" s="80"/>
      <c r="SKH331" s="80"/>
      <c r="SKI331" s="80"/>
      <c r="SKJ331" s="80"/>
      <c r="SKK331" s="80"/>
      <c r="SKL331" s="80"/>
      <c r="SKM331" s="80"/>
      <c r="SKN331" s="80"/>
      <c r="SKO331" s="80"/>
      <c r="SKP331" s="80"/>
      <c r="SKQ331" s="80"/>
      <c r="SKR331" s="80"/>
      <c r="SKS331" s="80"/>
      <c r="SKT331" s="80"/>
      <c r="SKU331" s="80"/>
      <c r="SKV331" s="80"/>
      <c r="SKW331" s="80"/>
      <c r="SKX331" s="80"/>
      <c r="SKY331" s="80"/>
      <c r="SKZ331" s="80"/>
      <c r="SLA331" s="80"/>
      <c r="SLB331" s="80"/>
      <c r="SLC331" s="80"/>
      <c r="SLD331" s="80"/>
      <c r="SLE331" s="80"/>
      <c r="SLF331" s="80"/>
      <c r="SLG331" s="80"/>
      <c r="SLH331" s="80"/>
      <c r="SLI331" s="80"/>
      <c r="SLJ331" s="80"/>
      <c r="SLK331" s="80"/>
      <c r="SLL331" s="80"/>
      <c r="SLM331" s="80"/>
      <c r="SLN331" s="80"/>
      <c r="SLO331" s="80"/>
      <c r="SLP331" s="80"/>
      <c r="SLQ331" s="80"/>
      <c r="SLR331" s="80"/>
      <c r="SLS331" s="80"/>
      <c r="SLT331" s="80"/>
      <c r="SLU331" s="80"/>
      <c r="SLV331" s="80"/>
      <c r="SLW331" s="80"/>
      <c r="SLX331" s="80"/>
      <c r="SLY331" s="80"/>
      <c r="SLZ331" s="80"/>
      <c r="SMA331" s="80"/>
      <c r="SMB331" s="80"/>
      <c r="SMC331" s="80"/>
      <c r="SMD331" s="80"/>
      <c r="SME331" s="80"/>
      <c r="SMF331" s="80"/>
      <c r="SMG331" s="80"/>
      <c r="SMH331" s="80"/>
      <c r="SMI331" s="80"/>
      <c r="SMJ331" s="80"/>
      <c r="SMK331" s="80"/>
      <c r="SML331" s="80"/>
      <c r="SMM331" s="80"/>
      <c r="SMN331" s="80"/>
      <c r="SMO331" s="80"/>
      <c r="SMP331" s="80"/>
      <c r="SMQ331" s="80"/>
      <c r="SMR331" s="80"/>
      <c r="SMS331" s="80"/>
      <c r="SMT331" s="80"/>
      <c r="SMU331" s="80"/>
      <c r="SMV331" s="80"/>
      <c r="SMW331" s="80"/>
      <c r="SMX331" s="80"/>
      <c r="SMY331" s="80"/>
      <c r="SMZ331" s="80"/>
      <c r="SNA331" s="80"/>
      <c r="SNB331" s="80"/>
      <c r="SNC331" s="80"/>
      <c r="SND331" s="80"/>
      <c r="SNE331" s="80"/>
      <c r="SNF331" s="80"/>
      <c r="SNG331" s="80"/>
      <c r="SNH331" s="80"/>
      <c r="SNI331" s="80"/>
      <c r="SNJ331" s="80"/>
      <c r="SNK331" s="80"/>
      <c r="SNL331" s="80"/>
      <c r="SNM331" s="80"/>
      <c r="SNN331" s="80"/>
      <c r="SNO331" s="80"/>
      <c r="SNP331" s="80"/>
      <c r="SNQ331" s="80"/>
      <c r="SNR331" s="80"/>
      <c r="SNS331" s="80"/>
      <c r="SNT331" s="80"/>
      <c r="SNU331" s="80"/>
      <c r="SNV331" s="80"/>
      <c r="SNW331" s="80"/>
      <c r="SNX331" s="80"/>
      <c r="SNY331" s="80"/>
      <c r="SNZ331" s="80"/>
      <c r="SOA331" s="80"/>
      <c r="SOB331" s="80"/>
      <c r="SOC331" s="80"/>
      <c r="SOD331" s="80"/>
      <c r="SOE331" s="80"/>
      <c r="SOF331" s="80"/>
      <c r="SOG331" s="80"/>
      <c r="SOH331" s="80"/>
      <c r="SOI331" s="80"/>
      <c r="SOJ331" s="80"/>
      <c r="SOK331" s="80"/>
      <c r="SOL331" s="80"/>
      <c r="SOM331" s="80"/>
      <c r="SON331" s="80"/>
      <c r="SOO331" s="80"/>
      <c r="SOP331" s="80"/>
      <c r="SOQ331" s="80"/>
      <c r="SOR331" s="80"/>
      <c r="SOS331" s="80"/>
      <c r="SOT331" s="80"/>
      <c r="SOU331" s="80"/>
      <c r="SOV331" s="80"/>
      <c r="SOW331" s="80"/>
      <c r="SOX331" s="80"/>
      <c r="SOY331" s="80"/>
      <c r="SOZ331" s="80"/>
      <c r="SPA331" s="80"/>
      <c r="SPB331" s="80"/>
      <c r="SPC331" s="80"/>
      <c r="SPD331" s="80"/>
      <c r="SPE331" s="80"/>
      <c r="SPF331" s="80"/>
      <c r="SPG331" s="80"/>
      <c r="SPH331" s="80"/>
      <c r="SPI331" s="80"/>
      <c r="SPJ331" s="80"/>
      <c r="SPK331" s="80"/>
      <c r="SPL331" s="80"/>
      <c r="SPM331" s="80"/>
      <c r="SPN331" s="80"/>
      <c r="SPO331" s="80"/>
      <c r="SPP331" s="80"/>
      <c r="SPQ331" s="80"/>
      <c r="SPR331" s="80"/>
      <c r="SPS331" s="80"/>
      <c r="SPT331" s="80"/>
      <c r="SPU331" s="80"/>
      <c r="SPV331" s="80"/>
      <c r="SPW331" s="80"/>
      <c r="SPX331" s="80"/>
      <c r="SPY331" s="80"/>
      <c r="SPZ331" s="80"/>
      <c r="SQA331" s="80"/>
      <c r="SQB331" s="80"/>
      <c r="SQC331" s="80"/>
      <c r="SQD331" s="80"/>
      <c r="SQE331" s="80"/>
      <c r="SQF331" s="80"/>
      <c r="SQG331" s="80"/>
      <c r="SQH331" s="80"/>
      <c r="SQI331" s="80"/>
      <c r="SQJ331" s="80"/>
      <c r="SQK331" s="80"/>
      <c r="SQL331" s="80"/>
      <c r="SQM331" s="80"/>
      <c r="SQN331" s="80"/>
      <c r="SQO331" s="80"/>
      <c r="SQP331" s="80"/>
      <c r="SQQ331" s="80"/>
      <c r="SQR331" s="80"/>
      <c r="SQS331" s="80"/>
      <c r="SQT331" s="80"/>
      <c r="SQU331" s="80"/>
      <c r="SQV331" s="80"/>
      <c r="SQW331" s="80"/>
      <c r="SQX331" s="80"/>
      <c r="SQY331" s="80"/>
      <c r="SQZ331" s="80"/>
      <c r="SRA331" s="80"/>
      <c r="SRB331" s="80"/>
      <c r="SRC331" s="80"/>
      <c r="SRD331" s="80"/>
      <c r="SRE331" s="80"/>
      <c r="SRF331" s="80"/>
      <c r="SRG331" s="80"/>
      <c r="SRH331" s="80"/>
      <c r="SRI331" s="80"/>
      <c r="SRJ331" s="80"/>
      <c r="SRK331" s="80"/>
      <c r="SRL331" s="80"/>
      <c r="SRM331" s="80"/>
      <c r="SRN331" s="80"/>
      <c r="SRO331" s="80"/>
      <c r="SRP331" s="80"/>
      <c r="SRQ331" s="80"/>
      <c r="SRR331" s="80"/>
      <c r="SRS331" s="80"/>
      <c r="SRT331" s="80"/>
      <c r="SRU331" s="80"/>
      <c r="SRV331" s="80"/>
      <c r="SRW331" s="80"/>
      <c r="SRX331" s="80"/>
      <c r="SRY331" s="80"/>
      <c r="SRZ331" s="80"/>
      <c r="SSA331" s="80"/>
      <c r="SSB331" s="80"/>
      <c r="SSC331" s="80"/>
      <c r="SSD331" s="80"/>
      <c r="SSE331" s="80"/>
      <c r="SSF331" s="80"/>
      <c r="SSG331" s="80"/>
      <c r="SSH331" s="80"/>
      <c r="SSI331" s="80"/>
      <c r="SSJ331" s="80"/>
      <c r="SSK331" s="80"/>
      <c r="SSL331" s="80"/>
      <c r="SSM331" s="80"/>
      <c r="SSN331" s="80"/>
      <c r="SSO331" s="80"/>
      <c r="SSP331" s="80"/>
      <c r="SSQ331" s="80"/>
      <c r="SSR331" s="80"/>
      <c r="SSS331" s="80"/>
      <c r="SST331" s="80"/>
      <c r="SSU331" s="80"/>
      <c r="SSV331" s="80"/>
      <c r="SSW331" s="80"/>
      <c r="SSX331" s="80"/>
      <c r="SSY331" s="80"/>
      <c r="SSZ331" s="80"/>
      <c r="STA331" s="80"/>
      <c r="STB331" s="80"/>
      <c r="STC331" s="80"/>
      <c r="STD331" s="80"/>
      <c r="STE331" s="80"/>
      <c r="STF331" s="80"/>
      <c r="STG331" s="80"/>
      <c r="STH331" s="80"/>
      <c r="STI331" s="80"/>
      <c r="STJ331" s="80"/>
      <c r="STK331" s="80"/>
      <c r="STL331" s="80"/>
      <c r="STM331" s="80"/>
      <c r="STN331" s="80"/>
      <c r="STO331" s="80"/>
      <c r="STP331" s="80"/>
      <c r="STQ331" s="80"/>
      <c r="STR331" s="80"/>
      <c r="STS331" s="80"/>
      <c r="STT331" s="80"/>
      <c r="STU331" s="80"/>
      <c r="STV331" s="80"/>
      <c r="STW331" s="80"/>
      <c r="STX331" s="80"/>
      <c r="STY331" s="80"/>
      <c r="STZ331" s="80"/>
      <c r="SUA331" s="80"/>
      <c r="SUB331" s="80"/>
      <c r="SUC331" s="80"/>
      <c r="SUD331" s="80"/>
      <c r="SUE331" s="80"/>
      <c r="SUF331" s="80"/>
      <c r="SUG331" s="80"/>
      <c r="SUH331" s="80"/>
      <c r="SUI331" s="80"/>
      <c r="SUJ331" s="80"/>
      <c r="SUK331" s="80"/>
      <c r="SUL331" s="80"/>
      <c r="SUM331" s="80"/>
      <c r="SUN331" s="80"/>
      <c r="SUO331" s="80"/>
      <c r="SUP331" s="80"/>
      <c r="SUQ331" s="80"/>
      <c r="SUR331" s="80"/>
      <c r="SUS331" s="80"/>
      <c r="SUT331" s="80"/>
      <c r="SUU331" s="80"/>
      <c r="SUV331" s="80"/>
      <c r="SUW331" s="80"/>
      <c r="SUX331" s="80"/>
      <c r="SUY331" s="80"/>
      <c r="SUZ331" s="80"/>
      <c r="SVA331" s="80"/>
      <c r="SVB331" s="80"/>
      <c r="SVC331" s="80"/>
      <c r="SVD331" s="80"/>
      <c r="SVE331" s="80"/>
      <c r="SVF331" s="80"/>
      <c r="SVG331" s="80"/>
      <c r="SVH331" s="80"/>
      <c r="SVI331" s="80"/>
      <c r="SVJ331" s="80"/>
      <c r="SVK331" s="80"/>
      <c r="SVL331" s="80"/>
      <c r="SVM331" s="80"/>
      <c r="SVN331" s="80"/>
      <c r="SVO331" s="80"/>
      <c r="SVP331" s="80"/>
      <c r="SVQ331" s="80"/>
      <c r="SVR331" s="80"/>
      <c r="SVS331" s="80"/>
      <c r="SVT331" s="80"/>
      <c r="SVU331" s="80"/>
      <c r="SVV331" s="80"/>
      <c r="SVW331" s="80"/>
      <c r="SVX331" s="80"/>
      <c r="SVY331" s="80"/>
      <c r="SVZ331" s="80"/>
      <c r="SWA331" s="80"/>
      <c r="SWB331" s="80"/>
      <c r="SWC331" s="80"/>
      <c r="SWD331" s="80"/>
      <c r="SWE331" s="80"/>
      <c r="SWF331" s="80"/>
      <c r="SWG331" s="80"/>
      <c r="SWH331" s="80"/>
      <c r="SWI331" s="80"/>
      <c r="SWJ331" s="80"/>
      <c r="SWK331" s="80"/>
      <c r="SWL331" s="80"/>
      <c r="SWM331" s="80"/>
      <c r="SWN331" s="80"/>
      <c r="SWO331" s="80"/>
      <c r="SWP331" s="80"/>
      <c r="SWQ331" s="80"/>
      <c r="SWR331" s="80"/>
      <c r="SWS331" s="80"/>
      <c r="SWT331" s="80"/>
      <c r="SWU331" s="80"/>
      <c r="SWV331" s="80"/>
      <c r="SWW331" s="80"/>
      <c r="SWX331" s="80"/>
      <c r="SWY331" s="80"/>
      <c r="SWZ331" s="80"/>
      <c r="SXA331" s="80"/>
      <c r="SXB331" s="80"/>
      <c r="SXC331" s="80"/>
      <c r="SXD331" s="80"/>
      <c r="SXE331" s="80"/>
      <c r="SXF331" s="80"/>
      <c r="SXG331" s="80"/>
      <c r="SXH331" s="80"/>
      <c r="SXI331" s="80"/>
      <c r="SXJ331" s="80"/>
      <c r="SXK331" s="80"/>
      <c r="SXL331" s="80"/>
      <c r="SXM331" s="80"/>
      <c r="SXN331" s="80"/>
      <c r="SXO331" s="80"/>
      <c r="SXP331" s="80"/>
      <c r="SXQ331" s="80"/>
      <c r="SXR331" s="80"/>
      <c r="SXS331" s="80"/>
      <c r="SXT331" s="80"/>
      <c r="SXU331" s="80"/>
      <c r="SXV331" s="80"/>
      <c r="SXW331" s="80"/>
      <c r="SXX331" s="80"/>
      <c r="SXY331" s="80"/>
      <c r="SXZ331" s="80"/>
      <c r="SYA331" s="80"/>
      <c r="SYB331" s="80"/>
      <c r="SYC331" s="80"/>
      <c r="SYD331" s="80"/>
      <c r="SYE331" s="80"/>
      <c r="SYF331" s="80"/>
      <c r="SYG331" s="80"/>
      <c r="SYH331" s="80"/>
      <c r="SYI331" s="80"/>
      <c r="SYJ331" s="80"/>
      <c r="SYK331" s="80"/>
      <c r="SYL331" s="80"/>
      <c r="SYM331" s="80"/>
      <c r="SYN331" s="80"/>
      <c r="SYO331" s="80"/>
      <c r="SYP331" s="80"/>
      <c r="SYQ331" s="80"/>
      <c r="SYR331" s="80"/>
      <c r="SYS331" s="80"/>
      <c r="SYT331" s="80"/>
      <c r="SYU331" s="80"/>
      <c r="SYV331" s="80"/>
      <c r="SYW331" s="80"/>
      <c r="SYX331" s="80"/>
      <c r="SYY331" s="80"/>
      <c r="SYZ331" s="80"/>
      <c r="SZA331" s="80"/>
      <c r="SZB331" s="80"/>
      <c r="SZC331" s="80"/>
      <c r="SZD331" s="80"/>
      <c r="SZE331" s="80"/>
      <c r="SZF331" s="80"/>
      <c r="SZG331" s="80"/>
      <c r="SZH331" s="80"/>
      <c r="SZI331" s="80"/>
      <c r="SZJ331" s="80"/>
      <c r="SZK331" s="80"/>
      <c r="SZL331" s="80"/>
      <c r="SZM331" s="80"/>
      <c r="SZN331" s="80"/>
      <c r="SZO331" s="80"/>
      <c r="SZP331" s="80"/>
      <c r="SZQ331" s="80"/>
      <c r="SZR331" s="80"/>
      <c r="SZS331" s="80"/>
      <c r="SZT331" s="80"/>
      <c r="SZU331" s="80"/>
      <c r="SZV331" s="80"/>
      <c r="SZW331" s="80"/>
      <c r="SZX331" s="80"/>
      <c r="SZY331" s="80"/>
      <c r="SZZ331" s="80"/>
      <c r="TAA331" s="80"/>
      <c r="TAB331" s="80"/>
      <c r="TAC331" s="80"/>
      <c r="TAD331" s="80"/>
      <c r="TAE331" s="80"/>
      <c r="TAF331" s="80"/>
      <c r="TAG331" s="80"/>
      <c r="TAH331" s="80"/>
      <c r="TAI331" s="80"/>
      <c r="TAJ331" s="80"/>
      <c r="TAK331" s="80"/>
      <c r="TAL331" s="80"/>
      <c r="TAM331" s="80"/>
      <c r="TAN331" s="80"/>
      <c r="TAO331" s="80"/>
      <c r="TAP331" s="80"/>
      <c r="TAQ331" s="80"/>
      <c r="TAR331" s="80"/>
      <c r="TAS331" s="80"/>
      <c r="TAT331" s="80"/>
      <c r="TAU331" s="80"/>
      <c r="TAV331" s="80"/>
      <c r="TAW331" s="80"/>
      <c r="TAX331" s="80"/>
      <c r="TAY331" s="80"/>
      <c r="TAZ331" s="80"/>
      <c r="TBA331" s="80"/>
      <c r="TBB331" s="80"/>
      <c r="TBC331" s="80"/>
      <c r="TBD331" s="80"/>
      <c r="TBE331" s="80"/>
      <c r="TBF331" s="80"/>
      <c r="TBG331" s="80"/>
      <c r="TBH331" s="80"/>
      <c r="TBI331" s="80"/>
      <c r="TBJ331" s="80"/>
      <c r="TBK331" s="80"/>
      <c r="TBL331" s="80"/>
      <c r="TBM331" s="80"/>
      <c r="TBN331" s="80"/>
      <c r="TBO331" s="80"/>
      <c r="TBP331" s="80"/>
      <c r="TBQ331" s="80"/>
      <c r="TBR331" s="80"/>
      <c r="TBS331" s="80"/>
      <c r="TBT331" s="80"/>
      <c r="TBU331" s="80"/>
      <c r="TBV331" s="80"/>
      <c r="TBW331" s="80"/>
      <c r="TBX331" s="80"/>
      <c r="TBY331" s="80"/>
      <c r="TBZ331" s="80"/>
      <c r="TCA331" s="80"/>
      <c r="TCB331" s="80"/>
      <c r="TCC331" s="80"/>
      <c r="TCD331" s="80"/>
      <c r="TCE331" s="80"/>
      <c r="TCF331" s="80"/>
      <c r="TCG331" s="80"/>
      <c r="TCH331" s="80"/>
      <c r="TCI331" s="80"/>
      <c r="TCJ331" s="80"/>
      <c r="TCK331" s="80"/>
      <c r="TCL331" s="80"/>
      <c r="TCM331" s="80"/>
      <c r="TCN331" s="80"/>
      <c r="TCO331" s="80"/>
      <c r="TCP331" s="80"/>
      <c r="TCQ331" s="80"/>
      <c r="TCR331" s="80"/>
      <c r="TCS331" s="80"/>
      <c r="TCT331" s="80"/>
      <c r="TCU331" s="80"/>
      <c r="TCV331" s="80"/>
      <c r="TCW331" s="80"/>
      <c r="TCX331" s="80"/>
      <c r="TCY331" s="80"/>
      <c r="TCZ331" s="80"/>
      <c r="TDA331" s="80"/>
      <c r="TDB331" s="80"/>
      <c r="TDC331" s="80"/>
      <c r="TDD331" s="80"/>
      <c r="TDE331" s="80"/>
      <c r="TDF331" s="80"/>
      <c r="TDG331" s="80"/>
      <c r="TDH331" s="80"/>
      <c r="TDI331" s="80"/>
      <c r="TDJ331" s="80"/>
      <c r="TDK331" s="80"/>
      <c r="TDL331" s="80"/>
      <c r="TDM331" s="80"/>
      <c r="TDN331" s="80"/>
      <c r="TDO331" s="80"/>
      <c r="TDP331" s="80"/>
      <c r="TDQ331" s="80"/>
      <c r="TDR331" s="80"/>
      <c r="TDS331" s="80"/>
      <c r="TDT331" s="80"/>
      <c r="TDU331" s="80"/>
      <c r="TDV331" s="80"/>
      <c r="TDW331" s="80"/>
      <c r="TDX331" s="80"/>
      <c r="TDY331" s="80"/>
      <c r="TDZ331" s="80"/>
      <c r="TEA331" s="80"/>
      <c r="TEB331" s="80"/>
      <c r="TEC331" s="80"/>
      <c r="TED331" s="80"/>
      <c r="TEE331" s="80"/>
      <c r="TEF331" s="80"/>
      <c r="TEG331" s="80"/>
      <c r="TEH331" s="80"/>
      <c r="TEI331" s="80"/>
      <c r="TEJ331" s="80"/>
      <c r="TEK331" s="80"/>
      <c r="TEL331" s="80"/>
      <c r="TEM331" s="80"/>
      <c r="TEN331" s="80"/>
      <c r="TEO331" s="80"/>
      <c r="TEP331" s="80"/>
      <c r="TEQ331" s="80"/>
      <c r="TER331" s="80"/>
      <c r="TES331" s="80"/>
      <c r="TET331" s="80"/>
      <c r="TEU331" s="80"/>
      <c r="TEV331" s="80"/>
      <c r="TEW331" s="80"/>
      <c r="TEX331" s="80"/>
      <c r="TEY331" s="80"/>
      <c r="TEZ331" s="80"/>
      <c r="TFA331" s="80"/>
      <c r="TFB331" s="80"/>
      <c r="TFC331" s="80"/>
      <c r="TFD331" s="80"/>
      <c r="TFE331" s="80"/>
      <c r="TFF331" s="80"/>
      <c r="TFG331" s="80"/>
      <c r="TFH331" s="80"/>
      <c r="TFI331" s="80"/>
      <c r="TFJ331" s="80"/>
      <c r="TFK331" s="80"/>
      <c r="TFL331" s="80"/>
      <c r="TFM331" s="80"/>
      <c r="TFN331" s="80"/>
      <c r="TFO331" s="80"/>
      <c r="TFP331" s="80"/>
      <c r="TFQ331" s="80"/>
      <c r="TFR331" s="80"/>
      <c r="TFS331" s="80"/>
      <c r="TFT331" s="80"/>
      <c r="TFU331" s="80"/>
      <c r="TFV331" s="80"/>
      <c r="TFW331" s="80"/>
      <c r="TFX331" s="80"/>
      <c r="TFY331" s="80"/>
      <c r="TFZ331" s="80"/>
      <c r="TGA331" s="80"/>
      <c r="TGB331" s="80"/>
      <c r="TGC331" s="80"/>
      <c r="TGD331" s="80"/>
      <c r="TGE331" s="80"/>
      <c r="TGF331" s="80"/>
      <c r="TGG331" s="80"/>
      <c r="TGH331" s="80"/>
      <c r="TGI331" s="80"/>
      <c r="TGJ331" s="80"/>
      <c r="TGK331" s="80"/>
      <c r="TGL331" s="80"/>
      <c r="TGM331" s="80"/>
      <c r="TGN331" s="80"/>
      <c r="TGO331" s="80"/>
      <c r="TGP331" s="80"/>
      <c r="TGQ331" s="80"/>
      <c r="TGR331" s="80"/>
      <c r="TGS331" s="80"/>
      <c r="TGT331" s="80"/>
      <c r="TGU331" s="80"/>
      <c r="TGV331" s="80"/>
      <c r="TGW331" s="80"/>
      <c r="TGX331" s="80"/>
      <c r="TGY331" s="80"/>
      <c r="TGZ331" s="80"/>
      <c r="THA331" s="80"/>
      <c r="THB331" s="80"/>
      <c r="THC331" s="80"/>
      <c r="THD331" s="80"/>
      <c r="THE331" s="80"/>
      <c r="THF331" s="80"/>
      <c r="THG331" s="80"/>
      <c r="THH331" s="80"/>
      <c r="THI331" s="80"/>
      <c r="THJ331" s="80"/>
      <c r="THK331" s="80"/>
      <c r="THL331" s="80"/>
      <c r="THM331" s="80"/>
      <c r="THN331" s="80"/>
      <c r="THO331" s="80"/>
      <c r="THP331" s="80"/>
      <c r="THQ331" s="80"/>
      <c r="THR331" s="80"/>
      <c r="THS331" s="80"/>
      <c r="THT331" s="80"/>
      <c r="THU331" s="80"/>
      <c r="THV331" s="80"/>
      <c r="THW331" s="80"/>
      <c r="THX331" s="80"/>
      <c r="THY331" s="80"/>
      <c r="THZ331" s="80"/>
      <c r="TIA331" s="80"/>
      <c r="TIB331" s="80"/>
      <c r="TIC331" s="80"/>
      <c r="TID331" s="80"/>
      <c r="TIE331" s="80"/>
      <c r="TIF331" s="80"/>
      <c r="TIG331" s="80"/>
      <c r="TIH331" s="80"/>
      <c r="TII331" s="80"/>
      <c r="TIJ331" s="80"/>
      <c r="TIK331" s="80"/>
      <c r="TIL331" s="80"/>
      <c r="TIM331" s="80"/>
      <c r="TIN331" s="80"/>
      <c r="TIO331" s="80"/>
      <c r="TIP331" s="80"/>
      <c r="TIQ331" s="80"/>
      <c r="TIR331" s="80"/>
      <c r="TIS331" s="80"/>
      <c r="TIT331" s="80"/>
      <c r="TIU331" s="80"/>
      <c r="TIV331" s="80"/>
      <c r="TIW331" s="80"/>
      <c r="TIX331" s="80"/>
      <c r="TIY331" s="80"/>
      <c r="TIZ331" s="80"/>
      <c r="TJA331" s="80"/>
      <c r="TJB331" s="80"/>
      <c r="TJC331" s="80"/>
      <c r="TJD331" s="80"/>
      <c r="TJE331" s="80"/>
      <c r="TJF331" s="80"/>
      <c r="TJG331" s="80"/>
      <c r="TJH331" s="80"/>
      <c r="TJI331" s="80"/>
      <c r="TJJ331" s="80"/>
      <c r="TJK331" s="80"/>
      <c r="TJL331" s="80"/>
      <c r="TJM331" s="80"/>
      <c r="TJN331" s="80"/>
      <c r="TJO331" s="80"/>
      <c r="TJP331" s="80"/>
      <c r="TJQ331" s="80"/>
      <c r="TJR331" s="80"/>
      <c r="TJS331" s="80"/>
      <c r="TJT331" s="80"/>
      <c r="TJU331" s="80"/>
      <c r="TJV331" s="80"/>
      <c r="TJW331" s="80"/>
      <c r="TJX331" s="80"/>
      <c r="TJY331" s="80"/>
      <c r="TJZ331" s="80"/>
      <c r="TKA331" s="80"/>
      <c r="TKB331" s="80"/>
      <c r="TKC331" s="80"/>
      <c r="TKD331" s="80"/>
      <c r="TKE331" s="80"/>
      <c r="TKF331" s="80"/>
      <c r="TKG331" s="80"/>
      <c r="TKH331" s="80"/>
      <c r="TKI331" s="80"/>
      <c r="TKJ331" s="80"/>
      <c r="TKK331" s="80"/>
      <c r="TKL331" s="80"/>
      <c r="TKM331" s="80"/>
      <c r="TKN331" s="80"/>
      <c r="TKO331" s="80"/>
      <c r="TKP331" s="80"/>
      <c r="TKQ331" s="80"/>
      <c r="TKR331" s="80"/>
      <c r="TKS331" s="80"/>
      <c r="TKT331" s="80"/>
      <c r="TKU331" s="80"/>
      <c r="TKV331" s="80"/>
      <c r="TKW331" s="80"/>
      <c r="TKX331" s="80"/>
      <c r="TKY331" s="80"/>
      <c r="TKZ331" s="80"/>
      <c r="TLA331" s="80"/>
      <c r="TLB331" s="80"/>
      <c r="TLC331" s="80"/>
      <c r="TLD331" s="80"/>
      <c r="TLE331" s="80"/>
      <c r="TLF331" s="80"/>
      <c r="TLG331" s="80"/>
      <c r="TLH331" s="80"/>
      <c r="TLI331" s="80"/>
      <c r="TLJ331" s="80"/>
      <c r="TLK331" s="80"/>
      <c r="TLL331" s="80"/>
      <c r="TLM331" s="80"/>
      <c r="TLN331" s="80"/>
      <c r="TLO331" s="80"/>
      <c r="TLP331" s="80"/>
      <c r="TLQ331" s="80"/>
      <c r="TLR331" s="80"/>
      <c r="TLS331" s="80"/>
      <c r="TLT331" s="80"/>
      <c r="TLU331" s="80"/>
      <c r="TLV331" s="80"/>
      <c r="TLW331" s="80"/>
      <c r="TLX331" s="80"/>
      <c r="TLY331" s="80"/>
      <c r="TLZ331" s="80"/>
      <c r="TMA331" s="80"/>
      <c r="TMB331" s="80"/>
      <c r="TMC331" s="80"/>
      <c r="TMD331" s="80"/>
      <c r="TME331" s="80"/>
      <c r="TMF331" s="80"/>
      <c r="TMG331" s="80"/>
      <c r="TMH331" s="80"/>
      <c r="TMI331" s="80"/>
      <c r="TMJ331" s="80"/>
      <c r="TMK331" s="80"/>
      <c r="TML331" s="80"/>
      <c r="TMM331" s="80"/>
      <c r="TMN331" s="80"/>
      <c r="TMO331" s="80"/>
      <c r="TMP331" s="80"/>
      <c r="TMQ331" s="80"/>
      <c r="TMR331" s="80"/>
      <c r="TMS331" s="80"/>
      <c r="TMT331" s="80"/>
      <c r="TMU331" s="80"/>
      <c r="TMV331" s="80"/>
      <c r="TMW331" s="80"/>
      <c r="TMX331" s="80"/>
      <c r="TMY331" s="80"/>
      <c r="TMZ331" s="80"/>
      <c r="TNA331" s="80"/>
      <c r="TNB331" s="80"/>
      <c r="TNC331" s="80"/>
      <c r="TND331" s="80"/>
      <c r="TNE331" s="80"/>
      <c r="TNF331" s="80"/>
      <c r="TNG331" s="80"/>
      <c r="TNH331" s="80"/>
      <c r="TNI331" s="80"/>
      <c r="TNJ331" s="80"/>
      <c r="TNK331" s="80"/>
      <c r="TNL331" s="80"/>
      <c r="TNM331" s="80"/>
      <c r="TNN331" s="80"/>
      <c r="TNO331" s="80"/>
      <c r="TNP331" s="80"/>
      <c r="TNQ331" s="80"/>
      <c r="TNR331" s="80"/>
      <c r="TNS331" s="80"/>
      <c r="TNT331" s="80"/>
      <c r="TNU331" s="80"/>
      <c r="TNV331" s="80"/>
      <c r="TNW331" s="80"/>
      <c r="TNX331" s="80"/>
      <c r="TNY331" s="80"/>
      <c r="TNZ331" s="80"/>
      <c r="TOA331" s="80"/>
      <c r="TOB331" s="80"/>
      <c r="TOC331" s="80"/>
      <c r="TOD331" s="80"/>
      <c r="TOE331" s="80"/>
      <c r="TOF331" s="80"/>
      <c r="TOG331" s="80"/>
      <c r="TOH331" s="80"/>
      <c r="TOI331" s="80"/>
      <c r="TOJ331" s="80"/>
      <c r="TOK331" s="80"/>
      <c r="TOL331" s="80"/>
      <c r="TOM331" s="80"/>
      <c r="TON331" s="80"/>
      <c r="TOO331" s="80"/>
      <c r="TOP331" s="80"/>
      <c r="TOQ331" s="80"/>
      <c r="TOR331" s="80"/>
      <c r="TOS331" s="80"/>
      <c r="TOT331" s="80"/>
      <c r="TOU331" s="80"/>
      <c r="TOV331" s="80"/>
      <c r="TOW331" s="80"/>
      <c r="TOX331" s="80"/>
      <c r="TOY331" s="80"/>
      <c r="TOZ331" s="80"/>
      <c r="TPA331" s="80"/>
      <c r="TPB331" s="80"/>
      <c r="TPC331" s="80"/>
      <c r="TPD331" s="80"/>
      <c r="TPE331" s="80"/>
      <c r="TPF331" s="80"/>
      <c r="TPG331" s="80"/>
      <c r="TPH331" s="80"/>
      <c r="TPI331" s="80"/>
      <c r="TPJ331" s="80"/>
      <c r="TPK331" s="80"/>
      <c r="TPL331" s="80"/>
      <c r="TPM331" s="80"/>
      <c r="TPN331" s="80"/>
      <c r="TPO331" s="80"/>
      <c r="TPP331" s="80"/>
      <c r="TPQ331" s="80"/>
      <c r="TPR331" s="80"/>
      <c r="TPS331" s="80"/>
      <c r="TPT331" s="80"/>
      <c r="TPU331" s="80"/>
      <c r="TPV331" s="80"/>
      <c r="TPW331" s="80"/>
      <c r="TPX331" s="80"/>
      <c r="TPY331" s="80"/>
      <c r="TPZ331" s="80"/>
      <c r="TQA331" s="80"/>
      <c r="TQB331" s="80"/>
      <c r="TQC331" s="80"/>
      <c r="TQD331" s="80"/>
      <c r="TQE331" s="80"/>
      <c r="TQF331" s="80"/>
      <c r="TQG331" s="80"/>
      <c r="TQH331" s="80"/>
      <c r="TQI331" s="80"/>
      <c r="TQJ331" s="80"/>
      <c r="TQK331" s="80"/>
      <c r="TQL331" s="80"/>
      <c r="TQM331" s="80"/>
      <c r="TQN331" s="80"/>
      <c r="TQO331" s="80"/>
      <c r="TQP331" s="80"/>
      <c r="TQQ331" s="80"/>
      <c r="TQR331" s="80"/>
      <c r="TQS331" s="80"/>
      <c r="TQT331" s="80"/>
      <c r="TQU331" s="80"/>
      <c r="TQV331" s="80"/>
      <c r="TQW331" s="80"/>
      <c r="TQX331" s="80"/>
      <c r="TQY331" s="80"/>
      <c r="TQZ331" s="80"/>
      <c r="TRA331" s="80"/>
      <c r="TRB331" s="80"/>
      <c r="TRC331" s="80"/>
      <c r="TRD331" s="80"/>
      <c r="TRE331" s="80"/>
      <c r="TRF331" s="80"/>
      <c r="TRG331" s="80"/>
      <c r="TRH331" s="80"/>
      <c r="TRI331" s="80"/>
      <c r="TRJ331" s="80"/>
      <c r="TRK331" s="80"/>
      <c r="TRL331" s="80"/>
      <c r="TRM331" s="80"/>
      <c r="TRN331" s="80"/>
      <c r="TRO331" s="80"/>
      <c r="TRP331" s="80"/>
      <c r="TRQ331" s="80"/>
      <c r="TRR331" s="80"/>
      <c r="TRS331" s="80"/>
      <c r="TRT331" s="80"/>
      <c r="TRU331" s="80"/>
      <c r="TRV331" s="80"/>
      <c r="TRW331" s="80"/>
      <c r="TRX331" s="80"/>
      <c r="TRY331" s="80"/>
      <c r="TRZ331" s="80"/>
      <c r="TSA331" s="80"/>
      <c r="TSB331" s="80"/>
      <c r="TSC331" s="80"/>
      <c r="TSD331" s="80"/>
      <c r="TSE331" s="80"/>
      <c r="TSF331" s="80"/>
      <c r="TSG331" s="80"/>
      <c r="TSH331" s="80"/>
      <c r="TSI331" s="80"/>
      <c r="TSJ331" s="80"/>
      <c r="TSK331" s="80"/>
      <c r="TSL331" s="80"/>
      <c r="TSM331" s="80"/>
      <c r="TSN331" s="80"/>
      <c r="TSO331" s="80"/>
      <c r="TSP331" s="80"/>
      <c r="TSQ331" s="80"/>
      <c r="TSR331" s="80"/>
      <c r="TSS331" s="80"/>
      <c r="TST331" s="80"/>
      <c r="TSU331" s="80"/>
      <c r="TSV331" s="80"/>
      <c r="TSW331" s="80"/>
      <c r="TSX331" s="80"/>
      <c r="TSY331" s="80"/>
      <c r="TSZ331" s="80"/>
      <c r="TTA331" s="80"/>
      <c r="TTB331" s="80"/>
      <c r="TTC331" s="80"/>
      <c r="TTD331" s="80"/>
      <c r="TTE331" s="80"/>
      <c r="TTF331" s="80"/>
      <c r="TTG331" s="80"/>
      <c r="TTH331" s="80"/>
      <c r="TTI331" s="80"/>
      <c r="TTJ331" s="80"/>
      <c r="TTK331" s="80"/>
      <c r="TTL331" s="80"/>
      <c r="TTM331" s="80"/>
      <c r="TTN331" s="80"/>
      <c r="TTO331" s="80"/>
      <c r="TTP331" s="80"/>
      <c r="TTQ331" s="80"/>
      <c r="TTR331" s="80"/>
      <c r="TTS331" s="80"/>
      <c r="TTT331" s="80"/>
      <c r="TTU331" s="80"/>
      <c r="TTV331" s="80"/>
      <c r="TTW331" s="80"/>
      <c r="TTX331" s="80"/>
      <c r="TTY331" s="80"/>
      <c r="TTZ331" s="80"/>
      <c r="TUA331" s="80"/>
      <c r="TUB331" s="80"/>
      <c r="TUC331" s="80"/>
      <c r="TUD331" s="80"/>
      <c r="TUE331" s="80"/>
      <c r="TUF331" s="80"/>
      <c r="TUG331" s="80"/>
      <c r="TUH331" s="80"/>
      <c r="TUI331" s="80"/>
      <c r="TUJ331" s="80"/>
      <c r="TUK331" s="80"/>
      <c r="TUL331" s="80"/>
      <c r="TUM331" s="80"/>
      <c r="TUN331" s="80"/>
      <c r="TUO331" s="80"/>
      <c r="TUP331" s="80"/>
      <c r="TUQ331" s="80"/>
      <c r="TUR331" s="80"/>
      <c r="TUS331" s="80"/>
      <c r="TUT331" s="80"/>
      <c r="TUU331" s="80"/>
      <c r="TUV331" s="80"/>
      <c r="TUW331" s="80"/>
      <c r="TUX331" s="80"/>
      <c r="TUY331" s="80"/>
      <c r="TUZ331" s="80"/>
      <c r="TVA331" s="80"/>
      <c r="TVB331" s="80"/>
      <c r="TVC331" s="80"/>
      <c r="TVD331" s="80"/>
      <c r="TVE331" s="80"/>
      <c r="TVF331" s="80"/>
      <c r="TVG331" s="80"/>
      <c r="TVH331" s="80"/>
      <c r="TVI331" s="80"/>
      <c r="TVJ331" s="80"/>
      <c r="TVK331" s="80"/>
      <c r="TVL331" s="80"/>
      <c r="TVM331" s="80"/>
      <c r="TVN331" s="80"/>
      <c r="TVO331" s="80"/>
      <c r="TVP331" s="80"/>
      <c r="TVQ331" s="80"/>
      <c r="TVR331" s="80"/>
      <c r="TVS331" s="80"/>
      <c r="TVT331" s="80"/>
      <c r="TVU331" s="80"/>
      <c r="TVV331" s="80"/>
      <c r="TVW331" s="80"/>
      <c r="TVX331" s="80"/>
      <c r="TVY331" s="80"/>
      <c r="TVZ331" s="80"/>
      <c r="TWA331" s="80"/>
      <c r="TWB331" s="80"/>
      <c r="TWC331" s="80"/>
      <c r="TWD331" s="80"/>
      <c r="TWE331" s="80"/>
      <c r="TWF331" s="80"/>
      <c r="TWG331" s="80"/>
      <c r="TWH331" s="80"/>
      <c r="TWI331" s="80"/>
      <c r="TWJ331" s="80"/>
      <c r="TWK331" s="80"/>
      <c r="TWL331" s="80"/>
      <c r="TWM331" s="80"/>
      <c r="TWN331" s="80"/>
      <c r="TWO331" s="80"/>
      <c r="TWP331" s="80"/>
      <c r="TWQ331" s="80"/>
      <c r="TWR331" s="80"/>
      <c r="TWS331" s="80"/>
      <c r="TWT331" s="80"/>
      <c r="TWU331" s="80"/>
      <c r="TWV331" s="80"/>
      <c r="TWW331" s="80"/>
      <c r="TWX331" s="80"/>
      <c r="TWY331" s="80"/>
      <c r="TWZ331" s="80"/>
      <c r="TXA331" s="80"/>
      <c r="TXB331" s="80"/>
      <c r="TXC331" s="80"/>
      <c r="TXD331" s="80"/>
      <c r="TXE331" s="80"/>
      <c r="TXF331" s="80"/>
      <c r="TXG331" s="80"/>
      <c r="TXH331" s="80"/>
      <c r="TXI331" s="80"/>
      <c r="TXJ331" s="80"/>
      <c r="TXK331" s="80"/>
      <c r="TXL331" s="80"/>
      <c r="TXM331" s="80"/>
      <c r="TXN331" s="80"/>
      <c r="TXO331" s="80"/>
      <c r="TXP331" s="80"/>
      <c r="TXQ331" s="80"/>
      <c r="TXR331" s="80"/>
      <c r="TXS331" s="80"/>
      <c r="TXT331" s="80"/>
      <c r="TXU331" s="80"/>
      <c r="TXV331" s="80"/>
      <c r="TXW331" s="80"/>
      <c r="TXX331" s="80"/>
      <c r="TXY331" s="80"/>
      <c r="TXZ331" s="80"/>
      <c r="TYA331" s="80"/>
      <c r="TYB331" s="80"/>
      <c r="TYC331" s="80"/>
      <c r="TYD331" s="80"/>
      <c r="TYE331" s="80"/>
      <c r="TYF331" s="80"/>
      <c r="TYG331" s="80"/>
      <c r="TYH331" s="80"/>
      <c r="TYI331" s="80"/>
      <c r="TYJ331" s="80"/>
      <c r="TYK331" s="80"/>
      <c r="TYL331" s="80"/>
      <c r="TYM331" s="80"/>
      <c r="TYN331" s="80"/>
      <c r="TYO331" s="80"/>
      <c r="TYP331" s="80"/>
      <c r="TYQ331" s="80"/>
      <c r="TYR331" s="80"/>
      <c r="TYS331" s="80"/>
      <c r="TYT331" s="80"/>
      <c r="TYU331" s="80"/>
      <c r="TYV331" s="80"/>
      <c r="TYW331" s="80"/>
      <c r="TYX331" s="80"/>
      <c r="TYY331" s="80"/>
      <c r="TYZ331" s="80"/>
      <c r="TZA331" s="80"/>
      <c r="TZB331" s="80"/>
      <c r="TZC331" s="80"/>
      <c r="TZD331" s="80"/>
      <c r="TZE331" s="80"/>
      <c r="TZF331" s="80"/>
      <c r="TZG331" s="80"/>
      <c r="TZH331" s="80"/>
      <c r="TZI331" s="80"/>
      <c r="TZJ331" s="80"/>
      <c r="TZK331" s="80"/>
      <c r="TZL331" s="80"/>
      <c r="TZM331" s="80"/>
      <c r="TZN331" s="80"/>
      <c r="TZO331" s="80"/>
      <c r="TZP331" s="80"/>
      <c r="TZQ331" s="80"/>
      <c r="TZR331" s="80"/>
      <c r="TZS331" s="80"/>
      <c r="TZT331" s="80"/>
      <c r="TZU331" s="80"/>
      <c r="TZV331" s="80"/>
      <c r="TZW331" s="80"/>
      <c r="TZX331" s="80"/>
      <c r="TZY331" s="80"/>
      <c r="TZZ331" s="80"/>
      <c r="UAA331" s="80"/>
      <c r="UAB331" s="80"/>
      <c r="UAC331" s="80"/>
      <c r="UAD331" s="80"/>
      <c r="UAE331" s="80"/>
      <c r="UAF331" s="80"/>
      <c r="UAG331" s="80"/>
      <c r="UAH331" s="80"/>
      <c r="UAI331" s="80"/>
      <c r="UAJ331" s="80"/>
      <c r="UAK331" s="80"/>
      <c r="UAL331" s="80"/>
      <c r="UAM331" s="80"/>
      <c r="UAN331" s="80"/>
      <c r="UAO331" s="80"/>
      <c r="UAP331" s="80"/>
      <c r="UAQ331" s="80"/>
      <c r="UAR331" s="80"/>
      <c r="UAS331" s="80"/>
      <c r="UAT331" s="80"/>
      <c r="UAU331" s="80"/>
      <c r="UAV331" s="80"/>
      <c r="UAW331" s="80"/>
      <c r="UAX331" s="80"/>
      <c r="UAY331" s="80"/>
      <c r="UAZ331" s="80"/>
      <c r="UBA331" s="80"/>
      <c r="UBB331" s="80"/>
      <c r="UBC331" s="80"/>
      <c r="UBD331" s="80"/>
      <c r="UBE331" s="80"/>
      <c r="UBF331" s="80"/>
      <c r="UBG331" s="80"/>
      <c r="UBH331" s="80"/>
      <c r="UBI331" s="80"/>
      <c r="UBJ331" s="80"/>
      <c r="UBK331" s="80"/>
      <c r="UBL331" s="80"/>
      <c r="UBM331" s="80"/>
      <c r="UBN331" s="80"/>
      <c r="UBO331" s="80"/>
      <c r="UBP331" s="80"/>
      <c r="UBQ331" s="80"/>
      <c r="UBR331" s="80"/>
      <c r="UBS331" s="80"/>
      <c r="UBT331" s="80"/>
      <c r="UBU331" s="80"/>
      <c r="UBV331" s="80"/>
      <c r="UBW331" s="80"/>
      <c r="UBX331" s="80"/>
      <c r="UBY331" s="80"/>
      <c r="UBZ331" s="80"/>
      <c r="UCA331" s="80"/>
      <c r="UCB331" s="80"/>
      <c r="UCC331" s="80"/>
      <c r="UCD331" s="80"/>
      <c r="UCE331" s="80"/>
      <c r="UCF331" s="80"/>
      <c r="UCG331" s="80"/>
      <c r="UCH331" s="80"/>
      <c r="UCI331" s="80"/>
      <c r="UCJ331" s="80"/>
      <c r="UCK331" s="80"/>
      <c r="UCL331" s="80"/>
      <c r="UCM331" s="80"/>
      <c r="UCN331" s="80"/>
      <c r="UCO331" s="80"/>
      <c r="UCP331" s="80"/>
      <c r="UCQ331" s="80"/>
      <c r="UCR331" s="80"/>
      <c r="UCS331" s="80"/>
      <c r="UCT331" s="80"/>
      <c r="UCU331" s="80"/>
      <c r="UCV331" s="80"/>
      <c r="UCW331" s="80"/>
      <c r="UCX331" s="80"/>
      <c r="UCY331" s="80"/>
      <c r="UCZ331" s="80"/>
      <c r="UDA331" s="80"/>
      <c r="UDB331" s="80"/>
      <c r="UDC331" s="80"/>
      <c r="UDD331" s="80"/>
      <c r="UDE331" s="80"/>
      <c r="UDF331" s="80"/>
      <c r="UDG331" s="80"/>
      <c r="UDH331" s="80"/>
      <c r="UDI331" s="80"/>
      <c r="UDJ331" s="80"/>
      <c r="UDK331" s="80"/>
      <c r="UDL331" s="80"/>
      <c r="UDM331" s="80"/>
      <c r="UDN331" s="80"/>
      <c r="UDO331" s="80"/>
      <c r="UDP331" s="80"/>
      <c r="UDQ331" s="80"/>
      <c r="UDR331" s="80"/>
      <c r="UDS331" s="80"/>
      <c r="UDT331" s="80"/>
      <c r="UDU331" s="80"/>
      <c r="UDV331" s="80"/>
      <c r="UDW331" s="80"/>
      <c r="UDX331" s="80"/>
      <c r="UDY331" s="80"/>
      <c r="UDZ331" s="80"/>
      <c r="UEA331" s="80"/>
      <c r="UEB331" s="80"/>
      <c r="UEC331" s="80"/>
      <c r="UED331" s="80"/>
      <c r="UEE331" s="80"/>
      <c r="UEF331" s="80"/>
      <c r="UEG331" s="80"/>
      <c r="UEH331" s="80"/>
      <c r="UEI331" s="80"/>
      <c r="UEJ331" s="80"/>
      <c r="UEK331" s="80"/>
      <c r="UEL331" s="80"/>
      <c r="UEM331" s="80"/>
      <c r="UEN331" s="80"/>
      <c r="UEO331" s="80"/>
      <c r="UEP331" s="80"/>
      <c r="UEQ331" s="80"/>
      <c r="UER331" s="80"/>
      <c r="UES331" s="80"/>
      <c r="UET331" s="80"/>
      <c r="UEU331" s="80"/>
      <c r="UEV331" s="80"/>
      <c r="UEW331" s="80"/>
      <c r="UEX331" s="80"/>
      <c r="UEY331" s="80"/>
      <c r="UEZ331" s="80"/>
      <c r="UFA331" s="80"/>
      <c r="UFB331" s="80"/>
      <c r="UFC331" s="80"/>
      <c r="UFD331" s="80"/>
      <c r="UFE331" s="80"/>
      <c r="UFF331" s="80"/>
      <c r="UFG331" s="80"/>
      <c r="UFH331" s="80"/>
      <c r="UFI331" s="80"/>
      <c r="UFJ331" s="80"/>
      <c r="UFK331" s="80"/>
      <c r="UFL331" s="80"/>
      <c r="UFM331" s="80"/>
      <c r="UFN331" s="80"/>
      <c r="UFO331" s="80"/>
      <c r="UFP331" s="80"/>
      <c r="UFQ331" s="80"/>
      <c r="UFR331" s="80"/>
      <c r="UFS331" s="80"/>
      <c r="UFT331" s="80"/>
      <c r="UFU331" s="80"/>
      <c r="UFV331" s="80"/>
      <c r="UFW331" s="80"/>
      <c r="UFX331" s="80"/>
      <c r="UFY331" s="80"/>
      <c r="UFZ331" s="80"/>
      <c r="UGA331" s="80"/>
      <c r="UGB331" s="80"/>
      <c r="UGC331" s="80"/>
      <c r="UGD331" s="80"/>
      <c r="UGE331" s="80"/>
      <c r="UGF331" s="80"/>
      <c r="UGG331" s="80"/>
      <c r="UGH331" s="80"/>
      <c r="UGI331" s="80"/>
      <c r="UGJ331" s="80"/>
      <c r="UGK331" s="80"/>
      <c r="UGL331" s="80"/>
      <c r="UGM331" s="80"/>
      <c r="UGN331" s="80"/>
      <c r="UGO331" s="80"/>
      <c r="UGP331" s="80"/>
      <c r="UGQ331" s="80"/>
      <c r="UGR331" s="80"/>
      <c r="UGS331" s="80"/>
      <c r="UGT331" s="80"/>
      <c r="UGU331" s="80"/>
      <c r="UGV331" s="80"/>
      <c r="UGW331" s="80"/>
      <c r="UGX331" s="80"/>
      <c r="UGY331" s="80"/>
      <c r="UGZ331" s="80"/>
      <c r="UHA331" s="80"/>
      <c r="UHB331" s="80"/>
      <c r="UHC331" s="80"/>
      <c r="UHD331" s="80"/>
      <c r="UHE331" s="80"/>
      <c r="UHF331" s="80"/>
      <c r="UHG331" s="80"/>
      <c r="UHH331" s="80"/>
      <c r="UHI331" s="80"/>
      <c r="UHJ331" s="80"/>
      <c r="UHK331" s="80"/>
      <c r="UHL331" s="80"/>
      <c r="UHM331" s="80"/>
      <c r="UHN331" s="80"/>
      <c r="UHO331" s="80"/>
      <c r="UHP331" s="80"/>
      <c r="UHQ331" s="80"/>
      <c r="UHR331" s="80"/>
      <c r="UHS331" s="80"/>
      <c r="UHT331" s="80"/>
      <c r="UHU331" s="80"/>
      <c r="UHV331" s="80"/>
      <c r="UHW331" s="80"/>
      <c r="UHX331" s="80"/>
      <c r="UHY331" s="80"/>
      <c r="UHZ331" s="80"/>
      <c r="UIA331" s="80"/>
      <c r="UIB331" s="80"/>
      <c r="UIC331" s="80"/>
      <c r="UID331" s="80"/>
      <c r="UIE331" s="80"/>
      <c r="UIF331" s="80"/>
      <c r="UIG331" s="80"/>
      <c r="UIH331" s="80"/>
      <c r="UII331" s="80"/>
      <c r="UIJ331" s="80"/>
      <c r="UIK331" s="80"/>
      <c r="UIL331" s="80"/>
      <c r="UIM331" s="80"/>
      <c r="UIN331" s="80"/>
      <c r="UIO331" s="80"/>
      <c r="UIP331" s="80"/>
      <c r="UIQ331" s="80"/>
      <c r="UIR331" s="80"/>
      <c r="UIS331" s="80"/>
      <c r="UIT331" s="80"/>
      <c r="UIU331" s="80"/>
      <c r="UIV331" s="80"/>
      <c r="UIW331" s="80"/>
      <c r="UIX331" s="80"/>
      <c r="UIY331" s="80"/>
      <c r="UIZ331" s="80"/>
      <c r="UJA331" s="80"/>
      <c r="UJB331" s="80"/>
      <c r="UJC331" s="80"/>
      <c r="UJD331" s="80"/>
      <c r="UJE331" s="80"/>
      <c r="UJF331" s="80"/>
      <c r="UJG331" s="80"/>
      <c r="UJH331" s="80"/>
      <c r="UJI331" s="80"/>
      <c r="UJJ331" s="80"/>
      <c r="UJK331" s="80"/>
      <c r="UJL331" s="80"/>
      <c r="UJM331" s="80"/>
      <c r="UJN331" s="80"/>
      <c r="UJO331" s="80"/>
      <c r="UJP331" s="80"/>
      <c r="UJQ331" s="80"/>
      <c r="UJR331" s="80"/>
      <c r="UJS331" s="80"/>
      <c r="UJT331" s="80"/>
      <c r="UJU331" s="80"/>
      <c r="UJV331" s="80"/>
      <c r="UJW331" s="80"/>
      <c r="UJX331" s="80"/>
      <c r="UJY331" s="80"/>
      <c r="UJZ331" s="80"/>
      <c r="UKA331" s="80"/>
      <c r="UKB331" s="80"/>
      <c r="UKC331" s="80"/>
      <c r="UKD331" s="80"/>
      <c r="UKE331" s="80"/>
      <c r="UKF331" s="80"/>
      <c r="UKG331" s="80"/>
      <c r="UKH331" s="80"/>
      <c r="UKI331" s="80"/>
      <c r="UKJ331" s="80"/>
      <c r="UKK331" s="80"/>
      <c r="UKL331" s="80"/>
      <c r="UKM331" s="80"/>
      <c r="UKN331" s="80"/>
      <c r="UKO331" s="80"/>
      <c r="UKP331" s="80"/>
      <c r="UKQ331" s="80"/>
      <c r="UKR331" s="80"/>
      <c r="UKS331" s="80"/>
      <c r="UKT331" s="80"/>
      <c r="UKU331" s="80"/>
      <c r="UKV331" s="80"/>
      <c r="UKW331" s="80"/>
      <c r="UKX331" s="80"/>
      <c r="UKY331" s="80"/>
      <c r="UKZ331" s="80"/>
      <c r="ULA331" s="80"/>
      <c r="ULB331" s="80"/>
      <c r="ULC331" s="80"/>
      <c r="ULD331" s="80"/>
      <c r="ULE331" s="80"/>
      <c r="ULF331" s="80"/>
      <c r="ULG331" s="80"/>
      <c r="ULH331" s="80"/>
      <c r="ULI331" s="80"/>
      <c r="ULJ331" s="80"/>
      <c r="ULK331" s="80"/>
      <c r="ULL331" s="80"/>
      <c r="ULM331" s="80"/>
      <c r="ULN331" s="80"/>
      <c r="ULO331" s="80"/>
      <c r="ULP331" s="80"/>
      <c r="ULQ331" s="80"/>
      <c r="ULR331" s="80"/>
      <c r="ULS331" s="80"/>
      <c r="ULT331" s="80"/>
      <c r="ULU331" s="80"/>
      <c r="ULV331" s="80"/>
      <c r="ULW331" s="80"/>
      <c r="ULX331" s="80"/>
      <c r="ULY331" s="80"/>
      <c r="ULZ331" s="80"/>
      <c r="UMA331" s="80"/>
      <c r="UMB331" s="80"/>
      <c r="UMC331" s="80"/>
      <c r="UMD331" s="80"/>
      <c r="UME331" s="80"/>
      <c r="UMF331" s="80"/>
      <c r="UMG331" s="80"/>
      <c r="UMH331" s="80"/>
      <c r="UMI331" s="80"/>
      <c r="UMJ331" s="80"/>
      <c r="UMK331" s="80"/>
      <c r="UML331" s="80"/>
      <c r="UMM331" s="80"/>
      <c r="UMN331" s="80"/>
      <c r="UMO331" s="80"/>
      <c r="UMP331" s="80"/>
      <c r="UMQ331" s="80"/>
      <c r="UMR331" s="80"/>
      <c r="UMS331" s="80"/>
      <c r="UMT331" s="80"/>
      <c r="UMU331" s="80"/>
      <c r="UMV331" s="80"/>
      <c r="UMW331" s="80"/>
      <c r="UMX331" s="80"/>
      <c r="UMY331" s="80"/>
      <c r="UMZ331" s="80"/>
      <c r="UNA331" s="80"/>
      <c r="UNB331" s="80"/>
      <c r="UNC331" s="80"/>
      <c r="UND331" s="80"/>
      <c r="UNE331" s="80"/>
      <c r="UNF331" s="80"/>
      <c r="UNG331" s="80"/>
      <c r="UNH331" s="80"/>
      <c r="UNI331" s="80"/>
      <c r="UNJ331" s="80"/>
      <c r="UNK331" s="80"/>
      <c r="UNL331" s="80"/>
      <c r="UNM331" s="80"/>
      <c r="UNN331" s="80"/>
      <c r="UNO331" s="80"/>
      <c r="UNP331" s="80"/>
      <c r="UNQ331" s="80"/>
      <c r="UNR331" s="80"/>
      <c r="UNS331" s="80"/>
      <c r="UNT331" s="80"/>
      <c r="UNU331" s="80"/>
      <c r="UNV331" s="80"/>
      <c r="UNW331" s="80"/>
      <c r="UNX331" s="80"/>
      <c r="UNY331" s="80"/>
      <c r="UNZ331" s="80"/>
      <c r="UOA331" s="80"/>
      <c r="UOB331" s="80"/>
      <c r="UOC331" s="80"/>
      <c r="UOD331" s="80"/>
      <c r="UOE331" s="80"/>
      <c r="UOF331" s="80"/>
      <c r="UOG331" s="80"/>
      <c r="UOH331" s="80"/>
      <c r="UOI331" s="80"/>
      <c r="UOJ331" s="80"/>
      <c r="UOK331" s="80"/>
      <c r="UOL331" s="80"/>
      <c r="UOM331" s="80"/>
      <c r="UON331" s="80"/>
      <c r="UOO331" s="80"/>
      <c r="UOP331" s="80"/>
      <c r="UOQ331" s="80"/>
      <c r="UOR331" s="80"/>
      <c r="UOS331" s="80"/>
      <c r="UOT331" s="80"/>
      <c r="UOU331" s="80"/>
      <c r="UOV331" s="80"/>
      <c r="UOW331" s="80"/>
      <c r="UOX331" s="80"/>
      <c r="UOY331" s="80"/>
      <c r="UOZ331" s="80"/>
      <c r="UPA331" s="80"/>
      <c r="UPB331" s="80"/>
      <c r="UPC331" s="80"/>
      <c r="UPD331" s="80"/>
      <c r="UPE331" s="80"/>
      <c r="UPF331" s="80"/>
      <c r="UPG331" s="80"/>
      <c r="UPH331" s="80"/>
      <c r="UPI331" s="80"/>
      <c r="UPJ331" s="80"/>
      <c r="UPK331" s="80"/>
      <c r="UPL331" s="80"/>
      <c r="UPM331" s="80"/>
      <c r="UPN331" s="80"/>
      <c r="UPO331" s="80"/>
      <c r="UPP331" s="80"/>
      <c r="UPQ331" s="80"/>
      <c r="UPR331" s="80"/>
      <c r="UPS331" s="80"/>
      <c r="UPT331" s="80"/>
      <c r="UPU331" s="80"/>
      <c r="UPV331" s="80"/>
      <c r="UPW331" s="80"/>
      <c r="UPX331" s="80"/>
      <c r="UPY331" s="80"/>
      <c r="UPZ331" s="80"/>
      <c r="UQA331" s="80"/>
      <c r="UQB331" s="80"/>
      <c r="UQC331" s="80"/>
      <c r="UQD331" s="80"/>
      <c r="UQE331" s="80"/>
      <c r="UQF331" s="80"/>
      <c r="UQG331" s="80"/>
      <c r="UQH331" s="80"/>
      <c r="UQI331" s="80"/>
      <c r="UQJ331" s="80"/>
      <c r="UQK331" s="80"/>
      <c r="UQL331" s="80"/>
      <c r="UQM331" s="80"/>
      <c r="UQN331" s="80"/>
      <c r="UQO331" s="80"/>
      <c r="UQP331" s="80"/>
      <c r="UQQ331" s="80"/>
      <c r="UQR331" s="80"/>
      <c r="UQS331" s="80"/>
      <c r="UQT331" s="80"/>
      <c r="UQU331" s="80"/>
      <c r="UQV331" s="80"/>
      <c r="UQW331" s="80"/>
      <c r="UQX331" s="80"/>
      <c r="UQY331" s="80"/>
      <c r="UQZ331" s="80"/>
      <c r="URA331" s="80"/>
      <c r="URB331" s="80"/>
      <c r="URC331" s="80"/>
      <c r="URD331" s="80"/>
      <c r="URE331" s="80"/>
      <c r="URF331" s="80"/>
      <c r="URG331" s="80"/>
      <c r="URH331" s="80"/>
      <c r="URI331" s="80"/>
      <c r="URJ331" s="80"/>
      <c r="URK331" s="80"/>
      <c r="URL331" s="80"/>
      <c r="URM331" s="80"/>
      <c r="URN331" s="80"/>
      <c r="URO331" s="80"/>
      <c r="URP331" s="80"/>
      <c r="URQ331" s="80"/>
      <c r="URR331" s="80"/>
      <c r="URS331" s="80"/>
      <c r="URT331" s="80"/>
      <c r="URU331" s="80"/>
      <c r="URV331" s="80"/>
      <c r="URW331" s="80"/>
      <c r="URX331" s="80"/>
      <c r="URY331" s="80"/>
      <c r="URZ331" s="80"/>
      <c r="USA331" s="80"/>
      <c r="USB331" s="80"/>
      <c r="USC331" s="80"/>
      <c r="USD331" s="80"/>
      <c r="USE331" s="80"/>
      <c r="USF331" s="80"/>
      <c r="USG331" s="80"/>
      <c r="USH331" s="80"/>
      <c r="USI331" s="80"/>
      <c r="USJ331" s="80"/>
      <c r="USK331" s="80"/>
      <c r="USL331" s="80"/>
      <c r="USM331" s="80"/>
      <c r="USN331" s="80"/>
      <c r="USO331" s="80"/>
      <c r="USP331" s="80"/>
      <c r="USQ331" s="80"/>
      <c r="USR331" s="80"/>
      <c r="USS331" s="80"/>
      <c r="UST331" s="80"/>
      <c r="USU331" s="80"/>
      <c r="USV331" s="80"/>
      <c r="USW331" s="80"/>
      <c r="USX331" s="80"/>
      <c r="USY331" s="80"/>
      <c r="USZ331" s="80"/>
      <c r="UTA331" s="80"/>
      <c r="UTB331" s="80"/>
      <c r="UTC331" s="80"/>
      <c r="UTD331" s="80"/>
      <c r="UTE331" s="80"/>
      <c r="UTF331" s="80"/>
      <c r="UTG331" s="80"/>
      <c r="UTH331" s="80"/>
      <c r="UTI331" s="80"/>
      <c r="UTJ331" s="80"/>
      <c r="UTK331" s="80"/>
      <c r="UTL331" s="80"/>
      <c r="UTM331" s="80"/>
      <c r="UTN331" s="80"/>
      <c r="UTO331" s="80"/>
      <c r="UTP331" s="80"/>
      <c r="UTQ331" s="80"/>
      <c r="UTR331" s="80"/>
      <c r="UTS331" s="80"/>
      <c r="UTT331" s="80"/>
      <c r="UTU331" s="80"/>
      <c r="UTV331" s="80"/>
      <c r="UTW331" s="80"/>
      <c r="UTX331" s="80"/>
      <c r="UTY331" s="80"/>
      <c r="UTZ331" s="80"/>
      <c r="UUA331" s="80"/>
      <c r="UUB331" s="80"/>
      <c r="UUC331" s="80"/>
      <c r="UUD331" s="80"/>
      <c r="UUE331" s="80"/>
      <c r="UUF331" s="80"/>
      <c r="UUG331" s="80"/>
      <c r="UUH331" s="80"/>
      <c r="UUI331" s="80"/>
      <c r="UUJ331" s="80"/>
      <c r="UUK331" s="80"/>
      <c r="UUL331" s="80"/>
      <c r="UUM331" s="80"/>
      <c r="UUN331" s="80"/>
      <c r="UUO331" s="80"/>
      <c r="UUP331" s="80"/>
      <c r="UUQ331" s="80"/>
      <c r="UUR331" s="80"/>
      <c r="UUS331" s="80"/>
      <c r="UUT331" s="80"/>
      <c r="UUU331" s="80"/>
      <c r="UUV331" s="80"/>
      <c r="UUW331" s="80"/>
      <c r="UUX331" s="80"/>
      <c r="UUY331" s="80"/>
      <c r="UUZ331" s="80"/>
      <c r="UVA331" s="80"/>
      <c r="UVB331" s="80"/>
      <c r="UVC331" s="80"/>
      <c r="UVD331" s="80"/>
      <c r="UVE331" s="80"/>
      <c r="UVF331" s="80"/>
      <c r="UVG331" s="80"/>
      <c r="UVH331" s="80"/>
      <c r="UVI331" s="80"/>
      <c r="UVJ331" s="80"/>
      <c r="UVK331" s="80"/>
      <c r="UVL331" s="80"/>
      <c r="UVM331" s="80"/>
      <c r="UVN331" s="80"/>
      <c r="UVO331" s="80"/>
      <c r="UVP331" s="80"/>
      <c r="UVQ331" s="80"/>
      <c r="UVR331" s="80"/>
      <c r="UVS331" s="80"/>
      <c r="UVT331" s="80"/>
      <c r="UVU331" s="80"/>
      <c r="UVV331" s="80"/>
      <c r="UVW331" s="80"/>
      <c r="UVX331" s="80"/>
      <c r="UVY331" s="80"/>
      <c r="UVZ331" s="80"/>
      <c r="UWA331" s="80"/>
      <c r="UWB331" s="80"/>
      <c r="UWC331" s="80"/>
      <c r="UWD331" s="80"/>
      <c r="UWE331" s="80"/>
      <c r="UWF331" s="80"/>
      <c r="UWG331" s="80"/>
      <c r="UWH331" s="80"/>
      <c r="UWI331" s="80"/>
      <c r="UWJ331" s="80"/>
      <c r="UWK331" s="80"/>
      <c r="UWL331" s="80"/>
      <c r="UWM331" s="80"/>
      <c r="UWN331" s="80"/>
      <c r="UWO331" s="80"/>
      <c r="UWP331" s="80"/>
      <c r="UWQ331" s="80"/>
      <c r="UWR331" s="80"/>
      <c r="UWS331" s="80"/>
      <c r="UWT331" s="80"/>
      <c r="UWU331" s="80"/>
      <c r="UWV331" s="80"/>
      <c r="UWW331" s="80"/>
      <c r="UWX331" s="80"/>
      <c r="UWY331" s="80"/>
      <c r="UWZ331" s="80"/>
      <c r="UXA331" s="80"/>
      <c r="UXB331" s="80"/>
      <c r="UXC331" s="80"/>
      <c r="UXD331" s="80"/>
      <c r="UXE331" s="80"/>
      <c r="UXF331" s="80"/>
      <c r="UXG331" s="80"/>
      <c r="UXH331" s="80"/>
      <c r="UXI331" s="80"/>
      <c r="UXJ331" s="80"/>
      <c r="UXK331" s="80"/>
      <c r="UXL331" s="80"/>
      <c r="UXM331" s="80"/>
      <c r="UXN331" s="80"/>
      <c r="UXO331" s="80"/>
      <c r="UXP331" s="80"/>
      <c r="UXQ331" s="80"/>
      <c r="UXR331" s="80"/>
      <c r="UXS331" s="80"/>
      <c r="UXT331" s="80"/>
      <c r="UXU331" s="80"/>
      <c r="UXV331" s="80"/>
      <c r="UXW331" s="80"/>
      <c r="UXX331" s="80"/>
      <c r="UXY331" s="80"/>
      <c r="UXZ331" s="80"/>
      <c r="UYA331" s="80"/>
      <c r="UYB331" s="80"/>
      <c r="UYC331" s="80"/>
      <c r="UYD331" s="80"/>
      <c r="UYE331" s="80"/>
      <c r="UYF331" s="80"/>
      <c r="UYG331" s="80"/>
      <c r="UYH331" s="80"/>
      <c r="UYI331" s="80"/>
      <c r="UYJ331" s="80"/>
      <c r="UYK331" s="80"/>
      <c r="UYL331" s="80"/>
      <c r="UYM331" s="80"/>
      <c r="UYN331" s="80"/>
      <c r="UYO331" s="80"/>
      <c r="UYP331" s="80"/>
      <c r="UYQ331" s="80"/>
      <c r="UYR331" s="80"/>
      <c r="UYS331" s="80"/>
      <c r="UYT331" s="80"/>
      <c r="UYU331" s="80"/>
      <c r="UYV331" s="80"/>
      <c r="UYW331" s="80"/>
      <c r="UYX331" s="80"/>
      <c r="UYY331" s="80"/>
      <c r="UYZ331" s="80"/>
      <c r="UZA331" s="80"/>
      <c r="UZB331" s="80"/>
      <c r="UZC331" s="80"/>
      <c r="UZD331" s="80"/>
      <c r="UZE331" s="80"/>
      <c r="UZF331" s="80"/>
      <c r="UZG331" s="80"/>
      <c r="UZH331" s="80"/>
      <c r="UZI331" s="80"/>
      <c r="UZJ331" s="80"/>
      <c r="UZK331" s="80"/>
      <c r="UZL331" s="80"/>
      <c r="UZM331" s="80"/>
      <c r="UZN331" s="80"/>
      <c r="UZO331" s="80"/>
      <c r="UZP331" s="80"/>
      <c r="UZQ331" s="80"/>
      <c r="UZR331" s="80"/>
      <c r="UZS331" s="80"/>
      <c r="UZT331" s="80"/>
      <c r="UZU331" s="80"/>
      <c r="UZV331" s="80"/>
      <c r="UZW331" s="80"/>
      <c r="UZX331" s="80"/>
      <c r="UZY331" s="80"/>
      <c r="UZZ331" s="80"/>
      <c r="VAA331" s="80"/>
      <c r="VAB331" s="80"/>
      <c r="VAC331" s="80"/>
      <c r="VAD331" s="80"/>
      <c r="VAE331" s="80"/>
      <c r="VAF331" s="80"/>
      <c r="VAG331" s="80"/>
      <c r="VAH331" s="80"/>
      <c r="VAI331" s="80"/>
      <c r="VAJ331" s="80"/>
      <c r="VAK331" s="80"/>
      <c r="VAL331" s="80"/>
      <c r="VAM331" s="80"/>
      <c r="VAN331" s="80"/>
      <c r="VAO331" s="80"/>
      <c r="VAP331" s="80"/>
      <c r="VAQ331" s="80"/>
      <c r="VAR331" s="80"/>
      <c r="VAS331" s="80"/>
      <c r="VAT331" s="80"/>
      <c r="VAU331" s="80"/>
      <c r="VAV331" s="80"/>
      <c r="VAW331" s="80"/>
      <c r="VAX331" s="80"/>
      <c r="VAY331" s="80"/>
      <c r="VAZ331" s="80"/>
      <c r="VBA331" s="80"/>
      <c r="VBB331" s="80"/>
      <c r="VBC331" s="80"/>
      <c r="VBD331" s="80"/>
      <c r="VBE331" s="80"/>
      <c r="VBF331" s="80"/>
      <c r="VBG331" s="80"/>
      <c r="VBH331" s="80"/>
      <c r="VBI331" s="80"/>
      <c r="VBJ331" s="80"/>
      <c r="VBK331" s="80"/>
      <c r="VBL331" s="80"/>
      <c r="VBM331" s="80"/>
      <c r="VBN331" s="80"/>
      <c r="VBO331" s="80"/>
      <c r="VBP331" s="80"/>
      <c r="VBQ331" s="80"/>
      <c r="VBR331" s="80"/>
      <c r="VBS331" s="80"/>
      <c r="VBT331" s="80"/>
      <c r="VBU331" s="80"/>
      <c r="VBV331" s="80"/>
      <c r="VBW331" s="80"/>
      <c r="VBX331" s="80"/>
      <c r="VBY331" s="80"/>
      <c r="VBZ331" s="80"/>
      <c r="VCA331" s="80"/>
      <c r="VCB331" s="80"/>
      <c r="VCC331" s="80"/>
      <c r="VCD331" s="80"/>
      <c r="VCE331" s="80"/>
      <c r="VCF331" s="80"/>
      <c r="VCG331" s="80"/>
      <c r="VCH331" s="80"/>
      <c r="VCI331" s="80"/>
      <c r="VCJ331" s="80"/>
      <c r="VCK331" s="80"/>
      <c r="VCL331" s="80"/>
      <c r="VCM331" s="80"/>
      <c r="VCN331" s="80"/>
      <c r="VCO331" s="80"/>
      <c r="VCP331" s="80"/>
      <c r="VCQ331" s="80"/>
      <c r="VCR331" s="80"/>
      <c r="VCS331" s="80"/>
      <c r="VCT331" s="80"/>
      <c r="VCU331" s="80"/>
      <c r="VCV331" s="80"/>
      <c r="VCW331" s="80"/>
      <c r="VCX331" s="80"/>
      <c r="VCY331" s="80"/>
      <c r="VCZ331" s="80"/>
      <c r="VDA331" s="80"/>
      <c r="VDB331" s="80"/>
      <c r="VDC331" s="80"/>
      <c r="VDD331" s="80"/>
      <c r="VDE331" s="80"/>
      <c r="VDF331" s="80"/>
      <c r="VDG331" s="80"/>
      <c r="VDH331" s="80"/>
      <c r="VDI331" s="80"/>
      <c r="VDJ331" s="80"/>
      <c r="VDK331" s="80"/>
      <c r="VDL331" s="80"/>
      <c r="VDM331" s="80"/>
      <c r="VDN331" s="80"/>
      <c r="VDO331" s="80"/>
      <c r="VDP331" s="80"/>
      <c r="VDQ331" s="80"/>
      <c r="VDR331" s="80"/>
      <c r="VDS331" s="80"/>
      <c r="VDT331" s="80"/>
      <c r="VDU331" s="80"/>
      <c r="VDV331" s="80"/>
      <c r="VDW331" s="80"/>
      <c r="VDX331" s="80"/>
      <c r="VDY331" s="80"/>
      <c r="VDZ331" s="80"/>
      <c r="VEA331" s="80"/>
      <c r="VEB331" s="80"/>
      <c r="VEC331" s="80"/>
      <c r="VED331" s="80"/>
      <c r="VEE331" s="80"/>
      <c r="VEF331" s="80"/>
      <c r="VEG331" s="80"/>
      <c r="VEH331" s="80"/>
      <c r="VEI331" s="80"/>
      <c r="VEJ331" s="80"/>
      <c r="VEK331" s="80"/>
      <c r="VEL331" s="80"/>
      <c r="VEM331" s="80"/>
      <c r="VEN331" s="80"/>
      <c r="VEO331" s="80"/>
      <c r="VEP331" s="80"/>
      <c r="VEQ331" s="80"/>
      <c r="VER331" s="80"/>
      <c r="VES331" s="80"/>
      <c r="VET331" s="80"/>
      <c r="VEU331" s="80"/>
      <c r="VEV331" s="80"/>
      <c r="VEW331" s="80"/>
      <c r="VEX331" s="80"/>
      <c r="VEY331" s="80"/>
      <c r="VEZ331" s="80"/>
      <c r="VFA331" s="80"/>
      <c r="VFB331" s="80"/>
      <c r="VFC331" s="80"/>
      <c r="VFD331" s="80"/>
      <c r="VFE331" s="80"/>
      <c r="VFF331" s="80"/>
      <c r="VFG331" s="80"/>
      <c r="VFH331" s="80"/>
      <c r="VFI331" s="80"/>
      <c r="VFJ331" s="80"/>
      <c r="VFK331" s="80"/>
      <c r="VFL331" s="80"/>
      <c r="VFM331" s="80"/>
      <c r="VFN331" s="80"/>
      <c r="VFO331" s="80"/>
      <c r="VFP331" s="80"/>
      <c r="VFQ331" s="80"/>
      <c r="VFR331" s="80"/>
      <c r="VFS331" s="80"/>
      <c r="VFT331" s="80"/>
      <c r="VFU331" s="80"/>
      <c r="VFV331" s="80"/>
      <c r="VFW331" s="80"/>
      <c r="VFX331" s="80"/>
      <c r="VFY331" s="80"/>
      <c r="VFZ331" s="80"/>
      <c r="VGA331" s="80"/>
      <c r="VGB331" s="80"/>
      <c r="VGC331" s="80"/>
      <c r="VGD331" s="80"/>
      <c r="VGE331" s="80"/>
      <c r="VGF331" s="80"/>
      <c r="VGG331" s="80"/>
      <c r="VGH331" s="80"/>
      <c r="VGI331" s="80"/>
      <c r="VGJ331" s="80"/>
      <c r="VGK331" s="80"/>
      <c r="VGL331" s="80"/>
      <c r="VGM331" s="80"/>
      <c r="VGN331" s="80"/>
      <c r="VGO331" s="80"/>
      <c r="VGP331" s="80"/>
      <c r="VGQ331" s="80"/>
      <c r="VGR331" s="80"/>
      <c r="VGS331" s="80"/>
      <c r="VGT331" s="80"/>
      <c r="VGU331" s="80"/>
      <c r="VGV331" s="80"/>
      <c r="VGW331" s="80"/>
      <c r="VGX331" s="80"/>
      <c r="VGY331" s="80"/>
      <c r="VGZ331" s="80"/>
      <c r="VHA331" s="80"/>
      <c r="VHB331" s="80"/>
      <c r="VHC331" s="80"/>
      <c r="VHD331" s="80"/>
      <c r="VHE331" s="80"/>
      <c r="VHF331" s="80"/>
      <c r="VHG331" s="80"/>
      <c r="VHH331" s="80"/>
      <c r="VHI331" s="80"/>
      <c r="VHJ331" s="80"/>
      <c r="VHK331" s="80"/>
      <c r="VHL331" s="80"/>
      <c r="VHM331" s="80"/>
      <c r="VHN331" s="80"/>
      <c r="VHO331" s="80"/>
      <c r="VHP331" s="80"/>
      <c r="VHQ331" s="80"/>
      <c r="VHR331" s="80"/>
      <c r="VHS331" s="80"/>
      <c r="VHT331" s="80"/>
      <c r="VHU331" s="80"/>
      <c r="VHV331" s="80"/>
      <c r="VHW331" s="80"/>
      <c r="VHX331" s="80"/>
      <c r="VHY331" s="80"/>
      <c r="VHZ331" s="80"/>
      <c r="VIA331" s="80"/>
      <c r="VIB331" s="80"/>
      <c r="VIC331" s="80"/>
      <c r="VID331" s="80"/>
      <c r="VIE331" s="80"/>
      <c r="VIF331" s="80"/>
      <c r="VIG331" s="80"/>
      <c r="VIH331" s="80"/>
      <c r="VII331" s="80"/>
      <c r="VIJ331" s="80"/>
      <c r="VIK331" s="80"/>
      <c r="VIL331" s="80"/>
      <c r="VIM331" s="80"/>
      <c r="VIN331" s="80"/>
      <c r="VIO331" s="80"/>
      <c r="VIP331" s="80"/>
      <c r="VIQ331" s="80"/>
      <c r="VIR331" s="80"/>
      <c r="VIS331" s="80"/>
      <c r="VIT331" s="80"/>
      <c r="VIU331" s="80"/>
      <c r="VIV331" s="80"/>
      <c r="VIW331" s="80"/>
      <c r="VIX331" s="80"/>
      <c r="VIY331" s="80"/>
      <c r="VIZ331" s="80"/>
      <c r="VJA331" s="80"/>
      <c r="VJB331" s="80"/>
      <c r="VJC331" s="80"/>
      <c r="VJD331" s="80"/>
      <c r="VJE331" s="80"/>
      <c r="VJF331" s="80"/>
      <c r="VJG331" s="80"/>
      <c r="VJH331" s="80"/>
      <c r="VJI331" s="80"/>
      <c r="VJJ331" s="80"/>
      <c r="VJK331" s="80"/>
      <c r="VJL331" s="80"/>
      <c r="VJM331" s="80"/>
      <c r="VJN331" s="80"/>
      <c r="VJO331" s="80"/>
      <c r="VJP331" s="80"/>
      <c r="VJQ331" s="80"/>
      <c r="VJR331" s="80"/>
      <c r="VJS331" s="80"/>
      <c r="VJT331" s="80"/>
      <c r="VJU331" s="80"/>
      <c r="VJV331" s="80"/>
      <c r="VJW331" s="80"/>
      <c r="VJX331" s="80"/>
      <c r="VJY331" s="80"/>
      <c r="VJZ331" s="80"/>
      <c r="VKA331" s="80"/>
      <c r="VKB331" s="80"/>
      <c r="VKC331" s="80"/>
      <c r="VKD331" s="80"/>
      <c r="VKE331" s="80"/>
      <c r="VKF331" s="80"/>
      <c r="VKG331" s="80"/>
      <c r="VKH331" s="80"/>
      <c r="VKI331" s="80"/>
      <c r="VKJ331" s="80"/>
      <c r="VKK331" s="80"/>
      <c r="VKL331" s="80"/>
      <c r="VKM331" s="80"/>
      <c r="VKN331" s="80"/>
      <c r="VKO331" s="80"/>
      <c r="VKP331" s="80"/>
      <c r="VKQ331" s="80"/>
      <c r="VKR331" s="80"/>
      <c r="VKS331" s="80"/>
      <c r="VKT331" s="80"/>
      <c r="VKU331" s="80"/>
      <c r="VKV331" s="80"/>
      <c r="VKW331" s="80"/>
      <c r="VKX331" s="80"/>
      <c r="VKY331" s="80"/>
      <c r="VKZ331" s="80"/>
      <c r="VLA331" s="80"/>
      <c r="VLB331" s="80"/>
      <c r="VLC331" s="80"/>
      <c r="VLD331" s="80"/>
      <c r="VLE331" s="80"/>
      <c r="VLF331" s="80"/>
      <c r="VLG331" s="80"/>
      <c r="VLH331" s="80"/>
      <c r="VLI331" s="80"/>
      <c r="VLJ331" s="80"/>
      <c r="VLK331" s="80"/>
      <c r="VLL331" s="80"/>
      <c r="VLM331" s="80"/>
      <c r="VLN331" s="80"/>
      <c r="VLO331" s="80"/>
      <c r="VLP331" s="80"/>
      <c r="VLQ331" s="80"/>
      <c r="VLR331" s="80"/>
      <c r="VLS331" s="80"/>
      <c r="VLT331" s="80"/>
      <c r="VLU331" s="80"/>
      <c r="VLV331" s="80"/>
      <c r="VLW331" s="80"/>
      <c r="VLX331" s="80"/>
      <c r="VLY331" s="80"/>
      <c r="VLZ331" s="80"/>
      <c r="VMA331" s="80"/>
      <c r="VMB331" s="80"/>
      <c r="VMC331" s="80"/>
      <c r="VMD331" s="80"/>
      <c r="VME331" s="80"/>
      <c r="VMF331" s="80"/>
      <c r="VMG331" s="80"/>
      <c r="VMH331" s="80"/>
      <c r="VMI331" s="80"/>
      <c r="VMJ331" s="80"/>
      <c r="VMK331" s="80"/>
      <c r="VML331" s="80"/>
      <c r="VMM331" s="80"/>
      <c r="VMN331" s="80"/>
      <c r="VMO331" s="80"/>
      <c r="VMP331" s="80"/>
      <c r="VMQ331" s="80"/>
      <c r="VMR331" s="80"/>
      <c r="VMS331" s="80"/>
      <c r="VMT331" s="80"/>
      <c r="VMU331" s="80"/>
      <c r="VMV331" s="80"/>
      <c r="VMW331" s="80"/>
      <c r="VMX331" s="80"/>
      <c r="VMY331" s="80"/>
      <c r="VMZ331" s="80"/>
      <c r="VNA331" s="80"/>
      <c r="VNB331" s="80"/>
      <c r="VNC331" s="80"/>
      <c r="VND331" s="80"/>
      <c r="VNE331" s="80"/>
      <c r="VNF331" s="80"/>
      <c r="VNG331" s="80"/>
      <c r="VNH331" s="80"/>
      <c r="VNI331" s="80"/>
      <c r="VNJ331" s="80"/>
      <c r="VNK331" s="80"/>
      <c r="VNL331" s="80"/>
      <c r="VNM331" s="80"/>
      <c r="VNN331" s="80"/>
      <c r="VNO331" s="80"/>
      <c r="VNP331" s="80"/>
      <c r="VNQ331" s="80"/>
      <c r="VNR331" s="80"/>
      <c r="VNS331" s="80"/>
      <c r="VNT331" s="80"/>
      <c r="VNU331" s="80"/>
      <c r="VNV331" s="80"/>
      <c r="VNW331" s="80"/>
      <c r="VNX331" s="80"/>
      <c r="VNY331" s="80"/>
      <c r="VNZ331" s="80"/>
      <c r="VOA331" s="80"/>
      <c r="VOB331" s="80"/>
      <c r="VOC331" s="80"/>
      <c r="VOD331" s="80"/>
      <c r="VOE331" s="80"/>
      <c r="VOF331" s="80"/>
      <c r="VOG331" s="80"/>
      <c r="VOH331" s="80"/>
      <c r="VOI331" s="80"/>
      <c r="VOJ331" s="80"/>
      <c r="VOK331" s="80"/>
      <c r="VOL331" s="80"/>
      <c r="VOM331" s="80"/>
      <c r="VON331" s="80"/>
      <c r="VOO331" s="80"/>
      <c r="VOP331" s="80"/>
      <c r="VOQ331" s="80"/>
      <c r="VOR331" s="80"/>
      <c r="VOS331" s="80"/>
      <c r="VOT331" s="80"/>
      <c r="VOU331" s="80"/>
      <c r="VOV331" s="80"/>
      <c r="VOW331" s="80"/>
      <c r="VOX331" s="80"/>
      <c r="VOY331" s="80"/>
      <c r="VOZ331" s="80"/>
      <c r="VPA331" s="80"/>
      <c r="VPB331" s="80"/>
      <c r="VPC331" s="80"/>
      <c r="VPD331" s="80"/>
      <c r="VPE331" s="80"/>
      <c r="VPF331" s="80"/>
      <c r="VPG331" s="80"/>
      <c r="VPH331" s="80"/>
      <c r="VPI331" s="80"/>
      <c r="VPJ331" s="80"/>
      <c r="VPK331" s="80"/>
      <c r="VPL331" s="80"/>
      <c r="VPM331" s="80"/>
      <c r="VPN331" s="80"/>
      <c r="VPO331" s="80"/>
      <c r="VPP331" s="80"/>
      <c r="VPQ331" s="80"/>
      <c r="VPR331" s="80"/>
      <c r="VPS331" s="80"/>
      <c r="VPT331" s="80"/>
      <c r="VPU331" s="80"/>
      <c r="VPV331" s="80"/>
      <c r="VPW331" s="80"/>
      <c r="VPX331" s="80"/>
      <c r="VPY331" s="80"/>
      <c r="VPZ331" s="80"/>
      <c r="VQA331" s="80"/>
      <c r="VQB331" s="80"/>
      <c r="VQC331" s="80"/>
      <c r="VQD331" s="80"/>
      <c r="VQE331" s="80"/>
      <c r="VQF331" s="80"/>
      <c r="VQG331" s="80"/>
      <c r="VQH331" s="80"/>
      <c r="VQI331" s="80"/>
      <c r="VQJ331" s="80"/>
      <c r="VQK331" s="80"/>
      <c r="VQL331" s="80"/>
      <c r="VQM331" s="80"/>
      <c r="VQN331" s="80"/>
      <c r="VQO331" s="80"/>
      <c r="VQP331" s="80"/>
      <c r="VQQ331" s="80"/>
      <c r="VQR331" s="80"/>
      <c r="VQS331" s="80"/>
      <c r="VQT331" s="80"/>
      <c r="VQU331" s="80"/>
      <c r="VQV331" s="80"/>
      <c r="VQW331" s="80"/>
      <c r="VQX331" s="80"/>
      <c r="VQY331" s="80"/>
      <c r="VQZ331" s="80"/>
      <c r="VRA331" s="80"/>
      <c r="VRB331" s="80"/>
      <c r="VRC331" s="80"/>
      <c r="VRD331" s="80"/>
      <c r="VRE331" s="80"/>
      <c r="VRF331" s="80"/>
      <c r="VRG331" s="80"/>
      <c r="VRH331" s="80"/>
      <c r="VRI331" s="80"/>
      <c r="VRJ331" s="80"/>
      <c r="VRK331" s="80"/>
      <c r="VRL331" s="80"/>
      <c r="VRM331" s="80"/>
      <c r="VRN331" s="80"/>
      <c r="VRO331" s="80"/>
      <c r="VRP331" s="80"/>
      <c r="VRQ331" s="80"/>
      <c r="VRR331" s="80"/>
      <c r="VRS331" s="80"/>
      <c r="VRT331" s="80"/>
      <c r="VRU331" s="80"/>
      <c r="VRV331" s="80"/>
      <c r="VRW331" s="80"/>
      <c r="VRX331" s="80"/>
      <c r="VRY331" s="80"/>
      <c r="VRZ331" s="80"/>
      <c r="VSA331" s="80"/>
      <c r="VSB331" s="80"/>
      <c r="VSC331" s="80"/>
      <c r="VSD331" s="80"/>
      <c r="VSE331" s="80"/>
      <c r="VSF331" s="80"/>
      <c r="VSG331" s="80"/>
      <c r="VSH331" s="80"/>
      <c r="VSI331" s="80"/>
      <c r="VSJ331" s="80"/>
      <c r="VSK331" s="80"/>
      <c r="VSL331" s="80"/>
      <c r="VSM331" s="80"/>
      <c r="VSN331" s="80"/>
      <c r="VSO331" s="80"/>
      <c r="VSP331" s="80"/>
      <c r="VSQ331" s="80"/>
      <c r="VSR331" s="80"/>
      <c r="VSS331" s="80"/>
      <c r="VST331" s="80"/>
      <c r="VSU331" s="80"/>
      <c r="VSV331" s="80"/>
      <c r="VSW331" s="80"/>
      <c r="VSX331" s="80"/>
      <c r="VSY331" s="80"/>
      <c r="VSZ331" s="80"/>
      <c r="VTA331" s="80"/>
      <c r="VTB331" s="80"/>
      <c r="VTC331" s="80"/>
      <c r="VTD331" s="80"/>
      <c r="VTE331" s="80"/>
      <c r="VTF331" s="80"/>
      <c r="VTG331" s="80"/>
      <c r="VTH331" s="80"/>
      <c r="VTI331" s="80"/>
      <c r="VTJ331" s="80"/>
      <c r="VTK331" s="80"/>
      <c r="VTL331" s="80"/>
      <c r="VTM331" s="80"/>
      <c r="VTN331" s="80"/>
      <c r="VTO331" s="80"/>
      <c r="VTP331" s="80"/>
      <c r="VTQ331" s="80"/>
      <c r="VTR331" s="80"/>
      <c r="VTS331" s="80"/>
      <c r="VTT331" s="80"/>
      <c r="VTU331" s="80"/>
      <c r="VTV331" s="80"/>
      <c r="VTW331" s="80"/>
      <c r="VTX331" s="80"/>
      <c r="VTY331" s="80"/>
      <c r="VTZ331" s="80"/>
      <c r="VUA331" s="80"/>
      <c r="VUB331" s="80"/>
      <c r="VUC331" s="80"/>
      <c r="VUD331" s="80"/>
      <c r="VUE331" s="80"/>
      <c r="VUF331" s="80"/>
      <c r="VUG331" s="80"/>
      <c r="VUH331" s="80"/>
      <c r="VUI331" s="80"/>
      <c r="VUJ331" s="80"/>
      <c r="VUK331" s="80"/>
      <c r="VUL331" s="80"/>
      <c r="VUM331" s="80"/>
      <c r="VUN331" s="80"/>
      <c r="VUO331" s="80"/>
      <c r="VUP331" s="80"/>
      <c r="VUQ331" s="80"/>
      <c r="VUR331" s="80"/>
      <c r="VUS331" s="80"/>
      <c r="VUT331" s="80"/>
      <c r="VUU331" s="80"/>
      <c r="VUV331" s="80"/>
      <c r="VUW331" s="80"/>
      <c r="VUX331" s="80"/>
      <c r="VUY331" s="80"/>
      <c r="VUZ331" s="80"/>
      <c r="VVA331" s="80"/>
      <c r="VVB331" s="80"/>
      <c r="VVC331" s="80"/>
      <c r="VVD331" s="80"/>
      <c r="VVE331" s="80"/>
      <c r="VVF331" s="80"/>
      <c r="VVG331" s="80"/>
      <c r="VVH331" s="80"/>
      <c r="VVI331" s="80"/>
      <c r="VVJ331" s="80"/>
      <c r="VVK331" s="80"/>
      <c r="VVL331" s="80"/>
      <c r="VVM331" s="80"/>
      <c r="VVN331" s="80"/>
      <c r="VVO331" s="80"/>
      <c r="VVP331" s="80"/>
      <c r="VVQ331" s="80"/>
      <c r="VVR331" s="80"/>
      <c r="VVS331" s="80"/>
      <c r="VVT331" s="80"/>
      <c r="VVU331" s="80"/>
      <c r="VVV331" s="80"/>
      <c r="VVW331" s="80"/>
      <c r="VVX331" s="80"/>
      <c r="VVY331" s="80"/>
      <c r="VVZ331" s="80"/>
      <c r="VWA331" s="80"/>
      <c r="VWB331" s="80"/>
      <c r="VWC331" s="80"/>
      <c r="VWD331" s="80"/>
      <c r="VWE331" s="80"/>
      <c r="VWF331" s="80"/>
      <c r="VWG331" s="80"/>
      <c r="VWH331" s="80"/>
      <c r="VWI331" s="80"/>
      <c r="VWJ331" s="80"/>
      <c r="VWK331" s="80"/>
      <c r="VWL331" s="80"/>
      <c r="VWM331" s="80"/>
      <c r="VWN331" s="80"/>
      <c r="VWO331" s="80"/>
      <c r="VWP331" s="80"/>
      <c r="VWQ331" s="80"/>
      <c r="VWR331" s="80"/>
      <c r="VWS331" s="80"/>
      <c r="VWT331" s="80"/>
      <c r="VWU331" s="80"/>
      <c r="VWV331" s="80"/>
      <c r="VWW331" s="80"/>
      <c r="VWX331" s="80"/>
      <c r="VWY331" s="80"/>
      <c r="VWZ331" s="80"/>
      <c r="VXA331" s="80"/>
      <c r="VXB331" s="80"/>
      <c r="VXC331" s="80"/>
      <c r="VXD331" s="80"/>
      <c r="VXE331" s="80"/>
      <c r="VXF331" s="80"/>
      <c r="VXG331" s="80"/>
      <c r="VXH331" s="80"/>
      <c r="VXI331" s="80"/>
      <c r="VXJ331" s="80"/>
      <c r="VXK331" s="80"/>
      <c r="VXL331" s="80"/>
      <c r="VXM331" s="80"/>
      <c r="VXN331" s="80"/>
      <c r="VXO331" s="80"/>
      <c r="VXP331" s="80"/>
      <c r="VXQ331" s="80"/>
      <c r="VXR331" s="80"/>
      <c r="VXS331" s="80"/>
      <c r="VXT331" s="80"/>
      <c r="VXU331" s="80"/>
      <c r="VXV331" s="80"/>
      <c r="VXW331" s="80"/>
      <c r="VXX331" s="80"/>
      <c r="VXY331" s="80"/>
      <c r="VXZ331" s="80"/>
      <c r="VYA331" s="80"/>
      <c r="VYB331" s="80"/>
      <c r="VYC331" s="80"/>
      <c r="VYD331" s="80"/>
      <c r="VYE331" s="80"/>
      <c r="VYF331" s="80"/>
      <c r="VYG331" s="80"/>
      <c r="VYH331" s="80"/>
      <c r="VYI331" s="80"/>
      <c r="VYJ331" s="80"/>
      <c r="VYK331" s="80"/>
      <c r="VYL331" s="80"/>
      <c r="VYM331" s="80"/>
      <c r="VYN331" s="80"/>
      <c r="VYO331" s="80"/>
      <c r="VYP331" s="80"/>
      <c r="VYQ331" s="80"/>
      <c r="VYR331" s="80"/>
      <c r="VYS331" s="80"/>
      <c r="VYT331" s="80"/>
      <c r="VYU331" s="80"/>
      <c r="VYV331" s="80"/>
      <c r="VYW331" s="80"/>
      <c r="VYX331" s="80"/>
      <c r="VYY331" s="80"/>
      <c r="VYZ331" s="80"/>
      <c r="VZA331" s="80"/>
      <c r="VZB331" s="80"/>
      <c r="VZC331" s="80"/>
      <c r="VZD331" s="80"/>
      <c r="VZE331" s="80"/>
      <c r="VZF331" s="80"/>
      <c r="VZG331" s="80"/>
      <c r="VZH331" s="80"/>
      <c r="VZI331" s="80"/>
      <c r="VZJ331" s="80"/>
      <c r="VZK331" s="80"/>
      <c r="VZL331" s="80"/>
      <c r="VZM331" s="80"/>
      <c r="VZN331" s="80"/>
      <c r="VZO331" s="80"/>
      <c r="VZP331" s="80"/>
      <c r="VZQ331" s="80"/>
      <c r="VZR331" s="80"/>
      <c r="VZS331" s="80"/>
      <c r="VZT331" s="80"/>
      <c r="VZU331" s="80"/>
      <c r="VZV331" s="80"/>
      <c r="VZW331" s="80"/>
      <c r="VZX331" s="80"/>
      <c r="VZY331" s="80"/>
      <c r="VZZ331" s="80"/>
      <c r="WAA331" s="80"/>
      <c r="WAB331" s="80"/>
      <c r="WAC331" s="80"/>
      <c r="WAD331" s="80"/>
      <c r="WAE331" s="80"/>
      <c r="WAF331" s="80"/>
      <c r="WAG331" s="80"/>
      <c r="WAH331" s="80"/>
      <c r="WAI331" s="80"/>
      <c r="WAJ331" s="80"/>
      <c r="WAK331" s="80"/>
      <c r="WAL331" s="80"/>
      <c r="WAM331" s="80"/>
      <c r="WAN331" s="80"/>
      <c r="WAO331" s="80"/>
      <c r="WAP331" s="80"/>
      <c r="WAQ331" s="80"/>
      <c r="WAR331" s="80"/>
      <c r="WAS331" s="80"/>
      <c r="WAT331" s="80"/>
      <c r="WAU331" s="80"/>
      <c r="WAV331" s="80"/>
      <c r="WAW331" s="80"/>
      <c r="WAX331" s="80"/>
      <c r="WAY331" s="80"/>
      <c r="WAZ331" s="80"/>
      <c r="WBA331" s="80"/>
      <c r="WBB331" s="80"/>
      <c r="WBC331" s="80"/>
      <c r="WBD331" s="80"/>
      <c r="WBE331" s="80"/>
      <c r="WBF331" s="80"/>
      <c r="WBG331" s="80"/>
      <c r="WBH331" s="80"/>
      <c r="WBI331" s="80"/>
      <c r="WBJ331" s="80"/>
      <c r="WBK331" s="80"/>
      <c r="WBL331" s="80"/>
      <c r="WBM331" s="80"/>
      <c r="WBN331" s="80"/>
      <c r="WBO331" s="80"/>
      <c r="WBP331" s="80"/>
      <c r="WBQ331" s="80"/>
      <c r="WBR331" s="80"/>
      <c r="WBS331" s="80"/>
      <c r="WBT331" s="80"/>
      <c r="WBU331" s="80"/>
      <c r="WBV331" s="80"/>
      <c r="WBW331" s="80"/>
      <c r="WBX331" s="80"/>
      <c r="WBY331" s="80"/>
      <c r="WBZ331" s="80"/>
      <c r="WCA331" s="80"/>
      <c r="WCB331" s="80"/>
      <c r="WCC331" s="80"/>
      <c r="WCD331" s="80"/>
      <c r="WCE331" s="80"/>
      <c r="WCF331" s="80"/>
      <c r="WCG331" s="80"/>
      <c r="WCH331" s="80"/>
      <c r="WCI331" s="80"/>
      <c r="WCJ331" s="80"/>
      <c r="WCK331" s="80"/>
      <c r="WCL331" s="80"/>
      <c r="WCM331" s="80"/>
      <c r="WCN331" s="80"/>
      <c r="WCO331" s="80"/>
      <c r="WCP331" s="80"/>
      <c r="WCQ331" s="80"/>
      <c r="WCR331" s="80"/>
      <c r="WCS331" s="80"/>
      <c r="WCT331" s="80"/>
      <c r="WCU331" s="80"/>
      <c r="WCV331" s="80"/>
      <c r="WCW331" s="80"/>
      <c r="WCX331" s="80"/>
      <c r="WCY331" s="80"/>
      <c r="WCZ331" s="80"/>
      <c r="WDA331" s="80"/>
      <c r="WDB331" s="80"/>
      <c r="WDC331" s="80"/>
      <c r="WDD331" s="80"/>
      <c r="WDE331" s="80"/>
      <c r="WDF331" s="80"/>
      <c r="WDG331" s="80"/>
      <c r="WDH331" s="80"/>
      <c r="WDI331" s="80"/>
      <c r="WDJ331" s="80"/>
      <c r="WDK331" s="80"/>
      <c r="WDL331" s="80"/>
      <c r="WDM331" s="80"/>
      <c r="WDN331" s="80"/>
      <c r="WDO331" s="80"/>
      <c r="WDP331" s="80"/>
      <c r="WDQ331" s="80"/>
      <c r="WDR331" s="80"/>
      <c r="WDS331" s="80"/>
      <c r="WDT331" s="80"/>
      <c r="WDU331" s="80"/>
      <c r="WDV331" s="80"/>
      <c r="WDW331" s="80"/>
      <c r="WDX331" s="80"/>
      <c r="WDY331" s="80"/>
      <c r="WDZ331" s="80"/>
      <c r="WEA331" s="80"/>
      <c r="WEB331" s="80"/>
      <c r="WEC331" s="80"/>
      <c r="WED331" s="80"/>
      <c r="WEE331" s="80"/>
      <c r="WEF331" s="80"/>
      <c r="WEG331" s="80"/>
      <c r="WEH331" s="80"/>
      <c r="WEI331" s="80"/>
      <c r="WEJ331" s="80"/>
      <c r="WEK331" s="80"/>
      <c r="WEL331" s="80"/>
      <c r="WEM331" s="80"/>
      <c r="WEN331" s="80"/>
      <c r="WEO331" s="80"/>
      <c r="WEP331" s="80"/>
      <c r="WEQ331" s="80"/>
      <c r="WER331" s="80"/>
      <c r="WES331" s="80"/>
      <c r="WET331" s="80"/>
      <c r="WEU331" s="80"/>
      <c r="WEV331" s="80"/>
      <c r="WEW331" s="80"/>
      <c r="WEX331" s="80"/>
      <c r="WEY331" s="80"/>
      <c r="WEZ331" s="80"/>
      <c r="WFA331" s="80"/>
      <c r="WFB331" s="80"/>
      <c r="WFC331" s="80"/>
      <c r="WFD331" s="80"/>
      <c r="WFE331" s="80"/>
      <c r="WFF331" s="80"/>
      <c r="WFG331" s="80"/>
      <c r="WFH331" s="80"/>
      <c r="WFI331" s="80"/>
      <c r="WFJ331" s="80"/>
      <c r="WFK331" s="80"/>
      <c r="WFL331" s="80"/>
      <c r="WFM331" s="80"/>
      <c r="WFN331" s="80"/>
      <c r="WFO331" s="80"/>
      <c r="WFP331" s="80"/>
      <c r="WFQ331" s="80"/>
      <c r="WFR331" s="80"/>
      <c r="WFS331" s="80"/>
      <c r="WFT331" s="80"/>
      <c r="WFU331" s="80"/>
      <c r="WFV331" s="80"/>
      <c r="WFW331" s="80"/>
      <c r="WFX331" s="80"/>
      <c r="WFY331" s="80"/>
      <c r="WFZ331" s="80"/>
      <c r="WGA331" s="80"/>
      <c r="WGB331" s="80"/>
      <c r="WGC331" s="80"/>
      <c r="WGD331" s="80"/>
      <c r="WGE331" s="80"/>
      <c r="WGF331" s="80"/>
      <c r="WGG331" s="80"/>
      <c r="WGH331" s="80"/>
      <c r="WGI331" s="80"/>
      <c r="WGJ331" s="80"/>
      <c r="WGK331" s="80"/>
      <c r="WGL331" s="80"/>
      <c r="WGM331" s="80"/>
      <c r="WGN331" s="80"/>
      <c r="WGO331" s="80"/>
      <c r="WGP331" s="80"/>
      <c r="WGQ331" s="80"/>
      <c r="WGR331" s="80"/>
      <c r="WGS331" s="80"/>
      <c r="WGT331" s="80"/>
      <c r="WGU331" s="80"/>
      <c r="WGV331" s="80"/>
      <c r="WGW331" s="80"/>
      <c r="WGX331" s="80"/>
      <c r="WGY331" s="80"/>
      <c r="WGZ331" s="80"/>
      <c r="WHA331" s="80"/>
      <c r="WHB331" s="80"/>
      <c r="WHC331" s="80"/>
      <c r="WHD331" s="80"/>
      <c r="WHE331" s="80"/>
      <c r="WHF331" s="80"/>
      <c r="WHG331" s="80"/>
      <c r="WHH331" s="80"/>
      <c r="WHI331" s="80"/>
      <c r="WHJ331" s="80"/>
      <c r="WHK331" s="80"/>
      <c r="WHL331" s="80"/>
      <c r="WHM331" s="80"/>
      <c r="WHN331" s="80"/>
      <c r="WHO331" s="80"/>
      <c r="WHP331" s="80"/>
      <c r="WHQ331" s="80"/>
      <c r="WHR331" s="80"/>
      <c r="WHS331" s="80"/>
      <c r="WHT331" s="80"/>
      <c r="WHU331" s="80"/>
      <c r="WHV331" s="80"/>
      <c r="WHW331" s="80"/>
      <c r="WHX331" s="80"/>
      <c r="WHY331" s="80"/>
      <c r="WHZ331" s="80"/>
      <c r="WIA331" s="80"/>
      <c r="WIB331" s="80"/>
      <c r="WIC331" s="80"/>
      <c r="WID331" s="80"/>
      <c r="WIE331" s="80"/>
      <c r="WIF331" s="80"/>
      <c r="WIG331" s="80"/>
      <c r="WIH331" s="80"/>
      <c r="WII331" s="80"/>
      <c r="WIJ331" s="80"/>
      <c r="WIK331" s="80"/>
      <c r="WIL331" s="80"/>
      <c r="WIM331" s="80"/>
      <c r="WIN331" s="80"/>
      <c r="WIO331" s="80"/>
      <c r="WIP331" s="80"/>
      <c r="WIQ331" s="80"/>
      <c r="WIR331" s="80"/>
      <c r="WIS331" s="80"/>
      <c r="WIT331" s="80"/>
      <c r="WIU331" s="80"/>
      <c r="WIV331" s="80"/>
      <c r="WIW331" s="80"/>
      <c r="WIX331" s="80"/>
      <c r="WIY331" s="80"/>
      <c r="WIZ331" s="80"/>
      <c r="WJA331" s="80"/>
      <c r="WJB331" s="80"/>
      <c r="WJC331" s="80"/>
      <c r="WJD331" s="80"/>
      <c r="WJE331" s="80"/>
      <c r="WJF331" s="80"/>
      <c r="WJG331" s="80"/>
      <c r="WJH331" s="80"/>
      <c r="WJI331" s="80"/>
      <c r="WJJ331" s="80"/>
      <c r="WJK331" s="80"/>
      <c r="WJL331" s="80"/>
      <c r="WJM331" s="80"/>
      <c r="WJN331" s="80"/>
      <c r="WJO331" s="80"/>
      <c r="WJP331" s="80"/>
      <c r="WJQ331" s="80"/>
      <c r="WJR331" s="80"/>
      <c r="WJS331" s="80"/>
      <c r="WJT331" s="80"/>
      <c r="WJU331" s="80"/>
      <c r="WJV331" s="80"/>
      <c r="WJW331" s="80"/>
      <c r="WJX331" s="80"/>
      <c r="WJY331" s="80"/>
      <c r="WJZ331" s="80"/>
      <c r="WKA331" s="80"/>
      <c r="WKB331" s="80"/>
      <c r="WKC331" s="80"/>
      <c r="WKD331" s="80"/>
      <c r="WKE331" s="80"/>
      <c r="WKF331" s="80"/>
      <c r="WKG331" s="80"/>
      <c r="WKH331" s="80"/>
      <c r="WKI331" s="80"/>
      <c r="WKJ331" s="80"/>
      <c r="WKK331" s="80"/>
      <c r="WKL331" s="80"/>
      <c r="WKM331" s="80"/>
      <c r="WKN331" s="80"/>
      <c r="WKO331" s="80"/>
      <c r="WKP331" s="80"/>
      <c r="WKQ331" s="80"/>
      <c r="WKR331" s="80"/>
      <c r="WKS331" s="80"/>
      <c r="WKT331" s="80"/>
      <c r="WKU331" s="80"/>
      <c r="WKV331" s="80"/>
      <c r="WKW331" s="80"/>
      <c r="WKX331" s="80"/>
      <c r="WKY331" s="80"/>
      <c r="WKZ331" s="80"/>
      <c r="WLA331" s="80"/>
      <c r="WLB331" s="80"/>
      <c r="WLC331" s="80"/>
      <c r="WLD331" s="80"/>
      <c r="WLE331" s="80"/>
      <c r="WLF331" s="80"/>
      <c r="WLG331" s="80"/>
      <c r="WLH331" s="80"/>
      <c r="WLI331" s="80"/>
      <c r="WLJ331" s="80"/>
      <c r="WLK331" s="80"/>
      <c r="WLL331" s="80"/>
      <c r="WLM331" s="80"/>
      <c r="WLN331" s="80"/>
      <c r="WLO331" s="80"/>
      <c r="WLP331" s="80"/>
      <c r="WLQ331" s="80"/>
      <c r="WLR331" s="80"/>
      <c r="WLS331" s="80"/>
      <c r="WLT331" s="80"/>
      <c r="WLU331" s="80"/>
      <c r="WLV331" s="80"/>
      <c r="WLW331" s="80"/>
      <c r="WLX331" s="80"/>
      <c r="WLY331" s="80"/>
      <c r="WLZ331" s="80"/>
      <c r="WMA331" s="80"/>
      <c r="WMB331" s="80"/>
      <c r="WMC331" s="80"/>
      <c r="WMD331" s="80"/>
      <c r="WME331" s="80"/>
      <c r="WMF331" s="80"/>
      <c r="WMG331" s="80"/>
      <c r="WMH331" s="80"/>
      <c r="WMI331" s="80"/>
      <c r="WMJ331" s="80"/>
      <c r="WMK331" s="80"/>
      <c r="WML331" s="80"/>
      <c r="WMM331" s="80"/>
      <c r="WMN331" s="80"/>
      <c r="WMO331" s="80"/>
      <c r="WMP331" s="80"/>
      <c r="WMQ331" s="80"/>
      <c r="WMR331" s="80"/>
      <c r="WMS331" s="80"/>
      <c r="WMT331" s="80"/>
      <c r="WMU331" s="80"/>
      <c r="WMV331" s="80"/>
      <c r="WMW331" s="80"/>
      <c r="WMX331" s="80"/>
      <c r="WMY331" s="80"/>
      <c r="WMZ331" s="80"/>
      <c r="WNA331" s="80"/>
      <c r="WNB331" s="80"/>
      <c r="WNC331" s="80"/>
      <c r="WND331" s="80"/>
      <c r="WNE331" s="80"/>
      <c r="WNF331" s="80"/>
      <c r="WNG331" s="80"/>
      <c r="WNH331" s="80"/>
      <c r="WNI331" s="80"/>
      <c r="WNJ331" s="80"/>
      <c r="WNK331" s="80"/>
      <c r="WNL331" s="80"/>
      <c r="WNM331" s="80"/>
      <c r="WNN331" s="80"/>
      <c r="WNO331" s="80"/>
      <c r="WNP331" s="80"/>
      <c r="WNQ331" s="80"/>
      <c r="WNR331" s="80"/>
      <c r="WNS331" s="80"/>
      <c r="WNT331" s="80"/>
      <c r="WNU331" s="80"/>
      <c r="WNV331" s="80"/>
      <c r="WNW331" s="80"/>
      <c r="WNX331" s="80"/>
      <c r="WNY331" s="80"/>
      <c r="WNZ331" s="80"/>
      <c r="WOA331" s="80"/>
      <c r="WOB331" s="80"/>
      <c r="WOC331" s="80"/>
      <c r="WOD331" s="80"/>
      <c r="WOE331" s="80"/>
      <c r="WOF331" s="80"/>
      <c r="WOG331" s="80"/>
      <c r="WOH331" s="80"/>
      <c r="WOI331" s="80"/>
      <c r="WOJ331" s="80"/>
      <c r="WOK331" s="80"/>
      <c r="WOL331" s="80"/>
      <c r="WOM331" s="80"/>
      <c r="WON331" s="80"/>
      <c r="WOO331" s="80"/>
      <c r="WOP331" s="80"/>
      <c r="WOQ331" s="80"/>
      <c r="WOR331" s="80"/>
      <c r="WOS331" s="80"/>
      <c r="WOT331" s="80"/>
      <c r="WOU331" s="80"/>
      <c r="WOV331" s="80"/>
      <c r="WOW331" s="80"/>
      <c r="WOX331" s="80"/>
      <c r="WOY331" s="80"/>
      <c r="WOZ331" s="80"/>
      <c r="WPA331" s="80"/>
      <c r="WPB331" s="80"/>
      <c r="WPC331" s="80"/>
      <c r="WPD331" s="80"/>
      <c r="WPE331" s="80"/>
      <c r="WPF331" s="80"/>
      <c r="WPG331" s="80"/>
      <c r="WPH331" s="80"/>
      <c r="WPI331" s="80"/>
      <c r="WPJ331" s="80"/>
      <c r="WPK331" s="80"/>
      <c r="WPL331" s="80"/>
      <c r="WPM331" s="80"/>
      <c r="WPN331" s="80"/>
      <c r="WPO331" s="80"/>
      <c r="WPP331" s="80"/>
      <c r="WPQ331" s="80"/>
      <c r="WPR331" s="80"/>
      <c r="WPS331" s="80"/>
      <c r="WPT331" s="80"/>
      <c r="WPU331" s="80"/>
      <c r="WPV331" s="80"/>
      <c r="WPW331" s="80"/>
      <c r="WPX331" s="80"/>
      <c r="WPY331" s="80"/>
      <c r="WPZ331" s="80"/>
      <c r="WQA331" s="80"/>
      <c r="WQB331" s="80"/>
      <c r="WQC331" s="80"/>
      <c r="WQD331" s="80"/>
      <c r="WQE331" s="80"/>
      <c r="WQF331" s="80"/>
      <c r="WQG331" s="80"/>
      <c r="WQH331" s="80"/>
      <c r="WQI331" s="80"/>
      <c r="WQJ331" s="80"/>
      <c r="WQK331" s="80"/>
      <c r="WQL331" s="80"/>
      <c r="WQM331" s="80"/>
      <c r="WQN331" s="80"/>
      <c r="WQO331" s="80"/>
      <c r="WQP331" s="80"/>
      <c r="WQQ331" s="80"/>
      <c r="WQR331" s="80"/>
      <c r="WQS331" s="80"/>
      <c r="WQT331" s="80"/>
      <c r="WQU331" s="80"/>
      <c r="WQV331" s="80"/>
      <c r="WQW331" s="80"/>
      <c r="WQX331" s="80"/>
      <c r="WQY331" s="80"/>
      <c r="WQZ331" s="80"/>
      <c r="WRA331" s="80"/>
      <c r="WRB331" s="80"/>
      <c r="WRC331" s="80"/>
      <c r="WRD331" s="80"/>
      <c r="WRE331" s="80"/>
      <c r="WRF331" s="80"/>
      <c r="WRG331" s="80"/>
      <c r="WRH331" s="80"/>
      <c r="WRI331" s="80"/>
      <c r="WRJ331" s="80"/>
      <c r="WRK331" s="80"/>
      <c r="WRL331" s="80"/>
      <c r="WRM331" s="80"/>
      <c r="WRN331" s="80"/>
      <c r="WRO331" s="80"/>
      <c r="WRP331" s="80"/>
      <c r="WRQ331" s="80"/>
      <c r="WRR331" s="80"/>
      <c r="WRS331" s="80"/>
      <c r="WRT331" s="80"/>
      <c r="WRU331" s="80"/>
      <c r="WRV331" s="80"/>
      <c r="WRW331" s="80"/>
      <c r="WRX331" s="80"/>
      <c r="WRY331" s="80"/>
      <c r="WRZ331" s="80"/>
      <c r="WSA331" s="80"/>
      <c r="WSB331" s="80"/>
      <c r="WSC331" s="80"/>
      <c r="WSD331" s="80"/>
      <c r="WSE331" s="80"/>
      <c r="WSF331" s="80"/>
      <c r="WSG331" s="80"/>
      <c r="WSH331" s="80"/>
      <c r="WSI331" s="80"/>
      <c r="WSJ331" s="80"/>
      <c r="WSK331" s="80"/>
      <c r="WSL331" s="80"/>
      <c r="WSM331" s="80"/>
      <c r="WSN331" s="80"/>
      <c r="WSO331" s="80"/>
      <c r="WSP331" s="80"/>
      <c r="WSQ331" s="80"/>
      <c r="WSR331" s="80"/>
      <c r="WSS331" s="80"/>
      <c r="WST331" s="80"/>
      <c r="WSU331" s="80"/>
      <c r="WSV331" s="80"/>
      <c r="WSW331" s="80"/>
      <c r="WSX331" s="80"/>
      <c r="WSY331" s="80"/>
      <c r="WSZ331" s="80"/>
      <c r="WTA331" s="80"/>
      <c r="WTB331" s="80"/>
      <c r="WTC331" s="80"/>
      <c r="WTD331" s="80"/>
      <c r="WTE331" s="80"/>
      <c r="WTF331" s="80"/>
      <c r="WTG331" s="80"/>
      <c r="WTH331" s="80"/>
      <c r="WTI331" s="80"/>
      <c r="WTJ331" s="80"/>
      <c r="WTK331" s="80"/>
      <c r="WTL331" s="80"/>
      <c r="WTM331" s="80"/>
      <c r="WTN331" s="80"/>
      <c r="WTO331" s="80"/>
      <c r="WTP331" s="80"/>
      <c r="WTQ331" s="80"/>
      <c r="WTR331" s="80"/>
      <c r="WTS331" s="80"/>
      <c r="WTT331" s="80"/>
      <c r="WTU331" s="80"/>
      <c r="WTV331" s="80"/>
      <c r="WTW331" s="80"/>
      <c r="WTX331" s="80"/>
      <c r="WTY331" s="80"/>
      <c r="WTZ331" s="80"/>
      <c r="WUA331" s="80"/>
      <c r="WUB331" s="80"/>
      <c r="WUC331" s="80"/>
      <c r="WUD331" s="80"/>
      <c r="WUE331" s="80"/>
      <c r="WUF331" s="80"/>
      <c r="WUG331" s="80"/>
      <c r="WUH331" s="80"/>
      <c r="WUI331" s="80"/>
      <c r="WUJ331" s="80"/>
      <c r="WUK331" s="80"/>
      <c r="WUL331" s="80"/>
      <c r="WUM331" s="80"/>
      <c r="WUN331" s="80"/>
      <c r="WUO331" s="80"/>
      <c r="WUP331" s="80"/>
      <c r="WUQ331" s="80"/>
      <c r="WUR331" s="80"/>
      <c r="WUS331" s="80"/>
      <c r="WUT331" s="80"/>
      <c r="WUU331" s="80"/>
      <c r="WUV331" s="80"/>
      <c r="WUW331" s="80"/>
      <c r="WUX331" s="80"/>
      <c r="WUY331" s="80"/>
      <c r="WUZ331" s="80"/>
      <c r="WVA331" s="80"/>
      <c r="WVB331" s="80"/>
      <c r="WVC331" s="80"/>
      <c r="WVD331" s="80"/>
      <c r="WVE331" s="80"/>
      <c r="WVF331" s="80"/>
      <c r="WVG331" s="80"/>
      <c r="WVH331" s="80"/>
      <c r="WVI331" s="80"/>
      <c r="WVJ331" s="80"/>
      <c r="WVK331" s="80"/>
      <c r="WVL331" s="80"/>
      <c r="WVM331" s="80"/>
      <c r="WVN331" s="80"/>
      <c r="WVO331" s="80"/>
      <c r="WVP331" s="80"/>
      <c r="WVQ331" s="80"/>
      <c r="WVR331" s="80"/>
      <c r="WVS331" s="80"/>
      <c r="WVT331" s="80"/>
      <c r="WVU331" s="80"/>
      <c r="WVV331" s="80"/>
      <c r="WVW331" s="80"/>
      <c r="WVX331" s="80"/>
      <c r="WVY331" s="80"/>
      <c r="WVZ331" s="80"/>
      <c r="WWA331" s="80"/>
      <c r="WWB331" s="80"/>
      <c r="WWC331" s="80"/>
      <c r="WWD331" s="80"/>
      <c r="WWE331" s="80"/>
      <c r="WWF331" s="80"/>
      <c r="WWG331" s="80"/>
      <c r="WWH331" s="80"/>
      <c r="WWI331" s="80"/>
      <c r="WWJ331" s="80"/>
      <c r="WWK331" s="80"/>
      <c r="WWL331" s="80"/>
      <c r="WWM331" s="80"/>
      <c r="WWN331" s="80"/>
      <c r="WWO331" s="80"/>
      <c r="WWP331" s="80"/>
      <c r="WWQ331" s="80"/>
      <c r="WWR331" s="80"/>
      <c r="WWS331" s="80"/>
      <c r="WWT331" s="80"/>
      <c r="WWU331" s="80"/>
      <c r="WWV331" s="80"/>
      <c r="WWW331" s="80"/>
      <c r="WWX331" s="80"/>
      <c r="WWY331" s="80"/>
      <c r="WWZ331" s="80"/>
      <c r="WXA331" s="80"/>
      <c r="WXB331" s="80"/>
      <c r="WXC331" s="80"/>
      <c r="WXD331" s="80"/>
      <c r="WXE331" s="80"/>
      <c r="WXF331" s="80"/>
      <c r="WXG331" s="80"/>
      <c r="WXH331" s="80"/>
      <c r="WXI331" s="80"/>
      <c r="WXJ331" s="80"/>
      <c r="WXK331" s="80"/>
      <c r="WXL331" s="80"/>
      <c r="WXM331" s="80"/>
      <c r="WXN331" s="80"/>
      <c r="WXO331" s="80"/>
      <c r="WXP331" s="80"/>
      <c r="WXQ331" s="80"/>
      <c r="WXR331" s="80"/>
      <c r="WXS331" s="80"/>
      <c r="WXT331" s="80"/>
      <c r="WXU331" s="80"/>
      <c r="WXV331" s="80"/>
      <c r="WXW331" s="80"/>
      <c r="WXX331" s="80"/>
      <c r="WXY331" s="80"/>
      <c r="WXZ331" s="80"/>
      <c r="WYA331" s="80"/>
      <c r="WYB331" s="80"/>
      <c r="WYC331" s="80"/>
      <c r="WYD331" s="80"/>
      <c r="WYE331" s="80"/>
      <c r="WYF331" s="80"/>
      <c r="WYG331" s="80"/>
      <c r="WYH331" s="80"/>
      <c r="WYI331" s="80"/>
      <c r="WYJ331" s="80"/>
      <c r="WYK331" s="80"/>
      <c r="WYL331" s="80"/>
      <c r="WYM331" s="80"/>
      <c r="WYN331" s="80"/>
      <c r="WYO331" s="80"/>
      <c r="WYP331" s="80"/>
      <c r="WYQ331" s="80"/>
      <c r="WYR331" s="80"/>
      <c r="WYS331" s="80"/>
      <c r="WYT331" s="80"/>
      <c r="WYU331" s="80"/>
      <c r="WYV331" s="80"/>
      <c r="WYW331" s="80"/>
      <c r="WYX331" s="80"/>
      <c r="WYY331" s="80"/>
      <c r="WYZ331" s="80"/>
      <c r="WZA331" s="80"/>
      <c r="WZB331" s="80"/>
      <c r="WZC331" s="80"/>
      <c r="WZD331" s="80"/>
      <c r="WZE331" s="80"/>
      <c r="WZF331" s="80"/>
      <c r="WZG331" s="80"/>
      <c r="WZH331" s="80"/>
      <c r="WZI331" s="80"/>
      <c r="WZJ331" s="80"/>
      <c r="WZK331" s="80"/>
      <c r="WZL331" s="80"/>
      <c r="WZM331" s="80"/>
      <c r="WZN331" s="80"/>
      <c r="WZO331" s="80"/>
      <c r="WZP331" s="80"/>
      <c r="WZQ331" s="80"/>
      <c r="WZR331" s="80"/>
      <c r="WZS331" s="80"/>
      <c r="WZT331" s="80"/>
      <c r="WZU331" s="80"/>
      <c r="WZV331" s="80"/>
      <c r="WZW331" s="80"/>
      <c r="WZX331" s="80"/>
      <c r="WZY331" s="80"/>
      <c r="WZZ331" s="80"/>
      <c r="XAA331" s="80"/>
      <c r="XAB331" s="80"/>
      <c r="XAC331" s="80"/>
      <c r="XAD331" s="80"/>
      <c r="XAE331" s="80"/>
      <c r="XAF331" s="80"/>
      <c r="XAG331" s="80"/>
      <c r="XAH331" s="80"/>
      <c r="XAI331" s="80"/>
      <c r="XAJ331" s="80"/>
      <c r="XAK331" s="80"/>
      <c r="XAL331" s="80"/>
      <c r="XAM331" s="80"/>
      <c r="XAN331" s="80"/>
      <c r="XAO331" s="80"/>
      <c r="XAP331" s="80"/>
      <c r="XAQ331" s="80"/>
      <c r="XAR331" s="80"/>
      <c r="XAS331" s="80"/>
      <c r="XAT331" s="80"/>
      <c r="XAU331" s="80"/>
      <c r="XAV331" s="80"/>
      <c r="XAW331" s="80"/>
      <c r="XAX331" s="80"/>
      <c r="XAY331" s="80"/>
      <c r="XAZ331" s="80"/>
      <c r="XBA331" s="80"/>
      <c r="XBB331" s="80"/>
      <c r="XBC331" s="80"/>
      <c r="XBD331" s="80"/>
      <c r="XBE331" s="80"/>
      <c r="XBF331" s="80"/>
      <c r="XBG331" s="80"/>
      <c r="XBH331" s="80"/>
      <c r="XBI331" s="80"/>
      <c r="XBJ331" s="80"/>
      <c r="XBK331" s="80"/>
      <c r="XBL331" s="80"/>
      <c r="XBM331" s="80"/>
      <c r="XBN331" s="80"/>
      <c r="XBO331" s="80"/>
      <c r="XBP331" s="80"/>
      <c r="XBQ331" s="80"/>
      <c r="XBR331" s="80"/>
      <c r="XBS331" s="80"/>
      <c r="XBT331" s="80"/>
      <c r="XBU331" s="80"/>
      <c r="XBV331" s="80"/>
      <c r="XBW331" s="80"/>
      <c r="XBX331" s="80"/>
      <c r="XBY331" s="80"/>
      <c r="XBZ331" s="80"/>
      <c r="XCA331" s="80"/>
      <c r="XCB331" s="80"/>
      <c r="XCC331" s="80"/>
      <c r="XCD331" s="80"/>
      <c r="XCE331" s="80"/>
      <c r="XCF331" s="80"/>
      <c r="XCG331" s="80"/>
      <c r="XCH331" s="80"/>
      <c r="XCI331" s="80"/>
      <c r="XCJ331" s="80"/>
      <c r="XCK331" s="80"/>
      <c r="XCL331" s="80"/>
      <c r="XCM331" s="80"/>
      <c r="XCN331" s="80"/>
      <c r="XCO331" s="80"/>
      <c r="XCP331" s="80"/>
      <c r="XCQ331" s="80"/>
      <c r="XCR331" s="80"/>
      <c r="XCS331" s="80"/>
      <c r="XCT331" s="80"/>
      <c r="XCU331" s="80"/>
      <c r="XCV331" s="80"/>
      <c r="XCW331" s="80"/>
      <c r="XCX331" s="80"/>
      <c r="XCY331" s="80"/>
      <c r="XCZ331" s="80"/>
      <c r="XDA331" s="80"/>
      <c r="XDB331" s="80"/>
      <c r="XDC331" s="80"/>
      <c r="XDD331" s="80"/>
      <c r="XDE331" s="80"/>
      <c r="XDF331" s="80"/>
      <c r="XDG331" s="80"/>
      <c r="XDH331" s="80"/>
      <c r="XDI331" s="80"/>
      <c r="XDJ331" s="80"/>
      <c r="XDK331" s="80"/>
      <c r="XDL331" s="80"/>
      <c r="XDM331" s="80"/>
      <c r="XDN331" s="80"/>
      <c r="XDO331" s="80"/>
      <c r="XDP331" s="80"/>
      <c r="XDQ331" s="80"/>
      <c r="XDR331" s="80"/>
      <c r="XDS331" s="80"/>
      <c r="XDT331" s="80"/>
      <c r="XDU331" s="80"/>
      <c r="XDV331" s="80"/>
      <c r="XDW331" s="80"/>
      <c r="XDX331" s="80"/>
      <c r="XDY331" s="80"/>
      <c r="XDZ331" s="80"/>
      <c r="XEA331" s="80"/>
      <c r="XEB331" s="80"/>
      <c r="XEC331" s="80"/>
      <c r="XED331" s="80"/>
      <c r="XEE331" s="80"/>
      <c r="XEF331" s="80"/>
      <c r="XEG331" s="80"/>
      <c r="XEH331" s="80"/>
      <c r="XEI331" s="80"/>
      <c r="XEJ331" s="80"/>
      <c r="XEK331" s="80"/>
      <c r="XEL331" s="80"/>
      <c r="XEM331" s="80"/>
      <c r="XEN331" s="80"/>
      <c r="XEO331" s="80"/>
      <c r="XEP331" s="80"/>
      <c r="XEQ331" s="80"/>
      <c r="XER331" s="80"/>
      <c r="XES331" s="80"/>
      <c r="XET331" s="80"/>
      <c r="XEU331" s="80"/>
      <c r="XEV331" s="80"/>
      <c r="XEW331" s="80"/>
      <c r="XEX331" s="80"/>
      <c r="XEY331" s="80"/>
      <c r="XEZ331" s="80"/>
      <c r="XFA331" s="80"/>
      <c r="XFB331" s="80"/>
      <c r="XFC331" s="80"/>
      <c r="XFD331" s="80"/>
    </row>
    <row r="332" spans="1:16384" s="84" customFormat="1" x14ac:dyDescent="0.2">
      <c r="A332" s="76"/>
      <c r="B332" s="80"/>
      <c r="C332" s="80"/>
      <c r="D332" s="80"/>
      <c r="E332" s="80"/>
      <c r="F332" s="80"/>
      <c r="G332" s="244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  <c r="BM332" s="80"/>
      <c r="BN332" s="80"/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  <c r="BZ332" s="80"/>
      <c r="CA332" s="80"/>
      <c r="CB332" s="80"/>
      <c r="CC332" s="80"/>
      <c r="CD332" s="80"/>
      <c r="CE332" s="80"/>
      <c r="CF332" s="80"/>
      <c r="CG332" s="80"/>
      <c r="CH332" s="80"/>
      <c r="CI332" s="80"/>
      <c r="CJ332" s="80"/>
      <c r="CK332" s="80"/>
      <c r="CL332" s="80"/>
      <c r="CM332" s="80"/>
      <c r="CN332" s="80"/>
      <c r="CO332" s="80"/>
      <c r="CP332" s="80"/>
      <c r="CQ332" s="80"/>
      <c r="CR332" s="80"/>
      <c r="CS332" s="80"/>
      <c r="CT332" s="80"/>
      <c r="CU332" s="80"/>
      <c r="CV332" s="80"/>
      <c r="CW332" s="80"/>
      <c r="CX332" s="80"/>
      <c r="CY332" s="80"/>
      <c r="CZ332" s="80"/>
      <c r="DA332" s="80"/>
      <c r="DB332" s="80"/>
      <c r="DC332" s="80"/>
      <c r="DD332" s="80"/>
      <c r="DE332" s="80"/>
      <c r="DF332" s="80"/>
      <c r="DG332" s="80"/>
      <c r="DH332" s="80"/>
      <c r="DI332" s="80"/>
      <c r="DJ332" s="80"/>
      <c r="DK332" s="80"/>
      <c r="DL332" s="80"/>
      <c r="DM332" s="80"/>
      <c r="DN332" s="80"/>
      <c r="DO332" s="80"/>
      <c r="DP332" s="80"/>
      <c r="DQ332" s="80"/>
      <c r="DR332" s="80"/>
      <c r="DS332" s="80"/>
      <c r="DT332" s="80"/>
      <c r="DU332" s="80"/>
      <c r="DV332" s="80"/>
      <c r="DW332" s="80"/>
      <c r="DX332" s="80"/>
      <c r="DY332" s="80"/>
      <c r="DZ332" s="80"/>
      <c r="EA332" s="80"/>
      <c r="EB332" s="80"/>
      <c r="EC332" s="80"/>
      <c r="ED332" s="80"/>
      <c r="EE332" s="80"/>
      <c r="EF332" s="80"/>
      <c r="EG332" s="80"/>
      <c r="EH332" s="80"/>
      <c r="EI332" s="80"/>
      <c r="EJ332" s="80"/>
      <c r="EK332" s="80"/>
      <c r="EL332" s="80"/>
      <c r="EM332" s="80"/>
      <c r="EN332" s="80"/>
      <c r="EO332" s="80"/>
      <c r="EP332" s="80"/>
      <c r="EQ332" s="80"/>
      <c r="ER332" s="80"/>
      <c r="ES332" s="80"/>
      <c r="ET332" s="80"/>
      <c r="EU332" s="80"/>
      <c r="EV332" s="80"/>
      <c r="EW332" s="80"/>
      <c r="EX332" s="80"/>
      <c r="EY332" s="80"/>
      <c r="EZ332" s="80"/>
      <c r="FA332" s="80"/>
      <c r="FB332" s="80"/>
      <c r="FC332" s="80"/>
      <c r="FD332" s="80"/>
      <c r="FE332" s="80"/>
      <c r="FF332" s="80"/>
      <c r="FG332" s="80"/>
      <c r="FH332" s="80"/>
      <c r="FI332" s="80"/>
      <c r="FJ332" s="80"/>
      <c r="FK332" s="80"/>
      <c r="FL332" s="80"/>
      <c r="FM332" s="80"/>
      <c r="FN332" s="80"/>
      <c r="FO332" s="80"/>
      <c r="FP332" s="80"/>
      <c r="FQ332" s="80"/>
      <c r="FR332" s="80"/>
      <c r="FS332" s="80"/>
      <c r="FT332" s="80"/>
      <c r="FU332" s="80"/>
      <c r="FV332" s="80"/>
      <c r="FW332" s="80"/>
      <c r="FX332" s="80"/>
      <c r="FY332" s="80"/>
      <c r="FZ332" s="80"/>
      <c r="GA332" s="80"/>
      <c r="GB332" s="80"/>
      <c r="GC332" s="80"/>
      <c r="GD332" s="80"/>
      <c r="GE332" s="80"/>
      <c r="GF332" s="80"/>
      <c r="GG332" s="80"/>
      <c r="GH332" s="80"/>
      <c r="GI332" s="80"/>
      <c r="GJ332" s="80"/>
      <c r="GK332" s="80"/>
      <c r="GL332" s="80"/>
      <c r="GM332" s="80"/>
      <c r="GN332" s="80"/>
      <c r="GO332" s="80"/>
      <c r="GP332" s="80"/>
      <c r="GQ332" s="80"/>
      <c r="GR332" s="80"/>
      <c r="GS332" s="80"/>
      <c r="GT332" s="80"/>
      <c r="GU332" s="80"/>
      <c r="GV332" s="80"/>
      <c r="GW332" s="80"/>
      <c r="GX332" s="80"/>
      <c r="GY332" s="80"/>
      <c r="GZ332" s="80"/>
      <c r="HA332" s="80"/>
      <c r="HB332" s="80"/>
      <c r="HC332" s="80"/>
      <c r="HD332" s="80"/>
      <c r="HE332" s="80"/>
      <c r="HF332" s="80"/>
      <c r="HG332" s="80"/>
      <c r="HH332" s="80"/>
      <c r="HI332" s="80"/>
      <c r="HJ332" s="80"/>
      <c r="HK332" s="80"/>
      <c r="HL332" s="80"/>
      <c r="HM332" s="80"/>
      <c r="HN332" s="80"/>
      <c r="HO332" s="80"/>
      <c r="HP332" s="80"/>
      <c r="HQ332" s="80"/>
      <c r="HR332" s="80"/>
      <c r="HS332" s="80"/>
      <c r="HT332" s="80"/>
      <c r="HU332" s="80"/>
      <c r="HV332" s="80"/>
      <c r="HW332" s="80"/>
      <c r="HX332" s="80"/>
      <c r="HY332" s="80"/>
      <c r="HZ332" s="80"/>
      <c r="IA332" s="80"/>
      <c r="IB332" s="80"/>
      <c r="IC332" s="80"/>
      <c r="ID332" s="80"/>
      <c r="IE332" s="80"/>
      <c r="IF332" s="80"/>
      <c r="IG332" s="80"/>
      <c r="IH332" s="80"/>
      <c r="II332" s="80"/>
      <c r="IJ332" s="80"/>
      <c r="IK332" s="80"/>
      <c r="IL332" s="80"/>
      <c r="IM332" s="80"/>
      <c r="IN332" s="80"/>
      <c r="IO332" s="80"/>
      <c r="IP332" s="80"/>
      <c r="IQ332" s="80"/>
      <c r="IR332" s="80"/>
      <c r="IS332" s="80"/>
      <c r="IT332" s="80"/>
      <c r="IU332" s="80"/>
      <c r="IV332" s="80"/>
      <c r="IW332" s="80"/>
      <c r="IX332" s="80"/>
      <c r="IY332" s="80"/>
      <c r="IZ332" s="80"/>
      <c r="JA332" s="80"/>
      <c r="JB332" s="80"/>
      <c r="JC332" s="80"/>
      <c r="JD332" s="80"/>
      <c r="JE332" s="80"/>
      <c r="JF332" s="80"/>
      <c r="JG332" s="80"/>
      <c r="JH332" s="80"/>
      <c r="JI332" s="80"/>
      <c r="JJ332" s="80"/>
      <c r="JK332" s="80"/>
      <c r="JL332" s="80"/>
      <c r="JM332" s="80"/>
      <c r="JN332" s="80"/>
      <c r="JO332" s="80"/>
      <c r="JP332" s="80"/>
      <c r="JQ332" s="80"/>
      <c r="JR332" s="80"/>
      <c r="JS332" s="80"/>
      <c r="JT332" s="80"/>
      <c r="JU332" s="80"/>
      <c r="JV332" s="80"/>
      <c r="JW332" s="80"/>
      <c r="JX332" s="80"/>
      <c r="JY332" s="80"/>
      <c r="JZ332" s="80"/>
      <c r="KA332" s="80"/>
      <c r="KB332" s="80"/>
      <c r="KC332" s="80"/>
      <c r="KD332" s="80"/>
      <c r="KE332" s="80"/>
      <c r="KF332" s="80"/>
      <c r="KG332" s="80"/>
      <c r="KH332" s="80"/>
      <c r="KI332" s="80"/>
      <c r="KJ332" s="80"/>
      <c r="KK332" s="80"/>
      <c r="KL332" s="80"/>
      <c r="KM332" s="80"/>
      <c r="KN332" s="80"/>
      <c r="KO332" s="80"/>
      <c r="KP332" s="80"/>
      <c r="KQ332" s="80"/>
      <c r="KR332" s="80"/>
      <c r="KS332" s="80"/>
      <c r="KT332" s="80"/>
      <c r="KU332" s="80"/>
      <c r="KV332" s="80"/>
      <c r="KW332" s="80"/>
      <c r="KX332" s="80"/>
      <c r="KY332" s="80"/>
      <c r="KZ332" s="80"/>
      <c r="LA332" s="80"/>
      <c r="LB332" s="80"/>
      <c r="LC332" s="80"/>
      <c r="LD332" s="80"/>
      <c r="LE332" s="80"/>
      <c r="LF332" s="80"/>
      <c r="LG332" s="80"/>
      <c r="LH332" s="80"/>
      <c r="LI332" s="80"/>
      <c r="LJ332" s="80"/>
      <c r="LK332" s="80"/>
      <c r="LL332" s="80"/>
      <c r="LM332" s="80"/>
      <c r="LN332" s="80"/>
      <c r="LO332" s="80"/>
      <c r="LP332" s="80"/>
      <c r="LQ332" s="80"/>
      <c r="LR332" s="80"/>
      <c r="LS332" s="80"/>
      <c r="LT332" s="80"/>
      <c r="LU332" s="80"/>
      <c r="LV332" s="80"/>
      <c r="LW332" s="80"/>
      <c r="LX332" s="80"/>
      <c r="LY332" s="80"/>
      <c r="LZ332" s="80"/>
      <c r="MA332" s="80"/>
      <c r="MB332" s="80"/>
      <c r="MC332" s="80"/>
      <c r="MD332" s="80"/>
      <c r="ME332" s="80"/>
      <c r="MF332" s="80"/>
      <c r="MG332" s="80"/>
      <c r="MH332" s="80"/>
      <c r="MI332" s="80"/>
      <c r="MJ332" s="80"/>
      <c r="MK332" s="80"/>
      <c r="ML332" s="80"/>
      <c r="MM332" s="80"/>
      <c r="MN332" s="80"/>
      <c r="MO332" s="80"/>
      <c r="MP332" s="80"/>
      <c r="MQ332" s="80"/>
      <c r="MR332" s="80"/>
      <c r="MS332" s="80"/>
      <c r="MT332" s="80"/>
      <c r="MU332" s="80"/>
      <c r="MV332" s="80"/>
      <c r="MW332" s="80"/>
      <c r="MX332" s="80"/>
      <c r="MY332" s="80"/>
      <c r="MZ332" s="80"/>
      <c r="NA332" s="80"/>
      <c r="NB332" s="80"/>
      <c r="NC332" s="80"/>
      <c r="ND332" s="80"/>
      <c r="NE332" s="80"/>
      <c r="NF332" s="80"/>
      <c r="NG332" s="80"/>
      <c r="NH332" s="80"/>
      <c r="NI332" s="80"/>
      <c r="NJ332" s="80"/>
      <c r="NK332" s="80"/>
      <c r="NL332" s="80"/>
      <c r="NM332" s="80"/>
      <c r="NN332" s="80"/>
      <c r="NO332" s="80"/>
      <c r="NP332" s="80"/>
      <c r="NQ332" s="80"/>
      <c r="NR332" s="80"/>
      <c r="NS332" s="80"/>
      <c r="NT332" s="80"/>
      <c r="NU332" s="80"/>
      <c r="NV332" s="80"/>
      <c r="NW332" s="80"/>
      <c r="NX332" s="80"/>
      <c r="NY332" s="80"/>
      <c r="NZ332" s="80"/>
      <c r="OA332" s="80"/>
      <c r="OB332" s="80"/>
      <c r="OC332" s="80"/>
      <c r="OD332" s="80"/>
      <c r="OE332" s="80"/>
      <c r="OF332" s="80"/>
      <c r="OG332" s="80"/>
      <c r="OH332" s="80"/>
      <c r="OI332" s="80"/>
      <c r="OJ332" s="80"/>
      <c r="OK332" s="80"/>
      <c r="OL332" s="80"/>
      <c r="OM332" s="80"/>
      <c r="ON332" s="80"/>
      <c r="OO332" s="80"/>
      <c r="OP332" s="80"/>
      <c r="OQ332" s="80"/>
      <c r="OR332" s="80"/>
      <c r="OS332" s="80"/>
      <c r="OT332" s="80"/>
      <c r="OU332" s="80"/>
      <c r="OV332" s="80"/>
      <c r="OW332" s="80"/>
      <c r="OX332" s="80"/>
      <c r="OY332" s="80"/>
      <c r="OZ332" s="80"/>
      <c r="PA332" s="80"/>
      <c r="PB332" s="80"/>
      <c r="PC332" s="80"/>
      <c r="PD332" s="80"/>
      <c r="PE332" s="80"/>
      <c r="PF332" s="80"/>
      <c r="PG332" s="80"/>
      <c r="PH332" s="80"/>
      <c r="PI332" s="80"/>
      <c r="PJ332" s="80"/>
      <c r="PK332" s="80"/>
      <c r="PL332" s="80"/>
      <c r="PM332" s="80"/>
      <c r="PN332" s="80"/>
      <c r="PO332" s="80"/>
      <c r="PP332" s="80"/>
      <c r="PQ332" s="80"/>
      <c r="PR332" s="80"/>
      <c r="PS332" s="80"/>
      <c r="PT332" s="80"/>
      <c r="PU332" s="80"/>
      <c r="PV332" s="80"/>
      <c r="PW332" s="80"/>
      <c r="PX332" s="80"/>
      <c r="PY332" s="80"/>
      <c r="PZ332" s="80"/>
      <c r="QA332" s="80"/>
      <c r="QB332" s="80"/>
      <c r="QC332" s="80"/>
      <c r="QD332" s="80"/>
      <c r="QE332" s="80"/>
      <c r="QF332" s="80"/>
      <c r="QG332" s="80"/>
      <c r="QH332" s="80"/>
      <c r="QI332" s="80"/>
      <c r="QJ332" s="80"/>
      <c r="QK332" s="80"/>
      <c r="QL332" s="80"/>
      <c r="QM332" s="80"/>
      <c r="QN332" s="80"/>
      <c r="QO332" s="80"/>
      <c r="QP332" s="80"/>
      <c r="QQ332" s="80"/>
      <c r="QR332" s="80"/>
      <c r="QS332" s="80"/>
      <c r="QT332" s="80"/>
      <c r="QU332" s="80"/>
      <c r="QV332" s="80"/>
      <c r="QW332" s="80"/>
      <c r="QX332" s="80"/>
      <c r="QY332" s="80"/>
      <c r="QZ332" s="80"/>
      <c r="RA332" s="80"/>
      <c r="RB332" s="80"/>
      <c r="RC332" s="80"/>
      <c r="RD332" s="80"/>
      <c r="RE332" s="80"/>
      <c r="RF332" s="80"/>
      <c r="RG332" s="80"/>
      <c r="RH332" s="80"/>
      <c r="RI332" s="80"/>
      <c r="RJ332" s="80"/>
      <c r="RK332" s="80"/>
      <c r="RL332" s="80"/>
      <c r="RM332" s="80"/>
      <c r="RN332" s="80"/>
      <c r="RO332" s="80"/>
      <c r="RP332" s="80"/>
      <c r="RQ332" s="80"/>
      <c r="RR332" s="80"/>
      <c r="RS332" s="80"/>
      <c r="RT332" s="80"/>
      <c r="RU332" s="80"/>
      <c r="RV332" s="80"/>
      <c r="RW332" s="80"/>
      <c r="RX332" s="80"/>
      <c r="RY332" s="80"/>
      <c r="RZ332" s="80"/>
      <c r="SA332" s="80"/>
      <c r="SB332" s="80"/>
      <c r="SC332" s="80"/>
      <c r="SD332" s="80"/>
      <c r="SE332" s="80"/>
      <c r="SF332" s="80"/>
      <c r="SG332" s="80"/>
      <c r="SH332" s="80"/>
      <c r="SI332" s="80"/>
      <c r="SJ332" s="80"/>
      <c r="SK332" s="80"/>
      <c r="SL332" s="80"/>
      <c r="SM332" s="80"/>
      <c r="SN332" s="80"/>
      <c r="SO332" s="80"/>
      <c r="SP332" s="80"/>
      <c r="SQ332" s="80"/>
      <c r="SR332" s="80"/>
      <c r="SS332" s="80"/>
      <c r="ST332" s="80"/>
      <c r="SU332" s="80"/>
      <c r="SV332" s="80"/>
      <c r="SW332" s="80"/>
      <c r="SX332" s="80"/>
      <c r="SY332" s="80"/>
      <c r="SZ332" s="80"/>
      <c r="TA332" s="80"/>
      <c r="TB332" s="80"/>
      <c r="TC332" s="80"/>
      <c r="TD332" s="80"/>
      <c r="TE332" s="80"/>
      <c r="TF332" s="80"/>
      <c r="TG332" s="80"/>
      <c r="TH332" s="80"/>
      <c r="TI332" s="80"/>
      <c r="TJ332" s="80"/>
      <c r="TK332" s="80"/>
      <c r="TL332" s="80"/>
      <c r="TM332" s="80"/>
      <c r="TN332" s="80"/>
      <c r="TO332" s="80"/>
      <c r="TP332" s="80"/>
      <c r="TQ332" s="80"/>
      <c r="TR332" s="80"/>
      <c r="TS332" s="80"/>
      <c r="TT332" s="80"/>
      <c r="TU332" s="80"/>
      <c r="TV332" s="80"/>
      <c r="TW332" s="80"/>
      <c r="TX332" s="80"/>
      <c r="TY332" s="80"/>
      <c r="TZ332" s="80"/>
      <c r="UA332" s="80"/>
      <c r="UB332" s="80"/>
      <c r="UC332" s="80"/>
      <c r="UD332" s="80"/>
      <c r="UE332" s="80"/>
      <c r="UF332" s="80"/>
      <c r="UG332" s="80"/>
      <c r="UH332" s="80"/>
      <c r="UI332" s="80"/>
      <c r="UJ332" s="80"/>
      <c r="UK332" s="80"/>
      <c r="UL332" s="80"/>
      <c r="UM332" s="80"/>
      <c r="UN332" s="80"/>
      <c r="UO332" s="80"/>
      <c r="UP332" s="80"/>
      <c r="UQ332" s="80"/>
      <c r="UR332" s="80"/>
      <c r="US332" s="80"/>
      <c r="UT332" s="80"/>
      <c r="UU332" s="80"/>
      <c r="UV332" s="80"/>
      <c r="UW332" s="80"/>
      <c r="UX332" s="80"/>
      <c r="UY332" s="80"/>
      <c r="UZ332" s="80"/>
      <c r="VA332" s="80"/>
      <c r="VB332" s="80"/>
      <c r="VC332" s="80"/>
      <c r="VD332" s="80"/>
      <c r="VE332" s="80"/>
      <c r="VF332" s="80"/>
      <c r="VG332" s="80"/>
      <c r="VH332" s="80"/>
      <c r="VI332" s="80"/>
      <c r="VJ332" s="80"/>
      <c r="VK332" s="80"/>
      <c r="VL332" s="80"/>
      <c r="VM332" s="80"/>
      <c r="VN332" s="80"/>
      <c r="VO332" s="80"/>
      <c r="VP332" s="80"/>
      <c r="VQ332" s="80"/>
      <c r="VR332" s="80"/>
      <c r="VS332" s="80"/>
      <c r="VT332" s="80"/>
      <c r="VU332" s="80"/>
      <c r="VV332" s="80"/>
      <c r="VW332" s="80"/>
      <c r="VX332" s="80"/>
      <c r="VY332" s="80"/>
      <c r="VZ332" s="80"/>
      <c r="WA332" s="80"/>
      <c r="WB332" s="80"/>
      <c r="WC332" s="80"/>
      <c r="WD332" s="80"/>
      <c r="WE332" s="80"/>
      <c r="WF332" s="80"/>
      <c r="WG332" s="80"/>
      <c r="WH332" s="80"/>
      <c r="WI332" s="80"/>
      <c r="WJ332" s="80"/>
      <c r="WK332" s="80"/>
      <c r="WL332" s="80"/>
      <c r="WM332" s="80"/>
      <c r="WN332" s="80"/>
      <c r="WO332" s="80"/>
      <c r="WP332" s="80"/>
      <c r="WQ332" s="80"/>
      <c r="WR332" s="80"/>
      <c r="WS332" s="80"/>
      <c r="WT332" s="80"/>
      <c r="WU332" s="80"/>
      <c r="WV332" s="80"/>
      <c r="WW332" s="80"/>
      <c r="WX332" s="80"/>
      <c r="WY332" s="80"/>
      <c r="WZ332" s="80"/>
      <c r="XA332" s="80"/>
      <c r="XB332" s="80"/>
      <c r="XC332" s="80"/>
      <c r="XD332" s="80"/>
      <c r="XE332" s="80"/>
      <c r="XF332" s="80"/>
      <c r="XG332" s="80"/>
      <c r="XH332" s="80"/>
      <c r="XI332" s="80"/>
      <c r="XJ332" s="80"/>
      <c r="XK332" s="80"/>
      <c r="XL332" s="80"/>
      <c r="XM332" s="80"/>
      <c r="XN332" s="80"/>
      <c r="XO332" s="80"/>
      <c r="XP332" s="80"/>
      <c r="XQ332" s="80"/>
      <c r="XR332" s="80"/>
      <c r="XS332" s="80"/>
      <c r="XT332" s="80"/>
      <c r="XU332" s="80"/>
      <c r="XV332" s="80"/>
      <c r="XW332" s="80"/>
      <c r="XX332" s="80"/>
      <c r="XY332" s="80"/>
      <c r="XZ332" s="80"/>
      <c r="YA332" s="80"/>
      <c r="YB332" s="80"/>
      <c r="YC332" s="80"/>
      <c r="YD332" s="80"/>
      <c r="YE332" s="80"/>
      <c r="YF332" s="80"/>
      <c r="YG332" s="80"/>
      <c r="YH332" s="80"/>
      <c r="YI332" s="80"/>
      <c r="YJ332" s="80"/>
      <c r="YK332" s="80"/>
      <c r="YL332" s="80"/>
      <c r="YM332" s="80"/>
      <c r="YN332" s="80"/>
      <c r="YO332" s="80"/>
      <c r="YP332" s="80"/>
      <c r="YQ332" s="80"/>
      <c r="YR332" s="80"/>
      <c r="YS332" s="80"/>
      <c r="YT332" s="80"/>
      <c r="YU332" s="80"/>
      <c r="YV332" s="80"/>
      <c r="YW332" s="80"/>
      <c r="YX332" s="80"/>
      <c r="YY332" s="80"/>
      <c r="YZ332" s="80"/>
      <c r="ZA332" s="80"/>
      <c r="ZB332" s="80"/>
      <c r="ZC332" s="80"/>
      <c r="ZD332" s="80"/>
      <c r="ZE332" s="80"/>
      <c r="ZF332" s="80"/>
      <c r="ZG332" s="80"/>
      <c r="ZH332" s="80"/>
      <c r="ZI332" s="80"/>
      <c r="ZJ332" s="80"/>
      <c r="ZK332" s="80"/>
      <c r="ZL332" s="80"/>
      <c r="ZM332" s="80"/>
      <c r="ZN332" s="80"/>
      <c r="ZO332" s="80"/>
      <c r="ZP332" s="80"/>
      <c r="ZQ332" s="80"/>
      <c r="ZR332" s="80"/>
      <c r="ZS332" s="80"/>
      <c r="ZT332" s="80"/>
      <c r="ZU332" s="80"/>
      <c r="ZV332" s="80"/>
      <c r="ZW332" s="80"/>
      <c r="ZX332" s="80"/>
      <c r="ZY332" s="80"/>
      <c r="ZZ332" s="80"/>
      <c r="AAA332" s="80"/>
      <c r="AAB332" s="80"/>
      <c r="AAC332" s="80"/>
      <c r="AAD332" s="80"/>
      <c r="AAE332" s="80"/>
      <c r="AAF332" s="80"/>
      <c r="AAG332" s="80"/>
      <c r="AAH332" s="80"/>
      <c r="AAI332" s="80"/>
      <c r="AAJ332" s="80"/>
      <c r="AAK332" s="80"/>
      <c r="AAL332" s="80"/>
      <c r="AAM332" s="80"/>
      <c r="AAN332" s="80"/>
      <c r="AAO332" s="80"/>
      <c r="AAP332" s="80"/>
      <c r="AAQ332" s="80"/>
      <c r="AAR332" s="80"/>
      <c r="AAS332" s="80"/>
      <c r="AAT332" s="80"/>
      <c r="AAU332" s="80"/>
      <c r="AAV332" s="80"/>
      <c r="AAW332" s="80"/>
      <c r="AAX332" s="80"/>
      <c r="AAY332" s="80"/>
      <c r="AAZ332" s="80"/>
      <c r="ABA332" s="80"/>
      <c r="ABB332" s="80"/>
      <c r="ABC332" s="80"/>
      <c r="ABD332" s="80"/>
      <c r="ABE332" s="80"/>
      <c r="ABF332" s="80"/>
      <c r="ABG332" s="80"/>
      <c r="ABH332" s="80"/>
      <c r="ABI332" s="80"/>
      <c r="ABJ332" s="80"/>
      <c r="ABK332" s="80"/>
      <c r="ABL332" s="80"/>
      <c r="ABM332" s="80"/>
      <c r="ABN332" s="80"/>
      <c r="ABO332" s="80"/>
      <c r="ABP332" s="80"/>
      <c r="ABQ332" s="80"/>
      <c r="ABR332" s="80"/>
      <c r="ABS332" s="80"/>
      <c r="ABT332" s="80"/>
      <c r="ABU332" s="80"/>
      <c r="ABV332" s="80"/>
      <c r="ABW332" s="80"/>
      <c r="ABX332" s="80"/>
      <c r="ABY332" s="80"/>
      <c r="ABZ332" s="80"/>
      <c r="ACA332" s="80"/>
      <c r="ACB332" s="80"/>
      <c r="ACC332" s="80"/>
      <c r="ACD332" s="80"/>
      <c r="ACE332" s="80"/>
      <c r="ACF332" s="80"/>
      <c r="ACG332" s="80"/>
      <c r="ACH332" s="80"/>
      <c r="ACI332" s="80"/>
      <c r="ACJ332" s="80"/>
      <c r="ACK332" s="80"/>
      <c r="ACL332" s="80"/>
      <c r="ACM332" s="80"/>
      <c r="ACN332" s="80"/>
      <c r="ACO332" s="80"/>
      <c r="ACP332" s="80"/>
      <c r="ACQ332" s="80"/>
      <c r="ACR332" s="80"/>
      <c r="ACS332" s="80"/>
      <c r="ACT332" s="80"/>
      <c r="ACU332" s="80"/>
      <c r="ACV332" s="80"/>
      <c r="ACW332" s="80"/>
      <c r="ACX332" s="80"/>
      <c r="ACY332" s="80"/>
      <c r="ACZ332" s="80"/>
      <c r="ADA332" s="80"/>
      <c r="ADB332" s="80"/>
      <c r="ADC332" s="80"/>
      <c r="ADD332" s="80"/>
      <c r="ADE332" s="80"/>
      <c r="ADF332" s="80"/>
      <c r="ADG332" s="80"/>
      <c r="ADH332" s="80"/>
      <c r="ADI332" s="80"/>
      <c r="ADJ332" s="80"/>
      <c r="ADK332" s="80"/>
      <c r="ADL332" s="80"/>
      <c r="ADM332" s="80"/>
      <c r="ADN332" s="80"/>
      <c r="ADO332" s="80"/>
      <c r="ADP332" s="80"/>
      <c r="ADQ332" s="80"/>
      <c r="ADR332" s="80"/>
      <c r="ADS332" s="80"/>
      <c r="ADT332" s="80"/>
      <c r="ADU332" s="80"/>
      <c r="ADV332" s="80"/>
      <c r="ADW332" s="80"/>
      <c r="ADX332" s="80"/>
      <c r="ADY332" s="80"/>
      <c r="ADZ332" s="80"/>
      <c r="AEA332" s="80"/>
      <c r="AEB332" s="80"/>
      <c r="AEC332" s="80"/>
      <c r="AED332" s="80"/>
      <c r="AEE332" s="80"/>
      <c r="AEF332" s="80"/>
      <c r="AEG332" s="80"/>
      <c r="AEH332" s="80"/>
      <c r="AEI332" s="80"/>
      <c r="AEJ332" s="80"/>
      <c r="AEK332" s="80"/>
      <c r="AEL332" s="80"/>
      <c r="AEM332" s="80"/>
      <c r="AEN332" s="80"/>
      <c r="AEO332" s="80"/>
      <c r="AEP332" s="80"/>
      <c r="AEQ332" s="80"/>
      <c r="AER332" s="80"/>
      <c r="AES332" s="80"/>
      <c r="AET332" s="80"/>
      <c r="AEU332" s="80"/>
      <c r="AEV332" s="80"/>
      <c r="AEW332" s="80"/>
      <c r="AEX332" s="80"/>
      <c r="AEY332" s="80"/>
      <c r="AEZ332" s="80"/>
      <c r="AFA332" s="80"/>
      <c r="AFB332" s="80"/>
      <c r="AFC332" s="80"/>
      <c r="AFD332" s="80"/>
      <c r="AFE332" s="80"/>
      <c r="AFF332" s="80"/>
      <c r="AFG332" s="80"/>
      <c r="AFH332" s="80"/>
      <c r="AFI332" s="80"/>
      <c r="AFJ332" s="80"/>
      <c r="AFK332" s="80"/>
      <c r="AFL332" s="80"/>
      <c r="AFM332" s="80"/>
      <c r="AFN332" s="80"/>
      <c r="AFO332" s="80"/>
      <c r="AFP332" s="80"/>
      <c r="AFQ332" s="80"/>
      <c r="AFR332" s="80"/>
      <c r="AFS332" s="80"/>
      <c r="AFT332" s="80"/>
      <c r="AFU332" s="80"/>
      <c r="AFV332" s="80"/>
      <c r="AFW332" s="80"/>
      <c r="AFX332" s="80"/>
      <c r="AFY332" s="80"/>
      <c r="AFZ332" s="80"/>
      <c r="AGA332" s="80"/>
      <c r="AGB332" s="80"/>
      <c r="AGC332" s="80"/>
      <c r="AGD332" s="80"/>
      <c r="AGE332" s="80"/>
      <c r="AGF332" s="80"/>
      <c r="AGG332" s="80"/>
      <c r="AGH332" s="80"/>
      <c r="AGI332" s="80"/>
      <c r="AGJ332" s="80"/>
      <c r="AGK332" s="80"/>
      <c r="AGL332" s="80"/>
      <c r="AGM332" s="80"/>
      <c r="AGN332" s="80"/>
      <c r="AGO332" s="80"/>
      <c r="AGP332" s="80"/>
      <c r="AGQ332" s="80"/>
      <c r="AGR332" s="80"/>
      <c r="AGS332" s="80"/>
      <c r="AGT332" s="80"/>
      <c r="AGU332" s="80"/>
      <c r="AGV332" s="80"/>
      <c r="AGW332" s="80"/>
      <c r="AGX332" s="80"/>
      <c r="AGY332" s="80"/>
      <c r="AGZ332" s="80"/>
      <c r="AHA332" s="80"/>
      <c r="AHB332" s="80"/>
      <c r="AHC332" s="80"/>
      <c r="AHD332" s="80"/>
      <c r="AHE332" s="80"/>
      <c r="AHF332" s="80"/>
      <c r="AHG332" s="80"/>
      <c r="AHH332" s="80"/>
      <c r="AHI332" s="80"/>
      <c r="AHJ332" s="80"/>
      <c r="AHK332" s="80"/>
      <c r="AHL332" s="80"/>
      <c r="AHM332" s="80"/>
      <c r="AHN332" s="80"/>
      <c r="AHO332" s="80"/>
      <c r="AHP332" s="80"/>
      <c r="AHQ332" s="80"/>
      <c r="AHR332" s="80"/>
      <c r="AHS332" s="80"/>
      <c r="AHT332" s="80"/>
      <c r="AHU332" s="80"/>
      <c r="AHV332" s="80"/>
      <c r="AHW332" s="80"/>
      <c r="AHX332" s="80"/>
      <c r="AHY332" s="80"/>
      <c r="AHZ332" s="80"/>
      <c r="AIA332" s="80"/>
      <c r="AIB332" s="80"/>
      <c r="AIC332" s="80"/>
      <c r="AID332" s="80"/>
      <c r="AIE332" s="80"/>
      <c r="AIF332" s="80"/>
      <c r="AIG332" s="80"/>
      <c r="AIH332" s="80"/>
      <c r="AII332" s="80"/>
      <c r="AIJ332" s="80"/>
      <c r="AIK332" s="80"/>
      <c r="AIL332" s="80"/>
      <c r="AIM332" s="80"/>
      <c r="AIN332" s="80"/>
      <c r="AIO332" s="80"/>
      <c r="AIP332" s="80"/>
      <c r="AIQ332" s="80"/>
      <c r="AIR332" s="80"/>
      <c r="AIS332" s="80"/>
      <c r="AIT332" s="80"/>
      <c r="AIU332" s="80"/>
      <c r="AIV332" s="80"/>
      <c r="AIW332" s="80"/>
      <c r="AIX332" s="80"/>
      <c r="AIY332" s="80"/>
      <c r="AIZ332" s="80"/>
      <c r="AJA332" s="80"/>
      <c r="AJB332" s="80"/>
      <c r="AJC332" s="80"/>
      <c r="AJD332" s="80"/>
      <c r="AJE332" s="80"/>
      <c r="AJF332" s="80"/>
      <c r="AJG332" s="80"/>
      <c r="AJH332" s="80"/>
      <c r="AJI332" s="80"/>
      <c r="AJJ332" s="80"/>
      <c r="AJK332" s="80"/>
      <c r="AJL332" s="80"/>
      <c r="AJM332" s="80"/>
      <c r="AJN332" s="80"/>
      <c r="AJO332" s="80"/>
      <c r="AJP332" s="80"/>
      <c r="AJQ332" s="80"/>
      <c r="AJR332" s="80"/>
      <c r="AJS332" s="80"/>
      <c r="AJT332" s="80"/>
      <c r="AJU332" s="80"/>
      <c r="AJV332" s="80"/>
      <c r="AJW332" s="80"/>
      <c r="AJX332" s="80"/>
      <c r="AJY332" s="80"/>
      <c r="AJZ332" s="80"/>
      <c r="AKA332" s="80"/>
      <c r="AKB332" s="80"/>
      <c r="AKC332" s="80"/>
      <c r="AKD332" s="80"/>
      <c r="AKE332" s="80"/>
      <c r="AKF332" s="80"/>
      <c r="AKG332" s="80"/>
      <c r="AKH332" s="80"/>
      <c r="AKI332" s="80"/>
      <c r="AKJ332" s="80"/>
      <c r="AKK332" s="80"/>
      <c r="AKL332" s="80"/>
      <c r="AKM332" s="80"/>
      <c r="AKN332" s="80"/>
      <c r="AKO332" s="80"/>
      <c r="AKP332" s="80"/>
      <c r="AKQ332" s="80"/>
      <c r="AKR332" s="80"/>
      <c r="AKS332" s="80"/>
      <c r="AKT332" s="80"/>
      <c r="AKU332" s="80"/>
      <c r="AKV332" s="80"/>
      <c r="AKW332" s="80"/>
      <c r="AKX332" s="80"/>
      <c r="AKY332" s="80"/>
      <c r="AKZ332" s="80"/>
      <c r="ALA332" s="80"/>
      <c r="ALB332" s="80"/>
      <c r="ALC332" s="80"/>
      <c r="ALD332" s="80"/>
      <c r="ALE332" s="80"/>
      <c r="ALF332" s="80"/>
      <c r="ALG332" s="80"/>
      <c r="ALH332" s="80"/>
      <c r="ALI332" s="80"/>
      <c r="ALJ332" s="80"/>
      <c r="ALK332" s="80"/>
      <c r="ALL332" s="80"/>
      <c r="ALM332" s="80"/>
      <c r="ALN332" s="80"/>
      <c r="ALO332" s="80"/>
      <c r="ALP332" s="80"/>
      <c r="ALQ332" s="80"/>
      <c r="ALR332" s="80"/>
      <c r="ALS332" s="80"/>
      <c r="ALT332" s="80"/>
      <c r="ALU332" s="80"/>
      <c r="ALV332" s="80"/>
      <c r="ALW332" s="80"/>
      <c r="ALX332" s="80"/>
      <c r="ALY332" s="80"/>
      <c r="ALZ332" s="80"/>
      <c r="AMA332" s="80"/>
      <c r="AMB332" s="80"/>
      <c r="AMC332" s="80"/>
      <c r="AMD332" s="80"/>
      <c r="AME332" s="80"/>
      <c r="AMF332" s="80"/>
      <c r="AMG332" s="80"/>
      <c r="AMH332" s="80"/>
      <c r="AMI332" s="80"/>
      <c r="AMJ332" s="80"/>
      <c r="AMK332" s="80"/>
      <c r="AML332" s="80"/>
      <c r="AMM332" s="80"/>
      <c r="AMN332" s="80"/>
      <c r="AMO332" s="80"/>
      <c r="AMP332" s="80"/>
      <c r="AMQ332" s="80"/>
      <c r="AMR332" s="80"/>
      <c r="AMS332" s="80"/>
      <c r="AMT332" s="80"/>
      <c r="AMU332" s="80"/>
      <c r="AMV332" s="80"/>
      <c r="AMW332" s="80"/>
      <c r="AMX332" s="80"/>
      <c r="AMY332" s="80"/>
      <c r="AMZ332" s="80"/>
      <c r="ANA332" s="80"/>
      <c r="ANB332" s="80"/>
      <c r="ANC332" s="80"/>
      <c r="AND332" s="80"/>
      <c r="ANE332" s="80"/>
      <c r="ANF332" s="80"/>
      <c r="ANG332" s="80"/>
      <c r="ANH332" s="80"/>
      <c r="ANI332" s="80"/>
      <c r="ANJ332" s="80"/>
      <c r="ANK332" s="80"/>
      <c r="ANL332" s="80"/>
      <c r="ANM332" s="80"/>
      <c r="ANN332" s="80"/>
      <c r="ANO332" s="80"/>
      <c r="ANP332" s="80"/>
      <c r="ANQ332" s="80"/>
      <c r="ANR332" s="80"/>
      <c r="ANS332" s="80"/>
      <c r="ANT332" s="80"/>
      <c r="ANU332" s="80"/>
      <c r="ANV332" s="80"/>
      <c r="ANW332" s="80"/>
      <c r="ANX332" s="80"/>
      <c r="ANY332" s="80"/>
      <c r="ANZ332" s="80"/>
      <c r="AOA332" s="80"/>
      <c r="AOB332" s="80"/>
      <c r="AOC332" s="80"/>
      <c r="AOD332" s="80"/>
      <c r="AOE332" s="80"/>
      <c r="AOF332" s="80"/>
      <c r="AOG332" s="80"/>
      <c r="AOH332" s="80"/>
      <c r="AOI332" s="80"/>
      <c r="AOJ332" s="80"/>
      <c r="AOK332" s="80"/>
      <c r="AOL332" s="80"/>
      <c r="AOM332" s="80"/>
      <c r="AON332" s="80"/>
      <c r="AOO332" s="80"/>
      <c r="AOP332" s="80"/>
      <c r="AOQ332" s="80"/>
      <c r="AOR332" s="80"/>
      <c r="AOS332" s="80"/>
      <c r="AOT332" s="80"/>
      <c r="AOU332" s="80"/>
      <c r="AOV332" s="80"/>
      <c r="AOW332" s="80"/>
      <c r="AOX332" s="80"/>
      <c r="AOY332" s="80"/>
      <c r="AOZ332" s="80"/>
      <c r="APA332" s="80"/>
      <c r="APB332" s="80"/>
      <c r="APC332" s="80"/>
      <c r="APD332" s="80"/>
      <c r="APE332" s="80"/>
      <c r="APF332" s="80"/>
      <c r="APG332" s="80"/>
      <c r="APH332" s="80"/>
      <c r="API332" s="80"/>
      <c r="APJ332" s="80"/>
      <c r="APK332" s="80"/>
      <c r="APL332" s="80"/>
      <c r="APM332" s="80"/>
      <c r="APN332" s="80"/>
      <c r="APO332" s="80"/>
      <c r="APP332" s="80"/>
      <c r="APQ332" s="80"/>
      <c r="APR332" s="80"/>
      <c r="APS332" s="80"/>
      <c r="APT332" s="80"/>
      <c r="APU332" s="80"/>
      <c r="APV332" s="80"/>
      <c r="APW332" s="80"/>
      <c r="APX332" s="80"/>
      <c r="APY332" s="80"/>
      <c r="APZ332" s="80"/>
      <c r="AQA332" s="80"/>
      <c r="AQB332" s="80"/>
      <c r="AQC332" s="80"/>
      <c r="AQD332" s="80"/>
      <c r="AQE332" s="80"/>
      <c r="AQF332" s="80"/>
      <c r="AQG332" s="80"/>
      <c r="AQH332" s="80"/>
      <c r="AQI332" s="80"/>
      <c r="AQJ332" s="80"/>
      <c r="AQK332" s="80"/>
      <c r="AQL332" s="80"/>
      <c r="AQM332" s="80"/>
      <c r="AQN332" s="80"/>
      <c r="AQO332" s="80"/>
      <c r="AQP332" s="80"/>
      <c r="AQQ332" s="80"/>
      <c r="AQR332" s="80"/>
      <c r="AQS332" s="80"/>
      <c r="AQT332" s="80"/>
      <c r="AQU332" s="80"/>
      <c r="AQV332" s="80"/>
      <c r="AQW332" s="80"/>
      <c r="AQX332" s="80"/>
      <c r="AQY332" s="80"/>
      <c r="AQZ332" s="80"/>
      <c r="ARA332" s="80"/>
      <c r="ARB332" s="80"/>
      <c r="ARC332" s="80"/>
      <c r="ARD332" s="80"/>
      <c r="ARE332" s="80"/>
      <c r="ARF332" s="80"/>
      <c r="ARG332" s="80"/>
      <c r="ARH332" s="80"/>
      <c r="ARI332" s="80"/>
      <c r="ARJ332" s="80"/>
      <c r="ARK332" s="80"/>
      <c r="ARL332" s="80"/>
      <c r="ARM332" s="80"/>
      <c r="ARN332" s="80"/>
      <c r="ARO332" s="80"/>
      <c r="ARP332" s="80"/>
      <c r="ARQ332" s="80"/>
      <c r="ARR332" s="80"/>
      <c r="ARS332" s="80"/>
      <c r="ART332" s="80"/>
      <c r="ARU332" s="80"/>
      <c r="ARV332" s="80"/>
      <c r="ARW332" s="80"/>
      <c r="ARX332" s="80"/>
      <c r="ARY332" s="80"/>
      <c r="ARZ332" s="80"/>
      <c r="ASA332" s="80"/>
      <c r="ASB332" s="80"/>
      <c r="ASC332" s="80"/>
      <c r="ASD332" s="80"/>
      <c r="ASE332" s="80"/>
      <c r="ASF332" s="80"/>
      <c r="ASG332" s="80"/>
      <c r="ASH332" s="80"/>
      <c r="ASI332" s="80"/>
      <c r="ASJ332" s="80"/>
      <c r="ASK332" s="80"/>
      <c r="ASL332" s="80"/>
      <c r="ASM332" s="80"/>
      <c r="ASN332" s="80"/>
      <c r="ASO332" s="80"/>
      <c r="ASP332" s="80"/>
      <c r="ASQ332" s="80"/>
      <c r="ASR332" s="80"/>
      <c r="ASS332" s="80"/>
      <c r="AST332" s="80"/>
      <c r="ASU332" s="80"/>
      <c r="ASV332" s="80"/>
      <c r="ASW332" s="80"/>
      <c r="ASX332" s="80"/>
      <c r="ASY332" s="80"/>
      <c r="ASZ332" s="80"/>
      <c r="ATA332" s="80"/>
      <c r="ATB332" s="80"/>
      <c r="ATC332" s="80"/>
      <c r="ATD332" s="80"/>
      <c r="ATE332" s="80"/>
      <c r="ATF332" s="80"/>
      <c r="ATG332" s="80"/>
      <c r="ATH332" s="80"/>
      <c r="ATI332" s="80"/>
      <c r="ATJ332" s="80"/>
      <c r="ATK332" s="80"/>
      <c r="ATL332" s="80"/>
      <c r="ATM332" s="80"/>
      <c r="ATN332" s="80"/>
      <c r="ATO332" s="80"/>
      <c r="ATP332" s="80"/>
      <c r="ATQ332" s="80"/>
      <c r="ATR332" s="80"/>
      <c r="ATS332" s="80"/>
      <c r="ATT332" s="80"/>
      <c r="ATU332" s="80"/>
      <c r="ATV332" s="80"/>
      <c r="ATW332" s="80"/>
      <c r="ATX332" s="80"/>
      <c r="ATY332" s="80"/>
      <c r="ATZ332" s="80"/>
      <c r="AUA332" s="80"/>
      <c r="AUB332" s="80"/>
      <c r="AUC332" s="80"/>
      <c r="AUD332" s="80"/>
      <c r="AUE332" s="80"/>
      <c r="AUF332" s="80"/>
      <c r="AUG332" s="80"/>
      <c r="AUH332" s="80"/>
      <c r="AUI332" s="80"/>
      <c r="AUJ332" s="80"/>
      <c r="AUK332" s="80"/>
      <c r="AUL332" s="80"/>
      <c r="AUM332" s="80"/>
      <c r="AUN332" s="80"/>
      <c r="AUO332" s="80"/>
      <c r="AUP332" s="80"/>
      <c r="AUQ332" s="80"/>
      <c r="AUR332" s="80"/>
      <c r="AUS332" s="80"/>
      <c r="AUT332" s="80"/>
      <c r="AUU332" s="80"/>
      <c r="AUV332" s="80"/>
      <c r="AUW332" s="80"/>
      <c r="AUX332" s="80"/>
      <c r="AUY332" s="80"/>
      <c r="AUZ332" s="80"/>
      <c r="AVA332" s="80"/>
      <c r="AVB332" s="80"/>
      <c r="AVC332" s="80"/>
      <c r="AVD332" s="80"/>
      <c r="AVE332" s="80"/>
      <c r="AVF332" s="80"/>
      <c r="AVG332" s="80"/>
      <c r="AVH332" s="80"/>
      <c r="AVI332" s="80"/>
      <c r="AVJ332" s="80"/>
      <c r="AVK332" s="80"/>
      <c r="AVL332" s="80"/>
      <c r="AVM332" s="80"/>
      <c r="AVN332" s="80"/>
      <c r="AVO332" s="80"/>
      <c r="AVP332" s="80"/>
      <c r="AVQ332" s="80"/>
      <c r="AVR332" s="80"/>
      <c r="AVS332" s="80"/>
      <c r="AVT332" s="80"/>
      <c r="AVU332" s="80"/>
      <c r="AVV332" s="80"/>
      <c r="AVW332" s="80"/>
      <c r="AVX332" s="80"/>
      <c r="AVY332" s="80"/>
      <c r="AVZ332" s="80"/>
      <c r="AWA332" s="80"/>
      <c r="AWB332" s="80"/>
      <c r="AWC332" s="80"/>
      <c r="AWD332" s="80"/>
      <c r="AWE332" s="80"/>
      <c r="AWF332" s="80"/>
      <c r="AWG332" s="80"/>
      <c r="AWH332" s="80"/>
      <c r="AWI332" s="80"/>
      <c r="AWJ332" s="80"/>
      <c r="AWK332" s="80"/>
      <c r="AWL332" s="80"/>
      <c r="AWM332" s="80"/>
      <c r="AWN332" s="80"/>
      <c r="AWO332" s="80"/>
      <c r="AWP332" s="80"/>
      <c r="AWQ332" s="80"/>
      <c r="AWR332" s="80"/>
      <c r="AWS332" s="80"/>
      <c r="AWT332" s="80"/>
      <c r="AWU332" s="80"/>
      <c r="AWV332" s="80"/>
      <c r="AWW332" s="80"/>
      <c r="AWX332" s="80"/>
      <c r="AWY332" s="80"/>
      <c r="AWZ332" s="80"/>
      <c r="AXA332" s="80"/>
      <c r="AXB332" s="80"/>
      <c r="AXC332" s="80"/>
      <c r="AXD332" s="80"/>
      <c r="AXE332" s="80"/>
      <c r="AXF332" s="80"/>
      <c r="AXG332" s="80"/>
      <c r="AXH332" s="80"/>
      <c r="AXI332" s="80"/>
      <c r="AXJ332" s="80"/>
      <c r="AXK332" s="80"/>
      <c r="AXL332" s="80"/>
      <c r="AXM332" s="80"/>
      <c r="AXN332" s="80"/>
      <c r="AXO332" s="80"/>
      <c r="AXP332" s="80"/>
      <c r="AXQ332" s="80"/>
      <c r="AXR332" s="80"/>
      <c r="AXS332" s="80"/>
      <c r="AXT332" s="80"/>
      <c r="AXU332" s="80"/>
      <c r="AXV332" s="80"/>
      <c r="AXW332" s="80"/>
      <c r="AXX332" s="80"/>
      <c r="AXY332" s="80"/>
      <c r="AXZ332" s="80"/>
      <c r="AYA332" s="80"/>
      <c r="AYB332" s="80"/>
      <c r="AYC332" s="80"/>
      <c r="AYD332" s="80"/>
      <c r="AYE332" s="80"/>
      <c r="AYF332" s="80"/>
      <c r="AYG332" s="80"/>
      <c r="AYH332" s="80"/>
      <c r="AYI332" s="80"/>
      <c r="AYJ332" s="80"/>
      <c r="AYK332" s="80"/>
      <c r="AYL332" s="80"/>
      <c r="AYM332" s="80"/>
      <c r="AYN332" s="80"/>
      <c r="AYO332" s="80"/>
      <c r="AYP332" s="80"/>
      <c r="AYQ332" s="80"/>
      <c r="AYR332" s="80"/>
      <c r="AYS332" s="80"/>
      <c r="AYT332" s="80"/>
      <c r="AYU332" s="80"/>
      <c r="AYV332" s="80"/>
      <c r="AYW332" s="80"/>
      <c r="AYX332" s="80"/>
      <c r="AYY332" s="80"/>
      <c r="AYZ332" s="80"/>
      <c r="AZA332" s="80"/>
      <c r="AZB332" s="80"/>
      <c r="AZC332" s="80"/>
      <c r="AZD332" s="80"/>
      <c r="AZE332" s="80"/>
      <c r="AZF332" s="80"/>
      <c r="AZG332" s="80"/>
      <c r="AZH332" s="80"/>
      <c r="AZI332" s="80"/>
      <c r="AZJ332" s="80"/>
      <c r="AZK332" s="80"/>
      <c r="AZL332" s="80"/>
      <c r="AZM332" s="80"/>
      <c r="AZN332" s="80"/>
      <c r="AZO332" s="80"/>
      <c r="AZP332" s="80"/>
      <c r="AZQ332" s="80"/>
      <c r="AZR332" s="80"/>
      <c r="AZS332" s="80"/>
      <c r="AZT332" s="80"/>
      <c r="AZU332" s="80"/>
      <c r="AZV332" s="80"/>
      <c r="AZW332" s="80"/>
      <c r="AZX332" s="80"/>
      <c r="AZY332" s="80"/>
      <c r="AZZ332" s="80"/>
      <c r="BAA332" s="80"/>
      <c r="BAB332" s="80"/>
      <c r="BAC332" s="80"/>
      <c r="BAD332" s="80"/>
      <c r="BAE332" s="80"/>
      <c r="BAF332" s="80"/>
      <c r="BAG332" s="80"/>
      <c r="BAH332" s="80"/>
      <c r="BAI332" s="80"/>
      <c r="BAJ332" s="80"/>
      <c r="BAK332" s="80"/>
      <c r="BAL332" s="80"/>
      <c r="BAM332" s="80"/>
      <c r="BAN332" s="80"/>
      <c r="BAO332" s="80"/>
      <c r="BAP332" s="80"/>
      <c r="BAQ332" s="80"/>
      <c r="BAR332" s="80"/>
      <c r="BAS332" s="80"/>
      <c r="BAT332" s="80"/>
      <c r="BAU332" s="80"/>
      <c r="BAV332" s="80"/>
      <c r="BAW332" s="80"/>
      <c r="BAX332" s="80"/>
      <c r="BAY332" s="80"/>
      <c r="BAZ332" s="80"/>
      <c r="BBA332" s="80"/>
      <c r="BBB332" s="80"/>
      <c r="BBC332" s="80"/>
      <c r="BBD332" s="80"/>
      <c r="BBE332" s="80"/>
      <c r="BBF332" s="80"/>
      <c r="BBG332" s="80"/>
      <c r="BBH332" s="80"/>
      <c r="BBI332" s="80"/>
      <c r="BBJ332" s="80"/>
      <c r="BBK332" s="80"/>
      <c r="BBL332" s="80"/>
      <c r="BBM332" s="80"/>
      <c r="BBN332" s="80"/>
      <c r="BBO332" s="80"/>
      <c r="BBP332" s="80"/>
      <c r="BBQ332" s="80"/>
      <c r="BBR332" s="80"/>
      <c r="BBS332" s="80"/>
      <c r="BBT332" s="80"/>
      <c r="BBU332" s="80"/>
      <c r="BBV332" s="80"/>
      <c r="BBW332" s="80"/>
      <c r="BBX332" s="80"/>
      <c r="BBY332" s="80"/>
      <c r="BBZ332" s="80"/>
      <c r="BCA332" s="80"/>
      <c r="BCB332" s="80"/>
      <c r="BCC332" s="80"/>
      <c r="BCD332" s="80"/>
      <c r="BCE332" s="80"/>
      <c r="BCF332" s="80"/>
      <c r="BCG332" s="80"/>
      <c r="BCH332" s="80"/>
      <c r="BCI332" s="80"/>
      <c r="BCJ332" s="80"/>
      <c r="BCK332" s="80"/>
      <c r="BCL332" s="80"/>
      <c r="BCM332" s="80"/>
      <c r="BCN332" s="80"/>
      <c r="BCO332" s="80"/>
      <c r="BCP332" s="80"/>
      <c r="BCQ332" s="80"/>
      <c r="BCR332" s="80"/>
      <c r="BCS332" s="80"/>
      <c r="BCT332" s="80"/>
      <c r="BCU332" s="80"/>
      <c r="BCV332" s="80"/>
      <c r="BCW332" s="80"/>
      <c r="BCX332" s="80"/>
      <c r="BCY332" s="80"/>
      <c r="BCZ332" s="80"/>
      <c r="BDA332" s="80"/>
      <c r="BDB332" s="80"/>
      <c r="BDC332" s="80"/>
      <c r="BDD332" s="80"/>
      <c r="BDE332" s="80"/>
      <c r="BDF332" s="80"/>
      <c r="BDG332" s="80"/>
      <c r="BDH332" s="80"/>
      <c r="BDI332" s="80"/>
      <c r="BDJ332" s="80"/>
      <c r="BDK332" s="80"/>
      <c r="BDL332" s="80"/>
      <c r="BDM332" s="80"/>
      <c r="BDN332" s="80"/>
      <c r="BDO332" s="80"/>
      <c r="BDP332" s="80"/>
      <c r="BDQ332" s="80"/>
      <c r="BDR332" s="80"/>
      <c r="BDS332" s="80"/>
      <c r="BDT332" s="80"/>
      <c r="BDU332" s="80"/>
      <c r="BDV332" s="80"/>
      <c r="BDW332" s="80"/>
      <c r="BDX332" s="80"/>
      <c r="BDY332" s="80"/>
      <c r="BDZ332" s="80"/>
      <c r="BEA332" s="80"/>
      <c r="BEB332" s="80"/>
      <c r="BEC332" s="80"/>
      <c r="BED332" s="80"/>
      <c r="BEE332" s="80"/>
      <c r="BEF332" s="80"/>
      <c r="BEG332" s="80"/>
      <c r="BEH332" s="80"/>
      <c r="BEI332" s="80"/>
      <c r="BEJ332" s="80"/>
      <c r="BEK332" s="80"/>
      <c r="BEL332" s="80"/>
      <c r="BEM332" s="80"/>
      <c r="BEN332" s="80"/>
      <c r="BEO332" s="80"/>
      <c r="BEP332" s="80"/>
      <c r="BEQ332" s="80"/>
      <c r="BER332" s="80"/>
      <c r="BES332" s="80"/>
      <c r="BET332" s="80"/>
      <c r="BEU332" s="80"/>
      <c r="BEV332" s="80"/>
      <c r="BEW332" s="80"/>
      <c r="BEX332" s="80"/>
      <c r="BEY332" s="80"/>
      <c r="BEZ332" s="80"/>
      <c r="BFA332" s="80"/>
      <c r="BFB332" s="80"/>
      <c r="BFC332" s="80"/>
      <c r="BFD332" s="80"/>
      <c r="BFE332" s="80"/>
      <c r="BFF332" s="80"/>
      <c r="BFG332" s="80"/>
      <c r="BFH332" s="80"/>
      <c r="BFI332" s="80"/>
      <c r="BFJ332" s="80"/>
      <c r="BFK332" s="80"/>
      <c r="BFL332" s="80"/>
      <c r="BFM332" s="80"/>
      <c r="BFN332" s="80"/>
      <c r="BFO332" s="80"/>
      <c r="BFP332" s="80"/>
      <c r="BFQ332" s="80"/>
      <c r="BFR332" s="80"/>
      <c r="BFS332" s="80"/>
      <c r="BFT332" s="80"/>
      <c r="BFU332" s="80"/>
      <c r="BFV332" s="80"/>
      <c r="BFW332" s="80"/>
      <c r="BFX332" s="80"/>
      <c r="BFY332" s="80"/>
      <c r="BFZ332" s="80"/>
      <c r="BGA332" s="80"/>
      <c r="BGB332" s="80"/>
      <c r="BGC332" s="80"/>
      <c r="BGD332" s="80"/>
      <c r="BGE332" s="80"/>
      <c r="BGF332" s="80"/>
      <c r="BGG332" s="80"/>
      <c r="BGH332" s="80"/>
      <c r="BGI332" s="80"/>
      <c r="BGJ332" s="80"/>
      <c r="BGK332" s="80"/>
      <c r="BGL332" s="80"/>
      <c r="BGM332" s="80"/>
      <c r="BGN332" s="80"/>
      <c r="BGO332" s="80"/>
      <c r="BGP332" s="80"/>
      <c r="BGQ332" s="80"/>
      <c r="BGR332" s="80"/>
      <c r="BGS332" s="80"/>
      <c r="BGT332" s="80"/>
      <c r="BGU332" s="80"/>
      <c r="BGV332" s="80"/>
      <c r="BGW332" s="80"/>
      <c r="BGX332" s="80"/>
      <c r="BGY332" s="80"/>
      <c r="BGZ332" s="80"/>
      <c r="BHA332" s="80"/>
      <c r="BHB332" s="80"/>
      <c r="BHC332" s="80"/>
      <c r="BHD332" s="80"/>
      <c r="BHE332" s="80"/>
      <c r="BHF332" s="80"/>
      <c r="BHG332" s="80"/>
      <c r="BHH332" s="80"/>
      <c r="BHI332" s="80"/>
      <c r="BHJ332" s="80"/>
      <c r="BHK332" s="80"/>
      <c r="BHL332" s="80"/>
      <c r="BHM332" s="80"/>
      <c r="BHN332" s="80"/>
      <c r="BHO332" s="80"/>
      <c r="BHP332" s="80"/>
      <c r="BHQ332" s="80"/>
      <c r="BHR332" s="80"/>
      <c r="BHS332" s="80"/>
      <c r="BHT332" s="80"/>
      <c r="BHU332" s="80"/>
      <c r="BHV332" s="80"/>
      <c r="BHW332" s="80"/>
      <c r="BHX332" s="80"/>
      <c r="BHY332" s="80"/>
      <c r="BHZ332" s="80"/>
      <c r="BIA332" s="80"/>
      <c r="BIB332" s="80"/>
      <c r="BIC332" s="80"/>
      <c r="BID332" s="80"/>
      <c r="BIE332" s="80"/>
      <c r="BIF332" s="80"/>
      <c r="BIG332" s="80"/>
      <c r="BIH332" s="80"/>
      <c r="BII332" s="80"/>
      <c r="BIJ332" s="80"/>
      <c r="BIK332" s="80"/>
      <c r="BIL332" s="80"/>
      <c r="BIM332" s="80"/>
      <c r="BIN332" s="80"/>
      <c r="BIO332" s="80"/>
      <c r="BIP332" s="80"/>
      <c r="BIQ332" s="80"/>
      <c r="BIR332" s="80"/>
      <c r="BIS332" s="80"/>
      <c r="BIT332" s="80"/>
      <c r="BIU332" s="80"/>
      <c r="BIV332" s="80"/>
      <c r="BIW332" s="80"/>
      <c r="BIX332" s="80"/>
      <c r="BIY332" s="80"/>
      <c r="BIZ332" s="80"/>
      <c r="BJA332" s="80"/>
      <c r="BJB332" s="80"/>
      <c r="BJC332" s="80"/>
      <c r="BJD332" s="80"/>
      <c r="BJE332" s="80"/>
      <c r="BJF332" s="80"/>
      <c r="BJG332" s="80"/>
      <c r="BJH332" s="80"/>
      <c r="BJI332" s="80"/>
      <c r="BJJ332" s="80"/>
      <c r="BJK332" s="80"/>
      <c r="BJL332" s="80"/>
      <c r="BJM332" s="80"/>
      <c r="BJN332" s="80"/>
      <c r="BJO332" s="80"/>
      <c r="BJP332" s="80"/>
      <c r="BJQ332" s="80"/>
      <c r="BJR332" s="80"/>
      <c r="BJS332" s="80"/>
      <c r="BJT332" s="80"/>
      <c r="BJU332" s="80"/>
      <c r="BJV332" s="80"/>
      <c r="BJW332" s="80"/>
      <c r="BJX332" s="80"/>
      <c r="BJY332" s="80"/>
      <c r="BJZ332" s="80"/>
      <c r="BKA332" s="80"/>
      <c r="BKB332" s="80"/>
      <c r="BKC332" s="80"/>
      <c r="BKD332" s="80"/>
      <c r="BKE332" s="80"/>
      <c r="BKF332" s="80"/>
      <c r="BKG332" s="80"/>
      <c r="BKH332" s="80"/>
      <c r="BKI332" s="80"/>
      <c r="BKJ332" s="80"/>
      <c r="BKK332" s="80"/>
      <c r="BKL332" s="80"/>
      <c r="BKM332" s="80"/>
      <c r="BKN332" s="80"/>
      <c r="BKO332" s="80"/>
      <c r="BKP332" s="80"/>
      <c r="BKQ332" s="80"/>
      <c r="BKR332" s="80"/>
      <c r="BKS332" s="80"/>
      <c r="BKT332" s="80"/>
      <c r="BKU332" s="80"/>
      <c r="BKV332" s="80"/>
      <c r="BKW332" s="80"/>
      <c r="BKX332" s="80"/>
      <c r="BKY332" s="80"/>
      <c r="BKZ332" s="80"/>
      <c r="BLA332" s="80"/>
      <c r="BLB332" s="80"/>
      <c r="BLC332" s="80"/>
      <c r="BLD332" s="80"/>
      <c r="BLE332" s="80"/>
      <c r="BLF332" s="80"/>
      <c r="BLG332" s="80"/>
      <c r="BLH332" s="80"/>
      <c r="BLI332" s="80"/>
      <c r="BLJ332" s="80"/>
      <c r="BLK332" s="80"/>
      <c r="BLL332" s="80"/>
      <c r="BLM332" s="80"/>
      <c r="BLN332" s="80"/>
      <c r="BLO332" s="80"/>
      <c r="BLP332" s="80"/>
      <c r="BLQ332" s="80"/>
      <c r="BLR332" s="80"/>
      <c r="BLS332" s="80"/>
      <c r="BLT332" s="80"/>
      <c r="BLU332" s="80"/>
      <c r="BLV332" s="80"/>
      <c r="BLW332" s="80"/>
      <c r="BLX332" s="80"/>
      <c r="BLY332" s="80"/>
      <c r="BLZ332" s="80"/>
      <c r="BMA332" s="80"/>
      <c r="BMB332" s="80"/>
      <c r="BMC332" s="80"/>
      <c r="BMD332" s="80"/>
      <c r="BME332" s="80"/>
      <c r="BMF332" s="80"/>
      <c r="BMG332" s="80"/>
      <c r="BMH332" s="80"/>
      <c r="BMI332" s="80"/>
      <c r="BMJ332" s="80"/>
      <c r="BMK332" s="80"/>
      <c r="BML332" s="80"/>
      <c r="BMM332" s="80"/>
      <c r="BMN332" s="80"/>
      <c r="BMO332" s="80"/>
      <c r="BMP332" s="80"/>
      <c r="BMQ332" s="80"/>
      <c r="BMR332" s="80"/>
      <c r="BMS332" s="80"/>
      <c r="BMT332" s="80"/>
      <c r="BMU332" s="80"/>
      <c r="BMV332" s="80"/>
      <c r="BMW332" s="80"/>
      <c r="BMX332" s="80"/>
      <c r="BMY332" s="80"/>
      <c r="BMZ332" s="80"/>
      <c r="BNA332" s="80"/>
      <c r="BNB332" s="80"/>
      <c r="BNC332" s="80"/>
      <c r="BND332" s="80"/>
      <c r="BNE332" s="80"/>
      <c r="BNF332" s="80"/>
      <c r="BNG332" s="80"/>
      <c r="BNH332" s="80"/>
      <c r="BNI332" s="80"/>
      <c r="BNJ332" s="80"/>
      <c r="BNK332" s="80"/>
      <c r="BNL332" s="80"/>
      <c r="BNM332" s="80"/>
      <c r="BNN332" s="80"/>
      <c r="BNO332" s="80"/>
      <c r="BNP332" s="80"/>
      <c r="BNQ332" s="80"/>
      <c r="BNR332" s="80"/>
      <c r="BNS332" s="80"/>
      <c r="BNT332" s="80"/>
      <c r="BNU332" s="80"/>
      <c r="BNV332" s="80"/>
      <c r="BNW332" s="80"/>
      <c r="BNX332" s="80"/>
      <c r="BNY332" s="80"/>
      <c r="BNZ332" s="80"/>
      <c r="BOA332" s="80"/>
      <c r="BOB332" s="80"/>
      <c r="BOC332" s="80"/>
      <c r="BOD332" s="80"/>
      <c r="BOE332" s="80"/>
      <c r="BOF332" s="80"/>
      <c r="BOG332" s="80"/>
      <c r="BOH332" s="80"/>
      <c r="BOI332" s="80"/>
      <c r="BOJ332" s="80"/>
      <c r="BOK332" s="80"/>
      <c r="BOL332" s="80"/>
      <c r="BOM332" s="80"/>
      <c r="BON332" s="80"/>
      <c r="BOO332" s="80"/>
      <c r="BOP332" s="80"/>
      <c r="BOQ332" s="80"/>
      <c r="BOR332" s="80"/>
      <c r="BOS332" s="80"/>
      <c r="BOT332" s="80"/>
      <c r="BOU332" s="80"/>
      <c r="BOV332" s="80"/>
      <c r="BOW332" s="80"/>
      <c r="BOX332" s="80"/>
      <c r="BOY332" s="80"/>
      <c r="BOZ332" s="80"/>
      <c r="BPA332" s="80"/>
      <c r="BPB332" s="80"/>
      <c r="BPC332" s="80"/>
      <c r="BPD332" s="80"/>
      <c r="BPE332" s="80"/>
      <c r="BPF332" s="80"/>
      <c r="BPG332" s="80"/>
      <c r="BPH332" s="80"/>
      <c r="BPI332" s="80"/>
      <c r="BPJ332" s="80"/>
      <c r="BPK332" s="80"/>
      <c r="BPL332" s="80"/>
      <c r="BPM332" s="80"/>
      <c r="BPN332" s="80"/>
      <c r="BPO332" s="80"/>
      <c r="BPP332" s="80"/>
      <c r="BPQ332" s="80"/>
      <c r="BPR332" s="80"/>
      <c r="BPS332" s="80"/>
      <c r="BPT332" s="80"/>
      <c r="BPU332" s="80"/>
      <c r="BPV332" s="80"/>
      <c r="BPW332" s="80"/>
      <c r="BPX332" s="80"/>
      <c r="BPY332" s="80"/>
      <c r="BPZ332" s="80"/>
      <c r="BQA332" s="80"/>
      <c r="BQB332" s="80"/>
      <c r="BQC332" s="80"/>
      <c r="BQD332" s="80"/>
      <c r="BQE332" s="80"/>
      <c r="BQF332" s="80"/>
      <c r="BQG332" s="80"/>
      <c r="BQH332" s="80"/>
      <c r="BQI332" s="80"/>
      <c r="BQJ332" s="80"/>
      <c r="BQK332" s="80"/>
      <c r="BQL332" s="80"/>
      <c r="BQM332" s="80"/>
      <c r="BQN332" s="80"/>
      <c r="BQO332" s="80"/>
      <c r="BQP332" s="80"/>
      <c r="BQQ332" s="80"/>
      <c r="BQR332" s="80"/>
      <c r="BQS332" s="80"/>
      <c r="BQT332" s="80"/>
      <c r="BQU332" s="80"/>
      <c r="BQV332" s="80"/>
      <c r="BQW332" s="80"/>
      <c r="BQX332" s="80"/>
      <c r="BQY332" s="80"/>
      <c r="BQZ332" s="80"/>
      <c r="BRA332" s="80"/>
      <c r="BRB332" s="80"/>
      <c r="BRC332" s="80"/>
      <c r="BRD332" s="80"/>
      <c r="BRE332" s="80"/>
      <c r="BRF332" s="80"/>
      <c r="BRG332" s="80"/>
      <c r="BRH332" s="80"/>
      <c r="BRI332" s="80"/>
      <c r="BRJ332" s="80"/>
      <c r="BRK332" s="80"/>
      <c r="BRL332" s="80"/>
      <c r="BRM332" s="80"/>
      <c r="BRN332" s="80"/>
      <c r="BRO332" s="80"/>
      <c r="BRP332" s="80"/>
      <c r="BRQ332" s="80"/>
      <c r="BRR332" s="80"/>
      <c r="BRS332" s="80"/>
      <c r="BRT332" s="80"/>
      <c r="BRU332" s="80"/>
      <c r="BRV332" s="80"/>
      <c r="BRW332" s="80"/>
      <c r="BRX332" s="80"/>
      <c r="BRY332" s="80"/>
      <c r="BRZ332" s="80"/>
      <c r="BSA332" s="80"/>
      <c r="BSB332" s="80"/>
      <c r="BSC332" s="80"/>
      <c r="BSD332" s="80"/>
      <c r="BSE332" s="80"/>
      <c r="BSF332" s="80"/>
      <c r="BSG332" s="80"/>
      <c r="BSH332" s="80"/>
      <c r="BSI332" s="80"/>
      <c r="BSJ332" s="80"/>
      <c r="BSK332" s="80"/>
      <c r="BSL332" s="80"/>
      <c r="BSM332" s="80"/>
      <c r="BSN332" s="80"/>
      <c r="BSO332" s="80"/>
      <c r="BSP332" s="80"/>
      <c r="BSQ332" s="80"/>
      <c r="BSR332" s="80"/>
      <c r="BSS332" s="80"/>
      <c r="BST332" s="80"/>
      <c r="BSU332" s="80"/>
      <c r="BSV332" s="80"/>
      <c r="BSW332" s="80"/>
      <c r="BSX332" s="80"/>
      <c r="BSY332" s="80"/>
      <c r="BSZ332" s="80"/>
      <c r="BTA332" s="80"/>
      <c r="BTB332" s="80"/>
      <c r="BTC332" s="80"/>
      <c r="BTD332" s="80"/>
      <c r="BTE332" s="80"/>
      <c r="BTF332" s="80"/>
      <c r="BTG332" s="80"/>
      <c r="BTH332" s="80"/>
      <c r="BTI332" s="80"/>
      <c r="BTJ332" s="80"/>
      <c r="BTK332" s="80"/>
      <c r="BTL332" s="80"/>
      <c r="BTM332" s="80"/>
      <c r="BTN332" s="80"/>
      <c r="BTO332" s="80"/>
      <c r="BTP332" s="80"/>
      <c r="BTQ332" s="80"/>
      <c r="BTR332" s="80"/>
      <c r="BTS332" s="80"/>
      <c r="BTT332" s="80"/>
      <c r="BTU332" s="80"/>
      <c r="BTV332" s="80"/>
      <c r="BTW332" s="80"/>
      <c r="BTX332" s="80"/>
      <c r="BTY332" s="80"/>
      <c r="BTZ332" s="80"/>
      <c r="BUA332" s="80"/>
      <c r="BUB332" s="80"/>
      <c r="BUC332" s="80"/>
      <c r="BUD332" s="80"/>
      <c r="BUE332" s="80"/>
      <c r="BUF332" s="80"/>
      <c r="BUG332" s="80"/>
      <c r="BUH332" s="80"/>
      <c r="BUI332" s="80"/>
      <c r="BUJ332" s="80"/>
      <c r="BUK332" s="80"/>
      <c r="BUL332" s="80"/>
      <c r="BUM332" s="80"/>
      <c r="BUN332" s="80"/>
      <c r="BUO332" s="80"/>
      <c r="BUP332" s="80"/>
      <c r="BUQ332" s="80"/>
      <c r="BUR332" s="80"/>
      <c r="BUS332" s="80"/>
      <c r="BUT332" s="80"/>
      <c r="BUU332" s="80"/>
      <c r="BUV332" s="80"/>
      <c r="BUW332" s="80"/>
      <c r="BUX332" s="80"/>
      <c r="BUY332" s="80"/>
      <c r="BUZ332" s="80"/>
      <c r="BVA332" s="80"/>
      <c r="BVB332" s="80"/>
      <c r="BVC332" s="80"/>
      <c r="BVD332" s="80"/>
      <c r="BVE332" s="80"/>
      <c r="BVF332" s="80"/>
      <c r="BVG332" s="80"/>
      <c r="BVH332" s="80"/>
      <c r="BVI332" s="80"/>
      <c r="BVJ332" s="80"/>
      <c r="BVK332" s="80"/>
      <c r="BVL332" s="80"/>
      <c r="BVM332" s="80"/>
      <c r="BVN332" s="80"/>
      <c r="BVO332" s="80"/>
      <c r="BVP332" s="80"/>
      <c r="BVQ332" s="80"/>
      <c r="BVR332" s="80"/>
      <c r="BVS332" s="80"/>
      <c r="BVT332" s="80"/>
      <c r="BVU332" s="80"/>
      <c r="BVV332" s="80"/>
      <c r="BVW332" s="80"/>
      <c r="BVX332" s="80"/>
      <c r="BVY332" s="80"/>
      <c r="BVZ332" s="80"/>
      <c r="BWA332" s="80"/>
      <c r="BWB332" s="80"/>
      <c r="BWC332" s="80"/>
      <c r="BWD332" s="80"/>
      <c r="BWE332" s="80"/>
      <c r="BWF332" s="80"/>
      <c r="BWG332" s="80"/>
      <c r="BWH332" s="80"/>
      <c r="BWI332" s="80"/>
      <c r="BWJ332" s="80"/>
      <c r="BWK332" s="80"/>
      <c r="BWL332" s="80"/>
      <c r="BWM332" s="80"/>
      <c r="BWN332" s="80"/>
      <c r="BWO332" s="80"/>
      <c r="BWP332" s="80"/>
      <c r="BWQ332" s="80"/>
      <c r="BWR332" s="80"/>
      <c r="BWS332" s="80"/>
      <c r="BWT332" s="80"/>
      <c r="BWU332" s="80"/>
      <c r="BWV332" s="80"/>
      <c r="BWW332" s="80"/>
      <c r="BWX332" s="80"/>
      <c r="BWY332" s="80"/>
      <c r="BWZ332" s="80"/>
      <c r="BXA332" s="80"/>
      <c r="BXB332" s="80"/>
      <c r="BXC332" s="80"/>
      <c r="BXD332" s="80"/>
      <c r="BXE332" s="80"/>
      <c r="BXF332" s="80"/>
      <c r="BXG332" s="80"/>
      <c r="BXH332" s="80"/>
      <c r="BXI332" s="80"/>
      <c r="BXJ332" s="80"/>
      <c r="BXK332" s="80"/>
      <c r="BXL332" s="80"/>
      <c r="BXM332" s="80"/>
      <c r="BXN332" s="80"/>
      <c r="BXO332" s="80"/>
      <c r="BXP332" s="80"/>
      <c r="BXQ332" s="80"/>
      <c r="BXR332" s="80"/>
      <c r="BXS332" s="80"/>
      <c r="BXT332" s="80"/>
      <c r="BXU332" s="80"/>
      <c r="BXV332" s="80"/>
      <c r="BXW332" s="80"/>
      <c r="BXX332" s="80"/>
      <c r="BXY332" s="80"/>
      <c r="BXZ332" s="80"/>
      <c r="BYA332" s="80"/>
      <c r="BYB332" s="80"/>
      <c r="BYC332" s="80"/>
      <c r="BYD332" s="80"/>
      <c r="BYE332" s="80"/>
      <c r="BYF332" s="80"/>
      <c r="BYG332" s="80"/>
      <c r="BYH332" s="80"/>
      <c r="BYI332" s="80"/>
      <c r="BYJ332" s="80"/>
      <c r="BYK332" s="80"/>
      <c r="BYL332" s="80"/>
      <c r="BYM332" s="80"/>
      <c r="BYN332" s="80"/>
      <c r="BYO332" s="80"/>
      <c r="BYP332" s="80"/>
      <c r="BYQ332" s="80"/>
      <c r="BYR332" s="80"/>
      <c r="BYS332" s="80"/>
      <c r="BYT332" s="80"/>
      <c r="BYU332" s="80"/>
      <c r="BYV332" s="80"/>
      <c r="BYW332" s="80"/>
      <c r="BYX332" s="80"/>
      <c r="BYY332" s="80"/>
      <c r="BYZ332" s="80"/>
      <c r="BZA332" s="80"/>
      <c r="BZB332" s="80"/>
      <c r="BZC332" s="80"/>
      <c r="BZD332" s="80"/>
      <c r="BZE332" s="80"/>
      <c r="BZF332" s="80"/>
      <c r="BZG332" s="80"/>
      <c r="BZH332" s="80"/>
      <c r="BZI332" s="80"/>
      <c r="BZJ332" s="80"/>
      <c r="BZK332" s="80"/>
      <c r="BZL332" s="80"/>
      <c r="BZM332" s="80"/>
      <c r="BZN332" s="80"/>
      <c r="BZO332" s="80"/>
      <c r="BZP332" s="80"/>
      <c r="BZQ332" s="80"/>
      <c r="BZR332" s="80"/>
      <c r="BZS332" s="80"/>
      <c r="BZT332" s="80"/>
      <c r="BZU332" s="80"/>
      <c r="BZV332" s="80"/>
      <c r="BZW332" s="80"/>
      <c r="BZX332" s="80"/>
      <c r="BZY332" s="80"/>
      <c r="BZZ332" s="80"/>
      <c r="CAA332" s="80"/>
      <c r="CAB332" s="80"/>
      <c r="CAC332" s="80"/>
      <c r="CAD332" s="80"/>
      <c r="CAE332" s="80"/>
      <c r="CAF332" s="80"/>
      <c r="CAG332" s="80"/>
      <c r="CAH332" s="80"/>
      <c r="CAI332" s="80"/>
      <c r="CAJ332" s="80"/>
      <c r="CAK332" s="80"/>
      <c r="CAL332" s="80"/>
      <c r="CAM332" s="80"/>
      <c r="CAN332" s="80"/>
      <c r="CAO332" s="80"/>
      <c r="CAP332" s="80"/>
      <c r="CAQ332" s="80"/>
      <c r="CAR332" s="80"/>
      <c r="CAS332" s="80"/>
      <c r="CAT332" s="80"/>
      <c r="CAU332" s="80"/>
      <c r="CAV332" s="80"/>
      <c r="CAW332" s="80"/>
      <c r="CAX332" s="80"/>
      <c r="CAY332" s="80"/>
      <c r="CAZ332" s="80"/>
      <c r="CBA332" s="80"/>
      <c r="CBB332" s="80"/>
      <c r="CBC332" s="80"/>
      <c r="CBD332" s="80"/>
      <c r="CBE332" s="80"/>
      <c r="CBF332" s="80"/>
      <c r="CBG332" s="80"/>
      <c r="CBH332" s="80"/>
      <c r="CBI332" s="80"/>
      <c r="CBJ332" s="80"/>
      <c r="CBK332" s="80"/>
      <c r="CBL332" s="80"/>
      <c r="CBM332" s="80"/>
      <c r="CBN332" s="80"/>
      <c r="CBO332" s="80"/>
      <c r="CBP332" s="80"/>
      <c r="CBQ332" s="80"/>
      <c r="CBR332" s="80"/>
      <c r="CBS332" s="80"/>
      <c r="CBT332" s="80"/>
      <c r="CBU332" s="80"/>
      <c r="CBV332" s="80"/>
      <c r="CBW332" s="80"/>
      <c r="CBX332" s="80"/>
      <c r="CBY332" s="80"/>
      <c r="CBZ332" s="80"/>
      <c r="CCA332" s="80"/>
      <c r="CCB332" s="80"/>
      <c r="CCC332" s="80"/>
      <c r="CCD332" s="80"/>
      <c r="CCE332" s="80"/>
      <c r="CCF332" s="80"/>
      <c r="CCG332" s="80"/>
      <c r="CCH332" s="80"/>
      <c r="CCI332" s="80"/>
      <c r="CCJ332" s="80"/>
      <c r="CCK332" s="80"/>
      <c r="CCL332" s="80"/>
      <c r="CCM332" s="80"/>
      <c r="CCN332" s="80"/>
      <c r="CCO332" s="80"/>
      <c r="CCP332" s="80"/>
      <c r="CCQ332" s="80"/>
      <c r="CCR332" s="80"/>
      <c r="CCS332" s="80"/>
      <c r="CCT332" s="80"/>
      <c r="CCU332" s="80"/>
      <c r="CCV332" s="80"/>
      <c r="CCW332" s="80"/>
      <c r="CCX332" s="80"/>
      <c r="CCY332" s="80"/>
      <c r="CCZ332" s="80"/>
      <c r="CDA332" s="80"/>
      <c r="CDB332" s="80"/>
      <c r="CDC332" s="80"/>
      <c r="CDD332" s="80"/>
      <c r="CDE332" s="80"/>
      <c r="CDF332" s="80"/>
      <c r="CDG332" s="80"/>
      <c r="CDH332" s="80"/>
      <c r="CDI332" s="80"/>
      <c r="CDJ332" s="80"/>
      <c r="CDK332" s="80"/>
      <c r="CDL332" s="80"/>
      <c r="CDM332" s="80"/>
      <c r="CDN332" s="80"/>
      <c r="CDO332" s="80"/>
      <c r="CDP332" s="80"/>
      <c r="CDQ332" s="80"/>
      <c r="CDR332" s="80"/>
      <c r="CDS332" s="80"/>
      <c r="CDT332" s="80"/>
      <c r="CDU332" s="80"/>
      <c r="CDV332" s="80"/>
      <c r="CDW332" s="80"/>
      <c r="CDX332" s="80"/>
      <c r="CDY332" s="80"/>
      <c r="CDZ332" s="80"/>
      <c r="CEA332" s="80"/>
      <c r="CEB332" s="80"/>
      <c r="CEC332" s="80"/>
      <c r="CED332" s="80"/>
      <c r="CEE332" s="80"/>
      <c r="CEF332" s="80"/>
      <c r="CEG332" s="80"/>
      <c r="CEH332" s="80"/>
      <c r="CEI332" s="80"/>
      <c r="CEJ332" s="80"/>
      <c r="CEK332" s="80"/>
      <c r="CEL332" s="80"/>
      <c r="CEM332" s="80"/>
      <c r="CEN332" s="80"/>
      <c r="CEO332" s="80"/>
      <c r="CEP332" s="80"/>
      <c r="CEQ332" s="80"/>
      <c r="CER332" s="80"/>
      <c r="CES332" s="80"/>
      <c r="CET332" s="80"/>
      <c r="CEU332" s="80"/>
      <c r="CEV332" s="80"/>
      <c r="CEW332" s="80"/>
      <c r="CEX332" s="80"/>
      <c r="CEY332" s="80"/>
      <c r="CEZ332" s="80"/>
      <c r="CFA332" s="80"/>
      <c r="CFB332" s="80"/>
      <c r="CFC332" s="80"/>
      <c r="CFD332" s="80"/>
      <c r="CFE332" s="80"/>
      <c r="CFF332" s="80"/>
      <c r="CFG332" s="80"/>
      <c r="CFH332" s="80"/>
      <c r="CFI332" s="80"/>
      <c r="CFJ332" s="80"/>
      <c r="CFK332" s="80"/>
      <c r="CFL332" s="80"/>
      <c r="CFM332" s="80"/>
      <c r="CFN332" s="80"/>
      <c r="CFO332" s="80"/>
      <c r="CFP332" s="80"/>
      <c r="CFQ332" s="80"/>
      <c r="CFR332" s="80"/>
      <c r="CFS332" s="80"/>
      <c r="CFT332" s="80"/>
      <c r="CFU332" s="80"/>
      <c r="CFV332" s="80"/>
      <c r="CFW332" s="80"/>
      <c r="CFX332" s="80"/>
      <c r="CFY332" s="80"/>
      <c r="CFZ332" s="80"/>
      <c r="CGA332" s="80"/>
      <c r="CGB332" s="80"/>
      <c r="CGC332" s="80"/>
      <c r="CGD332" s="80"/>
      <c r="CGE332" s="80"/>
      <c r="CGF332" s="80"/>
      <c r="CGG332" s="80"/>
      <c r="CGH332" s="80"/>
      <c r="CGI332" s="80"/>
      <c r="CGJ332" s="80"/>
      <c r="CGK332" s="80"/>
      <c r="CGL332" s="80"/>
      <c r="CGM332" s="80"/>
      <c r="CGN332" s="80"/>
      <c r="CGO332" s="80"/>
      <c r="CGP332" s="80"/>
      <c r="CGQ332" s="80"/>
      <c r="CGR332" s="80"/>
      <c r="CGS332" s="80"/>
      <c r="CGT332" s="80"/>
      <c r="CGU332" s="80"/>
      <c r="CGV332" s="80"/>
      <c r="CGW332" s="80"/>
      <c r="CGX332" s="80"/>
      <c r="CGY332" s="80"/>
      <c r="CGZ332" s="80"/>
      <c r="CHA332" s="80"/>
      <c r="CHB332" s="80"/>
      <c r="CHC332" s="80"/>
      <c r="CHD332" s="80"/>
      <c r="CHE332" s="80"/>
      <c r="CHF332" s="80"/>
      <c r="CHG332" s="80"/>
      <c r="CHH332" s="80"/>
      <c r="CHI332" s="80"/>
      <c r="CHJ332" s="80"/>
      <c r="CHK332" s="80"/>
      <c r="CHL332" s="80"/>
      <c r="CHM332" s="80"/>
      <c r="CHN332" s="80"/>
      <c r="CHO332" s="80"/>
      <c r="CHP332" s="80"/>
      <c r="CHQ332" s="80"/>
      <c r="CHR332" s="80"/>
      <c r="CHS332" s="80"/>
      <c r="CHT332" s="80"/>
      <c r="CHU332" s="80"/>
      <c r="CHV332" s="80"/>
      <c r="CHW332" s="80"/>
      <c r="CHX332" s="80"/>
      <c r="CHY332" s="80"/>
      <c r="CHZ332" s="80"/>
      <c r="CIA332" s="80"/>
      <c r="CIB332" s="80"/>
      <c r="CIC332" s="80"/>
      <c r="CID332" s="80"/>
      <c r="CIE332" s="80"/>
      <c r="CIF332" s="80"/>
      <c r="CIG332" s="80"/>
      <c r="CIH332" s="80"/>
      <c r="CII332" s="80"/>
      <c r="CIJ332" s="80"/>
      <c r="CIK332" s="80"/>
      <c r="CIL332" s="80"/>
      <c r="CIM332" s="80"/>
      <c r="CIN332" s="80"/>
      <c r="CIO332" s="80"/>
      <c r="CIP332" s="80"/>
      <c r="CIQ332" s="80"/>
      <c r="CIR332" s="80"/>
      <c r="CIS332" s="80"/>
      <c r="CIT332" s="80"/>
      <c r="CIU332" s="80"/>
      <c r="CIV332" s="80"/>
      <c r="CIW332" s="80"/>
      <c r="CIX332" s="80"/>
      <c r="CIY332" s="80"/>
      <c r="CIZ332" s="80"/>
      <c r="CJA332" s="80"/>
      <c r="CJB332" s="80"/>
      <c r="CJC332" s="80"/>
      <c r="CJD332" s="80"/>
      <c r="CJE332" s="80"/>
      <c r="CJF332" s="80"/>
      <c r="CJG332" s="80"/>
      <c r="CJH332" s="80"/>
      <c r="CJI332" s="80"/>
      <c r="CJJ332" s="80"/>
      <c r="CJK332" s="80"/>
      <c r="CJL332" s="80"/>
      <c r="CJM332" s="80"/>
      <c r="CJN332" s="80"/>
      <c r="CJO332" s="80"/>
      <c r="CJP332" s="80"/>
      <c r="CJQ332" s="80"/>
      <c r="CJR332" s="80"/>
      <c r="CJS332" s="80"/>
      <c r="CJT332" s="80"/>
      <c r="CJU332" s="80"/>
      <c r="CJV332" s="80"/>
      <c r="CJW332" s="80"/>
      <c r="CJX332" s="80"/>
      <c r="CJY332" s="80"/>
      <c r="CJZ332" s="80"/>
      <c r="CKA332" s="80"/>
      <c r="CKB332" s="80"/>
      <c r="CKC332" s="80"/>
      <c r="CKD332" s="80"/>
      <c r="CKE332" s="80"/>
      <c r="CKF332" s="80"/>
      <c r="CKG332" s="80"/>
      <c r="CKH332" s="80"/>
      <c r="CKI332" s="80"/>
      <c r="CKJ332" s="80"/>
      <c r="CKK332" s="80"/>
      <c r="CKL332" s="80"/>
      <c r="CKM332" s="80"/>
      <c r="CKN332" s="80"/>
      <c r="CKO332" s="80"/>
      <c r="CKP332" s="80"/>
      <c r="CKQ332" s="80"/>
      <c r="CKR332" s="80"/>
      <c r="CKS332" s="80"/>
      <c r="CKT332" s="80"/>
      <c r="CKU332" s="80"/>
      <c r="CKV332" s="80"/>
      <c r="CKW332" s="80"/>
      <c r="CKX332" s="80"/>
      <c r="CKY332" s="80"/>
      <c r="CKZ332" s="80"/>
      <c r="CLA332" s="80"/>
      <c r="CLB332" s="80"/>
      <c r="CLC332" s="80"/>
      <c r="CLD332" s="80"/>
      <c r="CLE332" s="80"/>
      <c r="CLF332" s="80"/>
      <c r="CLG332" s="80"/>
      <c r="CLH332" s="80"/>
      <c r="CLI332" s="80"/>
      <c r="CLJ332" s="80"/>
      <c r="CLK332" s="80"/>
      <c r="CLL332" s="80"/>
      <c r="CLM332" s="80"/>
      <c r="CLN332" s="80"/>
      <c r="CLO332" s="80"/>
      <c r="CLP332" s="80"/>
      <c r="CLQ332" s="80"/>
      <c r="CLR332" s="80"/>
      <c r="CLS332" s="80"/>
      <c r="CLT332" s="80"/>
      <c r="CLU332" s="80"/>
      <c r="CLV332" s="80"/>
      <c r="CLW332" s="80"/>
      <c r="CLX332" s="80"/>
      <c r="CLY332" s="80"/>
      <c r="CLZ332" s="80"/>
      <c r="CMA332" s="80"/>
      <c r="CMB332" s="80"/>
      <c r="CMC332" s="80"/>
      <c r="CMD332" s="80"/>
      <c r="CME332" s="80"/>
      <c r="CMF332" s="80"/>
      <c r="CMG332" s="80"/>
      <c r="CMH332" s="80"/>
      <c r="CMI332" s="80"/>
      <c r="CMJ332" s="80"/>
      <c r="CMK332" s="80"/>
      <c r="CML332" s="80"/>
      <c r="CMM332" s="80"/>
      <c r="CMN332" s="80"/>
      <c r="CMO332" s="80"/>
      <c r="CMP332" s="80"/>
      <c r="CMQ332" s="80"/>
      <c r="CMR332" s="80"/>
      <c r="CMS332" s="80"/>
      <c r="CMT332" s="80"/>
      <c r="CMU332" s="80"/>
      <c r="CMV332" s="80"/>
      <c r="CMW332" s="80"/>
      <c r="CMX332" s="80"/>
      <c r="CMY332" s="80"/>
      <c r="CMZ332" s="80"/>
      <c r="CNA332" s="80"/>
      <c r="CNB332" s="80"/>
      <c r="CNC332" s="80"/>
      <c r="CND332" s="80"/>
      <c r="CNE332" s="80"/>
      <c r="CNF332" s="80"/>
      <c r="CNG332" s="80"/>
      <c r="CNH332" s="80"/>
      <c r="CNI332" s="80"/>
      <c r="CNJ332" s="80"/>
      <c r="CNK332" s="80"/>
      <c r="CNL332" s="80"/>
      <c r="CNM332" s="80"/>
      <c r="CNN332" s="80"/>
      <c r="CNO332" s="80"/>
      <c r="CNP332" s="80"/>
      <c r="CNQ332" s="80"/>
      <c r="CNR332" s="80"/>
      <c r="CNS332" s="80"/>
      <c r="CNT332" s="80"/>
      <c r="CNU332" s="80"/>
      <c r="CNV332" s="80"/>
      <c r="CNW332" s="80"/>
      <c r="CNX332" s="80"/>
      <c r="CNY332" s="80"/>
      <c r="CNZ332" s="80"/>
      <c r="COA332" s="80"/>
      <c r="COB332" s="80"/>
      <c r="COC332" s="80"/>
      <c r="COD332" s="80"/>
      <c r="COE332" s="80"/>
      <c r="COF332" s="80"/>
      <c r="COG332" s="80"/>
      <c r="COH332" s="80"/>
      <c r="COI332" s="80"/>
      <c r="COJ332" s="80"/>
      <c r="COK332" s="80"/>
      <c r="COL332" s="80"/>
      <c r="COM332" s="80"/>
      <c r="CON332" s="80"/>
      <c r="COO332" s="80"/>
      <c r="COP332" s="80"/>
      <c r="COQ332" s="80"/>
      <c r="COR332" s="80"/>
      <c r="COS332" s="80"/>
      <c r="COT332" s="80"/>
      <c r="COU332" s="80"/>
      <c r="COV332" s="80"/>
      <c r="COW332" s="80"/>
      <c r="COX332" s="80"/>
      <c r="COY332" s="80"/>
      <c r="COZ332" s="80"/>
      <c r="CPA332" s="80"/>
      <c r="CPB332" s="80"/>
      <c r="CPC332" s="80"/>
      <c r="CPD332" s="80"/>
      <c r="CPE332" s="80"/>
      <c r="CPF332" s="80"/>
      <c r="CPG332" s="80"/>
      <c r="CPH332" s="80"/>
      <c r="CPI332" s="80"/>
      <c r="CPJ332" s="80"/>
      <c r="CPK332" s="80"/>
      <c r="CPL332" s="80"/>
      <c r="CPM332" s="80"/>
      <c r="CPN332" s="80"/>
      <c r="CPO332" s="80"/>
      <c r="CPP332" s="80"/>
      <c r="CPQ332" s="80"/>
      <c r="CPR332" s="80"/>
      <c r="CPS332" s="80"/>
      <c r="CPT332" s="80"/>
      <c r="CPU332" s="80"/>
      <c r="CPV332" s="80"/>
      <c r="CPW332" s="80"/>
      <c r="CPX332" s="80"/>
      <c r="CPY332" s="80"/>
      <c r="CPZ332" s="80"/>
      <c r="CQA332" s="80"/>
      <c r="CQB332" s="80"/>
      <c r="CQC332" s="80"/>
      <c r="CQD332" s="80"/>
      <c r="CQE332" s="80"/>
      <c r="CQF332" s="80"/>
      <c r="CQG332" s="80"/>
      <c r="CQH332" s="80"/>
      <c r="CQI332" s="80"/>
      <c r="CQJ332" s="80"/>
      <c r="CQK332" s="80"/>
      <c r="CQL332" s="80"/>
      <c r="CQM332" s="80"/>
      <c r="CQN332" s="80"/>
      <c r="CQO332" s="80"/>
      <c r="CQP332" s="80"/>
      <c r="CQQ332" s="80"/>
      <c r="CQR332" s="80"/>
      <c r="CQS332" s="80"/>
      <c r="CQT332" s="80"/>
      <c r="CQU332" s="80"/>
      <c r="CQV332" s="80"/>
      <c r="CQW332" s="80"/>
      <c r="CQX332" s="80"/>
      <c r="CQY332" s="80"/>
      <c r="CQZ332" s="80"/>
      <c r="CRA332" s="80"/>
      <c r="CRB332" s="80"/>
      <c r="CRC332" s="80"/>
      <c r="CRD332" s="80"/>
      <c r="CRE332" s="80"/>
      <c r="CRF332" s="80"/>
      <c r="CRG332" s="80"/>
      <c r="CRH332" s="80"/>
      <c r="CRI332" s="80"/>
      <c r="CRJ332" s="80"/>
      <c r="CRK332" s="80"/>
      <c r="CRL332" s="80"/>
      <c r="CRM332" s="80"/>
      <c r="CRN332" s="80"/>
      <c r="CRO332" s="80"/>
      <c r="CRP332" s="80"/>
      <c r="CRQ332" s="80"/>
      <c r="CRR332" s="80"/>
      <c r="CRS332" s="80"/>
      <c r="CRT332" s="80"/>
      <c r="CRU332" s="80"/>
      <c r="CRV332" s="80"/>
      <c r="CRW332" s="80"/>
      <c r="CRX332" s="80"/>
      <c r="CRY332" s="80"/>
      <c r="CRZ332" s="80"/>
      <c r="CSA332" s="80"/>
      <c r="CSB332" s="80"/>
      <c r="CSC332" s="80"/>
      <c r="CSD332" s="80"/>
      <c r="CSE332" s="80"/>
      <c r="CSF332" s="80"/>
      <c r="CSG332" s="80"/>
      <c r="CSH332" s="80"/>
      <c r="CSI332" s="80"/>
      <c r="CSJ332" s="80"/>
      <c r="CSK332" s="80"/>
      <c r="CSL332" s="80"/>
      <c r="CSM332" s="80"/>
      <c r="CSN332" s="80"/>
      <c r="CSO332" s="80"/>
      <c r="CSP332" s="80"/>
      <c r="CSQ332" s="80"/>
      <c r="CSR332" s="80"/>
      <c r="CSS332" s="80"/>
      <c r="CST332" s="80"/>
      <c r="CSU332" s="80"/>
      <c r="CSV332" s="80"/>
      <c r="CSW332" s="80"/>
      <c r="CSX332" s="80"/>
      <c r="CSY332" s="80"/>
      <c r="CSZ332" s="80"/>
      <c r="CTA332" s="80"/>
      <c r="CTB332" s="80"/>
      <c r="CTC332" s="80"/>
      <c r="CTD332" s="80"/>
      <c r="CTE332" s="80"/>
      <c r="CTF332" s="80"/>
      <c r="CTG332" s="80"/>
      <c r="CTH332" s="80"/>
      <c r="CTI332" s="80"/>
      <c r="CTJ332" s="80"/>
      <c r="CTK332" s="80"/>
      <c r="CTL332" s="80"/>
      <c r="CTM332" s="80"/>
      <c r="CTN332" s="80"/>
      <c r="CTO332" s="80"/>
      <c r="CTP332" s="80"/>
      <c r="CTQ332" s="80"/>
      <c r="CTR332" s="80"/>
      <c r="CTS332" s="80"/>
      <c r="CTT332" s="80"/>
      <c r="CTU332" s="80"/>
      <c r="CTV332" s="80"/>
      <c r="CTW332" s="80"/>
      <c r="CTX332" s="80"/>
      <c r="CTY332" s="80"/>
      <c r="CTZ332" s="80"/>
      <c r="CUA332" s="80"/>
      <c r="CUB332" s="80"/>
      <c r="CUC332" s="80"/>
      <c r="CUD332" s="80"/>
      <c r="CUE332" s="80"/>
      <c r="CUF332" s="80"/>
      <c r="CUG332" s="80"/>
      <c r="CUH332" s="80"/>
      <c r="CUI332" s="80"/>
      <c r="CUJ332" s="80"/>
      <c r="CUK332" s="80"/>
      <c r="CUL332" s="80"/>
      <c r="CUM332" s="80"/>
      <c r="CUN332" s="80"/>
      <c r="CUO332" s="80"/>
      <c r="CUP332" s="80"/>
      <c r="CUQ332" s="80"/>
      <c r="CUR332" s="80"/>
      <c r="CUS332" s="80"/>
      <c r="CUT332" s="80"/>
      <c r="CUU332" s="80"/>
      <c r="CUV332" s="80"/>
      <c r="CUW332" s="80"/>
      <c r="CUX332" s="80"/>
      <c r="CUY332" s="80"/>
      <c r="CUZ332" s="80"/>
      <c r="CVA332" s="80"/>
      <c r="CVB332" s="80"/>
      <c r="CVC332" s="80"/>
      <c r="CVD332" s="80"/>
      <c r="CVE332" s="80"/>
      <c r="CVF332" s="80"/>
      <c r="CVG332" s="80"/>
      <c r="CVH332" s="80"/>
      <c r="CVI332" s="80"/>
      <c r="CVJ332" s="80"/>
      <c r="CVK332" s="80"/>
      <c r="CVL332" s="80"/>
      <c r="CVM332" s="80"/>
      <c r="CVN332" s="80"/>
      <c r="CVO332" s="80"/>
      <c r="CVP332" s="80"/>
      <c r="CVQ332" s="80"/>
      <c r="CVR332" s="80"/>
      <c r="CVS332" s="80"/>
      <c r="CVT332" s="80"/>
      <c r="CVU332" s="80"/>
      <c r="CVV332" s="80"/>
      <c r="CVW332" s="80"/>
      <c r="CVX332" s="80"/>
      <c r="CVY332" s="80"/>
      <c r="CVZ332" s="80"/>
      <c r="CWA332" s="80"/>
      <c r="CWB332" s="80"/>
      <c r="CWC332" s="80"/>
      <c r="CWD332" s="80"/>
      <c r="CWE332" s="80"/>
      <c r="CWF332" s="80"/>
      <c r="CWG332" s="80"/>
      <c r="CWH332" s="80"/>
      <c r="CWI332" s="80"/>
      <c r="CWJ332" s="80"/>
      <c r="CWK332" s="80"/>
      <c r="CWL332" s="80"/>
      <c r="CWM332" s="80"/>
      <c r="CWN332" s="80"/>
      <c r="CWO332" s="80"/>
      <c r="CWP332" s="80"/>
      <c r="CWQ332" s="80"/>
      <c r="CWR332" s="80"/>
      <c r="CWS332" s="80"/>
      <c r="CWT332" s="80"/>
      <c r="CWU332" s="80"/>
      <c r="CWV332" s="80"/>
      <c r="CWW332" s="80"/>
      <c r="CWX332" s="80"/>
      <c r="CWY332" s="80"/>
      <c r="CWZ332" s="80"/>
      <c r="CXA332" s="80"/>
      <c r="CXB332" s="80"/>
      <c r="CXC332" s="80"/>
      <c r="CXD332" s="80"/>
      <c r="CXE332" s="80"/>
      <c r="CXF332" s="80"/>
      <c r="CXG332" s="80"/>
      <c r="CXH332" s="80"/>
      <c r="CXI332" s="80"/>
      <c r="CXJ332" s="80"/>
      <c r="CXK332" s="80"/>
      <c r="CXL332" s="80"/>
      <c r="CXM332" s="80"/>
      <c r="CXN332" s="80"/>
      <c r="CXO332" s="80"/>
      <c r="CXP332" s="80"/>
      <c r="CXQ332" s="80"/>
      <c r="CXR332" s="80"/>
      <c r="CXS332" s="80"/>
      <c r="CXT332" s="80"/>
      <c r="CXU332" s="80"/>
      <c r="CXV332" s="80"/>
      <c r="CXW332" s="80"/>
      <c r="CXX332" s="80"/>
      <c r="CXY332" s="80"/>
      <c r="CXZ332" s="80"/>
      <c r="CYA332" s="80"/>
      <c r="CYB332" s="80"/>
      <c r="CYC332" s="80"/>
      <c r="CYD332" s="80"/>
      <c r="CYE332" s="80"/>
      <c r="CYF332" s="80"/>
      <c r="CYG332" s="80"/>
      <c r="CYH332" s="80"/>
      <c r="CYI332" s="80"/>
      <c r="CYJ332" s="80"/>
      <c r="CYK332" s="80"/>
      <c r="CYL332" s="80"/>
      <c r="CYM332" s="80"/>
      <c r="CYN332" s="80"/>
      <c r="CYO332" s="80"/>
      <c r="CYP332" s="80"/>
      <c r="CYQ332" s="80"/>
      <c r="CYR332" s="80"/>
      <c r="CYS332" s="80"/>
      <c r="CYT332" s="80"/>
      <c r="CYU332" s="80"/>
      <c r="CYV332" s="80"/>
      <c r="CYW332" s="80"/>
      <c r="CYX332" s="80"/>
      <c r="CYY332" s="80"/>
      <c r="CYZ332" s="80"/>
      <c r="CZA332" s="80"/>
      <c r="CZB332" s="80"/>
      <c r="CZC332" s="80"/>
      <c r="CZD332" s="80"/>
      <c r="CZE332" s="80"/>
      <c r="CZF332" s="80"/>
      <c r="CZG332" s="80"/>
      <c r="CZH332" s="80"/>
      <c r="CZI332" s="80"/>
      <c r="CZJ332" s="80"/>
      <c r="CZK332" s="80"/>
      <c r="CZL332" s="80"/>
      <c r="CZM332" s="80"/>
      <c r="CZN332" s="80"/>
      <c r="CZO332" s="80"/>
      <c r="CZP332" s="80"/>
      <c r="CZQ332" s="80"/>
      <c r="CZR332" s="80"/>
      <c r="CZS332" s="80"/>
      <c r="CZT332" s="80"/>
      <c r="CZU332" s="80"/>
      <c r="CZV332" s="80"/>
      <c r="CZW332" s="80"/>
      <c r="CZX332" s="80"/>
      <c r="CZY332" s="80"/>
      <c r="CZZ332" s="80"/>
      <c r="DAA332" s="80"/>
      <c r="DAB332" s="80"/>
      <c r="DAC332" s="80"/>
      <c r="DAD332" s="80"/>
      <c r="DAE332" s="80"/>
      <c r="DAF332" s="80"/>
      <c r="DAG332" s="80"/>
      <c r="DAH332" s="80"/>
      <c r="DAI332" s="80"/>
      <c r="DAJ332" s="80"/>
      <c r="DAK332" s="80"/>
      <c r="DAL332" s="80"/>
      <c r="DAM332" s="80"/>
      <c r="DAN332" s="80"/>
      <c r="DAO332" s="80"/>
      <c r="DAP332" s="80"/>
      <c r="DAQ332" s="80"/>
      <c r="DAR332" s="80"/>
      <c r="DAS332" s="80"/>
      <c r="DAT332" s="80"/>
      <c r="DAU332" s="80"/>
      <c r="DAV332" s="80"/>
      <c r="DAW332" s="80"/>
      <c r="DAX332" s="80"/>
      <c r="DAY332" s="80"/>
      <c r="DAZ332" s="80"/>
      <c r="DBA332" s="80"/>
      <c r="DBB332" s="80"/>
      <c r="DBC332" s="80"/>
      <c r="DBD332" s="80"/>
      <c r="DBE332" s="80"/>
      <c r="DBF332" s="80"/>
      <c r="DBG332" s="80"/>
      <c r="DBH332" s="80"/>
      <c r="DBI332" s="80"/>
      <c r="DBJ332" s="80"/>
      <c r="DBK332" s="80"/>
      <c r="DBL332" s="80"/>
      <c r="DBM332" s="80"/>
      <c r="DBN332" s="80"/>
      <c r="DBO332" s="80"/>
      <c r="DBP332" s="80"/>
      <c r="DBQ332" s="80"/>
      <c r="DBR332" s="80"/>
      <c r="DBS332" s="80"/>
      <c r="DBT332" s="80"/>
      <c r="DBU332" s="80"/>
      <c r="DBV332" s="80"/>
      <c r="DBW332" s="80"/>
      <c r="DBX332" s="80"/>
      <c r="DBY332" s="80"/>
      <c r="DBZ332" s="80"/>
      <c r="DCA332" s="80"/>
      <c r="DCB332" s="80"/>
      <c r="DCC332" s="80"/>
      <c r="DCD332" s="80"/>
      <c r="DCE332" s="80"/>
      <c r="DCF332" s="80"/>
      <c r="DCG332" s="80"/>
      <c r="DCH332" s="80"/>
      <c r="DCI332" s="80"/>
      <c r="DCJ332" s="80"/>
      <c r="DCK332" s="80"/>
      <c r="DCL332" s="80"/>
      <c r="DCM332" s="80"/>
      <c r="DCN332" s="80"/>
      <c r="DCO332" s="80"/>
      <c r="DCP332" s="80"/>
      <c r="DCQ332" s="80"/>
      <c r="DCR332" s="80"/>
      <c r="DCS332" s="80"/>
      <c r="DCT332" s="80"/>
      <c r="DCU332" s="80"/>
      <c r="DCV332" s="80"/>
      <c r="DCW332" s="80"/>
      <c r="DCX332" s="80"/>
      <c r="DCY332" s="80"/>
      <c r="DCZ332" s="80"/>
      <c r="DDA332" s="80"/>
      <c r="DDB332" s="80"/>
      <c r="DDC332" s="80"/>
      <c r="DDD332" s="80"/>
      <c r="DDE332" s="80"/>
      <c r="DDF332" s="80"/>
      <c r="DDG332" s="80"/>
      <c r="DDH332" s="80"/>
      <c r="DDI332" s="80"/>
      <c r="DDJ332" s="80"/>
      <c r="DDK332" s="80"/>
      <c r="DDL332" s="80"/>
      <c r="DDM332" s="80"/>
      <c r="DDN332" s="80"/>
      <c r="DDO332" s="80"/>
      <c r="DDP332" s="80"/>
      <c r="DDQ332" s="80"/>
      <c r="DDR332" s="80"/>
      <c r="DDS332" s="80"/>
      <c r="DDT332" s="80"/>
      <c r="DDU332" s="80"/>
      <c r="DDV332" s="80"/>
      <c r="DDW332" s="80"/>
      <c r="DDX332" s="80"/>
      <c r="DDY332" s="80"/>
      <c r="DDZ332" s="80"/>
      <c r="DEA332" s="80"/>
      <c r="DEB332" s="80"/>
      <c r="DEC332" s="80"/>
      <c r="DED332" s="80"/>
      <c r="DEE332" s="80"/>
      <c r="DEF332" s="80"/>
      <c r="DEG332" s="80"/>
      <c r="DEH332" s="80"/>
      <c r="DEI332" s="80"/>
      <c r="DEJ332" s="80"/>
      <c r="DEK332" s="80"/>
      <c r="DEL332" s="80"/>
      <c r="DEM332" s="80"/>
      <c r="DEN332" s="80"/>
      <c r="DEO332" s="80"/>
      <c r="DEP332" s="80"/>
      <c r="DEQ332" s="80"/>
      <c r="DER332" s="80"/>
      <c r="DES332" s="80"/>
      <c r="DET332" s="80"/>
      <c r="DEU332" s="80"/>
      <c r="DEV332" s="80"/>
      <c r="DEW332" s="80"/>
      <c r="DEX332" s="80"/>
      <c r="DEY332" s="80"/>
      <c r="DEZ332" s="80"/>
      <c r="DFA332" s="80"/>
      <c r="DFB332" s="80"/>
      <c r="DFC332" s="80"/>
      <c r="DFD332" s="80"/>
      <c r="DFE332" s="80"/>
      <c r="DFF332" s="80"/>
      <c r="DFG332" s="80"/>
      <c r="DFH332" s="80"/>
      <c r="DFI332" s="80"/>
      <c r="DFJ332" s="80"/>
      <c r="DFK332" s="80"/>
      <c r="DFL332" s="80"/>
      <c r="DFM332" s="80"/>
      <c r="DFN332" s="80"/>
      <c r="DFO332" s="80"/>
      <c r="DFP332" s="80"/>
      <c r="DFQ332" s="80"/>
      <c r="DFR332" s="80"/>
      <c r="DFS332" s="80"/>
      <c r="DFT332" s="80"/>
      <c r="DFU332" s="80"/>
      <c r="DFV332" s="80"/>
      <c r="DFW332" s="80"/>
      <c r="DFX332" s="80"/>
      <c r="DFY332" s="80"/>
      <c r="DFZ332" s="80"/>
      <c r="DGA332" s="80"/>
      <c r="DGB332" s="80"/>
      <c r="DGC332" s="80"/>
      <c r="DGD332" s="80"/>
      <c r="DGE332" s="80"/>
      <c r="DGF332" s="80"/>
      <c r="DGG332" s="80"/>
      <c r="DGH332" s="80"/>
      <c r="DGI332" s="80"/>
      <c r="DGJ332" s="80"/>
      <c r="DGK332" s="80"/>
      <c r="DGL332" s="80"/>
      <c r="DGM332" s="80"/>
      <c r="DGN332" s="80"/>
      <c r="DGO332" s="80"/>
      <c r="DGP332" s="80"/>
      <c r="DGQ332" s="80"/>
      <c r="DGR332" s="80"/>
      <c r="DGS332" s="80"/>
      <c r="DGT332" s="80"/>
      <c r="DGU332" s="80"/>
      <c r="DGV332" s="80"/>
      <c r="DGW332" s="80"/>
      <c r="DGX332" s="80"/>
      <c r="DGY332" s="80"/>
      <c r="DGZ332" s="80"/>
      <c r="DHA332" s="80"/>
      <c r="DHB332" s="80"/>
      <c r="DHC332" s="80"/>
      <c r="DHD332" s="80"/>
      <c r="DHE332" s="80"/>
      <c r="DHF332" s="80"/>
      <c r="DHG332" s="80"/>
      <c r="DHH332" s="80"/>
      <c r="DHI332" s="80"/>
      <c r="DHJ332" s="80"/>
      <c r="DHK332" s="80"/>
      <c r="DHL332" s="80"/>
      <c r="DHM332" s="80"/>
      <c r="DHN332" s="80"/>
      <c r="DHO332" s="80"/>
      <c r="DHP332" s="80"/>
      <c r="DHQ332" s="80"/>
      <c r="DHR332" s="80"/>
      <c r="DHS332" s="80"/>
      <c r="DHT332" s="80"/>
      <c r="DHU332" s="80"/>
      <c r="DHV332" s="80"/>
      <c r="DHW332" s="80"/>
      <c r="DHX332" s="80"/>
      <c r="DHY332" s="80"/>
      <c r="DHZ332" s="80"/>
      <c r="DIA332" s="80"/>
      <c r="DIB332" s="80"/>
      <c r="DIC332" s="80"/>
      <c r="DID332" s="80"/>
      <c r="DIE332" s="80"/>
      <c r="DIF332" s="80"/>
      <c r="DIG332" s="80"/>
      <c r="DIH332" s="80"/>
      <c r="DII332" s="80"/>
      <c r="DIJ332" s="80"/>
      <c r="DIK332" s="80"/>
      <c r="DIL332" s="80"/>
      <c r="DIM332" s="80"/>
      <c r="DIN332" s="80"/>
      <c r="DIO332" s="80"/>
      <c r="DIP332" s="80"/>
      <c r="DIQ332" s="80"/>
      <c r="DIR332" s="80"/>
      <c r="DIS332" s="80"/>
      <c r="DIT332" s="80"/>
      <c r="DIU332" s="80"/>
      <c r="DIV332" s="80"/>
      <c r="DIW332" s="80"/>
      <c r="DIX332" s="80"/>
      <c r="DIY332" s="80"/>
      <c r="DIZ332" s="80"/>
      <c r="DJA332" s="80"/>
      <c r="DJB332" s="80"/>
      <c r="DJC332" s="80"/>
      <c r="DJD332" s="80"/>
      <c r="DJE332" s="80"/>
      <c r="DJF332" s="80"/>
      <c r="DJG332" s="80"/>
      <c r="DJH332" s="80"/>
      <c r="DJI332" s="80"/>
      <c r="DJJ332" s="80"/>
      <c r="DJK332" s="80"/>
      <c r="DJL332" s="80"/>
      <c r="DJM332" s="80"/>
      <c r="DJN332" s="80"/>
      <c r="DJO332" s="80"/>
      <c r="DJP332" s="80"/>
      <c r="DJQ332" s="80"/>
      <c r="DJR332" s="80"/>
      <c r="DJS332" s="80"/>
      <c r="DJT332" s="80"/>
      <c r="DJU332" s="80"/>
      <c r="DJV332" s="80"/>
      <c r="DJW332" s="80"/>
      <c r="DJX332" s="80"/>
      <c r="DJY332" s="80"/>
      <c r="DJZ332" s="80"/>
      <c r="DKA332" s="80"/>
      <c r="DKB332" s="80"/>
      <c r="DKC332" s="80"/>
      <c r="DKD332" s="80"/>
      <c r="DKE332" s="80"/>
      <c r="DKF332" s="80"/>
      <c r="DKG332" s="80"/>
      <c r="DKH332" s="80"/>
      <c r="DKI332" s="80"/>
      <c r="DKJ332" s="80"/>
      <c r="DKK332" s="80"/>
      <c r="DKL332" s="80"/>
      <c r="DKM332" s="80"/>
      <c r="DKN332" s="80"/>
      <c r="DKO332" s="80"/>
      <c r="DKP332" s="80"/>
      <c r="DKQ332" s="80"/>
      <c r="DKR332" s="80"/>
      <c r="DKS332" s="80"/>
      <c r="DKT332" s="80"/>
      <c r="DKU332" s="80"/>
      <c r="DKV332" s="80"/>
      <c r="DKW332" s="80"/>
      <c r="DKX332" s="80"/>
      <c r="DKY332" s="80"/>
      <c r="DKZ332" s="80"/>
      <c r="DLA332" s="80"/>
      <c r="DLB332" s="80"/>
      <c r="DLC332" s="80"/>
      <c r="DLD332" s="80"/>
      <c r="DLE332" s="80"/>
      <c r="DLF332" s="80"/>
      <c r="DLG332" s="80"/>
      <c r="DLH332" s="80"/>
      <c r="DLI332" s="80"/>
      <c r="DLJ332" s="80"/>
      <c r="DLK332" s="80"/>
      <c r="DLL332" s="80"/>
      <c r="DLM332" s="80"/>
      <c r="DLN332" s="80"/>
      <c r="DLO332" s="80"/>
      <c r="DLP332" s="80"/>
      <c r="DLQ332" s="80"/>
      <c r="DLR332" s="80"/>
      <c r="DLS332" s="80"/>
      <c r="DLT332" s="80"/>
      <c r="DLU332" s="80"/>
      <c r="DLV332" s="80"/>
      <c r="DLW332" s="80"/>
      <c r="DLX332" s="80"/>
      <c r="DLY332" s="80"/>
      <c r="DLZ332" s="80"/>
      <c r="DMA332" s="80"/>
      <c r="DMB332" s="80"/>
      <c r="DMC332" s="80"/>
      <c r="DMD332" s="80"/>
      <c r="DME332" s="80"/>
      <c r="DMF332" s="80"/>
      <c r="DMG332" s="80"/>
      <c r="DMH332" s="80"/>
      <c r="DMI332" s="80"/>
      <c r="DMJ332" s="80"/>
      <c r="DMK332" s="80"/>
      <c r="DML332" s="80"/>
      <c r="DMM332" s="80"/>
      <c r="DMN332" s="80"/>
      <c r="DMO332" s="80"/>
      <c r="DMP332" s="80"/>
      <c r="DMQ332" s="80"/>
      <c r="DMR332" s="80"/>
      <c r="DMS332" s="80"/>
      <c r="DMT332" s="80"/>
      <c r="DMU332" s="80"/>
      <c r="DMV332" s="80"/>
      <c r="DMW332" s="80"/>
      <c r="DMX332" s="80"/>
      <c r="DMY332" s="80"/>
      <c r="DMZ332" s="80"/>
      <c r="DNA332" s="80"/>
      <c r="DNB332" s="80"/>
      <c r="DNC332" s="80"/>
      <c r="DND332" s="80"/>
      <c r="DNE332" s="80"/>
      <c r="DNF332" s="80"/>
      <c r="DNG332" s="80"/>
      <c r="DNH332" s="80"/>
      <c r="DNI332" s="80"/>
      <c r="DNJ332" s="80"/>
      <c r="DNK332" s="80"/>
      <c r="DNL332" s="80"/>
      <c r="DNM332" s="80"/>
      <c r="DNN332" s="80"/>
      <c r="DNO332" s="80"/>
      <c r="DNP332" s="80"/>
      <c r="DNQ332" s="80"/>
      <c r="DNR332" s="80"/>
      <c r="DNS332" s="80"/>
      <c r="DNT332" s="80"/>
      <c r="DNU332" s="80"/>
      <c r="DNV332" s="80"/>
      <c r="DNW332" s="80"/>
      <c r="DNX332" s="80"/>
      <c r="DNY332" s="80"/>
      <c r="DNZ332" s="80"/>
      <c r="DOA332" s="80"/>
      <c r="DOB332" s="80"/>
      <c r="DOC332" s="80"/>
      <c r="DOD332" s="80"/>
      <c r="DOE332" s="80"/>
      <c r="DOF332" s="80"/>
      <c r="DOG332" s="80"/>
      <c r="DOH332" s="80"/>
      <c r="DOI332" s="80"/>
      <c r="DOJ332" s="80"/>
      <c r="DOK332" s="80"/>
      <c r="DOL332" s="80"/>
      <c r="DOM332" s="80"/>
      <c r="DON332" s="80"/>
      <c r="DOO332" s="80"/>
      <c r="DOP332" s="80"/>
      <c r="DOQ332" s="80"/>
      <c r="DOR332" s="80"/>
      <c r="DOS332" s="80"/>
      <c r="DOT332" s="80"/>
      <c r="DOU332" s="80"/>
      <c r="DOV332" s="80"/>
      <c r="DOW332" s="80"/>
      <c r="DOX332" s="80"/>
      <c r="DOY332" s="80"/>
      <c r="DOZ332" s="80"/>
      <c r="DPA332" s="80"/>
      <c r="DPB332" s="80"/>
      <c r="DPC332" s="80"/>
      <c r="DPD332" s="80"/>
      <c r="DPE332" s="80"/>
      <c r="DPF332" s="80"/>
      <c r="DPG332" s="80"/>
      <c r="DPH332" s="80"/>
      <c r="DPI332" s="80"/>
      <c r="DPJ332" s="80"/>
      <c r="DPK332" s="80"/>
      <c r="DPL332" s="80"/>
      <c r="DPM332" s="80"/>
      <c r="DPN332" s="80"/>
      <c r="DPO332" s="80"/>
      <c r="DPP332" s="80"/>
      <c r="DPQ332" s="80"/>
      <c r="DPR332" s="80"/>
      <c r="DPS332" s="80"/>
      <c r="DPT332" s="80"/>
      <c r="DPU332" s="80"/>
      <c r="DPV332" s="80"/>
      <c r="DPW332" s="80"/>
      <c r="DPX332" s="80"/>
      <c r="DPY332" s="80"/>
      <c r="DPZ332" s="80"/>
      <c r="DQA332" s="80"/>
      <c r="DQB332" s="80"/>
      <c r="DQC332" s="80"/>
      <c r="DQD332" s="80"/>
      <c r="DQE332" s="80"/>
      <c r="DQF332" s="80"/>
      <c r="DQG332" s="80"/>
      <c r="DQH332" s="80"/>
      <c r="DQI332" s="80"/>
      <c r="DQJ332" s="80"/>
      <c r="DQK332" s="80"/>
      <c r="DQL332" s="80"/>
      <c r="DQM332" s="80"/>
      <c r="DQN332" s="80"/>
      <c r="DQO332" s="80"/>
      <c r="DQP332" s="80"/>
      <c r="DQQ332" s="80"/>
      <c r="DQR332" s="80"/>
      <c r="DQS332" s="80"/>
      <c r="DQT332" s="80"/>
      <c r="DQU332" s="80"/>
      <c r="DQV332" s="80"/>
      <c r="DQW332" s="80"/>
      <c r="DQX332" s="80"/>
      <c r="DQY332" s="80"/>
      <c r="DQZ332" s="80"/>
      <c r="DRA332" s="80"/>
      <c r="DRB332" s="80"/>
      <c r="DRC332" s="80"/>
      <c r="DRD332" s="80"/>
      <c r="DRE332" s="80"/>
      <c r="DRF332" s="80"/>
      <c r="DRG332" s="80"/>
      <c r="DRH332" s="80"/>
      <c r="DRI332" s="80"/>
      <c r="DRJ332" s="80"/>
      <c r="DRK332" s="80"/>
      <c r="DRL332" s="80"/>
      <c r="DRM332" s="80"/>
      <c r="DRN332" s="80"/>
      <c r="DRO332" s="80"/>
      <c r="DRP332" s="80"/>
      <c r="DRQ332" s="80"/>
      <c r="DRR332" s="80"/>
      <c r="DRS332" s="80"/>
      <c r="DRT332" s="80"/>
      <c r="DRU332" s="80"/>
      <c r="DRV332" s="80"/>
      <c r="DRW332" s="80"/>
      <c r="DRX332" s="80"/>
      <c r="DRY332" s="80"/>
      <c r="DRZ332" s="80"/>
      <c r="DSA332" s="80"/>
      <c r="DSB332" s="80"/>
      <c r="DSC332" s="80"/>
      <c r="DSD332" s="80"/>
      <c r="DSE332" s="80"/>
      <c r="DSF332" s="80"/>
      <c r="DSG332" s="80"/>
      <c r="DSH332" s="80"/>
      <c r="DSI332" s="80"/>
      <c r="DSJ332" s="80"/>
      <c r="DSK332" s="80"/>
      <c r="DSL332" s="80"/>
      <c r="DSM332" s="80"/>
      <c r="DSN332" s="80"/>
      <c r="DSO332" s="80"/>
      <c r="DSP332" s="80"/>
      <c r="DSQ332" s="80"/>
      <c r="DSR332" s="80"/>
      <c r="DSS332" s="80"/>
      <c r="DST332" s="80"/>
      <c r="DSU332" s="80"/>
      <c r="DSV332" s="80"/>
      <c r="DSW332" s="80"/>
      <c r="DSX332" s="80"/>
      <c r="DSY332" s="80"/>
      <c r="DSZ332" s="80"/>
      <c r="DTA332" s="80"/>
      <c r="DTB332" s="80"/>
      <c r="DTC332" s="80"/>
      <c r="DTD332" s="80"/>
      <c r="DTE332" s="80"/>
      <c r="DTF332" s="80"/>
      <c r="DTG332" s="80"/>
      <c r="DTH332" s="80"/>
      <c r="DTI332" s="80"/>
      <c r="DTJ332" s="80"/>
      <c r="DTK332" s="80"/>
      <c r="DTL332" s="80"/>
      <c r="DTM332" s="80"/>
      <c r="DTN332" s="80"/>
      <c r="DTO332" s="80"/>
      <c r="DTP332" s="80"/>
      <c r="DTQ332" s="80"/>
      <c r="DTR332" s="80"/>
      <c r="DTS332" s="80"/>
      <c r="DTT332" s="80"/>
      <c r="DTU332" s="80"/>
      <c r="DTV332" s="80"/>
      <c r="DTW332" s="80"/>
      <c r="DTX332" s="80"/>
      <c r="DTY332" s="80"/>
      <c r="DTZ332" s="80"/>
      <c r="DUA332" s="80"/>
      <c r="DUB332" s="80"/>
      <c r="DUC332" s="80"/>
      <c r="DUD332" s="80"/>
      <c r="DUE332" s="80"/>
      <c r="DUF332" s="80"/>
      <c r="DUG332" s="80"/>
      <c r="DUH332" s="80"/>
      <c r="DUI332" s="80"/>
      <c r="DUJ332" s="80"/>
      <c r="DUK332" s="80"/>
      <c r="DUL332" s="80"/>
      <c r="DUM332" s="80"/>
      <c r="DUN332" s="80"/>
      <c r="DUO332" s="80"/>
      <c r="DUP332" s="80"/>
      <c r="DUQ332" s="80"/>
      <c r="DUR332" s="80"/>
      <c r="DUS332" s="80"/>
      <c r="DUT332" s="80"/>
      <c r="DUU332" s="80"/>
      <c r="DUV332" s="80"/>
      <c r="DUW332" s="80"/>
      <c r="DUX332" s="80"/>
      <c r="DUY332" s="80"/>
      <c r="DUZ332" s="80"/>
      <c r="DVA332" s="80"/>
      <c r="DVB332" s="80"/>
      <c r="DVC332" s="80"/>
      <c r="DVD332" s="80"/>
      <c r="DVE332" s="80"/>
      <c r="DVF332" s="80"/>
      <c r="DVG332" s="80"/>
      <c r="DVH332" s="80"/>
      <c r="DVI332" s="80"/>
      <c r="DVJ332" s="80"/>
      <c r="DVK332" s="80"/>
      <c r="DVL332" s="80"/>
      <c r="DVM332" s="80"/>
      <c r="DVN332" s="80"/>
      <c r="DVO332" s="80"/>
      <c r="DVP332" s="80"/>
      <c r="DVQ332" s="80"/>
      <c r="DVR332" s="80"/>
      <c r="DVS332" s="80"/>
      <c r="DVT332" s="80"/>
      <c r="DVU332" s="80"/>
      <c r="DVV332" s="80"/>
      <c r="DVW332" s="80"/>
      <c r="DVX332" s="80"/>
      <c r="DVY332" s="80"/>
      <c r="DVZ332" s="80"/>
      <c r="DWA332" s="80"/>
      <c r="DWB332" s="80"/>
      <c r="DWC332" s="80"/>
      <c r="DWD332" s="80"/>
      <c r="DWE332" s="80"/>
      <c r="DWF332" s="80"/>
      <c r="DWG332" s="80"/>
      <c r="DWH332" s="80"/>
      <c r="DWI332" s="80"/>
      <c r="DWJ332" s="80"/>
      <c r="DWK332" s="80"/>
      <c r="DWL332" s="80"/>
      <c r="DWM332" s="80"/>
      <c r="DWN332" s="80"/>
      <c r="DWO332" s="80"/>
      <c r="DWP332" s="80"/>
      <c r="DWQ332" s="80"/>
      <c r="DWR332" s="80"/>
      <c r="DWS332" s="80"/>
      <c r="DWT332" s="80"/>
      <c r="DWU332" s="80"/>
      <c r="DWV332" s="80"/>
      <c r="DWW332" s="80"/>
      <c r="DWX332" s="80"/>
      <c r="DWY332" s="80"/>
      <c r="DWZ332" s="80"/>
      <c r="DXA332" s="80"/>
      <c r="DXB332" s="80"/>
      <c r="DXC332" s="80"/>
      <c r="DXD332" s="80"/>
      <c r="DXE332" s="80"/>
      <c r="DXF332" s="80"/>
      <c r="DXG332" s="80"/>
      <c r="DXH332" s="80"/>
      <c r="DXI332" s="80"/>
      <c r="DXJ332" s="80"/>
      <c r="DXK332" s="80"/>
      <c r="DXL332" s="80"/>
      <c r="DXM332" s="80"/>
      <c r="DXN332" s="80"/>
      <c r="DXO332" s="80"/>
      <c r="DXP332" s="80"/>
      <c r="DXQ332" s="80"/>
      <c r="DXR332" s="80"/>
      <c r="DXS332" s="80"/>
      <c r="DXT332" s="80"/>
      <c r="DXU332" s="80"/>
      <c r="DXV332" s="80"/>
      <c r="DXW332" s="80"/>
      <c r="DXX332" s="80"/>
      <c r="DXY332" s="80"/>
      <c r="DXZ332" s="80"/>
      <c r="DYA332" s="80"/>
      <c r="DYB332" s="80"/>
      <c r="DYC332" s="80"/>
      <c r="DYD332" s="80"/>
      <c r="DYE332" s="80"/>
      <c r="DYF332" s="80"/>
      <c r="DYG332" s="80"/>
      <c r="DYH332" s="80"/>
      <c r="DYI332" s="80"/>
      <c r="DYJ332" s="80"/>
      <c r="DYK332" s="80"/>
      <c r="DYL332" s="80"/>
      <c r="DYM332" s="80"/>
      <c r="DYN332" s="80"/>
      <c r="DYO332" s="80"/>
      <c r="DYP332" s="80"/>
      <c r="DYQ332" s="80"/>
      <c r="DYR332" s="80"/>
      <c r="DYS332" s="80"/>
      <c r="DYT332" s="80"/>
      <c r="DYU332" s="80"/>
      <c r="DYV332" s="80"/>
      <c r="DYW332" s="80"/>
      <c r="DYX332" s="80"/>
      <c r="DYY332" s="80"/>
      <c r="DYZ332" s="80"/>
      <c r="DZA332" s="80"/>
      <c r="DZB332" s="80"/>
      <c r="DZC332" s="80"/>
      <c r="DZD332" s="80"/>
      <c r="DZE332" s="80"/>
      <c r="DZF332" s="80"/>
      <c r="DZG332" s="80"/>
      <c r="DZH332" s="80"/>
      <c r="DZI332" s="80"/>
      <c r="DZJ332" s="80"/>
      <c r="DZK332" s="80"/>
      <c r="DZL332" s="80"/>
      <c r="DZM332" s="80"/>
      <c r="DZN332" s="80"/>
      <c r="DZO332" s="80"/>
      <c r="DZP332" s="80"/>
      <c r="DZQ332" s="80"/>
      <c r="DZR332" s="80"/>
      <c r="DZS332" s="80"/>
      <c r="DZT332" s="80"/>
      <c r="DZU332" s="80"/>
      <c r="DZV332" s="80"/>
      <c r="DZW332" s="80"/>
      <c r="DZX332" s="80"/>
      <c r="DZY332" s="80"/>
      <c r="DZZ332" s="80"/>
      <c r="EAA332" s="80"/>
      <c r="EAB332" s="80"/>
      <c r="EAC332" s="80"/>
      <c r="EAD332" s="80"/>
      <c r="EAE332" s="80"/>
      <c r="EAF332" s="80"/>
      <c r="EAG332" s="80"/>
      <c r="EAH332" s="80"/>
      <c r="EAI332" s="80"/>
      <c r="EAJ332" s="80"/>
      <c r="EAK332" s="80"/>
      <c r="EAL332" s="80"/>
      <c r="EAM332" s="80"/>
      <c r="EAN332" s="80"/>
      <c r="EAO332" s="80"/>
      <c r="EAP332" s="80"/>
      <c r="EAQ332" s="80"/>
      <c r="EAR332" s="80"/>
      <c r="EAS332" s="80"/>
      <c r="EAT332" s="80"/>
      <c r="EAU332" s="80"/>
      <c r="EAV332" s="80"/>
      <c r="EAW332" s="80"/>
      <c r="EAX332" s="80"/>
      <c r="EAY332" s="80"/>
      <c r="EAZ332" s="80"/>
      <c r="EBA332" s="80"/>
      <c r="EBB332" s="80"/>
      <c r="EBC332" s="80"/>
      <c r="EBD332" s="80"/>
      <c r="EBE332" s="80"/>
      <c r="EBF332" s="80"/>
      <c r="EBG332" s="80"/>
      <c r="EBH332" s="80"/>
      <c r="EBI332" s="80"/>
      <c r="EBJ332" s="80"/>
      <c r="EBK332" s="80"/>
      <c r="EBL332" s="80"/>
      <c r="EBM332" s="80"/>
      <c r="EBN332" s="80"/>
      <c r="EBO332" s="80"/>
      <c r="EBP332" s="80"/>
      <c r="EBQ332" s="80"/>
      <c r="EBR332" s="80"/>
      <c r="EBS332" s="80"/>
      <c r="EBT332" s="80"/>
      <c r="EBU332" s="80"/>
      <c r="EBV332" s="80"/>
      <c r="EBW332" s="80"/>
      <c r="EBX332" s="80"/>
      <c r="EBY332" s="80"/>
      <c r="EBZ332" s="80"/>
      <c r="ECA332" s="80"/>
      <c r="ECB332" s="80"/>
      <c r="ECC332" s="80"/>
      <c r="ECD332" s="80"/>
      <c r="ECE332" s="80"/>
      <c r="ECF332" s="80"/>
      <c r="ECG332" s="80"/>
      <c r="ECH332" s="80"/>
      <c r="ECI332" s="80"/>
      <c r="ECJ332" s="80"/>
      <c r="ECK332" s="80"/>
      <c r="ECL332" s="80"/>
      <c r="ECM332" s="80"/>
      <c r="ECN332" s="80"/>
      <c r="ECO332" s="80"/>
      <c r="ECP332" s="80"/>
      <c r="ECQ332" s="80"/>
      <c r="ECR332" s="80"/>
      <c r="ECS332" s="80"/>
      <c r="ECT332" s="80"/>
      <c r="ECU332" s="80"/>
      <c r="ECV332" s="80"/>
      <c r="ECW332" s="80"/>
      <c r="ECX332" s="80"/>
      <c r="ECY332" s="80"/>
      <c r="ECZ332" s="80"/>
      <c r="EDA332" s="80"/>
      <c r="EDB332" s="80"/>
      <c r="EDC332" s="80"/>
      <c r="EDD332" s="80"/>
      <c r="EDE332" s="80"/>
      <c r="EDF332" s="80"/>
      <c r="EDG332" s="80"/>
      <c r="EDH332" s="80"/>
      <c r="EDI332" s="80"/>
      <c r="EDJ332" s="80"/>
      <c r="EDK332" s="80"/>
      <c r="EDL332" s="80"/>
      <c r="EDM332" s="80"/>
      <c r="EDN332" s="80"/>
      <c r="EDO332" s="80"/>
      <c r="EDP332" s="80"/>
      <c r="EDQ332" s="80"/>
      <c r="EDR332" s="80"/>
      <c r="EDS332" s="80"/>
      <c r="EDT332" s="80"/>
      <c r="EDU332" s="80"/>
      <c r="EDV332" s="80"/>
      <c r="EDW332" s="80"/>
      <c r="EDX332" s="80"/>
      <c r="EDY332" s="80"/>
      <c r="EDZ332" s="80"/>
      <c r="EEA332" s="80"/>
      <c r="EEB332" s="80"/>
      <c r="EEC332" s="80"/>
      <c r="EED332" s="80"/>
      <c r="EEE332" s="80"/>
      <c r="EEF332" s="80"/>
      <c r="EEG332" s="80"/>
      <c r="EEH332" s="80"/>
      <c r="EEI332" s="80"/>
      <c r="EEJ332" s="80"/>
      <c r="EEK332" s="80"/>
      <c r="EEL332" s="80"/>
      <c r="EEM332" s="80"/>
      <c r="EEN332" s="80"/>
      <c r="EEO332" s="80"/>
      <c r="EEP332" s="80"/>
      <c r="EEQ332" s="80"/>
      <c r="EER332" s="80"/>
      <c r="EES332" s="80"/>
      <c r="EET332" s="80"/>
      <c r="EEU332" s="80"/>
      <c r="EEV332" s="80"/>
      <c r="EEW332" s="80"/>
      <c r="EEX332" s="80"/>
      <c r="EEY332" s="80"/>
      <c r="EEZ332" s="80"/>
      <c r="EFA332" s="80"/>
      <c r="EFB332" s="80"/>
      <c r="EFC332" s="80"/>
      <c r="EFD332" s="80"/>
      <c r="EFE332" s="80"/>
      <c r="EFF332" s="80"/>
      <c r="EFG332" s="80"/>
      <c r="EFH332" s="80"/>
      <c r="EFI332" s="80"/>
      <c r="EFJ332" s="80"/>
      <c r="EFK332" s="80"/>
      <c r="EFL332" s="80"/>
      <c r="EFM332" s="80"/>
      <c r="EFN332" s="80"/>
      <c r="EFO332" s="80"/>
      <c r="EFP332" s="80"/>
      <c r="EFQ332" s="80"/>
      <c r="EFR332" s="80"/>
      <c r="EFS332" s="80"/>
      <c r="EFT332" s="80"/>
      <c r="EFU332" s="80"/>
      <c r="EFV332" s="80"/>
      <c r="EFW332" s="80"/>
      <c r="EFX332" s="80"/>
      <c r="EFY332" s="80"/>
      <c r="EFZ332" s="80"/>
      <c r="EGA332" s="80"/>
      <c r="EGB332" s="80"/>
      <c r="EGC332" s="80"/>
      <c r="EGD332" s="80"/>
      <c r="EGE332" s="80"/>
      <c r="EGF332" s="80"/>
      <c r="EGG332" s="80"/>
      <c r="EGH332" s="80"/>
      <c r="EGI332" s="80"/>
      <c r="EGJ332" s="80"/>
      <c r="EGK332" s="80"/>
      <c r="EGL332" s="80"/>
      <c r="EGM332" s="80"/>
      <c r="EGN332" s="80"/>
      <c r="EGO332" s="80"/>
      <c r="EGP332" s="80"/>
      <c r="EGQ332" s="80"/>
      <c r="EGR332" s="80"/>
      <c r="EGS332" s="80"/>
      <c r="EGT332" s="80"/>
      <c r="EGU332" s="80"/>
      <c r="EGV332" s="80"/>
      <c r="EGW332" s="80"/>
      <c r="EGX332" s="80"/>
      <c r="EGY332" s="80"/>
      <c r="EGZ332" s="80"/>
      <c r="EHA332" s="80"/>
      <c r="EHB332" s="80"/>
      <c r="EHC332" s="80"/>
      <c r="EHD332" s="80"/>
      <c r="EHE332" s="80"/>
      <c r="EHF332" s="80"/>
      <c r="EHG332" s="80"/>
      <c r="EHH332" s="80"/>
      <c r="EHI332" s="80"/>
      <c r="EHJ332" s="80"/>
      <c r="EHK332" s="80"/>
      <c r="EHL332" s="80"/>
      <c r="EHM332" s="80"/>
      <c r="EHN332" s="80"/>
      <c r="EHO332" s="80"/>
      <c r="EHP332" s="80"/>
      <c r="EHQ332" s="80"/>
      <c r="EHR332" s="80"/>
      <c r="EHS332" s="80"/>
      <c r="EHT332" s="80"/>
      <c r="EHU332" s="80"/>
      <c r="EHV332" s="80"/>
      <c r="EHW332" s="80"/>
      <c r="EHX332" s="80"/>
      <c r="EHY332" s="80"/>
      <c r="EHZ332" s="80"/>
      <c r="EIA332" s="80"/>
      <c r="EIB332" s="80"/>
      <c r="EIC332" s="80"/>
      <c r="EID332" s="80"/>
      <c r="EIE332" s="80"/>
      <c r="EIF332" s="80"/>
      <c r="EIG332" s="80"/>
      <c r="EIH332" s="80"/>
      <c r="EII332" s="80"/>
      <c r="EIJ332" s="80"/>
      <c r="EIK332" s="80"/>
      <c r="EIL332" s="80"/>
      <c r="EIM332" s="80"/>
      <c r="EIN332" s="80"/>
      <c r="EIO332" s="80"/>
      <c r="EIP332" s="80"/>
      <c r="EIQ332" s="80"/>
      <c r="EIR332" s="80"/>
      <c r="EIS332" s="80"/>
      <c r="EIT332" s="80"/>
      <c r="EIU332" s="80"/>
      <c r="EIV332" s="80"/>
      <c r="EIW332" s="80"/>
      <c r="EIX332" s="80"/>
      <c r="EIY332" s="80"/>
      <c r="EIZ332" s="80"/>
      <c r="EJA332" s="80"/>
      <c r="EJB332" s="80"/>
      <c r="EJC332" s="80"/>
      <c r="EJD332" s="80"/>
      <c r="EJE332" s="80"/>
      <c r="EJF332" s="80"/>
      <c r="EJG332" s="80"/>
      <c r="EJH332" s="80"/>
      <c r="EJI332" s="80"/>
      <c r="EJJ332" s="80"/>
      <c r="EJK332" s="80"/>
      <c r="EJL332" s="80"/>
      <c r="EJM332" s="80"/>
      <c r="EJN332" s="80"/>
      <c r="EJO332" s="80"/>
      <c r="EJP332" s="80"/>
      <c r="EJQ332" s="80"/>
      <c r="EJR332" s="80"/>
      <c r="EJS332" s="80"/>
      <c r="EJT332" s="80"/>
      <c r="EJU332" s="80"/>
      <c r="EJV332" s="80"/>
      <c r="EJW332" s="80"/>
      <c r="EJX332" s="80"/>
      <c r="EJY332" s="80"/>
      <c r="EJZ332" s="80"/>
      <c r="EKA332" s="80"/>
      <c r="EKB332" s="80"/>
      <c r="EKC332" s="80"/>
      <c r="EKD332" s="80"/>
      <c r="EKE332" s="80"/>
      <c r="EKF332" s="80"/>
      <c r="EKG332" s="80"/>
      <c r="EKH332" s="80"/>
      <c r="EKI332" s="80"/>
      <c r="EKJ332" s="80"/>
      <c r="EKK332" s="80"/>
      <c r="EKL332" s="80"/>
      <c r="EKM332" s="80"/>
      <c r="EKN332" s="80"/>
      <c r="EKO332" s="80"/>
      <c r="EKP332" s="80"/>
      <c r="EKQ332" s="80"/>
      <c r="EKR332" s="80"/>
      <c r="EKS332" s="80"/>
      <c r="EKT332" s="80"/>
      <c r="EKU332" s="80"/>
      <c r="EKV332" s="80"/>
      <c r="EKW332" s="80"/>
      <c r="EKX332" s="80"/>
      <c r="EKY332" s="80"/>
      <c r="EKZ332" s="80"/>
      <c r="ELA332" s="80"/>
      <c r="ELB332" s="80"/>
      <c r="ELC332" s="80"/>
      <c r="ELD332" s="80"/>
      <c r="ELE332" s="80"/>
      <c r="ELF332" s="80"/>
      <c r="ELG332" s="80"/>
      <c r="ELH332" s="80"/>
      <c r="ELI332" s="80"/>
      <c r="ELJ332" s="80"/>
      <c r="ELK332" s="80"/>
      <c r="ELL332" s="80"/>
      <c r="ELM332" s="80"/>
      <c r="ELN332" s="80"/>
      <c r="ELO332" s="80"/>
      <c r="ELP332" s="80"/>
      <c r="ELQ332" s="80"/>
      <c r="ELR332" s="80"/>
      <c r="ELS332" s="80"/>
      <c r="ELT332" s="80"/>
      <c r="ELU332" s="80"/>
      <c r="ELV332" s="80"/>
      <c r="ELW332" s="80"/>
      <c r="ELX332" s="80"/>
      <c r="ELY332" s="80"/>
      <c r="ELZ332" s="80"/>
      <c r="EMA332" s="80"/>
      <c r="EMB332" s="80"/>
      <c r="EMC332" s="80"/>
      <c r="EMD332" s="80"/>
      <c r="EME332" s="80"/>
      <c r="EMF332" s="80"/>
      <c r="EMG332" s="80"/>
      <c r="EMH332" s="80"/>
      <c r="EMI332" s="80"/>
      <c r="EMJ332" s="80"/>
      <c r="EMK332" s="80"/>
      <c r="EML332" s="80"/>
      <c r="EMM332" s="80"/>
      <c r="EMN332" s="80"/>
      <c r="EMO332" s="80"/>
      <c r="EMP332" s="80"/>
      <c r="EMQ332" s="80"/>
      <c r="EMR332" s="80"/>
      <c r="EMS332" s="80"/>
      <c r="EMT332" s="80"/>
      <c r="EMU332" s="80"/>
      <c r="EMV332" s="80"/>
      <c r="EMW332" s="80"/>
      <c r="EMX332" s="80"/>
      <c r="EMY332" s="80"/>
      <c r="EMZ332" s="80"/>
      <c r="ENA332" s="80"/>
      <c r="ENB332" s="80"/>
      <c r="ENC332" s="80"/>
      <c r="END332" s="80"/>
      <c r="ENE332" s="80"/>
      <c r="ENF332" s="80"/>
      <c r="ENG332" s="80"/>
      <c r="ENH332" s="80"/>
      <c r="ENI332" s="80"/>
      <c r="ENJ332" s="80"/>
      <c r="ENK332" s="80"/>
      <c r="ENL332" s="80"/>
      <c r="ENM332" s="80"/>
      <c r="ENN332" s="80"/>
      <c r="ENO332" s="80"/>
      <c r="ENP332" s="80"/>
      <c r="ENQ332" s="80"/>
      <c r="ENR332" s="80"/>
      <c r="ENS332" s="80"/>
      <c r="ENT332" s="80"/>
      <c r="ENU332" s="80"/>
      <c r="ENV332" s="80"/>
      <c r="ENW332" s="80"/>
      <c r="ENX332" s="80"/>
      <c r="ENY332" s="80"/>
      <c r="ENZ332" s="80"/>
      <c r="EOA332" s="80"/>
      <c r="EOB332" s="80"/>
      <c r="EOC332" s="80"/>
      <c r="EOD332" s="80"/>
      <c r="EOE332" s="80"/>
      <c r="EOF332" s="80"/>
      <c r="EOG332" s="80"/>
      <c r="EOH332" s="80"/>
      <c r="EOI332" s="80"/>
      <c r="EOJ332" s="80"/>
      <c r="EOK332" s="80"/>
      <c r="EOL332" s="80"/>
      <c r="EOM332" s="80"/>
      <c r="EON332" s="80"/>
      <c r="EOO332" s="80"/>
      <c r="EOP332" s="80"/>
      <c r="EOQ332" s="80"/>
      <c r="EOR332" s="80"/>
      <c r="EOS332" s="80"/>
      <c r="EOT332" s="80"/>
      <c r="EOU332" s="80"/>
      <c r="EOV332" s="80"/>
      <c r="EOW332" s="80"/>
      <c r="EOX332" s="80"/>
      <c r="EOY332" s="80"/>
      <c r="EOZ332" s="80"/>
      <c r="EPA332" s="80"/>
      <c r="EPB332" s="80"/>
      <c r="EPC332" s="80"/>
      <c r="EPD332" s="80"/>
      <c r="EPE332" s="80"/>
      <c r="EPF332" s="80"/>
      <c r="EPG332" s="80"/>
      <c r="EPH332" s="80"/>
      <c r="EPI332" s="80"/>
      <c r="EPJ332" s="80"/>
      <c r="EPK332" s="80"/>
      <c r="EPL332" s="80"/>
      <c r="EPM332" s="80"/>
      <c r="EPN332" s="80"/>
      <c r="EPO332" s="80"/>
      <c r="EPP332" s="80"/>
      <c r="EPQ332" s="80"/>
      <c r="EPR332" s="80"/>
      <c r="EPS332" s="80"/>
      <c r="EPT332" s="80"/>
      <c r="EPU332" s="80"/>
      <c r="EPV332" s="80"/>
      <c r="EPW332" s="80"/>
      <c r="EPX332" s="80"/>
      <c r="EPY332" s="80"/>
      <c r="EPZ332" s="80"/>
      <c r="EQA332" s="80"/>
      <c r="EQB332" s="80"/>
      <c r="EQC332" s="80"/>
      <c r="EQD332" s="80"/>
      <c r="EQE332" s="80"/>
      <c r="EQF332" s="80"/>
      <c r="EQG332" s="80"/>
      <c r="EQH332" s="80"/>
      <c r="EQI332" s="80"/>
      <c r="EQJ332" s="80"/>
      <c r="EQK332" s="80"/>
      <c r="EQL332" s="80"/>
      <c r="EQM332" s="80"/>
      <c r="EQN332" s="80"/>
      <c r="EQO332" s="80"/>
      <c r="EQP332" s="80"/>
      <c r="EQQ332" s="80"/>
      <c r="EQR332" s="80"/>
      <c r="EQS332" s="80"/>
      <c r="EQT332" s="80"/>
      <c r="EQU332" s="80"/>
      <c r="EQV332" s="80"/>
      <c r="EQW332" s="80"/>
      <c r="EQX332" s="80"/>
      <c r="EQY332" s="80"/>
      <c r="EQZ332" s="80"/>
      <c r="ERA332" s="80"/>
      <c r="ERB332" s="80"/>
      <c r="ERC332" s="80"/>
      <c r="ERD332" s="80"/>
      <c r="ERE332" s="80"/>
      <c r="ERF332" s="80"/>
      <c r="ERG332" s="80"/>
      <c r="ERH332" s="80"/>
      <c r="ERI332" s="80"/>
      <c r="ERJ332" s="80"/>
      <c r="ERK332" s="80"/>
      <c r="ERL332" s="80"/>
      <c r="ERM332" s="80"/>
      <c r="ERN332" s="80"/>
      <c r="ERO332" s="80"/>
      <c r="ERP332" s="80"/>
      <c r="ERQ332" s="80"/>
      <c r="ERR332" s="80"/>
      <c r="ERS332" s="80"/>
      <c r="ERT332" s="80"/>
      <c r="ERU332" s="80"/>
      <c r="ERV332" s="80"/>
      <c r="ERW332" s="80"/>
      <c r="ERX332" s="80"/>
      <c r="ERY332" s="80"/>
      <c r="ERZ332" s="80"/>
      <c r="ESA332" s="80"/>
      <c r="ESB332" s="80"/>
      <c r="ESC332" s="80"/>
      <c r="ESD332" s="80"/>
      <c r="ESE332" s="80"/>
      <c r="ESF332" s="80"/>
      <c r="ESG332" s="80"/>
      <c r="ESH332" s="80"/>
      <c r="ESI332" s="80"/>
      <c r="ESJ332" s="80"/>
      <c r="ESK332" s="80"/>
      <c r="ESL332" s="80"/>
      <c r="ESM332" s="80"/>
      <c r="ESN332" s="80"/>
      <c r="ESO332" s="80"/>
      <c r="ESP332" s="80"/>
      <c r="ESQ332" s="80"/>
      <c r="ESR332" s="80"/>
      <c r="ESS332" s="80"/>
      <c r="EST332" s="80"/>
      <c r="ESU332" s="80"/>
      <c r="ESV332" s="80"/>
      <c r="ESW332" s="80"/>
      <c r="ESX332" s="80"/>
      <c r="ESY332" s="80"/>
      <c r="ESZ332" s="80"/>
      <c r="ETA332" s="80"/>
      <c r="ETB332" s="80"/>
      <c r="ETC332" s="80"/>
      <c r="ETD332" s="80"/>
      <c r="ETE332" s="80"/>
      <c r="ETF332" s="80"/>
      <c r="ETG332" s="80"/>
      <c r="ETH332" s="80"/>
      <c r="ETI332" s="80"/>
      <c r="ETJ332" s="80"/>
      <c r="ETK332" s="80"/>
      <c r="ETL332" s="80"/>
      <c r="ETM332" s="80"/>
      <c r="ETN332" s="80"/>
      <c r="ETO332" s="80"/>
      <c r="ETP332" s="80"/>
      <c r="ETQ332" s="80"/>
      <c r="ETR332" s="80"/>
      <c r="ETS332" s="80"/>
      <c r="ETT332" s="80"/>
      <c r="ETU332" s="80"/>
      <c r="ETV332" s="80"/>
      <c r="ETW332" s="80"/>
      <c r="ETX332" s="80"/>
      <c r="ETY332" s="80"/>
      <c r="ETZ332" s="80"/>
      <c r="EUA332" s="80"/>
      <c r="EUB332" s="80"/>
      <c r="EUC332" s="80"/>
      <c r="EUD332" s="80"/>
      <c r="EUE332" s="80"/>
      <c r="EUF332" s="80"/>
      <c r="EUG332" s="80"/>
      <c r="EUH332" s="80"/>
      <c r="EUI332" s="80"/>
      <c r="EUJ332" s="80"/>
      <c r="EUK332" s="80"/>
      <c r="EUL332" s="80"/>
      <c r="EUM332" s="80"/>
      <c r="EUN332" s="80"/>
      <c r="EUO332" s="80"/>
      <c r="EUP332" s="80"/>
      <c r="EUQ332" s="80"/>
      <c r="EUR332" s="80"/>
      <c r="EUS332" s="80"/>
      <c r="EUT332" s="80"/>
      <c r="EUU332" s="80"/>
      <c r="EUV332" s="80"/>
      <c r="EUW332" s="80"/>
      <c r="EUX332" s="80"/>
      <c r="EUY332" s="80"/>
      <c r="EUZ332" s="80"/>
      <c r="EVA332" s="80"/>
      <c r="EVB332" s="80"/>
      <c r="EVC332" s="80"/>
      <c r="EVD332" s="80"/>
      <c r="EVE332" s="80"/>
      <c r="EVF332" s="80"/>
      <c r="EVG332" s="80"/>
      <c r="EVH332" s="80"/>
      <c r="EVI332" s="80"/>
      <c r="EVJ332" s="80"/>
      <c r="EVK332" s="80"/>
      <c r="EVL332" s="80"/>
      <c r="EVM332" s="80"/>
      <c r="EVN332" s="80"/>
      <c r="EVO332" s="80"/>
      <c r="EVP332" s="80"/>
      <c r="EVQ332" s="80"/>
      <c r="EVR332" s="80"/>
      <c r="EVS332" s="80"/>
      <c r="EVT332" s="80"/>
      <c r="EVU332" s="80"/>
      <c r="EVV332" s="80"/>
      <c r="EVW332" s="80"/>
      <c r="EVX332" s="80"/>
      <c r="EVY332" s="80"/>
      <c r="EVZ332" s="80"/>
      <c r="EWA332" s="80"/>
      <c r="EWB332" s="80"/>
      <c r="EWC332" s="80"/>
      <c r="EWD332" s="80"/>
      <c r="EWE332" s="80"/>
      <c r="EWF332" s="80"/>
      <c r="EWG332" s="80"/>
      <c r="EWH332" s="80"/>
      <c r="EWI332" s="80"/>
      <c r="EWJ332" s="80"/>
      <c r="EWK332" s="80"/>
      <c r="EWL332" s="80"/>
      <c r="EWM332" s="80"/>
      <c r="EWN332" s="80"/>
      <c r="EWO332" s="80"/>
      <c r="EWP332" s="80"/>
      <c r="EWQ332" s="80"/>
      <c r="EWR332" s="80"/>
      <c r="EWS332" s="80"/>
      <c r="EWT332" s="80"/>
      <c r="EWU332" s="80"/>
      <c r="EWV332" s="80"/>
      <c r="EWW332" s="80"/>
      <c r="EWX332" s="80"/>
      <c r="EWY332" s="80"/>
      <c r="EWZ332" s="80"/>
      <c r="EXA332" s="80"/>
      <c r="EXB332" s="80"/>
      <c r="EXC332" s="80"/>
      <c r="EXD332" s="80"/>
      <c r="EXE332" s="80"/>
      <c r="EXF332" s="80"/>
      <c r="EXG332" s="80"/>
      <c r="EXH332" s="80"/>
      <c r="EXI332" s="80"/>
      <c r="EXJ332" s="80"/>
      <c r="EXK332" s="80"/>
      <c r="EXL332" s="80"/>
      <c r="EXM332" s="80"/>
      <c r="EXN332" s="80"/>
      <c r="EXO332" s="80"/>
      <c r="EXP332" s="80"/>
      <c r="EXQ332" s="80"/>
      <c r="EXR332" s="80"/>
      <c r="EXS332" s="80"/>
      <c r="EXT332" s="80"/>
      <c r="EXU332" s="80"/>
      <c r="EXV332" s="80"/>
      <c r="EXW332" s="80"/>
      <c r="EXX332" s="80"/>
      <c r="EXY332" s="80"/>
      <c r="EXZ332" s="80"/>
      <c r="EYA332" s="80"/>
      <c r="EYB332" s="80"/>
      <c r="EYC332" s="80"/>
      <c r="EYD332" s="80"/>
      <c r="EYE332" s="80"/>
      <c r="EYF332" s="80"/>
      <c r="EYG332" s="80"/>
      <c r="EYH332" s="80"/>
      <c r="EYI332" s="80"/>
      <c r="EYJ332" s="80"/>
      <c r="EYK332" s="80"/>
      <c r="EYL332" s="80"/>
      <c r="EYM332" s="80"/>
      <c r="EYN332" s="80"/>
      <c r="EYO332" s="80"/>
      <c r="EYP332" s="80"/>
      <c r="EYQ332" s="80"/>
      <c r="EYR332" s="80"/>
      <c r="EYS332" s="80"/>
      <c r="EYT332" s="80"/>
      <c r="EYU332" s="80"/>
      <c r="EYV332" s="80"/>
      <c r="EYW332" s="80"/>
      <c r="EYX332" s="80"/>
      <c r="EYY332" s="80"/>
      <c r="EYZ332" s="80"/>
      <c r="EZA332" s="80"/>
      <c r="EZB332" s="80"/>
      <c r="EZC332" s="80"/>
      <c r="EZD332" s="80"/>
      <c r="EZE332" s="80"/>
      <c r="EZF332" s="80"/>
      <c r="EZG332" s="80"/>
      <c r="EZH332" s="80"/>
      <c r="EZI332" s="80"/>
      <c r="EZJ332" s="80"/>
      <c r="EZK332" s="80"/>
      <c r="EZL332" s="80"/>
      <c r="EZM332" s="80"/>
      <c r="EZN332" s="80"/>
      <c r="EZO332" s="80"/>
      <c r="EZP332" s="80"/>
      <c r="EZQ332" s="80"/>
      <c r="EZR332" s="80"/>
      <c r="EZS332" s="80"/>
      <c r="EZT332" s="80"/>
      <c r="EZU332" s="80"/>
      <c r="EZV332" s="80"/>
      <c r="EZW332" s="80"/>
      <c r="EZX332" s="80"/>
      <c r="EZY332" s="80"/>
      <c r="EZZ332" s="80"/>
      <c r="FAA332" s="80"/>
      <c r="FAB332" s="80"/>
      <c r="FAC332" s="80"/>
      <c r="FAD332" s="80"/>
      <c r="FAE332" s="80"/>
      <c r="FAF332" s="80"/>
      <c r="FAG332" s="80"/>
      <c r="FAH332" s="80"/>
      <c r="FAI332" s="80"/>
      <c r="FAJ332" s="80"/>
      <c r="FAK332" s="80"/>
      <c r="FAL332" s="80"/>
      <c r="FAM332" s="80"/>
      <c r="FAN332" s="80"/>
      <c r="FAO332" s="80"/>
      <c r="FAP332" s="80"/>
      <c r="FAQ332" s="80"/>
      <c r="FAR332" s="80"/>
      <c r="FAS332" s="80"/>
      <c r="FAT332" s="80"/>
      <c r="FAU332" s="80"/>
      <c r="FAV332" s="80"/>
      <c r="FAW332" s="80"/>
      <c r="FAX332" s="80"/>
      <c r="FAY332" s="80"/>
      <c r="FAZ332" s="80"/>
      <c r="FBA332" s="80"/>
      <c r="FBB332" s="80"/>
      <c r="FBC332" s="80"/>
      <c r="FBD332" s="80"/>
      <c r="FBE332" s="80"/>
      <c r="FBF332" s="80"/>
      <c r="FBG332" s="80"/>
      <c r="FBH332" s="80"/>
      <c r="FBI332" s="80"/>
      <c r="FBJ332" s="80"/>
      <c r="FBK332" s="80"/>
      <c r="FBL332" s="80"/>
      <c r="FBM332" s="80"/>
      <c r="FBN332" s="80"/>
      <c r="FBO332" s="80"/>
      <c r="FBP332" s="80"/>
      <c r="FBQ332" s="80"/>
      <c r="FBR332" s="80"/>
      <c r="FBS332" s="80"/>
      <c r="FBT332" s="80"/>
      <c r="FBU332" s="80"/>
      <c r="FBV332" s="80"/>
      <c r="FBW332" s="80"/>
      <c r="FBX332" s="80"/>
      <c r="FBY332" s="80"/>
      <c r="FBZ332" s="80"/>
      <c r="FCA332" s="80"/>
      <c r="FCB332" s="80"/>
      <c r="FCC332" s="80"/>
      <c r="FCD332" s="80"/>
      <c r="FCE332" s="80"/>
      <c r="FCF332" s="80"/>
      <c r="FCG332" s="80"/>
      <c r="FCH332" s="80"/>
      <c r="FCI332" s="80"/>
      <c r="FCJ332" s="80"/>
      <c r="FCK332" s="80"/>
      <c r="FCL332" s="80"/>
      <c r="FCM332" s="80"/>
      <c r="FCN332" s="80"/>
      <c r="FCO332" s="80"/>
      <c r="FCP332" s="80"/>
      <c r="FCQ332" s="80"/>
      <c r="FCR332" s="80"/>
      <c r="FCS332" s="80"/>
      <c r="FCT332" s="80"/>
      <c r="FCU332" s="80"/>
      <c r="FCV332" s="80"/>
      <c r="FCW332" s="80"/>
      <c r="FCX332" s="80"/>
      <c r="FCY332" s="80"/>
      <c r="FCZ332" s="80"/>
      <c r="FDA332" s="80"/>
      <c r="FDB332" s="80"/>
      <c r="FDC332" s="80"/>
      <c r="FDD332" s="80"/>
      <c r="FDE332" s="80"/>
      <c r="FDF332" s="80"/>
      <c r="FDG332" s="80"/>
      <c r="FDH332" s="80"/>
      <c r="FDI332" s="80"/>
      <c r="FDJ332" s="80"/>
      <c r="FDK332" s="80"/>
      <c r="FDL332" s="80"/>
      <c r="FDM332" s="80"/>
      <c r="FDN332" s="80"/>
      <c r="FDO332" s="80"/>
      <c r="FDP332" s="80"/>
      <c r="FDQ332" s="80"/>
      <c r="FDR332" s="80"/>
      <c r="FDS332" s="80"/>
      <c r="FDT332" s="80"/>
      <c r="FDU332" s="80"/>
      <c r="FDV332" s="80"/>
      <c r="FDW332" s="80"/>
      <c r="FDX332" s="80"/>
      <c r="FDY332" s="80"/>
      <c r="FDZ332" s="80"/>
      <c r="FEA332" s="80"/>
      <c r="FEB332" s="80"/>
      <c r="FEC332" s="80"/>
      <c r="FED332" s="80"/>
      <c r="FEE332" s="80"/>
      <c r="FEF332" s="80"/>
      <c r="FEG332" s="80"/>
      <c r="FEH332" s="80"/>
      <c r="FEI332" s="80"/>
      <c r="FEJ332" s="80"/>
      <c r="FEK332" s="80"/>
      <c r="FEL332" s="80"/>
      <c r="FEM332" s="80"/>
      <c r="FEN332" s="80"/>
      <c r="FEO332" s="80"/>
      <c r="FEP332" s="80"/>
      <c r="FEQ332" s="80"/>
      <c r="FER332" s="80"/>
      <c r="FES332" s="80"/>
      <c r="FET332" s="80"/>
      <c r="FEU332" s="80"/>
      <c r="FEV332" s="80"/>
      <c r="FEW332" s="80"/>
      <c r="FEX332" s="80"/>
      <c r="FEY332" s="80"/>
      <c r="FEZ332" s="80"/>
      <c r="FFA332" s="80"/>
      <c r="FFB332" s="80"/>
      <c r="FFC332" s="80"/>
      <c r="FFD332" s="80"/>
      <c r="FFE332" s="80"/>
      <c r="FFF332" s="80"/>
      <c r="FFG332" s="80"/>
      <c r="FFH332" s="80"/>
      <c r="FFI332" s="80"/>
      <c r="FFJ332" s="80"/>
      <c r="FFK332" s="80"/>
      <c r="FFL332" s="80"/>
      <c r="FFM332" s="80"/>
      <c r="FFN332" s="80"/>
      <c r="FFO332" s="80"/>
      <c r="FFP332" s="80"/>
      <c r="FFQ332" s="80"/>
      <c r="FFR332" s="80"/>
      <c r="FFS332" s="80"/>
      <c r="FFT332" s="80"/>
      <c r="FFU332" s="80"/>
      <c r="FFV332" s="80"/>
      <c r="FFW332" s="80"/>
      <c r="FFX332" s="80"/>
      <c r="FFY332" s="80"/>
      <c r="FFZ332" s="80"/>
      <c r="FGA332" s="80"/>
      <c r="FGB332" s="80"/>
      <c r="FGC332" s="80"/>
      <c r="FGD332" s="80"/>
      <c r="FGE332" s="80"/>
      <c r="FGF332" s="80"/>
      <c r="FGG332" s="80"/>
      <c r="FGH332" s="80"/>
      <c r="FGI332" s="80"/>
      <c r="FGJ332" s="80"/>
      <c r="FGK332" s="80"/>
      <c r="FGL332" s="80"/>
      <c r="FGM332" s="80"/>
      <c r="FGN332" s="80"/>
      <c r="FGO332" s="80"/>
      <c r="FGP332" s="80"/>
      <c r="FGQ332" s="80"/>
      <c r="FGR332" s="80"/>
      <c r="FGS332" s="80"/>
      <c r="FGT332" s="80"/>
      <c r="FGU332" s="80"/>
      <c r="FGV332" s="80"/>
      <c r="FGW332" s="80"/>
      <c r="FGX332" s="80"/>
      <c r="FGY332" s="80"/>
      <c r="FGZ332" s="80"/>
      <c r="FHA332" s="80"/>
      <c r="FHB332" s="80"/>
      <c r="FHC332" s="80"/>
      <c r="FHD332" s="80"/>
      <c r="FHE332" s="80"/>
      <c r="FHF332" s="80"/>
      <c r="FHG332" s="80"/>
      <c r="FHH332" s="80"/>
      <c r="FHI332" s="80"/>
      <c r="FHJ332" s="80"/>
      <c r="FHK332" s="80"/>
      <c r="FHL332" s="80"/>
      <c r="FHM332" s="80"/>
      <c r="FHN332" s="80"/>
      <c r="FHO332" s="80"/>
      <c r="FHP332" s="80"/>
      <c r="FHQ332" s="80"/>
      <c r="FHR332" s="80"/>
      <c r="FHS332" s="80"/>
      <c r="FHT332" s="80"/>
      <c r="FHU332" s="80"/>
      <c r="FHV332" s="80"/>
      <c r="FHW332" s="80"/>
      <c r="FHX332" s="80"/>
      <c r="FHY332" s="80"/>
      <c r="FHZ332" s="80"/>
      <c r="FIA332" s="80"/>
      <c r="FIB332" s="80"/>
      <c r="FIC332" s="80"/>
      <c r="FID332" s="80"/>
      <c r="FIE332" s="80"/>
      <c r="FIF332" s="80"/>
      <c r="FIG332" s="80"/>
      <c r="FIH332" s="80"/>
      <c r="FII332" s="80"/>
      <c r="FIJ332" s="80"/>
      <c r="FIK332" s="80"/>
      <c r="FIL332" s="80"/>
      <c r="FIM332" s="80"/>
      <c r="FIN332" s="80"/>
      <c r="FIO332" s="80"/>
      <c r="FIP332" s="80"/>
      <c r="FIQ332" s="80"/>
      <c r="FIR332" s="80"/>
      <c r="FIS332" s="80"/>
      <c r="FIT332" s="80"/>
      <c r="FIU332" s="80"/>
      <c r="FIV332" s="80"/>
      <c r="FIW332" s="80"/>
      <c r="FIX332" s="80"/>
      <c r="FIY332" s="80"/>
      <c r="FIZ332" s="80"/>
      <c r="FJA332" s="80"/>
      <c r="FJB332" s="80"/>
      <c r="FJC332" s="80"/>
      <c r="FJD332" s="80"/>
      <c r="FJE332" s="80"/>
      <c r="FJF332" s="80"/>
      <c r="FJG332" s="80"/>
      <c r="FJH332" s="80"/>
      <c r="FJI332" s="80"/>
      <c r="FJJ332" s="80"/>
      <c r="FJK332" s="80"/>
      <c r="FJL332" s="80"/>
      <c r="FJM332" s="80"/>
      <c r="FJN332" s="80"/>
      <c r="FJO332" s="80"/>
      <c r="FJP332" s="80"/>
      <c r="FJQ332" s="80"/>
      <c r="FJR332" s="80"/>
      <c r="FJS332" s="80"/>
      <c r="FJT332" s="80"/>
      <c r="FJU332" s="80"/>
      <c r="FJV332" s="80"/>
      <c r="FJW332" s="80"/>
      <c r="FJX332" s="80"/>
      <c r="FJY332" s="80"/>
      <c r="FJZ332" s="80"/>
      <c r="FKA332" s="80"/>
      <c r="FKB332" s="80"/>
      <c r="FKC332" s="80"/>
      <c r="FKD332" s="80"/>
      <c r="FKE332" s="80"/>
      <c r="FKF332" s="80"/>
      <c r="FKG332" s="80"/>
      <c r="FKH332" s="80"/>
      <c r="FKI332" s="80"/>
      <c r="FKJ332" s="80"/>
      <c r="FKK332" s="80"/>
      <c r="FKL332" s="80"/>
      <c r="FKM332" s="80"/>
      <c r="FKN332" s="80"/>
      <c r="FKO332" s="80"/>
      <c r="FKP332" s="80"/>
      <c r="FKQ332" s="80"/>
      <c r="FKR332" s="80"/>
      <c r="FKS332" s="80"/>
      <c r="FKT332" s="80"/>
      <c r="FKU332" s="80"/>
      <c r="FKV332" s="80"/>
      <c r="FKW332" s="80"/>
      <c r="FKX332" s="80"/>
      <c r="FKY332" s="80"/>
      <c r="FKZ332" s="80"/>
      <c r="FLA332" s="80"/>
      <c r="FLB332" s="80"/>
      <c r="FLC332" s="80"/>
      <c r="FLD332" s="80"/>
      <c r="FLE332" s="80"/>
      <c r="FLF332" s="80"/>
      <c r="FLG332" s="80"/>
      <c r="FLH332" s="80"/>
      <c r="FLI332" s="80"/>
      <c r="FLJ332" s="80"/>
      <c r="FLK332" s="80"/>
      <c r="FLL332" s="80"/>
      <c r="FLM332" s="80"/>
      <c r="FLN332" s="80"/>
      <c r="FLO332" s="80"/>
      <c r="FLP332" s="80"/>
      <c r="FLQ332" s="80"/>
      <c r="FLR332" s="80"/>
      <c r="FLS332" s="80"/>
      <c r="FLT332" s="80"/>
      <c r="FLU332" s="80"/>
      <c r="FLV332" s="80"/>
      <c r="FLW332" s="80"/>
      <c r="FLX332" s="80"/>
      <c r="FLY332" s="80"/>
      <c r="FLZ332" s="80"/>
      <c r="FMA332" s="80"/>
      <c r="FMB332" s="80"/>
      <c r="FMC332" s="80"/>
      <c r="FMD332" s="80"/>
      <c r="FME332" s="80"/>
      <c r="FMF332" s="80"/>
      <c r="FMG332" s="80"/>
      <c r="FMH332" s="80"/>
      <c r="FMI332" s="80"/>
      <c r="FMJ332" s="80"/>
      <c r="FMK332" s="80"/>
      <c r="FML332" s="80"/>
      <c r="FMM332" s="80"/>
      <c r="FMN332" s="80"/>
      <c r="FMO332" s="80"/>
      <c r="FMP332" s="80"/>
      <c r="FMQ332" s="80"/>
      <c r="FMR332" s="80"/>
      <c r="FMS332" s="80"/>
      <c r="FMT332" s="80"/>
      <c r="FMU332" s="80"/>
      <c r="FMV332" s="80"/>
      <c r="FMW332" s="80"/>
      <c r="FMX332" s="80"/>
      <c r="FMY332" s="80"/>
      <c r="FMZ332" s="80"/>
      <c r="FNA332" s="80"/>
      <c r="FNB332" s="80"/>
      <c r="FNC332" s="80"/>
      <c r="FND332" s="80"/>
      <c r="FNE332" s="80"/>
      <c r="FNF332" s="80"/>
      <c r="FNG332" s="80"/>
      <c r="FNH332" s="80"/>
      <c r="FNI332" s="80"/>
      <c r="FNJ332" s="80"/>
      <c r="FNK332" s="80"/>
      <c r="FNL332" s="80"/>
      <c r="FNM332" s="80"/>
      <c r="FNN332" s="80"/>
      <c r="FNO332" s="80"/>
      <c r="FNP332" s="80"/>
      <c r="FNQ332" s="80"/>
      <c r="FNR332" s="80"/>
      <c r="FNS332" s="80"/>
      <c r="FNT332" s="80"/>
      <c r="FNU332" s="80"/>
      <c r="FNV332" s="80"/>
      <c r="FNW332" s="80"/>
      <c r="FNX332" s="80"/>
      <c r="FNY332" s="80"/>
      <c r="FNZ332" s="80"/>
      <c r="FOA332" s="80"/>
      <c r="FOB332" s="80"/>
      <c r="FOC332" s="80"/>
      <c r="FOD332" s="80"/>
      <c r="FOE332" s="80"/>
      <c r="FOF332" s="80"/>
      <c r="FOG332" s="80"/>
      <c r="FOH332" s="80"/>
      <c r="FOI332" s="80"/>
      <c r="FOJ332" s="80"/>
      <c r="FOK332" s="80"/>
      <c r="FOL332" s="80"/>
      <c r="FOM332" s="80"/>
      <c r="FON332" s="80"/>
      <c r="FOO332" s="80"/>
      <c r="FOP332" s="80"/>
      <c r="FOQ332" s="80"/>
      <c r="FOR332" s="80"/>
      <c r="FOS332" s="80"/>
      <c r="FOT332" s="80"/>
      <c r="FOU332" s="80"/>
      <c r="FOV332" s="80"/>
      <c r="FOW332" s="80"/>
      <c r="FOX332" s="80"/>
      <c r="FOY332" s="80"/>
      <c r="FOZ332" s="80"/>
      <c r="FPA332" s="80"/>
      <c r="FPB332" s="80"/>
      <c r="FPC332" s="80"/>
      <c r="FPD332" s="80"/>
      <c r="FPE332" s="80"/>
      <c r="FPF332" s="80"/>
      <c r="FPG332" s="80"/>
      <c r="FPH332" s="80"/>
      <c r="FPI332" s="80"/>
      <c r="FPJ332" s="80"/>
      <c r="FPK332" s="80"/>
      <c r="FPL332" s="80"/>
      <c r="FPM332" s="80"/>
      <c r="FPN332" s="80"/>
      <c r="FPO332" s="80"/>
      <c r="FPP332" s="80"/>
      <c r="FPQ332" s="80"/>
      <c r="FPR332" s="80"/>
      <c r="FPS332" s="80"/>
      <c r="FPT332" s="80"/>
      <c r="FPU332" s="80"/>
      <c r="FPV332" s="80"/>
      <c r="FPW332" s="80"/>
      <c r="FPX332" s="80"/>
      <c r="FPY332" s="80"/>
      <c r="FPZ332" s="80"/>
      <c r="FQA332" s="80"/>
      <c r="FQB332" s="80"/>
      <c r="FQC332" s="80"/>
      <c r="FQD332" s="80"/>
      <c r="FQE332" s="80"/>
      <c r="FQF332" s="80"/>
      <c r="FQG332" s="80"/>
      <c r="FQH332" s="80"/>
      <c r="FQI332" s="80"/>
      <c r="FQJ332" s="80"/>
      <c r="FQK332" s="80"/>
      <c r="FQL332" s="80"/>
      <c r="FQM332" s="80"/>
      <c r="FQN332" s="80"/>
      <c r="FQO332" s="80"/>
      <c r="FQP332" s="80"/>
      <c r="FQQ332" s="80"/>
      <c r="FQR332" s="80"/>
      <c r="FQS332" s="80"/>
      <c r="FQT332" s="80"/>
      <c r="FQU332" s="80"/>
      <c r="FQV332" s="80"/>
      <c r="FQW332" s="80"/>
      <c r="FQX332" s="80"/>
      <c r="FQY332" s="80"/>
      <c r="FQZ332" s="80"/>
      <c r="FRA332" s="80"/>
      <c r="FRB332" s="80"/>
      <c r="FRC332" s="80"/>
      <c r="FRD332" s="80"/>
      <c r="FRE332" s="80"/>
      <c r="FRF332" s="80"/>
      <c r="FRG332" s="80"/>
      <c r="FRH332" s="80"/>
      <c r="FRI332" s="80"/>
      <c r="FRJ332" s="80"/>
      <c r="FRK332" s="80"/>
      <c r="FRL332" s="80"/>
      <c r="FRM332" s="80"/>
      <c r="FRN332" s="80"/>
      <c r="FRO332" s="80"/>
      <c r="FRP332" s="80"/>
      <c r="FRQ332" s="80"/>
      <c r="FRR332" s="80"/>
      <c r="FRS332" s="80"/>
      <c r="FRT332" s="80"/>
      <c r="FRU332" s="80"/>
      <c r="FRV332" s="80"/>
      <c r="FRW332" s="80"/>
      <c r="FRX332" s="80"/>
      <c r="FRY332" s="80"/>
      <c r="FRZ332" s="80"/>
      <c r="FSA332" s="80"/>
      <c r="FSB332" s="80"/>
      <c r="FSC332" s="80"/>
      <c r="FSD332" s="80"/>
      <c r="FSE332" s="80"/>
      <c r="FSF332" s="80"/>
      <c r="FSG332" s="80"/>
      <c r="FSH332" s="80"/>
      <c r="FSI332" s="80"/>
      <c r="FSJ332" s="80"/>
      <c r="FSK332" s="80"/>
      <c r="FSL332" s="80"/>
      <c r="FSM332" s="80"/>
      <c r="FSN332" s="80"/>
      <c r="FSO332" s="80"/>
      <c r="FSP332" s="80"/>
      <c r="FSQ332" s="80"/>
      <c r="FSR332" s="80"/>
      <c r="FSS332" s="80"/>
      <c r="FST332" s="80"/>
      <c r="FSU332" s="80"/>
      <c r="FSV332" s="80"/>
      <c r="FSW332" s="80"/>
      <c r="FSX332" s="80"/>
      <c r="FSY332" s="80"/>
      <c r="FSZ332" s="80"/>
      <c r="FTA332" s="80"/>
      <c r="FTB332" s="80"/>
      <c r="FTC332" s="80"/>
      <c r="FTD332" s="80"/>
      <c r="FTE332" s="80"/>
      <c r="FTF332" s="80"/>
      <c r="FTG332" s="80"/>
      <c r="FTH332" s="80"/>
      <c r="FTI332" s="80"/>
      <c r="FTJ332" s="80"/>
      <c r="FTK332" s="80"/>
      <c r="FTL332" s="80"/>
      <c r="FTM332" s="80"/>
      <c r="FTN332" s="80"/>
      <c r="FTO332" s="80"/>
      <c r="FTP332" s="80"/>
      <c r="FTQ332" s="80"/>
      <c r="FTR332" s="80"/>
      <c r="FTS332" s="80"/>
      <c r="FTT332" s="80"/>
      <c r="FTU332" s="80"/>
      <c r="FTV332" s="80"/>
      <c r="FTW332" s="80"/>
      <c r="FTX332" s="80"/>
      <c r="FTY332" s="80"/>
      <c r="FTZ332" s="80"/>
      <c r="FUA332" s="80"/>
      <c r="FUB332" s="80"/>
      <c r="FUC332" s="80"/>
      <c r="FUD332" s="80"/>
      <c r="FUE332" s="80"/>
      <c r="FUF332" s="80"/>
      <c r="FUG332" s="80"/>
      <c r="FUH332" s="80"/>
      <c r="FUI332" s="80"/>
      <c r="FUJ332" s="80"/>
      <c r="FUK332" s="80"/>
      <c r="FUL332" s="80"/>
      <c r="FUM332" s="80"/>
      <c r="FUN332" s="80"/>
      <c r="FUO332" s="80"/>
      <c r="FUP332" s="80"/>
      <c r="FUQ332" s="80"/>
      <c r="FUR332" s="80"/>
      <c r="FUS332" s="80"/>
      <c r="FUT332" s="80"/>
      <c r="FUU332" s="80"/>
      <c r="FUV332" s="80"/>
      <c r="FUW332" s="80"/>
      <c r="FUX332" s="80"/>
      <c r="FUY332" s="80"/>
      <c r="FUZ332" s="80"/>
      <c r="FVA332" s="80"/>
      <c r="FVB332" s="80"/>
      <c r="FVC332" s="80"/>
      <c r="FVD332" s="80"/>
      <c r="FVE332" s="80"/>
      <c r="FVF332" s="80"/>
      <c r="FVG332" s="80"/>
      <c r="FVH332" s="80"/>
      <c r="FVI332" s="80"/>
      <c r="FVJ332" s="80"/>
      <c r="FVK332" s="80"/>
      <c r="FVL332" s="80"/>
      <c r="FVM332" s="80"/>
      <c r="FVN332" s="80"/>
      <c r="FVO332" s="80"/>
      <c r="FVP332" s="80"/>
      <c r="FVQ332" s="80"/>
      <c r="FVR332" s="80"/>
      <c r="FVS332" s="80"/>
      <c r="FVT332" s="80"/>
      <c r="FVU332" s="80"/>
      <c r="FVV332" s="80"/>
      <c r="FVW332" s="80"/>
      <c r="FVX332" s="80"/>
      <c r="FVY332" s="80"/>
      <c r="FVZ332" s="80"/>
      <c r="FWA332" s="80"/>
      <c r="FWB332" s="80"/>
      <c r="FWC332" s="80"/>
      <c r="FWD332" s="80"/>
      <c r="FWE332" s="80"/>
      <c r="FWF332" s="80"/>
      <c r="FWG332" s="80"/>
      <c r="FWH332" s="80"/>
      <c r="FWI332" s="80"/>
      <c r="FWJ332" s="80"/>
      <c r="FWK332" s="80"/>
      <c r="FWL332" s="80"/>
      <c r="FWM332" s="80"/>
      <c r="FWN332" s="80"/>
      <c r="FWO332" s="80"/>
      <c r="FWP332" s="80"/>
      <c r="FWQ332" s="80"/>
      <c r="FWR332" s="80"/>
      <c r="FWS332" s="80"/>
      <c r="FWT332" s="80"/>
      <c r="FWU332" s="80"/>
      <c r="FWV332" s="80"/>
      <c r="FWW332" s="80"/>
      <c r="FWX332" s="80"/>
      <c r="FWY332" s="80"/>
      <c r="FWZ332" s="80"/>
      <c r="FXA332" s="80"/>
      <c r="FXB332" s="80"/>
      <c r="FXC332" s="80"/>
      <c r="FXD332" s="80"/>
      <c r="FXE332" s="80"/>
      <c r="FXF332" s="80"/>
      <c r="FXG332" s="80"/>
      <c r="FXH332" s="80"/>
      <c r="FXI332" s="80"/>
      <c r="FXJ332" s="80"/>
      <c r="FXK332" s="80"/>
      <c r="FXL332" s="80"/>
      <c r="FXM332" s="80"/>
      <c r="FXN332" s="80"/>
      <c r="FXO332" s="80"/>
      <c r="FXP332" s="80"/>
      <c r="FXQ332" s="80"/>
      <c r="FXR332" s="80"/>
      <c r="FXS332" s="80"/>
      <c r="FXT332" s="80"/>
      <c r="FXU332" s="80"/>
      <c r="FXV332" s="80"/>
      <c r="FXW332" s="80"/>
      <c r="FXX332" s="80"/>
      <c r="FXY332" s="80"/>
      <c r="FXZ332" s="80"/>
      <c r="FYA332" s="80"/>
      <c r="FYB332" s="80"/>
      <c r="FYC332" s="80"/>
      <c r="FYD332" s="80"/>
      <c r="FYE332" s="80"/>
      <c r="FYF332" s="80"/>
      <c r="FYG332" s="80"/>
      <c r="FYH332" s="80"/>
      <c r="FYI332" s="80"/>
      <c r="FYJ332" s="80"/>
      <c r="FYK332" s="80"/>
      <c r="FYL332" s="80"/>
      <c r="FYM332" s="80"/>
      <c r="FYN332" s="80"/>
      <c r="FYO332" s="80"/>
      <c r="FYP332" s="80"/>
      <c r="FYQ332" s="80"/>
      <c r="FYR332" s="80"/>
      <c r="FYS332" s="80"/>
      <c r="FYT332" s="80"/>
      <c r="FYU332" s="80"/>
      <c r="FYV332" s="80"/>
      <c r="FYW332" s="80"/>
      <c r="FYX332" s="80"/>
      <c r="FYY332" s="80"/>
      <c r="FYZ332" s="80"/>
      <c r="FZA332" s="80"/>
      <c r="FZB332" s="80"/>
      <c r="FZC332" s="80"/>
      <c r="FZD332" s="80"/>
      <c r="FZE332" s="80"/>
      <c r="FZF332" s="80"/>
      <c r="FZG332" s="80"/>
      <c r="FZH332" s="80"/>
      <c r="FZI332" s="80"/>
      <c r="FZJ332" s="80"/>
      <c r="FZK332" s="80"/>
      <c r="FZL332" s="80"/>
      <c r="FZM332" s="80"/>
      <c r="FZN332" s="80"/>
      <c r="FZO332" s="80"/>
      <c r="FZP332" s="80"/>
      <c r="FZQ332" s="80"/>
      <c r="FZR332" s="80"/>
      <c r="FZS332" s="80"/>
      <c r="FZT332" s="80"/>
      <c r="FZU332" s="80"/>
      <c r="FZV332" s="80"/>
      <c r="FZW332" s="80"/>
      <c r="FZX332" s="80"/>
      <c r="FZY332" s="80"/>
      <c r="FZZ332" s="80"/>
      <c r="GAA332" s="80"/>
      <c r="GAB332" s="80"/>
      <c r="GAC332" s="80"/>
      <c r="GAD332" s="80"/>
      <c r="GAE332" s="80"/>
      <c r="GAF332" s="80"/>
      <c r="GAG332" s="80"/>
      <c r="GAH332" s="80"/>
      <c r="GAI332" s="80"/>
      <c r="GAJ332" s="80"/>
      <c r="GAK332" s="80"/>
      <c r="GAL332" s="80"/>
      <c r="GAM332" s="80"/>
      <c r="GAN332" s="80"/>
      <c r="GAO332" s="80"/>
      <c r="GAP332" s="80"/>
      <c r="GAQ332" s="80"/>
      <c r="GAR332" s="80"/>
      <c r="GAS332" s="80"/>
      <c r="GAT332" s="80"/>
      <c r="GAU332" s="80"/>
      <c r="GAV332" s="80"/>
      <c r="GAW332" s="80"/>
      <c r="GAX332" s="80"/>
      <c r="GAY332" s="80"/>
      <c r="GAZ332" s="80"/>
      <c r="GBA332" s="80"/>
      <c r="GBB332" s="80"/>
      <c r="GBC332" s="80"/>
      <c r="GBD332" s="80"/>
      <c r="GBE332" s="80"/>
      <c r="GBF332" s="80"/>
      <c r="GBG332" s="80"/>
      <c r="GBH332" s="80"/>
      <c r="GBI332" s="80"/>
      <c r="GBJ332" s="80"/>
      <c r="GBK332" s="80"/>
      <c r="GBL332" s="80"/>
      <c r="GBM332" s="80"/>
      <c r="GBN332" s="80"/>
      <c r="GBO332" s="80"/>
      <c r="GBP332" s="80"/>
      <c r="GBQ332" s="80"/>
      <c r="GBR332" s="80"/>
      <c r="GBS332" s="80"/>
      <c r="GBT332" s="80"/>
      <c r="GBU332" s="80"/>
      <c r="GBV332" s="80"/>
      <c r="GBW332" s="80"/>
      <c r="GBX332" s="80"/>
      <c r="GBY332" s="80"/>
      <c r="GBZ332" s="80"/>
      <c r="GCA332" s="80"/>
      <c r="GCB332" s="80"/>
      <c r="GCC332" s="80"/>
      <c r="GCD332" s="80"/>
      <c r="GCE332" s="80"/>
      <c r="GCF332" s="80"/>
      <c r="GCG332" s="80"/>
      <c r="GCH332" s="80"/>
      <c r="GCI332" s="80"/>
      <c r="GCJ332" s="80"/>
      <c r="GCK332" s="80"/>
      <c r="GCL332" s="80"/>
      <c r="GCM332" s="80"/>
      <c r="GCN332" s="80"/>
      <c r="GCO332" s="80"/>
      <c r="GCP332" s="80"/>
      <c r="GCQ332" s="80"/>
      <c r="GCR332" s="80"/>
      <c r="GCS332" s="80"/>
      <c r="GCT332" s="80"/>
      <c r="GCU332" s="80"/>
      <c r="GCV332" s="80"/>
      <c r="GCW332" s="80"/>
      <c r="GCX332" s="80"/>
      <c r="GCY332" s="80"/>
      <c r="GCZ332" s="80"/>
      <c r="GDA332" s="80"/>
      <c r="GDB332" s="80"/>
      <c r="GDC332" s="80"/>
      <c r="GDD332" s="80"/>
      <c r="GDE332" s="80"/>
      <c r="GDF332" s="80"/>
      <c r="GDG332" s="80"/>
      <c r="GDH332" s="80"/>
      <c r="GDI332" s="80"/>
      <c r="GDJ332" s="80"/>
      <c r="GDK332" s="80"/>
      <c r="GDL332" s="80"/>
      <c r="GDM332" s="80"/>
      <c r="GDN332" s="80"/>
      <c r="GDO332" s="80"/>
      <c r="GDP332" s="80"/>
      <c r="GDQ332" s="80"/>
      <c r="GDR332" s="80"/>
      <c r="GDS332" s="80"/>
      <c r="GDT332" s="80"/>
      <c r="GDU332" s="80"/>
      <c r="GDV332" s="80"/>
      <c r="GDW332" s="80"/>
      <c r="GDX332" s="80"/>
      <c r="GDY332" s="80"/>
      <c r="GDZ332" s="80"/>
      <c r="GEA332" s="80"/>
      <c r="GEB332" s="80"/>
      <c r="GEC332" s="80"/>
      <c r="GED332" s="80"/>
      <c r="GEE332" s="80"/>
      <c r="GEF332" s="80"/>
      <c r="GEG332" s="80"/>
      <c r="GEH332" s="80"/>
      <c r="GEI332" s="80"/>
      <c r="GEJ332" s="80"/>
      <c r="GEK332" s="80"/>
      <c r="GEL332" s="80"/>
      <c r="GEM332" s="80"/>
      <c r="GEN332" s="80"/>
      <c r="GEO332" s="80"/>
      <c r="GEP332" s="80"/>
      <c r="GEQ332" s="80"/>
      <c r="GER332" s="80"/>
      <c r="GES332" s="80"/>
      <c r="GET332" s="80"/>
      <c r="GEU332" s="80"/>
      <c r="GEV332" s="80"/>
      <c r="GEW332" s="80"/>
      <c r="GEX332" s="80"/>
      <c r="GEY332" s="80"/>
      <c r="GEZ332" s="80"/>
      <c r="GFA332" s="80"/>
      <c r="GFB332" s="80"/>
      <c r="GFC332" s="80"/>
      <c r="GFD332" s="80"/>
      <c r="GFE332" s="80"/>
      <c r="GFF332" s="80"/>
      <c r="GFG332" s="80"/>
      <c r="GFH332" s="80"/>
      <c r="GFI332" s="80"/>
      <c r="GFJ332" s="80"/>
      <c r="GFK332" s="80"/>
      <c r="GFL332" s="80"/>
      <c r="GFM332" s="80"/>
      <c r="GFN332" s="80"/>
      <c r="GFO332" s="80"/>
      <c r="GFP332" s="80"/>
      <c r="GFQ332" s="80"/>
      <c r="GFR332" s="80"/>
      <c r="GFS332" s="80"/>
      <c r="GFT332" s="80"/>
      <c r="GFU332" s="80"/>
      <c r="GFV332" s="80"/>
      <c r="GFW332" s="80"/>
      <c r="GFX332" s="80"/>
      <c r="GFY332" s="80"/>
      <c r="GFZ332" s="80"/>
      <c r="GGA332" s="80"/>
      <c r="GGB332" s="80"/>
      <c r="GGC332" s="80"/>
      <c r="GGD332" s="80"/>
      <c r="GGE332" s="80"/>
      <c r="GGF332" s="80"/>
      <c r="GGG332" s="80"/>
      <c r="GGH332" s="80"/>
      <c r="GGI332" s="80"/>
      <c r="GGJ332" s="80"/>
      <c r="GGK332" s="80"/>
      <c r="GGL332" s="80"/>
      <c r="GGM332" s="80"/>
      <c r="GGN332" s="80"/>
      <c r="GGO332" s="80"/>
      <c r="GGP332" s="80"/>
      <c r="GGQ332" s="80"/>
      <c r="GGR332" s="80"/>
      <c r="GGS332" s="80"/>
      <c r="GGT332" s="80"/>
      <c r="GGU332" s="80"/>
      <c r="GGV332" s="80"/>
      <c r="GGW332" s="80"/>
      <c r="GGX332" s="80"/>
      <c r="GGY332" s="80"/>
      <c r="GGZ332" s="80"/>
      <c r="GHA332" s="80"/>
      <c r="GHB332" s="80"/>
      <c r="GHC332" s="80"/>
      <c r="GHD332" s="80"/>
      <c r="GHE332" s="80"/>
      <c r="GHF332" s="80"/>
      <c r="GHG332" s="80"/>
      <c r="GHH332" s="80"/>
      <c r="GHI332" s="80"/>
      <c r="GHJ332" s="80"/>
      <c r="GHK332" s="80"/>
      <c r="GHL332" s="80"/>
      <c r="GHM332" s="80"/>
      <c r="GHN332" s="80"/>
      <c r="GHO332" s="80"/>
      <c r="GHP332" s="80"/>
      <c r="GHQ332" s="80"/>
      <c r="GHR332" s="80"/>
      <c r="GHS332" s="80"/>
      <c r="GHT332" s="80"/>
      <c r="GHU332" s="80"/>
      <c r="GHV332" s="80"/>
      <c r="GHW332" s="80"/>
      <c r="GHX332" s="80"/>
      <c r="GHY332" s="80"/>
      <c r="GHZ332" s="80"/>
      <c r="GIA332" s="80"/>
      <c r="GIB332" s="80"/>
      <c r="GIC332" s="80"/>
      <c r="GID332" s="80"/>
      <c r="GIE332" s="80"/>
      <c r="GIF332" s="80"/>
      <c r="GIG332" s="80"/>
      <c r="GIH332" s="80"/>
      <c r="GII332" s="80"/>
      <c r="GIJ332" s="80"/>
      <c r="GIK332" s="80"/>
      <c r="GIL332" s="80"/>
      <c r="GIM332" s="80"/>
      <c r="GIN332" s="80"/>
      <c r="GIO332" s="80"/>
      <c r="GIP332" s="80"/>
      <c r="GIQ332" s="80"/>
      <c r="GIR332" s="80"/>
      <c r="GIS332" s="80"/>
      <c r="GIT332" s="80"/>
      <c r="GIU332" s="80"/>
      <c r="GIV332" s="80"/>
      <c r="GIW332" s="80"/>
      <c r="GIX332" s="80"/>
      <c r="GIY332" s="80"/>
      <c r="GIZ332" s="80"/>
      <c r="GJA332" s="80"/>
      <c r="GJB332" s="80"/>
      <c r="GJC332" s="80"/>
      <c r="GJD332" s="80"/>
      <c r="GJE332" s="80"/>
      <c r="GJF332" s="80"/>
      <c r="GJG332" s="80"/>
      <c r="GJH332" s="80"/>
      <c r="GJI332" s="80"/>
      <c r="GJJ332" s="80"/>
      <c r="GJK332" s="80"/>
      <c r="GJL332" s="80"/>
      <c r="GJM332" s="80"/>
      <c r="GJN332" s="80"/>
      <c r="GJO332" s="80"/>
      <c r="GJP332" s="80"/>
      <c r="GJQ332" s="80"/>
      <c r="GJR332" s="80"/>
      <c r="GJS332" s="80"/>
      <c r="GJT332" s="80"/>
      <c r="GJU332" s="80"/>
      <c r="GJV332" s="80"/>
      <c r="GJW332" s="80"/>
      <c r="GJX332" s="80"/>
      <c r="GJY332" s="80"/>
      <c r="GJZ332" s="80"/>
      <c r="GKA332" s="80"/>
      <c r="GKB332" s="80"/>
      <c r="GKC332" s="80"/>
      <c r="GKD332" s="80"/>
      <c r="GKE332" s="80"/>
      <c r="GKF332" s="80"/>
      <c r="GKG332" s="80"/>
      <c r="GKH332" s="80"/>
      <c r="GKI332" s="80"/>
      <c r="GKJ332" s="80"/>
      <c r="GKK332" s="80"/>
      <c r="GKL332" s="80"/>
      <c r="GKM332" s="80"/>
      <c r="GKN332" s="80"/>
      <c r="GKO332" s="80"/>
      <c r="GKP332" s="80"/>
      <c r="GKQ332" s="80"/>
      <c r="GKR332" s="80"/>
      <c r="GKS332" s="80"/>
      <c r="GKT332" s="80"/>
      <c r="GKU332" s="80"/>
      <c r="GKV332" s="80"/>
      <c r="GKW332" s="80"/>
      <c r="GKX332" s="80"/>
      <c r="GKY332" s="80"/>
      <c r="GKZ332" s="80"/>
      <c r="GLA332" s="80"/>
      <c r="GLB332" s="80"/>
      <c r="GLC332" s="80"/>
      <c r="GLD332" s="80"/>
      <c r="GLE332" s="80"/>
      <c r="GLF332" s="80"/>
      <c r="GLG332" s="80"/>
      <c r="GLH332" s="80"/>
      <c r="GLI332" s="80"/>
      <c r="GLJ332" s="80"/>
      <c r="GLK332" s="80"/>
      <c r="GLL332" s="80"/>
      <c r="GLM332" s="80"/>
      <c r="GLN332" s="80"/>
      <c r="GLO332" s="80"/>
      <c r="GLP332" s="80"/>
      <c r="GLQ332" s="80"/>
      <c r="GLR332" s="80"/>
      <c r="GLS332" s="80"/>
      <c r="GLT332" s="80"/>
      <c r="GLU332" s="80"/>
      <c r="GLV332" s="80"/>
      <c r="GLW332" s="80"/>
      <c r="GLX332" s="80"/>
      <c r="GLY332" s="80"/>
      <c r="GLZ332" s="80"/>
      <c r="GMA332" s="80"/>
      <c r="GMB332" s="80"/>
      <c r="GMC332" s="80"/>
      <c r="GMD332" s="80"/>
      <c r="GME332" s="80"/>
      <c r="GMF332" s="80"/>
      <c r="GMG332" s="80"/>
      <c r="GMH332" s="80"/>
      <c r="GMI332" s="80"/>
      <c r="GMJ332" s="80"/>
      <c r="GMK332" s="80"/>
      <c r="GML332" s="80"/>
      <c r="GMM332" s="80"/>
      <c r="GMN332" s="80"/>
      <c r="GMO332" s="80"/>
      <c r="GMP332" s="80"/>
      <c r="GMQ332" s="80"/>
      <c r="GMR332" s="80"/>
      <c r="GMS332" s="80"/>
      <c r="GMT332" s="80"/>
      <c r="GMU332" s="80"/>
      <c r="GMV332" s="80"/>
      <c r="GMW332" s="80"/>
      <c r="GMX332" s="80"/>
      <c r="GMY332" s="80"/>
      <c r="GMZ332" s="80"/>
      <c r="GNA332" s="80"/>
      <c r="GNB332" s="80"/>
      <c r="GNC332" s="80"/>
      <c r="GND332" s="80"/>
      <c r="GNE332" s="80"/>
      <c r="GNF332" s="80"/>
      <c r="GNG332" s="80"/>
      <c r="GNH332" s="80"/>
      <c r="GNI332" s="80"/>
      <c r="GNJ332" s="80"/>
      <c r="GNK332" s="80"/>
      <c r="GNL332" s="80"/>
      <c r="GNM332" s="80"/>
      <c r="GNN332" s="80"/>
      <c r="GNO332" s="80"/>
      <c r="GNP332" s="80"/>
      <c r="GNQ332" s="80"/>
      <c r="GNR332" s="80"/>
      <c r="GNS332" s="80"/>
      <c r="GNT332" s="80"/>
      <c r="GNU332" s="80"/>
      <c r="GNV332" s="80"/>
      <c r="GNW332" s="80"/>
      <c r="GNX332" s="80"/>
      <c r="GNY332" s="80"/>
      <c r="GNZ332" s="80"/>
      <c r="GOA332" s="80"/>
      <c r="GOB332" s="80"/>
      <c r="GOC332" s="80"/>
      <c r="GOD332" s="80"/>
      <c r="GOE332" s="80"/>
      <c r="GOF332" s="80"/>
      <c r="GOG332" s="80"/>
      <c r="GOH332" s="80"/>
      <c r="GOI332" s="80"/>
      <c r="GOJ332" s="80"/>
      <c r="GOK332" s="80"/>
      <c r="GOL332" s="80"/>
      <c r="GOM332" s="80"/>
      <c r="GON332" s="80"/>
      <c r="GOO332" s="80"/>
      <c r="GOP332" s="80"/>
      <c r="GOQ332" s="80"/>
      <c r="GOR332" s="80"/>
      <c r="GOS332" s="80"/>
      <c r="GOT332" s="80"/>
      <c r="GOU332" s="80"/>
      <c r="GOV332" s="80"/>
      <c r="GOW332" s="80"/>
      <c r="GOX332" s="80"/>
      <c r="GOY332" s="80"/>
      <c r="GOZ332" s="80"/>
      <c r="GPA332" s="80"/>
      <c r="GPB332" s="80"/>
      <c r="GPC332" s="80"/>
      <c r="GPD332" s="80"/>
      <c r="GPE332" s="80"/>
      <c r="GPF332" s="80"/>
      <c r="GPG332" s="80"/>
      <c r="GPH332" s="80"/>
      <c r="GPI332" s="80"/>
      <c r="GPJ332" s="80"/>
      <c r="GPK332" s="80"/>
      <c r="GPL332" s="80"/>
      <c r="GPM332" s="80"/>
      <c r="GPN332" s="80"/>
      <c r="GPO332" s="80"/>
      <c r="GPP332" s="80"/>
      <c r="GPQ332" s="80"/>
      <c r="GPR332" s="80"/>
      <c r="GPS332" s="80"/>
      <c r="GPT332" s="80"/>
      <c r="GPU332" s="80"/>
      <c r="GPV332" s="80"/>
      <c r="GPW332" s="80"/>
      <c r="GPX332" s="80"/>
      <c r="GPY332" s="80"/>
      <c r="GPZ332" s="80"/>
      <c r="GQA332" s="80"/>
      <c r="GQB332" s="80"/>
      <c r="GQC332" s="80"/>
      <c r="GQD332" s="80"/>
      <c r="GQE332" s="80"/>
      <c r="GQF332" s="80"/>
      <c r="GQG332" s="80"/>
      <c r="GQH332" s="80"/>
      <c r="GQI332" s="80"/>
      <c r="GQJ332" s="80"/>
      <c r="GQK332" s="80"/>
      <c r="GQL332" s="80"/>
      <c r="GQM332" s="80"/>
      <c r="GQN332" s="80"/>
      <c r="GQO332" s="80"/>
      <c r="GQP332" s="80"/>
      <c r="GQQ332" s="80"/>
      <c r="GQR332" s="80"/>
      <c r="GQS332" s="80"/>
      <c r="GQT332" s="80"/>
      <c r="GQU332" s="80"/>
      <c r="GQV332" s="80"/>
      <c r="GQW332" s="80"/>
      <c r="GQX332" s="80"/>
      <c r="GQY332" s="80"/>
      <c r="GQZ332" s="80"/>
      <c r="GRA332" s="80"/>
      <c r="GRB332" s="80"/>
      <c r="GRC332" s="80"/>
      <c r="GRD332" s="80"/>
      <c r="GRE332" s="80"/>
      <c r="GRF332" s="80"/>
      <c r="GRG332" s="80"/>
      <c r="GRH332" s="80"/>
      <c r="GRI332" s="80"/>
      <c r="GRJ332" s="80"/>
      <c r="GRK332" s="80"/>
      <c r="GRL332" s="80"/>
      <c r="GRM332" s="80"/>
      <c r="GRN332" s="80"/>
      <c r="GRO332" s="80"/>
      <c r="GRP332" s="80"/>
      <c r="GRQ332" s="80"/>
      <c r="GRR332" s="80"/>
      <c r="GRS332" s="80"/>
      <c r="GRT332" s="80"/>
      <c r="GRU332" s="80"/>
      <c r="GRV332" s="80"/>
      <c r="GRW332" s="80"/>
      <c r="GRX332" s="80"/>
      <c r="GRY332" s="80"/>
      <c r="GRZ332" s="80"/>
      <c r="GSA332" s="80"/>
      <c r="GSB332" s="80"/>
      <c r="GSC332" s="80"/>
      <c r="GSD332" s="80"/>
      <c r="GSE332" s="80"/>
      <c r="GSF332" s="80"/>
      <c r="GSG332" s="80"/>
      <c r="GSH332" s="80"/>
      <c r="GSI332" s="80"/>
      <c r="GSJ332" s="80"/>
      <c r="GSK332" s="80"/>
      <c r="GSL332" s="80"/>
      <c r="GSM332" s="80"/>
      <c r="GSN332" s="80"/>
      <c r="GSO332" s="80"/>
      <c r="GSP332" s="80"/>
      <c r="GSQ332" s="80"/>
      <c r="GSR332" s="80"/>
      <c r="GSS332" s="80"/>
      <c r="GST332" s="80"/>
      <c r="GSU332" s="80"/>
      <c r="GSV332" s="80"/>
      <c r="GSW332" s="80"/>
      <c r="GSX332" s="80"/>
      <c r="GSY332" s="80"/>
      <c r="GSZ332" s="80"/>
      <c r="GTA332" s="80"/>
      <c r="GTB332" s="80"/>
      <c r="GTC332" s="80"/>
      <c r="GTD332" s="80"/>
      <c r="GTE332" s="80"/>
      <c r="GTF332" s="80"/>
      <c r="GTG332" s="80"/>
      <c r="GTH332" s="80"/>
      <c r="GTI332" s="80"/>
      <c r="GTJ332" s="80"/>
      <c r="GTK332" s="80"/>
      <c r="GTL332" s="80"/>
      <c r="GTM332" s="80"/>
      <c r="GTN332" s="80"/>
      <c r="GTO332" s="80"/>
      <c r="GTP332" s="80"/>
      <c r="GTQ332" s="80"/>
      <c r="GTR332" s="80"/>
      <c r="GTS332" s="80"/>
      <c r="GTT332" s="80"/>
      <c r="GTU332" s="80"/>
      <c r="GTV332" s="80"/>
      <c r="GTW332" s="80"/>
      <c r="GTX332" s="80"/>
      <c r="GTY332" s="80"/>
      <c r="GTZ332" s="80"/>
      <c r="GUA332" s="80"/>
      <c r="GUB332" s="80"/>
      <c r="GUC332" s="80"/>
      <c r="GUD332" s="80"/>
      <c r="GUE332" s="80"/>
      <c r="GUF332" s="80"/>
      <c r="GUG332" s="80"/>
      <c r="GUH332" s="80"/>
      <c r="GUI332" s="80"/>
      <c r="GUJ332" s="80"/>
      <c r="GUK332" s="80"/>
      <c r="GUL332" s="80"/>
      <c r="GUM332" s="80"/>
      <c r="GUN332" s="80"/>
      <c r="GUO332" s="80"/>
      <c r="GUP332" s="80"/>
      <c r="GUQ332" s="80"/>
      <c r="GUR332" s="80"/>
      <c r="GUS332" s="80"/>
      <c r="GUT332" s="80"/>
      <c r="GUU332" s="80"/>
      <c r="GUV332" s="80"/>
      <c r="GUW332" s="80"/>
      <c r="GUX332" s="80"/>
      <c r="GUY332" s="80"/>
      <c r="GUZ332" s="80"/>
      <c r="GVA332" s="80"/>
      <c r="GVB332" s="80"/>
      <c r="GVC332" s="80"/>
      <c r="GVD332" s="80"/>
      <c r="GVE332" s="80"/>
      <c r="GVF332" s="80"/>
      <c r="GVG332" s="80"/>
      <c r="GVH332" s="80"/>
      <c r="GVI332" s="80"/>
      <c r="GVJ332" s="80"/>
      <c r="GVK332" s="80"/>
      <c r="GVL332" s="80"/>
      <c r="GVM332" s="80"/>
      <c r="GVN332" s="80"/>
      <c r="GVO332" s="80"/>
      <c r="GVP332" s="80"/>
      <c r="GVQ332" s="80"/>
      <c r="GVR332" s="80"/>
      <c r="GVS332" s="80"/>
      <c r="GVT332" s="80"/>
      <c r="GVU332" s="80"/>
      <c r="GVV332" s="80"/>
      <c r="GVW332" s="80"/>
      <c r="GVX332" s="80"/>
      <c r="GVY332" s="80"/>
      <c r="GVZ332" s="80"/>
      <c r="GWA332" s="80"/>
      <c r="GWB332" s="80"/>
      <c r="GWC332" s="80"/>
      <c r="GWD332" s="80"/>
      <c r="GWE332" s="80"/>
      <c r="GWF332" s="80"/>
      <c r="GWG332" s="80"/>
      <c r="GWH332" s="80"/>
      <c r="GWI332" s="80"/>
      <c r="GWJ332" s="80"/>
      <c r="GWK332" s="80"/>
      <c r="GWL332" s="80"/>
      <c r="GWM332" s="80"/>
      <c r="GWN332" s="80"/>
      <c r="GWO332" s="80"/>
      <c r="GWP332" s="80"/>
      <c r="GWQ332" s="80"/>
      <c r="GWR332" s="80"/>
      <c r="GWS332" s="80"/>
      <c r="GWT332" s="80"/>
      <c r="GWU332" s="80"/>
      <c r="GWV332" s="80"/>
      <c r="GWW332" s="80"/>
      <c r="GWX332" s="80"/>
      <c r="GWY332" s="80"/>
      <c r="GWZ332" s="80"/>
      <c r="GXA332" s="80"/>
      <c r="GXB332" s="80"/>
      <c r="GXC332" s="80"/>
      <c r="GXD332" s="80"/>
      <c r="GXE332" s="80"/>
      <c r="GXF332" s="80"/>
      <c r="GXG332" s="80"/>
      <c r="GXH332" s="80"/>
      <c r="GXI332" s="80"/>
      <c r="GXJ332" s="80"/>
      <c r="GXK332" s="80"/>
      <c r="GXL332" s="80"/>
      <c r="GXM332" s="80"/>
      <c r="GXN332" s="80"/>
      <c r="GXO332" s="80"/>
      <c r="GXP332" s="80"/>
      <c r="GXQ332" s="80"/>
      <c r="GXR332" s="80"/>
      <c r="GXS332" s="80"/>
      <c r="GXT332" s="80"/>
      <c r="GXU332" s="80"/>
      <c r="GXV332" s="80"/>
      <c r="GXW332" s="80"/>
      <c r="GXX332" s="80"/>
      <c r="GXY332" s="80"/>
      <c r="GXZ332" s="80"/>
      <c r="GYA332" s="80"/>
      <c r="GYB332" s="80"/>
      <c r="GYC332" s="80"/>
      <c r="GYD332" s="80"/>
      <c r="GYE332" s="80"/>
      <c r="GYF332" s="80"/>
      <c r="GYG332" s="80"/>
      <c r="GYH332" s="80"/>
      <c r="GYI332" s="80"/>
      <c r="GYJ332" s="80"/>
      <c r="GYK332" s="80"/>
      <c r="GYL332" s="80"/>
      <c r="GYM332" s="80"/>
      <c r="GYN332" s="80"/>
      <c r="GYO332" s="80"/>
      <c r="GYP332" s="80"/>
      <c r="GYQ332" s="80"/>
      <c r="GYR332" s="80"/>
      <c r="GYS332" s="80"/>
      <c r="GYT332" s="80"/>
      <c r="GYU332" s="80"/>
      <c r="GYV332" s="80"/>
      <c r="GYW332" s="80"/>
      <c r="GYX332" s="80"/>
      <c r="GYY332" s="80"/>
      <c r="GYZ332" s="80"/>
      <c r="GZA332" s="80"/>
      <c r="GZB332" s="80"/>
      <c r="GZC332" s="80"/>
      <c r="GZD332" s="80"/>
      <c r="GZE332" s="80"/>
      <c r="GZF332" s="80"/>
      <c r="GZG332" s="80"/>
      <c r="GZH332" s="80"/>
      <c r="GZI332" s="80"/>
      <c r="GZJ332" s="80"/>
      <c r="GZK332" s="80"/>
      <c r="GZL332" s="80"/>
      <c r="GZM332" s="80"/>
      <c r="GZN332" s="80"/>
      <c r="GZO332" s="80"/>
      <c r="GZP332" s="80"/>
      <c r="GZQ332" s="80"/>
      <c r="GZR332" s="80"/>
      <c r="GZS332" s="80"/>
      <c r="GZT332" s="80"/>
      <c r="GZU332" s="80"/>
      <c r="GZV332" s="80"/>
      <c r="GZW332" s="80"/>
      <c r="GZX332" s="80"/>
      <c r="GZY332" s="80"/>
      <c r="GZZ332" s="80"/>
      <c r="HAA332" s="80"/>
      <c r="HAB332" s="80"/>
      <c r="HAC332" s="80"/>
      <c r="HAD332" s="80"/>
      <c r="HAE332" s="80"/>
      <c r="HAF332" s="80"/>
      <c r="HAG332" s="80"/>
      <c r="HAH332" s="80"/>
      <c r="HAI332" s="80"/>
      <c r="HAJ332" s="80"/>
      <c r="HAK332" s="80"/>
      <c r="HAL332" s="80"/>
      <c r="HAM332" s="80"/>
      <c r="HAN332" s="80"/>
      <c r="HAO332" s="80"/>
      <c r="HAP332" s="80"/>
      <c r="HAQ332" s="80"/>
      <c r="HAR332" s="80"/>
      <c r="HAS332" s="80"/>
      <c r="HAT332" s="80"/>
      <c r="HAU332" s="80"/>
      <c r="HAV332" s="80"/>
      <c r="HAW332" s="80"/>
      <c r="HAX332" s="80"/>
      <c r="HAY332" s="80"/>
      <c r="HAZ332" s="80"/>
      <c r="HBA332" s="80"/>
      <c r="HBB332" s="80"/>
      <c r="HBC332" s="80"/>
      <c r="HBD332" s="80"/>
      <c r="HBE332" s="80"/>
      <c r="HBF332" s="80"/>
      <c r="HBG332" s="80"/>
      <c r="HBH332" s="80"/>
      <c r="HBI332" s="80"/>
      <c r="HBJ332" s="80"/>
      <c r="HBK332" s="80"/>
      <c r="HBL332" s="80"/>
      <c r="HBM332" s="80"/>
      <c r="HBN332" s="80"/>
      <c r="HBO332" s="80"/>
      <c r="HBP332" s="80"/>
      <c r="HBQ332" s="80"/>
      <c r="HBR332" s="80"/>
      <c r="HBS332" s="80"/>
      <c r="HBT332" s="80"/>
      <c r="HBU332" s="80"/>
      <c r="HBV332" s="80"/>
      <c r="HBW332" s="80"/>
      <c r="HBX332" s="80"/>
      <c r="HBY332" s="80"/>
      <c r="HBZ332" s="80"/>
      <c r="HCA332" s="80"/>
      <c r="HCB332" s="80"/>
      <c r="HCC332" s="80"/>
      <c r="HCD332" s="80"/>
      <c r="HCE332" s="80"/>
      <c r="HCF332" s="80"/>
      <c r="HCG332" s="80"/>
      <c r="HCH332" s="80"/>
      <c r="HCI332" s="80"/>
      <c r="HCJ332" s="80"/>
      <c r="HCK332" s="80"/>
      <c r="HCL332" s="80"/>
      <c r="HCM332" s="80"/>
      <c r="HCN332" s="80"/>
      <c r="HCO332" s="80"/>
      <c r="HCP332" s="80"/>
      <c r="HCQ332" s="80"/>
      <c r="HCR332" s="80"/>
      <c r="HCS332" s="80"/>
      <c r="HCT332" s="80"/>
      <c r="HCU332" s="80"/>
      <c r="HCV332" s="80"/>
      <c r="HCW332" s="80"/>
      <c r="HCX332" s="80"/>
      <c r="HCY332" s="80"/>
      <c r="HCZ332" s="80"/>
      <c r="HDA332" s="80"/>
      <c r="HDB332" s="80"/>
      <c r="HDC332" s="80"/>
      <c r="HDD332" s="80"/>
      <c r="HDE332" s="80"/>
      <c r="HDF332" s="80"/>
      <c r="HDG332" s="80"/>
      <c r="HDH332" s="80"/>
      <c r="HDI332" s="80"/>
      <c r="HDJ332" s="80"/>
      <c r="HDK332" s="80"/>
      <c r="HDL332" s="80"/>
      <c r="HDM332" s="80"/>
      <c r="HDN332" s="80"/>
      <c r="HDO332" s="80"/>
      <c r="HDP332" s="80"/>
      <c r="HDQ332" s="80"/>
      <c r="HDR332" s="80"/>
      <c r="HDS332" s="80"/>
      <c r="HDT332" s="80"/>
      <c r="HDU332" s="80"/>
      <c r="HDV332" s="80"/>
      <c r="HDW332" s="80"/>
      <c r="HDX332" s="80"/>
      <c r="HDY332" s="80"/>
      <c r="HDZ332" s="80"/>
      <c r="HEA332" s="80"/>
      <c r="HEB332" s="80"/>
      <c r="HEC332" s="80"/>
      <c r="HED332" s="80"/>
      <c r="HEE332" s="80"/>
      <c r="HEF332" s="80"/>
      <c r="HEG332" s="80"/>
      <c r="HEH332" s="80"/>
      <c r="HEI332" s="80"/>
      <c r="HEJ332" s="80"/>
      <c r="HEK332" s="80"/>
      <c r="HEL332" s="80"/>
      <c r="HEM332" s="80"/>
      <c r="HEN332" s="80"/>
      <c r="HEO332" s="80"/>
      <c r="HEP332" s="80"/>
      <c r="HEQ332" s="80"/>
      <c r="HER332" s="80"/>
      <c r="HES332" s="80"/>
      <c r="HET332" s="80"/>
      <c r="HEU332" s="80"/>
      <c r="HEV332" s="80"/>
      <c r="HEW332" s="80"/>
      <c r="HEX332" s="80"/>
      <c r="HEY332" s="80"/>
      <c r="HEZ332" s="80"/>
      <c r="HFA332" s="80"/>
      <c r="HFB332" s="80"/>
      <c r="HFC332" s="80"/>
      <c r="HFD332" s="80"/>
      <c r="HFE332" s="80"/>
      <c r="HFF332" s="80"/>
      <c r="HFG332" s="80"/>
      <c r="HFH332" s="80"/>
      <c r="HFI332" s="80"/>
      <c r="HFJ332" s="80"/>
      <c r="HFK332" s="80"/>
      <c r="HFL332" s="80"/>
      <c r="HFM332" s="80"/>
      <c r="HFN332" s="80"/>
      <c r="HFO332" s="80"/>
      <c r="HFP332" s="80"/>
      <c r="HFQ332" s="80"/>
      <c r="HFR332" s="80"/>
      <c r="HFS332" s="80"/>
      <c r="HFT332" s="80"/>
      <c r="HFU332" s="80"/>
      <c r="HFV332" s="80"/>
      <c r="HFW332" s="80"/>
      <c r="HFX332" s="80"/>
      <c r="HFY332" s="80"/>
      <c r="HFZ332" s="80"/>
      <c r="HGA332" s="80"/>
      <c r="HGB332" s="80"/>
      <c r="HGC332" s="80"/>
      <c r="HGD332" s="80"/>
      <c r="HGE332" s="80"/>
      <c r="HGF332" s="80"/>
      <c r="HGG332" s="80"/>
      <c r="HGH332" s="80"/>
      <c r="HGI332" s="80"/>
      <c r="HGJ332" s="80"/>
      <c r="HGK332" s="80"/>
      <c r="HGL332" s="80"/>
      <c r="HGM332" s="80"/>
      <c r="HGN332" s="80"/>
      <c r="HGO332" s="80"/>
      <c r="HGP332" s="80"/>
      <c r="HGQ332" s="80"/>
      <c r="HGR332" s="80"/>
      <c r="HGS332" s="80"/>
      <c r="HGT332" s="80"/>
      <c r="HGU332" s="80"/>
      <c r="HGV332" s="80"/>
      <c r="HGW332" s="80"/>
      <c r="HGX332" s="80"/>
      <c r="HGY332" s="80"/>
      <c r="HGZ332" s="80"/>
      <c r="HHA332" s="80"/>
      <c r="HHB332" s="80"/>
      <c r="HHC332" s="80"/>
      <c r="HHD332" s="80"/>
      <c r="HHE332" s="80"/>
      <c r="HHF332" s="80"/>
      <c r="HHG332" s="80"/>
      <c r="HHH332" s="80"/>
      <c r="HHI332" s="80"/>
      <c r="HHJ332" s="80"/>
      <c r="HHK332" s="80"/>
      <c r="HHL332" s="80"/>
      <c r="HHM332" s="80"/>
      <c r="HHN332" s="80"/>
      <c r="HHO332" s="80"/>
      <c r="HHP332" s="80"/>
      <c r="HHQ332" s="80"/>
      <c r="HHR332" s="80"/>
      <c r="HHS332" s="80"/>
      <c r="HHT332" s="80"/>
      <c r="HHU332" s="80"/>
      <c r="HHV332" s="80"/>
      <c r="HHW332" s="80"/>
      <c r="HHX332" s="80"/>
      <c r="HHY332" s="80"/>
      <c r="HHZ332" s="80"/>
      <c r="HIA332" s="80"/>
      <c r="HIB332" s="80"/>
      <c r="HIC332" s="80"/>
      <c r="HID332" s="80"/>
      <c r="HIE332" s="80"/>
      <c r="HIF332" s="80"/>
      <c r="HIG332" s="80"/>
      <c r="HIH332" s="80"/>
      <c r="HII332" s="80"/>
      <c r="HIJ332" s="80"/>
      <c r="HIK332" s="80"/>
      <c r="HIL332" s="80"/>
      <c r="HIM332" s="80"/>
      <c r="HIN332" s="80"/>
      <c r="HIO332" s="80"/>
      <c r="HIP332" s="80"/>
      <c r="HIQ332" s="80"/>
      <c r="HIR332" s="80"/>
      <c r="HIS332" s="80"/>
      <c r="HIT332" s="80"/>
      <c r="HIU332" s="80"/>
      <c r="HIV332" s="80"/>
      <c r="HIW332" s="80"/>
      <c r="HIX332" s="80"/>
      <c r="HIY332" s="80"/>
      <c r="HIZ332" s="80"/>
      <c r="HJA332" s="80"/>
      <c r="HJB332" s="80"/>
      <c r="HJC332" s="80"/>
      <c r="HJD332" s="80"/>
      <c r="HJE332" s="80"/>
      <c r="HJF332" s="80"/>
      <c r="HJG332" s="80"/>
      <c r="HJH332" s="80"/>
      <c r="HJI332" s="80"/>
      <c r="HJJ332" s="80"/>
      <c r="HJK332" s="80"/>
      <c r="HJL332" s="80"/>
      <c r="HJM332" s="80"/>
      <c r="HJN332" s="80"/>
      <c r="HJO332" s="80"/>
      <c r="HJP332" s="80"/>
      <c r="HJQ332" s="80"/>
      <c r="HJR332" s="80"/>
      <c r="HJS332" s="80"/>
      <c r="HJT332" s="80"/>
      <c r="HJU332" s="80"/>
      <c r="HJV332" s="80"/>
      <c r="HJW332" s="80"/>
      <c r="HJX332" s="80"/>
      <c r="HJY332" s="80"/>
      <c r="HJZ332" s="80"/>
      <c r="HKA332" s="80"/>
      <c r="HKB332" s="80"/>
      <c r="HKC332" s="80"/>
      <c r="HKD332" s="80"/>
      <c r="HKE332" s="80"/>
      <c r="HKF332" s="80"/>
      <c r="HKG332" s="80"/>
      <c r="HKH332" s="80"/>
      <c r="HKI332" s="80"/>
      <c r="HKJ332" s="80"/>
      <c r="HKK332" s="80"/>
      <c r="HKL332" s="80"/>
      <c r="HKM332" s="80"/>
      <c r="HKN332" s="80"/>
      <c r="HKO332" s="80"/>
      <c r="HKP332" s="80"/>
      <c r="HKQ332" s="80"/>
      <c r="HKR332" s="80"/>
      <c r="HKS332" s="80"/>
      <c r="HKT332" s="80"/>
      <c r="HKU332" s="80"/>
      <c r="HKV332" s="80"/>
      <c r="HKW332" s="80"/>
      <c r="HKX332" s="80"/>
      <c r="HKY332" s="80"/>
      <c r="HKZ332" s="80"/>
      <c r="HLA332" s="80"/>
      <c r="HLB332" s="80"/>
      <c r="HLC332" s="80"/>
      <c r="HLD332" s="80"/>
      <c r="HLE332" s="80"/>
      <c r="HLF332" s="80"/>
      <c r="HLG332" s="80"/>
      <c r="HLH332" s="80"/>
      <c r="HLI332" s="80"/>
      <c r="HLJ332" s="80"/>
      <c r="HLK332" s="80"/>
      <c r="HLL332" s="80"/>
      <c r="HLM332" s="80"/>
      <c r="HLN332" s="80"/>
      <c r="HLO332" s="80"/>
      <c r="HLP332" s="80"/>
      <c r="HLQ332" s="80"/>
      <c r="HLR332" s="80"/>
      <c r="HLS332" s="80"/>
      <c r="HLT332" s="80"/>
      <c r="HLU332" s="80"/>
      <c r="HLV332" s="80"/>
      <c r="HLW332" s="80"/>
      <c r="HLX332" s="80"/>
      <c r="HLY332" s="80"/>
      <c r="HLZ332" s="80"/>
      <c r="HMA332" s="80"/>
      <c r="HMB332" s="80"/>
      <c r="HMC332" s="80"/>
      <c r="HMD332" s="80"/>
      <c r="HME332" s="80"/>
      <c r="HMF332" s="80"/>
      <c r="HMG332" s="80"/>
      <c r="HMH332" s="80"/>
      <c r="HMI332" s="80"/>
      <c r="HMJ332" s="80"/>
      <c r="HMK332" s="80"/>
      <c r="HML332" s="80"/>
      <c r="HMM332" s="80"/>
      <c r="HMN332" s="80"/>
      <c r="HMO332" s="80"/>
      <c r="HMP332" s="80"/>
      <c r="HMQ332" s="80"/>
      <c r="HMR332" s="80"/>
      <c r="HMS332" s="80"/>
      <c r="HMT332" s="80"/>
      <c r="HMU332" s="80"/>
      <c r="HMV332" s="80"/>
      <c r="HMW332" s="80"/>
      <c r="HMX332" s="80"/>
      <c r="HMY332" s="80"/>
      <c r="HMZ332" s="80"/>
      <c r="HNA332" s="80"/>
      <c r="HNB332" s="80"/>
      <c r="HNC332" s="80"/>
      <c r="HND332" s="80"/>
      <c r="HNE332" s="80"/>
      <c r="HNF332" s="80"/>
      <c r="HNG332" s="80"/>
      <c r="HNH332" s="80"/>
      <c r="HNI332" s="80"/>
      <c r="HNJ332" s="80"/>
      <c r="HNK332" s="80"/>
      <c r="HNL332" s="80"/>
      <c r="HNM332" s="80"/>
      <c r="HNN332" s="80"/>
      <c r="HNO332" s="80"/>
      <c r="HNP332" s="80"/>
      <c r="HNQ332" s="80"/>
      <c r="HNR332" s="80"/>
      <c r="HNS332" s="80"/>
      <c r="HNT332" s="80"/>
      <c r="HNU332" s="80"/>
      <c r="HNV332" s="80"/>
      <c r="HNW332" s="80"/>
      <c r="HNX332" s="80"/>
      <c r="HNY332" s="80"/>
      <c r="HNZ332" s="80"/>
      <c r="HOA332" s="80"/>
      <c r="HOB332" s="80"/>
      <c r="HOC332" s="80"/>
      <c r="HOD332" s="80"/>
      <c r="HOE332" s="80"/>
      <c r="HOF332" s="80"/>
      <c r="HOG332" s="80"/>
      <c r="HOH332" s="80"/>
      <c r="HOI332" s="80"/>
      <c r="HOJ332" s="80"/>
      <c r="HOK332" s="80"/>
      <c r="HOL332" s="80"/>
      <c r="HOM332" s="80"/>
      <c r="HON332" s="80"/>
      <c r="HOO332" s="80"/>
      <c r="HOP332" s="80"/>
      <c r="HOQ332" s="80"/>
      <c r="HOR332" s="80"/>
      <c r="HOS332" s="80"/>
      <c r="HOT332" s="80"/>
      <c r="HOU332" s="80"/>
      <c r="HOV332" s="80"/>
      <c r="HOW332" s="80"/>
      <c r="HOX332" s="80"/>
      <c r="HOY332" s="80"/>
      <c r="HOZ332" s="80"/>
      <c r="HPA332" s="80"/>
      <c r="HPB332" s="80"/>
      <c r="HPC332" s="80"/>
      <c r="HPD332" s="80"/>
      <c r="HPE332" s="80"/>
      <c r="HPF332" s="80"/>
      <c r="HPG332" s="80"/>
      <c r="HPH332" s="80"/>
      <c r="HPI332" s="80"/>
      <c r="HPJ332" s="80"/>
      <c r="HPK332" s="80"/>
      <c r="HPL332" s="80"/>
      <c r="HPM332" s="80"/>
      <c r="HPN332" s="80"/>
      <c r="HPO332" s="80"/>
      <c r="HPP332" s="80"/>
      <c r="HPQ332" s="80"/>
      <c r="HPR332" s="80"/>
      <c r="HPS332" s="80"/>
      <c r="HPT332" s="80"/>
      <c r="HPU332" s="80"/>
      <c r="HPV332" s="80"/>
      <c r="HPW332" s="80"/>
      <c r="HPX332" s="80"/>
      <c r="HPY332" s="80"/>
      <c r="HPZ332" s="80"/>
      <c r="HQA332" s="80"/>
      <c r="HQB332" s="80"/>
      <c r="HQC332" s="80"/>
      <c r="HQD332" s="80"/>
      <c r="HQE332" s="80"/>
      <c r="HQF332" s="80"/>
      <c r="HQG332" s="80"/>
      <c r="HQH332" s="80"/>
      <c r="HQI332" s="80"/>
      <c r="HQJ332" s="80"/>
      <c r="HQK332" s="80"/>
      <c r="HQL332" s="80"/>
      <c r="HQM332" s="80"/>
      <c r="HQN332" s="80"/>
      <c r="HQO332" s="80"/>
      <c r="HQP332" s="80"/>
      <c r="HQQ332" s="80"/>
      <c r="HQR332" s="80"/>
      <c r="HQS332" s="80"/>
      <c r="HQT332" s="80"/>
      <c r="HQU332" s="80"/>
      <c r="HQV332" s="80"/>
      <c r="HQW332" s="80"/>
      <c r="HQX332" s="80"/>
      <c r="HQY332" s="80"/>
      <c r="HQZ332" s="80"/>
      <c r="HRA332" s="80"/>
      <c r="HRB332" s="80"/>
      <c r="HRC332" s="80"/>
      <c r="HRD332" s="80"/>
      <c r="HRE332" s="80"/>
      <c r="HRF332" s="80"/>
      <c r="HRG332" s="80"/>
      <c r="HRH332" s="80"/>
      <c r="HRI332" s="80"/>
      <c r="HRJ332" s="80"/>
      <c r="HRK332" s="80"/>
      <c r="HRL332" s="80"/>
      <c r="HRM332" s="80"/>
      <c r="HRN332" s="80"/>
      <c r="HRO332" s="80"/>
      <c r="HRP332" s="80"/>
      <c r="HRQ332" s="80"/>
      <c r="HRR332" s="80"/>
      <c r="HRS332" s="80"/>
      <c r="HRT332" s="80"/>
      <c r="HRU332" s="80"/>
      <c r="HRV332" s="80"/>
      <c r="HRW332" s="80"/>
      <c r="HRX332" s="80"/>
      <c r="HRY332" s="80"/>
      <c r="HRZ332" s="80"/>
      <c r="HSA332" s="80"/>
      <c r="HSB332" s="80"/>
      <c r="HSC332" s="80"/>
      <c r="HSD332" s="80"/>
      <c r="HSE332" s="80"/>
      <c r="HSF332" s="80"/>
      <c r="HSG332" s="80"/>
      <c r="HSH332" s="80"/>
      <c r="HSI332" s="80"/>
      <c r="HSJ332" s="80"/>
      <c r="HSK332" s="80"/>
      <c r="HSL332" s="80"/>
      <c r="HSM332" s="80"/>
      <c r="HSN332" s="80"/>
      <c r="HSO332" s="80"/>
      <c r="HSP332" s="80"/>
      <c r="HSQ332" s="80"/>
      <c r="HSR332" s="80"/>
      <c r="HSS332" s="80"/>
      <c r="HST332" s="80"/>
      <c r="HSU332" s="80"/>
      <c r="HSV332" s="80"/>
      <c r="HSW332" s="80"/>
      <c r="HSX332" s="80"/>
      <c r="HSY332" s="80"/>
      <c r="HSZ332" s="80"/>
      <c r="HTA332" s="80"/>
      <c r="HTB332" s="80"/>
      <c r="HTC332" s="80"/>
      <c r="HTD332" s="80"/>
      <c r="HTE332" s="80"/>
      <c r="HTF332" s="80"/>
      <c r="HTG332" s="80"/>
      <c r="HTH332" s="80"/>
      <c r="HTI332" s="80"/>
      <c r="HTJ332" s="80"/>
      <c r="HTK332" s="80"/>
      <c r="HTL332" s="80"/>
      <c r="HTM332" s="80"/>
      <c r="HTN332" s="80"/>
      <c r="HTO332" s="80"/>
      <c r="HTP332" s="80"/>
      <c r="HTQ332" s="80"/>
      <c r="HTR332" s="80"/>
      <c r="HTS332" s="80"/>
      <c r="HTT332" s="80"/>
      <c r="HTU332" s="80"/>
      <c r="HTV332" s="80"/>
      <c r="HTW332" s="80"/>
      <c r="HTX332" s="80"/>
      <c r="HTY332" s="80"/>
      <c r="HTZ332" s="80"/>
      <c r="HUA332" s="80"/>
      <c r="HUB332" s="80"/>
      <c r="HUC332" s="80"/>
      <c r="HUD332" s="80"/>
      <c r="HUE332" s="80"/>
      <c r="HUF332" s="80"/>
      <c r="HUG332" s="80"/>
      <c r="HUH332" s="80"/>
      <c r="HUI332" s="80"/>
      <c r="HUJ332" s="80"/>
      <c r="HUK332" s="80"/>
      <c r="HUL332" s="80"/>
      <c r="HUM332" s="80"/>
      <c r="HUN332" s="80"/>
      <c r="HUO332" s="80"/>
      <c r="HUP332" s="80"/>
      <c r="HUQ332" s="80"/>
      <c r="HUR332" s="80"/>
      <c r="HUS332" s="80"/>
      <c r="HUT332" s="80"/>
      <c r="HUU332" s="80"/>
      <c r="HUV332" s="80"/>
      <c r="HUW332" s="80"/>
      <c r="HUX332" s="80"/>
      <c r="HUY332" s="80"/>
      <c r="HUZ332" s="80"/>
      <c r="HVA332" s="80"/>
      <c r="HVB332" s="80"/>
      <c r="HVC332" s="80"/>
      <c r="HVD332" s="80"/>
      <c r="HVE332" s="80"/>
      <c r="HVF332" s="80"/>
      <c r="HVG332" s="80"/>
      <c r="HVH332" s="80"/>
      <c r="HVI332" s="80"/>
      <c r="HVJ332" s="80"/>
      <c r="HVK332" s="80"/>
      <c r="HVL332" s="80"/>
      <c r="HVM332" s="80"/>
      <c r="HVN332" s="80"/>
      <c r="HVO332" s="80"/>
      <c r="HVP332" s="80"/>
      <c r="HVQ332" s="80"/>
      <c r="HVR332" s="80"/>
      <c r="HVS332" s="80"/>
      <c r="HVT332" s="80"/>
      <c r="HVU332" s="80"/>
      <c r="HVV332" s="80"/>
      <c r="HVW332" s="80"/>
      <c r="HVX332" s="80"/>
      <c r="HVY332" s="80"/>
      <c r="HVZ332" s="80"/>
      <c r="HWA332" s="80"/>
      <c r="HWB332" s="80"/>
      <c r="HWC332" s="80"/>
      <c r="HWD332" s="80"/>
      <c r="HWE332" s="80"/>
      <c r="HWF332" s="80"/>
      <c r="HWG332" s="80"/>
      <c r="HWH332" s="80"/>
      <c r="HWI332" s="80"/>
      <c r="HWJ332" s="80"/>
      <c r="HWK332" s="80"/>
      <c r="HWL332" s="80"/>
      <c r="HWM332" s="80"/>
      <c r="HWN332" s="80"/>
      <c r="HWO332" s="80"/>
      <c r="HWP332" s="80"/>
      <c r="HWQ332" s="80"/>
      <c r="HWR332" s="80"/>
      <c r="HWS332" s="80"/>
      <c r="HWT332" s="80"/>
      <c r="HWU332" s="80"/>
      <c r="HWV332" s="80"/>
      <c r="HWW332" s="80"/>
      <c r="HWX332" s="80"/>
      <c r="HWY332" s="80"/>
      <c r="HWZ332" s="80"/>
      <c r="HXA332" s="80"/>
      <c r="HXB332" s="80"/>
      <c r="HXC332" s="80"/>
      <c r="HXD332" s="80"/>
      <c r="HXE332" s="80"/>
      <c r="HXF332" s="80"/>
      <c r="HXG332" s="80"/>
      <c r="HXH332" s="80"/>
      <c r="HXI332" s="80"/>
      <c r="HXJ332" s="80"/>
      <c r="HXK332" s="80"/>
      <c r="HXL332" s="80"/>
      <c r="HXM332" s="80"/>
      <c r="HXN332" s="80"/>
      <c r="HXO332" s="80"/>
      <c r="HXP332" s="80"/>
      <c r="HXQ332" s="80"/>
      <c r="HXR332" s="80"/>
      <c r="HXS332" s="80"/>
      <c r="HXT332" s="80"/>
      <c r="HXU332" s="80"/>
      <c r="HXV332" s="80"/>
      <c r="HXW332" s="80"/>
      <c r="HXX332" s="80"/>
      <c r="HXY332" s="80"/>
      <c r="HXZ332" s="80"/>
      <c r="HYA332" s="80"/>
      <c r="HYB332" s="80"/>
      <c r="HYC332" s="80"/>
      <c r="HYD332" s="80"/>
      <c r="HYE332" s="80"/>
      <c r="HYF332" s="80"/>
      <c r="HYG332" s="80"/>
      <c r="HYH332" s="80"/>
      <c r="HYI332" s="80"/>
      <c r="HYJ332" s="80"/>
      <c r="HYK332" s="80"/>
      <c r="HYL332" s="80"/>
      <c r="HYM332" s="80"/>
      <c r="HYN332" s="80"/>
      <c r="HYO332" s="80"/>
      <c r="HYP332" s="80"/>
      <c r="HYQ332" s="80"/>
      <c r="HYR332" s="80"/>
      <c r="HYS332" s="80"/>
      <c r="HYT332" s="80"/>
      <c r="HYU332" s="80"/>
      <c r="HYV332" s="80"/>
      <c r="HYW332" s="80"/>
      <c r="HYX332" s="80"/>
      <c r="HYY332" s="80"/>
      <c r="HYZ332" s="80"/>
      <c r="HZA332" s="80"/>
      <c r="HZB332" s="80"/>
      <c r="HZC332" s="80"/>
      <c r="HZD332" s="80"/>
      <c r="HZE332" s="80"/>
      <c r="HZF332" s="80"/>
      <c r="HZG332" s="80"/>
      <c r="HZH332" s="80"/>
      <c r="HZI332" s="80"/>
      <c r="HZJ332" s="80"/>
      <c r="HZK332" s="80"/>
      <c r="HZL332" s="80"/>
      <c r="HZM332" s="80"/>
      <c r="HZN332" s="80"/>
      <c r="HZO332" s="80"/>
      <c r="HZP332" s="80"/>
      <c r="HZQ332" s="80"/>
      <c r="HZR332" s="80"/>
      <c r="HZS332" s="80"/>
      <c r="HZT332" s="80"/>
      <c r="HZU332" s="80"/>
      <c r="HZV332" s="80"/>
      <c r="HZW332" s="80"/>
      <c r="HZX332" s="80"/>
      <c r="HZY332" s="80"/>
      <c r="HZZ332" s="80"/>
      <c r="IAA332" s="80"/>
      <c r="IAB332" s="80"/>
      <c r="IAC332" s="80"/>
      <c r="IAD332" s="80"/>
      <c r="IAE332" s="80"/>
      <c r="IAF332" s="80"/>
      <c r="IAG332" s="80"/>
      <c r="IAH332" s="80"/>
      <c r="IAI332" s="80"/>
      <c r="IAJ332" s="80"/>
      <c r="IAK332" s="80"/>
      <c r="IAL332" s="80"/>
      <c r="IAM332" s="80"/>
      <c r="IAN332" s="80"/>
      <c r="IAO332" s="80"/>
      <c r="IAP332" s="80"/>
      <c r="IAQ332" s="80"/>
      <c r="IAR332" s="80"/>
      <c r="IAS332" s="80"/>
      <c r="IAT332" s="80"/>
      <c r="IAU332" s="80"/>
      <c r="IAV332" s="80"/>
      <c r="IAW332" s="80"/>
      <c r="IAX332" s="80"/>
      <c r="IAY332" s="80"/>
      <c r="IAZ332" s="80"/>
      <c r="IBA332" s="80"/>
      <c r="IBB332" s="80"/>
      <c r="IBC332" s="80"/>
      <c r="IBD332" s="80"/>
      <c r="IBE332" s="80"/>
      <c r="IBF332" s="80"/>
      <c r="IBG332" s="80"/>
      <c r="IBH332" s="80"/>
      <c r="IBI332" s="80"/>
      <c r="IBJ332" s="80"/>
      <c r="IBK332" s="80"/>
      <c r="IBL332" s="80"/>
      <c r="IBM332" s="80"/>
      <c r="IBN332" s="80"/>
      <c r="IBO332" s="80"/>
      <c r="IBP332" s="80"/>
      <c r="IBQ332" s="80"/>
      <c r="IBR332" s="80"/>
      <c r="IBS332" s="80"/>
      <c r="IBT332" s="80"/>
      <c r="IBU332" s="80"/>
      <c r="IBV332" s="80"/>
      <c r="IBW332" s="80"/>
      <c r="IBX332" s="80"/>
      <c r="IBY332" s="80"/>
      <c r="IBZ332" s="80"/>
      <c r="ICA332" s="80"/>
      <c r="ICB332" s="80"/>
      <c r="ICC332" s="80"/>
      <c r="ICD332" s="80"/>
      <c r="ICE332" s="80"/>
      <c r="ICF332" s="80"/>
      <c r="ICG332" s="80"/>
      <c r="ICH332" s="80"/>
      <c r="ICI332" s="80"/>
      <c r="ICJ332" s="80"/>
      <c r="ICK332" s="80"/>
      <c r="ICL332" s="80"/>
      <c r="ICM332" s="80"/>
      <c r="ICN332" s="80"/>
      <c r="ICO332" s="80"/>
      <c r="ICP332" s="80"/>
      <c r="ICQ332" s="80"/>
      <c r="ICR332" s="80"/>
      <c r="ICS332" s="80"/>
      <c r="ICT332" s="80"/>
      <c r="ICU332" s="80"/>
      <c r="ICV332" s="80"/>
      <c r="ICW332" s="80"/>
      <c r="ICX332" s="80"/>
      <c r="ICY332" s="80"/>
      <c r="ICZ332" s="80"/>
      <c r="IDA332" s="80"/>
      <c r="IDB332" s="80"/>
      <c r="IDC332" s="80"/>
      <c r="IDD332" s="80"/>
      <c r="IDE332" s="80"/>
      <c r="IDF332" s="80"/>
      <c r="IDG332" s="80"/>
      <c r="IDH332" s="80"/>
      <c r="IDI332" s="80"/>
      <c r="IDJ332" s="80"/>
      <c r="IDK332" s="80"/>
      <c r="IDL332" s="80"/>
      <c r="IDM332" s="80"/>
      <c r="IDN332" s="80"/>
      <c r="IDO332" s="80"/>
      <c r="IDP332" s="80"/>
      <c r="IDQ332" s="80"/>
      <c r="IDR332" s="80"/>
      <c r="IDS332" s="80"/>
      <c r="IDT332" s="80"/>
      <c r="IDU332" s="80"/>
      <c r="IDV332" s="80"/>
      <c r="IDW332" s="80"/>
      <c r="IDX332" s="80"/>
      <c r="IDY332" s="80"/>
      <c r="IDZ332" s="80"/>
      <c r="IEA332" s="80"/>
      <c r="IEB332" s="80"/>
      <c r="IEC332" s="80"/>
      <c r="IED332" s="80"/>
      <c r="IEE332" s="80"/>
      <c r="IEF332" s="80"/>
      <c r="IEG332" s="80"/>
      <c r="IEH332" s="80"/>
      <c r="IEI332" s="80"/>
      <c r="IEJ332" s="80"/>
      <c r="IEK332" s="80"/>
      <c r="IEL332" s="80"/>
      <c r="IEM332" s="80"/>
      <c r="IEN332" s="80"/>
      <c r="IEO332" s="80"/>
      <c r="IEP332" s="80"/>
      <c r="IEQ332" s="80"/>
      <c r="IER332" s="80"/>
      <c r="IES332" s="80"/>
      <c r="IET332" s="80"/>
      <c r="IEU332" s="80"/>
      <c r="IEV332" s="80"/>
      <c r="IEW332" s="80"/>
      <c r="IEX332" s="80"/>
      <c r="IEY332" s="80"/>
      <c r="IEZ332" s="80"/>
      <c r="IFA332" s="80"/>
      <c r="IFB332" s="80"/>
      <c r="IFC332" s="80"/>
      <c r="IFD332" s="80"/>
      <c r="IFE332" s="80"/>
      <c r="IFF332" s="80"/>
      <c r="IFG332" s="80"/>
      <c r="IFH332" s="80"/>
      <c r="IFI332" s="80"/>
      <c r="IFJ332" s="80"/>
      <c r="IFK332" s="80"/>
      <c r="IFL332" s="80"/>
      <c r="IFM332" s="80"/>
      <c r="IFN332" s="80"/>
      <c r="IFO332" s="80"/>
      <c r="IFP332" s="80"/>
      <c r="IFQ332" s="80"/>
      <c r="IFR332" s="80"/>
      <c r="IFS332" s="80"/>
      <c r="IFT332" s="80"/>
      <c r="IFU332" s="80"/>
      <c r="IFV332" s="80"/>
      <c r="IFW332" s="80"/>
      <c r="IFX332" s="80"/>
      <c r="IFY332" s="80"/>
      <c r="IFZ332" s="80"/>
      <c r="IGA332" s="80"/>
      <c r="IGB332" s="80"/>
      <c r="IGC332" s="80"/>
      <c r="IGD332" s="80"/>
      <c r="IGE332" s="80"/>
      <c r="IGF332" s="80"/>
      <c r="IGG332" s="80"/>
      <c r="IGH332" s="80"/>
      <c r="IGI332" s="80"/>
      <c r="IGJ332" s="80"/>
      <c r="IGK332" s="80"/>
      <c r="IGL332" s="80"/>
      <c r="IGM332" s="80"/>
      <c r="IGN332" s="80"/>
      <c r="IGO332" s="80"/>
      <c r="IGP332" s="80"/>
      <c r="IGQ332" s="80"/>
      <c r="IGR332" s="80"/>
      <c r="IGS332" s="80"/>
      <c r="IGT332" s="80"/>
      <c r="IGU332" s="80"/>
      <c r="IGV332" s="80"/>
      <c r="IGW332" s="80"/>
      <c r="IGX332" s="80"/>
      <c r="IGY332" s="80"/>
      <c r="IGZ332" s="80"/>
      <c r="IHA332" s="80"/>
      <c r="IHB332" s="80"/>
      <c r="IHC332" s="80"/>
      <c r="IHD332" s="80"/>
      <c r="IHE332" s="80"/>
      <c r="IHF332" s="80"/>
      <c r="IHG332" s="80"/>
      <c r="IHH332" s="80"/>
      <c r="IHI332" s="80"/>
      <c r="IHJ332" s="80"/>
      <c r="IHK332" s="80"/>
      <c r="IHL332" s="80"/>
      <c r="IHM332" s="80"/>
      <c r="IHN332" s="80"/>
      <c r="IHO332" s="80"/>
      <c r="IHP332" s="80"/>
      <c r="IHQ332" s="80"/>
      <c r="IHR332" s="80"/>
      <c r="IHS332" s="80"/>
      <c r="IHT332" s="80"/>
      <c r="IHU332" s="80"/>
      <c r="IHV332" s="80"/>
      <c r="IHW332" s="80"/>
      <c r="IHX332" s="80"/>
      <c r="IHY332" s="80"/>
      <c r="IHZ332" s="80"/>
      <c r="IIA332" s="80"/>
      <c r="IIB332" s="80"/>
      <c r="IIC332" s="80"/>
      <c r="IID332" s="80"/>
      <c r="IIE332" s="80"/>
      <c r="IIF332" s="80"/>
      <c r="IIG332" s="80"/>
      <c r="IIH332" s="80"/>
      <c r="III332" s="80"/>
      <c r="IIJ332" s="80"/>
      <c r="IIK332" s="80"/>
      <c r="IIL332" s="80"/>
      <c r="IIM332" s="80"/>
      <c r="IIN332" s="80"/>
      <c r="IIO332" s="80"/>
      <c r="IIP332" s="80"/>
      <c r="IIQ332" s="80"/>
      <c r="IIR332" s="80"/>
      <c r="IIS332" s="80"/>
      <c r="IIT332" s="80"/>
      <c r="IIU332" s="80"/>
      <c r="IIV332" s="80"/>
      <c r="IIW332" s="80"/>
      <c r="IIX332" s="80"/>
      <c r="IIY332" s="80"/>
      <c r="IIZ332" s="80"/>
      <c r="IJA332" s="80"/>
      <c r="IJB332" s="80"/>
      <c r="IJC332" s="80"/>
      <c r="IJD332" s="80"/>
      <c r="IJE332" s="80"/>
      <c r="IJF332" s="80"/>
      <c r="IJG332" s="80"/>
      <c r="IJH332" s="80"/>
      <c r="IJI332" s="80"/>
      <c r="IJJ332" s="80"/>
      <c r="IJK332" s="80"/>
      <c r="IJL332" s="80"/>
      <c r="IJM332" s="80"/>
      <c r="IJN332" s="80"/>
      <c r="IJO332" s="80"/>
      <c r="IJP332" s="80"/>
      <c r="IJQ332" s="80"/>
      <c r="IJR332" s="80"/>
      <c r="IJS332" s="80"/>
      <c r="IJT332" s="80"/>
      <c r="IJU332" s="80"/>
      <c r="IJV332" s="80"/>
      <c r="IJW332" s="80"/>
      <c r="IJX332" s="80"/>
      <c r="IJY332" s="80"/>
      <c r="IJZ332" s="80"/>
      <c r="IKA332" s="80"/>
      <c r="IKB332" s="80"/>
      <c r="IKC332" s="80"/>
      <c r="IKD332" s="80"/>
      <c r="IKE332" s="80"/>
      <c r="IKF332" s="80"/>
      <c r="IKG332" s="80"/>
      <c r="IKH332" s="80"/>
      <c r="IKI332" s="80"/>
      <c r="IKJ332" s="80"/>
      <c r="IKK332" s="80"/>
      <c r="IKL332" s="80"/>
      <c r="IKM332" s="80"/>
      <c r="IKN332" s="80"/>
      <c r="IKO332" s="80"/>
      <c r="IKP332" s="80"/>
      <c r="IKQ332" s="80"/>
      <c r="IKR332" s="80"/>
      <c r="IKS332" s="80"/>
      <c r="IKT332" s="80"/>
      <c r="IKU332" s="80"/>
      <c r="IKV332" s="80"/>
      <c r="IKW332" s="80"/>
      <c r="IKX332" s="80"/>
      <c r="IKY332" s="80"/>
      <c r="IKZ332" s="80"/>
      <c r="ILA332" s="80"/>
      <c r="ILB332" s="80"/>
      <c r="ILC332" s="80"/>
      <c r="ILD332" s="80"/>
      <c r="ILE332" s="80"/>
      <c r="ILF332" s="80"/>
      <c r="ILG332" s="80"/>
      <c r="ILH332" s="80"/>
      <c r="ILI332" s="80"/>
      <c r="ILJ332" s="80"/>
      <c r="ILK332" s="80"/>
      <c r="ILL332" s="80"/>
      <c r="ILM332" s="80"/>
      <c r="ILN332" s="80"/>
      <c r="ILO332" s="80"/>
      <c r="ILP332" s="80"/>
      <c r="ILQ332" s="80"/>
      <c r="ILR332" s="80"/>
      <c r="ILS332" s="80"/>
      <c r="ILT332" s="80"/>
      <c r="ILU332" s="80"/>
      <c r="ILV332" s="80"/>
      <c r="ILW332" s="80"/>
      <c r="ILX332" s="80"/>
      <c r="ILY332" s="80"/>
      <c r="ILZ332" s="80"/>
      <c r="IMA332" s="80"/>
      <c r="IMB332" s="80"/>
      <c r="IMC332" s="80"/>
      <c r="IMD332" s="80"/>
      <c r="IME332" s="80"/>
      <c r="IMF332" s="80"/>
      <c r="IMG332" s="80"/>
      <c r="IMH332" s="80"/>
      <c r="IMI332" s="80"/>
      <c r="IMJ332" s="80"/>
      <c r="IMK332" s="80"/>
      <c r="IML332" s="80"/>
      <c r="IMM332" s="80"/>
      <c r="IMN332" s="80"/>
      <c r="IMO332" s="80"/>
      <c r="IMP332" s="80"/>
      <c r="IMQ332" s="80"/>
      <c r="IMR332" s="80"/>
      <c r="IMS332" s="80"/>
      <c r="IMT332" s="80"/>
      <c r="IMU332" s="80"/>
      <c r="IMV332" s="80"/>
      <c r="IMW332" s="80"/>
      <c r="IMX332" s="80"/>
      <c r="IMY332" s="80"/>
      <c r="IMZ332" s="80"/>
      <c r="INA332" s="80"/>
      <c r="INB332" s="80"/>
      <c r="INC332" s="80"/>
      <c r="IND332" s="80"/>
      <c r="INE332" s="80"/>
      <c r="INF332" s="80"/>
      <c r="ING332" s="80"/>
      <c r="INH332" s="80"/>
      <c r="INI332" s="80"/>
      <c r="INJ332" s="80"/>
      <c r="INK332" s="80"/>
      <c r="INL332" s="80"/>
      <c r="INM332" s="80"/>
      <c r="INN332" s="80"/>
      <c r="INO332" s="80"/>
      <c r="INP332" s="80"/>
      <c r="INQ332" s="80"/>
      <c r="INR332" s="80"/>
      <c r="INS332" s="80"/>
      <c r="INT332" s="80"/>
      <c r="INU332" s="80"/>
      <c r="INV332" s="80"/>
      <c r="INW332" s="80"/>
      <c r="INX332" s="80"/>
      <c r="INY332" s="80"/>
      <c r="INZ332" s="80"/>
      <c r="IOA332" s="80"/>
      <c r="IOB332" s="80"/>
      <c r="IOC332" s="80"/>
      <c r="IOD332" s="80"/>
      <c r="IOE332" s="80"/>
      <c r="IOF332" s="80"/>
      <c r="IOG332" s="80"/>
      <c r="IOH332" s="80"/>
      <c r="IOI332" s="80"/>
      <c r="IOJ332" s="80"/>
      <c r="IOK332" s="80"/>
      <c r="IOL332" s="80"/>
      <c r="IOM332" s="80"/>
      <c r="ION332" s="80"/>
      <c r="IOO332" s="80"/>
      <c r="IOP332" s="80"/>
      <c r="IOQ332" s="80"/>
      <c r="IOR332" s="80"/>
      <c r="IOS332" s="80"/>
      <c r="IOT332" s="80"/>
      <c r="IOU332" s="80"/>
      <c r="IOV332" s="80"/>
      <c r="IOW332" s="80"/>
      <c r="IOX332" s="80"/>
      <c r="IOY332" s="80"/>
      <c r="IOZ332" s="80"/>
      <c r="IPA332" s="80"/>
      <c r="IPB332" s="80"/>
      <c r="IPC332" s="80"/>
      <c r="IPD332" s="80"/>
      <c r="IPE332" s="80"/>
      <c r="IPF332" s="80"/>
      <c r="IPG332" s="80"/>
      <c r="IPH332" s="80"/>
      <c r="IPI332" s="80"/>
      <c r="IPJ332" s="80"/>
      <c r="IPK332" s="80"/>
      <c r="IPL332" s="80"/>
      <c r="IPM332" s="80"/>
      <c r="IPN332" s="80"/>
      <c r="IPO332" s="80"/>
      <c r="IPP332" s="80"/>
      <c r="IPQ332" s="80"/>
      <c r="IPR332" s="80"/>
      <c r="IPS332" s="80"/>
      <c r="IPT332" s="80"/>
      <c r="IPU332" s="80"/>
      <c r="IPV332" s="80"/>
      <c r="IPW332" s="80"/>
      <c r="IPX332" s="80"/>
      <c r="IPY332" s="80"/>
      <c r="IPZ332" s="80"/>
      <c r="IQA332" s="80"/>
      <c r="IQB332" s="80"/>
      <c r="IQC332" s="80"/>
      <c r="IQD332" s="80"/>
      <c r="IQE332" s="80"/>
      <c r="IQF332" s="80"/>
      <c r="IQG332" s="80"/>
      <c r="IQH332" s="80"/>
      <c r="IQI332" s="80"/>
      <c r="IQJ332" s="80"/>
      <c r="IQK332" s="80"/>
      <c r="IQL332" s="80"/>
      <c r="IQM332" s="80"/>
      <c r="IQN332" s="80"/>
      <c r="IQO332" s="80"/>
      <c r="IQP332" s="80"/>
      <c r="IQQ332" s="80"/>
      <c r="IQR332" s="80"/>
      <c r="IQS332" s="80"/>
      <c r="IQT332" s="80"/>
      <c r="IQU332" s="80"/>
      <c r="IQV332" s="80"/>
      <c r="IQW332" s="80"/>
      <c r="IQX332" s="80"/>
      <c r="IQY332" s="80"/>
      <c r="IQZ332" s="80"/>
      <c r="IRA332" s="80"/>
      <c r="IRB332" s="80"/>
      <c r="IRC332" s="80"/>
      <c r="IRD332" s="80"/>
      <c r="IRE332" s="80"/>
      <c r="IRF332" s="80"/>
      <c r="IRG332" s="80"/>
      <c r="IRH332" s="80"/>
      <c r="IRI332" s="80"/>
      <c r="IRJ332" s="80"/>
      <c r="IRK332" s="80"/>
      <c r="IRL332" s="80"/>
      <c r="IRM332" s="80"/>
      <c r="IRN332" s="80"/>
      <c r="IRO332" s="80"/>
      <c r="IRP332" s="80"/>
      <c r="IRQ332" s="80"/>
      <c r="IRR332" s="80"/>
      <c r="IRS332" s="80"/>
      <c r="IRT332" s="80"/>
      <c r="IRU332" s="80"/>
      <c r="IRV332" s="80"/>
      <c r="IRW332" s="80"/>
      <c r="IRX332" s="80"/>
      <c r="IRY332" s="80"/>
      <c r="IRZ332" s="80"/>
      <c r="ISA332" s="80"/>
      <c r="ISB332" s="80"/>
      <c r="ISC332" s="80"/>
      <c r="ISD332" s="80"/>
      <c r="ISE332" s="80"/>
      <c r="ISF332" s="80"/>
      <c r="ISG332" s="80"/>
      <c r="ISH332" s="80"/>
      <c r="ISI332" s="80"/>
      <c r="ISJ332" s="80"/>
      <c r="ISK332" s="80"/>
      <c r="ISL332" s="80"/>
      <c r="ISM332" s="80"/>
      <c r="ISN332" s="80"/>
      <c r="ISO332" s="80"/>
      <c r="ISP332" s="80"/>
      <c r="ISQ332" s="80"/>
      <c r="ISR332" s="80"/>
      <c r="ISS332" s="80"/>
      <c r="IST332" s="80"/>
      <c r="ISU332" s="80"/>
      <c r="ISV332" s="80"/>
      <c r="ISW332" s="80"/>
      <c r="ISX332" s="80"/>
      <c r="ISY332" s="80"/>
      <c r="ISZ332" s="80"/>
      <c r="ITA332" s="80"/>
      <c r="ITB332" s="80"/>
      <c r="ITC332" s="80"/>
      <c r="ITD332" s="80"/>
      <c r="ITE332" s="80"/>
      <c r="ITF332" s="80"/>
      <c r="ITG332" s="80"/>
      <c r="ITH332" s="80"/>
      <c r="ITI332" s="80"/>
      <c r="ITJ332" s="80"/>
      <c r="ITK332" s="80"/>
      <c r="ITL332" s="80"/>
      <c r="ITM332" s="80"/>
      <c r="ITN332" s="80"/>
      <c r="ITO332" s="80"/>
      <c r="ITP332" s="80"/>
      <c r="ITQ332" s="80"/>
      <c r="ITR332" s="80"/>
      <c r="ITS332" s="80"/>
      <c r="ITT332" s="80"/>
      <c r="ITU332" s="80"/>
      <c r="ITV332" s="80"/>
      <c r="ITW332" s="80"/>
      <c r="ITX332" s="80"/>
      <c r="ITY332" s="80"/>
      <c r="ITZ332" s="80"/>
      <c r="IUA332" s="80"/>
      <c r="IUB332" s="80"/>
      <c r="IUC332" s="80"/>
      <c r="IUD332" s="80"/>
      <c r="IUE332" s="80"/>
      <c r="IUF332" s="80"/>
      <c r="IUG332" s="80"/>
      <c r="IUH332" s="80"/>
      <c r="IUI332" s="80"/>
      <c r="IUJ332" s="80"/>
      <c r="IUK332" s="80"/>
      <c r="IUL332" s="80"/>
      <c r="IUM332" s="80"/>
      <c r="IUN332" s="80"/>
      <c r="IUO332" s="80"/>
      <c r="IUP332" s="80"/>
      <c r="IUQ332" s="80"/>
      <c r="IUR332" s="80"/>
      <c r="IUS332" s="80"/>
      <c r="IUT332" s="80"/>
      <c r="IUU332" s="80"/>
      <c r="IUV332" s="80"/>
      <c r="IUW332" s="80"/>
      <c r="IUX332" s="80"/>
      <c r="IUY332" s="80"/>
      <c r="IUZ332" s="80"/>
      <c r="IVA332" s="80"/>
      <c r="IVB332" s="80"/>
      <c r="IVC332" s="80"/>
      <c r="IVD332" s="80"/>
      <c r="IVE332" s="80"/>
      <c r="IVF332" s="80"/>
      <c r="IVG332" s="80"/>
      <c r="IVH332" s="80"/>
      <c r="IVI332" s="80"/>
      <c r="IVJ332" s="80"/>
      <c r="IVK332" s="80"/>
      <c r="IVL332" s="80"/>
      <c r="IVM332" s="80"/>
      <c r="IVN332" s="80"/>
      <c r="IVO332" s="80"/>
      <c r="IVP332" s="80"/>
      <c r="IVQ332" s="80"/>
      <c r="IVR332" s="80"/>
      <c r="IVS332" s="80"/>
      <c r="IVT332" s="80"/>
      <c r="IVU332" s="80"/>
      <c r="IVV332" s="80"/>
      <c r="IVW332" s="80"/>
      <c r="IVX332" s="80"/>
      <c r="IVY332" s="80"/>
      <c r="IVZ332" s="80"/>
      <c r="IWA332" s="80"/>
      <c r="IWB332" s="80"/>
      <c r="IWC332" s="80"/>
      <c r="IWD332" s="80"/>
      <c r="IWE332" s="80"/>
      <c r="IWF332" s="80"/>
      <c r="IWG332" s="80"/>
      <c r="IWH332" s="80"/>
      <c r="IWI332" s="80"/>
      <c r="IWJ332" s="80"/>
      <c r="IWK332" s="80"/>
      <c r="IWL332" s="80"/>
      <c r="IWM332" s="80"/>
      <c r="IWN332" s="80"/>
      <c r="IWO332" s="80"/>
      <c r="IWP332" s="80"/>
      <c r="IWQ332" s="80"/>
      <c r="IWR332" s="80"/>
      <c r="IWS332" s="80"/>
      <c r="IWT332" s="80"/>
      <c r="IWU332" s="80"/>
      <c r="IWV332" s="80"/>
      <c r="IWW332" s="80"/>
      <c r="IWX332" s="80"/>
      <c r="IWY332" s="80"/>
      <c r="IWZ332" s="80"/>
      <c r="IXA332" s="80"/>
      <c r="IXB332" s="80"/>
      <c r="IXC332" s="80"/>
      <c r="IXD332" s="80"/>
      <c r="IXE332" s="80"/>
      <c r="IXF332" s="80"/>
      <c r="IXG332" s="80"/>
      <c r="IXH332" s="80"/>
      <c r="IXI332" s="80"/>
      <c r="IXJ332" s="80"/>
      <c r="IXK332" s="80"/>
      <c r="IXL332" s="80"/>
      <c r="IXM332" s="80"/>
      <c r="IXN332" s="80"/>
      <c r="IXO332" s="80"/>
      <c r="IXP332" s="80"/>
      <c r="IXQ332" s="80"/>
      <c r="IXR332" s="80"/>
      <c r="IXS332" s="80"/>
      <c r="IXT332" s="80"/>
      <c r="IXU332" s="80"/>
      <c r="IXV332" s="80"/>
      <c r="IXW332" s="80"/>
      <c r="IXX332" s="80"/>
      <c r="IXY332" s="80"/>
      <c r="IXZ332" s="80"/>
      <c r="IYA332" s="80"/>
      <c r="IYB332" s="80"/>
      <c r="IYC332" s="80"/>
      <c r="IYD332" s="80"/>
      <c r="IYE332" s="80"/>
      <c r="IYF332" s="80"/>
      <c r="IYG332" s="80"/>
      <c r="IYH332" s="80"/>
      <c r="IYI332" s="80"/>
      <c r="IYJ332" s="80"/>
      <c r="IYK332" s="80"/>
      <c r="IYL332" s="80"/>
      <c r="IYM332" s="80"/>
      <c r="IYN332" s="80"/>
      <c r="IYO332" s="80"/>
      <c r="IYP332" s="80"/>
      <c r="IYQ332" s="80"/>
      <c r="IYR332" s="80"/>
      <c r="IYS332" s="80"/>
      <c r="IYT332" s="80"/>
      <c r="IYU332" s="80"/>
      <c r="IYV332" s="80"/>
      <c r="IYW332" s="80"/>
      <c r="IYX332" s="80"/>
      <c r="IYY332" s="80"/>
      <c r="IYZ332" s="80"/>
      <c r="IZA332" s="80"/>
      <c r="IZB332" s="80"/>
      <c r="IZC332" s="80"/>
      <c r="IZD332" s="80"/>
      <c r="IZE332" s="80"/>
      <c r="IZF332" s="80"/>
      <c r="IZG332" s="80"/>
      <c r="IZH332" s="80"/>
      <c r="IZI332" s="80"/>
      <c r="IZJ332" s="80"/>
      <c r="IZK332" s="80"/>
      <c r="IZL332" s="80"/>
      <c r="IZM332" s="80"/>
      <c r="IZN332" s="80"/>
      <c r="IZO332" s="80"/>
      <c r="IZP332" s="80"/>
      <c r="IZQ332" s="80"/>
      <c r="IZR332" s="80"/>
      <c r="IZS332" s="80"/>
      <c r="IZT332" s="80"/>
      <c r="IZU332" s="80"/>
      <c r="IZV332" s="80"/>
      <c r="IZW332" s="80"/>
      <c r="IZX332" s="80"/>
      <c r="IZY332" s="80"/>
      <c r="IZZ332" s="80"/>
      <c r="JAA332" s="80"/>
      <c r="JAB332" s="80"/>
      <c r="JAC332" s="80"/>
      <c r="JAD332" s="80"/>
      <c r="JAE332" s="80"/>
      <c r="JAF332" s="80"/>
      <c r="JAG332" s="80"/>
      <c r="JAH332" s="80"/>
      <c r="JAI332" s="80"/>
      <c r="JAJ332" s="80"/>
      <c r="JAK332" s="80"/>
      <c r="JAL332" s="80"/>
      <c r="JAM332" s="80"/>
      <c r="JAN332" s="80"/>
      <c r="JAO332" s="80"/>
      <c r="JAP332" s="80"/>
      <c r="JAQ332" s="80"/>
      <c r="JAR332" s="80"/>
      <c r="JAS332" s="80"/>
      <c r="JAT332" s="80"/>
      <c r="JAU332" s="80"/>
      <c r="JAV332" s="80"/>
      <c r="JAW332" s="80"/>
      <c r="JAX332" s="80"/>
      <c r="JAY332" s="80"/>
      <c r="JAZ332" s="80"/>
      <c r="JBA332" s="80"/>
      <c r="JBB332" s="80"/>
      <c r="JBC332" s="80"/>
      <c r="JBD332" s="80"/>
      <c r="JBE332" s="80"/>
      <c r="JBF332" s="80"/>
      <c r="JBG332" s="80"/>
      <c r="JBH332" s="80"/>
      <c r="JBI332" s="80"/>
      <c r="JBJ332" s="80"/>
      <c r="JBK332" s="80"/>
      <c r="JBL332" s="80"/>
      <c r="JBM332" s="80"/>
      <c r="JBN332" s="80"/>
      <c r="JBO332" s="80"/>
      <c r="JBP332" s="80"/>
      <c r="JBQ332" s="80"/>
      <c r="JBR332" s="80"/>
      <c r="JBS332" s="80"/>
      <c r="JBT332" s="80"/>
      <c r="JBU332" s="80"/>
      <c r="JBV332" s="80"/>
      <c r="JBW332" s="80"/>
      <c r="JBX332" s="80"/>
      <c r="JBY332" s="80"/>
      <c r="JBZ332" s="80"/>
      <c r="JCA332" s="80"/>
      <c r="JCB332" s="80"/>
      <c r="JCC332" s="80"/>
      <c r="JCD332" s="80"/>
      <c r="JCE332" s="80"/>
      <c r="JCF332" s="80"/>
      <c r="JCG332" s="80"/>
      <c r="JCH332" s="80"/>
      <c r="JCI332" s="80"/>
      <c r="JCJ332" s="80"/>
      <c r="JCK332" s="80"/>
      <c r="JCL332" s="80"/>
      <c r="JCM332" s="80"/>
      <c r="JCN332" s="80"/>
      <c r="JCO332" s="80"/>
      <c r="JCP332" s="80"/>
      <c r="JCQ332" s="80"/>
      <c r="JCR332" s="80"/>
      <c r="JCS332" s="80"/>
      <c r="JCT332" s="80"/>
      <c r="JCU332" s="80"/>
      <c r="JCV332" s="80"/>
      <c r="JCW332" s="80"/>
      <c r="JCX332" s="80"/>
      <c r="JCY332" s="80"/>
      <c r="JCZ332" s="80"/>
      <c r="JDA332" s="80"/>
      <c r="JDB332" s="80"/>
      <c r="JDC332" s="80"/>
      <c r="JDD332" s="80"/>
      <c r="JDE332" s="80"/>
      <c r="JDF332" s="80"/>
      <c r="JDG332" s="80"/>
      <c r="JDH332" s="80"/>
      <c r="JDI332" s="80"/>
      <c r="JDJ332" s="80"/>
      <c r="JDK332" s="80"/>
      <c r="JDL332" s="80"/>
      <c r="JDM332" s="80"/>
      <c r="JDN332" s="80"/>
      <c r="JDO332" s="80"/>
      <c r="JDP332" s="80"/>
      <c r="JDQ332" s="80"/>
      <c r="JDR332" s="80"/>
      <c r="JDS332" s="80"/>
      <c r="JDT332" s="80"/>
      <c r="JDU332" s="80"/>
      <c r="JDV332" s="80"/>
      <c r="JDW332" s="80"/>
      <c r="JDX332" s="80"/>
      <c r="JDY332" s="80"/>
      <c r="JDZ332" s="80"/>
      <c r="JEA332" s="80"/>
      <c r="JEB332" s="80"/>
      <c r="JEC332" s="80"/>
      <c r="JED332" s="80"/>
      <c r="JEE332" s="80"/>
      <c r="JEF332" s="80"/>
      <c r="JEG332" s="80"/>
      <c r="JEH332" s="80"/>
      <c r="JEI332" s="80"/>
      <c r="JEJ332" s="80"/>
      <c r="JEK332" s="80"/>
      <c r="JEL332" s="80"/>
      <c r="JEM332" s="80"/>
      <c r="JEN332" s="80"/>
      <c r="JEO332" s="80"/>
      <c r="JEP332" s="80"/>
      <c r="JEQ332" s="80"/>
      <c r="JER332" s="80"/>
      <c r="JES332" s="80"/>
      <c r="JET332" s="80"/>
      <c r="JEU332" s="80"/>
      <c r="JEV332" s="80"/>
      <c r="JEW332" s="80"/>
      <c r="JEX332" s="80"/>
      <c r="JEY332" s="80"/>
      <c r="JEZ332" s="80"/>
      <c r="JFA332" s="80"/>
      <c r="JFB332" s="80"/>
      <c r="JFC332" s="80"/>
      <c r="JFD332" s="80"/>
      <c r="JFE332" s="80"/>
      <c r="JFF332" s="80"/>
      <c r="JFG332" s="80"/>
      <c r="JFH332" s="80"/>
      <c r="JFI332" s="80"/>
      <c r="JFJ332" s="80"/>
      <c r="JFK332" s="80"/>
      <c r="JFL332" s="80"/>
      <c r="JFM332" s="80"/>
      <c r="JFN332" s="80"/>
      <c r="JFO332" s="80"/>
      <c r="JFP332" s="80"/>
      <c r="JFQ332" s="80"/>
      <c r="JFR332" s="80"/>
      <c r="JFS332" s="80"/>
      <c r="JFT332" s="80"/>
      <c r="JFU332" s="80"/>
      <c r="JFV332" s="80"/>
      <c r="JFW332" s="80"/>
      <c r="JFX332" s="80"/>
      <c r="JFY332" s="80"/>
      <c r="JFZ332" s="80"/>
      <c r="JGA332" s="80"/>
      <c r="JGB332" s="80"/>
      <c r="JGC332" s="80"/>
      <c r="JGD332" s="80"/>
      <c r="JGE332" s="80"/>
      <c r="JGF332" s="80"/>
      <c r="JGG332" s="80"/>
      <c r="JGH332" s="80"/>
      <c r="JGI332" s="80"/>
      <c r="JGJ332" s="80"/>
      <c r="JGK332" s="80"/>
      <c r="JGL332" s="80"/>
      <c r="JGM332" s="80"/>
      <c r="JGN332" s="80"/>
      <c r="JGO332" s="80"/>
      <c r="JGP332" s="80"/>
      <c r="JGQ332" s="80"/>
      <c r="JGR332" s="80"/>
      <c r="JGS332" s="80"/>
      <c r="JGT332" s="80"/>
      <c r="JGU332" s="80"/>
      <c r="JGV332" s="80"/>
      <c r="JGW332" s="80"/>
      <c r="JGX332" s="80"/>
      <c r="JGY332" s="80"/>
      <c r="JGZ332" s="80"/>
      <c r="JHA332" s="80"/>
      <c r="JHB332" s="80"/>
      <c r="JHC332" s="80"/>
      <c r="JHD332" s="80"/>
      <c r="JHE332" s="80"/>
      <c r="JHF332" s="80"/>
      <c r="JHG332" s="80"/>
      <c r="JHH332" s="80"/>
      <c r="JHI332" s="80"/>
      <c r="JHJ332" s="80"/>
      <c r="JHK332" s="80"/>
      <c r="JHL332" s="80"/>
      <c r="JHM332" s="80"/>
      <c r="JHN332" s="80"/>
      <c r="JHO332" s="80"/>
      <c r="JHP332" s="80"/>
      <c r="JHQ332" s="80"/>
      <c r="JHR332" s="80"/>
      <c r="JHS332" s="80"/>
      <c r="JHT332" s="80"/>
      <c r="JHU332" s="80"/>
      <c r="JHV332" s="80"/>
      <c r="JHW332" s="80"/>
      <c r="JHX332" s="80"/>
      <c r="JHY332" s="80"/>
      <c r="JHZ332" s="80"/>
      <c r="JIA332" s="80"/>
      <c r="JIB332" s="80"/>
      <c r="JIC332" s="80"/>
      <c r="JID332" s="80"/>
      <c r="JIE332" s="80"/>
      <c r="JIF332" s="80"/>
      <c r="JIG332" s="80"/>
      <c r="JIH332" s="80"/>
      <c r="JII332" s="80"/>
      <c r="JIJ332" s="80"/>
      <c r="JIK332" s="80"/>
      <c r="JIL332" s="80"/>
      <c r="JIM332" s="80"/>
      <c r="JIN332" s="80"/>
      <c r="JIO332" s="80"/>
      <c r="JIP332" s="80"/>
      <c r="JIQ332" s="80"/>
      <c r="JIR332" s="80"/>
      <c r="JIS332" s="80"/>
      <c r="JIT332" s="80"/>
      <c r="JIU332" s="80"/>
      <c r="JIV332" s="80"/>
      <c r="JIW332" s="80"/>
      <c r="JIX332" s="80"/>
      <c r="JIY332" s="80"/>
      <c r="JIZ332" s="80"/>
      <c r="JJA332" s="80"/>
      <c r="JJB332" s="80"/>
      <c r="JJC332" s="80"/>
      <c r="JJD332" s="80"/>
      <c r="JJE332" s="80"/>
      <c r="JJF332" s="80"/>
      <c r="JJG332" s="80"/>
      <c r="JJH332" s="80"/>
      <c r="JJI332" s="80"/>
      <c r="JJJ332" s="80"/>
      <c r="JJK332" s="80"/>
      <c r="JJL332" s="80"/>
      <c r="JJM332" s="80"/>
      <c r="JJN332" s="80"/>
      <c r="JJO332" s="80"/>
      <c r="JJP332" s="80"/>
      <c r="JJQ332" s="80"/>
      <c r="JJR332" s="80"/>
      <c r="JJS332" s="80"/>
      <c r="JJT332" s="80"/>
      <c r="JJU332" s="80"/>
      <c r="JJV332" s="80"/>
      <c r="JJW332" s="80"/>
      <c r="JJX332" s="80"/>
      <c r="JJY332" s="80"/>
      <c r="JJZ332" s="80"/>
      <c r="JKA332" s="80"/>
      <c r="JKB332" s="80"/>
      <c r="JKC332" s="80"/>
      <c r="JKD332" s="80"/>
      <c r="JKE332" s="80"/>
      <c r="JKF332" s="80"/>
      <c r="JKG332" s="80"/>
      <c r="JKH332" s="80"/>
      <c r="JKI332" s="80"/>
      <c r="JKJ332" s="80"/>
      <c r="JKK332" s="80"/>
      <c r="JKL332" s="80"/>
      <c r="JKM332" s="80"/>
      <c r="JKN332" s="80"/>
      <c r="JKO332" s="80"/>
      <c r="JKP332" s="80"/>
      <c r="JKQ332" s="80"/>
      <c r="JKR332" s="80"/>
      <c r="JKS332" s="80"/>
      <c r="JKT332" s="80"/>
      <c r="JKU332" s="80"/>
      <c r="JKV332" s="80"/>
      <c r="JKW332" s="80"/>
      <c r="JKX332" s="80"/>
      <c r="JKY332" s="80"/>
      <c r="JKZ332" s="80"/>
      <c r="JLA332" s="80"/>
      <c r="JLB332" s="80"/>
      <c r="JLC332" s="80"/>
      <c r="JLD332" s="80"/>
      <c r="JLE332" s="80"/>
      <c r="JLF332" s="80"/>
      <c r="JLG332" s="80"/>
      <c r="JLH332" s="80"/>
      <c r="JLI332" s="80"/>
      <c r="JLJ332" s="80"/>
      <c r="JLK332" s="80"/>
      <c r="JLL332" s="80"/>
      <c r="JLM332" s="80"/>
      <c r="JLN332" s="80"/>
      <c r="JLO332" s="80"/>
      <c r="JLP332" s="80"/>
      <c r="JLQ332" s="80"/>
      <c r="JLR332" s="80"/>
      <c r="JLS332" s="80"/>
      <c r="JLT332" s="80"/>
      <c r="JLU332" s="80"/>
      <c r="JLV332" s="80"/>
      <c r="JLW332" s="80"/>
      <c r="JLX332" s="80"/>
      <c r="JLY332" s="80"/>
      <c r="JLZ332" s="80"/>
      <c r="JMA332" s="80"/>
      <c r="JMB332" s="80"/>
      <c r="JMC332" s="80"/>
      <c r="JMD332" s="80"/>
      <c r="JME332" s="80"/>
      <c r="JMF332" s="80"/>
      <c r="JMG332" s="80"/>
      <c r="JMH332" s="80"/>
      <c r="JMI332" s="80"/>
      <c r="JMJ332" s="80"/>
      <c r="JMK332" s="80"/>
      <c r="JML332" s="80"/>
      <c r="JMM332" s="80"/>
      <c r="JMN332" s="80"/>
      <c r="JMO332" s="80"/>
      <c r="JMP332" s="80"/>
      <c r="JMQ332" s="80"/>
      <c r="JMR332" s="80"/>
      <c r="JMS332" s="80"/>
      <c r="JMT332" s="80"/>
      <c r="JMU332" s="80"/>
      <c r="JMV332" s="80"/>
      <c r="JMW332" s="80"/>
      <c r="JMX332" s="80"/>
      <c r="JMY332" s="80"/>
      <c r="JMZ332" s="80"/>
      <c r="JNA332" s="80"/>
      <c r="JNB332" s="80"/>
      <c r="JNC332" s="80"/>
      <c r="JND332" s="80"/>
      <c r="JNE332" s="80"/>
      <c r="JNF332" s="80"/>
      <c r="JNG332" s="80"/>
      <c r="JNH332" s="80"/>
      <c r="JNI332" s="80"/>
      <c r="JNJ332" s="80"/>
      <c r="JNK332" s="80"/>
      <c r="JNL332" s="80"/>
      <c r="JNM332" s="80"/>
      <c r="JNN332" s="80"/>
      <c r="JNO332" s="80"/>
      <c r="JNP332" s="80"/>
      <c r="JNQ332" s="80"/>
      <c r="JNR332" s="80"/>
      <c r="JNS332" s="80"/>
      <c r="JNT332" s="80"/>
      <c r="JNU332" s="80"/>
      <c r="JNV332" s="80"/>
      <c r="JNW332" s="80"/>
      <c r="JNX332" s="80"/>
      <c r="JNY332" s="80"/>
      <c r="JNZ332" s="80"/>
      <c r="JOA332" s="80"/>
      <c r="JOB332" s="80"/>
      <c r="JOC332" s="80"/>
      <c r="JOD332" s="80"/>
      <c r="JOE332" s="80"/>
      <c r="JOF332" s="80"/>
      <c r="JOG332" s="80"/>
      <c r="JOH332" s="80"/>
      <c r="JOI332" s="80"/>
      <c r="JOJ332" s="80"/>
      <c r="JOK332" s="80"/>
      <c r="JOL332" s="80"/>
      <c r="JOM332" s="80"/>
      <c r="JON332" s="80"/>
      <c r="JOO332" s="80"/>
      <c r="JOP332" s="80"/>
      <c r="JOQ332" s="80"/>
      <c r="JOR332" s="80"/>
      <c r="JOS332" s="80"/>
      <c r="JOT332" s="80"/>
      <c r="JOU332" s="80"/>
      <c r="JOV332" s="80"/>
      <c r="JOW332" s="80"/>
      <c r="JOX332" s="80"/>
      <c r="JOY332" s="80"/>
      <c r="JOZ332" s="80"/>
      <c r="JPA332" s="80"/>
      <c r="JPB332" s="80"/>
      <c r="JPC332" s="80"/>
      <c r="JPD332" s="80"/>
      <c r="JPE332" s="80"/>
      <c r="JPF332" s="80"/>
      <c r="JPG332" s="80"/>
      <c r="JPH332" s="80"/>
      <c r="JPI332" s="80"/>
      <c r="JPJ332" s="80"/>
      <c r="JPK332" s="80"/>
      <c r="JPL332" s="80"/>
      <c r="JPM332" s="80"/>
      <c r="JPN332" s="80"/>
      <c r="JPO332" s="80"/>
      <c r="JPP332" s="80"/>
      <c r="JPQ332" s="80"/>
      <c r="JPR332" s="80"/>
      <c r="JPS332" s="80"/>
      <c r="JPT332" s="80"/>
      <c r="JPU332" s="80"/>
      <c r="JPV332" s="80"/>
      <c r="JPW332" s="80"/>
      <c r="JPX332" s="80"/>
      <c r="JPY332" s="80"/>
      <c r="JPZ332" s="80"/>
      <c r="JQA332" s="80"/>
      <c r="JQB332" s="80"/>
      <c r="JQC332" s="80"/>
      <c r="JQD332" s="80"/>
      <c r="JQE332" s="80"/>
      <c r="JQF332" s="80"/>
      <c r="JQG332" s="80"/>
      <c r="JQH332" s="80"/>
      <c r="JQI332" s="80"/>
      <c r="JQJ332" s="80"/>
      <c r="JQK332" s="80"/>
      <c r="JQL332" s="80"/>
      <c r="JQM332" s="80"/>
      <c r="JQN332" s="80"/>
      <c r="JQO332" s="80"/>
      <c r="JQP332" s="80"/>
      <c r="JQQ332" s="80"/>
      <c r="JQR332" s="80"/>
      <c r="JQS332" s="80"/>
      <c r="JQT332" s="80"/>
      <c r="JQU332" s="80"/>
      <c r="JQV332" s="80"/>
      <c r="JQW332" s="80"/>
      <c r="JQX332" s="80"/>
      <c r="JQY332" s="80"/>
      <c r="JQZ332" s="80"/>
      <c r="JRA332" s="80"/>
      <c r="JRB332" s="80"/>
      <c r="JRC332" s="80"/>
      <c r="JRD332" s="80"/>
      <c r="JRE332" s="80"/>
      <c r="JRF332" s="80"/>
      <c r="JRG332" s="80"/>
      <c r="JRH332" s="80"/>
      <c r="JRI332" s="80"/>
      <c r="JRJ332" s="80"/>
      <c r="JRK332" s="80"/>
      <c r="JRL332" s="80"/>
      <c r="JRM332" s="80"/>
      <c r="JRN332" s="80"/>
      <c r="JRO332" s="80"/>
      <c r="JRP332" s="80"/>
      <c r="JRQ332" s="80"/>
      <c r="JRR332" s="80"/>
      <c r="JRS332" s="80"/>
      <c r="JRT332" s="80"/>
      <c r="JRU332" s="80"/>
      <c r="JRV332" s="80"/>
      <c r="JRW332" s="80"/>
      <c r="JRX332" s="80"/>
      <c r="JRY332" s="80"/>
      <c r="JRZ332" s="80"/>
      <c r="JSA332" s="80"/>
      <c r="JSB332" s="80"/>
      <c r="JSC332" s="80"/>
      <c r="JSD332" s="80"/>
      <c r="JSE332" s="80"/>
      <c r="JSF332" s="80"/>
      <c r="JSG332" s="80"/>
      <c r="JSH332" s="80"/>
      <c r="JSI332" s="80"/>
      <c r="JSJ332" s="80"/>
      <c r="JSK332" s="80"/>
      <c r="JSL332" s="80"/>
      <c r="JSM332" s="80"/>
      <c r="JSN332" s="80"/>
      <c r="JSO332" s="80"/>
      <c r="JSP332" s="80"/>
      <c r="JSQ332" s="80"/>
      <c r="JSR332" s="80"/>
      <c r="JSS332" s="80"/>
      <c r="JST332" s="80"/>
      <c r="JSU332" s="80"/>
      <c r="JSV332" s="80"/>
      <c r="JSW332" s="80"/>
      <c r="JSX332" s="80"/>
      <c r="JSY332" s="80"/>
      <c r="JSZ332" s="80"/>
      <c r="JTA332" s="80"/>
      <c r="JTB332" s="80"/>
      <c r="JTC332" s="80"/>
      <c r="JTD332" s="80"/>
      <c r="JTE332" s="80"/>
      <c r="JTF332" s="80"/>
      <c r="JTG332" s="80"/>
      <c r="JTH332" s="80"/>
      <c r="JTI332" s="80"/>
      <c r="JTJ332" s="80"/>
      <c r="JTK332" s="80"/>
      <c r="JTL332" s="80"/>
      <c r="JTM332" s="80"/>
      <c r="JTN332" s="80"/>
      <c r="JTO332" s="80"/>
      <c r="JTP332" s="80"/>
      <c r="JTQ332" s="80"/>
      <c r="JTR332" s="80"/>
      <c r="JTS332" s="80"/>
      <c r="JTT332" s="80"/>
      <c r="JTU332" s="80"/>
      <c r="JTV332" s="80"/>
      <c r="JTW332" s="80"/>
      <c r="JTX332" s="80"/>
      <c r="JTY332" s="80"/>
      <c r="JTZ332" s="80"/>
      <c r="JUA332" s="80"/>
      <c r="JUB332" s="80"/>
      <c r="JUC332" s="80"/>
      <c r="JUD332" s="80"/>
      <c r="JUE332" s="80"/>
      <c r="JUF332" s="80"/>
      <c r="JUG332" s="80"/>
      <c r="JUH332" s="80"/>
      <c r="JUI332" s="80"/>
      <c r="JUJ332" s="80"/>
      <c r="JUK332" s="80"/>
      <c r="JUL332" s="80"/>
      <c r="JUM332" s="80"/>
      <c r="JUN332" s="80"/>
      <c r="JUO332" s="80"/>
      <c r="JUP332" s="80"/>
      <c r="JUQ332" s="80"/>
      <c r="JUR332" s="80"/>
      <c r="JUS332" s="80"/>
      <c r="JUT332" s="80"/>
      <c r="JUU332" s="80"/>
      <c r="JUV332" s="80"/>
      <c r="JUW332" s="80"/>
      <c r="JUX332" s="80"/>
      <c r="JUY332" s="80"/>
      <c r="JUZ332" s="80"/>
      <c r="JVA332" s="80"/>
      <c r="JVB332" s="80"/>
      <c r="JVC332" s="80"/>
      <c r="JVD332" s="80"/>
      <c r="JVE332" s="80"/>
      <c r="JVF332" s="80"/>
      <c r="JVG332" s="80"/>
      <c r="JVH332" s="80"/>
      <c r="JVI332" s="80"/>
      <c r="JVJ332" s="80"/>
      <c r="JVK332" s="80"/>
      <c r="JVL332" s="80"/>
      <c r="JVM332" s="80"/>
      <c r="JVN332" s="80"/>
      <c r="JVO332" s="80"/>
      <c r="JVP332" s="80"/>
      <c r="JVQ332" s="80"/>
      <c r="JVR332" s="80"/>
      <c r="JVS332" s="80"/>
      <c r="JVT332" s="80"/>
      <c r="JVU332" s="80"/>
      <c r="JVV332" s="80"/>
      <c r="JVW332" s="80"/>
      <c r="JVX332" s="80"/>
      <c r="JVY332" s="80"/>
      <c r="JVZ332" s="80"/>
      <c r="JWA332" s="80"/>
      <c r="JWB332" s="80"/>
      <c r="JWC332" s="80"/>
      <c r="JWD332" s="80"/>
      <c r="JWE332" s="80"/>
      <c r="JWF332" s="80"/>
      <c r="JWG332" s="80"/>
      <c r="JWH332" s="80"/>
      <c r="JWI332" s="80"/>
      <c r="JWJ332" s="80"/>
      <c r="JWK332" s="80"/>
      <c r="JWL332" s="80"/>
      <c r="JWM332" s="80"/>
      <c r="JWN332" s="80"/>
      <c r="JWO332" s="80"/>
      <c r="JWP332" s="80"/>
      <c r="JWQ332" s="80"/>
      <c r="JWR332" s="80"/>
      <c r="JWS332" s="80"/>
      <c r="JWT332" s="80"/>
      <c r="JWU332" s="80"/>
      <c r="JWV332" s="80"/>
      <c r="JWW332" s="80"/>
      <c r="JWX332" s="80"/>
      <c r="JWY332" s="80"/>
      <c r="JWZ332" s="80"/>
      <c r="JXA332" s="80"/>
      <c r="JXB332" s="80"/>
      <c r="JXC332" s="80"/>
      <c r="JXD332" s="80"/>
      <c r="JXE332" s="80"/>
      <c r="JXF332" s="80"/>
      <c r="JXG332" s="80"/>
      <c r="JXH332" s="80"/>
      <c r="JXI332" s="80"/>
      <c r="JXJ332" s="80"/>
      <c r="JXK332" s="80"/>
      <c r="JXL332" s="80"/>
      <c r="JXM332" s="80"/>
      <c r="JXN332" s="80"/>
      <c r="JXO332" s="80"/>
      <c r="JXP332" s="80"/>
      <c r="JXQ332" s="80"/>
      <c r="JXR332" s="80"/>
      <c r="JXS332" s="80"/>
      <c r="JXT332" s="80"/>
      <c r="JXU332" s="80"/>
      <c r="JXV332" s="80"/>
      <c r="JXW332" s="80"/>
      <c r="JXX332" s="80"/>
      <c r="JXY332" s="80"/>
      <c r="JXZ332" s="80"/>
      <c r="JYA332" s="80"/>
      <c r="JYB332" s="80"/>
      <c r="JYC332" s="80"/>
      <c r="JYD332" s="80"/>
      <c r="JYE332" s="80"/>
      <c r="JYF332" s="80"/>
      <c r="JYG332" s="80"/>
      <c r="JYH332" s="80"/>
      <c r="JYI332" s="80"/>
      <c r="JYJ332" s="80"/>
      <c r="JYK332" s="80"/>
      <c r="JYL332" s="80"/>
      <c r="JYM332" s="80"/>
      <c r="JYN332" s="80"/>
      <c r="JYO332" s="80"/>
      <c r="JYP332" s="80"/>
      <c r="JYQ332" s="80"/>
      <c r="JYR332" s="80"/>
      <c r="JYS332" s="80"/>
      <c r="JYT332" s="80"/>
      <c r="JYU332" s="80"/>
      <c r="JYV332" s="80"/>
      <c r="JYW332" s="80"/>
      <c r="JYX332" s="80"/>
      <c r="JYY332" s="80"/>
      <c r="JYZ332" s="80"/>
      <c r="JZA332" s="80"/>
      <c r="JZB332" s="80"/>
      <c r="JZC332" s="80"/>
      <c r="JZD332" s="80"/>
      <c r="JZE332" s="80"/>
      <c r="JZF332" s="80"/>
      <c r="JZG332" s="80"/>
      <c r="JZH332" s="80"/>
      <c r="JZI332" s="80"/>
      <c r="JZJ332" s="80"/>
      <c r="JZK332" s="80"/>
      <c r="JZL332" s="80"/>
      <c r="JZM332" s="80"/>
      <c r="JZN332" s="80"/>
      <c r="JZO332" s="80"/>
      <c r="JZP332" s="80"/>
      <c r="JZQ332" s="80"/>
      <c r="JZR332" s="80"/>
      <c r="JZS332" s="80"/>
      <c r="JZT332" s="80"/>
      <c r="JZU332" s="80"/>
      <c r="JZV332" s="80"/>
      <c r="JZW332" s="80"/>
      <c r="JZX332" s="80"/>
      <c r="JZY332" s="80"/>
      <c r="JZZ332" s="80"/>
      <c r="KAA332" s="80"/>
      <c r="KAB332" s="80"/>
      <c r="KAC332" s="80"/>
      <c r="KAD332" s="80"/>
      <c r="KAE332" s="80"/>
      <c r="KAF332" s="80"/>
      <c r="KAG332" s="80"/>
      <c r="KAH332" s="80"/>
      <c r="KAI332" s="80"/>
      <c r="KAJ332" s="80"/>
      <c r="KAK332" s="80"/>
      <c r="KAL332" s="80"/>
      <c r="KAM332" s="80"/>
      <c r="KAN332" s="80"/>
      <c r="KAO332" s="80"/>
      <c r="KAP332" s="80"/>
      <c r="KAQ332" s="80"/>
      <c r="KAR332" s="80"/>
      <c r="KAS332" s="80"/>
      <c r="KAT332" s="80"/>
      <c r="KAU332" s="80"/>
      <c r="KAV332" s="80"/>
      <c r="KAW332" s="80"/>
      <c r="KAX332" s="80"/>
      <c r="KAY332" s="80"/>
      <c r="KAZ332" s="80"/>
      <c r="KBA332" s="80"/>
      <c r="KBB332" s="80"/>
      <c r="KBC332" s="80"/>
      <c r="KBD332" s="80"/>
      <c r="KBE332" s="80"/>
      <c r="KBF332" s="80"/>
      <c r="KBG332" s="80"/>
      <c r="KBH332" s="80"/>
      <c r="KBI332" s="80"/>
      <c r="KBJ332" s="80"/>
      <c r="KBK332" s="80"/>
      <c r="KBL332" s="80"/>
      <c r="KBM332" s="80"/>
      <c r="KBN332" s="80"/>
      <c r="KBO332" s="80"/>
      <c r="KBP332" s="80"/>
      <c r="KBQ332" s="80"/>
      <c r="KBR332" s="80"/>
      <c r="KBS332" s="80"/>
      <c r="KBT332" s="80"/>
      <c r="KBU332" s="80"/>
      <c r="KBV332" s="80"/>
      <c r="KBW332" s="80"/>
      <c r="KBX332" s="80"/>
      <c r="KBY332" s="80"/>
      <c r="KBZ332" s="80"/>
      <c r="KCA332" s="80"/>
      <c r="KCB332" s="80"/>
      <c r="KCC332" s="80"/>
      <c r="KCD332" s="80"/>
      <c r="KCE332" s="80"/>
      <c r="KCF332" s="80"/>
      <c r="KCG332" s="80"/>
      <c r="KCH332" s="80"/>
      <c r="KCI332" s="80"/>
      <c r="KCJ332" s="80"/>
      <c r="KCK332" s="80"/>
      <c r="KCL332" s="80"/>
      <c r="KCM332" s="80"/>
      <c r="KCN332" s="80"/>
      <c r="KCO332" s="80"/>
      <c r="KCP332" s="80"/>
      <c r="KCQ332" s="80"/>
      <c r="KCR332" s="80"/>
      <c r="KCS332" s="80"/>
      <c r="KCT332" s="80"/>
      <c r="KCU332" s="80"/>
      <c r="KCV332" s="80"/>
      <c r="KCW332" s="80"/>
      <c r="KCX332" s="80"/>
      <c r="KCY332" s="80"/>
      <c r="KCZ332" s="80"/>
      <c r="KDA332" s="80"/>
      <c r="KDB332" s="80"/>
      <c r="KDC332" s="80"/>
      <c r="KDD332" s="80"/>
      <c r="KDE332" s="80"/>
      <c r="KDF332" s="80"/>
      <c r="KDG332" s="80"/>
      <c r="KDH332" s="80"/>
      <c r="KDI332" s="80"/>
      <c r="KDJ332" s="80"/>
      <c r="KDK332" s="80"/>
      <c r="KDL332" s="80"/>
      <c r="KDM332" s="80"/>
      <c r="KDN332" s="80"/>
      <c r="KDO332" s="80"/>
      <c r="KDP332" s="80"/>
      <c r="KDQ332" s="80"/>
      <c r="KDR332" s="80"/>
      <c r="KDS332" s="80"/>
      <c r="KDT332" s="80"/>
      <c r="KDU332" s="80"/>
      <c r="KDV332" s="80"/>
      <c r="KDW332" s="80"/>
      <c r="KDX332" s="80"/>
      <c r="KDY332" s="80"/>
      <c r="KDZ332" s="80"/>
      <c r="KEA332" s="80"/>
      <c r="KEB332" s="80"/>
      <c r="KEC332" s="80"/>
      <c r="KED332" s="80"/>
      <c r="KEE332" s="80"/>
      <c r="KEF332" s="80"/>
      <c r="KEG332" s="80"/>
      <c r="KEH332" s="80"/>
      <c r="KEI332" s="80"/>
      <c r="KEJ332" s="80"/>
      <c r="KEK332" s="80"/>
      <c r="KEL332" s="80"/>
      <c r="KEM332" s="80"/>
      <c r="KEN332" s="80"/>
      <c r="KEO332" s="80"/>
      <c r="KEP332" s="80"/>
      <c r="KEQ332" s="80"/>
      <c r="KER332" s="80"/>
      <c r="KES332" s="80"/>
      <c r="KET332" s="80"/>
      <c r="KEU332" s="80"/>
      <c r="KEV332" s="80"/>
      <c r="KEW332" s="80"/>
      <c r="KEX332" s="80"/>
      <c r="KEY332" s="80"/>
      <c r="KEZ332" s="80"/>
      <c r="KFA332" s="80"/>
      <c r="KFB332" s="80"/>
      <c r="KFC332" s="80"/>
      <c r="KFD332" s="80"/>
      <c r="KFE332" s="80"/>
      <c r="KFF332" s="80"/>
      <c r="KFG332" s="80"/>
      <c r="KFH332" s="80"/>
      <c r="KFI332" s="80"/>
      <c r="KFJ332" s="80"/>
      <c r="KFK332" s="80"/>
      <c r="KFL332" s="80"/>
      <c r="KFM332" s="80"/>
      <c r="KFN332" s="80"/>
      <c r="KFO332" s="80"/>
      <c r="KFP332" s="80"/>
      <c r="KFQ332" s="80"/>
      <c r="KFR332" s="80"/>
      <c r="KFS332" s="80"/>
      <c r="KFT332" s="80"/>
      <c r="KFU332" s="80"/>
      <c r="KFV332" s="80"/>
      <c r="KFW332" s="80"/>
      <c r="KFX332" s="80"/>
      <c r="KFY332" s="80"/>
      <c r="KFZ332" s="80"/>
      <c r="KGA332" s="80"/>
      <c r="KGB332" s="80"/>
      <c r="KGC332" s="80"/>
      <c r="KGD332" s="80"/>
      <c r="KGE332" s="80"/>
      <c r="KGF332" s="80"/>
      <c r="KGG332" s="80"/>
      <c r="KGH332" s="80"/>
      <c r="KGI332" s="80"/>
      <c r="KGJ332" s="80"/>
      <c r="KGK332" s="80"/>
      <c r="KGL332" s="80"/>
      <c r="KGM332" s="80"/>
      <c r="KGN332" s="80"/>
      <c r="KGO332" s="80"/>
      <c r="KGP332" s="80"/>
      <c r="KGQ332" s="80"/>
      <c r="KGR332" s="80"/>
      <c r="KGS332" s="80"/>
      <c r="KGT332" s="80"/>
      <c r="KGU332" s="80"/>
      <c r="KGV332" s="80"/>
      <c r="KGW332" s="80"/>
      <c r="KGX332" s="80"/>
      <c r="KGY332" s="80"/>
      <c r="KGZ332" s="80"/>
      <c r="KHA332" s="80"/>
      <c r="KHB332" s="80"/>
      <c r="KHC332" s="80"/>
      <c r="KHD332" s="80"/>
      <c r="KHE332" s="80"/>
      <c r="KHF332" s="80"/>
      <c r="KHG332" s="80"/>
      <c r="KHH332" s="80"/>
      <c r="KHI332" s="80"/>
      <c r="KHJ332" s="80"/>
      <c r="KHK332" s="80"/>
      <c r="KHL332" s="80"/>
      <c r="KHM332" s="80"/>
      <c r="KHN332" s="80"/>
      <c r="KHO332" s="80"/>
      <c r="KHP332" s="80"/>
      <c r="KHQ332" s="80"/>
      <c r="KHR332" s="80"/>
      <c r="KHS332" s="80"/>
      <c r="KHT332" s="80"/>
      <c r="KHU332" s="80"/>
      <c r="KHV332" s="80"/>
      <c r="KHW332" s="80"/>
      <c r="KHX332" s="80"/>
      <c r="KHY332" s="80"/>
      <c r="KHZ332" s="80"/>
      <c r="KIA332" s="80"/>
      <c r="KIB332" s="80"/>
      <c r="KIC332" s="80"/>
      <c r="KID332" s="80"/>
      <c r="KIE332" s="80"/>
      <c r="KIF332" s="80"/>
      <c r="KIG332" s="80"/>
      <c r="KIH332" s="80"/>
      <c r="KII332" s="80"/>
      <c r="KIJ332" s="80"/>
      <c r="KIK332" s="80"/>
      <c r="KIL332" s="80"/>
      <c r="KIM332" s="80"/>
      <c r="KIN332" s="80"/>
      <c r="KIO332" s="80"/>
      <c r="KIP332" s="80"/>
      <c r="KIQ332" s="80"/>
      <c r="KIR332" s="80"/>
      <c r="KIS332" s="80"/>
      <c r="KIT332" s="80"/>
      <c r="KIU332" s="80"/>
      <c r="KIV332" s="80"/>
      <c r="KIW332" s="80"/>
      <c r="KIX332" s="80"/>
      <c r="KIY332" s="80"/>
      <c r="KIZ332" s="80"/>
      <c r="KJA332" s="80"/>
      <c r="KJB332" s="80"/>
      <c r="KJC332" s="80"/>
      <c r="KJD332" s="80"/>
      <c r="KJE332" s="80"/>
      <c r="KJF332" s="80"/>
      <c r="KJG332" s="80"/>
      <c r="KJH332" s="80"/>
      <c r="KJI332" s="80"/>
      <c r="KJJ332" s="80"/>
      <c r="KJK332" s="80"/>
      <c r="KJL332" s="80"/>
      <c r="KJM332" s="80"/>
      <c r="KJN332" s="80"/>
      <c r="KJO332" s="80"/>
      <c r="KJP332" s="80"/>
      <c r="KJQ332" s="80"/>
      <c r="KJR332" s="80"/>
      <c r="KJS332" s="80"/>
      <c r="KJT332" s="80"/>
      <c r="KJU332" s="80"/>
      <c r="KJV332" s="80"/>
      <c r="KJW332" s="80"/>
      <c r="KJX332" s="80"/>
      <c r="KJY332" s="80"/>
      <c r="KJZ332" s="80"/>
      <c r="KKA332" s="80"/>
      <c r="KKB332" s="80"/>
      <c r="KKC332" s="80"/>
      <c r="KKD332" s="80"/>
      <c r="KKE332" s="80"/>
      <c r="KKF332" s="80"/>
      <c r="KKG332" s="80"/>
      <c r="KKH332" s="80"/>
      <c r="KKI332" s="80"/>
      <c r="KKJ332" s="80"/>
      <c r="KKK332" s="80"/>
      <c r="KKL332" s="80"/>
      <c r="KKM332" s="80"/>
      <c r="KKN332" s="80"/>
      <c r="KKO332" s="80"/>
      <c r="KKP332" s="80"/>
      <c r="KKQ332" s="80"/>
      <c r="KKR332" s="80"/>
      <c r="KKS332" s="80"/>
      <c r="KKT332" s="80"/>
      <c r="KKU332" s="80"/>
      <c r="KKV332" s="80"/>
      <c r="KKW332" s="80"/>
      <c r="KKX332" s="80"/>
      <c r="KKY332" s="80"/>
      <c r="KKZ332" s="80"/>
      <c r="KLA332" s="80"/>
      <c r="KLB332" s="80"/>
      <c r="KLC332" s="80"/>
      <c r="KLD332" s="80"/>
      <c r="KLE332" s="80"/>
      <c r="KLF332" s="80"/>
      <c r="KLG332" s="80"/>
      <c r="KLH332" s="80"/>
      <c r="KLI332" s="80"/>
      <c r="KLJ332" s="80"/>
      <c r="KLK332" s="80"/>
      <c r="KLL332" s="80"/>
      <c r="KLM332" s="80"/>
      <c r="KLN332" s="80"/>
      <c r="KLO332" s="80"/>
      <c r="KLP332" s="80"/>
      <c r="KLQ332" s="80"/>
      <c r="KLR332" s="80"/>
      <c r="KLS332" s="80"/>
      <c r="KLT332" s="80"/>
      <c r="KLU332" s="80"/>
      <c r="KLV332" s="80"/>
      <c r="KLW332" s="80"/>
      <c r="KLX332" s="80"/>
      <c r="KLY332" s="80"/>
      <c r="KLZ332" s="80"/>
      <c r="KMA332" s="80"/>
      <c r="KMB332" s="80"/>
      <c r="KMC332" s="80"/>
      <c r="KMD332" s="80"/>
      <c r="KME332" s="80"/>
      <c r="KMF332" s="80"/>
      <c r="KMG332" s="80"/>
      <c r="KMH332" s="80"/>
      <c r="KMI332" s="80"/>
      <c r="KMJ332" s="80"/>
      <c r="KMK332" s="80"/>
      <c r="KML332" s="80"/>
      <c r="KMM332" s="80"/>
      <c r="KMN332" s="80"/>
      <c r="KMO332" s="80"/>
      <c r="KMP332" s="80"/>
      <c r="KMQ332" s="80"/>
      <c r="KMR332" s="80"/>
      <c r="KMS332" s="80"/>
      <c r="KMT332" s="80"/>
      <c r="KMU332" s="80"/>
      <c r="KMV332" s="80"/>
      <c r="KMW332" s="80"/>
      <c r="KMX332" s="80"/>
      <c r="KMY332" s="80"/>
      <c r="KMZ332" s="80"/>
      <c r="KNA332" s="80"/>
      <c r="KNB332" s="80"/>
      <c r="KNC332" s="80"/>
      <c r="KND332" s="80"/>
      <c r="KNE332" s="80"/>
      <c r="KNF332" s="80"/>
      <c r="KNG332" s="80"/>
      <c r="KNH332" s="80"/>
      <c r="KNI332" s="80"/>
      <c r="KNJ332" s="80"/>
      <c r="KNK332" s="80"/>
      <c r="KNL332" s="80"/>
      <c r="KNM332" s="80"/>
      <c r="KNN332" s="80"/>
      <c r="KNO332" s="80"/>
      <c r="KNP332" s="80"/>
      <c r="KNQ332" s="80"/>
      <c r="KNR332" s="80"/>
      <c r="KNS332" s="80"/>
      <c r="KNT332" s="80"/>
      <c r="KNU332" s="80"/>
      <c r="KNV332" s="80"/>
      <c r="KNW332" s="80"/>
      <c r="KNX332" s="80"/>
      <c r="KNY332" s="80"/>
      <c r="KNZ332" s="80"/>
      <c r="KOA332" s="80"/>
      <c r="KOB332" s="80"/>
      <c r="KOC332" s="80"/>
      <c r="KOD332" s="80"/>
      <c r="KOE332" s="80"/>
      <c r="KOF332" s="80"/>
      <c r="KOG332" s="80"/>
      <c r="KOH332" s="80"/>
      <c r="KOI332" s="80"/>
      <c r="KOJ332" s="80"/>
      <c r="KOK332" s="80"/>
      <c r="KOL332" s="80"/>
      <c r="KOM332" s="80"/>
      <c r="KON332" s="80"/>
      <c r="KOO332" s="80"/>
      <c r="KOP332" s="80"/>
      <c r="KOQ332" s="80"/>
      <c r="KOR332" s="80"/>
      <c r="KOS332" s="80"/>
      <c r="KOT332" s="80"/>
      <c r="KOU332" s="80"/>
      <c r="KOV332" s="80"/>
      <c r="KOW332" s="80"/>
      <c r="KOX332" s="80"/>
      <c r="KOY332" s="80"/>
      <c r="KOZ332" s="80"/>
      <c r="KPA332" s="80"/>
      <c r="KPB332" s="80"/>
      <c r="KPC332" s="80"/>
      <c r="KPD332" s="80"/>
      <c r="KPE332" s="80"/>
      <c r="KPF332" s="80"/>
      <c r="KPG332" s="80"/>
      <c r="KPH332" s="80"/>
      <c r="KPI332" s="80"/>
      <c r="KPJ332" s="80"/>
      <c r="KPK332" s="80"/>
      <c r="KPL332" s="80"/>
      <c r="KPM332" s="80"/>
      <c r="KPN332" s="80"/>
      <c r="KPO332" s="80"/>
      <c r="KPP332" s="80"/>
      <c r="KPQ332" s="80"/>
      <c r="KPR332" s="80"/>
      <c r="KPS332" s="80"/>
      <c r="KPT332" s="80"/>
      <c r="KPU332" s="80"/>
      <c r="KPV332" s="80"/>
      <c r="KPW332" s="80"/>
      <c r="KPX332" s="80"/>
      <c r="KPY332" s="80"/>
      <c r="KPZ332" s="80"/>
      <c r="KQA332" s="80"/>
      <c r="KQB332" s="80"/>
      <c r="KQC332" s="80"/>
      <c r="KQD332" s="80"/>
      <c r="KQE332" s="80"/>
      <c r="KQF332" s="80"/>
      <c r="KQG332" s="80"/>
      <c r="KQH332" s="80"/>
      <c r="KQI332" s="80"/>
      <c r="KQJ332" s="80"/>
      <c r="KQK332" s="80"/>
      <c r="KQL332" s="80"/>
      <c r="KQM332" s="80"/>
      <c r="KQN332" s="80"/>
      <c r="KQO332" s="80"/>
      <c r="KQP332" s="80"/>
      <c r="KQQ332" s="80"/>
      <c r="KQR332" s="80"/>
      <c r="KQS332" s="80"/>
      <c r="KQT332" s="80"/>
      <c r="KQU332" s="80"/>
      <c r="KQV332" s="80"/>
      <c r="KQW332" s="80"/>
      <c r="KQX332" s="80"/>
      <c r="KQY332" s="80"/>
      <c r="KQZ332" s="80"/>
      <c r="KRA332" s="80"/>
      <c r="KRB332" s="80"/>
      <c r="KRC332" s="80"/>
      <c r="KRD332" s="80"/>
      <c r="KRE332" s="80"/>
      <c r="KRF332" s="80"/>
      <c r="KRG332" s="80"/>
      <c r="KRH332" s="80"/>
      <c r="KRI332" s="80"/>
      <c r="KRJ332" s="80"/>
      <c r="KRK332" s="80"/>
      <c r="KRL332" s="80"/>
      <c r="KRM332" s="80"/>
      <c r="KRN332" s="80"/>
      <c r="KRO332" s="80"/>
      <c r="KRP332" s="80"/>
      <c r="KRQ332" s="80"/>
      <c r="KRR332" s="80"/>
      <c r="KRS332" s="80"/>
      <c r="KRT332" s="80"/>
      <c r="KRU332" s="80"/>
      <c r="KRV332" s="80"/>
      <c r="KRW332" s="80"/>
      <c r="KRX332" s="80"/>
      <c r="KRY332" s="80"/>
      <c r="KRZ332" s="80"/>
      <c r="KSA332" s="80"/>
      <c r="KSB332" s="80"/>
      <c r="KSC332" s="80"/>
      <c r="KSD332" s="80"/>
      <c r="KSE332" s="80"/>
      <c r="KSF332" s="80"/>
      <c r="KSG332" s="80"/>
      <c r="KSH332" s="80"/>
      <c r="KSI332" s="80"/>
      <c r="KSJ332" s="80"/>
      <c r="KSK332" s="80"/>
      <c r="KSL332" s="80"/>
      <c r="KSM332" s="80"/>
      <c r="KSN332" s="80"/>
      <c r="KSO332" s="80"/>
      <c r="KSP332" s="80"/>
      <c r="KSQ332" s="80"/>
      <c r="KSR332" s="80"/>
      <c r="KSS332" s="80"/>
      <c r="KST332" s="80"/>
      <c r="KSU332" s="80"/>
      <c r="KSV332" s="80"/>
      <c r="KSW332" s="80"/>
      <c r="KSX332" s="80"/>
      <c r="KSY332" s="80"/>
      <c r="KSZ332" s="80"/>
      <c r="KTA332" s="80"/>
      <c r="KTB332" s="80"/>
      <c r="KTC332" s="80"/>
      <c r="KTD332" s="80"/>
      <c r="KTE332" s="80"/>
      <c r="KTF332" s="80"/>
      <c r="KTG332" s="80"/>
      <c r="KTH332" s="80"/>
      <c r="KTI332" s="80"/>
      <c r="KTJ332" s="80"/>
      <c r="KTK332" s="80"/>
      <c r="KTL332" s="80"/>
      <c r="KTM332" s="80"/>
      <c r="KTN332" s="80"/>
      <c r="KTO332" s="80"/>
      <c r="KTP332" s="80"/>
      <c r="KTQ332" s="80"/>
      <c r="KTR332" s="80"/>
      <c r="KTS332" s="80"/>
      <c r="KTT332" s="80"/>
      <c r="KTU332" s="80"/>
      <c r="KTV332" s="80"/>
      <c r="KTW332" s="80"/>
      <c r="KTX332" s="80"/>
      <c r="KTY332" s="80"/>
      <c r="KTZ332" s="80"/>
      <c r="KUA332" s="80"/>
      <c r="KUB332" s="80"/>
      <c r="KUC332" s="80"/>
      <c r="KUD332" s="80"/>
      <c r="KUE332" s="80"/>
      <c r="KUF332" s="80"/>
      <c r="KUG332" s="80"/>
      <c r="KUH332" s="80"/>
      <c r="KUI332" s="80"/>
      <c r="KUJ332" s="80"/>
      <c r="KUK332" s="80"/>
      <c r="KUL332" s="80"/>
      <c r="KUM332" s="80"/>
      <c r="KUN332" s="80"/>
      <c r="KUO332" s="80"/>
      <c r="KUP332" s="80"/>
      <c r="KUQ332" s="80"/>
      <c r="KUR332" s="80"/>
      <c r="KUS332" s="80"/>
      <c r="KUT332" s="80"/>
      <c r="KUU332" s="80"/>
      <c r="KUV332" s="80"/>
      <c r="KUW332" s="80"/>
      <c r="KUX332" s="80"/>
      <c r="KUY332" s="80"/>
      <c r="KUZ332" s="80"/>
      <c r="KVA332" s="80"/>
      <c r="KVB332" s="80"/>
      <c r="KVC332" s="80"/>
      <c r="KVD332" s="80"/>
      <c r="KVE332" s="80"/>
      <c r="KVF332" s="80"/>
      <c r="KVG332" s="80"/>
      <c r="KVH332" s="80"/>
      <c r="KVI332" s="80"/>
      <c r="KVJ332" s="80"/>
      <c r="KVK332" s="80"/>
      <c r="KVL332" s="80"/>
      <c r="KVM332" s="80"/>
      <c r="KVN332" s="80"/>
      <c r="KVO332" s="80"/>
      <c r="KVP332" s="80"/>
      <c r="KVQ332" s="80"/>
      <c r="KVR332" s="80"/>
      <c r="KVS332" s="80"/>
      <c r="KVT332" s="80"/>
      <c r="KVU332" s="80"/>
      <c r="KVV332" s="80"/>
      <c r="KVW332" s="80"/>
      <c r="KVX332" s="80"/>
      <c r="KVY332" s="80"/>
      <c r="KVZ332" s="80"/>
      <c r="KWA332" s="80"/>
      <c r="KWB332" s="80"/>
      <c r="KWC332" s="80"/>
      <c r="KWD332" s="80"/>
      <c r="KWE332" s="80"/>
      <c r="KWF332" s="80"/>
      <c r="KWG332" s="80"/>
      <c r="KWH332" s="80"/>
      <c r="KWI332" s="80"/>
      <c r="KWJ332" s="80"/>
      <c r="KWK332" s="80"/>
      <c r="KWL332" s="80"/>
      <c r="KWM332" s="80"/>
      <c r="KWN332" s="80"/>
      <c r="KWO332" s="80"/>
      <c r="KWP332" s="80"/>
      <c r="KWQ332" s="80"/>
      <c r="KWR332" s="80"/>
      <c r="KWS332" s="80"/>
      <c r="KWT332" s="80"/>
      <c r="KWU332" s="80"/>
      <c r="KWV332" s="80"/>
      <c r="KWW332" s="80"/>
      <c r="KWX332" s="80"/>
      <c r="KWY332" s="80"/>
      <c r="KWZ332" s="80"/>
      <c r="KXA332" s="80"/>
      <c r="KXB332" s="80"/>
      <c r="KXC332" s="80"/>
      <c r="KXD332" s="80"/>
      <c r="KXE332" s="80"/>
      <c r="KXF332" s="80"/>
      <c r="KXG332" s="80"/>
      <c r="KXH332" s="80"/>
      <c r="KXI332" s="80"/>
      <c r="KXJ332" s="80"/>
      <c r="KXK332" s="80"/>
      <c r="KXL332" s="80"/>
      <c r="KXM332" s="80"/>
      <c r="KXN332" s="80"/>
      <c r="KXO332" s="80"/>
      <c r="KXP332" s="80"/>
      <c r="KXQ332" s="80"/>
      <c r="KXR332" s="80"/>
      <c r="KXS332" s="80"/>
      <c r="KXT332" s="80"/>
      <c r="KXU332" s="80"/>
      <c r="KXV332" s="80"/>
      <c r="KXW332" s="80"/>
      <c r="KXX332" s="80"/>
      <c r="KXY332" s="80"/>
      <c r="KXZ332" s="80"/>
      <c r="KYA332" s="80"/>
      <c r="KYB332" s="80"/>
      <c r="KYC332" s="80"/>
      <c r="KYD332" s="80"/>
      <c r="KYE332" s="80"/>
      <c r="KYF332" s="80"/>
      <c r="KYG332" s="80"/>
      <c r="KYH332" s="80"/>
      <c r="KYI332" s="80"/>
      <c r="KYJ332" s="80"/>
      <c r="KYK332" s="80"/>
      <c r="KYL332" s="80"/>
      <c r="KYM332" s="80"/>
      <c r="KYN332" s="80"/>
      <c r="KYO332" s="80"/>
      <c r="KYP332" s="80"/>
      <c r="KYQ332" s="80"/>
      <c r="KYR332" s="80"/>
      <c r="KYS332" s="80"/>
      <c r="KYT332" s="80"/>
      <c r="KYU332" s="80"/>
      <c r="KYV332" s="80"/>
      <c r="KYW332" s="80"/>
      <c r="KYX332" s="80"/>
      <c r="KYY332" s="80"/>
      <c r="KYZ332" s="80"/>
      <c r="KZA332" s="80"/>
      <c r="KZB332" s="80"/>
      <c r="KZC332" s="80"/>
      <c r="KZD332" s="80"/>
      <c r="KZE332" s="80"/>
      <c r="KZF332" s="80"/>
      <c r="KZG332" s="80"/>
      <c r="KZH332" s="80"/>
      <c r="KZI332" s="80"/>
      <c r="KZJ332" s="80"/>
      <c r="KZK332" s="80"/>
      <c r="KZL332" s="80"/>
      <c r="KZM332" s="80"/>
      <c r="KZN332" s="80"/>
      <c r="KZO332" s="80"/>
      <c r="KZP332" s="80"/>
      <c r="KZQ332" s="80"/>
      <c r="KZR332" s="80"/>
      <c r="KZS332" s="80"/>
      <c r="KZT332" s="80"/>
      <c r="KZU332" s="80"/>
      <c r="KZV332" s="80"/>
      <c r="KZW332" s="80"/>
      <c r="KZX332" s="80"/>
      <c r="KZY332" s="80"/>
      <c r="KZZ332" s="80"/>
      <c r="LAA332" s="80"/>
      <c r="LAB332" s="80"/>
      <c r="LAC332" s="80"/>
      <c r="LAD332" s="80"/>
      <c r="LAE332" s="80"/>
      <c r="LAF332" s="80"/>
      <c r="LAG332" s="80"/>
      <c r="LAH332" s="80"/>
      <c r="LAI332" s="80"/>
      <c r="LAJ332" s="80"/>
      <c r="LAK332" s="80"/>
      <c r="LAL332" s="80"/>
      <c r="LAM332" s="80"/>
      <c r="LAN332" s="80"/>
      <c r="LAO332" s="80"/>
      <c r="LAP332" s="80"/>
      <c r="LAQ332" s="80"/>
      <c r="LAR332" s="80"/>
      <c r="LAS332" s="80"/>
      <c r="LAT332" s="80"/>
      <c r="LAU332" s="80"/>
      <c r="LAV332" s="80"/>
      <c r="LAW332" s="80"/>
      <c r="LAX332" s="80"/>
      <c r="LAY332" s="80"/>
      <c r="LAZ332" s="80"/>
      <c r="LBA332" s="80"/>
      <c r="LBB332" s="80"/>
      <c r="LBC332" s="80"/>
      <c r="LBD332" s="80"/>
      <c r="LBE332" s="80"/>
      <c r="LBF332" s="80"/>
      <c r="LBG332" s="80"/>
      <c r="LBH332" s="80"/>
      <c r="LBI332" s="80"/>
      <c r="LBJ332" s="80"/>
      <c r="LBK332" s="80"/>
      <c r="LBL332" s="80"/>
      <c r="LBM332" s="80"/>
      <c r="LBN332" s="80"/>
      <c r="LBO332" s="80"/>
      <c r="LBP332" s="80"/>
      <c r="LBQ332" s="80"/>
      <c r="LBR332" s="80"/>
      <c r="LBS332" s="80"/>
      <c r="LBT332" s="80"/>
      <c r="LBU332" s="80"/>
      <c r="LBV332" s="80"/>
      <c r="LBW332" s="80"/>
      <c r="LBX332" s="80"/>
      <c r="LBY332" s="80"/>
      <c r="LBZ332" s="80"/>
      <c r="LCA332" s="80"/>
      <c r="LCB332" s="80"/>
      <c r="LCC332" s="80"/>
      <c r="LCD332" s="80"/>
      <c r="LCE332" s="80"/>
      <c r="LCF332" s="80"/>
      <c r="LCG332" s="80"/>
      <c r="LCH332" s="80"/>
      <c r="LCI332" s="80"/>
      <c r="LCJ332" s="80"/>
      <c r="LCK332" s="80"/>
      <c r="LCL332" s="80"/>
      <c r="LCM332" s="80"/>
      <c r="LCN332" s="80"/>
      <c r="LCO332" s="80"/>
      <c r="LCP332" s="80"/>
      <c r="LCQ332" s="80"/>
      <c r="LCR332" s="80"/>
      <c r="LCS332" s="80"/>
      <c r="LCT332" s="80"/>
      <c r="LCU332" s="80"/>
      <c r="LCV332" s="80"/>
      <c r="LCW332" s="80"/>
      <c r="LCX332" s="80"/>
      <c r="LCY332" s="80"/>
      <c r="LCZ332" s="80"/>
      <c r="LDA332" s="80"/>
      <c r="LDB332" s="80"/>
      <c r="LDC332" s="80"/>
      <c r="LDD332" s="80"/>
      <c r="LDE332" s="80"/>
      <c r="LDF332" s="80"/>
      <c r="LDG332" s="80"/>
      <c r="LDH332" s="80"/>
      <c r="LDI332" s="80"/>
      <c r="LDJ332" s="80"/>
      <c r="LDK332" s="80"/>
      <c r="LDL332" s="80"/>
      <c r="LDM332" s="80"/>
      <c r="LDN332" s="80"/>
      <c r="LDO332" s="80"/>
      <c r="LDP332" s="80"/>
      <c r="LDQ332" s="80"/>
      <c r="LDR332" s="80"/>
      <c r="LDS332" s="80"/>
      <c r="LDT332" s="80"/>
      <c r="LDU332" s="80"/>
      <c r="LDV332" s="80"/>
      <c r="LDW332" s="80"/>
      <c r="LDX332" s="80"/>
      <c r="LDY332" s="80"/>
      <c r="LDZ332" s="80"/>
      <c r="LEA332" s="80"/>
      <c r="LEB332" s="80"/>
      <c r="LEC332" s="80"/>
      <c r="LED332" s="80"/>
      <c r="LEE332" s="80"/>
      <c r="LEF332" s="80"/>
      <c r="LEG332" s="80"/>
      <c r="LEH332" s="80"/>
      <c r="LEI332" s="80"/>
      <c r="LEJ332" s="80"/>
      <c r="LEK332" s="80"/>
      <c r="LEL332" s="80"/>
      <c r="LEM332" s="80"/>
      <c r="LEN332" s="80"/>
      <c r="LEO332" s="80"/>
      <c r="LEP332" s="80"/>
      <c r="LEQ332" s="80"/>
      <c r="LER332" s="80"/>
      <c r="LES332" s="80"/>
      <c r="LET332" s="80"/>
      <c r="LEU332" s="80"/>
      <c r="LEV332" s="80"/>
      <c r="LEW332" s="80"/>
      <c r="LEX332" s="80"/>
      <c r="LEY332" s="80"/>
      <c r="LEZ332" s="80"/>
      <c r="LFA332" s="80"/>
      <c r="LFB332" s="80"/>
      <c r="LFC332" s="80"/>
      <c r="LFD332" s="80"/>
      <c r="LFE332" s="80"/>
      <c r="LFF332" s="80"/>
      <c r="LFG332" s="80"/>
      <c r="LFH332" s="80"/>
      <c r="LFI332" s="80"/>
      <c r="LFJ332" s="80"/>
      <c r="LFK332" s="80"/>
      <c r="LFL332" s="80"/>
      <c r="LFM332" s="80"/>
      <c r="LFN332" s="80"/>
      <c r="LFO332" s="80"/>
      <c r="LFP332" s="80"/>
      <c r="LFQ332" s="80"/>
      <c r="LFR332" s="80"/>
      <c r="LFS332" s="80"/>
      <c r="LFT332" s="80"/>
      <c r="LFU332" s="80"/>
      <c r="LFV332" s="80"/>
      <c r="LFW332" s="80"/>
      <c r="LFX332" s="80"/>
      <c r="LFY332" s="80"/>
      <c r="LFZ332" s="80"/>
      <c r="LGA332" s="80"/>
      <c r="LGB332" s="80"/>
      <c r="LGC332" s="80"/>
      <c r="LGD332" s="80"/>
      <c r="LGE332" s="80"/>
      <c r="LGF332" s="80"/>
      <c r="LGG332" s="80"/>
      <c r="LGH332" s="80"/>
      <c r="LGI332" s="80"/>
      <c r="LGJ332" s="80"/>
      <c r="LGK332" s="80"/>
      <c r="LGL332" s="80"/>
      <c r="LGM332" s="80"/>
      <c r="LGN332" s="80"/>
      <c r="LGO332" s="80"/>
      <c r="LGP332" s="80"/>
      <c r="LGQ332" s="80"/>
      <c r="LGR332" s="80"/>
      <c r="LGS332" s="80"/>
      <c r="LGT332" s="80"/>
      <c r="LGU332" s="80"/>
      <c r="LGV332" s="80"/>
      <c r="LGW332" s="80"/>
      <c r="LGX332" s="80"/>
      <c r="LGY332" s="80"/>
      <c r="LGZ332" s="80"/>
      <c r="LHA332" s="80"/>
      <c r="LHB332" s="80"/>
      <c r="LHC332" s="80"/>
      <c r="LHD332" s="80"/>
      <c r="LHE332" s="80"/>
      <c r="LHF332" s="80"/>
      <c r="LHG332" s="80"/>
      <c r="LHH332" s="80"/>
      <c r="LHI332" s="80"/>
      <c r="LHJ332" s="80"/>
      <c r="LHK332" s="80"/>
      <c r="LHL332" s="80"/>
      <c r="LHM332" s="80"/>
      <c r="LHN332" s="80"/>
      <c r="LHO332" s="80"/>
      <c r="LHP332" s="80"/>
      <c r="LHQ332" s="80"/>
      <c r="LHR332" s="80"/>
      <c r="LHS332" s="80"/>
      <c r="LHT332" s="80"/>
      <c r="LHU332" s="80"/>
      <c r="LHV332" s="80"/>
      <c r="LHW332" s="80"/>
      <c r="LHX332" s="80"/>
      <c r="LHY332" s="80"/>
      <c r="LHZ332" s="80"/>
      <c r="LIA332" s="80"/>
      <c r="LIB332" s="80"/>
      <c r="LIC332" s="80"/>
      <c r="LID332" s="80"/>
      <c r="LIE332" s="80"/>
      <c r="LIF332" s="80"/>
      <c r="LIG332" s="80"/>
      <c r="LIH332" s="80"/>
      <c r="LII332" s="80"/>
      <c r="LIJ332" s="80"/>
      <c r="LIK332" s="80"/>
      <c r="LIL332" s="80"/>
      <c r="LIM332" s="80"/>
      <c r="LIN332" s="80"/>
      <c r="LIO332" s="80"/>
      <c r="LIP332" s="80"/>
      <c r="LIQ332" s="80"/>
      <c r="LIR332" s="80"/>
      <c r="LIS332" s="80"/>
      <c r="LIT332" s="80"/>
      <c r="LIU332" s="80"/>
      <c r="LIV332" s="80"/>
      <c r="LIW332" s="80"/>
      <c r="LIX332" s="80"/>
      <c r="LIY332" s="80"/>
      <c r="LIZ332" s="80"/>
      <c r="LJA332" s="80"/>
      <c r="LJB332" s="80"/>
      <c r="LJC332" s="80"/>
      <c r="LJD332" s="80"/>
      <c r="LJE332" s="80"/>
      <c r="LJF332" s="80"/>
      <c r="LJG332" s="80"/>
      <c r="LJH332" s="80"/>
      <c r="LJI332" s="80"/>
      <c r="LJJ332" s="80"/>
      <c r="LJK332" s="80"/>
      <c r="LJL332" s="80"/>
      <c r="LJM332" s="80"/>
      <c r="LJN332" s="80"/>
      <c r="LJO332" s="80"/>
      <c r="LJP332" s="80"/>
      <c r="LJQ332" s="80"/>
      <c r="LJR332" s="80"/>
      <c r="LJS332" s="80"/>
      <c r="LJT332" s="80"/>
      <c r="LJU332" s="80"/>
      <c r="LJV332" s="80"/>
      <c r="LJW332" s="80"/>
      <c r="LJX332" s="80"/>
      <c r="LJY332" s="80"/>
      <c r="LJZ332" s="80"/>
      <c r="LKA332" s="80"/>
      <c r="LKB332" s="80"/>
      <c r="LKC332" s="80"/>
      <c r="LKD332" s="80"/>
      <c r="LKE332" s="80"/>
      <c r="LKF332" s="80"/>
      <c r="LKG332" s="80"/>
      <c r="LKH332" s="80"/>
      <c r="LKI332" s="80"/>
      <c r="LKJ332" s="80"/>
      <c r="LKK332" s="80"/>
      <c r="LKL332" s="80"/>
      <c r="LKM332" s="80"/>
      <c r="LKN332" s="80"/>
      <c r="LKO332" s="80"/>
      <c r="LKP332" s="80"/>
      <c r="LKQ332" s="80"/>
      <c r="LKR332" s="80"/>
      <c r="LKS332" s="80"/>
      <c r="LKT332" s="80"/>
      <c r="LKU332" s="80"/>
      <c r="LKV332" s="80"/>
      <c r="LKW332" s="80"/>
      <c r="LKX332" s="80"/>
      <c r="LKY332" s="80"/>
      <c r="LKZ332" s="80"/>
      <c r="LLA332" s="80"/>
      <c r="LLB332" s="80"/>
      <c r="LLC332" s="80"/>
      <c r="LLD332" s="80"/>
      <c r="LLE332" s="80"/>
      <c r="LLF332" s="80"/>
      <c r="LLG332" s="80"/>
      <c r="LLH332" s="80"/>
      <c r="LLI332" s="80"/>
      <c r="LLJ332" s="80"/>
      <c r="LLK332" s="80"/>
      <c r="LLL332" s="80"/>
      <c r="LLM332" s="80"/>
      <c r="LLN332" s="80"/>
      <c r="LLO332" s="80"/>
      <c r="LLP332" s="80"/>
      <c r="LLQ332" s="80"/>
      <c r="LLR332" s="80"/>
      <c r="LLS332" s="80"/>
      <c r="LLT332" s="80"/>
      <c r="LLU332" s="80"/>
      <c r="LLV332" s="80"/>
      <c r="LLW332" s="80"/>
      <c r="LLX332" s="80"/>
      <c r="LLY332" s="80"/>
      <c r="LLZ332" s="80"/>
      <c r="LMA332" s="80"/>
      <c r="LMB332" s="80"/>
      <c r="LMC332" s="80"/>
      <c r="LMD332" s="80"/>
      <c r="LME332" s="80"/>
      <c r="LMF332" s="80"/>
      <c r="LMG332" s="80"/>
      <c r="LMH332" s="80"/>
      <c r="LMI332" s="80"/>
      <c r="LMJ332" s="80"/>
      <c r="LMK332" s="80"/>
      <c r="LML332" s="80"/>
      <c r="LMM332" s="80"/>
      <c r="LMN332" s="80"/>
      <c r="LMO332" s="80"/>
      <c r="LMP332" s="80"/>
      <c r="LMQ332" s="80"/>
      <c r="LMR332" s="80"/>
      <c r="LMS332" s="80"/>
      <c r="LMT332" s="80"/>
      <c r="LMU332" s="80"/>
      <c r="LMV332" s="80"/>
      <c r="LMW332" s="80"/>
      <c r="LMX332" s="80"/>
      <c r="LMY332" s="80"/>
      <c r="LMZ332" s="80"/>
      <c r="LNA332" s="80"/>
      <c r="LNB332" s="80"/>
      <c r="LNC332" s="80"/>
      <c r="LND332" s="80"/>
      <c r="LNE332" s="80"/>
      <c r="LNF332" s="80"/>
      <c r="LNG332" s="80"/>
      <c r="LNH332" s="80"/>
      <c r="LNI332" s="80"/>
      <c r="LNJ332" s="80"/>
      <c r="LNK332" s="80"/>
      <c r="LNL332" s="80"/>
      <c r="LNM332" s="80"/>
      <c r="LNN332" s="80"/>
      <c r="LNO332" s="80"/>
      <c r="LNP332" s="80"/>
      <c r="LNQ332" s="80"/>
      <c r="LNR332" s="80"/>
      <c r="LNS332" s="80"/>
      <c r="LNT332" s="80"/>
      <c r="LNU332" s="80"/>
      <c r="LNV332" s="80"/>
      <c r="LNW332" s="80"/>
      <c r="LNX332" s="80"/>
      <c r="LNY332" s="80"/>
      <c r="LNZ332" s="80"/>
      <c r="LOA332" s="80"/>
      <c r="LOB332" s="80"/>
      <c r="LOC332" s="80"/>
      <c r="LOD332" s="80"/>
      <c r="LOE332" s="80"/>
      <c r="LOF332" s="80"/>
      <c r="LOG332" s="80"/>
      <c r="LOH332" s="80"/>
      <c r="LOI332" s="80"/>
      <c r="LOJ332" s="80"/>
      <c r="LOK332" s="80"/>
      <c r="LOL332" s="80"/>
      <c r="LOM332" s="80"/>
      <c r="LON332" s="80"/>
      <c r="LOO332" s="80"/>
      <c r="LOP332" s="80"/>
      <c r="LOQ332" s="80"/>
      <c r="LOR332" s="80"/>
      <c r="LOS332" s="80"/>
      <c r="LOT332" s="80"/>
      <c r="LOU332" s="80"/>
      <c r="LOV332" s="80"/>
      <c r="LOW332" s="80"/>
      <c r="LOX332" s="80"/>
      <c r="LOY332" s="80"/>
      <c r="LOZ332" s="80"/>
      <c r="LPA332" s="80"/>
      <c r="LPB332" s="80"/>
      <c r="LPC332" s="80"/>
      <c r="LPD332" s="80"/>
      <c r="LPE332" s="80"/>
      <c r="LPF332" s="80"/>
      <c r="LPG332" s="80"/>
      <c r="LPH332" s="80"/>
      <c r="LPI332" s="80"/>
      <c r="LPJ332" s="80"/>
      <c r="LPK332" s="80"/>
      <c r="LPL332" s="80"/>
      <c r="LPM332" s="80"/>
      <c r="LPN332" s="80"/>
      <c r="LPO332" s="80"/>
      <c r="LPP332" s="80"/>
      <c r="LPQ332" s="80"/>
      <c r="LPR332" s="80"/>
      <c r="LPS332" s="80"/>
      <c r="LPT332" s="80"/>
      <c r="LPU332" s="80"/>
      <c r="LPV332" s="80"/>
      <c r="LPW332" s="80"/>
      <c r="LPX332" s="80"/>
      <c r="LPY332" s="80"/>
      <c r="LPZ332" s="80"/>
      <c r="LQA332" s="80"/>
      <c r="LQB332" s="80"/>
      <c r="LQC332" s="80"/>
      <c r="LQD332" s="80"/>
      <c r="LQE332" s="80"/>
      <c r="LQF332" s="80"/>
      <c r="LQG332" s="80"/>
      <c r="LQH332" s="80"/>
      <c r="LQI332" s="80"/>
      <c r="LQJ332" s="80"/>
      <c r="LQK332" s="80"/>
      <c r="LQL332" s="80"/>
      <c r="LQM332" s="80"/>
      <c r="LQN332" s="80"/>
      <c r="LQO332" s="80"/>
      <c r="LQP332" s="80"/>
      <c r="LQQ332" s="80"/>
      <c r="LQR332" s="80"/>
      <c r="LQS332" s="80"/>
      <c r="LQT332" s="80"/>
      <c r="LQU332" s="80"/>
      <c r="LQV332" s="80"/>
      <c r="LQW332" s="80"/>
      <c r="LQX332" s="80"/>
      <c r="LQY332" s="80"/>
      <c r="LQZ332" s="80"/>
      <c r="LRA332" s="80"/>
      <c r="LRB332" s="80"/>
      <c r="LRC332" s="80"/>
      <c r="LRD332" s="80"/>
      <c r="LRE332" s="80"/>
      <c r="LRF332" s="80"/>
      <c r="LRG332" s="80"/>
      <c r="LRH332" s="80"/>
      <c r="LRI332" s="80"/>
      <c r="LRJ332" s="80"/>
      <c r="LRK332" s="80"/>
      <c r="LRL332" s="80"/>
      <c r="LRM332" s="80"/>
      <c r="LRN332" s="80"/>
      <c r="LRO332" s="80"/>
      <c r="LRP332" s="80"/>
      <c r="LRQ332" s="80"/>
      <c r="LRR332" s="80"/>
      <c r="LRS332" s="80"/>
      <c r="LRT332" s="80"/>
      <c r="LRU332" s="80"/>
      <c r="LRV332" s="80"/>
      <c r="LRW332" s="80"/>
      <c r="LRX332" s="80"/>
      <c r="LRY332" s="80"/>
      <c r="LRZ332" s="80"/>
      <c r="LSA332" s="80"/>
      <c r="LSB332" s="80"/>
      <c r="LSC332" s="80"/>
      <c r="LSD332" s="80"/>
      <c r="LSE332" s="80"/>
      <c r="LSF332" s="80"/>
      <c r="LSG332" s="80"/>
      <c r="LSH332" s="80"/>
      <c r="LSI332" s="80"/>
      <c r="LSJ332" s="80"/>
      <c r="LSK332" s="80"/>
      <c r="LSL332" s="80"/>
      <c r="LSM332" s="80"/>
      <c r="LSN332" s="80"/>
      <c r="LSO332" s="80"/>
      <c r="LSP332" s="80"/>
      <c r="LSQ332" s="80"/>
      <c r="LSR332" s="80"/>
      <c r="LSS332" s="80"/>
      <c r="LST332" s="80"/>
      <c r="LSU332" s="80"/>
      <c r="LSV332" s="80"/>
      <c r="LSW332" s="80"/>
      <c r="LSX332" s="80"/>
      <c r="LSY332" s="80"/>
      <c r="LSZ332" s="80"/>
      <c r="LTA332" s="80"/>
      <c r="LTB332" s="80"/>
      <c r="LTC332" s="80"/>
      <c r="LTD332" s="80"/>
      <c r="LTE332" s="80"/>
      <c r="LTF332" s="80"/>
      <c r="LTG332" s="80"/>
      <c r="LTH332" s="80"/>
      <c r="LTI332" s="80"/>
      <c r="LTJ332" s="80"/>
      <c r="LTK332" s="80"/>
      <c r="LTL332" s="80"/>
      <c r="LTM332" s="80"/>
      <c r="LTN332" s="80"/>
      <c r="LTO332" s="80"/>
      <c r="LTP332" s="80"/>
      <c r="LTQ332" s="80"/>
      <c r="LTR332" s="80"/>
      <c r="LTS332" s="80"/>
      <c r="LTT332" s="80"/>
      <c r="LTU332" s="80"/>
      <c r="LTV332" s="80"/>
      <c r="LTW332" s="80"/>
      <c r="LTX332" s="80"/>
      <c r="LTY332" s="80"/>
      <c r="LTZ332" s="80"/>
      <c r="LUA332" s="80"/>
      <c r="LUB332" s="80"/>
      <c r="LUC332" s="80"/>
      <c r="LUD332" s="80"/>
      <c r="LUE332" s="80"/>
      <c r="LUF332" s="80"/>
      <c r="LUG332" s="80"/>
      <c r="LUH332" s="80"/>
      <c r="LUI332" s="80"/>
      <c r="LUJ332" s="80"/>
      <c r="LUK332" s="80"/>
      <c r="LUL332" s="80"/>
      <c r="LUM332" s="80"/>
      <c r="LUN332" s="80"/>
      <c r="LUO332" s="80"/>
      <c r="LUP332" s="80"/>
      <c r="LUQ332" s="80"/>
      <c r="LUR332" s="80"/>
      <c r="LUS332" s="80"/>
      <c r="LUT332" s="80"/>
      <c r="LUU332" s="80"/>
      <c r="LUV332" s="80"/>
      <c r="LUW332" s="80"/>
      <c r="LUX332" s="80"/>
      <c r="LUY332" s="80"/>
      <c r="LUZ332" s="80"/>
      <c r="LVA332" s="80"/>
      <c r="LVB332" s="80"/>
      <c r="LVC332" s="80"/>
      <c r="LVD332" s="80"/>
      <c r="LVE332" s="80"/>
      <c r="LVF332" s="80"/>
      <c r="LVG332" s="80"/>
      <c r="LVH332" s="80"/>
      <c r="LVI332" s="80"/>
      <c r="LVJ332" s="80"/>
      <c r="LVK332" s="80"/>
      <c r="LVL332" s="80"/>
      <c r="LVM332" s="80"/>
      <c r="LVN332" s="80"/>
      <c r="LVO332" s="80"/>
      <c r="LVP332" s="80"/>
      <c r="LVQ332" s="80"/>
      <c r="LVR332" s="80"/>
      <c r="LVS332" s="80"/>
      <c r="LVT332" s="80"/>
      <c r="LVU332" s="80"/>
      <c r="LVV332" s="80"/>
      <c r="LVW332" s="80"/>
      <c r="LVX332" s="80"/>
      <c r="LVY332" s="80"/>
      <c r="LVZ332" s="80"/>
      <c r="LWA332" s="80"/>
      <c r="LWB332" s="80"/>
      <c r="LWC332" s="80"/>
      <c r="LWD332" s="80"/>
      <c r="LWE332" s="80"/>
      <c r="LWF332" s="80"/>
      <c r="LWG332" s="80"/>
      <c r="LWH332" s="80"/>
      <c r="LWI332" s="80"/>
      <c r="LWJ332" s="80"/>
      <c r="LWK332" s="80"/>
      <c r="LWL332" s="80"/>
      <c r="LWM332" s="80"/>
      <c r="LWN332" s="80"/>
      <c r="LWO332" s="80"/>
      <c r="LWP332" s="80"/>
      <c r="LWQ332" s="80"/>
      <c r="LWR332" s="80"/>
      <c r="LWS332" s="80"/>
      <c r="LWT332" s="80"/>
      <c r="LWU332" s="80"/>
      <c r="LWV332" s="80"/>
      <c r="LWW332" s="80"/>
      <c r="LWX332" s="80"/>
      <c r="LWY332" s="80"/>
      <c r="LWZ332" s="80"/>
      <c r="LXA332" s="80"/>
      <c r="LXB332" s="80"/>
      <c r="LXC332" s="80"/>
      <c r="LXD332" s="80"/>
      <c r="LXE332" s="80"/>
      <c r="LXF332" s="80"/>
      <c r="LXG332" s="80"/>
      <c r="LXH332" s="80"/>
      <c r="LXI332" s="80"/>
      <c r="LXJ332" s="80"/>
      <c r="LXK332" s="80"/>
      <c r="LXL332" s="80"/>
      <c r="LXM332" s="80"/>
      <c r="LXN332" s="80"/>
      <c r="LXO332" s="80"/>
      <c r="LXP332" s="80"/>
      <c r="LXQ332" s="80"/>
      <c r="LXR332" s="80"/>
      <c r="LXS332" s="80"/>
      <c r="LXT332" s="80"/>
      <c r="LXU332" s="80"/>
      <c r="LXV332" s="80"/>
      <c r="LXW332" s="80"/>
      <c r="LXX332" s="80"/>
      <c r="LXY332" s="80"/>
      <c r="LXZ332" s="80"/>
      <c r="LYA332" s="80"/>
      <c r="LYB332" s="80"/>
      <c r="LYC332" s="80"/>
      <c r="LYD332" s="80"/>
      <c r="LYE332" s="80"/>
      <c r="LYF332" s="80"/>
      <c r="LYG332" s="80"/>
      <c r="LYH332" s="80"/>
      <c r="LYI332" s="80"/>
      <c r="LYJ332" s="80"/>
      <c r="LYK332" s="80"/>
      <c r="LYL332" s="80"/>
      <c r="LYM332" s="80"/>
      <c r="LYN332" s="80"/>
      <c r="LYO332" s="80"/>
      <c r="LYP332" s="80"/>
      <c r="LYQ332" s="80"/>
      <c r="LYR332" s="80"/>
      <c r="LYS332" s="80"/>
      <c r="LYT332" s="80"/>
      <c r="LYU332" s="80"/>
      <c r="LYV332" s="80"/>
      <c r="LYW332" s="80"/>
      <c r="LYX332" s="80"/>
      <c r="LYY332" s="80"/>
      <c r="LYZ332" s="80"/>
      <c r="LZA332" s="80"/>
      <c r="LZB332" s="80"/>
      <c r="LZC332" s="80"/>
      <c r="LZD332" s="80"/>
      <c r="LZE332" s="80"/>
      <c r="LZF332" s="80"/>
      <c r="LZG332" s="80"/>
      <c r="LZH332" s="80"/>
      <c r="LZI332" s="80"/>
      <c r="LZJ332" s="80"/>
      <c r="LZK332" s="80"/>
      <c r="LZL332" s="80"/>
      <c r="LZM332" s="80"/>
      <c r="LZN332" s="80"/>
      <c r="LZO332" s="80"/>
      <c r="LZP332" s="80"/>
      <c r="LZQ332" s="80"/>
      <c r="LZR332" s="80"/>
      <c r="LZS332" s="80"/>
      <c r="LZT332" s="80"/>
      <c r="LZU332" s="80"/>
      <c r="LZV332" s="80"/>
      <c r="LZW332" s="80"/>
      <c r="LZX332" s="80"/>
      <c r="LZY332" s="80"/>
      <c r="LZZ332" s="80"/>
      <c r="MAA332" s="80"/>
      <c r="MAB332" s="80"/>
      <c r="MAC332" s="80"/>
      <c r="MAD332" s="80"/>
      <c r="MAE332" s="80"/>
      <c r="MAF332" s="80"/>
      <c r="MAG332" s="80"/>
      <c r="MAH332" s="80"/>
      <c r="MAI332" s="80"/>
      <c r="MAJ332" s="80"/>
      <c r="MAK332" s="80"/>
      <c r="MAL332" s="80"/>
      <c r="MAM332" s="80"/>
      <c r="MAN332" s="80"/>
      <c r="MAO332" s="80"/>
      <c r="MAP332" s="80"/>
      <c r="MAQ332" s="80"/>
      <c r="MAR332" s="80"/>
      <c r="MAS332" s="80"/>
      <c r="MAT332" s="80"/>
      <c r="MAU332" s="80"/>
      <c r="MAV332" s="80"/>
      <c r="MAW332" s="80"/>
      <c r="MAX332" s="80"/>
      <c r="MAY332" s="80"/>
      <c r="MAZ332" s="80"/>
      <c r="MBA332" s="80"/>
      <c r="MBB332" s="80"/>
      <c r="MBC332" s="80"/>
      <c r="MBD332" s="80"/>
      <c r="MBE332" s="80"/>
      <c r="MBF332" s="80"/>
      <c r="MBG332" s="80"/>
      <c r="MBH332" s="80"/>
      <c r="MBI332" s="80"/>
      <c r="MBJ332" s="80"/>
      <c r="MBK332" s="80"/>
      <c r="MBL332" s="80"/>
      <c r="MBM332" s="80"/>
      <c r="MBN332" s="80"/>
      <c r="MBO332" s="80"/>
      <c r="MBP332" s="80"/>
      <c r="MBQ332" s="80"/>
      <c r="MBR332" s="80"/>
      <c r="MBS332" s="80"/>
      <c r="MBT332" s="80"/>
      <c r="MBU332" s="80"/>
      <c r="MBV332" s="80"/>
      <c r="MBW332" s="80"/>
      <c r="MBX332" s="80"/>
      <c r="MBY332" s="80"/>
      <c r="MBZ332" s="80"/>
      <c r="MCA332" s="80"/>
      <c r="MCB332" s="80"/>
      <c r="MCC332" s="80"/>
      <c r="MCD332" s="80"/>
      <c r="MCE332" s="80"/>
      <c r="MCF332" s="80"/>
      <c r="MCG332" s="80"/>
      <c r="MCH332" s="80"/>
      <c r="MCI332" s="80"/>
      <c r="MCJ332" s="80"/>
      <c r="MCK332" s="80"/>
      <c r="MCL332" s="80"/>
      <c r="MCM332" s="80"/>
      <c r="MCN332" s="80"/>
      <c r="MCO332" s="80"/>
      <c r="MCP332" s="80"/>
      <c r="MCQ332" s="80"/>
      <c r="MCR332" s="80"/>
      <c r="MCS332" s="80"/>
      <c r="MCT332" s="80"/>
      <c r="MCU332" s="80"/>
      <c r="MCV332" s="80"/>
      <c r="MCW332" s="80"/>
      <c r="MCX332" s="80"/>
      <c r="MCY332" s="80"/>
      <c r="MCZ332" s="80"/>
      <c r="MDA332" s="80"/>
      <c r="MDB332" s="80"/>
      <c r="MDC332" s="80"/>
      <c r="MDD332" s="80"/>
      <c r="MDE332" s="80"/>
      <c r="MDF332" s="80"/>
      <c r="MDG332" s="80"/>
      <c r="MDH332" s="80"/>
      <c r="MDI332" s="80"/>
      <c r="MDJ332" s="80"/>
      <c r="MDK332" s="80"/>
      <c r="MDL332" s="80"/>
      <c r="MDM332" s="80"/>
      <c r="MDN332" s="80"/>
      <c r="MDO332" s="80"/>
      <c r="MDP332" s="80"/>
      <c r="MDQ332" s="80"/>
      <c r="MDR332" s="80"/>
      <c r="MDS332" s="80"/>
      <c r="MDT332" s="80"/>
      <c r="MDU332" s="80"/>
      <c r="MDV332" s="80"/>
      <c r="MDW332" s="80"/>
      <c r="MDX332" s="80"/>
      <c r="MDY332" s="80"/>
      <c r="MDZ332" s="80"/>
      <c r="MEA332" s="80"/>
      <c r="MEB332" s="80"/>
      <c r="MEC332" s="80"/>
      <c r="MED332" s="80"/>
      <c r="MEE332" s="80"/>
      <c r="MEF332" s="80"/>
      <c r="MEG332" s="80"/>
      <c r="MEH332" s="80"/>
      <c r="MEI332" s="80"/>
      <c r="MEJ332" s="80"/>
      <c r="MEK332" s="80"/>
      <c r="MEL332" s="80"/>
      <c r="MEM332" s="80"/>
      <c r="MEN332" s="80"/>
      <c r="MEO332" s="80"/>
      <c r="MEP332" s="80"/>
      <c r="MEQ332" s="80"/>
      <c r="MER332" s="80"/>
      <c r="MES332" s="80"/>
      <c r="MET332" s="80"/>
      <c r="MEU332" s="80"/>
      <c r="MEV332" s="80"/>
      <c r="MEW332" s="80"/>
      <c r="MEX332" s="80"/>
      <c r="MEY332" s="80"/>
      <c r="MEZ332" s="80"/>
      <c r="MFA332" s="80"/>
      <c r="MFB332" s="80"/>
      <c r="MFC332" s="80"/>
      <c r="MFD332" s="80"/>
      <c r="MFE332" s="80"/>
      <c r="MFF332" s="80"/>
      <c r="MFG332" s="80"/>
      <c r="MFH332" s="80"/>
      <c r="MFI332" s="80"/>
      <c r="MFJ332" s="80"/>
      <c r="MFK332" s="80"/>
      <c r="MFL332" s="80"/>
      <c r="MFM332" s="80"/>
      <c r="MFN332" s="80"/>
      <c r="MFO332" s="80"/>
      <c r="MFP332" s="80"/>
      <c r="MFQ332" s="80"/>
      <c r="MFR332" s="80"/>
      <c r="MFS332" s="80"/>
      <c r="MFT332" s="80"/>
      <c r="MFU332" s="80"/>
      <c r="MFV332" s="80"/>
      <c r="MFW332" s="80"/>
      <c r="MFX332" s="80"/>
      <c r="MFY332" s="80"/>
      <c r="MFZ332" s="80"/>
      <c r="MGA332" s="80"/>
      <c r="MGB332" s="80"/>
      <c r="MGC332" s="80"/>
      <c r="MGD332" s="80"/>
      <c r="MGE332" s="80"/>
      <c r="MGF332" s="80"/>
      <c r="MGG332" s="80"/>
      <c r="MGH332" s="80"/>
      <c r="MGI332" s="80"/>
      <c r="MGJ332" s="80"/>
      <c r="MGK332" s="80"/>
      <c r="MGL332" s="80"/>
      <c r="MGM332" s="80"/>
      <c r="MGN332" s="80"/>
      <c r="MGO332" s="80"/>
      <c r="MGP332" s="80"/>
      <c r="MGQ332" s="80"/>
      <c r="MGR332" s="80"/>
      <c r="MGS332" s="80"/>
      <c r="MGT332" s="80"/>
      <c r="MGU332" s="80"/>
      <c r="MGV332" s="80"/>
      <c r="MGW332" s="80"/>
      <c r="MGX332" s="80"/>
      <c r="MGY332" s="80"/>
      <c r="MGZ332" s="80"/>
      <c r="MHA332" s="80"/>
      <c r="MHB332" s="80"/>
      <c r="MHC332" s="80"/>
      <c r="MHD332" s="80"/>
      <c r="MHE332" s="80"/>
      <c r="MHF332" s="80"/>
      <c r="MHG332" s="80"/>
      <c r="MHH332" s="80"/>
      <c r="MHI332" s="80"/>
      <c r="MHJ332" s="80"/>
      <c r="MHK332" s="80"/>
      <c r="MHL332" s="80"/>
      <c r="MHM332" s="80"/>
      <c r="MHN332" s="80"/>
      <c r="MHO332" s="80"/>
      <c r="MHP332" s="80"/>
      <c r="MHQ332" s="80"/>
      <c r="MHR332" s="80"/>
      <c r="MHS332" s="80"/>
      <c r="MHT332" s="80"/>
      <c r="MHU332" s="80"/>
      <c r="MHV332" s="80"/>
      <c r="MHW332" s="80"/>
      <c r="MHX332" s="80"/>
      <c r="MHY332" s="80"/>
      <c r="MHZ332" s="80"/>
      <c r="MIA332" s="80"/>
      <c r="MIB332" s="80"/>
      <c r="MIC332" s="80"/>
      <c r="MID332" s="80"/>
      <c r="MIE332" s="80"/>
      <c r="MIF332" s="80"/>
      <c r="MIG332" s="80"/>
      <c r="MIH332" s="80"/>
      <c r="MII332" s="80"/>
      <c r="MIJ332" s="80"/>
      <c r="MIK332" s="80"/>
      <c r="MIL332" s="80"/>
      <c r="MIM332" s="80"/>
      <c r="MIN332" s="80"/>
      <c r="MIO332" s="80"/>
      <c r="MIP332" s="80"/>
      <c r="MIQ332" s="80"/>
      <c r="MIR332" s="80"/>
      <c r="MIS332" s="80"/>
      <c r="MIT332" s="80"/>
      <c r="MIU332" s="80"/>
      <c r="MIV332" s="80"/>
      <c r="MIW332" s="80"/>
      <c r="MIX332" s="80"/>
      <c r="MIY332" s="80"/>
      <c r="MIZ332" s="80"/>
      <c r="MJA332" s="80"/>
      <c r="MJB332" s="80"/>
      <c r="MJC332" s="80"/>
      <c r="MJD332" s="80"/>
      <c r="MJE332" s="80"/>
      <c r="MJF332" s="80"/>
      <c r="MJG332" s="80"/>
      <c r="MJH332" s="80"/>
      <c r="MJI332" s="80"/>
      <c r="MJJ332" s="80"/>
      <c r="MJK332" s="80"/>
      <c r="MJL332" s="80"/>
      <c r="MJM332" s="80"/>
      <c r="MJN332" s="80"/>
      <c r="MJO332" s="80"/>
      <c r="MJP332" s="80"/>
      <c r="MJQ332" s="80"/>
      <c r="MJR332" s="80"/>
      <c r="MJS332" s="80"/>
      <c r="MJT332" s="80"/>
      <c r="MJU332" s="80"/>
      <c r="MJV332" s="80"/>
      <c r="MJW332" s="80"/>
      <c r="MJX332" s="80"/>
      <c r="MJY332" s="80"/>
      <c r="MJZ332" s="80"/>
      <c r="MKA332" s="80"/>
      <c r="MKB332" s="80"/>
      <c r="MKC332" s="80"/>
      <c r="MKD332" s="80"/>
      <c r="MKE332" s="80"/>
      <c r="MKF332" s="80"/>
      <c r="MKG332" s="80"/>
      <c r="MKH332" s="80"/>
      <c r="MKI332" s="80"/>
      <c r="MKJ332" s="80"/>
      <c r="MKK332" s="80"/>
      <c r="MKL332" s="80"/>
      <c r="MKM332" s="80"/>
      <c r="MKN332" s="80"/>
      <c r="MKO332" s="80"/>
      <c r="MKP332" s="80"/>
      <c r="MKQ332" s="80"/>
      <c r="MKR332" s="80"/>
      <c r="MKS332" s="80"/>
      <c r="MKT332" s="80"/>
      <c r="MKU332" s="80"/>
      <c r="MKV332" s="80"/>
      <c r="MKW332" s="80"/>
      <c r="MKX332" s="80"/>
      <c r="MKY332" s="80"/>
      <c r="MKZ332" s="80"/>
      <c r="MLA332" s="80"/>
      <c r="MLB332" s="80"/>
      <c r="MLC332" s="80"/>
      <c r="MLD332" s="80"/>
      <c r="MLE332" s="80"/>
      <c r="MLF332" s="80"/>
      <c r="MLG332" s="80"/>
      <c r="MLH332" s="80"/>
      <c r="MLI332" s="80"/>
      <c r="MLJ332" s="80"/>
      <c r="MLK332" s="80"/>
      <c r="MLL332" s="80"/>
      <c r="MLM332" s="80"/>
      <c r="MLN332" s="80"/>
      <c r="MLO332" s="80"/>
      <c r="MLP332" s="80"/>
      <c r="MLQ332" s="80"/>
      <c r="MLR332" s="80"/>
      <c r="MLS332" s="80"/>
      <c r="MLT332" s="80"/>
      <c r="MLU332" s="80"/>
      <c r="MLV332" s="80"/>
      <c r="MLW332" s="80"/>
      <c r="MLX332" s="80"/>
      <c r="MLY332" s="80"/>
      <c r="MLZ332" s="80"/>
      <c r="MMA332" s="80"/>
      <c r="MMB332" s="80"/>
      <c r="MMC332" s="80"/>
      <c r="MMD332" s="80"/>
      <c r="MME332" s="80"/>
      <c r="MMF332" s="80"/>
      <c r="MMG332" s="80"/>
      <c r="MMH332" s="80"/>
      <c r="MMI332" s="80"/>
      <c r="MMJ332" s="80"/>
      <c r="MMK332" s="80"/>
      <c r="MML332" s="80"/>
      <c r="MMM332" s="80"/>
      <c r="MMN332" s="80"/>
      <c r="MMO332" s="80"/>
      <c r="MMP332" s="80"/>
      <c r="MMQ332" s="80"/>
      <c r="MMR332" s="80"/>
      <c r="MMS332" s="80"/>
      <c r="MMT332" s="80"/>
      <c r="MMU332" s="80"/>
      <c r="MMV332" s="80"/>
      <c r="MMW332" s="80"/>
      <c r="MMX332" s="80"/>
      <c r="MMY332" s="80"/>
      <c r="MMZ332" s="80"/>
      <c r="MNA332" s="80"/>
      <c r="MNB332" s="80"/>
      <c r="MNC332" s="80"/>
      <c r="MND332" s="80"/>
      <c r="MNE332" s="80"/>
      <c r="MNF332" s="80"/>
      <c r="MNG332" s="80"/>
      <c r="MNH332" s="80"/>
      <c r="MNI332" s="80"/>
      <c r="MNJ332" s="80"/>
      <c r="MNK332" s="80"/>
      <c r="MNL332" s="80"/>
      <c r="MNM332" s="80"/>
      <c r="MNN332" s="80"/>
      <c r="MNO332" s="80"/>
      <c r="MNP332" s="80"/>
      <c r="MNQ332" s="80"/>
      <c r="MNR332" s="80"/>
      <c r="MNS332" s="80"/>
      <c r="MNT332" s="80"/>
      <c r="MNU332" s="80"/>
      <c r="MNV332" s="80"/>
      <c r="MNW332" s="80"/>
      <c r="MNX332" s="80"/>
      <c r="MNY332" s="80"/>
      <c r="MNZ332" s="80"/>
      <c r="MOA332" s="80"/>
      <c r="MOB332" s="80"/>
      <c r="MOC332" s="80"/>
      <c r="MOD332" s="80"/>
      <c r="MOE332" s="80"/>
      <c r="MOF332" s="80"/>
      <c r="MOG332" s="80"/>
      <c r="MOH332" s="80"/>
      <c r="MOI332" s="80"/>
      <c r="MOJ332" s="80"/>
      <c r="MOK332" s="80"/>
      <c r="MOL332" s="80"/>
      <c r="MOM332" s="80"/>
      <c r="MON332" s="80"/>
      <c r="MOO332" s="80"/>
      <c r="MOP332" s="80"/>
      <c r="MOQ332" s="80"/>
      <c r="MOR332" s="80"/>
      <c r="MOS332" s="80"/>
      <c r="MOT332" s="80"/>
      <c r="MOU332" s="80"/>
      <c r="MOV332" s="80"/>
      <c r="MOW332" s="80"/>
      <c r="MOX332" s="80"/>
      <c r="MOY332" s="80"/>
      <c r="MOZ332" s="80"/>
      <c r="MPA332" s="80"/>
      <c r="MPB332" s="80"/>
      <c r="MPC332" s="80"/>
      <c r="MPD332" s="80"/>
      <c r="MPE332" s="80"/>
      <c r="MPF332" s="80"/>
      <c r="MPG332" s="80"/>
      <c r="MPH332" s="80"/>
      <c r="MPI332" s="80"/>
      <c r="MPJ332" s="80"/>
      <c r="MPK332" s="80"/>
      <c r="MPL332" s="80"/>
      <c r="MPM332" s="80"/>
      <c r="MPN332" s="80"/>
      <c r="MPO332" s="80"/>
      <c r="MPP332" s="80"/>
      <c r="MPQ332" s="80"/>
      <c r="MPR332" s="80"/>
      <c r="MPS332" s="80"/>
      <c r="MPT332" s="80"/>
      <c r="MPU332" s="80"/>
      <c r="MPV332" s="80"/>
      <c r="MPW332" s="80"/>
      <c r="MPX332" s="80"/>
      <c r="MPY332" s="80"/>
      <c r="MPZ332" s="80"/>
      <c r="MQA332" s="80"/>
      <c r="MQB332" s="80"/>
      <c r="MQC332" s="80"/>
      <c r="MQD332" s="80"/>
      <c r="MQE332" s="80"/>
      <c r="MQF332" s="80"/>
      <c r="MQG332" s="80"/>
      <c r="MQH332" s="80"/>
      <c r="MQI332" s="80"/>
      <c r="MQJ332" s="80"/>
      <c r="MQK332" s="80"/>
      <c r="MQL332" s="80"/>
      <c r="MQM332" s="80"/>
      <c r="MQN332" s="80"/>
      <c r="MQO332" s="80"/>
      <c r="MQP332" s="80"/>
      <c r="MQQ332" s="80"/>
      <c r="MQR332" s="80"/>
      <c r="MQS332" s="80"/>
      <c r="MQT332" s="80"/>
      <c r="MQU332" s="80"/>
      <c r="MQV332" s="80"/>
      <c r="MQW332" s="80"/>
      <c r="MQX332" s="80"/>
      <c r="MQY332" s="80"/>
      <c r="MQZ332" s="80"/>
      <c r="MRA332" s="80"/>
      <c r="MRB332" s="80"/>
      <c r="MRC332" s="80"/>
      <c r="MRD332" s="80"/>
      <c r="MRE332" s="80"/>
      <c r="MRF332" s="80"/>
      <c r="MRG332" s="80"/>
      <c r="MRH332" s="80"/>
      <c r="MRI332" s="80"/>
      <c r="MRJ332" s="80"/>
      <c r="MRK332" s="80"/>
      <c r="MRL332" s="80"/>
      <c r="MRM332" s="80"/>
      <c r="MRN332" s="80"/>
      <c r="MRO332" s="80"/>
      <c r="MRP332" s="80"/>
      <c r="MRQ332" s="80"/>
      <c r="MRR332" s="80"/>
      <c r="MRS332" s="80"/>
      <c r="MRT332" s="80"/>
      <c r="MRU332" s="80"/>
      <c r="MRV332" s="80"/>
      <c r="MRW332" s="80"/>
      <c r="MRX332" s="80"/>
      <c r="MRY332" s="80"/>
      <c r="MRZ332" s="80"/>
      <c r="MSA332" s="80"/>
      <c r="MSB332" s="80"/>
      <c r="MSC332" s="80"/>
      <c r="MSD332" s="80"/>
      <c r="MSE332" s="80"/>
      <c r="MSF332" s="80"/>
      <c r="MSG332" s="80"/>
      <c r="MSH332" s="80"/>
      <c r="MSI332" s="80"/>
      <c r="MSJ332" s="80"/>
      <c r="MSK332" s="80"/>
      <c r="MSL332" s="80"/>
      <c r="MSM332" s="80"/>
      <c r="MSN332" s="80"/>
      <c r="MSO332" s="80"/>
      <c r="MSP332" s="80"/>
      <c r="MSQ332" s="80"/>
      <c r="MSR332" s="80"/>
      <c r="MSS332" s="80"/>
      <c r="MST332" s="80"/>
      <c r="MSU332" s="80"/>
      <c r="MSV332" s="80"/>
      <c r="MSW332" s="80"/>
      <c r="MSX332" s="80"/>
      <c r="MSY332" s="80"/>
      <c r="MSZ332" s="80"/>
      <c r="MTA332" s="80"/>
      <c r="MTB332" s="80"/>
      <c r="MTC332" s="80"/>
      <c r="MTD332" s="80"/>
      <c r="MTE332" s="80"/>
      <c r="MTF332" s="80"/>
      <c r="MTG332" s="80"/>
      <c r="MTH332" s="80"/>
      <c r="MTI332" s="80"/>
      <c r="MTJ332" s="80"/>
      <c r="MTK332" s="80"/>
      <c r="MTL332" s="80"/>
      <c r="MTM332" s="80"/>
      <c r="MTN332" s="80"/>
      <c r="MTO332" s="80"/>
      <c r="MTP332" s="80"/>
      <c r="MTQ332" s="80"/>
      <c r="MTR332" s="80"/>
      <c r="MTS332" s="80"/>
      <c r="MTT332" s="80"/>
      <c r="MTU332" s="80"/>
      <c r="MTV332" s="80"/>
      <c r="MTW332" s="80"/>
      <c r="MTX332" s="80"/>
      <c r="MTY332" s="80"/>
      <c r="MTZ332" s="80"/>
      <c r="MUA332" s="80"/>
      <c r="MUB332" s="80"/>
      <c r="MUC332" s="80"/>
      <c r="MUD332" s="80"/>
      <c r="MUE332" s="80"/>
      <c r="MUF332" s="80"/>
      <c r="MUG332" s="80"/>
      <c r="MUH332" s="80"/>
      <c r="MUI332" s="80"/>
      <c r="MUJ332" s="80"/>
      <c r="MUK332" s="80"/>
      <c r="MUL332" s="80"/>
      <c r="MUM332" s="80"/>
      <c r="MUN332" s="80"/>
      <c r="MUO332" s="80"/>
      <c r="MUP332" s="80"/>
      <c r="MUQ332" s="80"/>
      <c r="MUR332" s="80"/>
      <c r="MUS332" s="80"/>
      <c r="MUT332" s="80"/>
      <c r="MUU332" s="80"/>
      <c r="MUV332" s="80"/>
      <c r="MUW332" s="80"/>
      <c r="MUX332" s="80"/>
      <c r="MUY332" s="80"/>
      <c r="MUZ332" s="80"/>
      <c r="MVA332" s="80"/>
      <c r="MVB332" s="80"/>
      <c r="MVC332" s="80"/>
      <c r="MVD332" s="80"/>
      <c r="MVE332" s="80"/>
      <c r="MVF332" s="80"/>
      <c r="MVG332" s="80"/>
      <c r="MVH332" s="80"/>
      <c r="MVI332" s="80"/>
      <c r="MVJ332" s="80"/>
      <c r="MVK332" s="80"/>
      <c r="MVL332" s="80"/>
      <c r="MVM332" s="80"/>
      <c r="MVN332" s="80"/>
      <c r="MVO332" s="80"/>
      <c r="MVP332" s="80"/>
      <c r="MVQ332" s="80"/>
      <c r="MVR332" s="80"/>
      <c r="MVS332" s="80"/>
      <c r="MVT332" s="80"/>
      <c r="MVU332" s="80"/>
      <c r="MVV332" s="80"/>
      <c r="MVW332" s="80"/>
      <c r="MVX332" s="80"/>
      <c r="MVY332" s="80"/>
      <c r="MVZ332" s="80"/>
      <c r="MWA332" s="80"/>
      <c r="MWB332" s="80"/>
      <c r="MWC332" s="80"/>
      <c r="MWD332" s="80"/>
      <c r="MWE332" s="80"/>
      <c r="MWF332" s="80"/>
      <c r="MWG332" s="80"/>
      <c r="MWH332" s="80"/>
      <c r="MWI332" s="80"/>
      <c r="MWJ332" s="80"/>
      <c r="MWK332" s="80"/>
      <c r="MWL332" s="80"/>
      <c r="MWM332" s="80"/>
      <c r="MWN332" s="80"/>
      <c r="MWO332" s="80"/>
      <c r="MWP332" s="80"/>
      <c r="MWQ332" s="80"/>
      <c r="MWR332" s="80"/>
      <c r="MWS332" s="80"/>
      <c r="MWT332" s="80"/>
      <c r="MWU332" s="80"/>
      <c r="MWV332" s="80"/>
      <c r="MWW332" s="80"/>
      <c r="MWX332" s="80"/>
      <c r="MWY332" s="80"/>
      <c r="MWZ332" s="80"/>
      <c r="MXA332" s="80"/>
      <c r="MXB332" s="80"/>
      <c r="MXC332" s="80"/>
      <c r="MXD332" s="80"/>
      <c r="MXE332" s="80"/>
      <c r="MXF332" s="80"/>
      <c r="MXG332" s="80"/>
      <c r="MXH332" s="80"/>
      <c r="MXI332" s="80"/>
      <c r="MXJ332" s="80"/>
      <c r="MXK332" s="80"/>
      <c r="MXL332" s="80"/>
      <c r="MXM332" s="80"/>
      <c r="MXN332" s="80"/>
      <c r="MXO332" s="80"/>
      <c r="MXP332" s="80"/>
      <c r="MXQ332" s="80"/>
      <c r="MXR332" s="80"/>
      <c r="MXS332" s="80"/>
      <c r="MXT332" s="80"/>
      <c r="MXU332" s="80"/>
      <c r="MXV332" s="80"/>
      <c r="MXW332" s="80"/>
      <c r="MXX332" s="80"/>
      <c r="MXY332" s="80"/>
      <c r="MXZ332" s="80"/>
      <c r="MYA332" s="80"/>
      <c r="MYB332" s="80"/>
      <c r="MYC332" s="80"/>
      <c r="MYD332" s="80"/>
      <c r="MYE332" s="80"/>
      <c r="MYF332" s="80"/>
      <c r="MYG332" s="80"/>
      <c r="MYH332" s="80"/>
      <c r="MYI332" s="80"/>
      <c r="MYJ332" s="80"/>
      <c r="MYK332" s="80"/>
      <c r="MYL332" s="80"/>
      <c r="MYM332" s="80"/>
      <c r="MYN332" s="80"/>
      <c r="MYO332" s="80"/>
      <c r="MYP332" s="80"/>
      <c r="MYQ332" s="80"/>
      <c r="MYR332" s="80"/>
      <c r="MYS332" s="80"/>
      <c r="MYT332" s="80"/>
      <c r="MYU332" s="80"/>
      <c r="MYV332" s="80"/>
      <c r="MYW332" s="80"/>
      <c r="MYX332" s="80"/>
      <c r="MYY332" s="80"/>
      <c r="MYZ332" s="80"/>
      <c r="MZA332" s="80"/>
      <c r="MZB332" s="80"/>
      <c r="MZC332" s="80"/>
      <c r="MZD332" s="80"/>
      <c r="MZE332" s="80"/>
      <c r="MZF332" s="80"/>
      <c r="MZG332" s="80"/>
      <c r="MZH332" s="80"/>
      <c r="MZI332" s="80"/>
      <c r="MZJ332" s="80"/>
      <c r="MZK332" s="80"/>
      <c r="MZL332" s="80"/>
      <c r="MZM332" s="80"/>
      <c r="MZN332" s="80"/>
      <c r="MZO332" s="80"/>
      <c r="MZP332" s="80"/>
      <c r="MZQ332" s="80"/>
      <c r="MZR332" s="80"/>
      <c r="MZS332" s="80"/>
      <c r="MZT332" s="80"/>
      <c r="MZU332" s="80"/>
      <c r="MZV332" s="80"/>
      <c r="MZW332" s="80"/>
      <c r="MZX332" s="80"/>
      <c r="MZY332" s="80"/>
      <c r="MZZ332" s="80"/>
      <c r="NAA332" s="80"/>
      <c r="NAB332" s="80"/>
      <c r="NAC332" s="80"/>
      <c r="NAD332" s="80"/>
      <c r="NAE332" s="80"/>
      <c r="NAF332" s="80"/>
      <c r="NAG332" s="80"/>
      <c r="NAH332" s="80"/>
      <c r="NAI332" s="80"/>
      <c r="NAJ332" s="80"/>
      <c r="NAK332" s="80"/>
      <c r="NAL332" s="80"/>
      <c r="NAM332" s="80"/>
      <c r="NAN332" s="80"/>
      <c r="NAO332" s="80"/>
      <c r="NAP332" s="80"/>
      <c r="NAQ332" s="80"/>
      <c r="NAR332" s="80"/>
      <c r="NAS332" s="80"/>
      <c r="NAT332" s="80"/>
      <c r="NAU332" s="80"/>
      <c r="NAV332" s="80"/>
      <c r="NAW332" s="80"/>
      <c r="NAX332" s="80"/>
      <c r="NAY332" s="80"/>
      <c r="NAZ332" s="80"/>
      <c r="NBA332" s="80"/>
      <c r="NBB332" s="80"/>
      <c r="NBC332" s="80"/>
      <c r="NBD332" s="80"/>
      <c r="NBE332" s="80"/>
      <c r="NBF332" s="80"/>
      <c r="NBG332" s="80"/>
      <c r="NBH332" s="80"/>
      <c r="NBI332" s="80"/>
      <c r="NBJ332" s="80"/>
      <c r="NBK332" s="80"/>
      <c r="NBL332" s="80"/>
      <c r="NBM332" s="80"/>
      <c r="NBN332" s="80"/>
      <c r="NBO332" s="80"/>
      <c r="NBP332" s="80"/>
      <c r="NBQ332" s="80"/>
      <c r="NBR332" s="80"/>
      <c r="NBS332" s="80"/>
      <c r="NBT332" s="80"/>
      <c r="NBU332" s="80"/>
      <c r="NBV332" s="80"/>
      <c r="NBW332" s="80"/>
      <c r="NBX332" s="80"/>
      <c r="NBY332" s="80"/>
      <c r="NBZ332" s="80"/>
      <c r="NCA332" s="80"/>
      <c r="NCB332" s="80"/>
      <c r="NCC332" s="80"/>
      <c r="NCD332" s="80"/>
      <c r="NCE332" s="80"/>
      <c r="NCF332" s="80"/>
      <c r="NCG332" s="80"/>
      <c r="NCH332" s="80"/>
      <c r="NCI332" s="80"/>
      <c r="NCJ332" s="80"/>
      <c r="NCK332" s="80"/>
      <c r="NCL332" s="80"/>
      <c r="NCM332" s="80"/>
      <c r="NCN332" s="80"/>
      <c r="NCO332" s="80"/>
      <c r="NCP332" s="80"/>
      <c r="NCQ332" s="80"/>
      <c r="NCR332" s="80"/>
      <c r="NCS332" s="80"/>
      <c r="NCT332" s="80"/>
      <c r="NCU332" s="80"/>
      <c r="NCV332" s="80"/>
      <c r="NCW332" s="80"/>
      <c r="NCX332" s="80"/>
      <c r="NCY332" s="80"/>
      <c r="NCZ332" s="80"/>
      <c r="NDA332" s="80"/>
      <c r="NDB332" s="80"/>
      <c r="NDC332" s="80"/>
      <c r="NDD332" s="80"/>
      <c r="NDE332" s="80"/>
      <c r="NDF332" s="80"/>
      <c r="NDG332" s="80"/>
      <c r="NDH332" s="80"/>
      <c r="NDI332" s="80"/>
      <c r="NDJ332" s="80"/>
      <c r="NDK332" s="80"/>
      <c r="NDL332" s="80"/>
      <c r="NDM332" s="80"/>
      <c r="NDN332" s="80"/>
      <c r="NDO332" s="80"/>
      <c r="NDP332" s="80"/>
      <c r="NDQ332" s="80"/>
      <c r="NDR332" s="80"/>
      <c r="NDS332" s="80"/>
      <c r="NDT332" s="80"/>
      <c r="NDU332" s="80"/>
      <c r="NDV332" s="80"/>
      <c r="NDW332" s="80"/>
      <c r="NDX332" s="80"/>
      <c r="NDY332" s="80"/>
      <c r="NDZ332" s="80"/>
      <c r="NEA332" s="80"/>
      <c r="NEB332" s="80"/>
      <c r="NEC332" s="80"/>
      <c r="NED332" s="80"/>
      <c r="NEE332" s="80"/>
      <c r="NEF332" s="80"/>
      <c r="NEG332" s="80"/>
      <c r="NEH332" s="80"/>
      <c r="NEI332" s="80"/>
      <c r="NEJ332" s="80"/>
      <c r="NEK332" s="80"/>
      <c r="NEL332" s="80"/>
      <c r="NEM332" s="80"/>
      <c r="NEN332" s="80"/>
      <c r="NEO332" s="80"/>
      <c r="NEP332" s="80"/>
      <c r="NEQ332" s="80"/>
      <c r="NER332" s="80"/>
      <c r="NES332" s="80"/>
      <c r="NET332" s="80"/>
      <c r="NEU332" s="80"/>
      <c r="NEV332" s="80"/>
      <c r="NEW332" s="80"/>
      <c r="NEX332" s="80"/>
      <c r="NEY332" s="80"/>
      <c r="NEZ332" s="80"/>
      <c r="NFA332" s="80"/>
      <c r="NFB332" s="80"/>
      <c r="NFC332" s="80"/>
      <c r="NFD332" s="80"/>
      <c r="NFE332" s="80"/>
      <c r="NFF332" s="80"/>
      <c r="NFG332" s="80"/>
      <c r="NFH332" s="80"/>
      <c r="NFI332" s="80"/>
      <c r="NFJ332" s="80"/>
      <c r="NFK332" s="80"/>
      <c r="NFL332" s="80"/>
      <c r="NFM332" s="80"/>
      <c r="NFN332" s="80"/>
      <c r="NFO332" s="80"/>
      <c r="NFP332" s="80"/>
      <c r="NFQ332" s="80"/>
      <c r="NFR332" s="80"/>
      <c r="NFS332" s="80"/>
      <c r="NFT332" s="80"/>
      <c r="NFU332" s="80"/>
      <c r="NFV332" s="80"/>
      <c r="NFW332" s="80"/>
      <c r="NFX332" s="80"/>
      <c r="NFY332" s="80"/>
      <c r="NFZ332" s="80"/>
      <c r="NGA332" s="80"/>
      <c r="NGB332" s="80"/>
      <c r="NGC332" s="80"/>
      <c r="NGD332" s="80"/>
      <c r="NGE332" s="80"/>
      <c r="NGF332" s="80"/>
      <c r="NGG332" s="80"/>
      <c r="NGH332" s="80"/>
      <c r="NGI332" s="80"/>
      <c r="NGJ332" s="80"/>
      <c r="NGK332" s="80"/>
      <c r="NGL332" s="80"/>
      <c r="NGM332" s="80"/>
      <c r="NGN332" s="80"/>
      <c r="NGO332" s="80"/>
      <c r="NGP332" s="80"/>
      <c r="NGQ332" s="80"/>
      <c r="NGR332" s="80"/>
      <c r="NGS332" s="80"/>
      <c r="NGT332" s="80"/>
      <c r="NGU332" s="80"/>
      <c r="NGV332" s="80"/>
      <c r="NGW332" s="80"/>
      <c r="NGX332" s="80"/>
      <c r="NGY332" s="80"/>
      <c r="NGZ332" s="80"/>
      <c r="NHA332" s="80"/>
      <c r="NHB332" s="80"/>
      <c r="NHC332" s="80"/>
      <c r="NHD332" s="80"/>
      <c r="NHE332" s="80"/>
      <c r="NHF332" s="80"/>
      <c r="NHG332" s="80"/>
      <c r="NHH332" s="80"/>
      <c r="NHI332" s="80"/>
      <c r="NHJ332" s="80"/>
      <c r="NHK332" s="80"/>
      <c r="NHL332" s="80"/>
      <c r="NHM332" s="80"/>
      <c r="NHN332" s="80"/>
      <c r="NHO332" s="80"/>
      <c r="NHP332" s="80"/>
      <c r="NHQ332" s="80"/>
      <c r="NHR332" s="80"/>
      <c r="NHS332" s="80"/>
      <c r="NHT332" s="80"/>
      <c r="NHU332" s="80"/>
      <c r="NHV332" s="80"/>
      <c r="NHW332" s="80"/>
      <c r="NHX332" s="80"/>
      <c r="NHY332" s="80"/>
      <c r="NHZ332" s="80"/>
      <c r="NIA332" s="80"/>
      <c r="NIB332" s="80"/>
      <c r="NIC332" s="80"/>
      <c r="NID332" s="80"/>
      <c r="NIE332" s="80"/>
      <c r="NIF332" s="80"/>
      <c r="NIG332" s="80"/>
      <c r="NIH332" s="80"/>
      <c r="NII332" s="80"/>
      <c r="NIJ332" s="80"/>
      <c r="NIK332" s="80"/>
      <c r="NIL332" s="80"/>
      <c r="NIM332" s="80"/>
      <c r="NIN332" s="80"/>
      <c r="NIO332" s="80"/>
      <c r="NIP332" s="80"/>
      <c r="NIQ332" s="80"/>
      <c r="NIR332" s="80"/>
      <c r="NIS332" s="80"/>
      <c r="NIT332" s="80"/>
      <c r="NIU332" s="80"/>
      <c r="NIV332" s="80"/>
      <c r="NIW332" s="80"/>
      <c r="NIX332" s="80"/>
      <c r="NIY332" s="80"/>
      <c r="NIZ332" s="80"/>
      <c r="NJA332" s="80"/>
      <c r="NJB332" s="80"/>
      <c r="NJC332" s="80"/>
      <c r="NJD332" s="80"/>
      <c r="NJE332" s="80"/>
      <c r="NJF332" s="80"/>
      <c r="NJG332" s="80"/>
      <c r="NJH332" s="80"/>
      <c r="NJI332" s="80"/>
      <c r="NJJ332" s="80"/>
      <c r="NJK332" s="80"/>
      <c r="NJL332" s="80"/>
      <c r="NJM332" s="80"/>
      <c r="NJN332" s="80"/>
      <c r="NJO332" s="80"/>
      <c r="NJP332" s="80"/>
      <c r="NJQ332" s="80"/>
      <c r="NJR332" s="80"/>
      <c r="NJS332" s="80"/>
      <c r="NJT332" s="80"/>
      <c r="NJU332" s="80"/>
      <c r="NJV332" s="80"/>
      <c r="NJW332" s="80"/>
      <c r="NJX332" s="80"/>
      <c r="NJY332" s="80"/>
      <c r="NJZ332" s="80"/>
      <c r="NKA332" s="80"/>
      <c r="NKB332" s="80"/>
      <c r="NKC332" s="80"/>
      <c r="NKD332" s="80"/>
      <c r="NKE332" s="80"/>
      <c r="NKF332" s="80"/>
      <c r="NKG332" s="80"/>
      <c r="NKH332" s="80"/>
      <c r="NKI332" s="80"/>
      <c r="NKJ332" s="80"/>
      <c r="NKK332" s="80"/>
      <c r="NKL332" s="80"/>
      <c r="NKM332" s="80"/>
      <c r="NKN332" s="80"/>
      <c r="NKO332" s="80"/>
      <c r="NKP332" s="80"/>
      <c r="NKQ332" s="80"/>
      <c r="NKR332" s="80"/>
      <c r="NKS332" s="80"/>
      <c r="NKT332" s="80"/>
      <c r="NKU332" s="80"/>
      <c r="NKV332" s="80"/>
      <c r="NKW332" s="80"/>
      <c r="NKX332" s="80"/>
      <c r="NKY332" s="80"/>
      <c r="NKZ332" s="80"/>
      <c r="NLA332" s="80"/>
      <c r="NLB332" s="80"/>
      <c r="NLC332" s="80"/>
      <c r="NLD332" s="80"/>
      <c r="NLE332" s="80"/>
      <c r="NLF332" s="80"/>
      <c r="NLG332" s="80"/>
      <c r="NLH332" s="80"/>
      <c r="NLI332" s="80"/>
      <c r="NLJ332" s="80"/>
      <c r="NLK332" s="80"/>
      <c r="NLL332" s="80"/>
      <c r="NLM332" s="80"/>
      <c r="NLN332" s="80"/>
      <c r="NLO332" s="80"/>
      <c r="NLP332" s="80"/>
      <c r="NLQ332" s="80"/>
      <c r="NLR332" s="80"/>
      <c r="NLS332" s="80"/>
      <c r="NLT332" s="80"/>
      <c r="NLU332" s="80"/>
      <c r="NLV332" s="80"/>
      <c r="NLW332" s="80"/>
      <c r="NLX332" s="80"/>
      <c r="NLY332" s="80"/>
      <c r="NLZ332" s="80"/>
      <c r="NMA332" s="80"/>
      <c r="NMB332" s="80"/>
      <c r="NMC332" s="80"/>
      <c r="NMD332" s="80"/>
      <c r="NME332" s="80"/>
      <c r="NMF332" s="80"/>
      <c r="NMG332" s="80"/>
      <c r="NMH332" s="80"/>
      <c r="NMI332" s="80"/>
      <c r="NMJ332" s="80"/>
      <c r="NMK332" s="80"/>
      <c r="NML332" s="80"/>
      <c r="NMM332" s="80"/>
      <c r="NMN332" s="80"/>
      <c r="NMO332" s="80"/>
      <c r="NMP332" s="80"/>
      <c r="NMQ332" s="80"/>
      <c r="NMR332" s="80"/>
      <c r="NMS332" s="80"/>
      <c r="NMT332" s="80"/>
      <c r="NMU332" s="80"/>
      <c r="NMV332" s="80"/>
      <c r="NMW332" s="80"/>
      <c r="NMX332" s="80"/>
      <c r="NMY332" s="80"/>
      <c r="NMZ332" s="80"/>
      <c r="NNA332" s="80"/>
      <c r="NNB332" s="80"/>
      <c r="NNC332" s="80"/>
      <c r="NND332" s="80"/>
      <c r="NNE332" s="80"/>
      <c r="NNF332" s="80"/>
      <c r="NNG332" s="80"/>
      <c r="NNH332" s="80"/>
      <c r="NNI332" s="80"/>
      <c r="NNJ332" s="80"/>
      <c r="NNK332" s="80"/>
      <c r="NNL332" s="80"/>
      <c r="NNM332" s="80"/>
      <c r="NNN332" s="80"/>
      <c r="NNO332" s="80"/>
      <c r="NNP332" s="80"/>
      <c r="NNQ332" s="80"/>
      <c r="NNR332" s="80"/>
      <c r="NNS332" s="80"/>
      <c r="NNT332" s="80"/>
      <c r="NNU332" s="80"/>
      <c r="NNV332" s="80"/>
      <c r="NNW332" s="80"/>
      <c r="NNX332" s="80"/>
      <c r="NNY332" s="80"/>
      <c r="NNZ332" s="80"/>
      <c r="NOA332" s="80"/>
      <c r="NOB332" s="80"/>
      <c r="NOC332" s="80"/>
      <c r="NOD332" s="80"/>
      <c r="NOE332" s="80"/>
      <c r="NOF332" s="80"/>
      <c r="NOG332" s="80"/>
      <c r="NOH332" s="80"/>
      <c r="NOI332" s="80"/>
      <c r="NOJ332" s="80"/>
      <c r="NOK332" s="80"/>
      <c r="NOL332" s="80"/>
      <c r="NOM332" s="80"/>
      <c r="NON332" s="80"/>
      <c r="NOO332" s="80"/>
      <c r="NOP332" s="80"/>
      <c r="NOQ332" s="80"/>
      <c r="NOR332" s="80"/>
      <c r="NOS332" s="80"/>
      <c r="NOT332" s="80"/>
      <c r="NOU332" s="80"/>
      <c r="NOV332" s="80"/>
      <c r="NOW332" s="80"/>
      <c r="NOX332" s="80"/>
      <c r="NOY332" s="80"/>
      <c r="NOZ332" s="80"/>
      <c r="NPA332" s="80"/>
      <c r="NPB332" s="80"/>
      <c r="NPC332" s="80"/>
      <c r="NPD332" s="80"/>
      <c r="NPE332" s="80"/>
      <c r="NPF332" s="80"/>
      <c r="NPG332" s="80"/>
      <c r="NPH332" s="80"/>
      <c r="NPI332" s="80"/>
      <c r="NPJ332" s="80"/>
      <c r="NPK332" s="80"/>
      <c r="NPL332" s="80"/>
      <c r="NPM332" s="80"/>
      <c r="NPN332" s="80"/>
      <c r="NPO332" s="80"/>
      <c r="NPP332" s="80"/>
      <c r="NPQ332" s="80"/>
      <c r="NPR332" s="80"/>
      <c r="NPS332" s="80"/>
      <c r="NPT332" s="80"/>
      <c r="NPU332" s="80"/>
      <c r="NPV332" s="80"/>
      <c r="NPW332" s="80"/>
      <c r="NPX332" s="80"/>
      <c r="NPY332" s="80"/>
      <c r="NPZ332" s="80"/>
      <c r="NQA332" s="80"/>
      <c r="NQB332" s="80"/>
      <c r="NQC332" s="80"/>
      <c r="NQD332" s="80"/>
      <c r="NQE332" s="80"/>
      <c r="NQF332" s="80"/>
      <c r="NQG332" s="80"/>
      <c r="NQH332" s="80"/>
      <c r="NQI332" s="80"/>
      <c r="NQJ332" s="80"/>
      <c r="NQK332" s="80"/>
      <c r="NQL332" s="80"/>
      <c r="NQM332" s="80"/>
      <c r="NQN332" s="80"/>
      <c r="NQO332" s="80"/>
      <c r="NQP332" s="80"/>
      <c r="NQQ332" s="80"/>
      <c r="NQR332" s="80"/>
      <c r="NQS332" s="80"/>
      <c r="NQT332" s="80"/>
      <c r="NQU332" s="80"/>
      <c r="NQV332" s="80"/>
      <c r="NQW332" s="80"/>
      <c r="NQX332" s="80"/>
      <c r="NQY332" s="80"/>
      <c r="NQZ332" s="80"/>
      <c r="NRA332" s="80"/>
      <c r="NRB332" s="80"/>
      <c r="NRC332" s="80"/>
      <c r="NRD332" s="80"/>
      <c r="NRE332" s="80"/>
      <c r="NRF332" s="80"/>
      <c r="NRG332" s="80"/>
      <c r="NRH332" s="80"/>
      <c r="NRI332" s="80"/>
      <c r="NRJ332" s="80"/>
      <c r="NRK332" s="80"/>
      <c r="NRL332" s="80"/>
      <c r="NRM332" s="80"/>
      <c r="NRN332" s="80"/>
      <c r="NRO332" s="80"/>
      <c r="NRP332" s="80"/>
      <c r="NRQ332" s="80"/>
      <c r="NRR332" s="80"/>
      <c r="NRS332" s="80"/>
      <c r="NRT332" s="80"/>
      <c r="NRU332" s="80"/>
      <c r="NRV332" s="80"/>
      <c r="NRW332" s="80"/>
      <c r="NRX332" s="80"/>
      <c r="NRY332" s="80"/>
      <c r="NRZ332" s="80"/>
      <c r="NSA332" s="80"/>
      <c r="NSB332" s="80"/>
      <c r="NSC332" s="80"/>
      <c r="NSD332" s="80"/>
      <c r="NSE332" s="80"/>
      <c r="NSF332" s="80"/>
      <c r="NSG332" s="80"/>
      <c r="NSH332" s="80"/>
      <c r="NSI332" s="80"/>
      <c r="NSJ332" s="80"/>
      <c r="NSK332" s="80"/>
      <c r="NSL332" s="80"/>
      <c r="NSM332" s="80"/>
      <c r="NSN332" s="80"/>
      <c r="NSO332" s="80"/>
      <c r="NSP332" s="80"/>
      <c r="NSQ332" s="80"/>
      <c r="NSR332" s="80"/>
      <c r="NSS332" s="80"/>
      <c r="NST332" s="80"/>
      <c r="NSU332" s="80"/>
      <c r="NSV332" s="80"/>
      <c r="NSW332" s="80"/>
      <c r="NSX332" s="80"/>
      <c r="NSY332" s="80"/>
      <c r="NSZ332" s="80"/>
      <c r="NTA332" s="80"/>
      <c r="NTB332" s="80"/>
      <c r="NTC332" s="80"/>
      <c r="NTD332" s="80"/>
      <c r="NTE332" s="80"/>
      <c r="NTF332" s="80"/>
      <c r="NTG332" s="80"/>
      <c r="NTH332" s="80"/>
      <c r="NTI332" s="80"/>
      <c r="NTJ332" s="80"/>
      <c r="NTK332" s="80"/>
      <c r="NTL332" s="80"/>
      <c r="NTM332" s="80"/>
      <c r="NTN332" s="80"/>
      <c r="NTO332" s="80"/>
      <c r="NTP332" s="80"/>
      <c r="NTQ332" s="80"/>
      <c r="NTR332" s="80"/>
      <c r="NTS332" s="80"/>
      <c r="NTT332" s="80"/>
      <c r="NTU332" s="80"/>
      <c r="NTV332" s="80"/>
      <c r="NTW332" s="80"/>
      <c r="NTX332" s="80"/>
      <c r="NTY332" s="80"/>
      <c r="NTZ332" s="80"/>
      <c r="NUA332" s="80"/>
      <c r="NUB332" s="80"/>
      <c r="NUC332" s="80"/>
      <c r="NUD332" s="80"/>
      <c r="NUE332" s="80"/>
      <c r="NUF332" s="80"/>
      <c r="NUG332" s="80"/>
      <c r="NUH332" s="80"/>
      <c r="NUI332" s="80"/>
      <c r="NUJ332" s="80"/>
      <c r="NUK332" s="80"/>
      <c r="NUL332" s="80"/>
      <c r="NUM332" s="80"/>
      <c r="NUN332" s="80"/>
      <c r="NUO332" s="80"/>
      <c r="NUP332" s="80"/>
      <c r="NUQ332" s="80"/>
      <c r="NUR332" s="80"/>
      <c r="NUS332" s="80"/>
      <c r="NUT332" s="80"/>
      <c r="NUU332" s="80"/>
      <c r="NUV332" s="80"/>
      <c r="NUW332" s="80"/>
      <c r="NUX332" s="80"/>
      <c r="NUY332" s="80"/>
      <c r="NUZ332" s="80"/>
      <c r="NVA332" s="80"/>
      <c r="NVB332" s="80"/>
      <c r="NVC332" s="80"/>
      <c r="NVD332" s="80"/>
      <c r="NVE332" s="80"/>
      <c r="NVF332" s="80"/>
      <c r="NVG332" s="80"/>
      <c r="NVH332" s="80"/>
      <c r="NVI332" s="80"/>
      <c r="NVJ332" s="80"/>
      <c r="NVK332" s="80"/>
      <c r="NVL332" s="80"/>
      <c r="NVM332" s="80"/>
      <c r="NVN332" s="80"/>
      <c r="NVO332" s="80"/>
      <c r="NVP332" s="80"/>
      <c r="NVQ332" s="80"/>
      <c r="NVR332" s="80"/>
      <c r="NVS332" s="80"/>
      <c r="NVT332" s="80"/>
      <c r="NVU332" s="80"/>
      <c r="NVV332" s="80"/>
      <c r="NVW332" s="80"/>
      <c r="NVX332" s="80"/>
      <c r="NVY332" s="80"/>
      <c r="NVZ332" s="80"/>
      <c r="NWA332" s="80"/>
      <c r="NWB332" s="80"/>
      <c r="NWC332" s="80"/>
      <c r="NWD332" s="80"/>
      <c r="NWE332" s="80"/>
      <c r="NWF332" s="80"/>
      <c r="NWG332" s="80"/>
      <c r="NWH332" s="80"/>
      <c r="NWI332" s="80"/>
      <c r="NWJ332" s="80"/>
      <c r="NWK332" s="80"/>
      <c r="NWL332" s="80"/>
      <c r="NWM332" s="80"/>
      <c r="NWN332" s="80"/>
      <c r="NWO332" s="80"/>
      <c r="NWP332" s="80"/>
      <c r="NWQ332" s="80"/>
      <c r="NWR332" s="80"/>
      <c r="NWS332" s="80"/>
      <c r="NWT332" s="80"/>
      <c r="NWU332" s="80"/>
      <c r="NWV332" s="80"/>
      <c r="NWW332" s="80"/>
      <c r="NWX332" s="80"/>
      <c r="NWY332" s="80"/>
      <c r="NWZ332" s="80"/>
      <c r="NXA332" s="80"/>
      <c r="NXB332" s="80"/>
      <c r="NXC332" s="80"/>
      <c r="NXD332" s="80"/>
      <c r="NXE332" s="80"/>
      <c r="NXF332" s="80"/>
      <c r="NXG332" s="80"/>
      <c r="NXH332" s="80"/>
      <c r="NXI332" s="80"/>
      <c r="NXJ332" s="80"/>
      <c r="NXK332" s="80"/>
      <c r="NXL332" s="80"/>
      <c r="NXM332" s="80"/>
      <c r="NXN332" s="80"/>
      <c r="NXO332" s="80"/>
      <c r="NXP332" s="80"/>
      <c r="NXQ332" s="80"/>
      <c r="NXR332" s="80"/>
      <c r="NXS332" s="80"/>
      <c r="NXT332" s="80"/>
      <c r="NXU332" s="80"/>
      <c r="NXV332" s="80"/>
      <c r="NXW332" s="80"/>
      <c r="NXX332" s="80"/>
      <c r="NXY332" s="80"/>
      <c r="NXZ332" s="80"/>
      <c r="NYA332" s="80"/>
      <c r="NYB332" s="80"/>
      <c r="NYC332" s="80"/>
      <c r="NYD332" s="80"/>
      <c r="NYE332" s="80"/>
      <c r="NYF332" s="80"/>
      <c r="NYG332" s="80"/>
      <c r="NYH332" s="80"/>
      <c r="NYI332" s="80"/>
      <c r="NYJ332" s="80"/>
      <c r="NYK332" s="80"/>
      <c r="NYL332" s="80"/>
      <c r="NYM332" s="80"/>
      <c r="NYN332" s="80"/>
      <c r="NYO332" s="80"/>
      <c r="NYP332" s="80"/>
      <c r="NYQ332" s="80"/>
      <c r="NYR332" s="80"/>
      <c r="NYS332" s="80"/>
      <c r="NYT332" s="80"/>
      <c r="NYU332" s="80"/>
      <c r="NYV332" s="80"/>
      <c r="NYW332" s="80"/>
      <c r="NYX332" s="80"/>
      <c r="NYY332" s="80"/>
      <c r="NYZ332" s="80"/>
      <c r="NZA332" s="80"/>
      <c r="NZB332" s="80"/>
      <c r="NZC332" s="80"/>
      <c r="NZD332" s="80"/>
      <c r="NZE332" s="80"/>
      <c r="NZF332" s="80"/>
      <c r="NZG332" s="80"/>
      <c r="NZH332" s="80"/>
      <c r="NZI332" s="80"/>
      <c r="NZJ332" s="80"/>
      <c r="NZK332" s="80"/>
      <c r="NZL332" s="80"/>
      <c r="NZM332" s="80"/>
      <c r="NZN332" s="80"/>
      <c r="NZO332" s="80"/>
      <c r="NZP332" s="80"/>
      <c r="NZQ332" s="80"/>
      <c r="NZR332" s="80"/>
      <c r="NZS332" s="80"/>
      <c r="NZT332" s="80"/>
      <c r="NZU332" s="80"/>
      <c r="NZV332" s="80"/>
      <c r="NZW332" s="80"/>
      <c r="NZX332" s="80"/>
      <c r="NZY332" s="80"/>
      <c r="NZZ332" s="80"/>
      <c r="OAA332" s="80"/>
      <c r="OAB332" s="80"/>
      <c r="OAC332" s="80"/>
      <c r="OAD332" s="80"/>
      <c r="OAE332" s="80"/>
      <c r="OAF332" s="80"/>
      <c r="OAG332" s="80"/>
      <c r="OAH332" s="80"/>
      <c r="OAI332" s="80"/>
      <c r="OAJ332" s="80"/>
      <c r="OAK332" s="80"/>
      <c r="OAL332" s="80"/>
      <c r="OAM332" s="80"/>
      <c r="OAN332" s="80"/>
      <c r="OAO332" s="80"/>
      <c r="OAP332" s="80"/>
      <c r="OAQ332" s="80"/>
      <c r="OAR332" s="80"/>
      <c r="OAS332" s="80"/>
      <c r="OAT332" s="80"/>
      <c r="OAU332" s="80"/>
      <c r="OAV332" s="80"/>
      <c r="OAW332" s="80"/>
      <c r="OAX332" s="80"/>
      <c r="OAY332" s="80"/>
      <c r="OAZ332" s="80"/>
      <c r="OBA332" s="80"/>
      <c r="OBB332" s="80"/>
      <c r="OBC332" s="80"/>
      <c r="OBD332" s="80"/>
      <c r="OBE332" s="80"/>
      <c r="OBF332" s="80"/>
      <c r="OBG332" s="80"/>
      <c r="OBH332" s="80"/>
      <c r="OBI332" s="80"/>
      <c r="OBJ332" s="80"/>
      <c r="OBK332" s="80"/>
      <c r="OBL332" s="80"/>
      <c r="OBM332" s="80"/>
      <c r="OBN332" s="80"/>
      <c r="OBO332" s="80"/>
      <c r="OBP332" s="80"/>
      <c r="OBQ332" s="80"/>
      <c r="OBR332" s="80"/>
      <c r="OBS332" s="80"/>
      <c r="OBT332" s="80"/>
      <c r="OBU332" s="80"/>
      <c r="OBV332" s="80"/>
      <c r="OBW332" s="80"/>
      <c r="OBX332" s="80"/>
      <c r="OBY332" s="80"/>
      <c r="OBZ332" s="80"/>
      <c r="OCA332" s="80"/>
      <c r="OCB332" s="80"/>
      <c r="OCC332" s="80"/>
      <c r="OCD332" s="80"/>
      <c r="OCE332" s="80"/>
      <c r="OCF332" s="80"/>
      <c r="OCG332" s="80"/>
      <c r="OCH332" s="80"/>
      <c r="OCI332" s="80"/>
      <c r="OCJ332" s="80"/>
      <c r="OCK332" s="80"/>
      <c r="OCL332" s="80"/>
      <c r="OCM332" s="80"/>
      <c r="OCN332" s="80"/>
      <c r="OCO332" s="80"/>
      <c r="OCP332" s="80"/>
      <c r="OCQ332" s="80"/>
      <c r="OCR332" s="80"/>
      <c r="OCS332" s="80"/>
      <c r="OCT332" s="80"/>
      <c r="OCU332" s="80"/>
      <c r="OCV332" s="80"/>
      <c r="OCW332" s="80"/>
      <c r="OCX332" s="80"/>
      <c r="OCY332" s="80"/>
      <c r="OCZ332" s="80"/>
      <c r="ODA332" s="80"/>
      <c r="ODB332" s="80"/>
      <c r="ODC332" s="80"/>
      <c r="ODD332" s="80"/>
      <c r="ODE332" s="80"/>
      <c r="ODF332" s="80"/>
      <c r="ODG332" s="80"/>
      <c r="ODH332" s="80"/>
      <c r="ODI332" s="80"/>
      <c r="ODJ332" s="80"/>
      <c r="ODK332" s="80"/>
      <c r="ODL332" s="80"/>
      <c r="ODM332" s="80"/>
      <c r="ODN332" s="80"/>
      <c r="ODO332" s="80"/>
      <c r="ODP332" s="80"/>
      <c r="ODQ332" s="80"/>
      <c r="ODR332" s="80"/>
      <c r="ODS332" s="80"/>
      <c r="ODT332" s="80"/>
      <c r="ODU332" s="80"/>
      <c r="ODV332" s="80"/>
      <c r="ODW332" s="80"/>
      <c r="ODX332" s="80"/>
      <c r="ODY332" s="80"/>
      <c r="ODZ332" s="80"/>
      <c r="OEA332" s="80"/>
      <c r="OEB332" s="80"/>
      <c r="OEC332" s="80"/>
      <c r="OED332" s="80"/>
      <c r="OEE332" s="80"/>
      <c r="OEF332" s="80"/>
      <c r="OEG332" s="80"/>
      <c r="OEH332" s="80"/>
      <c r="OEI332" s="80"/>
      <c r="OEJ332" s="80"/>
      <c r="OEK332" s="80"/>
      <c r="OEL332" s="80"/>
      <c r="OEM332" s="80"/>
      <c r="OEN332" s="80"/>
      <c r="OEO332" s="80"/>
      <c r="OEP332" s="80"/>
      <c r="OEQ332" s="80"/>
      <c r="OER332" s="80"/>
      <c r="OES332" s="80"/>
      <c r="OET332" s="80"/>
      <c r="OEU332" s="80"/>
      <c r="OEV332" s="80"/>
      <c r="OEW332" s="80"/>
      <c r="OEX332" s="80"/>
      <c r="OEY332" s="80"/>
      <c r="OEZ332" s="80"/>
      <c r="OFA332" s="80"/>
      <c r="OFB332" s="80"/>
      <c r="OFC332" s="80"/>
      <c r="OFD332" s="80"/>
      <c r="OFE332" s="80"/>
      <c r="OFF332" s="80"/>
      <c r="OFG332" s="80"/>
      <c r="OFH332" s="80"/>
      <c r="OFI332" s="80"/>
      <c r="OFJ332" s="80"/>
      <c r="OFK332" s="80"/>
      <c r="OFL332" s="80"/>
      <c r="OFM332" s="80"/>
      <c r="OFN332" s="80"/>
      <c r="OFO332" s="80"/>
      <c r="OFP332" s="80"/>
      <c r="OFQ332" s="80"/>
      <c r="OFR332" s="80"/>
      <c r="OFS332" s="80"/>
      <c r="OFT332" s="80"/>
      <c r="OFU332" s="80"/>
      <c r="OFV332" s="80"/>
      <c r="OFW332" s="80"/>
      <c r="OFX332" s="80"/>
      <c r="OFY332" s="80"/>
      <c r="OFZ332" s="80"/>
      <c r="OGA332" s="80"/>
      <c r="OGB332" s="80"/>
      <c r="OGC332" s="80"/>
      <c r="OGD332" s="80"/>
      <c r="OGE332" s="80"/>
      <c r="OGF332" s="80"/>
      <c r="OGG332" s="80"/>
      <c r="OGH332" s="80"/>
      <c r="OGI332" s="80"/>
      <c r="OGJ332" s="80"/>
      <c r="OGK332" s="80"/>
      <c r="OGL332" s="80"/>
      <c r="OGM332" s="80"/>
      <c r="OGN332" s="80"/>
      <c r="OGO332" s="80"/>
      <c r="OGP332" s="80"/>
      <c r="OGQ332" s="80"/>
      <c r="OGR332" s="80"/>
      <c r="OGS332" s="80"/>
      <c r="OGT332" s="80"/>
      <c r="OGU332" s="80"/>
      <c r="OGV332" s="80"/>
      <c r="OGW332" s="80"/>
      <c r="OGX332" s="80"/>
      <c r="OGY332" s="80"/>
      <c r="OGZ332" s="80"/>
      <c r="OHA332" s="80"/>
      <c r="OHB332" s="80"/>
      <c r="OHC332" s="80"/>
      <c r="OHD332" s="80"/>
      <c r="OHE332" s="80"/>
      <c r="OHF332" s="80"/>
      <c r="OHG332" s="80"/>
      <c r="OHH332" s="80"/>
      <c r="OHI332" s="80"/>
      <c r="OHJ332" s="80"/>
      <c r="OHK332" s="80"/>
      <c r="OHL332" s="80"/>
      <c r="OHM332" s="80"/>
      <c r="OHN332" s="80"/>
      <c r="OHO332" s="80"/>
      <c r="OHP332" s="80"/>
      <c r="OHQ332" s="80"/>
      <c r="OHR332" s="80"/>
      <c r="OHS332" s="80"/>
      <c r="OHT332" s="80"/>
      <c r="OHU332" s="80"/>
      <c r="OHV332" s="80"/>
      <c r="OHW332" s="80"/>
      <c r="OHX332" s="80"/>
      <c r="OHY332" s="80"/>
      <c r="OHZ332" s="80"/>
      <c r="OIA332" s="80"/>
      <c r="OIB332" s="80"/>
      <c r="OIC332" s="80"/>
      <c r="OID332" s="80"/>
      <c r="OIE332" s="80"/>
      <c r="OIF332" s="80"/>
      <c r="OIG332" s="80"/>
      <c r="OIH332" s="80"/>
      <c r="OII332" s="80"/>
      <c r="OIJ332" s="80"/>
      <c r="OIK332" s="80"/>
      <c r="OIL332" s="80"/>
      <c r="OIM332" s="80"/>
      <c r="OIN332" s="80"/>
      <c r="OIO332" s="80"/>
      <c r="OIP332" s="80"/>
      <c r="OIQ332" s="80"/>
      <c r="OIR332" s="80"/>
      <c r="OIS332" s="80"/>
      <c r="OIT332" s="80"/>
      <c r="OIU332" s="80"/>
      <c r="OIV332" s="80"/>
      <c r="OIW332" s="80"/>
      <c r="OIX332" s="80"/>
      <c r="OIY332" s="80"/>
      <c r="OIZ332" s="80"/>
      <c r="OJA332" s="80"/>
      <c r="OJB332" s="80"/>
      <c r="OJC332" s="80"/>
      <c r="OJD332" s="80"/>
      <c r="OJE332" s="80"/>
      <c r="OJF332" s="80"/>
      <c r="OJG332" s="80"/>
      <c r="OJH332" s="80"/>
      <c r="OJI332" s="80"/>
      <c r="OJJ332" s="80"/>
      <c r="OJK332" s="80"/>
      <c r="OJL332" s="80"/>
      <c r="OJM332" s="80"/>
      <c r="OJN332" s="80"/>
      <c r="OJO332" s="80"/>
      <c r="OJP332" s="80"/>
      <c r="OJQ332" s="80"/>
      <c r="OJR332" s="80"/>
      <c r="OJS332" s="80"/>
      <c r="OJT332" s="80"/>
      <c r="OJU332" s="80"/>
      <c r="OJV332" s="80"/>
      <c r="OJW332" s="80"/>
      <c r="OJX332" s="80"/>
      <c r="OJY332" s="80"/>
      <c r="OJZ332" s="80"/>
      <c r="OKA332" s="80"/>
      <c r="OKB332" s="80"/>
      <c r="OKC332" s="80"/>
      <c r="OKD332" s="80"/>
      <c r="OKE332" s="80"/>
      <c r="OKF332" s="80"/>
      <c r="OKG332" s="80"/>
      <c r="OKH332" s="80"/>
      <c r="OKI332" s="80"/>
      <c r="OKJ332" s="80"/>
      <c r="OKK332" s="80"/>
      <c r="OKL332" s="80"/>
      <c r="OKM332" s="80"/>
      <c r="OKN332" s="80"/>
      <c r="OKO332" s="80"/>
      <c r="OKP332" s="80"/>
      <c r="OKQ332" s="80"/>
      <c r="OKR332" s="80"/>
      <c r="OKS332" s="80"/>
      <c r="OKT332" s="80"/>
      <c r="OKU332" s="80"/>
      <c r="OKV332" s="80"/>
      <c r="OKW332" s="80"/>
      <c r="OKX332" s="80"/>
      <c r="OKY332" s="80"/>
      <c r="OKZ332" s="80"/>
      <c r="OLA332" s="80"/>
      <c r="OLB332" s="80"/>
      <c r="OLC332" s="80"/>
      <c r="OLD332" s="80"/>
      <c r="OLE332" s="80"/>
      <c r="OLF332" s="80"/>
      <c r="OLG332" s="80"/>
      <c r="OLH332" s="80"/>
      <c r="OLI332" s="80"/>
      <c r="OLJ332" s="80"/>
      <c r="OLK332" s="80"/>
      <c r="OLL332" s="80"/>
      <c r="OLM332" s="80"/>
      <c r="OLN332" s="80"/>
      <c r="OLO332" s="80"/>
      <c r="OLP332" s="80"/>
      <c r="OLQ332" s="80"/>
      <c r="OLR332" s="80"/>
      <c r="OLS332" s="80"/>
      <c r="OLT332" s="80"/>
      <c r="OLU332" s="80"/>
      <c r="OLV332" s="80"/>
      <c r="OLW332" s="80"/>
      <c r="OLX332" s="80"/>
      <c r="OLY332" s="80"/>
      <c r="OLZ332" s="80"/>
      <c r="OMA332" s="80"/>
      <c r="OMB332" s="80"/>
      <c r="OMC332" s="80"/>
      <c r="OMD332" s="80"/>
      <c r="OME332" s="80"/>
      <c r="OMF332" s="80"/>
      <c r="OMG332" s="80"/>
      <c r="OMH332" s="80"/>
      <c r="OMI332" s="80"/>
      <c r="OMJ332" s="80"/>
      <c r="OMK332" s="80"/>
      <c r="OML332" s="80"/>
      <c r="OMM332" s="80"/>
      <c r="OMN332" s="80"/>
      <c r="OMO332" s="80"/>
      <c r="OMP332" s="80"/>
      <c r="OMQ332" s="80"/>
      <c r="OMR332" s="80"/>
      <c r="OMS332" s="80"/>
      <c r="OMT332" s="80"/>
      <c r="OMU332" s="80"/>
      <c r="OMV332" s="80"/>
      <c r="OMW332" s="80"/>
      <c r="OMX332" s="80"/>
      <c r="OMY332" s="80"/>
      <c r="OMZ332" s="80"/>
      <c r="ONA332" s="80"/>
      <c r="ONB332" s="80"/>
      <c r="ONC332" s="80"/>
      <c r="OND332" s="80"/>
      <c r="ONE332" s="80"/>
      <c r="ONF332" s="80"/>
      <c r="ONG332" s="80"/>
      <c r="ONH332" s="80"/>
      <c r="ONI332" s="80"/>
      <c r="ONJ332" s="80"/>
      <c r="ONK332" s="80"/>
      <c r="ONL332" s="80"/>
      <c r="ONM332" s="80"/>
      <c r="ONN332" s="80"/>
      <c r="ONO332" s="80"/>
      <c r="ONP332" s="80"/>
      <c r="ONQ332" s="80"/>
      <c r="ONR332" s="80"/>
      <c r="ONS332" s="80"/>
      <c r="ONT332" s="80"/>
      <c r="ONU332" s="80"/>
      <c r="ONV332" s="80"/>
      <c r="ONW332" s="80"/>
      <c r="ONX332" s="80"/>
      <c r="ONY332" s="80"/>
      <c r="ONZ332" s="80"/>
      <c r="OOA332" s="80"/>
      <c r="OOB332" s="80"/>
      <c r="OOC332" s="80"/>
      <c r="OOD332" s="80"/>
      <c r="OOE332" s="80"/>
      <c r="OOF332" s="80"/>
      <c r="OOG332" s="80"/>
      <c r="OOH332" s="80"/>
      <c r="OOI332" s="80"/>
      <c r="OOJ332" s="80"/>
      <c r="OOK332" s="80"/>
      <c r="OOL332" s="80"/>
      <c r="OOM332" s="80"/>
      <c r="OON332" s="80"/>
      <c r="OOO332" s="80"/>
      <c r="OOP332" s="80"/>
      <c r="OOQ332" s="80"/>
      <c r="OOR332" s="80"/>
      <c r="OOS332" s="80"/>
      <c r="OOT332" s="80"/>
      <c r="OOU332" s="80"/>
      <c r="OOV332" s="80"/>
      <c r="OOW332" s="80"/>
      <c r="OOX332" s="80"/>
      <c r="OOY332" s="80"/>
      <c r="OOZ332" s="80"/>
      <c r="OPA332" s="80"/>
      <c r="OPB332" s="80"/>
      <c r="OPC332" s="80"/>
      <c r="OPD332" s="80"/>
      <c r="OPE332" s="80"/>
      <c r="OPF332" s="80"/>
      <c r="OPG332" s="80"/>
      <c r="OPH332" s="80"/>
      <c r="OPI332" s="80"/>
      <c r="OPJ332" s="80"/>
      <c r="OPK332" s="80"/>
      <c r="OPL332" s="80"/>
      <c r="OPM332" s="80"/>
      <c r="OPN332" s="80"/>
      <c r="OPO332" s="80"/>
      <c r="OPP332" s="80"/>
      <c r="OPQ332" s="80"/>
      <c r="OPR332" s="80"/>
      <c r="OPS332" s="80"/>
      <c r="OPT332" s="80"/>
      <c r="OPU332" s="80"/>
      <c r="OPV332" s="80"/>
      <c r="OPW332" s="80"/>
      <c r="OPX332" s="80"/>
      <c r="OPY332" s="80"/>
      <c r="OPZ332" s="80"/>
      <c r="OQA332" s="80"/>
      <c r="OQB332" s="80"/>
      <c r="OQC332" s="80"/>
      <c r="OQD332" s="80"/>
      <c r="OQE332" s="80"/>
      <c r="OQF332" s="80"/>
      <c r="OQG332" s="80"/>
      <c r="OQH332" s="80"/>
      <c r="OQI332" s="80"/>
      <c r="OQJ332" s="80"/>
      <c r="OQK332" s="80"/>
      <c r="OQL332" s="80"/>
      <c r="OQM332" s="80"/>
      <c r="OQN332" s="80"/>
      <c r="OQO332" s="80"/>
      <c r="OQP332" s="80"/>
      <c r="OQQ332" s="80"/>
      <c r="OQR332" s="80"/>
      <c r="OQS332" s="80"/>
      <c r="OQT332" s="80"/>
      <c r="OQU332" s="80"/>
      <c r="OQV332" s="80"/>
      <c r="OQW332" s="80"/>
      <c r="OQX332" s="80"/>
      <c r="OQY332" s="80"/>
      <c r="OQZ332" s="80"/>
      <c r="ORA332" s="80"/>
      <c r="ORB332" s="80"/>
      <c r="ORC332" s="80"/>
      <c r="ORD332" s="80"/>
      <c r="ORE332" s="80"/>
      <c r="ORF332" s="80"/>
      <c r="ORG332" s="80"/>
      <c r="ORH332" s="80"/>
      <c r="ORI332" s="80"/>
      <c r="ORJ332" s="80"/>
      <c r="ORK332" s="80"/>
      <c r="ORL332" s="80"/>
      <c r="ORM332" s="80"/>
      <c r="ORN332" s="80"/>
      <c r="ORO332" s="80"/>
      <c r="ORP332" s="80"/>
      <c r="ORQ332" s="80"/>
      <c r="ORR332" s="80"/>
      <c r="ORS332" s="80"/>
      <c r="ORT332" s="80"/>
      <c r="ORU332" s="80"/>
      <c r="ORV332" s="80"/>
      <c r="ORW332" s="80"/>
      <c r="ORX332" s="80"/>
      <c r="ORY332" s="80"/>
      <c r="ORZ332" s="80"/>
      <c r="OSA332" s="80"/>
      <c r="OSB332" s="80"/>
      <c r="OSC332" s="80"/>
      <c r="OSD332" s="80"/>
      <c r="OSE332" s="80"/>
      <c r="OSF332" s="80"/>
      <c r="OSG332" s="80"/>
      <c r="OSH332" s="80"/>
      <c r="OSI332" s="80"/>
      <c r="OSJ332" s="80"/>
      <c r="OSK332" s="80"/>
      <c r="OSL332" s="80"/>
      <c r="OSM332" s="80"/>
      <c r="OSN332" s="80"/>
      <c r="OSO332" s="80"/>
      <c r="OSP332" s="80"/>
      <c r="OSQ332" s="80"/>
      <c r="OSR332" s="80"/>
      <c r="OSS332" s="80"/>
      <c r="OST332" s="80"/>
      <c r="OSU332" s="80"/>
      <c r="OSV332" s="80"/>
      <c r="OSW332" s="80"/>
      <c r="OSX332" s="80"/>
      <c r="OSY332" s="80"/>
      <c r="OSZ332" s="80"/>
      <c r="OTA332" s="80"/>
      <c r="OTB332" s="80"/>
      <c r="OTC332" s="80"/>
      <c r="OTD332" s="80"/>
      <c r="OTE332" s="80"/>
      <c r="OTF332" s="80"/>
      <c r="OTG332" s="80"/>
      <c r="OTH332" s="80"/>
      <c r="OTI332" s="80"/>
      <c r="OTJ332" s="80"/>
      <c r="OTK332" s="80"/>
      <c r="OTL332" s="80"/>
      <c r="OTM332" s="80"/>
      <c r="OTN332" s="80"/>
      <c r="OTO332" s="80"/>
      <c r="OTP332" s="80"/>
      <c r="OTQ332" s="80"/>
      <c r="OTR332" s="80"/>
      <c r="OTS332" s="80"/>
      <c r="OTT332" s="80"/>
      <c r="OTU332" s="80"/>
      <c r="OTV332" s="80"/>
      <c r="OTW332" s="80"/>
      <c r="OTX332" s="80"/>
      <c r="OTY332" s="80"/>
      <c r="OTZ332" s="80"/>
      <c r="OUA332" s="80"/>
      <c r="OUB332" s="80"/>
      <c r="OUC332" s="80"/>
      <c r="OUD332" s="80"/>
      <c r="OUE332" s="80"/>
      <c r="OUF332" s="80"/>
      <c r="OUG332" s="80"/>
      <c r="OUH332" s="80"/>
      <c r="OUI332" s="80"/>
      <c r="OUJ332" s="80"/>
      <c r="OUK332" s="80"/>
      <c r="OUL332" s="80"/>
      <c r="OUM332" s="80"/>
      <c r="OUN332" s="80"/>
      <c r="OUO332" s="80"/>
      <c r="OUP332" s="80"/>
      <c r="OUQ332" s="80"/>
      <c r="OUR332" s="80"/>
      <c r="OUS332" s="80"/>
      <c r="OUT332" s="80"/>
      <c r="OUU332" s="80"/>
      <c r="OUV332" s="80"/>
      <c r="OUW332" s="80"/>
      <c r="OUX332" s="80"/>
      <c r="OUY332" s="80"/>
      <c r="OUZ332" s="80"/>
      <c r="OVA332" s="80"/>
      <c r="OVB332" s="80"/>
      <c r="OVC332" s="80"/>
      <c r="OVD332" s="80"/>
      <c r="OVE332" s="80"/>
      <c r="OVF332" s="80"/>
      <c r="OVG332" s="80"/>
      <c r="OVH332" s="80"/>
      <c r="OVI332" s="80"/>
      <c r="OVJ332" s="80"/>
      <c r="OVK332" s="80"/>
      <c r="OVL332" s="80"/>
      <c r="OVM332" s="80"/>
      <c r="OVN332" s="80"/>
      <c r="OVO332" s="80"/>
      <c r="OVP332" s="80"/>
      <c r="OVQ332" s="80"/>
      <c r="OVR332" s="80"/>
      <c r="OVS332" s="80"/>
      <c r="OVT332" s="80"/>
      <c r="OVU332" s="80"/>
      <c r="OVV332" s="80"/>
      <c r="OVW332" s="80"/>
      <c r="OVX332" s="80"/>
      <c r="OVY332" s="80"/>
      <c r="OVZ332" s="80"/>
      <c r="OWA332" s="80"/>
      <c r="OWB332" s="80"/>
      <c r="OWC332" s="80"/>
      <c r="OWD332" s="80"/>
      <c r="OWE332" s="80"/>
      <c r="OWF332" s="80"/>
      <c r="OWG332" s="80"/>
      <c r="OWH332" s="80"/>
      <c r="OWI332" s="80"/>
      <c r="OWJ332" s="80"/>
      <c r="OWK332" s="80"/>
      <c r="OWL332" s="80"/>
      <c r="OWM332" s="80"/>
      <c r="OWN332" s="80"/>
      <c r="OWO332" s="80"/>
      <c r="OWP332" s="80"/>
      <c r="OWQ332" s="80"/>
      <c r="OWR332" s="80"/>
      <c r="OWS332" s="80"/>
      <c r="OWT332" s="80"/>
      <c r="OWU332" s="80"/>
      <c r="OWV332" s="80"/>
      <c r="OWW332" s="80"/>
      <c r="OWX332" s="80"/>
      <c r="OWY332" s="80"/>
      <c r="OWZ332" s="80"/>
      <c r="OXA332" s="80"/>
      <c r="OXB332" s="80"/>
      <c r="OXC332" s="80"/>
      <c r="OXD332" s="80"/>
      <c r="OXE332" s="80"/>
      <c r="OXF332" s="80"/>
      <c r="OXG332" s="80"/>
      <c r="OXH332" s="80"/>
      <c r="OXI332" s="80"/>
      <c r="OXJ332" s="80"/>
      <c r="OXK332" s="80"/>
      <c r="OXL332" s="80"/>
      <c r="OXM332" s="80"/>
      <c r="OXN332" s="80"/>
      <c r="OXO332" s="80"/>
      <c r="OXP332" s="80"/>
      <c r="OXQ332" s="80"/>
      <c r="OXR332" s="80"/>
      <c r="OXS332" s="80"/>
      <c r="OXT332" s="80"/>
      <c r="OXU332" s="80"/>
      <c r="OXV332" s="80"/>
      <c r="OXW332" s="80"/>
      <c r="OXX332" s="80"/>
      <c r="OXY332" s="80"/>
      <c r="OXZ332" s="80"/>
      <c r="OYA332" s="80"/>
      <c r="OYB332" s="80"/>
      <c r="OYC332" s="80"/>
      <c r="OYD332" s="80"/>
      <c r="OYE332" s="80"/>
      <c r="OYF332" s="80"/>
      <c r="OYG332" s="80"/>
      <c r="OYH332" s="80"/>
      <c r="OYI332" s="80"/>
      <c r="OYJ332" s="80"/>
      <c r="OYK332" s="80"/>
      <c r="OYL332" s="80"/>
      <c r="OYM332" s="80"/>
      <c r="OYN332" s="80"/>
      <c r="OYO332" s="80"/>
      <c r="OYP332" s="80"/>
      <c r="OYQ332" s="80"/>
      <c r="OYR332" s="80"/>
      <c r="OYS332" s="80"/>
      <c r="OYT332" s="80"/>
      <c r="OYU332" s="80"/>
      <c r="OYV332" s="80"/>
      <c r="OYW332" s="80"/>
      <c r="OYX332" s="80"/>
      <c r="OYY332" s="80"/>
      <c r="OYZ332" s="80"/>
      <c r="OZA332" s="80"/>
      <c r="OZB332" s="80"/>
      <c r="OZC332" s="80"/>
      <c r="OZD332" s="80"/>
      <c r="OZE332" s="80"/>
      <c r="OZF332" s="80"/>
      <c r="OZG332" s="80"/>
      <c r="OZH332" s="80"/>
      <c r="OZI332" s="80"/>
      <c r="OZJ332" s="80"/>
      <c r="OZK332" s="80"/>
      <c r="OZL332" s="80"/>
      <c r="OZM332" s="80"/>
      <c r="OZN332" s="80"/>
      <c r="OZO332" s="80"/>
      <c r="OZP332" s="80"/>
      <c r="OZQ332" s="80"/>
      <c r="OZR332" s="80"/>
      <c r="OZS332" s="80"/>
      <c r="OZT332" s="80"/>
      <c r="OZU332" s="80"/>
      <c r="OZV332" s="80"/>
      <c r="OZW332" s="80"/>
      <c r="OZX332" s="80"/>
      <c r="OZY332" s="80"/>
      <c r="OZZ332" s="80"/>
      <c r="PAA332" s="80"/>
      <c r="PAB332" s="80"/>
      <c r="PAC332" s="80"/>
      <c r="PAD332" s="80"/>
      <c r="PAE332" s="80"/>
      <c r="PAF332" s="80"/>
      <c r="PAG332" s="80"/>
      <c r="PAH332" s="80"/>
      <c r="PAI332" s="80"/>
      <c r="PAJ332" s="80"/>
      <c r="PAK332" s="80"/>
      <c r="PAL332" s="80"/>
      <c r="PAM332" s="80"/>
      <c r="PAN332" s="80"/>
      <c r="PAO332" s="80"/>
      <c r="PAP332" s="80"/>
      <c r="PAQ332" s="80"/>
      <c r="PAR332" s="80"/>
      <c r="PAS332" s="80"/>
      <c r="PAT332" s="80"/>
      <c r="PAU332" s="80"/>
      <c r="PAV332" s="80"/>
      <c r="PAW332" s="80"/>
      <c r="PAX332" s="80"/>
      <c r="PAY332" s="80"/>
      <c r="PAZ332" s="80"/>
      <c r="PBA332" s="80"/>
      <c r="PBB332" s="80"/>
      <c r="PBC332" s="80"/>
      <c r="PBD332" s="80"/>
      <c r="PBE332" s="80"/>
      <c r="PBF332" s="80"/>
      <c r="PBG332" s="80"/>
      <c r="PBH332" s="80"/>
      <c r="PBI332" s="80"/>
      <c r="PBJ332" s="80"/>
      <c r="PBK332" s="80"/>
      <c r="PBL332" s="80"/>
      <c r="PBM332" s="80"/>
      <c r="PBN332" s="80"/>
      <c r="PBO332" s="80"/>
      <c r="PBP332" s="80"/>
      <c r="PBQ332" s="80"/>
      <c r="PBR332" s="80"/>
      <c r="PBS332" s="80"/>
      <c r="PBT332" s="80"/>
      <c r="PBU332" s="80"/>
      <c r="PBV332" s="80"/>
      <c r="PBW332" s="80"/>
      <c r="PBX332" s="80"/>
      <c r="PBY332" s="80"/>
      <c r="PBZ332" s="80"/>
      <c r="PCA332" s="80"/>
      <c r="PCB332" s="80"/>
      <c r="PCC332" s="80"/>
      <c r="PCD332" s="80"/>
      <c r="PCE332" s="80"/>
      <c r="PCF332" s="80"/>
      <c r="PCG332" s="80"/>
      <c r="PCH332" s="80"/>
      <c r="PCI332" s="80"/>
      <c r="PCJ332" s="80"/>
      <c r="PCK332" s="80"/>
      <c r="PCL332" s="80"/>
      <c r="PCM332" s="80"/>
      <c r="PCN332" s="80"/>
      <c r="PCO332" s="80"/>
      <c r="PCP332" s="80"/>
      <c r="PCQ332" s="80"/>
      <c r="PCR332" s="80"/>
      <c r="PCS332" s="80"/>
      <c r="PCT332" s="80"/>
      <c r="PCU332" s="80"/>
      <c r="PCV332" s="80"/>
      <c r="PCW332" s="80"/>
      <c r="PCX332" s="80"/>
      <c r="PCY332" s="80"/>
      <c r="PCZ332" s="80"/>
      <c r="PDA332" s="80"/>
      <c r="PDB332" s="80"/>
      <c r="PDC332" s="80"/>
      <c r="PDD332" s="80"/>
      <c r="PDE332" s="80"/>
      <c r="PDF332" s="80"/>
      <c r="PDG332" s="80"/>
      <c r="PDH332" s="80"/>
      <c r="PDI332" s="80"/>
      <c r="PDJ332" s="80"/>
      <c r="PDK332" s="80"/>
      <c r="PDL332" s="80"/>
      <c r="PDM332" s="80"/>
      <c r="PDN332" s="80"/>
      <c r="PDO332" s="80"/>
      <c r="PDP332" s="80"/>
      <c r="PDQ332" s="80"/>
      <c r="PDR332" s="80"/>
      <c r="PDS332" s="80"/>
      <c r="PDT332" s="80"/>
      <c r="PDU332" s="80"/>
      <c r="PDV332" s="80"/>
      <c r="PDW332" s="80"/>
      <c r="PDX332" s="80"/>
      <c r="PDY332" s="80"/>
      <c r="PDZ332" s="80"/>
      <c r="PEA332" s="80"/>
      <c r="PEB332" s="80"/>
      <c r="PEC332" s="80"/>
      <c r="PED332" s="80"/>
      <c r="PEE332" s="80"/>
      <c r="PEF332" s="80"/>
      <c r="PEG332" s="80"/>
      <c r="PEH332" s="80"/>
      <c r="PEI332" s="80"/>
      <c r="PEJ332" s="80"/>
      <c r="PEK332" s="80"/>
      <c r="PEL332" s="80"/>
      <c r="PEM332" s="80"/>
      <c r="PEN332" s="80"/>
      <c r="PEO332" s="80"/>
      <c r="PEP332" s="80"/>
      <c r="PEQ332" s="80"/>
      <c r="PER332" s="80"/>
      <c r="PES332" s="80"/>
      <c r="PET332" s="80"/>
      <c r="PEU332" s="80"/>
      <c r="PEV332" s="80"/>
      <c r="PEW332" s="80"/>
      <c r="PEX332" s="80"/>
      <c r="PEY332" s="80"/>
      <c r="PEZ332" s="80"/>
      <c r="PFA332" s="80"/>
      <c r="PFB332" s="80"/>
      <c r="PFC332" s="80"/>
      <c r="PFD332" s="80"/>
      <c r="PFE332" s="80"/>
      <c r="PFF332" s="80"/>
      <c r="PFG332" s="80"/>
      <c r="PFH332" s="80"/>
      <c r="PFI332" s="80"/>
      <c r="PFJ332" s="80"/>
      <c r="PFK332" s="80"/>
      <c r="PFL332" s="80"/>
      <c r="PFM332" s="80"/>
      <c r="PFN332" s="80"/>
      <c r="PFO332" s="80"/>
      <c r="PFP332" s="80"/>
      <c r="PFQ332" s="80"/>
      <c r="PFR332" s="80"/>
      <c r="PFS332" s="80"/>
      <c r="PFT332" s="80"/>
      <c r="PFU332" s="80"/>
      <c r="PFV332" s="80"/>
      <c r="PFW332" s="80"/>
      <c r="PFX332" s="80"/>
      <c r="PFY332" s="80"/>
      <c r="PFZ332" s="80"/>
      <c r="PGA332" s="80"/>
      <c r="PGB332" s="80"/>
      <c r="PGC332" s="80"/>
      <c r="PGD332" s="80"/>
      <c r="PGE332" s="80"/>
      <c r="PGF332" s="80"/>
      <c r="PGG332" s="80"/>
      <c r="PGH332" s="80"/>
      <c r="PGI332" s="80"/>
      <c r="PGJ332" s="80"/>
      <c r="PGK332" s="80"/>
      <c r="PGL332" s="80"/>
      <c r="PGM332" s="80"/>
      <c r="PGN332" s="80"/>
      <c r="PGO332" s="80"/>
      <c r="PGP332" s="80"/>
      <c r="PGQ332" s="80"/>
      <c r="PGR332" s="80"/>
      <c r="PGS332" s="80"/>
      <c r="PGT332" s="80"/>
      <c r="PGU332" s="80"/>
      <c r="PGV332" s="80"/>
      <c r="PGW332" s="80"/>
      <c r="PGX332" s="80"/>
      <c r="PGY332" s="80"/>
      <c r="PGZ332" s="80"/>
      <c r="PHA332" s="80"/>
      <c r="PHB332" s="80"/>
      <c r="PHC332" s="80"/>
      <c r="PHD332" s="80"/>
      <c r="PHE332" s="80"/>
      <c r="PHF332" s="80"/>
      <c r="PHG332" s="80"/>
      <c r="PHH332" s="80"/>
      <c r="PHI332" s="80"/>
      <c r="PHJ332" s="80"/>
      <c r="PHK332" s="80"/>
      <c r="PHL332" s="80"/>
      <c r="PHM332" s="80"/>
      <c r="PHN332" s="80"/>
      <c r="PHO332" s="80"/>
      <c r="PHP332" s="80"/>
      <c r="PHQ332" s="80"/>
      <c r="PHR332" s="80"/>
      <c r="PHS332" s="80"/>
      <c r="PHT332" s="80"/>
      <c r="PHU332" s="80"/>
      <c r="PHV332" s="80"/>
      <c r="PHW332" s="80"/>
      <c r="PHX332" s="80"/>
      <c r="PHY332" s="80"/>
      <c r="PHZ332" s="80"/>
      <c r="PIA332" s="80"/>
      <c r="PIB332" s="80"/>
      <c r="PIC332" s="80"/>
      <c r="PID332" s="80"/>
      <c r="PIE332" s="80"/>
      <c r="PIF332" s="80"/>
      <c r="PIG332" s="80"/>
      <c r="PIH332" s="80"/>
      <c r="PII332" s="80"/>
      <c r="PIJ332" s="80"/>
      <c r="PIK332" s="80"/>
      <c r="PIL332" s="80"/>
      <c r="PIM332" s="80"/>
      <c r="PIN332" s="80"/>
      <c r="PIO332" s="80"/>
      <c r="PIP332" s="80"/>
      <c r="PIQ332" s="80"/>
      <c r="PIR332" s="80"/>
      <c r="PIS332" s="80"/>
      <c r="PIT332" s="80"/>
      <c r="PIU332" s="80"/>
      <c r="PIV332" s="80"/>
      <c r="PIW332" s="80"/>
      <c r="PIX332" s="80"/>
      <c r="PIY332" s="80"/>
      <c r="PIZ332" s="80"/>
      <c r="PJA332" s="80"/>
      <c r="PJB332" s="80"/>
      <c r="PJC332" s="80"/>
      <c r="PJD332" s="80"/>
      <c r="PJE332" s="80"/>
      <c r="PJF332" s="80"/>
      <c r="PJG332" s="80"/>
      <c r="PJH332" s="80"/>
      <c r="PJI332" s="80"/>
      <c r="PJJ332" s="80"/>
      <c r="PJK332" s="80"/>
      <c r="PJL332" s="80"/>
      <c r="PJM332" s="80"/>
      <c r="PJN332" s="80"/>
      <c r="PJO332" s="80"/>
      <c r="PJP332" s="80"/>
      <c r="PJQ332" s="80"/>
      <c r="PJR332" s="80"/>
      <c r="PJS332" s="80"/>
      <c r="PJT332" s="80"/>
      <c r="PJU332" s="80"/>
      <c r="PJV332" s="80"/>
      <c r="PJW332" s="80"/>
      <c r="PJX332" s="80"/>
      <c r="PJY332" s="80"/>
      <c r="PJZ332" s="80"/>
      <c r="PKA332" s="80"/>
      <c r="PKB332" s="80"/>
      <c r="PKC332" s="80"/>
      <c r="PKD332" s="80"/>
      <c r="PKE332" s="80"/>
      <c r="PKF332" s="80"/>
      <c r="PKG332" s="80"/>
      <c r="PKH332" s="80"/>
      <c r="PKI332" s="80"/>
      <c r="PKJ332" s="80"/>
      <c r="PKK332" s="80"/>
      <c r="PKL332" s="80"/>
      <c r="PKM332" s="80"/>
      <c r="PKN332" s="80"/>
      <c r="PKO332" s="80"/>
      <c r="PKP332" s="80"/>
      <c r="PKQ332" s="80"/>
      <c r="PKR332" s="80"/>
      <c r="PKS332" s="80"/>
      <c r="PKT332" s="80"/>
      <c r="PKU332" s="80"/>
      <c r="PKV332" s="80"/>
      <c r="PKW332" s="80"/>
      <c r="PKX332" s="80"/>
      <c r="PKY332" s="80"/>
      <c r="PKZ332" s="80"/>
      <c r="PLA332" s="80"/>
      <c r="PLB332" s="80"/>
      <c r="PLC332" s="80"/>
      <c r="PLD332" s="80"/>
      <c r="PLE332" s="80"/>
      <c r="PLF332" s="80"/>
      <c r="PLG332" s="80"/>
      <c r="PLH332" s="80"/>
      <c r="PLI332" s="80"/>
      <c r="PLJ332" s="80"/>
      <c r="PLK332" s="80"/>
      <c r="PLL332" s="80"/>
      <c r="PLM332" s="80"/>
      <c r="PLN332" s="80"/>
      <c r="PLO332" s="80"/>
      <c r="PLP332" s="80"/>
      <c r="PLQ332" s="80"/>
      <c r="PLR332" s="80"/>
      <c r="PLS332" s="80"/>
      <c r="PLT332" s="80"/>
      <c r="PLU332" s="80"/>
      <c r="PLV332" s="80"/>
      <c r="PLW332" s="80"/>
      <c r="PLX332" s="80"/>
      <c r="PLY332" s="80"/>
      <c r="PLZ332" s="80"/>
      <c r="PMA332" s="80"/>
      <c r="PMB332" s="80"/>
      <c r="PMC332" s="80"/>
      <c r="PMD332" s="80"/>
      <c r="PME332" s="80"/>
      <c r="PMF332" s="80"/>
      <c r="PMG332" s="80"/>
      <c r="PMH332" s="80"/>
      <c r="PMI332" s="80"/>
      <c r="PMJ332" s="80"/>
      <c r="PMK332" s="80"/>
      <c r="PML332" s="80"/>
      <c r="PMM332" s="80"/>
      <c r="PMN332" s="80"/>
      <c r="PMO332" s="80"/>
      <c r="PMP332" s="80"/>
      <c r="PMQ332" s="80"/>
      <c r="PMR332" s="80"/>
      <c r="PMS332" s="80"/>
      <c r="PMT332" s="80"/>
      <c r="PMU332" s="80"/>
      <c r="PMV332" s="80"/>
      <c r="PMW332" s="80"/>
      <c r="PMX332" s="80"/>
      <c r="PMY332" s="80"/>
      <c r="PMZ332" s="80"/>
      <c r="PNA332" s="80"/>
      <c r="PNB332" s="80"/>
      <c r="PNC332" s="80"/>
      <c r="PND332" s="80"/>
      <c r="PNE332" s="80"/>
      <c r="PNF332" s="80"/>
      <c r="PNG332" s="80"/>
      <c r="PNH332" s="80"/>
      <c r="PNI332" s="80"/>
      <c r="PNJ332" s="80"/>
      <c r="PNK332" s="80"/>
      <c r="PNL332" s="80"/>
      <c r="PNM332" s="80"/>
      <c r="PNN332" s="80"/>
      <c r="PNO332" s="80"/>
      <c r="PNP332" s="80"/>
      <c r="PNQ332" s="80"/>
      <c r="PNR332" s="80"/>
      <c r="PNS332" s="80"/>
      <c r="PNT332" s="80"/>
      <c r="PNU332" s="80"/>
      <c r="PNV332" s="80"/>
      <c r="PNW332" s="80"/>
      <c r="PNX332" s="80"/>
      <c r="PNY332" s="80"/>
      <c r="PNZ332" s="80"/>
      <c r="POA332" s="80"/>
      <c r="POB332" s="80"/>
      <c r="POC332" s="80"/>
      <c r="POD332" s="80"/>
      <c r="POE332" s="80"/>
      <c r="POF332" s="80"/>
      <c r="POG332" s="80"/>
      <c r="POH332" s="80"/>
      <c r="POI332" s="80"/>
      <c r="POJ332" s="80"/>
      <c r="POK332" s="80"/>
      <c r="POL332" s="80"/>
      <c r="POM332" s="80"/>
      <c r="PON332" s="80"/>
      <c r="POO332" s="80"/>
      <c r="POP332" s="80"/>
      <c r="POQ332" s="80"/>
      <c r="POR332" s="80"/>
      <c r="POS332" s="80"/>
      <c r="POT332" s="80"/>
      <c r="POU332" s="80"/>
      <c r="POV332" s="80"/>
      <c r="POW332" s="80"/>
      <c r="POX332" s="80"/>
      <c r="POY332" s="80"/>
      <c r="POZ332" s="80"/>
      <c r="PPA332" s="80"/>
      <c r="PPB332" s="80"/>
      <c r="PPC332" s="80"/>
      <c r="PPD332" s="80"/>
      <c r="PPE332" s="80"/>
      <c r="PPF332" s="80"/>
      <c r="PPG332" s="80"/>
      <c r="PPH332" s="80"/>
      <c r="PPI332" s="80"/>
      <c r="PPJ332" s="80"/>
      <c r="PPK332" s="80"/>
      <c r="PPL332" s="80"/>
      <c r="PPM332" s="80"/>
      <c r="PPN332" s="80"/>
      <c r="PPO332" s="80"/>
      <c r="PPP332" s="80"/>
      <c r="PPQ332" s="80"/>
      <c r="PPR332" s="80"/>
      <c r="PPS332" s="80"/>
      <c r="PPT332" s="80"/>
      <c r="PPU332" s="80"/>
      <c r="PPV332" s="80"/>
      <c r="PPW332" s="80"/>
      <c r="PPX332" s="80"/>
      <c r="PPY332" s="80"/>
      <c r="PPZ332" s="80"/>
      <c r="PQA332" s="80"/>
      <c r="PQB332" s="80"/>
      <c r="PQC332" s="80"/>
      <c r="PQD332" s="80"/>
      <c r="PQE332" s="80"/>
      <c r="PQF332" s="80"/>
      <c r="PQG332" s="80"/>
      <c r="PQH332" s="80"/>
      <c r="PQI332" s="80"/>
      <c r="PQJ332" s="80"/>
      <c r="PQK332" s="80"/>
      <c r="PQL332" s="80"/>
      <c r="PQM332" s="80"/>
      <c r="PQN332" s="80"/>
      <c r="PQO332" s="80"/>
      <c r="PQP332" s="80"/>
      <c r="PQQ332" s="80"/>
      <c r="PQR332" s="80"/>
      <c r="PQS332" s="80"/>
      <c r="PQT332" s="80"/>
      <c r="PQU332" s="80"/>
      <c r="PQV332" s="80"/>
      <c r="PQW332" s="80"/>
      <c r="PQX332" s="80"/>
      <c r="PQY332" s="80"/>
      <c r="PQZ332" s="80"/>
      <c r="PRA332" s="80"/>
      <c r="PRB332" s="80"/>
      <c r="PRC332" s="80"/>
      <c r="PRD332" s="80"/>
      <c r="PRE332" s="80"/>
      <c r="PRF332" s="80"/>
      <c r="PRG332" s="80"/>
      <c r="PRH332" s="80"/>
      <c r="PRI332" s="80"/>
      <c r="PRJ332" s="80"/>
      <c r="PRK332" s="80"/>
      <c r="PRL332" s="80"/>
      <c r="PRM332" s="80"/>
      <c r="PRN332" s="80"/>
      <c r="PRO332" s="80"/>
      <c r="PRP332" s="80"/>
      <c r="PRQ332" s="80"/>
      <c r="PRR332" s="80"/>
      <c r="PRS332" s="80"/>
      <c r="PRT332" s="80"/>
      <c r="PRU332" s="80"/>
      <c r="PRV332" s="80"/>
      <c r="PRW332" s="80"/>
      <c r="PRX332" s="80"/>
      <c r="PRY332" s="80"/>
      <c r="PRZ332" s="80"/>
      <c r="PSA332" s="80"/>
      <c r="PSB332" s="80"/>
      <c r="PSC332" s="80"/>
      <c r="PSD332" s="80"/>
      <c r="PSE332" s="80"/>
      <c r="PSF332" s="80"/>
      <c r="PSG332" s="80"/>
      <c r="PSH332" s="80"/>
      <c r="PSI332" s="80"/>
      <c r="PSJ332" s="80"/>
      <c r="PSK332" s="80"/>
      <c r="PSL332" s="80"/>
      <c r="PSM332" s="80"/>
      <c r="PSN332" s="80"/>
      <c r="PSO332" s="80"/>
      <c r="PSP332" s="80"/>
      <c r="PSQ332" s="80"/>
      <c r="PSR332" s="80"/>
      <c r="PSS332" s="80"/>
      <c r="PST332" s="80"/>
      <c r="PSU332" s="80"/>
      <c r="PSV332" s="80"/>
      <c r="PSW332" s="80"/>
      <c r="PSX332" s="80"/>
      <c r="PSY332" s="80"/>
      <c r="PSZ332" s="80"/>
      <c r="PTA332" s="80"/>
      <c r="PTB332" s="80"/>
      <c r="PTC332" s="80"/>
      <c r="PTD332" s="80"/>
      <c r="PTE332" s="80"/>
      <c r="PTF332" s="80"/>
      <c r="PTG332" s="80"/>
      <c r="PTH332" s="80"/>
      <c r="PTI332" s="80"/>
      <c r="PTJ332" s="80"/>
      <c r="PTK332" s="80"/>
      <c r="PTL332" s="80"/>
      <c r="PTM332" s="80"/>
      <c r="PTN332" s="80"/>
      <c r="PTO332" s="80"/>
      <c r="PTP332" s="80"/>
      <c r="PTQ332" s="80"/>
      <c r="PTR332" s="80"/>
      <c r="PTS332" s="80"/>
      <c r="PTT332" s="80"/>
      <c r="PTU332" s="80"/>
      <c r="PTV332" s="80"/>
      <c r="PTW332" s="80"/>
      <c r="PTX332" s="80"/>
      <c r="PTY332" s="80"/>
      <c r="PTZ332" s="80"/>
      <c r="PUA332" s="80"/>
      <c r="PUB332" s="80"/>
      <c r="PUC332" s="80"/>
      <c r="PUD332" s="80"/>
      <c r="PUE332" s="80"/>
      <c r="PUF332" s="80"/>
      <c r="PUG332" s="80"/>
      <c r="PUH332" s="80"/>
      <c r="PUI332" s="80"/>
      <c r="PUJ332" s="80"/>
      <c r="PUK332" s="80"/>
      <c r="PUL332" s="80"/>
      <c r="PUM332" s="80"/>
      <c r="PUN332" s="80"/>
      <c r="PUO332" s="80"/>
      <c r="PUP332" s="80"/>
      <c r="PUQ332" s="80"/>
      <c r="PUR332" s="80"/>
      <c r="PUS332" s="80"/>
      <c r="PUT332" s="80"/>
      <c r="PUU332" s="80"/>
      <c r="PUV332" s="80"/>
      <c r="PUW332" s="80"/>
      <c r="PUX332" s="80"/>
      <c r="PUY332" s="80"/>
      <c r="PUZ332" s="80"/>
      <c r="PVA332" s="80"/>
      <c r="PVB332" s="80"/>
      <c r="PVC332" s="80"/>
      <c r="PVD332" s="80"/>
      <c r="PVE332" s="80"/>
      <c r="PVF332" s="80"/>
      <c r="PVG332" s="80"/>
      <c r="PVH332" s="80"/>
      <c r="PVI332" s="80"/>
      <c r="PVJ332" s="80"/>
      <c r="PVK332" s="80"/>
      <c r="PVL332" s="80"/>
      <c r="PVM332" s="80"/>
      <c r="PVN332" s="80"/>
      <c r="PVO332" s="80"/>
      <c r="PVP332" s="80"/>
      <c r="PVQ332" s="80"/>
      <c r="PVR332" s="80"/>
      <c r="PVS332" s="80"/>
      <c r="PVT332" s="80"/>
      <c r="PVU332" s="80"/>
      <c r="PVV332" s="80"/>
      <c r="PVW332" s="80"/>
      <c r="PVX332" s="80"/>
      <c r="PVY332" s="80"/>
      <c r="PVZ332" s="80"/>
      <c r="PWA332" s="80"/>
      <c r="PWB332" s="80"/>
      <c r="PWC332" s="80"/>
      <c r="PWD332" s="80"/>
      <c r="PWE332" s="80"/>
      <c r="PWF332" s="80"/>
      <c r="PWG332" s="80"/>
      <c r="PWH332" s="80"/>
      <c r="PWI332" s="80"/>
      <c r="PWJ332" s="80"/>
      <c r="PWK332" s="80"/>
      <c r="PWL332" s="80"/>
      <c r="PWM332" s="80"/>
      <c r="PWN332" s="80"/>
      <c r="PWO332" s="80"/>
      <c r="PWP332" s="80"/>
      <c r="PWQ332" s="80"/>
      <c r="PWR332" s="80"/>
      <c r="PWS332" s="80"/>
      <c r="PWT332" s="80"/>
      <c r="PWU332" s="80"/>
      <c r="PWV332" s="80"/>
      <c r="PWW332" s="80"/>
      <c r="PWX332" s="80"/>
      <c r="PWY332" s="80"/>
      <c r="PWZ332" s="80"/>
      <c r="PXA332" s="80"/>
      <c r="PXB332" s="80"/>
      <c r="PXC332" s="80"/>
      <c r="PXD332" s="80"/>
      <c r="PXE332" s="80"/>
      <c r="PXF332" s="80"/>
      <c r="PXG332" s="80"/>
      <c r="PXH332" s="80"/>
      <c r="PXI332" s="80"/>
      <c r="PXJ332" s="80"/>
      <c r="PXK332" s="80"/>
      <c r="PXL332" s="80"/>
      <c r="PXM332" s="80"/>
      <c r="PXN332" s="80"/>
      <c r="PXO332" s="80"/>
      <c r="PXP332" s="80"/>
      <c r="PXQ332" s="80"/>
      <c r="PXR332" s="80"/>
      <c r="PXS332" s="80"/>
      <c r="PXT332" s="80"/>
      <c r="PXU332" s="80"/>
      <c r="PXV332" s="80"/>
      <c r="PXW332" s="80"/>
      <c r="PXX332" s="80"/>
      <c r="PXY332" s="80"/>
      <c r="PXZ332" s="80"/>
      <c r="PYA332" s="80"/>
      <c r="PYB332" s="80"/>
      <c r="PYC332" s="80"/>
      <c r="PYD332" s="80"/>
      <c r="PYE332" s="80"/>
      <c r="PYF332" s="80"/>
      <c r="PYG332" s="80"/>
      <c r="PYH332" s="80"/>
      <c r="PYI332" s="80"/>
      <c r="PYJ332" s="80"/>
      <c r="PYK332" s="80"/>
      <c r="PYL332" s="80"/>
      <c r="PYM332" s="80"/>
      <c r="PYN332" s="80"/>
      <c r="PYO332" s="80"/>
      <c r="PYP332" s="80"/>
      <c r="PYQ332" s="80"/>
      <c r="PYR332" s="80"/>
      <c r="PYS332" s="80"/>
      <c r="PYT332" s="80"/>
      <c r="PYU332" s="80"/>
      <c r="PYV332" s="80"/>
      <c r="PYW332" s="80"/>
      <c r="PYX332" s="80"/>
      <c r="PYY332" s="80"/>
      <c r="PYZ332" s="80"/>
      <c r="PZA332" s="80"/>
      <c r="PZB332" s="80"/>
      <c r="PZC332" s="80"/>
      <c r="PZD332" s="80"/>
      <c r="PZE332" s="80"/>
      <c r="PZF332" s="80"/>
      <c r="PZG332" s="80"/>
      <c r="PZH332" s="80"/>
      <c r="PZI332" s="80"/>
      <c r="PZJ332" s="80"/>
      <c r="PZK332" s="80"/>
      <c r="PZL332" s="80"/>
      <c r="PZM332" s="80"/>
      <c r="PZN332" s="80"/>
      <c r="PZO332" s="80"/>
      <c r="PZP332" s="80"/>
      <c r="PZQ332" s="80"/>
      <c r="PZR332" s="80"/>
      <c r="PZS332" s="80"/>
      <c r="PZT332" s="80"/>
      <c r="PZU332" s="80"/>
      <c r="PZV332" s="80"/>
      <c r="PZW332" s="80"/>
      <c r="PZX332" s="80"/>
      <c r="PZY332" s="80"/>
      <c r="PZZ332" s="80"/>
      <c r="QAA332" s="80"/>
      <c r="QAB332" s="80"/>
      <c r="QAC332" s="80"/>
      <c r="QAD332" s="80"/>
      <c r="QAE332" s="80"/>
      <c r="QAF332" s="80"/>
      <c r="QAG332" s="80"/>
      <c r="QAH332" s="80"/>
      <c r="QAI332" s="80"/>
      <c r="QAJ332" s="80"/>
      <c r="QAK332" s="80"/>
      <c r="QAL332" s="80"/>
      <c r="QAM332" s="80"/>
      <c r="QAN332" s="80"/>
      <c r="QAO332" s="80"/>
      <c r="QAP332" s="80"/>
      <c r="QAQ332" s="80"/>
      <c r="QAR332" s="80"/>
      <c r="QAS332" s="80"/>
      <c r="QAT332" s="80"/>
      <c r="QAU332" s="80"/>
      <c r="QAV332" s="80"/>
      <c r="QAW332" s="80"/>
      <c r="QAX332" s="80"/>
      <c r="QAY332" s="80"/>
      <c r="QAZ332" s="80"/>
      <c r="QBA332" s="80"/>
      <c r="QBB332" s="80"/>
      <c r="QBC332" s="80"/>
      <c r="QBD332" s="80"/>
      <c r="QBE332" s="80"/>
      <c r="QBF332" s="80"/>
      <c r="QBG332" s="80"/>
      <c r="QBH332" s="80"/>
      <c r="QBI332" s="80"/>
      <c r="QBJ332" s="80"/>
      <c r="QBK332" s="80"/>
      <c r="QBL332" s="80"/>
      <c r="QBM332" s="80"/>
      <c r="QBN332" s="80"/>
      <c r="QBO332" s="80"/>
      <c r="QBP332" s="80"/>
      <c r="QBQ332" s="80"/>
      <c r="QBR332" s="80"/>
      <c r="QBS332" s="80"/>
      <c r="QBT332" s="80"/>
      <c r="QBU332" s="80"/>
      <c r="QBV332" s="80"/>
      <c r="QBW332" s="80"/>
      <c r="QBX332" s="80"/>
      <c r="QBY332" s="80"/>
      <c r="QBZ332" s="80"/>
      <c r="QCA332" s="80"/>
      <c r="QCB332" s="80"/>
      <c r="QCC332" s="80"/>
      <c r="QCD332" s="80"/>
      <c r="QCE332" s="80"/>
      <c r="QCF332" s="80"/>
      <c r="QCG332" s="80"/>
      <c r="QCH332" s="80"/>
      <c r="QCI332" s="80"/>
      <c r="QCJ332" s="80"/>
      <c r="QCK332" s="80"/>
      <c r="QCL332" s="80"/>
      <c r="QCM332" s="80"/>
      <c r="QCN332" s="80"/>
      <c r="QCO332" s="80"/>
      <c r="QCP332" s="80"/>
      <c r="QCQ332" s="80"/>
      <c r="QCR332" s="80"/>
      <c r="QCS332" s="80"/>
      <c r="QCT332" s="80"/>
      <c r="QCU332" s="80"/>
      <c r="QCV332" s="80"/>
      <c r="QCW332" s="80"/>
      <c r="QCX332" s="80"/>
      <c r="QCY332" s="80"/>
      <c r="QCZ332" s="80"/>
      <c r="QDA332" s="80"/>
      <c r="QDB332" s="80"/>
      <c r="QDC332" s="80"/>
      <c r="QDD332" s="80"/>
      <c r="QDE332" s="80"/>
      <c r="QDF332" s="80"/>
      <c r="QDG332" s="80"/>
      <c r="QDH332" s="80"/>
      <c r="QDI332" s="80"/>
      <c r="QDJ332" s="80"/>
      <c r="QDK332" s="80"/>
      <c r="QDL332" s="80"/>
      <c r="QDM332" s="80"/>
      <c r="QDN332" s="80"/>
      <c r="QDO332" s="80"/>
      <c r="QDP332" s="80"/>
      <c r="QDQ332" s="80"/>
      <c r="QDR332" s="80"/>
      <c r="QDS332" s="80"/>
      <c r="QDT332" s="80"/>
      <c r="QDU332" s="80"/>
      <c r="QDV332" s="80"/>
      <c r="QDW332" s="80"/>
      <c r="QDX332" s="80"/>
      <c r="QDY332" s="80"/>
      <c r="QDZ332" s="80"/>
      <c r="QEA332" s="80"/>
      <c r="QEB332" s="80"/>
      <c r="QEC332" s="80"/>
      <c r="QED332" s="80"/>
      <c r="QEE332" s="80"/>
      <c r="QEF332" s="80"/>
      <c r="QEG332" s="80"/>
      <c r="QEH332" s="80"/>
      <c r="QEI332" s="80"/>
      <c r="QEJ332" s="80"/>
      <c r="QEK332" s="80"/>
      <c r="QEL332" s="80"/>
      <c r="QEM332" s="80"/>
      <c r="QEN332" s="80"/>
      <c r="QEO332" s="80"/>
      <c r="QEP332" s="80"/>
      <c r="QEQ332" s="80"/>
      <c r="QER332" s="80"/>
      <c r="QES332" s="80"/>
      <c r="QET332" s="80"/>
      <c r="QEU332" s="80"/>
      <c r="QEV332" s="80"/>
      <c r="QEW332" s="80"/>
      <c r="QEX332" s="80"/>
      <c r="QEY332" s="80"/>
      <c r="QEZ332" s="80"/>
      <c r="QFA332" s="80"/>
      <c r="QFB332" s="80"/>
      <c r="QFC332" s="80"/>
      <c r="QFD332" s="80"/>
      <c r="QFE332" s="80"/>
      <c r="QFF332" s="80"/>
      <c r="QFG332" s="80"/>
      <c r="QFH332" s="80"/>
      <c r="QFI332" s="80"/>
      <c r="QFJ332" s="80"/>
      <c r="QFK332" s="80"/>
      <c r="QFL332" s="80"/>
      <c r="QFM332" s="80"/>
      <c r="QFN332" s="80"/>
      <c r="QFO332" s="80"/>
      <c r="QFP332" s="80"/>
      <c r="QFQ332" s="80"/>
      <c r="QFR332" s="80"/>
      <c r="QFS332" s="80"/>
      <c r="QFT332" s="80"/>
      <c r="QFU332" s="80"/>
      <c r="QFV332" s="80"/>
      <c r="QFW332" s="80"/>
      <c r="QFX332" s="80"/>
      <c r="QFY332" s="80"/>
      <c r="QFZ332" s="80"/>
      <c r="QGA332" s="80"/>
      <c r="QGB332" s="80"/>
      <c r="QGC332" s="80"/>
      <c r="QGD332" s="80"/>
      <c r="QGE332" s="80"/>
      <c r="QGF332" s="80"/>
      <c r="QGG332" s="80"/>
      <c r="QGH332" s="80"/>
      <c r="QGI332" s="80"/>
      <c r="QGJ332" s="80"/>
      <c r="QGK332" s="80"/>
      <c r="QGL332" s="80"/>
      <c r="QGM332" s="80"/>
      <c r="QGN332" s="80"/>
      <c r="QGO332" s="80"/>
      <c r="QGP332" s="80"/>
      <c r="QGQ332" s="80"/>
      <c r="QGR332" s="80"/>
      <c r="QGS332" s="80"/>
      <c r="QGT332" s="80"/>
      <c r="QGU332" s="80"/>
      <c r="QGV332" s="80"/>
      <c r="QGW332" s="80"/>
      <c r="QGX332" s="80"/>
      <c r="QGY332" s="80"/>
      <c r="QGZ332" s="80"/>
      <c r="QHA332" s="80"/>
      <c r="QHB332" s="80"/>
      <c r="QHC332" s="80"/>
      <c r="QHD332" s="80"/>
      <c r="QHE332" s="80"/>
      <c r="QHF332" s="80"/>
      <c r="QHG332" s="80"/>
      <c r="QHH332" s="80"/>
      <c r="QHI332" s="80"/>
      <c r="QHJ332" s="80"/>
      <c r="QHK332" s="80"/>
      <c r="QHL332" s="80"/>
      <c r="QHM332" s="80"/>
      <c r="QHN332" s="80"/>
      <c r="QHO332" s="80"/>
      <c r="QHP332" s="80"/>
      <c r="QHQ332" s="80"/>
      <c r="QHR332" s="80"/>
      <c r="QHS332" s="80"/>
      <c r="QHT332" s="80"/>
      <c r="QHU332" s="80"/>
      <c r="QHV332" s="80"/>
      <c r="QHW332" s="80"/>
      <c r="QHX332" s="80"/>
      <c r="QHY332" s="80"/>
      <c r="QHZ332" s="80"/>
      <c r="QIA332" s="80"/>
      <c r="QIB332" s="80"/>
      <c r="QIC332" s="80"/>
      <c r="QID332" s="80"/>
      <c r="QIE332" s="80"/>
      <c r="QIF332" s="80"/>
      <c r="QIG332" s="80"/>
      <c r="QIH332" s="80"/>
      <c r="QII332" s="80"/>
      <c r="QIJ332" s="80"/>
      <c r="QIK332" s="80"/>
      <c r="QIL332" s="80"/>
      <c r="QIM332" s="80"/>
      <c r="QIN332" s="80"/>
      <c r="QIO332" s="80"/>
      <c r="QIP332" s="80"/>
      <c r="QIQ332" s="80"/>
      <c r="QIR332" s="80"/>
      <c r="QIS332" s="80"/>
      <c r="QIT332" s="80"/>
      <c r="QIU332" s="80"/>
      <c r="QIV332" s="80"/>
      <c r="QIW332" s="80"/>
      <c r="QIX332" s="80"/>
      <c r="QIY332" s="80"/>
      <c r="QIZ332" s="80"/>
      <c r="QJA332" s="80"/>
      <c r="QJB332" s="80"/>
      <c r="QJC332" s="80"/>
      <c r="QJD332" s="80"/>
      <c r="QJE332" s="80"/>
      <c r="QJF332" s="80"/>
      <c r="QJG332" s="80"/>
      <c r="QJH332" s="80"/>
      <c r="QJI332" s="80"/>
      <c r="QJJ332" s="80"/>
      <c r="QJK332" s="80"/>
      <c r="QJL332" s="80"/>
      <c r="QJM332" s="80"/>
      <c r="QJN332" s="80"/>
      <c r="QJO332" s="80"/>
      <c r="QJP332" s="80"/>
      <c r="QJQ332" s="80"/>
      <c r="QJR332" s="80"/>
      <c r="QJS332" s="80"/>
      <c r="QJT332" s="80"/>
      <c r="QJU332" s="80"/>
      <c r="QJV332" s="80"/>
      <c r="QJW332" s="80"/>
      <c r="QJX332" s="80"/>
      <c r="QJY332" s="80"/>
      <c r="QJZ332" s="80"/>
      <c r="QKA332" s="80"/>
      <c r="QKB332" s="80"/>
      <c r="QKC332" s="80"/>
      <c r="QKD332" s="80"/>
      <c r="QKE332" s="80"/>
      <c r="QKF332" s="80"/>
      <c r="QKG332" s="80"/>
      <c r="QKH332" s="80"/>
      <c r="QKI332" s="80"/>
      <c r="QKJ332" s="80"/>
      <c r="QKK332" s="80"/>
      <c r="QKL332" s="80"/>
      <c r="QKM332" s="80"/>
      <c r="QKN332" s="80"/>
      <c r="QKO332" s="80"/>
      <c r="QKP332" s="80"/>
      <c r="QKQ332" s="80"/>
      <c r="QKR332" s="80"/>
      <c r="QKS332" s="80"/>
      <c r="QKT332" s="80"/>
      <c r="QKU332" s="80"/>
      <c r="QKV332" s="80"/>
      <c r="QKW332" s="80"/>
      <c r="QKX332" s="80"/>
      <c r="QKY332" s="80"/>
      <c r="QKZ332" s="80"/>
      <c r="QLA332" s="80"/>
      <c r="QLB332" s="80"/>
      <c r="QLC332" s="80"/>
      <c r="QLD332" s="80"/>
      <c r="QLE332" s="80"/>
      <c r="QLF332" s="80"/>
      <c r="QLG332" s="80"/>
      <c r="QLH332" s="80"/>
      <c r="QLI332" s="80"/>
      <c r="QLJ332" s="80"/>
      <c r="QLK332" s="80"/>
      <c r="QLL332" s="80"/>
      <c r="QLM332" s="80"/>
      <c r="QLN332" s="80"/>
      <c r="QLO332" s="80"/>
      <c r="QLP332" s="80"/>
      <c r="QLQ332" s="80"/>
      <c r="QLR332" s="80"/>
      <c r="QLS332" s="80"/>
      <c r="QLT332" s="80"/>
      <c r="QLU332" s="80"/>
      <c r="QLV332" s="80"/>
      <c r="QLW332" s="80"/>
      <c r="QLX332" s="80"/>
      <c r="QLY332" s="80"/>
      <c r="QLZ332" s="80"/>
      <c r="QMA332" s="80"/>
      <c r="QMB332" s="80"/>
      <c r="QMC332" s="80"/>
      <c r="QMD332" s="80"/>
      <c r="QME332" s="80"/>
      <c r="QMF332" s="80"/>
      <c r="QMG332" s="80"/>
      <c r="QMH332" s="80"/>
      <c r="QMI332" s="80"/>
      <c r="QMJ332" s="80"/>
      <c r="QMK332" s="80"/>
      <c r="QML332" s="80"/>
      <c r="QMM332" s="80"/>
      <c r="QMN332" s="80"/>
      <c r="QMO332" s="80"/>
      <c r="QMP332" s="80"/>
      <c r="QMQ332" s="80"/>
      <c r="QMR332" s="80"/>
      <c r="QMS332" s="80"/>
      <c r="QMT332" s="80"/>
      <c r="QMU332" s="80"/>
      <c r="QMV332" s="80"/>
      <c r="QMW332" s="80"/>
      <c r="QMX332" s="80"/>
      <c r="QMY332" s="80"/>
      <c r="QMZ332" s="80"/>
      <c r="QNA332" s="80"/>
      <c r="QNB332" s="80"/>
      <c r="QNC332" s="80"/>
      <c r="QND332" s="80"/>
      <c r="QNE332" s="80"/>
      <c r="QNF332" s="80"/>
      <c r="QNG332" s="80"/>
      <c r="QNH332" s="80"/>
      <c r="QNI332" s="80"/>
      <c r="QNJ332" s="80"/>
      <c r="QNK332" s="80"/>
      <c r="QNL332" s="80"/>
      <c r="QNM332" s="80"/>
      <c r="QNN332" s="80"/>
      <c r="QNO332" s="80"/>
      <c r="QNP332" s="80"/>
      <c r="QNQ332" s="80"/>
      <c r="QNR332" s="80"/>
      <c r="QNS332" s="80"/>
      <c r="QNT332" s="80"/>
      <c r="QNU332" s="80"/>
      <c r="QNV332" s="80"/>
      <c r="QNW332" s="80"/>
      <c r="QNX332" s="80"/>
      <c r="QNY332" s="80"/>
      <c r="QNZ332" s="80"/>
      <c r="QOA332" s="80"/>
      <c r="QOB332" s="80"/>
      <c r="QOC332" s="80"/>
      <c r="QOD332" s="80"/>
      <c r="QOE332" s="80"/>
      <c r="QOF332" s="80"/>
      <c r="QOG332" s="80"/>
      <c r="QOH332" s="80"/>
      <c r="QOI332" s="80"/>
      <c r="QOJ332" s="80"/>
      <c r="QOK332" s="80"/>
      <c r="QOL332" s="80"/>
      <c r="QOM332" s="80"/>
      <c r="QON332" s="80"/>
      <c r="QOO332" s="80"/>
      <c r="QOP332" s="80"/>
      <c r="QOQ332" s="80"/>
      <c r="QOR332" s="80"/>
      <c r="QOS332" s="80"/>
      <c r="QOT332" s="80"/>
      <c r="QOU332" s="80"/>
      <c r="QOV332" s="80"/>
      <c r="QOW332" s="80"/>
      <c r="QOX332" s="80"/>
      <c r="QOY332" s="80"/>
      <c r="QOZ332" s="80"/>
      <c r="QPA332" s="80"/>
      <c r="QPB332" s="80"/>
      <c r="QPC332" s="80"/>
      <c r="QPD332" s="80"/>
      <c r="QPE332" s="80"/>
      <c r="QPF332" s="80"/>
      <c r="QPG332" s="80"/>
      <c r="QPH332" s="80"/>
      <c r="QPI332" s="80"/>
      <c r="QPJ332" s="80"/>
      <c r="QPK332" s="80"/>
      <c r="QPL332" s="80"/>
      <c r="QPM332" s="80"/>
      <c r="QPN332" s="80"/>
      <c r="QPO332" s="80"/>
      <c r="QPP332" s="80"/>
      <c r="QPQ332" s="80"/>
      <c r="QPR332" s="80"/>
      <c r="QPS332" s="80"/>
      <c r="QPT332" s="80"/>
      <c r="QPU332" s="80"/>
      <c r="QPV332" s="80"/>
      <c r="QPW332" s="80"/>
      <c r="QPX332" s="80"/>
      <c r="QPY332" s="80"/>
      <c r="QPZ332" s="80"/>
      <c r="QQA332" s="80"/>
      <c r="QQB332" s="80"/>
      <c r="QQC332" s="80"/>
      <c r="QQD332" s="80"/>
      <c r="QQE332" s="80"/>
      <c r="QQF332" s="80"/>
      <c r="QQG332" s="80"/>
      <c r="QQH332" s="80"/>
      <c r="QQI332" s="80"/>
      <c r="QQJ332" s="80"/>
      <c r="QQK332" s="80"/>
      <c r="QQL332" s="80"/>
      <c r="QQM332" s="80"/>
      <c r="QQN332" s="80"/>
      <c r="QQO332" s="80"/>
      <c r="QQP332" s="80"/>
      <c r="QQQ332" s="80"/>
      <c r="QQR332" s="80"/>
      <c r="QQS332" s="80"/>
      <c r="QQT332" s="80"/>
      <c r="QQU332" s="80"/>
      <c r="QQV332" s="80"/>
      <c r="QQW332" s="80"/>
      <c r="QQX332" s="80"/>
      <c r="QQY332" s="80"/>
      <c r="QQZ332" s="80"/>
      <c r="QRA332" s="80"/>
      <c r="QRB332" s="80"/>
      <c r="QRC332" s="80"/>
      <c r="QRD332" s="80"/>
      <c r="QRE332" s="80"/>
      <c r="QRF332" s="80"/>
      <c r="QRG332" s="80"/>
      <c r="QRH332" s="80"/>
      <c r="QRI332" s="80"/>
      <c r="QRJ332" s="80"/>
      <c r="QRK332" s="80"/>
      <c r="QRL332" s="80"/>
      <c r="QRM332" s="80"/>
      <c r="QRN332" s="80"/>
      <c r="QRO332" s="80"/>
      <c r="QRP332" s="80"/>
      <c r="QRQ332" s="80"/>
      <c r="QRR332" s="80"/>
      <c r="QRS332" s="80"/>
      <c r="QRT332" s="80"/>
      <c r="QRU332" s="80"/>
      <c r="QRV332" s="80"/>
      <c r="QRW332" s="80"/>
      <c r="QRX332" s="80"/>
      <c r="QRY332" s="80"/>
      <c r="QRZ332" s="80"/>
      <c r="QSA332" s="80"/>
      <c r="QSB332" s="80"/>
      <c r="QSC332" s="80"/>
      <c r="QSD332" s="80"/>
      <c r="QSE332" s="80"/>
      <c r="QSF332" s="80"/>
      <c r="QSG332" s="80"/>
      <c r="QSH332" s="80"/>
      <c r="QSI332" s="80"/>
      <c r="QSJ332" s="80"/>
      <c r="QSK332" s="80"/>
      <c r="QSL332" s="80"/>
      <c r="QSM332" s="80"/>
      <c r="QSN332" s="80"/>
      <c r="QSO332" s="80"/>
      <c r="QSP332" s="80"/>
      <c r="QSQ332" s="80"/>
      <c r="QSR332" s="80"/>
      <c r="QSS332" s="80"/>
      <c r="QST332" s="80"/>
      <c r="QSU332" s="80"/>
      <c r="QSV332" s="80"/>
      <c r="QSW332" s="80"/>
      <c r="QSX332" s="80"/>
      <c r="QSY332" s="80"/>
      <c r="QSZ332" s="80"/>
      <c r="QTA332" s="80"/>
      <c r="QTB332" s="80"/>
      <c r="QTC332" s="80"/>
      <c r="QTD332" s="80"/>
      <c r="QTE332" s="80"/>
      <c r="QTF332" s="80"/>
      <c r="QTG332" s="80"/>
      <c r="QTH332" s="80"/>
      <c r="QTI332" s="80"/>
      <c r="QTJ332" s="80"/>
      <c r="QTK332" s="80"/>
      <c r="QTL332" s="80"/>
      <c r="QTM332" s="80"/>
      <c r="QTN332" s="80"/>
      <c r="QTO332" s="80"/>
      <c r="QTP332" s="80"/>
      <c r="QTQ332" s="80"/>
      <c r="QTR332" s="80"/>
      <c r="QTS332" s="80"/>
      <c r="QTT332" s="80"/>
      <c r="QTU332" s="80"/>
      <c r="QTV332" s="80"/>
      <c r="QTW332" s="80"/>
      <c r="QTX332" s="80"/>
      <c r="QTY332" s="80"/>
      <c r="QTZ332" s="80"/>
      <c r="QUA332" s="80"/>
      <c r="QUB332" s="80"/>
      <c r="QUC332" s="80"/>
      <c r="QUD332" s="80"/>
      <c r="QUE332" s="80"/>
      <c r="QUF332" s="80"/>
      <c r="QUG332" s="80"/>
      <c r="QUH332" s="80"/>
      <c r="QUI332" s="80"/>
      <c r="QUJ332" s="80"/>
      <c r="QUK332" s="80"/>
      <c r="QUL332" s="80"/>
      <c r="QUM332" s="80"/>
      <c r="QUN332" s="80"/>
      <c r="QUO332" s="80"/>
      <c r="QUP332" s="80"/>
      <c r="QUQ332" s="80"/>
      <c r="QUR332" s="80"/>
      <c r="QUS332" s="80"/>
      <c r="QUT332" s="80"/>
      <c r="QUU332" s="80"/>
      <c r="QUV332" s="80"/>
      <c r="QUW332" s="80"/>
      <c r="QUX332" s="80"/>
      <c r="QUY332" s="80"/>
      <c r="QUZ332" s="80"/>
      <c r="QVA332" s="80"/>
      <c r="QVB332" s="80"/>
      <c r="QVC332" s="80"/>
      <c r="QVD332" s="80"/>
      <c r="QVE332" s="80"/>
      <c r="QVF332" s="80"/>
      <c r="QVG332" s="80"/>
      <c r="QVH332" s="80"/>
      <c r="QVI332" s="80"/>
      <c r="QVJ332" s="80"/>
      <c r="QVK332" s="80"/>
      <c r="QVL332" s="80"/>
      <c r="QVM332" s="80"/>
      <c r="QVN332" s="80"/>
      <c r="QVO332" s="80"/>
      <c r="QVP332" s="80"/>
      <c r="QVQ332" s="80"/>
      <c r="QVR332" s="80"/>
      <c r="QVS332" s="80"/>
      <c r="QVT332" s="80"/>
      <c r="QVU332" s="80"/>
      <c r="QVV332" s="80"/>
      <c r="QVW332" s="80"/>
      <c r="QVX332" s="80"/>
      <c r="QVY332" s="80"/>
      <c r="QVZ332" s="80"/>
      <c r="QWA332" s="80"/>
      <c r="QWB332" s="80"/>
      <c r="QWC332" s="80"/>
      <c r="QWD332" s="80"/>
      <c r="QWE332" s="80"/>
      <c r="QWF332" s="80"/>
      <c r="QWG332" s="80"/>
      <c r="QWH332" s="80"/>
      <c r="QWI332" s="80"/>
      <c r="QWJ332" s="80"/>
      <c r="QWK332" s="80"/>
      <c r="QWL332" s="80"/>
      <c r="QWM332" s="80"/>
      <c r="QWN332" s="80"/>
      <c r="QWO332" s="80"/>
      <c r="QWP332" s="80"/>
      <c r="QWQ332" s="80"/>
      <c r="QWR332" s="80"/>
      <c r="QWS332" s="80"/>
      <c r="QWT332" s="80"/>
      <c r="QWU332" s="80"/>
      <c r="QWV332" s="80"/>
      <c r="QWW332" s="80"/>
      <c r="QWX332" s="80"/>
      <c r="QWY332" s="80"/>
      <c r="QWZ332" s="80"/>
      <c r="QXA332" s="80"/>
      <c r="QXB332" s="80"/>
      <c r="QXC332" s="80"/>
      <c r="QXD332" s="80"/>
      <c r="QXE332" s="80"/>
      <c r="QXF332" s="80"/>
      <c r="QXG332" s="80"/>
      <c r="QXH332" s="80"/>
      <c r="QXI332" s="80"/>
      <c r="QXJ332" s="80"/>
      <c r="QXK332" s="80"/>
      <c r="QXL332" s="80"/>
      <c r="QXM332" s="80"/>
      <c r="QXN332" s="80"/>
      <c r="QXO332" s="80"/>
      <c r="QXP332" s="80"/>
      <c r="QXQ332" s="80"/>
      <c r="QXR332" s="80"/>
      <c r="QXS332" s="80"/>
      <c r="QXT332" s="80"/>
      <c r="QXU332" s="80"/>
      <c r="QXV332" s="80"/>
      <c r="QXW332" s="80"/>
      <c r="QXX332" s="80"/>
      <c r="QXY332" s="80"/>
      <c r="QXZ332" s="80"/>
      <c r="QYA332" s="80"/>
      <c r="QYB332" s="80"/>
      <c r="QYC332" s="80"/>
      <c r="QYD332" s="80"/>
      <c r="QYE332" s="80"/>
      <c r="QYF332" s="80"/>
      <c r="QYG332" s="80"/>
      <c r="QYH332" s="80"/>
      <c r="QYI332" s="80"/>
      <c r="QYJ332" s="80"/>
      <c r="QYK332" s="80"/>
      <c r="QYL332" s="80"/>
      <c r="QYM332" s="80"/>
      <c r="QYN332" s="80"/>
      <c r="QYO332" s="80"/>
      <c r="QYP332" s="80"/>
      <c r="QYQ332" s="80"/>
      <c r="QYR332" s="80"/>
      <c r="QYS332" s="80"/>
      <c r="QYT332" s="80"/>
      <c r="QYU332" s="80"/>
      <c r="QYV332" s="80"/>
      <c r="QYW332" s="80"/>
      <c r="QYX332" s="80"/>
      <c r="QYY332" s="80"/>
      <c r="QYZ332" s="80"/>
      <c r="QZA332" s="80"/>
      <c r="QZB332" s="80"/>
      <c r="QZC332" s="80"/>
      <c r="QZD332" s="80"/>
      <c r="QZE332" s="80"/>
      <c r="QZF332" s="80"/>
      <c r="QZG332" s="80"/>
      <c r="QZH332" s="80"/>
      <c r="QZI332" s="80"/>
      <c r="QZJ332" s="80"/>
      <c r="QZK332" s="80"/>
      <c r="QZL332" s="80"/>
      <c r="QZM332" s="80"/>
      <c r="QZN332" s="80"/>
      <c r="QZO332" s="80"/>
      <c r="QZP332" s="80"/>
      <c r="QZQ332" s="80"/>
      <c r="QZR332" s="80"/>
      <c r="QZS332" s="80"/>
      <c r="QZT332" s="80"/>
      <c r="QZU332" s="80"/>
      <c r="QZV332" s="80"/>
      <c r="QZW332" s="80"/>
      <c r="QZX332" s="80"/>
      <c r="QZY332" s="80"/>
      <c r="QZZ332" s="80"/>
      <c r="RAA332" s="80"/>
      <c r="RAB332" s="80"/>
      <c r="RAC332" s="80"/>
      <c r="RAD332" s="80"/>
      <c r="RAE332" s="80"/>
      <c r="RAF332" s="80"/>
      <c r="RAG332" s="80"/>
      <c r="RAH332" s="80"/>
      <c r="RAI332" s="80"/>
      <c r="RAJ332" s="80"/>
      <c r="RAK332" s="80"/>
      <c r="RAL332" s="80"/>
      <c r="RAM332" s="80"/>
      <c r="RAN332" s="80"/>
      <c r="RAO332" s="80"/>
      <c r="RAP332" s="80"/>
      <c r="RAQ332" s="80"/>
      <c r="RAR332" s="80"/>
      <c r="RAS332" s="80"/>
      <c r="RAT332" s="80"/>
      <c r="RAU332" s="80"/>
      <c r="RAV332" s="80"/>
      <c r="RAW332" s="80"/>
      <c r="RAX332" s="80"/>
      <c r="RAY332" s="80"/>
      <c r="RAZ332" s="80"/>
      <c r="RBA332" s="80"/>
      <c r="RBB332" s="80"/>
      <c r="RBC332" s="80"/>
      <c r="RBD332" s="80"/>
      <c r="RBE332" s="80"/>
      <c r="RBF332" s="80"/>
      <c r="RBG332" s="80"/>
      <c r="RBH332" s="80"/>
      <c r="RBI332" s="80"/>
      <c r="RBJ332" s="80"/>
      <c r="RBK332" s="80"/>
      <c r="RBL332" s="80"/>
      <c r="RBM332" s="80"/>
      <c r="RBN332" s="80"/>
      <c r="RBO332" s="80"/>
      <c r="RBP332" s="80"/>
      <c r="RBQ332" s="80"/>
      <c r="RBR332" s="80"/>
      <c r="RBS332" s="80"/>
      <c r="RBT332" s="80"/>
      <c r="RBU332" s="80"/>
      <c r="RBV332" s="80"/>
      <c r="RBW332" s="80"/>
      <c r="RBX332" s="80"/>
      <c r="RBY332" s="80"/>
      <c r="RBZ332" s="80"/>
      <c r="RCA332" s="80"/>
      <c r="RCB332" s="80"/>
      <c r="RCC332" s="80"/>
      <c r="RCD332" s="80"/>
      <c r="RCE332" s="80"/>
      <c r="RCF332" s="80"/>
      <c r="RCG332" s="80"/>
      <c r="RCH332" s="80"/>
      <c r="RCI332" s="80"/>
      <c r="RCJ332" s="80"/>
      <c r="RCK332" s="80"/>
      <c r="RCL332" s="80"/>
      <c r="RCM332" s="80"/>
      <c r="RCN332" s="80"/>
      <c r="RCO332" s="80"/>
      <c r="RCP332" s="80"/>
      <c r="RCQ332" s="80"/>
      <c r="RCR332" s="80"/>
      <c r="RCS332" s="80"/>
      <c r="RCT332" s="80"/>
      <c r="RCU332" s="80"/>
      <c r="RCV332" s="80"/>
      <c r="RCW332" s="80"/>
      <c r="RCX332" s="80"/>
      <c r="RCY332" s="80"/>
      <c r="RCZ332" s="80"/>
      <c r="RDA332" s="80"/>
      <c r="RDB332" s="80"/>
      <c r="RDC332" s="80"/>
      <c r="RDD332" s="80"/>
      <c r="RDE332" s="80"/>
      <c r="RDF332" s="80"/>
      <c r="RDG332" s="80"/>
      <c r="RDH332" s="80"/>
      <c r="RDI332" s="80"/>
      <c r="RDJ332" s="80"/>
      <c r="RDK332" s="80"/>
      <c r="RDL332" s="80"/>
      <c r="RDM332" s="80"/>
      <c r="RDN332" s="80"/>
      <c r="RDO332" s="80"/>
      <c r="RDP332" s="80"/>
      <c r="RDQ332" s="80"/>
      <c r="RDR332" s="80"/>
      <c r="RDS332" s="80"/>
      <c r="RDT332" s="80"/>
      <c r="RDU332" s="80"/>
      <c r="RDV332" s="80"/>
      <c r="RDW332" s="80"/>
      <c r="RDX332" s="80"/>
      <c r="RDY332" s="80"/>
      <c r="RDZ332" s="80"/>
      <c r="REA332" s="80"/>
      <c r="REB332" s="80"/>
      <c r="REC332" s="80"/>
      <c r="RED332" s="80"/>
      <c r="REE332" s="80"/>
      <c r="REF332" s="80"/>
      <c r="REG332" s="80"/>
      <c r="REH332" s="80"/>
      <c r="REI332" s="80"/>
      <c r="REJ332" s="80"/>
      <c r="REK332" s="80"/>
      <c r="REL332" s="80"/>
      <c r="REM332" s="80"/>
      <c r="REN332" s="80"/>
      <c r="REO332" s="80"/>
      <c r="REP332" s="80"/>
      <c r="REQ332" s="80"/>
      <c r="RER332" s="80"/>
      <c r="RES332" s="80"/>
      <c r="RET332" s="80"/>
      <c r="REU332" s="80"/>
      <c r="REV332" s="80"/>
      <c r="REW332" s="80"/>
      <c r="REX332" s="80"/>
      <c r="REY332" s="80"/>
      <c r="REZ332" s="80"/>
      <c r="RFA332" s="80"/>
      <c r="RFB332" s="80"/>
      <c r="RFC332" s="80"/>
      <c r="RFD332" s="80"/>
      <c r="RFE332" s="80"/>
      <c r="RFF332" s="80"/>
      <c r="RFG332" s="80"/>
      <c r="RFH332" s="80"/>
      <c r="RFI332" s="80"/>
      <c r="RFJ332" s="80"/>
      <c r="RFK332" s="80"/>
      <c r="RFL332" s="80"/>
      <c r="RFM332" s="80"/>
      <c r="RFN332" s="80"/>
      <c r="RFO332" s="80"/>
      <c r="RFP332" s="80"/>
      <c r="RFQ332" s="80"/>
      <c r="RFR332" s="80"/>
      <c r="RFS332" s="80"/>
      <c r="RFT332" s="80"/>
      <c r="RFU332" s="80"/>
      <c r="RFV332" s="80"/>
      <c r="RFW332" s="80"/>
      <c r="RFX332" s="80"/>
      <c r="RFY332" s="80"/>
      <c r="RFZ332" s="80"/>
      <c r="RGA332" s="80"/>
      <c r="RGB332" s="80"/>
      <c r="RGC332" s="80"/>
      <c r="RGD332" s="80"/>
      <c r="RGE332" s="80"/>
      <c r="RGF332" s="80"/>
      <c r="RGG332" s="80"/>
      <c r="RGH332" s="80"/>
      <c r="RGI332" s="80"/>
      <c r="RGJ332" s="80"/>
      <c r="RGK332" s="80"/>
      <c r="RGL332" s="80"/>
      <c r="RGM332" s="80"/>
      <c r="RGN332" s="80"/>
      <c r="RGO332" s="80"/>
      <c r="RGP332" s="80"/>
      <c r="RGQ332" s="80"/>
      <c r="RGR332" s="80"/>
      <c r="RGS332" s="80"/>
      <c r="RGT332" s="80"/>
      <c r="RGU332" s="80"/>
      <c r="RGV332" s="80"/>
      <c r="RGW332" s="80"/>
      <c r="RGX332" s="80"/>
      <c r="RGY332" s="80"/>
      <c r="RGZ332" s="80"/>
      <c r="RHA332" s="80"/>
      <c r="RHB332" s="80"/>
      <c r="RHC332" s="80"/>
      <c r="RHD332" s="80"/>
      <c r="RHE332" s="80"/>
      <c r="RHF332" s="80"/>
      <c r="RHG332" s="80"/>
      <c r="RHH332" s="80"/>
      <c r="RHI332" s="80"/>
      <c r="RHJ332" s="80"/>
      <c r="RHK332" s="80"/>
      <c r="RHL332" s="80"/>
      <c r="RHM332" s="80"/>
      <c r="RHN332" s="80"/>
      <c r="RHO332" s="80"/>
      <c r="RHP332" s="80"/>
      <c r="RHQ332" s="80"/>
      <c r="RHR332" s="80"/>
      <c r="RHS332" s="80"/>
      <c r="RHT332" s="80"/>
      <c r="RHU332" s="80"/>
      <c r="RHV332" s="80"/>
      <c r="RHW332" s="80"/>
      <c r="RHX332" s="80"/>
      <c r="RHY332" s="80"/>
      <c r="RHZ332" s="80"/>
      <c r="RIA332" s="80"/>
      <c r="RIB332" s="80"/>
      <c r="RIC332" s="80"/>
      <c r="RID332" s="80"/>
      <c r="RIE332" s="80"/>
      <c r="RIF332" s="80"/>
      <c r="RIG332" s="80"/>
      <c r="RIH332" s="80"/>
      <c r="RII332" s="80"/>
      <c r="RIJ332" s="80"/>
      <c r="RIK332" s="80"/>
      <c r="RIL332" s="80"/>
      <c r="RIM332" s="80"/>
      <c r="RIN332" s="80"/>
      <c r="RIO332" s="80"/>
      <c r="RIP332" s="80"/>
      <c r="RIQ332" s="80"/>
      <c r="RIR332" s="80"/>
      <c r="RIS332" s="80"/>
      <c r="RIT332" s="80"/>
      <c r="RIU332" s="80"/>
      <c r="RIV332" s="80"/>
      <c r="RIW332" s="80"/>
      <c r="RIX332" s="80"/>
      <c r="RIY332" s="80"/>
      <c r="RIZ332" s="80"/>
      <c r="RJA332" s="80"/>
      <c r="RJB332" s="80"/>
      <c r="RJC332" s="80"/>
      <c r="RJD332" s="80"/>
      <c r="RJE332" s="80"/>
      <c r="RJF332" s="80"/>
      <c r="RJG332" s="80"/>
      <c r="RJH332" s="80"/>
      <c r="RJI332" s="80"/>
      <c r="RJJ332" s="80"/>
      <c r="RJK332" s="80"/>
      <c r="RJL332" s="80"/>
      <c r="RJM332" s="80"/>
      <c r="RJN332" s="80"/>
      <c r="RJO332" s="80"/>
      <c r="RJP332" s="80"/>
      <c r="RJQ332" s="80"/>
      <c r="RJR332" s="80"/>
      <c r="RJS332" s="80"/>
      <c r="RJT332" s="80"/>
      <c r="RJU332" s="80"/>
      <c r="RJV332" s="80"/>
      <c r="RJW332" s="80"/>
      <c r="RJX332" s="80"/>
      <c r="RJY332" s="80"/>
      <c r="RJZ332" s="80"/>
      <c r="RKA332" s="80"/>
      <c r="RKB332" s="80"/>
      <c r="RKC332" s="80"/>
      <c r="RKD332" s="80"/>
      <c r="RKE332" s="80"/>
      <c r="RKF332" s="80"/>
      <c r="RKG332" s="80"/>
      <c r="RKH332" s="80"/>
      <c r="RKI332" s="80"/>
      <c r="RKJ332" s="80"/>
      <c r="RKK332" s="80"/>
      <c r="RKL332" s="80"/>
      <c r="RKM332" s="80"/>
      <c r="RKN332" s="80"/>
      <c r="RKO332" s="80"/>
      <c r="RKP332" s="80"/>
      <c r="RKQ332" s="80"/>
      <c r="RKR332" s="80"/>
      <c r="RKS332" s="80"/>
      <c r="RKT332" s="80"/>
      <c r="RKU332" s="80"/>
      <c r="RKV332" s="80"/>
      <c r="RKW332" s="80"/>
      <c r="RKX332" s="80"/>
      <c r="RKY332" s="80"/>
      <c r="RKZ332" s="80"/>
      <c r="RLA332" s="80"/>
      <c r="RLB332" s="80"/>
      <c r="RLC332" s="80"/>
      <c r="RLD332" s="80"/>
      <c r="RLE332" s="80"/>
      <c r="RLF332" s="80"/>
      <c r="RLG332" s="80"/>
      <c r="RLH332" s="80"/>
      <c r="RLI332" s="80"/>
      <c r="RLJ332" s="80"/>
      <c r="RLK332" s="80"/>
      <c r="RLL332" s="80"/>
      <c r="RLM332" s="80"/>
      <c r="RLN332" s="80"/>
      <c r="RLO332" s="80"/>
      <c r="RLP332" s="80"/>
      <c r="RLQ332" s="80"/>
      <c r="RLR332" s="80"/>
      <c r="RLS332" s="80"/>
      <c r="RLT332" s="80"/>
      <c r="RLU332" s="80"/>
      <c r="RLV332" s="80"/>
      <c r="RLW332" s="80"/>
      <c r="RLX332" s="80"/>
      <c r="RLY332" s="80"/>
      <c r="RLZ332" s="80"/>
      <c r="RMA332" s="80"/>
      <c r="RMB332" s="80"/>
      <c r="RMC332" s="80"/>
      <c r="RMD332" s="80"/>
      <c r="RME332" s="80"/>
      <c r="RMF332" s="80"/>
      <c r="RMG332" s="80"/>
      <c r="RMH332" s="80"/>
      <c r="RMI332" s="80"/>
      <c r="RMJ332" s="80"/>
      <c r="RMK332" s="80"/>
      <c r="RML332" s="80"/>
      <c r="RMM332" s="80"/>
      <c r="RMN332" s="80"/>
      <c r="RMO332" s="80"/>
      <c r="RMP332" s="80"/>
      <c r="RMQ332" s="80"/>
      <c r="RMR332" s="80"/>
      <c r="RMS332" s="80"/>
      <c r="RMT332" s="80"/>
      <c r="RMU332" s="80"/>
      <c r="RMV332" s="80"/>
      <c r="RMW332" s="80"/>
      <c r="RMX332" s="80"/>
      <c r="RMY332" s="80"/>
      <c r="RMZ332" s="80"/>
      <c r="RNA332" s="80"/>
      <c r="RNB332" s="80"/>
      <c r="RNC332" s="80"/>
      <c r="RND332" s="80"/>
      <c r="RNE332" s="80"/>
      <c r="RNF332" s="80"/>
      <c r="RNG332" s="80"/>
      <c r="RNH332" s="80"/>
      <c r="RNI332" s="80"/>
      <c r="RNJ332" s="80"/>
      <c r="RNK332" s="80"/>
      <c r="RNL332" s="80"/>
      <c r="RNM332" s="80"/>
      <c r="RNN332" s="80"/>
      <c r="RNO332" s="80"/>
      <c r="RNP332" s="80"/>
      <c r="RNQ332" s="80"/>
      <c r="RNR332" s="80"/>
      <c r="RNS332" s="80"/>
      <c r="RNT332" s="80"/>
      <c r="RNU332" s="80"/>
      <c r="RNV332" s="80"/>
      <c r="RNW332" s="80"/>
      <c r="RNX332" s="80"/>
      <c r="RNY332" s="80"/>
      <c r="RNZ332" s="80"/>
      <c r="ROA332" s="80"/>
      <c r="ROB332" s="80"/>
      <c r="ROC332" s="80"/>
      <c r="ROD332" s="80"/>
      <c r="ROE332" s="80"/>
      <c r="ROF332" s="80"/>
      <c r="ROG332" s="80"/>
      <c r="ROH332" s="80"/>
      <c r="ROI332" s="80"/>
      <c r="ROJ332" s="80"/>
      <c r="ROK332" s="80"/>
      <c r="ROL332" s="80"/>
      <c r="ROM332" s="80"/>
      <c r="RON332" s="80"/>
      <c r="ROO332" s="80"/>
      <c r="ROP332" s="80"/>
      <c r="ROQ332" s="80"/>
      <c r="ROR332" s="80"/>
      <c r="ROS332" s="80"/>
      <c r="ROT332" s="80"/>
      <c r="ROU332" s="80"/>
      <c r="ROV332" s="80"/>
      <c r="ROW332" s="80"/>
      <c r="ROX332" s="80"/>
      <c r="ROY332" s="80"/>
      <c r="ROZ332" s="80"/>
      <c r="RPA332" s="80"/>
      <c r="RPB332" s="80"/>
      <c r="RPC332" s="80"/>
      <c r="RPD332" s="80"/>
      <c r="RPE332" s="80"/>
      <c r="RPF332" s="80"/>
      <c r="RPG332" s="80"/>
      <c r="RPH332" s="80"/>
      <c r="RPI332" s="80"/>
      <c r="RPJ332" s="80"/>
      <c r="RPK332" s="80"/>
      <c r="RPL332" s="80"/>
      <c r="RPM332" s="80"/>
      <c r="RPN332" s="80"/>
      <c r="RPO332" s="80"/>
      <c r="RPP332" s="80"/>
      <c r="RPQ332" s="80"/>
      <c r="RPR332" s="80"/>
      <c r="RPS332" s="80"/>
      <c r="RPT332" s="80"/>
      <c r="RPU332" s="80"/>
      <c r="RPV332" s="80"/>
      <c r="RPW332" s="80"/>
      <c r="RPX332" s="80"/>
      <c r="RPY332" s="80"/>
      <c r="RPZ332" s="80"/>
      <c r="RQA332" s="80"/>
      <c r="RQB332" s="80"/>
      <c r="RQC332" s="80"/>
      <c r="RQD332" s="80"/>
      <c r="RQE332" s="80"/>
      <c r="RQF332" s="80"/>
      <c r="RQG332" s="80"/>
      <c r="RQH332" s="80"/>
      <c r="RQI332" s="80"/>
      <c r="RQJ332" s="80"/>
      <c r="RQK332" s="80"/>
      <c r="RQL332" s="80"/>
      <c r="RQM332" s="80"/>
      <c r="RQN332" s="80"/>
      <c r="RQO332" s="80"/>
      <c r="RQP332" s="80"/>
      <c r="RQQ332" s="80"/>
      <c r="RQR332" s="80"/>
      <c r="RQS332" s="80"/>
      <c r="RQT332" s="80"/>
      <c r="RQU332" s="80"/>
      <c r="RQV332" s="80"/>
      <c r="RQW332" s="80"/>
      <c r="RQX332" s="80"/>
      <c r="RQY332" s="80"/>
      <c r="RQZ332" s="80"/>
      <c r="RRA332" s="80"/>
      <c r="RRB332" s="80"/>
      <c r="RRC332" s="80"/>
      <c r="RRD332" s="80"/>
      <c r="RRE332" s="80"/>
      <c r="RRF332" s="80"/>
      <c r="RRG332" s="80"/>
      <c r="RRH332" s="80"/>
      <c r="RRI332" s="80"/>
      <c r="RRJ332" s="80"/>
      <c r="RRK332" s="80"/>
      <c r="RRL332" s="80"/>
      <c r="RRM332" s="80"/>
      <c r="RRN332" s="80"/>
      <c r="RRO332" s="80"/>
      <c r="RRP332" s="80"/>
      <c r="RRQ332" s="80"/>
      <c r="RRR332" s="80"/>
      <c r="RRS332" s="80"/>
      <c r="RRT332" s="80"/>
      <c r="RRU332" s="80"/>
      <c r="RRV332" s="80"/>
      <c r="RRW332" s="80"/>
      <c r="RRX332" s="80"/>
      <c r="RRY332" s="80"/>
      <c r="RRZ332" s="80"/>
      <c r="RSA332" s="80"/>
      <c r="RSB332" s="80"/>
      <c r="RSC332" s="80"/>
      <c r="RSD332" s="80"/>
      <c r="RSE332" s="80"/>
      <c r="RSF332" s="80"/>
      <c r="RSG332" s="80"/>
      <c r="RSH332" s="80"/>
      <c r="RSI332" s="80"/>
      <c r="RSJ332" s="80"/>
      <c r="RSK332" s="80"/>
      <c r="RSL332" s="80"/>
      <c r="RSM332" s="80"/>
      <c r="RSN332" s="80"/>
      <c r="RSO332" s="80"/>
      <c r="RSP332" s="80"/>
      <c r="RSQ332" s="80"/>
      <c r="RSR332" s="80"/>
      <c r="RSS332" s="80"/>
      <c r="RST332" s="80"/>
      <c r="RSU332" s="80"/>
      <c r="RSV332" s="80"/>
      <c r="RSW332" s="80"/>
      <c r="RSX332" s="80"/>
      <c r="RSY332" s="80"/>
      <c r="RSZ332" s="80"/>
      <c r="RTA332" s="80"/>
      <c r="RTB332" s="80"/>
      <c r="RTC332" s="80"/>
      <c r="RTD332" s="80"/>
      <c r="RTE332" s="80"/>
      <c r="RTF332" s="80"/>
      <c r="RTG332" s="80"/>
      <c r="RTH332" s="80"/>
      <c r="RTI332" s="80"/>
      <c r="RTJ332" s="80"/>
      <c r="RTK332" s="80"/>
      <c r="RTL332" s="80"/>
      <c r="RTM332" s="80"/>
      <c r="RTN332" s="80"/>
      <c r="RTO332" s="80"/>
      <c r="RTP332" s="80"/>
      <c r="RTQ332" s="80"/>
      <c r="RTR332" s="80"/>
      <c r="RTS332" s="80"/>
      <c r="RTT332" s="80"/>
      <c r="RTU332" s="80"/>
      <c r="RTV332" s="80"/>
      <c r="RTW332" s="80"/>
      <c r="RTX332" s="80"/>
      <c r="RTY332" s="80"/>
      <c r="RTZ332" s="80"/>
      <c r="RUA332" s="80"/>
      <c r="RUB332" s="80"/>
      <c r="RUC332" s="80"/>
      <c r="RUD332" s="80"/>
      <c r="RUE332" s="80"/>
      <c r="RUF332" s="80"/>
      <c r="RUG332" s="80"/>
      <c r="RUH332" s="80"/>
      <c r="RUI332" s="80"/>
      <c r="RUJ332" s="80"/>
      <c r="RUK332" s="80"/>
      <c r="RUL332" s="80"/>
      <c r="RUM332" s="80"/>
      <c r="RUN332" s="80"/>
      <c r="RUO332" s="80"/>
      <c r="RUP332" s="80"/>
      <c r="RUQ332" s="80"/>
      <c r="RUR332" s="80"/>
      <c r="RUS332" s="80"/>
      <c r="RUT332" s="80"/>
      <c r="RUU332" s="80"/>
      <c r="RUV332" s="80"/>
      <c r="RUW332" s="80"/>
      <c r="RUX332" s="80"/>
      <c r="RUY332" s="80"/>
      <c r="RUZ332" s="80"/>
      <c r="RVA332" s="80"/>
      <c r="RVB332" s="80"/>
      <c r="RVC332" s="80"/>
      <c r="RVD332" s="80"/>
      <c r="RVE332" s="80"/>
      <c r="RVF332" s="80"/>
      <c r="RVG332" s="80"/>
      <c r="RVH332" s="80"/>
      <c r="RVI332" s="80"/>
      <c r="RVJ332" s="80"/>
      <c r="RVK332" s="80"/>
      <c r="RVL332" s="80"/>
      <c r="RVM332" s="80"/>
      <c r="RVN332" s="80"/>
      <c r="RVO332" s="80"/>
      <c r="RVP332" s="80"/>
      <c r="RVQ332" s="80"/>
      <c r="RVR332" s="80"/>
      <c r="RVS332" s="80"/>
      <c r="RVT332" s="80"/>
      <c r="RVU332" s="80"/>
      <c r="RVV332" s="80"/>
      <c r="RVW332" s="80"/>
      <c r="RVX332" s="80"/>
      <c r="RVY332" s="80"/>
      <c r="RVZ332" s="80"/>
      <c r="RWA332" s="80"/>
      <c r="RWB332" s="80"/>
      <c r="RWC332" s="80"/>
      <c r="RWD332" s="80"/>
      <c r="RWE332" s="80"/>
      <c r="RWF332" s="80"/>
      <c r="RWG332" s="80"/>
      <c r="RWH332" s="80"/>
      <c r="RWI332" s="80"/>
      <c r="RWJ332" s="80"/>
      <c r="RWK332" s="80"/>
      <c r="RWL332" s="80"/>
      <c r="RWM332" s="80"/>
      <c r="RWN332" s="80"/>
      <c r="RWO332" s="80"/>
      <c r="RWP332" s="80"/>
      <c r="RWQ332" s="80"/>
      <c r="RWR332" s="80"/>
      <c r="RWS332" s="80"/>
      <c r="RWT332" s="80"/>
      <c r="RWU332" s="80"/>
      <c r="RWV332" s="80"/>
      <c r="RWW332" s="80"/>
      <c r="RWX332" s="80"/>
      <c r="RWY332" s="80"/>
      <c r="RWZ332" s="80"/>
      <c r="RXA332" s="80"/>
      <c r="RXB332" s="80"/>
      <c r="RXC332" s="80"/>
      <c r="RXD332" s="80"/>
      <c r="RXE332" s="80"/>
      <c r="RXF332" s="80"/>
      <c r="RXG332" s="80"/>
      <c r="RXH332" s="80"/>
      <c r="RXI332" s="80"/>
      <c r="RXJ332" s="80"/>
      <c r="RXK332" s="80"/>
      <c r="RXL332" s="80"/>
      <c r="RXM332" s="80"/>
      <c r="RXN332" s="80"/>
      <c r="RXO332" s="80"/>
      <c r="RXP332" s="80"/>
      <c r="RXQ332" s="80"/>
      <c r="RXR332" s="80"/>
      <c r="RXS332" s="80"/>
      <c r="RXT332" s="80"/>
      <c r="RXU332" s="80"/>
      <c r="RXV332" s="80"/>
      <c r="RXW332" s="80"/>
      <c r="RXX332" s="80"/>
      <c r="RXY332" s="80"/>
      <c r="RXZ332" s="80"/>
      <c r="RYA332" s="80"/>
      <c r="RYB332" s="80"/>
      <c r="RYC332" s="80"/>
      <c r="RYD332" s="80"/>
      <c r="RYE332" s="80"/>
      <c r="RYF332" s="80"/>
      <c r="RYG332" s="80"/>
      <c r="RYH332" s="80"/>
      <c r="RYI332" s="80"/>
      <c r="RYJ332" s="80"/>
      <c r="RYK332" s="80"/>
      <c r="RYL332" s="80"/>
      <c r="RYM332" s="80"/>
      <c r="RYN332" s="80"/>
      <c r="RYO332" s="80"/>
      <c r="RYP332" s="80"/>
      <c r="RYQ332" s="80"/>
      <c r="RYR332" s="80"/>
      <c r="RYS332" s="80"/>
      <c r="RYT332" s="80"/>
      <c r="RYU332" s="80"/>
      <c r="RYV332" s="80"/>
      <c r="RYW332" s="80"/>
      <c r="RYX332" s="80"/>
      <c r="RYY332" s="80"/>
      <c r="RYZ332" s="80"/>
      <c r="RZA332" s="80"/>
      <c r="RZB332" s="80"/>
      <c r="RZC332" s="80"/>
      <c r="RZD332" s="80"/>
      <c r="RZE332" s="80"/>
      <c r="RZF332" s="80"/>
      <c r="RZG332" s="80"/>
      <c r="RZH332" s="80"/>
      <c r="RZI332" s="80"/>
      <c r="RZJ332" s="80"/>
      <c r="RZK332" s="80"/>
      <c r="RZL332" s="80"/>
      <c r="RZM332" s="80"/>
      <c r="RZN332" s="80"/>
      <c r="RZO332" s="80"/>
      <c r="RZP332" s="80"/>
      <c r="RZQ332" s="80"/>
      <c r="RZR332" s="80"/>
      <c r="RZS332" s="80"/>
      <c r="RZT332" s="80"/>
      <c r="RZU332" s="80"/>
      <c r="RZV332" s="80"/>
      <c r="RZW332" s="80"/>
      <c r="RZX332" s="80"/>
      <c r="RZY332" s="80"/>
      <c r="RZZ332" s="80"/>
      <c r="SAA332" s="80"/>
      <c r="SAB332" s="80"/>
      <c r="SAC332" s="80"/>
      <c r="SAD332" s="80"/>
      <c r="SAE332" s="80"/>
      <c r="SAF332" s="80"/>
      <c r="SAG332" s="80"/>
      <c r="SAH332" s="80"/>
      <c r="SAI332" s="80"/>
      <c r="SAJ332" s="80"/>
      <c r="SAK332" s="80"/>
      <c r="SAL332" s="80"/>
      <c r="SAM332" s="80"/>
      <c r="SAN332" s="80"/>
      <c r="SAO332" s="80"/>
      <c r="SAP332" s="80"/>
      <c r="SAQ332" s="80"/>
      <c r="SAR332" s="80"/>
      <c r="SAS332" s="80"/>
      <c r="SAT332" s="80"/>
      <c r="SAU332" s="80"/>
      <c r="SAV332" s="80"/>
      <c r="SAW332" s="80"/>
      <c r="SAX332" s="80"/>
      <c r="SAY332" s="80"/>
      <c r="SAZ332" s="80"/>
      <c r="SBA332" s="80"/>
      <c r="SBB332" s="80"/>
      <c r="SBC332" s="80"/>
      <c r="SBD332" s="80"/>
      <c r="SBE332" s="80"/>
      <c r="SBF332" s="80"/>
      <c r="SBG332" s="80"/>
      <c r="SBH332" s="80"/>
      <c r="SBI332" s="80"/>
      <c r="SBJ332" s="80"/>
      <c r="SBK332" s="80"/>
      <c r="SBL332" s="80"/>
      <c r="SBM332" s="80"/>
      <c r="SBN332" s="80"/>
      <c r="SBO332" s="80"/>
      <c r="SBP332" s="80"/>
      <c r="SBQ332" s="80"/>
      <c r="SBR332" s="80"/>
      <c r="SBS332" s="80"/>
      <c r="SBT332" s="80"/>
      <c r="SBU332" s="80"/>
      <c r="SBV332" s="80"/>
      <c r="SBW332" s="80"/>
      <c r="SBX332" s="80"/>
      <c r="SBY332" s="80"/>
      <c r="SBZ332" s="80"/>
      <c r="SCA332" s="80"/>
      <c r="SCB332" s="80"/>
      <c r="SCC332" s="80"/>
      <c r="SCD332" s="80"/>
      <c r="SCE332" s="80"/>
      <c r="SCF332" s="80"/>
      <c r="SCG332" s="80"/>
      <c r="SCH332" s="80"/>
      <c r="SCI332" s="80"/>
      <c r="SCJ332" s="80"/>
      <c r="SCK332" s="80"/>
      <c r="SCL332" s="80"/>
      <c r="SCM332" s="80"/>
      <c r="SCN332" s="80"/>
      <c r="SCO332" s="80"/>
      <c r="SCP332" s="80"/>
      <c r="SCQ332" s="80"/>
      <c r="SCR332" s="80"/>
      <c r="SCS332" s="80"/>
      <c r="SCT332" s="80"/>
      <c r="SCU332" s="80"/>
      <c r="SCV332" s="80"/>
      <c r="SCW332" s="80"/>
      <c r="SCX332" s="80"/>
      <c r="SCY332" s="80"/>
      <c r="SCZ332" s="80"/>
      <c r="SDA332" s="80"/>
      <c r="SDB332" s="80"/>
      <c r="SDC332" s="80"/>
      <c r="SDD332" s="80"/>
      <c r="SDE332" s="80"/>
      <c r="SDF332" s="80"/>
      <c r="SDG332" s="80"/>
      <c r="SDH332" s="80"/>
      <c r="SDI332" s="80"/>
      <c r="SDJ332" s="80"/>
      <c r="SDK332" s="80"/>
      <c r="SDL332" s="80"/>
      <c r="SDM332" s="80"/>
      <c r="SDN332" s="80"/>
      <c r="SDO332" s="80"/>
      <c r="SDP332" s="80"/>
      <c r="SDQ332" s="80"/>
      <c r="SDR332" s="80"/>
      <c r="SDS332" s="80"/>
      <c r="SDT332" s="80"/>
      <c r="SDU332" s="80"/>
      <c r="SDV332" s="80"/>
      <c r="SDW332" s="80"/>
      <c r="SDX332" s="80"/>
      <c r="SDY332" s="80"/>
      <c r="SDZ332" s="80"/>
      <c r="SEA332" s="80"/>
      <c r="SEB332" s="80"/>
      <c r="SEC332" s="80"/>
      <c r="SED332" s="80"/>
      <c r="SEE332" s="80"/>
      <c r="SEF332" s="80"/>
      <c r="SEG332" s="80"/>
      <c r="SEH332" s="80"/>
      <c r="SEI332" s="80"/>
      <c r="SEJ332" s="80"/>
      <c r="SEK332" s="80"/>
      <c r="SEL332" s="80"/>
      <c r="SEM332" s="80"/>
      <c r="SEN332" s="80"/>
      <c r="SEO332" s="80"/>
      <c r="SEP332" s="80"/>
      <c r="SEQ332" s="80"/>
      <c r="SER332" s="80"/>
      <c r="SES332" s="80"/>
      <c r="SET332" s="80"/>
      <c r="SEU332" s="80"/>
      <c r="SEV332" s="80"/>
      <c r="SEW332" s="80"/>
      <c r="SEX332" s="80"/>
      <c r="SEY332" s="80"/>
      <c r="SEZ332" s="80"/>
      <c r="SFA332" s="80"/>
      <c r="SFB332" s="80"/>
      <c r="SFC332" s="80"/>
      <c r="SFD332" s="80"/>
      <c r="SFE332" s="80"/>
      <c r="SFF332" s="80"/>
      <c r="SFG332" s="80"/>
      <c r="SFH332" s="80"/>
      <c r="SFI332" s="80"/>
      <c r="SFJ332" s="80"/>
      <c r="SFK332" s="80"/>
      <c r="SFL332" s="80"/>
      <c r="SFM332" s="80"/>
      <c r="SFN332" s="80"/>
      <c r="SFO332" s="80"/>
      <c r="SFP332" s="80"/>
      <c r="SFQ332" s="80"/>
      <c r="SFR332" s="80"/>
      <c r="SFS332" s="80"/>
      <c r="SFT332" s="80"/>
      <c r="SFU332" s="80"/>
      <c r="SFV332" s="80"/>
      <c r="SFW332" s="80"/>
      <c r="SFX332" s="80"/>
      <c r="SFY332" s="80"/>
      <c r="SFZ332" s="80"/>
      <c r="SGA332" s="80"/>
      <c r="SGB332" s="80"/>
      <c r="SGC332" s="80"/>
      <c r="SGD332" s="80"/>
      <c r="SGE332" s="80"/>
      <c r="SGF332" s="80"/>
      <c r="SGG332" s="80"/>
      <c r="SGH332" s="80"/>
      <c r="SGI332" s="80"/>
      <c r="SGJ332" s="80"/>
      <c r="SGK332" s="80"/>
      <c r="SGL332" s="80"/>
      <c r="SGM332" s="80"/>
      <c r="SGN332" s="80"/>
      <c r="SGO332" s="80"/>
      <c r="SGP332" s="80"/>
      <c r="SGQ332" s="80"/>
      <c r="SGR332" s="80"/>
      <c r="SGS332" s="80"/>
      <c r="SGT332" s="80"/>
      <c r="SGU332" s="80"/>
      <c r="SGV332" s="80"/>
      <c r="SGW332" s="80"/>
      <c r="SGX332" s="80"/>
      <c r="SGY332" s="80"/>
      <c r="SGZ332" s="80"/>
      <c r="SHA332" s="80"/>
      <c r="SHB332" s="80"/>
      <c r="SHC332" s="80"/>
      <c r="SHD332" s="80"/>
      <c r="SHE332" s="80"/>
      <c r="SHF332" s="80"/>
      <c r="SHG332" s="80"/>
      <c r="SHH332" s="80"/>
      <c r="SHI332" s="80"/>
      <c r="SHJ332" s="80"/>
      <c r="SHK332" s="80"/>
      <c r="SHL332" s="80"/>
      <c r="SHM332" s="80"/>
      <c r="SHN332" s="80"/>
      <c r="SHO332" s="80"/>
      <c r="SHP332" s="80"/>
      <c r="SHQ332" s="80"/>
      <c r="SHR332" s="80"/>
      <c r="SHS332" s="80"/>
      <c r="SHT332" s="80"/>
      <c r="SHU332" s="80"/>
      <c r="SHV332" s="80"/>
      <c r="SHW332" s="80"/>
      <c r="SHX332" s="80"/>
      <c r="SHY332" s="80"/>
      <c r="SHZ332" s="80"/>
      <c r="SIA332" s="80"/>
      <c r="SIB332" s="80"/>
      <c r="SIC332" s="80"/>
      <c r="SID332" s="80"/>
      <c r="SIE332" s="80"/>
      <c r="SIF332" s="80"/>
      <c r="SIG332" s="80"/>
      <c r="SIH332" s="80"/>
      <c r="SII332" s="80"/>
      <c r="SIJ332" s="80"/>
      <c r="SIK332" s="80"/>
      <c r="SIL332" s="80"/>
      <c r="SIM332" s="80"/>
      <c r="SIN332" s="80"/>
      <c r="SIO332" s="80"/>
      <c r="SIP332" s="80"/>
      <c r="SIQ332" s="80"/>
      <c r="SIR332" s="80"/>
      <c r="SIS332" s="80"/>
      <c r="SIT332" s="80"/>
      <c r="SIU332" s="80"/>
      <c r="SIV332" s="80"/>
      <c r="SIW332" s="80"/>
      <c r="SIX332" s="80"/>
      <c r="SIY332" s="80"/>
      <c r="SIZ332" s="80"/>
      <c r="SJA332" s="80"/>
      <c r="SJB332" s="80"/>
      <c r="SJC332" s="80"/>
      <c r="SJD332" s="80"/>
      <c r="SJE332" s="80"/>
      <c r="SJF332" s="80"/>
      <c r="SJG332" s="80"/>
      <c r="SJH332" s="80"/>
      <c r="SJI332" s="80"/>
      <c r="SJJ332" s="80"/>
      <c r="SJK332" s="80"/>
      <c r="SJL332" s="80"/>
      <c r="SJM332" s="80"/>
      <c r="SJN332" s="80"/>
      <c r="SJO332" s="80"/>
      <c r="SJP332" s="80"/>
      <c r="SJQ332" s="80"/>
      <c r="SJR332" s="80"/>
      <c r="SJS332" s="80"/>
      <c r="SJT332" s="80"/>
      <c r="SJU332" s="80"/>
      <c r="SJV332" s="80"/>
      <c r="SJW332" s="80"/>
      <c r="SJX332" s="80"/>
      <c r="SJY332" s="80"/>
      <c r="SJZ332" s="80"/>
      <c r="SKA332" s="80"/>
      <c r="SKB332" s="80"/>
      <c r="SKC332" s="80"/>
      <c r="SKD332" s="80"/>
      <c r="SKE332" s="80"/>
      <c r="SKF332" s="80"/>
      <c r="SKG332" s="80"/>
      <c r="SKH332" s="80"/>
      <c r="SKI332" s="80"/>
      <c r="SKJ332" s="80"/>
      <c r="SKK332" s="80"/>
      <c r="SKL332" s="80"/>
      <c r="SKM332" s="80"/>
      <c r="SKN332" s="80"/>
      <c r="SKO332" s="80"/>
      <c r="SKP332" s="80"/>
      <c r="SKQ332" s="80"/>
      <c r="SKR332" s="80"/>
      <c r="SKS332" s="80"/>
      <c r="SKT332" s="80"/>
      <c r="SKU332" s="80"/>
      <c r="SKV332" s="80"/>
      <c r="SKW332" s="80"/>
      <c r="SKX332" s="80"/>
      <c r="SKY332" s="80"/>
      <c r="SKZ332" s="80"/>
      <c r="SLA332" s="80"/>
      <c r="SLB332" s="80"/>
      <c r="SLC332" s="80"/>
      <c r="SLD332" s="80"/>
      <c r="SLE332" s="80"/>
      <c r="SLF332" s="80"/>
      <c r="SLG332" s="80"/>
      <c r="SLH332" s="80"/>
      <c r="SLI332" s="80"/>
      <c r="SLJ332" s="80"/>
      <c r="SLK332" s="80"/>
      <c r="SLL332" s="80"/>
      <c r="SLM332" s="80"/>
      <c r="SLN332" s="80"/>
      <c r="SLO332" s="80"/>
      <c r="SLP332" s="80"/>
      <c r="SLQ332" s="80"/>
      <c r="SLR332" s="80"/>
      <c r="SLS332" s="80"/>
      <c r="SLT332" s="80"/>
      <c r="SLU332" s="80"/>
      <c r="SLV332" s="80"/>
      <c r="SLW332" s="80"/>
      <c r="SLX332" s="80"/>
      <c r="SLY332" s="80"/>
      <c r="SLZ332" s="80"/>
      <c r="SMA332" s="80"/>
      <c r="SMB332" s="80"/>
      <c r="SMC332" s="80"/>
      <c r="SMD332" s="80"/>
      <c r="SME332" s="80"/>
      <c r="SMF332" s="80"/>
      <c r="SMG332" s="80"/>
      <c r="SMH332" s="80"/>
      <c r="SMI332" s="80"/>
      <c r="SMJ332" s="80"/>
      <c r="SMK332" s="80"/>
      <c r="SML332" s="80"/>
      <c r="SMM332" s="80"/>
      <c r="SMN332" s="80"/>
      <c r="SMO332" s="80"/>
      <c r="SMP332" s="80"/>
      <c r="SMQ332" s="80"/>
      <c r="SMR332" s="80"/>
      <c r="SMS332" s="80"/>
      <c r="SMT332" s="80"/>
      <c r="SMU332" s="80"/>
      <c r="SMV332" s="80"/>
      <c r="SMW332" s="80"/>
      <c r="SMX332" s="80"/>
      <c r="SMY332" s="80"/>
      <c r="SMZ332" s="80"/>
      <c r="SNA332" s="80"/>
      <c r="SNB332" s="80"/>
      <c r="SNC332" s="80"/>
      <c r="SND332" s="80"/>
      <c r="SNE332" s="80"/>
      <c r="SNF332" s="80"/>
      <c r="SNG332" s="80"/>
      <c r="SNH332" s="80"/>
      <c r="SNI332" s="80"/>
      <c r="SNJ332" s="80"/>
      <c r="SNK332" s="80"/>
      <c r="SNL332" s="80"/>
      <c r="SNM332" s="80"/>
      <c r="SNN332" s="80"/>
      <c r="SNO332" s="80"/>
      <c r="SNP332" s="80"/>
      <c r="SNQ332" s="80"/>
      <c r="SNR332" s="80"/>
      <c r="SNS332" s="80"/>
      <c r="SNT332" s="80"/>
      <c r="SNU332" s="80"/>
      <c r="SNV332" s="80"/>
      <c r="SNW332" s="80"/>
      <c r="SNX332" s="80"/>
      <c r="SNY332" s="80"/>
      <c r="SNZ332" s="80"/>
      <c r="SOA332" s="80"/>
      <c r="SOB332" s="80"/>
      <c r="SOC332" s="80"/>
      <c r="SOD332" s="80"/>
      <c r="SOE332" s="80"/>
      <c r="SOF332" s="80"/>
      <c r="SOG332" s="80"/>
      <c r="SOH332" s="80"/>
      <c r="SOI332" s="80"/>
      <c r="SOJ332" s="80"/>
      <c r="SOK332" s="80"/>
      <c r="SOL332" s="80"/>
      <c r="SOM332" s="80"/>
      <c r="SON332" s="80"/>
      <c r="SOO332" s="80"/>
      <c r="SOP332" s="80"/>
      <c r="SOQ332" s="80"/>
      <c r="SOR332" s="80"/>
      <c r="SOS332" s="80"/>
      <c r="SOT332" s="80"/>
      <c r="SOU332" s="80"/>
      <c r="SOV332" s="80"/>
      <c r="SOW332" s="80"/>
      <c r="SOX332" s="80"/>
      <c r="SOY332" s="80"/>
      <c r="SOZ332" s="80"/>
      <c r="SPA332" s="80"/>
      <c r="SPB332" s="80"/>
      <c r="SPC332" s="80"/>
      <c r="SPD332" s="80"/>
      <c r="SPE332" s="80"/>
      <c r="SPF332" s="80"/>
      <c r="SPG332" s="80"/>
      <c r="SPH332" s="80"/>
      <c r="SPI332" s="80"/>
      <c r="SPJ332" s="80"/>
      <c r="SPK332" s="80"/>
      <c r="SPL332" s="80"/>
      <c r="SPM332" s="80"/>
      <c r="SPN332" s="80"/>
      <c r="SPO332" s="80"/>
      <c r="SPP332" s="80"/>
      <c r="SPQ332" s="80"/>
      <c r="SPR332" s="80"/>
      <c r="SPS332" s="80"/>
      <c r="SPT332" s="80"/>
      <c r="SPU332" s="80"/>
      <c r="SPV332" s="80"/>
      <c r="SPW332" s="80"/>
      <c r="SPX332" s="80"/>
      <c r="SPY332" s="80"/>
      <c r="SPZ332" s="80"/>
      <c r="SQA332" s="80"/>
      <c r="SQB332" s="80"/>
      <c r="SQC332" s="80"/>
      <c r="SQD332" s="80"/>
      <c r="SQE332" s="80"/>
      <c r="SQF332" s="80"/>
      <c r="SQG332" s="80"/>
      <c r="SQH332" s="80"/>
      <c r="SQI332" s="80"/>
      <c r="SQJ332" s="80"/>
      <c r="SQK332" s="80"/>
      <c r="SQL332" s="80"/>
      <c r="SQM332" s="80"/>
      <c r="SQN332" s="80"/>
      <c r="SQO332" s="80"/>
      <c r="SQP332" s="80"/>
      <c r="SQQ332" s="80"/>
      <c r="SQR332" s="80"/>
      <c r="SQS332" s="80"/>
      <c r="SQT332" s="80"/>
      <c r="SQU332" s="80"/>
      <c r="SQV332" s="80"/>
      <c r="SQW332" s="80"/>
      <c r="SQX332" s="80"/>
      <c r="SQY332" s="80"/>
      <c r="SQZ332" s="80"/>
      <c r="SRA332" s="80"/>
      <c r="SRB332" s="80"/>
      <c r="SRC332" s="80"/>
      <c r="SRD332" s="80"/>
      <c r="SRE332" s="80"/>
      <c r="SRF332" s="80"/>
      <c r="SRG332" s="80"/>
      <c r="SRH332" s="80"/>
      <c r="SRI332" s="80"/>
      <c r="SRJ332" s="80"/>
      <c r="SRK332" s="80"/>
      <c r="SRL332" s="80"/>
      <c r="SRM332" s="80"/>
      <c r="SRN332" s="80"/>
      <c r="SRO332" s="80"/>
      <c r="SRP332" s="80"/>
      <c r="SRQ332" s="80"/>
      <c r="SRR332" s="80"/>
      <c r="SRS332" s="80"/>
      <c r="SRT332" s="80"/>
      <c r="SRU332" s="80"/>
      <c r="SRV332" s="80"/>
      <c r="SRW332" s="80"/>
      <c r="SRX332" s="80"/>
      <c r="SRY332" s="80"/>
      <c r="SRZ332" s="80"/>
      <c r="SSA332" s="80"/>
      <c r="SSB332" s="80"/>
      <c r="SSC332" s="80"/>
      <c r="SSD332" s="80"/>
      <c r="SSE332" s="80"/>
      <c r="SSF332" s="80"/>
      <c r="SSG332" s="80"/>
      <c r="SSH332" s="80"/>
      <c r="SSI332" s="80"/>
      <c r="SSJ332" s="80"/>
      <c r="SSK332" s="80"/>
      <c r="SSL332" s="80"/>
      <c r="SSM332" s="80"/>
      <c r="SSN332" s="80"/>
      <c r="SSO332" s="80"/>
      <c r="SSP332" s="80"/>
      <c r="SSQ332" s="80"/>
      <c r="SSR332" s="80"/>
      <c r="SSS332" s="80"/>
      <c r="SST332" s="80"/>
      <c r="SSU332" s="80"/>
      <c r="SSV332" s="80"/>
      <c r="SSW332" s="80"/>
      <c r="SSX332" s="80"/>
      <c r="SSY332" s="80"/>
      <c r="SSZ332" s="80"/>
      <c r="STA332" s="80"/>
      <c r="STB332" s="80"/>
      <c r="STC332" s="80"/>
      <c r="STD332" s="80"/>
      <c r="STE332" s="80"/>
      <c r="STF332" s="80"/>
      <c r="STG332" s="80"/>
      <c r="STH332" s="80"/>
      <c r="STI332" s="80"/>
      <c r="STJ332" s="80"/>
      <c r="STK332" s="80"/>
      <c r="STL332" s="80"/>
      <c r="STM332" s="80"/>
      <c r="STN332" s="80"/>
      <c r="STO332" s="80"/>
      <c r="STP332" s="80"/>
      <c r="STQ332" s="80"/>
      <c r="STR332" s="80"/>
      <c r="STS332" s="80"/>
      <c r="STT332" s="80"/>
      <c r="STU332" s="80"/>
      <c r="STV332" s="80"/>
      <c r="STW332" s="80"/>
      <c r="STX332" s="80"/>
      <c r="STY332" s="80"/>
      <c r="STZ332" s="80"/>
      <c r="SUA332" s="80"/>
      <c r="SUB332" s="80"/>
      <c r="SUC332" s="80"/>
      <c r="SUD332" s="80"/>
      <c r="SUE332" s="80"/>
      <c r="SUF332" s="80"/>
      <c r="SUG332" s="80"/>
      <c r="SUH332" s="80"/>
      <c r="SUI332" s="80"/>
      <c r="SUJ332" s="80"/>
      <c r="SUK332" s="80"/>
      <c r="SUL332" s="80"/>
      <c r="SUM332" s="80"/>
      <c r="SUN332" s="80"/>
      <c r="SUO332" s="80"/>
      <c r="SUP332" s="80"/>
      <c r="SUQ332" s="80"/>
      <c r="SUR332" s="80"/>
      <c r="SUS332" s="80"/>
      <c r="SUT332" s="80"/>
      <c r="SUU332" s="80"/>
      <c r="SUV332" s="80"/>
      <c r="SUW332" s="80"/>
      <c r="SUX332" s="80"/>
      <c r="SUY332" s="80"/>
      <c r="SUZ332" s="80"/>
      <c r="SVA332" s="80"/>
      <c r="SVB332" s="80"/>
      <c r="SVC332" s="80"/>
      <c r="SVD332" s="80"/>
      <c r="SVE332" s="80"/>
      <c r="SVF332" s="80"/>
      <c r="SVG332" s="80"/>
      <c r="SVH332" s="80"/>
      <c r="SVI332" s="80"/>
      <c r="SVJ332" s="80"/>
      <c r="SVK332" s="80"/>
      <c r="SVL332" s="80"/>
      <c r="SVM332" s="80"/>
      <c r="SVN332" s="80"/>
      <c r="SVO332" s="80"/>
      <c r="SVP332" s="80"/>
      <c r="SVQ332" s="80"/>
      <c r="SVR332" s="80"/>
      <c r="SVS332" s="80"/>
      <c r="SVT332" s="80"/>
      <c r="SVU332" s="80"/>
      <c r="SVV332" s="80"/>
      <c r="SVW332" s="80"/>
      <c r="SVX332" s="80"/>
      <c r="SVY332" s="80"/>
      <c r="SVZ332" s="80"/>
      <c r="SWA332" s="80"/>
      <c r="SWB332" s="80"/>
      <c r="SWC332" s="80"/>
      <c r="SWD332" s="80"/>
      <c r="SWE332" s="80"/>
      <c r="SWF332" s="80"/>
      <c r="SWG332" s="80"/>
      <c r="SWH332" s="80"/>
      <c r="SWI332" s="80"/>
      <c r="SWJ332" s="80"/>
      <c r="SWK332" s="80"/>
      <c r="SWL332" s="80"/>
      <c r="SWM332" s="80"/>
      <c r="SWN332" s="80"/>
      <c r="SWO332" s="80"/>
      <c r="SWP332" s="80"/>
      <c r="SWQ332" s="80"/>
      <c r="SWR332" s="80"/>
      <c r="SWS332" s="80"/>
      <c r="SWT332" s="80"/>
      <c r="SWU332" s="80"/>
      <c r="SWV332" s="80"/>
      <c r="SWW332" s="80"/>
      <c r="SWX332" s="80"/>
      <c r="SWY332" s="80"/>
      <c r="SWZ332" s="80"/>
      <c r="SXA332" s="80"/>
      <c r="SXB332" s="80"/>
      <c r="SXC332" s="80"/>
      <c r="SXD332" s="80"/>
      <c r="SXE332" s="80"/>
      <c r="SXF332" s="80"/>
      <c r="SXG332" s="80"/>
      <c r="SXH332" s="80"/>
      <c r="SXI332" s="80"/>
      <c r="SXJ332" s="80"/>
      <c r="SXK332" s="80"/>
      <c r="SXL332" s="80"/>
      <c r="SXM332" s="80"/>
      <c r="SXN332" s="80"/>
      <c r="SXO332" s="80"/>
      <c r="SXP332" s="80"/>
      <c r="SXQ332" s="80"/>
      <c r="SXR332" s="80"/>
      <c r="SXS332" s="80"/>
      <c r="SXT332" s="80"/>
      <c r="SXU332" s="80"/>
      <c r="SXV332" s="80"/>
      <c r="SXW332" s="80"/>
      <c r="SXX332" s="80"/>
      <c r="SXY332" s="80"/>
      <c r="SXZ332" s="80"/>
      <c r="SYA332" s="80"/>
      <c r="SYB332" s="80"/>
      <c r="SYC332" s="80"/>
      <c r="SYD332" s="80"/>
      <c r="SYE332" s="80"/>
      <c r="SYF332" s="80"/>
      <c r="SYG332" s="80"/>
      <c r="SYH332" s="80"/>
      <c r="SYI332" s="80"/>
      <c r="SYJ332" s="80"/>
      <c r="SYK332" s="80"/>
      <c r="SYL332" s="80"/>
      <c r="SYM332" s="80"/>
      <c r="SYN332" s="80"/>
      <c r="SYO332" s="80"/>
      <c r="SYP332" s="80"/>
      <c r="SYQ332" s="80"/>
      <c r="SYR332" s="80"/>
      <c r="SYS332" s="80"/>
      <c r="SYT332" s="80"/>
      <c r="SYU332" s="80"/>
      <c r="SYV332" s="80"/>
      <c r="SYW332" s="80"/>
      <c r="SYX332" s="80"/>
      <c r="SYY332" s="80"/>
      <c r="SYZ332" s="80"/>
      <c r="SZA332" s="80"/>
      <c r="SZB332" s="80"/>
      <c r="SZC332" s="80"/>
      <c r="SZD332" s="80"/>
      <c r="SZE332" s="80"/>
      <c r="SZF332" s="80"/>
      <c r="SZG332" s="80"/>
      <c r="SZH332" s="80"/>
      <c r="SZI332" s="80"/>
      <c r="SZJ332" s="80"/>
      <c r="SZK332" s="80"/>
      <c r="SZL332" s="80"/>
      <c r="SZM332" s="80"/>
      <c r="SZN332" s="80"/>
      <c r="SZO332" s="80"/>
      <c r="SZP332" s="80"/>
      <c r="SZQ332" s="80"/>
      <c r="SZR332" s="80"/>
      <c r="SZS332" s="80"/>
      <c r="SZT332" s="80"/>
      <c r="SZU332" s="80"/>
      <c r="SZV332" s="80"/>
      <c r="SZW332" s="80"/>
      <c r="SZX332" s="80"/>
      <c r="SZY332" s="80"/>
      <c r="SZZ332" s="80"/>
      <c r="TAA332" s="80"/>
      <c r="TAB332" s="80"/>
      <c r="TAC332" s="80"/>
      <c r="TAD332" s="80"/>
      <c r="TAE332" s="80"/>
      <c r="TAF332" s="80"/>
      <c r="TAG332" s="80"/>
      <c r="TAH332" s="80"/>
      <c r="TAI332" s="80"/>
      <c r="TAJ332" s="80"/>
      <c r="TAK332" s="80"/>
      <c r="TAL332" s="80"/>
      <c r="TAM332" s="80"/>
      <c r="TAN332" s="80"/>
      <c r="TAO332" s="80"/>
      <c r="TAP332" s="80"/>
      <c r="TAQ332" s="80"/>
      <c r="TAR332" s="80"/>
      <c r="TAS332" s="80"/>
      <c r="TAT332" s="80"/>
      <c r="TAU332" s="80"/>
      <c r="TAV332" s="80"/>
      <c r="TAW332" s="80"/>
      <c r="TAX332" s="80"/>
      <c r="TAY332" s="80"/>
      <c r="TAZ332" s="80"/>
      <c r="TBA332" s="80"/>
      <c r="TBB332" s="80"/>
      <c r="TBC332" s="80"/>
      <c r="TBD332" s="80"/>
      <c r="TBE332" s="80"/>
      <c r="TBF332" s="80"/>
      <c r="TBG332" s="80"/>
      <c r="TBH332" s="80"/>
      <c r="TBI332" s="80"/>
      <c r="TBJ332" s="80"/>
      <c r="TBK332" s="80"/>
      <c r="TBL332" s="80"/>
      <c r="TBM332" s="80"/>
      <c r="TBN332" s="80"/>
      <c r="TBO332" s="80"/>
      <c r="TBP332" s="80"/>
      <c r="TBQ332" s="80"/>
      <c r="TBR332" s="80"/>
      <c r="TBS332" s="80"/>
      <c r="TBT332" s="80"/>
      <c r="TBU332" s="80"/>
      <c r="TBV332" s="80"/>
      <c r="TBW332" s="80"/>
      <c r="TBX332" s="80"/>
      <c r="TBY332" s="80"/>
      <c r="TBZ332" s="80"/>
      <c r="TCA332" s="80"/>
      <c r="TCB332" s="80"/>
      <c r="TCC332" s="80"/>
      <c r="TCD332" s="80"/>
      <c r="TCE332" s="80"/>
      <c r="TCF332" s="80"/>
      <c r="TCG332" s="80"/>
      <c r="TCH332" s="80"/>
      <c r="TCI332" s="80"/>
      <c r="TCJ332" s="80"/>
      <c r="TCK332" s="80"/>
      <c r="TCL332" s="80"/>
      <c r="TCM332" s="80"/>
      <c r="TCN332" s="80"/>
      <c r="TCO332" s="80"/>
      <c r="TCP332" s="80"/>
      <c r="TCQ332" s="80"/>
      <c r="TCR332" s="80"/>
      <c r="TCS332" s="80"/>
      <c r="TCT332" s="80"/>
      <c r="TCU332" s="80"/>
      <c r="TCV332" s="80"/>
      <c r="TCW332" s="80"/>
      <c r="TCX332" s="80"/>
      <c r="TCY332" s="80"/>
      <c r="TCZ332" s="80"/>
      <c r="TDA332" s="80"/>
      <c r="TDB332" s="80"/>
      <c r="TDC332" s="80"/>
      <c r="TDD332" s="80"/>
      <c r="TDE332" s="80"/>
      <c r="TDF332" s="80"/>
      <c r="TDG332" s="80"/>
      <c r="TDH332" s="80"/>
      <c r="TDI332" s="80"/>
      <c r="TDJ332" s="80"/>
      <c r="TDK332" s="80"/>
      <c r="TDL332" s="80"/>
      <c r="TDM332" s="80"/>
      <c r="TDN332" s="80"/>
      <c r="TDO332" s="80"/>
      <c r="TDP332" s="80"/>
      <c r="TDQ332" s="80"/>
      <c r="TDR332" s="80"/>
      <c r="TDS332" s="80"/>
      <c r="TDT332" s="80"/>
      <c r="TDU332" s="80"/>
      <c r="TDV332" s="80"/>
      <c r="TDW332" s="80"/>
      <c r="TDX332" s="80"/>
      <c r="TDY332" s="80"/>
      <c r="TDZ332" s="80"/>
      <c r="TEA332" s="80"/>
      <c r="TEB332" s="80"/>
      <c r="TEC332" s="80"/>
      <c r="TED332" s="80"/>
      <c r="TEE332" s="80"/>
      <c r="TEF332" s="80"/>
      <c r="TEG332" s="80"/>
      <c r="TEH332" s="80"/>
      <c r="TEI332" s="80"/>
      <c r="TEJ332" s="80"/>
      <c r="TEK332" s="80"/>
      <c r="TEL332" s="80"/>
      <c r="TEM332" s="80"/>
      <c r="TEN332" s="80"/>
      <c r="TEO332" s="80"/>
      <c r="TEP332" s="80"/>
      <c r="TEQ332" s="80"/>
      <c r="TER332" s="80"/>
      <c r="TES332" s="80"/>
      <c r="TET332" s="80"/>
      <c r="TEU332" s="80"/>
      <c r="TEV332" s="80"/>
      <c r="TEW332" s="80"/>
      <c r="TEX332" s="80"/>
      <c r="TEY332" s="80"/>
      <c r="TEZ332" s="80"/>
      <c r="TFA332" s="80"/>
      <c r="TFB332" s="80"/>
      <c r="TFC332" s="80"/>
      <c r="TFD332" s="80"/>
      <c r="TFE332" s="80"/>
      <c r="TFF332" s="80"/>
      <c r="TFG332" s="80"/>
      <c r="TFH332" s="80"/>
      <c r="TFI332" s="80"/>
      <c r="TFJ332" s="80"/>
      <c r="TFK332" s="80"/>
      <c r="TFL332" s="80"/>
      <c r="TFM332" s="80"/>
      <c r="TFN332" s="80"/>
      <c r="TFO332" s="80"/>
      <c r="TFP332" s="80"/>
      <c r="TFQ332" s="80"/>
      <c r="TFR332" s="80"/>
      <c r="TFS332" s="80"/>
      <c r="TFT332" s="80"/>
      <c r="TFU332" s="80"/>
      <c r="TFV332" s="80"/>
      <c r="TFW332" s="80"/>
      <c r="TFX332" s="80"/>
      <c r="TFY332" s="80"/>
      <c r="TFZ332" s="80"/>
      <c r="TGA332" s="80"/>
      <c r="TGB332" s="80"/>
      <c r="TGC332" s="80"/>
      <c r="TGD332" s="80"/>
      <c r="TGE332" s="80"/>
      <c r="TGF332" s="80"/>
      <c r="TGG332" s="80"/>
      <c r="TGH332" s="80"/>
      <c r="TGI332" s="80"/>
      <c r="TGJ332" s="80"/>
      <c r="TGK332" s="80"/>
      <c r="TGL332" s="80"/>
      <c r="TGM332" s="80"/>
      <c r="TGN332" s="80"/>
      <c r="TGO332" s="80"/>
      <c r="TGP332" s="80"/>
      <c r="TGQ332" s="80"/>
      <c r="TGR332" s="80"/>
      <c r="TGS332" s="80"/>
      <c r="TGT332" s="80"/>
      <c r="TGU332" s="80"/>
      <c r="TGV332" s="80"/>
      <c r="TGW332" s="80"/>
      <c r="TGX332" s="80"/>
      <c r="TGY332" s="80"/>
      <c r="TGZ332" s="80"/>
      <c r="THA332" s="80"/>
      <c r="THB332" s="80"/>
      <c r="THC332" s="80"/>
      <c r="THD332" s="80"/>
      <c r="THE332" s="80"/>
      <c r="THF332" s="80"/>
      <c r="THG332" s="80"/>
      <c r="THH332" s="80"/>
      <c r="THI332" s="80"/>
      <c r="THJ332" s="80"/>
      <c r="THK332" s="80"/>
      <c r="THL332" s="80"/>
      <c r="THM332" s="80"/>
      <c r="THN332" s="80"/>
      <c r="THO332" s="80"/>
      <c r="THP332" s="80"/>
      <c r="THQ332" s="80"/>
      <c r="THR332" s="80"/>
      <c r="THS332" s="80"/>
      <c r="THT332" s="80"/>
      <c r="THU332" s="80"/>
      <c r="THV332" s="80"/>
      <c r="THW332" s="80"/>
      <c r="THX332" s="80"/>
      <c r="THY332" s="80"/>
      <c r="THZ332" s="80"/>
      <c r="TIA332" s="80"/>
      <c r="TIB332" s="80"/>
      <c r="TIC332" s="80"/>
      <c r="TID332" s="80"/>
      <c r="TIE332" s="80"/>
      <c r="TIF332" s="80"/>
      <c r="TIG332" s="80"/>
      <c r="TIH332" s="80"/>
      <c r="TII332" s="80"/>
      <c r="TIJ332" s="80"/>
      <c r="TIK332" s="80"/>
      <c r="TIL332" s="80"/>
      <c r="TIM332" s="80"/>
      <c r="TIN332" s="80"/>
      <c r="TIO332" s="80"/>
      <c r="TIP332" s="80"/>
      <c r="TIQ332" s="80"/>
      <c r="TIR332" s="80"/>
      <c r="TIS332" s="80"/>
      <c r="TIT332" s="80"/>
      <c r="TIU332" s="80"/>
      <c r="TIV332" s="80"/>
      <c r="TIW332" s="80"/>
      <c r="TIX332" s="80"/>
      <c r="TIY332" s="80"/>
      <c r="TIZ332" s="80"/>
      <c r="TJA332" s="80"/>
      <c r="TJB332" s="80"/>
      <c r="TJC332" s="80"/>
      <c r="TJD332" s="80"/>
      <c r="TJE332" s="80"/>
      <c r="TJF332" s="80"/>
      <c r="TJG332" s="80"/>
      <c r="TJH332" s="80"/>
      <c r="TJI332" s="80"/>
      <c r="TJJ332" s="80"/>
      <c r="TJK332" s="80"/>
      <c r="TJL332" s="80"/>
      <c r="TJM332" s="80"/>
      <c r="TJN332" s="80"/>
      <c r="TJO332" s="80"/>
      <c r="TJP332" s="80"/>
      <c r="TJQ332" s="80"/>
      <c r="TJR332" s="80"/>
      <c r="TJS332" s="80"/>
      <c r="TJT332" s="80"/>
      <c r="TJU332" s="80"/>
      <c r="TJV332" s="80"/>
      <c r="TJW332" s="80"/>
      <c r="TJX332" s="80"/>
      <c r="TJY332" s="80"/>
      <c r="TJZ332" s="80"/>
      <c r="TKA332" s="80"/>
      <c r="TKB332" s="80"/>
      <c r="TKC332" s="80"/>
      <c r="TKD332" s="80"/>
      <c r="TKE332" s="80"/>
      <c r="TKF332" s="80"/>
      <c r="TKG332" s="80"/>
      <c r="TKH332" s="80"/>
      <c r="TKI332" s="80"/>
      <c r="TKJ332" s="80"/>
      <c r="TKK332" s="80"/>
      <c r="TKL332" s="80"/>
      <c r="TKM332" s="80"/>
      <c r="TKN332" s="80"/>
      <c r="TKO332" s="80"/>
      <c r="TKP332" s="80"/>
      <c r="TKQ332" s="80"/>
      <c r="TKR332" s="80"/>
      <c r="TKS332" s="80"/>
      <c r="TKT332" s="80"/>
      <c r="TKU332" s="80"/>
      <c r="TKV332" s="80"/>
      <c r="TKW332" s="80"/>
      <c r="TKX332" s="80"/>
      <c r="TKY332" s="80"/>
      <c r="TKZ332" s="80"/>
      <c r="TLA332" s="80"/>
      <c r="TLB332" s="80"/>
      <c r="TLC332" s="80"/>
      <c r="TLD332" s="80"/>
      <c r="TLE332" s="80"/>
      <c r="TLF332" s="80"/>
      <c r="TLG332" s="80"/>
      <c r="TLH332" s="80"/>
      <c r="TLI332" s="80"/>
      <c r="TLJ332" s="80"/>
      <c r="TLK332" s="80"/>
      <c r="TLL332" s="80"/>
      <c r="TLM332" s="80"/>
      <c r="TLN332" s="80"/>
      <c r="TLO332" s="80"/>
      <c r="TLP332" s="80"/>
      <c r="TLQ332" s="80"/>
      <c r="TLR332" s="80"/>
      <c r="TLS332" s="80"/>
      <c r="TLT332" s="80"/>
      <c r="TLU332" s="80"/>
      <c r="TLV332" s="80"/>
      <c r="TLW332" s="80"/>
      <c r="TLX332" s="80"/>
      <c r="TLY332" s="80"/>
      <c r="TLZ332" s="80"/>
      <c r="TMA332" s="80"/>
      <c r="TMB332" s="80"/>
      <c r="TMC332" s="80"/>
      <c r="TMD332" s="80"/>
      <c r="TME332" s="80"/>
      <c r="TMF332" s="80"/>
      <c r="TMG332" s="80"/>
      <c r="TMH332" s="80"/>
      <c r="TMI332" s="80"/>
      <c r="TMJ332" s="80"/>
      <c r="TMK332" s="80"/>
      <c r="TML332" s="80"/>
      <c r="TMM332" s="80"/>
      <c r="TMN332" s="80"/>
      <c r="TMO332" s="80"/>
      <c r="TMP332" s="80"/>
      <c r="TMQ332" s="80"/>
      <c r="TMR332" s="80"/>
      <c r="TMS332" s="80"/>
      <c r="TMT332" s="80"/>
      <c r="TMU332" s="80"/>
      <c r="TMV332" s="80"/>
      <c r="TMW332" s="80"/>
      <c r="TMX332" s="80"/>
      <c r="TMY332" s="80"/>
      <c r="TMZ332" s="80"/>
      <c r="TNA332" s="80"/>
      <c r="TNB332" s="80"/>
      <c r="TNC332" s="80"/>
      <c r="TND332" s="80"/>
      <c r="TNE332" s="80"/>
      <c r="TNF332" s="80"/>
      <c r="TNG332" s="80"/>
      <c r="TNH332" s="80"/>
      <c r="TNI332" s="80"/>
      <c r="TNJ332" s="80"/>
      <c r="TNK332" s="80"/>
      <c r="TNL332" s="80"/>
      <c r="TNM332" s="80"/>
      <c r="TNN332" s="80"/>
      <c r="TNO332" s="80"/>
      <c r="TNP332" s="80"/>
      <c r="TNQ332" s="80"/>
      <c r="TNR332" s="80"/>
      <c r="TNS332" s="80"/>
      <c r="TNT332" s="80"/>
      <c r="TNU332" s="80"/>
      <c r="TNV332" s="80"/>
      <c r="TNW332" s="80"/>
      <c r="TNX332" s="80"/>
      <c r="TNY332" s="80"/>
      <c r="TNZ332" s="80"/>
      <c r="TOA332" s="80"/>
      <c r="TOB332" s="80"/>
      <c r="TOC332" s="80"/>
      <c r="TOD332" s="80"/>
      <c r="TOE332" s="80"/>
      <c r="TOF332" s="80"/>
      <c r="TOG332" s="80"/>
      <c r="TOH332" s="80"/>
      <c r="TOI332" s="80"/>
      <c r="TOJ332" s="80"/>
      <c r="TOK332" s="80"/>
      <c r="TOL332" s="80"/>
      <c r="TOM332" s="80"/>
      <c r="TON332" s="80"/>
      <c r="TOO332" s="80"/>
      <c r="TOP332" s="80"/>
      <c r="TOQ332" s="80"/>
      <c r="TOR332" s="80"/>
      <c r="TOS332" s="80"/>
      <c r="TOT332" s="80"/>
      <c r="TOU332" s="80"/>
      <c r="TOV332" s="80"/>
      <c r="TOW332" s="80"/>
      <c r="TOX332" s="80"/>
      <c r="TOY332" s="80"/>
      <c r="TOZ332" s="80"/>
      <c r="TPA332" s="80"/>
      <c r="TPB332" s="80"/>
      <c r="TPC332" s="80"/>
      <c r="TPD332" s="80"/>
      <c r="TPE332" s="80"/>
      <c r="TPF332" s="80"/>
      <c r="TPG332" s="80"/>
      <c r="TPH332" s="80"/>
      <c r="TPI332" s="80"/>
      <c r="TPJ332" s="80"/>
      <c r="TPK332" s="80"/>
      <c r="TPL332" s="80"/>
      <c r="TPM332" s="80"/>
      <c r="TPN332" s="80"/>
      <c r="TPO332" s="80"/>
      <c r="TPP332" s="80"/>
      <c r="TPQ332" s="80"/>
      <c r="TPR332" s="80"/>
      <c r="TPS332" s="80"/>
      <c r="TPT332" s="80"/>
      <c r="TPU332" s="80"/>
      <c r="TPV332" s="80"/>
      <c r="TPW332" s="80"/>
      <c r="TPX332" s="80"/>
      <c r="TPY332" s="80"/>
      <c r="TPZ332" s="80"/>
      <c r="TQA332" s="80"/>
      <c r="TQB332" s="80"/>
      <c r="TQC332" s="80"/>
      <c r="TQD332" s="80"/>
      <c r="TQE332" s="80"/>
      <c r="TQF332" s="80"/>
      <c r="TQG332" s="80"/>
      <c r="TQH332" s="80"/>
      <c r="TQI332" s="80"/>
      <c r="TQJ332" s="80"/>
      <c r="TQK332" s="80"/>
      <c r="TQL332" s="80"/>
      <c r="TQM332" s="80"/>
      <c r="TQN332" s="80"/>
      <c r="TQO332" s="80"/>
      <c r="TQP332" s="80"/>
      <c r="TQQ332" s="80"/>
      <c r="TQR332" s="80"/>
      <c r="TQS332" s="80"/>
      <c r="TQT332" s="80"/>
      <c r="TQU332" s="80"/>
      <c r="TQV332" s="80"/>
      <c r="TQW332" s="80"/>
      <c r="TQX332" s="80"/>
      <c r="TQY332" s="80"/>
      <c r="TQZ332" s="80"/>
      <c r="TRA332" s="80"/>
      <c r="TRB332" s="80"/>
      <c r="TRC332" s="80"/>
      <c r="TRD332" s="80"/>
      <c r="TRE332" s="80"/>
      <c r="TRF332" s="80"/>
      <c r="TRG332" s="80"/>
      <c r="TRH332" s="80"/>
      <c r="TRI332" s="80"/>
      <c r="TRJ332" s="80"/>
      <c r="TRK332" s="80"/>
      <c r="TRL332" s="80"/>
      <c r="TRM332" s="80"/>
      <c r="TRN332" s="80"/>
      <c r="TRO332" s="80"/>
      <c r="TRP332" s="80"/>
      <c r="TRQ332" s="80"/>
      <c r="TRR332" s="80"/>
      <c r="TRS332" s="80"/>
      <c r="TRT332" s="80"/>
      <c r="TRU332" s="80"/>
      <c r="TRV332" s="80"/>
      <c r="TRW332" s="80"/>
      <c r="TRX332" s="80"/>
      <c r="TRY332" s="80"/>
      <c r="TRZ332" s="80"/>
      <c r="TSA332" s="80"/>
      <c r="TSB332" s="80"/>
      <c r="TSC332" s="80"/>
      <c r="TSD332" s="80"/>
      <c r="TSE332" s="80"/>
      <c r="TSF332" s="80"/>
      <c r="TSG332" s="80"/>
      <c r="TSH332" s="80"/>
      <c r="TSI332" s="80"/>
      <c r="TSJ332" s="80"/>
      <c r="TSK332" s="80"/>
      <c r="TSL332" s="80"/>
      <c r="TSM332" s="80"/>
      <c r="TSN332" s="80"/>
      <c r="TSO332" s="80"/>
      <c r="TSP332" s="80"/>
      <c r="TSQ332" s="80"/>
      <c r="TSR332" s="80"/>
      <c r="TSS332" s="80"/>
      <c r="TST332" s="80"/>
      <c r="TSU332" s="80"/>
      <c r="TSV332" s="80"/>
      <c r="TSW332" s="80"/>
      <c r="TSX332" s="80"/>
      <c r="TSY332" s="80"/>
      <c r="TSZ332" s="80"/>
      <c r="TTA332" s="80"/>
      <c r="TTB332" s="80"/>
      <c r="TTC332" s="80"/>
      <c r="TTD332" s="80"/>
      <c r="TTE332" s="80"/>
      <c r="TTF332" s="80"/>
      <c r="TTG332" s="80"/>
      <c r="TTH332" s="80"/>
      <c r="TTI332" s="80"/>
      <c r="TTJ332" s="80"/>
      <c r="TTK332" s="80"/>
      <c r="TTL332" s="80"/>
      <c r="TTM332" s="80"/>
      <c r="TTN332" s="80"/>
      <c r="TTO332" s="80"/>
      <c r="TTP332" s="80"/>
      <c r="TTQ332" s="80"/>
      <c r="TTR332" s="80"/>
      <c r="TTS332" s="80"/>
      <c r="TTT332" s="80"/>
      <c r="TTU332" s="80"/>
      <c r="TTV332" s="80"/>
      <c r="TTW332" s="80"/>
      <c r="TTX332" s="80"/>
      <c r="TTY332" s="80"/>
      <c r="TTZ332" s="80"/>
      <c r="TUA332" s="80"/>
      <c r="TUB332" s="80"/>
      <c r="TUC332" s="80"/>
      <c r="TUD332" s="80"/>
      <c r="TUE332" s="80"/>
      <c r="TUF332" s="80"/>
      <c r="TUG332" s="80"/>
      <c r="TUH332" s="80"/>
      <c r="TUI332" s="80"/>
      <c r="TUJ332" s="80"/>
      <c r="TUK332" s="80"/>
      <c r="TUL332" s="80"/>
      <c r="TUM332" s="80"/>
      <c r="TUN332" s="80"/>
      <c r="TUO332" s="80"/>
      <c r="TUP332" s="80"/>
      <c r="TUQ332" s="80"/>
      <c r="TUR332" s="80"/>
      <c r="TUS332" s="80"/>
      <c r="TUT332" s="80"/>
      <c r="TUU332" s="80"/>
      <c r="TUV332" s="80"/>
      <c r="TUW332" s="80"/>
      <c r="TUX332" s="80"/>
      <c r="TUY332" s="80"/>
      <c r="TUZ332" s="80"/>
      <c r="TVA332" s="80"/>
      <c r="TVB332" s="80"/>
      <c r="TVC332" s="80"/>
      <c r="TVD332" s="80"/>
      <c r="TVE332" s="80"/>
      <c r="TVF332" s="80"/>
      <c r="TVG332" s="80"/>
      <c r="TVH332" s="80"/>
      <c r="TVI332" s="80"/>
      <c r="TVJ332" s="80"/>
      <c r="TVK332" s="80"/>
      <c r="TVL332" s="80"/>
      <c r="TVM332" s="80"/>
      <c r="TVN332" s="80"/>
      <c r="TVO332" s="80"/>
      <c r="TVP332" s="80"/>
      <c r="TVQ332" s="80"/>
      <c r="TVR332" s="80"/>
      <c r="TVS332" s="80"/>
      <c r="TVT332" s="80"/>
      <c r="TVU332" s="80"/>
      <c r="TVV332" s="80"/>
      <c r="TVW332" s="80"/>
      <c r="TVX332" s="80"/>
      <c r="TVY332" s="80"/>
      <c r="TVZ332" s="80"/>
      <c r="TWA332" s="80"/>
      <c r="TWB332" s="80"/>
      <c r="TWC332" s="80"/>
      <c r="TWD332" s="80"/>
      <c r="TWE332" s="80"/>
      <c r="TWF332" s="80"/>
      <c r="TWG332" s="80"/>
      <c r="TWH332" s="80"/>
      <c r="TWI332" s="80"/>
      <c r="TWJ332" s="80"/>
      <c r="TWK332" s="80"/>
      <c r="TWL332" s="80"/>
      <c r="TWM332" s="80"/>
      <c r="TWN332" s="80"/>
      <c r="TWO332" s="80"/>
      <c r="TWP332" s="80"/>
      <c r="TWQ332" s="80"/>
      <c r="TWR332" s="80"/>
      <c r="TWS332" s="80"/>
      <c r="TWT332" s="80"/>
      <c r="TWU332" s="80"/>
      <c r="TWV332" s="80"/>
      <c r="TWW332" s="80"/>
      <c r="TWX332" s="80"/>
      <c r="TWY332" s="80"/>
      <c r="TWZ332" s="80"/>
      <c r="TXA332" s="80"/>
      <c r="TXB332" s="80"/>
      <c r="TXC332" s="80"/>
      <c r="TXD332" s="80"/>
      <c r="TXE332" s="80"/>
      <c r="TXF332" s="80"/>
      <c r="TXG332" s="80"/>
      <c r="TXH332" s="80"/>
      <c r="TXI332" s="80"/>
      <c r="TXJ332" s="80"/>
      <c r="TXK332" s="80"/>
      <c r="TXL332" s="80"/>
      <c r="TXM332" s="80"/>
      <c r="TXN332" s="80"/>
      <c r="TXO332" s="80"/>
      <c r="TXP332" s="80"/>
      <c r="TXQ332" s="80"/>
      <c r="TXR332" s="80"/>
      <c r="TXS332" s="80"/>
      <c r="TXT332" s="80"/>
      <c r="TXU332" s="80"/>
      <c r="TXV332" s="80"/>
      <c r="TXW332" s="80"/>
      <c r="TXX332" s="80"/>
      <c r="TXY332" s="80"/>
      <c r="TXZ332" s="80"/>
      <c r="TYA332" s="80"/>
      <c r="TYB332" s="80"/>
      <c r="TYC332" s="80"/>
      <c r="TYD332" s="80"/>
      <c r="TYE332" s="80"/>
      <c r="TYF332" s="80"/>
      <c r="TYG332" s="80"/>
      <c r="TYH332" s="80"/>
      <c r="TYI332" s="80"/>
      <c r="TYJ332" s="80"/>
      <c r="TYK332" s="80"/>
      <c r="TYL332" s="80"/>
      <c r="TYM332" s="80"/>
      <c r="TYN332" s="80"/>
      <c r="TYO332" s="80"/>
      <c r="TYP332" s="80"/>
      <c r="TYQ332" s="80"/>
      <c r="TYR332" s="80"/>
      <c r="TYS332" s="80"/>
      <c r="TYT332" s="80"/>
      <c r="TYU332" s="80"/>
      <c r="TYV332" s="80"/>
      <c r="TYW332" s="80"/>
      <c r="TYX332" s="80"/>
      <c r="TYY332" s="80"/>
      <c r="TYZ332" s="80"/>
      <c r="TZA332" s="80"/>
      <c r="TZB332" s="80"/>
      <c r="TZC332" s="80"/>
      <c r="TZD332" s="80"/>
      <c r="TZE332" s="80"/>
      <c r="TZF332" s="80"/>
      <c r="TZG332" s="80"/>
      <c r="TZH332" s="80"/>
      <c r="TZI332" s="80"/>
      <c r="TZJ332" s="80"/>
      <c r="TZK332" s="80"/>
      <c r="TZL332" s="80"/>
      <c r="TZM332" s="80"/>
      <c r="TZN332" s="80"/>
      <c r="TZO332" s="80"/>
      <c r="TZP332" s="80"/>
      <c r="TZQ332" s="80"/>
      <c r="TZR332" s="80"/>
      <c r="TZS332" s="80"/>
      <c r="TZT332" s="80"/>
      <c r="TZU332" s="80"/>
      <c r="TZV332" s="80"/>
      <c r="TZW332" s="80"/>
      <c r="TZX332" s="80"/>
      <c r="TZY332" s="80"/>
      <c r="TZZ332" s="80"/>
      <c r="UAA332" s="80"/>
      <c r="UAB332" s="80"/>
      <c r="UAC332" s="80"/>
      <c r="UAD332" s="80"/>
      <c r="UAE332" s="80"/>
      <c r="UAF332" s="80"/>
      <c r="UAG332" s="80"/>
      <c r="UAH332" s="80"/>
      <c r="UAI332" s="80"/>
      <c r="UAJ332" s="80"/>
      <c r="UAK332" s="80"/>
      <c r="UAL332" s="80"/>
      <c r="UAM332" s="80"/>
      <c r="UAN332" s="80"/>
      <c r="UAO332" s="80"/>
      <c r="UAP332" s="80"/>
      <c r="UAQ332" s="80"/>
      <c r="UAR332" s="80"/>
      <c r="UAS332" s="80"/>
      <c r="UAT332" s="80"/>
      <c r="UAU332" s="80"/>
      <c r="UAV332" s="80"/>
      <c r="UAW332" s="80"/>
      <c r="UAX332" s="80"/>
      <c r="UAY332" s="80"/>
      <c r="UAZ332" s="80"/>
      <c r="UBA332" s="80"/>
      <c r="UBB332" s="80"/>
      <c r="UBC332" s="80"/>
      <c r="UBD332" s="80"/>
      <c r="UBE332" s="80"/>
      <c r="UBF332" s="80"/>
      <c r="UBG332" s="80"/>
      <c r="UBH332" s="80"/>
      <c r="UBI332" s="80"/>
      <c r="UBJ332" s="80"/>
      <c r="UBK332" s="80"/>
      <c r="UBL332" s="80"/>
      <c r="UBM332" s="80"/>
      <c r="UBN332" s="80"/>
      <c r="UBO332" s="80"/>
      <c r="UBP332" s="80"/>
      <c r="UBQ332" s="80"/>
      <c r="UBR332" s="80"/>
      <c r="UBS332" s="80"/>
      <c r="UBT332" s="80"/>
      <c r="UBU332" s="80"/>
      <c r="UBV332" s="80"/>
      <c r="UBW332" s="80"/>
      <c r="UBX332" s="80"/>
      <c r="UBY332" s="80"/>
      <c r="UBZ332" s="80"/>
      <c r="UCA332" s="80"/>
      <c r="UCB332" s="80"/>
      <c r="UCC332" s="80"/>
      <c r="UCD332" s="80"/>
      <c r="UCE332" s="80"/>
      <c r="UCF332" s="80"/>
      <c r="UCG332" s="80"/>
      <c r="UCH332" s="80"/>
      <c r="UCI332" s="80"/>
      <c r="UCJ332" s="80"/>
      <c r="UCK332" s="80"/>
      <c r="UCL332" s="80"/>
      <c r="UCM332" s="80"/>
      <c r="UCN332" s="80"/>
      <c r="UCO332" s="80"/>
      <c r="UCP332" s="80"/>
      <c r="UCQ332" s="80"/>
      <c r="UCR332" s="80"/>
      <c r="UCS332" s="80"/>
      <c r="UCT332" s="80"/>
      <c r="UCU332" s="80"/>
      <c r="UCV332" s="80"/>
      <c r="UCW332" s="80"/>
      <c r="UCX332" s="80"/>
      <c r="UCY332" s="80"/>
      <c r="UCZ332" s="80"/>
      <c r="UDA332" s="80"/>
      <c r="UDB332" s="80"/>
      <c r="UDC332" s="80"/>
      <c r="UDD332" s="80"/>
      <c r="UDE332" s="80"/>
      <c r="UDF332" s="80"/>
      <c r="UDG332" s="80"/>
      <c r="UDH332" s="80"/>
      <c r="UDI332" s="80"/>
      <c r="UDJ332" s="80"/>
      <c r="UDK332" s="80"/>
      <c r="UDL332" s="80"/>
      <c r="UDM332" s="80"/>
      <c r="UDN332" s="80"/>
      <c r="UDO332" s="80"/>
      <c r="UDP332" s="80"/>
      <c r="UDQ332" s="80"/>
      <c r="UDR332" s="80"/>
      <c r="UDS332" s="80"/>
      <c r="UDT332" s="80"/>
      <c r="UDU332" s="80"/>
      <c r="UDV332" s="80"/>
      <c r="UDW332" s="80"/>
      <c r="UDX332" s="80"/>
      <c r="UDY332" s="80"/>
      <c r="UDZ332" s="80"/>
      <c r="UEA332" s="80"/>
      <c r="UEB332" s="80"/>
      <c r="UEC332" s="80"/>
      <c r="UED332" s="80"/>
      <c r="UEE332" s="80"/>
      <c r="UEF332" s="80"/>
      <c r="UEG332" s="80"/>
      <c r="UEH332" s="80"/>
      <c r="UEI332" s="80"/>
      <c r="UEJ332" s="80"/>
      <c r="UEK332" s="80"/>
      <c r="UEL332" s="80"/>
      <c r="UEM332" s="80"/>
      <c r="UEN332" s="80"/>
      <c r="UEO332" s="80"/>
      <c r="UEP332" s="80"/>
      <c r="UEQ332" s="80"/>
      <c r="UER332" s="80"/>
      <c r="UES332" s="80"/>
      <c r="UET332" s="80"/>
      <c r="UEU332" s="80"/>
      <c r="UEV332" s="80"/>
      <c r="UEW332" s="80"/>
      <c r="UEX332" s="80"/>
      <c r="UEY332" s="80"/>
      <c r="UEZ332" s="80"/>
      <c r="UFA332" s="80"/>
      <c r="UFB332" s="80"/>
      <c r="UFC332" s="80"/>
      <c r="UFD332" s="80"/>
      <c r="UFE332" s="80"/>
      <c r="UFF332" s="80"/>
      <c r="UFG332" s="80"/>
      <c r="UFH332" s="80"/>
      <c r="UFI332" s="80"/>
      <c r="UFJ332" s="80"/>
      <c r="UFK332" s="80"/>
      <c r="UFL332" s="80"/>
      <c r="UFM332" s="80"/>
      <c r="UFN332" s="80"/>
      <c r="UFO332" s="80"/>
      <c r="UFP332" s="80"/>
      <c r="UFQ332" s="80"/>
      <c r="UFR332" s="80"/>
      <c r="UFS332" s="80"/>
      <c r="UFT332" s="80"/>
      <c r="UFU332" s="80"/>
      <c r="UFV332" s="80"/>
      <c r="UFW332" s="80"/>
      <c r="UFX332" s="80"/>
      <c r="UFY332" s="80"/>
      <c r="UFZ332" s="80"/>
      <c r="UGA332" s="80"/>
      <c r="UGB332" s="80"/>
      <c r="UGC332" s="80"/>
      <c r="UGD332" s="80"/>
      <c r="UGE332" s="80"/>
      <c r="UGF332" s="80"/>
      <c r="UGG332" s="80"/>
      <c r="UGH332" s="80"/>
      <c r="UGI332" s="80"/>
      <c r="UGJ332" s="80"/>
      <c r="UGK332" s="80"/>
      <c r="UGL332" s="80"/>
      <c r="UGM332" s="80"/>
      <c r="UGN332" s="80"/>
      <c r="UGO332" s="80"/>
      <c r="UGP332" s="80"/>
      <c r="UGQ332" s="80"/>
      <c r="UGR332" s="80"/>
      <c r="UGS332" s="80"/>
      <c r="UGT332" s="80"/>
      <c r="UGU332" s="80"/>
      <c r="UGV332" s="80"/>
      <c r="UGW332" s="80"/>
      <c r="UGX332" s="80"/>
      <c r="UGY332" s="80"/>
      <c r="UGZ332" s="80"/>
      <c r="UHA332" s="80"/>
      <c r="UHB332" s="80"/>
      <c r="UHC332" s="80"/>
      <c r="UHD332" s="80"/>
      <c r="UHE332" s="80"/>
      <c r="UHF332" s="80"/>
      <c r="UHG332" s="80"/>
      <c r="UHH332" s="80"/>
      <c r="UHI332" s="80"/>
      <c r="UHJ332" s="80"/>
      <c r="UHK332" s="80"/>
      <c r="UHL332" s="80"/>
      <c r="UHM332" s="80"/>
      <c r="UHN332" s="80"/>
      <c r="UHO332" s="80"/>
      <c r="UHP332" s="80"/>
      <c r="UHQ332" s="80"/>
      <c r="UHR332" s="80"/>
      <c r="UHS332" s="80"/>
      <c r="UHT332" s="80"/>
      <c r="UHU332" s="80"/>
      <c r="UHV332" s="80"/>
      <c r="UHW332" s="80"/>
      <c r="UHX332" s="80"/>
      <c r="UHY332" s="80"/>
      <c r="UHZ332" s="80"/>
      <c r="UIA332" s="80"/>
      <c r="UIB332" s="80"/>
      <c r="UIC332" s="80"/>
      <c r="UID332" s="80"/>
      <c r="UIE332" s="80"/>
      <c r="UIF332" s="80"/>
      <c r="UIG332" s="80"/>
      <c r="UIH332" s="80"/>
      <c r="UII332" s="80"/>
      <c r="UIJ332" s="80"/>
      <c r="UIK332" s="80"/>
      <c r="UIL332" s="80"/>
      <c r="UIM332" s="80"/>
      <c r="UIN332" s="80"/>
      <c r="UIO332" s="80"/>
      <c r="UIP332" s="80"/>
      <c r="UIQ332" s="80"/>
      <c r="UIR332" s="80"/>
      <c r="UIS332" s="80"/>
      <c r="UIT332" s="80"/>
      <c r="UIU332" s="80"/>
      <c r="UIV332" s="80"/>
      <c r="UIW332" s="80"/>
      <c r="UIX332" s="80"/>
      <c r="UIY332" s="80"/>
      <c r="UIZ332" s="80"/>
      <c r="UJA332" s="80"/>
      <c r="UJB332" s="80"/>
      <c r="UJC332" s="80"/>
      <c r="UJD332" s="80"/>
      <c r="UJE332" s="80"/>
      <c r="UJF332" s="80"/>
      <c r="UJG332" s="80"/>
      <c r="UJH332" s="80"/>
      <c r="UJI332" s="80"/>
      <c r="UJJ332" s="80"/>
      <c r="UJK332" s="80"/>
      <c r="UJL332" s="80"/>
      <c r="UJM332" s="80"/>
      <c r="UJN332" s="80"/>
      <c r="UJO332" s="80"/>
      <c r="UJP332" s="80"/>
      <c r="UJQ332" s="80"/>
      <c r="UJR332" s="80"/>
      <c r="UJS332" s="80"/>
      <c r="UJT332" s="80"/>
      <c r="UJU332" s="80"/>
      <c r="UJV332" s="80"/>
      <c r="UJW332" s="80"/>
      <c r="UJX332" s="80"/>
      <c r="UJY332" s="80"/>
      <c r="UJZ332" s="80"/>
      <c r="UKA332" s="80"/>
      <c r="UKB332" s="80"/>
      <c r="UKC332" s="80"/>
      <c r="UKD332" s="80"/>
      <c r="UKE332" s="80"/>
      <c r="UKF332" s="80"/>
      <c r="UKG332" s="80"/>
      <c r="UKH332" s="80"/>
      <c r="UKI332" s="80"/>
      <c r="UKJ332" s="80"/>
      <c r="UKK332" s="80"/>
      <c r="UKL332" s="80"/>
      <c r="UKM332" s="80"/>
      <c r="UKN332" s="80"/>
      <c r="UKO332" s="80"/>
      <c r="UKP332" s="80"/>
      <c r="UKQ332" s="80"/>
      <c r="UKR332" s="80"/>
      <c r="UKS332" s="80"/>
      <c r="UKT332" s="80"/>
      <c r="UKU332" s="80"/>
      <c r="UKV332" s="80"/>
      <c r="UKW332" s="80"/>
      <c r="UKX332" s="80"/>
      <c r="UKY332" s="80"/>
      <c r="UKZ332" s="80"/>
      <c r="ULA332" s="80"/>
      <c r="ULB332" s="80"/>
      <c r="ULC332" s="80"/>
      <c r="ULD332" s="80"/>
      <c r="ULE332" s="80"/>
      <c r="ULF332" s="80"/>
      <c r="ULG332" s="80"/>
      <c r="ULH332" s="80"/>
      <c r="ULI332" s="80"/>
      <c r="ULJ332" s="80"/>
      <c r="ULK332" s="80"/>
      <c r="ULL332" s="80"/>
      <c r="ULM332" s="80"/>
      <c r="ULN332" s="80"/>
      <c r="ULO332" s="80"/>
      <c r="ULP332" s="80"/>
      <c r="ULQ332" s="80"/>
      <c r="ULR332" s="80"/>
      <c r="ULS332" s="80"/>
      <c r="ULT332" s="80"/>
      <c r="ULU332" s="80"/>
      <c r="ULV332" s="80"/>
      <c r="ULW332" s="80"/>
      <c r="ULX332" s="80"/>
      <c r="ULY332" s="80"/>
      <c r="ULZ332" s="80"/>
      <c r="UMA332" s="80"/>
      <c r="UMB332" s="80"/>
      <c r="UMC332" s="80"/>
      <c r="UMD332" s="80"/>
      <c r="UME332" s="80"/>
      <c r="UMF332" s="80"/>
      <c r="UMG332" s="80"/>
      <c r="UMH332" s="80"/>
      <c r="UMI332" s="80"/>
      <c r="UMJ332" s="80"/>
      <c r="UMK332" s="80"/>
      <c r="UML332" s="80"/>
      <c r="UMM332" s="80"/>
      <c r="UMN332" s="80"/>
      <c r="UMO332" s="80"/>
      <c r="UMP332" s="80"/>
      <c r="UMQ332" s="80"/>
      <c r="UMR332" s="80"/>
      <c r="UMS332" s="80"/>
      <c r="UMT332" s="80"/>
      <c r="UMU332" s="80"/>
      <c r="UMV332" s="80"/>
      <c r="UMW332" s="80"/>
      <c r="UMX332" s="80"/>
      <c r="UMY332" s="80"/>
      <c r="UMZ332" s="80"/>
      <c r="UNA332" s="80"/>
      <c r="UNB332" s="80"/>
      <c r="UNC332" s="80"/>
      <c r="UND332" s="80"/>
      <c r="UNE332" s="80"/>
      <c r="UNF332" s="80"/>
      <c r="UNG332" s="80"/>
      <c r="UNH332" s="80"/>
      <c r="UNI332" s="80"/>
      <c r="UNJ332" s="80"/>
      <c r="UNK332" s="80"/>
      <c r="UNL332" s="80"/>
      <c r="UNM332" s="80"/>
      <c r="UNN332" s="80"/>
      <c r="UNO332" s="80"/>
      <c r="UNP332" s="80"/>
      <c r="UNQ332" s="80"/>
      <c r="UNR332" s="80"/>
      <c r="UNS332" s="80"/>
      <c r="UNT332" s="80"/>
      <c r="UNU332" s="80"/>
      <c r="UNV332" s="80"/>
      <c r="UNW332" s="80"/>
      <c r="UNX332" s="80"/>
      <c r="UNY332" s="80"/>
      <c r="UNZ332" s="80"/>
      <c r="UOA332" s="80"/>
      <c r="UOB332" s="80"/>
      <c r="UOC332" s="80"/>
      <c r="UOD332" s="80"/>
      <c r="UOE332" s="80"/>
      <c r="UOF332" s="80"/>
      <c r="UOG332" s="80"/>
      <c r="UOH332" s="80"/>
      <c r="UOI332" s="80"/>
      <c r="UOJ332" s="80"/>
      <c r="UOK332" s="80"/>
      <c r="UOL332" s="80"/>
      <c r="UOM332" s="80"/>
      <c r="UON332" s="80"/>
      <c r="UOO332" s="80"/>
      <c r="UOP332" s="80"/>
      <c r="UOQ332" s="80"/>
      <c r="UOR332" s="80"/>
      <c r="UOS332" s="80"/>
      <c r="UOT332" s="80"/>
      <c r="UOU332" s="80"/>
      <c r="UOV332" s="80"/>
      <c r="UOW332" s="80"/>
      <c r="UOX332" s="80"/>
      <c r="UOY332" s="80"/>
      <c r="UOZ332" s="80"/>
      <c r="UPA332" s="80"/>
      <c r="UPB332" s="80"/>
      <c r="UPC332" s="80"/>
      <c r="UPD332" s="80"/>
      <c r="UPE332" s="80"/>
      <c r="UPF332" s="80"/>
      <c r="UPG332" s="80"/>
      <c r="UPH332" s="80"/>
      <c r="UPI332" s="80"/>
      <c r="UPJ332" s="80"/>
      <c r="UPK332" s="80"/>
      <c r="UPL332" s="80"/>
      <c r="UPM332" s="80"/>
      <c r="UPN332" s="80"/>
      <c r="UPO332" s="80"/>
      <c r="UPP332" s="80"/>
      <c r="UPQ332" s="80"/>
      <c r="UPR332" s="80"/>
      <c r="UPS332" s="80"/>
      <c r="UPT332" s="80"/>
      <c r="UPU332" s="80"/>
      <c r="UPV332" s="80"/>
      <c r="UPW332" s="80"/>
      <c r="UPX332" s="80"/>
      <c r="UPY332" s="80"/>
      <c r="UPZ332" s="80"/>
      <c r="UQA332" s="80"/>
      <c r="UQB332" s="80"/>
      <c r="UQC332" s="80"/>
      <c r="UQD332" s="80"/>
      <c r="UQE332" s="80"/>
      <c r="UQF332" s="80"/>
      <c r="UQG332" s="80"/>
      <c r="UQH332" s="80"/>
      <c r="UQI332" s="80"/>
      <c r="UQJ332" s="80"/>
      <c r="UQK332" s="80"/>
      <c r="UQL332" s="80"/>
      <c r="UQM332" s="80"/>
      <c r="UQN332" s="80"/>
      <c r="UQO332" s="80"/>
      <c r="UQP332" s="80"/>
      <c r="UQQ332" s="80"/>
      <c r="UQR332" s="80"/>
      <c r="UQS332" s="80"/>
      <c r="UQT332" s="80"/>
      <c r="UQU332" s="80"/>
      <c r="UQV332" s="80"/>
      <c r="UQW332" s="80"/>
      <c r="UQX332" s="80"/>
      <c r="UQY332" s="80"/>
      <c r="UQZ332" s="80"/>
      <c r="URA332" s="80"/>
      <c r="URB332" s="80"/>
      <c r="URC332" s="80"/>
      <c r="URD332" s="80"/>
      <c r="URE332" s="80"/>
      <c r="URF332" s="80"/>
      <c r="URG332" s="80"/>
      <c r="URH332" s="80"/>
      <c r="URI332" s="80"/>
      <c r="URJ332" s="80"/>
      <c r="URK332" s="80"/>
      <c r="URL332" s="80"/>
      <c r="URM332" s="80"/>
      <c r="URN332" s="80"/>
      <c r="URO332" s="80"/>
      <c r="URP332" s="80"/>
      <c r="URQ332" s="80"/>
      <c r="URR332" s="80"/>
      <c r="URS332" s="80"/>
      <c r="URT332" s="80"/>
      <c r="URU332" s="80"/>
      <c r="URV332" s="80"/>
      <c r="URW332" s="80"/>
      <c r="URX332" s="80"/>
      <c r="URY332" s="80"/>
      <c r="URZ332" s="80"/>
      <c r="USA332" s="80"/>
      <c r="USB332" s="80"/>
      <c r="USC332" s="80"/>
      <c r="USD332" s="80"/>
      <c r="USE332" s="80"/>
      <c r="USF332" s="80"/>
      <c r="USG332" s="80"/>
      <c r="USH332" s="80"/>
      <c r="USI332" s="80"/>
      <c r="USJ332" s="80"/>
      <c r="USK332" s="80"/>
      <c r="USL332" s="80"/>
      <c r="USM332" s="80"/>
      <c r="USN332" s="80"/>
      <c r="USO332" s="80"/>
      <c r="USP332" s="80"/>
      <c r="USQ332" s="80"/>
      <c r="USR332" s="80"/>
      <c r="USS332" s="80"/>
      <c r="UST332" s="80"/>
      <c r="USU332" s="80"/>
      <c r="USV332" s="80"/>
      <c r="USW332" s="80"/>
      <c r="USX332" s="80"/>
      <c r="USY332" s="80"/>
      <c r="USZ332" s="80"/>
      <c r="UTA332" s="80"/>
      <c r="UTB332" s="80"/>
      <c r="UTC332" s="80"/>
      <c r="UTD332" s="80"/>
      <c r="UTE332" s="80"/>
      <c r="UTF332" s="80"/>
      <c r="UTG332" s="80"/>
      <c r="UTH332" s="80"/>
      <c r="UTI332" s="80"/>
      <c r="UTJ332" s="80"/>
      <c r="UTK332" s="80"/>
      <c r="UTL332" s="80"/>
      <c r="UTM332" s="80"/>
      <c r="UTN332" s="80"/>
      <c r="UTO332" s="80"/>
      <c r="UTP332" s="80"/>
      <c r="UTQ332" s="80"/>
      <c r="UTR332" s="80"/>
      <c r="UTS332" s="80"/>
      <c r="UTT332" s="80"/>
      <c r="UTU332" s="80"/>
      <c r="UTV332" s="80"/>
      <c r="UTW332" s="80"/>
      <c r="UTX332" s="80"/>
      <c r="UTY332" s="80"/>
      <c r="UTZ332" s="80"/>
      <c r="UUA332" s="80"/>
      <c r="UUB332" s="80"/>
      <c r="UUC332" s="80"/>
      <c r="UUD332" s="80"/>
      <c r="UUE332" s="80"/>
      <c r="UUF332" s="80"/>
      <c r="UUG332" s="80"/>
      <c r="UUH332" s="80"/>
      <c r="UUI332" s="80"/>
      <c r="UUJ332" s="80"/>
      <c r="UUK332" s="80"/>
      <c r="UUL332" s="80"/>
      <c r="UUM332" s="80"/>
      <c r="UUN332" s="80"/>
      <c r="UUO332" s="80"/>
      <c r="UUP332" s="80"/>
      <c r="UUQ332" s="80"/>
      <c r="UUR332" s="80"/>
      <c r="UUS332" s="80"/>
      <c r="UUT332" s="80"/>
      <c r="UUU332" s="80"/>
      <c r="UUV332" s="80"/>
      <c r="UUW332" s="80"/>
      <c r="UUX332" s="80"/>
      <c r="UUY332" s="80"/>
      <c r="UUZ332" s="80"/>
      <c r="UVA332" s="80"/>
      <c r="UVB332" s="80"/>
      <c r="UVC332" s="80"/>
      <c r="UVD332" s="80"/>
      <c r="UVE332" s="80"/>
      <c r="UVF332" s="80"/>
      <c r="UVG332" s="80"/>
      <c r="UVH332" s="80"/>
      <c r="UVI332" s="80"/>
      <c r="UVJ332" s="80"/>
      <c r="UVK332" s="80"/>
      <c r="UVL332" s="80"/>
      <c r="UVM332" s="80"/>
      <c r="UVN332" s="80"/>
      <c r="UVO332" s="80"/>
      <c r="UVP332" s="80"/>
      <c r="UVQ332" s="80"/>
      <c r="UVR332" s="80"/>
      <c r="UVS332" s="80"/>
      <c r="UVT332" s="80"/>
      <c r="UVU332" s="80"/>
      <c r="UVV332" s="80"/>
      <c r="UVW332" s="80"/>
      <c r="UVX332" s="80"/>
      <c r="UVY332" s="80"/>
      <c r="UVZ332" s="80"/>
      <c r="UWA332" s="80"/>
      <c r="UWB332" s="80"/>
      <c r="UWC332" s="80"/>
      <c r="UWD332" s="80"/>
      <c r="UWE332" s="80"/>
      <c r="UWF332" s="80"/>
      <c r="UWG332" s="80"/>
      <c r="UWH332" s="80"/>
      <c r="UWI332" s="80"/>
      <c r="UWJ332" s="80"/>
      <c r="UWK332" s="80"/>
      <c r="UWL332" s="80"/>
      <c r="UWM332" s="80"/>
      <c r="UWN332" s="80"/>
      <c r="UWO332" s="80"/>
      <c r="UWP332" s="80"/>
      <c r="UWQ332" s="80"/>
      <c r="UWR332" s="80"/>
      <c r="UWS332" s="80"/>
      <c r="UWT332" s="80"/>
      <c r="UWU332" s="80"/>
      <c r="UWV332" s="80"/>
      <c r="UWW332" s="80"/>
      <c r="UWX332" s="80"/>
      <c r="UWY332" s="80"/>
      <c r="UWZ332" s="80"/>
      <c r="UXA332" s="80"/>
      <c r="UXB332" s="80"/>
      <c r="UXC332" s="80"/>
      <c r="UXD332" s="80"/>
      <c r="UXE332" s="80"/>
      <c r="UXF332" s="80"/>
      <c r="UXG332" s="80"/>
      <c r="UXH332" s="80"/>
      <c r="UXI332" s="80"/>
      <c r="UXJ332" s="80"/>
      <c r="UXK332" s="80"/>
      <c r="UXL332" s="80"/>
      <c r="UXM332" s="80"/>
      <c r="UXN332" s="80"/>
      <c r="UXO332" s="80"/>
      <c r="UXP332" s="80"/>
      <c r="UXQ332" s="80"/>
      <c r="UXR332" s="80"/>
      <c r="UXS332" s="80"/>
      <c r="UXT332" s="80"/>
      <c r="UXU332" s="80"/>
      <c r="UXV332" s="80"/>
      <c r="UXW332" s="80"/>
      <c r="UXX332" s="80"/>
      <c r="UXY332" s="80"/>
      <c r="UXZ332" s="80"/>
      <c r="UYA332" s="80"/>
      <c r="UYB332" s="80"/>
      <c r="UYC332" s="80"/>
      <c r="UYD332" s="80"/>
      <c r="UYE332" s="80"/>
      <c r="UYF332" s="80"/>
      <c r="UYG332" s="80"/>
      <c r="UYH332" s="80"/>
      <c r="UYI332" s="80"/>
      <c r="UYJ332" s="80"/>
      <c r="UYK332" s="80"/>
      <c r="UYL332" s="80"/>
      <c r="UYM332" s="80"/>
      <c r="UYN332" s="80"/>
      <c r="UYO332" s="80"/>
      <c r="UYP332" s="80"/>
      <c r="UYQ332" s="80"/>
      <c r="UYR332" s="80"/>
      <c r="UYS332" s="80"/>
      <c r="UYT332" s="80"/>
      <c r="UYU332" s="80"/>
      <c r="UYV332" s="80"/>
      <c r="UYW332" s="80"/>
      <c r="UYX332" s="80"/>
      <c r="UYY332" s="80"/>
      <c r="UYZ332" s="80"/>
      <c r="UZA332" s="80"/>
      <c r="UZB332" s="80"/>
      <c r="UZC332" s="80"/>
      <c r="UZD332" s="80"/>
      <c r="UZE332" s="80"/>
      <c r="UZF332" s="80"/>
      <c r="UZG332" s="80"/>
      <c r="UZH332" s="80"/>
      <c r="UZI332" s="80"/>
      <c r="UZJ332" s="80"/>
      <c r="UZK332" s="80"/>
      <c r="UZL332" s="80"/>
      <c r="UZM332" s="80"/>
      <c r="UZN332" s="80"/>
      <c r="UZO332" s="80"/>
      <c r="UZP332" s="80"/>
      <c r="UZQ332" s="80"/>
      <c r="UZR332" s="80"/>
      <c r="UZS332" s="80"/>
      <c r="UZT332" s="80"/>
      <c r="UZU332" s="80"/>
      <c r="UZV332" s="80"/>
      <c r="UZW332" s="80"/>
      <c r="UZX332" s="80"/>
      <c r="UZY332" s="80"/>
      <c r="UZZ332" s="80"/>
      <c r="VAA332" s="80"/>
      <c r="VAB332" s="80"/>
      <c r="VAC332" s="80"/>
      <c r="VAD332" s="80"/>
      <c r="VAE332" s="80"/>
      <c r="VAF332" s="80"/>
      <c r="VAG332" s="80"/>
      <c r="VAH332" s="80"/>
      <c r="VAI332" s="80"/>
      <c r="VAJ332" s="80"/>
      <c r="VAK332" s="80"/>
      <c r="VAL332" s="80"/>
      <c r="VAM332" s="80"/>
      <c r="VAN332" s="80"/>
      <c r="VAO332" s="80"/>
      <c r="VAP332" s="80"/>
      <c r="VAQ332" s="80"/>
      <c r="VAR332" s="80"/>
      <c r="VAS332" s="80"/>
      <c r="VAT332" s="80"/>
      <c r="VAU332" s="80"/>
      <c r="VAV332" s="80"/>
      <c r="VAW332" s="80"/>
      <c r="VAX332" s="80"/>
      <c r="VAY332" s="80"/>
      <c r="VAZ332" s="80"/>
      <c r="VBA332" s="80"/>
      <c r="VBB332" s="80"/>
      <c r="VBC332" s="80"/>
      <c r="VBD332" s="80"/>
      <c r="VBE332" s="80"/>
      <c r="VBF332" s="80"/>
      <c r="VBG332" s="80"/>
      <c r="VBH332" s="80"/>
      <c r="VBI332" s="80"/>
      <c r="VBJ332" s="80"/>
      <c r="VBK332" s="80"/>
      <c r="VBL332" s="80"/>
      <c r="VBM332" s="80"/>
      <c r="VBN332" s="80"/>
      <c r="VBO332" s="80"/>
      <c r="VBP332" s="80"/>
      <c r="VBQ332" s="80"/>
      <c r="VBR332" s="80"/>
      <c r="VBS332" s="80"/>
      <c r="VBT332" s="80"/>
      <c r="VBU332" s="80"/>
      <c r="VBV332" s="80"/>
      <c r="VBW332" s="80"/>
      <c r="VBX332" s="80"/>
      <c r="VBY332" s="80"/>
      <c r="VBZ332" s="80"/>
      <c r="VCA332" s="80"/>
      <c r="VCB332" s="80"/>
      <c r="VCC332" s="80"/>
      <c r="VCD332" s="80"/>
      <c r="VCE332" s="80"/>
      <c r="VCF332" s="80"/>
      <c r="VCG332" s="80"/>
      <c r="VCH332" s="80"/>
      <c r="VCI332" s="80"/>
      <c r="VCJ332" s="80"/>
      <c r="VCK332" s="80"/>
      <c r="VCL332" s="80"/>
      <c r="VCM332" s="80"/>
      <c r="VCN332" s="80"/>
      <c r="VCO332" s="80"/>
      <c r="VCP332" s="80"/>
      <c r="VCQ332" s="80"/>
      <c r="VCR332" s="80"/>
      <c r="VCS332" s="80"/>
      <c r="VCT332" s="80"/>
      <c r="VCU332" s="80"/>
      <c r="VCV332" s="80"/>
      <c r="VCW332" s="80"/>
      <c r="VCX332" s="80"/>
      <c r="VCY332" s="80"/>
      <c r="VCZ332" s="80"/>
      <c r="VDA332" s="80"/>
      <c r="VDB332" s="80"/>
      <c r="VDC332" s="80"/>
      <c r="VDD332" s="80"/>
      <c r="VDE332" s="80"/>
      <c r="VDF332" s="80"/>
      <c r="VDG332" s="80"/>
      <c r="VDH332" s="80"/>
      <c r="VDI332" s="80"/>
      <c r="VDJ332" s="80"/>
      <c r="VDK332" s="80"/>
      <c r="VDL332" s="80"/>
      <c r="VDM332" s="80"/>
      <c r="VDN332" s="80"/>
      <c r="VDO332" s="80"/>
      <c r="VDP332" s="80"/>
      <c r="VDQ332" s="80"/>
      <c r="VDR332" s="80"/>
      <c r="VDS332" s="80"/>
      <c r="VDT332" s="80"/>
      <c r="VDU332" s="80"/>
      <c r="VDV332" s="80"/>
      <c r="VDW332" s="80"/>
      <c r="VDX332" s="80"/>
      <c r="VDY332" s="80"/>
      <c r="VDZ332" s="80"/>
      <c r="VEA332" s="80"/>
      <c r="VEB332" s="80"/>
      <c r="VEC332" s="80"/>
      <c r="VED332" s="80"/>
      <c r="VEE332" s="80"/>
      <c r="VEF332" s="80"/>
      <c r="VEG332" s="80"/>
      <c r="VEH332" s="80"/>
      <c r="VEI332" s="80"/>
      <c r="VEJ332" s="80"/>
      <c r="VEK332" s="80"/>
      <c r="VEL332" s="80"/>
      <c r="VEM332" s="80"/>
      <c r="VEN332" s="80"/>
      <c r="VEO332" s="80"/>
      <c r="VEP332" s="80"/>
      <c r="VEQ332" s="80"/>
      <c r="VER332" s="80"/>
      <c r="VES332" s="80"/>
      <c r="VET332" s="80"/>
      <c r="VEU332" s="80"/>
      <c r="VEV332" s="80"/>
      <c r="VEW332" s="80"/>
      <c r="VEX332" s="80"/>
      <c r="VEY332" s="80"/>
      <c r="VEZ332" s="80"/>
      <c r="VFA332" s="80"/>
      <c r="VFB332" s="80"/>
      <c r="VFC332" s="80"/>
      <c r="VFD332" s="80"/>
      <c r="VFE332" s="80"/>
      <c r="VFF332" s="80"/>
      <c r="VFG332" s="80"/>
      <c r="VFH332" s="80"/>
      <c r="VFI332" s="80"/>
      <c r="VFJ332" s="80"/>
      <c r="VFK332" s="80"/>
      <c r="VFL332" s="80"/>
      <c r="VFM332" s="80"/>
      <c r="VFN332" s="80"/>
      <c r="VFO332" s="80"/>
      <c r="VFP332" s="80"/>
      <c r="VFQ332" s="80"/>
      <c r="VFR332" s="80"/>
      <c r="VFS332" s="80"/>
      <c r="VFT332" s="80"/>
      <c r="VFU332" s="80"/>
      <c r="VFV332" s="80"/>
      <c r="VFW332" s="80"/>
      <c r="VFX332" s="80"/>
      <c r="VFY332" s="80"/>
      <c r="VFZ332" s="80"/>
      <c r="VGA332" s="80"/>
      <c r="VGB332" s="80"/>
      <c r="VGC332" s="80"/>
      <c r="VGD332" s="80"/>
      <c r="VGE332" s="80"/>
      <c r="VGF332" s="80"/>
      <c r="VGG332" s="80"/>
      <c r="VGH332" s="80"/>
      <c r="VGI332" s="80"/>
      <c r="VGJ332" s="80"/>
      <c r="VGK332" s="80"/>
      <c r="VGL332" s="80"/>
      <c r="VGM332" s="80"/>
      <c r="VGN332" s="80"/>
      <c r="VGO332" s="80"/>
      <c r="VGP332" s="80"/>
      <c r="VGQ332" s="80"/>
      <c r="VGR332" s="80"/>
      <c r="VGS332" s="80"/>
      <c r="VGT332" s="80"/>
      <c r="VGU332" s="80"/>
      <c r="VGV332" s="80"/>
      <c r="VGW332" s="80"/>
      <c r="VGX332" s="80"/>
      <c r="VGY332" s="80"/>
      <c r="VGZ332" s="80"/>
      <c r="VHA332" s="80"/>
      <c r="VHB332" s="80"/>
      <c r="VHC332" s="80"/>
      <c r="VHD332" s="80"/>
      <c r="VHE332" s="80"/>
      <c r="VHF332" s="80"/>
      <c r="VHG332" s="80"/>
      <c r="VHH332" s="80"/>
      <c r="VHI332" s="80"/>
      <c r="VHJ332" s="80"/>
      <c r="VHK332" s="80"/>
      <c r="VHL332" s="80"/>
      <c r="VHM332" s="80"/>
      <c r="VHN332" s="80"/>
      <c r="VHO332" s="80"/>
      <c r="VHP332" s="80"/>
      <c r="VHQ332" s="80"/>
      <c r="VHR332" s="80"/>
      <c r="VHS332" s="80"/>
      <c r="VHT332" s="80"/>
      <c r="VHU332" s="80"/>
      <c r="VHV332" s="80"/>
      <c r="VHW332" s="80"/>
      <c r="VHX332" s="80"/>
      <c r="VHY332" s="80"/>
      <c r="VHZ332" s="80"/>
      <c r="VIA332" s="80"/>
      <c r="VIB332" s="80"/>
      <c r="VIC332" s="80"/>
      <c r="VID332" s="80"/>
      <c r="VIE332" s="80"/>
      <c r="VIF332" s="80"/>
      <c r="VIG332" s="80"/>
      <c r="VIH332" s="80"/>
      <c r="VII332" s="80"/>
      <c r="VIJ332" s="80"/>
      <c r="VIK332" s="80"/>
      <c r="VIL332" s="80"/>
      <c r="VIM332" s="80"/>
      <c r="VIN332" s="80"/>
      <c r="VIO332" s="80"/>
      <c r="VIP332" s="80"/>
      <c r="VIQ332" s="80"/>
      <c r="VIR332" s="80"/>
      <c r="VIS332" s="80"/>
      <c r="VIT332" s="80"/>
      <c r="VIU332" s="80"/>
      <c r="VIV332" s="80"/>
      <c r="VIW332" s="80"/>
      <c r="VIX332" s="80"/>
      <c r="VIY332" s="80"/>
      <c r="VIZ332" s="80"/>
      <c r="VJA332" s="80"/>
      <c r="VJB332" s="80"/>
      <c r="VJC332" s="80"/>
      <c r="VJD332" s="80"/>
      <c r="VJE332" s="80"/>
      <c r="VJF332" s="80"/>
      <c r="VJG332" s="80"/>
      <c r="VJH332" s="80"/>
      <c r="VJI332" s="80"/>
      <c r="VJJ332" s="80"/>
      <c r="VJK332" s="80"/>
      <c r="VJL332" s="80"/>
      <c r="VJM332" s="80"/>
      <c r="VJN332" s="80"/>
      <c r="VJO332" s="80"/>
      <c r="VJP332" s="80"/>
      <c r="VJQ332" s="80"/>
      <c r="VJR332" s="80"/>
      <c r="VJS332" s="80"/>
      <c r="VJT332" s="80"/>
      <c r="VJU332" s="80"/>
      <c r="VJV332" s="80"/>
      <c r="VJW332" s="80"/>
      <c r="VJX332" s="80"/>
      <c r="VJY332" s="80"/>
      <c r="VJZ332" s="80"/>
      <c r="VKA332" s="80"/>
      <c r="VKB332" s="80"/>
      <c r="VKC332" s="80"/>
      <c r="VKD332" s="80"/>
      <c r="VKE332" s="80"/>
      <c r="VKF332" s="80"/>
      <c r="VKG332" s="80"/>
      <c r="VKH332" s="80"/>
      <c r="VKI332" s="80"/>
      <c r="VKJ332" s="80"/>
      <c r="VKK332" s="80"/>
      <c r="VKL332" s="80"/>
      <c r="VKM332" s="80"/>
      <c r="VKN332" s="80"/>
      <c r="VKO332" s="80"/>
      <c r="VKP332" s="80"/>
      <c r="VKQ332" s="80"/>
      <c r="VKR332" s="80"/>
      <c r="VKS332" s="80"/>
      <c r="VKT332" s="80"/>
      <c r="VKU332" s="80"/>
      <c r="VKV332" s="80"/>
      <c r="VKW332" s="80"/>
      <c r="VKX332" s="80"/>
      <c r="VKY332" s="80"/>
      <c r="VKZ332" s="80"/>
      <c r="VLA332" s="80"/>
      <c r="VLB332" s="80"/>
      <c r="VLC332" s="80"/>
      <c r="VLD332" s="80"/>
      <c r="VLE332" s="80"/>
      <c r="VLF332" s="80"/>
      <c r="VLG332" s="80"/>
      <c r="VLH332" s="80"/>
      <c r="VLI332" s="80"/>
      <c r="VLJ332" s="80"/>
      <c r="VLK332" s="80"/>
      <c r="VLL332" s="80"/>
      <c r="VLM332" s="80"/>
      <c r="VLN332" s="80"/>
      <c r="VLO332" s="80"/>
      <c r="VLP332" s="80"/>
      <c r="VLQ332" s="80"/>
      <c r="VLR332" s="80"/>
      <c r="VLS332" s="80"/>
      <c r="VLT332" s="80"/>
      <c r="VLU332" s="80"/>
      <c r="VLV332" s="80"/>
      <c r="VLW332" s="80"/>
      <c r="VLX332" s="80"/>
      <c r="VLY332" s="80"/>
      <c r="VLZ332" s="80"/>
      <c r="VMA332" s="80"/>
      <c r="VMB332" s="80"/>
      <c r="VMC332" s="80"/>
      <c r="VMD332" s="80"/>
      <c r="VME332" s="80"/>
      <c r="VMF332" s="80"/>
      <c r="VMG332" s="80"/>
      <c r="VMH332" s="80"/>
      <c r="VMI332" s="80"/>
      <c r="VMJ332" s="80"/>
      <c r="VMK332" s="80"/>
      <c r="VML332" s="80"/>
      <c r="VMM332" s="80"/>
      <c r="VMN332" s="80"/>
      <c r="VMO332" s="80"/>
      <c r="VMP332" s="80"/>
      <c r="VMQ332" s="80"/>
      <c r="VMR332" s="80"/>
      <c r="VMS332" s="80"/>
      <c r="VMT332" s="80"/>
      <c r="VMU332" s="80"/>
      <c r="VMV332" s="80"/>
      <c r="VMW332" s="80"/>
      <c r="VMX332" s="80"/>
      <c r="VMY332" s="80"/>
      <c r="VMZ332" s="80"/>
      <c r="VNA332" s="80"/>
      <c r="VNB332" s="80"/>
      <c r="VNC332" s="80"/>
      <c r="VND332" s="80"/>
      <c r="VNE332" s="80"/>
      <c r="VNF332" s="80"/>
      <c r="VNG332" s="80"/>
      <c r="VNH332" s="80"/>
      <c r="VNI332" s="80"/>
      <c r="VNJ332" s="80"/>
      <c r="VNK332" s="80"/>
      <c r="VNL332" s="80"/>
      <c r="VNM332" s="80"/>
      <c r="VNN332" s="80"/>
      <c r="VNO332" s="80"/>
      <c r="VNP332" s="80"/>
      <c r="VNQ332" s="80"/>
      <c r="VNR332" s="80"/>
      <c r="VNS332" s="80"/>
      <c r="VNT332" s="80"/>
      <c r="VNU332" s="80"/>
      <c r="VNV332" s="80"/>
      <c r="VNW332" s="80"/>
      <c r="VNX332" s="80"/>
      <c r="VNY332" s="80"/>
      <c r="VNZ332" s="80"/>
      <c r="VOA332" s="80"/>
      <c r="VOB332" s="80"/>
      <c r="VOC332" s="80"/>
      <c r="VOD332" s="80"/>
      <c r="VOE332" s="80"/>
      <c r="VOF332" s="80"/>
      <c r="VOG332" s="80"/>
      <c r="VOH332" s="80"/>
      <c r="VOI332" s="80"/>
      <c r="VOJ332" s="80"/>
      <c r="VOK332" s="80"/>
      <c r="VOL332" s="80"/>
      <c r="VOM332" s="80"/>
      <c r="VON332" s="80"/>
      <c r="VOO332" s="80"/>
      <c r="VOP332" s="80"/>
      <c r="VOQ332" s="80"/>
      <c r="VOR332" s="80"/>
      <c r="VOS332" s="80"/>
      <c r="VOT332" s="80"/>
      <c r="VOU332" s="80"/>
      <c r="VOV332" s="80"/>
      <c r="VOW332" s="80"/>
      <c r="VOX332" s="80"/>
      <c r="VOY332" s="80"/>
      <c r="VOZ332" s="80"/>
      <c r="VPA332" s="80"/>
      <c r="VPB332" s="80"/>
      <c r="VPC332" s="80"/>
      <c r="VPD332" s="80"/>
      <c r="VPE332" s="80"/>
      <c r="VPF332" s="80"/>
      <c r="VPG332" s="80"/>
      <c r="VPH332" s="80"/>
      <c r="VPI332" s="80"/>
      <c r="VPJ332" s="80"/>
      <c r="VPK332" s="80"/>
      <c r="VPL332" s="80"/>
      <c r="VPM332" s="80"/>
      <c r="VPN332" s="80"/>
      <c r="VPO332" s="80"/>
      <c r="VPP332" s="80"/>
      <c r="VPQ332" s="80"/>
      <c r="VPR332" s="80"/>
      <c r="VPS332" s="80"/>
      <c r="VPT332" s="80"/>
      <c r="VPU332" s="80"/>
      <c r="VPV332" s="80"/>
      <c r="VPW332" s="80"/>
      <c r="VPX332" s="80"/>
      <c r="VPY332" s="80"/>
      <c r="VPZ332" s="80"/>
      <c r="VQA332" s="80"/>
      <c r="VQB332" s="80"/>
      <c r="VQC332" s="80"/>
      <c r="VQD332" s="80"/>
      <c r="VQE332" s="80"/>
      <c r="VQF332" s="80"/>
      <c r="VQG332" s="80"/>
      <c r="VQH332" s="80"/>
      <c r="VQI332" s="80"/>
      <c r="VQJ332" s="80"/>
      <c r="VQK332" s="80"/>
      <c r="VQL332" s="80"/>
      <c r="VQM332" s="80"/>
      <c r="VQN332" s="80"/>
      <c r="VQO332" s="80"/>
      <c r="VQP332" s="80"/>
      <c r="VQQ332" s="80"/>
      <c r="VQR332" s="80"/>
      <c r="VQS332" s="80"/>
      <c r="VQT332" s="80"/>
      <c r="VQU332" s="80"/>
      <c r="VQV332" s="80"/>
      <c r="VQW332" s="80"/>
      <c r="VQX332" s="80"/>
      <c r="VQY332" s="80"/>
      <c r="VQZ332" s="80"/>
      <c r="VRA332" s="80"/>
      <c r="VRB332" s="80"/>
      <c r="VRC332" s="80"/>
      <c r="VRD332" s="80"/>
      <c r="VRE332" s="80"/>
      <c r="VRF332" s="80"/>
      <c r="VRG332" s="80"/>
      <c r="VRH332" s="80"/>
      <c r="VRI332" s="80"/>
      <c r="VRJ332" s="80"/>
      <c r="VRK332" s="80"/>
      <c r="VRL332" s="80"/>
      <c r="VRM332" s="80"/>
      <c r="VRN332" s="80"/>
      <c r="VRO332" s="80"/>
      <c r="VRP332" s="80"/>
      <c r="VRQ332" s="80"/>
      <c r="VRR332" s="80"/>
      <c r="VRS332" s="80"/>
      <c r="VRT332" s="80"/>
      <c r="VRU332" s="80"/>
      <c r="VRV332" s="80"/>
      <c r="VRW332" s="80"/>
      <c r="VRX332" s="80"/>
      <c r="VRY332" s="80"/>
      <c r="VRZ332" s="80"/>
      <c r="VSA332" s="80"/>
      <c r="VSB332" s="80"/>
      <c r="VSC332" s="80"/>
      <c r="VSD332" s="80"/>
      <c r="VSE332" s="80"/>
      <c r="VSF332" s="80"/>
      <c r="VSG332" s="80"/>
      <c r="VSH332" s="80"/>
      <c r="VSI332" s="80"/>
      <c r="VSJ332" s="80"/>
      <c r="VSK332" s="80"/>
      <c r="VSL332" s="80"/>
      <c r="VSM332" s="80"/>
      <c r="VSN332" s="80"/>
      <c r="VSO332" s="80"/>
      <c r="VSP332" s="80"/>
      <c r="VSQ332" s="80"/>
      <c r="VSR332" s="80"/>
      <c r="VSS332" s="80"/>
      <c r="VST332" s="80"/>
      <c r="VSU332" s="80"/>
      <c r="VSV332" s="80"/>
      <c r="VSW332" s="80"/>
      <c r="VSX332" s="80"/>
      <c r="VSY332" s="80"/>
      <c r="VSZ332" s="80"/>
      <c r="VTA332" s="80"/>
      <c r="VTB332" s="80"/>
      <c r="VTC332" s="80"/>
      <c r="VTD332" s="80"/>
      <c r="VTE332" s="80"/>
      <c r="VTF332" s="80"/>
      <c r="VTG332" s="80"/>
      <c r="VTH332" s="80"/>
      <c r="VTI332" s="80"/>
      <c r="VTJ332" s="80"/>
      <c r="VTK332" s="80"/>
      <c r="VTL332" s="80"/>
      <c r="VTM332" s="80"/>
      <c r="VTN332" s="80"/>
      <c r="VTO332" s="80"/>
      <c r="VTP332" s="80"/>
      <c r="VTQ332" s="80"/>
      <c r="VTR332" s="80"/>
      <c r="VTS332" s="80"/>
      <c r="VTT332" s="80"/>
      <c r="VTU332" s="80"/>
      <c r="VTV332" s="80"/>
      <c r="VTW332" s="80"/>
      <c r="VTX332" s="80"/>
      <c r="VTY332" s="80"/>
      <c r="VTZ332" s="80"/>
      <c r="VUA332" s="80"/>
      <c r="VUB332" s="80"/>
      <c r="VUC332" s="80"/>
      <c r="VUD332" s="80"/>
      <c r="VUE332" s="80"/>
      <c r="VUF332" s="80"/>
      <c r="VUG332" s="80"/>
      <c r="VUH332" s="80"/>
      <c r="VUI332" s="80"/>
      <c r="VUJ332" s="80"/>
      <c r="VUK332" s="80"/>
      <c r="VUL332" s="80"/>
      <c r="VUM332" s="80"/>
      <c r="VUN332" s="80"/>
      <c r="VUO332" s="80"/>
      <c r="VUP332" s="80"/>
      <c r="VUQ332" s="80"/>
      <c r="VUR332" s="80"/>
      <c r="VUS332" s="80"/>
      <c r="VUT332" s="80"/>
      <c r="VUU332" s="80"/>
      <c r="VUV332" s="80"/>
      <c r="VUW332" s="80"/>
      <c r="VUX332" s="80"/>
      <c r="VUY332" s="80"/>
      <c r="VUZ332" s="80"/>
      <c r="VVA332" s="80"/>
      <c r="VVB332" s="80"/>
      <c r="VVC332" s="80"/>
      <c r="VVD332" s="80"/>
      <c r="VVE332" s="80"/>
      <c r="VVF332" s="80"/>
      <c r="VVG332" s="80"/>
      <c r="VVH332" s="80"/>
      <c r="VVI332" s="80"/>
      <c r="VVJ332" s="80"/>
      <c r="VVK332" s="80"/>
      <c r="VVL332" s="80"/>
      <c r="VVM332" s="80"/>
      <c r="VVN332" s="80"/>
      <c r="VVO332" s="80"/>
      <c r="VVP332" s="80"/>
      <c r="VVQ332" s="80"/>
      <c r="VVR332" s="80"/>
      <c r="VVS332" s="80"/>
      <c r="VVT332" s="80"/>
      <c r="VVU332" s="80"/>
      <c r="VVV332" s="80"/>
      <c r="VVW332" s="80"/>
      <c r="VVX332" s="80"/>
      <c r="VVY332" s="80"/>
      <c r="VVZ332" s="80"/>
      <c r="VWA332" s="80"/>
      <c r="VWB332" s="80"/>
      <c r="VWC332" s="80"/>
      <c r="VWD332" s="80"/>
      <c r="VWE332" s="80"/>
      <c r="VWF332" s="80"/>
      <c r="VWG332" s="80"/>
      <c r="VWH332" s="80"/>
      <c r="VWI332" s="80"/>
      <c r="VWJ332" s="80"/>
      <c r="VWK332" s="80"/>
      <c r="VWL332" s="80"/>
      <c r="VWM332" s="80"/>
      <c r="VWN332" s="80"/>
      <c r="VWO332" s="80"/>
      <c r="VWP332" s="80"/>
      <c r="VWQ332" s="80"/>
      <c r="VWR332" s="80"/>
      <c r="VWS332" s="80"/>
      <c r="VWT332" s="80"/>
      <c r="VWU332" s="80"/>
      <c r="VWV332" s="80"/>
      <c r="VWW332" s="80"/>
      <c r="VWX332" s="80"/>
      <c r="VWY332" s="80"/>
      <c r="VWZ332" s="80"/>
      <c r="VXA332" s="80"/>
      <c r="VXB332" s="80"/>
      <c r="VXC332" s="80"/>
      <c r="VXD332" s="80"/>
      <c r="VXE332" s="80"/>
      <c r="VXF332" s="80"/>
      <c r="VXG332" s="80"/>
      <c r="VXH332" s="80"/>
      <c r="VXI332" s="80"/>
      <c r="VXJ332" s="80"/>
      <c r="VXK332" s="80"/>
      <c r="VXL332" s="80"/>
      <c r="VXM332" s="80"/>
      <c r="VXN332" s="80"/>
      <c r="VXO332" s="80"/>
      <c r="VXP332" s="80"/>
      <c r="VXQ332" s="80"/>
      <c r="VXR332" s="80"/>
      <c r="VXS332" s="80"/>
      <c r="VXT332" s="80"/>
      <c r="VXU332" s="80"/>
      <c r="VXV332" s="80"/>
      <c r="VXW332" s="80"/>
      <c r="VXX332" s="80"/>
      <c r="VXY332" s="80"/>
      <c r="VXZ332" s="80"/>
      <c r="VYA332" s="80"/>
      <c r="VYB332" s="80"/>
      <c r="VYC332" s="80"/>
      <c r="VYD332" s="80"/>
      <c r="VYE332" s="80"/>
      <c r="VYF332" s="80"/>
      <c r="VYG332" s="80"/>
      <c r="VYH332" s="80"/>
      <c r="VYI332" s="80"/>
      <c r="VYJ332" s="80"/>
      <c r="VYK332" s="80"/>
      <c r="VYL332" s="80"/>
      <c r="VYM332" s="80"/>
      <c r="VYN332" s="80"/>
      <c r="VYO332" s="80"/>
      <c r="VYP332" s="80"/>
      <c r="VYQ332" s="80"/>
      <c r="VYR332" s="80"/>
      <c r="VYS332" s="80"/>
      <c r="VYT332" s="80"/>
      <c r="VYU332" s="80"/>
      <c r="VYV332" s="80"/>
      <c r="VYW332" s="80"/>
      <c r="VYX332" s="80"/>
      <c r="VYY332" s="80"/>
      <c r="VYZ332" s="80"/>
      <c r="VZA332" s="80"/>
      <c r="VZB332" s="80"/>
      <c r="VZC332" s="80"/>
      <c r="VZD332" s="80"/>
      <c r="VZE332" s="80"/>
      <c r="VZF332" s="80"/>
      <c r="VZG332" s="80"/>
      <c r="VZH332" s="80"/>
      <c r="VZI332" s="80"/>
      <c r="VZJ332" s="80"/>
      <c r="VZK332" s="80"/>
      <c r="VZL332" s="80"/>
      <c r="VZM332" s="80"/>
      <c r="VZN332" s="80"/>
      <c r="VZO332" s="80"/>
      <c r="VZP332" s="80"/>
      <c r="VZQ332" s="80"/>
      <c r="VZR332" s="80"/>
      <c r="VZS332" s="80"/>
      <c r="VZT332" s="80"/>
      <c r="VZU332" s="80"/>
      <c r="VZV332" s="80"/>
      <c r="VZW332" s="80"/>
      <c r="VZX332" s="80"/>
      <c r="VZY332" s="80"/>
      <c r="VZZ332" s="80"/>
      <c r="WAA332" s="80"/>
      <c r="WAB332" s="80"/>
      <c r="WAC332" s="80"/>
      <c r="WAD332" s="80"/>
      <c r="WAE332" s="80"/>
      <c r="WAF332" s="80"/>
      <c r="WAG332" s="80"/>
      <c r="WAH332" s="80"/>
      <c r="WAI332" s="80"/>
      <c r="WAJ332" s="80"/>
      <c r="WAK332" s="80"/>
      <c r="WAL332" s="80"/>
      <c r="WAM332" s="80"/>
      <c r="WAN332" s="80"/>
      <c r="WAO332" s="80"/>
      <c r="WAP332" s="80"/>
      <c r="WAQ332" s="80"/>
      <c r="WAR332" s="80"/>
      <c r="WAS332" s="80"/>
      <c r="WAT332" s="80"/>
      <c r="WAU332" s="80"/>
      <c r="WAV332" s="80"/>
      <c r="WAW332" s="80"/>
      <c r="WAX332" s="80"/>
      <c r="WAY332" s="80"/>
      <c r="WAZ332" s="80"/>
      <c r="WBA332" s="80"/>
      <c r="WBB332" s="80"/>
      <c r="WBC332" s="80"/>
      <c r="WBD332" s="80"/>
      <c r="WBE332" s="80"/>
      <c r="WBF332" s="80"/>
      <c r="WBG332" s="80"/>
      <c r="WBH332" s="80"/>
      <c r="WBI332" s="80"/>
      <c r="WBJ332" s="80"/>
      <c r="WBK332" s="80"/>
      <c r="WBL332" s="80"/>
      <c r="WBM332" s="80"/>
      <c r="WBN332" s="80"/>
      <c r="WBO332" s="80"/>
      <c r="WBP332" s="80"/>
      <c r="WBQ332" s="80"/>
      <c r="WBR332" s="80"/>
      <c r="WBS332" s="80"/>
      <c r="WBT332" s="80"/>
      <c r="WBU332" s="80"/>
      <c r="WBV332" s="80"/>
      <c r="WBW332" s="80"/>
      <c r="WBX332" s="80"/>
      <c r="WBY332" s="80"/>
      <c r="WBZ332" s="80"/>
      <c r="WCA332" s="80"/>
      <c r="WCB332" s="80"/>
      <c r="WCC332" s="80"/>
      <c r="WCD332" s="80"/>
      <c r="WCE332" s="80"/>
      <c r="WCF332" s="80"/>
      <c r="WCG332" s="80"/>
      <c r="WCH332" s="80"/>
      <c r="WCI332" s="80"/>
      <c r="WCJ332" s="80"/>
      <c r="WCK332" s="80"/>
      <c r="WCL332" s="80"/>
      <c r="WCM332" s="80"/>
      <c r="WCN332" s="80"/>
      <c r="WCO332" s="80"/>
      <c r="WCP332" s="80"/>
      <c r="WCQ332" s="80"/>
      <c r="WCR332" s="80"/>
      <c r="WCS332" s="80"/>
      <c r="WCT332" s="80"/>
      <c r="WCU332" s="80"/>
      <c r="WCV332" s="80"/>
      <c r="WCW332" s="80"/>
      <c r="WCX332" s="80"/>
      <c r="WCY332" s="80"/>
      <c r="WCZ332" s="80"/>
      <c r="WDA332" s="80"/>
      <c r="WDB332" s="80"/>
      <c r="WDC332" s="80"/>
      <c r="WDD332" s="80"/>
      <c r="WDE332" s="80"/>
      <c r="WDF332" s="80"/>
      <c r="WDG332" s="80"/>
      <c r="WDH332" s="80"/>
      <c r="WDI332" s="80"/>
      <c r="WDJ332" s="80"/>
      <c r="WDK332" s="80"/>
      <c r="WDL332" s="80"/>
      <c r="WDM332" s="80"/>
      <c r="WDN332" s="80"/>
      <c r="WDO332" s="80"/>
      <c r="WDP332" s="80"/>
      <c r="WDQ332" s="80"/>
      <c r="WDR332" s="80"/>
      <c r="WDS332" s="80"/>
      <c r="WDT332" s="80"/>
      <c r="WDU332" s="80"/>
      <c r="WDV332" s="80"/>
      <c r="WDW332" s="80"/>
      <c r="WDX332" s="80"/>
      <c r="WDY332" s="80"/>
      <c r="WDZ332" s="80"/>
      <c r="WEA332" s="80"/>
      <c r="WEB332" s="80"/>
      <c r="WEC332" s="80"/>
      <c r="WED332" s="80"/>
      <c r="WEE332" s="80"/>
      <c r="WEF332" s="80"/>
      <c r="WEG332" s="80"/>
      <c r="WEH332" s="80"/>
      <c r="WEI332" s="80"/>
      <c r="WEJ332" s="80"/>
      <c r="WEK332" s="80"/>
      <c r="WEL332" s="80"/>
      <c r="WEM332" s="80"/>
      <c r="WEN332" s="80"/>
      <c r="WEO332" s="80"/>
      <c r="WEP332" s="80"/>
      <c r="WEQ332" s="80"/>
      <c r="WER332" s="80"/>
      <c r="WES332" s="80"/>
      <c r="WET332" s="80"/>
      <c r="WEU332" s="80"/>
      <c r="WEV332" s="80"/>
      <c r="WEW332" s="80"/>
      <c r="WEX332" s="80"/>
      <c r="WEY332" s="80"/>
      <c r="WEZ332" s="80"/>
      <c r="WFA332" s="80"/>
      <c r="WFB332" s="80"/>
      <c r="WFC332" s="80"/>
      <c r="WFD332" s="80"/>
      <c r="WFE332" s="80"/>
      <c r="WFF332" s="80"/>
      <c r="WFG332" s="80"/>
      <c r="WFH332" s="80"/>
      <c r="WFI332" s="80"/>
      <c r="WFJ332" s="80"/>
      <c r="WFK332" s="80"/>
      <c r="WFL332" s="80"/>
      <c r="WFM332" s="80"/>
      <c r="WFN332" s="80"/>
      <c r="WFO332" s="80"/>
      <c r="WFP332" s="80"/>
      <c r="WFQ332" s="80"/>
      <c r="WFR332" s="80"/>
      <c r="WFS332" s="80"/>
      <c r="WFT332" s="80"/>
      <c r="WFU332" s="80"/>
      <c r="WFV332" s="80"/>
      <c r="WFW332" s="80"/>
      <c r="WFX332" s="80"/>
      <c r="WFY332" s="80"/>
      <c r="WFZ332" s="80"/>
      <c r="WGA332" s="80"/>
      <c r="WGB332" s="80"/>
      <c r="WGC332" s="80"/>
      <c r="WGD332" s="80"/>
      <c r="WGE332" s="80"/>
      <c r="WGF332" s="80"/>
      <c r="WGG332" s="80"/>
      <c r="WGH332" s="80"/>
      <c r="WGI332" s="80"/>
      <c r="WGJ332" s="80"/>
      <c r="WGK332" s="80"/>
      <c r="WGL332" s="80"/>
      <c r="WGM332" s="80"/>
      <c r="WGN332" s="80"/>
      <c r="WGO332" s="80"/>
      <c r="WGP332" s="80"/>
      <c r="WGQ332" s="80"/>
      <c r="WGR332" s="80"/>
      <c r="WGS332" s="80"/>
      <c r="WGT332" s="80"/>
      <c r="WGU332" s="80"/>
      <c r="WGV332" s="80"/>
      <c r="WGW332" s="80"/>
      <c r="WGX332" s="80"/>
      <c r="WGY332" s="80"/>
      <c r="WGZ332" s="80"/>
      <c r="WHA332" s="80"/>
      <c r="WHB332" s="80"/>
      <c r="WHC332" s="80"/>
      <c r="WHD332" s="80"/>
      <c r="WHE332" s="80"/>
      <c r="WHF332" s="80"/>
      <c r="WHG332" s="80"/>
      <c r="WHH332" s="80"/>
      <c r="WHI332" s="80"/>
      <c r="WHJ332" s="80"/>
      <c r="WHK332" s="80"/>
      <c r="WHL332" s="80"/>
      <c r="WHM332" s="80"/>
      <c r="WHN332" s="80"/>
      <c r="WHO332" s="80"/>
      <c r="WHP332" s="80"/>
      <c r="WHQ332" s="80"/>
      <c r="WHR332" s="80"/>
      <c r="WHS332" s="80"/>
      <c r="WHT332" s="80"/>
      <c r="WHU332" s="80"/>
      <c r="WHV332" s="80"/>
      <c r="WHW332" s="80"/>
      <c r="WHX332" s="80"/>
      <c r="WHY332" s="80"/>
      <c r="WHZ332" s="80"/>
      <c r="WIA332" s="80"/>
      <c r="WIB332" s="80"/>
      <c r="WIC332" s="80"/>
      <c r="WID332" s="80"/>
      <c r="WIE332" s="80"/>
      <c r="WIF332" s="80"/>
      <c r="WIG332" s="80"/>
      <c r="WIH332" s="80"/>
      <c r="WII332" s="80"/>
      <c r="WIJ332" s="80"/>
      <c r="WIK332" s="80"/>
      <c r="WIL332" s="80"/>
      <c r="WIM332" s="80"/>
      <c r="WIN332" s="80"/>
      <c r="WIO332" s="80"/>
      <c r="WIP332" s="80"/>
      <c r="WIQ332" s="80"/>
      <c r="WIR332" s="80"/>
      <c r="WIS332" s="80"/>
      <c r="WIT332" s="80"/>
      <c r="WIU332" s="80"/>
      <c r="WIV332" s="80"/>
      <c r="WIW332" s="80"/>
      <c r="WIX332" s="80"/>
      <c r="WIY332" s="80"/>
      <c r="WIZ332" s="80"/>
      <c r="WJA332" s="80"/>
      <c r="WJB332" s="80"/>
      <c r="WJC332" s="80"/>
      <c r="WJD332" s="80"/>
      <c r="WJE332" s="80"/>
      <c r="WJF332" s="80"/>
      <c r="WJG332" s="80"/>
      <c r="WJH332" s="80"/>
      <c r="WJI332" s="80"/>
      <c r="WJJ332" s="80"/>
      <c r="WJK332" s="80"/>
      <c r="WJL332" s="80"/>
      <c r="WJM332" s="80"/>
      <c r="WJN332" s="80"/>
      <c r="WJO332" s="80"/>
      <c r="WJP332" s="80"/>
      <c r="WJQ332" s="80"/>
      <c r="WJR332" s="80"/>
      <c r="WJS332" s="80"/>
      <c r="WJT332" s="80"/>
      <c r="WJU332" s="80"/>
      <c r="WJV332" s="80"/>
      <c r="WJW332" s="80"/>
      <c r="WJX332" s="80"/>
      <c r="WJY332" s="80"/>
      <c r="WJZ332" s="80"/>
      <c r="WKA332" s="80"/>
      <c r="WKB332" s="80"/>
      <c r="WKC332" s="80"/>
      <c r="WKD332" s="80"/>
      <c r="WKE332" s="80"/>
      <c r="WKF332" s="80"/>
      <c r="WKG332" s="80"/>
      <c r="WKH332" s="80"/>
      <c r="WKI332" s="80"/>
      <c r="WKJ332" s="80"/>
      <c r="WKK332" s="80"/>
      <c r="WKL332" s="80"/>
      <c r="WKM332" s="80"/>
      <c r="WKN332" s="80"/>
      <c r="WKO332" s="80"/>
      <c r="WKP332" s="80"/>
      <c r="WKQ332" s="80"/>
      <c r="WKR332" s="80"/>
      <c r="WKS332" s="80"/>
      <c r="WKT332" s="80"/>
      <c r="WKU332" s="80"/>
      <c r="WKV332" s="80"/>
      <c r="WKW332" s="80"/>
      <c r="WKX332" s="80"/>
      <c r="WKY332" s="80"/>
      <c r="WKZ332" s="80"/>
      <c r="WLA332" s="80"/>
      <c r="WLB332" s="80"/>
      <c r="WLC332" s="80"/>
      <c r="WLD332" s="80"/>
      <c r="WLE332" s="80"/>
      <c r="WLF332" s="80"/>
      <c r="WLG332" s="80"/>
      <c r="WLH332" s="80"/>
      <c r="WLI332" s="80"/>
      <c r="WLJ332" s="80"/>
      <c r="WLK332" s="80"/>
      <c r="WLL332" s="80"/>
      <c r="WLM332" s="80"/>
      <c r="WLN332" s="80"/>
      <c r="WLO332" s="80"/>
      <c r="WLP332" s="80"/>
      <c r="WLQ332" s="80"/>
      <c r="WLR332" s="80"/>
      <c r="WLS332" s="80"/>
      <c r="WLT332" s="80"/>
      <c r="WLU332" s="80"/>
      <c r="WLV332" s="80"/>
      <c r="WLW332" s="80"/>
      <c r="WLX332" s="80"/>
      <c r="WLY332" s="80"/>
      <c r="WLZ332" s="80"/>
      <c r="WMA332" s="80"/>
      <c r="WMB332" s="80"/>
      <c r="WMC332" s="80"/>
      <c r="WMD332" s="80"/>
      <c r="WME332" s="80"/>
      <c r="WMF332" s="80"/>
      <c r="WMG332" s="80"/>
      <c r="WMH332" s="80"/>
      <c r="WMI332" s="80"/>
      <c r="WMJ332" s="80"/>
      <c r="WMK332" s="80"/>
      <c r="WML332" s="80"/>
      <c r="WMM332" s="80"/>
      <c r="WMN332" s="80"/>
      <c r="WMO332" s="80"/>
      <c r="WMP332" s="80"/>
      <c r="WMQ332" s="80"/>
      <c r="WMR332" s="80"/>
      <c r="WMS332" s="80"/>
      <c r="WMT332" s="80"/>
      <c r="WMU332" s="80"/>
      <c r="WMV332" s="80"/>
      <c r="WMW332" s="80"/>
      <c r="WMX332" s="80"/>
      <c r="WMY332" s="80"/>
      <c r="WMZ332" s="80"/>
      <c r="WNA332" s="80"/>
      <c r="WNB332" s="80"/>
      <c r="WNC332" s="80"/>
      <c r="WND332" s="80"/>
      <c r="WNE332" s="80"/>
      <c r="WNF332" s="80"/>
      <c r="WNG332" s="80"/>
      <c r="WNH332" s="80"/>
      <c r="WNI332" s="80"/>
      <c r="WNJ332" s="80"/>
      <c r="WNK332" s="80"/>
      <c r="WNL332" s="80"/>
      <c r="WNM332" s="80"/>
      <c r="WNN332" s="80"/>
      <c r="WNO332" s="80"/>
      <c r="WNP332" s="80"/>
      <c r="WNQ332" s="80"/>
      <c r="WNR332" s="80"/>
      <c r="WNS332" s="80"/>
      <c r="WNT332" s="80"/>
      <c r="WNU332" s="80"/>
      <c r="WNV332" s="80"/>
      <c r="WNW332" s="80"/>
      <c r="WNX332" s="80"/>
      <c r="WNY332" s="80"/>
      <c r="WNZ332" s="80"/>
      <c r="WOA332" s="80"/>
      <c r="WOB332" s="80"/>
      <c r="WOC332" s="80"/>
      <c r="WOD332" s="80"/>
      <c r="WOE332" s="80"/>
      <c r="WOF332" s="80"/>
      <c r="WOG332" s="80"/>
      <c r="WOH332" s="80"/>
      <c r="WOI332" s="80"/>
      <c r="WOJ332" s="80"/>
      <c r="WOK332" s="80"/>
      <c r="WOL332" s="80"/>
      <c r="WOM332" s="80"/>
      <c r="WON332" s="80"/>
      <c r="WOO332" s="80"/>
      <c r="WOP332" s="80"/>
      <c r="WOQ332" s="80"/>
      <c r="WOR332" s="80"/>
      <c r="WOS332" s="80"/>
      <c r="WOT332" s="80"/>
      <c r="WOU332" s="80"/>
      <c r="WOV332" s="80"/>
      <c r="WOW332" s="80"/>
      <c r="WOX332" s="80"/>
      <c r="WOY332" s="80"/>
      <c r="WOZ332" s="80"/>
      <c r="WPA332" s="80"/>
      <c r="WPB332" s="80"/>
      <c r="WPC332" s="80"/>
      <c r="WPD332" s="80"/>
      <c r="WPE332" s="80"/>
      <c r="WPF332" s="80"/>
      <c r="WPG332" s="80"/>
      <c r="WPH332" s="80"/>
      <c r="WPI332" s="80"/>
      <c r="WPJ332" s="80"/>
      <c r="WPK332" s="80"/>
      <c r="WPL332" s="80"/>
      <c r="WPM332" s="80"/>
      <c r="WPN332" s="80"/>
      <c r="WPO332" s="80"/>
      <c r="WPP332" s="80"/>
      <c r="WPQ332" s="80"/>
      <c r="WPR332" s="80"/>
      <c r="WPS332" s="80"/>
      <c r="WPT332" s="80"/>
      <c r="WPU332" s="80"/>
      <c r="WPV332" s="80"/>
      <c r="WPW332" s="80"/>
      <c r="WPX332" s="80"/>
      <c r="WPY332" s="80"/>
      <c r="WPZ332" s="80"/>
      <c r="WQA332" s="80"/>
      <c r="WQB332" s="80"/>
      <c r="WQC332" s="80"/>
      <c r="WQD332" s="80"/>
      <c r="WQE332" s="80"/>
      <c r="WQF332" s="80"/>
      <c r="WQG332" s="80"/>
      <c r="WQH332" s="80"/>
      <c r="WQI332" s="80"/>
      <c r="WQJ332" s="80"/>
      <c r="WQK332" s="80"/>
      <c r="WQL332" s="80"/>
      <c r="WQM332" s="80"/>
      <c r="WQN332" s="80"/>
      <c r="WQO332" s="80"/>
      <c r="WQP332" s="80"/>
      <c r="WQQ332" s="80"/>
      <c r="WQR332" s="80"/>
      <c r="WQS332" s="80"/>
      <c r="WQT332" s="80"/>
      <c r="WQU332" s="80"/>
      <c r="WQV332" s="80"/>
      <c r="WQW332" s="80"/>
      <c r="WQX332" s="80"/>
      <c r="WQY332" s="80"/>
      <c r="WQZ332" s="80"/>
      <c r="WRA332" s="80"/>
      <c r="WRB332" s="80"/>
      <c r="WRC332" s="80"/>
      <c r="WRD332" s="80"/>
      <c r="WRE332" s="80"/>
      <c r="WRF332" s="80"/>
      <c r="WRG332" s="80"/>
      <c r="WRH332" s="80"/>
      <c r="WRI332" s="80"/>
      <c r="WRJ332" s="80"/>
      <c r="WRK332" s="80"/>
      <c r="WRL332" s="80"/>
      <c r="WRM332" s="80"/>
      <c r="WRN332" s="80"/>
      <c r="WRO332" s="80"/>
      <c r="WRP332" s="80"/>
      <c r="WRQ332" s="80"/>
      <c r="WRR332" s="80"/>
      <c r="WRS332" s="80"/>
      <c r="WRT332" s="80"/>
      <c r="WRU332" s="80"/>
      <c r="WRV332" s="80"/>
      <c r="WRW332" s="80"/>
      <c r="WRX332" s="80"/>
      <c r="WRY332" s="80"/>
      <c r="WRZ332" s="80"/>
      <c r="WSA332" s="80"/>
      <c r="WSB332" s="80"/>
      <c r="WSC332" s="80"/>
      <c r="WSD332" s="80"/>
      <c r="WSE332" s="80"/>
      <c r="WSF332" s="80"/>
      <c r="WSG332" s="80"/>
      <c r="WSH332" s="80"/>
      <c r="WSI332" s="80"/>
      <c r="WSJ332" s="80"/>
      <c r="WSK332" s="80"/>
      <c r="WSL332" s="80"/>
      <c r="WSM332" s="80"/>
      <c r="WSN332" s="80"/>
      <c r="WSO332" s="80"/>
      <c r="WSP332" s="80"/>
      <c r="WSQ332" s="80"/>
      <c r="WSR332" s="80"/>
      <c r="WSS332" s="80"/>
      <c r="WST332" s="80"/>
      <c r="WSU332" s="80"/>
      <c r="WSV332" s="80"/>
      <c r="WSW332" s="80"/>
      <c r="WSX332" s="80"/>
      <c r="WSY332" s="80"/>
      <c r="WSZ332" s="80"/>
      <c r="WTA332" s="80"/>
      <c r="WTB332" s="80"/>
      <c r="WTC332" s="80"/>
      <c r="WTD332" s="80"/>
      <c r="WTE332" s="80"/>
      <c r="WTF332" s="80"/>
      <c r="WTG332" s="80"/>
      <c r="WTH332" s="80"/>
      <c r="WTI332" s="80"/>
      <c r="WTJ332" s="80"/>
      <c r="WTK332" s="80"/>
      <c r="WTL332" s="80"/>
      <c r="WTM332" s="80"/>
      <c r="WTN332" s="80"/>
      <c r="WTO332" s="80"/>
      <c r="WTP332" s="80"/>
      <c r="WTQ332" s="80"/>
      <c r="WTR332" s="80"/>
      <c r="WTS332" s="80"/>
      <c r="WTT332" s="80"/>
      <c r="WTU332" s="80"/>
      <c r="WTV332" s="80"/>
      <c r="WTW332" s="80"/>
      <c r="WTX332" s="80"/>
      <c r="WTY332" s="80"/>
      <c r="WTZ332" s="80"/>
      <c r="WUA332" s="80"/>
      <c r="WUB332" s="80"/>
      <c r="WUC332" s="80"/>
      <c r="WUD332" s="80"/>
      <c r="WUE332" s="80"/>
      <c r="WUF332" s="80"/>
      <c r="WUG332" s="80"/>
      <c r="WUH332" s="80"/>
      <c r="WUI332" s="80"/>
      <c r="WUJ332" s="80"/>
      <c r="WUK332" s="80"/>
      <c r="WUL332" s="80"/>
      <c r="WUM332" s="80"/>
      <c r="WUN332" s="80"/>
      <c r="WUO332" s="80"/>
      <c r="WUP332" s="80"/>
      <c r="WUQ332" s="80"/>
      <c r="WUR332" s="80"/>
      <c r="WUS332" s="80"/>
      <c r="WUT332" s="80"/>
      <c r="WUU332" s="80"/>
      <c r="WUV332" s="80"/>
      <c r="WUW332" s="80"/>
      <c r="WUX332" s="80"/>
      <c r="WUY332" s="80"/>
      <c r="WUZ332" s="80"/>
      <c r="WVA332" s="80"/>
      <c r="WVB332" s="80"/>
      <c r="WVC332" s="80"/>
      <c r="WVD332" s="80"/>
      <c r="WVE332" s="80"/>
      <c r="WVF332" s="80"/>
      <c r="WVG332" s="80"/>
      <c r="WVH332" s="80"/>
      <c r="WVI332" s="80"/>
      <c r="WVJ332" s="80"/>
      <c r="WVK332" s="80"/>
      <c r="WVL332" s="80"/>
      <c r="WVM332" s="80"/>
      <c r="WVN332" s="80"/>
      <c r="WVO332" s="80"/>
      <c r="WVP332" s="80"/>
      <c r="WVQ332" s="80"/>
      <c r="WVR332" s="80"/>
      <c r="WVS332" s="80"/>
      <c r="WVT332" s="80"/>
      <c r="WVU332" s="80"/>
      <c r="WVV332" s="80"/>
      <c r="WVW332" s="80"/>
      <c r="WVX332" s="80"/>
      <c r="WVY332" s="80"/>
      <c r="WVZ332" s="80"/>
      <c r="WWA332" s="80"/>
      <c r="WWB332" s="80"/>
      <c r="WWC332" s="80"/>
      <c r="WWD332" s="80"/>
      <c r="WWE332" s="80"/>
      <c r="WWF332" s="80"/>
      <c r="WWG332" s="80"/>
      <c r="WWH332" s="80"/>
      <c r="WWI332" s="80"/>
      <c r="WWJ332" s="80"/>
      <c r="WWK332" s="80"/>
      <c r="WWL332" s="80"/>
      <c r="WWM332" s="80"/>
      <c r="WWN332" s="80"/>
      <c r="WWO332" s="80"/>
      <c r="WWP332" s="80"/>
      <c r="WWQ332" s="80"/>
      <c r="WWR332" s="80"/>
      <c r="WWS332" s="80"/>
      <c r="WWT332" s="80"/>
      <c r="WWU332" s="80"/>
      <c r="WWV332" s="80"/>
      <c r="WWW332" s="80"/>
      <c r="WWX332" s="80"/>
      <c r="WWY332" s="80"/>
      <c r="WWZ332" s="80"/>
      <c r="WXA332" s="80"/>
      <c r="WXB332" s="80"/>
      <c r="WXC332" s="80"/>
      <c r="WXD332" s="80"/>
      <c r="WXE332" s="80"/>
      <c r="WXF332" s="80"/>
      <c r="WXG332" s="80"/>
      <c r="WXH332" s="80"/>
      <c r="WXI332" s="80"/>
      <c r="WXJ332" s="80"/>
      <c r="WXK332" s="80"/>
      <c r="WXL332" s="80"/>
      <c r="WXM332" s="80"/>
      <c r="WXN332" s="80"/>
      <c r="WXO332" s="80"/>
      <c r="WXP332" s="80"/>
      <c r="WXQ332" s="80"/>
      <c r="WXR332" s="80"/>
      <c r="WXS332" s="80"/>
      <c r="WXT332" s="80"/>
      <c r="WXU332" s="80"/>
      <c r="WXV332" s="80"/>
      <c r="WXW332" s="80"/>
      <c r="WXX332" s="80"/>
      <c r="WXY332" s="80"/>
      <c r="WXZ332" s="80"/>
      <c r="WYA332" s="80"/>
      <c r="WYB332" s="80"/>
      <c r="WYC332" s="80"/>
      <c r="WYD332" s="80"/>
      <c r="WYE332" s="80"/>
      <c r="WYF332" s="80"/>
      <c r="WYG332" s="80"/>
      <c r="WYH332" s="80"/>
      <c r="WYI332" s="80"/>
      <c r="WYJ332" s="80"/>
      <c r="WYK332" s="80"/>
      <c r="WYL332" s="80"/>
      <c r="WYM332" s="80"/>
      <c r="WYN332" s="80"/>
      <c r="WYO332" s="80"/>
      <c r="WYP332" s="80"/>
      <c r="WYQ332" s="80"/>
      <c r="WYR332" s="80"/>
      <c r="WYS332" s="80"/>
      <c r="WYT332" s="80"/>
      <c r="WYU332" s="80"/>
      <c r="WYV332" s="80"/>
      <c r="WYW332" s="80"/>
      <c r="WYX332" s="80"/>
      <c r="WYY332" s="80"/>
      <c r="WYZ332" s="80"/>
      <c r="WZA332" s="80"/>
      <c r="WZB332" s="80"/>
      <c r="WZC332" s="80"/>
      <c r="WZD332" s="80"/>
      <c r="WZE332" s="80"/>
      <c r="WZF332" s="80"/>
      <c r="WZG332" s="80"/>
      <c r="WZH332" s="80"/>
      <c r="WZI332" s="80"/>
      <c r="WZJ332" s="80"/>
      <c r="WZK332" s="80"/>
      <c r="WZL332" s="80"/>
      <c r="WZM332" s="80"/>
      <c r="WZN332" s="80"/>
      <c r="WZO332" s="80"/>
      <c r="WZP332" s="80"/>
      <c r="WZQ332" s="80"/>
      <c r="WZR332" s="80"/>
      <c r="WZS332" s="80"/>
      <c r="WZT332" s="80"/>
      <c r="WZU332" s="80"/>
      <c r="WZV332" s="80"/>
      <c r="WZW332" s="80"/>
      <c r="WZX332" s="80"/>
      <c r="WZY332" s="80"/>
      <c r="WZZ332" s="80"/>
      <c r="XAA332" s="80"/>
      <c r="XAB332" s="80"/>
      <c r="XAC332" s="80"/>
      <c r="XAD332" s="80"/>
      <c r="XAE332" s="80"/>
      <c r="XAF332" s="80"/>
      <c r="XAG332" s="80"/>
      <c r="XAH332" s="80"/>
      <c r="XAI332" s="80"/>
      <c r="XAJ332" s="80"/>
      <c r="XAK332" s="80"/>
      <c r="XAL332" s="80"/>
      <c r="XAM332" s="80"/>
      <c r="XAN332" s="80"/>
      <c r="XAO332" s="80"/>
      <c r="XAP332" s="80"/>
      <c r="XAQ332" s="80"/>
      <c r="XAR332" s="80"/>
      <c r="XAS332" s="80"/>
      <c r="XAT332" s="80"/>
      <c r="XAU332" s="80"/>
      <c r="XAV332" s="80"/>
      <c r="XAW332" s="80"/>
      <c r="XAX332" s="80"/>
      <c r="XAY332" s="80"/>
      <c r="XAZ332" s="80"/>
      <c r="XBA332" s="80"/>
      <c r="XBB332" s="80"/>
      <c r="XBC332" s="80"/>
      <c r="XBD332" s="80"/>
      <c r="XBE332" s="80"/>
      <c r="XBF332" s="80"/>
      <c r="XBG332" s="80"/>
      <c r="XBH332" s="80"/>
      <c r="XBI332" s="80"/>
      <c r="XBJ332" s="80"/>
      <c r="XBK332" s="80"/>
      <c r="XBL332" s="80"/>
      <c r="XBM332" s="80"/>
      <c r="XBN332" s="80"/>
      <c r="XBO332" s="80"/>
      <c r="XBP332" s="80"/>
      <c r="XBQ332" s="80"/>
      <c r="XBR332" s="80"/>
      <c r="XBS332" s="80"/>
      <c r="XBT332" s="80"/>
      <c r="XBU332" s="80"/>
      <c r="XBV332" s="80"/>
      <c r="XBW332" s="80"/>
      <c r="XBX332" s="80"/>
      <c r="XBY332" s="80"/>
      <c r="XBZ332" s="80"/>
      <c r="XCA332" s="80"/>
      <c r="XCB332" s="80"/>
      <c r="XCC332" s="80"/>
      <c r="XCD332" s="80"/>
      <c r="XCE332" s="80"/>
      <c r="XCF332" s="80"/>
      <c r="XCG332" s="80"/>
      <c r="XCH332" s="80"/>
      <c r="XCI332" s="80"/>
      <c r="XCJ332" s="80"/>
      <c r="XCK332" s="80"/>
      <c r="XCL332" s="80"/>
      <c r="XCM332" s="80"/>
      <c r="XCN332" s="80"/>
      <c r="XCO332" s="80"/>
      <c r="XCP332" s="80"/>
      <c r="XCQ332" s="80"/>
      <c r="XCR332" s="80"/>
      <c r="XCS332" s="80"/>
      <c r="XCT332" s="80"/>
      <c r="XCU332" s="80"/>
      <c r="XCV332" s="80"/>
      <c r="XCW332" s="80"/>
      <c r="XCX332" s="80"/>
      <c r="XCY332" s="80"/>
      <c r="XCZ332" s="80"/>
      <c r="XDA332" s="80"/>
      <c r="XDB332" s="80"/>
      <c r="XDC332" s="80"/>
      <c r="XDD332" s="80"/>
      <c r="XDE332" s="80"/>
      <c r="XDF332" s="80"/>
      <c r="XDG332" s="80"/>
      <c r="XDH332" s="80"/>
      <c r="XDI332" s="80"/>
      <c r="XDJ332" s="80"/>
      <c r="XDK332" s="80"/>
      <c r="XDL332" s="80"/>
      <c r="XDM332" s="80"/>
      <c r="XDN332" s="80"/>
      <c r="XDO332" s="80"/>
      <c r="XDP332" s="80"/>
      <c r="XDQ332" s="80"/>
      <c r="XDR332" s="80"/>
      <c r="XDS332" s="80"/>
      <c r="XDT332" s="80"/>
      <c r="XDU332" s="80"/>
      <c r="XDV332" s="80"/>
      <c r="XDW332" s="80"/>
      <c r="XDX332" s="80"/>
      <c r="XDY332" s="80"/>
      <c r="XDZ332" s="80"/>
      <c r="XEA332" s="80"/>
      <c r="XEB332" s="80"/>
      <c r="XEC332" s="80"/>
      <c r="XED332" s="80"/>
      <c r="XEE332" s="80"/>
      <c r="XEF332" s="80"/>
      <c r="XEG332" s="80"/>
      <c r="XEH332" s="80"/>
      <c r="XEI332" s="80"/>
      <c r="XEJ332" s="80"/>
      <c r="XEK332" s="80"/>
      <c r="XEL332" s="80"/>
      <c r="XEM332" s="80"/>
      <c r="XEN332" s="80"/>
      <c r="XEO332" s="80"/>
      <c r="XEP332" s="80"/>
      <c r="XEQ332" s="80"/>
      <c r="XER332" s="80"/>
      <c r="XES332" s="80"/>
      <c r="XET332" s="80"/>
      <c r="XEU332" s="80"/>
      <c r="XEV332" s="80"/>
      <c r="XEW332" s="80"/>
      <c r="XEX332" s="80"/>
      <c r="XEY332" s="80"/>
      <c r="XEZ332" s="80"/>
      <c r="XFA332" s="80"/>
      <c r="XFB332" s="80"/>
      <c r="XFC332" s="80"/>
      <c r="XFD332" s="80"/>
    </row>
  </sheetData>
  <mergeCells count="8243">
    <mergeCell ref="A303:D303"/>
    <mergeCell ref="K17:O18"/>
    <mergeCell ref="P17:P20"/>
    <mergeCell ref="Q17:Q20"/>
    <mergeCell ref="D18:D20"/>
    <mergeCell ref="E18:E20"/>
    <mergeCell ref="F18:F20"/>
    <mergeCell ref="G18:G20"/>
    <mergeCell ref="K19:K20"/>
    <mergeCell ref="M19:M20"/>
    <mergeCell ref="N19:N20"/>
    <mergeCell ref="A1:H13"/>
    <mergeCell ref="A15:H15"/>
    <mergeCell ref="A17:A20"/>
    <mergeCell ref="B17:B20"/>
    <mergeCell ref="C17:C20"/>
    <mergeCell ref="D17:G17"/>
    <mergeCell ref="H17:H20"/>
    <mergeCell ref="B237:C237"/>
    <mergeCell ref="B238:C238"/>
    <mergeCell ref="A239:H239"/>
    <mergeCell ref="B241:C241"/>
    <mergeCell ref="B243:C243"/>
    <mergeCell ref="A244:H244"/>
    <mergeCell ref="B155:C155"/>
    <mergeCell ref="A156:H156"/>
    <mergeCell ref="B161:C161"/>
    <mergeCell ref="A162:H162"/>
    <mergeCell ref="B228:C228"/>
    <mergeCell ref="A229:H229"/>
    <mergeCell ref="O19:O20"/>
    <mergeCell ref="A22:H22"/>
    <mergeCell ref="B28:C28"/>
    <mergeCell ref="A29:H29"/>
    <mergeCell ref="B134:C134"/>
    <mergeCell ref="A135:H135"/>
    <mergeCell ref="L19:L20"/>
    <mergeCell ref="A298:H298"/>
    <mergeCell ref="I298:O298"/>
    <mergeCell ref="Q298:X298"/>
    <mergeCell ref="Y298:AF298"/>
    <mergeCell ref="AG298:AN298"/>
    <mergeCell ref="AO298:AV298"/>
    <mergeCell ref="B277:C277"/>
    <mergeCell ref="A278:H278"/>
    <mergeCell ref="B280:C280"/>
    <mergeCell ref="B281:C281"/>
    <mergeCell ref="A282:C282"/>
    <mergeCell ref="A297:H297"/>
    <mergeCell ref="B266:C266"/>
    <mergeCell ref="B267:C267"/>
    <mergeCell ref="A268:H268"/>
    <mergeCell ref="B270:C270"/>
    <mergeCell ref="A271:H271"/>
    <mergeCell ref="B276:C276"/>
    <mergeCell ref="EO298:EV298"/>
    <mergeCell ref="EW298:FD298"/>
    <mergeCell ref="FE298:FL298"/>
    <mergeCell ref="FM298:FT298"/>
    <mergeCell ref="FU298:GB298"/>
    <mergeCell ref="GC298:GJ298"/>
    <mergeCell ref="CS298:CZ298"/>
    <mergeCell ref="DA298:DH298"/>
    <mergeCell ref="DI298:DP298"/>
    <mergeCell ref="DQ298:DX298"/>
    <mergeCell ref="DY298:EF298"/>
    <mergeCell ref="EG298:EN298"/>
    <mergeCell ref="AW298:BD298"/>
    <mergeCell ref="BE298:BL298"/>
    <mergeCell ref="BM298:BT298"/>
    <mergeCell ref="BU298:CB298"/>
    <mergeCell ref="CC298:CJ298"/>
    <mergeCell ref="CK298:CR298"/>
    <mergeCell ref="KC298:KJ298"/>
    <mergeCell ref="KK298:KR298"/>
    <mergeCell ref="KS298:KZ298"/>
    <mergeCell ref="LA298:LH298"/>
    <mergeCell ref="LI298:LP298"/>
    <mergeCell ref="LQ298:LX298"/>
    <mergeCell ref="IG298:IN298"/>
    <mergeCell ref="IO298:IV298"/>
    <mergeCell ref="IW298:JD298"/>
    <mergeCell ref="JE298:JL298"/>
    <mergeCell ref="JM298:JT298"/>
    <mergeCell ref="JU298:KB298"/>
    <mergeCell ref="GK298:GR298"/>
    <mergeCell ref="GS298:GZ298"/>
    <mergeCell ref="HA298:HH298"/>
    <mergeCell ref="HI298:HP298"/>
    <mergeCell ref="HQ298:HX298"/>
    <mergeCell ref="HY298:IF298"/>
    <mergeCell ref="PQ298:PX298"/>
    <mergeCell ref="PY298:QF298"/>
    <mergeCell ref="QG298:QN298"/>
    <mergeCell ref="QO298:QV298"/>
    <mergeCell ref="QW298:RD298"/>
    <mergeCell ref="RE298:RL298"/>
    <mergeCell ref="NU298:OB298"/>
    <mergeCell ref="OC298:OJ298"/>
    <mergeCell ref="OK298:OR298"/>
    <mergeCell ref="OS298:OZ298"/>
    <mergeCell ref="PA298:PH298"/>
    <mergeCell ref="PI298:PP298"/>
    <mergeCell ref="LY298:MF298"/>
    <mergeCell ref="MG298:MN298"/>
    <mergeCell ref="MO298:MV298"/>
    <mergeCell ref="MW298:ND298"/>
    <mergeCell ref="NE298:NL298"/>
    <mergeCell ref="NM298:NT298"/>
    <mergeCell ref="VE298:VL298"/>
    <mergeCell ref="VM298:VT298"/>
    <mergeCell ref="VU298:WB298"/>
    <mergeCell ref="WC298:WJ298"/>
    <mergeCell ref="WK298:WR298"/>
    <mergeCell ref="WS298:WZ298"/>
    <mergeCell ref="TI298:TP298"/>
    <mergeCell ref="TQ298:TX298"/>
    <mergeCell ref="TY298:UF298"/>
    <mergeCell ref="UG298:UN298"/>
    <mergeCell ref="UO298:UV298"/>
    <mergeCell ref="UW298:VD298"/>
    <mergeCell ref="RM298:RT298"/>
    <mergeCell ref="RU298:SB298"/>
    <mergeCell ref="SC298:SJ298"/>
    <mergeCell ref="SK298:SR298"/>
    <mergeCell ref="SS298:SZ298"/>
    <mergeCell ref="TA298:TH298"/>
    <mergeCell ref="AAS298:AAZ298"/>
    <mergeCell ref="ABA298:ABH298"/>
    <mergeCell ref="ABI298:ABP298"/>
    <mergeCell ref="ABQ298:ABX298"/>
    <mergeCell ref="ABY298:ACF298"/>
    <mergeCell ref="ACG298:ACN298"/>
    <mergeCell ref="YW298:ZD298"/>
    <mergeCell ref="ZE298:ZL298"/>
    <mergeCell ref="ZM298:ZT298"/>
    <mergeCell ref="ZU298:AAB298"/>
    <mergeCell ref="AAC298:AAJ298"/>
    <mergeCell ref="AAK298:AAR298"/>
    <mergeCell ref="XA298:XH298"/>
    <mergeCell ref="XI298:XP298"/>
    <mergeCell ref="XQ298:XX298"/>
    <mergeCell ref="XY298:YF298"/>
    <mergeCell ref="YG298:YN298"/>
    <mergeCell ref="YO298:YV298"/>
    <mergeCell ref="AGG298:AGN298"/>
    <mergeCell ref="AGO298:AGV298"/>
    <mergeCell ref="AGW298:AHD298"/>
    <mergeCell ref="AHE298:AHL298"/>
    <mergeCell ref="AHM298:AHT298"/>
    <mergeCell ref="AHU298:AIB298"/>
    <mergeCell ref="AEK298:AER298"/>
    <mergeCell ref="AES298:AEZ298"/>
    <mergeCell ref="AFA298:AFH298"/>
    <mergeCell ref="AFI298:AFP298"/>
    <mergeCell ref="AFQ298:AFX298"/>
    <mergeCell ref="AFY298:AGF298"/>
    <mergeCell ref="ACO298:ACV298"/>
    <mergeCell ref="ACW298:ADD298"/>
    <mergeCell ref="ADE298:ADL298"/>
    <mergeCell ref="ADM298:ADT298"/>
    <mergeCell ref="ADU298:AEB298"/>
    <mergeCell ref="AEC298:AEJ298"/>
    <mergeCell ref="ALU298:AMB298"/>
    <mergeCell ref="AMC298:AMJ298"/>
    <mergeCell ref="AMK298:AMR298"/>
    <mergeCell ref="AMS298:AMZ298"/>
    <mergeCell ref="ANA298:ANH298"/>
    <mergeCell ref="ANI298:ANP298"/>
    <mergeCell ref="AJY298:AKF298"/>
    <mergeCell ref="AKG298:AKN298"/>
    <mergeCell ref="AKO298:AKV298"/>
    <mergeCell ref="AKW298:ALD298"/>
    <mergeCell ref="ALE298:ALL298"/>
    <mergeCell ref="ALM298:ALT298"/>
    <mergeCell ref="AIC298:AIJ298"/>
    <mergeCell ref="AIK298:AIR298"/>
    <mergeCell ref="AIS298:AIZ298"/>
    <mergeCell ref="AJA298:AJH298"/>
    <mergeCell ref="AJI298:AJP298"/>
    <mergeCell ref="AJQ298:AJX298"/>
    <mergeCell ref="ARI298:ARP298"/>
    <mergeCell ref="ARQ298:ARX298"/>
    <mergeCell ref="ARY298:ASF298"/>
    <mergeCell ref="ASG298:ASN298"/>
    <mergeCell ref="ASO298:ASV298"/>
    <mergeCell ref="ASW298:ATD298"/>
    <mergeCell ref="APM298:APT298"/>
    <mergeCell ref="APU298:AQB298"/>
    <mergeCell ref="AQC298:AQJ298"/>
    <mergeCell ref="AQK298:AQR298"/>
    <mergeCell ref="AQS298:AQZ298"/>
    <mergeCell ref="ARA298:ARH298"/>
    <mergeCell ref="ANQ298:ANX298"/>
    <mergeCell ref="ANY298:AOF298"/>
    <mergeCell ref="AOG298:AON298"/>
    <mergeCell ref="AOO298:AOV298"/>
    <mergeCell ref="AOW298:APD298"/>
    <mergeCell ref="APE298:APL298"/>
    <mergeCell ref="AWW298:AXD298"/>
    <mergeCell ref="AXE298:AXL298"/>
    <mergeCell ref="AXM298:AXT298"/>
    <mergeCell ref="AXU298:AYB298"/>
    <mergeCell ref="AYC298:AYJ298"/>
    <mergeCell ref="AYK298:AYR298"/>
    <mergeCell ref="AVA298:AVH298"/>
    <mergeCell ref="AVI298:AVP298"/>
    <mergeCell ref="AVQ298:AVX298"/>
    <mergeCell ref="AVY298:AWF298"/>
    <mergeCell ref="AWG298:AWN298"/>
    <mergeCell ref="AWO298:AWV298"/>
    <mergeCell ref="ATE298:ATL298"/>
    <mergeCell ref="ATM298:ATT298"/>
    <mergeCell ref="ATU298:AUB298"/>
    <mergeCell ref="AUC298:AUJ298"/>
    <mergeCell ref="AUK298:AUR298"/>
    <mergeCell ref="AUS298:AUZ298"/>
    <mergeCell ref="BCK298:BCR298"/>
    <mergeCell ref="BCS298:BCZ298"/>
    <mergeCell ref="BDA298:BDH298"/>
    <mergeCell ref="BDI298:BDP298"/>
    <mergeCell ref="BDQ298:BDX298"/>
    <mergeCell ref="BDY298:BEF298"/>
    <mergeCell ref="BAO298:BAV298"/>
    <mergeCell ref="BAW298:BBD298"/>
    <mergeCell ref="BBE298:BBL298"/>
    <mergeCell ref="BBM298:BBT298"/>
    <mergeCell ref="BBU298:BCB298"/>
    <mergeCell ref="BCC298:BCJ298"/>
    <mergeCell ref="AYS298:AYZ298"/>
    <mergeCell ref="AZA298:AZH298"/>
    <mergeCell ref="AZI298:AZP298"/>
    <mergeCell ref="AZQ298:AZX298"/>
    <mergeCell ref="AZY298:BAF298"/>
    <mergeCell ref="BAG298:BAN298"/>
    <mergeCell ref="BHY298:BIF298"/>
    <mergeCell ref="BIG298:BIN298"/>
    <mergeCell ref="BIO298:BIV298"/>
    <mergeCell ref="BIW298:BJD298"/>
    <mergeCell ref="BJE298:BJL298"/>
    <mergeCell ref="BJM298:BJT298"/>
    <mergeCell ref="BGC298:BGJ298"/>
    <mergeCell ref="BGK298:BGR298"/>
    <mergeCell ref="BGS298:BGZ298"/>
    <mergeCell ref="BHA298:BHH298"/>
    <mergeCell ref="BHI298:BHP298"/>
    <mergeCell ref="BHQ298:BHX298"/>
    <mergeCell ref="BEG298:BEN298"/>
    <mergeCell ref="BEO298:BEV298"/>
    <mergeCell ref="BEW298:BFD298"/>
    <mergeCell ref="BFE298:BFL298"/>
    <mergeCell ref="BFM298:BFT298"/>
    <mergeCell ref="BFU298:BGB298"/>
    <mergeCell ref="BNM298:BNT298"/>
    <mergeCell ref="BNU298:BOB298"/>
    <mergeCell ref="BOC298:BOJ298"/>
    <mergeCell ref="BOK298:BOR298"/>
    <mergeCell ref="BOS298:BOZ298"/>
    <mergeCell ref="BPA298:BPH298"/>
    <mergeCell ref="BLQ298:BLX298"/>
    <mergeCell ref="BLY298:BMF298"/>
    <mergeCell ref="BMG298:BMN298"/>
    <mergeCell ref="BMO298:BMV298"/>
    <mergeCell ref="BMW298:BND298"/>
    <mergeCell ref="BNE298:BNL298"/>
    <mergeCell ref="BJU298:BKB298"/>
    <mergeCell ref="BKC298:BKJ298"/>
    <mergeCell ref="BKK298:BKR298"/>
    <mergeCell ref="BKS298:BKZ298"/>
    <mergeCell ref="BLA298:BLH298"/>
    <mergeCell ref="BLI298:BLP298"/>
    <mergeCell ref="BTA298:BTH298"/>
    <mergeCell ref="BTI298:BTP298"/>
    <mergeCell ref="BTQ298:BTX298"/>
    <mergeCell ref="BTY298:BUF298"/>
    <mergeCell ref="BUG298:BUN298"/>
    <mergeCell ref="BUO298:BUV298"/>
    <mergeCell ref="BRE298:BRL298"/>
    <mergeCell ref="BRM298:BRT298"/>
    <mergeCell ref="BRU298:BSB298"/>
    <mergeCell ref="BSC298:BSJ298"/>
    <mergeCell ref="BSK298:BSR298"/>
    <mergeCell ref="BSS298:BSZ298"/>
    <mergeCell ref="BPI298:BPP298"/>
    <mergeCell ref="BPQ298:BPX298"/>
    <mergeCell ref="BPY298:BQF298"/>
    <mergeCell ref="BQG298:BQN298"/>
    <mergeCell ref="BQO298:BQV298"/>
    <mergeCell ref="BQW298:BRD298"/>
    <mergeCell ref="BYO298:BYV298"/>
    <mergeCell ref="BYW298:BZD298"/>
    <mergeCell ref="BZE298:BZL298"/>
    <mergeCell ref="BZM298:BZT298"/>
    <mergeCell ref="BZU298:CAB298"/>
    <mergeCell ref="CAC298:CAJ298"/>
    <mergeCell ref="BWS298:BWZ298"/>
    <mergeCell ref="BXA298:BXH298"/>
    <mergeCell ref="BXI298:BXP298"/>
    <mergeCell ref="BXQ298:BXX298"/>
    <mergeCell ref="BXY298:BYF298"/>
    <mergeCell ref="BYG298:BYN298"/>
    <mergeCell ref="BUW298:BVD298"/>
    <mergeCell ref="BVE298:BVL298"/>
    <mergeCell ref="BVM298:BVT298"/>
    <mergeCell ref="BVU298:BWB298"/>
    <mergeCell ref="BWC298:BWJ298"/>
    <mergeCell ref="BWK298:BWR298"/>
    <mergeCell ref="CEC298:CEJ298"/>
    <mergeCell ref="CEK298:CER298"/>
    <mergeCell ref="CES298:CEZ298"/>
    <mergeCell ref="CFA298:CFH298"/>
    <mergeCell ref="CFI298:CFP298"/>
    <mergeCell ref="CFQ298:CFX298"/>
    <mergeCell ref="CCG298:CCN298"/>
    <mergeCell ref="CCO298:CCV298"/>
    <mergeCell ref="CCW298:CDD298"/>
    <mergeCell ref="CDE298:CDL298"/>
    <mergeCell ref="CDM298:CDT298"/>
    <mergeCell ref="CDU298:CEB298"/>
    <mergeCell ref="CAK298:CAR298"/>
    <mergeCell ref="CAS298:CAZ298"/>
    <mergeCell ref="CBA298:CBH298"/>
    <mergeCell ref="CBI298:CBP298"/>
    <mergeCell ref="CBQ298:CBX298"/>
    <mergeCell ref="CBY298:CCF298"/>
    <mergeCell ref="CJQ298:CJX298"/>
    <mergeCell ref="CJY298:CKF298"/>
    <mergeCell ref="CKG298:CKN298"/>
    <mergeCell ref="CKO298:CKV298"/>
    <mergeCell ref="CKW298:CLD298"/>
    <mergeCell ref="CLE298:CLL298"/>
    <mergeCell ref="CHU298:CIB298"/>
    <mergeCell ref="CIC298:CIJ298"/>
    <mergeCell ref="CIK298:CIR298"/>
    <mergeCell ref="CIS298:CIZ298"/>
    <mergeCell ref="CJA298:CJH298"/>
    <mergeCell ref="CJI298:CJP298"/>
    <mergeCell ref="CFY298:CGF298"/>
    <mergeCell ref="CGG298:CGN298"/>
    <mergeCell ref="CGO298:CGV298"/>
    <mergeCell ref="CGW298:CHD298"/>
    <mergeCell ref="CHE298:CHL298"/>
    <mergeCell ref="CHM298:CHT298"/>
    <mergeCell ref="CPE298:CPL298"/>
    <mergeCell ref="CPM298:CPT298"/>
    <mergeCell ref="CPU298:CQB298"/>
    <mergeCell ref="CQC298:CQJ298"/>
    <mergeCell ref="CQK298:CQR298"/>
    <mergeCell ref="CQS298:CQZ298"/>
    <mergeCell ref="CNI298:CNP298"/>
    <mergeCell ref="CNQ298:CNX298"/>
    <mergeCell ref="CNY298:COF298"/>
    <mergeCell ref="COG298:CON298"/>
    <mergeCell ref="COO298:COV298"/>
    <mergeCell ref="COW298:CPD298"/>
    <mergeCell ref="CLM298:CLT298"/>
    <mergeCell ref="CLU298:CMB298"/>
    <mergeCell ref="CMC298:CMJ298"/>
    <mergeCell ref="CMK298:CMR298"/>
    <mergeCell ref="CMS298:CMZ298"/>
    <mergeCell ref="CNA298:CNH298"/>
    <mergeCell ref="CUS298:CUZ298"/>
    <mergeCell ref="CVA298:CVH298"/>
    <mergeCell ref="CVI298:CVP298"/>
    <mergeCell ref="CVQ298:CVX298"/>
    <mergeCell ref="CVY298:CWF298"/>
    <mergeCell ref="CWG298:CWN298"/>
    <mergeCell ref="CSW298:CTD298"/>
    <mergeCell ref="CTE298:CTL298"/>
    <mergeCell ref="CTM298:CTT298"/>
    <mergeCell ref="CTU298:CUB298"/>
    <mergeCell ref="CUC298:CUJ298"/>
    <mergeCell ref="CUK298:CUR298"/>
    <mergeCell ref="CRA298:CRH298"/>
    <mergeCell ref="CRI298:CRP298"/>
    <mergeCell ref="CRQ298:CRX298"/>
    <mergeCell ref="CRY298:CSF298"/>
    <mergeCell ref="CSG298:CSN298"/>
    <mergeCell ref="CSO298:CSV298"/>
    <mergeCell ref="DAG298:DAN298"/>
    <mergeCell ref="DAO298:DAV298"/>
    <mergeCell ref="DAW298:DBD298"/>
    <mergeCell ref="DBE298:DBL298"/>
    <mergeCell ref="DBM298:DBT298"/>
    <mergeCell ref="DBU298:DCB298"/>
    <mergeCell ref="CYK298:CYR298"/>
    <mergeCell ref="CYS298:CYZ298"/>
    <mergeCell ref="CZA298:CZH298"/>
    <mergeCell ref="CZI298:CZP298"/>
    <mergeCell ref="CZQ298:CZX298"/>
    <mergeCell ref="CZY298:DAF298"/>
    <mergeCell ref="CWO298:CWV298"/>
    <mergeCell ref="CWW298:CXD298"/>
    <mergeCell ref="CXE298:CXL298"/>
    <mergeCell ref="CXM298:CXT298"/>
    <mergeCell ref="CXU298:CYB298"/>
    <mergeCell ref="CYC298:CYJ298"/>
    <mergeCell ref="DFU298:DGB298"/>
    <mergeCell ref="DGC298:DGJ298"/>
    <mergeCell ref="DGK298:DGR298"/>
    <mergeCell ref="DGS298:DGZ298"/>
    <mergeCell ref="DHA298:DHH298"/>
    <mergeCell ref="DHI298:DHP298"/>
    <mergeCell ref="DDY298:DEF298"/>
    <mergeCell ref="DEG298:DEN298"/>
    <mergeCell ref="DEO298:DEV298"/>
    <mergeCell ref="DEW298:DFD298"/>
    <mergeCell ref="DFE298:DFL298"/>
    <mergeCell ref="DFM298:DFT298"/>
    <mergeCell ref="DCC298:DCJ298"/>
    <mergeCell ref="DCK298:DCR298"/>
    <mergeCell ref="DCS298:DCZ298"/>
    <mergeCell ref="DDA298:DDH298"/>
    <mergeCell ref="DDI298:DDP298"/>
    <mergeCell ref="DDQ298:DDX298"/>
    <mergeCell ref="DLI298:DLP298"/>
    <mergeCell ref="DLQ298:DLX298"/>
    <mergeCell ref="DLY298:DMF298"/>
    <mergeCell ref="DMG298:DMN298"/>
    <mergeCell ref="DMO298:DMV298"/>
    <mergeCell ref="DMW298:DND298"/>
    <mergeCell ref="DJM298:DJT298"/>
    <mergeCell ref="DJU298:DKB298"/>
    <mergeCell ref="DKC298:DKJ298"/>
    <mergeCell ref="DKK298:DKR298"/>
    <mergeCell ref="DKS298:DKZ298"/>
    <mergeCell ref="DLA298:DLH298"/>
    <mergeCell ref="DHQ298:DHX298"/>
    <mergeCell ref="DHY298:DIF298"/>
    <mergeCell ref="DIG298:DIN298"/>
    <mergeCell ref="DIO298:DIV298"/>
    <mergeCell ref="DIW298:DJD298"/>
    <mergeCell ref="DJE298:DJL298"/>
    <mergeCell ref="DQW298:DRD298"/>
    <mergeCell ref="DRE298:DRL298"/>
    <mergeCell ref="DRM298:DRT298"/>
    <mergeCell ref="DRU298:DSB298"/>
    <mergeCell ref="DSC298:DSJ298"/>
    <mergeCell ref="DSK298:DSR298"/>
    <mergeCell ref="DPA298:DPH298"/>
    <mergeCell ref="DPI298:DPP298"/>
    <mergeCell ref="DPQ298:DPX298"/>
    <mergeCell ref="DPY298:DQF298"/>
    <mergeCell ref="DQG298:DQN298"/>
    <mergeCell ref="DQO298:DQV298"/>
    <mergeCell ref="DNE298:DNL298"/>
    <mergeCell ref="DNM298:DNT298"/>
    <mergeCell ref="DNU298:DOB298"/>
    <mergeCell ref="DOC298:DOJ298"/>
    <mergeCell ref="DOK298:DOR298"/>
    <mergeCell ref="DOS298:DOZ298"/>
    <mergeCell ref="DWK298:DWR298"/>
    <mergeCell ref="DWS298:DWZ298"/>
    <mergeCell ref="DXA298:DXH298"/>
    <mergeCell ref="DXI298:DXP298"/>
    <mergeCell ref="DXQ298:DXX298"/>
    <mergeCell ref="DXY298:DYF298"/>
    <mergeCell ref="DUO298:DUV298"/>
    <mergeCell ref="DUW298:DVD298"/>
    <mergeCell ref="DVE298:DVL298"/>
    <mergeCell ref="DVM298:DVT298"/>
    <mergeCell ref="DVU298:DWB298"/>
    <mergeCell ref="DWC298:DWJ298"/>
    <mergeCell ref="DSS298:DSZ298"/>
    <mergeCell ref="DTA298:DTH298"/>
    <mergeCell ref="DTI298:DTP298"/>
    <mergeCell ref="DTQ298:DTX298"/>
    <mergeCell ref="DTY298:DUF298"/>
    <mergeCell ref="DUG298:DUN298"/>
    <mergeCell ref="EBY298:ECF298"/>
    <mergeCell ref="ECG298:ECN298"/>
    <mergeCell ref="ECO298:ECV298"/>
    <mergeCell ref="ECW298:EDD298"/>
    <mergeCell ref="EDE298:EDL298"/>
    <mergeCell ref="EDM298:EDT298"/>
    <mergeCell ref="EAC298:EAJ298"/>
    <mergeCell ref="EAK298:EAR298"/>
    <mergeCell ref="EAS298:EAZ298"/>
    <mergeCell ref="EBA298:EBH298"/>
    <mergeCell ref="EBI298:EBP298"/>
    <mergeCell ref="EBQ298:EBX298"/>
    <mergeCell ref="DYG298:DYN298"/>
    <mergeCell ref="DYO298:DYV298"/>
    <mergeCell ref="DYW298:DZD298"/>
    <mergeCell ref="DZE298:DZL298"/>
    <mergeCell ref="DZM298:DZT298"/>
    <mergeCell ref="DZU298:EAB298"/>
    <mergeCell ref="EHM298:EHT298"/>
    <mergeCell ref="EHU298:EIB298"/>
    <mergeCell ref="EIC298:EIJ298"/>
    <mergeCell ref="EIK298:EIR298"/>
    <mergeCell ref="EIS298:EIZ298"/>
    <mergeCell ref="EJA298:EJH298"/>
    <mergeCell ref="EFQ298:EFX298"/>
    <mergeCell ref="EFY298:EGF298"/>
    <mergeCell ref="EGG298:EGN298"/>
    <mergeCell ref="EGO298:EGV298"/>
    <mergeCell ref="EGW298:EHD298"/>
    <mergeCell ref="EHE298:EHL298"/>
    <mergeCell ref="EDU298:EEB298"/>
    <mergeCell ref="EEC298:EEJ298"/>
    <mergeCell ref="EEK298:EER298"/>
    <mergeCell ref="EES298:EEZ298"/>
    <mergeCell ref="EFA298:EFH298"/>
    <mergeCell ref="EFI298:EFP298"/>
    <mergeCell ref="ENA298:ENH298"/>
    <mergeCell ref="ENI298:ENP298"/>
    <mergeCell ref="ENQ298:ENX298"/>
    <mergeCell ref="ENY298:EOF298"/>
    <mergeCell ref="EOG298:EON298"/>
    <mergeCell ref="EOO298:EOV298"/>
    <mergeCell ref="ELE298:ELL298"/>
    <mergeCell ref="ELM298:ELT298"/>
    <mergeCell ref="ELU298:EMB298"/>
    <mergeCell ref="EMC298:EMJ298"/>
    <mergeCell ref="EMK298:EMR298"/>
    <mergeCell ref="EMS298:EMZ298"/>
    <mergeCell ref="EJI298:EJP298"/>
    <mergeCell ref="EJQ298:EJX298"/>
    <mergeCell ref="EJY298:EKF298"/>
    <mergeCell ref="EKG298:EKN298"/>
    <mergeCell ref="EKO298:EKV298"/>
    <mergeCell ref="EKW298:ELD298"/>
    <mergeCell ref="ESO298:ESV298"/>
    <mergeCell ref="ESW298:ETD298"/>
    <mergeCell ref="ETE298:ETL298"/>
    <mergeCell ref="ETM298:ETT298"/>
    <mergeCell ref="ETU298:EUB298"/>
    <mergeCell ref="EUC298:EUJ298"/>
    <mergeCell ref="EQS298:EQZ298"/>
    <mergeCell ref="ERA298:ERH298"/>
    <mergeCell ref="ERI298:ERP298"/>
    <mergeCell ref="ERQ298:ERX298"/>
    <mergeCell ref="ERY298:ESF298"/>
    <mergeCell ref="ESG298:ESN298"/>
    <mergeCell ref="EOW298:EPD298"/>
    <mergeCell ref="EPE298:EPL298"/>
    <mergeCell ref="EPM298:EPT298"/>
    <mergeCell ref="EPU298:EQB298"/>
    <mergeCell ref="EQC298:EQJ298"/>
    <mergeCell ref="EQK298:EQR298"/>
    <mergeCell ref="EYC298:EYJ298"/>
    <mergeCell ref="EYK298:EYR298"/>
    <mergeCell ref="EYS298:EYZ298"/>
    <mergeCell ref="EZA298:EZH298"/>
    <mergeCell ref="EZI298:EZP298"/>
    <mergeCell ref="EZQ298:EZX298"/>
    <mergeCell ref="EWG298:EWN298"/>
    <mergeCell ref="EWO298:EWV298"/>
    <mergeCell ref="EWW298:EXD298"/>
    <mergeCell ref="EXE298:EXL298"/>
    <mergeCell ref="EXM298:EXT298"/>
    <mergeCell ref="EXU298:EYB298"/>
    <mergeCell ref="EUK298:EUR298"/>
    <mergeCell ref="EUS298:EUZ298"/>
    <mergeCell ref="EVA298:EVH298"/>
    <mergeCell ref="EVI298:EVP298"/>
    <mergeCell ref="EVQ298:EVX298"/>
    <mergeCell ref="EVY298:EWF298"/>
    <mergeCell ref="FDQ298:FDX298"/>
    <mergeCell ref="FDY298:FEF298"/>
    <mergeCell ref="FEG298:FEN298"/>
    <mergeCell ref="FEO298:FEV298"/>
    <mergeCell ref="FEW298:FFD298"/>
    <mergeCell ref="FFE298:FFL298"/>
    <mergeCell ref="FBU298:FCB298"/>
    <mergeCell ref="FCC298:FCJ298"/>
    <mergeCell ref="FCK298:FCR298"/>
    <mergeCell ref="FCS298:FCZ298"/>
    <mergeCell ref="FDA298:FDH298"/>
    <mergeCell ref="FDI298:FDP298"/>
    <mergeCell ref="EZY298:FAF298"/>
    <mergeCell ref="FAG298:FAN298"/>
    <mergeCell ref="FAO298:FAV298"/>
    <mergeCell ref="FAW298:FBD298"/>
    <mergeCell ref="FBE298:FBL298"/>
    <mergeCell ref="FBM298:FBT298"/>
    <mergeCell ref="FJE298:FJL298"/>
    <mergeCell ref="FJM298:FJT298"/>
    <mergeCell ref="FJU298:FKB298"/>
    <mergeCell ref="FKC298:FKJ298"/>
    <mergeCell ref="FKK298:FKR298"/>
    <mergeCell ref="FKS298:FKZ298"/>
    <mergeCell ref="FHI298:FHP298"/>
    <mergeCell ref="FHQ298:FHX298"/>
    <mergeCell ref="FHY298:FIF298"/>
    <mergeCell ref="FIG298:FIN298"/>
    <mergeCell ref="FIO298:FIV298"/>
    <mergeCell ref="FIW298:FJD298"/>
    <mergeCell ref="FFM298:FFT298"/>
    <mergeCell ref="FFU298:FGB298"/>
    <mergeCell ref="FGC298:FGJ298"/>
    <mergeCell ref="FGK298:FGR298"/>
    <mergeCell ref="FGS298:FGZ298"/>
    <mergeCell ref="FHA298:FHH298"/>
    <mergeCell ref="FOS298:FOZ298"/>
    <mergeCell ref="FPA298:FPH298"/>
    <mergeCell ref="FPI298:FPP298"/>
    <mergeCell ref="FPQ298:FPX298"/>
    <mergeCell ref="FPY298:FQF298"/>
    <mergeCell ref="FQG298:FQN298"/>
    <mergeCell ref="FMW298:FND298"/>
    <mergeCell ref="FNE298:FNL298"/>
    <mergeCell ref="FNM298:FNT298"/>
    <mergeCell ref="FNU298:FOB298"/>
    <mergeCell ref="FOC298:FOJ298"/>
    <mergeCell ref="FOK298:FOR298"/>
    <mergeCell ref="FLA298:FLH298"/>
    <mergeCell ref="FLI298:FLP298"/>
    <mergeCell ref="FLQ298:FLX298"/>
    <mergeCell ref="FLY298:FMF298"/>
    <mergeCell ref="FMG298:FMN298"/>
    <mergeCell ref="FMO298:FMV298"/>
    <mergeCell ref="FUG298:FUN298"/>
    <mergeCell ref="FUO298:FUV298"/>
    <mergeCell ref="FUW298:FVD298"/>
    <mergeCell ref="FVE298:FVL298"/>
    <mergeCell ref="FVM298:FVT298"/>
    <mergeCell ref="FVU298:FWB298"/>
    <mergeCell ref="FSK298:FSR298"/>
    <mergeCell ref="FSS298:FSZ298"/>
    <mergeCell ref="FTA298:FTH298"/>
    <mergeCell ref="FTI298:FTP298"/>
    <mergeCell ref="FTQ298:FTX298"/>
    <mergeCell ref="FTY298:FUF298"/>
    <mergeCell ref="FQO298:FQV298"/>
    <mergeCell ref="FQW298:FRD298"/>
    <mergeCell ref="FRE298:FRL298"/>
    <mergeCell ref="FRM298:FRT298"/>
    <mergeCell ref="FRU298:FSB298"/>
    <mergeCell ref="FSC298:FSJ298"/>
    <mergeCell ref="FZU298:GAB298"/>
    <mergeCell ref="GAC298:GAJ298"/>
    <mergeCell ref="GAK298:GAR298"/>
    <mergeCell ref="GAS298:GAZ298"/>
    <mergeCell ref="GBA298:GBH298"/>
    <mergeCell ref="GBI298:GBP298"/>
    <mergeCell ref="FXY298:FYF298"/>
    <mergeCell ref="FYG298:FYN298"/>
    <mergeCell ref="FYO298:FYV298"/>
    <mergeCell ref="FYW298:FZD298"/>
    <mergeCell ref="FZE298:FZL298"/>
    <mergeCell ref="FZM298:FZT298"/>
    <mergeCell ref="FWC298:FWJ298"/>
    <mergeCell ref="FWK298:FWR298"/>
    <mergeCell ref="FWS298:FWZ298"/>
    <mergeCell ref="FXA298:FXH298"/>
    <mergeCell ref="FXI298:FXP298"/>
    <mergeCell ref="FXQ298:FXX298"/>
    <mergeCell ref="GFI298:GFP298"/>
    <mergeCell ref="GFQ298:GFX298"/>
    <mergeCell ref="GFY298:GGF298"/>
    <mergeCell ref="GGG298:GGN298"/>
    <mergeCell ref="GGO298:GGV298"/>
    <mergeCell ref="GGW298:GHD298"/>
    <mergeCell ref="GDM298:GDT298"/>
    <mergeCell ref="GDU298:GEB298"/>
    <mergeCell ref="GEC298:GEJ298"/>
    <mergeCell ref="GEK298:GER298"/>
    <mergeCell ref="GES298:GEZ298"/>
    <mergeCell ref="GFA298:GFH298"/>
    <mergeCell ref="GBQ298:GBX298"/>
    <mergeCell ref="GBY298:GCF298"/>
    <mergeCell ref="GCG298:GCN298"/>
    <mergeCell ref="GCO298:GCV298"/>
    <mergeCell ref="GCW298:GDD298"/>
    <mergeCell ref="GDE298:GDL298"/>
    <mergeCell ref="GKW298:GLD298"/>
    <mergeCell ref="GLE298:GLL298"/>
    <mergeCell ref="GLM298:GLT298"/>
    <mergeCell ref="GLU298:GMB298"/>
    <mergeCell ref="GMC298:GMJ298"/>
    <mergeCell ref="GMK298:GMR298"/>
    <mergeCell ref="GJA298:GJH298"/>
    <mergeCell ref="GJI298:GJP298"/>
    <mergeCell ref="GJQ298:GJX298"/>
    <mergeCell ref="GJY298:GKF298"/>
    <mergeCell ref="GKG298:GKN298"/>
    <mergeCell ref="GKO298:GKV298"/>
    <mergeCell ref="GHE298:GHL298"/>
    <mergeCell ref="GHM298:GHT298"/>
    <mergeCell ref="GHU298:GIB298"/>
    <mergeCell ref="GIC298:GIJ298"/>
    <mergeCell ref="GIK298:GIR298"/>
    <mergeCell ref="GIS298:GIZ298"/>
    <mergeCell ref="GQK298:GQR298"/>
    <mergeCell ref="GQS298:GQZ298"/>
    <mergeCell ref="GRA298:GRH298"/>
    <mergeCell ref="GRI298:GRP298"/>
    <mergeCell ref="GRQ298:GRX298"/>
    <mergeCell ref="GRY298:GSF298"/>
    <mergeCell ref="GOO298:GOV298"/>
    <mergeCell ref="GOW298:GPD298"/>
    <mergeCell ref="GPE298:GPL298"/>
    <mergeCell ref="GPM298:GPT298"/>
    <mergeCell ref="GPU298:GQB298"/>
    <mergeCell ref="GQC298:GQJ298"/>
    <mergeCell ref="GMS298:GMZ298"/>
    <mergeCell ref="GNA298:GNH298"/>
    <mergeCell ref="GNI298:GNP298"/>
    <mergeCell ref="GNQ298:GNX298"/>
    <mergeCell ref="GNY298:GOF298"/>
    <mergeCell ref="GOG298:GON298"/>
    <mergeCell ref="GVY298:GWF298"/>
    <mergeCell ref="GWG298:GWN298"/>
    <mergeCell ref="GWO298:GWV298"/>
    <mergeCell ref="GWW298:GXD298"/>
    <mergeCell ref="GXE298:GXL298"/>
    <mergeCell ref="GXM298:GXT298"/>
    <mergeCell ref="GUC298:GUJ298"/>
    <mergeCell ref="GUK298:GUR298"/>
    <mergeCell ref="GUS298:GUZ298"/>
    <mergeCell ref="GVA298:GVH298"/>
    <mergeCell ref="GVI298:GVP298"/>
    <mergeCell ref="GVQ298:GVX298"/>
    <mergeCell ref="GSG298:GSN298"/>
    <mergeCell ref="GSO298:GSV298"/>
    <mergeCell ref="GSW298:GTD298"/>
    <mergeCell ref="GTE298:GTL298"/>
    <mergeCell ref="GTM298:GTT298"/>
    <mergeCell ref="GTU298:GUB298"/>
    <mergeCell ref="HBM298:HBT298"/>
    <mergeCell ref="HBU298:HCB298"/>
    <mergeCell ref="HCC298:HCJ298"/>
    <mergeCell ref="HCK298:HCR298"/>
    <mergeCell ref="HCS298:HCZ298"/>
    <mergeCell ref="HDA298:HDH298"/>
    <mergeCell ref="GZQ298:GZX298"/>
    <mergeCell ref="GZY298:HAF298"/>
    <mergeCell ref="HAG298:HAN298"/>
    <mergeCell ref="HAO298:HAV298"/>
    <mergeCell ref="HAW298:HBD298"/>
    <mergeCell ref="HBE298:HBL298"/>
    <mergeCell ref="GXU298:GYB298"/>
    <mergeCell ref="GYC298:GYJ298"/>
    <mergeCell ref="GYK298:GYR298"/>
    <mergeCell ref="GYS298:GYZ298"/>
    <mergeCell ref="GZA298:GZH298"/>
    <mergeCell ref="GZI298:GZP298"/>
    <mergeCell ref="HHA298:HHH298"/>
    <mergeCell ref="HHI298:HHP298"/>
    <mergeCell ref="HHQ298:HHX298"/>
    <mergeCell ref="HHY298:HIF298"/>
    <mergeCell ref="HIG298:HIN298"/>
    <mergeCell ref="HIO298:HIV298"/>
    <mergeCell ref="HFE298:HFL298"/>
    <mergeCell ref="HFM298:HFT298"/>
    <mergeCell ref="HFU298:HGB298"/>
    <mergeCell ref="HGC298:HGJ298"/>
    <mergeCell ref="HGK298:HGR298"/>
    <mergeCell ref="HGS298:HGZ298"/>
    <mergeCell ref="HDI298:HDP298"/>
    <mergeCell ref="HDQ298:HDX298"/>
    <mergeCell ref="HDY298:HEF298"/>
    <mergeCell ref="HEG298:HEN298"/>
    <mergeCell ref="HEO298:HEV298"/>
    <mergeCell ref="HEW298:HFD298"/>
    <mergeCell ref="HMO298:HMV298"/>
    <mergeCell ref="HMW298:HND298"/>
    <mergeCell ref="HNE298:HNL298"/>
    <mergeCell ref="HNM298:HNT298"/>
    <mergeCell ref="HNU298:HOB298"/>
    <mergeCell ref="HOC298:HOJ298"/>
    <mergeCell ref="HKS298:HKZ298"/>
    <mergeCell ref="HLA298:HLH298"/>
    <mergeCell ref="HLI298:HLP298"/>
    <mergeCell ref="HLQ298:HLX298"/>
    <mergeCell ref="HLY298:HMF298"/>
    <mergeCell ref="HMG298:HMN298"/>
    <mergeCell ref="HIW298:HJD298"/>
    <mergeCell ref="HJE298:HJL298"/>
    <mergeCell ref="HJM298:HJT298"/>
    <mergeCell ref="HJU298:HKB298"/>
    <mergeCell ref="HKC298:HKJ298"/>
    <mergeCell ref="HKK298:HKR298"/>
    <mergeCell ref="HSC298:HSJ298"/>
    <mergeCell ref="HSK298:HSR298"/>
    <mergeCell ref="HSS298:HSZ298"/>
    <mergeCell ref="HTA298:HTH298"/>
    <mergeCell ref="HTI298:HTP298"/>
    <mergeCell ref="HTQ298:HTX298"/>
    <mergeCell ref="HQG298:HQN298"/>
    <mergeCell ref="HQO298:HQV298"/>
    <mergeCell ref="HQW298:HRD298"/>
    <mergeCell ref="HRE298:HRL298"/>
    <mergeCell ref="HRM298:HRT298"/>
    <mergeCell ref="HRU298:HSB298"/>
    <mergeCell ref="HOK298:HOR298"/>
    <mergeCell ref="HOS298:HOZ298"/>
    <mergeCell ref="HPA298:HPH298"/>
    <mergeCell ref="HPI298:HPP298"/>
    <mergeCell ref="HPQ298:HPX298"/>
    <mergeCell ref="HPY298:HQF298"/>
    <mergeCell ref="HXQ298:HXX298"/>
    <mergeCell ref="HXY298:HYF298"/>
    <mergeCell ref="HYG298:HYN298"/>
    <mergeCell ref="HYO298:HYV298"/>
    <mergeCell ref="HYW298:HZD298"/>
    <mergeCell ref="HZE298:HZL298"/>
    <mergeCell ref="HVU298:HWB298"/>
    <mergeCell ref="HWC298:HWJ298"/>
    <mergeCell ref="HWK298:HWR298"/>
    <mergeCell ref="HWS298:HWZ298"/>
    <mergeCell ref="HXA298:HXH298"/>
    <mergeCell ref="HXI298:HXP298"/>
    <mergeCell ref="HTY298:HUF298"/>
    <mergeCell ref="HUG298:HUN298"/>
    <mergeCell ref="HUO298:HUV298"/>
    <mergeCell ref="HUW298:HVD298"/>
    <mergeCell ref="HVE298:HVL298"/>
    <mergeCell ref="HVM298:HVT298"/>
    <mergeCell ref="IDE298:IDL298"/>
    <mergeCell ref="IDM298:IDT298"/>
    <mergeCell ref="IDU298:IEB298"/>
    <mergeCell ref="IEC298:IEJ298"/>
    <mergeCell ref="IEK298:IER298"/>
    <mergeCell ref="IES298:IEZ298"/>
    <mergeCell ref="IBI298:IBP298"/>
    <mergeCell ref="IBQ298:IBX298"/>
    <mergeCell ref="IBY298:ICF298"/>
    <mergeCell ref="ICG298:ICN298"/>
    <mergeCell ref="ICO298:ICV298"/>
    <mergeCell ref="ICW298:IDD298"/>
    <mergeCell ref="HZM298:HZT298"/>
    <mergeCell ref="HZU298:IAB298"/>
    <mergeCell ref="IAC298:IAJ298"/>
    <mergeCell ref="IAK298:IAR298"/>
    <mergeCell ref="IAS298:IAZ298"/>
    <mergeCell ref="IBA298:IBH298"/>
    <mergeCell ref="IIS298:IIZ298"/>
    <mergeCell ref="IJA298:IJH298"/>
    <mergeCell ref="IJI298:IJP298"/>
    <mergeCell ref="IJQ298:IJX298"/>
    <mergeCell ref="IJY298:IKF298"/>
    <mergeCell ref="IKG298:IKN298"/>
    <mergeCell ref="IGW298:IHD298"/>
    <mergeCell ref="IHE298:IHL298"/>
    <mergeCell ref="IHM298:IHT298"/>
    <mergeCell ref="IHU298:IIB298"/>
    <mergeCell ref="IIC298:IIJ298"/>
    <mergeCell ref="IIK298:IIR298"/>
    <mergeCell ref="IFA298:IFH298"/>
    <mergeCell ref="IFI298:IFP298"/>
    <mergeCell ref="IFQ298:IFX298"/>
    <mergeCell ref="IFY298:IGF298"/>
    <mergeCell ref="IGG298:IGN298"/>
    <mergeCell ref="IGO298:IGV298"/>
    <mergeCell ref="IOG298:ION298"/>
    <mergeCell ref="IOO298:IOV298"/>
    <mergeCell ref="IOW298:IPD298"/>
    <mergeCell ref="IPE298:IPL298"/>
    <mergeCell ref="IPM298:IPT298"/>
    <mergeCell ref="IPU298:IQB298"/>
    <mergeCell ref="IMK298:IMR298"/>
    <mergeCell ref="IMS298:IMZ298"/>
    <mergeCell ref="INA298:INH298"/>
    <mergeCell ref="INI298:INP298"/>
    <mergeCell ref="INQ298:INX298"/>
    <mergeCell ref="INY298:IOF298"/>
    <mergeCell ref="IKO298:IKV298"/>
    <mergeCell ref="IKW298:ILD298"/>
    <mergeCell ref="ILE298:ILL298"/>
    <mergeCell ref="ILM298:ILT298"/>
    <mergeCell ref="ILU298:IMB298"/>
    <mergeCell ref="IMC298:IMJ298"/>
    <mergeCell ref="ITU298:IUB298"/>
    <mergeCell ref="IUC298:IUJ298"/>
    <mergeCell ref="IUK298:IUR298"/>
    <mergeCell ref="IUS298:IUZ298"/>
    <mergeCell ref="IVA298:IVH298"/>
    <mergeCell ref="IVI298:IVP298"/>
    <mergeCell ref="IRY298:ISF298"/>
    <mergeCell ref="ISG298:ISN298"/>
    <mergeCell ref="ISO298:ISV298"/>
    <mergeCell ref="ISW298:ITD298"/>
    <mergeCell ref="ITE298:ITL298"/>
    <mergeCell ref="ITM298:ITT298"/>
    <mergeCell ref="IQC298:IQJ298"/>
    <mergeCell ref="IQK298:IQR298"/>
    <mergeCell ref="IQS298:IQZ298"/>
    <mergeCell ref="IRA298:IRH298"/>
    <mergeCell ref="IRI298:IRP298"/>
    <mergeCell ref="IRQ298:IRX298"/>
    <mergeCell ref="IZI298:IZP298"/>
    <mergeCell ref="IZQ298:IZX298"/>
    <mergeCell ref="IZY298:JAF298"/>
    <mergeCell ref="JAG298:JAN298"/>
    <mergeCell ref="JAO298:JAV298"/>
    <mergeCell ref="JAW298:JBD298"/>
    <mergeCell ref="IXM298:IXT298"/>
    <mergeCell ref="IXU298:IYB298"/>
    <mergeCell ref="IYC298:IYJ298"/>
    <mergeCell ref="IYK298:IYR298"/>
    <mergeCell ref="IYS298:IYZ298"/>
    <mergeCell ref="IZA298:IZH298"/>
    <mergeCell ref="IVQ298:IVX298"/>
    <mergeCell ref="IVY298:IWF298"/>
    <mergeCell ref="IWG298:IWN298"/>
    <mergeCell ref="IWO298:IWV298"/>
    <mergeCell ref="IWW298:IXD298"/>
    <mergeCell ref="IXE298:IXL298"/>
    <mergeCell ref="JEW298:JFD298"/>
    <mergeCell ref="JFE298:JFL298"/>
    <mergeCell ref="JFM298:JFT298"/>
    <mergeCell ref="JFU298:JGB298"/>
    <mergeCell ref="JGC298:JGJ298"/>
    <mergeCell ref="JGK298:JGR298"/>
    <mergeCell ref="JDA298:JDH298"/>
    <mergeCell ref="JDI298:JDP298"/>
    <mergeCell ref="JDQ298:JDX298"/>
    <mergeCell ref="JDY298:JEF298"/>
    <mergeCell ref="JEG298:JEN298"/>
    <mergeCell ref="JEO298:JEV298"/>
    <mergeCell ref="JBE298:JBL298"/>
    <mergeCell ref="JBM298:JBT298"/>
    <mergeCell ref="JBU298:JCB298"/>
    <mergeCell ref="JCC298:JCJ298"/>
    <mergeCell ref="JCK298:JCR298"/>
    <mergeCell ref="JCS298:JCZ298"/>
    <mergeCell ref="JKK298:JKR298"/>
    <mergeCell ref="JKS298:JKZ298"/>
    <mergeCell ref="JLA298:JLH298"/>
    <mergeCell ref="JLI298:JLP298"/>
    <mergeCell ref="JLQ298:JLX298"/>
    <mergeCell ref="JLY298:JMF298"/>
    <mergeCell ref="JIO298:JIV298"/>
    <mergeCell ref="JIW298:JJD298"/>
    <mergeCell ref="JJE298:JJL298"/>
    <mergeCell ref="JJM298:JJT298"/>
    <mergeCell ref="JJU298:JKB298"/>
    <mergeCell ref="JKC298:JKJ298"/>
    <mergeCell ref="JGS298:JGZ298"/>
    <mergeCell ref="JHA298:JHH298"/>
    <mergeCell ref="JHI298:JHP298"/>
    <mergeCell ref="JHQ298:JHX298"/>
    <mergeCell ref="JHY298:JIF298"/>
    <mergeCell ref="JIG298:JIN298"/>
    <mergeCell ref="JPY298:JQF298"/>
    <mergeCell ref="JQG298:JQN298"/>
    <mergeCell ref="JQO298:JQV298"/>
    <mergeCell ref="JQW298:JRD298"/>
    <mergeCell ref="JRE298:JRL298"/>
    <mergeCell ref="JRM298:JRT298"/>
    <mergeCell ref="JOC298:JOJ298"/>
    <mergeCell ref="JOK298:JOR298"/>
    <mergeCell ref="JOS298:JOZ298"/>
    <mergeCell ref="JPA298:JPH298"/>
    <mergeCell ref="JPI298:JPP298"/>
    <mergeCell ref="JPQ298:JPX298"/>
    <mergeCell ref="JMG298:JMN298"/>
    <mergeCell ref="JMO298:JMV298"/>
    <mergeCell ref="JMW298:JND298"/>
    <mergeCell ref="JNE298:JNL298"/>
    <mergeCell ref="JNM298:JNT298"/>
    <mergeCell ref="JNU298:JOB298"/>
    <mergeCell ref="JVM298:JVT298"/>
    <mergeCell ref="JVU298:JWB298"/>
    <mergeCell ref="JWC298:JWJ298"/>
    <mergeCell ref="JWK298:JWR298"/>
    <mergeCell ref="JWS298:JWZ298"/>
    <mergeCell ref="JXA298:JXH298"/>
    <mergeCell ref="JTQ298:JTX298"/>
    <mergeCell ref="JTY298:JUF298"/>
    <mergeCell ref="JUG298:JUN298"/>
    <mergeCell ref="JUO298:JUV298"/>
    <mergeCell ref="JUW298:JVD298"/>
    <mergeCell ref="JVE298:JVL298"/>
    <mergeCell ref="JRU298:JSB298"/>
    <mergeCell ref="JSC298:JSJ298"/>
    <mergeCell ref="JSK298:JSR298"/>
    <mergeCell ref="JSS298:JSZ298"/>
    <mergeCell ref="JTA298:JTH298"/>
    <mergeCell ref="JTI298:JTP298"/>
    <mergeCell ref="KBA298:KBH298"/>
    <mergeCell ref="KBI298:KBP298"/>
    <mergeCell ref="KBQ298:KBX298"/>
    <mergeCell ref="KBY298:KCF298"/>
    <mergeCell ref="KCG298:KCN298"/>
    <mergeCell ref="KCO298:KCV298"/>
    <mergeCell ref="JZE298:JZL298"/>
    <mergeCell ref="JZM298:JZT298"/>
    <mergeCell ref="JZU298:KAB298"/>
    <mergeCell ref="KAC298:KAJ298"/>
    <mergeCell ref="KAK298:KAR298"/>
    <mergeCell ref="KAS298:KAZ298"/>
    <mergeCell ref="JXI298:JXP298"/>
    <mergeCell ref="JXQ298:JXX298"/>
    <mergeCell ref="JXY298:JYF298"/>
    <mergeCell ref="JYG298:JYN298"/>
    <mergeCell ref="JYO298:JYV298"/>
    <mergeCell ref="JYW298:JZD298"/>
    <mergeCell ref="KGO298:KGV298"/>
    <mergeCell ref="KGW298:KHD298"/>
    <mergeCell ref="KHE298:KHL298"/>
    <mergeCell ref="KHM298:KHT298"/>
    <mergeCell ref="KHU298:KIB298"/>
    <mergeCell ref="KIC298:KIJ298"/>
    <mergeCell ref="KES298:KEZ298"/>
    <mergeCell ref="KFA298:KFH298"/>
    <mergeCell ref="KFI298:KFP298"/>
    <mergeCell ref="KFQ298:KFX298"/>
    <mergeCell ref="KFY298:KGF298"/>
    <mergeCell ref="KGG298:KGN298"/>
    <mergeCell ref="KCW298:KDD298"/>
    <mergeCell ref="KDE298:KDL298"/>
    <mergeCell ref="KDM298:KDT298"/>
    <mergeCell ref="KDU298:KEB298"/>
    <mergeCell ref="KEC298:KEJ298"/>
    <mergeCell ref="KEK298:KER298"/>
    <mergeCell ref="KMC298:KMJ298"/>
    <mergeCell ref="KMK298:KMR298"/>
    <mergeCell ref="KMS298:KMZ298"/>
    <mergeCell ref="KNA298:KNH298"/>
    <mergeCell ref="KNI298:KNP298"/>
    <mergeCell ref="KNQ298:KNX298"/>
    <mergeCell ref="KKG298:KKN298"/>
    <mergeCell ref="KKO298:KKV298"/>
    <mergeCell ref="KKW298:KLD298"/>
    <mergeCell ref="KLE298:KLL298"/>
    <mergeCell ref="KLM298:KLT298"/>
    <mergeCell ref="KLU298:KMB298"/>
    <mergeCell ref="KIK298:KIR298"/>
    <mergeCell ref="KIS298:KIZ298"/>
    <mergeCell ref="KJA298:KJH298"/>
    <mergeCell ref="KJI298:KJP298"/>
    <mergeCell ref="KJQ298:KJX298"/>
    <mergeCell ref="KJY298:KKF298"/>
    <mergeCell ref="KRQ298:KRX298"/>
    <mergeCell ref="KRY298:KSF298"/>
    <mergeCell ref="KSG298:KSN298"/>
    <mergeCell ref="KSO298:KSV298"/>
    <mergeCell ref="KSW298:KTD298"/>
    <mergeCell ref="KTE298:KTL298"/>
    <mergeCell ref="KPU298:KQB298"/>
    <mergeCell ref="KQC298:KQJ298"/>
    <mergeCell ref="KQK298:KQR298"/>
    <mergeCell ref="KQS298:KQZ298"/>
    <mergeCell ref="KRA298:KRH298"/>
    <mergeCell ref="KRI298:KRP298"/>
    <mergeCell ref="KNY298:KOF298"/>
    <mergeCell ref="KOG298:KON298"/>
    <mergeCell ref="KOO298:KOV298"/>
    <mergeCell ref="KOW298:KPD298"/>
    <mergeCell ref="KPE298:KPL298"/>
    <mergeCell ref="KPM298:KPT298"/>
    <mergeCell ref="KXE298:KXL298"/>
    <mergeCell ref="KXM298:KXT298"/>
    <mergeCell ref="KXU298:KYB298"/>
    <mergeCell ref="KYC298:KYJ298"/>
    <mergeCell ref="KYK298:KYR298"/>
    <mergeCell ref="KYS298:KYZ298"/>
    <mergeCell ref="KVI298:KVP298"/>
    <mergeCell ref="KVQ298:KVX298"/>
    <mergeCell ref="KVY298:KWF298"/>
    <mergeCell ref="KWG298:KWN298"/>
    <mergeCell ref="KWO298:KWV298"/>
    <mergeCell ref="KWW298:KXD298"/>
    <mergeCell ref="KTM298:KTT298"/>
    <mergeCell ref="KTU298:KUB298"/>
    <mergeCell ref="KUC298:KUJ298"/>
    <mergeCell ref="KUK298:KUR298"/>
    <mergeCell ref="KUS298:KUZ298"/>
    <mergeCell ref="KVA298:KVH298"/>
    <mergeCell ref="LCS298:LCZ298"/>
    <mergeCell ref="LDA298:LDH298"/>
    <mergeCell ref="LDI298:LDP298"/>
    <mergeCell ref="LDQ298:LDX298"/>
    <mergeCell ref="LDY298:LEF298"/>
    <mergeCell ref="LEG298:LEN298"/>
    <mergeCell ref="LAW298:LBD298"/>
    <mergeCell ref="LBE298:LBL298"/>
    <mergeCell ref="LBM298:LBT298"/>
    <mergeCell ref="LBU298:LCB298"/>
    <mergeCell ref="LCC298:LCJ298"/>
    <mergeCell ref="LCK298:LCR298"/>
    <mergeCell ref="KZA298:KZH298"/>
    <mergeCell ref="KZI298:KZP298"/>
    <mergeCell ref="KZQ298:KZX298"/>
    <mergeCell ref="KZY298:LAF298"/>
    <mergeCell ref="LAG298:LAN298"/>
    <mergeCell ref="LAO298:LAV298"/>
    <mergeCell ref="LIG298:LIN298"/>
    <mergeCell ref="LIO298:LIV298"/>
    <mergeCell ref="LIW298:LJD298"/>
    <mergeCell ref="LJE298:LJL298"/>
    <mergeCell ref="LJM298:LJT298"/>
    <mergeCell ref="LJU298:LKB298"/>
    <mergeCell ref="LGK298:LGR298"/>
    <mergeCell ref="LGS298:LGZ298"/>
    <mergeCell ref="LHA298:LHH298"/>
    <mergeCell ref="LHI298:LHP298"/>
    <mergeCell ref="LHQ298:LHX298"/>
    <mergeCell ref="LHY298:LIF298"/>
    <mergeCell ref="LEO298:LEV298"/>
    <mergeCell ref="LEW298:LFD298"/>
    <mergeCell ref="LFE298:LFL298"/>
    <mergeCell ref="LFM298:LFT298"/>
    <mergeCell ref="LFU298:LGB298"/>
    <mergeCell ref="LGC298:LGJ298"/>
    <mergeCell ref="LNU298:LOB298"/>
    <mergeCell ref="LOC298:LOJ298"/>
    <mergeCell ref="LOK298:LOR298"/>
    <mergeCell ref="LOS298:LOZ298"/>
    <mergeCell ref="LPA298:LPH298"/>
    <mergeCell ref="LPI298:LPP298"/>
    <mergeCell ref="LLY298:LMF298"/>
    <mergeCell ref="LMG298:LMN298"/>
    <mergeCell ref="LMO298:LMV298"/>
    <mergeCell ref="LMW298:LND298"/>
    <mergeCell ref="LNE298:LNL298"/>
    <mergeCell ref="LNM298:LNT298"/>
    <mergeCell ref="LKC298:LKJ298"/>
    <mergeCell ref="LKK298:LKR298"/>
    <mergeCell ref="LKS298:LKZ298"/>
    <mergeCell ref="LLA298:LLH298"/>
    <mergeCell ref="LLI298:LLP298"/>
    <mergeCell ref="LLQ298:LLX298"/>
    <mergeCell ref="LTI298:LTP298"/>
    <mergeCell ref="LTQ298:LTX298"/>
    <mergeCell ref="LTY298:LUF298"/>
    <mergeCell ref="LUG298:LUN298"/>
    <mergeCell ref="LUO298:LUV298"/>
    <mergeCell ref="LUW298:LVD298"/>
    <mergeCell ref="LRM298:LRT298"/>
    <mergeCell ref="LRU298:LSB298"/>
    <mergeCell ref="LSC298:LSJ298"/>
    <mergeCell ref="LSK298:LSR298"/>
    <mergeCell ref="LSS298:LSZ298"/>
    <mergeCell ref="LTA298:LTH298"/>
    <mergeCell ref="LPQ298:LPX298"/>
    <mergeCell ref="LPY298:LQF298"/>
    <mergeCell ref="LQG298:LQN298"/>
    <mergeCell ref="LQO298:LQV298"/>
    <mergeCell ref="LQW298:LRD298"/>
    <mergeCell ref="LRE298:LRL298"/>
    <mergeCell ref="LYW298:LZD298"/>
    <mergeCell ref="LZE298:LZL298"/>
    <mergeCell ref="LZM298:LZT298"/>
    <mergeCell ref="LZU298:MAB298"/>
    <mergeCell ref="MAC298:MAJ298"/>
    <mergeCell ref="MAK298:MAR298"/>
    <mergeCell ref="LXA298:LXH298"/>
    <mergeCell ref="LXI298:LXP298"/>
    <mergeCell ref="LXQ298:LXX298"/>
    <mergeCell ref="LXY298:LYF298"/>
    <mergeCell ref="LYG298:LYN298"/>
    <mergeCell ref="LYO298:LYV298"/>
    <mergeCell ref="LVE298:LVL298"/>
    <mergeCell ref="LVM298:LVT298"/>
    <mergeCell ref="LVU298:LWB298"/>
    <mergeCell ref="LWC298:LWJ298"/>
    <mergeCell ref="LWK298:LWR298"/>
    <mergeCell ref="LWS298:LWZ298"/>
    <mergeCell ref="MEK298:MER298"/>
    <mergeCell ref="MES298:MEZ298"/>
    <mergeCell ref="MFA298:MFH298"/>
    <mergeCell ref="MFI298:MFP298"/>
    <mergeCell ref="MFQ298:MFX298"/>
    <mergeCell ref="MFY298:MGF298"/>
    <mergeCell ref="MCO298:MCV298"/>
    <mergeCell ref="MCW298:MDD298"/>
    <mergeCell ref="MDE298:MDL298"/>
    <mergeCell ref="MDM298:MDT298"/>
    <mergeCell ref="MDU298:MEB298"/>
    <mergeCell ref="MEC298:MEJ298"/>
    <mergeCell ref="MAS298:MAZ298"/>
    <mergeCell ref="MBA298:MBH298"/>
    <mergeCell ref="MBI298:MBP298"/>
    <mergeCell ref="MBQ298:MBX298"/>
    <mergeCell ref="MBY298:MCF298"/>
    <mergeCell ref="MCG298:MCN298"/>
    <mergeCell ref="MJY298:MKF298"/>
    <mergeCell ref="MKG298:MKN298"/>
    <mergeCell ref="MKO298:MKV298"/>
    <mergeCell ref="MKW298:MLD298"/>
    <mergeCell ref="MLE298:MLL298"/>
    <mergeCell ref="MLM298:MLT298"/>
    <mergeCell ref="MIC298:MIJ298"/>
    <mergeCell ref="MIK298:MIR298"/>
    <mergeCell ref="MIS298:MIZ298"/>
    <mergeCell ref="MJA298:MJH298"/>
    <mergeCell ref="MJI298:MJP298"/>
    <mergeCell ref="MJQ298:MJX298"/>
    <mergeCell ref="MGG298:MGN298"/>
    <mergeCell ref="MGO298:MGV298"/>
    <mergeCell ref="MGW298:MHD298"/>
    <mergeCell ref="MHE298:MHL298"/>
    <mergeCell ref="MHM298:MHT298"/>
    <mergeCell ref="MHU298:MIB298"/>
    <mergeCell ref="MPM298:MPT298"/>
    <mergeCell ref="MPU298:MQB298"/>
    <mergeCell ref="MQC298:MQJ298"/>
    <mergeCell ref="MQK298:MQR298"/>
    <mergeCell ref="MQS298:MQZ298"/>
    <mergeCell ref="MRA298:MRH298"/>
    <mergeCell ref="MNQ298:MNX298"/>
    <mergeCell ref="MNY298:MOF298"/>
    <mergeCell ref="MOG298:MON298"/>
    <mergeCell ref="MOO298:MOV298"/>
    <mergeCell ref="MOW298:MPD298"/>
    <mergeCell ref="MPE298:MPL298"/>
    <mergeCell ref="MLU298:MMB298"/>
    <mergeCell ref="MMC298:MMJ298"/>
    <mergeCell ref="MMK298:MMR298"/>
    <mergeCell ref="MMS298:MMZ298"/>
    <mergeCell ref="MNA298:MNH298"/>
    <mergeCell ref="MNI298:MNP298"/>
    <mergeCell ref="MVA298:MVH298"/>
    <mergeCell ref="MVI298:MVP298"/>
    <mergeCell ref="MVQ298:MVX298"/>
    <mergeCell ref="MVY298:MWF298"/>
    <mergeCell ref="MWG298:MWN298"/>
    <mergeCell ref="MWO298:MWV298"/>
    <mergeCell ref="MTE298:MTL298"/>
    <mergeCell ref="MTM298:MTT298"/>
    <mergeCell ref="MTU298:MUB298"/>
    <mergeCell ref="MUC298:MUJ298"/>
    <mergeCell ref="MUK298:MUR298"/>
    <mergeCell ref="MUS298:MUZ298"/>
    <mergeCell ref="MRI298:MRP298"/>
    <mergeCell ref="MRQ298:MRX298"/>
    <mergeCell ref="MRY298:MSF298"/>
    <mergeCell ref="MSG298:MSN298"/>
    <mergeCell ref="MSO298:MSV298"/>
    <mergeCell ref="MSW298:MTD298"/>
    <mergeCell ref="NAO298:NAV298"/>
    <mergeCell ref="NAW298:NBD298"/>
    <mergeCell ref="NBE298:NBL298"/>
    <mergeCell ref="NBM298:NBT298"/>
    <mergeCell ref="NBU298:NCB298"/>
    <mergeCell ref="NCC298:NCJ298"/>
    <mergeCell ref="MYS298:MYZ298"/>
    <mergeCell ref="MZA298:MZH298"/>
    <mergeCell ref="MZI298:MZP298"/>
    <mergeCell ref="MZQ298:MZX298"/>
    <mergeCell ref="MZY298:NAF298"/>
    <mergeCell ref="NAG298:NAN298"/>
    <mergeCell ref="MWW298:MXD298"/>
    <mergeCell ref="MXE298:MXL298"/>
    <mergeCell ref="MXM298:MXT298"/>
    <mergeCell ref="MXU298:MYB298"/>
    <mergeCell ref="MYC298:MYJ298"/>
    <mergeCell ref="MYK298:MYR298"/>
    <mergeCell ref="NGC298:NGJ298"/>
    <mergeCell ref="NGK298:NGR298"/>
    <mergeCell ref="NGS298:NGZ298"/>
    <mergeCell ref="NHA298:NHH298"/>
    <mergeCell ref="NHI298:NHP298"/>
    <mergeCell ref="NHQ298:NHX298"/>
    <mergeCell ref="NEG298:NEN298"/>
    <mergeCell ref="NEO298:NEV298"/>
    <mergeCell ref="NEW298:NFD298"/>
    <mergeCell ref="NFE298:NFL298"/>
    <mergeCell ref="NFM298:NFT298"/>
    <mergeCell ref="NFU298:NGB298"/>
    <mergeCell ref="NCK298:NCR298"/>
    <mergeCell ref="NCS298:NCZ298"/>
    <mergeCell ref="NDA298:NDH298"/>
    <mergeCell ref="NDI298:NDP298"/>
    <mergeCell ref="NDQ298:NDX298"/>
    <mergeCell ref="NDY298:NEF298"/>
    <mergeCell ref="NLQ298:NLX298"/>
    <mergeCell ref="NLY298:NMF298"/>
    <mergeCell ref="NMG298:NMN298"/>
    <mergeCell ref="NMO298:NMV298"/>
    <mergeCell ref="NMW298:NND298"/>
    <mergeCell ref="NNE298:NNL298"/>
    <mergeCell ref="NJU298:NKB298"/>
    <mergeCell ref="NKC298:NKJ298"/>
    <mergeCell ref="NKK298:NKR298"/>
    <mergeCell ref="NKS298:NKZ298"/>
    <mergeCell ref="NLA298:NLH298"/>
    <mergeCell ref="NLI298:NLP298"/>
    <mergeCell ref="NHY298:NIF298"/>
    <mergeCell ref="NIG298:NIN298"/>
    <mergeCell ref="NIO298:NIV298"/>
    <mergeCell ref="NIW298:NJD298"/>
    <mergeCell ref="NJE298:NJL298"/>
    <mergeCell ref="NJM298:NJT298"/>
    <mergeCell ref="NRE298:NRL298"/>
    <mergeCell ref="NRM298:NRT298"/>
    <mergeCell ref="NRU298:NSB298"/>
    <mergeCell ref="NSC298:NSJ298"/>
    <mergeCell ref="NSK298:NSR298"/>
    <mergeCell ref="NSS298:NSZ298"/>
    <mergeCell ref="NPI298:NPP298"/>
    <mergeCell ref="NPQ298:NPX298"/>
    <mergeCell ref="NPY298:NQF298"/>
    <mergeCell ref="NQG298:NQN298"/>
    <mergeCell ref="NQO298:NQV298"/>
    <mergeCell ref="NQW298:NRD298"/>
    <mergeCell ref="NNM298:NNT298"/>
    <mergeCell ref="NNU298:NOB298"/>
    <mergeCell ref="NOC298:NOJ298"/>
    <mergeCell ref="NOK298:NOR298"/>
    <mergeCell ref="NOS298:NOZ298"/>
    <mergeCell ref="NPA298:NPH298"/>
    <mergeCell ref="NWS298:NWZ298"/>
    <mergeCell ref="NXA298:NXH298"/>
    <mergeCell ref="NXI298:NXP298"/>
    <mergeCell ref="NXQ298:NXX298"/>
    <mergeCell ref="NXY298:NYF298"/>
    <mergeCell ref="NYG298:NYN298"/>
    <mergeCell ref="NUW298:NVD298"/>
    <mergeCell ref="NVE298:NVL298"/>
    <mergeCell ref="NVM298:NVT298"/>
    <mergeCell ref="NVU298:NWB298"/>
    <mergeCell ref="NWC298:NWJ298"/>
    <mergeCell ref="NWK298:NWR298"/>
    <mergeCell ref="NTA298:NTH298"/>
    <mergeCell ref="NTI298:NTP298"/>
    <mergeCell ref="NTQ298:NTX298"/>
    <mergeCell ref="NTY298:NUF298"/>
    <mergeCell ref="NUG298:NUN298"/>
    <mergeCell ref="NUO298:NUV298"/>
    <mergeCell ref="OCG298:OCN298"/>
    <mergeCell ref="OCO298:OCV298"/>
    <mergeCell ref="OCW298:ODD298"/>
    <mergeCell ref="ODE298:ODL298"/>
    <mergeCell ref="ODM298:ODT298"/>
    <mergeCell ref="ODU298:OEB298"/>
    <mergeCell ref="OAK298:OAR298"/>
    <mergeCell ref="OAS298:OAZ298"/>
    <mergeCell ref="OBA298:OBH298"/>
    <mergeCell ref="OBI298:OBP298"/>
    <mergeCell ref="OBQ298:OBX298"/>
    <mergeCell ref="OBY298:OCF298"/>
    <mergeCell ref="NYO298:NYV298"/>
    <mergeCell ref="NYW298:NZD298"/>
    <mergeCell ref="NZE298:NZL298"/>
    <mergeCell ref="NZM298:NZT298"/>
    <mergeCell ref="NZU298:OAB298"/>
    <mergeCell ref="OAC298:OAJ298"/>
    <mergeCell ref="OHU298:OIB298"/>
    <mergeCell ref="OIC298:OIJ298"/>
    <mergeCell ref="OIK298:OIR298"/>
    <mergeCell ref="OIS298:OIZ298"/>
    <mergeCell ref="OJA298:OJH298"/>
    <mergeCell ref="OJI298:OJP298"/>
    <mergeCell ref="OFY298:OGF298"/>
    <mergeCell ref="OGG298:OGN298"/>
    <mergeCell ref="OGO298:OGV298"/>
    <mergeCell ref="OGW298:OHD298"/>
    <mergeCell ref="OHE298:OHL298"/>
    <mergeCell ref="OHM298:OHT298"/>
    <mergeCell ref="OEC298:OEJ298"/>
    <mergeCell ref="OEK298:OER298"/>
    <mergeCell ref="OES298:OEZ298"/>
    <mergeCell ref="OFA298:OFH298"/>
    <mergeCell ref="OFI298:OFP298"/>
    <mergeCell ref="OFQ298:OFX298"/>
    <mergeCell ref="ONI298:ONP298"/>
    <mergeCell ref="ONQ298:ONX298"/>
    <mergeCell ref="ONY298:OOF298"/>
    <mergeCell ref="OOG298:OON298"/>
    <mergeCell ref="OOO298:OOV298"/>
    <mergeCell ref="OOW298:OPD298"/>
    <mergeCell ref="OLM298:OLT298"/>
    <mergeCell ref="OLU298:OMB298"/>
    <mergeCell ref="OMC298:OMJ298"/>
    <mergeCell ref="OMK298:OMR298"/>
    <mergeCell ref="OMS298:OMZ298"/>
    <mergeCell ref="ONA298:ONH298"/>
    <mergeCell ref="OJQ298:OJX298"/>
    <mergeCell ref="OJY298:OKF298"/>
    <mergeCell ref="OKG298:OKN298"/>
    <mergeCell ref="OKO298:OKV298"/>
    <mergeCell ref="OKW298:OLD298"/>
    <mergeCell ref="OLE298:OLL298"/>
    <mergeCell ref="OSW298:OTD298"/>
    <mergeCell ref="OTE298:OTL298"/>
    <mergeCell ref="OTM298:OTT298"/>
    <mergeCell ref="OTU298:OUB298"/>
    <mergeCell ref="OUC298:OUJ298"/>
    <mergeCell ref="OUK298:OUR298"/>
    <mergeCell ref="ORA298:ORH298"/>
    <mergeCell ref="ORI298:ORP298"/>
    <mergeCell ref="ORQ298:ORX298"/>
    <mergeCell ref="ORY298:OSF298"/>
    <mergeCell ref="OSG298:OSN298"/>
    <mergeCell ref="OSO298:OSV298"/>
    <mergeCell ref="OPE298:OPL298"/>
    <mergeCell ref="OPM298:OPT298"/>
    <mergeCell ref="OPU298:OQB298"/>
    <mergeCell ref="OQC298:OQJ298"/>
    <mergeCell ref="OQK298:OQR298"/>
    <mergeCell ref="OQS298:OQZ298"/>
    <mergeCell ref="OYK298:OYR298"/>
    <mergeCell ref="OYS298:OYZ298"/>
    <mergeCell ref="OZA298:OZH298"/>
    <mergeCell ref="OZI298:OZP298"/>
    <mergeCell ref="OZQ298:OZX298"/>
    <mergeCell ref="OZY298:PAF298"/>
    <mergeCell ref="OWO298:OWV298"/>
    <mergeCell ref="OWW298:OXD298"/>
    <mergeCell ref="OXE298:OXL298"/>
    <mergeCell ref="OXM298:OXT298"/>
    <mergeCell ref="OXU298:OYB298"/>
    <mergeCell ref="OYC298:OYJ298"/>
    <mergeCell ref="OUS298:OUZ298"/>
    <mergeCell ref="OVA298:OVH298"/>
    <mergeCell ref="OVI298:OVP298"/>
    <mergeCell ref="OVQ298:OVX298"/>
    <mergeCell ref="OVY298:OWF298"/>
    <mergeCell ref="OWG298:OWN298"/>
    <mergeCell ref="PDY298:PEF298"/>
    <mergeCell ref="PEG298:PEN298"/>
    <mergeCell ref="PEO298:PEV298"/>
    <mergeCell ref="PEW298:PFD298"/>
    <mergeCell ref="PFE298:PFL298"/>
    <mergeCell ref="PFM298:PFT298"/>
    <mergeCell ref="PCC298:PCJ298"/>
    <mergeCell ref="PCK298:PCR298"/>
    <mergeCell ref="PCS298:PCZ298"/>
    <mergeCell ref="PDA298:PDH298"/>
    <mergeCell ref="PDI298:PDP298"/>
    <mergeCell ref="PDQ298:PDX298"/>
    <mergeCell ref="PAG298:PAN298"/>
    <mergeCell ref="PAO298:PAV298"/>
    <mergeCell ref="PAW298:PBD298"/>
    <mergeCell ref="PBE298:PBL298"/>
    <mergeCell ref="PBM298:PBT298"/>
    <mergeCell ref="PBU298:PCB298"/>
    <mergeCell ref="PJM298:PJT298"/>
    <mergeCell ref="PJU298:PKB298"/>
    <mergeCell ref="PKC298:PKJ298"/>
    <mergeCell ref="PKK298:PKR298"/>
    <mergeCell ref="PKS298:PKZ298"/>
    <mergeCell ref="PLA298:PLH298"/>
    <mergeCell ref="PHQ298:PHX298"/>
    <mergeCell ref="PHY298:PIF298"/>
    <mergeCell ref="PIG298:PIN298"/>
    <mergeCell ref="PIO298:PIV298"/>
    <mergeCell ref="PIW298:PJD298"/>
    <mergeCell ref="PJE298:PJL298"/>
    <mergeCell ref="PFU298:PGB298"/>
    <mergeCell ref="PGC298:PGJ298"/>
    <mergeCell ref="PGK298:PGR298"/>
    <mergeCell ref="PGS298:PGZ298"/>
    <mergeCell ref="PHA298:PHH298"/>
    <mergeCell ref="PHI298:PHP298"/>
    <mergeCell ref="PPA298:PPH298"/>
    <mergeCell ref="PPI298:PPP298"/>
    <mergeCell ref="PPQ298:PPX298"/>
    <mergeCell ref="PPY298:PQF298"/>
    <mergeCell ref="PQG298:PQN298"/>
    <mergeCell ref="PQO298:PQV298"/>
    <mergeCell ref="PNE298:PNL298"/>
    <mergeCell ref="PNM298:PNT298"/>
    <mergeCell ref="PNU298:POB298"/>
    <mergeCell ref="POC298:POJ298"/>
    <mergeCell ref="POK298:POR298"/>
    <mergeCell ref="POS298:POZ298"/>
    <mergeCell ref="PLI298:PLP298"/>
    <mergeCell ref="PLQ298:PLX298"/>
    <mergeCell ref="PLY298:PMF298"/>
    <mergeCell ref="PMG298:PMN298"/>
    <mergeCell ref="PMO298:PMV298"/>
    <mergeCell ref="PMW298:PND298"/>
    <mergeCell ref="PUO298:PUV298"/>
    <mergeCell ref="PUW298:PVD298"/>
    <mergeCell ref="PVE298:PVL298"/>
    <mergeCell ref="PVM298:PVT298"/>
    <mergeCell ref="PVU298:PWB298"/>
    <mergeCell ref="PWC298:PWJ298"/>
    <mergeCell ref="PSS298:PSZ298"/>
    <mergeCell ref="PTA298:PTH298"/>
    <mergeCell ref="PTI298:PTP298"/>
    <mergeCell ref="PTQ298:PTX298"/>
    <mergeCell ref="PTY298:PUF298"/>
    <mergeCell ref="PUG298:PUN298"/>
    <mergeCell ref="PQW298:PRD298"/>
    <mergeCell ref="PRE298:PRL298"/>
    <mergeCell ref="PRM298:PRT298"/>
    <mergeCell ref="PRU298:PSB298"/>
    <mergeCell ref="PSC298:PSJ298"/>
    <mergeCell ref="PSK298:PSR298"/>
    <mergeCell ref="QAC298:QAJ298"/>
    <mergeCell ref="QAK298:QAR298"/>
    <mergeCell ref="QAS298:QAZ298"/>
    <mergeCell ref="QBA298:QBH298"/>
    <mergeCell ref="QBI298:QBP298"/>
    <mergeCell ref="QBQ298:QBX298"/>
    <mergeCell ref="PYG298:PYN298"/>
    <mergeCell ref="PYO298:PYV298"/>
    <mergeCell ref="PYW298:PZD298"/>
    <mergeCell ref="PZE298:PZL298"/>
    <mergeCell ref="PZM298:PZT298"/>
    <mergeCell ref="PZU298:QAB298"/>
    <mergeCell ref="PWK298:PWR298"/>
    <mergeCell ref="PWS298:PWZ298"/>
    <mergeCell ref="PXA298:PXH298"/>
    <mergeCell ref="PXI298:PXP298"/>
    <mergeCell ref="PXQ298:PXX298"/>
    <mergeCell ref="PXY298:PYF298"/>
    <mergeCell ref="QFQ298:QFX298"/>
    <mergeCell ref="QFY298:QGF298"/>
    <mergeCell ref="QGG298:QGN298"/>
    <mergeCell ref="QGO298:QGV298"/>
    <mergeCell ref="QGW298:QHD298"/>
    <mergeCell ref="QHE298:QHL298"/>
    <mergeCell ref="QDU298:QEB298"/>
    <mergeCell ref="QEC298:QEJ298"/>
    <mergeCell ref="QEK298:QER298"/>
    <mergeCell ref="QES298:QEZ298"/>
    <mergeCell ref="QFA298:QFH298"/>
    <mergeCell ref="QFI298:QFP298"/>
    <mergeCell ref="QBY298:QCF298"/>
    <mergeCell ref="QCG298:QCN298"/>
    <mergeCell ref="QCO298:QCV298"/>
    <mergeCell ref="QCW298:QDD298"/>
    <mergeCell ref="QDE298:QDL298"/>
    <mergeCell ref="QDM298:QDT298"/>
    <mergeCell ref="QLE298:QLL298"/>
    <mergeCell ref="QLM298:QLT298"/>
    <mergeCell ref="QLU298:QMB298"/>
    <mergeCell ref="QMC298:QMJ298"/>
    <mergeCell ref="QMK298:QMR298"/>
    <mergeCell ref="QMS298:QMZ298"/>
    <mergeCell ref="QJI298:QJP298"/>
    <mergeCell ref="QJQ298:QJX298"/>
    <mergeCell ref="QJY298:QKF298"/>
    <mergeCell ref="QKG298:QKN298"/>
    <mergeCell ref="QKO298:QKV298"/>
    <mergeCell ref="QKW298:QLD298"/>
    <mergeCell ref="QHM298:QHT298"/>
    <mergeCell ref="QHU298:QIB298"/>
    <mergeCell ref="QIC298:QIJ298"/>
    <mergeCell ref="QIK298:QIR298"/>
    <mergeCell ref="QIS298:QIZ298"/>
    <mergeCell ref="QJA298:QJH298"/>
    <mergeCell ref="QQS298:QQZ298"/>
    <mergeCell ref="QRA298:QRH298"/>
    <mergeCell ref="QRI298:QRP298"/>
    <mergeCell ref="QRQ298:QRX298"/>
    <mergeCell ref="QRY298:QSF298"/>
    <mergeCell ref="QSG298:QSN298"/>
    <mergeCell ref="QOW298:QPD298"/>
    <mergeCell ref="QPE298:QPL298"/>
    <mergeCell ref="QPM298:QPT298"/>
    <mergeCell ref="QPU298:QQB298"/>
    <mergeCell ref="QQC298:QQJ298"/>
    <mergeCell ref="QQK298:QQR298"/>
    <mergeCell ref="QNA298:QNH298"/>
    <mergeCell ref="QNI298:QNP298"/>
    <mergeCell ref="QNQ298:QNX298"/>
    <mergeCell ref="QNY298:QOF298"/>
    <mergeCell ref="QOG298:QON298"/>
    <mergeCell ref="QOO298:QOV298"/>
    <mergeCell ref="QWG298:QWN298"/>
    <mergeCell ref="QWO298:QWV298"/>
    <mergeCell ref="QWW298:QXD298"/>
    <mergeCell ref="QXE298:QXL298"/>
    <mergeCell ref="QXM298:QXT298"/>
    <mergeCell ref="QXU298:QYB298"/>
    <mergeCell ref="QUK298:QUR298"/>
    <mergeCell ref="QUS298:QUZ298"/>
    <mergeCell ref="QVA298:QVH298"/>
    <mergeCell ref="QVI298:QVP298"/>
    <mergeCell ref="QVQ298:QVX298"/>
    <mergeCell ref="QVY298:QWF298"/>
    <mergeCell ref="QSO298:QSV298"/>
    <mergeCell ref="QSW298:QTD298"/>
    <mergeCell ref="QTE298:QTL298"/>
    <mergeCell ref="QTM298:QTT298"/>
    <mergeCell ref="QTU298:QUB298"/>
    <mergeCell ref="QUC298:QUJ298"/>
    <mergeCell ref="RBU298:RCB298"/>
    <mergeCell ref="RCC298:RCJ298"/>
    <mergeCell ref="RCK298:RCR298"/>
    <mergeCell ref="RCS298:RCZ298"/>
    <mergeCell ref="RDA298:RDH298"/>
    <mergeCell ref="RDI298:RDP298"/>
    <mergeCell ref="QZY298:RAF298"/>
    <mergeCell ref="RAG298:RAN298"/>
    <mergeCell ref="RAO298:RAV298"/>
    <mergeCell ref="RAW298:RBD298"/>
    <mergeCell ref="RBE298:RBL298"/>
    <mergeCell ref="RBM298:RBT298"/>
    <mergeCell ref="QYC298:QYJ298"/>
    <mergeCell ref="QYK298:QYR298"/>
    <mergeCell ref="QYS298:QYZ298"/>
    <mergeCell ref="QZA298:QZH298"/>
    <mergeCell ref="QZI298:QZP298"/>
    <mergeCell ref="QZQ298:QZX298"/>
    <mergeCell ref="RHI298:RHP298"/>
    <mergeCell ref="RHQ298:RHX298"/>
    <mergeCell ref="RHY298:RIF298"/>
    <mergeCell ref="RIG298:RIN298"/>
    <mergeCell ref="RIO298:RIV298"/>
    <mergeCell ref="RIW298:RJD298"/>
    <mergeCell ref="RFM298:RFT298"/>
    <mergeCell ref="RFU298:RGB298"/>
    <mergeCell ref="RGC298:RGJ298"/>
    <mergeCell ref="RGK298:RGR298"/>
    <mergeCell ref="RGS298:RGZ298"/>
    <mergeCell ref="RHA298:RHH298"/>
    <mergeCell ref="RDQ298:RDX298"/>
    <mergeCell ref="RDY298:REF298"/>
    <mergeCell ref="REG298:REN298"/>
    <mergeCell ref="REO298:REV298"/>
    <mergeCell ref="REW298:RFD298"/>
    <mergeCell ref="RFE298:RFL298"/>
    <mergeCell ref="RMW298:RND298"/>
    <mergeCell ref="RNE298:RNL298"/>
    <mergeCell ref="RNM298:RNT298"/>
    <mergeCell ref="RNU298:ROB298"/>
    <mergeCell ref="ROC298:ROJ298"/>
    <mergeCell ref="ROK298:ROR298"/>
    <mergeCell ref="RLA298:RLH298"/>
    <mergeCell ref="RLI298:RLP298"/>
    <mergeCell ref="RLQ298:RLX298"/>
    <mergeCell ref="RLY298:RMF298"/>
    <mergeCell ref="RMG298:RMN298"/>
    <mergeCell ref="RMO298:RMV298"/>
    <mergeCell ref="RJE298:RJL298"/>
    <mergeCell ref="RJM298:RJT298"/>
    <mergeCell ref="RJU298:RKB298"/>
    <mergeCell ref="RKC298:RKJ298"/>
    <mergeCell ref="RKK298:RKR298"/>
    <mergeCell ref="RKS298:RKZ298"/>
    <mergeCell ref="RSK298:RSR298"/>
    <mergeCell ref="RSS298:RSZ298"/>
    <mergeCell ref="RTA298:RTH298"/>
    <mergeCell ref="RTI298:RTP298"/>
    <mergeCell ref="RTQ298:RTX298"/>
    <mergeCell ref="RTY298:RUF298"/>
    <mergeCell ref="RQO298:RQV298"/>
    <mergeCell ref="RQW298:RRD298"/>
    <mergeCell ref="RRE298:RRL298"/>
    <mergeCell ref="RRM298:RRT298"/>
    <mergeCell ref="RRU298:RSB298"/>
    <mergeCell ref="RSC298:RSJ298"/>
    <mergeCell ref="ROS298:ROZ298"/>
    <mergeCell ref="RPA298:RPH298"/>
    <mergeCell ref="RPI298:RPP298"/>
    <mergeCell ref="RPQ298:RPX298"/>
    <mergeCell ref="RPY298:RQF298"/>
    <mergeCell ref="RQG298:RQN298"/>
    <mergeCell ref="RXY298:RYF298"/>
    <mergeCell ref="RYG298:RYN298"/>
    <mergeCell ref="RYO298:RYV298"/>
    <mergeCell ref="RYW298:RZD298"/>
    <mergeCell ref="RZE298:RZL298"/>
    <mergeCell ref="RZM298:RZT298"/>
    <mergeCell ref="RWC298:RWJ298"/>
    <mergeCell ref="RWK298:RWR298"/>
    <mergeCell ref="RWS298:RWZ298"/>
    <mergeCell ref="RXA298:RXH298"/>
    <mergeCell ref="RXI298:RXP298"/>
    <mergeCell ref="RXQ298:RXX298"/>
    <mergeCell ref="RUG298:RUN298"/>
    <mergeCell ref="RUO298:RUV298"/>
    <mergeCell ref="RUW298:RVD298"/>
    <mergeCell ref="RVE298:RVL298"/>
    <mergeCell ref="RVM298:RVT298"/>
    <mergeCell ref="RVU298:RWB298"/>
    <mergeCell ref="SDM298:SDT298"/>
    <mergeCell ref="SDU298:SEB298"/>
    <mergeCell ref="SEC298:SEJ298"/>
    <mergeCell ref="SEK298:SER298"/>
    <mergeCell ref="SES298:SEZ298"/>
    <mergeCell ref="SFA298:SFH298"/>
    <mergeCell ref="SBQ298:SBX298"/>
    <mergeCell ref="SBY298:SCF298"/>
    <mergeCell ref="SCG298:SCN298"/>
    <mergeCell ref="SCO298:SCV298"/>
    <mergeCell ref="SCW298:SDD298"/>
    <mergeCell ref="SDE298:SDL298"/>
    <mergeCell ref="RZU298:SAB298"/>
    <mergeCell ref="SAC298:SAJ298"/>
    <mergeCell ref="SAK298:SAR298"/>
    <mergeCell ref="SAS298:SAZ298"/>
    <mergeCell ref="SBA298:SBH298"/>
    <mergeCell ref="SBI298:SBP298"/>
    <mergeCell ref="SJA298:SJH298"/>
    <mergeCell ref="SJI298:SJP298"/>
    <mergeCell ref="SJQ298:SJX298"/>
    <mergeCell ref="SJY298:SKF298"/>
    <mergeCell ref="SKG298:SKN298"/>
    <mergeCell ref="SKO298:SKV298"/>
    <mergeCell ref="SHE298:SHL298"/>
    <mergeCell ref="SHM298:SHT298"/>
    <mergeCell ref="SHU298:SIB298"/>
    <mergeCell ref="SIC298:SIJ298"/>
    <mergeCell ref="SIK298:SIR298"/>
    <mergeCell ref="SIS298:SIZ298"/>
    <mergeCell ref="SFI298:SFP298"/>
    <mergeCell ref="SFQ298:SFX298"/>
    <mergeCell ref="SFY298:SGF298"/>
    <mergeCell ref="SGG298:SGN298"/>
    <mergeCell ref="SGO298:SGV298"/>
    <mergeCell ref="SGW298:SHD298"/>
    <mergeCell ref="SOO298:SOV298"/>
    <mergeCell ref="SOW298:SPD298"/>
    <mergeCell ref="SPE298:SPL298"/>
    <mergeCell ref="SPM298:SPT298"/>
    <mergeCell ref="SPU298:SQB298"/>
    <mergeCell ref="SQC298:SQJ298"/>
    <mergeCell ref="SMS298:SMZ298"/>
    <mergeCell ref="SNA298:SNH298"/>
    <mergeCell ref="SNI298:SNP298"/>
    <mergeCell ref="SNQ298:SNX298"/>
    <mergeCell ref="SNY298:SOF298"/>
    <mergeCell ref="SOG298:SON298"/>
    <mergeCell ref="SKW298:SLD298"/>
    <mergeCell ref="SLE298:SLL298"/>
    <mergeCell ref="SLM298:SLT298"/>
    <mergeCell ref="SLU298:SMB298"/>
    <mergeCell ref="SMC298:SMJ298"/>
    <mergeCell ref="SMK298:SMR298"/>
    <mergeCell ref="SUC298:SUJ298"/>
    <mergeCell ref="SUK298:SUR298"/>
    <mergeCell ref="SUS298:SUZ298"/>
    <mergeCell ref="SVA298:SVH298"/>
    <mergeCell ref="SVI298:SVP298"/>
    <mergeCell ref="SVQ298:SVX298"/>
    <mergeCell ref="SSG298:SSN298"/>
    <mergeCell ref="SSO298:SSV298"/>
    <mergeCell ref="SSW298:STD298"/>
    <mergeCell ref="STE298:STL298"/>
    <mergeCell ref="STM298:STT298"/>
    <mergeCell ref="STU298:SUB298"/>
    <mergeCell ref="SQK298:SQR298"/>
    <mergeCell ref="SQS298:SQZ298"/>
    <mergeCell ref="SRA298:SRH298"/>
    <mergeCell ref="SRI298:SRP298"/>
    <mergeCell ref="SRQ298:SRX298"/>
    <mergeCell ref="SRY298:SSF298"/>
    <mergeCell ref="SZQ298:SZX298"/>
    <mergeCell ref="SZY298:TAF298"/>
    <mergeCell ref="TAG298:TAN298"/>
    <mergeCell ref="TAO298:TAV298"/>
    <mergeCell ref="TAW298:TBD298"/>
    <mergeCell ref="TBE298:TBL298"/>
    <mergeCell ref="SXU298:SYB298"/>
    <mergeCell ref="SYC298:SYJ298"/>
    <mergeCell ref="SYK298:SYR298"/>
    <mergeCell ref="SYS298:SYZ298"/>
    <mergeCell ref="SZA298:SZH298"/>
    <mergeCell ref="SZI298:SZP298"/>
    <mergeCell ref="SVY298:SWF298"/>
    <mergeCell ref="SWG298:SWN298"/>
    <mergeCell ref="SWO298:SWV298"/>
    <mergeCell ref="SWW298:SXD298"/>
    <mergeCell ref="SXE298:SXL298"/>
    <mergeCell ref="SXM298:SXT298"/>
    <mergeCell ref="TFE298:TFL298"/>
    <mergeCell ref="TFM298:TFT298"/>
    <mergeCell ref="TFU298:TGB298"/>
    <mergeCell ref="TGC298:TGJ298"/>
    <mergeCell ref="TGK298:TGR298"/>
    <mergeCell ref="TGS298:TGZ298"/>
    <mergeCell ref="TDI298:TDP298"/>
    <mergeCell ref="TDQ298:TDX298"/>
    <mergeCell ref="TDY298:TEF298"/>
    <mergeCell ref="TEG298:TEN298"/>
    <mergeCell ref="TEO298:TEV298"/>
    <mergeCell ref="TEW298:TFD298"/>
    <mergeCell ref="TBM298:TBT298"/>
    <mergeCell ref="TBU298:TCB298"/>
    <mergeCell ref="TCC298:TCJ298"/>
    <mergeCell ref="TCK298:TCR298"/>
    <mergeCell ref="TCS298:TCZ298"/>
    <mergeCell ref="TDA298:TDH298"/>
    <mergeCell ref="TKS298:TKZ298"/>
    <mergeCell ref="TLA298:TLH298"/>
    <mergeCell ref="TLI298:TLP298"/>
    <mergeCell ref="TLQ298:TLX298"/>
    <mergeCell ref="TLY298:TMF298"/>
    <mergeCell ref="TMG298:TMN298"/>
    <mergeCell ref="TIW298:TJD298"/>
    <mergeCell ref="TJE298:TJL298"/>
    <mergeCell ref="TJM298:TJT298"/>
    <mergeCell ref="TJU298:TKB298"/>
    <mergeCell ref="TKC298:TKJ298"/>
    <mergeCell ref="TKK298:TKR298"/>
    <mergeCell ref="THA298:THH298"/>
    <mergeCell ref="THI298:THP298"/>
    <mergeCell ref="THQ298:THX298"/>
    <mergeCell ref="THY298:TIF298"/>
    <mergeCell ref="TIG298:TIN298"/>
    <mergeCell ref="TIO298:TIV298"/>
    <mergeCell ref="TQG298:TQN298"/>
    <mergeCell ref="TQO298:TQV298"/>
    <mergeCell ref="TQW298:TRD298"/>
    <mergeCell ref="TRE298:TRL298"/>
    <mergeCell ref="TRM298:TRT298"/>
    <mergeCell ref="TRU298:TSB298"/>
    <mergeCell ref="TOK298:TOR298"/>
    <mergeCell ref="TOS298:TOZ298"/>
    <mergeCell ref="TPA298:TPH298"/>
    <mergeCell ref="TPI298:TPP298"/>
    <mergeCell ref="TPQ298:TPX298"/>
    <mergeCell ref="TPY298:TQF298"/>
    <mergeCell ref="TMO298:TMV298"/>
    <mergeCell ref="TMW298:TND298"/>
    <mergeCell ref="TNE298:TNL298"/>
    <mergeCell ref="TNM298:TNT298"/>
    <mergeCell ref="TNU298:TOB298"/>
    <mergeCell ref="TOC298:TOJ298"/>
    <mergeCell ref="TVU298:TWB298"/>
    <mergeCell ref="TWC298:TWJ298"/>
    <mergeCell ref="TWK298:TWR298"/>
    <mergeCell ref="TWS298:TWZ298"/>
    <mergeCell ref="TXA298:TXH298"/>
    <mergeCell ref="TXI298:TXP298"/>
    <mergeCell ref="TTY298:TUF298"/>
    <mergeCell ref="TUG298:TUN298"/>
    <mergeCell ref="TUO298:TUV298"/>
    <mergeCell ref="TUW298:TVD298"/>
    <mergeCell ref="TVE298:TVL298"/>
    <mergeCell ref="TVM298:TVT298"/>
    <mergeCell ref="TSC298:TSJ298"/>
    <mergeCell ref="TSK298:TSR298"/>
    <mergeCell ref="TSS298:TSZ298"/>
    <mergeCell ref="TTA298:TTH298"/>
    <mergeCell ref="TTI298:TTP298"/>
    <mergeCell ref="TTQ298:TTX298"/>
    <mergeCell ref="UBI298:UBP298"/>
    <mergeCell ref="UBQ298:UBX298"/>
    <mergeCell ref="UBY298:UCF298"/>
    <mergeCell ref="UCG298:UCN298"/>
    <mergeCell ref="UCO298:UCV298"/>
    <mergeCell ref="UCW298:UDD298"/>
    <mergeCell ref="TZM298:TZT298"/>
    <mergeCell ref="TZU298:UAB298"/>
    <mergeCell ref="UAC298:UAJ298"/>
    <mergeCell ref="UAK298:UAR298"/>
    <mergeCell ref="UAS298:UAZ298"/>
    <mergeCell ref="UBA298:UBH298"/>
    <mergeCell ref="TXQ298:TXX298"/>
    <mergeCell ref="TXY298:TYF298"/>
    <mergeCell ref="TYG298:TYN298"/>
    <mergeCell ref="TYO298:TYV298"/>
    <mergeCell ref="TYW298:TZD298"/>
    <mergeCell ref="TZE298:TZL298"/>
    <mergeCell ref="UGW298:UHD298"/>
    <mergeCell ref="UHE298:UHL298"/>
    <mergeCell ref="UHM298:UHT298"/>
    <mergeCell ref="UHU298:UIB298"/>
    <mergeCell ref="UIC298:UIJ298"/>
    <mergeCell ref="UIK298:UIR298"/>
    <mergeCell ref="UFA298:UFH298"/>
    <mergeCell ref="UFI298:UFP298"/>
    <mergeCell ref="UFQ298:UFX298"/>
    <mergeCell ref="UFY298:UGF298"/>
    <mergeCell ref="UGG298:UGN298"/>
    <mergeCell ref="UGO298:UGV298"/>
    <mergeCell ref="UDE298:UDL298"/>
    <mergeCell ref="UDM298:UDT298"/>
    <mergeCell ref="UDU298:UEB298"/>
    <mergeCell ref="UEC298:UEJ298"/>
    <mergeCell ref="UEK298:UER298"/>
    <mergeCell ref="UES298:UEZ298"/>
    <mergeCell ref="UMK298:UMR298"/>
    <mergeCell ref="UMS298:UMZ298"/>
    <mergeCell ref="UNA298:UNH298"/>
    <mergeCell ref="UNI298:UNP298"/>
    <mergeCell ref="UNQ298:UNX298"/>
    <mergeCell ref="UNY298:UOF298"/>
    <mergeCell ref="UKO298:UKV298"/>
    <mergeCell ref="UKW298:ULD298"/>
    <mergeCell ref="ULE298:ULL298"/>
    <mergeCell ref="ULM298:ULT298"/>
    <mergeCell ref="ULU298:UMB298"/>
    <mergeCell ref="UMC298:UMJ298"/>
    <mergeCell ref="UIS298:UIZ298"/>
    <mergeCell ref="UJA298:UJH298"/>
    <mergeCell ref="UJI298:UJP298"/>
    <mergeCell ref="UJQ298:UJX298"/>
    <mergeCell ref="UJY298:UKF298"/>
    <mergeCell ref="UKG298:UKN298"/>
    <mergeCell ref="URY298:USF298"/>
    <mergeCell ref="USG298:USN298"/>
    <mergeCell ref="USO298:USV298"/>
    <mergeCell ref="USW298:UTD298"/>
    <mergeCell ref="UTE298:UTL298"/>
    <mergeCell ref="UTM298:UTT298"/>
    <mergeCell ref="UQC298:UQJ298"/>
    <mergeCell ref="UQK298:UQR298"/>
    <mergeCell ref="UQS298:UQZ298"/>
    <mergeCell ref="URA298:URH298"/>
    <mergeCell ref="URI298:URP298"/>
    <mergeCell ref="URQ298:URX298"/>
    <mergeCell ref="UOG298:UON298"/>
    <mergeCell ref="UOO298:UOV298"/>
    <mergeCell ref="UOW298:UPD298"/>
    <mergeCell ref="UPE298:UPL298"/>
    <mergeCell ref="UPM298:UPT298"/>
    <mergeCell ref="UPU298:UQB298"/>
    <mergeCell ref="UXM298:UXT298"/>
    <mergeCell ref="UXU298:UYB298"/>
    <mergeCell ref="UYC298:UYJ298"/>
    <mergeCell ref="UYK298:UYR298"/>
    <mergeCell ref="UYS298:UYZ298"/>
    <mergeCell ref="UZA298:UZH298"/>
    <mergeCell ref="UVQ298:UVX298"/>
    <mergeCell ref="UVY298:UWF298"/>
    <mergeCell ref="UWG298:UWN298"/>
    <mergeCell ref="UWO298:UWV298"/>
    <mergeCell ref="UWW298:UXD298"/>
    <mergeCell ref="UXE298:UXL298"/>
    <mergeCell ref="UTU298:UUB298"/>
    <mergeCell ref="UUC298:UUJ298"/>
    <mergeCell ref="UUK298:UUR298"/>
    <mergeCell ref="UUS298:UUZ298"/>
    <mergeCell ref="UVA298:UVH298"/>
    <mergeCell ref="UVI298:UVP298"/>
    <mergeCell ref="VDA298:VDH298"/>
    <mergeCell ref="VDI298:VDP298"/>
    <mergeCell ref="VDQ298:VDX298"/>
    <mergeCell ref="VDY298:VEF298"/>
    <mergeCell ref="VEG298:VEN298"/>
    <mergeCell ref="VEO298:VEV298"/>
    <mergeCell ref="VBE298:VBL298"/>
    <mergeCell ref="VBM298:VBT298"/>
    <mergeCell ref="VBU298:VCB298"/>
    <mergeCell ref="VCC298:VCJ298"/>
    <mergeCell ref="VCK298:VCR298"/>
    <mergeCell ref="VCS298:VCZ298"/>
    <mergeCell ref="UZI298:UZP298"/>
    <mergeCell ref="UZQ298:UZX298"/>
    <mergeCell ref="UZY298:VAF298"/>
    <mergeCell ref="VAG298:VAN298"/>
    <mergeCell ref="VAO298:VAV298"/>
    <mergeCell ref="VAW298:VBD298"/>
    <mergeCell ref="VIO298:VIV298"/>
    <mergeCell ref="VIW298:VJD298"/>
    <mergeCell ref="VJE298:VJL298"/>
    <mergeCell ref="VJM298:VJT298"/>
    <mergeCell ref="VJU298:VKB298"/>
    <mergeCell ref="VKC298:VKJ298"/>
    <mergeCell ref="VGS298:VGZ298"/>
    <mergeCell ref="VHA298:VHH298"/>
    <mergeCell ref="VHI298:VHP298"/>
    <mergeCell ref="VHQ298:VHX298"/>
    <mergeCell ref="VHY298:VIF298"/>
    <mergeCell ref="VIG298:VIN298"/>
    <mergeCell ref="VEW298:VFD298"/>
    <mergeCell ref="VFE298:VFL298"/>
    <mergeCell ref="VFM298:VFT298"/>
    <mergeCell ref="VFU298:VGB298"/>
    <mergeCell ref="VGC298:VGJ298"/>
    <mergeCell ref="VGK298:VGR298"/>
    <mergeCell ref="VOC298:VOJ298"/>
    <mergeCell ref="VOK298:VOR298"/>
    <mergeCell ref="VOS298:VOZ298"/>
    <mergeCell ref="VPA298:VPH298"/>
    <mergeCell ref="VPI298:VPP298"/>
    <mergeCell ref="VPQ298:VPX298"/>
    <mergeCell ref="VMG298:VMN298"/>
    <mergeCell ref="VMO298:VMV298"/>
    <mergeCell ref="VMW298:VND298"/>
    <mergeCell ref="VNE298:VNL298"/>
    <mergeCell ref="VNM298:VNT298"/>
    <mergeCell ref="VNU298:VOB298"/>
    <mergeCell ref="VKK298:VKR298"/>
    <mergeCell ref="VKS298:VKZ298"/>
    <mergeCell ref="VLA298:VLH298"/>
    <mergeCell ref="VLI298:VLP298"/>
    <mergeCell ref="VLQ298:VLX298"/>
    <mergeCell ref="VLY298:VMF298"/>
    <mergeCell ref="VTQ298:VTX298"/>
    <mergeCell ref="VTY298:VUF298"/>
    <mergeCell ref="VUG298:VUN298"/>
    <mergeCell ref="VUO298:VUV298"/>
    <mergeCell ref="VUW298:VVD298"/>
    <mergeCell ref="VVE298:VVL298"/>
    <mergeCell ref="VRU298:VSB298"/>
    <mergeCell ref="VSC298:VSJ298"/>
    <mergeCell ref="VSK298:VSR298"/>
    <mergeCell ref="VSS298:VSZ298"/>
    <mergeCell ref="VTA298:VTH298"/>
    <mergeCell ref="VTI298:VTP298"/>
    <mergeCell ref="VPY298:VQF298"/>
    <mergeCell ref="VQG298:VQN298"/>
    <mergeCell ref="VQO298:VQV298"/>
    <mergeCell ref="VQW298:VRD298"/>
    <mergeCell ref="VRE298:VRL298"/>
    <mergeCell ref="VRM298:VRT298"/>
    <mergeCell ref="VZE298:VZL298"/>
    <mergeCell ref="VZM298:VZT298"/>
    <mergeCell ref="VZU298:WAB298"/>
    <mergeCell ref="WAC298:WAJ298"/>
    <mergeCell ref="WAK298:WAR298"/>
    <mergeCell ref="WAS298:WAZ298"/>
    <mergeCell ref="VXI298:VXP298"/>
    <mergeCell ref="VXQ298:VXX298"/>
    <mergeCell ref="VXY298:VYF298"/>
    <mergeCell ref="VYG298:VYN298"/>
    <mergeCell ref="VYO298:VYV298"/>
    <mergeCell ref="VYW298:VZD298"/>
    <mergeCell ref="VVM298:VVT298"/>
    <mergeCell ref="VVU298:VWB298"/>
    <mergeCell ref="VWC298:VWJ298"/>
    <mergeCell ref="VWK298:VWR298"/>
    <mergeCell ref="VWS298:VWZ298"/>
    <mergeCell ref="VXA298:VXH298"/>
    <mergeCell ref="WES298:WEZ298"/>
    <mergeCell ref="WFA298:WFH298"/>
    <mergeCell ref="WFI298:WFP298"/>
    <mergeCell ref="WFQ298:WFX298"/>
    <mergeCell ref="WFY298:WGF298"/>
    <mergeCell ref="WGG298:WGN298"/>
    <mergeCell ref="WCW298:WDD298"/>
    <mergeCell ref="WDE298:WDL298"/>
    <mergeCell ref="WDM298:WDT298"/>
    <mergeCell ref="WDU298:WEB298"/>
    <mergeCell ref="WEC298:WEJ298"/>
    <mergeCell ref="WEK298:WER298"/>
    <mergeCell ref="WBA298:WBH298"/>
    <mergeCell ref="WBI298:WBP298"/>
    <mergeCell ref="WBQ298:WBX298"/>
    <mergeCell ref="WBY298:WCF298"/>
    <mergeCell ref="WCG298:WCN298"/>
    <mergeCell ref="WCO298:WCV298"/>
    <mergeCell ref="WKG298:WKN298"/>
    <mergeCell ref="WKO298:WKV298"/>
    <mergeCell ref="WKW298:WLD298"/>
    <mergeCell ref="WLE298:WLL298"/>
    <mergeCell ref="WLM298:WLT298"/>
    <mergeCell ref="WLU298:WMB298"/>
    <mergeCell ref="WIK298:WIR298"/>
    <mergeCell ref="WIS298:WIZ298"/>
    <mergeCell ref="WJA298:WJH298"/>
    <mergeCell ref="WJI298:WJP298"/>
    <mergeCell ref="WJQ298:WJX298"/>
    <mergeCell ref="WJY298:WKF298"/>
    <mergeCell ref="WGO298:WGV298"/>
    <mergeCell ref="WGW298:WHD298"/>
    <mergeCell ref="WHE298:WHL298"/>
    <mergeCell ref="WHM298:WHT298"/>
    <mergeCell ref="WHU298:WIB298"/>
    <mergeCell ref="WIC298:WIJ298"/>
    <mergeCell ref="WPU298:WQB298"/>
    <mergeCell ref="WQC298:WQJ298"/>
    <mergeCell ref="WQK298:WQR298"/>
    <mergeCell ref="WQS298:WQZ298"/>
    <mergeCell ref="WRA298:WRH298"/>
    <mergeCell ref="WRI298:WRP298"/>
    <mergeCell ref="WNY298:WOF298"/>
    <mergeCell ref="WOG298:WON298"/>
    <mergeCell ref="WOO298:WOV298"/>
    <mergeCell ref="WOW298:WPD298"/>
    <mergeCell ref="WPE298:WPL298"/>
    <mergeCell ref="WPM298:WPT298"/>
    <mergeCell ref="WMC298:WMJ298"/>
    <mergeCell ref="WMK298:WMR298"/>
    <mergeCell ref="WMS298:WMZ298"/>
    <mergeCell ref="WNA298:WNH298"/>
    <mergeCell ref="WNI298:WNP298"/>
    <mergeCell ref="WNQ298:WNX298"/>
    <mergeCell ref="WYK298:WYR298"/>
    <mergeCell ref="WYS298:WYZ298"/>
    <mergeCell ref="WVI298:WVP298"/>
    <mergeCell ref="WVQ298:WVX298"/>
    <mergeCell ref="WVY298:WWF298"/>
    <mergeCell ref="WWG298:WWN298"/>
    <mergeCell ref="WWO298:WWV298"/>
    <mergeCell ref="WWW298:WXD298"/>
    <mergeCell ref="WTM298:WTT298"/>
    <mergeCell ref="WTU298:WUB298"/>
    <mergeCell ref="WUC298:WUJ298"/>
    <mergeCell ref="WUK298:WUR298"/>
    <mergeCell ref="WUS298:WUZ298"/>
    <mergeCell ref="WVA298:WVH298"/>
    <mergeCell ref="WRQ298:WRX298"/>
    <mergeCell ref="WRY298:WSF298"/>
    <mergeCell ref="WSG298:WSN298"/>
    <mergeCell ref="WSO298:WSV298"/>
    <mergeCell ref="WSW298:WTD298"/>
    <mergeCell ref="WTE298:WTL298"/>
    <mergeCell ref="XEO298:XEV298"/>
    <mergeCell ref="XEW298:XFD298"/>
    <mergeCell ref="I299:O299"/>
    <mergeCell ref="Q299:X299"/>
    <mergeCell ref="Y299:AF299"/>
    <mergeCell ref="AG299:AN299"/>
    <mergeCell ref="AO299:AV299"/>
    <mergeCell ref="AW299:BD299"/>
    <mergeCell ref="BE299:BL299"/>
    <mergeCell ref="BM299:BT299"/>
    <mergeCell ref="XCS298:XCZ298"/>
    <mergeCell ref="XDA298:XDH298"/>
    <mergeCell ref="XDI298:XDP298"/>
    <mergeCell ref="XDQ298:XDX298"/>
    <mergeCell ref="XDY298:XEF298"/>
    <mergeCell ref="XEG298:XEN298"/>
    <mergeCell ref="XAW298:XBD298"/>
    <mergeCell ref="XBE298:XBL298"/>
    <mergeCell ref="XBM298:XBT298"/>
    <mergeCell ref="XBU298:XCB298"/>
    <mergeCell ref="XCC298:XCJ298"/>
    <mergeCell ref="XCK298:XCR298"/>
    <mergeCell ref="WZA298:WZH298"/>
    <mergeCell ref="WZI298:WZP298"/>
    <mergeCell ref="WZQ298:WZX298"/>
    <mergeCell ref="WZY298:XAF298"/>
    <mergeCell ref="XAG298:XAN298"/>
    <mergeCell ref="XAO298:XAV298"/>
    <mergeCell ref="WXE298:WXL298"/>
    <mergeCell ref="WXM298:WXT298"/>
    <mergeCell ref="WXU298:WYB298"/>
    <mergeCell ref="WYC298:WYJ298"/>
    <mergeCell ref="FM299:FT299"/>
    <mergeCell ref="FU299:GB299"/>
    <mergeCell ref="GC299:GJ299"/>
    <mergeCell ref="GK299:GR299"/>
    <mergeCell ref="GS299:GZ299"/>
    <mergeCell ref="HA299:HH299"/>
    <mergeCell ref="DQ299:DX299"/>
    <mergeCell ref="DY299:EF299"/>
    <mergeCell ref="EG299:EN299"/>
    <mergeCell ref="EO299:EV299"/>
    <mergeCell ref="EW299:FD299"/>
    <mergeCell ref="FE299:FL299"/>
    <mergeCell ref="BU299:CB299"/>
    <mergeCell ref="CC299:CJ299"/>
    <mergeCell ref="CK299:CR299"/>
    <mergeCell ref="CS299:CZ299"/>
    <mergeCell ref="DA299:DH299"/>
    <mergeCell ref="DI299:DP299"/>
    <mergeCell ref="LA299:LH299"/>
    <mergeCell ref="LI299:LP299"/>
    <mergeCell ref="LQ299:LX299"/>
    <mergeCell ref="LY299:MF299"/>
    <mergeCell ref="MG299:MN299"/>
    <mergeCell ref="MO299:MV299"/>
    <mergeCell ref="JE299:JL299"/>
    <mergeCell ref="JM299:JT299"/>
    <mergeCell ref="JU299:KB299"/>
    <mergeCell ref="KC299:KJ299"/>
    <mergeCell ref="KK299:KR299"/>
    <mergeCell ref="KS299:KZ299"/>
    <mergeCell ref="HI299:HP299"/>
    <mergeCell ref="HQ299:HX299"/>
    <mergeCell ref="HY299:IF299"/>
    <mergeCell ref="IG299:IN299"/>
    <mergeCell ref="IO299:IV299"/>
    <mergeCell ref="IW299:JD299"/>
    <mergeCell ref="QO299:QV299"/>
    <mergeCell ref="QW299:RD299"/>
    <mergeCell ref="RE299:RL299"/>
    <mergeCell ref="RM299:RT299"/>
    <mergeCell ref="RU299:SB299"/>
    <mergeCell ref="SC299:SJ299"/>
    <mergeCell ref="OS299:OZ299"/>
    <mergeCell ref="PA299:PH299"/>
    <mergeCell ref="PI299:PP299"/>
    <mergeCell ref="PQ299:PX299"/>
    <mergeCell ref="PY299:QF299"/>
    <mergeCell ref="QG299:QN299"/>
    <mergeCell ref="MW299:ND299"/>
    <mergeCell ref="NE299:NL299"/>
    <mergeCell ref="NM299:NT299"/>
    <mergeCell ref="NU299:OB299"/>
    <mergeCell ref="OC299:OJ299"/>
    <mergeCell ref="OK299:OR299"/>
    <mergeCell ref="WC299:WJ299"/>
    <mergeCell ref="WK299:WR299"/>
    <mergeCell ref="WS299:WZ299"/>
    <mergeCell ref="XA299:XH299"/>
    <mergeCell ref="XI299:XP299"/>
    <mergeCell ref="XQ299:XX299"/>
    <mergeCell ref="UG299:UN299"/>
    <mergeCell ref="UO299:UV299"/>
    <mergeCell ref="UW299:VD299"/>
    <mergeCell ref="VE299:VL299"/>
    <mergeCell ref="VM299:VT299"/>
    <mergeCell ref="VU299:WB299"/>
    <mergeCell ref="SK299:SR299"/>
    <mergeCell ref="SS299:SZ299"/>
    <mergeCell ref="TA299:TH299"/>
    <mergeCell ref="TI299:TP299"/>
    <mergeCell ref="TQ299:TX299"/>
    <mergeCell ref="TY299:UF299"/>
    <mergeCell ref="ABQ299:ABX299"/>
    <mergeCell ref="ABY299:ACF299"/>
    <mergeCell ref="ACG299:ACN299"/>
    <mergeCell ref="ACO299:ACV299"/>
    <mergeCell ref="ACW299:ADD299"/>
    <mergeCell ref="ADE299:ADL299"/>
    <mergeCell ref="ZU299:AAB299"/>
    <mergeCell ref="AAC299:AAJ299"/>
    <mergeCell ref="AAK299:AAR299"/>
    <mergeCell ref="AAS299:AAZ299"/>
    <mergeCell ref="ABA299:ABH299"/>
    <mergeCell ref="ABI299:ABP299"/>
    <mergeCell ref="XY299:YF299"/>
    <mergeCell ref="YG299:YN299"/>
    <mergeCell ref="YO299:YV299"/>
    <mergeCell ref="YW299:ZD299"/>
    <mergeCell ref="ZE299:ZL299"/>
    <mergeCell ref="ZM299:ZT299"/>
    <mergeCell ref="AHE299:AHL299"/>
    <mergeCell ref="AHM299:AHT299"/>
    <mergeCell ref="AHU299:AIB299"/>
    <mergeCell ref="AIC299:AIJ299"/>
    <mergeCell ref="AIK299:AIR299"/>
    <mergeCell ref="AIS299:AIZ299"/>
    <mergeCell ref="AFI299:AFP299"/>
    <mergeCell ref="AFQ299:AFX299"/>
    <mergeCell ref="AFY299:AGF299"/>
    <mergeCell ref="AGG299:AGN299"/>
    <mergeCell ref="AGO299:AGV299"/>
    <mergeCell ref="AGW299:AHD299"/>
    <mergeCell ref="ADM299:ADT299"/>
    <mergeCell ref="ADU299:AEB299"/>
    <mergeCell ref="AEC299:AEJ299"/>
    <mergeCell ref="AEK299:AER299"/>
    <mergeCell ref="AES299:AEZ299"/>
    <mergeCell ref="AFA299:AFH299"/>
    <mergeCell ref="AMS299:AMZ299"/>
    <mergeCell ref="ANA299:ANH299"/>
    <mergeCell ref="ANI299:ANP299"/>
    <mergeCell ref="ANQ299:ANX299"/>
    <mergeCell ref="ANY299:AOF299"/>
    <mergeCell ref="AOG299:AON299"/>
    <mergeCell ref="AKW299:ALD299"/>
    <mergeCell ref="ALE299:ALL299"/>
    <mergeCell ref="ALM299:ALT299"/>
    <mergeCell ref="ALU299:AMB299"/>
    <mergeCell ref="AMC299:AMJ299"/>
    <mergeCell ref="AMK299:AMR299"/>
    <mergeCell ref="AJA299:AJH299"/>
    <mergeCell ref="AJI299:AJP299"/>
    <mergeCell ref="AJQ299:AJX299"/>
    <mergeCell ref="AJY299:AKF299"/>
    <mergeCell ref="AKG299:AKN299"/>
    <mergeCell ref="AKO299:AKV299"/>
    <mergeCell ref="ASG299:ASN299"/>
    <mergeCell ref="ASO299:ASV299"/>
    <mergeCell ref="ASW299:ATD299"/>
    <mergeCell ref="ATE299:ATL299"/>
    <mergeCell ref="ATM299:ATT299"/>
    <mergeCell ref="ATU299:AUB299"/>
    <mergeCell ref="AQK299:AQR299"/>
    <mergeCell ref="AQS299:AQZ299"/>
    <mergeCell ref="ARA299:ARH299"/>
    <mergeCell ref="ARI299:ARP299"/>
    <mergeCell ref="ARQ299:ARX299"/>
    <mergeCell ref="ARY299:ASF299"/>
    <mergeCell ref="AOO299:AOV299"/>
    <mergeCell ref="AOW299:APD299"/>
    <mergeCell ref="APE299:APL299"/>
    <mergeCell ref="APM299:APT299"/>
    <mergeCell ref="APU299:AQB299"/>
    <mergeCell ref="AQC299:AQJ299"/>
    <mergeCell ref="AXU299:AYB299"/>
    <mergeCell ref="AYC299:AYJ299"/>
    <mergeCell ref="AYK299:AYR299"/>
    <mergeCell ref="AYS299:AYZ299"/>
    <mergeCell ref="AZA299:AZH299"/>
    <mergeCell ref="AZI299:AZP299"/>
    <mergeCell ref="AVY299:AWF299"/>
    <mergeCell ref="AWG299:AWN299"/>
    <mergeCell ref="AWO299:AWV299"/>
    <mergeCell ref="AWW299:AXD299"/>
    <mergeCell ref="AXE299:AXL299"/>
    <mergeCell ref="AXM299:AXT299"/>
    <mergeCell ref="AUC299:AUJ299"/>
    <mergeCell ref="AUK299:AUR299"/>
    <mergeCell ref="AUS299:AUZ299"/>
    <mergeCell ref="AVA299:AVH299"/>
    <mergeCell ref="AVI299:AVP299"/>
    <mergeCell ref="AVQ299:AVX299"/>
    <mergeCell ref="BDI299:BDP299"/>
    <mergeCell ref="BDQ299:BDX299"/>
    <mergeCell ref="BDY299:BEF299"/>
    <mergeCell ref="BEG299:BEN299"/>
    <mergeCell ref="BEO299:BEV299"/>
    <mergeCell ref="BEW299:BFD299"/>
    <mergeCell ref="BBM299:BBT299"/>
    <mergeCell ref="BBU299:BCB299"/>
    <mergeCell ref="BCC299:BCJ299"/>
    <mergeCell ref="BCK299:BCR299"/>
    <mergeCell ref="BCS299:BCZ299"/>
    <mergeCell ref="BDA299:BDH299"/>
    <mergeCell ref="AZQ299:AZX299"/>
    <mergeCell ref="AZY299:BAF299"/>
    <mergeCell ref="BAG299:BAN299"/>
    <mergeCell ref="BAO299:BAV299"/>
    <mergeCell ref="BAW299:BBD299"/>
    <mergeCell ref="BBE299:BBL299"/>
    <mergeCell ref="BIW299:BJD299"/>
    <mergeCell ref="BJE299:BJL299"/>
    <mergeCell ref="BJM299:BJT299"/>
    <mergeCell ref="BJU299:BKB299"/>
    <mergeCell ref="BKC299:BKJ299"/>
    <mergeCell ref="BKK299:BKR299"/>
    <mergeCell ref="BHA299:BHH299"/>
    <mergeCell ref="BHI299:BHP299"/>
    <mergeCell ref="BHQ299:BHX299"/>
    <mergeCell ref="BHY299:BIF299"/>
    <mergeCell ref="BIG299:BIN299"/>
    <mergeCell ref="BIO299:BIV299"/>
    <mergeCell ref="BFE299:BFL299"/>
    <mergeCell ref="BFM299:BFT299"/>
    <mergeCell ref="BFU299:BGB299"/>
    <mergeCell ref="BGC299:BGJ299"/>
    <mergeCell ref="BGK299:BGR299"/>
    <mergeCell ref="BGS299:BGZ299"/>
    <mergeCell ref="BOK299:BOR299"/>
    <mergeCell ref="BOS299:BOZ299"/>
    <mergeCell ref="BPA299:BPH299"/>
    <mergeCell ref="BPI299:BPP299"/>
    <mergeCell ref="BPQ299:BPX299"/>
    <mergeCell ref="BPY299:BQF299"/>
    <mergeCell ref="BMO299:BMV299"/>
    <mergeCell ref="BMW299:BND299"/>
    <mergeCell ref="BNE299:BNL299"/>
    <mergeCell ref="BNM299:BNT299"/>
    <mergeCell ref="BNU299:BOB299"/>
    <mergeCell ref="BOC299:BOJ299"/>
    <mergeCell ref="BKS299:BKZ299"/>
    <mergeCell ref="BLA299:BLH299"/>
    <mergeCell ref="BLI299:BLP299"/>
    <mergeCell ref="BLQ299:BLX299"/>
    <mergeCell ref="BLY299:BMF299"/>
    <mergeCell ref="BMG299:BMN299"/>
    <mergeCell ref="BTY299:BUF299"/>
    <mergeCell ref="BUG299:BUN299"/>
    <mergeCell ref="BUO299:BUV299"/>
    <mergeCell ref="BUW299:BVD299"/>
    <mergeCell ref="BVE299:BVL299"/>
    <mergeCell ref="BVM299:BVT299"/>
    <mergeCell ref="BSC299:BSJ299"/>
    <mergeCell ref="BSK299:BSR299"/>
    <mergeCell ref="BSS299:BSZ299"/>
    <mergeCell ref="BTA299:BTH299"/>
    <mergeCell ref="BTI299:BTP299"/>
    <mergeCell ref="BTQ299:BTX299"/>
    <mergeCell ref="BQG299:BQN299"/>
    <mergeCell ref="BQO299:BQV299"/>
    <mergeCell ref="BQW299:BRD299"/>
    <mergeCell ref="BRE299:BRL299"/>
    <mergeCell ref="BRM299:BRT299"/>
    <mergeCell ref="BRU299:BSB299"/>
    <mergeCell ref="BZM299:BZT299"/>
    <mergeCell ref="BZU299:CAB299"/>
    <mergeCell ref="CAC299:CAJ299"/>
    <mergeCell ref="CAK299:CAR299"/>
    <mergeCell ref="CAS299:CAZ299"/>
    <mergeCell ref="CBA299:CBH299"/>
    <mergeCell ref="BXQ299:BXX299"/>
    <mergeCell ref="BXY299:BYF299"/>
    <mergeCell ref="BYG299:BYN299"/>
    <mergeCell ref="BYO299:BYV299"/>
    <mergeCell ref="BYW299:BZD299"/>
    <mergeCell ref="BZE299:BZL299"/>
    <mergeCell ref="BVU299:BWB299"/>
    <mergeCell ref="BWC299:BWJ299"/>
    <mergeCell ref="BWK299:BWR299"/>
    <mergeCell ref="BWS299:BWZ299"/>
    <mergeCell ref="BXA299:BXH299"/>
    <mergeCell ref="BXI299:BXP299"/>
    <mergeCell ref="CFA299:CFH299"/>
    <mergeCell ref="CFI299:CFP299"/>
    <mergeCell ref="CFQ299:CFX299"/>
    <mergeCell ref="CFY299:CGF299"/>
    <mergeCell ref="CGG299:CGN299"/>
    <mergeCell ref="CGO299:CGV299"/>
    <mergeCell ref="CDE299:CDL299"/>
    <mergeCell ref="CDM299:CDT299"/>
    <mergeCell ref="CDU299:CEB299"/>
    <mergeCell ref="CEC299:CEJ299"/>
    <mergeCell ref="CEK299:CER299"/>
    <mergeCell ref="CES299:CEZ299"/>
    <mergeCell ref="CBI299:CBP299"/>
    <mergeCell ref="CBQ299:CBX299"/>
    <mergeCell ref="CBY299:CCF299"/>
    <mergeCell ref="CCG299:CCN299"/>
    <mergeCell ref="CCO299:CCV299"/>
    <mergeCell ref="CCW299:CDD299"/>
    <mergeCell ref="CKO299:CKV299"/>
    <mergeCell ref="CKW299:CLD299"/>
    <mergeCell ref="CLE299:CLL299"/>
    <mergeCell ref="CLM299:CLT299"/>
    <mergeCell ref="CLU299:CMB299"/>
    <mergeCell ref="CMC299:CMJ299"/>
    <mergeCell ref="CIS299:CIZ299"/>
    <mergeCell ref="CJA299:CJH299"/>
    <mergeCell ref="CJI299:CJP299"/>
    <mergeCell ref="CJQ299:CJX299"/>
    <mergeCell ref="CJY299:CKF299"/>
    <mergeCell ref="CKG299:CKN299"/>
    <mergeCell ref="CGW299:CHD299"/>
    <mergeCell ref="CHE299:CHL299"/>
    <mergeCell ref="CHM299:CHT299"/>
    <mergeCell ref="CHU299:CIB299"/>
    <mergeCell ref="CIC299:CIJ299"/>
    <mergeCell ref="CIK299:CIR299"/>
    <mergeCell ref="CQC299:CQJ299"/>
    <mergeCell ref="CQK299:CQR299"/>
    <mergeCell ref="CQS299:CQZ299"/>
    <mergeCell ref="CRA299:CRH299"/>
    <mergeCell ref="CRI299:CRP299"/>
    <mergeCell ref="CRQ299:CRX299"/>
    <mergeCell ref="COG299:CON299"/>
    <mergeCell ref="COO299:COV299"/>
    <mergeCell ref="COW299:CPD299"/>
    <mergeCell ref="CPE299:CPL299"/>
    <mergeCell ref="CPM299:CPT299"/>
    <mergeCell ref="CPU299:CQB299"/>
    <mergeCell ref="CMK299:CMR299"/>
    <mergeCell ref="CMS299:CMZ299"/>
    <mergeCell ref="CNA299:CNH299"/>
    <mergeCell ref="CNI299:CNP299"/>
    <mergeCell ref="CNQ299:CNX299"/>
    <mergeCell ref="CNY299:COF299"/>
    <mergeCell ref="CVQ299:CVX299"/>
    <mergeCell ref="CVY299:CWF299"/>
    <mergeCell ref="CWG299:CWN299"/>
    <mergeCell ref="CWO299:CWV299"/>
    <mergeCell ref="CWW299:CXD299"/>
    <mergeCell ref="CXE299:CXL299"/>
    <mergeCell ref="CTU299:CUB299"/>
    <mergeCell ref="CUC299:CUJ299"/>
    <mergeCell ref="CUK299:CUR299"/>
    <mergeCell ref="CUS299:CUZ299"/>
    <mergeCell ref="CVA299:CVH299"/>
    <mergeCell ref="CVI299:CVP299"/>
    <mergeCell ref="CRY299:CSF299"/>
    <mergeCell ref="CSG299:CSN299"/>
    <mergeCell ref="CSO299:CSV299"/>
    <mergeCell ref="CSW299:CTD299"/>
    <mergeCell ref="CTE299:CTL299"/>
    <mergeCell ref="CTM299:CTT299"/>
    <mergeCell ref="DBE299:DBL299"/>
    <mergeCell ref="DBM299:DBT299"/>
    <mergeCell ref="DBU299:DCB299"/>
    <mergeCell ref="DCC299:DCJ299"/>
    <mergeCell ref="DCK299:DCR299"/>
    <mergeCell ref="DCS299:DCZ299"/>
    <mergeCell ref="CZI299:CZP299"/>
    <mergeCell ref="CZQ299:CZX299"/>
    <mergeCell ref="CZY299:DAF299"/>
    <mergeCell ref="DAG299:DAN299"/>
    <mergeCell ref="DAO299:DAV299"/>
    <mergeCell ref="DAW299:DBD299"/>
    <mergeCell ref="CXM299:CXT299"/>
    <mergeCell ref="CXU299:CYB299"/>
    <mergeCell ref="CYC299:CYJ299"/>
    <mergeCell ref="CYK299:CYR299"/>
    <mergeCell ref="CYS299:CYZ299"/>
    <mergeCell ref="CZA299:CZH299"/>
    <mergeCell ref="DGS299:DGZ299"/>
    <mergeCell ref="DHA299:DHH299"/>
    <mergeCell ref="DHI299:DHP299"/>
    <mergeCell ref="DHQ299:DHX299"/>
    <mergeCell ref="DHY299:DIF299"/>
    <mergeCell ref="DIG299:DIN299"/>
    <mergeCell ref="DEW299:DFD299"/>
    <mergeCell ref="DFE299:DFL299"/>
    <mergeCell ref="DFM299:DFT299"/>
    <mergeCell ref="DFU299:DGB299"/>
    <mergeCell ref="DGC299:DGJ299"/>
    <mergeCell ref="DGK299:DGR299"/>
    <mergeCell ref="DDA299:DDH299"/>
    <mergeCell ref="DDI299:DDP299"/>
    <mergeCell ref="DDQ299:DDX299"/>
    <mergeCell ref="DDY299:DEF299"/>
    <mergeCell ref="DEG299:DEN299"/>
    <mergeCell ref="DEO299:DEV299"/>
    <mergeCell ref="DMG299:DMN299"/>
    <mergeCell ref="DMO299:DMV299"/>
    <mergeCell ref="DMW299:DND299"/>
    <mergeCell ref="DNE299:DNL299"/>
    <mergeCell ref="DNM299:DNT299"/>
    <mergeCell ref="DNU299:DOB299"/>
    <mergeCell ref="DKK299:DKR299"/>
    <mergeCell ref="DKS299:DKZ299"/>
    <mergeCell ref="DLA299:DLH299"/>
    <mergeCell ref="DLI299:DLP299"/>
    <mergeCell ref="DLQ299:DLX299"/>
    <mergeCell ref="DLY299:DMF299"/>
    <mergeCell ref="DIO299:DIV299"/>
    <mergeCell ref="DIW299:DJD299"/>
    <mergeCell ref="DJE299:DJL299"/>
    <mergeCell ref="DJM299:DJT299"/>
    <mergeCell ref="DJU299:DKB299"/>
    <mergeCell ref="DKC299:DKJ299"/>
    <mergeCell ref="DRU299:DSB299"/>
    <mergeCell ref="DSC299:DSJ299"/>
    <mergeCell ref="DSK299:DSR299"/>
    <mergeCell ref="DSS299:DSZ299"/>
    <mergeCell ref="DTA299:DTH299"/>
    <mergeCell ref="DTI299:DTP299"/>
    <mergeCell ref="DPY299:DQF299"/>
    <mergeCell ref="DQG299:DQN299"/>
    <mergeCell ref="DQO299:DQV299"/>
    <mergeCell ref="DQW299:DRD299"/>
    <mergeCell ref="DRE299:DRL299"/>
    <mergeCell ref="DRM299:DRT299"/>
    <mergeCell ref="DOC299:DOJ299"/>
    <mergeCell ref="DOK299:DOR299"/>
    <mergeCell ref="DOS299:DOZ299"/>
    <mergeCell ref="DPA299:DPH299"/>
    <mergeCell ref="DPI299:DPP299"/>
    <mergeCell ref="DPQ299:DPX299"/>
    <mergeCell ref="DXI299:DXP299"/>
    <mergeCell ref="DXQ299:DXX299"/>
    <mergeCell ref="DXY299:DYF299"/>
    <mergeCell ref="DYG299:DYN299"/>
    <mergeCell ref="DYO299:DYV299"/>
    <mergeCell ref="DYW299:DZD299"/>
    <mergeCell ref="DVM299:DVT299"/>
    <mergeCell ref="DVU299:DWB299"/>
    <mergeCell ref="DWC299:DWJ299"/>
    <mergeCell ref="DWK299:DWR299"/>
    <mergeCell ref="DWS299:DWZ299"/>
    <mergeCell ref="DXA299:DXH299"/>
    <mergeCell ref="DTQ299:DTX299"/>
    <mergeCell ref="DTY299:DUF299"/>
    <mergeCell ref="DUG299:DUN299"/>
    <mergeCell ref="DUO299:DUV299"/>
    <mergeCell ref="DUW299:DVD299"/>
    <mergeCell ref="DVE299:DVL299"/>
    <mergeCell ref="ECW299:EDD299"/>
    <mergeCell ref="EDE299:EDL299"/>
    <mergeCell ref="EDM299:EDT299"/>
    <mergeCell ref="EDU299:EEB299"/>
    <mergeCell ref="EEC299:EEJ299"/>
    <mergeCell ref="EEK299:EER299"/>
    <mergeCell ref="EBA299:EBH299"/>
    <mergeCell ref="EBI299:EBP299"/>
    <mergeCell ref="EBQ299:EBX299"/>
    <mergeCell ref="EBY299:ECF299"/>
    <mergeCell ref="ECG299:ECN299"/>
    <mergeCell ref="ECO299:ECV299"/>
    <mergeCell ref="DZE299:DZL299"/>
    <mergeCell ref="DZM299:DZT299"/>
    <mergeCell ref="DZU299:EAB299"/>
    <mergeCell ref="EAC299:EAJ299"/>
    <mergeCell ref="EAK299:EAR299"/>
    <mergeCell ref="EAS299:EAZ299"/>
    <mergeCell ref="EIK299:EIR299"/>
    <mergeCell ref="EIS299:EIZ299"/>
    <mergeCell ref="EJA299:EJH299"/>
    <mergeCell ref="EJI299:EJP299"/>
    <mergeCell ref="EJQ299:EJX299"/>
    <mergeCell ref="EJY299:EKF299"/>
    <mergeCell ref="EGO299:EGV299"/>
    <mergeCell ref="EGW299:EHD299"/>
    <mergeCell ref="EHE299:EHL299"/>
    <mergeCell ref="EHM299:EHT299"/>
    <mergeCell ref="EHU299:EIB299"/>
    <mergeCell ref="EIC299:EIJ299"/>
    <mergeCell ref="EES299:EEZ299"/>
    <mergeCell ref="EFA299:EFH299"/>
    <mergeCell ref="EFI299:EFP299"/>
    <mergeCell ref="EFQ299:EFX299"/>
    <mergeCell ref="EFY299:EGF299"/>
    <mergeCell ref="EGG299:EGN299"/>
    <mergeCell ref="ENY299:EOF299"/>
    <mergeCell ref="EOG299:EON299"/>
    <mergeCell ref="EOO299:EOV299"/>
    <mergeCell ref="EOW299:EPD299"/>
    <mergeCell ref="EPE299:EPL299"/>
    <mergeCell ref="EPM299:EPT299"/>
    <mergeCell ref="EMC299:EMJ299"/>
    <mergeCell ref="EMK299:EMR299"/>
    <mergeCell ref="EMS299:EMZ299"/>
    <mergeCell ref="ENA299:ENH299"/>
    <mergeCell ref="ENI299:ENP299"/>
    <mergeCell ref="ENQ299:ENX299"/>
    <mergeCell ref="EKG299:EKN299"/>
    <mergeCell ref="EKO299:EKV299"/>
    <mergeCell ref="EKW299:ELD299"/>
    <mergeCell ref="ELE299:ELL299"/>
    <mergeCell ref="ELM299:ELT299"/>
    <mergeCell ref="ELU299:EMB299"/>
    <mergeCell ref="ETM299:ETT299"/>
    <mergeCell ref="ETU299:EUB299"/>
    <mergeCell ref="EUC299:EUJ299"/>
    <mergeCell ref="EUK299:EUR299"/>
    <mergeCell ref="EUS299:EUZ299"/>
    <mergeCell ref="EVA299:EVH299"/>
    <mergeCell ref="ERQ299:ERX299"/>
    <mergeCell ref="ERY299:ESF299"/>
    <mergeCell ref="ESG299:ESN299"/>
    <mergeCell ref="ESO299:ESV299"/>
    <mergeCell ref="ESW299:ETD299"/>
    <mergeCell ref="ETE299:ETL299"/>
    <mergeCell ref="EPU299:EQB299"/>
    <mergeCell ref="EQC299:EQJ299"/>
    <mergeCell ref="EQK299:EQR299"/>
    <mergeCell ref="EQS299:EQZ299"/>
    <mergeCell ref="ERA299:ERH299"/>
    <mergeCell ref="ERI299:ERP299"/>
    <mergeCell ref="EZA299:EZH299"/>
    <mergeCell ref="EZI299:EZP299"/>
    <mergeCell ref="EZQ299:EZX299"/>
    <mergeCell ref="EZY299:FAF299"/>
    <mergeCell ref="FAG299:FAN299"/>
    <mergeCell ref="FAO299:FAV299"/>
    <mergeCell ref="EXE299:EXL299"/>
    <mergeCell ref="EXM299:EXT299"/>
    <mergeCell ref="EXU299:EYB299"/>
    <mergeCell ref="EYC299:EYJ299"/>
    <mergeCell ref="EYK299:EYR299"/>
    <mergeCell ref="EYS299:EYZ299"/>
    <mergeCell ref="EVI299:EVP299"/>
    <mergeCell ref="EVQ299:EVX299"/>
    <mergeCell ref="EVY299:EWF299"/>
    <mergeCell ref="EWG299:EWN299"/>
    <mergeCell ref="EWO299:EWV299"/>
    <mergeCell ref="EWW299:EXD299"/>
    <mergeCell ref="FEO299:FEV299"/>
    <mergeCell ref="FEW299:FFD299"/>
    <mergeCell ref="FFE299:FFL299"/>
    <mergeCell ref="FFM299:FFT299"/>
    <mergeCell ref="FFU299:FGB299"/>
    <mergeCell ref="FGC299:FGJ299"/>
    <mergeCell ref="FCS299:FCZ299"/>
    <mergeCell ref="FDA299:FDH299"/>
    <mergeCell ref="FDI299:FDP299"/>
    <mergeCell ref="FDQ299:FDX299"/>
    <mergeCell ref="FDY299:FEF299"/>
    <mergeCell ref="FEG299:FEN299"/>
    <mergeCell ref="FAW299:FBD299"/>
    <mergeCell ref="FBE299:FBL299"/>
    <mergeCell ref="FBM299:FBT299"/>
    <mergeCell ref="FBU299:FCB299"/>
    <mergeCell ref="FCC299:FCJ299"/>
    <mergeCell ref="FCK299:FCR299"/>
    <mergeCell ref="FKC299:FKJ299"/>
    <mergeCell ref="FKK299:FKR299"/>
    <mergeCell ref="FKS299:FKZ299"/>
    <mergeCell ref="FLA299:FLH299"/>
    <mergeCell ref="FLI299:FLP299"/>
    <mergeCell ref="FLQ299:FLX299"/>
    <mergeCell ref="FIG299:FIN299"/>
    <mergeCell ref="FIO299:FIV299"/>
    <mergeCell ref="FIW299:FJD299"/>
    <mergeCell ref="FJE299:FJL299"/>
    <mergeCell ref="FJM299:FJT299"/>
    <mergeCell ref="FJU299:FKB299"/>
    <mergeCell ref="FGK299:FGR299"/>
    <mergeCell ref="FGS299:FGZ299"/>
    <mergeCell ref="FHA299:FHH299"/>
    <mergeCell ref="FHI299:FHP299"/>
    <mergeCell ref="FHQ299:FHX299"/>
    <mergeCell ref="FHY299:FIF299"/>
    <mergeCell ref="FPQ299:FPX299"/>
    <mergeCell ref="FPY299:FQF299"/>
    <mergeCell ref="FQG299:FQN299"/>
    <mergeCell ref="FQO299:FQV299"/>
    <mergeCell ref="FQW299:FRD299"/>
    <mergeCell ref="FRE299:FRL299"/>
    <mergeCell ref="FNU299:FOB299"/>
    <mergeCell ref="FOC299:FOJ299"/>
    <mergeCell ref="FOK299:FOR299"/>
    <mergeCell ref="FOS299:FOZ299"/>
    <mergeCell ref="FPA299:FPH299"/>
    <mergeCell ref="FPI299:FPP299"/>
    <mergeCell ref="FLY299:FMF299"/>
    <mergeCell ref="FMG299:FMN299"/>
    <mergeCell ref="FMO299:FMV299"/>
    <mergeCell ref="FMW299:FND299"/>
    <mergeCell ref="FNE299:FNL299"/>
    <mergeCell ref="FNM299:FNT299"/>
    <mergeCell ref="FVE299:FVL299"/>
    <mergeCell ref="FVM299:FVT299"/>
    <mergeCell ref="FVU299:FWB299"/>
    <mergeCell ref="FWC299:FWJ299"/>
    <mergeCell ref="FWK299:FWR299"/>
    <mergeCell ref="FWS299:FWZ299"/>
    <mergeCell ref="FTI299:FTP299"/>
    <mergeCell ref="FTQ299:FTX299"/>
    <mergeCell ref="FTY299:FUF299"/>
    <mergeCell ref="FUG299:FUN299"/>
    <mergeCell ref="FUO299:FUV299"/>
    <mergeCell ref="FUW299:FVD299"/>
    <mergeCell ref="FRM299:FRT299"/>
    <mergeCell ref="FRU299:FSB299"/>
    <mergeCell ref="FSC299:FSJ299"/>
    <mergeCell ref="FSK299:FSR299"/>
    <mergeCell ref="FSS299:FSZ299"/>
    <mergeCell ref="FTA299:FTH299"/>
    <mergeCell ref="GAS299:GAZ299"/>
    <mergeCell ref="GBA299:GBH299"/>
    <mergeCell ref="GBI299:GBP299"/>
    <mergeCell ref="GBQ299:GBX299"/>
    <mergeCell ref="GBY299:GCF299"/>
    <mergeCell ref="GCG299:GCN299"/>
    <mergeCell ref="FYW299:FZD299"/>
    <mergeCell ref="FZE299:FZL299"/>
    <mergeCell ref="FZM299:FZT299"/>
    <mergeCell ref="FZU299:GAB299"/>
    <mergeCell ref="GAC299:GAJ299"/>
    <mergeCell ref="GAK299:GAR299"/>
    <mergeCell ref="FXA299:FXH299"/>
    <mergeCell ref="FXI299:FXP299"/>
    <mergeCell ref="FXQ299:FXX299"/>
    <mergeCell ref="FXY299:FYF299"/>
    <mergeCell ref="FYG299:FYN299"/>
    <mergeCell ref="FYO299:FYV299"/>
    <mergeCell ref="GGG299:GGN299"/>
    <mergeCell ref="GGO299:GGV299"/>
    <mergeCell ref="GGW299:GHD299"/>
    <mergeCell ref="GHE299:GHL299"/>
    <mergeCell ref="GHM299:GHT299"/>
    <mergeCell ref="GHU299:GIB299"/>
    <mergeCell ref="GEK299:GER299"/>
    <mergeCell ref="GES299:GEZ299"/>
    <mergeCell ref="GFA299:GFH299"/>
    <mergeCell ref="GFI299:GFP299"/>
    <mergeCell ref="GFQ299:GFX299"/>
    <mergeCell ref="GFY299:GGF299"/>
    <mergeCell ref="GCO299:GCV299"/>
    <mergeCell ref="GCW299:GDD299"/>
    <mergeCell ref="GDE299:GDL299"/>
    <mergeCell ref="GDM299:GDT299"/>
    <mergeCell ref="GDU299:GEB299"/>
    <mergeCell ref="GEC299:GEJ299"/>
    <mergeCell ref="GLU299:GMB299"/>
    <mergeCell ref="GMC299:GMJ299"/>
    <mergeCell ref="GMK299:GMR299"/>
    <mergeCell ref="GMS299:GMZ299"/>
    <mergeCell ref="GNA299:GNH299"/>
    <mergeCell ref="GNI299:GNP299"/>
    <mergeCell ref="GJY299:GKF299"/>
    <mergeCell ref="GKG299:GKN299"/>
    <mergeCell ref="GKO299:GKV299"/>
    <mergeCell ref="GKW299:GLD299"/>
    <mergeCell ref="GLE299:GLL299"/>
    <mergeCell ref="GLM299:GLT299"/>
    <mergeCell ref="GIC299:GIJ299"/>
    <mergeCell ref="GIK299:GIR299"/>
    <mergeCell ref="GIS299:GIZ299"/>
    <mergeCell ref="GJA299:GJH299"/>
    <mergeCell ref="GJI299:GJP299"/>
    <mergeCell ref="GJQ299:GJX299"/>
    <mergeCell ref="GRI299:GRP299"/>
    <mergeCell ref="GRQ299:GRX299"/>
    <mergeCell ref="GRY299:GSF299"/>
    <mergeCell ref="GSG299:GSN299"/>
    <mergeCell ref="GSO299:GSV299"/>
    <mergeCell ref="GSW299:GTD299"/>
    <mergeCell ref="GPM299:GPT299"/>
    <mergeCell ref="GPU299:GQB299"/>
    <mergeCell ref="GQC299:GQJ299"/>
    <mergeCell ref="GQK299:GQR299"/>
    <mergeCell ref="GQS299:GQZ299"/>
    <mergeCell ref="GRA299:GRH299"/>
    <mergeCell ref="GNQ299:GNX299"/>
    <mergeCell ref="GNY299:GOF299"/>
    <mergeCell ref="GOG299:GON299"/>
    <mergeCell ref="GOO299:GOV299"/>
    <mergeCell ref="GOW299:GPD299"/>
    <mergeCell ref="GPE299:GPL299"/>
    <mergeCell ref="GWW299:GXD299"/>
    <mergeCell ref="GXE299:GXL299"/>
    <mergeCell ref="GXM299:GXT299"/>
    <mergeCell ref="GXU299:GYB299"/>
    <mergeCell ref="GYC299:GYJ299"/>
    <mergeCell ref="GYK299:GYR299"/>
    <mergeCell ref="GVA299:GVH299"/>
    <mergeCell ref="GVI299:GVP299"/>
    <mergeCell ref="GVQ299:GVX299"/>
    <mergeCell ref="GVY299:GWF299"/>
    <mergeCell ref="GWG299:GWN299"/>
    <mergeCell ref="GWO299:GWV299"/>
    <mergeCell ref="GTE299:GTL299"/>
    <mergeCell ref="GTM299:GTT299"/>
    <mergeCell ref="GTU299:GUB299"/>
    <mergeCell ref="GUC299:GUJ299"/>
    <mergeCell ref="GUK299:GUR299"/>
    <mergeCell ref="GUS299:GUZ299"/>
    <mergeCell ref="HCK299:HCR299"/>
    <mergeCell ref="HCS299:HCZ299"/>
    <mergeCell ref="HDA299:HDH299"/>
    <mergeCell ref="HDI299:HDP299"/>
    <mergeCell ref="HDQ299:HDX299"/>
    <mergeCell ref="HDY299:HEF299"/>
    <mergeCell ref="HAO299:HAV299"/>
    <mergeCell ref="HAW299:HBD299"/>
    <mergeCell ref="HBE299:HBL299"/>
    <mergeCell ref="HBM299:HBT299"/>
    <mergeCell ref="HBU299:HCB299"/>
    <mergeCell ref="HCC299:HCJ299"/>
    <mergeCell ref="GYS299:GYZ299"/>
    <mergeCell ref="GZA299:GZH299"/>
    <mergeCell ref="GZI299:GZP299"/>
    <mergeCell ref="GZQ299:GZX299"/>
    <mergeCell ref="GZY299:HAF299"/>
    <mergeCell ref="HAG299:HAN299"/>
    <mergeCell ref="HHY299:HIF299"/>
    <mergeCell ref="HIG299:HIN299"/>
    <mergeCell ref="HIO299:HIV299"/>
    <mergeCell ref="HIW299:HJD299"/>
    <mergeCell ref="HJE299:HJL299"/>
    <mergeCell ref="HJM299:HJT299"/>
    <mergeCell ref="HGC299:HGJ299"/>
    <mergeCell ref="HGK299:HGR299"/>
    <mergeCell ref="HGS299:HGZ299"/>
    <mergeCell ref="HHA299:HHH299"/>
    <mergeCell ref="HHI299:HHP299"/>
    <mergeCell ref="HHQ299:HHX299"/>
    <mergeCell ref="HEG299:HEN299"/>
    <mergeCell ref="HEO299:HEV299"/>
    <mergeCell ref="HEW299:HFD299"/>
    <mergeCell ref="HFE299:HFL299"/>
    <mergeCell ref="HFM299:HFT299"/>
    <mergeCell ref="HFU299:HGB299"/>
    <mergeCell ref="HNM299:HNT299"/>
    <mergeCell ref="HNU299:HOB299"/>
    <mergeCell ref="HOC299:HOJ299"/>
    <mergeCell ref="HOK299:HOR299"/>
    <mergeCell ref="HOS299:HOZ299"/>
    <mergeCell ref="HPA299:HPH299"/>
    <mergeCell ref="HLQ299:HLX299"/>
    <mergeCell ref="HLY299:HMF299"/>
    <mergeCell ref="HMG299:HMN299"/>
    <mergeCell ref="HMO299:HMV299"/>
    <mergeCell ref="HMW299:HND299"/>
    <mergeCell ref="HNE299:HNL299"/>
    <mergeCell ref="HJU299:HKB299"/>
    <mergeCell ref="HKC299:HKJ299"/>
    <mergeCell ref="HKK299:HKR299"/>
    <mergeCell ref="HKS299:HKZ299"/>
    <mergeCell ref="HLA299:HLH299"/>
    <mergeCell ref="HLI299:HLP299"/>
    <mergeCell ref="HTA299:HTH299"/>
    <mergeCell ref="HTI299:HTP299"/>
    <mergeCell ref="HTQ299:HTX299"/>
    <mergeCell ref="HTY299:HUF299"/>
    <mergeCell ref="HUG299:HUN299"/>
    <mergeCell ref="HUO299:HUV299"/>
    <mergeCell ref="HRE299:HRL299"/>
    <mergeCell ref="HRM299:HRT299"/>
    <mergeCell ref="HRU299:HSB299"/>
    <mergeCell ref="HSC299:HSJ299"/>
    <mergeCell ref="HSK299:HSR299"/>
    <mergeCell ref="HSS299:HSZ299"/>
    <mergeCell ref="HPI299:HPP299"/>
    <mergeCell ref="HPQ299:HPX299"/>
    <mergeCell ref="HPY299:HQF299"/>
    <mergeCell ref="HQG299:HQN299"/>
    <mergeCell ref="HQO299:HQV299"/>
    <mergeCell ref="HQW299:HRD299"/>
    <mergeCell ref="HYO299:HYV299"/>
    <mergeCell ref="HYW299:HZD299"/>
    <mergeCell ref="HZE299:HZL299"/>
    <mergeCell ref="HZM299:HZT299"/>
    <mergeCell ref="HZU299:IAB299"/>
    <mergeCell ref="IAC299:IAJ299"/>
    <mergeCell ref="HWS299:HWZ299"/>
    <mergeCell ref="HXA299:HXH299"/>
    <mergeCell ref="HXI299:HXP299"/>
    <mergeCell ref="HXQ299:HXX299"/>
    <mergeCell ref="HXY299:HYF299"/>
    <mergeCell ref="HYG299:HYN299"/>
    <mergeCell ref="HUW299:HVD299"/>
    <mergeCell ref="HVE299:HVL299"/>
    <mergeCell ref="HVM299:HVT299"/>
    <mergeCell ref="HVU299:HWB299"/>
    <mergeCell ref="HWC299:HWJ299"/>
    <mergeCell ref="HWK299:HWR299"/>
    <mergeCell ref="IEC299:IEJ299"/>
    <mergeCell ref="IEK299:IER299"/>
    <mergeCell ref="IES299:IEZ299"/>
    <mergeCell ref="IFA299:IFH299"/>
    <mergeCell ref="IFI299:IFP299"/>
    <mergeCell ref="IFQ299:IFX299"/>
    <mergeCell ref="ICG299:ICN299"/>
    <mergeCell ref="ICO299:ICV299"/>
    <mergeCell ref="ICW299:IDD299"/>
    <mergeCell ref="IDE299:IDL299"/>
    <mergeCell ref="IDM299:IDT299"/>
    <mergeCell ref="IDU299:IEB299"/>
    <mergeCell ref="IAK299:IAR299"/>
    <mergeCell ref="IAS299:IAZ299"/>
    <mergeCell ref="IBA299:IBH299"/>
    <mergeCell ref="IBI299:IBP299"/>
    <mergeCell ref="IBQ299:IBX299"/>
    <mergeCell ref="IBY299:ICF299"/>
    <mergeCell ref="IJQ299:IJX299"/>
    <mergeCell ref="IJY299:IKF299"/>
    <mergeCell ref="IKG299:IKN299"/>
    <mergeCell ref="IKO299:IKV299"/>
    <mergeCell ref="IKW299:ILD299"/>
    <mergeCell ref="ILE299:ILL299"/>
    <mergeCell ref="IHU299:IIB299"/>
    <mergeCell ref="IIC299:IIJ299"/>
    <mergeCell ref="IIK299:IIR299"/>
    <mergeCell ref="IIS299:IIZ299"/>
    <mergeCell ref="IJA299:IJH299"/>
    <mergeCell ref="IJI299:IJP299"/>
    <mergeCell ref="IFY299:IGF299"/>
    <mergeCell ref="IGG299:IGN299"/>
    <mergeCell ref="IGO299:IGV299"/>
    <mergeCell ref="IGW299:IHD299"/>
    <mergeCell ref="IHE299:IHL299"/>
    <mergeCell ref="IHM299:IHT299"/>
    <mergeCell ref="IPE299:IPL299"/>
    <mergeCell ref="IPM299:IPT299"/>
    <mergeCell ref="IPU299:IQB299"/>
    <mergeCell ref="IQC299:IQJ299"/>
    <mergeCell ref="IQK299:IQR299"/>
    <mergeCell ref="IQS299:IQZ299"/>
    <mergeCell ref="INI299:INP299"/>
    <mergeCell ref="INQ299:INX299"/>
    <mergeCell ref="INY299:IOF299"/>
    <mergeCell ref="IOG299:ION299"/>
    <mergeCell ref="IOO299:IOV299"/>
    <mergeCell ref="IOW299:IPD299"/>
    <mergeCell ref="ILM299:ILT299"/>
    <mergeCell ref="ILU299:IMB299"/>
    <mergeCell ref="IMC299:IMJ299"/>
    <mergeCell ref="IMK299:IMR299"/>
    <mergeCell ref="IMS299:IMZ299"/>
    <mergeCell ref="INA299:INH299"/>
    <mergeCell ref="IUS299:IUZ299"/>
    <mergeCell ref="IVA299:IVH299"/>
    <mergeCell ref="IVI299:IVP299"/>
    <mergeCell ref="IVQ299:IVX299"/>
    <mergeCell ref="IVY299:IWF299"/>
    <mergeCell ref="IWG299:IWN299"/>
    <mergeCell ref="ISW299:ITD299"/>
    <mergeCell ref="ITE299:ITL299"/>
    <mergeCell ref="ITM299:ITT299"/>
    <mergeCell ref="ITU299:IUB299"/>
    <mergeCell ref="IUC299:IUJ299"/>
    <mergeCell ref="IUK299:IUR299"/>
    <mergeCell ref="IRA299:IRH299"/>
    <mergeCell ref="IRI299:IRP299"/>
    <mergeCell ref="IRQ299:IRX299"/>
    <mergeCell ref="IRY299:ISF299"/>
    <mergeCell ref="ISG299:ISN299"/>
    <mergeCell ref="ISO299:ISV299"/>
    <mergeCell ref="JAG299:JAN299"/>
    <mergeCell ref="JAO299:JAV299"/>
    <mergeCell ref="JAW299:JBD299"/>
    <mergeCell ref="JBE299:JBL299"/>
    <mergeCell ref="JBM299:JBT299"/>
    <mergeCell ref="JBU299:JCB299"/>
    <mergeCell ref="IYK299:IYR299"/>
    <mergeCell ref="IYS299:IYZ299"/>
    <mergeCell ref="IZA299:IZH299"/>
    <mergeCell ref="IZI299:IZP299"/>
    <mergeCell ref="IZQ299:IZX299"/>
    <mergeCell ref="IZY299:JAF299"/>
    <mergeCell ref="IWO299:IWV299"/>
    <mergeCell ref="IWW299:IXD299"/>
    <mergeCell ref="IXE299:IXL299"/>
    <mergeCell ref="IXM299:IXT299"/>
    <mergeCell ref="IXU299:IYB299"/>
    <mergeCell ref="IYC299:IYJ299"/>
    <mergeCell ref="JFU299:JGB299"/>
    <mergeCell ref="JGC299:JGJ299"/>
    <mergeCell ref="JGK299:JGR299"/>
    <mergeCell ref="JGS299:JGZ299"/>
    <mergeCell ref="JHA299:JHH299"/>
    <mergeCell ref="JHI299:JHP299"/>
    <mergeCell ref="JDY299:JEF299"/>
    <mergeCell ref="JEG299:JEN299"/>
    <mergeCell ref="JEO299:JEV299"/>
    <mergeCell ref="JEW299:JFD299"/>
    <mergeCell ref="JFE299:JFL299"/>
    <mergeCell ref="JFM299:JFT299"/>
    <mergeCell ref="JCC299:JCJ299"/>
    <mergeCell ref="JCK299:JCR299"/>
    <mergeCell ref="JCS299:JCZ299"/>
    <mergeCell ref="JDA299:JDH299"/>
    <mergeCell ref="JDI299:JDP299"/>
    <mergeCell ref="JDQ299:JDX299"/>
    <mergeCell ref="JLI299:JLP299"/>
    <mergeCell ref="JLQ299:JLX299"/>
    <mergeCell ref="JLY299:JMF299"/>
    <mergeCell ref="JMG299:JMN299"/>
    <mergeCell ref="JMO299:JMV299"/>
    <mergeCell ref="JMW299:JND299"/>
    <mergeCell ref="JJM299:JJT299"/>
    <mergeCell ref="JJU299:JKB299"/>
    <mergeCell ref="JKC299:JKJ299"/>
    <mergeCell ref="JKK299:JKR299"/>
    <mergeCell ref="JKS299:JKZ299"/>
    <mergeCell ref="JLA299:JLH299"/>
    <mergeCell ref="JHQ299:JHX299"/>
    <mergeCell ref="JHY299:JIF299"/>
    <mergeCell ref="JIG299:JIN299"/>
    <mergeCell ref="JIO299:JIV299"/>
    <mergeCell ref="JIW299:JJD299"/>
    <mergeCell ref="JJE299:JJL299"/>
    <mergeCell ref="JQW299:JRD299"/>
    <mergeCell ref="JRE299:JRL299"/>
    <mergeCell ref="JRM299:JRT299"/>
    <mergeCell ref="JRU299:JSB299"/>
    <mergeCell ref="JSC299:JSJ299"/>
    <mergeCell ref="JSK299:JSR299"/>
    <mergeCell ref="JPA299:JPH299"/>
    <mergeCell ref="JPI299:JPP299"/>
    <mergeCell ref="JPQ299:JPX299"/>
    <mergeCell ref="JPY299:JQF299"/>
    <mergeCell ref="JQG299:JQN299"/>
    <mergeCell ref="JQO299:JQV299"/>
    <mergeCell ref="JNE299:JNL299"/>
    <mergeCell ref="JNM299:JNT299"/>
    <mergeCell ref="JNU299:JOB299"/>
    <mergeCell ref="JOC299:JOJ299"/>
    <mergeCell ref="JOK299:JOR299"/>
    <mergeCell ref="JOS299:JOZ299"/>
    <mergeCell ref="JWK299:JWR299"/>
    <mergeCell ref="JWS299:JWZ299"/>
    <mergeCell ref="JXA299:JXH299"/>
    <mergeCell ref="JXI299:JXP299"/>
    <mergeCell ref="JXQ299:JXX299"/>
    <mergeCell ref="JXY299:JYF299"/>
    <mergeCell ref="JUO299:JUV299"/>
    <mergeCell ref="JUW299:JVD299"/>
    <mergeCell ref="JVE299:JVL299"/>
    <mergeCell ref="JVM299:JVT299"/>
    <mergeCell ref="JVU299:JWB299"/>
    <mergeCell ref="JWC299:JWJ299"/>
    <mergeCell ref="JSS299:JSZ299"/>
    <mergeCell ref="JTA299:JTH299"/>
    <mergeCell ref="JTI299:JTP299"/>
    <mergeCell ref="JTQ299:JTX299"/>
    <mergeCell ref="JTY299:JUF299"/>
    <mergeCell ref="JUG299:JUN299"/>
    <mergeCell ref="KBY299:KCF299"/>
    <mergeCell ref="KCG299:KCN299"/>
    <mergeCell ref="KCO299:KCV299"/>
    <mergeCell ref="KCW299:KDD299"/>
    <mergeCell ref="KDE299:KDL299"/>
    <mergeCell ref="KDM299:KDT299"/>
    <mergeCell ref="KAC299:KAJ299"/>
    <mergeCell ref="KAK299:KAR299"/>
    <mergeCell ref="KAS299:KAZ299"/>
    <mergeCell ref="KBA299:KBH299"/>
    <mergeCell ref="KBI299:KBP299"/>
    <mergeCell ref="KBQ299:KBX299"/>
    <mergeCell ref="JYG299:JYN299"/>
    <mergeCell ref="JYO299:JYV299"/>
    <mergeCell ref="JYW299:JZD299"/>
    <mergeCell ref="JZE299:JZL299"/>
    <mergeCell ref="JZM299:JZT299"/>
    <mergeCell ref="JZU299:KAB299"/>
    <mergeCell ref="KHM299:KHT299"/>
    <mergeCell ref="KHU299:KIB299"/>
    <mergeCell ref="KIC299:KIJ299"/>
    <mergeCell ref="KIK299:KIR299"/>
    <mergeCell ref="KIS299:KIZ299"/>
    <mergeCell ref="KJA299:KJH299"/>
    <mergeCell ref="KFQ299:KFX299"/>
    <mergeCell ref="KFY299:KGF299"/>
    <mergeCell ref="KGG299:KGN299"/>
    <mergeCell ref="KGO299:KGV299"/>
    <mergeCell ref="KGW299:KHD299"/>
    <mergeCell ref="KHE299:KHL299"/>
    <mergeCell ref="KDU299:KEB299"/>
    <mergeCell ref="KEC299:KEJ299"/>
    <mergeCell ref="KEK299:KER299"/>
    <mergeCell ref="KES299:KEZ299"/>
    <mergeCell ref="KFA299:KFH299"/>
    <mergeCell ref="KFI299:KFP299"/>
    <mergeCell ref="KNA299:KNH299"/>
    <mergeCell ref="KNI299:KNP299"/>
    <mergeCell ref="KNQ299:KNX299"/>
    <mergeCell ref="KNY299:KOF299"/>
    <mergeCell ref="KOG299:KON299"/>
    <mergeCell ref="KOO299:KOV299"/>
    <mergeCell ref="KLE299:KLL299"/>
    <mergeCell ref="KLM299:KLT299"/>
    <mergeCell ref="KLU299:KMB299"/>
    <mergeCell ref="KMC299:KMJ299"/>
    <mergeCell ref="KMK299:KMR299"/>
    <mergeCell ref="KMS299:KMZ299"/>
    <mergeCell ref="KJI299:KJP299"/>
    <mergeCell ref="KJQ299:KJX299"/>
    <mergeCell ref="KJY299:KKF299"/>
    <mergeCell ref="KKG299:KKN299"/>
    <mergeCell ref="KKO299:KKV299"/>
    <mergeCell ref="KKW299:KLD299"/>
    <mergeCell ref="KSO299:KSV299"/>
    <mergeCell ref="KSW299:KTD299"/>
    <mergeCell ref="KTE299:KTL299"/>
    <mergeCell ref="KTM299:KTT299"/>
    <mergeCell ref="KTU299:KUB299"/>
    <mergeCell ref="KUC299:KUJ299"/>
    <mergeCell ref="KQS299:KQZ299"/>
    <mergeCell ref="KRA299:KRH299"/>
    <mergeCell ref="KRI299:KRP299"/>
    <mergeCell ref="KRQ299:KRX299"/>
    <mergeCell ref="KRY299:KSF299"/>
    <mergeCell ref="KSG299:KSN299"/>
    <mergeCell ref="KOW299:KPD299"/>
    <mergeCell ref="KPE299:KPL299"/>
    <mergeCell ref="KPM299:KPT299"/>
    <mergeCell ref="KPU299:KQB299"/>
    <mergeCell ref="KQC299:KQJ299"/>
    <mergeCell ref="KQK299:KQR299"/>
    <mergeCell ref="KYC299:KYJ299"/>
    <mergeCell ref="KYK299:KYR299"/>
    <mergeCell ref="KYS299:KYZ299"/>
    <mergeCell ref="KZA299:KZH299"/>
    <mergeCell ref="KZI299:KZP299"/>
    <mergeCell ref="KZQ299:KZX299"/>
    <mergeCell ref="KWG299:KWN299"/>
    <mergeCell ref="KWO299:KWV299"/>
    <mergeCell ref="KWW299:KXD299"/>
    <mergeCell ref="KXE299:KXL299"/>
    <mergeCell ref="KXM299:KXT299"/>
    <mergeCell ref="KXU299:KYB299"/>
    <mergeCell ref="KUK299:KUR299"/>
    <mergeCell ref="KUS299:KUZ299"/>
    <mergeCell ref="KVA299:KVH299"/>
    <mergeCell ref="KVI299:KVP299"/>
    <mergeCell ref="KVQ299:KVX299"/>
    <mergeCell ref="KVY299:KWF299"/>
    <mergeCell ref="LDQ299:LDX299"/>
    <mergeCell ref="LDY299:LEF299"/>
    <mergeCell ref="LEG299:LEN299"/>
    <mergeCell ref="LEO299:LEV299"/>
    <mergeCell ref="LEW299:LFD299"/>
    <mergeCell ref="LFE299:LFL299"/>
    <mergeCell ref="LBU299:LCB299"/>
    <mergeCell ref="LCC299:LCJ299"/>
    <mergeCell ref="LCK299:LCR299"/>
    <mergeCell ref="LCS299:LCZ299"/>
    <mergeCell ref="LDA299:LDH299"/>
    <mergeCell ref="LDI299:LDP299"/>
    <mergeCell ref="KZY299:LAF299"/>
    <mergeCell ref="LAG299:LAN299"/>
    <mergeCell ref="LAO299:LAV299"/>
    <mergeCell ref="LAW299:LBD299"/>
    <mergeCell ref="LBE299:LBL299"/>
    <mergeCell ref="LBM299:LBT299"/>
    <mergeCell ref="LJE299:LJL299"/>
    <mergeCell ref="LJM299:LJT299"/>
    <mergeCell ref="LJU299:LKB299"/>
    <mergeCell ref="LKC299:LKJ299"/>
    <mergeCell ref="LKK299:LKR299"/>
    <mergeCell ref="LKS299:LKZ299"/>
    <mergeCell ref="LHI299:LHP299"/>
    <mergeCell ref="LHQ299:LHX299"/>
    <mergeCell ref="LHY299:LIF299"/>
    <mergeCell ref="LIG299:LIN299"/>
    <mergeCell ref="LIO299:LIV299"/>
    <mergeCell ref="LIW299:LJD299"/>
    <mergeCell ref="LFM299:LFT299"/>
    <mergeCell ref="LFU299:LGB299"/>
    <mergeCell ref="LGC299:LGJ299"/>
    <mergeCell ref="LGK299:LGR299"/>
    <mergeCell ref="LGS299:LGZ299"/>
    <mergeCell ref="LHA299:LHH299"/>
    <mergeCell ref="LOS299:LOZ299"/>
    <mergeCell ref="LPA299:LPH299"/>
    <mergeCell ref="LPI299:LPP299"/>
    <mergeCell ref="LPQ299:LPX299"/>
    <mergeCell ref="LPY299:LQF299"/>
    <mergeCell ref="LQG299:LQN299"/>
    <mergeCell ref="LMW299:LND299"/>
    <mergeCell ref="LNE299:LNL299"/>
    <mergeCell ref="LNM299:LNT299"/>
    <mergeCell ref="LNU299:LOB299"/>
    <mergeCell ref="LOC299:LOJ299"/>
    <mergeCell ref="LOK299:LOR299"/>
    <mergeCell ref="LLA299:LLH299"/>
    <mergeCell ref="LLI299:LLP299"/>
    <mergeCell ref="LLQ299:LLX299"/>
    <mergeCell ref="LLY299:LMF299"/>
    <mergeCell ref="LMG299:LMN299"/>
    <mergeCell ref="LMO299:LMV299"/>
    <mergeCell ref="LUG299:LUN299"/>
    <mergeCell ref="LUO299:LUV299"/>
    <mergeCell ref="LUW299:LVD299"/>
    <mergeCell ref="LVE299:LVL299"/>
    <mergeCell ref="LVM299:LVT299"/>
    <mergeCell ref="LVU299:LWB299"/>
    <mergeCell ref="LSK299:LSR299"/>
    <mergeCell ref="LSS299:LSZ299"/>
    <mergeCell ref="LTA299:LTH299"/>
    <mergeCell ref="LTI299:LTP299"/>
    <mergeCell ref="LTQ299:LTX299"/>
    <mergeCell ref="LTY299:LUF299"/>
    <mergeCell ref="LQO299:LQV299"/>
    <mergeCell ref="LQW299:LRD299"/>
    <mergeCell ref="LRE299:LRL299"/>
    <mergeCell ref="LRM299:LRT299"/>
    <mergeCell ref="LRU299:LSB299"/>
    <mergeCell ref="LSC299:LSJ299"/>
    <mergeCell ref="LZU299:MAB299"/>
    <mergeCell ref="MAC299:MAJ299"/>
    <mergeCell ref="MAK299:MAR299"/>
    <mergeCell ref="MAS299:MAZ299"/>
    <mergeCell ref="MBA299:MBH299"/>
    <mergeCell ref="MBI299:MBP299"/>
    <mergeCell ref="LXY299:LYF299"/>
    <mergeCell ref="LYG299:LYN299"/>
    <mergeCell ref="LYO299:LYV299"/>
    <mergeCell ref="LYW299:LZD299"/>
    <mergeCell ref="LZE299:LZL299"/>
    <mergeCell ref="LZM299:LZT299"/>
    <mergeCell ref="LWC299:LWJ299"/>
    <mergeCell ref="LWK299:LWR299"/>
    <mergeCell ref="LWS299:LWZ299"/>
    <mergeCell ref="LXA299:LXH299"/>
    <mergeCell ref="LXI299:LXP299"/>
    <mergeCell ref="LXQ299:LXX299"/>
    <mergeCell ref="MFI299:MFP299"/>
    <mergeCell ref="MFQ299:MFX299"/>
    <mergeCell ref="MFY299:MGF299"/>
    <mergeCell ref="MGG299:MGN299"/>
    <mergeCell ref="MGO299:MGV299"/>
    <mergeCell ref="MGW299:MHD299"/>
    <mergeCell ref="MDM299:MDT299"/>
    <mergeCell ref="MDU299:MEB299"/>
    <mergeCell ref="MEC299:MEJ299"/>
    <mergeCell ref="MEK299:MER299"/>
    <mergeCell ref="MES299:MEZ299"/>
    <mergeCell ref="MFA299:MFH299"/>
    <mergeCell ref="MBQ299:MBX299"/>
    <mergeCell ref="MBY299:MCF299"/>
    <mergeCell ref="MCG299:MCN299"/>
    <mergeCell ref="MCO299:MCV299"/>
    <mergeCell ref="MCW299:MDD299"/>
    <mergeCell ref="MDE299:MDL299"/>
    <mergeCell ref="MKW299:MLD299"/>
    <mergeCell ref="MLE299:MLL299"/>
    <mergeCell ref="MLM299:MLT299"/>
    <mergeCell ref="MLU299:MMB299"/>
    <mergeCell ref="MMC299:MMJ299"/>
    <mergeCell ref="MMK299:MMR299"/>
    <mergeCell ref="MJA299:MJH299"/>
    <mergeCell ref="MJI299:MJP299"/>
    <mergeCell ref="MJQ299:MJX299"/>
    <mergeCell ref="MJY299:MKF299"/>
    <mergeCell ref="MKG299:MKN299"/>
    <mergeCell ref="MKO299:MKV299"/>
    <mergeCell ref="MHE299:MHL299"/>
    <mergeCell ref="MHM299:MHT299"/>
    <mergeCell ref="MHU299:MIB299"/>
    <mergeCell ref="MIC299:MIJ299"/>
    <mergeCell ref="MIK299:MIR299"/>
    <mergeCell ref="MIS299:MIZ299"/>
    <mergeCell ref="MQK299:MQR299"/>
    <mergeCell ref="MQS299:MQZ299"/>
    <mergeCell ref="MRA299:MRH299"/>
    <mergeCell ref="MRI299:MRP299"/>
    <mergeCell ref="MRQ299:MRX299"/>
    <mergeCell ref="MRY299:MSF299"/>
    <mergeCell ref="MOO299:MOV299"/>
    <mergeCell ref="MOW299:MPD299"/>
    <mergeCell ref="MPE299:MPL299"/>
    <mergeCell ref="MPM299:MPT299"/>
    <mergeCell ref="MPU299:MQB299"/>
    <mergeCell ref="MQC299:MQJ299"/>
    <mergeCell ref="MMS299:MMZ299"/>
    <mergeCell ref="MNA299:MNH299"/>
    <mergeCell ref="MNI299:MNP299"/>
    <mergeCell ref="MNQ299:MNX299"/>
    <mergeCell ref="MNY299:MOF299"/>
    <mergeCell ref="MOG299:MON299"/>
    <mergeCell ref="MVY299:MWF299"/>
    <mergeCell ref="MWG299:MWN299"/>
    <mergeCell ref="MWO299:MWV299"/>
    <mergeCell ref="MWW299:MXD299"/>
    <mergeCell ref="MXE299:MXL299"/>
    <mergeCell ref="MXM299:MXT299"/>
    <mergeCell ref="MUC299:MUJ299"/>
    <mergeCell ref="MUK299:MUR299"/>
    <mergeCell ref="MUS299:MUZ299"/>
    <mergeCell ref="MVA299:MVH299"/>
    <mergeCell ref="MVI299:MVP299"/>
    <mergeCell ref="MVQ299:MVX299"/>
    <mergeCell ref="MSG299:MSN299"/>
    <mergeCell ref="MSO299:MSV299"/>
    <mergeCell ref="MSW299:MTD299"/>
    <mergeCell ref="MTE299:MTL299"/>
    <mergeCell ref="MTM299:MTT299"/>
    <mergeCell ref="MTU299:MUB299"/>
    <mergeCell ref="NBM299:NBT299"/>
    <mergeCell ref="NBU299:NCB299"/>
    <mergeCell ref="NCC299:NCJ299"/>
    <mergeCell ref="NCK299:NCR299"/>
    <mergeCell ref="NCS299:NCZ299"/>
    <mergeCell ref="NDA299:NDH299"/>
    <mergeCell ref="MZQ299:MZX299"/>
    <mergeCell ref="MZY299:NAF299"/>
    <mergeCell ref="NAG299:NAN299"/>
    <mergeCell ref="NAO299:NAV299"/>
    <mergeCell ref="NAW299:NBD299"/>
    <mergeCell ref="NBE299:NBL299"/>
    <mergeCell ref="MXU299:MYB299"/>
    <mergeCell ref="MYC299:MYJ299"/>
    <mergeCell ref="MYK299:MYR299"/>
    <mergeCell ref="MYS299:MYZ299"/>
    <mergeCell ref="MZA299:MZH299"/>
    <mergeCell ref="MZI299:MZP299"/>
    <mergeCell ref="NHA299:NHH299"/>
    <mergeCell ref="NHI299:NHP299"/>
    <mergeCell ref="NHQ299:NHX299"/>
    <mergeCell ref="NHY299:NIF299"/>
    <mergeCell ref="NIG299:NIN299"/>
    <mergeCell ref="NIO299:NIV299"/>
    <mergeCell ref="NFE299:NFL299"/>
    <mergeCell ref="NFM299:NFT299"/>
    <mergeCell ref="NFU299:NGB299"/>
    <mergeCell ref="NGC299:NGJ299"/>
    <mergeCell ref="NGK299:NGR299"/>
    <mergeCell ref="NGS299:NGZ299"/>
    <mergeCell ref="NDI299:NDP299"/>
    <mergeCell ref="NDQ299:NDX299"/>
    <mergeCell ref="NDY299:NEF299"/>
    <mergeCell ref="NEG299:NEN299"/>
    <mergeCell ref="NEO299:NEV299"/>
    <mergeCell ref="NEW299:NFD299"/>
    <mergeCell ref="NMO299:NMV299"/>
    <mergeCell ref="NMW299:NND299"/>
    <mergeCell ref="NNE299:NNL299"/>
    <mergeCell ref="NNM299:NNT299"/>
    <mergeCell ref="NNU299:NOB299"/>
    <mergeCell ref="NOC299:NOJ299"/>
    <mergeCell ref="NKS299:NKZ299"/>
    <mergeCell ref="NLA299:NLH299"/>
    <mergeCell ref="NLI299:NLP299"/>
    <mergeCell ref="NLQ299:NLX299"/>
    <mergeCell ref="NLY299:NMF299"/>
    <mergeCell ref="NMG299:NMN299"/>
    <mergeCell ref="NIW299:NJD299"/>
    <mergeCell ref="NJE299:NJL299"/>
    <mergeCell ref="NJM299:NJT299"/>
    <mergeCell ref="NJU299:NKB299"/>
    <mergeCell ref="NKC299:NKJ299"/>
    <mergeCell ref="NKK299:NKR299"/>
    <mergeCell ref="NSC299:NSJ299"/>
    <mergeCell ref="NSK299:NSR299"/>
    <mergeCell ref="NSS299:NSZ299"/>
    <mergeCell ref="NTA299:NTH299"/>
    <mergeCell ref="NTI299:NTP299"/>
    <mergeCell ref="NTQ299:NTX299"/>
    <mergeCell ref="NQG299:NQN299"/>
    <mergeCell ref="NQO299:NQV299"/>
    <mergeCell ref="NQW299:NRD299"/>
    <mergeCell ref="NRE299:NRL299"/>
    <mergeCell ref="NRM299:NRT299"/>
    <mergeCell ref="NRU299:NSB299"/>
    <mergeCell ref="NOK299:NOR299"/>
    <mergeCell ref="NOS299:NOZ299"/>
    <mergeCell ref="NPA299:NPH299"/>
    <mergeCell ref="NPI299:NPP299"/>
    <mergeCell ref="NPQ299:NPX299"/>
    <mergeCell ref="NPY299:NQF299"/>
    <mergeCell ref="NXQ299:NXX299"/>
    <mergeCell ref="NXY299:NYF299"/>
    <mergeCell ref="NYG299:NYN299"/>
    <mergeCell ref="NYO299:NYV299"/>
    <mergeCell ref="NYW299:NZD299"/>
    <mergeCell ref="NZE299:NZL299"/>
    <mergeCell ref="NVU299:NWB299"/>
    <mergeCell ref="NWC299:NWJ299"/>
    <mergeCell ref="NWK299:NWR299"/>
    <mergeCell ref="NWS299:NWZ299"/>
    <mergeCell ref="NXA299:NXH299"/>
    <mergeCell ref="NXI299:NXP299"/>
    <mergeCell ref="NTY299:NUF299"/>
    <mergeCell ref="NUG299:NUN299"/>
    <mergeCell ref="NUO299:NUV299"/>
    <mergeCell ref="NUW299:NVD299"/>
    <mergeCell ref="NVE299:NVL299"/>
    <mergeCell ref="NVM299:NVT299"/>
    <mergeCell ref="ODE299:ODL299"/>
    <mergeCell ref="ODM299:ODT299"/>
    <mergeCell ref="ODU299:OEB299"/>
    <mergeCell ref="OEC299:OEJ299"/>
    <mergeCell ref="OEK299:OER299"/>
    <mergeCell ref="OES299:OEZ299"/>
    <mergeCell ref="OBI299:OBP299"/>
    <mergeCell ref="OBQ299:OBX299"/>
    <mergeCell ref="OBY299:OCF299"/>
    <mergeCell ref="OCG299:OCN299"/>
    <mergeCell ref="OCO299:OCV299"/>
    <mergeCell ref="OCW299:ODD299"/>
    <mergeCell ref="NZM299:NZT299"/>
    <mergeCell ref="NZU299:OAB299"/>
    <mergeCell ref="OAC299:OAJ299"/>
    <mergeCell ref="OAK299:OAR299"/>
    <mergeCell ref="OAS299:OAZ299"/>
    <mergeCell ref="OBA299:OBH299"/>
    <mergeCell ref="OIS299:OIZ299"/>
    <mergeCell ref="OJA299:OJH299"/>
    <mergeCell ref="OJI299:OJP299"/>
    <mergeCell ref="OJQ299:OJX299"/>
    <mergeCell ref="OJY299:OKF299"/>
    <mergeCell ref="OKG299:OKN299"/>
    <mergeCell ref="OGW299:OHD299"/>
    <mergeCell ref="OHE299:OHL299"/>
    <mergeCell ref="OHM299:OHT299"/>
    <mergeCell ref="OHU299:OIB299"/>
    <mergeCell ref="OIC299:OIJ299"/>
    <mergeCell ref="OIK299:OIR299"/>
    <mergeCell ref="OFA299:OFH299"/>
    <mergeCell ref="OFI299:OFP299"/>
    <mergeCell ref="OFQ299:OFX299"/>
    <mergeCell ref="OFY299:OGF299"/>
    <mergeCell ref="OGG299:OGN299"/>
    <mergeCell ref="OGO299:OGV299"/>
    <mergeCell ref="OOG299:OON299"/>
    <mergeCell ref="OOO299:OOV299"/>
    <mergeCell ref="OOW299:OPD299"/>
    <mergeCell ref="OPE299:OPL299"/>
    <mergeCell ref="OPM299:OPT299"/>
    <mergeCell ref="OPU299:OQB299"/>
    <mergeCell ref="OMK299:OMR299"/>
    <mergeCell ref="OMS299:OMZ299"/>
    <mergeCell ref="ONA299:ONH299"/>
    <mergeCell ref="ONI299:ONP299"/>
    <mergeCell ref="ONQ299:ONX299"/>
    <mergeCell ref="ONY299:OOF299"/>
    <mergeCell ref="OKO299:OKV299"/>
    <mergeCell ref="OKW299:OLD299"/>
    <mergeCell ref="OLE299:OLL299"/>
    <mergeCell ref="OLM299:OLT299"/>
    <mergeCell ref="OLU299:OMB299"/>
    <mergeCell ref="OMC299:OMJ299"/>
    <mergeCell ref="OTU299:OUB299"/>
    <mergeCell ref="OUC299:OUJ299"/>
    <mergeCell ref="OUK299:OUR299"/>
    <mergeCell ref="OUS299:OUZ299"/>
    <mergeCell ref="OVA299:OVH299"/>
    <mergeCell ref="OVI299:OVP299"/>
    <mergeCell ref="ORY299:OSF299"/>
    <mergeCell ref="OSG299:OSN299"/>
    <mergeCell ref="OSO299:OSV299"/>
    <mergeCell ref="OSW299:OTD299"/>
    <mergeCell ref="OTE299:OTL299"/>
    <mergeCell ref="OTM299:OTT299"/>
    <mergeCell ref="OQC299:OQJ299"/>
    <mergeCell ref="OQK299:OQR299"/>
    <mergeCell ref="OQS299:OQZ299"/>
    <mergeCell ref="ORA299:ORH299"/>
    <mergeCell ref="ORI299:ORP299"/>
    <mergeCell ref="ORQ299:ORX299"/>
    <mergeCell ref="OZI299:OZP299"/>
    <mergeCell ref="OZQ299:OZX299"/>
    <mergeCell ref="OZY299:PAF299"/>
    <mergeCell ref="PAG299:PAN299"/>
    <mergeCell ref="PAO299:PAV299"/>
    <mergeCell ref="PAW299:PBD299"/>
    <mergeCell ref="OXM299:OXT299"/>
    <mergeCell ref="OXU299:OYB299"/>
    <mergeCell ref="OYC299:OYJ299"/>
    <mergeCell ref="OYK299:OYR299"/>
    <mergeCell ref="OYS299:OYZ299"/>
    <mergeCell ref="OZA299:OZH299"/>
    <mergeCell ref="OVQ299:OVX299"/>
    <mergeCell ref="OVY299:OWF299"/>
    <mergeCell ref="OWG299:OWN299"/>
    <mergeCell ref="OWO299:OWV299"/>
    <mergeCell ref="OWW299:OXD299"/>
    <mergeCell ref="OXE299:OXL299"/>
    <mergeCell ref="PEW299:PFD299"/>
    <mergeCell ref="PFE299:PFL299"/>
    <mergeCell ref="PFM299:PFT299"/>
    <mergeCell ref="PFU299:PGB299"/>
    <mergeCell ref="PGC299:PGJ299"/>
    <mergeCell ref="PGK299:PGR299"/>
    <mergeCell ref="PDA299:PDH299"/>
    <mergeCell ref="PDI299:PDP299"/>
    <mergeCell ref="PDQ299:PDX299"/>
    <mergeCell ref="PDY299:PEF299"/>
    <mergeCell ref="PEG299:PEN299"/>
    <mergeCell ref="PEO299:PEV299"/>
    <mergeCell ref="PBE299:PBL299"/>
    <mergeCell ref="PBM299:PBT299"/>
    <mergeCell ref="PBU299:PCB299"/>
    <mergeCell ref="PCC299:PCJ299"/>
    <mergeCell ref="PCK299:PCR299"/>
    <mergeCell ref="PCS299:PCZ299"/>
    <mergeCell ref="PKK299:PKR299"/>
    <mergeCell ref="PKS299:PKZ299"/>
    <mergeCell ref="PLA299:PLH299"/>
    <mergeCell ref="PLI299:PLP299"/>
    <mergeCell ref="PLQ299:PLX299"/>
    <mergeCell ref="PLY299:PMF299"/>
    <mergeCell ref="PIO299:PIV299"/>
    <mergeCell ref="PIW299:PJD299"/>
    <mergeCell ref="PJE299:PJL299"/>
    <mergeCell ref="PJM299:PJT299"/>
    <mergeCell ref="PJU299:PKB299"/>
    <mergeCell ref="PKC299:PKJ299"/>
    <mergeCell ref="PGS299:PGZ299"/>
    <mergeCell ref="PHA299:PHH299"/>
    <mergeCell ref="PHI299:PHP299"/>
    <mergeCell ref="PHQ299:PHX299"/>
    <mergeCell ref="PHY299:PIF299"/>
    <mergeCell ref="PIG299:PIN299"/>
    <mergeCell ref="PPY299:PQF299"/>
    <mergeCell ref="PQG299:PQN299"/>
    <mergeCell ref="PQO299:PQV299"/>
    <mergeCell ref="PQW299:PRD299"/>
    <mergeCell ref="PRE299:PRL299"/>
    <mergeCell ref="PRM299:PRT299"/>
    <mergeCell ref="POC299:POJ299"/>
    <mergeCell ref="POK299:POR299"/>
    <mergeCell ref="POS299:POZ299"/>
    <mergeCell ref="PPA299:PPH299"/>
    <mergeCell ref="PPI299:PPP299"/>
    <mergeCell ref="PPQ299:PPX299"/>
    <mergeCell ref="PMG299:PMN299"/>
    <mergeCell ref="PMO299:PMV299"/>
    <mergeCell ref="PMW299:PND299"/>
    <mergeCell ref="PNE299:PNL299"/>
    <mergeCell ref="PNM299:PNT299"/>
    <mergeCell ref="PNU299:POB299"/>
    <mergeCell ref="PVM299:PVT299"/>
    <mergeCell ref="PVU299:PWB299"/>
    <mergeCell ref="PWC299:PWJ299"/>
    <mergeCell ref="PWK299:PWR299"/>
    <mergeCell ref="PWS299:PWZ299"/>
    <mergeCell ref="PXA299:PXH299"/>
    <mergeCell ref="PTQ299:PTX299"/>
    <mergeCell ref="PTY299:PUF299"/>
    <mergeCell ref="PUG299:PUN299"/>
    <mergeCell ref="PUO299:PUV299"/>
    <mergeCell ref="PUW299:PVD299"/>
    <mergeCell ref="PVE299:PVL299"/>
    <mergeCell ref="PRU299:PSB299"/>
    <mergeCell ref="PSC299:PSJ299"/>
    <mergeCell ref="PSK299:PSR299"/>
    <mergeCell ref="PSS299:PSZ299"/>
    <mergeCell ref="PTA299:PTH299"/>
    <mergeCell ref="PTI299:PTP299"/>
    <mergeCell ref="QBA299:QBH299"/>
    <mergeCell ref="QBI299:QBP299"/>
    <mergeCell ref="QBQ299:QBX299"/>
    <mergeCell ref="QBY299:QCF299"/>
    <mergeCell ref="QCG299:QCN299"/>
    <mergeCell ref="QCO299:QCV299"/>
    <mergeCell ref="PZE299:PZL299"/>
    <mergeCell ref="PZM299:PZT299"/>
    <mergeCell ref="PZU299:QAB299"/>
    <mergeCell ref="QAC299:QAJ299"/>
    <mergeCell ref="QAK299:QAR299"/>
    <mergeCell ref="QAS299:QAZ299"/>
    <mergeCell ref="PXI299:PXP299"/>
    <mergeCell ref="PXQ299:PXX299"/>
    <mergeCell ref="PXY299:PYF299"/>
    <mergeCell ref="PYG299:PYN299"/>
    <mergeCell ref="PYO299:PYV299"/>
    <mergeCell ref="PYW299:PZD299"/>
    <mergeCell ref="QGO299:QGV299"/>
    <mergeCell ref="QGW299:QHD299"/>
    <mergeCell ref="QHE299:QHL299"/>
    <mergeCell ref="QHM299:QHT299"/>
    <mergeCell ref="QHU299:QIB299"/>
    <mergeCell ref="QIC299:QIJ299"/>
    <mergeCell ref="QES299:QEZ299"/>
    <mergeCell ref="QFA299:QFH299"/>
    <mergeCell ref="QFI299:QFP299"/>
    <mergeCell ref="QFQ299:QFX299"/>
    <mergeCell ref="QFY299:QGF299"/>
    <mergeCell ref="QGG299:QGN299"/>
    <mergeCell ref="QCW299:QDD299"/>
    <mergeCell ref="QDE299:QDL299"/>
    <mergeCell ref="QDM299:QDT299"/>
    <mergeCell ref="QDU299:QEB299"/>
    <mergeCell ref="QEC299:QEJ299"/>
    <mergeCell ref="QEK299:QER299"/>
    <mergeCell ref="QMC299:QMJ299"/>
    <mergeCell ref="QMK299:QMR299"/>
    <mergeCell ref="QMS299:QMZ299"/>
    <mergeCell ref="QNA299:QNH299"/>
    <mergeCell ref="QNI299:QNP299"/>
    <mergeCell ref="QNQ299:QNX299"/>
    <mergeCell ref="QKG299:QKN299"/>
    <mergeCell ref="QKO299:QKV299"/>
    <mergeCell ref="QKW299:QLD299"/>
    <mergeCell ref="QLE299:QLL299"/>
    <mergeCell ref="QLM299:QLT299"/>
    <mergeCell ref="QLU299:QMB299"/>
    <mergeCell ref="QIK299:QIR299"/>
    <mergeCell ref="QIS299:QIZ299"/>
    <mergeCell ref="QJA299:QJH299"/>
    <mergeCell ref="QJI299:QJP299"/>
    <mergeCell ref="QJQ299:QJX299"/>
    <mergeCell ref="QJY299:QKF299"/>
    <mergeCell ref="QRQ299:QRX299"/>
    <mergeCell ref="QRY299:QSF299"/>
    <mergeCell ref="QSG299:QSN299"/>
    <mergeCell ref="QSO299:QSV299"/>
    <mergeCell ref="QSW299:QTD299"/>
    <mergeCell ref="QTE299:QTL299"/>
    <mergeCell ref="QPU299:QQB299"/>
    <mergeCell ref="QQC299:QQJ299"/>
    <mergeCell ref="QQK299:QQR299"/>
    <mergeCell ref="QQS299:QQZ299"/>
    <mergeCell ref="QRA299:QRH299"/>
    <mergeCell ref="QRI299:QRP299"/>
    <mergeCell ref="QNY299:QOF299"/>
    <mergeCell ref="QOG299:QON299"/>
    <mergeCell ref="QOO299:QOV299"/>
    <mergeCell ref="QOW299:QPD299"/>
    <mergeCell ref="QPE299:QPL299"/>
    <mergeCell ref="QPM299:QPT299"/>
    <mergeCell ref="QXE299:QXL299"/>
    <mergeCell ref="QXM299:QXT299"/>
    <mergeCell ref="QXU299:QYB299"/>
    <mergeCell ref="QYC299:QYJ299"/>
    <mergeCell ref="QYK299:QYR299"/>
    <mergeCell ref="QYS299:QYZ299"/>
    <mergeCell ref="QVI299:QVP299"/>
    <mergeCell ref="QVQ299:QVX299"/>
    <mergeCell ref="QVY299:QWF299"/>
    <mergeCell ref="QWG299:QWN299"/>
    <mergeCell ref="QWO299:QWV299"/>
    <mergeCell ref="QWW299:QXD299"/>
    <mergeCell ref="QTM299:QTT299"/>
    <mergeCell ref="QTU299:QUB299"/>
    <mergeCell ref="QUC299:QUJ299"/>
    <mergeCell ref="QUK299:QUR299"/>
    <mergeCell ref="QUS299:QUZ299"/>
    <mergeCell ref="QVA299:QVH299"/>
    <mergeCell ref="RCS299:RCZ299"/>
    <mergeCell ref="RDA299:RDH299"/>
    <mergeCell ref="RDI299:RDP299"/>
    <mergeCell ref="RDQ299:RDX299"/>
    <mergeCell ref="RDY299:REF299"/>
    <mergeCell ref="REG299:REN299"/>
    <mergeCell ref="RAW299:RBD299"/>
    <mergeCell ref="RBE299:RBL299"/>
    <mergeCell ref="RBM299:RBT299"/>
    <mergeCell ref="RBU299:RCB299"/>
    <mergeCell ref="RCC299:RCJ299"/>
    <mergeCell ref="RCK299:RCR299"/>
    <mergeCell ref="QZA299:QZH299"/>
    <mergeCell ref="QZI299:QZP299"/>
    <mergeCell ref="QZQ299:QZX299"/>
    <mergeCell ref="QZY299:RAF299"/>
    <mergeCell ref="RAG299:RAN299"/>
    <mergeCell ref="RAO299:RAV299"/>
    <mergeCell ref="RIG299:RIN299"/>
    <mergeCell ref="RIO299:RIV299"/>
    <mergeCell ref="RIW299:RJD299"/>
    <mergeCell ref="RJE299:RJL299"/>
    <mergeCell ref="RJM299:RJT299"/>
    <mergeCell ref="RJU299:RKB299"/>
    <mergeCell ref="RGK299:RGR299"/>
    <mergeCell ref="RGS299:RGZ299"/>
    <mergeCell ref="RHA299:RHH299"/>
    <mergeCell ref="RHI299:RHP299"/>
    <mergeCell ref="RHQ299:RHX299"/>
    <mergeCell ref="RHY299:RIF299"/>
    <mergeCell ref="REO299:REV299"/>
    <mergeCell ref="REW299:RFD299"/>
    <mergeCell ref="RFE299:RFL299"/>
    <mergeCell ref="RFM299:RFT299"/>
    <mergeCell ref="RFU299:RGB299"/>
    <mergeCell ref="RGC299:RGJ299"/>
    <mergeCell ref="RNU299:ROB299"/>
    <mergeCell ref="ROC299:ROJ299"/>
    <mergeCell ref="ROK299:ROR299"/>
    <mergeCell ref="ROS299:ROZ299"/>
    <mergeCell ref="RPA299:RPH299"/>
    <mergeCell ref="RPI299:RPP299"/>
    <mergeCell ref="RLY299:RMF299"/>
    <mergeCell ref="RMG299:RMN299"/>
    <mergeCell ref="RMO299:RMV299"/>
    <mergeCell ref="RMW299:RND299"/>
    <mergeCell ref="RNE299:RNL299"/>
    <mergeCell ref="RNM299:RNT299"/>
    <mergeCell ref="RKC299:RKJ299"/>
    <mergeCell ref="RKK299:RKR299"/>
    <mergeCell ref="RKS299:RKZ299"/>
    <mergeCell ref="RLA299:RLH299"/>
    <mergeCell ref="RLI299:RLP299"/>
    <mergeCell ref="RLQ299:RLX299"/>
    <mergeCell ref="RTI299:RTP299"/>
    <mergeCell ref="RTQ299:RTX299"/>
    <mergeCell ref="RTY299:RUF299"/>
    <mergeCell ref="RUG299:RUN299"/>
    <mergeCell ref="RUO299:RUV299"/>
    <mergeCell ref="RUW299:RVD299"/>
    <mergeCell ref="RRM299:RRT299"/>
    <mergeCell ref="RRU299:RSB299"/>
    <mergeCell ref="RSC299:RSJ299"/>
    <mergeCell ref="RSK299:RSR299"/>
    <mergeCell ref="RSS299:RSZ299"/>
    <mergeCell ref="RTA299:RTH299"/>
    <mergeCell ref="RPQ299:RPX299"/>
    <mergeCell ref="RPY299:RQF299"/>
    <mergeCell ref="RQG299:RQN299"/>
    <mergeCell ref="RQO299:RQV299"/>
    <mergeCell ref="RQW299:RRD299"/>
    <mergeCell ref="RRE299:RRL299"/>
    <mergeCell ref="RYW299:RZD299"/>
    <mergeCell ref="RZE299:RZL299"/>
    <mergeCell ref="RZM299:RZT299"/>
    <mergeCell ref="RZU299:SAB299"/>
    <mergeCell ref="SAC299:SAJ299"/>
    <mergeCell ref="SAK299:SAR299"/>
    <mergeCell ref="RXA299:RXH299"/>
    <mergeCell ref="RXI299:RXP299"/>
    <mergeCell ref="RXQ299:RXX299"/>
    <mergeCell ref="RXY299:RYF299"/>
    <mergeCell ref="RYG299:RYN299"/>
    <mergeCell ref="RYO299:RYV299"/>
    <mergeCell ref="RVE299:RVL299"/>
    <mergeCell ref="RVM299:RVT299"/>
    <mergeCell ref="RVU299:RWB299"/>
    <mergeCell ref="RWC299:RWJ299"/>
    <mergeCell ref="RWK299:RWR299"/>
    <mergeCell ref="RWS299:RWZ299"/>
    <mergeCell ref="SEK299:SER299"/>
    <mergeCell ref="SES299:SEZ299"/>
    <mergeCell ref="SFA299:SFH299"/>
    <mergeCell ref="SFI299:SFP299"/>
    <mergeCell ref="SFQ299:SFX299"/>
    <mergeCell ref="SFY299:SGF299"/>
    <mergeCell ref="SCO299:SCV299"/>
    <mergeCell ref="SCW299:SDD299"/>
    <mergeCell ref="SDE299:SDL299"/>
    <mergeCell ref="SDM299:SDT299"/>
    <mergeCell ref="SDU299:SEB299"/>
    <mergeCell ref="SEC299:SEJ299"/>
    <mergeCell ref="SAS299:SAZ299"/>
    <mergeCell ref="SBA299:SBH299"/>
    <mergeCell ref="SBI299:SBP299"/>
    <mergeCell ref="SBQ299:SBX299"/>
    <mergeCell ref="SBY299:SCF299"/>
    <mergeCell ref="SCG299:SCN299"/>
    <mergeCell ref="SJY299:SKF299"/>
    <mergeCell ref="SKG299:SKN299"/>
    <mergeCell ref="SKO299:SKV299"/>
    <mergeCell ref="SKW299:SLD299"/>
    <mergeCell ref="SLE299:SLL299"/>
    <mergeCell ref="SLM299:SLT299"/>
    <mergeCell ref="SIC299:SIJ299"/>
    <mergeCell ref="SIK299:SIR299"/>
    <mergeCell ref="SIS299:SIZ299"/>
    <mergeCell ref="SJA299:SJH299"/>
    <mergeCell ref="SJI299:SJP299"/>
    <mergeCell ref="SJQ299:SJX299"/>
    <mergeCell ref="SGG299:SGN299"/>
    <mergeCell ref="SGO299:SGV299"/>
    <mergeCell ref="SGW299:SHD299"/>
    <mergeCell ref="SHE299:SHL299"/>
    <mergeCell ref="SHM299:SHT299"/>
    <mergeCell ref="SHU299:SIB299"/>
    <mergeCell ref="SPM299:SPT299"/>
    <mergeCell ref="SPU299:SQB299"/>
    <mergeCell ref="SQC299:SQJ299"/>
    <mergeCell ref="SQK299:SQR299"/>
    <mergeCell ref="SQS299:SQZ299"/>
    <mergeCell ref="SRA299:SRH299"/>
    <mergeCell ref="SNQ299:SNX299"/>
    <mergeCell ref="SNY299:SOF299"/>
    <mergeCell ref="SOG299:SON299"/>
    <mergeCell ref="SOO299:SOV299"/>
    <mergeCell ref="SOW299:SPD299"/>
    <mergeCell ref="SPE299:SPL299"/>
    <mergeCell ref="SLU299:SMB299"/>
    <mergeCell ref="SMC299:SMJ299"/>
    <mergeCell ref="SMK299:SMR299"/>
    <mergeCell ref="SMS299:SMZ299"/>
    <mergeCell ref="SNA299:SNH299"/>
    <mergeCell ref="SNI299:SNP299"/>
    <mergeCell ref="SVA299:SVH299"/>
    <mergeCell ref="SVI299:SVP299"/>
    <mergeCell ref="SVQ299:SVX299"/>
    <mergeCell ref="SVY299:SWF299"/>
    <mergeCell ref="SWG299:SWN299"/>
    <mergeCell ref="SWO299:SWV299"/>
    <mergeCell ref="STE299:STL299"/>
    <mergeCell ref="STM299:STT299"/>
    <mergeCell ref="STU299:SUB299"/>
    <mergeCell ref="SUC299:SUJ299"/>
    <mergeCell ref="SUK299:SUR299"/>
    <mergeCell ref="SUS299:SUZ299"/>
    <mergeCell ref="SRI299:SRP299"/>
    <mergeCell ref="SRQ299:SRX299"/>
    <mergeCell ref="SRY299:SSF299"/>
    <mergeCell ref="SSG299:SSN299"/>
    <mergeCell ref="SSO299:SSV299"/>
    <mergeCell ref="SSW299:STD299"/>
    <mergeCell ref="TAO299:TAV299"/>
    <mergeCell ref="TAW299:TBD299"/>
    <mergeCell ref="TBE299:TBL299"/>
    <mergeCell ref="TBM299:TBT299"/>
    <mergeCell ref="TBU299:TCB299"/>
    <mergeCell ref="TCC299:TCJ299"/>
    <mergeCell ref="SYS299:SYZ299"/>
    <mergeCell ref="SZA299:SZH299"/>
    <mergeCell ref="SZI299:SZP299"/>
    <mergeCell ref="SZQ299:SZX299"/>
    <mergeCell ref="SZY299:TAF299"/>
    <mergeCell ref="TAG299:TAN299"/>
    <mergeCell ref="SWW299:SXD299"/>
    <mergeCell ref="SXE299:SXL299"/>
    <mergeCell ref="SXM299:SXT299"/>
    <mergeCell ref="SXU299:SYB299"/>
    <mergeCell ref="SYC299:SYJ299"/>
    <mergeCell ref="SYK299:SYR299"/>
    <mergeCell ref="TGC299:TGJ299"/>
    <mergeCell ref="TGK299:TGR299"/>
    <mergeCell ref="TGS299:TGZ299"/>
    <mergeCell ref="THA299:THH299"/>
    <mergeCell ref="THI299:THP299"/>
    <mergeCell ref="THQ299:THX299"/>
    <mergeCell ref="TEG299:TEN299"/>
    <mergeCell ref="TEO299:TEV299"/>
    <mergeCell ref="TEW299:TFD299"/>
    <mergeCell ref="TFE299:TFL299"/>
    <mergeCell ref="TFM299:TFT299"/>
    <mergeCell ref="TFU299:TGB299"/>
    <mergeCell ref="TCK299:TCR299"/>
    <mergeCell ref="TCS299:TCZ299"/>
    <mergeCell ref="TDA299:TDH299"/>
    <mergeCell ref="TDI299:TDP299"/>
    <mergeCell ref="TDQ299:TDX299"/>
    <mergeCell ref="TDY299:TEF299"/>
    <mergeCell ref="TLQ299:TLX299"/>
    <mergeCell ref="TLY299:TMF299"/>
    <mergeCell ref="TMG299:TMN299"/>
    <mergeCell ref="TMO299:TMV299"/>
    <mergeCell ref="TMW299:TND299"/>
    <mergeCell ref="TNE299:TNL299"/>
    <mergeCell ref="TJU299:TKB299"/>
    <mergeCell ref="TKC299:TKJ299"/>
    <mergeCell ref="TKK299:TKR299"/>
    <mergeCell ref="TKS299:TKZ299"/>
    <mergeCell ref="TLA299:TLH299"/>
    <mergeCell ref="TLI299:TLP299"/>
    <mergeCell ref="THY299:TIF299"/>
    <mergeCell ref="TIG299:TIN299"/>
    <mergeCell ref="TIO299:TIV299"/>
    <mergeCell ref="TIW299:TJD299"/>
    <mergeCell ref="TJE299:TJL299"/>
    <mergeCell ref="TJM299:TJT299"/>
    <mergeCell ref="TRE299:TRL299"/>
    <mergeCell ref="TRM299:TRT299"/>
    <mergeCell ref="TRU299:TSB299"/>
    <mergeCell ref="TSC299:TSJ299"/>
    <mergeCell ref="TSK299:TSR299"/>
    <mergeCell ref="TSS299:TSZ299"/>
    <mergeCell ref="TPI299:TPP299"/>
    <mergeCell ref="TPQ299:TPX299"/>
    <mergeCell ref="TPY299:TQF299"/>
    <mergeCell ref="TQG299:TQN299"/>
    <mergeCell ref="TQO299:TQV299"/>
    <mergeCell ref="TQW299:TRD299"/>
    <mergeCell ref="TNM299:TNT299"/>
    <mergeCell ref="TNU299:TOB299"/>
    <mergeCell ref="TOC299:TOJ299"/>
    <mergeCell ref="TOK299:TOR299"/>
    <mergeCell ref="TOS299:TOZ299"/>
    <mergeCell ref="TPA299:TPH299"/>
    <mergeCell ref="TWS299:TWZ299"/>
    <mergeCell ref="TXA299:TXH299"/>
    <mergeCell ref="TXI299:TXP299"/>
    <mergeCell ref="TXQ299:TXX299"/>
    <mergeCell ref="TXY299:TYF299"/>
    <mergeCell ref="TYG299:TYN299"/>
    <mergeCell ref="TUW299:TVD299"/>
    <mergeCell ref="TVE299:TVL299"/>
    <mergeCell ref="TVM299:TVT299"/>
    <mergeCell ref="TVU299:TWB299"/>
    <mergeCell ref="TWC299:TWJ299"/>
    <mergeCell ref="TWK299:TWR299"/>
    <mergeCell ref="TTA299:TTH299"/>
    <mergeCell ref="TTI299:TTP299"/>
    <mergeCell ref="TTQ299:TTX299"/>
    <mergeCell ref="TTY299:TUF299"/>
    <mergeCell ref="TUG299:TUN299"/>
    <mergeCell ref="TUO299:TUV299"/>
    <mergeCell ref="UCG299:UCN299"/>
    <mergeCell ref="UCO299:UCV299"/>
    <mergeCell ref="UCW299:UDD299"/>
    <mergeCell ref="UDE299:UDL299"/>
    <mergeCell ref="UDM299:UDT299"/>
    <mergeCell ref="UDU299:UEB299"/>
    <mergeCell ref="UAK299:UAR299"/>
    <mergeCell ref="UAS299:UAZ299"/>
    <mergeCell ref="UBA299:UBH299"/>
    <mergeCell ref="UBI299:UBP299"/>
    <mergeCell ref="UBQ299:UBX299"/>
    <mergeCell ref="UBY299:UCF299"/>
    <mergeCell ref="TYO299:TYV299"/>
    <mergeCell ref="TYW299:TZD299"/>
    <mergeCell ref="TZE299:TZL299"/>
    <mergeCell ref="TZM299:TZT299"/>
    <mergeCell ref="TZU299:UAB299"/>
    <mergeCell ref="UAC299:UAJ299"/>
    <mergeCell ref="UHU299:UIB299"/>
    <mergeCell ref="UIC299:UIJ299"/>
    <mergeCell ref="UIK299:UIR299"/>
    <mergeCell ref="UIS299:UIZ299"/>
    <mergeCell ref="UJA299:UJH299"/>
    <mergeCell ref="UJI299:UJP299"/>
    <mergeCell ref="UFY299:UGF299"/>
    <mergeCell ref="UGG299:UGN299"/>
    <mergeCell ref="UGO299:UGV299"/>
    <mergeCell ref="UGW299:UHD299"/>
    <mergeCell ref="UHE299:UHL299"/>
    <mergeCell ref="UHM299:UHT299"/>
    <mergeCell ref="UEC299:UEJ299"/>
    <mergeCell ref="UEK299:UER299"/>
    <mergeCell ref="UES299:UEZ299"/>
    <mergeCell ref="UFA299:UFH299"/>
    <mergeCell ref="UFI299:UFP299"/>
    <mergeCell ref="UFQ299:UFX299"/>
    <mergeCell ref="UNI299:UNP299"/>
    <mergeCell ref="UNQ299:UNX299"/>
    <mergeCell ref="UNY299:UOF299"/>
    <mergeCell ref="UOG299:UON299"/>
    <mergeCell ref="UOO299:UOV299"/>
    <mergeCell ref="UOW299:UPD299"/>
    <mergeCell ref="ULM299:ULT299"/>
    <mergeCell ref="ULU299:UMB299"/>
    <mergeCell ref="UMC299:UMJ299"/>
    <mergeCell ref="UMK299:UMR299"/>
    <mergeCell ref="UMS299:UMZ299"/>
    <mergeCell ref="UNA299:UNH299"/>
    <mergeCell ref="UJQ299:UJX299"/>
    <mergeCell ref="UJY299:UKF299"/>
    <mergeCell ref="UKG299:UKN299"/>
    <mergeCell ref="UKO299:UKV299"/>
    <mergeCell ref="UKW299:ULD299"/>
    <mergeCell ref="ULE299:ULL299"/>
    <mergeCell ref="USW299:UTD299"/>
    <mergeCell ref="UTE299:UTL299"/>
    <mergeCell ref="UTM299:UTT299"/>
    <mergeCell ref="UTU299:UUB299"/>
    <mergeCell ref="UUC299:UUJ299"/>
    <mergeCell ref="UUK299:UUR299"/>
    <mergeCell ref="URA299:URH299"/>
    <mergeCell ref="URI299:URP299"/>
    <mergeCell ref="URQ299:URX299"/>
    <mergeCell ref="URY299:USF299"/>
    <mergeCell ref="USG299:USN299"/>
    <mergeCell ref="USO299:USV299"/>
    <mergeCell ref="UPE299:UPL299"/>
    <mergeCell ref="UPM299:UPT299"/>
    <mergeCell ref="UPU299:UQB299"/>
    <mergeCell ref="UQC299:UQJ299"/>
    <mergeCell ref="UQK299:UQR299"/>
    <mergeCell ref="UQS299:UQZ299"/>
    <mergeCell ref="UYK299:UYR299"/>
    <mergeCell ref="UYS299:UYZ299"/>
    <mergeCell ref="UZA299:UZH299"/>
    <mergeCell ref="UZI299:UZP299"/>
    <mergeCell ref="UZQ299:UZX299"/>
    <mergeCell ref="UZY299:VAF299"/>
    <mergeCell ref="UWO299:UWV299"/>
    <mergeCell ref="UWW299:UXD299"/>
    <mergeCell ref="UXE299:UXL299"/>
    <mergeCell ref="UXM299:UXT299"/>
    <mergeCell ref="UXU299:UYB299"/>
    <mergeCell ref="UYC299:UYJ299"/>
    <mergeCell ref="UUS299:UUZ299"/>
    <mergeCell ref="UVA299:UVH299"/>
    <mergeCell ref="UVI299:UVP299"/>
    <mergeCell ref="UVQ299:UVX299"/>
    <mergeCell ref="UVY299:UWF299"/>
    <mergeCell ref="UWG299:UWN299"/>
    <mergeCell ref="VDY299:VEF299"/>
    <mergeCell ref="VEG299:VEN299"/>
    <mergeCell ref="VEO299:VEV299"/>
    <mergeCell ref="VEW299:VFD299"/>
    <mergeCell ref="VFE299:VFL299"/>
    <mergeCell ref="VFM299:VFT299"/>
    <mergeCell ref="VCC299:VCJ299"/>
    <mergeCell ref="VCK299:VCR299"/>
    <mergeCell ref="VCS299:VCZ299"/>
    <mergeCell ref="VDA299:VDH299"/>
    <mergeCell ref="VDI299:VDP299"/>
    <mergeCell ref="VDQ299:VDX299"/>
    <mergeCell ref="VAG299:VAN299"/>
    <mergeCell ref="VAO299:VAV299"/>
    <mergeCell ref="VAW299:VBD299"/>
    <mergeCell ref="VBE299:VBL299"/>
    <mergeCell ref="VBM299:VBT299"/>
    <mergeCell ref="VBU299:VCB299"/>
    <mergeCell ref="VJM299:VJT299"/>
    <mergeCell ref="VJU299:VKB299"/>
    <mergeCell ref="VKC299:VKJ299"/>
    <mergeCell ref="VKK299:VKR299"/>
    <mergeCell ref="VKS299:VKZ299"/>
    <mergeCell ref="VLA299:VLH299"/>
    <mergeCell ref="VHQ299:VHX299"/>
    <mergeCell ref="VHY299:VIF299"/>
    <mergeCell ref="VIG299:VIN299"/>
    <mergeCell ref="VIO299:VIV299"/>
    <mergeCell ref="VIW299:VJD299"/>
    <mergeCell ref="VJE299:VJL299"/>
    <mergeCell ref="VFU299:VGB299"/>
    <mergeCell ref="VGC299:VGJ299"/>
    <mergeCell ref="VGK299:VGR299"/>
    <mergeCell ref="VGS299:VGZ299"/>
    <mergeCell ref="VHA299:VHH299"/>
    <mergeCell ref="VHI299:VHP299"/>
    <mergeCell ref="VPA299:VPH299"/>
    <mergeCell ref="VPI299:VPP299"/>
    <mergeCell ref="VPQ299:VPX299"/>
    <mergeCell ref="VPY299:VQF299"/>
    <mergeCell ref="VQG299:VQN299"/>
    <mergeCell ref="VQO299:VQV299"/>
    <mergeCell ref="VNE299:VNL299"/>
    <mergeCell ref="VNM299:VNT299"/>
    <mergeCell ref="VNU299:VOB299"/>
    <mergeCell ref="VOC299:VOJ299"/>
    <mergeCell ref="VOK299:VOR299"/>
    <mergeCell ref="VOS299:VOZ299"/>
    <mergeCell ref="VLI299:VLP299"/>
    <mergeCell ref="VLQ299:VLX299"/>
    <mergeCell ref="VLY299:VMF299"/>
    <mergeCell ref="VMG299:VMN299"/>
    <mergeCell ref="VMO299:VMV299"/>
    <mergeCell ref="VMW299:VND299"/>
    <mergeCell ref="VUO299:VUV299"/>
    <mergeCell ref="VUW299:VVD299"/>
    <mergeCell ref="VVE299:VVL299"/>
    <mergeCell ref="VVM299:VVT299"/>
    <mergeCell ref="VVU299:VWB299"/>
    <mergeCell ref="VWC299:VWJ299"/>
    <mergeCell ref="VSS299:VSZ299"/>
    <mergeCell ref="VTA299:VTH299"/>
    <mergeCell ref="VTI299:VTP299"/>
    <mergeCell ref="VTQ299:VTX299"/>
    <mergeCell ref="VTY299:VUF299"/>
    <mergeCell ref="VUG299:VUN299"/>
    <mergeCell ref="VQW299:VRD299"/>
    <mergeCell ref="VRE299:VRL299"/>
    <mergeCell ref="VRM299:VRT299"/>
    <mergeCell ref="VRU299:VSB299"/>
    <mergeCell ref="VSC299:VSJ299"/>
    <mergeCell ref="VSK299:VSR299"/>
    <mergeCell ref="WAC299:WAJ299"/>
    <mergeCell ref="WAK299:WAR299"/>
    <mergeCell ref="WAS299:WAZ299"/>
    <mergeCell ref="WBA299:WBH299"/>
    <mergeCell ref="WBI299:WBP299"/>
    <mergeCell ref="WBQ299:WBX299"/>
    <mergeCell ref="VYG299:VYN299"/>
    <mergeCell ref="VYO299:VYV299"/>
    <mergeCell ref="VYW299:VZD299"/>
    <mergeCell ref="VZE299:VZL299"/>
    <mergeCell ref="VZM299:VZT299"/>
    <mergeCell ref="VZU299:WAB299"/>
    <mergeCell ref="VWK299:VWR299"/>
    <mergeCell ref="VWS299:VWZ299"/>
    <mergeCell ref="VXA299:VXH299"/>
    <mergeCell ref="VXI299:VXP299"/>
    <mergeCell ref="VXQ299:VXX299"/>
    <mergeCell ref="VXY299:VYF299"/>
    <mergeCell ref="WFQ299:WFX299"/>
    <mergeCell ref="WFY299:WGF299"/>
    <mergeCell ref="WGG299:WGN299"/>
    <mergeCell ref="WGO299:WGV299"/>
    <mergeCell ref="WGW299:WHD299"/>
    <mergeCell ref="WHE299:WHL299"/>
    <mergeCell ref="WDU299:WEB299"/>
    <mergeCell ref="WEC299:WEJ299"/>
    <mergeCell ref="WEK299:WER299"/>
    <mergeCell ref="WES299:WEZ299"/>
    <mergeCell ref="WFA299:WFH299"/>
    <mergeCell ref="WFI299:WFP299"/>
    <mergeCell ref="WBY299:WCF299"/>
    <mergeCell ref="WCG299:WCN299"/>
    <mergeCell ref="WCO299:WCV299"/>
    <mergeCell ref="WCW299:WDD299"/>
    <mergeCell ref="WDE299:WDL299"/>
    <mergeCell ref="WDM299:WDT299"/>
    <mergeCell ref="WLE299:WLL299"/>
    <mergeCell ref="WLM299:WLT299"/>
    <mergeCell ref="WLU299:WMB299"/>
    <mergeCell ref="WMC299:WMJ299"/>
    <mergeCell ref="WMK299:WMR299"/>
    <mergeCell ref="WMS299:WMZ299"/>
    <mergeCell ref="WJI299:WJP299"/>
    <mergeCell ref="WJQ299:WJX299"/>
    <mergeCell ref="WJY299:WKF299"/>
    <mergeCell ref="WKG299:WKN299"/>
    <mergeCell ref="WKO299:WKV299"/>
    <mergeCell ref="WKW299:WLD299"/>
    <mergeCell ref="WHM299:WHT299"/>
    <mergeCell ref="WHU299:WIB299"/>
    <mergeCell ref="WIC299:WIJ299"/>
    <mergeCell ref="WIK299:WIR299"/>
    <mergeCell ref="WIS299:WIZ299"/>
    <mergeCell ref="WJA299:WJH299"/>
    <mergeCell ref="WQS299:WQZ299"/>
    <mergeCell ref="WRA299:WRH299"/>
    <mergeCell ref="WRI299:WRP299"/>
    <mergeCell ref="WRQ299:WRX299"/>
    <mergeCell ref="WRY299:WSF299"/>
    <mergeCell ref="WSG299:WSN299"/>
    <mergeCell ref="WOW299:WPD299"/>
    <mergeCell ref="WPE299:WPL299"/>
    <mergeCell ref="WPM299:WPT299"/>
    <mergeCell ref="WPU299:WQB299"/>
    <mergeCell ref="WQC299:WQJ299"/>
    <mergeCell ref="WQK299:WQR299"/>
    <mergeCell ref="WNA299:WNH299"/>
    <mergeCell ref="WNI299:WNP299"/>
    <mergeCell ref="WNQ299:WNX299"/>
    <mergeCell ref="WNY299:WOF299"/>
    <mergeCell ref="WOG299:WON299"/>
    <mergeCell ref="WOO299:WOV299"/>
    <mergeCell ref="WYS299:WYZ299"/>
    <mergeCell ref="WZA299:WZH299"/>
    <mergeCell ref="WZI299:WZP299"/>
    <mergeCell ref="WZQ299:WZX299"/>
    <mergeCell ref="WWG299:WWN299"/>
    <mergeCell ref="WWO299:WWV299"/>
    <mergeCell ref="WWW299:WXD299"/>
    <mergeCell ref="WXE299:WXL299"/>
    <mergeCell ref="WXM299:WXT299"/>
    <mergeCell ref="WXU299:WYB299"/>
    <mergeCell ref="WUK299:WUR299"/>
    <mergeCell ref="WUS299:WUZ299"/>
    <mergeCell ref="WVA299:WVH299"/>
    <mergeCell ref="WVI299:WVP299"/>
    <mergeCell ref="WVQ299:WVX299"/>
    <mergeCell ref="WVY299:WWF299"/>
    <mergeCell ref="WSO299:WSV299"/>
    <mergeCell ref="WSW299:WTD299"/>
    <mergeCell ref="WTE299:WTL299"/>
    <mergeCell ref="WTM299:WTT299"/>
    <mergeCell ref="WTU299:WUB299"/>
    <mergeCell ref="WUC299:WUJ299"/>
    <mergeCell ref="AG305:AN305"/>
    <mergeCell ref="AO305:AV305"/>
    <mergeCell ref="AW305:BD305"/>
    <mergeCell ref="BE305:BL305"/>
    <mergeCell ref="BM305:BT305"/>
    <mergeCell ref="BU305:CB305"/>
    <mergeCell ref="A302:H302"/>
    <mergeCell ref="A304:O304"/>
    <mergeCell ref="A305:H305"/>
    <mergeCell ref="I305:O305"/>
    <mergeCell ref="Q305:X305"/>
    <mergeCell ref="Y305:AF305"/>
    <mergeCell ref="XDQ299:XDX299"/>
    <mergeCell ref="XDY299:XEF299"/>
    <mergeCell ref="XEG299:XEN299"/>
    <mergeCell ref="XEO299:XEV299"/>
    <mergeCell ref="XEW299:XFD299"/>
    <mergeCell ref="A301:H301"/>
    <mergeCell ref="XBU299:XCB299"/>
    <mergeCell ref="XCC299:XCJ299"/>
    <mergeCell ref="XCK299:XCR299"/>
    <mergeCell ref="XCS299:XCZ299"/>
    <mergeCell ref="XDA299:XDH299"/>
    <mergeCell ref="XDI299:XDP299"/>
    <mergeCell ref="WZY299:XAF299"/>
    <mergeCell ref="XAG299:XAN299"/>
    <mergeCell ref="XAO299:XAV299"/>
    <mergeCell ref="XAW299:XBD299"/>
    <mergeCell ref="XBE299:XBL299"/>
    <mergeCell ref="XBM299:XBT299"/>
    <mergeCell ref="WYC299:WYJ299"/>
    <mergeCell ref="WYK299:WYR299"/>
    <mergeCell ref="FU305:GB305"/>
    <mergeCell ref="GC305:GJ305"/>
    <mergeCell ref="GK305:GR305"/>
    <mergeCell ref="GS305:GZ305"/>
    <mergeCell ref="HA305:HH305"/>
    <mergeCell ref="HI305:HP305"/>
    <mergeCell ref="DY305:EF305"/>
    <mergeCell ref="EG305:EN305"/>
    <mergeCell ref="EO305:EV305"/>
    <mergeCell ref="EW305:FD305"/>
    <mergeCell ref="FE305:FL305"/>
    <mergeCell ref="FM305:FT305"/>
    <mergeCell ref="CC305:CJ305"/>
    <mergeCell ref="CK305:CR305"/>
    <mergeCell ref="CS305:CZ305"/>
    <mergeCell ref="DA305:DH305"/>
    <mergeCell ref="DI305:DP305"/>
    <mergeCell ref="DQ305:DX305"/>
    <mergeCell ref="LI305:LP305"/>
    <mergeCell ref="LQ305:LX305"/>
    <mergeCell ref="LY305:MF305"/>
    <mergeCell ref="MG305:MN305"/>
    <mergeCell ref="MO305:MV305"/>
    <mergeCell ref="MW305:ND305"/>
    <mergeCell ref="JM305:JT305"/>
    <mergeCell ref="JU305:KB305"/>
    <mergeCell ref="KC305:KJ305"/>
    <mergeCell ref="KK305:KR305"/>
    <mergeCell ref="KS305:KZ305"/>
    <mergeCell ref="LA305:LH305"/>
    <mergeCell ref="HQ305:HX305"/>
    <mergeCell ref="HY305:IF305"/>
    <mergeCell ref="IG305:IN305"/>
    <mergeCell ref="IO305:IV305"/>
    <mergeCell ref="IW305:JD305"/>
    <mergeCell ref="JE305:JL305"/>
    <mergeCell ref="QW305:RD305"/>
    <mergeCell ref="RE305:RL305"/>
    <mergeCell ref="RM305:RT305"/>
    <mergeCell ref="RU305:SB305"/>
    <mergeCell ref="SC305:SJ305"/>
    <mergeCell ref="SK305:SR305"/>
    <mergeCell ref="PA305:PH305"/>
    <mergeCell ref="PI305:PP305"/>
    <mergeCell ref="PQ305:PX305"/>
    <mergeCell ref="PY305:QF305"/>
    <mergeCell ref="QG305:QN305"/>
    <mergeCell ref="QO305:QV305"/>
    <mergeCell ref="NE305:NL305"/>
    <mergeCell ref="NM305:NT305"/>
    <mergeCell ref="NU305:OB305"/>
    <mergeCell ref="OC305:OJ305"/>
    <mergeCell ref="OK305:OR305"/>
    <mergeCell ref="OS305:OZ305"/>
    <mergeCell ref="WK305:WR305"/>
    <mergeCell ref="WS305:WZ305"/>
    <mergeCell ref="XA305:XH305"/>
    <mergeCell ref="XI305:XP305"/>
    <mergeCell ref="XQ305:XX305"/>
    <mergeCell ref="XY305:YF305"/>
    <mergeCell ref="UO305:UV305"/>
    <mergeCell ref="UW305:VD305"/>
    <mergeCell ref="VE305:VL305"/>
    <mergeCell ref="VM305:VT305"/>
    <mergeCell ref="VU305:WB305"/>
    <mergeCell ref="WC305:WJ305"/>
    <mergeCell ref="SS305:SZ305"/>
    <mergeCell ref="TA305:TH305"/>
    <mergeCell ref="TI305:TP305"/>
    <mergeCell ref="TQ305:TX305"/>
    <mergeCell ref="TY305:UF305"/>
    <mergeCell ref="UG305:UN305"/>
    <mergeCell ref="ABY305:ACF305"/>
    <mergeCell ref="ACG305:ACN305"/>
    <mergeCell ref="ACO305:ACV305"/>
    <mergeCell ref="ACW305:ADD305"/>
    <mergeCell ref="ADE305:ADL305"/>
    <mergeCell ref="ADM305:ADT305"/>
    <mergeCell ref="AAC305:AAJ305"/>
    <mergeCell ref="AAK305:AAR305"/>
    <mergeCell ref="AAS305:AAZ305"/>
    <mergeCell ref="ABA305:ABH305"/>
    <mergeCell ref="ABI305:ABP305"/>
    <mergeCell ref="ABQ305:ABX305"/>
    <mergeCell ref="YG305:YN305"/>
    <mergeCell ref="YO305:YV305"/>
    <mergeCell ref="YW305:ZD305"/>
    <mergeCell ref="ZE305:ZL305"/>
    <mergeCell ref="ZM305:ZT305"/>
    <mergeCell ref="ZU305:AAB305"/>
    <mergeCell ref="AHM305:AHT305"/>
    <mergeCell ref="AHU305:AIB305"/>
    <mergeCell ref="AIC305:AIJ305"/>
    <mergeCell ref="AIK305:AIR305"/>
    <mergeCell ref="AIS305:AIZ305"/>
    <mergeCell ref="AJA305:AJH305"/>
    <mergeCell ref="AFQ305:AFX305"/>
    <mergeCell ref="AFY305:AGF305"/>
    <mergeCell ref="AGG305:AGN305"/>
    <mergeCell ref="AGO305:AGV305"/>
    <mergeCell ref="AGW305:AHD305"/>
    <mergeCell ref="AHE305:AHL305"/>
    <mergeCell ref="ADU305:AEB305"/>
    <mergeCell ref="AEC305:AEJ305"/>
    <mergeCell ref="AEK305:AER305"/>
    <mergeCell ref="AES305:AEZ305"/>
    <mergeCell ref="AFA305:AFH305"/>
    <mergeCell ref="AFI305:AFP305"/>
    <mergeCell ref="ANA305:ANH305"/>
    <mergeCell ref="ANI305:ANP305"/>
    <mergeCell ref="ANQ305:ANX305"/>
    <mergeCell ref="ANY305:AOF305"/>
    <mergeCell ref="AOG305:AON305"/>
    <mergeCell ref="AOO305:AOV305"/>
    <mergeCell ref="ALE305:ALL305"/>
    <mergeCell ref="ALM305:ALT305"/>
    <mergeCell ref="ALU305:AMB305"/>
    <mergeCell ref="AMC305:AMJ305"/>
    <mergeCell ref="AMK305:AMR305"/>
    <mergeCell ref="AMS305:AMZ305"/>
    <mergeCell ref="AJI305:AJP305"/>
    <mergeCell ref="AJQ305:AJX305"/>
    <mergeCell ref="AJY305:AKF305"/>
    <mergeCell ref="AKG305:AKN305"/>
    <mergeCell ref="AKO305:AKV305"/>
    <mergeCell ref="AKW305:ALD305"/>
    <mergeCell ref="ASO305:ASV305"/>
    <mergeCell ref="ASW305:ATD305"/>
    <mergeCell ref="ATE305:ATL305"/>
    <mergeCell ref="ATM305:ATT305"/>
    <mergeCell ref="ATU305:AUB305"/>
    <mergeCell ref="AUC305:AUJ305"/>
    <mergeCell ref="AQS305:AQZ305"/>
    <mergeCell ref="ARA305:ARH305"/>
    <mergeCell ref="ARI305:ARP305"/>
    <mergeCell ref="ARQ305:ARX305"/>
    <mergeCell ref="ARY305:ASF305"/>
    <mergeCell ref="ASG305:ASN305"/>
    <mergeCell ref="AOW305:APD305"/>
    <mergeCell ref="APE305:APL305"/>
    <mergeCell ref="APM305:APT305"/>
    <mergeCell ref="APU305:AQB305"/>
    <mergeCell ref="AQC305:AQJ305"/>
    <mergeCell ref="AQK305:AQR305"/>
    <mergeCell ref="AYC305:AYJ305"/>
    <mergeCell ref="AYK305:AYR305"/>
    <mergeCell ref="AYS305:AYZ305"/>
    <mergeCell ref="AZA305:AZH305"/>
    <mergeCell ref="AZI305:AZP305"/>
    <mergeCell ref="AZQ305:AZX305"/>
    <mergeCell ref="AWG305:AWN305"/>
    <mergeCell ref="AWO305:AWV305"/>
    <mergeCell ref="AWW305:AXD305"/>
    <mergeCell ref="AXE305:AXL305"/>
    <mergeCell ref="AXM305:AXT305"/>
    <mergeCell ref="AXU305:AYB305"/>
    <mergeCell ref="AUK305:AUR305"/>
    <mergeCell ref="AUS305:AUZ305"/>
    <mergeCell ref="AVA305:AVH305"/>
    <mergeCell ref="AVI305:AVP305"/>
    <mergeCell ref="AVQ305:AVX305"/>
    <mergeCell ref="AVY305:AWF305"/>
    <mergeCell ref="BDQ305:BDX305"/>
    <mergeCell ref="BDY305:BEF305"/>
    <mergeCell ref="BEG305:BEN305"/>
    <mergeCell ref="BEO305:BEV305"/>
    <mergeCell ref="BEW305:BFD305"/>
    <mergeCell ref="BFE305:BFL305"/>
    <mergeCell ref="BBU305:BCB305"/>
    <mergeCell ref="BCC305:BCJ305"/>
    <mergeCell ref="BCK305:BCR305"/>
    <mergeCell ref="BCS305:BCZ305"/>
    <mergeCell ref="BDA305:BDH305"/>
    <mergeCell ref="BDI305:BDP305"/>
    <mergeCell ref="AZY305:BAF305"/>
    <mergeCell ref="BAG305:BAN305"/>
    <mergeCell ref="BAO305:BAV305"/>
    <mergeCell ref="BAW305:BBD305"/>
    <mergeCell ref="BBE305:BBL305"/>
    <mergeCell ref="BBM305:BBT305"/>
    <mergeCell ref="BJE305:BJL305"/>
    <mergeCell ref="BJM305:BJT305"/>
    <mergeCell ref="BJU305:BKB305"/>
    <mergeCell ref="BKC305:BKJ305"/>
    <mergeCell ref="BKK305:BKR305"/>
    <mergeCell ref="BKS305:BKZ305"/>
    <mergeCell ref="BHI305:BHP305"/>
    <mergeCell ref="BHQ305:BHX305"/>
    <mergeCell ref="BHY305:BIF305"/>
    <mergeCell ref="BIG305:BIN305"/>
    <mergeCell ref="BIO305:BIV305"/>
    <mergeCell ref="BIW305:BJD305"/>
    <mergeCell ref="BFM305:BFT305"/>
    <mergeCell ref="BFU305:BGB305"/>
    <mergeCell ref="BGC305:BGJ305"/>
    <mergeCell ref="BGK305:BGR305"/>
    <mergeCell ref="BGS305:BGZ305"/>
    <mergeCell ref="BHA305:BHH305"/>
    <mergeCell ref="BOS305:BOZ305"/>
    <mergeCell ref="BPA305:BPH305"/>
    <mergeCell ref="BPI305:BPP305"/>
    <mergeCell ref="BPQ305:BPX305"/>
    <mergeCell ref="BPY305:BQF305"/>
    <mergeCell ref="BQG305:BQN305"/>
    <mergeCell ref="BMW305:BND305"/>
    <mergeCell ref="BNE305:BNL305"/>
    <mergeCell ref="BNM305:BNT305"/>
    <mergeCell ref="BNU305:BOB305"/>
    <mergeCell ref="BOC305:BOJ305"/>
    <mergeCell ref="BOK305:BOR305"/>
    <mergeCell ref="BLA305:BLH305"/>
    <mergeCell ref="BLI305:BLP305"/>
    <mergeCell ref="BLQ305:BLX305"/>
    <mergeCell ref="BLY305:BMF305"/>
    <mergeCell ref="BMG305:BMN305"/>
    <mergeCell ref="BMO305:BMV305"/>
    <mergeCell ref="BUG305:BUN305"/>
    <mergeCell ref="BUO305:BUV305"/>
    <mergeCell ref="BUW305:BVD305"/>
    <mergeCell ref="BVE305:BVL305"/>
    <mergeCell ref="BVM305:BVT305"/>
    <mergeCell ref="BVU305:BWB305"/>
    <mergeCell ref="BSK305:BSR305"/>
    <mergeCell ref="BSS305:BSZ305"/>
    <mergeCell ref="BTA305:BTH305"/>
    <mergeCell ref="BTI305:BTP305"/>
    <mergeCell ref="BTQ305:BTX305"/>
    <mergeCell ref="BTY305:BUF305"/>
    <mergeCell ref="BQO305:BQV305"/>
    <mergeCell ref="BQW305:BRD305"/>
    <mergeCell ref="BRE305:BRL305"/>
    <mergeCell ref="BRM305:BRT305"/>
    <mergeCell ref="BRU305:BSB305"/>
    <mergeCell ref="BSC305:BSJ305"/>
    <mergeCell ref="BZU305:CAB305"/>
    <mergeCell ref="CAC305:CAJ305"/>
    <mergeCell ref="CAK305:CAR305"/>
    <mergeCell ref="CAS305:CAZ305"/>
    <mergeCell ref="CBA305:CBH305"/>
    <mergeCell ref="CBI305:CBP305"/>
    <mergeCell ref="BXY305:BYF305"/>
    <mergeCell ref="BYG305:BYN305"/>
    <mergeCell ref="BYO305:BYV305"/>
    <mergeCell ref="BYW305:BZD305"/>
    <mergeCell ref="BZE305:BZL305"/>
    <mergeCell ref="BZM305:BZT305"/>
    <mergeCell ref="BWC305:BWJ305"/>
    <mergeCell ref="BWK305:BWR305"/>
    <mergeCell ref="BWS305:BWZ305"/>
    <mergeCell ref="BXA305:BXH305"/>
    <mergeCell ref="BXI305:BXP305"/>
    <mergeCell ref="BXQ305:BXX305"/>
    <mergeCell ref="CFI305:CFP305"/>
    <mergeCell ref="CFQ305:CFX305"/>
    <mergeCell ref="CFY305:CGF305"/>
    <mergeCell ref="CGG305:CGN305"/>
    <mergeCell ref="CGO305:CGV305"/>
    <mergeCell ref="CGW305:CHD305"/>
    <mergeCell ref="CDM305:CDT305"/>
    <mergeCell ref="CDU305:CEB305"/>
    <mergeCell ref="CEC305:CEJ305"/>
    <mergeCell ref="CEK305:CER305"/>
    <mergeCell ref="CES305:CEZ305"/>
    <mergeCell ref="CFA305:CFH305"/>
    <mergeCell ref="CBQ305:CBX305"/>
    <mergeCell ref="CBY305:CCF305"/>
    <mergeCell ref="CCG305:CCN305"/>
    <mergeCell ref="CCO305:CCV305"/>
    <mergeCell ref="CCW305:CDD305"/>
    <mergeCell ref="CDE305:CDL305"/>
    <mergeCell ref="CKW305:CLD305"/>
    <mergeCell ref="CLE305:CLL305"/>
    <mergeCell ref="CLM305:CLT305"/>
    <mergeCell ref="CLU305:CMB305"/>
    <mergeCell ref="CMC305:CMJ305"/>
    <mergeCell ref="CMK305:CMR305"/>
    <mergeCell ref="CJA305:CJH305"/>
    <mergeCell ref="CJI305:CJP305"/>
    <mergeCell ref="CJQ305:CJX305"/>
    <mergeCell ref="CJY305:CKF305"/>
    <mergeCell ref="CKG305:CKN305"/>
    <mergeCell ref="CKO305:CKV305"/>
    <mergeCell ref="CHE305:CHL305"/>
    <mergeCell ref="CHM305:CHT305"/>
    <mergeCell ref="CHU305:CIB305"/>
    <mergeCell ref="CIC305:CIJ305"/>
    <mergeCell ref="CIK305:CIR305"/>
    <mergeCell ref="CIS305:CIZ305"/>
    <mergeCell ref="CQK305:CQR305"/>
    <mergeCell ref="CQS305:CQZ305"/>
    <mergeCell ref="CRA305:CRH305"/>
    <mergeCell ref="CRI305:CRP305"/>
    <mergeCell ref="CRQ305:CRX305"/>
    <mergeCell ref="CRY305:CSF305"/>
    <mergeCell ref="COO305:COV305"/>
    <mergeCell ref="COW305:CPD305"/>
    <mergeCell ref="CPE305:CPL305"/>
    <mergeCell ref="CPM305:CPT305"/>
    <mergeCell ref="CPU305:CQB305"/>
    <mergeCell ref="CQC305:CQJ305"/>
    <mergeCell ref="CMS305:CMZ305"/>
    <mergeCell ref="CNA305:CNH305"/>
    <mergeCell ref="CNI305:CNP305"/>
    <mergeCell ref="CNQ305:CNX305"/>
    <mergeCell ref="CNY305:COF305"/>
    <mergeCell ref="COG305:CON305"/>
    <mergeCell ref="CVY305:CWF305"/>
    <mergeCell ref="CWG305:CWN305"/>
    <mergeCell ref="CWO305:CWV305"/>
    <mergeCell ref="CWW305:CXD305"/>
    <mergeCell ref="CXE305:CXL305"/>
    <mergeCell ref="CXM305:CXT305"/>
    <mergeCell ref="CUC305:CUJ305"/>
    <mergeCell ref="CUK305:CUR305"/>
    <mergeCell ref="CUS305:CUZ305"/>
    <mergeCell ref="CVA305:CVH305"/>
    <mergeCell ref="CVI305:CVP305"/>
    <mergeCell ref="CVQ305:CVX305"/>
    <mergeCell ref="CSG305:CSN305"/>
    <mergeCell ref="CSO305:CSV305"/>
    <mergeCell ref="CSW305:CTD305"/>
    <mergeCell ref="CTE305:CTL305"/>
    <mergeCell ref="CTM305:CTT305"/>
    <mergeCell ref="CTU305:CUB305"/>
    <mergeCell ref="DBM305:DBT305"/>
    <mergeCell ref="DBU305:DCB305"/>
    <mergeCell ref="DCC305:DCJ305"/>
    <mergeCell ref="DCK305:DCR305"/>
    <mergeCell ref="DCS305:DCZ305"/>
    <mergeCell ref="DDA305:DDH305"/>
    <mergeCell ref="CZQ305:CZX305"/>
    <mergeCell ref="CZY305:DAF305"/>
    <mergeCell ref="DAG305:DAN305"/>
    <mergeCell ref="DAO305:DAV305"/>
    <mergeCell ref="DAW305:DBD305"/>
    <mergeCell ref="DBE305:DBL305"/>
    <mergeCell ref="CXU305:CYB305"/>
    <mergeCell ref="CYC305:CYJ305"/>
    <mergeCell ref="CYK305:CYR305"/>
    <mergeCell ref="CYS305:CYZ305"/>
    <mergeCell ref="CZA305:CZH305"/>
    <mergeCell ref="CZI305:CZP305"/>
    <mergeCell ref="DHA305:DHH305"/>
    <mergeCell ref="DHI305:DHP305"/>
    <mergeCell ref="DHQ305:DHX305"/>
    <mergeCell ref="DHY305:DIF305"/>
    <mergeCell ref="DIG305:DIN305"/>
    <mergeCell ref="DIO305:DIV305"/>
    <mergeCell ref="DFE305:DFL305"/>
    <mergeCell ref="DFM305:DFT305"/>
    <mergeCell ref="DFU305:DGB305"/>
    <mergeCell ref="DGC305:DGJ305"/>
    <mergeCell ref="DGK305:DGR305"/>
    <mergeCell ref="DGS305:DGZ305"/>
    <mergeCell ref="DDI305:DDP305"/>
    <mergeCell ref="DDQ305:DDX305"/>
    <mergeCell ref="DDY305:DEF305"/>
    <mergeCell ref="DEG305:DEN305"/>
    <mergeCell ref="DEO305:DEV305"/>
    <mergeCell ref="DEW305:DFD305"/>
    <mergeCell ref="DMO305:DMV305"/>
    <mergeCell ref="DMW305:DND305"/>
    <mergeCell ref="DNE305:DNL305"/>
    <mergeCell ref="DNM305:DNT305"/>
    <mergeCell ref="DNU305:DOB305"/>
    <mergeCell ref="DOC305:DOJ305"/>
    <mergeCell ref="DKS305:DKZ305"/>
    <mergeCell ref="DLA305:DLH305"/>
    <mergeCell ref="DLI305:DLP305"/>
    <mergeCell ref="DLQ305:DLX305"/>
    <mergeCell ref="DLY305:DMF305"/>
    <mergeCell ref="DMG305:DMN305"/>
    <mergeCell ref="DIW305:DJD305"/>
    <mergeCell ref="DJE305:DJL305"/>
    <mergeCell ref="DJM305:DJT305"/>
    <mergeCell ref="DJU305:DKB305"/>
    <mergeCell ref="DKC305:DKJ305"/>
    <mergeCell ref="DKK305:DKR305"/>
    <mergeCell ref="DSC305:DSJ305"/>
    <mergeCell ref="DSK305:DSR305"/>
    <mergeCell ref="DSS305:DSZ305"/>
    <mergeCell ref="DTA305:DTH305"/>
    <mergeCell ref="DTI305:DTP305"/>
    <mergeCell ref="DTQ305:DTX305"/>
    <mergeCell ref="DQG305:DQN305"/>
    <mergeCell ref="DQO305:DQV305"/>
    <mergeCell ref="DQW305:DRD305"/>
    <mergeCell ref="DRE305:DRL305"/>
    <mergeCell ref="DRM305:DRT305"/>
    <mergeCell ref="DRU305:DSB305"/>
    <mergeCell ref="DOK305:DOR305"/>
    <mergeCell ref="DOS305:DOZ305"/>
    <mergeCell ref="DPA305:DPH305"/>
    <mergeCell ref="DPI305:DPP305"/>
    <mergeCell ref="DPQ305:DPX305"/>
    <mergeCell ref="DPY305:DQF305"/>
    <mergeCell ref="DXQ305:DXX305"/>
    <mergeCell ref="DXY305:DYF305"/>
    <mergeCell ref="DYG305:DYN305"/>
    <mergeCell ref="DYO305:DYV305"/>
    <mergeCell ref="DYW305:DZD305"/>
    <mergeCell ref="DZE305:DZL305"/>
    <mergeCell ref="DVU305:DWB305"/>
    <mergeCell ref="DWC305:DWJ305"/>
    <mergeCell ref="DWK305:DWR305"/>
    <mergeCell ref="DWS305:DWZ305"/>
    <mergeCell ref="DXA305:DXH305"/>
    <mergeCell ref="DXI305:DXP305"/>
    <mergeCell ref="DTY305:DUF305"/>
    <mergeCell ref="DUG305:DUN305"/>
    <mergeCell ref="DUO305:DUV305"/>
    <mergeCell ref="DUW305:DVD305"/>
    <mergeCell ref="DVE305:DVL305"/>
    <mergeCell ref="DVM305:DVT305"/>
    <mergeCell ref="EDE305:EDL305"/>
    <mergeCell ref="EDM305:EDT305"/>
    <mergeCell ref="EDU305:EEB305"/>
    <mergeCell ref="EEC305:EEJ305"/>
    <mergeCell ref="EEK305:EER305"/>
    <mergeCell ref="EES305:EEZ305"/>
    <mergeCell ref="EBI305:EBP305"/>
    <mergeCell ref="EBQ305:EBX305"/>
    <mergeCell ref="EBY305:ECF305"/>
    <mergeCell ref="ECG305:ECN305"/>
    <mergeCell ref="ECO305:ECV305"/>
    <mergeCell ref="ECW305:EDD305"/>
    <mergeCell ref="DZM305:DZT305"/>
    <mergeCell ref="DZU305:EAB305"/>
    <mergeCell ref="EAC305:EAJ305"/>
    <mergeCell ref="EAK305:EAR305"/>
    <mergeCell ref="EAS305:EAZ305"/>
    <mergeCell ref="EBA305:EBH305"/>
    <mergeCell ref="EIS305:EIZ305"/>
    <mergeCell ref="EJA305:EJH305"/>
    <mergeCell ref="EJI305:EJP305"/>
    <mergeCell ref="EJQ305:EJX305"/>
    <mergeCell ref="EJY305:EKF305"/>
    <mergeCell ref="EKG305:EKN305"/>
    <mergeCell ref="EGW305:EHD305"/>
    <mergeCell ref="EHE305:EHL305"/>
    <mergeCell ref="EHM305:EHT305"/>
    <mergeCell ref="EHU305:EIB305"/>
    <mergeCell ref="EIC305:EIJ305"/>
    <mergeCell ref="EIK305:EIR305"/>
    <mergeCell ref="EFA305:EFH305"/>
    <mergeCell ref="EFI305:EFP305"/>
    <mergeCell ref="EFQ305:EFX305"/>
    <mergeCell ref="EFY305:EGF305"/>
    <mergeCell ref="EGG305:EGN305"/>
    <mergeCell ref="EGO305:EGV305"/>
    <mergeCell ref="EOG305:EON305"/>
    <mergeCell ref="EOO305:EOV305"/>
    <mergeCell ref="EOW305:EPD305"/>
    <mergeCell ref="EPE305:EPL305"/>
    <mergeCell ref="EPM305:EPT305"/>
    <mergeCell ref="EPU305:EQB305"/>
    <mergeCell ref="EMK305:EMR305"/>
    <mergeCell ref="EMS305:EMZ305"/>
    <mergeCell ref="ENA305:ENH305"/>
    <mergeCell ref="ENI305:ENP305"/>
    <mergeCell ref="ENQ305:ENX305"/>
    <mergeCell ref="ENY305:EOF305"/>
    <mergeCell ref="EKO305:EKV305"/>
    <mergeCell ref="EKW305:ELD305"/>
    <mergeCell ref="ELE305:ELL305"/>
    <mergeCell ref="ELM305:ELT305"/>
    <mergeCell ref="ELU305:EMB305"/>
    <mergeCell ref="EMC305:EMJ305"/>
    <mergeCell ref="ETU305:EUB305"/>
    <mergeCell ref="EUC305:EUJ305"/>
    <mergeCell ref="EUK305:EUR305"/>
    <mergeCell ref="EUS305:EUZ305"/>
    <mergeCell ref="EVA305:EVH305"/>
    <mergeCell ref="EVI305:EVP305"/>
    <mergeCell ref="ERY305:ESF305"/>
    <mergeCell ref="ESG305:ESN305"/>
    <mergeCell ref="ESO305:ESV305"/>
    <mergeCell ref="ESW305:ETD305"/>
    <mergeCell ref="ETE305:ETL305"/>
    <mergeCell ref="ETM305:ETT305"/>
    <mergeCell ref="EQC305:EQJ305"/>
    <mergeCell ref="EQK305:EQR305"/>
    <mergeCell ref="EQS305:EQZ305"/>
    <mergeCell ref="ERA305:ERH305"/>
    <mergeCell ref="ERI305:ERP305"/>
    <mergeCell ref="ERQ305:ERX305"/>
    <mergeCell ref="EZI305:EZP305"/>
    <mergeCell ref="EZQ305:EZX305"/>
    <mergeCell ref="EZY305:FAF305"/>
    <mergeCell ref="FAG305:FAN305"/>
    <mergeCell ref="FAO305:FAV305"/>
    <mergeCell ref="FAW305:FBD305"/>
    <mergeCell ref="EXM305:EXT305"/>
    <mergeCell ref="EXU305:EYB305"/>
    <mergeCell ref="EYC305:EYJ305"/>
    <mergeCell ref="EYK305:EYR305"/>
    <mergeCell ref="EYS305:EYZ305"/>
    <mergeCell ref="EZA305:EZH305"/>
    <mergeCell ref="EVQ305:EVX305"/>
    <mergeCell ref="EVY305:EWF305"/>
    <mergeCell ref="EWG305:EWN305"/>
    <mergeCell ref="EWO305:EWV305"/>
    <mergeCell ref="EWW305:EXD305"/>
    <mergeCell ref="EXE305:EXL305"/>
    <mergeCell ref="FEW305:FFD305"/>
    <mergeCell ref="FFE305:FFL305"/>
    <mergeCell ref="FFM305:FFT305"/>
    <mergeCell ref="FFU305:FGB305"/>
    <mergeCell ref="FGC305:FGJ305"/>
    <mergeCell ref="FGK305:FGR305"/>
    <mergeCell ref="FDA305:FDH305"/>
    <mergeCell ref="FDI305:FDP305"/>
    <mergeCell ref="FDQ305:FDX305"/>
    <mergeCell ref="FDY305:FEF305"/>
    <mergeCell ref="FEG305:FEN305"/>
    <mergeCell ref="FEO305:FEV305"/>
    <mergeCell ref="FBE305:FBL305"/>
    <mergeCell ref="FBM305:FBT305"/>
    <mergeCell ref="FBU305:FCB305"/>
    <mergeCell ref="FCC305:FCJ305"/>
    <mergeCell ref="FCK305:FCR305"/>
    <mergeCell ref="FCS305:FCZ305"/>
    <mergeCell ref="FKK305:FKR305"/>
    <mergeCell ref="FKS305:FKZ305"/>
    <mergeCell ref="FLA305:FLH305"/>
    <mergeCell ref="FLI305:FLP305"/>
    <mergeCell ref="FLQ305:FLX305"/>
    <mergeCell ref="FLY305:FMF305"/>
    <mergeCell ref="FIO305:FIV305"/>
    <mergeCell ref="FIW305:FJD305"/>
    <mergeCell ref="FJE305:FJL305"/>
    <mergeCell ref="FJM305:FJT305"/>
    <mergeCell ref="FJU305:FKB305"/>
    <mergeCell ref="FKC305:FKJ305"/>
    <mergeCell ref="FGS305:FGZ305"/>
    <mergeCell ref="FHA305:FHH305"/>
    <mergeCell ref="FHI305:FHP305"/>
    <mergeCell ref="FHQ305:FHX305"/>
    <mergeCell ref="FHY305:FIF305"/>
    <mergeCell ref="FIG305:FIN305"/>
    <mergeCell ref="FPY305:FQF305"/>
    <mergeCell ref="FQG305:FQN305"/>
    <mergeCell ref="FQO305:FQV305"/>
    <mergeCell ref="FQW305:FRD305"/>
    <mergeCell ref="FRE305:FRL305"/>
    <mergeCell ref="FRM305:FRT305"/>
    <mergeCell ref="FOC305:FOJ305"/>
    <mergeCell ref="FOK305:FOR305"/>
    <mergeCell ref="FOS305:FOZ305"/>
    <mergeCell ref="FPA305:FPH305"/>
    <mergeCell ref="FPI305:FPP305"/>
    <mergeCell ref="FPQ305:FPX305"/>
    <mergeCell ref="FMG305:FMN305"/>
    <mergeCell ref="FMO305:FMV305"/>
    <mergeCell ref="FMW305:FND305"/>
    <mergeCell ref="FNE305:FNL305"/>
    <mergeCell ref="FNM305:FNT305"/>
    <mergeCell ref="FNU305:FOB305"/>
    <mergeCell ref="FVM305:FVT305"/>
    <mergeCell ref="FVU305:FWB305"/>
    <mergeCell ref="FWC305:FWJ305"/>
    <mergeCell ref="FWK305:FWR305"/>
    <mergeCell ref="FWS305:FWZ305"/>
    <mergeCell ref="FXA305:FXH305"/>
    <mergeCell ref="FTQ305:FTX305"/>
    <mergeCell ref="FTY305:FUF305"/>
    <mergeCell ref="FUG305:FUN305"/>
    <mergeCell ref="FUO305:FUV305"/>
    <mergeCell ref="FUW305:FVD305"/>
    <mergeCell ref="FVE305:FVL305"/>
    <mergeCell ref="FRU305:FSB305"/>
    <mergeCell ref="FSC305:FSJ305"/>
    <mergeCell ref="FSK305:FSR305"/>
    <mergeCell ref="FSS305:FSZ305"/>
    <mergeCell ref="FTA305:FTH305"/>
    <mergeCell ref="FTI305:FTP305"/>
    <mergeCell ref="GBA305:GBH305"/>
    <mergeCell ref="GBI305:GBP305"/>
    <mergeCell ref="GBQ305:GBX305"/>
    <mergeCell ref="GBY305:GCF305"/>
    <mergeCell ref="GCG305:GCN305"/>
    <mergeCell ref="GCO305:GCV305"/>
    <mergeCell ref="FZE305:FZL305"/>
    <mergeCell ref="FZM305:FZT305"/>
    <mergeCell ref="FZU305:GAB305"/>
    <mergeCell ref="GAC305:GAJ305"/>
    <mergeCell ref="GAK305:GAR305"/>
    <mergeCell ref="GAS305:GAZ305"/>
    <mergeCell ref="FXI305:FXP305"/>
    <mergeCell ref="FXQ305:FXX305"/>
    <mergeCell ref="FXY305:FYF305"/>
    <mergeCell ref="FYG305:FYN305"/>
    <mergeCell ref="FYO305:FYV305"/>
    <mergeCell ref="FYW305:FZD305"/>
    <mergeCell ref="GGO305:GGV305"/>
    <mergeCell ref="GGW305:GHD305"/>
    <mergeCell ref="GHE305:GHL305"/>
    <mergeCell ref="GHM305:GHT305"/>
    <mergeCell ref="GHU305:GIB305"/>
    <mergeCell ref="GIC305:GIJ305"/>
    <mergeCell ref="GES305:GEZ305"/>
    <mergeCell ref="GFA305:GFH305"/>
    <mergeCell ref="GFI305:GFP305"/>
    <mergeCell ref="GFQ305:GFX305"/>
    <mergeCell ref="GFY305:GGF305"/>
    <mergeCell ref="GGG305:GGN305"/>
    <mergeCell ref="GCW305:GDD305"/>
    <mergeCell ref="GDE305:GDL305"/>
    <mergeCell ref="GDM305:GDT305"/>
    <mergeCell ref="GDU305:GEB305"/>
    <mergeCell ref="GEC305:GEJ305"/>
    <mergeCell ref="GEK305:GER305"/>
    <mergeCell ref="GMC305:GMJ305"/>
    <mergeCell ref="GMK305:GMR305"/>
    <mergeCell ref="GMS305:GMZ305"/>
    <mergeCell ref="GNA305:GNH305"/>
    <mergeCell ref="GNI305:GNP305"/>
    <mergeCell ref="GNQ305:GNX305"/>
    <mergeCell ref="GKG305:GKN305"/>
    <mergeCell ref="GKO305:GKV305"/>
    <mergeCell ref="GKW305:GLD305"/>
    <mergeCell ref="GLE305:GLL305"/>
    <mergeCell ref="GLM305:GLT305"/>
    <mergeCell ref="GLU305:GMB305"/>
    <mergeCell ref="GIK305:GIR305"/>
    <mergeCell ref="GIS305:GIZ305"/>
    <mergeCell ref="GJA305:GJH305"/>
    <mergeCell ref="GJI305:GJP305"/>
    <mergeCell ref="GJQ305:GJX305"/>
    <mergeCell ref="GJY305:GKF305"/>
    <mergeCell ref="GRQ305:GRX305"/>
    <mergeCell ref="GRY305:GSF305"/>
    <mergeCell ref="GSG305:GSN305"/>
    <mergeCell ref="GSO305:GSV305"/>
    <mergeCell ref="GSW305:GTD305"/>
    <mergeCell ref="GTE305:GTL305"/>
    <mergeCell ref="GPU305:GQB305"/>
    <mergeCell ref="GQC305:GQJ305"/>
    <mergeCell ref="GQK305:GQR305"/>
    <mergeCell ref="GQS305:GQZ305"/>
    <mergeCell ref="GRA305:GRH305"/>
    <mergeCell ref="GRI305:GRP305"/>
    <mergeCell ref="GNY305:GOF305"/>
    <mergeCell ref="GOG305:GON305"/>
    <mergeCell ref="GOO305:GOV305"/>
    <mergeCell ref="GOW305:GPD305"/>
    <mergeCell ref="GPE305:GPL305"/>
    <mergeCell ref="GPM305:GPT305"/>
    <mergeCell ref="GXE305:GXL305"/>
    <mergeCell ref="GXM305:GXT305"/>
    <mergeCell ref="GXU305:GYB305"/>
    <mergeCell ref="GYC305:GYJ305"/>
    <mergeCell ref="GYK305:GYR305"/>
    <mergeCell ref="GYS305:GYZ305"/>
    <mergeCell ref="GVI305:GVP305"/>
    <mergeCell ref="GVQ305:GVX305"/>
    <mergeCell ref="GVY305:GWF305"/>
    <mergeCell ref="GWG305:GWN305"/>
    <mergeCell ref="GWO305:GWV305"/>
    <mergeCell ref="GWW305:GXD305"/>
    <mergeCell ref="GTM305:GTT305"/>
    <mergeCell ref="GTU305:GUB305"/>
    <mergeCell ref="GUC305:GUJ305"/>
    <mergeCell ref="GUK305:GUR305"/>
    <mergeCell ref="GUS305:GUZ305"/>
    <mergeCell ref="GVA305:GVH305"/>
    <mergeCell ref="HCS305:HCZ305"/>
    <mergeCell ref="HDA305:HDH305"/>
    <mergeCell ref="HDI305:HDP305"/>
    <mergeCell ref="HDQ305:HDX305"/>
    <mergeCell ref="HDY305:HEF305"/>
    <mergeCell ref="HEG305:HEN305"/>
    <mergeCell ref="HAW305:HBD305"/>
    <mergeCell ref="HBE305:HBL305"/>
    <mergeCell ref="HBM305:HBT305"/>
    <mergeCell ref="HBU305:HCB305"/>
    <mergeCell ref="HCC305:HCJ305"/>
    <mergeCell ref="HCK305:HCR305"/>
    <mergeCell ref="GZA305:GZH305"/>
    <mergeCell ref="GZI305:GZP305"/>
    <mergeCell ref="GZQ305:GZX305"/>
    <mergeCell ref="GZY305:HAF305"/>
    <mergeCell ref="HAG305:HAN305"/>
    <mergeCell ref="HAO305:HAV305"/>
    <mergeCell ref="HIG305:HIN305"/>
    <mergeCell ref="HIO305:HIV305"/>
    <mergeCell ref="HIW305:HJD305"/>
    <mergeCell ref="HJE305:HJL305"/>
    <mergeCell ref="HJM305:HJT305"/>
    <mergeCell ref="HJU305:HKB305"/>
    <mergeCell ref="HGK305:HGR305"/>
    <mergeCell ref="HGS305:HGZ305"/>
    <mergeCell ref="HHA305:HHH305"/>
    <mergeCell ref="HHI305:HHP305"/>
    <mergeCell ref="HHQ305:HHX305"/>
    <mergeCell ref="HHY305:HIF305"/>
    <mergeCell ref="HEO305:HEV305"/>
    <mergeCell ref="HEW305:HFD305"/>
    <mergeCell ref="HFE305:HFL305"/>
    <mergeCell ref="HFM305:HFT305"/>
    <mergeCell ref="HFU305:HGB305"/>
    <mergeCell ref="HGC305:HGJ305"/>
    <mergeCell ref="HNU305:HOB305"/>
    <mergeCell ref="HOC305:HOJ305"/>
    <mergeCell ref="HOK305:HOR305"/>
    <mergeCell ref="HOS305:HOZ305"/>
    <mergeCell ref="HPA305:HPH305"/>
    <mergeCell ref="HPI305:HPP305"/>
    <mergeCell ref="HLY305:HMF305"/>
    <mergeCell ref="HMG305:HMN305"/>
    <mergeCell ref="HMO305:HMV305"/>
    <mergeCell ref="HMW305:HND305"/>
    <mergeCell ref="HNE305:HNL305"/>
    <mergeCell ref="HNM305:HNT305"/>
    <mergeCell ref="HKC305:HKJ305"/>
    <mergeCell ref="HKK305:HKR305"/>
    <mergeCell ref="HKS305:HKZ305"/>
    <mergeCell ref="HLA305:HLH305"/>
    <mergeCell ref="HLI305:HLP305"/>
    <mergeCell ref="HLQ305:HLX305"/>
    <mergeCell ref="HTI305:HTP305"/>
    <mergeCell ref="HTQ305:HTX305"/>
    <mergeCell ref="HTY305:HUF305"/>
    <mergeCell ref="HUG305:HUN305"/>
    <mergeCell ref="HUO305:HUV305"/>
    <mergeCell ref="HUW305:HVD305"/>
    <mergeCell ref="HRM305:HRT305"/>
    <mergeCell ref="HRU305:HSB305"/>
    <mergeCell ref="HSC305:HSJ305"/>
    <mergeCell ref="HSK305:HSR305"/>
    <mergeCell ref="HSS305:HSZ305"/>
    <mergeCell ref="HTA305:HTH305"/>
    <mergeCell ref="HPQ305:HPX305"/>
    <mergeCell ref="HPY305:HQF305"/>
    <mergeCell ref="HQG305:HQN305"/>
    <mergeCell ref="HQO305:HQV305"/>
    <mergeCell ref="HQW305:HRD305"/>
    <mergeCell ref="HRE305:HRL305"/>
    <mergeCell ref="HYW305:HZD305"/>
    <mergeCell ref="HZE305:HZL305"/>
    <mergeCell ref="HZM305:HZT305"/>
    <mergeCell ref="HZU305:IAB305"/>
    <mergeCell ref="IAC305:IAJ305"/>
    <mergeCell ref="IAK305:IAR305"/>
    <mergeCell ref="HXA305:HXH305"/>
    <mergeCell ref="HXI305:HXP305"/>
    <mergeCell ref="HXQ305:HXX305"/>
    <mergeCell ref="HXY305:HYF305"/>
    <mergeCell ref="HYG305:HYN305"/>
    <mergeCell ref="HYO305:HYV305"/>
    <mergeCell ref="HVE305:HVL305"/>
    <mergeCell ref="HVM305:HVT305"/>
    <mergeCell ref="HVU305:HWB305"/>
    <mergeCell ref="HWC305:HWJ305"/>
    <mergeCell ref="HWK305:HWR305"/>
    <mergeCell ref="HWS305:HWZ305"/>
    <mergeCell ref="IEK305:IER305"/>
    <mergeCell ref="IES305:IEZ305"/>
    <mergeCell ref="IFA305:IFH305"/>
    <mergeCell ref="IFI305:IFP305"/>
    <mergeCell ref="IFQ305:IFX305"/>
    <mergeCell ref="IFY305:IGF305"/>
    <mergeCell ref="ICO305:ICV305"/>
    <mergeCell ref="ICW305:IDD305"/>
    <mergeCell ref="IDE305:IDL305"/>
    <mergeCell ref="IDM305:IDT305"/>
    <mergeCell ref="IDU305:IEB305"/>
    <mergeCell ref="IEC305:IEJ305"/>
    <mergeCell ref="IAS305:IAZ305"/>
    <mergeCell ref="IBA305:IBH305"/>
    <mergeCell ref="IBI305:IBP305"/>
    <mergeCell ref="IBQ305:IBX305"/>
    <mergeCell ref="IBY305:ICF305"/>
    <mergeCell ref="ICG305:ICN305"/>
    <mergeCell ref="IJY305:IKF305"/>
    <mergeCell ref="IKG305:IKN305"/>
    <mergeCell ref="IKO305:IKV305"/>
    <mergeCell ref="IKW305:ILD305"/>
    <mergeCell ref="ILE305:ILL305"/>
    <mergeCell ref="ILM305:ILT305"/>
    <mergeCell ref="IIC305:IIJ305"/>
    <mergeCell ref="IIK305:IIR305"/>
    <mergeCell ref="IIS305:IIZ305"/>
    <mergeCell ref="IJA305:IJH305"/>
    <mergeCell ref="IJI305:IJP305"/>
    <mergeCell ref="IJQ305:IJX305"/>
    <mergeCell ref="IGG305:IGN305"/>
    <mergeCell ref="IGO305:IGV305"/>
    <mergeCell ref="IGW305:IHD305"/>
    <mergeCell ref="IHE305:IHL305"/>
    <mergeCell ref="IHM305:IHT305"/>
    <mergeCell ref="IHU305:IIB305"/>
    <mergeCell ref="IPM305:IPT305"/>
    <mergeCell ref="IPU305:IQB305"/>
    <mergeCell ref="IQC305:IQJ305"/>
    <mergeCell ref="IQK305:IQR305"/>
    <mergeCell ref="IQS305:IQZ305"/>
    <mergeCell ref="IRA305:IRH305"/>
    <mergeCell ref="INQ305:INX305"/>
    <mergeCell ref="INY305:IOF305"/>
    <mergeCell ref="IOG305:ION305"/>
    <mergeCell ref="IOO305:IOV305"/>
    <mergeCell ref="IOW305:IPD305"/>
    <mergeCell ref="IPE305:IPL305"/>
    <mergeCell ref="ILU305:IMB305"/>
    <mergeCell ref="IMC305:IMJ305"/>
    <mergeCell ref="IMK305:IMR305"/>
    <mergeCell ref="IMS305:IMZ305"/>
    <mergeCell ref="INA305:INH305"/>
    <mergeCell ref="INI305:INP305"/>
    <mergeCell ref="IVA305:IVH305"/>
    <mergeCell ref="IVI305:IVP305"/>
    <mergeCell ref="IVQ305:IVX305"/>
    <mergeCell ref="IVY305:IWF305"/>
    <mergeCell ref="IWG305:IWN305"/>
    <mergeCell ref="IWO305:IWV305"/>
    <mergeCell ref="ITE305:ITL305"/>
    <mergeCell ref="ITM305:ITT305"/>
    <mergeCell ref="ITU305:IUB305"/>
    <mergeCell ref="IUC305:IUJ305"/>
    <mergeCell ref="IUK305:IUR305"/>
    <mergeCell ref="IUS305:IUZ305"/>
    <mergeCell ref="IRI305:IRP305"/>
    <mergeCell ref="IRQ305:IRX305"/>
    <mergeCell ref="IRY305:ISF305"/>
    <mergeCell ref="ISG305:ISN305"/>
    <mergeCell ref="ISO305:ISV305"/>
    <mergeCell ref="ISW305:ITD305"/>
    <mergeCell ref="JAO305:JAV305"/>
    <mergeCell ref="JAW305:JBD305"/>
    <mergeCell ref="JBE305:JBL305"/>
    <mergeCell ref="JBM305:JBT305"/>
    <mergeCell ref="JBU305:JCB305"/>
    <mergeCell ref="JCC305:JCJ305"/>
    <mergeCell ref="IYS305:IYZ305"/>
    <mergeCell ref="IZA305:IZH305"/>
    <mergeCell ref="IZI305:IZP305"/>
    <mergeCell ref="IZQ305:IZX305"/>
    <mergeCell ref="IZY305:JAF305"/>
    <mergeCell ref="JAG305:JAN305"/>
    <mergeCell ref="IWW305:IXD305"/>
    <mergeCell ref="IXE305:IXL305"/>
    <mergeCell ref="IXM305:IXT305"/>
    <mergeCell ref="IXU305:IYB305"/>
    <mergeCell ref="IYC305:IYJ305"/>
    <mergeCell ref="IYK305:IYR305"/>
    <mergeCell ref="JGC305:JGJ305"/>
    <mergeCell ref="JGK305:JGR305"/>
    <mergeCell ref="JGS305:JGZ305"/>
    <mergeCell ref="JHA305:JHH305"/>
    <mergeCell ref="JHI305:JHP305"/>
    <mergeCell ref="JHQ305:JHX305"/>
    <mergeCell ref="JEG305:JEN305"/>
    <mergeCell ref="JEO305:JEV305"/>
    <mergeCell ref="JEW305:JFD305"/>
    <mergeCell ref="JFE305:JFL305"/>
    <mergeCell ref="JFM305:JFT305"/>
    <mergeCell ref="JFU305:JGB305"/>
    <mergeCell ref="JCK305:JCR305"/>
    <mergeCell ref="JCS305:JCZ305"/>
    <mergeCell ref="JDA305:JDH305"/>
    <mergeCell ref="JDI305:JDP305"/>
    <mergeCell ref="JDQ305:JDX305"/>
    <mergeCell ref="JDY305:JEF305"/>
    <mergeCell ref="JLQ305:JLX305"/>
    <mergeCell ref="JLY305:JMF305"/>
    <mergeCell ref="JMG305:JMN305"/>
    <mergeCell ref="JMO305:JMV305"/>
    <mergeCell ref="JMW305:JND305"/>
    <mergeCell ref="JNE305:JNL305"/>
    <mergeCell ref="JJU305:JKB305"/>
    <mergeCell ref="JKC305:JKJ305"/>
    <mergeCell ref="JKK305:JKR305"/>
    <mergeCell ref="JKS305:JKZ305"/>
    <mergeCell ref="JLA305:JLH305"/>
    <mergeCell ref="JLI305:JLP305"/>
    <mergeCell ref="JHY305:JIF305"/>
    <mergeCell ref="JIG305:JIN305"/>
    <mergeCell ref="JIO305:JIV305"/>
    <mergeCell ref="JIW305:JJD305"/>
    <mergeCell ref="JJE305:JJL305"/>
    <mergeCell ref="JJM305:JJT305"/>
    <mergeCell ref="JRE305:JRL305"/>
    <mergeCell ref="JRM305:JRT305"/>
    <mergeCell ref="JRU305:JSB305"/>
    <mergeCell ref="JSC305:JSJ305"/>
    <mergeCell ref="JSK305:JSR305"/>
    <mergeCell ref="JSS305:JSZ305"/>
    <mergeCell ref="JPI305:JPP305"/>
    <mergeCell ref="JPQ305:JPX305"/>
    <mergeCell ref="JPY305:JQF305"/>
    <mergeCell ref="JQG305:JQN305"/>
    <mergeCell ref="JQO305:JQV305"/>
    <mergeCell ref="JQW305:JRD305"/>
    <mergeCell ref="JNM305:JNT305"/>
    <mergeCell ref="JNU305:JOB305"/>
    <mergeCell ref="JOC305:JOJ305"/>
    <mergeCell ref="JOK305:JOR305"/>
    <mergeCell ref="JOS305:JOZ305"/>
    <mergeCell ref="JPA305:JPH305"/>
    <mergeCell ref="JWS305:JWZ305"/>
    <mergeCell ref="JXA305:JXH305"/>
    <mergeCell ref="JXI305:JXP305"/>
    <mergeCell ref="JXQ305:JXX305"/>
    <mergeCell ref="JXY305:JYF305"/>
    <mergeCell ref="JYG305:JYN305"/>
    <mergeCell ref="JUW305:JVD305"/>
    <mergeCell ref="JVE305:JVL305"/>
    <mergeCell ref="JVM305:JVT305"/>
    <mergeCell ref="JVU305:JWB305"/>
    <mergeCell ref="JWC305:JWJ305"/>
    <mergeCell ref="JWK305:JWR305"/>
    <mergeCell ref="JTA305:JTH305"/>
    <mergeCell ref="JTI305:JTP305"/>
    <mergeCell ref="JTQ305:JTX305"/>
    <mergeCell ref="JTY305:JUF305"/>
    <mergeCell ref="JUG305:JUN305"/>
    <mergeCell ref="JUO305:JUV305"/>
    <mergeCell ref="KCG305:KCN305"/>
    <mergeCell ref="KCO305:KCV305"/>
    <mergeCell ref="KCW305:KDD305"/>
    <mergeCell ref="KDE305:KDL305"/>
    <mergeCell ref="KDM305:KDT305"/>
    <mergeCell ref="KDU305:KEB305"/>
    <mergeCell ref="KAK305:KAR305"/>
    <mergeCell ref="KAS305:KAZ305"/>
    <mergeCell ref="KBA305:KBH305"/>
    <mergeCell ref="KBI305:KBP305"/>
    <mergeCell ref="KBQ305:KBX305"/>
    <mergeCell ref="KBY305:KCF305"/>
    <mergeCell ref="JYO305:JYV305"/>
    <mergeCell ref="JYW305:JZD305"/>
    <mergeCell ref="JZE305:JZL305"/>
    <mergeCell ref="JZM305:JZT305"/>
    <mergeCell ref="JZU305:KAB305"/>
    <mergeCell ref="KAC305:KAJ305"/>
    <mergeCell ref="KHU305:KIB305"/>
    <mergeCell ref="KIC305:KIJ305"/>
    <mergeCell ref="KIK305:KIR305"/>
    <mergeCell ref="KIS305:KIZ305"/>
    <mergeCell ref="KJA305:KJH305"/>
    <mergeCell ref="KJI305:KJP305"/>
    <mergeCell ref="KFY305:KGF305"/>
    <mergeCell ref="KGG305:KGN305"/>
    <mergeCell ref="KGO305:KGV305"/>
    <mergeCell ref="KGW305:KHD305"/>
    <mergeCell ref="KHE305:KHL305"/>
    <mergeCell ref="KHM305:KHT305"/>
    <mergeCell ref="KEC305:KEJ305"/>
    <mergeCell ref="KEK305:KER305"/>
    <mergeCell ref="KES305:KEZ305"/>
    <mergeCell ref="KFA305:KFH305"/>
    <mergeCell ref="KFI305:KFP305"/>
    <mergeCell ref="KFQ305:KFX305"/>
    <mergeCell ref="KNI305:KNP305"/>
    <mergeCell ref="KNQ305:KNX305"/>
    <mergeCell ref="KNY305:KOF305"/>
    <mergeCell ref="KOG305:KON305"/>
    <mergeCell ref="KOO305:KOV305"/>
    <mergeCell ref="KOW305:KPD305"/>
    <mergeCell ref="KLM305:KLT305"/>
    <mergeCell ref="KLU305:KMB305"/>
    <mergeCell ref="KMC305:KMJ305"/>
    <mergeCell ref="KMK305:KMR305"/>
    <mergeCell ref="KMS305:KMZ305"/>
    <mergeCell ref="KNA305:KNH305"/>
    <mergeCell ref="KJQ305:KJX305"/>
    <mergeCell ref="KJY305:KKF305"/>
    <mergeCell ref="KKG305:KKN305"/>
    <mergeCell ref="KKO305:KKV305"/>
    <mergeCell ref="KKW305:KLD305"/>
    <mergeCell ref="KLE305:KLL305"/>
    <mergeCell ref="KSW305:KTD305"/>
    <mergeCell ref="KTE305:KTL305"/>
    <mergeCell ref="KTM305:KTT305"/>
    <mergeCell ref="KTU305:KUB305"/>
    <mergeCell ref="KUC305:KUJ305"/>
    <mergeCell ref="KUK305:KUR305"/>
    <mergeCell ref="KRA305:KRH305"/>
    <mergeCell ref="KRI305:KRP305"/>
    <mergeCell ref="KRQ305:KRX305"/>
    <mergeCell ref="KRY305:KSF305"/>
    <mergeCell ref="KSG305:KSN305"/>
    <mergeCell ref="KSO305:KSV305"/>
    <mergeCell ref="KPE305:KPL305"/>
    <mergeCell ref="KPM305:KPT305"/>
    <mergeCell ref="KPU305:KQB305"/>
    <mergeCell ref="KQC305:KQJ305"/>
    <mergeCell ref="KQK305:KQR305"/>
    <mergeCell ref="KQS305:KQZ305"/>
    <mergeCell ref="KYK305:KYR305"/>
    <mergeCell ref="KYS305:KYZ305"/>
    <mergeCell ref="KZA305:KZH305"/>
    <mergeCell ref="KZI305:KZP305"/>
    <mergeCell ref="KZQ305:KZX305"/>
    <mergeCell ref="KZY305:LAF305"/>
    <mergeCell ref="KWO305:KWV305"/>
    <mergeCell ref="KWW305:KXD305"/>
    <mergeCell ref="KXE305:KXL305"/>
    <mergeCell ref="KXM305:KXT305"/>
    <mergeCell ref="KXU305:KYB305"/>
    <mergeCell ref="KYC305:KYJ305"/>
    <mergeCell ref="KUS305:KUZ305"/>
    <mergeCell ref="KVA305:KVH305"/>
    <mergeCell ref="KVI305:KVP305"/>
    <mergeCell ref="KVQ305:KVX305"/>
    <mergeCell ref="KVY305:KWF305"/>
    <mergeCell ref="KWG305:KWN305"/>
    <mergeCell ref="LDY305:LEF305"/>
    <mergeCell ref="LEG305:LEN305"/>
    <mergeCell ref="LEO305:LEV305"/>
    <mergeCell ref="LEW305:LFD305"/>
    <mergeCell ref="LFE305:LFL305"/>
    <mergeCell ref="LFM305:LFT305"/>
    <mergeCell ref="LCC305:LCJ305"/>
    <mergeCell ref="LCK305:LCR305"/>
    <mergeCell ref="LCS305:LCZ305"/>
    <mergeCell ref="LDA305:LDH305"/>
    <mergeCell ref="LDI305:LDP305"/>
    <mergeCell ref="LDQ305:LDX305"/>
    <mergeCell ref="LAG305:LAN305"/>
    <mergeCell ref="LAO305:LAV305"/>
    <mergeCell ref="LAW305:LBD305"/>
    <mergeCell ref="LBE305:LBL305"/>
    <mergeCell ref="LBM305:LBT305"/>
    <mergeCell ref="LBU305:LCB305"/>
    <mergeCell ref="LJM305:LJT305"/>
    <mergeCell ref="LJU305:LKB305"/>
    <mergeCell ref="LKC305:LKJ305"/>
    <mergeCell ref="LKK305:LKR305"/>
    <mergeCell ref="LKS305:LKZ305"/>
    <mergeCell ref="LLA305:LLH305"/>
    <mergeCell ref="LHQ305:LHX305"/>
    <mergeCell ref="LHY305:LIF305"/>
    <mergeCell ref="LIG305:LIN305"/>
    <mergeCell ref="LIO305:LIV305"/>
    <mergeCell ref="LIW305:LJD305"/>
    <mergeCell ref="LJE305:LJL305"/>
    <mergeCell ref="LFU305:LGB305"/>
    <mergeCell ref="LGC305:LGJ305"/>
    <mergeCell ref="LGK305:LGR305"/>
    <mergeCell ref="LGS305:LGZ305"/>
    <mergeCell ref="LHA305:LHH305"/>
    <mergeCell ref="LHI305:LHP305"/>
    <mergeCell ref="LPA305:LPH305"/>
    <mergeCell ref="LPI305:LPP305"/>
    <mergeCell ref="LPQ305:LPX305"/>
    <mergeCell ref="LPY305:LQF305"/>
    <mergeCell ref="LQG305:LQN305"/>
    <mergeCell ref="LQO305:LQV305"/>
    <mergeCell ref="LNE305:LNL305"/>
    <mergeCell ref="LNM305:LNT305"/>
    <mergeCell ref="LNU305:LOB305"/>
    <mergeCell ref="LOC305:LOJ305"/>
    <mergeCell ref="LOK305:LOR305"/>
    <mergeCell ref="LOS305:LOZ305"/>
    <mergeCell ref="LLI305:LLP305"/>
    <mergeCell ref="LLQ305:LLX305"/>
    <mergeCell ref="LLY305:LMF305"/>
    <mergeCell ref="LMG305:LMN305"/>
    <mergeCell ref="LMO305:LMV305"/>
    <mergeCell ref="LMW305:LND305"/>
    <mergeCell ref="LUO305:LUV305"/>
    <mergeCell ref="LUW305:LVD305"/>
    <mergeCell ref="LVE305:LVL305"/>
    <mergeCell ref="LVM305:LVT305"/>
    <mergeCell ref="LVU305:LWB305"/>
    <mergeCell ref="LWC305:LWJ305"/>
    <mergeCell ref="LSS305:LSZ305"/>
    <mergeCell ref="LTA305:LTH305"/>
    <mergeCell ref="LTI305:LTP305"/>
    <mergeCell ref="LTQ305:LTX305"/>
    <mergeCell ref="LTY305:LUF305"/>
    <mergeCell ref="LUG305:LUN305"/>
    <mergeCell ref="LQW305:LRD305"/>
    <mergeCell ref="LRE305:LRL305"/>
    <mergeCell ref="LRM305:LRT305"/>
    <mergeCell ref="LRU305:LSB305"/>
    <mergeCell ref="LSC305:LSJ305"/>
    <mergeCell ref="LSK305:LSR305"/>
    <mergeCell ref="MAC305:MAJ305"/>
    <mergeCell ref="MAK305:MAR305"/>
    <mergeCell ref="MAS305:MAZ305"/>
    <mergeCell ref="MBA305:MBH305"/>
    <mergeCell ref="MBI305:MBP305"/>
    <mergeCell ref="MBQ305:MBX305"/>
    <mergeCell ref="LYG305:LYN305"/>
    <mergeCell ref="LYO305:LYV305"/>
    <mergeCell ref="LYW305:LZD305"/>
    <mergeCell ref="LZE305:LZL305"/>
    <mergeCell ref="LZM305:LZT305"/>
    <mergeCell ref="LZU305:MAB305"/>
    <mergeCell ref="LWK305:LWR305"/>
    <mergeCell ref="LWS305:LWZ305"/>
    <mergeCell ref="LXA305:LXH305"/>
    <mergeCell ref="LXI305:LXP305"/>
    <mergeCell ref="LXQ305:LXX305"/>
    <mergeCell ref="LXY305:LYF305"/>
    <mergeCell ref="MFQ305:MFX305"/>
    <mergeCell ref="MFY305:MGF305"/>
    <mergeCell ref="MGG305:MGN305"/>
    <mergeCell ref="MGO305:MGV305"/>
    <mergeCell ref="MGW305:MHD305"/>
    <mergeCell ref="MHE305:MHL305"/>
    <mergeCell ref="MDU305:MEB305"/>
    <mergeCell ref="MEC305:MEJ305"/>
    <mergeCell ref="MEK305:MER305"/>
    <mergeCell ref="MES305:MEZ305"/>
    <mergeCell ref="MFA305:MFH305"/>
    <mergeCell ref="MFI305:MFP305"/>
    <mergeCell ref="MBY305:MCF305"/>
    <mergeCell ref="MCG305:MCN305"/>
    <mergeCell ref="MCO305:MCV305"/>
    <mergeCell ref="MCW305:MDD305"/>
    <mergeCell ref="MDE305:MDL305"/>
    <mergeCell ref="MDM305:MDT305"/>
    <mergeCell ref="MLE305:MLL305"/>
    <mergeCell ref="MLM305:MLT305"/>
    <mergeCell ref="MLU305:MMB305"/>
    <mergeCell ref="MMC305:MMJ305"/>
    <mergeCell ref="MMK305:MMR305"/>
    <mergeCell ref="MMS305:MMZ305"/>
    <mergeCell ref="MJI305:MJP305"/>
    <mergeCell ref="MJQ305:MJX305"/>
    <mergeCell ref="MJY305:MKF305"/>
    <mergeCell ref="MKG305:MKN305"/>
    <mergeCell ref="MKO305:MKV305"/>
    <mergeCell ref="MKW305:MLD305"/>
    <mergeCell ref="MHM305:MHT305"/>
    <mergeCell ref="MHU305:MIB305"/>
    <mergeCell ref="MIC305:MIJ305"/>
    <mergeCell ref="MIK305:MIR305"/>
    <mergeCell ref="MIS305:MIZ305"/>
    <mergeCell ref="MJA305:MJH305"/>
    <mergeCell ref="MQS305:MQZ305"/>
    <mergeCell ref="MRA305:MRH305"/>
    <mergeCell ref="MRI305:MRP305"/>
    <mergeCell ref="MRQ305:MRX305"/>
    <mergeCell ref="MRY305:MSF305"/>
    <mergeCell ref="MSG305:MSN305"/>
    <mergeCell ref="MOW305:MPD305"/>
    <mergeCell ref="MPE305:MPL305"/>
    <mergeCell ref="MPM305:MPT305"/>
    <mergeCell ref="MPU305:MQB305"/>
    <mergeCell ref="MQC305:MQJ305"/>
    <mergeCell ref="MQK305:MQR305"/>
    <mergeCell ref="MNA305:MNH305"/>
    <mergeCell ref="MNI305:MNP305"/>
    <mergeCell ref="MNQ305:MNX305"/>
    <mergeCell ref="MNY305:MOF305"/>
    <mergeCell ref="MOG305:MON305"/>
    <mergeCell ref="MOO305:MOV305"/>
    <mergeCell ref="MWG305:MWN305"/>
    <mergeCell ref="MWO305:MWV305"/>
    <mergeCell ref="MWW305:MXD305"/>
    <mergeCell ref="MXE305:MXL305"/>
    <mergeCell ref="MXM305:MXT305"/>
    <mergeCell ref="MXU305:MYB305"/>
    <mergeCell ref="MUK305:MUR305"/>
    <mergeCell ref="MUS305:MUZ305"/>
    <mergeCell ref="MVA305:MVH305"/>
    <mergeCell ref="MVI305:MVP305"/>
    <mergeCell ref="MVQ305:MVX305"/>
    <mergeCell ref="MVY305:MWF305"/>
    <mergeCell ref="MSO305:MSV305"/>
    <mergeCell ref="MSW305:MTD305"/>
    <mergeCell ref="MTE305:MTL305"/>
    <mergeCell ref="MTM305:MTT305"/>
    <mergeCell ref="MTU305:MUB305"/>
    <mergeCell ref="MUC305:MUJ305"/>
    <mergeCell ref="NBU305:NCB305"/>
    <mergeCell ref="NCC305:NCJ305"/>
    <mergeCell ref="NCK305:NCR305"/>
    <mergeCell ref="NCS305:NCZ305"/>
    <mergeCell ref="NDA305:NDH305"/>
    <mergeCell ref="NDI305:NDP305"/>
    <mergeCell ref="MZY305:NAF305"/>
    <mergeCell ref="NAG305:NAN305"/>
    <mergeCell ref="NAO305:NAV305"/>
    <mergeCell ref="NAW305:NBD305"/>
    <mergeCell ref="NBE305:NBL305"/>
    <mergeCell ref="NBM305:NBT305"/>
    <mergeCell ref="MYC305:MYJ305"/>
    <mergeCell ref="MYK305:MYR305"/>
    <mergeCell ref="MYS305:MYZ305"/>
    <mergeCell ref="MZA305:MZH305"/>
    <mergeCell ref="MZI305:MZP305"/>
    <mergeCell ref="MZQ305:MZX305"/>
    <mergeCell ref="NHI305:NHP305"/>
    <mergeCell ref="NHQ305:NHX305"/>
    <mergeCell ref="NHY305:NIF305"/>
    <mergeCell ref="NIG305:NIN305"/>
    <mergeCell ref="NIO305:NIV305"/>
    <mergeCell ref="NIW305:NJD305"/>
    <mergeCell ref="NFM305:NFT305"/>
    <mergeCell ref="NFU305:NGB305"/>
    <mergeCell ref="NGC305:NGJ305"/>
    <mergeCell ref="NGK305:NGR305"/>
    <mergeCell ref="NGS305:NGZ305"/>
    <mergeCell ref="NHA305:NHH305"/>
    <mergeCell ref="NDQ305:NDX305"/>
    <mergeCell ref="NDY305:NEF305"/>
    <mergeCell ref="NEG305:NEN305"/>
    <mergeCell ref="NEO305:NEV305"/>
    <mergeCell ref="NEW305:NFD305"/>
    <mergeCell ref="NFE305:NFL305"/>
    <mergeCell ref="NMW305:NND305"/>
    <mergeCell ref="NNE305:NNL305"/>
    <mergeCell ref="NNM305:NNT305"/>
    <mergeCell ref="NNU305:NOB305"/>
    <mergeCell ref="NOC305:NOJ305"/>
    <mergeCell ref="NOK305:NOR305"/>
    <mergeCell ref="NLA305:NLH305"/>
    <mergeCell ref="NLI305:NLP305"/>
    <mergeCell ref="NLQ305:NLX305"/>
    <mergeCell ref="NLY305:NMF305"/>
    <mergeCell ref="NMG305:NMN305"/>
    <mergeCell ref="NMO305:NMV305"/>
    <mergeCell ref="NJE305:NJL305"/>
    <mergeCell ref="NJM305:NJT305"/>
    <mergeCell ref="NJU305:NKB305"/>
    <mergeCell ref="NKC305:NKJ305"/>
    <mergeCell ref="NKK305:NKR305"/>
    <mergeCell ref="NKS305:NKZ305"/>
    <mergeCell ref="NSK305:NSR305"/>
    <mergeCell ref="NSS305:NSZ305"/>
    <mergeCell ref="NTA305:NTH305"/>
    <mergeCell ref="NTI305:NTP305"/>
    <mergeCell ref="NTQ305:NTX305"/>
    <mergeCell ref="NTY305:NUF305"/>
    <mergeCell ref="NQO305:NQV305"/>
    <mergeCell ref="NQW305:NRD305"/>
    <mergeCell ref="NRE305:NRL305"/>
    <mergeCell ref="NRM305:NRT305"/>
    <mergeCell ref="NRU305:NSB305"/>
    <mergeCell ref="NSC305:NSJ305"/>
    <mergeCell ref="NOS305:NOZ305"/>
    <mergeCell ref="NPA305:NPH305"/>
    <mergeCell ref="NPI305:NPP305"/>
    <mergeCell ref="NPQ305:NPX305"/>
    <mergeCell ref="NPY305:NQF305"/>
    <mergeCell ref="NQG305:NQN305"/>
    <mergeCell ref="NXY305:NYF305"/>
    <mergeCell ref="NYG305:NYN305"/>
    <mergeCell ref="NYO305:NYV305"/>
    <mergeCell ref="NYW305:NZD305"/>
    <mergeCell ref="NZE305:NZL305"/>
    <mergeCell ref="NZM305:NZT305"/>
    <mergeCell ref="NWC305:NWJ305"/>
    <mergeCell ref="NWK305:NWR305"/>
    <mergeCell ref="NWS305:NWZ305"/>
    <mergeCell ref="NXA305:NXH305"/>
    <mergeCell ref="NXI305:NXP305"/>
    <mergeCell ref="NXQ305:NXX305"/>
    <mergeCell ref="NUG305:NUN305"/>
    <mergeCell ref="NUO305:NUV305"/>
    <mergeCell ref="NUW305:NVD305"/>
    <mergeCell ref="NVE305:NVL305"/>
    <mergeCell ref="NVM305:NVT305"/>
    <mergeCell ref="NVU305:NWB305"/>
    <mergeCell ref="ODM305:ODT305"/>
    <mergeCell ref="ODU305:OEB305"/>
    <mergeCell ref="OEC305:OEJ305"/>
    <mergeCell ref="OEK305:OER305"/>
    <mergeCell ref="OES305:OEZ305"/>
    <mergeCell ref="OFA305:OFH305"/>
    <mergeCell ref="OBQ305:OBX305"/>
    <mergeCell ref="OBY305:OCF305"/>
    <mergeCell ref="OCG305:OCN305"/>
    <mergeCell ref="OCO305:OCV305"/>
    <mergeCell ref="OCW305:ODD305"/>
    <mergeCell ref="ODE305:ODL305"/>
    <mergeCell ref="NZU305:OAB305"/>
    <mergeCell ref="OAC305:OAJ305"/>
    <mergeCell ref="OAK305:OAR305"/>
    <mergeCell ref="OAS305:OAZ305"/>
    <mergeCell ref="OBA305:OBH305"/>
    <mergeCell ref="OBI305:OBP305"/>
    <mergeCell ref="OJA305:OJH305"/>
    <mergeCell ref="OJI305:OJP305"/>
    <mergeCell ref="OJQ305:OJX305"/>
    <mergeCell ref="OJY305:OKF305"/>
    <mergeCell ref="OKG305:OKN305"/>
    <mergeCell ref="OKO305:OKV305"/>
    <mergeCell ref="OHE305:OHL305"/>
    <mergeCell ref="OHM305:OHT305"/>
    <mergeCell ref="OHU305:OIB305"/>
    <mergeCell ref="OIC305:OIJ305"/>
    <mergeCell ref="OIK305:OIR305"/>
    <mergeCell ref="OIS305:OIZ305"/>
    <mergeCell ref="OFI305:OFP305"/>
    <mergeCell ref="OFQ305:OFX305"/>
    <mergeCell ref="OFY305:OGF305"/>
    <mergeCell ref="OGG305:OGN305"/>
    <mergeCell ref="OGO305:OGV305"/>
    <mergeCell ref="OGW305:OHD305"/>
    <mergeCell ref="OOO305:OOV305"/>
    <mergeCell ref="OOW305:OPD305"/>
    <mergeCell ref="OPE305:OPL305"/>
    <mergeCell ref="OPM305:OPT305"/>
    <mergeCell ref="OPU305:OQB305"/>
    <mergeCell ref="OQC305:OQJ305"/>
    <mergeCell ref="OMS305:OMZ305"/>
    <mergeCell ref="ONA305:ONH305"/>
    <mergeCell ref="ONI305:ONP305"/>
    <mergeCell ref="ONQ305:ONX305"/>
    <mergeCell ref="ONY305:OOF305"/>
    <mergeCell ref="OOG305:OON305"/>
    <mergeCell ref="OKW305:OLD305"/>
    <mergeCell ref="OLE305:OLL305"/>
    <mergeCell ref="OLM305:OLT305"/>
    <mergeCell ref="OLU305:OMB305"/>
    <mergeCell ref="OMC305:OMJ305"/>
    <mergeCell ref="OMK305:OMR305"/>
    <mergeCell ref="OUC305:OUJ305"/>
    <mergeCell ref="OUK305:OUR305"/>
    <mergeCell ref="OUS305:OUZ305"/>
    <mergeCell ref="OVA305:OVH305"/>
    <mergeCell ref="OVI305:OVP305"/>
    <mergeCell ref="OVQ305:OVX305"/>
    <mergeCell ref="OSG305:OSN305"/>
    <mergeCell ref="OSO305:OSV305"/>
    <mergeCell ref="OSW305:OTD305"/>
    <mergeCell ref="OTE305:OTL305"/>
    <mergeCell ref="OTM305:OTT305"/>
    <mergeCell ref="OTU305:OUB305"/>
    <mergeCell ref="OQK305:OQR305"/>
    <mergeCell ref="OQS305:OQZ305"/>
    <mergeCell ref="ORA305:ORH305"/>
    <mergeCell ref="ORI305:ORP305"/>
    <mergeCell ref="ORQ305:ORX305"/>
    <mergeCell ref="ORY305:OSF305"/>
    <mergeCell ref="OZQ305:OZX305"/>
    <mergeCell ref="OZY305:PAF305"/>
    <mergeCell ref="PAG305:PAN305"/>
    <mergeCell ref="PAO305:PAV305"/>
    <mergeCell ref="PAW305:PBD305"/>
    <mergeCell ref="PBE305:PBL305"/>
    <mergeCell ref="OXU305:OYB305"/>
    <mergeCell ref="OYC305:OYJ305"/>
    <mergeCell ref="OYK305:OYR305"/>
    <mergeCell ref="OYS305:OYZ305"/>
    <mergeCell ref="OZA305:OZH305"/>
    <mergeCell ref="OZI305:OZP305"/>
    <mergeCell ref="OVY305:OWF305"/>
    <mergeCell ref="OWG305:OWN305"/>
    <mergeCell ref="OWO305:OWV305"/>
    <mergeCell ref="OWW305:OXD305"/>
    <mergeCell ref="OXE305:OXL305"/>
    <mergeCell ref="OXM305:OXT305"/>
    <mergeCell ref="PFE305:PFL305"/>
    <mergeCell ref="PFM305:PFT305"/>
    <mergeCell ref="PFU305:PGB305"/>
    <mergeCell ref="PGC305:PGJ305"/>
    <mergeCell ref="PGK305:PGR305"/>
    <mergeCell ref="PGS305:PGZ305"/>
    <mergeCell ref="PDI305:PDP305"/>
    <mergeCell ref="PDQ305:PDX305"/>
    <mergeCell ref="PDY305:PEF305"/>
    <mergeCell ref="PEG305:PEN305"/>
    <mergeCell ref="PEO305:PEV305"/>
    <mergeCell ref="PEW305:PFD305"/>
    <mergeCell ref="PBM305:PBT305"/>
    <mergeCell ref="PBU305:PCB305"/>
    <mergeCell ref="PCC305:PCJ305"/>
    <mergeCell ref="PCK305:PCR305"/>
    <mergeCell ref="PCS305:PCZ305"/>
    <mergeCell ref="PDA305:PDH305"/>
    <mergeCell ref="PKS305:PKZ305"/>
    <mergeCell ref="PLA305:PLH305"/>
    <mergeCell ref="PLI305:PLP305"/>
    <mergeCell ref="PLQ305:PLX305"/>
    <mergeCell ref="PLY305:PMF305"/>
    <mergeCell ref="PMG305:PMN305"/>
    <mergeCell ref="PIW305:PJD305"/>
    <mergeCell ref="PJE305:PJL305"/>
    <mergeCell ref="PJM305:PJT305"/>
    <mergeCell ref="PJU305:PKB305"/>
    <mergeCell ref="PKC305:PKJ305"/>
    <mergeCell ref="PKK305:PKR305"/>
    <mergeCell ref="PHA305:PHH305"/>
    <mergeCell ref="PHI305:PHP305"/>
    <mergeCell ref="PHQ305:PHX305"/>
    <mergeCell ref="PHY305:PIF305"/>
    <mergeCell ref="PIG305:PIN305"/>
    <mergeCell ref="PIO305:PIV305"/>
    <mergeCell ref="PQG305:PQN305"/>
    <mergeCell ref="PQO305:PQV305"/>
    <mergeCell ref="PQW305:PRD305"/>
    <mergeCell ref="PRE305:PRL305"/>
    <mergeCell ref="PRM305:PRT305"/>
    <mergeCell ref="PRU305:PSB305"/>
    <mergeCell ref="POK305:POR305"/>
    <mergeCell ref="POS305:POZ305"/>
    <mergeCell ref="PPA305:PPH305"/>
    <mergeCell ref="PPI305:PPP305"/>
    <mergeCell ref="PPQ305:PPX305"/>
    <mergeCell ref="PPY305:PQF305"/>
    <mergeCell ref="PMO305:PMV305"/>
    <mergeCell ref="PMW305:PND305"/>
    <mergeCell ref="PNE305:PNL305"/>
    <mergeCell ref="PNM305:PNT305"/>
    <mergeCell ref="PNU305:POB305"/>
    <mergeCell ref="POC305:POJ305"/>
    <mergeCell ref="PVU305:PWB305"/>
    <mergeCell ref="PWC305:PWJ305"/>
    <mergeCell ref="PWK305:PWR305"/>
    <mergeCell ref="PWS305:PWZ305"/>
    <mergeCell ref="PXA305:PXH305"/>
    <mergeCell ref="PXI305:PXP305"/>
    <mergeCell ref="PTY305:PUF305"/>
    <mergeCell ref="PUG305:PUN305"/>
    <mergeCell ref="PUO305:PUV305"/>
    <mergeCell ref="PUW305:PVD305"/>
    <mergeCell ref="PVE305:PVL305"/>
    <mergeCell ref="PVM305:PVT305"/>
    <mergeCell ref="PSC305:PSJ305"/>
    <mergeCell ref="PSK305:PSR305"/>
    <mergeCell ref="PSS305:PSZ305"/>
    <mergeCell ref="PTA305:PTH305"/>
    <mergeCell ref="PTI305:PTP305"/>
    <mergeCell ref="PTQ305:PTX305"/>
    <mergeCell ref="QBI305:QBP305"/>
    <mergeCell ref="QBQ305:QBX305"/>
    <mergeCell ref="QBY305:QCF305"/>
    <mergeCell ref="QCG305:QCN305"/>
    <mergeCell ref="QCO305:QCV305"/>
    <mergeCell ref="QCW305:QDD305"/>
    <mergeCell ref="PZM305:PZT305"/>
    <mergeCell ref="PZU305:QAB305"/>
    <mergeCell ref="QAC305:QAJ305"/>
    <mergeCell ref="QAK305:QAR305"/>
    <mergeCell ref="QAS305:QAZ305"/>
    <mergeCell ref="QBA305:QBH305"/>
    <mergeCell ref="PXQ305:PXX305"/>
    <mergeCell ref="PXY305:PYF305"/>
    <mergeCell ref="PYG305:PYN305"/>
    <mergeCell ref="PYO305:PYV305"/>
    <mergeCell ref="PYW305:PZD305"/>
    <mergeCell ref="PZE305:PZL305"/>
    <mergeCell ref="QGW305:QHD305"/>
    <mergeCell ref="QHE305:QHL305"/>
    <mergeCell ref="QHM305:QHT305"/>
    <mergeCell ref="QHU305:QIB305"/>
    <mergeCell ref="QIC305:QIJ305"/>
    <mergeCell ref="QIK305:QIR305"/>
    <mergeCell ref="QFA305:QFH305"/>
    <mergeCell ref="QFI305:QFP305"/>
    <mergeCell ref="QFQ305:QFX305"/>
    <mergeCell ref="QFY305:QGF305"/>
    <mergeCell ref="QGG305:QGN305"/>
    <mergeCell ref="QGO305:QGV305"/>
    <mergeCell ref="QDE305:QDL305"/>
    <mergeCell ref="QDM305:QDT305"/>
    <mergeCell ref="QDU305:QEB305"/>
    <mergeCell ref="QEC305:QEJ305"/>
    <mergeCell ref="QEK305:QER305"/>
    <mergeCell ref="QES305:QEZ305"/>
    <mergeCell ref="QMK305:QMR305"/>
    <mergeCell ref="QMS305:QMZ305"/>
    <mergeCell ref="QNA305:QNH305"/>
    <mergeCell ref="QNI305:QNP305"/>
    <mergeCell ref="QNQ305:QNX305"/>
    <mergeCell ref="QNY305:QOF305"/>
    <mergeCell ref="QKO305:QKV305"/>
    <mergeCell ref="QKW305:QLD305"/>
    <mergeCell ref="QLE305:QLL305"/>
    <mergeCell ref="QLM305:QLT305"/>
    <mergeCell ref="QLU305:QMB305"/>
    <mergeCell ref="QMC305:QMJ305"/>
    <mergeCell ref="QIS305:QIZ305"/>
    <mergeCell ref="QJA305:QJH305"/>
    <mergeCell ref="QJI305:QJP305"/>
    <mergeCell ref="QJQ305:QJX305"/>
    <mergeCell ref="QJY305:QKF305"/>
    <mergeCell ref="QKG305:QKN305"/>
    <mergeCell ref="QRY305:QSF305"/>
    <mergeCell ref="QSG305:QSN305"/>
    <mergeCell ref="QSO305:QSV305"/>
    <mergeCell ref="QSW305:QTD305"/>
    <mergeCell ref="QTE305:QTL305"/>
    <mergeCell ref="QTM305:QTT305"/>
    <mergeCell ref="QQC305:QQJ305"/>
    <mergeCell ref="QQK305:QQR305"/>
    <mergeCell ref="QQS305:QQZ305"/>
    <mergeCell ref="QRA305:QRH305"/>
    <mergeCell ref="QRI305:QRP305"/>
    <mergeCell ref="QRQ305:QRX305"/>
    <mergeCell ref="QOG305:QON305"/>
    <mergeCell ref="QOO305:QOV305"/>
    <mergeCell ref="QOW305:QPD305"/>
    <mergeCell ref="QPE305:QPL305"/>
    <mergeCell ref="QPM305:QPT305"/>
    <mergeCell ref="QPU305:QQB305"/>
    <mergeCell ref="QXM305:QXT305"/>
    <mergeCell ref="QXU305:QYB305"/>
    <mergeCell ref="QYC305:QYJ305"/>
    <mergeCell ref="QYK305:QYR305"/>
    <mergeCell ref="QYS305:QYZ305"/>
    <mergeCell ref="QZA305:QZH305"/>
    <mergeCell ref="QVQ305:QVX305"/>
    <mergeCell ref="QVY305:QWF305"/>
    <mergeCell ref="QWG305:QWN305"/>
    <mergeCell ref="QWO305:QWV305"/>
    <mergeCell ref="QWW305:QXD305"/>
    <mergeCell ref="QXE305:QXL305"/>
    <mergeCell ref="QTU305:QUB305"/>
    <mergeCell ref="QUC305:QUJ305"/>
    <mergeCell ref="QUK305:QUR305"/>
    <mergeCell ref="QUS305:QUZ305"/>
    <mergeCell ref="QVA305:QVH305"/>
    <mergeCell ref="QVI305:QVP305"/>
    <mergeCell ref="RDA305:RDH305"/>
    <mergeCell ref="RDI305:RDP305"/>
    <mergeCell ref="RDQ305:RDX305"/>
    <mergeCell ref="RDY305:REF305"/>
    <mergeCell ref="REG305:REN305"/>
    <mergeCell ref="REO305:REV305"/>
    <mergeCell ref="RBE305:RBL305"/>
    <mergeCell ref="RBM305:RBT305"/>
    <mergeCell ref="RBU305:RCB305"/>
    <mergeCell ref="RCC305:RCJ305"/>
    <mergeCell ref="RCK305:RCR305"/>
    <mergeCell ref="RCS305:RCZ305"/>
    <mergeCell ref="QZI305:QZP305"/>
    <mergeCell ref="QZQ305:QZX305"/>
    <mergeCell ref="QZY305:RAF305"/>
    <mergeCell ref="RAG305:RAN305"/>
    <mergeCell ref="RAO305:RAV305"/>
    <mergeCell ref="RAW305:RBD305"/>
    <mergeCell ref="RIO305:RIV305"/>
    <mergeCell ref="RIW305:RJD305"/>
    <mergeCell ref="RJE305:RJL305"/>
    <mergeCell ref="RJM305:RJT305"/>
    <mergeCell ref="RJU305:RKB305"/>
    <mergeCell ref="RKC305:RKJ305"/>
    <mergeCell ref="RGS305:RGZ305"/>
    <mergeCell ref="RHA305:RHH305"/>
    <mergeCell ref="RHI305:RHP305"/>
    <mergeCell ref="RHQ305:RHX305"/>
    <mergeCell ref="RHY305:RIF305"/>
    <mergeCell ref="RIG305:RIN305"/>
    <mergeCell ref="REW305:RFD305"/>
    <mergeCell ref="RFE305:RFL305"/>
    <mergeCell ref="RFM305:RFT305"/>
    <mergeCell ref="RFU305:RGB305"/>
    <mergeCell ref="RGC305:RGJ305"/>
    <mergeCell ref="RGK305:RGR305"/>
    <mergeCell ref="ROC305:ROJ305"/>
    <mergeCell ref="ROK305:ROR305"/>
    <mergeCell ref="ROS305:ROZ305"/>
    <mergeCell ref="RPA305:RPH305"/>
    <mergeCell ref="RPI305:RPP305"/>
    <mergeCell ref="RPQ305:RPX305"/>
    <mergeCell ref="RMG305:RMN305"/>
    <mergeCell ref="RMO305:RMV305"/>
    <mergeCell ref="RMW305:RND305"/>
    <mergeCell ref="RNE305:RNL305"/>
    <mergeCell ref="RNM305:RNT305"/>
    <mergeCell ref="RNU305:ROB305"/>
    <mergeCell ref="RKK305:RKR305"/>
    <mergeCell ref="RKS305:RKZ305"/>
    <mergeCell ref="RLA305:RLH305"/>
    <mergeCell ref="RLI305:RLP305"/>
    <mergeCell ref="RLQ305:RLX305"/>
    <mergeCell ref="RLY305:RMF305"/>
    <mergeCell ref="RTQ305:RTX305"/>
    <mergeCell ref="RTY305:RUF305"/>
    <mergeCell ref="RUG305:RUN305"/>
    <mergeCell ref="RUO305:RUV305"/>
    <mergeCell ref="RUW305:RVD305"/>
    <mergeCell ref="RVE305:RVL305"/>
    <mergeCell ref="RRU305:RSB305"/>
    <mergeCell ref="RSC305:RSJ305"/>
    <mergeCell ref="RSK305:RSR305"/>
    <mergeCell ref="RSS305:RSZ305"/>
    <mergeCell ref="RTA305:RTH305"/>
    <mergeCell ref="RTI305:RTP305"/>
    <mergeCell ref="RPY305:RQF305"/>
    <mergeCell ref="RQG305:RQN305"/>
    <mergeCell ref="RQO305:RQV305"/>
    <mergeCell ref="RQW305:RRD305"/>
    <mergeCell ref="RRE305:RRL305"/>
    <mergeCell ref="RRM305:RRT305"/>
    <mergeCell ref="RZE305:RZL305"/>
    <mergeCell ref="RZM305:RZT305"/>
    <mergeCell ref="RZU305:SAB305"/>
    <mergeCell ref="SAC305:SAJ305"/>
    <mergeCell ref="SAK305:SAR305"/>
    <mergeCell ref="SAS305:SAZ305"/>
    <mergeCell ref="RXI305:RXP305"/>
    <mergeCell ref="RXQ305:RXX305"/>
    <mergeCell ref="RXY305:RYF305"/>
    <mergeCell ref="RYG305:RYN305"/>
    <mergeCell ref="RYO305:RYV305"/>
    <mergeCell ref="RYW305:RZD305"/>
    <mergeCell ref="RVM305:RVT305"/>
    <mergeCell ref="RVU305:RWB305"/>
    <mergeCell ref="RWC305:RWJ305"/>
    <mergeCell ref="RWK305:RWR305"/>
    <mergeCell ref="RWS305:RWZ305"/>
    <mergeCell ref="RXA305:RXH305"/>
    <mergeCell ref="SES305:SEZ305"/>
    <mergeCell ref="SFA305:SFH305"/>
    <mergeCell ref="SFI305:SFP305"/>
    <mergeCell ref="SFQ305:SFX305"/>
    <mergeCell ref="SFY305:SGF305"/>
    <mergeCell ref="SGG305:SGN305"/>
    <mergeCell ref="SCW305:SDD305"/>
    <mergeCell ref="SDE305:SDL305"/>
    <mergeCell ref="SDM305:SDT305"/>
    <mergeCell ref="SDU305:SEB305"/>
    <mergeCell ref="SEC305:SEJ305"/>
    <mergeCell ref="SEK305:SER305"/>
    <mergeCell ref="SBA305:SBH305"/>
    <mergeCell ref="SBI305:SBP305"/>
    <mergeCell ref="SBQ305:SBX305"/>
    <mergeCell ref="SBY305:SCF305"/>
    <mergeCell ref="SCG305:SCN305"/>
    <mergeCell ref="SCO305:SCV305"/>
    <mergeCell ref="SKG305:SKN305"/>
    <mergeCell ref="SKO305:SKV305"/>
    <mergeCell ref="SKW305:SLD305"/>
    <mergeCell ref="SLE305:SLL305"/>
    <mergeCell ref="SLM305:SLT305"/>
    <mergeCell ref="SLU305:SMB305"/>
    <mergeCell ref="SIK305:SIR305"/>
    <mergeCell ref="SIS305:SIZ305"/>
    <mergeCell ref="SJA305:SJH305"/>
    <mergeCell ref="SJI305:SJP305"/>
    <mergeCell ref="SJQ305:SJX305"/>
    <mergeCell ref="SJY305:SKF305"/>
    <mergeCell ref="SGO305:SGV305"/>
    <mergeCell ref="SGW305:SHD305"/>
    <mergeCell ref="SHE305:SHL305"/>
    <mergeCell ref="SHM305:SHT305"/>
    <mergeCell ref="SHU305:SIB305"/>
    <mergeCell ref="SIC305:SIJ305"/>
    <mergeCell ref="SPU305:SQB305"/>
    <mergeCell ref="SQC305:SQJ305"/>
    <mergeCell ref="SQK305:SQR305"/>
    <mergeCell ref="SQS305:SQZ305"/>
    <mergeCell ref="SRA305:SRH305"/>
    <mergeCell ref="SRI305:SRP305"/>
    <mergeCell ref="SNY305:SOF305"/>
    <mergeCell ref="SOG305:SON305"/>
    <mergeCell ref="SOO305:SOV305"/>
    <mergeCell ref="SOW305:SPD305"/>
    <mergeCell ref="SPE305:SPL305"/>
    <mergeCell ref="SPM305:SPT305"/>
    <mergeCell ref="SMC305:SMJ305"/>
    <mergeCell ref="SMK305:SMR305"/>
    <mergeCell ref="SMS305:SMZ305"/>
    <mergeCell ref="SNA305:SNH305"/>
    <mergeCell ref="SNI305:SNP305"/>
    <mergeCell ref="SNQ305:SNX305"/>
    <mergeCell ref="SVI305:SVP305"/>
    <mergeCell ref="SVQ305:SVX305"/>
    <mergeCell ref="SVY305:SWF305"/>
    <mergeCell ref="SWG305:SWN305"/>
    <mergeCell ref="SWO305:SWV305"/>
    <mergeCell ref="SWW305:SXD305"/>
    <mergeCell ref="STM305:STT305"/>
    <mergeCell ref="STU305:SUB305"/>
    <mergeCell ref="SUC305:SUJ305"/>
    <mergeCell ref="SUK305:SUR305"/>
    <mergeCell ref="SUS305:SUZ305"/>
    <mergeCell ref="SVA305:SVH305"/>
    <mergeCell ref="SRQ305:SRX305"/>
    <mergeCell ref="SRY305:SSF305"/>
    <mergeCell ref="SSG305:SSN305"/>
    <mergeCell ref="SSO305:SSV305"/>
    <mergeCell ref="SSW305:STD305"/>
    <mergeCell ref="STE305:STL305"/>
    <mergeCell ref="TAW305:TBD305"/>
    <mergeCell ref="TBE305:TBL305"/>
    <mergeCell ref="TBM305:TBT305"/>
    <mergeCell ref="TBU305:TCB305"/>
    <mergeCell ref="TCC305:TCJ305"/>
    <mergeCell ref="TCK305:TCR305"/>
    <mergeCell ref="SZA305:SZH305"/>
    <mergeCell ref="SZI305:SZP305"/>
    <mergeCell ref="SZQ305:SZX305"/>
    <mergeCell ref="SZY305:TAF305"/>
    <mergeCell ref="TAG305:TAN305"/>
    <mergeCell ref="TAO305:TAV305"/>
    <mergeCell ref="SXE305:SXL305"/>
    <mergeCell ref="SXM305:SXT305"/>
    <mergeCell ref="SXU305:SYB305"/>
    <mergeCell ref="SYC305:SYJ305"/>
    <mergeCell ref="SYK305:SYR305"/>
    <mergeCell ref="SYS305:SYZ305"/>
    <mergeCell ref="TGK305:TGR305"/>
    <mergeCell ref="TGS305:TGZ305"/>
    <mergeCell ref="THA305:THH305"/>
    <mergeCell ref="THI305:THP305"/>
    <mergeCell ref="THQ305:THX305"/>
    <mergeCell ref="THY305:TIF305"/>
    <mergeCell ref="TEO305:TEV305"/>
    <mergeCell ref="TEW305:TFD305"/>
    <mergeCell ref="TFE305:TFL305"/>
    <mergeCell ref="TFM305:TFT305"/>
    <mergeCell ref="TFU305:TGB305"/>
    <mergeCell ref="TGC305:TGJ305"/>
    <mergeCell ref="TCS305:TCZ305"/>
    <mergeCell ref="TDA305:TDH305"/>
    <mergeCell ref="TDI305:TDP305"/>
    <mergeCell ref="TDQ305:TDX305"/>
    <mergeCell ref="TDY305:TEF305"/>
    <mergeCell ref="TEG305:TEN305"/>
    <mergeCell ref="TLY305:TMF305"/>
    <mergeCell ref="TMG305:TMN305"/>
    <mergeCell ref="TMO305:TMV305"/>
    <mergeCell ref="TMW305:TND305"/>
    <mergeCell ref="TNE305:TNL305"/>
    <mergeCell ref="TNM305:TNT305"/>
    <mergeCell ref="TKC305:TKJ305"/>
    <mergeCell ref="TKK305:TKR305"/>
    <mergeCell ref="TKS305:TKZ305"/>
    <mergeCell ref="TLA305:TLH305"/>
    <mergeCell ref="TLI305:TLP305"/>
    <mergeCell ref="TLQ305:TLX305"/>
    <mergeCell ref="TIG305:TIN305"/>
    <mergeCell ref="TIO305:TIV305"/>
    <mergeCell ref="TIW305:TJD305"/>
    <mergeCell ref="TJE305:TJL305"/>
    <mergeCell ref="TJM305:TJT305"/>
    <mergeCell ref="TJU305:TKB305"/>
    <mergeCell ref="TRM305:TRT305"/>
    <mergeCell ref="TRU305:TSB305"/>
    <mergeCell ref="TSC305:TSJ305"/>
    <mergeCell ref="TSK305:TSR305"/>
    <mergeCell ref="TSS305:TSZ305"/>
    <mergeCell ref="TTA305:TTH305"/>
    <mergeCell ref="TPQ305:TPX305"/>
    <mergeCell ref="TPY305:TQF305"/>
    <mergeCell ref="TQG305:TQN305"/>
    <mergeCell ref="TQO305:TQV305"/>
    <mergeCell ref="TQW305:TRD305"/>
    <mergeCell ref="TRE305:TRL305"/>
    <mergeCell ref="TNU305:TOB305"/>
    <mergeCell ref="TOC305:TOJ305"/>
    <mergeCell ref="TOK305:TOR305"/>
    <mergeCell ref="TOS305:TOZ305"/>
    <mergeCell ref="TPA305:TPH305"/>
    <mergeCell ref="TPI305:TPP305"/>
    <mergeCell ref="TXA305:TXH305"/>
    <mergeCell ref="TXI305:TXP305"/>
    <mergeCell ref="TXQ305:TXX305"/>
    <mergeCell ref="TXY305:TYF305"/>
    <mergeCell ref="TYG305:TYN305"/>
    <mergeCell ref="TYO305:TYV305"/>
    <mergeCell ref="TVE305:TVL305"/>
    <mergeCell ref="TVM305:TVT305"/>
    <mergeCell ref="TVU305:TWB305"/>
    <mergeCell ref="TWC305:TWJ305"/>
    <mergeCell ref="TWK305:TWR305"/>
    <mergeCell ref="TWS305:TWZ305"/>
    <mergeCell ref="TTI305:TTP305"/>
    <mergeCell ref="TTQ305:TTX305"/>
    <mergeCell ref="TTY305:TUF305"/>
    <mergeCell ref="TUG305:TUN305"/>
    <mergeCell ref="TUO305:TUV305"/>
    <mergeCell ref="TUW305:TVD305"/>
    <mergeCell ref="UCO305:UCV305"/>
    <mergeCell ref="UCW305:UDD305"/>
    <mergeCell ref="UDE305:UDL305"/>
    <mergeCell ref="UDM305:UDT305"/>
    <mergeCell ref="UDU305:UEB305"/>
    <mergeCell ref="UEC305:UEJ305"/>
    <mergeCell ref="UAS305:UAZ305"/>
    <mergeCell ref="UBA305:UBH305"/>
    <mergeCell ref="UBI305:UBP305"/>
    <mergeCell ref="UBQ305:UBX305"/>
    <mergeCell ref="UBY305:UCF305"/>
    <mergeCell ref="UCG305:UCN305"/>
    <mergeCell ref="TYW305:TZD305"/>
    <mergeCell ref="TZE305:TZL305"/>
    <mergeCell ref="TZM305:TZT305"/>
    <mergeCell ref="TZU305:UAB305"/>
    <mergeCell ref="UAC305:UAJ305"/>
    <mergeCell ref="UAK305:UAR305"/>
    <mergeCell ref="UIC305:UIJ305"/>
    <mergeCell ref="UIK305:UIR305"/>
    <mergeCell ref="UIS305:UIZ305"/>
    <mergeCell ref="UJA305:UJH305"/>
    <mergeCell ref="UJI305:UJP305"/>
    <mergeCell ref="UJQ305:UJX305"/>
    <mergeCell ref="UGG305:UGN305"/>
    <mergeCell ref="UGO305:UGV305"/>
    <mergeCell ref="UGW305:UHD305"/>
    <mergeCell ref="UHE305:UHL305"/>
    <mergeCell ref="UHM305:UHT305"/>
    <mergeCell ref="UHU305:UIB305"/>
    <mergeCell ref="UEK305:UER305"/>
    <mergeCell ref="UES305:UEZ305"/>
    <mergeCell ref="UFA305:UFH305"/>
    <mergeCell ref="UFI305:UFP305"/>
    <mergeCell ref="UFQ305:UFX305"/>
    <mergeCell ref="UFY305:UGF305"/>
    <mergeCell ref="UNQ305:UNX305"/>
    <mergeCell ref="UNY305:UOF305"/>
    <mergeCell ref="UOG305:UON305"/>
    <mergeCell ref="UOO305:UOV305"/>
    <mergeCell ref="UOW305:UPD305"/>
    <mergeCell ref="UPE305:UPL305"/>
    <mergeCell ref="ULU305:UMB305"/>
    <mergeCell ref="UMC305:UMJ305"/>
    <mergeCell ref="UMK305:UMR305"/>
    <mergeCell ref="UMS305:UMZ305"/>
    <mergeCell ref="UNA305:UNH305"/>
    <mergeCell ref="UNI305:UNP305"/>
    <mergeCell ref="UJY305:UKF305"/>
    <mergeCell ref="UKG305:UKN305"/>
    <mergeCell ref="UKO305:UKV305"/>
    <mergeCell ref="UKW305:ULD305"/>
    <mergeCell ref="ULE305:ULL305"/>
    <mergeCell ref="ULM305:ULT305"/>
    <mergeCell ref="UTE305:UTL305"/>
    <mergeCell ref="UTM305:UTT305"/>
    <mergeCell ref="UTU305:UUB305"/>
    <mergeCell ref="UUC305:UUJ305"/>
    <mergeCell ref="UUK305:UUR305"/>
    <mergeCell ref="UUS305:UUZ305"/>
    <mergeCell ref="URI305:URP305"/>
    <mergeCell ref="URQ305:URX305"/>
    <mergeCell ref="URY305:USF305"/>
    <mergeCell ref="USG305:USN305"/>
    <mergeCell ref="USO305:USV305"/>
    <mergeCell ref="USW305:UTD305"/>
    <mergeCell ref="UPM305:UPT305"/>
    <mergeCell ref="UPU305:UQB305"/>
    <mergeCell ref="UQC305:UQJ305"/>
    <mergeCell ref="UQK305:UQR305"/>
    <mergeCell ref="UQS305:UQZ305"/>
    <mergeCell ref="URA305:URH305"/>
    <mergeCell ref="UYS305:UYZ305"/>
    <mergeCell ref="UZA305:UZH305"/>
    <mergeCell ref="UZI305:UZP305"/>
    <mergeCell ref="UZQ305:UZX305"/>
    <mergeCell ref="UZY305:VAF305"/>
    <mergeCell ref="VAG305:VAN305"/>
    <mergeCell ref="UWW305:UXD305"/>
    <mergeCell ref="UXE305:UXL305"/>
    <mergeCell ref="UXM305:UXT305"/>
    <mergeCell ref="UXU305:UYB305"/>
    <mergeCell ref="UYC305:UYJ305"/>
    <mergeCell ref="UYK305:UYR305"/>
    <mergeCell ref="UVA305:UVH305"/>
    <mergeCell ref="UVI305:UVP305"/>
    <mergeCell ref="UVQ305:UVX305"/>
    <mergeCell ref="UVY305:UWF305"/>
    <mergeCell ref="UWG305:UWN305"/>
    <mergeCell ref="UWO305:UWV305"/>
    <mergeCell ref="VEG305:VEN305"/>
    <mergeCell ref="VEO305:VEV305"/>
    <mergeCell ref="VEW305:VFD305"/>
    <mergeCell ref="VFE305:VFL305"/>
    <mergeCell ref="VFM305:VFT305"/>
    <mergeCell ref="VFU305:VGB305"/>
    <mergeCell ref="VCK305:VCR305"/>
    <mergeCell ref="VCS305:VCZ305"/>
    <mergeCell ref="VDA305:VDH305"/>
    <mergeCell ref="VDI305:VDP305"/>
    <mergeCell ref="VDQ305:VDX305"/>
    <mergeCell ref="VDY305:VEF305"/>
    <mergeCell ref="VAO305:VAV305"/>
    <mergeCell ref="VAW305:VBD305"/>
    <mergeCell ref="VBE305:VBL305"/>
    <mergeCell ref="VBM305:VBT305"/>
    <mergeCell ref="VBU305:VCB305"/>
    <mergeCell ref="VCC305:VCJ305"/>
    <mergeCell ref="VJU305:VKB305"/>
    <mergeCell ref="VKC305:VKJ305"/>
    <mergeCell ref="VKK305:VKR305"/>
    <mergeCell ref="VKS305:VKZ305"/>
    <mergeCell ref="VLA305:VLH305"/>
    <mergeCell ref="VLI305:VLP305"/>
    <mergeCell ref="VHY305:VIF305"/>
    <mergeCell ref="VIG305:VIN305"/>
    <mergeCell ref="VIO305:VIV305"/>
    <mergeCell ref="VIW305:VJD305"/>
    <mergeCell ref="VJE305:VJL305"/>
    <mergeCell ref="VJM305:VJT305"/>
    <mergeCell ref="VGC305:VGJ305"/>
    <mergeCell ref="VGK305:VGR305"/>
    <mergeCell ref="VGS305:VGZ305"/>
    <mergeCell ref="VHA305:VHH305"/>
    <mergeCell ref="VHI305:VHP305"/>
    <mergeCell ref="VHQ305:VHX305"/>
    <mergeCell ref="VPI305:VPP305"/>
    <mergeCell ref="VPQ305:VPX305"/>
    <mergeCell ref="VPY305:VQF305"/>
    <mergeCell ref="VQG305:VQN305"/>
    <mergeCell ref="VQO305:VQV305"/>
    <mergeCell ref="VQW305:VRD305"/>
    <mergeCell ref="VNM305:VNT305"/>
    <mergeCell ref="VNU305:VOB305"/>
    <mergeCell ref="VOC305:VOJ305"/>
    <mergeCell ref="VOK305:VOR305"/>
    <mergeCell ref="VOS305:VOZ305"/>
    <mergeCell ref="VPA305:VPH305"/>
    <mergeCell ref="VLQ305:VLX305"/>
    <mergeCell ref="VLY305:VMF305"/>
    <mergeCell ref="VMG305:VMN305"/>
    <mergeCell ref="VMO305:VMV305"/>
    <mergeCell ref="VMW305:VND305"/>
    <mergeCell ref="VNE305:VNL305"/>
    <mergeCell ref="VUW305:VVD305"/>
    <mergeCell ref="VVE305:VVL305"/>
    <mergeCell ref="VVM305:VVT305"/>
    <mergeCell ref="VVU305:VWB305"/>
    <mergeCell ref="VWC305:VWJ305"/>
    <mergeCell ref="VWK305:VWR305"/>
    <mergeCell ref="VTA305:VTH305"/>
    <mergeCell ref="VTI305:VTP305"/>
    <mergeCell ref="VTQ305:VTX305"/>
    <mergeCell ref="VTY305:VUF305"/>
    <mergeCell ref="VUG305:VUN305"/>
    <mergeCell ref="VUO305:VUV305"/>
    <mergeCell ref="VRE305:VRL305"/>
    <mergeCell ref="VRM305:VRT305"/>
    <mergeCell ref="VRU305:VSB305"/>
    <mergeCell ref="VSC305:VSJ305"/>
    <mergeCell ref="VSK305:VSR305"/>
    <mergeCell ref="VSS305:VSZ305"/>
    <mergeCell ref="WAK305:WAR305"/>
    <mergeCell ref="WAS305:WAZ305"/>
    <mergeCell ref="WBA305:WBH305"/>
    <mergeCell ref="WBI305:WBP305"/>
    <mergeCell ref="WBQ305:WBX305"/>
    <mergeCell ref="WBY305:WCF305"/>
    <mergeCell ref="VYO305:VYV305"/>
    <mergeCell ref="VYW305:VZD305"/>
    <mergeCell ref="VZE305:VZL305"/>
    <mergeCell ref="VZM305:VZT305"/>
    <mergeCell ref="VZU305:WAB305"/>
    <mergeCell ref="WAC305:WAJ305"/>
    <mergeCell ref="VWS305:VWZ305"/>
    <mergeCell ref="VXA305:VXH305"/>
    <mergeCell ref="VXI305:VXP305"/>
    <mergeCell ref="VXQ305:VXX305"/>
    <mergeCell ref="VXY305:VYF305"/>
    <mergeCell ref="VYG305:VYN305"/>
    <mergeCell ref="WFY305:WGF305"/>
    <mergeCell ref="WGG305:WGN305"/>
    <mergeCell ref="WGO305:WGV305"/>
    <mergeCell ref="WGW305:WHD305"/>
    <mergeCell ref="WHE305:WHL305"/>
    <mergeCell ref="WHM305:WHT305"/>
    <mergeCell ref="WEC305:WEJ305"/>
    <mergeCell ref="WEK305:WER305"/>
    <mergeCell ref="WES305:WEZ305"/>
    <mergeCell ref="WFA305:WFH305"/>
    <mergeCell ref="WFI305:WFP305"/>
    <mergeCell ref="WFQ305:WFX305"/>
    <mergeCell ref="WCG305:WCN305"/>
    <mergeCell ref="WCO305:WCV305"/>
    <mergeCell ref="WCW305:WDD305"/>
    <mergeCell ref="WDE305:WDL305"/>
    <mergeCell ref="WDM305:WDT305"/>
    <mergeCell ref="WDU305:WEB305"/>
    <mergeCell ref="WLM305:WLT305"/>
    <mergeCell ref="WLU305:WMB305"/>
    <mergeCell ref="WMC305:WMJ305"/>
    <mergeCell ref="WMK305:WMR305"/>
    <mergeCell ref="WMS305:WMZ305"/>
    <mergeCell ref="WNA305:WNH305"/>
    <mergeCell ref="WJQ305:WJX305"/>
    <mergeCell ref="WJY305:WKF305"/>
    <mergeCell ref="WKG305:WKN305"/>
    <mergeCell ref="WKO305:WKV305"/>
    <mergeCell ref="WKW305:WLD305"/>
    <mergeCell ref="WLE305:WLL305"/>
    <mergeCell ref="WHU305:WIB305"/>
    <mergeCell ref="WIC305:WIJ305"/>
    <mergeCell ref="WIK305:WIR305"/>
    <mergeCell ref="WIS305:WIZ305"/>
    <mergeCell ref="WJA305:WJH305"/>
    <mergeCell ref="WJI305:WJP305"/>
    <mergeCell ref="WRA305:WRH305"/>
    <mergeCell ref="WRI305:WRP305"/>
    <mergeCell ref="WRQ305:WRX305"/>
    <mergeCell ref="WRY305:WSF305"/>
    <mergeCell ref="WSG305:WSN305"/>
    <mergeCell ref="WSO305:WSV305"/>
    <mergeCell ref="WPE305:WPL305"/>
    <mergeCell ref="WPM305:WPT305"/>
    <mergeCell ref="WPU305:WQB305"/>
    <mergeCell ref="WQC305:WQJ305"/>
    <mergeCell ref="WQK305:WQR305"/>
    <mergeCell ref="WQS305:WQZ305"/>
    <mergeCell ref="WNI305:WNP305"/>
    <mergeCell ref="WNQ305:WNX305"/>
    <mergeCell ref="WNY305:WOF305"/>
    <mergeCell ref="WOG305:WON305"/>
    <mergeCell ref="WOO305:WOV305"/>
    <mergeCell ref="WOW305:WPD305"/>
    <mergeCell ref="WZQ305:WZX305"/>
    <mergeCell ref="WZY305:XAF305"/>
    <mergeCell ref="WWO305:WWV305"/>
    <mergeCell ref="WWW305:WXD305"/>
    <mergeCell ref="WXE305:WXL305"/>
    <mergeCell ref="WXM305:WXT305"/>
    <mergeCell ref="WXU305:WYB305"/>
    <mergeCell ref="WYC305:WYJ305"/>
    <mergeCell ref="WUS305:WUZ305"/>
    <mergeCell ref="WVA305:WVH305"/>
    <mergeCell ref="WVI305:WVP305"/>
    <mergeCell ref="WVQ305:WVX305"/>
    <mergeCell ref="WVY305:WWF305"/>
    <mergeCell ref="WWG305:WWN305"/>
    <mergeCell ref="WSW305:WTD305"/>
    <mergeCell ref="WTE305:WTL305"/>
    <mergeCell ref="WTM305:WTT305"/>
    <mergeCell ref="WTU305:WUB305"/>
    <mergeCell ref="WUC305:WUJ305"/>
    <mergeCell ref="WUK305:WUR305"/>
    <mergeCell ref="AW307:BD307"/>
    <mergeCell ref="BE307:BL307"/>
    <mergeCell ref="BM307:BT307"/>
    <mergeCell ref="BU307:CB307"/>
    <mergeCell ref="CC307:CJ307"/>
    <mergeCell ref="CK307:CR307"/>
    <mergeCell ref="XDY305:XEF305"/>
    <mergeCell ref="XEG305:XEN305"/>
    <mergeCell ref="XEO305:XEV305"/>
    <mergeCell ref="XEW305:XFD305"/>
    <mergeCell ref="A306:H306"/>
    <mergeCell ref="I307:O307"/>
    <mergeCell ref="Q307:X307"/>
    <mergeCell ref="Y307:AF307"/>
    <mergeCell ref="AG307:AN307"/>
    <mergeCell ref="AO307:AV307"/>
    <mergeCell ref="XCC305:XCJ305"/>
    <mergeCell ref="XCK305:XCR305"/>
    <mergeCell ref="XCS305:XCZ305"/>
    <mergeCell ref="XDA305:XDH305"/>
    <mergeCell ref="XDI305:XDP305"/>
    <mergeCell ref="XDQ305:XDX305"/>
    <mergeCell ref="XAG305:XAN305"/>
    <mergeCell ref="XAO305:XAV305"/>
    <mergeCell ref="XAW305:XBD305"/>
    <mergeCell ref="XBE305:XBL305"/>
    <mergeCell ref="XBM305:XBT305"/>
    <mergeCell ref="XBU305:XCB305"/>
    <mergeCell ref="WYK305:WYR305"/>
    <mergeCell ref="WYS305:WYZ305"/>
    <mergeCell ref="WZA305:WZH305"/>
    <mergeCell ref="WZI305:WZP305"/>
    <mergeCell ref="GK307:GR307"/>
    <mergeCell ref="GS307:GZ307"/>
    <mergeCell ref="HA307:HH307"/>
    <mergeCell ref="HI307:HP307"/>
    <mergeCell ref="HQ307:HX307"/>
    <mergeCell ref="HY307:IF307"/>
    <mergeCell ref="EO307:EV307"/>
    <mergeCell ref="EW307:FD307"/>
    <mergeCell ref="FE307:FL307"/>
    <mergeCell ref="FM307:FT307"/>
    <mergeCell ref="FU307:GB307"/>
    <mergeCell ref="GC307:GJ307"/>
    <mergeCell ref="CS307:CZ307"/>
    <mergeCell ref="DA307:DH307"/>
    <mergeCell ref="DI307:DP307"/>
    <mergeCell ref="DQ307:DX307"/>
    <mergeCell ref="DY307:EF307"/>
    <mergeCell ref="EG307:EN307"/>
    <mergeCell ref="LY307:MF307"/>
    <mergeCell ref="MG307:MN307"/>
    <mergeCell ref="MO307:MV307"/>
    <mergeCell ref="MW307:ND307"/>
    <mergeCell ref="NE307:NL307"/>
    <mergeCell ref="NM307:NT307"/>
    <mergeCell ref="KC307:KJ307"/>
    <mergeCell ref="KK307:KR307"/>
    <mergeCell ref="KS307:KZ307"/>
    <mergeCell ref="LA307:LH307"/>
    <mergeCell ref="LI307:LP307"/>
    <mergeCell ref="LQ307:LX307"/>
    <mergeCell ref="IG307:IN307"/>
    <mergeCell ref="IO307:IV307"/>
    <mergeCell ref="IW307:JD307"/>
    <mergeCell ref="JE307:JL307"/>
    <mergeCell ref="JM307:JT307"/>
    <mergeCell ref="JU307:KB307"/>
    <mergeCell ref="RM307:RT307"/>
    <mergeCell ref="RU307:SB307"/>
    <mergeCell ref="SC307:SJ307"/>
    <mergeCell ref="SK307:SR307"/>
    <mergeCell ref="SS307:SZ307"/>
    <mergeCell ref="TA307:TH307"/>
    <mergeCell ref="PQ307:PX307"/>
    <mergeCell ref="PY307:QF307"/>
    <mergeCell ref="QG307:QN307"/>
    <mergeCell ref="QO307:QV307"/>
    <mergeCell ref="QW307:RD307"/>
    <mergeCell ref="RE307:RL307"/>
    <mergeCell ref="NU307:OB307"/>
    <mergeCell ref="OC307:OJ307"/>
    <mergeCell ref="OK307:OR307"/>
    <mergeCell ref="OS307:OZ307"/>
    <mergeCell ref="PA307:PH307"/>
    <mergeCell ref="PI307:PP307"/>
    <mergeCell ref="XA307:XH307"/>
    <mergeCell ref="XI307:XP307"/>
    <mergeCell ref="XQ307:XX307"/>
    <mergeCell ref="XY307:YF307"/>
    <mergeCell ref="YG307:YN307"/>
    <mergeCell ref="YO307:YV307"/>
    <mergeCell ref="VE307:VL307"/>
    <mergeCell ref="VM307:VT307"/>
    <mergeCell ref="VU307:WB307"/>
    <mergeCell ref="WC307:WJ307"/>
    <mergeCell ref="WK307:WR307"/>
    <mergeCell ref="WS307:WZ307"/>
    <mergeCell ref="TI307:TP307"/>
    <mergeCell ref="TQ307:TX307"/>
    <mergeCell ref="TY307:UF307"/>
    <mergeCell ref="UG307:UN307"/>
    <mergeCell ref="UO307:UV307"/>
    <mergeCell ref="UW307:VD307"/>
    <mergeCell ref="ACO307:ACV307"/>
    <mergeCell ref="ACW307:ADD307"/>
    <mergeCell ref="ADE307:ADL307"/>
    <mergeCell ref="ADM307:ADT307"/>
    <mergeCell ref="ADU307:AEB307"/>
    <mergeCell ref="AEC307:AEJ307"/>
    <mergeCell ref="AAS307:AAZ307"/>
    <mergeCell ref="ABA307:ABH307"/>
    <mergeCell ref="ABI307:ABP307"/>
    <mergeCell ref="ABQ307:ABX307"/>
    <mergeCell ref="ABY307:ACF307"/>
    <mergeCell ref="ACG307:ACN307"/>
    <mergeCell ref="YW307:ZD307"/>
    <mergeCell ref="ZE307:ZL307"/>
    <mergeCell ref="ZM307:ZT307"/>
    <mergeCell ref="ZU307:AAB307"/>
    <mergeCell ref="AAC307:AAJ307"/>
    <mergeCell ref="AAK307:AAR307"/>
    <mergeCell ref="AIC307:AIJ307"/>
    <mergeCell ref="AIK307:AIR307"/>
    <mergeCell ref="AIS307:AIZ307"/>
    <mergeCell ref="AJA307:AJH307"/>
    <mergeCell ref="AJI307:AJP307"/>
    <mergeCell ref="AJQ307:AJX307"/>
    <mergeCell ref="AGG307:AGN307"/>
    <mergeCell ref="AGO307:AGV307"/>
    <mergeCell ref="AGW307:AHD307"/>
    <mergeCell ref="AHE307:AHL307"/>
    <mergeCell ref="AHM307:AHT307"/>
    <mergeCell ref="AHU307:AIB307"/>
    <mergeCell ref="AEK307:AER307"/>
    <mergeCell ref="AES307:AEZ307"/>
    <mergeCell ref="AFA307:AFH307"/>
    <mergeCell ref="AFI307:AFP307"/>
    <mergeCell ref="AFQ307:AFX307"/>
    <mergeCell ref="AFY307:AGF307"/>
    <mergeCell ref="ANQ307:ANX307"/>
    <mergeCell ref="ANY307:AOF307"/>
    <mergeCell ref="AOG307:AON307"/>
    <mergeCell ref="AOO307:AOV307"/>
    <mergeCell ref="AOW307:APD307"/>
    <mergeCell ref="APE307:APL307"/>
    <mergeCell ref="ALU307:AMB307"/>
    <mergeCell ref="AMC307:AMJ307"/>
    <mergeCell ref="AMK307:AMR307"/>
    <mergeCell ref="AMS307:AMZ307"/>
    <mergeCell ref="ANA307:ANH307"/>
    <mergeCell ref="ANI307:ANP307"/>
    <mergeCell ref="AJY307:AKF307"/>
    <mergeCell ref="AKG307:AKN307"/>
    <mergeCell ref="AKO307:AKV307"/>
    <mergeCell ref="AKW307:ALD307"/>
    <mergeCell ref="ALE307:ALL307"/>
    <mergeCell ref="ALM307:ALT307"/>
    <mergeCell ref="ATE307:ATL307"/>
    <mergeCell ref="ATM307:ATT307"/>
    <mergeCell ref="ATU307:AUB307"/>
    <mergeCell ref="AUC307:AUJ307"/>
    <mergeCell ref="AUK307:AUR307"/>
    <mergeCell ref="AUS307:AUZ307"/>
    <mergeCell ref="ARI307:ARP307"/>
    <mergeCell ref="ARQ307:ARX307"/>
    <mergeCell ref="ARY307:ASF307"/>
    <mergeCell ref="ASG307:ASN307"/>
    <mergeCell ref="ASO307:ASV307"/>
    <mergeCell ref="ASW307:ATD307"/>
    <mergeCell ref="APM307:APT307"/>
    <mergeCell ref="APU307:AQB307"/>
    <mergeCell ref="AQC307:AQJ307"/>
    <mergeCell ref="AQK307:AQR307"/>
    <mergeCell ref="AQS307:AQZ307"/>
    <mergeCell ref="ARA307:ARH307"/>
    <mergeCell ref="AYS307:AYZ307"/>
    <mergeCell ref="AZA307:AZH307"/>
    <mergeCell ref="AZI307:AZP307"/>
    <mergeCell ref="AZQ307:AZX307"/>
    <mergeCell ref="AZY307:BAF307"/>
    <mergeCell ref="BAG307:BAN307"/>
    <mergeCell ref="AWW307:AXD307"/>
    <mergeCell ref="AXE307:AXL307"/>
    <mergeCell ref="AXM307:AXT307"/>
    <mergeCell ref="AXU307:AYB307"/>
    <mergeCell ref="AYC307:AYJ307"/>
    <mergeCell ref="AYK307:AYR307"/>
    <mergeCell ref="AVA307:AVH307"/>
    <mergeCell ref="AVI307:AVP307"/>
    <mergeCell ref="AVQ307:AVX307"/>
    <mergeCell ref="AVY307:AWF307"/>
    <mergeCell ref="AWG307:AWN307"/>
    <mergeCell ref="AWO307:AWV307"/>
    <mergeCell ref="BEG307:BEN307"/>
    <mergeCell ref="BEO307:BEV307"/>
    <mergeCell ref="BEW307:BFD307"/>
    <mergeCell ref="BFE307:BFL307"/>
    <mergeCell ref="BFM307:BFT307"/>
    <mergeCell ref="BFU307:BGB307"/>
    <mergeCell ref="BCK307:BCR307"/>
    <mergeCell ref="BCS307:BCZ307"/>
    <mergeCell ref="BDA307:BDH307"/>
    <mergeCell ref="BDI307:BDP307"/>
    <mergeCell ref="BDQ307:BDX307"/>
    <mergeCell ref="BDY307:BEF307"/>
    <mergeCell ref="BAO307:BAV307"/>
    <mergeCell ref="BAW307:BBD307"/>
    <mergeCell ref="BBE307:BBL307"/>
    <mergeCell ref="BBM307:BBT307"/>
    <mergeCell ref="BBU307:BCB307"/>
    <mergeCell ref="BCC307:BCJ307"/>
    <mergeCell ref="BJU307:BKB307"/>
    <mergeCell ref="BKC307:BKJ307"/>
    <mergeCell ref="BKK307:BKR307"/>
    <mergeCell ref="BKS307:BKZ307"/>
    <mergeCell ref="BLA307:BLH307"/>
    <mergeCell ref="BLI307:BLP307"/>
    <mergeCell ref="BHY307:BIF307"/>
    <mergeCell ref="BIG307:BIN307"/>
    <mergeCell ref="BIO307:BIV307"/>
    <mergeCell ref="BIW307:BJD307"/>
    <mergeCell ref="BJE307:BJL307"/>
    <mergeCell ref="BJM307:BJT307"/>
    <mergeCell ref="BGC307:BGJ307"/>
    <mergeCell ref="BGK307:BGR307"/>
    <mergeCell ref="BGS307:BGZ307"/>
    <mergeCell ref="BHA307:BHH307"/>
    <mergeCell ref="BHI307:BHP307"/>
    <mergeCell ref="BHQ307:BHX307"/>
    <mergeCell ref="BPI307:BPP307"/>
    <mergeCell ref="BPQ307:BPX307"/>
    <mergeCell ref="BPY307:BQF307"/>
    <mergeCell ref="BQG307:BQN307"/>
    <mergeCell ref="BQO307:BQV307"/>
    <mergeCell ref="BQW307:BRD307"/>
    <mergeCell ref="BNM307:BNT307"/>
    <mergeCell ref="BNU307:BOB307"/>
    <mergeCell ref="BOC307:BOJ307"/>
    <mergeCell ref="BOK307:BOR307"/>
    <mergeCell ref="BOS307:BOZ307"/>
    <mergeCell ref="BPA307:BPH307"/>
    <mergeCell ref="BLQ307:BLX307"/>
    <mergeCell ref="BLY307:BMF307"/>
    <mergeCell ref="BMG307:BMN307"/>
    <mergeCell ref="BMO307:BMV307"/>
    <mergeCell ref="BMW307:BND307"/>
    <mergeCell ref="BNE307:BNL307"/>
    <mergeCell ref="BUW307:BVD307"/>
    <mergeCell ref="BVE307:BVL307"/>
    <mergeCell ref="BVM307:BVT307"/>
    <mergeCell ref="BVU307:BWB307"/>
    <mergeCell ref="BWC307:BWJ307"/>
    <mergeCell ref="BWK307:BWR307"/>
    <mergeCell ref="BTA307:BTH307"/>
    <mergeCell ref="BTI307:BTP307"/>
    <mergeCell ref="BTQ307:BTX307"/>
    <mergeCell ref="BTY307:BUF307"/>
    <mergeCell ref="BUG307:BUN307"/>
    <mergeCell ref="BUO307:BUV307"/>
    <mergeCell ref="BRE307:BRL307"/>
    <mergeCell ref="BRM307:BRT307"/>
    <mergeCell ref="BRU307:BSB307"/>
    <mergeCell ref="BSC307:BSJ307"/>
    <mergeCell ref="BSK307:BSR307"/>
    <mergeCell ref="BSS307:BSZ307"/>
    <mergeCell ref="CAK307:CAR307"/>
    <mergeCell ref="CAS307:CAZ307"/>
    <mergeCell ref="CBA307:CBH307"/>
    <mergeCell ref="CBI307:CBP307"/>
    <mergeCell ref="CBQ307:CBX307"/>
    <mergeCell ref="CBY307:CCF307"/>
    <mergeCell ref="BYO307:BYV307"/>
    <mergeCell ref="BYW307:BZD307"/>
    <mergeCell ref="BZE307:BZL307"/>
    <mergeCell ref="BZM307:BZT307"/>
    <mergeCell ref="BZU307:CAB307"/>
    <mergeCell ref="CAC307:CAJ307"/>
    <mergeCell ref="BWS307:BWZ307"/>
    <mergeCell ref="BXA307:BXH307"/>
    <mergeCell ref="BXI307:BXP307"/>
    <mergeCell ref="BXQ307:BXX307"/>
    <mergeCell ref="BXY307:BYF307"/>
    <mergeCell ref="BYG307:BYN307"/>
    <mergeCell ref="CFY307:CGF307"/>
    <mergeCell ref="CGG307:CGN307"/>
    <mergeCell ref="CGO307:CGV307"/>
    <mergeCell ref="CGW307:CHD307"/>
    <mergeCell ref="CHE307:CHL307"/>
    <mergeCell ref="CHM307:CHT307"/>
    <mergeCell ref="CEC307:CEJ307"/>
    <mergeCell ref="CEK307:CER307"/>
    <mergeCell ref="CES307:CEZ307"/>
    <mergeCell ref="CFA307:CFH307"/>
    <mergeCell ref="CFI307:CFP307"/>
    <mergeCell ref="CFQ307:CFX307"/>
    <mergeCell ref="CCG307:CCN307"/>
    <mergeCell ref="CCO307:CCV307"/>
    <mergeCell ref="CCW307:CDD307"/>
    <mergeCell ref="CDE307:CDL307"/>
    <mergeCell ref="CDM307:CDT307"/>
    <mergeCell ref="CDU307:CEB307"/>
    <mergeCell ref="CLM307:CLT307"/>
    <mergeCell ref="CLU307:CMB307"/>
    <mergeCell ref="CMC307:CMJ307"/>
    <mergeCell ref="CMK307:CMR307"/>
    <mergeCell ref="CMS307:CMZ307"/>
    <mergeCell ref="CNA307:CNH307"/>
    <mergeCell ref="CJQ307:CJX307"/>
    <mergeCell ref="CJY307:CKF307"/>
    <mergeCell ref="CKG307:CKN307"/>
    <mergeCell ref="CKO307:CKV307"/>
    <mergeCell ref="CKW307:CLD307"/>
    <mergeCell ref="CLE307:CLL307"/>
    <mergeCell ref="CHU307:CIB307"/>
    <mergeCell ref="CIC307:CIJ307"/>
    <mergeCell ref="CIK307:CIR307"/>
    <mergeCell ref="CIS307:CIZ307"/>
    <mergeCell ref="CJA307:CJH307"/>
    <mergeCell ref="CJI307:CJP307"/>
    <mergeCell ref="CRA307:CRH307"/>
    <mergeCell ref="CRI307:CRP307"/>
    <mergeCell ref="CRQ307:CRX307"/>
    <mergeCell ref="CRY307:CSF307"/>
    <mergeCell ref="CSG307:CSN307"/>
    <mergeCell ref="CSO307:CSV307"/>
    <mergeCell ref="CPE307:CPL307"/>
    <mergeCell ref="CPM307:CPT307"/>
    <mergeCell ref="CPU307:CQB307"/>
    <mergeCell ref="CQC307:CQJ307"/>
    <mergeCell ref="CQK307:CQR307"/>
    <mergeCell ref="CQS307:CQZ307"/>
    <mergeCell ref="CNI307:CNP307"/>
    <mergeCell ref="CNQ307:CNX307"/>
    <mergeCell ref="CNY307:COF307"/>
    <mergeCell ref="COG307:CON307"/>
    <mergeCell ref="COO307:COV307"/>
    <mergeCell ref="COW307:CPD307"/>
    <mergeCell ref="CWO307:CWV307"/>
    <mergeCell ref="CWW307:CXD307"/>
    <mergeCell ref="CXE307:CXL307"/>
    <mergeCell ref="CXM307:CXT307"/>
    <mergeCell ref="CXU307:CYB307"/>
    <mergeCell ref="CYC307:CYJ307"/>
    <mergeCell ref="CUS307:CUZ307"/>
    <mergeCell ref="CVA307:CVH307"/>
    <mergeCell ref="CVI307:CVP307"/>
    <mergeCell ref="CVQ307:CVX307"/>
    <mergeCell ref="CVY307:CWF307"/>
    <mergeCell ref="CWG307:CWN307"/>
    <mergeCell ref="CSW307:CTD307"/>
    <mergeCell ref="CTE307:CTL307"/>
    <mergeCell ref="CTM307:CTT307"/>
    <mergeCell ref="CTU307:CUB307"/>
    <mergeCell ref="CUC307:CUJ307"/>
    <mergeCell ref="CUK307:CUR307"/>
    <mergeCell ref="DCC307:DCJ307"/>
    <mergeCell ref="DCK307:DCR307"/>
    <mergeCell ref="DCS307:DCZ307"/>
    <mergeCell ref="DDA307:DDH307"/>
    <mergeCell ref="DDI307:DDP307"/>
    <mergeCell ref="DDQ307:DDX307"/>
    <mergeCell ref="DAG307:DAN307"/>
    <mergeCell ref="DAO307:DAV307"/>
    <mergeCell ref="DAW307:DBD307"/>
    <mergeCell ref="DBE307:DBL307"/>
    <mergeCell ref="DBM307:DBT307"/>
    <mergeCell ref="DBU307:DCB307"/>
    <mergeCell ref="CYK307:CYR307"/>
    <mergeCell ref="CYS307:CYZ307"/>
    <mergeCell ref="CZA307:CZH307"/>
    <mergeCell ref="CZI307:CZP307"/>
    <mergeCell ref="CZQ307:CZX307"/>
    <mergeCell ref="CZY307:DAF307"/>
    <mergeCell ref="DHQ307:DHX307"/>
    <mergeCell ref="DHY307:DIF307"/>
    <mergeCell ref="DIG307:DIN307"/>
    <mergeCell ref="DIO307:DIV307"/>
    <mergeCell ref="DIW307:DJD307"/>
    <mergeCell ref="DJE307:DJL307"/>
    <mergeCell ref="DFU307:DGB307"/>
    <mergeCell ref="DGC307:DGJ307"/>
    <mergeCell ref="DGK307:DGR307"/>
    <mergeCell ref="DGS307:DGZ307"/>
    <mergeCell ref="DHA307:DHH307"/>
    <mergeCell ref="DHI307:DHP307"/>
    <mergeCell ref="DDY307:DEF307"/>
    <mergeCell ref="DEG307:DEN307"/>
    <mergeCell ref="DEO307:DEV307"/>
    <mergeCell ref="DEW307:DFD307"/>
    <mergeCell ref="DFE307:DFL307"/>
    <mergeCell ref="DFM307:DFT307"/>
    <mergeCell ref="DNE307:DNL307"/>
    <mergeCell ref="DNM307:DNT307"/>
    <mergeCell ref="DNU307:DOB307"/>
    <mergeCell ref="DOC307:DOJ307"/>
    <mergeCell ref="DOK307:DOR307"/>
    <mergeCell ref="DOS307:DOZ307"/>
    <mergeCell ref="DLI307:DLP307"/>
    <mergeCell ref="DLQ307:DLX307"/>
    <mergeCell ref="DLY307:DMF307"/>
    <mergeCell ref="DMG307:DMN307"/>
    <mergeCell ref="DMO307:DMV307"/>
    <mergeCell ref="DMW307:DND307"/>
    <mergeCell ref="DJM307:DJT307"/>
    <mergeCell ref="DJU307:DKB307"/>
    <mergeCell ref="DKC307:DKJ307"/>
    <mergeCell ref="DKK307:DKR307"/>
    <mergeCell ref="DKS307:DKZ307"/>
    <mergeCell ref="DLA307:DLH307"/>
    <mergeCell ref="DSS307:DSZ307"/>
    <mergeCell ref="DTA307:DTH307"/>
    <mergeCell ref="DTI307:DTP307"/>
    <mergeCell ref="DTQ307:DTX307"/>
    <mergeCell ref="DTY307:DUF307"/>
    <mergeCell ref="DUG307:DUN307"/>
    <mergeCell ref="DQW307:DRD307"/>
    <mergeCell ref="DRE307:DRL307"/>
    <mergeCell ref="DRM307:DRT307"/>
    <mergeCell ref="DRU307:DSB307"/>
    <mergeCell ref="DSC307:DSJ307"/>
    <mergeCell ref="DSK307:DSR307"/>
    <mergeCell ref="DPA307:DPH307"/>
    <mergeCell ref="DPI307:DPP307"/>
    <mergeCell ref="DPQ307:DPX307"/>
    <mergeCell ref="DPY307:DQF307"/>
    <mergeCell ref="DQG307:DQN307"/>
    <mergeCell ref="DQO307:DQV307"/>
    <mergeCell ref="DYG307:DYN307"/>
    <mergeCell ref="DYO307:DYV307"/>
    <mergeCell ref="DYW307:DZD307"/>
    <mergeCell ref="DZE307:DZL307"/>
    <mergeCell ref="DZM307:DZT307"/>
    <mergeCell ref="DZU307:EAB307"/>
    <mergeCell ref="DWK307:DWR307"/>
    <mergeCell ref="DWS307:DWZ307"/>
    <mergeCell ref="DXA307:DXH307"/>
    <mergeCell ref="DXI307:DXP307"/>
    <mergeCell ref="DXQ307:DXX307"/>
    <mergeCell ref="DXY307:DYF307"/>
    <mergeCell ref="DUO307:DUV307"/>
    <mergeCell ref="DUW307:DVD307"/>
    <mergeCell ref="DVE307:DVL307"/>
    <mergeCell ref="DVM307:DVT307"/>
    <mergeCell ref="DVU307:DWB307"/>
    <mergeCell ref="DWC307:DWJ307"/>
    <mergeCell ref="EDU307:EEB307"/>
    <mergeCell ref="EEC307:EEJ307"/>
    <mergeCell ref="EEK307:EER307"/>
    <mergeCell ref="EES307:EEZ307"/>
    <mergeCell ref="EFA307:EFH307"/>
    <mergeCell ref="EFI307:EFP307"/>
    <mergeCell ref="EBY307:ECF307"/>
    <mergeCell ref="ECG307:ECN307"/>
    <mergeCell ref="ECO307:ECV307"/>
    <mergeCell ref="ECW307:EDD307"/>
    <mergeCell ref="EDE307:EDL307"/>
    <mergeCell ref="EDM307:EDT307"/>
    <mergeCell ref="EAC307:EAJ307"/>
    <mergeCell ref="EAK307:EAR307"/>
    <mergeCell ref="EAS307:EAZ307"/>
    <mergeCell ref="EBA307:EBH307"/>
    <mergeCell ref="EBI307:EBP307"/>
    <mergeCell ref="EBQ307:EBX307"/>
    <mergeCell ref="EJI307:EJP307"/>
    <mergeCell ref="EJQ307:EJX307"/>
    <mergeCell ref="EJY307:EKF307"/>
    <mergeCell ref="EKG307:EKN307"/>
    <mergeCell ref="EKO307:EKV307"/>
    <mergeCell ref="EKW307:ELD307"/>
    <mergeCell ref="EHM307:EHT307"/>
    <mergeCell ref="EHU307:EIB307"/>
    <mergeCell ref="EIC307:EIJ307"/>
    <mergeCell ref="EIK307:EIR307"/>
    <mergeCell ref="EIS307:EIZ307"/>
    <mergeCell ref="EJA307:EJH307"/>
    <mergeCell ref="EFQ307:EFX307"/>
    <mergeCell ref="EFY307:EGF307"/>
    <mergeCell ref="EGG307:EGN307"/>
    <mergeCell ref="EGO307:EGV307"/>
    <mergeCell ref="EGW307:EHD307"/>
    <mergeCell ref="EHE307:EHL307"/>
    <mergeCell ref="EOW307:EPD307"/>
    <mergeCell ref="EPE307:EPL307"/>
    <mergeCell ref="EPM307:EPT307"/>
    <mergeCell ref="EPU307:EQB307"/>
    <mergeCell ref="EQC307:EQJ307"/>
    <mergeCell ref="EQK307:EQR307"/>
    <mergeCell ref="ENA307:ENH307"/>
    <mergeCell ref="ENI307:ENP307"/>
    <mergeCell ref="ENQ307:ENX307"/>
    <mergeCell ref="ENY307:EOF307"/>
    <mergeCell ref="EOG307:EON307"/>
    <mergeCell ref="EOO307:EOV307"/>
    <mergeCell ref="ELE307:ELL307"/>
    <mergeCell ref="ELM307:ELT307"/>
    <mergeCell ref="ELU307:EMB307"/>
    <mergeCell ref="EMC307:EMJ307"/>
    <mergeCell ref="EMK307:EMR307"/>
    <mergeCell ref="EMS307:EMZ307"/>
    <mergeCell ref="EUK307:EUR307"/>
    <mergeCell ref="EUS307:EUZ307"/>
    <mergeCell ref="EVA307:EVH307"/>
    <mergeCell ref="EVI307:EVP307"/>
    <mergeCell ref="EVQ307:EVX307"/>
    <mergeCell ref="EVY307:EWF307"/>
    <mergeCell ref="ESO307:ESV307"/>
    <mergeCell ref="ESW307:ETD307"/>
    <mergeCell ref="ETE307:ETL307"/>
    <mergeCell ref="ETM307:ETT307"/>
    <mergeCell ref="ETU307:EUB307"/>
    <mergeCell ref="EUC307:EUJ307"/>
    <mergeCell ref="EQS307:EQZ307"/>
    <mergeCell ref="ERA307:ERH307"/>
    <mergeCell ref="ERI307:ERP307"/>
    <mergeCell ref="ERQ307:ERX307"/>
    <mergeCell ref="ERY307:ESF307"/>
    <mergeCell ref="ESG307:ESN307"/>
    <mergeCell ref="EZY307:FAF307"/>
    <mergeCell ref="FAG307:FAN307"/>
    <mergeCell ref="FAO307:FAV307"/>
    <mergeCell ref="FAW307:FBD307"/>
    <mergeCell ref="FBE307:FBL307"/>
    <mergeCell ref="FBM307:FBT307"/>
    <mergeCell ref="EYC307:EYJ307"/>
    <mergeCell ref="EYK307:EYR307"/>
    <mergeCell ref="EYS307:EYZ307"/>
    <mergeCell ref="EZA307:EZH307"/>
    <mergeCell ref="EZI307:EZP307"/>
    <mergeCell ref="EZQ307:EZX307"/>
    <mergeCell ref="EWG307:EWN307"/>
    <mergeCell ref="EWO307:EWV307"/>
    <mergeCell ref="EWW307:EXD307"/>
    <mergeCell ref="EXE307:EXL307"/>
    <mergeCell ref="EXM307:EXT307"/>
    <mergeCell ref="EXU307:EYB307"/>
    <mergeCell ref="FFM307:FFT307"/>
    <mergeCell ref="FFU307:FGB307"/>
    <mergeCell ref="FGC307:FGJ307"/>
    <mergeCell ref="FGK307:FGR307"/>
    <mergeCell ref="FGS307:FGZ307"/>
    <mergeCell ref="FHA307:FHH307"/>
    <mergeCell ref="FDQ307:FDX307"/>
    <mergeCell ref="FDY307:FEF307"/>
    <mergeCell ref="FEG307:FEN307"/>
    <mergeCell ref="FEO307:FEV307"/>
    <mergeCell ref="FEW307:FFD307"/>
    <mergeCell ref="FFE307:FFL307"/>
    <mergeCell ref="FBU307:FCB307"/>
    <mergeCell ref="FCC307:FCJ307"/>
    <mergeCell ref="FCK307:FCR307"/>
    <mergeCell ref="FCS307:FCZ307"/>
    <mergeCell ref="FDA307:FDH307"/>
    <mergeCell ref="FDI307:FDP307"/>
    <mergeCell ref="FLA307:FLH307"/>
    <mergeCell ref="FLI307:FLP307"/>
    <mergeCell ref="FLQ307:FLX307"/>
    <mergeCell ref="FLY307:FMF307"/>
    <mergeCell ref="FMG307:FMN307"/>
    <mergeCell ref="FMO307:FMV307"/>
    <mergeCell ref="FJE307:FJL307"/>
    <mergeCell ref="FJM307:FJT307"/>
    <mergeCell ref="FJU307:FKB307"/>
    <mergeCell ref="FKC307:FKJ307"/>
    <mergeCell ref="FKK307:FKR307"/>
    <mergeCell ref="FKS307:FKZ307"/>
    <mergeCell ref="FHI307:FHP307"/>
    <mergeCell ref="FHQ307:FHX307"/>
    <mergeCell ref="FHY307:FIF307"/>
    <mergeCell ref="FIG307:FIN307"/>
    <mergeCell ref="FIO307:FIV307"/>
    <mergeCell ref="FIW307:FJD307"/>
    <mergeCell ref="FQO307:FQV307"/>
    <mergeCell ref="FQW307:FRD307"/>
    <mergeCell ref="FRE307:FRL307"/>
    <mergeCell ref="FRM307:FRT307"/>
    <mergeCell ref="FRU307:FSB307"/>
    <mergeCell ref="FSC307:FSJ307"/>
    <mergeCell ref="FOS307:FOZ307"/>
    <mergeCell ref="FPA307:FPH307"/>
    <mergeCell ref="FPI307:FPP307"/>
    <mergeCell ref="FPQ307:FPX307"/>
    <mergeCell ref="FPY307:FQF307"/>
    <mergeCell ref="FQG307:FQN307"/>
    <mergeCell ref="FMW307:FND307"/>
    <mergeCell ref="FNE307:FNL307"/>
    <mergeCell ref="FNM307:FNT307"/>
    <mergeCell ref="FNU307:FOB307"/>
    <mergeCell ref="FOC307:FOJ307"/>
    <mergeCell ref="FOK307:FOR307"/>
    <mergeCell ref="FWC307:FWJ307"/>
    <mergeCell ref="FWK307:FWR307"/>
    <mergeCell ref="FWS307:FWZ307"/>
    <mergeCell ref="FXA307:FXH307"/>
    <mergeCell ref="FXI307:FXP307"/>
    <mergeCell ref="FXQ307:FXX307"/>
    <mergeCell ref="FUG307:FUN307"/>
    <mergeCell ref="FUO307:FUV307"/>
    <mergeCell ref="FUW307:FVD307"/>
    <mergeCell ref="FVE307:FVL307"/>
    <mergeCell ref="FVM307:FVT307"/>
    <mergeCell ref="FVU307:FWB307"/>
    <mergeCell ref="FSK307:FSR307"/>
    <mergeCell ref="FSS307:FSZ307"/>
    <mergeCell ref="FTA307:FTH307"/>
    <mergeCell ref="FTI307:FTP307"/>
    <mergeCell ref="FTQ307:FTX307"/>
    <mergeCell ref="FTY307:FUF307"/>
    <mergeCell ref="GBQ307:GBX307"/>
    <mergeCell ref="GBY307:GCF307"/>
    <mergeCell ref="GCG307:GCN307"/>
    <mergeCell ref="GCO307:GCV307"/>
    <mergeCell ref="GCW307:GDD307"/>
    <mergeCell ref="GDE307:GDL307"/>
    <mergeCell ref="FZU307:GAB307"/>
    <mergeCell ref="GAC307:GAJ307"/>
    <mergeCell ref="GAK307:GAR307"/>
    <mergeCell ref="GAS307:GAZ307"/>
    <mergeCell ref="GBA307:GBH307"/>
    <mergeCell ref="GBI307:GBP307"/>
    <mergeCell ref="FXY307:FYF307"/>
    <mergeCell ref="FYG307:FYN307"/>
    <mergeCell ref="FYO307:FYV307"/>
    <mergeCell ref="FYW307:FZD307"/>
    <mergeCell ref="FZE307:FZL307"/>
    <mergeCell ref="FZM307:FZT307"/>
    <mergeCell ref="GHE307:GHL307"/>
    <mergeCell ref="GHM307:GHT307"/>
    <mergeCell ref="GHU307:GIB307"/>
    <mergeCell ref="GIC307:GIJ307"/>
    <mergeCell ref="GIK307:GIR307"/>
    <mergeCell ref="GIS307:GIZ307"/>
    <mergeCell ref="GFI307:GFP307"/>
    <mergeCell ref="GFQ307:GFX307"/>
    <mergeCell ref="GFY307:GGF307"/>
    <mergeCell ref="GGG307:GGN307"/>
    <mergeCell ref="GGO307:GGV307"/>
    <mergeCell ref="GGW307:GHD307"/>
    <mergeCell ref="GDM307:GDT307"/>
    <mergeCell ref="GDU307:GEB307"/>
    <mergeCell ref="GEC307:GEJ307"/>
    <mergeCell ref="GEK307:GER307"/>
    <mergeCell ref="GES307:GEZ307"/>
    <mergeCell ref="GFA307:GFH307"/>
    <mergeCell ref="GMS307:GMZ307"/>
    <mergeCell ref="GNA307:GNH307"/>
    <mergeCell ref="GNI307:GNP307"/>
    <mergeCell ref="GNQ307:GNX307"/>
    <mergeCell ref="GNY307:GOF307"/>
    <mergeCell ref="GOG307:GON307"/>
    <mergeCell ref="GKW307:GLD307"/>
    <mergeCell ref="GLE307:GLL307"/>
    <mergeCell ref="GLM307:GLT307"/>
    <mergeCell ref="GLU307:GMB307"/>
    <mergeCell ref="GMC307:GMJ307"/>
    <mergeCell ref="GMK307:GMR307"/>
    <mergeCell ref="GJA307:GJH307"/>
    <mergeCell ref="GJI307:GJP307"/>
    <mergeCell ref="GJQ307:GJX307"/>
    <mergeCell ref="GJY307:GKF307"/>
    <mergeCell ref="GKG307:GKN307"/>
    <mergeCell ref="GKO307:GKV307"/>
    <mergeCell ref="GSG307:GSN307"/>
    <mergeCell ref="GSO307:GSV307"/>
    <mergeCell ref="GSW307:GTD307"/>
    <mergeCell ref="GTE307:GTL307"/>
    <mergeCell ref="GTM307:GTT307"/>
    <mergeCell ref="GTU307:GUB307"/>
    <mergeCell ref="GQK307:GQR307"/>
    <mergeCell ref="GQS307:GQZ307"/>
    <mergeCell ref="GRA307:GRH307"/>
    <mergeCell ref="GRI307:GRP307"/>
    <mergeCell ref="GRQ307:GRX307"/>
    <mergeCell ref="GRY307:GSF307"/>
    <mergeCell ref="GOO307:GOV307"/>
    <mergeCell ref="GOW307:GPD307"/>
    <mergeCell ref="GPE307:GPL307"/>
    <mergeCell ref="GPM307:GPT307"/>
    <mergeCell ref="GPU307:GQB307"/>
    <mergeCell ref="GQC307:GQJ307"/>
    <mergeCell ref="GXU307:GYB307"/>
    <mergeCell ref="GYC307:GYJ307"/>
    <mergeCell ref="GYK307:GYR307"/>
    <mergeCell ref="GYS307:GYZ307"/>
    <mergeCell ref="GZA307:GZH307"/>
    <mergeCell ref="GZI307:GZP307"/>
    <mergeCell ref="GVY307:GWF307"/>
    <mergeCell ref="GWG307:GWN307"/>
    <mergeCell ref="GWO307:GWV307"/>
    <mergeCell ref="GWW307:GXD307"/>
    <mergeCell ref="GXE307:GXL307"/>
    <mergeCell ref="GXM307:GXT307"/>
    <mergeCell ref="GUC307:GUJ307"/>
    <mergeCell ref="GUK307:GUR307"/>
    <mergeCell ref="GUS307:GUZ307"/>
    <mergeCell ref="GVA307:GVH307"/>
    <mergeCell ref="GVI307:GVP307"/>
    <mergeCell ref="GVQ307:GVX307"/>
    <mergeCell ref="HDI307:HDP307"/>
    <mergeCell ref="HDQ307:HDX307"/>
    <mergeCell ref="HDY307:HEF307"/>
    <mergeCell ref="HEG307:HEN307"/>
    <mergeCell ref="HEO307:HEV307"/>
    <mergeCell ref="HEW307:HFD307"/>
    <mergeCell ref="HBM307:HBT307"/>
    <mergeCell ref="HBU307:HCB307"/>
    <mergeCell ref="HCC307:HCJ307"/>
    <mergeCell ref="HCK307:HCR307"/>
    <mergeCell ref="HCS307:HCZ307"/>
    <mergeCell ref="HDA307:HDH307"/>
    <mergeCell ref="GZQ307:GZX307"/>
    <mergeCell ref="GZY307:HAF307"/>
    <mergeCell ref="HAG307:HAN307"/>
    <mergeCell ref="HAO307:HAV307"/>
    <mergeCell ref="HAW307:HBD307"/>
    <mergeCell ref="HBE307:HBL307"/>
    <mergeCell ref="HIW307:HJD307"/>
    <mergeCell ref="HJE307:HJL307"/>
    <mergeCell ref="HJM307:HJT307"/>
    <mergeCell ref="HJU307:HKB307"/>
    <mergeCell ref="HKC307:HKJ307"/>
    <mergeCell ref="HKK307:HKR307"/>
    <mergeCell ref="HHA307:HHH307"/>
    <mergeCell ref="HHI307:HHP307"/>
    <mergeCell ref="HHQ307:HHX307"/>
    <mergeCell ref="HHY307:HIF307"/>
    <mergeCell ref="HIG307:HIN307"/>
    <mergeCell ref="HIO307:HIV307"/>
    <mergeCell ref="HFE307:HFL307"/>
    <mergeCell ref="HFM307:HFT307"/>
    <mergeCell ref="HFU307:HGB307"/>
    <mergeCell ref="HGC307:HGJ307"/>
    <mergeCell ref="HGK307:HGR307"/>
    <mergeCell ref="HGS307:HGZ307"/>
    <mergeCell ref="HOK307:HOR307"/>
    <mergeCell ref="HOS307:HOZ307"/>
    <mergeCell ref="HPA307:HPH307"/>
    <mergeCell ref="HPI307:HPP307"/>
    <mergeCell ref="HPQ307:HPX307"/>
    <mergeCell ref="HPY307:HQF307"/>
    <mergeCell ref="HMO307:HMV307"/>
    <mergeCell ref="HMW307:HND307"/>
    <mergeCell ref="HNE307:HNL307"/>
    <mergeCell ref="HNM307:HNT307"/>
    <mergeCell ref="HNU307:HOB307"/>
    <mergeCell ref="HOC307:HOJ307"/>
    <mergeCell ref="HKS307:HKZ307"/>
    <mergeCell ref="HLA307:HLH307"/>
    <mergeCell ref="HLI307:HLP307"/>
    <mergeCell ref="HLQ307:HLX307"/>
    <mergeCell ref="HLY307:HMF307"/>
    <mergeCell ref="HMG307:HMN307"/>
    <mergeCell ref="HTY307:HUF307"/>
    <mergeCell ref="HUG307:HUN307"/>
    <mergeCell ref="HUO307:HUV307"/>
    <mergeCell ref="HUW307:HVD307"/>
    <mergeCell ref="HVE307:HVL307"/>
    <mergeCell ref="HVM307:HVT307"/>
    <mergeCell ref="HSC307:HSJ307"/>
    <mergeCell ref="HSK307:HSR307"/>
    <mergeCell ref="HSS307:HSZ307"/>
    <mergeCell ref="HTA307:HTH307"/>
    <mergeCell ref="HTI307:HTP307"/>
    <mergeCell ref="HTQ307:HTX307"/>
    <mergeCell ref="HQG307:HQN307"/>
    <mergeCell ref="HQO307:HQV307"/>
    <mergeCell ref="HQW307:HRD307"/>
    <mergeCell ref="HRE307:HRL307"/>
    <mergeCell ref="HRM307:HRT307"/>
    <mergeCell ref="HRU307:HSB307"/>
    <mergeCell ref="HZM307:HZT307"/>
    <mergeCell ref="HZU307:IAB307"/>
    <mergeCell ref="IAC307:IAJ307"/>
    <mergeCell ref="IAK307:IAR307"/>
    <mergeCell ref="IAS307:IAZ307"/>
    <mergeCell ref="IBA307:IBH307"/>
    <mergeCell ref="HXQ307:HXX307"/>
    <mergeCell ref="HXY307:HYF307"/>
    <mergeCell ref="HYG307:HYN307"/>
    <mergeCell ref="HYO307:HYV307"/>
    <mergeCell ref="HYW307:HZD307"/>
    <mergeCell ref="HZE307:HZL307"/>
    <mergeCell ref="HVU307:HWB307"/>
    <mergeCell ref="HWC307:HWJ307"/>
    <mergeCell ref="HWK307:HWR307"/>
    <mergeCell ref="HWS307:HWZ307"/>
    <mergeCell ref="HXA307:HXH307"/>
    <mergeCell ref="HXI307:HXP307"/>
    <mergeCell ref="IFA307:IFH307"/>
    <mergeCell ref="IFI307:IFP307"/>
    <mergeCell ref="IFQ307:IFX307"/>
    <mergeCell ref="IFY307:IGF307"/>
    <mergeCell ref="IGG307:IGN307"/>
    <mergeCell ref="IGO307:IGV307"/>
    <mergeCell ref="IDE307:IDL307"/>
    <mergeCell ref="IDM307:IDT307"/>
    <mergeCell ref="IDU307:IEB307"/>
    <mergeCell ref="IEC307:IEJ307"/>
    <mergeCell ref="IEK307:IER307"/>
    <mergeCell ref="IES307:IEZ307"/>
    <mergeCell ref="IBI307:IBP307"/>
    <mergeCell ref="IBQ307:IBX307"/>
    <mergeCell ref="IBY307:ICF307"/>
    <mergeCell ref="ICG307:ICN307"/>
    <mergeCell ref="ICO307:ICV307"/>
    <mergeCell ref="ICW307:IDD307"/>
    <mergeCell ref="IKO307:IKV307"/>
    <mergeCell ref="IKW307:ILD307"/>
    <mergeCell ref="ILE307:ILL307"/>
    <mergeCell ref="ILM307:ILT307"/>
    <mergeCell ref="ILU307:IMB307"/>
    <mergeCell ref="IMC307:IMJ307"/>
    <mergeCell ref="IIS307:IIZ307"/>
    <mergeCell ref="IJA307:IJH307"/>
    <mergeCell ref="IJI307:IJP307"/>
    <mergeCell ref="IJQ307:IJX307"/>
    <mergeCell ref="IJY307:IKF307"/>
    <mergeCell ref="IKG307:IKN307"/>
    <mergeCell ref="IGW307:IHD307"/>
    <mergeCell ref="IHE307:IHL307"/>
    <mergeCell ref="IHM307:IHT307"/>
    <mergeCell ref="IHU307:IIB307"/>
    <mergeCell ref="IIC307:IIJ307"/>
    <mergeCell ref="IIK307:IIR307"/>
    <mergeCell ref="IQC307:IQJ307"/>
    <mergeCell ref="IQK307:IQR307"/>
    <mergeCell ref="IQS307:IQZ307"/>
    <mergeCell ref="IRA307:IRH307"/>
    <mergeCell ref="IRI307:IRP307"/>
    <mergeCell ref="IRQ307:IRX307"/>
    <mergeCell ref="IOG307:ION307"/>
    <mergeCell ref="IOO307:IOV307"/>
    <mergeCell ref="IOW307:IPD307"/>
    <mergeCell ref="IPE307:IPL307"/>
    <mergeCell ref="IPM307:IPT307"/>
    <mergeCell ref="IPU307:IQB307"/>
    <mergeCell ref="IMK307:IMR307"/>
    <mergeCell ref="IMS307:IMZ307"/>
    <mergeCell ref="INA307:INH307"/>
    <mergeCell ref="INI307:INP307"/>
    <mergeCell ref="INQ307:INX307"/>
    <mergeCell ref="INY307:IOF307"/>
    <mergeCell ref="IVQ307:IVX307"/>
    <mergeCell ref="IVY307:IWF307"/>
    <mergeCell ref="IWG307:IWN307"/>
    <mergeCell ref="IWO307:IWV307"/>
    <mergeCell ref="IWW307:IXD307"/>
    <mergeCell ref="IXE307:IXL307"/>
    <mergeCell ref="ITU307:IUB307"/>
    <mergeCell ref="IUC307:IUJ307"/>
    <mergeCell ref="IUK307:IUR307"/>
    <mergeCell ref="IUS307:IUZ307"/>
    <mergeCell ref="IVA307:IVH307"/>
    <mergeCell ref="IVI307:IVP307"/>
    <mergeCell ref="IRY307:ISF307"/>
    <mergeCell ref="ISG307:ISN307"/>
    <mergeCell ref="ISO307:ISV307"/>
    <mergeCell ref="ISW307:ITD307"/>
    <mergeCell ref="ITE307:ITL307"/>
    <mergeCell ref="ITM307:ITT307"/>
    <mergeCell ref="JBE307:JBL307"/>
    <mergeCell ref="JBM307:JBT307"/>
    <mergeCell ref="JBU307:JCB307"/>
    <mergeCell ref="JCC307:JCJ307"/>
    <mergeCell ref="JCK307:JCR307"/>
    <mergeCell ref="JCS307:JCZ307"/>
    <mergeCell ref="IZI307:IZP307"/>
    <mergeCell ref="IZQ307:IZX307"/>
    <mergeCell ref="IZY307:JAF307"/>
    <mergeCell ref="JAG307:JAN307"/>
    <mergeCell ref="JAO307:JAV307"/>
    <mergeCell ref="JAW307:JBD307"/>
    <mergeCell ref="IXM307:IXT307"/>
    <mergeCell ref="IXU307:IYB307"/>
    <mergeCell ref="IYC307:IYJ307"/>
    <mergeCell ref="IYK307:IYR307"/>
    <mergeCell ref="IYS307:IYZ307"/>
    <mergeCell ref="IZA307:IZH307"/>
    <mergeCell ref="JGS307:JGZ307"/>
    <mergeCell ref="JHA307:JHH307"/>
    <mergeCell ref="JHI307:JHP307"/>
    <mergeCell ref="JHQ307:JHX307"/>
    <mergeCell ref="JHY307:JIF307"/>
    <mergeCell ref="JIG307:JIN307"/>
    <mergeCell ref="JEW307:JFD307"/>
    <mergeCell ref="JFE307:JFL307"/>
    <mergeCell ref="JFM307:JFT307"/>
    <mergeCell ref="JFU307:JGB307"/>
    <mergeCell ref="JGC307:JGJ307"/>
    <mergeCell ref="JGK307:JGR307"/>
    <mergeCell ref="JDA307:JDH307"/>
    <mergeCell ref="JDI307:JDP307"/>
    <mergeCell ref="JDQ307:JDX307"/>
    <mergeCell ref="JDY307:JEF307"/>
    <mergeCell ref="JEG307:JEN307"/>
    <mergeCell ref="JEO307:JEV307"/>
    <mergeCell ref="JMG307:JMN307"/>
    <mergeCell ref="JMO307:JMV307"/>
    <mergeCell ref="JMW307:JND307"/>
    <mergeCell ref="JNE307:JNL307"/>
    <mergeCell ref="JNM307:JNT307"/>
    <mergeCell ref="JNU307:JOB307"/>
    <mergeCell ref="JKK307:JKR307"/>
    <mergeCell ref="JKS307:JKZ307"/>
    <mergeCell ref="JLA307:JLH307"/>
    <mergeCell ref="JLI307:JLP307"/>
    <mergeCell ref="JLQ307:JLX307"/>
    <mergeCell ref="JLY307:JMF307"/>
    <mergeCell ref="JIO307:JIV307"/>
    <mergeCell ref="JIW307:JJD307"/>
    <mergeCell ref="JJE307:JJL307"/>
    <mergeCell ref="JJM307:JJT307"/>
    <mergeCell ref="JJU307:JKB307"/>
    <mergeCell ref="JKC307:JKJ307"/>
    <mergeCell ref="JRU307:JSB307"/>
    <mergeCell ref="JSC307:JSJ307"/>
    <mergeCell ref="JSK307:JSR307"/>
    <mergeCell ref="JSS307:JSZ307"/>
    <mergeCell ref="JTA307:JTH307"/>
    <mergeCell ref="JTI307:JTP307"/>
    <mergeCell ref="JPY307:JQF307"/>
    <mergeCell ref="JQG307:JQN307"/>
    <mergeCell ref="JQO307:JQV307"/>
    <mergeCell ref="JQW307:JRD307"/>
    <mergeCell ref="JRE307:JRL307"/>
    <mergeCell ref="JRM307:JRT307"/>
    <mergeCell ref="JOC307:JOJ307"/>
    <mergeCell ref="JOK307:JOR307"/>
    <mergeCell ref="JOS307:JOZ307"/>
    <mergeCell ref="JPA307:JPH307"/>
    <mergeCell ref="JPI307:JPP307"/>
    <mergeCell ref="JPQ307:JPX307"/>
    <mergeCell ref="JXI307:JXP307"/>
    <mergeCell ref="JXQ307:JXX307"/>
    <mergeCell ref="JXY307:JYF307"/>
    <mergeCell ref="JYG307:JYN307"/>
    <mergeCell ref="JYO307:JYV307"/>
    <mergeCell ref="JYW307:JZD307"/>
    <mergeCell ref="JVM307:JVT307"/>
    <mergeCell ref="JVU307:JWB307"/>
    <mergeCell ref="JWC307:JWJ307"/>
    <mergeCell ref="JWK307:JWR307"/>
    <mergeCell ref="JWS307:JWZ307"/>
    <mergeCell ref="JXA307:JXH307"/>
    <mergeCell ref="JTQ307:JTX307"/>
    <mergeCell ref="JTY307:JUF307"/>
    <mergeCell ref="JUG307:JUN307"/>
    <mergeCell ref="JUO307:JUV307"/>
    <mergeCell ref="JUW307:JVD307"/>
    <mergeCell ref="JVE307:JVL307"/>
    <mergeCell ref="KCW307:KDD307"/>
    <mergeCell ref="KDE307:KDL307"/>
    <mergeCell ref="KDM307:KDT307"/>
    <mergeCell ref="KDU307:KEB307"/>
    <mergeCell ref="KEC307:KEJ307"/>
    <mergeCell ref="KEK307:KER307"/>
    <mergeCell ref="KBA307:KBH307"/>
    <mergeCell ref="KBI307:KBP307"/>
    <mergeCell ref="KBQ307:KBX307"/>
    <mergeCell ref="KBY307:KCF307"/>
    <mergeCell ref="KCG307:KCN307"/>
    <mergeCell ref="KCO307:KCV307"/>
    <mergeCell ref="JZE307:JZL307"/>
    <mergeCell ref="JZM307:JZT307"/>
    <mergeCell ref="JZU307:KAB307"/>
    <mergeCell ref="KAC307:KAJ307"/>
    <mergeCell ref="KAK307:KAR307"/>
    <mergeCell ref="KAS307:KAZ307"/>
    <mergeCell ref="KIK307:KIR307"/>
    <mergeCell ref="KIS307:KIZ307"/>
    <mergeCell ref="KJA307:KJH307"/>
    <mergeCell ref="KJI307:KJP307"/>
    <mergeCell ref="KJQ307:KJX307"/>
    <mergeCell ref="KJY307:KKF307"/>
    <mergeCell ref="KGO307:KGV307"/>
    <mergeCell ref="KGW307:KHD307"/>
    <mergeCell ref="KHE307:KHL307"/>
    <mergeCell ref="KHM307:KHT307"/>
    <mergeCell ref="KHU307:KIB307"/>
    <mergeCell ref="KIC307:KIJ307"/>
    <mergeCell ref="KES307:KEZ307"/>
    <mergeCell ref="KFA307:KFH307"/>
    <mergeCell ref="KFI307:KFP307"/>
    <mergeCell ref="KFQ307:KFX307"/>
    <mergeCell ref="KFY307:KGF307"/>
    <mergeCell ref="KGG307:KGN307"/>
    <mergeCell ref="KNY307:KOF307"/>
    <mergeCell ref="KOG307:KON307"/>
    <mergeCell ref="KOO307:KOV307"/>
    <mergeCell ref="KOW307:KPD307"/>
    <mergeCell ref="KPE307:KPL307"/>
    <mergeCell ref="KPM307:KPT307"/>
    <mergeCell ref="KMC307:KMJ307"/>
    <mergeCell ref="KMK307:KMR307"/>
    <mergeCell ref="KMS307:KMZ307"/>
    <mergeCell ref="KNA307:KNH307"/>
    <mergeCell ref="KNI307:KNP307"/>
    <mergeCell ref="KNQ307:KNX307"/>
    <mergeCell ref="KKG307:KKN307"/>
    <mergeCell ref="KKO307:KKV307"/>
    <mergeCell ref="KKW307:KLD307"/>
    <mergeCell ref="KLE307:KLL307"/>
    <mergeCell ref="KLM307:KLT307"/>
    <mergeCell ref="KLU307:KMB307"/>
    <mergeCell ref="KTM307:KTT307"/>
    <mergeCell ref="KTU307:KUB307"/>
    <mergeCell ref="KUC307:KUJ307"/>
    <mergeCell ref="KUK307:KUR307"/>
    <mergeCell ref="KUS307:KUZ307"/>
    <mergeCell ref="KVA307:KVH307"/>
    <mergeCell ref="KRQ307:KRX307"/>
    <mergeCell ref="KRY307:KSF307"/>
    <mergeCell ref="KSG307:KSN307"/>
    <mergeCell ref="KSO307:KSV307"/>
    <mergeCell ref="KSW307:KTD307"/>
    <mergeCell ref="KTE307:KTL307"/>
    <mergeCell ref="KPU307:KQB307"/>
    <mergeCell ref="KQC307:KQJ307"/>
    <mergeCell ref="KQK307:KQR307"/>
    <mergeCell ref="KQS307:KQZ307"/>
    <mergeCell ref="KRA307:KRH307"/>
    <mergeCell ref="KRI307:KRP307"/>
    <mergeCell ref="KZA307:KZH307"/>
    <mergeCell ref="KZI307:KZP307"/>
    <mergeCell ref="KZQ307:KZX307"/>
    <mergeCell ref="KZY307:LAF307"/>
    <mergeCell ref="LAG307:LAN307"/>
    <mergeCell ref="LAO307:LAV307"/>
    <mergeCell ref="KXE307:KXL307"/>
    <mergeCell ref="KXM307:KXT307"/>
    <mergeCell ref="KXU307:KYB307"/>
    <mergeCell ref="KYC307:KYJ307"/>
    <mergeCell ref="KYK307:KYR307"/>
    <mergeCell ref="KYS307:KYZ307"/>
    <mergeCell ref="KVI307:KVP307"/>
    <mergeCell ref="KVQ307:KVX307"/>
    <mergeCell ref="KVY307:KWF307"/>
    <mergeCell ref="KWG307:KWN307"/>
    <mergeCell ref="KWO307:KWV307"/>
    <mergeCell ref="KWW307:KXD307"/>
    <mergeCell ref="LEO307:LEV307"/>
    <mergeCell ref="LEW307:LFD307"/>
    <mergeCell ref="LFE307:LFL307"/>
    <mergeCell ref="LFM307:LFT307"/>
    <mergeCell ref="LFU307:LGB307"/>
    <mergeCell ref="LGC307:LGJ307"/>
    <mergeCell ref="LCS307:LCZ307"/>
    <mergeCell ref="LDA307:LDH307"/>
    <mergeCell ref="LDI307:LDP307"/>
    <mergeCell ref="LDQ307:LDX307"/>
    <mergeCell ref="LDY307:LEF307"/>
    <mergeCell ref="LEG307:LEN307"/>
    <mergeCell ref="LAW307:LBD307"/>
    <mergeCell ref="LBE307:LBL307"/>
    <mergeCell ref="LBM307:LBT307"/>
    <mergeCell ref="LBU307:LCB307"/>
    <mergeCell ref="LCC307:LCJ307"/>
    <mergeCell ref="LCK307:LCR307"/>
    <mergeCell ref="LKC307:LKJ307"/>
    <mergeCell ref="LKK307:LKR307"/>
    <mergeCell ref="LKS307:LKZ307"/>
    <mergeCell ref="LLA307:LLH307"/>
    <mergeCell ref="LLI307:LLP307"/>
    <mergeCell ref="LLQ307:LLX307"/>
    <mergeCell ref="LIG307:LIN307"/>
    <mergeCell ref="LIO307:LIV307"/>
    <mergeCell ref="LIW307:LJD307"/>
    <mergeCell ref="LJE307:LJL307"/>
    <mergeCell ref="LJM307:LJT307"/>
    <mergeCell ref="LJU307:LKB307"/>
    <mergeCell ref="LGK307:LGR307"/>
    <mergeCell ref="LGS307:LGZ307"/>
    <mergeCell ref="LHA307:LHH307"/>
    <mergeCell ref="LHI307:LHP307"/>
    <mergeCell ref="LHQ307:LHX307"/>
    <mergeCell ref="LHY307:LIF307"/>
    <mergeCell ref="LPQ307:LPX307"/>
    <mergeCell ref="LPY307:LQF307"/>
    <mergeCell ref="LQG307:LQN307"/>
    <mergeCell ref="LQO307:LQV307"/>
    <mergeCell ref="LQW307:LRD307"/>
    <mergeCell ref="LRE307:LRL307"/>
    <mergeCell ref="LNU307:LOB307"/>
    <mergeCell ref="LOC307:LOJ307"/>
    <mergeCell ref="LOK307:LOR307"/>
    <mergeCell ref="LOS307:LOZ307"/>
    <mergeCell ref="LPA307:LPH307"/>
    <mergeCell ref="LPI307:LPP307"/>
    <mergeCell ref="LLY307:LMF307"/>
    <mergeCell ref="LMG307:LMN307"/>
    <mergeCell ref="LMO307:LMV307"/>
    <mergeCell ref="LMW307:LND307"/>
    <mergeCell ref="LNE307:LNL307"/>
    <mergeCell ref="LNM307:LNT307"/>
    <mergeCell ref="LVE307:LVL307"/>
    <mergeCell ref="LVM307:LVT307"/>
    <mergeCell ref="LVU307:LWB307"/>
    <mergeCell ref="LWC307:LWJ307"/>
    <mergeCell ref="LWK307:LWR307"/>
    <mergeCell ref="LWS307:LWZ307"/>
    <mergeCell ref="LTI307:LTP307"/>
    <mergeCell ref="LTQ307:LTX307"/>
    <mergeCell ref="LTY307:LUF307"/>
    <mergeCell ref="LUG307:LUN307"/>
    <mergeCell ref="LUO307:LUV307"/>
    <mergeCell ref="LUW307:LVD307"/>
    <mergeCell ref="LRM307:LRT307"/>
    <mergeCell ref="LRU307:LSB307"/>
    <mergeCell ref="LSC307:LSJ307"/>
    <mergeCell ref="LSK307:LSR307"/>
    <mergeCell ref="LSS307:LSZ307"/>
    <mergeCell ref="LTA307:LTH307"/>
    <mergeCell ref="MAS307:MAZ307"/>
    <mergeCell ref="MBA307:MBH307"/>
    <mergeCell ref="MBI307:MBP307"/>
    <mergeCell ref="MBQ307:MBX307"/>
    <mergeCell ref="MBY307:MCF307"/>
    <mergeCell ref="MCG307:MCN307"/>
    <mergeCell ref="LYW307:LZD307"/>
    <mergeCell ref="LZE307:LZL307"/>
    <mergeCell ref="LZM307:LZT307"/>
    <mergeCell ref="LZU307:MAB307"/>
    <mergeCell ref="MAC307:MAJ307"/>
    <mergeCell ref="MAK307:MAR307"/>
    <mergeCell ref="LXA307:LXH307"/>
    <mergeCell ref="LXI307:LXP307"/>
    <mergeCell ref="LXQ307:LXX307"/>
    <mergeCell ref="LXY307:LYF307"/>
    <mergeCell ref="LYG307:LYN307"/>
    <mergeCell ref="LYO307:LYV307"/>
    <mergeCell ref="MGG307:MGN307"/>
    <mergeCell ref="MGO307:MGV307"/>
    <mergeCell ref="MGW307:MHD307"/>
    <mergeCell ref="MHE307:MHL307"/>
    <mergeCell ref="MHM307:MHT307"/>
    <mergeCell ref="MHU307:MIB307"/>
    <mergeCell ref="MEK307:MER307"/>
    <mergeCell ref="MES307:MEZ307"/>
    <mergeCell ref="MFA307:MFH307"/>
    <mergeCell ref="MFI307:MFP307"/>
    <mergeCell ref="MFQ307:MFX307"/>
    <mergeCell ref="MFY307:MGF307"/>
    <mergeCell ref="MCO307:MCV307"/>
    <mergeCell ref="MCW307:MDD307"/>
    <mergeCell ref="MDE307:MDL307"/>
    <mergeCell ref="MDM307:MDT307"/>
    <mergeCell ref="MDU307:MEB307"/>
    <mergeCell ref="MEC307:MEJ307"/>
    <mergeCell ref="MLU307:MMB307"/>
    <mergeCell ref="MMC307:MMJ307"/>
    <mergeCell ref="MMK307:MMR307"/>
    <mergeCell ref="MMS307:MMZ307"/>
    <mergeCell ref="MNA307:MNH307"/>
    <mergeCell ref="MNI307:MNP307"/>
    <mergeCell ref="MJY307:MKF307"/>
    <mergeCell ref="MKG307:MKN307"/>
    <mergeCell ref="MKO307:MKV307"/>
    <mergeCell ref="MKW307:MLD307"/>
    <mergeCell ref="MLE307:MLL307"/>
    <mergeCell ref="MLM307:MLT307"/>
    <mergeCell ref="MIC307:MIJ307"/>
    <mergeCell ref="MIK307:MIR307"/>
    <mergeCell ref="MIS307:MIZ307"/>
    <mergeCell ref="MJA307:MJH307"/>
    <mergeCell ref="MJI307:MJP307"/>
    <mergeCell ref="MJQ307:MJX307"/>
    <mergeCell ref="MRI307:MRP307"/>
    <mergeCell ref="MRQ307:MRX307"/>
    <mergeCell ref="MRY307:MSF307"/>
    <mergeCell ref="MSG307:MSN307"/>
    <mergeCell ref="MSO307:MSV307"/>
    <mergeCell ref="MSW307:MTD307"/>
    <mergeCell ref="MPM307:MPT307"/>
    <mergeCell ref="MPU307:MQB307"/>
    <mergeCell ref="MQC307:MQJ307"/>
    <mergeCell ref="MQK307:MQR307"/>
    <mergeCell ref="MQS307:MQZ307"/>
    <mergeCell ref="MRA307:MRH307"/>
    <mergeCell ref="MNQ307:MNX307"/>
    <mergeCell ref="MNY307:MOF307"/>
    <mergeCell ref="MOG307:MON307"/>
    <mergeCell ref="MOO307:MOV307"/>
    <mergeCell ref="MOW307:MPD307"/>
    <mergeCell ref="MPE307:MPL307"/>
    <mergeCell ref="MWW307:MXD307"/>
    <mergeCell ref="MXE307:MXL307"/>
    <mergeCell ref="MXM307:MXT307"/>
    <mergeCell ref="MXU307:MYB307"/>
    <mergeCell ref="MYC307:MYJ307"/>
    <mergeCell ref="MYK307:MYR307"/>
    <mergeCell ref="MVA307:MVH307"/>
    <mergeCell ref="MVI307:MVP307"/>
    <mergeCell ref="MVQ307:MVX307"/>
    <mergeCell ref="MVY307:MWF307"/>
    <mergeCell ref="MWG307:MWN307"/>
    <mergeCell ref="MWO307:MWV307"/>
    <mergeCell ref="MTE307:MTL307"/>
    <mergeCell ref="MTM307:MTT307"/>
    <mergeCell ref="MTU307:MUB307"/>
    <mergeCell ref="MUC307:MUJ307"/>
    <mergeCell ref="MUK307:MUR307"/>
    <mergeCell ref="MUS307:MUZ307"/>
    <mergeCell ref="NCK307:NCR307"/>
    <mergeCell ref="NCS307:NCZ307"/>
    <mergeCell ref="NDA307:NDH307"/>
    <mergeCell ref="NDI307:NDP307"/>
    <mergeCell ref="NDQ307:NDX307"/>
    <mergeCell ref="NDY307:NEF307"/>
    <mergeCell ref="NAO307:NAV307"/>
    <mergeCell ref="NAW307:NBD307"/>
    <mergeCell ref="NBE307:NBL307"/>
    <mergeCell ref="NBM307:NBT307"/>
    <mergeCell ref="NBU307:NCB307"/>
    <mergeCell ref="NCC307:NCJ307"/>
    <mergeCell ref="MYS307:MYZ307"/>
    <mergeCell ref="MZA307:MZH307"/>
    <mergeCell ref="MZI307:MZP307"/>
    <mergeCell ref="MZQ307:MZX307"/>
    <mergeCell ref="MZY307:NAF307"/>
    <mergeCell ref="NAG307:NAN307"/>
    <mergeCell ref="NHY307:NIF307"/>
    <mergeCell ref="NIG307:NIN307"/>
    <mergeCell ref="NIO307:NIV307"/>
    <mergeCell ref="NIW307:NJD307"/>
    <mergeCell ref="NJE307:NJL307"/>
    <mergeCell ref="NJM307:NJT307"/>
    <mergeCell ref="NGC307:NGJ307"/>
    <mergeCell ref="NGK307:NGR307"/>
    <mergeCell ref="NGS307:NGZ307"/>
    <mergeCell ref="NHA307:NHH307"/>
    <mergeCell ref="NHI307:NHP307"/>
    <mergeCell ref="NHQ307:NHX307"/>
    <mergeCell ref="NEG307:NEN307"/>
    <mergeCell ref="NEO307:NEV307"/>
    <mergeCell ref="NEW307:NFD307"/>
    <mergeCell ref="NFE307:NFL307"/>
    <mergeCell ref="NFM307:NFT307"/>
    <mergeCell ref="NFU307:NGB307"/>
    <mergeCell ref="NNM307:NNT307"/>
    <mergeCell ref="NNU307:NOB307"/>
    <mergeCell ref="NOC307:NOJ307"/>
    <mergeCell ref="NOK307:NOR307"/>
    <mergeCell ref="NOS307:NOZ307"/>
    <mergeCell ref="NPA307:NPH307"/>
    <mergeCell ref="NLQ307:NLX307"/>
    <mergeCell ref="NLY307:NMF307"/>
    <mergeCell ref="NMG307:NMN307"/>
    <mergeCell ref="NMO307:NMV307"/>
    <mergeCell ref="NMW307:NND307"/>
    <mergeCell ref="NNE307:NNL307"/>
    <mergeCell ref="NJU307:NKB307"/>
    <mergeCell ref="NKC307:NKJ307"/>
    <mergeCell ref="NKK307:NKR307"/>
    <mergeCell ref="NKS307:NKZ307"/>
    <mergeCell ref="NLA307:NLH307"/>
    <mergeCell ref="NLI307:NLP307"/>
    <mergeCell ref="NTA307:NTH307"/>
    <mergeCell ref="NTI307:NTP307"/>
    <mergeCell ref="NTQ307:NTX307"/>
    <mergeCell ref="NTY307:NUF307"/>
    <mergeCell ref="NUG307:NUN307"/>
    <mergeCell ref="NUO307:NUV307"/>
    <mergeCell ref="NRE307:NRL307"/>
    <mergeCell ref="NRM307:NRT307"/>
    <mergeCell ref="NRU307:NSB307"/>
    <mergeCell ref="NSC307:NSJ307"/>
    <mergeCell ref="NSK307:NSR307"/>
    <mergeCell ref="NSS307:NSZ307"/>
    <mergeCell ref="NPI307:NPP307"/>
    <mergeCell ref="NPQ307:NPX307"/>
    <mergeCell ref="NPY307:NQF307"/>
    <mergeCell ref="NQG307:NQN307"/>
    <mergeCell ref="NQO307:NQV307"/>
    <mergeCell ref="NQW307:NRD307"/>
    <mergeCell ref="NYO307:NYV307"/>
    <mergeCell ref="NYW307:NZD307"/>
    <mergeCell ref="NZE307:NZL307"/>
    <mergeCell ref="NZM307:NZT307"/>
    <mergeCell ref="NZU307:OAB307"/>
    <mergeCell ref="OAC307:OAJ307"/>
    <mergeCell ref="NWS307:NWZ307"/>
    <mergeCell ref="NXA307:NXH307"/>
    <mergeCell ref="NXI307:NXP307"/>
    <mergeCell ref="NXQ307:NXX307"/>
    <mergeCell ref="NXY307:NYF307"/>
    <mergeCell ref="NYG307:NYN307"/>
    <mergeCell ref="NUW307:NVD307"/>
    <mergeCell ref="NVE307:NVL307"/>
    <mergeCell ref="NVM307:NVT307"/>
    <mergeCell ref="NVU307:NWB307"/>
    <mergeCell ref="NWC307:NWJ307"/>
    <mergeCell ref="NWK307:NWR307"/>
    <mergeCell ref="OEC307:OEJ307"/>
    <mergeCell ref="OEK307:OER307"/>
    <mergeCell ref="OES307:OEZ307"/>
    <mergeCell ref="OFA307:OFH307"/>
    <mergeCell ref="OFI307:OFP307"/>
    <mergeCell ref="OFQ307:OFX307"/>
    <mergeCell ref="OCG307:OCN307"/>
    <mergeCell ref="OCO307:OCV307"/>
    <mergeCell ref="OCW307:ODD307"/>
    <mergeCell ref="ODE307:ODL307"/>
    <mergeCell ref="ODM307:ODT307"/>
    <mergeCell ref="ODU307:OEB307"/>
    <mergeCell ref="OAK307:OAR307"/>
    <mergeCell ref="OAS307:OAZ307"/>
    <mergeCell ref="OBA307:OBH307"/>
    <mergeCell ref="OBI307:OBP307"/>
    <mergeCell ref="OBQ307:OBX307"/>
    <mergeCell ref="OBY307:OCF307"/>
    <mergeCell ref="OJQ307:OJX307"/>
    <mergeCell ref="OJY307:OKF307"/>
    <mergeCell ref="OKG307:OKN307"/>
    <mergeCell ref="OKO307:OKV307"/>
    <mergeCell ref="OKW307:OLD307"/>
    <mergeCell ref="OLE307:OLL307"/>
    <mergeCell ref="OHU307:OIB307"/>
    <mergeCell ref="OIC307:OIJ307"/>
    <mergeCell ref="OIK307:OIR307"/>
    <mergeCell ref="OIS307:OIZ307"/>
    <mergeCell ref="OJA307:OJH307"/>
    <mergeCell ref="OJI307:OJP307"/>
    <mergeCell ref="OFY307:OGF307"/>
    <mergeCell ref="OGG307:OGN307"/>
    <mergeCell ref="OGO307:OGV307"/>
    <mergeCell ref="OGW307:OHD307"/>
    <mergeCell ref="OHE307:OHL307"/>
    <mergeCell ref="OHM307:OHT307"/>
    <mergeCell ref="OPE307:OPL307"/>
    <mergeCell ref="OPM307:OPT307"/>
    <mergeCell ref="OPU307:OQB307"/>
    <mergeCell ref="OQC307:OQJ307"/>
    <mergeCell ref="OQK307:OQR307"/>
    <mergeCell ref="OQS307:OQZ307"/>
    <mergeCell ref="ONI307:ONP307"/>
    <mergeCell ref="ONQ307:ONX307"/>
    <mergeCell ref="ONY307:OOF307"/>
    <mergeCell ref="OOG307:OON307"/>
    <mergeCell ref="OOO307:OOV307"/>
    <mergeCell ref="OOW307:OPD307"/>
    <mergeCell ref="OLM307:OLT307"/>
    <mergeCell ref="OLU307:OMB307"/>
    <mergeCell ref="OMC307:OMJ307"/>
    <mergeCell ref="OMK307:OMR307"/>
    <mergeCell ref="OMS307:OMZ307"/>
    <mergeCell ref="ONA307:ONH307"/>
    <mergeCell ref="OUS307:OUZ307"/>
    <mergeCell ref="OVA307:OVH307"/>
    <mergeCell ref="OVI307:OVP307"/>
    <mergeCell ref="OVQ307:OVX307"/>
    <mergeCell ref="OVY307:OWF307"/>
    <mergeCell ref="OWG307:OWN307"/>
    <mergeCell ref="OSW307:OTD307"/>
    <mergeCell ref="OTE307:OTL307"/>
    <mergeCell ref="OTM307:OTT307"/>
    <mergeCell ref="OTU307:OUB307"/>
    <mergeCell ref="OUC307:OUJ307"/>
    <mergeCell ref="OUK307:OUR307"/>
    <mergeCell ref="ORA307:ORH307"/>
    <mergeCell ref="ORI307:ORP307"/>
    <mergeCell ref="ORQ307:ORX307"/>
    <mergeCell ref="ORY307:OSF307"/>
    <mergeCell ref="OSG307:OSN307"/>
    <mergeCell ref="OSO307:OSV307"/>
    <mergeCell ref="PAG307:PAN307"/>
    <mergeCell ref="PAO307:PAV307"/>
    <mergeCell ref="PAW307:PBD307"/>
    <mergeCell ref="PBE307:PBL307"/>
    <mergeCell ref="PBM307:PBT307"/>
    <mergeCell ref="PBU307:PCB307"/>
    <mergeCell ref="OYK307:OYR307"/>
    <mergeCell ref="OYS307:OYZ307"/>
    <mergeCell ref="OZA307:OZH307"/>
    <mergeCell ref="OZI307:OZP307"/>
    <mergeCell ref="OZQ307:OZX307"/>
    <mergeCell ref="OZY307:PAF307"/>
    <mergeCell ref="OWO307:OWV307"/>
    <mergeCell ref="OWW307:OXD307"/>
    <mergeCell ref="OXE307:OXL307"/>
    <mergeCell ref="OXM307:OXT307"/>
    <mergeCell ref="OXU307:OYB307"/>
    <mergeCell ref="OYC307:OYJ307"/>
    <mergeCell ref="PFU307:PGB307"/>
    <mergeCell ref="PGC307:PGJ307"/>
    <mergeCell ref="PGK307:PGR307"/>
    <mergeCell ref="PGS307:PGZ307"/>
    <mergeCell ref="PHA307:PHH307"/>
    <mergeCell ref="PHI307:PHP307"/>
    <mergeCell ref="PDY307:PEF307"/>
    <mergeCell ref="PEG307:PEN307"/>
    <mergeCell ref="PEO307:PEV307"/>
    <mergeCell ref="PEW307:PFD307"/>
    <mergeCell ref="PFE307:PFL307"/>
    <mergeCell ref="PFM307:PFT307"/>
    <mergeCell ref="PCC307:PCJ307"/>
    <mergeCell ref="PCK307:PCR307"/>
    <mergeCell ref="PCS307:PCZ307"/>
    <mergeCell ref="PDA307:PDH307"/>
    <mergeCell ref="PDI307:PDP307"/>
    <mergeCell ref="PDQ307:PDX307"/>
    <mergeCell ref="PLI307:PLP307"/>
    <mergeCell ref="PLQ307:PLX307"/>
    <mergeCell ref="PLY307:PMF307"/>
    <mergeCell ref="PMG307:PMN307"/>
    <mergeCell ref="PMO307:PMV307"/>
    <mergeCell ref="PMW307:PND307"/>
    <mergeCell ref="PJM307:PJT307"/>
    <mergeCell ref="PJU307:PKB307"/>
    <mergeCell ref="PKC307:PKJ307"/>
    <mergeCell ref="PKK307:PKR307"/>
    <mergeCell ref="PKS307:PKZ307"/>
    <mergeCell ref="PLA307:PLH307"/>
    <mergeCell ref="PHQ307:PHX307"/>
    <mergeCell ref="PHY307:PIF307"/>
    <mergeCell ref="PIG307:PIN307"/>
    <mergeCell ref="PIO307:PIV307"/>
    <mergeCell ref="PIW307:PJD307"/>
    <mergeCell ref="PJE307:PJL307"/>
    <mergeCell ref="PQW307:PRD307"/>
    <mergeCell ref="PRE307:PRL307"/>
    <mergeCell ref="PRM307:PRT307"/>
    <mergeCell ref="PRU307:PSB307"/>
    <mergeCell ref="PSC307:PSJ307"/>
    <mergeCell ref="PSK307:PSR307"/>
    <mergeCell ref="PPA307:PPH307"/>
    <mergeCell ref="PPI307:PPP307"/>
    <mergeCell ref="PPQ307:PPX307"/>
    <mergeCell ref="PPY307:PQF307"/>
    <mergeCell ref="PQG307:PQN307"/>
    <mergeCell ref="PQO307:PQV307"/>
    <mergeCell ref="PNE307:PNL307"/>
    <mergeCell ref="PNM307:PNT307"/>
    <mergeCell ref="PNU307:POB307"/>
    <mergeCell ref="POC307:POJ307"/>
    <mergeCell ref="POK307:POR307"/>
    <mergeCell ref="POS307:POZ307"/>
    <mergeCell ref="PWK307:PWR307"/>
    <mergeCell ref="PWS307:PWZ307"/>
    <mergeCell ref="PXA307:PXH307"/>
    <mergeCell ref="PXI307:PXP307"/>
    <mergeCell ref="PXQ307:PXX307"/>
    <mergeCell ref="PXY307:PYF307"/>
    <mergeCell ref="PUO307:PUV307"/>
    <mergeCell ref="PUW307:PVD307"/>
    <mergeCell ref="PVE307:PVL307"/>
    <mergeCell ref="PVM307:PVT307"/>
    <mergeCell ref="PVU307:PWB307"/>
    <mergeCell ref="PWC307:PWJ307"/>
    <mergeCell ref="PSS307:PSZ307"/>
    <mergeCell ref="PTA307:PTH307"/>
    <mergeCell ref="PTI307:PTP307"/>
    <mergeCell ref="PTQ307:PTX307"/>
    <mergeCell ref="PTY307:PUF307"/>
    <mergeCell ref="PUG307:PUN307"/>
    <mergeCell ref="QBY307:QCF307"/>
    <mergeCell ref="QCG307:QCN307"/>
    <mergeCell ref="QCO307:QCV307"/>
    <mergeCell ref="QCW307:QDD307"/>
    <mergeCell ref="QDE307:QDL307"/>
    <mergeCell ref="QDM307:QDT307"/>
    <mergeCell ref="QAC307:QAJ307"/>
    <mergeCell ref="QAK307:QAR307"/>
    <mergeCell ref="QAS307:QAZ307"/>
    <mergeCell ref="QBA307:QBH307"/>
    <mergeCell ref="QBI307:QBP307"/>
    <mergeCell ref="QBQ307:QBX307"/>
    <mergeCell ref="PYG307:PYN307"/>
    <mergeCell ref="PYO307:PYV307"/>
    <mergeCell ref="PYW307:PZD307"/>
    <mergeCell ref="PZE307:PZL307"/>
    <mergeCell ref="PZM307:PZT307"/>
    <mergeCell ref="PZU307:QAB307"/>
    <mergeCell ref="QHM307:QHT307"/>
    <mergeCell ref="QHU307:QIB307"/>
    <mergeCell ref="QIC307:QIJ307"/>
    <mergeCell ref="QIK307:QIR307"/>
    <mergeCell ref="QIS307:QIZ307"/>
    <mergeCell ref="QJA307:QJH307"/>
    <mergeCell ref="QFQ307:QFX307"/>
    <mergeCell ref="QFY307:QGF307"/>
    <mergeCell ref="QGG307:QGN307"/>
    <mergeCell ref="QGO307:QGV307"/>
    <mergeCell ref="QGW307:QHD307"/>
    <mergeCell ref="QHE307:QHL307"/>
    <mergeCell ref="QDU307:QEB307"/>
    <mergeCell ref="QEC307:QEJ307"/>
    <mergeCell ref="QEK307:QER307"/>
    <mergeCell ref="QES307:QEZ307"/>
    <mergeCell ref="QFA307:QFH307"/>
    <mergeCell ref="QFI307:QFP307"/>
    <mergeCell ref="QNA307:QNH307"/>
    <mergeCell ref="QNI307:QNP307"/>
    <mergeCell ref="QNQ307:QNX307"/>
    <mergeCell ref="QNY307:QOF307"/>
    <mergeCell ref="QOG307:QON307"/>
    <mergeCell ref="QOO307:QOV307"/>
    <mergeCell ref="QLE307:QLL307"/>
    <mergeCell ref="QLM307:QLT307"/>
    <mergeCell ref="QLU307:QMB307"/>
    <mergeCell ref="QMC307:QMJ307"/>
    <mergeCell ref="QMK307:QMR307"/>
    <mergeCell ref="QMS307:QMZ307"/>
    <mergeCell ref="QJI307:QJP307"/>
    <mergeCell ref="QJQ307:QJX307"/>
    <mergeCell ref="QJY307:QKF307"/>
    <mergeCell ref="QKG307:QKN307"/>
    <mergeCell ref="QKO307:QKV307"/>
    <mergeCell ref="QKW307:QLD307"/>
    <mergeCell ref="QSO307:QSV307"/>
    <mergeCell ref="QSW307:QTD307"/>
    <mergeCell ref="QTE307:QTL307"/>
    <mergeCell ref="QTM307:QTT307"/>
    <mergeCell ref="QTU307:QUB307"/>
    <mergeCell ref="QUC307:QUJ307"/>
    <mergeCell ref="QQS307:QQZ307"/>
    <mergeCell ref="QRA307:QRH307"/>
    <mergeCell ref="QRI307:QRP307"/>
    <mergeCell ref="QRQ307:QRX307"/>
    <mergeCell ref="QRY307:QSF307"/>
    <mergeCell ref="QSG307:QSN307"/>
    <mergeCell ref="QOW307:QPD307"/>
    <mergeCell ref="QPE307:QPL307"/>
    <mergeCell ref="QPM307:QPT307"/>
    <mergeCell ref="QPU307:QQB307"/>
    <mergeCell ref="QQC307:QQJ307"/>
    <mergeCell ref="QQK307:QQR307"/>
    <mergeCell ref="QYC307:QYJ307"/>
    <mergeCell ref="QYK307:QYR307"/>
    <mergeCell ref="QYS307:QYZ307"/>
    <mergeCell ref="QZA307:QZH307"/>
    <mergeCell ref="QZI307:QZP307"/>
    <mergeCell ref="QZQ307:QZX307"/>
    <mergeCell ref="QWG307:QWN307"/>
    <mergeCell ref="QWO307:QWV307"/>
    <mergeCell ref="QWW307:QXD307"/>
    <mergeCell ref="QXE307:QXL307"/>
    <mergeCell ref="QXM307:QXT307"/>
    <mergeCell ref="QXU307:QYB307"/>
    <mergeCell ref="QUK307:QUR307"/>
    <mergeCell ref="QUS307:QUZ307"/>
    <mergeCell ref="QVA307:QVH307"/>
    <mergeCell ref="QVI307:QVP307"/>
    <mergeCell ref="QVQ307:QVX307"/>
    <mergeCell ref="QVY307:QWF307"/>
    <mergeCell ref="RDQ307:RDX307"/>
    <mergeCell ref="RDY307:REF307"/>
    <mergeCell ref="REG307:REN307"/>
    <mergeCell ref="REO307:REV307"/>
    <mergeCell ref="REW307:RFD307"/>
    <mergeCell ref="RFE307:RFL307"/>
    <mergeCell ref="RBU307:RCB307"/>
    <mergeCell ref="RCC307:RCJ307"/>
    <mergeCell ref="RCK307:RCR307"/>
    <mergeCell ref="RCS307:RCZ307"/>
    <mergeCell ref="RDA307:RDH307"/>
    <mergeCell ref="RDI307:RDP307"/>
    <mergeCell ref="QZY307:RAF307"/>
    <mergeCell ref="RAG307:RAN307"/>
    <mergeCell ref="RAO307:RAV307"/>
    <mergeCell ref="RAW307:RBD307"/>
    <mergeCell ref="RBE307:RBL307"/>
    <mergeCell ref="RBM307:RBT307"/>
    <mergeCell ref="RJE307:RJL307"/>
    <mergeCell ref="RJM307:RJT307"/>
    <mergeCell ref="RJU307:RKB307"/>
    <mergeCell ref="RKC307:RKJ307"/>
    <mergeCell ref="RKK307:RKR307"/>
    <mergeCell ref="RKS307:RKZ307"/>
    <mergeCell ref="RHI307:RHP307"/>
    <mergeCell ref="RHQ307:RHX307"/>
    <mergeCell ref="RHY307:RIF307"/>
    <mergeCell ref="RIG307:RIN307"/>
    <mergeCell ref="RIO307:RIV307"/>
    <mergeCell ref="RIW307:RJD307"/>
    <mergeCell ref="RFM307:RFT307"/>
    <mergeCell ref="RFU307:RGB307"/>
    <mergeCell ref="RGC307:RGJ307"/>
    <mergeCell ref="RGK307:RGR307"/>
    <mergeCell ref="RGS307:RGZ307"/>
    <mergeCell ref="RHA307:RHH307"/>
    <mergeCell ref="ROS307:ROZ307"/>
    <mergeCell ref="RPA307:RPH307"/>
    <mergeCell ref="RPI307:RPP307"/>
    <mergeCell ref="RPQ307:RPX307"/>
    <mergeCell ref="RPY307:RQF307"/>
    <mergeCell ref="RQG307:RQN307"/>
    <mergeCell ref="RMW307:RND307"/>
    <mergeCell ref="RNE307:RNL307"/>
    <mergeCell ref="RNM307:RNT307"/>
    <mergeCell ref="RNU307:ROB307"/>
    <mergeCell ref="ROC307:ROJ307"/>
    <mergeCell ref="ROK307:ROR307"/>
    <mergeCell ref="RLA307:RLH307"/>
    <mergeCell ref="RLI307:RLP307"/>
    <mergeCell ref="RLQ307:RLX307"/>
    <mergeCell ref="RLY307:RMF307"/>
    <mergeCell ref="RMG307:RMN307"/>
    <mergeCell ref="RMO307:RMV307"/>
    <mergeCell ref="RUG307:RUN307"/>
    <mergeCell ref="RUO307:RUV307"/>
    <mergeCell ref="RUW307:RVD307"/>
    <mergeCell ref="RVE307:RVL307"/>
    <mergeCell ref="RVM307:RVT307"/>
    <mergeCell ref="RVU307:RWB307"/>
    <mergeCell ref="RSK307:RSR307"/>
    <mergeCell ref="RSS307:RSZ307"/>
    <mergeCell ref="RTA307:RTH307"/>
    <mergeCell ref="RTI307:RTP307"/>
    <mergeCell ref="RTQ307:RTX307"/>
    <mergeCell ref="RTY307:RUF307"/>
    <mergeCell ref="RQO307:RQV307"/>
    <mergeCell ref="RQW307:RRD307"/>
    <mergeCell ref="RRE307:RRL307"/>
    <mergeCell ref="RRM307:RRT307"/>
    <mergeCell ref="RRU307:RSB307"/>
    <mergeCell ref="RSC307:RSJ307"/>
    <mergeCell ref="RZU307:SAB307"/>
    <mergeCell ref="SAC307:SAJ307"/>
    <mergeCell ref="SAK307:SAR307"/>
    <mergeCell ref="SAS307:SAZ307"/>
    <mergeCell ref="SBA307:SBH307"/>
    <mergeCell ref="SBI307:SBP307"/>
    <mergeCell ref="RXY307:RYF307"/>
    <mergeCell ref="RYG307:RYN307"/>
    <mergeCell ref="RYO307:RYV307"/>
    <mergeCell ref="RYW307:RZD307"/>
    <mergeCell ref="RZE307:RZL307"/>
    <mergeCell ref="RZM307:RZT307"/>
    <mergeCell ref="RWC307:RWJ307"/>
    <mergeCell ref="RWK307:RWR307"/>
    <mergeCell ref="RWS307:RWZ307"/>
    <mergeCell ref="RXA307:RXH307"/>
    <mergeCell ref="RXI307:RXP307"/>
    <mergeCell ref="RXQ307:RXX307"/>
    <mergeCell ref="SFI307:SFP307"/>
    <mergeCell ref="SFQ307:SFX307"/>
    <mergeCell ref="SFY307:SGF307"/>
    <mergeCell ref="SGG307:SGN307"/>
    <mergeCell ref="SGO307:SGV307"/>
    <mergeCell ref="SGW307:SHD307"/>
    <mergeCell ref="SDM307:SDT307"/>
    <mergeCell ref="SDU307:SEB307"/>
    <mergeCell ref="SEC307:SEJ307"/>
    <mergeCell ref="SEK307:SER307"/>
    <mergeCell ref="SES307:SEZ307"/>
    <mergeCell ref="SFA307:SFH307"/>
    <mergeCell ref="SBQ307:SBX307"/>
    <mergeCell ref="SBY307:SCF307"/>
    <mergeCell ref="SCG307:SCN307"/>
    <mergeCell ref="SCO307:SCV307"/>
    <mergeCell ref="SCW307:SDD307"/>
    <mergeCell ref="SDE307:SDL307"/>
    <mergeCell ref="SKW307:SLD307"/>
    <mergeCell ref="SLE307:SLL307"/>
    <mergeCell ref="SLM307:SLT307"/>
    <mergeCell ref="SLU307:SMB307"/>
    <mergeCell ref="SMC307:SMJ307"/>
    <mergeCell ref="SMK307:SMR307"/>
    <mergeCell ref="SJA307:SJH307"/>
    <mergeCell ref="SJI307:SJP307"/>
    <mergeCell ref="SJQ307:SJX307"/>
    <mergeCell ref="SJY307:SKF307"/>
    <mergeCell ref="SKG307:SKN307"/>
    <mergeCell ref="SKO307:SKV307"/>
    <mergeCell ref="SHE307:SHL307"/>
    <mergeCell ref="SHM307:SHT307"/>
    <mergeCell ref="SHU307:SIB307"/>
    <mergeCell ref="SIC307:SIJ307"/>
    <mergeCell ref="SIK307:SIR307"/>
    <mergeCell ref="SIS307:SIZ307"/>
    <mergeCell ref="SQK307:SQR307"/>
    <mergeCell ref="SQS307:SQZ307"/>
    <mergeCell ref="SRA307:SRH307"/>
    <mergeCell ref="SRI307:SRP307"/>
    <mergeCell ref="SRQ307:SRX307"/>
    <mergeCell ref="SRY307:SSF307"/>
    <mergeCell ref="SOO307:SOV307"/>
    <mergeCell ref="SOW307:SPD307"/>
    <mergeCell ref="SPE307:SPL307"/>
    <mergeCell ref="SPM307:SPT307"/>
    <mergeCell ref="SPU307:SQB307"/>
    <mergeCell ref="SQC307:SQJ307"/>
    <mergeCell ref="SMS307:SMZ307"/>
    <mergeCell ref="SNA307:SNH307"/>
    <mergeCell ref="SNI307:SNP307"/>
    <mergeCell ref="SNQ307:SNX307"/>
    <mergeCell ref="SNY307:SOF307"/>
    <mergeCell ref="SOG307:SON307"/>
    <mergeCell ref="SVY307:SWF307"/>
    <mergeCell ref="SWG307:SWN307"/>
    <mergeCell ref="SWO307:SWV307"/>
    <mergeCell ref="SWW307:SXD307"/>
    <mergeCell ref="SXE307:SXL307"/>
    <mergeCell ref="SXM307:SXT307"/>
    <mergeCell ref="SUC307:SUJ307"/>
    <mergeCell ref="SUK307:SUR307"/>
    <mergeCell ref="SUS307:SUZ307"/>
    <mergeCell ref="SVA307:SVH307"/>
    <mergeCell ref="SVI307:SVP307"/>
    <mergeCell ref="SVQ307:SVX307"/>
    <mergeCell ref="SSG307:SSN307"/>
    <mergeCell ref="SSO307:SSV307"/>
    <mergeCell ref="SSW307:STD307"/>
    <mergeCell ref="STE307:STL307"/>
    <mergeCell ref="STM307:STT307"/>
    <mergeCell ref="STU307:SUB307"/>
    <mergeCell ref="TBM307:TBT307"/>
    <mergeCell ref="TBU307:TCB307"/>
    <mergeCell ref="TCC307:TCJ307"/>
    <mergeCell ref="TCK307:TCR307"/>
    <mergeCell ref="TCS307:TCZ307"/>
    <mergeCell ref="TDA307:TDH307"/>
    <mergeCell ref="SZQ307:SZX307"/>
    <mergeCell ref="SZY307:TAF307"/>
    <mergeCell ref="TAG307:TAN307"/>
    <mergeCell ref="TAO307:TAV307"/>
    <mergeCell ref="TAW307:TBD307"/>
    <mergeCell ref="TBE307:TBL307"/>
    <mergeCell ref="SXU307:SYB307"/>
    <mergeCell ref="SYC307:SYJ307"/>
    <mergeCell ref="SYK307:SYR307"/>
    <mergeCell ref="SYS307:SYZ307"/>
    <mergeCell ref="SZA307:SZH307"/>
    <mergeCell ref="SZI307:SZP307"/>
    <mergeCell ref="THA307:THH307"/>
    <mergeCell ref="THI307:THP307"/>
    <mergeCell ref="THQ307:THX307"/>
    <mergeCell ref="THY307:TIF307"/>
    <mergeCell ref="TIG307:TIN307"/>
    <mergeCell ref="TIO307:TIV307"/>
    <mergeCell ref="TFE307:TFL307"/>
    <mergeCell ref="TFM307:TFT307"/>
    <mergeCell ref="TFU307:TGB307"/>
    <mergeCell ref="TGC307:TGJ307"/>
    <mergeCell ref="TGK307:TGR307"/>
    <mergeCell ref="TGS307:TGZ307"/>
    <mergeCell ref="TDI307:TDP307"/>
    <mergeCell ref="TDQ307:TDX307"/>
    <mergeCell ref="TDY307:TEF307"/>
    <mergeCell ref="TEG307:TEN307"/>
    <mergeCell ref="TEO307:TEV307"/>
    <mergeCell ref="TEW307:TFD307"/>
    <mergeCell ref="TMO307:TMV307"/>
    <mergeCell ref="TMW307:TND307"/>
    <mergeCell ref="TNE307:TNL307"/>
    <mergeCell ref="TNM307:TNT307"/>
    <mergeCell ref="TNU307:TOB307"/>
    <mergeCell ref="TOC307:TOJ307"/>
    <mergeCell ref="TKS307:TKZ307"/>
    <mergeCell ref="TLA307:TLH307"/>
    <mergeCell ref="TLI307:TLP307"/>
    <mergeCell ref="TLQ307:TLX307"/>
    <mergeCell ref="TLY307:TMF307"/>
    <mergeCell ref="TMG307:TMN307"/>
    <mergeCell ref="TIW307:TJD307"/>
    <mergeCell ref="TJE307:TJL307"/>
    <mergeCell ref="TJM307:TJT307"/>
    <mergeCell ref="TJU307:TKB307"/>
    <mergeCell ref="TKC307:TKJ307"/>
    <mergeCell ref="TKK307:TKR307"/>
    <mergeCell ref="TSC307:TSJ307"/>
    <mergeCell ref="TSK307:TSR307"/>
    <mergeCell ref="TSS307:TSZ307"/>
    <mergeCell ref="TTA307:TTH307"/>
    <mergeCell ref="TTI307:TTP307"/>
    <mergeCell ref="TTQ307:TTX307"/>
    <mergeCell ref="TQG307:TQN307"/>
    <mergeCell ref="TQO307:TQV307"/>
    <mergeCell ref="TQW307:TRD307"/>
    <mergeCell ref="TRE307:TRL307"/>
    <mergeCell ref="TRM307:TRT307"/>
    <mergeCell ref="TRU307:TSB307"/>
    <mergeCell ref="TOK307:TOR307"/>
    <mergeCell ref="TOS307:TOZ307"/>
    <mergeCell ref="TPA307:TPH307"/>
    <mergeCell ref="TPI307:TPP307"/>
    <mergeCell ref="TPQ307:TPX307"/>
    <mergeCell ref="TPY307:TQF307"/>
    <mergeCell ref="TXQ307:TXX307"/>
    <mergeCell ref="TXY307:TYF307"/>
    <mergeCell ref="TYG307:TYN307"/>
    <mergeCell ref="TYO307:TYV307"/>
    <mergeCell ref="TYW307:TZD307"/>
    <mergeCell ref="TZE307:TZL307"/>
    <mergeCell ref="TVU307:TWB307"/>
    <mergeCell ref="TWC307:TWJ307"/>
    <mergeCell ref="TWK307:TWR307"/>
    <mergeCell ref="TWS307:TWZ307"/>
    <mergeCell ref="TXA307:TXH307"/>
    <mergeCell ref="TXI307:TXP307"/>
    <mergeCell ref="TTY307:TUF307"/>
    <mergeCell ref="TUG307:TUN307"/>
    <mergeCell ref="TUO307:TUV307"/>
    <mergeCell ref="TUW307:TVD307"/>
    <mergeCell ref="TVE307:TVL307"/>
    <mergeCell ref="TVM307:TVT307"/>
    <mergeCell ref="UDE307:UDL307"/>
    <mergeCell ref="UDM307:UDT307"/>
    <mergeCell ref="UDU307:UEB307"/>
    <mergeCell ref="UEC307:UEJ307"/>
    <mergeCell ref="UEK307:UER307"/>
    <mergeCell ref="UES307:UEZ307"/>
    <mergeCell ref="UBI307:UBP307"/>
    <mergeCell ref="UBQ307:UBX307"/>
    <mergeCell ref="UBY307:UCF307"/>
    <mergeCell ref="UCG307:UCN307"/>
    <mergeCell ref="UCO307:UCV307"/>
    <mergeCell ref="UCW307:UDD307"/>
    <mergeCell ref="TZM307:TZT307"/>
    <mergeCell ref="TZU307:UAB307"/>
    <mergeCell ref="UAC307:UAJ307"/>
    <mergeCell ref="UAK307:UAR307"/>
    <mergeCell ref="UAS307:UAZ307"/>
    <mergeCell ref="UBA307:UBH307"/>
    <mergeCell ref="UIS307:UIZ307"/>
    <mergeCell ref="UJA307:UJH307"/>
    <mergeCell ref="UJI307:UJP307"/>
    <mergeCell ref="UJQ307:UJX307"/>
    <mergeCell ref="UJY307:UKF307"/>
    <mergeCell ref="UKG307:UKN307"/>
    <mergeCell ref="UGW307:UHD307"/>
    <mergeCell ref="UHE307:UHL307"/>
    <mergeCell ref="UHM307:UHT307"/>
    <mergeCell ref="UHU307:UIB307"/>
    <mergeCell ref="UIC307:UIJ307"/>
    <mergeCell ref="UIK307:UIR307"/>
    <mergeCell ref="UFA307:UFH307"/>
    <mergeCell ref="UFI307:UFP307"/>
    <mergeCell ref="UFQ307:UFX307"/>
    <mergeCell ref="UFY307:UGF307"/>
    <mergeCell ref="UGG307:UGN307"/>
    <mergeCell ref="UGO307:UGV307"/>
    <mergeCell ref="UOG307:UON307"/>
    <mergeCell ref="UOO307:UOV307"/>
    <mergeCell ref="UOW307:UPD307"/>
    <mergeCell ref="UPE307:UPL307"/>
    <mergeCell ref="UPM307:UPT307"/>
    <mergeCell ref="UPU307:UQB307"/>
    <mergeCell ref="UMK307:UMR307"/>
    <mergeCell ref="UMS307:UMZ307"/>
    <mergeCell ref="UNA307:UNH307"/>
    <mergeCell ref="UNI307:UNP307"/>
    <mergeCell ref="UNQ307:UNX307"/>
    <mergeCell ref="UNY307:UOF307"/>
    <mergeCell ref="UKO307:UKV307"/>
    <mergeCell ref="UKW307:ULD307"/>
    <mergeCell ref="ULE307:ULL307"/>
    <mergeCell ref="ULM307:ULT307"/>
    <mergeCell ref="ULU307:UMB307"/>
    <mergeCell ref="UMC307:UMJ307"/>
    <mergeCell ref="UTU307:UUB307"/>
    <mergeCell ref="UUC307:UUJ307"/>
    <mergeCell ref="UUK307:UUR307"/>
    <mergeCell ref="UUS307:UUZ307"/>
    <mergeCell ref="UVA307:UVH307"/>
    <mergeCell ref="UVI307:UVP307"/>
    <mergeCell ref="URY307:USF307"/>
    <mergeCell ref="USG307:USN307"/>
    <mergeCell ref="USO307:USV307"/>
    <mergeCell ref="USW307:UTD307"/>
    <mergeCell ref="UTE307:UTL307"/>
    <mergeCell ref="UTM307:UTT307"/>
    <mergeCell ref="UQC307:UQJ307"/>
    <mergeCell ref="UQK307:UQR307"/>
    <mergeCell ref="UQS307:UQZ307"/>
    <mergeCell ref="URA307:URH307"/>
    <mergeCell ref="URI307:URP307"/>
    <mergeCell ref="URQ307:URX307"/>
    <mergeCell ref="UZI307:UZP307"/>
    <mergeCell ref="UZQ307:UZX307"/>
    <mergeCell ref="UZY307:VAF307"/>
    <mergeCell ref="VAG307:VAN307"/>
    <mergeCell ref="VAO307:VAV307"/>
    <mergeCell ref="VAW307:VBD307"/>
    <mergeCell ref="UXM307:UXT307"/>
    <mergeCell ref="UXU307:UYB307"/>
    <mergeCell ref="UYC307:UYJ307"/>
    <mergeCell ref="UYK307:UYR307"/>
    <mergeCell ref="UYS307:UYZ307"/>
    <mergeCell ref="UZA307:UZH307"/>
    <mergeCell ref="UVQ307:UVX307"/>
    <mergeCell ref="UVY307:UWF307"/>
    <mergeCell ref="UWG307:UWN307"/>
    <mergeCell ref="UWO307:UWV307"/>
    <mergeCell ref="UWW307:UXD307"/>
    <mergeCell ref="UXE307:UXL307"/>
    <mergeCell ref="VEW307:VFD307"/>
    <mergeCell ref="VFE307:VFL307"/>
    <mergeCell ref="VFM307:VFT307"/>
    <mergeCell ref="VFU307:VGB307"/>
    <mergeCell ref="VGC307:VGJ307"/>
    <mergeCell ref="VGK307:VGR307"/>
    <mergeCell ref="VDA307:VDH307"/>
    <mergeCell ref="VDI307:VDP307"/>
    <mergeCell ref="VDQ307:VDX307"/>
    <mergeCell ref="VDY307:VEF307"/>
    <mergeCell ref="VEG307:VEN307"/>
    <mergeCell ref="VEO307:VEV307"/>
    <mergeCell ref="VBE307:VBL307"/>
    <mergeCell ref="VBM307:VBT307"/>
    <mergeCell ref="VBU307:VCB307"/>
    <mergeCell ref="VCC307:VCJ307"/>
    <mergeCell ref="VCK307:VCR307"/>
    <mergeCell ref="VCS307:VCZ307"/>
    <mergeCell ref="VKK307:VKR307"/>
    <mergeCell ref="VKS307:VKZ307"/>
    <mergeCell ref="VLA307:VLH307"/>
    <mergeCell ref="VLI307:VLP307"/>
    <mergeCell ref="VLQ307:VLX307"/>
    <mergeCell ref="VLY307:VMF307"/>
    <mergeCell ref="VIO307:VIV307"/>
    <mergeCell ref="VIW307:VJD307"/>
    <mergeCell ref="VJE307:VJL307"/>
    <mergeCell ref="VJM307:VJT307"/>
    <mergeCell ref="VJU307:VKB307"/>
    <mergeCell ref="VKC307:VKJ307"/>
    <mergeCell ref="VGS307:VGZ307"/>
    <mergeCell ref="VHA307:VHH307"/>
    <mergeCell ref="VHI307:VHP307"/>
    <mergeCell ref="VHQ307:VHX307"/>
    <mergeCell ref="VHY307:VIF307"/>
    <mergeCell ref="VIG307:VIN307"/>
    <mergeCell ref="VPY307:VQF307"/>
    <mergeCell ref="VQG307:VQN307"/>
    <mergeCell ref="VQO307:VQV307"/>
    <mergeCell ref="VQW307:VRD307"/>
    <mergeCell ref="VRE307:VRL307"/>
    <mergeCell ref="VRM307:VRT307"/>
    <mergeCell ref="VOC307:VOJ307"/>
    <mergeCell ref="VOK307:VOR307"/>
    <mergeCell ref="VOS307:VOZ307"/>
    <mergeCell ref="VPA307:VPH307"/>
    <mergeCell ref="VPI307:VPP307"/>
    <mergeCell ref="VPQ307:VPX307"/>
    <mergeCell ref="VMG307:VMN307"/>
    <mergeCell ref="VMO307:VMV307"/>
    <mergeCell ref="VMW307:VND307"/>
    <mergeCell ref="VNE307:VNL307"/>
    <mergeCell ref="VNM307:VNT307"/>
    <mergeCell ref="VNU307:VOB307"/>
    <mergeCell ref="VVM307:VVT307"/>
    <mergeCell ref="VVU307:VWB307"/>
    <mergeCell ref="VWC307:VWJ307"/>
    <mergeCell ref="VWK307:VWR307"/>
    <mergeCell ref="VWS307:VWZ307"/>
    <mergeCell ref="VXA307:VXH307"/>
    <mergeCell ref="VTQ307:VTX307"/>
    <mergeCell ref="VTY307:VUF307"/>
    <mergeCell ref="VUG307:VUN307"/>
    <mergeCell ref="VUO307:VUV307"/>
    <mergeCell ref="VUW307:VVD307"/>
    <mergeCell ref="VVE307:VVL307"/>
    <mergeCell ref="VRU307:VSB307"/>
    <mergeCell ref="VSC307:VSJ307"/>
    <mergeCell ref="VSK307:VSR307"/>
    <mergeCell ref="VSS307:VSZ307"/>
    <mergeCell ref="VTA307:VTH307"/>
    <mergeCell ref="VTI307:VTP307"/>
    <mergeCell ref="WBA307:WBH307"/>
    <mergeCell ref="WBI307:WBP307"/>
    <mergeCell ref="WBQ307:WBX307"/>
    <mergeCell ref="WBY307:WCF307"/>
    <mergeCell ref="WCG307:WCN307"/>
    <mergeCell ref="WCO307:WCV307"/>
    <mergeCell ref="VZE307:VZL307"/>
    <mergeCell ref="VZM307:VZT307"/>
    <mergeCell ref="VZU307:WAB307"/>
    <mergeCell ref="WAC307:WAJ307"/>
    <mergeCell ref="WAK307:WAR307"/>
    <mergeCell ref="WAS307:WAZ307"/>
    <mergeCell ref="VXI307:VXP307"/>
    <mergeCell ref="VXQ307:VXX307"/>
    <mergeCell ref="VXY307:VYF307"/>
    <mergeCell ref="VYG307:VYN307"/>
    <mergeCell ref="VYO307:VYV307"/>
    <mergeCell ref="VYW307:VZD307"/>
    <mergeCell ref="WGO307:WGV307"/>
    <mergeCell ref="WGW307:WHD307"/>
    <mergeCell ref="WHE307:WHL307"/>
    <mergeCell ref="WHM307:WHT307"/>
    <mergeCell ref="WHU307:WIB307"/>
    <mergeCell ref="WIC307:WIJ307"/>
    <mergeCell ref="WES307:WEZ307"/>
    <mergeCell ref="WFA307:WFH307"/>
    <mergeCell ref="WFI307:WFP307"/>
    <mergeCell ref="WFQ307:WFX307"/>
    <mergeCell ref="WFY307:WGF307"/>
    <mergeCell ref="WGG307:WGN307"/>
    <mergeCell ref="WCW307:WDD307"/>
    <mergeCell ref="WDE307:WDL307"/>
    <mergeCell ref="WDM307:WDT307"/>
    <mergeCell ref="WDU307:WEB307"/>
    <mergeCell ref="WEC307:WEJ307"/>
    <mergeCell ref="WEK307:WER307"/>
    <mergeCell ref="WMC307:WMJ307"/>
    <mergeCell ref="WMK307:WMR307"/>
    <mergeCell ref="WMS307:WMZ307"/>
    <mergeCell ref="WNA307:WNH307"/>
    <mergeCell ref="WNI307:WNP307"/>
    <mergeCell ref="WNQ307:WNX307"/>
    <mergeCell ref="WKG307:WKN307"/>
    <mergeCell ref="WKO307:WKV307"/>
    <mergeCell ref="WKW307:WLD307"/>
    <mergeCell ref="WLE307:WLL307"/>
    <mergeCell ref="WLM307:WLT307"/>
    <mergeCell ref="WLU307:WMB307"/>
    <mergeCell ref="WIK307:WIR307"/>
    <mergeCell ref="WIS307:WIZ307"/>
    <mergeCell ref="WJA307:WJH307"/>
    <mergeCell ref="WJI307:WJP307"/>
    <mergeCell ref="WJQ307:WJX307"/>
    <mergeCell ref="WJY307:WKF307"/>
    <mergeCell ref="WRQ307:WRX307"/>
    <mergeCell ref="WRY307:WSF307"/>
    <mergeCell ref="WSG307:WSN307"/>
    <mergeCell ref="WSO307:WSV307"/>
    <mergeCell ref="WSW307:WTD307"/>
    <mergeCell ref="WTE307:WTL307"/>
    <mergeCell ref="WPU307:WQB307"/>
    <mergeCell ref="WQC307:WQJ307"/>
    <mergeCell ref="WQK307:WQR307"/>
    <mergeCell ref="WQS307:WQZ307"/>
    <mergeCell ref="WRA307:WRH307"/>
    <mergeCell ref="WRI307:WRP307"/>
    <mergeCell ref="WNY307:WOF307"/>
    <mergeCell ref="WOG307:WON307"/>
    <mergeCell ref="WOO307:WOV307"/>
    <mergeCell ref="WOW307:WPD307"/>
    <mergeCell ref="WPE307:WPL307"/>
    <mergeCell ref="WPM307:WPT307"/>
    <mergeCell ref="WXE307:WXL307"/>
    <mergeCell ref="WXM307:WXT307"/>
    <mergeCell ref="WXU307:WYB307"/>
    <mergeCell ref="WYC307:WYJ307"/>
    <mergeCell ref="WYK307:WYR307"/>
    <mergeCell ref="WYS307:WYZ307"/>
    <mergeCell ref="WVI307:WVP307"/>
    <mergeCell ref="WVQ307:WVX307"/>
    <mergeCell ref="WVY307:WWF307"/>
    <mergeCell ref="WWG307:WWN307"/>
    <mergeCell ref="WWO307:WWV307"/>
    <mergeCell ref="WWW307:WXD307"/>
    <mergeCell ref="WTM307:WTT307"/>
    <mergeCell ref="WTU307:WUB307"/>
    <mergeCell ref="WUC307:WUJ307"/>
    <mergeCell ref="WUK307:WUR307"/>
    <mergeCell ref="WUS307:WUZ307"/>
    <mergeCell ref="WVA307:WVH307"/>
    <mergeCell ref="XEO307:XEV307"/>
    <mergeCell ref="XEW307:XFD307"/>
    <mergeCell ref="XCS307:XCZ307"/>
    <mergeCell ref="XDA307:XDH307"/>
    <mergeCell ref="XDI307:XDP307"/>
    <mergeCell ref="XDQ307:XDX307"/>
    <mergeCell ref="XDY307:XEF307"/>
    <mergeCell ref="XEG307:XEN307"/>
    <mergeCell ref="XAW307:XBD307"/>
    <mergeCell ref="XBE307:XBL307"/>
    <mergeCell ref="XBM307:XBT307"/>
    <mergeCell ref="XBU307:XCB307"/>
    <mergeCell ref="XCC307:XCJ307"/>
    <mergeCell ref="XCK307:XCR307"/>
    <mergeCell ref="WZA307:WZH307"/>
    <mergeCell ref="WZI307:WZP307"/>
    <mergeCell ref="WZQ307:WZX307"/>
    <mergeCell ref="WZY307:XAF307"/>
    <mergeCell ref="XAG307:XAN307"/>
    <mergeCell ref="XAO307:XAV307"/>
  </mergeCells>
  <pageMargins left="0.7" right="0.7" top="0.75" bottom="0.75" header="0.3" footer="0.3"/>
  <pageSetup paperSize="9" scale="90" fitToHeight="0" orientation="landscape" r:id="rId1"/>
  <headerFooter alignWithMargins="0">
    <oddFooter>&amp;RСтраница &amp;P</oddFooter>
  </headerFooter>
  <rowBreaks count="2" manualBreakCount="2">
    <brk id="155" max="7" man="1"/>
    <brk id="265" max="7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XFD116"/>
  <sheetViews>
    <sheetView showGridLines="0" view="pageBreakPreview" topLeftCell="A85" zoomScale="85" zoomScaleNormal="85" zoomScaleSheetLayoutView="85" workbookViewId="0">
      <selection activeCell="C88" sqref="C88"/>
    </sheetView>
  </sheetViews>
  <sheetFormatPr defaultColWidth="9.140625" defaultRowHeight="12.75" x14ac:dyDescent="0.2"/>
  <cols>
    <col min="1" max="1" width="5" style="76" customWidth="1"/>
    <col min="2" max="2" width="19.28515625" style="77" customWidth="1"/>
    <col min="3" max="3" width="51.28515625" style="77" customWidth="1"/>
    <col min="4" max="4" width="13.140625" style="84" customWidth="1"/>
    <col min="5" max="5" width="13" style="84" customWidth="1"/>
    <col min="6" max="6" width="14.42578125" style="84" customWidth="1"/>
    <col min="7" max="8" width="15.85546875" style="84" customWidth="1"/>
    <col min="9" max="9" width="14.5703125" style="80" hidden="1" customWidth="1"/>
    <col min="10" max="10" width="12.7109375" style="80" hidden="1" customWidth="1"/>
    <col min="11" max="11" width="13.28515625" style="80" bestFit="1" customWidth="1"/>
    <col min="12" max="16384" width="9.140625" style="80"/>
  </cols>
  <sheetData>
    <row r="1" spans="1:8" x14ac:dyDescent="0.2">
      <c r="D1" s="78"/>
      <c r="E1" s="78"/>
      <c r="F1" s="78"/>
      <c r="G1" s="78"/>
      <c r="H1" s="79" t="s">
        <v>5</v>
      </c>
    </row>
    <row r="2" spans="1:8" s="4" customFormat="1" x14ac:dyDescent="0.2">
      <c r="A2" s="1"/>
      <c r="B2" s="2" t="s">
        <v>7</v>
      </c>
      <c r="C2" s="6" t="s">
        <v>220</v>
      </c>
      <c r="D2" s="72"/>
      <c r="E2" s="72"/>
      <c r="F2" s="72"/>
      <c r="G2" s="72"/>
      <c r="H2" s="3"/>
    </row>
    <row r="3" spans="1:8" x14ac:dyDescent="0.2">
      <c r="D3" s="83" t="s">
        <v>8</v>
      </c>
      <c r="F3" s="78"/>
      <c r="G3" s="78"/>
      <c r="H3" s="78"/>
    </row>
    <row r="4" spans="1:8" x14ac:dyDescent="0.2">
      <c r="B4" s="77" t="s">
        <v>62</v>
      </c>
      <c r="C4" s="85"/>
      <c r="D4" s="78"/>
      <c r="E4" s="83"/>
      <c r="F4" s="78"/>
      <c r="G4" s="78"/>
      <c r="H4" s="78"/>
    </row>
    <row r="5" spans="1:8" x14ac:dyDescent="0.2">
      <c r="D5" s="78"/>
      <c r="E5" s="83"/>
      <c r="F5" s="78"/>
      <c r="G5" s="78"/>
      <c r="H5" s="78"/>
    </row>
    <row r="6" spans="1:8" x14ac:dyDescent="0.2">
      <c r="B6" s="86" t="s">
        <v>201</v>
      </c>
      <c r="D6" s="78"/>
      <c r="E6" s="83"/>
      <c r="F6" s="78"/>
      <c r="G6" s="78"/>
      <c r="H6" s="78"/>
    </row>
    <row r="7" spans="1:8" x14ac:dyDescent="0.2">
      <c r="B7" s="87" t="s">
        <v>202</v>
      </c>
      <c r="D7" s="78"/>
      <c r="E7" s="78"/>
      <c r="F7" s="78"/>
      <c r="G7" s="78"/>
      <c r="H7" s="78"/>
    </row>
    <row r="8" spans="1:8" x14ac:dyDescent="0.2">
      <c r="B8" s="81"/>
      <c r="C8" s="81"/>
      <c r="D8" s="82"/>
      <c r="E8" s="88"/>
      <c r="F8" s="82"/>
      <c r="G8" s="82"/>
      <c r="H8" s="78"/>
    </row>
    <row r="9" spans="1:8" x14ac:dyDescent="0.2">
      <c r="D9" s="83" t="s">
        <v>9</v>
      </c>
      <c r="F9" s="78"/>
      <c r="G9" s="78"/>
      <c r="H9" s="78"/>
    </row>
    <row r="10" spans="1:8" x14ac:dyDescent="0.2">
      <c r="D10" s="78"/>
      <c r="E10" s="83"/>
      <c r="F10" s="78"/>
      <c r="G10" s="78"/>
      <c r="H10" s="78"/>
    </row>
    <row r="11" spans="1:8" x14ac:dyDescent="0.2">
      <c r="B11" s="77" t="s">
        <v>63</v>
      </c>
      <c r="H11" s="78"/>
    </row>
    <row r="12" spans="1:8" x14ac:dyDescent="0.2">
      <c r="G12" s="78"/>
      <c r="H12" s="78"/>
    </row>
    <row r="13" spans="1:8" x14ac:dyDescent="0.2">
      <c r="D13" s="89" t="s">
        <v>6</v>
      </c>
      <c r="F13" s="78"/>
      <c r="G13" s="78"/>
      <c r="H13" s="78"/>
    </row>
    <row r="14" spans="1:8" x14ac:dyDescent="0.2">
      <c r="D14" s="90"/>
      <c r="F14" s="78"/>
      <c r="G14" s="78"/>
      <c r="H14" s="78"/>
    </row>
    <row r="15" spans="1:8" ht="30.75" customHeight="1" x14ac:dyDescent="0.2">
      <c r="B15" s="514" t="s">
        <v>203</v>
      </c>
      <c r="C15" s="515"/>
      <c r="D15" s="515"/>
      <c r="E15" s="515"/>
      <c r="F15" s="515"/>
      <c r="G15" s="515"/>
      <c r="H15" s="78"/>
    </row>
    <row r="16" spans="1:8" x14ac:dyDescent="0.2">
      <c r="D16" s="91" t="s">
        <v>0</v>
      </c>
      <c r="F16" s="78"/>
      <c r="G16" s="78"/>
      <c r="H16" s="78"/>
    </row>
    <row r="17" spans="1:8" ht="7.5" customHeight="1" x14ac:dyDescent="0.2">
      <c r="H17" s="78"/>
    </row>
    <row r="18" spans="1:8" x14ac:dyDescent="0.2">
      <c r="B18" s="77" t="s">
        <v>64</v>
      </c>
      <c r="D18" s="90"/>
      <c r="E18" s="78"/>
      <c r="F18" s="78"/>
      <c r="G18" s="78"/>
      <c r="H18" s="78"/>
    </row>
    <row r="19" spans="1:8" x14ac:dyDescent="0.2">
      <c r="D19" s="90"/>
      <c r="E19" s="78"/>
      <c r="F19" s="78"/>
      <c r="G19" s="78"/>
      <c r="H19" s="78"/>
    </row>
    <row r="20" spans="1:8" ht="12.75" customHeight="1" x14ac:dyDescent="0.2">
      <c r="A20" s="516" t="s">
        <v>1</v>
      </c>
      <c r="B20" s="517" t="s">
        <v>10</v>
      </c>
      <c r="C20" s="517" t="s">
        <v>11</v>
      </c>
      <c r="D20" s="518" t="s">
        <v>13</v>
      </c>
      <c r="E20" s="518"/>
      <c r="F20" s="518"/>
      <c r="G20" s="518"/>
      <c r="H20" s="516" t="s">
        <v>14</v>
      </c>
    </row>
    <row r="21" spans="1:8" x14ac:dyDescent="0.2">
      <c r="A21" s="516"/>
      <c r="B21" s="517"/>
      <c r="C21" s="517"/>
      <c r="D21" s="516" t="s">
        <v>12</v>
      </c>
      <c r="E21" s="516" t="s">
        <v>2</v>
      </c>
      <c r="F21" s="516" t="s">
        <v>3</v>
      </c>
      <c r="G21" s="516" t="s">
        <v>4</v>
      </c>
      <c r="H21" s="516"/>
    </row>
    <row r="22" spans="1:8" x14ac:dyDescent="0.2">
      <c r="A22" s="516"/>
      <c r="B22" s="517"/>
      <c r="C22" s="517"/>
      <c r="D22" s="516"/>
      <c r="E22" s="516"/>
      <c r="F22" s="516"/>
      <c r="G22" s="516"/>
      <c r="H22" s="516"/>
    </row>
    <row r="23" spans="1:8" x14ac:dyDescent="0.2">
      <c r="A23" s="516"/>
      <c r="B23" s="517"/>
      <c r="C23" s="517"/>
      <c r="D23" s="516"/>
      <c r="E23" s="516"/>
      <c r="F23" s="516"/>
      <c r="G23" s="516"/>
      <c r="H23" s="516"/>
    </row>
    <row r="24" spans="1:8" x14ac:dyDescent="0.2">
      <c r="A24" s="92">
        <v>1</v>
      </c>
      <c r="B24" s="93">
        <v>2</v>
      </c>
      <c r="C24" s="93">
        <v>3</v>
      </c>
      <c r="D24" s="92">
        <v>4</v>
      </c>
      <c r="E24" s="92">
        <v>5</v>
      </c>
      <c r="F24" s="92">
        <v>6</v>
      </c>
      <c r="G24" s="92">
        <v>7</v>
      </c>
      <c r="H24" s="92">
        <v>8</v>
      </c>
    </row>
    <row r="25" spans="1:8" x14ac:dyDescent="0.2">
      <c r="A25" s="483" t="s">
        <v>15</v>
      </c>
      <c r="B25" s="484"/>
      <c r="C25" s="484"/>
      <c r="D25" s="485"/>
      <c r="E25" s="485"/>
      <c r="F25" s="485"/>
      <c r="G25" s="485"/>
      <c r="H25" s="485"/>
    </row>
    <row r="26" spans="1:8" x14ac:dyDescent="0.2">
      <c r="A26" s="94">
        <v>1</v>
      </c>
      <c r="B26" s="7" t="s">
        <v>16</v>
      </c>
      <c r="C26" s="7" t="s">
        <v>204</v>
      </c>
      <c r="D26" s="95"/>
      <c r="E26" s="95"/>
      <c r="F26" s="95"/>
      <c r="G26" s="73">
        <f>ROUND([15]геодезия!$J$40/1000,2)</f>
        <v>242.28</v>
      </c>
      <c r="H26" s="73">
        <f>SUM(D26:G26)</f>
        <v>242.28</v>
      </c>
    </row>
    <row r="27" spans="1:8" x14ac:dyDescent="0.2">
      <c r="A27" s="94">
        <v>2</v>
      </c>
      <c r="B27" s="7" t="s">
        <v>65</v>
      </c>
      <c r="C27" s="7" t="s">
        <v>17</v>
      </c>
      <c r="D27" s="73">
        <f>ROUND('[1]Объектная смета'!$D$27,2)</f>
        <v>282.52999999999997</v>
      </c>
      <c r="E27" s="95"/>
      <c r="F27" s="95"/>
      <c r="G27" s="95"/>
      <c r="H27" s="73">
        <f>SUM(D27:G27)</f>
        <v>282.52999999999997</v>
      </c>
    </row>
    <row r="28" spans="1:8" ht="23.25" customHeight="1" x14ac:dyDescent="0.2">
      <c r="A28" s="96">
        <v>3</v>
      </c>
      <c r="B28" s="519" t="s">
        <v>18</v>
      </c>
      <c r="C28" s="522"/>
      <c r="D28" s="97">
        <f>SUM(D26:D27)</f>
        <v>282.52999999999997</v>
      </c>
      <c r="E28" s="98">
        <f t="shared" ref="E28:F28" si="0">SUM(E26:E27)</f>
        <v>0</v>
      </c>
      <c r="F28" s="98">
        <f t="shared" si="0"/>
        <v>0</v>
      </c>
      <c r="G28" s="97">
        <f t="shared" ref="G28:H28" si="1">SUM(G26:G27)</f>
        <v>242.28</v>
      </c>
      <c r="H28" s="97">
        <f t="shared" si="1"/>
        <v>524.80999999999995</v>
      </c>
    </row>
    <row r="29" spans="1:8" x14ac:dyDescent="0.2">
      <c r="A29" s="483" t="s">
        <v>19</v>
      </c>
      <c r="B29" s="484"/>
      <c r="C29" s="484"/>
      <c r="D29" s="485"/>
      <c r="E29" s="485"/>
      <c r="F29" s="485"/>
      <c r="G29" s="485"/>
      <c r="H29" s="485"/>
    </row>
    <row r="30" spans="1:8" x14ac:dyDescent="0.2">
      <c r="A30" s="94">
        <v>4</v>
      </c>
      <c r="B30" s="7" t="s">
        <v>20</v>
      </c>
      <c r="C30" s="7" t="s">
        <v>66</v>
      </c>
      <c r="D30" s="74">
        <f>ROUND('[16]Объектная смета'!$D$41,2)</f>
        <v>16220.57</v>
      </c>
      <c r="E30" s="74">
        <f>ROUND('[16]Объектная смета'!$E$41,2)</f>
        <v>1108.95</v>
      </c>
      <c r="F30" s="73">
        <f>ROUND('[16]Объектная смета'!$F$41,2)</f>
        <v>5672.65</v>
      </c>
      <c r="G30" s="95"/>
      <c r="H30" s="75">
        <f>SUM(D30:G30)</f>
        <v>23002.17</v>
      </c>
    </row>
    <row r="31" spans="1:8" x14ac:dyDescent="0.2">
      <c r="A31" s="94">
        <v>5</v>
      </c>
      <c r="B31" s="7" t="s">
        <v>22</v>
      </c>
      <c r="C31" s="7" t="s">
        <v>67</v>
      </c>
      <c r="D31" s="74">
        <f>ROUND('[17]Объектная смета'!$D$39,2)</f>
        <v>11223.91</v>
      </c>
      <c r="E31" s="74">
        <f>ROUND('[17]Объектная смета'!$E$39,2)</f>
        <v>1551.33</v>
      </c>
      <c r="F31" s="73">
        <f>ROUND('[17]Объектная смета'!$F$39,2)</f>
        <v>5475.04</v>
      </c>
      <c r="G31" s="95"/>
      <c r="H31" s="75">
        <f t="shared" ref="H31:H32" si="2">SUM(D31:G31)</f>
        <v>18250.28</v>
      </c>
    </row>
    <row r="32" spans="1:8" x14ac:dyDescent="0.2">
      <c r="A32" s="94">
        <v>6</v>
      </c>
      <c r="B32" s="7" t="s">
        <v>23</v>
      </c>
      <c r="C32" s="7" t="s">
        <v>21</v>
      </c>
      <c r="D32" s="74">
        <f>ROUND('[18]Объектная смета'!$D$28,2)</f>
        <v>13288.11</v>
      </c>
      <c r="E32" s="74">
        <f>ROUND('[18]Объектная смета'!$E$28,2)</f>
        <v>5809.85</v>
      </c>
      <c r="F32" s="73">
        <f>ROUND('[18]Объектная смета'!$F$28,2)</f>
        <v>876290.83</v>
      </c>
      <c r="G32" s="95"/>
      <c r="H32" s="75">
        <f t="shared" si="2"/>
        <v>895388.79</v>
      </c>
    </row>
    <row r="33" spans="1:8" ht="27.95" customHeight="1" x14ac:dyDescent="0.2">
      <c r="A33" s="96">
        <v>7</v>
      </c>
      <c r="B33" s="519" t="s">
        <v>24</v>
      </c>
      <c r="C33" s="522"/>
      <c r="D33" s="99">
        <f>SUM(D30:D32)</f>
        <v>40732.589999999997</v>
      </c>
      <c r="E33" s="99">
        <f t="shared" ref="E33:H33" si="3">SUM(E30:E32)</f>
        <v>8470.1299999999992</v>
      </c>
      <c r="F33" s="99">
        <f t="shared" si="3"/>
        <v>887438.52</v>
      </c>
      <c r="G33" s="98">
        <v>0</v>
      </c>
      <c r="H33" s="99">
        <f t="shared" si="3"/>
        <v>936641.24</v>
      </c>
    </row>
    <row r="34" spans="1:8" x14ac:dyDescent="0.2">
      <c r="A34" s="483" t="s">
        <v>25</v>
      </c>
      <c r="B34" s="484"/>
      <c r="C34" s="484"/>
      <c r="D34" s="485"/>
      <c r="E34" s="485"/>
      <c r="F34" s="485"/>
      <c r="G34" s="485"/>
      <c r="H34" s="485"/>
    </row>
    <row r="35" spans="1:8" x14ac:dyDescent="0.2">
      <c r="A35" s="94">
        <v>8</v>
      </c>
      <c r="B35" s="7" t="s">
        <v>205</v>
      </c>
      <c r="C35" s="7" t="s">
        <v>69</v>
      </c>
      <c r="D35" s="74">
        <f>ROUND('[19]Объектная смета'!$D$27,2)</f>
        <v>80.87</v>
      </c>
      <c r="E35" s="74">
        <f>ROUND('[19]Объектная смета'!$E$27,2)</f>
        <v>1671.8</v>
      </c>
      <c r="F35" s="100">
        <f>ROUND('[19]Объектная смета'!$F$27,2)</f>
        <v>4592.7</v>
      </c>
      <c r="G35" s="95"/>
      <c r="H35" s="75">
        <f>SUM(D35:G35)</f>
        <v>6345.37</v>
      </c>
    </row>
    <row r="36" spans="1:8" x14ac:dyDescent="0.2">
      <c r="A36" s="94">
        <v>9</v>
      </c>
      <c r="B36" s="7" t="s">
        <v>206</v>
      </c>
      <c r="C36" s="7" t="s">
        <v>68</v>
      </c>
      <c r="D36" s="74">
        <f>ROUND('[20]Объектная смета'!$D$26,2)</f>
        <v>316.45</v>
      </c>
      <c r="E36" s="74">
        <f>ROUND('[20]Объектная смета'!$E$26,2)</f>
        <v>18780.47</v>
      </c>
      <c r="F36" s="73"/>
      <c r="G36" s="95"/>
      <c r="H36" s="75">
        <f>SUM(D36:G36)</f>
        <v>19096.919999999998</v>
      </c>
    </row>
    <row r="37" spans="1:8" x14ac:dyDescent="0.2">
      <c r="A37" s="94">
        <v>10</v>
      </c>
      <c r="B37" s="7" t="s">
        <v>207</v>
      </c>
      <c r="C37" s="7" t="s">
        <v>129</v>
      </c>
      <c r="D37" s="74">
        <f>ROUND('[2]Объектная смета'!$D$25,2)</f>
        <v>115.76</v>
      </c>
      <c r="E37" s="74">
        <f>ROUND('[2]Объектная смета'!$E$25,2)</f>
        <v>1107.5999999999999</v>
      </c>
      <c r="F37" s="73"/>
      <c r="G37" s="95"/>
      <c r="H37" s="75">
        <f>SUM(D37:G37)</f>
        <v>1223.3599999999999</v>
      </c>
    </row>
    <row r="38" spans="1:8" ht="27.95" customHeight="1" x14ac:dyDescent="0.2">
      <c r="A38" s="96">
        <v>11</v>
      </c>
      <c r="B38" s="519" t="s">
        <v>26</v>
      </c>
      <c r="C38" s="522"/>
      <c r="D38" s="99">
        <f>SUM(D35:D37)</f>
        <v>513.08000000000004</v>
      </c>
      <c r="E38" s="99">
        <f t="shared" ref="E38:F38" si="4">SUM(E35:E37)</f>
        <v>21559.87</v>
      </c>
      <c r="F38" s="99">
        <f t="shared" si="4"/>
        <v>4592.7</v>
      </c>
      <c r="G38" s="98">
        <v>0</v>
      </c>
      <c r="H38" s="99">
        <f>SUM(H35:H37)</f>
        <v>26665.65</v>
      </c>
    </row>
    <row r="39" spans="1:8" x14ac:dyDescent="0.2">
      <c r="A39" s="483" t="s">
        <v>27</v>
      </c>
      <c r="B39" s="484"/>
      <c r="C39" s="484"/>
      <c r="D39" s="485"/>
      <c r="E39" s="485"/>
      <c r="F39" s="485"/>
      <c r="G39" s="485"/>
      <c r="H39" s="485"/>
    </row>
    <row r="40" spans="1:8" x14ac:dyDescent="0.2">
      <c r="A40" s="94">
        <v>12</v>
      </c>
      <c r="B40" s="7" t="s">
        <v>208</v>
      </c>
      <c r="C40" s="7" t="s">
        <v>28</v>
      </c>
      <c r="D40" s="74">
        <f>ROUND('[3]Объектная смета'!$D$25,2)</f>
        <v>1716.97</v>
      </c>
      <c r="E40" s="74">
        <f>ROUND('[3]Объектная смета'!$E$25,2)</f>
        <v>1010.26</v>
      </c>
      <c r="F40" s="73"/>
      <c r="G40" s="95"/>
      <c r="H40" s="75">
        <f>SUM(D40:G40)</f>
        <v>2727.23</v>
      </c>
    </row>
    <row r="41" spans="1:8" ht="25.5" x14ac:dyDescent="0.2">
      <c r="A41" s="94">
        <v>13</v>
      </c>
      <c r="B41" s="7" t="s">
        <v>217</v>
      </c>
      <c r="C41" s="7" t="s">
        <v>70</v>
      </c>
      <c r="D41" s="74">
        <f>ROUND('[4]Объектная смета'!$D$25,2)</f>
        <v>57.75</v>
      </c>
      <c r="E41" s="74">
        <f>ROUND('[4]Объектная смета'!$E$25,2)</f>
        <v>98.88</v>
      </c>
      <c r="F41" s="74">
        <f>ROUND('[4]Объектная смета'!$F$25,2)</f>
        <v>2836.36</v>
      </c>
      <c r="G41" s="95"/>
      <c r="H41" s="75">
        <f t="shared" ref="H41" si="5">SUM(D41:G41)</f>
        <v>2992.99</v>
      </c>
    </row>
    <row r="42" spans="1:8" ht="27.95" customHeight="1" x14ac:dyDescent="0.2">
      <c r="A42" s="101">
        <v>14</v>
      </c>
      <c r="B42" s="519" t="s">
        <v>29</v>
      </c>
      <c r="C42" s="522"/>
      <c r="D42" s="99">
        <f>SUM(D40:D41)</f>
        <v>1774.72</v>
      </c>
      <c r="E42" s="99">
        <f>SUM(E40:E41)</f>
        <v>1109.1400000000001</v>
      </c>
      <c r="F42" s="99">
        <f>SUM(F40:F41)</f>
        <v>2836.36</v>
      </c>
      <c r="G42" s="98">
        <f>SUM(G40:G41)</f>
        <v>0</v>
      </c>
      <c r="H42" s="99">
        <f>SUM(H40:H41)</f>
        <v>5720.22</v>
      </c>
    </row>
    <row r="43" spans="1:8" x14ac:dyDescent="0.2">
      <c r="A43" s="483" t="s">
        <v>30</v>
      </c>
      <c r="B43" s="484"/>
      <c r="C43" s="484"/>
      <c r="D43" s="485"/>
      <c r="E43" s="485"/>
      <c r="F43" s="485"/>
      <c r="G43" s="485"/>
      <c r="H43" s="485"/>
    </row>
    <row r="44" spans="1:8" x14ac:dyDescent="0.2">
      <c r="A44" s="94">
        <v>15</v>
      </c>
      <c r="B44" s="7" t="s">
        <v>76</v>
      </c>
      <c r="C44" s="7" t="s">
        <v>71</v>
      </c>
      <c r="D44" s="74">
        <f>ROUND('[5]Объектная смета'!$D$29,2)</f>
        <v>2944.92</v>
      </c>
      <c r="E44" s="74">
        <f>ROUND('[5]Объектная смета'!$E$29,2)</f>
        <v>115.63</v>
      </c>
      <c r="F44" s="73">
        <f>ROUND('[5]Объектная смета'!$F$29,2)</f>
        <v>613.38</v>
      </c>
      <c r="G44" s="95"/>
      <c r="H44" s="75">
        <f t="shared" ref="H44" si="6">SUM(D44:G44)</f>
        <v>3673.93</v>
      </c>
    </row>
    <row r="45" spans="1:8" x14ac:dyDescent="0.2">
      <c r="A45" s="94">
        <v>16</v>
      </c>
      <c r="B45" s="7" t="s">
        <v>77</v>
      </c>
      <c r="C45" s="7" t="s">
        <v>72</v>
      </c>
      <c r="D45" s="74">
        <f>ROUND('[6]Объектная смета'!$D$37,2)</f>
        <v>5114.7299999999996</v>
      </c>
      <c r="E45" s="74">
        <f>ROUND('[6]Объектная смета'!$E$37,2)</f>
        <v>577.75</v>
      </c>
      <c r="F45" s="73">
        <f>ROUND('[6]Объектная смета'!$F$37,2)</f>
        <v>8830.9500000000007</v>
      </c>
      <c r="G45" s="95"/>
      <c r="H45" s="75">
        <f t="shared" ref="H45" si="7">SUM(D45:G45)</f>
        <v>14523.43</v>
      </c>
    </row>
    <row r="46" spans="1:8" x14ac:dyDescent="0.2">
      <c r="A46" s="94">
        <v>17</v>
      </c>
      <c r="B46" s="7" t="s">
        <v>78</v>
      </c>
      <c r="C46" s="7" t="s">
        <v>73</v>
      </c>
      <c r="D46" s="74">
        <f>ROUND('[7]Объектная смета'!$D$26,2)</f>
        <v>3346.01</v>
      </c>
      <c r="E46" s="74"/>
      <c r="F46" s="73"/>
      <c r="G46" s="95"/>
      <c r="H46" s="75">
        <f t="shared" ref="H46:H47" si="8">SUM(D46:G46)</f>
        <v>3346.01</v>
      </c>
    </row>
    <row r="47" spans="1:8" x14ac:dyDescent="0.2">
      <c r="A47" s="94">
        <v>18</v>
      </c>
      <c r="B47" s="7" t="s">
        <v>32</v>
      </c>
      <c r="C47" s="7" t="s">
        <v>31</v>
      </c>
      <c r="D47" s="74">
        <f>ROUND('[8]Объектная смета'!$D$27,2)</f>
        <v>8474.44</v>
      </c>
      <c r="E47" s="74">
        <f>ROUND('[8]Объектная смета'!$E$27,2)</f>
        <v>166.1</v>
      </c>
      <c r="F47" s="74">
        <f>ROUND('[8]Объектная смета'!$F$27,2)</f>
        <v>2624.98</v>
      </c>
      <c r="G47" s="95"/>
      <c r="H47" s="75">
        <f t="shared" si="8"/>
        <v>11265.52</v>
      </c>
    </row>
    <row r="48" spans="1:8" x14ac:dyDescent="0.2">
      <c r="A48" s="94">
        <v>19</v>
      </c>
      <c r="B48" s="7" t="s">
        <v>75</v>
      </c>
      <c r="C48" s="7" t="s">
        <v>74</v>
      </c>
      <c r="D48" s="74">
        <f>ROUND('[9]Объектная смета'!$D$25,2)</f>
        <v>2947.19</v>
      </c>
      <c r="E48" s="74">
        <f>ROUND('[9]Объектная смета'!$E$25,2)</f>
        <v>15.14</v>
      </c>
      <c r="F48" s="74">
        <f>ROUND('[9]Объектная смета'!$F$25,2)</f>
        <v>1784.81</v>
      </c>
      <c r="G48" s="95"/>
      <c r="H48" s="75">
        <f t="shared" ref="H48" si="9">SUM(D48:G48)</f>
        <v>4747.1400000000003</v>
      </c>
    </row>
    <row r="49" spans="1:9" ht="27.95" customHeight="1" x14ac:dyDescent="0.2">
      <c r="A49" s="96">
        <v>20</v>
      </c>
      <c r="B49" s="519" t="s">
        <v>33</v>
      </c>
      <c r="C49" s="522"/>
      <c r="D49" s="99">
        <f>SUM(D44:D48)</f>
        <v>22827.29</v>
      </c>
      <c r="E49" s="99">
        <f t="shared" ref="E49:G49" si="10">SUM(E44:E48)</f>
        <v>874.62</v>
      </c>
      <c r="F49" s="99">
        <f t="shared" si="10"/>
        <v>13854.12</v>
      </c>
      <c r="G49" s="98">
        <f t="shared" si="10"/>
        <v>0</v>
      </c>
      <c r="H49" s="99">
        <f>SUM(H44:H48)</f>
        <v>37556.03</v>
      </c>
    </row>
    <row r="50" spans="1:9" x14ac:dyDescent="0.2">
      <c r="A50" s="483" t="s">
        <v>34</v>
      </c>
      <c r="B50" s="484"/>
      <c r="C50" s="484"/>
      <c r="D50" s="485"/>
      <c r="E50" s="485"/>
      <c r="F50" s="485"/>
      <c r="G50" s="485"/>
      <c r="H50" s="485"/>
    </row>
    <row r="51" spans="1:9" x14ac:dyDescent="0.2">
      <c r="A51" s="94">
        <v>21</v>
      </c>
      <c r="B51" s="7" t="s">
        <v>218</v>
      </c>
      <c r="C51" s="7" t="s">
        <v>35</v>
      </c>
      <c r="D51" s="74">
        <f>ROUND('[10]Объектная смета'!$D$30,2)</f>
        <v>2427.7199999999998</v>
      </c>
      <c r="E51" s="74"/>
      <c r="F51" s="74"/>
      <c r="G51" s="95"/>
      <c r="H51" s="75">
        <f t="shared" ref="H51" si="11">SUM(D51:G51)</f>
        <v>2427.7199999999998</v>
      </c>
    </row>
    <row r="52" spans="1:9" ht="27.95" customHeight="1" x14ac:dyDescent="0.2">
      <c r="A52" s="101">
        <v>22</v>
      </c>
      <c r="B52" s="519" t="s">
        <v>36</v>
      </c>
      <c r="C52" s="522"/>
      <c r="D52" s="99">
        <f>SUM(D51)</f>
        <v>2427.7199999999998</v>
      </c>
      <c r="E52" s="98">
        <f t="shared" ref="E52:G52" si="12">SUM(E51)</f>
        <v>0</v>
      </c>
      <c r="F52" s="98">
        <f t="shared" si="12"/>
        <v>0</v>
      </c>
      <c r="G52" s="98">
        <f t="shared" si="12"/>
        <v>0</v>
      </c>
      <c r="H52" s="99">
        <f>SUM(H51)</f>
        <v>2427.7199999999998</v>
      </c>
    </row>
    <row r="53" spans="1:9" x14ac:dyDescent="0.2">
      <c r="A53" s="101">
        <v>23</v>
      </c>
      <c r="B53" s="519" t="s">
        <v>37</v>
      </c>
      <c r="C53" s="520"/>
      <c r="D53" s="99">
        <f>D28+D33+D38+D42+D49+D52</f>
        <v>68557.929999999993</v>
      </c>
      <c r="E53" s="99">
        <f t="shared" ref="E53:G53" si="13">E28+E33+E38+E42+E49+E52</f>
        <v>32013.759999999998</v>
      </c>
      <c r="F53" s="99">
        <f>F28+F33+F38+F42+F49+F52</f>
        <v>908721.7</v>
      </c>
      <c r="G53" s="99">
        <f t="shared" si="13"/>
        <v>242.28</v>
      </c>
      <c r="H53" s="99">
        <f>SUM(D53:G53)</f>
        <v>1009535.67</v>
      </c>
    </row>
    <row r="54" spans="1:9" x14ac:dyDescent="0.2">
      <c r="A54" s="483" t="s">
        <v>38</v>
      </c>
      <c r="B54" s="484"/>
      <c r="C54" s="484"/>
      <c r="D54" s="485"/>
      <c r="E54" s="485"/>
      <c r="F54" s="485"/>
      <c r="G54" s="485"/>
      <c r="H54" s="485"/>
    </row>
    <row r="55" spans="1:9" ht="25.5" x14ac:dyDescent="0.2">
      <c r="A55" s="94">
        <v>24</v>
      </c>
      <c r="B55" s="7" t="s">
        <v>39</v>
      </c>
      <c r="C55" s="7" t="s">
        <v>79</v>
      </c>
      <c r="D55" s="75">
        <f>ROUND(D53*2.3%,2)</f>
        <v>1576.83</v>
      </c>
      <c r="E55" s="75">
        <f>ROUND(E53*2.3%,2)</f>
        <v>736.32</v>
      </c>
      <c r="F55" s="95"/>
      <c r="G55" s="95"/>
      <c r="H55" s="75">
        <f>SUM(D55:G55)</f>
        <v>2313.15</v>
      </c>
    </row>
    <row r="56" spans="1:9" x14ac:dyDescent="0.2">
      <c r="A56" s="101">
        <v>25</v>
      </c>
      <c r="B56" s="519" t="s">
        <v>40</v>
      </c>
      <c r="C56" s="522"/>
      <c r="D56" s="99">
        <f>SUM(D55:D55)</f>
        <v>1576.83</v>
      </c>
      <c r="E56" s="99">
        <f>SUM(E55:E55)</f>
        <v>736.32</v>
      </c>
      <c r="F56" s="98">
        <f t="shared" ref="F56:G56" si="14">SUM(F55:F55)</f>
        <v>0</v>
      </c>
      <c r="G56" s="98">
        <f t="shared" si="14"/>
        <v>0</v>
      </c>
      <c r="H56" s="99">
        <f>SUM(H55:H55)</f>
        <v>2313.15</v>
      </c>
    </row>
    <row r="57" spans="1:9" x14ac:dyDescent="0.2">
      <c r="A57" s="94">
        <v>26</v>
      </c>
      <c r="B57" s="7"/>
      <c r="C57" s="102" t="s">
        <v>59</v>
      </c>
      <c r="D57" s="103">
        <f>D55*0.15</f>
        <v>236.52</v>
      </c>
      <c r="E57" s="104">
        <f>E55*0.15</f>
        <v>110.45</v>
      </c>
      <c r="F57" s="105"/>
      <c r="G57" s="105"/>
      <c r="H57" s="103">
        <f>SUM(D57:G57)</f>
        <v>346.97</v>
      </c>
    </row>
    <row r="58" spans="1:9" x14ac:dyDescent="0.2">
      <c r="A58" s="101"/>
      <c r="B58" s="519" t="s">
        <v>41</v>
      </c>
      <c r="C58" s="520"/>
      <c r="D58" s="99">
        <f>D53+D56</f>
        <v>70134.759999999995</v>
      </c>
      <c r="E58" s="99">
        <f>E53+E56</f>
        <v>32750.080000000002</v>
      </c>
      <c r="F58" s="99">
        <f>F53+F56</f>
        <v>908721.7</v>
      </c>
      <c r="G58" s="99">
        <f>G53+G56</f>
        <v>242.28</v>
      </c>
      <c r="H58" s="99">
        <f>H53+H56</f>
        <v>1011848.82</v>
      </c>
    </row>
    <row r="59" spans="1:9" x14ac:dyDescent="0.2">
      <c r="A59" s="483" t="s">
        <v>42</v>
      </c>
      <c r="B59" s="484"/>
      <c r="C59" s="484"/>
      <c r="D59" s="485"/>
      <c r="E59" s="485"/>
      <c r="F59" s="485"/>
      <c r="G59" s="485"/>
      <c r="H59" s="485"/>
    </row>
    <row r="60" spans="1:9" ht="25.5" x14ac:dyDescent="0.2">
      <c r="A60" s="94">
        <v>27</v>
      </c>
      <c r="B60" s="7" t="s">
        <v>43</v>
      </c>
      <c r="C60" s="7" t="s">
        <v>80</v>
      </c>
      <c r="D60" s="75">
        <f>ROUND(D58*0.5%,2)</f>
        <v>350.67</v>
      </c>
      <c r="E60" s="75">
        <f>ROUND(E58*0.5%,2)</f>
        <v>163.75</v>
      </c>
      <c r="F60" s="95"/>
      <c r="G60" s="95"/>
      <c r="H60" s="75">
        <f>SUM(D60:G60)</f>
        <v>514.41999999999996</v>
      </c>
    </row>
    <row r="61" spans="1:9" x14ac:dyDescent="0.2">
      <c r="A61" s="94">
        <v>28</v>
      </c>
      <c r="B61" s="7" t="s">
        <v>219</v>
      </c>
      <c r="C61" s="7" t="s">
        <v>44</v>
      </c>
      <c r="D61" s="95"/>
      <c r="E61" s="95"/>
      <c r="F61" s="95"/>
      <c r="G61" s="74">
        <f>ROUND([11]ГЕОДЕЗ!$L$30/1000,2)</f>
        <v>401.76</v>
      </c>
      <c r="H61" s="75">
        <f t="shared" ref="H61:H67" si="15">SUM(D61:G61)</f>
        <v>401.76</v>
      </c>
      <c r="I61" s="80">
        <v>1.266</v>
      </c>
    </row>
    <row r="62" spans="1:9" ht="25.5" x14ac:dyDescent="0.2">
      <c r="A62" s="94">
        <v>29</v>
      </c>
      <c r="B62" s="7" t="s">
        <v>45</v>
      </c>
      <c r="C62" s="7" t="s">
        <v>179</v>
      </c>
      <c r="D62" s="95"/>
      <c r="E62" s="95"/>
      <c r="F62" s="95"/>
      <c r="G62" s="74">
        <f>ROUND('Расчет 1 (команд.)'!E16/1000,2)</f>
        <v>4527.12</v>
      </c>
      <c r="H62" s="75">
        <f t="shared" si="15"/>
        <v>4527.12</v>
      </c>
    </row>
    <row r="63" spans="1:9" x14ac:dyDescent="0.2">
      <c r="A63" s="94">
        <v>30</v>
      </c>
      <c r="B63" s="7" t="s">
        <v>46</v>
      </c>
      <c r="C63" s="7" t="s">
        <v>180</v>
      </c>
      <c r="D63" s="95"/>
      <c r="E63" s="95"/>
      <c r="F63" s="95"/>
      <c r="G63" s="75">
        <f>ROUND('Расчет №2 (перевозка)'!F38/1000,2)</f>
        <v>241.06</v>
      </c>
      <c r="H63" s="75">
        <f t="shared" si="15"/>
        <v>241.06</v>
      </c>
    </row>
    <row r="64" spans="1:9" ht="63.75" x14ac:dyDescent="0.2">
      <c r="A64" s="94">
        <v>31</v>
      </c>
      <c r="B64" s="7" t="s">
        <v>47</v>
      </c>
      <c r="C64" s="7" t="s">
        <v>194</v>
      </c>
      <c r="D64" s="95"/>
      <c r="E64" s="95"/>
      <c r="F64" s="95"/>
      <c r="G64" s="73">
        <f>ROUND((9281.861+121917.81)/1000/10.51,2)</f>
        <v>12.48</v>
      </c>
      <c r="H64" s="75">
        <f t="shared" si="15"/>
        <v>12.48</v>
      </c>
      <c r="I64" s="80" t="s">
        <v>189</v>
      </c>
    </row>
    <row r="65" spans="1:11" ht="38.25" x14ac:dyDescent="0.2">
      <c r="A65" s="94">
        <v>32</v>
      </c>
      <c r="B65" s="7"/>
      <c r="C65" s="7" t="s">
        <v>193</v>
      </c>
      <c r="D65" s="95"/>
      <c r="E65" s="95"/>
      <c r="F65" s="95"/>
      <c r="G65" s="73">
        <f>ROUND(92821.28 /1000/10.51,2)</f>
        <v>8.83</v>
      </c>
      <c r="H65" s="75">
        <f t="shared" si="15"/>
        <v>8.83</v>
      </c>
      <c r="I65" s="80" t="s">
        <v>189</v>
      </c>
      <c r="J65" s="80">
        <v>8.83</v>
      </c>
    </row>
    <row r="66" spans="1:11" x14ac:dyDescent="0.2">
      <c r="A66" s="94">
        <v>33</v>
      </c>
      <c r="B66" s="7" t="s">
        <v>134</v>
      </c>
      <c r="C66" s="7" t="s">
        <v>48</v>
      </c>
      <c r="D66" s="95"/>
      <c r="E66" s="95"/>
      <c r="F66" s="95"/>
      <c r="G66" s="95">
        <f>ROUND('[12]Объектная смета'!$G$36,2)</f>
        <v>294.82</v>
      </c>
      <c r="H66" s="75">
        <f t="shared" si="15"/>
        <v>294.82</v>
      </c>
    </row>
    <row r="67" spans="1:11" x14ac:dyDescent="0.2">
      <c r="A67" s="94">
        <v>34</v>
      </c>
      <c r="B67" s="7" t="s">
        <v>137</v>
      </c>
      <c r="C67" s="7" t="s">
        <v>85</v>
      </c>
      <c r="D67" s="95"/>
      <c r="E67" s="95"/>
      <c r="F67" s="95"/>
      <c r="G67" s="75">
        <f>ROUND([13]авиа!$E$21/1000,2)</f>
        <v>784.97</v>
      </c>
      <c r="H67" s="75">
        <f t="shared" si="15"/>
        <v>784.97</v>
      </c>
    </row>
    <row r="68" spans="1:11" x14ac:dyDescent="0.2">
      <c r="A68" s="101">
        <v>35</v>
      </c>
      <c r="B68" s="519" t="s">
        <v>49</v>
      </c>
      <c r="C68" s="520"/>
      <c r="D68" s="99">
        <f>SUM(D60:D67)</f>
        <v>350.67</v>
      </c>
      <c r="E68" s="99">
        <f>SUM(E60:E67)</f>
        <v>163.75</v>
      </c>
      <c r="F68" s="98">
        <f>SUM(F60:F67)</f>
        <v>0</v>
      </c>
      <c r="G68" s="99">
        <f>SUM(G60:G67)</f>
        <v>6271.04</v>
      </c>
      <c r="H68" s="99">
        <f>SUM(D68:G68)</f>
        <v>6785.46</v>
      </c>
    </row>
    <row r="69" spans="1:11" x14ac:dyDescent="0.2">
      <c r="A69" s="101">
        <v>36</v>
      </c>
      <c r="B69" s="519" t="s">
        <v>50</v>
      </c>
      <c r="C69" s="520"/>
      <c r="D69" s="99">
        <f>D58+D68</f>
        <v>70485.429999999993</v>
      </c>
      <c r="E69" s="99">
        <f>E58+E68</f>
        <v>32913.83</v>
      </c>
      <c r="F69" s="99">
        <f>F58+F68</f>
        <v>908721.7</v>
      </c>
      <c r="G69" s="99">
        <f>G58+G68</f>
        <v>6513.32</v>
      </c>
      <c r="H69" s="99">
        <f>SUM(D69:G69)</f>
        <v>1018634.28</v>
      </c>
      <c r="I69" s="80">
        <v>1018629.57</v>
      </c>
    </row>
    <row r="70" spans="1:11" x14ac:dyDescent="0.2">
      <c r="A70" s="483" t="s">
        <v>51</v>
      </c>
      <c r="B70" s="484"/>
      <c r="C70" s="484"/>
      <c r="D70" s="485"/>
      <c r="E70" s="485"/>
      <c r="F70" s="485"/>
      <c r="G70" s="485"/>
      <c r="H70" s="485"/>
    </row>
    <row r="71" spans="1:11" ht="25.5" x14ac:dyDescent="0.2">
      <c r="A71" s="94">
        <v>37</v>
      </c>
      <c r="B71" s="7" t="s">
        <v>138</v>
      </c>
      <c r="C71" s="7" t="s">
        <v>195</v>
      </c>
      <c r="D71" s="95"/>
      <c r="E71" s="95"/>
      <c r="F71" s="95"/>
      <c r="G71" s="74">
        <f>ROUND(стройконтроль!D10,2)</f>
        <v>10984.06</v>
      </c>
      <c r="H71" s="75">
        <f>SUM(G71)</f>
        <v>10984.06</v>
      </c>
      <c r="I71" s="106"/>
    </row>
    <row r="72" spans="1:11" ht="27.95" customHeight="1" x14ac:dyDescent="0.2">
      <c r="A72" s="101">
        <v>38</v>
      </c>
      <c r="B72" s="519" t="s">
        <v>52</v>
      </c>
      <c r="C72" s="522"/>
      <c r="D72" s="107"/>
      <c r="E72" s="107"/>
      <c r="F72" s="107"/>
      <c r="G72" s="99">
        <f>SUM(G71)</f>
        <v>10984.06</v>
      </c>
      <c r="H72" s="99">
        <f>SUM(H71)</f>
        <v>10984.06</v>
      </c>
    </row>
    <row r="73" spans="1:11" ht="56.25" customHeight="1" x14ac:dyDescent="0.2">
      <c r="A73" s="483" t="s">
        <v>197</v>
      </c>
      <c r="B73" s="484"/>
      <c r="C73" s="484"/>
      <c r="D73" s="485"/>
      <c r="E73" s="485"/>
      <c r="F73" s="485"/>
      <c r="G73" s="485"/>
      <c r="H73" s="485"/>
    </row>
    <row r="74" spans="1:11" x14ac:dyDescent="0.2">
      <c r="A74" s="94">
        <v>39</v>
      </c>
      <c r="B74" s="7" t="s">
        <v>16</v>
      </c>
      <c r="C74" s="7" t="s">
        <v>130</v>
      </c>
      <c r="D74" s="95"/>
      <c r="E74" s="95"/>
      <c r="F74" s="95"/>
      <c r="G74" s="74">
        <f>ROUND('[14]Cводная смета ПИР'!$G$18/1000,2)</f>
        <v>2342.33</v>
      </c>
      <c r="H74" s="74">
        <f>SUM(D74:G74)</f>
        <v>2342.33</v>
      </c>
      <c r="I74" s="108"/>
    </row>
    <row r="75" spans="1:11" x14ac:dyDescent="0.2">
      <c r="A75" s="94">
        <v>40</v>
      </c>
      <c r="B75" s="7" t="s">
        <v>16</v>
      </c>
      <c r="C75" s="7" t="s">
        <v>131</v>
      </c>
      <c r="D75" s="95"/>
      <c r="E75" s="95"/>
      <c r="F75" s="95"/>
      <c r="G75" s="74">
        <f>ROUND('[14]Cводная смета ПИР'!$G$20/1000,2)</f>
        <v>6039.24</v>
      </c>
      <c r="H75" s="74">
        <f t="shared" ref="H75:H77" si="16">SUM(D75:G75)</f>
        <v>6039.24</v>
      </c>
    </row>
    <row r="76" spans="1:11" x14ac:dyDescent="0.2">
      <c r="A76" s="94">
        <v>41</v>
      </c>
      <c r="B76" s="7" t="s">
        <v>16</v>
      </c>
      <c r="C76" s="7" t="s">
        <v>132</v>
      </c>
      <c r="D76" s="95"/>
      <c r="E76" s="95"/>
      <c r="F76" s="95"/>
      <c r="G76" s="74">
        <f>ROUND('[14]Cводная смета ПИР'!$G$21/1000,2)</f>
        <v>8700.76</v>
      </c>
      <c r="H76" s="74">
        <f t="shared" si="16"/>
        <v>8700.76</v>
      </c>
      <c r="I76" s="108">
        <f>G74*1.266*1000</f>
        <v>2965389.78</v>
      </c>
    </row>
    <row r="77" spans="1:11" ht="40.5" customHeight="1" x14ac:dyDescent="0.2">
      <c r="A77" s="94">
        <v>42</v>
      </c>
      <c r="B77" s="7" t="s">
        <v>190</v>
      </c>
      <c r="C77" s="7" t="s">
        <v>200</v>
      </c>
      <c r="D77" s="95"/>
      <c r="E77" s="95"/>
      <c r="F77" s="95"/>
      <c r="G77" s="74">
        <f>ROUND((2342.33+6039.24)*0.0615,2)</f>
        <v>515.47</v>
      </c>
      <c r="H77" s="74">
        <f t="shared" si="16"/>
        <v>515.47</v>
      </c>
      <c r="I77" s="108">
        <f>(G75*1.19)*1000</f>
        <v>7186695.5999999996</v>
      </c>
      <c r="K77" s="80">
        <v>6.1499999999999999E-2</v>
      </c>
    </row>
    <row r="78" spans="1:11" ht="119.25" customHeight="1" x14ac:dyDescent="0.2">
      <c r="A78" s="101">
        <v>43</v>
      </c>
      <c r="B78" s="519" t="s">
        <v>196</v>
      </c>
      <c r="C78" s="520"/>
      <c r="D78" s="107"/>
      <c r="E78" s="107"/>
      <c r="F78" s="107"/>
      <c r="G78" s="99">
        <f>SUM(G74:G77)</f>
        <v>17597.8</v>
      </c>
      <c r="H78" s="99">
        <f>SUM(H74:H77)</f>
        <v>17597.8</v>
      </c>
    </row>
    <row r="79" spans="1:11" x14ac:dyDescent="0.2">
      <c r="A79" s="101">
        <v>44</v>
      </c>
      <c r="B79" s="519" t="s">
        <v>53</v>
      </c>
      <c r="C79" s="520"/>
      <c r="D79" s="99">
        <f>D69+D72+D78</f>
        <v>70485.429999999993</v>
      </c>
      <c r="E79" s="99">
        <f>E69+E72+E78</f>
        <v>32913.83</v>
      </c>
      <c r="F79" s="99">
        <f>F69+F72+F78</f>
        <v>908721.7</v>
      </c>
      <c r="G79" s="99">
        <f>G69+G72+G78</f>
        <v>35095.18</v>
      </c>
      <c r="H79" s="99">
        <f>SUM(D79:G79)</f>
        <v>1047216.14</v>
      </c>
    </row>
    <row r="80" spans="1:11" x14ac:dyDescent="0.2">
      <c r="A80" s="483" t="s">
        <v>54</v>
      </c>
      <c r="B80" s="484"/>
      <c r="C80" s="484"/>
      <c r="D80" s="485"/>
      <c r="E80" s="485"/>
      <c r="F80" s="485"/>
      <c r="G80" s="485"/>
      <c r="H80" s="485"/>
    </row>
    <row r="81" spans="1:11" ht="25.5" x14ac:dyDescent="0.2">
      <c r="A81" s="94">
        <v>45</v>
      </c>
      <c r="B81" s="7" t="s">
        <v>55</v>
      </c>
      <c r="C81" s="7" t="s">
        <v>191</v>
      </c>
      <c r="D81" s="75">
        <f>ROUND(D79*2%,2)</f>
        <v>1409.71</v>
      </c>
      <c r="E81" s="75">
        <f t="shared" ref="E81:G81" si="17">ROUND(E79*2%,2)</f>
        <v>658.28</v>
      </c>
      <c r="F81" s="75">
        <f t="shared" si="17"/>
        <v>18174.43</v>
      </c>
      <c r="G81" s="75">
        <f t="shared" si="17"/>
        <v>701.9</v>
      </c>
      <c r="H81" s="75">
        <f>SUM(D81:G81)</f>
        <v>20944.32</v>
      </c>
    </row>
    <row r="82" spans="1:11" x14ac:dyDescent="0.2">
      <c r="A82" s="101">
        <v>46</v>
      </c>
      <c r="B82" s="519" t="s">
        <v>56</v>
      </c>
      <c r="C82" s="520"/>
      <c r="D82" s="99">
        <f>D81</f>
        <v>1409.71</v>
      </c>
      <c r="E82" s="99">
        <f t="shared" ref="E82:G82" si="18">E81</f>
        <v>658.28</v>
      </c>
      <c r="F82" s="99">
        <f t="shared" si="18"/>
        <v>18174.43</v>
      </c>
      <c r="G82" s="99">
        <f t="shared" si="18"/>
        <v>701.9</v>
      </c>
      <c r="H82" s="99">
        <f>SUM(D82:G82)</f>
        <v>20944.32</v>
      </c>
    </row>
    <row r="83" spans="1:11" x14ac:dyDescent="0.2">
      <c r="A83" s="101">
        <v>47</v>
      </c>
      <c r="B83" s="519" t="s">
        <v>57</v>
      </c>
      <c r="C83" s="520"/>
      <c r="D83" s="99">
        <f>D79+D82</f>
        <v>71895.14</v>
      </c>
      <c r="E83" s="99">
        <f t="shared" ref="E83:G83" si="19">E79+E82</f>
        <v>33572.11</v>
      </c>
      <c r="F83" s="99">
        <f t="shared" si="19"/>
        <v>926896.13</v>
      </c>
      <c r="G83" s="99">
        <f t="shared" si="19"/>
        <v>35797.08</v>
      </c>
      <c r="H83" s="99">
        <f>SUM(D83:G83)</f>
        <v>1068160.46</v>
      </c>
    </row>
    <row r="84" spans="1:11" ht="45.75" customHeight="1" x14ac:dyDescent="0.2">
      <c r="A84" s="483" t="s">
        <v>216</v>
      </c>
      <c r="B84" s="521"/>
      <c r="C84" s="521"/>
      <c r="D84" s="521"/>
      <c r="E84" s="521"/>
      <c r="F84" s="521"/>
      <c r="G84" s="521"/>
      <c r="H84" s="521"/>
      <c r="I84" s="80" t="s">
        <v>214</v>
      </c>
    </row>
    <row r="85" spans="1:11" ht="15" customHeight="1" x14ac:dyDescent="0.2">
      <c r="A85" s="94">
        <v>48</v>
      </c>
      <c r="B85" s="109"/>
      <c r="C85" s="7" t="s">
        <v>81</v>
      </c>
      <c r="D85" s="75">
        <f>ROUND(D83*6.86,2)</f>
        <v>493200.66</v>
      </c>
      <c r="E85" s="75">
        <f>ROUND(E83*6.86,2)</f>
        <v>230304.67</v>
      </c>
      <c r="F85" s="95"/>
      <c r="G85" s="95"/>
      <c r="H85" s="75">
        <f>SUM(D85:G85)</f>
        <v>723505.33</v>
      </c>
      <c r="I85" s="106" t="s">
        <v>215</v>
      </c>
      <c r="K85" s="106"/>
    </row>
    <row r="86" spans="1:11" ht="15" customHeight="1" x14ac:dyDescent="0.2">
      <c r="A86" s="94">
        <v>49</v>
      </c>
      <c r="B86" s="109"/>
      <c r="C86" s="7" t="s">
        <v>128</v>
      </c>
      <c r="D86" s="95"/>
      <c r="E86" s="95"/>
      <c r="F86" s="75">
        <f>ROUND(F83*3.98,2)</f>
        <v>3689046.6</v>
      </c>
      <c r="G86" s="95"/>
      <c r="H86" s="75">
        <f t="shared" ref="H86:H87" si="20">SUM(D86:G86)</f>
        <v>3689046.6</v>
      </c>
      <c r="I86" s="106"/>
    </row>
    <row r="87" spans="1:11" ht="15" customHeight="1" x14ac:dyDescent="0.2">
      <c r="A87" s="94">
        <v>50</v>
      </c>
      <c r="B87" s="109"/>
      <c r="C87" s="7" t="s">
        <v>58</v>
      </c>
      <c r="D87" s="95"/>
      <c r="E87" s="95"/>
      <c r="F87" s="95"/>
      <c r="G87" s="75">
        <f>ROUND(G66*13.48*1.02,2)</f>
        <v>4053.66</v>
      </c>
      <c r="H87" s="75">
        <f t="shared" si="20"/>
        <v>4053.66</v>
      </c>
      <c r="I87" s="75">
        <f>ROUND(G26*1.266*4.23*1.02+G61*1.266*4.23*1.02+(G62+G63+G64+G65+G67)*10.51*1.02+G66*13.48*1.02+G71*10.51*1.02+G74*1.266*4.23*1.02+(G75+G76)*1.19*4.15*1.02+(G74*1.266+G75*1.19)*0.0615*5.29*1.02,2)</f>
        <v>275494.95</v>
      </c>
    </row>
    <row r="88" spans="1:11" ht="38.25" x14ac:dyDescent="0.2">
      <c r="A88" s="94">
        <v>51</v>
      </c>
      <c r="B88" s="109"/>
      <c r="C88" s="7" t="s">
        <v>135</v>
      </c>
      <c r="D88" s="95"/>
      <c r="E88" s="95"/>
      <c r="F88" s="95"/>
      <c r="G88" s="74">
        <f>ROUND((G26+G61)*4.23*1.266*1.02,2)</f>
        <v>3517.93</v>
      </c>
      <c r="H88" s="74">
        <f>SUM(D88:G88)</f>
        <v>3517.93</v>
      </c>
    </row>
    <row r="89" spans="1:11" x14ac:dyDescent="0.2">
      <c r="A89" s="94">
        <v>52</v>
      </c>
      <c r="B89" s="109"/>
      <c r="C89" s="7" t="s">
        <v>198</v>
      </c>
      <c r="D89" s="95"/>
      <c r="E89" s="95"/>
      <c r="F89" s="95"/>
      <c r="G89" s="75">
        <f>ROUND((G62+G63+G64+G65+G67+G71)*10.51*1.02,2)</f>
        <v>177510.65</v>
      </c>
      <c r="H89" s="74">
        <f t="shared" ref="H89:H93" si="21">SUM(D89:G89)</f>
        <v>177510.65</v>
      </c>
    </row>
    <row r="90" spans="1:11" ht="15" customHeight="1" x14ac:dyDescent="0.2">
      <c r="A90" s="94">
        <v>53</v>
      </c>
      <c r="B90" s="109"/>
      <c r="C90" s="7" t="s">
        <v>192</v>
      </c>
      <c r="D90" s="95"/>
      <c r="E90" s="95"/>
      <c r="F90" s="95"/>
      <c r="G90" s="75">
        <f>ROUND(G75*4.15*1.19*1.02,2)</f>
        <v>30421.279999999999</v>
      </c>
      <c r="H90" s="74">
        <f t="shared" si="21"/>
        <v>30421.279999999999</v>
      </c>
    </row>
    <row r="91" spans="1:11" ht="15" customHeight="1" x14ac:dyDescent="0.2">
      <c r="A91" s="94">
        <v>54</v>
      </c>
      <c r="B91" s="109"/>
      <c r="C91" s="7" t="s">
        <v>82</v>
      </c>
      <c r="D91" s="95"/>
      <c r="E91" s="95"/>
      <c r="F91" s="95"/>
      <c r="G91" s="75">
        <f>ROUND(G74*4.23*1.266*1.02,2)</f>
        <v>12794.47</v>
      </c>
      <c r="H91" s="74">
        <f t="shared" si="21"/>
        <v>12794.47</v>
      </c>
    </row>
    <row r="92" spans="1:11" ht="15" customHeight="1" x14ac:dyDescent="0.2">
      <c r="A92" s="94">
        <v>55</v>
      </c>
      <c r="B92" s="109"/>
      <c r="C92" s="7" t="s">
        <v>136</v>
      </c>
      <c r="D92" s="95"/>
      <c r="E92" s="95"/>
      <c r="F92" s="95"/>
      <c r="G92" s="75">
        <f>ROUND((G74*1.266+G75*1.19)*0.0615*5.29*1.02,2)</f>
        <v>3368.89</v>
      </c>
      <c r="H92" s="74">
        <f t="shared" si="21"/>
        <v>3368.89</v>
      </c>
    </row>
    <row r="93" spans="1:11" ht="25.5" x14ac:dyDescent="0.2">
      <c r="A93" s="94">
        <v>56</v>
      </c>
      <c r="B93" s="109"/>
      <c r="C93" s="7" t="s">
        <v>199</v>
      </c>
      <c r="D93" s="95"/>
      <c r="E93" s="95"/>
      <c r="F93" s="95"/>
      <c r="G93" s="75">
        <f>ROUND(G76*4.15*1.19*1.02,2)</f>
        <v>43828.08</v>
      </c>
      <c r="H93" s="74">
        <f t="shared" si="21"/>
        <v>43828.08</v>
      </c>
    </row>
    <row r="94" spans="1:11" ht="25.5" x14ac:dyDescent="0.2">
      <c r="A94" s="94">
        <v>57</v>
      </c>
      <c r="B94" s="109"/>
      <c r="C94" s="110" t="s">
        <v>83</v>
      </c>
      <c r="D94" s="99">
        <f>SUM(D85:D93)</f>
        <v>493200.66</v>
      </c>
      <c r="E94" s="99">
        <f t="shared" ref="E94:H94" si="22">SUM(E85:E93)</f>
        <v>230304.67</v>
      </c>
      <c r="F94" s="99">
        <f t="shared" si="22"/>
        <v>3689046.6</v>
      </c>
      <c r="G94" s="99">
        <f>SUM(G85:G93)</f>
        <v>275494.96000000002</v>
      </c>
      <c r="H94" s="99">
        <f t="shared" si="22"/>
        <v>4688046.8899999997</v>
      </c>
    </row>
    <row r="95" spans="1:11" x14ac:dyDescent="0.2">
      <c r="A95" s="94">
        <v>58</v>
      </c>
      <c r="B95" s="109"/>
      <c r="C95" s="7" t="s">
        <v>212</v>
      </c>
      <c r="D95" s="75">
        <f>ROUND(D94*0.2,2)</f>
        <v>98640.13</v>
      </c>
      <c r="E95" s="75">
        <f>ROUND(E94*0.2,2)</f>
        <v>46060.93</v>
      </c>
      <c r="F95" s="75">
        <f t="shared" ref="F95:G95" si="23">ROUND(F94*0.2,2)</f>
        <v>737809.32</v>
      </c>
      <c r="G95" s="75">
        <f t="shared" si="23"/>
        <v>55098.99</v>
      </c>
      <c r="H95" s="74">
        <f>SUM(D95:G95)</f>
        <v>937609.37</v>
      </c>
    </row>
    <row r="96" spans="1:11" ht="25.5" x14ac:dyDescent="0.2">
      <c r="A96" s="94">
        <v>59</v>
      </c>
      <c r="B96" s="109"/>
      <c r="C96" s="110" t="s">
        <v>84</v>
      </c>
      <c r="D96" s="99">
        <f>SUM(D94:D95)</f>
        <v>591840.79</v>
      </c>
      <c r="E96" s="99">
        <f t="shared" ref="E96:G96" si="24">SUM(E94:E95)</f>
        <v>276365.59999999998</v>
      </c>
      <c r="F96" s="99">
        <f t="shared" si="24"/>
        <v>4426855.92</v>
      </c>
      <c r="G96" s="99">
        <f t="shared" si="24"/>
        <v>330593.95</v>
      </c>
      <c r="H96" s="99">
        <f>SUM(D96:G96)</f>
        <v>5625656.2599999998</v>
      </c>
    </row>
    <row r="97" spans="1:16384" ht="25.5" x14ac:dyDescent="0.2">
      <c r="A97" s="94">
        <v>60</v>
      </c>
      <c r="B97" s="109"/>
      <c r="C97" s="102" t="s">
        <v>209</v>
      </c>
      <c r="D97" s="111">
        <f>ROUND(D57,2)</f>
        <v>236.52</v>
      </c>
      <c r="E97" s="111">
        <f>ROUND(E57,2)</f>
        <v>110.45</v>
      </c>
      <c r="F97" s="112"/>
      <c r="G97" s="112"/>
      <c r="H97" s="112">
        <f>SUM(D97:G97)</f>
        <v>346.97</v>
      </c>
    </row>
    <row r="98" spans="1:16384" ht="15" customHeight="1" x14ac:dyDescent="0.2">
      <c r="A98" s="94">
        <v>61</v>
      </c>
      <c r="B98" s="109"/>
      <c r="C98" s="102" t="s">
        <v>210</v>
      </c>
      <c r="D98" s="111">
        <f>ROUND(D57*6.86*1.2,2)</f>
        <v>1947.03</v>
      </c>
      <c r="E98" s="111">
        <f>ROUND(E57*6.86*1.2,2)</f>
        <v>909.22</v>
      </c>
      <c r="F98" s="105"/>
      <c r="G98" s="105"/>
      <c r="H98" s="112">
        <f>SUM(D98:G98)</f>
        <v>2856.25</v>
      </c>
    </row>
    <row r="99" spans="1:16384" s="115" customFormat="1" ht="25.5" x14ac:dyDescent="0.2">
      <c r="A99" s="94">
        <v>62</v>
      </c>
      <c r="B99" s="113"/>
      <c r="C99" s="102" t="s">
        <v>211</v>
      </c>
      <c r="D99" s="105"/>
      <c r="E99" s="105"/>
      <c r="F99" s="105"/>
      <c r="G99" s="114">
        <f>G74+G75+G76</f>
        <v>17082.330000000002</v>
      </c>
      <c r="H99" s="112">
        <f t="shared" ref="H99:H100" si="25">SUM(D99:G99)</f>
        <v>17082.330000000002</v>
      </c>
    </row>
    <row r="100" spans="1:16384" s="115" customFormat="1" ht="25.5" x14ac:dyDescent="0.2">
      <c r="A100" s="94">
        <v>63</v>
      </c>
      <c r="B100" s="113"/>
      <c r="C100" s="102" t="s">
        <v>213</v>
      </c>
      <c r="D100" s="105"/>
      <c r="E100" s="105"/>
      <c r="F100" s="105"/>
      <c r="G100" s="114">
        <f>ROUND((G90+G91+G93)/1.02*1.2,2)</f>
        <v>102404.51</v>
      </c>
      <c r="H100" s="112">
        <f t="shared" si="25"/>
        <v>102404.51</v>
      </c>
      <c r="I100" s="116"/>
      <c r="J100" s="87"/>
      <c r="K100" s="87"/>
      <c r="L100" s="117"/>
      <c r="M100" s="117"/>
      <c r="N100" s="117"/>
      <c r="O100" s="117"/>
      <c r="P100" s="117"/>
      <c r="Q100" s="116"/>
      <c r="R100" s="87"/>
      <c r="S100" s="87"/>
      <c r="T100" s="117"/>
      <c r="U100" s="117"/>
      <c r="V100" s="117"/>
      <c r="W100" s="117"/>
      <c r="X100" s="117"/>
      <c r="Y100" s="116"/>
      <c r="Z100" s="87"/>
      <c r="AA100" s="87"/>
      <c r="AB100" s="117"/>
      <c r="AC100" s="117"/>
      <c r="AD100" s="117"/>
      <c r="AE100" s="117"/>
      <c r="AF100" s="117"/>
      <c r="AG100" s="116"/>
      <c r="AH100" s="87"/>
      <c r="AI100" s="87"/>
      <c r="AJ100" s="117"/>
      <c r="AK100" s="117"/>
      <c r="AL100" s="117"/>
      <c r="AM100" s="117"/>
      <c r="AN100" s="117"/>
      <c r="AO100" s="116"/>
      <c r="AP100" s="87"/>
      <c r="AQ100" s="87"/>
      <c r="AR100" s="117"/>
      <c r="AS100" s="117"/>
      <c r="AT100" s="117"/>
      <c r="AU100" s="117"/>
      <c r="AV100" s="117"/>
      <c r="AW100" s="116"/>
      <c r="AX100" s="87"/>
      <c r="AY100" s="87"/>
      <c r="AZ100" s="117"/>
      <c r="BA100" s="117"/>
      <c r="BB100" s="117"/>
      <c r="BC100" s="117"/>
      <c r="BD100" s="117"/>
      <c r="BE100" s="116"/>
      <c r="BF100" s="87"/>
      <c r="BG100" s="87"/>
      <c r="BH100" s="117"/>
      <c r="BI100" s="117"/>
      <c r="BJ100" s="117"/>
      <c r="BK100" s="117"/>
      <c r="BL100" s="117"/>
      <c r="BM100" s="116"/>
      <c r="BN100" s="87"/>
      <c r="BO100" s="87"/>
      <c r="BP100" s="117"/>
      <c r="BQ100" s="117"/>
      <c r="BR100" s="117"/>
      <c r="BS100" s="117"/>
      <c r="BT100" s="117"/>
      <c r="BU100" s="116"/>
      <c r="BV100" s="87"/>
      <c r="BW100" s="87"/>
      <c r="BX100" s="117"/>
      <c r="BY100" s="117"/>
      <c r="BZ100" s="117"/>
      <c r="CA100" s="117"/>
      <c r="CB100" s="117"/>
      <c r="CC100" s="116"/>
      <c r="CD100" s="87"/>
      <c r="CE100" s="87"/>
      <c r="CF100" s="117"/>
      <c r="CG100" s="117"/>
      <c r="CH100" s="117"/>
      <c r="CI100" s="117"/>
      <c r="CJ100" s="117"/>
      <c r="CK100" s="116"/>
      <c r="CL100" s="87"/>
      <c r="CM100" s="87"/>
      <c r="CN100" s="117"/>
      <c r="CO100" s="117"/>
      <c r="CP100" s="117"/>
      <c r="CQ100" s="117"/>
      <c r="CR100" s="117"/>
      <c r="CS100" s="116"/>
      <c r="CT100" s="87"/>
      <c r="CU100" s="87"/>
      <c r="CV100" s="117"/>
      <c r="CW100" s="117"/>
      <c r="CX100" s="117"/>
      <c r="CY100" s="117"/>
      <c r="CZ100" s="117"/>
      <c r="DA100" s="116"/>
      <c r="DB100" s="87"/>
      <c r="DC100" s="87"/>
      <c r="DD100" s="117"/>
      <c r="DE100" s="117"/>
      <c r="DF100" s="117"/>
      <c r="DG100" s="117"/>
      <c r="DH100" s="117"/>
      <c r="DI100" s="116"/>
      <c r="DJ100" s="87"/>
      <c r="DK100" s="87"/>
      <c r="DL100" s="117"/>
      <c r="DM100" s="117"/>
      <c r="DN100" s="117"/>
      <c r="DO100" s="117"/>
      <c r="DP100" s="117"/>
      <c r="DQ100" s="116"/>
      <c r="DR100" s="87"/>
      <c r="DS100" s="87"/>
      <c r="DT100" s="117"/>
      <c r="DU100" s="117"/>
      <c r="DV100" s="117"/>
      <c r="DW100" s="117"/>
      <c r="DX100" s="117"/>
      <c r="DY100" s="116"/>
      <c r="DZ100" s="87"/>
      <c r="EA100" s="87"/>
      <c r="EB100" s="117"/>
      <c r="EC100" s="117"/>
      <c r="ED100" s="117"/>
      <c r="EE100" s="117"/>
      <c r="EF100" s="117"/>
      <c r="EG100" s="116"/>
      <c r="EH100" s="87"/>
      <c r="EI100" s="87"/>
      <c r="EJ100" s="117"/>
      <c r="EK100" s="117"/>
      <c r="EL100" s="117"/>
      <c r="EM100" s="117"/>
      <c r="EN100" s="117"/>
      <c r="EO100" s="116"/>
      <c r="EP100" s="87"/>
      <c r="EQ100" s="87"/>
      <c r="ER100" s="117"/>
      <c r="ES100" s="117"/>
      <c r="ET100" s="117"/>
      <c r="EU100" s="117"/>
      <c r="EV100" s="117"/>
      <c r="EW100" s="116"/>
      <c r="EX100" s="87"/>
      <c r="EY100" s="87"/>
      <c r="EZ100" s="117"/>
      <c r="FA100" s="117"/>
      <c r="FB100" s="117"/>
      <c r="FC100" s="117"/>
      <c r="FD100" s="117"/>
      <c r="FE100" s="116"/>
      <c r="FF100" s="87"/>
      <c r="FG100" s="87"/>
      <c r="FH100" s="117"/>
      <c r="FI100" s="117"/>
      <c r="FJ100" s="117"/>
      <c r="FK100" s="117"/>
      <c r="FL100" s="117"/>
      <c r="FM100" s="116"/>
      <c r="FN100" s="87"/>
      <c r="FO100" s="87"/>
      <c r="FP100" s="117"/>
      <c r="FQ100" s="117"/>
      <c r="FR100" s="117"/>
      <c r="FS100" s="117"/>
      <c r="FT100" s="117"/>
      <c r="FU100" s="116"/>
      <c r="FV100" s="87"/>
      <c r="FW100" s="87"/>
      <c r="FX100" s="117"/>
      <c r="FY100" s="117"/>
      <c r="FZ100" s="117"/>
      <c r="GA100" s="117"/>
      <c r="GB100" s="117"/>
      <c r="GC100" s="116"/>
      <c r="GD100" s="87"/>
      <c r="GE100" s="87"/>
      <c r="GF100" s="117"/>
      <c r="GG100" s="117"/>
      <c r="GH100" s="117"/>
      <c r="GI100" s="117"/>
      <c r="GJ100" s="117"/>
      <c r="GK100" s="116"/>
      <c r="GL100" s="87"/>
      <c r="GM100" s="87"/>
      <c r="GN100" s="117"/>
      <c r="GO100" s="117"/>
      <c r="GP100" s="117"/>
      <c r="GQ100" s="117"/>
      <c r="GR100" s="117"/>
      <c r="GS100" s="116"/>
      <c r="GT100" s="87"/>
      <c r="GU100" s="87"/>
      <c r="GV100" s="117"/>
      <c r="GW100" s="117"/>
      <c r="GX100" s="117"/>
      <c r="GY100" s="117"/>
      <c r="GZ100" s="117"/>
      <c r="HA100" s="116"/>
      <c r="HB100" s="87"/>
      <c r="HC100" s="87"/>
      <c r="HD100" s="117"/>
      <c r="HE100" s="117"/>
      <c r="HF100" s="117"/>
      <c r="HG100" s="117"/>
      <c r="HH100" s="117"/>
      <c r="HI100" s="116"/>
      <c r="HJ100" s="87"/>
      <c r="HK100" s="87"/>
      <c r="HL100" s="117"/>
      <c r="HM100" s="117"/>
      <c r="HN100" s="117"/>
      <c r="HO100" s="117"/>
      <c r="HP100" s="117"/>
      <c r="HQ100" s="116"/>
      <c r="HR100" s="87"/>
      <c r="HS100" s="87"/>
      <c r="HT100" s="117"/>
      <c r="HU100" s="117"/>
      <c r="HV100" s="117"/>
      <c r="HW100" s="117"/>
      <c r="HX100" s="117"/>
      <c r="HY100" s="116"/>
      <c r="HZ100" s="87"/>
      <c r="IA100" s="87"/>
      <c r="IB100" s="117"/>
      <c r="IC100" s="117"/>
      <c r="ID100" s="117"/>
      <c r="IE100" s="117"/>
      <c r="IF100" s="117"/>
      <c r="IG100" s="116"/>
      <c r="IH100" s="87"/>
      <c r="II100" s="87"/>
      <c r="IJ100" s="117"/>
      <c r="IK100" s="117"/>
      <c r="IL100" s="117"/>
      <c r="IM100" s="117"/>
      <c r="IN100" s="117"/>
      <c r="IO100" s="116"/>
      <c r="IP100" s="87"/>
      <c r="IQ100" s="87"/>
      <c r="IR100" s="117"/>
      <c r="IS100" s="117"/>
      <c r="IT100" s="117"/>
      <c r="IU100" s="117"/>
      <c r="IV100" s="117"/>
      <c r="IW100" s="116"/>
      <c r="IX100" s="87"/>
      <c r="IY100" s="87"/>
      <c r="IZ100" s="117"/>
      <c r="JA100" s="117"/>
      <c r="JB100" s="117"/>
      <c r="JC100" s="117"/>
      <c r="JD100" s="117"/>
      <c r="JE100" s="116"/>
      <c r="JF100" s="87"/>
      <c r="JG100" s="87"/>
      <c r="JH100" s="117"/>
      <c r="JI100" s="117"/>
      <c r="JJ100" s="117"/>
      <c r="JK100" s="117"/>
      <c r="JL100" s="117"/>
      <c r="JM100" s="116"/>
      <c r="JN100" s="87"/>
      <c r="JO100" s="87"/>
      <c r="JP100" s="117"/>
      <c r="JQ100" s="117"/>
      <c r="JR100" s="117"/>
      <c r="JS100" s="117"/>
      <c r="JT100" s="117"/>
      <c r="JU100" s="116"/>
      <c r="JV100" s="87"/>
      <c r="JW100" s="87"/>
      <c r="JX100" s="117"/>
      <c r="JY100" s="117"/>
      <c r="JZ100" s="117"/>
      <c r="KA100" s="117"/>
      <c r="KB100" s="117"/>
      <c r="KC100" s="116"/>
      <c r="KD100" s="87"/>
      <c r="KE100" s="87"/>
      <c r="KF100" s="117"/>
      <c r="KG100" s="117"/>
      <c r="KH100" s="117"/>
      <c r="KI100" s="117"/>
      <c r="KJ100" s="117"/>
      <c r="KK100" s="116"/>
      <c r="KL100" s="87"/>
      <c r="KM100" s="87"/>
      <c r="KN100" s="117"/>
      <c r="KO100" s="117"/>
      <c r="KP100" s="117"/>
      <c r="KQ100" s="117"/>
      <c r="KR100" s="117"/>
      <c r="KS100" s="116"/>
      <c r="KT100" s="87"/>
      <c r="KU100" s="87"/>
      <c r="KV100" s="117"/>
      <c r="KW100" s="117"/>
      <c r="KX100" s="117"/>
      <c r="KY100" s="117"/>
      <c r="KZ100" s="117"/>
      <c r="LA100" s="116"/>
      <c r="LB100" s="87"/>
      <c r="LC100" s="87"/>
      <c r="LD100" s="117"/>
      <c r="LE100" s="117"/>
      <c r="LF100" s="117"/>
      <c r="LG100" s="117"/>
      <c r="LH100" s="117"/>
      <c r="LI100" s="116"/>
      <c r="LJ100" s="87"/>
      <c r="LK100" s="87"/>
      <c r="LL100" s="117"/>
      <c r="LM100" s="117"/>
      <c r="LN100" s="117"/>
      <c r="LO100" s="117"/>
      <c r="LP100" s="117"/>
      <c r="LQ100" s="116"/>
      <c r="LR100" s="87"/>
      <c r="LS100" s="87"/>
      <c r="LT100" s="117"/>
      <c r="LU100" s="117"/>
      <c r="LV100" s="117"/>
      <c r="LW100" s="117"/>
      <c r="LX100" s="117"/>
      <c r="LY100" s="116"/>
      <c r="LZ100" s="87"/>
      <c r="MA100" s="87"/>
      <c r="MB100" s="117"/>
      <c r="MC100" s="117"/>
      <c r="MD100" s="117"/>
      <c r="ME100" s="117"/>
      <c r="MF100" s="117"/>
      <c r="MG100" s="116"/>
      <c r="MH100" s="87"/>
      <c r="MI100" s="87"/>
      <c r="MJ100" s="117"/>
      <c r="MK100" s="117"/>
      <c r="ML100" s="117"/>
      <c r="MM100" s="117"/>
      <c r="MN100" s="117"/>
      <c r="MO100" s="116"/>
      <c r="MP100" s="87"/>
      <c r="MQ100" s="87"/>
      <c r="MR100" s="117"/>
      <c r="MS100" s="117"/>
      <c r="MT100" s="117"/>
      <c r="MU100" s="117"/>
      <c r="MV100" s="117"/>
      <c r="MW100" s="116"/>
      <c r="MX100" s="87"/>
      <c r="MY100" s="87"/>
      <c r="MZ100" s="117"/>
      <c r="NA100" s="117"/>
      <c r="NB100" s="117"/>
      <c r="NC100" s="117"/>
      <c r="ND100" s="117"/>
      <c r="NE100" s="116"/>
      <c r="NF100" s="87"/>
      <c r="NG100" s="87"/>
      <c r="NH100" s="117"/>
      <c r="NI100" s="117"/>
      <c r="NJ100" s="117"/>
      <c r="NK100" s="117"/>
      <c r="NL100" s="117"/>
      <c r="NM100" s="116"/>
      <c r="NN100" s="87"/>
      <c r="NO100" s="87"/>
      <c r="NP100" s="117"/>
      <c r="NQ100" s="117"/>
      <c r="NR100" s="117"/>
      <c r="NS100" s="117"/>
      <c r="NT100" s="117"/>
      <c r="NU100" s="116"/>
      <c r="NV100" s="87"/>
      <c r="NW100" s="87"/>
      <c r="NX100" s="117"/>
      <c r="NY100" s="117"/>
      <c r="NZ100" s="117"/>
      <c r="OA100" s="117"/>
      <c r="OB100" s="117"/>
      <c r="OC100" s="116"/>
      <c r="OD100" s="87"/>
      <c r="OE100" s="87"/>
      <c r="OF100" s="117"/>
      <c r="OG100" s="117"/>
      <c r="OH100" s="117"/>
      <c r="OI100" s="117"/>
      <c r="OJ100" s="117"/>
      <c r="OK100" s="116"/>
      <c r="OL100" s="87"/>
      <c r="OM100" s="87"/>
      <c r="ON100" s="117"/>
      <c r="OO100" s="117"/>
      <c r="OP100" s="117"/>
      <c r="OQ100" s="117"/>
      <c r="OR100" s="117"/>
      <c r="OS100" s="116"/>
      <c r="OT100" s="87"/>
      <c r="OU100" s="87"/>
      <c r="OV100" s="117"/>
      <c r="OW100" s="117"/>
      <c r="OX100" s="117"/>
      <c r="OY100" s="117"/>
      <c r="OZ100" s="117"/>
      <c r="PA100" s="116"/>
      <c r="PB100" s="87"/>
      <c r="PC100" s="87"/>
      <c r="PD100" s="117"/>
      <c r="PE100" s="117"/>
      <c r="PF100" s="117"/>
      <c r="PG100" s="117"/>
      <c r="PH100" s="117"/>
      <c r="PI100" s="116"/>
      <c r="PJ100" s="87"/>
      <c r="PK100" s="87"/>
      <c r="PL100" s="117"/>
      <c r="PM100" s="117"/>
      <c r="PN100" s="117"/>
      <c r="PO100" s="117"/>
      <c r="PP100" s="117"/>
      <c r="PQ100" s="116"/>
      <c r="PR100" s="87"/>
      <c r="PS100" s="87"/>
      <c r="PT100" s="117"/>
      <c r="PU100" s="117"/>
      <c r="PV100" s="117"/>
      <c r="PW100" s="117"/>
      <c r="PX100" s="117"/>
      <c r="PY100" s="116"/>
      <c r="PZ100" s="87"/>
      <c r="QA100" s="87"/>
      <c r="QB100" s="117"/>
      <c r="QC100" s="117"/>
      <c r="QD100" s="117"/>
      <c r="QE100" s="117"/>
      <c r="QF100" s="117"/>
      <c r="QG100" s="116"/>
      <c r="QH100" s="87"/>
      <c r="QI100" s="87"/>
      <c r="QJ100" s="117"/>
      <c r="QK100" s="117"/>
      <c r="QL100" s="117"/>
      <c r="QM100" s="117"/>
      <c r="QN100" s="117"/>
      <c r="QO100" s="116"/>
      <c r="QP100" s="87"/>
      <c r="QQ100" s="87"/>
      <c r="QR100" s="117"/>
      <c r="QS100" s="117"/>
      <c r="QT100" s="117"/>
      <c r="QU100" s="117"/>
      <c r="QV100" s="117"/>
      <c r="QW100" s="116"/>
      <c r="QX100" s="87"/>
      <c r="QY100" s="87"/>
      <c r="QZ100" s="117"/>
      <c r="RA100" s="117"/>
      <c r="RB100" s="117"/>
      <c r="RC100" s="117"/>
      <c r="RD100" s="117"/>
      <c r="RE100" s="116"/>
      <c r="RF100" s="87"/>
      <c r="RG100" s="87"/>
      <c r="RH100" s="117"/>
      <c r="RI100" s="117"/>
      <c r="RJ100" s="117"/>
      <c r="RK100" s="117"/>
      <c r="RL100" s="117"/>
      <c r="RM100" s="116"/>
      <c r="RN100" s="87"/>
      <c r="RO100" s="87"/>
      <c r="RP100" s="117"/>
      <c r="RQ100" s="117"/>
      <c r="RR100" s="117"/>
      <c r="RS100" s="117"/>
      <c r="RT100" s="117"/>
      <c r="RU100" s="116"/>
      <c r="RV100" s="87"/>
      <c r="RW100" s="87"/>
      <c r="RX100" s="117"/>
      <c r="RY100" s="117"/>
      <c r="RZ100" s="117"/>
      <c r="SA100" s="117"/>
      <c r="SB100" s="117"/>
      <c r="SC100" s="116"/>
      <c r="SD100" s="87"/>
      <c r="SE100" s="87"/>
      <c r="SF100" s="117"/>
      <c r="SG100" s="117"/>
      <c r="SH100" s="117"/>
      <c r="SI100" s="117"/>
      <c r="SJ100" s="117"/>
      <c r="SK100" s="116"/>
      <c r="SL100" s="87"/>
      <c r="SM100" s="87"/>
      <c r="SN100" s="117"/>
      <c r="SO100" s="117"/>
      <c r="SP100" s="117"/>
      <c r="SQ100" s="117"/>
      <c r="SR100" s="117"/>
      <c r="SS100" s="116"/>
      <c r="ST100" s="87"/>
      <c r="SU100" s="87"/>
      <c r="SV100" s="117"/>
      <c r="SW100" s="117"/>
      <c r="SX100" s="117"/>
      <c r="SY100" s="117"/>
      <c r="SZ100" s="117"/>
      <c r="TA100" s="116"/>
      <c r="TB100" s="87"/>
      <c r="TC100" s="87"/>
      <c r="TD100" s="117"/>
      <c r="TE100" s="117"/>
      <c r="TF100" s="117"/>
      <c r="TG100" s="117"/>
      <c r="TH100" s="117"/>
      <c r="TI100" s="116"/>
      <c r="TJ100" s="87"/>
      <c r="TK100" s="87"/>
      <c r="TL100" s="117"/>
      <c r="TM100" s="117"/>
      <c r="TN100" s="117"/>
      <c r="TO100" s="117"/>
      <c r="TP100" s="117"/>
      <c r="TQ100" s="116"/>
      <c r="TR100" s="87"/>
      <c r="TS100" s="87"/>
      <c r="TT100" s="117"/>
      <c r="TU100" s="117"/>
      <c r="TV100" s="117"/>
      <c r="TW100" s="117"/>
      <c r="TX100" s="117"/>
      <c r="TY100" s="116"/>
      <c r="TZ100" s="87"/>
      <c r="UA100" s="87"/>
      <c r="UB100" s="117"/>
      <c r="UC100" s="117"/>
      <c r="UD100" s="117"/>
      <c r="UE100" s="117"/>
      <c r="UF100" s="117"/>
      <c r="UG100" s="116"/>
      <c r="UH100" s="87"/>
      <c r="UI100" s="87"/>
      <c r="UJ100" s="117"/>
      <c r="UK100" s="117"/>
      <c r="UL100" s="117"/>
      <c r="UM100" s="117"/>
      <c r="UN100" s="117"/>
      <c r="UO100" s="116"/>
      <c r="UP100" s="87"/>
      <c r="UQ100" s="87"/>
      <c r="UR100" s="117"/>
      <c r="US100" s="117"/>
      <c r="UT100" s="117"/>
      <c r="UU100" s="117"/>
      <c r="UV100" s="117"/>
      <c r="UW100" s="116"/>
      <c r="UX100" s="87"/>
      <c r="UY100" s="87"/>
      <c r="UZ100" s="117"/>
      <c r="VA100" s="117"/>
      <c r="VB100" s="117"/>
      <c r="VC100" s="117"/>
      <c r="VD100" s="117"/>
      <c r="VE100" s="116"/>
      <c r="VF100" s="87"/>
      <c r="VG100" s="87"/>
      <c r="VH100" s="117"/>
      <c r="VI100" s="117"/>
      <c r="VJ100" s="117"/>
      <c r="VK100" s="117"/>
      <c r="VL100" s="117"/>
      <c r="VM100" s="116"/>
      <c r="VN100" s="87"/>
      <c r="VO100" s="87"/>
      <c r="VP100" s="117"/>
      <c r="VQ100" s="117"/>
      <c r="VR100" s="117"/>
      <c r="VS100" s="117"/>
      <c r="VT100" s="117"/>
      <c r="VU100" s="116"/>
      <c r="VV100" s="87"/>
      <c r="VW100" s="87"/>
      <c r="VX100" s="117"/>
      <c r="VY100" s="117"/>
      <c r="VZ100" s="117"/>
      <c r="WA100" s="117"/>
      <c r="WB100" s="117"/>
      <c r="WC100" s="116"/>
      <c r="WD100" s="87"/>
      <c r="WE100" s="87"/>
      <c r="WF100" s="117"/>
      <c r="WG100" s="117"/>
      <c r="WH100" s="117"/>
      <c r="WI100" s="117"/>
      <c r="WJ100" s="117"/>
      <c r="WK100" s="116"/>
      <c r="WL100" s="87"/>
      <c r="WM100" s="87"/>
      <c r="WN100" s="117"/>
      <c r="WO100" s="117"/>
      <c r="WP100" s="117"/>
      <c r="WQ100" s="117"/>
      <c r="WR100" s="117"/>
      <c r="WS100" s="116"/>
      <c r="WT100" s="87"/>
      <c r="WU100" s="87"/>
      <c r="WV100" s="117"/>
      <c r="WW100" s="117"/>
      <c r="WX100" s="117"/>
      <c r="WY100" s="117"/>
      <c r="WZ100" s="117"/>
      <c r="XA100" s="116"/>
      <c r="XB100" s="87"/>
      <c r="XC100" s="87"/>
      <c r="XD100" s="117"/>
      <c r="XE100" s="117"/>
      <c r="XF100" s="117"/>
      <c r="XG100" s="117"/>
      <c r="XH100" s="117"/>
      <c r="XI100" s="116"/>
      <c r="XJ100" s="87"/>
      <c r="XK100" s="87"/>
      <c r="XL100" s="117"/>
      <c r="XM100" s="117"/>
      <c r="XN100" s="117"/>
      <c r="XO100" s="117"/>
      <c r="XP100" s="117"/>
      <c r="XQ100" s="116"/>
      <c r="XR100" s="87"/>
      <c r="XS100" s="87"/>
      <c r="XT100" s="117"/>
      <c r="XU100" s="117"/>
      <c r="XV100" s="117"/>
      <c r="XW100" s="117"/>
      <c r="XX100" s="117"/>
      <c r="XY100" s="116"/>
      <c r="XZ100" s="87"/>
      <c r="YA100" s="87"/>
      <c r="YB100" s="117"/>
      <c r="YC100" s="117"/>
      <c r="YD100" s="117"/>
      <c r="YE100" s="117"/>
      <c r="YF100" s="117"/>
      <c r="YG100" s="116"/>
      <c r="YH100" s="87"/>
      <c r="YI100" s="87"/>
      <c r="YJ100" s="117"/>
      <c r="YK100" s="117"/>
      <c r="YL100" s="117"/>
      <c r="YM100" s="117"/>
      <c r="YN100" s="117"/>
      <c r="YO100" s="116"/>
      <c r="YP100" s="87"/>
      <c r="YQ100" s="87"/>
      <c r="YR100" s="117"/>
      <c r="YS100" s="117"/>
      <c r="YT100" s="117"/>
      <c r="YU100" s="117"/>
      <c r="YV100" s="117"/>
      <c r="YW100" s="116"/>
      <c r="YX100" s="87"/>
      <c r="YY100" s="87"/>
      <c r="YZ100" s="117"/>
      <c r="ZA100" s="117"/>
      <c r="ZB100" s="117"/>
      <c r="ZC100" s="117"/>
      <c r="ZD100" s="117"/>
      <c r="ZE100" s="116"/>
      <c r="ZF100" s="87"/>
      <c r="ZG100" s="87"/>
      <c r="ZH100" s="117"/>
      <c r="ZI100" s="117"/>
      <c r="ZJ100" s="117"/>
      <c r="ZK100" s="117"/>
      <c r="ZL100" s="117"/>
      <c r="ZM100" s="116"/>
      <c r="ZN100" s="87"/>
      <c r="ZO100" s="87"/>
      <c r="ZP100" s="117"/>
      <c r="ZQ100" s="117"/>
      <c r="ZR100" s="117"/>
      <c r="ZS100" s="117"/>
      <c r="ZT100" s="117"/>
      <c r="ZU100" s="116"/>
      <c r="ZV100" s="87"/>
      <c r="ZW100" s="87"/>
      <c r="ZX100" s="117"/>
      <c r="ZY100" s="117"/>
      <c r="ZZ100" s="117"/>
      <c r="AAA100" s="117"/>
      <c r="AAB100" s="117"/>
      <c r="AAC100" s="116"/>
      <c r="AAD100" s="87"/>
      <c r="AAE100" s="87"/>
      <c r="AAF100" s="117"/>
      <c r="AAG100" s="117"/>
      <c r="AAH100" s="117"/>
      <c r="AAI100" s="117"/>
      <c r="AAJ100" s="117"/>
      <c r="AAK100" s="116"/>
      <c r="AAL100" s="87"/>
      <c r="AAM100" s="87"/>
      <c r="AAN100" s="117"/>
      <c r="AAO100" s="117"/>
      <c r="AAP100" s="117"/>
      <c r="AAQ100" s="117"/>
      <c r="AAR100" s="117"/>
      <c r="AAS100" s="116"/>
      <c r="AAT100" s="87"/>
      <c r="AAU100" s="87"/>
      <c r="AAV100" s="117"/>
      <c r="AAW100" s="117"/>
      <c r="AAX100" s="117"/>
      <c r="AAY100" s="117"/>
      <c r="AAZ100" s="117"/>
      <c r="ABA100" s="116"/>
      <c r="ABB100" s="87"/>
      <c r="ABC100" s="87"/>
      <c r="ABD100" s="117"/>
      <c r="ABE100" s="117"/>
      <c r="ABF100" s="117"/>
      <c r="ABG100" s="117"/>
      <c r="ABH100" s="117"/>
      <c r="ABI100" s="116"/>
      <c r="ABJ100" s="87"/>
      <c r="ABK100" s="87"/>
      <c r="ABL100" s="117"/>
      <c r="ABM100" s="117"/>
      <c r="ABN100" s="117"/>
      <c r="ABO100" s="117"/>
      <c r="ABP100" s="117"/>
      <c r="ABQ100" s="116"/>
      <c r="ABR100" s="87"/>
      <c r="ABS100" s="87"/>
      <c r="ABT100" s="117"/>
      <c r="ABU100" s="117"/>
      <c r="ABV100" s="117"/>
      <c r="ABW100" s="117"/>
      <c r="ABX100" s="117"/>
      <c r="ABY100" s="116"/>
      <c r="ABZ100" s="87"/>
      <c r="ACA100" s="87"/>
      <c r="ACB100" s="117"/>
      <c r="ACC100" s="117"/>
      <c r="ACD100" s="117"/>
      <c r="ACE100" s="117"/>
      <c r="ACF100" s="117"/>
      <c r="ACG100" s="116"/>
      <c r="ACH100" s="87"/>
      <c r="ACI100" s="87"/>
      <c r="ACJ100" s="117"/>
      <c r="ACK100" s="117"/>
      <c r="ACL100" s="117"/>
      <c r="ACM100" s="117"/>
      <c r="ACN100" s="117"/>
      <c r="ACO100" s="116"/>
      <c r="ACP100" s="87"/>
      <c r="ACQ100" s="87"/>
      <c r="ACR100" s="117"/>
      <c r="ACS100" s="117"/>
      <c r="ACT100" s="117"/>
      <c r="ACU100" s="117"/>
      <c r="ACV100" s="117"/>
      <c r="ACW100" s="116"/>
      <c r="ACX100" s="87"/>
      <c r="ACY100" s="87"/>
      <c r="ACZ100" s="117"/>
      <c r="ADA100" s="117"/>
      <c r="ADB100" s="117"/>
      <c r="ADC100" s="117"/>
      <c r="ADD100" s="117"/>
      <c r="ADE100" s="116"/>
      <c r="ADF100" s="87"/>
      <c r="ADG100" s="87"/>
      <c r="ADH100" s="117"/>
      <c r="ADI100" s="117"/>
      <c r="ADJ100" s="117"/>
      <c r="ADK100" s="117"/>
      <c r="ADL100" s="117"/>
      <c r="ADM100" s="116"/>
      <c r="ADN100" s="87"/>
      <c r="ADO100" s="87"/>
      <c r="ADP100" s="117"/>
      <c r="ADQ100" s="117"/>
      <c r="ADR100" s="117"/>
      <c r="ADS100" s="117"/>
      <c r="ADT100" s="117"/>
      <c r="ADU100" s="116"/>
      <c r="ADV100" s="87"/>
      <c r="ADW100" s="87"/>
      <c r="ADX100" s="117"/>
      <c r="ADY100" s="117"/>
      <c r="ADZ100" s="117"/>
      <c r="AEA100" s="117"/>
      <c r="AEB100" s="117"/>
      <c r="AEC100" s="116"/>
      <c r="AED100" s="87"/>
      <c r="AEE100" s="87"/>
      <c r="AEF100" s="117"/>
      <c r="AEG100" s="117"/>
      <c r="AEH100" s="117"/>
      <c r="AEI100" s="117"/>
      <c r="AEJ100" s="117"/>
      <c r="AEK100" s="116"/>
      <c r="AEL100" s="87"/>
      <c r="AEM100" s="87"/>
      <c r="AEN100" s="117"/>
      <c r="AEO100" s="117"/>
      <c r="AEP100" s="117"/>
      <c r="AEQ100" s="117"/>
      <c r="AER100" s="117"/>
      <c r="AES100" s="116"/>
      <c r="AET100" s="87"/>
      <c r="AEU100" s="87"/>
      <c r="AEV100" s="117"/>
      <c r="AEW100" s="117"/>
      <c r="AEX100" s="117"/>
      <c r="AEY100" s="117"/>
      <c r="AEZ100" s="117"/>
      <c r="AFA100" s="116"/>
      <c r="AFB100" s="87"/>
      <c r="AFC100" s="87"/>
      <c r="AFD100" s="117"/>
      <c r="AFE100" s="117"/>
      <c r="AFF100" s="117"/>
      <c r="AFG100" s="117"/>
      <c r="AFH100" s="117"/>
      <c r="AFI100" s="116"/>
      <c r="AFJ100" s="87"/>
      <c r="AFK100" s="87"/>
      <c r="AFL100" s="117"/>
      <c r="AFM100" s="117"/>
      <c r="AFN100" s="117"/>
      <c r="AFO100" s="117"/>
      <c r="AFP100" s="117"/>
      <c r="AFQ100" s="116"/>
      <c r="AFR100" s="87"/>
      <c r="AFS100" s="87"/>
      <c r="AFT100" s="117"/>
      <c r="AFU100" s="117"/>
      <c r="AFV100" s="117"/>
      <c r="AFW100" s="117"/>
      <c r="AFX100" s="117"/>
      <c r="AFY100" s="116"/>
      <c r="AFZ100" s="87"/>
      <c r="AGA100" s="87"/>
      <c r="AGB100" s="117"/>
      <c r="AGC100" s="117"/>
      <c r="AGD100" s="117"/>
      <c r="AGE100" s="117"/>
      <c r="AGF100" s="117"/>
      <c r="AGG100" s="116"/>
      <c r="AGH100" s="87"/>
      <c r="AGI100" s="87"/>
      <c r="AGJ100" s="117"/>
      <c r="AGK100" s="117"/>
      <c r="AGL100" s="117"/>
      <c r="AGM100" s="117"/>
      <c r="AGN100" s="117"/>
      <c r="AGO100" s="116"/>
      <c r="AGP100" s="87"/>
      <c r="AGQ100" s="87"/>
      <c r="AGR100" s="117"/>
      <c r="AGS100" s="117"/>
      <c r="AGT100" s="117"/>
      <c r="AGU100" s="117"/>
      <c r="AGV100" s="117"/>
      <c r="AGW100" s="116"/>
      <c r="AGX100" s="87"/>
      <c r="AGY100" s="87"/>
      <c r="AGZ100" s="117"/>
      <c r="AHA100" s="117"/>
      <c r="AHB100" s="117"/>
      <c r="AHC100" s="117"/>
      <c r="AHD100" s="117"/>
      <c r="AHE100" s="116"/>
      <c r="AHF100" s="87"/>
      <c r="AHG100" s="87"/>
      <c r="AHH100" s="117"/>
      <c r="AHI100" s="117"/>
      <c r="AHJ100" s="117"/>
      <c r="AHK100" s="117"/>
      <c r="AHL100" s="117"/>
      <c r="AHM100" s="116"/>
      <c r="AHN100" s="87"/>
      <c r="AHO100" s="87"/>
      <c r="AHP100" s="117"/>
      <c r="AHQ100" s="117"/>
      <c r="AHR100" s="117"/>
      <c r="AHS100" s="117"/>
      <c r="AHT100" s="117"/>
      <c r="AHU100" s="116"/>
      <c r="AHV100" s="87"/>
      <c r="AHW100" s="87"/>
      <c r="AHX100" s="117"/>
      <c r="AHY100" s="117"/>
      <c r="AHZ100" s="117"/>
      <c r="AIA100" s="117"/>
      <c r="AIB100" s="117"/>
      <c r="AIC100" s="116"/>
      <c r="AID100" s="87"/>
      <c r="AIE100" s="87"/>
      <c r="AIF100" s="117"/>
      <c r="AIG100" s="117"/>
      <c r="AIH100" s="117"/>
      <c r="AII100" s="117"/>
      <c r="AIJ100" s="117"/>
      <c r="AIK100" s="116"/>
      <c r="AIL100" s="87"/>
      <c r="AIM100" s="87"/>
      <c r="AIN100" s="117"/>
      <c r="AIO100" s="117"/>
      <c r="AIP100" s="117"/>
      <c r="AIQ100" s="117"/>
      <c r="AIR100" s="117"/>
      <c r="AIS100" s="116"/>
      <c r="AIT100" s="87"/>
      <c r="AIU100" s="87"/>
      <c r="AIV100" s="117"/>
      <c r="AIW100" s="117"/>
      <c r="AIX100" s="117"/>
      <c r="AIY100" s="117"/>
      <c r="AIZ100" s="117"/>
      <c r="AJA100" s="116"/>
      <c r="AJB100" s="87"/>
      <c r="AJC100" s="87"/>
      <c r="AJD100" s="117"/>
      <c r="AJE100" s="117"/>
      <c r="AJF100" s="117"/>
      <c r="AJG100" s="117"/>
      <c r="AJH100" s="117"/>
      <c r="AJI100" s="116"/>
      <c r="AJJ100" s="87"/>
      <c r="AJK100" s="87"/>
      <c r="AJL100" s="117"/>
      <c r="AJM100" s="117"/>
      <c r="AJN100" s="117"/>
      <c r="AJO100" s="117"/>
      <c r="AJP100" s="117"/>
      <c r="AJQ100" s="116"/>
      <c r="AJR100" s="87"/>
      <c r="AJS100" s="87"/>
      <c r="AJT100" s="117"/>
      <c r="AJU100" s="117"/>
      <c r="AJV100" s="117"/>
      <c r="AJW100" s="117"/>
      <c r="AJX100" s="117"/>
      <c r="AJY100" s="116"/>
      <c r="AJZ100" s="87"/>
      <c r="AKA100" s="87"/>
      <c r="AKB100" s="117"/>
      <c r="AKC100" s="117"/>
      <c r="AKD100" s="117"/>
      <c r="AKE100" s="117"/>
      <c r="AKF100" s="117"/>
      <c r="AKG100" s="116"/>
      <c r="AKH100" s="87"/>
      <c r="AKI100" s="87"/>
      <c r="AKJ100" s="117"/>
      <c r="AKK100" s="117"/>
      <c r="AKL100" s="117"/>
      <c r="AKM100" s="117"/>
      <c r="AKN100" s="117"/>
      <c r="AKO100" s="116"/>
      <c r="AKP100" s="87"/>
      <c r="AKQ100" s="87"/>
      <c r="AKR100" s="117"/>
      <c r="AKS100" s="117"/>
      <c r="AKT100" s="117"/>
      <c r="AKU100" s="117"/>
      <c r="AKV100" s="117"/>
      <c r="AKW100" s="116"/>
      <c r="AKX100" s="87"/>
      <c r="AKY100" s="87"/>
      <c r="AKZ100" s="117"/>
      <c r="ALA100" s="117"/>
      <c r="ALB100" s="117"/>
      <c r="ALC100" s="117"/>
      <c r="ALD100" s="117"/>
      <c r="ALE100" s="116"/>
      <c r="ALF100" s="87"/>
      <c r="ALG100" s="87"/>
      <c r="ALH100" s="117"/>
      <c r="ALI100" s="117"/>
      <c r="ALJ100" s="117"/>
      <c r="ALK100" s="117"/>
      <c r="ALL100" s="117"/>
      <c r="ALM100" s="116"/>
      <c r="ALN100" s="87"/>
      <c r="ALO100" s="87"/>
      <c r="ALP100" s="117"/>
      <c r="ALQ100" s="117"/>
      <c r="ALR100" s="117"/>
      <c r="ALS100" s="117"/>
      <c r="ALT100" s="117"/>
      <c r="ALU100" s="116"/>
      <c r="ALV100" s="87"/>
      <c r="ALW100" s="87"/>
      <c r="ALX100" s="117"/>
      <c r="ALY100" s="117"/>
      <c r="ALZ100" s="117"/>
      <c r="AMA100" s="117"/>
      <c r="AMB100" s="117"/>
      <c r="AMC100" s="116"/>
      <c r="AMD100" s="87"/>
      <c r="AME100" s="87"/>
      <c r="AMF100" s="117"/>
      <c r="AMG100" s="117"/>
      <c r="AMH100" s="117"/>
      <c r="AMI100" s="117"/>
      <c r="AMJ100" s="117"/>
      <c r="AMK100" s="116"/>
      <c r="AML100" s="87"/>
      <c r="AMM100" s="87"/>
      <c r="AMN100" s="117"/>
      <c r="AMO100" s="117"/>
      <c r="AMP100" s="117"/>
      <c r="AMQ100" s="117"/>
      <c r="AMR100" s="117"/>
      <c r="AMS100" s="116"/>
      <c r="AMT100" s="87"/>
      <c r="AMU100" s="87"/>
      <c r="AMV100" s="117"/>
      <c r="AMW100" s="117"/>
      <c r="AMX100" s="117"/>
      <c r="AMY100" s="117"/>
      <c r="AMZ100" s="117"/>
      <c r="ANA100" s="116"/>
      <c r="ANB100" s="87"/>
      <c r="ANC100" s="87"/>
      <c r="AND100" s="117"/>
      <c r="ANE100" s="117"/>
      <c r="ANF100" s="117"/>
      <c r="ANG100" s="117"/>
      <c r="ANH100" s="117"/>
      <c r="ANI100" s="116"/>
      <c r="ANJ100" s="87"/>
      <c r="ANK100" s="87"/>
      <c r="ANL100" s="117"/>
      <c r="ANM100" s="117"/>
      <c r="ANN100" s="117"/>
      <c r="ANO100" s="117"/>
      <c r="ANP100" s="117"/>
      <c r="ANQ100" s="116"/>
      <c r="ANR100" s="87"/>
      <c r="ANS100" s="87"/>
      <c r="ANT100" s="117"/>
      <c r="ANU100" s="117"/>
      <c r="ANV100" s="117"/>
      <c r="ANW100" s="117"/>
      <c r="ANX100" s="117"/>
      <c r="ANY100" s="116"/>
      <c r="ANZ100" s="87"/>
      <c r="AOA100" s="87"/>
      <c r="AOB100" s="117"/>
      <c r="AOC100" s="117"/>
      <c r="AOD100" s="117"/>
      <c r="AOE100" s="117"/>
      <c r="AOF100" s="117"/>
      <c r="AOG100" s="116"/>
      <c r="AOH100" s="87"/>
      <c r="AOI100" s="87"/>
      <c r="AOJ100" s="117"/>
      <c r="AOK100" s="117"/>
      <c r="AOL100" s="117"/>
      <c r="AOM100" s="117"/>
      <c r="AON100" s="117"/>
      <c r="AOO100" s="116"/>
      <c r="AOP100" s="87"/>
      <c r="AOQ100" s="87"/>
      <c r="AOR100" s="117"/>
      <c r="AOS100" s="117"/>
      <c r="AOT100" s="117"/>
      <c r="AOU100" s="117"/>
      <c r="AOV100" s="117"/>
      <c r="AOW100" s="116"/>
      <c r="AOX100" s="87"/>
      <c r="AOY100" s="87"/>
      <c r="AOZ100" s="117"/>
      <c r="APA100" s="117"/>
      <c r="APB100" s="117"/>
      <c r="APC100" s="117"/>
      <c r="APD100" s="117"/>
      <c r="APE100" s="116"/>
      <c r="APF100" s="87"/>
      <c r="APG100" s="87"/>
      <c r="APH100" s="117"/>
      <c r="API100" s="117"/>
      <c r="APJ100" s="117"/>
      <c r="APK100" s="117"/>
      <c r="APL100" s="117"/>
      <c r="APM100" s="116"/>
      <c r="APN100" s="87"/>
      <c r="APO100" s="87"/>
      <c r="APP100" s="117"/>
      <c r="APQ100" s="117"/>
      <c r="APR100" s="117"/>
      <c r="APS100" s="117"/>
      <c r="APT100" s="117"/>
      <c r="APU100" s="116"/>
      <c r="APV100" s="87"/>
      <c r="APW100" s="87"/>
      <c r="APX100" s="117"/>
      <c r="APY100" s="117"/>
      <c r="APZ100" s="117"/>
      <c r="AQA100" s="117"/>
      <c r="AQB100" s="117"/>
      <c r="AQC100" s="116"/>
      <c r="AQD100" s="87"/>
      <c r="AQE100" s="87"/>
      <c r="AQF100" s="117"/>
      <c r="AQG100" s="117"/>
      <c r="AQH100" s="117"/>
      <c r="AQI100" s="117"/>
      <c r="AQJ100" s="117"/>
      <c r="AQK100" s="116"/>
      <c r="AQL100" s="87"/>
      <c r="AQM100" s="87"/>
      <c r="AQN100" s="117"/>
      <c r="AQO100" s="117"/>
      <c r="AQP100" s="117"/>
      <c r="AQQ100" s="117"/>
      <c r="AQR100" s="117"/>
      <c r="AQS100" s="116"/>
      <c r="AQT100" s="87"/>
      <c r="AQU100" s="87"/>
      <c r="AQV100" s="117"/>
      <c r="AQW100" s="117"/>
      <c r="AQX100" s="117"/>
      <c r="AQY100" s="117"/>
      <c r="AQZ100" s="117"/>
      <c r="ARA100" s="116"/>
      <c r="ARB100" s="87"/>
      <c r="ARC100" s="87"/>
      <c r="ARD100" s="117"/>
      <c r="ARE100" s="117"/>
      <c r="ARF100" s="117"/>
      <c r="ARG100" s="117"/>
      <c r="ARH100" s="117"/>
      <c r="ARI100" s="116"/>
      <c r="ARJ100" s="87"/>
      <c r="ARK100" s="87"/>
      <c r="ARL100" s="117"/>
      <c r="ARM100" s="117"/>
      <c r="ARN100" s="117"/>
      <c r="ARO100" s="117"/>
      <c r="ARP100" s="117"/>
      <c r="ARQ100" s="116"/>
      <c r="ARR100" s="87"/>
      <c r="ARS100" s="87"/>
      <c r="ART100" s="117"/>
      <c r="ARU100" s="117"/>
      <c r="ARV100" s="117"/>
      <c r="ARW100" s="117"/>
      <c r="ARX100" s="117"/>
      <c r="ARY100" s="116"/>
      <c r="ARZ100" s="87"/>
      <c r="ASA100" s="87"/>
      <c r="ASB100" s="117"/>
      <c r="ASC100" s="117"/>
      <c r="ASD100" s="117"/>
      <c r="ASE100" s="117"/>
      <c r="ASF100" s="117"/>
      <c r="ASG100" s="116"/>
      <c r="ASH100" s="87"/>
      <c r="ASI100" s="87"/>
      <c r="ASJ100" s="117"/>
      <c r="ASK100" s="117"/>
      <c r="ASL100" s="117"/>
      <c r="ASM100" s="117"/>
      <c r="ASN100" s="117"/>
      <c r="ASO100" s="116"/>
      <c r="ASP100" s="87"/>
      <c r="ASQ100" s="87"/>
      <c r="ASR100" s="117"/>
      <c r="ASS100" s="117"/>
      <c r="AST100" s="117"/>
      <c r="ASU100" s="117"/>
      <c r="ASV100" s="117"/>
      <c r="ASW100" s="116"/>
      <c r="ASX100" s="87"/>
      <c r="ASY100" s="87"/>
      <c r="ASZ100" s="117"/>
      <c r="ATA100" s="117"/>
      <c r="ATB100" s="117"/>
      <c r="ATC100" s="117"/>
      <c r="ATD100" s="117"/>
      <c r="ATE100" s="116"/>
      <c r="ATF100" s="87"/>
      <c r="ATG100" s="87"/>
      <c r="ATH100" s="117"/>
      <c r="ATI100" s="117"/>
      <c r="ATJ100" s="117"/>
      <c r="ATK100" s="117"/>
      <c r="ATL100" s="117"/>
      <c r="ATM100" s="116"/>
      <c r="ATN100" s="87"/>
      <c r="ATO100" s="87"/>
      <c r="ATP100" s="117"/>
      <c r="ATQ100" s="117"/>
      <c r="ATR100" s="117"/>
      <c r="ATS100" s="117"/>
      <c r="ATT100" s="117"/>
      <c r="ATU100" s="116"/>
      <c r="ATV100" s="87"/>
      <c r="ATW100" s="87"/>
      <c r="ATX100" s="117"/>
      <c r="ATY100" s="117"/>
      <c r="ATZ100" s="117"/>
      <c r="AUA100" s="117"/>
      <c r="AUB100" s="117"/>
      <c r="AUC100" s="116"/>
      <c r="AUD100" s="87"/>
      <c r="AUE100" s="87"/>
      <c r="AUF100" s="117"/>
      <c r="AUG100" s="117"/>
      <c r="AUH100" s="117"/>
      <c r="AUI100" s="117"/>
      <c r="AUJ100" s="117"/>
      <c r="AUK100" s="116"/>
      <c r="AUL100" s="87"/>
      <c r="AUM100" s="87"/>
      <c r="AUN100" s="117"/>
      <c r="AUO100" s="117"/>
      <c r="AUP100" s="117"/>
      <c r="AUQ100" s="117"/>
      <c r="AUR100" s="117"/>
      <c r="AUS100" s="116"/>
      <c r="AUT100" s="87"/>
      <c r="AUU100" s="87"/>
      <c r="AUV100" s="117"/>
      <c r="AUW100" s="117"/>
      <c r="AUX100" s="117"/>
      <c r="AUY100" s="117"/>
      <c r="AUZ100" s="117"/>
      <c r="AVA100" s="116"/>
      <c r="AVB100" s="87"/>
      <c r="AVC100" s="87"/>
      <c r="AVD100" s="117"/>
      <c r="AVE100" s="117"/>
      <c r="AVF100" s="117"/>
      <c r="AVG100" s="117"/>
      <c r="AVH100" s="117"/>
      <c r="AVI100" s="116"/>
      <c r="AVJ100" s="87"/>
      <c r="AVK100" s="87"/>
      <c r="AVL100" s="117"/>
      <c r="AVM100" s="117"/>
      <c r="AVN100" s="117"/>
      <c r="AVO100" s="117"/>
      <c r="AVP100" s="117"/>
      <c r="AVQ100" s="116"/>
      <c r="AVR100" s="87"/>
      <c r="AVS100" s="87"/>
      <c r="AVT100" s="117"/>
      <c r="AVU100" s="117"/>
      <c r="AVV100" s="117"/>
      <c r="AVW100" s="117"/>
      <c r="AVX100" s="117"/>
      <c r="AVY100" s="116"/>
      <c r="AVZ100" s="87"/>
      <c r="AWA100" s="87"/>
      <c r="AWB100" s="117"/>
      <c r="AWC100" s="117"/>
      <c r="AWD100" s="117"/>
      <c r="AWE100" s="117"/>
      <c r="AWF100" s="117"/>
      <c r="AWG100" s="116"/>
      <c r="AWH100" s="87"/>
      <c r="AWI100" s="87"/>
      <c r="AWJ100" s="117"/>
      <c r="AWK100" s="117"/>
      <c r="AWL100" s="117"/>
      <c r="AWM100" s="117"/>
      <c r="AWN100" s="117"/>
      <c r="AWO100" s="116"/>
      <c r="AWP100" s="87"/>
      <c r="AWQ100" s="87"/>
      <c r="AWR100" s="117"/>
      <c r="AWS100" s="117"/>
      <c r="AWT100" s="117"/>
      <c r="AWU100" s="117"/>
      <c r="AWV100" s="117"/>
      <c r="AWW100" s="116"/>
      <c r="AWX100" s="87"/>
      <c r="AWY100" s="87"/>
      <c r="AWZ100" s="117"/>
      <c r="AXA100" s="117"/>
      <c r="AXB100" s="117"/>
      <c r="AXC100" s="117"/>
      <c r="AXD100" s="117"/>
      <c r="AXE100" s="116"/>
      <c r="AXF100" s="87"/>
      <c r="AXG100" s="87"/>
      <c r="AXH100" s="117"/>
      <c r="AXI100" s="117"/>
      <c r="AXJ100" s="117"/>
      <c r="AXK100" s="117"/>
      <c r="AXL100" s="117"/>
      <c r="AXM100" s="116"/>
      <c r="AXN100" s="87"/>
      <c r="AXO100" s="87"/>
      <c r="AXP100" s="117"/>
      <c r="AXQ100" s="117"/>
      <c r="AXR100" s="117"/>
      <c r="AXS100" s="117"/>
      <c r="AXT100" s="117"/>
      <c r="AXU100" s="116"/>
      <c r="AXV100" s="87"/>
      <c r="AXW100" s="87"/>
      <c r="AXX100" s="117"/>
      <c r="AXY100" s="117"/>
      <c r="AXZ100" s="117"/>
      <c r="AYA100" s="117"/>
      <c r="AYB100" s="117"/>
      <c r="AYC100" s="116"/>
      <c r="AYD100" s="87"/>
      <c r="AYE100" s="87"/>
      <c r="AYF100" s="117"/>
      <c r="AYG100" s="117"/>
      <c r="AYH100" s="117"/>
      <c r="AYI100" s="117"/>
      <c r="AYJ100" s="117"/>
      <c r="AYK100" s="116"/>
      <c r="AYL100" s="87"/>
      <c r="AYM100" s="87"/>
      <c r="AYN100" s="117"/>
      <c r="AYO100" s="117"/>
      <c r="AYP100" s="117"/>
      <c r="AYQ100" s="117"/>
      <c r="AYR100" s="117"/>
      <c r="AYS100" s="116"/>
      <c r="AYT100" s="87"/>
      <c r="AYU100" s="87"/>
      <c r="AYV100" s="117"/>
      <c r="AYW100" s="117"/>
      <c r="AYX100" s="117"/>
      <c r="AYY100" s="117"/>
      <c r="AYZ100" s="117"/>
      <c r="AZA100" s="116"/>
      <c r="AZB100" s="87"/>
      <c r="AZC100" s="87"/>
      <c r="AZD100" s="117"/>
      <c r="AZE100" s="117"/>
      <c r="AZF100" s="117"/>
      <c r="AZG100" s="117"/>
      <c r="AZH100" s="117"/>
      <c r="AZI100" s="116"/>
      <c r="AZJ100" s="87"/>
      <c r="AZK100" s="87"/>
      <c r="AZL100" s="117"/>
      <c r="AZM100" s="117"/>
      <c r="AZN100" s="117"/>
      <c r="AZO100" s="117"/>
      <c r="AZP100" s="117"/>
      <c r="AZQ100" s="116"/>
      <c r="AZR100" s="87"/>
      <c r="AZS100" s="87"/>
      <c r="AZT100" s="117"/>
      <c r="AZU100" s="117"/>
      <c r="AZV100" s="117"/>
      <c r="AZW100" s="117"/>
      <c r="AZX100" s="117"/>
      <c r="AZY100" s="116"/>
      <c r="AZZ100" s="87"/>
      <c r="BAA100" s="87"/>
      <c r="BAB100" s="117"/>
      <c r="BAC100" s="117"/>
      <c r="BAD100" s="117"/>
      <c r="BAE100" s="117"/>
      <c r="BAF100" s="117"/>
      <c r="BAG100" s="116"/>
      <c r="BAH100" s="87"/>
      <c r="BAI100" s="87"/>
      <c r="BAJ100" s="117"/>
      <c r="BAK100" s="117"/>
      <c r="BAL100" s="117"/>
      <c r="BAM100" s="117"/>
      <c r="BAN100" s="117"/>
      <c r="BAO100" s="116"/>
      <c r="BAP100" s="87"/>
      <c r="BAQ100" s="87"/>
      <c r="BAR100" s="117"/>
      <c r="BAS100" s="117"/>
      <c r="BAT100" s="117"/>
      <c r="BAU100" s="117"/>
      <c r="BAV100" s="117"/>
      <c r="BAW100" s="116"/>
      <c r="BAX100" s="87"/>
      <c r="BAY100" s="87"/>
      <c r="BAZ100" s="117"/>
      <c r="BBA100" s="117"/>
      <c r="BBB100" s="117"/>
      <c r="BBC100" s="117"/>
      <c r="BBD100" s="117"/>
      <c r="BBE100" s="116"/>
      <c r="BBF100" s="87"/>
      <c r="BBG100" s="87"/>
      <c r="BBH100" s="117"/>
      <c r="BBI100" s="117"/>
      <c r="BBJ100" s="117"/>
      <c r="BBK100" s="117"/>
      <c r="BBL100" s="117"/>
      <c r="BBM100" s="116"/>
      <c r="BBN100" s="87"/>
      <c r="BBO100" s="87"/>
      <c r="BBP100" s="117"/>
      <c r="BBQ100" s="117"/>
      <c r="BBR100" s="117"/>
      <c r="BBS100" s="117"/>
      <c r="BBT100" s="117"/>
      <c r="BBU100" s="116"/>
      <c r="BBV100" s="87"/>
      <c r="BBW100" s="87"/>
      <c r="BBX100" s="117"/>
      <c r="BBY100" s="117"/>
      <c r="BBZ100" s="117"/>
      <c r="BCA100" s="117"/>
      <c r="BCB100" s="117"/>
      <c r="BCC100" s="116"/>
      <c r="BCD100" s="87"/>
      <c r="BCE100" s="87"/>
      <c r="BCF100" s="117"/>
      <c r="BCG100" s="117"/>
      <c r="BCH100" s="117"/>
      <c r="BCI100" s="117"/>
      <c r="BCJ100" s="117"/>
      <c r="BCK100" s="116"/>
      <c r="BCL100" s="87"/>
      <c r="BCM100" s="87"/>
      <c r="BCN100" s="117"/>
      <c r="BCO100" s="117"/>
      <c r="BCP100" s="117"/>
      <c r="BCQ100" s="117"/>
      <c r="BCR100" s="117"/>
      <c r="BCS100" s="116"/>
      <c r="BCT100" s="87"/>
      <c r="BCU100" s="87"/>
      <c r="BCV100" s="117"/>
      <c r="BCW100" s="117"/>
      <c r="BCX100" s="117"/>
      <c r="BCY100" s="117"/>
      <c r="BCZ100" s="117"/>
      <c r="BDA100" s="116"/>
      <c r="BDB100" s="87"/>
      <c r="BDC100" s="87"/>
      <c r="BDD100" s="117"/>
      <c r="BDE100" s="117"/>
      <c r="BDF100" s="117"/>
      <c r="BDG100" s="117"/>
      <c r="BDH100" s="117"/>
      <c r="BDI100" s="116"/>
      <c r="BDJ100" s="87"/>
      <c r="BDK100" s="87"/>
      <c r="BDL100" s="117"/>
      <c r="BDM100" s="117"/>
      <c r="BDN100" s="117"/>
      <c r="BDO100" s="117"/>
      <c r="BDP100" s="117"/>
      <c r="BDQ100" s="116"/>
      <c r="BDR100" s="87"/>
      <c r="BDS100" s="87"/>
      <c r="BDT100" s="117"/>
      <c r="BDU100" s="117"/>
      <c r="BDV100" s="117"/>
      <c r="BDW100" s="117"/>
      <c r="BDX100" s="117"/>
      <c r="BDY100" s="116"/>
      <c r="BDZ100" s="87"/>
      <c r="BEA100" s="87"/>
      <c r="BEB100" s="117"/>
      <c r="BEC100" s="117"/>
      <c r="BED100" s="117"/>
      <c r="BEE100" s="117"/>
      <c r="BEF100" s="117"/>
      <c r="BEG100" s="116"/>
      <c r="BEH100" s="87"/>
      <c r="BEI100" s="87"/>
      <c r="BEJ100" s="117"/>
      <c r="BEK100" s="117"/>
      <c r="BEL100" s="117"/>
      <c r="BEM100" s="117"/>
      <c r="BEN100" s="117"/>
      <c r="BEO100" s="116"/>
      <c r="BEP100" s="87"/>
      <c r="BEQ100" s="87"/>
      <c r="BER100" s="117"/>
      <c r="BES100" s="117"/>
      <c r="BET100" s="117"/>
      <c r="BEU100" s="117"/>
      <c r="BEV100" s="117"/>
      <c r="BEW100" s="116"/>
      <c r="BEX100" s="87"/>
      <c r="BEY100" s="87"/>
      <c r="BEZ100" s="117"/>
      <c r="BFA100" s="117"/>
      <c r="BFB100" s="117"/>
      <c r="BFC100" s="117"/>
      <c r="BFD100" s="117"/>
      <c r="BFE100" s="116"/>
      <c r="BFF100" s="87"/>
      <c r="BFG100" s="87"/>
      <c r="BFH100" s="117"/>
      <c r="BFI100" s="117"/>
      <c r="BFJ100" s="117"/>
      <c r="BFK100" s="117"/>
      <c r="BFL100" s="117"/>
      <c r="BFM100" s="116"/>
      <c r="BFN100" s="87"/>
      <c r="BFO100" s="87"/>
      <c r="BFP100" s="117"/>
      <c r="BFQ100" s="117"/>
      <c r="BFR100" s="117"/>
      <c r="BFS100" s="117"/>
      <c r="BFT100" s="117"/>
      <c r="BFU100" s="116"/>
      <c r="BFV100" s="87"/>
      <c r="BFW100" s="87"/>
      <c r="BFX100" s="117"/>
      <c r="BFY100" s="117"/>
      <c r="BFZ100" s="117"/>
      <c r="BGA100" s="117"/>
      <c r="BGB100" s="117"/>
      <c r="BGC100" s="116"/>
      <c r="BGD100" s="87"/>
      <c r="BGE100" s="87"/>
      <c r="BGF100" s="117"/>
      <c r="BGG100" s="117"/>
      <c r="BGH100" s="117"/>
      <c r="BGI100" s="117"/>
      <c r="BGJ100" s="117"/>
      <c r="BGK100" s="116"/>
      <c r="BGL100" s="87"/>
      <c r="BGM100" s="87"/>
      <c r="BGN100" s="117"/>
      <c r="BGO100" s="117"/>
      <c r="BGP100" s="117"/>
      <c r="BGQ100" s="117"/>
      <c r="BGR100" s="117"/>
      <c r="BGS100" s="116"/>
      <c r="BGT100" s="87"/>
      <c r="BGU100" s="87"/>
      <c r="BGV100" s="117"/>
      <c r="BGW100" s="117"/>
      <c r="BGX100" s="117"/>
      <c r="BGY100" s="117"/>
      <c r="BGZ100" s="117"/>
      <c r="BHA100" s="116"/>
      <c r="BHB100" s="87"/>
      <c r="BHC100" s="87"/>
      <c r="BHD100" s="117"/>
      <c r="BHE100" s="117"/>
      <c r="BHF100" s="117"/>
      <c r="BHG100" s="117"/>
      <c r="BHH100" s="117"/>
      <c r="BHI100" s="116"/>
      <c r="BHJ100" s="87"/>
      <c r="BHK100" s="87"/>
      <c r="BHL100" s="117"/>
      <c r="BHM100" s="117"/>
      <c r="BHN100" s="117"/>
      <c r="BHO100" s="117"/>
      <c r="BHP100" s="117"/>
      <c r="BHQ100" s="116"/>
      <c r="BHR100" s="87"/>
      <c r="BHS100" s="87"/>
      <c r="BHT100" s="117"/>
      <c r="BHU100" s="117"/>
      <c r="BHV100" s="117"/>
      <c r="BHW100" s="117"/>
      <c r="BHX100" s="117"/>
      <c r="BHY100" s="116"/>
      <c r="BHZ100" s="87"/>
      <c r="BIA100" s="87"/>
      <c r="BIB100" s="117"/>
      <c r="BIC100" s="117"/>
      <c r="BID100" s="117"/>
      <c r="BIE100" s="117"/>
      <c r="BIF100" s="117"/>
      <c r="BIG100" s="116"/>
      <c r="BIH100" s="87"/>
      <c r="BII100" s="87"/>
      <c r="BIJ100" s="117"/>
      <c r="BIK100" s="117"/>
      <c r="BIL100" s="117"/>
      <c r="BIM100" s="117"/>
      <c r="BIN100" s="117"/>
      <c r="BIO100" s="116"/>
      <c r="BIP100" s="87"/>
      <c r="BIQ100" s="87"/>
      <c r="BIR100" s="117"/>
      <c r="BIS100" s="117"/>
      <c r="BIT100" s="117"/>
      <c r="BIU100" s="117"/>
      <c r="BIV100" s="117"/>
      <c r="BIW100" s="116"/>
      <c r="BIX100" s="87"/>
      <c r="BIY100" s="87"/>
      <c r="BIZ100" s="117"/>
      <c r="BJA100" s="117"/>
      <c r="BJB100" s="117"/>
      <c r="BJC100" s="117"/>
      <c r="BJD100" s="117"/>
      <c r="BJE100" s="116"/>
      <c r="BJF100" s="87"/>
      <c r="BJG100" s="87"/>
      <c r="BJH100" s="117"/>
      <c r="BJI100" s="117"/>
      <c r="BJJ100" s="117"/>
      <c r="BJK100" s="117"/>
      <c r="BJL100" s="117"/>
      <c r="BJM100" s="116"/>
      <c r="BJN100" s="87"/>
      <c r="BJO100" s="87"/>
      <c r="BJP100" s="117"/>
      <c r="BJQ100" s="117"/>
      <c r="BJR100" s="117"/>
      <c r="BJS100" s="117"/>
      <c r="BJT100" s="117"/>
      <c r="BJU100" s="116"/>
      <c r="BJV100" s="87"/>
      <c r="BJW100" s="87"/>
      <c r="BJX100" s="117"/>
      <c r="BJY100" s="117"/>
      <c r="BJZ100" s="117"/>
      <c r="BKA100" s="117"/>
      <c r="BKB100" s="117"/>
      <c r="BKC100" s="116"/>
      <c r="BKD100" s="87"/>
      <c r="BKE100" s="87"/>
      <c r="BKF100" s="117"/>
      <c r="BKG100" s="117"/>
      <c r="BKH100" s="117"/>
      <c r="BKI100" s="117"/>
      <c r="BKJ100" s="117"/>
      <c r="BKK100" s="116"/>
      <c r="BKL100" s="87"/>
      <c r="BKM100" s="87"/>
      <c r="BKN100" s="117"/>
      <c r="BKO100" s="117"/>
      <c r="BKP100" s="117"/>
      <c r="BKQ100" s="117"/>
      <c r="BKR100" s="117"/>
      <c r="BKS100" s="116"/>
      <c r="BKT100" s="87"/>
      <c r="BKU100" s="87"/>
      <c r="BKV100" s="117"/>
      <c r="BKW100" s="117"/>
      <c r="BKX100" s="117"/>
      <c r="BKY100" s="117"/>
      <c r="BKZ100" s="117"/>
      <c r="BLA100" s="116"/>
      <c r="BLB100" s="87"/>
      <c r="BLC100" s="87"/>
      <c r="BLD100" s="117"/>
      <c r="BLE100" s="117"/>
      <c r="BLF100" s="117"/>
      <c r="BLG100" s="117"/>
      <c r="BLH100" s="117"/>
      <c r="BLI100" s="116"/>
      <c r="BLJ100" s="87"/>
      <c r="BLK100" s="87"/>
      <c r="BLL100" s="117"/>
      <c r="BLM100" s="117"/>
      <c r="BLN100" s="117"/>
      <c r="BLO100" s="117"/>
      <c r="BLP100" s="117"/>
      <c r="BLQ100" s="116"/>
      <c r="BLR100" s="87"/>
      <c r="BLS100" s="87"/>
      <c r="BLT100" s="117"/>
      <c r="BLU100" s="117"/>
      <c r="BLV100" s="117"/>
      <c r="BLW100" s="117"/>
      <c r="BLX100" s="117"/>
      <c r="BLY100" s="116"/>
      <c r="BLZ100" s="87"/>
      <c r="BMA100" s="87"/>
      <c r="BMB100" s="117"/>
      <c r="BMC100" s="117"/>
      <c r="BMD100" s="117"/>
      <c r="BME100" s="117"/>
      <c r="BMF100" s="117"/>
      <c r="BMG100" s="116"/>
      <c r="BMH100" s="87"/>
      <c r="BMI100" s="87"/>
      <c r="BMJ100" s="117"/>
      <c r="BMK100" s="117"/>
      <c r="BML100" s="117"/>
      <c r="BMM100" s="117"/>
      <c r="BMN100" s="117"/>
      <c r="BMO100" s="116"/>
      <c r="BMP100" s="87"/>
      <c r="BMQ100" s="87"/>
      <c r="BMR100" s="117"/>
      <c r="BMS100" s="117"/>
      <c r="BMT100" s="117"/>
      <c r="BMU100" s="117"/>
      <c r="BMV100" s="117"/>
      <c r="BMW100" s="116"/>
      <c r="BMX100" s="87"/>
      <c r="BMY100" s="87"/>
      <c r="BMZ100" s="117"/>
      <c r="BNA100" s="117"/>
      <c r="BNB100" s="117"/>
      <c r="BNC100" s="117"/>
      <c r="BND100" s="117"/>
      <c r="BNE100" s="116"/>
      <c r="BNF100" s="87"/>
      <c r="BNG100" s="87"/>
      <c r="BNH100" s="117"/>
      <c r="BNI100" s="117"/>
      <c r="BNJ100" s="117"/>
      <c r="BNK100" s="117"/>
      <c r="BNL100" s="117"/>
      <c r="BNM100" s="116"/>
      <c r="BNN100" s="87"/>
      <c r="BNO100" s="87"/>
      <c r="BNP100" s="117"/>
      <c r="BNQ100" s="117"/>
      <c r="BNR100" s="117"/>
      <c r="BNS100" s="117"/>
      <c r="BNT100" s="117"/>
      <c r="BNU100" s="116"/>
      <c r="BNV100" s="87"/>
      <c r="BNW100" s="87"/>
      <c r="BNX100" s="117"/>
      <c r="BNY100" s="117"/>
      <c r="BNZ100" s="117"/>
      <c r="BOA100" s="117"/>
      <c r="BOB100" s="117"/>
      <c r="BOC100" s="116"/>
      <c r="BOD100" s="87"/>
      <c r="BOE100" s="87"/>
      <c r="BOF100" s="117"/>
      <c r="BOG100" s="117"/>
      <c r="BOH100" s="117"/>
      <c r="BOI100" s="117"/>
      <c r="BOJ100" s="117"/>
      <c r="BOK100" s="116"/>
      <c r="BOL100" s="87"/>
      <c r="BOM100" s="87"/>
      <c r="BON100" s="117"/>
      <c r="BOO100" s="117"/>
      <c r="BOP100" s="117"/>
      <c r="BOQ100" s="117"/>
      <c r="BOR100" s="117"/>
      <c r="BOS100" s="116"/>
      <c r="BOT100" s="87"/>
      <c r="BOU100" s="87"/>
      <c r="BOV100" s="117"/>
      <c r="BOW100" s="117"/>
      <c r="BOX100" s="117"/>
      <c r="BOY100" s="117"/>
      <c r="BOZ100" s="117"/>
      <c r="BPA100" s="116"/>
      <c r="BPB100" s="87"/>
      <c r="BPC100" s="87"/>
      <c r="BPD100" s="117"/>
      <c r="BPE100" s="117"/>
      <c r="BPF100" s="117"/>
      <c r="BPG100" s="117"/>
      <c r="BPH100" s="117"/>
      <c r="BPI100" s="116"/>
      <c r="BPJ100" s="87"/>
      <c r="BPK100" s="87"/>
      <c r="BPL100" s="117"/>
      <c r="BPM100" s="117"/>
      <c r="BPN100" s="117"/>
      <c r="BPO100" s="117"/>
      <c r="BPP100" s="117"/>
      <c r="BPQ100" s="116"/>
      <c r="BPR100" s="87"/>
      <c r="BPS100" s="87"/>
      <c r="BPT100" s="117"/>
      <c r="BPU100" s="117"/>
      <c r="BPV100" s="117"/>
      <c r="BPW100" s="117"/>
      <c r="BPX100" s="117"/>
      <c r="BPY100" s="116"/>
      <c r="BPZ100" s="87"/>
      <c r="BQA100" s="87"/>
      <c r="BQB100" s="117"/>
      <c r="BQC100" s="117"/>
      <c r="BQD100" s="117"/>
      <c r="BQE100" s="117"/>
      <c r="BQF100" s="117"/>
      <c r="BQG100" s="116"/>
      <c r="BQH100" s="87"/>
      <c r="BQI100" s="87"/>
      <c r="BQJ100" s="117"/>
      <c r="BQK100" s="117"/>
      <c r="BQL100" s="117"/>
      <c r="BQM100" s="117"/>
      <c r="BQN100" s="117"/>
      <c r="BQO100" s="116"/>
      <c r="BQP100" s="87"/>
      <c r="BQQ100" s="87"/>
      <c r="BQR100" s="117"/>
      <c r="BQS100" s="117"/>
      <c r="BQT100" s="117"/>
      <c r="BQU100" s="117"/>
      <c r="BQV100" s="117"/>
      <c r="BQW100" s="116"/>
      <c r="BQX100" s="87"/>
      <c r="BQY100" s="87"/>
      <c r="BQZ100" s="117"/>
      <c r="BRA100" s="117"/>
      <c r="BRB100" s="117"/>
      <c r="BRC100" s="117"/>
      <c r="BRD100" s="117"/>
      <c r="BRE100" s="116"/>
      <c r="BRF100" s="87"/>
      <c r="BRG100" s="87"/>
      <c r="BRH100" s="117"/>
      <c r="BRI100" s="117"/>
      <c r="BRJ100" s="117"/>
      <c r="BRK100" s="117"/>
      <c r="BRL100" s="117"/>
      <c r="BRM100" s="116"/>
      <c r="BRN100" s="87"/>
      <c r="BRO100" s="87"/>
      <c r="BRP100" s="117"/>
      <c r="BRQ100" s="117"/>
      <c r="BRR100" s="117"/>
      <c r="BRS100" s="117"/>
      <c r="BRT100" s="117"/>
      <c r="BRU100" s="116"/>
      <c r="BRV100" s="87"/>
      <c r="BRW100" s="87"/>
      <c r="BRX100" s="117"/>
      <c r="BRY100" s="117"/>
      <c r="BRZ100" s="117"/>
      <c r="BSA100" s="117"/>
      <c r="BSB100" s="117"/>
      <c r="BSC100" s="116"/>
      <c r="BSD100" s="87"/>
      <c r="BSE100" s="87"/>
      <c r="BSF100" s="117"/>
      <c r="BSG100" s="117"/>
      <c r="BSH100" s="117"/>
      <c r="BSI100" s="117"/>
      <c r="BSJ100" s="117"/>
      <c r="BSK100" s="116"/>
      <c r="BSL100" s="87"/>
      <c r="BSM100" s="87"/>
      <c r="BSN100" s="117"/>
      <c r="BSO100" s="117"/>
      <c r="BSP100" s="117"/>
      <c r="BSQ100" s="117"/>
      <c r="BSR100" s="117"/>
      <c r="BSS100" s="116"/>
      <c r="BST100" s="87"/>
      <c r="BSU100" s="87"/>
      <c r="BSV100" s="117"/>
      <c r="BSW100" s="117"/>
      <c r="BSX100" s="117"/>
      <c r="BSY100" s="117"/>
      <c r="BSZ100" s="117"/>
      <c r="BTA100" s="116"/>
      <c r="BTB100" s="87"/>
      <c r="BTC100" s="87"/>
      <c r="BTD100" s="117"/>
      <c r="BTE100" s="117"/>
      <c r="BTF100" s="117"/>
      <c r="BTG100" s="117"/>
      <c r="BTH100" s="117"/>
      <c r="BTI100" s="116"/>
      <c r="BTJ100" s="87"/>
      <c r="BTK100" s="87"/>
      <c r="BTL100" s="117"/>
      <c r="BTM100" s="117"/>
      <c r="BTN100" s="117"/>
      <c r="BTO100" s="117"/>
      <c r="BTP100" s="117"/>
      <c r="BTQ100" s="116"/>
      <c r="BTR100" s="87"/>
      <c r="BTS100" s="87"/>
      <c r="BTT100" s="117"/>
      <c r="BTU100" s="117"/>
      <c r="BTV100" s="117"/>
      <c r="BTW100" s="117"/>
      <c r="BTX100" s="117"/>
      <c r="BTY100" s="116"/>
      <c r="BTZ100" s="87"/>
      <c r="BUA100" s="87"/>
      <c r="BUB100" s="117"/>
      <c r="BUC100" s="117"/>
      <c r="BUD100" s="117"/>
      <c r="BUE100" s="117"/>
      <c r="BUF100" s="117"/>
      <c r="BUG100" s="116"/>
      <c r="BUH100" s="87"/>
      <c r="BUI100" s="87"/>
      <c r="BUJ100" s="117"/>
      <c r="BUK100" s="117"/>
      <c r="BUL100" s="117"/>
      <c r="BUM100" s="117"/>
      <c r="BUN100" s="117"/>
      <c r="BUO100" s="116"/>
      <c r="BUP100" s="87"/>
      <c r="BUQ100" s="87"/>
      <c r="BUR100" s="117"/>
      <c r="BUS100" s="117"/>
      <c r="BUT100" s="117"/>
      <c r="BUU100" s="117"/>
      <c r="BUV100" s="117"/>
      <c r="BUW100" s="116"/>
      <c r="BUX100" s="87"/>
      <c r="BUY100" s="87"/>
      <c r="BUZ100" s="117"/>
      <c r="BVA100" s="117"/>
      <c r="BVB100" s="117"/>
      <c r="BVC100" s="117"/>
      <c r="BVD100" s="117"/>
      <c r="BVE100" s="116"/>
      <c r="BVF100" s="87"/>
      <c r="BVG100" s="87"/>
      <c r="BVH100" s="117"/>
      <c r="BVI100" s="117"/>
      <c r="BVJ100" s="117"/>
      <c r="BVK100" s="117"/>
      <c r="BVL100" s="117"/>
      <c r="BVM100" s="116"/>
      <c r="BVN100" s="87"/>
      <c r="BVO100" s="87"/>
      <c r="BVP100" s="117"/>
      <c r="BVQ100" s="117"/>
      <c r="BVR100" s="117"/>
      <c r="BVS100" s="117"/>
      <c r="BVT100" s="117"/>
      <c r="BVU100" s="116"/>
      <c r="BVV100" s="87"/>
      <c r="BVW100" s="87"/>
      <c r="BVX100" s="117"/>
      <c r="BVY100" s="117"/>
      <c r="BVZ100" s="117"/>
      <c r="BWA100" s="117"/>
      <c r="BWB100" s="117"/>
      <c r="BWC100" s="116"/>
      <c r="BWD100" s="87"/>
      <c r="BWE100" s="87"/>
      <c r="BWF100" s="117"/>
      <c r="BWG100" s="117"/>
      <c r="BWH100" s="117"/>
      <c r="BWI100" s="117"/>
      <c r="BWJ100" s="117"/>
      <c r="BWK100" s="116"/>
      <c r="BWL100" s="87"/>
      <c r="BWM100" s="87"/>
      <c r="BWN100" s="117"/>
      <c r="BWO100" s="117"/>
      <c r="BWP100" s="117"/>
      <c r="BWQ100" s="117"/>
      <c r="BWR100" s="117"/>
      <c r="BWS100" s="116"/>
      <c r="BWT100" s="87"/>
      <c r="BWU100" s="87"/>
      <c r="BWV100" s="117"/>
      <c r="BWW100" s="117"/>
      <c r="BWX100" s="117"/>
      <c r="BWY100" s="117"/>
      <c r="BWZ100" s="117"/>
      <c r="BXA100" s="116"/>
      <c r="BXB100" s="87"/>
      <c r="BXC100" s="87"/>
      <c r="BXD100" s="117"/>
      <c r="BXE100" s="117"/>
      <c r="BXF100" s="117"/>
      <c r="BXG100" s="117"/>
      <c r="BXH100" s="117"/>
      <c r="BXI100" s="116"/>
      <c r="BXJ100" s="87"/>
      <c r="BXK100" s="87"/>
      <c r="BXL100" s="117"/>
      <c r="BXM100" s="117"/>
      <c r="BXN100" s="117"/>
      <c r="BXO100" s="117"/>
      <c r="BXP100" s="117"/>
      <c r="BXQ100" s="116"/>
      <c r="BXR100" s="87"/>
      <c r="BXS100" s="87"/>
      <c r="BXT100" s="117"/>
      <c r="BXU100" s="117"/>
      <c r="BXV100" s="117"/>
      <c r="BXW100" s="117"/>
      <c r="BXX100" s="117"/>
      <c r="BXY100" s="116"/>
      <c r="BXZ100" s="87"/>
      <c r="BYA100" s="87"/>
      <c r="BYB100" s="117"/>
      <c r="BYC100" s="117"/>
      <c r="BYD100" s="117"/>
      <c r="BYE100" s="117"/>
      <c r="BYF100" s="117"/>
      <c r="BYG100" s="116"/>
      <c r="BYH100" s="87"/>
      <c r="BYI100" s="87"/>
      <c r="BYJ100" s="117"/>
      <c r="BYK100" s="117"/>
      <c r="BYL100" s="117"/>
      <c r="BYM100" s="117"/>
      <c r="BYN100" s="117"/>
      <c r="BYO100" s="116"/>
      <c r="BYP100" s="87"/>
      <c r="BYQ100" s="87"/>
      <c r="BYR100" s="117"/>
      <c r="BYS100" s="117"/>
      <c r="BYT100" s="117"/>
      <c r="BYU100" s="117"/>
      <c r="BYV100" s="117"/>
      <c r="BYW100" s="116"/>
      <c r="BYX100" s="87"/>
      <c r="BYY100" s="87"/>
      <c r="BYZ100" s="117"/>
      <c r="BZA100" s="117"/>
      <c r="BZB100" s="117"/>
      <c r="BZC100" s="117"/>
      <c r="BZD100" s="117"/>
      <c r="BZE100" s="116"/>
      <c r="BZF100" s="87"/>
      <c r="BZG100" s="87"/>
      <c r="BZH100" s="117"/>
      <c r="BZI100" s="117"/>
      <c r="BZJ100" s="117"/>
      <c r="BZK100" s="117"/>
      <c r="BZL100" s="117"/>
      <c r="BZM100" s="116"/>
      <c r="BZN100" s="87"/>
      <c r="BZO100" s="87"/>
      <c r="BZP100" s="117"/>
      <c r="BZQ100" s="117"/>
      <c r="BZR100" s="117"/>
      <c r="BZS100" s="117"/>
      <c r="BZT100" s="117"/>
      <c r="BZU100" s="116"/>
      <c r="BZV100" s="87"/>
      <c r="BZW100" s="87"/>
      <c r="BZX100" s="117"/>
      <c r="BZY100" s="117"/>
      <c r="BZZ100" s="117"/>
      <c r="CAA100" s="117"/>
      <c r="CAB100" s="117"/>
      <c r="CAC100" s="116"/>
      <c r="CAD100" s="87"/>
      <c r="CAE100" s="87"/>
      <c r="CAF100" s="117"/>
      <c r="CAG100" s="117"/>
      <c r="CAH100" s="117"/>
      <c r="CAI100" s="117"/>
      <c r="CAJ100" s="117"/>
      <c r="CAK100" s="116"/>
      <c r="CAL100" s="87"/>
      <c r="CAM100" s="87"/>
      <c r="CAN100" s="117"/>
      <c r="CAO100" s="117"/>
      <c r="CAP100" s="117"/>
      <c r="CAQ100" s="117"/>
      <c r="CAR100" s="117"/>
      <c r="CAS100" s="116"/>
      <c r="CAT100" s="87"/>
      <c r="CAU100" s="87"/>
      <c r="CAV100" s="117"/>
      <c r="CAW100" s="117"/>
      <c r="CAX100" s="117"/>
      <c r="CAY100" s="117"/>
      <c r="CAZ100" s="117"/>
      <c r="CBA100" s="116"/>
      <c r="CBB100" s="87"/>
      <c r="CBC100" s="87"/>
      <c r="CBD100" s="117"/>
      <c r="CBE100" s="117"/>
      <c r="CBF100" s="117"/>
      <c r="CBG100" s="117"/>
      <c r="CBH100" s="117"/>
      <c r="CBI100" s="116"/>
      <c r="CBJ100" s="87"/>
      <c r="CBK100" s="87"/>
      <c r="CBL100" s="117"/>
      <c r="CBM100" s="117"/>
      <c r="CBN100" s="117"/>
      <c r="CBO100" s="117"/>
      <c r="CBP100" s="117"/>
      <c r="CBQ100" s="116"/>
      <c r="CBR100" s="87"/>
      <c r="CBS100" s="87"/>
      <c r="CBT100" s="117"/>
      <c r="CBU100" s="117"/>
      <c r="CBV100" s="117"/>
      <c r="CBW100" s="117"/>
      <c r="CBX100" s="117"/>
      <c r="CBY100" s="116"/>
      <c r="CBZ100" s="87"/>
      <c r="CCA100" s="87"/>
      <c r="CCB100" s="117"/>
      <c r="CCC100" s="117"/>
      <c r="CCD100" s="117"/>
      <c r="CCE100" s="117"/>
      <c r="CCF100" s="117"/>
      <c r="CCG100" s="116"/>
      <c r="CCH100" s="87"/>
      <c r="CCI100" s="87"/>
      <c r="CCJ100" s="117"/>
      <c r="CCK100" s="117"/>
      <c r="CCL100" s="117"/>
      <c r="CCM100" s="117"/>
      <c r="CCN100" s="117"/>
      <c r="CCO100" s="116"/>
      <c r="CCP100" s="87"/>
      <c r="CCQ100" s="87"/>
      <c r="CCR100" s="117"/>
      <c r="CCS100" s="117"/>
      <c r="CCT100" s="117"/>
      <c r="CCU100" s="117"/>
      <c r="CCV100" s="117"/>
      <c r="CCW100" s="116"/>
      <c r="CCX100" s="87"/>
      <c r="CCY100" s="87"/>
      <c r="CCZ100" s="117"/>
      <c r="CDA100" s="117"/>
      <c r="CDB100" s="117"/>
      <c r="CDC100" s="117"/>
      <c r="CDD100" s="117"/>
      <c r="CDE100" s="116"/>
      <c r="CDF100" s="87"/>
      <c r="CDG100" s="87"/>
      <c r="CDH100" s="117"/>
      <c r="CDI100" s="117"/>
      <c r="CDJ100" s="117"/>
      <c r="CDK100" s="117"/>
      <c r="CDL100" s="117"/>
      <c r="CDM100" s="116"/>
      <c r="CDN100" s="87"/>
      <c r="CDO100" s="87"/>
      <c r="CDP100" s="117"/>
      <c r="CDQ100" s="117"/>
      <c r="CDR100" s="117"/>
      <c r="CDS100" s="117"/>
      <c r="CDT100" s="117"/>
      <c r="CDU100" s="116"/>
      <c r="CDV100" s="87"/>
      <c r="CDW100" s="87"/>
      <c r="CDX100" s="117"/>
      <c r="CDY100" s="117"/>
      <c r="CDZ100" s="117"/>
      <c r="CEA100" s="117"/>
      <c r="CEB100" s="117"/>
      <c r="CEC100" s="116"/>
      <c r="CED100" s="87"/>
      <c r="CEE100" s="87"/>
      <c r="CEF100" s="117"/>
      <c r="CEG100" s="117"/>
      <c r="CEH100" s="117"/>
      <c r="CEI100" s="117"/>
      <c r="CEJ100" s="117"/>
      <c r="CEK100" s="116"/>
      <c r="CEL100" s="87"/>
      <c r="CEM100" s="87"/>
      <c r="CEN100" s="117"/>
      <c r="CEO100" s="117"/>
      <c r="CEP100" s="117"/>
      <c r="CEQ100" s="117"/>
      <c r="CER100" s="117"/>
      <c r="CES100" s="116"/>
      <c r="CET100" s="87"/>
      <c r="CEU100" s="87"/>
      <c r="CEV100" s="117"/>
      <c r="CEW100" s="117"/>
      <c r="CEX100" s="117"/>
      <c r="CEY100" s="117"/>
      <c r="CEZ100" s="117"/>
      <c r="CFA100" s="116"/>
      <c r="CFB100" s="87"/>
      <c r="CFC100" s="87"/>
      <c r="CFD100" s="117"/>
      <c r="CFE100" s="117"/>
      <c r="CFF100" s="117"/>
      <c r="CFG100" s="117"/>
      <c r="CFH100" s="117"/>
      <c r="CFI100" s="116"/>
      <c r="CFJ100" s="87"/>
      <c r="CFK100" s="87"/>
      <c r="CFL100" s="117"/>
      <c r="CFM100" s="117"/>
      <c r="CFN100" s="117"/>
      <c r="CFO100" s="117"/>
      <c r="CFP100" s="117"/>
      <c r="CFQ100" s="116"/>
      <c r="CFR100" s="87"/>
      <c r="CFS100" s="87"/>
      <c r="CFT100" s="117"/>
      <c r="CFU100" s="117"/>
      <c r="CFV100" s="117"/>
      <c r="CFW100" s="117"/>
      <c r="CFX100" s="117"/>
      <c r="CFY100" s="116"/>
      <c r="CFZ100" s="87"/>
      <c r="CGA100" s="87"/>
      <c r="CGB100" s="117"/>
      <c r="CGC100" s="117"/>
      <c r="CGD100" s="117"/>
      <c r="CGE100" s="117"/>
      <c r="CGF100" s="117"/>
      <c r="CGG100" s="116"/>
      <c r="CGH100" s="87"/>
      <c r="CGI100" s="87"/>
      <c r="CGJ100" s="117"/>
      <c r="CGK100" s="117"/>
      <c r="CGL100" s="117"/>
      <c r="CGM100" s="117"/>
      <c r="CGN100" s="117"/>
      <c r="CGO100" s="116"/>
      <c r="CGP100" s="87"/>
      <c r="CGQ100" s="87"/>
      <c r="CGR100" s="117"/>
      <c r="CGS100" s="117"/>
      <c r="CGT100" s="117"/>
      <c r="CGU100" s="117"/>
      <c r="CGV100" s="117"/>
      <c r="CGW100" s="116"/>
      <c r="CGX100" s="87"/>
      <c r="CGY100" s="87"/>
      <c r="CGZ100" s="117"/>
      <c r="CHA100" s="117"/>
      <c r="CHB100" s="117"/>
      <c r="CHC100" s="117"/>
      <c r="CHD100" s="117"/>
      <c r="CHE100" s="116"/>
      <c r="CHF100" s="87"/>
      <c r="CHG100" s="87"/>
      <c r="CHH100" s="117"/>
      <c r="CHI100" s="117"/>
      <c r="CHJ100" s="117"/>
      <c r="CHK100" s="117"/>
      <c r="CHL100" s="117"/>
      <c r="CHM100" s="116"/>
      <c r="CHN100" s="87"/>
      <c r="CHO100" s="87"/>
      <c r="CHP100" s="117"/>
      <c r="CHQ100" s="117"/>
      <c r="CHR100" s="117"/>
      <c r="CHS100" s="117"/>
      <c r="CHT100" s="117"/>
      <c r="CHU100" s="116"/>
      <c r="CHV100" s="87"/>
      <c r="CHW100" s="87"/>
      <c r="CHX100" s="117"/>
      <c r="CHY100" s="117"/>
      <c r="CHZ100" s="117"/>
      <c r="CIA100" s="117"/>
      <c r="CIB100" s="117"/>
      <c r="CIC100" s="116"/>
      <c r="CID100" s="87"/>
      <c r="CIE100" s="87"/>
      <c r="CIF100" s="117"/>
      <c r="CIG100" s="117"/>
      <c r="CIH100" s="117"/>
      <c r="CII100" s="117"/>
      <c r="CIJ100" s="117"/>
      <c r="CIK100" s="116"/>
      <c r="CIL100" s="87"/>
      <c r="CIM100" s="87"/>
      <c r="CIN100" s="117"/>
      <c r="CIO100" s="117"/>
      <c r="CIP100" s="117"/>
      <c r="CIQ100" s="117"/>
      <c r="CIR100" s="117"/>
      <c r="CIS100" s="116"/>
      <c r="CIT100" s="87"/>
      <c r="CIU100" s="87"/>
      <c r="CIV100" s="117"/>
      <c r="CIW100" s="117"/>
      <c r="CIX100" s="117"/>
      <c r="CIY100" s="117"/>
      <c r="CIZ100" s="117"/>
      <c r="CJA100" s="116"/>
      <c r="CJB100" s="87"/>
      <c r="CJC100" s="87"/>
      <c r="CJD100" s="117"/>
      <c r="CJE100" s="117"/>
      <c r="CJF100" s="117"/>
      <c r="CJG100" s="117"/>
      <c r="CJH100" s="117"/>
      <c r="CJI100" s="116"/>
      <c r="CJJ100" s="87"/>
      <c r="CJK100" s="87"/>
      <c r="CJL100" s="117"/>
      <c r="CJM100" s="117"/>
      <c r="CJN100" s="117"/>
      <c r="CJO100" s="117"/>
      <c r="CJP100" s="117"/>
      <c r="CJQ100" s="116"/>
      <c r="CJR100" s="87"/>
      <c r="CJS100" s="87"/>
      <c r="CJT100" s="117"/>
      <c r="CJU100" s="117"/>
      <c r="CJV100" s="117"/>
      <c r="CJW100" s="117"/>
      <c r="CJX100" s="117"/>
      <c r="CJY100" s="116"/>
      <c r="CJZ100" s="87"/>
      <c r="CKA100" s="87"/>
      <c r="CKB100" s="117"/>
      <c r="CKC100" s="117"/>
      <c r="CKD100" s="117"/>
      <c r="CKE100" s="117"/>
      <c r="CKF100" s="117"/>
      <c r="CKG100" s="116"/>
      <c r="CKH100" s="87"/>
      <c r="CKI100" s="87"/>
      <c r="CKJ100" s="117"/>
      <c r="CKK100" s="117"/>
      <c r="CKL100" s="117"/>
      <c r="CKM100" s="117"/>
      <c r="CKN100" s="117"/>
      <c r="CKO100" s="116"/>
      <c r="CKP100" s="87"/>
      <c r="CKQ100" s="87"/>
      <c r="CKR100" s="117"/>
      <c r="CKS100" s="117"/>
      <c r="CKT100" s="117"/>
      <c r="CKU100" s="117"/>
      <c r="CKV100" s="117"/>
      <c r="CKW100" s="116"/>
      <c r="CKX100" s="87"/>
      <c r="CKY100" s="87"/>
      <c r="CKZ100" s="117"/>
      <c r="CLA100" s="117"/>
      <c r="CLB100" s="117"/>
      <c r="CLC100" s="117"/>
      <c r="CLD100" s="117"/>
      <c r="CLE100" s="116"/>
      <c r="CLF100" s="87"/>
      <c r="CLG100" s="87"/>
      <c r="CLH100" s="117"/>
      <c r="CLI100" s="117"/>
      <c r="CLJ100" s="117"/>
      <c r="CLK100" s="117"/>
      <c r="CLL100" s="117"/>
      <c r="CLM100" s="116"/>
      <c r="CLN100" s="87"/>
      <c r="CLO100" s="87"/>
      <c r="CLP100" s="117"/>
      <c r="CLQ100" s="117"/>
      <c r="CLR100" s="117"/>
      <c r="CLS100" s="117"/>
      <c r="CLT100" s="117"/>
      <c r="CLU100" s="116"/>
      <c r="CLV100" s="87"/>
      <c r="CLW100" s="87"/>
      <c r="CLX100" s="117"/>
      <c r="CLY100" s="117"/>
      <c r="CLZ100" s="117"/>
      <c r="CMA100" s="117"/>
      <c r="CMB100" s="117"/>
      <c r="CMC100" s="116"/>
      <c r="CMD100" s="87"/>
      <c r="CME100" s="87"/>
      <c r="CMF100" s="117"/>
      <c r="CMG100" s="117"/>
      <c r="CMH100" s="117"/>
      <c r="CMI100" s="117"/>
      <c r="CMJ100" s="117"/>
      <c r="CMK100" s="116"/>
      <c r="CML100" s="87"/>
      <c r="CMM100" s="87"/>
      <c r="CMN100" s="117"/>
      <c r="CMO100" s="117"/>
      <c r="CMP100" s="117"/>
      <c r="CMQ100" s="117"/>
      <c r="CMR100" s="117"/>
      <c r="CMS100" s="116"/>
      <c r="CMT100" s="87"/>
      <c r="CMU100" s="87"/>
      <c r="CMV100" s="117"/>
      <c r="CMW100" s="117"/>
      <c r="CMX100" s="117"/>
      <c r="CMY100" s="117"/>
      <c r="CMZ100" s="117"/>
      <c r="CNA100" s="116"/>
      <c r="CNB100" s="87"/>
      <c r="CNC100" s="87"/>
      <c r="CND100" s="117"/>
      <c r="CNE100" s="117"/>
      <c r="CNF100" s="117"/>
      <c r="CNG100" s="117"/>
      <c r="CNH100" s="117"/>
      <c r="CNI100" s="116"/>
      <c r="CNJ100" s="87"/>
      <c r="CNK100" s="87"/>
      <c r="CNL100" s="117"/>
      <c r="CNM100" s="117"/>
      <c r="CNN100" s="117"/>
      <c r="CNO100" s="117"/>
      <c r="CNP100" s="117"/>
      <c r="CNQ100" s="116"/>
      <c r="CNR100" s="87"/>
      <c r="CNS100" s="87"/>
      <c r="CNT100" s="117"/>
      <c r="CNU100" s="117"/>
      <c r="CNV100" s="117"/>
      <c r="CNW100" s="117"/>
      <c r="CNX100" s="117"/>
      <c r="CNY100" s="116"/>
      <c r="CNZ100" s="87"/>
      <c r="COA100" s="87"/>
      <c r="COB100" s="117"/>
      <c r="COC100" s="117"/>
      <c r="COD100" s="117"/>
      <c r="COE100" s="117"/>
      <c r="COF100" s="117"/>
      <c r="COG100" s="116"/>
      <c r="COH100" s="87"/>
      <c r="COI100" s="87"/>
      <c r="COJ100" s="117"/>
      <c r="COK100" s="117"/>
      <c r="COL100" s="117"/>
      <c r="COM100" s="117"/>
      <c r="CON100" s="117"/>
      <c r="COO100" s="116"/>
      <c r="COP100" s="87"/>
      <c r="COQ100" s="87"/>
      <c r="COR100" s="117"/>
      <c r="COS100" s="117"/>
      <c r="COT100" s="117"/>
      <c r="COU100" s="117"/>
      <c r="COV100" s="117"/>
      <c r="COW100" s="116"/>
      <c r="COX100" s="87"/>
      <c r="COY100" s="87"/>
      <c r="COZ100" s="117"/>
      <c r="CPA100" s="117"/>
      <c r="CPB100" s="117"/>
      <c r="CPC100" s="117"/>
      <c r="CPD100" s="117"/>
      <c r="CPE100" s="116"/>
      <c r="CPF100" s="87"/>
      <c r="CPG100" s="87"/>
      <c r="CPH100" s="117"/>
      <c r="CPI100" s="117"/>
      <c r="CPJ100" s="117"/>
      <c r="CPK100" s="117"/>
      <c r="CPL100" s="117"/>
      <c r="CPM100" s="116"/>
      <c r="CPN100" s="87"/>
      <c r="CPO100" s="87"/>
      <c r="CPP100" s="117"/>
      <c r="CPQ100" s="117"/>
      <c r="CPR100" s="117"/>
      <c r="CPS100" s="117"/>
      <c r="CPT100" s="117"/>
      <c r="CPU100" s="116"/>
      <c r="CPV100" s="87"/>
      <c r="CPW100" s="87"/>
      <c r="CPX100" s="117"/>
      <c r="CPY100" s="117"/>
      <c r="CPZ100" s="117"/>
      <c r="CQA100" s="117"/>
      <c r="CQB100" s="117"/>
      <c r="CQC100" s="116"/>
      <c r="CQD100" s="87"/>
      <c r="CQE100" s="87"/>
      <c r="CQF100" s="117"/>
      <c r="CQG100" s="117"/>
      <c r="CQH100" s="117"/>
      <c r="CQI100" s="117"/>
      <c r="CQJ100" s="117"/>
      <c r="CQK100" s="116"/>
      <c r="CQL100" s="87"/>
      <c r="CQM100" s="87"/>
      <c r="CQN100" s="117"/>
      <c r="CQO100" s="117"/>
      <c r="CQP100" s="117"/>
      <c r="CQQ100" s="117"/>
      <c r="CQR100" s="117"/>
      <c r="CQS100" s="116"/>
      <c r="CQT100" s="87"/>
      <c r="CQU100" s="87"/>
      <c r="CQV100" s="117"/>
      <c r="CQW100" s="117"/>
      <c r="CQX100" s="117"/>
      <c r="CQY100" s="117"/>
      <c r="CQZ100" s="117"/>
      <c r="CRA100" s="116"/>
      <c r="CRB100" s="87"/>
      <c r="CRC100" s="87"/>
      <c r="CRD100" s="117"/>
      <c r="CRE100" s="117"/>
      <c r="CRF100" s="117"/>
      <c r="CRG100" s="117"/>
      <c r="CRH100" s="117"/>
      <c r="CRI100" s="116"/>
      <c r="CRJ100" s="87"/>
      <c r="CRK100" s="87"/>
      <c r="CRL100" s="117"/>
      <c r="CRM100" s="117"/>
      <c r="CRN100" s="117"/>
      <c r="CRO100" s="117"/>
      <c r="CRP100" s="117"/>
      <c r="CRQ100" s="116"/>
      <c r="CRR100" s="87"/>
      <c r="CRS100" s="87"/>
      <c r="CRT100" s="117"/>
      <c r="CRU100" s="117"/>
      <c r="CRV100" s="117"/>
      <c r="CRW100" s="117"/>
      <c r="CRX100" s="117"/>
      <c r="CRY100" s="116"/>
      <c r="CRZ100" s="87"/>
      <c r="CSA100" s="87"/>
      <c r="CSB100" s="117"/>
      <c r="CSC100" s="117"/>
      <c r="CSD100" s="117"/>
      <c r="CSE100" s="117"/>
      <c r="CSF100" s="117"/>
      <c r="CSG100" s="116"/>
      <c r="CSH100" s="87"/>
      <c r="CSI100" s="87"/>
      <c r="CSJ100" s="117"/>
      <c r="CSK100" s="117"/>
      <c r="CSL100" s="117"/>
      <c r="CSM100" s="117"/>
      <c r="CSN100" s="117"/>
      <c r="CSO100" s="116"/>
      <c r="CSP100" s="87"/>
      <c r="CSQ100" s="87"/>
      <c r="CSR100" s="117"/>
      <c r="CSS100" s="117"/>
      <c r="CST100" s="117"/>
      <c r="CSU100" s="117"/>
      <c r="CSV100" s="117"/>
      <c r="CSW100" s="116"/>
      <c r="CSX100" s="87"/>
      <c r="CSY100" s="87"/>
      <c r="CSZ100" s="117"/>
      <c r="CTA100" s="117"/>
      <c r="CTB100" s="117"/>
      <c r="CTC100" s="117"/>
      <c r="CTD100" s="117"/>
      <c r="CTE100" s="116"/>
      <c r="CTF100" s="87"/>
      <c r="CTG100" s="87"/>
      <c r="CTH100" s="117"/>
      <c r="CTI100" s="117"/>
      <c r="CTJ100" s="117"/>
      <c r="CTK100" s="117"/>
      <c r="CTL100" s="117"/>
      <c r="CTM100" s="116"/>
      <c r="CTN100" s="87"/>
      <c r="CTO100" s="87"/>
      <c r="CTP100" s="117"/>
      <c r="CTQ100" s="117"/>
      <c r="CTR100" s="117"/>
      <c r="CTS100" s="117"/>
      <c r="CTT100" s="117"/>
      <c r="CTU100" s="116"/>
      <c r="CTV100" s="87"/>
      <c r="CTW100" s="87"/>
      <c r="CTX100" s="117"/>
      <c r="CTY100" s="117"/>
      <c r="CTZ100" s="117"/>
      <c r="CUA100" s="117"/>
      <c r="CUB100" s="117"/>
      <c r="CUC100" s="116"/>
      <c r="CUD100" s="87"/>
      <c r="CUE100" s="87"/>
      <c r="CUF100" s="117"/>
      <c r="CUG100" s="117"/>
      <c r="CUH100" s="117"/>
      <c r="CUI100" s="117"/>
      <c r="CUJ100" s="117"/>
      <c r="CUK100" s="116"/>
      <c r="CUL100" s="87"/>
      <c r="CUM100" s="87"/>
      <c r="CUN100" s="117"/>
      <c r="CUO100" s="117"/>
      <c r="CUP100" s="117"/>
      <c r="CUQ100" s="117"/>
      <c r="CUR100" s="117"/>
      <c r="CUS100" s="116"/>
      <c r="CUT100" s="87"/>
      <c r="CUU100" s="87"/>
      <c r="CUV100" s="117"/>
      <c r="CUW100" s="117"/>
      <c r="CUX100" s="117"/>
      <c r="CUY100" s="117"/>
      <c r="CUZ100" s="117"/>
      <c r="CVA100" s="116"/>
      <c r="CVB100" s="87"/>
      <c r="CVC100" s="87"/>
      <c r="CVD100" s="117"/>
      <c r="CVE100" s="117"/>
      <c r="CVF100" s="117"/>
      <c r="CVG100" s="117"/>
      <c r="CVH100" s="117"/>
      <c r="CVI100" s="116"/>
      <c r="CVJ100" s="87"/>
      <c r="CVK100" s="87"/>
      <c r="CVL100" s="117"/>
      <c r="CVM100" s="117"/>
      <c r="CVN100" s="117"/>
      <c r="CVO100" s="117"/>
      <c r="CVP100" s="117"/>
      <c r="CVQ100" s="116"/>
      <c r="CVR100" s="87"/>
      <c r="CVS100" s="87"/>
      <c r="CVT100" s="117"/>
      <c r="CVU100" s="117"/>
      <c r="CVV100" s="117"/>
      <c r="CVW100" s="117"/>
      <c r="CVX100" s="117"/>
      <c r="CVY100" s="116"/>
      <c r="CVZ100" s="87"/>
      <c r="CWA100" s="87"/>
      <c r="CWB100" s="117"/>
      <c r="CWC100" s="117"/>
      <c r="CWD100" s="117"/>
      <c r="CWE100" s="117"/>
      <c r="CWF100" s="117"/>
      <c r="CWG100" s="116"/>
      <c r="CWH100" s="87"/>
      <c r="CWI100" s="87"/>
      <c r="CWJ100" s="117"/>
      <c r="CWK100" s="117"/>
      <c r="CWL100" s="117"/>
      <c r="CWM100" s="117"/>
      <c r="CWN100" s="117"/>
      <c r="CWO100" s="116"/>
      <c r="CWP100" s="87"/>
      <c r="CWQ100" s="87"/>
      <c r="CWR100" s="117"/>
      <c r="CWS100" s="117"/>
      <c r="CWT100" s="117"/>
      <c r="CWU100" s="117"/>
      <c r="CWV100" s="117"/>
      <c r="CWW100" s="116"/>
      <c r="CWX100" s="87"/>
      <c r="CWY100" s="87"/>
      <c r="CWZ100" s="117"/>
      <c r="CXA100" s="117"/>
      <c r="CXB100" s="117"/>
      <c r="CXC100" s="117"/>
      <c r="CXD100" s="117"/>
      <c r="CXE100" s="116"/>
      <c r="CXF100" s="87"/>
      <c r="CXG100" s="87"/>
      <c r="CXH100" s="117"/>
      <c r="CXI100" s="117"/>
      <c r="CXJ100" s="117"/>
      <c r="CXK100" s="117"/>
      <c r="CXL100" s="117"/>
      <c r="CXM100" s="116"/>
      <c r="CXN100" s="87"/>
      <c r="CXO100" s="87"/>
      <c r="CXP100" s="117"/>
      <c r="CXQ100" s="117"/>
      <c r="CXR100" s="117"/>
      <c r="CXS100" s="117"/>
      <c r="CXT100" s="117"/>
      <c r="CXU100" s="116"/>
      <c r="CXV100" s="87"/>
      <c r="CXW100" s="87"/>
      <c r="CXX100" s="117"/>
      <c r="CXY100" s="117"/>
      <c r="CXZ100" s="117"/>
      <c r="CYA100" s="117"/>
      <c r="CYB100" s="117"/>
      <c r="CYC100" s="116"/>
      <c r="CYD100" s="87"/>
      <c r="CYE100" s="87"/>
      <c r="CYF100" s="117"/>
      <c r="CYG100" s="117"/>
      <c r="CYH100" s="117"/>
      <c r="CYI100" s="117"/>
      <c r="CYJ100" s="117"/>
      <c r="CYK100" s="116"/>
      <c r="CYL100" s="87"/>
      <c r="CYM100" s="87"/>
      <c r="CYN100" s="117"/>
      <c r="CYO100" s="117"/>
      <c r="CYP100" s="117"/>
      <c r="CYQ100" s="117"/>
      <c r="CYR100" s="117"/>
      <c r="CYS100" s="116"/>
      <c r="CYT100" s="87"/>
      <c r="CYU100" s="87"/>
      <c r="CYV100" s="117"/>
      <c r="CYW100" s="117"/>
      <c r="CYX100" s="117"/>
      <c r="CYY100" s="117"/>
      <c r="CYZ100" s="117"/>
      <c r="CZA100" s="116"/>
      <c r="CZB100" s="87"/>
      <c r="CZC100" s="87"/>
      <c r="CZD100" s="117"/>
      <c r="CZE100" s="117"/>
      <c r="CZF100" s="117"/>
      <c r="CZG100" s="117"/>
      <c r="CZH100" s="117"/>
      <c r="CZI100" s="116"/>
      <c r="CZJ100" s="87"/>
      <c r="CZK100" s="87"/>
      <c r="CZL100" s="117"/>
      <c r="CZM100" s="117"/>
      <c r="CZN100" s="117"/>
      <c r="CZO100" s="117"/>
      <c r="CZP100" s="117"/>
      <c r="CZQ100" s="116"/>
      <c r="CZR100" s="87"/>
      <c r="CZS100" s="87"/>
      <c r="CZT100" s="117"/>
      <c r="CZU100" s="117"/>
      <c r="CZV100" s="117"/>
      <c r="CZW100" s="117"/>
      <c r="CZX100" s="117"/>
      <c r="CZY100" s="116"/>
      <c r="CZZ100" s="87"/>
      <c r="DAA100" s="87"/>
      <c r="DAB100" s="117"/>
      <c r="DAC100" s="117"/>
      <c r="DAD100" s="117"/>
      <c r="DAE100" s="117"/>
      <c r="DAF100" s="117"/>
      <c r="DAG100" s="116"/>
      <c r="DAH100" s="87"/>
      <c r="DAI100" s="87"/>
      <c r="DAJ100" s="117"/>
      <c r="DAK100" s="117"/>
      <c r="DAL100" s="117"/>
      <c r="DAM100" s="117"/>
      <c r="DAN100" s="117"/>
      <c r="DAO100" s="116"/>
      <c r="DAP100" s="87"/>
      <c r="DAQ100" s="87"/>
      <c r="DAR100" s="117"/>
      <c r="DAS100" s="117"/>
      <c r="DAT100" s="117"/>
      <c r="DAU100" s="117"/>
      <c r="DAV100" s="117"/>
      <c r="DAW100" s="116"/>
      <c r="DAX100" s="87"/>
      <c r="DAY100" s="87"/>
      <c r="DAZ100" s="117"/>
      <c r="DBA100" s="117"/>
      <c r="DBB100" s="117"/>
      <c r="DBC100" s="117"/>
      <c r="DBD100" s="117"/>
      <c r="DBE100" s="116"/>
      <c r="DBF100" s="87"/>
      <c r="DBG100" s="87"/>
      <c r="DBH100" s="117"/>
      <c r="DBI100" s="117"/>
      <c r="DBJ100" s="117"/>
      <c r="DBK100" s="117"/>
      <c r="DBL100" s="117"/>
      <c r="DBM100" s="116"/>
      <c r="DBN100" s="87"/>
      <c r="DBO100" s="87"/>
      <c r="DBP100" s="117"/>
      <c r="DBQ100" s="117"/>
      <c r="DBR100" s="117"/>
      <c r="DBS100" s="117"/>
      <c r="DBT100" s="117"/>
      <c r="DBU100" s="116"/>
      <c r="DBV100" s="87"/>
      <c r="DBW100" s="87"/>
      <c r="DBX100" s="117"/>
      <c r="DBY100" s="117"/>
      <c r="DBZ100" s="117"/>
      <c r="DCA100" s="117"/>
      <c r="DCB100" s="117"/>
      <c r="DCC100" s="116"/>
      <c r="DCD100" s="87"/>
      <c r="DCE100" s="87"/>
      <c r="DCF100" s="117"/>
      <c r="DCG100" s="117"/>
      <c r="DCH100" s="117"/>
      <c r="DCI100" s="117"/>
      <c r="DCJ100" s="117"/>
      <c r="DCK100" s="116"/>
      <c r="DCL100" s="87"/>
      <c r="DCM100" s="87"/>
      <c r="DCN100" s="117"/>
      <c r="DCO100" s="117"/>
      <c r="DCP100" s="117"/>
      <c r="DCQ100" s="117"/>
      <c r="DCR100" s="117"/>
      <c r="DCS100" s="116"/>
      <c r="DCT100" s="87"/>
      <c r="DCU100" s="87"/>
      <c r="DCV100" s="117"/>
      <c r="DCW100" s="117"/>
      <c r="DCX100" s="117"/>
      <c r="DCY100" s="117"/>
      <c r="DCZ100" s="117"/>
      <c r="DDA100" s="116"/>
      <c r="DDB100" s="87"/>
      <c r="DDC100" s="87"/>
      <c r="DDD100" s="117"/>
      <c r="DDE100" s="117"/>
      <c r="DDF100" s="117"/>
      <c r="DDG100" s="117"/>
      <c r="DDH100" s="117"/>
      <c r="DDI100" s="116"/>
      <c r="DDJ100" s="87"/>
      <c r="DDK100" s="87"/>
      <c r="DDL100" s="117"/>
      <c r="DDM100" s="117"/>
      <c r="DDN100" s="117"/>
      <c r="DDO100" s="117"/>
      <c r="DDP100" s="117"/>
      <c r="DDQ100" s="116"/>
      <c r="DDR100" s="87"/>
      <c r="DDS100" s="87"/>
      <c r="DDT100" s="117"/>
      <c r="DDU100" s="117"/>
      <c r="DDV100" s="117"/>
      <c r="DDW100" s="117"/>
      <c r="DDX100" s="117"/>
      <c r="DDY100" s="116"/>
      <c r="DDZ100" s="87"/>
      <c r="DEA100" s="87"/>
      <c r="DEB100" s="117"/>
      <c r="DEC100" s="117"/>
      <c r="DED100" s="117"/>
      <c r="DEE100" s="117"/>
      <c r="DEF100" s="117"/>
      <c r="DEG100" s="116"/>
      <c r="DEH100" s="87"/>
      <c r="DEI100" s="87"/>
      <c r="DEJ100" s="117"/>
      <c r="DEK100" s="117"/>
      <c r="DEL100" s="117"/>
      <c r="DEM100" s="117"/>
      <c r="DEN100" s="117"/>
      <c r="DEO100" s="116"/>
      <c r="DEP100" s="87"/>
      <c r="DEQ100" s="87"/>
      <c r="DER100" s="117"/>
      <c r="DES100" s="117"/>
      <c r="DET100" s="117"/>
      <c r="DEU100" s="117"/>
      <c r="DEV100" s="117"/>
      <c r="DEW100" s="116"/>
      <c r="DEX100" s="87"/>
      <c r="DEY100" s="87"/>
      <c r="DEZ100" s="117"/>
      <c r="DFA100" s="117"/>
      <c r="DFB100" s="117"/>
      <c r="DFC100" s="117"/>
      <c r="DFD100" s="117"/>
      <c r="DFE100" s="116"/>
      <c r="DFF100" s="87"/>
      <c r="DFG100" s="87"/>
      <c r="DFH100" s="117"/>
      <c r="DFI100" s="117"/>
      <c r="DFJ100" s="117"/>
      <c r="DFK100" s="117"/>
      <c r="DFL100" s="117"/>
      <c r="DFM100" s="116"/>
      <c r="DFN100" s="87"/>
      <c r="DFO100" s="87"/>
      <c r="DFP100" s="117"/>
      <c r="DFQ100" s="117"/>
      <c r="DFR100" s="117"/>
      <c r="DFS100" s="117"/>
      <c r="DFT100" s="117"/>
      <c r="DFU100" s="116"/>
      <c r="DFV100" s="87"/>
      <c r="DFW100" s="87"/>
      <c r="DFX100" s="117"/>
      <c r="DFY100" s="117"/>
      <c r="DFZ100" s="117"/>
      <c r="DGA100" s="117"/>
      <c r="DGB100" s="117"/>
      <c r="DGC100" s="116"/>
      <c r="DGD100" s="87"/>
      <c r="DGE100" s="87"/>
      <c r="DGF100" s="117"/>
      <c r="DGG100" s="117"/>
      <c r="DGH100" s="117"/>
      <c r="DGI100" s="117"/>
      <c r="DGJ100" s="117"/>
      <c r="DGK100" s="116"/>
      <c r="DGL100" s="87"/>
      <c r="DGM100" s="87"/>
      <c r="DGN100" s="117"/>
      <c r="DGO100" s="117"/>
      <c r="DGP100" s="117"/>
      <c r="DGQ100" s="117"/>
      <c r="DGR100" s="117"/>
      <c r="DGS100" s="116"/>
      <c r="DGT100" s="87"/>
      <c r="DGU100" s="87"/>
      <c r="DGV100" s="117"/>
      <c r="DGW100" s="117"/>
      <c r="DGX100" s="117"/>
      <c r="DGY100" s="117"/>
      <c r="DGZ100" s="117"/>
      <c r="DHA100" s="116"/>
      <c r="DHB100" s="87"/>
      <c r="DHC100" s="87"/>
      <c r="DHD100" s="117"/>
      <c r="DHE100" s="117"/>
      <c r="DHF100" s="117"/>
      <c r="DHG100" s="117"/>
      <c r="DHH100" s="117"/>
      <c r="DHI100" s="116"/>
      <c r="DHJ100" s="87"/>
      <c r="DHK100" s="87"/>
      <c r="DHL100" s="117"/>
      <c r="DHM100" s="117"/>
      <c r="DHN100" s="117"/>
      <c r="DHO100" s="117"/>
      <c r="DHP100" s="117"/>
      <c r="DHQ100" s="116"/>
      <c r="DHR100" s="87"/>
      <c r="DHS100" s="87"/>
      <c r="DHT100" s="117"/>
      <c r="DHU100" s="117"/>
      <c r="DHV100" s="117"/>
      <c r="DHW100" s="117"/>
      <c r="DHX100" s="117"/>
      <c r="DHY100" s="116"/>
      <c r="DHZ100" s="87"/>
      <c r="DIA100" s="87"/>
      <c r="DIB100" s="117"/>
      <c r="DIC100" s="117"/>
      <c r="DID100" s="117"/>
      <c r="DIE100" s="117"/>
      <c r="DIF100" s="117"/>
      <c r="DIG100" s="116"/>
      <c r="DIH100" s="87"/>
      <c r="DII100" s="87"/>
      <c r="DIJ100" s="117"/>
      <c r="DIK100" s="117"/>
      <c r="DIL100" s="117"/>
      <c r="DIM100" s="117"/>
      <c r="DIN100" s="117"/>
      <c r="DIO100" s="116"/>
      <c r="DIP100" s="87"/>
      <c r="DIQ100" s="87"/>
      <c r="DIR100" s="117"/>
      <c r="DIS100" s="117"/>
      <c r="DIT100" s="117"/>
      <c r="DIU100" s="117"/>
      <c r="DIV100" s="117"/>
      <c r="DIW100" s="116"/>
      <c r="DIX100" s="87"/>
      <c r="DIY100" s="87"/>
      <c r="DIZ100" s="117"/>
      <c r="DJA100" s="117"/>
      <c r="DJB100" s="117"/>
      <c r="DJC100" s="117"/>
      <c r="DJD100" s="117"/>
      <c r="DJE100" s="116"/>
      <c r="DJF100" s="87"/>
      <c r="DJG100" s="87"/>
      <c r="DJH100" s="117"/>
      <c r="DJI100" s="117"/>
      <c r="DJJ100" s="117"/>
      <c r="DJK100" s="117"/>
      <c r="DJL100" s="117"/>
      <c r="DJM100" s="116"/>
      <c r="DJN100" s="87"/>
      <c r="DJO100" s="87"/>
      <c r="DJP100" s="117"/>
      <c r="DJQ100" s="117"/>
      <c r="DJR100" s="117"/>
      <c r="DJS100" s="117"/>
      <c r="DJT100" s="117"/>
      <c r="DJU100" s="116"/>
      <c r="DJV100" s="87"/>
      <c r="DJW100" s="87"/>
      <c r="DJX100" s="117"/>
      <c r="DJY100" s="117"/>
      <c r="DJZ100" s="117"/>
      <c r="DKA100" s="117"/>
      <c r="DKB100" s="117"/>
      <c r="DKC100" s="116"/>
      <c r="DKD100" s="87"/>
      <c r="DKE100" s="87"/>
      <c r="DKF100" s="117"/>
      <c r="DKG100" s="117"/>
      <c r="DKH100" s="117"/>
      <c r="DKI100" s="117"/>
      <c r="DKJ100" s="117"/>
      <c r="DKK100" s="116"/>
      <c r="DKL100" s="87"/>
      <c r="DKM100" s="87"/>
      <c r="DKN100" s="117"/>
      <c r="DKO100" s="117"/>
      <c r="DKP100" s="117"/>
      <c r="DKQ100" s="117"/>
      <c r="DKR100" s="117"/>
      <c r="DKS100" s="116"/>
      <c r="DKT100" s="87"/>
      <c r="DKU100" s="87"/>
      <c r="DKV100" s="117"/>
      <c r="DKW100" s="117"/>
      <c r="DKX100" s="117"/>
      <c r="DKY100" s="117"/>
      <c r="DKZ100" s="117"/>
      <c r="DLA100" s="116"/>
      <c r="DLB100" s="87"/>
      <c r="DLC100" s="87"/>
      <c r="DLD100" s="117"/>
      <c r="DLE100" s="117"/>
      <c r="DLF100" s="117"/>
      <c r="DLG100" s="117"/>
      <c r="DLH100" s="117"/>
      <c r="DLI100" s="116"/>
      <c r="DLJ100" s="87"/>
      <c r="DLK100" s="87"/>
      <c r="DLL100" s="117"/>
      <c r="DLM100" s="117"/>
      <c r="DLN100" s="117"/>
      <c r="DLO100" s="117"/>
      <c r="DLP100" s="117"/>
      <c r="DLQ100" s="116"/>
      <c r="DLR100" s="87"/>
      <c r="DLS100" s="87"/>
      <c r="DLT100" s="117"/>
      <c r="DLU100" s="117"/>
      <c r="DLV100" s="117"/>
      <c r="DLW100" s="117"/>
      <c r="DLX100" s="117"/>
      <c r="DLY100" s="116"/>
      <c r="DLZ100" s="87"/>
      <c r="DMA100" s="87"/>
      <c r="DMB100" s="117"/>
      <c r="DMC100" s="117"/>
      <c r="DMD100" s="117"/>
      <c r="DME100" s="117"/>
      <c r="DMF100" s="117"/>
      <c r="DMG100" s="116"/>
      <c r="DMH100" s="87"/>
      <c r="DMI100" s="87"/>
      <c r="DMJ100" s="117"/>
      <c r="DMK100" s="117"/>
      <c r="DML100" s="117"/>
      <c r="DMM100" s="117"/>
      <c r="DMN100" s="117"/>
      <c r="DMO100" s="116"/>
      <c r="DMP100" s="87"/>
      <c r="DMQ100" s="87"/>
      <c r="DMR100" s="117"/>
      <c r="DMS100" s="117"/>
      <c r="DMT100" s="117"/>
      <c r="DMU100" s="117"/>
      <c r="DMV100" s="117"/>
      <c r="DMW100" s="116"/>
      <c r="DMX100" s="87"/>
      <c r="DMY100" s="87"/>
      <c r="DMZ100" s="117"/>
      <c r="DNA100" s="117"/>
      <c r="DNB100" s="117"/>
      <c r="DNC100" s="117"/>
      <c r="DND100" s="117"/>
      <c r="DNE100" s="116"/>
      <c r="DNF100" s="87"/>
      <c r="DNG100" s="87"/>
      <c r="DNH100" s="117"/>
      <c r="DNI100" s="117"/>
      <c r="DNJ100" s="117"/>
      <c r="DNK100" s="117"/>
      <c r="DNL100" s="117"/>
      <c r="DNM100" s="116"/>
      <c r="DNN100" s="87"/>
      <c r="DNO100" s="87"/>
      <c r="DNP100" s="117"/>
      <c r="DNQ100" s="117"/>
      <c r="DNR100" s="117"/>
      <c r="DNS100" s="117"/>
      <c r="DNT100" s="117"/>
      <c r="DNU100" s="116"/>
      <c r="DNV100" s="87"/>
      <c r="DNW100" s="87"/>
      <c r="DNX100" s="117"/>
      <c r="DNY100" s="117"/>
      <c r="DNZ100" s="117"/>
      <c r="DOA100" s="117"/>
      <c r="DOB100" s="117"/>
      <c r="DOC100" s="116"/>
      <c r="DOD100" s="87"/>
      <c r="DOE100" s="87"/>
      <c r="DOF100" s="117"/>
      <c r="DOG100" s="117"/>
      <c r="DOH100" s="117"/>
      <c r="DOI100" s="117"/>
      <c r="DOJ100" s="117"/>
      <c r="DOK100" s="116"/>
      <c r="DOL100" s="87"/>
      <c r="DOM100" s="87"/>
      <c r="DON100" s="117"/>
      <c r="DOO100" s="117"/>
      <c r="DOP100" s="117"/>
      <c r="DOQ100" s="117"/>
      <c r="DOR100" s="117"/>
      <c r="DOS100" s="116"/>
      <c r="DOT100" s="87"/>
      <c r="DOU100" s="87"/>
      <c r="DOV100" s="117"/>
      <c r="DOW100" s="117"/>
      <c r="DOX100" s="117"/>
      <c r="DOY100" s="117"/>
      <c r="DOZ100" s="117"/>
      <c r="DPA100" s="116"/>
      <c r="DPB100" s="87"/>
      <c r="DPC100" s="87"/>
      <c r="DPD100" s="117"/>
      <c r="DPE100" s="117"/>
      <c r="DPF100" s="117"/>
      <c r="DPG100" s="117"/>
      <c r="DPH100" s="117"/>
      <c r="DPI100" s="116"/>
      <c r="DPJ100" s="87"/>
      <c r="DPK100" s="87"/>
      <c r="DPL100" s="117"/>
      <c r="DPM100" s="117"/>
      <c r="DPN100" s="117"/>
      <c r="DPO100" s="117"/>
      <c r="DPP100" s="117"/>
      <c r="DPQ100" s="116"/>
      <c r="DPR100" s="87"/>
      <c r="DPS100" s="87"/>
      <c r="DPT100" s="117"/>
      <c r="DPU100" s="117"/>
      <c r="DPV100" s="117"/>
      <c r="DPW100" s="117"/>
      <c r="DPX100" s="117"/>
      <c r="DPY100" s="116"/>
      <c r="DPZ100" s="87"/>
      <c r="DQA100" s="87"/>
      <c r="DQB100" s="117"/>
      <c r="DQC100" s="117"/>
      <c r="DQD100" s="117"/>
      <c r="DQE100" s="117"/>
      <c r="DQF100" s="117"/>
      <c r="DQG100" s="116"/>
      <c r="DQH100" s="87"/>
      <c r="DQI100" s="87"/>
      <c r="DQJ100" s="117"/>
      <c r="DQK100" s="117"/>
      <c r="DQL100" s="117"/>
      <c r="DQM100" s="117"/>
      <c r="DQN100" s="117"/>
      <c r="DQO100" s="116"/>
      <c r="DQP100" s="87"/>
      <c r="DQQ100" s="87"/>
      <c r="DQR100" s="117"/>
      <c r="DQS100" s="117"/>
      <c r="DQT100" s="117"/>
      <c r="DQU100" s="117"/>
      <c r="DQV100" s="117"/>
      <c r="DQW100" s="116"/>
      <c r="DQX100" s="87"/>
      <c r="DQY100" s="87"/>
      <c r="DQZ100" s="117"/>
      <c r="DRA100" s="117"/>
      <c r="DRB100" s="117"/>
      <c r="DRC100" s="117"/>
      <c r="DRD100" s="117"/>
      <c r="DRE100" s="116"/>
      <c r="DRF100" s="87"/>
      <c r="DRG100" s="87"/>
      <c r="DRH100" s="117"/>
      <c r="DRI100" s="117"/>
      <c r="DRJ100" s="117"/>
      <c r="DRK100" s="117"/>
      <c r="DRL100" s="117"/>
      <c r="DRM100" s="116"/>
      <c r="DRN100" s="87"/>
      <c r="DRO100" s="87"/>
      <c r="DRP100" s="117"/>
      <c r="DRQ100" s="117"/>
      <c r="DRR100" s="117"/>
      <c r="DRS100" s="117"/>
      <c r="DRT100" s="117"/>
      <c r="DRU100" s="116"/>
      <c r="DRV100" s="87"/>
      <c r="DRW100" s="87"/>
      <c r="DRX100" s="117"/>
      <c r="DRY100" s="117"/>
      <c r="DRZ100" s="117"/>
      <c r="DSA100" s="117"/>
      <c r="DSB100" s="117"/>
      <c r="DSC100" s="116"/>
      <c r="DSD100" s="87"/>
      <c r="DSE100" s="87"/>
      <c r="DSF100" s="117"/>
      <c r="DSG100" s="117"/>
      <c r="DSH100" s="117"/>
      <c r="DSI100" s="117"/>
      <c r="DSJ100" s="117"/>
      <c r="DSK100" s="116"/>
      <c r="DSL100" s="87"/>
      <c r="DSM100" s="87"/>
      <c r="DSN100" s="117"/>
      <c r="DSO100" s="117"/>
      <c r="DSP100" s="117"/>
      <c r="DSQ100" s="117"/>
      <c r="DSR100" s="117"/>
      <c r="DSS100" s="116"/>
      <c r="DST100" s="87"/>
      <c r="DSU100" s="87"/>
      <c r="DSV100" s="117"/>
      <c r="DSW100" s="117"/>
      <c r="DSX100" s="117"/>
      <c r="DSY100" s="117"/>
      <c r="DSZ100" s="117"/>
      <c r="DTA100" s="116"/>
      <c r="DTB100" s="87"/>
      <c r="DTC100" s="87"/>
      <c r="DTD100" s="117"/>
      <c r="DTE100" s="117"/>
      <c r="DTF100" s="117"/>
      <c r="DTG100" s="117"/>
      <c r="DTH100" s="117"/>
      <c r="DTI100" s="116"/>
      <c r="DTJ100" s="87"/>
      <c r="DTK100" s="87"/>
      <c r="DTL100" s="117"/>
      <c r="DTM100" s="117"/>
      <c r="DTN100" s="117"/>
      <c r="DTO100" s="117"/>
      <c r="DTP100" s="117"/>
      <c r="DTQ100" s="116"/>
      <c r="DTR100" s="87"/>
      <c r="DTS100" s="87"/>
      <c r="DTT100" s="117"/>
      <c r="DTU100" s="117"/>
      <c r="DTV100" s="117"/>
      <c r="DTW100" s="117"/>
      <c r="DTX100" s="117"/>
      <c r="DTY100" s="116"/>
      <c r="DTZ100" s="87"/>
      <c r="DUA100" s="87"/>
      <c r="DUB100" s="117"/>
      <c r="DUC100" s="117"/>
      <c r="DUD100" s="117"/>
      <c r="DUE100" s="117"/>
      <c r="DUF100" s="117"/>
      <c r="DUG100" s="116"/>
      <c r="DUH100" s="87"/>
      <c r="DUI100" s="87"/>
      <c r="DUJ100" s="117"/>
      <c r="DUK100" s="117"/>
      <c r="DUL100" s="117"/>
      <c r="DUM100" s="117"/>
      <c r="DUN100" s="117"/>
      <c r="DUO100" s="116"/>
      <c r="DUP100" s="87"/>
      <c r="DUQ100" s="87"/>
      <c r="DUR100" s="117"/>
      <c r="DUS100" s="117"/>
      <c r="DUT100" s="117"/>
      <c r="DUU100" s="117"/>
      <c r="DUV100" s="117"/>
      <c r="DUW100" s="116"/>
      <c r="DUX100" s="87"/>
      <c r="DUY100" s="87"/>
      <c r="DUZ100" s="117"/>
      <c r="DVA100" s="117"/>
      <c r="DVB100" s="117"/>
      <c r="DVC100" s="117"/>
      <c r="DVD100" s="117"/>
      <c r="DVE100" s="116"/>
      <c r="DVF100" s="87"/>
      <c r="DVG100" s="87"/>
      <c r="DVH100" s="117"/>
      <c r="DVI100" s="117"/>
      <c r="DVJ100" s="117"/>
      <c r="DVK100" s="117"/>
      <c r="DVL100" s="117"/>
      <c r="DVM100" s="116"/>
      <c r="DVN100" s="87"/>
      <c r="DVO100" s="87"/>
      <c r="DVP100" s="117"/>
      <c r="DVQ100" s="117"/>
      <c r="DVR100" s="117"/>
      <c r="DVS100" s="117"/>
      <c r="DVT100" s="117"/>
      <c r="DVU100" s="116"/>
      <c r="DVV100" s="87"/>
      <c r="DVW100" s="87"/>
      <c r="DVX100" s="117"/>
      <c r="DVY100" s="117"/>
      <c r="DVZ100" s="117"/>
      <c r="DWA100" s="117"/>
      <c r="DWB100" s="117"/>
      <c r="DWC100" s="116"/>
      <c r="DWD100" s="87"/>
      <c r="DWE100" s="87"/>
      <c r="DWF100" s="117"/>
      <c r="DWG100" s="117"/>
      <c r="DWH100" s="117"/>
      <c r="DWI100" s="117"/>
      <c r="DWJ100" s="117"/>
      <c r="DWK100" s="116"/>
      <c r="DWL100" s="87"/>
      <c r="DWM100" s="87"/>
      <c r="DWN100" s="117"/>
      <c r="DWO100" s="117"/>
      <c r="DWP100" s="117"/>
      <c r="DWQ100" s="117"/>
      <c r="DWR100" s="117"/>
      <c r="DWS100" s="116"/>
      <c r="DWT100" s="87"/>
      <c r="DWU100" s="87"/>
      <c r="DWV100" s="117"/>
      <c r="DWW100" s="117"/>
      <c r="DWX100" s="117"/>
      <c r="DWY100" s="117"/>
      <c r="DWZ100" s="117"/>
      <c r="DXA100" s="116"/>
      <c r="DXB100" s="87"/>
      <c r="DXC100" s="87"/>
      <c r="DXD100" s="117"/>
      <c r="DXE100" s="117"/>
      <c r="DXF100" s="117"/>
      <c r="DXG100" s="117"/>
      <c r="DXH100" s="117"/>
      <c r="DXI100" s="116"/>
      <c r="DXJ100" s="87"/>
      <c r="DXK100" s="87"/>
      <c r="DXL100" s="117"/>
      <c r="DXM100" s="117"/>
      <c r="DXN100" s="117"/>
      <c r="DXO100" s="117"/>
      <c r="DXP100" s="117"/>
      <c r="DXQ100" s="116"/>
      <c r="DXR100" s="87"/>
      <c r="DXS100" s="87"/>
      <c r="DXT100" s="117"/>
      <c r="DXU100" s="117"/>
      <c r="DXV100" s="117"/>
      <c r="DXW100" s="117"/>
      <c r="DXX100" s="117"/>
      <c r="DXY100" s="116"/>
      <c r="DXZ100" s="87"/>
      <c r="DYA100" s="87"/>
      <c r="DYB100" s="117"/>
      <c r="DYC100" s="117"/>
      <c r="DYD100" s="117"/>
      <c r="DYE100" s="117"/>
      <c r="DYF100" s="117"/>
      <c r="DYG100" s="116"/>
      <c r="DYH100" s="87"/>
      <c r="DYI100" s="87"/>
      <c r="DYJ100" s="117"/>
      <c r="DYK100" s="117"/>
      <c r="DYL100" s="117"/>
      <c r="DYM100" s="117"/>
      <c r="DYN100" s="117"/>
      <c r="DYO100" s="116"/>
      <c r="DYP100" s="87"/>
      <c r="DYQ100" s="87"/>
      <c r="DYR100" s="117"/>
      <c r="DYS100" s="117"/>
      <c r="DYT100" s="117"/>
      <c r="DYU100" s="117"/>
      <c r="DYV100" s="117"/>
      <c r="DYW100" s="116"/>
      <c r="DYX100" s="87"/>
      <c r="DYY100" s="87"/>
      <c r="DYZ100" s="117"/>
      <c r="DZA100" s="117"/>
      <c r="DZB100" s="117"/>
      <c r="DZC100" s="117"/>
      <c r="DZD100" s="117"/>
      <c r="DZE100" s="116"/>
      <c r="DZF100" s="87"/>
      <c r="DZG100" s="87"/>
      <c r="DZH100" s="117"/>
      <c r="DZI100" s="117"/>
      <c r="DZJ100" s="117"/>
      <c r="DZK100" s="117"/>
      <c r="DZL100" s="117"/>
      <c r="DZM100" s="116"/>
      <c r="DZN100" s="87"/>
      <c r="DZO100" s="87"/>
      <c r="DZP100" s="117"/>
      <c r="DZQ100" s="117"/>
      <c r="DZR100" s="117"/>
      <c r="DZS100" s="117"/>
      <c r="DZT100" s="117"/>
      <c r="DZU100" s="116"/>
      <c r="DZV100" s="87"/>
      <c r="DZW100" s="87"/>
      <c r="DZX100" s="117"/>
      <c r="DZY100" s="117"/>
      <c r="DZZ100" s="117"/>
      <c r="EAA100" s="117"/>
      <c r="EAB100" s="117"/>
      <c r="EAC100" s="116"/>
      <c r="EAD100" s="87"/>
      <c r="EAE100" s="87"/>
      <c r="EAF100" s="117"/>
      <c r="EAG100" s="117"/>
      <c r="EAH100" s="117"/>
      <c r="EAI100" s="117"/>
      <c r="EAJ100" s="117"/>
      <c r="EAK100" s="116"/>
      <c r="EAL100" s="87"/>
      <c r="EAM100" s="87"/>
      <c r="EAN100" s="117"/>
      <c r="EAO100" s="117"/>
      <c r="EAP100" s="117"/>
      <c r="EAQ100" s="117"/>
      <c r="EAR100" s="117"/>
      <c r="EAS100" s="116"/>
      <c r="EAT100" s="87"/>
      <c r="EAU100" s="87"/>
      <c r="EAV100" s="117"/>
      <c r="EAW100" s="117"/>
      <c r="EAX100" s="117"/>
      <c r="EAY100" s="117"/>
      <c r="EAZ100" s="117"/>
      <c r="EBA100" s="116"/>
      <c r="EBB100" s="87"/>
      <c r="EBC100" s="87"/>
      <c r="EBD100" s="117"/>
      <c r="EBE100" s="117"/>
      <c r="EBF100" s="117"/>
      <c r="EBG100" s="117"/>
      <c r="EBH100" s="117"/>
      <c r="EBI100" s="116"/>
      <c r="EBJ100" s="87"/>
      <c r="EBK100" s="87"/>
      <c r="EBL100" s="117"/>
      <c r="EBM100" s="117"/>
      <c r="EBN100" s="117"/>
      <c r="EBO100" s="117"/>
      <c r="EBP100" s="117"/>
      <c r="EBQ100" s="116"/>
      <c r="EBR100" s="87"/>
      <c r="EBS100" s="87"/>
      <c r="EBT100" s="117"/>
      <c r="EBU100" s="117"/>
      <c r="EBV100" s="117"/>
      <c r="EBW100" s="117"/>
      <c r="EBX100" s="117"/>
      <c r="EBY100" s="116"/>
      <c r="EBZ100" s="87"/>
      <c r="ECA100" s="87"/>
      <c r="ECB100" s="117"/>
      <c r="ECC100" s="117"/>
      <c r="ECD100" s="117"/>
      <c r="ECE100" s="117"/>
      <c r="ECF100" s="117"/>
      <c r="ECG100" s="116"/>
      <c r="ECH100" s="87"/>
      <c r="ECI100" s="87"/>
      <c r="ECJ100" s="117"/>
      <c r="ECK100" s="117"/>
      <c r="ECL100" s="117"/>
      <c r="ECM100" s="117"/>
      <c r="ECN100" s="117"/>
      <c r="ECO100" s="116"/>
      <c r="ECP100" s="87"/>
      <c r="ECQ100" s="87"/>
      <c r="ECR100" s="117"/>
      <c r="ECS100" s="117"/>
      <c r="ECT100" s="117"/>
      <c r="ECU100" s="117"/>
      <c r="ECV100" s="117"/>
      <c r="ECW100" s="116"/>
      <c r="ECX100" s="87"/>
      <c r="ECY100" s="87"/>
      <c r="ECZ100" s="117"/>
      <c r="EDA100" s="117"/>
      <c r="EDB100" s="117"/>
      <c r="EDC100" s="117"/>
      <c r="EDD100" s="117"/>
      <c r="EDE100" s="116"/>
      <c r="EDF100" s="87"/>
      <c r="EDG100" s="87"/>
      <c r="EDH100" s="117"/>
      <c r="EDI100" s="117"/>
      <c r="EDJ100" s="117"/>
      <c r="EDK100" s="117"/>
      <c r="EDL100" s="117"/>
      <c r="EDM100" s="116"/>
      <c r="EDN100" s="87"/>
      <c r="EDO100" s="87"/>
      <c r="EDP100" s="117"/>
      <c r="EDQ100" s="117"/>
      <c r="EDR100" s="117"/>
      <c r="EDS100" s="117"/>
      <c r="EDT100" s="117"/>
      <c r="EDU100" s="116"/>
      <c r="EDV100" s="87"/>
      <c r="EDW100" s="87"/>
      <c r="EDX100" s="117"/>
      <c r="EDY100" s="117"/>
      <c r="EDZ100" s="117"/>
      <c r="EEA100" s="117"/>
      <c r="EEB100" s="117"/>
      <c r="EEC100" s="116"/>
      <c r="EED100" s="87"/>
      <c r="EEE100" s="87"/>
      <c r="EEF100" s="117"/>
      <c r="EEG100" s="117"/>
      <c r="EEH100" s="117"/>
      <c r="EEI100" s="117"/>
      <c r="EEJ100" s="117"/>
      <c r="EEK100" s="116"/>
      <c r="EEL100" s="87"/>
      <c r="EEM100" s="87"/>
      <c r="EEN100" s="117"/>
      <c r="EEO100" s="117"/>
      <c r="EEP100" s="117"/>
      <c r="EEQ100" s="117"/>
      <c r="EER100" s="117"/>
      <c r="EES100" s="116"/>
      <c r="EET100" s="87"/>
      <c r="EEU100" s="87"/>
      <c r="EEV100" s="117"/>
      <c r="EEW100" s="117"/>
      <c r="EEX100" s="117"/>
      <c r="EEY100" s="117"/>
      <c r="EEZ100" s="117"/>
      <c r="EFA100" s="116"/>
      <c r="EFB100" s="87"/>
      <c r="EFC100" s="87"/>
      <c r="EFD100" s="117"/>
      <c r="EFE100" s="117"/>
      <c r="EFF100" s="117"/>
      <c r="EFG100" s="117"/>
      <c r="EFH100" s="117"/>
      <c r="EFI100" s="116"/>
      <c r="EFJ100" s="87"/>
      <c r="EFK100" s="87"/>
      <c r="EFL100" s="117"/>
      <c r="EFM100" s="117"/>
      <c r="EFN100" s="117"/>
      <c r="EFO100" s="117"/>
      <c r="EFP100" s="117"/>
      <c r="EFQ100" s="116"/>
      <c r="EFR100" s="87"/>
      <c r="EFS100" s="87"/>
      <c r="EFT100" s="117"/>
      <c r="EFU100" s="117"/>
      <c r="EFV100" s="117"/>
      <c r="EFW100" s="117"/>
      <c r="EFX100" s="117"/>
      <c r="EFY100" s="116"/>
      <c r="EFZ100" s="87"/>
      <c r="EGA100" s="87"/>
      <c r="EGB100" s="117"/>
      <c r="EGC100" s="117"/>
      <c r="EGD100" s="117"/>
      <c r="EGE100" s="117"/>
      <c r="EGF100" s="117"/>
      <c r="EGG100" s="116"/>
      <c r="EGH100" s="87"/>
      <c r="EGI100" s="87"/>
      <c r="EGJ100" s="117"/>
      <c r="EGK100" s="117"/>
      <c r="EGL100" s="117"/>
      <c r="EGM100" s="117"/>
      <c r="EGN100" s="117"/>
      <c r="EGO100" s="116"/>
      <c r="EGP100" s="87"/>
      <c r="EGQ100" s="87"/>
      <c r="EGR100" s="117"/>
      <c r="EGS100" s="117"/>
      <c r="EGT100" s="117"/>
      <c r="EGU100" s="117"/>
      <c r="EGV100" s="117"/>
      <c r="EGW100" s="116"/>
      <c r="EGX100" s="87"/>
      <c r="EGY100" s="87"/>
      <c r="EGZ100" s="117"/>
      <c r="EHA100" s="117"/>
      <c r="EHB100" s="117"/>
      <c r="EHC100" s="117"/>
      <c r="EHD100" s="117"/>
      <c r="EHE100" s="116"/>
      <c r="EHF100" s="87"/>
      <c r="EHG100" s="87"/>
      <c r="EHH100" s="117"/>
      <c r="EHI100" s="117"/>
      <c r="EHJ100" s="117"/>
      <c r="EHK100" s="117"/>
      <c r="EHL100" s="117"/>
      <c r="EHM100" s="116"/>
      <c r="EHN100" s="87"/>
      <c r="EHO100" s="87"/>
      <c r="EHP100" s="117"/>
      <c r="EHQ100" s="117"/>
      <c r="EHR100" s="117"/>
      <c r="EHS100" s="117"/>
      <c r="EHT100" s="117"/>
      <c r="EHU100" s="116"/>
      <c r="EHV100" s="87"/>
      <c r="EHW100" s="87"/>
      <c r="EHX100" s="117"/>
      <c r="EHY100" s="117"/>
      <c r="EHZ100" s="117"/>
      <c r="EIA100" s="117"/>
      <c r="EIB100" s="117"/>
      <c r="EIC100" s="116"/>
      <c r="EID100" s="87"/>
      <c r="EIE100" s="87"/>
      <c r="EIF100" s="117"/>
      <c r="EIG100" s="117"/>
      <c r="EIH100" s="117"/>
      <c r="EII100" s="117"/>
      <c r="EIJ100" s="117"/>
      <c r="EIK100" s="116"/>
      <c r="EIL100" s="87"/>
      <c r="EIM100" s="87"/>
      <c r="EIN100" s="117"/>
      <c r="EIO100" s="117"/>
      <c r="EIP100" s="117"/>
      <c r="EIQ100" s="117"/>
      <c r="EIR100" s="117"/>
      <c r="EIS100" s="116"/>
      <c r="EIT100" s="87"/>
      <c r="EIU100" s="87"/>
      <c r="EIV100" s="117"/>
      <c r="EIW100" s="117"/>
      <c r="EIX100" s="117"/>
      <c r="EIY100" s="117"/>
      <c r="EIZ100" s="117"/>
      <c r="EJA100" s="116"/>
      <c r="EJB100" s="87"/>
      <c r="EJC100" s="87"/>
      <c r="EJD100" s="117"/>
      <c r="EJE100" s="117"/>
      <c r="EJF100" s="117"/>
      <c r="EJG100" s="117"/>
      <c r="EJH100" s="117"/>
      <c r="EJI100" s="116"/>
      <c r="EJJ100" s="87"/>
      <c r="EJK100" s="87"/>
      <c r="EJL100" s="117"/>
      <c r="EJM100" s="117"/>
      <c r="EJN100" s="117"/>
      <c r="EJO100" s="117"/>
      <c r="EJP100" s="117"/>
      <c r="EJQ100" s="116"/>
      <c r="EJR100" s="87"/>
      <c r="EJS100" s="87"/>
      <c r="EJT100" s="117"/>
      <c r="EJU100" s="117"/>
      <c r="EJV100" s="117"/>
      <c r="EJW100" s="117"/>
      <c r="EJX100" s="117"/>
      <c r="EJY100" s="116"/>
      <c r="EJZ100" s="87"/>
      <c r="EKA100" s="87"/>
      <c r="EKB100" s="117"/>
      <c r="EKC100" s="117"/>
      <c r="EKD100" s="117"/>
      <c r="EKE100" s="117"/>
      <c r="EKF100" s="117"/>
      <c r="EKG100" s="116"/>
      <c r="EKH100" s="87"/>
      <c r="EKI100" s="87"/>
      <c r="EKJ100" s="117"/>
      <c r="EKK100" s="117"/>
      <c r="EKL100" s="117"/>
      <c r="EKM100" s="117"/>
      <c r="EKN100" s="117"/>
      <c r="EKO100" s="116"/>
      <c r="EKP100" s="87"/>
      <c r="EKQ100" s="87"/>
      <c r="EKR100" s="117"/>
      <c r="EKS100" s="117"/>
      <c r="EKT100" s="117"/>
      <c r="EKU100" s="117"/>
      <c r="EKV100" s="117"/>
      <c r="EKW100" s="116"/>
      <c r="EKX100" s="87"/>
      <c r="EKY100" s="87"/>
      <c r="EKZ100" s="117"/>
      <c r="ELA100" s="117"/>
      <c r="ELB100" s="117"/>
      <c r="ELC100" s="117"/>
      <c r="ELD100" s="117"/>
      <c r="ELE100" s="116"/>
      <c r="ELF100" s="87"/>
      <c r="ELG100" s="87"/>
      <c r="ELH100" s="117"/>
      <c r="ELI100" s="117"/>
      <c r="ELJ100" s="117"/>
      <c r="ELK100" s="117"/>
      <c r="ELL100" s="117"/>
      <c r="ELM100" s="116"/>
      <c r="ELN100" s="87"/>
      <c r="ELO100" s="87"/>
      <c r="ELP100" s="117"/>
      <c r="ELQ100" s="117"/>
      <c r="ELR100" s="117"/>
      <c r="ELS100" s="117"/>
      <c r="ELT100" s="117"/>
      <c r="ELU100" s="116"/>
      <c r="ELV100" s="87"/>
      <c r="ELW100" s="87"/>
      <c r="ELX100" s="117"/>
      <c r="ELY100" s="117"/>
      <c r="ELZ100" s="117"/>
      <c r="EMA100" s="117"/>
      <c r="EMB100" s="117"/>
      <c r="EMC100" s="116"/>
      <c r="EMD100" s="87"/>
      <c r="EME100" s="87"/>
      <c r="EMF100" s="117"/>
      <c r="EMG100" s="117"/>
      <c r="EMH100" s="117"/>
      <c r="EMI100" s="117"/>
      <c r="EMJ100" s="117"/>
      <c r="EMK100" s="116"/>
      <c r="EML100" s="87"/>
      <c r="EMM100" s="87"/>
      <c r="EMN100" s="117"/>
      <c r="EMO100" s="117"/>
      <c r="EMP100" s="117"/>
      <c r="EMQ100" s="117"/>
      <c r="EMR100" s="117"/>
      <c r="EMS100" s="116"/>
      <c r="EMT100" s="87"/>
      <c r="EMU100" s="87"/>
      <c r="EMV100" s="117"/>
      <c r="EMW100" s="117"/>
      <c r="EMX100" s="117"/>
      <c r="EMY100" s="117"/>
      <c r="EMZ100" s="117"/>
      <c r="ENA100" s="116"/>
      <c r="ENB100" s="87"/>
      <c r="ENC100" s="87"/>
      <c r="END100" s="117"/>
      <c r="ENE100" s="117"/>
      <c r="ENF100" s="117"/>
      <c r="ENG100" s="117"/>
      <c r="ENH100" s="117"/>
      <c r="ENI100" s="116"/>
      <c r="ENJ100" s="87"/>
      <c r="ENK100" s="87"/>
      <c r="ENL100" s="117"/>
      <c r="ENM100" s="117"/>
      <c r="ENN100" s="117"/>
      <c r="ENO100" s="117"/>
      <c r="ENP100" s="117"/>
      <c r="ENQ100" s="116"/>
      <c r="ENR100" s="87"/>
      <c r="ENS100" s="87"/>
      <c r="ENT100" s="117"/>
      <c r="ENU100" s="117"/>
      <c r="ENV100" s="117"/>
      <c r="ENW100" s="117"/>
      <c r="ENX100" s="117"/>
      <c r="ENY100" s="116"/>
      <c r="ENZ100" s="87"/>
      <c r="EOA100" s="87"/>
      <c r="EOB100" s="117"/>
      <c r="EOC100" s="117"/>
      <c r="EOD100" s="117"/>
      <c r="EOE100" s="117"/>
      <c r="EOF100" s="117"/>
      <c r="EOG100" s="116"/>
      <c r="EOH100" s="87"/>
      <c r="EOI100" s="87"/>
      <c r="EOJ100" s="117"/>
      <c r="EOK100" s="117"/>
      <c r="EOL100" s="117"/>
      <c r="EOM100" s="117"/>
      <c r="EON100" s="117"/>
      <c r="EOO100" s="116"/>
      <c r="EOP100" s="87"/>
      <c r="EOQ100" s="87"/>
      <c r="EOR100" s="117"/>
      <c r="EOS100" s="117"/>
      <c r="EOT100" s="117"/>
      <c r="EOU100" s="117"/>
      <c r="EOV100" s="117"/>
      <c r="EOW100" s="116"/>
      <c r="EOX100" s="87"/>
      <c r="EOY100" s="87"/>
      <c r="EOZ100" s="117"/>
      <c r="EPA100" s="117"/>
      <c r="EPB100" s="117"/>
      <c r="EPC100" s="117"/>
      <c r="EPD100" s="117"/>
      <c r="EPE100" s="116"/>
      <c r="EPF100" s="87"/>
      <c r="EPG100" s="87"/>
      <c r="EPH100" s="117"/>
      <c r="EPI100" s="117"/>
      <c r="EPJ100" s="117"/>
      <c r="EPK100" s="117"/>
      <c r="EPL100" s="117"/>
      <c r="EPM100" s="116"/>
      <c r="EPN100" s="87"/>
      <c r="EPO100" s="87"/>
      <c r="EPP100" s="117"/>
      <c r="EPQ100" s="117"/>
      <c r="EPR100" s="117"/>
      <c r="EPS100" s="117"/>
      <c r="EPT100" s="117"/>
      <c r="EPU100" s="116"/>
      <c r="EPV100" s="87"/>
      <c r="EPW100" s="87"/>
      <c r="EPX100" s="117"/>
      <c r="EPY100" s="117"/>
      <c r="EPZ100" s="117"/>
      <c r="EQA100" s="117"/>
      <c r="EQB100" s="117"/>
      <c r="EQC100" s="116"/>
      <c r="EQD100" s="87"/>
      <c r="EQE100" s="87"/>
      <c r="EQF100" s="117"/>
      <c r="EQG100" s="117"/>
      <c r="EQH100" s="117"/>
      <c r="EQI100" s="117"/>
      <c r="EQJ100" s="117"/>
      <c r="EQK100" s="116"/>
      <c r="EQL100" s="87"/>
      <c r="EQM100" s="87"/>
      <c r="EQN100" s="117"/>
      <c r="EQO100" s="117"/>
      <c r="EQP100" s="117"/>
      <c r="EQQ100" s="117"/>
      <c r="EQR100" s="117"/>
      <c r="EQS100" s="116"/>
      <c r="EQT100" s="87"/>
      <c r="EQU100" s="87"/>
      <c r="EQV100" s="117"/>
      <c r="EQW100" s="117"/>
      <c r="EQX100" s="117"/>
      <c r="EQY100" s="117"/>
      <c r="EQZ100" s="117"/>
      <c r="ERA100" s="116"/>
      <c r="ERB100" s="87"/>
      <c r="ERC100" s="87"/>
      <c r="ERD100" s="117"/>
      <c r="ERE100" s="117"/>
      <c r="ERF100" s="117"/>
      <c r="ERG100" s="117"/>
      <c r="ERH100" s="117"/>
      <c r="ERI100" s="116"/>
      <c r="ERJ100" s="87"/>
      <c r="ERK100" s="87"/>
      <c r="ERL100" s="117"/>
      <c r="ERM100" s="117"/>
      <c r="ERN100" s="117"/>
      <c r="ERO100" s="117"/>
      <c r="ERP100" s="117"/>
      <c r="ERQ100" s="116"/>
      <c r="ERR100" s="87"/>
      <c r="ERS100" s="87"/>
      <c r="ERT100" s="117"/>
      <c r="ERU100" s="117"/>
      <c r="ERV100" s="117"/>
      <c r="ERW100" s="117"/>
      <c r="ERX100" s="117"/>
      <c r="ERY100" s="116"/>
      <c r="ERZ100" s="87"/>
      <c r="ESA100" s="87"/>
      <c r="ESB100" s="117"/>
      <c r="ESC100" s="117"/>
      <c r="ESD100" s="117"/>
      <c r="ESE100" s="117"/>
      <c r="ESF100" s="117"/>
      <c r="ESG100" s="116"/>
      <c r="ESH100" s="87"/>
      <c r="ESI100" s="87"/>
      <c r="ESJ100" s="117"/>
      <c r="ESK100" s="117"/>
      <c r="ESL100" s="117"/>
      <c r="ESM100" s="117"/>
      <c r="ESN100" s="117"/>
      <c r="ESO100" s="116"/>
      <c r="ESP100" s="87"/>
      <c r="ESQ100" s="87"/>
      <c r="ESR100" s="117"/>
      <c r="ESS100" s="117"/>
      <c r="EST100" s="117"/>
      <c r="ESU100" s="117"/>
      <c r="ESV100" s="117"/>
      <c r="ESW100" s="116"/>
      <c r="ESX100" s="87"/>
      <c r="ESY100" s="87"/>
      <c r="ESZ100" s="117"/>
      <c r="ETA100" s="117"/>
      <c r="ETB100" s="117"/>
      <c r="ETC100" s="117"/>
      <c r="ETD100" s="117"/>
      <c r="ETE100" s="116"/>
      <c r="ETF100" s="87"/>
      <c r="ETG100" s="87"/>
      <c r="ETH100" s="117"/>
      <c r="ETI100" s="117"/>
      <c r="ETJ100" s="117"/>
      <c r="ETK100" s="117"/>
      <c r="ETL100" s="117"/>
      <c r="ETM100" s="116"/>
      <c r="ETN100" s="87"/>
      <c r="ETO100" s="87"/>
      <c r="ETP100" s="117"/>
      <c r="ETQ100" s="117"/>
      <c r="ETR100" s="117"/>
      <c r="ETS100" s="117"/>
      <c r="ETT100" s="117"/>
      <c r="ETU100" s="116"/>
      <c r="ETV100" s="87"/>
      <c r="ETW100" s="87"/>
      <c r="ETX100" s="117"/>
      <c r="ETY100" s="117"/>
      <c r="ETZ100" s="117"/>
      <c r="EUA100" s="117"/>
      <c r="EUB100" s="117"/>
      <c r="EUC100" s="116"/>
      <c r="EUD100" s="87"/>
      <c r="EUE100" s="87"/>
      <c r="EUF100" s="117"/>
      <c r="EUG100" s="117"/>
      <c r="EUH100" s="117"/>
      <c r="EUI100" s="117"/>
      <c r="EUJ100" s="117"/>
      <c r="EUK100" s="116"/>
      <c r="EUL100" s="87"/>
      <c r="EUM100" s="87"/>
      <c r="EUN100" s="117"/>
      <c r="EUO100" s="117"/>
      <c r="EUP100" s="117"/>
      <c r="EUQ100" s="117"/>
      <c r="EUR100" s="117"/>
      <c r="EUS100" s="116"/>
      <c r="EUT100" s="87"/>
      <c r="EUU100" s="87"/>
      <c r="EUV100" s="117"/>
      <c r="EUW100" s="117"/>
      <c r="EUX100" s="117"/>
      <c r="EUY100" s="117"/>
      <c r="EUZ100" s="117"/>
      <c r="EVA100" s="116"/>
      <c r="EVB100" s="87"/>
      <c r="EVC100" s="87"/>
      <c r="EVD100" s="117"/>
      <c r="EVE100" s="117"/>
      <c r="EVF100" s="117"/>
      <c r="EVG100" s="117"/>
      <c r="EVH100" s="117"/>
      <c r="EVI100" s="116"/>
      <c r="EVJ100" s="87"/>
      <c r="EVK100" s="87"/>
      <c r="EVL100" s="117"/>
      <c r="EVM100" s="117"/>
      <c r="EVN100" s="117"/>
      <c r="EVO100" s="117"/>
      <c r="EVP100" s="117"/>
      <c r="EVQ100" s="116"/>
      <c r="EVR100" s="87"/>
      <c r="EVS100" s="87"/>
      <c r="EVT100" s="117"/>
      <c r="EVU100" s="117"/>
      <c r="EVV100" s="117"/>
      <c r="EVW100" s="117"/>
      <c r="EVX100" s="117"/>
      <c r="EVY100" s="116"/>
      <c r="EVZ100" s="87"/>
      <c r="EWA100" s="87"/>
      <c r="EWB100" s="117"/>
      <c r="EWC100" s="117"/>
      <c r="EWD100" s="117"/>
      <c r="EWE100" s="117"/>
      <c r="EWF100" s="117"/>
      <c r="EWG100" s="116"/>
      <c r="EWH100" s="87"/>
      <c r="EWI100" s="87"/>
      <c r="EWJ100" s="117"/>
      <c r="EWK100" s="117"/>
      <c r="EWL100" s="117"/>
      <c r="EWM100" s="117"/>
      <c r="EWN100" s="117"/>
      <c r="EWO100" s="116"/>
      <c r="EWP100" s="87"/>
      <c r="EWQ100" s="87"/>
      <c r="EWR100" s="117"/>
      <c r="EWS100" s="117"/>
      <c r="EWT100" s="117"/>
      <c r="EWU100" s="117"/>
      <c r="EWV100" s="117"/>
      <c r="EWW100" s="116"/>
      <c r="EWX100" s="87"/>
      <c r="EWY100" s="87"/>
      <c r="EWZ100" s="117"/>
      <c r="EXA100" s="117"/>
      <c r="EXB100" s="117"/>
      <c r="EXC100" s="117"/>
      <c r="EXD100" s="117"/>
      <c r="EXE100" s="116"/>
      <c r="EXF100" s="87"/>
      <c r="EXG100" s="87"/>
      <c r="EXH100" s="117"/>
      <c r="EXI100" s="117"/>
      <c r="EXJ100" s="117"/>
      <c r="EXK100" s="117"/>
      <c r="EXL100" s="117"/>
      <c r="EXM100" s="116"/>
      <c r="EXN100" s="87"/>
      <c r="EXO100" s="87"/>
      <c r="EXP100" s="117"/>
      <c r="EXQ100" s="117"/>
      <c r="EXR100" s="117"/>
      <c r="EXS100" s="117"/>
      <c r="EXT100" s="117"/>
      <c r="EXU100" s="116"/>
      <c r="EXV100" s="87"/>
      <c r="EXW100" s="87"/>
      <c r="EXX100" s="117"/>
      <c r="EXY100" s="117"/>
      <c r="EXZ100" s="117"/>
      <c r="EYA100" s="117"/>
      <c r="EYB100" s="117"/>
      <c r="EYC100" s="116"/>
      <c r="EYD100" s="87"/>
      <c r="EYE100" s="87"/>
      <c r="EYF100" s="117"/>
      <c r="EYG100" s="117"/>
      <c r="EYH100" s="117"/>
      <c r="EYI100" s="117"/>
      <c r="EYJ100" s="117"/>
      <c r="EYK100" s="116"/>
      <c r="EYL100" s="87"/>
      <c r="EYM100" s="87"/>
      <c r="EYN100" s="117"/>
      <c r="EYO100" s="117"/>
      <c r="EYP100" s="117"/>
      <c r="EYQ100" s="117"/>
      <c r="EYR100" s="117"/>
      <c r="EYS100" s="116"/>
      <c r="EYT100" s="87"/>
      <c r="EYU100" s="87"/>
      <c r="EYV100" s="117"/>
      <c r="EYW100" s="117"/>
      <c r="EYX100" s="117"/>
      <c r="EYY100" s="117"/>
      <c r="EYZ100" s="117"/>
      <c r="EZA100" s="116"/>
      <c r="EZB100" s="87"/>
      <c r="EZC100" s="87"/>
      <c r="EZD100" s="117"/>
      <c r="EZE100" s="117"/>
      <c r="EZF100" s="117"/>
      <c r="EZG100" s="117"/>
      <c r="EZH100" s="117"/>
      <c r="EZI100" s="116"/>
      <c r="EZJ100" s="87"/>
      <c r="EZK100" s="87"/>
      <c r="EZL100" s="117"/>
      <c r="EZM100" s="117"/>
      <c r="EZN100" s="117"/>
      <c r="EZO100" s="117"/>
      <c r="EZP100" s="117"/>
      <c r="EZQ100" s="116"/>
      <c r="EZR100" s="87"/>
      <c r="EZS100" s="87"/>
      <c r="EZT100" s="117"/>
      <c r="EZU100" s="117"/>
      <c r="EZV100" s="117"/>
      <c r="EZW100" s="117"/>
      <c r="EZX100" s="117"/>
      <c r="EZY100" s="116"/>
      <c r="EZZ100" s="87"/>
      <c r="FAA100" s="87"/>
      <c r="FAB100" s="117"/>
      <c r="FAC100" s="117"/>
      <c r="FAD100" s="117"/>
      <c r="FAE100" s="117"/>
      <c r="FAF100" s="117"/>
      <c r="FAG100" s="116"/>
      <c r="FAH100" s="87"/>
      <c r="FAI100" s="87"/>
      <c r="FAJ100" s="117"/>
      <c r="FAK100" s="117"/>
      <c r="FAL100" s="117"/>
      <c r="FAM100" s="117"/>
      <c r="FAN100" s="117"/>
      <c r="FAO100" s="116"/>
      <c r="FAP100" s="87"/>
      <c r="FAQ100" s="87"/>
      <c r="FAR100" s="117"/>
      <c r="FAS100" s="117"/>
      <c r="FAT100" s="117"/>
      <c r="FAU100" s="117"/>
      <c r="FAV100" s="117"/>
      <c r="FAW100" s="116"/>
      <c r="FAX100" s="87"/>
      <c r="FAY100" s="87"/>
      <c r="FAZ100" s="117"/>
      <c r="FBA100" s="117"/>
      <c r="FBB100" s="117"/>
      <c r="FBC100" s="117"/>
      <c r="FBD100" s="117"/>
      <c r="FBE100" s="116"/>
      <c r="FBF100" s="87"/>
      <c r="FBG100" s="87"/>
      <c r="FBH100" s="117"/>
      <c r="FBI100" s="117"/>
      <c r="FBJ100" s="117"/>
      <c r="FBK100" s="117"/>
      <c r="FBL100" s="117"/>
      <c r="FBM100" s="116"/>
      <c r="FBN100" s="87"/>
      <c r="FBO100" s="87"/>
      <c r="FBP100" s="117"/>
      <c r="FBQ100" s="117"/>
      <c r="FBR100" s="117"/>
      <c r="FBS100" s="117"/>
      <c r="FBT100" s="117"/>
      <c r="FBU100" s="116"/>
      <c r="FBV100" s="87"/>
      <c r="FBW100" s="87"/>
      <c r="FBX100" s="117"/>
      <c r="FBY100" s="117"/>
      <c r="FBZ100" s="117"/>
      <c r="FCA100" s="117"/>
      <c r="FCB100" s="117"/>
      <c r="FCC100" s="116"/>
      <c r="FCD100" s="87"/>
      <c r="FCE100" s="87"/>
      <c r="FCF100" s="117"/>
      <c r="FCG100" s="117"/>
      <c r="FCH100" s="117"/>
      <c r="FCI100" s="117"/>
      <c r="FCJ100" s="117"/>
      <c r="FCK100" s="116"/>
      <c r="FCL100" s="87"/>
      <c r="FCM100" s="87"/>
      <c r="FCN100" s="117"/>
      <c r="FCO100" s="117"/>
      <c r="FCP100" s="117"/>
      <c r="FCQ100" s="117"/>
      <c r="FCR100" s="117"/>
      <c r="FCS100" s="116"/>
      <c r="FCT100" s="87"/>
      <c r="FCU100" s="87"/>
      <c r="FCV100" s="117"/>
      <c r="FCW100" s="117"/>
      <c r="FCX100" s="117"/>
      <c r="FCY100" s="117"/>
      <c r="FCZ100" s="117"/>
      <c r="FDA100" s="116"/>
      <c r="FDB100" s="87"/>
      <c r="FDC100" s="87"/>
      <c r="FDD100" s="117"/>
      <c r="FDE100" s="117"/>
      <c r="FDF100" s="117"/>
      <c r="FDG100" s="117"/>
      <c r="FDH100" s="117"/>
      <c r="FDI100" s="116"/>
      <c r="FDJ100" s="87"/>
      <c r="FDK100" s="87"/>
      <c r="FDL100" s="117"/>
      <c r="FDM100" s="117"/>
      <c r="FDN100" s="117"/>
      <c r="FDO100" s="117"/>
      <c r="FDP100" s="117"/>
      <c r="FDQ100" s="116"/>
      <c r="FDR100" s="87"/>
      <c r="FDS100" s="87"/>
      <c r="FDT100" s="117"/>
      <c r="FDU100" s="117"/>
      <c r="FDV100" s="117"/>
      <c r="FDW100" s="117"/>
      <c r="FDX100" s="117"/>
      <c r="FDY100" s="116"/>
      <c r="FDZ100" s="87"/>
      <c r="FEA100" s="87"/>
      <c r="FEB100" s="117"/>
      <c r="FEC100" s="117"/>
      <c r="FED100" s="117"/>
      <c r="FEE100" s="117"/>
      <c r="FEF100" s="117"/>
      <c r="FEG100" s="116"/>
      <c r="FEH100" s="87"/>
      <c r="FEI100" s="87"/>
      <c r="FEJ100" s="117"/>
      <c r="FEK100" s="117"/>
      <c r="FEL100" s="117"/>
      <c r="FEM100" s="117"/>
      <c r="FEN100" s="117"/>
      <c r="FEO100" s="116"/>
      <c r="FEP100" s="87"/>
      <c r="FEQ100" s="87"/>
      <c r="FER100" s="117"/>
      <c r="FES100" s="117"/>
      <c r="FET100" s="117"/>
      <c r="FEU100" s="117"/>
      <c r="FEV100" s="117"/>
      <c r="FEW100" s="116"/>
      <c r="FEX100" s="87"/>
      <c r="FEY100" s="87"/>
      <c r="FEZ100" s="117"/>
      <c r="FFA100" s="117"/>
      <c r="FFB100" s="117"/>
      <c r="FFC100" s="117"/>
      <c r="FFD100" s="117"/>
      <c r="FFE100" s="116"/>
      <c r="FFF100" s="87"/>
      <c r="FFG100" s="87"/>
      <c r="FFH100" s="117"/>
      <c r="FFI100" s="117"/>
      <c r="FFJ100" s="117"/>
      <c r="FFK100" s="117"/>
      <c r="FFL100" s="117"/>
      <c r="FFM100" s="116"/>
      <c r="FFN100" s="87"/>
      <c r="FFO100" s="87"/>
      <c r="FFP100" s="117"/>
      <c r="FFQ100" s="117"/>
      <c r="FFR100" s="117"/>
      <c r="FFS100" s="117"/>
      <c r="FFT100" s="117"/>
      <c r="FFU100" s="116"/>
      <c r="FFV100" s="87"/>
      <c r="FFW100" s="87"/>
      <c r="FFX100" s="117"/>
      <c r="FFY100" s="117"/>
      <c r="FFZ100" s="117"/>
      <c r="FGA100" s="117"/>
      <c r="FGB100" s="117"/>
      <c r="FGC100" s="116"/>
      <c r="FGD100" s="87"/>
      <c r="FGE100" s="87"/>
      <c r="FGF100" s="117"/>
      <c r="FGG100" s="117"/>
      <c r="FGH100" s="117"/>
      <c r="FGI100" s="117"/>
      <c r="FGJ100" s="117"/>
      <c r="FGK100" s="116"/>
      <c r="FGL100" s="87"/>
      <c r="FGM100" s="87"/>
      <c r="FGN100" s="117"/>
      <c r="FGO100" s="117"/>
      <c r="FGP100" s="117"/>
      <c r="FGQ100" s="117"/>
      <c r="FGR100" s="117"/>
      <c r="FGS100" s="116"/>
      <c r="FGT100" s="87"/>
      <c r="FGU100" s="87"/>
      <c r="FGV100" s="117"/>
      <c r="FGW100" s="117"/>
      <c r="FGX100" s="117"/>
      <c r="FGY100" s="117"/>
      <c r="FGZ100" s="117"/>
      <c r="FHA100" s="116"/>
      <c r="FHB100" s="87"/>
      <c r="FHC100" s="87"/>
      <c r="FHD100" s="117"/>
      <c r="FHE100" s="117"/>
      <c r="FHF100" s="117"/>
      <c r="FHG100" s="117"/>
      <c r="FHH100" s="117"/>
      <c r="FHI100" s="116"/>
      <c r="FHJ100" s="87"/>
      <c r="FHK100" s="87"/>
      <c r="FHL100" s="117"/>
      <c r="FHM100" s="117"/>
      <c r="FHN100" s="117"/>
      <c r="FHO100" s="117"/>
      <c r="FHP100" s="117"/>
      <c r="FHQ100" s="116"/>
      <c r="FHR100" s="87"/>
      <c r="FHS100" s="87"/>
      <c r="FHT100" s="117"/>
      <c r="FHU100" s="117"/>
      <c r="FHV100" s="117"/>
      <c r="FHW100" s="117"/>
      <c r="FHX100" s="117"/>
      <c r="FHY100" s="116"/>
      <c r="FHZ100" s="87"/>
      <c r="FIA100" s="87"/>
      <c r="FIB100" s="117"/>
      <c r="FIC100" s="117"/>
      <c r="FID100" s="117"/>
      <c r="FIE100" s="117"/>
      <c r="FIF100" s="117"/>
      <c r="FIG100" s="116"/>
      <c r="FIH100" s="87"/>
      <c r="FII100" s="87"/>
      <c r="FIJ100" s="117"/>
      <c r="FIK100" s="117"/>
      <c r="FIL100" s="117"/>
      <c r="FIM100" s="117"/>
      <c r="FIN100" s="117"/>
      <c r="FIO100" s="116"/>
      <c r="FIP100" s="87"/>
      <c r="FIQ100" s="87"/>
      <c r="FIR100" s="117"/>
      <c r="FIS100" s="117"/>
      <c r="FIT100" s="117"/>
      <c r="FIU100" s="117"/>
      <c r="FIV100" s="117"/>
      <c r="FIW100" s="116"/>
      <c r="FIX100" s="87"/>
      <c r="FIY100" s="87"/>
      <c r="FIZ100" s="117"/>
      <c r="FJA100" s="117"/>
      <c r="FJB100" s="117"/>
      <c r="FJC100" s="117"/>
      <c r="FJD100" s="117"/>
      <c r="FJE100" s="116"/>
      <c r="FJF100" s="87"/>
      <c r="FJG100" s="87"/>
      <c r="FJH100" s="117"/>
      <c r="FJI100" s="117"/>
      <c r="FJJ100" s="117"/>
      <c r="FJK100" s="117"/>
      <c r="FJL100" s="117"/>
      <c r="FJM100" s="116"/>
      <c r="FJN100" s="87"/>
      <c r="FJO100" s="87"/>
      <c r="FJP100" s="117"/>
      <c r="FJQ100" s="117"/>
      <c r="FJR100" s="117"/>
      <c r="FJS100" s="117"/>
      <c r="FJT100" s="117"/>
      <c r="FJU100" s="116"/>
      <c r="FJV100" s="87"/>
      <c r="FJW100" s="87"/>
      <c r="FJX100" s="117"/>
      <c r="FJY100" s="117"/>
      <c r="FJZ100" s="117"/>
      <c r="FKA100" s="117"/>
      <c r="FKB100" s="117"/>
      <c r="FKC100" s="116"/>
      <c r="FKD100" s="87"/>
      <c r="FKE100" s="87"/>
      <c r="FKF100" s="117"/>
      <c r="FKG100" s="117"/>
      <c r="FKH100" s="117"/>
      <c r="FKI100" s="117"/>
      <c r="FKJ100" s="117"/>
      <c r="FKK100" s="116"/>
      <c r="FKL100" s="87"/>
      <c r="FKM100" s="87"/>
      <c r="FKN100" s="117"/>
      <c r="FKO100" s="117"/>
      <c r="FKP100" s="117"/>
      <c r="FKQ100" s="117"/>
      <c r="FKR100" s="117"/>
      <c r="FKS100" s="116"/>
      <c r="FKT100" s="87"/>
      <c r="FKU100" s="87"/>
      <c r="FKV100" s="117"/>
      <c r="FKW100" s="117"/>
      <c r="FKX100" s="117"/>
      <c r="FKY100" s="117"/>
      <c r="FKZ100" s="117"/>
      <c r="FLA100" s="116"/>
      <c r="FLB100" s="87"/>
      <c r="FLC100" s="87"/>
      <c r="FLD100" s="117"/>
      <c r="FLE100" s="117"/>
      <c r="FLF100" s="117"/>
      <c r="FLG100" s="117"/>
      <c r="FLH100" s="117"/>
      <c r="FLI100" s="116"/>
      <c r="FLJ100" s="87"/>
      <c r="FLK100" s="87"/>
      <c r="FLL100" s="117"/>
      <c r="FLM100" s="117"/>
      <c r="FLN100" s="117"/>
      <c r="FLO100" s="117"/>
      <c r="FLP100" s="117"/>
      <c r="FLQ100" s="116"/>
      <c r="FLR100" s="87"/>
      <c r="FLS100" s="87"/>
      <c r="FLT100" s="117"/>
      <c r="FLU100" s="117"/>
      <c r="FLV100" s="117"/>
      <c r="FLW100" s="117"/>
      <c r="FLX100" s="117"/>
      <c r="FLY100" s="116"/>
      <c r="FLZ100" s="87"/>
      <c r="FMA100" s="87"/>
      <c r="FMB100" s="117"/>
      <c r="FMC100" s="117"/>
      <c r="FMD100" s="117"/>
      <c r="FME100" s="117"/>
      <c r="FMF100" s="117"/>
      <c r="FMG100" s="116"/>
      <c r="FMH100" s="87"/>
      <c r="FMI100" s="87"/>
      <c r="FMJ100" s="117"/>
      <c r="FMK100" s="117"/>
      <c r="FML100" s="117"/>
      <c r="FMM100" s="117"/>
      <c r="FMN100" s="117"/>
      <c r="FMO100" s="116"/>
      <c r="FMP100" s="87"/>
      <c r="FMQ100" s="87"/>
      <c r="FMR100" s="117"/>
      <c r="FMS100" s="117"/>
      <c r="FMT100" s="117"/>
      <c r="FMU100" s="117"/>
      <c r="FMV100" s="117"/>
      <c r="FMW100" s="116"/>
      <c r="FMX100" s="87"/>
      <c r="FMY100" s="87"/>
      <c r="FMZ100" s="117"/>
      <c r="FNA100" s="117"/>
      <c r="FNB100" s="117"/>
      <c r="FNC100" s="117"/>
      <c r="FND100" s="117"/>
      <c r="FNE100" s="116"/>
      <c r="FNF100" s="87"/>
      <c r="FNG100" s="87"/>
      <c r="FNH100" s="117"/>
      <c r="FNI100" s="117"/>
      <c r="FNJ100" s="117"/>
      <c r="FNK100" s="117"/>
      <c r="FNL100" s="117"/>
      <c r="FNM100" s="116"/>
      <c r="FNN100" s="87"/>
      <c r="FNO100" s="87"/>
      <c r="FNP100" s="117"/>
      <c r="FNQ100" s="117"/>
      <c r="FNR100" s="117"/>
      <c r="FNS100" s="117"/>
      <c r="FNT100" s="117"/>
      <c r="FNU100" s="116"/>
      <c r="FNV100" s="87"/>
      <c r="FNW100" s="87"/>
      <c r="FNX100" s="117"/>
      <c r="FNY100" s="117"/>
      <c r="FNZ100" s="117"/>
      <c r="FOA100" s="117"/>
      <c r="FOB100" s="117"/>
      <c r="FOC100" s="116"/>
      <c r="FOD100" s="87"/>
      <c r="FOE100" s="87"/>
      <c r="FOF100" s="117"/>
      <c r="FOG100" s="117"/>
      <c r="FOH100" s="117"/>
      <c r="FOI100" s="117"/>
      <c r="FOJ100" s="117"/>
      <c r="FOK100" s="116"/>
      <c r="FOL100" s="87"/>
      <c r="FOM100" s="87"/>
      <c r="FON100" s="117"/>
      <c r="FOO100" s="117"/>
      <c r="FOP100" s="117"/>
      <c r="FOQ100" s="117"/>
      <c r="FOR100" s="117"/>
      <c r="FOS100" s="116"/>
      <c r="FOT100" s="87"/>
      <c r="FOU100" s="87"/>
      <c r="FOV100" s="117"/>
      <c r="FOW100" s="117"/>
      <c r="FOX100" s="117"/>
      <c r="FOY100" s="117"/>
      <c r="FOZ100" s="117"/>
      <c r="FPA100" s="116"/>
      <c r="FPB100" s="87"/>
      <c r="FPC100" s="87"/>
      <c r="FPD100" s="117"/>
      <c r="FPE100" s="117"/>
      <c r="FPF100" s="117"/>
      <c r="FPG100" s="117"/>
      <c r="FPH100" s="117"/>
      <c r="FPI100" s="116"/>
      <c r="FPJ100" s="87"/>
      <c r="FPK100" s="87"/>
      <c r="FPL100" s="117"/>
      <c r="FPM100" s="117"/>
      <c r="FPN100" s="117"/>
      <c r="FPO100" s="117"/>
      <c r="FPP100" s="117"/>
      <c r="FPQ100" s="116"/>
      <c r="FPR100" s="87"/>
      <c r="FPS100" s="87"/>
      <c r="FPT100" s="117"/>
      <c r="FPU100" s="117"/>
      <c r="FPV100" s="117"/>
      <c r="FPW100" s="117"/>
      <c r="FPX100" s="117"/>
      <c r="FPY100" s="116"/>
      <c r="FPZ100" s="87"/>
      <c r="FQA100" s="87"/>
      <c r="FQB100" s="117"/>
      <c r="FQC100" s="117"/>
      <c r="FQD100" s="117"/>
      <c r="FQE100" s="117"/>
      <c r="FQF100" s="117"/>
      <c r="FQG100" s="116"/>
      <c r="FQH100" s="87"/>
      <c r="FQI100" s="87"/>
      <c r="FQJ100" s="117"/>
      <c r="FQK100" s="117"/>
      <c r="FQL100" s="117"/>
      <c r="FQM100" s="117"/>
      <c r="FQN100" s="117"/>
      <c r="FQO100" s="116"/>
      <c r="FQP100" s="87"/>
      <c r="FQQ100" s="87"/>
      <c r="FQR100" s="117"/>
      <c r="FQS100" s="117"/>
      <c r="FQT100" s="117"/>
      <c r="FQU100" s="117"/>
      <c r="FQV100" s="117"/>
      <c r="FQW100" s="116"/>
      <c r="FQX100" s="87"/>
      <c r="FQY100" s="87"/>
      <c r="FQZ100" s="117"/>
      <c r="FRA100" s="117"/>
      <c r="FRB100" s="117"/>
      <c r="FRC100" s="117"/>
      <c r="FRD100" s="117"/>
      <c r="FRE100" s="116"/>
      <c r="FRF100" s="87"/>
      <c r="FRG100" s="87"/>
      <c r="FRH100" s="117"/>
      <c r="FRI100" s="117"/>
      <c r="FRJ100" s="117"/>
      <c r="FRK100" s="117"/>
      <c r="FRL100" s="117"/>
      <c r="FRM100" s="116"/>
      <c r="FRN100" s="87"/>
      <c r="FRO100" s="87"/>
      <c r="FRP100" s="117"/>
      <c r="FRQ100" s="117"/>
      <c r="FRR100" s="117"/>
      <c r="FRS100" s="117"/>
      <c r="FRT100" s="117"/>
      <c r="FRU100" s="116"/>
      <c r="FRV100" s="87"/>
      <c r="FRW100" s="87"/>
      <c r="FRX100" s="117"/>
      <c r="FRY100" s="117"/>
      <c r="FRZ100" s="117"/>
      <c r="FSA100" s="117"/>
      <c r="FSB100" s="117"/>
      <c r="FSC100" s="116"/>
      <c r="FSD100" s="87"/>
      <c r="FSE100" s="87"/>
      <c r="FSF100" s="117"/>
      <c r="FSG100" s="117"/>
      <c r="FSH100" s="117"/>
      <c r="FSI100" s="117"/>
      <c r="FSJ100" s="117"/>
      <c r="FSK100" s="116"/>
      <c r="FSL100" s="87"/>
      <c r="FSM100" s="87"/>
      <c r="FSN100" s="117"/>
      <c r="FSO100" s="117"/>
      <c r="FSP100" s="117"/>
      <c r="FSQ100" s="117"/>
      <c r="FSR100" s="117"/>
      <c r="FSS100" s="116"/>
      <c r="FST100" s="87"/>
      <c r="FSU100" s="87"/>
      <c r="FSV100" s="117"/>
      <c r="FSW100" s="117"/>
      <c r="FSX100" s="117"/>
      <c r="FSY100" s="117"/>
      <c r="FSZ100" s="117"/>
      <c r="FTA100" s="116"/>
      <c r="FTB100" s="87"/>
      <c r="FTC100" s="87"/>
      <c r="FTD100" s="117"/>
      <c r="FTE100" s="117"/>
      <c r="FTF100" s="117"/>
      <c r="FTG100" s="117"/>
      <c r="FTH100" s="117"/>
      <c r="FTI100" s="116"/>
      <c r="FTJ100" s="87"/>
      <c r="FTK100" s="87"/>
      <c r="FTL100" s="117"/>
      <c r="FTM100" s="117"/>
      <c r="FTN100" s="117"/>
      <c r="FTO100" s="117"/>
      <c r="FTP100" s="117"/>
      <c r="FTQ100" s="116"/>
      <c r="FTR100" s="87"/>
      <c r="FTS100" s="87"/>
      <c r="FTT100" s="117"/>
      <c r="FTU100" s="117"/>
      <c r="FTV100" s="117"/>
      <c r="FTW100" s="117"/>
      <c r="FTX100" s="117"/>
      <c r="FTY100" s="116"/>
      <c r="FTZ100" s="87"/>
      <c r="FUA100" s="87"/>
      <c r="FUB100" s="117"/>
      <c r="FUC100" s="117"/>
      <c r="FUD100" s="117"/>
      <c r="FUE100" s="117"/>
      <c r="FUF100" s="117"/>
      <c r="FUG100" s="116"/>
      <c r="FUH100" s="87"/>
      <c r="FUI100" s="87"/>
      <c r="FUJ100" s="117"/>
      <c r="FUK100" s="117"/>
      <c r="FUL100" s="117"/>
      <c r="FUM100" s="117"/>
      <c r="FUN100" s="117"/>
      <c r="FUO100" s="116"/>
      <c r="FUP100" s="87"/>
      <c r="FUQ100" s="87"/>
      <c r="FUR100" s="117"/>
      <c r="FUS100" s="117"/>
      <c r="FUT100" s="117"/>
      <c r="FUU100" s="117"/>
      <c r="FUV100" s="117"/>
      <c r="FUW100" s="116"/>
      <c r="FUX100" s="87"/>
      <c r="FUY100" s="87"/>
      <c r="FUZ100" s="117"/>
      <c r="FVA100" s="117"/>
      <c r="FVB100" s="117"/>
      <c r="FVC100" s="117"/>
      <c r="FVD100" s="117"/>
      <c r="FVE100" s="116"/>
      <c r="FVF100" s="87"/>
      <c r="FVG100" s="87"/>
      <c r="FVH100" s="117"/>
      <c r="FVI100" s="117"/>
      <c r="FVJ100" s="117"/>
      <c r="FVK100" s="117"/>
      <c r="FVL100" s="117"/>
      <c r="FVM100" s="116"/>
      <c r="FVN100" s="87"/>
      <c r="FVO100" s="87"/>
      <c r="FVP100" s="117"/>
      <c r="FVQ100" s="117"/>
      <c r="FVR100" s="117"/>
      <c r="FVS100" s="117"/>
      <c r="FVT100" s="117"/>
      <c r="FVU100" s="116"/>
      <c r="FVV100" s="87"/>
      <c r="FVW100" s="87"/>
      <c r="FVX100" s="117"/>
      <c r="FVY100" s="117"/>
      <c r="FVZ100" s="117"/>
      <c r="FWA100" s="117"/>
      <c r="FWB100" s="117"/>
      <c r="FWC100" s="116"/>
      <c r="FWD100" s="87"/>
      <c r="FWE100" s="87"/>
      <c r="FWF100" s="117"/>
      <c r="FWG100" s="117"/>
      <c r="FWH100" s="117"/>
      <c r="FWI100" s="117"/>
      <c r="FWJ100" s="117"/>
      <c r="FWK100" s="116"/>
      <c r="FWL100" s="87"/>
      <c r="FWM100" s="87"/>
      <c r="FWN100" s="117"/>
      <c r="FWO100" s="117"/>
      <c r="FWP100" s="117"/>
      <c r="FWQ100" s="117"/>
      <c r="FWR100" s="117"/>
      <c r="FWS100" s="116"/>
      <c r="FWT100" s="87"/>
      <c r="FWU100" s="87"/>
      <c r="FWV100" s="117"/>
      <c r="FWW100" s="117"/>
      <c r="FWX100" s="117"/>
      <c r="FWY100" s="117"/>
      <c r="FWZ100" s="117"/>
      <c r="FXA100" s="116"/>
      <c r="FXB100" s="87"/>
      <c r="FXC100" s="87"/>
      <c r="FXD100" s="117"/>
      <c r="FXE100" s="117"/>
      <c r="FXF100" s="117"/>
      <c r="FXG100" s="117"/>
      <c r="FXH100" s="117"/>
      <c r="FXI100" s="116"/>
      <c r="FXJ100" s="87"/>
      <c r="FXK100" s="87"/>
      <c r="FXL100" s="117"/>
      <c r="FXM100" s="117"/>
      <c r="FXN100" s="117"/>
      <c r="FXO100" s="117"/>
      <c r="FXP100" s="117"/>
      <c r="FXQ100" s="116"/>
      <c r="FXR100" s="87"/>
      <c r="FXS100" s="87"/>
      <c r="FXT100" s="117"/>
      <c r="FXU100" s="117"/>
      <c r="FXV100" s="117"/>
      <c r="FXW100" s="117"/>
      <c r="FXX100" s="117"/>
      <c r="FXY100" s="116"/>
      <c r="FXZ100" s="87"/>
      <c r="FYA100" s="87"/>
      <c r="FYB100" s="117"/>
      <c r="FYC100" s="117"/>
      <c r="FYD100" s="117"/>
      <c r="FYE100" s="117"/>
      <c r="FYF100" s="117"/>
      <c r="FYG100" s="116"/>
      <c r="FYH100" s="87"/>
      <c r="FYI100" s="87"/>
      <c r="FYJ100" s="117"/>
      <c r="FYK100" s="117"/>
      <c r="FYL100" s="117"/>
      <c r="FYM100" s="117"/>
      <c r="FYN100" s="117"/>
      <c r="FYO100" s="116"/>
      <c r="FYP100" s="87"/>
      <c r="FYQ100" s="87"/>
      <c r="FYR100" s="117"/>
      <c r="FYS100" s="117"/>
      <c r="FYT100" s="117"/>
      <c r="FYU100" s="117"/>
      <c r="FYV100" s="117"/>
      <c r="FYW100" s="116"/>
      <c r="FYX100" s="87"/>
      <c r="FYY100" s="87"/>
      <c r="FYZ100" s="117"/>
      <c r="FZA100" s="117"/>
      <c r="FZB100" s="117"/>
      <c r="FZC100" s="117"/>
      <c r="FZD100" s="117"/>
      <c r="FZE100" s="116"/>
      <c r="FZF100" s="87"/>
      <c r="FZG100" s="87"/>
      <c r="FZH100" s="117"/>
      <c r="FZI100" s="117"/>
      <c r="FZJ100" s="117"/>
      <c r="FZK100" s="117"/>
      <c r="FZL100" s="117"/>
      <c r="FZM100" s="116"/>
      <c r="FZN100" s="87"/>
      <c r="FZO100" s="87"/>
      <c r="FZP100" s="117"/>
      <c r="FZQ100" s="117"/>
      <c r="FZR100" s="117"/>
      <c r="FZS100" s="117"/>
      <c r="FZT100" s="117"/>
      <c r="FZU100" s="116"/>
      <c r="FZV100" s="87"/>
      <c r="FZW100" s="87"/>
      <c r="FZX100" s="117"/>
      <c r="FZY100" s="117"/>
      <c r="FZZ100" s="117"/>
      <c r="GAA100" s="117"/>
      <c r="GAB100" s="117"/>
      <c r="GAC100" s="116"/>
      <c r="GAD100" s="87"/>
      <c r="GAE100" s="87"/>
      <c r="GAF100" s="117"/>
      <c r="GAG100" s="117"/>
      <c r="GAH100" s="117"/>
      <c r="GAI100" s="117"/>
      <c r="GAJ100" s="117"/>
      <c r="GAK100" s="116"/>
      <c r="GAL100" s="87"/>
      <c r="GAM100" s="87"/>
      <c r="GAN100" s="117"/>
      <c r="GAO100" s="117"/>
      <c r="GAP100" s="117"/>
      <c r="GAQ100" s="117"/>
      <c r="GAR100" s="117"/>
      <c r="GAS100" s="116"/>
      <c r="GAT100" s="87"/>
      <c r="GAU100" s="87"/>
      <c r="GAV100" s="117"/>
      <c r="GAW100" s="117"/>
      <c r="GAX100" s="117"/>
      <c r="GAY100" s="117"/>
      <c r="GAZ100" s="117"/>
      <c r="GBA100" s="116"/>
      <c r="GBB100" s="87"/>
      <c r="GBC100" s="87"/>
      <c r="GBD100" s="117"/>
      <c r="GBE100" s="117"/>
      <c r="GBF100" s="117"/>
      <c r="GBG100" s="117"/>
      <c r="GBH100" s="117"/>
      <c r="GBI100" s="116"/>
      <c r="GBJ100" s="87"/>
      <c r="GBK100" s="87"/>
      <c r="GBL100" s="117"/>
      <c r="GBM100" s="117"/>
      <c r="GBN100" s="117"/>
      <c r="GBO100" s="117"/>
      <c r="GBP100" s="117"/>
      <c r="GBQ100" s="116"/>
      <c r="GBR100" s="87"/>
      <c r="GBS100" s="87"/>
      <c r="GBT100" s="117"/>
      <c r="GBU100" s="117"/>
      <c r="GBV100" s="117"/>
      <c r="GBW100" s="117"/>
      <c r="GBX100" s="117"/>
      <c r="GBY100" s="116"/>
      <c r="GBZ100" s="87"/>
      <c r="GCA100" s="87"/>
      <c r="GCB100" s="117"/>
      <c r="GCC100" s="117"/>
      <c r="GCD100" s="117"/>
      <c r="GCE100" s="117"/>
      <c r="GCF100" s="117"/>
      <c r="GCG100" s="116"/>
      <c r="GCH100" s="87"/>
      <c r="GCI100" s="87"/>
      <c r="GCJ100" s="117"/>
      <c r="GCK100" s="117"/>
      <c r="GCL100" s="117"/>
      <c r="GCM100" s="117"/>
      <c r="GCN100" s="117"/>
      <c r="GCO100" s="116"/>
      <c r="GCP100" s="87"/>
      <c r="GCQ100" s="87"/>
      <c r="GCR100" s="117"/>
      <c r="GCS100" s="117"/>
      <c r="GCT100" s="117"/>
      <c r="GCU100" s="117"/>
      <c r="GCV100" s="117"/>
      <c r="GCW100" s="116"/>
      <c r="GCX100" s="87"/>
      <c r="GCY100" s="87"/>
      <c r="GCZ100" s="117"/>
      <c r="GDA100" s="117"/>
      <c r="GDB100" s="117"/>
      <c r="GDC100" s="117"/>
      <c r="GDD100" s="117"/>
      <c r="GDE100" s="116"/>
      <c r="GDF100" s="87"/>
      <c r="GDG100" s="87"/>
      <c r="GDH100" s="117"/>
      <c r="GDI100" s="117"/>
      <c r="GDJ100" s="117"/>
      <c r="GDK100" s="117"/>
      <c r="GDL100" s="117"/>
      <c r="GDM100" s="116"/>
      <c r="GDN100" s="87"/>
      <c r="GDO100" s="87"/>
      <c r="GDP100" s="117"/>
      <c r="GDQ100" s="117"/>
      <c r="GDR100" s="117"/>
      <c r="GDS100" s="117"/>
      <c r="GDT100" s="117"/>
      <c r="GDU100" s="116"/>
      <c r="GDV100" s="87"/>
      <c r="GDW100" s="87"/>
      <c r="GDX100" s="117"/>
      <c r="GDY100" s="117"/>
      <c r="GDZ100" s="117"/>
      <c r="GEA100" s="117"/>
      <c r="GEB100" s="117"/>
      <c r="GEC100" s="116"/>
      <c r="GED100" s="87"/>
      <c r="GEE100" s="87"/>
      <c r="GEF100" s="117"/>
      <c r="GEG100" s="117"/>
      <c r="GEH100" s="117"/>
      <c r="GEI100" s="117"/>
      <c r="GEJ100" s="117"/>
      <c r="GEK100" s="116"/>
      <c r="GEL100" s="87"/>
      <c r="GEM100" s="87"/>
      <c r="GEN100" s="117"/>
      <c r="GEO100" s="117"/>
      <c r="GEP100" s="117"/>
      <c r="GEQ100" s="117"/>
      <c r="GER100" s="117"/>
      <c r="GES100" s="116"/>
      <c r="GET100" s="87"/>
      <c r="GEU100" s="87"/>
      <c r="GEV100" s="117"/>
      <c r="GEW100" s="117"/>
      <c r="GEX100" s="117"/>
      <c r="GEY100" s="117"/>
      <c r="GEZ100" s="117"/>
      <c r="GFA100" s="116"/>
      <c r="GFB100" s="87"/>
      <c r="GFC100" s="87"/>
      <c r="GFD100" s="117"/>
      <c r="GFE100" s="117"/>
      <c r="GFF100" s="117"/>
      <c r="GFG100" s="117"/>
      <c r="GFH100" s="117"/>
      <c r="GFI100" s="116"/>
      <c r="GFJ100" s="87"/>
      <c r="GFK100" s="87"/>
      <c r="GFL100" s="117"/>
      <c r="GFM100" s="117"/>
      <c r="GFN100" s="117"/>
      <c r="GFO100" s="117"/>
      <c r="GFP100" s="117"/>
      <c r="GFQ100" s="116"/>
      <c r="GFR100" s="87"/>
      <c r="GFS100" s="87"/>
      <c r="GFT100" s="117"/>
      <c r="GFU100" s="117"/>
      <c r="GFV100" s="117"/>
      <c r="GFW100" s="117"/>
      <c r="GFX100" s="117"/>
      <c r="GFY100" s="116"/>
      <c r="GFZ100" s="87"/>
      <c r="GGA100" s="87"/>
      <c r="GGB100" s="117"/>
      <c r="GGC100" s="117"/>
      <c r="GGD100" s="117"/>
      <c r="GGE100" s="117"/>
      <c r="GGF100" s="117"/>
      <c r="GGG100" s="116"/>
      <c r="GGH100" s="87"/>
      <c r="GGI100" s="87"/>
      <c r="GGJ100" s="117"/>
      <c r="GGK100" s="117"/>
      <c r="GGL100" s="117"/>
      <c r="GGM100" s="117"/>
      <c r="GGN100" s="117"/>
      <c r="GGO100" s="116"/>
      <c r="GGP100" s="87"/>
      <c r="GGQ100" s="87"/>
      <c r="GGR100" s="117"/>
      <c r="GGS100" s="117"/>
      <c r="GGT100" s="117"/>
      <c r="GGU100" s="117"/>
      <c r="GGV100" s="117"/>
      <c r="GGW100" s="116"/>
      <c r="GGX100" s="87"/>
      <c r="GGY100" s="87"/>
      <c r="GGZ100" s="117"/>
      <c r="GHA100" s="117"/>
      <c r="GHB100" s="117"/>
      <c r="GHC100" s="117"/>
      <c r="GHD100" s="117"/>
      <c r="GHE100" s="116"/>
      <c r="GHF100" s="87"/>
      <c r="GHG100" s="87"/>
      <c r="GHH100" s="117"/>
      <c r="GHI100" s="117"/>
      <c r="GHJ100" s="117"/>
      <c r="GHK100" s="117"/>
      <c r="GHL100" s="117"/>
      <c r="GHM100" s="116"/>
      <c r="GHN100" s="87"/>
      <c r="GHO100" s="87"/>
      <c r="GHP100" s="117"/>
      <c r="GHQ100" s="117"/>
      <c r="GHR100" s="117"/>
      <c r="GHS100" s="117"/>
      <c r="GHT100" s="117"/>
      <c r="GHU100" s="116"/>
      <c r="GHV100" s="87"/>
      <c r="GHW100" s="87"/>
      <c r="GHX100" s="117"/>
      <c r="GHY100" s="117"/>
      <c r="GHZ100" s="117"/>
      <c r="GIA100" s="117"/>
      <c r="GIB100" s="117"/>
      <c r="GIC100" s="116"/>
      <c r="GID100" s="87"/>
      <c r="GIE100" s="87"/>
      <c r="GIF100" s="117"/>
      <c r="GIG100" s="117"/>
      <c r="GIH100" s="117"/>
      <c r="GII100" s="117"/>
      <c r="GIJ100" s="117"/>
      <c r="GIK100" s="116"/>
      <c r="GIL100" s="87"/>
      <c r="GIM100" s="87"/>
      <c r="GIN100" s="117"/>
      <c r="GIO100" s="117"/>
      <c r="GIP100" s="117"/>
      <c r="GIQ100" s="117"/>
      <c r="GIR100" s="117"/>
      <c r="GIS100" s="116"/>
      <c r="GIT100" s="87"/>
      <c r="GIU100" s="87"/>
      <c r="GIV100" s="117"/>
      <c r="GIW100" s="117"/>
      <c r="GIX100" s="117"/>
      <c r="GIY100" s="117"/>
      <c r="GIZ100" s="117"/>
      <c r="GJA100" s="116"/>
      <c r="GJB100" s="87"/>
      <c r="GJC100" s="87"/>
      <c r="GJD100" s="117"/>
      <c r="GJE100" s="117"/>
      <c r="GJF100" s="117"/>
      <c r="GJG100" s="117"/>
      <c r="GJH100" s="117"/>
      <c r="GJI100" s="116"/>
      <c r="GJJ100" s="87"/>
      <c r="GJK100" s="87"/>
      <c r="GJL100" s="117"/>
      <c r="GJM100" s="117"/>
      <c r="GJN100" s="117"/>
      <c r="GJO100" s="117"/>
      <c r="GJP100" s="117"/>
      <c r="GJQ100" s="116"/>
      <c r="GJR100" s="87"/>
      <c r="GJS100" s="87"/>
      <c r="GJT100" s="117"/>
      <c r="GJU100" s="117"/>
      <c r="GJV100" s="117"/>
      <c r="GJW100" s="117"/>
      <c r="GJX100" s="117"/>
      <c r="GJY100" s="116"/>
      <c r="GJZ100" s="87"/>
      <c r="GKA100" s="87"/>
      <c r="GKB100" s="117"/>
      <c r="GKC100" s="117"/>
      <c r="GKD100" s="117"/>
      <c r="GKE100" s="117"/>
      <c r="GKF100" s="117"/>
      <c r="GKG100" s="116"/>
      <c r="GKH100" s="87"/>
      <c r="GKI100" s="87"/>
      <c r="GKJ100" s="117"/>
      <c r="GKK100" s="117"/>
      <c r="GKL100" s="117"/>
      <c r="GKM100" s="117"/>
      <c r="GKN100" s="117"/>
      <c r="GKO100" s="116"/>
      <c r="GKP100" s="87"/>
      <c r="GKQ100" s="87"/>
      <c r="GKR100" s="117"/>
      <c r="GKS100" s="117"/>
      <c r="GKT100" s="117"/>
      <c r="GKU100" s="117"/>
      <c r="GKV100" s="117"/>
      <c r="GKW100" s="116"/>
      <c r="GKX100" s="87"/>
      <c r="GKY100" s="87"/>
      <c r="GKZ100" s="117"/>
      <c r="GLA100" s="117"/>
      <c r="GLB100" s="117"/>
      <c r="GLC100" s="117"/>
      <c r="GLD100" s="117"/>
      <c r="GLE100" s="116"/>
      <c r="GLF100" s="87"/>
      <c r="GLG100" s="87"/>
      <c r="GLH100" s="117"/>
      <c r="GLI100" s="117"/>
      <c r="GLJ100" s="117"/>
      <c r="GLK100" s="117"/>
      <c r="GLL100" s="117"/>
      <c r="GLM100" s="116"/>
      <c r="GLN100" s="87"/>
      <c r="GLO100" s="87"/>
      <c r="GLP100" s="117"/>
      <c r="GLQ100" s="117"/>
      <c r="GLR100" s="117"/>
      <c r="GLS100" s="117"/>
      <c r="GLT100" s="117"/>
      <c r="GLU100" s="116"/>
      <c r="GLV100" s="87"/>
      <c r="GLW100" s="87"/>
      <c r="GLX100" s="117"/>
      <c r="GLY100" s="117"/>
      <c r="GLZ100" s="117"/>
      <c r="GMA100" s="117"/>
      <c r="GMB100" s="117"/>
      <c r="GMC100" s="116"/>
      <c r="GMD100" s="87"/>
      <c r="GME100" s="87"/>
      <c r="GMF100" s="117"/>
      <c r="GMG100" s="117"/>
      <c r="GMH100" s="117"/>
      <c r="GMI100" s="117"/>
      <c r="GMJ100" s="117"/>
      <c r="GMK100" s="116"/>
      <c r="GML100" s="87"/>
      <c r="GMM100" s="87"/>
      <c r="GMN100" s="117"/>
      <c r="GMO100" s="117"/>
      <c r="GMP100" s="117"/>
      <c r="GMQ100" s="117"/>
      <c r="GMR100" s="117"/>
      <c r="GMS100" s="116"/>
      <c r="GMT100" s="87"/>
      <c r="GMU100" s="87"/>
      <c r="GMV100" s="117"/>
      <c r="GMW100" s="117"/>
      <c r="GMX100" s="117"/>
      <c r="GMY100" s="117"/>
      <c r="GMZ100" s="117"/>
      <c r="GNA100" s="116"/>
      <c r="GNB100" s="87"/>
      <c r="GNC100" s="87"/>
      <c r="GND100" s="117"/>
      <c r="GNE100" s="117"/>
      <c r="GNF100" s="117"/>
      <c r="GNG100" s="117"/>
      <c r="GNH100" s="117"/>
      <c r="GNI100" s="116"/>
      <c r="GNJ100" s="87"/>
      <c r="GNK100" s="87"/>
      <c r="GNL100" s="117"/>
      <c r="GNM100" s="117"/>
      <c r="GNN100" s="117"/>
      <c r="GNO100" s="117"/>
      <c r="GNP100" s="117"/>
      <c r="GNQ100" s="116"/>
      <c r="GNR100" s="87"/>
      <c r="GNS100" s="87"/>
      <c r="GNT100" s="117"/>
      <c r="GNU100" s="117"/>
      <c r="GNV100" s="117"/>
      <c r="GNW100" s="117"/>
      <c r="GNX100" s="117"/>
      <c r="GNY100" s="116"/>
      <c r="GNZ100" s="87"/>
      <c r="GOA100" s="87"/>
      <c r="GOB100" s="117"/>
      <c r="GOC100" s="117"/>
      <c r="GOD100" s="117"/>
      <c r="GOE100" s="117"/>
      <c r="GOF100" s="117"/>
      <c r="GOG100" s="116"/>
      <c r="GOH100" s="87"/>
      <c r="GOI100" s="87"/>
      <c r="GOJ100" s="117"/>
      <c r="GOK100" s="117"/>
      <c r="GOL100" s="117"/>
      <c r="GOM100" s="117"/>
      <c r="GON100" s="117"/>
      <c r="GOO100" s="116"/>
      <c r="GOP100" s="87"/>
      <c r="GOQ100" s="87"/>
      <c r="GOR100" s="117"/>
      <c r="GOS100" s="117"/>
      <c r="GOT100" s="117"/>
      <c r="GOU100" s="117"/>
      <c r="GOV100" s="117"/>
      <c r="GOW100" s="116"/>
      <c r="GOX100" s="87"/>
      <c r="GOY100" s="87"/>
      <c r="GOZ100" s="117"/>
      <c r="GPA100" s="117"/>
      <c r="GPB100" s="117"/>
      <c r="GPC100" s="117"/>
      <c r="GPD100" s="117"/>
      <c r="GPE100" s="116"/>
      <c r="GPF100" s="87"/>
      <c r="GPG100" s="87"/>
      <c r="GPH100" s="117"/>
      <c r="GPI100" s="117"/>
      <c r="GPJ100" s="117"/>
      <c r="GPK100" s="117"/>
      <c r="GPL100" s="117"/>
      <c r="GPM100" s="116"/>
      <c r="GPN100" s="87"/>
      <c r="GPO100" s="87"/>
      <c r="GPP100" s="117"/>
      <c r="GPQ100" s="117"/>
      <c r="GPR100" s="117"/>
      <c r="GPS100" s="117"/>
      <c r="GPT100" s="117"/>
      <c r="GPU100" s="116"/>
      <c r="GPV100" s="87"/>
      <c r="GPW100" s="87"/>
      <c r="GPX100" s="117"/>
      <c r="GPY100" s="117"/>
      <c r="GPZ100" s="117"/>
      <c r="GQA100" s="117"/>
      <c r="GQB100" s="117"/>
      <c r="GQC100" s="116"/>
      <c r="GQD100" s="87"/>
      <c r="GQE100" s="87"/>
      <c r="GQF100" s="117"/>
      <c r="GQG100" s="117"/>
      <c r="GQH100" s="117"/>
      <c r="GQI100" s="117"/>
      <c r="GQJ100" s="117"/>
      <c r="GQK100" s="116"/>
      <c r="GQL100" s="87"/>
      <c r="GQM100" s="87"/>
      <c r="GQN100" s="117"/>
      <c r="GQO100" s="117"/>
      <c r="GQP100" s="117"/>
      <c r="GQQ100" s="117"/>
      <c r="GQR100" s="117"/>
      <c r="GQS100" s="116"/>
      <c r="GQT100" s="87"/>
      <c r="GQU100" s="87"/>
      <c r="GQV100" s="117"/>
      <c r="GQW100" s="117"/>
      <c r="GQX100" s="117"/>
      <c r="GQY100" s="117"/>
      <c r="GQZ100" s="117"/>
      <c r="GRA100" s="116"/>
      <c r="GRB100" s="87"/>
      <c r="GRC100" s="87"/>
      <c r="GRD100" s="117"/>
      <c r="GRE100" s="117"/>
      <c r="GRF100" s="117"/>
      <c r="GRG100" s="117"/>
      <c r="GRH100" s="117"/>
      <c r="GRI100" s="116"/>
      <c r="GRJ100" s="87"/>
      <c r="GRK100" s="87"/>
      <c r="GRL100" s="117"/>
      <c r="GRM100" s="117"/>
      <c r="GRN100" s="117"/>
      <c r="GRO100" s="117"/>
      <c r="GRP100" s="117"/>
      <c r="GRQ100" s="116"/>
      <c r="GRR100" s="87"/>
      <c r="GRS100" s="87"/>
      <c r="GRT100" s="117"/>
      <c r="GRU100" s="117"/>
      <c r="GRV100" s="117"/>
      <c r="GRW100" s="117"/>
      <c r="GRX100" s="117"/>
      <c r="GRY100" s="116"/>
      <c r="GRZ100" s="87"/>
      <c r="GSA100" s="87"/>
      <c r="GSB100" s="117"/>
      <c r="GSC100" s="117"/>
      <c r="GSD100" s="117"/>
      <c r="GSE100" s="117"/>
      <c r="GSF100" s="117"/>
      <c r="GSG100" s="116"/>
      <c r="GSH100" s="87"/>
      <c r="GSI100" s="87"/>
      <c r="GSJ100" s="117"/>
      <c r="GSK100" s="117"/>
      <c r="GSL100" s="117"/>
      <c r="GSM100" s="117"/>
      <c r="GSN100" s="117"/>
      <c r="GSO100" s="116"/>
      <c r="GSP100" s="87"/>
      <c r="GSQ100" s="87"/>
      <c r="GSR100" s="117"/>
      <c r="GSS100" s="117"/>
      <c r="GST100" s="117"/>
      <c r="GSU100" s="117"/>
      <c r="GSV100" s="117"/>
      <c r="GSW100" s="116"/>
      <c r="GSX100" s="87"/>
      <c r="GSY100" s="87"/>
      <c r="GSZ100" s="117"/>
      <c r="GTA100" s="117"/>
      <c r="GTB100" s="117"/>
      <c r="GTC100" s="117"/>
      <c r="GTD100" s="117"/>
      <c r="GTE100" s="116"/>
      <c r="GTF100" s="87"/>
      <c r="GTG100" s="87"/>
      <c r="GTH100" s="117"/>
      <c r="GTI100" s="117"/>
      <c r="GTJ100" s="117"/>
      <c r="GTK100" s="117"/>
      <c r="GTL100" s="117"/>
      <c r="GTM100" s="116"/>
      <c r="GTN100" s="87"/>
      <c r="GTO100" s="87"/>
      <c r="GTP100" s="117"/>
      <c r="GTQ100" s="117"/>
      <c r="GTR100" s="117"/>
      <c r="GTS100" s="117"/>
      <c r="GTT100" s="117"/>
      <c r="GTU100" s="116"/>
      <c r="GTV100" s="87"/>
      <c r="GTW100" s="87"/>
      <c r="GTX100" s="117"/>
      <c r="GTY100" s="117"/>
      <c r="GTZ100" s="117"/>
      <c r="GUA100" s="117"/>
      <c r="GUB100" s="117"/>
      <c r="GUC100" s="116"/>
      <c r="GUD100" s="87"/>
      <c r="GUE100" s="87"/>
      <c r="GUF100" s="117"/>
      <c r="GUG100" s="117"/>
      <c r="GUH100" s="117"/>
      <c r="GUI100" s="117"/>
      <c r="GUJ100" s="117"/>
      <c r="GUK100" s="116"/>
      <c r="GUL100" s="87"/>
      <c r="GUM100" s="87"/>
      <c r="GUN100" s="117"/>
      <c r="GUO100" s="117"/>
      <c r="GUP100" s="117"/>
      <c r="GUQ100" s="117"/>
      <c r="GUR100" s="117"/>
      <c r="GUS100" s="116"/>
      <c r="GUT100" s="87"/>
      <c r="GUU100" s="87"/>
      <c r="GUV100" s="117"/>
      <c r="GUW100" s="117"/>
      <c r="GUX100" s="117"/>
      <c r="GUY100" s="117"/>
      <c r="GUZ100" s="117"/>
      <c r="GVA100" s="116"/>
      <c r="GVB100" s="87"/>
      <c r="GVC100" s="87"/>
      <c r="GVD100" s="117"/>
      <c r="GVE100" s="117"/>
      <c r="GVF100" s="117"/>
      <c r="GVG100" s="117"/>
      <c r="GVH100" s="117"/>
      <c r="GVI100" s="116"/>
      <c r="GVJ100" s="87"/>
      <c r="GVK100" s="87"/>
      <c r="GVL100" s="117"/>
      <c r="GVM100" s="117"/>
      <c r="GVN100" s="117"/>
      <c r="GVO100" s="117"/>
      <c r="GVP100" s="117"/>
      <c r="GVQ100" s="116"/>
      <c r="GVR100" s="87"/>
      <c r="GVS100" s="87"/>
      <c r="GVT100" s="117"/>
      <c r="GVU100" s="117"/>
      <c r="GVV100" s="117"/>
      <c r="GVW100" s="117"/>
      <c r="GVX100" s="117"/>
      <c r="GVY100" s="116"/>
      <c r="GVZ100" s="87"/>
      <c r="GWA100" s="87"/>
      <c r="GWB100" s="117"/>
      <c r="GWC100" s="117"/>
      <c r="GWD100" s="117"/>
      <c r="GWE100" s="117"/>
      <c r="GWF100" s="117"/>
      <c r="GWG100" s="116"/>
      <c r="GWH100" s="87"/>
      <c r="GWI100" s="87"/>
      <c r="GWJ100" s="117"/>
      <c r="GWK100" s="117"/>
      <c r="GWL100" s="117"/>
      <c r="GWM100" s="117"/>
      <c r="GWN100" s="117"/>
      <c r="GWO100" s="116"/>
      <c r="GWP100" s="87"/>
      <c r="GWQ100" s="87"/>
      <c r="GWR100" s="117"/>
      <c r="GWS100" s="117"/>
      <c r="GWT100" s="117"/>
      <c r="GWU100" s="117"/>
      <c r="GWV100" s="117"/>
      <c r="GWW100" s="116"/>
      <c r="GWX100" s="87"/>
      <c r="GWY100" s="87"/>
      <c r="GWZ100" s="117"/>
      <c r="GXA100" s="117"/>
      <c r="GXB100" s="117"/>
      <c r="GXC100" s="117"/>
      <c r="GXD100" s="117"/>
      <c r="GXE100" s="116"/>
      <c r="GXF100" s="87"/>
      <c r="GXG100" s="87"/>
      <c r="GXH100" s="117"/>
      <c r="GXI100" s="117"/>
      <c r="GXJ100" s="117"/>
      <c r="GXK100" s="117"/>
      <c r="GXL100" s="117"/>
      <c r="GXM100" s="116"/>
      <c r="GXN100" s="87"/>
      <c r="GXO100" s="87"/>
      <c r="GXP100" s="117"/>
      <c r="GXQ100" s="117"/>
      <c r="GXR100" s="117"/>
      <c r="GXS100" s="117"/>
      <c r="GXT100" s="117"/>
      <c r="GXU100" s="116"/>
      <c r="GXV100" s="87"/>
      <c r="GXW100" s="87"/>
      <c r="GXX100" s="117"/>
      <c r="GXY100" s="117"/>
      <c r="GXZ100" s="117"/>
      <c r="GYA100" s="117"/>
      <c r="GYB100" s="117"/>
      <c r="GYC100" s="116"/>
      <c r="GYD100" s="87"/>
      <c r="GYE100" s="87"/>
      <c r="GYF100" s="117"/>
      <c r="GYG100" s="117"/>
      <c r="GYH100" s="117"/>
      <c r="GYI100" s="117"/>
      <c r="GYJ100" s="117"/>
      <c r="GYK100" s="116"/>
      <c r="GYL100" s="87"/>
      <c r="GYM100" s="87"/>
      <c r="GYN100" s="117"/>
      <c r="GYO100" s="117"/>
      <c r="GYP100" s="117"/>
      <c r="GYQ100" s="117"/>
      <c r="GYR100" s="117"/>
      <c r="GYS100" s="116"/>
      <c r="GYT100" s="87"/>
      <c r="GYU100" s="87"/>
      <c r="GYV100" s="117"/>
      <c r="GYW100" s="117"/>
      <c r="GYX100" s="117"/>
      <c r="GYY100" s="117"/>
      <c r="GYZ100" s="117"/>
      <c r="GZA100" s="116"/>
      <c r="GZB100" s="87"/>
      <c r="GZC100" s="87"/>
      <c r="GZD100" s="117"/>
      <c r="GZE100" s="117"/>
      <c r="GZF100" s="117"/>
      <c r="GZG100" s="117"/>
      <c r="GZH100" s="117"/>
      <c r="GZI100" s="116"/>
      <c r="GZJ100" s="87"/>
      <c r="GZK100" s="87"/>
      <c r="GZL100" s="117"/>
      <c r="GZM100" s="117"/>
      <c r="GZN100" s="117"/>
      <c r="GZO100" s="117"/>
      <c r="GZP100" s="117"/>
      <c r="GZQ100" s="116"/>
      <c r="GZR100" s="87"/>
      <c r="GZS100" s="87"/>
      <c r="GZT100" s="117"/>
      <c r="GZU100" s="117"/>
      <c r="GZV100" s="117"/>
      <c r="GZW100" s="117"/>
      <c r="GZX100" s="117"/>
      <c r="GZY100" s="116"/>
      <c r="GZZ100" s="87"/>
      <c r="HAA100" s="87"/>
      <c r="HAB100" s="117"/>
      <c r="HAC100" s="117"/>
      <c r="HAD100" s="117"/>
      <c r="HAE100" s="117"/>
      <c r="HAF100" s="117"/>
      <c r="HAG100" s="116"/>
      <c r="HAH100" s="87"/>
      <c r="HAI100" s="87"/>
      <c r="HAJ100" s="117"/>
      <c r="HAK100" s="117"/>
      <c r="HAL100" s="117"/>
      <c r="HAM100" s="117"/>
      <c r="HAN100" s="117"/>
      <c r="HAO100" s="116"/>
      <c r="HAP100" s="87"/>
      <c r="HAQ100" s="87"/>
      <c r="HAR100" s="117"/>
      <c r="HAS100" s="117"/>
      <c r="HAT100" s="117"/>
      <c r="HAU100" s="117"/>
      <c r="HAV100" s="117"/>
      <c r="HAW100" s="116"/>
      <c r="HAX100" s="87"/>
      <c r="HAY100" s="87"/>
      <c r="HAZ100" s="117"/>
      <c r="HBA100" s="117"/>
      <c r="HBB100" s="117"/>
      <c r="HBC100" s="117"/>
      <c r="HBD100" s="117"/>
      <c r="HBE100" s="116"/>
      <c r="HBF100" s="87"/>
      <c r="HBG100" s="87"/>
      <c r="HBH100" s="117"/>
      <c r="HBI100" s="117"/>
      <c r="HBJ100" s="117"/>
      <c r="HBK100" s="117"/>
      <c r="HBL100" s="117"/>
      <c r="HBM100" s="116"/>
      <c r="HBN100" s="87"/>
      <c r="HBO100" s="87"/>
      <c r="HBP100" s="117"/>
      <c r="HBQ100" s="117"/>
      <c r="HBR100" s="117"/>
      <c r="HBS100" s="117"/>
      <c r="HBT100" s="117"/>
      <c r="HBU100" s="116"/>
      <c r="HBV100" s="87"/>
      <c r="HBW100" s="87"/>
      <c r="HBX100" s="117"/>
      <c r="HBY100" s="117"/>
      <c r="HBZ100" s="117"/>
      <c r="HCA100" s="117"/>
      <c r="HCB100" s="117"/>
      <c r="HCC100" s="116"/>
      <c r="HCD100" s="87"/>
      <c r="HCE100" s="87"/>
      <c r="HCF100" s="117"/>
      <c r="HCG100" s="117"/>
      <c r="HCH100" s="117"/>
      <c r="HCI100" s="117"/>
      <c r="HCJ100" s="117"/>
      <c r="HCK100" s="116"/>
      <c r="HCL100" s="87"/>
      <c r="HCM100" s="87"/>
      <c r="HCN100" s="117"/>
      <c r="HCO100" s="117"/>
      <c r="HCP100" s="117"/>
      <c r="HCQ100" s="117"/>
      <c r="HCR100" s="117"/>
      <c r="HCS100" s="116"/>
      <c r="HCT100" s="87"/>
      <c r="HCU100" s="87"/>
      <c r="HCV100" s="117"/>
      <c r="HCW100" s="117"/>
      <c r="HCX100" s="117"/>
      <c r="HCY100" s="117"/>
      <c r="HCZ100" s="117"/>
      <c r="HDA100" s="116"/>
      <c r="HDB100" s="87"/>
      <c r="HDC100" s="87"/>
      <c r="HDD100" s="117"/>
      <c r="HDE100" s="117"/>
      <c r="HDF100" s="117"/>
      <c r="HDG100" s="117"/>
      <c r="HDH100" s="117"/>
      <c r="HDI100" s="116"/>
      <c r="HDJ100" s="87"/>
      <c r="HDK100" s="87"/>
      <c r="HDL100" s="117"/>
      <c r="HDM100" s="117"/>
      <c r="HDN100" s="117"/>
      <c r="HDO100" s="117"/>
      <c r="HDP100" s="117"/>
      <c r="HDQ100" s="116"/>
      <c r="HDR100" s="87"/>
      <c r="HDS100" s="87"/>
      <c r="HDT100" s="117"/>
      <c r="HDU100" s="117"/>
      <c r="HDV100" s="117"/>
      <c r="HDW100" s="117"/>
      <c r="HDX100" s="117"/>
      <c r="HDY100" s="116"/>
      <c r="HDZ100" s="87"/>
      <c r="HEA100" s="87"/>
      <c r="HEB100" s="117"/>
      <c r="HEC100" s="117"/>
      <c r="HED100" s="117"/>
      <c r="HEE100" s="117"/>
      <c r="HEF100" s="117"/>
      <c r="HEG100" s="116"/>
      <c r="HEH100" s="87"/>
      <c r="HEI100" s="87"/>
      <c r="HEJ100" s="117"/>
      <c r="HEK100" s="117"/>
      <c r="HEL100" s="117"/>
      <c r="HEM100" s="117"/>
      <c r="HEN100" s="117"/>
      <c r="HEO100" s="116"/>
      <c r="HEP100" s="87"/>
      <c r="HEQ100" s="87"/>
      <c r="HER100" s="117"/>
      <c r="HES100" s="117"/>
      <c r="HET100" s="117"/>
      <c r="HEU100" s="117"/>
      <c r="HEV100" s="117"/>
      <c r="HEW100" s="116"/>
      <c r="HEX100" s="87"/>
      <c r="HEY100" s="87"/>
      <c r="HEZ100" s="117"/>
      <c r="HFA100" s="117"/>
      <c r="HFB100" s="117"/>
      <c r="HFC100" s="117"/>
      <c r="HFD100" s="117"/>
      <c r="HFE100" s="116"/>
      <c r="HFF100" s="87"/>
      <c r="HFG100" s="87"/>
      <c r="HFH100" s="117"/>
      <c r="HFI100" s="117"/>
      <c r="HFJ100" s="117"/>
      <c r="HFK100" s="117"/>
      <c r="HFL100" s="117"/>
      <c r="HFM100" s="116"/>
      <c r="HFN100" s="87"/>
      <c r="HFO100" s="87"/>
      <c r="HFP100" s="117"/>
      <c r="HFQ100" s="117"/>
      <c r="HFR100" s="117"/>
      <c r="HFS100" s="117"/>
      <c r="HFT100" s="117"/>
      <c r="HFU100" s="116"/>
      <c r="HFV100" s="87"/>
      <c r="HFW100" s="87"/>
      <c r="HFX100" s="117"/>
      <c r="HFY100" s="117"/>
      <c r="HFZ100" s="117"/>
      <c r="HGA100" s="117"/>
      <c r="HGB100" s="117"/>
      <c r="HGC100" s="116"/>
      <c r="HGD100" s="87"/>
      <c r="HGE100" s="87"/>
      <c r="HGF100" s="117"/>
      <c r="HGG100" s="117"/>
      <c r="HGH100" s="117"/>
      <c r="HGI100" s="117"/>
      <c r="HGJ100" s="117"/>
      <c r="HGK100" s="116"/>
      <c r="HGL100" s="87"/>
      <c r="HGM100" s="87"/>
      <c r="HGN100" s="117"/>
      <c r="HGO100" s="117"/>
      <c r="HGP100" s="117"/>
      <c r="HGQ100" s="117"/>
      <c r="HGR100" s="117"/>
      <c r="HGS100" s="116"/>
      <c r="HGT100" s="87"/>
      <c r="HGU100" s="87"/>
      <c r="HGV100" s="117"/>
      <c r="HGW100" s="117"/>
      <c r="HGX100" s="117"/>
      <c r="HGY100" s="117"/>
      <c r="HGZ100" s="117"/>
      <c r="HHA100" s="116"/>
      <c r="HHB100" s="87"/>
      <c r="HHC100" s="87"/>
      <c r="HHD100" s="117"/>
      <c r="HHE100" s="117"/>
      <c r="HHF100" s="117"/>
      <c r="HHG100" s="117"/>
      <c r="HHH100" s="117"/>
      <c r="HHI100" s="116"/>
      <c r="HHJ100" s="87"/>
      <c r="HHK100" s="87"/>
      <c r="HHL100" s="117"/>
      <c r="HHM100" s="117"/>
      <c r="HHN100" s="117"/>
      <c r="HHO100" s="117"/>
      <c r="HHP100" s="117"/>
      <c r="HHQ100" s="116"/>
      <c r="HHR100" s="87"/>
      <c r="HHS100" s="87"/>
      <c r="HHT100" s="117"/>
      <c r="HHU100" s="117"/>
      <c r="HHV100" s="117"/>
      <c r="HHW100" s="117"/>
      <c r="HHX100" s="117"/>
      <c r="HHY100" s="116"/>
      <c r="HHZ100" s="87"/>
      <c r="HIA100" s="87"/>
      <c r="HIB100" s="117"/>
      <c r="HIC100" s="117"/>
      <c r="HID100" s="117"/>
      <c r="HIE100" s="117"/>
      <c r="HIF100" s="117"/>
      <c r="HIG100" s="116"/>
      <c r="HIH100" s="87"/>
      <c r="HII100" s="87"/>
      <c r="HIJ100" s="117"/>
      <c r="HIK100" s="117"/>
      <c r="HIL100" s="117"/>
      <c r="HIM100" s="117"/>
      <c r="HIN100" s="117"/>
      <c r="HIO100" s="116"/>
      <c r="HIP100" s="87"/>
      <c r="HIQ100" s="87"/>
      <c r="HIR100" s="117"/>
      <c r="HIS100" s="117"/>
      <c r="HIT100" s="117"/>
      <c r="HIU100" s="117"/>
      <c r="HIV100" s="117"/>
      <c r="HIW100" s="116"/>
      <c r="HIX100" s="87"/>
      <c r="HIY100" s="87"/>
      <c r="HIZ100" s="117"/>
      <c r="HJA100" s="117"/>
      <c r="HJB100" s="117"/>
      <c r="HJC100" s="117"/>
      <c r="HJD100" s="117"/>
      <c r="HJE100" s="116"/>
      <c r="HJF100" s="87"/>
      <c r="HJG100" s="87"/>
      <c r="HJH100" s="117"/>
      <c r="HJI100" s="117"/>
      <c r="HJJ100" s="117"/>
      <c r="HJK100" s="117"/>
      <c r="HJL100" s="117"/>
      <c r="HJM100" s="116"/>
      <c r="HJN100" s="87"/>
      <c r="HJO100" s="87"/>
      <c r="HJP100" s="117"/>
      <c r="HJQ100" s="117"/>
      <c r="HJR100" s="117"/>
      <c r="HJS100" s="117"/>
      <c r="HJT100" s="117"/>
      <c r="HJU100" s="116"/>
      <c r="HJV100" s="87"/>
      <c r="HJW100" s="87"/>
      <c r="HJX100" s="117"/>
      <c r="HJY100" s="117"/>
      <c r="HJZ100" s="117"/>
      <c r="HKA100" s="117"/>
      <c r="HKB100" s="117"/>
      <c r="HKC100" s="116"/>
      <c r="HKD100" s="87"/>
      <c r="HKE100" s="87"/>
      <c r="HKF100" s="117"/>
      <c r="HKG100" s="117"/>
      <c r="HKH100" s="117"/>
      <c r="HKI100" s="117"/>
      <c r="HKJ100" s="117"/>
      <c r="HKK100" s="116"/>
      <c r="HKL100" s="87"/>
      <c r="HKM100" s="87"/>
      <c r="HKN100" s="117"/>
      <c r="HKO100" s="117"/>
      <c r="HKP100" s="117"/>
      <c r="HKQ100" s="117"/>
      <c r="HKR100" s="117"/>
      <c r="HKS100" s="116"/>
      <c r="HKT100" s="87"/>
      <c r="HKU100" s="87"/>
      <c r="HKV100" s="117"/>
      <c r="HKW100" s="117"/>
      <c r="HKX100" s="117"/>
      <c r="HKY100" s="117"/>
      <c r="HKZ100" s="117"/>
      <c r="HLA100" s="116"/>
      <c r="HLB100" s="87"/>
      <c r="HLC100" s="87"/>
      <c r="HLD100" s="117"/>
      <c r="HLE100" s="117"/>
      <c r="HLF100" s="117"/>
      <c r="HLG100" s="117"/>
      <c r="HLH100" s="117"/>
      <c r="HLI100" s="116"/>
      <c r="HLJ100" s="87"/>
      <c r="HLK100" s="87"/>
      <c r="HLL100" s="117"/>
      <c r="HLM100" s="117"/>
      <c r="HLN100" s="117"/>
      <c r="HLO100" s="117"/>
      <c r="HLP100" s="117"/>
      <c r="HLQ100" s="116"/>
      <c r="HLR100" s="87"/>
      <c r="HLS100" s="87"/>
      <c r="HLT100" s="117"/>
      <c r="HLU100" s="117"/>
      <c r="HLV100" s="117"/>
      <c r="HLW100" s="117"/>
      <c r="HLX100" s="117"/>
      <c r="HLY100" s="116"/>
      <c r="HLZ100" s="87"/>
      <c r="HMA100" s="87"/>
      <c r="HMB100" s="117"/>
      <c r="HMC100" s="117"/>
      <c r="HMD100" s="117"/>
      <c r="HME100" s="117"/>
      <c r="HMF100" s="117"/>
      <c r="HMG100" s="116"/>
      <c r="HMH100" s="87"/>
      <c r="HMI100" s="87"/>
      <c r="HMJ100" s="117"/>
      <c r="HMK100" s="117"/>
      <c r="HML100" s="117"/>
      <c r="HMM100" s="117"/>
      <c r="HMN100" s="117"/>
      <c r="HMO100" s="116"/>
      <c r="HMP100" s="87"/>
      <c r="HMQ100" s="87"/>
      <c r="HMR100" s="117"/>
      <c r="HMS100" s="117"/>
      <c r="HMT100" s="117"/>
      <c r="HMU100" s="117"/>
      <c r="HMV100" s="117"/>
      <c r="HMW100" s="116"/>
      <c r="HMX100" s="87"/>
      <c r="HMY100" s="87"/>
      <c r="HMZ100" s="117"/>
      <c r="HNA100" s="117"/>
      <c r="HNB100" s="117"/>
      <c r="HNC100" s="117"/>
      <c r="HND100" s="117"/>
      <c r="HNE100" s="116"/>
      <c r="HNF100" s="87"/>
      <c r="HNG100" s="87"/>
      <c r="HNH100" s="117"/>
      <c r="HNI100" s="117"/>
      <c r="HNJ100" s="117"/>
      <c r="HNK100" s="117"/>
      <c r="HNL100" s="117"/>
      <c r="HNM100" s="116"/>
      <c r="HNN100" s="87"/>
      <c r="HNO100" s="87"/>
      <c r="HNP100" s="117"/>
      <c r="HNQ100" s="117"/>
      <c r="HNR100" s="117"/>
      <c r="HNS100" s="117"/>
      <c r="HNT100" s="117"/>
      <c r="HNU100" s="116"/>
      <c r="HNV100" s="87"/>
      <c r="HNW100" s="87"/>
      <c r="HNX100" s="117"/>
      <c r="HNY100" s="117"/>
      <c r="HNZ100" s="117"/>
      <c r="HOA100" s="117"/>
      <c r="HOB100" s="117"/>
      <c r="HOC100" s="116"/>
      <c r="HOD100" s="87"/>
      <c r="HOE100" s="87"/>
      <c r="HOF100" s="117"/>
      <c r="HOG100" s="117"/>
      <c r="HOH100" s="117"/>
      <c r="HOI100" s="117"/>
      <c r="HOJ100" s="117"/>
      <c r="HOK100" s="116"/>
      <c r="HOL100" s="87"/>
      <c r="HOM100" s="87"/>
      <c r="HON100" s="117"/>
      <c r="HOO100" s="117"/>
      <c r="HOP100" s="117"/>
      <c r="HOQ100" s="117"/>
      <c r="HOR100" s="117"/>
      <c r="HOS100" s="116"/>
      <c r="HOT100" s="87"/>
      <c r="HOU100" s="87"/>
      <c r="HOV100" s="117"/>
      <c r="HOW100" s="117"/>
      <c r="HOX100" s="117"/>
      <c r="HOY100" s="117"/>
      <c r="HOZ100" s="117"/>
      <c r="HPA100" s="116"/>
      <c r="HPB100" s="87"/>
      <c r="HPC100" s="87"/>
      <c r="HPD100" s="117"/>
      <c r="HPE100" s="117"/>
      <c r="HPF100" s="117"/>
      <c r="HPG100" s="117"/>
      <c r="HPH100" s="117"/>
      <c r="HPI100" s="116"/>
      <c r="HPJ100" s="87"/>
      <c r="HPK100" s="87"/>
      <c r="HPL100" s="117"/>
      <c r="HPM100" s="117"/>
      <c r="HPN100" s="117"/>
      <c r="HPO100" s="117"/>
      <c r="HPP100" s="117"/>
      <c r="HPQ100" s="116"/>
      <c r="HPR100" s="87"/>
      <c r="HPS100" s="87"/>
      <c r="HPT100" s="117"/>
      <c r="HPU100" s="117"/>
      <c r="HPV100" s="117"/>
      <c r="HPW100" s="117"/>
      <c r="HPX100" s="117"/>
      <c r="HPY100" s="116"/>
      <c r="HPZ100" s="87"/>
      <c r="HQA100" s="87"/>
      <c r="HQB100" s="117"/>
      <c r="HQC100" s="117"/>
      <c r="HQD100" s="117"/>
      <c r="HQE100" s="117"/>
      <c r="HQF100" s="117"/>
      <c r="HQG100" s="116"/>
      <c r="HQH100" s="87"/>
      <c r="HQI100" s="87"/>
      <c r="HQJ100" s="117"/>
      <c r="HQK100" s="117"/>
      <c r="HQL100" s="117"/>
      <c r="HQM100" s="117"/>
      <c r="HQN100" s="117"/>
      <c r="HQO100" s="116"/>
      <c r="HQP100" s="87"/>
      <c r="HQQ100" s="87"/>
      <c r="HQR100" s="117"/>
      <c r="HQS100" s="117"/>
      <c r="HQT100" s="117"/>
      <c r="HQU100" s="117"/>
      <c r="HQV100" s="117"/>
      <c r="HQW100" s="116"/>
      <c r="HQX100" s="87"/>
      <c r="HQY100" s="87"/>
      <c r="HQZ100" s="117"/>
      <c r="HRA100" s="117"/>
      <c r="HRB100" s="117"/>
      <c r="HRC100" s="117"/>
      <c r="HRD100" s="117"/>
      <c r="HRE100" s="116"/>
      <c r="HRF100" s="87"/>
      <c r="HRG100" s="87"/>
      <c r="HRH100" s="117"/>
      <c r="HRI100" s="117"/>
      <c r="HRJ100" s="117"/>
      <c r="HRK100" s="117"/>
      <c r="HRL100" s="117"/>
      <c r="HRM100" s="116"/>
      <c r="HRN100" s="87"/>
      <c r="HRO100" s="87"/>
      <c r="HRP100" s="117"/>
      <c r="HRQ100" s="117"/>
      <c r="HRR100" s="117"/>
      <c r="HRS100" s="117"/>
      <c r="HRT100" s="117"/>
      <c r="HRU100" s="116"/>
      <c r="HRV100" s="87"/>
      <c r="HRW100" s="87"/>
      <c r="HRX100" s="117"/>
      <c r="HRY100" s="117"/>
      <c r="HRZ100" s="117"/>
      <c r="HSA100" s="117"/>
      <c r="HSB100" s="117"/>
      <c r="HSC100" s="116"/>
      <c r="HSD100" s="87"/>
      <c r="HSE100" s="87"/>
      <c r="HSF100" s="117"/>
      <c r="HSG100" s="117"/>
      <c r="HSH100" s="117"/>
      <c r="HSI100" s="117"/>
      <c r="HSJ100" s="117"/>
      <c r="HSK100" s="116"/>
      <c r="HSL100" s="87"/>
      <c r="HSM100" s="87"/>
      <c r="HSN100" s="117"/>
      <c r="HSO100" s="117"/>
      <c r="HSP100" s="117"/>
      <c r="HSQ100" s="117"/>
      <c r="HSR100" s="117"/>
      <c r="HSS100" s="116"/>
      <c r="HST100" s="87"/>
      <c r="HSU100" s="87"/>
      <c r="HSV100" s="117"/>
      <c r="HSW100" s="117"/>
      <c r="HSX100" s="117"/>
      <c r="HSY100" s="117"/>
      <c r="HSZ100" s="117"/>
      <c r="HTA100" s="116"/>
      <c r="HTB100" s="87"/>
      <c r="HTC100" s="87"/>
      <c r="HTD100" s="117"/>
      <c r="HTE100" s="117"/>
      <c r="HTF100" s="117"/>
      <c r="HTG100" s="117"/>
      <c r="HTH100" s="117"/>
      <c r="HTI100" s="116"/>
      <c r="HTJ100" s="87"/>
      <c r="HTK100" s="87"/>
      <c r="HTL100" s="117"/>
      <c r="HTM100" s="117"/>
      <c r="HTN100" s="117"/>
      <c r="HTO100" s="117"/>
      <c r="HTP100" s="117"/>
      <c r="HTQ100" s="116"/>
      <c r="HTR100" s="87"/>
      <c r="HTS100" s="87"/>
      <c r="HTT100" s="117"/>
      <c r="HTU100" s="117"/>
      <c r="HTV100" s="117"/>
      <c r="HTW100" s="117"/>
      <c r="HTX100" s="117"/>
      <c r="HTY100" s="116"/>
      <c r="HTZ100" s="87"/>
      <c r="HUA100" s="87"/>
      <c r="HUB100" s="117"/>
      <c r="HUC100" s="117"/>
      <c r="HUD100" s="117"/>
      <c r="HUE100" s="117"/>
      <c r="HUF100" s="117"/>
      <c r="HUG100" s="116"/>
      <c r="HUH100" s="87"/>
      <c r="HUI100" s="87"/>
      <c r="HUJ100" s="117"/>
      <c r="HUK100" s="117"/>
      <c r="HUL100" s="117"/>
      <c r="HUM100" s="117"/>
      <c r="HUN100" s="117"/>
      <c r="HUO100" s="116"/>
      <c r="HUP100" s="87"/>
      <c r="HUQ100" s="87"/>
      <c r="HUR100" s="117"/>
      <c r="HUS100" s="117"/>
      <c r="HUT100" s="117"/>
      <c r="HUU100" s="117"/>
      <c r="HUV100" s="117"/>
      <c r="HUW100" s="116"/>
      <c r="HUX100" s="87"/>
      <c r="HUY100" s="87"/>
      <c r="HUZ100" s="117"/>
      <c r="HVA100" s="117"/>
      <c r="HVB100" s="117"/>
      <c r="HVC100" s="117"/>
      <c r="HVD100" s="117"/>
      <c r="HVE100" s="116"/>
      <c r="HVF100" s="87"/>
      <c r="HVG100" s="87"/>
      <c r="HVH100" s="117"/>
      <c r="HVI100" s="117"/>
      <c r="HVJ100" s="117"/>
      <c r="HVK100" s="117"/>
      <c r="HVL100" s="117"/>
      <c r="HVM100" s="116"/>
      <c r="HVN100" s="87"/>
      <c r="HVO100" s="87"/>
      <c r="HVP100" s="117"/>
      <c r="HVQ100" s="117"/>
      <c r="HVR100" s="117"/>
      <c r="HVS100" s="117"/>
      <c r="HVT100" s="117"/>
      <c r="HVU100" s="116"/>
      <c r="HVV100" s="87"/>
      <c r="HVW100" s="87"/>
      <c r="HVX100" s="117"/>
      <c r="HVY100" s="117"/>
      <c r="HVZ100" s="117"/>
      <c r="HWA100" s="117"/>
      <c r="HWB100" s="117"/>
      <c r="HWC100" s="116"/>
      <c r="HWD100" s="87"/>
      <c r="HWE100" s="87"/>
      <c r="HWF100" s="117"/>
      <c r="HWG100" s="117"/>
      <c r="HWH100" s="117"/>
      <c r="HWI100" s="117"/>
      <c r="HWJ100" s="117"/>
      <c r="HWK100" s="116"/>
      <c r="HWL100" s="87"/>
      <c r="HWM100" s="87"/>
      <c r="HWN100" s="117"/>
      <c r="HWO100" s="117"/>
      <c r="HWP100" s="117"/>
      <c r="HWQ100" s="117"/>
      <c r="HWR100" s="117"/>
      <c r="HWS100" s="116"/>
      <c r="HWT100" s="87"/>
      <c r="HWU100" s="87"/>
      <c r="HWV100" s="117"/>
      <c r="HWW100" s="117"/>
      <c r="HWX100" s="117"/>
      <c r="HWY100" s="117"/>
      <c r="HWZ100" s="117"/>
      <c r="HXA100" s="116"/>
      <c r="HXB100" s="87"/>
      <c r="HXC100" s="87"/>
      <c r="HXD100" s="117"/>
      <c r="HXE100" s="117"/>
      <c r="HXF100" s="117"/>
      <c r="HXG100" s="117"/>
      <c r="HXH100" s="117"/>
      <c r="HXI100" s="116"/>
      <c r="HXJ100" s="87"/>
      <c r="HXK100" s="87"/>
      <c r="HXL100" s="117"/>
      <c r="HXM100" s="117"/>
      <c r="HXN100" s="117"/>
      <c r="HXO100" s="117"/>
      <c r="HXP100" s="117"/>
      <c r="HXQ100" s="116"/>
      <c r="HXR100" s="87"/>
      <c r="HXS100" s="87"/>
      <c r="HXT100" s="117"/>
      <c r="HXU100" s="117"/>
      <c r="HXV100" s="117"/>
      <c r="HXW100" s="117"/>
      <c r="HXX100" s="117"/>
      <c r="HXY100" s="116"/>
      <c r="HXZ100" s="87"/>
      <c r="HYA100" s="87"/>
      <c r="HYB100" s="117"/>
      <c r="HYC100" s="117"/>
      <c r="HYD100" s="117"/>
      <c r="HYE100" s="117"/>
      <c r="HYF100" s="117"/>
      <c r="HYG100" s="116"/>
      <c r="HYH100" s="87"/>
      <c r="HYI100" s="87"/>
      <c r="HYJ100" s="117"/>
      <c r="HYK100" s="117"/>
      <c r="HYL100" s="117"/>
      <c r="HYM100" s="117"/>
      <c r="HYN100" s="117"/>
      <c r="HYO100" s="116"/>
      <c r="HYP100" s="87"/>
      <c r="HYQ100" s="87"/>
      <c r="HYR100" s="117"/>
      <c r="HYS100" s="117"/>
      <c r="HYT100" s="117"/>
      <c r="HYU100" s="117"/>
      <c r="HYV100" s="117"/>
      <c r="HYW100" s="116"/>
      <c r="HYX100" s="87"/>
      <c r="HYY100" s="87"/>
      <c r="HYZ100" s="117"/>
      <c r="HZA100" s="117"/>
      <c r="HZB100" s="117"/>
      <c r="HZC100" s="117"/>
      <c r="HZD100" s="117"/>
      <c r="HZE100" s="116"/>
      <c r="HZF100" s="87"/>
      <c r="HZG100" s="87"/>
      <c r="HZH100" s="117"/>
      <c r="HZI100" s="117"/>
      <c r="HZJ100" s="117"/>
      <c r="HZK100" s="117"/>
      <c r="HZL100" s="117"/>
      <c r="HZM100" s="116"/>
      <c r="HZN100" s="87"/>
      <c r="HZO100" s="87"/>
      <c r="HZP100" s="117"/>
      <c r="HZQ100" s="117"/>
      <c r="HZR100" s="117"/>
      <c r="HZS100" s="117"/>
      <c r="HZT100" s="117"/>
      <c r="HZU100" s="116"/>
      <c r="HZV100" s="87"/>
      <c r="HZW100" s="87"/>
      <c r="HZX100" s="117"/>
      <c r="HZY100" s="117"/>
      <c r="HZZ100" s="117"/>
      <c r="IAA100" s="117"/>
      <c r="IAB100" s="117"/>
      <c r="IAC100" s="116"/>
      <c r="IAD100" s="87"/>
      <c r="IAE100" s="87"/>
      <c r="IAF100" s="117"/>
      <c r="IAG100" s="117"/>
      <c r="IAH100" s="117"/>
      <c r="IAI100" s="117"/>
      <c r="IAJ100" s="117"/>
      <c r="IAK100" s="116"/>
      <c r="IAL100" s="87"/>
      <c r="IAM100" s="87"/>
      <c r="IAN100" s="117"/>
      <c r="IAO100" s="117"/>
      <c r="IAP100" s="117"/>
      <c r="IAQ100" s="117"/>
      <c r="IAR100" s="117"/>
      <c r="IAS100" s="116"/>
      <c r="IAT100" s="87"/>
      <c r="IAU100" s="87"/>
      <c r="IAV100" s="117"/>
      <c r="IAW100" s="117"/>
      <c r="IAX100" s="117"/>
      <c r="IAY100" s="117"/>
      <c r="IAZ100" s="117"/>
      <c r="IBA100" s="116"/>
      <c r="IBB100" s="87"/>
      <c r="IBC100" s="87"/>
      <c r="IBD100" s="117"/>
      <c r="IBE100" s="117"/>
      <c r="IBF100" s="117"/>
      <c r="IBG100" s="117"/>
      <c r="IBH100" s="117"/>
      <c r="IBI100" s="116"/>
      <c r="IBJ100" s="87"/>
      <c r="IBK100" s="87"/>
      <c r="IBL100" s="117"/>
      <c r="IBM100" s="117"/>
      <c r="IBN100" s="117"/>
      <c r="IBO100" s="117"/>
      <c r="IBP100" s="117"/>
      <c r="IBQ100" s="116"/>
      <c r="IBR100" s="87"/>
      <c r="IBS100" s="87"/>
      <c r="IBT100" s="117"/>
      <c r="IBU100" s="117"/>
      <c r="IBV100" s="117"/>
      <c r="IBW100" s="117"/>
      <c r="IBX100" s="117"/>
      <c r="IBY100" s="116"/>
      <c r="IBZ100" s="87"/>
      <c r="ICA100" s="87"/>
      <c r="ICB100" s="117"/>
      <c r="ICC100" s="117"/>
      <c r="ICD100" s="117"/>
      <c r="ICE100" s="117"/>
      <c r="ICF100" s="117"/>
      <c r="ICG100" s="116"/>
      <c r="ICH100" s="87"/>
      <c r="ICI100" s="87"/>
      <c r="ICJ100" s="117"/>
      <c r="ICK100" s="117"/>
      <c r="ICL100" s="117"/>
      <c r="ICM100" s="117"/>
      <c r="ICN100" s="117"/>
      <c r="ICO100" s="116"/>
      <c r="ICP100" s="87"/>
      <c r="ICQ100" s="87"/>
      <c r="ICR100" s="117"/>
      <c r="ICS100" s="117"/>
      <c r="ICT100" s="117"/>
      <c r="ICU100" s="117"/>
      <c r="ICV100" s="117"/>
      <c r="ICW100" s="116"/>
      <c r="ICX100" s="87"/>
      <c r="ICY100" s="87"/>
      <c r="ICZ100" s="117"/>
      <c r="IDA100" s="117"/>
      <c r="IDB100" s="117"/>
      <c r="IDC100" s="117"/>
      <c r="IDD100" s="117"/>
      <c r="IDE100" s="116"/>
      <c r="IDF100" s="87"/>
      <c r="IDG100" s="87"/>
      <c r="IDH100" s="117"/>
      <c r="IDI100" s="117"/>
      <c r="IDJ100" s="117"/>
      <c r="IDK100" s="117"/>
      <c r="IDL100" s="117"/>
      <c r="IDM100" s="116"/>
      <c r="IDN100" s="87"/>
      <c r="IDO100" s="87"/>
      <c r="IDP100" s="117"/>
      <c r="IDQ100" s="117"/>
      <c r="IDR100" s="117"/>
      <c r="IDS100" s="117"/>
      <c r="IDT100" s="117"/>
      <c r="IDU100" s="116"/>
      <c r="IDV100" s="87"/>
      <c r="IDW100" s="87"/>
      <c r="IDX100" s="117"/>
      <c r="IDY100" s="117"/>
      <c r="IDZ100" s="117"/>
      <c r="IEA100" s="117"/>
      <c r="IEB100" s="117"/>
      <c r="IEC100" s="116"/>
      <c r="IED100" s="87"/>
      <c r="IEE100" s="87"/>
      <c r="IEF100" s="117"/>
      <c r="IEG100" s="117"/>
      <c r="IEH100" s="117"/>
      <c r="IEI100" s="117"/>
      <c r="IEJ100" s="117"/>
      <c r="IEK100" s="116"/>
      <c r="IEL100" s="87"/>
      <c r="IEM100" s="87"/>
      <c r="IEN100" s="117"/>
      <c r="IEO100" s="117"/>
      <c r="IEP100" s="117"/>
      <c r="IEQ100" s="117"/>
      <c r="IER100" s="117"/>
      <c r="IES100" s="116"/>
      <c r="IET100" s="87"/>
      <c r="IEU100" s="87"/>
      <c r="IEV100" s="117"/>
      <c r="IEW100" s="117"/>
      <c r="IEX100" s="117"/>
      <c r="IEY100" s="117"/>
      <c r="IEZ100" s="117"/>
      <c r="IFA100" s="116"/>
      <c r="IFB100" s="87"/>
      <c r="IFC100" s="87"/>
      <c r="IFD100" s="117"/>
      <c r="IFE100" s="117"/>
      <c r="IFF100" s="117"/>
      <c r="IFG100" s="117"/>
      <c r="IFH100" s="117"/>
      <c r="IFI100" s="116"/>
      <c r="IFJ100" s="87"/>
      <c r="IFK100" s="87"/>
      <c r="IFL100" s="117"/>
      <c r="IFM100" s="117"/>
      <c r="IFN100" s="117"/>
      <c r="IFO100" s="117"/>
      <c r="IFP100" s="117"/>
      <c r="IFQ100" s="116"/>
      <c r="IFR100" s="87"/>
      <c r="IFS100" s="87"/>
      <c r="IFT100" s="117"/>
      <c r="IFU100" s="117"/>
      <c r="IFV100" s="117"/>
      <c r="IFW100" s="117"/>
      <c r="IFX100" s="117"/>
      <c r="IFY100" s="116"/>
      <c r="IFZ100" s="87"/>
      <c r="IGA100" s="87"/>
      <c r="IGB100" s="117"/>
      <c r="IGC100" s="117"/>
      <c r="IGD100" s="117"/>
      <c r="IGE100" s="117"/>
      <c r="IGF100" s="117"/>
      <c r="IGG100" s="116"/>
      <c r="IGH100" s="87"/>
      <c r="IGI100" s="87"/>
      <c r="IGJ100" s="117"/>
      <c r="IGK100" s="117"/>
      <c r="IGL100" s="117"/>
      <c r="IGM100" s="117"/>
      <c r="IGN100" s="117"/>
      <c r="IGO100" s="116"/>
      <c r="IGP100" s="87"/>
      <c r="IGQ100" s="87"/>
      <c r="IGR100" s="117"/>
      <c r="IGS100" s="117"/>
      <c r="IGT100" s="117"/>
      <c r="IGU100" s="117"/>
      <c r="IGV100" s="117"/>
      <c r="IGW100" s="116"/>
      <c r="IGX100" s="87"/>
      <c r="IGY100" s="87"/>
      <c r="IGZ100" s="117"/>
      <c r="IHA100" s="117"/>
      <c r="IHB100" s="117"/>
      <c r="IHC100" s="117"/>
      <c r="IHD100" s="117"/>
      <c r="IHE100" s="116"/>
      <c r="IHF100" s="87"/>
      <c r="IHG100" s="87"/>
      <c r="IHH100" s="117"/>
      <c r="IHI100" s="117"/>
      <c r="IHJ100" s="117"/>
      <c r="IHK100" s="117"/>
      <c r="IHL100" s="117"/>
      <c r="IHM100" s="116"/>
      <c r="IHN100" s="87"/>
      <c r="IHO100" s="87"/>
      <c r="IHP100" s="117"/>
      <c r="IHQ100" s="117"/>
      <c r="IHR100" s="117"/>
      <c r="IHS100" s="117"/>
      <c r="IHT100" s="117"/>
      <c r="IHU100" s="116"/>
      <c r="IHV100" s="87"/>
      <c r="IHW100" s="87"/>
      <c r="IHX100" s="117"/>
      <c r="IHY100" s="117"/>
      <c r="IHZ100" s="117"/>
      <c r="IIA100" s="117"/>
      <c r="IIB100" s="117"/>
      <c r="IIC100" s="116"/>
      <c r="IID100" s="87"/>
      <c r="IIE100" s="87"/>
      <c r="IIF100" s="117"/>
      <c r="IIG100" s="117"/>
      <c r="IIH100" s="117"/>
      <c r="III100" s="117"/>
      <c r="IIJ100" s="117"/>
      <c r="IIK100" s="116"/>
      <c r="IIL100" s="87"/>
      <c r="IIM100" s="87"/>
      <c r="IIN100" s="117"/>
      <c r="IIO100" s="117"/>
      <c r="IIP100" s="117"/>
      <c r="IIQ100" s="117"/>
      <c r="IIR100" s="117"/>
      <c r="IIS100" s="116"/>
      <c r="IIT100" s="87"/>
      <c r="IIU100" s="87"/>
      <c r="IIV100" s="117"/>
      <c r="IIW100" s="117"/>
      <c r="IIX100" s="117"/>
      <c r="IIY100" s="117"/>
      <c r="IIZ100" s="117"/>
      <c r="IJA100" s="116"/>
      <c r="IJB100" s="87"/>
      <c r="IJC100" s="87"/>
      <c r="IJD100" s="117"/>
      <c r="IJE100" s="117"/>
      <c r="IJF100" s="117"/>
      <c r="IJG100" s="117"/>
      <c r="IJH100" s="117"/>
      <c r="IJI100" s="116"/>
      <c r="IJJ100" s="87"/>
      <c r="IJK100" s="87"/>
      <c r="IJL100" s="117"/>
      <c r="IJM100" s="117"/>
      <c r="IJN100" s="117"/>
      <c r="IJO100" s="117"/>
      <c r="IJP100" s="117"/>
      <c r="IJQ100" s="116"/>
      <c r="IJR100" s="87"/>
      <c r="IJS100" s="87"/>
      <c r="IJT100" s="117"/>
      <c r="IJU100" s="117"/>
      <c r="IJV100" s="117"/>
      <c r="IJW100" s="117"/>
      <c r="IJX100" s="117"/>
      <c r="IJY100" s="116"/>
      <c r="IJZ100" s="87"/>
      <c r="IKA100" s="87"/>
      <c r="IKB100" s="117"/>
      <c r="IKC100" s="117"/>
      <c r="IKD100" s="117"/>
      <c r="IKE100" s="117"/>
      <c r="IKF100" s="117"/>
      <c r="IKG100" s="116"/>
      <c r="IKH100" s="87"/>
      <c r="IKI100" s="87"/>
      <c r="IKJ100" s="117"/>
      <c r="IKK100" s="117"/>
      <c r="IKL100" s="117"/>
      <c r="IKM100" s="117"/>
      <c r="IKN100" s="117"/>
      <c r="IKO100" s="116"/>
      <c r="IKP100" s="87"/>
      <c r="IKQ100" s="87"/>
      <c r="IKR100" s="117"/>
      <c r="IKS100" s="117"/>
      <c r="IKT100" s="117"/>
      <c r="IKU100" s="117"/>
      <c r="IKV100" s="117"/>
      <c r="IKW100" s="116"/>
      <c r="IKX100" s="87"/>
      <c r="IKY100" s="87"/>
      <c r="IKZ100" s="117"/>
      <c r="ILA100" s="117"/>
      <c r="ILB100" s="117"/>
      <c r="ILC100" s="117"/>
      <c r="ILD100" s="117"/>
      <c r="ILE100" s="116"/>
      <c r="ILF100" s="87"/>
      <c r="ILG100" s="87"/>
      <c r="ILH100" s="117"/>
      <c r="ILI100" s="117"/>
      <c r="ILJ100" s="117"/>
      <c r="ILK100" s="117"/>
      <c r="ILL100" s="117"/>
      <c r="ILM100" s="116"/>
      <c r="ILN100" s="87"/>
      <c r="ILO100" s="87"/>
      <c r="ILP100" s="117"/>
      <c r="ILQ100" s="117"/>
      <c r="ILR100" s="117"/>
      <c r="ILS100" s="117"/>
      <c r="ILT100" s="117"/>
      <c r="ILU100" s="116"/>
      <c r="ILV100" s="87"/>
      <c r="ILW100" s="87"/>
      <c r="ILX100" s="117"/>
      <c r="ILY100" s="117"/>
      <c r="ILZ100" s="117"/>
      <c r="IMA100" s="117"/>
      <c r="IMB100" s="117"/>
      <c r="IMC100" s="116"/>
      <c r="IMD100" s="87"/>
      <c r="IME100" s="87"/>
      <c r="IMF100" s="117"/>
      <c r="IMG100" s="117"/>
      <c r="IMH100" s="117"/>
      <c r="IMI100" s="117"/>
      <c r="IMJ100" s="117"/>
      <c r="IMK100" s="116"/>
      <c r="IML100" s="87"/>
      <c r="IMM100" s="87"/>
      <c r="IMN100" s="117"/>
      <c r="IMO100" s="117"/>
      <c r="IMP100" s="117"/>
      <c r="IMQ100" s="117"/>
      <c r="IMR100" s="117"/>
      <c r="IMS100" s="116"/>
      <c r="IMT100" s="87"/>
      <c r="IMU100" s="87"/>
      <c r="IMV100" s="117"/>
      <c r="IMW100" s="117"/>
      <c r="IMX100" s="117"/>
      <c r="IMY100" s="117"/>
      <c r="IMZ100" s="117"/>
      <c r="INA100" s="116"/>
      <c r="INB100" s="87"/>
      <c r="INC100" s="87"/>
      <c r="IND100" s="117"/>
      <c r="INE100" s="117"/>
      <c r="INF100" s="117"/>
      <c r="ING100" s="117"/>
      <c r="INH100" s="117"/>
      <c r="INI100" s="116"/>
      <c r="INJ100" s="87"/>
      <c r="INK100" s="87"/>
      <c r="INL100" s="117"/>
      <c r="INM100" s="117"/>
      <c r="INN100" s="117"/>
      <c r="INO100" s="117"/>
      <c r="INP100" s="117"/>
      <c r="INQ100" s="116"/>
      <c r="INR100" s="87"/>
      <c r="INS100" s="87"/>
      <c r="INT100" s="117"/>
      <c r="INU100" s="117"/>
      <c r="INV100" s="117"/>
      <c r="INW100" s="117"/>
      <c r="INX100" s="117"/>
      <c r="INY100" s="116"/>
      <c r="INZ100" s="87"/>
      <c r="IOA100" s="87"/>
      <c r="IOB100" s="117"/>
      <c r="IOC100" s="117"/>
      <c r="IOD100" s="117"/>
      <c r="IOE100" s="117"/>
      <c r="IOF100" s="117"/>
      <c r="IOG100" s="116"/>
      <c r="IOH100" s="87"/>
      <c r="IOI100" s="87"/>
      <c r="IOJ100" s="117"/>
      <c r="IOK100" s="117"/>
      <c r="IOL100" s="117"/>
      <c r="IOM100" s="117"/>
      <c r="ION100" s="117"/>
      <c r="IOO100" s="116"/>
      <c r="IOP100" s="87"/>
      <c r="IOQ100" s="87"/>
      <c r="IOR100" s="117"/>
      <c r="IOS100" s="117"/>
      <c r="IOT100" s="117"/>
      <c r="IOU100" s="117"/>
      <c r="IOV100" s="117"/>
      <c r="IOW100" s="116"/>
      <c r="IOX100" s="87"/>
      <c r="IOY100" s="87"/>
      <c r="IOZ100" s="117"/>
      <c r="IPA100" s="117"/>
      <c r="IPB100" s="117"/>
      <c r="IPC100" s="117"/>
      <c r="IPD100" s="117"/>
      <c r="IPE100" s="116"/>
      <c r="IPF100" s="87"/>
      <c r="IPG100" s="87"/>
      <c r="IPH100" s="117"/>
      <c r="IPI100" s="117"/>
      <c r="IPJ100" s="117"/>
      <c r="IPK100" s="117"/>
      <c r="IPL100" s="117"/>
      <c r="IPM100" s="116"/>
      <c r="IPN100" s="87"/>
      <c r="IPO100" s="87"/>
      <c r="IPP100" s="117"/>
      <c r="IPQ100" s="117"/>
      <c r="IPR100" s="117"/>
      <c r="IPS100" s="117"/>
      <c r="IPT100" s="117"/>
      <c r="IPU100" s="116"/>
      <c r="IPV100" s="87"/>
      <c r="IPW100" s="87"/>
      <c r="IPX100" s="117"/>
      <c r="IPY100" s="117"/>
      <c r="IPZ100" s="117"/>
      <c r="IQA100" s="117"/>
      <c r="IQB100" s="117"/>
      <c r="IQC100" s="116"/>
      <c r="IQD100" s="87"/>
      <c r="IQE100" s="87"/>
      <c r="IQF100" s="117"/>
      <c r="IQG100" s="117"/>
      <c r="IQH100" s="117"/>
      <c r="IQI100" s="117"/>
      <c r="IQJ100" s="117"/>
      <c r="IQK100" s="116"/>
      <c r="IQL100" s="87"/>
      <c r="IQM100" s="87"/>
      <c r="IQN100" s="117"/>
      <c r="IQO100" s="117"/>
      <c r="IQP100" s="117"/>
      <c r="IQQ100" s="117"/>
      <c r="IQR100" s="117"/>
      <c r="IQS100" s="116"/>
      <c r="IQT100" s="87"/>
      <c r="IQU100" s="87"/>
      <c r="IQV100" s="117"/>
      <c r="IQW100" s="117"/>
      <c r="IQX100" s="117"/>
      <c r="IQY100" s="117"/>
      <c r="IQZ100" s="117"/>
      <c r="IRA100" s="116"/>
      <c r="IRB100" s="87"/>
      <c r="IRC100" s="87"/>
      <c r="IRD100" s="117"/>
      <c r="IRE100" s="117"/>
      <c r="IRF100" s="117"/>
      <c r="IRG100" s="117"/>
      <c r="IRH100" s="117"/>
      <c r="IRI100" s="116"/>
      <c r="IRJ100" s="87"/>
      <c r="IRK100" s="87"/>
      <c r="IRL100" s="117"/>
      <c r="IRM100" s="117"/>
      <c r="IRN100" s="117"/>
      <c r="IRO100" s="117"/>
      <c r="IRP100" s="117"/>
      <c r="IRQ100" s="116"/>
      <c r="IRR100" s="87"/>
      <c r="IRS100" s="87"/>
      <c r="IRT100" s="117"/>
      <c r="IRU100" s="117"/>
      <c r="IRV100" s="117"/>
      <c r="IRW100" s="117"/>
      <c r="IRX100" s="117"/>
      <c r="IRY100" s="116"/>
      <c r="IRZ100" s="87"/>
      <c r="ISA100" s="87"/>
      <c r="ISB100" s="117"/>
      <c r="ISC100" s="117"/>
      <c r="ISD100" s="117"/>
      <c r="ISE100" s="117"/>
      <c r="ISF100" s="117"/>
      <c r="ISG100" s="116"/>
      <c r="ISH100" s="87"/>
      <c r="ISI100" s="87"/>
      <c r="ISJ100" s="117"/>
      <c r="ISK100" s="117"/>
      <c r="ISL100" s="117"/>
      <c r="ISM100" s="117"/>
      <c r="ISN100" s="117"/>
      <c r="ISO100" s="116"/>
      <c r="ISP100" s="87"/>
      <c r="ISQ100" s="87"/>
      <c r="ISR100" s="117"/>
      <c r="ISS100" s="117"/>
      <c r="IST100" s="117"/>
      <c r="ISU100" s="117"/>
      <c r="ISV100" s="117"/>
      <c r="ISW100" s="116"/>
      <c r="ISX100" s="87"/>
      <c r="ISY100" s="87"/>
      <c r="ISZ100" s="117"/>
      <c r="ITA100" s="117"/>
      <c r="ITB100" s="117"/>
      <c r="ITC100" s="117"/>
      <c r="ITD100" s="117"/>
      <c r="ITE100" s="116"/>
      <c r="ITF100" s="87"/>
      <c r="ITG100" s="87"/>
      <c r="ITH100" s="117"/>
      <c r="ITI100" s="117"/>
      <c r="ITJ100" s="117"/>
      <c r="ITK100" s="117"/>
      <c r="ITL100" s="117"/>
      <c r="ITM100" s="116"/>
      <c r="ITN100" s="87"/>
      <c r="ITO100" s="87"/>
      <c r="ITP100" s="117"/>
      <c r="ITQ100" s="117"/>
      <c r="ITR100" s="117"/>
      <c r="ITS100" s="117"/>
      <c r="ITT100" s="117"/>
      <c r="ITU100" s="116"/>
      <c r="ITV100" s="87"/>
      <c r="ITW100" s="87"/>
      <c r="ITX100" s="117"/>
      <c r="ITY100" s="117"/>
      <c r="ITZ100" s="117"/>
      <c r="IUA100" s="117"/>
      <c r="IUB100" s="117"/>
      <c r="IUC100" s="116"/>
      <c r="IUD100" s="87"/>
      <c r="IUE100" s="87"/>
      <c r="IUF100" s="117"/>
      <c r="IUG100" s="117"/>
      <c r="IUH100" s="117"/>
      <c r="IUI100" s="117"/>
      <c r="IUJ100" s="117"/>
      <c r="IUK100" s="116"/>
      <c r="IUL100" s="87"/>
      <c r="IUM100" s="87"/>
      <c r="IUN100" s="117"/>
      <c r="IUO100" s="117"/>
      <c r="IUP100" s="117"/>
      <c r="IUQ100" s="117"/>
      <c r="IUR100" s="117"/>
      <c r="IUS100" s="116"/>
      <c r="IUT100" s="87"/>
      <c r="IUU100" s="87"/>
      <c r="IUV100" s="117"/>
      <c r="IUW100" s="117"/>
      <c r="IUX100" s="117"/>
      <c r="IUY100" s="117"/>
      <c r="IUZ100" s="117"/>
      <c r="IVA100" s="116"/>
      <c r="IVB100" s="87"/>
      <c r="IVC100" s="87"/>
      <c r="IVD100" s="117"/>
      <c r="IVE100" s="117"/>
      <c r="IVF100" s="117"/>
      <c r="IVG100" s="117"/>
      <c r="IVH100" s="117"/>
      <c r="IVI100" s="116"/>
      <c r="IVJ100" s="87"/>
      <c r="IVK100" s="87"/>
      <c r="IVL100" s="117"/>
      <c r="IVM100" s="117"/>
      <c r="IVN100" s="117"/>
      <c r="IVO100" s="117"/>
      <c r="IVP100" s="117"/>
      <c r="IVQ100" s="116"/>
      <c r="IVR100" s="87"/>
      <c r="IVS100" s="87"/>
      <c r="IVT100" s="117"/>
      <c r="IVU100" s="117"/>
      <c r="IVV100" s="117"/>
      <c r="IVW100" s="117"/>
      <c r="IVX100" s="117"/>
      <c r="IVY100" s="116"/>
      <c r="IVZ100" s="87"/>
      <c r="IWA100" s="87"/>
      <c r="IWB100" s="117"/>
      <c r="IWC100" s="117"/>
      <c r="IWD100" s="117"/>
      <c r="IWE100" s="117"/>
      <c r="IWF100" s="117"/>
      <c r="IWG100" s="116"/>
      <c r="IWH100" s="87"/>
      <c r="IWI100" s="87"/>
      <c r="IWJ100" s="117"/>
      <c r="IWK100" s="117"/>
      <c r="IWL100" s="117"/>
      <c r="IWM100" s="117"/>
      <c r="IWN100" s="117"/>
      <c r="IWO100" s="116"/>
      <c r="IWP100" s="87"/>
      <c r="IWQ100" s="87"/>
      <c r="IWR100" s="117"/>
      <c r="IWS100" s="117"/>
      <c r="IWT100" s="117"/>
      <c r="IWU100" s="117"/>
      <c r="IWV100" s="117"/>
      <c r="IWW100" s="116"/>
      <c r="IWX100" s="87"/>
      <c r="IWY100" s="87"/>
      <c r="IWZ100" s="117"/>
      <c r="IXA100" s="117"/>
      <c r="IXB100" s="117"/>
      <c r="IXC100" s="117"/>
      <c r="IXD100" s="117"/>
      <c r="IXE100" s="116"/>
      <c r="IXF100" s="87"/>
      <c r="IXG100" s="87"/>
      <c r="IXH100" s="117"/>
      <c r="IXI100" s="117"/>
      <c r="IXJ100" s="117"/>
      <c r="IXK100" s="117"/>
      <c r="IXL100" s="117"/>
      <c r="IXM100" s="116"/>
      <c r="IXN100" s="87"/>
      <c r="IXO100" s="87"/>
      <c r="IXP100" s="117"/>
      <c r="IXQ100" s="117"/>
      <c r="IXR100" s="117"/>
      <c r="IXS100" s="117"/>
      <c r="IXT100" s="117"/>
      <c r="IXU100" s="116"/>
      <c r="IXV100" s="87"/>
      <c r="IXW100" s="87"/>
      <c r="IXX100" s="117"/>
      <c r="IXY100" s="117"/>
      <c r="IXZ100" s="117"/>
      <c r="IYA100" s="117"/>
      <c r="IYB100" s="117"/>
      <c r="IYC100" s="116"/>
      <c r="IYD100" s="87"/>
      <c r="IYE100" s="87"/>
      <c r="IYF100" s="117"/>
      <c r="IYG100" s="117"/>
      <c r="IYH100" s="117"/>
      <c r="IYI100" s="117"/>
      <c r="IYJ100" s="117"/>
      <c r="IYK100" s="116"/>
      <c r="IYL100" s="87"/>
      <c r="IYM100" s="87"/>
      <c r="IYN100" s="117"/>
      <c r="IYO100" s="117"/>
      <c r="IYP100" s="117"/>
      <c r="IYQ100" s="117"/>
      <c r="IYR100" s="117"/>
      <c r="IYS100" s="116"/>
      <c r="IYT100" s="87"/>
      <c r="IYU100" s="87"/>
      <c r="IYV100" s="117"/>
      <c r="IYW100" s="117"/>
      <c r="IYX100" s="117"/>
      <c r="IYY100" s="117"/>
      <c r="IYZ100" s="117"/>
      <c r="IZA100" s="116"/>
      <c r="IZB100" s="87"/>
      <c r="IZC100" s="87"/>
      <c r="IZD100" s="117"/>
      <c r="IZE100" s="117"/>
      <c r="IZF100" s="117"/>
      <c r="IZG100" s="117"/>
      <c r="IZH100" s="117"/>
      <c r="IZI100" s="116"/>
      <c r="IZJ100" s="87"/>
      <c r="IZK100" s="87"/>
      <c r="IZL100" s="117"/>
      <c r="IZM100" s="117"/>
      <c r="IZN100" s="117"/>
      <c r="IZO100" s="117"/>
      <c r="IZP100" s="117"/>
      <c r="IZQ100" s="116"/>
      <c r="IZR100" s="87"/>
      <c r="IZS100" s="87"/>
      <c r="IZT100" s="117"/>
      <c r="IZU100" s="117"/>
      <c r="IZV100" s="117"/>
      <c r="IZW100" s="117"/>
      <c r="IZX100" s="117"/>
      <c r="IZY100" s="116"/>
      <c r="IZZ100" s="87"/>
      <c r="JAA100" s="87"/>
      <c r="JAB100" s="117"/>
      <c r="JAC100" s="117"/>
      <c r="JAD100" s="117"/>
      <c r="JAE100" s="117"/>
      <c r="JAF100" s="117"/>
      <c r="JAG100" s="116"/>
      <c r="JAH100" s="87"/>
      <c r="JAI100" s="87"/>
      <c r="JAJ100" s="117"/>
      <c r="JAK100" s="117"/>
      <c r="JAL100" s="117"/>
      <c r="JAM100" s="117"/>
      <c r="JAN100" s="117"/>
      <c r="JAO100" s="116"/>
      <c r="JAP100" s="87"/>
      <c r="JAQ100" s="87"/>
      <c r="JAR100" s="117"/>
      <c r="JAS100" s="117"/>
      <c r="JAT100" s="117"/>
      <c r="JAU100" s="117"/>
      <c r="JAV100" s="117"/>
      <c r="JAW100" s="116"/>
      <c r="JAX100" s="87"/>
      <c r="JAY100" s="87"/>
      <c r="JAZ100" s="117"/>
      <c r="JBA100" s="117"/>
      <c r="JBB100" s="117"/>
      <c r="JBC100" s="117"/>
      <c r="JBD100" s="117"/>
      <c r="JBE100" s="116"/>
      <c r="JBF100" s="87"/>
      <c r="JBG100" s="87"/>
      <c r="JBH100" s="117"/>
      <c r="JBI100" s="117"/>
      <c r="JBJ100" s="117"/>
      <c r="JBK100" s="117"/>
      <c r="JBL100" s="117"/>
      <c r="JBM100" s="116"/>
      <c r="JBN100" s="87"/>
      <c r="JBO100" s="87"/>
      <c r="JBP100" s="117"/>
      <c r="JBQ100" s="117"/>
      <c r="JBR100" s="117"/>
      <c r="JBS100" s="117"/>
      <c r="JBT100" s="117"/>
      <c r="JBU100" s="116"/>
      <c r="JBV100" s="87"/>
      <c r="JBW100" s="87"/>
      <c r="JBX100" s="117"/>
      <c r="JBY100" s="117"/>
      <c r="JBZ100" s="117"/>
      <c r="JCA100" s="117"/>
      <c r="JCB100" s="117"/>
      <c r="JCC100" s="116"/>
      <c r="JCD100" s="87"/>
      <c r="JCE100" s="87"/>
      <c r="JCF100" s="117"/>
      <c r="JCG100" s="117"/>
      <c r="JCH100" s="117"/>
      <c r="JCI100" s="117"/>
      <c r="JCJ100" s="117"/>
      <c r="JCK100" s="116"/>
      <c r="JCL100" s="87"/>
      <c r="JCM100" s="87"/>
      <c r="JCN100" s="117"/>
      <c r="JCO100" s="117"/>
      <c r="JCP100" s="117"/>
      <c r="JCQ100" s="117"/>
      <c r="JCR100" s="117"/>
      <c r="JCS100" s="116"/>
      <c r="JCT100" s="87"/>
      <c r="JCU100" s="87"/>
      <c r="JCV100" s="117"/>
      <c r="JCW100" s="117"/>
      <c r="JCX100" s="117"/>
      <c r="JCY100" s="117"/>
      <c r="JCZ100" s="117"/>
      <c r="JDA100" s="116"/>
      <c r="JDB100" s="87"/>
      <c r="JDC100" s="87"/>
      <c r="JDD100" s="117"/>
      <c r="JDE100" s="117"/>
      <c r="JDF100" s="117"/>
      <c r="JDG100" s="117"/>
      <c r="JDH100" s="117"/>
      <c r="JDI100" s="116"/>
      <c r="JDJ100" s="87"/>
      <c r="JDK100" s="87"/>
      <c r="JDL100" s="117"/>
      <c r="JDM100" s="117"/>
      <c r="JDN100" s="117"/>
      <c r="JDO100" s="117"/>
      <c r="JDP100" s="117"/>
      <c r="JDQ100" s="116"/>
      <c r="JDR100" s="87"/>
      <c r="JDS100" s="87"/>
      <c r="JDT100" s="117"/>
      <c r="JDU100" s="117"/>
      <c r="JDV100" s="117"/>
      <c r="JDW100" s="117"/>
      <c r="JDX100" s="117"/>
      <c r="JDY100" s="116"/>
      <c r="JDZ100" s="87"/>
      <c r="JEA100" s="87"/>
      <c r="JEB100" s="117"/>
      <c r="JEC100" s="117"/>
      <c r="JED100" s="117"/>
      <c r="JEE100" s="117"/>
      <c r="JEF100" s="117"/>
      <c r="JEG100" s="116"/>
      <c r="JEH100" s="87"/>
      <c r="JEI100" s="87"/>
      <c r="JEJ100" s="117"/>
      <c r="JEK100" s="117"/>
      <c r="JEL100" s="117"/>
      <c r="JEM100" s="117"/>
      <c r="JEN100" s="117"/>
      <c r="JEO100" s="116"/>
      <c r="JEP100" s="87"/>
      <c r="JEQ100" s="87"/>
      <c r="JER100" s="117"/>
      <c r="JES100" s="117"/>
      <c r="JET100" s="117"/>
      <c r="JEU100" s="117"/>
      <c r="JEV100" s="117"/>
      <c r="JEW100" s="116"/>
      <c r="JEX100" s="87"/>
      <c r="JEY100" s="87"/>
      <c r="JEZ100" s="117"/>
      <c r="JFA100" s="117"/>
      <c r="JFB100" s="117"/>
      <c r="JFC100" s="117"/>
      <c r="JFD100" s="117"/>
      <c r="JFE100" s="116"/>
      <c r="JFF100" s="87"/>
      <c r="JFG100" s="87"/>
      <c r="JFH100" s="117"/>
      <c r="JFI100" s="117"/>
      <c r="JFJ100" s="117"/>
      <c r="JFK100" s="117"/>
      <c r="JFL100" s="117"/>
      <c r="JFM100" s="116"/>
      <c r="JFN100" s="87"/>
      <c r="JFO100" s="87"/>
      <c r="JFP100" s="117"/>
      <c r="JFQ100" s="117"/>
      <c r="JFR100" s="117"/>
      <c r="JFS100" s="117"/>
      <c r="JFT100" s="117"/>
      <c r="JFU100" s="116"/>
      <c r="JFV100" s="87"/>
      <c r="JFW100" s="87"/>
      <c r="JFX100" s="117"/>
      <c r="JFY100" s="117"/>
      <c r="JFZ100" s="117"/>
      <c r="JGA100" s="117"/>
      <c r="JGB100" s="117"/>
      <c r="JGC100" s="116"/>
      <c r="JGD100" s="87"/>
      <c r="JGE100" s="87"/>
      <c r="JGF100" s="117"/>
      <c r="JGG100" s="117"/>
      <c r="JGH100" s="117"/>
      <c r="JGI100" s="117"/>
      <c r="JGJ100" s="117"/>
      <c r="JGK100" s="116"/>
      <c r="JGL100" s="87"/>
      <c r="JGM100" s="87"/>
      <c r="JGN100" s="117"/>
      <c r="JGO100" s="117"/>
      <c r="JGP100" s="117"/>
      <c r="JGQ100" s="117"/>
      <c r="JGR100" s="117"/>
      <c r="JGS100" s="116"/>
      <c r="JGT100" s="87"/>
      <c r="JGU100" s="87"/>
      <c r="JGV100" s="117"/>
      <c r="JGW100" s="117"/>
      <c r="JGX100" s="117"/>
      <c r="JGY100" s="117"/>
      <c r="JGZ100" s="117"/>
      <c r="JHA100" s="116"/>
      <c r="JHB100" s="87"/>
      <c r="JHC100" s="87"/>
      <c r="JHD100" s="117"/>
      <c r="JHE100" s="117"/>
      <c r="JHF100" s="117"/>
      <c r="JHG100" s="117"/>
      <c r="JHH100" s="117"/>
      <c r="JHI100" s="116"/>
      <c r="JHJ100" s="87"/>
      <c r="JHK100" s="87"/>
      <c r="JHL100" s="117"/>
      <c r="JHM100" s="117"/>
      <c r="JHN100" s="117"/>
      <c r="JHO100" s="117"/>
      <c r="JHP100" s="117"/>
      <c r="JHQ100" s="116"/>
      <c r="JHR100" s="87"/>
      <c r="JHS100" s="87"/>
      <c r="JHT100" s="117"/>
      <c r="JHU100" s="117"/>
      <c r="JHV100" s="117"/>
      <c r="JHW100" s="117"/>
      <c r="JHX100" s="117"/>
      <c r="JHY100" s="116"/>
      <c r="JHZ100" s="87"/>
      <c r="JIA100" s="87"/>
      <c r="JIB100" s="117"/>
      <c r="JIC100" s="117"/>
      <c r="JID100" s="117"/>
      <c r="JIE100" s="117"/>
      <c r="JIF100" s="117"/>
      <c r="JIG100" s="116"/>
      <c r="JIH100" s="87"/>
      <c r="JII100" s="87"/>
      <c r="JIJ100" s="117"/>
      <c r="JIK100" s="117"/>
      <c r="JIL100" s="117"/>
      <c r="JIM100" s="117"/>
      <c r="JIN100" s="117"/>
      <c r="JIO100" s="116"/>
      <c r="JIP100" s="87"/>
      <c r="JIQ100" s="87"/>
      <c r="JIR100" s="117"/>
      <c r="JIS100" s="117"/>
      <c r="JIT100" s="117"/>
      <c r="JIU100" s="117"/>
      <c r="JIV100" s="117"/>
      <c r="JIW100" s="116"/>
      <c r="JIX100" s="87"/>
      <c r="JIY100" s="87"/>
      <c r="JIZ100" s="117"/>
      <c r="JJA100" s="117"/>
      <c r="JJB100" s="117"/>
      <c r="JJC100" s="117"/>
      <c r="JJD100" s="117"/>
      <c r="JJE100" s="116"/>
      <c r="JJF100" s="87"/>
      <c r="JJG100" s="87"/>
      <c r="JJH100" s="117"/>
      <c r="JJI100" s="117"/>
      <c r="JJJ100" s="117"/>
      <c r="JJK100" s="117"/>
      <c r="JJL100" s="117"/>
      <c r="JJM100" s="116"/>
      <c r="JJN100" s="87"/>
      <c r="JJO100" s="87"/>
      <c r="JJP100" s="117"/>
      <c r="JJQ100" s="117"/>
      <c r="JJR100" s="117"/>
      <c r="JJS100" s="117"/>
      <c r="JJT100" s="117"/>
      <c r="JJU100" s="116"/>
      <c r="JJV100" s="87"/>
      <c r="JJW100" s="87"/>
      <c r="JJX100" s="117"/>
      <c r="JJY100" s="117"/>
      <c r="JJZ100" s="117"/>
      <c r="JKA100" s="117"/>
      <c r="JKB100" s="117"/>
      <c r="JKC100" s="116"/>
      <c r="JKD100" s="87"/>
      <c r="JKE100" s="87"/>
      <c r="JKF100" s="117"/>
      <c r="JKG100" s="117"/>
      <c r="JKH100" s="117"/>
      <c r="JKI100" s="117"/>
      <c r="JKJ100" s="117"/>
      <c r="JKK100" s="116"/>
      <c r="JKL100" s="87"/>
      <c r="JKM100" s="87"/>
      <c r="JKN100" s="117"/>
      <c r="JKO100" s="117"/>
      <c r="JKP100" s="117"/>
      <c r="JKQ100" s="117"/>
      <c r="JKR100" s="117"/>
      <c r="JKS100" s="116"/>
      <c r="JKT100" s="87"/>
      <c r="JKU100" s="87"/>
      <c r="JKV100" s="117"/>
      <c r="JKW100" s="117"/>
      <c r="JKX100" s="117"/>
      <c r="JKY100" s="117"/>
      <c r="JKZ100" s="117"/>
      <c r="JLA100" s="116"/>
      <c r="JLB100" s="87"/>
      <c r="JLC100" s="87"/>
      <c r="JLD100" s="117"/>
      <c r="JLE100" s="117"/>
      <c r="JLF100" s="117"/>
      <c r="JLG100" s="117"/>
      <c r="JLH100" s="117"/>
      <c r="JLI100" s="116"/>
      <c r="JLJ100" s="87"/>
      <c r="JLK100" s="87"/>
      <c r="JLL100" s="117"/>
      <c r="JLM100" s="117"/>
      <c r="JLN100" s="117"/>
      <c r="JLO100" s="117"/>
      <c r="JLP100" s="117"/>
      <c r="JLQ100" s="116"/>
      <c r="JLR100" s="87"/>
      <c r="JLS100" s="87"/>
      <c r="JLT100" s="117"/>
      <c r="JLU100" s="117"/>
      <c r="JLV100" s="117"/>
      <c r="JLW100" s="117"/>
      <c r="JLX100" s="117"/>
      <c r="JLY100" s="116"/>
      <c r="JLZ100" s="87"/>
      <c r="JMA100" s="87"/>
      <c r="JMB100" s="117"/>
      <c r="JMC100" s="117"/>
      <c r="JMD100" s="117"/>
      <c r="JME100" s="117"/>
      <c r="JMF100" s="117"/>
      <c r="JMG100" s="116"/>
      <c r="JMH100" s="87"/>
      <c r="JMI100" s="87"/>
      <c r="JMJ100" s="117"/>
      <c r="JMK100" s="117"/>
      <c r="JML100" s="117"/>
      <c r="JMM100" s="117"/>
      <c r="JMN100" s="117"/>
      <c r="JMO100" s="116"/>
      <c r="JMP100" s="87"/>
      <c r="JMQ100" s="87"/>
      <c r="JMR100" s="117"/>
      <c r="JMS100" s="117"/>
      <c r="JMT100" s="117"/>
      <c r="JMU100" s="117"/>
      <c r="JMV100" s="117"/>
      <c r="JMW100" s="116"/>
      <c r="JMX100" s="87"/>
      <c r="JMY100" s="87"/>
      <c r="JMZ100" s="117"/>
      <c r="JNA100" s="117"/>
      <c r="JNB100" s="117"/>
      <c r="JNC100" s="117"/>
      <c r="JND100" s="117"/>
      <c r="JNE100" s="116"/>
      <c r="JNF100" s="87"/>
      <c r="JNG100" s="87"/>
      <c r="JNH100" s="117"/>
      <c r="JNI100" s="117"/>
      <c r="JNJ100" s="117"/>
      <c r="JNK100" s="117"/>
      <c r="JNL100" s="117"/>
      <c r="JNM100" s="116"/>
      <c r="JNN100" s="87"/>
      <c r="JNO100" s="87"/>
      <c r="JNP100" s="117"/>
      <c r="JNQ100" s="117"/>
      <c r="JNR100" s="117"/>
      <c r="JNS100" s="117"/>
      <c r="JNT100" s="117"/>
      <c r="JNU100" s="116"/>
      <c r="JNV100" s="87"/>
      <c r="JNW100" s="87"/>
      <c r="JNX100" s="117"/>
      <c r="JNY100" s="117"/>
      <c r="JNZ100" s="117"/>
      <c r="JOA100" s="117"/>
      <c r="JOB100" s="117"/>
      <c r="JOC100" s="116"/>
      <c r="JOD100" s="87"/>
      <c r="JOE100" s="87"/>
      <c r="JOF100" s="117"/>
      <c r="JOG100" s="117"/>
      <c r="JOH100" s="117"/>
      <c r="JOI100" s="117"/>
      <c r="JOJ100" s="117"/>
      <c r="JOK100" s="116"/>
      <c r="JOL100" s="87"/>
      <c r="JOM100" s="87"/>
      <c r="JON100" s="117"/>
      <c r="JOO100" s="117"/>
      <c r="JOP100" s="117"/>
      <c r="JOQ100" s="117"/>
      <c r="JOR100" s="117"/>
      <c r="JOS100" s="116"/>
      <c r="JOT100" s="87"/>
      <c r="JOU100" s="87"/>
      <c r="JOV100" s="117"/>
      <c r="JOW100" s="117"/>
      <c r="JOX100" s="117"/>
      <c r="JOY100" s="117"/>
      <c r="JOZ100" s="117"/>
      <c r="JPA100" s="116"/>
      <c r="JPB100" s="87"/>
      <c r="JPC100" s="87"/>
      <c r="JPD100" s="117"/>
      <c r="JPE100" s="117"/>
      <c r="JPF100" s="117"/>
      <c r="JPG100" s="117"/>
      <c r="JPH100" s="117"/>
      <c r="JPI100" s="116"/>
      <c r="JPJ100" s="87"/>
      <c r="JPK100" s="87"/>
      <c r="JPL100" s="117"/>
      <c r="JPM100" s="117"/>
      <c r="JPN100" s="117"/>
      <c r="JPO100" s="117"/>
      <c r="JPP100" s="117"/>
      <c r="JPQ100" s="116"/>
      <c r="JPR100" s="87"/>
      <c r="JPS100" s="87"/>
      <c r="JPT100" s="117"/>
      <c r="JPU100" s="117"/>
      <c r="JPV100" s="117"/>
      <c r="JPW100" s="117"/>
      <c r="JPX100" s="117"/>
      <c r="JPY100" s="116"/>
      <c r="JPZ100" s="87"/>
      <c r="JQA100" s="87"/>
      <c r="JQB100" s="117"/>
      <c r="JQC100" s="117"/>
      <c r="JQD100" s="117"/>
      <c r="JQE100" s="117"/>
      <c r="JQF100" s="117"/>
      <c r="JQG100" s="116"/>
      <c r="JQH100" s="87"/>
      <c r="JQI100" s="87"/>
      <c r="JQJ100" s="117"/>
      <c r="JQK100" s="117"/>
      <c r="JQL100" s="117"/>
      <c r="JQM100" s="117"/>
      <c r="JQN100" s="117"/>
      <c r="JQO100" s="116"/>
      <c r="JQP100" s="87"/>
      <c r="JQQ100" s="87"/>
      <c r="JQR100" s="117"/>
      <c r="JQS100" s="117"/>
      <c r="JQT100" s="117"/>
      <c r="JQU100" s="117"/>
      <c r="JQV100" s="117"/>
      <c r="JQW100" s="116"/>
      <c r="JQX100" s="87"/>
      <c r="JQY100" s="87"/>
      <c r="JQZ100" s="117"/>
      <c r="JRA100" s="117"/>
      <c r="JRB100" s="117"/>
      <c r="JRC100" s="117"/>
      <c r="JRD100" s="117"/>
      <c r="JRE100" s="116"/>
      <c r="JRF100" s="87"/>
      <c r="JRG100" s="87"/>
      <c r="JRH100" s="117"/>
      <c r="JRI100" s="117"/>
      <c r="JRJ100" s="117"/>
      <c r="JRK100" s="117"/>
      <c r="JRL100" s="117"/>
      <c r="JRM100" s="116"/>
      <c r="JRN100" s="87"/>
      <c r="JRO100" s="87"/>
      <c r="JRP100" s="117"/>
      <c r="JRQ100" s="117"/>
      <c r="JRR100" s="117"/>
      <c r="JRS100" s="117"/>
      <c r="JRT100" s="117"/>
      <c r="JRU100" s="116"/>
      <c r="JRV100" s="87"/>
      <c r="JRW100" s="87"/>
      <c r="JRX100" s="117"/>
      <c r="JRY100" s="117"/>
      <c r="JRZ100" s="117"/>
      <c r="JSA100" s="117"/>
      <c r="JSB100" s="117"/>
      <c r="JSC100" s="116"/>
      <c r="JSD100" s="87"/>
      <c r="JSE100" s="87"/>
      <c r="JSF100" s="117"/>
      <c r="JSG100" s="117"/>
      <c r="JSH100" s="117"/>
      <c r="JSI100" s="117"/>
      <c r="JSJ100" s="117"/>
      <c r="JSK100" s="116"/>
      <c r="JSL100" s="87"/>
      <c r="JSM100" s="87"/>
      <c r="JSN100" s="117"/>
      <c r="JSO100" s="117"/>
      <c r="JSP100" s="117"/>
      <c r="JSQ100" s="117"/>
      <c r="JSR100" s="117"/>
      <c r="JSS100" s="116"/>
      <c r="JST100" s="87"/>
      <c r="JSU100" s="87"/>
      <c r="JSV100" s="117"/>
      <c r="JSW100" s="117"/>
      <c r="JSX100" s="117"/>
      <c r="JSY100" s="117"/>
      <c r="JSZ100" s="117"/>
      <c r="JTA100" s="116"/>
      <c r="JTB100" s="87"/>
      <c r="JTC100" s="87"/>
      <c r="JTD100" s="117"/>
      <c r="JTE100" s="117"/>
      <c r="JTF100" s="117"/>
      <c r="JTG100" s="117"/>
      <c r="JTH100" s="117"/>
      <c r="JTI100" s="116"/>
      <c r="JTJ100" s="87"/>
      <c r="JTK100" s="87"/>
      <c r="JTL100" s="117"/>
      <c r="JTM100" s="117"/>
      <c r="JTN100" s="117"/>
      <c r="JTO100" s="117"/>
      <c r="JTP100" s="117"/>
      <c r="JTQ100" s="116"/>
      <c r="JTR100" s="87"/>
      <c r="JTS100" s="87"/>
      <c r="JTT100" s="117"/>
      <c r="JTU100" s="117"/>
      <c r="JTV100" s="117"/>
      <c r="JTW100" s="117"/>
      <c r="JTX100" s="117"/>
      <c r="JTY100" s="116"/>
      <c r="JTZ100" s="87"/>
      <c r="JUA100" s="87"/>
      <c r="JUB100" s="117"/>
      <c r="JUC100" s="117"/>
      <c r="JUD100" s="117"/>
      <c r="JUE100" s="117"/>
      <c r="JUF100" s="117"/>
      <c r="JUG100" s="116"/>
      <c r="JUH100" s="87"/>
      <c r="JUI100" s="87"/>
      <c r="JUJ100" s="117"/>
      <c r="JUK100" s="117"/>
      <c r="JUL100" s="117"/>
      <c r="JUM100" s="117"/>
      <c r="JUN100" s="117"/>
      <c r="JUO100" s="116"/>
      <c r="JUP100" s="87"/>
      <c r="JUQ100" s="87"/>
      <c r="JUR100" s="117"/>
      <c r="JUS100" s="117"/>
      <c r="JUT100" s="117"/>
      <c r="JUU100" s="117"/>
      <c r="JUV100" s="117"/>
      <c r="JUW100" s="116"/>
      <c r="JUX100" s="87"/>
      <c r="JUY100" s="87"/>
      <c r="JUZ100" s="117"/>
      <c r="JVA100" s="117"/>
      <c r="JVB100" s="117"/>
      <c r="JVC100" s="117"/>
      <c r="JVD100" s="117"/>
      <c r="JVE100" s="116"/>
      <c r="JVF100" s="87"/>
      <c r="JVG100" s="87"/>
      <c r="JVH100" s="117"/>
      <c r="JVI100" s="117"/>
      <c r="JVJ100" s="117"/>
      <c r="JVK100" s="117"/>
      <c r="JVL100" s="117"/>
      <c r="JVM100" s="116"/>
      <c r="JVN100" s="87"/>
      <c r="JVO100" s="87"/>
      <c r="JVP100" s="117"/>
      <c r="JVQ100" s="117"/>
      <c r="JVR100" s="117"/>
      <c r="JVS100" s="117"/>
      <c r="JVT100" s="117"/>
      <c r="JVU100" s="116"/>
      <c r="JVV100" s="87"/>
      <c r="JVW100" s="87"/>
      <c r="JVX100" s="117"/>
      <c r="JVY100" s="117"/>
      <c r="JVZ100" s="117"/>
      <c r="JWA100" s="117"/>
      <c r="JWB100" s="117"/>
      <c r="JWC100" s="116"/>
      <c r="JWD100" s="87"/>
      <c r="JWE100" s="87"/>
      <c r="JWF100" s="117"/>
      <c r="JWG100" s="117"/>
      <c r="JWH100" s="117"/>
      <c r="JWI100" s="117"/>
      <c r="JWJ100" s="117"/>
      <c r="JWK100" s="116"/>
      <c r="JWL100" s="87"/>
      <c r="JWM100" s="87"/>
      <c r="JWN100" s="117"/>
      <c r="JWO100" s="117"/>
      <c r="JWP100" s="117"/>
      <c r="JWQ100" s="117"/>
      <c r="JWR100" s="117"/>
      <c r="JWS100" s="116"/>
      <c r="JWT100" s="87"/>
      <c r="JWU100" s="87"/>
      <c r="JWV100" s="117"/>
      <c r="JWW100" s="117"/>
      <c r="JWX100" s="117"/>
      <c r="JWY100" s="117"/>
      <c r="JWZ100" s="117"/>
      <c r="JXA100" s="116"/>
      <c r="JXB100" s="87"/>
      <c r="JXC100" s="87"/>
      <c r="JXD100" s="117"/>
      <c r="JXE100" s="117"/>
      <c r="JXF100" s="117"/>
      <c r="JXG100" s="117"/>
      <c r="JXH100" s="117"/>
      <c r="JXI100" s="116"/>
      <c r="JXJ100" s="87"/>
      <c r="JXK100" s="87"/>
      <c r="JXL100" s="117"/>
      <c r="JXM100" s="117"/>
      <c r="JXN100" s="117"/>
      <c r="JXO100" s="117"/>
      <c r="JXP100" s="117"/>
      <c r="JXQ100" s="116"/>
      <c r="JXR100" s="87"/>
      <c r="JXS100" s="87"/>
      <c r="JXT100" s="117"/>
      <c r="JXU100" s="117"/>
      <c r="JXV100" s="117"/>
      <c r="JXW100" s="117"/>
      <c r="JXX100" s="117"/>
      <c r="JXY100" s="116"/>
      <c r="JXZ100" s="87"/>
      <c r="JYA100" s="87"/>
      <c r="JYB100" s="117"/>
      <c r="JYC100" s="117"/>
      <c r="JYD100" s="117"/>
      <c r="JYE100" s="117"/>
      <c r="JYF100" s="117"/>
      <c r="JYG100" s="116"/>
      <c r="JYH100" s="87"/>
      <c r="JYI100" s="87"/>
      <c r="JYJ100" s="117"/>
      <c r="JYK100" s="117"/>
      <c r="JYL100" s="117"/>
      <c r="JYM100" s="117"/>
      <c r="JYN100" s="117"/>
      <c r="JYO100" s="116"/>
      <c r="JYP100" s="87"/>
      <c r="JYQ100" s="87"/>
      <c r="JYR100" s="117"/>
      <c r="JYS100" s="117"/>
      <c r="JYT100" s="117"/>
      <c r="JYU100" s="117"/>
      <c r="JYV100" s="117"/>
      <c r="JYW100" s="116"/>
      <c r="JYX100" s="87"/>
      <c r="JYY100" s="87"/>
      <c r="JYZ100" s="117"/>
      <c r="JZA100" s="117"/>
      <c r="JZB100" s="117"/>
      <c r="JZC100" s="117"/>
      <c r="JZD100" s="117"/>
      <c r="JZE100" s="116"/>
      <c r="JZF100" s="87"/>
      <c r="JZG100" s="87"/>
      <c r="JZH100" s="117"/>
      <c r="JZI100" s="117"/>
      <c r="JZJ100" s="117"/>
      <c r="JZK100" s="117"/>
      <c r="JZL100" s="117"/>
      <c r="JZM100" s="116"/>
      <c r="JZN100" s="87"/>
      <c r="JZO100" s="87"/>
      <c r="JZP100" s="117"/>
      <c r="JZQ100" s="117"/>
      <c r="JZR100" s="117"/>
      <c r="JZS100" s="117"/>
      <c r="JZT100" s="117"/>
      <c r="JZU100" s="116"/>
      <c r="JZV100" s="87"/>
      <c r="JZW100" s="87"/>
      <c r="JZX100" s="117"/>
      <c r="JZY100" s="117"/>
      <c r="JZZ100" s="117"/>
      <c r="KAA100" s="117"/>
      <c r="KAB100" s="117"/>
      <c r="KAC100" s="116"/>
      <c r="KAD100" s="87"/>
      <c r="KAE100" s="87"/>
      <c r="KAF100" s="117"/>
      <c r="KAG100" s="117"/>
      <c r="KAH100" s="117"/>
      <c r="KAI100" s="117"/>
      <c r="KAJ100" s="117"/>
      <c r="KAK100" s="116"/>
      <c r="KAL100" s="87"/>
      <c r="KAM100" s="87"/>
      <c r="KAN100" s="117"/>
      <c r="KAO100" s="117"/>
      <c r="KAP100" s="117"/>
      <c r="KAQ100" s="117"/>
      <c r="KAR100" s="117"/>
      <c r="KAS100" s="116"/>
      <c r="KAT100" s="87"/>
      <c r="KAU100" s="87"/>
      <c r="KAV100" s="117"/>
      <c r="KAW100" s="117"/>
      <c r="KAX100" s="117"/>
      <c r="KAY100" s="117"/>
      <c r="KAZ100" s="117"/>
      <c r="KBA100" s="116"/>
      <c r="KBB100" s="87"/>
      <c r="KBC100" s="87"/>
      <c r="KBD100" s="117"/>
      <c r="KBE100" s="117"/>
      <c r="KBF100" s="117"/>
      <c r="KBG100" s="117"/>
      <c r="KBH100" s="117"/>
      <c r="KBI100" s="116"/>
      <c r="KBJ100" s="87"/>
      <c r="KBK100" s="87"/>
      <c r="KBL100" s="117"/>
      <c r="KBM100" s="117"/>
      <c r="KBN100" s="117"/>
      <c r="KBO100" s="117"/>
      <c r="KBP100" s="117"/>
      <c r="KBQ100" s="116"/>
      <c r="KBR100" s="87"/>
      <c r="KBS100" s="87"/>
      <c r="KBT100" s="117"/>
      <c r="KBU100" s="117"/>
      <c r="KBV100" s="117"/>
      <c r="KBW100" s="117"/>
      <c r="KBX100" s="117"/>
      <c r="KBY100" s="116"/>
      <c r="KBZ100" s="87"/>
      <c r="KCA100" s="87"/>
      <c r="KCB100" s="117"/>
      <c r="KCC100" s="117"/>
      <c r="KCD100" s="117"/>
      <c r="KCE100" s="117"/>
      <c r="KCF100" s="117"/>
      <c r="KCG100" s="116"/>
      <c r="KCH100" s="87"/>
      <c r="KCI100" s="87"/>
      <c r="KCJ100" s="117"/>
      <c r="KCK100" s="117"/>
      <c r="KCL100" s="117"/>
      <c r="KCM100" s="117"/>
      <c r="KCN100" s="117"/>
      <c r="KCO100" s="116"/>
      <c r="KCP100" s="87"/>
      <c r="KCQ100" s="87"/>
      <c r="KCR100" s="117"/>
      <c r="KCS100" s="117"/>
      <c r="KCT100" s="117"/>
      <c r="KCU100" s="117"/>
      <c r="KCV100" s="117"/>
      <c r="KCW100" s="116"/>
      <c r="KCX100" s="87"/>
      <c r="KCY100" s="87"/>
      <c r="KCZ100" s="117"/>
      <c r="KDA100" s="117"/>
      <c r="KDB100" s="117"/>
      <c r="KDC100" s="117"/>
      <c r="KDD100" s="117"/>
      <c r="KDE100" s="116"/>
      <c r="KDF100" s="87"/>
      <c r="KDG100" s="87"/>
      <c r="KDH100" s="117"/>
      <c r="KDI100" s="117"/>
      <c r="KDJ100" s="117"/>
      <c r="KDK100" s="117"/>
      <c r="KDL100" s="117"/>
      <c r="KDM100" s="116"/>
      <c r="KDN100" s="87"/>
      <c r="KDO100" s="87"/>
      <c r="KDP100" s="117"/>
      <c r="KDQ100" s="117"/>
      <c r="KDR100" s="117"/>
      <c r="KDS100" s="117"/>
      <c r="KDT100" s="117"/>
      <c r="KDU100" s="116"/>
      <c r="KDV100" s="87"/>
      <c r="KDW100" s="87"/>
      <c r="KDX100" s="117"/>
      <c r="KDY100" s="117"/>
      <c r="KDZ100" s="117"/>
      <c r="KEA100" s="117"/>
      <c r="KEB100" s="117"/>
      <c r="KEC100" s="116"/>
      <c r="KED100" s="87"/>
      <c r="KEE100" s="87"/>
      <c r="KEF100" s="117"/>
      <c r="KEG100" s="117"/>
      <c r="KEH100" s="117"/>
      <c r="KEI100" s="117"/>
      <c r="KEJ100" s="117"/>
      <c r="KEK100" s="116"/>
      <c r="KEL100" s="87"/>
      <c r="KEM100" s="87"/>
      <c r="KEN100" s="117"/>
      <c r="KEO100" s="117"/>
      <c r="KEP100" s="117"/>
      <c r="KEQ100" s="117"/>
      <c r="KER100" s="117"/>
      <c r="KES100" s="116"/>
      <c r="KET100" s="87"/>
      <c r="KEU100" s="87"/>
      <c r="KEV100" s="117"/>
      <c r="KEW100" s="117"/>
      <c r="KEX100" s="117"/>
      <c r="KEY100" s="117"/>
      <c r="KEZ100" s="117"/>
      <c r="KFA100" s="116"/>
      <c r="KFB100" s="87"/>
      <c r="KFC100" s="87"/>
      <c r="KFD100" s="117"/>
      <c r="KFE100" s="117"/>
      <c r="KFF100" s="117"/>
      <c r="KFG100" s="117"/>
      <c r="KFH100" s="117"/>
      <c r="KFI100" s="116"/>
      <c r="KFJ100" s="87"/>
      <c r="KFK100" s="87"/>
      <c r="KFL100" s="117"/>
      <c r="KFM100" s="117"/>
      <c r="KFN100" s="117"/>
      <c r="KFO100" s="117"/>
      <c r="KFP100" s="117"/>
      <c r="KFQ100" s="116"/>
      <c r="KFR100" s="87"/>
      <c r="KFS100" s="87"/>
      <c r="KFT100" s="117"/>
      <c r="KFU100" s="117"/>
      <c r="KFV100" s="117"/>
      <c r="KFW100" s="117"/>
      <c r="KFX100" s="117"/>
      <c r="KFY100" s="116"/>
      <c r="KFZ100" s="87"/>
      <c r="KGA100" s="87"/>
      <c r="KGB100" s="117"/>
      <c r="KGC100" s="117"/>
      <c r="KGD100" s="117"/>
      <c r="KGE100" s="117"/>
      <c r="KGF100" s="117"/>
      <c r="KGG100" s="116"/>
      <c r="KGH100" s="87"/>
      <c r="KGI100" s="87"/>
      <c r="KGJ100" s="117"/>
      <c r="KGK100" s="117"/>
      <c r="KGL100" s="117"/>
      <c r="KGM100" s="117"/>
      <c r="KGN100" s="117"/>
      <c r="KGO100" s="116"/>
      <c r="KGP100" s="87"/>
      <c r="KGQ100" s="87"/>
      <c r="KGR100" s="117"/>
      <c r="KGS100" s="117"/>
      <c r="KGT100" s="117"/>
      <c r="KGU100" s="117"/>
      <c r="KGV100" s="117"/>
      <c r="KGW100" s="116"/>
      <c r="KGX100" s="87"/>
      <c r="KGY100" s="87"/>
      <c r="KGZ100" s="117"/>
      <c r="KHA100" s="117"/>
      <c r="KHB100" s="117"/>
      <c r="KHC100" s="117"/>
      <c r="KHD100" s="117"/>
      <c r="KHE100" s="116"/>
      <c r="KHF100" s="87"/>
      <c r="KHG100" s="87"/>
      <c r="KHH100" s="117"/>
      <c r="KHI100" s="117"/>
      <c r="KHJ100" s="117"/>
      <c r="KHK100" s="117"/>
      <c r="KHL100" s="117"/>
      <c r="KHM100" s="116"/>
      <c r="KHN100" s="87"/>
      <c r="KHO100" s="87"/>
      <c r="KHP100" s="117"/>
      <c r="KHQ100" s="117"/>
      <c r="KHR100" s="117"/>
      <c r="KHS100" s="117"/>
      <c r="KHT100" s="117"/>
      <c r="KHU100" s="116"/>
      <c r="KHV100" s="87"/>
      <c r="KHW100" s="87"/>
      <c r="KHX100" s="117"/>
      <c r="KHY100" s="117"/>
      <c r="KHZ100" s="117"/>
      <c r="KIA100" s="117"/>
      <c r="KIB100" s="117"/>
      <c r="KIC100" s="116"/>
      <c r="KID100" s="87"/>
      <c r="KIE100" s="87"/>
      <c r="KIF100" s="117"/>
      <c r="KIG100" s="117"/>
      <c r="KIH100" s="117"/>
      <c r="KII100" s="117"/>
      <c r="KIJ100" s="117"/>
      <c r="KIK100" s="116"/>
      <c r="KIL100" s="87"/>
      <c r="KIM100" s="87"/>
      <c r="KIN100" s="117"/>
      <c r="KIO100" s="117"/>
      <c r="KIP100" s="117"/>
      <c r="KIQ100" s="117"/>
      <c r="KIR100" s="117"/>
      <c r="KIS100" s="116"/>
      <c r="KIT100" s="87"/>
      <c r="KIU100" s="87"/>
      <c r="KIV100" s="117"/>
      <c r="KIW100" s="117"/>
      <c r="KIX100" s="117"/>
      <c r="KIY100" s="117"/>
      <c r="KIZ100" s="117"/>
      <c r="KJA100" s="116"/>
      <c r="KJB100" s="87"/>
      <c r="KJC100" s="87"/>
      <c r="KJD100" s="117"/>
      <c r="KJE100" s="117"/>
      <c r="KJF100" s="117"/>
      <c r="KJG100" s="117"/>
      <c r="KJH100" s="117"/>
      <c r="KJI100" s="116"/>
      <c r="KJJ100" s="87"/>
      <c r="KJK100" s="87"/>
      <c r="KJL100" s="117"/>
      <c r="KJM100" s="117"/>
      <c r="KJN100" s="117"/>
      <c r="KJO100" s="117"/>
      <c r="KJP100" s="117"/>
      <c r="KJQ100" s="116"/>
      <c r="KJR100" s="87"/>
      <c r="KJS100" s="87"/>
      <c r="KJT100" s="117"/>
      <c r="KJU100" s="117"/>
      <c r="KJV100" s="117"/>
      <c r="KJW100" s="117"/>
      <c r="KJX100" s="117"/>
      <c r="KJY100" s="116"/>
      <c r="KJZ100" s="87"/>
      <c r="KKA100" s="87"/>
      <c r="KKB100" s="117"/>
      <c r="KKC100" s="117"/>
      <c r="KKD100" s="117"/>
      <c r="KKE100" s="117"/>
      <c r="KKF100" s="117"/>
      <c r="KKG100" s="116"/>
      <c r="KKH100" s="87"/>
      <c r="KKI100" s="87"/>
      <c r="KKJ100" s="117"/>
      <c r="KKK100" s="117"/>
      <c r="KKL100" s="117"/>
      <c r="KKM100" s="117"/>
      <c r="KKN100" s="117"/>
      <c r="KKO100" s="116"/>
      <c r="KKP100" s="87"/>
      <c r="KKQ100" s="87"/>
      <c r="KKR100" s="117"/>
      <c r="KKS100" s="117"/>
      <c r="KKT100" s="117"/>
      <c r="KKU100" s="117"/>
      <c r="KKV100" s="117"/>
      <c r="KKW100" s="116"/>
      <c r="KKX100" s="87"/>
      <c r="KKY100" s="87"/>
      <c r="KKZ100" s="117"/>
      <c r="KLA100" s="117"/>
      <c r="KLB100" s="117"/>
      <c r="KLC100" s="117"/>
      <c r="KLD100" s="117"/>
      <c r="KLE100" s="116"/>
      <c r="KLF100" s="87"/>
      <c r="KLG100" s="87"/>
      <c r="KLH100" s="117"/>
      <c r="KLI100" s="117"/>
      <c r="KLJ100" s="117"/>
      <c r="KLK100" s="117"/>
      <c r="KLL100" s="117"/>
      <c r="KLM100" s="116"/>
      <c r="KLN100" s="87"/>
      <c r="KLO100" s="87"/>
      <c r="KLP100" s="117"/>
      <c r="KLQ100" s="117"/>
      <c r="KLR100" s="117"/>
      <c r="KLS100" s="117"/>
      <c r="KLT100" s="117"/>
      <c r="KLU100" s="116"/>
      <c r="KLV100" s="87"/>
      <c r="KLW100" s="87"/>
      <c r="KLX100" s="117"/>
      <c r="KLY100" s="117"/>
      <c r="KLZ100" s="117"/>
      <c r="KMA100" s="117"/>
      <c r="KMB100" s="117"/>
      <c r="KMC100" s="116"/>
      <c r="KMD100" s="87"/>
      <c r="KME100" s="87"/>
      <c r="KMF100" s="117"/>
      <c r="KMG100" s="117"/>
      <c r="KMH100" s="117"/>
      <c r="KMI100" s="117"/>
      <c r="KMJ100" s="117"/>
      <c r="KMK100" s="116"/>
      <c r="KML100" s="87"/>
      <c r="KMM100" s="87"/>
      <c r="KMN100" s="117"/>
      <c r="KMO100" s="117"/>
      <c r="KMP100" s="117"/>
      <c r="KMQ100" s="117"/>
      <c r="KMR100" s="117"/>
      <c r="KMS100" s="116"/>
      <c r="KMT100" s="87"/>
      <c r="KMU100" s="87"/>
      <c r="KMV100" s="117"/>
      <c r="KMW100" s="117"/>
      <c r="KMX100" s="117"/>
      <c r="KMY100" s="117"/>
      <c r="KMZ100" s="117"/>
      <c r="KNA100" s="116"/>
      <c r="KNB100" s="87"/>
      <c r="KNC100" s="87"/>
      <c r="KND100" s="117"/>
      <c r="KNE100" s="117"/>
      <c r="KNF100" s="117"/>
      <c r="KNG100" s="117"/>
      <c r="KNH100" s="117"/>
      <c r="KNI100" s="116"/>
      <c r="KNJ100" s="87"/>
      <c r="KNK100" s="87"/>
      <c r="KNL100" s="117"/>
      <c r="KNM100" s="117"/>
      <c r="KNN100" s="117"/>
      <c r="KNO100" s="117"/>
      <c r="KNP100" s="117"/>
      <c r="KNQ100" s="116"/>
      <c r="KNR100" s="87"/>
      <c r="KNS100" s="87"/>
      <c r="KNT100" s="117"/>
      <c r="KNU100" s="117"/>
      <c r="KNV100" s="117"/>
      <c r="KNW100" s="117"/>
      <c r="KNX100" s="117"/>
      <c r="KNY100" s="116"/>
      <c r="KNZ100" s="87"/>
      <c r="KOA100" s="87"/>
      <c r="KOB100" s="117"/>
      <c r="KOC100" s="117"/>
      <c r="KOD100" s="117"/>
      <c r="KOE100" s="117"/>
      <c r="KOF100" s="117"/>
      <c r="KOG100" s="116"/>
      <c r="KOH100" s="87"/>
      <c r="KOI100" s="87"/>
      <c r="KOJ100" s="117"/>
      <c r="KOK100" s="117"/>
      <c r="KOL100" s="117"/>
      <c r="KOM100" s="117"/>
      <c r="KON100" s="117"/>
      <c r="KOO100" s="116"/>
      <c r="KOP100" s="87"/>
      <c r="KOQ100" s="87"/>
      <c r="KOR100" s="117"/>
      <c r="KOS100" s="117"/>
      <c r="KOT100" s="117"/>
      <c r="KOU100" s="117"/>
      <c r="KOV100" s="117"/>
      <c r="KOW100" s="116"/>
      <c r="KOX100" s="87"/>
      <c r="KOY100" s="87"/>
      <c r="KOZ100" s="117"/>
      <c r="KPA100" s="117"/>
      <c r="KPB100" s="117"/>
      <c r="KPC100" s="117"/>
      <c r="KPD100" s="117"/>
      <c r="KPE100" s="116"/>
      <c r="KPF100" s="87"/>
      <c r="KPG100" s="87"/>
      <c r="KPH100" s="117"/>
      <c r="KPI100" s="117"/>
      <c r="KPJ100" s="117"/>
      <c r="KPK100" s="117"/>
      <c r="KPL100" s="117"/>
      <c r="KPM100" s="116"/>
      <c r="KPN100" s="87"/>
      <c r="KPO100" s="87"/>
      <c r="KPP100" s="117"/>
      <c r="KPQ100" s="117"/>
      <c r="KPR100" s="117"/>
      <c r="KPS100" s="117"/>
      <c r="KPT100" s="117"/>
      <c r="KPU100" s="116"/>
      <c r="KPV100" s="87"/>
      <c r="KPW100" s="87"/>
      <c r="KPX100" s="117"/>
      <c r="KPY100" s="117"/>
      <c r="KPZ100" s="117"/>
      <c r="KQA100" s="117"/>
      <c r="KQB100" s="117"/>
      <c r="KQC100" s="116"/>
      <c r="KQD100" s="87"/>
      <c r="KQE100" s="87"/>
      <c r="KQF100" s="117"/>
      <c r="KQG100" s="117"/>
      <c r="KQH100" s="117"/>
      <c r="KQI100" s="117"/>
      <c r="KQJ100" s="117"/>
      <c r="KQK100" s="116"/>
      <c r="KQL100" s="87"/>
      <c r="KQM100" s="87"/>
      <c r="KQN100" s="117"/>
      <c r="KQO100" s="117"/>
      <c r="KQP100" s="117"/>
      <c r="KQQ100" s="117"/>
      <c r="KQR100" s="117"/>
      <c r="KQS100" s="116"/>
      <c r="KQT100" s="87"/>
      <c r="KQU100" s="87"/>
      <c r="KQV100" s="117"/>
      <c r="KQW100" s="117"/>
      <c r="KQX100" s="117"/>
      <c r="KQY100" s="117"/>
      <c r="KQZ100" s="117"/>
      <c r="KRA100" s="116"/>
      <c r="KRB100" s="87"/>
      <c r="KRC100" s="87"/>
      <c r="KRD100" s="117"/>
      <c r="KRE100" s="117"/>
      <c r="KRF100" s="117"/>
      <c r="KRG100" s="117"/>
      <c r="KRH100" s="117"/>
      <c r="KRI100" s="116"/>
      <c r="KRJ100" s="87"/>
      <c r="KRK100" s="87"/>
      <c r="KRL100" s="117"/>
      <c r="KRM100" s="117"/>
      <c r="KRN100" s="117"/>
      <c r="KRO100" s="117"/>
      <c r="KRP100" s="117"/>
      <c r="KRQ100" s="116"/>
      <c r="KRR100" s="87"/>
      <c r="KRS100" s="87"/>
      <c r="KRT100" s="117"/>
      <c r="KRU100" s="117"/>
      <c r="KRV100" s="117"/>
      <c r="KRW100" s="117"/>
      <c r="KRX100" s="117"/>
      <c r="KRY100" s="116"/>
      <c r="KRZ100" s="87"/>
      <c r="KSA100" s="87"/>
      <c r="KSB100" s="117"/>
      <c r="KSC100" s="117"/>
      <c r="KSD100" s="117"/>
      <c r="KSE100" s="117"/>
      <c r="KSF100" s="117"/>
      <c r="KSG100" s="116"/>
      <c r="KSH100" s="87"/>
      <c r="KSI100" s="87"/>
      <c r="KSJ100" s="117"/>
      <c r="KSK100" s="117"/>
      <c r="KSL100" s="117"/>
      <c r="KSM100" s="117"/>
      <c r="KSN100" s="117"/>
      <c r="KSO100" s="116"/>
      <c r="KSP100" s="87"/>
      <c r="KSQ100" s="87"/>
      <c r="KSR100" s="117"/>
      <c r="KSS100" s="117"/>
      <c r="KST100" s="117"/>
      <c r="KSU100" s="117"/>
      <c r="KSV100" s="117"/>
      <c r="KSW100" s="116"/>
      <c r="KSX100" s="87"/>
      <c r="KSY100" s="87"/>
      <c r="KSZ100" s="117"/>
      <c r="KTA100" s="117"/>
      <c r="KTB100" s="117"/>
      <c r="KTC100" s="117"/>
      <c r="KTD100" s="117"/>
      <c r="KTE100" s="116"/>
      <c r="KTF100" s="87"/>
      <c r="KTG100" s="87"/>
      <c r="KTH100" s="117"/>
      <c r="KTI100" s="117"/>
      <c r="KTJ100" s="117"/>
      <c r="KTK100" s="117"/>
      <c r="KTL100" s="117"/>
      <c r="KTM100" s="116"/>
      <c r="KTN100" s="87"/>
      <c r="KTO100" s="87"/>
      <c r="KTP100" s="117"/>
      <c r="KTQ100" s="117"/>
      <c r="KTR100" s="117"/>
      <c r="KTS100" s="117"/>
      <c r="KTT100" s="117"/>
      <c r="KTU100" s="116"/>
      <c r="KTV100" s="87"/>
      <c r="KTW100" s="87"/>
      <c r="KTX100" s="117"/>
      <c r="KTY100" s="117"/>
      <c r="KTZ100" s="117"/>
      <c r="KUA100" s="117"/>
      <c r="KUB100" s="117"/>
      <c r="KUC100" s="116"/>
      <c r="KUD100" s="87"/>
      <c r="KUE100" s="87"/>
      <c r="KUF100" s="117"/>
      <c r="KUG100" s="117"/>
      <c r="KUH100" s="117"/>
      <c r="KUI100" s="117"/>
      <c r="KUJ100" s="117"/>
      <c r="KUK100" s="116"/>
      <c r="KUL100" s="87"/>
      <c r="KUM100" s="87"/>
      <c r="KUN100" s="117"/>
      <c r="KUO100" s="117"/>
      <c r="KUP100" s="117"/>
      <c r="KUQ100" s="117"/>
      <c r="KUR100" s="117"/>
      <c r="KUS100" s="116"/>
      <c r="KUT100" s="87"/>
      <c r="KUU100" s="87"/>
      <c r="KUV100" s="117"/>
      <c r="KUW100" s="117"/>
      <c r="KUX100" s="117"/>
      <c r="KUY100" s="117"/>
      <c r="KUZ100" s="117"/>
      <c r="KVA100" s="116"/>
      <c r="KVB100" s="87"/>
      <c r="KVC100" s="87"/>
      <c r="KVD100" s="117"/>
      <c r="KVE100" s="117"/>
      <c r="KVF100" s="117"/>
      <c r="KVG100" s="117"/>
      <c r="KVH100" s="117"/>
      <c r="KVI100" s="116"/>
      <c r="KVJ100" s="87"/>
      <c r="KVK100" s="87"/>
      <c r="KVL100" s="117"/>
      <c r="KVM100" s="117"/>
      <c r="KVN100" s="117"/>
      <c r="KVO100" s="117"/>
      <c r="KVP100" s="117"/>
      <c r="KVQ100" s="116"/>
      <c r="KVR100" s="87"/>
      <c r="KVS100" s="87"/>
      <c r="KVT100" s="117"/>
      <c r="KVU100" s="117"/>
      <c r="KVV100" s="117"/>
      <c r="KVW100" s="117"/>
      <c r="KVX100" s="117"/>
      <c r="KVY100" s="116"/>
      <c r="KVZ100" s="87"/>
      <c r="KWA100" s="87"/>
      <c r="KWB100" s="117"/>
      <c r="KWC100" s="117"/>
      <c r="KWD100" s="117"/>
      <c r="KWE100" s="117"/>
      <c r="KWF100" s="117"/>
      <c r="KWG100" s="116"/>
      <c r="KWH100" s="87"/>
      <c r="KWI100" s="87"/>
      <c r="KWJ100" s="117"/>
      <c r="KWK100" s="117"/>
      <c r="KWL100" s="117"/>
      <c r="KWM100" s="117"/>
      <c r="KWN100" s="117"/>
      <c r="KWO100" s="116"/>
      <c r="KWP100" s="87"/>
      <c r="KWQ100" s="87"/>
      <c r="KWR100" s="117"/>
      <c r="KWS100" s="117"/>
      <c r="KWT100" s="117"/>
      <c r="KWU100" s="117"/>
      <c r="KWV100" s="117"/>
      <c r="KWW100" s="116"/>
      <c r="KWX100" s="87"/>
      <c r="KWY100" s="87"/>
      <c r="KWZ100" s="117"/>
      <c r="KXA100" s="117"/>
      <c r="KXB100" s="117"/>
      <c r="KXC100" s="117"/>
      <c r="KXD100" s="117"/>
      <c r="KXE100" s="116"/>
      <c r="KXF100" s="87"/>
      <c r="KXG100" s="87"/>
      <c r="KXH100" s="117"/>
      <c r="KXI100" s="117"/>
      <c r="KXJ100" s="117"/>
      <c r="KXK100" s="117"/>
      <c r="KXL100" s="117"/>
      <c r="KXM100" s="116"/>
      <c r="KXN100" s="87"/>
      <c r="KXO100" s="87"/>
      <c r="KXP100" s="117"/>
      <c r="KXQ100" s="117"/>
      <c r="KXR100" s="117"/>
      <c r="KXS100" s="117"/>
      <c r="KXT100" s="117"/>
      <c r="KXU100" s="116"/>
      <c r="KXV100" s="87"/>
      <c r="KXW100" s="87"/>
      <c r="KXX100" s="117"/>
      <c r="KXY100" s="117"/>
      <c r="KXZ100" s="117"/>
      <c r="KYA100" s="117"/>
      <c r="KYB100" s="117"/>
      <c r="KYC100" s="116"/>
      <c r="KYD100" s="87"/>
      <c r="KYE100" s="87"/>
      <c r="KYF100" s="117"/>
      <c r="KYG100" s="117"/>
      <c r="KYH100" s="117"/>
      <c r="KYI100" s="117"/>
      <c r="KYJ100" s="117"/>
      <c r="KYK100" s="116"/>
      <c r="KYL100" s="87"/>
      <c r="KYM100" s="87"/>
      <c r="KYN100" s="117"/>
      <c r="KYO100" s="117"/>
      <c r="KYP100" s="117"/>
      <c r="KYQ100" s="117"/>
      <c r="KYR100" s="117"/>
      <c r="KYS100" s="116"/>
      <c r="KYT100" s="87"/>
      <c r="KYU100" s="87"/>
      <c r="KYV100" s="117"/>
      <c r="KYW100" s="117"/>
      <c r="KYX100" s="117"/>
      <c r="KYY100" s="117"/>
      <c r="KYZ100" s="117"/>
      <c r="KZA100" s="116"/>
      <c r="KZB100" s="87"/>
      <c r="KZC100" s="87"/>
      <c r="KZD100" s="117"/>
      <c r="KZE100" s="117"/>
      <c r="KZF100" s="117"/>
      <c r="KZG100" s="117"/>
      <c r="KZH100" s="117"/>
      <c r="KZI100" s="116"/>
      <c r="KZJ100" s="87"/>
      <c r="KZK100" s="87"/>
      <c r="KZL100" s="117"/>
      <c r="KZM100" s="117"/>
      <c r="KZN100" s="117"/>
      <c r="KZO100" s="117"/>
      <c r="KZP100" s="117"/>
      <c r="KZQ100" s="116"/>
      <c r="KZR100" s="87"/>
      <c r="KZS100" s="87"/>
      <c r="KZT100" s="117"/>
      <c r="KZU100" s="117"/>
      <c r="KZV100" s="117"/>
      <c r="KZW100" s="117"/>
      <c r="KZX100" s="117"/>
      <c r="KZY100" s="116"/>
      <c r="KZZ100" s="87"/>
      <c r="LAA100" s="87"/>
      <c r="LAB100" s="117"/>
      <c r="LAC100" s="117"/>
      <c r="LAD100" s="117"/>
      <c r="LAE100" s="117"/>
      <c r="LAF100" s="117"/>
      <c r="LAG100" s="116"/>
      <c r="LAH100" s="87"/>
      <c r="LAI100" s="87"/>
      <c r="LAJ100" s="117"/>
      <c r="LAK100" s="117"/>
      <c r="LAL100" s="117"/>
      <c r="LAM100" s="117"/>
      <c r="LAN100" s="117"/>
      <c r="LAO100" s="116"/>
      <c r="LAP100" s="87"/>
      <c r="LAQ100" s="87"/>
      <c r="LAR100" s="117"/>
      <c r="LAS100" s="117"/>
      <c r="LAT100" s="117"/>
      <c r="LAU100" s="117"/>
      <c r="LAV100" s="117"/>
      <c r="LAW100" s="116"/>
      <c r="LAX100" s="87"/>
      <c r="LAY100" s="87"/>
      <c r="LAZ100" s="117"/>
      <c r="LBA100" s="117"/>
      <c r="LBB100" s="117"/>
      <c r="LBC100" s="117"/>
      <c r="LBD100" s="117"/>
      <c r="LBE100" s="116"/>
      <c r="LBF100" s="87"/>
      <c r="LBG100" s="87"/>
      <c r="LBH100" s="117"/>
      <c r="LBI100" s="117"/>
      <c r="LBJ100" s="117"/>
      <c r="LBK100" s="117"/>
      <c r="LBL100" s="117"/>
      <c r="LBM100" s="116"/>
      <c r="LBN100" s="87"/>
      <c r="LBO100" s="87"/>
      <c r="LBP100" s="117"/>
      <c r="LBQ100" s="117"/>
      <c r="LBR100" s="117"/>
      <c r="LBS100" s="117"/>
      <c r="LBT100" s="117"/>
      <c r="LBU100" s="116"/>
      <c r="LBV100" s="87"/>
      <c r="LBW100" s="87"/>
      <c r="LBX100" s="117"/>
      <c r="LBY100" s="117"/>
      <c r="LBZ100" s="117"/>
      <c r="LCA100" s="117"/>
      <c r="LCB100" s="117"/>
      <c r="LCC100" s="116"/>
      <c r="LCD100" s="87"/>
      <c r="LCE100" s="87"/>
      <c r="LCF100" s="117"/>
      <c r="LCG100" s="117"/>
      <c r="LCH100" s="117"/>
      <c r="LCI100" s="117"/>
      <c r="LCJ100" s="117"/>
      <c r="LCK100" s="116"/>
      <c r="LCL100" s="87"/>
      <c r="LCM100" s="87"/>
      <c r="LCN100" s="117"/>
      <c r="LCO100" s="117"/>
      <c r="LCP100" s="117"/>
      <c r="LCQ100" s="117"/>
      <c r="LCR100" s="117"/>
      <c r="LCS100" s="116"/>
      <c r="LCT100" s="87"/>
      <c r="LCU100" s="87"/>
      <c r="LCV100" s="117"/>
      <c r="LCW100" s="117"/>
      <c r="LCX100" s="117"/>
      <c r="LCY100" s="117"/>
      <c r="LCZ100" s="117"/>
      <c r="LDA100" s="116"/>
      <c r="LDB100" s="87"/>
      <c r="LDC100" s="87"/>
      <c r="LDD100" s="117"/>
      <c r="LDE100" s="117"/>
      <c r="LDF100" s="117"/>
      <c r="LDG100" s="117"/>
      <c r="LDH100" s="117"/>
      <c r="LDI100" s="116"/>
      <c r="LDJ100" s="87"/>
      <c r="LDK100" s="87"/>
      <c r="LDL100" s="117"/>
      <c r="LDM100" s="117"/>
      <c r="LDN100" s="117"/>
      <c r="LDO100" s="117"/>
      <c r="LDP100" s="117"/>
      <c r="LDQ100" s="116"/>
      <c r="LDR100" s="87"/>
      <c r="LDS100" s="87"/>
      <c r="LDT100" s="117"/>
      <c r="LDU100" s="117"/>
      <c r="LDV100" s="117"/>
      <c r="LDW100" s="117"/>
      <c r="LDX100" s="117"/>
      <c r="LDY100" s="116"/>
      <c r="LDZ100" s="87"/>
      <c r="LEA100" s="87"/>
      <c r="LEB100" s="117"/>
      <c r="LEC100" s="117"/>
      <c r="LED100" s="117"/>
      <c r="LEE100" s="117"/>
      <c r="LEF100" s="117"/>
      <c r="LEG100" s="116"/>
      <c r="LEH100" s="87"/>
      <c r="LEI100" s="87"/>
      <c r="LEJ100" s="117"/>
      <c r="LEK100" s="117"/>
      <c r="LEL100" s="117"/>
      <c r="LEM100" s="117"/>
      <c r="LEN100" s="117"/>
      <c r="LEO100" s="116"/>
      <c r="LEP100" s="87"/>
      <c r="LEQ100" s="87"/>
      <c r="LER100" s="117"/>
      <c r="LES100" s="117"/>
      <c r="LET100" s="117"/>
      <c r="LEU100" s="117"/>
      <c r="LEV100" s="117"/>
      <c r="LEW100" s="116"/>
      <c r="LEX100" s="87"/>
      <c r="LEY100" s="87"/>
      <c r="LEZ100" s="117"/>
      <c r="LFA100" s="117"/>
      <c r="LFB100" s="117"/>
      <c r="LFC100" s="117"/>
      <c r="LFD100" s="117"/>
      <c r="LFE100" s="116"/>
      <c r="LFF100" s="87"/>
      <c r="LFG100" s="87"/>
      <c r="LFH100" s="117"/>
      <c r="LFI100" s="117"/>
      <c r="LFJ100" s="117"/>
      <c r="LFK100" s="117"/>
      <c r="LFL100" s="117"/>
      <c r="LFM100" s="116"/>
      <c r="LFN100" s="87"/>
      <c r="LFO100" s="87"/>
      <c r="LFP100" s="117"/>
      <c r="LFQ100" s="117"/>
      <c r="LFR100" s="117"/>
      <c r="LFS100" s="117"/>
      <c r="LFT100" s="117"/>
      <c r="LFU100" s="116"/>
      <c r="LFV100" s="87"/>
      <c r="LFW100" s="87"/>
      <c r="LFX100" s="117"/>
      <c r="LFY100" s="117"/>
      <c r="LFZ100" s="117"/>
      <c r="LGA100" s="117"/>
      <c r="LGB100" s="117"/>
      <c r="LGC100" s="116"/>
      <c r="LGD100" s="87"/>
      <c r="LGE100" s="87"/>
      <c r="LGF100" s="117"/>
      <c r="LGG100" s="117"/>
      <c r="LGH100" s="117"/>
      <c r="LGI100" s="117"/>
      <c r="LGJ100" s="117"/>
      <c r="LGK100" s="116"/>
      <c r="LGL100" s="87"/>
      <c r="LGM100" s="87"/>
      <c r="LGN100" s="117"/>
      <c r="LGO100" s="117"/>
      <c r="LGP100" s="117"/>
      <c r="LGQ100" s="117"/>
      <c r="LGR100" s="117"/>
      <c r="LGS100" s="116"/>
      <c r="LGT100" s="87"/>
      <c r="LGU100" s="87"/>
      <c r="LGV100" s="117"/>
      <c r="LGW100" s="117"/>
      <c r="LGX100" s="117"/>
      <c r="LGY100" s="117"/>
      <c r="LGZ100" s="117"/>
      <c r="LHA100" s="116"/>
      <c r="LHB100" s="87"/>
      <c r="LHC100" s="87"/>
      <c r="LHD100" s="117"/>
      <c r="LHE100" s="117"/>
      <c r="LHF100" s="117"/>
      <c r="LHG100" s="117"/>
      <c r="LHH100" s="117"/>
      <c r="LHI100" s="116"/>
      <c r="LHJ100" s="87"/>
      <c r="LHK100" s="87"/>
      <c r="LHL100" s="117"/>
      <c r="LHM100" s="117"/>
      <c r="LHN100" s="117"/>
      <c r="LHO100" s="117"/>
      <c r="LHP100" s="117"/>
      <c r="LHQ100" s="116"/>
      <c r="LHR100" s="87"/>
      <c r="LHS100" s="87"/>
      <c r="LHT100" s="117"/>
      <c r="LHU100" s="117"/>
      <c r="LHV100" s="117"/>
      <c r="LHW100" s="117"/>
      <c r="LHX100" s="117"/>
      <c r="LHY100" s="116"/>
      <c r="LHZ100" s="87"/>
      <c r="LIA100" s="87"/>
      <c r="LIB100" s="117"/>
      <c r="LIC100" s="117"/>
      <c r="LID100" s="117"/>
      <c r="LIE100" s="117"/>
      <c r="LIF100" s="117"/>
      <c r="LIG100" s="116"/>
      <c r="LIH100" s="87"/>
      <c r="LII100" s="87"/>
      <c r="LIJ100" s="117"/>
      <c r="LIK100" s="117"/>
      <c r="LIL100" s="117"/>
      <c r="LIM100" s="117"/>
      <c r="LIN100" s="117"/>
      <c r="LIO100" s="116"/>
      <c r="LIP100" s="87"/>
      <c r="LIQ100" s="87"/>
      <c r="LIR100" s="117"/>
      <c r="LIS100" s="117"/>
      <c r="LIT100" s="117"/>
      <c r="LIU100" s="117"/>
      <c r="LIV100" s="117"/>
      <c r="LIW100" s="116"/>
      <c r="LIX100" s="87"/>
      <c r="LIY100" s="87"/>
      <c r="LIZ100" s="117"/>
      <c r="LJA100" s="117"/>
      <c r="LJB100" s="117"/>
      <c r="LJC100" s="117"/>
      <c r="LJD100" s="117"/>
      <c r="LJE100" s="116"/>
      <c r="LJF100" s="87"/>
      <c r="LJG100" s="87"/>
      <c r="LJH100" s="117"/>
      <c r="LJI100" s="117"/>
      <c r="LJJ100" s="117"/>
      <c r="LJK100" s="117"/>
      <c r="LJL100" s="117"/>
      <c r="LJM100" s="116"/>
      <c r="LJN100" s="87"/>
      <c r="LJO100" s="87"/>
      <c r="LJP100" s="117"/>
      <c r="LJQ100" s="117"/>
      <c r="LJR100" s="117"/>
      <c r="LJS100" s="117"/>
      <c r="LJT100" s="117"/>
      <c r="LJU100" s="116"/>
      <c r="LJV100" s="87"/>
      <c r="LJW100" s="87"/>
      <c r="LJX100" s="117"/>
      <c r="LJY100" s="117"/>
      <c r="LJZ100" s="117"/>
      <c r="LKA100" s="117"/>
      <c r="LKB100" s="117"/>
      <c r="LKC100" s="116"/>
      <c r="LKD100" s="87"/>
      <c r="LKE100" s="87"/>
      <c r="LKF100" s="117"/>
      <c r="LKG100" s="117"/>
      <c r="LKH100" s="117"/>
      <c r="LKI100" s="117"/>
      <c r="LKJ100" s="117"/>
      <c r="LKK100" s="116"/>
      <c r="LKL100" s="87"/>
      <c r="LKM100" s="87"/>
      <c r="LKN100" s="117"/>
      <c r="LKO100" s="117"/>
      <c r="LKP100" s="117"/>
      <c r="LKQ100" s="117"/>
      <c r="LKR100" s="117"/>
      <c r="LKS100" s="116"/>
      <c r="LKT100" s="87"/>
      <c r="LKU100" s="87"/>
      <c r="LKV100" s="117"/>
      <c r="LKW100" s="117"/>
      <c r="LKX100" s="117"/>
      <c r="LKY100" s="117"/>
      <c r="LKZ100" s="117"/>
      <c r="LLA100" s="116"/>
      <c r="LLB100" s="87"/>
      <c r="LLC100" s="87"/>
      <c r="LLD100" s="117"/>
      <c r="LLE100" s="117"/>
      <c r="LLF100" s="117"/>
      <c r="LLG100" s="117"/>
      <c r="LLH100" s="117"/>
      <c r="LLI100" s="116"/>
      <c r="LLJ100" s="87"/>
      <c r="LLK100" s="87"/>
      <c r="LLL100" s="117"/>
      <c r="LLM100" s="117"/>
      <c r="LLN100" s="117"/>
      <c r="LLO100" s="117"/>
      <c r="LLP100" s="117"/>
      <c r="LLQ100" s="116"/>
      <c r="LLR100" s="87"/>
      <c r="LLS100" s="87"/>
      <c r="LLT100" s="117"/>
      <c r="LLU100" s="117"/>
      <c r="LLV100" s="117"/>
      <c r="LLW100" s="117"/>
      <c r="LLX100" s="117"/>
      <c r="LLY100" s="116"/>
      <c r="LLZ100" s="87"/>
      <c r="LMA100" s="87"/>
      <c r="LMB100" s="117"/>
      <c r="LMC100" s="117"/>
      <c r="LMD100" s="117"/>
      <c r="LME100" s="117"/>
      <c r="LMF100" s="117"/>
      <c r="LMG100" s="116"/>
      <c r="LMH100" s="87"/>
      <c r="LMI100" s="87"/>
      <c r="LMJ100" s="117"/>
      <c r="LMK100" s="117"/>
      <c r="LML100" s="117"/>
      <c r="LMM100" s="117"/>
      <c r="LMN100" s="117"/>
      <c r="LMO100" s="116"/>
      <c r="LMP100" s="87"/>
      <c r="LMQ100" s="87"/>
      <c r="LMR100" s="117"/>
      <c r="LMS100" s="117"/>
      <c r="LMT100" s="117"/>
      <c r="LMU100" s="117"/>
      <c r="LMV100" s="117"/>
      <c r="LMW100" s="116"/>
      <c r="LMX100" s="87"/>
      <c r="LMY100" s="87"/>
      <c r="LMZ100" s="117"/>
      <c r="LNA100" s="117"/>
      <c r="LNB100" s="117"/>
      <c r="LNC100" s="117"/>
      <c r="LND100" s="117"/>
      <c r="LNE100" s="116"/>
      <c r="LNF100" s="87"/>
      <c r="LNG100" s="87"/>
      <c r="LNH100" s="117"/>
      <c r="LNI100" s="117"/>
      <c r="LNJ100" s="117"/>
      <c r="LNK100" s="117"/>
      <c r="LNL100" s="117"/>
      <c r="LNM100" s="116"/>
      <c r="LNN100" s="87"/>
      <c r="LNO100" s="87"/>
      <c r="LNP100" s="117"/>
      <c r="LNQ100" s="117"/>
      <c r="LNR100" s="117"/>
      <c r="LNS100" s="117"/>
      <c r="LNT100" s="117"/>
      <c r="LNU100" s="116"/>
      <c r="LNV100" s="87"/>
      <c r="LNW100" s="87"/>
      <c r="LNX100" s="117"/>
      <c r="LNY100" s="117"/>
      <c r="LNZ100" s="117"/>
      <c r="LOA100" s="117"/>
      <c r="LOB100" s="117"/>
      <c r="LOC100" s="116"/>
      <c r="LOD100" s="87"/>
      <c r="LOE100" s="87"/>
      <c r="LOF100" s="117"/>
      <c r="LOG100" s="117"/>
      <c r="LOH100" s="117"/>
      <c r="LOI100" s="117"/>
      <c r="LOJ100" s="117"/>
      <c r="LOK100" s="116"/>
      <c r="LOL100" s="87"/>
      <c r="LOM100" s="87"/>
      <c r="LON100" s="117"/>
      <c r="LOO100" s="117"/>
      <c r="LOP100" s="117"/>
      <c r="LOQ100" s="117"/>
      <c r="LOR100" s="117"/>
      <c r="LOS100" s="116"/>
      <c r="LOT100" s="87"/>
      <c r="LOU100" s="87"/>
      <c r="LOV100" s="117"/>
      <c r="LOW100" s="117"/>
      <c r="LOX100" s="117"/>
      <c r="LOY100" s="117"/>
      <c r="LOZ100" s="117"/>
      <c r="LPA100" s="116"/>
      <c r="LPB100" s="87"/>
      <c r="LPC100" s="87"/>
      <c r="LPD100" s="117"/>
      <c r="LPE100" s="117"/>
      <c r="LPF100" s="117"/>
      <c r="LPG100" s="117"/>
      <c r="LPH100" s="117"/>
      <c r="LPI100" s="116"/>
      <c r="LPJ100" s="87"/>
      <c r="LPK100" s="87"/>
      <c r="LPL100" s="117"/>
      <c r="LPM100" s="117"/>
      <c r="LPN100" s="117"/>
      <c r="LPO100" s="117"/>
      <c r="LPP100" s="117"/>
      <c r="LPQ100" s="116"/>
      <c r="LPR100" s="87"/>
      <c r="LPS100" s="87"/>
      <c r="LPT100" s="117"/>
      <c r="LPU100" s="117"/>
      <c r="LPV100" s="117"/>
      <c r="LPW100" s="117"/>
      <c r="LPX100" s="117"/>
      <c r="LPY100" s="116"/>
      <c r="LPZ100" s="87"/>
      <c r="LQA100" s="87"/>
      <c r="LQB100" s="117"/>
      <c r="LQC100" s="117"/>
      <c r="LQD100" s="117"/>
      <c r="LQE100" s="117"/>
      <c r="LQF100" s="117"/>
      <c r="LQG100" s="116"/>
      <c r="LQH100" s="87"/>
      <c r="LQI100" s="87"/>
      <c r="LQJ100" s="117"/>
      <c r="LQK100" s="117"/>
      <c r="LQL100" s="117"/>
      <c r="LQM100" s="117"/>
      <c r="LQN100" s="117"/>
      <c r="LQO100" s="116"/>
      <c r="LQP100" s="87"/>
      <c r="LQQ100" s="87"/>
      <c r="LQR100" s="117"/>
      <c r="LQS100" s="117"/>
      <c r="LQT100" s="117"/>
      <c r="LQU100" s="117"/>
      <c r="LQV100" s="117"/>
      <c r="LQW100" s="116"/>
      <c r="LQX100" s="87"/>
      <c r="LQY100" s="87"/>
      <c r="LQZ100" s="117"/>
      <c r="LRA100" s="117"/>
      <c r="LRB100" s="117"/>
      <c r="LRC100" s="117"/>
      <c r="LRD100" s="117"/>
      <c r="LRE100" s="116"/>
      <c r="LRF100" s="87"/>
      <c r="LRG100" s="87"/>
      <c r="LRH100" s="117"/>
      <c r="LRI100" s="117"/>
      <c r="LRJ100" s="117"/>
      <c r="LRK100" s="117"/>
      <c r="LRL100" s="117"/>
      <c r="LRM100" s="116"/>
      <c r="LRN100" s="87"/>
      <c r="LRO100" s="87"/>
      <c r="LRP100" s="117"/>
      <c r="LRQ100" s="117"/>
      <c r="LRR100" s="117"/>
      <c r="LRS100" s="117"/>
      <c r="LRT100" s="117"/>
      <c r="LRU100" s="116"/>
      <c r="LRV100" s="87"/>
      <c r="LRW100" s="87"/>
      <c r="LRX100" s="117"/>
      <c r="LRY100" s="117"/>
      <c r="LRZ100" s="117"/>
      <c r="LSA100" s="117"/>
      <c r="LSB100" s="117"/>
      <c r="LSC100" s="116"/>
      <c r="LSD100" s="87"/>
      <c r="LSE100" s="87"/>
      <c r="LSF100" s="117"/>
      <c r="LSG100" s="117"/>
      <c r="LSH100" s="117"/>
      <c r="LSI100" s="117"/>
      <c r="LSJ100" s="117"/>
      <c r="LSK100" s="116"/>
      <c r="LSL100" s="87"/>
      <c r="LSM100" s="87"/>
      <c r="LSN100" s="117"/>
      <c r="LSO100" s="117"/>
      <c r="LSP100" s="117"/>
      <c r="LSQ100" s="117"/>
      <c r="LSR100" s="117"/>
      <c r="LSS100" s="116"/>
      <c r="LST100" s="87"/>
      <c r="LSU100" s="87"/>
      <c r="LSV100" s="117"/>
      <c r="LSW100" s="117"/>
      <c r="LSX100" s="117"/>
      <c r="LSY100" s="117"/>
      <c r="LSZ100" s="117"/>
      <c r="LTA100" s="116"/>
      <c r="LTB100" s="87"/>
      <c r="LTC100" s="87"/>
      <c r="LTD100" s="117"/>
      <c r="LTE100" s="117"/>
      <c r="LTF100" s="117"/>
      <c r="LTG100" s="117"/>
      <c r="LTH100" s="117"/>
      <c r="LTI100" s="116"/>
      <c r="LTJ100" s="87"/>
      <c r="LTK100" s="87"/>
      <c r="LTL100" s="117"/>
      <c r="LTM100" s="117"/>
      <c r="LTN100" s="117"/>
      <c r="LTO100" s="117"/>
      <c r="LTP100" s="117"/>
      <c r="LTQ100" s="116"/>
      <c r="LTR100" s="87"/>
      <c r="LTS100" s="87"/>
      <c r="LTT100" s="117"/>
      <c r="LTU100" s="117"/>
      <c r="LTV100" s="117"/>
      <c r="LTW100" s="117"/>
      <c r="LTX100" s="117"/>
      <c r="LTY100" s="116"/>
      <c r="LTZ100" s="87"/>
      <c r="LUA100" s="87"/>
      <c r="LUB100" s="117"/>
      <c r="LUC100" s="117"/>
      <c r="LUD100" s="117"/>
      <c r="LUE100" s="117"/>
      <c r="LUF100" s="117"/>
      <c r="LUG100" s="116"/>
      <c r="LUH100" s="87"/>
      <c r="LUI100" s="87"/>
      <c r="LUJ100" s="117"/>
      <c r="LUK100" s="117"/>
      <c r="LUL100" s="117"/>
      <c r="LUM100" s="117"/>
      <c r="LUN100" s="117"/>
      <c r="LUO100" s="116"/>
      <c r="LUP100" s="87"/>
      <c r="LUQ100" s="87"/>
      <c r="LUR100" s="117"/>
      <c r="LUS100" s="117"/>
      <c r="LUT100" s="117"/>
      <c r="LUU100" s="117"/>
      <c r="LUV100" s="117"/>
      <c r="LUW100" s="116"/>
      <c r="LUX100" s="87"/>
      <c r="LUY100" s="87"/>
      <c r="LUZ100" s="117"/>
      <c r="LVA100" s="117"/>
      <c r="LVB100" s="117"/>
      <c r="LVC100" s="117"/>
      <c r="LVD100" s="117"/>
      <c r="LVE100" s="116"/>
      <c r="LVF100" s="87"/>
      <c r="LVG100" s="87"/>
      <c r="LVH100" s="117"/>
      <c r="LVI100" s="117"/>
      <c r="LVJ100" s="117"/>
      <c r="LVK100" s="117"/>
      <c r="LVL100" s="117"/>
      <c r="LVM100" s="116"/>
      <c r="LVN100" s="87"/>
      <c r="LVO100" s="87"/>
      <c r="LVP100" s="117"/>
      <c r="LVQ100" s="117"/>
      <c r="LVR100" s="117"/>
      <c r="LVS100" s="117"/>
      <c r="LVT100" s="117"/>
      <c r="LVU100" s="116"/>
      <c r="LVV100" s="87"/>
      <c r="LVW100" s="87"/>
      <c r="LVX100" s="117"/>
      <c r="LVY100" s="117"/>
      <c r="LVZ100" s="117"/>
      <c r="LWA100" s="117"/>
      <c r="LWB100" s="117"/>
      <c r="LWC100" s="116"/>
      <c r="LWD100" s="87"/>
      <c r="LWE100" s="87"/>
      <c r="LWF100" s="117"/>
      <c r="LWG100" s="117"/>
      <c r="LWH100" s="117"/>
      <c r="LWI100" s="117"/>
      <c r="LWJ100" s="117"/>
      <c r="LWK100" s="116"/>
      <c r="LWL100" s="87"/>
      <c r="LWM100" s="87"/>
      <c r="LWN100" s="117"/>
      <c r="LWO100" s="117"/>
      <c r="LWP100" s="117"/>
      <c r="LWQ100" s="117"/>
      <c r="LWR100" s="117"/>
      <c r="LWS100" s="116"/>
      <c r="LWT100" s="87"/>
      <c r="LWU100" s="87"/>
      <c r="LWV100" s="117"/>
      <c r="LWW100" s="117"/>
      <c r="LWX100" s="117"/>
      <c r="LWY100" s="117"/>
      <c r="LWZ100" s="117"/>
      <c r="LXA100" s="116"/>
      <c r="LXB100" s="87"/>
      <c r="LXC100" s="87"/>
      <c r="LXD100" s="117"/>
      <c r="LXE100" s="117"/>
      <c r="LXF100" s="117"/>
      <c r="LXG100" s="117"/>
      <c r="LXH100" s="117"/>
      <c r="LXI100" s="116"/>
      <c r="LXJ100" s="87"/>
      <c r="LXK100" s="87"/>
      <c r="LXL100" s="117"/>
      <c r="LXM100" s="117"/>
      <c r="LXN100" s="117"/>
      <c r="LXO100" s="117"/>
      <c r="LXP100" s="117"/>
      <c r="LXQ100" s="116"/>
      <c r="LXR100" s="87"/>
      <c r="LXS100" s="87"/>
      <c r="LXT100" s="117"/>
      <c r="LXU100" s="117"/>
      <c r="LXV100" s="117"/>
      <c r="LXW100" s="117"/>
      <c r="LXX100" s="117"/>
      <c r="LXY100" s="116"/>
      <c r="LXZ100" s="87"/>
      <c r="LYA100" s="87"/>
      <c r="LYB100" s="117"/>
      <c r="LYC100" s="117"/>
      <c r="LYD100" s="117"/>
      <c r="LYE100" s="117"/>
      <c r="LYF100" s="117"/>
      <c r="LYG100" s="116"/>
      <c r="LYH100" s="87"/>
      <c r="LYI100" s="87"/>
      <c r="LYJ100" s="117"/>
      <c r="LYK100" s="117"/>
      <c r="LYL100" s="117"/>
      <c r="LYM100" s="117"/>
      <c r="LYN100" s="117"/>
      <c r="LYO100" s="116"/>
      <c r="LYP100" s="87"/>
      <c r="LYQ100" s="87"/>
      <c r="LYR100" s="117"/>
      <c r="LYS100" s="117"/>
      <c r="LYT100" s="117"/>
      <c r="LYU100" s="117"/>
      <c r="LYV100" s="117"/>
      <c r="LYW100" s="116"/>
      <c r="LYX100" s="87"/>
      <c r="LYY100" s="87"/>
      <c r="LYZ100" s="117"/>
      <c r="LZA100" s="117"/>
      <c r="LZB100" s="117"/>
      <c r="LZC100" s="117"/>
      <c r="LZD100" s="117"/>
      <c r="LZE100" s="116"/>
      <c r="LZF100" s="87"/>
      <c r="LZG100" s="87"/>
      <c r="LZH100" s="117"/>
      <c r="LZI100" s="117"/>
      <c r="LZJ100" s="117"/>
      <c r="LZK100" s="117"/>
      <c r="LZL100" s="117"/>
      <c r="LZM100" s="116"/>
      <c r="LZN100" s="87"/>
      <c r="LZO100" s="87"/>
      <c r="LZP100" s="117"/>
      <c r="LZQ100" s="117"/>
      <c r="LZR100" s="117"/>
      <c r="LZS100" s="117"/>
      <c r="LZT100" s="117"/>
      <c r="LZU100" s="116"/>
      <c r="LZV100" s="87"/>
      <c r="LZW100" s="87"/>
      <c r="LZX100" s="117"/>
      <c r="LZY100" s="117"/>
      <c r="LZZ100" s="117"/>
      <c r="MAA100" s="117"/>
      <c r="MAB100" s="117"/>
      <c r="MAC100" s="116"/>
      <c r="MAD100" s="87"/>
      <c r="MAE100" s="87"/>
      <c r="MAF100" s="117"/>
      <c r="MAG100" s="117"/>
      <c r="MAH100" s="117"/>
      <c r="MAI100" s="117"/>
      <c r="MAJ100" s="117"/>
      <c r="MAK100" s="116"/>
      <c r="MAL100" s="87"/>
      <c r="MAM100" s="87"/>
      <c r="MAN100" s="117"/>
      <c r="MAO100" s="117"/>
      <c r="MAP100" s="117"/>
      <c r="MAQ100" s="117"/>
      <c r="MAR100" s="117"/>
      <c r="MAS100" s="116"/>
      <c r="MAT100" s="87"/>
      <c r="MAU100" s="87"/>
      <c r="MAV100" s="117"/>
      <c r="MAW100" s="117"/>
      <c r="MAX100" s="117"/>
      <c r="MAY100" s="117"/>
      <c r="MAZ100" s="117"/>
      <c r="MBA100" s="116"/>
      <c r="MBB100" s="87"/>
      <c r="MBC100" s="87"/>
      <c r="MBD100" s="117"/>
      <c r="MBE100" s="117"/>
      <c r="MBF100" s="117"/>
      <c r="MBG100" s="117"/>
      <c r="MBH100" s="117"/>
      <c r="MBI100" s="116"/>
      <c r="MBJ100" s="87"/>
      <c r="MBK100" s="87"/>
      <c r="MBL100" s="117"/>
      <c r="MBM100" s="117"/>
      <c r="MBN100" s="117"/>
      <c r="MBO100" s="117"/>
      <c r="MBP100" s="117"/>
      <c r="MBQ100" s="116"/>
      <c r="MBR100" s="87"/>
      <c r="MBS100" s="87"/>
      <c r="MBT100" s="117"/>
      <c r="MBU100" s="117"/>
      <c r="MBV100" s="117"/>
      <c r="MBW100" s="117"/>
      <c r="MBX100" s="117"/>
      <c r="MBY100" s="116"/>
      <c r="MBZ100" s="87"/>
      <c r="MCA100" s="87"/>
      <c r="MCB100" s="117"/>
      <c r="MCC100" s="117"/>
      <c r="MCD100" s="117"/>
      <c r="MCE100" s="117"/>
      <c r="MCF100" s="117"/>
      <c r="MCG100" s="116"/>
      <c r="MCH100" s="87"/>
      <c r="MCI100" s="87"/>
      <c r="MCJ100" s="117"/>
      <c r="MCK100" s="117"/>
      <c r="MCL100" s="117"/>
      <c r="MCM100" s="117"/>
      <c r="MCN100" s="117"/>
      <c r="MCO100" s="116"/>
      <c r="MCP100" s="87"/>
      <c r="MCQ100" s="87"/>
      <c r="MCR100" s="117"/>
      <c r="MCS100" s="117"/>
      <c r="MCT100" s="117"/>
      <c r="MCU100" s="117"/>
      <c r="MCV100" s="117"/>
      <c r="MCW100" s="116"/>
      <c r="MCX100" s="87"/>
      <c r="MCY100" s="87"/>
      <c r="MCZ100" s="117"/>
      <c r="MDA100" s="117"/>
      <c r="MDB100" s="117"/>
      <c r="MDC100" s="117"/>
      <c r="MDD100" s="117"/>
      <c r="MDE100" s="116"/>
      <c r="MDF100" s="87"/>
      <c r="MDG100" s="87"/>
      <c r="MDH100" s="117"/>
      <c r="MDI100" s="117"/>
      <c r="MDJ100" s="117"/>
      <c r="MDK100" s="117"/>
      <c r="MDL100" s="117"/>
      <c r="MDM100" s="116"/>
      <c r="MDN100" s="87"/>
      <c r="MDO100" s="87"/>
      <c r="MDP100" s="117"/>
      <c r="MDQ100" s="117"/>
      <c r="MDR100" s="117"/>
      <c r="MDS100" s="117"/>
      <c r="MDT100" s="117"/>
      <c r="MDU100" s="116"/>
      <c r="MDV100" s="87"/>
      <c r="MDW100" s="87"/>
      <c r="MDX100" s="117"/>
      <c r="MDY100" s="117"/>
      <c r="MDZ100" s="117"/>
      <c r="MEA100" s="117"/>
      <c r="MEB100" s="117"/>
      <c r="MEC100" s="116"/>
      <c r="MED100" s="87"/>
      <c r="MEE100" s="87"/>
      <c r="MEF100" s="117"/>
      <c r="MEG100" s="117"/>
      <c r="MEH100" s="117"/>
      <c r="MEI100" s="117"/>
      <c r="MEJ100" s="117"/>
      <c r="MEK100" s="116"/>
      <c r="MEL100" s="87"/>
      <c r="MEM100" s="87"/>
      <c r="MEN100" s="117"/>
      <c r="MEO100" s="117"/>
      <c r="MEP100" s="117"/>
      <c r="MEQ100" s="117"/>
      <c r="MER100" s="117"/>
      <c r="MES100" s="116"/>
      <c r="MET100" s="87"/>
      <c r="MEU100" s="87"/>
      <c r="MEV100" s="117"/>
      <c r="MEW100" s="117"/>
      <c r="MEX100" s="117"/>
      <c r="MEY100" s="117"/>
      <c r="MEZ100" s="117"/>
      <c r="MFA100" s="116"/>
      <c r="MFB100" s="87"/>
      <c r="MFC100" s="87"/>
      <c r="MFD100" s="117"/>
      <c r="MFE100" s="117"/>
      <c r="MFF100" s="117"/>
      <c r="MFG100" s="117"/>
      <c r="MFH100" s="117"/>
      <c r="MFI100" s="116"/>
      <c r="MFJ100" s="87"/>
      <c r="MFK100" s="87"/>
      <c r="MFL100" s="117"/>
      <c r="MFM100" s="117"/>
      <c r="MFN100" s="117"/>
      <c r="MFO100" s="117"/>
      <c r="MFP100" s="117"/>
      <c r="MFQ100" s="116"/>
      <c r="MFR100" s="87"/>
      <c r="MFS100" s="87"/>
      <c r="MFT100" s="117"/>
      <c r="MFU100" s="117"/>
      <c r="MFV100" s="117"/>
      <c r="MFW100" s="117"/>
      <c r="MFX100" s="117"/>
      <c r="MFY100" s="116"/>
      <c r="MFZ100" s="87"/>
      <c r="MGA100" s="87"/>
      <c r="MGB100" s="117"/>
      <c r="MGC100" s="117"/>
      <c r="MGD100" s="117"/>
      <c r="MGE100" s="117"/>
      <c r="MGF100" s="117"/>
      <c r="MGG100" s="116"/>
      <c r="MGH100" s="87"/>
      <c r="MGI100" s="87"/>
      <c r="MGJ100" s="117"/>
      <c r="MGK100" s="117"/>
      <c r="MGL100" s="117"/>
      <c r="MGM100" s="117"/>
      <c r="MGN100" s="117"/>
      <c r="MGO100" s="116"/>
      <c r="MGP100" s="87"/>
      <c r="MGQ100" s="87"/>
      <c r="MGR100" s="117"/>
      <c r="MGS100" s="117"/>
      <c r="MGT100" s="117"/>
      <c r="MGU100" s="117"/>
      <c r="MGV100" s="117"/>
      <c r="MGW100" s="116"/>
      <c r="MGX100" s="87"/>
      <c r="MGY100" s="87"/>
      <c r="MGZ100" s="117"/>
      <c r="MHA100" s="117"/>
      <c r="MHB100" s="117"/>
      <c r="MHC100" s="117"/>
      <c r="MHD100" s="117"/>
      <c r="MHE100" s="116"/>
      <c r="MHF100" s="87"/>
      <c r="MHG100" s="87"/>
      <c r="MHH100" s="117"/>
      <c r="MHI100" s="117"/>
      <c r="MHJ100" s="117"/>
      <c r="MHK100" s="117"/>
      <c r="MHL100" s="117"/>
      <c r="MHM100" s="116"/>
      <c r="MHN100" s="87"/>
      <c r="MHO100" s="87"/>
      <c r="MHP100" s="117"/>
      <c r="MHQ100" s="117"/>
      <c r="MHR100" s="117"/>
      <c r="MHS100" s="117"/>
      <c r="MHT100" s="117"/>
      <c r="MHU100" s="116"/>
      <c r="MHV100" s="87"/>
      <c r="MHW100" s="87"/>
      <c r="MHX100" s="117"/>
      <c r="MHY100" s="117"/>
      <c r="MHZ100" s="117"/>
      <c r="MIA100" s="117"/>
      <c r="MIB100" s="117"/>
      <c r="MIC100" s="116"/>
      <c r="MID100" s="87"/>
      <c r="MIE100" s="87"/>
      <c r="MIF100" s="117"/>
      <c r="MIG100" s="117"/>
      <c r="MIH100" s="117"/>
      <c r="MII100" s="117"/>
      <c r="MIJ100" s="117"/>
      <c r="MIK100" s="116"/>
      <c r="MIL100" s="87"/>
      <c r="MIM100" s="87"/>
      <c r="MIN100" s="117"/>
      <c r="MIO100" s="117"/>
      <c r="MIP100" s="117"/>
      <c r="MIQ100" s="117"/>
      <c r="MIR100" s="117"/>
      <c r="MIS100" s="116"/>
      <c r="MIT100" s="87"/>
      <c r="MIU100" s="87"/>
      <c r="MIV100" s="117"/>
      <c r="MIW100" s="117"/>
      <c r="MIX100" s="117"/>
      <c r="MIY100" s="117"/>
      <c r="MIZ100" s="117"/>
      <c r="MJA100" s="116"/>
      <c r="MJB100" s="87"/>
      <c r="MJC100" s="87"/>
      <c r="MJD100" s="117"/>
      <c r="MJE100" s="117"/>
      <c r="MJF100" s="117"/>
      <c r="MJG100" s="117"/>
      <c r="MJH100" s="117"/>
      <c r="MJI100" s="116"/>
      <c r="MJJ100" s="87"/>
      <c r="MJK100" s="87"/>
      <c r="MJL100" s="117"/>
      <c r="MJM100" s="117"/>
      <c r="MJN100" s="117"/>
      <c r="MJO100" s="117"/>
      <c r="MJP100" s="117"/>
      <c r="MJQ100" s="116"/>
      <c r="MJR100" s="87"/>
      <c r="MJS100" s="87"/>
      <c r="MJT100" s="117"/>
      <c r="MJU100" s="117"/>
      <c r="MJV100" s="117"/>
      <c r="MJW100" s="117"/>
      <c r="MJX100" s="117"/>
      <c r="MJY100" s="116"/>
      <c r="MJZ100" s="87"/>
      <c r="MKA100" s="87"/>
      <c r="MKB100" s="117"/>
      <c r="MKC100" s="117"/>
      <c r="MKD100" s="117"/>
      <c r="MKE100" s="117"/>
      <c r="MKF100" s="117"/>
      <c r="MKG100" s="116"/>
      <c r="MKH100" s="87"/>
      <c r="MKI100" s="87"/>
      <c r="MKJ100" s="117"/>
      <c r="MKK100" s="117"/>
      <c r="MKL100" s="117"/>
      <c r="MKM100" s="117"/>
      <c r="MKN100" s="117"/>
      <c r="MKO100" s="116"/>
      <c r="MKP100" s="87"/>
      <c r="MKQ100" s="87"/>
      <c r="MKR100" s="117"/>
      <c r="MKS100" s="117"/>
      <c r="MKT100" s="117"/>
      <c r="MKU100" s="117"/>
      <c r="MKV100" s="117"/>
      <c r="MKW100" s="116"/>
      <c r="MKX100" s="87"/>
      <c r="MKY100" s="87"/>
      <c r="MKZ100" s="117"/>
      <c r="MLA100" s="117"/>
      <c r="MLB100" s="117"/>
      <c r="MLC100" s="117"/>
      <c r="MLD100" s="117"/>
      <c r="MLE100" s="116"/>
      <c r="MLF100" s="87"/>
      <c r="MLG100" s="87"/>
      <c r="MLH100" s="117"/>
      <c r="MLI100" s="117"/>
      <c r="MLJ100" s="117"/>
      <c r="MLK100" s="117"/>
      <c r="MLL100" s="117"/>
      <c r="MLM100" s="116"/>
      <c r="MLN100" s="87"/>
      <c r="MLO100" s="87"/>
      <c r="MLP100" s="117"/>
      <c r="MLQ100" s="117"/>
      <c r="MLR100" s="117"/>
      <c r="MLS100" s="117"/>
      <c r="MLT100" s="117"/>
      <c r="MLU100" s="116"/>
      <c r="MLV100" s="87"/>
      <c r="MLW100" s="87"/>
      <c r="MLX100" s="117"/>
      <c r="MLY100" s="117"/>
      <c r="MLZ100" s="117"/>
      <c r="MMA100" s="117"/>
      <c r="MMB100" s="117"/>
      <c r="MMC100" s="116"/>
      <c r="MMD100" s="87"/>
      <c r="MME100" s="87"/>
      <c r="MMF100" s="117"/>
      <c r="MMG100" s="117"/>
      <c r="MMH100" s="117"/>
      <c r="MMI100" s="117"/>
      <c r="MMJ100" s="117"/>
      <c r="MMK100" s="116"/>
      <c r="MML100" s="87"/>
      <c r="MMM100" s="87"/>
      <c r="MMN100" s="117"/>
      <c r="MMO100" s="117"/>
      <c r="MMP100" s="117"/>
      <c r="MMQ100" s="117"/>
      <c r="MMR100" s="117"/>
      <c r="MMS100" s="116"/>
      <c r="MMT100" s="87"/>
      <c r="MMU100" s="87"/>
      <c r="MMV100" s="117"/>
      <c r="MMW100" s="117"/>
      <c r="MMX100" s="117"/>
      <c r="MMY100" s="117"/>
      <c r="MMZ100" s="117"/>
      <c r="MNA100" s="116"/>
      <c r="MNB100" s="87"/>
      <c r="MNC100" s="87"/>
      <c r="MND100" s="117"/>
      <c r="MNE100" s="117"/>
      <c r="MNF100" s="117"/>
      <c r="MNG100" s="117"/>
      <c r="MNH100" s="117"/>
      <c r="MNI100" s="116"/>
      <c r="MNJ100" s="87"/>
      <c r="MNK100" s="87"/>
      <c r="MNL100" s="117"/>
      <c r="MNM100" s="117"/>
      <c r="MNN100" s="117"/>
      <c r="MNO100" s="117"/>
      <c r="MNP100" s="117"/>
      <c r="MNQ100" s="116"/>
      <c r="MNR100" s="87"/>
      <c r="MNS100" s="87"/>
      <c r="MNT100" s="117"/>
      <c r="MNU100" s="117"/>
      <c r="MNV100" s="117"/>
      <c r="MNW100" s="117"/>
      <c r="MNX100" s="117"/>
      <c r="MNY100" s="116"/>
      <c r="MNZ100" s="87"/>
      <c r="MOA100" s="87"/>
      <c r="MOB100" s="117"/>
      <c r="MOC100" s="117"/>
      <c r="MOD100" s="117"/>
      <c r="MOE100" s="117"/>
      <c r="MOF100" s="117"/>
      <c r="MOG100" s="116"/>
      <c r="MOH100" s="87"/>
      <c r="MOI100" s="87"/>
      <c r="MOJ100" s="117"/>
      <c r="MOK100" s="117"/>
      <c r="MOL100" s="117"/>
      <c r="MOM100" s="117"/>
      <c r="MON100" s="117"/>
      <c r="MOO100" s="116"/>
      <c r="MOP100" s="87"/>
      <c r="MOQ100" s="87"/>
      <c r="MOR100" s="117"/>
      <c r="MOS100" s="117"/>
      <c r="MOT100" s="117"/>
      <c r="MOU100" s="117"/>
      <c r="MOV100" s="117"/>
      <c r="MOW100" s="116"/>
      <c r="MOX100" s="87"/>
      <c r="MOY100" s="87"/>
      <c r="MOZ100" s="117"/>
      <c r="MPA100" s="117"/>
      <c r="MPB100" s="117"/>
      <c r="MPC100" s="117"/>
      <c r="MPD100" s="117"/>
      <c r="MPE100" s="116"/>
      <c r="MPF100" s="87"/>
      <c r="MPG100" s="87"/>
      <c r="MPH100" s="117"/>
      <c r="MPI100" s="117"/>
      <c r="MPJ100" s="117"/>
      <c r="MPK100" s="117"/>
      <c r="MPL100" s="117"/>
      <c r="MPM100" s="116"/>
      <c r="MPN100" s="87"/>
      <c r="MPO100" s="87"/>
      <c r="MPP100" s="117"/>
      <c r="MPQ100" s="117"/>
      <c r="MPR100" s="117"/>
      <c r="MPS100" s="117"/>
      <c r="MPT100" s="117"/>
      <c r="MPU100" s="116"/>
      <c r="MPV100" s="87"/>
      <c r="MPW100" s="87"/>
      <c r="MPX100" s="117"/>
      <c r="MPY100" s="117"/>
      <c r="MPZ100" s="117"/>
      <c r="MQA100" s="117"/>
      <c r="MQB100" s="117"/>
      <c r="MQC100" s="116"/>
      <c r="MQD100" s="87"/>
      <c r="MQE100" s="87"/>
      <c r="MQF100" s="117"/>
      <c r="MQG100" s="117"/>
      <c r="MQH100" s="117"/>
      <c r="MQI100" s="117"/>
      <c r="MQJ100" s="117"/>
      <c r="MQK100" s="116"/>
      <c r="MQL100" s="87"/>
      <c r="MQM100" s="87"/>
      <c r="MQN100" s="117"/>
      <c r="MQO100" s="117"/>
      <c r="MQP100" s="117"/>
      <c r="MQQ100" s="117"/>
      <c r="MQR100" s="117"/>
      <c r="MQS100" s="116"/>
      <c r="MQT100" s="87"/>
      <c r="MQU100" s="87"/>
      <c r="MQV100" s="117"/>
      <c r="MQW100" s="117"/>
      <c r="MQX100" s="117"/>
      <c r="MQY100" s="117"/>
      <c r="MQZ100" s="117"/>
      <c r="MRA100" s="116"/>
      <c r="MRB100" s="87"/>
      <c r="MRC100" s="87"/>
      <c r="MRD100" s="117"/>
      <c r="MRE100" s="117"/>
      <c r="MRF100" s="117"/>
      <c r="MRG100" s="117"/>
      <c r="MRH100" s="117"/>
      <c r="MRI100" s="116"/>
      <c r="MRJ100" s="87"/>
      <c r="MRK100" s="87"/>
      <c r="MRL100" s="117"/>
      <c r="MRM100" s="117"/>
      <c r="MRN100" s="117"/>
      <c r="MRO100" s="117"/>
      <c r="MRP100" s="117"/>
      <c r="MRQ100" s="116"/>
      <c r="MRR100" s="87"/>
      <c r="MRS100" s="87"/>
      <c r="MRT100" s="117"/>
      <c r="MRU100" s="117"/>
      <c r="MRV100" s="117"/>
      <c r="MRW100" s="117"/>
      <c r="MRX100" s="117"/>
      <c r="MRY100" s="116"/>
      <c r="MRZ100" s="87"/>
      <c r="MSA100" s="87"/>
      <c r="MSB100" s="117"/>
      <c r="MSC100" s="117"/>
      <c r="MSD100" s="117"/>
      <c r="MSE100" s="117"/>
      <c r="MSF100" s="117"/>
      <c r="MSG100" s="116"/>
      <c r="MSH100" s="87"/>
      <c r="MSI100" s="87"/>
      <c r="MSJ100" s="117"/>
      <c r="MSK100" s="117"/>
      <c r="MSL100" s="117"/>
      <c r="MSM100" s="117"/>
      <c r="MSN100" s="117"/>
      <c r="MSO100" s="116"/>
      <c r="MSP100" s="87"/>
      <c r="MSQ100" s="87"/>
      <c r="MSR100" s="117"/>
      <c r="MSS100" s="117"/>
      <c r="MST100" s="117"/>
      <c r="MSU100" s="117"/>
      <c r="MSV100" s="117"/>
      <c r="MSW100" s="116"/>
      <c r="MSX100" s="87"/>
      <c r="MSY100" s="87"/>
      <c r="MSZ100" s="117"/>
      <c r="MTA100" s="117"/>
      <c r="MTB100" s="117"/>
      <c r="MTC100" s="117"/>
      <c r="MTD100" s="117"/>
      <c r="MTE100" s="116"/>
      <c r="MTF100" s="87"/>
      <c r="MTG100" s="87"/>
      <c r="MTH100" s="117"/>
      <c r="MTI100" s="117"/>
      <c r="MTJ100" s="117"/>
      <c r="MTK100" s="117"/>
      <c r="MTL100" s="117"/>
      <c r="MTM100" s="116"/>
      <c r="MTN100" s="87"/>
      <c r="MTO100" s="87"/>
      <c r="MTP100" s="117"/>
      <c r="MTQ100" s="117"/>
      <c r="MTR100" s="117"/>
      <c r="MTS100" s="117"/>
      <c r="MTT100" s="117"/>
      <c r="MTU100" s="116"/>
      <c r="MTV100" s="87"/>
      <c r="MTW100" s="87"/>
      <c r="MTX100" s="117"/>
      <c r="MTY100" s="117"/>
      <c r="MTZ100" s="117"/>
      <c r="MUA100" s="117"/>
      <c r="MUB100" s="117"/>
      <c r="MUC100" s="116"/>
      <c r="MUD100" s="87"/>
      <c r="MUE100" s="87"/>
      <c r="MUF100" s="117"/>
      <c r="MUG100" s="117"/>
      <c r="MUH100" s="117"/>
      <c r="MUI100" s="117"/>
      <c r="MUJ100" s="117"/>
      <c r="MUK100" s="116"/>
      <c r="MUL100" s="87"/>
      <c r="MUM100" s="87"/>
      <c r="MUN100" s="117"/>
      <c r="MUO100" s="117"/>
      <c r="MUP100" s="117"/>
      <c r="MUQ100" s="117"/>
      <c r="MUR100" s="117"/>
      <c r="MUS100" s="116"/>
      <c r="MUT100" s="87"/>
      <c r="MUU100" s="87"/>
      <c r="MUV100" s="117"/>
      <c r="MUW100" s="117"/>
      <c r="MUX100" s="117"/>
      <c r="MUY100" s="117"/>
      <c r="MUZ100" s="117"/>
      <c r="MVA100" s="116"/>
      <c r="MVB100" s="87"/>
      <c r="MVC100" s="87"/>
      <c r="MVD100" s="117"/>
      <c r="MVE100" s="117"/>
      <c r="MVF100" s="117"/>
      <c r="MVG100" s="117"/>
      <c r="MVH100" s="117"/>
      <c r="MVI100" s="116"/>
      <c r="MVJ100" s="87"/>
      <c r="MVK100" s="87"/>
      <c r="MVL100" s="117"/>
      <c r="MVM100" s="117"/>
      <c r="MVN100" s="117"/>
      <c r="MVO100" s="117"/>
      <c r="MVP100" s="117"/>
      <c r="MVQ100" s="116"/>
      <c r="MVR100" s="87"/>
      <c r="MVS100" s="87"/>
      <c r="MVT100" s="117"/>
      <c r="MVU100" s="117"/>
      <c r="MVV100" s="117"/>
      <c r="MVW100" s="117"/>
      <c r="MVX100" s="117"/>
      <c r="MVY100" s="116"/>
      <c r="MVZ100" s="87"/>
      <c r="MWA100" s="87"/>
      <c r="MWB100" s="117"/>
      <c r="MWC100" s="117"/>
      <c r="MWD100" s="117"/>
      <c r="MWE100" s="117"/>
      <c r="MWF100" s="117"/>
      <c r="MWG100" s="116"/>
      <c r="MWH100" s="87"/>
      <c r="MWI100" s="87"/>
      <c r="MWJ100" s="117"/>
      <c r="MWK100" s="117"/>
      <c r="MWL100" s="117"/>
      <c r="MWM100" s="117"/>
      <c r="MWN100" s="117"/>
      <c r="MWO100" s="116"/>
      <c r="MWP100" s="87"/>
      <c r="MWQ100" s="87"/>
      <c r="MWR100" s="117"/>
      <c r="MWS100" s="117"/>
      <c r="MWT100" s="117"/>
      <c r="MWU100" s="117"/>
      <c r="MWV100" s="117"/>
      <c r="MWW100" s="116"/>
      <c r="MWX100" s="87"/>
      <c r="MWY100" s="87"/>
      <c r="MWZ100" s="117"/>
      <c r="MXA100" s="117"/>
      <c r="MXB100" s="117"/>
      <c r="MXC100" s="117"/>
      <c r="MXD100" s="117"/>
      <c r="MXE100" s="116"/>
      <c r="MXF100" s="87"/>
      <c r="MXG100" s="87"/>
      <c r="MXH100" s="117"/>
      <c r="MXI100" s="117"/>
      <c r="MXJ100" s="117"/>
      <c r="MXK100" s="117"/>
      <c r="MXL100" s="117"/>
      <c r="MXM100" s="116"/>
      <c r="MXN100" s="87"/>
      <c r="MXO100" s="87"/>
      <c r="MXP100" s="117"/>
      <c r="MXQ100" s="117"/>
      <c r="MXR100" s="117"/>
      <c r="MXS100" s="117"/>
      <c r="MXT100" s="117"/>
      <c r="MXU100" s="116"/>
      <c r="MXV100" s="87"/>
      <c r="MXW100" s="87"/>
      <c r="MXX100" s="117"/>
      <c r="MXY100" s="117"/>
      <c r="MXZ100" s="117"/>
      <c r="MYA100" s="117"/>
      <c r="MYB100" s="117"/>
      <c r="MYC100" s="116"/>
      <c r="MYD100" s="87"/>
      <c r="MYE100" s="87"/>
      <c r="MYF100" s="117"/>
      <c r="MYG100" s="117"/>
      <c r="MYH100" s="117"/>
      <c r="MYI100" s="117"/>
      <c r="MYJ100" s="117"/>
      <c r="MYK100" s="116"/>
      <c r="MYL100" s="87"/>
      <c r="MYM100" s="87"/>
      <c r="MYN100" s="117"/>
      <c r="MYO100" s="117"/>
      <c r="MYP100" s="117"/>
      <c r="MYQ100" s="117"/>
      <c r="MYR100" s="117"/>
      <c r="MYS100" s="116"/>
      <c r="MYT100" s="87"/>
      <c r="MYU100" s="87"/>
      <c r="MYV100" s="117"/>
      <c r="MYW100" s="117"/>
      <c r="MYX100" s="117"/>
      <c r="MYY100" s="117"/>
      <c r="MYZ100" s="117"/>
      <c r="MZA100" s="116"/>
      <c r="MZB100" s="87"/>
      <c r="MZC100" s="87"/>
      <c r="MZD100" s="117"/>
      <c r="MZE100" s="117"/>
      <c r="MZF100" s="117"/>
      <c r="MZG100" s="117"/>
      <c r="MZH100" s="117"/>
      <c r="MZI100" s="116"/>
      <c r="MZJ100" s="87"/>
      <c r="MZK100" s="87"/>
      <c r="MZL100" s="117"/>
      <c r="MZM100" s="117"/>
      <c r="MZN100" s="117"/>
      <c r="MZO100" s="117"/>
      <c r="MZP100" s="117"/>
      <c r="MZQ100" s="116"/>
      <c r="MZR100" s="87"/>
      <c r="MZS100" s="87"/>
      <c r="MZT100" s="117"/>
      <c r="MZU100" s="117"/>
      <c r="MZV100" s="117"/>
      <c r="MZW100" s="117"/>
      <c r="MZX100" s="117"/>
      <c r="MZY100" s="116"/>
      <c r="MZZ100" s="87"/>
      <c r="NAA100" s="87"/>
      <c r="NAB100" s="117"/>
      <c r="NAC100" s="117"/>
      <c r="NAD100" s="117"/>
      <c r="NAE100" s="117"/>
      <c r="NAF100" s="117"/>
      <c r="NAG100" s="116"/>
      <c r="NAH100" s="87"/>
      <c r="NAI100" s="87"/>
      <c r="NAJ100" s="117"/>
      <c r="NAK100" s="117"/>
      <c r="NAL100" s="117"/>
      <c r="NAM100" s="117"/>
      <c r="NAN100" s="117"/>
      <c r="NAO100" s="116"/>
      <c r="NAP100" s="87"/>
      <c r="NAQ100" s="87"/>
      <c r="NAR100" s="117"/>
      <c r="NAS100" s="117"/>
      <c r="NAT100" s="117"/>
      <c r="NAU100" s="117"/>
      <c r="NAV100" s="117"/>
      <c r="NAW100" s="116"/>
      <c r="NAX100" s="87"/>
      <c r="NAY100" s="87"/>
      <c r="NAZ100" s="117"/>
      <c r="NBA100" s="117"/>
      <c r="NBB100" s="117"/>
      <c r="NBC100" s="117"/>
      <c r="NBD100" s="117"/>
      <c r="NBE100" s="116"/>
      <c r="NBF100" s="87"/>
      <c r="NBG100" s="87"/>
      <c r="NBH100" s="117"/>
      <c r="NBI100" s="117"/>
      <c r="NBJ100" s="117"/>
      <c r="NBK100" s="117"/>
      <c r="NBL100" s="117"/>
      <c r="NBM100" s="116"/>
      <c r="NBN100" s="87"/>
      <c r="NBO100" s="87"/>
      <c r="NBP100" s="117"/>
      <c r="NBQ100" s="117"/>
      <c r="NBR100" s="117"/>
      <c r="NBS100" s="117"/>
      <c r="NBT100" s="117"/>
      <c r="NBU100" s="116"/>
      <c r="NBV100" s="87"/>
      <c r="NBW100" s="87"/>
      <c r="NBX100" s="117"/>
      <c r="NBY100" s="117"/>
      <c r="NBZ100" s="117"/>
      <c r="NCA100" s="117"/>
      <c r="NCB100" s="117"/>
      <c r="NCC100" s="116"/>
      <c r="NCD100" s="87"/>
      <c r="NCE100" s="87"/>
      <c r="NCF100" s="117"/>
      <c r="NCG100" s="117"/>
      <c r="NCH100" s="117"/>
      <c r="NCI100" s="117"/>
      <c r="NCJ100" s="117"/>
      <c r="NCK100" s="116"/>
      <c r="NCL100" s="87"/>
      <c r="NCM100" s="87"/>
      <c r="NCN100" s="117"/>
      <c r="NCO100" s="117"/>
      <c r="NCP100" s="117"/>
      <c r="NCQ100" s="117"/>
      <c r="NCR100" s="117"/>
      <c r="NCS100" s="116"/>
      <c r="NCT100" s="87"/>
      <c r="NCU100" s="87"/>
      <c r="NCV100" s="117"/>
      <c r="NCW100" s="117"/>
      <c r="NCX100" s="117"/>
      <c r="NCY100" s="117"/>
      <c r="NCZ100" s="117"/>
      <c r="NDA100" s="116"/>
      <c r="NDB100" s="87"/>
      <c r="NDC100" s="87"/>
      <c r="NDD100" s="117"/>
      <c r="NDE100" s="117"/>
      <c r="NDF100" s="117"/>
      <c r="NDG100" s="117"/>
      <c r="NDH100" s="117"/>
      <c r="NDI100" s="116"/>
      <c r="NDJ100" s="87"/>
      <c r="NDK100" s="87"/>
      <c r="NDL100" s="117"/>
      <c r="NDM100" s="117"/>
      <c r="NDN100" s="117"/>
      <c r="NDO100" s="117"/>
      <c r="NDP100" s="117"/>
      <c r="NDQ100" s="116"/>
      <c r="NDR100" s="87"/>
      <c r="NDS100" s="87"/>
      <c r="NDT100" s="117"/>
      <c r="NDU100" s="117"/>
      <c r="NDV100" s="117"/>
      <c r="NDW100" s="117"/>
      <c r="NDX100" s="117"/>
      <c r="NDY100" s="116"/>
      <c r="NDZ100" s="87"/>
      <c r="NEA100" s="87"/>
      <c r="NEB100" s="117"/>
      <c r="NEC100" s="117"/>
      <c r="NED100" s="117"/>
      <c r="NEE100" s="117"/>
      <c r="NEF100" s="117"/>
      <c r="NEG100" s="116"/>
      <c r="NEH100" s="87"/>
      <c r="NEI100" s="87"/>
      <c r="NEJ100" s="117"/>
      <c r="NEK100" s="117"/>
      <c r="NEL100" s="117"/>
      <c r="NEM100" s="117"/>
      <c r="NEN100" s="117"/>
      <c r="NEO100" s="116"/>
      <c r="NEP100" s="87"/>
      <c r="NEQ100" s="87"/>
      <c r="NER100" s="117"/>
      <c r="NES100" s="117"/>
      <c r="NET100" s="117"/>
      <c r="NEU100" s="117"/>
      <c r="NEV100" s="117"/>
      <c r="NEW100" s="116"/>
      <c r="NEX100" s="87"/>
      <c r="NEY100" s="87"/>
      <c r="NEZ100" s="117"/>
      <c r="NFA100" s="117"/>
      <c r="NFB100" s="117"/>
      <c r="NFC100" s="117"/>
      <c r="NFD100" s="117"/>
      <c r="NFE100" s="116"/>
      <c r="NFF100" s="87"/>
      <c r="NFG100" s="87"/>
      <c r="NFH100" s="117"/>
      <c r="NFI100" s="117"/>
      <c r="NFJ100" s="117"/>
      <c r="NFK100" s="117"/>
      <c r="NFL100" s="117"/>
      <c r="NFM100" s="116"/>
      <c r="NFN100" s="87"/>
      <c r="NFO100" s="87"/>
      <c r="NFP100" s="117"/>
      <c r="NFQ100" s="117"/>
      <c r="NFR100" s="117"/>
      <c r="NFS100" s="117"/>
      <c r="NFT100" s="117"/>
      <c r="NFU100" s="116"/>
      <c r="NFV100" s="87"/>
      <c r="NFW100" s="87"/>
      <c r="NFX100" s="117"/>
      <c r="NFY100" s="117"/>
      <c r="NFZ100" s="117"/>
      <c r="NGA100" s="117"/>
      <c r="NGB100" s="117"/>
      <c r="NGC100" s="116"/>
      <c r="NGD100" s="87"/>
      <c r="NGE100" s="87"/>
      <c r="NGF100" s="117"/>
      <c r="NGG100" s="117"/>
      <c r="NGH100" s="117"/>
      <c r="NGI100" s="117"/>
      <c r="NGJ100" s="117"/>
      <c r="NGK100" s="116"/>
      <c r="NGL100" s="87"/>
      <c r="NGM100" s="87"/>
      <c r="NGN100" s="117"/>
      <c r="NGO100" s="117"/>
      <c r="NGP100" s="117"/>
      <c r="NGQ100" s="117"/>
      <c r="NGR100" s="117"/>
      <c r="NGS100" s="116"/>
      <c r="NGT100" s="87"/>
      <c r="NGU100" s="87"/>
      <c r="NGV100" s="117"/>
      <c r="NGW100" s="117"/>
      <c r="NGX100" s="117"/>
      <c r="NGY100" s="117"/>
      <c r="NGZ100" s="117"/>
      <c r="NHA100" s="116"/>
      <c r="NHB100" s="87"/>
      <c r="NHC100" s="87"/>
      <c r="NHD100" s="117"/>
      <c r="NHE100" s="117"/>
      <c r="NHF100" s="117"/>
      <c r="NHG100" s="117"/>
      <c r="NHH100" s="117"/>
      <c r="NHI100" s="116"/>
      <c r="NHJ100" s="87"/>
      <c r="NHK100" s="87"/>
      <c r="NHL100" s="117"/>
      <c r="NHM100" s="117"/>
      <c r="NHN100" s="117"/>
      <c r="NHO100" s="117"/>
      <c r="NHP100" s="117"/>
      <c r="NHQ100" s="116"/>
      <c r="NHR100" s="87"/>
      <c r="NHS100" s="87"/>
      <c r="NHT100" s="117"/>
      <c r="NHU100" s="117"/>
      <c r="NHV100" s="117"/>
      <c r="NHW100" s="117"/>
      <c r="NHX100" s="117"/>
      <c r="NHY100" s="116"/>
      <c r="NHZ100" s="87"/>
      <c r="NIA100" s="87"/>
      <c r="NIB100" s="117"/>
      <c r="NIC100" s="117"/>
      <c r="NID100" s="117"/>
      <c r="NIE100" s="117"/>
      <c r="NIF100" s="117"/>
      <c r="NIG100" s="116"/>
      <c r="NIH100" s="87"/>
      <c r="NII100" s="87"/>
      <c r="NIJ100" s="117"/>
      <c r="NIK100" s="117"/>
      <c r="NIL100" s="117"/>
      <c r="NIM100" s="117"/>
      <c r="NIN100" s="117"/>
      <c r="NIO100" s="116"/>
      <c r="NIP100" s="87"/>
      <c r="NIQ100" s="87"/>
      <c r="NIR100" s="117"/>
      <c r="NIS100" s="117"/>
      <c r="NIT100" s="117"/>
      <c r="NIU100" s="117"/>
      <c r="NIV100" s="117"/>
      <c r="NIW100" s="116"/>
      <c r="NIX100" s="87"/>
      <c r="NIY100" s="87"/>
      <c r="NIZ100" s="117"/>
      <c r="NJA100" s="117"/>
      <c r="NJB100" s="117"/>
      <c r="NJC100" s="117"/>
      <c r="NJD100" s="117"/>
      <c r="NJE100" s="116"/>
      <c r="NJF100" s="87"/>
      <c r="NJG100" s="87"/>
      <c r="NJH100" s="117"/>
      <c r="NJI100" s="117"/>
      <c r="NJJ100" s="117"/>
      <c r="NJK100" s="117"/>
      <c r="NJL100" s="117"/>
      <c r="NJM100" s="116"/>
      <c r="NJN100" s="87"/>
      <c r="NJO100" s="87"/>
      <c r="NJP100" s="117"/>
      <c r="NJQ100" s="117"/>
      <c r="NJR100" s="117"/>
      <c r="NJS100" s="117"/>
      <c r="NJT100" s="117"/>
      <c r="NJU100" s="116"/>
      <c r="NJV100" s="87"/>
      <c r="NJW100" s="87"/>
      <c r="NJX100" s="117"/>
      <c r="NJY100" s="117"/>
      <c r="NJZ100" s="117"/>
      <c r="NKA100" s="117"/>
      <c r="NKB100" s="117"/>
      <c r="NKC100" s="116"/>
      <c r="NKD100" s="87"/>
      <c r="NKE100" s="87"/>
      <c r="NKF100" s="117"/>
      <c r="NKG100" s="117"/>
      <c r="NKH100" s="117"/>
      <c r="NKI100" s="117"/>
      <c r="NKJ100" s="117"/>
      <c r="NKK100" s="116"/>
      <c r="NKL100" s="87"/>
      <c r="NKM100" s="87"/>
      <c r="NKN100" s="117"/>
      <c r="NKO100" s="117"/>
      <c r="NKP100" s="117"/>
      <c r="NKQ100" s="117"/>
      <c r="NKR100" s="117"/>
      <c r="NKS100" s="116"/>
      <c r="NKT100" s="87"/>
      <c r="NKU100" s="87"/>
      <c r="NKV100" s="117"/>
      <c r="NKW100" s="117"/>
      <c r="NKX100" s="117"/>
      <c r="NKY100" s="117"/>
      <c r="NKZ100" s="117"/>
      <c r="NLA100" s="116"/>
      <c r="NLB100" s="87"/>
      <c r="NLC100" s="87"/>
      <c r="NLD100" s="117"/>
      <c r="NLE100" s="117"/>
      <c r="NLF100" s="117"/>
      <c r="NLG100" s="117"/>
      <c r="NLH100" s="117"/>
      <c r="NLI100" s="116"/>
      <c r="NLJ100" s="87"/>
      <c r="NLK100" s="87"/>
      <c r="NLL100" s="117"/>
      <c r="NLM100" s="117"/>
      <c r="NLN100" s="117"/>
      <c r="NLO100" s="117"/>
      <c r="NLP100" s="117"/>
      <c r="NLQ100" s="116"/>
      <c r="NLR100" s="87"/>
      <c r="NLS100" s="87"/>
      <c r="NLT100" s="117"/>
      <c r="NLU100" s="117"/>
      <c r="NLV100" s="117"/>
      <c r="NLW100" s="117"/>
      <c r="NLX100" s="117"/>
      <c r="NLY100" s="116"/>
      <c r="NLZ100" s="87"/>
      <c r="NMA100" s="87"/>
      <c r="NMB100" s="117"/>
      <c r="NMC100" s="117"/>
      <c r="NMD100" s="117"/>
      <c r="NME100" s="117"/>
      <c r="NMF100" s="117"/>
      <c r="NMG100" s="116"/>
      <c r="NMH100" s="87"/>
      <c r="NMI100" s="87"/>
      <c r="NMJ100" s="117"/>
      <c r="NMK100" s="117"/>
      <c r="NML100" s="117"/>
      <c r="NMM100" s="117"/>
      <c r="NMN100" s="117"/>
      <c r="NMO100" s="116"/>
      <c r="NMP100" s="87"/>
      <c r="NMQ100" s="87"/>
      <c r="NMR100" s="117"/>
      <c r="NMS100" s="117"/>
      <c r="NMT100" s="117"/>
      <c r="NMU100" s="117"/>
      <c r="NMV100" s="117"/>
      <c r="NMW100" s="116"/>
      <c r="NMX100" s="87"/>
      <c r="NMY100" s="87"/>
      <c r="NMZ100" s="117"/>
      <c r="NNA100" s="117"/>
      <c r="NNB100" s="117"/>
      <c r="NNC100" s="117"/>
      <c r="NND100" s="117"/>
      <c r="NNE100" s="116"/>
      <c r="NNF100" s="87"/>
      <c r="NNG100" s="87"/>
      <c r="NNH100" s="117"/>
      <c r="NNI100" s="117"/>
      <c r="NNJ100" s="117"/>
      <c r="NNK100" s="117"/>
      <c r="NNL100" s="117"/>
      <c r="NNM100" s="116"/>
      <c r="NNN100" s="87"/>
      <c r="NNO100" s="87"/>
      <c r="NNP100" s="117"/>
      <c r="NNQ100" s="117"/>
      <c r="NNR100" s="117"/>
      <c r="NNS100" s="117"/>
      <c r="NNT100" s="117"/>
      <c r="NNU100" s="116"/>
      <c r="NNV100" s="87"/>
      <c r="NNW100" s="87"/>
      <c r="NNX100" s="117"/>
      <c r="NNY100" s="117"/>
      <c r="NNZ100" s="117"/>
      <c r="NOA100" s="117"/>
      <c r="NOB100" s="117"/>
      <c r="NOC100" s="116"/>
      <c r="NOD100" s="87"/>
      <c r="NOE100" s="87"/>
      <c r="NOF100" s="117"/>
      <c r="NOG100" s="117"/>
      <c r="NOH100" s="117"/>
      <c r="NOI100" s="117"/>
      <c r="NOJ100" s="117"/>
      <c r="NOK100" s="116"/>
      <c r="NOL100" s="87"/>
      <c r="NOM100" s="87"/>
      <c r="NON100" s="117"/>
      <c r="NOO100" s="117"/>
      <c r="NOP100" s="117"/>
      <c r="NOQ100" s="117"/>
      <c r="NOR100" s="117"/>
      <c r="NOS100" s="116"/>
      <c r="NOT100" s="87"/>
      <c r="NOU100" s="87"/>
      <c r="NOV100" s="117"/>
      <c r="NOW100" s="117"/>
      <c r="NOX100" s="117"/>
      <c r="NOY100" s="117"/>
      <c r="NOZ100" s="117"/>
      <c r="NPA100" s="116"/>
      <c r="NPB100" s="87"/>
      <c r="NPC100" s="87"/>
      <c r="NPD100" s="117"/>
      <c r="NPE100" s="117"/>
      <c r="NPF100" s="117"/>
      <c r="NPG100" s="117"/>
      <c r="NPH100" s="117"/>
      <c r="NPI100" s="116"/>
      <c r="NPJ100" s="87"/>
      <c r="NPK100" s="87"/>
      <c r="NPL100" s="117"/>
      <c r="NPM100" s="117"/>
      <c r="NPN100" s="117"/>
      <c r="NPO100" s="117"/>
      <c r="NPP100" s="117"/>
      <c r="NPQ100" s="116"/>
      <c r="NPR100" s="87"/>
      <c r="NPS100" s="87"/>
      <c r="NPT100" s="117"/>
      <c r="NPU100" s="117"/>
      <c r="NPV100" s="117"/>
      <c r="NPW100" s="117"/>
      <c r="NPX100" s="117"/>
      <c r="NPY100" s="116"/>
      <c r="NPZ100" s="87"/>
      <c r="NQA100" s="87"/>
      <c r="NQB100" s="117"/>
      <c r="NQC100" s="117"/>
      <c r="NQD100" s="117"/>
      <c r="NQE100" s="117"/>
      <c r="NQF100" s="117"/>
      <c r="NQG100" s="116"/>
      <c r="NQH100" s="87"/>
      <c r="NQI100" s="87"/>
      <c r="NQJ100" s="117"/>
      <c r="NQK100" s="117"/>
      <c r="NQL100" s="117"/>
      <c r="NQM100" s="117"/>
      <c r="NQN100" s="117"/>
      <c r="NQO100" s="116"/>
      <c r="NQP100" s="87"/>
      <c r="NQQ100" s="87"/>
      <c r="NQR100" s="117"/>
      <c r="NQS100" s="117"/>
      <c r="NQT100" s="117"/>
      <c r="NQU100" s="117"/>
      <c r="NQV100" s="117"/>
      <c r="NQW100" s="116"/>
      <c r="NQX100" s="87"/>
      <c r="NQY100" s="87"/>
      <c r="NQZ100" s="117"/>
      <c r="NRA100" s="117"/>
      <c r="NRB100" s="117"/>
      <c r="NRC100" s="117"/>
      <c r="NRD100" s="117"/>
      <c r="NRE100" s="116"/>
      <c r="NRF100" s="87"/>
      <c r="NRG100" s="87"/>
      <c r="NRH100" s="117"/>
      <c r="NRI100" s="117"/>
      <c r="NRJ100" s="117"/>
      <c r="NRK100" s="117"/>
      <c r="NRL100" s="117"/>
      <c r="NRM100" s="116"/>
      <c r="NRN100" s="87"/>
      <c r="NRO100" s="87"/>
      <c r="NRP100" s="117"/>
      <c r="NRQ100" s="117"/>
      <c r="NRR100" s="117"/>
      <c r="NRS100" s="117"/>
      <c r="NRT100" s="117"/>
      <c r="NRU100" s="116"/>
      <c r="NRV100" s="87"/>
      <c r="NRW100" s="87"/>
      <c r="NRX100" s="117"/>
      <c r="NRY100" s="117"/>
      <c r="NRZ100" s="117"/>
      <c r="NSA100" s="117"/>
      <c r="NSB100" s="117"/>
      <c r="NSC100" s="116"/>
      <c r="NSD100" s="87"/>
      <c r="NSE100" s="87"/>
      <c r="NSF100" s="117"/>
      <c r="NSG100" s="117"/>
      <c r="NSH100" s="117"/>
      <c r="NSI100" s="117"/>
      <c r="NSJ100" s="117"/>
      <c r="NSK100" s="116"/>
      <c r="NSL100" s="87"/>
      <c r="NSM100" s="87"/>
      <c r="NSN100" s="117"/>
      <c r="NSO100" s="117"/>
      <c r="NSP100" s="117"/>
      <c r="NSQ100" s="117"/>
      <c r="NSR100" s="117"/>
      <c r="NSS100" s="116"/>
      <c r="NST100" s="87"/>
      <c r="NSU100" s="87"/>
      <c r="NSV100" s="117"/>
      <c r="NSW100" s="117"/>
      <c r="NSX100" s="117"/>
      <c r="NSY100" s="117"/>
      <c r="NSZ100" s="117"/>
      <c r="NTA100" s="116"/>
      <c r="NTB100" s="87"/>
      <c r="NTC100" s="87"/>
      <c r="NTD100" s="117"/>
      <c r="NTE100" s="117"/>
      <c r="NTF100" s="117"/>
      <c r="NTG100" s="117"/>
      <c r="NTH100" s="117"/>
      <c r="NTI100" s="116"/>
      <c r="NTJ100" s="87"/>
      <c r="NTK100" s="87"/>
      <c r="NTL100" s="117"/>
      <c r="NTM100" s="117"/>
      <c r="NTN100" s="117"/>
      <c r="NTO100" s="117"/>
      <c r="NTP100" s="117"/>
      <c r="NTQ100" s="116"/>
      <c r="NTR100" s="87"/>
      <c r="NTS100" s="87"/>
      <c r="NTT100" s="117"/>
      <c r="NTU100" s="117"/>
      <c r="NTV100" s="117"/>
      <c r="NTW100" s="117"/>
      <c r="NTX100" s="117"/>
      <c r="NTY100" s="116"/>
      <c r="NTZ100" s="87"/>
      <c r="NUA100" s="87"/>
      <c r="NUB100" s="117"/>
      <c r="NUC100" s="117"/>
      <c r="NUD100" s="117"/>
      <c r="NUE100" s="117"/>
      <c r="NUF100" s="117"/>
      <c r="NUG100" s="116"/>
      <c r="NUH100" s="87"/>
      <c r="NUI100" s="87"/>
      <c r="NUJ100" s="117"/>
      <c r="NUK100" s="117"/>
      <c r="NUL100" s="117"/>
      <c r="NUM100" s="117"/>
      <c r="NUN100" s="117"/>
      <c r="NUO100" s="116"/>
      <c r="NUP100" s="87"/>
      <c r="NUQ100" s="87"/>
      <c r="NUR100" s="117"/>
      <c r="NUS100" s="117"/>
      <c r="NUT100" s="117"/>
      <c r="NUU100" s="117"/>
      <c r="NUV100" s="117"/>
      <c r="NUW100" s="116"/>
      <c r="NUX100" s="87"/>
      <c r="NUY100" s="87"/>
      <c r="NUZ100" s="117"/>
      <c r="NVA100" s="117"/>
      <c r="NVB100" s="117"/>
      <c r="NVC100" s="117"/>
      <c r="NVD100" s="117"/>
      <c r="NVE100" s="116"/>
      <c r="NVF100" s="87"/>
      <c r="NVG100" s="87"/>
      <c r="NVH100" s="117"/>
      <c r="NVI100" s="117"/>
      <c r="NVJ100" s="117"/>
      <c r="NVK100" s="117"/>
      <c r="NVL100" s="117"/>
      <c r="NVM100" s="116"/>
      <c r="NVN100" s="87"/>
      <c r="NVO100" s="87"/>
      <c r="NVP100" s="117"/>
      <c r="NVQ100" s="117"/>
      <c r="NVR100" s="117"/>
      <c r="NVS100" s="117"/>
      <c r="NVT100" s="117"/>
      <c r="NVU100" s="116"/>
      <c r="NVV100" s="87"/>
      <c r="NVW100" s="87"/>
      <c r="NVX100" s="117"/>
      <c r="NVY100" s="117"/>
      <c r="NVZ100" s="117"/>
      <c r="NWA100" s="117"/>
      <c r="NWB100" s="117"/>
      <c r="NWC100" s="116"/>
      <c r="NWD100" s="87"/>
      <c r="NWE100" s="87"/>
      <c r="NWF100" s="117"/>
      <c r="NWG100" s="117"/>
      <c r="NWH100" s="117"/>
      <c r="NWI100" s="117"/>
      <c r="NWJ100" s="117"/>
      <c r="NWK100" s="116"/>
      <c r="NWL100" s="87"/>
      <c r="NWM100" s="87"/>
      <c r="NWN100" s="117"/>
      <c r="NWO100" s="117"/>
      <c r="NWP100" s="117"/>
      <c r="NWQ100" s="117"/>
      <c r="NWR100" s="117"/>
      <c r="NWS100" s="116"/>
      <c r="NWT100" s="87"/>
      <c r="NWU100" s="87"/>
      <c r="NWV100" s="117"/>
      <c r="NWW100" s="117"/>
      <c r="NWX100" s="117"/>
      <c r="NWY100" s="117"/>
      <c r="NWZ100" s="117"/>
      <c r="NXA100" s="116"/>
      <c r="NXB100" s="87"/>
      <c r="NXC100" s="87"/>
      <c r="NXD100" s="117"/>
      <c r="NXE100" s="117"/>
      <c r="NXF100" s="117"/>
      <c r="NXG100" s="117"/>
      <c r="NXH100" s="117"/>
      <c r="NXI100" s="116"/>
      <c r="NXJ100" s="87"/>
      <c r="NXK100" s="87"/>
      <c r="NXL100" s="117"/>
      <c r="NXM100" s="117"/>
      <c r="NXN100" s="117"/>
      <c r="NXO100" s="117"/>
      <c r="NXP100" s="117"/>
      <c r="NXQ100" s="116"/>
      <c r="NXR100" s="87"/>
      <c r="NXS100" s="87"/>
      <c r="NXT100" s="117"/>
      <c r="NXU100" s="117"/>
      <c r="NXV100" s="117"/>
      <c r="NXW100" s="117"/>
      <c r="NXX100" s="117"/>
      <c r="NXY100" s="116"/>
      <c r="NXZ100" s="87"/>
      <c r="NYA100" s="87"/>
      <c r="NYB100" s="117"/>
      <c r="NYC100" s="117"/>
      <c r="NYD100" s="117"/>
      <c r="NYE100" s="117"/>
      <c r="NYF100" s="117"/>
      <c r="NYG100" s="116"/>
      <c r="NYH100" s="87"/>
      <c r="NYI100" s="87"/>
      <c r="NYJ100" s="117"/>
      <c r="NYK100" s="117"/>
      <c r="NYL100" s="117"/>
      <c r="NYM100" s="117"/>
      <c r="NYN100" s="117"/>
      <c r="NYO100" s="116"/>
      <c r="NYP100" s="87"/>
      <c r="NYQ100" s="87"/>
      <c r="NYR100" s="117"/>
      <c r="NYS100" s="117"/>
      <c r="NYT100" s="117"/>
      <c r="NYU100" s="117"/>
      <c r="NYV100" s="117"/>
      <c r="NYW100" s="116"/>
      <c r="NYX100" s="87"/>
      <c r="NYY100" s="87"/>
      <c r="NYZ100" s="117"/>
      <c r="NZA100" s="117"/>
      <c r="NZB100" s="117"/>
      <c r="NZC100" s="117"/>
      <c r="NZD100" s="117"/>
      <c r="NZE100" s="116"/>
      <c r="NZF100" s="87"/>
      <c r="NZG100" s="87"/>
      <c r="NZH100" s="117"/>
      <c r="NZI100" s="117"/>
      <c r="NZJ100" s="117"/>
      <c r="NZK100" s="117"/>
      <c r="NZL100" s="117"/>
      <c r="NZM100" s="116"/>
      <c r="NZN100" s="87"/>
      <c r="NZO100" s="87"/>
      <c r="NZP100" s="117"/>
      <c r="NZQ100" s="117"/>
      <c r="NZR100" s="117"/>
      <c r="NZS100" s="117"/>
      <c r="NZT100" s="117"/>
      <c r="NZU100" s="116"/>
      <c r="NZV100" s="87"/>
      <c r="NZW100" s="87"/>
      <c r="NZX100" s="117"/>
      <c r="NZY100" s="117"/>
      <c r="NZZ100" s="117"/>
      <c r="OAA100" s="117"/>
      <c r="OAB100" s="117"/>
      <c r="OAC100" s="116"/>
      <c r="OAD100" s="87"/>
      <c r="OAE100" s="87"/>
      <c r="OAF100" s="117"/>
      <c r="OAG100" s="117"/>
      <c r="OAH100" s="117"/>
      <c r="OAI100" s="117"/>
      <c r="OAJ100" s="117"/>
      <c r="OAK100" s="116"/>
      <c r="OAL100" s="87"/>
      <c r="OAM100" s="87"/>
      <c r="OAN100" s="117"/>
      <c r="OAO100" s="117"/>
      <c r="OAP100" s="117"/>
      <c r="OAQ100" s="117"/>
      <c r="OAR100" s="117"/>
      <c r="OAS100" s="116"/>
      <c r="OAT100" s="87"/>
      <c r="OAU100" s="87"/>
      <c r="OAV100" s="117"/>
      <c r="OAW100" s="117"/>
      <c r="OAX100" s="117"/>
      <c r="OAY100" s="117"/>
      <c r="OAZ100" s="117"/>
      <c r="OBA100" s="116"/>
      <c r="OBB100" s="87"/>
      <c r="OBC100" s="87"/>
      <c r="OBD100" s="117"/>
      <c r="OBE100" s="117"/>
      <c r="OBF100" s="117"/>
      <c r="OBG100" s="117"/>
      <c r="OBH100" s="117"/>
      <c r="OBI100" s="116"/>
      <c r="OBJ100" s="87"/>
      <c r="OBK100" s="87"/>
      <c r="OBL100" s="117"/>
      <c r="OBM100" s="117"/>
      <c r="OBN100" s="117"/>
      <c r="OBO100" s="117"/>
      <c r="OBP100" s="117"/>
      <c r="OBQ100" s="116"/>
      <c r="OBR100" s="87"/>
      <c r="OBS100" s="87"/>
      <c r="OBT100" s="117"/>
      <c r="OBU100" s="117"/>
      <c r="OBV100" s="117"/>
      <c r="OBW100" s="117"/>
      <c r="OBX100" s="117"/>
      <c r="OBY100" s="116"/>
      <c r="OBZ100" s="87"/>
      <c r="OCA100" s="87"/>
      <c r="OCB100" s="117"/>
      <c r="OCC100" s="117"/>
      <c r="OCD100" s="117"/>
      <c r="OCE100" s="117"/>
      <c r="OCF100" s="117"/>
      <c r="OCG100" s="116"/>
      <c r="OCH100" s="87"/>
      <c r="OCI100" s="87"/>
      <c r="OCJ100" s="117"/>
      <c r="OCK100" s="117"/>
      <c r="OCL100" s="117"/>
      <c r="OCM100" s="117"/>
      <c r="OCN100" s="117"/>
      <c r="OCO100" s="116"/>
      <c r="OCP100" s="87"/>
      <c r="OCQ100" s="87"/>
      <c r="OCR100" s="117"/>
      <c r="OCS100" s="117"/>
      <c r="OCT100" s="117"/>
      <c r="OCU100" s="117"/>
      <c r="OCV100" s="117"/>
      <c r="OCW100" s="116"/>
      <c r="OCX100" s="87"/>
      <c r="OCY100" s="87"/>
      <c r="OCZ100" s="117"/>
      <c r="ODA100" s="117"/>
      <c r="ODB100" s="117"/>
      <c r="ODC100" s="117"/>
      <c r="ODD100" s="117"/>
      <c r="ODE100" s="116"/>
      <c r="ODF100" s="87"/>
      <c r="ODG100" s="87"/>
      <c r="ODH100" s="117"/>
      <c r="ODI100" s="117"/>
      <c r="ODJ100" s="117"/>
      <c r="ODK100" s="117"/>
      <c r="ODL100" s="117"/>
      <c r="ODM100" s="116"/>
      <c r="ODN100" s="87"/>
      <c r="ODO100" s="87"/>
      <c r="ODP100" s="117"/>
      <c r="ODQ100" s="117"/>
      <c r="ODR100" s="117"/>
      <c r="ODS100" s="117"/>
      <c r="ODT100" s="117"/>
      <c r="ODU100" s="116"/>
      <c r="ODV100" s="87"/>
      <c r="ODW100" s="87"/>
      <c r="ODX100" s="117"/>
      <c r="ODY100" s="117"/>
      <c r="ODZ100" s="117"/>
      <c r="OEA100" s="117"/>
      <c r="OEB100" s="117"/>
      <c r="OEC100" s="116"/>
      <c r="OED100" s="87"/>
      <c r="OEE100" s="87"/>
      <c r="OEF100" s="117"/>
      <c r="OEG100" s="117"/>
      <c r="OEH100" s="117"/>
      <c r="OEI100" s="117"/>
      <c r="OEJ100" s="117"/>
      <c r="OEK100" s="116"/>
      <c r="OEL100" s="87"/>
      <c r="OEM100" s="87"/>
      <c r="OEN100" s="117"/>
      <c r="OEO100" s="117"/>
      <c r="OEP100" s="117"/>
      <c r="OEQ100" s="117"/>
      <c r="OER100" s="117"/>
      <c r="OES100" s="116"/>
      <c r="OET100" s="87"/>
      <c r="OEU100" s="87"/>
      <c r="OEV100" s="117"/>
      <c r="OEW100" s="117"/>
      <c r="OEX100" s="117"/>
      <c r="OEY100" s="117"/>
      <c r="OEZ100" s="117"/>
      <c r="OFA100" s="116"/>
      <c r="OFB100" s="87"/>
      <c r="OFC100" s="87"/>
      <c r="OFD100" s="117"/>
      <c r="OFE100" s="117"/>
      <c r="OFF100" s="117"/>
      <c r="OFG100" s="117"/>
      <c r="OFH100" s="117"/>
      <c r="OFI100" s="116"/>
      <c r="OFJ100" s="87"/>
      <c r="OFK100" s="87"/>
      <c r="OFL100" s="117"/>
      <c r="OFM100" s="117"/>
      <c r="OFN100" s="117"/>
      <c r="OFO100" s="117"/>
      <c r="OFP100" s="117"/>
      <c r="OFQ100" s="116"/>
      <c r="OFR100" s="87"/>
      <c r="OFS100" s="87"/>
      <c r="OFT100" s="117"/>
      <c r="OFU100" s="117"/>
      <c r="OFV100" s="117"/>
      <c r="OFW100" s="117"/>
      <c r="OFX100" s="117"/>
      <c r="OFY100" s="116"/>
      <c r="OFZ100" s="87"/>
      <c r="OGA100" s="87"/>
      <c r="OGB100" s="117"/>
      <c r="OGC100" s="117"/>
      <c r="OGD100" s="117"/>
      <c r="OGE100" s="117"/>
      <c r="OGF100" s="117"/>
      <c r="OGG100" s="116"/>
      <c r="OGH100" s="87"/>
      <c r="OGI100" s="87"/>
      <c r="OGJ100" s="117"/>
      <c r="OGK100" s="117"/>
      <c r="OGL100" s="117"/>
      <c r="OGM100" s="117"/>
      <c r="OGN100" s="117"/>
      <c r="OGO100" s="116"/>
      <c r="OGP100" s="87"/>
      <c r="OGQ100" s="87"/>
      <c r="OGR100" s="117"/>
      <c r="OGS100" s="117"/>
      <c r="OGT100" s="117"/>
      <c r="OGU100" s="117"/>
      <c r="OGV100" s="117"/>
      <c r="OGW100" s="116"/>
      <c r="OGX100" s="87"/>
      <c r="OGY100" s="87"/>
      <c r="OGZ100" s="117"/>
      <c r="OHA100" s="117"/>
      <c r="OHB100" s="117"/>
      <c r="OHC100" s="117"/>
      <c r="OHD100" s="117"/>
      <c r="OHE100" s="116"/>
      <c r="OHF100" s="87"/>
      <c r="OHG100" s="87"/>
      <c r="OHH100" s="117"/>
      <c r="OHI100" s="117"/>
      <c r="OHJ100" s="117"/>
      <c r="OHK100" s="117"/>
      <c r="OHL100" s="117"/>
      <c r="OHM100" s="116"/>
      <c r="OHN100" s="87"/>
      <c r="OHO100" s="87"/>
      <c r="OHP100" s="117"/>
      <c r="OHQ100" s="117"/>
      <c r="OHR100" s="117"/>
      <c r="OHS100" s="117"/>
      <c r="OHT100" s="117"/>
      <c r="OHU100" s="116"/>
      <c r="OHV100" s="87"/>
      <c r="OHW100" s="87"/>
      <c r="OHX100" s="117"/>
      <c r="OHY100" s="117"/>
      <c r="OHZ100" s="117"/>
      <c r="OIA100" s="117"/>
      <c r="OIB100" s="117"/>
      <c r="OIC100" s="116"/>
      <c r="OID100" s="87"/>
      <c r="OIE100" s="87"/>
      <c r="OIF100" s="117"/>
      <c r="OIG100" s="117"/>
      <c r="OIH100" s="117"/>
      <c r="OII100" s="117"/>
      <c r="OIJ100" s="117"/>
      <c r="OIK100" s="116"/>
      <c r="OIL100" s="87"/>
      <c r="OIM100" s="87"/>
      <c r="OIN100" s="117"/>
      <c r="OIO100" s="117"/>
      <c r="OIP100" s="117"/>
      <c r="OIQ100" s="117"/>
      <c r="OIR100" s="117"/>
      <c r="OIS100" s="116"/>
      <c r="OIT100" s="87"/>
      <c r="OIU100" s="87"/>
      <c r="OIV100" s="117"/>
      <c r="OIW100" s="117"/>
      <c r="OIX100" s="117"/>
      <c r="OIY100" s="117"/>
      <c r="OIZ100" s="117"/>
      <c r="OJA100" s="116"/>
      <c r="OJB100" s="87"/>
      <c r="OJC100" s="87"/>
      <c r="OJD100" s="117"/>
      <c r="OJE100" s="117"/>
      <c r="OJF100" s="117"/>
      <c r="OJG100" s="117"/>
      <c r="OJH100" s="117"/>
      <c r="OJI100" s="116"/>
      <c r="OJJ100" s="87"/>
      <c r="OJK100" s="87"/>
      <c r="OJL100" s="117"/>
      <c r="OJM100" s="117"/>
      <c r="OJN100" s="117"/>
      <c r="OJO100" s="117"/>
      <c r="OJP100" s="117"/>
      <c r="OJQ100" s="116"/>
      <c r="OJR100" s="87"/>
      <c r="OJS100" s="87"/>
      <c r="OJT100" s="117"/>
      <c r="OJU100" s="117"/>
      <c r="OJV100" s="117"/>
      <c r="OJW100" s="117"/>
      <c r="OJX100" s="117"/>
      <c r="OJY100" s="116"/>
      <c r="OJZ100" s="87"/>
      <c r="OKA100" s="87"/>
      <c r="OKB100" s="117"/>
      <c r="OKC100" s="117"/>
      <c r="OKD100" s="117"/>
      <c r="OKE100" s="117"/>
      <c r="OKF100" s="117"/>
      <c r="OKG100" s="116"/>
      <c r="OKH100" s="87"/>
      <c r="OKI100" s="87"/>
      <c r="OKJ100" s="117"/>
      <c r="OKK100" s="117"/>
      <c r="OKL100" s="117"/>
      <c r="OKM100" s="117"/>
      <c r="OKN100" s="117"/>
      <c r="OKO100" s="116"/>
      <c r="OKP100" s="87"/>
      <c r="OKQ100" s="87"/>
      <c r="OKR100" s="117"/>
      <c r="OKS100" s="117"/>
      <c r="OKT100" s="117"/>
      <c r="OKU100" s="117"/>
      <c r="OKV100" s="117"/>
      <c r="OKW100" s="116"/>
      <c r="OKX100" s="87"/>
      <c r="OKY100" s="87"/>
      <c r="OKZ100" s="117"/>
      <c r="OLA100" s="117"/>
      <c r="OLB100" s="117"/>
      <c r="OLC100" s="117"/>
      <c r="OLD100" s="117"/>
      <c r="OLE100" s="116"/>
      <c r="OLF100" s="87"/>
      <c r="OLG100" s="87"/>
      <c r="OLH100" s="117"/>
      <c r="OLI100" s="117"/>
      <c r="OLJ100" s="117"/>
      <c r="OLK100" s="117"/>
      <c r="OLL100" s="117"/>
      <c r="OLM100" s="116"/>
      <c r="OLN100" s="87"/>
      <c r="OLO100" s="87"/>
      <c r="OLP100" s="117"/>
      <c r="OLQ100" s="117"/>
      <c r="OLR100" s="117"/>
      <c r="OLS100" s="117"/>
      <c r="OLT100" s="117"/>
      <c r="OLU100" s="116"/>
      <c r="OLV100" s="87"/>
      <c r="OLW100" s="87"/>
      <c r="OLX100" s="117"/>
      <c r="OLY100" s="117"/>
      <c r="OLZ100" s="117"/>
      <c r="OMA100" s="117"/>
      <c r="OMB100" s="117"/>
      <c r="OMC100" s="116"/>
      <c r="OMD100" s="87"/>
      <c r="OME100" s="87"/>
      <c r="OMF100" s="117"/>
      <c r="OMG100" s="117"/>
      <c r="OMH100" s="117"/>
      <c r="OMI100" s="117"/>
      <c r="OMJ100" s="117"/>
      <c r="OMK100" s="116"/>
      <c r="OML100" s="87"/>
      <c r="OMM100" s="87"/>
      <c r="OMN100" s="117"/>
      <c r="OMO100" s="117"/>
      <c r="OMP100" s="117"/>
      <c r="OMQ100" s="117"/>
      <c r="OMR100" s="117"/>
      <c r="OMS100" s="116"/>
      <c r="OMT100" s="87"/>
      <c r="OMU100" s="87"/>
      <c r="OMV100" s="117"/>
      <c r="OMW100" s="117"/>
      <c r="OMX100" s="117"/>
      <c r="OMY100" s="117"/>
      <c r="OMZ100" s="117"/>
      <c r="ONA100" s="116"/>
      <c r="ONB100" s="87"/>
      <c r="ONC100" s="87"/>
      <c r="OND100" s="117"/>
      <c r="ONE100" s="117"/>
      <c r="ONF100" s="117"/>
      <c r="ONG100" s="117"/>
      <c r="ONH100" s="117"/>
      <c r="ONI100" s="116"/>
      <c r="ONJ100" s="87"/>
      <c r="ONK100" s="87"/>
      <c r="ONL100" s="117"/>
      <c r="ONM100" s="117"/>
      <c r="ONN100" s="117"/>
      <c r="ONO100" s="117"/>
      <c r="ONP100" s="117"/>
      <c r="ONQ100" s="116"/>
      <c r="ONR100" s="87"/>
      <c r="ONS100" s="87"/>
      <c r="ONT100" s="117"/>
      <c r="ONU100" s="117"/>
      <c r="ONV100" s="117"/>
      <c r="ONW100" s="117"/>
      <c r="ONX100" s="117"/>
      <c r="ONY100" s="116"/>
      <c r="ONZ100" s="87"/>
      <c r="OOA100" s="87"/>
      <c r="OOB100" s="117"/>
      <c r="OOC100" s="117"/>
      <c r="OOD100" s="117"/>
      <c r="OOE100" s="117"/>
      <c r="OOF100" s="117"/>
      <c r="OOG100" s="116"/>
      <c r="OOH100" s="87"/>
      <c r="OOI100" s="87"/>
      <c r="OOJ100" s="117"/>
      <c r="OOK100" s="117"/>
      <c r="OOL100" s="117"/>
      <c r="OOM100" s="117"/>
      <c r="OON100" s="117"/>
      <c r="OOO100" s="116"/>
      <c r="OOP100" s="87"/>
      <c r="OOQ100" s="87"/>
      <c r="OOR100" s="117"/>
      <c r="OOS100" s="117"/>
      <c r="OOT100" s="117"/>
      <c r="OOU100" s="117"/>
      <c r="OOV100" s="117"/>
      <c r="OOW100" s="116"/>
      <c r="OOX100" s="87"/>
      <c r="OOY100" s="87"/>
      <c r="OOZ100" s="117"/>
      <c r="OPA100" s="117"/>
      <c r="OPB100" s="117"/>
      <c r="OPC100" s="117"/>
      <c r="OPD100" s="117"/>
      <c r="OPE100" s="116"/>
      <c r="OPF100" s="87"/>
      <c r="OPG100" s="87"/>
      <c r="OPH100" s="117"/>
      <c r="OPI100" s="117"/>
      <c r="OPJ100" s="117"/>
      <c r="OPK100" s="117"/>
      <c r="OPL100" s="117"/>
      <c r="OPM100" s="116"/>
      <c r="OPN100" s="87"/>
      <c r="OPO100" s="87"/>
      <c r="OPP100" s="117"/>
      <c r="OPQ100" s="117"/>
      <c r="OPR100" s="117"/>
      <c r="OPS100" s="117"/>
      <c r="OPT100" s="117"/>
      <c r="OPU100" s="116"/>
      <c r="OPV100" s="87"/>
      <c r="OPW100" s="87"/>
      <c r="OPX100" s="117"/>
      <c r="OPY100" s="117"/>
      <c r="OPZ100" s="117"/>
      <c r="OQA100" s="117"/>
      <c r="OQB100" s="117"/>
      <c r="OQC100" s="116"/>
      <c r="OQD100" s="87"/>
      <c r="OQE100" s="87"/>
      <c r="OQF100" s="117"/>
      <c r="OQG100" s="117"/>
      <c r="OQH100" s="117"/>
      <c r="OQI100" s="117"/>
      <c r="OQJ100" s="117"/>
      <c r="OQK100" s="116"/>
      <c r="OQL100" s="87"/>
      <c r="OQM100" s="87"/>
      <c r="OQN100" s="117"/>
      <c r="OQO100" s="117"/>
      <c r="OQP100" s="117"/>
      <c r="OQQ100" s="117"/>
      <c r="OQR100" s="117"/>
      <c r="OQS100" s="116"/>
      <c r="OQT100" s="87"/>
      <c r="OQU100" s="87"/>
      <c r="OQV100" s="117"/>
      <c r="OQW100" s="117"/>
      <c r="OQX100" s="117"/>
      <c r="OQY100" s="117"/>
      <c r="OQZ100" s="117"/>
      <c r="ORA100" s="116"/>
      <c r="ORB100" s="87"/>
      <c r="ORC100" s="87"/>
      <c r="ORD100" s="117"/>
      <c r="ORE100" s="117"/>
      <c r="ORF100" s="117"/>
      <c r="ORG100" s="117"/>
      <c r="ORH100" s="117"/>
      <c r="ORI100" s="116"/>
      <c r="ORJ100" s="87"/>
      <c r="ORK100" s="87"/>
      <c r="ORL100" s="117"/>
      <c r="ORM100" s="117"/>
      <c r="ORN100" s="117"/>
      <c r="ORO100" s="117"/>
      <c r="ORP100" s="117"/>
      <c r="ORQ100" s="116"/>
      <c r="ORR100" s="87"/>
      <c r="ORS100" s="87"/>
      <c r="ORT100" s="117"/>
      <c r="ORU100" s="117"/>
      <c r="ORV100" s="117"/>
      <c r="ORW100" s="117"/>
      <c r="ORX100" s="117"/>
      <c r="ORY100" s="116"/>
      <c r="ORZ100" s="87"/>
      <c r="OSA100" s="87"/>
      <c r="OSB100" s="117"/>
      <c r="OSC100" s="117"/>
      <c r="OSD100" s="117"/>
      <c r="OSE100" s="117"/>
      <c r="OSF100" s="117"/>
      <c r="OSG100" s="116"/>
      <c r="OSH100" s="87"/>
      <c r="OSI100" s="87"/>
      <c r="OSJ100" s="117"/>
      <c r="OSK100" s="117"/>
      <c r="OSL100" s="117"/>
      <c r="OSM100" s="117"/>
      <c r="OSN100" s="117"/>
      <c r="OSO100" s="116"/>
      <c r="OSP100" s="87"/>
      <c r="OSQ100" s="87"/>
      <c r="OSR100" s="117"/>
      <c r="OSS100" s="117"/>
      <c r="OST100" s="117"/>
      <c r="OSU100" s="117"/>
      <c r="OSV100" s="117"/>
      <c r="OSW100" s="116"/>
      <c r="OSX100" s="87"/>
      <c r="OSY100" s="87"/>
      <c r="OSZ100" s="117"/>
      <c r="OTA100" s="117"/>
      <c r="OTB100" s="117"/>
      <c r="OTC100" s="117"/>
      <c r="OTD100" s="117"/>
      <c r="OTE100" s="116"/>
      <c r="OTF100" s="87"/>
      <c r="OTG100" s="87"/>
      <c r="OTH100" s="117"/>
      <c r="OTI100" s="117"/>
      <c r="OTJ100" s="117"/>
      <c r="OTK100" s="117"/>
      <c r="OTL100" s="117"/>
      <c r="OTM100" s="116"/>
      <c r="OTN100" s="87"/>
      <c r="OTO100" s="87"/>
      <c r="OTP100" s="117"/>
      <c r="OTQ100" s="117"/>
      <c r="OTR100" s="117"/>
      <c r="OTS100" s="117"/>
      <c r="OTT100" s="117"/>
      <c r="OTU100" s="116"/>
      <c r="OTV100" s="87"/>
      <c r="OTW100" s="87"/>
      <c r="OTX100" s="117"/>
      <c r="OTY100" s="117"/>
      <c r="OTZ100" s="117"/>
      <c r="OUA100" s="117"/>
      <c r="OUB100" s="117"/>
      <c r="OUC100" s="116"/>
      <c r="OUD100" s="87"/>
      <c r="OUE100" s="87"/>
      <c r="OUF100" s="117"/>
      <c r="OUG100" s="117"/>
      <c r="OUH100" s="117"/>
      <c r="OUI100" s="117"/>
      <c r="OUJ100" s="117"/>
      <c r="OUK100" s="116"/>
      <c r="OUL100" s="87"/>
      <c r="OUM100" s="87"/>
      <c r="OUN100" s="117"/>
      <c r="OUO100" s="117"/>
      <c r="OUP100" s="117"/>
      <c r="OUQ100" s="117"/>
      <c r="OUR100" s="117"/>
      <c r="OUS100" s="116"/>
      <c r="OUT100" s="87"/>
      <c r="OUU100" s="87"/>
      <c r="OUV100" s="117"/>
      <c r="OUW100" s="117"/>
      <c r="OUX100" s="117"/>
      <c r="OUY100" s="117"/>
      <c r="OUZ100" s="117"/>
      <c r="OVA100" s="116"/>
      <c r="OVB100" s="87"/>
      <c r="OVC100" s="87"/>
      <c r="OVD100" s="117"/>
      <c r="OVE100" s="117"/>
      <c r="OVF100" s="117"/>
      <c r="OVG100" s="117"/>
      <c r="OVH100" s="117"/>
      <c r="OVI100" s="116"/>
      <c r="OVJ100" s="87"/>
      <c r="OVK100" s="87"/>
      <c r="OVL100" s="117"/>
      <c r="OVM100" s="117"/>
      <c r="OVN100" s="117"/>
      <c r="OVO100" s="117"/>
      <c r="OVP100" s="117"/>
      <c r="OVQ100" s="116"/>
      <c r="OVR100" s="87"/>
      <c r="OVS100" s="87"/>
      <c r="OVT100" s="117"/>
      <c r="OVU100" s="117"/>
      <c r="OVV100" s="117"/>
      <c r="OVW100" s="117"/>
      <c r="OVX100" s="117"/>
      <c r="OVY100" s="116"/>
      <c r="OVZ100" s="87"/>
      <c r="OWA100" s="87"/>
      <c r="OWB100" s="117"/>
      <c r="OWC100" s="117"/>
      <c r="OWD100" s="117"/>
      <c r="OWE100" s="117"/>
      <c r="OWF100" s="117"/>
      <c r="OWG100" s="116"/>
      <c r="OWH100" s="87"/>
      <c r="OWI100" s="87"/>
      <c r="OWJ100" s="117"/>
      <c r="OWK100" s="117"/>
      <c r="OWL100" s="117"/>
      <c r="OWM100" s="117"/>
      <c r="OWN100" s="117"/>
      <c r="OWO100" s="116"/>
      <c r="OWP100" s="87"/>
      <c r="OWQ100" s="87"/>
      <c r="OWR100" s="117"/>
      <c r="OWS100" s="117"/>
      <c r="OWT100" s="117"/>
      <c r="OWU100" s="117"/>
      <c r="OWV100" s="117"/>
      <c r="OWW100" s="116"/>
      <c r="OWX100" s="87"/>
      <c r="OWY100" s="87"/>
      <c r="OWZ100" s="117"/>
      <c r="OXA100" s="117"/>
      <c r="OXB100" s="117"/>
      <c r="OXC100" s="117"/>
      <c r="OXD100" s="117"/>
      <c r="OXE100" s="116"/>
      <c r="OXF100" s="87"/>
      <c r="OXG100" s="87"/>
      <c r="OXH100" s="117"/>
      <c r="OXI100" s="117"/>
      <c r="OXJ100" s="117"/>
      <c r="OXK100" s="117"/>
      <c r="OXL100" s="117"/>
      <c r="OXM100" s="116"/>
      <c r="OXN100" s="87"/>
      <c r="OXO100" s="87"/>
      <c r="OXP100" s="117"/>
      <c r="OXQ100" s="117"/>
      <c r="OXR100" s="117"/>
      <c r="OXS100" s="117"/>
      <c r="OXT100" s="117"/>
      <c r="OXU100" s="116"/>
      <c r="OXV100" s="87"/>
      <c r="OXW100" s="87"/>
      <c r="OXX100" s="117"/>
      <c r="OXY100" s="117"/>
      <c r="OXZ100" s="117"/>
      <c r="OYA100" s="117"/>
      <c r="OYB100" s="117"/>
      <c r="OYC100" s="116"/>
      <c r="OYD100" s="87"/>
      <c r="OYE100" s="87"/>
      <c r="OYF100" s="117"/>
      <c r="OYG100" s="117"/>
      <c r="OYH100" s="117"/>
      <c r="OYI100" s="117"/>
      <c r="OYJ100" s="117"/>
      <c r="OYK100" s="116"/>
      <c r="OYL100" s="87"/>
      <c r="OYM100" s="87"/>
      <c r="OYN100" s="117"/>
      <c r="OYO100" s="117"/>
      <c r="OYP100" s="117"/>
      <c r="OYQ100" s="117"/>
      <c r="OYR100" s="117"/>
      <c r="OYS100" s="116"/>
      <c r="OYT100" s="87"/>
      <c r="OYU100" s="87"/>
      <c r="OYV100" s="117"/>
      <c r="OYW100" s="117"/>
      <c r="OYX100" s="117"/>
      <c r="OYY100" s="117"/>
      <c r="OYZ100" s="117"/>
      <c r="OZA100" s="116"/>
      <c r="OZB100" s="87"/>
      <c r="OZC100" s="87"/>
      <c r="OZD100" s="117"/>
      <c r="OZE100" s="117"/>
      <c r="OZF100" s="117"/>
      <c r="OZG100" s="117"/>
      <c r="OZH100" s="117"/>
      <c r="OZI100" s="116"/>
      <c r="OZJ100" s="87"/>
      <c r="OZK100" s="87"/>
      <c r="OZL100" s="117"/>
      <c r="OZM100" s="117"/>
      <c r="OZN100" s="117"/>
      <c r="OZO100" s="117"/>
      <c r="OZP100" s="117"/>
      <c r="OZQ100" s="116"/>
      <c r="OZR100" s="87"/>
      <c r="OZS100" s="87"/>
      <c r="OZT100" s="117"/>
      <c r="OZU100" s="117"/>
      <c r="OZV100" s="117"/>
      <c r="OZW100" s="117"/>
      <c r="OZX100" s="117"/>
      <c r="OZY100" s="116"/>
      <c r="OZZ100" s="87"/>
      <c r="PAA100" s="87"/>
      <c r="PAB100" s="117"/>
      <c r="PAC100" s="117"/>
      <c r="PAD100" s="117"/>
      <c r="PAE100" s="117"/>
      <c r="PAF100" s="117"/>
      <c r="PAG100" s="116"/>
      <c r="PAH100" s="87"/>
      <c r="PAI100" s="87"/>
      <c r="PAJ100" s="117"/>
      <c r="PAK100" s="117"/>
      <c r="PAL100" s="117"/>
      <c r="PAM100" s="117"/>
      <c r="PAN100" s="117"/>
      <c r="PAO100" s="116"/>
      <c r="PAP100" s="87"/>
      <c r="PAQ100" s="87"/>
      <c r="PAR100" s="117"/>
      <c r="PAS100" s="117"/>
      <c r="PAT100" s="117"/>
      <c r="PAU100" s="117"/>
      <c r="PAV100" s="117"/>
      <c r="PAW100" s="116"/>
      <c r="PAX100" s="87"/>
      <c r="PAY100" s="87"/>
      <c r="PAZ100" s="117"/>
      <c r="PBA100" s="117"/>
      <c r="PBB100" s="117"/>
      <c r="PBC100" s="117"/>
      <c r="PBD100" s="117"/>
      <c r="PBE100" s="116"/>
      <c r="PBF100" s="87"/>
      <c r="PBG100" s="87"/>
      <c r="PBH100" s="117"/>
      <c r="PBI100" s="117"/>
      <c r="PBJ100" s="117"/>
      <c r="PBK100" s="117"/>
      <c r="PBL100" s="117"/>
      <c r="PBM100" s="116"/>
      <c r="PBN100" s="87"/>
      <c r="PBO100" s="87"/>
      <c r="PBP100" s="117"/>
      <c r="PBQ100" s="117"/>
      <c r="PBR100" s="117"/>
      <c r="PBS100" s="117"/>
      <c r="PBT100" s="117"/>
      <c r="PBU100" s="116"/>
      <c r="PBV100" s="87"/>
      <c r="PBW100" s="87"/>
      <c r="PBX100" s="117"/>
      <c r="PBY100" s="117"/>
      <c r="PBZ100" s="117"/>
      <c r="PCA100" s="117"/>
      <c r="PCB100" s="117"/>
      <c r="PCC100" s="116"/>
      <c r="PCD100" s="87"/>
      <c r="PCE100" s="87"/>
      <c r="PCF100" s="117"/>
      <c r="PCG100" s="117"/>
      <c r="PCH100" s="117"/>
      <c r="PCI100" s="117"/>
      <c r="PCJ100" s="117"/>
      <c r="PCK100" s="116"/>
      <c r="PCL100" s="87"/>
      <c r="PCM100" s="87"/>
      <c r="PCN100" s="117"/>
      <c r="PCO100" s="117"/>
      <c r="PCP100" s="117"/>
      <c r="PCQ100" s="117"/>
      <c r="PCR100" s="117"/>
      <c r="PCS100" s="116"/>
      <c r="PCT100" s="87"/>
      <c r="PCU100" s="87"/>
      <c r="PCV100" s="117"/>
      <c r="PCW100" s="117"/>
      <c r="PCX100" s="117"/>
      <c r="PCY100" s="117"/>
      <c r="PCZ100" s="117"/>
      <c r="PDA100" s="116"/>
      <c r="PDB100" s="87"/>
      <c r="PDC100" s="87"/>
      <c r="PDD100" s="117"/>
      <c r="PDE100" s="117"/>
      <c r="PDF100" s="117"/>
      <c r="PDG100" s="117"/>
      <c r="PDH100" s="117"/>
      <c r="PDI100" s="116"/>
      <c r="PDJ100" s="87"/>
      <c r="PDK100" s="87"/>
      <c r="PDL100" s="117"/>
      <c r="PDM100" s="117"/>
      <c r="PDN100" s="117"/>
      <c r="PDO100" s="117"/>
      <c r="PDP100" s="117"/>
      <c r="PDQ100" s="116"/>
      <c r="PDR100" s="87"/>
      <c r="PDS100" s="87"/>
      <c r="PDT100" s="117"/>
      <c r="PDU100" s="117"/>
      <c r="PDV100" s="117"/>
      <c r="PDW100" s="117"/>
      <c r="PDX100" s="117"/>
      <c r="PDY100" s="116"/>
      <c r="PDZ100" s="87"/>
      <c r="PEA100" s="87"/>
      <c r="PEB100" s="117"/>
      <c r="PEC100" s="117"/>
      <c r="PED100" s="117"/>
      <c r="PEE100" s="117"/>
      <c r="PEF100" s="117"/>
      <c r="PEG100" s="116"/>
      <c r="PEH100" s="87"/>
      <c r="PEI100" s="87"/>
      <c r="PEJ100" s="117"/>
      <c r="PEK100" s="117"/>
      <c r="PEL100" s="117"/>
      <c r="PEM100" s="117"/>
      <c r="PEN100" s="117"/>
      <c r="PEO100" s="116"/>
      <c r="PEP100" s="87"/>
      <c r="PEQ100" s="87"/>
      <c r="PER100" s="117"/>
      <c r="PES100" s="117"/>
      <c r="PET100" s="117"/>
      <c r="PEU100" s="117"/>
      <c r="PEV100" s="117"/>
      <c r="PEW100" s="116"/>
      <c r="PEX100" s="87"/>
      <c r="PEY100" s="87"/>
      <c r="PEZ100" s="117"/>
      <c r="PFA100" s="117"/>
      <c r="PFB100" s="117"/>
      <c r="PFC100" s="117"/>
      <c r="PFD100" s="117"/>
      <c r="PFE100" s="116"/>
      <c r="PFF100" s="87"/>
      <c r="PFG100" s="87"/>
      <c r="PFH100" s="117"/>
      <c r="PFI100" s="117"/>
      <c r="PFJ100" s="117"/>
      <c r="PFK100" s="117"/>
      <c r="PFL100" s="117"/>
      <c r="PFM100" s="116"/>
      <c r="PFN100" s="87"/>
      <c r="PFO100" s="87"/>
      <c r="PFP100" s="117"/>
      <c r="PFQ100" s="117"/>
      <c r="PFR100" s="117"/>
      <c r="PFS100" s="117"/>
      <c r="PFT100" s="117"/>
      <c r="PFU100" s="116"/>
      <c r="PFV100" s="87"/>
      <c r="PFW100" s="87"/>
      <c r="PFX100" s="117"/>
      <c r="PFY100" s="117"/>
      <c r="PFZ100" s="117"/>
      <c r="PGA100" s="117"/>
      <c r="PGB100" s="117"/>
      <c r="PGC100" s="116"/>
      <c r="PGD100" s="87"/>
      <c r="PGE100" s="87"/>
      <c r="PGF100" s="117"/>
      <c r="PGG100" s="117"/>
      <c r="PGH100" s="117"/>
      <c r="PGI100" s="117"/>
      <c r="PGJ100" s="117"/>
      <c r="PGK100" s="116"/>
      <c r="PGL100" s="87"/>
      <c r="PGM100" s="87"/>
      <c r="PGN100" s="117"/>
      <c r="PGO100" s="117"/>
      <c r="PGP100" s="117"/>
      <c r="PGQ100" s="117"/>
      <c r="PGR100" s="117"/>
      <c r="PGS100" s="116"/>
      <c r="PGT100" s="87"/>
      <c r="PGU100" s="87"/>
      <c r="PGV100" s="117"/>
      <c r="PGW100" s="117"/>
      <c r="PGX100" s="117"/>
      <c r="PGY100" s="117"/>
      <c r="PGZ100" s="117"/>
      <c r="PHA100" s="116"/>
      <c r="PHB100" s="87"/>
      <c r="PHC100" s="87"/>
      <c r="PHD100" s="117"/>
      <c r="PHE100" s="117"/>
      <c r="PHF100" s="117"/>
      <c r="PHG100" s="117"/>
      <c r="PHH100" s="117"/>
      <c r="PHI100" s="116"/>
      <c r="PHJ100" s="87"/>
      <c r="PHK100" s="87"/>
      <c r="PHL100" s="117"/>
      <c r="PHM100" s="117"/>
      <c r="PHN100" s="117"/>
      <c r="PHO100" s="117"/>
      <c r="PHP100" s="117"/>
      <c r="PHQ100" s="116"/>
      <c r="PHR100" s="87"/>
      <c r="PHS100" s="87"/>
      <c r="PHT100" s="117"/>
      <c r="PHU100" s="117"/>
      <c r="PHV100" s="117"/>
      <c r="PHW100" s="117"/>
      <c r="PHX100" s="117"/>
      <c r="PHY100" s="116"/>
      <c r="PHZ100" s="87"/>
      <c r="PIA100" s="87"/>
      <c r="PIB100" s="117"/>
      <c r="PIC100" s="117"/>
      <c r="PID100" s="117"/>
      <c r="PIE100" s="117"/>
      <c r="PIF100" s="117"/>
      <c r="PIG100" s="116"/>
      <c r="PIH100" s="87"/>
      <c r="PII100" s="87"/>
      <c r="PIJ100" s="117"/>
      <c r="PIK100" s="117"/>
      <c r="PIL100" s="117"/>
      <c r="PIM100" s="117"/>
      <c r="PIN100" s="117"/>
      <c r="PIO100" s="116"/>
      <c r="PIP100" s="87"/>
      <c r="PIQ100" s="87"/>
      <c r="PIR100" s="117"/>
      <c r="PIS100" s="117"/>
      <c r="PIT100" s="117"/>
      <c r="PIU100" s="117"/>
      <c r="PIV100" s="117"/>
      <c r="PIW100" s="116"/>
      <c r="PIX100" s="87"/>
      <c r="PIY100" s="87"/>
      <c r="PIZ100" s="117"/>
      <c r="PJA100" s="117"/>
      <c r="PJB100" s="117"/>
      <c r="PJC100" s="117"/>
      <c r="PJD100" s="117"/>
      <c r="PJE100" s="116"/>
      <c r="PJF100" s="87"/>
      <c r="PJG100" s="87"/>
      <c r="PJH100" s="117"/>
      <c r="PJI100" s="117"/>
      <c r="PJJ100" s="117"/>
      <c r="PJK100" s="117"/>
      <c r="PJL100" s="117"/>
      <c r="PJM100" s="116"/>
      <c r="PJN100" s="87"/>
      <c r="PJO100" s="87"/>
      <c r="PJP100" s="117"/>
      <c r="PJQ100" s="117"/>
      <c r="PJR100" s="117"/>
      <c r="PJS100" s="117"/>
      <c r="PJT100" s="117"/>
      <c r="PJU100" s="116"/>
      <c r="PJV100" s="87"/>
      <c r="PJW100" s="87"/>
      <c r="PJX100" s="117"/>
      <c r="PJY100" s="117"/>
      <c r="PJZ100" s="117"/>
      <c r="PKA100" s="117"/>
      <c r="PKB100" s="117"/>
      <c r="PKC100" s="116"/>
      <c r="PKD100" s="87"/>
      <c r="PKE100" s="87"/>
      <c r="PKF100" s="117"/>
      <c r="PKG100" s="117"/>
      <c r="PKH100" s="117"/>
      <c r="PKI100" s="117"/>
      <c r="PKJ100" s="117"/>
      <c r="PKK100" s="116"/>
      <c r="PKL100" s="87"/>
      <c r="PKM100" s="87"/>
      <c r="PKN100" s="117"/>
      <c r="PKO100" s="117"/>
      <c r="PKP100" s="117"/>
      <c r="PKQ100" s="117"/>
      <c r="PKR100" s="117"/>
      <c r="PKS100" s="116"/>
      <c r="PKT100" s="87"/>
      <c r="PKU100" s="87"/>
      <c r="PKV100" s="117"/>
      <c r="PKW100" s="117"/>
      <c r="PKX100" s="117"/>
      <c r="PKY100" s="117"/>
      <c r="PKZ100" s="117"/>
      <c r="PLA100" s="116"/>
      <c r="PLB100" s="87"/>
      <c r="PLC100" s="87"/>
      <c r="PLD100" s="117"/>
      <c r="PLE100" s="117"/>
      <c r="PLF100" s="117"/>
      <c r="PLG100" s="117"/>
      <c r="PLH100" s="117"/>
      <c r="PLI100" s="116"/>
      <c r="PLJ100" s="87"/>
      <c r="PLK100" s="87"/>
      <c r="PLL100" s="117"/>
      <c r="PLM100" s="117"/>
      <c r="PLN100" s="117"/>
      <c r="PLO100" s="117"/>
      <c r="PLP100" s="117"/>
      <c r="PLQ100" s="116"/>
      <c r="PLR100" s="87"/>
      <c r="PLS100" s="87"/>
      <c r="PLT100" s="117"/>
      <c r="PLU100" s="117"/>
      <c r="PLV100" s="117"/>
      <c r="PLW100" s="117"/>
      <c r="PLX100" s="117"/>
      <c r="PLY100" s="116"/>
      <c r="PLZ100" s="87"/>
      <c r="PMA100" s="87"/>
      <c r="PMB100" s="117"/>
      <c r="PMC100" s="117"/>
      <c r="PMD100" s="117"/>
      <c r="PME100" s="117"/>
      <c r="PMF100" s="117"/>
      <c r="PMG100" s="116"/>
      <c r="PMH100" s="87"/>
      <c r="PMI100" s="87"/>
      <c r="PMJ100" s="117"/>
      <c r="PMK100" s="117"/>
      <c r="PML100" s="117"/>
      <c r="PMM100" s="117"/>
      <c r="PMN100" s="117"/>
      <c r="PMO100" s="116"/>
      <c r="PMP100" s="87"/>
      <c r="PMQ100" s="87"/>
      <c r="PMR100" s="117"/>
      <c r="PMS100" s="117"/>
      <c r="PMT100" s="117"/>
      <c r="PMU100" s="117"/>
      <c r="PMV100" s="117"/>
      <c r="PMW100" s="116"/>
      <c r="PMX100" s="87"/>
      <c r="PMY100" s="87"/>
      <c r="PMZ100" s="117"/>
      <c r="PNA100" s="117"/>
      <c r="PNB100" s="117"/>
      <c r="PNC100" s="117"/>
      <c r="PND100" s="117"/>
      <c r="PNE100" s="116"/>
      <c r="PNF100" s="87"/>
      <c r="PNG100" s="87"/>
      <c r="PNH100" s="117"/>
      <c r="PNI100" s="117"/>
      <c r="PNJ100" s="117"/>
      <c r="PNK100" s="117"/>
      <c r="PNL100" s="117"/>
      <c r="PNM100" s="116"/>
      <c r="PNN100" s="87"/>
      <c r="PNO100" s="87"/>
      <c r="PNP100" s="117"/>
      <c r="PNQ100" s="117"/>
      <c r="PNR100" s="117"/>
      <c r="PNS100" s="117"/>
      <c r="PNT100" s="117"/>
      <c r="PNU100" s="116"/>
      <c r="PNV100" s="87"/>
      <c r="PNW100" s="87"/>
      <c r="PNX100" s="117"/>
      <c r="PNY100" s="117"/>
      <c r="PNZ100" s="117"/>
      <c r="POA100" s="117"/>
      <c r="POB100" s="117"/>
      <c r="POC100" s="116"/>
      <c r="POD100" s="87"/>
      <c r="POE100" s="87"/>
      <c r="POF100" s="117"/>
      <c r="POG100" s="117"/>
      <c r="POH100" s="117"/>
      <c r="POI100" s="117"/>
      <c r="POJ100" s="117"/>
      <c r="POK100" s="116"/>
      <c r="POL100" s="87"/>
      <c r="POM100" s="87"/>
      <c r="PON100" s="117"/>
      <c r="POO100" s="117"/>
      <c r="POP100" s="117"/>
      <c r="POQ100" s="117"/>
      <c r="POR100" s="117"/>
      <c r="POS100" s="116"/>
      <c r="POT100" s="87"/>
      <c r="POU100" s="87"/>
      <c r="POV100" s="117"/>
      <c r="POW100" s="117"/>
      <c r="POX100" s="117"/>
      <c r="POY100" s="117"/>
      <c r="POZ100" s="117"/>
      <c r="PPA100" s="116"/>
      <c r="PPB100" s="87"/>
      <c r="PPC100" s="87"/>
      <c r="PPD100" s="117"/>
      <c r="PPE100" s="117"/>
      <c r="PPF100" s="117"/>
      <c r="PPG100" s="117"/>
      <c r="PPH100" s="117"/>
      <c r="PPI100" s="116"/>
      <c r="PPJ100" s="87"/>
      <c r="PPK100" s="87"/>
      <c r="PPL100" s="117"/>
      <c r="PPM100" s="117"/>
      <c r="PPN100" s="117"/>
      <c r="PPO100" s="117"/>
      <c r="PPP100" s="117"/>
      <c r="PPQ100" s="116"/>
      <c r="PPR100" s="87"/>
      <c r="PPS100" s="87"/>
      <c r="PPT100" s="117"/>
      <c r="PPU100" s="117"/>
      <c r="PPV100" s="117"/>
      <c r="PPW100" s="117"/>
      <c r="PPX100" s="117"/>
      <c r="PPY100" s="116"/>
      <c r="PPZ100" s="87"/>
      <c r="PQA100" s="87"/>
      <c r="PQB100" s="117"/>
      <c r="PQC100" s="117"/>
      <c r="PQD100" s="117"/>
      <c r="PQE100" s="117"/>
      <c r="PQF100" s="117"/>
      <c r="PQG100" s="116"/>
      <c r="PQH100" s="87"/>
      <c r="PQI100" s="87"/>
      <c r="PQJ100" s="117"/>
      <c r="PQK100" s="117"/>
      <c r="PQL100" s="117"/>
      <c r="PQM100" s="117"/>
      <c r="PQN100" s="117"/>
      <c r="PQO100" s="116"/>
      <c r="PQP100" s="87"/>
      <c r="PQQ100" s="87"/>
      <c r="PQR100" s="117"/>
      <c r="PQS100" s="117"/>
      <c r="PQT100" s="117"/>
      <c r="PQU100" s="117"/>
      <c r="PQV100" s="117"/>
      <c r="PQW100" s="116"/>
      <c r="PQX100" s="87"/>
      <c r="PQY100" s="87"/>
      <c r="PQZ100" s="117"/>
      <c r="PRA100" s="117"/>
      <c r="PRB100" s="117"/>
      <c r="PRC100" s="117"/>
      <c r="PRD100" s="117"/>
      <c r="PRE100" s="116"/>
      <c r="PRF100" s="87"/>
      <c r="PRG100" s="87"/>
      <c r="PRH100" s="117"/>
      <c r="PRI100" s="117"/>
      <c r="PRJ100" s="117"/>
      <c r="PRK100" s="117"/>
      <c r="PRL100" s="117"/>
      <c r="PRM100" s="116"/>
      <c r="PRN100" s="87"/>
      <c r="PRO100" s="87"/>
      <c r="PRP100" s="117"/>
      <c r="PRQ100" s="117"/>
      <c r="PRR100" s="117"/>
      <c r="PRS100" s="117"/>
      <c r="PRT100" s="117"/>
      <c r="PRU100" s="116"/>
      <c r="PRV100" s="87"/>
      <c r="PRW100" s="87"/>
      <c r="PRX100" s="117"/>
      <c r="PRY100" s="117"/>
      <c r="PRZ100" s="117"/>
      <c r="PSA100" s="117"/>
      <c r="PSB100" s="117"/>
      <c r="PSC100" s="116"/>
      <c r="PSD100" s="87"/>
      <c r="PSE100" s="87"/>
      <c r="PSF100" s="117"/>
      <c r="PSG100" s="117"/>
      <c r="PSH100" s="117"/>
      <c r="PSI100" s="117"/>
      <c r="PSJ100" s="117"/>
      <c r="PSK100" s="116"/>
      <c r="PSL100" s="87"/>
      <c r="PSM100" s="87"/>
      <c r="PSN100" s="117"/>
      <c r="PSO100" s="117"/>
      <c r="PSP100" s="117"/>
      <c r="PSQ100" s="117"/>
      <c r="PSR100" s="117"/>
      <c r="PSS100" s="116"/>
      <c r="PST100" s="87"/>
      <c r="PSU100" s="87"/>
      <c r="PSV100" s="117"/>
      <c r="PSW100" s="117"/>
      <c r="PSX100" s="117"/>
      <c r="PSY100" s="117"/>
      <c r="PSZ100" s="117"/>
      <c r="PTA100" s="116"/>
      <c r="PTB100" s="87"/>
      <c r="PTC100" s="87"/>
      <c r="PTD100" s="117"/>
      <c r="PTE100" s="117"/>
      <c r="PTF100" s="117"/>
      <c r="PTG100" s="117"/>
      <c r="PTH100" s="117"/>
      <c r="PTI100" s="116"/>
      <c r="PTJ100" s="87"/>
      <c r="PTK100" s="87"/>
      <c r="PTL100" s="117"/>
      <c r="PTM100" s="117"/>
      <c r="PTN100" s="117"/>
      <c r="PTO100" s="117"/>
      <c r="PTP100" s="117"/>
      <c r="PTQ100" s="116"/>
      <c r="PTR100" s="87"/>
      <c r="PTS100" s="87"/>
      <c r="PTT100" s="117"/>
      <c r="PTU100" s="117"/>
      <c r="PTV100" s="117"/>
      <c r="PTW100" s="117"/>
      <c r="PTX100" s="117"/>
      <c r="PTY100" s="116"/>
      <c r="PTZ100" s="87"/>
      <c r="PUA100" s="87"/>
      <c r="PUB100" s="117"/>
      <c r="PUC100" s="117"/>
      <c r="PUD100" s="117"/>
      <c r="PUE100" s="117"/>
      <c r="PUF100" s="117"/>
      <c r="PUG100" s="116"/>
      <c r="PUH100" s="87"/>
      <c r="PUI100" s="87"/>
      <c r="PUJ100" s="117"/>
      <c r="PUK100" s="117"/>
      <c r="PUL100" s="117"/>
      <c r="PUM100" s="117"/>
      <c r="PUN100" s="117"/>
      <c r="PUO100" s="116"/>
      <c r="PUP100" s="87"/>
      <c r="PUQ100" s="87"/>
      <c r="PUR100" s="117"/>
      <c r="PUS100" s="117"/>
      <c r="PUT100" s="117"/>
      <c r="PUU100" s="117"/>
      <c r="PUV100" s="117"/>
      <c r="PUW100" s="116"/>
      <c r="PUX100" s="87"/>
      <c r="PUY100" s="87"/>
      <c r="PUZ100" s="117"/>
      <c r="PVA100" s="117"/>
      <c r="PVB100" s="117"/>
      <c r="PVC100" s="117"/>
      <c r="PVD100" s="117"/>
      <c r="PVE100" s="116"/>
      <c r="PVF100" s="87"/>
      <c r="PVG100" s="87"/>
      <c r="PVH100" s="117"/>
      <c r="PVI100" s="117"/>
      <c r="PVJ100" s="117"/>
      <c r="PVK100" s="117"/>
      <c r="PVL100" s="117"/>
      <c r="PVM100" s="116"/>
      <c r="PVN100" s="87"/>
      <c r="PVO100" s="87"/>
      <c r="PVP100" s="117"/>
      <c r="PVQ100" s="117"/>
      <c r="PVR100" s="117"/>
      <c r="PVS100" s="117"/>
      <c r="PVT100" s="117"/>
      <c r="PVU100" s="116"/>
      <c r="PVV100" s="87"/>
      <c r="PVW100" s="87"/>
      <c r="PVX100" s="117"/>
      <c r="PVY100" s="117"/>
      <c r="PVZ100" s="117"/>
      <c r="PWA100" s="117"/>
      <c r="PWB100" s="117"/>
      <c r="PWC100" s="116"/>
      <c r="PWD100" s="87"/>
      <c r="PWE100" s="87"/>
      <c r="PWF100" s="117"/>
      <c r="PWG100" s="117"/>
      <c r="PWH100" s="117"/>
      <c r="PWI100" s="117"/>
      <c r="PWJ100" s="117"/>
      <c r="PWK100" s="116"/>
      <c r="PWL100" s="87"/>
      <c r="PWM100" s="87"/>
      <c r="PWN100" s="117"/>
      <c r="PWO100" s="117"/>
      <c r="PWP100" s="117"/>
      <c r="PWQ100" s="117"/>
      <c r="PWR100" s="117"/>
      <c r="PWS100" s="116"/>
      <c r="PWT100" s="87"/>
      <c r="PWU100" s="87"/>
      <c r="PWV100" s="117"/>
      <c r="PWW100" s="117"/>
      <c r="PWX100" s="117"/>
      <c r="PWY100" s="117"/>
      <c r="PWZ100" s="117"/>
      <c r="PXA100" s="116"/>
      <c r="PXB100" s="87"/>
      <c r="PXC100" s="87"/>
      <c r="PXD100" s="117"/>
      <c r="PXE100" s="117"/>
      <c r="PXF100" s="117"/>
      <c r="PXG100" s="117"/>
      <c r="PXH100" s="117"/>
      <c r="PXI100" s="116"/>
      <c r="PXJ100" s="87"/>
      <c r="PXK100" s="87"/>
      <c r="PXL100" s="117"/>
      <c r="PXM100" s="117"/>
      <c r="PXN100" s="117"/>
      <c r="PXO100" s="117"/>
      <c r="PXP100" s="117"/>
      <c r="PXQ100" s="116"/>
      <c r="PXR100" s="87"/>
      <c r="PXS100" s="87"/>
      <c r="PXT100" s="117"/>
      <c r="PXU100" s="117"/>
      <c r="PXV100" s="117"/>
      <c r="PXW100" s="117"/>
      <c r="PXX100" s="117"/>
      <c r="PXY100" s="116"/>
      <c r="PXZ100" s="87"/>
      <c r="PYA100" s="87"/>
      <c r="PYB100" s="117"/>
      <c r="PYC100" s="117"/>
      <c r="PYD100" s="117"/>
      <c r="PYE100" s="117"/>
      <c r="PYF100" s="117"/>
      <c r="PYG100" s="116"/>
      <c r="PYH100" s="87"/>
      <c r="PYI100" s="87"/>
      <c r="PYJ100" s="117"/>
      <c r="PYK100" s="117"/>
      <c r="PYL100" s="117"/>
      <c r="PYM100" s="117"/>
      <c r="PYN100" s="117"/>
      <c r="PYO100" s="116"/>
      <c r="PYP100" s="87"/>
      <c r="PYQ100" s="87"/>
      <c r="PYR100" s="117"/>
      <c r="PYS100" s="117"/>
      <c r="PYT100" s="117"/>
      <c r="PYU100" s="117"/>
      <c r="PYV100" s="117"/>
      <c r="PYW100" s="116"/>
      <c r="PYX100" s="87"/>
      <c r="PYY100" s="87"/>
      <c r="PYZ100" s="117"/>
      <c r="PZA100" s="117"/>
      <c r="PZB100" s="117"/>
      <c r="PZC100" s="117"/>
      <c r="PZD100" s="117"/>
      <c r="PZE100" s="116"/>
      <c r="PZF100" s="87"/>
      <c r="PZG100" s="87"/>
      <c r="PZH100" s="117"/>
      <c r="PZI100" s="117"/>
      <c r="PZJ100" s="117"/>
      <c r="PZK100" s="117"/>
      <c r="PZL100" s="117"/>
      <c r="PZM100" s="116"/>
      <c r="PZN100" s="87"/>
      <c r="PZO100" s="87"/>
      <c r="PZP100" s="117"/>
      <c r="PZQ100" s="117"/>
      <c r="PZR100" s="117"/>
      <c r="PZS100" s="117"/>
      <c r="PZT100" s="117"/>
      <c r="PZU100" s="116"/>
      <c r="PZV100" s="87"/>
      <c r="PZW100" s="87"/>
      <c r="PZX100" s="117"/>
      <c r="PZY100" s="117"/>
      <c r="PZZ100" s="117"/>
      <c r="QAA100" s="117"/>
      <c r="QAB100" s="117"/>
      <c r="QAC100" s="116"/>
      <c r="QAD100" s="87"/>
      <c r="QAE100" s="87"/>
      <c r="QAF100" s="117"/>
      <c r="QAG100" s="117"/>
      <c r="QAH100" s="117"/>
      <c r="QAI100" s="117"/>
      <c r="QAJ100" s="117"/>
      <c r="QAK100" s="116"/>
      <c r="QAL100" s="87"/>
      <c r="QAM100" s="87"/>
      <c r="QAN100" s="117"/>
      <c r="QAO100" s="117"/>
      <c r="QAP100" s="117"/>
      <c r="QAQ100" s="117"/>
      <c r="QAR100" s="117"/>
      <c r="QAS100" s="116"/>
      <c r="QAT100" s="87"/>
      <c r="QAU100" s="87"/>
      <c r="QAV100" s="117"/>
      <c r="QAW100" s="117"/>
      <c r="QAX100" s="117"/>
      <c r="QAY100" s="117"/>
      <c r="QAZ100" s="117"/>
      <c r="QBA100" s="116"/>
      <c r="QBB100" s="87"/>
      <c r="QBC100" s="87"/>
      <c r="QBD100" s="117"/>
      <c r="QBE100" s="117"/>
      <c r="QBF100" s="117"/>
      <c r="QBG100" s="117"/>
      <c r="QBH100" s="117"/>
      <c r="QBI100" s="116"/>
      <c r="QBJ100" s="87"/>
      <c r="QBK100" s="87"/>
      <c r="QBL100" s="117"/>
      <c r="QBM100" s="117"/>
      <c r="QBN100" s="117"/>
      <c r="QBO100" s="117"/>
      <c r="QBP100" s="117"/>
      <c r="QBQ100" s="116"/>
      <c r="QBR100" s="87"/>
      <c r="QBS100" s="87"/>
      <c r="QBT100" s="117"/>
      <c r="QBU100" s="117"/>
      <c r="QBV100" s="117"/>
      <c r="QBW100" s="117"/>
      <c r="QBX100" s="117"/>
      <c r="QBY100" s="116"/>
      <c r="QBZ100" s="87"/>
      <c r="QCA100" s="87"/>
      <c r="QCB100" s="117"/>
      <c r="QCC100" s="117"/>
      <c r="QCD100" s="117"/>
      <c r="QCE100" s="117"/>
      <c r="QCF100" s="117"/>
      <c r="QCG100" s="116"/>
      <c r="QCH100" s="87"/>
      <c r="QCI100" s="87"/>
      <c r="QCJ100" s="117"/>
      <c r="QCK100" s="117"/>
      <c r="QCL100" s="117"/>
      <c r="QCM100" s="117"/>
      <c r="QCN100" s="117"/>
      <c r="QCO100" s="116"/>
      <c r="QCP100" s="87"/>
      <c r="QCQ100" s="87"/>
      <c r="QCR100" s="117"/>
      <c r="QCS100" s="117"/>
      <c r="QCT100" s="117"/>
      <c r="QCU100" s="117"/>
      <c r="QCV100" s="117"/>
      <c r="QCW100" s="116"/>
      <c r="QCX100" s="87"/>
      <c r="QCY100" s="87"/>
      <c r="QCZ100" s="117"/>
      <c r="QDA100" s="117"/>
      <c r="QDB100" s="117"/>
      <c r="QDC100" s="117"/>
      <c r="QDD100" s="117"/>
      <c r="QDE100" s="116"/>
      <c r="QDF100" s="87"/>
      <c r="QDG100" s="87"/>
      <c r="QDH100" s="117"/>
      <c r="QDI100" s="117"/>
      <c r="QDJ100" s="117"/>
      <c r="QDK100" s="117"/>
      <c r="QDL100" s="117"/>
      <c r="QDM100" s="116"/>
      <c r="QDN100" s="87"/>
      <c r="QDO100" s="87"/>
      <c r="QDP100" s="117"/>
      <c r="QDQ100" s="117"/>
      <c r="QDR100" s="117"/>
      <c r="QDS100" s="117"/>
      <c r="QDT100" s="117"/>
      <c r="QDU100" s="116"/>
      <c r="QDV100" s="87"/>
      <c r="QDW100" s="87"/>
      <c r="QDX100" s="117"/>
      <c r="QDY100" s="117"/>
      <c r="QDZ100" s="117"/>
      <c r="QEA100" s="117"/>
      <c r="QEB100" s="117"/>
      <c r="QEC100" s="116"/>
      <c r="QED100" s="87"/>
      <c r="QEE100" s="87"/>
      <c r="QEF100" s="117"/>
      <c r="QEG100" s="117"/>
      <c r="QEH100" s="117"/>
      <c r="QEI100" s="117"/>
      <c r="QEJ100" s="117"/>
      <c r="QEK100" s="116"/>
      <c r="QEL100" s="87"/>
      <c r="QEM100" s="87"/>
      <c r="QEN100" s="117"/>
      <c r="QEO100" s="117"/>
      <c r="QEP100" s="117"/>
      <c r="QEQ100" s="117"/>
      <c r="QER100" s="117"/>
      <c r="QES100" s="116"/>
      <c r="QET100" s="87"/>
      <c r="QEU100" s="87"/>
      <c r="QEV100" s="117"/>
      <c r="QEW100" s="117"/>
      <c r="QEX100" s="117"/>
      <c r="QEY100" s="117"/>
      <c r="QEZ100" s="117"/>
      <c r="QFA100" s="116"/>
      <c r="QFB100" s="87"/>
      <c r="QFC100" s="87"/>
      <c r="QFD100" s="117"/>
      <c r="QFE100" s="117"/>
      <c r="QFF100" s="117"/>
      <c r="QFG100" s="117"/>
      <c r="QFH100" s="117"/>
      <c r="QFI100" s="116"/>
      <c r="QFJ100" s="87"/>
      <c r="QFK100" s="87"/>
      <c r="QFL100" s="117"/>
      <c r="QFM100" s="117"/>
      <c r="QFN100" s="117"/>
      <c r="QFO100" s="117"/>
      <c r="QFP100" s="117"/>
      <c r="QFQ100" s="116"/>
      <c r="QFR100" s="87"/>
      <c r="QFS100" s="87"/>
      <c r="QFT100" s="117"/>
      <c r="QFU100" s="117"/>
      <c r="QFV100" s="117"/>
      <c r="QFW100" s="117"/>
      <c r="QFX100" s="117"/>
      <c r="QFY100" s="116"/>
      <c r="QFZ100" s="87"/>
      <c r="QGA100" s="87"/>
      <c r="QGB100" s="117"/>
      <c r="QGC100" s="117"/>
      <c r="QGD100" s="117"/>
      <c r="QGE100" s="117"/>
      <c r="QGF100" s="117"/>
      <c r="QGG100" s="116"/>
      <c r="QGH100" s="87"/>
      <c r="QGI100" s="87"/>
      <c r="QGJ100" s="117"/>
      <c r="QGK100" s="117"/>
      <c r="QGL100" s="117"/>
      <c r="QGM100" s="117"/>
      <c r="QGN100" s="117"/>
      <c r="QGO100" s="116"/>
      <c r="QGP100" s="87"/>
      <c r="QGQ100" s="87"/>
      <c r="QGR100" s="117"/>
      <c r="QGS100" s="117"/>
      <c r="QGT100" s="117"/>
      <c r="QGU100" s="117"/>
      <c r="QGV100" s="117"/>
      <c r="QGW100" s="116"/>
      <c r="QGX100" s="87"/>
      <c r="QGY100" s="87"/>
      <c r="QGZ100" s="117"/>
      <c r="QHA100" s="117"/>
      <c r="QHB100" s="117"/>
      <c r="QHC100" s="117"/>
      <c r="QHD100" s="117"/>
      <c r="QHE100" s="116"/>
      <c r="QHF100" s="87"/>
      <c r="QHG100" s="87"/>
      <c r="QHH100" s="117"/>
      <c r="QHI100" s="117"/>
      <c r="QHJ100" s="117"/>
      <c r="QHK100" s="117"/>
      <c r="QHL100" s="117"/>
      <c r="QHM100" s="116"/>
      <c r="QHN100" s="87"/>
      <c r="QHO100" s="87"/>
      <c r="QHP100" s="117"/>
      <c r="QHQ100" s="117"/>
      <c r="QHR100" s="117"/>
      <c r="QHS100" s="117"/>
      <c r="QHT100" s="117"/>
      <c r="QHU100" s="116"/>
      <c r="QHV100" s="87"/>
      <c r="QHW100" s="87"/>
      <c r="QHX100" s="117"/>
      <c r="QHY100" s="117"/>
      <c r="QHZ100" s="117"/>
      <c r="QIA100" s="117"/>
      <c r="QIB100" s="117"/>
      <c r="QIC100" s="116"/>
      <c r="QID100" s="87"/>
      <c r="QIE100" s="87"/>
      <c r="QIF100" s="117"/>
      <c r="QIG100" s="117"/>
      <c r="QIH100" s="117"/>
      <c r="QII100" s="117"/>
      <c r="QIJ100" s="117"/>
      <c r="QIK100" s="116"/>
      <c r="QIL100" s="87"/>
      <c r="QIM100" s="87"/>
      <c r="QIN100" s="117"/>
      <c r="QIO100" s="117"/>
      <c r="QIP100" s="117"/>
      <c r="QIQ100" s="117"/>
      <c r="QIR100" s="117"/>
      <c r="QIS100" s="116"/>
      <c r="QIT100" s="87"/>
      <c r="QIU100" s="87"/>
      <c r="QIV100" s="117"/>
      <c r="QIW100" s="117"/>
      <c r="QIX100" s="117"/>
      <c r="QIY100" s="117"/>
      <c r="QIZ100" s="117"/>
      <c r="QJA100" s="116"/>
      <c r="QJB100" s="87"/>
      <c r="QJC100" s="87"/>
      <c r="QJD100" s="117"/>
      <c r="QJE100" s="117"/>
      <c r="QJF100" s="117"/>
      <c r="QJG100" s="117"/>
      <c r="QJH100" s="117"/>
      <c r="QJI100" s="116"/>
      <c r="QJJ100" s="87"/>
      <c r="QJK100" s="87"/>
      <c r="QJL100" s="117"/>
      <c r="QJM100" s="117"/>
      <c r="QJN100" s="117"/>
      <c r="QJO100" s="117"/>
      <c r="QJP100" s="117"/>
      <c r="QJQ100" s="116"/>
      <c r="QJR100" s="87"/>
      <c r="QJS100" s="87"/>
      <c r="QJT100" s="117"/>
      <c r="QJU100" s="117"/>
      <c r="QJV100" s="117"/>
      <c r="QJW100" s="117"/>
      <c r="QJX100" s="117"/>
      <c r="QJY100" s="116"/>
      <c r="QJZ100" s="87"/>
      <c r="QKA100" s="87"/>
      <c r="QKB100" s="117"/>
      <c r="QKC100" s="117"/>
      <c r="QKD100" s="117"/>
      <c r="QKE100" s="117"/>
      <c r="QKF100" s="117"/>
      <c r="QKG100" s="116"/>
      <c r="QKH100" s="87"/>
      <c r="QKI100" s="87"/>
      <c r="QKJ100" s="117"/>
      <c r="QKK100" s="117"/>
      <c r="QKL100" s="117"/>
      <c r="QKM100" s="117"/>
      <c r="QKN100" s="117"/>
      <c r="QKO100" s="116"/>
      <c r="QKP100" s="87"/>
      <c r="QKQ100" s="87"/>
      <c r="QKR100" s="117"/>
      <c r="QKS100" s="117"/>
      <c r="QKT100" s="117"/>
      <c r="QKU100" s="117"/>
      <c r="QKV100" s="117"/>
      <c r="QKW100" s="116"/>
      <c r="QKX100" s="87"/>
      <c r="QKY100" s="87"/>
      <c r="QKZ100" s="117"/>
      <c r="QLA100" s="117"/>
      <c r="QLB100" s="117"/>
      <c r="QLC100" s="117"/>
      <c r="QLD100" s="117"/>
      <c r="QLE100" s="116"/>
      <c r="QLF100" s="87"/>
      <c r="QLG100" s="87"/>
      <c r="QLH100" s="117"/>
      <c r="QLI100" s="117"/>
      <c r="QLJ100" s="117"/>
      <c r="QLK100" s="117"/>
      <c r="QLL100" s="117"/>
      <c r="QLM100" s="116"/>
      <c r="QLN100" s="87"/>
      <c r="QLO100" s="87"/>
      <c r="QLP100" s="117"/>
      <c r="QLQ100" s="117"/>
      <c r="QLR100" s="117"/>
      <c r="QLS100" s="117"/>
      <c r="QLT100" s="117"/>
      <c r="QLU100" s="116"/>
      <c r="QLV100" s="87"/>
      <c r="QLW100" s="87"/>
      <c r="QLX100" s="117"/>
      <c r="QLY100" s="117"/>
      <c r="QLZ100" s="117"/>
      <c r="QMA100" s="117"/>
      <c r="QMB100" s="117"/>
      <c r="QMC100" s="116"/>
      <c r="QMD100" s="87"/>
      <c r="QME100" s="87"/>
      <c r="QMF100" s="117"/>
      <c r="QMG100" s="117"/>
      <c r="QMH100" s="117"/>
      <c r="QMI100" s="117"/>
      <c r="QMJ100" s="117"/>
      <c r="QMK100" s="116"/>
      <c r="QML100" s="87"/>
      <c r="QMM100" s="87"/>
      <c r="QMN100" s="117"/>
      <c r="QMO100" s="117"/>
      <c r="QMP100" s="117"/>
      <c r="QMQ100" s="117"/>
      <c r="QMR100" s="117"/>
      <c r="QMS100" s="116"/>
      <c r="QMT100" s="87"/>
      <c r="QMU100" s="87"/>
      <c r="QMV100" s="117"/>
      <c r="QMW100" s="117"/>
      <c r="QMX100" s="117"/>
      <c r="QMY100" s="117"/>
      <c r="QMZ100" s="117"/>
      <c r="QNA100" s="116"/>
      <c r="QNB100" s="87"/>
      <c r="QNC100" s="87"/>
      <c r="QND100" s="117"/>
      <c r="QNE100" s="117"/>
      <c r="QNF100" s="117"/>
      <c r="QNG100" s="117"/>
      <c r="QNH100" s="117"/>
      <c r="QNI100" s="116"/>
      <c r="QNJ100" s="87"/>
      <c r="QNK100" s="87"/>
      <c r="QNL100" s="117"/>
      <c r="QNM100" s="117"/>
      <c r="QNN100" s="117"/>
      <c r="QNO100" s="117"/>
      <c r="QNP100" s="117"/>
      <c r="QNQ100" s="116"/>
      <c r="QNR100" s="87"/>
      <c r="QNS100" s="87"/>
      <c r="QNT100" s="117"/>
      <c r="QNU100" s="117"/>
      <c r="QNV100" s="117"/>
      <c r="QNW100" s="117"/>
      <c r="QNX100" s="117"/>
      <c r="QNY100" s="116"/>
      <c r="QNZ100" s="87"/>
      <c r="QOA100" s="87"/>
      <c r="QOB100" s="117"/>
      <c r="QOC100" s="117"/>
      <c r="QOD100" s="117"/>
      <c r="QOE100" s="117"/>
      <c r="QOF100" s="117"/>
      <c r="QOG100" s="116"/>
      <c r="QOH100" s="87"/>
      <c r="QOI100" s="87"/>
      <c r="QOJ100" s="117"/>
      <c r="QOK100" s="117"/>
      <c r="QOL100" s="117"/>
      <c r="QOM100" s="117"/>
      <c r="QON100" s="117"/>
      <c r="QOO100" s="116"/>
      <c r="QOP100" s="87"/>
      <c r="QOQ100" s="87"/>
      <c r="QOR100" s="117"/>
      <c r="QOS100" s="117"/>
      <c r="QOT100" s="117"/>
      <c r="QOU100" s="117"/>
      <c r="QOV100" s="117"/>
      <c r="QOW100" s="116"/>
      <c r="QOX100" s="87"/>
      <c r="QOY100" s="87"/>
      <c r="QOZ100" s="117"/>
      <c r="QPA100" s="117"/>
      <c r="QPB100" s="117"/>
      <c r="QPC100" s="117"/>
      <c r="QPD100" s="117"/>
      <c r="QPE100" s="116"/>
      <c r="QPF100" s="87"/>
      <c r="QPG100" s="87"/>
      <c r="QPH100" s="117"/>
      <c r="QPI100" s="117"/>
      <c r="QPJ100" s="117"/>
      <c r="QPK100" s="117"/>
      <c r="QPL100" s="117"/>
      <c r="QPM100" s="116"/>
      <c r="QPN100" s="87"/>
      <c r="QPO100" s="87"/>
      <c r="QPP100" s="117"/>
      <c r="QPQ100" s="117"/>
      <c r="QPR100" s="117"/>
      <c r="QPS100" s="117"/>
      <c r="QPT100" s="117"/>
      <c r="QPU100" s="116"/>
      <c r="QPV100" s="87"/>
      <c r="QPW100" s="87"/>
      <c r="QPX100" s="117"/>
      <c r="QPY100" s="117"/>
      <c r="QPZ100" s="117"/>
      <c r="QQA100" s="117"/>
      <c r="QQB100" s="117"/>
      <c r="QQC100" s="116"/>
      <c r="QQD100" s="87"/>
      <c r="QQE100" s="87"/>
      <c r="QQF100" s="117"/>
      <c r="QQG100" s="117"/>
      <c r="QQH100" s="117"/>
      <c r="QQI100" s="117"/>
      <c r="QQJ100" s="117"/>
      <c r="QQK100" s="116"/>
      <c r="QQL100" s="87"/>
      <c r="QQM100" s="87"/>
      <c r="QQN100" s="117"/>
      <c r="QQO100" s="117"/>
      <c r="QQP100" s="117"/>
      <c r="QQQ100" s="117"/>
      <c r="QQR100" s="117"/>
      <c r="QQS100" s="116"/>
      <c r="QQT100" s="87"/>
      <c r="QQU100" s="87"/>
      <c r="QQV100" s="117"/>
      <c r="QQW100" s="117"/>
      <c r="QQX100" s="117"/>
      <c r="QQY100" s="117"/>
      <c r="QQZ100" s="117"/>
      <c r="QRA100" s="116"/>
      <c r="QRB100" s="87"/>
      <c r="QRC100" s="87"/>
      <c r="QRD100" s="117"/>
      <c r="QRE100" s="117"/>
      <c r="QRF100" s="117"/>
      <c r="QRG100" s="117"/>
      <c r="QRH100" s="117"/>
      <c r="QRI100" s="116"/>
      <c r="QRJ100" s="87"/>
      <c r="QRK100" s="87"/>
      <c r="QRL100" s="117"/>
      <c r="QRM100" s="117"/>
      <c r="QRN100" s="117"/>
      <c r="QRO100" s="117"/>
      <c r="QRP100" s="117"/>
      <c r="QRQ100" s="116"/>
      <c r="QRR100" s="87"/>
      <c r="QRS100" s="87"/>
      <c r="QRT100" s="117"/>
      <c r="QRU100" s="117"/>
      <c r="QRV100" s="117"/>
      <c r="QRW100" s="117"/>
      <c r="QRX100" s="117"/>
      <c r="QRY100" s="116"/>
      <c r="QRZ100" s="87"/>
      <c r="QSA100" s="87"/>
      <c r="QSB100" s="117"/>
      <c r="QSC100" s="117"/>
      <c r="QSD100" s="117"/>
      <c r="QSE100" s="117"/>
      <c r="QSF100" s="117"/>
      <c r="QSG100" s="116"/>
      <c r="QSH100" s="87"/>
      <c r="QSI100" s="87"/>
      <c r="QSJ100" s="117"/>
      <c r="QSK100" s="117"/>
      <c r="QSL100" s="117"/>
      <c r="QSM100" s="117"/>
      <c r="QSN100" s="117"/>
      <c r="QSO100" s="116"/>
      <c r="QSP100" s="87"/>
      <c r="QSQ100" s="87"/>
      <c r="QSR100" s="117"/>
      <c r="QSS100" s="117"/>
      <c r="QST100" s="117"/>
      <c r="QSU100" s="117"/>
      <c r="QSV100" s="117"/>
      <c r="QSW100" s="116"/>
      <c r="QSX100" s="87"/>
      <c r="QSY100" s="87"/>
      <c r="QSZ100" s="117"/>
      <c r="QTA100" s="117"/>
      <c r="QTB100" s="117"/>
      <c r="QTC100" s="117"/>
      <c r="QTD100" s="117"/>
      <c r="QTE100" s="116"/>
      <c r="QTF100" s="87"/>
      <c r="QTG100" s="87"/>
      <c r="QTH100" s="117"/>
      <c r="QTI100" s="117"/>
      <c r="QTJ100" s="117"/>
      <c r="QTK100" s="117"/>
      <c r="QTL100" s="117"/>
      <c r="QTM100" s="116"/>
      <c r="QTN100" s="87"/>
      <c r="QTO100" s="87"/>
      <c r="QTP100" s="117"/>
      <c r="QTQ100" s="117"/>
      <c r="QTR100" s="117"/>
      <c r="QTS100" s="117"/>
      <c r="QTT100" s="117"/>
      <c r="QTU100" s="116"/>
      <c r="QTV100" s="87"/>
      <c r="QTW100" s="87"/>
      <c r="QTX100" s="117"/>
      <c r="QTY100" s="117"/>
      <c r="QTZ100" s="117"/>
      <c r="QUA100" s="117"/>
      <c r="QUB100" s="117"/>
      <c r="QUC100" s="116"/>
      <c r="QUD100" s="87"/>
      <c r="QUE100" s="87"/>
      <c r="QUF100" s="117"/>
      <c r="QUG100" s="117"/>
      <c r="QUH100" s="117"/>
      <c r="QUI100" s="117"/>
      <c r="QUJ100" s="117"/>
      <c r="QUK100" s="116"/>
      <c r="QUL100" s="87"/>
      <c r="QUM100" s="87"/>
      <c r="QUN100" s="117"/>
      <c r="QUO100" s="117"/>
      <c r="QUP100" s="117"/>
      <c r="QUQ100" s="117"/>
      <c r="QUR100" s="117"/>
      <c r="QUS100" s="116"/>
      <c r="QUT100" s="87"/>
      <c r="QUU100" s="87"/>
      <c r="QUV100" s="117"/>
      <c r="QUW100" s="117"/>
      <c r="QUX100" s="117"/>
      <c r="QUY100" s="117"/>
      <c r="QUZ100" s="117"/>
      <c r="QVA100" s="116"/>
      <c r="QVB100" s="87"/>
      <c r="QVC100" s="87"/>
      <c r="QVD100" s="117"/>
      <c r="QVE100" s="117"/>
      <c r="QVF100" s="117"/>
      <c r="QVG100" s="117"/>
      <c r="QVH100" s="117"/>
      <c r="QVI100" s="116"/>
      <c r="QVJ100" s="87"/>
      <c r="QVK100" s="87"/>
      <c r="QVL100" s="117"/>
      <c r="QVM100" s="117"/>
      <c r="QVN100" s="117"/>
      <c r="QVO100" s="117"/>
      <c r="QVP100" s="117"/>
      <c r="QVQ100" s="116"/>
      <c r="QVR100" s="87"/>
      <c r="QVS100" s="87"/>
      <c r="QVT100" s="117"/>
      <c r="QVU100" s="117"/>
      <c r="QVV100" s="117"/>
      <c r="QVW100" s="117"/>
      <c r="QVX100" s="117"/>
      <c r="QVY100" s="116"/>
      <c r="QVZ100" s="87"/>
      <c r="QWA100" s="87"/>
      <c r="QWB100" s="117"/>
      <c r="QWC100" s="117"/>
      <c r="QWD100" s="117"/>
      <c r="QWE100" s="117"/>
      <c r="QWF100" s="117"/>
      <c r="QWG100" s="116"/>
      <c r="QWH100" s="87"/>
      <c r="QWI100" s="87"/>
      <c r="QWJ100" s="117"/>
      <c r="QWK100" s="117"/>
      <c r="QWL100" s="117"/>
      <c r="QWM100" s="117"/>
      <c r="QWN100" s="117"/>
      <c r="QWO100" s="116"/>
      <c r="QWP100" s="87"/>
      <c r="QWQ100" s="87"/>
      <c r="QWR100" s="117"/>
      <c r="QWS100" s="117"/>
      <c r="QWT100" s="117"/>
      <c r="QWU100" s="117"/>
      <c r="QWV100" s="117"/>
      <c r="QWW100" s="116"/>
      <c r="QWX100" s="87"/>
      <c r="QWY100" s="87"/>
      <c r="QWZ100" s="117"/>
      <c r="QXA100" s="117"/>
      <c r="QXB100" s="117"/>
      <c r="QXC100" s="117"/>
      <c r="QXD100" s="117"/>
      <c r="QXE100" s="116"/>
      <c r="QXF100" s="87"/>
      <c r="QXG100" s="87"/>
      <c r="QXH100" s="117"/>
      <c r="QXI100" s="117"/>
      <c r="QXJ100" s="117"/>
      <c r="QXK100" s="117"/>
      <c r="QXL100" s="117"/>
      <c r="QXM100" s="116"/>
      <c r="QXN100" s="87"/>
      <c r="QXO100" s="87"/>
      <c r="QXP100" s="117"/>
      <c r="QXQ100" s="117"/>
      <c r="QXR100" s="117"/>
      <c r="QXS100" s="117"/>
      <c r="QXT100" s="117"/>
      <c r="QXU100" s="116"/>
      <c r="QXV100" s="87"/>
      <c r="QXW100" s="87"/>
      <c r="QXX100" s="117"/>
      <c r="QXY100" s="117"/>
      <c r="QXZ100" s="117"/>
      <c r="QYA100" s="117"/>
      <c r="QYB100" s="117"/>
      <c r="QYC100" s="116"/>
      <c r="QYD100" s="87"/>
      <c r="QYE100" s="87"/>
      <c r="QYF100" s="117"/>
      <c r="QYG100" s="117"/>
      <c r="QYH100" s="117"/>
      <c r="QYI100" s="117"/>
      <c r="QYJ100" s="117"/>
      <c r="QYK100" s="116"/>
      <c r="QYL100" s="87"/>
      <c r="QYM100" s="87"/>
      <c r="QYN100" s="117"/>
      <c r="QYO100" s="117"/>
      <c r="QYP100" s="117"/>
      <c r="QYQ100" s="117"/>
      <c r="QYR100" s="117"/>
      <c r="QYS100" s="116"/>
      <c r="QYT100" s="87"/>
      <c r="QYU100" s="87"/>
      <c r="QYV100" s="117"/>
      <c r="QYW100" s="117"/>
      <c r="QYX100" s="117"/>
      <c r="QYY100" s="117"/>
      <c r="QYZ100" s="117"/>
      <c r="QZA100" s="116"/>
      <c r="QZB100" s="87"/>
      <c r="QZC100" s="87"/>
      <c r="QZD100" s="117"/>
      <c r="QZE100" s="117"/>
      <c r="QZF100" s="117"/>
      <c r="QZG100" s="117"/>
      <c r="QZH100" s="117"/>
      <c r="QZI100" s="116"/>
      <c r="QZJ100" s="87"/>
      <c r="QZK100" s="87"/>
      <c r="QZL100" s="117"/>
      <c r="QZM100" s="117"/>
      <c r="QZN100" s="117"/>
      <c r="QZO100" s="117"/>
      <c r="QZP100" s="117"/>
      <c r="QZQ100" s="116"/>
      <c r="QZR100" s="87"/>
      <c r="QZS100" s="87"/>
      <c r="QZT100" s="117"/>
      <c r="QZU100" s="117"/>
      <c r="QZV100" s="117"/>
      <c r="QZW100" s="117"/>
      <c r="QZX100" s="117"/>
      <c r="QZY100" s="116"/>
      <c r="QZZ100" s="87"/>
      <c r="RAA100" s="87"/>
      <c r="RAB100" s="117"/>
      <c r="RAC100" s="117"/>
      <c r="RAD100" s="117"/>
      <c r="RAE100" s="117"/>
      <c r="RAF100" s="117"/>
      <c r="RAG100" s="116"/>
      <c r="RAH100" s="87"/>
      <c r="RAI100" s="87"/>
      <c r="RAJ100" s="117"/>
      <c r="RAK100" s="117"/>
      <c r="RAL100" s="117"/>
      <c r="RAM100" s="117"/>
      <c r="RAN100" s="117"/>
      <c r="RAO100" s="116"/>
      <c r="RAP100" s="87"/>
      <c r="RAQ100" s="87"/>
      <c r="RAR100" s="117"/>
      <c r="RAS100" s="117"/>
      <c r="RAT100" s="117"/>
      <c r="RAU100" s="117"/>
      <c r="RAV100" s="117"/>
      <c r="RAW100" s="116"/>
      <c r="RAX100" s="87"/>
      <c r="RAY100" s="87"/>
      <c r="RAZ100" s="117"/>
      <c r="RBA100" s="117"/>
      <c r="RBB100" s="117"/>
      <c r="RBC100" s="117"/>
      <c r="RBD100" s="117"/>
      <c r="RBE100" s="116"/>
      <c r="RBF100" s="87"/>
      <c r="RBG100" s="87"/>
      <c r="RBH100" s="117"/>
      <c r="RBI100" s="117"/>
      <c r="RBJ100" s="117"/>
      <c r="RBK100" s="117"/>
      <c r="RBL100" s="117"/>
      <c r="RBM100" s="116"/>
      <c r="RBN100" s="87"/>
      <c r="RBO100" s="87"/>
      <c r="RBP100" s="117"/>
      <c r="RBQ100" s="117"/>
      <c r="RBR100" s="117"/>
      <c r="RBS100" s="117"/>
      <c r="RBT100" s="117"/>
      <c r="RBU100" s="116"/>
      <c r="RBV100" s="87"/>
      <c r="RBW100" s="87"/>
      <c r="RBX100" s="117"/>
      <c r="RBY100" s="117"/>
      <c r="RBZ100" s="117"/>
      <c r="RCA100" s="117"/>
      <c r="RCB100" s="117"/>
      <c r="RCC100" s="116"/>
      <c r="RCD100" s="87"/>
      <c r="RCE100" s="87"/>
      <c r="RCF100" s="117"/>
      <c r="RCG100" s="117"/>
      <c r="RCH100" s="117"/>
      <c r="RCI100" s="117"/>
      <c r="RCJ100" s="117"/>
      <c r="RCK100" s="116"/>
      <c r="RCL100" s="87"/>
      <c r="RCM100" s="87"/>
      <c r="RCN100" s="117"/>
      <c r="RCO100" s="117"/>
      <c r="RCP100" s="117"/>
      <c r="RCQ100" s="117"/>
      <c r="RCR100" s="117"/>
      <c r="RCS100" s="116"/>
      <c r="RCT100" s="87"/>
      <c r="RCU100" s="87"/>
      <c r="RCV100" s="117"/>
      <c r="RCW100" s="117"/>
      <c r="RCX100" s="117"/>
      <c r="RCY100" s="117"/>
      <c r="RCZ100" s="117"/>
      <c r="RDA100" s="116"/>
      <c r="RDB100" s="87"/>
      <c r="RDC100" s="87"/>
      <c r="RDD100" s="117"/>
      <c r="RDE100" s="117"/>
      <c r="RDF100" s="117"/>
      <c r="RDG100" s="117"/>
      <c r="RDH100" s="117"/>
      <c r="RDI100" s="116"/>
      <c r="RDJ100" s="87"/>
      <c r="RDK100" s="87"/>
      <c r="RDL100" s="117"/>
      <c r="RDM100" s="117"/>
      <c r="RDN100" s="117"/>
      <c r="RDO100" s="117"/>
      <c r="RDP100" s="117"/>
      <c r="RDQ100" s="116"/>
      <c r="RDR100" s="87"/>
      <c r="RDS100" s="87"/>
      <c r="RDT100" s="117"/>
      <c r="RDU100" s="117"/>
      <c r="RDV100" s="117"/>
      <c r="RDW100" s="117"/>
      <c r="RDX100" s="117"/>
      <c r="RDY100" s="116"/>
      <c r="RDZ100" s="87"/>
      <c r="REA100" s="87"/>
      <c r="REB100" s="117"/>
      <c r="REC100" s="117"/>
      <c r="RED100" s="117"/>
      <c r="REE100" s="117"/>
      <c r="REF100" s="117"/>
      <c r="REG100" s="116"/>
      <c r="REH100" s="87"/>
      <c r="REI100" s="87"/>
      <c r="REJ100" s="117"/>
      <c r="REK100" s="117"/>
      <c r="REL100" s="117"/>
      <c r="REM100" s="117"/>
      <c r="REN100" s="117"/>
      <c r="REO100" s="116"/>
      <c r="REP100" s="87"/>
      <c r="REQ100" s="87"/>
      <c r="RER100" s="117"/>
      <c r="RES100" s="117"/>
      <c r="RET100" s="117"/>
      <c r="REU100" s="117"/>
      <c r="REV100" s="117"/>
      <c r="REW100" s="116"/>
      <c r="REX100" s="87"/>
      <c r="REY100" s="87"/>
      <c r="REZ100" s="117"/>
      <c r="RFA100" s="117"/>
      <c r="RFB100" s="117"/>
      <c r="RFC100" s="117"/>
      <c r="RFD100" s="117"/>
      <c r="RFE100" s="116"/>
      <c r="RFF100" s="87"/>
      <c r="RFG100" s="87"/>
      <c r="RFH100" s="117"/>
      <c r="RFI100" s="117"/>
      <c r="RFJ100" s="117"/>
      <c r="RFK100" s="117"/>
      <c r="RFL100" s="117"/>
      <c r="RFM100" s="116"/>
      <c r="RFN100" s="87"/>
      <c r="RFO100" s="87"/>
      <c r="RFP100" s="117"/>
      <c r="RFQ100" s="117"/>
      <c r="RFR100" s="117"/>
      <c r="RFS100" s="117"/>
      <c r="RFT100" s="117"/>
      <c r="RFU100" s="116"/>
      <c r="RFV100" s="87"/>
      <c r="RFW100" s="87"/>
      <c r="RFX100" s="117"/>
      <c r="RFY100" s="117"/>
      <c r="RFZ100" s="117"/>
      <c r="RGA100" s="117"/>
      <c r="RGB100" s="117"/>
      <c r="RGC100" s="116"/>
      <c r="RGD100" s="87"/>
      <c r="RGE100" s="87"/>
      <c r="RGF100" s="117"/>
      <c r="RGG100" s="117"/>
      <c r="RGH100" s="117"/>
      <c r="RGI100" s="117"/>
      <c r="RGJ100" s="117"/>
      <c r="RGK100" s="116"/>
      <c r="RGL100" s="87"/>
      <c r="RGM100" s="87"/>
      <c r="RGN100" s="117"/>
      <c r="RGO100" s="117"/>
      <c r="RGP100" s="117"/>
      <c r="RGQ100" s="117"/>
      <c r="RGR100" s="117"/>
      <c r="RGS100" s="116"/>
      <c r="RGT100" s="87"/>
      <c r="RGU100" s="87"/>
      <c r="RGV100" s="117"/>
      <c r="RGW100" s="117"/>
      <c r="RGX100" s="117"/>
      <c r="RGY100" s="117"/>
      <c r="RGZ100" s="117"/>
      <c r="RHA100" s="116"/>
      <c r="RHB100" s="87"/>
      <c r="RHC100" s="87"/>
      <c r="RHD100" s="117"/>
      <c r="RHE100" s="117"/>
      <c r="RHF100" s="117"/>
      <c r="RHG100" s="117"/>
      <c r="RHH100" s="117"/>
      <c r="RHI100" s="116"/>
      <c r="RHJ100" s="87"/>
      <c r="RHK100" s="87"/>
      <c r="RHL100" s="117"/>
      <c r="RHM100" s="117"/>
      <c r="RHN100" s="117"/>
      <c r="RHO100" s="117"/>
      <c r="RHP100" s="117"/>
      <c r="RHQ100" s="116"/>
      <c r="RHR100" s="87"/>
      <c r="RHS100" s="87"/>
      <c r="RHT100" s="117"/>
      <c r="RHU100" s="117"/>
      <c r="RHV100" s="117"/>
      <c r="RHW100" s="117"/>
      <c r="RHX100" s="117"/>
      <c r="RHY100" s="116"/>
      <c r="RHZ100" s="87"/>
      <c r="RIA100" s="87"/>
      <c r="RIB100" s="117"/>
      <c r="RIC100" s="117"/>
      <c r="RID100" s="117"/>
      <c r="RIE100" s="117"/>
      <c r="RIF100" s="117"/>
      <c r="RIG100" s="116"/>
      <c r="RIH100" s="87"/>
      <c r="RII100" s="87"/>
      <c r="RIJ100" s="117"/>
      <c r="RIK100" s="117"/>
      <c r="RIL100" s="117"/>
      <c r="RIM100" s="117"/>
      <c r="RIN100" s="117"/>
      <c r="RIO100" s="116"/>
      <c r="RIP100" s="87"/>
      <c r="RIQ100" s="87"/>
      <c r="RIR100" s="117"/>
      <c r="RIS100" s="117"/>
      <c r="RIT100" s="117"/>
      <c r="RIU100" s="117"/>
      <c r="RIV100" s="117"/>
      <c r="RIW100" s="116"/>
      <c r="RIX100" s="87"/>
      <c r="RIY100" s="87"/>
      <c r="RIZ100" s="117"/>
      <c r="RJA100" s="117"/>
      <c r="RJB100" s="117"/>
      <c r="RJC100" s="117"/>
      <c r="RJD100" s="117"/>
      <c r="RJE100" s="116"/>
      <c r="RJF100" s="87"/>
      <c r="RJG100" s="87"/>
      <c r="RJH100" s="117"/>
      <c r="RJI100" s="117"/>
      <c r="RJJ100" s="117"/>
      <c r="RJK100" s="117"/>
      <c r="RJL100" s="117"/>
      <c r="RJM100" s="116"/>
      <c r="RJN100" s="87"/>
      <c r="RJO100" s="87"/>
      <c r="RJP100" s="117"/>
      <c r="RJQ100" s="117"/>
      <c r="RJR100" s="117"/>
      <c r="RJS100" s="117"/>
      <c r="RJT100" s="117"/>
      <c r="RJU100" s="116"/>
      <c r="RJV100" s="87"/>
      <c r="RJW100" s="87"/>
      <c r="RJX100" s="117"/>
      <c r="RJY100" s="117"/>
      <c r="RJZ100" s="117"/>
      <c r="RKA100" s="117"/>
      <c r="RKB100" s="117"/>
      <c r="RKC100" s="116"/>
      <c r="RKD100" s="87"/>
      <c r="RKE100" s="87"/>
      <c r="RKF100" s="117"/>
      <c r="RKG100" s="117"/>
      <c r="RKH100" s="117"/>
      <c r="RKI100" s="117"/>
      <c r="RKJ100" s="117"/>
      <c r="RKK100" s="116"/>
      <c r="RKL100" s="87"/>
      <c r="RKM100" s="87"/>
      <c r="RKN100" s="117"/>
      <c r="RKO100" s="117"/>
      <c r="RKP100" s="117"/>
      <c r="RKQ100" s="117"/>
      <c r="RKR100" s="117"/>
      <c r="RKS100" s="116"/>
      <c r="RKT100" s="87"/>
      <c r="RKU100" s="87"/>
      <c r="RKV100" s="117"/>
      <c r="RKW100" s="117"/>
      <c r="RKX100" s="117"/>
      <c r="RKY100" s="117"/>
      <c r="RKZ100" s="117"/>
      <c r="RLA100" s="116"/>
      <c r="RLB100" s="87"/>
      <c r="RLC100" s="87"/>
      <c r="RLD100" s="117"/>
      <c r="RLE100" s="117"/>
      <c r="RLF100" s="117"/>
      <c r="RLG100" s="117"/>
      <c r="RLH100" s="117"/>
      <c r="RLI100" s="116"/>
      <c r="RLJ100" s="87"/>
      <c r="RLK100" s="87"/>
      <c r="RLL100" s="117"/>
      <c r="RLM100" s="117"/>
      <c r="RLN100" s="117"/>
      <c r="RLO100" s="117"/>
      <c r="RLP100" s="117"/>
      <c r="RLQ100" s="116"/>
      <c r="RLR100" s="87"/>
      <c r="RLS100" s="87"/>
      <c r="RLT100" s="117"/>
      <c r="RLU100" s="117"/>
      <c r="RLV100" s="117"/>
      <c r="RLW100" s="117"/>
      <c r="RLX100" s="117"/>
      <c r="RLY100" s="116"/>
      <c r="RLZ100" s="87"/>
      <c r="RMA100" s="87"/>
      <c r="RMB100" s="117"/>
      <c r="RMC100" s="117"/>
      <c r="RMD100" s="117"/>
      <c r="RME100" s="117"/>
      <c r="RMF100" s="117"/>
      <c r="RMG100" s="116"/>
      <c r="RMH100" s="87"/>
      <c r="RMI100" s="87"/>
      <c r="RMJ100" s="117"/>
      <c r="RMK100" s="117"/>
      <c r="RML100" s="117"/>
      <c r="RMM100" s="117"/>
      <c r="RMN100" s="117"/>
      <c r="RMO100" s="116"/>
      <c r="RMP100" s="87"/>
      <c r="RMQ100" s="87"/>
      <c r="RMR100" s="117"/>
      <c r="RMS100" s="117"/>
      <c r="RMT100" s="117"/>
      <c r="RMU100" s="117"/>
      <c r="RMV100" s="117"/>
      <c r="RMW100" s="116"/>
      <c r="RMX100" s="87"/>
      <c r="RMY100" s="87"/>
      <c r="RMZ100" s="117"/>
      <c r="RNA100" s="117"/>
      <c r="RNB100" s="117"/>
      <c r="RNC100" s="117"/>
      <c r="RND100" s="117"/>
      <c r="RNE100" s="116"/>
      <c r="RNF100" s="87"/>
      <c r="RNG100" s="87"/>
      <c r="RNH100" s="117"/>
      <c r="RNI100" s="117"/>
      <c r="RNJ100" s="117"/>
      <c r="RNK100" s="117"/>
      <c r="RNL100" s="117"/>
      <c r="RNM100" s="116"/>
      <c r="RNN100" s="87"/>
      <c r="RNO100" s="87"/>
      <c r="RNP100" s="117"/>
      <c r="RNQ100" s="117"/>
      <c r="RNR100" s="117"/>
      <c r="RNS100" s="117"/>
      <c r="RNT100" s="117"/>
      <c r="RNU100" s="116"/>
      <c r="RNV100" s="87"/>
      <c r="RNW100" s="87"/>
      <c r="RNX100" s="117"/>
      <c r="RNY100" s="117"/>
      <c r="RNZ100" s="117"/>
      <c r="ROA100" s="117"/>
      <c r="ROB100" s="117"/>
      <c r="ROC100" s="116"/>
      <c r="ROD100" s="87"/>
      <c r="ROE100" s="87"/>
      <c r="ROF100" s="117"/>
      <c r="ROG100" s="117"/>
      <c r="ROH100" s="117"/>
      <c r="ROI100" s="117"/>
      <c r="ROJ100" s="117"/>
      <c r="ROK100" s="116"/>
      <c r="ROL100" s="87"/>
      <c r="ROM100" s="87"/>
      <c r="RON100" s="117"/>
      <c r="ROO100" s="117"/>
      <c r="ROP100" s="117"/>
      <c r="ROQ100" s="117"/>
      <c r="ROR100" s="117"/>
      <c r="ROS100" s="116"/>
      <c r="ROT100" s="87"/>
      <c r="ROU100" s="87"/>
      <c r="ROV100" s="117"/>
      <c r="ROW100" s="117"/>
      <c r="ROX100" s="117"/>
      <c r="ROY100" s="117"/>
      <c r="ROZ100" s="117"/>
      <c r="RPA100" s="116"/>
      <c r="RPB100" s="87"/>
      <c r="RPC100" s="87"/>
      <c r="RPD100" s="117"/>
      <c r="RPE100" s="117"/>
      <c r="RPF100" s="117"/>
      <c r="RPG100" s="117"/>
      <c r="RPH100" s="117"/>
      <c r="RPI100" s="116"/>
      <c r="RPJ100" s="87"/>
      <c r="RPK100" s="87"/>
      <c r="RPL100" s="117"/>
      <c r="RPM100" s="117"/>
      <c r="RPN100" s="117"/>
      <c r="RPO100" s="117"/>
      <c r="RPP100" s="117"/>
      <c r="RPQ100" s="116"/>
      <c r="RPR100" s="87"/>
      <c r="RPS100" s="87"/>
      <c r="RPT100" s="117"/>
      <c r="RPU100" s="117"/>
      <c r="RPV100" s="117"/>
      <c r="RPW100" s="117"/>
      <c r="RPX100" s="117"/>
      <c r="RPY100" s="116"/>
      <c r="RPZ100" s="87"/>
      <c r="RQA100" s="87"/>
      <c r="RQB100" s="117"/>
      <c r="RQC100" s="117"/>
      <c r="RQD100" s="117"/>
      <c r="RQE100" s="117"/>
      <c r="RQF100" s="117"/>
      <c r="RQG100" s="116"/>
      <c r="RQH100" s="87"/>
      <c r="RQI100" s="87"/>
      <c r="RQJ100" s="117"/>
      <c r="RQK100" s="117"/>
      <c r="RQL100" s="117"/>
      <c r="RQM100" s="117"/>
      <c r="RQN100" s="117"/>
      <c r="RQO100" s="116"/>
      <c r="RQP100" s="87"/>
      <c r="RQQ100" s="87"/>
      <c r="RQR100" s="117"/>
      <c r="RQS100" s="117"/>
      <c r="RQT100" s="117"/>
      <c r="RQU100" s="117"/>
      <c r="RQV100" s="117"/>
      <c r="RQW100" s="116"/>
      <c r="RQX100" s="87"/>
      <c r="RQY100" s="87"/>
      <c r="RQZ100" s="117"/>
      <c r="RRA100" s="117"/>
      <c r="RRB100" s="117"/>
      <c r="RRC100" s="117"/>
      <c r="RRD100" s="117"/>
      <c r="RRE100" s="116"/>
      <c r="RRF100" s="87"/>
      <c r="RRG100" s="87"/>
      <c r="RRH100" s="117"/>
      <c r="RRI100" s="117"/>
      <c r="RRJ100" s="117"/>
      <c r="RRK100" s="117"/>
      <c r="RRL100" s="117"/>
      <c r="RRM100" s="116"/>
      <c r="RRN100" s="87"/>
      <c r="RRO100" s="87"/>
      <c r="RRP100" s="117"/>
      <c r="RRQ100" s="117"/>
      <c r="RRR100" s="117"/>
      <c r="RRS100" s="117"/>
      <c r="RRT100" s="117"/>
      <c r="RRU100" s="116"/>
      <c r="RRV100" s="87"/>
      <c r="RRW100" s="87"/>
      <c r="RRX100" s="117"/>
      <c r="RRY100" s="117"/>
      <c r="RRZ100" s="117"/>
      <c r="RSA100" s="117"/>
      <c r="RSB100" s="117"/>
      <c r="RSC100" s="116"/>
      <c r="RSD100" s="87"/>
      <c r="RSE100" s="87"/>
      <c r="RSF100" s="117"/>
      <c r="RSG100" s="117"/>
      <c r="RSH100" s="117"/>
      <c r="RSI100" s="117"/>
      <c r="RSJ100" s="117"/>
      <c r="RSK100" s="116"/>
      <c r="RSL100" s="87"/>
      <c r="RSM100" s="87"/>
      <c r="RSN100" s="117"/>
      <c r="RSO100" s="117"/>
      <c r="RSP100" s="117"/>
      <c r="RSQ100" s="117"/>
      <c r="RSR100" s="117"/>
      <c r="RSS100" s="116"/>
      <c r="RST100" s="87"/>
      <c r="RSU100" s="87"/>
      <c r="RSV100" s="117"/>
      <c r="RSW100" s="117"/>
      <c r="RSX100" s="117"/>
      <c r="RSY100" s="117"/>
      <c r="RSZ100" s="117"/>
      <c r="RTA100" s="116"/>
      <c r="RTB100" s="87"/>
      <c r="RTC100" s="87"/>
      <c r="RTD100" s="117"/>
      <c r="RTE100" s="117"/>
      <c r="RTF100" s="117"/>
      <c r="RTG100" s="117"/>
      <c r="RTH100" s="117"/>
      <c r="RTI100" s="116"/>
      <c r="RTJ100" s="87"/>
      <c r="RTK100" s="87"/>
      <c r="RTL100" s="117"/>
      <c r="RTM100" s="117"/>
      <c r="RTN100" s="117"/>
      <c r="RTO100" s="117"/>
      <c r="RTP100" s="117"/>
      <c r="RTQ100" s="116"/>
      <c r="RTR100" s="87"/>
      <c r="RTS100" s="87"/>
      <c r="RTT100" s="117"/>
      <c r="RTU100" s="117"/>
      <c r="RTV100" s="117"/>
      <c r="RTW100" s="117"/>
      <c r="RTX100" s="117"/>
      <c r="RTY100" s="116"/>
      <c r="RTZ100" s="87"/>
      <c r="RUA100" s="87"/>
      <c r="RUB100" s="117"/>
      <c r="RUC100" s="117"/>
      <c r="RUD100" s="117"/>
      <c r="RUE100" s="117"/>
      <c r="RUF100" s="117"/>
      <c r="RUG100" s="116"/>
      <c r="RUH100" s="87"/>
      <c r="RUI100" s="87"/>
      <c r="RUJ100" s="117"/>
      <c r="RUK100" s="117"/>
      <c r="RUL100" s="117"/>
      <c r="RUM100" s="117"/>
      <c r="RUN100" s="117"/>
      <c r="RUO100" s="116"/>
      <c r="RUP100" s="87"/>
      <c r="RUQ100" s="87"/>
      <c r="RUR100" s="117"/>
      <c r="RUS100" s="117"/>
      <c r="RUT100" s="117"/>
      <c r="RUU100" s="117"/>
      <c r="RUV100" s="117"/>
      <c r="RUW100" s="116"/>
      <c r="RUX100" s="87"/>
      <c r="RUY100" s="87"/>
      <c r="RUZ100" s="117"/>
      <c r="RVA100" s="117"/>
      <c r="RVB100" s="117"/>
      <c r="RVC100" s="117"/>
      <c r="RVD100" s="117"/>
      <c r="RVE100" s="116"/>
      <c r="RVF100" s="87"/>
      <c r="RVG100" s="87"/>
      <c r="RVH100" s="117"/>
      <c r="RVI100" s="117"/>
      <c r="RVJ100" s="117"/>
      <c r="RVK100" s="117"/>
      <c r="RVL100" s="117"/>
      <c r="RVM100" s="116"/>
      <c r="RVN100" s="87"/>
      <c r="RVO100" s="87"/>
      <c r="RVP100" s="117"/>
      <c r="RVQ100" s="117"/>
      <c r="RVR100" s="117"/>
      <c r="RVS100" s="117"/>
      <c r="RVT100" s="117"/>
      <c r="RVU100" s="116"/>
      <c r="RVV100" s="87"/>
      <c r="RVW100" s="87"/>
      <c r="RVX100" s="117"/>
      <c r="RVY100" s="117"/>
      <c r="RVZ100" s="117"/>
      <c r="RWA100" s="117"/>
      <c r="RWB100" s="117"/>
      <c r="RWC100" s="116"/>
      <c r="RWD100" s="87"/>
      <c r="RWE100" s="87"/>
      <c r="RWF100" s="117"/>
      <c r="RWG100" s="117"/>
      <c r="RWH100" s="117"/>
      <c r="RWI100" s="117"/>
      <c r="RWJ100" s="117"/>
      <c r="RWK100" s="116"/>
      <c r="RWL100" s="87"/>
      <c r="RWM100" s="87"/>
      <c r="RWN100" s="117"/>
      <c r="RWO100" s="117"/>
      <c r="RWP100" s="117"/>
      <c r="RWQ100" s="117"/>
      <c r="RWR100" s="117"/>
      <c r="RWS100" s="116"/>
      <c r="RWT100" s="87"/>
      <c r="RWU100" s="87"/>
      <c r="RWV100" s="117"/>
      <c r="RWW100" s="117"/>
      <c r="RWX100" s="117"/>
      <c r="RWY100" s="117"/>
      <c r="RWZ100" s="117"/>
      <c r="RXA100" s="116"/>
      <c r="RXB100" s="87"/>
      <c r="RXC100" s="87"/>
      <c r="RXD100" s="117"/>
      <c r="RXE100" s="117"/>
      <c r="RXF100" s="117"/>
      <c r="RXG100" s="117"/>
      <c r="RXH100" s="117"/>
      <c r="RXI100" s="116"/>
      <c r="RXJ100" s="87"/>
      <c r="RXK100" s="87"/>
      <c r="RXL100" s="117"/>
      <c r="RXM100" s="117"/>
      <c r="RXN100" s="117"/>
      <c r="RXO100" s="117"/>
      <c r="RXP100" s="117"/>
      <c r="RXQ100" s="116"/>
      <c r="RXR100" s="87"/>
      <c r="RXS100" s="87"/>
      <c r="RXT100" s="117"/>
      <c r="RXU100" s="117"/>
      <c r="RXV100" s="117"/>
      <c r="RXW100" s="117"/>
      <c r="RXX100" s="117"/>
      <c r="RXY100" s="116"/>
      <c r="RXZ100" s="87"/>
      <c r="RYA100" s="87"/>
      <c r="RYB100" s="117"/>
      <c r="RYC100" s="117"/>
      <c r="RYD100" s="117"/>
      <c r="RYE100" s="117"/>
      <c r="RYF100" s="117"/>
      <c r="RYG100" s="116"/>
      <c r="RYH100" s="87"/>
      <c r="RYI100" s="87"/>
      <c r="RYJ100" s="117"/>
      <c r="RYK100" s="117"/>
      <c r="RYL100" s="117"/>
      <c r="RYM100" s="117"/>
      <c r="RYN100" s="117"/>
      <c r="RYO100" s="116"/>
      <c r="RYP100" s="87"/>
      <c r="RYQ100" s="87"/>
      <c r="RYR100" s="117"/>
      <c r="RYS100" s="117"/>
      <c r="RYT100" s="117"/>
      <c r="RYU100" s="117"/>
      <c r="RYV100" s="117"/>
      <c r="RYW100" s="116"/>
      <c r="RYX100" s="87"/>
      <c r="RYY100" s="87"/>
      <c r="RYZ100" s="117"/>
      <c r="RZA100" s="117"/>
      <c r="RZB100" s="117"/>
      <c r="RZC100" s="117"/>
      <c r="RZD100" s="117"/>
      <c r="RZE100" s="116"/>
      <c r="RZF100" s="87"/>
      <c r="RZG100" s="87"/>
      <c r="RZH100" s="117"/>
      <c r="RZI100" s="117"/>
      <c r="RZJ100" s="117"/>
      <c r="RZK100" s="117"/>
      <c r="RZL100" s="117"/>
      <c r="RZM100" s="116"/>
      <c r="RZN100" s="87"/>
      <c r="RZO100" s="87"/>
      <c r="RZP100" s="117"/>
      <c r="RZQ100" s="117"/>
      <c r="RZR100" s="117"/>
      <c r="RZS100" s="117"/>
      <c r="RZT100" s="117"/>
      <c r="RZU100" s="116"/>
      <c r="RZV100" s="87"/>
      <c r="RZW100" s="87"/>
      <c r="RZX100" s="117"/>
      <c r="RZY100" s="117"/>
      <c r="RZZ100" s="117"/>
      <c r="SAA100" s="117"/>
      <c r="SAB100" s="117"/>
      <c r="SAC100" s="116"/>
      <c r="SAD100" s="87"/>
      <c r="SAE100" s="87"/>
      <c r="SAF100" s="117"/>
      <c r="SAG100" s="117"/>
      <c r="SAH100" s="117"/>
      <c r="SAI100" s="117"/>
      <c r="SAJ100" s="117"/>
      <c r="SAK100" s="116"/>
      <c r="SAL100" s="87"/>
      <c r="SAM100" s="87"/>
      <c r="SAN100" s="117"/>
      <c r="SAO100" s="117"/>
      <c r="SAP100" s="117"/>
      <c r="SAQ100" s="117"/>
      <c r="SAR100" s="117"/>
      <c r="SAS100" s="116"/>
      <c r="SAT100" s="87"/>
      <c r="SAU100" s="87"/>
      <c r="SAV100" s="117"/>
      <c r="SAW100" s="117"/>
      <c r="SAX100" s="117"/>
      <c r="SAY100" s="117"/>
      <c r="SAZ100" s="117"/>
      <c r="SBA100" s="116"/>
      <c r="SBB100" s="87"/>
      <c r="SBC100" s="87"/>
      <c r="SBD100" s="117"/>
      <c r="SBE100" s="117"/>
      <c r="SBF100" s="117"/>
      <c r="SBG100" s="117"/>
      <c r="SBH100" s="117"/>
      <c r="SBI100" s="116"/>
      <c r="SBJ100" s="87"/>
      <c r="SBK100" s="87"/>
      <c r="SBL100" s="117"/>
      <c r="SBM100" s="117"/>
      <c r="SBN100" s="117"/>
      <c r="SBO100" s="117"/>
      <c r="SBP100" s="117"/>
      <c r="SBQ100" s="116"/>
      <c r="SBR100" s="87"/>
      <c r="SBS100" s="87"/>
      <c r="SBT100" s="117"/>
      <c r="SBU100" s="117"/>
      <c r="SBV100" s="117"/>
      <c r="SBW100" s="117"/>
      <c r="SBX100" s="117"/>
      <c r="SBY100" s="116"/>
      <c r="SBZ100" s="87"/>
      <c r="SCA100" s="87"/>
      <c r="SCB100" s="117"/>
      <c r="SCC100" s="117"/>
      <c r="SCD100" s="117"/>
      <c r="SCE100" s="117"/>
      <c r="SCF100" s="117"/>
      <c r="SCG100" s="116"/>
      <c r="SCH100" s="87"/>
      <c r="SCI100" s="87"/>
      <c r="SCJ100" s="117"/>
      <c r="SCK100" s="117"/>
      <c r="SCL100" s="117"/>
      <c r="SCM100" s="117"/>
      <c r="SCN100" s="117"/>
      <c r="SCO100" s="116"/>
      <c r="SCP100" s="87"/>
      <c r="SCQ100" s="87"/>
      <c r="SCR100" s="117"/>
      <c r="SCS100" s="117"/>
      <c r="SCT100" s="117"/>
      <c r="SCU100" s="117"/>
      <c r="SCV100" s="117"/>
      <c r="SCW100" s="116"/>
      <c r="SCX100" s="87"/>
      <c r="SCY100" s="87"/>
      <c r="SCZ100" s="117"/>
      <c r="SDA100" s="117"/>
      <c r="SDB100" s="117"/>
      <c r="SDC100" s="117"/>
      <c r="SDD100" s="117"/>
      <c r="SDE100" s="116"/>
      <c r="SDF100" s="87"/>
      <c r="SDG100" s="87"/>
      <c r="SDH100" s="117"/>
      <c r="SDI100" s="117"/>
      <c r="SDJ100" s="117"/>
      <c r="SDK100" s="117"/>
      <c r="SDL100" s="117"/>
      <c r="SDM100" s="116"/>
      <c r="SDN100" s="87"/>
      <c r="SDO100" s="87"/>
      <c r="SDP100" s="117"/>
      <c r="SDQ100" s="117"/>
      <c r="SDR100" s="117"/>
      <c r="SDS100" s="117"/>
      <c r="SDT100" s="117"/>
      <c r="SDU100" s="116"/>
      <c r="SDV100" s="87"/>
      <c r="SDW100" s="87"/>
      <c r="SDX100" s="117"/>
      <c r="SDY100" s="117"/>
      <c r="SDZ100" s="117"/>
      <c r="SEA100" s="117"/>
      <c r="SEB100" s="117"/>
      <c r="SEC100" s="116"/>
      <c r="SED100" s="87"/>
      <c r="SEE100" s="87"/>
      <c r="SEF100" s="117"/>
      <c r="SEG100" s="117"/>
      <c r="SEH100" s="117"/>
      <c r="SEI100" s="117"/>
      <c r="SEJ100" s="117"/>
      <c r="SEK100" s="116"/>
      <c r="SEL100" s="87"/>
      <c r="SEM100" s="87"/>
      <c r="SEN100" s="117"/>
      <c r="SEO100" s="117"/>
      <c r="SEP100" s="117"/>
      <c r="SEQ100" s="117"/>
      <c r="SER100" s="117"/>
      <c r="SES100" s="116"/>
      <c r="SET100" s="87"/>
      <c r="SEU100" s="87"/>
      <c r="SEV100" s="117"/>
      <c r="SEW100" s="117"/>
      <c r="SEX100" s="117"/>
      <c r="SEY100" s="117"/>
      <c r="SEZ100" s="117"/>
      <c r="SFA100" s="116"/>
      <c r="SFB100" s="87"/>
      <c r="SFC100" s="87"/>
      <c r="SFD100" s="117"/>
      <c r="SFE100" s="117"/>
      <c r="SFF100" s="117"/>
      <c r="SFG100" s="117"/>
      <c r="SFH100" s="117"/>
      <c r="SFI100" s="116"/>
      <c r="SFJ100" s="87"/>
      <c r="SFK100" s="87"/>
      <c r="SFL100" s="117"/>
      <c r="SFM100" s="117"/>
      <c r="SFN100" s="117"/>
      <c r="SFO100" s="117"/>
      <c r="SFP100" s="117"/>
      <c r="SFQ100" s="116"/>
      <c r="SFR100" s="87"/>
      <c r="SFS100" s="87"/>
      <c r="SFT100" s="117"/>
      <c r="SFU100" s="117"/>
      <c r="SFV100" s="117"/>
      <c r="SFW100" s="117"/>
      <c r="SFX100" s="117"/>
      <c r="SFY100" s="116"/>
      <c r="SFZ100" s="87"/>
      <c r="SGA100" s="87"/>
      <c r="SGB100" s="117"/>
      <c r="SGC100" s="117"/>
      <c r="SGD100" s="117"/>
      <c r="SGE100" s="117"/>
      <c r="SGF100" s="117"/>
      <c r="SGG100" s="116"/>
      <c r="SGH100" s="87"/>
      <c r="SGI100" s="87"/>
      <c r="SGJ100" s="117"/>
      <c r="SGK100" s="117"/>
      <c r="SGL100" s="117"/>
      <c r="SGM100" s="117"/>
      <c r="SGN100" s="117"/>
      <c r="SGO100" s="116"/>
      <c r="SGP100" s="87"/>
      <c r="SGQ100" s="87"/>
      <c r="SGR100" s="117"/>
      <c r="SGS100" s="117"/>
      <c r="SGT100" s="117"/>
      <c r="SGU100" s="117"/>
      <c r="SGV100" s="117"/>
      <c r="SGW100" s="116"/>
      <c r="SGX100" s="87"/>
      <c r="SGY100" s="87"/>
      <c r="SGZ100" s="117"/>
      <c r="SHA100" s="117"/>
      <c r="SHB100" s="117"/>
      <c r="SHC100" s="117"/>
      <c r="SHD100" s="117"/>
      <c r="SHE100" s="116"/>
      <c r="SHF100" s="87"/>
      <c r="SHG100" s="87"/>
      <c r="SHH100" s="117"/>
      <c r="SHI100" s="117"/>
      <c r="SHJ100" s="117"/>
      <c r="SHK100" s="117"/>
      <c r="SHL100" s="117"/>
      <c r="SHM100" s="116"/>
      <c r="SHN100" s="87"/>
      <c r="SHO100" s="87"/>
      <c r="SHP100" s="117"/>
      <c r="SHQ100" s="117"/>
      <c r="SHR100" s="117"/>
      <c r="SHS100" s="117"/>
      <c r="SHT100" s="117"/>
      <c r="SHU100" s="116"/>
      <c r="SHV100" s="87"/>
      <c r="SHW100" s="87"/>
      <c r="SHX100" s="117"/>
      <c r="SHY100" s="117"/>
      <c r="SHZ100" s="117"/>
      <c r="SIA100" s="117"/>
      <c r="SIB100" s="117"/>
      <c r="SIC100" s="116"/>
      <c r="SID100" s="87"/>
      <c r="SIE100" s="87"/>
      <c r="SIF100" s="117"/>
      <c r="SIG100" s="117"/>
      <c r="SIH100" s="117"/>
      <c r="SII100" s="117"/>
      <c r="SIJ100" s="117"/>
      <c r="SIK100" s="116"/>
      <c r="SIL100" s="87"/>
      <c r="SIM100" s="87"/>
      <c r="SIN100" s="117"/>
      <c r="SIO100" s="117"/>
      <c r="SIP100" s="117"/>
      <c r="SIQ100" s="117"/>
      <c r="SIR100" s="117"/>
      <c r="SIS100" s="116"/>
      <c r="SIT100" s="87"/>
      <c r="SIU100" s="87"/>
      <c r="SIV100" s="117"/>
      <c r="SIW100" s="117"/>
      <c r="SIX100" s="117"/>
      <c r="SIY100" s="117"/>
      <c r="SIZ100" s="117"/>
      <c r="SJA100" s="116"/>
      <c r="SJB100" s="87"/>
      <c r="SJC100" s="87"/>
      <c r="SJD100" s="117"/>
      <c r="SJE100" s="117"/>
      <c r="SJF100" s="117"/>
      <c r="SJG100" s="117"/>
      <c r="SJH100" s="117"/>
      <c r="SJI100" s="116"/>
      <c r="SJJ100" s="87"/>
      <c r="SJK100" s="87"/>
      <c r="SJL100" s="117"/>
      <c r="SJM100" s="117"/>
      <c r="SJN100" s="117"/>
      <c r="SJO100" s="117"/>
      <c r="SJP100" s="117"/>
      <c r="SJQ100" s="116"/>
      <c r="SJR100" s="87"/>
      <c r="SJS100" s="87"/>
      <c r="SJT100" s="117"/>
      <c r="SJU100" s="117"/>
      <c r="SJV100" s="117"/>
      <c r="SJW100" s="117"/>
      <c r="SJX100" s="117"/>
      <c r="SJY100" s="116"/>
      <c r="SJZ100" s="87"/>
      <c r="SKA100" s="87"/>
      <c r="SKB100" s="117"/>
      <c r="SKC100" s="117"/>
      <c r="SKD100" s="117"/>
      <c r="SKE100" s="117"/>
      <c r="SKF100" s="117"/>
      <c r="SKG100" s="116"/>
      <c r="SKH100" s="87"/>
      <c r="SKI100" s="87"/>
      <c r="SKJ100" s="117"/>
      <c r="SKK100" s="117"/>
      <c r="SKL100" s="117"/>
      <c r="SKM100" s="117"/>
      <c r="SKN100" s="117"/>
      <c r="SKO100" s="116"/>
      <c r="SKP100" s="87"/>
      <c r="SKQ100" s="87"/>
      <c r="SKR100" s="117"/>
      <c r="SKS100" s="117"/>
      <c r="SKT100" s="117"/>
      <c r="SKU100" s="117"/>
      <c r="SKV100" s="117"/>
      <c r="SKW100" s="116"/>
      <c r="SKX100" s="87"/>
      <c r="SKY100" s="87"/>
      <c r="SKZ100" s="117"/>
      <c r="SLA100" s="117"/>
      <c r="SLB100" s="117"/>
      <c r="SLC100" s="117"/>
      <c r="SLD100" s="117"/>
      <c r="SLE100" s="116"/>
      <c r="SLF100" s="87"/>
      <c r="SLG100" s="87"/>
      <c r="SLH100" s="117"/>
      <c r="SLI100" s="117"/>
      <c r="SLJ100" s="117"/>
      <c r="SLK100" s="117"/>
      <c r="SLL100" s="117"/>
      <c r="SLM100" s="116"/>
      <c r="SLN100" s="87"/>
      <c r="SLO100" s="87"/>
      <c r="SLP100" s="117"/>
      <c r="SLQ100" s="117"/>
      <c r="SLR100" s="117"/>
      <c r="SLS100" s="117"/>
      <c r="SLT100" s="117"/>
      <c r="SLU100" s="116"/>
      <c r="SLV100" s="87"/>
      <c r="SLW100" s="87"/>
      <c r="SLX100" s="117"/>
      <c r="SLY100" s="117"/>
      <c r="SLZ100" s="117"/>
      <c r="SMA100" s="117"/>
      <c r="SMB100" s="117"/>
      <c r="SMC100" s="116"/>
      <c r="SMD100" s="87"/>
      <c r="SME100" s="87"/>
      <c r="SMF100" s="117"/>
      <c r="SMG100" s="117"/>
      <c r="SMH100" s="117"/>
      <c r="SMI100" s="117"/>
      <c r="SMJ100" s="117"/>
      <c r="SMK100" s="116"/>
      <c r="SML100" s="87"/>
      <c r="SMM100" s="87"/>
      <c r="SMN100" s="117"/>
      <c r="SMO100" s="117"/>
      <c r="SMP100" s="117"/>
      <c r="SMQ100" s="117"/>
      <c r="SMR100" s="117"/>
      <c r="SMS100" s="116"/>
      <c r="SMT100" s="87"/>
      <c r="SMU100" s="87"/>
      <c r="SMV100" s="117"/>
      <c r="SMW100" s="117"/>
      <c r="SMX100" s="117"/>
      <c r="SMY100" s="117"/>
      <c r="SMZ100" s="117"/>
      <c r="SNA100" s="116"/>
      <c r="SNB100" s="87"/>
      <c r="SNC100" s="87"/>
      <c r="SND100" s="117"/>
      <c r="SNE100" s="117"/>
      <c r="SNF100" s="117"/>
      <c r="SNG100" s="117"/>
      <c r="SNH100" s="117"/>
      <c r="SNI100" s="116"/>
      <c r="SNJ100" s="87"/>
      <c r="SNK100" s="87"/>
      <c r="SNL100" s="117"/>
      <c r="SNM100" s="117"/>
      <c r="SNN100" s="117"/>
      <c r="SNO100" s="117"/>
      <c r="SNP100" s="117"/>
      <c r="SNQ100" s="116"/>
      <c r="SNR100" s="87"/>
      <c r="SNS100" s="87"/>
      <c r="SNT100" s="117"/>
      <c r="SNU100" s="117"/>
      <c r="SNV100" s="117"/>
      <c r="SNW100" s="117"/>
      <c r="SNX100" s="117"/>
      <c r="SNY100" s="116"/>
      <c r="SNZ100" s="87"/>
      <c r="SOA100" s="87"/>
      <c r="SOB100" s="117"/>
      <c r="SOC100" s="117"/>
      <c r="SOD100" s="117"/>
      <c r="SOE100" s="117"/>
      <c r="SOF100" s="117"/>
      <c r="SOG100" s="116"/>
      <c r="SOH100" s="87"/>
      <c r="SOI100" s="87"/>
      <c r="SOJ100" s="117"/>
      <c r="SOK100" s="117"/>
      <c r="SOL100" s="117"/>
      <c r="SOM100" s="117"/>
      <c r="SON100" s="117"/>
      <c r="SOO100" s="116"/>
      <c r="SOP100" s="87"/>
      <c r="SOQ100" s="87"/>
      <c r="SOR100" s="117"/>
      <c r="SOS100" s="117"/>
      <c r="SOT100" s="117"/>
      <c r="SOU100" s="117"/>
      <c r="SOV100" s="117"/>
      <c r="SOW100" s="116"/>
      <c r="SOX100" s="87"/>
      <c r="SOY100" s="87"/>
      <c r="SOZ100" s="117"/>
      <c r="SPA100" s="117"/>
      <c r="SPB100" s="117"/>
      <c r="SPC100" s="117"/>
      <c r="SPD100" s="117"/>
      <c r="SPE100" s="116"/>
      <c r="SPF100" s="87"/>
      <c r="SPG100" s="87"/>
      <c r="SPH100" s="117"/>
      <c r="SPI100" s="117"/>
      <c r="SPJ100" s="117"/>
      <c r="SPK100" s="117"/>
      <c r="SPL100" s="117"/>
      <c r="SPM100" s="116"/>
      <c r="SPN100" s="87"/>
      <c r="SPO100" s="87"/>
      <c r="SPP100" s="117"/>
      <c r="SPQ100" s="117"/>
      <c r="SPR100" s="117"/>
      <c r="SPS100" s="117"/>
      <c r="SPT100" s="117"/>
      <c r="SPU100" s="116"/>
      <c r="SPV100" s="87"/>
      <c r="SPW100" s="87"/>
      <c r="SPX100" s="117"/>
      <c r="SPY100" s="117"/>
      <c r="SPZ100" s="117"/>
      <c r="SQA100" s="117"/>
      <c r="SQB100" s="117"/>
      <c r="SQC100" s="116"/>
      <c r="SQD100" s="87"/>
      <c r="SQE100" s="87"/>
      <c r="SQF100" s="117"/>
      <c r="SQG100" s="117"/>
      <c r="SQH100" s="117"/>
      <c r="SQI100" s="117"/>
      <c r="SQJ100" s="117"/>
      <c r="SQK100" s="116"/>
      <c r="SQL100" s="87"/>
      <c r="SQM100" s="87"/>
      <c r="SQN100" s="117"/>
      <c r="SQO100" s="117"/>
      <c r="SQP100" s="117"/>
      <c r="SQQ100" s="117"/>
      <c r="SQR100" s="117"/>
      <c r="SQS100" s="116"/>
      <c r="SQT100" s="87"/>
      <c r="SQU100" s="87"/>
      <c r="SQV100" s="117"/>
      <c r="SQW100" s="117"/>
      <c r="SQX100" s="117"/>
      <c r="SQY100" s="117"/>
      <c r="SQZ100" s="117"/>
      <c r="SRA100" s="116"/>
      <c r="SRB100" s="87"/>
      <c r="SRC100" s="87"/>
      <c r="SRD100" s="117"/>
      <c r="SRE100" s="117"/>
      <c r="SRF100" s="117"/>
      <c r="SRG100" s="117"/>
      <c r="SRH100" s="117"/>
      <c r="SRI100" s="116"/>
      <c r="SRJ100" s="87"/>
      <c r="SRK100" s="87"/>
      <c r="SRL100" s="117"/>
      <c r="SRM100" s="117"/>
      <c r="SRN100" s="117"/>
      <c r="SRO100" s="117"/>
      <c r="SRP100" s="117"/>
      <c r="SRQ100" s="116"/>
      <c r="SRR100" s="87"/>
      <c r="SRS100" s="87"/>
      <c r="SRT100" s="117"/>
      <c r="SRU100" s="117"/>
      <c r="SRV100" s="117"/>
      <c r="SRW100" s="117"/>
      <c r="SRX100" s="117"/>
      <c r="SRY100" s="116"/>
      <c r="SRZ100" s="87"/>
      <c r="SSA100" s="87"/>
      <c r="SSB100" s="117"/>
      <c r="SSC100" s="117"/>
      <c r="SSD100" s="117"/>
      <c r="SSE100" s="117"/>
      <c r="SSF100" s="117"/>
      <c r="SSG100" s="116"/>
      <c r="SSH100" s="87"/>
      <c r="SSI100" s="87"/>
      <c r="SSJ100" s="117"/>
      <c r="SSK100" s="117"/>
      <c r="SSL100" s="117"/>
      <c r="SSM100" s="117"/>
      <c r="SSN100" s="117"/>
      <c r="SSO100" s="116"/>
      <c r="SSP100" s="87"/>
      <c r="SSQ100" s="87"/>
      <c r="SSR100" s="117"/>
      <c r="SSS100" s="117"/>
      <c r="SST100" s="117"/>
      <c r="SSU100" s="117"/>
      <c r="SSV100" s="117"/>
      <c r="SSW100" s="116"/>
      <c r="SSX100" s="87"/>
      <c r="SSY100" s="87"/>
      <c r="SSZ100" s="117"/>
      <c r="STA100" s="117"/>
      <c r="STB100" s="117"/>
      <c r="STC100" s="117"/>
      <c r="STD100" s="117"/>
      <c r="STE100" s="116"/>
      <c r="STF100" s="87"/>
      <c r="STG100" s="87"/>
      <c r="STH100" s="117"/>
      <c r="STI100" s="117"/>
      <c r="STJ100" s="117"/>
      <c r="STK100" s="117"/>
      <c r="STL100" s="117"/>
      <c r="STM100" s="116"/>
      <c r="STN100" s="87"/>
      <c r="STO100" s="87"/>
      <c r="STP100" s="117"/>
      <c r="STQ100" s="117"/>
      <c r="STR100" s="117"/>
      <c r="STS100" s="117"/>
      <c r="STT100" s="117"/>
      <c r="STU100" s="116"/>
      <c r="STV100" s="87"/>
      <c r="STW100" s="87"/>
      <c r="STX100" s="117"/>
      <c r="STY100" s="117"/>
      <c r="STZ100" s="117"/>
      <c r="SUA100" s="117"/>
      <c r="SUB100" s="117"/>
      <c r="SUC100" s="116"/>
      <c r="SUD100" s="87"/>
      <c r="SUE100" s="87"/>
      <c r="SUF100" s="117"/>
      <c r="SUG100" s="117"/>
      <c r="SUH100" s="117"/>
      <c r="SUI100" s="117"/>
      <c r="SUJ100" s="117"/>
      <c r="SUK100" s="116"/>
      <c r="SUL100" s="87"/>
      <c r="SUM100" s="87"/>
      <c r="SUN100" s="117"/>
      <c r="SUO100" s="117"/>
      <c r="SUP100" s="117"/>
      <c r="SUQ100" s="117"/>
      <c r="SUR100" s="117"/>
      <c r="SUS100" s="116"/>
      <c r="SUT100" s="87"/>
      <c r="SUU100" s="87"/>
      <c r="SUV100" s="117"/>
      <c r="SUW100" s="117"/>
      <c r="SUX100" s="117"/>
      <c r="SUY100" s="117"/>
      <c r="SUZ100" s="117"/>
      <c r="SVA100" s="116"/>
      <c r="SVB100" s="87"/>
      <c r="SVC100" s="87"/>
      <c r="SVD100" s="117"/>
      <c r="SVE100" s="117"/>
      <c r="SVF100" s="117"/>
      <c r="SVG100" s="117"/>
      <c r="SVH100" s="117"/>
      <c r="SVI100" s="116"/>
      <c r="SVJ100" s="87"/>
      <c r="SVK100" s="87"/>
      <c r="SVL100" s="117"/>
      <c r="SVM100" s="117"/>
      <c r="SVN100" s="117"/>
      <c r="SVO100" s="117"/>
      <c r="SVP100" s="117"/>
      <c r="SVQ100" s="116"/>
      <c r="SVR100" s="87"/>
      <c r="SVS100" s="87"/>
      <c r="SVT100" s="117"/>
      <c r="SVU100" s="117"/>
      <c r="SVV100" s="117"/>
      <c r="SVW100" s="117"/>
      <c r="SVX100" s="117"/>
      <c r="SVY100" s="116"/>
      <c r="SVZ100" s="87"/>
      <c r="SWA100" s="87"/>
      <c r="SWB100" s="117"/>
      <c r="SWC100" s="117"/>
      <c r="SWD100" s="117"/>
      <c r="SWE100" s="117"/>
      <c r="SWF100" s="117"/>
      <c r="SWG100" s="116"/>
      <c r="SWH100" s="87"/>
      <c r="SWI100" s="87"/>
      <c r="SWJ100" s="117"/>
      <c r="SWK100" s="117"/>
      <c r="SWL100" s="117"/>
      <c r="SWM100" s="117"/>
      <c r="SWN100" s="117"/>
      <c r="SWO100" s="116"/>
      <c r="SWP100" s="87"/>
      <c r="SWQ100" s="87"/>
      <c r="SWR100" s="117"/>
      <c r="SWS100" s="117"/>
      <c r="SWT100" s="117"/>
      <c r="SWU100" s="117"/>
      <c r="SWV100" s="117"/>
      <c r="SWW100" s="116"/>
      <c r="SWX100" s="87"/>
      <c r="SWY100" s="87"/>
      <c r="SWZ100" s="117"/>
      <c r="SXA100" s="117"/>
      <c r="SXB100" s="117"/>
      <c r="SXC100" s="117"/>
      <c r="SXD100" s="117"/>
      <c r="SXE100" s="116"/>
      <c r="SXF100" s="87"/>
      <c r="SXG100" s="87"/>
      <c r="SXH100" s="117"/>
      <c r="SXI100" s="117"/>
      <c r="SXJ100" s="117"/>
      <c r="SXK100" s="117"/>
      <c r="SXL100" s="117"/>
      <c r="SXM100" s="116"/>
      <c r="SXN100" s="87"/>
      <c r="SXO100" s="87"/>
      <c r="SXP100" s="117"/>
      <c r="SXQ100" s="117"/>
      <c r="SXR100" s="117"/>
      <c r="SXS100" s="117"/>
      <c r="SXT100" s="117"/>
      <c r="SXU100" s="116"/>
      <c r="SXV100" s="87"/>
      <c r="SXW100" s="87"/>
      <c r="SXX100" s="117"/>
      <c r="SXY100" s="117"/>
      <c r="SXZ100" s="117"/>
      <c r="SYA100" s="117"/>
      <c r="SYB100" s="117"/>
      <c r="SYC100" s="116"/>
      <c r="SYD100" s="87"/>
      <c r="SYE100" s="87"/>
      <c r="SYF100" s="117"/>
      <c r="SYG100" s="117"/>
      <c r="SYH100" s="117"/>
      <c r="SYI100" s="117"/>
      <c r="SYJ100" s="117"/>
      <c r="SYK100" s="116"/>
      <c r="SYL100" s="87"/>
      <c r="SYM100" s="87"/>
      <c r="SYN100" s="117"/>
      <c r="SYO100" s="117"/>
      <c r="SYP100" s="117"/>
      <c r="SYQ100" s="117"/>
      <c r="SYR100" s="117"/>
      <c r="SYS100" s="116"/>
      <c r="SYT100" s="87"/>
      <c r="SYU100" s="87"/>
      <c r="SYV100" s="117"/>
      <c r="SYW100" s="117"/>
      <c r="SYX100" s="117"/>
      <c r="SYY100" s="117"/>
      <c r="SYZ100" s="117"/>
      <c r="SZA100" s="116"/>
      <c r="SZB100" s="87"/>
      <c r="SZC100" s="87"/>
      <c r="SZD100" s="117"/>
      <c r="SZE100" s="117"/>
      <c r="SZF100" s="117"/>
      <c r="SZG100" s="117"/>
      <c r="SZH100" s="117"/>
      <c r="SZI100" s="116"/>
      <c r="SZJ100" s="87"/>
      <c r="SZK100" s="87"/>
      <c r="SZL100" s="117"/>
      <c r="SZM100" s="117"/>
      <c r="SZN100" s="117"/>
      <c r="SZO100" s="117"/>
      <c r="SZP100" s="117"/>
      <c r="SZQ100" s="116"/>
      <c r="SZR100" s="87"/>
      <c r="SZS100" s="87"/>
      <c r="SZT100" s="117"/>
      <c r="SZU100" s="117"/>
      <c r="SZV100" s="117"/>
      <c r="SZW100" s="117"/>
      <c r="SZX100" s="117"/>
      <c r="SZY100" s="116"/>
      <c r="SZZ100" s="87"/>
      <c r="TAA100" s="87"/>
      <c r="TAB100" s="117"/>
      <c r="TAC100" s="117"/>
      <c r="TAD100" s="117"/>
      <c r="TAE100" s="117"/>
      <c r="TAF100" s="117"/>
      <c r="TAG100" s="116"/>
      <c r="TAH100" s="87"/>
      <c r="TAI100" s="87"/>
      <c r="TAJ100" s="117"/>
      <c r="TAK100" s="117"/>
      <c r="TAL100" s="117"/>
      <c r="TAM100" s="117"/>
      <c r="TAN100" s="117"/>
      <c r="TAO100" s="116"/>
      <c r="TAP100" s="87"/>
      <c r="TAQ100" s="87"/>
      <c r="TAR100" s="117"/>
      <c r="TAS100" s="117"/>
      <c r="TAT100" s="117"/>
      <c r="TAU100" s="117"/>
      <c r="TAV100" s="117"/>
      <c r="TAW100" s="116"/>
      <c r="TAX100" s="87"/>
      <c r="TAY100" s="87"/>
      <c r="TAZ100" s="117"/>
      <c r="TBA100" s="117"/>
      <c r="TBB100" s="117"/>
      <c r="TBC100" s="117"/>
      <c r="TBD100" s="117"/>
      <c r="TBE100" s="116"/>
      <c r="TBF100" s="87"/>
      <c r="TBG100" s="87"/>
      <c r="TBH100" s="117"/>
      <c r="TBI100" s="117"/>
      <c r="TBJ100" s="117"/>
      <c r="TBK100" s="117"/>
      <c r="TBL100" s="117"/>
      <c r="TBM100" s="116"/>
      <c r="TBN100" s="87"/>
      <c r="TBO100" s="87"/>
      <c r="TBP100" s="117"/>
      <c r="TBQ100" s="117"/>
      <c r="TBR100" s="117"/>
      <c r="TBS100" s="117"/>
      <c r="TBT100" s="117"/>
      <c r="TBU100" s="116"/>
      <c r="TBV100" s="87"/>
      <c r="TBW100" s="87"/>
      <c r="TBX100" s="117"/>
      <c r="TBY100" s="117"/>
      <c r="TBZ100" s="117"/>
      <c r="TCA100" s="117"/>
      <c r="TCB100" s="117"/>
      <c r="TCC100" s="116"/>
      <c r="TCD100" s="87"/>
      <c r="TCE100" s="87"/>
      <c r="TCF100" s="117"/>
      <c r="TCG100" s="117"/>
      <c r="TCH100" s="117"/>
      <c r="TCI100" s="117"/>
      <c r="TCJ100" s="117"/>
      <c r="TCK100" s="116"/>
      <c r="TCL100" s="87"/>
      <c r="TCM100" s="87"/>
      <c r="TCN100" s="117"/>
      <c r="TCO100" s="117"/>
      <c r="TCP100" s="117"/>
      <c r="TCQ100" s="117"/>
      <c r="TCR100" s="117"/>
      <c r="TCS100" s="116"/>
      <c r="TCT100" s="87"/>
      <c r="TCU100" s="87"/>
      <c r="TCV100" s="117"/>
      <c r="TCW100" s="117"/>
      <c r="TCX100" s="117"/>
      <c r="TCY100" s="117"/>
      <c r="TCZ100" s="117"/>
      <c r="TDA100" s="116"/>
      <c r="TDB100" s="87"/>
      <c r="TDC100" s="87"/>
      <c r="TDD100" s="117"/>
      <c r="TDE100" s="117"/>
      <c r="TDF100" s="117"/>
      <c r="TDG100" s="117"/>
      <c r="TDH100" s="117"/>
      <c r="TDI100" s="116"/>
      <c r="TDJ100" s="87"/>
      <c r="TDK100" s="87"/>
      <c r="TDL100" s="117"/>
      <c r="TDM100" s="117"/>
      <c r="TDN100" s="117"/>
      <c r="TDO100" s="117"/>
      <c r="TDP100" s="117"/>
      <c r="TDQ100" s="116"/>
      <c r="TDR100" s="87"/>
      <c r="TDS100" s="87"/>
      <c r="TDT100" s="117"/>
      <c r="TDU100" s="117"/>
      <c r="TDV100" s="117"/>
      <c r="TDW100" s="117"/>
      <c r="TDX100" s="117"/>
      <c r="TDY100" s="116"/>
      <c r="TDZ100" s="87"/>
      <c r="TEA100" s="87"/>
      <c r="TEB100" s="117"/>
      <c r="TEC100" s="117"/>
      <c r="TED100" s="117"/>
      <c r="TEE100" s="117"/>
      <c r="TEF100" s="117"/>
      <c r="TEG100" s="116"/>
      <c r="TEH100" s="87"/>
      <c r="TEI100" s="87"/>
      <c r="TEJ100" s="117"/>
      <c r="TEK100" s="117"/>
      <c r="TEL100" s="117"/>
      <c r="TEM100" s="117"/>
      <c r="TEN100" s="117"/>
      <c r="TEO100" s="116"/>
      <c r="TEP100" s="87"/>
      <c r="TEQ100" s="87"/>
      <c r="TER100" s="117"/>
      <c r="TES100" s="117"/>
      <c r="TET100" s="117"/>
      <c r="TEU100" s="117"/>
      <c r="TEV100" s="117"/>
      <c r="TEW100" s="116"/>
      <c r="TEX100" s="87"/>
      <c r="TEY100" s="87"/>
      <c r="TEZ100" s="117"/>
      <c r="TFA100" s="117"/>
      <c r="TFB100" s="117"/>
      <c r="TFC100" s="117"/>
      <c r="TFD100" s="117"/>
      <c r="TFE100" s="116"/>
      <c r="TFF100" s="87"/>
      <c r="TFG100" s="87"/>
      <c r="TFH100" s="117"/>
      <c r="TFI100" s="117"/>
      <c r="TFJ100" s="117"/>
      <c r="TFK100" s="117"/>
      <c r="TFL100" s="117"/>
      <c r="TFM100" s="116"/>
      <c r="TFN100" s="87"/>
      <c r="TFO100" s="87"/>
      <c r="TFP100" s="117"/>
      <c r="TFQ100" s="117"/>
      <c r="TFR100" s="117"/>
      <c r="TFS100" s="117"/>
      <c r="TFT100" s="117"/>
      <c r="TFU100" s="116"/>
      <c r="TFV100" s="87"/>
      <c r="TFW100" s="87"/>
      <c r="TFX100" s="117"/>
      <c r="TFY100" s="117"/>
      <c r="TFZ100" s="117"/>
      <c r="TGA100" s="117"/>
      <c r="TGB100" s="117"/>
      <c r="TGC100" s="116"/>
      <c r="TGD100" s="87"/>
      <c r="TGE100" s="87"/>
      <c r="TGF100" s="117"/>
      <c r="TGG100" s="117"/>
      <c r="TGH100" s="117"/>
      <c r="TGI100" s="117"/>
      <c r="TGJ100" s="117"/>
      <c r="TGK100" s="116"/>
      <c r="TGL100" s="87"/>
      <c r="TGM100" s="87"/>
      <c r="TGN100" s="117"/>
      <c r="TGO100" s="117"/>
      <c r="TGP100" s="117"/>
      <c r="TGQ100" s="117"/>
      <c r="TGR100" s="117"/>
      <c r="TGS100" s="116"/>
      <c r="TGT100" s="87"/>
      <c r="TGU100" s="87"/>
      <c r="TGV100" s="117"/>
      <c r="TGW100" s="117"/>
      <c r="TGX100" s="117"/>
      <c r="TGY100" s="117"/>
      <c r="TGZ100" s="117"/>
      <c r="THA100" s="116"/>
      <c r="THB100" s="87"/>
      <c r="THC100" s="87"/>
      <c r="THD100" s="117"/>
      <c r="THE100" s="117"/>
      <c r="THF100" s="117"/>
      <c r="THG100" s="117"/>
      <c r="THH100" s="117"/>
      <c r="THI100" s="116"/>
      <c r="THJ100" s="87"/>
      <c r="THK100" s="87"/>
      <c r="THL100" s="117"/>
      <c r="THM100" s="117"/>
      <c r="THN100" s="117"/>
      <c r="THO100" s="117"/>
      <c r="THP100" s="117"/>
      <c r="THQ100" s="116"/>
      <c r="THR100" s="87"/>
      <c r="THS100" s="87"/>
      <c r="THT100" s="117"/>
      <c r="THU100" s="117"/>
      <c r="THV100" s="117"/>
      <c r="THW100" s="117"/>
      <c r="THX100" s="117"/>
      <c r="THY100" s="116"/>
      <c r="THZ100" s="87"/>
      <c r="TIA100" s="87"/>
      <c r="TIB100" s="117"/>
      <c r="TIC100" s="117"/>
      <c r="TID100" s="117"/>
      <c r="TIE100" s="117"/>
      <c r="TIF100" s="117"/>
      <c r="TIG100" s="116"/>
      <c r="TIH100" s="87"/>
      <c r="TII100" s="87"/>
      <c r="TIJ100" s="117"/>
      <c r="TIK100" s="117"/>
      <c r="TIL100" s="117"/>
      <c r="TIM100" s="117"/>
      <c r="TIN100" s="117"/>
      <c r="TIO100" s="116"/>
      <c r="TIP100" s="87"/>
      <c r="TIQ100" s="87"/>
      <c r="TIR100" s="117"/>
      <c r="TIS100" s="117"/>
      <c r="TIT100" s="117"/>
      <c r="TIU100" s="117"/>
      <c r="TIV100" s="117"/>
      <c r="TIW100" s="116"/>
      <c r="TIX100" s="87"/>
      <c r="TIY100" s="87"/>
      <c r="TIZ100" s="117"/>
      <c r="TJA100" s="117"/>
      <c r="TJB100" s="117"/>
      <c r="TJC100" s="117"/>
      <c r="TJD100" s="117"/>
      <c r="TJE100" s="116"/>
      <c r="TJF100" s="87"/>
      <c r="TJG100" s="87"/>
      <c r="TJH100" s="117"/>
      <c r="TJI100" s="117"/>
      <c r="TJJ100" s="117"/>
      <c r="TJK100" s="117"/>
      <c r="TJL100" s="117"/>
      <c r="TJM100" s="116"/>
      <c r="TJN100" s="87"/>
      <c r="TJO100" s="87"/>
      <c r="TJP100" s="117"/>
      <c r="TJQ100" s="117"/>
      <c r="TJR100" s="117"/>
      <c r="TJS100" s="117"/>
      <c r="TJT100" s="117"/>
      <c r="TJU100" s="116"/>
      <c r="TJV100" s="87"/>
      <c r="TJW100" s="87"/>
      <c r="TJX100" s="117"/>
      <c r="TJY100" s="117"/>
      <c r="TJZ100" s="117"/>
      <c r="TKA100" s="117"/>
      <c r="TKB100" s="117"/>
      <c r="TKC100" s="116"/>
      <c r="TKD100" s="87"/>
      <c r="TKE100" s="87"/>
      <c r="TKF100" s="117"/>
      <c r="TKG100" s="117"/>
      <c r="TKH100" s="117"/>
      <c r="TKI100" s="117"/>
      <c r="TKJ100" s="117"/>
      <c r="TKK100" s="116"/>
      <c r="TKL100" s="87"/>
      <c r="TKM100" s="87"/>
      <c r="TKN100" s="117"/>
      <c r="TKO100" s="117"/>
      <c r="TKP100" s="117"/>
      <c r="TKQ100" s="117"/>
      <c r="TKR100" s="117"/>
      <c r="TKS100" s="116"/>
      <c r="TKT100" s="87"/>
      <c r="TKU100" s="87"/>
      <c r="TKV100" s="117"/>
      <c r="TKW100" s="117"/>
      <c r="TKX100" s="117"/>
      <c r="TKY100" s="117"/>
      <c r="TKZ100" s="117"/>
      <c r="TLA100" s="116"/>
      <c r="TLB100" s="87"/>
      <c r="TLC100" s="87"/>
      <c r="TLD100" s="117"/>
      <c r="TLE100" s="117"/>
      <c r="TLF100" s="117"/>
      <c r="TLG100" s="117"/>
      <c r="TLH100" s="117"/>
      <c r="TLI100" s="116"/>
      <c r="TLJ100" s="87"/>
      <c r="TLK100" s="87"/>
      <c r="TLL100" s="117"/>
      <c r="TLM100" s="117"/>
      <c r="TLN100" s="117"/>
      <c r="TLO100" s="117"/>
      <c r="TLP100" s="117"/>
      <c r="TLQ100" s="116"/>
      <c r="TLR100" s="87"/>
      <c r="TLS100" s="87"/>
      <c r="TLT100" s="117"/>
      <c r="TLU100" s="117"/>
      <c r="TLV100" s="117"/>
      <c r="TLW100" s="117"/>
      <c r="TLX100" s="117"/>
      <c r="TLY100" s="116"/>
      <c r="TLZ100" s="87"/>
      <c r="TMA100" s="87"/>
      <c r="TMB100" s="117"/>
      <c r="TMC100" s="117"/>
      <c r="TMD100" s="117"/>
      <c r="TME100" s="117"/>
      <c r="TMF100" s="117"/>
      <c r="TMG100" s="116"/>
      <c r="TMH100" s="87"/>
      <c r="TMI100" s="87"/>
      <c r="TMJ100" s="117"/>
      <c r="TMK100" s="117"/>
      <c r="TML100" s="117"/>
      <c r="TMM100" s="117"/>
      <c r="TMN100" s="117"/>
      <c r="TMO100" s="116"/>
      <c r="TMP100" s="87"/>
      <c r="TMQ100" s="87"/>
      <c r="TMR100" s="117"/>
      <c r="TMS100" s="117"/>
      <c r="TMT100" s="117"/>
      <c r="TMU100" s="117"/>
      <c r="TMV100" s="117"/>
      <c r="TMW100" s="116"/>
      <c r="TMX100" s="87"/>
      <c r="TMY100" s="87"/>
      <c r="TMZ100" s="117"/>
      <c r="TNA100" s="117"/>
      <c r="TNB100" s="117"/>
      <c r="TNC100" s="117"/>
      <c r="TND100" s="117"/>
      <c r="TNE100" s="116"/>
      <c r="TNF100" s="87"/>
      <c r="TNG100" s="87"/>
      <c r="TNH100" s="117"/>
      <c r="TNI100" s="117"/>
      <c r="TNJ100" s="117"/>
      <c r="TNK100" s="117"/>
      <c r="TNL100" s="117"/>
      <c r="TNM100" s="116"/>
      <c r="TNN100" s="87"/>
      <c r="TNO100" s="87"/>
      <c r="TNP100" s="117"/>
      <c r="TNQ100" s="117"/>
      <c r="TNR100" s="117"/>
      <c r="TNS100" s="117"/>
      <c r="TNT100" s="117"/>
      <c r="TNU100" s="116"/>
      <c r="TNV100" s="87"/>
      <c r="TNW100" s="87"/>
      <c r="TNX100" s="117"/>
      <c r="TNY100" s="117"/>
      <c r="TNZ100" s="117"/>
      <c r="TOA100" s="117"/>
      <c r="TOB100" s="117"/>
      <c r="TOC100" s="116"/>
      <c r="TOD100" s="87"/>
      <c r="TOE100" s="87"/>
      <c r="TOF100" s="117"/>
      <c r="TOG100" s="117"/>
      <c r="TOH100" s="117"/>
      <c r="TOI100" s="117"/>
      <c r="TOJ100" s="117"/>
      <c r="TOK100" s="116"/>
      <c r="TOL100" s="87"/>
      <c r="TOM100" s="87"/>
      <c r="TON100" s="117"/>
      <c r="TOO100" s="117"/>
      <c r="TOP100" s="117"/>
      <c r="TOQ100" s="117"/>
      <c r="TOR100" s="117"/>
      <c r="TOS100" s="116"/>
      <c r="TOT100" s="87"/>
      <c r="TOU100" s="87"/>
      <c r="TOV100" s="117"/>
      <c r="TOW100" s="117"/>
      <c r="TOX100" s="117"/>
      <c r="TOY100" s="117"/>
      <c r="TOZ100" s="117"/>
      <c r="TPA100" s="116"/>
      <c r="TPB100" s="87"/>
      <c r="TPC100" s="87"/>
      <c r="TPD100" s="117"/>
      <c r="TPE100" s="117"/>
      <c r="TPF100" s="117"/>
      <c r="TPG100" s="117"/>
      <c r="TPH100" s="117"/>
      <c r="TPI100" s="116"/>
      <c r="TPJ100" s="87"/>
      <c r="TPK100" s="87"/>
      <c r="TPL100" s="117"/>
      <c r="TPM100" s="117"/>
      <c r="TPN100" s="117"/>
      <c r="TPO100" s="117"/>
      <c r="TPP100" s="117"/>
      <c r="TPQ100" s="116"/>
      <c r="TPR100" s="87"/>
      <c r="TPS100" s="87"/>
      <c r="TPT100" s="117"/>
      <c r="TPU100" s="117"/>
      <c r="TPV100" s="117"/>
      <c r="TPW100" s="117"/>
      <c r="TPX100" s="117"/>
      <c r="TPY100" s="116"/>
      <c r="TPZ100" s="87"/>
      <c r="TQA100" s="87"/>
      <c r="TQB100" s="117"/>
      <c r="TQC100" s="117"/>
      <c r="TQD100" s="117"/>
      <c r="TQE100" s="117"/>
      <c r="TQF100" s="117"/>
      <c r="TQG100" s="116"/>
      <c r="TQH100" s="87"/>
      <c r="TQI100" s="87"/>
      <c r="TQJ100" s="117"/>
      <c r="TQK100" s="117"/>
      <c r="TQL100" s="117"/>
      <c r="TQM100" s="117"/>
      <c r="TQN100" s="117"/>
      <c r="TQO100" s="116"/>
      <c r="TQP100" s="87"/>
      <c r="TQQ100" s="87"/>
      <c r="TQR100" s="117"/>
      <c r="TQS100" s="117"/>
      <c r="TQT100" s="117"/>
      <c r="TQU100" s="117"/>
      <c r="TQV100" s="117"/>
      <c r="TQW100" s="116"/>
      <c r="TQX100" s="87"/>
      <c r="TQY100" s="87"/>
      <c r="TQZ100" s="117"/>
      <c r="TRA100" s="117"/>
      <c r="TRB100" s="117"/>
      <c r="TRC100" s="117"/>
      <c r="TRD100" s="117"/>
      <c r="TRE100" s="116"/>
      <c r="TRF100" s="87"/>
      <c r="TRG100" s="87"/>
      <c r="TRH100" s="117"/>
      <c r="TRI100" s="117"/>
      <c r="TRJ100" s="117"/>
      <c r="TRK100" s="117"/>
      <c r="TRL100" s="117"/>
      <c r="TRM100" s="116"/>
      <c r="TRN100" s="87"/>
      <c r="TRO100" s="87"/>
      <c r="TRP100" s="117"/>
      <c r="TRQ100" s="117"/>
      <c r="TRR100" s="117"/>
      <c r="TRS100" s="117"/>
      <c r="TRT100" s="117"/>
      <c r="TRU100" s="116"/>
      <c r="TRV100" s="87"/>
      <c r="TRW100" s="87"/>
      <c r="TRX100" s="117"/>
      <c r="TRY100" s="117"/>
      <c r="TRZ100" s="117"/>
      <c r="TSA100" s="117"/>
      <c r="TSB100" s="117"/>
      <c r="TSC100" s="116"/>
      <c r="TSD100" s="87"/>
      <c r="TSE100" s="87"/>
      <c r="TSF100" s="117"/>
      <c r="TSG100" s="117"/>
      <c r="TSH100" s="117"/>
      <c r="TSI100" s="117"/>
      <c r="TSJ100" s="117"/>
      <c r="TSK100" s="116"/>
      <c r="TSL100" s="87"/>
      <c r="TSM100" s="87"/>
      <c r="TSN100" s="117"/>
      <c r="TSO100" s="117"/>
      <c r="TSP100" s="117"/>
      <c r="TSQ100" s="117"/>
      <c r="TSR100" s="117"/>
      <c r="TSS100" s="116"/>
      <c r="TST100" s="87"/>
      <c r="TSU100" s="87"/>
      <c r="TSV100" s="117"/>
      <c r="TSW100" s="117"/>
      <c r="TSX100" s="117"/>
      <c r="TSY100" s="117"/>
      <c r="TSZ100" s="117"/>
      <c r="TTA100" s="116"/>
      <c r="TTB100" s="87"/>
      <c r="TTC100" s="87"/>
      <c r="TTD100" s="117"/>
      <c r="TTE100" s="117"/>
      <c r="TTF100" s="117"/>
      <c r="TTG100" s="117"/>
      <c r="TTH100" s="117"/>
      <c r="TTI100" s="116"/>
      <c r="TTJ100" s="87"/>
      <c r="TTK100" s="87"/>
      <c r="TTL100" s="117"/>
      <c r="TTM100" s="117"/>
      <c r="TTN100" s="117"/>
      <c r="TTO100" s="117"/>
      <c r="TTP100" s="117"/>
      <c r="TTQ100" s="116"/>
      <c r="TTR100" s="87"/>
      <c r="TTS100" s="87"/>
      <c r="TTT100" s="117"/>
      <c r="TTU100" s="117"/>
      <c r="TTV100" s="117"/>
      <c r="TTW100" s="117"/>
      <c r="TTX100" s="117"/>
      <c r="TTY100" s="116"/>
      <c r="TTZ100" s="87"/>
      <c r="TUA100" s="87"/>
      <c r="TUB100" s="117"/>
      <c r="TUC100" s="117"/>
      <c r="TUD100" s="117"/>
      <c r="TUE100" s="117"/>
      <c r="TUF100" s="117"/>
      <c r="TUG100" s="116"/>
      <c r="TUH100" s="87"/>
      <c r="TUI100" s="87"/>
      <c r="TUJ100" s="117"/>
      <c r="TUK100" s="117"/>
      <c r="TUL100" s="117"/>
      <c r="TUM100" s="117"/>
      <c r="TUN100" s="117"/>
      <c r="TUO100" s="116"/>
      <c r="TUP100" s="87"/>
      <c r="TUQ100" s="87"/>
      <c r="TUR100" s="117"/>
      <c r="TUS100" s="117"/>
      <c r="TUT100" s="117"/>
      <c r="TUU100" s="117"/>
      <c r="TUV100" s="117"/>
      <c r="TUW100" s="116"/>
      <c r="TUX100" s="87"/>
      <c r="TUY100" s="87"/>
      <c r="TUZ100" s="117"/>
      <c r="TVA100" s="117"/>
      <c r="TVB100" s="117"/>
      <c r="TVC100" s="117"/>
      <c r="TVD100" s="117"/>
      <c r="TVE100" s="116"/>
      <c r="TVF100" s="87"/>
      <c r="TVG100" s="87"/>
      <c r="TVH100" s="117"/>
      <c r="TVI100" s="117"/>
      <c r="TVJ100" s="117"/>
      <c r="TVK100" s="117"/>
      <c r="TVL100" s="117"/>
      <c r="TVM100" s="116"/>
      <c r="TVN100" s="87"/>
      <c r="TVO100" s="87"/>
      <c r="TVP100" s="117"/>
      <c r="TVQ100" s="117"/>
      <c r="TVR100" s="117"/>
      <c r="TVS100" s="117"/>
      <c r="TVT100" s="117"/>
      <c r="TVU100" s="116"/>
      <c r="TVV100" s="87"/>
      <c r="TVW100" s="87"/>
      <c r="TVX100" s="117"/>
      <c r="TVY100" s="117"/>
      <c r="TVZ100" s="117"/>
      <c r="TWA100" s="117"/>
      <c r="TWB100" s="117"/>
      <c r="TWC100" s="116"/>
      <c r="TWD100" s="87"/>
      <c r="TWE100" s="87"/>
      <c r="TWF100" s="117"/>
      <c r="TWG100" s="117"/>
      <c r="TWH100" s="117"/>
      <c r="TWI100" s="117"/>
      <c r="TWJ100" s="117"/>
      <c r="TWK100" s="116"/>
      <c r="TWL100" s="87"/>
      <c r="TWM100" s="87"/>
      <c r="TWN100" s="117"/>
      <c r="TWO100" s="117"/>
      <c r="TWP100" s="117"/>
      <c r="TWQ100" s="117"/>
      <c r="TWR100" s="117"/>
      <c r="TWS100" s="116"/>
      <c r="TWT100" s="87"/>
      <c r="TWU100" s="87"/>
      <c r="TWV100" s="117"/>
      <c r="TWW100" s="117"/>
      <c r="TWX100" s="117"/>
      <c r="TWY100" s="117"/>
      <c r="TWZ100" s="117"/>
      <c r="TXA100" s="116"/>
      <c r="TXB100" s="87"/>
      <c r="TXC100" s="87"/>
      <c r="TXD100" s="117"/>
      <c r="TXE100" s="117"/>
      <c r="TXF100" s="117"/>
      <c r="TXG100" s="117"/>
      <c r="TXH100" s="117"/>
      <c r="TXI100" s="116"/>
      <c r="TXJ100" s="87"/>
      <c r="TXK100" s="87"/>
      <c r="TXL100" s="117"/>
      <c r="TXM100" s="117"/>
      <c r="TXN100" s="117"/>
      <c r="TXO100" s="117"/>
      <c r="TXP100" s="117"/>
      <c r="TXQ100" s="116"/>
      <c r="TXR100" s="87"/>
      <c r="TXS100" s="87"/>
      <c r="TXT100" s="117"/>
      <c r="TXU100" s="117"/>
      <c r="TXV100" s="117"/>
      <c r="TXW100" s="117"/>
      <c r="TXX100" s="117"/>
      <c r="TXY100" s="116"/>
      <c r="TXZ100" s="87"/>
      <c r="TYA100" s="87"/>
      <c r="TYB100" s="117"/>
      <c r="TYC100" s="117"/>
      <c r="TYD100" s="117"/>
      <c r="TYE100" s="117"/>
      <c r="TYF100" s="117"/>
      <c r="TYG100" s="116"/>
      <c r="TYH100" s="87"/>
      <c r="TYI100" s="87"/>
      <c r="TYJ100" s="117"/>
      <c r="TYK100" s="117"/>
      <c r="TYL100" s="117"/>
      <c r="TYM100" s="117"/>
      <c r="TYN100" s="117"/>
      <c r="TYO100" s="116"/>
      <c r="TYP100" s="87"/>
      <c r="TYQ100" s="87"/>
      <c r="TYR100" s="117"/>
      <c r="TYS100" s="117"/>
      <c r="TYT100" s="117"/>
      <c r="TYU100" s="117"/>
      <c r="TYV100" s="117"/>
      <c r="TYW100" s="116"/>
      <c r="TYX100" s="87"/>
      <c r="TYY100" s="87"/>
      <c r="TYZ100" s="117"/>
      <c r="TZA100" s="117"/>
      <c r="TZB100" s="117"/>
      <c r="TZC100" s="117"/>
      <c r="TZD100" s="117"/>
      <c r="TZE100" s="116"/>
      <c r="TZF100" s="87"/>
      <c r="TZG100" s="87"/>
      <c r="TZH100" s="117"/>
      <c r="TZI100" s="117"/>
      <c r="TZJ100" s="117"/>
      <c r="TZK100" s="117"/>
      <c r="TZL100" s="117"/>
      <c r="TZM100" s="116"/>
      <c r="TZN100" s="87"/>
      <c r="TZO100" s="87"/>
      <c r="TZP100" s="117"/>
      <c r="TZQ100" s="117"/>
      <c r="TZR100" s="117"/>
      <c r="TZS100" s="117"/>
      <c r="TZT100" s="117"/>
      <c r="TZU100" s="116"/>
      <c r="TZV100" s="87"/>
      <c r="TZW100" s="87"/>
      <c r="TZX100" s="117"/>
      <c r="TZY100" s="117"/>
      <c r="TZZ100" s="117"/>
      <c r="UAA100" s="117"/>
      <c r="UAB100" s="117"/>
      <c r="UAC100" s="116"/>
      <c r="UAD100" s="87"/>
      <c r="UAE100" s="87"/>
      <c r="UAF100" s="117"/>
      <c r="UAG100" s="117"/>
      <c r="UAH100" s="117"/>
      <c r="UAI100" s="117"/>
      <c r="UAJ100" s="117"/>
      <c r="UAK100" s="116"/>
      <c r="UAL100" s="87"/>
      <c r="UAM100" s="87"/>
      <c r="UAN100" s="117"/>
      <c r="UAO100" s="117"/>
      <c r="UAP100" s="117"/>
      <c r="UAQ100" s="117"/>
      <c r="UAR100" s="117"/>
      <c r="UAS100" s="116"/>
      <c r="UAT100" s="87"/>
      <c r="UAU100" s="87"/>
      <c r="UAV100" s="117"/>
      <c r="UAW100" s="117"/>
      <c r="UAX100" s="117"/>
      <c r="UAY100" s="117"/>
      <c r="UAZ100" s="117"/>
      <c r="UBA100" s="116"/>
      <c r="UBB100" s="87"/>
      <c r="UBC100" s="87"/>
      <c r="UBD100" s="117"/>
      <c r="UBE100" s="117"/>
      <c r="UBF100" s="117"/>
      <c r="UBG100" s="117"/>
      <c r="UBH100" s="117"/>
      <c r="UBI100" s="116"/>
      <c r="UBJ100" s="87"/>
      <c r="UBK100" s="87"/>
      <c r="UBL100" s="117"/>
      <c r="UBM100" s="117"/>
      <c r="UBN100" s="117"/>
      <c r="UBO100" s="117"/>
      <c r="UBP100" s="117"/>
      <c r="UBQ100" s="116"/>
      <c r="UBR100" s="87"/>
      <c r="UBS100" s="87"/>
      <c r="UBT100" s="117"/>
      <c r="UBU100" s="117"/>
      <c r="UBV100" s="117"/>
      <c r="UBW100" s="117"/>
      <c r="UBX100" s="117"/>
      <c r="UBY100" s="116"/>
      <c r="UBZ100" s="87"/>
      <c r="UCA100" s="87"/>
      <c r="UCB100" s="117"/>
      <c r="UCC100" s="117"/>
      <c r="UCD100" s="117"/>
      <c r="UCE100" s="117"/>
      <c r="UCF100" s="117"/>
      <c r="UCG100" s="116"/>
      <c r="UCH100" s="87"/>
      <c r="UCI100" s="87"/>
      <c r="UCJ100" s="117"/>
      <c r="UCK100" s="117"/>
      <c r="UCL100" s="117"/>
      <c r="UCM100" s="117"/>
      <c r="UCN100" s="117"/>
      <c r="UCO100" s="116"/>
      <c r="UCP100" s="87"/>
      <c r="UCQ100" s="87"/>
      <c r="UCR100" s="117"/>
      <c r="UCS100" s="117"/>
      <c r="UCT100" s="117"/>
      <c r="UCU100" s="117"/>
      <c r="UCV100" s="117"/>
      <c r="UCW100" s="116"/>
      <c r="UCX100" s="87"/>
      <c r="UCY100" s="87"/>
      <c r="UCZ100" s="117"/>
      <c r="UDA100" s="117"/>
      <c r="UDB100" s="117"/>
      <c r="UDC100" s="117"/>
      <c r="UDD100" s="117"/>
      <c r="UDE100" s="116"/>
      <c r="UDF100" s="87"/>
      <c r="UDG100" s="87"/>
      <c r="UDH100" s="117"/>
      <c r="UDI100" s="117"/>
      <c r="UDJ100" s="117"/>
      <c r="UDK100" s="117"/>
      <c r="UDL100" s="117"/>
      <c r="UDM100" s="116"/>
      <c r="UDN100" s="87"/>
      <c r="UDO100" s="87"/>
      <c r="UDP100" s="117"/>
      <c r="UDQ100" s="117"/>
      <c r="UDR100" s="117"/>
      <c r="UDS100" s="117"/>
      <c r="UDT100" s="117"/>
      <c r="UDU100" s="116"/>
      <c r="UDV100" s="87"/>
      <c r="UDW100" s="87"/>
      <c r="UDX100" s="117"/>
      <c r="UDY100" s="117"/>
      <c r="UDZ100" s="117"/>
      <c r="UEA100" s="117"/>
      <c r="UEB100" s="117"/>
      <c r="UEC100" s="116"/>
      <c r="UED100" s="87"/>
      <c r="UEE100" s="87"/>
      <c r="UEF100" s="117"/>
      <c r="UEG100" s="117"/>
      <c r="UEH100" s="117"/>
      <c r="UEI100" s="117"/>
      <c r="UEJ100" s="117"/>
      <c r="UEK100" s="116"/>
      <c r="UEL100" s="87"/>
      <c r="UEM100" s="87"/>
      <c r="UEN100" s="117"/>
      <c r="UEO100" s="117"/>
      <c r="UEP100" s="117"/>
      <c r="UEQ100" s="117"/>
      <c r="UER100" s="117"/>
      <c r="UES100" s="116"/>
      <c r="UET100" s="87"/>
      <c r="UEU100" s="87"/>
      <c r="UEV100" s="117"/>
      <c r="UEW100" s="117"/>
      <c r="UEX100" s="117"/>
      <c r="UEY100" s="117"/>
      <c r="UEZ100" s="117"/>
      <c r="UFA100" s="116"/>
      <c r="UFB100" s="87"/>
      <c r="UFC100" s="87"/>
      <c r="UFD100" s="117"/>
      <c r="UFE100" s="117"/>
      <c r="UFF100" s="117"/>
      <c r="UFG100" s="117"/>
      <c r="UFH100" s="117"/>
      <c r="UFI100" s="116"/>
      <c r="UFJ100" s="87"/>
      <c r="UFK100" s="87"/>
      <c r="UFL100" s="117"/>
      <c r="UFM100" s="117"/>
      <c r="UFN100" s="117"/>
      <c r="UFO100" s="117"/>
      <c r="UFP100" s="117"/>
      <c r="UFQ100" s="116"/>
      <c r="UFR100" s="87"/>
      <c r="UFS100" s="87"/>
      <c r="UFT100" s="117"/>
      <c r="UFU100" s="117"/>
      <c r="UFV100" s="117"/>
      <c r="UFW100" s="117"/>
      <c r="UFX100" s="117"/>
      <c r="UFY100" s="116"/>
      <c r="UFZ100" s="87"/>
      <c r="UGA100" s="87"/>
      <c r="UGB100" s="117"/>
      <c r="UGC100" s="117"/>
      <c r="UGD100" s="117"/>
      <c r="UGE100" s="117"/>
      <c r="UGF100" s="117"/>
      <c r="UGG100" s="116"/>
      <c r="UGH100" s="87"/>
      <c r="UGI100" s="87"/>
      <c r="UGJ100" s="117"/>
      <c r="UGK100" s="117"/>
      <c r="UGL100" s="117"/>
      <c r="UGM100" s="117"/>
      <c r="UGN100" s="117"/>
      <c r="UGO100" s="116"/>
      <c r="UGP100" s="87"/>
      <c r="UGQ100" s="87"/>
      <c r="UGR100" s="117"/>
      <c r="UGS100" s="117"/>
      <c r="UGT100" s="117"/>
      <c r="UGU100" s="117"/>
      <c r="UGV100" s="117"/>
      <c r="UGW100" s="116"/>
      <c r="UGX100" s="87"/>
      <c r="UGY100" s="87"/>
      <c r="UGZ100" s="117"/>
      <c r="UHA100" s="117"/>
      <c r="UHB100" s="117"/>
      <c r="UHC100" s="117"/>
      <c r="UHD100" s="117"/>
      <c r="UHE100" s="116"/>
      <c r="UHF100" s="87"/>
      <c r="UHG100" s="87"/>
      <c r="UHH100" s="117"/>
      <c r="UHI100" s="117"/>
      <c r="UHJ100" s="117"/>
      <c r="UHK100" s="117"/>
      <c r="UHL100" s="117"/>
      <c r="UHM100" s="116"/>
      <c r="UHN100" s="87"/>
      <c r="UHO100" s="87"/>
      <c r="UHP100" s="117"/>
      <c r="UHQ100" s="117"/>
      <c r="UHR100" s="117"/>
      <c r="UHS100" s="117"/>
      <c r="UHT100" s="117"/>
      <c r="UHU100" s="116"/>
      <c r="UHV100" s="87"/>
      <c r="UHW100" s="87"/>
      <c r="UHX100" s="117"/>
      <c r="UHY100" s="117"/>
      <c r="UHZ100" s="117"/>
      <c r="UIA100" s="117"/>
      <c r="UIB100" s="117"/>
      <c r="UIC100" s="116"/>
      <c r="UID100" s="87"/>
      <c r="UIE100" s="87"/>
      <c r="UIF100" s="117"/>
      <c r="UIG100" s="117"/>
      <c r="UIH100" s="117"/>
      <c r="UII100" s="117"/>
      <c r="UIJ100" s="117"/>
      <c r="UIK100" s="116"/>
      <c r="UIL100" s="87"/>
      <c r="UIM100" s="87"/>
      <c r="UIN100" s="117"/>
      <c r="UIO100" s="117"/>
      <c r="UIP100" s="117"/>
      <c r="UIQ100" s="117"/>
      <c r="UIR100" s="117"/>
      <c r="UIS100" s="116"/>
      <c r="UIT100" s="87"/>
      <c r="UIU100" s="87"/>
      <c r="UIV100" s="117"/>
      <c r="UIW100" s="117"/>
      <c r="UIX100" s="117"/>
      <c r="UIY100" s="117"/>
      <c r="UIZ100" s="117"/>
      <c r="UJA100" s="116"/>
      <c r="UJB100" s="87"/>
      <c r="UJC100" s="87"/>
      <c r="UJD100" s="117"/>
      <c r="UJE100" s="117"/>
      <c r="UJF100" s="117"/>
      <c r="UJG100" s="117"/>
      <c r="UJH100" s="117"/>
      <c r="UJI100" s="116"/>
      <c r="UJJ100" s="87"/>
      <c r="UJK100" s="87"/>
      <c r="UJL100" s="117"/>
      <c r="UJM100" s="117"/>
      <c r="UJN100" s="117"/>
      <c r="UJO100" s="117"/>
      <c r="UJP100" s="117"/>
      <c r="UJQ100" s="116"/>
      <c r="UJR100" s="87"/>
      <c r="UJS100" s="87"/>
      <c r="UJT100" s="117"/>
      <c r="UJU100" s="117"/>
      <c r="UJV100" s="117"/>
      <c r="UJW100" s="117"/>
      <c r="UJX100" s="117"/>
      <c r="UJY100" s="116"/>
      <c r="UJZ100" s="87"/>
      <c r="UKA100" s="87"/>
      <c r="UKB100" s="117"/>
      <c r="UKC100" s="117"/>
      <c r="UKD100" s="117"/>
      <c r="UKE100" s="117"/>
      <c r="UKF100" s="117"/>
      <c r="UKG100" s="116"/>
      <c r="UKH100" s="87"/>
      <c r="UKI100" s="87"/>
      <c r="UKJ100" s="117"/>
      <c r="UKK100" s="117"/>
      <c r="UKL100" s="117"/>
      <c r="UKM100" s="117"/>
      <c r="UKN100" s="117"/>
      <c r="UKO100" s="116"/>
      <c r="UKP100" s="87"/>
      <c r="UKQ100" s="87"/>
      <c r="UKR100" s="117"/>
      <c r="UKS100" s="117"/>
      <c r="UKT100" s="117"/>
      <c r="UKU100" s="117"/>
      <c r="UKV100" s="117"/>
      <c r="UKW100" s="116"/>
      <c r="UKX100" s="87"/>
      <c r="UKY100" s="87"/>
      <c r="UKZ100" s="117"/>
      <c r="ULA100" s="117"/>
      <c r="ULB100" s="117"/>
      <c r="ULC100" s="117"/>
      <c r="ULD100" s="117"/>
      <c r="ULE100" s="116"/>
      <c r="ULF100" s="87"/>
      <c r="ULG100" s="87"/>
      <c r="ULH100" s="117"/>
      <c r="ULI100" s="117"/>
      <c r="ULJ100" s="117"/>
      <c r="ULK100" s="117"/>
      <c r="ULL100" s="117"/>
      <c r="ULM100" s="116"/>
      <c r="ULN100" s="87"/>
      <c r="ULO100" s="87"/>
      <c r="ULP100" s="117"/>
      <c r="ULQ100" s="117"/>
      <c r="ULR100" s="117"/>
      <c r="ULS100" s="117"/>
      <c r="ULT100" s="117"/>
      <c r="ULU100" s="116"/>
      <c r="ULV100" s="87"/>
      <c r="ULW100" s="87"/>
      <c r="ULX100" s="117"/>
      <c r="ULY100" s="117"/>
      <c r="ULZ100" s="117"/>
      <c r="UMA100" s="117"/>
      <c r="UMB100" s="117"/>
      <c r="UMC100" s="116"/>
      <c r="UMD100" s="87"/>
      <c r="UME100" s="87"/>
      <c r="UMF100" s="117"/>
      <c r="UMG100" s="117"/>
      <c r="UMH100" s="117"/>
      <c r="UMI100" s="117"/>
      <c r="UMJ100" s="117"/>
      <c r="UMK100" s="116"/>
      <c r="UML100" s="87"/>
      <c r="UMM100" s="87"/>
      <c r="UMN100" s="117"/>
      <c r="UMO100" s="117"/>
      <c r="UMP100" s="117"/>
      <c r="UMQ100" s="117"/>
      <c r="UMR100" s="117"/>
      <c r="UMS100" s="116"/>
      <c r="UMT100" s="87"/>
      <c r="UMU100" s="87"/>
      <c r="UMV100" s="117"/>
      <c r="UMW100" s="117"/>
      <c r="UMX100" s="117"/>
      <c r="UMY100" s="117"/>
      <c r="UMZ100" s="117"/>
      <c r="UNA100" s="116"/>
      <c r="UNB100" s="87"/>
      <c r="UNC100" s="87"/>
      <c r="UND100" s="117"/>
      <c r="UNE100" s="117"/>
      <c r="UNF100" s="117"/>
      <c r="UNG100" s="117"/>
      <c r="UNH100" s="117"/>
      <c r="UNI100" s="116"/>
      <c r="UNJ100" s="87"/>
      <c r="UNK100" s="87"/>
      <c r="UNL100" s="117"/>
      <c r="UNM100" s="117"/>
      <c r="UNN100" s="117"/>
      <c r="UNO100" s="117"/>
      <c r="UNP100" s="117"/>
      <c r="UNQ100" s="116"/>
      <c r="UNR100" s="87"/>
      <c r="UNS100" s="87"/>
      <c r="UNT100" s="117"/>
      <c r="UNU100" s="117"/>
      <c r="UNV100" s="117"/>
      <c r="UNW100" s="117"/>
      <c r="UNX100" s="117"/>
      <c r="UNY100" s="116"/>
      <c r="UNZ100" s="87"/>
      <c r="UOA100" s="87"/>
      <c r="UOB100" s="117"/>
      <c r="UOC100" s="117"/>
      <c r="UOD100" s="117"/>
      <c r="UOE100" s="117"/>
      <c r="UOF100" s="117"/>
      <c r="UOG100" s="116"/>
      <c r="UOH100" s="87"/>
      <c r="UOI100" s="87"/>
      <c r="UOJ100" s="117"/>
      <c r="UOK100" s="117"/>
      <c r="UOL100" s="117"/>
      <c r="UOM100" s="117"/>
      <c r="UON100" s="117"/>
      <c r="UOO100" s="116"/>
      <c r="UOP100" s="87"/>
      <c r="UOQ100" s="87"/>
      <c r="UOR100" s="117"/>
      <c r="UOS100" s="117"/>
      <c r="UOT100" s="117"/>
      <c r="UOU100" s="117"/>
      <c r="UOV100" s="117"/>
      <c r="UOW100" s="116"/>
      <c r="UOX100" s="87"/>
      <c r="UOY100" s="87"/>
      <c r="UOZ100" s="117"/>
      <c r="UPA100" s="117"/>
      <c r="UPB100" s="117"/>
      <c r="UPC100" s="117"/>
      <c r="UPD100" s="117"/>
      <c r="UPE100" s="116"/>
      <c r="UPF100" s="87"/>
      <c r="UPG100" s="87"/>
      <c r="UPH100" s="117"/>
      <c r="UPI100" s="117"/>
      <c r="UPJ100" s="117"/>
      <c r="UPK100" s="117"/>
      <c r="UPL100" s="117"/>
      <c r="UPM100" s="116"/>
      <c r="UPN100" s="87"/>
      <c r="UPO100" s="87"/>
      <c r="UPP100" s="117"/>
      <c r="UPQ100" s="117"/>
      <c r="UPR100" s="117"/>
      <c r="UPS100" s="117"/>
      <c r="UPT100" s="117"/>
      <c r="UPU100" s="116"/>
      <c r="UPV100" s="87"/>
      <c r="UPW100" s="87"/>
      <c r="UPX100" s="117"/>
      <c r="UPY100" s="117"/>
      <c r="UPZ100" s="117"/>
      <c r="UQA100" s="117"/>
      <c r="UQB100" s="117"/>
      <c r="UQC100" s="116"/>
      <c r="UQD100" s="87"/>
      <c r="UQE100" s="87"/>
      <c r="UQF100" s="117"/>
      <c r="UQG100" s="117"/>
      <c r="UQH100" s="117"/>
      <c r="UQI100" s="117"/>
      <c r="UQJ100" s="117"/>
      <c r="UQK100" s="116"/>
      <c r="UQL100" s="87"/>
      <c r="UQM100" s="87"/>
      <c r="UQN100" s="117"/>
      <c r="UQO100" s="117"/>
      <c r="UQP100" s="117"/>
      <c r="UQQ100" s="117"/>
      <c r="UQR100" s="117"/>
      <c r="UQS100" s="116"/>
      <c r="UQT100" s="87"/>
      <c r="UQU100" s="87"/>
      <c r="UQV100" s="117"/>
      <c r="UQW100" s="117"/>
      <c r="UQX100" s="117"/>
      <c r="UQY100" s="117"/>
      <c r="UQZ100" s="117"/>
      <c r="URA100" s="116"/>
      <c r="URB100" s="87"/>
      <c r="URC100" s="87"/>
      <c r="URD100" s="117"/>
      <c r="URE100" s="117"/>
      <c r="URF100" s="117"/>
      <c r="URG100" s="117"/>
      <c r="URH100" s="117"/>
      <c r="URI100" s="116"/>
      <c r="URJ100" s="87"/>
      <c r="URK100" s="87"/>
      <c r="URL100" s="117"/>
      <c r="URM100" s="117"/>
      <c r="URN100" s="117"/>
      <c r="URO100" s="117"/>
      <c r="URP100" s="117"/>
      <c r="URQ100" s="116"/>
      <c r="URR100" s="87"/>
      <c r="URS100" s="87"/>
      <c r="URT100" s="117"/>
      <c r="URU100" s="117"/>
      <c r="URV100" s="117"/>
      <c r="URW100" s="117"/>
      <c r="URX100" s="117"/>
      <c r="URY100" s="116"/>
      <c r="URZ100" s="87"/>
      <c r="USA100" s="87"/>
      <c r="USB100" s="117"/>
      <c r="USC100" s="117"/>
      <c r="USD100" s="117"/>
      <c r="USE100" s="117"/>
      <c r="USF100" s="117"/>
      <c r="USG100" s="116"/>
      <c r="USH100" s="87"/>
      <c r="USI100" s="87"/>
      <c r="USJ100" s="117"/>
      <c r="USK100" s="117"/>
      <c r="USL100" s="117"/>
      <c r="USM100" s="117"/>
      <c r="USN100" s="117"/>
      <c r="USO100" s="116"/>
      <c r="USP100" s="87"/>
      <c r="USQ100" s="87"/>
      <c r="USR100" s="117"/>
      <c r="USS100" s="117"/>
      <c r="UST100" s="117"/>
      <c r="USU100" s="117"/>
      <c r="USV100" s="117"/>
      <c r="USW100" s="116"/>
      <c r="USX100" s="87"/>
      <c r="USY100" s="87"/>
      <c r="USZ100" s="117"/>
      <c r="UTA100" s="117"/>
      <c r="UTB100" s="117"/>
      <c r="UTC100" s="117"/>
      <c r="UTD100" s="117"/>
      <c r="UTE100" s="116"/>
      <c r="UTF100" s="87"/>
      <c r="UTG100" s="87"/>
      <c r="UTH100" s="117"/>
      <c r="UTI100" s="117"/>
      <c r="UTJ100" s="117"/>
      <c r="UTK100" s="117"/>
      <c r="UTL100" s="117"/>
      <c r="UTM100" s="116"/>
      <c r="UTN100" s="87"/>
      <c r="UTO100" s="87"/>
      <c r="UTP100" s="117"/>
      <c r="UTQ100" s="117"/>
      <c r="UTR100" s="117"/>
      <c r="UTS100" s="117"/>
      <c r="UTT100" s="117"/>
      <c r="UTU100" s="116"/>
      <c r="UTV100" s="87"/>
      <c r="UTW100" s="87"/>
      <c r="UTX100" s="117"/>
      <c r="UTY100" s="117"/>
      <c r="UTZ100" s="117"/>
      <c r="UUA100" s="117"/>
      <c r="UUB100" s="117"/>
      <c r="UUC100" s="116"/>
      <c r="UUD100" s="87"/>
      <c r="UUE100" s="87"/>
      <c r="UUF100" s="117"/>
      <c r="UUG100" s="117"/>
      <c r="UUH100" s="117"/>
      <c r="UUI100" s="117"/>
      <c r="UUJ100" s="117"/>
      <c r="UUK100" s="116"/>
      <c r="UUL100" s="87"/>
      <c r="UUM100" s="87"/>
      <c r="UUN100" s="117"/>
      <c r="UUO100" s="117"/>
      <c r="UUP100" s="117"/>
      <c r="UUQ100" s="117"/>
      <c r="UUR100" s="117"/>
      <c r="UUS100" s="116"/>
      <c r="UUT100" s="87"/>
      <c r="UUU100" s="87"/>
      <c r="UUV100" s="117"/>
      <c r="UUW100" s="117"/>
      <c r="UUX100" s="117"/>
      <c r="UUY100" s="117"/>
      <c r="UUZ100" s="117"/>
      <c r="UVA100" s="116"/>
      <c r="UVB100" s="87"/>
      <c r="UVC100" s="87"/>
      <c r="UVD100" s="117"/>
      <c r="UVE100" s="117"/>
      <c r="UVF100" s="117"/>
      <c r="UVG100" s="117"/>
      <c r="UVH100" s="117"/>
      <c r="UVI100" s="116"/>
      <c r="UVJ100" s="87"/>
      <c r="UVK100" s="87"/>
      <c r="UVL100" s="117"/>
      <c r="UVM100" s="117"/>
      <c r="UVN100" s="117"/>
      <c r="UVO100" s="117"/>
      <c r="UVP100" s="117"/>
      <c r="UVQ100" s="116"/>
      <c r="UVR100" s="87"/>
      <c r="UVS100" s="87"/>
      <c r="UVT100" s="117"/>
      <c r="UVU100" s="117"/>
      <c r="UVV100" s="117"/>
      <c r="UVW100" s="117"/>
      <c r="UVX100" s="117"/>
      <c r="UVY100" s="116"/>
      <c r="UVZ100" s="87"/>
      <c r="UWA100" s="87"/>
      <c r="UWB100" s="117"/>
      <c r="UWC100" s="117"/>
      <c r="UWD100" s="117"/>
      <c r="UWE100" s="117"/>
      <c r="UWF100" s="117"/>
      <c r="UWG100" s="116"/>
      <c r="UWH100" s="87"/>
      <c r="UWI100" s="87"/>
      <c r="UWJ100" s="117"/>
      <c r="UWK100" s="117"/>
      <c r="UWL100" s="117"/>
      <c r="UWM100" s="117"/>
      <c r="UWN100" s="117"/>
      <c r="UWO100" s="116"/>
      <c r="UWP100" s="87"/>
      <c r="UWQ100" s="87"/>
      <c r="UWR100" s="117"/>
      <c r="UWS100" s="117"/>
      <c r="UWT100" s="117"/>
      <c r="UWU100" s="117"/>
      <c r="UWV100" s="117"/>
      <c r="UWW100" s="116"/>
      <c r="UWX100" s="87"/>
      <c r="UWY100" s="87"/>
      <c r="UWZ100" s="117"/>
      <c r="UXA100" s="117"/>
      <c r="UXB100" s="117"/>
      <c r="UXC100" s="117"/>
      <c r="UXD100" s="117"/>
      <c r="UXE100" s="116"/>
      <c r="UXF100" s="87"/>
      <c r="UXG100" s="87"/>
      <c r="UXH100" s="117"/>
      <c r="UXI100" s="117"/>
      <c r="UXJ100" s="117"/>
      <c r="UXK100" s="117"/>
      <c r="UXL100" s="117"/>
      <c r="UXM100" s="116"/>
      <c r="UXN100" s="87"/>
      <c r="UXO100" s="87"/>
      <c r="UXP100" s="117"/>
      <c r="UXQ100" s="117"/>
      <c r="UXR100" s="117"/>
      <c r="UXS100" s="117"/>
      <c r="UXT100" s="117"/>
      <c r="UXU100" s="116"/>
      <c r="UXV100" s="87"/>
      <c r="UXW100" s="87"/>
      <c r="UXX100" s="117"/>
      <c r="UXY100" s="117"/>
      <c r="UXZ100" s="117"/>
      <c r="UYA100" s="117"/>
      <c r="UYB100" s="117"/>
      <c r="UYC100" s="116"/>
      <c r="UYD100" s="87"/>
      <c r="UYE100" s="87"/>
      <c r="UYF100" s="117"/>
      <c r="UYG100" s="117"/>
      <c r="UYH100" s="117"/>
      <c r="UYI100" s="117"/>
      <c r="UYJ100" s="117"/>
      <c r="UYK100" s="116"/>
      <c r="UYL100" s="87"/>
      <c r="UYM100" s="87"/>
      <c r="UYN100" s="117"/>
      <c r="UYO100" s="117"/>
      <c r="UYP100" s="117"/>
      <c r="UYQ100" s="117"/>
      <c r="UYR100" s="117"/>
      <c r="UYS100" s="116"/>
      <c r="UYT100" s="87"/>
      <c r="UYU100" s="87"/>
      <c r="UYV100" s="117"/>
      <c r="UYW100" s="117"/>
      <c r="UYX100" s="117"/>
      <c r="UYY100" s="117"/>
      <c r="UYZ100" s="117"/>
      <c r="UZA100" s="116"/>
      <c r="UZB100" s="87"/>
      <c r="UZC100" s="87"/>
      <c r="UZD100" s="117"/>
      <c r="UZE100" s="117"/>
      <c r="UZF100" s="117"/>
      <c r="UZG100" s="117"/>
      <c r="UZH100" s="117"/>
      <c r="UZI100" s="116"/>
      <c r="UZJ100" s="87"/>
      <c r="UZK100" s="87"/>
      <c r="UZL100" s="117"/>
      <c r="UZM100" s="117"/>
      <c r="UZN100" s="117"/>
      <c r="UZO100" s="117"/>
      <c r="UZP100" s="117"/>
      <c r="UZQ100" s="116"/>
      <c r="UZR100" s="87"/>
      <c r="UZS100" s="87"/>
      <c r="UZT100" s="117"/>
      <c r="UZU100" s="117"/>
      <c r="UZV100" s="117"/>
      <c r="UZW100" s="117"/>
      <c r="UZX100" s="117"/>
      <c r="UZY100" s="116"/>
      <c r="UZZ100" s="87"/>
      <c r="VAA100" s="87"/>
      <c r="VAB100" s="117"/>
      <c r="VAC100" s="117"/>
      <c r="VAD100" s="117"/>
      <c r="VAE100" s="117"/>
      <c r="VAF100" s="117"/>
      <c r="VAG100" s="116"/>
      <c r="VAH100" s="87"/>
      <c r="VAI100" s="87"/>
      <c r="VAJ100" s="117"/>
      <c r="VAK100" s="117"/>
      <c r="VAL100" s="117"/>
      <c r="VAM100" s="117"/>
      <c r="VAN100" s="117"/>
      <c r="VAO100" s="116"/>
      <c r="VAP100" s="87"/>
      <c r="VAQ100" s="87"/>
      <c r="VAR100" s="117"/>
      <c r="VAS100" s="117"/>
      <c r="VAT100" s="117"/>
      <c r="VAU100" s="117"/>
      <c r="VAV100" s="117"/>
      <c r="VAW100" s="116"/>
      <c r="VAX100" s="87"/>
      <c r="VAY100" s="87"/>
      <c r="VAZ100" s="117"/>
      <c r="VBA100" s="117"/>
      <c r="VBB100" s="117"/>
      <c r="VBC100" s="117"/>
      <c r="VBD100" s="117"/>
      <c r="VBE100" s="116"/>
      <c r="VBF100" s="87"/>
      <c r="VBG100" s="87"/>
      <c r="VBH100" s="117"/>
      <c r="VBI100" s="117"/>
      <c r="VBJ100" s="117"/>
      <c r="VBK100" s="117"/>
      <c r="VBL100" s="117"/>
      <c r="VBM100" s="116"/>
      <c r="VBN100" s="87"/>
      <c r="VBO100" s="87"/>
      <c r="VBP100" s="117"/>
      <c r="VBQ100" s="117"/>
      <c r="VBR100" s="117"/>
      <c r="VBS100" s="117"/>
      <c r="VBT100" s="117"/>
      <c r="VBU100" s="116"/>
      <c r="VBV100" s="87"/>
      <c r="VBW100" s="87"/>
      <c r="VBX100" s="117"/>
      <c r="VBY100" s="117"/>
      <c r="VBZ100" s="117"/>
      <c r="VCA100" s="117"/>
      <c r="VCB100" s="117"/>
      <c r="VCC100" s="116"/>
      <c r="VCD100" s="87"/>
      <c r="VCE100" s="87"/>
      <c r="VCF100" s="117"/>
      <c r="VCG100" s="117"/>
      <c r="VCH100" s="117"/>
      <c r="VCI100" s="117"/>
      <c r="VCJ100" s="117"/>
      <c r="VCK100" s="116"/>
      <c r="VCL100" s="87"/>
      <c r="VCM100" s="87"/>
      <c r="VCN100" s="117"/>
      <c r="VCO100" s="117"/>
      <c r="VCP100" s="117"/>
      <c r="VCQ100" s="117"/>
      <c r="VCR100" s="117"/>
      <c r="VCS100" s="116"/>
      <c r="VCT100" s="87"/>
      <c r="VCU100" s="87"/>
      <c r="VCV100" s="117"/>
      <c r="VCW100" s="117"/>
      <c r="VCX100" s="117"/>
      <c r="VCY100" s="117"/>
      <c r="VCZ100" s="117"/>
      <c r="VDA100" s="116"/>
      <c r="VDB100" s="87"/>
      <c r="VDC100" s="87"/>
      <c r="VDD100" s="117"/>
      <c r="VDE100" s="117"/>
      <c r="VDF100" s="117"/>
      <c r="VDG100" s="117"/>
      <c r="VDH100" s="117"/>
      <c r="VDI100" s="116"/>
      <c r="VDJ100" s="87"/>
      <c r="VDK100" s="87"/>
      <c r="VDL100" s="117"/>
      <c r="VDM100" s="117"/>
      <c r="VDN100" s="117"/>
      <c r="VDO100" s="117"/>
      <c r="VDP100" s="117"/>
      <c r="VDQ100" s="116"/>
      <c r="VDR100" s="87"/>
      <c r="VDS100" s="87"/>
      <c r="VDT100" s="117"/>
      <c r="VDU100" s="117"/>
      <c r="VDV100" s="117"/>
      <c r="VDW100" s="117"/>
      <c r="VDX100" s="117"/>
      <c r="VDY100" s="116"/>
      <c r="VDZ100" s="87"/>
      <c r="VEA100" s="87"/>
      <c r="VEB100" s="117"/>
      <c r="VEC100" s="117"/>
      <c r="VED100" s="117"/>
      <c r="VEE100" s="117"/>
      <c r="VEF100" s="117"/>
      <c r="VEG100" s="116"/>
      <c r="VEH100" s="87"/>
      <c r="VEI100" s="87"/>
      <c r="VEJ100" s="117"/>
      <c r="VEK100" s="117"/>
      <c r="VEL100" s="117"/>
      <c r="VEM100" s="117"/>
      <c r="VEN100" s="117"/>
      <c r="VEO100" s="116"/>
      <c r="VEP100" s="87"/>
      <c r="VEQ100" s="87"/>
      <c r="VER100" s="117"/>
      <c r="VES100" s="117"/>
      <c r="VET100" s="117"/>
      <c r="VEU100" s="117"/>
      <c r="VEV100" s="117"/>
      <c r="VEW100" s="116"/>
      <c r="VEX100" s="87"/>
      <c r="VEY100" s="87"/>
      <c r="VEZ100" s="117"/>
      <c r="VFA100" s="117"/>
      <c r="VFB100" s="117"/>
      <c r="VFC100" s="117"/>
      <c r="VFD100" s="117"/>
      <c r="VFE100" s="116"/>
      <c r="VFF100" s="87"/>
      <c r="VFG100" s="87"/>
      <c r="VFH100" s="117"/>
      <c r="VFI100" s="117"/>
      <c r="VFJ100" s="117"/>
      <c r="VFK100" s="117"/>
      <c r="VFL100" s="117"/>
      <c r="VFM100" s="116"/>
      <c r="VFN100" s="87"/>
      <c r="VFO100" s="87"/>
      <c r="VFP100" s="117"/>
      <c r="VFQ100" s="117"/>
      <c r="VFR100" s="117"/>
      <c r="VFS100" s="117"/>
      <c r="VFT100" s="117"/>
      <c r="VFU100" s="116"/>
      <c r="VFV100" s="87"/>
      <c r="VFW100" s="87"/>
      <c r="VFX100" s="117"/>
      <c r="VFY100" s="117"/>
      <c r="VFZ100" s="117"/>
      <c r="VGA100" s="117"/>
      <c r="VGB100" s="117"/>
      <c r="VGC100" s="116"/>
      <c r="VGD100" s="87"/>
      <c r="VGE100" s="87"/>
      <c r="VGF100" s="117"/>
      <c r="VGG100" s="117"/>
      <c r="VGH100" s="117"/>
      <c r="VGI100" s="117"/>
      <c r="VGJ100" s="117"/>
      <c r="VGK100" s="116"/>
      <c r="VGL100" s="87"/>
      <c r="VGM100" s="87"/>
      <c r="VGN100" s="117"/>
      <c r="VGO100" s="117"/>
      <c r="VGP100" s="117"/>
      <c r="VGQ100" s="117"/>
      <c r="VGR100" s="117"/>
      <c r="VGS100" s="116"/>
      <c r="VGT100" s="87"/>
      <c r="VGU100" s="87"/>
      <c r="VGV100" s="117"/>
      <c r="VGW100" s="117"/>
      <c r="VGX100" s="117"/>
      <c r="VGY100" s="117"/>
      <c r="VGZ100" s="117"/>
      <c r="VHA100" s="116"/>
      <c r="VHB100" s="87"/>
      <c r="VHC100" s="87"/>
      <c r="VHD100" s="117"/>
      <c r="VHE100" s="117"/>
      <c r="VHF100" s="117"/>
      <c r="VHG100" s="117"/>
      <c r="VHH100" s="117"/>
      <c r="VHI100" s="116"/>
      <c r="VHJ100" s="87"/>
      <c r="VHK100" s="87"/>
      <c r="VHL100" s="117"/>
      <c r="VHM100" s="117"/>
      <c r="VHN100" s="117"/>
      <c r="VHO100" s="117"/>
      <c r="VHP100" s="117"/>
      <c r="VHQ100" s="116"/>
      <c r="VHR100" s="87"/>
      <c r="VHS100" s="87"/>
      <c r="VHT100" s="117"/>
      <c r="VHU100" s="117"/>
      <c r="VHV100" s="117"/>
      <c r="VHW100" s="117"/>
      <c r="VHX100" s="117"/>
      <c r="VHY100" s="116"/>
      <c r="VHZ100" s="87"/>
      <c r="VIA100" s="87"/>
      <c r="VIB100" s="117"/>
      <c r="VIC100" s="117"/>
      <c r="VID100" s="117"/>
      <c r="VIE100" s="117"/>
      <c r="VIF100" s="117"/>
      <c r="VIG100" s="116"/>
      <c r="VIH100" s="87"/>
      <c r="VII100" s="87"/>
      <c r="VIJ100" s="117"/>
      <c r="VIK100" s="117"/>
      <c r="VIL100" s="117"/>
      <c r="VIM100" s="117"/>
      <c r="VIN100" s="117"/>
      <c r="VIO100" s="116"/>
      <c r="VIP100" s="87"/>
      <c r="VIQ100" s="87"/>
      <c r="VIR100" s="117"/>
      <c r="VIS100" s="117"/>
      <c r="VIT100" s="117"/>
      <c r="VIU100" s="117"/>
      <c r="VIV100" s="117"/>
      <c r="VIW100" s="116"/>
      <c r="VIX100" s="87"/>
      <c r="VIY100" s="87"/>
      <c r="VIZ100" s="117"/>
      <c r="VJA100" s="117"/>
      <c r="VJB100" s="117"/>
      <c r="VJC100" s="117"/>
      <c r="VJD100" s="117"/>
      <c r="VJE100" s="116"/>
      <c r="VJF100" s="87"/>
      <c r="VJG100" s="87"/>
      <c r="VJH100" s="117"/>
      <c r="VJI100" s="117"/>
      <c r="VJJ100" s="117"/>
      <c r="VJK100" s="117"/>
      <c r="VJL100" s="117"/>
      <c r="VJM100" s="116"/>
      <c r="VJN100" s="87"/>
      <c r="VJO100" s="87"/>
      <c r="VJP100" s="117"/>
      <c r="VJQ100" s="117"/>
      <c r="VJR100" s="117"/>
      <c r="VJS100" s="117"/>
      <c r="VJT100" s="117"/>
      <c r="VJU100" s="116"/>
      <c r="VJV100" s="87"/>
      <c r="VJW100" s="87"/>
      <c r="VJX100" s="117"/>
      <c r="VJY100" s="117"/>
      <c r="VJZ100" s="117"/>
      <c r="VKA100" s="117"/>
      <c r="VKB100" s="117"/>
      <c r="VKC100" s="116"/>
      <c r="VKD100" s="87"/>
      <c r="VKE100" s="87"/>
      <c r="VKF100" s="117"/>
      <c r="VKG100" s="117"/>
      <c r="VKH100" s="117"/>
      <c r="VKI100" s="117"/>
      <c r="VKJ100" s="117"/>
      <c r="VKK100" s="116"/>
      <c r="VKL100" s="87"/>
      <c r="VKM100" s="87"/>
      <c r="VKN100" s="117"/>
      <c r="VKO100" s="117"/>
      <c r="VKP100" s="117"/>
      <c r="VKQ100" s="117"/>
      <c r="VKR100" s="117"/>
      <c r="VKS100" s="116"/>
      <c r="VKT100" s="87"/>
      <c r="VKU100" s="87"/>
      <c r="VKV100" s="117"/>
      <c r="VKW100" s="117"/>
      <c r="VKX100" s="117"/>
      <c r="VKY100" s="117"/>
      <c r="VKZ100" s="117"/>
      <c r="VLA100" s="116"/>
      <c r="VLB100" s="87"/>
      <c r="VLC100" s="87"/>
      <c r="VLD100" s="117"/>
      <c r="VLE100" s="117"/>
      <c r="VLF100" s="117"/>
      <c r="VLG100" s="117"/>
      <c r="VLH100" s="117"/>
      <c r="VLI100" s="116"/>
      <c r="VLJ100" s="87"/>
      <c r="VLK100" s="87"/>
      <c r="VLL100" s="117"/>
      <c r="VLM100" s="117"/>
      <c r="VLN100" s="117"/>
      <c r="VLO100" s="117"/>
      <c r="VLP100" s="117"/>
      <c r="VLQ100" s="116"/>
      <c r="VLR100" s="87"/>
      <c r="VLS100" s="87"/>
      <c r="VLT100" s="117"/>
      <c r="VLU100" s="117"/>
      <c r="VLV100" s="117"/>
      <c r="VLW100" s="117"/>
      <c r="VLX100" s="117"/>
      <c r="VLY100" s="116"/>
      <c r="VLZ100" s="87"/>
      <c r="VMA100" s="87"/>
      <c r="VMB100" s="117"/>
      <c r="VMC100" s="117"/>
      <c r="VMD100" s="117"/>
      <c r="VME100" s="117"/>
      <c r="VMF100" s="117"/>
      <c r="VMG100" s="116"/>
      <c r="VMH100" s="87"/>
      <c r="VMI100" s="87"/>
      <c r="VMJ100" s="117"/>
      <c r="VMK100" s="117"/>
      <c r="VML100" s="117"/>
      <c r="VMM100" s="117"/>
      <c r="VMN100" s="117"/>
      <c r="VMO100" s="116"/>
      <c r="VMP100" s="87"/>
      <c r="VMQ100" s="87"/>
      <c r="VMR100" s="117"/>
      <c r="VMS100" s="117"/>
      <c r="VMT100" s="117"/>
      <c r="VMU100" s="117"/>
      <c r="VMV100" s="117"/>
      <c r="VMW100" s="116"/>
      <c r="VMX100" s="87"/>
      <c r="VMY100" s="87"/>
      <c r="VMZ100" s="117"/>
      <c r="VNA100" s="117"/>
      <c r="VNB100" s="117"/>
      <c r="VNC100" s="117"/>
      <c r="VND100" s="117"/>
      <c r="VNE100" s="116"/>
      <c r="VNF100" s="87"/>
      <c r="VNG100" s="87"/>
      <c r="VNH100" s="117"/>
      <c r="VNI100" s="117"/>
      <c r="VNJ100" s="117"/>
      <c r="VNK100" s="117"/>
      <c r="VNL100" s="117"/>
      <c r="VNM100" s="116"/>
      <c r="VNN100" s="87"/>
      <c r="VNO100" s="87"/>
      <c r="VNP100" s="117"/>
      <c r="VNQ100" s="117"/>
      <c r="VNR100" s="117"/>
      <c r="VNS100" s="117"/>
      <c r="VNT100" s="117"/>
      <c r="VNU100" s="116"/>
      <c r="VNV100" s="87"/>
      <c r="VNW100" s="87"/>
      <c r="VNX100" s="117"/>
      <c r="VNY100" s="117"/>
      <c r="VNZ100" s="117"/>
      <c r="VOA100" s="117"/>
      <c r="VOB100" s="117"/>
      <c r="VOC100" s="116"/>
      <c r="VOD100" s="87"/>
      <c r="VOE100" s="87"/>
      <c r="VOF100" s="117"/>
      <c r="VOG100" s="117"/>
      <c r="VOH100" s="117"/>
      <c r="VOI100" s="117"/>
      <c r="VOJ100" s="117"/>
      <c r="VOK100" s="116"/>
      <c r="VOL100" s="87"/>
      <c r="VOM100" s="87"/>
      <c r="VON100" s="117"/>
      <c r="VOO100" s="117"/>
      <c r="VOP100" s="117"/>
      <c r="VOQ100" s="117"/>
      <c r="VOR100" s="117"/>
      <c r="VOS100" s="116"/>
      <c r="VOT100" s="87"/>
      <c r="VOU100" s="87"/>
      <c r="VOV100" s="117"/>
      <c r="VOW100" s="117"/>
      <c r="VOX100" s="117"/>
      <c r="VOY100" s="117"/>
      <c r="VOZ100" s="117"/>
      <c r="VPA100" s="116"/>
      <c r="VPB100" s="87"/>
      <c r="VPC100" s="87"/>
      <c r="VPD100" s="117"/>
      <c r="VPE100" s="117"/>
      <c r="VPF100" s="117"/>
      <c r="VPG100" s="117"/>
      <c r="VPH100" s="117"/>
      <c r="VPI100" s="116"/>
      <c r="VPJ100" s="87"/>
      <c r="VPK100" s="87"/>
      <c r="VPL100" s="117"/>
      <c r="VPM100" s="117"/>
      <c r="VPN100" s="117"/>
      <c r="VPO100" s="117"/>
      <c r="VPP100" s="117"/>
      <c r="VPQ100" s="116"/>
      <c r="VPR100" s="87"/>
      <c r="VPS100" s="87"/>
      <c r="VPT100" s="117"/>
      <c r="VPU100" s="117"/>
      <c r="VPV100" s="117"/>
      <c r="VPW100" s="117"/>
      <c r="VPX100" s="117"/>
      <c r="VPY100" s="116"/>
      <c r="VPZ100" s="87"/>
      <c r="VQA100" s="87"/>
      <c r="VQB100" s="117"/>
      <c r="VQC100" s="117"/>
      <c r="VQD100" s="117"/>
      <c r="VQE100" s="117"/>
      <c r="VQF100" s="117"/>
      <c r="VQG100" s="116"/>
      <c r="VQH100" s="87"/>
      <c r="VQI100" s="87"/>
      <c r="VQJ100" s="117"/>
      <c r="VQK100" s="117"/>
      <c r="VQL100" s="117"/>
      <c r="VQM100" s="117"/>
      <c r="VQN100" s="117"/>
      <c r="VQO100" s="116"/>
      <c r="VQP100" s="87"/>
      <c r="VQQ100" s="87"/>
      <c r="VQR100" s="117"/>
      <c r="VQS100" s="117"/>
      <c r="VQT100" s="117"/>
      <c r="VQU100" s="117"/>
      <c r="VQV100" s="117"/>
      <c r="VQW100" s="116"/>
      <c r="VQX100" s="87"/>
      <c r="VQY100" s="87"/>
      <c r="VQZ100" s="117"/>
      <c r="VRA100" s="117"/>
      <c r="VRB100" s="117"/>
      <c r="VRC100" s="117"/>
      <c r="VRD100" s="117"/>
      <c r="VRE100" s="116"/>
      <c r="VRF100" s="87"/>
      <c r="VRG100" s="87"/>
      <c r="VRH100" s="117"/>
      <c r="VRI100" s="117"/>
      <c r="VRJ100" s="117"/>
      <c r="VRK100" s="117"/>
      <c r="VRL100" s="117"/>
      <c r="VRM100" s="116"/>
      <c r="VRN100" s="87"/>
      <c r="VRO100" s="87"/>
      <c r="VRP100" s="117"/>
      <c r="VRQ100" s="117"/>
      <c r="VRR100" s="117"/>
      <c r="VRS100" s="117"/>
      <c r="VRT100" s="117"/>
      <c r="VRU100" s="116"/>
      <c r="VRV100" s="87"/>
      <c r="VRW100" s="87"/>
      <c r="VRX100" s="117"/>
      <c r="VRY100" s="117"/>
      <c r="VRZ100" s="117"/>
      <c r="VSA100" s="117"/>
      <c r="VSB100" s="117"/>
      <c r="VSC100" s="116"/>
      <c r="VSD100" s="87"/>
      <c r="VSE100" s="87"/>
      <c r="VSF100" s="117"/>
      <c r="VSG100" s="117"/>
      <c r="VSH100" s="117"/>
      <c r="VSI100" s="117"/>
      <c r="VSJ100" s="117"/>
      <c r="VSK100" s="116"/>
      <c r="VSL100" s="87"/>
      <c r="VSM100" s="87"/>
      <c r="VSN100" s="117"/>
      <c r="VSO100" s="117"/>
      <c r="VSP100" s="117"/>
      <c r="VSQ100" s="117"/>
      <c r="VSR100" s="117"/>
      <c r="VSS100" s="116"/>
      <c r="VST100" s="87"/>
      <c r="VSU100" s="87"/>
      <c r="VSV100" s="117"/>
      <c r="VSW100" s="117"/>
      <c r="VSX100" s="117"/>
      <c r="VSY100" s="117"/>
      <c r="VSZ100" s="117"/>
      <c r="VTA100" s="116"/>
      <c r="VTB100" s="87"/>
      <c r="VTC100" s="87"/>
      <c r="VTD100" s="117"/>
      <c r="VTE100" s="117"/>
      <c r="VTF100" s="117"/>
      <c r="VTG100" s="117"/>
      <c r="VTH100" s="117"/>
      <c r="VTI100" s="116"/>
      <c r="VTJ100" s="87"/>
      <c r="VTK100" s="87"/>
      <c r="VTL100" s="117"/>
      <c r="VTM100" s="117"/>
      <c r="VTN100" s="117"/>
      <c r="VTO100" s="117"/>
      <c r="VTP100" s="117"/>
      <c r="VTQ100" s="116"/>
      <c r="VTR100" s="87"/>
      <c r="VTS100" s="87"/>
      <c r="VTT100" s="117"/>
      <c r="VTU100" s="117"/>
      <c r="VTV100" s="117"/>
      <c r="VTW100" s="117"/>
      <c r="VTX100" s="117"/>
      <c r="VTY100" s="116"/>
      <c r="VTZ100" s="87"/>
      <c r="VUA100" s="87"/>
      <c r="VUB100" s="117"/>
      <c r="VUC100" s="117"/>
      <c r="VUD100" s="117"/>
      <c r="VUE100" s="117"/>
      <c r="VUF100" s="117"/>
      <c r="VUG100" s="116"/>
      <c r="VUH100" s="87"/>
      <c r="VUI100" s="87"/>
      <c r="VUJ100" s="117"/>
      <c r="VUK100" s="117"/>
      <c r="VUL100" s="117"/>
      <c r="VUM100" s="117"/>
      <c r="VUN100" s="117"/>
      <c r="VUO100" s="116"/>
      <c r="VUP100" s="87"/>
      <c r="VUQ100" s="87"/>
      <c r="VUR100" s="117"/>
      <c r="VUS100" s="117"/>
      <c r="VUT100" s="117"/>
      <c r="VUU100" s="117"/>
      <c r="VUV100" s="117"/>
      <c r="VUW100" s="116"/>
      <c r="VUX100" s="87"/>
      <c r="VUY100" s="87"/>
      <c r="VUZ100" s="117"/>
      <c r="VVA100" s="117"/>
      <c r="VVB100" s="117"/>
      <c r="VVC100" s="117"/>
      <c r="VVD100" s="117"/>
      <c r="VVE100" s="116"/>
      <c r="VVF100" s="87"/>
      <c r="VVG100" s="87"/>
      <c r="VVH100" s="117"/>
      <c r="VVI100" s="117"/>
      <c r="VVJ100" s="117"/>
      <c r="VVK100" s="117"/>
      <c r="VVL100" s="117"/>
      <c r="VVM100" s="116"/>
      <c r="VVN100" s="87"/>
      <c r="VVO100" s="87"/>
      <c r="VVP100" s="117"/>
      <c r="VVQ100" s="117"/>
      <c r="VVR100" s="117"/>
      <c r="VVS100" s="117"/>
      <c r="VVT100" s="117"/>
      <c r="VVU100" s="116"/>
      <c r="VVV100" s="87"/>
      <c r="VVW100" s="87"/>
      <c r="VVX100" s="117"/>
      <c r="VVY100" s="117"/>
      <c r="VVZ100" s="117"/>
      <c r="VWA100" s="117"/>
      <c r="VWB100" s="117"/>
      <c r="VWC100" s="116"/>
      <c r="VWD100" s="87"/>
      <c r="VWE100" s="87"/>
      <c r="VWF100" s="117"/>
      <c r="VWG100" s="117"/>
      <c r="VWH100" s="117"/>
      <c r="VWI100" s="117"/>
      <c r="VWJ100" s="117"/>
      <c r="VWK100" s="116"/>
      <c r="VWL100" s="87"/>
      <c r="VWM100" s="87"/>
      <c r="VWN100" s="117"/>
      <c r="VWO100" s="117"/>
      <c r="VWP100" s="117"/>
      <c r="VWQ100" s="117"/>
      <c r="VWR100" s="117"/>
      <c r="VWS100" s="116"/>
      <c r="VWT100" s="87"/>
      <c r="VWU100" s="87"/>
      <c r="VWV100" s="117"/>
      <c r="VWW100" s="117"/>
      <c r="VWX100" s="117"/>
      <c r="VWY100" s="117"/>
      <c r="VWZ100" s="117"/>
      <c r="VXA100" s="116"/>
      <c r="VXB100" s="87"/>
      <c r="VXC100" s="87"/>
      <c r="VXD100" s="117"/>
      <c r="VXE100" s="117"/>
      <c r="VXF100" s="117"/>
      <c r="VXG100" s="117"/>
      <c r="VXH100" s="117"/>
      <c r="VXI100" s="116"/>
      <c r="VXJ100" s="87"/>
      <c r="VXK100" s="87"/>
      <c r="VXL100" s="117"/>
      <c r="VXM100" s="117"/>
      <c r="VXN100" s="117"/>
      <c r="VXO100" s="117"/>
      <c r="VXP100" s="117"/>
      <c r="VXQ100" s="116"/>
      <c r="VXR100" s="87"/>
      <c r="VXS100" s="87"/>
      <c r="VXT100" s="117"/>
      <c r="VXU100" s="117"/>
      <c r="VXV100" s="117"/>
      <c r="VXW100" s="117"/>
      <c r="VXX100" s="117"/>
      <c r="VXY100" s="116"/>
      <c r="VXZ100" s="87"/>
      <c r="VYA100" s="87"/>
      <c r="VYB100" s="117"/>
      <c r="VYC100" s="117"/>
      <c r="VYD100" s="117"/>
      <c r="VYE100" s="117"/>
      <c r="VYF100" s="117"/>
      <c r="VYG100" s="116"/>
      <c r="VYH100" s="87"/>
      <c r="VYI100" s="87"/>
      <c r="VYJ100" s="117"/>
      <c r="VYK100" s="117"/>
      <c r="VYL100" s="117"/>
      <c r="VYM100" s="117"/>
      <c r="VYN100" s="117"/>
      <c r="VYO100" s="116"/>
      <c r="VYP100" s="87"/>
      <c r="VYQ100" s="87"/>
      <c r="VYR100" s="117"/>
      <c r="VYS100" s="117"/>
      <c r="VYT100" s="117"/>
      <c r="VYU100" s="117"/>
      <c r="VYV100" s="117"/>
      <c r="VYW100" s="116"/>
      <c r="VYX100" s="87"/>
      <c r="VYY100" s="87"/>
      <c r="VYZ100" s="117"/>
      <c r="VZA100" s="117"/>
      <c r="VZB100" s="117"/>
      <c r="VZC100" s="117"/>
      <c r="VZD100" s="117"/>
      <c r="VZE100" s="116"/>
      <c r="VZF100" s="87"/>
      <c r="VZG100" s="87"/>
      <c r="VZH100" s="117"/>
      <c r="VZI100" s="117"/>
      <c r="VZJ100" s="117"/>
      <c r="VZK100" s="117"/>
      <c r="VZL100" s="117"/>
      <c r="VZM100" s="116"/>
      <c r="VZN100" s="87"/>
      <c r="VZO100" s="87"/>
      <c r="VZP100" s="117"/>
      <c r="VZQ100" s="117"/>
      <c r="VZR100" s="117"/>
      <c r="VZS100" s="117"/>
      <c r="VZT100" s="117"/>
      <c r="VZU100" s="116"/>
      <c r="VZV100" s="87"/>
      <c r="VZW100" s="87"/>
      <c r="VZX100" s="117"/>
      <c r="VZY100" s="117"/>
      <c r="VZZ100" s="117"/>
      <c r="WAA100" s="117"/>
      <c r="WAB100" s="117"/>
      <c r="WAC100" s="116"/>
      <c r="WAD100" s="87"/>
      <c r="WAE100" s="87"/>
      <c r="WAF100" s="117"/>
      <c r="WAG100" s="117"/>
      <c r="WAH100" s="117"/>
      <c r="WAI100" s="117"/>
      <c r="WAJ100" s="117"/>
      <c r="WAK100" s="116"/>
      <c r="WAL100" s="87"/>
      <c r="WAM100" s="87"/>
      <c r="WAN100" s="117"/>
      <c r="WAO100" s="117"/>
      <c r="WAP100" s="117"/>
      <c r="WAQ100" s="117"/>
      <c r="WAR100" s="117"/>
      <c r="WAS100" s="116"/>
      <c r="WAT100" s="87"/>
      <c r="WAU100" s="87"/>
      <c r="WAV100" s="117"/>
      <c r="WAW100" s="117"/>
      <c r="WAX100" s="117"/>
      <c r="WAY100" s="117"/>
      <c r="WAZ100" s="117"/>
      <c r="WBA100" s="116"/>
      <c r="WBB100" s="87"/>
      <c r="WBC100" s="87"/>
      <c r="WBD100" s="117"/>
      <c r="WBE100" s="117"/>
      <c r="WBF100" s="117"/>
      <c r="WBG100" s="117"/>
      <c r="WBH100" s="117"/>
      <c r="WBI100" s="116"/>
      <c r="WBJ100" s="87"/>
      <c r="WBK100" s="87"/>
      <c r="WBL100" s="117"/>
      <c r="WBM100" s="117"/>
      <c r="WBN100" s="117"/>
      <c r="WBO100" s="117"/>
      <c r="WBP100" s="117"/>
      <c r="WBQ100" s="116"/>
      <c r="WBR100" s="87"/>
      <c r="WBS100" s="87"/>
      <c r="WBT100" s="117"/>
      <c r="WBU100" s="117"/>
      <c r="WBV100" s="117"/>
      <c r="WBW100" s="117"/>
      <c r="WBX100" s="117"/>
      <c r="WBY100" s="116"/>
      <c r="WBZ100" s="87"/>
      <c r="WCA100" s="87"/>
      <c r="WCB100" s="117"/>
      <c r="WCC100" s="117"/>
      <c r="WCD100" s="117"/>
      <c r="WCE100" s="117"/>
      <c r="WCF100" s="117"/>
      <c r="WCG100" s="116"/>
      <c r="WCH100" s="87"/>
      <c r="WCI100" s="87"/>
      <c r="WCJ100" s="117"/>
      <c r="WCK100" s="117"/>
      <c r="WCL100" s="117"/>
      <c r="WCM100" s="117"/>
      <c r="WCN100" s="117"/>
      <c r="WCO100" s="116"/>
      <c r="WCP100" s="87"/>
      <c r="WCQ100" s="87"/>
      <c r="WCR100" s="117"/>
      <c r="WCS100" s="117"/>
      <c r="WCT100" s="117"/>
      <c r="WCU100" s="117"/>
      <c r="WCV100" s="117"/>
      <c r="WCW100" s="116"/>
      <c r="WCX100" s="87"/>
      <c r="WCY100" s="87"/>
      <c r="WCZ100" s="117"/>
      <c r="WDA100" s="117"/>
      <c r="WDB100" s="117"/>
      <c r="WDC100" s="117"/>
      <c r="WDD100" s="117"/>
      <c r="WDE100" s="116"/>
      <c r="WDF100" s="87"/>
      <c r="WDG100" s="87"/>
      <c r="WDH100" s="117"/>
      <c r="WDI100" s="117"/>
      <c r="WDJ100" s="117"/>
      <c r="WDK100" s="117"/>
      <c r="WDL100" s="117"/>
      <c r="WDM100" s="116"/>
      <c r="WDN100" s="87"/>
      <c r="WDO100" s="87"/>
      <c r="WDP100" s="117"/>
      <c r="WDQ100" s="117"/>
      <c r="WDR100" s="117"/>
      <c r="WDS100" s="117"/>
      <c r="WDT100" s="117"/>
      <c r="WDU100" s="116"/>
      <c r="WDV100" s="87"/>
      <c r="WDW100" s="87"/>
      <c r="WDX100" s="117"/>
      <c r="WDY100" s="117"/>
      <c r="WDZ100" s="117"/>
      <c r="WEA100" s="117"/>
      <c r="WEB100" s="117"/>
      <c r="WEC100" s="116"/>
      <c r="WED100" s="87"/>
      <c r="WEE100" s="87"/>
      <c r="WEF100" s="117"/>
      <c r="WEG100" s="117"/>
      <c r="WEH100" s="117"/>
      <c r="WEI100" s="117"/>
      <c r="WEJ100" s="117"/>
      <c r="WEK100" s="116"/>
      <c r="WEL100" s="87"/>
      <c r="WEM100" s="87"/>
      <c r="WEN100" s="117"/>
      <c r="WEO100" s="117"/>
      <c r="WEP100" s="117"/>
      <c r="WEQ100" s="117"/>
      <c r="WER100" s="117"/>
      <c r="WES100" s="116"/>
      <c r="WET100" s="87"/>
      <c r="WEU100" s="87"/>
      <c r="WEV100" s="117"/>
      <c r="WEW100" s="117"/>
      <c r="WEX100" s="117"/>
      <c r="WEY100" s="117"/>
      <c r="WEZ100" s="117"/>
      <c r="WFA100" s="116"/>
      <c r="WFB100" s="87"/>
      <c r="WFC100" s="87"/>
      <c r="WFD100" s="117"/>
      <c r="WFE100" s="117"/>
      <c r="WFF100" s="117"/>
      <c r="WFG100" s="117"/>
      <c r="WFH100" s="117"/>
      <c r="WFI100" s="116"/>
      <c r="WFJ100" s="87"/>
      <c r="WFK100" s="87"/>
      <c r="WFL100" s="117"/>
      <c r="WFM100" s="117"/>
      <c r="WFN100" s="117"/>
      <c r="WFO100" s="117"/>
      <c r="WFP100" s="117"/>
      <c r="WFQ100" s="116"/>
      <c r="WFR100" s="87"/>
      <c r="WFS100" s="87"/>
      <c r="WFT100" s="117"/>
      <c r="WFU100" s="117"/>
      <c r="WFV100" s="117"/>
      <c r="WFW100" s="117"/>
      <c r="WFX100" s="117"/>
      <c r="WFY100" s="116"/>
      <c r="WFZ100" s="87"/>
      <c r="WGA100" s="87"/>
      <c r="WGB100" s="117"/>
      <c r="WGC100" s="117"/>
      <c r="WGD100" s="117"/>
      <c r="WGE100" s="117"/>
      <c r="WGF100" s="117"/>
      <c r="WGG100" s="116"/>
      <c r="WGH100" s="87"/>
      <c r="WGI100" s="87"/>
      <c r="WGJ100" s="117"/>
      <c r="WGK100" s="117"/>
      <c r="WGL100" s="117"/>
      <c r="WGM100" s="117"/>
      <c r="WGN100" s="117"/>
      <c r="WGO100" s="116"/>
      <c r="WGP100" s="87"/>
      <c r="WGQ100" s="87"/>
      <c r="WGR100" s="117"/>
      <c r="WGS100" s="117"/>
      <c r="WGT100" s="117"/>
      <c r="WGU100" s="117"/>
      <c r="WGV100" s="117"/>
      <c r="WGW100" s="116"/>
      <c r="WGX100" s="87"/>
      <c r="WGY100" s="87"/>
      <c r="WGZ100" s="117"/>
      <c r="WHA100" s="117"/>
      <c r="WHB100" s="117"/>
      <c r="WHC100" s="117"/>
      <c r="WHD100" s="117"/>
      <c r="WHE100" s="116"/>
      <c r="WHF100" s="87"/>
      <c r="WHG100" s="87"/>
      <c r="WHH100" s="117"/>
      <c r="WHI100" s="117"/>
      <c r="WHJ100" s="117"/>
      <c r="WHK100" s="117"/>
      <c r="WHL100" s="117"/>
      <c r="WHM100" s="116"/>
      <c r="WHN100" s="87"/>
      <c r="WHO100" s="87"/>
      <c r="WHP100" s="117"/>
      <c r="WHQ100" s="117"/>
      <c r="WHR100" s="117"/>
      <c r="WHS100" s="117"/>
      <c r="WHT100" s="117"/>
      <c r="WHU100" s="116"/>
      <c r="WHV100" s="87"/>
      <c r="WHW100" s="87"/>
      <c r="WHX100" s="117"/>
      <c r="WHY100" s="117"/>
      <c r="WHZ100" s="117"/>
      <c r="WIA100" s="117"/>
      <c r="WIB100" s="117"/>
      <c r="WIC100" s="116"/>
      <c r="WID100" s="87"/>
      <c r="WIE100" s="87"/>
      <c r="WIF100" s="117"/>
      <c r="WIG100" s="117"/>
      <c r="WIH100" s="117"/>
      <c r="WII100" s="117"/>
      <c r="WIJ100" s="117"/>
      <c r="WIK100" s="116"/>
      <c r="WIL100" s="87"/>
      <c r="WIM100" s="87"/>
      <c r="WIN100" s="117"/>
      <c r="WIO100" s="117"/>
      <c r="WIP100" s="117"/>
      <c r="WIQ100" s="117"/>
      <c r="WIR100" s="117"/>
      <c r="WIS100" s="116"/>
      <c r="WIT100" s="87"/>
      <c r="WIU100" s="87"/>
      <c r="WIV100" s="117"/>
      <c r="WIW100" s="117"/>
      <c r="WIX100" s="117"/>
      <c r="WIY100" s="117"/>
      <c r="WIZ100" s="117"/>
      <c r="WJA100" s="116"/>
      <c r="WJB100" s="87"/>
      <c r="WJC100" s="87"/>
      <c r="WJD100" s="117"/>
      <c r="WJE100" s="117"/>
      <c r="WJF100" s="117"/>
      <c r="WJG100" s="117"/>
      <c r="WJH100" s="117"/>
      <c r="WJI100" s="116"/>
      <c r="WJJ100" s="87"/>
      <c r="WJK100" s="87"/>
      <c r="WJL100" s="117"/>
      <c r="WJM100" s="117"/>
      <c r="WJN100" s="117"/>
      <c r="WJO100" s="117"/>
      <c r="WJP100" s="117"/>
      <c r="WJQ100" s="116"/>
      <c r="WJR100" s="87"/>
      <c r="WJS100" s="87"/>
      <c r="WJT100" s="117"/>
      <c r="WJU100" s="117"/>
      <c r="WJV100" s="117"/>
      <c r="WJW100" s="117"/>
      <c r="WJX100" s="117"/>
      <c r="WJY100" s="116"/>
      <c r="WJZ100" s="87"/>
      <c r="WKA100" s="87"/>
      <c r="WKB100" s="117"/>
      <c r="WKC100" s="117"/>
      <c r="WKD100" s="117"/>
      <c r="WKE100" s="117"/>
      <c r="WKF100" s="117"/>
      <c r="WKG100" s="116"/>
      <c r="WKH100" s="87"/>
      <c r="WKI100" s="87"/>
      <c r="WKJ100" s="117"/>
      <c r="WKK100" s="117"/>
      <c r="WKL100" s="117"/>
      <c r="WKM100" s="117"/>
      <c r="WKN100" s="117"/>
      <c r="WKO100" s="116"/>
      <c r="WKP100" s="87"/>
      <c r="WKQ100" s="87"/>
      <c r="WKR100" s="117"/>
      <c r="WKS100" s="117"/>
      <c r="WKT100" s="117"/>
      <c r="WKU100" s="117"/>
      <c r="WKV100" s="117"/>
      <c r="WKW100" s="116"/>
      <c r="WKX100" s="87"/>
      <c r="WKY100" s="87"/>
      <c r="WKZ100" s="117"/>
      <c r="WLA100" s="117"/>
      <c r="WLB100" s="117"/>
      <c r="WLC100" s="117"/>
      <c r="WLD100" s="117"/>
      <c r="WLE100" s="116"/>
      <c r="WLF100" s="87"/>
      <c r="WLG100" s="87"/>
      <c r="WLH100" s="117"/>
      <c r="WLI100" s="117"/>
      <c r="WLJ100" s="117"/>
      <c r="WLK100" s="117"/>
      <c r="WLL100" s="117"/>
      <c r="WLM100" s="116"/>
      <c r="WLN100" s="87"/>
      <c r="WLO100" s="87"/>
      <c r="WLP100" s="117"/>
      <c r="WLQ100" s="117"/>
      <c r="WLR100" s="117"/>
      <c r="WLS100" s="117"/>
      <c r="WLT100" s="117"/>
      <c r="WLU100" s="116"/>
      <c r="WLV100" s="87"/>
      <c r="WLW100" s="87"/>
      <c r="WLX100" s="117"/>
      <c r="WLY100" s="117"/>
      <c r="WLZ100" s="117"/>
      <c r="WMA100" s="117"/>
      <c r="WMB100" s="117"/>
      <c r="WMC100" s="116"/>
      <c r="WMD100" s="87"/>
      <c r="WME100" s="87"/>
      <c r="WMF100" s="117"/>
      <c r="WMG100" s="117"/>
      <c r="WMH100" s="117"/>
      <c r="WMI100" s="117"/>
      <c r="WMJ100" s="117"/>
      <c r="WMK100" s="116"/>
      <c r="WML100" s="87"/>
      <c r="WMM100" s="87"/>
      <c r="WMN100" s="117"/>
      <c r="WMO100" s="117"/>
      <c r="WMP100" s="117"/>
      <c r="WMQ100" s="117"/>
      <c r="WMR100" s="117"/>
      <c r="WMS100" s="116"/>
      <c r="WMT100" s="87"/>
      <c r="WMU100" s="87"/>
      <c r="WMV100" s="117"/>
      <c r="WMW100" s="117"/>
      <c r="WMX100" s="117"/>
      <c r="WMY100" s="117"/>
      <c r="WMZ100" s="117"/>
      <c r="WNA100" s="116"/>
      <c r="WNB100" s="87"/>
      <c r="WNC100" s="87"/>
      <c r="WND100" s="117"/>
      <c r="WNE100" s="117"/>
      <c r="WNF100" s="117"/>
      <c r="WNG100" s="117"/>
      <c r="WNH100" s="117"/>
      <c r="WNI100" s="116"/>
      <c r="WNJ100" s="87"/>
      <c r="WNK100" s="87"/>
      <c r="WNL100" s="117"/>
      <c r="WNM100" s="117"/>
      <c r="WNN100" s="117"/>
      <c r="WNO100" s="117"/>
      <c r="WNP100" s="117"/>
      <c r="WNQ100" s="116"/>
      <c r="WNR100" s="87"/>
      <c r="WNS100" s="87"/>
      <c r="WNT100" s="117"/>
      <c r="WNU100" s="117"/>
      <c r="WNV100" s="117"/>
      <c r="WNW100" s="117"/>
      <c r="WNX100" s="117"/>
      <c r="WNY100" s="116"/>
      <c r="WNZ100" s="87"/>
      <c r="WOA100" s="87"/>
      <c r="WOB100" s="117"/>
      <c r="WOC100" s="117"/>
      <c r="WOD100" s="117"/>
      <c r="WOE100" s="117"/>
      <c r="WOF100" s="117"/>
      <c r="WOG100" s="116"/>
      <c r="WOH100" s="87"/>
      <c r="WOI100" s="87"/>
      <c r="WOJ100" s="117"/>
      <c r="WOK100" s="117"/>
      <c r="WOL100" s="117"/>
      <c r="WOM100" s="117"/>
      <c r="WON100" s="117"/>
      <c r="WOO100" s="116"/>
      <c r="WOP100" s="87"/>
      <c r="WOQ100" s="87"/>
      <c r="WOR100" s="117"/>
      <c r="WOS100" s="117"/>
      <c r="WOT100" s="117"/>
      <c r="WOU100" s="117"/>
      <c r="WOV100" s="117"/>
      <c r="WOW100" s="116"/>
      <c r="WOX100" s="87"/>
      <c r="WOY100" s="87"/>
      <c r="WOZ100" s="117"/>
      <c r="WPA100" s="117"/>
      <c r="WPB100" s="117"/>
      <c r="WPC100" s="117"/>
      <c r="WPD100" s="117"/>
      <c r="WPE100" s="116"/>
      <c r="WPF100" s="87"/>
      <c r="WPG100" s="87"/>
      <c r="WPH100" s="117"/>
      <c r="WPI100" s="117"/>
      <c r="WPJ100" s="117"/>
      <c r="WPK100" s="117"/>
      <c r="WPL100" s="117"/>
      <c r="WPM100" s="116"/>
      <c r="WPN100" s="87"/>
      <c r="WPO100" s="87"/>
      <c r="WPP100" s="117"/>
      <c r="WPQ100" s="117"/>
      <c r="WPR100" s="117"/>
      <c r="WPS100" s="117"/>
      <c r="WPT100" s="117"/>
      <c r="WPU100" s="116"/>
      <c r="WPV100" s="87"/>
      <c r="WPW100" s="87"/>
      <c r="WPX100" s="117"/>
      <c r="WPY100" s="117"/>
      <c r="WPZ100" s="117"/>
      <c r="WQA100" s="117"/>
      <c r="WQB100" s="117"/>
      <c r="WQC100" s="116"/>
      <c r="WQD100" s="87"/>
      <c r="WQE100" s="87"/>
      <c r="WQF100" s="117"/>
      <c r="WQG100" s="117"/>
      <c r="WQH100" s="117"/>
      <c r="WQI100" s="117"/>
      <c r="WQJ100" s="117"/>
      <c r="WQK100" s="116"/>
      <c r="WQL100" s="87"/>
      <c r="WQM100" s="87"/>
      <c r="WQN100" s="117"/>
      <c r="WQO100" s="117"/>
      <c r="WQP100" s="117"/>
      <c r="WQQ100" s="117"/>
      <c r="WQR100" s="117"/>
      <c r="WQS100" s="116"/>
      <c r="WQT100" s="87"/>
      <c r="WQU100" s="87"/>
      <c r="WQV100" s="117"/>
      <c r="WQW100" s="117"/>
      <c r="WQX100" s="117"/>
      <c r="WQY100" s="117"/>
      <c r="WQZ100" s="117"/>
      <c r="WRA100" s="116"/>
      <c r="WRB100" s="87"/>
      <c r="WRC100" s="87"/>
      <c r="WRD100" s="117"/>
      <c r="WRE100" s="117"/>
      <c r="WRF100" s="117"/>
      <c r="WRG100" s="117"/>
      <c r="WRH100" s="117"/>
      <c r="WRI100" s="116"/>
      <c r="WRJ100" s="87"/>
      <c r="WRK100" s="87"/>
      <c r="WRL100" s="117"/>
      <c r="WRM100" s="117"/>
      <c r="WRN100" s="117"/>
      <c r="WRO100" s="117"/>
      <c r="WRP100" s="117"/>
      <c r="WRQ100" s="116"/>
      <c r="WRR100" s="87"/>
      <c r="WRS100" s="87"/>
      <c r="WRT100" s="117"/>
      <c r="WRU100" s="117"/>
      <c r="WRV100" s="117"/>
      <c r="WRW100" s="117"/>
      <c r="WRX100" s="117"/>
      <c r="WRY100" s="116"/>
      <c r="WRZ100" s="87"/>
      <c r="WSA100" s="87"/>
      <c r="WSB100" s="117"/>
      <c r="WSC100" s="117"/>
      <c r="WSD100" s="117"/>
      <c r="WSE100" s="117"/>
      <c r="WSF100" s="117"/>
      <c r="WSG100" s="116"/>
      <c r="WSH100" s="87"/>
      <c r="WSI100" s="87"/>
      <c r="WSJ100" s="117"/>
      <c r="WSK100" s="117"/>
      <c r="WSL100" s="117"/>
      <c r="WSM100" s="117"/>
      <c r="WSN100" s="117"/>
      <c r="WSO100" s="116"/>
      <c r="WSP100" s="87"/>
      <c r="WSQ100" s="87"/>
      <c r="WSR100" s="117"/>
      <c r="WSS100" s="117"/>
      <c r="WST100" s="117"/>
      <c r="WSU100" s="117"/>
      <c r="WSV100" s="117"/>
      <c r="WSW100" s="116"/>
      <c r="WSX100" s="87"/>
      <c r="WSY100" s="87"/>
      <c r="WSZ100" s="117"/>
      <c r="WTA100" s="117"/>
      <c r="WTB100" s="117"/>
      <c r="WTC100" s="117"/>
      <c r="WTD100" s="117"/>
      <c r="WTE100" s="116"/>
      <c r="WTF100" s="87"/>
      <c r="WTG100" s="87"/>
      <c r="WTH100" s="117"/>
      <c r="WTI100" s="117"/>
      <c r="WTJ100" s="117"/>
      <c r="WTK100" s="117"/>
      <c r="WTL100" s="117"/>
      <c r="WTM100" s="116"/>
      <c r="WTN100" s="87"/>
      <c r="WTO100" s="87"/>
      <c r="WTP100" s="117"/>
      <c r="WTQ100" s="117"/>
      <c r="WTR100" s="117"/>
      <c r="WTS100" s="117"/>
      <c r="WTT100" s="117"/>
      <c r="WTU100" s="116"/>
      <c r="WTV100" s="87"/>
      <c r="WTW100" s="87"/>
      <c r="WTX100" s="117"/>
      <c r="WTY100" s="117"/>
      <c r="WTZ100" s="117"/>
      <c r="WUA100" s="117"/>
      <c r="WUB100" s="117"/>
      <c r="WUC100" s="116"/>
      <c r="WUD100" s="87"/>
      <c r="WUE100" s="87"/>
      <c r="WUF100" s="117"/>
      <c r="WUG100" s="117"/>
      <c r="WUH100" s="117"/>
      <c r="WUI100" s="117"/>
      <c r="WUJ100" s="117"/>
      <c r="WUK100" s="116"/>
      <c r="WUL100" s="87"/>
      <c r="WUM100" s="87"/>
      <c r="WUN100" s="117"/>
      <c r="WUO100" s="117"/>
      <c r="WUP100" s="117"/>
      <c r="WUQ100" s="117"/>
      <c r="WUR100" s="117"/>
      <c r="WUS100" s="116"/>
      <c r="WUT100" s="87"/>
      <c r="WUU100" s="87"/>
      <c r="WUV100" s="117"/>
      <c r="WUW100" s="117"/>
      <c r="WUX100" s="117"/>
      <c r="WUY100" s="117"/>
      <c r="WUZ100" s="117"/>
      <c r="WVA100" s="116"/>
      <c r="WVB100" s="87"/>
      <c r="WVC100" s="87"/>
      <c r="WVD100" s="117"/>
      <c r="WVE100" s="117"/>
      <c r="WVF100" s="117"/>
      <c r="WVG100" s="117"/>
      <c r="WVH100" s="117"/>
      <c r="WVI100" s="116"/>
      <c r="WVJ100" s="87"/>
      <c r="WVK100" s="87"/>
      <c r="WVL100" s="117"/>
      <c r="WVM100" s="117"/>
      <c r="WVN100" s="117"/>
      <c r="WVO100" s="117"/>
      <c r="WVP100" s="117"/>
      <c r="WVQ100" s="116"/>
      <c r="WVR100" s="87"/>
      <c r="WVS100" s="87"/>
      <c r="WVT100" s="117"/>
      <c r="WVU100" s="117"/>
      <c r="WVV100" s="117"/>
      <c r="WVW100" s="117"/>
      <c r="WVX100" s="117"/>
      <c r="WVY100" s="116"/>
      <c r="WVZ100" s="87"/>
      <c r="WWA100" s="87"/>
      <c r="WWB100" s="117"/>
      <c r="WWC100" s="117"/>
      <c r="WWD100" s="117"/>
      <c r="WWE100" s="117"/>
      <c r="WWF100" s="117"/>
      <c r="WWG100" s="116"/>
      <c r="WWH100" s="87"/>
      <c r="WWI100" s="87"/>
      <c r="WWJ100" s="117"/>
      <c r="WWK100" s="117"/>
      <c r="WWL100" s="117"/>
      <c r="WWM100" s="117"/>
      <c r="WWN100" s="117"/>
      <c r="WWO100" s="116"/>
      <c r="WWP100" s="87"/>
      <c r="WWQ100" s="87"/>
      <c r="WWR100" s="117"/>
      <c r="WWS100" s="117"/>
      <c r="WWT100" s="117"/>
      <c r="WWU100" s="117"/>
      <c r="WWV100" s="117"/>
      <c r="WWW100" s="116"/>
      <c r="WWX100" s="87"/>
      <c r="WWY100" s="87"/>
      <c r="WWZ100" s="117"/>
      <c r="WXA100" s="117"/>
      <c r="WXB100" s="117"/>
      <c r="WXC100" s="117"/>
      <c r="WXD100" s="117"/>
      <c r="WXE100" s="116"/>
      <c r="WXF100" s="87"/>
      <c r="WXG100" s="87"/>
      <c r="WXH100" s="117"/>
      <c r="WXI100" s="117"/>
      <c r="WXJ100" s="117"/>
      <c r="WXK100" s="117"/>
      <c r="WXL100" s="117"/>
      <c r="WXM100" s="116"/>
      <c r="WXN100" s="87"/>
      <c r="WXO100" s="87"/>
      <c r="WXP100" s="117"/>
      <c r="WXQ100" s="117"/>
      <c r="WXR100" s="117"/>
      <c r="WXS100" s="117"/>
      <c r="WXT100" s="117"/>
      <c r="WXU100" s="116"/>
      <c r="WXV100" s="87"/>
      <c r="WXW100" s="87"/>
      <c r="WXX100" s="117"/>
      <c r="WXY100" s="117"/>
      <c r="WXZ100" s="117"/>
      <c r="WYA100" s="117"/>
      <c r="WYB100" s="117"/>
      <c r="WYC100" s="116"/>
      <c r="WYD100" s="87"/>
      <c r="WYE100" s="87"/>
      <c r="WYF100" s="117"/>
      <c r="WYG100" s="117"/>
      <c r="WYH100" s="117"/>
      <c r="WYI100" s="117"/>
      <c r="WYJ100" s="117"/>
      <c r="WYK100" s="116"/>
      <c r="WYL100" s="87"/>
      <c r="WYM100" s="87"/>
      <c r="WYN100" s="117"/>
      <c r="WYO100" s="117"/>
      <c r="WYP100" s="117"/>
      <c r="WYQ100" s="117"/>
      <c r="WYR100" s="117"/>
      <c r="WYS100" s="116"/>
      <c r="WYT100" s="87"/>
      <c r="WYU100" s="87"/>
      <c r="WYV100" s="117"/>
      <c r="WYW100" s="117"/>
      <c r="WYX100" s="117"/>
      <c r="WYY100" s="117"/>
      <c r="WYZ100" s="117"/>
      <c r="WZA100" s="116"/>
      <c r="WZB100" s="87"/>
      <c r="WZC100" s="87"/>
      <c r="WZD100" s="117"/>
      <c r="WZE100" s="117"/>
      <c r="WZF100" s="117"/>
      <c r="WZG100" s="117"/>
      <c r="WZH100" s="117"/>
      <c r="WZI100" s="116"/>
      <c r="WZJ100" s="87"/>
      <c r="WZK100" s="87"/>
      <c r="WZL100" s="117"/>
      <c r="WZM100" s="117"/>
      <c r="WZN100" s="117"/>
      <c r="WZO100" s="117"/>
      <c r="WZP100" s="117"/>
      <c r="WZQ100" s="116"/>
      <c r="WZR100" s="87"/>
      <c r="WZS100" s="87"/>
      <c r="WZT100" s="117"/>
      <c r="WZU100" s="117"/>
      <c r="WZV100" s="117"/>
      <c r="WZW100" s="117"/>
      <c r="WZX100" s="117"/>
      <c r="WZY100" s="116"/>
      <c r="WZZ100" s="87"/>
      <c r="XAA100" s="87"/>
      <c r="XAB100" s="117"/>
      <c r="XAC100" s="117"/>
      <c r="XAD100" s="117"/>
      <c r="XAE100" s="117"/>
      <c r="XAF100" s="117"/>
      <c r="XAG100" s="116"/>
      <c r="XAH100" s="87"/>
      <c r="XAI100" s="87"/>
      <c r="XAJ100" s="117"/>
      <c r="XAK100" s="117"/>
      <c r="XAL100" s="117"/>
      <c r="XAM100" s="117"/>
      <c r="XAN100" s="117"/>
      <c r="XAO100" s="116"/>
      <c r="XAP100" s="87"/>
      <c r="XAQ100" s="87"/>
      <c r="XAR100" s="117"/>
      <c r="XAS100" s="117"/>
      <c r="XAT100" s="117"/>
      <c r="XAU100" s="117"/>
      <c r="XAV100" s="117"/>
      <c r="XAW100" s="116"/>
      <c r="XAX100" s="87"/>
      <c r="XAY100" s="87"/>
      <c r="XAZ100" s="117"/>
      <c r="XBA100" s="117"/>
      <c r="XBB100" s="117"/>
      <c r="XBC100" s="117"/>
      <c r="XBD100" s="117"/>
      <c r="XBE100" s="116"/>
      <c r="XBF100" s="87"/>
      <c r="XBG100" s="87"/>
      <c r="XBH100" s="117"/>
      <c r="XBI100" s="117"/>
      <c r="XBJ100" s="117"/>
      <c r="XBK100" s="117"/>
      <c r="XBL100" s="117"/>
      <c r="XBM100" s="116"/>
      <c r="XBN100" s="87"/>
      <c r="XBO100" s="87"/>
      <c r="XBP100" s="117"/>
      <c r="XBQ100" s="117"/>
      <c r="XBR100" s="117"/>
      <c r="XBS100" s="117"/>
      <c r="XBT100" s="117"/>
      <c r="XBU100" s="116"/>
      <c r="XBV100" s="87"/>
      <c r="XBW100" s="87"/>
      <c r="XBX100" s="117"/>
      <c r="XBY100" s="117"/>
      <c r="XBZ100" s="117"/>
      <c r="XCA100" s="117"/>
      <c r="XCB100" s="117"/>
      <c r="XCC100" s="116"/>
      <c r="XCD100" s="87"/>
      <c r="XCE100" s="87"/>
      <c r="XCF100" s="117"/>
      <c r="XCG100" s="117"/>
      <c r="XCH100" s="117"/>
      <c r="XCI100" s="117"/>
      <c r="XCJ100" s="117"/>
      <c r="XCK100" s="116"/>
      <c r="XCL100" s="87"/>
      <c r="XCM100" s="87"/>
      <c r="XCN100" s="117"/>
      <c r="XCO100" s="117"/>
      <c r="XCP100" s="117"/>
      <c r="XCQ100" s="117"/>
      <c r="XCR100" s="117"/>
      <c r="XCS100" s="116"/>
      <c r="XCT100" s="87"/>
      <c r="XCU100" s="87"/>
      <c r="XCV100" s="117"/>
      <c r="XCW100" s="117"/>
      <c r="XCX100" s="117"/>
      <c r="XCY100" s="117"/>
      <c r="XCZ100" s="117"/>
      <c r="XDA100" s="116"/>
      <c r="XDB100" s="87"/>
      <c r="XDC100" s="87"/>
      <c r="XDD100" s="117"/>
      <c r="XDE100" s="117"/>
      <c r="XDF100" s="117"/>
      <c r="XDG100" s="117"/>
      <c r="XDH100" s="117"/>
      <c r="XDI100" s="116"/>
      <c r="XDJ100" s="87"/>
      <c r="XDK100" s="87"/>
      <c r="XDL100" s="117"/>
      <c r="XDM100" s="117"/>
      <c r="XDN100" s="117"/>
      <c r="XDO100" s="117"/>
      <c r="XDP100" s="117"/>
      <c r="XDQ100" s="116"/>
      <c r="XDR100" s="87"/>
      <c r="XDS100" s="87"/>
      <c r="XDT100" s="117"/>
      <c r="XDU100" s="117"/>
      <c r="XDV100" s="117"/>
      <c r="XDW100" s="117"/>
      <c r="XDX100" s="117"/>
      <c r="XDY100" s="116"/>
      <c r="XDZ100" s="87"/>
      <c r="XEA100" s="87"/>
      <c r="XEB100" s="117"/>
      <c r="XEC100" s="117"/>
      <c r="XED100" s="117"/>
      <c r="XEE100" s="117"/>
      <c r="XEF100" s="117"/>
      <c r="XEG100" s="116"/>
      <c r="XEH100" s="87"/>
      <c r="XEI100" s="87"/>
      <c r="XEJ100" s="117"/>
      <c r="XEK100" s="117"/>
      <c r="XEL100" s="117"/>
      <c r="XEM100" s="117"/>
      <c r="XEN100" s="117"/>
      <c r="XEO100" s="116"/>
      <c r="XEP100" s="87"/>
      <c r="XEQ100" s="87"/>
      <c r="XER100" s="117"/>
      <c r="XES100" s="117"/>
      <c r="XET100" s="117"/>
      <c r="XEU100" s="117"/>
      <c r="XEV100" s="117"/>
      <c r="XEW100" s="116"/>
      <c r="XEX100" s="87"/>
      <c r="XEY100" s="87"/>
      <c r="XEZ100" s="117"/>
      <c r="XFA100" s="117"/>
      <c r="XFB100" s="117"/>
      <c r="XFC100" s="117"/>
      <c r="XFD100" s="117"/>
    </row>
    <row r="101" spans="1:16384" s="4" customFormat="1" x14ac:dyDescent="0.2">
      <c r="A101" s="1"/>
      <c r="B101" s="2"/>
      <c r="C101" s="2"/>
      <c r="D101" s="5"/>
      <c r="E101" s="5"/>
      <c r="F101" s="5"/>
      <c r="G101" s="5"/>
      <c r="H101" s="5"/>
    </row>
    <row r="102" spans="1:16384" s="4" customFormat="1" x14ac:dyDescent="0.2">
      <c r="A102" s="1"/>
      <c r="B102" s="2"/>
      <c r="C102" s="2"/>
      <c r="D102" s="5"/>
      <c r="E102" s="5"/>
      <c r="F102" s="5"/>
      <c r="G102" s="5"/>
      <c r="H102" s="5"/>
      <c r="I102" s="1"/>
      <c r="J102" s="2"/>
      <c r="K102" s="2"/>
      <c r="L102" s="5"/>
      <c r="M102" s="5"/>
      <c r="N102" s="5"/>
      <c r="O102" s="5"/>
      <c r="P102" s="5"/>
      <c r="Q102" s="1"/>
      <c r="R102" s="2"/>
      <c r="S102" s="2"/>
      <c r="T102" s="5"/>
      <c r="U102" s="5"/>
      <c r="V102" s="5"/>
      <c r="W102" s="5"/>
      <c r="X102" s="5"/>
      <c r="Y102" s="1"/>
      <c r="Z102" s="2"/>
      <c r="AA102" s="2"/>
      <c r="AB102" s="5"/>
      <c r="AC102" s="5"/>
      <c r="AD102" s="5"/>
      <c r="AE102" s="5"/>
      <c r="AF102" s="5"/>
      <c r="AG102" s="1"/>
      <c r="AH102" s="2"/>
      <c r="AI102" s="2"/>
      <c r="AJ102" s="5"/>
      <c r="AK102" s="5"/>
      <c r="AL102" s="5"/>
      <c r="AM102" s="5"/>
      <c r="AN102" s="5"/>
      <c r="AO102" s="1"/>
      <c r="AP102" s="2"/>
      <c r="AQ102" s="2"/>
      <c r="AR102" s="5"/>
      <c r="AS102" s="5"/>
      <c r="AT102" s="5"/>
      <c r="AU102" s="5"/>
      <c r="AV102" s="5"/>
      <c r="AW102" s="1"/>
      <c r="AX102" s="2"/>
      <c r="AY102" s="2"/>
      <c r="AZ102" s="5"/>
      <c r="BA102" s="5"/>
      <c r="BB102" s="5"/>
      <c r="BC102" s="5"/>
      <c r="BD102" s="5"/>
      <c r="BE102" s="1"/>
      <c r="BF102" s="2"/>
      <c r="BG102" s="2"/>
      <c r="BH102" s="5"/>
      <c r="BI102" s="5"/>
      <c r="BJ102" s="5"/>
      <c r="BK102" s="5"/>
      <c r="BL102" s="5"/>
      <c r="BM102" s="1"/>
      <c r="BN102" s="2"/>
      <c r="BO102" s="2"/>
      <c r="BP102" s="5"/>
      <c r="BQ102" s="5"/>
      <c r="BR102" s="5"/>
      <c r="BS102" s="5"/>
      <c r="BT102" s="5"/>
      <c r="BU102" s="1"/>
      <c r="BV102" s="2"/>
      <c r="BW102" s="2"/>
      <c r="BX102" s="5"/>
      <c r="BY102" s="5"/>
      <c r="BZ102" s="5"/>
      <c r="CA102" s="5"/>
      <c r="CB102" s="5"/>
      <c r="CC102" s="1"/>
      <c r="CD102" s="2"/>
      <c r="CE102" s="2"/>
      <c r="CF102" s="5"/>
      <c r="CG102" s="5"/>
      <c r="CH102" s="5"/>
      <c r="CI102" s="5"/>
      <c r="CJ102" s="5"/>
      <c r="CK102" s="1"/>
      <c r="CL102" s="2"/>
      <c r="CM102" s="2"/>
      <c r="CN102" s="5"/>
      <c r="CO102" s="5"/>
      <c r="CP102" s="5"/>
      <c r="CQ102" s="5"/>
      <c r="CR102" s="5"/>
      <c r="CS102" s="1"/>
      <c r="CT102" s="2"/>
      <c r="CU102" s="2"/>
      <c r="CV102" s="5"/>
      <c r="CW102" s="5"/>
      <c r="CX102" s="5"/>
      <c r="CY102" s="5"/>
      <c r="CZ102" s="5"/>
      <c r="DA102" s="1"/>
      <c r="DB102" s="2"/>
      <c r="DC102" s="2"/>
      <c r="DD102" s="5"/>
      <c r="DE102" s="5"/>
      <c r="DF102" s="5"/>
      <c r="DG102" s="5"/>
      <c r="DH102" s="5"/>
      <c r="DI102" s="1"/>
      <c r="DJ102" s="2"/>
      <c r="DK102" s="2"/>
      <c r="DL102" s="5"/>
      <c r="DM102" s="5"/>
      <c r="DN102" s="5"/>
      <c r="DO102" s="5"/>
      <c r="DP102" s="5"/>
      <c r="DQ102" s="1"/>
      <c r="DR102" s="2"/>
      <c r="DS102" s="2"/>
      <c r="DT102" s="5"/>
      <c r="DU102" s="5"/>
      <c r="DV102" s="5"/>
      <c r="DW102" s="5"/>
      <c r="DX102" s="5"/>
      <c r="DY102" s="1"/>
      <c r="DZ102" s="2"/>
      <c r="EA102" s="2"/>
      <c r="EB102" s="5"/>
      <c r="EC102" s="5"/>
      <c r="ED102" s="5"/>
      <c r="EE102" s="5"/>
      <c r="EF102" s="5"/>
      <c r="EG102" s="1"/>
      <c r="EH102" s="2"/>
      <c r="EI102" s="2"/>
      <c r="EJ102" s="5"/>
      <c r="EK102" s="5"/>
      <c r="EL102" s="5"/>
      <c r="EM102" s="5"/>
      <c r="EN102" s="5"/>
      <c r="EO102" s="1"/>
      <c r="EP102" s="2"/>
      <c r="EQ102" s="2"/>
      <c r="ER102" s="5"/>
      <c r="ES102" s="5"/>
      <c r="ET102" s="5"/>
      <c r="EU102" s="5"/>
      <c r="EV102" s="5"/>
      <c r="EW102" s="1"/>
      <c r="EX102" s="2"/>
      <c r="EY102" s="2"/>
      <c r="EZ102" s="5"/>
      <c r="FA102" s="5"/>
      <c r="FB102" s="5"/>
      <c r="FC102" s="5"/>
      <c r="FD102" s="5"/>
      <c r="FE102" s="1"/>
      <c r="FF102" s="2"/>
      <c r="FG102" s="2"/>
      <c r="FH102" s="5"/>
      <c r="FI102" s="5"/>
      <c r="FJ102" s="5"/>
      <c r="FK102" s="5"/>
      <c r="FL102" s="5"/>
      <c r="FM102" s="1"/>
      <c r="FN102" s="2"/>
      <c r="FO102" s="2"/>
      <c r="FP102" s="5"/>
      <c r="FQ102" s="5"/>
      <c r="FR102" s="5"/>
      <c r="FS102" s="5"/>
      <c r="FT102" s="5"/>
      <c r="FU102" s="1"/>
      <c r="FV102" s="2"/>
      <c r="FW102" s="2"/>
      <c r="FX102" s="5"/>
      <c r="FY102" s="5"/>
      <c r="FZ102" s="5"/>
      <c r="GA102" s="5"/>
      <c r="GB102" s="5"/>
      <c r="GC102" s="1"/>
      <c r="GD102" s="2"/>
      <c r="GE102" s="2"/>
      <c r="GF102" s="5"/>
      <c r="GG102" s="5"/>
      <c r="GH102" s="5"/>
      <c r="GI102" s="5"/>
      <c r="GJ102" s="5"/>
      <c r="GK102" s="1"/>
      <c r="GL102" s="2"/>
      <c r="GM102" s="2"/>
      <c r="GN102" s="5"/>
      <c r="GO102" s="5"/>
      <c r="GP102" s="5"/>
      <c r="GQ102" s="5"/>
      <c r="GR102" s="5"/>
      <c r="GS102" s="1"/>
      <c r="GT102" s="2"/>
      <c r="GU102" s="2"/>
      <c r="GV102" s="5"/>
      <c r="GW102" s="5"/>
      <c r="GX102" s="5"/>
      <c r="GY102" s="5"/>
      <c r="GZ102" s="5"/>
      <c r="HA102" s="1"/>
      <c r="HB102" s="2"/>
      <c r="HC102" s="2"/>
      <c r="HD102" s="5"/>
      <c r="HE102" s="5"/>
      <c r="HF102" s="5"/>
      <c r="HG102" s="5"/>
      <c r="HH102" s="5"/>
      <c r="HI102" s="1"/>
      <c r="HJ102" s="2"/>
      <c r="HK102" s="2"/>
      <c r="HL102" s="5"/>
      <c r="HM102" s="5"/>
      <c r="HN102" s="5"/>
      <c r="HO102" s="5"/>
      <c r="HP102" s="5"/>
      <c r="HQ102" s="1"/>
      <c r="HR102" s="2"/>
      <c r="HS102" s="2"/>
      <c r="HT102" s="5"/>
      <c r="HU102" s="5"/>
      <c r="HV102" s="5"/>
      <c r="HW102" s="5"/>
      <c r="HX102" s="5"/>
      <c r="HY102" s="1"/>
      <c r="HZ102" s="2"/>
      <c r="IA102" s="2"/>
      <c r="IB102" s="5"/>
      <c r="IC102" s="5"/>
      <c r="ID102" s="5"/>
      <c r="IE102" s="5"/>
      <c r="IF102" s="5"/>
      <c r="IG102" s="1"/>
      <c r="IH102" s="2"/>
      <c r="II102" s="2"/>
      <c r="IJ102" s="5"/>
      <c r="IK102" s="5"/>
      <c r="IL102" s="5"/>
      <c r="IM102" s="5"/>
      <c r="IN102" s="5"/>
      <c r="IO102" s="1"/>
      <c r="IP102" s="2"/>
      <c r="IQ102" s="2"/>
      <c r="IR102" s="5"/>
      <c r="IS102" s="5"/>
      <c r="IT102" s="5"/>
      <c r="IU102" s="5"/>
      <c r="IV102" s="5"/>
      <c r="IW102" s="1"/>
      <c r="IX102" s="2"/>
      <c r="IY102" s="2"/>
      <c r="IZ102" s="5"/>
      <c r="JA102" s="5"/>
      <c r="JB102" s="5"/>
      <c r="JC102" s="5"/>
      <c r="JD102" s="5"/>
      <c r="JE102" s="1"/>
      <c r="JF102" s="2"/>
      <c r="JG102" s="2"/>
      <c r="JH102" s="5"/>
      <c r="JI102" s="5"/>
      <c r="JJ102" s="5"/>
      <c r="JK102" s="5"/>
      <c r="JL102" s="5"/>
      <c r="JM102" s="1"/>
      <c r="JN102" s="2"/>
      <c r="JO102" s="2"/>
      <c r="JP102" s="5"/>
      <c r="JQ102" s="5"/>
      <c r="JR102" s="5"/>
      <c r="JS102" s="5"/>
      <c r="JT102" s="5"/>
      <c r="JU102" s="1"/>
      <c r="JV102" s="2"/>
      <c r="JW102" s="2"/>
      <c r="JX102" s="5"/>
      <c r="JY102" s="5"/>
      <c r="JZ102" s="5"/>
      <c r="KA102" s="5"/>
      <c r="KB102" s="5"/>
      <c r="KC102" s="1"/>
      <c r="KD102" s="2"/>
      <c r="KE102" s="2"/>
      <c r="KF102" s="5"/>
      <c r="KG102" s="5"/>
      <c r="KH102" s="5"/>
      <c r="KI102" s="5"/>
      <c r="KJ102" s="5"/>
      <c r="KK102" s="1"/>
      <c r="KL102" s="2"/>
      <c r="KM102" s="2"/>
      <c r="KN102" s="5"/>
      <c r="KO102" s="5"/>
      <c r="KP102" s="5"/>
      <c r="KQ102" s="5"/>
      <c r="KR102" s="5"/>
      <c r="KS102" s="1"/>
      <c r="KT102" s="2"/>
      <c r="KU102" s="2"/>
      <c r="KV102" s="5"/>
      <c r="KW102" s="5"/>
      <c r="KX102" s="5"/>
      <c r="KY102" s="5"/>
      <c r="KZ102" s="5"/>
      <c r="LA102" s="1"/>
      <c r="LB102" s="2"/>
      <c r="LC102" s="2"/>
      <c r="LD102" s="5"/>
      <c r="LE102" s="5"/>
      <c r="LF102" s="5"/>
      <c r="LG102" s="5"/>
      <c r="LH102" s="5"/>
      <c r="LI102" s="1"/>
      <c r="LJ102" s="2"/>
      <c r="LK102" s="2"/>
      <c r="LL102" s="5"/>
      <c r="LM102" s="5"/>
      <c r="LN102" s="5"/>
      <c r="LO102" s="5"/>
      <c r="LP102" s="5"/>
      <c r="LQ102" s="1"/>
      <c r="LR102" s="2"/>
      <c r="LS102" s="2"/>
      <c r="LT102" s="5"/>
      <c r="LU102" s="5"/>
      <c r="LV102" s="5"/>
      <c r="LW102" s="5"/>
      <c r="LX102" s="5"/>
      <c r="LY102" s="1"/>
      <c r="LZ102" s="2"/>
      <c r="MA102" s="2"/>
      <c r="MB102" s="5"/>
      <c r="MC102" s="5"/>
      <c r="MD102" s="5"/>
      <c r="ME102" s="5"/>
      <c r="MF102" s="5"/>
      <c r="MG102" s="1"/>
      <c r="MH102" s="2"/>
      <c r="MI102" s="2"/>
      <c r="MJ102" s="5"/>
      <c r="MK102" s="5"/>
      <c r="ML102" s="5"/>
      <c r="MM102" s="5"/>
      <c r="MN102" s="5"/>
      <c r="MO102" s="1"/>
      <c r="MP102" s="2"/>
      <c r="MQ102" s="2"/>
      <c r="MR102" s="5"/>
      <c r="MS102" s="5"/>
      <c r="MT102" s="5"/>
      <c r="MU102" s="5"/>
      <c r="MV102" s="5"/>
      <c r="MW102" s="1"/>
      <c r="MX102" s="2"/>
      <c r="MY102" s="2"/>
      <c r="MZ102" s="5"/>
      <c r="NA102" s="5"/>
      <c r="NB102" s="5"/>
      <c r="NC102" s="5"/>
      <c r="ND102" s="5"/>
      <c r="NE102" s="1"/>
      <c r="NF102" s="2"/>
      <c r="NG102" s="2"/>
      <c r="NH102" s="5"/>
      <c r="NI102" s="5"/>
      <c r="NJ102" s="5"/>
      <c r="NK102" s="5"/>
      <c r="NL102" s="5"/>
      <c r="NM102" s="1"/>
      <c r="NN102" s="2"/>
      <c r="NO102" s="2"/>
      <c r="NP102" s="5"/>
      <c r="NQ102" s="5"/>
      <c r="NR102" s="5"/>
      <c r="NS102" s="5"/>
      <c r="NT102" s="5"/>
      <c r="NU102" s="1"/>
      <c r="NV102" s="2"/>
      <c r="NW102" s="2"/>
      <c r="NX102" s="5"/>
      <c r="NY102" s="5"/>
      <c r="NZ102" s="5"/>
      <c r="OA102" s="5"/>
      <c r="OB102" s="5"/>
      <c r="OC102" s="1"/>
      <c r="OD102" s="2"/>
      <c r="OE102" s="2"/>
      <c r="OF102" s="5"/>
      <c r="OG102" s="5"/>
      <c r="OH102" s="5"/>
      <c r="OI102" s="5"/>
      <c r="OJ102" s="5"/>
      <c r="OK102" s="1"/>
      <c r="OL102" s="2"/>
      <c r="OM102" s="2"/>
      <c r="ON102" s="5"/>
      <c r="OO102" s="5"/>
      <c r="OP102" s="5"/>
      <c r="OQ102" s="5"/>
      <c r="OR102" s="5"/>
      <c r="OS102" s="1"/>
      <c r="OT102" s="2"/>
      <c r="OU102" s="2"/>
      <c r="OV102" s="5"/>
      <c r="OW102" s="5"/>
      <c r="OX102" s="5"/>
      <c r="OY102" s="5"/>
      <c r="OZ102" s="5"/>
      <c r="PA102" s="1"/>
      <c r="PB102" s="2"/>
      <c r="PC102" s="2"/>
      <c r="PD102" s="5"/>
      <c r="PE102" s="5"/>
      <c r="PF102" s="5"/>
      <c r="PG102" s="5"/>
      <c r="PH102" s="5"/>
      <c r="PI102" s="1"/>
      <c r="PJ102" s="2"/>
      <c r="PK102" s="2"/>
      <c r="PL102" s="5"/>
      <c r="PM102" s="5"/>
      <c r="PN102" s="5"/>
      <c r="PO102" s="5"/>
      <c r="PP102" s="5"/>
      <c r="PQ102" s="1"/>
      <c r="PR102" s="2"/>
      <c r="PS102" s="2"/>
      <c r="PT102" s="5"/>
      <c r="PU102" s="5"/>
      <c r="PV102" s="5"/>
      <c r="PW102" s="5"/>
      <c r="PX102" s="5"/>
      <c r="PY102" s="1"/>
      <c r="PZ102" s="2"/>
      <c r="QA102" s="2"/>
      <c r="QB102" s="5"/>
      <c r="QC102" s="5"/>
      <c r="QD102" s="5"/>
      <c r="QE102" s="5"/>
      <c r="QF102" s="5"/>
      <c r="QG102" s="1"/>
      <c r="QH102" s="2"/>
      <c r="QI102" s="2"/>
      <c r="QJ102" s="5"/>
      <c r="QK102" s="5"/>
      <c r="QL102" s="5"/>
      <c r="QM102" s="5"/>
      <c r="QN102" s="5"/>
      <c r="QO102" s="1"/>
      <c r="QP102" s="2"/>
      <c r="QQ102" s="2"/>
      <c r="QR102" s="5"/>
      <c r="QS102" s="5"/>
      <c r="QT102" s="5"/>
      <c r="QU102" s="5"/>
      <c r="QV102" s="5"/>
      <c r="QW102" s="1"/>
      <c r="QX102" s="2"/>
      <c r="QY102" s="2"/>
      <c r="QZ102" s="5"/>
      <c r="RA102" s="5"/>
      <c r="RB102" s="5"/>
      <c r="RC102" s="5"/>
      <c r="RD102" s="5"/>
      <c r="RE102" s="1"/>
      <c r="RF102" s="2"/>
      <c r="RG102" s="2"/>
      <c r="RH102" s="5"/>
      <c r="RI102" s="5"/>
      <c r="RJ102" s="5"/>
      <c r="RK102" s="5"/>
      <c r="RL102" s="5"/>
      <c r="RM102" s="1"/>
      <c r="RN102" s="2"/>
      <c r="RO102" s="2"/>
      <c r="RP102" s="5"/>
      <c r="RQ102" s="5"/>
      <c r="RR102" s="5"/>
      <c r="RS102" s="5"/>
      <c r="RT102" s="5"/>
      <c r="RU102" s="1"/>
      <c r="RV102" s="2"/>
      <c r="RW102" s="2"/>
      <c r="RX102" s="5"/>
      <c r="RY102" s="5"/>
      <c r="RZ102" s="5"/>
      <c r="SA102" s="5"/>
      <c r="SB102" s="5"/>
      <c r="SC102" s="1"/>
      <c r="SD102" s="2"/>
      <c r="SE102" s="2"/>
      <c r="SF102" s="5"/>
      <c r="SG102" s="5"/>
      <c r="SH102" s="5"/>
      <c r="SI102" s="5"/>
      <c r="SJ102" s="5"/>
      <c r="SK102" s="1"/>
      <c r="SL102" s="2"/>
      <c r="SM102" s="2"/>
      <c r="SN102" s="5"/>
      <c r="SO102" s="5"/>
      <c r="SP102" s="5"/>
      <c r="SQ102" s="5"/>
      <c r="SR102" s="5"/>
      <c r="SS102" s="1"/>
      <c r="ST102" s="2"/>
      <c r="SU102" s="2"/>
      <c r="SV102" s="5"/>
      <c r="SW102" s="5"/>
      <c r="SX102" s="5"/>
      <c r="SY102" s="5"/>
      <c r="SZ102" s="5"/>
      <c r="TA102" s="1"/>
      <c r="TB102" s="2"/>
      <c r="TC102" s="2"/>
      <c r="TD102" s="5"/>
      <c r="TE102" s="5"/>
      <c r="TF102" s="5"/>
      <c r="TG102" s="5"/>
      <c r="TH102" s="5"/>
      <c r="TI102" s="1"/>
      <c r="TJ102" s="2"/>
      <c r="TK102" s="2"/>
      <c r="TL102" s="5"/>
      <c r="TM102" s="5"/>
      <c r="TN102" s="5"/>
      <c r="TO102" s="5"/>
      <c r="TP102" s="5"/>
      <c r="TQ102" s="1"/>
      <c r="TR102" s="2"/>
      <c r="TS102" s="2"/>
      <c r="TT102" s="5"/>
      <c r="TU102" s="5"/>
      <c r="TV102" s="5"/>
      <c r="TW102" s="5"/>
      <c r="TX102" s="5"/>
      <c r="TY102" s="1"/>
      <c r="TZ102" s="2"/>
      <c r="UA102" s="2"/>
      <c r="UB102" s="5"/>
      <c r="UC102" s="5"/>
      <c r="UD102" s="5"/>
      <c r="UE102" s="5"/>
      <c r="UF102" s="5"/>
      <c r="UG102" s="1"/>
      <c r="UH102" s="2"/>
      <c r="UI102" s="2"/>
      <c r="UJ102" s="5"/>
      <c r="UK102" s="5"/>
      <c r="UL102" s="5"/>
      <c r="UM102" s="5"/>
      <c r="UN102" s="5"/>
      <c r="UO102" s="1"/>
      <c r="UP102" s="2"/>
      <c r="UQ102" s="2"/>
      <c r="UR102" s="5"/>
      <c r="US102" s="5"/>
      <c r="UT102" s="5"/>
      <c r="UU102" s="5"/>
      <c r="UV102" s="5"/>
      <c r="UW102" s="1"/>
      <c r="UX102" s="2"/>
      <c r="UY102" s="2"/>
      <c r="UZ102" s="5"/>
      <c r="VA102" s="5"/>
      <c r="VB102" s="5"/>
      <c r="VC102" s="5"/>
      <c r="VD102" s="5"/>
      <c r="VE102" s="1"/>
      <c r="VF102" s="2"/>
      <c r="VG102" s="2"/>
      <c r="VH102" s="5"/>
      <c r="VI102" s="5"/>
      <c r="VJ102" s="5"/>
      <c r="VK102" s="5"/>
      <c r="VL102" s="5"/>
      <c r="VM102" s="1"/>
      <c r="VN102" s="2"/>
      <c r="VO102" s="2"/>
      <c r="VP102" s="5"/>
      <c r="VQ102" s="5"/>
      <c r="VR102" s="5"/>
      <c r="VS102" s="5"/>
      <c r="VT102" s="5"/>
      <c r="VU102" s="1"/>
      <c r="VV102" s="2"/>
      <c r="VW102" s="2"/>
      <c r="VX102" s="5"/>
      <c r="VY102" s="5"/>
      <c r="VZ102" s="5"/>
      <c r="WA102" s="5"/>
      <c r="WB102" s="5"/>
      <c r="WC102" s="1"/>
      <c r="WD102" s="2"/>
      <c r="WE102" s="2"/>
      <c r="WF102" s="5"/>
      <c r="WG102" s="5"/>
      <c r="WH102" s="5"/>
      <c r="WI102" s="5"/>
      <c r="WJ102" s="5"/>
      <c r="WK102" s="1"/>
      <c r="WL102" s="2"/>
      <c r="WM102" s="2"/>
      <c r="WN102" s="5"/>
      <c r="WO102" s="5"/>
      <c r="WP102" s="5"/>
      <c r="WQ102" s="5"/>
      <c r="WR102" s="5"/>
      <c r="WS102" s="1"/>
      <c r="WT102" s="2"/>
      <c r="WU102" s="2"/>
      <c r="WV102" s="5"/>
      <c r="WW102" s="5"/>
      <c r="WX102" s="5"/>
      <c r="WY102" s="5"/>
      <c r="WZ102" s="5"/>
      <c r="XA102" s="1"/>
      <c r="XB102" s="2"/>
      <c r="XC102" s="2"/>
      <c r="XD102" s="5"/>
      <c r="XE102" s="5"/>
      <c r="XF102" s="5"/>
      <c r="XG102" s="5"/>
      <c r="XH102" s="5"/>
      <c r="XI102" s="1"/>
      <c r="XJ102" s="2"/>
      <c r="XK102" s="2"/>
      <c r="XL102" s="5"/>
      <c r="XM102" s="5"/>
      <c r="XN102" s="5"/>
      <c r="XO102" s="5"/>
      <c r="XP102" s="5"/>
      <c r="XQ102" s="1"/>
      <c r="XR102" s="2"/>
      <c r="XS102" s="2"/>
      <c r="XT102" s="5"/>
      <c r="XU102" s="5"/>
      <c r="XV102" s="5"/>
      <c r="XW102" s="5"/>
      <c r="XX102" s="5"/>
      <c r="XY102" s="1"/>
      <c r="XZ102" s="2"/>
      <c r="YA102" s="2"/>
      <c r="YB102" s="5"/>
      <c r="YC102" s="5"/>
      <c r="YD102" s="5"/>
      <c r="YE102" s="5"/>
      <c r="YF102" s="5"/>
      <c r="YG102" s="1"/>
      <c r="YH102" s="2"/>
      <c r="YI102" s="2"/>
      <c r="YJ102" s="5"/>
      <c r="YK102" s="5"/>
      <c r="YL102" s="5"/>
      <c r="YM102" s="5"/>
      <c r="YN102" s="5"/>
      <c r="YO102" s="1"/>
      <c r="YP102" s="2"/>
      <c r="YQ102" s="2"/>
      <c r="YR102" s="5"/>
      <c r="YS102" s="5"/>
      <c r="YT102" s="5"/>
      <c r="YU102" s="5"/>
      <c r="YV102" s="5"/>
      <c r="YW102" s="1"/>
      <c r="YX102" s="2"/>
      <c r="YY102" s="2"/>
      <c r="YZ102" s="5"/>
      <c r="ZA102" s="5"/>
      <c r="ZB102" s="5"/>
      <c r="ZC102" s="5"/>
      <c r="ZD102" s="5"/>
      <c r="ZE102" s="1"/>
      <c r="ZF102" s="2"/>
      <c r="ZG102" s="2"/>
      <c r="ZH102" s="5"/>
      <c r="ZI102" s="5"/>
      <c r="ZJ102" s="5"/>
      <c r="ZK102" s="5"/>
      <c r="ZL102" s="5"/>
      <c r="ZM102" s="1"/>
      <c r="ZN102" s="2"/>
      <c r="ZO102" s="2"/>
      <c r="ZP102" s="5"/>
      <c r="ZQ102" s="5"/>
      <c r="ZR102" s="5"/>
      <c r="ZS102" s="5"/>
      <c r="ZT102" s="5"/>
      <c r="ZU102" s="1"/>
      <c r="ZV102" s="2"/>
      <c r="ZW102" s="2"/>
      <c r="ZX102" s="5"/>
      <c r="ZY102" s="5"/>
      <c r="ZZ102" s="5"/>
      <c r="AAA102" s="5"/>
      <c r="AAB102" s="5"/>
      <c r="AAC102" s="1"/>
      <c r="AAD102" s="2"/>
      <c r="AAE102" s="2"/>
      <c r="AAF102" s="5"/>
      <c r="AAG102" s="5"/>
      <c r="AAH102" s="5"/>
      <c r="AAI102" s="5"/>
      <c r="AAJ102" s="5"/>
      <c r="AAK102" s="1"/>
      <c r="AAL102" s="2"/>
      <c r="AAM102" s="2"/>
      <c r="AAN102" s="5"/>
      <c r="AAO102" s="5"/>
      <c r="AAP102" s="5"/>
      <c r="AAQ102" s="5"/>
      <c r="AAR102" s="5"/>
      <c r="AAS102" s="1"/>
      <c r="AAT102" s="2"/>
      <c r="AAU102" s="2"/>
      <c r="AAV102" s="5"/>
      <c r="AAW102" s="5"/>
      <c r="AAX102" s="5"/>
      <c r="AAY102" s="5"/>
      <c r="AAZ102" s="5"/>
      <c r="ABA102" s="1"/>
      <c r="ABB102" s="2"/>
      <c r="ABC102" s="2"/>
      <c r="ABD102" s="5"/>
      <c r="ABE102" s="5"/>
      <c r="ABF102" s="5"/>
      <c r="ABG102" s="5"/>
      <c r="ABH102" s="5"/>
      <c r="ABI102" s="1"/>
      <c r="ABJ102" s="2"/>
      <c r="ABK102" s="2"/>
      <c r="ABL102" s="5"/>
      <c r="ABM102" s="5"/>
      <c r="ABN102" s="5"/>
      <c r="ABO102" s="5"/>
      <c r="ABP102" s="5"/>
      <c r="ABQ102" s="1"/>
      <c r="ABR102" s="2"/>
      <c r="ABS102" s="2"/>
      <c r="ABT102" s="5"/>
      <c r="ABU102" s="5"/>
      <c r="ABV102" s="5"/>
      <c r="ABW102" s="5"/>
      <c r="ABX102" s="5"/>
      <c r="ABY102" s="1"/>
      <c r="ABZ102" s="2"/>
      <c r="ACA102" s="2"/>
      <c r="ACB102" s="5"/>
      <c r="ACC102" s="5"/>
      <c r="ACD102" s="5"/>
      <c r="ACE102" s="5"/>
      <c r="ACF102" s="5"/>
      <c r="ACG102" s="1"/>
      <c r="ACH102" s="2"/>
      <c r="ACI102" s="2"/>
      <c r="ACJ102" s="5"/>
      <c r="ACK102" s="5"/>
      <c r="ACL102" s="5"/>
      <c r="ACM102" s="5"/>
      <c r="ACN102" s="5"/>
      <c r="ACO102" s="1"/>
      <c r="ACP102" s="2"/>
      <c r="ACQ102" s="2"/>
      <c r="ACR102" s="5"/>
      <c r="ACS102" s="5"/>
      <c r="ACT102" s="5"/>
      <c r="ACU102" s="5"/>
      <c r="ACV102" s="5"/>
      <c r="ACW102" s="1"/>
      <c r="ACX102" s="2"/>
      <c r="ACY102" s="2"/>
      <c r="ACZ102" s="5"/>
      <c r="ADA102" s="5"/>
      <c r="ADB102" s="5"/>
      <c r="ADC102" s="5"/>
      <c r="ADD102" s="5"/>
      <c r="ADE102" s="1"/>
      <c r="ADF102" s="2"/>
      <c r="ADG102" s="2"/>
      <c r="ADH102" s="5"/>
      <c r="ADI102" s="5"/>
      <c r="ADJ102" s="5"/>
      <c r="ADK102" s="5"/>
      <c r="ADL102" s="5"/>
      <c r="ADM102" s="1"/>
      <c r="ADN102" s="2"/>
      <c r="ADO102" s="2"/>
      <c r="ADP102" s="5"/>
      <c r="ADQ102" s="5"/>
      <c r="ADR102" s="5"/>
      <c r="ADS102" s="5"/>
      <c r="ADT102" s="5"/>
      <c r="ADU102" s="1"/>
      <c r="ADV102" s="2"/>
      <c r="ADW102" s="2"/>
      <c r="ADX102" s="5"/>
      <c r="ADY102" s="5"/>
      <c r="ADZ102" s="5"/>
      <c r="AEA102" s="5"/>
      <c r="AEB102" s="5"/>
      <c r="AEC102" s="1"/>
      <c r="AED102" s="2"/>
      <c r="AEE102" s="2"/>
      <c r="AEF102" s="5"/>
      <c r="AEG102" s="5"/>
      <c r="AEH102" s="5"/>
      <c r="AEI102" s="5"/>
      <c r="AEJ102" s="5"/>
      <c r="AEK102" s="1"/>
      <c r="AEL102" s="2"/>
      <c r="AEM102" s="2"/>
      <c r="AEN102" s="5"/>
      <c r="AEO102" s="5"/>
      <c r="AEP102" s="5"/>
      <c r="AEQ102" s="5"/>
      <c r="AER102" s="5"/>
      <c r="AES102" s="1"/>
      <c r="AET102" s="2"/>
      <c r="AEU102" s="2"/>
      <c r="AEV102" s="5"/>
      <c r="AEW102" s="5"/>
      <c r="AEX102" s="5"/>
      <c r="AEY102" s="5"/>
      <c r="AEZ102" s="5"/>
      <c r="AFA102" s="1"/>
      <c r="AFB102" s="2"/>
      <c r="AFC102" s="2"/>
      <c r="AFD102" s="5"/>
      <c r="AFE102" s="5"/>
      <c r="AFF102" s="5"/>
      <c r="AFG102" s="5"/>
      <c r="AFH102" s="5"/>
      <c r="AFI102" s="1"/>
      <c r="AFJ102" s="2"/>
      <c r="AFK102" s="2"/>
      <c r="AFL102" s="5"/>
      <c r="AFM102" s="5"/>
      <c r="AFN102" s="5"/>
      <c r="AFO102" s="5"/>
      <c r="AFP102" s="5"/>
      <c r="AFQ102" s="1"/>
      <c r="AFR102" s="2"/>
      <c r="AFS102" s="2"/>
      <c r="AFT102" s="5"/>
      <c r="AFU102" s="5"/>
      <c r="AFV102" s="5"/>
      <c r="AFW102" s="5"/>
      <c r="AFX102" s="5"/>
      <c r="AFY102" s="1"/>
      <c r="AFZ102" s="2"/>
      <c r="AGA102" s="2"/>
      <c r="AGB102" s="5"/>
      <c r="AGC102" s="5"/>
      <c r="AGD102" s="5"/>
      <c r="AGE102" s="5"/>
      <c r="AGF102" s="5"/>
      <c r="AGG102" s="1"/>
      <c r="AGH102" s="2"/>
      <c r="AGI102" s="2"/>
      <c r="AGJ102" s="5"/>
      <c r="AGK102" s="5"/>
      <c r="AGL102" s="5"/>
      <c r="AGM102" s="5"/>
      <c r="AGN102" s="5"/>
      <c r="AGO102" s="1"/>
      <c r="AGP102" s="2"/>
      <c r="AGQ102" s="2"/>
      <c r="AGR102" s="5"/>
      <c r="AGS102" s="5"/>
      <c r="AGT102" s="5"/>
      <c r="AGU102" s="5"/>
      <c r="AGV102" s="5"/>
      <c r="AGW102" s="1"/>
      <c r="AGX102" s="2"/>
      <c r="AGY102" s="2"/>
      <c r="AGZ102" s="5"/>
      <c r="AHA102" s="5"/>
      <c r="AHB102" s="5"/>
      <c r="AHC102" s="5"/>
      <c r="AHD102" s="5"/>
      <c r="AHE102" s="1"/>
      <c r="AHF102" s="2"/>
      <c r="AHG102" s="2"/>
      <c r="AHH102" s="5"/>
      <c r="AHI102" s="5"/>
      <c r="AHJ102" s="5"/>
      <c r="AHK102" s="5"/>
      <c r="AHL102" s="5"/>
      <c r="AHM102" s="1"/>
      <c r="AHN102" s="2"/>
      <c r="AHO102" s="2"/>
      <c r="AHP102" s="5"/>
      <c r="AHQ102" s="5"/>
      <c r="AHR102" s="5"/>
      <c r="AHS102" s="5"/>
      <c r="AHT102" s="5"/>
      <c r="AHU102" s="1"/>
      <c r="AHV102" s="2"/>
      <c r="AHW102" s="2"/>
      <c r="AHX102" s="5"/>
      <c r="AHY102" s="5"/>
      <c r="AHZ102" s="5"/>
      <c r="AIA102" s="5"/>
      <c r="AIB102" s="5"/>
      <c r="AIC102" s="1"/>
      <c r="AID102" s="2"/>
      <c r="AIE102" s="2"/>
      <c r="AIF102" s="5"/>
      <c r="AIG102" s="5"/>
      <c r="AIH102" s="5"/>
      <c r="AII102" s="5"/>
      <c r="AIJ102" s="5"/>
      <c r="AIK102" s="1"/>
      <c r="AIL102" s="2"/>
      <c r="AIM102" s="2"/>
      <c r="AIN102" s="5"/>
      <c r="AIO102" s="5"/>
      <c r="AIP102" s="5"/>
      <c r="AIQ102" s="5"/>
      <c r="AIR102" s="5"/>
      <c r="AIS102" s="1"/>
      <c r="AIT102" s="2"/>
      <c r="AIU102" s="2"/>
      <c r="AIV102" s="5"/>
      <c r="AIW102" s="5"/>
      <c r="AIX102" s="5"/>
      <c r="AIY102" s="5"/>
      <c r="AIZ102" s="5"/>
      <c r="AJA102" s="1"/>
      <c r="AJB102" s="2"/>
      <c r="AJC102" s="2"/>
      <c r="AJD102" s="5"/>
      <c r="AJE102" s="5"/>
      <c r="AJF102" s="5"/>
      <c r="AJG102" s="5"/>
      <c r="AJH102" s="5"/>
      <c r="AJI102" s="1"/>
      <c r="AJJ102" s="2"/>
      <c r="AJK102" s="2"/>
      <c r="AJL102" s="5"/>
      <c r="AJM102" s="5"/>
      <c r="AJN102" s="5"/>
      <c r="AJO102" s="5"/>
      <c r="AJP102" s="5"/>
      <c r="AJQ102" s="1"/>
      <c r="AJR102" s="2"/>
      <c r="AJS102" s="2"/>
      <c r="AJT102" s="5"/>
      <c r="AJU102" s="5"/>
      <c r="AJV102" s="5"/>
      <c r="AJW102" s="5"/>
      <c r="AJX102" s="5"/>
      <c r="AJY102" s="1"/>
      <c r="AJZ102" s="2"/>
      <c r="AKA102" s="2"/>
      <c r="AKB102" s="5"/>
      <c r="AKC102" s="5"/>
      <c r="AKD102" s="5"/>
      <c r="AKE102" s="5"/>
      <c r="AKF102" s="5"/>
      <c r="AKG102" s="1"/>
      <c r="AKH102" s="2"/>
      <c r="AKI102" s="2"/>
      <c r="AKJ102" s="5"/>
      <c r="AKK102" s="5"/>
      <c r="AKL102" s="5"/>
      <c r="AKM102" s="5"/>
      <c r="AKN102" s="5"/>
      <c r="AKO102" s="1"/>
      <c r="AKP102" s="2"/>
      <c r="AKQ102" s="2"/>
      <c r="AKR102" s="5"/>
      <c r="AKS102" s="5"/>
      <c r="AKT102" s="5"/>
      <c r="AKU102" s="5"/>
      <c r="AKV102" s="5"/>
      <c r="AKW102" s="1"/>
      <c r="AKX102" s="2"/>
      <c r="AKY102" s="2"/>
      <c r="AKZ102" s="5"/>
      <c r="ALA102" s="5"/>
      <c r="ALB102" s="5"/>
      <c r="ALC102" s="5"/>
      <c r="ALD102" s="5"/>
      <c r="ALE102" s="1"/>
      <c r="ALF102" s="2"/>
      <c r="ALG102" s="2"/>
      <c r="ALH102" s="5"/>
      <c r="ALI102" s="5"/>
      <c r="ALJ102" s="5"/>
      <c r="ALK102" s="5"/>
      <c r="ALL102" s="5"/>
      <c r="ALM102" s="1"/>
      <c r="ALN102" s="2"/>
      <c r="ALO102" s="2"/>
      <c r="ALP102" s="5"/>
      <c r="ALQ102" s="5"/>
      <c r="ALR102" s="5"/>
      <c r="ALS102" s="5"/>
      <c r="ALT102" s="5"/>
      <c r="ALU102" s="1"/>
      <c r="ALV102" s="2"/>
      <c r="ALW102" s="2"/>
      <c r="ALX102" s="5"/>
      <c r="ALY102" s="5"/>
      <c r="ALZ102" s="5"/>
      <c r="AMA102" s="5"/>
      <c r="AMB102" s="5"/>
      <c r="AMC102" s="1"/>
      <c r="AMD102" s="2"/>
      <c r="AME102" s="2"/>
      <c r="AMF102" s="5"/>
      <c r="AMG102" s="5"/>
      <c r="AMH102" s="5"/>
      <c r="AMI102" s="5"/>
      <c r="AMJ102" s="5"/>
      <c r="AMK102" s="1"/>
      <c r="AML102" s="2"/>
      <c r="AMM102" s="2"/>
      <c r="AMN102" s="5"/>
      <c r="AMO102" s="5"/>
      <c r="AMP102" s="5"/>
      <c r="AMQ102" s="5"/>
      <c r="AMR102" s="5"/>
      <c r="AMS102" s="1"/>
      <c r="AMT102" s="2"/>
      <c r="AMU102" s="2"/>
      <c r="AMV102" s="5"/>
      <c r="AMW102" s="5"/>
      <c r="AMX102" s="5"/>
      <c r="AMY102" s="5"/>
      <c r="AMZ102" s="5"/>
      <c r="ANA102" s="1"/>
      <c r="ANB102" s="2"/>
      <c r="ANC102" s="2"/>
      <c r="AND102" s="5"/>
      <c r="ANE102" s="5"/>
      <c r="ANF102" s="5"/>
      <c r="ANG102" s="5"/>
      <c r="ANH102" s="5"/>
      <c r="ANI102" s="1"/>
      <c r="ANJ102" s="2"/>
      <c r="ANK102" s="2"/>
      <c r="ANL102" s="5"/>
      <c r="ANM102" s="5"/>
      <c r="ANN102" s="5"/>
      <c r="ANO102" s="5"/>
      <c r="ANP102" s="5"/>
      <c r="ANQ102" s="1"/>
      <c r="ANR102" s="2"/>
      <c r="ANS102" s="2"/>
      <c r="ANT102" s="5"/>
      <c r="ANU102" s="5"/>
      <c r="ANV102" s="5"/>
      <c r="ANW102" s="5"/>
      <c r="ANX102" s="5"/>
      <c r="ANY102" s="1"/>
      <c r="ANZ102" s="2"/>
      <c r="AOA102" s="2"/>
      <c r="AOB102" s="5"/>
      <c r="AOC102" s="5"/>
      <c r="AOD102" s="5"/>
      <c r="AOE102" s="5"/>
      <c r="AOF102" s="5"/>
      <c r="AOG102" s="1"/>
      <c r="AOH102" s="2"/>
      <c r="AOI102" s="2"/>
      <c r="AOJ102" s="5"/>
      <c r="AOK102" s="5"/>
      <c r="AOL102" s="5"/>
      <c r="AOM102" s="5"/>
      <c r="AON102" s="5"/>
      <c r="AOO102" s="1"/>
      <c r="AOP102" s="2"/>
      <c r="AOQ102" s="2"/>
      <c r="AOR102" s="5"/>
      <c r="AOS102" s="5"/>
      <c r="AOT102" s="5"/>
      <c r="AOU102" s="5"/>
      <c r="AOV102" s="5"/>
      <c r="AOW102" s="1"/>
      <c r="AOX102" s="2"/>
      <c r="AOY102" s="2"/>
      <c r="AOZ102" s="5"/>
      <c r="APA102" s="5"/>
      <c r="APB102" s="5"/>
      <c r="APC102" s="5"/>
      <c r="APD102" s="5"/>
      <c r="APE102" s="1"/>
      <c r="APF102" s="2"/>
      <c r="APG102" s="2"/>
      <c r="APH102" s="5"/>
      <c r="API102" s="5"/>
      <c r="APJ102" s="5"/>
      <c r="APK102" s="5"/>
      <c r="APL102" s="5"/>
      <c r="APM102" s="1"/>
      <c r="APN102" s="2"/>
      <c r="APO102" s="2"/>
      <c r="APP102" s="5"/>
      <c r="APQ102" s="5"/>
      <c r="APR102" s="5"/>
      <c r="APS102" s="5"/>
      <c r="APT102" s="5"/>
      <c r="APU102" s="1"/>
      <c r="APV102" s="2"/>
      <c r="APW102" s="2"/>
      <c r="APX102" s="5"/>
      <c r="APY102" s="5"/>
      <c r="APZ102" s="5"/>
      <c r="AQA102" s="5"/>
      <c r="AQB102" s="5"/>
      <c r="AQC102" s="1"/>
      <c r="AQD102" s="2"/>
      <c r="AQE102" s="2"/>
      <c r="AQF102" s="5"/>
      <c r="AQG102" s="5"/>
      <c r="AQH102" s="5"/>
      <c r="AQI102" s="5"/>
      <c r="AQJ102" s="5"/>
      <c r="AQK102" s="1"/>
      <c r="AQL102" s="2"/>
      <c r="AQM102" s="2"/>
      <c r="AQN102" s="5"/>
      <c r="AQO102" s="5"/>
      <c r="AQP102" s="5"/>
      <c r="AQQ102" s="5"/>
      <c r="AQR102" s="5"/>
      <c r="AQS102" s="1"/>
      <c r="AQT102" s="2"/>
      <c r="AQU102" s="2"/>
      <c r="AQV102" s="5"/>
      <c r="AQW102" s="5"/>
      <c r="AQX102" s="5"/>
      <c r="AQY102" s="5"/>
      <c r="AQZ102" s="5"/>
      <c r="ARA102" s="1"/>
      <c r="ARB102" s="2"/>
      <c r="ARC102" s="2"/>
      <c r="ARD102" s="5"/>
      <c r="ARE102" s="5"/>
      <c r="ARF102" s="5"/>
      <c r="ARG102" s="5"/>
      <c r="ARH102" s="5"/>
      <c r="ARI102" s="1"/>
      <c r="ARJ102" s="2"/>
      <c r="ARK102" s="2"/>
      <c r="ARL102" s="5"/>
      <c r="ARM102" s="5"/>
      <c r="ARN102" s="5"/>
      <c r="ARO102" s="5"/>
      <c r="ARP102" s="5"/>
      <c r="ARQ102" s="1"/>
      <c r="ARR102" s="2"/>
      <c r="ARS102" s="2"/>
      <c r="ART102" s="5"/>
      <c r="ARU102" s="5"/>
      <c r="ARV102" s="5"/>
      <c r="ARW102" s="5"/>
      <c r="ARX102" s="5"/>
      <c r="ARY102" s="1"/>
      <c r="ARZ102" s="2"/>
      <c r="ASA102" s="2"/>
      <c r="ASB102" s="5"/>
      <c r="ASC102" s="5"/>
      <c r="ASD102" s="5"/>
      <c r="ASE102" s="5"/>
      <c r="ASF102" s="5"/>
      <c r="ASG102" s="1"/>
      <c r="ASH102" s="2"/>
      <c r="ASI102" s="2"/>
      <c r="ASJ102" s="5"/>
      <c r="ASK102" s="5"/>
      <c r="ASL102" s="5"/>
      <c r="ASM102" s="5"/>
      <c r="ASN102" s="5"/>
      <c r="ASO102" s="1"/>
      <c r="ASP102" s="2"/>
      <c r="ASQ102" s="2"/>
      <c r="ASR102" s="5"/>
      <c r="ASS102" s="5"/>
      <c r="AST102" s="5"/>
      <c r="ASU102" s="5"/>
      <c r="ASV102" s="5"/>
      <c r="ASW102" s="1"/>
      <c r="ASX102" s="2"/>
      <c r="ASY102" s="2"/>
      <c r="ASZ102" s="5"/>
      <c r="ATA102" s="5"/>
      <c r="ATB102" s="5"/>
      <c r="ATC102" s="5"/>
      <c r="ATD102" s="5"/>
      <c r="ATE102" s="1"/>
      <c r="ATF102" s="2"/>
      <c r="ATG102" s="2"/>
      <c r="ATH102" s="5"/>
      <c r="ATI102" s="5"/>
      <c r="ATJ102" s="5"/>
      <c r="ATK102" s="5"/>
      <c r="ATL102" s="5"/>
      <c r="ATM102" s="1"/>
      <c r="ATN102" s="2"/>
      <c r="ATO102" s="2"/>
      <c r="ATP102" s="5"/>
      <c r="ATQ102" s="5"/>
      <c r="ATR102" s="5"/>
      <c r="ATS102" s="5"/>
      <c r="ATT102" s="5"/>
      <c r="ATU102" s="1"/>
      <c r="ATV102" s="2"/>
      <c r="ATW102" s="2"/>
      <c r="ATX102" s="5"/>
      <c r="ATY102" s="5"/>
      <c r="ATZ102" s="5"/>
      <c r="AUA102" s="5"/>
      <c r="AUB102" s="5"/>
      <c r="AUC102" s="1"/>
      <c r="AUD102" s="2"/>
      <c r="AUE102" s="2"/>
      <c r="AUF102" s="5"/>
      <c r="AUG102" s="5"/>
      <c r="AUH102" s="5"/>
      <c r="AUI102" s="5"/>
      <c r="AUJ102" s="5"/>
      <c r="AUK102" s="1"/>
      <c r="AUL102" s="2"/>
      <c r="AUM102" s="2"/>
      <c r="AUN102" s="5"/>
      <c r="AUO102" s="5"/>
      <c r="AUP102" s="5"/>
      <c r="AUQ102" s="5"/>
      <c r="AUR102" s="5"/>
      <c r="AUS102" s="1"/>
      <c r="AUT102" s="2"/>
      <c r="AUU102" s="2"/>
      <c r="AUV102" s="5"/>
      <c r="AUW102" s="5"/>
      <c r="AUX102" s="5"/>
      <c r="AUY102" s="5"/>
      <c r="AUZ102" s="5"/>
      <c r="AVA102" s="1"/>
      <c r="AVB102" s="2"/>
      <c r="AVC102" s="2"/>
      <c r="AVD102" s="5"/>
      <c r="AVE102" s="5"/>
      <c r="AVF102" s="5"/>
      <c r="AVG102" s="5"/>
      <c r="AVH102" s="5"/>
      <c r="AVI102" s="1"/>
      <c r="AVJ102" s="2"/>
      <c r="AVK102" s="2"/>
      <c r="AVL102" s="5"/>
      <c r="AVM102" s="5"/>
      <c r="AVN102" s="5"/>
      <c r="AVO102" s="5"/>
      <c r="AVP102" s="5"/>
      <c r="AVQ102" s="1"/>
      <c r="AVR102" s="2"/>
      <c r="AVS102" s="2"/>
      <c r="AVT102" s="5"/>
      <c r="AVU102" s="5"/>
      <c r="AVV102" s="5"/>
      <c r="AVW102" s="5"/>
      <c r="AVX102" s="5"/>
      <c r="AVY102" s="1"/>
      <c r="AVZ102" s="2"/>
      <c r="AWA102" s="2"/>
      <c r="AWB102" s="5"/>
      <c r="AWC102" s="5"/>
      <c r="AWD102" s="5"/>
      <c r="AWE102" s="5"/>
      <c r="AWF102" s="5"/>
      <c r="AWG102" s="1"/>
      <c r="AWH102" s="2"/>
      <c r="AWI102" s="2"/>
      <c r="AWJ102" s="5"/>
      <c r="AWK102" s="5"/>
      <c r="AWL102" s="5"/>
      <c r="AWM102" s="5"/>
      <c r="AWN102" s="5"/>
      <c r="AWO102" s="1"/>
      <c r="AWP102" s="2"/>
      <c r="AWQ102" s="2"/>
      <c r="AWR102" s="5"/>
      <c r="AWS102" s="5"/>
      <c r="AWT102" s="5"/>
      <c r="AWU102" s="5"/>
      <c r="AWV102" s="5"/>
      <c r="AWW102" s="1"/>
      <c r="AWX102" s="2"/>
      <c r="AWY102" s="2"/>
      <c r="AWZ102" s="5"/>
      <c r="AXA102" s="5"/>
      <c r="AXB102" s="5"/>
      <c r="AXC102" s="5"/>
      <c r="AXD102" s="5"/>
      <c r="AXE102" s="1"/>
      <c r="AXF102" s="2"/>
      <c r="AXG102" s="2"/>
      <c r="AXH102" s="5"/>
      <c r="AXI102" s="5"/>
      <c r="AXJ102" s="5"/>
      <c r="AXK102" s="5"/>
      <c r="AXL102" s="5"/>
      <c r="AXM102" s="1"/>
      <c r="AXN102" s="2"/>
      <c r="AXO102" s="2"/>
      <c r="AXP102" s="5"/>
      <c r="AXQ102" s="5"/>
      <c r="AXR102" s="5"/>
      <c r="AXS102" s="5"/>
      <c r="AXT102" s="5"/>
      <c r="AXU102" s="1"/>
      <c r="AXV102" s="2"/>
      <c r="AXW102" s="2"/>
      <c r="AXX102" s="5"/>
      <c r="AXY102" s="5"/>
      <c r="AXZ102" s="5"/>
      <c r="AYA102" s="5"/>
      <c r="AYB102" s="5"/>
      <c r="AYC102" s="1"/>
      <c r="AYD102" s="2"/>
      <c r="AYE102" s="2"/>
      <c r="AYF102" s="5"/>
      <c r="AYG102" s="5"/>
      <c r="AYH102" s="5"/>
      <c r="AYI102" s="5"/>
      <c r="AYJ102" s="5"/>
      <c r="AYK102" s="1"/>
      <c r="AYL102" s="2"/>
      <c r="AYM102" s="2"/>
      <c r="AYN102" s="5"/>
      <c r="AYO102" s="5"/>
      <c r="AYP102" s="5"/>
      <c r="AYQ102" s="5"/>
      <c r="AYR102" s="5"/>
      <c r="AYS102" s="1"/>
      <c r="AYT102" s="2"/>
      <c r="AYU102" s="2"/>
      <c r="AYV102" s="5"/>
      <c r="AYW102" s="5"/>
      <c r="AYX102" s="5"/>
      <c r="AYY102" s="5"/>
      <c r="AYZ102" s="5"/>
      <c r="AZA102" s="1"/>
      <c r="AZB102" s="2"/>
      <c r="AZC102" s="2"/>
      <c r="AZD102" s="5"/>
      <c r="AZE102" s="5"/>
      <c r="AZF102" s="5"/>
      <c r="AZG102" s="5"/>
      <c r="AZH102" s="5"/>
      <c r="AZI102" s="1"/>
      <c r="AZJ102" s="2"/>
      <c r="AZK102" s="2"/>
      <c r="AZL102" s="5"/>
      <c r="AZM102" s="5"/>
      <c r="AZN102" s="5"/>
      <c r="AZO102" s="5"/>
      <c r="AZP102" s="5"/>
      <c r="AZQ102" s="1"/>
      <c r="AZR102" s="2"/>
      <c r="AZS102" s="2"/>
      <c r="AZT102" s="5"/>
      <c r="AZU102" s="5"/>
      <c r="AZV102" s="5"/>
      <c r="AZW102" s="5"/>
      <c r="AZX102" s="5"/>
      <c r="AZY102" s="1"/>
      <c r="AZZ102" s="2"/>
      <c r="BAA102" s="2"/>
      <c r="BAB102" s="5"/>
      <c r="BAC102" s="5"/>
      <c r="BAD102" s="5"/>
      <c r="BAE102" s="5"/>
      <c r="BAF102" s="5"/>
      <c r="BAG102" s="1"/>
      <c r="BAH102" s="2"/>
      <c r="BAI102" s="2"/>
      <c r="BAJ102" s="5"/>
      <c r="BAK102" s="5"/>
      <c r="BAL102" s="5"/>
      <c r="BAM102" s="5"/>
      <c r="BAN102" s="5"/>
      <c r="BAO102" s="1"/>
      <c r="BAP102" s="2"/>
      <c r="BAQ102" s="2"/>
      <c r="BAR102" s="5"/>
      <c r="BAS102" s="5"/>
      <c r="BAT102" s="5"/>
      <c r="BAU102" s="5"/>
      <c r="BAV102" s="5"/>
      <c r="BAW102" s="1"/>
      <c r="BAX102" s="2"/>
      <c r="BAY102" s="2"/>
      <c r="BAZ102" s="5"/>
      <c r="BBA102" s="5"/>
      <c r="BBB102" s="5"/>
      <c r="BBC102" s="5"/>
      <c r="BBD102" s="5"/>
      <c r="BBE102" s="1"/>
      <c r="BBF102" s="2"/>
      <c r="BBG102" s="2"/>
      <c r="BBH102" s="5"/>
      <c r="BBI102" s="5"/>
      <c r="BBJ102" s="5"/>
      <c r="BBK102" s="5"/>
      <c r="BBL102" s="5"/>
      <c r="BBM102" s="1"/>
      <c r="BBN102" s="2"/>
      <c r="BBO102" s="2"/>
      <c r="BBP102" s="5"/>
      <c r="BBQ102" s="5"/>
      <c r="BBR102" s="5"/>
      <c r="BBS102" s="5"/>
      <c r="BBT102" s="5"/>
      <c r="BBU102" s="1"/>
      <c r="BBV102" s="2"/>
      <c r="BBW102" s="2"/>
      <c r="BBX102" s="5"/>
      <c r="BBY102" s="5"/>
      <c r="BBZ102" s="5"/>
      <c r="BCA102" s="5"/>
      <c r="BCB102" s="5"/>
      <c r="BCC102" s="1"/>
      <c r="BCD102" s="2"/>
      <c r="BCE102" s="2"/>
      <c r="BCF102" s="5"/>
      <c r="BCG102" s="5"/>
      <c r="BCH102" s="5"/>
      <c r="BCI102" s="5"/>
      <c r="BCJ102" s="5"/>
      <c r="BCK102" s="1"/>
      <c r="BCL102" s="2"/>
      <c r="BCM102" s="2"/>
      <c r="BCN102" s="5"/>
      <c r="BCO102" s="5"/>
      <c r="BCP102" s="5"/>
      <c r="BCQ102" s="5"/>
      <c r="BCR102" s="5"/>
      <c r="BCS102" s="1"/>
      <c r="BCT102" s="2"/>
      <c r="BCU102" s="2"/>
      <c r="BCV102" s="5"/>
      <c r="BCW102" s="5"/>
      <c r="BCX102" s="5"/>
      <c r="BCY102" s="5"/>
      <c r="BCZ102" s="5"/>
      <c r="BDA102" s="1"/>
      <c r="BDB102" s="2"/>
      <c r="BDC102" s="2"/>
      <c r="BDD102" s="5"/>
      <c r="BDE102" s="5"/>
      <c r="BDF102" s="5"/>
      <c r="BDG102" s="5"/>
      <c r="BDH102" s="5"/>
      <c r="BDI102" s="1"/>
      <c r="BDJ102" s="2"/>
      <c r="BDK102" s="2"/>
      <c r="BDL102" s="5"/>
      <c r="BDM102" s="5"/>
      <c r="BDN102" s="5"/>
      <c r="BDO102" s="5"/>
      <c r="BDP102" s="5"/>
      <c r="BDQ102" s="1"/>
      <c r="BDR102" s="2"/>
      <c r="BDS102" s="2"/>
      <c r="BDT102" s="5"/>
      <c r="BDU102" s="5"/>
      <c r="BDV102" s="5"/>
      <c r="BDW102" s="5"/>
      <c r="BDX102" s="5"/>
      <c r="BDY102" s="1"/>
      <c r="BDZ102" s="2"/>
      <c r="BEA102" s="2"/>
      <c r="BEB102" s="5"/>
      <c r="BEC102" s="5"/>
      <c r="BED102" s="5"/>
      <c r="BEE102" s="5"/>
      <c r="BEF102" s="5"/>
      <c r="BEG102" s="1"/>
      <c r="BEH102" s="2"/>
      <c r="BEI102" s="2"/>
      <c r="BEJ102" s="5"/>
      <c r="BEK102" s="5"/>
      <c r="BEL102" s="5"/>
      <c r="BEM102" s="5"/>
      <c r="BEN102" s="5"/>
      <c r="BEO102" s="1"/>
      <c r="BEP102" s="2"/>
      <c r="BEQ102" s="2"/>
      <c r="BER102" s="5"/>
      <c r="BES102" s="5"/>
      <c r="BET102" s="5"/>
      <c r="BEU102" s="5"/>
      <c r="BEV102" s="5"/>
      <c r="BEW102" s="1"/>
      <c r="BEX102" s="2"/>
      <c r="BEY102" s="2"/>
      <c r="BEZ102" s="5"/>
      <c r="BFA102" s="5"/>
      <c r="BFB102" s="5"/>
      <c r="BFC102" s="5"/>
      <c r="BFD102" s="5"/>
      <c r="BFE102" s="1"/>
      <c r="BFF102" s="2"/>
      <c r="BFG102" s="2"/>
      <c r="BFH102" s="5"/>
      <c r="BFI102" s="5"/>
      <c r="BFJ102" s="5"/>
      <c r="BFK102" s="5"/>
      <c r="BFL102" s="5"/>
      <c r="BFM102" s="1"/>
      <c r="BFN102" s="2"/>
      <c r="BFO102" s="2"/>
      <c r="BFP102" s="5"/>
      <c r="BFQ102" s="5"/>
      <c r="BFR102" s="5"/>
      <c r="BFS102" s="5"/>
      <c r="BFT102" s="5"/>
      <c r="BFU102" s="1"/>
      <c r="BFV102" s="2"/>
      <c r="BFW102" s="2"/>
      <c r="BFX102" s="5"/>
      <c r="BFY102" s="5"/>
      <c r="BFZ102" s="5"/>
      <c r="BGA102" s="5"/>
      <c r="BGB102" s="5"/>
      <c r="BGC102" s="1"/>
      <c r="BGD102" s="2"/>
      <c r="BGE102" s="2"/>
      <c r="BGF102" s="5"/>
      <c r="BGG102" s="5"/>
      <c r="BGH102" s="5"/>
      <c r="BGI102" s="5"/>
      <c r="BGJ102" s="5"/>
      <c r="BGK102" s="1"/>
      <c r="BGL102" s="2"/>
      <c r="BGM102" s="2"/>
      <c r="BGN102" s="5"/>
      <c r="BGO102" s="5"/>
      <c r="BGP102" s="5"/>
      <c r="BGQ102" s="5"/>
      <c r="BGR102" s="5"/>
      <c r="BGS102" s="1"/>
      <c r="BGT102" s="2"/>
      <c r="BGU102" s="2"/>
      <c r="BGV102" s="5"/>
      <c r="BGW102" s="5"/>
      <c r="BGX102" s="5"/>
      <c r="BGY102" s="5"/>
      <c r="BGZ102" s="5"/>
      <c r="BHA102" s="1"/>
      <c r="BHB102" s="2"/>
      <c r="BHC102" s="2"/>
      <c r="BHD102" s="5"/>
      <c r="BHE102" s="5"/>
      <c r="BHF102" s="5"/>
      <c r="BHG102" s="5"/>
      <c r="BHH102" s="5"/>
      <c r="BHI102" s="1"/>
      <c r="BHJ102" s="2"/>
      <c r="BHK102" s="2"/>
      <c r="BHL102" s="5"/>
      <c r="BHM102" s="5"/>
      <c r="BHN102" s="5"/>
      <c r="BHO102" s="5"/>
      <c r="BHP102" s="5"/>
      <c r="BHQ102" s="1"/>
      <c r="BHR102" s="2"/>
      <c r="BHS102" s="2"/>
      <c r="BHT102" s="5"/>
      <c r="BHU102" s="5"/>
      <c r="BHV102" s="5"/>
      <c r="BHW102" s="5"/>
      <c r="BHX102" s="5"/>
      <c r="BHY102" s="1"/>
      <c r="BHZ102" s="2"/>
      <c r="BIA102" s="2"/>
      <c r="BIB102" s="5"/>
      <c r="BIC102" s="5"/>
      <c r="BID102" s="5"/>
      <c r="BIE102" s="5"/>
      <c r="BIF102" s="5"/>
      <c r="BIG102" s="1"/>
      <c r="BIH102" s="2"/>
      <c r="BII102" s="2"/>
      <c r="BIJ102" s="5"/>
      <c r="BIK102" s="5"/>
      <c r="BIL102" s="5"/>
      <c r="BIM102" s="5"/>
      <c r="BIN102" s="5"/>
      <c r="BIO102" s="1"/>
      <c r="BIP102" s="2"/>
      <c r="BIQ102" s="2"/>
      <c r="BIR102" s="5"/>
      <c r="BIS102" s="5"/>
      <c r="BIT102" s="5"/>
      <c r="BIU102" s="5"/>
      <c r="BIV102" s="5"/>
      <c r="BIW102" s="1"/>
      <c r="BIX102" s="2"/>
      <c r="BIY102" s="2"/>
      <c r="BIZ102" s="5"/>
      <c r="BJA102" s="5"/>
      <c r="BJB102" s="5"/>
      <c r="BJC102" s="5"/>
      <c r="BJD102" s="5"/>
      <c r="BJE102" s="1"/>
      <c r="BJF102" s="2"/>
      <c r="BJG102" s="2"/>
      <c r="BJH102" s="5"/>
      <c r="BJI102" s="5"/>
      <c r="BJJ102" s="5"/>
      <c r="BJK102" s="5"/>
      <c r="BJL102" s="5"/>
      <c r="BJM102" s="1"/>
      <c r="BJN102" s="2"/>
      <c r="BJO102" s="2"/>
      <c r="BJP102" s="5"/>
      <c r="BJQ102" s="5"/>
      <c r="BJR102" s="5"/>
      <c r="BJS102" s="5"/>
      <c r="BJT102" s="5"/>
      <c r="BJU102" s="1"/>
      <c r="BJV102" s="2"/>
      <c r="BJW102" s="2"/>
      <c r="BJX102" s="5"/>
      <c r="BJY102" s="5"/>
      <c r="BJZ102" s="5"/>
      <c r="BKA102" s="5"/>
      <c r="BKB102" s="5"/>
      <c r="BKC102" s="1"/>
      <c r="BKD102" s="2"/>
      <c r="BKE102" s="2"/>
      <c r="BKF102" s="5"/>
      <c r="BKG102" s="5"/>
      <c r="BKH102" s="5"/>
      <c r="BKI102" s="5"/>
      <c r="BKJ102" s="5"/>
      <c r="BKK102" s="1"/>
      <c r="BKL102" s="2"/>
      <c r="BKM102" s="2"/>
      <c r="BKN102" s="5"/>
      <c r="BKO102" s="5"/>
      <c r="BKP102" s="5"/>
      <c r="BKQ102" s="5"/>
      <c r="BKR102" s="5"/>
      <c r="BKS102" s="1"/>
      <c r="BKT102" s="2"/>
      <c r="BKU102" s="2"/>
      <c r="BKV102" s="5"/>
      <c r="BKW102" s="5"/>
      <c r="BKX102" s="5"/>
      <c r="BKY102" s="5"/>
      <c r="BKZ102" s="5"/>
      <c r="BLA102" s="1"/>
      <c r="BLB102" s="2"/>
      <c r="BLC102" s="2"/>
      <c r="BLD102" s="5"/>
      <c r="BLE102" s="5"/>
      <c r="BLF102" s="5"/>
      <c r="BLG102" s="5"/>
      <c r="BLH102" s="5"/>
      <c r="BLI102" s="1"/>
      <c r="BLJ102" s="2"/>
      <c r="BLK102" s="2"/>
      <c r="BLL102" s="5"/>
      <c r="BLM102" s="5"/>
      <c r="BLN102" s="5"/>
      <c r="BLO102" s="5"/>
      <c r="BLP102" s="5"/>
      <c r="BLQ102" s="1"/>
      <c r="BLR102" s="2"/>
      <c r="BLS102" s="2"/>
      <c r="BLT102" s="5"/>
      <c r="BLU102" s="5"/>
      <c r="BLV102" s="5"/>
      <c r="BLW102" s="5"/>
      <c r="BLX102" s="5"/>
      <c r="BLY102" s="1"/>
      <c r="BLZ102" s="2"/>
      <c r="BMA102" s="2"/>
      <c r="BMB102" s="5"/>
      <c r="BMC102" s="5"/>
      <c r="BMD102" s="5"/>
      <c r="BME102" s="5"/>
      <c r="BMF102" s="5"/>
      <c r="BMG102" s="1"/>
      <c r="BMH102" s="2"/>
      <c r="BMI102" s="2"/>
      <c r="BMJ102" s="5"/>
      <c r="BMK102" s="5"/>
      <c r="BML102" s="5"/>
      <c r="BMM102" s="5"/>
      <c r="BMN102" s="5"/>
      <c r="BMO102" s="1"/>
      <c r="BMP102" s="2"/>
      <c r="BMQ102" s="2"/>
      <c r="BMR102" s="5"/>
      <c r="BMS102" s="5"/>
      <c r="BMT102" s="5"/>
      <c r="BMU102" s="5"/>
      <c r="BMV102" s="5"/>
      <c r="BMW102" s="1"/>
      <c r="BMX102" s="2"/>
      <c r="BMY102" s="2"/>
      <c r="BMZ102" s="5"/>
      <c r="BNA102" s="5"/>
      <c r="BNB102" s="5"/>
      <c r="BNC102" s="5"/>
      <c r="BND102" s="5"/>
      <c r="BNE102" s="1"/>
      <c r="BNF102" s="2"/>
      <c r="BNG102" s="2"/>
      <c r="BNH102" s="5"/>
      <c r="BNI102" s="5"/>
      <c r="BNJ102" s="5"/>
      <c r="BNK102" s="5"/>
      <c r="BNL102" s="5"/>
      <c r="BNM102" s="1"/>
      <c r="BNN102" s="2"/>
      <c r="BNO102" s="2"/>
      <c r="BNP102" s="5"/>
      <c r="BNQ102" s="5"/>
      <c r="BNR102" s="5"/>
      <c r="BNS102" s="5"/>
      <c r="BNT102" s="5"/>
      <c r="BNU102" s="1"/>
      <c r="BNV102" s="2"/>
      <c r="BNW102" s="2"/>
      <c r="BNX102" s="5"/>
      <c r="BNY102" s="5"/>
      <c r="BNZ102" s="5"/>
      <c r="BOA102" s="5"/>
      <c r="BOB102" s="5"/>
      <c r="BOC102" s="1"/>
      <c r="BOD102" s="2"/>
      <c r="BOE102" s="2"/>
      <c r="BOF102" s="5"/>
      <c r="BOG102" s="5"/>
      <c r="BOH102" s="5"/>
      <c r="BOI102" s="5"/>
      <c r="BOJ102" s="5"/>
      <c r="BOK102" s="1"/>
      <c r="BOL102" s="2"/>
      <c r="BOM102" s="2"/>
      <c r="BON102" s="5"/>
      <c r="BOO102" s="5"/>
      <c r="BOP102" s="5"/>
      <c r="BOQ102" s="5"/>
      <c r="BOR102" s="5"/>
      <c r="BOS102" s="1"/>
      <c r="BOT102" s="2"/>
      <c r="BOU102" s="2"/>
      <c r="BOV102" s="5"/>
      <c r="BOW102" s="5"/>
      <c r="BOX102" s="5"/>
      <c r="BOY102" s="5"/>
      <c r="BOZ102" s="5"/>
      <c r="BPA102" s="1"/>
      <c r="BPB102" s="2"/>
      <c r="BPC102" s="2"/>
      <c r="BPD102" s="5"/>
      <c r="BPE102" s="5"/>
      <c r="BPF102" s="5"/>
      <c r="BPG102" s="5"/>
      <c r="BPH102" s="5"/>
      <c r="BPI102" s="1"/>
      <c r="BPJ102" s="2"/>
      <c r="BPK102" s="2"/>
      <c r="BPL102" s="5"/>
      <c r="BPM102" s="5"/>
      <c r="BPN102" s="5"/>
      <c r="BPO102" s="5"/>
      <c r="BPP102" s="5"/>
      <c r="BPQ102" s="1"/>
      <c r="BPR102" s="2"/>
      <c r="BPS102" s="2"/>
      <c r="BPT102" s="5"/>
      <c r="BPU102" s="5"/>
      <c r="BPV102" s="5"/>
      <c r="BPW102" s="5"/>
      <c r="BPX102" s="5"/>
      <c r="BPY102" s="1"/>
      <c r="BPZ102" s="2"/>
      <c r="BQA102" s="2"/>
      <c r="BQB102" s="5"/>
      <c r="BQC102" s="5"/>
      <c r="BQD102" s="5"/>
      <c r="BQE102" s="5"/>
      <c r="BQF102" s="5"/>
      <c r="BQG102" s="1"/>
      <c r="BQH102" s="2"/>
      <c r="BQI102" s="2"/>
      <c r="BQJ102" s="5"/>
      <c r="BQK102" s="5"/>
      <c r="BQL102" s="5"/>
      <c r="BQM102" s="5"/>
      <c r="BQN102" s="5"/>
      <c r="BQO102" s="1"/>
      <c r="BQP102" s="2"/>
      <c r="BQQ102" s="2"/>
      <c r="BQR102" s="5"/>
      <c r="BQS102" s="5"/>
      <c r="BQT102" s="5"/>
      <c r="BQU102" s="5"/>
      <c r="BQV102" s="5"/>
      <c r="BQW102" s="1"/>
      <c r="BQX102" s="2"/>
      <c r="BQY102" s="2"/>
      <c r="BQZ102" s="5"/>
      <c r="BRA102" s="5"/>
      <c r="BRB102" s="5"/>
      <c r="BRC102" s="5"/>
      <c r="BRD102" s="5"/>
      <c r="BRE102" s="1"/>
      <c r="BRF102" s="2"/>
      <c r="BRG102" s="2"/>
      <c r="BRH102" s="5"/>
      <c r="BRI102" s="5"/>
      <c r="BRJ102" s="5"/>
      <c r="BRK102" s="5"/>
      <c r="BRL102" s="5"/>
      <c r="BRM102" s="1"/>
      <c r="BRN102" s="2"/>
      <c r="BRO102" s="2"/>
      <c r="BRP102" s="5"/>
      <c r="BRQ102" s="5"/>
      <c r="BRR102" s="5"/>
      <c r="BRS102" s="5"/>
      <c r="BRT102" s="5"/>
      <c r="BRU102" s="1"/>
      <c r="BRV102" s="2"/>
      <c r="BRW102" s="2"/>
      <c r="BRX102" s="5"/>
      <c r="BRY102" s="5"/>
      <c r="BRZ102" s="5"/>
      <c r="BSA102" s="5"/>
      <c r="BSB102" s="5"/>
      <c r="BSC102" s="1"/>
      <c r="BSD102" s="2"/>
      <c r="BSE102" s="2"/>
      <c r="BSF102" s="5"/>
      <c r="BSG102" s="5"/>
      <c r="BSH102" s="5"/>
      <c r="BSI102" s="5"/>
      <c r="BSJ102" s="5"/>
      <c r="BSK102" s="1"/>
      <c r="BSL102" s="2"/>
      <c r="BSM102" s="2"/>
      <c r="BSN102" s="5"/>
      <c r="BSO102" s="5"/>
      <c r="BSP102" s="5"/>
      <c r="BSQ102" s="5"/>
      <c r="BSR102" s="5"/>
      <c r="BSS102" s="1"/>
      <c r="BST102" s="2"/>
      <c r="BSU102" s="2"/>
      <c r="BSV102" s="5"/>
      <c r="BSW102" s="5"/>
      <c r="BSX102" s="5"/>
      <c r="BSY102" s="5"/>
      <c r="BSZ102" s="5"/>
      <c r="BTA102" s="1"/>
      <c r="BTB102" s="2"/>
      <c r="BTC102" s="2"/>
      <c r="BTD102" s="5"/>
      <c r="BTE102" s="5"/>
      <c r="BTF102" s="5"/>
      <c r="BTG102" s="5"/>
      <c r="BTH102" s="5"/>
      <c r="BTI102" s="1"/>
      <c r="BTJ102" s="2"/>
      <c r="BTK102" s="2"/>
      <c r="BTL102" s="5"/>
      <c r="BTM102" s="5"/>
      <c r="BTN102" s="5"/>
      <c r="BTO102" s="5"/>
      <c r="BTP102" s="5"/>
      <c r="BTQ102" s="1"/>
      <c r="BTR102" s="2"/>
      <c r="BTS102" s="2"/>
      <c r="BTT102" s="5"/>
      <c r="BTU102" s="5"/>
      <c r="BTV102" s="5"/>
      <c r="BTW102" s="5"/>
      <c r="BTX102" s="5"/>
      <c r="BTY102" s="1"/>
      <c r="BTZ102" s="2"/>
      <c r="BUA102" s="2"/>
      <c r="BUB102" s="5"/>
      <c r="BUC102" s="5"/>
      <c r="BUD102" s="5"/>
      <c r="BUE102" s="5"/>
      <c r="BUF102" s="5"/>
      <c r="BUG102" s="1"/>
      <c r="BUH102" s="2"/>
      <c r="BUI102" s="2"/>
      <c r="BUJ102" s="5"/>
      <c r="BUK102" s="5"/>
      <c r="BUL102" s="5"/>
      <c r="BUM102" s="5"/>
      <c r="BUN102" s="5"/>
      <c r="BUO102" s="1"/>
      <c r="BUP102" s="2"/>
      <c r="BUQ102" s="2"/>
      <c r="BUR102" s="5"/>
      <c r="BUS102" s="5"/>
      <c r="BUT102" s="5"/>
      <c r="BUU102" s="5"/>
      <c r="BUV102" s="5"/>
      <c r="BUW102" s="1"/>
      <c r="BUX102" s="2"/>
      <c r="BUY102" s="2"/>
      <c r="BUZ102" s="5"/>
      <c r="BVA102" s="5"/>
      <c r="BVB102" s="5"/>
      <c r="BVC102" s="5"/>
      <c r="BVD102" s="5"/>
      <c r="BVE102" s="1"/>
      <c r="BVF102" s="2"/>
      <c r="BVG102" s="2"/>
      <c r="BVH102" s="5"/>
      <c r="BVI102" s="5"/>
      <c r="BVJ102" s="5"/>
      <c r="BVK102" s="5"/>
      <c r="BVL102" s="5"/>
      <c r="BVM102" s="1"/>
      <c r="BVN102" s="2"/>
      <c r="BVO102" s="2"/>
      <c r="BVP102" s="5"/>
      <c r="BVQ102" s="5"/>
      <c r="BVR102" s="5"/>
      <c r="BVS102" s="5"/>
      <c r="BVT102" s="5"/>
      <c r="BVU102" s="1"/>
      <c r="BVV102" s="2"/>
      <c r="BVW102" s="2"/>
      <c r="BVX102" s="5"/>
      <c r="BVY102" s="5"/>
      <c r="BVZ102" s="5"/>
      <c r="BWA102" s="5"/>
      <c r="BWB102" s="5"/>
      <c r="BWC102" s="1"/>
      <c r="BWD102" s="2"/>
      <c r="BWE102" s="2"/>
      <c r="BWF102" s="5"/>
      <c r="BWG102" s="5"/>
      <c r="BWH102" s="5"/>
      <c r="BWI102" s="5"/>
      <c r="BWJ102" s="5"/>
      <c r="BWK102" s="1"/>
      <c r="BWL102" s="2"/>
      <c r="BWM102" s="2"/>
      <c r="BWN102" s="5"/>
      <c r="BWO102" s="5"/>
      <c r="BWP102" s="5"/>
      <c r="BWQ102" s="5"/>
      <c r="BWR102" s="5"/>
      <c r="BWS102" s="1"/>
      <c r="BWT102" s="2"/>
      <c r="BWU102" s="2"/>
      <c r="BWV102" s="5"/>
      <c r="BWW102" s="5"/>
      <c r="BWX102" s="5"/>
      <c r="BWY102" s="5"/>
      <c r="BWZ102" s="5"/>
      <c r="BXA102" s="1"/>
      <c r="BXB102" s="2"/>
      <c r="BXC102" s="2"/>
      <c r="BXD102" s="5"/>
      <c r="BXE102" s="5"/>
      <c r="BXF102" s="5"/>
      <c r="BXG102" s="5"/>
      <c r="BXH102" s="5"/>
      <c r="BXI102" s="1"/>
      <c r="BXJ102" s="2"/>
      <c r="BXK102" s="2"/>
      <c r="BXL102" s="5"/>
      <c r="BXM102" s="5"/>
      <c r="BXN102" s="5"/>
      <c r="BXO102" s="5"/>
      <c r="BXP102" s="5"/>
      <c r="BXQ102" s="1"/>
      <c r="BXR102" s="2"/>
      <c r="BXS102" s="2"/>
      <c r="BXT102" s="5"/>
      <c r="BXU102" s="5"/>
      <c r="BXV102" s="5"/>
      <c r="BXW102" s="5"/>
      <c r="BXX102" s="5"/>
      <c r="BXY102" s="1"/>
      <c r="BXZ102" s="2"/>
      <c r="BYA102" s="2"/>
      <c r="BYB102" s="5"/>
      <c r="BYC102" s="5"/>
      <c r="BYD102" s="5"/>
      <c r="BYE102" s="5"/>
      <c r="BYF102" s="5"/>
      <c r="BYG102" s="1"/>
      <c r="BYH102" s="2"/>
      <c r="BYI102" s="2"/>
      <c r="BYJ102" s="5"/>
      <c r="BYK102" s="5"/>
      <c r="BYL102" s="5"/>
      <c r="BYM102" s="5"/>
      <c r="BYN102" s="5"/>
      <c r="BYO102" s="1"/>
      <c r="BYP102" s="2"/>
      <c r="BYQ102" s="2"/>
      <c r="BYR102" s="5"/>
      <c r="BYS102" s="5"/>
      <c r="BYT102" s="5"/>
      <c r="BYU102" s="5"/>
      <c r="BYV102" s="5"/>
      <c r="BYW102" s="1"/>
      <c r="BYX102" s="2"/>
      <c r="BYY102" s="2"/>
      <c r="BYZ102" s="5"/>
      <c r="BZA102" s="5"/>
      <c r="BZB102" s="5"/>
      <c r="BZC102" s="5"/>
      <c r="BZD102" s="5"/>
      <c r="BZE102" s="1"/>
      <c r="BZF102" s="2"/>
      <c r="BZG102" s="2"/>
      <c r="BZH102" s="5"/>
      <c r="BZI102" s="5"/>
      <c r="BZJ102" s="5"/>
      <c r="BZK102" s="5"/>
      <c r="BZL102" s="5"/>
      <c r="BZM102" s="1"/>
      <c r="BZN102" s="2"/>
      <c r="BZO102" s="2"/>
      <c r="BZP102" s="5"/>
      <c r="BZQ102" s="5"/>
      <c r="BZR102" s="5"/>
      <c r="BZS102" s="5"/>
      <c r="BZT102" s="5"/>
      <c r="BZU102" s="1"/>
      <c r="BZV102" s="2"/>
      <c r="BZW102" s="2"/>
      <c r="BZX102" s="5"/>
      <c r="BZY102" s="5"/>
      <c r="BZZ102" s="5"/>
      <c r="CAA102" s="5"/>
      <c r="CAB102" s="5"/>
      <c r="CAC102" s="1"/>
      <c r="CAD102" s="2"/>
      <c r="CAE102" s="2"/>
      <c r="CAF102" s="5"/>
      <c r="CAG102" s="5"/>
      <c r="CAH102" s="5"/>
      <c r="CAI102" s="5"/>
      <c r="CAJ102" s="5"/>
      <c r="CAK102" s="1"/>
      <c r="CAL102" s="2"/>
      <c r="CAM102" s="2"/>
      <c r="CAN102" s="5"/>
      <c r="CAO102" s="5"/>
      <c r="CAP102" s="5"/>
      <c r="CAQ102" s="5"/>
      <c r="CAR102" s="5"/>
      <c r="CAS102" s="1"/>
      <c r="CAT102" s="2"/>
      <c r="CAU102" s="2"/>
      <c r="CAV102" s="5"/>
      <c r="CAW102" s="5"/>
      <c r="CAX102" s="5"/>
      <c r="CAY102" s="5"/>
      <c r="CAZ102" s="5"/>
      <c r="CBA102" s="1"/>
      <c r="CBB102" s="2"/>
      <c r="CBC102" s="2"/>
      <c r="CBD102" s="5"/>
      <c r="CBE102" s="5"/>
      <c r="CBF102" s="5"/>
      <c r="CBG102" s="5"/>
      <c r="CBH102" s="5"/>
      <c r="CBI102" s="1"/>
      <c r="CBJ102" s="2"/>
      <c r="CBK102" s="2"/>
      <c r="CBL102" s="5"/>
      <c r="CBM102" s="5"/>
      <c r="CBN102" s="5"/>
      <c r="CBO102" s="5"/>
      <c r="CBP102" s="5"/>
      <c r="CBQ102" s="1"/>
      <c r="CBR102" s="2"/>
      <c r="CBS102" s="2"/>
      <c r="CBT102" s="5"/>
      <c r="CBU102" s="5"/>
      <c r="CBV102" s="5"/>
      <c r="CBW102" s="5"/>
      <c r="CBX102" s="5"/>
      <c r="CBY102" s="1"/>
      <c r="CBZ102" s="2"/>
      <c r="CCA102" s="2"/>
      <c r="CCB102" s="5"/>
      <c r="CCC102" s="5"/>
      <c r="CCD102" s="5"/>
      <c r="CCE102" s="5"/>
      <c r="CCF102" s="5"/>
      <c r="CCG102" s="1"/>
      <c r="CCH102" s="2"/>
      <c r="CCI102" s="2"/>
      <c r="CCJ102" s="5"/>
      <c r="CCK102" s="5"/>
      <c r="CCL102" s="5"/>
      <c r="CCM102" s="5"/>
      <c r="CCN102" s="5"/>
      <c r="CCO102" s="1"/>
      <c r="CCP102" s="2"/>
      <c r="CCQ102" s="2"/>
      <c r="CCR102" s="5"/>
      <c r="CCS102" s="5"/>
      <c r="CCT102" s="5"/>
      <c r="CCU102" s="5"/>
      <c r="CCV102" s="5"/>
      <c r="CCW102" s="1"/>
      <c r="CCX102" s="2"/>
      <c r="CCY102" s="2"/>
      <c r="CCZ102" s="5"/>
      <c r="CDA102" s="5"/>
      <c r="CDB102" s="5"/>
      <c r="CDC102" s="5"/>
      <c r="CDD102" s="5"/>
      <c r="CDE102" s="1"/>
      <c r="CDF102" s="2"/>
      <c r="CDG102" s="2"/>
      <c r="CDH102" s="5"/>
      <c r="CDI102" s="5"/>
      <c r="CDJ102" s="5"/>
      <c r="CDK102" s="5"/>
      <c r="CDL102" s="5"/>
      <c r="CDM102" s="1"/>
      <c r="CDN102" s="2"/>
      <c r="CDO102" s="2"/>
      <c r="CDP102" s="5"/>
      <c r="CDQ102" s="5"/>
      <c r="CDR102" s="5"/>
      <c r="CDS102" s="5"/>
      <c r="CDT102" s="5"/>
      <c r="CDU102" s="1"/>
      <c r="CDV102" s="2"/>
      <c r="CDW102" s="2"/>
      <c r="CDX102" s="5"/>
      <c r="CDY102" s="5"/>
      <c r="CDZ102" s="5"/>
      <c r="CEA102" s="5"/>
      <c r="CEB102" s="5"/>
      <c r="CEC102" s="1"/>
      <c r="CED102" s="2"/>
      <c r="CEE102" s="2"/>
      <c r="CEF102" s="5"/>
      <c r="CEG102" s="5"/>
      <c r="CEH102" s="5"/>
      <c r="CEI102" s="5"/>
      <c r="CEJ102" s="5"/>
      <c r="CEK102" s="1"/>
      <c r="CEL102" s="2"/>
      <c r="CEM102" s="2"/>
      <c r="CEN102" s="5"/>
      <c r="CEO102" s="5"/>
      <c r="CEP102" s="5"/>
      <c r="CEQ102" s="5"/>
      <c r="CER102" s="5"/>
      <c r="CES102" s="1"/>
      <c r="CET102" s="2"/>
      <c r="CEU102" s="2"/>
      <c r="CEV102" s="5"/>
      <c r="CEW102" s="5"/>
      <c r="CEX102" s="5"/>
      <c r="CEY102" s="5"/>
      <c r="CEZ102" s="5"/>
      <c r="CFA102" s="1"/>
      <c r="CFB102" s="2"/>
      <c r="CFC102" s="2"/>
      <c r="CFD102" s="5"/>
      <c r="CFE102" s="5"/>
      <c r="CFF102" s="5"/>
      <c r="CFG102" s="5"/>
      <c r="CFH102" s="5"/>
      <c r="CFI102" s="1"/>
      <c r="CFJ102" s="2"/>
      <c r="CFK102" s="2"/>
      <c r="CFL102" s="5"/>
      <c r="CFM102" s="5"/>
      <c r="CFN102" s="5"/>
      <c r="CFO102" s="5"/>
      <c r="CFP102" s="5"/>
      <c r="CFQ102" s="1"/>
      <c r="CFR102" s="2"/>
      <c r="CFS102" s="2"/>
      <c r="CFT102" s="5"/>
      <c r="CFU102" s="5"/>
      <c r="CFV102" s="5"/>
      <c r="CFW102" s="5"/>
      <c r="CFX102" s="5"/>
      <c r="CFY102" s="1"/>
      <c r="CFZ102" s="2"/>
      <c r="CGA102" s="2"/>
      <c r="CGB102" s="5"/>
      <c r="CGC102" s="5"/>
      <c r="CGD102" s="5"/>
      <c r="CGE102" s="5"/>
      <c r="CGF102" s="5"/>
      <c r="CGG102" s="1"/>
      <c r="CGH102" s="2"/>
      <c r="CGI102" s="2"/>
      <c r="CGJ102" s="5"/>
      <c r="CGK102" s="5"/>
      <c r="CGL102" s="5"/>
      <c r="CGM102" s="5"/>
      <c r="CGN102" s="5"/>
      <c r="CGO102" s="1"/>
      <c r="CGP102" s="2"/>
      <c r="CGQ102" s="2"/>
      <c r="CGR102" s="5"/>
      <c r="CGS102" s="5"/>
      <c r="CGT102" s="5"/>
      <c r="CGU102" s="5"/>
      <c r="CGV102" s="5"/>
      <c r="CGW102" s="1"/>
      <c r="CGX102" s="2"/>
      <c r="CGY102" s="2"/>
      <c r="CGZ102" s="5"/>
      <c r="CHA102" s="5"/>
      <c r="CHB102" s="5"/>
      <c r="CHC102" s="5"/>
      <c r="CHD102" s="5"/>
      <c r="CHE102" s="1"/>
      <c r="CHF102" s="2"/>
      <c r="CHG102" s="2"/>
      <c r="CHH102" s="5"/>
      <c r="CHI102" s="5"/>
      <c r="CHJ102" s="5"/>
      <c r="CHK102" s="5"/>
      <c r="CHL102" s="5"/>
      <c r="CHM102" s="1"/>
      <c r="CHN102" s="2"/>
      <c r="CHO102" s="2"/>
      <c r="CHP102" s="5"/>
      <c r="CHQ102" s="5"/>
      <c r="CHR102" s="5"/>
      <c r="CHS102" s="5"/>
      <c r="CHT102" s="5"/>
      <c r="CHU102" s="1"/>
      <c r="CHV102" s="2"/>
      <c r="CHW102" s="2"/>
      <c r="CHX102" s="5"/>
      <c r="CHY102" s="5"/>
      <c r="CHZ102" s="5"/>
      <c r="CIA102" s="5"/>
      <c r="CIB102" s="5"/>
      <c r="CIC102" s="1"/>
      <c r="CID102" s="2"/>
      <c r="CIE102" s="2"/>
      <c r="CIF102" s="5"/>
      <c r="CIG102" s="5"/>
      <c r="CIH102" s="5"/>
      <c r="CII102" s="5"/>
      <c r="CIJ102" s="5"/>
      <c r="CIK102" s="1"/>
      <c r="CIL102" s="2"/>
      <c r="CIM102" s="2"/>
      <c r="CIN102" s="5"/>
      <c r="CIO102" s="5"/>
      <c r="CIP102" s="5"/>
      <c r="CIQ102" s="5"/>
      <c r="CIR102" s="5"/>
      <c r="CIS102" s="1"/>
      <c r="CIT102" s="2"/>
      <c r="CIU102" s="2"/>
      <c r="CIV102" s="5"/>
      <c r="CIW102" s="5"/>
      <c r="CIX102" s="5"/>
      <c r="CIY102" s="5"/>
      <c r="CIZ102" s="5"/>
      <c r="CJA102" s="1"/>
      <c r="CJB102" s="2"/>
      <c r="CJC102" s="2"/>
      <c r="CJD102" s="5"/>
      <c r="CJE102" s="5"/>
      <c r="CJF102" s="5"/>
      <c r="CJG102" s="5"/>
      <c r="CJH102" s="5"/>
      <c r="CJI102" s="1"/>
      <c r="CJJ102" s="2"/>
      <c r="CJK102" s="2"/>
      <c r="CJL102" s="5"/>
      <c r="CJM102" s="5"/>
      <c r="CJN102" s="5"/>
      <c r="CJO102" s="5"/>
      <c r="CJP102" s="5"/>
      <c r="CJQ102" s="1"/>
      <c r="CJR102" s="2"/>
      <c r="CJS102" s="2"/>
      <c r="CJT102" s="5"/>
      <c r="CJU102" s="5"/>
      <c r="CJV102" s="5"/>
      <c r="CJW102" s="5"/>
      <c r="CJX102" s="5"/>
      <c r="CJY102" s="1"/>
      <c r="CJZ102" s="2"/>
      <c r="CKA102" s="2"/>
      <c r="CKB102" s="5"/>
      <c r="CKC102" s="5"/>
      <c r="CKD102" s="5"/>
      <c r="CKE102" s="5"/>
      <c r="CKF102" s="5"/>
      <c r="CKG102" s="1"/>
      <c r="CKH102" s="2"/>
      <c r="CKI102" s="2"/>
      <c r="CKJ102" s="5"/>
      <c r="CKK102" s="5"/>
      <c r="CKL102" s="5"/>
      <c r="CKM102" s="5"/>
      <c r="CKN102" s="5"/>
      <c r="CKO102" s="1"/>
      <c r="CKP102" s="2"/>
      <c r="CKQ102" s="2"/>
      <c r="CKR102" s="5"/>
      <c r="CKS102" s="5"/>
      <c r="CKT102" s="5"/>
      <c r="CKU102" s="5"/>
      <c r="CKV102" s="5"/>
      <c r="CKW102" s="1"/>
      <c r="CKX102" s="2"/>
      <c r="CKY102" s="2"/>
      <c r="CKZ102" s="5"/>
      <c r="CLA102" s="5"/>
      <c r="CLB102" s="5"/>
      <c r="CLC102" s="5"/>
      <c r="CLD102" s="5"/>
      <c r="CLE102" s="1"/>
      <c r="CLF102" s="2"/>
      <c r="CLG102" s="2"/>
      <c r="CLH102" s="5"/>
      <c r="CLI102" s="5"/>
      <c r="CLJ102" s="5"/>
      <c r="CLK102" s="5"/>
      <c r="CLL102" s="5"/>
      <c r="CLM102" s="1"/>
      <c r="CLN102" s="2"/>
      <c r="CLO102" s="2"/>
      <c r="CLP102" s="5"/>
      <c r="CLQ102" s="5"/>
      <c r="CLR102" s="5"/>
      <c r="CLS102" s="5"/>
      <c r="CLT102" s="5"/>
      <c r="CLU102" s="1"/>
      <c r="CLV102" s="2"/>
      <c r="CLW102" s="2"/>
      <c r="CLX102" s="5"/>
      <c r="CLY102" s="5"/>
      <c r="CLZ102" s="5"/>
      <c r="CMA102" s="5"/>
      <c r="CMB102" s="5"/>
      <c r="CMC102" s="1"/>
      <c r="CMD102" s="2"/>
      <c r="CME102" s="2"/>
      <c r="CMF102" s="5"/>
      <c r="CMG102" s="5"/>
      <c r="CMH102" s="5"/>
      <c r="CMI102" s="5"/>
      <c r="CMJ102" s="5"/>
      <c r="CMK102" s="1"/>
      <c r="CML102" s="2"/>
      <c r="CMM102" s="2"/>
      <c r="CMN102" s="5"/>
      <c r="CMO102" s="5"/>
      <c r="CMP102" s="5"/>
      <c r="CMQ102" s="5"/>
      <c r="CMR102" s="5"/>
      <c r="CMS102" s="1"/>
      <c r="CMT102" s="2"/>
      <c r="CMU102" s="2"/>
      <c r="CMV102" s="5"/>
      <c r="CMW102" s="5"/>
      <c r="CMX102" s="5"/>
      <c r="CMY102" s="5"/>
      <c r="CMZ102" s="5"/>
      <c r="CNA102" s="1"/>
      <c r="CNB102" s="2"/>
      <c r="CNC102" s="2"/>
      <c r="CND102" s="5"/>
      <c r="CNE102" s="5"/>
      <c r="CNF102" s="5"/>
      <c r="CNG102" s="5"/>
      <c r="CNH102" s="5"/>
      <c r="CNI102" s="1"/>
      <c r="CNJ102" s="2"/>
      <c r="CNK102" s="2"/>
      <c r="CNL102" s="5"/>
      <c r="CNM102" s="5"/>
      <c r="CNN102" s="5"/>
      <c r="CNO102" s="5"/>
      <c r="CNP102" s="5"/>
      <c r="CNQ102" s="1"/>
      <c r="CNR102" s="2"/>
      <c r="CNS102" s="2"/>
      <c r="CNT102" s="5"/>
      <c r="CNU102" s="5"/>
      <c r="CNV102" s="5"/>
      <c r="CNW102" s="5"/>
      <c r="CNX102" s="5"/>
      <c r="CNY102" s="1"/>
      <c r="CNZ102" s="2"/>
      <c r="COA102" s="2"/>
      <c r="COB102" s="5"/>
      <c r="COC102" s="5"/>
      <c r="COD102" s="5"/>
      <c r="COE102" s="5"/>
      <c r="COF102" s="5"/>
      <c r="COG102" s="1"/>
      <c r="COH102" s="2"/>
      <c r="COI102" s="2"/>
      <c r="COJ102" s="5"/>
      <c r="COK102" s="5"/>
      <c r="COL102" s="5"/>
      <c r="COM102" s="5"/>
      <c r="CON102" s="5"/>
      <c r="COO102" s="1"/>
      <c r="COP102" s="2"/>
      <c r="COQ102" s="2"/>
      <c r="COR102" s="5"/>
      <c r="COS102" s="5"/>
      <c r="COT102" s="5"/>
      <c r="COU102" s="5"/>
      <c r="COV102" s="5"/>
      <c r="COW102" s="1"/>
      <c r="COX102" s="2"/>
      <c r="COY102" s="2"/>
      <c r="COZ102" s="5"/>
      <c r="CPA102" s="5"/>
      <c r="CPB102" s="5"/>
      <c r="CPC102" s="5"/>
      <c r="CPD102" s="5"/>
      <c r="CPE102" s="1"/>
      <c r="CPF102" s="2"/>
      <c r="CPG102" s="2"/>
      <c r="CPH102" s="5"/>
      <c r="CPI102" s="5"/>
      <c r="CPJ102" s="5"/>
      <c r="CPK102" s="5"/>
      <c r="CPL102" s="5"/>
      <c r="CPM102" s="1"/>
      <c r="CPN102" s="2"/>
      <c r="CPO102" s="2"/>
      <c r="CPP102" s="5"/>
      <c r="CPQ102" s="5"/>
      <c r="CPR102" s="5"/>
      <c r="CPS102" s="5"/>
      <c r="CPT102" s="5"/>
      <c r="CPU102" s="1"/>
      <c r="CPV102" s="2"/>
      <c r="CPW102" s="2"/>
      <c r="CPX102" s="5"/>
      <c r="CPY102" s="5"/>
      <c r="CPZ102" s="5"/>
      <c r="CQA102" s="5"/>
      <c r="CQB102" s="5"/>
      <c r="CQC102" s="1"/>
      <c r="CQD102" s="2"/>
      <c r="CQE102" s="2"/>
      <c r="CQF102" s="5"/>
      <c r="CQG102" s="5"/>
      <c r="CQH102" s="5"/>
      <c r="CQI102" s="5"/>
      <c r="CQJ102" s="5"/>
      <c r="CQK102" s="1"/>
      <c r="CQL102" s="2"/>
      <c r="CQM102" s="2"/>
      <c r="CQN102" s="5"/>
      <c r="CQO102" s="5"/>
      <c r="CQP102" s="5"/>
      <c r="CQQ102" s="5"/>
      <c r="CQR102" s="5"/>
      <c r="CQS102" s="1"/>
      <c r="CQT102" s="2"/>
      <c r="CQU102" s="2"/>
      <c r="CQV102" s="5"/>
      <c r="CQW102" s="5"/>
      <c r="CQX102" s="5"/>
      <c r="CQY102" s="5"/>
      <c r="CQZ102" s="5"/>
      <c r="CRA102" s="1"/>
      <c r="CRB102" s="2"/>
      <c r="CRC102" s="2"/>
      <c r="CRD102" s="5"/>
      <c r="CRE102" s="5"/>
      <c r="CRF102" s="5"/>
      <c r="CRG102" s="5"/>
      <c r="CRH102" s="5"/>
      <c r="CRI102" s="1"/>
      <c r="CRJ102" s="2"/>
      <c r="CRK102" s="2"/>
      <c r="CRL102" s="5"/>
      <c r="CRM102" s="5"/>
      <c r="CRN102" s="5"/>
      <c r="CRO102" s="5"/>
      <c r="CRP102" s="5"/>
      <c r="CRQ102" s="1"/>
      <c r="CRR102" s="2"/>
      <c r="CRS102" s="2"/>
      <c r="CRT102" s="5"/>
      <c r="CRU102" s="5"/>
      <c r="CRV102" s="5"/>
      <c r="CRW102" s="5"/>
      <c r="CRX102" s="5"/>
      <c r="CRY102" s="1"/>
      <c r="CRZ102" s="2"/>
      <c r="CSA102" s="2"/>
      <c r="CSB102" s="5"/>
      <c r="CSC102" s="5"/>
      <c r="CSD102" s="5"/>
      <c r="CSE102" s="5"/>
      <c r="CSF102" s="5"/>
      <c r="CSG102" s="1"/>
      <c r="CSH102" s="2"/>
      <c r="CSI102" s="2"/>
      <c r="CSJ102" s="5"/>
      <c r="CSK102" s="5"/>
      <c r="CSL102" s="5"/>
      <c r="CSM102" s="5"/>
      <c r="CSN102" s="5"/>
      <c r="CSO102" s="1"/>
      <c r="CSP102" s="2"/>
      <c r="CSQ102" s="2"/>
      <c r="CSR102" s="5"/>
      <c r="CSS102" s="5"/>
      <c r="CST102" s="5"/>
      <c r="CSU102" s="5"/>
      <c r="CSV102" s="5"/>
      <c r="CSW102" s="1"/>
      <c r="CSX102" s="2"/>
      <c r="CSY102" s="2"/>
      <c r="CSZ102" s="5"/>
      <c r="CTA102" s="5"/>
      <c r="CTB102" s="5"/>
      <c r="CTC102" s="5"/>
      <c r="CTD102" s="5"/>
      <c r="CTE102" s="1"/>
      <c r="CTF102" s="2"/>
      <c r="CTG102" s="2"/>
      <c r="CTH102" s="5"/>
      <c r="CTI102" s="5"/>
      <c r="CTJ102" s="5"/>
      <c r="CTK102" s="5"/>
      <c r="CTL102" s="5"/>
      <c r="CTM102" s="1"/>
      <c r="CTN102" s="2"/>
      <c r="CTO102" s="2"/>
      <c r="CTP102" s="5"/>
      <c r="CTQ102" s="5"/>
      <c r="CTR102" s="5"/>
      <c r="CTS102" s="5"/>
      <c r="CTT102" s="5"/>
      <c r="CTU102" s="1"/>
      <c r="CTV102" s="2"/>
      <c r="CTW102" s="2"/>
      <c r="CTX102" s="5"/>
      <c r="CTY102" s="5"/>
      <c r="CTZ102" s="5"/>
      <c r="CUA102" s="5"/>
      <c r="CUB102" s="5"/>
      <c r="CUC102" s="1"/>
      <c r="CUD102" s="2"/>
      <c r="CUE102" s="2"/>
      <c r="CUF102" s="5"/>
      <c r="CUG102" s="5"/>
      <c r="CUH102" s="5"/>
      <c r="CUI102" s="5"/>
      <c r="CUJ102" s="5"/>
      <c r="CUK102" s="1"/>
      <c r="CUL102" s="2"/>
      <c r="CUM102" s="2"/>
      <c r="CUN102" s="5"/>
      <c r="CUO102" s="5"/>
      <c r="CUP102" s="5"/>
      <c r="CUQ102" s="5"/>
      <c r="CUR102" s="5"/>
      <c r="CUS102" s="1"/>
      <c r="CUT102" s="2"/>
      <c r="CUU102" s="2"/>
      <c r="CUV102" s="5"/>
      <c r="CUW102" s="5"/>
      <c r="CUX102" s="5"/>
      <c r="CUY102" s="5"/>
      <c r="CUZ102" s="5"/>
      <c r="CVA102" s="1"/>
      <c r="CVB102" s="2"/>
      <c r="CVC102" s="2"/>
      <c r="CVD102" s="5"/>
      <c r="CVE102" s="5"/>
      <c r="CVF102" s="5"/>
      <c r="CVG102" s="5"/>
      <c r="CVH102" s="5"/>
      <c r="CVI102" s="1"/>
      <c r="CVJ102" s="2"/>
      <c r="CVK102" s="2"/>
      <c r="CVL102" s="5"/>
      <c r="CVM102" s="5"/>
      <c r="CVN102" s="5"/>
      <c r="CVO102" s="5"/>
      <c r="CVP102" s="5"/>
      <c r="CVQ102" s="1"/>
      <c r="CVR102" s="2"/>
      <c r="CVS102" s="2"/>
      <c r="CVT102" s="5"/>
      <c r="CVU102" s="5"/>
      <c r="CVV102" s="5"/>
      <c r="CVW102" s="5"/>
      <c r="CVX102" s="5"/>
      <c r="CVY102" s="1"/>
      <c r="CVZ102" s="2"/>
      <c r="CWA102" s="2"/>
      <c r="CWB102" s="5"/>
      <c r="CWC102" s="5"/>
      <c r="CWD102" s="5"/>
      <c r="CWE102" s="5"/>
      <c r="CWF102" s="5"/>
      <c r="CWG102" s="1"/>
      <c r="CWH102" s="2"/>
      <c r="CWI102" s="2"/>
      <c r="CWJ102" s="5"/>
      <c r="CWK102" s="5"/>
      <c r="CWL102" s="5"/>
      <c r="CWM102" s="5"/>
      <c r="CWN102" s="5"/>
      <c r="CWO102" s="1"/>
      <c r="CWP102" s="2"/>
      <c r="CWQ102" s="2"/>
      <c r="CWR102" s="5"/>
      <c r="CWS102" s="5"/>
      <c r="CWT102" s="5"/>
      <c r="CWU102" s="5"/>
      <c r="CWV102" s="5"/>
      <c r="CWW102" s="1"/>
      <c r="CWX102" s="2"/>
      <c r="CWY102" s="2"/>
      <c r="CWZ102" s="5"/>
      <c r="CXA102" s="5"/>
      <c r="CXB102" s="5"/>
      <c r="CXC102" s="5"/>
      <c r="CXD102" s="5"/>
      <c r="CXE102" s="1"/>
      <c r="CXF102" s="2"/>
      <c r="CXG102" s="2"/>
      <c r="CXH102" s="5"/>
      <c r="CXI102" s="5"/>
      <c r="CXJ102" s="5"/>
      <c r="CXK102" s="5"/>
      <c r="CXL102" s="5"/>
      <c r="CXM102" s="1"/>
      <c r="CXN102" s="2"/>
      <c r="CXO102" s="2"/>
      <c r="CXP102" s="5"/>
      <c r="CXQ102" s="5"/>
      <c r="CXR102" s="5"/>
      <c r="CXS102" s="5"/>
      <c r="CXT102" s="5"/>
      <c r="CXU102" s="1"/>
      <c r="CXV102" s="2"/>
      <c r="CXW102" s="2"/>
      <c r="CXX102" s="5"/>
      <c r="CXY102" s="5"/>
      <c r="CXZ102" s="5"/>
      <c r="CYA102" s="5"/>
      <c r="CYB102" s="5"/>
      <c r="CYC102" s="1"/>
      <c r="CYD102" s="2"/>
      <c r="CYE102" s="2"/>
      <c r="CYF102" s="5"/>
      <c r="CYG102" s="5"/>
      <c r="CYH102" s="5"/>
      <c r="CYI102" s="5"/>
      <c r="CYJ102" s="5"/>
      <c r="CYK102" s="1"/>
      <c r="CYL102" s="2"/>
      <c r="CYM102" s="2"/>
      <c r="CYN102" s="5"/>
      <c r="CYO102" s="5"/>
      <c r="CYP102" s="5"/>
      <c r="CYQ102" s="5"/>
      <c r="CYR102" s="5"/>
      <c r="CYS102" s="1"/>
      <c r="CYT102" s="2"/>
      <c r="CYU102" s="2"/>
      <c r="CYV102" s="5"/>
      <c r="CYW102" s="5"/>
      <c r="CYX102" s="5"/>
      <c r="CYY102" s="5"/>
      <c r="CYZ102" s="5"/>
      <c r="CZA102" s="1"/>
      <c r="CZB102" s="2"/>
      <c r="CZC102" s="2"/>
      <c r="CZD102" s="5"/>
      <c r="CZE102" s="5"/>
      <c r="CZF102" s="5"/>
      <c r="CZG102" s="5"/>
      <c r="CZH102" s="5"/>
      <c r="CZI102" s="1"/>
      <c r="CZJ102" s="2"/>
      <c r="CZK102" s="2"/>
      <c r="CZL102" s="5"/>
      <c r="CZM102" s="5"/>
      <c r="CZN102" s="5"/>
      <c r="CZO102" s="5"/>
      <c r="CZP102" s="5"/>
      <c r="CZQ102" s="1"/>
      <c r="CZR102" s="2"/>
      <c r="CZS102" s="2"/>
      <c r="CZT102" s="5"/>
      <c r="CZU102" s="5"/>
      <c r="CZV102" s="5"/>
      <c r="CZW102" s="5"/>
      <c r="CZX102" s="5"/>
      <c r="CZY102" s="1"/>
      <c r="CZZ102" s="2"/>
      <c r="DAA102" s="2"/>
      <c r="DAB102" s="5"/>
      <c r="DAC102" s="5"/>
      <c r="DAD102" s="5"/>
      <c r="DAE102" s="5"/>
      <c r="DAF102" s="5"/>
      <c r="DAG102" s="1"/>
      <c r="DAH102" s="2"/>
      <c r="DAI102" s="2"/>
      <c r="DAJ102" s="5"/>
      <c r="DAK102" s="5"/>
      <c r="DAL102" s="5"/>
      <c r="DAM102" s="5"/>
      <c r="DAN102" s="5"/>
      <c r="DAO102" s="1"/>
      <c r="DAP102" s="2"/>
      <c r="DAQ102" s="2"/>
      <c r="DAR102" s="5"/>
      <c r="DAS102" s="5"/>
      <c r="DAT102" s="5"/>
      <c r="DAU102" s="5"/>
      <c r="DAV102" s="5"/>
      <c r="DAW102" s="1"/>
      <c r="DAX102" s="2"/>
      <c r="DAY102" s="2"/>
      <c r="DAZ102" s="5"/>
      <c r="DBA102" s="5"/>
      <c r="DBB102" s="5"/>
      <c r="DBC102" s="5"/>
      <c r="DBD102" s="5"/>
      <c r="DBE102" s="1"/>
      <c r="DBF102" s="2"/>
      <c r="DBG102" s="2"/>
      <c r="DBH102" s="5"/>
      <c r="DBI102" s="5"/>
      <c r="DBJ102" s="5"/>
      <c r="DBK102" s="5"/>
      <c r="DBL102" s="5"/>
      <c r="DBM102" s="1"/>
      <c r="DBN102" s="2"/>
      <c r="DBO102" s="2"/>
      <c r="DBP102" s="5"/>
      <c r="DBQ102" s="5"/>
      <c r="DBR102" s="5"/>
      <c r="DBS102" s="5"/>
      <c r="DBT102" s="5"/>
      <c r="DBU102" s="1"/>
      <c r="DBV102" s="2"/>
      <c r="DBW102" s="2"/>
      <c r="DBX102" s="5"/>
      <c r="DBY102" s="5"/>
      <c r="DBZ102" s="5"/>
      <c r="DCA102" s="5"/>
      <c r="DCB102" s="5"/>
      <c r="DCC102" s="1"/>
      <c r="DCD102" s="2"/>
      <c r="DCE102" s="2"/>
      <c r="DCF102" s="5"/>
      <c r="DCG102" s="5"/>
      <c r="DCH102" s="5"/>
      <c r="DCI102" s="5"/>
      <c r="DCJ102" s="5"/>
      <c r="DCK102" s="1"/>
      <c r="DCL102" s="2"/>
      <c r="DCM102" s="2"/>
      <c r="DCN102" s="5"/>
      <c r="DCO102" s="5"/>
      <c r="DCP102" s="5"/>
      <c r="DCQ102" s="5"/>
      <c r="DCR102" s="5"/>
      <c r="DCS102" s="1"/>
      <c r="DCT102" s="2"/>
      <c r="DCU102" s="2"/>
      <c r="DCV102" s="5"/>
      <c r="DCW102" s="5"/>
      <c r="DCX102" s="5"/>
      <c r="DCY102" s="5"/>
      <c r="DCZ102" s="5"/>
      <c r="DDA102" s="1"/>
      <c r="DDB102" s="2"/>
      <c r="DDC102" s="2"/>
      <c r="DDD102" s="5"/>
      <c r="DDE102" s="5"/>
      <c r="DDF102" s="5"/>
      <c r="DDG102" s="5"/>
      <c r="DDH102" s="5"/>
      <c r="DDI102" s="1"/>
      <c r="DDJ102" s="2"/>
      <c r="DDK102" s="2"/>
      <c r="DDL102" s="5"/>
      <c r="DDM102" s="5"/>
      <c r="DDN102" s="5"/>
      <c r="DDO102" s="5"/>
      <c r="DDP102" s="5"/>
      <c r="DDQ102" s="1"/>
      <c r="DDR102" s="2"/>
      <c r="DDS102" s="2"/>
      <c r="DDT102" s="5"/>
      <c r="DDU102" s="5"/>
      <c r="DDV102" s="5"/>
      <c r="DDW102" s="5"/>
      <c r="DDX102" s="5"/>
      <c r="DDY102" s="1"/>
      <c r="DDZ102" s="2"/>
      <c r="DEA102" s="2"/>
      <c r="DEB102" s="5"/>
      <c r="DEC102" s="5"/>
      <c r="DED102" s="5"/>
      <c r="DEE102" s="5"/>
      <c r="DEF102" s="5"/>
      <c r="DEG102" s="1"/>
      <c r="DEH102" s="2"/>
      <c r="DEI102" s="2"/>
      <c r="DEJ102" s="5"/>
      <c r="DEK102" s="5"/>
      <c r="DEL102" s="5"/>
      <c r="DEM102" s="5"/>
      <c r="DEN102" s="5"/>
      <c r="DEO102" s="1"/>
      <c r="DEP102" s="2"/>
      <c r="DEQ102" s="2"/>
      <c r="DER102" s="5"/>
      <c r="DES102" s="5"/>
      <c r="DET102" s="5"/>
      <c r="DEU102" s="5"/>
      <c r="DEV102" s="5"/>
      <c r="DEW102" s="1"/>
      <c r="DEX102" s="2"/>
      <c r="DEY102" s="2"/>
      <c r="DEZ102" s="5"/>
      <c r="DFA102" s="5"/>
      <c r="DFB102" s="5"/>
      <c r="DFC102" s="5"/>
      <c r="DFD102" s="5"/>
      <c r="DFE102" s="1"/>
      <c r="DFF102" s="2"/>
      <c r="DFG102" s="2"/>
      <c r="DFH102" s="5"/>
      <c r="DFI102" s="5"/>
      <c r="DFJ102" s="5"/>
      <c r="DFK102" s="5"/>
      <c r="DFL102" s="5"/>
      <c r="DFM102" s="1"/>
      <c r="DFN102" s="2"/>
      <c r="DFO102" s="2"/>
      <c r="DFP102" s="5"/>
      <c r="DFQ102" s="5"/>
      <c r="DFR102" s="5"/>
      <c r="DFS102" s="5"/>
      <c r="DFT102" s="5"/>
      <c r="DFU102" s="1"/>
      <c r="DFV102" s="2"/>
      <c r="DFW102" s="2"/>
      <c r="DFX102" s="5"/>
      <c r="DFY102" s="5"/>
      <c r="DFZ102" s="5"/>
      <c r="DGA102" s="5"/>
      <c r="DGB102" s="5"/>
      <c r="DGC102" s="1"/>
      <c r="DGD102" s="2"/>
      <c r="DGE102" s="2"/>
      <c r="DGF102" s="5"/>
      <c r="DGG102" s="5"/>
      <c r="DGH102" s="5"/>
      <c r="DGI102" s="5"/>
      <c r="DGJ102" s="5"/>
      <c r="DGK102" s="1"/>
      <c r="DGL102" s="2"/>
      <c r="DGM102" s="2"/>
      <c r="DGN102" s="5"/>
      <c r="DGO102" s="5"/>
      <c r="DGP102" s="5"/>
      <c r="DGQ102" s="5"/>
      <c r="DGR102" s="5"/>
      <c r="DGS102" s="1"/>
      <c r="DGT102" s="2"/>
      <c r="DGU102" s="2"/>
      <c r="DGV102" s="5"/>
      <c r="DGW102" s="5"/>
      <c r="DGX102" s="5"/>
      <c r="DGY102" s="5"/>
      <c r="DGZ102" s="5"/>
      <c r="DHA102" s="1"/>
      <c r="DHB102" s="2"/>
      <c r="DHC102" s="2"/>
      <c r="DHD102" s="5"/>
      <c r="DHE102" s="5"/>
      <c r="DHF102" s="5"/>
      <c r="DHG102" s="5"/>
      <c r="DHH102" s="5"/>
      <c r="DHI102" s="1"/>
      <c r="DHJ102" s="2"/>
      <c r="DHK102" s="2"/>
      <c r="DHL102" s="5"/>
      <c r="DHM102" s="5"/>
      <c r="DHN102" s="5"/>
      <c r="DHO102" s="5"/>
      <c r="DHP102" s="5"/>
      <c r="DHQ102" s="1"/>
      <c r="DHR102" s="2"/>
      <c r="DHS102" s="2"/>
      <c r="DHT102" s="5"/>
      <c r="DHU102" s="5"/>
      <c r="DHV102" s="5"/>
      <c r="DHW102" s="5"/>
      <c r="DHX102" s="5"/>
      <c r="DHY102" s="1"/>
      <c r="DHZ102" s="2"/>
      <c r="DIA102" s="2"/>
      <c r="DIB102" s="5"/>
      <c r="DIC102" s="5"/>
      <c r="DID102" s="5"/>
      <c r="DIE102" s="5"/>
      <c r="DIF102" s="5"/>
      <c r="DIG102" s="1"/>
      <c r="DIH102" s="2"/>
      <c r="DII102" s="2"/>
      <c r="DIJ102" s="5"/>
      <c r="DIK102" s="5"/>
      <c r="DIL102" s="5"/>
      <c r="DIM102" s="5"/>
      <c r="DIN102" s="5"/>
      <c r="DIO102" s="1"/>
      <c r="DIP102" s="2"/>
      <c r="DIQ102" s="2"/>
      <c r="DIR102" s="5"/>
      <c r="DIS102" s="5"/>
      <c r="DIT102" s="5"/>
      <c r="DIU102" s="5"/>
      <c r="DIV102" s="5"/>
      <c r="DIW102" s="1"/>
      <c r="DIX102" s="2"/>
      <c r="DIY102" s="2"/>
      <c r="DIZ102" s="5"/>
      <c r="DJA102" s="5"/>
      <c r="DJB102" s="5"/>
      <c r="DJC102" s="5"/>
      <c r="DJD102" s="5"/>
      <c r="DJE102" s="1"/>
      <c r="DJF102" s="2"/>
      <c r="DJG102" s="2"/>
      <c r="DJH102" s="5"/>
      <c r="DJI102" s="5"/>
      <c r="DJJ102" s="5"/>
      <c r="DJK102" s="5"/>
      <c r="DJL102" s="5"/>
      <c r="DJM102" s="1"/>
      <c r="DJN102" s="2"/>
      <c r="DJO102" s="2"/>
      <c r="DJP102" s="5"/>
      <c r="DJQ102" s="5"/>
      <c r="DJR102" s="5"/>
      <c r="DJS102" s="5"/>
      <c r="DJT102" s="5"/>
      <c r="DJU102" s="1"/>
      <c r="DJV102" s="2"/>
      <c r="DJW102" s="2"/>
      <c r="DJX102" s="5"/>
      <c r="DJY102" s="5"/>
      <c r="DJZ102" s="5"/>
      <c r="DKA102" s="5"/>
      <c r="DKB102" s="5"/>
      <c r="DKC102" s="1"/>
      <c r="DKD102" s="2"/>
      <c r="DKE102" s="2"/>
      <c r="DKF102" s="5"/>
      <c r="DKG102" s="5"/>
      <c r="DKH102" s="5"/>
      <c r="DKI102" s="5"/>
      <c r="DKJ102" s="5"/>
      <c r="DKK102" s="1"/>
      <c r="DKL102" s="2"/>
      <c r="DKM102" s="2"/>
      <c r="DKN102" s="5"/>
      <c r="DKO102" s="5"/>
      <c r="DKP102" s="5"/>
      <c r="DKQ102" s="5"/>
      <c r="DKR102" s="5"/>
      <c r="DKS102" s="1"/>
      <c r="DKT102" s="2"/>
      <c r="DKU102" s="2"/>
      <c r="DKV102" s="5"/>
      <c r="DKW102" s="5"/>
      <c r="DKX102" s="5"/>
      <c r="DKY102" s="5"/>
      <c r="DKZ102" s="5"/>
      <c r="DLA102" s="1"/>
      <c r="DLB102" s="2"/>
      <c r="DLC102" s="2"/>
      <c r="DLD102" s="5"/>
      <c r="DLE102" s="5"/>
      <c r="DLF102" s="5"/>
      <c r="DLG102" s="5"/>
      <c r="DLH102" s="5"/>
      <c r="DLI102" s="1"/>
      <c r="DLJ102" s="2"/>
      <c r="DLK102" s="2"/>
      <c r="DLL102" s="5"/>
      <c r="DLM102" s="5"/>
      <c r="DLN102" s="5"/>
      <c r="DLO102" s="5"/>
      <c r="DLP102" s="5"/>
      <c r="DLQ102" s="1"/>
      <c r="DLR102" s="2"/>
      <c r="DLS102" s="2"/>
      <c r="DLT102" s="5"/>
      <c r="DLU102" s="5"/>
      <c r="DLV102" s="5"/>
      <c r="DLW102" s="5"/>
      <c r="DLX102" s="5"/>
      <c r="DLY102" s="1"/>
      <c r="DLZ102" s="2"/>
      <c r="DMA102" s="2"/>
      <c r="DMB102" s="5"/>
      <c r="DMC102" s="5"/>
      <c r="DMD102" s="5"/>
      <c r="DME102" s="5"/>
      <c r="DMF102" s="5"/>
      <c r="DMG102" s="1"/>
      <c r="DMH102" s="2"/>
      <c r="DMI102" s="2"/>
      <c r="DMJ102" s="5"/>
      <c r="DMK102" s="5"/>
      <c r="DML102" s="5"/>
      <c r="DMM102" s="5"/>
      <c r="DMN102" s="5"/>
      <c r="DMO102" s="1"/>
      <c r="DMP102" s="2"/>
      <c r="DMQ102" s="2"/>
      <c r="DMR102" s="5"/>
      <c r="DMS102" s="5"/>
      <c r="DMT102" s="5"/>
      <c r="DMU102" s="5"/>
      <c r="DMV102" s="5"/>
      <c r="DMW102" s="1"/>
      <c r="DMX102" s="2"/>
      <c r="DMY102" s="2"/>
      <c r="DMZ102" s="5"/>
      <c r="DNA102" s="5"/>
      <c r="DNB102" s="5"/>
      <c r="DNC102" s="5"/>
      <c r="DND102" s="5"/>
      <c r="DNE102" s="1"/>
      <c r="DNF102" s="2"/>
      <c r="DNG102" s="2"/>
      <c r="DNH102" s="5"/>
      <c r="DNI102" s="5"/>
      <c r="DNJ102" s="5"/>
      <c r="DNK102" s="5"/>
      <c r="DNL102" s="5"/>
      <c r="DNM102" s="1"/>
      <c r="DNN102" s="2"/>
      <c r="DNO102" s="2"/>
      <c r="DNP102" s="5"/>
      <c r="DNQ102" s="5"/>
      <c r="DNR102" s="5"/>
      <c r="DNS102" s="5"/>
      <c r="DNT102" s="5"/>
      <c r="DNU102" s="1"/>
      <c r="DNV102" s="2"/>
      <c r="DNW102" s="2"/>
      <c r="DNX102" s="5"/>
      <c r="DNY102" s="5"/>
      <c r="DNZ102" s="5"/>
      <c r="DOA102" s="5"/>
      <c r="DOB102" s="5"/>
      <c r="DOC102" s="1"/>
      <c r="DOD102" s="2"/>
      <c r="DOE102" s="2"/>
      <c r="DOF102" s="5"/>
      <c r="DOG102" s="5"/>
      <c r="DOH102" s="5"/>
      <c r="DOI102" s="5"/>
      <c r="DOJ102" s="5"/>
      <c r="DOK102" s="1"/>
      <c r="DOL102" s="2"/>
      <c r="DOM102" s="2"/>
      <c r="DON102" s="5"/>
      <c r="DOO102" s="5"/>
      <c r="DOP102" s="5"/>
      <c r="DOQ102" s="5"/>
      <c r="DOR102" s="5"/>
      <c r="DOS102" s="1"/>
      <c r="DOT102" s="2"/>
      <c r="DOU102" s="2"/>
      <c r="DOV102" s="5"/>
      <c r="DOW102" s="5"/>
      <c r="DOX102" s="5"/>
      <c r="DOY102" s="5"/>
      <c r="DOZ102" s="5"/>
      <c r="DPA102" s="1"/>
      <c r="DPB102" s="2"/>
      <c r="DPC102" s="2"/>
      <c r="DPD102" s="5"/>
      <c r="DPE102" s="5"/>
      <c r="DPF102" s="5"/>
      <c r="DPG102" s="5"/>
      <c r="DPH102" s="5"/>
      <c r="DPI102" s="1"/>
      <c r="DPJ102" s="2"/>
      <c r="DPK102" s="2"/>
      <c r="DPL102" s="5"/>
      <c r="DPM102" s="5"/>
      <c r="DPN102" s="5"/>
      <c r="DPO102" s="5"/>
      <c r="DPP102" s="5"/>
      <c r="DPQ102" s="1"/>
      <c r="DPR102" s="2"/>
      <c r="DPS102" s="2"/>
      <c r="DPT102" s="5"/>
      <c r="DPU102" s="5"/>
      <c r="DPV102" s="5"/>
      <c r="DPW102" s="5"/>
      <c r="DPX102" s="5"/>
      <c r="DPY102" s="1"/>
      <c r="DPZ102" s="2"/>
      <c r="DQA102" s="2"/>
      <c r="DQB102" s="5"/>
      <c r="DQC102" s="5"/>
      <c r="DQD102" s="5"/>
      <c r="DQE102" s="5"/>
      <c r="DQF102" s="5"/>
      <c r="DQG102" s="1"/>
      <c r="DQH102" s="2"/>
      <c r="DQI102" s="2"/>
      <c r="DQJ102" s="5"/>
      <c r="DQK102" s="5"/>
      <c r="DQL102" s="5"/>
      <c r="DQM102" s="5"/>
      <c r="DQN102" s="5"/>
      <c r="DQO102" s="1"/>
      <c r="DQP102" s="2"/>
      <c r="DQQ102" s="2"/>
      <c r="DQR102" s="5"/>
      <c r="DQS102" s="5"/>
      <c r="DQT102" s="5"/>
      <c r="DQU102" s="5"/>
      <c r="DQV102" s="5"/>
      <c r="DQW102" s="1"/>
      <c r="DQX102" s="2"/>
      <c r="DQY102" s="2"/>
      <c r="DQZ102" s="5"/>
      <c r="DRA102" s="5"/>
      <c r="DRB102" s="5"/>
      <c r="DRC102" s="5"/>
      <c r="DRD102" s="5"/>
      <c r="DRE102" s="1"/>
      <c r="DRF102" s="2"/>
      <c r="DRG102" s="2"/>
      <c r="DRH102" s="5"/>
      <c r="DRI102" s="5"/>
      <c r="DRJ102" s="5"/>
      <c r="DRK102" s="5"/>
      <c r="DRL102" s="5"/>
      <c r="DRM102" s="1"/>
      <c r="DRN102" s="2"/>
      <c r="DRO102" s="2"/>
      <c r="DRP102" s="5"/>
      <c r="DRQ102" s="5"/>
      <c r="DRR102" s="5"/>
      <c r="DRS102" s="5"/>
      <c r="DRT102" s="5"/>
      <c r="DRU102" s="1"/>
      <c r="DRV102" s="2"/>
      <c r="DRW102" s="2"/>
      <c r="DRX102" s="5"/>
      <c r="DRY102" s="5"/>
      <c r="DRZ102" s="5"/>
      <c r="DSA102" s="5"/>
      <c r="DSB102" s="5"/>
      <c r="DSC102" s="1"/>
      <c r="DSD102" s="2"/>
      <c r="DSE102" s="2"/>
      <c r="DSF102" s="5"/>
      <c r="DSG102" s="5"/>
      <c r="DSH102" s="5"/>
      <c r="DSI102" s="5"/>
      <c r="DSJ102" s="5"/>
      <c r="DSK102" s="1"/>
      <c r="DSL102" s="2"/>
      <c r="DSM102" s="2"/>
      <c r="DSN102" s="5"/>
      <c r="DSO102" s="5"/>
      <c r="DSP102" s="5"/>
      <c r="DSQ102" s="5"/>
      <c r="DSR102" s="5"/>
      <c r="DSS102" s="1"/>
      <c r="DST102" s="2"/>
      <c r="DSU102" s="2"/>
      <c r="DSV102" s="5"/>
      <c r="DSW102" s="5"/>
      <c r="DSX102" s="5"/>
      <c r="DSY102" s="5"/>
      <c r="DSZ102" s="5"/>
      <c r="DTA102" s="1"/>
      <c r="DTB102" s="2"/>
      <c r="DTC102" s="2"/>
      <c r="DTD102" s="5"/>
      <c r="DTE102" s="5"/>
      <c r="DTF102" s="5"/>
      <c r="DTG102" s="5"/>
      <c r="DTH102" s="5"/>
      <c r="DTI102" s="1"/>
      <c r="DTJ102" s="2"/>
      <c r="DTK102" s="2"/>
      <c r="DTL102" s="5"/>
      <c r="DTM102" s="5"/>
      <c r="DTN102" s="5"/>
      <c r="DTO102" s="5"/>
      <c r="DTP102" s="5"/>
      <c r="DTQ102" s="1"/>
      <c r="DTR102" s="2"/>
      <c r="DTS102" s="2"/>
      <c r="DTT102" s="5"/>
      <c r="DTU102" s="5"/>
      <c r="DTV102" s="5"/>
      <c r="DTW102" s="5"/>
      <c r="DTX102" s="5"/>
      <c r="DTY102" s="1"/>
      <c r="DTZ102" s="2"/>
      <c r="DUA102" s="2"/>
      <c r="DUB102" s="5"/>
      <c r="DUC102" s="5"/>
      <c r="DUD102" s="5"/>
      <c r="DUE102" s="5"/>
      <c r="DUF102" s="5"/>
      <c r="DUG102" s="1"/>
      <c r="DUH102" s="2"/>
      <c r="DUI102" s="2"/>
      <c r="DUJ102" s="5"/>
      <c r="DUK102" s="5"/>
      <c r="DUL102" s="5"/>
      <c r="DUM102" s="5"/>
      <c r="DUN102" s="5"/>
      <c r="DUO102" s="1"/>
      <c r="DUP102" s="2"/>
      <c r="DUQ102" s="2"/>
      <c r="DUR102" s="5"/>
      <c r="DUS102" s="5"/>
      <c r="DUT102" s="5"/>
      <c r="DUU102" s="5"/>
      <c r="DUV102" s="5"/>
      <c r="DUW102" s="1"/>
      <c r="DUX102" s="2"/>
      <c r="DUY102" s="2"/>
      <c r="DUZ102" s="5"/>
      <c r="DVA102" s="5"/>
      <c r="DVB102" s="5"/>
      <c r="DVC102" s="5"/>
      <c r="DVD102" s="5"/>
      <c r="DVE102" s="1"/>
      <c r="DVF102" s="2"/>
      <c r="DVG102" s="2"/>
      <c r="DVH102" s="5"/>
      <c r="DVI102" s="5"/>
      <c r="DVJ102" s="5"/>
      <c r="DVK102" s="5"/>
      <c r="DVL102" s="5"/>
      <c r="DVM102" s="1"/>
      <c r="DVN102" s="2"/>
      <c r="DVO102" s="2"/>
      <c r="DVP102" s="5"/>
      <c r="DVQ102" s="5"/>
      <c r="DVR102" s="5"/>
      <c r="DVS102" s="5"/>
      <c r="DVT102" s="5"/>
      <c r="DVU102" s="1"/>
      <c r="DVV102" s="2"/>
      <c r="DVW102" s="2"/>
      <c r="DVX102" s="5"/>
      <c r="DVY102" s="5"/>
      <c r="DVZ102" s="5"/>
      <c r="DWA102" s="5"/>
      <c r="DWB102" s="5"/>
      <c r="DWC102" s="1"/>
      <c r="DWD102" s="2"/>
      <c r="DWE102" s="2"/>
      <c r="DWF102" s="5"/>
      <c r="DWG102" s="5"/>
      <c r="DWH102" s="5"/>
      <c r="DWI102" s="5"/>
      <c r="DWJ102" s="5"/>
      <c r="DWK102" s="1"/>
      <c r="DWL102" s="2"/>
      <c r="DWM102" s="2"/>
      <c r="DWN102" s="5"/>
      <c r="DWO102" s="5"/>
      <c r="DWP102" s="5"/>
      <c r="DWQ102" s="5"/>
      <c r="DWR102" s="5"/>
      <c r="DWS102" s="1"/>
      <c r="DWT102" s="2"/>
      <c r="DWU102" s="2"/>
      <c r="DWV102" s="5"/>
      <c r="DWW102" s="5"/>
      <c r="DWX102" s="5"/>
      <c r="DWY102" s="5"/>
      <c r="DWZ102" s="5"/>
      <c r="DXA102" s="1"/>
      <c r="DXB102" s="2"/>
      <c r="DXC102" s="2"/>
      <c r="DXD102" s="5"/>
      <c r="DXE102" s="5"/>
      <c r="DXF102" s="5"/>
      <c r="DXG102" s="5"/>
      <c r="DXH102" s="5"/>
      <c r="DXI102" s="1"/>
      <c r="DXJ102" s="2"/>
      <c r="DXK102" s="2"/>
      <c r="DXL102" s="5"/>
      <c r="DXM102" s="5"/>
      <c r="DXN102" s="5"/>
      <c r="DXO102" s="5"/>
      <c r="DXP102" s="5"/>
      <c r="DXQ102" s="1"/>
      <c r="DXR102" s="2"/>
      <c r="DXS102" s="2"/>
      <c r="DXT102" s="5"/>
      <c r="DXU102" s="5"/>
      <c r="DXV102" s="5"/>
      <c r="DXW102" s="5"/>
      <c r="DXX102" s="5"/>
      <c r="DXY102" s="1"/>
      <c r="DXZ102" s="2"/>
      <c r="DYA102" s="2"/>
      <c r="DYB102" s="5"/>
      <c r="DYC102" s="5"/>
      <c r="DYD102" s="5"/>
      <c r="DYE102" s="5"/>
      <c r="DYF102" s="5"/>
      <c r="DYG102" s="1"/>
      <c r="DYH102" s="2"/>
      <c r="DYI102" s="2"/>
      <c r="DYJ102" s="5"/>
      <c r="DYK102" s="5"/>
      <c r="DYL102" s="5"/>
      <c r="DYM102" s="5"/>
      <c r="DYN102" s="5"/>
      <c r="DYO102" s="1"/>
      <c r="DYP102" s="2"/>
      <c r="DYQ102" s="2"/>
      <c r="DYR102" s="5"/>
      <c r="DYS102" s="5"/>
      <c r="DYT102" s="5"/>
      <c r="DYU102" s="5"/>
      <c r="DYV102" s="5"/>
      <c r="DYW102" s="1"/>
      <c r="DYX102" s="2"/>
      <c r="DYY102" s="2"/>
      <c r="DYZ102" s="5"/>
      <c r="DZA102" s="5"/>
      <c r="DZB102" s="5"/>
      <c r="DZC102" s="5"/>
      <c r="DZD102" s="5"/>
      <c r="DZE102" s="1"/>
      <c r="DZF102" s="2"/>
      <c r="DZG102" s="2"/>
      <c r="DZH102" s="5"/>
      <c r="DZI102" s="5"/>
      <c r="DZJ102" s="5"/>
      <c r="DZK102" s="5"/>
      <c r="DZL102" s="5"/>
      <c r="DZM102" s="1"/>
      <c r="DZN102" s="2"/>
      <c r="DZO102" s="2"/>
      <c r="DZP102" s="5"/>
      <c r="DZQ102" s="5"/>
      <c r="DZR102" s="5"/>
      <c r="DZS102" s="5"/>
      <c r="DZT102" s="5"/>
      <c r="DZU102" s="1"/>
      <c r="DZV102" s="2"/>
      <c r="DZW102" s="2"/>
      <c r="DZX102" s="5"/>
      <c r="DZY102" s="5"/>
      <c r="DZZ102" s="5"/>
      <c r="EAA102" s="5"/>
      <c r="EAB102" s="5"/>
      <c r="EAC102" s="1"/>
      <c r="EAD102" s="2"/>
      <c r="EAE102" s="2"/>
      <c r="EAF102" s="5"/>
      <c r="EAG102" s="5"/>
      <c r="EAH102" s="5"/>
      <c r="EAI102" s="5"/>
      <c r="EAJ102" s="5"/>
      <c r="EAK102" s="1"/>
      <c r="EAL102" s="2"/>
      <c r="EAM102" s="2"/>
      <c r="EAN102" s="5"/>
      <c r="EAO102" s="5"/>
      <c r="EAP102" s="5"/>
      <c r="EAQ102" s="5"/>
      <c r="EAR102" s="5"/>
      <c r="EAS102" s="1"/>
      <c r="EAT102" s="2"/>
      <c r="EAU102" s="2"/>
      <c r="EAV102" s="5"/>
      <c r="EAW102" s="5"/>
      <c r="EAX102" s="5"/>
      <c r="EAY102" s="5"/>
      <c r="EAZ102" s="5"/>
      <c r="EBA102" s="1"/>
      <c r="EBB102" s="2"/>
      <c r="EBC102" s="2"/>
      <c r="EBD102" s="5"/>
      <c r="EBE102" s="5"/>
      <c r="EBF102" s="5"/>
      <c r="EBG102" s="5"/>
      <c r="EBH102" s="5"/>
      <c r="EBI102" s="1"/>
      <c r="EBJ102" s="2"/>
      <c r="EBK102" s="2"/>
      <c r="EBL102" s="5"/>
      <c r="EBM102" s="5"/>
      <c r="EBN102" s="5"/>
      <c r="EBO102" s="5"/>
      <c r="EBP102" s="5"/>
      <c r="EBQ102" s="1"/>
      <c r="EBR102" s="2"/>
      <c r="EBS102" s="2"/>
      <c r="EBT102" s="5"/>
      <c r="EBU102" s="5"/>
      <c r="EBV102" s="5"/>
      <c r="EBW102" s="5"/>
      <c r="EBX102" s="5"/>
      <c r="EBY102" s="1"/>
      <c r="EBZ102" s="2"/>
      <c r="ECA102" s="2"/>
      <c r="ECB102" s="5"/>
      <c r="ECC102" s="5"/>
      <c r="ECD102" s="5"/>
      <c r="ECE102" s="5"/>
      <c r="ECF102" s="5"/>
      <c r="ECG102" s="1"/>
      <c r="ECH102" s="2"/>
      <c r="ECI102" s="2"/>
      <c r="ECJ102" s="5"/>
      <c r="ECK102" s="5"/>
      <c r="ECL102" s="5"/>
      <c r="ECM102" s="5"/>
      <c r="ECN102" s="5"/>
      <c r="ECO102" s="1"/>
      <c r="ECP102" s="2"/>
      <c r="ECQ102" s="2"/>
      <c r="ECR102" s="5"/>
      <c r="ECS102" s="5"/>
      <c r="ECT102" s="5"/>
      <c r="ECU102" s="5"/>
      <c r="ECV102" s="5"/>
      <c r="ECW102" s="1"/>
      <c r="ECX102" s="2"/>
      <c r="ECY102" s="2"/>
      <c r="ECZ102" s="5"/>
      <c r="EDA102" s="5"/>
      <c r="EDB102" s="5"/>
      <c r="EDC102" s="5"/>
      <c r="EDD102" s="5"/>
      <c r="EDE102" s="1"/>
      <c r="EDF102" s="2"/>
      <c r="EDG102" s="2"/>
      <c r="EDH102" s="5"/>
      <c r="EDI102" s="5"/>
      <c r="EDJ102" s="5"/>
      <c r="EDK102" s="5"/>
      <c r="EDL102" s="5"/>
      <c r="EDM102" s="1"/>
      <c r="EDN102" s="2"/>
      <c r="EDO102" s="2"/>
      <c r="EDP102" s="5"/>
      <c r="EDQ102" s="5"/>
      <c r="EDR102" s="5"/>
      <c r="EDS102" s="5"/>
      <c r="EDT102" s="5"/>
      <c r="EDU102" s="1"/>
      <c r="EDV102" s="2"/>
      <c r="EDW102" s="2"/>
      <c r="EDX102" s="5"/>
      <c r="EDY102" s="5"/>
      <c r="EDZ102" s="5"/>
      <c r="EEA102" s="5"/>
      <c r="EEB102" s="5"/>
      <c r="EEC102" s="1"/>
      <c r="EED102" s="2"/>
      <c r="EEE102" s="2"/>
      <c r="EEF102" s="5"/>
      <c r="EEG102" s="5"/>
      <c r="EEH102" s="5"/>
      <c r="EEI102" s="5"/>
      <c r="EEJ102" s="5"/>
      <c r="EEK102" s="1"/>
      <c r="EEL102" s="2"/>
      <c r="EEM102" s="2"/>
      <c r="EEN102" s="5"/>
      <c r="EEO102" s="5"/>
      <c r="EEP102" s="5"/>
      <c r="EEQ102" s="5"/>
      <c r="EER102" s="5"/>
      <c r="EES102" s="1"/>
      <c r="EET102" s="2"/>
      <c r="EEU102" s="2"/>
      <c r="EEV102" s="5"/>
      <c r="EEW102" s="5"/>
      <c r="EEX102" s="5"/>
      <c r="EEY102" s="5"/>
      <c r="EEZ102" s="5"/>
      <c r="EFA102" s="1"/>
      <c r="EFB102" s="2"/>
      <c r="EFC102" s="2"/>
      <c r="EFD102" s="5"/>
      <c r="EFE102" s="5"/>
      <c r="EFF102" s="5"/>
      <c r="EFG102" s="5"/>
      <c r="EFH102" s="5"/>
      <c r="EFI102" s="1"/>
      <c r="EFJ102" s="2"/>
      <c r="EFK102" s="2"/>
      <c r="EFL102" s="5"/>
      <c r="EFM102" s="5"/>
      <c r="EFN102" s="5"/>
      <c r="EFO102" s="5"/>
      <c r="EFP102" s="5"/>
      <c r="EFQ102" s="1"/>
      <c r="EFR102" s="2"/>
      <c r="EFS102" s="2"/>
      <c r="EFT102" s="5"/>
      <c r="EFU102" s="5"/>
      <c r="EFV102" s="5"/>
      <c r="EFW102" s="5"/>
      <c r="EFX102" s="5"/>
      <c r="EFY102" s="1"/>
      <c r="EFZ102" s="2"/>
      <c r="EGA102" s="2"/>
      <c r="EGB102" s="5"/>
      <c r="EGC102" s="5"/>
      <c r="EGD102" s="5"/>
      <c r="EGE102" s="5"/>
      <c r="EGF102" s="5"/>
      <c r="EGG102" s="1"/>
      <c r="EGH102" s="2"/>
      <c r="EGI102" s="2"/>
      <c r="EGJ102" s="5"/>
      <c r="EGK102" s="5"/>
      <c r="EGL102" s="5"/>
      <c r="EGM102" s="5"/>
      <c r="EGN102" s="5"/>
      <c r="EGO102" s="1"/>
      <c r="EGP102" s="2"/>
      <c r="EGQ102" s="2"/>
      <c r="EGR102" s="5"/>
      <c r="EGS102" s="5"/>
      <c r="EGT102" s="5"/>
      <c r="EGU102" s="5"/>
      <c r="EGV102" s="5"/>
      <c r="EGW102" s="1"/>
      <c r="EGX102" s="2"/>
      <c r="EGY102" s="2"/>
      <c r="EGZ102" s="5"/>
      <c r="EHA102" s="5"/>
      <c r="EHB102" s="5"/>
      <c r="EHC102" s="5"/>
      <c r="EHD102" s="5"/>
      <c r="EHE102" s="1"/>
      <c r="EHF102" s="2"/>
      <c r="EHG102" s="2"/>
      <c r="EHH102" s="5"/>
      <c r="EHI102" s="5"/>
      <c r="EHJ102" s="5"/>
      <c r="EHK102" s="5"/>
      <c r="EHL102" s="5"/>
      <c r="EHM102" s="1"/>
      <c r="EHN102" s="2"/>
      <c r="EHO102" s="2"/>
      <c r="EHP102" s="5"/>
      <c r="EHQ102" s="5"/>
      <c r="EHR102" s="5"/>
      <c r="EHS102" s="5"/>
      <c r="EHT102" s="5"/>
      <c r="EHU102" s="1"/>
      <c r="EHV102" s="2"/>
      <c r="EHW102" s="2"/>
      <c r="EHX102" s="5"/>
      <c r="EHY102" s="5"/>
      <c r="EHZ102" s="5"/>
      <c r="EIA102" s="5"/>
      <c r="EIB102" s="5"/>
      <c r="EIC102" s="1"/>
      <c r="EID102" s="2"/>
      <c r="EIE102" s="2"/>
      <c r="EIF102" s="5"/>
      <c r="EIG102" s="5"/>
      <c r="EIH102" s="5"/>
      <c r="EII102" s="5"/>
      <c r="EIJ102" s="5"/>
      <c r="EIK102" s="1"/>
      <c r="EIL102" s="2"/>
      <c r="EIM102" s="2"/>
      <c r="EIN102" s="5"/>
      <c r="EIO102" s="5"/>
      <c r="EIP102" s="5"/>
      <c r="EIQ102" s="5"/>
      <c r="EIR102" s="5"/>
      <c r="EIS102" s="1"/>
      <c r="EIT102" s="2"/>
      <c r="EIU102" s="2"/>
      <c r="EIV102" s="5"/>
      <c r="EIW102" s="5"/>
      <c r="EIX102" s="5"/>
      <c r="EIY102" s="5"/>
      <c r="EIZ102" s="5"/>
      <c r="EJA102" s="1"/>
      <c r="EJB102" s="2"/>
      <c r="EJC102" s="2"/>
      <c r="EJD102" s="5"/>
      <c r="EJE102" s="5"/>
      <c r="EJF102" s="5"/>
      <c r="EJG102" s="5"/>
      <c r="EJH102" s="5"/>
      <c r="EJI102" s="1"/>
      <c r="EJJ102" s="2"/>
      <c r="EJK102" s="2"/>
      <c r="EJL102" s="5"/>
      <c r="EJM102" s="5"/>
      <c r="EJN102" s="5"/>
      <c r="EJO102" s="5"/>
      <c r="EJP102" s="5"/>
      <c r="EJQ102" s="1"/>
      <c r="EJR102" s="2"/>
      <c r="EJS102" s="2"/>
      <c r="EJT102" s="5"/>
      <c r="EJU102" s="5"/>
      <c r="EJV102" s="5"/>
      <c r="EJW102" s="5"/>
      <c r="EJX102" s="5"/>
      <c r="EJY102" s="1"/>
      <c r="EJZ102" s="2"/>
      <c r="EKA102" s="2"/>
      <c r="EKB102" s="5"/>
      <c r="EKC102" s="5"/>
      <c r="EKD102" s="5"/>
      <c r="EKE102" s="5"/>
      <c r="EKF102" s="5"/>
      <c r="EKG102" s="1"/>
      <c r="EKH102" s="2"/>
      <c r="EKI102" s="2"/>
      <c r="EKJ102" s="5"/>
      <c r="EKK102" s="5"/>
      <c r="EKL102" s="5"/>
      <c r="EKM102" s="5"/>
      <c r="EKN102" s="5"/>
      <c r="EKO102" s="1"/>
      <c r="EKP102" s="2"/>
      <c r="EKQ102" s="2"/>
      <c r="EKR102" s="5"/>
      <c r="EKS102" s="5"/>
      <c r="EKT102" s="5"/>
      <c r="EKU102" s="5"/>
      <c r="EKV102" s="5"/>
      <c r="EKW102" s="1"/>
      <c r="EKX102" s="2"/>
      <c r="EKY102" s="2"/>
      <c r="EKZ102" s="5"/>
      <c r="ELA102" s="5"/>
      <c r="ELB102" s="5"/>
      <c r="ELC102" s="5"/>
      <c r="ELD102" s="5"/>
      <c r="ELE102" s="1"/>
      <c r="ELF102" s="2"/>
      <c r="ELG102" s="2"/>
      <c r="ELH102" s="5"/>
      <c r="ELI102" s="5"/>
      <c r="ELJ102" s="5"/>
      <c r="ELK102" s="5"/>
      <c r="ELL102" s="5"/>
      <c r="ELM102" s="1"/>
      <c r="ELN102" s="2"/>
      <c r="ELO102" s="2"/>
      <c r="ELP102" s="5"/>
      <c r="ELQ102" s="5"/>
      <c r="ELR102" s="5"/>
      <c r="ELS102" s="5"/>
      <c r="ELT102" s="5"/>
      <c r="ELU102" s="1"/>
      <c r="ELV102" s="2"/>
      <c r="ELW102" s="2"/>
      <c r="ELX102" s="5"/>
      <c r="ELY102" s="5"/>
      <c r="ELZ102" s="5"/>
      <c r="EMA102" s="5"/>
      <c r="EMB102" s="5"/>
      <c r="EMC102" s="1"/>
      <c r="EMD102" s="2"/>
      <c r="EME102" s="2"/>
      <c r="EMF102" s="5"/>
      <c r="EMG102" s="5"/>
      <c r="EMH102" s="5"/>
      <c r="EMI102" s="5"/>
      <c r="EMJ102" s="5"/>
      <c r="EMK102" s="1"/>
      <c r="EML102" s="2"/>
      <c r="EMM102" s="2"/>
      <c r="EMN102" s="5"/>
      <c r="EMO102" s="5"/>
      <c r="EMP102" s="5"/>
      <c r="EMQ102" s="5"/>
      <c r="EMR102" s="5"/>
      <c r="EMS102" s="1"/>
      <c r="EMT102" s="2"/>
      <c r="EMU102" s="2"/>
      <c r="EMV102" s="5"/>
      <c r="EMW102" s="5"/>
      <c r="EMX102" s="5"/>
      <c r="EMY102" s="5"/>
      <c r="EMZ102" s="5"/>
      <c r="ENA102" s="1"/>
      <c r="ENB102" s="2"/>
      <c r="ENC102" s="2"/>
      <c r="END102" s="5"/>
      <c r="ENE102" s="5"/>
      <c r="ENF102" s="5"/>
      <c r="ENG102" s="5"/>
      <c r="ENH102" s="5"/>
      <c r="ENI102" s="1"/>
      <c r="ENJ102" s="2"/>
      <c r="ENK102" s="2"/>
      <c r="ENL102" s="5"/>
      <c r="ENM102" s="5"/>
      <c r="ENN102" s="5"/>
      <c r="ENO102" s="5"/>
      <c r="ENP102" s="5"/>
      <c r="ENQ102" s="1"/>
      <c r="ENR102" s="2"/>
      <c r="ENS102" s="2"/>
      <c r="ENT102" s="5"/>
      <c r="ENU102" s="5"/>
      <c r="ENV102" s="5"/>
      <c r="ENW102" s="5"/>
      <c r="ENX102" s="5"/>
      <c r="ENY102" s="1"/>
      <c r="ENZ102" s="2"/>
      <c r="EOA102" s="2"/>
      <c r="EOB102" s="5"/>
      <c r="EOC102" s="5"/>
      <c r="EOD102" s="5"/>
      <c r="EOE102" s="5"/>
      <c r="EOF102" s="5"/>
      <c r="EOG102" s="1"/>
      <c r="EOH102" s="2"/>
      <c r="EOI102" s="2"/>
      <c r="EOJ102" s="5"/>
      <c r="EOK102" s="5"/>
      <c r="EOL102" s="5"/>
      <c r="EOM102" s="5"/>
      <c r="EON102" s="5"/>
      <c r="EOO102" s="1"/>
      <c r="EOP102" s="2"/>
      <c r="EOQ102" s="2"/>
      <c r="EOR102" s="5"/>
      <c r="EOS102" s="5"/>
      <c r="EOT102" s="5"/>
      <c r="EOU102" s="5"/>
      <c r="EOV102" s="5"/>
      <c r="EOW102" s="1"/>
      <c r="EOX102" s="2"/>
      <c r="EOY102" s="2"/>
      <c r="EOZ102" s="5"/>
      <c r="EPA102" s="5"/>
      <c r="EPB102" s="5"/>
      <c r="EPC102" s="5"/>
      <c r="EPD102" s="5"/>
      <c r="EPE102" s="1"/>
      <c r="EPF102" s="2"/>
      <c r="EPG102" s="2"/>
      <c r="EPH102" s="5"/>
      <c r="EPI102" s="5"/>
      <c r="EPJ102" s="5"/>
      <c r="EPK102" s="5"/>
      <c r="EPL102" s="5"/>
      <c r="EPM102" s="1"/>
      <c r="EPN102" s="2"/>
      <c r="EPO102" s="2"/>
      <c r="EPP102" s="5"/>
      <c r="EPQ102" s="5"/>
      <c r="EPR102" s="5"/>
      <c r="EPS102" s="5"/>
      <c r="EPT102" s="5"/>
      <c r="EPU102" s="1"/>
      <c r="EPV102" s="2"/>
      <c r="EPW102" s="2"/>
      <c r="EPX102" s="5"/>
      <c r="EPY102" s="5"/>
      <c r="EPZ102" s="5"/>
      <c r="EQA102" s="5"/>
      <c r="EQB102" s="5"/>
      <c r="EQC102" s="1"/>
      <c r="EQD102" s="2"/>
      <c r="EQE102" s="2"/>
      <c r="EQF102" s="5"/>
      <c r="EQG102" s="5"/>
      <c r="EQH102" s="5"/>
      <c r="EQI102" s="5"/>
      <c r="EQJ102" s="5"/>
      <c r="EQK102" s="1"/>
      <c r="EQL102" s="2"/>
      <c r="EQM102" s="2"/>
      <c r="EQN102" s="5"/>
      <c r="EQO102" s="5"/>
      <c r="EQP102" s="5"/>
      <c r="EQQ102" s="5"/>
      <c r="EQR102" s="5"/>
      <c r="EQS102" s="1"/>
      <c r="EQT102" s="2"/>
      <c r="EQU102" s="2"/>
      <c r="EQV102" s="5"/>
      <c r="EQW102" s="5"/>
      <c r="EQX102" s="5"/>
      <c r="EQY102" s="5"/>
      <c r="EQZ102" s="5"/>
      <c r="ERA102" s="1"/>
      <c r="ERB102" s="2"/>
      <c r="ERC102" s="2"/>
      <c r="ERD102" s="5"/>
      <c r="ERE102" s="5"/>
      <c r="ERF102" s="5"/>
      <c r="ERG102" s="5"/>
      <c r="ERH102" s="5"/>
      <c r="ERI102" s="1"/>
      <c r="ERJ102" s="2"/>
      <c r="ERK102" s="2"/>
      <c r="ERL102" s="5"/>
      <c r="ERM102" s="5"/>
      <c r="ERN102" s="5"/>
      <c r="ERO102" s="5"/>
      <c r="ERP102" s="5"/>
      <c r="ERQ102" s="1"/>
      <c r="ERR102" s="2"/>
      <c r="ERS102" s="2"/>
      <c r="ERT102" s="5"/>
      <c r="ERU102" s="5"/>
      <c r="ERV102" s="5"/>
      <c r="ERW102" s="5"/>
      <c r="ERX102" s="5"/>
      <c r="ERY102" s="1"/>
      <c r="ERZ102" s="2"/>
      <c r="ESA102" s="2"/>
      <c r="ESB102" s="5"/>
      <c r="ESC102" s="5"/>
      <c r="ESD102" s="5"/>
      <c r="ESE102" s="5"/>
      <c r="ESF102" s="5"/>
      <c r="ESG102" s="1"/>
      <c r="ESH102" s="2"/>
      <c r="ESI102" s="2"/>
      <c r="ESJ102" s="5"/>
      <c r="ESK102" s="5"/>
      <c r="ESL102" s="5"/>
      <c r="ESM102" s="5"/>
      <c r="ESN102" s="5"/>
      <c r="ESO102" s="1"/>
      <c r="ESP102" s="2"/>
      <c r="ESQ102" s="2"/>
      <c r="ESR102" s="5"/>
      <c r="ESS102" s="5"/>
      <c r="EST102" s="5"/>
      <c r="ESU102" s="5"/>
      <c r="ESV102" s="5"/>
      <c r="ESW102" s="1"/>
      <c r="ESX102" s="2"/>
      <c r="ESY102" s="2"/>
      <c r="ESZ102" s="5"/>
      <c r="ETA102" s="5"/>
      <c r="ETB102" s="5"/>
      <c r="ETC102" s="5"/>
      <c r="ETD102" s="5"/>
      <c r="ETE102" s="1"/>
      <c r="ETF102" s="2"/>
      <c r="ETG102" s="2"/>
      <c r="ETH102" s="5"/>
      <c r="ETI102" s="5"/>
      <c r="ETJ102" s="5"/>
      <c r="ETK102" s="5"/>
      <c r="ETL102" s="5"/>
      <c r="ETM102" s="1"/>
      <c r="ETN102" s="2"/>
      <c r="ETO102" s="2"/>
      <c r="ETP102" s="5"/>
      <c r="ETQ102" s="5"/>
      <c r="ETR102" s="5"/>
      <c r="ETS102" s="5"/>
      <c r="ETT102" s="5"/>
      <c r="ETU102" s="1"/>
      <c r="ETV102" s="2"/>
      <c r="ETW102" s="2"/>
      <c r="ETX102" s="5"/>
      <c r="ETY102" s="5"/>
      <c r="ETZ102" s="5"/>
      <c r="EUA102" s="5"/>
      <c r="EUB102" s="5"/>
      <c r="EUC102" s="1"/>
      <c r="EUD102" s="2"/>
      <c r="EUE102" s="2"/>
      <c r="EUF102" s="5"/>
      <c r="EUG102" s="5"/>
      <c r="EUH102" s="5"/>
      <c r="EUI102" s="5"/>
      <c r="EUJ102" s="5"/>
      <c r="EUK102" s="1"/>
      <c r="EUL102" s="2"/>
      <c r="EUM102" s="2"/>
      <c r="EUN102" s="5"/>
      <c r="EUO102" s="5"/>
      <c r="EUP102" s="5"/>
      <c r="EUQ102" s="5"/>
      <c r="EUR102" s="5"/>
      <c r="EUS102" s="1"/>
      <c r="EUT102" s="2"/>
      <c r="EUU102" s="2"/>
      <c r="EUV102" s="5"/>
      <c r="EUW102" s="5"/>
      <c r="EUX102" s="5"/>
      <c r="EUY102" s="5"/>
      <c r="EUZ102" s="5"/>
      <c r="EVA102" s="1"/>
      <c r="EVB102" s="2"/>
      <c r="EVC102" s="2"/>
      <c r="EVD102" s="5"/>
      <c r="EVE102" s="5"/>
      <c r="EVF102" s="5"/>
      <c r="EVG102" s="5"/>
      <c r="EVH102" s="5"/>
      <c r="EVI102" s="1"/>
      <c r="EVJ102" s="2"/>
      <c r="EVK102" s="2"/>
      <c r="EVL102" s="5"/>
      <c r="EVM102" s="5"/>
      <c r="EVN102" s="5"/>
      <c r="EVO102" s="5"/>
      <c r="EVP102" s="5"/>
      <c r="EVQ102" s="1"/>
      <c r="EVR102" s="2"/>
      <c r="EVS102" s="2"/>
      <c r="EVT102" s="5"/>
      <c r="EVU102" s="5"/>
      <c r="EVV102" s="5"/>
      <c r="EVW102" s="5"/>
      <c r="EVX102" s="5"/>
      <c r="EVY102" s="1"/>
      <c r="EVZ102" s="2"/>
      <c r="EWA102" s="2"/>
      <c r="EWB102" s="5"/>
      <c r="EWC102" s="5"/>
      <c r="EWD102" s="5"/>
      <c r="EWE102" s="5"/>
      <c r="EWF102" s="5"/>
      <c r="EWG102" s="1"/>
      <c r="EWH102" s="2"/>
      <c r="EWI102" s="2"/>
      <c r="EWJ102" s="5"/>
      <c r="EWK102" s="5"/>
      <c r="EWL102" s="5"/>
      <c r="EWM102" s="5"/>
      <c r="EWN102" s="5"/>
      <c r="EWO102" s="1"/>
      <c r="EWP102" s="2"/>
      <c r="EWQ102" s="2"/>
      <c r="EWR102" s="5"/>
      <c r="EWS102" s="5"/>
      <c r="EWT102" s="5"/>
      <c r="EWU102" s="5"/>
      <c r="EWV102" s="5"/>
      <c r="EWW102" s="1"/>
      <c r="EWX102" s="2"/>
      <c r="EWY102" s="2"/>
      <c r="EWZ102" s="5"/>
      <c r="EXA102" s="5"/>
      <c r="EXB102" s="5"/>
      <c r="EXC102" s="5"/>
      <c r="EXD102" s="5"/>
      <c r="EXE102" s="1"/>
      <c r="EXF102" s="2"/>
      <c r="EXG102" s="2"/>
      <c r="EXH102" s="5"/>
      <c r="EXI102" s="5"/>
      <c r="EXJ102" s="5"/>
      <c r="EXK102" s="5"/>
      <c r="EXL102" s="5"/>
      <c r="EXM102" s="1"/>
      <c r="EXN102" s="2"/>
      <c r="EXO102" s="2"/>
      <c r="EXP102" s="5"/>
      <c r="EXQ102" s="5"/>
      <c r="EXR102" s="5"/>
      <c r="EXS102" s="5"/>
      <c r="EXT102" s="5"/>
      <c r="EXU102" s="1"/>
      <c r="EXV102" s="2"/>
      <c r="EXW102" s="2"/>
      <c r="EXX102" s="5"/>
      <c r="EXY102" s="5"/>
      <c r="EXZ102" s="5"/>
      <c r="EYA102" s="5"/>
      <c r="EYB102" s="5"/>
      <c r="EYC102" s="1"/>
      <c r="EYD102" s="2"/>
      <c r="EYE102" s="2"/>
      <c r="EYF102" s="5"/>
      <c r="EYG102" s="5"/>
      <c r="EYH102" s="5"/>
      <c r="EYI102" s="5"/>
      <c r="EYJ102" s="5"/>
      <c r="EYK102" s="1"/>
      <c r="EYL102" s="2"/>
      <c r="EYM102" s="2"/>
      <c r="EYN102" s="5"/>
      <c r="EYO102" s="5"/>
      <c r="EYP102" s="5"/>
      <c r="EYQ102" s="5"/>
      <c r="EYR102" s="5"/>
      <c r="EYS102" s="1"/>
      <c r="EYT102" s="2"/>
      <c r="EYU102" s="2"/>
      <c r="EYV102" s="5"/>
      <c r="EYW102" s="5"/>
      <c r="EYX102" s="5"/>
      <c r="EYY102" s="5"/>
      <c r="EYZ102" s="5"/>
      <c r="EZA102" s="1"/>
      <c r="EZB102" s="2"/>
      <c r="EZC102" s="2"/>
      <c r="EZD102" s="5"/>
      <c r="EZE102" s="5"/>
      <c r="EZF102" s="5"/>
      <c r="EZG102" s="5"/>
      <c r="EZH102" s="5"/>
      <c r="EZI102" s="1"/>
      <c r="EZJ102" s="2"/>
      <c r="EZK102" s="2"/>
      <c r="EZL102" s="5"/>
      <c r="EZM102" s="5"/>
      <c r="EZN102" s="5"/>
      <c r="EZO102" s="5"/>
      <c r="EZP102" s="5"/>
      <c r="EZQ102" s="1"/>
      <c r="EZR102" s="2"/>
      <c r="EZS102" s="2"/>
      <c r="EZT102" s="5"/>
      <c r="EZU102" s="5"/>
      <c r="EZV102" s="5"/>
      <c r="EZW102" s="5"/>
      <c r="EZX102" s="5"/>
      <c r="EZY102" s="1"/>
      <c r="EZZ102" s="2"/>
      <c r="FAA102" s="2"/>
      <c r="FAB102" s="5"/>
      <c r="FAC102" s="5"/>
      <c r="FAD102" s="5"/>
      <c r="FAE102" s="5"/>
      <c r="FAF102" s="5"/>
      <c r="FAG102" s="1"/>
      <c r="FAH102" s="2"/>
      <c r="FAI102" s="2"/>
      <c r="FAJ102" s="5"/>
      <c r="FAK102" s="5"/>
      <c r="FAL102" s="5"/>
      <c r="FAM102" s="5"/>
      <c r="FAN102" s="5"/>
      <c r="FAO102" s="1"/>
      <c r="FAP102" s="2"/>
      <c r="FAQ102" s="2"/>
      <c r="FAR102" s="5"/>
      <c r="FAS102" s="5"/>
      <c r="FAT102" s="5"/>
      <c r="FAU102" s="5"/>
      <c r="FAV102" s="5"/>
      <c r="FAW102" s="1"/>
      <c r="FAX102" s="2"/>
      <c r="FAY102" s="2"/>
      <c r="FAZ102" s="5"/>
      <c r="FBA102" s="5"/>
      <c r="FBB102" s="5"/>
      <c r="FBC102" s="5"/>
      <c r="FBD102" s="5"/>
      <c r="FBE102" s="1"/>
      <c r="FBF102" s="2"/>
      <c r="FBG102" s="2"/>
      <c r="FBH102" s="5"/>
      <c r="FBI102" s="5"/>
      <c r="FBJ102" s="5"/>
      <c r="FBK102" s="5"/>
      <c r="FBL102" s="5"/>
      <c r="FBM102" s="1"/>
      <c r="FBN102" s="2"/>
      <c r="FBO102" s="2"/>
      <c r="FBP102" s="5"/>
      <c r="FBQ102" s="5"/>
      <c r="FBR102" s="5"/>
      <c r="FBS102" s="5"/>
      <c r="FBT102" s="5"/>
      <c r="FBU102" s="1"/>
      <c r="FBV102" s="2"/>
      <c r="FBW102" s="2"/>
      <c r="FBX102" s="5"/>
      <c r="FBY102" s="5"/>
      <c r="FBZ102" s="5"/>
      <c r="FCA102" s="5"/>
      <c r="FCB102" s="5"/>
      <c r="FCC102" s="1"/>
      <c r="FCD102" s="2"/>
      <c r="FCE102" s="2"/>
      <c r="FCF102" s="5"/>
      <c r="FCG102" s="5"/>
      <c r="FCH102" s="5"/>
      <c r="FCI102" s="5"/>
      <c r="FCJ102" s="5"/>
      <c r="FCK102" s="1"/>
      <c r="FCL102" s="2"/>
      <c r="FCM102" s="2"/>
      <c r="FCN102" s="5"/>
      <c r="FCO102" s="5"/>
      <c r="FCP102" s="5"/>
      <c r="FCQ102" s="5"/>
      <c r="FCR102" s="5"/>
      <c r="FCS102" s="1"/>
      <c r="FCT102" s="2"/>
      <c r="FCU102" s="2"/>
      <c r="FCV102" s="5"/>
      <c r="FCW102" s="5"/>
      <c r="FCX102" s="5"/>
      <c r="FCY102" s="5"/>
      <c r="FCZ102" s="5"/>
      <c r="FDA102" s="1"/>
      <c r="FDB102" s="2"/>
      <c r="FDC102" s="2"/>
      <c r="FDD102" s="5"/>
      <c r="FDE102" s="5"/>
      <c r="FDF102" s="5"/>
      <c r="FDG102" s="5"/>
      <c r="FDH102" s="5"/>
      <c r="FDI102" s="1"/>
      <c r="FDJ102" s="2"/>
      <c r="FDK102" s="2"/>
      <c r="FDL102" s="5"/>
      <c r="FDM102" s="5"/>
      <c r="FDN102" s="5"/>
      <c r="FDO102" s="5"/>
      <c r="FDP102" s="5"/>
      <c r="FDQ102" s="1"/>
      <c r="FDR102" s="2"/>
      <c r="FDS102" s="2"/>
      <c r="FDT102" s="5"/>
      <c r="FDU102" s="5"/>
      <c r="FDV102" s="5"/>
      <c r="FDW102" s="5"/>
      <c r="FDX102" s="5"/>
      <c r="FDY102" s="1"/>
      <c r="FDZ102" s="2"/>
      <c r="FEA102" s="2"/>
      <c r="FEB102" s="5"/>
      <c r="FEC102" s="5"/>
      <c r="FED102" s="5"/>
      <c r="FEE102" s="5"/>
      <c r="FEF102" s="5"/>
      <c r="FEG102" s="1"/>
      <c r="FEH102" s="2"/>
      <c r="FEI102" s="2"/>
      <c r="FEJ102" s="5"/>
      <c r="FEK102" s="5"/>
      <c r="FEL102" s="5"/>
      <c r="FEM102" s="5"/>
      <c r="FEN102" s="5"/>
      <c r="FEO102" s="1"/>
      <c r="FEP102" s="2"/>
      <c r="FEQ102" s="2"/>
      <c r="FER102" s="5"/>
      <c r="FES102" s="5"/>
      <c r="FET102" s="5"/>
      <c r="FEU102" s="5"/>
      <c r="FEV102" s="5"/>
      <c r="FEW102" s="1"/>
      <c r="FEX102" s="2"/>
      <c r="FEY102" s="2"/>
      <c r="FEZ102" s="5"/>
      <c r="FFA102" s="5"/>
      <c r="FFB102" s="5"/>
      <c r="FFC102" s="5"/>
      <c r="FFD102" s="5"/>
      <c r="FFE102" s="1"/>
      <c r="FFF102" s="2"/>
      <c r="FFG102" s="2"/>
      <c r="FFH102" s="5"/>
      <c r="FFI102" s="5"/>
      <c r="FFJ102" s="5"/>
      <c r="FFK102" s="5"/>
      <c r="FFL102" s="5"/>
      <c r="FFM102" s="1"/>
      <c r="FFN102" s="2"/>
      <c r="FFO102" s="2"/>
      <c r="FFP102" s="5"/>
      <c r="FFQ102" s="5"/>
      <c r="FFR102" s="5"/>
      <c r="FFS102" s="5"/>
      <c r="FFT102" s="5"/>
      <c r="FFU102" s="1"/>
      <c r="FFV102" s="2"/>
      <c r="FFW102" s="2"/>
      <c r="FFX102" s="5"/>
      <c r="FFY102" s="5"/>
      <c r="FFZ102" s="5"/>
      <c r="FGA102" s="5"/>
      <c r="FGB102" s="5"/>
      <c r="FGC102" s="1"/>
      <c r="FGD102" s="2"/>
      <c r="FGE102" s="2"/>
      <c r="FGF102" s="5"/>
      <c r="FGG102" s="5"/>
      <c r="FGH102" s="5"/>
      <c r="FGI102" s="5"/>
      <c r="FGJ102" s="5"/>
      <c r="FGK102" s="1"/>
      <c r="FGL102" s="2"/>
      <c r="FGM102" s="2"/>
      <c r="FGN102" s="5"/>
      <c r="FGO102" s="5"/>
      <c r="FGP102" s="5"/>
      <c r="FGQ102" s="5"/>
      <c r="FGR102" s="5"/>
      <c r="FGS102" s="1"/>
      <c r="FGT102" s="2"/>
      <c r="FGU102" s="2"/>
      <c r="FGV102" s="5"/>
      <c r="FGW102" s="5"/>
      <c r="FGX102" s="5"/>
      <c r="FGY102" s="5"/>
      <c r="FGZ102" s="5"/>
      <c r="FHA102" s="1"/>
      <c r="FHB102" s="2"/>
      <c r="FHC102" s="2"/>
      <c r="FHD102" s="5"/>
      <c r="FHE102" s="5"/>
      <c r="FHF102" s="5"/>
      <c r="FHG102" s="5"/>
      <c r="FHH102" s="5"/>
      <c r="FHI102" s="1"/>
      <c r="FHJ102" s="2"/>
      <c r="FHK102" s="2"/>
      <c r="FHL102" s="5"/>
      <c r="FHM102" s="5"/>
      <c r="FHN102" s="5"/>
      <c r="FHO102" s="5"/>
      <c r="FHP102" s="5"/>
      <c r="FHQ102" s="1"/>
      <c r="FHR102" s="2"/>
      <c r="FHS102" s="2"/>
      <c r="FHT102" s="5"/>
      <c r="FHU102" s="5"/>
      <c r="FHV102" s="5"/>
      <c r="FHW102" s="5"/>
      <c r="FHX102" s="5"/>
      <c r="FHY102" s="1"/>
      <c r="FHZ102" s="2"/>
      <c r="FIA102" s="2"/>
      <c r="FIB102" s="5"/>
      <c r="FIC102" s="5"/>
      <c r="FID102" s="5"/>
      <c r="FIE102" s="5"/>
      <c r="FIF102" s="5"/>
      <c r="FIG102" s="1"/>
      <c r="FIH102" s="2"/>
      <c r="FII102" s="2"/>
      <c r="FIJ102" s="5"/>
      <c r="FIK102" s="5"/>
      <c r="FIL102" s="5"/>
      <c r="FIM102" s="5"/>
      <c r="FIN102" s="5"/>
      <c r="FIO102" s="1"/>
      <c r="FIP102" s="2"/>
      <c r="FIQ102" s="2"/>
      <c r="FIR102" s="5"/>
      <c r="FIS102" s="5"/>
      <c r="FIT102" s="5"/>
      <c r="FIU102" s="5"/>
      <c r="FIV102" s="5"/>
      <c r="FIW102" s="1"/>
      <c r="FIX102" s="2"/>
      <c r="FIY102" s="2"/>
      <c r="FIZ102" s="5"/>
      <c r="FJA102" s="5"/>
      <c r="FJB102" s="5"/>
      <c r="FJC102" s="5"/>
      <c r="FJD102" s="5"/>
      <c r="FJE102" s="1"/>
      <c r="FJF102" s="2"/>
      <c r="FJG102" s="2"/>
      <c r="FJH102" s="5"/>
      <c r="FJI102" s="5"/>
      <c r="FJJ102" s="5"/>
      <c r="FJK102" s="5"/>
      <c r="FJL102" s="5"/>
      <c r="FJM102" s="1"/>
      <c r="FJN102" s="2"/>
      <c r="FJO102" s="2"/>
      <c r="FJP102" s="5"/>
      <c r="FJQ102" s="5"/>
      <c r="FJR102" s="5"/>
      <c r="FJS102" s="5"/>
      <c r="FJT102" s="5"/>
      <c r="FJU102" s="1"/>
      <c r="FJV102" s="2"/>
      <c r="FJW102" s="2"/>
      <c r="FJX102" s="5"/>
      <c r="FJY102" s="5"/>
      <c r="FJZ102" s="5"/>
      <c r="FKA102" s="5"/>
      <c r="FKB102" s="5"/>
      <c r="FKC102" s="1"/>
      <c r="FKD102" s="2"/>
      <c r="FKE102" s="2"/>
      <c r="FKF102" s="5"/>
      <c r="FKG102" s="5"/>
      <c r="FKH102" s="5"/>
      <c r="FKI102" s="5"/>
      <c r="FKJ102" s="5"/>
      <c r="FKK102" s="1"/>
      <c r="FKL102" s="2"/>
      <c r="FKM102" s="2"/>
      <c r="FKN102" s="5"/>
      <c r="FKO102" s="5"/>
      <c r="FKP102" s="5"/>
      <c r="FKQ102" s="5"/>
      <c r="FKR102" s="5"/>
      <c r="FKS102" s="1"/>
      <c r="FKT102" s="2"/>
      <c r="FKU102" s="2"/>
      <c r="FKV102" s="5"/>
      <c r="FKW102" s="5"/>
      <c r="FKX102" s="5"/>
      <c r="FKY102" s="5"/>
      <c r="FKZ102" s="5"/>
      <c r="FLA102" s="1"/>
      <c r="FLB102" s="2"/>
      <c r="FLC102" s="2"/>
      <c r="FLD102" s="5"/>
      <c r="FLE102" s="5"/>
      <c r="FLF102" s="5"/>
      <c r="FLG102" s="5"/>
      <c r="FLH102" s="5"/>
      <c r="FLI102" s="1"/>
      <c r="FLJ102" s="2"/>
      <c r="FLK102" s="2"/>
      <c r="FLL102" s="5"/>
      <c r="FLM102" s="5"/>
      <c r="FLN102" s="5"/>
      <c r="FLO102" s="5"/>
      <c r="FLP102" s="5"/>
      <c r="FLQ102" s="1"/>
      <c r="FLR102" s="2"/>
      <c r="FLS102" s="2"/>
      <c r="FLT102" s="5"/>
      <c r="FLU102" s="5"/>
      <c r="FLV102" s="5"/>
      <c r="FLW102" s="5"/>
      <c r="FLX102" s="5"/>
      <c r="FLY102" s="1"/>
      <c r="FLZ102" s="2"/>
      <c r="FMA102" s="2"/>
      <c r="FMB102" s="5"/>
      <c r="FMC102" s="5"/>
      <c r="FMD102" s="5"/>
      <c r="FME102" s="5"/>
      <c r="FMF102" s="5"/>
      <c r="FMG102" s="1"/>
      <c r="FMH102" s="2"/>
      <c r="FMI102" s="2"/>
      <c r="FMJ102" s="5"/>
      <c r="FMK102" s="5"/>
      <c r="FML102" s="5"/>
      <c r="FMM102" s="5"/>
      <c r="FMN102" s="5"/>
      <c r="FMO102" s="1"/>
      <c r="FMP102" s="2"/>
      <c r="FMQ102" s="2"/>
      <c r="FMR102" s="5"/>
      <c r="FMS102" s="5"/>
      <c r="FMT102" s="5"/>
      <c r="FMU102" s="5"/>
      <c r="FMV102" s="5"/>
      <c r="FMW102" s="1"/>
      <c r="FMX102" s="2"/>
      <c r="FMY102" s="2"/>
      <c r="FMZ102" s="5"/>
      <c r="FNA102" s="5"/>
      <c r="FNB102" s="5"/>
      <c r="FNC102" s="5"/>
      <c r="FND102" s="5"/>
      <c r="FNE102" s="1"/>
      <c r="FNF102" s="2"/>
      <c r="FNG102" s="2"/>
      <c r="FNH102" s="5"/>
      <c r="FNI102" s="5"/>
      <c r="FNJ102" s="5"/>
      <c r="FNK102" s="5"/>
      <c r="FNL102" s="5"/>
      <c r="FNM102" s="1"/>
      <c r="FNN102" s="2"/>
      <c r="FNO102" s="2"/>
      <c r="FNP102" s="5"/>
      <c r="FNQ102" s="5"/>
      <c r="FNR102" s="5"/>
      <c r="FNS102" s="5"/>
      <c r="FNT102" s="5"/>
      <c r="FNU102" s="1"/>
      <c r="FNV102" s="2"/>
      <c r="FNW102" s="2"/>
      <c r="FNX102" s="5"/>
      <c r="FNY102" s="5"/>
      <c r="FNZ102" s="5"/>
      <c r="FOA102" s="5"/>
      <c r="FOB102" s="5"/>
      <c r="FOC102" s="1"/>
      <c r="FOD102" s="2"/>
      <c r="FOE102" s="2"/>
      <c r="FOF102" s="5"/>
      <c r="FOG102" s="5"/>
      <c r="FOH102" s="5"/>
      <c r="FOI102" s="5"/>
      <c r="FOJ102" s="5"/>
      <c r="FOK102" s="1"/>
      <c r="FOL102" s="2"/>
      <c r="FOM102" s="2"/>
      <c r="FON102" s="5"/>
      <c r="FOO102" s="5"/>
      <c r="FOP102" s="5"/>
      <c r="FOQ102" s="5"/>
      <c r="FOR102" s="5"/>
      <c r="FOS102" s="1"/>
      <c r="FOT102" s="2"/>
      <c r="FOU102" s="2"/>
      <c r="FOV102" s="5"/>
      <c r="FOW102" s="5"/>
      <c r="FOX102" s="5"/>
      <c r="FOY102" s="5"/>
      <c r="FOZ102" s="5"/>
      <c r="FPA102" s="1"/>
      <c r="FPB102" s="2"/>
      <c r="FPC102" s="2"/>
      <c r="FPD102" s="5"/>
      <c r="FPE102" s="5"/>
      <c r="FPF102" s="5"/>
      <c r="FPG102" s="5"/>
      <c r="FPH102" s="5"/>
      <c r="FPI102" s="1"/>
      <c r="FPJ102" s="2"/>
      <c r="FPK102" s="2"/>
      <c r="FPL102" s="5"/>
      <c r="FPM102" s="5"/>
      <c r="FPN102" s="5"/>
      <c r="FPO102" s="5"/>
      <c r="FPP102" s="5"/>
      <c r="FPQ102" s="1"/>
      <c r="FPR102" s="2"/>
      <c r="FPS102" s="2"/>
      <c r="FPT102" s="5"/>
      <c r="FPU102" s="5"/>
      <c r="FPV102" s="5"/>
      <c r="FPW102" s="5"/>
      <c r="FPX102" s="5"/>
      <c r="FPY102" s="1"/>
      <c r="FPZ102" s="2"/>
      <c r="FQA102" s="2"/>
      <c r="FQB102" s="5"/>
      <c r="FQC102" s="5"/>
      <c r="FQD102" s="5"/>
      <c r="FQE102" s="5"/>
      <c r="FQF102" s="5"/>
      <c r="FQG102" s="1"/>
      <c r="FQH102" s="2"/>
      <c r="FQI102" s="2"/>
      <c r="FQJ102" s="5"/>
      <c r="FQK102" s="5"/>
      <c r="FQL102" s="5"/>
      <c r="FQM102" s="5"/>
      <c r="FQN102" s="5"/>
      <c r="FQO102" s="1"/>
      <c r="FQP102" s="2"/>
      <c r="FQQ102" s="2"/>
      <c r="FQR102" s="5"/>
      <c r="FQS102" s="5"/>
      <c r="FQT102" s="5"/>
      <c r="FQU102" s="5"/>
      <c r="FQV102" s="5"/>
      <c r="FQW102" s="1"/>
      <c r="FQX102" s="2"/>
      <c r="FQY102" s="2"/>
      <c r="FQZ102" s="5"/>
      <c r="FRA102" s="5"/>
      <c r="FRB102" s="5"/>
      <c r="FRC102" s="5"/>
      <c r="FRD102" s="5"/>
      <c r="FRE102" s="1"/>
      <c r="FRF102" s="2"/>
      <c r="FRG102" s="2"/>
      <c r="FRH102" s="5"/>
      <c r="FRI102" s="5"/>
      <c r="FRJ102" s="5"/>
      <c r="FRK102" s="5"/>
      <c r="FRL102" s="5"/>
      <c r="FRM102" s="1"/>
      <c r="FRN102" s="2"/>
      <c r="FRO102" s="2"/>
      <c r="FRP102" s="5"/>
      <c r="FRQ102" s="5"/>
      <c r="FRR102" s="5"/>
      <c r="FRS102" s="5"/>
      <c r="FRT102" s="5"/>
      <c r="FRU102" s="1"/>
      <c r="FRV102" s="2"/>
      <c r="FRW102" s="2"/>
      <c r="FRX102" s="5"/>
      <c r="FRY102" s="5"/>
      <c r="FRZ102" s="5"/>
      <c r="FSA102" s="5"/>
      <c r="FSB102" s="5"/>
      <c r="FSC102" s="1"/>
      <c r="FSD102" s="2"/>
      <c r="FSE102" s="2"/>
      <c r="FSF102" s="5"/>
      <c r="FSG102" s="5"/>
      <c r="FSH102" s="5"/>
      <c r="FSI102" s="5"/>
      <c r="FSJ102" s="5"/>
      <c r="FSK102" s="1"/>
      <c r="FSL102" s="2"/>
      <c r="FSM102" s="2"/>
      <c r="FSN102" s="5"/>
      <c r="FSO102" s="5"/>
      <c r="FSP102" s="5"/>
      <c r="FSQ102" s="5"/>
      <c r="FSR102" s="5"/>
      <c r="FSS102" s="1"/>
      <c r="FST102" s="2"/>
      <c r="FSU102" s="2"/>
      <c r="FSV102" s="5"/>
      <c r="FSW102" s="5"/>
      <c r="FSX102" s="5"/>
      <c r="FSY102" s="5"/>
      <c r="FSZ102" s="5"/>
      <c r="FTA102" s="1"/>
      <c r="FTB102" s="2"/>
      <c r="FTC102" s="2"/>
      <c r="FTD102" s="5"/>
      <c r="FTE102" s="5"/>
      <c r="FTF102" s="5"/>
      <c r="FTG102" s="5"/>
      <c r="FTH102" s="5"/>
      <c r="FTI102" s="1"/>
      <c r="FTJ102" s="2"/>
      <c r="FTK102" s="2"/>
      <c r="FTL102" s="5"/>
      <c r="FTM102" s="5"/>
      <c r="FTN102" s="5"/>
      <c r="FTO102" s="5"/>
      <c r="FTP102" s="5"/>
      <c r="FTQ102" s="1"/>
      <c r="FTR102" s="2"/>
      <c r="FTS102" s="2"/>
      <c r="FTT102" s="5"/>
      <c r="FTU102" s="5"/>
      <c r="FTV102" s="5"/>
      <c r="FTW102" s="5"/>
      <c r="FTX102" s="5"/>
      <c r="FTY102" s="1"/>
      <c r="FTZ102" s="2"/>
      <c r="FUA102" s="2"/>
      <c r="FUB102" s="5"/>
      <c r="FUC102" s="5"/>
      <c r="FUD102" s="5"/>
      <c r="FUE102" s="5"/>
      <c r="FUF102" s="5"/>
      <c r="FUG102" s="1"/>
      <c r="FUH102" s="2"/>
      <c r="FUI102" s="2"/>
      <c r="FUJ102" s="5"/>
      <c r="FUK102" s="5"/>
      <c r="FUL102" s="5"/>
      <c r="FUM102" s="5"/>
      <c r="FUN102" s="5"/>
      <c r="FUO102" s="1"/>
      <c r="FUP102" s="2"/>
      <c r="FUQ102" s="2"/>
      <c r="FUR102" s="5"/>
      <c r="FUS102" s="5"/>
      <c r="FUT102" s="5"/>
      <c r="FUU102" s="5"/>
      <c r="FUV102" s="5"/>
      <c r="FUW102" s="1"/>
      <c r="FUX102" s="2"/>
      <c r="FUY102" s="2"/>
      <c r="FUZ102" s="5"/>
      <c r="FVA102" s="5"/>
      <c r="FVB102" s="5"/>
      <c r="FVC102" s="5"/>
      <c r="FVD102" s="5"/>
      <c r="FVE102" s="1"/>
      <c r="FVF102" s="2"/>
      <c r="FVG102" s="2"/>
      <c r="FVH102" s="5"/>
      <c r="FVI102" s="5"/>
      <c r="FVJ102" s="5"/>
      <c r="FVK102" s="5"/>
      <c r="FVL102" s="5"/>
      <c r="FVM102" s="1"/>
      <c r="FVN102" s="2"/>
      <c r="FVO102" s="2"/>
      <c r="FVP102" s="5"/>
      <c r="FVQ102" s="5"/>
      <c r="FVR102" s="5"/>
      <c r="FVS102" s="5"/>
      <c r="FVT102" s="5"/>
      <c r="FVU102" s="1"/>
      <c r="FVV102" s="2"/>
      <c r="FVW102" s="2"/>
      <c r="FVX102" s="5"/>
      <c r="FVY102" s="5"/>
      <c r="FVZ102" s="5"/>
      <c r="FWA102" s="5"/>
      <c r="FWB102" s="5"/>
      <c r="FWC102" s="1"/>
      <c r="FWD102" s="2"/>
      <c r="FWE102" s="2"/>
      <c r="FWF102" s="5"/>
      <c r="FWG102" s="5"/>
      <c r="FWH102" s="5"/>
      <c r="FWI102" s="5"/>
      <c r="FWJ102" s="5"/>
      <c r="FWK102" s="1"/>
      <c r="FWL102" s="2"/>
      <c r="FWM102" s="2"/>
      <c r="FWN102" s="5"/>
      <c r="FWO102" s="5"/>
      <c r="FWP102" s="5"/>
      <c r="FWQ102" s="5"/>
      <c r="FWR102" s="5"/>
      <c r="FWS102" s="1"/>
      <c r="FWT102" s="2"/>
      <c r="FWU102" s="2"/>
      <c r="FWV102" s="5"/>
      <c r="FWW102" s="5"/>
      <c r="FWX102" s="5"/>
      <c r="FWY102" s="5"/>
      <c r="FWZ102" s="5"/>
      <c r="FXA102" s="1"/>
      <c r="FXB102" s="2"/>
      <c r="FXC102" s="2"/>
      <c r="FXD102" s="5"/>
      <c r="FXE102" s="5"/>
      <c r="FXF102" s="5"/>
      <c r="FXG102" s="5"/>
      <c r="FXH102" s="5"/>
      <c r="FXI102" s="1"/>
      <c r="FXJ102" s="2"/>
      <c r="FXK102" s="2"/>
      <c r="FXL102" s="5"/>
      <c r="FXM102" s="5"/>
      <c r="FXN102" s="5"/>
      <c r="FXO102" s="5"/>
      <c r="FXP102" s="5"/>
      <c r="FXQ102" s="1"/>
      <c r="FXR102" s="2"/>
      <c r="FXS102" s="2"/>
      <c r="FXT102" s="5"/>
      <c r="FXU102" s="5"/>
      <c r="FXV102" s="5"/>
      <c r="FXW102" s="5"/>
      <c r="FXX102" s="5"/>
      <c r="FXY102" s="1"/>
      <c r="FXZ102" s="2"/>
      <c r="FYA102" s="2"/>
      <c r="FYB102" s="5"/>
      <c r="FYC102" s="5"/>
      <c r="FYD102" s="5"/>
      <c r="FYE102" s="5"/>
      <c r="FYF102" s="5"/>
      <c r="FYG102" s="1"/>
      <c r="FYH102" s="2"/>
      <c r="FYI102" s="2"/>
      <c r="FYJ102" s="5"/>
      <c r="FYK102" s="5"/>
      <c r="FYL102" s="5"/>
      <c r="FYM102" s="5"/>
      <c r="FYN102" s="5"/>
      <c r="FYO102" s="1"/>
      <c r="FYP102" s="2"/>
      <c r="FYQ102" s="2"/>
      <c r="FYR102" s="5"/>
      <c r="FYS102" s="5"/>
      <c r="FYT102" s="5"/>
      <c r="FYU102" s="5"/>
      <c r="FYV102" s="5"/>
      <c r="FYW102" s="1"/>
      <c r="FYX102" s="2"/>
      <c r="FYY102" s="2"/>
      <c r="FYZ102" s="5"/>
      <c r="FZA102" s="5"/>
      <c r="FZB102" s="5"/>
      <c r="FZC102" s="5"/>
      <c r="FZD102" s="5"/>
      <c r="FZE102" s="1"/>
      <c r="FZF102" s="2"/>
      <c r="FZG102" s="2"/>
      <c r="FZH102" s="5"/>
      <c r="FZI102" s="5"/>
      <c r="FZJ102" s="5"/>
      <c r="FZK102" s="5"/>
      <c r="FZL102" s="5"/>
      <c r="FZM102" s="1"/>
      <c r="FZN102" s="2"/>
      <c r="FZO102" s="2"/>
      <c r="FZP102" s="5"/>
      <c r="FZQ102" s="5"/>
      <c r="FZR102" s="5"/>
      <c r="FZS102" s="5"/>
      <c r="FZT102" s="5"/>
      <c r="FZU102" s="1"/>
      <c r="FZV102" s="2"/>
      <c r="FZW102" s="2"/>
      <c r="FZX102" s="5"/>
      <c r="FZY102" s="5"/>
      <c r="FZZ102" s="5"/>
      <c r="GAA102" s="5"/>
      <c r="GAB102" s="5"/>
      <c r="GAC102" s="1"/>
      <c r="GAD102" s="2"/>
      <c r="GAE102" s="2"/>
      <c r="GAF102" s="5"/>
      <c r="GAG102" s="5"/>
      <c r="GAH102" s="5"/>
      <c r="GAI102" s="5"/>
      <c r="GAJ102" s="5"/>
      <c r="GAK102" s="1"/>
      <c r="GAL102" s="2"/>
      <c r="GAM102" s="2"/>
      <c r="GAN102" s="5"/>
      <c r="GAO102" s="5"/>
      <c r="GAP102" s="5"/>
      <c r="GAQ102" s="5"/>
      <c r="GAR102" s="5"/>
      <c r="GAS102" s="1"/>
      <c r="GAT102" s="2"/>
      <c r="GAU102" s="2"/>
      <c r="GAV102" s="5"/>
      <c r="GAW102" s="5"/>
      <c r="GAX102" s="5"/>
      <c r="GAY102" s="5"/>
      <c r="GAZ102" s="5"/>
      <c r="GBA102" s="1"/>
      <c r="GBB102" s="2"/>
      <c r="GBC102" s="2"/>
      <c r="GBD102" s="5"/>
      <c r="GBE102" s="5"/>
      <c r="GBF102" s="5"/>
      <c r="GBG102" s="5"/>
      <c r="GBH102" s="5"/>
      <c r="GBI102" s="1"/>
      <c r="GBJ102" s="2"/>
      <c r="GBK102" s="2"/>
      <c r="GBL102" s="5"/>
      <c r="GBM102" s="5"/>
      <c r="GBN102" s="5"/>
      <c r="GBO102" s="5"/>
      <c r="GBP102" s="5"/>
      <c r="GBQ102" s="1"/>
      <c r="GBR102" s="2"/>
      <c r="GBS102" s="2"/>
      <c r="GBT102" s="5"/>
      <c r="GBU102" s="5"/>
      <c r="GBV102" s="5"/>
      <c r="GBW102" s="5"/>
      <c r="GBX102" s="5"/>
      <c r="GBY102" s="1"/>
      <c r="GBZ102" s="2"/>
      <c r="GCA102" s="2"/>
      <c r="GCB102" s="5"/>
      <c r="GCC102" s="5"/>
      <c r="GCD102" s="5"/>
      <c r="GCE102" s="5"/>
      <c r="GCF102" s="5"/>
      <c r="GCG102" s="1"/>
      <c r="GCH102" s="2"/>
      <c r="GCI102" s="2"/>
      <c r="GCJ102" s="5"/>
      <c r="GCK102" s="5"/>
      <c r="GCL102" s="5"/>
      <c r="GCM102" s="5"/>
      <c r="GCN102" s="5"/>
      <c r="GCO102" s="1"/>
      <c r="GCP102" s="2"/>
      <c r="GCQ102" s="2"/>
      <c r="GCR102" s="5"/>
      <c r="GCS102" s="5"/>
      <c r="GCT102" s="5"/>
      <c r="GCU102" s="5"/>
      <c r="GCV102" s="5"/>
      <c r="GCW102" s="1"/>
      <c r="GCX102" s="2"/>
      <c r="GCY102" s="2"/>
      <c r="GCZ102" s="5"/>
      <c r="GDA102" s="5"/>
      <c r="GDB102" s="5"/>
      <c r="GDC102" s="5"/>
      <c r="GDD102" s="5"/>
      <c r="GDE102" s="1"/>
      <c r="GDF102" s="2"/>
      <c r="GDG102" s="2"/>
      <c r="GDH102" s="5"/>
      <c r="GDI102" s="5"/>
      <c r="GDJ102" s="5"/>
      <c r="GDK102" s="5"/>
      <c r="GDL102" s="5"/>
      <c r="GDM102" s="1"/>
      <c r="GDN102" s="2"/>
      <c r="GDO102" s="2"/>
      <c r="GDP102" s="5"/>
      <c r="GDQ102" s="5"/>
      <c r="GDR102" s="5"/>
      <c r="GDS102" s="5"/>
      <c r="GDT102" s="5"/>
      <c r="GDU102" s="1"/>
      <c r="GDV102" s="2"/>
      <c r="GDW102" s="2"/>
      <c r="GDX102" s="5"/>
      <c r="GDY102" s="5"/>
      <c r="GDZ102" s="5"/>
      <c r="GEA102" s="5"/>
      <c r="GEB102" s="5"/>
      <c r="GEC102" s="1"/>
      <c r="GED102" s="2"/>
      <c r="GEE102" s="2"/>
      <c r="GEF102" s="5"/>
      <c r="GEG102" s="5"/>
      <c r="GEH102" s="5"/>
      <c r="GEI102" s="5"/>
      <c r="GEJ102" s="5"/>
      <c r="GEK102" s="1"/>
      <c r="GEL102" s="2"/>
      <c r="GEM102" s="2"/>
      <c r="GEN102" s="5"/>
      <c r="GEO102" s="5"/>
      <c r="GEP102" s="5"/>
      <c r="GEQ102" s="5"/>
      <c r="GER102" s="5"/>
      <c r="GES102" s="1"/>
      <c r="GET102" s="2"/>
      <c r="GEU102" s="2"/>
      <c r="GEV102" s="5"/>
      <c r="GEW102" s="5"/>
      <c r="GEX102" s="5"/>
      <c r="GEY102" s="5"/>
      <c r="GEZ102" s="5"/>
      <c r="GFA102" s="1"/>
      <c r="GFB102" s="2"/>
      <c r="GFC102" s="2"/>
      <c r="GFD102" s="5"/>
      <c r="GFE102" s="5"/>
      <c r="GFF102" s="5"/>
      <c r="GFG102" s="5"/>
      <c r="GFH102" s="5"/>
      <c r="GFI102" s="1"/>
      <c r="GFJ102" s="2"/>
      <c r="GFK102" s="2"/>
      <c r="GFL102" s="5"/>
      <c r="GFM102" s="5"/>
      <c r="GFN102" s="5"/>
      <c r="GFO102" s="5"/>
      <c r="GFP102" s="5"/>
      <c r="GFQ102" s="1"/>
      <c r="GFR102" s="2"/>
      <c r="GFS102" s="2"/>
      <c r="GFT102" s="5"/>
      <c r="GFU102" s="5"/>
      <c r="GFV102" s="5"/>
      <c r="GFW102" s="5"/>
      <c r="GFX102" s="5"/>
      <c r="GFY102" s="1"/>
      <c r="GFZ102" s="2"/>
      <c r="GGA102" s="2"/>
      <c r="GGB102" s="5"/>
      <c r="GGC102" s="5"/>
      <c r="GGD102" s="5"/>
      <c r="GGE102" s="5"/>
      <c r="GGF102" s="5"/>
      <c r="GGG102" s="1"/>
      <c r="GGH102" s="2"/>
      <c r="GGI102" s="2"/>
      <c r="GGJ102" s="5"/>
      <c r="GGK102" s="5"/>
      <c r="GGL102" s="5"/>
      <c r="GGM102" s="5"/>
      <c r="GGN102" s="5"/>
      <c r="GGO102" s="1"/>
      <c r="GGP102" s="2"/>
      <c r="GGQ102" s="2"/>
      <c r="GGR102" s="5"/>
      <c r="GGS102" s="5"/>
      <c r="GGT102" s="5"/>
      <c r="GGU102" s="5"/>
      <c r="GGV102" s="5"/>
      <c r="GGW102" s="1"/>
      <c r="GGX102" s="2"/>
      <c r="GGY102" s="2"/>
      <c r="GGZ102" s="5"/>
      <c r="GHA102" s="5"/>
      <c r="GHB102" s="5"/>
      <c r="GHC102" s="5"/>
      <c r="GHD102" s="5"/>
      <c r="GHE102" s="1"/>
      <c r="GHF102" s="2"/>
      <c r="GHG102" s="2"/>
      <c r="GHH102" s="5"/>
      <c r="GHI102" s="5"/>
      <c r="GHJ102" s="5"/>
      <c r="GHK102" s="5"/>
      <c r="GHL102" s="5"/>
      <c r="GHM102" s="1"/>
      <c r="GHN102" s="2"/>
      <c r="GHO102" s="2"/>
      <c r="GHP102" s="5"/>
      <c r="GHQ102" s="5"/>
      <c r="GHR102" s="5"/>
      <c r="GHS102" s="5"/>
      <c r="GHT102" s="5"/>
      <c r="GHU102" s="1"/>
      <c r="GHV102" s="2"/>
      <c r="GHW102" s="2"/>
      <c r="GHX102" s="5"/>
      <c r="GHY102" s="5"/>
      <c r="GHZ102" s="5"/>
      <c r="GIA102" s="5"/>
      <c r="GIB102" s="5"/>
      <c r="GIC102" s="1"/>
      <c r="GID102" s="2"/>
      <c r="GIE102" s="2"/>
      <c r="GIF102" s="5"/>
      <c r="GIG102" s="5"/>
      <c r="GIH102" s="5"/>
      <c r="GII102" s="5"/>
      <c r="GIJ102" s="5"/>
      <c r="GIK102" s="1"/>
      <c r="GIL102" s="2"/>
      <c r="GIM102" s="2"/>
      <c r="GIN102" s="5"/>
      <c r="GIO102" s="5"/>
      <c r="GIP102" s="5"/>
      <c r="GIQ102" s="5"/>
      <c r="GIR102" s="5"/>
      <c r="GIS102" s="1"/>
      <c r="GIT102" s="2"/>
      <c r="GIU102" s="2"/>
      <c r="GIV102" s="5"/>
      <c r="GIW102" s="5"/>
      <c r="GIX102" s="5"/>
      <c r="GIY102" s="5"/>
      <c r="GIZ102" s="5"/>
      <c r="GJA102" s="1"/>
      <c r="GJB102" s="2"/>
      <c r="GJC102" s="2"/>
      <c r="GJD102" s="5"/>
      <c r="GJE102" s="5"/>
      <c r="GJF102" s="5"/>
      <c r="GJG102" s="5"/>
      <c r="GJH102" s="5"/>
      <c r="GJI102" s="1"/>
      <c r="GJJ102" s="2"/>
      <c r="GJK102" s="2"/>
      <c r="GJL102" s="5"/>
      <c r="GJM102" s="5"/>
      <c r="GJN102" s="5"/>
      <c r="GJO102" s="5"/>
      <c r="GJP102" s="5"/>
      <c r="GJQ102" s="1"/>
      <c r="GJR102" s="2"/>
      <c r="GJS102" s="2"/>
      <c r="GJT102" s="5"/>
      <c r="GJU102" s="5"/>
      <c r="GJV102" s="5"/>
      <c r="GJW102" s="5"/>
      <c r="GJX102" s="5"/>
      <c r="GJY102" s="1"/>
      <c r="GJZ102" s="2"/>
      <c r="GKA102" s="2"/>
      <c r="GKB102" s="5"/>
      <c r="GKC102" s="5"/>
      <c r="GKD102" s="5"/>
      <c r="GKE102" s="5"/>
      <c r="GKF102" s="5"/>
      <c r="GKG102" s="1"/>
      <c r="GKH102" s="2"/>
      <c r="GKI102" s="2"/>
      <c r="GKJ102" s="5"/>
      <c r="GKK102" s="5"/>
      <c r="GKL102" s="5"/>
      <c r="GKM102" s="5"/>
      <c r="GKN102" s="5"/>
      <c r="GKO102" s="1"/>
      <c r="GKP102" s="2"/>
      <c r="GKQ102" s="2"/>
      <c r="GKR102" s="5"/>
      <c r="GKS102" s="5"/>
      <c r="GKT102" s="5"/>
      <c r="GKU102" s="5"/>
      <c r="GKV102" s="5"/>
      <c r="GKW102" s="1"/>
      <c r="GKX102" s="2"/>
      <c r="GKY102" s="2"/>
      <c r="GKZ102" s="5"/>
      <c r="GLA102" s="5"/>
      <c r="GLB102" s="5"/>
      <c r="GLC102" s="5"/>
      <c r="GLD102" s="5"/>
      <c r="GLE102" s="1"/>
      <c r="GLF102" s="2"/>
      <c r="GLG102" s="2"/>
      <c r="GLH102" s="5"/>
      <c r="GLI102" s="5"/>
      <c r="GLJ102" s="5"/>
      <c r="GLK102" s="5"/>
      <c r="GLL102" s="5"/>
      <c r="GLM102" s="1"/>
      <c r="GLN102" s="2"/>
      <c r="GLO102" s="2"/>
      <c r="GLP102" s="5"/>
      <c r="GLQ102" s="5"/>
      <c r="GLR102" s="5"/>
      <c r="GLS102" s="5"/>
      <c r="GLT102" s="5"/>
      <c r="GLU102" s="1"/>
      <c r="GLV102" s="2"/>
      <c r="GLW102" s="2"/>
      <c r="GLX102" s="5"/>
      <c r="GLY102" s="5"/>
      <c r="GLZ102" s="5"/>
      <c r="GMA102" s="5"/>
      <c r="GMB102" s="5"/>
      <c r="GMC102" s="1"/>
      <c r="GMD102" s="2"/>
      <c r="GME102" s="2"/>
      <c r="GMF102" s="5"/>
      <c r="GMG102" s="5"/>
      <c r="GMH102" s="5"/>
      <c r="GMI102" s="5"/>
      <c r="GMJ102" s="5"/>
      <c r="GMK102" s="1"/>
      <c r="GML102" s="2"/>
      <c r="GMM102" s="2"/>
      <c r="GMN102" s="5"/>
      <c r="GMO102" s="5"/>
      <c r="GMP102" s="5"/>
      <c r="GMQ102" s="5"/>
      <c r="GMR102" s="5"/>
      <c r="GMS102" s="1"/>
      <c r="GMT102" s="2"/>
      <c r="GMU102" s="2"/>
      <c r="GMV102" s="5"/>
      <c r="GMW102" s="5"/>
      <c r="GMX102" s="5"/>
      <c r="GMY102" s="5"/>
      <c r="GMZ102" s="5"/>
      <c r="GNA102" s="1"/>
      <c r="GNB102" s="2"/>
      <c r="GNC102" s="2"/>
      <c r="GND102" s="5"/>
      <c r="GNE102" s="5"/>
      <c r="GNF102" s="5"/>
      <c r="GNG102" s="5"/>
      <c r="GNH102" s="5"/>
      <c r="GNI102" s="1"/>
      <c r="GNJ102" s="2"/>
      <c r="GNK102" s="2"/>
      <c r="GNL102" s="5"/>
      <c r="GNM102" s="5"/>
      <c r="GNN102" s="5"/>
      <c r="GNO102" s="5"/>
      <c r="GNP102" s="5"/>
      <c r="GNQ102" s="1"/>
      <c r="GNR102" s="2"/>
      <c r="GNS102" s="2"/>
      <c r="GNT102" s="5"/>
      <c r="GNU102" s="5"/>
      <c r="GNV102" s="5"/>
      <c r="GNW102" s="5"/>
      <c r="GNX102" s="5"/>
      <c r="GNY102" s="1"/>
      <c r="GNZ102" s="2"/>
      <c r="GOA102" s="2"/>
      <c r="GOB102" s="5"/>
      <c r="GOC102" s="5"/>
      <c r="GOD102" s="5"/>
      <c r="GOE102" s="5"/>
      <c r="GOF102" s="5"/>
      <c r="GOG102" s="1"/>
      <c r="GOH102" s="2"/>
      <c r="GOI102" s="2"/>
      <c r="GOJ102" s="5"/>
      <c r="GOK102" s="5"/>
      <c r="GOL102" s="5"/>
      <c r="GOM102" s="5"/>
      <c r="GON102" s="5"/>
      <c r="GOO102" s="1"/>
      <c r="GOP102" s="2"/>
      <c r="GOQ102" s="2"/>
      <c r="GOR102" s="5"/>
      <c r="GOS102" s="5"/>
      <c r="GOT102" s="5"/>
      <c r="GOU102" s="5"/>
      <c r="GOV102" s="5"/>
      <c r="GOW102" s="1"/>
      <c r="GOX102" s="2"/>
      <c r="GOY102" s="2"/>
      <c r="GOZ102" s="5"/>
      <c r="GPA102" s="5"/>
      <c r="GPB102" s="5"/>
      <c r="GPC102" s="5"/>
      <c r="GPD102" s="5"/>
      <c r="GPE102" s="1"/>
      <c r="GPF102" s="2"/>
      <c r="GPG102" s="2"/>
      <c r="GPH102" s="5"/>
      <c r="GPI102" s="5"/>
      <c r="GPJ102" s="5"/>
      <c r="GPK102" s="5"/>
      <c r="GPL102" s="5"/>
      <c r="GPM102" s="1"/>
      <c r="GPN102" s="2"/>
      <c r="GPO102" s="2"/>
      <c r="GPP102" s="5"/>
      <c r="GPQ102" s="5"/>
      <c r="GPR102" s="5"/>
      <c r="GPS102" s="5"/>
      <c r="GPT102" s="5"/>
      <c r="GPU102" s="1"/>
      <c r="GPV102" s="2"/>
      <c r="GPW102" s="2"/>
      <c r="GPX102" s="5"/>
      <c r="GPY102" s="5"/>
      <c r="GPZ102" s="5"/>
      <c r="GQA102" s="5"/>
      <c r="GQB102" s="5"/>
      <c r="GQC102" s="1"/>
      <c r="GQD102" s="2"/>
      <c r="GQE102" s="2"/>
      <c r="GQF102" s="5"/>
      <c r="GQG102" s="5"/>
      <c r="GQH102" s="5"/>
      <c r="GQI102" s="5"/>
      <c r="GQJ102" s="5"/>
      <c r="GQK102" s="1"/>
      <c r="GQL102" s="2"/>
      <c r="GQM102" s="2"/>
      <c r="GQN102" s="5"/>
      <c r="GQO102" s="5"/>
      <c r="GQP102" s="5"/>
      <c r="GQQ102" s="5"/>
      <c r="GQR102" s="5"/>
      <c r="GQS102" s="1"/>
      <c r="GQT102" s="2"/>
      <c r="GQU102" s="2"/>
      <c r="GQV102" s="5"/>
      <c r="GQW102" s="5"/>
      <c r="GQX102" s="5"/>
      <c r="GQY102" s="5"/>
      <c r="GQZ102" s="5"/>
      <c r="GRA102" s="1"/>
      <c r="GRB102" s="2"/>
      <c r="GRC102" s="2"/>
      <c r="GRD102" s="5"/>
      <c r="GRE102" s="5"/>
      <c r="GRF102" s="5"/>
      <c r="GRG102" s="5"/>
      <c r="GRH102" s="5"/>
      <c r="GRI102" s="1"/>
      <c r="GRJ102" s="2"/>
      <c r="GRK102" s="2"/>
      <c r="GRL102" s="5"/>
      <c r="GRM102" s="5"/>
      <c r="GRN102" s="5"/>
      <c r="GRO102" s="5"/>
      <c r="GRP102" s="5"/>
      <c r="GRQ102" s="1"/>
      <c r="GRR102" s="2"/>
      <c r="GRS102" s="2"/>
      <c r="GRT102" s="5"/>
      <c r="GRU102" s="5"/>
      <c r="GRV102" s="5"/>
      <c r="GRW102" s="5"/>
      <c r="GRX102" s="5"/>
      <c r="GRY102" s="1"/>
      <c r="GRZ102" s="2"/>
      <c r="GSA102" s="2"/>
      <c r="GSB102" s="5"/>
      <c r="GSC102" s="5"/>
      <c r="GSD102" s="5"/>
      <c r="GSE102" s="5"/>
      <c r="GSF102" s="5"/>
      <c r="GSG102" s="1"/>
      <c r="GSH102" s="2"/>
      <c r="GSI102" s="2"/>
      <c r="GSJ102" s="5"/>
      <c r="GSK102" s="5"/>
      <c r="GSL102" s="5"/>
      <c r="GSM102" s="5"/>
      <c r="GSN102" s="5"/>
      <c r="GSO102" s="1"/>
      <c r="GSP102" s="2"/>
      <c r="GSQ102" s="2"/>
      <c r="GSR102" s="5"/>
      <c r="GSS102" s="5"/>
      <c r="GST102" s="5"/>
      <c r="GSU102" s="5"/>
      <c r="GSV102" s="5"/>
      <c r="GSW102" s="1"/>
      <c r="GSX102" s="2"/>
      <c r="GSY102" s="2"/>
      <c r="GSZ102" s="5"/>
      <c r="GTA102" s="5"/>
      <c r="GTB102" s="5"/>
      <c r="GTC102" s="5"/>
      <c r="GTD102" s="5"/>
      <c r="GTE102" s="1"/>
      <c r="GTF102" s="2"/>
      <c r="GTG102" s="2"/>
      <c r="GTH102" s="5"/>
      <c r="GTI102" s="5"/>
      <c r="GTJ102" s="5"/>
      <c r="GTK102" s="5"/>
      <c r="GTL102" s="5"/>
      <c r="GTM102" s="1"/>
      <c r="GTN102" s="2"/>
      <c r="GTO102" s="2"/>
      <c r="GTP102" s="5"/>
      <c r="GTQ102" s="5"/>
      <c r="GTR102" s="5"/>
      <c r="GTS102" s="5"/>
      <c r="GTT102" s="5"/>
      <c r="GTU102" s="1"/>
      <c r="GTV102" s="2"/>
      <c r="GTW102" s="2"/>
      <c r="GTX102" s="5"/>
      <c r="GTY102" s="5"/>
      <c r="GTZ102" s="5"/>
      <c r="GUA102" s="5"/>
      <c r="GUB102" s="5"/>
      <c r="GUC102" s="1"/>
      <c r="GUD102" s="2"/>
      <c r="GUE102" s="2"/>
      <c r="GUF102" s="5"/>
      <c r="GUG102" s="5"/>
      <c r="GUH102" s="5"/>
      <c r="GUI102" s="5"/>
      <c r="GUJ102" s="5"/>
      <c r="GUK102" s="1"/>
      <c r="GUL102" s="2"/>
      <c r="GUM102" s="2"/>
      <c r="GUN102" s="5"/>
      <c r="GUO102" s="5"/>
      <c r="GUP102" s="5"/>
      <c r="GUQ102" s="5"/>
      <c r="GUR102" s="5"/>
      <c r="GUS102" s="1"/>
      <c r="GUT102" s="2"/>
      <c r="GUU102" s="2"/>
      <c r="GUV102" s="5"/>
      <c r="GUW102" s="5"/>
      <c r="GUX102" s="5"/>
      <c r="GUY102" s="5"/>
      <c r="GUZ102" s="5"/>
      <c r="GVA102" s="1"/>
      <c r="GVB102" s="2"/>
      <c r="GVC102" s="2"/>
      <c r="GVD102" s="5"/>
      <c r="GVE102" s="5"/>
      <c r="GVF102" s="5"/>
      <c r="GVG102" s="5"/>
      <c r="GVH102" s="5"/>
      <c r="GVI102" s="1"/>
      <c r="GVJ102" s="2"/>
      <c r="GVK102" s="2"/>
      <c r="GVL102" s="5"/>
      <c r="GVM102" s="5"/>
      <c r="GVN102" s="5"/>
      <c r="GVO102" s="5"/>
      <c r="GVP102" s="5"/>
      <c r="GVQ102" s="1"/>
      <c r="GVR102" s="2"/>
      <c r="GVS102" s="2"/>
      <c r="GVT102" s="5"/>
      <c r="GVU102" s="5"/>
      <c r="GVV102" s="5"/>
      <c r="GVW102" s="5"/>
      <c r="GVX102" s="5"/>
      <c r="GVY102" s="1"/>
      <c r="GVZ102" s="2"/>
      <c r="GWA102" s="2"/>
      <c r="GWB102" s="5"/>
      <c r="GWC102" s="5"/>
      <c r="GWD102" s="5"/>
      <c r="GWE102" s="5"/>
      <c r="GWF102" s="5"/>
      <c r="GWG102" s="1"/>
      <c r="GWH102" s="2"/>
      <c r="GWI102" s="2"/>
      <c r="GWJ102" s="5"/>
      <c r="GWK102" s="5"/>
      <c r="GWL102" s="5"/>
      <c r="GWM102" s="5"/>
      <c r="GWN102" s="5"/>
      <c r="GWO102" s="1"/>
      <c r="GWP102" s="2"/>
      <c r="GWQ102" s="2"/>
      <c r="GWR102" s="5"/>
      <c r="GWS102" s="5"/>
      <c r="GWT102" s="5"/>
      <c r="GWU102" s="5"/>
      <c r="GWV102" s="5"/>
      <c r="GWW102" s="1"/>
      <c r="GWX102" s="2"/>
      <c r="GWY102" s="2"/>
      <c r="GWZ102" s="5"/>
      <c r="GXA102" s="5"/>
      <c r="GXB102" s="5"/>
      <c r="GXC102" s="5"/>
      <c r="GXD102" s="5"/>
      <c r="GXE102" s="1"/>
      <c r="GXF102" s="2"/>
      <c r="GXG102" s="2"/>
      <c r="GXH102" s="5"/>
      <c r="GXI102" s="5"/>
      <c r="GXJ102" s="5"/>
      <c r="GXK102" s="5"/>
      <c r="GXL102" s="5"/>
      <c r="GXM102" s="1"/>
      <c r="GXN102" s="2"/>
      <c r="GXO102" s="2"/>
      <c r="GXP102" s="5"/>
      <c r="GXQ102" s="5"/>
      <c r="GXR102" s="5"/>
      <c r="GXS102" s="5"/>
      <c r="GXT102" s="5"/>
      <c r="GXU102" s="1"/>
      <c r="GXV102" s="2"/>
      <c r="GXW102" s="2"/>
      <c r="GXX102" s="5"/>
      <c r="GXY102" s="5"/>
      <c r="GXZ102" s="5"/>
      <c r="GYA102" s="5"/>
      <c r="GYB102" s="5"/>
      <c r="GYC102" s="1"/>
      <c r="GYD102" s="2"/>
      <c r="GYE102" s="2"/>
      <c r="GYF102" s="5"/>
      <c r="GYG102" s="5"/>
      <c r="GYH102" s="5"/>
      <c r="GYI102" s="5"/>
      <c r="GYJ102" s="5"/>
      <c r="GYK102" s="1"/>
      <c r="GYL102" s="2"/>
      <c r="GYM102" s="2"/>
      <c r="GYN102" s="5"/>
      <c r="GYO102" s="5"/>
      <c r="GYP102" s="5"/>
      <c r="GYQ102" s="5"/>
      <c r="GYR102" s="5"/>
      <c r="GYS102" s="1"/>
      <c r="GYT102" s="2"/>
      <c r="GYU102" s="2"/>
      <c r="GYV102" s="5"/>
      <c r="GYW102" s="5"/>
      <c r="GYX102" s="5"/>
      <c r="GYY102" s="5"/>
      <c r="GYZ102" s="5"/>
      <c r="GZA102" s="1"/>
      <c r="GZB102" s="2"/>
      <c r="GZC102" s="2"/>
      <c r="GZD102" s="5"/>
      <c r="GZE102" s="5"/>
      <c r="GZF102" s="5"/>
      <c r="GZG102" s="5"/>
      <c r="GZH102" s="5"/>
      <c r="GZI102" s="1"/>
      <c r="GZJ102" s="2"/>
      <c r="GZK102" s="2"/>
      <c r="GZL102" s="5"/>
      <c r="GZM102" s="5"/>
      <c r="GZN102" s="5"/>
      <c r="GZO102" s="5"/>
      <c r="GZP102" s="5"/>
      <c r="GZQ102" s="1"/>
      <c r="GZR102" s="2"/>
      <c r="GZS102" s="2"/>
      <c r="GZT102" s="5"/>
      <c r="GZU102" s="5"/>
      <c r="GZV102" s="5"/>
      <c r="GZW102" s="5"/>
      <c r="GZX102" s="5"/>
      <c r="GZY102" s="1"/>
      <c r="GZZ102" s="2"/>
      <c r="HAA102" s="2"/>
      <c r="HAB102" s="5"/>
      <c r="HAC102" s="5"/>
      <c r="HAD102" s="5"/>
      <c r="HAE102" s="5"/>
      <c r="HAF102" s="5"/>
      <c r="HAG102" s="1"/>
      <c r="HAH102" s="2"/>
      <c r="HAI102" s="2"/>
      <c r="HAJ102" s="5"/>
      <c r="HAK102" s="5"/>
      <c r="HAL102" s="5"/>
      <c r="HAM102" s="5"/>
      <c r="HAN102" s="5"/>
      <c r="HAO102" s="1"/>
      <c r="HAP102" s="2"/>
      <c r="HAQ102" s="2"/>
      <c r="HAR102" s="5"/>
      <c r="HAS102" s="5"/>
      <c r="HAT102" s="5"/>
      <c r="HAU102" s="5"/>
      <c r="HAV102" s="5"/>
      <c r="HAW102" s="1"/>
      <c r="HAX102" s="2"/>
      <c r="HAY102" s="2"/>
      <c r="HAZ102" s="5"/>
      <c r="HBA102" s="5"/>
      <c r="HBB102" s="5"/>
      <c r="HBC102" s="5"/>
      <c r="HBD102" s="5"/>
      <c r="HBE102" s="1"/>
      <c r="HBF102" s="2"/>
      <c r="HBG102" s="2"/>
      <c r="HBH102" s="5"/>
      <c r="HBI102" s="5"/>
      <c r="HBJ102" s="5"/>
      <c r="HBK102" s="5"/>
      <c r="HBL102" s="5"/>
      <c r="HBM102" s="1"/>
      <c r="HBN102" s="2"/>
      <c r="HBO102" s="2"/>
      <c r="HBP102" s="5"/>
      <c r="HBQ102" s="5"/>
      <c r="HBR102" s="5"/>
      <c r="HBS102" s="5"/>
      <c r="HBT102" s="5"/>
      <c r="HBU102" s="1"/>
      <c r="HBV102" s="2"/>
      <c r="HBW102" s="2"/>
      <c r="HBX102" s="5"/>
      <c r="HBY102" s="5"/>
      <c r="HBZ102" s="5"/>
      <c r="HCA102" s="5"/>
      <c r="HCB102" s="5"/>
      <c r="HCC102" s="1"/>
      <c r="HCD102" s="2"/>
      <c r="HCE102" s="2"/>
      <c r="HCF102" s="5"/>
      <c r="HCG102" s="5"/>
      <c r="HCH102" s="5"/>
      <c r="HCI102" s="5"/>
      <c r="HCJ102" s="5"/>
      <c r="HCK102" s="1"/>
      <c r="HCL102" s="2"/>
      <c r="HCM102" s="2"/>
      <c r="HCN102" s="5"/>
      <c r="HCO102" s="5"/>
      <c r="HCP102" s="5"/>
      <c r="HCQ102" s="5"/>
      <c r="HCR102" s="5"/>
      <c r="HCS102" s="1"/>
      <c r="HCT102" s="2"/>
      <c r="HCU102" s="2"/>
      <c r="HCV102" s="5"/>
      <c r="HCW102" s="5"/>
      <c r="HCX102" s="5"/>
      <c r="HCY102" s="5"/>
      <c r="HCZ102" s="5"/>
      <c r="HDA102" s="1"/>
      <c r="HDB102" s="2"/>
      <c r="HDC102" s="2"/>
      <c r="HDD102" s="5"/>
      <c r="HDE102" s="5"/>
      <c r="HDF102" s="5"/>
      <c r="HDG102" s="5"/>
      <c r="HDH102" s="5"/>
      <c r="HDI102" s="1"/>
      <c r="HDJ102" s="2"/>
      <c r="HDK102" s="2"/>
      <c r="HDL102" s="5"/>
      <c r="HDM102" s="5"/>
      <c r="HDN102" s="5"/>
      <c r="HDO102" s="5"/>
      <c r="HDP102" s="5"/>
      <c r="HDQ102" s="1"/>
      <c r="HDR102" s="2"/>
      <c r="HDS102" s="2"/>
      <c r="HDT102" s="5"/>
      <c r="HDU102" s="5"/>
      <c r="HDV102" s="5"/>
      <c r="HDW102" s="5"/>
      <c r="HDX102" s="5"/>
      <c r="HDY102" s="1"/>
      <c r="HDZ102" s="2"/>
      <c r="HEA102" s="2"/>
      <c r="HEB102" s="5"/>
      <c r="HEC102" s="5"/>
      <c r="HED102" s="5"/>
      <c r="HEE102" s="5"/>
      <c r="HEF102" s="5"/>
      <c r="HEG102" s="1"/>
      <c r="HEH102" s="2"/>
      <c r="HEI102" s="2"/>
      <c r="HEJ102" s="5"/>
      <c r="HEK102" s="5"/>
      <c r="HEL102" s="5"/>
      <c r="HEM102" s="5"/>
      <c r="HEN102" s="5"/>
      <c r="HEO102" s="1"/>
      <c r="HEP102" s="2"/>
      <c r="HEQ102" s="2"/>
      <c r="HER102" s="5"/>
      <c r="HES102" s="5"/>
      <c r="HET102" s="5"/>
      <c r="HEU102" s="5"/>
      <c r="HEV102" s="5"/>
      <c r="HEW102" s="1"/>
      <c r="HEX102" s="2"/>
      <c r="HEY102" s="2"/>
      <c r="HEZ102" s="5"/>
      <c r="HFA102" s="5"/>
      <c r="HFB102" s="5"/>
      <c r="HFC102" s="5"/>
      <c r="HFD102" s="5"/>
      <c r="HFE102" s="1"/>
      <c r="HFF102" s="2"/>
      <c r="HFG102" s="2"/>
      <c r="HFH102" s="5"/>
      <c r="HFI102" s="5"/>
      <c r="HFJ102" s="5"/>
      <c r="HFK102" s="5"/>
      <c r="HFL102" s="5"/>
      <c r="HFM102" s="1"/>
      <c r="HFN102" s="2"/>
      <c r="HFO102" s="2"/>
      <c r="HFP102" s="5"/>
      <c r="HFQ102" s="5"/>
      <c r="HFR102" s="5"/>
      <c r="HFS102" s="5"/>
      <c r="HFT102" s="5"/>
      <c r="HFU102" s="1"/>
      <c r="HFV102" s="2"/>
      <c r="HFW102" s="2"/>
      <c r="HFX102" s="5"/>
      <c r="HFY102" s="5"/>
      <c r="HFZ102" s="5"/>
      <c r="HGA102" s="5"/>
      <c r="HGB102" s="5"/>
      <c r="HGC102" s="1"/>
      <c r="HGD102" s="2"/>
      <c r="HGE102" s="2"/>
      <c r="HGF102" s="5"/>
      <c r="HGG102" s="5"/>
      <c r="HGH102" s="5"/>
      <c r="HGI102" s="5"/>
      <c r="HGJ102" s="5"/>
      <c r="HGK102" s="1"/>
      <c r="HGL102" s="2"/>
      <c r="HGM102" s="2"/>
      <c r="HGN102" s="5"/>
      <c r="HGO102" s="5"/>
      <c r="HGP102" s="5"/>
      <c r="HGQ102" s="5"/>
      <c r="HGR102" s="5"/>
      <c r="HGS102" s="1"/>
      <c r="HGT102" s="2"/>
      <c r="HGU102" s="2"/>
      <c r="HGV102" s="5"/>
      <c r="HGW102" s="5"/>
      <c r="HGX102" s="5"/>
      <c r="HGY102" s="5"/>
      <c r="HGZ102" s="5"/>
      <c r="HHA102" s="1"/>
      <c r="HHB102" s="2"/>
      <c r="HHC102" s="2"/>
      <c r="HHD102" s="5"/>
      <c r="HHE102" s="5"/>
      <c r="HHF102" s="5"/>
      <c r="HHG102" s="5"/>
      <c r="HHH102" s="5"/>
      <c r="HHI102" s="1"/>
      <c r="HHJ102" s="2"/>
      <c r="HHK102" s="2"/>
      <c r="HHL102" s="5"/>
      <c r="HHM102" s="5"/>
      <c r="HHN102" s="5"/>
      <c r="HHO102" s="5"/>
      <c r="HHP102" s="5"/>
      <c r="HHQ102" s="1"/>
      <c r="HHR102" s="2"/>
      <c r="HHS102" s="2"/>
      <c r="HHT102" s="5"/>
      <c r="HHU102" s="5"/>
      <c r="HHV102" s="5"/>
      <c r="HHW102" s="5"/>
      <c r="HHX102" s="5"/>
      <c r="HHY102" s="1"/>
      <c r="HHZ102" s="2"/>
      <c r="HIA102" s="2"/>
      <c r="HIB102" s="5"/>
      <c r="HIC102" s="5"/>
      <c r="HID102" s="5"/>
      <c r="HIE102" s="5"/>
      <c r="HIF102" s="5"/>
      <c r="HIG102" s="1"/>
      <c r="HIH102" s="2"/>
      <c r="HII102" s="2"/>
      <c r="HIJ102" s="5"/>
      <c r="HIK102" s="5"/>
      <c r="HIL102" s="5"/>
      <c r="HIM102" s="5"/>
      <c r="HIN102" s="5"/>
      <c r="HIO102" s="1"/>
      <c r="HIP102" s="2"/>
      <c r="HIQ102" s="2"/>
      <c r="HIR102" s="5"/>
      <c r="HIS102" s="5"/>
      <c r="HIT102" s="5"/>
      <c r="HIU102" s="5"/>
      <c r="HIV102" s="5"/>
      <c r="HIW102" s="1"/>
      <c r="HIX102" s="2"/>
      <c r="HIY102" s="2"/>
      <c r="HIZ102" s="5"/>
      <c r="HJA102" s="5"/>
      <c r="HJB102" s="5"/>
      <c r="HJC102" s="5"/>
      <c r="HJD102" s="5"/>
      <c r="HJE102" s="1"/>
      <c r="HJF102" s="2"/>
      <c r="HJG102" s="2"/>
      <c r="HJH102" s="5"/>
      <c r="HJI102" s="5"/>
      <c r="HJJ102" s="5"/>
      <c r="HJK102" s="5"/>
      <c r="HJL102" s="5"/>
      <c r="HJM102" s="1"/>
      <c r="HJN102" s="2"/>
      <c r="HJO102" s="2"/>
      <c r="HJP102" s="5"/>
      <c r="HJQ102" s="5"/>
      <c r="HJR102" s="5"/>
      <c r="HJS102" s="5"/>
      <c r="HJT102" s="5"/>
      <c r="HJU102" s="1"/>
      <c r="HJV102" s="2"/>
      <c r="HJW102" s="2"/>
      <c r="HJX102" s="5"/>
      <c r="HJY102" s="5"/>
      <c r="HJZ102" s="5"/>
      <c r="HKA102" s="5"/>
      <c r="HKB102" s="5"/>
      <c r="HKC102" s="1"/>
      <c r="HKD102" s="2"/>
      <c r="HKE102" s="2"/>
      <c r="HKF102" s="5"/>
      <c r="HKG102" s="5"/>
      <c r="HKH102" s="5"/>
      <c r="HKI102" s="5"/>
      <c r="HKJ102" s="5"/>
      <c r="HKK102" s="1"/>
      <c r="HKL102" s="2"/>
      <c r="HKM102" s="2"/>
      <c r="HKN102" s="5"/>
      <c r="HKO102" s="5"/>
      <c r="HKP102" s="5"/>
      <c r="HKQ102" s="5"/>
      <c r="HKR102" s="5"/>
      <c r="HKS102" s="1"/>
      <c r="HKT102" s="2"/>
      <c r="HKU102" s="2"/>
      <c r="HKV102" s="5"/>
      <c r="HKW102" s="5"/>
      <c r="HKX102" s="5"/>
      <c r="HKY102" s="5"/>
      <c r="HKZ102" s="5"/>
      <c r="HLA102" s="1"/>
      <c r="HLB102" s="2"/>
      <c r="HLC102" s="2"/>
      <c r="HLD102" s="5"/>
      <c r="HLE102" s="5"/>
      <c r="HLF102" s="5"/>
      <c r="HLG102" s="5"/>
      <c r="HLH102" s="5"/>
      <c r="HLI102" s="1"/>
      <c r="HLJ102" s="2"/>
      <c r="HLK102" s="2"/>
      <c r="HLL102" s="5"/>
      <c r="HLM102" s="5"/>
      <c r="HLN102" s="5"/>
      <c r="HLO102" s="5"/>
      <c r="HLP102" s="5"/>
      <c r="HLQ102" s="1"/>
      <c r="HLR102" s="2"/>
      <c r="HLS102" s="2"/>
      <c r="HLT102" s="5"/>
      <c r="HLU102" s="5"/>
      <c r="HLV102" s="5"/>
      <c r="HLW102" s="5"/>
      <c r="HLX102" s="5"/>
      <c r="HLY102" s="1"/>
      <c r="HLZ102" s="2"/>
      <c r="HMA102" s="2"/>
      <c r="HMB102" s="5"/>
      <c r="HMC102" s="5"/>
      <c r="HMD102" s="5"/>
      <c r="HME102" s="5"/>
      <c r="HMF102" s="5"/>
      <c r="HMG102" s="1"/>
      <c r="HMH102" s="2"/>
      <c r="HMI102" s="2"/>
      <c r="HMJ102" s="5"/>
      <c r="HMK102" s="5"/>
      <c r="HML102" s="5"/>
      <c r="HMM102" s="5"/>
      <c r="HMN102" s="5"/>
      <c r="HMO102" s="1"/>
      <c r="HMP102" s="2"/>
      <c r="HMQ102" s="2"/>
      <c r="HMR102" s="5"/>
      <c r="HMS102" s="5"/>
      <c r="HMT102" s="5"/>
      <c r="HMU102" s="5"/>
      <c r="HMV102" s="5"/>
      <c r="HMW102" s="1"/>
      <c r="HMX102" s="2"/>
      <c r="HMY102" s="2"/>
      <c r="HMZ102" s="5"/>
      <c r="HNA102" s="5"/>
      <c r="HNB102" s="5"/>
      <c r="HNC102" s="5"/>
      <c r="HND102" s="5"/>
      <c r="HNE102" s="1"/>
      <c r="HNF102" s="2"/>
      <c r="HNG102" s="2"/>
      <c r="HNH102" s="5"/>
      <c r="HNI102" s="5"/>
      <c r="HNJ102" s="5"/>
      <c r="HNK102" s="5"/>
      <c r="HNL102" s="5"/>
      <c r="HNM102" s="1"/>
      <c r="HNN102" s="2"/>
      <c r="HNO102" s="2"/>
      <c r="HNP102" s="5"/>
      <c r="HNQ102" s="5"/>
      <c r="HNR102" s="5"/>
      <c r="HNS102" s="5"/>
      <c r="HNT102" s="5"/>
      <c r="HNU102" s="1"/>
      <c r="HNV102" s="2"/>
      <c r="HNW102" s="2"/>
      <c r="HNX102" s="5"/>
      <c r="HNY102" s="5"/>
      <c r="HNZ102" s="5"/>
      <c r="HOA102" s="5"/>
      <c r="HOB102" s="5"/>
      <c r="HOC102" s="1"/>
      <c r="HOD102" s="2"/>
      <c r="HOE102" s="2"/>
      <c r="HOF102" s="5"/>
      <c r="HOG102" s="5"/>
      <c r="HOH102" s="5"/>
      <c r="HOI102" s="5"/>
      <c r="HOJ102" s="5"/>
      <c r="HOK102" s="1"/>
      <c r="HOL102" s="2"/>
      <c r="HOM102" s="2"/>
      <c r="HON102" s="5"/>
      <c r="HOO102" s="5"/>
      <c r="HOP102" s="5"/>
      <c r="HOQ102" s="5"/>
      <c r="HOR102" s="5"/>
      <c r="HOS102" s="1"/>
      <c r="HOT102" s="2"/>
      <c r="HOU102" s="2"/>
      <c r="HOV102" s="5"/>
      <c r="HOW102" s="5"/>
      <c r="HOX102" s="5"/>
      <c r="HOY102" s="5"/>
      <c r="HOZ102" s="5"/>
      <c r="HPA102" s="1"/>
      <c r="HPB102" s="2"/>
      <c r="HPC102" s="2"/>
      <c r="HPD102" s="5"/>
      <c r="HPE102" s="5"/>
      <c r="HPF102" s="5"/>
      <c r="HPG102" s="5"/>
      <c r="HPH102" s="5"/>
      <c r="HPI102" s="1"/>
      <c r="HPJ102" s="2"/>
      <c r="HPK102" s="2"/>
      <c r="HPL102" s="5"/>
      <c r="HPM102" s="5"/>
      <c r="HPN102" s="5"/>
      <c r="HPO102" s="5"/>
      <c r="HPP102" s="5"/>
      <c r="HPQ102" s="1"/>
      <c r="HPR102" s="2"/>
      <c r="HPS102" s="2"/>
      <c r="HPT102" s="5"/>
      <c r="HPU102" s="5"/>
      <c r="HPV102" s="5"/>
      <c r="HPW102" s="5"/>
      <c r="HPX102" s="5"/>
      <c r="HPY102" s="1"/>
      <c r="HPZ102" s="2"/>
      <c r="HQA102" s="2"/>
      <c r="HQB102" s="5"/>
      <c r="HQC102" s="5"/>
      <c r="HQD102" s="5"/>
      <c r="HQE102" s="5"/>
      <c r="HQF102" s="5"/>
      <c r="HQG102" s="1"/>
      <c r="HQH102" s="2"/>
      <c r="HQI102" s="2"/>
      <c r="HQJ102" s="5"/>
      <c r="HQK102" s="5"/>
      <c r="HQL102" s="5"/>
      <c r="HQM102" s="5"/>
      <c r="HQN102" s="5"/>
      <c r="HQO102" s="1"/>
      <c r="HQP102" s="2"/>
      <c r="HQQ102" s="2"/>
      <c r="HQR102" s="5"/>
      <c r="HQS102" s="5"/>
      <c r="HQT102" s="5"/>
      <c r="HQU102" s="5"/>
      <c r="HQV102" s="5"/>
      <c r="HQW102" s="1"/>
      <c r="HQX102" s="2"/>
      <c r="HQY102" s="2"/>
      <c r="HQZ102" s="5"/>
      <c r="HRA102" s="5"/>
      <c r="HRB102" s="5"/>
      <c r="HRC102" s="5"/>
      <c r="HRD102" s="5"/>
      <c r="HRE102" s="1"/>
      <c r="HRF102" s="2"/>
      <c r="HRG102" s="2"/>
      <c r="HRH102" s="5"/>
      <c r="HRI102" s="5"/>
      <c r="HRJ102" s="5"/>
      <c r="HRK102" s="5"/>
      <c r="HRL102" s="5"/>
      <c r="HRM102" s="1"/>
      <c r="HRN102" s="2"/>
      <c r="HRO102" s="2"/>
      <c r="HRP102" s="5"/>
      <c r="HRQ102" s="5"/>
      <c r="HRR102" s="5"/>
      <c r="HRS102" s="5"/>
      <c r="HRT102" s="5"/>
      <c r="HRU102" s="1"/>
      <c r="HRV102" s="2"/>
      <c r="HRW102" s="2"/>
      <c r="HRX102" s="5"/>
      <c r="HRY102" s="5"/>
      <c r="HRZ102" s="5"/>
      <c r="HSA102" s="5"/>
      <c r="HSB102" s="5"/>
      <c r="HSC102" s="1"/>
      <c r="HSD102" s="2"/>
      <c r="HSE102" s="2"/>
      <c r="HSF102" s="5"/>
      <c r="HSG102" s="5"/>
      <c r="HSH102" s="5"/>
      <c r="HSI102" s="5"/>
      <c r="HSJ102" s="5"/>
      <c r="HSK102" s="1"/>
      <c r="HSL102" s="2"/>
      <c r="HSM102" s="2"/>
      <c r="HSN102" s="5"/>
      <c r="HSO102" s="5"/>
      <c r="HSP102" s="5"/>
      <c r="HSQ102" s="5"/>
      <c r="HSR102" s="5"/>
      <c r="HSS102" s="1"/>
      <c r="HST102" s="2"/>
      <c r="HSU102" s="2"/>
      <c r="HSV102" s="5"/>
      <c r="HSW102" s="5"/>
      <c r="HSX102" s="5"/>
      <c r="HSY102" s="5"/>
      <c r="HSZ102" s="5"/>
      <c r="HTA102" s="1"/>
      <c r="HTB102" s="2"/>
      <c r="HTC102" s="2"/>
      <c r="HTD102" s="5"/>
      <c r="HTE102" s="5"/>
      <c r="HTF102" s="5"/>
      <c r="HTG102" s="5"/>
      <c r="HTH102" s="5"/>
      <c r="HTI102" s="1"/>
      <c r="HTJ102" s="2"/>
      <c r="HTK102" s="2"/>
      <c r="HTL102" s="5"/>
      <c r="HTM102" s="5"/>
      <c r="HTN102" s="5"/>
      <c r="HTO102" s="5"/>
      <c r="HTP102" s="5"/>
      <c r="HTQ102" s="1"/>
      <c r="HTR102" s="2"/>
      <c r="HTS102" s="2"/>
      <c r="HTT102" s="5"/>
      <c r="HTU102" s="5"/>
      <c r="HTV102" s="5"/>
      <c r="HTW102" s="5"/>
      <c r="HTX102" s="5"/>
      <c r="HTY102" s="1"/>
      <c r="HTZ102" s="2"/>
      <c r="HUA102" s="2"/>
      <c r="HUB102" s="5"/>
      <c r="HUC102" s="5"/>
      <c r="HUD102" s="5"/>
      <c r="HUE102" s="5"/>
      <c r="HUF102" s="5"/>
      <c r="HUG102" s="1"/>
      <c r="HUH102" s="2"/>
      <c r="HUI102" s="2"/>
      <c r="HUJ102" s="5"/>
      <c r="HUK102" s="5"/>
      <c r="HUL102" s="5"/>
      <c r="HUM102" s="5"/>
      <c r="HUN102" s="5"/>
      <c r="HUO102" s="1"/>
      <c r="HUP102" s="2"/>
      <c r="HUQ102" s="2"/>
      <c r="HUR102" s="5"/>
      <c r="HUS102" s="5"/>
      <c r="HUT102" s="5"/>
      <c r="HUU102" s="5"/>
      <c r="HUV102" s="5"/>
      <c r="HUW102" s="1"/>
      <c r="HUX102" s="2"/>
      <c r="HUY102" s="2"/>
      <c r="HUZ102" s="5"/>
      <c r="HVA102" s="5"/>
      <c r="HVB102" s="5"/>
      <c r="HVC102" s="5"/>
      <c r="HVD102" s="5"/>
      <c r="HVE102" s="1"/>
      <c r="HVF102" s="2"/>
      <c r="HVG102" s="2"/>
      <c r="HVH102" s="5"/>
      <c r="HVI102" s="5"/>
      <c r="HVJ102" s="5"/>
      <c r="HVK102" s="5"/>
      <c r="HVL102" s="5"/>
      <c r="HVM102" s="1"/>
      <c r="HVN102" s="2"/>
      <c r="HVO102" s="2"/>
      <c r="HVP102" s="5"/>
      <c r="HVQ102" s="5"/>
      <c r="HVR102" s="5"/>
      <c r="HVS102" s="5"/>
      <c r="HVT102" s="5"/>
      <c r="HVU102" s="1"/>
      <c r="HVV102" s="2"/>
      <c r="HVW102" s="2"/>
      <c r="HVX102" s="5"/>
      <c r="HVY102" s="5"/>
      <c r="HVZ102" s="5"/>
      <c r="HWA102" s="5"/>
      <c r="HWB102" s="5"/>
      <c r="HWC102" s="1"/>
      <c r="HWD102" s="2"/>
      <c r="HWE102" s="2"/>
      <c r="HWF102" s="5"/>
      <c r="HWG102" s="5"/>
      <c r="HWH102" s="5"/>
      <c r="HWI102" s="5"/>
      <c r="HWJ102" s="5"/>
      <c r="HWK102" s="1"/>
      <c r="HWL102" s="2"/>
      <c r="HWM102" s="2"/>
      <c r="HWN102" s="5"/>
      <c r="HWO102" s="5"/>
      <c r="HWP102" s="5"/>
      <c r="HWQ102" s="5"/>
      <c r="HWR102" s="5"/>
      <c r="HWS102" s="1"/>
      <c r="HWT102" s="2"/>
      <c r="HWU102" s="2"/>
      <c r="HWV102" s="5"/>
      <c r="HWW102" s="5"/>
      <c r="HWX102" s="5"/>
      <c r="HWY102" s="5"/>
      <c r="HWZ102" s="5"/>
      <c r="HXA102" s="1"/>
      <c r="HXB102" s="2"/>
      <c r="HXC102" s="2"/>
      <c r="HXD102" s="5"/>
      <c r="HXE102" s="5"/>
      <c r="HXF102" s="5"/>
      <c r="HXG102" s="5"/>
      <c r="HXH102" s="5"/>
      <c r="HXI102" s="1"/>
      <c r="HXJ102" s="2"/>
      <c r="HXK102" s="2"/>
      <c r="HXL102" s="5"/>
      <c r="HXM102" s="5"/>
      <c r="HXN102" s="5"/>
      <c r="HXO102" s="5"/>
      <c r="HXP102" s="5"/>
      <c r="HXQ102" s="1"/>
      <c r="HXR102" s="2"/>
      <c r="HXS102" s="2"/>
      <c r="HXT102" s="5"/>
      <c r="HXU102" s="5"/>
      <c r="HXV102" s="5"/>
      <c r="HXW102" s="5"/>
      <c r="HXX102" s="5"/>
      <c r="HXY102" s="1"/>
      <c r="HXZ102" s="2"/>
      <c r="HYA102" s="2"/>
      <c r="HYB102" s="5"/>
      <c r="HYC102" s="5"/>
      <c r="HYD102" s="5"/>
      <c r="HYE102" s="5"/>
      <c r="HYF102" s="5"/>
      <c r="HYG102" s="1"/>
      <c r="HYH102" s="2"/>
      <c r="HYI102" s="2"/>
      <c r="HYJ102" s="5"/>
      <c r="HYK102" s="5"/>
      <c r="HYL102" s="5"/>
      <c r="HYM102" s="5"/>
      <c r="HYN102" s="5"/>
      <c r="HYO102" s="1"/>
      <c r="HYP102" s="2"/>
      <c r="HYQ102" s="2"/>
      <c r="HYR102" s="5"/>
      <c r="HYS102" s="5"/>
      <c r="HYT102" s="5"/>
      <c r="HYU102" s="5"/>
      <c r="HYV102" s="5"/>
      <c r="HYW102" s="1"/>
      <c r="HYX102" s="2"/>
      <c r="HYY102" s="2"/>
      <c r="HYZ102" s="5"/>
      <c r="HZA102" s="5"/>
      <c r="HZB102" s="5"/>
      <c r="HZC102" s="5"/>
      <c r="HZD102" s="5"/>
      <c r="HZE102" s="1"/>
      <c r="HZF102" s="2"/>
      <c r="HZG102" s="2"/>
      <c r="HZH102" s="5"/>
      <c r="HZI102" s="5"/>
      <c r="HZJ102" s="5"/>
      <c r="HZK102" s="5"/>
      <c r="HZL102" s="5"/>
      <c r="HZM102" s="1"/>
      <c r="HZN102" s="2"/>
      <c r="HZO102" s="2"/>
      <c r="HZP102" s="5"/>
      <c r="HZQ102" s="5"/>
      <c r="HZR102" s="5"/>
      <c r="HZS102" s="5"/>
      <c r="HZT102" s="5"/>
      <c r="HZU102" s="1"/>
      <c r="HZV102" s="2"/>
      <c r="HZW102" s="2"/>
      <c r="HZX102" s="5"/>
      <c r="HZY102" s="5"/>
      <c r="HZZ102" s="5"/>
      <c r="IAA102" s="5"/>
      <c r="IAB102" s="5"/>
      <c r="IAC102" s="1"/>
      <c r="IAD102" s="2"/>
      <c r="IAE102" s="2"/>
      <c r="IAF102" s="5"/>
      <c r="IAG102" s="5"/>
      <c r="IAH102" s="5"/>
      <c r="IAI102" s="5"/>
      <c r="IAJ102" s="5"/>
      <c r="IAK102" s="1"/>
      <c r="IAL102" s="2"/>
      <c r="IAM102" s="2"/>
      <c r="IAN102" s="5"/>
      <c r="IAO102" s="5"/>
      <c r="IAP102" s="5"/>
      <c r="IAQ102" s="5"/>
      <c r="IAR102" s="5"/>
      <c r="IAS102" s="1"/>
      <c r="IAT102" s="2"/>
      <c r="IAU102" s="2"/>
      <c r="IAV102" s="5"/>
      <c r="IAW102" s="5"/>
      <c r="IAX102" s="5"/>
      <c r="IAY102" s="5"/>
      <c r="IAZ102" s="5"/>
      <c r="IBA102" s="1"/>
      <c r="IBB102" s="2"/>
      <c r="IBC102" s="2"/>
      <c r="IBD102" s="5"/>
      <c r="IBE102" s="5"/>
      <c r="IBF102" s="5"/>
      <c r="IBG102" s="5"/>
      <c r="IBH102" s="5"/>
      <c r="IBI102" s="1"/>
      <c r="IBJ102" s="2"/>
      <c r="IBK102" s="2"/>
      <c r="IBL102" s="5"/>
      <c r="IBM102" s="5"/>
      <c r="IBN102" s="5"/>
      <c r="IBO102" s="5"/>
      <c r="IBP102" s="5"/>
      <c r="IBQ102" s="1"/>
      <c r="IBR102" s="2"/>
      <c r="IBS102" s="2"/>
      <c r="IBT102" s="5"/>
      <c r="IBU102" s="5"/>
      <c r="IBV102" s="5"/>
      <c r="IBW102" s="5"/>
      <c r="IBX102" s="5"/>
      <c r="IBY102" s="1"/>
      <c r="IBZ102" s="2"/>
      <c r="ICA102" s="2"/>
      <c r="ICB102" s="5"/>
      <c r="ICC102" s="5"/>
      <c r="ICD102" s="5"/>
      <c r="ICE102" s="5"/>
      <c r="ICF102" s="5"/>
      <c r="ICG102" s="1"/>
      <c r="ICH102" s="2"/>
      <c r="ICI102" s="2"/>
      <c r="ICJ102" s="5"/>
      <c r="ICK102" s="5"/>
      <c r="ICL102" s="5"/>
      <c r="ICM102" s="5"/>
      <c r="ICN102" s="5"/>
      <c r="ICO102" s="1"/>
      <c r="ICP102" s="2"/>
      <c r="ICQ102" s="2"/>
      <c r="ICR102" s="5"/>
      <c r="ICS102" s="5"/>
      <c r="ICT102" s="5"/>
      <c r="ICU102" s="5"/>
      <c r="ICV102" s="5"/>
      <c r="ICW102" s="1"/>
      <c r="ICX102" s="2"/>
      <c r="ICY102" s="2"/>
      <c r="ICZ102" s="5"/>
      <c r="IDA102" s="5"/>
      <c r="IDB102" s="5"/>
      <c r="IDC102" s="5"/>
      <c r="IDD102" s="5"/>
      <c r="IDE102" s="1"/>
      <c r="IDF102" s="2"/>
      <c r="IDG102" s="2"/>
      <c r="IDH102" s="5"/>
      <c r="IDI102" s="5"/>
      <c r="IDJ102" s="5"/>
      <c r="IDK102" s="5"/>
      <c r="IDL102" s="5"/>
      <c r="IDM102" s="1"/>
      <c r="IDN102" s="2"/>
      <c r="IDO102" s="2"/>
      <c r="IDP102" s="5"/>
      <c r="IDQ102" s="5"/>
      <c r="IDR102" s="5"/>
      <c r="IDS102" s="5"/>
      <c r="IDT102" s="5"/>
      <c r="IDU102" s="1"/>
      <c r="IDV102" s="2"/>
      <c r="IDW102" s="2"/>
      <c r="IDX102" s="5"/>
      <c r="IDY102" s="5"/>
      <c r="IDZ102" s="5"/>
      <c r="IEA102" s="5"/>
      <c r="IEB102" s="5"/>
      <c r="IEC102" s="1"/>
      <c r="IED102" s="2"/>
      <c r="IEE102" s="2"/>
      <c r="IEF102" s="5"/>
      <c r="IEG102" s="5"/>
      <c r="IEH102" s="5"/>
      <c r="IEI102" s="5"/>
      <c r="IEJ102" s="5"/>
      <c r="IEK102" s="1"/>
      <c r="IEL102" s="2"/>
      <c r="IEM102" s="2"/>
      <c r="IEN102" s="5"/>
      <c r="IEO102" s="5"/>
      <c r="IEP102" s="5"/>
      <c r="IEQ102" s="5"/>
      <c r="IER102" s="5"/>
      <c r="IES102" s="1"/>
      <c r="IET102" s="2"/>
      <c r="IEU102" s="2"/>
      <c r="IEV102" s="5"/>
      <c r="IEW102" s="5"/>
      <c r="IEX102" s="5"/>
      <c r="IEY102" s="5"/>
      <c r="IEZ102" s="5"/>
      <c r="IFA102" s="1"/>
      <c r="IFB102" s="2"/>
      <c r="IFC102" s="2"/>
      <c r="IFD102" s="5"/>
      <c r="IFE102" s="5"/>
      <c r="IFF102" s="5"/>
      <c r="IFG102" s="5"/>
      <c r="IFH102" s="5"/>
      <c r="IFI102" s="1"/>
      <c r="IFJ102" s="2"/>
      <c r="IFK102" s="2"/>
      <c r="IFL102" s="5"/>
      <c r="IFM102" s="5"/>
      <c r="IFN102" s="5"/>
      <c r="IFO102" s="5"/>
      <c r="IFP102" s="5"/>
      <c r="IFQ102" s="1"/>
      <c r="IFR102" s="2"/>
      <c r="IFS102" s="2"/>
      <c r="IFT102" s="5"/>
      <c r="IFU102" s="5"/>
      <c r="IFV102" s="5"/>
      <c r="IFW102" s="5"/>
      <c r="IFX102" s="5"/>
      <c r="IFY102" s="1"/>
      <c r="IFZ102" s="2"/>
      <c r="IGA102" s="2"/>
      <c r="IGB102" s="5"/>
      <c r="IGC102" s="5"/>
      <c r="IGD102" s="5"/>
      <c r="IGE102" s="5"/>
      <c r="IGF102" s="5"/>
      <c r="IGG102" s="1"/>
      <c r="IGH102" s="2"/>
      <c r="IGI102" s="2"/>
      <c r="IGJ102" s="5"/>
      <c r="IGK102" s="5"/>
      <c r="IGL102" s="5"/>
      <c r="IGM102" s="5"/>
      <c r="IGN102" s="5"/>
      <c r="IGO102" s="1"/>
      <c r="IGP102" s="2"/>
      <c r="IGQ102" s="2"/>
      <c r="IGR102" s="5"/>
      <c r="IGS102" s="5"/>
      <c r="IGT102" s="5"/>
      <c r="IGU102" s="5"/>
      <c r="IGV102" s="5"/>
      <c r="IGW102" s="1"/>
      <c r="IGX102" s="2"/>
      <c r="IGY102" s="2"/>
      <c r="IGZ102" s="5"/>
      <c r="IHA102" s="5"/>
      <c r="IHB102" s="5"/>
      <c r="IHC102" s="5"/>
      <c r="IHD102" s="5"/>
      <c r="IHE102" s="1"/>
      <c r="IHF102" s="2"/>
      <c r="IHG102" s="2"/>
      <c r="IHH102" s="5"/>
      <c r="IHI102" s="5"/>
      <c r="IHJ102" s="5"/>
      <c r="IHK102" s="5"/>
      <c r="IHL102" s="5"/>
      <c r="IHM102" s="1"/>
      <c r="IHN102" s="2"/>
      <c r="IHO102" s="2"/>
      <c r="IHP102" s="5"/>
      <c r="IHQ102" s="5"/>
      <c r="IHR102" s="5"/>
      <c r="IHS102" s="5"/>
      <c r="IHT102" s="5"/>
      <c r="IHU102" s="1"/>
      <c r="IHV102" s="2"/>
      <c r="IHW102" s="2"/>
      <c r="IHX102" s="5"/>
      <c r="IHY102" s="5"/>
      <c r="IHZ102" s="5"/>
      <c r="IIA102" s="5"/>
      <c r="IIB102" s="5"/>
      <c r="IIC102" s="1"/>
      <c r="IID102" s="2"/>
      <c r="IIE102" s="2"/>
      <c r="IIF102" s="5"/>
      <c r="IIG102" s="5"/>
      <c r="IIH102" s="5"/>
      <c r="III102" s="5"/>
      <c r="IIJ102" s="5"/>
      <c r="IIK102" s="1"/>
      <c r="IIL102" s="2"/>
      <c r="IIM102" s="2"/>
      <c r="IIN102" s="5"/>
      <c r="IIO102" s="5"/>
      <c r="IIP102" s="5"/>
      <c r="IIQ102" s="5"/>
      <c r="IIR102" s="5"/>
      <c r="IIS102" s="1"/>
      <c r="IIT102" s="2"/>
      <c r="IIU102" s="2"/>
      <c r="IIV102" s="5"/>
      <c r="IIW102" s="5"/>
      <c r="IIX102" s="5"/>
      <c r="IIY102" s="5"/>
      <c r="IIZ102" s="5"/>
      <c r="IJA102" s="1"/>
      <c r="IJB102" s="2"/>
      <c r="IJC102" s="2"/>
      <c r="IJD102" s="5"/>
      <c r="IJE102" s="5"/>
      <c r="IJF102" s="5"/>
      <c r="IJG102" s="5"/>
      <c r="IJH102" s="5"/>
      <c r="IJI102" s="1"/>
      <c r="IJJ102" s="2"/>
      <c r="IJK102" s="2"/>
      <c r="IJL102" s="5"/>
      <c r="IJM102" s="5"/>
      <c r="IJN102" s="5"/>
      <c r="IJO102" s="5"/>
      <c r="IJP102" s="5"/>
      <c r="IJQ102" s="1"/>
      <c r="IJR102" s="2"/>
      <c r="IJS102" s="2"/>
      <c r="IJT102" s="5"/>
      <c r="IJU102" s="5"/>
      <c r="IJV102" s="5"/>
      <c r="IJW102" s="5"/>
      <c r="IJX102" s="5"/>
      <c r="IJY102" s="1"/>
      <c r="IJZ102" s="2"/>
      <c r="IKA102" s="2"/>
      <c r="IKB102" s="5"/>
      <c r="IKC102" s="5"/>
      <c r="IKD102" s="5"/>
      <c r="IKE102" s="5"/>
      <c r="IKF102" s="5"/>
      <c r="IKG102" s="1"/>
      <c r="IKH102" s="2"/>
      <c r="IKI102" s="2"/>
      <c r="IKJ102" s="5"/>
      <c r="IKK102" s="5"/>
      <c r="IKL102" s="5"/>
      <c r="IKM102" s="5"/>
      <c r="IKN102" s="5"/>
      <c r="IKO102" s="1"/>
      <c r="IKP102" s="2"/>
      <c r="IKQ102" s="2"/>
      <c r="IKR102" s="5"/>
      <c r="IKS102" s="5"/>
      <c r="IKT102" s="5"/>
      <c r="IKU102" s="5"/>
      <c r="IKV102" s="5"/>
      <c r="IKW102" s="1"/>
      <c r="IKX102" s="2"/>
      <c r="IKY102" s="2"/>
      <c r="IKZ102" s="5"/>
      <c r="ILA102" s="5"/>
      <c r="ILB102" s="5"/>
      <c r="ILC102" s="5"/>
      <c r="ILD102" s="5"/>
      <c r="ILE102" s="1"/>
      <c r="ILF102" s="2"/>
      <c r="ILG102" s="2"/>
      <c r="ILH102" s="5"/>
      <c r="ILI102" s="5"/>
      <c r="ILJ102" s="5"/>
      <c r="ILK102" s="5"/>
      <c r="ILL102" s="5"/>
      <c r="ILM102" s="1"/>
      <c r="ILN102" s="2"/>
      <c r="ILO102" s="2"/>
      <c r="ILP102" s="5"/>
      <c r="ILQ102" s="5"/>
      <c r="ILR102" s="5"/>
      <c r="ILS102" s="5"/>
      <c r="ILT102" s="5"/>
      <c r="ILU102" s="1"/>
      <c r="ILV102" s="2"/>
      <c r="ILW102" s="2"/>
      <c r="ILX102" s="5"/>
      <c r="ILY102" s="5"/>
      <c r="ILZ102" s="5"/>
      <c r="IMA102" s="5"/>
      <c r="IMB102" s="5"/>
      <c r="IMC102" s="1"/>
      <c r="IMD102" s="2"/>
      <c r="IME102" s="2"/>
      <c r="IMF102" s="5"/>
      <c r="IMG102" s="5"/>
      <c r="IMH102" s="5"/>
      <c r="IMI102" s="5"/>
      <c r="IMJ102" s="5"/>
      <c r="IMK102" s="1"/>
      <c r="IML102" s="2"/>
      <c r="IMM102" s="2"/>
      <c r="IMN102" s="5"/>
      <c r="IMO102" s="5"/>
      <c r="IMP102" s="5"/>
      <c r="IMQ102" s="5"/>
      <c r="IMR102" s="5"/>
      <c r="IMS102" s="1"/>
      <c r="IMT102" s="2"/>
      <c r="IMU102" s="2"/>
      <c r="IMV102" s="5"/>
      <c r="IMW102" s="5"/>
      <c r="IMX102" s="5"/>
      <c r="IMY102" s="5"/>
      <c r="IMZ102" s="5"/>
      <c r="INA102" s="1"/>
      <c r="INB102" s="2"/>
      <c r="INC102" s="2"/>
      <c r="IND102" s="5"/>
      <c r="INE102" s="5"/>
      <c r="INF102" s="5"/>
      <c r="ING102" s="5"/>
      <c r="INH102" s="5"/>
      <c r="INI102" s="1"/>
      <c r="INJ102" s="2"/>
      <c r="INK102" s="2"/>
      <c r="INL102" s="5"/>
      <c r="INM102" s="5"/>
      <c r="INN102" s="5"/>
      <c r="INO102" s="5"/>
      <c r="INP102" s="5"/>
      <c r="INQ102" s="1"/>
      <c r="INR102" s="2"/>
      <c r="INS102" s="2"/>
      <c r="INT102" s="5"/>
      <c r="INU102" s="5"/>
      <c r="INV102" s="5"/>
      <c r="INW102" s="5"/>
      <c r="INX102" s="5"/>
      <c r="INY102" s="1"/>
      <c r="INZ102" s="2"/>
      <c r="IOA102" s="2"/>
      <c r="IOB102" s="5"/>
      <c r="IOC102" s="5"/>
      <c r="IOD102" s="5"/>
      <c r="IOE102" s="5"/>
      <c r="IOF102" s="5"/>
      <c r="IOG102" s="1"/>
      <c r="IOH102" s="2"/>
      <c r="IOI102" s="2"/>
      <c r="IOJ102" s="5"/>
      <c r="IOK102" s="5"/>
      <c r="IOL102" s="5"/>
      <c r="IOM102" s="5"/>
      <c r="ION102" s="5"/>
      <c r="IOO102" s="1"/>
      <c r="IOP102" s="2"/>
      <c r="IOQ102" s="2"/>
      <c r="IOR102" s="5"/>
      <c r="IOS102" s="5"/>
      <c r="IOT102" s="5"/>
      <c r="IOU102" s="5"/>
      <c r="IOV102" s="5"/>
      <c r="IOW102" s="1"/>
      <c r="IOX102" s="2"/>
      <c r="IOY102" s="2"/>
      <c r="IOZ102" s="5"/>
      <c r="IPA102" s="5"/>
      <c r="IPB102" s="5"/>
      <c r="IPC102" s="5"/>
      <c r="IPD102" s="5"/>
      <c r="IPE102" s="1"/>
      <c r="IPF102" s="2"/>
      <c r="IPG102" s="2"/>
      <c r="IPH102" s="5"/>
      <c r="IPI102" s="5"/>
      <c r="IPJ102" s="5"/>
      <c r="IPK102" s="5"/>
      <c r="IPL102" s="5"/>
      <c r="IPM102" s="1"/>
      <c r="IPN102" s="2"/>
      <c r="IPO102" s="2"/>
      <c r="IPP102" s="5"/>
      <c r="IPQ102" s="5"/>
      <c r="IPR102" s="5"/>
      <c r="IPS102" s="5"/>
      <c r="IPT102" s="5"/>
      <c r="IPU102" s="1"/>
      <c r="IPV102" s="2"/>
      <c r="IPW102" s="2"/>
      <c r="IPX102" s="5"/>
      <c r="IPY102" s="5"/>
      <c r="IPZ102" s="5"/>
      <c r="IQA102" s="5"/>
      <c r="IQB102" s="5"/>
      <c r="IQC102" s="1"/>
      <c r="IQD102" s="2"/>
      <c r="IQE102" s="2"/>
      <c r="IQF102" s="5"/>
      <c r="IQG102" s="5"/>
      <c r="IQH102" s="5"/>
      <c r="IQI102" s="5"/>
      <c r="IQJ102" s="5"/>
      <c r="IQK102" s="1"/>
      <c r="IQL102" s="2"/>
      <c r="IQM102" s="2"/>
      <c r="IQN102" s="5"/>
      <c r="IQO102" s="5"/>
      <c r="IQP102" s="5"/>
      <c r="IQQ102" s="5"/>
      <c r="IQR102" s="5"/>
      <c r="IQS102" s="1"/>
      <c r="IQT102" s="2"/>
      <c r="IQU102" s="2"/>
      <c r="IQV102" s="5"/>
      <c r="IQW102" s="5"/>
      <c r="IQX102" s="5"/>
      <c r="IQY102" s="5"/>
      <c r="IQZ102" s="5"/>
      <c r="IRA102" s="1"/>
      <c r="IRB102" s="2"/>
      <c r="IRC102" s="2"/>
      <c r="IRD102" s="5"/>
      <c r="IRE102" s="5"/>
      <c r="IRF102" s="5"/>
      <c r="IRG102" s="5"/>
      <c r="IRH102" s="5"/>
      <c r="IRI102" s="1"/>
      <c r="IRJ102" s="2"/>
      <c r="IRK102" s="2"/>
      <c r="IRL102" s="5"/>
      <c r="IRM102" s="5"/>
      <c r="IRN102" s="5"/>
      <c r="IRO102" s="5"/>
      <c r="IRP102" s="5"/>
      <c r="IRQ102" s="1"/>
      <c r="IRR102" s="2"/>
      <c r="IRS102" s="2"/>
      <c r="IRT102" s="5"/>
      <c r="IRU102" s="5"/>
      <c r="IRV102" s="5"/>
      <c r="IRW102" s="5"/>
      <c r="IRX102" s="5"/>
      <c r="IRY102" s="1"/>
      <c r="IRZ102" s="2"/>
      <c r="ISA102" s="2"/>
      <c r="ISB102" s="5"/>
      <c r="ISC102" s="5"/>
      <c r="ISD102" s="5"/>
      <c r="ISE102" s="5"/>
      <c r="ISF102" s="5"/>
      <c r="ISG102" s="1"/>
      <c r="ISH102" s="2"/>
      <c r="ISI102" s="2"/>
      <c r="ISJ102" s="5"/>
      <c r="ISK102" s="5"/>
      <c r="ISL102" s="5"/>
      <c r="ISM102" s="5"/>
      <c r="ISN102" s="5"/>
      <c r="ISO102" s="1"/>
      <c r="ISP102" s="2"/>
      <c r="ISQ102" s="2"/>
      <c r="ISR102" s="5"/>
      <c r="ISS102" s="5"/>
      <c r="IST102" s="5"/>
      <c r="ISU102" s="5"/>
      <c r="ISV102" s="5"/>
      <c r="ISW102" s="1"/>
      <c r="ISX102" s="2"/>
      <c r="ISY102" s="2"/>
      <c r="ISZ102" s="5"/>
      <c r="ITA102" s="5"/>
      <c r="ITB102" s="5"/>
      <c r="ITC102" s="5"/>
      <c r="ITD102" s="5"/>
      <c r="ITE102" s="1"/>
      <c r="ITF102" s="2"/>
      <c r="ITG102" s="2"/>
      <c r="ITH102" s="5"/>
      <c r="ITI102" s="5"/>
      <c r="ITJ102" s="5"/>
      <c r="ITK102" s="5"/>
      <c r="ITL102" s="5"/>
      <c r="ITM102" s="1"/>
      <c r="ITN102" s="2"/>
      <c r="ITO102" s="2"/>
      <c r="ITP102" s="5"/>
      <c r="ITQ102" s="5"/>
      <c r="ITR102" s="5"/>
      <c r="ITS102" s="5"/>
      <c r="ITT102" s="5"/>
      <c r="ITU102" s="1"/>
      <c r="ITV102" s="2"/>
      <c r="ITW102" s="2"/>
      <c r="ITX102" s="5"/>
      <c r="ITY102" s="5"/>
      <c r="ITZ102" s="5"/>
      <c r="IUA102" s="5"/>
      <c r="IUB102" s="5"/>
      <c r="IUC102" s="1"/>
      <c r="IUD102" s="2"/>
      <c r="IUE102" s="2"/>
      <c r="IUF102" s="5"/>
      <c r="IUG102" s="5"/>
      <c r="IUH102" s="5"/>
      <c r="IUI102" s="5"/>
      <c r="IUJ102" s="5"/>
      <c r="IUK102" s="1"/>
      <c r="IUL102" s="2"/>
      <c r="IUM102" s="2"/>
      <c r="IUN102" s="5"/>
      <c r="IUO102" s="5"/>
      <c r="IUP102" s="5"/>
      <c r="IUQ102" s="5"/>
      <c r="IUR102" s="5"/>
      <c r="IUS102" s="1"/>
      <c r="IUT102" s="2"/>
      <c r="IUU102" s="2"/>
      <c r="IUV102" s="5"/>
      <c r="IUW102" s="5"/>
      <c r="IUX102" s="5"/>
      <c r="IUY102" s="5"/>
      <c r="IUZ102" s="5"/>
      <c r="IVA102" s="1"/>
      <c r="IVB102" s="2"/>
      <c r="IVC102" s="2"/>
      <c r="IVD102" s="5"/>
      <c r="IVE102" s="5"/>
      <c r="IVF102" s="5"/>
      <c r="IVG102" s="5"/>
      <c r="IVH102" s="5"/>
      <c r="IVI102" s="1"/>
      <c r="IVJ102" s="2"/>
      <c r="IVK102" s="2"/>
      <c r="IVL102" s="5"/>
      <c r="IVM102" s="5"/>
      <c r="IVN102" s="5"/>
      <c r="IVO102" s="5"/>
      <c r="IVP102" s="5"/>
      <c r="IVQ102" s="1"/>
      <c r="IVR102" s="2"/>
      <c r="IVS102" s="2"/>
      <c r="IVT102" s="5"/>
      <c r="IVU102" s="5"/>
      <c r="IVV102" s="5"/>
      <c r="IVW102" s="5"/>
      <c r="IVX102" s="5"/>
      <c r="IVY102" s="1"/>
      <c r="IVZ102" s="2"/>
      <c r="IWA102" s="2"/>
      <c r="IWB102" s="5"/>
      <c r="IWC102" s="5"/>
      <c r="IWD102" s="5"/>
      <c r="IWE102" s="5"/>
      <c r="IWF102" s="5"/>
      <c r="IWG102" s="1"/>
      <c r="IWH102" s="2"/>
      <c r="IWI102" s="2"/>
      <c r="IWJ102" s="5"/>
      <c r="IWK102" s="5"/>
      <c r="IWL102" s="5"/>
      <c r="IWM102" s="5"/>
      <c r="IWN102" s="5"/>
      <c r="IWO102" s="1"/>
      <c r="IWP102" s="2"/>
      <c r="IWQ102" s="2"/>
      <c r="IWR102" s="5"/>
      <c r="IWS102" s="5"/>
      <c r="IWT102" s="5"/>
      <c r="IWU102" s="5"/>
      <c r="IWV102" s="5"/>
      <c r="IWW102" s="1"/>
      <c r="IWX102" s="2"/>
      <c r="IWY102" s="2"/>
      <c r="IWZ102" s="5"/>
      <c r="IXA102" s="5"/>
      <c r="IXB102" s="5"/>
      <c r="IXC102" s="5"/>
      <c r="IXD102" s="5"/>
      <c r="IXE102" s="1"/>
      <c r="IXF102" s="2"/>
      <c r="IXG102" s="2"/>
      <c r="IXH102" s="5"/>
      <c r="IXI102" s="5"/>
      <c r="IXJ102" s="5"/>
      <c r="IXK102" s="5"/>
      <c r="IXL102" s="5"/>
      <c r="IXM102" s="1"/>
      <c r="IXN102" s="2"/>
      <c r="IXO102" s="2"/>
      <c r="IXP102" s="5"/>
      <c r="IXQ102" s="5"/>
      <c r="IXR102" s="5"/>
      <c r="IXS102" s="5"/>
      <c r="IXT102" s="5"/>
      <c r="IXU102" s="1"/>
      <c r="IXV102" s="2"/>
      <c r="IXW102" s="2"/>
      <c r="IXX102" s="5"/>
      <c r="IXY102" s="5"/>
      <c r="IXZ102" s="5"/>
      <c r="IYA102" s="5"/>
      <c r="IYB102" s="5"/>
      <c r="IYC102" s="1"/>
      <c r="IYD102" s="2"/>
      <c r="IYE102" s="2"/>
      <c r="IYF102" s="5"/>
      <c r="IYG102" s="5"/>
      <c r="IYH102" s="5"/>
      <c r="IYI102" s="5"/>
      <c r="IYJ102" s="5"/>
      <c r="IYK102" s="1"/>
      <c r="IYL102" s="2"/>
      <c r="IYM102" s="2"/>
      <c r="IYN102" s="5"/>
      <c r="IYO102" s="5"/>
      <c r="IYP102" s="5"/>
      <c r="IYQ102" s="5"/>
      <c r="IYR102" s="5"/>
      <c r="IYS102" s="1"/>
      <c r="IYT102" s="2"/>
      <c r="IYU102" s="2"/>
      <c r="IYV102" s="5"/>
      <c r="IYW102" s="5"/>
      <c r="IYX102" s="5"/>
      <c r="IYY102" s="5"/>
      <c r="IYZ102" s="5"/>
      <c r="IZA102" s="1"/>
      <c r="IZB102" s="2"/>
      <c r="IZC102" s="2"/>
      <c r="IZD102" s="5"/>
      <c r="IZE102" s="5"/>
      <c r="IZF102" s="5"/>
      <c r="IZG102" s="5"/>
      <c r="IZH102" s="5"/>
      <c r="IZI102" s="1"/>
      <c r="IZJ102" s="2"/>
      <c r="IZK102" s="2"/>
      <c r="IZL102" s="5"/>
      <c r="IZM102" s="5"/>
      <c r="IZN102" s="5"/>
      <c r="IZO102" s="5"/>
      <c r="IZP102" s="5"/>
      <c r="IZQ102" s="1"/>
      <c r="IZR102" s="2"/>
      <c r="IZS102" s="2"/>
      <c r="IZT102" s="5"/>
      <c r="IZU102" s="5"/>
      <c r="IZV102" s="5"/>
      <c r="IZW102" s="5"/>
      <c r="IZX102" s="5"/>
      <c r="IZY102" s="1"/>
      <c r="IZZ102" s="2"/>
      <c r="JAA102" s="2"/>
      <c r="JAB102" s="5"/>
      <c r="JAC102" s="5"/>
      <c r="JAD102" s="5"/>
      <c r="JAE102" s="5"/>
      <c r="JAF102" s="5"/>
      <c r="JAG102" s="1"/>
      <c r="JAH102" s="2"/>
      <c r="JAI102" s="2"/>
      <c r="JAJ102" s="5"/>
      <c r="JAK102" s="5"/>
      <c r="JAL102" s="5"/>
      <c r="JAM102" s="5"/>
      <c r="JAN102" s="5"/>
      <c r="JAO102" s="1"/>
      <c r="JAP102" s="2"/>
      <c r="JAQ102" s="2"/>
      <c r="JAR102" s="5"/>
      <c r="JAS102" s="5"/>
      <c r="JAT102" s="5"/>
      <c r="JAU102" s="5"/>
      <c r="JAV102" s="5"/>
      <c r="JAW102" s="1"/>
      <c r="JAX102" s="2"/>
      <c r="JAY102" s="2"/>
      <c r="JAZ102" s="5"/>
      <c r="JBA102" s="5"/>
      <c r="JBB102" s="5"/>
      <c r="JBC102" s="5"/>
      <c r="JBD102" s="5"/>
      <c r="JBE102" s="1"/>
      <c r="JBF102" s="2"/>
      <c r="JBG102" s="2"/>
      <c r="JBH102" s="5"/>
      <c r="JBI102" s="5"/>
      <c r="JBJ102" s="5"/>
      <c r="JBK102" s="5"/>
      <c r="JBL102" s="5"/>
      <c r="JBM102" s="1"/>
      <c r="JBN102" s="2"/>
      <c r="JBO102" s="2"/>
      <c r="JBP102" s="5"/>
      <c r="JBQ102" s="5"/>
      <c r="JBR102" s="5"/>
      <c r="JBS102" s="5"/>
      <c r="JBT102" s="5"/>
      <c r="JBU102" s="1"/>
      <c r="JBV102" s="2"/>
      <c r="JBW102" s="2"/>
      <c r="JBX102" s="5"/>
      <c r="JBY102" s="5"/>
      <c r="JBZ102" s="5"/>
      <c r="JCA102" s="5"/>
      <c r="JCB102" s="5"/>
      <c r="JCC102" s="1"/>
      <c r="JCD102" s="2"/>
      <c r="JCE102" s="2"/>
      <c r="JCF102" s="5"/>
      <c r="JCG102" s="5"/>
      <c r="JCH102" s="5"/>
      <c r="JCI102" s="5"/>
      <c r="JCJ102" s="5"/>
      <c r="JCK102" s="1"/>
      <c r="JCL102" s="2"/>
      <c r="JCM102" s="2"/>
      <c r="JCN102" s="5"/>
      <c r="JCO102" s="5"/>
      <c r="JCP102" s="5"/>
      <c r="JCQ102" s="5"/>
      <c r="JCR102" s="5"/>
      <c r="JCS102" s="1"/>
      <c r="JCT102" s="2"/>
      <c r="JCU102" s="2"/>
      <c r="JCV102" s="5"/>
      <c r="JCW102" s="5"/>
      <c r="JCX102" s="5"/>
      <c r="JCY102" s="5"/>
      <c r="JCZ102" s="5"/>
      <c r="JDA102" s="1"/>
      <c r="JDB102" s="2"/>
      <c r="JDC102" s="2"/>
      <c r="JDD102" s="5"/>
      <c r="JDE102" s="5"/>
      <c r="JDF102" s="5"/>
      <c r="JDG102" s="5"/>
      <c r="JDH102" s="5"/>
      <c r="JDI102" s="1"/>
      <c r="JDJ102" s="2"/>
      <c r="JDK102" s="2"/>
      <c r="JDL102" s="5"/>
      <c r="JDM102" s="5"/>
      <c r="JDN102" s="5"/>
      <c r="JDO102" s="5"/>
      <c r="JDP102" s="5"/>
      <c r="JDQ102" s="1"/>
      <c r="JDR102" s="2"/>
      <c r="JDS102" s="2"/>
      <c r="JDT102" s="5"/>
      <c r="JDU102" s="5"/>
      <c r="JDV102" s="5"/>
      <c r="JDW102" s="5"/>
      <c r="JDX102" s="5"/>
      <c r="JDY102" s="1"/>
      <c r="JDZ102" s="2"/>
      <c r="JEA102" s="2"/>
      <c r="JEB102" s="5"/>
      <c r="JEC102" s="5"/>
      <c r="JED102" s="5"/>
      <c r="JEE102" s="5"/>
      <c r="JEF102" s="5"/>
      <c r="JEG102" s="1"/>
      <c r="JEH102" s="2"/>
      <c r="JEI102" s="2"/>
      <c r="JEJ102" s="5"/>
      <c r="JEK102" s="5"/>
      <c r="JEL102" s="5"/>
      <c r="JEM102" s="5"/>
      <c r="JEN102" s="5"/>
      <c r="JEO102" s="1"/>
      <c r="JEP102" s="2"/>
      <c r="JEQ102" s="2"/>
      <c r="JER102" s="5"/>
      <c r="JES102" s="5"/>
      <c r="JET102" s="5"/>
      <c r="JEU102" s="5"/>
      <c r="JEV102" s="5"/>
      <c r="JEW102" s="1"/>
      <c r="JEX102" s="2"/>
      <c r="JEY102" s="2"/>
      <c r="JEZ102" s="5"/>
      <c r="JFA102" s="5"/>
      <c r="JFB102" s="5"/>
      <c r="JFC102" s="5"/>
      <c r="JFD102" s="5"/>
      <c r="JFE102" s="1"/>
      <c r="JFF102" s="2"/>
      <c r="JFG102" s="2"/>
      <c r="JFH102" s="5"/>
      <c r="JFI102" s="5"/>
      <c r="JFJ102" s="5"/>
      <c r="JFK102" s="5"/>
      <c r="JFL102" s="5"/>
      <c r="JFM102" s="1"/>
      <c r="JFN102" s="2"/>
      <c r="JFO102" s="2"/>
      <c r="JFP102" s="5"/>
      <c r="JFQ102" s="5"/>
      <c r="JFR102" s="5"/>
      <c r="JFS102" s="5"/>
      <c r="JFT102" s="5"/>
      <c r="JFU102" s="1"/>
      <c r="JFV102" s="2"/>
      <c r="JFW102" s="2"/>
      <c r="JFX102" s="5"/>
      <c r="JFY102" s="5"/>
      <c r="JFZ102" s="5"/>
      <c r="JGA102" s="5"/>
      <c r="JGB102" s="5"/>
      <c r="JGC102" s="1"/>
      <c r="JGD102" s="2"/>
      <c r="JGE102" s="2"/>
      <c r="JGF102" s="5"/>
      <c r="JGG102" s="5"/>
      <c r="JGH102" s="5"/>
      <c r="JGI102" s="5"/>
      <c r="JGJ102" s="5"/>
      <c r="JGK102" s="1"/>
      <c r="JGL102" s="2"/>
      <c r="JGM102" s="2"/>
      <c r="JGN102" s="5"/>
      <c r="JGO102" s="5"/>
      <c r="JGP102" s="5"/>
      <c r="JGQ102" s="5"/>
      <c r="JGR102" s="5"/>
      <c r="JGS102" s="1"/>
      <c r="JGT102" s="2"/>
      <c r="JGU102" s="2"/>
      <c r="JGV102" s="5"/>
      <c r="JGW102" s="5"/>
      <c r="JGX102" s="5"/>
      <c r="JGY102" s="5"/>
      <c r="JGZ102" s="5"/>
      <c r="JHA102" s="1"/>
      <c r="JHB102" s="2"/>
      <c r="JHC102" s="2"/>
      <c r="JHD102" s="5"/>
      <c r="JHE102" s="5"/>
      <c r="JHF102" s="5"/>
      <c r="JHG102" s="5"/>
      <c r="JHH102" s="5"/>
      <c r="JHI102" s="1"/>
      <c r="JHJ102" s="2"/>
      <c r="JHK102" s="2"/>
      <c r="JHL102" s="5"/>
      <c r="JHM102" s="5"/>
      <c r="JHN102" s="5"/>
      <c r="JHO102" s="5"/>
      <c r="JHP102" s="5"/>
      <c r="JHQ102" s="1"/>
      <c r="JHR102" s="2"/>
      <c r="JHS102" s="2"/>
      <c r="JHT102" s="5"/>
      <c r="JHU102" s="5"/>
      <c r="JHV102" s="5"/>
      <c r="JHW102" s="5"/>
      <c r="JHX102" s="5"/>
      <c r="JHY102" s="1"/>
      <c r="JHZ102" s="2"/>
      <c r="JIA102" s="2"/>
      <c r="JIB102" s="5"/>
      <c r="JIC102" s="5"/>
      <c r="JID102" s="5"/>
      <c r="JIE102" s="5"/>
      <c r="JIF102" s="5"/>
      <c r="JIG102" s="1"/>
      <c r="JIH102" s="2"/>
      <c r="JII102" s="2"/>
      <c r="JIJ102" s="5"/>
      <c r="JIK102" s="5"/>
      <c r="JIL102" s="5"/>
      <c r="JIM102" s="5"/>
      <c r="JIN102" s="5"/>
      <c r="JIO102" s="1"/>
      <c r="JIP102" s="2"/>
      <c r="JIQ102" s="2"/>
      <c r="JIR102" s="5"/>
      <c r="JIS102" s="5"/>
      <c r="JIT102" s="5"/>
      <c r="JIU102" s="5"/>
      <c r="JIV102" s="5"/>
      <c r="JIW102" s="1"/>
      <c r="JIX102" s="2"/>
      <c r="JIY102" s="2"/>
      <c r="JIZ102" s="5"/>
      <c r="JJA102" s="5"/>
      <c r="JJB102" s="5"/>
      <c r="JJC102" s="5"/>
      <c r="JJD102" s="5"/>
      <c r="JJE102" s="1"/>
      <c r="JJF102" s="2"/>
      <c r="JJG102" s="2"/>
      <c r="JJH102" s="5"/>
      <c r="JJI102" s="5"/>
      <c r="JJJ102" s="5"/>
      <c r="JJK102" s="5"/>
      <c r="JJL102" s="5"/>
      <c r="JJM102" s="1"/>
      <c r="JJN102" s="2"/>
      <c r="JJO102" s="2"/>
      <c r="JJP102" s="5"/>
      <c r="JJQ102" s="5"/>
      <c r="JJR102" s="5"/>
      <c r="JJS102" s="5"/>
      <c r="JJT102" s="5"/>
      <c r="JJU102" s="1"/>
      <c r="JJV102" s="2"/>
      <c r="JJW102" s="2"/>
      <c r="JJX102" s="5"/>
      <c r="JJY102" s="5"/>
      <c r="JJZ102" s="5"/>
      <c r="JKA102" s="5"/>
      <c r="JKB102" s="5"/>
      <c r="JKC102" s="1"/>
      <c r="JKD102" s="2"/>
      <c r="JKE102" s="2"/>
      <c r="JKF102" s="5"/>
      <c r="JKG102" s="5"/>
      <c r="JKH102" s="5"/>
      <c r="JKI102" s="5"/>
      <c r="JKJ102" s="5"/>
      <c r="JKK102" s="1"/>
      <c r="JKL102" s="2"/>
      <c r="JKM102" s="2"/>
      <c r="JKN102" s="5"/>
      <c r="JKO102" s="5"/>
      <c r="JKP102" s="5"/>
      <c r="JKQ102" s="5"/>
      <c r="JKR102" s="5"/>
      <c r="JKS102" s="1"/>
      <c r="JKT102" s="2"/>
      <c r="JKU102" s="2"/>
      <c r="JKV102" s="5"/>
      <c r="JKW102" s="5"/>
      <c r="JKX102" s="5"/>
      <c r="JKY102" s="5"/>
      <c r="JKZ102" s="5"/>
      <c r="JLA102" s="1"/>
      <c r="JLB102" s="2"/>
      <c r="JLC102" s="2"/>
      <c r="JLD102" s="5"/>
      <c r="JLE102" s="5"/>
      <c r="JLF102" s="5"/>
      <c r="JLG102" s="5"/>
      <c r="JLH102" s="5"/>
      <c r="JLI102" s="1"/>
      <c r="JLJ102" s="2"/>
      <c r="JLK102" s="2"/>
      <c r="JLL102" s="5"/>
      <c r="JLM102" s="5"/>
      <c r="JLN102" s="5"/>
      <c r="JLO102" s="5"/>
      <c r="JLP102" s="5"/>
      <c r="JLQ102" s="1"/>
      <c r="JLR102" s="2"/>
      <c r="JLS102" s="2"/>
      <c r="JLT102" s="5"/>
      <c r="JLU102" s="5"/>
      <c r="JLV102" s="5"/>
      <c r="JLW102" s="5"/>
      <c r="JLX102" s="5"/>
      <c r="JLY102" s="1"/>
      <c r="JLZ102" s="2"/>
      <c r="JMA102" s="2"/>
      <c r="JMB102" s="5"/>
      <c r="JMC102" s="5"/>
      <c r="JMD102" s="5"/>
      <c r="JME102" s="5"/>
      <c r="JMF102" s="5"/>
      <c r="JMG102" s="1"/>
      <c r="JMH102" s="2"/>
      <c r="JMI102" s="2"/>
      <c r="JMJ102" s="5"/>
      <c r="JMK102" s="5"/>
      <c r="JML102" s="5"/>
      <c r="JMM102" s="5"/>
      <c r="JMN102" s="5"/>
      <c r="JMO102" s="1"/>
      <c r="JMP102" s="2"/>
      <c r="JMQ102" s="2"/>
      <c r="JMR102" s="5"/>
      <c r="JMS102" s="5"/>
      <c r="JMT102" s="5"/>
      <c r="JMU102" s="5"/>
      <c r="JMV102" s="5"/>
      <c r="JMW102" s="1"/>
      <c r="JMX102" s="2"/>
      <c r="JMY102" s="2"/>
      <c r="JMZ102" s="5"/>
      <c r="JNA102" s="5"/>
      <c r="JNB102" s="5"/>
      <c r="JNC102" s="5"/>
      <c r="JND102" s="5"/>
      <c r="JNE102" s="1"/>
      <c r="JNF102" s="2"/>
      <c r="JNG102" s="2"/>
      <c r="JNH102" s="5"/>
      <c r="JNI102" s="5"/>
      <c r="JNJ102" s="5"/>
      <c r="JNK102" s="5"/>
      <c r="JNL102" s="5"/>
      <c r="JNM102" s="1"/>
      <c r="JNN102" s="2"/>
      <c r="JNO102" s="2"/>
      <c r="JNP102" s="5"/>
      <c r="JNQ102" s="5"/>
      <c r="JNR102" s="5"/>
      <c r="JNS102" s="5"/>
      <c r="JNT102" s="5"/>
      <c r="JNU102" s="1"/>
      <c r="JNV102" s="2"/>
      <c r="JNW102" s="2"/>
      <c r="JNX102" s="5"/>
      <c r="JNY102" s="5"/>
      <c r="JNZ102" s="5"/>
      <c r="JOA102" s="5"/>
      <c r="JOB102" s="5"/>
      <c r="JOC102" s="1"/>
      <c r="JOD102" s="2"/>
      <c r="JOE102" s="2"/>
      <c r="JOF102" s="5"/>
      <c r="JOG102" s="5"/>
      <c r="JOH102" s="5"/>
      <c r="JOI102" s="5"/>
      <c r="JOJ102" s="5"/>
      <c r="JOK102" s="1"/>
      <c r="JOL102" s="2"/>
      <c r="JOM102" s="2"/>
      <c r="JON102" s="5"/>
      <c r="JOO102" s="5"/>
      <c r="JOP102" s="5"/>
      <c r="JOQ102" s="5"/>
      <c r="JOR102" s="5"/>
      <c r="JOS102" s="1"/>
      <c r="JOT102" s="2"/>
      <c r="JOU102" s="2"/>
      <c r="JOV102" s="5"/>
      <c r="JOW102" s="5"/>
      <c r="JOX102" s="5"/>
      <c r="JOY102" s="5"/>
      <c r="JOZ102" s="5"/>
      <c r="JPA102" s="1"/>
      <c r="JPB102" s="2"/>
      <c r="JPC102" s="2"/>
      <c r="JPD102" s="5"/>
      <c r="JPE102" s="5"/>
      <c r="JPF102" s="5"/>
      <c r="JPG102" s="5"/>
      <c r="JPH102" s="5"/>
      <c r="JPI102" s="1"/>
      <c r="JPJ102" s="2"/>
      <c r="JPK102" s="2"/>
      <c r="JPL102" s="5"/>
      <c r="JPM102" s="5"/>
      <c r="JPN102" s="5"/>
      <c r="JPO102" s="5"/>
      <c r="JPP102" s="5"/>
      <c r="JPQ102" s="1"/>
      <c r="JPR102" s="2"/>
      <c r="JPS102" s="2"/>
      <c r="JPT102" s="5"/>
      <c r="JPU102" s="5"/>
      <c r="JPV102" s="5"/>
      <c r="JPW102" s="5"/>
      <c r="JPX102" s="5"/>
      <c r="JPY102" s="1"/>
      <c r="JPZ102" s="2"/>
      <c r="JQA102" s="2"/>
      <c r="JQB102" s="5"/>
      <c r="JQC102" s="5"/>
      <c r="JQD102" s="5"/>
      <c r="JQE102" s="5"/>
      <c r="JQF102" s="5"/>
      <c r="JQG102" s="1"/>
      <c r="JQH102" s="2"/>
      <c r="JQI102" s="2"/>
      <c r="JQJ102" s="5"/>
      <c r="JQK102" s="5"/>
      <c r="JQL102" s="5"/>
      <c r="JQM102" s="5"/>
      <c r="JQN102" s="5"/>
      <c r="JQO102" s="1"/>
      <c r="JQP102" s="2"/>
      <c r="JQQ102" s="2"/>
      <c r="JQR102" s="5"/>
      <c r="JQS102" s="5"/>
      <c r="JQT102" s="5"/>
      <c r="JQU102" s="5"/>
      <c r="JQV102" s="5"/>
      <c r="JQW102" s="1"/>
      <c r="JQX102" s="2"/>
      <c r="JQY102" s="2"/>
      <c r="JQZ102" s="5"/>
      <c r="JRA102" s="5"/>
      <c r="JRB102" s="5"/>
      <c r="JRC102" s="5"/>
      <c r="JRD102" s="5"/>
      <c r="JRE102" s="1"/>
      <c r="JRF102" s="2"/>
      <c r="JRG102" s="2"/>
      <c r="JRH102" s="5"/>
      <c r="JRI102" s="5"/>
      <c r="JRJ102" s="5"/>
      <c r="JRK102" s="5"/>
      <c r="JRL102" s="5"/>
      <c r="JRM102" s="1"/>
      <c r="JRN102" s="2"/>
      <c r="JRO102" s="2"/>
      <c r="JRP102" s="5"/>
      <c r="JRQ102" s="5"/>
      <c r="JRR102" s="5"/>
      <c r="JRS102" s="5"/>
      <c r="JRT102" s="5"/>
      <c r="JRU102" s="1"/>
      <c r="JRV102" s="2"/>
      <c r="JRW102" s="2"/>
      <c r="JRX102" s="5"/>
      <c r="JRY102" s="5"/>
      <c r="JRZ102" s="5"/>
      <c r="JSA102" s="5"/>
      <c r="JSB102" s="5"/>
      <c r="JSC102" s="1"/>
      <c r="JSD102" s="2"/>
      <c r="JSE102" s="2"/>
      <c r="JSF102" s="5"/>
      <c r="JSG102" s="5"/>
      <c r="JSH102" s="5"/>
      <c r="JSI102" s="5"/>
      <c r="JSJ102" s="5"/>
      <c r="JSK102" s="1"/>
      <c r="JSL102" s="2"/>
      <c r="JSM102" s="2"/>
      <c r="JSN102" s="5"/>
      <c r="JSO102" s="5"/>
      <c r="JSP102" s="5"/>
      <c r="JSQ102" s="5"/>
      <c r="JSR102" s="5"/>
      <c r="JSS102" s="1"/>
      <c r="JST102" s="2"/>
      <c r="JSU102" s="2"/>
      <c r="JSV102" s="5"/>
      <c r="JSW102" s="5"/>
      <c r="JSX102" s="5"/>
      <c r="JSY102" s="5"/>
      <c r="JSZ102" s="5"/>
      <c r="JTA102" s="1"/>
      <c r="JTB102" s="2"/>
      <c r="JTC102" s="2"/>
      <c r="JTD102" s="5"/>
      <c r="JTE102" s="5"/>
      <c r="JTF102" s="5"/>
      <c r="JTG102" s="5"/>
      <c r="JTH102" s="5"/>
      <c r="JTI102" s="1"/>
      <c r="JTJ102" s="2"/>
      <c r="JTK102" s="2"/>
      <c r="JTL102" s="5"/>
      <c r="JTM102" s="5"/>
      <c r="JTN102" s="5"/>
      <c r="JTO102" s="5"/>
      <c r="JTP102" s="5"/>
      <c r="JTQ102" s="1"/>
      <c r="JTR102" s="2"/>
      <c r="JTS102" s="2"/>
      <c r="JTT102" s="5"/>
      <c r="JTU102" s="5"/>
      <c r="JTV102" s="5"/>
      <c r="JTW102" s="5"/>
      <c r="JTX102" s="5"/>
      <c r="JTY102" s="1"/>
      <c r="JTZ102" s="2"/>
      <c r="JUA102" s="2"/>
      <c r="JUB102" s="5"/>
      <c r="JUC102" s="5"/>
      <c r="JUD102" s="5"/>
      <c r="JUE102" s="5"/>
      <c r="JUF102" s="5"/>
      <c r="JUG102" s="1"/>
      <c r="JUH102" s="2"/>
      <c r="JUI102" s="2"/>
      <c r="JUJ102" s="5"/>
      <c r="JUK102" s="5"/>
      <c r="JUL102" s="5"/>
      <c r="JUM102" s="5"/>
      <c r="JUN102" s="5"/>
      <c r="JUO102" s="1"/>
      <c r="JUP102" s="2"/>
      <c r="JUQ102" s="2"/>
      <c r="JUR102" s="5"/>
      <c r="JUS102" s="5"/>
      <c r="JUT102" s="5"/>
      <c r="JUU102" s="5"/>
      <c r="JUV102" s="5"/>
      <c r="JUW102" s="1"/>
      <c r="JUX102" s="2"/>
      <c r="JUY102" s="2"/>
      <c r="JUZ102" s="5"/>
      <c r="JVA102" s="5"/>
      <c r="JVB102" s="5"/>
      <c r="JVC102" s="5"/>
      <c r="JVD102" s="5"/>
      <c r="JVE102" s="1"/>
      <c r="JVF102" s="2"/>
      <c r="JVG102" s="2"/>
      <c r="JVH102" s="5"/>
      <c r="JVI102" s="5"/>
      <c r="JVJ102" s="5"/>
      <c r="JVK102" s="5"/>
      <c r="JVL102" s="5"/>
      <c r="JVM102" s="1"/>
      <c r="JVN102" s="2"/>
      <c r="JVO102" s="2"/>
      <c r="JVP102" s="5"/>
      <c r="JVQ102" s="5"/>
      <c r="JVR102" s="5"/>
      <c r="JVS102" s="5"/>
      <c r="JVT102" s="5"/>
      <c r="JVU102" s="1"/>
      <c r="JVV102" s="2"/>
      <c r="JVW102" s="2"/>
      <c r="JVX102" s="5"/>
      <c r="JVY102" s="5"/>
      <c r="JVZ102" s="5"/>
      <c r="JWA102" s="5"/>
      <c r="JWB102" s="5"/>
      <c r="JWC102" s="1"/>
      <c r="JWD102" s="2"/>
      <c r="JWE102" s="2"/>
      <c r="JWF102" s="5"/>
      <c r="JWG102" s="5"/>
      <c r="JWH102" s="5"/>
      <c r="JWI102" s="5"/>
      <c r="JWJ102" s="5"/>
      <c r="JWK102" s="1"/>
      <c r="JWL102" s="2"/>
      <c r="JWM102" s="2"/>
      <c r="JWN102" s="5"/>
      <c r="JWO102" s="5"/>
      <c r="JWP102" s="5"/>
      <c r="JWQ102" s="5"/>
      <c r="JWR102" s="5"/>
      <c r="JWS102" s="1"/>
      <c r="JWT102" s="2"/>
      <c r="JWU102" s="2"/>
      <c r="JWV102" s="5"/>
      <c r="JWW102" s="5"/>
      <c r="JWX102" s="5"/>
      <c r="JWY102" s="5"/>
      <c r="JWZ102" s="5"/>
      <c r="JXA102" s="1"/>
      <c r="JXB102" s="2"/>
      <c r="JXC102" s="2"/>
      <c r="JXD102" s="5"/>
      <c r="JXE102" s="5"/>
      <c r="JXF102" s="5"/>
      <c r="JXG102" s="5"/>
      <c r="JXH102" s="5"/>
      <c r="JXI102" s="1"/>
      <c r="JXJ102" s="2"/>
      <c r="JXK102" s="2"/>
      <c r="JXL102" s="5"/>
      <c r="JXM102" s="5"/>
      <c r="JXN102" s="5"/>
      <c r="JXO102" s="5"/>
      <c r="JXP102" s="5"/>
      <c r="JXQ102" s="1"/>
      <c r="JXR102" s="2"/>
      <c r="JXS102" s="2"/>
      <c r="JXT102" s="5"/>
      <c r="JXU102" s="5"/>
      <c r="JXV102" s="5"/>
      <c r="JXW102" s="5"/>
      <c r="JXX102" s="5"/>
      <c r="JXY102" s="1"/>
      <c r="JXZ102" s="2"/>
      <c r="JYA102" s="2"/>
      <c r="JYB102" s="5"/>
      <c r="JYC102" s="5"/>
      <c r="JYD102" s="5"/>
      <c r="JYE102" s="5"/>
      <c r="JYF102" s="5"/>
      <c r="JYG102" s="1"/>
      <c r="JYH102" s="2"/>
      <c r="JYI102" s="2"/>
      <c r="JYJ102" s="5"/>
      <c r="JYK102" s="5"/>
      <c r="JYL102" s="5"/>
      <c r="JYM102" s="5"/>
      <c r="JYN102" s="5"/>
      <c r="JYO102" s="1"/>
      <c r="JYP102" s="2"/>
      <c r="JYQ102" s="2"/>
      <c r="JYR102" s="5"/>
      <c r="JYS102" s="5"/>
      <c r="JYT102" s="5"/>
      <c r="JYU102" s="5"/>
      <c r="JYV102" s="5"/>
      <c r="JYW102" s="1"/>
      <c r="JYX102" s="2"/>
      <c r="JYY102" s="2"/>
      <c r="JYZ102" s="5"/>
      <c r="JZA102" s="5"/>
      <c r="JZB102" s="5"/>
      <c r="JZC102" s="5"/>
      <c r="JZD102" s="5"/>
      <c r="JZE102" s="1"/>
      <c r="JZF102" s="2"/>
      <c r="JZG102" s="2"/>
      <c r="JZH102" s="5"/>
      <c r="JZI102" s="5"/>
      <c r="JZJ102" s="5"/>
      <c r="JZK102" s="5"/>
      <c r="JZL102" s="5"/>
      <c r="JZM102" s="1"/>
      <c r="JZN102" s="2"/>
      <c r="JZO102" s="2"/>
      <c r="JZP102" s="5"/>
      <c r="JZQ102" s="5"/>
      <c r="JZR102" s="5"/>
      <c r="JZS102" s="5"/>
      <c r="JZT102" s="5"/>
      <c r="JZU102" s="1"/>
      <c r="JZV102" s="2"/>
      <c r="JZW102" s="2"/>
      <c r="JZX102" s="5"/>
      <c r="JZY102" s="5"/>
      <c r="JZZ102" s="5"/>
      <c r="KAA102" s="5"/>
      <c r="KAB102" s="5"/>
      <c r="KAC102" s="1"/>
      <c r="KAD102" s="2"/>
      <c r="KAE102" s="2"/>
      <c r="KAF102" s="5"/>
      <c r="KAG102" s="5"/>
      <c r="KAH102" s="5"/>
      <c r="KAI102" s="5"/>
      <c r="KAJ102" s="5"/>
      <c r="KAK102" s="1"/>
      <c r="KAL102" s="2"/>
      <c r="KAM102" s="2"/>
      <c r="KAN102" s="5"/>
      <c r="KAO102" s="5"/>
      <c r="KAP102" s="5"/>
      <c r="KAQ102" s="5"/>
      <c r="KAR102" s="5"/>
      <c r="KAS102" s="1"/>
      <c r="KAT102" s="2"/>
      <c r="KAU102" s="2"/>
      <c r="KAV102" s="5"/>
      <c r="KAW102" s="5"/>
      <c r="KAX102" s="5"/>
      <c r="KAY102" s="5"/>
      <c r="KAZ102" s="5"/>
      <c r="KBA102" s="1"/>
      <c r="KBB102" s="2"/>
      <c r="KBC102" s="2"/>
      <c r="KBD102" s="5"/>
      <c r="KBE102" s="5"/>
      <c r="KBF102" s="5"/>
      <c r="KBG102" s="5"/>
      <c r="KBH102" s="5"/>
      <c r="KBI102" s="1"/>
      <c r="KBJ102" s="2"/>
      <c r="KBK102" s="2"/>
      <c r="KBL102" s="5"/>
      <c r="KBM102" s="5"/>
      <c r="KBN102" s="5"/>
      <c r="KBO102" s="5"/>
      <c r="KBP102" s="5"/>
      <c r="KBQ102" s="1"/>
      <c r="KBR102" s="2"/>
      <c r="KBS102" s="2"/>
      <c r="KBT102" s="5"/>
      <c r="KBU102" s="5"/>
      <c r="KBV102" s="5"/>
      <c r="KBW102" s="5"/>
      <c r="KBX102" s="5"/>
      <c r="KBY102" s="1"/>
      <c r="KBZ102" s="2"/>
      <c r="KCA102" s="2"/>
      <c r="KCB102" s="5"/>
      <c r="KCC102" s="5"/>
      <c r="KCD102" s="5"/>
      <c r="KCE102" s="5"/>
      <c r="KCF102" s="5"/>
      <c r="KCG102" s="1"/>
      <c r="KCH102" s="2"/>
      <c r="KCI102" s="2"/>
      <c r="KCJ102" s="5"/>
      <c r="KCK102" s="5"/>
      <c r="KCL102" s="5"/>
      <c r="KCM102" s="5"/>
      <c r="KCN102" s="5"/>
      <c r="KCO102" s="1"/>
      <c r="KCP102" s="2"/>
      <c r="KCQ102" s="2"/>
      <c r="KCR102" s="5"/>
      <c r="KCS102" s="5"/>
      <c r="KCT102" s="5"/>
      <c r="KCU102" s="5"/>
      <c r="KCV102" s="5"/>
      <c r="KCW102" s="1"/>
      <c r="KCX102" s="2"/>
      <c r="KCY102" s="2"/>
      <c r="KCZ102" s="5"/>
      <c r="KDA102" s="5"/>
      <c r="KDB102" s="5"/>
      <c r="KDC102" s="5"/>
      <c r="KDD102" s="5"/>
      <c r="KDE102" s="1"/>
      <c r="KDF102" s="2"/>
      <c r="KDG102" s="2"/>
      <c r="KDH102" s="5"/>
      <c r="KDI102" s="5"/>
      <c r="KDJ102" s="5"/>
      <c r="KDK102" s="5"/>
      <c r="KDL102" s="5"/>
      <c r="KDM102" s="1"/>
      <c r="KDN102" s="2"/>
      <c r="KDO102" s="2"/>
      <c r="KDP102" s="5"/>
      <c r="KDQ102" s="5"/>
      <c r="KDR102" s="5"/>
      <c r="KDS102" s="5"/>
      <c r="KDT102" s="5"/>
      <c r="KDU102" s="1"/>
      <c r="KDV102" s="2"/>
      <c r="KDW102" s="2"/>
      <c r="KDX102" s="5"/>
      <c r="KDY102" s="5"/>
      <c r="KDZ102" s="5"/>
      <c r="KEA102" s="5"/>
      <c r="KEB102" s="5"/>
      <c r="KEC102" s="1"/>
      <c r="KED102" s="2"/>
      <c r="KEE102" s="2"/>
      <c r="KEF102" s="5"/>
      <c r="KEG102" s="5"/>
      <c r="KEH102" s="5"/>
      <c r="KEI102" s="5"/>
      <c r="KEJ102" s="5"/>
      <c r="KEK102" s="1"/>
      <c r="KEL102" s="2"/>
      <c r="KEM102" s="2"/>
      <c r="KEN102" s="5"/>
      <c r="KEO102" s="5"/>
      <c r="KEP102" s="5"/>
      <c r="KEQ102" s="5"/>
      <c r="KER102" s="5"/>
      <c r="KES102" s="1"/>
      <c r="KET102" s="2"/>
      <c r="KEU102" s="2"/>
      <c r="KEV102" s="5"/>
      <c r="KEW102" s="5"/>
      <c r="KEX102" s="5"/>
      <c r="KEY102" s="5"/>
      <c r="KEZ102" s="5"/>
      <c r="KFA102" s="1"/>
      <c r="KFB102" s="2"/>
      <c r="KFC102" s="2"/>
      <c r="KFD102" s="5"/>
      <c r="KFE102" s="5"/>
      <c r="KFF102" s="5"/>
      <c r="KFG102" s="5"/>
      <c r="KFH102" s="5"/>
      <c r="KFI102" s="1"/>
      <c r="KFJ102" s="2"/>
      <c r="KFK102" s="2"/>
      <c r="KFL102" s="5"/>
      <c r="KFM102" s="5"/>
      <c r="KFN102" s="5"/>
      <c r="KFO102" s="5"/>
      <c r="KFP102" s="5"/>
      <c r="KFQ102" s="1"/>
      <c r="KFR102" s="2"/>
      <c r="KFS102" s="2"/>
      <c r="KFT102" s="5"/>
      <c r="KFU102" s="5"/>
      <c r="KFV102" s="5"/>
      <c r="KFW102" s="5"/>
      <c r="KFX102" s="5"/>
      <c r="KFY102" s="1"/>
      <c r="KFZ102" s="2"/>
      <c r="KGA102" s="2"/>
      <c r="KGB102" s="5"/>
      <c r="KGC102" s="5"/>
      <c r="KGD102" s="5"/>
      <c r="KGE102" s="5"/>
      <c r="KGF102" s="5"/>
      <c r="KGG102" s="1"/>
      <c r="KGH102" s="2"/>
      <c r="KGI102" s="2"/>
      <c r="KGJ102" s="5"/>
      <c r="KGK102" s="5"/>
      <c r="KGL102" s="5"/>
      <c r="KGM102" s="5"/>
      <c r="KGN102" s="5"/>
      <c r="KGO102" s="1"/>
      <c r="KGP102" s="2"/>
      <c r="KGQ102" s="2"/>
      <c r="KGR102" s="5"/>
      <c r="KGS102" s="5"/>
      <c r="KGT102" s="5"/>
      <c r="KGU102" s="5"/>
      <c r="KGV102" s="5"/>
      <c r="KGW102" s="1"/>
      <c r="KGX102" s="2"/>
      <c r="KGY102" s="2"/>
      <c r="KGZ102" s="5"/>
      <c r="KHA102" s="5"/>
      <c r="KHB102" s="5"/>
      <c r="KHC102" s="5"/>
      <c r="KHD102" s="5"/>
      <c r="KHE102" s="1"/>
      <c r="KHF102" s="2"/>
      <c r="KHG102" s="2"/>
      <c r="KHH102" s="5"/>
      <c r="KHI102" s="5"/>
      <c r="KHJ102" s="5"/>
      <c r="KHK102" s="5"/>
      <c r="KHL102" s="5"/>
      <c r="KHM102" s="1"/>
      <c r="KHN102" s="2"/>
      <c r="KHO102" s="2"/>
      <c r="KHP102" s="5"/>
      <c r="KHQ102" s="5"/>
      <c r="KHR102" s="5"/>
      <c r="KHS102" s="5"/>
      <c r="KHT102" s="5"/>
      <c r="KHU102" s="1"/>
      <c r="KHV102" s="2"/>
      <c r="KHW102" s="2"/>
      <c r="KHX102" s="5"/>
      <c r="KHY102" s="5"/>
      <c r="KHZ102" s="5"/>
      <c r="KIA102" s="5"/>
      <c r="KIB102" s="5"/>
      <c r="KIC102" s="1"/>
      <c r="KID102" s="2"/>
      <c r="KIE102" s="2"/>
      <c r="KIF102" s="5"/>
      <c r="KIG102" s="5"/>
      <c r="KIH102" s="5"/>
      <c r="KII102" s="5"/>
      <c r="KIJ102" s="5"/>
      <c r="KIK102" s="1"/>
      <c r="KIL102" s="2"/>
      <c r="KIM102" s="2"/>
      <c r="KIN102" s="5"/>
      <c r="KIO102" s="5"/>
      <c r="KIP102" s="5"/>
      <c r="KIQ102" s="5"/>
      <c r="KIR102" s="5"/>
      <c r="KIS102" s="1"/>
      <c r="KIT102" s="2"/>
      <c r="KIU102" s="2"/>
      <c r="KIV102" s="5"/>
      <c r="KIW102" s="5"/>
      <c r="KIX102" s="5"/>
      <c r="KIY102" s="5"/>
      <c r="KIZ102" s="5"/>
      <c r="KJA102" s="1"/>
      <c r="KJB102" s="2"/>
      <c r="KJC102" s="2"/>
      <c r="KJD102" s="5"/>
      <c r="KJE102" s="5"/>
      <c r="KJF102" s="5"/>
      <c r="KJG102" s="5"/>
      <c r="KJH102" s="5"/>
      <c r="KJI102" s="1"/>
      <c r="KJJ102" s="2"/>
      <c r="KJK102" s="2"/>
      <c r="KJL102" s="5"/>
      <c r="KJM102" s="5"/>
      <c r="KJN102" s="5"/>
      <c r="KJO102" s="5"/>
      <c r="KJP102" s="5"/>
      <c r="KJQ102" s="1"/>
      <c r="KJR102" s="2"/>
      <c r="KJS102" s="2"/>
      <c r="KJT102" s="5"/>
      <c r="KJU102" s="5"/>
      <c r="KJV102" s="5"/>
      <c r="KJW102" s="5"/>
      <c r="KJX102" s="5"/>
      <c r="KJY102" s="1"/>
      <c r="KJZ102" s="2"/>
      <c r="KKA102" s="2"/>
      <c r="KKB102" s="5"/>
      <c r="KKC102" s="5"/>
      <c r="KKD102" s="5"/>
      <c r="KKE102" s="5"/>
      <c r="KKF102" s="5"/>
      <c r="KKG102" s="1"/>
      <c r="KKH102" s="2"/>
      <c r="KKI102" s="2"/>
      <c r="KKJ102" s="5"/>
      <c r="KKK102" s="5"/>
      <c r="KKL102" s="5"/>
      <c r="KKM102" s="5"/>
      <c r="KKN102" s="5"/>
      <c r="KKO102" s="1"/>
      <c r="KKP102" s="2"/>
      <c r="KKQ102" s="2"/>
      <c r="KKR102" s="5"/>
      <c r="KKS102" s="5"/>
      <c r="KKT102" s="5"/>
      <c r="KKU102" s="5"/>
      <c r="KKV102" s="5"/>
      <c r="KKW102" s="1"/>
      <c r="KKX102" s="2"/>
      <c r="KKY102" s="2"/>
      <c r="KKZ102" s="5"/>
      <c r="KLA102" s="5"/>
      <c r="KLB102" s="5"/>
      <c r="KLC102" s="5"/>
      <c r="KLD102" s="5"/>
      <c r="KLE102" s="1"/>
      <c r="KLF102" s="2"/>
      <c r="KLG102" s="2"/>
      <c r="KLH102" s="5"/>
      <c r="KLI102" s="5"/>
      <c r="KLJ102" s="5"/>
      <c r="KLK102" s="5"/>
      <c r="KLL102" s="5"/>
      <c r="KLM102" s="1"/>
      <c r="KLN102" s="2"/>
      <c r="KLO102" s="2"/>
      <c r="KLP102" s="5"/>
      <c r="KLQ102" s="5"/>
      <c r="KLR102" s="5"/>
      <c r="KLS102" s="5"/>
      <c r="KLT102" s="5"/>
      <c r="KLU102" s="1"/>
      <c r="KLV102" s="2"/>
      <c r="KLW102" s="2"/>
      <c r="KLX102" s="5"/>
      <c r="KLY102" s="5"/>
      <c r="KLZ102" s="5"/>
      <c r="KMA102" s="5"/>
      <c r="KMB102" s="5"/>
      <c r="KMC102" s="1"/>
      <c r="KMD102" s="2"/>
      <c r="KME102" s="2"/>
      <c r="KMF102" s="5"/>
      <c r="KMG102" s="5"/>
      <c r="KMH102" s="5"/>
      <c r="KMI102" s="5"/>
      <c r="KMJ102" s="5"/>
      <c r="KMK102" s="1"/>
      <c r="KML102" s="2"/>
      <c r="KMM102" s="2"/>
      <c r="KMN102" s="5"/>
      <c r="KMO102" s="5"/>
      <c r="KMP102" s="5"/>
      <c r="KMQ102" s="5"/>
      <c r="KMR102" s="5"/>
      <c r="KMS102" s="1"/>
      <c r="KMT102" s="2"/>
      <c r="KMU102" s="2"/>
      <c r="KMV102" s="5"/>
      <c r="KMW102" s="5"/>
      <c r="KMX102" s="5"/>
      <c r="KMY102" s="5"/>
      <c r="KMZ102" s="5"/>
      <c r="KNA102" s="1"/>
      <c r="KNB102" s="2"/>
      <c r="KNC102" s="2"/>
      <c r="KND102" s="5"/>
      <c r="KNE102" s="5"/>
      <c r="KNF102" s="5"/>
      <c r="KNG102" s="5"/>
      <c r="KNH102" s="5"/>
      <c r="KNI102" s="1"/>
      <c r="KNJ102" s="2"/>
      <c r="KNK102" s="2"/>
      <c r="KNL102" s="5"/>
      <c r="KNM102" s="5"/>
      <c r="KNN102" s="5"/>
      <c r="KNO102" s="5"/>
      <c r="KNP102" s="5"/>
      <c r="KNQ102" s="1"/>
      <c r="KNR102" s="2"/>
      <c r="KNS102" s="2"/>
      <c r="KNT102" s="5"/>
      <c r="KNU102" s="5"/>
      <c r="KNV102" s="5"/>
      <c r="KNW102" s="5"/>
      <c r="KNX102" s="5"/>
      <c r="KNY102" s="1"/>
      <c r="KNZ102" s="2"/>
      <c r="KOA102" s="2"/>
      <c r="KOB102" s="5"/>
      <c r="KOC102" s="5"/>
      <c r="KOD102" s="5"/>
      <c r="KOE102" s="5"/>
      <c r="KOF102" s="5"/>
      <c r="KOG102" s="1"/>
      <c r="KOH102" s="2"/>
      <c r="KOI102" s="2"/>
      <c r="KOJ102" s="5"/>
      <c r="KOK102" s="5"/>
      <c r="KOL102" s="5"/>
      <c r="KOM102" s="5"/>
      <c r="KON102" s="5"/>
      <c r="KOO102" s="1"/>
      <c r="KOP102" s="2"/>
      <c r="KOQ102" s="2"/>
      <c r="KOR102" s="5"/>
      <c r="KOS102" s="5"/>
      <c r="KOT102" s="5"/>
      <c r="KOU102" s="5"/>
      <c r="KOV102" s="5"/>
      <c r="KOW102" s="1"/>
      <c r="KOX102" s="2"/>
      <c r="KOY102" s="2"/>
      <c r="KOZ102" s="5"/>
      <c r="KPA102" s="5"/>
      <c r="KPB102" s="5"/>
      <c r="KPC102" s="5"/>
      <c r="KPD102" s="5"/>
      <c r="KPE102" s="1"/>
      <c r="KPF102" s="2"/>
      <c r="KPG102" s="2"/>
      <c r="KPH102" s="5"/>
      <c r="KPI102" s="5"/>
      <c r="KPJ102" s="5"/>
      <c r="KPK102" s="5"/>
      <c r="KPL102" s="5"/>
      <c r="KPM102" s="1"/>
      <c r="KPN102" s="2"/>
      <c r="KPO102" s="2"/>
      <c r="KPP102" s="5"/>
      <c r="KPQ102" s="5"/>
      <c r="KPR102" s="5"/>
      <c r="KPS102" s="5"/>
      <c r="KPT102" s="5"/>
      <c r="KPU102" s="1"/>
      <c r="KPV102" s="2"/>
      <c r="KPW102" s="2"/>
      <c r="KPX102" s="5"/>
      <c r="KPY102" s="5"/>
      <c r="KPZ102" s="5"/>
      <c r="KQA102" s="5"/>
      <c r="KQB102" s="5"/>
      <c r="KQC102" s="1"/>
      <c r="KQD102" s="2"/>
      <c r="KQE102" s="2"/>
      <c r="KQF102" s="5"/>
      <c r="KQG102" s="5"/>
      <c r="KQH102" s="5"/>
      <c r="KQI102" s="5"/>
      <c r="KQJ102" s="5"/>
      <c r="KQK102" s="1"/>
      <c r="KQL102" s="2"/>
      <c r="KQM102" s="2"/>
      <c r="KQN102" s="5"/>
      <c r="KQO102" s="5"/>
      <c r="KQP102" s="5"/>
      <c r="KQQ102" s="5"/>
      <c r="KQR102" s="5"/>
      <c r="KQS102" s="1"/>
      <c r="KQT102" s="2"/>
      <c r="KQU102" s="2"/>
      <c r="KQV102" s="5"/>
      <c r="KQW102" s="5"/>
      <c r="KQX102" s="5"/>
      <c r="KQY102" s="5"/>
      <c r="KQZ102" s="5"/>
      <c r="KRA102" s="1"/>
      <c r="KRB102" s="2"/>
      <c r="KRC102" s="2"/>
      <c r="KRD102" s="5"/>
      <c r="KRE102" s="5"/>
      <c r="KRF102" s="5"/>
      <c r="KRG102" s="5"/>
      <c r="KRH102" s="5"/>
      <c r="KRI102" s="1"/>
      <c r="KRJ102" s="2"/>
      <c r="KRK102" s="2"/>
      <c r="KRL102" s="5"/>
      <c r="KRM102" s="5"/>
      <c r="KRN102" s="5"/>
      <c r="KRO102" s="5"/>
      <c r="KRP102" s="5"/>
      <c r="KRQ102" s="1"/>
      <c r="KRR102" s="2"/>
      <c r="KRS102" s="2"/>
      <c r="KRT102" s="5"/>
      <c r="KRU102" s="5"/>
      <c r="KRV102" s="5"/>
      <c r="KRW102" s="5"/>
      <c r="KRX102" s="5"/>
      <c r="KRY102" s="1"/>
      <c r="KRZ102" s="2"/>
      <c r="KSA102" s="2"/>
      <c r="KSB102" s="5"/>
      <c r="KSC102" s="5"/>
      <c r="KSD102" s="5"/>
      <c r="KSE102" s="5"/>
      <c r="KSF102" s="5"/>
      <c r="KSG102" s="1"/>
      <c r="KSH102" s="2"/>
      <c r="KSI102" s="2"/>
      <c r="KSJ102" s="5"/>
      <c r="KSK102" s="5"/>
      <c r="KSL102" s="5"/>
      <c r="KSM102" s="5"/>
      <c r="KSN102" s="5"/>
      <c r="KSO102" s="1"/>
      <c r="KSP102" s="2"/>
      <c r="KSQ102" s="2"/>
      <c r="KSR102" s="5"/>
      <c r="KSS102" s="5"/>
      <c r="KST102" s="5"/>
      <c r="KSU102" s="5"/>
      <c r="KSV102" s="5"/>
      <c r="KSW102" s="1"/>
      <c r="KSX102" s="2"/>
      <c r="KSY102" s="2"/>
      <c r="KSZ102" s="5"/>
      <c r="KTA102" s="5"/>
      <c r="KTB102" s="5"/>
      <c r="KTC102" s="5"/>
      <c r="KTD102" s="5"/>
      <c r="KTE102" s="1"/>
      <c r="KTF102" s="2"/>
      <c r="KTG102" s="2"/>
      <c r="KTH102" s="5"/>
      <c r="KTI102" s="5"/>
      <c r="KTJ102" s="5"/>
      <c r="KTK102" s="5"/>
      <c r="KTL102" s="5"/>
      <c r="KTM102" s="1"/>
      <c r="KTN102" s="2"/>
      <c r="KTO102" s="2"/>
      <c r="KTP102" s="5"/>
      <c r="KTQ102" s="5"/>
      <c r="KTR102" s="5"/>
      <c r="KTS102" s="5"/>
      <c r="KTT102" s="5"/>
      <c r="KTU102" s="1"/>
      <c r="KTV102" s="2"/>
      <c r="KTW102" s="2"/>
      <c r="KTX102" s="5"/>
      <c r="KTY102" s="5"/>
      <c r="KTZ102" s="5"/>
      <c r="KUA102" s="5"/>
      <c r="KUB102" s="5"/>
      <c r="KUC102" s="1"/>
      <c r="KUD102" s="2"/>
      <c r="KUE102" s="2"/>
      <c r="KUF102" s="5"/>
      <c r="KUG102" s="5"/>
      <c r="KUH102" s="5"/>
      <c r="KUI102" s="5"/>
      <c r="KUJ102" s="5"/>
      <c r="KUK102" s="1"/>
      <c r="KUL102" s="2"/>
      <c r="KUM102" s="2"/>
      <c r="KUN102" s="5"/>
      <c r="KUO102" s="5"/>
      <c r="KUP102" s="5"/>
      <c r="KUQ102" s="5"/>
      <c r="KUR102" s="5"/>
      <c r="KUS102" s="1"/>
      <c r="KUT102" s="2"/>
      <c r="KUU102" s="2"/>
      <c r="KUV102" s="5"/>
      <c r="KUW102" s="5"/>
      <c r="KUX102" s="5"/>
      <c r="KUY102" s="5"/>
      <c r="KUZ102" s="5"/>
      <c r="KVA102" s="1"/>
      <c r="KVB102" s="2"/>
      <c r="KVC102" s="2"/>
      <c r="KVD102" s="5"/>
      <c r="KVE102" s="5"/>
      <c r="KVF102" s="5"/>
      <c r="KVG102" s="5"/>
      <c r="KVH102" s="5"/>
      <c r="KVI102" s="1"/>
      <c r="KVJ102" s="2"/>
      <c r="KVK102" s="2"/>
      <c r="KVL102" s="5"/>
      <c r="KVM102" s="5"/>
      <c r="KVN102" s="5"/>
      <c r="KVO102" s="5"/>
      <c r="KVP102" s="5"/>
      <c r="KVQ102" s="1"/>
      <c r="KVR102" s="2"/>
      <c r="KVS102" s="2"/>
      <c r="KVT102" s="5"/>
      <c r="KVU102" s="5"/>
      <c r="KVV102" s="5"/>
      <c r="KVW102" s="5"/>
      <c r="KVX102" s="5"/>
      <c r="KVY102" s="1"/>
      <c r="KVZ102" s="2"/>
      <c r="KWA102" s="2"/>
      <c r="KWB102" s="5"/>
      <c r="KWC102" s="5"/>
      <c r="KWD102" s="5"/>
      <c r="KWE102" s="5"/>
      <c r="KWF102" s="5"/>
      <c r="KWG102" s="1"/>
      <c r="KWH102" s="2"/>
      <c r="KWI102" s="2"/>
      <c r="KWJ102" s="5"/>
      <c r="KWK102" s="5"/>
      <c r="KWL102" s="5"/>
      <c r="KWM102" s="5"/>
      <c r="KWN102" s="5"/>
      <c r="KWO102" s="1"/>
      <c r="KWP102" s="2"/>
      <c r="KWQ102" s="2"/>
      <c r="KWR102" s="5"/>
      <c r="KWS102" s="5"/>
      <c r="KWT102" s="5"/>
      <c r="KWU102" s="5"/>
      <c r="KWV102" s="5"/>
      <c r="KWW102" s="1"/>
      <c r="KWX102" s="2"/>
      <c r="KWY102" s="2"/>
      <c r="KWZ102" s="5"/>
      <c r="KXA102" s="5"/>
      <c r="KXB102" s="5"/>
      <c r="KXC102" s="5"/>
      <c r="KXD102" s="5"/>
      <c r="KXE102" s="1"/>
      <c r="KXF102" s="2"/>
      <c r="KXG102" s="2"/>
      <c r="KXH102" s="5"/>
      <c r="KXI102" s="5"/>
      <c r="KXJ102" s="5"/>
      <c r="KXK102" s="5"/>
      <c r="KXL102" s="5"/>
      <c r="KXM102" s="1"/>
      <c r="KXN102" s="2"/>
      <c r="KXO102" s="2"/>
      <c r="KXP102" s="5"/>
      <c r="KXQ102" s="5"/>
      <c r="KXR102" s="5"/>
      <c r="KXS102" s="5"/>
      <c r="KXT102" s="5"/>
      <c r="KXU102" s="1"/>
      <c r="KXV102" s="2"/>
      <c r="KXW102" s="2"/>
      <c r="KXX102" s="5"/>
      <c r="KXY102" s="5"/>
      <c r="KXZ102" s="5"/>
      <c r="KYA102" s="5"/>
      <c r="KYB102" s="5"/>
      <c r="KYC102" s="1"/>
      <c r="KYD102" s="2"/>
      <c r="KYE102" s="2"/>
      <c r="KYF102" s="5"/>
      <c r="KYG102" s="5"/>
      <c r="KYH102" s="5"/>
      <c r="KYI102" s="5"/>
      <c r="KYJ102" s="5"/>
      <c r="KYK102" s="1"/>
      <c r="KYL102" s="2"/>
      <c r="KYM102" s="2"/>
      <c r="KYN102" s="5"/>
      <c r="KYO102" s="5"/>
      <c r="KYP102" s="5"/>
      <c r="KYQ102" s="5"/>
      <c r="KYR102" s="5"/>
      <c r="KYS102" s="1"/>
      <c r="KYT102" s="2"/>
      <c r="KYU102" s="2"/>
      <c r="KYV102" s="5"/>
      <c r="KYW102" s="5"/>
      <c r="KYX102" s="5"/>
      <c r="KYY102" s="5"/>
      <c r="KYZ102" s="5"/>
      <c r="KZA102" s="1"/>
      <c r="KZB102" s="2"/>
      <c r="KZC102" s="2"/>
      <c r="KZD102" s="5"/>
      <c r="KZE102" s="5"/>
      <c r="KZF102" s="5"/>
      <c r="KZG102" s="5"/>
      <c r="KZH102" s="5"/>
      <c r="KZI102" s="1"/>
      <c r="KZJ102" s="2"/>
      <c r="KZK102" s="2"/>
      <c r="KZL102" s="5"/>
      <c r="KZM102" s="5"/>
      <c r="KZN102" s="5"/>
      <c r="KZO102" s="5"/>
      <c r="KZP102" s="5"/>
      <c r="KZQ102" s="1"/>
      <c r="KZR102" s="2"/>
      <c r="KZS102" s="2"/>
      <c r="KZT102" s="5"/>
      <c r="KZU102" s="5"/>
      <c r="KZV102" s="5"/>
      <c r="KZW102" s="5"/>
      <c r="KZX102" s="5"/>
      <c r="KZY102" s="1"/>
      <c r="KZZ102" s="2"/>
      <c r="LAA102" s="2"/>
      <c r="LAB102" s="5"/>
      <c r="LAC102" s="5"/>
      <c r="LAD102" s="5"/>
      <c r="LAE102" s="5"/>
      <c r="LAF102" s="5"/>
      <c r="LAG102" s="1"/>
      <c r="LAH102" s="2"/>
      <c r="LAI102" s="2"/>
      <c r="LAJ102" s="5"/>
      <c r="LAK102" s="5"/>
      <c r="LAL102" s="5"/>
      <c r="LAM102" s="5"/>
      <c r="LAN102" s="5"/>
      <c r="LAO102" s="1"/>
      <c r="LAP102" s="2"/>
      <c r="LAQ102" s="2"/>
      <c r="LAR102" s="5"/>
      <c r="LAS102" s="5"/>
      <c r="LAT102" s="5"/>
      <c r="LAU102" s="5"/>
      <c r="LAV102" s="5"/>
      <c r="LAW102" s="1"/>
      <c r="LAX102" s="2"/>
      <c r="LAY102" s="2"/>
      <c r="LAZ102" s="5"/>
      <c r="LBA102" s="5"/>
      <c r="LBB102" s="5"/>
      <c r="LBC102" s="5"/>
      <c r="LBD102" s="5"/>
      <c r="LBE102" s="1"/>
      <c r="LBF102" s="2"/>
      <c r="LBG102" s="2"/>
      <c r="LBH102" s="5"/>
      <c r="LBI102" s="5"/>
      <c r="LBJ102" s="5"/>
      <c r="LBK102" s="5"/>
      <c r="LBL102" s="5"/>
      <c r="LBM102" s="1"/>
      <c r="LBN102" s="2"/>
      <c r="LBO102" s="2"/>
      <c r="LBP102" s="5"/>
      <c r="LBQ102" s="5"/>
      <c r="LBR102" s="5"/>
      <c r="LBS102" s="5"/>
      <c r="LBT102" s="5"/>
      <c r="LBU102" s="1"/>
      <c r="LBV102" s="2"/>
      <c r="LBW102" s="2"/>
      <c r="LBX102" s="5"/>
      <c r="LBY102" s="5"/>
      <c r="LBZ102" s="5"/>
      <c r="LCA102" s="5"/>
      <c r="LCB102" s="5"/>
      <c r="LCC102" s="1"/>
      <c r="LCD102" s="2"/>
      <c r="LCE102" s="2"/>
      <c r="LCF102" s="5"/>
      <c r="LCG102" s="5"/>
      <c r="LCH102" s="5"/>
      <c r="LCI102" s="5"/>
      <c r="LCJ102" s="5"/>
      <c r="LCK102" s="1"/>
      <c r="LCL102" s="2"/>
      <c r="LCM102" s="2"/>
      <c r="LCN102" s="5"/>
      <c r="LCO102" s="5"/>
      <c r="LCP102" s="5"/>
      <c r="LCQ102" s="5"/>
      <c r="LCR102" s="5"/>
      <c r="LCS102" s="1"/>
      <c r="LCT102" s="2"/>
      <c r="LCU102" s="2"/>
      <c r="LCV102" s="5"/>
      <c r="LCW102" s="5"/>
      <c r="LCX102" s="5"/>
      <c r="LCY102" s="5"/>
      <c r="LCZ102" s="5"/>
      <c r="LDA102" s="1"/>
      <c r="LDB102" s="2"/>
      <c r="LDC102" s="2"/>
      <c r="LDD102" s="5"/>
      <c r="LDE102" s="5"/>
      <c r="LDF102" s="5"/>
      <c r="LDG102" s="5"/>
      <c r="LDH102" s="5"/>
      <c r="LDI102" s="1"/>
      <c r="LDJ102" s="2"/>
      <c r="LDK102" s="2"/>
      <c r="LDL102" s="5"/>
      <c r="LDM102" s="5"/>
      <c r="LDN102" s="5"/>
      <c r="LDO102" s="5"/>
      <c r="LDP102" s="5"/>
      <c r="LDQ102" s="1"/>
      <c r="LDR102" s="2"/>
      <c r="LDS102" s="2"/>
      <c r="LDT102" s="5"/>
      <c r="LDU102" s="5"/>
      <c r="LDV102" s="5"/>
      <c r="LDW102" s="5"/>
      <c r="LDX102" s="5"/>
      <c r="LDY102" s="1"/>
      <c r="LDZ102" s="2"/>
      <c r="LEA102" s="2"/>
      <c r="LEB102" s="5"/>
      <c r="LEC102" s="5"/>
      <c r="LED102" s="5"/>
      <c r="LEE102" s="5"/>
      <c r="LEF102" s="5"/>
      <c r="LEG102" s="1"/>
      <c r="LEH102" s="2"/>
      <c r="LEI102" s="2"/>
      <c r="LEJ102" s="5"/>
      <c r="LEK102" s="5"/>
      <c r="LEL102" s="5"/>
      <c r="LEM102" s="5"/>
      <c r="LEN102" s="5"/>
      <c r="LEO102" s="1"/>
      <c r="LEP102" s="2"/>
      <c r="LEQ102" s="2"/>
      <c r="LER102" s="5"/>
      <c r="LES102" s="5"/>
      <c r="LET102" s="5"/>
      <c r="LEU102" s="5"/>
      <c r="LEV102" s="5"/>
      <c r="LEW102" s="1"/>
      <c r="LEX102" s="2"/>
      <c r="LEY102" s="2"/>
      <c r="LEZ102" s="5"/>
      <c r="LFA102" s="5"/>
      <c r="LFB102" s="5"/>
      <c r="LFC102" s="5"/>
      <c r="LFD102" s="5"/>
      <c r="LFE102" s="1"/>
      <c r="LFF102" s="2"/>
      <c r="LFG102" s="2"/>
      <c r="LFH102" s="5"/>
      <c r="LFI102" s="5"/>
      <c r="LFJ102" s="5"/>
      <c r="LFK102" s="5"/>
      <c r="LFL102" s="5"/>
      <c r="LFM102" s="1"/>
      <c r="LFN102" s="2"/>
      <c r="LFO102" s="2"/>
      <c r="LFP102" s="5"/>
      <c r="LFQ102" s="5"/>
      <c r="LFR102" s="5"/>
      <c r="LFS102" s="5"/>
      <c r="LFT102" s="5"/>
      <c r="LFU102" s="1"/>
      <c r="LFV102" s="2"/>
      <c r="LFW102" s="2"/>
      <c r="LFX102" s="5"/>
      <c r="LFY102" s="5"/>
      <c r="LFZ102" s="5"/>
      <c r="LGA102" s="5"/>
      <c r="LGB102" s="5"/>
      <c r="LGC102" s="1"/>
      <c r="LGD102" s="2"/>
      <c r="LGE102" s="2"/>
      <c r="LGF102" s="5"/>
      <c r="LGG102" s="5"/>
      <c r="LGH102" s="5"/>
      <c r="LGI102" s="5"/>
      <c r="LGJ102" s="5"/>
      <c r="LGK102" s="1"/>
      <c r="LGL102" s="2"/>
      <c r="LGM102" s="2"/>
      <c r="LGN102" s="5"/>
      <c r="LGO102" s="5"/>
      <c r="LGP102" s="5"/>
      <c r="LGQ102" s="5"/>
      <c r="LGR102" s="5"/>
      <c r="LGS102" s="1"/>
      <c r="LGT102" s="2"/>
      <c r="LGU102" s="2"/>
      <c r="LGV102" s="5"/>
      <c r="LGW102" s="5"/>
      <c r="LGX102" s="5"/>
      <c r="LGY102" s="5"/>
      <c r="LGZ102" s="5"/>
      <c r="LHA102" s="1"/>
      <c r="LHB102" s="2"/>
      <c r="LHC102" s="2"/>
      <c r="LHD102" s="5"/>
      <c r="LHE102" s="5"/>
      <c r="LHF102" s="5"/>
      <c r="LHG102" s="5"/>
      <c r="LHH102" s="5"/>
      <c r="LHI102" s="1"/>
      <c r="LHJ102" s="2"/>
      <c r="LHK102" s="2"/>
      <c r="LHL102" s="5"/>
      <c r="LHM102" s="5"/>
      <c r="LHN102" s="5"/>
      <c r="LHO102" s="5"/>
      <c r="LHP102" s="5"/>
      <c r="LHQ102" s="1"/>
      <c r="LHR102" s="2"/>
      <c r="LHS102" s="2"/>
      <c r="LHT102" s="5"/>
      <c r="LHU102" s="5"/>
      <c r="LHV102" s="5"/>
      <c r="LHW102" s="5"/>
      <c r="LHX102" s="5"/>
      <c r="LHY102" s="1"/>
      <c r="LHZ102" s="2"/>
      <c r="LIA102" s="2"/>
      <c r="LIB102" s="5"/>
      <c r="LIC102" s="5"/>
      <c r="LID102" s="5"/>
      <c r="LIE102" s="5"/>
      <c r="LIF102" s="5"/>
      <c r="LIG102" s="1"/>
      <c r="LIH102" s="2"/>
      <c r="LII102" s="2"/>
      <c r="LIJ102" s="5"/>
      <c r="LIK102" s="5"/>
      <c r="LIL102" s="5"/>
      <c r="LIM102" s="5"/>
      <c r="LIN102" s="5"/>
      <c r="LIO102" s="1"/>
      <c r="LIP102" s="2"/>
      <c r="LIQ102" s="2"/>
      <c r="LIR102" s="5"/>
      <c r="LIS102" s="5"/>
      <c r="LIT102" s="5"/>
      <c r="LIU102" s="5"/>
      <c r="LIV102" s="5"/>
      <c r="LIW102" s="1"/>
      <c r="LIX102" s="2"/>
      <c r="LIY102" s="2"/>
      <c r="LIZ102" s="5"/>
      <c r="LJA102" s="5"/>
      <c r="LJB102" s="5"/>
      <c r="LJC102" s="5"/>
      <c r="LJD102" s="5"/>
      <c r="LJE102" s="1"/>
      <c r="LJF102" s="2"/>
      <c r="LJG102" s="2"/>
      <c r="LJH102" s="5"/>
      <c r="LJI102" s="5"/>
      <c r="LJJ102" s="5"/>
      <c r="LJK102" s="5"/>
      <c r="LJL102" s="5"/>
      <c r="LJM102" s="1"/>
      <c r="LJN102" s="2"/>
      <c r="LJO102" s="2"/>
      <c r="LJP102" s="5"/>
      <c r="LJQ102" s="5"/>
      <c r="LJR102" s="5"/>
      <c r="LJS102" s="5"/>
      <c r="LJT102" s="5"/>
      <c r="LJU102" s="1"/>
      <c r="LJV102" s="2"/>
      <c r="LJW102" s="2"/>
      <c r="LJX102" s="5"/>
      <c r="LJY102" s="5"/>
      <c r="LJZ102" s="5"/>
      <c r="LKA102" s="5"/>
      <c r="LKB102" s="5"/>
      <c r="LKC102" s="1"/>
      <c r="LKD102" s="2"/>
      <c r="LKE102" s="2"/>
      <c r="LKF102" s="5"/>
      <c r="LKG102" s="5"/>
      <c r="LKH102" s="5"/>
      <c r="LKI102" s="5"/>
      <c r="LKJ102" s="5"/>
      <c r="LKK102" s="1"/>
      <c r="LKL102" s="2"/>
      <c r="LKM102" s="2"/>
      <c r="LKN102" s="5"/>
      <c r="LKO102" s="5"/>
      <c r="LKP102" s="5"/>
      <c r="LKQ102" s="5"/>
      <c r="LKR102" s="5"/>
      <c r="LKS102" s="1"/>
      <c r="LKT102" s="2"/>
      <c r="LKU102" s="2"/>
      <c r="LKV102" s="5"/>
      <c r="LKW102" s="5"/>
      <c r="LKX102" s="5"/>
      <c r="LKY102" s="5"/>
      <c r="LKZ102" s="5"/>
      <c r="LLA102" s="1"/>
      <c r="LLB102" s="2"/>
      <c r="LLC102" s="2"/>
      <c r="LLD102" s="5"/>
      <c r="LLE102" s="5"/>
      <c r="LLF102" s="5"/>
      <c r="LLG102" s="5"/>
      <c r="LLH102" s="5"/>
      <c r="LLI102" s="1"/>
      <c r="LLJ102" s="2"/>
      <c r="LLK102" s="2"/>
      <c r="LLL102" s="5"/>
      <c r="LLM102" s="5"/>
      <c r="LLN102" s="5"/>
      <c r="LLO102" s="5"/>
      <c r="LLP102" s="5"/>
      <c r="LLQ102" s="1"/>
      <c r="LLR102" s="2"/>
      <c r="LLS102" s="2"/>
      <c r="LLT102" s="5"/>
      <c r="LLU102" s="5"/>
      <c r="LLV102" s="5"/>
      <c r="LLW102" s="5"/>
      <c r="LLX102" s="5"/>
      <c r="LLY102" s="1"/>
      <c r="LLZ102" s="2"/>
      <c r="LMA102" s="2"/>
      <c r="LMB102" s="5"/>
      <c r="LMC102" s="5"/>
      <c r="LMD102" s="5"/>
      <c r="LME102" s="5"/>
      <c r="LMF102" s="5"/>
      <c r="LMG102" s="1"/>
      <c r="LMH102" s="2"/>
      <c r="LMI102" s="2"/>
      <c r="LMJ102" s="5"/>
      <c r="LMK102" s="5"/>
      <c r="LML102" s="5"/>
      <c r="LMM102" s="5"/>
      <c r="LMN102" s="5"/>
      <c r="LMO102" s="1"/>
      <c r="LMP102" s="2"/>
      <c r="LMQ102" s="2"/>
      <c r="LMR102" s="5"/>
      <c r="LMS102" s="5"/>
      <c r="LMT102" s="5"/>
      <c r="LMU102" s="5"/>
      <c r="LMV102" s="5"/>
      <c r="LMW102" s="1"/>
      <c r="LMX102" s="2"/>
      <c r="LMY102" s="2"/>
      <c r="LMZ102" s="5"/>
      <c r="LNA102" s="5"/>
      <c r="LNB102" s="5"/>
      <c r="LNC102" s="5"/>
      <c r="LND102" s="5"/>
      <c r="LNE102" s="1"/>
      <c r="LNF102" s="2"/>
      <c r="LNG102" s="2"/>
      <c r="LNH102" s="5"/>
      <c r="LNI102" s="5"/>
      <c r="LNJ102" s="5"/>
      <c r="LNK102" s="5"/>
      <c r="LNL102" s="5"/>
      <c r="LNM102" s="1"/>
      <c r="LNN102" s="2"/>
      <c r="LNO102" s="2"/>
      <c r="LNP102" s="5"/>
      <c r="LNQ102" s="5"/>
      <c r="LNR102" s="5"/>
      <c r="LNS102" s="5"/>
      <c r="LNT102" s="5"/>
      <c r="LNU102" s="1"/>
      <c r="LNV102" s="2"/>
      <c r="LNW102" s="2"/>
      <c r="LNX102" s="5"/>
      <c r="LNY102" s="5"/>
      <c r="LNZ102" s="5"/>
      <c r="LOA102" s="5"/>
      <c r="LOB102" s="5"/>
      <c r="LOC102" s="1"/>
      <c r="LOD102" s="2"/>
      <c r="LOE102" s="2"/>
      <c r="LOF102" s="5"/>
      <c r="LOG102" s="5"/>
      <c r="LOH102" s="5"/>
      <c r="LOI102" s="5"/>
      <c r="LOJ102" s="5"/>
      <c r="LOK102" s="1"/>
      <c r="LOL102" s="2"/>
      <c r="LOM102" s="2"/>
      <c r="LON102" s="5"/>
      <c r="LOO102" s="5"/>
      <c r="LOP102" s="5"/>
      <c r="LOQ102" s="5"/>
      <c r="LOR102" s="5"/>
      <c r="LOS102" s="1"/>
      <c r="LOT102" s="2"/>
      <c r="LOU102" s="2"/>
      <c r="LOV102" s="5"/>
      <c r="LOW102" s="5"/>
      <c r="LOX102" s="5"/>
      <c r="LOY102" s="5"/>
      <c r="LOZ102" s="5"/>
      <c r="LPA102" s="1"/>
      <c r="LPB102" s="2"/>
      <c r="LPC102" s="2"/>
      <c r="LPD102" s="5"/>
      <c r="LPE102" s="5"/>
      <c r="LPF102" s="5"/>
      <c r="LPG102" s="5"/>
      <c r="LPH102" s="5"/>
      <c r="LPI102" s="1"/>
      <c r="LPJ102" s="2"/>
      <c r="LPK102" s="2"/>
      <c r="LPL102" s="5"/>
      <c r="LPM102" s="5"/>
      <c r="LPN102" s="5"/>
      <c r="LPO102" s="5"/>
      <c r="LPP102" s="5"/>
      <c r="LPQ102" s="1"/>
      <c r="LPR102" s="2"/>
      <c r="LPS102" s="2"/>
      <c r="LPT102" s="5"/>
      <c r="LPU102" s="5"/>
      <c r="LPV102" s="5"/>
      <c r="LPW102" s="5"/>
      <c r="LPX102" s="5"/>
      <c r="LPY102" s="1"/>
      <c r="LPZ102" s="2"/>
      <c r="LQA102" s="2"/>
      <c r="LQB102" s="5"/>
      <c r="LQC102" s="5"/>
      <c r="LQD102" s="5"/>
      <c r="LQE102" s="5"/>
      <c r="LQF102" s="5"/>
      <c r="LQG102" s="1"/>
      <c r="LQH102" s="2"/>
      <c r="LQI102" s="2"/>
      <c r="LQJ102" s="5"/>
      <c r="LQK102" s="5"/>
      <c r="LQL102" s="5"/>
      <c r="LQM102" s="5"/>
      <c r="LQN102" s="5"/>
      <c r="LQO102" s="1"/>
      <c r="LQP102" s="2"/>
      <c r="LQQ102" s="2"/>
      <c r="LQR102" s="5"/>
      <c r="LQS102" s="5"/>
      <c r="LQT102" s="5"/>
      <c r="LQU102" s="5"/>
      <c r="LQV102" s="5"/>
      <c r="LQW102" s="1"/>
      <c r="LQX102" s="2"/>
      <c r="LQY102" s="2"/>
      <c r="LQZ102" s="5"/>
      <c r="LRA102" s="5"/>
      <c r="LRB102" s="5"/>
      <c r="LRC102" s="5"/>
      <c r="LRD102" s="5"/>
      <c r="LRE102" s="1"/>
      <c r="LRF102" s="2"/>
      <c r="LRG102" s="2"/>
      <c r="LRH102" s="5"/>
      <c r="LRI102" s="5"/>
      <c r="LRJ102" s="5"/>
      <c r="LRK102" s="5"/>
      <c r="LRL102" s="5"/>
      <c r="LRM102" s="1"/>
      <c r="LRN102" s="2"/>
      <c r="LRO102" s="2"/>
      <c r="LRP102" s="5"/>
      <c r="LRQ102" s="5"/>
      <c r="LRR102" s="5"/>
      <c r="LRS102" s="5"/>
      <c r="LRT102" s="5"/>
      <c r="LRU102" s="1"/>
      <c r="LRV102" s="2"/>
      <c r="LRW102" s="2"/>
      <c r="LRX102" s="5"/>
      <c r="LRY102" s="5"/>
      <c r="LRZ102" s="5"/>
      <c r="LSA102" s="5"/>
      <c r="LSB102" s="5"/>
      <c r="LSC102" s="1"/>
      <c r="LSD102" s="2"/>
      <c r="LSE102" s="2"/>
      <c r="LSF102" s="5"/>
      <c r="LSG102" s="5"/>
      <c r="LSH102" s="5"/>
      <c r="LSI102" s="5"/>
      <c r="LSJ102" s="5"/>
      <c r="LSK102" s="1"/>
      <c r="LSL102" s="2"/>
      <c r="LSM102" s="2"/>
      <c r="LSN102" s="5"/>
      <c r="LSO102" s="5"/>
      <c r="LSP102" s="5"/>
      <c r="LSQ102" s="5"/>
      <c r="LSR102" s="5"/>
      <c r="LSS102" s="1"/>
      <c r="LST102" s="2"/>
      <c r="LSU102" s="2"/>
      <c r="LSV102" s="5"/>
      <c r="LSW102" s="5"/>
      <c r="LSX102" s="5"/>
      <c r="LSY102" s="5"/>
      <c r="LSZ102" s="5"/>
      <c r="LTA102" s="1"/>
      <c r="LTB102" s="2"/>
      <c r="LTC102" s="2"/>
      <c r="LTD102" s="5"/>
      <c r="LTE102" s="5"/>
      <c r="LTF102" s="5"/>
      <c r="LTG102" s="5"/>
      <c r="LTH102" s="5"/>
      <c r="LTI102" s="1"/>
      <c r="LTJ102" s="2"/>
      <c r="LTK102" s="2"/>
      <c r="LTL102" s="5"/>
      <c r="LTM102" s="5"/>
      <c r="LTN102" s="5"/>
      <c r="LTO102" s="5"/>
      <c r="LTP102" s="5"/>
      <c r="LTQ102" s="1"/>
      <c r="LTR102" s="2"/>
      <c r="LTS102" s="2"/>
      <c r="LTT102" s="5"/>
      <c r="LTU102" s="5"/>
      <c r="LTV102" s="5"/>
      <c r="LTW102" s="5"/>
      <c r="LTX102" s="5"/>
      <c r="LTY102" s="1"/>
      <c r="LTZ102" s="2"/>
      <c r="LUA102" s="2"/>
      <c r="LUB102" s="5"/>
      <c r="LUC102" s="5"/>
      <c r="LUD102" s="5"/>
      <c r="LUE102" s="5"/>
      <c r="LUF102" s="5"/>
      <c r="LUG102" s="1"/>
      <c r="LUH102" s="2"/>
      <c r="LUI102" s="2"/>
      <c r="LUJ102" s="5"/>
      <c r="LUK102" s="5"/>
      <c r="LUL102" s="5"/>
      <c r="LUM102" s="5"/>
      <c r="LUN102" s="5"/>
      <c r="LUO102" s="1"/>
      <c r="LUP102" s="2"/>
      <c r="LUQ102" s="2"/>
      <c r="LUR102" s="5"/>
      <c r="LUS102" s="5"/>
      <c r="LUT102" s="5"/>
      <c r="LUU102" s="5"/>
      <c r="LUV102" s="5"/>
      <c r="LUW102" s="1"/>
      <c r="LUX102" s="2"/>
      <c r="LUY102" s="2"/>
      <c r="LUZ102" s="5"/>
      <c r="LVA102" s="5"/>
      <c r="LVB102" s="5"/>
      <c r="LVC102" s="5"/>
      <c r="LVD102" s="5"/>
      <c r="LVE102" s="1"/>
      <c r="LVF102" s="2"/>
      <c r="LVG102" s="2"/>
      <c r="LVH102" s="5"/>
      <c r="LVI102" s="5"/>
      <c r="LVJ102" s="5"/>
      <c r="LVK102" s="5"/>
      <c r="LVL102" s="5"/>
      <c r="LVM102" s="1"/>
      <c r="LVN102" s="2"/>
      <c r="LVO102" s="2"/>
      <c r="LVP102" s="5"/>
      <c r="LVQ102" s="5"/>
      <c r="LVR102" s="5"/>
      <c r="LVS102" s="5"/>
      <c r="LVT102" s="5"/>
      <c r="LVU102" s="1"/>
      <c r="LVV102" s="2"/>
      <c r="LVW102" s="2"/>
      <c r="LVX102" s="5"/>
      <c r="LVY102" s="5"/>
      <c r="LVZ102" s="5"/>
      <c r="LWA102" s="5"/>
      <c r="LWB102" s="5"/>
      <c r="LWC102" s="1"/>
      <c r="LWD102" s="2"/>
      <c r="LWE102" s="2"/>
      <c r="LWF102" s="5"/>
      <c r="LWG102" s="5"/>
      <c r="LWH102" s="5"/>
      <c r="LWI102" s="5"/>
      <c r="LWJ102" s="5"/>
      <c r="LWK102" s="1"/>
      <c r="LWL102" s="2"/>
      <c r="LWM102" s="2"/>
      <c r="LWN102" s="5"/>
      <c r="LWO102" s="5"/>
      <c r="LWP102" s="5"/>
      <c r="LWQ102" s="5"/>
      <c r="LWR102" s="5"/>
      <c r="LWS102" s="1"/>
      <c r="LWT102" s="2"/>
      <c r="LWU102" s="2"/>
      <c r="LWV102" s="5"/>
      <c r="LWW102" s="5"/>
      <c r="LWX102" s="5"/>
      <c r="LWY102" s="5"/>
      <c r="LWZ102" s="5"/>
      <c r="LXA102" s="1"/>
      <c r="LXB102" s="2"/>
      <c r="LXC102" s="2"/>
      <c r="LXD102" s="5"/>
      <c r="LXE102" s="5"/>
      <c r="LXF102" s="5"/>
      <c r="LXG102" s="5"/>
      <c r="LXH102" s="5"/>
      <c r="LXI102" s="1"/>
      <c r="LXJ102" s="2"/>
      <c r="LXK102" s="2"/>
      <c r="LXL102" s="5"/>
      <c r="LXM102" s="5"/>
      <c r="LXN102" s="5"/>
      <c r="LXO102" s="5"/>
      <c r="LXP102" s="5"/>
      <c r="LXQ102" s="1"/>
      <c r="LXR102" s="2"/>
      <c r="LXS102" s="2"/>
      <c r="LXT102" s="5"/>
      <c r="LXU102" s="5"/>
      <c r="LXV102" s="5"/>
      <c r="LXW102" s="5"/>
      <c r="LXX102" s="5"/>
      <c r="LXY102" s="1"/>
      <c r="LXZ102" s="2"/>
      <c r="LYA102" s="2"/>
      <c r="LYB102" s="5"/>
      <c r="LYC102" s="5"/>
      <c r="LYD102" s="5"/>
      <c r="LYE102" s="5"/>
      <c r="LYF102" s="5"/>
      <c r="LYG102" s="1"/>
      <c r="LYH102" s="2"/>
      <c r="LYI102" s="2"/>
      <c r="LYJ102" s="5"/>
      <c r="LYK102" s="5"/>
      <c r="LYL102" s="5"/>
      <c r="LYM102" s="5"/>
      <c r="LYN102" s="5"/>
      <c r="LYO102" s="1"/>
      <c r="LYP102" s="2"/>
      <c r="LYQ102" s="2"/>
      <c r="LYR102" s="5"/>
      <c r="LYS102" s="5"/>
      <c r="LYT102" s="5"/>
      <c r="LYU102" s="5"/>
      <c r="LYV102" s="5"/>
      <c r="LYW102" s="1"/>
      <c r="LYX102" s="2"/>
      <c r="LYY102" s="2"/>
      <c r="LYZ102" s="5"/>
      <c r="LZA102" s="5"/>
      <c r="LZB102" s="5"/>
      <c r="LZC102" s="5"/>
      <c r="LZD102" s="5"/>
      <c r="LZE102" s="1"/>
      <c r="LZF102" s="2"/>
      <c r="LZG102" s="2"/>
      <c r="LZH102" s="5"/>
      <c r="LZI102" s="5"/>
      <c r="LZJ102" s="5"/>
      <c r="LZK102" s="5"/>
      <c r="LZL102" s="5"/>
      <c r="LZM102" s="1"/>
      <c r="LZN102" s="2"/>
      <c r="LZO102" s="2"/>
      <c r="LZP102" s="5"/>
      <c r="LZQ102" s="5"/>
      <c r="LZR102" s="5"/>
      <c r="LZS102" s="5"/>
      <c r="LZT102" s="5"/>
      <c r="LZU102" s="1"/>
      <c r="LZV102" s="2"/>
      <c r="LZW102" s="2"/>
      <c r="LZX102" s="5"/>
      <c r="LZY102" s="5"/>
      <c r="LZZ102" s="5"/>
      <c r="MAA102" s="5"/>
      <c r="MAB102" s="5"/>
      <c r="MAC102" s="1"/>
      <c r="MAD102" s="2"/>
      <c r="MAE102" s="2"/>
      <c r="MAF102" s="5"/>
      <c r="MAG102" s="5"/>
      <c r="MAH102" s="5"/>
      <c r="MAI102" s="5"/>
      <c r="MAJ102" s="5"/>
      <c r="MAK102" s="1"/>
      <c r="MAL102" s="2"/>
      <c r="MAM102" s="2"/>
      <c r="MAN102" s="5"/>
      <c r="MAO102" s="5"/>
      <c r="MAP102" s="5"/>
      <c r="MAQ102" s="5"/>
      <c r="MAR102" s="5"/>
      <c r="MAS102" s="1"/>
      <c r="MAT102" s="2"/>
      <c r="MAU102" s="2"/>
      <c r="MAV102" s="5"/>
      <c r="MAW102" s="5"/>
      <c r="MAX102" s="5"/>
      <c r="MAY102" s="5"/>
      <c r="MAZ102" s="5"/>
      <c r="MBA102" s="1"/>
      <c r="MBB102" s="2"/>
      <c r="MBC102" s="2"/>
      <c r="MBD102" s="5"/>
      <c r="MBE102" s="5"/>
      <c r="MBF102" s="5"/>
      <c r="MBG102" s="5"/>
      <c r="MBH102" s="5"/>
      <c r="MBI102" s="1"/>
      <c r="MBJ102" s="2"/>
      <c r="MBK102" s="2"/>
      <c r="MBL102" s="5"/>
      <c r="MBM102" s="5"/>
      <c r="MBN102" s="5"/>
      <c r="MBO102" s="5"/>
      <c r="MBP102" s="5"/>
      <c r="MBQ102" s="1"/>
      <c r="MBR102" s="2"/>
      <c r="MBS102" s="2"/>
      <c r="MBT102" s="5"/>
      <c r="MBU102" s="5"/>
      <c r="MBV102" s="5"/>
      <c r="MBW102" s="5"/>
      <c r="MBX102" s="5"/>
      <c r="MBY102" s="1"/>
      <c r="MBZ102" s="2"/>
      <c r="MCA102" s="2"/>
      <c r="MCB102" s="5"/>
      <c r="MCC102" s="5"/>
      <c r="MCD102" s="5"/>
      <c r="MCE102" s="5"/>
      <c r="MCF102" s="5"/>
      <c r="MCG102" s="1"/>
      <c r="MCH102" s="2"/>
      <c r="MCI102" s="2"/>
      <c r="MCJ102" s="5"/>
      <c r="MCK102" s="5"/>
      <c r="MCL102" s="5"/>
      <c r="MCM102" s="5"/>
      <c r="MCN102" s="5"/>
      <c r="MCO102" s="1"/>
      <c r="MCP102" s="2"/>
      <c r="MCQ102" s="2"/>
      <c r="MCR102" s="5"/>
      <c r="MCS102" s="5"/>
      <c r="MCT102" s="5"/>
      <c r="MCU102" s="5"/>
      <c r="MCV102" s="5"/>
      <c r="MCW102" s="1"/>
      <c r="MCX102" s="2"/>
      <c r="MCY102" s="2"/>
      <c r="MCZ102" s="5"/>
      <c r="MDA102" s="5"/>
      <c r="MDB102" s="5"/>
      <c r="MDC102" s="5"/>
      <c r="MDD102" s="5"/>
      <c r="MDE102" s="1"/>
      <c r="MDF102" s="2"/>
      <c r="MDG102" s="2"/>
      <c r="MDH102" s="5"/>
      <c r="MDI102" s="5"/>
      <c r="MDJ102" s="5"/>
      <c r="MDK102" s="5"/>
      <c r="MDL102" s="5"/>
      <c r="MDM102" s="1"/>
      <c r="MDN102" s="2"/>
      <c r="MDO102" s="2"/>
      <c r="MDP102" s="5"/>
      <c r="MDQ102" s="5"/>
      <c r="MDR102" s="5"/>
      <c r="MDS102" s="5"/>
      <c r="MDT102" s="5"/>
      <c r="MDU102" s="1"/>
      <c r="MDV102" s="2"/>
      <c r="MDW102" s="2"/>
      <c r="MDX102" s="5"/>
      <c r="MDY102" s="5"/>
      <c r="MDZ102" s="5"/>
      <c r="MEA102" s="5"/>
      <c r="MEB102" s="5"/>
      <c r="MEC102" s="1"/>
      <c r="MED102" s="2"/>
      <c r="MEE102" s="2"/>
      <c r="MEF102" s="5"/>
      <c r="MEG102" s="5"/>
      <c r="MEH102" s="5"/>
      <c r="MEI102" s="5"/>
      <c r="MEJ102" s="5"/>
      <c r="MEK102" s="1"/>
      <c r="MEL102" s="2"/>
      <c r="MEM102" s="2"/>
      <c r="MEN102" s="5"/>
      <c r="MEO102" s="5"/>
      <c r="MEP102" s="5"/>
      <c r="MEQ102" s="5"/>
      <c r="MER102" s="5"/>
      <c r="MES102" s="1"/>
      <c r="MET102" s="2"/>
      <c r="MEU102" s="2"/>
      <c r="MEV102" s="5"/>
      <c r="MEW102" s="5"/>
      <c r="MEX102" s="5"/>
      <c r="MEY102" s="5"/>
      <c r="MEZ102" s="5"/>
      <c r="MFA102" s="1"/>
      <c r="MFB102" s="2"/>
      <c r="MFC102" s="2"/>
      <c r="MFD102" s="5"/>
      <c r="MFE102" s="5"/>
      <c r="MFF102" s="5"/>
      <c r="MFG102" s="5"/>
      <c r="MFH102" s="5"/>
      <c r="MFI102" s="1"/>
      <c r="MFJ102" s="2"/>
      <c r="MFK102" s="2"/>
      <c r="MFL102" s="5"/>
      <c r="MFM102" s="5"/>
      <c r="MFN102" s="5"/>
      <c r="MFO102" s="5"/>
      <c r="MFP102" s="5"/>
      <c r="MFQ102" s="1"/>
      <c r="MFR102" s="2"/>
      <c r="MFS102" s="2"/>
      <c r="MFT102" s="5"/>
      <c r="MFU102" s="5"/>
      <c r="MFV102" s="5"/>
      <c r="MFW102" s="5"/>
      <c r="MFX102" s="5"/>
      <c r="MFY102" s="1"/>
      <c r="MFZ102" s="2"/>
      <c r="MGA102" s="2"/>
      <c r="MGB102" s="5"/>
      <c r="MGC102" s="5"/>
      <c r="MGD102" s="5"/>
      <c r="MGE102" s="5"/>
      <c r="MGF102" s="5"/>
      <c r="MGG102" s="1"/>
      <c r="MGH102" s="2"/>
      <c r="MGI102" s="2"/>
      <c r="MGJ102" s="5"/>
      <c r="MGK102" s="5"/>
      <c r="MGL102" s="5"/>
      <c r="MGM102" s="5"/>
      <c r="MGN102" s="5"/>
      <c r="MGO102" s="1"/>
      <c r="MGP102" s="2"/>
      <c r="MGQ102" s="2"/>
      <c r="MGR102" s="5"/>
      <c r="MGS102" s="5"/>
      <c r="MGT102" s="5"/>
      <c r="MGU102" s="5"/>
      <c r="MGV102" s="5"/>
      <c r="MGW102" s="1"/>
      <c r="MGX102" s="2"/>
      <c r="MGY102" s="2"/>
      <c r="MGZ102" s="5"/>
      <c r="MHA102" s="5"/>
      <c r="MHB102" s="5"/>
      <c r="MHC102" s="5"/>
      <c r="MHD102" s="5"/>
      <c r="MHE102" s="1"/>
      <c r="MHF102" s="2"/>
      <c r="MHG102" s="2"/>
      <c r="MHH102" s="5"/>
      <c r="MHI102" s="5"/>
      <c r="MHJ102" s="5"/>
      <c r="MHK102" s="5"/>
      <c r="MHL102" s="5"/>
      <c r="MHM102" s="1"/>
      <c r="MHN102" s="2"/>
      <c r="MHO102" s="2"/>
      <c r="MHP102" s="5"/>
      <c r="MHQ102" s="5"/>
      <c r="MHR102" s="5"/>
      <c r="MHS102" s="5"/>
      <c r="MHT102" s="5"/>
      <c r="MHU102" s="1"/>
      <c r="MHV102" s="2"/>
      <c r="MHW102" s="2"/>
      <c r="MHX102" s="5"/>
      <c r="MHY102" s="5"/>
      <c r="MHZ102" s="5"/>
      <c r="MIA102" s="5"/>
      <c r="MIB102" s="5"/>
      <c r="MIC102" s="1"/>
      <c r="MID102" s="2"/>
      <c r="MIE102" s="2"/>
      <c r="MIF102" s="5"/>
      <c r="MIG102" s="5"/>
      <c r="MIH102" s="5"/>
      <c r="MII102" s="5"/>
      <c r="MIJ102" s="5"/>
      <c r="MIK102" s="1"/>
      <c r="MIL102" s="2"/>
      <c r="MIM102" s="2"/>
      <c r="MIN102" s="5"/>
      <c r="MIO102" s="5"/>
      <c r="MIP102" s="5"/>
      <c r="MIQ102" s="5"/>
      <c r="MIR102" s="5"/>
      <c r="MIS102" s="1"/>
      <c r="MIT102" s="2"/>
      <c r="MIU102" s="2"/>
      <c r="MIV102" s="5"/>
      <c r="MIW102" s="5"/>
      <c r="MIX102" s="5"/>
      <c r="MIY102" s="5"/>
      <c r="MIZ102" s="5"/>
      <c r="MJA102" s="1"/>
      <c r="MJB102" s="2"/>
      <c r="MJC102" s="2"/>
      <c r="MJD102" s="5"/>
      <c r="MJE102" s="5"/>
      <c r="MJF102" s="5"/>
      <c r="MJG102" s="5"/>
      <c r="MJH102" s="5"/>
      <c r="MJI102" s="1"/>
      <c r="MJJ102" s="2"/>
      <c r="MJK102" s="2"/>
      <c r="MJL102" s="5"/>
      <c r="MJM102" s="5"/>
      <c r="MJN102" s="5"/>
      <c r="MJO102" s="5"/>
      <c r="MJP102" s="5"/>
      <c r="MJQ102" s="1"/>
      <c r="MJR102" s="2"/>
      <c r="MJS102" s="2"/>
      <c r="MJT102" s="5"/>
      <c r="MJU102" s="5"/>
      <c r="MJV102" s="5"/>
      <c r="MJW102" s="5"/>
      <c r="MJX102" s="5"/>
      <c r="MJY102" s="1"/>
      <c r="MJZ102" s="2"/>
      <c r="MKA102" s="2"/>
      <c r="MKB102" s="5"/>
      <c r="MKC102" s="5"/>
      <c r="MKD102" s="5"/>
      <c r="MKE102" s="5"/>
      <c r="MKF102" s="5"/>
      <c r="MKG102" s="1"/>
      <c r="MKH102" s="2"/>
      <c r="MKI102" s="2"/>
      <c r="MKJ102" s="5"/>
      <c r="MKK102" s="5"/>
      <c r="MKL102" s="5"/>
      <c r="MKM102" s="5"/>
      <c r="MKN102" s="5"/>
      <c r="MKO102" s="1"/>
      <c r="MKP102" s="2"/>
      <c r="MKQ102" s="2"/>
      <c r="MKR102" s="5"/>
      <c r="MKS102" s="5"/>
      <c r="MKT102" s="5"/>
      <c r="MKU102" s="5"/>
      <c r="MKV102" s="5"/>
      <c r="MKW102" s="1"/>
      <c r="MKX102" s="2"/>
      <c r="MKY102" s="2"/>
      <c r="MKZ102" s="5"/>
      <c r="MLA102" s="5"/>
      <c r="MLB102" s="5"/>
      <c r="MLC102" s="5"/>
      <c r="MLD102" s="5"/>
      <c r="MLE102" s="1"/>
      <c r="MLF102" s="2"/>
      <c r="MLG102" s="2"/>
      <c r="MLH102" s="5"/>
      <c r="MLI102" s="5"/>
      <c r="MLJ102" s="5"/>
      <c r="MLK102" s="5"/>
      <c r="MLL102" s="5"/>
      <c r="MLM102" s="1"/>
      <c r="MLN102" s="2"/>
      <c r="MLO102" s="2"/>
      <c r="MLP102" s="5"/>
      <c r="MLQ102" s="5"/>
      <c r="MLR102" s="5"/>
      <c r="MLS102" s="5"/>
      <c r="MLT102" s="5"/>
      <c r="MLU102" s="1"/>
      <c r="MLV102" s="2"/>
      <c r="MLW102" s="2"/>
      <c r="MLX102" s="5"/>
      <c r="MLY102" s="5"/>
      <c r="MLZ102" s="5"/>
      <c r="MMA102" s="5"/>
      <c r="MMB102" s="5"/>
      <c r="MMC102" s="1"/>
      <c r="MMD102" s="2"/>
      <c r="MME102" s="2"/>
      <c r="MMF102" s="5"/>
      <c r="MMG102" s="5"/>
      <c r="MMH102" s="5"/>
      <c r="MMI102" s="5"/>
      <c r="MMJ102" s="5"/>
      <c r="MMK102" s="1"/>
      <c r="MML102" s="2"/>
      <c r="MMM102" s="2"/>
      <c r="MMN102" s="5"/>
      <c r="MMO102" s="5"/>
      <c r="MMP102" s="5"/>
      <c r="MMQ102" s="5"/>
      <c r="MMR102" s="5"/>
      <c r="MMS102" s="1"/>
      <c r="MMT102" s="2"/>
      <c r="MMU102" s="2"/>
      <c r="MMV102" s="5"/>
      <c r="MMW102" s="5"/>
      <c r="MMX102" s="5"/>
      <c r="MMY102" s="5"/>
      <c r="MMZ102" s="5"/>
      <c r="MNA102" s="1"/>
      <c r="MNB102" s="2"/>
      <c r="MNC102" s="2"/>
      <c r="MND102" s="5"/>
      <c r="MNE102" s="5"/>
      <c r="MNF102" s="5"/>
      <c r="MNG102" s="5"/>
      <c r="MNH102" s="5"/>
      <c r="MNI102" s="1"/>
      <c r="MNJ102" s="2"/>
      <c r="MNK102" s="2"/>
      <c r="MNL102" s="5"/>
      <c r="MNM102" s="5"/>
      <c r="MNN102" s="5"/>
      <c r="MNO102" s="5"/>
      <c r="MNP102" s="5"/>
      <c r="MNQ102" s="1"/>
      <c r="MNR102" s="2"/>
      <c r="MNS102" s="2"/>
      <c r="MNT102" s="5"/>
      <c r="MNU102" s="5"/>
      <c r="MNV102" s="5"/>
      <c r="MNW102" s="5"/>
      <c r="MNX102" s="5"/>
      <c r="MNY102" s="1"/>
      <c r="MNZ102" s="2"/>
      <c r="MOA102" s="2"/>
      <c r="MOB102" s="5"/>
      <c r="MOC102" s="5"/>
      <c r="MOD102" s="5"/>
      <c r="MOE102" s="5"/>
      <c r="MOF102" s="5"/>
      <c r="MOG102" s="1"/>
      <c r="MOH102" s="2"/>
      <c r="MOI102" s="2"/>
      <c r="MOJ102" s="5"/>
      <c r="MOK102" s="5"/>
      <c r="MOL102" s="5"/>
      <c r="MOM102" s="5"/>
      <c r="MON102" s="5"/>
      <c r="MOO102" s="1"/>
      <c r="MOP102" s="2"/>
      <c r="MOQ102" s="2"/>
      <c r="MOR102" s="5"/>
      <c r="MOS102" s="5"/>
      <c r="MOT102" s="5"/>
      <c r="MOU102" s="5"/>
      <c r="MOV102" s="5"/>
      <c r="MOW102" s="1"/>
      <c r="MOX102" s="2"/>
      <c r="MOY102" s="2"/>
      <c r="MOZ102" s="5"/>
      <c r="MPA102" s="5"/>
      <c r="MPB102" s="5"/>
      <c r="MPC102" s="5"/>
      <c r="MPD102" s="5"/>
      <c r="MPE102" s="1"/>
      <c r="MPF102" s="2"/>
      <c r="MPG102" s="2"/>
      <c r="MPH102" s="5"/>
      <c r="MPI102" s="5"/>
      <c r="MPJ102" s="5"/>
      <c r="MPK102" s="5"/>
      <c r="MPL102" s="5"/>
      <c r="MPM102" s="1"/>
      <c r="MPN102" s="2"/>
      <c r="MPO102" s="2"/>
      <c r="MPP102" s="5"/>
      <c r="MPQ102" s="5"/>
      <c r="MPR102" s="5"/>
      <c r="MPS102" s="5"/>
      <c r="MPT102" s="5"/>
      <c r="MPU102" s="1"/>
      <c r="MPV102" s="2"/>
      <c r="MPW102" s="2"/>
      <c r="MPX102" s="5"/>
      <c r="MPY102" s="5"/>
      <c r="MPZ102" s="5"/>
      <c r="MQA102" s="5"/>
      <c r="MQB102" s="5"/>
      <c r="MQC102" s="1"/>
      <c r="MQD102" s="2"/>
      <c r="MQE102" s="2"/>
      <c r="MQF102" s="5"/>
      <c r="MQG102" s="5"/>
      <c r="MQH102" s="5"/>
      <c r="MQI102" s="5"/>
      <c r="MQJ102" s="5"/>
      <c r="MQK102" s="1"/>
      <c r="MQL102" s="2"/>
      <c r="MQM102" s="2"/>
      <c r="MQN102" s="5"/>
      <c r="MQO102" s="5"/>
      <c r="MQP102" s="5"/>
      <c r="MQQ102" s="5"/>
      <c r="MQR102" s="5"/>
      <c r="MQS102" s="1"/>
      <c r="MQT102" s="2"/>
      <c r="MQU102" s="2"/>
      <c r="MQV102" s="5"/>
      <c r="MQW102" s="5"/>
      <c r="MQX102" s="5"/>
      <c r="MQY102" s="5"/>
      <c r="MQZ102" s="5"/>
      <c r="MRA102" s="1"/>
      <c r="MRB102" s="2"/>
      <c r="MRC102" s="2"/>
      <c r="MRD102" s="5"/>
      <c r="MRE102" s="5"/>
      <c r="MRF102" s="5"/>
      <c r="MRG102" s="5"/>
      <c r="MRH102" s="5"/>
      <c r="MRI102" s="1"/>
      <c r="MRJ102" s="2"/>
      <c r="MRK102" s="2"/>
      <c r="MRL102" s="5"/>
      <c r="MRM102" s="5"/>
      <c r="MRN102" s="5"/>
      <c r="MRO102" s="5"/>
      <c r="MRP102" s="5"/>
      <c r="MRQ102" s="1"/>
      <c r="MRR102" s="2"/>
      <c r="MRS102" s="2"/>
      <c r="MRT102" s="5"/>
      <c r="MRU102" s="5"/>
      <c r="MRV102" s="5"/>
      <c r="MRW102" s="5"/>
      <c r="MRX102" s="5"/>
      <c r="MRY102" s="1"/>
      <c r="MRZ102" s="2"/>
      <c r="MSA102" s="2"/>
      <c r="MSB102" s="5"/>
      <c r="MSC102" s="5"/>
      <c r="MSD102" s="5"/>
      <c r="MSE102" s="5"/>
      <c r="MSF102" s="5"/>
      <c r="MSG102" s="1"/>
      <c r="MSH102" s="2"/>
      <c r="MSI102" s="2"/>
      <c r="MSJ102" s="5"/>
      <c r="MSK102" s="5"/>
      <c r="MSL102" s="5"/>
      <c r="MSM102" s="5"/>
      <c r="MSN102" s="5"/>
      <c r="MSO102" s="1"/>
      <c r="MSP102" s="2"/>
      <c r="MSQ102" s="2"/>
      <c r="MSR102" s="5"/>
      <c r="MSS102" s="5"/>
      <c r="MST102" s="5"/>
      <c r="MSU102" s="5"/>
      <c r="MSV102" s="5"/>
      <c r="MSW102" s="1"/>
      <c r="MSX102" s="2"/>
      <c r="MSY102" s="2"/>
      <c r="MSZ102" s="5"/>
      <c r="MTA102" s="5"/>
      <c r="MTB102" s="5"/>
      <c r="MTC102" s="5"/>
      <c r="MTD102" s="5"/>
      <c r="MTE102" s="1"/>
      <c r="MTF102" s="2"/>
      <c r="MTG102" s="2"/>
      <c r="MTH102" s="5"/>
      <c r="MTI102" s="5"/>
      <c r="MTJ102" s="5"/>
      <c r="MTK102" s="5"/>
      <c r="MTL102" s="5"/>
      <c r="MTM102" s="1"/>
      <c r="MTN102" s="2"/>
      <c r="MTO102" s="2"/>
      <c r="MTP102" s="5"/>
      <c r="MTQ102" s="5"/>
      <c r="MTR102" s="5"/>
      <c r="MTS102" s="5"/>
      <c r="MTT102" s="5"/>
      <c r="MTU102" s="1"/>
      <c r="MTV102" s="2"/>
      <c r="MTW102" s="2"/>
      <c r="MTX102" s="5"/>
      <c r="MTY102" s="5"/>
      <c r="MTZ102" s="5"/>
      <c r="MUA102" s="5"/>
      <c r="MUB102" s="5"/>
      <c r="MUC102" s="1"/>
      <c r="MUD102" s="2"/>
      <c r="MUE102" s="2"/>
      <c r="MUF102" s="5"/>
      <c r="MUG102" s="5"/>
      <c r="MUH102" s="5"/>
      <c r="MUI102" s="5"/>
      <c r="MUJ102" s="5"/>
      <c r="MUK102" s="1"/>
      <c r="MUL102" s="2"/>
      <c r="MUM102" s="2"/>
      <c r="MUN102" s="5"/>
      <c r="MUO102" s="5"/>
      <c r="MUP102" s="5"/>
      <c r="MUQ102" s="5"/>
      <c r="MUR102" s="5"/>
      <c r="MUS102" s="1"/>
      <c r="MUT102" s="2"/>
      <c r="MUU102" s="2"/>
      <c r="MUV102" s="5"/>
      <c r="MUW102" s="5"/>
      <c r="MUX102" s="5"/>
      <c r="MUY102" s="5"/>
      <c r="MUZ102" s="5"/>
      <c r="MVA102" s="1"/>
      <c r="MVB102" s="2"/>
      <c r="MVC102" s="2"/>
      <c r="MVD102" s="5"/>
      <c r="MVE102" s="5"/>
      <c r="MVF102" s="5"/>
      <c r="MVG102" s="5"/>
      <c r="MVH102" s="5"/>
      <c r="MVI102" s="1"/>
      <c r="MVJ102" s="2"/>
      <c r="MVK102" s="2"/>
      <c r="MVL102" s="5"/>
      <c r="MVM102" s="5"/>
      <c r="MVN102" s="5"/>
      <c r="MVO102" s="5"/>
      <c r="MVP102" s="5"/>
      <c r="MVQ102" s="1"/>
      <c r="MVR102" s="2"/>
      <c r="MVS102" s="2"/>
      <c r="MVT102" s="5"/>
      <c r="MVU102" s="5"/>
      <c r="MVV102" s="5"/>
      <c r="MVW102" s="5"/>
      <c r="MVX102" s="5"/>
      <c r="MVY102" s="1"/>
      <c r="MVZ102" s="2"/>
      <c r="MWA102" s="2"/>
      <c r="MWB102" s="5"/>
      <c r="MWC102" s="5"/>
      <c r="MWD102" s="5"/>
      <c r="MWE102" s="5"/>
      <c r="MWF102" s="5"/>
      <c r="MWG102" s="1"/>
      <c r="MWH102" s="2"/>
      <c r="MWI102" s="2"/>
      <c r="MWJ102" s="5"/>
      <c r="MWK102" s="5"/>
      <c r="MWL102" s="5"/>
      <c r="MWM102" s="5"/>
      <c r="MWN102" s="5"/>
      <c r="MWO102" s="1"/>
      <c r="MWP102" s="2"/>
      <c r="MWQ102" s="2"/>
      <c r="MWR102" s="5"/>
      <c r="MWS102" s="5"/>
      <c r="MWT102" s="5"/>
      <c r="MWU102" s="5"/>
      <c r="MWV102" s="5"/>
      <c r="MWW102" s="1"/>
      <c r="MWX102" s="2"/>
      <c r="MWY102" s="2"/>
      <c r="MWZ102" s="5"/>
      <c r="MXA102" s="5"/>
      <c r="MXB102" s="5"/>
      <c r="MXC102" s="5"/>
      <c r="MXD102" s="5"/>
      <c r="MXE102" s="1"/>
      <c r="MXF102" s="2"/>
      <c r="MXG102" s="2"/>
      <c r="MXH102" s="5"/>
      <c r="MXI102" s="5"/>
      <c r="MXJ102" s="5"/>
      <c r="MXK102" s="5"/>
      <c r="MXL102" s="5"/>
      <c r="MXM102" s="1"/>
      <c r="MXN102" s="2"/>
      <c r="MXO102" s="2"/>
      <c r="MXP102" s="5"/>
      <c r="MXQ102" s="5"/>
      <c r="MXR102" s="5"/>
      <c r="MXS102" s="5"/>
      <c r="MXT102" s="5"/>
      <c r="MXU102" s="1"/>
      <c r="MXV102" s="2"/>
      <c r="MXW102" s="2"/>
      <c r="MXX102" s="5"/>
      <c r="MXY102" s="5"/>
      <c r="MXZ102" s="5"/>
      <c r="MYA102" s="5"/>
      <c r="MYB102" s="5"/>
      <c r="MYC102" s="1"/>
      <c r="MYD102" s="2"/>
      <c r="MYE102" s="2"/>
      <c r="MYF102" s="5"/>
      <c r="MYG102" s="5"/>
      <c r="MYH102" s="5"/>
      <c r="MYI102" s="5"/>
      <c r="MYJ102" s="5"/>
      <c r="MYK102" s="1"/>
      <c r="MYL102" s="2"/>
      <c r="MYM102" s="2"/>
      <c r="MYN102" s="5"/>
      <c r="MYO102" s="5"/>
      <c r="MYP102" s="5"/>
      <c r="MYQ102" s="5"/>
      <c r="MYR102" s="5"/>
      <c r="MYS102" s="1"/>
      <c r="MYT102" s="2"/>
      <c r="MYU102" s="2"/>
      <c r="MYV102" s="5"/>
      <c r="MYW102" s="5"/>
      <c r="MYX102" s="5"/>
      <c r="MYY102" s="5"/>
      <c r="MYZ102" s="5"/>
      <c r="MZA102" s="1"/>
      <c r="MZB102" s="2"/>
      <c r="MZC102" s="2"/>
      <c r="MZD102" s="5"/>
      <c r="MZE102" s="5"/>
      <c r="MZF102" s="5"/>
      <c r="MZG102" s="5"/>
      <c r="MZH102" s="5"/>
      <c r="MZI102" s="1"/>
      <c r="MZJ102" s="2"/>
      <c r="MZK102" s="2"/>
      <c r="MZL102" s="5"/>
      <c r="MZM102" s="5"/>
      <c r="MZN102" s="5"/>
      <c r="MZO102" s="5"/>
      <c r="MZP102" s="5"/>
      <c r="MZQ102" s="1"/>
      <c r="MZR102" s="2"/>
      <c r="MZS102" s="2"/>
      <c r="MZT102" s="5"/>
      <c r="MZU102" s="5"/>
      <c r="MZV102" s="5"/>
      <c r="MZW102" s="5"/>
      <c r="MZX102" s="5"/>
      <c r="MZY102" s="1"/>
      <c r="MZZ102" s="2"/>
      <c r="NAA102" s="2"/>
      <c r="NAB102" s="5"/>
      <c r="NAC102" s="5"/>
      <c r="NAD102" s="5"/>
      <c r="NAE102" s="5"/>
      <c r="NAF102" s="5"/>
      <c r="NAG102" s="1"/>
      <c r="NAH102" s="2"/>
      <c r="NAI102" s="2"/>
      <c r="NAJ102" s="5"/>
      <c r="NAK102" s="5"/>
      <c r="NAL102" s="5"/>
      <c r="NAM102" s="5"/>
      <c r="NAN102" s="5"/>
      <c r="NAO102" s="1"/>
      <c r="NAP102" s="2"/>
      <c r="NAQ102" s="2"/>
      <c r="NAR102" s="5"/>
      <c r="NAS102" s="5"/>
      <c r="NAT102" s="5"/>
      <c r="NAU102" s="5"/>
      <c r="NAV102" s="5"/>
      <c r="NAW102" s="1"/>
      <c r="NAX102" s="2"/>
      <c r="NAY102" s="2"/>
      <c r="NAZ102" s="5"/>
      <c r="NBA102" s="5"/>
      <c r="NBB102" s="5"/>
      <c r="NBC102" s="5"/>
      <c r="NBD102" s="5"/>
      <c r="NBE102" s="1"/>
      <c r="NBF102" s="2"/>
      <c r="NBG102" s="2"/>
      <c r="NBH102" s="5"/>
      <c r="NBI102" s="5"/>
      <c r="NBJ102" s="5"/>
      <c r="NBK102" s="5"/>
      <c r="NBL102" s="5"/>
      <c r="NBM102" s="1"/>
      <c r="NBN102" s="2"/>
      <c r="NBO102" s="2"/>
      <c r="NBP102" s="5"/>
      <c r="NBQ102" s="5"/>
      <c r="NBR102" s="5"/>
      <c r="NBS102" s="5"/>
      <c r="NBT102" s="5"/>
      <c r="NBU102" s="1"/>
      <c r="NBV102" s="2"/>
      <c r="NBW102" s="2"/>
      <c r="NBX102" s="5"/>
      <c r="NBY102" s="5"/>
      <c r="NBZ102" s="5"/>
      <c r="NCA102" s="5"/>
      <c r="NCB102" s="5"/>
      <c r="NCC102" s="1"/>
      <c r="NCD102" s="2"/>
      <c r="NCE102" s="2"/>
      <c r="NCF102" s="5"/>
      <c r="NCG102" s="5"/>
      <c r="NCH102" s="5"/>
      <c r="NCI102" s="5"/>
      <c r="NCJ102" s="5"/>
      <c r="NCK102" s="1"/>
      <c r="NCL102" s="2"/>
      <c r="NCM102" s="2"/>
      <c r="NCN102" s="5"/>
      <c r="NCO102" s="5"/>
      <c r="NCP102" s="5"/>
      <c r="NCQ102" s="5"/>
      <c r="NCR102" s="5"/>
      <c r="NCS102" s="1"/>
      <c r="NCT102" s="2"/>
      <c r="NCU102" s="2"/>
      <c r="NCV102" s="5"/>
      <c r="NCW102" s="5"/>
      <c r="NCX102" s="5"/>
      <c r="NCY102" s="5"/>
      <c r="NCZ102" s="5"/>
      <c r="NDA102" s="1"/>
      <c r="NDB102" s="2"/>
      <c r="NDC102" s="2"/>
      <c r="NDD102" s="5"/>
      <c r="NDE102" s="5"/>
      <c r="NDF102" s="5"/>
      <c r="NDG102" s="5"/>
      <c r="NDH102" s="5"/>
      <c r="NDI102" s="1"/>
      <c r="NDJ102" s="2"/>
      <c r="NDK102" s="2"/>
      <c r="NDL102" s="5"/>
      <c r="NDM102" s="5"/>
      <c r="NDN102" s="5"/>
      <c r="NDO102" s="5"/>
      <c r="NDP102" s="5"/>
      <c r="NDQ102" s="1"/>
      <c r="NDR102" s="2"/>
      <c r="NDS102" s="2"/>
      <c r="NDT102" s="5"/>
      <c r="NDU102" s="5"/>
      <c r="NDV102" s="5"/>
      <c r="NDW102" s="5"/>
      <c r="NDX102" s="5"/>
      <c r="NDY102" s="1"/>
      <c r="NDZ102" s="2"/>
      <c r="NEA102" s="2"/>
      <c r="NEB102" s="5"/>
      <c r="NEC102" s="5"/>
      <c r="NED102" s="5"/>
      <c r="NEE102" s="5"/>
      <c r="NEF102" s="5"/>
      <c r="NEG102" s="1"/>
      <c r="NEH102" s="2"/>
      <c r="NEI102" s="2"/>
      <c r="NEJ102" s="5"/>
      <c r="NEK102" s="5"/>
      <c r="NEL102" s="5"/>
      <c r="NEM102" s="5"/>
      <c r="NEN102" s="5"/>
      <c r="NEO102" s="1"/>
      <c r="NEP102" s="2"/>
      <c r="NEQ102" s="2"/>
      <c r="NER102" s="5"/>
      <c r="NES102" s="5"/>
      <c r="NET102" s="5"/>
      <c r="NEU102" s="5"/>
      <c r="NEV102" s="5"/>
      <c r="NEW102" s="1"/>
      <c r="NEX102" s="2"/>
      <c r="NEY102" s="2"/>
      <c r="NEZ102" s="5"/>
      <c r="NFA102" s="5"/>
      <c r="NFB102" s="5"/>
      <c r="NFC102" s="5"/>
      <c r="NFD102" s="5"/>
      <c r="NFE102" s="1"/>
      <c r="NFF102" s="2"/>
      <c r="NFG102" s="2"/>
      <c r="NFH102" s="5"/>
      <c r="NFI102" s="5"/>
      <c r="NFJ102" s="5"/>
      <c r="NFK102" s="5"/>
      <c r="NFL102" s="5"/>
      <c r="NFM102" s="1"/>
      <c r="NFN102" s="2"/>
      <c r="NFO102" s="2"/>
      <c r="NFP102" s="5"/>
      <c r="NFQ102" s="5"/>
      <c r="NFR102" s="5"/>
      <c r="NFS102" s="5"/>
      <c r="NFT102" s="5"/>
      <c r="NFU102" s="1"/>
      <c r="NFV102" s="2"/>
      <c r="NFW102" s="2"/>
      <c r="NFX102" s="5"/>
      <c r="NFY102" s="5"/>
      <c r="NFZ102" s="5"/>
      <c r="NGA102" s="5"/>
      <c r="NGB102" s="5"/>
      <c r="NGC102" s="1"/>
      <c r="NGD102" s="2"/>
      <c r="NGE102" s="2"/>
      <c r="NGF102" s="5"/>
      <c r="NGG102" s="5"/>
      <c r="NGH102" s="5"/>
      <c r="NGI102" s="5"/>
      <c r="NGJ102" s="5"/>
      <c r="NGK102" s="1"/>
      <c r="NGL102" s="2"/>
      <c r="NGM102" s="2"/>
      <c r="NGN102" s="5"/>
      <c r="NGO102" s="5"/>
      <c r="NGP102" s="5"/>
      <c r="NGQ102" s="5"/>
      <c r="NGR102" s="5"/>
      <c r="NGS102" s="1"/>
      <c r="NGT102" s="2"/>
      <c r="NGU102" s="2"/>
      <c r="NGV102" s="5"/>
      <c r="NGW102" s="5"/>
      <c r="NGX102" s="5"/>
      <c r="NGY102" s="5"/>
      <c r="NGZ102" s="5"/>
      <c r="NHA102" s="1"/>
      <c r="NHB102" s="2"/>
      <c r="NHC102" s="2"/>
      <c r="NHD102" s="5"/>
      <c r="NHE102" s="5"/>
      <c r="NHF102" s="5"/>
      <c r="NHG102" s="5"/>
      <c r="NHH102" s="5"/>
      <c r="NHI102" s="1"/>
      <c r="NHJ102" s="2"/>
      <c r="NHK102" s="2"/>
      <c r="NHL102" s="5"/>
      <c r="NHM102" s="5"/>
      <c r="NHN102" s="5"/>
      <c r="NHO102" s="5"/>
      <c r="NHP102" s="5"/>
      <c r="NHQ102" s="1"/>
      <c r="NHR102" s="2"/>
      <c r="NHS102" s="2"/>
      <c r="NHT102" s="5"/>
      <c r="NHU102" s="5"/>
      <c r="NHV102" s="5"/>
      <c r="NHW102" s="5"/>
      <c r="NHX102" s="5"/>
      <c r="NHY102" s="1"/>
      <c r="NHZ102" s="2"/>
      <c r="NIA102" s="2"/>
      <c r="NIB102" s="5"/>
      <c r="NIC102" s="5"/>
      <c r="NID102" s="5"/>
      <c r="NIE102" s="5"/>
      <c r="NIF102" s="5"/>
      <c r="NIG102" s="1"/>
      <c r="NIH102" s="2"/>
      <c r="NII102" s="2"/>
      <c r="NIJ102" s="5"/>
      <c r="NIK102" s="5"/>
      <c r="NIL102" s="5"/>
      <c r="NIM102" s="5"/>
      <c r="NIN102" s="5"/>
      <c r="NIO102" s="1"/>
      <c r="NIP102" s="2"/>
      <c r="NIQ102" s="2"/>
      <c r="NIR102" s="5"/>
      <c r="NIS102" s="5"/>
      <c r="NIT102" s="5"/>
      <c r="NIU102" s="5"/>
      <c r="NIV102" s="5"/>
      <c r="NIW102" s="1"/>
      <c r="NIX102" s="2"/>
      <c r="NIY102" s="2"/>
      <c r="NIZ102" s="5"/>
      <c r="NJA102" s="5"/>
      <c r="NJB102" s="5"/>
      <c r="NJC102" s="5"/>
      <c r="NJD102" s="5"/>
      <c r="NJE102" s="1"/>
      <c r="NJF102" s="2"/>
      <c r="NJG102" s="2"/>
      <c r="NJH102" s="5"/>
      <c r="NJI102" s="5"/>
      <c r="NJJ102" s="5"/>
      <c r="NJK102" s="5"/>
      <c r="NJL102" s="5"/>
      <c r="NJM102" s="1"/>
      <c r="NJN102" s="2"/>
      <c r="NJO102" s="2"/>
      <c r="NJP102" s="5"/>
      <c r="NJQ102" s="5"/>
      <c r="NJR102" s="5"/>
      <c r="NJS102" s="5"/>
      <c r="NJT102" s="5"/>
      <c r="NJU102" s="1"/>
      <c r="NJV102" s="2"/>
      <c r="NJW102" s="2"/>
      <c r="NJX102" s="5"/>
      <c r="NJY102" s="5"/>
      <c r="NJZ102" s="5"/>
      <c r="NKA102" s="5"/>
      <c r="NKB102" s="5"/>
      <c r="NKC102" s="1"/>
      <c r="NKD102" s="2"/>
      <c r="NKE102" s="2"/>
      <c r="NKF102" s="5"/>
      <c r="NKG102" s="5"/>
      <c r="NKH102" s="5"/>
      <c r="NKI102" s="5"/>
      <c r="NKJ102" s="5"/>
      <c r="NKK102" s="1"/>
      <c r="NKL102" s="2"/>
      <c r="NKM102" s="2"/>
      <c r="NKN102" s="5"/>
      <c r="NKO102" s="5"/>
      <c r="NKP102" s="5"/>
      <c r="NKQ102" s="5"/>
      <c r="NKR102" s="5"/>
      <c r="NKS102" s="1"/>
      <c r="NKT102" s="2"/>
      <c r="NKU102" s="2"/>
      <c r="NKV102" s="5"/>
      <c r="NKW102" s="5"/>
      <c r="NKX102" s="5"/>
      <c r="NKY102" s="5"/>
      <c r="NKZ102" s="5"/>
      <c r="NLA102" s="1"/>
      <c r="NLB102" s="2"/>
      <c r="NLC102" s="2"/>
      <c r="NLD102" s="5"/>
      <c r="NLE102" s="5"/>
      <c r="NLF102" s="5"/>
      <c r="NLG102" s="5"/>
      <c r="NLH102" s="5"/>
      <c r="NLI102" s="1"/>
      <c r="NLJ102" s="2"/>
      <c r="NLK102" s="2"/>
      <c r="NLL102" s="5"/>
      <c r="NLM102" s="5"/>
      <c r="NLN102" s="5"/>
      <c r="NLO102" s="5"/>
      <c r="NLP102" s="5"/>
      <c r="NLQ102" s="1"/>
      <c r="NLR102" s="2"/>
      <c r="NLS102" s="2"/>
      <c r="NLT102" s="5"/>
      <c r="NLU102" s="5"/>
      <c r="NLV102" s="5"/>
      <c r="NLW102" s="5"/>
      <c r="NLX102" s="5"/>
      <c r="NLY102" s="1"/>
      <c r="NLZ102" s="2"/>
      <c r="NMA102" s="2"/>
      <c r="NMB102" s="5"/>
      <c r="NMC102" s="5"/>
      <c r="NMD102" s="5"/>
      <c r="NME102" s="5"/>
      <c r="NMF102" s="5"/>
      <c r="NMG102" s="1"/>
      <c r="NMH102" s="2"/>
      <c r="NMI102" s="2"/>
      <c r="NMJ102" s="5"/>
      <c r="NMK102" s="5"/>
      <c r="NML102" s="5"/>
      <c r="NMM102" s="5"/>
      <c r="NMN102" s="5"/>
      <c r="NMO102" s="1"/>
      <c r="NMP102" s="2"/>
      <c r="NMQ102" s="2"/>
      <c r="NMR102" s="5"/>
      <c r="NMS102" s="5"/>
      <c r="NMT102" s="5"/>
      <c r="NMU102" s="5"/>
      <c r="NMV102" s="5"/>
      <c r="NMW102" s="1"/>
      <c r="NMX102" s="2"/>
      <c r="NMY102" s="2"/>
      <c r="NMZ102" s="5"/>
      <c r="NNA102" s="5"/>
      <c r="NNB102" s="5"/>
      <c r="NNC102" s="5"/>
      <c r="NND102" s="5"/>
      <c r="NNE102" s="1"/>
      <c r="NNF102" s="2"/>
      <c r="NNG102" s="2"/>
      <c r="NNH102" s="5"/>
      <c r="NNI102" s="5"/>
      <c r="NNJ102" s="5"/>
      <c r="NNK102" s="5"/>
      <c r="NNL102" s="5"/>
      <c r="NNM102" s="1"/>
      <c r="NNN102" s="2"/>
      <c r="NNO102" s="2"/>
      <c r="NNP102" s="5"/>
      <c r="NNQ102" s="5"/>
      <c r="NNR102" s="5"/>
      <c r="NNS102" s="5"/>
      <c r="NNT102" s="5"/>
      <c r="NNU102" s="1"/>
      <c r="NNV102" s="2"/>
      <c r="NNW102" s="2"/>
      <c r="NNX102" s="5"/>
      <c r="NNY102" s="5"/>
      <c r="NNZ102" s="5"/>
      <c r="NOA102" s="5"/>
      <c r="NOB102" s="5"/>
      <c r="NOC102" s="1"/>
      <c r="NOD102" s="2"/>
      <c r="NOE102" s="2"/>
      <c r="NOF102" s="5"/>
      <c r="NOG102" s="5"/>
      <c r="NOH102" s="5"/>
      <c r="NOI102" s="5"/>
      <c r="NOJ102" s="5"/>
      <c r="NOK102" s="1"/>
      <c r="NOL102" s="2"/>
      <c r="NOM102" s="2"/>
      <c r="NON102" s="5"/>
      <c r="NOO102" s="5"/>
      <c r="NOP102" s="5"/>
      <c r="NOQ102" s="5"/>
      <c r="NOR102" s="5"/>
      <c r="NOS102" s="1"/>
      <c r="NOT102" s="2"/>
      <c r="NOU102" s="2"/>
      <c r="NOV102" s="5"/>
      <c r="NOW102" s="5"/>
      <c r="NOX102" s="5"/>
      <c r="NOY102" s="5"/>
      <c r="NOZ102" s="5"/>
      <c r="NPA102" s="1"/>
      <c r="NPB102" s="2"/>
      <c r="NPC102" s="2"/>
      <c r="NPD102" s="5"/>
      <c r="NPE102" s="5"/>
      <c r="NPF102" s="5"/>
      <c r="NPG102" s="5"/>
      <c r="NPH102" s="5"/>
      <c r="NPI102" s="1"/>
      <c r="NPJ102" s="2"/>
      <c r="NPK102" s="2"/>
      <c r="NPL102" s="5"/>
      <c r="NPM102" s="5"/>
      <c r="NPN102" s="5"/>
      <c r="NPO102" s="5"/>
      <c r="NPP102" s="5"/>
      <c r="NPQ102" s="1"/>
      <c r="NPR102" s="2"/>
      <c r="NPS102" s="2"/>
      <c r="NPT102" s="5"/>
      <c r="NPU102" s="5"/>
      <c r="NPV102" s="5"/>
      <c r="NPW102" s="5"/>
      <c r="NPX102" s="5"/>
      <c r="NPY102" s="1"/>
      <c r="NPZ102" s="2"/>
      <c r="NQA102" s="2"/>
      <c r="NQB102" s="5"/>
      <c r="NQC102" s="5"/>
      <c r="NQD102" s="5"/>
      <c r="NQE102" s="5"/>
      <c r="NQF102" s="5"/>
      <c r="NQG102" s="1"/>
      <c r="NQH102" s="2"/>
      <c r="NQI102" s="2"/>
      <c r="NQJ102" s="5"/>
      <c r="NQK102" s="5"/>
      <c r="NQL102" s="5"/>
      <c r="NQM102" s="5"/>
      <c r="NQN102" s="5"/>
      <c r="NQO102" s="1"/>
      <c r="NQP102" s="2"/>
      <c r="NQQ102" s="2"/>
      <c r="NQR102" s="5"/>
      <c r="NQS102" s="5"/>
      <c r="NQT102" s="5"/>
      <c r="NQU102" s="5"/>
      <c r="NQV102" s="5"/>
      <c r="NQW102" s="1"/>
      <c r="NQX102" s="2"/>
      <c r="NQY102" s="2"/>
      <c r="NQZ102" s="5"/>
      <c r="NRA102" s="5"/>
      <c r="NRB102" s="5"/>
      <c r="NRC102" s="5"/>
      <c r="NRD102" s="5"/>
      <c r="NRE102" s="1"/>
      <c r="NRF102" s="2"/>
      <c r="NRG102" s="2"/>
      <c r="NRH102" s="5"/>
      <c r="NRI102" s="5"/>
      <c r="NRJ102" s="5"/>
      <c r="NRK102" s="5"/>
      <c r="NRL102" s="5"/>
      <c r="NRM102" s="1"/>
      <c r="NRN102" s="2"/>
      <c r="NRO102" s="2"/>
      <c r="NRP102" s="5"/>
      <c r="NRQ102" s="5"/>
      <c r="NRR102" s="5"/>
      <c r="NRS102" s="5"/>
      <c r="NRT102" s="5"/>
      <c r="NRU102" s="1"/>
      <c r="NRV102" s="2"/>
      <c r="NRW102" s="2"/>
      <c r="NRX102" s="5"/>
      <c r="NRY102" s="5"/>
      <c r="NRZ102" s="5"/>
      <c r="NSA102" s="5"/>
      <c r="NSB102" s="5"/>
      <c r="NSC102" s="1"/>
      <c r="NSD102" s="2"/>
      <c r="NSE102" s="2"/>
      <c r="NSF102" s="5"/>
      <c r="NSG102" s="5"/>
      <c r="NSH102" s="5"/>
      <c r="NSI102" s="5"/>
      <c r="NSJ102" s="5"/>
      <c r="NSK102" s="1"/>
      <c r="NSL102" s="2"/>
      <c r="NSM102" s="2"/>
      <c r="NSN102" s="5"/>
      <c r="NSO102" s="5"/>
      <c r="NSP102" s="5"/>
      <c r="NSQ102" s="5"/>
      <c r="NSR102" s="5"/>
      <c r="NSS102" s="1"/>
      <c r="NST102" s="2"/>
      <c r="NSU102" s="2"/>
      <c r="NSV102" s="5"/>
      <c r="NSW102" s="5"/>
      <c r="NSX102" s="5"/>
      <c r="NSY102" s="5"/>
      <c r="NSZ102" s="5"/>
      <c r="NTA102" s="1"/>
      <c r="NTB102" s="2"/>
      <c r="NTC102" s="2"/>
      <c r="NTD102" s="5"/>
      <c r="NTE102" s="5"/>
      <c r="NTF102" s="5"/>
      <c r="NTG102" s="5"/>
      <c r="NTH102" s="5"/>
      <c r="NTI102" s="1"/>
      <c r="NTJ102" s="2"/>
      <c r="NTK102" s="2"/>
      <c r="NTL102" s="5"/>
      <c r="NTM102" s="5"/>
      <c r="NTN102" s="5"/>
      <c r="NTO102" s="5"/>
      <c r="NTP102" s="5"/>
      <c r="NTQ102" s="1"/>
      <c r="NTR102" s="2"/>
      <c r="NTS102" s="2"/>
      <c r="NTT102" s="5"/>
      <c r="NTU102" s="5"/>
      <c r="NTV102" s="5"/>
      <c r="NTW102" s="5"/>
      <c r="NTX102" s="5"/>
      <c r="NTY102" s="1"/>
      <c r="NTZ102" s="2"/>
      <c r="NUA102" s="2"/>
      <c r="NUB102" s="5"/>
      <c r="NUC102" s="5"/>
      <c r="NUD102" s="5"/>
      <c r="NUE102" s="5"/>
      <c r="NUF102" s="5"/>
      <c r="NUG102" s="1"/>
      <c r="NUH102" s="2"/>
      <c r="NUI102" s="2"/>
      <c r="NUJ102" s="5"/>
      <c r="NUK102" s="5"/>
      <c r="NUL102" s="5"/>
      <c r="NUM102" s="5"/>
      <c r="NUN102" s="5"/>
      <c r="NUO102" s="1"/>
      <c r="NUP102" s="2"/>
      <c r="NUQ102" s="2"/>
      <c r="NUR102" s="5"/>
      <c r="NUS102" s="5"/>
      <c r="NUT102" s="5"/>
      <c r="NUU102" s="5"/>
      <c r="NUV102" s="5"/>
      <c r="NUW102" s="1"/>
      <c r="NUX102" s="2"/>
      <c r="NUY102" s="2"/>
      <c r="NUZ102" s="5"/>
      <c r="NVA102" s="5"/>
      <c r="NVB102" s="5"/>
      <c r="NVC102" s="5"/>
      <c r="NVD102" s="5"/>
      <c r="NVE102" s="1"/>
      <c r="NVF102" s="2"/>
      <c r="NVG102" s="2"/>
      <c r="NVH102" s="5"/>
      <c r="NVI102" s="5"/>
      <c r="NVJ102" s="5"/>
      <c r="NVK102" s="5"/>
      <c r="NVL102" s="5"/>
      <c r="NVM102" s="1"/>
      <c r="NVN102" s="2"/>
      <c r="NVO102" s="2"/>
      <c r="NVP102" s="5"/>
      <c r="NVQ102" s="5"/>
      <c r="NVR102" s="5"/>
      <c r="NVS102" s="5"/>
      <c r="NVT102" s="5"/>
      <c r="NVU102" s="1"/>
      <c r="NVV102" s="2"/>
      <c r="NVW102" s="2"/>
      <c r="NVX102" s="5"/>
      <c r="NVY102" s="5"/>
      <c r="NVZ102" s="5"/>
      <c r="NWA102" s="5"/>
      <c r="NWB102" s="5"/>
      <c r="NWC102" s="1"/>
      <c r="NWD102" s="2"/>
      <c r="NWE102" s="2"/>
      <c r="NWF102" s="5"/>
      <c r="NWG102" s="5"/>
      <c r="NWH102" s="5"/>
      <c r="NWI102" s="5"/>
      <c r="NWJ102" s="5"/>
      <c r="NWK102" s="1"/>
      <c r="NWL102" s="2"/>
      <c r="NWM102" s="2"/>
      <c r="NWN102" s="5"/>
      <c r="NWO102" s="5"/>
      <c r="NWP102" s="5"/>
      <c r="NWQ102" s="5"/>
      <c r="NWR102" s="5"/>
      <c r="NWS102" s="1"/>
      <c r="NWT102" s="2"/>
      <c r="NWU102" s="2"/>
      <c r="NWV102" s="5"/>
      <c r="NWW102" s="5"/>
      <c r="NWX102" s="5"/>
      <c r="NWY102" s="5"/>
      <c r="NWZ102" s="5"/>
      <c r="NXA102" s="1"/>
      <c r="NXB102" s="2"/>
      <c r="NXC102" s="2"/>
      <c r="NXD102" s="5"/>
      <c r="NXE102" s="5"/>
      <c r="NXF102" s="5"/>
      <c r="NXG102" s="5"/>
      <c r="NXH102" s="5"/>
      <c r="NXI102" s="1"/>
      <c r="NXJ102" s="2"/>
      <c r="NXK102" s="2"/>
      <c r="NXL102" s="5"/>
      <c r="NXM102" s="5"/>
      <c r="NXN102" s="5"/>
      <c r="NXO102" s="5"/>
      <c r="NXP102" s="5"/>
      <c r="NXQ102" s="1"/>
      <c r="NXR102" s="2"/>
      <c r="NXS102" s="2"/>
      <c r="NXT102" s="5"/>
      <c r="NXU102" s="5"/>
      <c r="NXV102" s="5"/>
      <c r="NXW102" s="5"/>
      <c r="NXX102" s="5"/>
      <c r="NXY102" s="1"/>
      <c r="NXZ102" s="2"/>
      <c r="NYA102" s="2"/>
      <c r="NYB102" s="5"/>
      <c r="NYC102" s="5"/>
      <c r="NYD102" s="5"/>
      <c r="NYE102" s="5"/>
      <c r="NYF102" s="5"/>
      <c r="NYG102" s="1"/>
      <c r="NYH102" s="2"/>
      <c r="NYI102" s="2"/>
      <c r="NYJ102" s="5"/>
      <c r="NYK102" s="5"/>
      <c r="NYL102" s="5"/>
      <c r="NYM102" s="5"/>
      <c r="NYN102" s="5"/>
      <c r="NYO102" s="1"/>
      <c r="NYP102" s="2"/>
      <c r="NYQ102" s="2"/>
      <c r="NYR102" s="5"/>
      <c r="NYS102" s="5"/>
      <c r="NYT102" s="5"/>
      <c r="NYU102" s="5"/>
      <c r="NYV102" s="5"/>
      <c r="NYW102" s="1"/>
      <c r="NYX102" s="2"/>
      <c r="NYY102" s="2"/>
      <c r="NYZ102" s="5"/>
      <c r="NZA102" s="5"/>
      <c r="NZB102" s="5"/>
      <c r="NZC102" s="5"/>
      <c r="NZD102" s="5"/>
      <c r="NZE102" s="1"/>
      <c r="NZF102" s="2"/>
      <c r="NZG102" s="2"/>
      <c r="NZH102" s="5"/>
      <c r="NZI102" s="5"/>
      <c r="NZJ102" s="5"/>
      <c r="NZK102" s="5"/>
      <c r="NZL102" s="5"/>
      <c r="NZM102" s="1"/>
      <c r="NZN102" s="2"/>
      <c r="NZO102" s="2"/>
      <c r="NZP102" s="5"/>
      <c r="NZQ102" s="5"/>
      <c r="NZR102" s="5"/>
      <c r="NZS102" s="5"/>
      <c r="NZT102" s="5"/>
      <c r="NZU102" s="1"/>
      <c r="NZV102" s="2"/>
      <c r="NZW102" s="2"/>
      <c r="NZX102" s="5"/>
      <c r="NZY102" s="5"/>
      <c r="NZZ102" s="5"/>
      <c r="OAA102" s="5"/>
      <c r="OAB102" s="5"/>
      <c r="OAC102" s="1"/>
      <c r="OAD102" s="2"/>
      <c r="OAE102" s="2"/>
      <c r="OAF102" s="5"/>
      <c r="OAG102" s="5"/>
      <c r="OAH102" s="5"/>
      <c r="OAI102" s="5"/>
      <c r="OAJ102" s="5"/>
      <c r="OAK102" s="1"/>
      <c r="OAL102" s="2"/>
      <c r="OAM102" s="2"/>
      <c r="OAN102" s="5"/>
      <c r="OAO102" s="5"/>
      <c r="OAP102" s="5"/>
      <c r="OAQ102" s="5"/>
      <c r="OAR102" s="5"/>
      <c r="OAS102" s="1"/>
      <c r="OAT102" s="2"/>
      <c r="OAU102" s="2"/>
      <c r="OAV102" s="5"/>
      <c r="OAW102" s="5"/>
      <c r="OAX102" s="5"/>
      <c r="OAY102" s="5"/>
      <c r="OAZ102" s="5"/>
      <c r="OBA102" s="1"/>
      <c r="OBB102" s="2"/>
      <c r="OBC102" s="2"/>
      <c r="OBD102" s="5"/>
      <c r="OBE102" s="5"/>
      <c r="OBF102" s="5"/>
      <c r="OBG102" s="5"/>
      <c r="OBH102" s="5"/>
      <c r="OBI102" s="1"/>
      <c r="OBJ102" s="2"/>
      <c r="OBK102" s="2"/>
      <c r="OBL102" s="5"/>
      <c r="OBM102" s="5"/>
      <c r="OBN102" s="5"/>
      <c r="OBO102" s="5"/>
      <c r="OBP102" s="5"/>
      <c r="OBQ102" s="1"/>
      <c r="OBR102" s="2"/>
      <c r="OBS102" s="2"/>
      <c r="OBT102" s="5"/>
      <c r="OBU102" s="5"/>
      <c r="OBV102" s="5"/>
      <c r="OBW102" s="5"/>
      <c r="OBX102" s="5"/>
      <c r="OBY102" s="1"/>
      <c r="OBZ102" s="2"/>
      <c r="OCA102" s="2"/>
      <c r="OCB102" s="5"/>
      <c r="OCC102" s="5"/>
      <c r="OCD102" s="5"/>
      <c r="OCE102" s="5"/>
      <c r="OCF102" s="5"/>
      <c r="OCG102" s="1"/>
      <c r="OCH102" s="2"/>
      <c r="OCI102" s="2"/>
      <c r="OCJ102" s="5"/>
      <c r="OCK102" s="5"/>
      <c r="OCL102" s="5"/>
      <c r="OCM102" s="5"/>
      <c r="OCN102" s="5"/>
      <c r="OCO102" s="1"/>
      <c r="OCP102" s="2"/>
      <c r="OCQ102" s="2"/>
      <c r="OCR102" s="5"/>
      <c r="OCS102" s="5"/>
      <c r="OCT102" s="5"/>
      <c r="OCU102" s="5"/>
      <c r="OCV102" s="5"/>
      <c r="OCW102" s="1"/>
      <c r="OCX102" s="2"/>
      <c r="OCY102" s="2"/>
      <c r="OCZ102" s="5"/>
      <c r="ODA102" s="5"/>
      <c r="ODB102" s="5"/>
      <c r="ODC102" s="5"/>
      <c r="ODD102" s="5"/>
      <c r="ODE102" s="1"/>
      <c r="ODF102" s="2"/>
      <c r="ODG102" s="2"/>
      <c r="ODH102" s="5"/>
      <c r="ODI102" s="5"/>
      <c r="ODJ102" s="5"/>
      <c r="ODK102" s="5"/>
      <c r="ODL102" s="5"/>
      <c r="ODM102" s="1"/>
      <c r="ODN102" s="2"/>
      <c r="ODO102" s="2"/>
      <c r="ODP102" s="5"/>
      <c r="ODQ102" s="5"/>
      <c r="ODR102" s="5"/>
      <c r="ODS102" s="5"/>
      <c r="ODT102" s="5"/>
      <c r="ODU102" s="1"/>
      <c r="ODV102" s="2"/>
      <c r="ODW102" s="2"/>
      <c r="ODX102" s="5"/>
      <c r="ODY102" s="5"/>
      <c r="ODZ102" s="5"/>
      <c r="OEA102" s="5"/>
      <c r="OEB102" s="5"/>
      <c r="OEC102" s="1"/>
      <c r="OED102" s="2"/>
      <c r="OEE102" s="2"/>
      <c r="OEF102" s="5"/>
      <c r="OEG102" s="5"/>
      <c r="OEH102" s="5"/>
      <c r="OEI102" s="5"/>
      <c r="OEJ102" s="5"/>
      <c r="OEK102" s="1"/>
      <c r="OEL102" s="2"/>
      <c r="OEM102" s="2"/>
      <c r="OEN102" s="5"/>
      <c r="OEO102" s="5"/>
      <c r="OEP102" s="5"/>
      <c r="OEQ102" s="5"/>
      <c r="OER102" s="5"/>
      <c r="OES102" s="1"/>
      <c r="OET102" s="2"/>
      <c r="OEU102" s="2"/>
      <c r="OEV102" s="5"/>
      <c r="OEW102" s="5"/>
      <c r="OEX102" s="5"/>
      <c r="OEY102" s="5"/>
      <c r="OEZ102" s="5"/>
      <c r="OFA102" s="1"/>
      <c r="OFB102" s="2"/>
      <c r="OFC102" s="2"/>
      <c r="OFD102" s="5"/>
      <c r="OFE102" s="5"/>
      <c r="OFF102" s="5"/>
      <c r="OFG102" s="5"/>
      <c r="OFH102" s="5"/>
      <c r="OFI102" s="1"/>
      <c r="OFJ102" s="2"/>
      <c r="OFK102" s="2"/>
      <c r="OFL102" s="5"/>
      <c r="OFM102" s="5"/>
      <c r="OFN102" s="5"/>
      <c r="OFO102" s="5"/>
      <c r="OFP102" s="5"/>
      <c r="OFQ102" s="1"/>
      <c r="OFR102" s="2"/>
      <c r="OFS102" s="2"/>
      <c r="OFT102" s="5"/>
      <c r="OFU102" s="5"/>
      <c r="OFV102" s="5"/>
      <c r="OFW102" s="5"/>
      <c r="OFX102" s="5"/>
      <c r="OFY102" s="1"/>
      <c r="OFZ102" s="2"/>
      <c r="OGA102" s="2"/>
      <c r="OGB102" s="5"/>
      <c r="OGC102" s="5"/>
      <c r="OGD102" s="5"/>
      <c r="OGE102" s="5"/>
      <c r="OGF102" s="5"/>
      <c r="OGG102" s="1"/>
      <c r="OGH102" s="2"/>
      <c r="OGI102" s="2"/>
      <c r="OGJ102" s="5"/>
      <c r="OGK102" s="5"/>
      <c r="OGL102" s="5"/>
      <c r="OGM102" s="5"/>
      <c r="OGN102" s="5"/>
      <c r="OGO102" s="1"/>
      <c r="OGP102" s="2"/>
      <c r="OGQ102" s="2"/>
      <c r="OGR102" s="5"/>
      <c r="OGS102" s="5"/>
      <c r="OGT102" s="5"/>
      <c r="OGU102" s="5"/>
      <c r="OGV102" s="5"/>
      <c r="OGW102" s="1"/>
      <c r="OGX102" s="2"/>
      <c r="OGY102" s="2"/>
      <c r="OGZ102" s="5"/>
      <c r="OHA102" s="5"/>
      <c r="OHB102" s="5"/>
      <c r="OHC102" s="5"/>
      <c r="OHD102" s="5"/>
      <c r="OHE102" s="1"/>
      <c r="OHF102" s="2"/>
      <c r="OHG102" s="2"/>
      <c r="OHH102" s="5"/>
      <c r="OHI102" s="5"/>
      <c r="OHJ102" s="5"/>
      <c r="OHK102" s="5"/>
      <c r="OHL102" s="5"/>
      <c r="OHM102" s="1"/>
      <c r="OHN102" s="2"/>
      <c r="OHO102" s="2"/>
      <c r="OHP102" s="5"/>
      <c r="OHQ102" s="5"/>
      <c r="OHR102" s="5"/>
      <c r="OHS102" s="5"/>
      <c r="OHT102" s="5"/>
      <c r="OHU102" s="1"/>
      <c r="OHV102" s="2"/>
      <c r="OHW102" s="2"/>
      <c r="OHX102" s="5"/>
      <c r="OHY102" s="5"/>
      <c r="OHZ102" s="5"/>
      <c r="OIA102" s="5"/>
      <c r="OIB102" s="5"/>
      <c r="OIC102" s="1"/>
      <c r="OID102" s="2"/>
      <c r="OIE102" s="2"/>
      <c r="OIF102" s="5"/>
      <c r="OIG102" s="5"/>
      <c r="OIH102" s="5"/>
      <c r="OII102" s="5"/>
      <c r="OIJ102" s="5"/>
      <c r="OIK102" s="1"/>
      <c r="OIL102" s="2"/>
      <c r="OIM102" s="2"/>
      <c r="OIN102" s="5"/>
      <c r="OIO102" s="5"/>
      <c r="OIP102" s="5"/>
      <c r="OIQ102" s="5"/>
      <c r="OIR102" s="5"/>
      <c r="OIS102" s="1"/>
      <c r="OIT102" s="2"/>
      <c r="OIU102" s="2"/>
      <c r="OIV102" s="5"/>
      <c r="OIW102" s="5"/>
      <c r="OIX102" s="5"/>
      <c r="OIY102" s="5"/>
      <c r="OIZ102" s="5"/>
      <c r="OJA102" s="1"/>
      <c r="OJB102" s="2"/>
      <c r="OJC102" s="2"/>
      <c r="OJD102" s="5"/>
      <c r="OJE102" s="5"/>
      <c r="OJF102" s="5"/>
      <c r="OJG102" s="5"/>
      <c r="OJH102" s="5"/>
      <c r="OJI102" s="1"/>
      <c r="OJJ102" s="2"/>
      <c r="OJK102" s="2"/>
      <c r="OJL102" s="5"/>
      <c r="OJM102" s="5"/>
      <c r="OJN102" s="5"/>
      <c r="OJO102" s="5"/>
      <c r="OJP102" s="5"/>
      <c r="OJQ102" s="1"/>
      <c r="OJR102" s="2"/>
      <c r="OJS102" s="2"/>
      <c r="OJT102" s="5"/>
      <c r="OJU102" s="5"/>
      <c r="OJV102" s="5"/>
      <c r="OJW102" s="5"/>
      <c r="OJX102" s="5"/>
      <c r="OJY102" s="1"/>
      <c r="OJZ102" s="2"/>
      <c r="OKA102" s="2"/>
      <c r="OKB102" s="5"/>
      <c r="OKC102" s="5"/>
      <c r="OKD102" s="5"/>
      <c r="OKE102" s="5"/>
      <c r="OKF102" s="5"/>
      <c r="OKG102" s="1"/>
      <c r="OKH102" s="2"/>
      <c r="OKI102" s="2"/>
      <c r="OKJ102" s="5"/>
      <c r="OKK102" s="5"/>
      <c r="OKL102" s="5"/>
      <c r="OKM102" s="5"/>
      <c r="OKN102" s="5"/>
      <c r="OKO102" s="1"/>
      <c r="OKP102" s="2"/>
      <c r="OKQ102" s="2"/>
      <c r="OKR102" s="5"/>
      <c r="OKS102" s="5"/>
      <c r="OKT102" s="5"/>
      <c r="OKU102" s="5"/>
      <c r="OKV102" s="5"/>
      <c r="OKW102" s="1"/>
      <c r="OKX102" s="2"/>
      <c r="OKY102" s="2"/>
      <c r="OKZ102" s="5"/>
      <c r="OLA102" s="5"/>
      <c r="OLB102" s="5"/>
      <c r="OLC102" s="5"/>
      <c r="OLD102" s="5"/>
      <c r="OLE102" s="1"/>
      <c r="OLF102" s="2"/>
      <c r="OLG102" s="2"/>
      <c r="OLH102" s="5"/>
      <c r="OLI102" s="5"/>
      <c r="OLJ102" s="5"/>
      <c r="OLK102" s="5"/>
      <c r="OLL102" s="5"/>
      <c r="OLM102" s="1"/>
      <c r="OLN102" s="2"/>
      <c r="OLO102" s="2"/>
      <c r="OLP102" s="5"/>
      <c r="OLQ102" s="5"/>
      <c r="OLR102" s="5"/>
      <c r="OLS102" s="5"/>
      <c r="OLT102" s="5"/>
      <c r="OLU102" s="1"/>
      <c r="OLV102" s="2"/>
      <c r="OLW102" s="2"/>
      <c r="OLX102" s="5"/>
      <c r="OLY102" s="5"/>
      <c r="OLZ102" s="5"/>
      <c r="OMA102" s="5"/>
      <c r="OMB102" s="5"/>
      <c r="OMC102" s="1"/>
      <c r="OMD102" s="2"/>
      <c r="OME102" s="2"/>
      <c r="OMF102" s="5"/>
      <c r="OMG102" s="5"/>
      <c r="OMH102" s="5"/>
      <c r="OMI102" s="5"/>
      <c r="OMJ102" s="5"/>
      <c r="OMK102" s="1"/>
      <c r="OML102" s="2"/>
      <c r="OMM102" s="2"/>
      <c r="OMN102" s="5"/>
      <c r="OMO102" s="5"/>
      <c r="OMP102" s="5"/>
      <c r="OMQ102" s="5"/>
      <c r="OMR102" s="5"/>
      <c r="OMS102" s="1"/>
      <c r="OMT102" s="2"/>
      <c r="OMU102" s="2"/>
      <c r="OMV102" s="5"/>
      <c r="OMW102" s="5"/>
      <c r="OMX102" s="5"/>
      <c r="OMY102" s="5"/>
      <c r="OMZ102" s="5"/>
      <c r="ONA102" s="1"/>
      <c r="ONB102" s="2"/>
      <c r="ONC102" s="2"/>
      <c r="OND102" s="5"/>
      <c r="ONE102" s="5"/>
      <c r="ONF102" s="5"/>
      <c r="ONG102" s="5"/>
      <c r="ONH102" s="5"/>
      <c r="ONI102" s="1"/>
      <c r="ONJ102" s="2"/>
      <c r="ONK102" s="2"/>
      <c r="ONL102" s="5"/>
      <c r="ONM102" s="5"/>
      <c r="ONN102" s="5"/>
      <c r="ONO102" s="5"/>
      <c r="ONP102" s="5"/>
      <c r="ONQ102" s="1"/>
      <c r="ONR102" s="2"/>
      <c r="ONS102" s="2"/>
      <c r="ONT102" s="5"/>
      <c r="ONU102" s="5"/>
      <c r="ONV102" s="5"/>
      <c r="ONW102" s="5"/>
      <c r="ONX102" s="5"/>
      <c r="ONY102" s="1"/>
      <c r="ONZ102" s="2"/>
      <c r="OOA102" s="2"/>
      <c r="OOB102" s="5"/>
      <c r="OOC102" s="5"/>
      <c r="OOD102" s="5"/>
      <c r="OOE102" s="5"/>
      <c r="OOF102" s="5"/>
      <c r="OOG102" s="1"/>
      <c r="OOH102" s="2"/>
      <c r="OOI102" s="2"/>
      <c r="OOJ102" s="5"/>
      <c r="OOK102" s="5"/>
      <c r="OOL102" s="5"/>
      <c r="OOM102" s="5"/>
      <c r="OON102" s="5"/>
      <c r="OOO102" s="1"/>
      <c r="OOP102" s="2"/>
      <c r="OOQ102" s="2"/>
      <c r="OOR102" s="5"/>
      <c r="OOS102" s="5"/>
      <c r="OOT102" s="5"/>
      <c r="OOU102" s="5"/>
      <c r="OOV102" s="5"/>
      <c r="OOW102" s="1"/>
      <c r="OOX102" s="2"/>
      <c r="OOY102" s="2"/>
      <c r="OOZ102" s="5"/>
      <c r="OPA102" s="5"/>
      <c r="OPB102" s="5"/>
      <c r="OPC102" s="5"/>
      <c r="OPD102" s="5"/>
      <c r="OPE102" s="1"/>
      <c r="OPF102" s="2"/>
      <c r="OPG102" s="2"/>
      <c r="OPH102" s="5"/>
      <c r="OPI102" s="5"/>
      <c r="OPJ102" s="5"/>
      <c r="OPK102" s="5"/>
      <c r="OPL102" s="5"/>
      <c r="OPM102" s="1"/>
      <c r="OPN102" s="2"/>
      <c r="OPO102" s="2"/>
      <c r="OPP102" s="5"/>
      <c r="OPQ102" s="5"/>
      <c r="OPR102" s="5"/>
      <c r="OPS102" s="5"/>
      <c r="OPT102" s="5"/>
      <c r="OPU102" s="1"/>
      <c r="OPV102" s="2"/>
      <c r="OPW102" s="2"/>
      <c r="OPX102" s="5"/>
      <c r="OPY102" s="5"/>
      <c r="OPZ102" s="5"/>
      <c r="OQA102" s="5"/>
      <c r="OQB102" s="5"/>
      <c r="OQC102" s="1"/>
      <c r="OQD102" s="2"/>
      <c r="OQE102" s="2"/>
      <c r="OQF102" s="5"/>
      <c r="OQG102" s="5"/>
      <c r="OQH102" s="5"/>
      <c r="OQI102" s="5"/>
      <c r="OQJ102" s="5"/>
      <c r="OQK102" s="1"/>
      <c r="OQL102" s="2"/>
      <c r="OQM102" s="2"/>
      <c r="OQN102" s="5"/>
      <c r="OQO102" s="5"/>
      <c r="OQP102" s="5"/>
      <c r="OQQ102" s="5"/>
      <c r="OQR102" s="5"/>
      <c r="OQS102" s="1"/>
      <c r="OQT102" s="2"/>
      <c r="OQU102" s="2"/>
      <c r="OQV102" s="5"/>
      <c r="OQW102" s="5"/>
      <c r="OQX102" s="5"/>
      <c r="OQY102" s="5"/>
      <c r="OQZ102" s="5"/>
      <c r="ORA102" s="1"/>
      <c r="ORB102" s="2"/>
      <c r="ORC102" s="2"/>
      <c r="ORD102" s="5"/>
      <c r="ORE102" s="5"/>
      <c r="ORF102" s="5"/>
      <c r="ORG102" s="5"/>
      <c r="ORH102" s="5"/>
      <c r="ORI102" s="1"/>
      <c r="ORJ102" s="2"/>
      <c r="ORK102" s="2"/>
      <c r="ORL102" s="5"/>
      <c r="ORM102" s="5"/>
      <c r="ORN102" s="5"/>
      <c r="ORO102" s="5"/>
      <c r="ORP102" s="5"/>
      <c r="ORQ102" s="1"/>
      <c r="ORR102" s="2"/>
      <c r="ORS102" s="2"/>
      <c r="ORT102" s="5"/>
      <c r="ORU102" s="5"/>
      <c r="ORV102" s="5"/>
      <c r="ORW102" s="5"/>
      <c r="ORX102" s="5"/>
      <c r="ORY102" s="1"/>
      <c r="ORZ102" s="2"/>
      <c r="OSA102" s="2"/>
      <c r="OSB102" s="5"/>
      <c r="OSC102" s="5"/>
      <c r="OSD102" s="5"/>
      <c r="OSE102" s="5"/>
      <c r="OSF102" s="5"/>
      <c r="OSG102" s="1"/>
      <c r="OSH102" s="2"/>
      <c r="OSI102" s="2"/>
      <c r="OSJ102" s="5"/>
      <c r="OSK102" s="5"/>
      <c r="OSL102" s="5"/>
      <c r="OSM102" s="5"/>
      <c r="OSN102" s="5"/>
      <c r="OSO102" s="1"/>
      <c r="OSP102" s="2"/>
      <c r="OSQ102" s="2"/>
      <c r="OSR102" s="5"/>
      <c r="OSS102" s="5"/>
      <c r="OST102" s="5"/>
      <c r="OSU102" s="5"/>
      <c r="OSV102" s="5"/>
      <c r="OSW102" s="1"/>
      <c r="OSX102" s="2"/>
      <c r="OSY102" s="2"/>
      <c r="OSZ102" s="5"/>
      <c r="OTA102" s="5"/>
      <c r="OTB102" s="5"/>
      <c r="OTC102" s="5"/>
      <c r="OTD102" s="5"/>
      <c r="OTE102" s="1"/>
      <c r="OTF102" s="2"/>
      <c r="OTG102" s="2"/>
      <c r="OTH102" s="5"/>
      <c r="OTI102" s="5"/>
      <c r="OTJ102" s="5"/>
      <c r="OTK102" s="5"/>
      <c r="OTL102" s="5"/>
      <c r="OTM102" s="1"/>
      <c r="OTN102" s="2"/>
      <c r="OTO102" s="2"/>
      <c r="OTP102" s="5"/>
      <c r="OTQ102" s="5"/>
      <c r="OTR102" s="5"/>
      <c r="OTS102" s="5"/>
      <c r="OTT102" s="5"/>
      <c r="OTU102" s="1"/>
      <c r="OTV102" s="2"/>
      <c r="OTW102" s="2"/>
      <c r="OTX102" s="5"/>
      <c r="OTY102" s="5"/>
      <c r="OTZ102" s="5"/>
      <c r="OUA102" s="5"/>
      <c r="OUB102" s="5"/>
      <c r="OUC102" s="1"/>
      <c r="OUD102" s="2"/>
      <c r="OUE102" s="2"/>
      <c r="OUF102" s="5"/>
      <c r="OUG102" s="5"/>
      <c r="OUH102" s="5"/>
      <c r="OUI102" s="5"/>
      <c r="OUJ102" s="5"/>
      <c r="OUK102" s="1"/>
      <c r="OUL102" s="2"/>
      <c r="OUM102" s="2"/>
      <c r="OUN102" s="5"/>
      <c r="OUO102" s="5"/>
      <c r="OUP102" s="5"/>
      <c r="OUQ102" s="5"/>
      <c r="OUR102" s="5"/>
      <c r="OUS102" s="1"/>
      <c r="OUT102" s="2"/>
      <c r="OUU102" s="2"/>
      <c r="OUV102" s="5"/>
      <c r="OUW102" s="5"/>
      <c r="OUX102" s="5"/>
      <c r="OUY102" s="5"/>
      <c r="OUZ102" s="5"/>
      <c r="OVA102" s="1"/>
      <c r="OVB102" s="2"/>
      <c r="OVC102" s="2"/>
      <c r="OVD102" s="5"/>
      <c r="OVE102" s="5"/>
      <c r="OVF102" s="5"/>
      <c r="OVG102" s="5"/>
      <c r="OVH102" s="5"/>
      <c r="OVI102" s="1"/>
      <c r="OVJ102" s="2"/>
      <c r="OVK102" s="2"/>
      <c r="OVL102" s="5"/>
      <c r="OVM102" s="5"/>
      <c r="OVN102" s="5"/>
      <c r="OVO102" s="5"/>
      <c r="OVP102" s="5"/>
      <c r="OVQ102" s="1"/>
      <c r="OVR102" s="2"/>
      <c r="OVS102" s="2"/>
      <c r="OVT102" s="5"/>
      <c r="OVU102" s="5"/>
      <c r="OVV102" s="5"/>
      <c r="OVW102" s="5"/>
      <c r="OVX102" s="5"/>
      <c r="OVY102" s="1"/>
      <c r="OVZ102" s="2"/>
      <c r="OWA102" s="2"/>
      <c r="OWB102" s="5"/>
      <c r="OWC102" s="5"/>
      <c r="OWD102" s="5"/>
      <c r="OWE102" s="5"/>
      <c r="OWF102" s="5"/>
      <c r="OWG102" s="1"/>
      <c r="OWH102" s="2"/>
      <c r="OWI102" s="2"/>
      <c r="OWJ102" s="5"/>
      <c r="OWK102" s="5"/>
      <c r="OWL102" s="5"/>
      <c r="OWM102" s="5"/>
      <c r="OWN102" s="5"/>
      <c r="OWO102" s="1"/>
      <c r="OWP102" s="2"/>
      <c r="OWQ102" s="2"/>
      <c r="OWR102" s="5"/>
      <c r="OWS102" s="5"/>
      <c r="OWT102" s="5"/>
      <c r="OWU102" s="5"/>
      <c r="OWV102" s="5"/>
      <c r="OWW102" s="1"/>
      <c r="OWX102" s="2"/>
      <c r="OWY102" s="2"/>
      <c r="OWZ102" s="5"/>
      <c r="OXA102" s="5"/>
      <c r="OXB102" s="5"/>
      <c r="OXC102" s="5"/>
      <c r="OXD102" s="5"/>
      <c r="OXE102" s="1"/>
      <c r="OXF102" s="2"/>
      <c r="OXG102" s="2"/>
      <c r="OXH102" s="5"/>
      <c r="OXI102" s="5"/>
      <c r="OXJ102" s="5"/>
      <c r="OXK102" s="5"/>
      <c r="OXL102" s="5"/>
      <c r="OXM102" s="1"/>
      <c r="OXN102" s="2"/>
      <c r="OXO102" s="2"/>
      <c r="OXP102" s="5"/>
      <c r="OXQ102" s="5"/>
      <c r="OXR102" s="5"/>
      <c r="OXS102" s="5"/>
      <c r="OXT102" s="5"/>
      <c r="OXU102" s="1"/>
      <c r="OXV102" s="2"/>
      <c r="OXW102" s="2"/>
      <c r="OXX102" s="5"/>
      <c r="OXY102" s="5"/>
      <c r="OXZ102" s="5"/>
      <c r="OYA102" s="5"/>
      <c r="OYB102" s="5"/>
      <c r="OYC102" s="1"/>
      <c r="OYD102" s="2"/>
      <c r="OYE102" s="2"/>
      <c r="OYF102" s="5"/>
      <c r="OYG102" s="5"/>
      <c r="OYH102" s="5"/>
      <c r="OYI102" s="5"/>
      <c r="OYJ102" s="5"/>
      <c r="OYK102" s="1"/>
      <c r="OYL102" s="2"/>
      <c r="OYM102" s="2"/>
      <c r="OYN102" s="5"/>
      <c r="OYO102" s="5"/>
      <c r="OYP102" s="5"/>
      <c r="OYQ102" s="5"/>
      <c r="OYR102" s="5"/>
      <c r="OYS102" s="1"/>
      <c r="OYT102" s="2"/>
      <c r="OYU102" s="2"/>
      <c r="OYV102" s="5"/>
      <c r="OYW102" s="5"/>
      <c r="OYX102" s="5"/>
      <c r="OYY102" s="5"/>
      <c r="OYZ102" s="5"/>
      <c r="OZA102" s="1"/>
      <c r="OZB102" s="2"/>
      <c r="OZC102" s="2"/>
      <c r="OZD102" s="5"/>
      <c r="OZE102" s="5"/>
      <c r="OZF102" s="5"/>
      <c r="OZG102" s="5"/>
      <c r="OZH102" s="5"/>
      <c r="OZI102" s="1"/>
      <c r="OZJ102" s="2"/>
      <c r="OZK102" s="2"/>
      <c r="OZL102" s="5"/>
      <c r="OZM102" s="5"/>
      <c r="OZN102" s="5"/>
      <c r="OZO102" s="5"/>
      <c r="OZP102" s="5"/>
      <c r="OZQ102" s="1"/>
      <c r="OZR102" s="2"/>
      <c r="OZS102" s="2"/>
      <c r="OZT102" s="5"/>
      <c r="OZU102" s="5"/>
      <c r="OZV102" s="5"/>
      <c r="OZW102" s="5"/>
      <c r="OZX102" s="5"/>
      <c r="OZY102" s="1"/>
      <c r="OZZ102" s="2"/>
      <c r="PAA102" s="2"/>
      <c r="PAB102" s="5"/>
      <c r="PAC102" s="5"/>
      <c r="PAD102" s="5"/>
      <c r="PAE102" s="5"/>
      <c r="PAF102" s="5"/>
      <c r="PAG102" s="1"/>
      <c r="PAH102" s="2"/>
      <c r="PAI102" s="2"/>
      <c r="PAJ102" s="5"/>
      <c r="PAK102" s="5"/>
      <c r="PAL102" s="5"/>
      <c r="PAM102" s="5"/>
      <c r="PAN102" s="5"/>
      <c r="PAO102" s="1"/>
      <c r="PAP102" s="2"/>
      <c r="PAQ102" s="2"/>
      <c r="PAR102" s="5"/>
      <c r="PAS102" s="5"/>
      <c r="PAT102" s="5"/>
      <c r="PAU102" s="5"/>
      <c r="PAV102" s="5"/>
      <c r="PAW102" s="1"/>
      <c r="PAX102" s="2"/>
      <c r="PAY102" s="2"/>
      <c r="PAZ102" s="5"/>
      <c r="PBA102" s="5"/>
      <c r="PBB102" s="5"/>
      <c r="PBC102" s="5"/>
      <c r="PBD102" s="5"/>
      <c r="PBE102" s="1"/>
      <c r="PBF102" s="2"/>
      <c r="PBG102" s="2"/>
      <c r="PBH102" s="5"/>
      <c r="PBI102" s="5"/>
      <c r="PBJ102" s="5"/>
      <c r="PBK102" s="5"/>
      <c r="PBL102" s="5"/>
      <c r="PBM102" s="1"/>
      <c r="PBN102" s="2"/>
      <c r="PBO102" s="2"/>
      <c r="PBP102" s="5"/>
      <c r="PBQ102" s="5"/>
      <c r="PBR102" s="5"/>
      <c r="PBS102" s="5"/>
      <c r="PBT102" s="5"/>
      <c r="PBU102" s="1"/>
      <c r="PBV102" s="2"/>
      <c r="PBW102" s="2"/>
      <c r="PBX102" s="5"/>
      <c r="PBY102" s="5"/>
      <c r="PBZ102" s="5"/>
      <c r="PCA102" s="5"/>
      <c r="PCB102" s="5"/>
      <c r="PCC102" s="1"/>
      <c r="PCD102" s="2"/>
      <c r="PCE102" s="2"/>
      <c r="PCF102" s="5"/>
      <c r="PCG102" s="5"/>
      <c r="PCH102" s="5"/>
      <c r="PCI102" s="5"/>
      <c r="PCJ102" s="5"/>
      <c r="PCK102" s="1"/>
      <c r="PCL102" s="2"/>
      <c r="PCM102" s="2"/>
      <c r="PCN102" s="5"/>
      <c r="PCO102" s="5"/>
      <c r="PCP102" s="5"/>
      <c r="PCQ102" s="5"/>
      <c r="PCR102" s="5"/>
      <c r="PCS102" s="1"/>
      <c r="PCT102" s="2"/>
      <c r="PCU102" s="2"/>
      <c r="PCV102" s="5"/>
      <c r="PCW102" s="5"/>
      <c r="PCX102" s="5"/>
      <c r="PCY102" s="5"/>
      <c r="PCZ102" s="5"/>
      <c r="PDA102" s="1"/>
      <c r="PDB102" s="2"/>
      <c r="PDC102" s="2"/>
      <c r="PDD102" s="5"/>
      <c r="PDE102" s="5"/>
      <c r="PDF102" s="5"/>
      <c r="PDG102" s="5"/>
      <c r="PDH102" s="5"/>
      <c r="PDI102" s="1"/>
      <c r="PDJ102" s="2"/>
      <c r="PDK102" s="2"/>
      <c r="PDL102" s="5"/>
      <c r="PDM102" s="5"/>
      <c r="PDN102" s="5"/>
      <c r="PDO102" s="5"/>
      <c r="PDP102" s="5"/>
      <c r="PDQ102" s="1"/>
      <c r="PDR102" s="2"/>
      <c r="PDS102" s="2"/>
      <c r="PDT102" s="5"/>
      <c r="PDU102" s="5"/>
      <c r="PDV102" s="5"/>
      <c r="PDW102" s="5"/>
      <c r="PDX102" s="5"/>
      <c r="PDY102" s="1"/>
      <c r="PDZ102" s="2"/>
      <c r="PEA102" s="2"/>
      <c r="PEB102" s="5"/>
      <c r="PEC102" s="5"/>
      <c r="PED102" s="5"/>
      <c r="PEE102" s="5"/>
      <c r="PEF102" s="5"/>
      <c r="PEG102" s="1"/>
      <c r="PEH102" s="2"/>
      <c r="PEI102" s="2"/>
      <c r="PEJ102" s="5"/>
      <c r="PEK102" s="5"/>
      <c r="PEL102" s="5"/>
      <c r="PEM102" s="5"/>
      <c r="PEN102" s="5"/>
      <c r="PEO102" s="1"/>
      <c r="PEP102" s="2"/>
      <c r="PEQ102" s="2"/>
      <c r="PER102" s="5"/>
      <c r="PES102" s="5"/>
      <c r="PET102" s="5"/>
      <c r="PEU102" s="5"/>
      <c r="PEV102" s="5"/>
      <c r="PEW102" s="1"/>
      <c r="PEX102" s="2"/>
      <c r="PEY102" s="2"/>
      <c r="PEZ102" s="5"/>
      <c r="PFA102" s="5"/>
      <c r="PFB102" s="5"/>
      <c r="PFC102" s="5"/>
      <c r="PFD102" s="5"/>
      <c r="PFE102" s="1"/>
      <c r="PFF102" s="2"/>
      <c r="PFG102" s="2"/>
      <c r="PFH102" s="5"/>
      <c r="PFI102" s="5"/>
      <c r="PFJ102" s="5"/>
      <c r="PFK102" s="5"/>
      <c r="PFL102" s="5"/>
      <c r="PFM102" s="1"/>
      <c r="PFN102" s="2"/>
      <c r="PFO102" s="2"/>
      <c r="PFP102" s="5"/>
      <c r="PFQ102" s="5"/>
      <c r="PFR102" s="5"/>
      <c r="PFS102" s="5"/>
      <c r="PFT102" s="5"/>
      <c r="PFU102" s="1"/>
      <c r="PFV102" s="2"/>
      <c r="PFW102" s="2"/>
      <c r="PFX102" s="5"/>
      <c r="PFY102" s="5"/>
      <c r="PFZ102" s="5"/>
      <c r="PGA102" s="5"/>
      <c r="PGB102" s="5"/>
      <c r="PGC102" s="1"/>
      <c r="PGD102" s="2"/>
      <c r="PGE102" s="2"/>
      <c r="PGF102" s="5"/>
      <c r="PGG102" s="5"/>
      <c r="PGH102" s="5"/>
      <c r="PGI102" s="5"/>
      <c r="PGJ102" s="5"/>
      <c r="PGK102" s="1"/>
      <c r="PGL102" s="2"/>
      <c r="PGM102" s="2"/>
      <c r="PGN102" s="5"/>
      <c r="PGO102" s="5"/>
      <c r="PGP102" s="5"/>
      <c r="PGQ102" s="5"/>
      <c r="PGR102" s="5"/>
      <c r="PGS102" s="1"/>
      <c r="PGT102" s="2"/>
      <c r="PGU102" s="2"/>
      <c r="PGV102" s="5"/>
      <c r="PGW102" s="5"/>
      <c r="PGX102" s="5"/>
      <c r="PGY102" s="5"/>
      <c r="PGZ102" s="5"/>
      <c r="PHA102" s="1"/>
      <c r="PHB102" s="2"/>
      <c r="PHC102" s="2"/>
      <c r="PHD102" s="5"/>
      <c r="PHE102" s="5"/>
      <c r="PHF102" s="5"/>
      <c r="PHG102" s="5"/>
      <c r="PHH102" s="5"/>
      <c r="PHI102" s="1"/>
      <c r="PHJ102" s="2"/>
      <c r="PHK102" s="2"/>
      <c r="PHL102" s="5"/>
      <c r="PHM102" s="5"/>
      <c r="PHN102" s="5"/>
      <c r="PHO102" s="5"/>
      <c r="PHP102" s="5"/>
      <c r="PHQ102" s="1"/>
      <c r="PHR102" s="2"/>
      <c r="PHS102" s="2"/>
      <c r="PHT102" s="5"/>
      <c r="PHU102" s="5"/>
      <c r="PHV102" s="5"/>
      <c r="PHW102" s="5"/>
      <c r="PHX102" s="5"/>
      <c r="PHY102" s="1"/>
      <c r="PHZ102" s="2"/>
      <c r="PIA102" s="2"/>
      <c r="PIB102" s="5"/>
      <c r="PIC102" s="5"/>
      <c r="PID102" s="5"/>
      <c r="PIE102" s="5"/>
      <c r="PIF102" s="5"/>
      <c r="PIG102" s="1"/>
      <c r="PIH102" s="2"/>
      <c r="PII102" s="2"/>
      <c r="PIJ102" s="5"/>
      <c r="PIK102" s="5"/>
      <c r="PIL102" s="5"/>
      <c r="PIM102" s="5"/>
      <c r="PIN102" s="5"/>
      <c r="PIO102" s="1"/>
      <c r="PIP102" s="2"/>
      <c r="PIQ102" s="2"/>
      <c r="PIR102" s="5"/>
      <c r="PIS102" s="5"/>
      <c r="PIT102" s="5"/>
      <c r="PIU102" s="5"/>
      <c r="PIV102" s="5"/>
      <c r="PIW102" s="1"/>
      <c r="PIX102" s="2"/>
      <c r="PIY102" s="2"/>
      <c r="PIZ102" s="5"/>
      <c r="PJA102" s="5"/>
      <c r="PJB102" s="5"/>
      <c r="PJC102" s="5"/>
      <c r="PJD102" s="5"/>
      <c r="PJE102" s="1"/>
      <c r="PJF102" s="2"/>
      <c r="PJG102" s="2"/>
      <c r="PJH102" s="5"/>
      <c r="PJI102" s="5"/>
      <c r="PJJ102" s="5"/>
      <c r="PJK102" s="5"/>
      <c r="PJL102" s="5"/>
      <c r="PJM102" s="1"/>
      <c r="PJN102" s="2"/>
      <c r="PJO102" s="2"/>
      <c r="PJP102" s="5"/>
      <c r="PJQ102" s="5"/>
      <c r="PJR102" s="5"/>
      <c r="PJS102" s="5"/>
      <c r="PJT102" s="5"/>
      <c r="PJU102" s="1"/>
      <c r="PJV102" s="2"/>
      <c r="PJW102" s="2"/>
      <c r="PJX102" s="5"/>
      <c r="PJY102" s="5"/>
      <c r="PJZ102" s="5"/>
      <c r="PKA102" s="5"/>
      <c r="PKB102" s="5"/>
      <c r="PKC102" s="1"/>
      <c r="PKD102" s="2"/>
      <c r="PKE102" s="2"/>
      <c r="PKF102" s="5"/>
      <c r="PKG102" s="5"/>
      <c r="PKH102" s="5"/>
      <c r="PKI102" s="5"/>
      <c r="PKJ102" s="5"/>
      <c r="PKK102" s="1"/>
      <c r="PKL102" s="2"/>
      <c r="PKM102" s="2"/>
      <c r="PKN102" s="5"/>
      <c r="PKO102" s="5"/>
      <c r="PKP102" s="5"/>
      <c r="PKQ102" s="5"/>
      <c r="PKR102" s="5"/>
      <c r="PKS102" s="1"/>
      <c r="PKT102" s="2"/>
      <c r="PKU102" s="2"/>
      <c r="PKV102" s="5"/>
      <c r="PKW102" s="5"/>
      <c r="PKX102" s="5"/>
      <c r="PKY102" s="5"/>
      <c r="PKZ102" s="5"/>
      <c r="PLA102" s="1"/>
      <c r="PLB102" s="2"/>
      <c r="PLC102" s="2"/>
      <c r="PLD102" s="5"/>
      <c r="PLE102" s="5"/>
      <c r="PLF102" s="5"/>
      <c r="PLG102" s="5"/>
      <c r="PLH102" s="5"/>
      <c r="PLI102" s="1"/>
      <c r="PLJ102" s="2"/>
      <c r="PLK102" s="2"/>
      <c r="PLL102" s="5"/>
      <c r="PLM102" s="5"/>
      <c r="PLN102" s="5"/>
      <c r="PLO102" s="5"/>
      <c r="PLP102" s="5"/>
      <c r="PLQ102" s="1"/>
      <c r="PLR102" s="2"/>
      <c r="PLS102" s="2"/>
      <c r="PLT102" s="5"/>
      <c r="PLU102" s="5"/>
      <c r="PLV102" s="5"/>
      <c r="PLW102" s="5"/>
      <c r="PLX102" s="5"/>
      <c r="PLY102" s="1"/>
      <c r="PLZ102" s="2"/>
      <c r="PMA102" s="2"/>
      <c r="PMB102" s="5"/>
      <c r="PMC102" s="5"/>
      <c r="PMD102" s="5"/>
      <c r="PME102" s="5"/>
      <c r="PMF102" s="5"/>
      <c r="PMG102" s="1"/>
      <c r="PMH102" s="2"/>
      <c r="PMI102" s="2"/>
      <c r="PMJ102" s="5"/>
      <c r="PMK102" s="5"/>
      <c r="PML102" s="5"/>
      <c r="PMM102" s="5"/>
      <c r="PMN102" s="5"/>
      <c r="PMO102" s="1"/>
      <c r="PMP102" s="2"/>
      <c r="PMQ102" s="2"/>
      <c r="PMR102" s="5"/>
      <c r="PMS102" s="5"/>
      <c r="PMT102" s="5"/>
      <c r="PMU102" s="5"/>
      <c r="PMV102" s="5"/>
      <c r="PMW102" s="1"/>
      <c r="PMX102" s="2"/>
      <c r="PMY102" s="2"/>
      <c r="PMZ102" s="5"/>
      <c r="PNA102" s="5"/>
      <c r="PNB102" s="5"/>
      <c r="PNC102" s="5"/>
      <c r="PND102" s="5"/>
      <c r="PNE102" s="1"/>
      <c r="PNF102" s="2"/>
      <c r="PNG102" s="2"/>
      <c r="PNH102" s="5"/>
      <c r="PNI102" s="5"/>
      <c r="PNJ102" s="5"/>
      <c r="PNK102" s="5"/>
      <c r="PNL102" s="5"/>
      <c r="PNM102" s="1"/>
      <c r="PNN102" s="2"/>
      <c r="PNO102" s="2"/>
      <c r="PNP102" s="5"/>
      <c r="PNQ102" s="5"/>
      <c r="PNR102" s="5"/>
      <c r="PNS102" s="5"/>
      <c r="PNT102" s="5"/>
      <c r="PNU102" s="1"/>
      <c r="PNV102" s="2"/>
      <c r="PNW102" s="2"/>
      <c r="PNX102" s="5"/>
      <c r="PNY102" s="5"/>
      <c r="PNZ102" s="5"/>
      <c r="POA102" s="5"/>
      <c r="POB102" s="5"/>
      <c r="POC102" s="1"/>
      <c r="POD102" s="2"/>
      <c r="POE102" s="2"/>
      <c r="POF102" s="5"/>
      <c r="POG102" s="5"/>
      <c r="POH102" s="5"/>
      <c r="POI102" s="5"/>
      <c r="POJ102" s="5"/>
      <c r="POK102" s="1"/>
      <c r="POL102" s="2"/>
      <c r="POM102" s="2"/>
      <c r="PON102" s="5"/>
      <c r="POO102" s="5"/>
      <c r="POP102" s="5"/>
      <c r="POQ102" s="5"/>
      <c r="POR102" s="5"/>
      <c r="POS102" s="1"/>
      <c r="POT102" s="2"/>
      <c r="POU102" s="2"/>
      <c r="POV102" s="5"/>
      <c r="POW102" s="5"/>
      <c r="POX102" s="5"/>
      <c r="POY102" s="5"/>
      <c r="POZ102" s="5"/>
      <c r="PPA102" s="1"/>
      <c r="PPB102" s="2"/>
      <c r="PPC102" s="2"/>
      <c r="PPD102" s="5"/>
      <c r="PPE102" s="5"/>
      <c r="PPF102" s="5"/>
      <c r="PPG102" s="5"/>
      <c r="PPH102" s="5"/>
      <c r="PPI102" s="1"/>
      <c r="PPJ102" s="2"/>
      <c r="PPK102" s="2"/>
      <c r="PPL102" s="5"/>
      <c r="PPM102" s="5"/>
      <c r="PPN102" s="5"/>
      <c r="PPO102" s="5"/>
      <c r="PPP102" s="5"/>
      <c r="PPQ102" s="1"/>
      <c r="PPR102" s="2"/>
      <c r="PPS102" s="2"/>
      <c r="PPT102" s="5"/>
      <c r="PPU102" s="5"/>
      <c r="PPV102" s="5"/>
      <c r="PPW102" s="5"/>
      <c r="PPX102" s="5"/>
      <c r="PPY102" s="1"/>
      <c r="PPZ102" s="2"/>
      <c r="PQA102" s="2"/>
      <c r="PQB102" s="5"/>
      <c r="PQC102" s="5"/>
      <c r="PQD102" s="5"/>
      <c r="PQE102" s="5"/>
      <c r="PQF102" s="5"/>
      <c r="PQG102" s="1"/>
      <c r="PQH102" s="2"/>
      <c r="PQI102" s="2"/>
      <c r="PQJ102" s="5"/>
      <c r="PQK102" s="5"/>
      <c r="PQL102" s="5"/>
      <c r="PQM102" s="5"/>
      <c r="PQN102" s="5"/>
      <c r="PQO102" s="1"/>
      <c r="PQP102" s="2"/>
      <c r="PQQ102" s="2"/>
      <c r="PQR102" s="5"/>
      <c r="PQS102" s="5"/>
      <c r="PQT102" s="5"/>
      <c r="PQU102" s="5"/>
      <c r="PQV102" s="5"/>
      <c r="PQW102" s="1"/>
      <c r="PQX102" s="2"/>
      <c r="PQY102" s="2"/>
      <c r="PQZ102" s="5"/>
      <c r="PRA102" s="5"/>
      <c r="PRB102" s="5"/>
      <c r="PRC102" s="5"/>
      <c r="PRD102" s="5"/>
      <c r="PRE102" s="1"/>
      <c r="PRF102" s="2"/>
      <c r="PRG102" s="2"/>
      <c r="PRH102" s="5"/>
      <c r="PRI102" s="5"/>
      <c r="PRJ102" s="5"/>
      <c r="PRK102" s="5"/>
      <c r="PRL102" s="5"/>
      <c r="PRM102" s="1"/>
      <c r="PRN102" s="2"/>
      <c r="PRO102" s="2"/>
      <c r="PRP102" s="5"/>
      <c r="PRQ102" s="5"/>
      <c r="PRR102" s="5"/>
      <c r="PRS102" s="5"/>
      <c r="PRT102" s="5"/>
      <c r="PRU102" s="1"/>
      <c r="PRV102" s="2"/>
      <c r="PRW102" s="2"/>
      <c r="PRX102" s="5"/>
      <c r="PRY102" s="5"/>
      <c r="PRZ102" s="5"/>
      <c r="PSA102" s="5"/>
      <c r="PSB102" s="5"/>
      <c r="PSC102" s="1"/>
      <c r="PSD102" s="2"/>
      <c r="PSE102" s="2"/>
      <c r="PSF102" s="5"/>
      <c r="PSG102" s="5"/>
      <c r="PSH102" s="5"/>
      <c r="PSI102" s="5"/>
      <c r="PSJ102" s="5"/>
      <c r="PSK102" s="1"/>
      <c r="PSL102" s="2"/>
      <c r="PSM102" s="2"/>
      <c r="PSN102" s="5"/>
      <c r="PSO102" s="5"/>
      <c r="PSP102" s="5"/>
      <c r="PSQ102" s="5"/>
      <c r="PSR102" s="5"/>
      <c r="PSS102" s="1"/>
      <c r="PST102" s="2"/>
      <c r="PSU102" s="2"/>
      <c r="PSV102" s="5"/>
      <c r="PSW102" s="5"/>
      <c r="PSX102" s="5"/>
      <c r="PSY102" s="5"/>
      <c r="PSZ102" s="5"/>
      <c r="PTA102" s="1"/>
      <c r="PTB102" s="2"/>
      <c r="PTC102" s="2"/>
      <c r="PTD102" s="5"/>
      <c r="PTE102" s="5"/>
      <c r="PTF102" s="5"/>
      <c r="PTG102" s="5"/>
      <c r="PTH102" s="5"/>
      <c r="PTI102" s="1"/>
      <c r="PTJ102" s="2"/>
      <c r="PTK102" s="2"/>
      <c r="PTL102" s="5"/>
      <c r="PTM102" s="5"/>
      <c r="PTN102" s="5"/>
      <c r="PTO102" s="5"/>
      <c r="PTP102" s="5"/>
      <c r="PTQ102" s="1"/>
      <c r="PTR102" s="2"/>
      <c r="PTS102" s="2"/>
      <c r="PTT102" s="5"/>
      <c r="PTU102" s="5"/>
      <c r="PTV102" s="5"/>
      <c r="PTW102" s="5"/>
      <c r="PTX102" s="5"/>
      <c r="PTY102" s="1"/>
      <c r="PTZ102" s="2"/>
      <c r="PUA102" s="2"/>
      <c r="PUB102" s="5"/>
      <c r="PUC102" s="5"/>
      <c r="PUD102" s="5"/>
      <c r="PUE102" s="5"/>
      <c r="PUF102" s="5"/>
      <c r="PUG102" s="1"/>
      <c r="PUH102" s="2"/>
      <c r="PUI102" s="2"/>
      <c r="PUJ102" s="5"/>
      <c r="PUK102" s="5"/>
      <c r="PUL102" s="5"/>
      <c r="PUM102" s="5"/>
      <c r="PUN102" s="5"/>
      <c r="PUO102" s="1"/>
      <c r="PUP102" s="2"/>
      <c r="PUQ102" s="2"/>
      <c r="PUR102" s="5"/>
      <c r="PUS102" s="5"/>
      <c r="PUT102" s="5"/>
      <c r="PUU102" s="5"/>
      <c r="PUV102" s="5"/>
      <c r="PUW102" s="1"/>
      <c r="PUX102" s="2"/>
      <c r="PUY102" s="2"/>
      <c r="PUZ102" s="5"/>
      <c r="PVA102" s="5"/>
      <c r="PVB102" s="5"/>
      <c r="PVC102" s="5"/>
      <c r="PVD102" s="5"/>
      <c r="PVE102" s="1"/>
      <c r="PVF102" s="2"/>
      <c r="PVG102" s="2"/>
      <c r="PVH102" s="5"/>
      <c r="PVI102" s="5"/>
      <c r="PVJ102" s="5"/>
      <c r="PVK102" s="5"/>
      <c r="PVL102" s="5"/>
      <c r="PVM102" s="1"/>
      <c r="PVN102" s="2"/>
      <c r="PVO102" s="2"/>
      <c r="PVP102" s="5"/>
      <c r="PVQ102" s="5"/>
      <c r="PVR102" s="5"/>
      <c r="PVS102" s="5"/>
      <c r="PVT102" s="5"/>
      <c r="PVU102" s="1"/>
      <c r="PVV102" s="2"/>
      <c r="PVW102" s="2"/>
      <c r="PVX102" s="5"/>
      <c r="PVY102" s="5"/>
      <c r="PVZ102" s="5"/>
      <c r="PWA102" s="5"/>
      <c r="PWB102" s="5"/>
      <c r="PWC102" s="1"/>
      <c r="PWD102" s="2"/>
      <c r="PWE102" s="2"/>
      <c r="PWF102" s="5"/>
      <c r="PWG102" s="5"/>
      <c r="PWH102" s="5"/>
      <c r="PWI102" s="5"/>
      <c r="PWJ102" s="5"/>
      <c r="PWK102" s="1"/>
      <c r="PWL102" s="2"/>
      <c r="PWM102" s="2"/>
      <c r="PWN102" s="5"/>
      <c r="PWO102" s="5"/>
      <c r="PWP102" s="5"/>
      <c r="PWQ102" s="5"/>
      <c r="PWR102" s="5"/>
      <c r="PWS102" s="1"/>
      <c r="PWT102" s="2"/>
      <c r="PWU102" s="2"/>
      <c r="PWV102" s="5"/>
      <c r="PWW102" s="5"/>
      <c r="PWX102" s="5"/>
      <c r="PWY102" s="5"/>
      <c r="PWZ102" s="5"/>
      <c r="PXA102" s="1"/>
      <c r="PXB102" s="2"/>
      <c r="PXC102" s="2"/>
      <c r="PXD102" s="5"/>
      <c r="PXE102" s="5"/>
      <c r="PXF102" s="5"/>
      <c r="PXG102" s="5"/>
      <c r="PXH102" s="5"/>
      <c r="PXI102" s="1"/>
      <c r="PXJ102" s="2"/>
      <c r="PXK102" s="2"/>
      <c r="PXL102" s="5"/>
      <c r="PXM102" s="5"/>
      <c r="PXN102" s="5"/>
      <c r="PXO102" s="5"/>
      <c r="PXP102" s="5"/>
      <c r="PXQ102" s="1"/>
      <c r="PXR102" s="2"/>
      <c r="PXS102" s="2"/>
      <c r="PXT102" s="5"/>
      <c r="PXU102" s="5"/>
      <c r="PXV102" s="5"/>
      <c r="PXW102" s="5"/>
      <c r="PXX102" s="5"/>
      <c r="PXY102" s="1"/>
      <c r="PXZ102" s="2"/>
      <c r="PYA102" s="2"/>
      <c r="PYB102" s="5"/>
      <c r="PYC102" s="5"/>
      <c r="PYD102" s="5"/>
      <c r="PYE102" s="5"/>
      <c r="PYF102" s="5"/>
      <c r="PYG102" s="1"/>
      <c r="PYH102" s="2"/>
      <c r="PYI102" s="2"/>
      <c r="PYJ102" s="5"/>
      <c r="PYK102" s="5"/>
      <c r="PYL102" s="5"/>
      <c r="PYM102" s="5"/>
      <c r="PYN102" s="5"/>
      <c r="PYO102" s="1"/>
      <c r="PYP102" s="2"/>
      <c r="PYQ102" s="2"/>
      <c r="PYR102" s="5"/>
      <c r="PYS102" s="5"/>
      <c r="PYT102" s="5"/>
      <c r="PYU102" s="5"/>
      <c r="PYV102" s="5"/>
      <c r="PYW102" s="1"/>
      <c r="PYX102" s="2"/>
      <c r="PYY102" s="2"/>
      <c r="PYZ102" s="5"/>
      <c r="PZA102" s="5"/>
      <c r="PZB102" s="5"/>
      <c r="PZC102" s="5"/>
      <c r="PZD102" s="5"/>
      <c r="PZE102" s="1"/>
      <c r="PZF102" s="2"/>
      <c r="PZG102" s="2"/>
      <c r="PZH102" s="5"/>
      <c r="PZI102" s="5"/>
      <c r="PZJ102" s="5"/>
      <c r="PZK102" s="5"/>
      <c r="PZL102" s="5"/>
      <c r="PZM102" s="1"/>
      <c r="PZN102" s="2"/>
      <c r="PZO102" s="2"/>
      <c r="PZP102" s="5"/>
      <c r="PZQ102" s="5"/>
      <c r="PZR102" s="5"/>
      <c r="PZS102" s="5"/>
      <c r="PZT102" s="5"/>
      <c r="PZU102" s="1"/>
      <c r="PZV102" s="2"/>
      <c r="PZW102" s="2"/>
      <c r="PZX102" s="5"/>
      <c r="PZY102" s="5"/>
      <c r="PZZ102" s="5"/>
      <c r="QAA102" s="5"/>
      <c r="QAB102" s="5"/>
      <c r="QAC102" s="1"/>
      <c r="QAD102" s="2"/>
      <c r="QAE102" s="2"/>
      <c r="QAF102" s="5"/>
      <c r="QAG102" s="5"/>
      <c r="QAH102" s="5"/>
      <c r="QAI102" s="5"/>
      <c r="QAJ102" s="5"/>
      <c r="QAK102" s="1"/>
      <c r="QAL102" s="2"/>
      <c r="QAM102" s="2"/>
      <c r="QAN102" s="5"/>
      <c r="QAO102" s="5"/>
      <c r="QAP102" s="5"/>
      <c r="QAQ102" s="5"/>
      <c r="QAR102" s="5"/>
      <c r="QAS102" s="1"/>
      <c r="QAT102" s="2"/>
      <c r="QAU102" s="2"/>
      <c r="QAV102" s="5"/>
      <c r="QAW102" s="5"/>
      <c r="QAX102" s="5"/>
      <c r="QAY102" s="5"/>
      <c r="QAZ102" s="5"/>
      <c r="QBA102" s="1"/>
      <c r="QBB102" s="2"/>
      <c r="QBC102" s="2"/>
      <c r="QBD102" s="5"/>
      <c r="QBE102" s="5"/>
      <c r="QBF102" s="5"/>
      <c r="QBG102" s="5"/>
      <c r="QBH102" s="5"/>
      <c r="QBI102" s="1"/>
      <c r="QBJ102" s="2"/>
      <c r="QBK102" s="2"/>
      <c r="QBL102" s="5"/>
      <c r="QBM102" s="5"/>
      <c r="QBN102" s="5"/>
      <c r="QBO102" s="5"/>
      <c r="QBP102" s="5"/>
      <c r="QBQ102" s="1"/>
      <c r="QBR102" s="2"/>
      <c r="QBS102" s="2"/>
      <c r="QBT102" s="5"/>
      <c r="QBU102" s="5"/>
      <c r="QBV102" s="5"/>
      <c r="QBW102" s="5"/>
      <c r="QBX102" s="5"/>
      <c r="QBY102" s="1"/>
      <c r="QBZ102" s="2"/>
      <c r="QCA102" s="2"/>
      <c r="QCB102" s="5"/>
      <c r="QCC102" s="5"/>
      <c r="QCD102" s="5"/>
      <c r="QCE102" s="5"/>
      <c r="QCF102" s="5"/>
      <c r="QCG102" s="1"/>
      <c r="QCH102" s="2"/>
      <c r="QCI102" s="2"/>
      <c r="QCJ102" s="5"/>
      <c r="QCK102" s="5"/>
      <c r="QCL102" s="5"/>
      <c r="QCM102" s="5"/>
      <c r="QCN102" s="5"/>
      <c r="QCO102" s="1"/>
      <c r="QCP102" s="2"/>
      <c r="QCQ102" s="2"/>
      <c r="QCR102" s="5"/>
      <c r="QCS102" s="5"/>
      <c r="QCT102" s="5"/>
      <c r="QCU102" s="5"/>
      <c r="QCV102" s="5"/>
      <c r="QCW102" s="1"/>
      <c r="QCX102" s="2"/>
      <c r="QCY102" s="2"/>
      <c r="QCZ102" s="5"/>
      <c r="QDA102" s="5"/>
      <c r="QDB102" s="5"/>
      <c r="QDC102" s="5"/>
      <c r="QDD102" s="5"/>
      <c r="QDE102" s="1"/>
      <c r="QDF102" s="2"/>
      <c r="QDG102" s="2"/>
      <c r="QDH102" s="5"/>
      <c r="QDI102" s="5"/>
      <c r="QDJ102" s="5"/>
      <c r="QDK102" s="5"/>
      <c r="QDL102" s="5"/>
      <c r="QDM102" s="1"/>
      <c r="QDN102" s="2"/>
      <c r="QDO102" s="2"/>
      <c r="QDP102" s="5"/>
      <c r="QDQ102" s="5"/>
      <c r="QDR102" s="5"/>
      <c r="QDS102" s="5"/>
      <c r="QDT102" s="5"/>
      <c r="QDU102" s="1"/>
      <c r="QDV102" s="2"/>
      <c r="QDW102" s="2"/>
      <c r="QDX102" s="5"/>
      <c r="QDY102" s="5"/>
      <c r="QDZ102" s="5"/>
      <c r="QEA102" s="5"/>
      <c r="QEB102" s="5"/>
      <c r="QEC102" s="1"/>
      <c r="QED102" s="2"/>
      <c r="QEE102" s="2"/>
      <c r="QEF102" s="5"/>
      <c r="QEG102" s="5"/>
      <c r="QEH102" s="5"/>
      <c r="QEI102" s="5"/>
      <c r="QEJ102" s="5"/>
      <c r="QEK102" s="1"/>
      <c r="QEL102" s="2"/>
      <c r="QEM102" s="2"/>
      <c r="QEN102" s="5"/>
      <c r="QEO102" s="5"/>
      <c r="QEP102" s="5"/>
      <c r="QEQ102" s="5"/>
      <c r="QER102" s="5"/>
      <c r="QES102" s="1"/>
      <c r="QET102" s="2"/>
      <c r="QEU102" s="2"/>
      <c r="QEV102" s="5"/>
      <c r="QEW102" s="5"/>
      <c r="QEX102" s="5"/>
      <c r="QEY102" s="5"/>
      <c r="QEZ102" s="5"/>
      <c r="QFA102" s="1"/>
      <c r="QFB102" s="2"/>
      <c r="QFC102" s="2"/>
      <c r="QFD102" s="5"/>
      <c r="QFE102" s="5"/>
      <c r="QFF102" s="5"/>
      <c r="QFG102" s="5"/>
      <c r="QFH102" s="5"/>
      <c r="QFI102" s="1"/>
      <c r="QFJ102" s="2"/>
      <c r="QFK102" s="2"/>
      <c r="QFL102" s="5"/>
      <c r="QFM102" s="5"/>
      <c r="QFN102" s="5"/>
      <c r="QFO102" s="5"/>
      <c r="QFP102" s="5"/>
      <c r="QFQ102" s="1"/>
      <c r="QFR102" s="2"/>
      <c r="QFS102" s="2"/>
      <c r="QFT102" s="5"/>
      <c r="QFU102" s="5"/>
      <c r="QFV102" s="5"/>
      <c r="QFW102" s="5"/>
      <c r="QFX102" s="5"/>
      <c r="QFY102" s="1"/>
      <c r="QFZ102" s="2"/>
      <c r="QGA102" s="2"/>
      <c r="QGB102" s="5"/>
      <c r="QGC102" s="5"/>
      <c r="QGD102" s="5"/>
      <c r="QGE102" s="5"/>
      <c r="QGF102" s="5"/>
      <c r="QGG102" s="1"/>
      <c r="QGH102" s="2"/>
      <c r="QGI102" s="2"/>
      <c r="QGJ102" s="5"/>
      <c r="QGK102" s="5"/>
      <c r="QGL102" s="5"/>
      <c r="QGM102" s="5"/>
      <c r="QGN102" s="5"/>
      <c r="QGO102" s="1"/>
      <c r="QGP102" s="2"/>
      <c r="QGQ102" s="2"/>
      <c r="QGR102" s="5"/>
      <c r="QGS102" s="5"/>
      <c r="QGT102" s="5"/>
      <c r="QGU102" s="5"/>
      <c r="QGV102" s="5"/>
      <c r="QGW102" s="1"/>
      <c r="QGX102" s="2"/>
      <c r="QGY102" s="2"/>
      <c r="QGZ102" s="5"/>
      <c r="QHA102" s="5"/>
      <c r="QHB102" s="5"/>
      <c r="QHC102" s="5"/>
      <c r="QHD102" s="5"/>
      <c r="QHE102" s="1"/>
      <c r="QHF102" s="2"/>
      <c r="QHG102" s="2"/>
      <c r="QHH102" s="5"/>
      <c r="QHI102" s="5"/>
      <c r="QHJ102" s="5"/>
      <c r="QHK102" s="5"/>
      <c r="QHL102" s="5"/>
      <c r="QHM102" s="1"/>
      <c r="QHN102" s="2"/>
      <c r="QHO102" s="2"/>
      <c r="QHP102" s="5"/>
      <c r="QHQ102" s="5"/>
      <c r="QHR102" s="5"/>
      <c r="QHS102" s="5"/>
      <c r="QHT102" s="5"/>
      <c r="QHU102" s="1"/>
      <c r="QHV102" s="2"/>
      <c r="QHW102" s="2"/>
      <c r="QHX102" s="5"/>
      <c r="QHY102" s="5"/>
      <c r="QHZ102" s="5"/>
      <c r="QIA102" s="5"/>
      <c r="QIB102" s="5"/>
      <c r="QIC102" s="1"/>
      <c r="QID102" s="2"/>
      <c r="QIE102" s="2"/>
      <c r="QIF102" s="5"/>
      <c r="QIG102" s="5"/>
      <c r="QIH102" s="5"/>
      <c r="QII102" s="5"/>
      <c r="QIJ102" s="5"/>
      <c r="QIK102" s="1"/>
      <c r="QIL102" s="2"/>
      <c r="QIM102" s="2"/>
      <c r="QIN102" s="5"/>
      <c r="QIO102" s="5"/>
      <c r="QIP102" s="5"/>
      <c r="QIQ102" s="5"/>
      <c r="QIR102" s="5"/>
      <c r="QIS102" s="1"/>
      <c r="QIT102" s="2"/>
      <c r="QIU102" s="2"/>
      <c r="QIV102" s="5"/>
      <c r="QIW102" s="5"/>
      <c r="QIX102" s="5"/>
      <c r="QIY102" s="5"/>
      <c r="QIZ102" s="5"/>
      <c r="QJA102" s="1"/>
      <c r="QJB102" s="2"/>
      <c r="QJC102" s="2"/>
      <c r="QJD102" s="5"/>
      <c r="QJE102" s="5"/>
      <c r="QJF102" s="5"/>
      <c r="QJG102" s="5"/>
      <c r="QJH102" s="5"/>
      <c r="QJI102" s="1"/>
      <c r="QJJ102" s="2"/>
      <c r="QJK102" s="2"/>
      <c r="QJL102" s="5"/>
      <c r="QJM102" s="5"/>
      <c r="QJN102" s="5"/>
      <c r="QJO102" s="5"/>
      <c r="QJP102" s="5"/>
      <c r="QJQ102" s="1"/>
      <c r="QJR102" s="2"/>
      <c r="QJS102" s="2"/>
      <c r="QJT102" s="5"/>
      <c r="QJU102" s="5"/>
      <c r="QJV102" s="5"/>
      <c r="QJW102" s="5"/>
      <c r="QJX102" s="5"/>
      <c r="QJY102" s="1"/>
      <c r="QJZ102" s="2"/>
      <c r="QKA102" s="2"/>
      <c r="QKB102" s="5"/>
      <c r="QKC102" s="5"/>
      <c r="QKD102" s="5"/>
      <c r="QKE102" s="5"/>
      <c r="QKF102" s="5"/>
      <c r="QKG102" s="1"/>
      <c r="QKH102" s="2"/>
      <c r="QKI102" s="2"/>
      <c r="QKJ102" s="5"/>
      <c r="QKK102" s="5"/>
      <c r="QKL102" s="5"/>
      <c r="QKM102" s="5"/>
      <c r="QKN102" s="5"/>
      <c r="QKO102" s="1"/>
      <c r="QKP102" s="2"/>
      <c r="QKQ102" s="2"/>
      <c r="QKR102" s="5"/>
      <c r="QKS102" s="5"/>
      <c r="QKT102" s="5"/>
      <c r="QKU102" s="5"/>
      <c r="QKV102" s="5"/>
      <c r="QKW102" s="1"/>
      <c r="QKX102" s="2"/>
      <c r="QKY102" s="2"/>
      <c r="QKZ102" s="5"/>
      <c r="QLA102" s="5"/>
      <c r="QLB102" s="5"/>
      <c r="QLC102" s="5"/>
      <c r="QLD102" s="5"/>
      <c r="QLE102" s="1"/>
      <c r="QLF102" s="2"/>
      <c r="QLG102" s="2"/>
      <c r="QLH102" s="5"/>
      <c r="QLI102" s="5"/>
      <c r="QLJ102" s="5"/>
      <c r="QLK102" s="5"/>
      <c r="QLL102" s="5"/>
      <c r="QLM102" s="1"/>
      <c r="QLN102" s="2"/>
      <c r="QLO102" s="2"/>
      <c r="QLP102" s="5"/>
      <c r="QLQ102" s="5"/>
      <c r="QLR102" s="5"/>
      <c r="QLS102" s="5"/>
      <c r="QLT102" s="5"/>
      <c r="QLU102" s="1"/>
      <c r="QLV102" s="2"/>
      <c r="QLW102" s="2"/>
      <c r="QLX102" s="5"/>
      <c r="QLY102" s="5"/>
      <c r="QLZ102" s="5"/>
      <c r="QMA102" s="5"/>
      <c r="QMB102" s="5"/>
      <c r="QMC102" s="1"/>
      <c r="QMD102" s="2"/>
      <c r="QME102" s="2"/>
      <c r="QMF102" s="5"/>
      <c r="QMG102" s="5"/>
      <c r="QMH102" s="5"/>
      <c r="QMI102" s="5"/>
      <c r="QMJ102" s="5"/>
      <c r="QMK102" s="1"/>
      <c r="QML102" s="2"/>
      <c r="QMM102" s="2"/>
      <c r="QMN102" s="5"/>
      <c r="QMO102" s="5"/>
      <c r="QMP102" s="5"/>
      <c r="QMQ102" s="5"/>
      <c r="QMR102" s="5"/>
      <c r="QMS102" s="1"/>
      <c r="QMT102" s="2"/>
      <c r="QMU102" s="2"/>
      <c r="QMV102" s="5"/>
      <c r="QMW102" s="5"/>
      <c r="QMX102" s="5"/>
      <c r="QMY102" s="5"/>
      <c r="QMZ102" s="5"/>
      <c r="QNA102" s="1"/>
      <c r="QNB102" s="2"/>
      <c r="QNC102" s="2"/>
      <c r="QND102" s="5"/>
      <c r="QNE102" s="5"/>
      <c r="QNF102" s="5"/>
      <c r="QNG102" s="5"/>
      <c r="QNH102" s="5"/>
      <c r="QNI102" s="1"/>
      <c r="QNJ102" s="2"/>
      <c r="QNK102" s="2"/>
      <c r="QNL102" s="5"/>
      <c r="QNM102" s="5"/>
      <c r="QNN102" s="5"/>
      <c r="QNO102" s="5"/>
      <c r="QNP102" s="5"/>
      <c r="QNQ102" s="1"/>
      <c r="QNR102" s="2"/>
      <c r="QNS102" s="2"/>
      <c r="QNT102" s="5"/>
      <c r="QNU102" s="5"/>
      <c r="QNV102" s="5"/>
      <c r="QNW102" s="5"/>
      <c r="QNX102" s="5"/>
      <c r="QNY102" s="1"/>
      <c r="QNZ102" s="2"/>
      <c r="QOA102" s="2"/>
      <c r="QOB102" s="5"/>
      <c r="QOC102" s="5"/>
      <c r="QOD102" s="5"/>
      <c r="QOE102" s="5"/>
      <c r="QOF102" s="5"/>
      <c r="QOG102" s="1"/>
      <c r="QOH102" s="2"/>
      <c r="QOI102" s="2"/>
      <c r="QOJ102" s="5"/>
      <c r="QOK102" s="5"/>
      <c r="QOL102" s="5"/>
      <c r="QOM102" s="5"/>
      <c r="QON102" s="5"/>
      <c r="QOO102" s="1"/>
      <c r="QOP102" s="2"/>
      <c r="QOQ102" s="2"/>
      <c r="QOR102" s="5"/>
      <c r="QOS102" s="5"/>
      <c r="QOT102" s="5"/>
      <c r="QOU102" s="5"/>
      <c r="QOV102" s="5"/>
      <c r="QOW102" s="1"/>
      <c r="QOX102" s="2"/>
      <c r="QOY102" s="2"/>
      <c r="QOZ102" s="5"/>
      <c r="QPA102" s="5"/>
      <c r="QPB102" s="5"/>
      <c r="QPC102" s="5"/>
      <c r="QPD102" s="5"/>
      <c r="QPE102" s="1"/>
      <c r="QPF102" s="2"/>
      <c r="QPG102" s="2"/>
      <c r="QPH102" s="5"/>
      <c r="QPI102" s="5"/>
      <c r="QPJ102" s="5"/>
      <c r="QPK102" s="5"/>
      <c r="QPL102" s="5"/>
      <c r="QPM102" s="1"/>
      <c r="QPN102" s="2"/>
      <c r="QPO102" s="2"/>
      <c r="QPP102" s="5"/>
      <c r="QPQ102" s="5"/>
      <c r="QPR102" s="5"/>
      <c r="QPS102" s="5"/>
      <c r="QPT102" s="5"/>
      <c r="QPU102" s="1"/>
      <c r="QPV102" s="2"/>
      <c r="QPW102" s="2"/>
      <c r="QPX102" s="5"/>
      <c r="QPY102" s="5"/>
      <c r="QPZ102" s="5"/>
      <c r="QQA102" s="5"/>
      <c r="QQB102" s="5"/>
      <c r="QQC102" s="1"/>
      <c r="QQD102" s="2"/>
      <c r="QQE102" s="2"/>
      <c r="QQF102" s="5"/>
      <c r="QQG102" s="5"/>
      <c r="QQH102" s="5"/>
      <c r="QQI102" s="5"/>
      <c r="QQJ102" s="5"/>
      <c r="QQK102" s="1"/>
      <c r="QQL102" s="2"/>
      <c r="QQM102" s="2"/>
      <c r="QQN102" s="5"/>
      <c r="QQO102" s="5"/>
      <c r="QQP102" s="5"/>
      <c r="QQQ102" s="5"/>
      <c r="QQR102" s="5"/>
      <c r="QQS102" s="1"/>
      <c r="QQT102" s="2"/>
      <c r="QQU102" s="2"/>
      <c r="QQV102" s="5"/>
      <c r="QQW102" s="5"/>
      <c r="QQX102" s="5"/>
      <c r="QQY102" s="5"/>
      <c r="QQZ102" s="5"/>
      <c r="QRA102" s="1"/>
      <c r="QRB102" s="2"/>
      <c r="QRC102" s="2"/>
      <c r="QRD102" s="5"/>
      <c r="QRE102" s="5"/>
      <c r="QRF102" s="5"/>
      <c r="QRG102" s="5"/>
      <c r="QRH102" s="5"/>
      <c r="QRI102" s="1"/>
      <c r="QRJ102" s="2"/>
      <c r="QRK102" s="2"/>
      <c r="QRL102" s="5"/>
      <c r="QRM102" s="5"/>
      <c r="QRN102" s="5"/>
      <c r="QRO102" s="5"/>
      <c r="QRP102" s="5"/>
      <c r="QRQ102" s="1"/>
      <c r="QRR102" s="2"/>
      <c r="QRS102" s="2"/>
      <c r="QRT102" s="5"/>
      <c r="QRU102" s="5"/>
      <c r="QRV102" s="5"/>
      <c r="QRW102" s="5"/>
      <c r="QRX102" s="5"/>
      <c r="QRY102" s="1"/>
      <c r="QRZ102" s="2"/>
      <c r="QSA102" s="2"/>
      <c r="QSB102" s="5"/>
      <c r="QSC102" s="5"/>
      <c r="QSD102" s="5"/>
      <c r="QSE102" s="5"/>
      <c r="QSF102" s="5"/>
      <c r="QSG102" s="1"/>
      <c r="QSH102" s="2"/>
      <c r="QSI102" s="2"/>
      <c r="QSJ102" s="5"/>
      <c r="QSK102" s="5"/>
      <c r="QSL102" s="5"/>
      <c r="QSM102" s="5"/>
      <c r="QSN102" s="5"/>
      <c r="QSO102" s="1"/>
      <c r="QSP102" s="2"/>
      <c r="QSQ102" s="2"/>
      <c r="QSR102" s="5"/>
      <c r="QSS102" s="5"/>
      <c r="QST102" s="5"/>
      <c r="QSU102" s="5"/>
      <c r="QSV102" s="5"/>
      <c r="QSW102" s="1"/>
      <c r="QSX102" s="2"/>
      <c r="QSY102" s="2"/>
      <c r="QSZ102" s="5"/>
      <c r="QTA102" s="5"/>
      <c r="QTB102" s="5"/>
      <c r="QTC102" s="5"/>
      <c r="QTD102" s="5"/>
      <c r="QTE102" s="1"/>
      <c r="QTF102" s="2"/>
      <c r="QTG102" s="2"/>
      <c r="QTH102" s="5"/>
      <c r="QTI102" s="5"/>
      <c r="QTJ102" s="5"/>
      <c r="QTK102" s="5"/>
      <c r="QTL102" s="5"/>
      <c r="QTM102" s="1"/>
      <c r="QTN102" s="2"/>
      <c r="QTO102" s="2"/>
      <c r="QTP102" s="5"/>
      <c r="QTQ102" s="5"/>
      <c r="QTR102" s="5"/>
      <c r="QTS102" s="5"/>
      <c r="QTT102" s="5"/>
      <c r="QTU102" s="1"/>
      <c r="QTV102" s="2"/>
      <c r="QTW102" s="2"/>
      <c r="QTX102" s="5"/>
      <c r="QTY102" s="5"/>
      <c r="QTZ102" s="5"/>
      <c r="QUA102" s="5"/>
      <c r="QUB102" s="5"/>
      <c r="QUC102" s="1"/>
      <c r="QUD102" s="2"/>
      <c r="QUE102" s="2"/>
      <c r="QUF102" s="5"/>
      <c r="QUG102" s="5"/>
      <c r="QUH102" s="5"/>
      <c r="QUI102" s="5"/>
      <c r="QUJ102" s="5"/>
      <c r="QUK102" s="1"/>
      <c r="QUL102" s="2"/>
      <c r="QUM102" s="2"/>
      <c r="QUN102" s="5"/>
      <c r="QUO102" s="5"/>
      <c r="QUP102" s="5"/>
      <c r="QUQ102" s="5"/>
      <c r="QUR102" s="5"/>
      <c r="QUS102" s="1"/>
      <c r="QUT102" s="2"/>
      <c r="QUU102" s="2"/>
      <c r="QUV102" s="5"/>
      <c r="QUW102" s="5"/>
      <c r="QUX102" s="5"/>
      <c r="QUY102" s="5"/>
      <c r="QUZ102" s="5"/>
      <c r="QVA102" s="1"/>
      <c r="QVB102" s="2"/>
      <c r="QVC102" s="2"/>
      <c r="QVD102" s="5"/>
      <c r="QVE102" s="5"/>
      <c r="QVF102" s="5"/>
      <c r="QVG102" s="5"/>
      <c r="QVH102" s="5"/>
      <c r="QVI102" s="1"/>
      <c r="QVJ102" s="2"/>
      <c r="QVK102" s="2"/>
      <c r="QVL102" s="5"/>
      <c r="QVM102" s="5"/>
      <c r="QVN102" s="5"/>
      <c r="QVO102" s="5"/>
      <c r="QVP102" s="5"/>
      <c r="QVQ102" s="1"/>
      <c r="QVR102" s="2"/>
      <c r="QVS102" s="2"/>
      <c r="QVT102" s="5"/>
      <c r="QVU102" s="5"/>
      <c r="QVV102" s="5"/>
      <c r="QVW102" s="5"/>
      <c r="QVX102" s="5"/>
      <c r="QVY102" s="1"/>
      <c r="QVZ102" s="2"/>
      <c r="QWA102" s="2"/>
      <c r="QWB102" s="5"/>
      <c r="QWC102" s="5"/>
      <c r="QWD102" s="5"/>
      <c r="QWE102" s="5"/>
      <c r="QWF102" s="5"/>
      <c r="QWG102" s="1"/>
      <c r="QWH102" s="2"/>
      <c r="QWI102" s="2"/>
      <c r="QWJ102" s="5"/>
      <c r="QWK102" s="5"/>
      <c r="QWL102" s="5"/>
      <c r="QWM102" s="5"/>
      <c r="QWN102" s="5"/>
      <c r="QWO102" s="1"/>
      <c r="QWP102" s="2"/>
      <c r="QWQ102" s="2"/>
      <c r="QWR102" s="5"/>
      <c r="QWS102" s="5"/>
      <c r="QWT102" s="5"/>
      <c r="QWU102" s="5"/>
      <c r="QWV102" s="5"/>
      <c r="QWW102" s="1"/>
      <c r="QWX102" s="2"/>
      <c r="QWY102" s="2"/>
      <c r="QWZ102" s="5"/>
      <c r="QXA102" s="5"/>
      <c r="QXB102" s="5"/>
      <c r="QXC102" s="5"/>
      <c r="QXD102" s="5"/>
      <c r="QXE102" s="1"/>
      <c r="QXF102" s="2"/>
      <c r="QXG102" s="2"/>
      <c r="QXH102" s="5"/>
      <c r="QXI102" s="5"/>
      <c r="QXJ102" s="5"/>
      <c r="QXK102" s="5"/>
      <c r="QXL102" s="5"/>
      <c r="QXM102" s="1"/>
      <c r="QXN102" s="2"/>
      <c r="QXO102" s="2"/>
      <c r="QXP102" s="5"/>
      <c r="QXQ102" s="5"/>
      <c r="QXR102" s="5"/>
      <c r="QXS102" s="5"/>
      <c r="QXT102" s="5"/>
      <c r="QXU102" s="1"/>
      <c r="QXV102" s="2"/>
      <c r="QXW102" s="2"/>
      <c r="QXX102" s="5"/>
      <c r="QXY102" s="5"/>
      <c r="QXZ102" s="5"/>
      <c r="QYA102" s="5"/>
      <c r="QYB102" s="5"/>
      <c r="QYC102" s="1"/>
      <c r="QYD102" s="2"/>
      <c r="QYE102" s="2"/>
      <c r="QYF102" s="5"/>
      <c r="QYG102" s="5"/>
      <c r="QYH102" s="5"/>
      <c r="QYI102" s="5"/>
      <c r="QYJ102" s="5"/>
      <c r="QYK102" s="1"/>
      <c r="QYL102" s="2"/>
      <c r="QYM102" s="2"/>
      <c r="QYN102" s="5"/>
      <c r="QYO102" s="5"/>
      <c r="QYP102" s="5"/>
      <c r="QYQ102" s="5"/>
      <c r="QYR102" s="5"/>
      <c r="QYS102" s="1"/>
      <c r="QYT102" s="2"/>
      <c r="QYU102" s="2"/>
      <c r="QYV102" s="5"/>
      <c r="QYW102" s="5"/>
      <c r="QYX102" s="5"/>
      <c r="QYY102" s="5"/>
      <c r="QYZ102" s="5"/>
      <c r="QZA102" s="1"/>
      <c r="QZB102" s="2"/>
      <c r="QZC102" s="2"/>
      <c r="QZD102" s="5"/>
      <c r="QZE102" s="5"/>
      <c r="QZF102" s="5"/>
      <c r="QZG102" s="5"/>
      <c r="QZH102" s="5"/>
      <c r="QZI102" s="1"/>
      <c r="QZJ102" s="2"/>
      <c r="QZK102" s="2"/>
      <c r="QZL102" s="5"/>
      <c r="QZM102" s="5"/>
      <c r="QZN102" s="5"/>
      <c r="QZO102" s="5"/>
      <c r="QZP102" s="5"/>
      <c r="QZQ102" s="1"/>
      <c r="QZR102" s="2"/>
      <c r="QZS102" s="2"/>
      <c r="QZT102" s="5"/>
      <c r="QZU102" s="5"/>
      <c r="QZV102" s="5"/>
      <c r="QZW102" s="5"/>
      <c r="QZX102" s="5"/>
      <c r="QZY102" s="1"/>
      <c r="QZZ102" s="2"/>
      <c r="RAA102" s="2"/>
      <c r="RAB102" s="5"/>
      <c r="RAC102" s="5"/>
      <c r="RAD102" s="5"/>
      <c r="RAE102" s="5"/>
      <c r="RAF102" s="5"/>
      <c r="RAG102" s="1"/>
      <c r="RAH102" s="2"/>
      <c r="RAI102" s="2"/>
      <c r="RAJ102" s="5"/>
      <c r="RAK102" s="5"/>
      <c r="RAL102" s="5"/>
      <c r="RAM102" s="5"/>
      <c r="RAN102" s="5"/>
      <c r="RAO102" s="1"/>
      <c r="RAP102" s="2"/>
      <c r="RAQ102" s="2"/>
      <c r="RAR102" s="5"/>
      <c r="RAS102" s="5"/>
      <c r="RAT102" s="5"/>
      <c r="RAU102" s="5"/>
      <c r="RAV102" s="5"/>
      <c r="RAW102" s="1"/>
      <c r="RAX102" s="2"/>
      <c r="RAY102" s="2"/>
      <c r="RAZ102" s="5"/>
      <c r="RBA102" s="5"/>
      <c r="RBB102" s="5"/>
      <c r="RBC102" s="5"/>
      <c r="RBD102" s="5"/>
      <c r="RBE102" s="1"/>
      <c r="RBF102" s="2"/>
      <c r="RBG102" s="2"/>
      <c r="RBH102" s="5"/>
      <c r="RBI102" s="5"/>
      <c r="RBJ102" s="5"/>
      <c r="RBK102" s="5"/>
      <c r="RBL102" s="5"/>
      <c r="RBM102" s="1"/>
      <c r="RBN102" s="2"/>
      <c r="RBO102" s="2"/>
      <c r="RBP102" s="5"/>
      <c r="RBQ102" s="5"/>
      <c r="RBR102" s="5"/>
      <c r="RBS102" s="5"/>
      <c r="RBT102" s="5"/>
      <c r="RBU102" s="1"/>
      <c r="RBV102" s="2"/>
      <c r="RBW102" s="2"/>
      <c r="RBX102" s="5"/>
      <c r="RBY102" s="5"/>
      <c r="RBZ102" s="5"/>
      <c r="RCA102" s="5"/>
      <c r="RCB102" s="5"/>
      <c r="RCC102" s="1"/>
      <c r="RCD102" s="2"/>
      <c r="RCE102" s="2"/>
      <c r="RCF102" s="5"/>
      <c r="RCG102" s="5"/>
      <c r="RCH102" s="5"/>
      <c r="RCI102" s="5"/>
      <c r="RCJ102" s="5"/>
      <c r="RCK102" s="1"/>
      <c r="RCL102" s="2"/>
      <c r="RCM102" s="2"/>
      <c r="RCN102" s="5"/>
      <c r="RCO102" s="5"/>
      <c r="RCP102" s="5"/>
      <c r="RCQ102" s="5"/>
      <c r="RCR102" s="5"/>
      <c r="RCS102" s="1"/>
      <c r="RCT102" s="2"/>
      <c r="RCU102" s="2"/>
      <c r="RCV102" s="5"/>
      <c r="RCW102" s="5"/>
      <c r="RCX102" s="5"/>
      <c r="RCY102" s="5"/>
      <c r="RCZ102" s="5"/>
      <c r="RDA102" s="1"/>
      <c r="RDB102" s="2"/>
      <c r="RDC102" s="2"/>
      <c r="RDD102" s="5"/>
      <c r="RDE102" s="5"/>
      <c r="RDF102" s="5"/>
      <c r="RDG102" s="5"/>
      <c r="RDH102" s="5"/>
      <c r="RDI102" s="1"/>
      <c r="RDJ102" s="2"/>
      <c r="RDK102" s="2"/>
      <c r="RDL102" s="5"/>
      <c r="RDM102" s="5"/>
      <c r="RDN102" s="5"/>
      <c r="RDO102" s="5"/>
      <c r="RDP102" s="5"/>
      <c r="RDQ102" s="1"/>
      <c r="RDR102" s="2"/>
      <c r="RDS102" s="2"/>
      <c r="RDT102" s="5"/>
      <c r="RDU102" s="5"/>
      <c r="RDV102" s="5"/>
      <c r="RDW102" s="5"/>
      <c r="RDX102" s="5"/>
      <c r="RDY102" s="1"/>
      <c r="RDZ102" s="2"/>
      <c r="REA102" s="2"/>
      <c r="REB102" s="5"/>
      <c r="REC102" s="5"/>
      <c r="RED102" s="5"/>
      <c r="REE102" s="5"/>
      <c r="REF102" s="5"/>
      <c r="REG102" s="1"/>
      <c r="REH102" s="2"/>
      <c r="REI102" s="2"/>
      <c r="REJ102" s="5"/>
      <c r="REK102" s="5"/>
      <c r="REL102" s="5"/>
      <c r="REM102" s="5"/>
      <c r="REN102" s="5"/>
      <c r="REO102" s="1"/>
      <c r="REP102" s="2"/>
      <c r="REQ102" s="2"/>
      <c r="RER102" s="5"/>
      <c r="RES102" s="5"/>
      <c r="RET102" s="5"/>
      <c r="REU102" s="5"/>
      <c r="REV102" s="5"/>
      <c r="REW102" s="1"/>
      <c r="REX102" s="2"/>
      <c r="REY102" s="2"/>
      <c r="REZ102" s="5"/>
      <c r="RFA102" s="5"/>
      <c r="RFB102" s="5"/>
      <c r="RFC102" s="5"/>
      <c r="RFD102" s="5"/>
      <c r="RFE102" s="1"/>
      <c r="RFF102" s="2"/>
      <c r="RFG102" s="2"/>
      <c r="RFH102" s="5"/>
      <c r="RFI102" s="5"/>
      <c r="RFJ102" s="5"/>
      <c r="RFK102" s="5"/>
      <c r="RFL102" s="5"/>
      <c r="RFM102" s="1"/>
      <c r="RFN102" s="2"/>
      <c r="RFO102" s="2"/>
      <c r="RFP102" s="5"/>
      <c r="RFQ102" s="5"/>
      <c r="RFR102" s="5"/>
      <c r="RFS102" s="5"/>
      <c r="RFT102" s="5"/>
      <c r="RFU102" s="1"/>
      <c r="RFV102" s="2"/>
      <c r="RFW102" s="2"/>
      <c r="RFX102" s="5"/>
      <c r="RFY102" s="5"/>
      <c r="RFZ102" s="5"/>
      <c r="RGA102" s="5"/>
      <c r="RGB102" s="5"/>
      <c r="RGC102" s="1"/>
      <c r="RGD102" s="2"/>
      <c r="RGE102" s="2"/>
      <c r="RGF102" s="5"/>
      <c r="RGG102" s="5"/>
      <c r="RGH102" s="5"/>
      <c r="RGI102" s="5"/>
      <c r="RGJ102" s="5"/>
      <c r="RGK102" s="1"/>
      <c r="RGL102" s="2"/>
      <c r="RGM102" s="2"/>
      <c r="RGN102" s="5"/>
      <c r="RGO102" s="5"/>
      <c r="RGP102" s="5"/>
      <c r="RGQ102" s="5"/>
      <c r="RGR102" s="5"/>
      <c r="RGS102" s="1"/>
      <c r="RGT102" s="2"/>
      <c r="RGU102" s="2"/>
      <c r="RGV102" s="5"/>
      <c r="RGW102" s="5"/>
      <c r="RGX102" s="5"/>
      <c r="RGY102" s="5"/>
      <c r="RGZ102" s="5"/>
      <c r="RHA102" s="1"/>
      <c r="RHB102" s="2"/>
      <c r="RHC102" s="2"/>
      <c r="RHD102" s="5"/>
      <c r="RHE102" s="5"/>
      <c r="RHF102" s="5"/>
      <c r="RHG102" s="5"/>
      <c r="RHH102" s="5"/>
      <c r="RHI102" s="1"/>
      <c r="RHJ102" s="2"/>
      <c r="RHK102" s="2"/>
      <c r="RHL102" s="5"/>
      <c r="RHM102" s="5"/>
      <c r="RHN102" s="5"/>
      <c r="RHO102" s="5"/>
      <c r="RHP102" s="5"/>
      <c r="RHQ102" s="1"/>
      <c r="RHR102" s="2"/>
      <c r="RHS102" s="2"/>
      <c r="RHT102" s="5"/>
      <c r="RHU102" s="5"/>
      <c r="RHV102" s="5"/>
      <c r="RHW102" s="5"/>
      <c r="RHX102" s="5"/>
      <c r="RHY102" s="1"/>
      <c r="RHZ102" s="2"/>
      <c r="RIA102" s="2"/>
      <c r="RIB102" s="5"/>
      <c r="RIC102" s="5"/>
      <c r="RID102" s="5"/>
      <c r="RIE102" s="5"/>
      <c r="RIF102" s="5"/>
      <c r="RIG102" s="1"/>
      <c r="RIH102" s="2"/>
      <c r="RII102" s="2"/>
      <c r="RIJ102" s="5"/>
      <c r="RIK102" s="5"/>
      <c r="RIL102" s="5"/>
      <c r="RIM102" s="5"/>
      <c r="RIN102" s="5"/>
      <c r="RIO102" s="1"/>
      <c r="RIP102" s="2"/>
      <c r="RIQ102" s="2"/>
      <c r="RIR102" s="5"/>
      <c r="RIS102" s="5"/>
      <c r="RIT102" s="5"/>
      <c r="RIU102" s="5"/>
      <c r="RIV102" s="5"/>
      <c r="RIW102" s="1"/>
      <c r="RIX102" s="2"/>
      <c r="RIY102" s="2"/>
      <c r="RIZ102" s="5"/>
      <c r="RJA102" s="5"/>
      <c r="RJB102" s="5"/>
      <c r="RJC102" s="5"/>
      <c r="RJD102" s="5"/>
      <c r="RJE102" s="1"/>
      <c r="RJF102" s="2"/>
      <c r="RJG102" s="2"/>
      <c r="RJH102" s="5"/>
      <c r="RJI102" s="5"/>
      <c r="RJJ102" s="5"/>
      <c r="RJK102" s="5"/>
      <c r="RJL102" s="5"/>
      <c r="RJM102" s="1"/>
      <c r="RJN102" s="2"/>
      <c r="RJO102" s="2"/>
      <c r="RJP102" s="5"/>
      <c r="RJQ102" s="5"/>
      <c r="RJR102" s="5"/>
      <c r="RJS102" s="5"/>
      <c r="RJT102" s="5"/>
      <c r="RJU102" s="1"/>
      <c r="RJV102" s="2"/>
      <c r="RJW102" s="2"/>
      <c r="RJX102" s="5"/>
      <c r="RJY102" s="5"/>
      <c r="RJZ102" s="5"/>
      <c r="RKA102" s="5"/>
      <c r="RKB102" s="5"/>
      <c r="RKC102" s="1"/>
      <c r="RKD102" s="2"/>
      <c r="RKE102" s="2"/>
      <c r="RKF102" s="5"/>
      <c r="RKG102" s="5"/>
      <c r="RKH102" s="5"/>
      <c r="RKI102" s="5"/>
      <c r="RKJ102" s="5"/>
      <c r="RKK102" s="1"/>
      <c r="RKL102" s="2"/>
      <c r="RKM102" s="2"/>
      <c r="RKN102" s="5"/>
      <c r="RKO102" s="5"/>
      <c r="RKP102" s="5"/>
      <c r="RKQ102" s="5"/>
      <c r="RKR102" s="5"/>
      <c r="RKS102" s="1"/>
      <c r="RKT102" s="2"/>
      <c r="RKU102" s="2"/>
      <c r="RKV102" s="5"/>
      <c r="RKW102" s="5"/>
      <c r="RKX102" s="5"/>
      <c r="RKY102" s="5"/>
      <c r="RKZ102" s="5"/>
      <c r="RLA102" s="1"/>
      <c r="RLB102" s="2"/>
      <c r="RLC102" s="2"/>
      <c r="RLD102" s="5"/>
      <c r="RLE102" s="5"/>
      <c r="RLF102" s="5"/>
      <c r="RLG102" s="5"/>
      <c r="RLH102" s="5"/>
      <c r="RLI102" s="1"/>
      <c r="RLJ102" s="2"/>
      <c r="RLK102" s="2"/>
      <c r="RLL102" s="5"/>
      <c r="RLM102" s="5"/>
      <c r="RLN102" s="5"/>
      <c r="RLO102" s="5"/>
      <c r="RLP102" s="5"/>
      <c r="RLQ102" s="1"/>
      <c r="RLR102" s="2"/>
      <c r="RLS102" s="2"/>
      <c r="RLT102" s="5"/>
      <c r="RLU102" s="5"/>
      <c r="RLV102" s="5"/>
      <c r="RLW102" s="5"/>
      <c r="RLX102" s="5"/>
      <c r="RLY102" s="1"/>
      <c r="RLZ102" s="2"/>
      <c r="RMA102" s="2"/>
      <c r="RMB102" s="5"/>
      <c r="RMC102" s="5"/>
      <c r="RMD102" s="5"/>
      <c r="RME102" s="5"/>
      <c r="RMF102" s="5"/>
      <c r="RMG102" s="1"/>
      <c r="RMH102" s="2"/>
      <c r="RMI102" s="2"/>
      <c r="RMJ102" s="5"/>
      <c r="RMK102" s="5"/>
      <c r="RML102" s="5"/>
      <c r="RMM102" s="5"/>
      <c r="RMN102" s="5"/>
      <c r="RMO102" s="1"/>
      <c r="RMP102" s="2"/>
      <c r="RMQ102" s="2"/>
      <c r="RMR102" s="5"/>
      <c r="RMS102" s="5"/>
      <c r="RMT102" s="5"/>
      <c r="RMU102" s="5"/>
      <c r="RMV102" s="5"/>
      <c r="RMW102" s="1"/>
      <c r="RMX102" s="2"/>
      <c r="RMY102" s="2"/>
      <c r="RMZ102" s="5"/>
      <c r="RNA102" s="5"/>
      <c r="RNB102" s="5"/>
      <c r="RNC102" s="5"/>
      <c r="RND102" s="5"/>
      <c r="RNE102" s="1"/>
      <c r="RNF102" s="2"/>
      <c r="RNG102" s="2"/>
      <c r="RNH102" s="5"/>
      <c r="RNI102" s="5"/>
      <c r="RNJ102" s="5"/>
      <c r="RNK102" s="5"/>
      <c r="RNL102" s="5"/>
      <c r="RNM102" s="1"/>
      <c r="RNN102" s="2"/>
      <c r="RNO102" s="2"/>
      <c r="RNP102" s="5"/>
      <c r="RNQ102" s="5"/>
      <c r="RNR102" s="5"/>
      <c r="RNS102" s="5"/>
      <c r="RNT102" s="5"/>
      <c r="RNU102" s="1"/>
      <c r="RNV102" s="2"/>
      <c r="RNW102" s="2"/>
      <c r="RNX102" s="5"/>
      <c r="RNY102" s="5"/>
      <c r="RNZ102" s="5"/>
      <c r="ROA102" s="5"/>
      <c r="ROB102" s="5"/>
      <c r="ROC102" s="1"/>
      <c r="ROD102" s="2"/>
      <c r="ROE102" s="2"/>
      <c r="ROF102" s="5"/>
      <c r="ROG102" s="5"/>
      <c r="ROH102" s="5"/>
      <c r="ROI102" s="5"/>
      <c r="ROJ102" s="5"/>
      <c r="ROK102" s="1"/>
      <c r="ROL102" s="2"/>
      <c r="ROM102" s="2"/>
      <c r="RON102" s="5"/>
      <c r="ROO102" s="5"/>
      <c r="ROP102" s="5"/>
      <c r="ROQ102" s="5"/>
      <c r="ROR102" s="5"/>
      <c r="ROS102" s="1"/>
      <c r="ROT102" s="2"/>
      <c r="ROU102" s="2"/>
      <c r="ROV102" s="5"/>
      <c r="ROW102" s="5"/>
      <c r="ROX102" s="5"/>
      <c r="ROY102" s="5"/>
      <c r="ROZ102" s="5"/>
      <c r="RPA102" s="1"/>
      <c r="RPB102" s="2"/>
      <c r="RPC102" s="2"/>
      <c r="RPD102" s="5"/>
      <c r="RPE102" s="5"/>
      <c r="RPF102" s="5"/>
      <c r="RPG102" s="5"/>
      <c r="RPH102" s="5"/>
      <c r="RPI102" s="1"/>
      <c r="RPJ102" s="2"/>
      <c r="RPK102" s="2"/>
      <c r="RPL102" s="5"/>
      <c r="RPM102" s="5"/>
      <c r="RPN102" s="5"/>
      <c r="RPO102" s="5"/>
      <c r="RPP102" s="5"/>
      <c r="RPQ102" s="1"/>
      <c r="RPR102" s="2"/>
      <c r="RPS102" s="2"/>
      <c r="RPT102" s="5"/>
      <c r="RPU102" s="5"/>
      <c r="RPV102" s="5"/>
      <c r="RPW102" s="5"/>
      <c r="RPX102" s="5"/>
      <c r="RPY102" s="1"/>
      <c r="RPZ102" s="2"/>
      <c r="RQA102" s="2"/>
      <c r="RQB102" s="5"/>
      <c r="RQC102" s="5"/>
      <c r="RQD102" s="5"/>
      <c r="RQE102" s="5"/>
      <c r="RQF102" s="5"/>
      <c r="RQG102" s="1"/>
      <c r="RQH102" s="2"/>
      <c r="RQI102" s="2"/>
      <c r="RQJ102" s="5"/>
      <c r="RQK102" s="5"/>
      <c r="RQL102" s="5"/>
      <c r="RQM102" s="5"/>
      <c r="RQN102" s="5"/>
      <c r="RQO102" s="1"/>
      <c r="RQP102" s="2"/>
      <c r="RQQ102" s="2"/>
      <c r="RQR102" s="5"/>
      <c r="RQS102" s="5"/>
      <c r="RQT102" s="5"/>
      <c r="RQU102" s="5"/>
      <c r="RQV102" s="5"/>
      <c r="RQW102" s="1"/>
      <c r="RQX102" s="2"/>
      <c r="RQY102" s="2"/>
      <c r="RQZ102" s="5"/>
      <c r="RRA102" s="5"/>
      <c r="RRB102" s="5"/>
      <c r="RRC102" s="5"/>
      <c r="RRD102" s="5"/>
      <c r="RRE102" s="1"/>
      <c r="RRF102" s="2"/>
      <c r="RRG102" s="2"/>
      <c r="RRH102" s="5"/>
      <c r="RRI102" s="5"/>
      <c r="RRJ102" s="5"/>
      <c r="RRK102" s="5"/>
      <c r="RRL102" s="5"/>
      <c r="RRM102" s="1"/>
      <c r="RRN102" s="2"/>
      <c r="RRO102" s="2"/>
      <c r="RRP102" s="5"/>
      <c r="RRQ102" s="5"/>
      <c r="RRR102" s="5"/>
      <c r="RRS102" s="5"/>
      <c r="RRT102" s="5"/>
      <c r="RRU102" s="1"/>
      <c r="RRV102" s="2"/>
      <c r="RRW102" s="2"/>
      <c r="RRX102" s="5"/>
      <c r="RRY102" s="5"/>
      <c r="RRZ102" s="5"/>
      <c r="RSA102" s="5"/>
      <c r="RSB102" s="5"/>
      <c r="RSC102" s="1"/>
      <c r="RSD102" s="2"/>
      <c r="RSE102" s="2"/>
      <c r="RSF102" s="5"/>
      <c r="RSG102" s="5"/>
      <c r="RSH102" s="5"/>
      <c r="RSI102" s="5"/>
      <c r="RSJ102" s="5"/>
      <c r="RSK102" s="1"/>
      <c r="RSL102" s="2"/>
      <c r="RSM102" s="2"/>
      <c r="RSN102" s="5"/>
      <c r="RSO102" s="5"/>
      <c r="RSP102" s="5"/>
      <c r="RSQ102" s="5"/>
      <c r="RSR102" s="5"/>
      <c r="RSS102" s="1"/>
      <c r="RST102" s="2"/>
      <c r="RSU102" s="2"/>
      <c r="RSV102" s="5"/>
      <c r="RSW102" s="5"/>
      <c r="RSX102" s="5"/>
      <c r="RSY102" s="5"/>
      <c r="RSZ102" s="5"/>
      <c r="RTA102" s="1"/>
      <c r="RTB102" s="2"/>
      <c r="RTC102" s="2"/>
      <c r="RTD102" s="5"/>
      <c r="RTE102" s="5"/>
      <c r="RTF102" s="5"/>
      <c r="RTG102" s="5"/>
      <c r="RTH102" s="5"/>
      <c r="RTI102" s="1"/>
      <c r="RTJ102" s="2"/>
      <c r="RTK102" s="2"/>
      <c r="RTL102" s="5"/>
      <c r="RTM102" s="5"/>
      <c r="RTN102" s="5"/>
      <c r="RTO102" s="5"/>
      <c r="RTP102" s="5"/>
      <c r="RTQ102" s="1"/>
      <c r="RTR102" s="2"/>
      <c r="RTS102" s="2"/>
      <c r="RTT102" s="5"/>
      <c r="RTU102" s="5"/>
      <c r="RTV102" s="5"/>
      <c r="RTW102" s="5"/>
      <c r="RTX102" s="5"/>
      <c r="RTY102" s="1"/>
      <c r="RTZ102" s="2"/>
      <c r="RUA102" s="2"/>
      <c r="RUB102" s="5"/>
      <c r="RUC102" s="5"/>
      <c r="RUD102" s="5"/>
      <c r="RUE102" s="5"/>
      <c r="RUF102" s="5"/>
      <c r="RUG102" s="1"/>
      <c r="RUH102" s="2"/>
      <c r="RUI102" s="2"/>
      <c r="RUJ102" s="5"/>
      <c r="RUK102" s="5"/>
      <c r="RUL102" s="5"/>
      <c r="RUM102" s="5"/>
      <c r="RUN102" s="5"/>
      <c r="RUO102" s="1"/>
      <c r="RUP102" s="2"/>
      <c r="RUQ102" s="2"/>
      <c r="RUR102" s="5"/>
      <c r="RUS102" s="5"/>
      <c r="RUT102" s="5"/>
      <c r="RUU102" s="5"/>
      <c r="RUV102" s="5"/>
      <c r="RUW102" s="1"/>
      <c r="RUX102" s="2"/>
      <c r="RUY102" s="2"/>
      <c r="RUZ102" s="5"/>
      <c r="RVA102" s="5"/>
      <c r="RVB102" s="5"/>
      <c r="RVC102" s="5"/>
      <c r="RVD102" s="5"/>
      <c r="RVE102" s="1"/>
      <c r="RVF102" s="2"/>
      <c r="RVG102" s="2"/>
      <c r="RVH102" s="5"/>
      <c r="RVI102" s="5"/>
      <c r="RVJ102" s="5"/>
      <c r="RVK102" s="5"/>
      <c r="RVL102" s="5"/>
      <c r="RVM102" s="1"/>
      <c r="RVN102" s="2"/>
      <c r="RVO102" s="2"/>
      <c r="RVP102" s="5"/>
      <c r="RVQ102" s="5"/>
      <c r="RVR102" s="5"/>
      <c r="RVS102" s="5"/>
      <c r="RVT102" s="5"/>
      <c r="RVU102" s="1"/>
      <c r="RVV102" s="2"/>
      <c r="RVW102" s="2"/>
      <c r="RVX102" s="5"/>
      <c r="RVY102" s="5"/>
      <c r="RVZ102" s="5"/>
      <c r="RWA102" s="5"/>
      <c r="RWB102" s="5"/>
      <c r="RWC102" s="1"/>
      <c r="RWD102" s="2"/>
      <c r="RWE102" s="2"/>
      <c r="RWF102" s="5"/>
      <c r="RWG102" s="5"/>
      <c r="RWH102" s="5"/>
      <c r="RWI102" s="5"/>
      <c r="RWJ102" s="5"/>
      <c r="RWK102" s="1"/>
      <c r="RWL102" s="2"/>
      <c r="RWM102" s="2"/>
      <c r="RWN102" s="5"/>
      <c r="RWO102" s="5"/>
      <c r="RWP102" s="5"/>
      <c r="RWQ102" s="5"/>
      <c r="RWR102" s="5"/>
      <c r="RWS102" s="1"/>
      <c r="RWT102" s="2"/>
      <c r="RWU102" s="2"/>
      <c r="RWV102" s="5"/>
      <c r="RWW102" s="5"/>
      <c r="RWX102" s="5"/>
      <c r="RWY102" s="5"/>
      <c r="RWZ102" s="5"/>
      <c r="RXA102" s="1"/>
      <c r="RXB102" s="2"/>
      <c r="RXC102" s="2"/>
      <c r="RXD102" s="5"/>
      <c r="RXE102" s="5"/>
      <c r="RXF102" s="5"/>
      <c r="RXG102" s="5"/>
      <c r="RXH102" s="5"/>
      <c r="RXI102" s="1"/>
      <c r="RXJ102" s="2"/>
      <c r="RXK102" s="2"/>
      <c r="RXL102" s="5"/>
      <c r="RXM102" s="5"/>
      <c r="RXN102" s="5"/>
      <c r="RXO102" s="5"/>
      <c r="RXP102" s="5"/>
      <c r="RXQ102" s="1"/>
      <c r="RXR102" s="2"/>
      <c r="RXS102" s="2"/>
      <c r="RXT102" s="5"/>
      <c r="RXU102" s="5"/>
      <c r="RXV102" s="5"/>
      <c r="RXW102" s="5"/>
      <c r="RXX102" s="5"/>
      <c r="RXY102" s="1"/>
      <c r="RXZ102" s="2"/>
      <c r="RYA102" s="2"/>
      <c r="RYB102" s="5"/>
      <c r="RYC102" s="5"/>
      <c r="RYD102" s="5"/>
      <c r="RYE102" s="5"/>
      <c r="RYF102" s="5"/>
      <c r="RYG102" s="1"/>
      <c r="RYH102" s="2"/>
      <c r="RYI102" s="2"/>
      <c r="RYJ102" s="5"/>
      <c r="RYK102" s="5"/>
      <c r="RYL102" s="5"/>
      <c r="RYM102" s="5"/>
      <c r="RYN102" s="5"/>
      <c r="RYO102" s="1"/>
      <c r="RYP102" s="2"/>
      <c r="RYQ102" s="2"/>
      <c r="RYR102" s="5"/>
      <c r="RYS102" s="5"/>
      <c r="RYT102" s="5"/>
      <c r="RYU102" s="5"/>
      <c r="RYV102" s="5"/>
      <c r="RYW102" s="1"/>
      <c r="RYX102" s="2"/>
      <c r="RYY102" s="2"/>
      <c r="RYZ102" s="5"/>
      <c r="RZA102" s="5"/>
      <c r="RZB102" s="5"/>
      <c r="RZC102" s="5"/>
      <c r="RZD102" s="5"/>
      <c r="RZE102" s="1"/>
      <c r="RZF102" s="2"/>
      <c r="RZG102" s="2"/>
      <c r="RZH102" s="5"/>
      <c r="RZI102" s="5"/>
      <c r="RZJ102" s="5"/>
      <c r="RZK102" s="5"/>
      <c r="RZL102" s="5"/>
      <c r="RZM102" s="1"/>
      <c r="RZN102" s="2"/>
      <c r="RZO102" s="2"/>
      <c r="RZP102" s="5"/>
      <c r="RZQ102" s="5"/>
      <c r="RZR102" s="5"/>
      <c r="RZS102" s="5"/>
      <c r="RZT102" s="5"/>
      <c r="RZU102" s="1"/>
      <c r="RZV102" s="2"/>
      <c r="RZW102" s="2"/>
      <c r="RZX102" s="5"/>
      <c r="RZY102" s="5"/>
      <c r="RZZ102" s="5"/>
      <c r="SAA102" s="5"/>
      <c r="SAB102" s="5"/>
      <c r="SAC102" s="1"/>
      <c r="SAD102" s="2"/>
      <c r="SAE102" s="2"/>
      <c r="SAF102" s="5"/>
      <c r="SAG102" s="5"/>
      <c r="SAH102" s="5"/>
      <c r="SAI102" s="5"/>
      <c r="SAJ102" s="5"/>
      <c r="SAK102" s="1"/>
      <c r="SAL102" s="2"/>
      <c r="SAM102" s="2"/>
      <c r="SAN102" s="5"/>
      <c r="SAO102" s="5"/>
      <c r="SAP102" s="5"/>
      <c r="SAQ102" s="5"/>
      <c r="SAR102" s="5"/>
      <c r="SAS102" s="1"/>
      <c r="SAT102" s="2"/>
      <c r="SAU102" s="2"/>
      <c r="SAV102" s="5"/>
      <c r="SAW102" s="5"/>
      <c r="SAX102" s="5"/>
      <c r="SAY102" s="5"/>
      <c r="SAZ102" s="5"/>
      <c r="SBA102" s="1"/>
      <c r="SBB102" s="2"/>
      <c r="SBC102" s="2"/>
      <c r="SBD102" s="5"/>
      <c r="SBE102" s="5"/>
      <c r="SBF102" s="5"/>
      <c r="SBG102" s="5"/>
      <c r="SBH102" s="5"/>
      <c r="SBI102" s="1"/>
      <c r="SBJ102" s="2"/>
      <c r="SBK102" s="2"/>
      <c r="SBL102" s="5"/>
      <c r="SBM102" s="5"/>
      <c r="SBN102" s="5"/>
      <c r="SBO102" s="5"/>
      <c r="SBP102" s="5"/>
      <c r="SBQ102" s="1"/>
      <c r="SBR102" s="2"/>
      <c r="SBS102" s="2"/>
      <c r="SBT102" s="5"/>
      <c r="SBU102" s="5"/>
      <c r="SBV102" s="5"/>
      <c r="SBW102" s="5"/>
      <c r="SBX102" s="5"/>
      <c r="SBY102" s="1"/>
      <c r="SBZ102" s="2"/>
      <c r="SCA102" s="2"/>
      <c r="SCB102" s="5"/>
      <c r="SCC102" s="5"/>
      <c r="SCD102" s="5"/>
      <c r="SCE102" s="5"/>
      <c r="SCF102" s="5"/>
      <c r="SCG102" s="1"/>
      <c r="SCH102" s="2"/>
      <c r="SCI102" s="2"/>
      <c r="SCJ102" s="5"/>
      <c r="SCK102" s="5"/>
      <c r="SCL102" s="5"/>
      <c r="SCM102" s="5"/>
      <c r="SCN102" s="5"/>
      <c r="SCO102" s="1"/>
      <c r="SCP102" s="2"/>
      <c r="SCQ102" s="2"/>
      <c r="SCR102" s="5"/>
      <c r="SCS102" s="5"/>
      <c r="SCT102" s="5"/>
      <c r="SCU102" s="5"/>
      <c r="SCV102" s="5"/>
      <c r="SCW102" s="1"/>
      <c r="SCX102" s="2"/>
      <c r="SCY102" s="2"/>
      <c r="SCZ102" s="5"/>
      <c r="SDA102" s="5"/>
      <c r="SDB102" s="5"/>
      <c r="SDC102" s="5"/>
      <c r="SDD102" s="5"/>
      <c r="SDE102" s="1"/>
      <c r="SDF102" s="2"/>
      <c r="SDG102" s="2"/>
      <c r="SDH102" s="5"/>
      <c r="SDI102" s="5"/>
      <c r="SDJ102" s="5"/>
      <c r="SDK102" s="5"/>
      <c r="SDL102" s="5"/>
      <c r="SDM102" s="1"/>
      <c r="SDN102" s="2"/>
      <c r="SDO102" s="2"/>
      <c r="SDP102" s="5"/>
      <c r="SDQ102" s="5"/>
      <c r="SDR102" s="5"/>
      <c r="SDS102" s="5"/>
      <c r="SDT102" s="5"/>
      <c r="SDU102" s="1"/>
      <c r="SDV102" s="2"/>
      <c r="SDW102" s="2"/>
      <c r="SDX102" s="5"/>
      <c r="SDY102" s="5"/>
      <c r="SDZ102" s="5"/>
      <c r="SEA102" s="5"/>
      <c r="SEB102" s="5"/>
      <c r="SEC102" s="1"/>
      <c r="SED102" s="2"/>
      <c r="SEE102" s="2"/>
      <c r="SEF102" s="5"/>
      <c r="SEG102" s="5"/>
      <c r="SEH102" s="5"/>
      <c r="SEI102" s="5"/>
      <c r="SEJ102" s="5"/>
      <c r="SEK102" s="1"/>
      <c r="SEL102" s="2"/>
      <c r="SEM102" s="2"/>
      <c r="SEN102" s="5"/>
      <c r="SEO102" s="5"/>
      <c r="SEP102" s="5"/>
      <c r="SEQ102" s="5"/>
      <c r="SER102" s="5"/>
      <c r="SES102" s="1"/>
      <c r="SET102" s="2"/>
      <c r="SEU102" s="2"/>
      <c r="SEV102" s="5"/>
      <c r="SEW102" s="5"/>
      <c r="SEX102" s="5"/>
      <c r="SEY102" s="5"/>
      <c r="SEZ102" s="5"/>
      <c r="SFA102" s="1"/>
      <c r="SFB102" s="2"/>
      <c r="SFC102" s="2"/>
      <c r="SFD102" s="5"/>
      <c r="SFE102" s="5"/>
      <c r="SFF102" s="5"/>
      <c r="SFG102" s="5"/>
      <c r="SFH102" s="5"/>
      <c r="SFI102" s="1"/>
      <c r="SFJ102" s="2"/>
      <c r="SFK102" s="2"/>
      <c r="SFL102" s="5"/>
      <c r="SFM102" s="5"/>
      <c r="SFN102" s="5"/>
      <c r="SFO102" s="5"/>
      <c r="SFP102" s="5"/>
      <c r="SFQ102" s="1"/>
      <c r="SFR102" s="2"/>
      <c r="SFS102" s="2"/>
      <c r="SFT102" s="5"/>
      <c r="SFU102" s="5"/>
      <c r="SFV102" s="5"/>
      <c r="SFW102" s="5"/>
      <c r="SFX102" s="5"/>
      <c r="SFY102" s="1"/>
      <c r="SFZ102" s="2"/>
      <c r="SGA102" s="2"/>
      <c r="SGB102" s="5"/>
      <c r="SGC102" s="5"/>
      <c r="SGD102" s="5"/>
      <c r="SGE102" s="5"/>
      <c r="SGF102" s="5"/>
      <c r="SGG102" s="1"/>
      <c r="SGH102" s="2"/>
      <c r="SGI102" s="2"/>
      <c r="SGJ102" s="5"/>
      <c r="SGK102" s="5"/>
      <c r="SGL102" s="5"/>
      <c r="SGM102" s="5"/>
      <c r="SGN102" s="5"/>
      <c r="SGO102" s="1"/>
      <c r="SGP102" s="2"/>
      <c r="SGQ102" s="2"/>
      <c r="SGR102" s="5"/>
      <c r="SGS102" s="5"/>
      <c r="SGT102" s="5"/>
      <c r="SGU102" s="5"/>
      <c r="SGV102" s="5"/>
      <c r="SGW102" s="1"/>
      <c r="SGX102" s="2"/>
      <c r="SGY102" s="2"/>
      <c r="SGZ102" s="5"/>
      <c r="SHA102" s="5"/>
      <c r="SHB102" s="5"/>
      <c r="SHC102" s="5"/>
      <c r="SHD102" s="5"/>
      <c r="SHE102" s="1"/>
      <c r="SHF102" s="2"/>
      <c r="SHG102" s="2"/>
      <c r="SHH102" s="5"/>
      <c r="SHI102" s="5"/>
      <c r="SHJ102" s="5"/>
      <c r="SHK102" s="5"/>
      <c r="SHL102" s="5"/>
      <c r="SHM102" s="1"/>
      <c r="SHN102" s="2"/>
      <c r="SHO102" s="2"/>
      <c r="SHP102" s="5"/>
      <c r="SHQ102" s="5"/>
      <c r="SHR102" s="5"/>
      <c r="SHS102" s="5"/>
      <c r="SHT102" s="5"/>
      <c r="SHU102" s="1"/>
      <c r="SHV102" s="2"/>
      <c r="SHW102" s="2"/>
      <c r="SHX102" s="5"/>
      <c r="SHY102" s="5"/>
      <c r="SHZ102" s="5"/>
      <c r="SIA102" s="5"/>
      <c r="SIB102" s="5"/>
      <c r="SIC102" s="1"/>
      <c r="SID102" s="2"/>
      <c r="SIE102" s="2"/>
      <c r="SIF102" s="5"/>
      <c r="SIG102" s="5"/>
      <c r="SIH102" s="5"/>
      <c r="SII102" s="5"/>
      <c r="SIJ102" s="5"/>
      <c r="SIK102" s="1"/>
      <c r="SIL102" s="2"/>
      <c r="SIM102" s="2"/>
      <c r="SIN102" s="5"/>
      <c r="SIO102" s="5"/>
      <c r="SIP102" s="5"/>
      <c r="SIQ102" s="5"/>
      <c r="SIR102" s="5"/>
      <c r="SIS102" s="1"/>
      <c r="SIT102" s="2"/>
      <c r="SIU102" s="2"/>
      <c r="SIV102" s="5"/>
      <c r="SIW102" s="5"/>
      <c r="SIX102" s="5"/>
      <c r="SIY102" s="5"/>
      <c r="SIZ102" s="5"/>
      <c r="SJA102" s="1"/>
      <c r="SJB102" s="2"/>
      <c r="SJC102" s="2"/>
      <c r="SJD102" s="5"/>
      <c r="SJE102" s="5"/>
      <c r="SJF102" s="5"/>
      <c r="SJG102" s="5"/>
      <c r="SJH102" s="5"/>
      <c r="SJI102" s="1"/>
      <c r="SJJ102" s="2"/>
      <c r="SJK102" s="2"/>
      <c r="SJL102" s="5"/>
      <c r="SJM102" s="5"/>
      <c r="SJN102" s="5"/>
      <c r="SJO102" s="5"/>
      <c r="SJP102" s="5"/>
      <c r="SJQ102" s="1"/>
      <c r="SJR102" s="2"/>
      <c r="SJS102" s="2"/>
      <c r="SJT102" s="5"/>
      <c r="SJU102" s="5"/>
      <c r="SJV102" s="5"/>
      <c r="SJW102" s="5"/>
      <c r="SJX102" s="5"/>
      <c r="SJY102" s="1"/>
      <c r="SJZ102" s="2"/>
      <c r="SKA102" s="2"/>
      <c r="SKB102" s="5"/>
      <c r="SKC102" s="5"/>
      <c r="SKD102" s="5"/>
      <c r="SKE102" s="5"/>
      <c r="SKF102" s="5"/>
      <c r="SKG102" s="1"/>
      <c r="SKH102" s="2"/>
      <c r="SKI102" s="2"/>
      <c r="SKJ102" s="5"/>
      <c r="SKK102" s="5"/>
      <c r="SKL102" s="5"/>
      <c r="SKM102" s="5"/>
      <c r="SKN102" s="5"/>
      <c r="SKO102" s="1"/>
      <c r="SKP102" s="2"/>
      <c r="SKQ102" s="2"/>
      <c r="SKR102" s="5"/>
      <c r="SKS102" s="5"/>
      <c r="SKT102" s="5"/>
      <c r="SKU102" s="5"/>
      <c r="SKV102" s="5"/>
      <c r="SKW102" s="1"/>
      <c r="SKX102" s="2"/>
      <c r="SKY102" s="2"/>
      <c r="SKZ102" s="5"/>
      <c r="SLA102" s="5"/>
      <c r="SLB102" s="5"/>
      <c r="SLC102" s="5"/>
      <c r="SLD102" s="5"/>
      <c r="SLE102" s="1"/>
      <c r="SLF102" s="2"/>
      <c r="SLG102" s="2"/>
      <c r="SLH102" s="5"/>
      <c r="SLI102" s="5"/>
      <c r="SLJ102" s="5"/>
      <c r="SLK102" s="5"/>
      <c r="SLL102" s="5"/>
      <c r="SLM102" s="1"/>
      <c r="SLN102" s="2"/>
      <c r="SLO102" s="2"/>
      <c r="SLP102" s="5"/>
      <c r="SLQ102" s="5"/>
      <c r="SLR102" s="5"/>
      <c r="SLS102" s="5"/>
      <c r="SLT102" s="5"/>
      <c r="SLU102" s="1"/>
      <c r="SLV102" s="2"/>
      <c r="SLW102" s="2"/>
      <c r="SLX102" s="5"/>
      <c r="SLY102" s="5"/>
      <c r="SLZ102" s="5"/>
      <c r="SMA102" s="5"/>
      <c r="SMB102" s="5"/>
      <c r="SMC102" s="1"/>
      <c r="SMD102" s="2"/>
      <c r="SME102" s="2"/>
      <c r="SMF102" s="5"/>
      <c r="SMG102" s="5"/>
      <c r="SMH102" s="5"/>
      <c r="SMI102" s="5"/>
      <c r="SMJ102" s="5"/>
      <c r="SMK102" s="1"/>
      <c r="SML102" s="2"/>
      <c r="SMM102" s="2"/>
      <c r="SMN102" s="5"/>
      <c r="SMO102" s="5"/>
      <c r="SMP102" s="5"/>
      <c r="SMQ102" s="5"/>
      <c r="SMR102" s="5"/>
      <c r="SMS102" s="1"/>
      <c r="SMT102" s="2"/>
      <c r="SMU102" s="2"/>
      <c r="SMV102" s="5"/>
      <c r="SMW102" s="5"/>
      <c r="SMX102" s="5"/>
      <c r="SMY102" s="5"/>
      <c r="SMZ102" s="5"/>
      <c r="SNA102" s="1"/>
      <c r="SNB102" s="2"/>
      <c r="SNC102" s="2"/>
      <c r="SND102" s="5"/>
      <c r="SNE102" s="5"/>
      <c r="SNF102" s="5"/>
      <c r="SNG102" s="5"/>
      <c r="SNH102" s="5"/>
      <c r="SNI102" s="1"/>
      <c r="SNJ102" s="2"/>
      <c r="SNK102" s="2"/>
      <c r="SNL102" s="5"/>
      <c r="SNM102" s="5"/>
      <c r="SNN102" s="5"/>
      <c r="SNO102" s="5"/>
      <c r="SNP102" s="5"/>
      <c r="SNQ102" s="1"/>
      <c r="SNR102" s="2"/>
      <c r="SNS102" s="2"/>
      <c r="SNT102" s="5"/>
      <c r="SNU102" s="5"/>
      <c r="SNV102" s="5"/>
      <c r="SNW102" s="5"/>
      <c r="SNX102" s="5"/>
      <c r="SNY102" s="1"/>
      <c r="SNZ102" s="2"/>
      <c r="SOA102" s="2"/>
      <c r="SOB102" s="5"/>
      <c r="SOC102" s="5"/>
      <c r="SOD102" s="5"/>
      <c r="SOE102" s="5"/>
      <c r="SOF102" s="5"/>
      <c r="SOG102" s="1"/>
      <c r="SOH102" s="2"/>
      <c r="SOI102" s="2"/>
      <c r="SOJ102" s="5"/>
      <c r="SOK102" s="5"/>
      <c r="SOL102" s="5"/>
      <c r="SOM102" s="5"/>
      <c r="SON102" s="5"/>
      <c r="SOO102" s="1"/>
      <c r="SOP102" s="2"/>
      <c r="SOQ102" s="2"/>
      <c r="SOR102" s="5"/>
      <c r="SOS102" s="5"/>
      <c r="SOT102" s="5"/>
      <c r="SOU102" s="5"/>
      <c r="SOV102" s="5"/>
      <c r="SOW102" s="1"/>
      <c r="SOX102" s="2"/>
      <c r="SOY102" s="2"/>
      <c r="SOZ102" s="5"/>
      <c r="SPA102" s="5"/>
      <c r="SPB102" s="5"/>
      <c r="SPC102" s="5"/>
      <c r="SPD102" s="5"/>
      <c r="SPE102" s="1"/>
      <c r="SPF102" s="2"/>
      <c r="SPG102" s="2"/>
      <c r="SPH102" s="5"/>
      <c r="SPI102" s="5"/>
      <c r="SPJ102" s="5"/>
      <c r="SPK102" s="5"/>
      <c r="SPL102" s="5"/>
      <c r="SPM102" s="1"/>
      <c r="SPN102" s="2"/>
      <c r="SPO102" s="2"/>
      <c r="SPP102" s="5"/>
      <c r="SPQ102" s="5"/>
      <c r="SPR102" s="5"/>
      <c r="SPS102" s="5"/>
      <c r="SPT102" s="5"/>
      <c r="SPU102" s="1"/>
      <c r="SPV102" s="2"/>
      <c r="SPW102" s="2"/>
      <c r="SPX102" s="5"/>
      <c r="SPY102" s="5"/>
      <c r="SPZ102" s="5"/>
      <c r="SQA102" s="5"/>
      <c r="SQB102" s="5"/>
      <c r="SQC102" s="1"/>
      <c r="SQD102" s="2"/>
      <c r="SQE102" s="2"/>
      <c r="SQF102" s="5"/>
      <c r="SQG102" s="5"/>
      <c r="SQH102" s="5"/>
      <c r="SQI102" s="5"/>
      <c r="SQJ102" s="5"/>
      <c r="SQK102" s="1"/>
      <c r="SQL102" s="2"/>
      <c r="SQM102" s="2"/>
      <c r="SQN102" s="5"/>
      <c r="SQO102" s="5"/>
      <c r="SQP102" s="5"/>
      <c r="SQQ102" s="5"/>
      <c r="SQR102" s="5"/>
      <c r="SQS102" s="1"/>
      <c r="SQT102" s="2"/>
      <c r="SQU102" s="2"/>
      <c r="SQV102" s="5"/>
      <c r="SQW102" s="5"/>
      <c r="SQX102" s="5"/>
      <c r="SQY102" s="5"/>
      <c r="SQZ102" s="5"/>
      <c r="SRA102" s="1"/>
      <c r="SRB102" s="2"/>
      <c r="SRC102" s="2"/>
      <c r="SRD102" s="5"/>
      <c r="SRE102" s="5"/>
      <c r="SRF102" s="5"/>
      <c r="SRG102" s="5"/>
      <c r="SRH102" s="5"/>
      <c r="SRI102" s="1"/>
      <c r="SRJ102" s="2"/>
      <c r="SRK102" s="2"/>
      <c r="SRL102" s="5"/>
      <c r="SRM102" s="5"/>
      <c r="SRN102" s="5"/>
      <c r="SRO102" s="5"/>
      <c r="SRP102" s="5"/>
      <c r="SRQ102" s="1"/>
      <c r="SRR102" s="2"/>
      <c r="SRS102" s="2"/>
      <c r="SRT102" s="5"/>
      <c r="SRU102" s="5"/>
      <c r="SRV102" s="5"/>
      <c r="SRW102" s="5"/>
      <c r="SRX102" s="5"/>
      <c r="SRY102" s="1"/>
      <c r="SRZ102" s="2"/>
      <c r="SSA102" s="2"/>
      <c r="SSB102" s="5"/>
      <c r="SSC102" s="5"/>
      <c r="SSD102" s="5"/>
      <c r="SSE102" s="5"/>
      <c r="SSF102" s="5"/>
      <c r="SSG102" s="1"/>
      <c r="SSH102" s="2"/>
      <c r="SSI102" s="2"/>
      <c r="SSJ102" s="5"/>
      <c r="SSK102" s="5"/>
      <c r="SSL102" s="5"/>
      <c r="SSM102" s="5"/>
      <c r="SSN102" s="5"/>
      <c r="SSO102" s="1"/>
      <c r="SSP102" s="2"/>
      <c r="SSQ102" s="2"/>
      <c r="SSR102" s="5"/>
      <c r="SSS102" s="5"/>
      <c r="SST102" s="5"/>
      <c r="SSU102" s="5"/>
      <c r="SSV102" s="5"/>
      <c r="SSW102" s="1"/>
      <c r="SSX102" s="2"/>
      <c r="SSY102" s="2"/>
      <c r="SSZ102" s="5"/>
      <c r="STA102" s="5"/>
      <c r="STB102" s="5"/>
      <c r="STC102" s="5"/>
      <c r="STD102" s="5"/>
      <c r="STE102" s="1"/>
      <c r="STF102" s="2"/>
      <c r="STG102" s="2"/>
      <c r="STH102" s="5"/>
      <c r="STI102" s="5"/>
      <c r="STJ102" s="5"/>
      <c r="STK102" s="5"/>
      <c r="STL102" s="5"/>
      <c r="STM102" s="1"/>
      <c r="STN102" s="2"/>
      <c r="STO102" s="2"/>
      <c r="STP102" s="5"/>
      <c r="STQ102" s="5"/>
      <c r="STR102" s="5"/>
      <c r="STS102" s="5"/>
      <c r="STT102" s="5"/>
      <c r="STU102" s="1"/>
      <c r="STV102" s="2"/>
      <c r="STW102" s="2"/>
      <c r="STX102" s="5"/>
      <c r="STY102" s="5"/>
      <c r="STZ102" s="5"/>
      <c r="SUA102" s="5"/>
      <c r="SUB102" s="5"/>
      <c r="SUC102" s="1"/>
      <c r="SUD102" s="2"/>
      <c r="SUE102" s="2"/>
      <c r="SUF102" s="5"/>
      <c r="SUG102" s="5"/>
      <c r="SUH102" s="5"/>
      <c r="SUI102" s="5"/>
      <c r="SUJ102" s="5"/>
      <c r="SUK102" s="1"/>
      <c r="SUL102" s="2"/>
      <c r="SUM102" s="2"/>
      <c r="SUN102" s="5"/>
      <c r="SUO102" s="5"/>
      <c r="SUP102" s="5"/>
      <c r="SUQ102" s="5"/>
      <c r="SUR102" s="5"/>
      <c r="SUS102" s="1"/>
      <c r="SUT102" s="2"/>
      <c r="SUU102" s="2"/>
      <c r="SUV102" s="5"/>
      <c r="SUW102" s="5"/>
      <c r="SUX102" s="5"/>
      <c r="SUY102" s="5"/>
      <c r="SUZ102" s="5"/>
      <c r="SVA102" s="1"/>
      <c r="SVB102" s="2"/>
      <c r="SVC102" s="2"/>
      <c r="SVD102" s="5"/>
      <c r="SVE102" s="5"/>
      <c r="SVF102" s="5"/>
      <c r="SVG102" s="5"/>
      <c r="SVH102" s="5"/>
      <c r="SVI102" s="1"/>
      <c r="SVJ102" s="2"/>
      <c r="SVK102" s="2"/>
      <c r="SVL102" s="5"/>
      <c r="SVM102" s="5"/>
      <c r="SVN102" s="5"/>
      <c r="SVO102" s="5"/>
      <c r="SVP102" s="5"/>
      <c r="SVQ102" s="1"/>
      <c r="SVR102" s="2"/>
      <c r="SVS102" s="2"/>
      <c r="SVT102" s="5"/>
      <c r="SVU102" s="5"/>
      <c r="SVV102" s="5"/>
      <c r="SVW102" s="5"/>
      <c r="SVX102" s="5"/>
      <c r="SVY102" s="1"/>
      <c r="SVZ102" s="2"/>
      <c r="SWA102" s="2"/>
      <c r="SWB102" s="5"/>
      <c r="SWC102" s="5"/>
      <c r="SWD102" s="5"/>
      <c r="SWE102" s="5"/>
      <c r="SWF102" s="5"/>
      <c r="SWG102" s="1"/>
      <c r="SWH102" s="2"/>
      <c r="SWI102" s="2"/>
      <c r="SWJ102" s="5"/>
      <c r="SWK102" s="5"/>
      <c r="SWL102" s="5"/>
      <c r="SWM102" s="5"/>
      <c r="SWN102" s="5"/>
      <c r="SWO102" s="1"/>
      <c r="SWP102" s="2"/>
      <c r="SWQ102" s="2"/>
      <c r="SWR102" s="5"/>
      <c r="SWS102" s="5"/>
      <c r="SWT102" s="5"/>
      <c r="SWU102" s="5"/>
      <c r="SWV102" s="5"/>
      <c r="SWW102" s="1"/>
      <c r="SWX102" s="2"/>
      <c r="SWY102" s="2"/>
      <c r="SWZ102" s="5"/>
      <c r="SXA102" s="5"/>
      <c r="SXB102" s="5"/>
      <c r="SXC102" s="5"/>
      <c r="SXD102" s="5"/>
      <c r="SXE102" s="1"/>
      <c r="SXF102" s="2"/>
      <c r="SXG102" s="2"/>
      <c r="SXH102" s="5"/>
      <c r="SXI102" s="5"/>
      <c r="SXJ102" s="5"/>
      <c r="SXK102" s="5"/>
      <c r="SXL102" s="5"/>
      <c r="SXM102" s="1"/>
      <c r="SXN102" s="2"/>
      <c r="SXO102" s="2"/>
      <c r="SXP102" s="5"/>
      <c r="SXQ102" s="5"/>
      <c r="SXR102" s="5"/>
      <c r="SXS102" s="5"/>
      <c r="SXT102" s="5"/>
      <c r="SXU102" s="1"/>
      <c r="SXV102" s="2"/>
      <c r="SXW102" s="2"/>
      <c r="SXX102" s="5"/>
      <c r="SXY102" s="5"/>
      <c r="SXZ102" s="5"/>
      <c r="SYA102" s="5"/>
      <c r="SYB102" s="5"/>
      <c r="SYC102" s="1"/>
      <c r="SYD102" s="2"/>
      <c r="SYE102" s="2"/>
      <c r="SYF102" s="5"/>
      <c r="SYG102" s="5"/>
      <c r="SYH102" s="5"/>
      <c r="SYI102" s="5"/>
      <c r="SYJ102" s="5"/>
      <c r="SYK102" s="1"/>
      <c r="SYL102" s="2"/>
      <c r="SYM102" s="2"/>
      <c r="SYN102" s="5"/>
      <c r="SYO102" s="5"/>
      <c r="SYP102" s="5"/>
      <c r="SYQ102" s="5"/>
      <c r="SYR102" s="5"/>
      <c r="SYS102" s="1"/>
      <c r="SYT102" s="2"/>
      <c r="SYU102" s="2"/>
      <c r="SYV102" s="5"/>
      <c r="SYW102" s="5"/>
      <c r="SYX102" s="5"/>
      <c r="SYY102" s="5"/>
      <c r="SYZ102" s="5"/>
      <c r="SZA102" s="1"/>
      <c r="SZB102" s="2"/>
      <c r="SZC102" s="2"/>
      <c r="SZD102" s="5"/>
      <c r="SZE102" s="5"/>
      <c r="SZF102" s="5"/>
      <c r="SZG102" s="5"/>
      <c r="SZH102" s="5"/>
      <c r="SZI102" s="1"/>
      <c r="SZJ102" s="2"/>
      <c r="SZK102" s="2"/>
      <c r="SZL102" s="5"/>
      <c r="SZM102" s="5"/>
      <c r="SZN102" s="5"/>
      <c r="SZO102" s="5"/>
      <c r="SZP102" s="5"/>
      <c r="SZQ102" s="1"/>
      <c r="SZR102" s="2"/>
      <c r="SZS102" s="2"/>
      <c r="SZT102" s="5"/>
      <c r="SZU102" s="5"/>
      <c r="SZV102" s="5"/>
      <c r="SZW102" s="5"/>
      <c r="SZX102" s="5"/>
      <c r="SZY102" s="1"/>
      <c r="SZZ102" s="2"/>
      <c r="TAA102" s="2"/>
      <c r="TAB102" s="5"/>
      <c r="TAC102" s="5"/>
      <c r="TAD102" s="5"/>
      <c r="TAE102" s="5"/>
      <c r="TAF102" s="5"/>
      <c r="TAG102" s="1"/>
      <c r="TAH102" s="2"/>
      <c r="TAI102" s="2"/>
      <c r="TAJ102" s="5"/>
      <c r="TAK102" s="5"/>
      <c r="TAL102" s="5"/>
      <c r="TAM102" s="5"/>
      <c r="TAN102" s="5"/>
      <c r="TAO102" s="1"/>
      <c r="TAP102" s="2"/>
      <c r="TAQ102" s="2"/>
      <c r="TAR102" s="5"/>
      <c r="TAS102" s="5"/>
      <c r="TAT102" s="5"/>
      <c r="TAU102" s="5"/>
      <c r="TAV102" s="5"/>
      <c r="TAW102" s="1"/>
      <c r="TAX102" s="2"/>
      <c r="TAY102" s="2"/>
      <c r="TAZ102" s="5"/>
      <c r="TBA102" s="5"/>
      <c r="TBB102" s="5"/>
      <c r="TBC102" s="5"/>
      <c r="TBD102" s="5"/>
      <c r="TBE102" s="1"/>
      <c r="TBF102" s="2"/>
      <c r="TBG102" s="2"/>
      <c r="TBH102" s="5"/>
      <c r="TBI102" s="5"/>
      <c r="TBJ102" s="5"/>
      <c r="TBK102" s="5"/>
      <c r="TBL102" s="5"/>
      <c r="TBM102" s="1"/>
      <c r="TBN102" s="2"/>
      <c r="TBO102" s="2"/>
      <c r="TBP102" s="5"/>
      <c r="TBQ102" s="5"/>
      <c r="TBR102" s="5"/>
      <c r="TBS102" s="5"/>
      <c r="TBT102" s="5"/>
      <c r="TBU102" s="1"/>
      <c r="TBV102" s="2"/>
      <c r="TBW102" s="2"/>
      <c r="TBX102" s="5"/>
      <c r="TBY102" s="5"/>
      <c r="TBZ102" s="5"/>
      <c r="TCA102" s="5"/>
      <c r="TCB102" s="5"/>
      <c r="TCC102" s="1"/>
      <c r="TCD102" s="2"/>
      <c r="TCE102" s="2"/>
      <c r="TCF102" s="5"/>
      <c r="TCG102" s="5"/>
      <c r="TCH102" s="5"/>
      <c r="TCI102" s="5"/>
      <c r="TCJ102" s="5"/>
      <c r="TCK102" s="1"/>
      <c r="TCL102" s="2"/>
      <c r="TCM102" s="2"/>
      <c r="TCN102" s="5"/>
      <c r="TCO102" s="5"/>
      <c r="TCP102" s="5"/>
      <c r="TCQ102" s="5"/>
      <c r="TCR102" s="5"/>
      <c r="TCS102" s="1"/>
      <c r="TCT102" s="2"/>
      <c r="TCU102" s="2"/>
      <c r="TCV102" s="5"/>
      <c r="TCW102" s="5"/>
      <c r="TCX102" s="5"/>
      <c r="TCY102" s="5"/>
      <c r="TCZ102" s="5"/>
      <c r="TDA102" s="1"/>
      <c r="TDB102" s="2"/>
      <c r="TDC102" s="2"/>
      <c r="TDD102" s="5"/>
      <c r="TDE102" s="5"/>
      <c r="TDF102" s="5"/>
      <c r="TDG102" s="5"/>
      <c r="TDH102" s="5"/>
      <c r="TDI102" s="1"/>
      <c r="TDJ102" s="2"/>
      <c r="TDK102" s="2"/>
      <c r="TDL102" s="5"/>
      <c r="TDM102" s="5"/>
      <c r="TDN102" s="5"/>
      <c r="TDO102" s="5"/>
      <c r="TDP102" s="5"/>
      <c r="TDQ102" s="1"/>
      <c r="TDR102" s="2"/>
      <c r="TDS102" s="2"/>
      <c r="TDT102" s="5"/>
      <c r="TDU102" s="5"/>
      <c r="TDV102" s="5"/>
      <c r="TDW102" s="5"/>
      <c r="TDX102" s="5"/>
      <c r="TDY102" s="1"/>
      <c r="TDZ102" s="2"/>
      <c r="TEA102" s="2"/>
      <c r="TEB102" s="5"/>
      <c r="TEC102" s="5"/>
      <c r="TED102" s="5"/>
      <c r="TEE102" s="5"/>
      <c r="TEF102" s="5"/>
      <c r="TEG102" s="1"/>
      <c r="TEH102" s="2"/>
      <c r="TEI102" s="2"/>
      <c r="TEJ102" s="5"/>
      <c r="TEK102" s="5"/>
      <c r="TEL102" s="5"/>
      <c r="TEM102" s="5"/>
      <c r="TEN102" s="5"/>
      <c r="TEO102" s="1"/>
      <c r="TEP102" s="2"/>
      <c r="TEQ102" s="2"/>
      <c r="TER102" s="5"/>
      <c r="TES102" s="5"/>
      <c r="TET102" s="5"/>
      <c r="TEU102" s="5"/>
      <c r="TEV102" s="5"/>
      <c r="TEW102" s="1"/>
      <c r="TEX102" s="2"/>
      <c r="TEY102" s="2"/>
      <c r="TEZ102" s="5"/>
      <c r="TFA102" s="5"/>
      <c r="TFB102" s="5"/>
      <c r="TFC102" s="5"/>
      <c r="TFD102" s="5"/>
      <c r="TFE102" s="1"/>
      <c r="TFF102" s="2"/>
      <c r="TFG102" s="2"/>
      <c r="TFH102" s="5"/>
      <c r="TFI102" s="5"/>
      <c r="TFJ102" s="5"/>
      <c r="TFK102" s="5"/>
      <c r="TFL102" s="5"/>
      <c r="TFM102" s="1"/>
      <c r="TFN102" s="2"/>
      <c r="TFO102" s="2"/>
      <c r="TFP102" s="5"/>
      <c r="TFQ102" s="5"/>
      <c r="TFR102" s="5"/>
      <c r="TFS102" s="5"/>
      <c r="TFT102" s="5"/>
      <c r="TFU102" s="1"/>
      <c r="TFV102" s="2"/>
      <c r="TFW102" s="2"/>
      <c r="TFX102" s="5"/>
      <c r="TFY102" s="5"/>
      <c r="TFZ102" s="5"/>
      <c r="TGA102" s="5"/>
      <c r="TGB102" s="5"/>
      <c r="TGC102" s="1"/>
      <c r="TGD102" s="2"/>
      <c r="TGE102" s="2"/>
      <c r="TGF102" s="5"/>
      <c r="TGG102" s="5"/>
      <c r="TGH102" s="5"/>
      <c r="TGI102" s="5"/>
      <c r="TGJ102" s="5"/>
      <c r="TGK102" s="1"/>
      <c r="TGL102" s="2"/>
      <c r="TGM102" s="2"/>
      <c r="TGN102" s="5"/>
      <c r="TGO102" s="5"/>
      <c r="TGP102" s="5"/>
      <c r="TGQ102" s="5"/>
      <c r="TGR102" s="5"/>
      <c r="TGS102" s="1"/>
      <c r="TGT102" s="2"/>
      <c r="TGU102" s="2"/>
      <c r="TGV102" s="5"/>
      <c r="TGW102" s="5"/>
      <c r="TGX102" s="5"/>
      <c r="TGY102" s="5"/>
      <c r="TGZ102" s="5"/>
      <c r="THA102" s="1"/>
      <c r="THB102" s="2"/>
      <c r="THC102" s="2"/>
      <c r="THD102" s="5"/>
      <c r="THE102" s="5"/>
      <c r="THF102" s="5"/>
      <c r="THG102" s="5"/>
      <c r="THH102" s="5"/>
      <c r="THI102" s="1"/>
      <c r="THJ102" s="2"/>
      <c r="THK102" s="2"/>
      <c r="THL102" s="5"/>
      <c r="THM102" s="5"/>
      <c r="THN102" s="5"/>
      <c r="THO102" s="5"/>
      <c r="THP102" s="5"/>
      <c r="THQ102" s="1"/>
      <c r="THR102" s="2"/>
      <c r="THS102" s="2"/>
      <c r="THT102" s="5"/>
      <c r="THU102" s="5"/>
      <c r="THV102" s="5"/>
      <c r="THW102" s="5"/>
      <c r="THX102" s="5"/>
      <c r="THY102" s="1"/>
      <c r="THZ102" s="2"/>
      <c r="TIA102" s="2"/>
      <c r="TIB102" s="5"/>
      <c r="TIC102" s="5"/>
      <c r="TID102" s="5"/>
      <c r="TIE102" s="5"/>
      <c r="TIF102" s="5"/>
      <c r="TIG102" s="1"/>
      <c r="TIH102" s="2"/>
      <c r="TII102" s="2"/>
      <c r="TIJ102" s="5"/>
      <c r="TIK102" s="5"/>
      <c r="TIL102" s="5"/>
      <c r="TIM102" s="5"/>
      <c r="TIN102" s="5"/>
      <c r="TIO102" s="1"/>
      <c r="TIP102" s="2"/>
      <c r="TIQ102" s="2"/>
      <c r="TIR102" s="5"/>
      <c r="TIS102" s="5"/>
      <c r="TIT102" s="5"/>
      <c r="TIU102" s="5"/>
      <c r="TIV102" s="5"/>
      <c r="TIW102" s="1"/>
      <c r="TIX102" s="2"/>
      <c r="TIY102" s="2"/>
      <c r="TIZ102" s="5"/>
      <c r="TJA102" s="5"/>
      <c r="TJB102" s="5"/>
      <c r="TJC102" s="5"/>
      <c r="TJD102" s="5"/>
      <c r="TJE102" s="1"/>
      <c r="TJF102" s="2"/>
      <c r="TJG102" s="2"/>
      <c r="TJH102" s="5"/>
      <c r="TJI102" s="5"/>
      <c r="TJJ102" s="5"/>
      <c r="TJK102" s="5"/>
      <c r="TJL102" s="5"/>
      <c r="TJM102" s="1"/>
      <c r="TJN102" s="2"/>
      <c r="TJO102" s="2"/>
      <c r="TJP102" s="5"/>
      <c r="TJQ102" s="5"/>
      <c r="TJR102" s="5"/>
      <c r="TJS102" s="5"/>
      <c r="TJT102" s="5"/>
      <c r="TJU102" s="1"/>
      <c r="TJV102" s="2"/>
      <c r="TJW102" s="2"/>
      <c r="TJX102" s="5"/>
      <c r="TJY102" s="5"/>
      <c r="TJZ102" s="5"/>
      <c r="TKA102" s="5"/>
      <c r="TKB102" s="5"/>
      <c r="TKC102" s="1"/>
      <c r="TKD102" s="2"/>
      <c r="TKE102" s="2"/>
      <c r="TKF102" s="5"/>
      <c r="TKG102" s="5"/>
      <c r="TKH102" s="5"/>
      <c r="TKI102" s="5"/>
      <c r="TKJ102" s="5"/>
      <c r="TKK102" s="1"/>
      <c r="TKL102" s="2"/>
      <c r="TKM102" s="2"/>
      <c r="TKN102" s="5"/>
      <c r="TKO102" s="5"/>
      <c r="TKP102" s="5"/>
      <c r="TKQ102" s="5"/>
      <c r="TKR102" s="5"/>
      <c r="TKS102" s="1"/>
      <c r="TKT102" s="2"/>
      <c r="TKU102" s="2"/>
      <c r="TKV102" s="5"/>
      <c r="TKW102" s="5"/>
      <c r="TKX102" s="5"/>
      <c r="TKY102" s="5"/>
      <c r="TKZ102" s="5"/>
      <c r="TLA102" s="1"/>
      <c r="TLB102" s="2"/>
      <c r="TLC102" s="2"/>
      <c r="TLD102" s="5"/>
      <c r="TLE102" s="5"/>
      <c r="TLF102" s="5"/>
      <c r="TLG102" s="5"/>
      <c r="TLH102" s="5"/>
      <c r="TLI102" s="1"/>
      <c r="TLJ102" s="2"/>
      <c r="TLK102" s="2"/>
      <c r="TLL102" s="5"/>
      <c r="TLM102" s="5"/>
      <c r="TLN102" s="5"/>
      <c r="TLO102" s="5"/>
      <c r="TLP102" s="5"/>
      <c r="TLQ102" s="1"/>
      <c r="TLR102" s="2"/>
      <c r="TLS102" s="2"/>
      <c r="TLT102" s="5"/>
      <c r="TLU102" s="5"/>
      <c r="TLV102" s="5"/>
      <c r="TLW102" s="5"/>
      <c r="TLX102" s="5"/>
      <c r="TLY102" s="1"/>
      <c r="TLZ102" s="2"/>
      <c r="TMA102" s="2"/>
      <c r="TMB102" s="5"/>
      <c r="TMC102" s="5"/>
      <c r="TMD102" s="5"/>
      <c r="TME102" s="5"/>
      <c r="TMF102" s="5"/>
      <c r="TMG102" s="1"/>
      <c r="TMH102" s="2"/>
      <c r="TMI102" s="2"/>
      <c r="TMJ102" s="5"/>
      <c r="TMK102" s="5"/>
      <c r="TML102" s="5"/>
      <c r="TMM102" s="5"/>
      <c r="TMN102" s="5"/>
      <c r="TMO102" s="1"/>
      <c r="TMP102" s="2"/>
      <c r="TMQ102" s="2"/>
      <c r="TMR102" s="5"/>
      <c r="TMS102" s="5"/>
      <c r="TMT102" s="5"/>
      <c r="TMU102" s="5"/>
      <c r="TMV102" s="5"/>
      <c r="TMW102" s="1"/>
      <c r="TMX102" s="2"/>
      <c r="TMY102" s="2"/>
      <c r="TMZ102" s="5"/>
      <c r="TNA102" s="5"/>
      <c r="TNB102" s="5"/>
      <c r="TNC102" s="5"/>
      <c r="TND102" s="5"/>
      <c r="TNE102" s="1"/>
      <c r="TNF102" s="2"/>
      <c r="TNG102" s="2"/>
      <c r="TNH102" s="5"/>
      <c r="TNI102" s="5"/>
      <c r="TNJ102" s="5"/>
      <c r="TNK102" s="5"/>
      <c r="TNL102" s="5"/>
      <c r="TNM102" s="1"/>
      <c r="TNN102" s="2"/>
      <c r="TNO102" s="2"/>
      <c r="TNP102" s="5"/>
      <c r="TNQ102" s="5"/>
      <c r="TNR102" s="5"/>
      <c r="TNS102" s="5"/>
      <c r="TNT102" s="5"/>
      <c r="TNU102" s="1"/>
      <c r="TNV102" s="2"/>
      <c r="TNW102" s="2"/>
      <c r="TNX102" s="5"/>
      <c r="TNY102" s="5"/>
      <c r="TNZ102" s="5"/>
      <c r="TOA102" s="5"/>
      <c r="TOB102" s="5"/>
      <c r="TOC102" s="1"/>
      <c r="TOD102" s="2"/>
      <c r="TOE102" s="2"/>
      <c r="TOF102" s="5"/>
      <c r="TOG102" s="5"/>
      <c r="TOH102" s="5"/>
      <c r="TOI102" s="5"/>
      <c r="TOJ102" s="5"/>
      <c r="TOK102" s="1"/>
      <c r="TOL102" s="2"/>
      <c r="TOM102" s="2"/>
      <c r="TON102" s="5"/>
      <c r="TOO102" s="5"/>
      <c r="TOP102" s="5"/>
      <c r="TOQ102" s="5"/>
      <c r="TOR102" s="5"/>
      <c r="TOS102" s="1"/>
      <c r="TOT102" s="2"/>
      <c r="TOU102" s="2"/>
      <c r="TOV102" s="5"/>
      <c r="TOW102" s="5"/>
      <c r="TOX102" s="5"/>
      <c r="TOY102" s="5"/>
      <c r="TOZ102" s="5"/>
      <c r="TPA102" s="1"/>
      <c r="TPB102" s="2"/>
      <c r="TPC102" s="2"/>
      <c r="TPD102" s="5"/>
      <c r="TPE102" s="5"/>
      <c r="TPF102" s="5"/>
      <c r="TPG102" s="5"/>
      <c r="TPH102" s="5"/>
      <c r="TPI102" s="1"/>
      <c r="TPJ102" s="2"/>
      <c r="TPK102" s="2"/>
      <c r="TPL102" s="5"/>
      <c r="TPM102" s="5"/>
      <c r="TPN102" s="5"/>
      <c r="TPO102" s="5"/>
      <c r="TPP102" s="5"/>
      <c r="TPQ102" s="1"/>
      <c r="TPR102" s="2"/>
      <c r="TPS102" s="2"/>
      <c r="TPT102" s="5"/>
      <c r="TPU102" s="5"/>
      <c r="TPV102" s="5"/>
      <c r="TPW102" s="5"/>
      <c r="TPX102" s="5"/>
      <c r="TPY102" s="1"/>
      <c r="TPZ102" s="2"/>
      <c r="TQA102" s="2"/>
      <c r="TQB102" s="5"/>
      <c r="TQC102" s="5"/>
      <c r="TQD102" s="5"/>
      <c r="TQE102" s="5"/>
      <c r="TQF102" s="5"/>
      <c r="TQG102" s="1"/>
      <c r="TQH102" s="2"/>
      <c r="TQI102" s="2"/>
      <c r="TQJ102" s="5"/>
      <c r="TQK102" s="5"/>
      <c r="TQL102" s="5"/>
      <c r="TQM102" s="5"/>
      <c r="TQN102" s="5"/>
      <c r="TQO102" s="1"/>
      <c r="TQP102" s="2"/>
      <c r="TQQ102" s="2"/>
      <c r="TQR102" s="5"/>
      <c r="TQS102" s="5"/>
      <c r="TQT102" s="5"/>
      <c r="TQU102" s="5"/>
      <c r="TQV102" s="5"/>
      <c r="TQW102" s="1"/>
      <c r="TQX102" s="2"/>
      <c r="TQY102" s="2"/>
      <c r="TQZ102" s="5"/>
      <c r="TRA102" s="5"/>
      <c r="TRB102" s="5"/>
      <c r="TRC102" s="5"/>
      <c r="TRD102" s="5"/>
      <c r="TRE102" s="1"/>
      <c r="TRF102" s="2"/>
      <c r="TRG102" s="2"/>
      <c r="TRH102" s="5"/>
      <c r="TRI102" s="5"/>
      <c r="TRJ102" s="5"/>
      <c r="TRK102" s="5"/>
      <c r="TRL102" s="5"/>
      <c r="TRM102" s="1"/>
      <c r="TRN102" s="2"/>
      <c r="TRO102" s="2"/>
      <c r="TRP102" s="5"/>
      <c r="TRQ102" s="5"/>
      <c r="TRR102" s="5"/>
      <c r="TRS102" s="5"/>
      <c r="TRT102" s="5"/>
      <c r="TRU102" s="1"/>
      <c r="TRV102" s="2"/>
      <c r="TRW102" s="2"/>
      <c r="TRX102" s="5"/>
      <c r="TRY102" s="5"/>
      <c r="TRZ102" s="5"/>
      <c r="TSA102" s="5"/>
      <c r="TSB102" s="5"/>
      <c r="TSC102" s="1"/>
      <c r="TSD102" s="2"/>
      <c r="TSE102" s="2"/>
      <c r="TSF102" s="5"/>
      <c r="TSG102" s="5"/>
      <c r="TSH102" s="5"/>
      <c r="TSI102" s="5"/>
      <c r="TSJ102" s="5"/>
      <c r="TSK102" s="1"/>
      <c r="TSL102" s="2"/>
      <c r="TSM102" s="2"/>
      <c r="TSN102" s="5"/>
      <c r="TSO102" s="5"/>
      <c r="TSP102" s="5"/>
      <c r="TSQ102" s="5"/>
      <c r="TSR102" s="5"/>
      <c r="TSS102" s="1"/>
      <c r="TST102" s="2"/>
      <c r="TSU102" s="2"/>
      <c r="TSV102" s="5"/>
      <c r="TSW102" s="5"/>
      <c r="TSX102" s="5"/>
      <c r="TSY102" s="5"/>
      <c r="TSZ102" s="5"/>
      <c r="TTA102" s="1"/>
      <c r="TTB102" s="2"/>
      <c r="TTC102" s="2"/>
      <c r="TTD102" s="5"/>
      <c r="TTE102" s="5"/>
      <c r="TTF102" s="5"/>
      <c r="TTG102" s="5"/>
      <c r="TTH102" s="5"/>
      <c r="TTI102" s="1"/>
      <c r="TTJ102" s="2"/>
      <c r="TTK102" s="2"/>
      <c r="TTL102" s="5"/>
      <c r="TTM102" s="5"/>
      <c r="TTN102" s="5"/>
      <c r="TTO102" s="5"/>
      <c r="TTP102" s="5"/>
      <c r="TTQ102" s="1"/>
      <c r="TTR102" s="2"/>
      <c r="TTS102" s="2"/>
      <c r="TTT102" s="5"/>
      <c r="TTU102" s="5"/>
      <c r="TTV102" s="5"/>
      <c r="TTW102" s="5"/>
      <c r="TTX102" s="5"/>
      <c r="TTY102" s="1"/>
      <c r="TTZ102" s="2"/>
      <c r="TUA102" s="2"/>
      <c r="TUB102" s="5"/>
      <c r="TUC102" s="5"/>
      <c r="TUD102" s="5"/>
      <c r="TUE102" s="5"/>
      <c r="TUF102" s="5"/>
      <c r="TUG102" s="1"/>
      <c r="TUH102" s="2"/>
      <c r="TUI102" s="2"/>
      <c r="TUJ102" s="5"/>
      <c r="TUK102" s="5"/>
      <c r="TUL102" s="5"/>
      <c r="TUM102" s="5"/>
      <c r="TUN102" s="5"/>
      <c r="TUO102" s="1"/>
      <c r="TUP102" s="2"/>
      <c r="TUQ102" s="2"/>
      <c r="TUR102" s="5"/>
      <c r="TUS102" s="5"/>
      <c r="TUT102" s="5"/>
      <c r="TUU102" s="5"/>
      <c r="TUV102" s="5"/>
      <c r="TUW102" s="1"/>
      <c r="TUX102" s="2"/>
      <c r="TUY102" s="2"/>
      <c r="TUZ102" s="5"/>
      <c r="TVA102" s="5"/>
      <c r="TVB102" s="5"/>
      <c r="TVC102" s="5"/>
      <c r="TVD102" s="5"/>
      <c r="TVE102" s="1"/>
      <c r="TVF102" s="2"/>
      <c r="TVG102" s="2"/>
      <c r="TVH102" s="5"/>
      <c r="TVI102" s="5"/>
      <c r="TVJ102" s="5"/>
      <c r="TVK102" s="5"/>
      <c r="TVL102" s="5"/>
      <c r="TVM102" s="1"/>
      <c r="TVN102" s="2"/>
      <c r="TVO102" s="2"/>
      <c r="TVP102" s="5"/>
      <c r="TVQ102" s="5"/>
      <c r="TVR102" s="5"/>
      <c r="TVS102" s="5"/>
      <c r="TVT102" s="5"/>
      <c r="TVU102" s="1"/>
      <c r="TVV102" s="2"/>
      <c r="TVW102" s="2"/>
      <c r="TVX102" s="5"/>
      <c r="TVY102" s="5"/>
      <c r="TVZ102" s="5"/>
      <c r="TWA102" s="5"/>
      <c r="TWB102" s="5"/>
      <c r="TWC102" s="1"/>
      <c r="TWD102" s="2"/>
      <c r="TWE102" s="2"/>
      <c r="TWF102" s="5"/>
      <c r="TWG102" s="5"/>
      <c r="TWH102" s="5"/>
      <c r="TWI102" s="5"/>
      <c r="TWJ102" s="5"/>
      <c r="TWK102" s="1"/>
      <c r="TWL102" s="2"/>
      <c r="TWM102" s="2"/>
      <c r="TWN102" s="5"/>
      <c r="TWO102" s="5"/>
      <c r="TWP102" s="5"/>
      <c r="TWQ102" s="5"/>
      <c r="TWR102" s="5"/>
      <c r="TWS102" s="1"/>
      <c r="TWT102" s="2"/>
      <c r="TWU102" s="2"/>
      <c r="TWV102" s="5"/>
      <c r="TWW102" s="5"/>
      <c r="TWX102" s="5"/>
      <c r="TWY102" s="5"/>
      <c r="TWZ102" s="5"/>
      <c r="TXA102" s="1"/>
      <c r="TXB102" s="2"/>
      <c r="TXC102" s="2"/>
      <c r="TXD102" s="5"/>
      <c r="TXE102" s="5"/>
      <c r="TXF102" s="5"/>
      <c r="TXG102" s="5"/>
      <c r="TXH102" s="5"/>
      <c r="TXI102" s="1"/>
      <c r="TXJ102" s="2"/>
      <c r="TXK102" s="2"/>
      <c r="TXL102" s="5"/>
      <c r="TXM102" s="5"/>
      <c r="TXN102" s="5"/>
      <c r="TXO102" s="5"/>
      <c r="TXP102" s="5"/>
      <c r="TXQ102" s="1"/>
      <c r="TXR102" s="2"/>
      <c r="TXS102" s="2"/>
      <c r="TXT102" s="5"/>
      <c r="TXU102" s="5"/>
      <c r="TXV102" s="5"/>
      <c r="TXW102" s="5"/>
      <c r="TXX102" s="5"/>
      <c r="TXY102" s="1"/>
      <c r="TXZ102" s="2"/>
      <c r="TYA102" s="2"/>
      <c r="TYB102" s="5"/>
      <c r="TYC102" s="5"/>
      <c r="TYD102" s="5"/>
      <c r="TYE102" s="5"/>
      <c r="TYF102" s="5"/>
      <c r="TYG102" s="1"/>
      <c r="TYH102" s="2"/>
      <c r="TYI102" s="2"/>
      <c r="TYJ102" s="5"/>
      <c r="TYK102" s="5"/>
      <c r="TYL102" s="5"/>
      <c r="TYM102" s="5"/>
      <c r="TYN102" s="5"/>
      <c r="TYO102" s="1"/>
      <c r="TYP102" s="2"/>
      <c r="TYQ102" s="2"/>
      <c r="TYR102" s="5"/>
      <c r="TYS102" s="5"/>
      <c r="TYT102" s="5"/>
      <c r="TYU102" s="5"/>
      <c r="TYV102" s="5"/>
      <c r="TYW102" s="1"/>
      <c r="TYX102" s="2"/>
      <c r="TYY102" s="2"/>
      <c r="TYZ102" s="5"/>
      <c r="TZA102" s="5"/>
      <c r="TZB102" s="5"/>
      <c r="TZC102" s="5"/>
      <c r="TZD102" s="5"/>
      <c r="TZE102" s="1"/>
      <c r="TZF102" s="2"/>
      <c r="TZG102" s="2"/>
      <c r="TZH102" s="5"/>
      <c r="TZI102" s="5"/>
      <c r="TZJ102" s="5"/>
      <c r="TZK102" s="5"/>
      <c r="TZL102" s="5"/>
      <c r="TZM102" s="1"/>
      <c r="TZN102" s="2"/>
      <c r="TZO102" s="2"/>
      <c r="TZP102" s="5"/>
      <c r="TZQ102" s="5"/>
      <c r="TZR102" s="5"/>
      <c r="TZS102" s="5"/>
      <c r="TZT102" s="5"/>
      <c r="TZU102" s="1"/>
      <c r="TZV102" s="2"/>
      <c r="TZW102" s="2"/>
      <c r="TZX102" s="5"/>
      <c r="TZY102" s="5"/>
      <c r="TZZ102" s="5"/>
      <c r="UAA102" s="5"/>
      <c r="UAB102" s="5"/>
      <c r="UAC102" s="1"/>
      <c r="UAD102" s="2"/>
      <c r="UAE102" s="2"/>
      <c r="UAF102" s="5"/>
      <c r="UAG102" s="5"/>
      <c r="UAH102" s="5"/>
      <c r="UAI102" s="5"/>
      <c r="UAJ102" s="5"/>
      <c r="UAK102" s="1"/>
      <c r="UAL102" s="2"/>
      <c r="UAM102" s="2"/>
      <c r="UAN102" s="5"/>
      <c r="UAO102" s="5"/>
      <c r="UAP102" s="5"/>
      <c r="UAQ102" s="5"/>
      <c r="UAR102" s="5"/>
      <c r="UAS102" s="1"/>
      <c r="UAT102" s="2"/>
      <c r="UAU102" s="2"/>
      <c r="UAV102" s="5"/>
      <c r="UAW102" s="5"/>
      <c r="UAX102" s="5"/>
      <c r="UAY102" s="5"/>
      <c r="UAZ102" s="5"/>
      <c r="UBA102" s="1"/>
      <c r="UBB102" s="2"/>
      <c r="UBC102" s="2"/>
      <c r="UBD102" s="5"/>
      <c r="UBE102" s="5"/>
      <c r="UBF102" s="5"/>
      <c r="UBG102" s="5"/>
      <c r="UBH102" s="5"/>
      <c r="UBI102" s="1"/>
      <c r="UBJ102" s="2"/>
      <c r="UBK102" s="2"/>
      <c r="UBL102" s="5"/>
      <c r="UBM102" s="5"/>
      <c r="UBN102" s="5"/>
      <c r="UBO102" s="5"/>
      <c r="UBP102" s="5"/>
      <c r="UBQ102" s="1"/>
      <c r="UBR102" s="2"/>
      <c r="UBS102" s="2"/>
      <c r="UBT102" s="5"/>
      <c r="UBU102" s="5"/>
      <c r="UBV102" s="5"/>
      <c r="UBW102" s="5"/>
      <c r="UBX102" s="5"/>
      <c r="UBY102" s="1"/>
      <c r="UBZ102" s="2"/>
      <c r="UCA102" s="2"/>
      <c r="UCB102" s="5"/>
      <c r="UCC102" s="5"/>
      <c r="UCD102" s="5"/>
      <c r="UCE102" s="5"/>
      <c r="UCF102" s="5"/>
      <c r="UCG102" s="1"/>
      <c r="UCH102" s="2"/>
      <c r="UCI102" s="2"/>
      <c r="UCJ102" s="5"/>
      <c r="UCK102" s="5"/>
      <c r="UCL102" s="5"/>
      <c r="UCM102" s="5"/>
      <c r="UCN102" s="5"/>
      <c r="UCO102" s="1"/>
      <c r="UCP102" s="2"/>
      <c r="UCQ102" s="2"/>
      <c r="UCR102" s="5"/>
      <c r="UCS102" s="5"/>
      <c r="UCT102" s="5"/>
      <c r="UCU102" s="5"/>
      <c r="UCV102" s="5"/>
      <c r="UCW102" s="1"/>
      <c r="UCX102" s="2"/>
      <c r="UCY102" s="2"/>
      <c r="UCZ102" s="5"/>
      <c r="UDA102" s="5"/>
      <c r="UDB102" s="5"/>
      <c r="UDC102" s="5"/>
      <c r="UDD102" s="5"/>
      <c r="UDE102" s="1"/>
      <c r="UDF102" s="2"/>
      <c r="UDG102" s="2"/>
      <c r="UDH102" s="5"/>
      <c r="UDI102" s="5"/>
      <c r="UDJ102" s="5"/>
      <c r="UDK102" s="5"/>
      <c r="UDL102" s="5"/>
      <c r="UDM102" s="1"/>
      <c r="UDN102" s="2"/>
      <c r="UDO102" s="2"/>
      <c r="UDP102" s="5"/>
      <c r="UDQ102" s="5"/>
      <c r="UDR102" s="5"/>
      <c r="UDS102" s="5"/>
      <c r="UDT102" s="5"/>
      <c r="UDU102" s="1"/>
      <c r="UDV102" s="2"/>
      <c r="UDW102" s="2"/>
      <c r="UDX102" s="5"/>
      <c r="UDY102" s="5"/>
      <c r="UDZ102" s="5"/>
      <c r="UEA102" s="5"/>
      <c r="UEB102" s="5"/>
      <c r="UEC102" s="1"/>
      <c r="UED102" s="2"/>
      <c r="UEE102" s="2"/>
      <c r="UEF102" s="5"/>
      <c r="UEG102" s="5"/>
      <c r="UEH102" s="5"/>
      <c r="UEI102" s="5"/>
      <c r="UEJ102" s="5"/>
      <c r="UEK102" s="1"/>
      <c r="UEL102" s="2"/>
      <c r="UEM102" s="2"/>
      <c r="UEN102" s="5"/>
      <c r="UEO102" s="5"/>
      <c r="UEP102" s="5"/>
      <c r="UEQ102" s="5"/>
      <c r="UER102" s="5"/>
      <c r="UES102" s="1"/>
      <c r="UET102" s="2"/>
      <c r="UEU102" s="2"/>
      <c r="UEV102" s="5"/>
      <c r="UEW102" s="5"/>
      <c r="UEX102" s="5"/>
      <c r="UEY102" s="5"/>
      <c r="UEZ102" s="5"/>
      <c r="UFA102" s="1"/>
      <c r="UFB102" s="2"/>
      <c r="UFC102" s="2"/>
      <c r="UFD102" s="5"/>
      <c r="UFE102" s="5"/>
      <c r="UFF102" s="5"/>
      <c r="UFG102" s="5"/>
      <c r="UFH102" s="5"/>
      <c r="UFI102" s="1"/>
      <c r="UFJ102" s="2"/>
      <c r="UFK102" s="2"/>
      <c r="UFL102" s="5"/>
      <c r="UFM102" s="5"/>
      <c r="UFN102" s="5"/>
      <c r="UFO102" s="5"/>
      <c r="UFP102" s="5"/>
      <c r="UFQ102" s="1"/>
      <c r="UFR102" s="2"/>
      <c r="UFS102" s="2"/>
      <c r="UFT102" s="5"/>
      <c r="UFU102" s="5"/>
      <c r="UFV102" s="5"/>
      <c r="UFW102" s="5"/>
      <c r="UFX102" s="5"/>
      <c r="UFY102" s="1"/>
      <c r="UFZ102" s="2"/>
      <c r="UGA102" s="2"/>
      <c r="UGB102" s="5"/>
      <c r="UGC102" s="5"/>
      <c r="UGD102" s="5"/>
      <c r="UGE102" s="5"/>
      <c r="UGF102" s="5"/>
      <c r="UGG102" s="1"/>
      <c r="UGH102" s="2"/>
      <c r="UGI102" s="2"/>
      <c r="UGJ102" s="5"/>
      <c r="UGK102" s="5"/>
      <c r="UGL102" s="5"/>
      <c r="UGM102" s="5"/>
      <c r="UGN102" s="5"/>
      <c r="UGO102" s="1"/>
      <c r="UGP102" s="2"/>
      <c r="UGQ102" s="2"/>
      <c r="UGR102" s="5"/>
      <c r="UGS102" s="5"/>
      <c r="UGT102" s="5"/>
      <c r="UGU102" s="5"/>
      <c r="UGV102" s="5"/>
      <c r="UGW102" s="1"/>
      <c r="UGX102" s="2"/>
      <c r="UGY102" s="2"/>
      <c r="UGZ102" s="5"/>
      <c r="UHA102" s="5"/>
      <c r="UHB102" s="5"/>
      <c r="UHC102" s="5"/>
      <c r="UHD102" s="5"/>
      <c r="UHE102" s="1"/>
      <c r="UHF102" s="2"/>
      <c r="UHG102" s="2"/>
      <c r="UHH102" s="5"/>
      <c r="UHI102" s="5"/>
      <c r="UHJ102" s="5"/>
      <c r="UHK102" s="5"/>
      <c r="UHL102" s="5"/>
      <c r="UHM102" s="1"/>
      <c r="UHN102" s="2"/>
      <c r="UHO102" s="2"/>
      <c r="UHP102" s="5"/>
      <c r="UHQ102" s="5"/>
      <c r="UHR102" s="5"/>
      <c r="UHS102" s="5"/>
      <c r="UHT102" s="5"/>
      <c r="UHU102" s="1"/>
      <c r="UHV102" s="2"/>
      <c r="UHW102" s="2"/>
      <c r="UHX102" s="5"/>
      <c r="UHY102" s="5"/>
      <c r="UHZ102" s="5"/>
      <c r="UIA102" s="5"/>
      <c r="UIB102" s="5"/>
      <c r="UIC102" s="1"/>
      <c r="UID102" s="2"/>
      <c r="UIE102" s="2"/>
      <c r="UIF102" s="5"/>
      <c r="UIG102" s="5"/>
      <c r="UIH102" s="5"/>
      <c r="UII102" s="5"/>
      <c r="UIJ102" s="5"/>
      <c r="UIK102" s="1"/>
      <c r="UIL102" s="2"/>
      <c r="UIM102" s="2"/>
      <c r="UIN102" s="5"/>
      <c r="UIO102" s="5"/>
      <c r="UIP102" s="5"/>
      <c r="UIQ102" s="5"/>
      <c r="UIR102" s="5"/>
      <c r="UIS102" s="1"/>
      <c r="UIT102" s="2"/>
      <c r="UIU102" s="2"/>
      <c r="UIV102" s="5"/>
      <c r="UIW102" s="5"/>
      <c r="UIX102" s="5"/>
      <c r="UIY102" s="5"/>
      <c r="UIZ102" s="5"/>
      <c r="UJA102" s="1"/>
      <c r="UJB102" s="2"/>
      <c r="UJC102" s="2"/>
      <c r="UJD102" s="5"/>
      <c r="UJE102" s="5"/>
      <c r="UJF102" s="5"/>
      <c r="UJG102" s="5"/>
      <c r="UJH102" s="5"/>
      <c r="UJI102" s="1"/>
      <c r="UJJ102" s="2"/>
      <c r="UJK102" s="2"/>
      <c r="UJL102" s="5"/>
      <c r="UJM102" s="5"/>
      <c r="UJN102" s="5"/>
      <c r="UJO102" s="5"/>
      <c r="UJP102" s="5"/>
      <c r="UJQ102" s="1"/>
      <c r="UJR102" s="2"/>
      <c r="UJS102" s="2"/>
      <c r="UJT102" s="5"/>
      <c r="UJU102" s="5"/>
      <c r="UJV102" s="5"/>
      <c r="UJW102" s="5"/>
      <c r="UJX102" s="5"/>
      <c r="UJY102" s="1"/>
      <c r="UJZ102" s="2"/>
      <c r="UKA102" s="2"/>
      <c r="UKB102" s="5"/>
      <c r="UKC102" s="5"/>
      <c r="UKD102" s="5"/>
      <c r="UKE102" s="5"/>
      <c r="UKF102" s="5"/>
      <c r="UKG102" s="1"/>
      <c r="UKH102" s="2"/>
      <c r="UKI102" s="2"/>
      <c r="UKJ102" s="5"/>
      <c r="UKK102" s="5"/>
      <c r="UKL102" s="5"/>
      <c r="UKM102" s="5"/>
      <c r="UKN102" s="5"/>
      <c r="UKO102" s="1"/>
      <c r="UKP102" s="2"/>
      <c r="UKQ102" s="2"/>
      <c r="UKR102" s="5"/>
      <c r="UKS102" s="5"/>
      <c r="UKT102" s="5"/>
      <c r="UKU102" s="5"/>
      <c r="UKV102" s="5"/>
      <c r="UKW102" s="1"/>
      <c r="UKX102" s="2"/>
      <c r="UKY102" s="2"/>
      <c r="UKZ102" s="5"/>
      <c r="ULA102" s="5"/>
      <c r="ULB102" s="5"/>
      <c r="ULC102" s="5"/>
      <c r="ULD102" s="5"/>
      <c r="ULE102" s="1"/>
      <c r="ULF102" s="2"/>
      <c r="ULG102" s="2"/>
      <c r="ULH102" s="5"/>
      <c r="ULI102" s="5"/>
      <c r="ULJ102" s="5"/>
      <c r="ULK102" s="5"/>
      <c r="ULL102" s="5"/>
      <c r="ULM102" s="1"/>
      <c r="ULN102" s="2"/>
      <c r="ULO102" s="2"/>
      <c r="ULP102" s="5"/>
      <c r="ULQ102" s="5"/>
      <c r="ULR102" s="5"/>
      <c r="ULS102" s="5"/>
      <c r="ULT102" s="5"/>
      <c r="ULU102" s="1"/>
      <c r="ULV102" s="2"/>
      <c r="ULW102" s="2"/>
      <c r="ULX102" s="5"/>
      <c r="ULY102" s="5"/>
      <c r="ULZ102" s="5"/>
      <c r="UMA102" s="5"/>
      <c r="UMB102" s="5"/>
      <c r="UMC102" s="1"/>
      <c r="UMD102" s="2"/>
      <c r="UME102" s="2"/>
      <c r="UMF102" s="5"/>
      <c r="UMG102" s="5"/>
      <c r="UMH102" s="5"/>
      <c r="UMI102" s="5"/>
      <c r="UMJ102" s="5"/>
      <c r="UMK102" s="1"/>
      <c r="UML102" s="2"/>
      <c r="UMM102" s="2"/>
      <c r="UMN102" s="5"/>
      <c r="UMO102" s="5"/>
      <c r="UMP102" s="5"/>
      <c r="UMQ102" s="5"/>
      <c r="UMR102" s="5"/>
      <c r="UMS102" s="1"/>
      <c r="UMT102" s="2"/>
      <c r="UMU102" s="2"/>
      <c r="UMV102" s="5"/>
      <c r="UMW102" s="5"/>
      <c r="UMX102" s="5"/>
      <c r="UMY102" s="5"/>
      <c r="UMZ102" s="5"/>
      <c r="UNA102" s="1"/>
      <c r="UNB102" s="2"/>
      <c r="UNC102" s="2"/>
      <c r="UND102" s="5"/>
      <c r="UNE102" s="5"/>
      <c r="UNF102" s="5"/>
      <c r="UNG102" s="5"/>
      <c r="UNH102" s="5"/>
      <c r="UNI102" s="1"/>
      <c r="UNJ102" s="2"/>
      <c r="UNK102" s="2"/>
      <c r="UNL102" s="5"/>
      <c r="UNM102" s="5"/>
      <c r="UNN102" s="5"/>
      <c r="UNO102" s="5"/>
      <c r="UNP102" s="5"/>
      <c r="UNQ102" s="1"/>
      <c r="UNR102" s="2"/>
      <c r="UNS102" s="2"/>
      <c r="UNT102" s="5"/>
      <c r="UNU102" s="5"/>
      <c r="UNV102" s="5"/>
      <c r="UNW102" s="5"/>
      <c r="UNX102" s="5"/>
      <c r="UNY102" s="1"/>
      <c r="UNZ102" s="2"/>
      <c r="UOA102" s="2"/>
      <c r="UOB102" s="5"/>
      <c r="UOC102" s="5"/>
      <c r="UOD102" s="5"/>
      <c r="UOE102" s="5"/>
      <c r="UOF102" s="5"/>
      <c r="UOG102" s="1"/>
      <c r="UOH102" s="2"/>
      <c r="UOI102" s="2"/>
      <c r="UOJ102" s="5"/>
      <c r="UOK102" s="5"/>
      <c r="UOL102" s="5"/>
      <c r="UOM102" s="5"/>
      <c r="UON102" s="5"/>
      <c r="UOO102" s="1"/>
      <c r="UOP102" s="2"/>
      <c r="UOQ102" s="2"/>
      <c r="UOR102" s="5"/>
      <c r="UOS102" s="5"/>
      <c r="UOT102" s="5"/>
      <c r="UOU102" s="5"/>
      <c r="UOV102" s="5"/>
      <c r="UOW102" s="1"/>
      <c r="UOX102" s="2"/>
      <c r="UOY102" s="2"/>
      <c r="UOZ102" s="5"/>
      <c r="UPA102" s="5"/>
      <c r="UPB102" s="5"/>
      <c r="UPC102" s="5"/>
      <c r="UPD102" s="5"/>
      <c r="UPE102" s="1"/>
      <c r="UPF102" s="2"/>
      <c r="UPG102" s="2"/>
      <c r="UPH102" s="5"/>
      <c r="UPI102" s="5"/>
      <c r="UPJ102" s="5"/>
      <c r="UPK102" s="5"/>
      <c r="UPL102" s="5"/>
      <c r="UPM102" s="1"/>
      <c r="UPN102" s="2"/>
      <c r="UPO102" s="2"/>
      <c r="UPP102" s="5"/>
      <c r="UPQ102" s="5"/>
      <c r="UPR102" s="5"/>
      <c r="UPS102" s="5"/>
      <c r="UPT102" s="5"/>
      <c r="UPU102" s="1"/>
      <c r="UPV102" s="2"/>
      <c r="UPW102" s="2"/>
      <c r="UPX102" s="5"/>
      <c r="UPY102" s="5"/>
      <c r="UPZ102" s="5"/>
      <c r="UQA102" s="5"/>
      <c r="UQB102" s="5"/>
      <c r="UQC102" s="1"/>
      <c r="UQD102" s="2"/>
      <c r="UQE102" s="2"/>
      <c r="UQF102" s="5"/>
      <c r="UQG102" s="5"/>
      <c r="UQH102" s="5"/>
      <c r="UQI102" s="5"/>
      <c r="UQJ102" s="5"/>
      <c r="UQK102" s="1"/>
      <c r="UQL102" s="2"/>
      <c r="UQM102" s="2"/>
      <c r="UQN102" s="5"/>
      <c r="UQO102" s="5"/>
      <c r="UQP102" s="5"/>
      <c r="UQQ102" s="5"/>
      <c r="UQR102" s="5"/>
      <c r="UQS102" s="1"/>
      <c r="UQT102" s="2"/>
      <c r="UQU102" s="2"/>
      <c r="UQV102" s="5"/>
      <c r="UQW102" s="5"/>
      <c r="UQX102" s="5"/>
      <c r="UQY102" s="5"/>
      <c r="UQZ102" s="5"/>
      <c r="URA102" s="1"/>
      <c r="URB102" s="2"/>
      <c r="URC102" s="2"/>
      <c r="URD102" s="5"/>
      <c r="URE102" s="5"/>
      <c r="URF102" s="5"/>
      <c r="URG102" s="5"/>
      <c r="URH102" s="5"/>
      <c r="URI102" s="1"/>
      <c r="URJ102" s="2"/>
      <c r="URK102" s="2"/>
      <c r="URL102" s="5"/>
      <c r="URM102" s="5"/>
      <c r="URN102" s="5"/>
      <c r="URO102" s="5"/>
      <c r="URP102" s="5"/>
      <c r="URQ102" s="1"/>
      <c r="URR102" s="2"/>
      <c r="URS102" s="2"/>
      <c r="URT102" s="5"/>
      <c r="URU102" s="5"/>
      <c r="URV102" s="5"/>
      <c r="URW102" s="5"/>
      <c r="URX102" s="5"/>
      <c r="URY102" s="1"/>
      <c r="URZ102" s="2"/>
      <c r="USA102" s="2"/>
      <c r="USB102" s="5"/>
      <c r="USC102" s="5"/>
      <c r="USD102" s="5"/>
      <c r="USE102" s="5"/>
      <c r="USF102" s="5"/>
      <c r="USG102" s="1"/>
      <c r="USH102" s="2"/>
      <c r="USI102" s="2"/>
      <c r="USJ102" s="5"/>
      <c r="USK102" s="5"/>
      <c r="USL102" s="5"/>
      <c r="USM102" s="5"/>
      <c r="USN102" s="5"/>
      <c r="USO102" s="1"/>
      <c r="USP102" s="2"/>
      <c r="USQ102" s="2"/>
      <c r="USR102" s="5"/>
      <c r="USS102" s="5"/>
      <c r="UST102" s="5"/>
      <c r="USU102" s="5"/>
      <c r="USV102" s="5"/>
      <c r="USW102" s="1"/>
      <c r="USX102" s="2"/>
      <c r="USY102" s="2"/>
      <c r="USZ102" s="5"/>
      <c r="UTA102" s="5"/>
      <c r="UTB102" s="5"/>
      <c r="UTC102" s="5"/>
      <c r="UTD102" s="5"/>
      <c r="UTE102" s="1"/>
      <c r="UTF102" s="2"/>
      <c r="UTG102" s="2"/>
      <c r="UTH102" s="5"/>
      <c r="UTI102" s="5"/>
      <c r="UTJ102" s="5"/>
      <c r="UTK102" s="5"/>
      <c r="UTL102" s="5"/>
      <c r="UTM102" s="1"/>
      <c r="UTN102" s="2"/>
      <c r="UTO102" s="2"/>
      <c r="UTP102" s="5"/>
      <c r="UTQ102" s="5"/>
      <c r="UTR102" s="5"/>
      <c r="UTS102" s="5"/>
      <c r="UTT102" s="5"/>
      <c r="UTU102" s="1"/>
      <c r="UTV102" s="2"/>
      <c r="UTW102" s="2"/>
      <c r="UTX102" s="5"/>
      <c r="UTY102" s="5"/>
      <c r="UTZ102" s="5"/>
      <c r="UUA102" s="5"/>
      <c r="UUB102" s="5"/>
      <c r="UUC102" s="1"/>
      <c r="UUD102" s="2"/>
      <c r="UUE102" s="2"/>
      <c r="UUF102" s="5"/>
      <c r="UUG102" s="5"/>
      <c r="UUH102" s="5"/>
      <c r="UUI102" s="5"/>
      <c r="UUJ102" s="5"/>
      <c r="UUK102" s="1"/>
      <c r="UUL102" s="2"/>
      <c r="UUM102" s="2"/>
      <c r="UUN102" s="5"/>
      <c r="UUO102" s="5"/>
      <c r="UUP102" s="5"/>
      <c r="UUQ102" s="5"/>
      <c r="UUR102" s="5"/>
      <c r="UUS102" s="1"/>
      <c r="UUT102" s="2"/>
      <c r="UUU102" s="2"/>
      <c r="UUV102" s="5"/>
      <c r="UUW102" s="5"/>
      <c r="UUX102" s="5"/>
      <c r="UUY102" s="5"/>
      <c r="UUZ102" s="5"/>
      <c r="UVA102" s="1"/>
      <c r="UVB102" s="2"/>
      <c r="UVC102" s="2"/>
      <c r="UVD102" s="5"/>
      <c r="UVE102" s="5"/>
      <c r="UVF102" s="5"/>
      <c r="UVG102" s="5"/>
      <c r="UVH102" s="5"/>
      <c r="UVI102" s="1"/>
      <c r="UVJ102" s="2"/>
      <c r="UVK102" s="2"/>
      <c r="UVL102" s="5"/>
      <c r="UVM102" s="5"/>
      <c r="UVN102" s="5"/>
      <c r="UVO102" s="5"/>
      <c r="UVP102" s="5"/>
      <c r="UVQ102" s="1"/>
      <c r="UVR102" s="2"/>
      <c r="UVS102" s="2"/>
      <c r="UVT102" s="5"/>
      <c r="UVU102" s="5"/>
      <c r="UVV102" s="5"/>
      <c r="UVW102" s="5"/>
      <c r="UVX102" s="5"/>
      <c r="UVY102" s="1"/>
      <c r="UVZ102" s="2"/>
      <c r="UWA102" s="2"/>
      <c r="UWB102" s="5"/>
      <c r="UWC102" s="5"/>
      <c r="UWD102" s="5"/>
      <c r="UWE102" s="5"/>
      <c r="UWF102" s="5"/>
      <c r="UWG102" s="1"/>
      <c r="UWH102" s="2"/>
      <c r="UWI102" s="2"/>
      <c r="UWJ102" s="5"/>
      <c r="UWK102" s="5"/>
      <c r="UWL102" s="5"/>
      <c r="UWM102" s="5"/>
      <c r="UWN102" s="5"/>
      <c r="UWO102" s="1"/>
      <c r="UWP102" s="2"/>
      <c r="UWQ102" s="2"/>
      <c r="UWR102" s="5"/>
      <c r="UWS102" s="5"/>
      <c r="UWT102" s="5"/>
      <c r="UWU102" s="5"/>
      <c r="UWV102" s="5"/>
      <c r="UWW102" s="1"/>
      <c r="UWX102" s="2"/>
      <c r="UWY102" s="2"/>
      <c r="UWZ102" s="5"/>
      <c r="UXA102" s="5"/>
      <c r="UXB102" s="5"/>
      <c r="UXC102" s="5"/>
      <c r="UXD102" s="5"/>
      <c r="UXE102" s="1"/>
      <c r="UXF102" s="2"/>
      <c r="UXG102" s="2"/>
      <c r="UXH102" s="5"/>
      <c r="UXI102" s="5"/>
      <c r="UXJ102" s="5"/>
      <c r="UXK102" s="5"/>
      <c r="UXL102" s="5"/>
      <c r="UXM102" s="1"/>
      <c r="UXN102" s="2"/>
      <c r="UXO102" s="2"/>
      <c r="UXP102" s="5"/>
      <c r="UXQ102" s="5"/>
      <c r="UXR102" s="5"/>
      <c r="UXS102" s="5"/>
      <c r="UXT102" s="5"/>
      <c r="UXU102" s="1"/>
      <c r="UXV102" s="2"/>
      <c r="UXW102" s="2"/>
      <c r="UXX102" s="5"/>
      <c r="UXY102" s="5"/>
      <c r="UXZ102" s="5"/>
      <c r="UYA102" s="5"/>
      <c r="UYB102" s="5"/>
      <c r="UYC102" s="1"/>
      <c r="UYD102" s="2"/>
      <c r="UYE102" s="2"/>
      <c r="UYF102" s="5"/>
      <c r="UYG102" s="5"/>
      <c r="UYH102" s="5"/>
      <c r="UYI102" s="5"/>
      <c r="UYJ102" s="5"/>
      <c r="UYK102" s="1"/>
      <c r="UYL102" s="2"/>
      <c r="UYM102" s="2"/>
      <c r="UYN102" s="5"/>
      <c r="UYO102" s="5"/>
      <c r="UYP102" s="5"/>
      <c r="UYQ102" s="5"/>
      <c r="UYR102" s="5"/>
      <c r="UYS102" s="1"/>
      <c r="UYT102" s="2"/>
      <c r="UYU102" s="2"/>
      <c r="UYV102" s="5"/>
      <c r="UYW102" s="5"/>
      <c r="UYX102" s="5"/>
      <c r="UYY102" s="5"/>
      <c r="UYZ102" s="5"/>
      <c r="UZA102" s="1"/>
      <c r="UZB102" s="2"/>
      <c r="UZC102" s="2"/>
      <c r="UZD102" s="5"/>
      <c r="UZE102" s="5"/>
      <c r="UZF102" s="5"/>
      <c r="UZG102" s="5"/>
      <c r="UZH102" s="5"/>
      <c r="UZI102" s="1"/>
      <c r="UZJ102" s="2"/>
      <c r="UZK102" s="2"/>
      <c r="UZL102" s="5"/>
      <c r="UZM102" s="5"/>
      <c r="UZN102" s="5"/>
      <c r="UZO102" s="5"/>
      <c r="UZP102" s="5"/>
      <c r="UZQ102" s="1"/>
      <c r="UZR102" s="2"/>
      <c r="UZS102" s="2"/>
      <c r="UZT102" s="5"/>
      <c r="UZU102" s="5"/>
      <c r="UZV102" s="5"/>
      <c r="UZW102" s="5"/>
      <c r="UZX102" s="5"/>
      <c r="UZY102" s="1"/>
      <c r="UZZ102" s="2"/>
      <c r="VAA102" s="2"/>
      <c r="VAB102" s="5"/>
      <c r="VAC102" s="5"/>
      <c r="VAD102" s="5"/>
      <c r="VAE102" s="5"/>
      <c r="VAF102" s="5"/>
      <c r="VAG102" s="1"/>
      <c r="VAH102" s="2"/>
      <c r="VAI102" s="2"/>
      <c r="VAJ102" s="5"/>
      <c r="VAK102" s="5"/>
      <c r="VAL102" s="5"/>
      <c r="VAM102" s="5"/>
      <c r="VAN102" s="5"/>
      <c r="VAO102" s="1"/>
      <c r="VAP102" s="2"/>
      <c r="VAQ102" s="2"/>
      <c r="VAR102" s="5"/>
      <c r="VAS102" s="5"/>
      <c r="VAT102" s="5"/>
      <c r="VAU102" s="5"/>
      <c r="VAV102" s="5"/>
      <c r="VAW102" s="1"/>
      <c r="VAX102" s="2"/>
      <c r="VAY102" s="2"/>
      <c r="VAZ102" s="5"/>
      <c r="VBA102" s="5"/>
      <c r="VBB102" s="5"/>
      <c r="VBC102" s="5"/>
      <c r="VBD102" s="5"/>
      <c r="VBE102" s="1"/>
      <c r="VBF102" s="2"/>
      <c r="VBG102" s="2"/>
      <c r="VBH102" s="5"/>
      <c r="VBI102" s="5"/>
      <c r="VBJ102" s="5"/>
      <c r="VBK102" s="5"/>
      <c r="VBL102" s="5"/>
      <c r="VBM102" s="1"/>
      <c r="VBN102" s="2"/>
      <c r="VBO102" s="2"/>
      <c r="VBP102" s="5"/>
      <c r="VBQ102" s="5"/>
      <c r="VBR102" s="5"/>
      <c r="VBS102" s="5"/>
      <c r="VBT102" s="5"/>
      <c r="VBU102" s="1"/>
      <c r="VBV102" s="2"/>
      <c r="VBW102" s="2"/>
      <c r="VBX102" s="5"/>
      <c r="VBY102" s="5"/>
      <c r="VBZ102" s="5"/>
      <c r="VCA102" s="5"/>
      <c r="VCB102" s="5"/>
      <c r="VCC102" s="1"/>
      <c r="VCD102" s="2"/>
      <c r="VCE102" s="2"/>
      <c r="VCF102" s="5"/>
      <c r="VCG102" s="5"/>
      <c r="VCH102" s="5"/>
      <c r="VCI102" s="5"/>
      <c r="VCJ102" s="5"/>
      <c r="VCK102" s="1"/>
      <c r="VCL102" s="2"/>
      <c r="VCM102" s="2"/>
      <c r="VCN102" s="5"/>
      <c r="VCO102" s="5"/>
      <c r="VCP102" s="5"/>
      <c r="VCQ102" s="5"/>
      <c r="VCR102" s="5"/>
      <c r="VCS102" s="1"/>
      <c r="VCT102" s="2"/>
      <c r="VCU102" s="2"/>
      <c r="VCV102" s="5"/>
      <c r="VCW102" s="5"/>
      <c r="VCX102" s="5"/>
      <c r="VCY102" s="5"/>
      <c r="VCZ102" s="5"/>
      <c r="VDA102" s="1"/>
      <c r="VDB102" s="2"/>
      <c r="VDC102" s="2"/>
      <c r="VDD102" s="5"/>
      <c r="VDE102" s="5"/>
      <c r="VDF102" s="5"/>
      <c r="VDG102" s="5"/>
      <c r="VDH102" s="5"/>
      <c r="VDI102" s="1"/>
      <c r="VDJ102" s="2"/>
      <c r="VDK102" s="2"/>
      <c r="VDL102" s="5"/>
      <c r="VDM102" s="5"/>
      <c r="VDN102" s="5"/>
      <c r="VDO102" s="5"/>
      <c r="VDP102" s="5"/>
      <c r="VDQ102" s="1"/>
      <c r="VDR102" s="2"/>
      <c r="VDS102" s="2"/>
      <c r="VDT102" s="5"/>
      <c r="VDU102" s="5"/>
      <c r="VDV102" s="5"/>
      <c r="VDW102" s="5"/>
      <c r="VDX102" s="5"/>
      <c r="VDY102" s="1"/>
      <c r="VDZ102" s="2"/>
      <c r="VEA102" s="2"/>
      <c r="VEB102" s="5"/>
      <c r="VEC102" s="5"/>
      <c r="VED102" s="5"/>
      <c r="VEE102" s="5"/>
      <c r="VEF102" s="5"/>
      <c r="VEG102" s="1"/>
      <c r="VEH102" s="2"/>
      <c r="VEI102" s="2"/>
      <c r="VEJ102" s="5"/>
      <c r="VEK102" s="5"/>
      <c r="VEL102" s="5"/>
      <c r="VEM102" s="5"/>
      <c r="VEN102" s="5"/>
      <c r="VEO102" s="1"/>
      <c r="VEP102" s="2"/>
      <c r="VEQ102" s="2"/>
      <c r="VER102" s="5"/>
      <c r="VES102" s="5"/>
      <c r="VET102" s="5"/>
      <c r="VEU102" s="5"/>
      <c r="VEV102" s="5"/>
      <c r="VEW102" s="1"/>
      <c r="VEX102" s="2"/>
      <c r="VEY102" s="2"/>
      <c r="VEZ102" s="5"/>
      <c r="VFA102" s="5"/>
      <c r="VFB102" s="5"/>
      <c r="VFC102" s="5"/>
      <c r="VFD102" s="5"/>
      <c r="VFE102" s="1"/>
      <c r="VFF102" s="2"/>
      <c r="VFG102" s="2"/>
      <c r="VFH102" s="5"/>
      <c r="VFI102" s="5"/>
      <c r="VFJ102" s="5"/>
      <c r="VFK102" s="5"/>
      <c r="VFL102" s="5"/>
      <c r="VFM102" s="1"/>
      <c r="VFN102" s="2"/>
      <c r="VFO102" s="2"/>
      <c r="VFP102" s="5"/>
      <c r="VFQ102" s="5"/>
      <c r="VFR102" s="5"/>
      <c r="VFS102" s="5"/>
      <c r="VFT102" s="5"/>
      <c r="VFU102" s="1"/>
      <c r="VFV102" s="2"/>
      <c r="VFW102" s="2"/>
      <c r="VFX102" s="5"/>
      <c r="VFY102" s="5"/>
      <c r="VFZ102" s="5"/>
      <c r="VGA102" s="5"/>
      <c r="VGB102" s="5"/>
      <c r="VGC102" s="1"/>
      <c r="VGD102" s="2"/>
      <c r="VGE102" s="2"/>
      <c r="VGF102" s="5"/>
      <c r="VGG102" s="5"/>
      <c r="VGH102" s="5"/>
      <c r="VGI102" s="5"/>
      <c r="VGJ102" s="5"/>
      <c r="VGK102" s="1"/>
      <c r="VGL102" s="2"/>
      <c r="VGM102" s="2"/>
      <c r="VGN102" s="5"/>
      <c r="VGO102" s="5"/>
      <c r="VGP102" s="5"/>
      <c r="VGQ102" s="5"/>
      <c r="VGR102" s="5"/>
      <c r="VGS102" s="1"/>
      <c r="VGT102" s="2"/>
      <c r="VGU102" s="2"/>
      <c r="VGV102" s="5"/>
      <c r="VGW102" s="5"/>
      <c r="VGX102" s="5"/>
      <c r="VGY102" s="5"/>
      <c r="VGZ102" s="5"/>
      <c r="VHA102" s="1"/>
      <c r="VHB102" s="2"/>
      <c r="VHC102" s="2"/>
      <c r="VHD102" s="5"/>
      <c r="VHE102" s="5"/>
      <c r="VHF102" s="5"/>
      <c r="VHG102" s="5"/>
      <c r="VHH102" s="5"/>
      <c r="VHI102" s="1"/>
      <c r="VHJ102" s="2"/>
      <c r="VHK102" s="2"/>
      <c r="VHL102" s="5"/>
      <c r="VHM102" s="5"/>
      <c r="VHN102" s="5"/>
      <c r="VHO102" s="5"/>
      <c r="VHP102" s="5"/>
      <c r="VHQ102" s="1"/>
      <c r="VHR102" s="2"/>
      <c r="VHS102" s="2"/>
      <c r="VHT102" s="5"/>
      <c r="VHU102" s="5"/>
      <c r="VHV102" s="5"/>
      <c r="VHW102" s="5"/>
      <c r="VHX102" s="5"/>
      <c r="VHY102" s="1"/>
      <c r="VHZ102" s="2"/>
      <c r="VIA102" s="2"/>
      <c r="VIB102" s="5"/>
      <c r="VIC102" s="5"/>
      <c r="VID102" s="5"/>
      <c r="VIE102" s="5"/>
      <c r="VIF102" s="5"/>
      <c r="VIG102" s="1"/>
      <c r="VIH102" s="2"/>
      <c r="VII102" s="2"/>
      <c r="VIJ102" s="5"/>
      <c r="VIK102" s="5"/>
      <c r="VIL102" s="5"/>
      <c r="VIM102" s="5"/>
      <c r="VIN102" s="5"/>
      <c r="VIO102" s="1"/>
      <c r="VIP102" s="2"/>
      <c r="VIQ102" s="2"/>
      <c r="VIR102" s="5"/>
      <c r="VIS102" s="5"/>
      <c r="VIT102" s="5"/>
      <c r="VIU102" s="5"/>
      <c r="VIV102" s="5"/>
      <c r="VIW102" s="1"/>
      <c r="VIX102" s="2"/>
      <c r="VIY102" s="2"/>
      <c r="VIZ102" s="5"/>
      <c r="VJA102" s="5"/>
      <c r="VJB102" s="5"/>
      <c r="VJC102" s="5"/>
      <c r="VJD102" s="5"/>
      <c r="VJE102" s="1"/>
      <c r="VJF102" s="2"/>
      <c r="VJG102" s="2"/>
      <c r="VJH102" s="5"/>
      <c r="VJI102" s="5"/>
      <c r="VJJ102" s="5"/>
      <c r="VJK102" s="5"/>
      <c r="VJL102" s="5"/>
      <c r="VJM102" s="1"/>
      <c r="VJN102" s="2"/>
      <c r="VJO102" s="2"/>
      <c r="VJP102" s="5"/>
      <c r="VJQ102" s="5"/>
      <c r="VJR102" s="5"/>
      <c r="VJS102" s="5"/>
      <c r="VJT102" s="5"/>
      <c r="VJU102" s="1"/>
      <c r="VJV102" s="2"/>
      <c r="VJW102" s="2"/>
      <c r="VJX102" s="5"/>
      <c r="VJY102" s="5"/>
      <c r="VJZ102" s="5"/>
      <c r="VKA102" s="5"/>
      <c r="VKB102" s="5"/>
      <c r="VKC102" s="1"/>
      <c r="VKD102" s="2"/>
      <c r="VKE102" s="2"/>
      <c r="VKF102" s="5"/>
      <c r="VKG102" s="5"/>
      <c r="VKH102" s="5"/>
      <c r="VKI102" s="5"/>
      <c r="VKJ102" s="5"/>
      <c r="VKK102" s="1"/>
      <c r="VKL102" s="2"/>
      <c r="VKM102" s="2"/>
      <c r="VKN102" s="5"/>
      <c r="VKO102" s="5"/>
      <c r="VKP102" s="5"/>
      <c r="VKQ102" s="5"/>
      <c r="VKR102" s="5"/>
      <c r="VKS102" s="1"/>
      <c r="VKT102" s="2"/>
      <c r="VKU102" s="2"/>
      <c r="VKV102" s="5"/>
      <c r="VKW102" s="5"/>
      <c r="VKX102" s="5"/>
      <c r="VKY102" s="5"/>
      <c r="VKZ102" s="5"/>
      <c r="VLA102" s="1"/>
      <c r="VLB102" s="2"/>
      <c r="VLC102" s="2"/>
      <c r="VLD102" s="5"/>
      <c r="VLE102" s="5"/>
      <c r="VLF102" s="5"/>
      <c r="VLG102" s="5"/>
      <c r="VLH102" s="5"/>
      <c r="VLI102" s="1"/>
      <c r="VLJ102" s="2"/>
      <c r="VLK102" s="2"/>
      <c r="VLL102" s="5"/>
      <c r="VLM102" s="5"/>
      <c r="VLN102" s="5"/>
      <c r="VLO102" s="5"/>
      <c r="VLP102" s="5"/>
      <c r="VLQ102" s="1"/>
      <c r="VLR102" s="2"/>
      <c r="VLS102" s="2"/>
      <c r="VLT102" s="5"/>
      <c r="VLU102" s="5"/>
      <c r="VLV102" s="5"/>
      <c r="VLW102" s="5"/>
      <c r="VLX102" s="5"/>
      <c r="VLY102" s="1"/>
      <c r="VLZ102" s="2"/>
      <c r="VMA102" s="2"/>
      <c r="VMB102" s="5"/>
      <c r="VMC102" s="5"/>
      <c r="VMD102" s="5"/>
      <c r="VME102" s="5"/>
      <c r="VMF102" s="5"/>
      <c r="VMG102" s="1"/>
      <c r="VMH102" s="2"/>
      <c r="VMI102" s="2"/>
      <c r="VMJ102" s="5"/>
      <c r="VMK102" s="5"/>
      <c r="VML102" s="5"/>
      <c r="VMM102" s="5"/>
      <c r="VMN102" s="5"/>
      <c r="VMO102" s="1"/>
      <c r="VMP102" s="2"/>
      <c r="VMQ102" s="2"/>
      <c r="VMR102" s="5"/>
      <c r="VMS102" s="5"/>
      <c r="VMT102" s="5"/>
      <c r="VMU102" s="5"/>
      <c r="VMV102" s="5"/>
      <c r="VMW102" s="1"/>
      <c r="VMX102" s="2"/>
      <c r="VMY102" s="2"/>
      <c r="VMZ102" s="5"/>
      <c r="VNA102" s="5"/>
      <c r="VNB102" s="5"/>
      <c r="VNC102" s="5"/>
      <c r="VND102" s="5"/>
      <c r="VNE102" s="1"/>
      <c r="VNF102" s="2"/>
      <c r="VNG102" s="2"/>
      <c r="VNH102" s="5"/>
      <c r="VNI102" s="5"/>
      <c r="VNJ102" s="5"/>
      <c r="VNK102" s="5"/>
      <c r="VNL102" s="5"/>
      <c r="VNM102" s="1"/>
      <c r="VNN102" s="2"/>
      <c r="VNO102" s="2"/>
      <c r="VNP102" s="5"/>
      <c r="VNQ102" s="5"/>
      <c r="VNR102" s="5"/>
      <c r="VNS102" s="5"/>
      <c r="VNT102" s="5"/>
      <c r="VNU102" s="1"/>
      <c r="VNV102" s="2"/>
      <c r="VNW102" s="2"/>
      <c r="VNX102" s="5"/>
      <c r="VNY102" s="5"/>
      <c r="VNZ102" s="5"/>
      <c r="VOA102" s="5"/>
      <c r="VOB102" s="5"/>
      <c r="VOC102" s="1"/>
      <c r="VOD102" s="2"/>
      <c r="VOE102" s="2"/>
      <c r="VOF102" s="5"/>
      <c r="VOG102" s="5"/>
      <c r="VOH102" s="5"/>
      <c r="VOI102" s="5"/>
      <c r="VOJ102" s="5"/>
      <c r="VOK102" s="1"/>
      <c r="VOL102" s="2"/>
      <c r="VOM102" s="2"/>
      <c r="VON102" s="5"/>
      <c r="VOO102" s="5"/>
      <c r="VOP102" s="5"/>
      <c r="VOQ102" s="5"/>
      <c r="VOR102" s="5"/>
      <c r="VOS102" s="1"/>
      <c r="VOT102" s="2"/>
      <c r="VOU102" s="2"/>
      <c r="VOV102" s="5"/>
      <c r="VOW102" s="5"/>
      <c r="VOX102" s="5"/>
      <c r="VOY102" s="5"/>
      <c r="VOZ102" s="5"/>
      <c r="VPA102" s="1"/>
      <c r="VPB102" s="2"/>
      <c r="VPC102" s="2"/>
      <c r="VPD102" s="5"/>
      <c r="VPE102" s="5"/>
      <c r="VPF102" s="5"/>
      <c r="VPG102" s="5"/>
      <c r="VPH102" s="5"/>
      <c r="VPI102" s="1"/>
      <c r="VPJ102" s="2"/>
      <c r="VPK102" s="2"/>
      <c r="VPL102" s="5"/>
      <c r="VPM102" s="5"/>
      <c r="VPN102" s="5"/>
      <c r="VPO102" s="5"/>
      <c r="VPP102" s="5"/>
      <c r="VPQ102" s="1"/>
      <c r="VPR102" s="2"/>
      <c r="VPS102" s="2"/>
      <c r="VPT102" s="5"/>
      <c r="VPU102" s="5"/>
      <c r="VPV102" s="5"/>
      <c r="VPW102" s="5"/>
      <c r="VPX102" s="5"/>
      <c r="VPY102" s="1"/>
      <c r="VPZ102" s="2"/>
      <c r="VQA102" s="2"/>
      <c r="VQB102" s="5"/>
      <c r="VQC102" s="5"/>
      <c r="VQD102" s="5"/>
      <c r="VQE102" s="5"/>
      <c r="VQF102" s="5"/>
      <c r="VQG102" s="1"/>
      <c r="VQH102" s="2"/>
      <c r="VQI102" s="2"/>
      <c r="VQJ102" s="5"/>
      <c r="VQK102" s="5"/>
      <c r="VQL102" s="5"/>
      <c r="VQM102" s="5"/>
      <c r="VQN102" s="5"/>
      <c r="VQO102" s="1"/>
      <c r="VQP102" s="2"/>
      <c r="VQQ102" s="2"/>
      <c r="VQR102" s="5"/>
      <c r="VQS102" s="5"/>
      <c r="VQT102" s="5"/>
      <c r="VQU102" s="5"/>
      <c r="VQV102" s="5"/>
      <c r="VQW102" s="1"/>
      <c r="VQX102" s="2"/>
      <c r="VQY102" s="2"/>
      <c r="VQZ102" s="5"/>
      <c r="VRA102" s="5"/>
      <c r="VRB102" s="5"/>
      <c r="VRC102" s="5"/>
      <c r="VRD102" s="5"/>
      <c r="VRE102" s="1"/>
      <c r="VRF102" s="2"/>
      <c r="VRG102" s="2"/>
      <c r="VRH102" s="5"/>
      <c r="VRI102" s="5"/>
      <c r="VRJ102" s="5"/>
      <c r="VRK102" s="5"/>
      <c r="VRL102" s="5"/>
      <c r="VRM102" s="1"/>
      <c r="VRN102" s="2"/>
      <c r="VRO102" s="2"/>
      <c r="VRP102" s="5"/>
      <c r="VRQ102" s="5"/>
      <c r="VRR102" s="5"/>
      <c r="VRS102" s="5"/>
      <c r="VRT102" s="5"/>
      <c r="VRU102" s="1"/>
      <c r="VRV102" s="2"/>
      <c r="VRW102" s="2"/>
      <c r="VRX102" s="5"/>
      <c r="VRY102" s="5"/>
      <c r="VRZ102" s="5"/>
      <c r="VSA102" s="5"/>
      <c r="VSB102" s="5"/>
      <c r="VSC102" s="1"/>
      <c r="VSD102" s="2"/>
      <c r="VSE102" s="2"/>
      <c r="VSF102" s="5"/>
      <c r="VSG102" s="5"/>
      <c r="VSH102" s="5"/>
      <c r="VSI102" s="5"/>
      <c r="VSJ102" s="5"/>
      <c r="VSK102" s="1"/>
      <c r="VSL102" s="2"/>
      <c r="VSM102" s="2"/>
      <c r="VSN102" s="5"/>
      <c r="VSO102" s="5"/>
      <c r="VSP102" s="5"/>
      <c r="VSQ102" s="5"/>
      <c r="VSR102" s="5"/>
      <c r="VSS102" s="1"/>
      <c r="VST102" s="2"/>
      <c r="VSU102" s="2"/>
      <c r="VSV102" s="5"/>
      <c r="VSW102" s="5"/>
      <c r="VSX102" s="5"/>
      <c r="VSY102" s="5"/>
      <c r="VSZ102" s="5"/>
      <c r="VTA102" s="1"/>
      <c r="VTB102" s="2"/>
      <c r="VTC102" s="2"/>
      <c r="VTD102" s="5"/>
      <c r="VTE102" s="5"/>
      <c r="VTF102" s="5"/>
      <c r="VTG102" s="5"/>
      <c r="VTH102" s="5"/>
      <c r="VTI102" s="1"/>
      <c r="VTJ102" s="2"/>
      <c r="VTK102" s="2"/>
      <c r="VTL102" s="5"/>
      <c r="VTM102" s="5"/>
      <c r="VTN102" s="5"/>
      <c r="VTO102" s="5"/>
      <c r="VTP102" s="5"/>
      <c r="VTQ102" s="1"/>
      <c r="VTR102" s="2"/>
      <c r="VTS102" s="2"/>
      <c r="VTT102" s="5"/>
      <c r="VTU102" s="5"/>
      <c r="VTV102" s="5"/>
      <c r="VTW102" s="5"/>
      <c r="VTX102" s="5"/>
      <c r="VTY102" s="1"/>
      <c r="VTZ102" s="2"/>
      <c r="VUA102" s="2"/>
      <c r="VUB102" s="5"/>
      <c r="VUC102" s="5"/>
      <c r="VUD102" s="5"/>
      <c r="VUE102" s="5"/>
      <c r="VUF102" s="5"/>
      <c r="VUG102" s="1"/>
      <c r="VUH102" s="2"/>
      <c r="VUI102" s="2"/>
      <c r="VUJ102" s="5"/>
      <c r="VUK102" s="5"/>
      <c r="VUL102" s="5"/>
      <c r="VUM102" s="5"/>
      <c r="VUN102" s="5"/>
      <c r="VUO102" s="1"/>
      <c r="VUP102" s="2"/>
      <c r="VUQ102" s="2"/>
      <c r="VUR102" s="5"/>
      <c r="VUS102" s="5"/>
      <c r="VUT102" s="5"/>
      <c r="VUU102" s="5"/>
      <c r="VUV102" s="5"/>
      <c r="VUW102" s="1"/>
      <c r="VUX102" s="2"/>
      <c r="VUY102" s="2"/>
      <c r="VUZ102" s="5"/>
      <c r="VVA102" s="5"/>
      <c r="VVB102" s="5"/>
      <c r="VVC102" s="5"/>
      <c r="VVD102" s="5"/>
      <c r="VVE102" s="1"/>
      <c r="VVF102" s="2"/>
      <c r="VVG102" s="2"/>
      <c r="VVH102" s="5"/>
      <c r="VVI102" s="5"/>
      <c r="VVJ102" s="5"/>
      <c r="VVK102" s="5"/>
      <c r="VVL102" s="5"/>
      <c r="VVM102" s="1"/>
      <c r="VVN102" s="2"/>
      <c r="VVO102" s="2"/>
      <c r="VVP102" s="5"/>
      <c r="VVQ102" s="5"/>
      <c r="VVR102" s="5"/>
      <c r="VVS102" s="5"/>
      <c r="VVT102" s="5"/>
      <c r="VVU102" s="1"/>
      <c r="VVV102" s="2"/>
      <c r="VVW102" s="2"/>
      <c r="VVX102" s="5"/>
      <c r="VVY102" s="5"/>
      <c r="VVZ102" s="5"/>
      <c r="VWA102" s="5"/>
      <c r="VWB102" s="5"/>
      <c r="VWC102" s="1"/>
      <c r="VWD102" s="2"/>
      <c r="VWE102" s="2"/>
      <c r="VWF102" s="5"/>
      <c r="VWG102" s="5"/>
      <c r="VWH102" s="5"/>
      <c r="VWI102" s="5"/>
      <c r="VWJ102" s="5"/>
      <c r="VWK102" s="1"/>
      <c r="VWL102" s="2"/>
      <c r="VWM102" s="2"/>
      <c r="VWN102" s="5"/>
      <c r="VWO102" s="5"/>
      <c r="VWP102" s="5"/>
      <c r="VWQ102" s="5"/>
      <c r="VWR102" s="5"/>
      <c r="VWS102" s="1"/>
      <c r="VWT102" s="2"/>
      <c r="VWU102" s="2"/>
      <c r="VWV102" s="5"/>
      <c r="VWW102" s="5"/>
      <c r="VWX102" s="5"/>
      <c r="VWY102" s="5"/>
      <c r="VWZ102" s="5"/>
      <c r="VXA102" s="1"/>
      <c r="VXB102" s="2"/>
      <c r="VXC102" s="2"/>
      <c r="VXD102" s="5"/>
      <c r="VXE102" s="5"/>
      <c r="VXF102" s="5"/>
      <c r="VXG102" s="5"/>
      <c r="VXH102" s="5"/>
      <c r="VXI102" s="1"/>
      <c r="VXJ102" s="2"/>
      <c r="VXK102" s="2"/>
      <c r="VXL102" s="5"/>
      <c r="VXM102" s="5"/>
      <c r="VXN102" s="5"/>
      <c r="VXO102" s="5"/>
      <c r="VXP102" s="5"/>
      <c r="VXQ102" s="1"/>
      <c r="VXR102" s="2"/>
      <c r="VXS102" s="2"/>
      <c r="VXT102" s="5"/>
      <c r="VXU102" s="5"/>
      <c r="VXV102" s="5"/>
      <c r="VXW102" s="5"/>
      <c r="VXX102" s="5"/>
      <c r="VXY102" s="1"/>
      <c r="VXZ102" s="2"/>
      <c r="VYA102" s="2"/>
      <c r="VYB102" s="5"/>
      <c r="VYC102" s="5"/>
      <c r="VYD102" s="5"/>
      <c r="VYE102" s="5"/>
      <c r="VYF102" s="5"/>
      <c r="VYG102" s="1"/>
      <c r="VYH102" s="2"/>
      <c r="VYI102" s="2"/>
      <c r="VYJ102" s="5"/>
      <c r="VYK102" s="5"/>
      <c r="VYL102" s="5"/>
      <c r="VYM102" s="5"/>
      <c r="VYN102" s="5"/>
      <c r="VYO102" s="1"/>
      <c r="VYP102" s="2"/>
      <c r="VYQ102" s="2"/>
      <c r="VYR102" s="5"/>
      <c r="VYS102" s="5"/>
      <c r="VYT102" s="5"/>
      <c r="VYU102" s="5"/>
      <c r="VYV102" s="5"/>
      <c r="VYW102" s="1"/>
      <c r="VYX102" s="2"/>
      <c r="VYY102" s="2"/>
      <c r="VYZ102" s="5"/>
      <c r="VZA102" s="5"/>
      <c r="VZB102" s="5"/>
      <c r="VZC102" s="5"/>
      <c r="VZD102" s="5"/>
      <c r="VZE102" s="1"/>
      <c r="VZF102" s="2"/>
      <c r="VZG102" s="2"/>
      <c r="VZH102" s="5"/>
      <c r="VZI102" s="5"/>
      <c r="VZJ102" s="5"/>
      <c r="VZK102" s="5"/>
      <c r="VZL102" s="5"/>
      <c r="VZM102" s="1"/>
      <c r="VZN102" s="2"/>
      <c r="VZO102" s="2"/>
      <c r="VZP102" s="5"/>
      <c r="VZQ102" s="5"/>
      <c r="VZR102" s="5"/>
      <c r="VZS102" s="5"/>
      <c r="VZT102" s="5"/>
      <c r="VZU102" s="1"/>
      <c r="VZV102" s="2"/>
      <c r="VZW102" s="2"/>
      <c r="VZX102" s="5"/>
      <c r="VZY102" s="5"/>
      <c r="VZZ102" s="5"/>
      <c r="WAA102" s="5"/>
      <c r="WAB102" s="5"/>
      <c r="WAC102" s="1"/>
      <c r="WAD102" s="2"/>
      <c r="WAE102" s="2"/>
      <c r="WAF102" s="5"/>
      <c r="WAG102" s="5"/>
      <c r="WAH102" s="5"/>
      <c r="WAI102" s="5"/>
      <c r="WAJ102" s="5"/>
      <c r="WAK102" s="1"/>
      <c r="WAL102" s="2"/>
      <c r="WAM102" s="2"/>
      <c r="WAN102" s="5"/>
      <c r="WAO102" s="5"/>
      <c r="WAP102" s="5"/>
      <c r="WAQ102" s="5"/>
      <c r="WAR102" s="5"/>
      <c r="WAS102" s="1"/>
      <c r="WAT102" s="2"/>
      <c r="WAU102" s="2"/>
      <c r="WAV102" s="5"/>
      <c r="WAW102" s="5"/>
      <c r="WAX102" s="5"/>
      <c r="WAY102" s="5"/>
      <c r="WAZ102" s="5"/>
      <c r="WBA102" s="1"/>
      <c r="WBB102" s="2"/>
      <c r="WBC102" s="2"/>
      <c r="WBD102" s="5"/>
      <c r="WBE102" s="5"/>
      <c r="WBF102" s="5"/>
      <c r="WBG102" s="5"/>
      <c r="WBH102" s="5"/>
      <c r="WBI102" s="1"/>
      <c r="WBJ102" s="2"/>
      <c r="WBK102" s="2"/>
      <c r="WBL102" s="5"/>
      <c r="WBM102" s="5"/>
      <c r="WBN102" s="5"/>
      <c r="WBO102" s="5"/>
      <c r="WBP102" s="5"/>
      <c r="WBQ102" s="1"/>
      <c r="WBR102" s="2"/>
      <c r="WBS102" s="2"/>
      <c r="WBT102" s="5"/>
      <c r="WBU102" s="5"/>
      <c r="WBV102" s="5"/>
      <c r="WBW102" s="5"/>
      <c r="WBX102" s="5"/>
      <c r="WBY102" s="1"/>
      <c r="WBZ102" s="2"/>
      <c r="WCA102" s="2"/>
      <c r="WCB102" s="5"/>
      <c r="WCC102" s="5"/>
      <c r="WCD102" s="5"/>
      <c r="WCE102" s="5"/>
      <c r="WCF102" s="5"/>
      <c r="WCG102" s="1"/>
      <c r="WCH102" s="2"/>
      <c r="WCI102" s="2"/>
      <c r="WCJ102" s="5"/>
      <c r="WCK102" s="5"/>
      <c r="WCL102" s="5"/>
      <c r="WCM102" s="5"/>
      <c r="WCN102" s="5"/>
      <c r="WCO102" s="1"/>
      <c r="WCP102" s="2"/>
      <c r="WCQ102" s="2"/>
      <c r="WCR102" s="5"/>
      <c r="WCS102" s="5"/>
      <c r="WCT102" s="5"/>
      <c r="WCU102" s="5"/>
      <c r="WCV102" s="5"/>
      <c r="WCW102" s="1"/>
      <c r="WCX102" s="2"/>
      <c r="WCY102" s="2"/>
      <c r="WCZ102" s="5"/>
      <c r="WDA102" s="5"/>
      <c r="WDB102" s="5"/>
      <c r="WDC102" s="5"/>
      <c r="WDD102" s="5"/>
      <c r="WDE102" s="1"/>
      <c r="WDF102" s="2"/>
      <c r="WDG102" s="2"/>
      <c r="WDH102" s="5"/>
      <c r="WDI102" s="5"/>
      <c r="WDJ102" s="5"/>
      <c r="WDK102" s="5"/>
      <c r="WDL102" s="5"/>
      <c r="WDM102" s="1"/>
      <c r="WDN102" s="2"/>
      <c r="WDO102" s="2"/>
      <c r="WDP102" s="5"/>
      <c r="WDQ102" s="5"/>
      <c r="WDR102" s="5"/>
      <c r="WDS102" s="5"/>
      <c r="WDT102" s="5"/>
      <c r="WDU102" s="1"/>
      <c r="WDV102" s="2"/>
      <c r="WDW102" s="2"/>
      <c r="WDX102" s="5"/>
      <c r="WDY102" s="5"/>
      <c r="WDZ102" s="5"/>
      <c r="WEA102" s="5"/>
      <c r="WEB102" s="5"/>
      <c r="WEC102" s="1"/>
      <c r="WED102" s="2"/>
      <c r="WEE102" s="2"/>
      <c r="WEF102" s="5"/>
      <c r="WEG102" s="5"/>
      <c r="WEH102" s="5"/>
      <c r="WEI102" s="5"/>
      <c r="WEJ102" s="5"/>
      <c r="WEK102" s="1"/>
      <c r="WEL102" s="2"/>
      <c r="WEM102" s="2"/>
      <c r="WEN102" s="5"/>
      <c r="WEO102" s="5"/>
      <c r="WEP102" s="5"/>
      <c r="WEQ102" s="5"/>
      <c r="WER102" s="5"/>
      <c r="WES102" s="1"/>
      <c r="WET102" s="2"/>
      <c r="WEU102" s="2"/>
      <c r="WEV102" s="5"/>
      <c r="WEW102" s="5"/>
      <c r="WEX102" s="5"/>
      <c r="WEY102" s="5"/>
      <c r="WEZ102" s="5"/>
      <c r="WFA102" s="1"/>
      <c r="WFB102" s="2"/>
      <c r="WFC102" s="2"/>
      <c r="WFD102" s="5"/>
      <c r="WFE102" s="5"/>
      <c r="WFF102" s="5"/>
      <c r="WFG102" s="5"/>
      <c r="WFH102" s="5"/>
      <c r="WFI102" s="1"/>
      <c r="WFJ102" s="2"/>
      <c r="WFK102" s="2"/>
      <c r="WFL102" s="5"/>
      <c r="WFM102" s="5"/>
      <c r="WFN102" s="5"/>
      <c r="WFO102" s="5"/>
      <c r="WFP102" s="5"/>
      <c r="WFQ102" s="1"/>
      <c r="WFR102" s="2"/>
      <c r="WFS102" s="2"/>
      <c r="WFT102" s="5"/>
      <c r="WFU102" s="5"/>
      <c r="WFV102" s="5"/>
      <c r="WFW102" s="5"/>
      <c r="WFX102" s="5"/>
      <c r="WFY102" s="1"/>
      <c r="WFZ102" s="2"/>
      <c r="WGA102" s="2"/>
      <c r="WGB102" s="5"/>
      <c r="WGC102" s="5"/>
      <c r="WGD102" s="5"/>
      <c r="WGE102" s="5"/>
      <c r="WGF102" s="5"/>
      <c r="WGG102" s="1"/>
      <c r="WGH102" s="2"/>
      <c r="WGI102" s="2"/>
      <c r="WGJ102" s="5"/>
      <c r="WGK102" s="5"/>
      <c r="WGL102" s="5"/>
      <c r="WGM102" s="5"/>
      <c r="WGN102" s="5"/>
      <c r="WGO102" s="1"/>
      <c r="WGP102" s="2"/>
      <c r="WGQ102" s="2"/>
      <c r="WGR102" s="5"/>
      <c r="WGS102" s="5"/>
      <c r="WGT102" s="5"/>
      <c r="WGU102" s="5"/>
      <c r="WGV102" s="5"/>
      <c r="WGW102" s="1"/>
      <c r="WGX102" s="2"/>
      <c r="WGY102" s="2"/>
      <c r="WGZ102" s="5"/>
      <c r="WHA102" s="5"/>
      <c r="WHB102" s="5"/>
      <c r="WHC102" s="5"/>
      <c r="WHD102" s="5"/>
      <c r="WHE102" s="1"/>
      <c r="WHF102" s="2"/>
      <c r="WHG102" s="2"/>
      <c r="WHH102" s="5"/>
      <c r="WHI102" s="5"/>
      <c r="WHJ102" s="5"/>
      <c r="WHK102" s="5"/>
      <c r="WHL102" s="5"/>
      <c r="WHM102" s="1"/>
      <c r="WHN102" s="2"/>
      <c r="WHO102" s="2"/>
      <c r="WHP102" s="5"/>
      <c r="WHQ102" s="5"/>
      <c r="WHR102" s="5"/>
      <c r="WHS102" s="5"/>
      <c r="WHT102" s="5"/>
      <c r="WHU102" s="1"/>
      <c r="WHV102" s="2"/>
      <c r="WHW102" s="2"/>
      <c r="WHX102" s="5"/>
      <c r="WHY102" s="5"/>
      <c r="WHZ102" s="5"/>
      <c r="WIA102" s="5"/>
      <c r="WIB102" s="5"/>
      <c r="WIC102" s="1"/>
      <c r="WID102" s="2"/>
      <c r="WIE102" s="2"/>
      <c r="WIF102" s="5"/>
      <c r="WIG102" s="5"/>
      <c r="WIH102" s="5"/>
      <c r="WII102" s="5"/>
      <c r="WIJ102" s="5"/>
      <c r="WIK102" s="1"/>
      <c r="WIL102" s="2"/>
      <c r="WIM102" s="2"/>
      <c r="WIN102" s="5"/>
      <c r="WIO102" s="5"/>
      <c r="WIP102" s="5"/>
      <c r="WIQ102" s="5"/>
      <c r="WIR102" s="5"/>
      <c r="WIS102" s="1"/>
      <c r="WIT102" s="2"/>
      <c r="WIU102" s="2"/>
      <c r="WIV102" s="5"/>
      <c r="WIW102" s="5"/>
      <c r="WIX102" s="5"/>
      <c r="WIY102" s="5"/>
      <c r="WIZ102" s="5"/>
      <c r="WJA102" s="1"/>
      <c r="WJB102" s="2"/>
      <c r="WJC102" s="2"/>
      <c r="WJD102" s="5"/>
      <c r="WJE102" s="5"/>
      <c r="WJF102" s="5"/>
      <c r="WJG102" s="5"/>
      <c r="WJH102" s="5"/>
      <c r="WJI102" s="1"/>
      <c r="WJJ102" s="2"/>
      <c r="WJK102" s="2"/>
      <c r="WJL102" s="5"/>
      <c r="WJM102" s="5"/>
      <c r="WJN102" s="5"/>
      <c r="WJO102" s="5"/>
      <c r="WJP102" s="5"/>
      <c r="WJQ102" s="1"/>
      <c r="WJR102" s="2"/>
      <c r="WJS102" s="2"/>
      <c r="WJT102" s="5"/>
      <c r="WJU102" s="5"/>
      <c r="WJV102" s="5"/>
      <c r="WJW102" s="5"/>
      <c r="WJX102" s="5"/>
      <c r="WJY102" s="1"/>
      <c r="WJZ102" s="2"/>
      <c r="WKA102" s="2"/>
      <c r="WKB102" s="5"/>
      <c r="WKC102" s="5"/>
      <c r="WKD102" s="5"/>
      <c r="WKE102" s="5"/>
      <c r="WKF102" s="5"/>
      <c r="WKG102" s="1"/>
      <c r="WKH102" s="2"/>
      <c r="WKI102" s="2"/>
      <c r="WKJ102" s="5"/>
      <c r="WKK102" s="5"/>
      <c r="WKL102" s="5"/>
      <c r="WKM102" s="5"/>
      <c r="WKN102" s="5"/>
      <c r="WKO102" s="1"/>
      <c r="WKP102" s="2"/>
      <c r="WKQ102" s="2"/>
      <c r="WKR102" s="5"/>
      <c r="WKS102" s="5"/>
      <c r="WKT102" s="5"/>
      <c r="WKU102" s="5"/>
      <c r="WKV102" s="5"/>
      <c r="WKW102" s="1"/>
      <c r="WKX102" s="2"/>
      <c r="WKY102" s="2"/>
      <c r="WKZ102" s="5"/>
      <c r="WLA102" s="5"/>
      <c r="WLB102" s="5"/>
      <c r="WLC102" s="5"/>
      <c r="WLD102" s="5"/>
      <c r="WLE102" s="1"/>
      <c r="WLF102" s="2"/>
      <c r="WLG102" s="2"/>
      <c r="WLH102" s="5"/>
      <c r="WLI102" s="5"/>
      <c r="WLJ102" s="5"/>
      <c r="WLK102" s="5"/>
      <c r="WLL102" s="5"/>
      <c r="WLM102" s="1"/>
      <c r="WLN102" s="2"/>
      <c r="WLO102" s="2"/>
      <c r="WLP102" s="5"/>
      <c r="WLQ102" s="5"/>
      <c r="WLR102" s="5"/>
      <c r="WLS102" s="5"/>
      <c r="WLT102" s="5"/>
      <c r="WLU102" s="1"/>
      <c r="WLV102" s="2"/>
      <c r="WLW102" s="2"/>
      <c r="WLX102" s="5"/>
      <c r="WLY102" s="5"/>
      <c r="WLZ102" s="5"/>
      <c r="WMA102" s="5"/>
      <c r="WMB102" s="5"/>
      <c r="WMC102" s="1"/>
      <c r="WMD102" s="2"/>
      <c r="WME102" s="2"/>
      <c r="WMF102" s="5"/>
      <c r="WMG102" s="5"/>
      <c r="WMH102" s="5"/>
      <c r="WMI102" s="5"/>
      <c r="WMJ102" s="5"/>
      <c r="WMK102" s="1"/>
      <c r="WML102" s="2"/>
      <c r="WMM102" s="2"/>
      <c r="WMN102" s="5"/>
      <c r="WMO102" s="5"/>
      <c r="WMP102" s="5"/>
      <c r="WMQ102" s="5"/>
      <c r="WMR102" s="5"/>
      <c r="WMS102" s="1"/>
      <c r="WMT102" s="2"/>
      <c r="WMU102" s="2"/>
      <c r="WMV102" s="5"/>
      <c r="WMW102" s="5"/>
      <c r="WMX102" s="5"/>
      <c r="WMY102" s="5"/>
      <c r="WMZ102" s="5"/>
      <c r="WNA102" s="1"/>
      <c r="WNB102" s="2"/>
      <c r="WNC102" s="2"/>
      <c r="WND102" s="5"/>
      <c r="WNE102" s="5"/>
      <c r="WNF102" s="5"/>
      <c r="WNG102" s="5"/>
      <c r="WNH102" s="5"/>
      <c r="WNI102" s="1"/>
      <c r="WNJ102" s="2"/>
      <c r="WNK102" s="2"/>
      <c r="WNL102" s="5"/>
      <c r="WNM102" s="5"/>
      <c r="WNN102" s="5"/>
      <c r="WNO102" s="5"/>
      <c r="WNP102" s="5"/>
      <c r="WNQ102" s="1"/>
      <c r="WNR102" s="2"/>
      <c r="WNS102" s="2"/>
      <c r="WNT102" s="5"/>
      <c r="WNU102" s="5"/>
      <c r="WNV102" s="5"/>
      <c r="WNW102" s="5"/>
      <c r="WNX102" s="5"/>
      <c r="WNY102" s="1"/>
      <c r="WNZ102" s="2"/>
      <c r="WOA102" s="2"/>
      <c r="WOB102" s="5"/>
      <c r="WOC102" s="5"/>
      <c r="WOD102" s="5"/>
      <c r="WOE102" s="5"/>
      <c r="WOF102" s="5"/>
      <c r="WOG102" s="1"/>
      <c r="WOH102" s="2"/>
      <c r="WOI102" s="2"/>
      <c r="WOJ102" s="5"/>
      <c r="WOK102" s="5"/>
      <c r="WOL102" s="5"/>
      <c r="WOM102" s="5"/>
      <c r="WON102" s="5"/>
      <c r="WOO102" s="1"/>
      <c r="WOP102" s="2"/>
      <c r="WOQ102" s="2"/>
      <c r="WOR102" s="5"/>
      <c r="WOS102" s="5"/>
      <c r="WOT102" s="5"/>
      <c r="WOU102" s="5"/>
      <c r="WOV102" s="5"/>
      <c r="WOW102" s="1"/>
      <c r="WOX102" s="2"/>
      <c r="WOY102" s="2"/>
      <c r="WOZ102" s="5"/>
      <c r="WPA102" s="5"/>
      <c r="WPB102" s="5"/>
      <c r="WPC102" s="5"/>
      <c r="WPD102" s="5"/>
      <c r="WPE102" s="1"/>
      <c r="WPF102" s="2"/>
      <c r="WPG102" s="2"/>
      <c r="WPH102" s="5"/>
      <c r="WPI102" s="5"/>
      <c r="WPJ102" s="5"/>
      <c r="WPK102" s="5"/>
      <c r="WPL102" s="5"/>
      <c r="WPM102" s="1"/>
      <c r="WPN102" s="2"/>
      <c r="WPO102" s="2"/>
      <c r="WPP102" s="5"/>
      <c r="WPQ102" s="5"/>
      <c r="WPR102" s="5"/>
      <c r="WPS102" s="5"/>
      <c r="WPT102" s="5"/>
      <c r="WPU102" s="1"/>
      <c r="WPV102" s="2"/>
      <c r="WPW102" s="2"/>
      <c r="WPX102" s="5"/>
      <c r="WPY102" s="5"/>
      <c r="WPZ102" s="5"/>
      <c r="WQA102" s="5"/>
      <c r="WQB102" s="5"/>
      <c r="WQC102" s="1"/>
      <c r="WQD102" s="2"/>
      <c r="WQE102" s="2"/>
      <c r="WQF102" s="5"/>
      <c r="WQG102" s="5"/>
      <c r="WQH102" s="5"/>
      <c r="WQI102" s="5"/>
      <c r="WQJ102" s="5"/>
      <c r="WQK102" s="1"/>
      <c r="WQL102" s="2"/>
      <c r="WQM102" s="2"/>
      <c r="WQN102" s="5"/>
      <c r="WQO102" s="5"/>
      <c r="WQP102" s="5"/>
      <c r="WQQ102" s="5"/>
      <c r="WQR102" s="5"/>
      <c r="WQS102" s="1"/>
      <c r="WQT102" s="2"/>
      <c r="WQU102" s="2"/>
      <c r="WQV102" s="5"/>
      <c r="WQW102" s="5"/>
      <c r="WQX102" s="5"/>
      <c r="WQY102" s="5"/>
      <c r="WQZ102" s="5"/>
      <c r="WRA102" s="1"/>
      <c r="WRB102" s="2"/>
      <c r="WRC102" s="2"/>
      <c r="WRD102" s="5"/>
      <c r="WRE102" s="5"/>
      <c r="WRF102" s="5"/>
      <c r="WRG102" s="5"/>
      <c r="WRH102" s="5"/>
      <c r="WRI102" s="1"/>
      <c r="WRJ102" s="2"/>
      <c r="WRK102" s="2"/>
      <c r="WRL102" s="5"/>
      <c r="WRM102" s="5"/>
      <c r="WRN102" s="5"/>
      <c r="WRO102" s="5"/>
      <c r="WRP102" s="5"/>
      <c r="WRQ102" s="1"/>
      <c r="WRR102" s="2"/>
      <c r="WRS102" s="2"/>
      <c r="WRT102" s="5"/>
      <c r="WRU102" s="5"/>
      <c r="WRV102" s="5"/>
      <c r="WRW102" s="5"/>
      <c r="WRX102" s="5"/>
      <c r="WRY102" s="1"/>
      <c r="WRZ102" s="2"/>
      <c r="WSA102" s="2"/>
      <c r="WSB102" s="5"/>
      <c r="WSC102" s="5"/>
      <c r="WSD102" s="5"/>
      <c r="WSE102" s="5"/>
      <c r="WSF102" s="5"/>
      <c r="WSG102" s="1"/>
      <c r="WSH102" s="2"/>
      <c r="WSI102" s="2"/>
      <c r="WSJ102" s="5"/>
      <c r="WSK102" s="5"/>
      <c r="WSL102" s="5"/>
      <c r="WSM102" s="5"/>
      <c r="WSN102" s="5"/>
      <c r="WSO102" s="1"/>
      <c r="WSP102" s="2"/>
      <c r="WSQ102" s="2"/>
      <c r="WSR102" s="5"/>
      <c r="WSS102" s="5"/>
      <c r="WST102" s="5"/>
      <c r="WSU102" s="5"/>
      <c r="WSV102" s="5"/>
      <c r="WSW102" s="1"/>
      <c r="WSX102" s="2"/>
      <c r="WSY102" s="2"/>
      <c r="WSZ102" s="5"/>
      <c r="WTA102" s="5"/>
      <c r="WTB102" s="5"/>
      <c r="WTC102" s="5"/>
      <c r="WTD102" s="5"/>
      <c r="WTE102" s="1"/>
      <c r="WTF102" s="2"/>
      <c r="WTG102" s="2"/>
      <c r="WTH102" s="5"/>
      <c r="WTI102" s="5"/>
      <c r="WTJ102" s="5"/>
      <c r="WTK102" s="5"/>
      <c r="WTL102" s="5"/>
      <c r="WTM102" s="1"/>
      <c r="WTN102" s="2"/>
      <c r="WTO102" s="2"/>
      <c r="WTP102" s="5"/>
      <c r="WTQ102" s="5"/>
      <c r="WTR102" s="5"/>
      <c r="WTS102" s="5"/>
      <c r="WTT102" s="5"/>
      <c r="WTU102" s="1"/>
      <c r="WTV102" s="2"/>
      <c r="WTW102" s="2"/>
      <c r="WTX102" s="5"/>
      <c r="WTY102" s="5"/>
      <c r="WTZ102" s="5"/>
      <c r="WUA102" s="5"/>
      <c r="WUB102" s="5"/>
      <c r="WUC102" s="1"/>
      <c r="WUD102" s="2"/>
      <c r="WUE102" s="2"/>
      <c r="WUF102" s="5"/>
      <c r="WUG102" s="5"/>
      <c r="WUH102" s="5"/>
      <c r="WUI102" s="5"/>
      <c r="WUJ102" s="5"/>
      <c r="WUK102" s="1"/>
      <c r="WUL102" s="2"/>
      <c r="WUM102" s="2"/>
      <c r="WUN102" s="5"/>
      <c r="WUO102" s="5"/>
      <c r="WUP102" s="5"/>
      <c r="WUQ102" s="5"/>
      <c r="WUR102" s="5"/>
      <c r="WUS102" s="1"/>
      <c r="WUT102" s="2"/>
      <c r="WUU102" s="2"/>
      <c r="WUV102" s="5"/>
      <c r="WUW102" s="5"/>
      <c r="WUX102" s="5"/>
      <c r="WUY102" s="5"/>
      <c r="WUZ102" s="5"/>
      <c r="WVA102" s="1"/>
      <c r="WVB102" s="2"/>
      <c r="WVC102" s="2"/>
      <c r="WVD102" s="5"/>
      <c r="WVE102" s="5"/>
      <c r="WVF102" s="5"/>
      <c r="WVG102" s="5"/>
      <c r="WVH102" s="5"/>
      <c r="WVI102" s="1"/>
      <c r="WVJ102" s="2"/>
      <c r="WVK102" s="2"/>
      <c r="WVL102" s="5"/>
      <c r="WVM102" s="5"/>
      <c r="WVN102" s="5"/>
      <c r="WVO102" s="5"/>
      <c r="WVP102" s="5"/>
      <c r="WVQ102" s="1"/>
      <c r="WVR102" s="2"/>
      <c r="WVS102" s="2"/>
      <c r="WVT102" s="5"/>
      <c r="WVU102" s="5"/>
      <c r="WVV102" s="5"/>
      <c r="WVW102" s="5"/>
      <c r="WVX102" s="5"/>
      <c r="WVY102" s="1"/>
      <c r="WVZ102" s="2"/>
      <c r="WWA102" s="2"/>
      <c r="WWB102" s="5"/>
      <c r="WWC102" s="5"/>
      <c r="WWD102" s="5"/>
      <c r="WWE102" s="5"/>
      <c r="WWF102" s="5"/>
      <c r="WWG102" s="1"/>
      <c r="WWH102" s="2"/>
      <c r="WWI102" s="2"/>
      <c r="WWJ102" s="5"/>
      <c r="WWK102" s="5"/>
      <c r="WWL102" s="5"/>
      <c r="WWM102" s="5"/>
      <c r="WWN102" s="5"/>
      <c r="WWO102" s="1"/>
      <c r="WWP102" s="2"/>
      <c r="WWQ102" s="2"/>
      <c r="WWR102" s="5"/>
      <c r="WWS102" s="5"/>
      <c r="WWT102" s="5"/>
      <c r="WWU102" s="5"/>
      <c r="WWV102" s="5"/>
      <c r="WWW102" s="1"/>
      <c r="WWX102" s="2"/>
      <c r="WWY102" s="2"/>
      <c r="WWZ102" s="5"/>
      <c r="WXA102" s="5"/>
      <c r="WXB102" s="5"/>
      <c r="WXC102" s="5"/>
      <c r="WXD102" s="5"/>
      <c r="WXE102" s="1"/>
      <c r="WXF102" s="2"/>
      <c r="WXG102" s="2"/>
      <c r="WXH102" s="5"/>
      <c r="WXI102" s="5"/>
      <c r="WXJ102" s="5"/>
      <c r="WXK102" s="5"/>
      <c r="WXL102" s="5"/>
      <c r="WXM102" s="1"/>
      <c r="WXN102" s="2"/>
      <c r="WXO102" s="2"/>
      <c r="WXP102" s="5"/>
      <c r="WXQ102" s="5"/>
      <c r="WXR102" s="5"/>
      <c r="WXS102" s="5"/>
      <c r="WXT102" s="5"/>
      <c r="WXU102" s="1"/>
      <c r="WXV102" s="2"/>
      <c r="WXW102" s="2"/>
      <c r="WXX102" s="5"/>
      <c r="WXY102" s="5"/>
      <c r="WXZ102" s="5"/>
      <c r="WYA102" s="5"/>
      <c r="WYB102" s="5"/>
      <c r="WYC102" s="1"/>
      <c r="WYD102" s="2"/>
      <c r="WYE102" s="2"/>
      <c r="WYF102" s="5"/>
      <c r="WYG102" s="5"/>
      <c r="WYH102" s="5"/>
      <c r="WYI102" s="5"/>
      <c r="WYJ102" s="5"/>
      <c r="WYK102" s="1"/>
      <c r="WYL102" s="2"/>
      <c r="WYM102" s="2"/>
      <c r="WYN102" s="5"/>
      <c r="WYO102" s="5"/>
      <c r="WYP102" s="5"/>
      <c r="WYQ102" s="5"/>
      <c r="WYR102" s="5"/>
      <c r="WYS102" s="1"/>
      <c r="WYT102" s="2"/>
      <c r="WYU102" s="2"/>
      <c r="WYV102" s="5"/>
      <c r="WYW102" s="5"/>
      <c r="WYX102" s="5"/>
      <c r="WYY102" s="5"/>
      <c r="WYZ102" s="5"/>
      <c r="WZA102" s="1"/>
      <c r="WZB102" s="2"/>
      <c r="WZC102" s="2"/>
      <c r="WZD102" s="5"/>
      <c r="WZE102" s="5"/>
      <c r="WZF102" s="5"/>
      <c r="WZG102" s="5"/>
      <c r="WZH102" s="5"/>
      <c r="WZI102" s="1"/>
      <c r="WZJ102" s="2"/>
      <c r="WZK102" s="2"/>
      <c r="WZL102" s="5"/>
      <c r="WZM102" s="5"/>
      <c r="WZN102" s="5"/>
      <c r="WZO102" s="5"/>
      <c r="WZP102" s="5"/>
      <c r="WZQ102" s="1"/>
      <c r="WZR102" s="2"/>
      <c r="WZS102" s="2"/>
      <c r="WZT102" s="5"/>
      <c r="WZU102" s="5"/>
      <c r="WZV102" s="5"/>
      <c r="WZW102" s="5"/>
      <c r="WZX102" s="5"/>
      <c r="WZY102" s="1"/>
      <c r="WZZ102" s="2"/>
      <c r="XAA102" s="2"/>
      <c r="XAB102" s="5"/>
      <c r="XAC102" s="5"/>
      <c r="XAD102" s="5"/>
      <c r="XAE102" s="5"/>
      <c r="XAF102" s="5"/>
      <c r="XAG102" s="1"/>
      <c r="XAH102" s="2"/>
      <c r="XAI102" s="2"/>
      <c r="XAJ102" s="5"/>
      <c r="XAK102" s="5"/>
      <c r="XAL102" s="5"/>
      <c r="XAM102" s="5"/>
      <c r="XAN102" s="5"/>
      <c r="XAO102" s="1"/>
      <c r="XAP102" s="2"/>
      <c r="XAQ102" s="2"/>
      <c r="XAR102" s="5"/>
      <c r="XAS102" s="5"/>
      <c r="XAT102" s="5"/>
      <c r="XAU102" s="5"/>
      <c r="XAV102" s="5"/>
      <c r="XAW102" s="1"/>
      <c r="XAX102" s="2"/>
      <c r="XAY102" s="2"/>
      <c r="XAZ102" s="5"/>
      <c r="XBA102" s="5"/>
      <c r="XBB102" s="5"/>
      <c r="XBC102" s="5"/>
      <c r="XBD102" s="5"/>
      <c r="XBE102" s="1"/>
      <c r="XBF102" s="2"/>
      <c r="XBG102" s="2"/>
      <c r="XBH102" s="5"/>
      <c r="XBI102" s="5"/>
      <c r="XBJ102" s="5"/>
      <c r="XBK102" s="5"/>
      <c r="XBL102" s="5"/>
      <c r="XBM102" s="1"/>
      <c r="XBN102" s="2"/>
      <c r="XBO102" s="2"/>
      <c r="XBP102" s="5"/>
      <c r="XBQ102" s="5"/>
      <c r="XBR102" s="5"/>
      <c r="XBS102" s="5"/>
      <c r="XBT102" s="5"/>
      <c r="XBU102" s="1"/>
      <c r="XBV102" s="2"/>
      <c r="XBW102" s="2"/>
      <c r="XBX102" s="5"/>
      <c r="XBY102" s="5"/>
      <c r="XBZ102" s="5"/>
      <c r="XCA102" s="5"/>
      <c r="XCB102" s="5"/>
      <c r="XCC102" s="1"/>
      <c r="XCD102" s="2"/>
      <c r="XCE102" s="2"/>
      <c r="XCF102" s="5"/>
      <c r="XCG102" s="5"/>
      <c r="XCH102" s="5"/>
      <c r="XCI102" s="5"/>
      <c r="XCJ102" s="5"/>
      <c r="XCK102" s="1"/>
      <c r="XCL102" s="2"/>
      <c r="XCM102" s="2"/>
      <c r="XCN102" s="5"/>
      <c r="XCO102" s="5"/>
      <c r="XCP102" s="5"/>
      <c r="XCQ102" s="5"/>
      <c r="XCR102" s="5"/>
      <c r="XCS102" s="1"/>
      <c r="XCT102" s="2"/>
      <c r="XCU102" s="2"/>
      <c r="XCV102" s="5"/>
      <c r="XCW102" s="5"/>
      <c r="XCX102" s="5"/>
      <c r="XCY102" s="5"/>
      <c r="XCZ102" s="5"/>
      <c r="XDA102" s="1"/>
      <c r="XDB102" s="2"/>
      <c r="XDC102" s="2"/>
      <c r="XDD102" s="5"/>
      <c r="XDE102" s="5"/>
      <c r="XDF102" s="5"/>
      <c r="XDG102" s="5"/>
      <c r="XDH102" s="5"/>
      <c r="XDI102" s="1"/>
      <c r="XDJ102" s="2"/>
      <c r="XDK102" s="2"/>
      <c r="XDL102" s="5"/>
      <c r="XDM102" s="5"/>
      <c r="XDN102" s="5"/>
      <c r="XDO102" s="5"/>
      <c r="XDP102" s="5"/>
      <c r="XDQ102" s="1"/>
      <c r="XDR102" s="2"/>
      <c r="XDS102" s="2"/>
      <c r="XDT102" s="5"/>
      <c r="XDU102" s="5"/>
      <c r="XDV102" s="5"/>
      <c r="XDW102" s="5"/>
      <c r="XDX102" s="5"/>
      <c r="XDY102" s="1"/>
      <c r="XDZ102" s="2"/>
      <c r="XEA102" s="2"/>
      <c r="XEB102" s="5"/>
      <c r="XEC102" s="5"/>
      <c r="XED102" s="5"/>
      <c r="XEE102" s="5"/>
      <c r="XEF102" s="5"/>
      <c r="XEG102" s="1"/>
      <c r="XEH102" s="2"/>
      <c r="XEI102" s="2"/>
      <c r="XEJ102" s="5"/>
      <c r="XEK102" s="5"/>
      <c r="XEL102" s="5"/>
      <c r="XEM102" s="5"/>
      <c r="XEN102" s="5"/>
      <c r="XEO102" s="1"/>
      <c r="XEP102" s="2"/>
      <c r="XEQ102" s="2"/>
      <c r="XER102" s="5"/>
      <c r="XES102" s="5"/>
      <c r="XET102" s="5"/>
      <c r="XEU102" s="5"/>
      <c r="XEV102" s="5"/>
      <c r="XEW102" s="1"/>
      <c r="XEX102" s="2"/>
      <c r="XEY102" s="2"/>
      <c r="XEZ102" s="5"/>
      <c r="XFA102" s="5"/>
      <c r="XFB102" s="5"/>
      <c r="XFC102" s="5"/>
      <c r="XFD102" s="5"/>
    </row>
    <row r="103" spans="1:16384" s="4" customFormat="1" x14ac:dyDescent="0.2">
      <c r="A103" s="477" t="s">
        <v>221</v>
      </c>
      <c r="B103" s="477"/>
      <c r="C103" s="477"/>
      <c r="D103" s="477"/>
      <c r="E103" s="477"/>
      <c r="F103" s="477"/>
      <c r="G103" s="477"/>
      <c r="H103" s="477"/>
      <c r="I103" s="1"/>
      <c r="J103" s="2"/>
      <c r="K103" s="2"/>
      <c r="L103" s="5"/>
      <c r="M103" s="5"/>
      <c r="N103" s="5"/>
      <c r="O103" s="5"/>
      <c r="P103" s="5"/>
      <c r="Q103" s="1"/>
      <c r="R103" s="2"/>
      <c r="S103" s="2"/>
      <c r="T103" s="5"/>
      <c r="U103" s="5"/>
      <c r="V103" s="5"/>
      <c r="W103" s="5"/>
      <c r="X103" s="5"/>
      <c r="Y103" s="1"/>
      <c r="Z103" s="2"/>
      <c r="AA103" s="2"/>
      <c r="AB103" s="5"/>
      <c r="AC103" s="5"/>
      <c r="AD103" s="5"/>
      <c r="AE103" s="5"/>
      <c r="AF103" s="5"/>
      <c r="AG103" s="1"/>
      <c r="AH103" s="2"/>
      <c r="AI103" s="2"/>
      <c r="AJ103" s="5"/>
      <c r="AK103" s="5"/>
      <c r="AL103" s="5"/>
      <c r="AM103" s="5"/>
      <c r="AN103" s="5"/>
      <c r="AO103" s="1"/>
      <c r="AP103" s="2"/>
      <c r="AQ103" s="2"/>
      <c r="AR103" s="5"/>
      <c r="AS103" s="5"/>
      <c r="AT103" s="5"/>
      <c r="AU103" s="5"/>
      <c r="AV103" s="5"/>
      <c r="AW103" s="1"/>
      <c r="AX103" s="2"/>
      <c r="AY103" s="2"/>
      <c r="AZ103" s="5"/>
      <c r="BA103" s="5"/>
      <c r="BB103" s="5"/>
      <c r="BC103" s="5"/>
      <c r="BD103" s="5"/>
      <c r="BE103" s="1"/>
      <c r="BF103" s="2"/>
      <c r="BG103" s="2"/>
      <c r="BH103" s="5"/>
      <c r="BI103" s="5"/>
      <c r="BJ103" s="5"/>
      <c r="BK103" s="5"/>
      <c r="BL103" s="5"/>
      <c r="BM103" s="1"/>
      <c r="BN103" s="2"/>
      <c r="BO103" s="2"/>
      <c r="BP103" s="5"/>
      <c r="BQ103" s="5"/>
      <c r="BR103" s="5"/>
      <c r="BS103" s="5"/>
      <c r="BT103" s="5"/>
      <c r="BU103" s="1"/>
      <c r="BV103" s="2"/>
      <c r="BW103" s="2"/>
      <c r="BX103" s="5"/>
      <c r="BY103" s="5"/>
      <c r="BZ103" s="5"/>
      <c r="CA103" s="5"/>
      <c r="CB103" s="5"/>
      <c r="CC103" s="1"/>
      <c r="CD103" s="2"/>
      <c r="CE103" s="2"/>
      <c r="CF103" s="5"/>
      <c r="CG103" s="5"/>
      <c r="CH103" s="5"/>
      <c r="CI103" s="5"/>
      <c r="CJ103" s="5"/>
      <c r="CK103" s="1"/>
      <c r="CL103" s="2"/>
      <c r="CM103" s="2"/>
      <c r="CN103" s="5"/>
      <c r="CO103" s="5"/>
      <c r="CP103" s="5"/>
      <c r="CQ103" s="5"/>
      <c r="CR103" s="5"/>
      <c r="CS103" s="1"/>
      <c r="CT103" s="2"/>
      <c r="CU103" s="2"/>
      <c r="CV103" s="5"/>
      <c r="CW103" s="5"/>
      <c r="CX103" s="5"/>
      <c r="CY103" s="5"/>
      <c r="CZ103" s="5"/>
      <c r="DA103" s="1"/>
      <c r="DB103" s="2"/>
      <c r="DC103" s="2"/>
      <c r="DD103" s="5"/>
      <c r="DE103" s="5"/>
      <c r="DF103" s="5"/>
      <c r="DG103" s="5"/>
      <c r="DH103" s="5"/>
      <c r="DI103" s="1"/>
      <c r="DJ103" s="2"/>
      <c r="DK103" s="2"/>
      <c r="DL103" s="5"/>
      <c r="DM103" s="5"/>
      <c r="DN103" s="5"/>
      <c r="DO103" s="5"/>
      <c r="DP103" s="5"/>
      <c r="DQ103" s="1"/>
      <c r="DR103" s="2"/>
      <c r="DS103" s="2"/>
      <c r="DT103" s="5"/>
      <c r="DU103" s="5"/>
      <c r="DV103" s="5"/>
      <c r="DW103" s="5"/>
      <c r="DX103" s="5"/>
      <c r="DY103" s="1"/>
      <c r="DZ103" s="2"/>
      <c r="EA103" s="2"/>
      <c r="EB103" s="5"/>
      <c r="EC103" s="5"/>
      <c r="ED103" s="5"/>
      <c r="EE103" s="5"/>
      <c r="EF103" s="5"/>
      <c r="EG103" s="1"/>
      <c r="EH103" s="2"/>
      <c r="EI103" s="2"/>
      <c r="EJ103" s="5"/>
      <c r="EK103" s="5"/>
      <c r="EL103" s="5"/>
      <c r="EM103" s="5"/>
      <c r="EN103" s="5"/>
      <c r="EO103" s="1"/>
      <c r="EP103" s="2"/>
      <c r="EQ103" s="2"/>
      <c r="ER103" s="5"/>
      <c r="ES103" s="5"/>
      <c r="ET103" s="5"/>
      <c r="EU103" s="5"/>
      <c r="EV103" s="5"/>
      <c r="EW103" s="1"/>
      <c r="EX103" s="2"/>
      <c r="EY103" s="2"/>
      <c r="EZ103" s="5"/>
      <c r="FA103" s="5"/>
      <c r="FB103" s="5"/>
      <c r="FC103" s="5"/>
      <c r="FD103" s="5"/>
      <c r="FE103" s="1"/>
      <c r="FF103" s="2"/>
      <c r="FG103" s="2"/>
      <c r="FH103" s="5"/>
      <c r="FI103" s="5"/>
      <c r="FJ103" s="5"/>
      <c r="FK103" s="5"/>
      <c r="FL103" s="5"/>
      <c r="FM103" s="1"/>
      <c r="FN103" s="2"/>
      <c r="FO103" s="2"/>
      <c r="FP103" s="5"/>
      <c r="FQ103" s="5"/>
      <c r="FR103" s="5"/>
      <c r="FS103" s="5"/>
      <c r="FT103" s="5"/>
      <c r="FU103" s="1"/>
      <c r="FV103" s="2"/>
      <c r="FW103" s="2"/>
      <c r="FX103" s="5"/>
      <c r="FY103" s="5"/>
      <c r="FZ103" s="5"/>
      <c r="GA103" s="5"/>
      <c r="GB103" s="5"/>
      <c r="GC103" s="1"/>
      <c r="GD103" s="2"/>
      <c r="GE103" s="2"/>
      <c r="GF103" s="5"/>
      <c r="GG103" s="5"/>
      <c r="GH103" s="5"/>
      <c r="GI103" s="5"/>
      <c r="GJ103" s="5"/>
      <c r="GK103" s="1"/>
      <c r="GL103" s="2"/>
      <c r="GM103" s="2"/>
      <c r="GN103" s="5"/>
      <c r="GO103" s="5"/>
      <c r="GP103" s="5"/>
      <c r="GQ103" s="5"/>
      <c r="GR103" s="5"/>
      <c r="GS103" s="1"/>
      <c r="GT103" s="2"/>
      <c r="GU103" s="2"/>
      <c r="GV103" s="5"/>
      <c r="GW103" s="5"/>
      <c r="GX103" s="5"/>
      <c r="GY103" s="5"/>
      <c r="GZ103" s="5"/>
      <c r="HA103" s="1"/>
      <c r="HB103" s="2"/>
      <c r="HC103" s="2"/>
      <c r="HD103" s="5"/>
      <c r="HE103" s="5"/>
      <c r="HF103" s="5"/>
      <c r="HG103" s="5"/>
      <c r="HH103" s="5"/>
      <c r="HI103" s="1"/>
      <c r="HJ103" s="2"/>
      <c r="HK103" s="2"/>
      <c r="HL103" s="5"/>
      <c r="HM103" s="5"/>
      <c r="HN103" s="5"/>
      <c r="HO103" s="5"/>
      <c r="HP103" s="5"/>
      <c r="HQ103" s="1"/>
      <c r="HR103" s="2"/>
      <c r="HS103" s="2"/>
      <c r="HT103" s="5"/>
      <c r="HU103" s="5"/>
      <c r="HV103" s="5"/>
      <c r="HW103" s="5"/>
      <c r="HX103" s="5"/>
      <c r="HY103" s="1"/>
      <c r="HZ103" s="2"/>
      <c r="IA103" s="2"/>
      <c r="IB103" s="5"/>
      <c r="IC103" s="5"/>
      <c r="ID103" s="5"/>
      <c r="IE103" s="5"/>
      <c r="IF103" s="5"/>
      <c r="IG103" s="1"/>
      <c r="IH103" s="2"/>
      <c r="II103" s="2"/>
      <c r="IJ103" s="5"/>
      <c r="IK103" s="5"/>
      <c r="IL103" s="5"/>
      <c r="IM103" s="5"/>
      <c r="IN103" s="5"/>
      <c r="IO103" s="1"/>
      <c r="IP103" s="2"/>
      <c r="IQ103" s="2"/>
      <c r="IR103" s="5"/>
      <c r="IS103" s="5"/>
      <c r="IT103" s="5"/>
      <c r="IU103" s="5"/>
      <c r="IV103" s="5"/>
      <c r="IW103" s="1"/>
      <c r="IX103" s="2"/>
      <c r="IY103" s="2"/>
      <c r="IZ103" s="5"/>
      <c r="JA103" s="5"/>
      <c r="JB103" s="5"/>
      <c r="JC103" s="5"/>
      <c r="JD103" s="5"/>
      <c r="JE103" s="1"/>
      <c r="JF103" s="2"/>
      <c r="JG103" s="2"/>
      <c r="JH103" s="5"/>
      <c r="JI103" s="5"/>
      <c r="JJ103" s="5"/>
      <c r="JK103" s="5"/>
      <c r="JL103" s="5"/>
      <c r="JM103" s="1"/>
      <c r="JN103" s="2"/>
      <c r="JO103" s="2"/>
      <c r="JP103" s="5"/>
      <c r="JQ103" s="5"/>
      <c r="JR103" s="5"/>
      <c r="JS103" s="5"/>
      <c r="JT103" s="5"/>
      <c r="JU103" s="1"/>
      <c r="JV103" s="2"/>
      <c r="JW103" s="2"/>
      <c r="JX103" s="5"/>
      <c r="JY103" s="5"/>
      <c r="JZ103" s="5"/>
      <c r="KA103" s="5"/>
      <c r="KB103" s="5"/>
      <c r="KC103" s="1"/>
      <c r="KD103" s="2"/>
      <c r="KE103" s="2"/>
      <c r="KF103" s="5"/>
      <c r="KG103" s="5"/>
      <c r="KH103" s="5"/>
      <c r="KI103" s="5"/>
      <c r="KJ103" s="5"/>
      <c r="KK103" s="1"/>
      <c r="KL103" s="2"/>
      <c r="KM103" s="2"/>
      <c r="KN103" s="5"/>
      <c r="KO103" s="5"/>
      <c r="KP103" s="5"/>
      <c r="KQ103" s="5"/>
      <c r="KR103" s="5"/>
      <c r="KS103" s="1"/>
      <c r="KT103" s="2"/>
      <c r="KU103" s="2"/>
      <c r="KV103" s="5"/>
      <c r="KW103" s="5"/>
      <c r="KX103" s="5"/>
      <c r="KY103" s="5"/>
      <c r="KZ103" s="5"/>
      <c r="LA103" s="1"/>
      <c r="LB103" s="2"/>
      <c r="LC103" s="2"/>
      <c r="LD103" s="5"/>
      <c r="LE103" s="5"/>
      <c r="LF103" s="5"/>
      <c r="LG103" s="5"/>
      <c r="LH103" s="5"/>
      <c r="LI103" s="1"/>
      <c r="LJ103" s="2"/>
      <c r="LK103" s="2"/>
      <c r="LL103" s="5"/>
      <c r="LM103" s="5"/>
      <c r="LN103" s="5"/>
      <c r="LO103" s="5"/>
      <c r="LP103" s="5"/>
      <c r="LQ103" s="1"/>
      <c r="LR103" s="2"/>
      <c r="LS103" s="2"/>
      <c r="LT103" s="5"/>
      <c r="LU103" s="5"/>
      <c r="LV103" s="5"/>
      <c r="LW103" s="5"/>
      <c r="LX103" s="5"/>
      <c r="LY103" s="1"/>
      <c r="LZ103" s="2"/>
      <c r="MA103" s="2"/>
      <c r="MB103" s="5"/>
      <c r="MC103" s="5"/>
      <c r="MD103" s="5"/>
      <c r="ME103" s="5"/>
      <c r="MF103" s="5"/>
      <c r="MG103" s="1"/>
      <c r="MH103" s="2"/>
      <c r="MI103" s="2"/>
      <c r="MJ103" s="5"/>
      <c r="MK103" s="5"/>
      <c r="ML103" s="5"/>
      <c r="MM103" s="5"/>
      <c r="MN103" s="5"/>
      <c r="MO103" s="1"/>
      <c r="MP103" s="2"/>
      <c r="MQ103" s="2"/>
      <c r="MR103" s="5"/>
      <c r="MS103" s="5"/>
      <c r="MT103" s="5"/>
      <c r="MU103" s="5"/>
      <c r="MV103" s="5"/>
      <c r="MW103" s="1"/>
      <c r="MX103" s="2"/>
      <c r="MY103" s="2"/>
      <c r="MZ103" s="5"/>
      <c r="NA103" s="5"/>
      <c r="NB103" s="5"/>
      <c r="NC103" s="5"/>
      <c r="ND103" s="5"/>
      <c r="NE103" s="1"/>
      <c r="NF103" s="2"/>
      <c r="NG103" s="2"/>
      <c r="NH103" s="5"/>
      <c r="NI103" s="5"/>
      <c r="NJ103" s="5"/>
      <c r="NK103" s="5"/>
      <c r="NL103" s="5"/>
      <c r="NM103" s="1"/>
      <c r="NN103" s="2"/>
      <c r="NO103" s="2"/>
      <c r="NP103" s="5"/>
      <c r="NQ103" s="5"/>
      <c r="NR103" s="5"/>
      <c r="NS103" s="5"/>
      <c r="NT103" s="5"/>
      <c r="NU103" s="1"/>
      <c r="NV103" s="2"/>
      <c r="NW103" s="2"/>
      <c r="NX103" s="5"/>
      <c r="NY103" s="5"/>
      <c r="NZ103" s="5"/>
      <c r="OA103" s="5"/>
      <c r="OB103" s="5"/>
      <c r="OC103" s="1"/>
      <c r="OD103" s="2"/>
      <c r="OE103" s="2"/>
      <c r="OF103" s="5"/>
      <c r="OG103" s="5"/>
      <c r="OH103" s="5"/>
      <c r="OI103" s="5"/>
      <c r="OJ103" s="5"/>
      <c r="OK103" s="1"/>
      <c r="OL103" s="2"/>
      <c r="OM103" s="2"/>
      <c r="ON103" s="5"/>
      <c r="OO103" s="5"/>
      <c r="OP103" s="5"/>
      <c r="OQ103" s="5"/>
      <c r="OR103" s="5"/>
      <c r="OS103" s="1"/>
      <c r="OT103" s="2"/>
      <c r="OU103" s="2"/>
      <c r="OV103" s="5"/>
      <c r="OW103" s="5"/>
      <c r="OX103" s="5"/>
      <c r="OY103" s="5"/>
      <c r="OZ103" s="5"/>
      <c r="PA103" s="1"/>
      <c r="PB103" s="2"/>
      <c r="PC103" s="2"/>
      <c r="PD103" s="5"/>
      <c r="PE103" s="5"/>
      <c r="PF103" s="5"/>
      <c r="PG103" s="5"/>
      <c r="PH103" s="5"/>
      <c r="PI103" s="1"/>
      <c r="PJ103" s="2"/>
      <c r="PK103" s="2"/>
      <c r="PL103" s="5"/>
      <c r="PM103" s="5"/>
      <c r="PN103" s="5"/>
      <c r="PO103" s="5"/>
      <c r="PP103" s="5"/>
      <c r="PQ103" s="1"/>
      <c r="PR103" s="2"/>
      <c r="PS103" s="2"/>
      <c r="PT103" s="5"/>
      <c r="PU103" s="5"/>
      <c r="PV103" s="5"/>
      <c r="PW103" s="5"/>
      <c r="PX103" s="5"/>
      <c r="PY103" s="1"/>
      <c r="PZ103" s="2"/>
      <c r="QA103" s="2"/>
      <c r="QB103" s="5"/>
      <c r="QC103" s="5"/>
      <c r="QD103" s="5"/>
      <c r="QE103" s="5"/>
      <c r="QF103" s="5"/>
      <c r="QG103" s="1"/>
      <c r="QH103" s="2"/>
      <c r="QI103" s="2"/>
      <c r="QJ103" s="5"/>
      <c r="QK103" s="5"/>
      <c r="QL103" s="5"/>
      <c r="QM103" s="5"/>
      <c r="QN103" s="5"/>
      <c r="QO103" s="1"/>
      <c r="QP103" s="2"/>
      <c r="QQ103" s="2"/>
      <c r="QR103" s="5"/>
      <c r="QS103" s="5"/>
      <c r="QT103" s="5"/>
      <c r="QU103" s="5"/>
      <c r="QV103" s="5"/>
      <c r="QW103" s="1"/>
      <c r="QX103" s="2"/>
      <c r="QY103" s="2"/>
      <c r="QZ103" s="5"/>
      <c r="RA103" s="5"/>
      <c r="RB103" s="5"/>
      <c r="RC103" s="5"/>
      <c r="RD103" s="5"/>
      <c r="RE103" s="1"/>
      <c r="RF103" s="2"/>
      <c r="RG103" s="2"/>
      <c r="RH103" s="5"/>
      <c r="RI103" s="5"/>
      <c r="RJ103" s="5"/>
      <c r="RK103" s="5"/>
      <c r="RL103" s="5"/>
      <c r="RM103" s="1"/>
      <c r="RN103" s="2"/>
      <c r="RO103" s="2"/>
      <c r="RP103" s="5"/>
      <c r="RQ103" s="5"/>
      <c r="RR103" s="5"/>
      <c r="RS103" s="5"/>
      <c r="RT103" s="5"/>
      <c r="RU103" s="1"/>
      <c r="RV103" s="2"/>
      <c r="RW103" s="2"/>
      <c r="RX103" s="5"/>
      <c r="RY103" s="5"/>
      <c r="RZ103" s="5"/>
      <c r="SA103" s="5"/>
      <c r="SB103" s="5"/>
      <c r="SC103" s="1"/>
      <c r="SD103" s="2"/>
      <c r="SE103" s="2"/>
      <c r="SF103" s="5"/>
      <c r="SG103" s="5"/>
      <c r="SH103" s="5"/>
      <c r="SI103" s="5"/>
      <c r="SJ103" s="5"/>
      <c r="SK103" s="1"/>
      <c r="SL103" s="2"/>
      <c r="SM103" s="2"/>
      <c r="SN103" s="5"/>
      <c r="SO103" s="5"/>
      <c r="SP103" s="5"/>
      <c r="SQ103" s="5"/>
      <c r="SR103" s="5"/>
      <c r="SS103" s="1"/>
      <c r="ST103" s="2"/>
      <c r="SU103" s="2"/>
      <c r="SV103" s="5"/>
      <c r="SW103" s="5"/>
      <c r="SX103" s="5"/>
      <c r="SY103" s="5"/>
      <c r="SZ103" s="5"/>
      <c r="TA103" s="1"/>
      <c r="TB103" s="2"/>
      <c r="TC103" s="2"/>
      <c r="TD103" s="5"/>
      <c r="TE103" s="5"/>
      <c r="TF103" s="5"/>
      <c r="TG103" s="5"/>
      <c r="TH103" s="5"/>
      <c r="TI103" s="1"/>
      <c r="TJ103" s="2"/>
      <c r="TK103" s="2"/>
      <c r="TL103" s="5"/>
      <c r="TM103" s="5"/>
      <c r="TN103" s="5"/>
      <c r="TO103" s="5"/>
      <c r="TP103" s="5"/>
      <c r="TQ103" s="1"/>
      <c r="TR103" s="2"/>
      <c r="TS103" s="2"/>
      <c r="TT103" s="5"/>
      <c r="TU103" s="5"/>
      <c r="TV103" s="5"/>
      <c r="TW103" s="5"/>
      <c r="TX103" s="5"/>
      <c r="TY103" s="1"/>
      <c r="TZ103" s="2"/>
      <c r="UA103" s="2"/>
      <c r="UB103" s="5"/>
      <c r="UC103" s="5"/>
      <c r="UD103" s="5"/>
      <c r="UE103" s="5"/>
      <c r="UF103" s="5"/>
      <c r="UG103" s="1"/>
      <c r="UH103" s="2"/>
      <c r="UI103" s="2"/>
      <c r="UJ103" s="5"/>
      <c r="UK103" s="5"/>
      <c r="UL103" s="5"/>
      <c r="UM103" s="5"/>
      <c r="UN103" s="5"/>
      <c r="UO103" s="1"/>
      <c r="UP103" s="2"/>
      <c r="UQ103" s="2"/>
      <c r="UR103" s="5"/>
      <c r="US103" s="5"/>
      <c r="UT103" s="5"/>
      <c r="UU103" s="5"/>
      <c r="UV103" s="5"/>
      <c r="UW103" s="1"/>
      <c r="UX103" s="2"/>
      <c r="UY103" s="2"/>
      <c r="UZ103" s="5"/>
      <c r="VA103" s="5"/>
      <c r="VB103" s="5"/>
      <c r="VC103" s="5"/>
      <c r="VD103" s="5"/>
      <c r="VE103" s="1"/>
      <c r="VF103" s="2"/>
      <c r="VG103" s="2"/>
      <c r="VH103" s="5"/>
      <c r="VI103" s="5"/>
      <c r="VJ103" s="5"/>
      <c r="VK103" s="5"/>
      <c r="VL103" s="5"/>
      <c r="VM103" s="1"/>
      <c r="VN103" s="2"/>
      <c r="VO103" s="2"/>
      <c r="VP103" s="5"/>
      <c r="VQ103" s="5"/>
      <c r="VR103" s="5"/>
      <c r="VS103" s="5"/>
      <c r="VT103" s="5"/>
      <c r="VU103" s="1"/>
      <c r="VV103" s="2"/>
      <c r="VW103" s="2"/>
      <c r="VX103" s="5"/>
      <c r="VY103" s="5"/>
      <c r="VZ103" s="5"/>
      <c r="WA103" s="5"/>
      <c r="WB103" s="5"/>
      <c r="WC103" s="1"/>
      <c r="WD103" s="2"/>
      <c r="WE103" s="2"/>
      <c r="WF103" s="5"/>
      <c r="WG103" s="5"/>
      <c r="WH103" s="5"/>
      <c r="WI103" s="5"/>
      <c r="WJ103" s="5"/>
      <c r="WK103" s="1"/>
      <c r="WL103" s="2"/>
      <c r="WM103" s="2"/>
      <c r="WN103" s="5"/>
      <c r="WO103" s="5"/>
      <c r="WP103" s="5"/>
      <c r="WQ103" s="5"/>
      <c r="WR103" s="5"/>
      <c r="WS103" s="1"/>
      <c r="WT103" s="2"/>
      <c r="WU103" s="2"/>
      <c r="WV103" s="5"/>
      <c r="WW103" s="5"/>
      <c r="WX103" s="5"/>
      <c r="WY103" s="5"/>
      <c r="WZ103" s="5"/>
      <c r="XA103" s="1"/>
      <c r="XB103" s="2"/>
      <c r="XC103" s="2"/>
      <c r="XD103" s="5"/>
      <c r="XE103" s="5"/>
      <c r="XF103" s="5"/>
      <c r="XG103" s="5"/>
      <c r="XH103" s="5"/>
      <c r="XI103" s="1"/>
      <c r="XJ103" s="2"/>
      <c r="XK103" s="2"/>
      <c r="XL103" s="5"/>
      <c r="XM103" s="5"/>
      <c r="XN103" s="5"/>
      <c r="XO103" s="5"/>
      <c r="XP103" s="5"/>
      <c r="XQ103" s="1"/>
      <c r="XR103" s="2"/>
      <c r="XS103" s="2"/>
      <c r="XT103" s="5"/>
      <c r="XU103" s="5"/>
      <c r="XV103" s="5"/>
      <c r="XW103" s="5"/>
      <c r="XX103" s="5"/>
      <c r="XY103" s="1"/>
      <c r="XZ103" s="2"/>
      <c r="YA103" s="2"/>
      <c r="YB103" s="5"/>
      <c r="YC103" s="5"/>
      <c r="YD103" s="5"/>
      <c r="YE103" s="5"/>
      <c r="YF103" s="5"/>
      <c r="YG103" s="1"/>
      <c r="YH103" s="2"/>
      <c r="YI103" s="2"/>
      <c r="YJ103" s="5"/>
      <c r="YK103" s="5"/>
      <c r="YL103" s="5"/>
      <c r="YM103" s="5"/>
      <c r="YN103" s="5"/>
      <c r="YO103" s="1"/>
      <c r="YP103" s="2"/>
      <c r="YQ103" s="2"/>
      <c r="YR103" s="5"/>
      <c r="YS103" s="5"/>
      <c r="YT103" s="5"/>
      <c r="YU103" s="5"/>
      <c r="YV103" s="5"/>
      <c r="YW103" s="1"/>
      <c r="YX103" s="2"/>
      <c r="YY103" s="2"/>
      <c r="YZ103" s="5"/>
      <c r="ZA103" s="5"/>
      <c r="ZB103" s="5"/>
      <c r="ZC103" s="5"/>
      <c r="ZD103" s="5"/>
      <c r="ZE103" s="1"/>
      <c r="ZF103" s="2"/>
      <c r="ZG103" s="2"/>
      <c r="ZH103" s="5"/>
      <c r="ZI103" s="5"/>
      <c r="ZJ103" s="5"/>
      <c r="ZK103" s="5"/>
      <c r="ZL103" s="5"/>
      <c r="ZM103" s="1"/>
      <c r="ZN103" s="2"/>
      <c r="ZO103" s="2"/>
      <c r="ZP103" s="5"/>
      <c r="ZQ103" s="5"/>
      <c r="ZR103" s="5"/>
      <c r="ZS103" s="5"/>
      <c r="ZT103" s="5"/>
      <c r="ZU103" s="1"/>
      <c r="ZV103" s="2"/>
      <c r="ZW103" s="2"/>
      <c r="ZX103" s="5"/>
      <c r="ZY103" s="5"/>
      <c r="ZZ103" s="5"/>
      <c r="AAA103" s="5"/>
      <c r="AAB103" s="5"/>
      <c r="AAC103" s="1"/>
      <c r="AAD103" s="2"/>
      <c r="AAE103" s="2"/>
      <c r="AAF103" s="5"/>
      <c r="AAG103" s="5"/>
      <c r="AAH103" s="5"/>
      <c r="AAI103" s="5"/>
      <c r="AAJ103" s="5"/>
      <c r="AAK103" s="1"/>
      <c r="AAL103" s="2"/>
      <c r="AAM103" s="2"/>
      <c r="AAN103" s="5"/>
      <c r="AAO103" s="5"/>
      <c r="AAP103" s="5"/>
      <c r="AAQ103" s="5"/>
      <c r="AAR103" s="5"/>
      <c r="AAS103" s="1"/>
      <c r="AAT103" s="2"/>
      <c r="AAU103" s="2"/>
      <c r="AAV103" s="5"/>
      <c r="AAW103" s="5"/>
      <c r="AAX103" s="5"/>
      <c r="AAY103" s="5"/>
      <c r="AAZ103" s="5"/>
      <c r="ABA103" s="1"/>
      <c r="ABB103" s="2"/>
      <c r="ABC103" s="2"/>
      <c r="ABD103" s="5"/>
      <c r="ABE103" s="5"/>
      <c r="ABF103" s="5"/>
      <c r="ABG103" s="5"/>
      <c r="ABH103" s="5"/>
      <c r="ABI103" s="1"/>
      <c r="ABJ103" s="2"/>
      <c r="ABK103" s="2"/>
      <c r="ABL103" s="5"/>
      <c r="ABM103" s="5"/>
      <c r="ABN103" s="5"/>
      <c r="ABO103" s="5"/>
      <c r="ABP103" s="5"/>
      <c r="ABQ103" s="1"/>
      <c r="ABR103" s="2"/>
      <c r="ABS103" s="2"/>
      <c r="ABT103" s="5"/>
      <c r="ABU103" s="5"/>
      <c r="ABV103" s="5"/>
      <c r="ABW103" s="5"/>
      <c r="ABX103" s="5"/>
      <c r="ABY103" s="1"/>
      <c r="ABZ103" s="2"/>
      <c r="ACA103" s="2"/>
      <c r="ACB103" s="5"/>
      <c r="ACC103" s="5"/>
      <c r="ACD103" s="5"/>
      <c r="ACE103" s="5"/>
      <c r="ACF103" s="5"/>
      <c r="ACG103" s="1"/>
      <c r="ACH103" s="2"/>
      <c r="ACI103" s="2"/>
      <c r="ACJ103" s="5"/>
      <c r="ACK103" s="5"/>
      <c r="ACL103" s="5"/>
      <c r="ACM103" s="5"/>
      <c r="ACN103" s="5"/>
      <c r="ACO103" s="1"/>
      <c r="ACP103" s="2"/>
      <c r="ACQ103" s="2"/>
      <c r="ACR103" s="5"/>
      <c r="ACS103" s="5"/>
      <c r="ACT103" s="5"/>
      <c r="ACU103" s="5"/>
      <c r="ACV103" s="5"/>
      <c r="ACW103" s="1"/>
      <c r="ACX103" s="2"/>
      <c r="ACY103" s="2"/>
      <c r="ACZ103" s="5"/>
      <c r="ADA103" s="5"/>
      <c r="ADB103" s="5"/>
      <c r="ADC103" s="5"/>
      <c r="ADD103" s="5"/>
      <c r="ADE103" s="1"/>
      <c r="ADF103" s="2"/>
      <c r="ADG103" s="2"/>
      <c r="ADH103" s="5"/>
      <c r="ADI103" s="5"/>
      <c r="ADJ103" s="5"/>
      <c r="ADK103" s="5"/>
      <c r="ADL103" s="5"/>
      <c r="ADM103" s="1"/>
      <c r="ADN103" s="2"/>
      <c r="ADO103" s="2"/>
      <c r="ADP103" s="5"/>
      <c r="ADQ103" s="5"/>
      <c r="ADR103" s="5"/>
      <c r="ADS103" s="5"/>
      <c r="ADT103" s="5"/>
      <c r="ADU103" s="1"/>
      <c r="ADV103" s="2"/>
      <c r="ADW103" s="2"/>
      <c r="ADX103" s="5"/>
      <c r="ADY103" s="5"/>
      <c r="ADZ103" s="5"/>
      <c r="AEA103" s="5"/>
      <c r="AEB103" s="5"/>
      <c r="AEC103" s="1"/>
      <c r="AED103" s="2"/>
      <c r="AEE103" s="2"/>
      <c r="AEF103" s="5"/>
      <c r="AEG103" s="5"/>
      <c r="AEH103" s="5"/>
      <c r="AEI103" s="5"/>
      <c r="AEJ103" s="5"/>
      <c r="AEK103" s="1"/>
      <c r="AEL103" s="2"/>
      <c r="AEM103" s="2"/>
      <c r="AEN103" s="5"/>
      <c r="AEO103" s="5"/>
      <c r="AEP103" s="5"/>
      <c r="AEQ103" s="5"/>
      <c r="AER103" s="5"/>
      <c r="AES103" s="1"/>
      <c r="AET103" s="2"/>
      <c r="AEU103" s="2"/>
      <c r="AEV103" s="5"/>
      <c r="AEW103" s="5"/>
      <c r="AEX103" s="5"/>
      <c r="AEY103" s="5"/>
      <c r="AEZ103" s="5"/>
      <c r="AFA103" s="1"/>
      <c r="AFB103" s="2"/>
      <c r="AFC103" s="2"/>
      <c r="AFD103" s="5"/>
      <c r="AFE103" s="5"/>
      <c r="AFF103" s="5"/>
      <c r="AFG103" s="5"/>
      <c r="AFH103" s="5"/>
      <c r="AFI103" s="1"/>
      <c r="AFJ103" s="2"/>
      <c r="AFK103" s="2"/>
      <c r="AFL103" s="5"/>
      <c r="AFM103" s="5"/>
      <c r="AFN103" s="5"/>
      <c r="AFO103" s="5"/>
      <c r="AFP103" s="5"/>
      <c r="AFQ103" s="1"/>
      <c r="AFR103" s="2"/>
      <c r="AFS103" s="2"/>
      <c r="AFT103" s="5"/>
      <c r="AFU103" s="5"/>
      <c r="AFV103" s="5"/>
      <c r="AFW103" s="5"/>
      <c r="AFX103" s="5"/>
      <c r="AFY103" s="1"/>
      <c r="AFZ103" s="2"/>
      <c r="AGA103" s="2"/>
      <c r="AGB103" s="5"/>
      <c r="AGC103" s="5"/>
      <c r="AGD103" s="5"/>
      <c r="AGE103" s="5"/>
      <c r="AGF103" s="5"/>
      <c r="AGG103" s="1"/>
      <c r="AGH103" s="2"/>
      <c r="AGI103" s="2"/>
      <c r="AGJ103" s="5"/>
      <c r="AGK103" s="5"/>
      <c r="AGL103" s="5"/>
      <c r="AGM103" s="5"/>
      <c r="AGN103" s="5"/>
      <c r="AGO103" s="1"/>
      <c r="AGP103" s="2"/>
      <c r="AGQ103" s="2"/>
      <c r="AGR103" s="5"/>
      <c r="AGS103" s="5"/>
      <c r="AGT103" s="5"/>
      <c r="AGU103" s="5"/>
      <c r="AGV103" s="5"/>
      <c r="AGW103" s="1"/>
      <c r="AGX103" s="2"/>
      <c r="AGY103" s="2"/>
      <c r="AGZ103" s="5"/>
      <c r="AHA103" s="5"/>
      <c r="AHB103" s="5"/>
      <c r="AHC103" s="5"/>
      <c r="AHD103" s="5"/>
      <c r="AHE103" s="1"/>
      <c r="AHF103" s="2"/>
      <c r="AHG103" s="2"/>
      <c r="AHH103" s="5"/>
      <c r="AHI103" s="5"/>
      <c r="AHJ103" s="5"/>
      <c r="AHK103" s="5"/>
      <c r="AHL103" s="5"/>
      <c r="AHM103" s="1"/>
      <c r="AHN103" s="2"/>
      <c r="AHO103" s="2"/>
      <c r="AHP103" s="5"/>
      <c r="AHQ103" s="5"/>
      <c r="AHR103" s="5"/>
      <c r="AHS103" s="5"/>
      <c r="AHT103" s="5"/>
      <c r="AHU103" s="1"/>
      <c r="AHV103" s="2"/>
      <c r="AHW103" s="2"/>
      <c r="AHX103" s="5"/>
      <c r="AHY103" s="5"/>
      <c r="AHZ103" s="5"/>
      <c r="AIA103" s="5"/>
      <c r="AIB103" s="5"/>
      <c r="AIC103" s="1"/>
      <c r="AID103" s="2"/>
      <c r="AIE103" s="2"/>
      <c r="AIF103" s="5"/>
      <c r="AIG103" s="5"/>
      <c r="AIH103" s="5"/>
      <c r="AII103" s="5"/>
      <c r="AIJ103" s="5"/>
      <c r="AIK103" s="1"/>
      <c r="AIL103" s="2"/>
      <c r="AIM103" s="2"/>
      <c r="AIN103" s="5"/>
      <c r="AIO103" s="5"/>
      <c r="AIP103" s="5"/>
      <c r="AIQ103" s="5"/>
      <c r="AIR103" s="5"/>
      <c r="AIS103" s="1"/>
      <c r="AIT103" s="2"/>
      <c r="AIU103" s="2"/>
      <c r="AIV103" s="5"/>
      <c r="AIW103" s="5"/>
      <c r="AIX103" s="5"/>
      <c r="AIY103" s="5"/>
      <c r="AIZ103" s="5"/>
      <c r="AJA103" s="1"/>
      <c r="AJB103" s="2"/>
      <c r="AJC103" s="2"/>
      <c r="AJD103" s="5"/>
      <c r="AJE103" s="5"/>
      <c r="AJF103" s="5"/>
      <c r="AJG103" s="5"/>
      <c r="AJH103" s="5"/>
      <c r="AJI103" s="1"/>
      <c r="AJJ103" s="2"/>
      <c r="AJK103" s="2"/>
      <c r="AJL103" s="5"/>
      <c r="AJM103" s="5"/>
      <c r="AJN103" s="5"/>
      <c r="AJO103" s="5"/>
      <c r="AJP103" s="5"/>
      <c r="AJQ103" s="1"/>
      <c r="AJR103" s="2"/>
      <c r="AJS103" s="2"/>
      <c r="AJT103" s="5"/>
      <c r="AJU103" s="5"/>
      <c r="AJV103" s="5"/>
      <c r="AJW103" s="5"/>
      <c r="AJX103" s="5"/>
      <c r="AJY103" s="1"/>
      <c r="AJZ103" s="2"/>
      <c r="AKA103" s="2"/>
      <c r="AKB103" s="5"/>
      <c r="AKC103" s="5"/>
      <c r="AKD103" s="5"/>
      <c r="AKE103" s="5"/>
      <c r="AKF103" s="5"/>
      <c r="AKG103" s="1"/>
      <c r="AKH103" s="2"/>
      <c r="AKI103" s="2"/>
      <c r="AKJ103" s="5"/>
      <c r="AKK103" s="5"/>
      <c r="AKL103" s="5"/>
      <c r="AKM103" s="5"/>
      <c r="AKN103" s="5"/>
      <c r="AKO103" s="1"/>
      <c r="AKP103" s="2"/>
      <c r="AKQ103" s="2"/>
      <c r="AKR103" s="5"/>
      <c r="AKS103" s="5"/>
      <c r="AKT103" s="5"/>
      <c r="AKU103" s="5"/>
      <c r="AKV103" s="5"/>
      <c r="AKW103" s="1"/>
      <c r="AKX103" s="2"/>
      <c r="AKY103" s="2"/>
      <c r="AKZ103" s="5"/>
      <c r="ALA103" s="5"/>
      <c r="ALB103" s="5"/>
      <c r="ALC103" s="5"/>
      <c r="ALD103" s="5"/>
      <c r="ALE103" s="1"/>
      <c r="ALF103" s="2"/>
      <c r="ALG103" s="2"/>
      <c r="ALH103" s="5"/>
      <c r="ALI103" s="5"/>
      <c r="ALJ103" s="5"/>
      <c r="ALK103" s="5"/>
      <c r="ALL103" s="5"/>
      <c r="ALM103" s="1"/>
      <c r="ALN103" s="2"/>
      <c r="ALO103" s="2"/>
      <c r="ALP103" s="5"/>
      <c r="ALQ103" s="5"/>
      <c r="ALR103" s="5"/>
      <c r="ALS103" s="5"/>
      <c r="ALT103" s="5"/>
      <c r="ALU103" s="1"/>
      <c r="ALV103" s="2"/>
      <c r="ALW103" s="2"/>
      <c r="ALX103" s="5"/>
      <c r="ALY103" s="5"/>
      <c r="ALZ103" s="5"/>
      <c r="AMA103" s="5"/>
      <c r="AMB103" s="5"/>
      <c r="AMC103" s="1"/>
      <c r="AMD103" s="2"/>
      <c r="AME103" s="2"/>
      <c r="AMF103" s="5"/>
      <c r="AMG103" s="5"/>
      <c r="AMH103" s="5"/>
      <c r="AMI103" s="5"/>
      <c r="AMJ103" s="5"/>
      <c r="AMK103" s="1"/>
      <c r="AML103" s="2"/>
      <c r="AMM103" s="2"/>
      <c r="AMN103" s="5"/>
      <c r="AMO103" s="5"/>
      <c r="AMP103" s="5"/>
      <c r="AMQ103" s="5"/>
      <c r="AMR103" s="5"/>
      <c r="AMS103" s="1"/>
      <c r="AMT103" s="2"/>
      <c r="AMU103" s="2"/>
      <c r="AMV103" s="5"/>
      <c r="AMW103" s="5"/>
      <c r="AMX103" s="5"/>
      <c r="AMY103" s="5"/>
      <c r="AMZ103" s="5"/>
      <c r="ANA103" s="1"/>
      <c r="ANB103" s="2"/>
      <c r="ANC103" s="2"/>
      <c r="AND103" s="5"/>
      <c r="ANE103" s="5"/>
      <c r="ANF103" s="5"/>
      <c r="ANG103" s="5"/>
      <c r="ANH103" s="5"/>
      <c r="ANI103" s="1"/>
      <c r="ANJ103" s="2"/>
      <c r="ANK103" s="2"/>
      <c r="ANL103" s="5"/>
      <c r="ANM103" s="5"/>
      <c r="ANN103" s="5"/>
      <c r="ANO103" s="5"/>
      <c r="ANP103" s="5"/>
      <c r="ANQ103" s="1"/>
      <c r="ANR103" s="2"/>
      <c r="ANS103" s="2"/>
      <c r="ANT103" s="5"/>
      <c r="ANU103" s="5"/>
      <c r="ANV103" s="5"/>
      <c r="ANW103" s="5"/>
      <c r="ANX103" s="5"/>
      <c r="ANY103" s="1"/>
      <c r="ANZ103" s="2"/>
      <c r="AOA103" s="2"/>
      <c r="AOB103" s="5"/>
      <c r="AOC103" s="5"/>
      <c r="AOD103" s="5"/>
      <c r="AOE103" s="5"/>
      <c r="AOF103" s="5"/>
      <c r="AOG103" s="1"/>
      <c r="AOH103" s="2"/>
      <c r="AOI103" s="2"/>
      <c r="AOJ103" s="5"/>
      <c r="AOK103" s="5"/>
      <c r="AOL103" s="5"/>
      <c r="AOM103" s="5"/>
      <c r="AON103" s="5"/>
      <c r="AOO103" s="1"/>
      <c r="AOP103" s="2"/>
      <c r="AOQ103" s="2"/>
      <c r="AOR103" s="5"/>
      <c r="AOS103" s="5"/>
      <c r="AOT103" s="5"/>
      <c r="AOU103" s="5"/>
      <c r="AOV103" s="5"/>
      <c r="AOW103" s="1"/>
      <c r="AOX103" s="2"/>
      <c r="AOY103" s="2"/>
      <c r="AOZ103" s="5"/>
      <c r="APA103" s="5"/>
      <c r="APB103" s="5"/>
      <c r="APC103" s="5"/>
      <c r="APD103" s="5"/>
      <c r="APE103" s="1"/>
      <c r="APF103" s="2"/>
      <c r="APG103" s="2"/>
      <c r="APH103" s="5"/>
      <c r="API103" s="5"/>
      <c r="APJ103" s="5"/>
      <c r="APK103" s="5"/>
      <c r="APL103" s="5"/>
      <c r="APM103" s="1"/>
      <c r="APN103" s="2"/>
      <c r="APO103" s="2"/>
      <c r="APP103" s="5"/>
      <c r="APQ103" s="5"/>
      <c r="APR103" s="5"/>
      <c r="APS103" s="5"/>
      <c r="APT103" s="5"/>
      <c r="APU103" s="1"/>
      <c r="APV103" s="2"/>
      <c r="APW103" s="2"/>
      <c r="APX103" s="5"/>
      <c r="APY103" s="5"/>
      <c r="APZ103" s="5"/>
      <c r="AQA103" s="5"/>
      <c r="AQB103" s="5"/>
      <c r="AQC103" s="1"/>
      <c r="AQD103" s="2"/>
      <c r="AQE103" s="2"/>
      <c r="AQF103" s="5"/>
      <c r="AQG103" s="5"/>
      <c r="AQH103" s="5"/>
      <c r="AQI103" s="5"/>
      <c r="AQJ103" s="5"/>
      <c r="AQK103" s="1"/>
      <c r="AQL103" s="2"/>
      <c r="AQM103" s="2"/>
      <c r="AQN103" s="5"/>
      <c r="AQO103" s="5"/>
      <c r="AQP103" s="5"/>
      <c r="AQQ103" s="5"/>
      <c r="AQR103" s="5"/>
      <c r="AQS103" s="1"/>
      <c r="AQT103" s="2"/>
      <c r="AQU103" s="2"/>
      <c r="AQV103" s="5"/>
      <c r="AQW103" s="5"/>
      <c r="AQX103" s="5"/>
      <c r="AQY103" s="5"/>
      <c r="AQZ103" s="5"/>
      <c r="ARA103" s="1"/>
      <c r="ARB103" s="2"/>
      <c r="ARC103" s="2"/>
      <c r="ARD103" s="5"/>
      <c r="ARE103" s="5"/>
      <c r="ARF103" s="5"/>
      <c r="ARG103" s="5"/>
      <c r="ARH103" s="5"/>
      <c r="ARI103" s="1"/>
      <c r="ARJ103" s="2"/>
      <c r="ARK103" s="2"/>
      <c r="ARL103" s="5"/>
      <c r="ARM103" s="5"/>
      <c r="ARN103" s="5"/>
      <c r="ARO103" s="5"/>
      <c r="ARP103" s="5"/>
      <c r="ARQ103" s="1"/>
      <c r="ARR103" s="2"/>
      <c r="ARS103" s="2"/>
      <c r="ART103" s="5"/>
      <c r="ARU103" s="5"/>
      <c r="ARV103" s="5"/>
      <c r="ARW103" s="5"/>
      <c r="ARX103" s="5"/>
      <c r="ARY103" s="1"/>
      <c r="ARZ103" s="2"/>
      <c r="ASA103" s="2"/>
      <c r="ASB103" s="5"/>
      <c r="ASC103" s="5"/>
      <c r="ASD103" s="5"/>
      <c r="ASE103" s="5"/>
      <c r="ASF103" s="5"/>
      <c r="ASG103" s="1"/>
      <c r="ASH103" s="2"/>
      <c r="ASI103" s="2"/>
      <c r="ASJ103" s="5"/>
      <c r="ASK103" s="5"/>
      <c r="ASL103" s="5"/>
      <c r="ASM103" s="5"/>
      <c r="ASN103" s="5"/>
      <c r="ASO103" s="1"/>
      <c r="ASP103" s="2"/>
      <c r="ASQ103" s="2"/>
      <c r="ASR103" s="5"/>
      <c r="ASS103" s="5"/>
      <c r="AST103" s="5"/>
      <c r="ASU103" s="5"/>
      <c r="ASV103" s="5"/>
      <c r="ASW103" s="1"/>
      <c r="ASX103" s="2"/>
      <c r="ASY103" s="2"/>
      <c r="ASZ103" s="5"/>
      <c r="ATA103" s="5"/>
      <c r="ATB103" s="5"/>
      <c r="ATC103" s="5"/>
      <c r="ATD103" s="5"/>
      <c r="ATE103" s="1"/>
      <c r="ATF103" s="2"/>
      <c r="ATG103" s="2"/>
      <c r="ATH103" s="5"/>
      <c r="ATI103" s="5"/>
      <c r="ATJ103" s="5"/>
      <c r="ATK103" s="5"/>
      <c r="ATL103" s="5"/>
      <c r="ATM103" s="1"/>
      <c r="ATN103" s="2"/>
      <c r="ATO103" s="2"/>
      <c r="ATP103" s="5"/>
      <c r="ATQ103" s="5"/>
      <c r="ATR103" s="5"/>
      <c r="ATS103" s="5"/>
      <c r="ATT103" s="5"/>
      <c r="ATU103" s="1"/>
      <c r="ATV103" s="2"/>
      <c r="ATW103" s="2"/>
      <c r="ATX103" s="5"/>
      <c r="ATY103" s="5"/>
      <c r="ATZ103" s="5"/>
      <c r="AUA103" s="5"/>
      <c r="AUB103" s="5"/>
      <c r="AUC103" s="1"/>
      <c r="AUD103" s="2"/>
      <c r="AUE103" s="2"/>
      <c r="AUF103" s="5"/>
      <c r="AUG103" s="5"/>
      <c r="AUH103" s="5"/>
      <c r="AUI103" s="5"/>
      <c r="AUJ103" s="5"/>
      <c r="AUK103" s="1"/>
      <c r="AUL103" s="2"/>
      <c r="AUM103" s="2"/>
      <c r="AUN103" s="5"/>
      <c r="AUO103" s="5"/>
      <c r="AUP103" s="5"/>
      <c r="AUQ103" s="5"/>
      <c r="AUR103" s="5"/>
      <c r="AUS103" s="1"/>
      <c r="AUT103" s="2"/>
      <c r="AUU103" s="2"/>
      <c r="AUV103" s="5"/>
      <c r="AUW103" s="5"/>
      <c r="AUX103" s="5"/>
      <c r="AUY103" s="5"/>
      <c r="AUZ103" s="5"/>
      <c r="AVA103" s="1"/>
      <c r="AVB103" s="2"/>
      <c r="AVC103" s="2"/>
      <c r="AVD103" s="5"/>
      <c r="AVE103" s="5"/>
      <c r="AVF103" s="5"/>
      <c r="AVG103" s="5"/>
      <c r="AVH103" s="5"/>
      <c r="AVI103" s="1"/>
      <c r="AVJ103" s="2"/>
      <c r="AVK103" s="2"/>
      <c r="AVL103" s="5"/>
      <c r="AVM103" s="5"/>
      <c r="AVN103" s="5"/>
      <c r="AVO103" s="5"/>
      <c r="AVP103" s="5"/>
      <c r="AVQ103" s="1"/>
      <c r="AVR103" s="2"/>
      <c r="AVS103" s="2"/>
      <c r="AVT103" s="5"/>
      <c r="AVU103" s="5"/>
      <c r="AVV103" s="5"/>
      <c r="AVW103" s="5"/>
      <c r="AVX103" s="5"/>
      <c r="AVY103" s="1"/>
      <c r="AVZ103" s="2"/>
      <c r="AWA103" s="2"/>
      <c r="AWB103" s="5"/>
      <c r="AWC103" s="5"/>
      <c r="AWD103" s="5"/>
      <c r="AWE103" s="5"/>
      <c r="AWF103" s="5"/>
      <c r="AWG103" s="1"/>
      <c r="AWH103" s="2"/>
      <c r="AWI103" s="2"/>
      <c r="AWJ103" s="5"/>
      <c r="AWK103" s="5"/>
      <c r="AWL103" s="5"/>
      <c r="AWM103" s="5"/>
      <c r="AWN103" s="5"/>
      <c r="AWO103" s="1"/>
      <c r="AWP103" s="2"/>
      <c r="AWQ103" s="2"/>
      <c r="AWR103" s="5"/>
      <c r="AWS103" s="5"/>
      <c r="AWT103" s="5"/>
      <c r="AWU103" s="5"/>
      <c r="AWV103" s="5"/>
      <c r="AWW103" s="1"/>
      <c r="AWX103" s="2"/>
      <c r="AWY103" s="2"/>
      <c r="AWZ103" s="5"/>
      <c r="AXA103" s="5"/>
      <c r="AXB103" s="5"/>
      <c r="AXC103" s="5"/>
      <c r="AXD103" s="5"/>
      <c r="AXE103" s="1"/>
      <c r="AXF103" s="2"/>
      <c r="AXG103" s="2"/>
      <c r="AXH103" s="5"/>
      <c r="AXI103" s="5"/>
      <c r="AXJ103" s="5"/>
      <c r="AXK103" s="5"/>
      <c r="AXL103" s="5"/>
      <c r="AXM103" s="1"/>
      <c r="AXN103" s="2"/>
      <c r="AXO103" s="2"/>
      <c r="AXP103" s="5"/>
      <c r="AXQ103" s="5"/>
      <c r="AXR103" s="5"/>
      <c r="AXS103" s="5"/>
      <c r="AXT103" s="5"/>
      <c r="AXU103" s="1"/>
      <c r="AXV103" s="2"/>
      <c r="AXW103" s="2"/>
      <c r="AXX103" s="5"/>
      <c r="AXY103" s="5"/>
      <c r="AXZ103" s="5"/>
      <c r="AYA103" s="5"/>
      <c r="AYB103" s="5"/>
      <c r="AYC103" s="1"/>
      <c r="AYD103" s="2"/>
      <c r="AYE103" s="2"/>
      <c r="AYF103" s="5"/>
      <c r="AYG103" s="5"/>
      <c r="AYH103" s="5"/>
      <c r="AYI103" s="5"/>
      <c r="AYJ103" s="5"/>
      <c r="AYK103" s="1"/>
      <c r="AYL103" s="2"/>
      <c r="AYM103" s="2"/>
      <c r="AYN103" s="5"/>
      <c r="AYO103" s="5"/>
      <c r="AYP103" s="5"/>
      <c r="AYQ103" s="5"/>
      <c r="AYR103" s="5"/>
      <c r="AYS103" s="1"/>
      <c r="AYT103" s="2"/>
      <c r="AYU103" s="2"/>
      <c r="AYV103" s="5"/>
      <c r="AYW103" s="5"/>
      <c r="AYX103" s="5"/>
      <c r="AYY103" s="5"/>
      <c r="AYZ103" s="5"/>
      <c r="AZA103" s="1"/>
      <c r="AZB103" s="2"/>
      <c r="AZC103" s="2"/>
      <c r="AZD103" s="5"/>
      <c r="AZE103" s="5"/>
      <c r="AZF103" s="5"/>
      <c r="AZG103" s="5"/>
      <c r="AZH103" s="5"/>
      <c r="AZI103" s="1"/>
      <c r="AZJ103" s="2"/>
      <c r="AZK103" s="2"/>
      <c r="AZL103" s="5"/>
      <c r="AZM103" s="5"/>
      <c r="AZN103" s="5"/>
      <c r="AZO103" s="5"/>
      <c r="AZP103" s="5"/>
      <c r="AZQ103" s="1"/>
      <c r="AZR103" s="2"/>
      <c r="AZS103" s="2"/>
      <c r="AZT103" s="5"/>
      <c r="AZU103" s="5"/>
      <c r="AZV103" s="5"/>
      <c r="AZW103" s="5"/>
      <c r="AZX103" s="5"/>
      <c r="AZY103" s="1"/>
      <c r="AZZ103" s="2"/>
      <c r="BAA103" s="2"/>
      <c r="BAB103" s="5"/>
      <c r="BAC103" s="5"/>
      <c r="BAD103" s="5"/>
      <c r="BAE103" s="5"/>
      <c r="BAF103" s="5"/>
      <c r="BAG103" s="1"/>
      <c r="BAH103" s="2"/>
      <c r="BAI103" s="2"/>
      <c r="BAJ103" s="5"/>
      <c r="BAK103" s="5"/>
      <c r="BAL103" s="5"/>
      <c r="BAM103" s="5"/>
      <c r="BAN103" s="5"/>
      <c r="BAO103" s="1"/>
      <c r="BAP103" s="2"/>
      <c r="BAQ103" s="2"/>
      <c r="BAR103" s="5"/>
      <c r="BAS103" s="5"/>
      <c r="BAT103" s="5"/>
      <c r="BAU103" s="5"/>
      <c r="BAV103" s="5"/>
      <c r="BAW103" s="1"/>
      <c r="BAX103" s="2"/>
      <c r="BAY103" s="2"/>
      <c r="BAZ103" s="5"/>
      <c r="BBA103" s="5"/>
      <c r="BBB103" s="5"/>
      <c r="BBC103" s="5"/>
      <c r="BBD103" s="5"/>
      <c r="BBE103" s="1"/>
      <c r="BBF103" s="2"/>
      <c r="BBG103" s="2"/>
      <c r="BBH103" s="5"/>
      <c r="BBI103" s="5"/>
      <c r="BBJ103" s="5"/>
      <c r="BBK103" s="5"/>
      <c r="BBL103" s="5"/>
      <c r="BBM103" s="1"/>
      <c r="BBN103" s="2"/>
      <c r="BBO103" s="2"/>
      <c r="BBP103" s="5"/>
      <c r="BBQ103" s="5"/>
      <c r="BBR103" s="5"/>
      <c r="BBS103" s="5"/>
      <c r="BBT103" s="5"/>
      <c r="BBU103" s="1"/>
      <c r="BBV103" s="2"/>
      <c r="BBW103" s="2"/>
      <c r="BBX103" s="5"/>
      <c r="BBY103" s="5"/>
      <c r="BBZ103" s="5"/>
      <c r="BCA103" s="5"/>
      <c r="BCB103" s="5"/>
      <c r="BCC103" s="1"/>
      <c r="BCD103" s="2"/>
      <c r="BCE103" s="2"/>
      <c r="BCF103" s="5"/>
      <c r="BCG103" s="5"/>
      <c r="BCH103" s="5"/>
      <c r="BCI103" s="5"/>
      <c r="BCJ103" s="5"/>
      <c r="BCK103" s="1"/>
      <c r="BCL103" s="2"/>
      <c r="BCM103" s="2"/>
      <c r="BCN103" s="5"/>
      <c r="BCO103" s="5"/>
      <c r="BCP103" s="5"/>
      <c r="BCQ103" s="5"/>
      <c r="BCR103" s="5"/>
      <c r="BCS103" s="1"/>
      <c r="BCT103" s="2"/>
      <c r="BCU103" s="2"/>
      <c r="BCV103" s="5"/>
      <c r="BCW103" s="5"/>
      <c r="BCX103" s="5"/>
      <c r="BCY103" s="5"/>
      <c r="BCZ103" s="5"/>
      <c r="BDA103" s="1"/>
      <c r="BDB103" s="2"/>
      <c r="BDC103" s="2"/>
      <c r="BDD103" s="5"/>
      <c r="BDE103" s="5"/>
      <c r="BDF103" s="5"/>
      <c r="BDG103" s="5"/>
      <c r="BDH103" s="5"/>
      <c r="BDI103" s="1"/>
      <c r="BDJ103" s="2"/>
      <c r="BDK103" s="2"/>
      <c r="BDL103" s="5"/>
      <c r="BDM103" s="5"/>
      <c r="BDN103" s="5"/>
      <c r="BDO103" s="5"/>
      <c r="BDP103" s="5"/>
      <c r="BDQ103" s="1"/>
      <c r="BDR103" s="2"/>
      <c r="BDS103" s="2"/>
      <c r="BDT103" s="5"/>
      <c r="BDU103" s="5"/>
      <c r="BDV103" s="5"/>
      <c r="BDW103" s="5"/>
      <c r="BDX103" s="5"/>
      <c r="BDY103" s="1"/>
      <c r="BDZ103" s="2"/>
      <c r="BEA103" s="2"/>
      <c r="BEB103" s="5"/>
      <c r="BEC103" s="5"/>
      <c r="BED103" s="5"/>
      <c r="BEE103" s="5"/>
      <c r="BEF103" s="5"/>
      <c r="BEG103" s="1"/>
      <c r="BEH103" s="2"/>
      <c r="BEI103" s="2"/>
      <c r="BEJ103" s="5"/>
      <c r="BEK103" s="5"/>
      <c r="BEL103" s="5"/>
      <c r="BEM103" s="5"/>
      <c r="BEN103" s="5"/>
      <c r="BEO103" s="1"/>
      <c r="BEP103" s="2"/>
      <c r="BEQ103" s="2"/>
      <c r="BER103" s="5"/>
      <c r="BES103" s="5"/>
      <c r="BET103" s="5"/>
      <c r="BEU103" s="5"/>
      <c r="BEV103" s="5"/>
      <c r="BEW103" s="1"/>
      <c r="BEX103" s="2"/>
      <c r="BEY103" s="2"/>
      <c r="BEZ103" s="5"/>
      <c r="BFA103" s="5"/>
      <c r="BFB103" s="5"/>
      <c r="BFC103" s="5"/>
      <c r="BFD103" s="5"/>
      <c r="BFE103" s="1"/>
      <c r="BFF103" s="2"/>
      <c r="BFG103" s="2"/>
      <c r="BFH103" s="5"/>
      <c r="BFI103" s="5"/>
      <c r="BFJ103" s="5"/>
      <c r="BFK103" s="5"/>
      <c r="BFL103" s="5"/>
      <c r="BFM103" s="1"/>
      <c r="BFN103" s="2"/>
      <c r="BFO103" s="2"/>
      <c r="BFP103" s="5"/>
      <c r="BFQ103" s="5"/>
      <c r="BFR103" s="5"/>
      <c r="BFS103" s="5"/>
      <c r="BFT103" s="5"/>
      <c r="BFU103" s="1"/>
      <c r="BFV103" s="2"/>
      <c r="BFW103" s="2"/>
      <c r="BFX103" s="5"/>
      <c r="BFY103" s="5"/>
      <c r="BFZ103" s="5"/>
      <c r="BGA103" s="5"/>
      <c r="BGB103" s="5"/>
      <c r="BGC103" s="1"/>
      <c r="BGD103" s="2"/>
      <c r="BGE103" s="2"/>
      <c r="BGF103" s="5"/>
      <c r="BGG103" s="5"/>
      <c r="BGH103" s="5"/>
      <c r="BGI103" s="5"/>
      <c r="BGJ103" s="5"/>
      <c r="BGK103" s="1"/>
      <c r="BGL103" s="2"/>
      <c r="BGM103" s="2"/>
      <c r="BGN103" s="5"/>
      <c r="BGO103" s="5"/>
      <c r="BGP103" s="5"/>
      <c r="BGQ103" s="5"/>
      <c r="BGR103" s="5"/>
      <c r="BGS103" s="1"/>
      <c r="BGT103" s="2"/>
      <c r="BGU103" s="2"/>
      <c r="BGV103" s="5"/>
      <c r="BGW103" s="5"/>
      <c r="BGX103" s="5"/>
      <c r="BGY103" s="5"/>
      <c r="BGZ103" s="5"/>
      <c r="BHA103" s="1"/>
      <c r="BHB103" s="2"/>
      <c r="BHC103" s="2"/>
      <c r="BHD103" s="5"/>
      <c r="BHE103" s="5"/>
      <c r="BHF103" s="5"/>
      <c r="BHG103" s="5"/>
      <c r="BHH103" s="5"/>
      <c r="BHI103" s="1"/>
      <c r="BHJ103" s="2"/>
      <c r="BHK103" s="2"/>
      <c r="BHL103" s="5"/>
      <c r="BHM103" s="5"/>
      <c r="BHN103" s="5"/>
      <c r="BHO103" s="5"/>
      <c r="BHP103" s="5"/>
      <c r="BHQ103" s="1"/>
      <c r="BHR103" s="2"/>
      <c r="BHS103" s="2"/>
      <c r="BHT103" s="5"/>
      <c r="BHU103" s="5"/>
      <c r="BHV103" s="5"/>
      <c r="BHW103" s="5"/>
      <c r="BHX103" s="5"/>
      <c r="BHY103" s="1"/>
      <c r="BHZ103" s="2"/>
      <c r="BIA103" s="2"/>
      <c r="BIB103" s="5"/>
      <c r="BIC103" s="5"/>
      <c r="BID103" s="5"/>
      <c r="BIE103" s="5"/>
      <c r="BIF103" s="5"/>
      <c r="BIG103" s="1"/>
      <c r="BIH103" s="2"/>
      <c r="BII103" s="2"/>
      <c r="BIJ103" s="5"/>
      <c r="BIK103" s="5"/>
      <c r="BIL103" s="5"/>
      <c r="BIM103" s="5"/>
      <c r="BIN103" s="5"/>
      <c r="BIO103" s="1"/>
      <c r="BIP103" s="2"/>
      <c r="BIQ103" s="2"/>
      <c r="BIR103" s="5"/>
      <c r="BIS103" s="5"/>
      <c r="BIT103" s="5"/>
      <c r="BIU103" s="5"/>
      <c r="BIV103" s="5"/>
      <c r="BIW103" s="1"/>
      <c r="BIX103" s="2"/>
      <c r="BIY103" s="2"/>
      <c r="BIZ103" s="5"/>
      <c r="BJA103" s="5"/>
      <c r="BJB103" s="5"/>
      <c r="BJC103" s="5"/>
      <c r="BJD103" s="5"/>
      <c r="BJE103" s="1"/>
      <c r="BJF103" s="2"/>
      <c r="BJG103" s="2"/>
      <c r="BJH103" s="5"/>
      <c r="BJI103" s="5"/>
      <c r="BJJ103" s="5"/>
      <c r="BJK103" s="5"/>
      <c r="BJL103" s="5"/>
      <c r="BJM103" s="1"/>
      <c r="BJN103" s="2"/>
      <c r="BJO103" s="2"/>
      <c r="BJP103" s="5"/>
      <c r="BJQ103" s="5"/>
      <c r="BJR103" s="5"/>
      <c r="BJS103" s="5"/>
      <c r="BJT103" s="5"/>
      <c r="BJU103" s="1"/>
      <c r="BJV103" s="2"/>
      <c r="BJW103" s="2"/>
      <c r="BJX103" s="5"/>
      <c r="BJY103" s="5"/>
      <c r="BJZ103" s="5"/>
      <c r="BKA103" s="5"/>
      <c r="BKB103" s="5"/>
      <c r="BKC103" s="1"/>
      <c r="BKD103" s="2"/>
      <c r="BKE103" s="2"/>
      <c r="BKF103" s="5"/>
      <c r="BKG103" s="5"/>
      <c r="BKH103" s="5"/>
      <c r="BKI103" s="5"/>
      <c r="BKJ103" s="5"/>
      <c r="BKK103" s="1"/>
      <c r="BKL103" s="2"/>
      <c r="BKM103" s="2"/>
      <c r="BKN103" s="5"/>
      <c r="BKO103" s="5"/>
      <c r="BKP103" s="5"/>
      <c r="BKQ103" s="5"/>
      <c r="BKR103" s="5"/>
      <c r="BKS103" s="1"/>
      <c r="BKT103" s="2"/>
      <c r="BKU103" s="2"/>
      <c r="BKV103" s="5"/>
      <c r="BKW103" s="5"/>
      <c r="BKX103" s="5"/>
      <c r="BKY103" s="5"/>
      <c r="BKZ103" s="5"/>
      <c r="BLA103" s="1"/>
      <c r="BLB103" s="2"/>
      <c r="BLC103" s="2"/>
      <c r="BLD103" s="5"/>
      <c r="BLE103" s="5"/>
      <c r="BLF103" s="5"/>
      <c r="BLG103" s="5"/>
      <c r="BLH103" s="5"/>
      <c r="BLI103" s="1"/>
      <c r="BLJ103" s="2"/>
      <c r="BLK103" s="2"/>
      <c r="BLL103" s="5"/>
      <c r="BLM103" s="5"/>
      <c r="BLN103" s="5"/>
      <c r="BLO103" s="5"/>
      <c r="BLP103" s="5"/>
      <c r="BLQ103" s="1"/>
      <c r="BLR103" s="2"/>
      <c r="BLS103" s="2"/>
      <c r="BLT103" s="5"/>
      <c r="BLU103" s="5"/>
      <c r="BLV103" s="5"/>
      <c r="BLW103" s="5"/>
      <c r="BLX103" s="5"/>
      <c r="BLY103" s="1"/>
      <c r="BLZ103" s="2"/>
      <c r="BMA103" s="2"/>
      <c r="BMB103" s="5"/>
      <c r="BMC103" s="5"/>
      <c r="BMD103" s="5"/>
      <c r="BME103" s="5"/>
      <c r="BMF103" s="5"/>
      <c r="BMG103" s="1"/>
      <c r="BMH103" s="2"/>
      <c r="BMI103" s="2"/>
      <c r="BMJ103" s="5"/>
      <c r="BMK103" s="5"/>
      <c r="BML103" s="5"/>
      <c r="BMM103" s="5"/>
      <c r="BMN103" s="5"/>
      <c r="BMO103" s="1"/>
      <c r="BMP103" s="2"/>
      <c r="BMQ103" s="2"/>
      <c r="BMR103" s="5"/>
      <c r="BMS103" s="5"/>
      <c r="BMT103" s="5"/>
      <c r="BMU103" s="5"/>
      <c r="BMV103" s="5"/>
      <c r="BMW103" s="1"/>
      <c r="BMX103" s="2"/>
      <c r="BMY103" s="2"/>
      <c r="BMZ103" s="5"/>
      <c r="BNA103" s="5"/>
      <c r="BNB103" s="5"/>
      <c r="BNC103" s="5"/>
      <c r="BND103" s="5"/>
      <c r="BNE103" s="1"/>
      <c r="BNF103" s="2"/>
      <c r="BNG103" s="2"/>
      <c r="BNH103" s="5"/>
      <c r="BNI103" s="5"/>
      <c r="BNJ103" s="5"/>
      <c r="BNK103" s="5"/>
      <c r="BNL103" s="5"/>
      <c r="BNM103" s="1"/>
      <c r="BNN103" s="2"/>
      <c r="BNO103" s="2"/>
      <c r="BNP103" s="5"/>
      <c r="BNQ103" s="5"/>
      <c r="BNR103" s="5"/>
      <c r="BNS103" s="5"/>
      <c r="BNT103" s="5"/>
      <c r="BNU103" s="1"/>
      <c r="BNV103" s="2"/>
      <c r="BNW103" s="2"/>
      <c r="BNX103" s="5"/>
      <c r="BNY103" s="5"/>
      <c r="BNZ103" s="5"/>
      <c r="BOA103" s="5"/>
      <c r="BOB103" s="5"/>
      <c r="BOC103" s="1"/>
      <c r="BOD103" s="2"/>
      <c r="BOE103" s="2"/>
      <c r="BOF103" s="5"/>
      <c r="BOG103" s="5"/>
      <c r="BOH103" s="5"/>
      <c r="BOI103" s="5"/>
      <c r="BOJ103" s="5"/>
      <c r="BOK103" s="1"/>
      <c r="BOL103" s="2"/>
      <c r="BOM103" s="2"/>
      <c r="BON103" s="5"/>
      <c r="BOO103" s="5"/>
      <c r="BOP103" s="5"/>
      <c r="BOQ103" s="5"/>
      <c r="BOR103" s="5"/>
      <c r="BOS103" s="1"/>
      <c r="BOT103" s="2"/>
      <c r="BOU103" s="2"/>
      <c r="BOV103" s="5"/>
      <c r="BOW103" s="5"/>
      <c r="BOX103" s="5"/>
      <c r="BOY103" s="5"/>
      <c r="BOZ103" s="5"/>
      <c r="BPA103" s="1"/>
      <c r="BPB103" s="2"/>
      <c r="BPC103" s="2"/>
      <c r="BPD103" s="5"/>
      <c r="BPE103" s="5"/>
      <c r="BPF103" s="5"/>
      <c r="BPG103" s="5"/>
      <c r="BPH103" s="5"/>
      <c r="BPI103" s="1"/>
      <c r="BPJ103" s="2"/>
      <c r="BPK103" s="2"/>
      <c r="BPL103" s="5"/>
      <c r="BPM103" s="5"/>
      <c r="BPN103" s="5"/>
      <c r="BPO103" s="5"/>
      <c r="BPP103" s="5"/>
      <c r="BPQ103" s="1"/>
      <c r="BPR103" s="2"/>
      <c r="BPS103" s="2"/>
      <c r="BPT103" s="5"/>
      <c r="BPU103" s="5"/>
      <c r="BPV103" s="5"/>
      <c r="BPW103" s="5"/>
      <c r="BPX103" s="5"/>
      <c r="BPY103" s="1"/>
      <c r="BPZ103" s="2"/>
      <c r="BQA103" s="2"/>
      <c r="BQB103" s="5"/>
      <c r="BQC103" s="5"/>
      <c r="BQD103" s="5"/>
      <c r="BQE103" s="5"/>
      <c r="BQF103" s="5"/>
      <c r="BQG103" s="1"/>
      <c r="BQH103" s="2"/>
      <c r="BQI103" s="2"/>
      <c r="BQJ103" s="5"/>
      <c r="BQK103" s="5"/>
      <c r="BQL103" s="5"/>
      <c r="BQM103" s="5"/>
      <c r="BQN103" s="5"/>
      <c r="BQO103" s="1"/>
      <c r="BQP103" s="2"/>
      <c r="BQQ103" s="2"/>
      <c r="BQR103" s="5"/>
      <c r="BQS103" s="5"/>
      <c r="BQT103" s="5"/>
      <c r="BQU103" s="5"/>
      <c r="BQV103" s="5"/>
      <c r="BQW103" s="1"/>
      <c r="BQX103" s="2"/>
      <c r="BQY103" s="2"/>
      <c r="BQZ103" s="5"/>
      <c r="BRA103" s="5"/>
      <c r="BRB103" s="5"/>
      <c r="BRC103" s="5"/>
      <c r="BRD103" s="5"/>
      <c r="BRE103" s="1"/>
      <c r="BRF103" s="2"/>
      <c r="BRG103" s="2"/>
      <c r="BRH103" s="5"/>
      <c r="BRI103" s="5"/>
      <c r="BRJ103" s="5"/>
      <c r="BRK103" s="5"/>
      <c r="BRL103" s="5"/>
      <c r="BRM103" s="1"/>
      <c r="BRN103" s="2"/>
      <c r="BRO103" s="2"/>
      <c r="BRP103" s="5"/>
      <c r="BRQ103" s="5"/>
      <c r="BRR103" s="5"/>
      <c r="BRS103" s="5"/>
      <c r="BRT103" s="5"/>
      <c r="BRU103" s="1"/>
      <c r="BRV103" s="2"/>
      <c r="BRW103" s="2"/>
      <c r="BRX103" s="5"/>
      <c r="BRY103" s="5"/>
      <c r="BRZ103" s="5"/>
      <c r="BSA103" s="5"/>
      <c r="BSB103" s="5"/>
      <c r="BSC103" s="1"/>
      <c r="BSD103" s="2"/>
      <c r="BSE103" s="2"/>
      <c r="BSF103" s="5"/>
      <c r="BSG103" s="5"/>
      <c r="BSH103" s="5"/>
      <c r="BSI103" s="5"/>
      <c r="BSJ103" s="5"/>
      <c r="BSK103" s="1"/>
      <c r="BSL103" s="2"/>
      <c r="BSM103" s="2"/>
      <c r="BSN103" s="5"/>
      <c r="BSO103" s="5"/>
      <c r="BSP103" s="5"/>
      <c r="BSQ103" s="5"/>
      <c r="BSR103" s="5"/>
      <c r="BSS103" s="1"/>
      <c r="BST103" s="2"/>
      <c r="BSU103" s="2"/>
      <c r="BSV103" s="5"/>
      <c r="BSW103" s="5"/>
      <c r="BSX103" s="5"/>
      <c r="BSY103" s="5"/>
      <c r="BSZ103" s="5"/>
      <c r="BTA103" s="1"/>
      <c r="BTB103" s="2"/>
      <c r="BTC103" s="2"/>
      <c r="BTD103" s="5"/>
      <c r="BTE103" s="5"/>
      <c r="BTF103" s="5"/>
      <c r="BTG103" s="5"/>
      <c r="BTH103" s="5"/>
      <c r="BTI103" s="1"/>
      <c r="BTJ103" s="2"/>
      <c r="BTK103" s="2"/>
      <c r="BTL103" s="5"/>
      <c r="BTM103" s="5"/>
      <c r="BTN103" s="5"/>
      <c r="BTO103" s="5"/>
      <c r="BTP103" s="5"/>
      <c r="BTQ103" s="1"/>
      <c r="BTR103" s="2"/>
      <c r="BTS103" s="2"/>
      <c r="BTT103" s="5"/>
      <c r="BTU103" s="5"/>
      <c r="BTV103" s="5"/>
      <c r="BTW103" s="5"/>
      <c r="BTX103" s="5"/>
      <c r="BTY103" s="1"/>
      <c r="BTZ103" s="2"/>
      <c r="BUA103" s="2"/>
      <c r="BUB103" s="5"/>
      <c r="BUC103" s="5"/>
      <c r="BUD103" s="5"/>
      <c r="BUE103" s="5"/>
      <c r="BUF103" s="5"/>
      <c r="BUG103" s="1"/>
      <c r="BUH103" s="2"/>
      <c r="BUI103" s="2"/>
      <c r="BUJ103" s="5"/>
      <c r="BUK103" s="5"/>
      <c r="BUL103" s="5"/>
      <c r="BUM103" s="5"/>
      <c r="BUN103" s="5"/>
      <c r="BUO103" s="1"/>
      <c r="BUP103" s="2"/>
      <c r="BUQ103" s="2"/>
      <c r="BUR103" s="5"/>
      <c r="BUS103" s="5"/>
      <c r="BUT103" s="5"/>
      <c r="BUU103" s="5"/>
      <c r="BUV103" s="5"/>
      <c r="BUW103" s="1"/>
      <c r="BUX103" s="2"/>
      <c r="BUY103" s="2"/>
      <c r="BUZ103" s="5"/>
      <c r="BVA103" s="5"/>
      <c r="BVB103" s="5"/>
      <c r="BVC103" s="5"/>
      <c r="BVD103" s="5"/>
      <c r="BVE103" s="1"/>
      <c r="BVF103" s="2"/>
      <c r="BVG103" s="2"/>
      <c r="BVH103" s="5"/>
      <c r="BVI103" s="5"/>
      <c r="BVJ103" s="5"/>
      <c r="BVK103" s="5"/>
      <c r="BVL103" s="5"/>
      <c r="BVM103" s="1"/>
      <c r="BVN103" s="2"/>
      <c r="BVO103" s="2"/>
      <c r="BVP103" s="5"/>
      <c r="BVQ103" s="5"/>
      <c r="BVR103" s="5"/>
      <c r="BVS103" s="5"/>
      <c r="BVT103" s="5"/>
      <c r="BVU103" s="1"/>
      <c r="BVV103" s="2"/>
      <c r="BVW103" s="2"/>
      <c r="BVX103" s="5"/>
      <c r="BVY103" s="5"/>
      <c r="BVZ103" s="5"/>
      <c r="BWA103" s="5"/>
      <c r="BWB103" s="5"/>
      <c r="BWC103" s="1"/>
      <c r="BWD103" s="2"/>
      <c r="BWE103" s="2"/>
      <c r="BWF103" s="5"/>
      <c r="BWG103" s="5"/>
      <c r="BWH103" s="5"/>
      <c r="BWI103" s="5"/>
      <c r="BWJ103" s="5"/>
      <c r="BWK103" s="1"/>
      <c r="BWL103" s="2"/>
      <c r="BWM103" s="2"/>
      <c r="BWN103" s="5"/>
      <c r="BWO103" s="5"/>
      <c r="BWP103" s="5"/>
      <c r="BWQ103" s="5"/>
      <c r="BWR103" s="5"/>
      <c r="BWS103" s="1"/>
      <c r="BWT103" s="2"/>
      <c r="BWU103" s="2"/>
      <c r="BWV103" s="5"/>
      <c r="BWW103" s="5"/>
      <c r="BWX103" s="5"/>
      <c r="BWY103" s="5"/>
      <c r="BWZ103" s="5"/>
      <c r="BXA103" s="1"/>
      <c r="BXB103" s="2"/>
      <c r="BXC103" s="2"/>
      <c r="BXD103" s="5"/>
      <c r="BXE103" s="5"/>
      <c r="BXF103" s="5"/>
      <c r="BXG103" s="5"/>
      <c r="BXH103" s="5"/>
      <c r="BXI103" s="1"/>
      <c r="BXJ103" s="2"/>
      <c r="BXK103" s="2"/>
      <c r="BXL103" s="5"/>
      <c r="BXM103" s="5"/>
      <c r="BXN103" s="5"/>
      <c r="BXO103" s="5"/>
      <c r="BXP103" s="5"/>
      <c r="BXQ103" s="1"/>
      <c r="BXR103" s="2"/>
      <c r="BXS103" s="2"/>
      <c r="BXT103" s="5"/>
      <c r="BXU103" s="5"/>
      <c r="BXV103" s="5"/>
      <c r="BXW103" s="5"/>
      <c r="BXX103" s="5"/>
      <c r="BXY103" s="1"/>
      <c r="BXZ103" s="2"/>
      <c r="BYA103" s="2"/>
      <c r="BYB103" s="5"/>
      <c r="BYC103" s="5"/>
      <c r="BYD103" s="5"/>
      <c r="BYE103" s="5"/>
      <c r="BYF103" s="5"/>
      <c r="BYG103" s="1"/>
      <c r="BYH103" s="2"/>
      <c r="BYI103" s="2"/>
      <c r="BYJ103" s="5"/>
      <c r="BYK103" s="5"/>
      <c r="BYL103" s="5"/>
      <c r="BYM103" s="5"/>
      <c r="BYN103" s="5"/>
      <c r="BYO103" s="1"/>
      <c r="BYP103" s="2"/>
      <c r="BYQ103" s="2"/>
      <c r="BYR103" s="5"/>
      <c r="BYS103" s="5"/>
      <c r="BYT103" s="5"/>
      <c r="BYU103" s="5"/>
      <c r="BYV103" s="5"/>
      <c r="BYW103" s="1"/>
      <c r="BYX103" s="2"/>
      <c r="BYY103" s="2"/>
      <c r="BYZ103" s="5"/>
      <c r="BZA103" s="5"/>
      <c r="BZB103" s="5"/>
      <c r="BZC103" s="5"/>
      <c r="BZD103" s="5"/>
      <c r="BZE103" s="1"/>
      <c r="BZF103" s="2"/>
      <c r="BZG103" s="2"/>
      <c r="BZH103" s="5"/>
      <c r="BZI103" s="5"/>
      <c r="BZJ103" s="5"/>
      <c r="BZK103" s="5"/>
      <c r="BZL103" s="5"/>
      <c r="BZM103" s="1"/>
      <c r="BZN103" s="2"/>
      <c r="BZO103" s="2"/>
      <c r="BZP103" s="5"/>
      <c r="BZQ103" s="5"/>
      <c r="BZR103" s="5"/>
      <c r="BZS103" s="5"/>
      <c r="BZT103" s="5"/>
      <c r="BZU103" s="1"/>
      <c r="BZV103" s="2"/>
      <c r="BZW103" s="2"/>
      <c r="BZX103" s="5"/>
      <c r="BZY103" s="5"/>
      <c r="BZZ103" s="5"/>
      <c r="CAA103" s="5"/>
      <c r="CAB103" s="5"/>
      <c r="CAC103" s="1"/>
      <c r="CAD103" s="2"/>
      <c r="CAE103" s="2"/>
      <c r="CAF103" s="5"/>
      <c r="CAG103" s="5"/>
      <c r="CAH103" s="5"/>
      <c r="CAI103" s="5"/>
      <c r="CAJ103" s="5"/>
      <c r="CAK103" s="1"/>
      <c r="CAL103" s="2"/>
      <c r="CAM103" s="2"/>
      <c r="CAN103" s="5"/>
      <c r="CAO103" s="5"/>
      <c r="CAP103" s="5"/>
      <c r="CAQ103" s="5"/>
      <c r="CAR103" s="5"/>
      <c r="CAS103" s="1"/>
      <c r="CAT103" s="2"/>
      <c r="CAU103" s="2"/>
      <c r="CAV103" s="5"/>
      <c r="CAW103" s="5"/>
      <c r="CAX103" s="5"/>
      <c r="CAY103" s="5"/>
      <c r="CAZ103" s="5"/>
      <c r="CBA103" s="1"/>
      <c r="CBB103" s="2"/>
      <c r="CBC103" s="2"/>
      <c r="CBD103" s="5"/>
      <c r="CBE103" s="5"/>
      <c r="CBF103" s="5"/>
      <c r="CBG103" s="5"/>
      <c r="CBH103" s="5"/>
      <c r="CBI103" s="1"/>
      <c r="CBJ103" s="2"/>
      <c r="CBK103" s="2"/>
      <c r="CBL103" s="5"/>
      <c r="CBM103" s="5"/>
      <c r="CBN103" s="5"/>
      <c r="CBO103" s="5"/>
      <c r="CBP103" s="5"/>
      <c r="CBQ103" s="1"/>
      <c r="CBR103" s="2"/>
      <c r="CBS103" s="2"/>
      <c r="CBT103" s="5"/>
      <c r="CBU103" s="5"/>
      <c r="CBV103" s="5"/>
      <c r="CBW103" s="5"/>
      <c r="CBX103" s="5"/>
      <c r="CBY103" s="1"/>
      <c r="CBZ103" s="2"/>
      <c r="CCA103" s="2"/>
      <c r="CCB103" s="5"/>
      <c r="CCC103" s="5"/>
      <c r="CCD103" s="5"/>
      <c r="CCE103" s="5"/>
      <c r="CCF103" s="5"/>
      <c r="CCG103" s="1"/>
      <c r="CCH103" s="2"/>
      <c r="CCI103" s="2"/>
      <c r="CCJ103" s="5"/>
      <c r="CCK103" s="5"/>
      <c r="CCL103" s="5"/>
      <c r="CCM103" s="5"/>
      <c r="CCN103" s="5"/>
      <c r="CCO103" s="1"/>
      <c r="CCP103" s="2"/>
      <c r="CCQ103" s="2"/>
      <c r="CCR103" s="5"/>
      <c r="CCS103" s="5"/>
      <c r="CCT103" s="5"/>
      <c r="CCU103" s="5"/>
      <c r="CCV103" s="5"/>
      <c r="CCW103" s="1"/>
      <c r="CCX103" s="2"/>
      <c r="CCY103" s="2"/>
      <c r="CCZ103" s="5"/>
      <c r="CDA103" s="5"/>
      <c r="CDB103" s="5"/>
      <c r="CDC103" s="5"/>
      <c r="CDD103" s="5"/>
      <c r="CDE103" s="1"/>
      <c r="CDF103" s="2"/>
      <c r="CDG103" s="2"/>
      <c r="CDH103" s="5"/>
      <c r="CDI103" s="5"/>
      <c r="CDJ103" s="5"/>
      <c r="CDK103" s="5"/>
      <c r="CDL103" s="5"/>
      <c r="CDM103" s="1"/>
      <c r="CDN103" s="2"/>
      <c r="CDO103" s="2"/>
      <c r="CDP103" s="5"/>
      <c r="CDQ103" s="5"/>
      <c r="CDR103" s="5"/>
      <c r="CDS103" s="5"/>
      <c r="CDT103" s="5"/>
      <c r="CDU103" s="1"/>
      <c r="CDV103" s="2"/>
      <c r="CDW103" s="2"/>
      <c r="CDX103" s="5"/>
      <c r="CDY103" s="5"/>
      <c r="CDZ103" s="5"/>
      <c r="CEA103" s="5"/>
      <c r="CEB103" s="5"/>
      <c r="CEC103" s="1"/>
      <c r="CED103" s="2"/>
      <c r="CEE103" s="2"/>
      <c r="CEF103" s="5"/>
      <c r="CEG103" s="5"/>
      <c r="CEH103" s="5"/>
      <c r="CEI103" s="5"/>
      <c r="CEJ103" s="5"/>
      <c r="CEK103" s="1"/>
      <c r="CEL103" s="2"/>
      <c r="CEM103" s="2"/>
      <c r="CEN103" s="5"/>
      <c r="CEO103" s="5"/>
      <c r="CEP103" s="5"/>
      <c r="CEQ103" s="5"/>
      <c r="CER103" s="5"/>
      <c r="CES103" s="1"/>
      <c r="CET103" s="2"/>
      <c r="CEU103" s="2"/>
      <c r="CEV103" s="5"/>
      <c r="CEW103" s="5"/>
      <c r="CEX103" s="5"/>
      <c r="CEY103" s="5"/>
      <c r="CEZ103" s="5"/>
      <c r="CFA103" s="1"/>
      <c r="CFB103" s="2"/>
      <c r="CFC103" s="2"/>
      <c r="CFD103" s="5"/>
      <c r="CFE103" s="5"/>
      <c r="CFF103" s="5"/>
      <c r="CFG103" s="5"/>
      <c r="CFH103" s="5"/>
      <c r="CFI103" s="1"/>
      <c r="CFJ103" s="2"/>
      <c r="CFK103" s="2"/>
      <c r="CFL103" s="5"/>
      <c r="CFM103" s="5"/>
      <c r="CFN103" s="5"/>
      <c r="CFO103" s="5"/>
      <c r="CFP103" s="5"/>
      <c r="CFQ103" s="1"/>
      <c r="CFR103" s="2"/>
      <c r="CFS103" s="2"/>
      <c r="CFT103" s="5"/>
      <c r="CFU103" s="5"/>
      <c r="CFV103" s="5"/>
      <c r="CFW103" s="5"/>
      <c r="CFX103" s="5"/>
      <c r="CFY103" s="1"/>
      <c r="CFZ103" s="2"/>
      <c r="CGA103" s="2"/>
      <c r="CGB103" s="5"/>
      <c r="CGC103" s="5"/>
      <c r="CGD103" s="5"/>
      <c r="CGE103" s="5"/>
      <c r="CGF103" s="5"/>
      <c r="CGG103" s="1"/>
      <c r="CGH103" s="2"/>
      <c r="CGI103" s="2"/>
      <c r="CGJ103" s="5"/>
      <c r="CGK103" s="5"/>
      <c r="CGL103" s="5"/>
      <c r="CGM103" s="5"/>
      <c r="CGN103" s="5"/>
      <c r="CGO103" s="1"/>
      <c r="CGP103" s="2"/>
      <c r="CGQ103" s="2"/>
      <c r="CGR103" s="5"/>
      <c r="CGS103" s="5"/>
      <c r="CGT103" s="5"/>
      <c r="CGU103" s="5"/>
      <c r="CGV103" s="5"/>
      <c r="CGW103" s="1"/>
      <c r="CGX103" s="2"/>
      <c r="CGY103" s="2"/>
      <c r="CGZ103" s="5"/>
      <c r="CHA103" s="5"/>
      <c r="CHB103" s="5"/>
      <c r="CHC103" s="5"/>
      <c r="CHD103" s="5"/>
      <c r="CHE103" s="1"/>
      <c r="CHF103" s="2"/>
      <c r="CHG103" s="2"/>
      <c r="CHH103" s="5"/>
      <c r="CHI103" s="5"/>
      <c r="CHJ103" s="5"/>
      <c r="CHK103" s="5"/>
      <c r="CHL103" s="5"/>
      <c r="CHM103" s="1"/>
      <c r="CHN103" s="2"/>
      <c r="CHO103" s="2"/>
      <c r="CHP103" s="5"/>
      <c r="CHQ103" s="5"/>
      <c r="CHR103" s="5"/>
      <c r="CHS103" s="5"/>
      <c r="CHT103" s="5"/>
      <c r="CHU103" s="1"/>
      <c r="CHV103" s="2"/>
      <c r="CHW103" s="2"/>
      <c r="CHX103" s="5"/>
      <c r="CHY103" s="5"/>
      <c r="CHZ103" s="5"/>
      <c r="CIA103" s="5"/>
      <c r="CIB103" s="5"/>
      <c r="CIC103" s="1"/>
      <c r="CID103" s="2"/>
      <c r="CIE103" s="2"/>
      <c r="CIF103" s="5"/>
      <c r="CIG103" s="5"/>
      <c r="CIH103" s="5"/>
      <c r="CII103" s="5"/>
      <c r="CIJ103" s="5"/>
      <c r="CIK103" s="1"/>
      <c r="CIL103" s="2"/>
      <c r="CIM103" s="2"/>
      <c r="CIN103" s="5"/>
      <c r="CIO103" s="5"/>
      <c r="CIP103" s="5"/>
      <c r="CIQ103" s="5"/>
      <c r="CIR103" s="5"/>
      <c r="CIS103" s="1"/>
      <c r="CIT103" s="2"/>
      <c r="CIU103" s="2"/>
      <c r="CIV103" s="5"/>
      <c r="CIW103" s="5"/>
      <c r="CIX103" s="5"/>
      <c r="CIY103" s="5"/>
      <c r="CIZ103" s="5"/>
      <c r="CJA103" s="1"/>
      <c r="CJB103" s="2"/>
      <c r="CJC103" s="2"/>
      <c r="CJD103" s="5"/>
      <c r="CJE103" s="5"/>
      <c r="CJF103" s="5"/>
      <c r="CJG103" s="5"/>
      <c r="CJH103" s="5"/>
      <c r="CJI103" s="1"/>
      <c r="CJJ103" s="2"/>
      <c r="CJK103" s="2"/>
      <c r="CJL103" s="5"/>
      <c r="CJM103" s="5"/>
      <c r="CJN103" s="5"/>
      <c r="CJO103" s="5"/>
      <c r="CJP103" s="5"/>
      <c r="CJQ103" s="1"/>
      <c r="CJR103" s="2"/>
      <c r="CJS103" s="2"/>
      <c r="CJT103" s="5"/>
      <c r="CJU103" s="5"/>
      <c r="CJV103" s="5"/>
      <c r="CJW103" s="5"/>
      <c r="CJX103" s="5"/>
      <c r="CJY103" s="1"/>
      <c r="CJZ103" s="2"/>
      <c r="CKA103" s="2"/>
      <c r="CKB103" s="5"/>
      <c r="CKC103" s="5"/>
      <c r="CKD103" s="5"/>
      <c r="CKE103" s="5"/>
      <c r="CKF103" s="5"/>
      <c r="CKG103" s="1"/>
      <c r="CKH103" s="2"/>
      <c r="CKI103" s="2"/>
      <c r="CKJ103" s="5"/>
      <c r="CKK103" s="5"/>
      <c r="CKL103" s="5"/>
      <c r="CKM103" s="5"/>
      <c r="CKN103" s="5"/>
      <c r="CKO103" s="1"/>
      <c r="CKP103" s="2"/>
      <c r="CKQ103" s="2"/>
      <c r="CKR103" s="5"/>
      <c r="CKS103" s="5"/>
      <c r="CKT103" s="5"/>
      <c r="CKU103" s="5"/>
      <c r="CKV103" s="5"/>
      <c r="CKW103" s="1"/>
      <c r="CKX103" s="2"/>
      <c r="CKY103" s="2"/>
      <c r="CKZ103" s="5"/>
      <c r="CLA103" s="5"/>
      <c r="CLB103" s="5"/>
      <c r="CLC103" s="5"/>
      <c r="CLD103" s="5"/>
      <c r="CLE103" s="1"/>
      <c r="CLF103" s="2"/>
      <c r="CLG103" s="2"/>
      <c r="CLH103" s="5"/>
      <c r="CLI103" s="5"/>
      <c r="CLJ103" s="5"/>
      <c r="CLK103" s="5"/>
      <c r="CLL103" s="5"/>
      <c r="CLM103" s="1"/>
      <c r="CLN103" s="2"/>
      <c r="CLO103" s="2"/>
      <c r="CLP103" s="5"/>
      <c r="CLQ103" s="5"/>
      <c r="CLR103" s="5"/>
      <c r="CLS103" s="5"/>
      <c r="CLT103" s="5"/>
      <c r="CLU103" s="1"/>
      <c r="CLV103" s="2"/>
      <c r="CLW103" s="2"/>
      <c r="CLX103" s="5"/>
      <c r="CLY103" s="5"/>
      <c r="CLZ103" s="5"/>
      <c r="CMA103" s="5"/>
      <c r="CMB103" s="5"/>
      <c r="CMC103" s="1"/>
      <c r="CMD103" s="2"/>
      <c r="CME103" s="2"/>
      <c r="CMF103" s="5"/>
      <c r="CMG103" s="5"/>
      <c r="CMH103" s="5"/>
      <c r="CMI103" s="5"/>
      <c r="CMJ103" s="5"/>
      <c r="CMK103" s="1"/>
      <c r="CML103" s="2"/>
      <c r="CMM103" s="2"/>
      <c r="CMN103" s="5"/>
      <c r="CMO103" s="5"/>
      <c r="CMP103" s="5"/>
      <c r="CMQ103" s="5"/>
      <c r="CMR103" s="5"/>
      <c r="CMS103" s="1"/>
      <c r="CMT103" s="2"/>
      <c r="CMU103" s="2"/>
      <c r="CMV103" s="5"/>
      <c r="CMW103" s="5"/>
      <c r="CMX103" s="5"/>
      <c r="CMY103" s="5"/>
      <c r="CMZ103" s="5"/>
      <c r="CNA103" s="1"/>
      <c r="CNB103" s="2"/>
      <c r="CNC103" s="2"/>
      <c r="CND103" s="5"/>
      <c r="CNE103" s="5"/>
      <c r="CNF103" s="5"/>
      <c r="CNG103" s="5"/>
      <c r="CNH103" s="5"/>
      <c r="CNI103" s="1"/>
      <c r="CNJ103" s="2"/>
      <c r="CNK103" s="2"/>
      <c r="CNL103" s="5"/>
      <c r="CNM103" s="5"/>
      <c r="CNN103" s="5"/>
      <c r="CNO103" s="5"/>
      <c r="CNP103" s="5"/>
      <c r="CNQ103" s="1"/>
      <c r="CNR103" s="2"/>
      <c r="CNS103" s="2"/>
      <c r="CNT103" s="5"/>
      <c r="CNU103" s="5"/>
      <c r="CNV103" s="5"/>
      <c r="CNW103" s="5"/>
      <c r="CNX103" s="5"/>
      <c r="CNY103" s="1"/>
      <c r="CNZ103" s="2"/>
      <c r="COA103" s="2"/>
      <c r="COB103" s="5"/>
      <c r="COC103" s="5"/>
      <c r="COD103" s="5"/>
      <c r="COE103" s="5"/>
      <c r="COF103" s="5"/>
      <c r="COG103" s="1"/>
      <c r="COH103" s="2"/>
      <c r="COI103" s="2"/>
      <c r="COJ103" s="5"/>
      <c r="COK103" s="5"/>
      <c r="COL103" s="5"/>
      <c r="COM103" s="5"/>
      <c r="CON103" s="5"/>
      <c r="COO103" s="1"/>
      <c r="COP103" s="2"/>
      <c r="COQ103" s="2"/>
      <c r="COR103" s="5"/>
      <c r="COS103" s="5"/>
      <c r="COT103" s="5"/>
      <c r="COU103" s="5"/>
      <c r="COV103" s="5"/>
      <c r="COW103" s="1"/>
      <c r="COX103" s="2"/>
      <c r="COY103" s="2"/>
      <c r="COZ103" s="5"/>
      <c r="CPA103" s="5"/>
      <c r="CPB103" s="5"/>
      <c r="CPC103" s="5"/>
      <c r="CPD103" s="5"/>
      <c r="CPE103" s="1"/>
      <c r="CPF103" s="2"/>
      <c r="CPG103" s="2"/>
      <c r="CPH103" s="5"/>
      <c r="CPI103" s="5"/>
      <c r="CPJ103" s="5"/>
      <c r="CPK103" s="5"/>
      <c r="CPL103" s="5"/>
      <c r="CPM103" s="1"/>
      <c r="CPN103" s="2"/>
      <c r="CPO103" s="2"/>
      <c r="CPP103" s="5"/>
      <c r="CPQ103" s="5"/>
      <c r="CPR103" s="5"/>
      <c r="CPS103" s="5"/>
      <c r="CPT103" s="5"/>
      <c r="CPU103" s="1"/>
      <c r="CPV103" s="2"/>
      <c r="CPW103" s="2"/>
      <c r="CPX103" s="5"/>
      <c r="CPY103" s="5"/>
      <c r="CPZ103" s="5"/>
      <c r="CQA103" s="5"/>
      <c r="CQB103" s="5"/>
      <c r="CQC103" s="1"/>
      <c r="CQD103" s="2"/>
      <c r="CQE103" s="2"/>
      <c r="CQF103" s="5"/>
      <c r="CQG103" s="5"/>
      <c r="CQH103" s="5"/>
      <c r="CQI103" s="5"/>
      <c r="CQJ103" s="5"/>
      <c r="CQK103" s="1"/>
      <c r="CQL103" s="2"/>
      <c r="CQM103" s="2"/>
      <c r="CQN103" s="5"/>
      <c r="CQO103" s="5"/>
      <c r="CQP103" s="5"/>
      <c r="CQQ103" s="5"/>
      <c r="CQR103" s="5"/>
      <c r="CQS103" s="1"/>
      <c r="CQT103" s="2"/>
      <c r="CQU103" s="2"/>
      <c r="CQV103" s="5"/>
      <c r="CQW103" s="5"/>
      <c r="CQX103" s="5"/>
      <c r="CQY103" s="5"/>
      <c r="CQZ103" s="5"/>
      <c r="CRA103" s="1"/>
      <c r="CRB103" s="2"/>
      <c r="CRC103" s="2"/>
      <c r="CRD103" s="5"/>
      <c r="CRE103" s="5"/>
      <c r="CRF103" s="5"/>
      <c r="CRG103" s="5"/>
      <c r="CRH103" s="5"/>
      <c r="CRI103" s="1"/>
      <c r="CRJ103" s="2"/>
      <c r="CRK103" s="2"/>
      <c r="CRL103" s="5"/>
      <c r="CRM103" s="5"/>
      <c r="CRN103" s="5"/>
      <c r="CRO103" s="5"/>
      <c r="CRP103" s="5"/>
      <c r="CRQ103" s="1"/>
      <c r="CRR103" s="2"/>
      <c r="CRS103" s="2"/>
      <c r="CRT103" s="5"/>
      <c r="CRU103" s="5"/>
      <c r="CRV103" s="5"/>
      <c r="CRW103" s="5"/>
      <c r="CRX103" s="5"/>
      <c r="CRY103" s="1"/>
      <c r="CRZ103" s="2"/>
      <c r="CSA103" s="2"/>
      <c r="CSB103" s="5"/>
      <c r="CSC103" s="5"/>
      <c r="CSD103" s="5"/>
      <c r="CSE103" s="5"/>
      <c r="CSF103" s="5"/>
      <c r="CSG103" s="1"/>
      <c r="CSH103" s="2"/>
      <c r="CSI103" s="2"/>
      <c r="CSJ103" s="5"/>
      <c r="CSK103" s="5"/>
      <c r="CSL103" s="5"/>
      <c r="CSM103" s="5"/>
      <c r="CSN103" s="5"/>
      <c r="CSO103" s="1"/>
      <c r="CSP103" s="2"/>
      <c r="CSQ103" s="2"/>
      <c r="CSR103" s="5"/>
      <c r="CSS103" s="5"/>
      <c r="CST103" s="5"/>
      <c r="CSU103" s="5"/>
      <c r="CSV103" s="5"/>
      <c r="CSW103" s="1"/>
      <c r="CSX103" s="2"/>
      <c r="CSY103" s="2"/>
      <c r="CSZ103" s="5"/>
      <c r="CTA103" s="5"/>
      <c r="CTB103" s="5"/>
      <c r="CTC103" s="5"/>
      <c r="CTD103" s="5"/>
      <c r="CTE103" s="1"/>
      <c r="CTF103" s="2"/>
      <c r="CTG103" s="2"/>
      <c r="CTH103" s="5"/>
      <c r="CTI103" s="5"/>
      <c r="CTJ103" s="5"/>
      <c r="CTK103" s="5"/>
      <c r="CTL103" s="5"/>
      <c r="CTM103" s="1"/>
      <c r="CTN103" s="2"/>
      <c r="CTO103" s="2"/>
      <c r="CTP103" s="5"/>
      <c r="CTQ103" s="5"/>
      <c r="CTR103" s="5"/>
      <c r="CTS103" s="5"/>
      <c r="CTT103" s="5"/>
      <c r="CTU103" s="1"/>
      <c r="CTV103" s="2"/>
      <c r="CTW103" s="2"/>
      <c r="CTX103" s="5"/>
      <c r="CTY103" s="5"/>
      <c r="CTZ103" s="5"/>
      <c r="CUA103" s="5"/>
      <c r="CUB103" s="5"/>
      <c r="CUC103" s="1"/>
      <c r="CUD103" s="2"/>
      <c r="CUE103" s="2"/>
      <c r="CUF103" s="5"/>
      <c r="CUG103" s="5"/>
      <c r="CUH103" s="5"/>
      <c r="CUI103" s="5"/>
      <c r="CUJ103" s="5"/>
      <c r="CUK103" s="1"/>
      <c r="CUL103" s="2"/>
      <c r="CUM103" s="2"/>
      <c r="CUN103" s="5"/>
      <c r="CUO103" s="5"/>
      <c r="CUP103" s="5"/>
      <c r="CUQ103" s="5"/>
      <c r="CUR103" s="5"/>
      <c r="CUS103" s="1"/>
      <c r="CUT103" s="2"/>
      <c r="CUU103" s="2"/>
      <c r="CUV103" s="5"/>
      <c r="CUW103" s="5"/>
      <c r="CUX103" s="5"/>
      <c r="CUY103" s="5"/>
      <c r="CUZ103" s="5"/>
      <c r="CVA103" s="1"/>
      <c r="CVB103" s="2"/>
      <c r="CVC103" s="2"/>
      <c r="CVD103" s="5"/>
      <c r="CVE103" s="5"/>
      <c r="CVF103" s="5"/>
      <c r="CVG103" s="5"/>
      <c r="CVH103" s="5"/>
      <c r="CVI103" s="1"/>
      <c r="CVJ103" s="2"/>
      <c r="CVK103" s="2"/>
      <c r="CVL103" s="5"/>
      <c r="CVM103" s="5"/>
      <c r="CVN103" s="5"/>
      <c r="CVO103" s="5"/>
      <c r="CVP103" s="5"/>
      <c r="CVQ103" s="1"/>
      <c r="CVR103" s="2"/>
      <c r="CVS103" s="2"/>
      <c r="CVT103" s="5"/>
      <c r="CVU103" s="5"/>
      <c r="CVV103" s="5"/>
      <c r="CVW103" s="5"/>
      <c r="CVX103" s="5"/>
      <c r="CVY103" s="1"/>
      <c r="CVZ103" s="2"/>
      <c r="CWA103" s="2"/>
      <c r="CWB103" s="5"/>
      <c r="CWC103" s="5"/>
      <c r="CWD103" s="5"/>
      <c r="CWE103" s="5"/>
      <c r="CWF103" s="5"/>
      <c r="CWG103" s="1"/>
      <c r="CWH103" s="2"/>
      <c r="CWI103" s="2"/>
      <c r="CWJ103" s="5"/>
      <c r="CWK103" s="5"/>
      <c r="CWL103" s="5"/>
      <c r="CWM103" s="5"/>
      <c r="CWN103" s="5"/>
      <c r="CWO103" s="1"/>
      <c r="CWP103" s="2"/>
      <c r="CWQ103" s="2"/>
      <c r="CWR103" s="5"/>
      <c r="CWS103" s="5"/>
      <c r="CWT103" s="5"/>
      <c r="CWU103" s="5"/>
      <c r="CWV103" s="5"/>
      <c r="CWW103" s="1"/>
      <c r="CWX103" s="2"/>
      <c r="CWY103" s="2"/>
      <c r="CWZ103" s="5"/>
      <c r="CXA103" s="5"/>
      <c r="CXB103" s="5"/>
      <c r="CXC103" s="5"/>
      <c r="CXD103" s="5"/>
      <c r="CXE103" s="1"/>
      <c r="CXF103" s="2"/>
      <c r="CXG103" s="2"/>
      <c r="CXH103" s="5"/>
      <c r="CXI103" s="5"/>
      <c r="CXJ103" s="5"/>
      <c r="CXK103" s="5"/>
      <c r="CXL103" s="5"/>
      <c r="CXM103" s="1"/>
      <c r="CXN103" s="2"/>
      <c r="CXO103" s="2"/>
      <c r="CXP103" s="5"/>
      <c r="CXQ103" s="5"/>
      <c r="CXR103" s="5"/>
      <c r="CXS103" s="5"/>
      <c r="CXT103" s="5"/>
      <c r="CXU103" s="1"/>
      <c r="CXV103" s="2"/>
      <c r="CXW103" s="2"/>
      <c r="CXX103" s="5"/>
      <c r="CXY103" s="5"/>
      <c r="CXZ103" s="5"/>
      <c r="CYA103" s="5"/>
      <c r="CYB103" s="5"/>
      <c r="CYC103" s="1"/>
      <c r="CYD103" s="2"/>
      <c r="CYE103" s="2"/>
      <c r="CYF103" s="5"/>
      <c r="CYG103" s="5"/>
      <c r="CYH103" s="5"/>
      <c r="CYI103" s="5"/>
      <c r="CYJ103" s="5"/>
      <c r="CYK103" s="1"/>
      <c r="CYL103" s="2"/>
      <c r="CYM103" s="2"/>
      <c r="CYN103" s="5"/>
      <c r="CYO103" s="5"/>
      <c r="CYP103" s="5"/>
      <c r="CYQ103" s="5"/>
      <c r="CYR103" s="5"/>
      <c r="CYS103" s="1"/>
      <c r="CYT103" s="2"/>
      <c r="CYU103" s="2"/>
      <c r="CYV103" s="5"/>
      <c r="CYW103" s="5"/>
      <c r="CYX103" s="5"/>
      <c r="CYY103" s="5"/>
      <c r="CYZ103" s="5"/>
      <c r="CZA103" s="1"/>
      <c r="CZB103" s="2"/>
      <c r="CZC103" s="2"/>
      <c r="CZD103" s="5"/>
      <c r="CZE103" s="5"/>
      <c r="CZF103" s="5"/>
      <c r="CZG103" s="5"/>
      <c r="CZH103" s="5"/>
      <c r="CZI103" s="1"/>
      <c r="CZJ103" s="2"/>
      <c r="CZK103" s="2"/>
      <c r="CZL103" s="5"/>
      <c r="CZM103" s="5"/>
      <c r="CZN103" s="5"/>
      <c r="CZO103" s="5"/>
      <c r="CZP103" s="5"/>
      <c r="CZQ103" s="1"/>
      <c r="CZR103" s="2"/>
      <c r="CZS103" s="2"/>
      <c r="CZT103" s="5"/>
      <c r="CZU103" s="5"/>
      <c r="CZV103" s="5"/>
      <c r="CZW103" s="5"/>
      <c r="CZX103" s="5"/>
      <c r="CZY103" s="1"/>
      <c r="CZZ103" s="2"/>
      <c r="DAA103" s="2"/>
      <c r="DAB103" s="5"/>
      <c r="DAC103" s="5"/>
      <c r="DAD103" s="5"/>
      <c r="DAE103" s="5"/>
      <c r="DAF103" s="5"/>
      <c r="DAG103" s="1"/>
      <c r="DAH103" s="2"/>
      <c r="DAI103" s="2"/>
      <c r="DAJ103" s="5"/>
      <c r="DAK103" s="5"/>
      <c r="DAL103" s="5"/>
      <c r="DAM103" s="5"/>
      <c r="DAN103" s="5"/>
      <c r="DAO103" s="1"/>
      <c r="DAP103" s="2"/>
      <c r="DAQ103" s="2"/>
      <c r="DAR103" s="5"/>
      <c r="DAS103" s="5"/>
      <c r="DAT103" s="5"/>
      <c r="DAU103" s="5"/>
      <c r="DAV103" s="5"/>
      <c r="DAW103" s="1"/>
      <c r="DAX103" s="2"/>
      <c r="DAY103" s="2"/>
      <c r="DAZ103" s="5"/>
      <c r="DBA103" s="5"/>
      <c r="DBB103" s="5"/>
      <c r="DBC103" s="5"/>
      <c r="DBD103" s="5"/>
      <c r="DBE103" s="1"/>
      <c r="DBF103" s="2"/>
      <c r="DBG103" s="2"/>
      <c r="DBH103" s="5"/>
      <c r="DBI103" s="5"/>
      <c r="DBJ103" s="5"/>
      <c r="DBK103" s="5"/>
      <c r="DBL103" s="5"/>
      <c r="DBM103" s="1"/>
      <c r="DBN103" s="2"/>
      <c r="DBO103" s="2"/>
      <c r="DBP103" s="5"/>
      <c r="DBQ103" s="5"/>
      <c r="DBR103" s="5"/>
      <c r="DBS103" s="5"/>
      <c r="DBT103" s="5"/>
      <c r="DBU103" s="1"/>
      <c r="DBV103" s="2"/>
      <c r="DBW103" s="2"/>
      <c r="DBX103" s="5"/>
      <c r="DBY103" s="5"/>
      <c r="DBZ103" s="5"/>
      <c r="DCA103" s="5"/>
      <c r="DCB103" s="5"/>
      <c r="DCC103" s="1"/>
      <c r="DCD103" s="2"/>
      <c r="DCE103" s="2"/>
      <c r="DCF103" s="5"/>
      <c r="DCG103" s="5"/>
      <c r="DCH103" s="5"/>
      <c r="DCI103" s="5"/>
      <c r="DCJ103" s="5"/>
      <c r="DCK103" s="1"/>
      <c r="DCL103" s="2"/>
      <c r="DCM103" s="2"/>
      <c r="DCN103" s="5"/>
      <c r="DCO103" s="5"/>
      <c r="DCP103" s="5"/>
      <c r="DCQ103" s="5"/>
      <c r="DCR103" s="5"/>
      <c r="DCS103" s="1"/>
      <c r="DCT103" s="2"/>
      <c r="DCU103" s="2"/>
      <c r="DCV103" s="5"/>
      <c r="DCW103" s="5"/>
      <c r="DCX103" s="5"/>
      <c r="DCY103" s="5"/>
      <c r="DCZ103" s="5"/>
      <c r="DDA103" s="1"/>
      <c r="DDB103" s="2"/>
      <c r="DDC103" s="2"/>
      <c r="DDD103" s="5"/>
      <c r="DDE103" s="5"/>
      <c r="DDF103" s="5"/>
      <c r="DDG103" s="5"/>
      <c r="DDH103" s="5"/>
      <c r="DDI103" s="1"/>
      <c r="DDJ103" s="2"/>
      <c r="DDK103" s="2"/>
      <c r="DDL103" s="5"/>
      <c r="DDM103" s="5"/>
      <c r="DDN103" s="5"/>
      <c r="DDO103" s="5"/>
      <c r="DDP103" s="5"/>
      <c r="DDQ103" s="1"/>
      <c r="DDR103" s="2"/>
      <c r="DDS103" s="2"/>
      <c r="DDT103" s="5"/>
      <c r="DDU103" s="5"/>
      <c r="DDV103" s="5"/>
      <c r="DDW103" s="5"/>
      <c r="DDX103" s="5"/>
      <c r="DDY103" s="1"/>
      <c r="DDZ103" s="2"/>
      <c r="DEA103" s="2"/>
      <c r="DEB103" s="5"/>
      <c r="DEC103" s="5"/>
      <c r="DED103" s="5"/>
      <c r="DEE103" s="5"/>
      <c r="DEF103" s="5"/>
      <c r="DEG103" s="1"/>
      <c r="DEH103" s="2"/>
      <c r="DEI103" s="2"/>
      <c r="DEJ103" s="5"/>
      <c r="DEK103" s="5"/>
      <c r="DEL103" s="5"/>
      <c r="DEM103" s="5"/>
      <c r="DEN103" s="5"/>
      <c r="DEO103" s="1"/>
      <c r="DEP103" s="2"/>
      <c r="DEQ103" s="2"/>
      <c r="DER103" s="5"/>
      <c r="DES103" s="5"/>
      <c r="DET103" s="5"/>
      <c r="DEU103" s="5"/>
      <c r="DEV103" s="5"/>
      <c r="DEW103" s="1"/>
      <c r="DEX103" s="2"/>
      <c r="DEY103" s="2"/>
      <c r="DEZ103" s="5"/>
      <c r="DFA103" s="5"/>
      <c r="DFB103" s="5"/>
      <c r="DFC103" s="5"/>
      <c r="DFD103" s="5"/>
      <c r="DFE103" s="1"/>
      <c r="DFF103" s="2"/>
      <c r="DFG103" s="2"/>
      <c r="DFH103" s="5"/>
      <c r="DFI103" s="5"/>
      <c r="DFJ103" s="5"/>
      <c r="DFK103" s="5"/>
      <c r="DFL103" s="5"/>
      <c r="DFM103" s="1"/>
      <c r="DFN103" s="2"/>
      <c r="DFO103" s="2"/>
      <c r="DFP103" s="5"/>
      <c r="DFQ103" s="5"/>
      <c r="DFR103" s="5"/>
      <c r="DFS103" s="5"/>
      <c r="DFT103" s="5"/>
      <c r="DFU103" s="1"/>
      <c r="DFV103" s="2"/>
      <c r="DFW103" s="2"/>
      <c r="DFX103" s="5"/>
      <c r="DFY103" s="5"/>
      <c r="DFZ103" s="5"/>
      <c r="DGA103" s="5"/>
      <c r="DGB103" s="5"/>
      <c r="DGC103" s="1"/>
      <c r="DGD103" s="2"/>
      <c r="DGE103" s="2"/>
      <c r="DGF103" s="5"/>
      <c r="DGG103" s="5"/>
      <c r="DGH103" s="5"/>
      <c r="DGI103" s="5"/>
      <c r="DGJ103" s="5"/>
      <c r="DGK103" s="1"/>
      <c r="DGL103" s="2"/>
      <c r="DGM103" s="2"/>
      <c r="DGN103" s="5"/>
      <c r="DGO103" s="5"/>
      <c r="DGP103" s="5"/>
      <c r="DGQ103" s="5"/>
      <c r="DGR103" s="5"/>
      <c r="DGS103" s="1"/>
      <c r="DGT103" s="2"/>
      <c r="DGU103" s="2"/>
      <c r="DGV103" s="5"/>
      <c r="DGW103" s="5"/>
      <c r="DGX103" s="5"/>
      <c r="DGY103" s="5"/>
      <c r="DGZ103" s="5"/>
      <c r="DHA103" s="1"/>
      <c r="DHB103" s="2"/>
      <c r="DHC103" s="2"/>
      <c r="DHD103" s="5"/>
      <c r="DHE103" s="5"/>
      <c r="DHF103" s="5"/>
      <c r="DHG103" s="5"/>
      <c r="DHH103" s="5"/>
      <c r="DHI103" s="1"/>
      <c r="DHJ103" s="2"/>
      <c r="DHK103" s="2"/>
      <c r="DHL103" s="5"/>
      <c r="DHM103" s="5"/>
      <c r="DHN103" s="5"/>
      <c r="DHO103" s="5"/>
      <c r="DHP103" s="5"/>
      <c r="DHQ103" s="1"/>
      <c r="DHR103" s="2"/>
      <c r="DHS103" s="2"/>
      <c r="DHT103" s="5"/>
      <c r="DHU103" s="5"/>
      <c r="DHV103" s="5"/>
      <c r="DHW103" s="5"/>
      <c r="DHX103" s="5"/>
      <c r="DHY103" s="1"/>
      <c r="DHZ103" s="2"/>
      <c r="DIA103" s="2"/>
      <c r="DIB103" s="5"/>
      <c r="DIC103" s="5"/>
      <c r="DID103" s="5"/>
      <c r="DIE103" s="5"/>
      <c r="DIF103" s="5"/>
      <c r="DIG103" s="1"/>
      <c r="DIH103" s="2"/>
      <c r="DII103" s="2"/>
      <c r="DIJ103" s="5"/>
      <c r="DIK103" s="5"/>
      <c r="DIL103" s="5"/>
      <c r="DIM103" s="5"/>
      <c r="DIN103" s="5"/>
      <c r="DIO103" s="1"/>
      <c r="DIP103" s="2"/>
      <c r="DIQ103" s="2"/>
      <c r="DIR103" s="5"/>
      <c r="DIS103" s="5"/>
      <c r="DIT103" s="5"/>
      <c r="DIU103" s="5"/>
      <c r="DIV103" s="5"/>
      <c r="DIW103" s="1"/>
      <c r="DIX103" s="2"/>
      <c r="DIY103" s="2"/>
      <c r="DIZ103" s="5"/>
      <c r="DJA103" s="5"/>
      <c r="DJB103" s="5"/>
      <c r="DJC103" s="5"/>
      <c r="DJD103" s="5"/>
      <c r="DJE103" s="1"/>
      <c r="DJF103" s="2"/>
      <c r="DJG103" s="2"/>
      <c r="DJH103" s="5"/>
      <c r="DJI103" s="5"/>
      <c r="DJJ103" s="5"/>
      <c r="DJK103" s="5"/>
      <c r="DJL103" s="5"/>
      <c r="DJM103" s="1"/>
      <c r="DJN103" s="2"/>
      <c r="DJO103" s="2"/>
      <c r="DJP103" s="5"/>
      <c r="DJQ103" s="5"/>
      <c r="DJR103" s="5"/>
      <c r="DJS103" s="5"/>
      <c r="DJT103" s="5"/>
      <c r="DJU103" s="1"/>
      <c r="DJV103" s="2"/>
      <c r="DJW103" s="2"/>
      <c r="DJX103" s="5"/>
      <c r="DJY103" s="5"/>
      <c r="DJZ103" s="5"/>
      <c r="DKA103" s="5"/>
      <c r="DKB103" s="5"/>
      <c r="DKC103" s="1"/>
      <c r="DKD103" s="2"/>
      <c r="DKE103" s="2"/>
      <c r="DKF103" s="5"/>
      <c r="DKG103" s="5"/>
      <c r="DKH103" s="5"/>
      <c r="DKI103" s="5"/>
      <c r="DKJ103" s="5"/>
      <c r="DKK103" s="1"/>
      <c r="DKL103" s="2"/>
      <c r="DKM103" s="2"/>
      <c r="DKN103" s="5"/>
      <c r="DKO103" s="5"/>
      <c r="DKP103" s="5"/>
      <c r="DKQ103" s="5"/>
      <c r="DKR103" s="5"/>
      <c r="DKS103" s="1"/>
      <c r="DKT103" s="2"/>
      <c r="DKU103" s="2"/>
      <c r="DKV103" s="5"/>
      <c r="DKW103" s="5"/>
      <c r="DKX103" s="5"/>
      <c r="DKY103" s="5"/>
      <c r="DKZ103" s="5"/>
      <c r="DLA103" s="1"/>
      <c r="DLB103" s="2"/>
      <c r="DLC103" s="2"/>
      <c r="DLD103" s="5"/>
      <c r="DLE103" s="5"/>
      <c r="DLF103" s="5"/>
      <c r="DLG103" s="5"/>
      <c r="DLH103" s="5"/>
      <c r="DLI103" s="1"/>
      <c r="DLJ103" s="2"/>
      <c r="DLK103" s="2"/>
      <c r="DLL103" s="5"/>
      <c r="DLM103" s="5"/>
      <c r="DLN103" s="5"/>
      <c r="DLO103" s="5"/>
      <c r="DLP103" s="5"/>
      <c r="DLQ103" s="1"/>
      <c r="DLR103" s="2"/>
      <c r="DLS103" s="2"/>
      <c r="DLT103" s="5"/>
      <c r="DLU103" s="5"/>
      <c r="DLV103" s="5"/>
      <c r="DLW103" s="5"/>
      <c r="DLX103" s="5"/>
      <c r="DLY103" s="1"/>
      <c r="DLZ103" s="2"/>
      <c r="DMA103" s="2"/>
      <c r="DMB103" s="5"/>
      <c r="DMC103" s="5"/>
      <c r="DMD103" s="5"/>
      <c r="DME103" s="5"/>
      <c r="DMF103" s="5"/>
      <c r="DMG103" s="1"/>
      <c r="DMH103" s="2"/>
      <c r="DMI103" s="2"/>
      <c r="DMJ103" s="5"/>
      <c r="DMK103" s="5"/>
      <c r="DML103" s="5"/>
      <c r="DMM103" s="5"/>
      <c r="DMN103" s="5"/>
      <c r="DMO103" s="1"/>
      <c r="DMP103" s="2"/>
      <c r="DMQ103" s="2"/>
      <c r="DMR103" s="5"/>
      <c r="DMS103" s="5"/>
      <c r="DMT103" s="5"/>
      <c r="DMU103" s="5"/>
      <c r="DMV103" s="5"/>
      <c r="DMW103" s="1"/>
      <c r="DMX103" s="2"/>
      <c r="DMY103" s="2"/>
      <c r="DMZ103" s="5"/>
      <c r="DNA103" s="5"/>
      <c r="DNB103" s="5"/>
      <c r="DNC103" s="5"/>
      <c r="DND103" s="5"/>
      <c r="DNE103" s="1"/>
      <c r="DNF103" s="2"/>
      <c r="DNG103" s="2"/>
      <c r="DNH103" s="5"/>
      <c r="DNI103" s="5"/>
      <c r="DNJ103" s="5"/>
      <c r="DNK103" s="5"/>
      <c r="DNL103" s="5"/>
      <c r="DNM103" s="1"/>
      <c r="DNN103" s="2"/>
      <c r="DNO103" s="2"/>
      <c r="DNP103" s="5"/>
      <c r="DNQ103" s="5"/>
      <c r="DNR103" s="5"/>
      <c r="DNS103" s="5"/>
      <c r="DNT103" s="5"/>
      <c r="DNU103" s="1"/>
      <c r="DNV103" s="2"/>
      <c r="DNW103" s="2"/>
      <c r="DNX103" s="5"/>
      <c r="DNY103" s="5"/>
      <c r="DNZ103" s="5"/>
      <c r="DOA103" s="5"/>
      <c r="DOB103" s="5"/>
      <c r="DOC103" s="1"/>
      <c r="DOD103" s="2"/>
      <c r="DOE103" s="2"/>
      <c r="DOF103" s="5"/>
      <c r="DOG103" s="5"/>
      <c r="DOH103" s="5"/>
      <c r="DOI103" s="5"/>
      <c r="DOJ103" s="5"/>
      <c r="DOK103" s="1"/>
      <c r="DOL103" s="2"/>
      <c r="DOM103" s="2"/>
      <c r="DON103" s="5"/>
      <c r="DOO103" s="5"/>
      <c r="DOP103" s="5"/>
      <c r="DOQ103" s="5"/>
      <c r="DOR103" s="5"/>
      <c r="DOS103" s="1"/>
      <c r="DOT103" s="2"/>
      <c r="DOU103" s="2"/>
      <c r="DOV103" s="5"/>
      <c r="DOW103" s="5"/>
      <c r="DOX103" s="5"/>
      <c r="DOY103" s="5"/>
      <c r="DOZ103" s="5"/>
      <c r="DPA103" s="1"/>
      <c r="DPB103" s="2"/>
      <c r="DPC103" s="2"/>
      <c r="DPD103" s="5"/>
      <c r="DPE103" s="5"/>
      <c r="DPF103" s="5"/>
      <c r="DPG103" s="5"/>
      <c r="DPH103" s="5"/>
      <c r="DPI103" s="1"/>
      <c r="DPJ103" s="2"/>
      <c r="DPK103" s="2"/>
      <c r="DPL103" s="5"/>
      <c r="DPM103" s="5"/>
      <c r="DPN103" s="5"/>
      <c r="DPO103" s="5"/>
      <c r="DPP103" s="5"/>
      <c r="DPQ103" s="1"/>
      <c r="DPR103" s="2"/>
      <c r="DPS103" s="2"/>
      <c r="DPT103" s="5"/>
      <c r="DPU103" s="5"/>
      <c r="DPV103" s="5"/>
      <c r="DPW103" s="5"/>
      <c r="DPX103" s="5"/>
      <c r="DPY103" s="1"/>
      <c r="DPZ103" s="2"/>
      <c r="DQA103" s="2"/>
      <c r="DQB103" s="5"/>
      <c r="DQC103" s="5"/>
      <c r="DQD103" s="5"/>
      <c r="DQE103" s="5"/>
      <c r="DQF103" s="5"/>
      <c r="DQG103" s="1"/>
      <c r="DQH103" s="2"/>
      <c r="DQI103" s="2"/>
      <c r="DQJ103" s="5"/>
      <c r="DQK103" s="5"/>
      <c r="DQL103" s="5"/>
      <c r="DQM103" s="5"/>
      <c r="DQN103" s="5"/>
      <c r="DQO103" s="1"/>
      <c r="DQP103" s="2"/>
      <c r="DQQ103" s="2"/>
      <c r="DQR103" s="5"/>
      <c r="DQS103" s="5"/>
      <c r="DQT103" s="5"/>
      <c r="DQU103" s="5"/>
      <c r="DQV103" s="5"/>
      <c r="DQW103" s="1"/>
      <c r="DQX103" s="2"/>
      <c r="DQY103" s="2"/>
      <c r="DQZ103" s="5"/>
      <c r="DRA103" s="5"/>
      <c r="DRB103" s="5"/>
      <c r="DRC103" s="5"/>
      <c r="DRD103" s="5"/>
      <c r="DRE103" s="1"/>
      <c r="DRF103" s="2"/>
      <c r="DRG103" s="2"/>
      <c r="DRH103" s="5"/>
      <c r="DRI103" s="5"/>
      <c r="DRJ103" s="5"/>
      <c r="DRK103" s="5"/>
      <c r="DRL103" s="5"/>
      <c r="DRM103" s="1"/>
      <c r="DRN103" s="2"/>
      <c r="DRO103" s="2"/>
      <c r="DRP103" s="5"/>
      <c r="DRQ103" s="5"/>
      <c r="DRR103" s="5"/>
      <c r="DRS103" s="5"/>
      <c r="DRT103" s="5"/>
      <c r="DRU103" s="1"/>
      <c r="DRV103" s="2"/>
      <c r="DRW103" s="2"/>
      <c r="DRX103" s="5"/>
      <c r="DRY103" s="5"/>
      <c r="DRZ103" s="5"/>
      <c r="DSA103" s="5"/>
      <c r="DSB103" s="5"/>
      <c r="DSC103" s="1"/>
      <c r="DSD103" s="2"/>
      <c r="DSE103" s="2"/>
      <c r="DSF103" s="5"/>
      <c r="DSG103" s="5"/>
      <c r="DSH103" s="5"/>
      <c r="DSI103" s="5"/>
      <c r="DSJ103" s="5"/>
      <c r="DSK103" s="1"/>
      <c r="DSL103" s="2"/>
      <c r="DSM103" s="2"/>
      <c r="DSN103" s="5"/>
      <c r="DSO103" s="5"/>
      <c r="DSP103" s="5"/>
      <c r="DSQ103" s="5"/>
      <c r="DSR103" s="5"/>
      <c r="DSS103" s="1"/>
      <c r="DST103" s="2"/>
      <c r="DSU103" s="2"/>
      <c r="DSV103" s="5"/>
      <c r="DSW103" s="5"/>
      <c r="DSX103" s="5"/>
      <c r="DSY103" s="5"/>
      <c r="DSZ103" s="5"/>
      <c r="DTA103" s="1"/>
      <c r="DTB103" s="2"/>
      <c r="DTC103" s="2"/>
      <c r="DTD103" s="5"/>
      <c r="DTE103" s="5"/>
      <c r="DTF103" s="5"/>
      <c r="DTG103" s="5"/>
      <c r="DTH103" s="5"/>
      <c r="DTI103" s="1"/>
      <c r="DTJ103" s="2"/>
      <c r="DTK103" s="2"/>
      <c r="DTL103" s="5"/>
      <c r="DTM103" s="5"/>
      <c r="DTN103" s="5"/>
      <c r="DTO103" s="5"/>
      <c r="DTP103" s="5"/>
      <c r="DTQ103" s="1"/>
      <c r="DTR103" s="2"/>
      <c r="DTS103" s="2"/>
      <c r="DTT103" s="5"/>
      <c r="DTU103" s="5"/>
      <c r="DTV103" s="5"/>
      <c r="DTW103" s="5"/>
      <c r="DTX103" s="5"/>
      <c r="DTY103" s="1"/>
      <c r="DTZ103" s="2"/>
      <c r="DUA103" s="2"/>
      <c r="DUB103" s="5"/>
      <c r="DUC103" s="5"/>
      <c r="DUD103" s="5"/>
      <c r="DUE103" s="5"/>
      <c r="DUF103" s="5"/>
      <c r="DUG103" s="1"/>
      <c r="DUH103" s="2"/>
      <c r="DUI103" s="2"/>
      <c r="DUJ103" s="5"/>
      <c r="DUK103" s="5"/>
      <c r="DUL103" s="5"/>
      <c r="DUM103" s="5"/>
      <c r="DUN103" s="5"/>
      <c r="DUO103" s="1"/>
      <c r="DUP103" s="2"/>
      <c r="DUQ103" s="2"/>
      <c r="DUR103" s="5"/>
      <c r="DUS103" s="5"/>
      <c r="DUT103" s="5"/>
      <c r="DUU103" s="5"/>
      <c r="DUV103" s="5"/>
      <c r="DUW103" s="1"/>
      <c r="DUX103" s="2"/>
      <c r="DUY103" s="2"/>
      <c r="DUZ103" s="5"/>
      <c r="DVA103" s="5"/>
      <c r="DVB103" s="5"/>
      <c r="DVC103" s="5"/>
      <c r="DVD103" s="5"/>
      <c r="DVE103" s="1"/>
      <c r="DVF103" s="2"/>
      <c r="DVG103" s="2"/>
      <c r="DVH103" s="5"/>
      <c r="DVI103" s="5"/>
      <c r="DVJ103" s="5"/>
      <c r="DVK103" s="5"/>
      <c r="DVL103" s="5"/>
      <c r="DVM103" s="1"/>
      <c r="DVN103" s="2"/>
      <c r="DVO103" s="2"/>
      <c r="DVP103" s="5"/>
      <c r="DVQ103" s="5"/>
      <c r="DVR103" s="5"/>
      <c r="DVS103" s="5"/>
      <c r="DVT103" s="5"/>
      <c r="DVU103" s="1"/>
      <c r="DVV103" s="2"/>
      <c r="DVW103" s="2"/>
      <c r="DVX103" s="5"/>
      <c r="DVY103" s="5"/>
      <c r="DVZ103" s="5"/>
      <c r="DWA103" s="5"/>
      <c r="DWB103" s="5"/>
      <c r="DWC103" s="1"/>
      <c r="DWD103" s="2"/>
      <c r="DWE103" s="2"/>
      <c r="DWF103" s="5"/>
      <c r="DWG103" s="5"/>
      <c r="DWH103" s="5"/>
      <c r="DWI103" s="5"/>
      <c r="DWJ103" s="5"/>
      <c r="DWK103" s="1"/>
      <c r="DWL103" s="2"/>
      <c r="DWM103" s="2"/>
      <c r="DWN103" s="5"/>
      <c r="DWO103" s="5"/>
      <c r="DWP103" s="5"/>
      <c r="DWQ103" s="5"/>
      <c r="DWR103" s="5"/>
      <c r="DWS103" s="1"/>
      <c r="DWT103" s="2"/>
      <c r="DWU103" s="2"/>
      <c r="DWV103" s="5"/>
      <c r="DWW103" s="5"/>
      <c r="DWX103" s="5"/>
      <c r="DWY103" s="5"/>
      <c r="DWZ103" s="5"/>
      <c r="DXA103" s="1"/>
      <c r="DXB103" s="2"/>
      <c r="DXC103" s="2"/>
      <c r="DXD103" s="5"/>
      <c r="DXE103" s="5"/>
      <c r="DXF103" s="5"/>
      <c r="DXG103" s="5"/>
      <c r="DXH103" s="5"/>
      <c r="DXI103" s="1"/>
      <c r="DXJ103" s="2"/>
      <c r="DXK103" s="2"/>
      <c r="DXL103" s="5"/>
      <c r="DXM103" s="5"/>
      <c r="DXN103" s="5"/>
      <c r="DXO103" s="5"/>
      <c r="DXP103" s="5"/>
      <c r="DXQ103" s="1"/>
      <c r="DXR103" s="2"/>
      <c r="DXS103" s="2"/>
      <c r="DXT103" s="5"/>
      <c r="DXU103" s="5"/>
      <c r="DXV103" s="5"/>
      <c r="DXW103" s="5"/>
      <c r="DXX103" s="5"/>
      <c r="DXY103" s="1"/>
      <c r="DXZ103" s="2"/>
      <c r="DYA103" s="2"/>
      <c r="DYB103" s="5"/>
      <c r="DYC103" s="5"/>
      <c r="DYD103" s="5"/>
      <c r="DYE103" s="5"/>
      <c r="DYF103" s="5"/>
      <c r="DYG103" s="1"/>
      <c r="DYH103" s="2"/>
      <c r="DYI103" s="2"/>
      <c r="DYJ103" s="5"/>
      <c r="DYK103" s="5"/>
      <c r="DYL103" s="5"/>
      <c r="DYM103" s="5"/>
      <c r="DYN103" s="5"/>
      <c r="DYO103" s="1"/>
      <c r="DYP103" s="2"/>
      <c r="DYQ103" s="2"/>
      <c r="DYR103" s="5"/>
      <c r="DYS103" s="5"/>
      <c r="DYT103" s="5"/>
      <c r="DYU103" s="5"/>
      <c r="DYV103" s="5"/>
      <c r="DYW103" s="1"/>
      <c r="DYX103" s="2"/>
      <c r="DYY103" s="2"/>
      <c r="DYZ103" s="5"/>
      <c r="DZA103" s="5"/>
      <c r="DZB103" s="5"/>
      <c r="DZC103" s="5"/>
      <c r="DZD103" s="5"/>
      <c r="DZE103" s="1"/>
      <c r="DZF103" s="2"/>
      <c r="DZG103" s="2"/>
      <c r="DZH103" s="5"/>
      <c r="DZI103" s="5"/>
      <c r="DZJ103" s="5"/>
      <c r="DZK103" s="5"/>
      <c r="DZL103" s="5"/>
      <c r="DZM103" s="1"/>
      <c r="DZN103" s="2"/>
      <c r="DZO103" s="2"/>
      <c r="DZP103" s="5"/>
      <c r="DZQ103" s="5"/>
      <c r="DZR103" s="5"/>
      <c r="DZS103" s="5"/>
      <c r="DZT103" s="5"/>
      <c r="DZU103" s="1"/>
      <c r="DZV103" s="2"/>
      <c r="DZW103" s="2"/>
      <c r="DZX103" s="5"/>
      <c r="DZY103" s="5"/>
      <c r="DZZ103" s="5"/>
      <c r="EAA103" s="5"/>
      <c r="EAB103" s="5"/>
      <c r="EAC103" s="1"/>
      <c r="EAD103" s="2"/>
      <c r="EAE103" s="2"/>
      <c r="EAF103" s="5"/>
      <c r="EAG103" s="5"/>
      <c r="EAH103" s="5"/>
      <c r="EAI103" s="5"/>
      <c r="EAJ103" s="5"/>
      <c r="EAK103" s="1"/>
      <c r="EAL103" s="2"/>
      <c r="EAM103" s="2"/>
      <c r="EAN103" s="5"/>
      <c r="EAO103" s="5"/>
      <c r="EAP103" s="5"/>
      <c r="EAQ103" s="5"/>
      <c r="EAR103" s="5"/>
      <c r="EAS103" s="1"/>
      <c r="EAT103" s="2"/>
      <c r="EAU103" s="2"/>
      <c r="EAV103" s="5"/>
      <c r="EAW103" s="5"/>
      <c r="EAX103" s="5"/>
      <c r="EAY103" s="5"/>
      <c r="EAZ103" s="5"/>
      <c r="EBA103" s="1"/>
      <c r="EBB103" s="2"/>
      <c r="EBC103" s="2"/>
      <c r="EBD103" s="5"/>
      <c r="EBE103" s="5"/>
      <c r="EBF103" s="5"/>
      <c r="EBG103" s="5"/>
      <c r="EBH103" s="5"/>
      <c r="EBI103" s="1"/>
      <c r="EBJ103" s="2"/>
      <c r="EBK103" s="2"/>
      <c r="EBL103" s="5"/>
      <c r="EBM103" s="5"/>
      <c r="EBN103" s="5"/>
      <c r="EBO103" s="5"/>
      <c r="EBP103" s="5"/>
      <c r="EBQ103" s="1"/>
      <c r="EBR103" s="2"/>
      <c r="EBS103" s="2"/>
      <c r="EBT103" s="5"/>
      <c r="EBU103" s="5"/>
      <c r="EBV103" s="5"/>
      <c r="EBW103" s="5"/>
      <c r="EBX103" s="5"/>
      <c r="EBY103" s="1"/>
      <c r="EBZ103" s="2"/>
      <c r="ECA103" s="2"/>
      <c r="ECB103" s="5"/>
      <c r="ECC103" s="5"/>
      <c r="ECD103" s="5"/>
      <c r="ECE103" s="5"/>
      <c r="ECF103" s="5"/>
      <c r="ECG103" s="1"/>
      <c r="ECH103" s="2"/>
      <c r="ECI103" s="2"/>
      <c r="ECJ103" s="5"/>
      <c r="ECK103" s="5"/>
      <c r="ECL103" s="5"/>
      <c r="ECM103" s="5"/>
      <c r="ECN103" s="5"/>
      <c r="ECO103" s="1"/>
      <c r="ECP103" s="2"/>
      <c r="ECQ103" s="2"/>
      <c r="ECR103" s="5"/>
      <c r="ECS103" s="5"/>
      <c r="ECT103" s="5"/>
      <c r="ECU103" s="5"/>
      <c r="ECV103" s="5"/>
      <c r="ECW103" s="1"/>
      <c r="ECX103" s="2"/>
      <c r="ECY103" s="2"/>
      <c r="ECZ103" s="5"/>
      <c r="EDA103" s="5"/>
      <c r="EDB103" s="5"/>
      <c r="EDC103" s="5"/>
      <c r="EDD103" s="5"/>
      <c r="EDE103" s="1"/>
      <c r="EDF103" s="2"/>
      <c r="EDG103" s="2"/>
      <c r="EDH103" s="5"/>
      <c r="EDI103" s="5"/>
      <c r="EDJ103" s="5"/>
      <c r="EDK103" s="5"/>
      <c r="EDL103" s="5"/>
      <c r="EDM103" s="1"/>
      <c r="EDN103" s="2"/>
      <c r="EDO103" s="2"/>
      <c r="EDP103" s="5"/>
      <c r="EDQ103" s="5"/>
      <c r="EDR103" s="5"/>
      <c r="EDS103" s="5"/>
      <c r="EDT103" s="5"/>
      <c r="EDU103" s="1"/>
      <c r="EDV103" s="2"/>
      <c r="EDW103" s="2"/>
      <c r="EDX103" s="5"/>
      <c r="EDY103" s="5"/>
      <c r="EDZ103" s="5"/>
      <c r="EEA103" s="5"/>
      <c r="EEB103" s="5"/>
      <c r="EEC103" s="1"/>
      <c r="EED103" s="2"/>
      <c r="EEE103" s="2"/>
      <c r="EEF103" s="5"/>
      <c r="EEG103" s="5"/>
      <c r="EEH103" s="5"/>
      <c r="EEI103" s="5"/>
      <c r="EEJ103" s="5"/>
      <c r="EEK103" s="1"/>
      <c r="EEL103" s="2"/>
      <c r="EEM103" s="2"/>
      <c r="EEN103" s="5"/>
      <c r="EEO103" s="5"/>
      <c r="EEP103" s="5"/>
      <c r="EEQ103" s="5"/>
      <c r="EER103" s="5"/>
      <c r="EES103" s="1"/>
      <c r="EET103" s="2"/>
      <c r="EEU103" s="2"/>
      <c r="EEV103" s="5"/>
      <c r="EEW103" s="5"/>
      <c r="EEX103" s="5"/>
      <c r="EEY103" s="5"/>
      <c r="EEZ103" s="5"/>
      <c r="EFA103" s="1"/>
      <c r="EFB103" s="2"/>
      <c r="EFC103" s="2"/>
      <c r="EFD103" s="5"/>
      <c r="EFE103" s="5"/>
      <c r="EFF103" s="5"/>
      <c r="EFG103" s="5"/>
      <c r="EFH103" s="5"/>
      <c r="EFI103" s="1"/>
      <c r="EFJ103" s="2"/>
      <c r="EFK103" s="2"/>
      <c r="EFL103" s="5"/>
      <c r="EFM103" s="5"/>
      <c r="EFN103" s="5"/>
      <c r="EFO103" s="5"/>
      <c r="EFP103" s="5"/>
      <c r="EFQ103" s="1"/>
      <c r="EFR103" s="2"/>
      <c r="EFS103" s="2"/>
      <c r="EFT103" s="5"/>
      <c r="EFU103" s="5"/>
      <c r="EFV103" s="5"/>
      <c r="EFW103" s="5"/>
      <c r="EFX103" s="5"/>
      <c r="EFY103" s="1"/>
      <c r="EFZ103" s="2"/>
      <c r="EGA103" s="2"/>
      <c r="EGB103" s="5"/>
      <c r="EGC103" s="5"/>
      <c r="EGD103" s="5"/>
      <c r="EGE103" s="5"/>
      <c r="EGF103" s="5"/>
      <c r="EGG103" s="1"/>
      <c r="EGH103" s="2"/>
      <c r="EGI103" s="2"/>
      <c r="EGJ103" s="5"/>
      <c r="EGK103" s="5"/>
      <c r="EGL103" s="5"/>
      <c r="EGM103" s="5"/>
      <c r="EGN103" s="5"/>
      <c r="EGO103" s="1"/>
      <c r="EGP103" s="2"/>
      <c r="EGQ103" s="2"/>
      <c r="EGR103" s="5"/>
      <c r="EGS103" s="5"/>
      <c r="EGT103" s="5"/>
      <c r="EGU103" s="5"/>
      <c r="EGV103" s="5"/>
      <c r="EGW103" s="1"/>
      <c r="EGX103" s="2"/>
      <c r="EGY103" s="2"/>
      <c r="EGZ103" s="5"/>
      <c r="EHA103" s="5"/>
      <c r="EHB103" s="5"/>
      <c r="EHC103" s="5"/>
      <c r="EHD103" s="5"/>
      <c r="EHE103" s="1"/>
      <c r="EHF103" s="2"/>
      <c r="EHG103" s="2"/>
      <c r="EHH103" s="5"/>
      <c r="EHI103" s="5"/>
      <c r="EHJ103" s="5"/>
      <c r="EHK103" s="5"/>
      <c r="EHL103" s="5"/>
      <c r="EHM103" s="1"/>
      <c r="EHN103" s="2"/>
      <c r="EHO103" s="2"/>
      <c r="EHP103" s="5"/>
      <c r="EHQ103" s="5"/>
      <c r="EHR103" s="5"/>
      <c r="EHS103" s="5"/>
      <c r="EHT103" s="5"/>
      <c r="EHU103" s="1"/>
      <c r="EHV103" s="2"/>
      <c r="EHW103" s="2"/>
      <c r="EHX103" s="5"/>
      <c r="EHY103" s="5"/>
      <c r="EHZ103" s="5"/>
      <c r="EIA103" s="5"/>
      <c r="EIB103" s="5"/>
      <c r="EIC103" s="1"/>
      <c r="EID103" s="2"/>
      <c r="EIE103" s="2"/>
      <c r="EIF103" s="5"/>
      <c r="EIG103" s="5"/>
      <c r="EIH103" s="5"/>
      <c r="EII103" s="5"/>
      <c r="EIJ103" s="5"/>
      <c r="EIK103" s="1"/>
      <c r="EIL103" s="2"/>
      <c r="EIM103" s="2"/>
      <c r="EIN103" s="5"/>
      <c r="EIO103" s="5"/>
      <c r="EIP103" s="5"/>
      <c r="EIQ103" s="5"/>
      <c r="EIR103" s="5"/>
      <c r="EIS103" s="1"/>
      <c r="EIT103" s="2"/>
      <c r="EIU103" s="2"/>
      <c r="EIV103" s="5"/>
      <c r="EIW103" s="5"/>
      <c r="EIX103" s="5"/>
      <c r="EIY103" s="5"/>
      <c r="EIZ103" s="5"/>
      <c r="EJA103" s="1"/>
      <c r="EJB103" s="2"/>
      <c r="EJC103" s="2"/>
      <c r="EJD103" s="5"/>
      <c r="EJE103" s="5"/>
      <c r="EJF103" s="5"/>
      <c r="EJG103" s="5"/>
      <c r="EJH103" s="5"/>
      <c r="EJI103" s="1"/>
      <c r="EJJ103" s="2"/>
      <c r="EJK103" s="2"/>
      <c r="EJL103" s="5"/>
      <c r="EJM103" s="5"/>
      <c r="EJN103" s="5"/>
      <c r="EJO103" s="5"/>
      <c r="EJP103" s="5"/>
      <c r="EJQ103" s="1"/>
      <c r="EJR103" s="2"/>
      <c r="EJS103" s="2"/>
      <c r="EJT103" s="5"/>
      <c r="EJU103" s="5"/>
      <c r="EJV103" s="5"/>
      <c r="EJW103" s="5"/>
      <c r="EJX103" s="5"/>
      <c r="EJY103" s="1"/>
      <c r="EJZ103" s="2"/>
      <c r="EKA103" s="2"/>
      <c r="EKB103" s="5"/>
      <c r="EKC103" s="5"/>
      <c r="EKD103" s="5"/>
      <c r="EKE103" s="5"/>
      <c r="EKF103" s="5"/>
      <c r="EKG103" s="1"/>
      <c r="EKH103" s="2"/>
      <c r="EKI103" s="2"/>
      <c r="EKJ103" s="5"/>
      <c r="EKK103" s="5"/>
      <c r="EKL103" s="5"/>
      <c r="EKM103" s="5"/>
      <c r="EKN103" s="5"/>
      <c r="EKO103" s="1"/>
      <c r="EKP103" s="2"/>
      <c r="EKQ103" s="2"/>
      <c r="EKR103" s="5"/>
      <c r="EKS103" s="5"/>
      <c r="EKT103" s="5"/>
      <c r="EKU103" s="5"/>
      <c r="EKV103" s="5"/>
      <c r="EKW103" s="1"/>
      <c r="EKX103" s="2"/>
      <c r="EKY103" s="2"/>
      <c r="EKZ103" s="5"/>
      <c r="ELA103" s="5"/>
      <c r="ELB103" s="5"/>
      <c r="ELC103" s="5"/>
      <c r="ELD103" s="5"/>
      <c r="ELE103" s="1"/>
      <c r="ELF103" s="2"/>
      <c r="ELG103" s="2"/>
      <c r="ELH103" s="5"/>
      <c r="ELI103" s="5"/>
      <c r="ELJ103" s="5"/>
      <c r="ELK103" s="5"/>
      <c r="ELL103" s="5"/>
      <c r="ELM103" s="1"/>
      <c r="ELN103" s="2"/>
      <c r="ELO103" s="2"/>
      <c r="ELP103" s="5"/>
      <c r="ELQ103" s="5"/>
      <c r="ELR103" s="5"/>
      <c r="ELS103" s="5"/>
      <c r="ELT103" s="5"/>
      <c r="ELU103" s="1"/>
      <c r="ELV103" s="2"/>
      <c r="ELW103" s="2"/>
      <c r="ELX103" s="5"/>
      <c r="ELY103" s="5"/>
      <c r="ELZ103" s="5"/>
      <c r="EMA103" s="5"/>
      <c r="EMB103" s="5"/>
      <c r="EMC103" s="1"/>
      <c r="EMD103" s="2"/>
      <c r="EME103" s="2"/>
      <c r="EMF103" s="5"/>
      <c r="EMG103" s="5"/>
      <c r="EMH103" s="5"/>
      <c r="EMI103" s="5"/>
      <c r="EMJ103" s="5"/>
      <c r="EMK103" s="1"/>
      <c r="EML103" s="2"/>
      <c r="EMM103" s="2"/>
      <c r="EMN103" s="5"/>
      <c r="EMO103" s="5"/>
      <c r="EMP103" s="5"/>
      <c r="EMQ103" s="5"/>
      <c r="EMR103" s="5"/>
      <c r="EMS103" s="1"/>
      <c r="EMT103" s="2"/>
      <c r="EMU103" s="2"/>
      <c r="EMV103" s="5"/>
      <c r="EMW103" s="5"/>
      <c r="EMX103" s="5"/>
      <c r="EMY103" s="5"/>
      <c r="EMZ103" s="5"/>
      <c r="ENA103" s="1"/>
      <c r="ENB103" s="2"/>
      <c r="ENC103" s="2"/>
      <c r="END103" s="5"/>
      <c r="ENE103" s="5"/>
      <c r="ENF103" s="5"/>
      <c r="ENG103" s="5"/>
      <c r="ENH103" s="5"/>
      <c r="ENI103" s="1"/>
      <c r="ENJ103" s="2"/>
      <c r="ENK103" s="2"/>
      <c r="ENL103" s="5"/>
      <c r="ENM103" s="5"/>
      <c r="ENN103" s="5"/>
      <c r="ENO103" s="5"/>
      <c r="ENP103" s="5"/>
      <c r="ENQ103" s="1"/>
      <c r="ENR103" s="2"/>
      <c r="ENS103" s="2"/>
      <c r="ENT103" s="5"/>
      <c r="ENU103" s="5"/>
      <c r="ENV103" s="5"/>
      <c r="ENW103" s="5"/>
      <c r="ENX103" s="5"/>
      <c r="ENY103" s="1"/>
      <c r="ENZ103" s="2"/>
      <c r="EOA103" s="2"/>
      <c r="EOB103" s="5"/>
      <c r="EOC103" s="5"/>
      <c r="EOD103" s="5"/>
      <c r="EOE103" s="5"/>
      <c r="EOF103" s="5"/>
      <c r="EOG103" s="1"/>
      <c r="EOH103" s="2"/>
      <c r="EOI103" s="2"/>
      <c r="EOJ103" s="5"/>
      <c r="EOK103" s="5"/>
      <c r="EOL103" s="5"/>
      <c r="EOM103" s="5"/>
      <c r="EON103" s="5"/>
      <c r="EOO103" s="1"/>
      <c r="EOP103" s="2"/>
      <c r="EOQ103" s="2"/>
      <c r="EOR103" s="5"/>
      <c r="EOS103" s="5"/>
      <c r="EOT103" s="5"/>
      <c r="EOU103" s="5"/>
      <c r="EOV103" s="5"/>
      <c r="EOW103" s="1"/>
      <c r="EOX103" s="2"/>
      <c r="EOY103" s="2"/>
      <c r="EOZ103" s="5"/>
      <c r="EPA103" s="5"/>
      <c r="EPB103" s="5"/>
      <c r="EPC103" s="5"/>
      <c r="EPD103" s="5"/>
      <c r="EPE103" s="1"/>
      <c r="EPF103" s="2"/>
      <c r="EPG103" s="2"/>
      <c r="EPH103" s="5"/>
      <c r="EPI103" s="5"/>
      <c r="EPJ103" s="5"/>
      <c r="EPK103" s="5"/>
      <c r="EPL103" s="5"/>
      <c r="EPM103" s="1"/>
      <c r="EPN103" s="2"/>
      <c r="EPO103" s="2"/>
      <c r="EPP103" s="5"/>
      <c r="EPQ103" s="5"/>
      <c r="EPR103" s="5"/>
      <c r="EPS103" s="5"/>
      <c r="EPT103" s="5"/>
      <c r="EPU103" s="1"/>
      <c r="EPV103" s="2"/>
      <c r="EPW103" s="2"/>
      <c r="EPX103" s="5"/>
      <c r="EPY103" s="5"/>
      <c r="EPZ103" s="5"/>
      <c r="EQA103" s="5"/>
      <c r="EQB103" s="5"/>
      <c r="EQC103" s="1"/>
      <c r="EQD103" s="2"/>
      <c r="EQE103" s="2"/>
      <c r="EQF103" s="5"/>
      <c r="EQG103" s="5"/>
      <c r="EQH103" s="5"/>
      <c r="EQI103" s="5"/>
      <c r="EQJ103" s="5"/>
      <c r="EQK103" s="1"/>
      <c r="EQL103" s="2"/>
      <c r="EQM103" s="2"/>
      <c r="EQN103" s="5"/>
      <c r="EQO103" s="5"/>
      <c r="EQP103" s="5"/>
      <c r="EQQ103" s="5"/>
      <c r="EQR103" s="5"/>
      <c r="EQS103" s="1"/>
      <c r="EQT103" s="2"/>
      <c r="EQU103" s="2"/>
      <c r="EQV103" s="5"/>
      <c r="EQW103" s="5"/>
      <c r="EQX103" s="5"/>
      <c r="EQY103" s="5"/>
      <c r="EQZ103" s="5"/>
      <c r="ERA103" s="1"/>
      <c r="ERB103" s="2"/>
      <c r="ERC103" s="2"/>
      <c r="ERD103" s="5"/>
      <c r="ERE103" s="5"/>
      <c r="ERF103" s="5"/>
      <c r="ERG103" s="5"/>
      <c r="ERH103" s="5"/>
      <c r="ERI103" s="1"/>
      <c r="ERJ103" s="2"/>
      <c r="ERK103" s="2"/>
      <c r="ERL103" s="5"/>
      <c r="ERM103" s="5"/>
      <c r="ERN103" s="5"/>
      <c r="ERO103" s="5"/>
      <c r="ERP103" s="5"/>
      <c r="ERQ103" s="1"/>
      <c r="ERR103" s="2"/>
      <c r="ERS103" s="2"/>
      <c r="ERT103" s="5"/>
      <c r="ERU103" s="5"/>
      <c r="ERV103" s="5"/>
      <c r="ERW103" s="5"/>
      <c r="ERX103" s="5"/>
      <c r="ERY103" s="1"/>
      <c r="ERZ103" s="2"/>
      <c r="ESA103" s="2"/>
      <c r="ESB103" s="5"/>
      <c r="ESC103" s="5"/>
      <c r="ESD103" s="5"/>
      <c r="ESE103" s="5"/>
      <c r="ESF103" s="5"/>
      <c r="ESG103" s="1"/>
      <c r="ESH103" s="2"/>
      <c r="ESI103" s="2"/>
      <c r="ESJ103" s="5"/>
      <c r="ESK103" s="5"/>
      <c r="ESL103" s="5"/>
      <c r="ESM103" s="5"/>
      <c r="ESN103" s="5"/>
      <c r="ESO103" s="1"/>
      <c r="ESP103" s="2"/>
      <c r="ESQ103" s="2"/>
      <c r="ESR103" s="5"/>
      <c r="ESS103" s="5"/>
      <c r="EST103" s="5"/>
      <c r="ESU103" s="5"/>
      <c r="ESV103" s="5"/>
      <c r="ESW103" s="1"/>
      <c r="ESX103" s="2"/>
      <c r="ESY103" s="2"/>
      <c r="ESZ103" s="5"/>
      <c r="ETA103" s="5"/>
      <c r="ETB103" s="5"/>
      <c r="ETC103" s="5"/>
      <c r="ETD103" s="5"/>
      <c r="ETE103" s="1"/>
      <c r="ETF103" s="2"/>
      <c r="ETG103" s="2"/>
      <c r="ETH103" s="5"/>
      <c r="ETI103" s="5"/>
      <c r="ETJ103" s="5"/>
      <c r="ETK103" s="5"/>
      <c r="ETL103" s="5"/>
      <c r="ETM103" s="1"/>
      <c r="ETN103" s="2"/>
      <c r="ETO103" s="2"/>
      <c r="ETP103" s="5"/>
      <c r="ETQ103" s="5"/>
      <c r="ETR103" s="5"/>
      <c r="ETS103" s="5"/>
      <c r="ETT103" s="5"/>
      <c r="ETU103" s="1"/>
      <c r="ETV103" s="2"/>
      <c r="ETW103" s="2"/>
      <c r="ETX103" s="5"/>
      <c r="ETY103" s="5"/>
      <c r="ETZ103" s="5"/>
      <c r="EUA103" s="5"/>
      <c r="EUB103" s="5"/>
      <c r="EUC103" s="1"/>
      <c r="EUD103" s="2"/>
      <c r="EUE103" s="2"/>
      <c r="EUF103" s="5"/>
      <c r="EUG103" s="5"/>
      <c r="EUH103" s="5"/>
      <c r="EUI103" s="5"/>
      <c r="EUJ103" s="5"/>
      <c r="EUK103" s="1"/>
      <c r="EUL103" s="2"/>
      <c r="EUM103" s="2"/>
      <c r="EUN103" s="5"/>
      <c r="EUO103" s="5"/>
      <c r="EUP103" s="5"/>
      <c r="EUQ103" s="5"/>
      <c r="EUR103" s="5"/>
      <c r="EUS103" s="1"/>
      <c r="EUT103" s="2"/>
      <c r="EUU103" s="2"/>
      <c r="EUV103" s="5"/>
      <c r="EUW103" s="5"/>
      <c r="EUX103" s="5"/>
      <c r="EUY103" s="5"/>
      <c r="EUZ103" s="5"/>
      <c r="EVA103" s="1"/>
      <c r="EVB103" s="2"/>
      <c r="EVC103" s="2"/>
      <c r="EVD103" s="5"/>
      <c r="EVE103" s="5"/>
      <c r="EVF103" s="5"/>
      <c r="EVG103" s="5"/>
      <c r="EVH103" s="5"/>
      <c r="EVI103" s="1"/>
      <c r="EVJ103" s="2"/>
      <c r="EVK103" s="2"/>
      <c r="EVL103" s="5"/>
      <c r="EVM103" s="5"/>
      <c r="EVN103" s="5"/>
      <c r="EVO103" s="5"/>
      <c r="EVP103" s="5"/>
      <c r="EVQ103" s="1"/>
      <c r="EVR103" s="2"/>
      <c r="EVS103" s="2"/>
      <c r="EVT103" s="5"/>
      <c r="EVU103" s="5"/>
      <c r="EVV103" s="5"/>
      <c r="EVW103" s="5"/>
      <c r="EVX103" s="5"/>
      <c r="EVY103" s="1"/>
      <c r="EVZ103" s="2"/>
      <c r="EWA103" s="2"/>
      <c r="EWB103" s="5"/>
      <c r="EWC103" s="5"/>
      <c r="EWD103" s="5"/>
      <c r="EWE103" s="5"/>
      <c r="EWF103" s="5"/>
      <c r="EWG103" s="1"/>
      <c r="EWH103" s="2"/>
      <c r="EWI103" s="2"/>
      <c r="EWJ103" s="5"/>
      <c r="EWK103" s="5"/>
      <c r="EWL103" s="5"/>
      <c r="EWM103" s="5"/>
      <c r="EWN103" s="5"/>
      <c r="EWO103" s="1"/>
      <c r="EWP103" s="2"/>
      <c r="EWQ103" s="2"/>
      <c r="EWR103" s="5"/>
      <c r="EWS103" s="5"/>
      <c r="EWT103" s="5"/>
      <c r="EWU103" s="5"/>
      <c r="EWV103" s="5"/>
      <c r="EWW103" s="1"/>
      <c r="EWX103" s="2"/>
      <c r="EWY103" s="2"/>
      <c r="EWZ103" s="5"/>
      <c r="EXA103" s="5"/>
      <c r="EXB103" s="5"/>
      <c r="EXC103" s="5"/>
      <c r="EXD103" s="5"/>
      <c r="EXE103" s="1"/>
      <c r="EXF103" s="2"/>
      <c r="EXG103" s="2"/>
      <c r="EXH103" s="5"/>
      <c r="EXI103" s="5"/>
      <c r="EXJ103" s="5"/>
      <c r="EXK103" s="5"/>
      <c r="EXL103" s="5"/>
      <c r="EXM103" s="1"/>
      <c r="EXN103" s="2"/>
      <c r="EXO103" s="2"/>
      <c r="EXP103" s="5"/>
      <c r="EXQ103" s="5"/>
      <c r="EXR103" s="5"/>
      <c r="EXS103" s="5"/>
      <c r="EXT103" s="5"/>
      <c r="EXU103" s="1"/>
      <c r="EXV103" s="2"/>
      <c r="EXW103" s="2"/>
      <c r="EXX103" s="5"/>
      <c r="EXY103" s="5"/>
      <c r="EXZ103" s="5"/>
      <c r="EYA103" s="5"/>
      <c r="EYB103" s="5"/>
      <c r="EYC103" s="1"/>
      <c r="EYD103" s="2"/>
      <c r="EYE103" s="2"/>
      <c r="EYF103" s="5"/>
      <c r="EYG103" s="5"/>
      <c r="EYH103" s="5"/>
      <c r="EYI103" s="5"/>
      <c r="EYJ103" s="5"/>
      <c r="EYK103" s="1"/>
      <c r="EYL103" s="2"/>
      <c r="EYM103" s="2"/>
      <c r="EYN103" s="5"/>
      <c r="EYO103" s="5"/>
      <c r="EYP103" s="5"/>
      <c r="EYQ103" s="5"/>
      <c r="EYR103" s="5"/>
      <c r="EYS103" s="1"/>
      <c r="EYT103" s="2"/>
      <c r="EYU103" s="2"/>
      <c r="EYV103" s="5"/>
      <c r="EYW103" s="5"/>
      <c r="EYX103" s="5"/>
      <c r="EYY103" s="5"/>
      <c r="EYZ103" s="5"/>
      <c r="EZA103" s="1"/>
      <c r="EZB103" s="2"/>
      <c r="EZC103" s="2"/>
      <c r="EZD103" s="5"/>
      <c r="EZE103" s="5"/>
      <c r="EZF103" s="5"/>
      <c r="EZG103" s="5"/>
      <c r="EZH103" s="5"/>
      <c r="EZI103" s="1"/>
      <c r="EZJ103" s="2"/>
      <c r="EZK103" s="2"/>
      <c r="EZL103" s="5"/>
      <c r="EZM103" s="5"/>
      <c r="EZN103" s="5"/>
      <c r="EZO103" s="5"/>
      <c r="EZP103" s="5"/>
      <c r="EZQ103" s="1"/>
      <c r="EZR103" s="2"/>
      <c r="EZS103" s="2"/>
      <c r="EZT103" s="5"/>
      <c r="EZU103" s="5"/>
      <c r="EZV103" s="5"/>
      <c r="EZW103" s="5"/>
      <c r="EZX103" s="5"/>
      <c r="EZY103" s="1"/>
      <c r="EZZ103" s="2"/>
      <c r="FAA103" s="2"/>
      <c r="FAB103" s="5"/>
      <c r="FAC103" s="5"/>
      <c r="FAD103" s="5"/>
      <c r="FAE103" s="5"/>
      <c r="FAF103" s="5"/>
      <c r="FAG103" s="1"/>
      <c r="FAH103" s="2"/>
      <c r="FAI103" s="2"/>
      <c r="FAJ103" s="5"/>
      <c r="FAK103" s="5"/>
      <c r="FAL103" s="5"/>
      <c r="FAM103" s="5"/>
      <c r="FAN103" s="5"/>
      <c r="FAO103" s="1"/>
      <c r="FAP103" s="2"/>
      <c r="FAQ103" s="2"/>
      <c r="FAR103" s="5"/>
      <c r="FAS103" s="5"/>
      <c r="FAT103" s="5"/>
      <c r="FAU103" s="5"/>
      <c r="FAV103" s="5"/>
      <c r="FAW103" s="1"/>
      <c r="FAX103" s="2"/>
      <c r="FAY103" s="2"/>
      <c r="FAZ103" s="5"/>
      <c r="FBA103" s="5"/>
      <c r="FBB103" s="5"/>
      <c r="FBC103" s="5"/>
      <c r="FBD103" s="5"/>
      <c r="FBE103" s="1"/>
      <c r="FBF103" s="2"/>
      <c r="FBG103" s="2"/>
      <c r="FBH103" s="5"/>
      <c r="FBI103" s="5"/>
      <c r="FBJ103" s="5"/>
      <c r="FBK103" s="5"/>
      <c r="FBL103" s="5"/>
      <c r="FBM103" s="1"/>
      <c r="FBN103" s="2"/>
      <c r="FBO103" s="2"/>
      <c r="FBP103" s="5"/>
      <c r="FBQ103" s="5"/>
      <c r="FBR103" s="5"/>
      <c r="FBS103" s="5"/>
      <c r="FBT103" s="5"/>
      <c r="FBU103" s="1"/>
      <c r="FBV103" s="2"/>
      <c r="FBW103" s="2"/>
      <c r="FBX103" s="5"/>
      <c r="FBY103" s="5"/>
      <c r="FBZ103" s="5"/>
      <c r="FCA103" s="5"/>
      <c r="FCB103" s="5"/>
      <c r="FCC103" s="1"/>
      <c r="FCD103" s="2"/>
      <c r="FCE103" s="2"/>
      <c r="FCF103" s="5"/>
      <c r="FCG103" s="5"/>
      <c r="FCH103" s="5"/>
      <c r="FCI103" s="5"/>
      <c r="FCJ103" s="5"/>
      <c r="FCK103" s="1"/>
      <c r="FCL103" s="2"/>
      <c r="FCM103" s="2"/>
      <c r="FCN103" s="5"/>
      <c r="FCO103" s="5"/>
      <c r="FCP103" s="5"/>
      <c r="FCQ103" s="5"/>
      <c r="FCR103" s="5"/>
      <c r="FCS103" s="1"/>
      <c r="FCT103" s="2"/>
      <c r="FCU103" s="2"/>
      <c r="FCV103" s="5"/>
      <c r="FCW103" s="5"/>
      <c r="FCX103" s="5"/>
      <c r="FCY103" s="5"/>
      <c r="FCZ103" s="5"/>
      <c r="FDA103" s="1"/>
      <c r="FDB103" s="2"/>
      <c r="FDC103" s="2"/>
      <c r="FDD103" s="5"/>
      <c r="FDE103" s="5"/>
      <c r="FDF103" s="5"/>
      <c r="FDG103" s="5"/>
      <c r="FDH103" s="5"/>
      <c r="FDI103" s="1"/>
      <c r="FDJ103" s="2"/>
      <c r="FDK103" s="2"/>
      <c r="FDL103" s="5"/>
      <c r="FDM103" s="5"/>
      <c r="FDN103" s="5"/>
      <c r="FDO103" s="5"/>
      <c r="FDP103" s="5"/>
      <c r="FDQ103" s="1"/>
      <c r="FDR103" s="2"/>
      <c r="FDS103" s="2"/>
      <c r="FDT103" s="5"/>
      <c r="FDU103" s="5"/>
      <c r="FDV103" s="5"/>
      <c r="FDW103" s="5"/>
      <c r="FDX103" s="5"/>
      <c r="FDY103" s="1"/>
      <c r="FDZ103" s="2"/>
      <c r="FEA103" s="2"/>
      <c r="FEB103" s="5"/>
      <c r="FEC103" s="5"/>
      <c r="FED103" s="5"/>
      <c r="FEE103" s="5"/>
      <c r="FEF103" s="5"/>
      <c r="FEG103" s="1"/>
      <c r="FEH103" s="2"/>
      <c r="FEI103" s="2"/>
      <c r="FEJ103" s="5"/>
      <c r="FEK103" s="5"/>
      <c r="FEL103" s="5"/>
      <c r="FEM103" s="5"/>
      <c r="FEN103" s="5"/>
      <c r="FEO103" s="1"/>
      <c r="FEP103" s="2"/>
      <c r="FEQ103" s="2"/>
      <c r="FER103" s="5"/>
      <c r="FES103" s="5"/>
      <c r="FET103" s="5"/>
      <c r="FEU103" s="5"/>
      <c r="FEV103" s="5"/>
      <c r="FEW103" s="1"/>
      <c r="FEX103" s="2"/>
      <c r="FEY103" s="2"/>
      <c r="FEZ103" s="5"/>
      <c r="FFA103" s="5"/>
      <c r="FFB103" s="5"/>
      <c r="FFC103" s="5"/>
      <c r="FFD103" s="5"/>
      <c r="FFE103" s="1"/>
      <c r="FFF103" s="2"/>
      <c r="FFG103" s="2"/>
      <c r="FFH103" s="5"/>
      <c r="FFI103" s="5"/>
      <c r="FFJ103" s="5"/>
      <c r="FFK103" s="5"/>
      <c r="FFL103" s="5"/>
      <c r="FFM103" s="1"/>
      <c r="FFN103" s="2"/>
      <c r="FFO103" s="2"/>
      <c r="FFP103" s="5"/>
      <c r="FFQ103" s="5"/>
      <c r="FFR103" s="5"/>
      <c r="FFS103" s="5"/>
      <c r="FFT103" s="5"/>
      <c r="FFU103" s="1"/>
      <c r="FFV103" s="2"/>
      <c r="FFW103" s="2"/>
      <c r="FFX103" s="5"/>
      <c r="FFY103" s="5"/>
      <c r="FFZ103" s="5"/>
      <c r="FGA103" s="5"/>
      <c r="FGB103" s="5"/>
      <c r="FGC103" s="1"/>
      <c r="FGD103" s="2"/>
      <c r="FGE103" s="2"/>
      <c r="FGF103" s="5"/>
      <c r="FGG103" s="5"/>
      <c r="FGH103" s="5"/>
      <c r="FGI103" s="5"/>
      <c r="FGJ103" s="5"/>
      <c r="FGK103" s="1"/>
      <c r="FGL103" s="2"/>
      <c r="FGM103" s="2"/>
      <c r="FGN103" s="5"/>
      <c r="FGO103" s="5"/>
      <c r="FGP103" s="5"/>
      <c r="FGQ103" s="5"/>
      <c r="FGR103" s="5"/>
      <c r="FGS103" s="1"/>
      <c r="FGT103" s="2"/>
      <c r="FGU103" s="2"/>
      <c r="FGV103" s="5"/>
      <c r="FGW103" s="5"/>
      <c r="FGX103" s="5"/>
      <c r="FGY103" s="5"/>
      <c r="FGZ103" s="5"/>
      <c r="FHA103" s="1"/>
      <c r="FHB103" s="2"/>
      <c r="FHC103" s="2"/>
      <c r="FHD103" s="5"/>
      <c r="FHE103" s="5"/>
      <c r="FHF103" s="5"/>
      <c r="FHG103" s="5"/>
      <c r="FHH103" s="5"/>
      <c r="FHI103" s="1"/>
      <c r="FHJ103" s="2"/>
      <c r="FHK103" s="2"/>
      <c r="FHL103" s="5"/>
      <c r="FHM103" s="5"/>
      <c r="FHN103" s="5"/>
      <c r="FHO103" s="5"/>
      <c r="FHP103" s="5"/>
      <c r="FHQ103" s="1"/>
      <c r="FHR103" s="2"/>
      <c r="FHS103" s="2"/>
      <c r="FHT103" s="5"/>
      <c r="FHU103" s="5"/>
      <c r="FHV103" s="5"/>
      <c r="FHW103" s="5"/>
      <c r="FHX103" s="5"/>
      <c r="FHY103" s="1"/>
      <c r="FHZ103" s="2"/>
      <c r="FIA103" s="2"/>
      <c r="FIB103" s="5"/>
      <c r="FIC103" s="5"/>
      <c r="FID103" s="5"/>
      <c r="FIE103" s="5"/>
      <c r="FIF103" s="5"/>
      <c r="FIG103" s="1"/>
      <c r="FIH103" s="2"/>
      <c r="FII103" s="2"/>
      <c r="FIJ103" s="5"/>
      <c r="FIK103" s="5"/>
      <c r="FIL103" s="5"/>
      <c r="FIM103" s="5"/>
      <c r="FIN103" s="5"/>
      <c r="FIO103" s="1"/>
      <c r="FIP103" s="2"/>
      <c r="FIQ103" s="2"/>
      <c r="FIR103" s="5"/>
      <c r="FIS103" s="5"/>
      <c r="FIT103" s="5"/>
      <c r="FIU103" s="5"/>
      <c r="FIV103" s="5"/>
      <c r="FIW103" s="1"/>
      <c r="FIX103" s="2"/>
      <c r="FIY103" s="2"/>
      <c r="FIZ103" s="5"/>
      <c r="FJA103" s="5"/>
      <c r="FJB103" s="5"/>
      <c r="FJC103" s="5"/>
      <c r="FJD103" s="5"/>
      <c r="FJE103" s="1"/>
      <c r="FJF103" s="2"/>
      <c r="FJG103" s="2"/>
      <c r="FJH103" s="5"/>
      <c r="FJI103" s="5"/>
      <c r="FJJ103" s="5"/>
      <c r="FJK103" s="5"/>
      <c r="FJL103" s="5"/>
      <c r="FJM103" s="1"/>
      <c r="FJN103" s="2"/>
      <c r="FJO103" s="2"/>
      <c r="FJP103" s="5"/>
      <c r="FJQ103" s="5"/>
      <c r="FJR103" s="5"/>
      <c r="FJS103" s="5"/>
      <c r="FJT103" s="5"/>
      <c r="FJU103" s="1"/>
      <c r="FJV103" s="2"/>
      <c r="FJW103" s="2"/>
      <c r="FJX103" s="5"/>
      <c r="FJY103" s="5"/>
      <c r="FJZ103" s="5"/>
      <c r="FKA103" s="5"/>
      <c r="FKB103" s="5"/>
      <c r="FKC103" s="1"/>
      <c r="FKD103" s="2"/>
      <c r="FKE103" s="2"/>
      <c r="FKF103" s="5"/>
      <c r="FKG103" s="5"/>
      <c r="FKH103" s="5"/>
      <c r="FKI103" s="5"/>
      <c r="FKJ103" s="5"/>
      <c r="FKK103" s="1"/>
      <c r="FKL103" s="2"/>
      <c r="FKM103" s="2"/>
      <c r="FKN103" s="5"/>
      <c r="FKO103" s="5"/>
      <c r="FKP103" s="5"/>
      <c r="FKQ103" s="5"/>
      <c r="FKR103" s="5"/>
      <c r="FKS103" s="1"/>
      <c r="FKT103" s="2"/>
      <c r="FKU103" s="2"/>
      <c r="FKV103" s="5"/>
      <c r="FKW103" s="5"/>
      <c r="FKX103" s="5"/>
      <c r="FKY103" s="5"/>
      <c r="FKZ103" s="5"/>
      <c r="FLA103" s="1"/>
      <c r="FLB103" s="2"/>
      <c r="FLC103" s="2"/>
      <c r="FLD103" s="5"/>
      <c r="FLE103" s="5"/>
      <c r="FLF103" s="5"/>
      <c r="FLG103" s="5"/>
      <c r="FLH103" s="5"/>
      <c r="FLI103" s="1"/>
      <c r="FLJ103" s="2"/>
      <c r="FLK103" s="2"/>
      <c r="FLL103" s="5"/>
      <c r="FLM103" s="5"/>
      <c r="FLN103" s="5"/>
      <c r="FLO103" s="5"/>
      <c r="FLP103" s="5"/>
      <c r="FLQ103" s="1"/>
      <c r="FLR103" s="2"/>
      <c r="FLS103" s="2"/>
      <c r="FLT103" s="5"/>
      <c r="FLU103" s="5"/>
      <c r="FLV103" s="5"/>
      <c r="FLW103" s="5"/>
      <c r="FLX103" s="5"/>
      <c r="FLY103" s="1"/>
      <c r="FLZ103" s="2"/>
      <c r="FMA103" s="2"/>
      <c r="FMB103" s="5"/>
      <c r="FMC103" s="5"/>
      <c r="FMD103" s="5"/>
      <c r="FME103" s="5"/>
      <c r="FMF103" s="5"/>
      <c r="FMG103" s="1"/>
      <c r="FMH103" s="2"/>
      <c r="FMI103" s="2"/>
      <c r="FMJ103" s="5"/>
      <c r="FMK103" s="5"/>
      <c r="FML103" s="5"/>
      <c r="FMM103" s="5"/>
      <c r="FMN103" s="5"/>
      <c r="FMO103" s="1"/>
      <c r="FMP103" s="2"/>
      <c r="FMQ103" s="2"/>
      <c r="FMR103" s="5"/>
      <c r="FMS103" s="5"/>
      <c r="FMT103" s="5"/>
      <c r="FMU103" s="5"/>
      <c r="FMV103" s="5"/>
      <c r="FMW103" s="1"/>
      <c r="FMX103" s="2"/>
      <c r="FMY103" s="2"/>
      <c r="FMZ103" s="5"/>
      <c r="FNA103" s="5"/>
      <c r="FNB103" s="5"/>
      <c r="FNC103" s="5"/>
      <c r="FND103" s="5"/>
      <c r="FNE103" s="1"/>
      <c r="FNF103" s="2"/>
      <c r="FNG103" s="2"/>
      <c r="FNH103" s="5"/>
      <c r="FNI103" s="5"/>
      <c r="FNJ103" s="5"/>
      <c r="FNK103" s="5"/>
      <c r="FNL103" s="5"/>
      <c r="FNM103" s="1"/>
      <c r="FNN103" s="2"/>
      <c r="FNO103" s="2"/>
      <c r="FNP103" s="5"/>
      <c r="FNQ103" s="5"/>
      <c r="FNR103" s="5"/>
      <c r="FNS103" s="5"/>
      <c r="FNT103" s="5"/>
      <c r="FNU103" s="1"/>
      <c r="FNV103" s="2"/>
      <c r="FNW103" s="2"/>
      <c r="FNX103" s="5"/>
      <c r="FNY103" s="5"/>
      <c r="FNZ103" s="5"/>
      <c r="FOA103" s="5"/>
      <c r="FOB103" s="5"/>
      <c r="FOC103" s="1"/>
      <c r="FOD103" s="2"/>
      <c r="FOE103" s="2"/>
      <c r="FOF103" s="5"/>
      <c r="FOG103" s="5"/>
      <c r="FOH103" s="5"/>
      <c r="FOI103" s="5"/>
      <c r="FOJ103" s="5"/>
      <c r="FOK103" s="1"/>
      <c r="FOL103" s="2"/>
      <c r="FOM103" s="2"/>
      <c r="FON103" s="5"/>
      <c r="FOO103" s="5"/>
      <c r="FOP103" s="5"/>
      <c r="FOQ103" s="5"/>
      <c r="FOR103" s="5"/>
      <c r="FOS103" s="1"/>
      <c r="FOT103" s="2"/>
      <c r="FOU103" s="2"/>
      <c r="FOV103" s="5"/>
      <c r="FOW103" s="5"/>
      <c r="FOX103" s="5"/>
      <c r="FOY103" s="5"/>
      <c r="FOZ103" s="5"/>
      <c r="FPA103" s="1"/>
      <c r="FPB103" s="2"/>
      <c r="FPC103" s="2"/>
      <c r="FPD103" s="5"/>
      <c r="FPE103" s="5"/>
      <c r="FPF103" s="5"/>
      <c r="FPG103" s="5"/>
      <c r="FPH103" s="5"/>
      <c r="FPI103" s="1"/>
      <c r="FPJ103" s="2"/>
      <c r="FPK103" s="2"/>
      <c r="FPL103" s="5"/>
      <c r="FPM103" s="5"/>
      <c r="FPN103" s="5"/>
      <c r="FPO103" s="5"/>
      <c r="FPP103" s="5"/>
      <c r="FPQ103" s="1"/>
      <c r="FPR103" s="2"/>
      <c r="FPS103" s="2"/>
      <c r="FPT103" s="5"/>
      <c r="FPU103" s="5"/>
      <c r="FPV103" s="5"/>
      <c r="FPW103" s="5"/>
      <c r="FPX103" s="5"/>
      <c r="FPY103" s="1"/>
      <c r="FPZ103" s="2"/>
      <c r="FQA103" s="2"/>
      <c r="FQB103" s="5"/>
      <c r="FQC103" s="5"/>
      <c r="FQD103" s="5"/>
      <c r="FQE103" s="5"/>
      <c r="FQF103" s="5"/>
      <c r="FQG103" s="1"/>
      <c r="FQH103" s="2"/>
      <c r="FQI103" s="2"/>
      <c r="FQJ103" s="5"/>
      <c r="FQK103" s="5"/>
      <c r="FQL103" s="5"/>
      <c r="FQM103" s="5"/>
      <c r="FQN103" s="5"/>
      <c r="FQO103" s="1"/>
      <c r="FQP103" s="2"/>
      <c r="FQQ103" s="2"/>
      <c r="FQR103" s="5"/>
      <c r="FQS103" s="5"/>
      <c r="FQT103" s="5"/>
      <c r="FQU103" s="5"/>
      <c r="FQV103" s="5"/>
      <c r="FQW103" s="1"/>
      <c r="FQX103" s="2"/>
      <c r="FQY103" s="2"/>
      <c r="FQZ103" s="5"/>
      <c r="FRA103" s="5"/>
      <c r="FRB103" s="5"/>
      <c r="FRC103" s="5"/>
      <c r="FRD103" s="5"/>
      <c r="FRE103" s="1"/>
      <c r="FRF103" s="2"/>
      <c r="FRG103" s="2"/>
      <c r="FRH103" s="5"/>
      <c r="FRI103" s="5"/>
      <c r="FRJ103" s="5"/>
      <c r="FRK103" s="5"/>
      <c r="FRL103" s="5"/>
      <c r="FRM103" s="1"/>
      <c r="FRN103" s="2"/>
      <c r="FRO103" s="2"/>
      <c r="FRP103" s="5"/>
      <c r="FRQ103" s="5"/>
      <c r="FRR103" s="5"/>
      <c r="FRS103" s="5"/>
      <c r="FRT103" s="5"/>
      <c r="FRU103" s="1"/>
      <c r="FRV103" s="2"/>
      <c r="FRW103" s="2"/>
      <c r="FRX103" s="5"/>
      <c r="FRY103" s="5"/>
      <c r="FRZ103" s="5"/>
      <c r="FSA103" s="5"/>
      <c r="FSB103" s="5"/>
      <c r="FSC103" s="1"/>
      <c r="FSD103" s="2"/>
      <c r="FSE103" s="2"/>
      <c r="FSF103" s="5"/>
      <c r="FSG103" s="5"/>
      <c r="FSH103" s="5"/>
      <c r="FSI103" s="5"/>
      <c r="FSJ103" s="5"/>
      <c r="FSK103" s="1"/>
      <c r="FSL103" s="2"/>
      <c r="FSM103" s="2"/>
      <c r="FSN103" s="5"/>
      <c r="FSO103" s="5"/>
      <c r="FSP103" s="5"/>
      <c r="FSQ103" s="5"/>
      <c r="FSR103" s="5"/>
      <c r="FSS103" s="1"/>
      <c r="FST103" s="2"/>
      <c r="FSU103" s="2"/>
      <c r="FSV103" s="5"/>
      <c r="FSW103" s="5"/>
      <c r="FSX103" s="5"/>
      <c r="FSY103" s="5"/>
      <c r="FSZ103" s="5"/>
      <c r="FTA103" s="1"/>
      <c r="FTB103" s="2"/>
      <c r="FTC103" s="2"/>
      <c r="FTD103" s="5"/>
      <c r="FTE103" s="5"/>
      <c r="FTF103" s="5"/>
      <c r="FTG103" s="5"/>
      <c r="FTH103" s="5"/>
      <c r="FTI103" s="1"/>
      <c r="FTJ103" s="2"/>
      <c r="FTK103" s="2"/>
      <c r="FTL103" s="5"/>
      <c r="FTM103" s="5"/>
      <c r="FTN103" s="5"/>
      <c r="FTO103" s="5"/>
      <c r="FTP103" s="5"/>
      <c r="FTQ103" s="1"/>
      <c r="FTR103" s="2"/>
      <c r="FTS103" s="2"/>
      <c r="FTT103" s="5"/>
      <c r="FTU103" s="5"/>
      <c r="FTV103" s="5"/>
      <c r="FTW103" s="5"/>
      <c r="FTX103" s="5"/>
      <c r="FTY103" s="1"/>
      <c r="FTZ103" s="2"/>
      <c r="FUA103" s="2"/>
      <c r="FUB103" s="5"/>
      <c r="FUC103" s="5"/>
      <c r="FUD103" s="5"/>
      <c r="FUE103" s="5"/>
      <c r="FUF103" s="5"/>
      <c r="FUG103" s="1"/>
      <c r="FUH103" s="2"/>
      <c r="FUI103" s="2"/>
      <c r="FUJ103" s="5"/>
      <c r="FUK103" s="5"/>
      <c r="FUL103" s="5"/>
      <c r="FUM103" s="5"/>
      <c r="FUN103" s="5"/>
      <c r="FUO103" s="1"/>
      <c r="FUP103" s="2"/>
      <c r="FUQ103" s="2"/>
      <c r="FUR103" s="5"/>
      <c r="FUS103" s="5"/>
      <c r="FUT103" s="5"/>
      <c r="FUU103" s="5"/>
      <c r="FUV103" s="5"/>
      <c r="FUW103" s="1"/>
      <c r="FUX103" s="2"/>
      <c r="FUY103" s="2"/>
      <c r="FUZ103" s="5"/>
      <c r="FVA103" s="5"/>
      <c r="FVB103" s="5"/>
      <c r="FVC103" s="5"/>
      <c r="FVD103" s="5"/>
      <c r="FVE103" s="1"/>
      <c r="FVF103" s="2"/>
      <c r="FVG103" s="2"/>
      <c r="FVH103" s="5"/>
      <c r="FVI103" s="5"/>
      <c r="FVJ103" s="5"/>
      <c r="FVK103" s="5"/>
      <c r="FVL103" s="5"/>
      <c r="FVM103" s="1"/>
      <c r="FVN103" s="2"/>
      <c r="FVO103" s="2"/>
      <c r="FVP103" s="5"/>
      <c r="FVQ103" s="5"/>
      <c r="FVR103" s="5"/>
      <c r="FVS103" s="5"/>
      <c r="FVT103" s="5"/>
      <c r="FVU103" s="1"/>
      <c r="FVV103" s="2"/>
      <c r="FVW103" s="2"/>
      <c r="FVX103" s="5"/>
      <c r="FVY103" s="5"/>
      <c r="FVZ103" s="5"/>
      <c r="FWA103" s="5"/>
      <c r="FWB103" s="5"/>
      <c r="FWC103" s="1"/>
      <c r="FWD103" s="2"/>
      <c r="FWE103" s="2"/>
      <c r="FWF103" s="5"/>
      <c r="FWG103" s="5"/>
      <c r="FWH103" s="5"/>
      <c r="FWI103" s="5"/>
      <c r="FWJ103" s="5"/>
      <c r="FWK103" s="1"/>
      <c r="FWL103" s="2"/>
      <c r="FWM103" s="2"/>
      <c r="FWN103" s="5"/>
      <c r="FWO103" s="5"/>
      <c r="FWP103" s="5"/>
      <c r="FWQ103" s="5"/>
      <c r="FWR103" s="5"/>
      <c r="FWS103" s="1"/>
      <c r="FWT103" s="2"/>
      <c r="FWU103" s="2"/>
      <c r="FWV103" s="5"/>
      <c r="FWW103" s="5"/>
      <c r="FWX103" s="5"/>
      <c r="FWY103" s="5"/>
      <c r="FWZ103" s="5"/>
      <c r="FXA103" s="1"/>
      <c r="FXB103" s="2"/>
      <c r="FXC103" s="2"/>
      <c r="FXD103" s="5"/>
      <c r="FXE103" s="5"/>
      <c r="FXF103" s="5"/>
      <c r="FXG103" s="5"/>
      <c r="FXH103" s="5"/>
      <c r="FXI103" s="1"/>
      <c r="FXJ103" s="2"/>
      <c r="FXK103" s="2"/>
      <c r="FXL103" s="5"/>
      <c r="FXM103" s="5"/>
      <c r="FXN103" s="5"/>
      <c r="FXO103" s="5"/>
      <c r="FXP103" s="5"/>
      <c r="FXQ103" s="1"/>
      <c r="FXR103" s="2"/>
      <c r="FXS103" s="2"/>
      <c r="FXT103" s="5"/>
      <c r="FXU103" s="5"/>
      <c r="FXV103" s="5"/>
      <c r="FXW103" s="5"/>
      <c r="FXX103" s="5"/>
      <c r="FXY103" s="1"/>
      <c r="FXZ103" s="2"/>
      <c r="FYA103" s="2"/>
      <c r="FYB103" s="5"/>
      <c r="FYC103" s="5"/>
      <c r="FYD103" s="5"/>
      <c r="FYE103" s="5"/>
      <c r="FYF103" s="5"/>
      <c r="FYG103" s="1"/>
      <c r="FYH103" s="2"/>
      <c r="FYI103" s="2"/>
      <c r="FYJ103" s="5"/>
      <c r="FYK103" s="5"/>
      <c r="FYL103" s="5"/>
      <c r="FYM103" s="5"/>
      <c r="FYN103" s="5"/>
      <c r="FYO103" s="1"/>
      <c r="FYP103" s="2"/>
      <c r="FYQ103" s="2"/>
      <c r="FYR103" s="5"/>
      <c r="FYS103" s="5"/>
      <c r="FYT103" s="5"/>
      <c r="FYU103" s="5"/>
      <c r="FYV103" s="5"/>
      <c r="FYW103" s="1"/>
      <c r="FYX103" s="2"/>
      <c r="FYY103" s="2"/>
      <c r="FYZ103" s="5"/>
      <c r="FZA103" s="5"/>
      <c r="FZB103" s="5"/>
      <c r="FZC103" s="5"/>
      <c r="FZD103" s="5"/>
      <c r="FZE103" s="1"/>
      <c r="FZF103" s="2"/>
      <c r="FZG103" s="2"/>
      <c r="FZH103" s="5"/>
      <c r="FZI103" s="5"/>
      <c r="FZJ103" s="5"/>
      <c r="FZK103" s="5"/>
      <c r="FZL103" s="5"/>
      <c r="FZM103" s="1"/>
      <c r="FZN103" s="2"/>
      <c r="FZO103" s="2"/>
      <c r="FZP103" s="5"/>
      <c r="FZQ103" s="5"/>
      <c r="FZR103" s="5"/>
      <c r="FZS103" s="5"/>
      <c r="FZT103" s="5"/>
      <c r="FZU103" s="1"/>
      <c r="FZV103" s="2"/>
      <c r="FZW103" s="2"/>
      <c r="FZX103" s="5"/>
      <c r="FZY103" s="5"/>
      <c r="FZZ103" s="5"/>
      <c r="GAA103" s="5"/>
      <c r="GAB103" s="5"/>
      <c r="GAC103" s="1"/>
      <c r="GAD103" s="2"/>
      <c r="GAE103" s="2"/>
      <c r="GAF103" s="5"/>
      <c r="GAG103" s="5"/>
      <c r="GAH103" s="5"/>
      <c r="GAI103" s="5"/>
      <c r="GAJ103" s="5"/>
      <c r="GAK103" s="1"/>
      <c r="GAL103" s="2"/>
      <c r="GAM103" s="2"/>
      <c r="GAN103" s="5"/>
      <c r="GAO103" s="5"/>
      <c r="GAP103" s="5"/>
      <c r="GAQ103" s="5"/>
      <c r="GAR103" s="5"/>
      <c r="GAS103" s="1"/>
      <c r="GAT103" s="2"/>
      <c r="GAU103" s="2"/>
      <c r="GAV103" s="5"/>
      <c r="GAW103" s="5"/>
      <c r="GAX103" s="5"/>
      <c r="GAY103" s="5"/>
      <c r="GAZ103" s="5"/>
      <c r="GBA103" s="1"/>
      <c r="GBB103" s="2"/>
      <c r="GBC103" s="2"/>
      <c r="GBD103" s="5"/>
      <c r="GBE103" s="5"/>
      <c r="GBF103" s="5"/>
      <c r="GBG103" s="5"/>
      <c r="GBH103" s="5"/>
      <c r="GBI103" s="1"/>
      <c r="GBJ103" s="2"/>
      <c r="GBK103" s="2"/>
      <c r="GBL103" s="5"/>
      <c r="GBM103" s="5"/>
      <c r="GBN103" s="5"/>
      <c r="GBO103" s="5"/>
      <c r="GBP103" s="5"/>
      <c r="GBQ103" s="1"/>
      <c r="GBR103" s="2"/>
      <c r="GBS103" s="2"/>
      <c r="GBT103" s="5"/>
      <c r="GBU103" s="5"/>
      <c r="GBV103" s="5"/>
      <c r="GBW103" s="5"/>
      <c r="GBX103" s="5"/>
      <c r="GBY103" s="1"/>
      <c r="GBZ103" s="2"/>
      <c r="GCA103" s="2"/>
      <c r="GCB103" s="5"/>
      <c r="GCC103" s="5"/>
      <c r="GCD103" s="5"/>
      <c r="GCE103" s="5"/>
      <c r="GCF103" s="5"/>
      <c r="GCG103" s="1"/>
      <c r="GCH103" s="2"/>
      <c r="GCI103" s="2"/>
      <c r="GCJ103" s="5"/>
      <c r="GCK103" s="5"/>
      <c r="GCL103" s="5"/>
      <c r="GCM103" s="5"/>
      <c r="GCN103" s="5"/>
      <c r="GCO103" s="1"/>
      <c r="GCP103" s="2"/>
      <c r="GCQ103" s="2"/>
      <c r="GCR103" s="5"/>
      <c r="GCS103" s="5"/>
      <c r="GCT103" s="5"/>
      <c r="GCU103" s="5"/>
      <c r="GCV103" s="5"/>
      <c r="GCW103" s="1"/>
      <c r="GCX103" s="2"/>
      <c r="GCY103" s="2"/>
      <c r="GCZ103" s="5"/>
      <c r="GDA103" s="5"/>
      <c r="GDB103" s="5"/>
      <c r="GDC103" s="5"/>
      <c r="GDD103" s="5"/>
      <c r="GDE103" s="1"/>
      <c r="GDF103" s="2"/>
      <c r="GDG103" s="2"/>
      <c r="GDH103" s="5"/>
      <c r="GDI103" s="5"/>
      <c r="GDJ103" s="5"/>
      <c r="GDK103" s="5"/>
      <c r="GDL103" s="5"/>
      <c r="GDM103" s="1"/>
      <c r="GDN103" s="2"/>
      <c r="GDO103" s="2"/>
      <c r="GDP103" s="5"/>
      <c r="GDQ103" s="5"/>
      <c r="GDR103" s="5"/>
      <c r="GDS103" s="5"/>
      <c r="GDT103" s="5"/>
      <c r="GDU103" s="1"/>
      <c r="GDV103" s="2"/>
      <c r="GDW103" s="2"/>
      <c r="GDX103" s="5"/>
      <c r="GDY103" s="5"/>
      <c r="GDZ103" s="5"/>
      <c r="GEA103" s="5"/>
      <c r="GEB103" s="5"/>
      <c r="GEC103" s="1"/>
      <c r="GED103" s="2"/>
      <c r="GEE103" s="2"/>
      <c r="GEF103" s="5"/>
      <c r="GEG103" s="5"/>
      <c r="GEH103" s="5"/>
      <c r="GEI103" s="5"/>
      <c r="GEJ103" s="5"/>
      <c r="GEK103" s="1"/>
      <c r="GEL103" s="2"/>
      <c r="GEM103" s="2"/>
      <c r="GEN103" s="5"/>
      <c r="GEO103" s="5"/>
      <c r="GEP103" s="5"/>
      <c r="GEQ103" s="5"/>
      <c r="GER103" s="5"/>
      <c r="GES103" s="1"/>
      <c r="GET103" s="2"/>
      <c r="GEU103" s="2"/>
      <c r="GEV103" s="5"/>
      <c r="GEW103" s="5"/>
      <c r="GEX103" s="5"/>
      <c r="GEY103" s="5"/>
      <c r="GEZ103" s="5"/>
      <c r="GFA103" s="1"/>
      <c r="GFB103" s="2"/>
      <c r="GFC103" s="2"/>
      <c r="GFD103" s="5"/>
      <c r="GFE103" s="5"/>
      <c r="GFF103" s="5"/>
      <c r="GFG103" s="5"/>
      <c r="GFH103" s="5"/>
      <c r="GFI103" s="1"/>
      <c r="GFJ103" s="2"/>
      <c r="GFK103" s="2"/>
      <c r="GFL103" s="5"/>
      <c r="GFM103" s="5"/>
      <c r="GFN103" s="5"/>
      <c r="GFO103" s="5"/>
      <c r="GFP103" s="5"/>
      <c r="GFQ103" s="1"/>
      <c r="GFR103" s="2"/>
      <c r="GFS103" s="2"/>
      <c r="GFT103" s="5"/>
      <c r="GFU103" s="5"/>
      <c r="GFV103" s="5"/>
      <c r="GFW103" s="5"/>
      <c r="GFX103" s="5"/>
      <c r="GFY103" s="1"/>
      <c r="GFZ103" s="2"/>
      <c r="GGA103" s="2"/>
      <c r="GGB103" s="5"/>
      <c r="GGC103" s="5"/>
      <c r="GGD103" s="5"/>
      <c r="GGE103" s="5"/>
      <c r="GGF103" s="5"/>
      <c r="GGG103" s="1"/>
      <c r="GGH103" s="2"/>
      <c r="GGI103" s="2"/>
      <c r="GGJ103" s="5"/>
      <c r="GGK103" s="5"/>
      <c r="GGL103" s="5"/>
      <c r="GGM103" s="5"/>
      <c r="GGN103" s="5"/>
      <c r="GGO103" s="1"/>
      <c r="GGP103" s="2"/>
      <c r="GGQ103" s="2"/>
      <c r="GGR103" s="5"/>
      <c r="GGS103" s="5"/>
      <c r="GGT103" s="5"/>
      <c r="GGU103" s="5"/>
      <c r="GGV103" s="5"/>
      <c r="GGW103" s="1"/>
      <c r="GGX103" s="2"/>
      <c r="GGY103" s="2"/>
      <c r="GGZ103" s="5"/>
      <c r="GHA103" s="5"/>
      <c r="GHB103" s="5"/>
      <c r="GHC103" s="5"/>
      <c r="GHD103" s="5"/>
      <c r="GHE103" s="1"/>
      <c r="GHF103" s="2"/>
      <c r="GHG103" s="2"/>
      <c r="GHH103" s="5"/>
      <c r="GHI103" s="5"/>
      <c r="GHJ103" s="5"/>
      <c r="GHK103" s="5"/>
      <c r="GHL103" s="5"/>
      <c r="GHM103" s="1"/>
      <c r="GHN103" s="2"/>
      <c r="GHO103" s="2"/>
      <c r="GHP103" s="5"/>
      <c r="GHQ103" s="5"/>
      <c r="GHR103" s="5"/>
      <c r="GHS103" s="5"/>
      <c r="GHT103" s="5"/>
      <c r="GHU103" s="1"/>
      <c r="GHV103" s="2"/>
      <c r="GHW103" s="2"/>
      <c r="GHX103" s="5"/>
      <c r="GHY103" s="5"/>
      <c r="GHZ103" s="5"/>
      <c r="GIA103" s="5"/>
      <c r="GIB103" s="5"/>
      <c r="GIC103" s="1"/>
      <c r="GID103" s="2"/>
      <c r="GIE103" s="2"/>
      <c r="GIF103" s="5"/>
      <c r="GIG103" s="5"/>
      <c r="GIH103" s="5"/>
      <c r="GII103" s="5"/>
      <c r="GIJ103" s="5"/>
      <c r="GIK103" s="1"/>
      <c r="GIL103" s="2"/>
      <c r="GIM103" s="2"/>
      <c r="GIN103" s="5"/>
      <c r="GIO103" s="5"/>
      <c r="GIP103" s="5"/>
      <c r="GIQ103" s="5"/>
      <c r="GIR103" s="5"/>
      <c r="GIS103" s="1"/>
      <c r="GIT103" s="2"/>
      <c r="GIU103" s="2"/>
      <c r="GIV103" s="5"/>
      <c r="GIW103" s="5"/>
      <c r="GIX103" s="5"/>
      <c r="GIY103" s="5"/>
      <c r="GIZ103" s="5"/>
      <c r="GJA103" s="1"/>
      <c r="GJB103" s="2"/>
      <c r="GJC103" s="2"/>
      <c r="GJD103" s="5"/>
      <c r="GJE103" s="5"/>
      <c r="GJF103" s="5"/>
      <c r="GJG103" s="5"/>
      <c r="GJH103" s="5"/>
      <c r="GJI103" s="1"/>
      <c r="GJJ103" s="2"/>
      <c r="GJK103" s="2"/>
      <c r="GJL103" s="5"/>
      <c r="GJM103" s="5"/>
      <c r="GJN103" s="5"/>
      <c r="GJO103" s="5"/>
      <c r="GJP103" s="5"/>
      <c r="GJQ103" s="1"/>
      <c r="GJR103" s="2"/>
      <c r="GJS103" s="2"/>
      <c r="GJT103" s="5"/>
      <c r="GJU103" s="5"/>
      <c r="GJV103" s="5"/>
      <c r="GJW103" s="5"/>
      <c r="GJX103" s="5"/>
      <c r="GJY103" s="1"/>
      <c r="GJZ103" s="2"/>
      <c r="GKA103" s="2"/>
      <c r="GKB103" s="5"/>
      <c r="GKC103" s="5"/>
      <c r="GKD103" s="5"/>
      <c r="GKE103" s="5"/>
      <c r="GKF103" s="5"/>
      <c r="GKG103" s="1"/>
      <c r="GKH103" s="2"/>
      <c r="GKI103" s="2"/>
      <c r="GKJ103" s="5"/>
      <c r="GKK103" s="5"/>
      <c r="GKL103" s="5"/>
      <c r="GKM103" s="5"/>
      <c r="GKN103" s="5"/>
      <c r="GKO103" s="1"/>
      <c r="GKP103" s="2"/>
      <c r="GKQ103" s="2"/>
      <c r="GKR103" s="5"/>
      <c r="GKS103" s="5"/>
      <c r="GKT103" s="5"/>
      <c r="GKU103" s="5"/>
      <c r="GKV103" s="5"/>
      <c r="GKW103" s="1"/>
      <c r="GKX103" s="2"/>
      <c r="GKY103" s="2"/>
      <c r="GKZ103" s="5"/>
      <c r="GLA103" s="5"/>
      <c r="GLB103" s="5"/>
      <c r="GLC103" s="5"/>
      <c r="GLD103" s="5"/>
      <c r="GLE103" s="1"/>
      <c r="GLF103" s="2"/>
      <c r="GLG103" s="2"/>
      <c r="GLH103" s="5"/>
      <c r="GLI103" s="5"/>
      <c r="GLJ103" s="5"/>
      <c r="GLK103" s="5"/>
      <c r="GLL103" s="5"/>
      <c r="GLM103" s="1"/>
      <c r="GLN103" s="2"/>
      <c r="GLO103" s="2"/>
      <c r="GLP103" s="5"/>
      <c r="GLQ103" s="5"/>
      <c r="GLR103" s="5"/>
      <c r="GLS103" s="5"/>
      <c r="GLT103" s="5"/>
      <c r="GLU103" s="1"/>
      <c r="GLV103" s="2"/>
      <c r="GLW103" s="2"/>
      <c r="GLX103" s="5"/>
      <c r="GLY103" s="5"/>
      <c r="GLZ103" s="5"/>
      <c r="GMA103" s="5"/>
      <c r="GMB103" s="5"/>
      <c r="GMC103" s="1"/>
      <c r="GMD103" s="2"/>
      <c r="GME103" s="2"/>
      <c r="GMF103" s="5"/>
      <c r="GMG103" s="5"/>
      <c r="GMH103" s="5"/>
      <c r="GMI103" s="5"/>
      <c r="GMJ103" s="5"/>
      <c r="GMK103" s="1"/>
      <c r="GML103" s="2"/>
      <c r="GMM103" s="2"/>
      <c r="GMN103" s="5"/>
      <c r="GMO103" s="5"/>
      <c r="GMP103" s="5"/>
      <c r="GMQ103" s="5"/>
      <c r="GMR103" s="5"/>
      <c r="GMS103" s="1"/>
      <c r="GMT103" s="2"/>
      <c r="GMU103" s="2"/>
      <c r="GMV103" s="5"/>
      <c r="GMW103" s="5"/>
      <c r="GMX103" s="5"/>
      <c r="GMY103" s="5"/>
      <c r="GMZ103" s="5"/>
      <c r="GNA103" s="1"/>
      <c r="GNB103" s="2"/>
      <c r="GNC103" s="2"/>
      <c r="GND103" s="5"/>
      <c r="GNE103" s="5"/>
      <c r="GNF103" s="5"/>
      <c r="GNG103" s="5"/>
      <c r="GNH103" s="5"/>
      <c r="GNI103" s="1"/>
      <c r="GNJ103" s="2"/>
      <c r="GNK103" s="2"/>
      <c r="GNL103" s="5"/>
      <c r="GNM103" s="5"/>
      <c r="GNN103" s="5"/>
      <c r="GNO103" s="5"/>
      <c r="GNP103" s="5"/>
      <c r="GNQ103" s="1"/>
      <c r="GNR103" s="2"/>
      <c r="GNS103" s="2"/>
      <c r="GNT103" s="5"/>
      <c r="GNU103" s="5"/>
      <c r="GNV103" s="5"/>
      <c r="GNW103" s="5"/>
      <c r="GNX103" s="5"/>
      <c r="GNY103" s="1"/>
      <c r="GNZ103" s="2"/>
      <c r="GOA103" s="2"/>
      <c r="GOB103" s="5"/>
      <c r="GOC103" s="5"/>
      <c r="GOD103" s="5"/>
      <c r="GOE103" s="5"/>
      <c r="GOF103" s="5"/>
      <c r="GOG103" s="1"/>
      <c r="GOH103" s="2"/>
      <c r="GOI103" s="2"/>
      <c r="GOJ103" s="5"/>
      <c r="GOK103" s="5"/>
      <c r="GOL103" s="5"/>
      <c r="GOM103" s="5"/>
      <c r="GON103" s="5"/>
      <c r="GOO103" s="1"/>
      <c r="GOP103" s="2"/>
      <c r="GOQ103" s="2"/>
      <c r="GOR103" s="5"/>
      <c r="GOS103" s="5"/>
      <c r="GOT103" s="5"/>
      <c r="GOU103" s="5"/>
      <c r="GOV103" s="5"/>
      <c r="GOW103" s="1"/>
      <c r="GOX103" s="2"/>
      <c r="GOY103" s="2"/>
      <c r="GOZ103" s="5"/>
      <c r="GPA103" s="5"/>
      <c r="GPB103" s="5"/>
      <c r="GPC103" s="5"/>
      <c r="GPD103" s="5"/>
      <c r="GPE103" s="1"/>
      <c r="GPF103" s="2"/>
      <c r="GPG103" s="2"/>
      <c r="GPH103" s="5"/>
      <c r="GPI103" s="5"/>
      <c r="GPJ103" s="5"/>
      <c r="GPK103" s="5"/>
      <c r="GPL103" s="5"/>
      <c r="GPM103" s="1"/>
      <c r="GPN103" s="2"/>
      <c r="GPO103" s="2"/>
      <c r="GPP103" s="5"/>
      <c r="GPQ103" s="5"/>
      <c r="GPR103" s="5"/>
      <c r="GPS103" s="5"/>
      <c r="GPT103" s="5"/>
      <c r="GPU103" s="1"/>
      <c r="GPV103" s="2"/>
      <c r="GPW103" s="2"/>
      <c r="GPX103" s="5"/>
      <c r="GPY103" s="5"/>
      <c r="GPZ103" s="5"/>
      <c r="GQA103" s="5"/>
      <c r="GQB103" s="5"/>
      <c r="GQC103" s="1"/>
      <c r="GQD103" s="2"/>
      <c r="GQE103" s="2"/>
      <c r="GQF103" s="5"/>
      <c r="GQG103" s="5"/>
      <c r="GQH103" s="5"/>
      <c r="GQI103" s="5"/>
      <c r="GQJ103" s="5"/>
      <c r="GQK103" s="1"/>
      <c r="GQL103" s="2"/>
      <c r="GQM103" s="2"/>
      <c r="GQN103" s="5"/>
      <c r="GQO103" s="5"/>
      <c r="GQP103" s="5"/>
      <c r="GQQ103" s="5"/>
      <c r="GQR103" s="5"/>
      <c r="GQS103" s="1"/>
      <c r="GQT103" s="2"/>
      <c r="GQU103" s="2"/>
      <c r="GQV103" s="5"/>
      <c r="GQW103" s="5"/>
      <c r="GQX103" s="5"/>
      <c r="GQY103" s="5"/>
      <c r="GQZ103" s="5"/>
      <c r="GRA103" s="1"/>
      <c r="GRB103" s="2"/>
      <c r="GRC103" s="2"/>
      <c r="GRD103" s="5"/>
      <c r="GRE103" s="5"/>
      <c r="GRF103" s="5"/>
      <c r="GRG103" s="5"/>
      <c r="GRH103" s="5"/>
      <c r="GRI103" s="1"/>
      <c r="GRJ103" s="2"/>
      <c r="GRK103" s="2"/>
      <c r="GRL103" s="5"/>
      <c r="GRM103" s="5"/>
      <c r="GRN103" s="5"/>
      <c r="GRO103" s="5"/>
      <c r="GRP103" s="5"/>
      <c r="GRQ103" s="1"/>
      <c r="GRR103" s="2"/>
      <c r="GRS103" s="2"/>
      <c r="GRT103" s="5"/>
      <c r="GRU103" s="5"/>
      <c r="GRV103" s="5"/>
      <c r="GRW103" s="5"/>
      <c r="GRX103" s="5"/>
      <c r="GRY103" s="1"/>
      <c r="GRZ103" s="2"/>
      <c r="GSA103" s="2"/>
      <c r="GSB103" s="5"/>
      <c r="GSC103" s="5"/>
      <c r="GSD103" s="5"/>
      <c r="GSE103" s="5"/>
      <c r="GSF103" s="5"/>
      <c r="GSG103" s="1"/>
      <c r="GSH103" s="2"/>
      <c r="GSI103" s="2"/>
      <c r="GSJ103" s="5"/>
      <c r="GSK103" s="5"/>
      <c r="GSL103" s="5"/>
      <c r="GSM103" s="5"/>
      <c r="GSN103" s="5"/>
      <c r="GSO103" s="1"/>
      <c r="GSP103" s="2"/>
      <c r="GSQ103" s="2"/>
      <c r="GSR103" s="5"/>
      <c r="GSS103" s="5"/>
      <c r="GST103" s="5"/>
      <c r="GSU103" s="5"/>
      <c r="GSV103" s="5"/>
      <c r="GSW103" s="1"/>
      <c r="GSX103" s="2"/>
      <c r="GSY103" s="2"/>
      <c r="GSZ103" s="5"/>
      <c r="GTA103" s="5"/>
      <c r="GTB103" s="5"/>
      <c r="GTC103" s="5"/>
      <c r="GTD103" s="5"/>
      <c r="GTE103" s="1"/>
      <c r="GTF103" s="2"/>
      <c r="GTG103" s="2"/>
      <c r="GTH103" s="5"/>
      <c r="GTI103" s="5"/>
      <c r="GTJ103" s="5"/>
      <c r="GTK103" s="5"/>
      <c r="GTL103" s="5"/>
      <c r="GTM103" s="1"/>
      <c r="GTN103" s="2"/>
      <c r="GTO103" s="2"/>
      <c r="GTP103" s="5"/>
      <c r="GTQ103" s="5"/>
      <c r="GTR103" s="5"/>
      <c r="GTS103" s="5"/>
      <c r="GTT103" s="5"/>
      <c r="GTU103" s="1"/>
      <c r="GTV103" s="2"/>
      <c r="GTW103" s="2"/>
      <c r="GTX103" s="5"/>
      <c r="GTY103" s="5"/>
      <c r="GTZ103" s="5"/>
      <c r="GUA103" s="5"/>
      <c r="GUB103" s="5"/>
      <c r="GUC103" s="1"/>
      <c r="GUD103" s="2"/>
      <c r="GUE103" s="2"/>
      <c r="GUF103" s="5"/>
      <c r="GUG103" s="5"/>
      <c r="GUH103" s="5"/>
      <c r="GUI103" s="5"/>
      <c r="GUJ103" s="5"/>
      <c r="GUK103" s="1"/>
      <c r="GUL103" s="2"/>
      <c r="GUM103" s="2"/>
      <c r="GUN103" s="5"/>
      <c r="GUO103" s="5"/>
      <c r="GUP103" s="5"/>
      <c r="GUQ103" s="5"/>
      <c r="GUR103" s="5"/>
      <c r="GUS103" s="1"/>
      <c r="GUT103" s="2"/>
      <c r="GUU103" s="2"/>
      <c r="GUV103" s="5"/>
      <c r="GUW103" s="5"/>
      <c r="GUX103" s="5"/>
      <c r="GUY103" s="5"/>
      <c r="GUZ103" s="5"/>
      <c r="GVA103" s="1"/>
      <c r="GVB103" s="2"/>
      <c r="GVC103" s="2"/>
      <c r="GVD103" s="5"/>
      <c r="GVE103" s="5"/>
      <c r="GVF103" s="5"/>
      <c r="GVG103" s="5"/>
      <c r="GVH103" s="5"/>
      <c r="GVI103" s="1"/>
      <c r="GVJ103" s="2"/>
      <c r="GVK103" s="2"/>
      <c r="GVL103" s="5"/>
      <c r="GVM103" s="5"/>
      <c r="GVN103" s="5"/>
      <c r="GVO103" s="5"/>
      <c r="GVP103" s="5"/>
      <c r="GVQ103" s="1"/>
      <c r="GVR103" s="2"/>
      <c r="GVS103" s="2"/>
      <c r="GVT103" s="5"/>
      <c r="GVU103" s="5"/>
      <c r="GVV103" s="5"/>
      <c r="GVW103" s="5"/>
      <c r="GVX103" s="5"/>
      <c r="GVY103" s="1"/>
      <c r="GVZ103" s="2"/>
      <c r="GWA103" s="2"/>
      <c r="GWB103" s="5"/>
      <c r="GWC103" s="5"/>
      <c r="GWD103" s="5"/>
      <c r="GWE103" s="5"/>
      <c r="GWF103" s="5"/>
      <c r="GWG103" s="1"/>
      <c r="GWH103" s="2"/>
      <c r="GWI103" s="2"/>
      <c r="GWJ103" s="5"/>
      <c r="GWK103" s="5"/>
      <c r="GWL103" s="5"/>
      <c r="GWM103" s="5"/>
      <c r="GWN103" s="5"/>
      <c r="GWO103" s="1"/>
      <c r="GWP103" s="2"/>
      <c r="GWQ103" s="2"/>
      <c r="GWR103" s="5"/>
      <c r="GWS103" s="5"/>
      <c r="GWT103" s="5"/>
      <c r="GWU103" s="5"/>
      <c r="GWV103" s="5"/>
      <c r="GWW103" s="1"/>
      <c r="GWX103" s="2"/>
      <c r="GWY103" s="2"/>
      <c r="GWZ103" s="5"/>
      <c r="GXA103" s="5"/>
      <c r="GXB103" s="5"/>
      <c r="GXC103" s="5"/>
      <c r="GXD103" s="5"/>
      <c r="GXE103" s="1"/>
      <c r="GXF103" s="2"/>
      <c r="GXG103" s="2"/>
      <c r="GXH103" s="5"/>
      <c r="GXI103" s="5"/>
      <c r="GXJ103" s="5"/>
      <c r="GXK103" s="5"/>
      <c r="GXL103" s="5"/>
      <c r="GXM103" s="1"/>
      <c r="GXN103" s="2"/>
      <c r="GXO103" s="2"/>
      <c r="GXP103" s="5"/>
      <c r="GXQ103" s="5"/>
      <c r="GXR103" s="5"/>
      <c r="GXS103" s="5"/>
      <c r="GXT103" s="5"/>
      <c r="GXU103" s="1"/>
      <c r="GXV103" s="2"/>
      <c r="GXW103" s="2"/>
      <c r="GXX103" s="5"/>
      <c r="GXY103" s="5"/>
      <c r="GXZ103" s="5"/>
      <c r="GYA103" s="5"/>
      <c r="GYB103" s="5"/>
      <c r="GYC103" s="1"/>
      <c r="GYD103" s="2"/>
      <c r="GYE103" s="2"/>
      <c r="GYF103" s="5"/>
      <c r="GYG103" s="5"/>
      <c r="GYH103" s="5"/>
      <c r="GYI103" s="5"/>
      <c r="GYJ103" s="5"/>
      <c r="GYK103" s="1"/>
      <c r="GYL103" s="2"/>
      <c r="GYM103" s="2"/>
      <c r="GYN103" s="5"/>
      <c r="GYO103" s="5"/>
      <c r="GYP103" s="5"/>
      <c r="GYQ103" s="5"/>
      <c r="GYR103" s="5"/>
      <c r="GYS103" s="1"/>
      <c r="GYT103" s="2"/>
      <c r="GYU103" s="2"/>
      <c r="GYV103" s="5"/>
      <c r="GYW103" s="5"/>
      <c r="GYX103" s="5"/>
      <c r="GYY103" s="5"/>
      <c r="GYZ103" s="5"/>
      <c r="GZA103" s="1"/>
      <c r="GZB103" s="2"/>
      <c r="GZC103" s="2"/>
      <c r="GZD103" s="5"/>
      <c r="GZE103" s="5"/>
      <c r="GZF103" s="5"/>
      <c r="GZG103" s="5"/>
      <c r="GZH103" s="5"/>
      <c r="GZI103" s="1"/>
      <c r="GZJ103" s="2"/>
      <c r="GZK103" s="2"/>
      <c r="GZL103" s="5"/>
      <c r="GZM103" s="5"/>
      <c r="GZN103" s="5"/>
      <c r="GZO103" s="5"/>
      <c r="GZP103" s="5"/>
      <c r="GZQ103" s="1"/>
      <c r="GZR103" s="2"/>
      <c r="GZS103" s="2"/>
      <c r="GZT103" s="5"/>
      <c r="GZU103" s="5"/>
      <c r="GZV103" s="5"/>
      <c r="GZW103" s="5"/>
      <c r="GZX103" s="5"/>
      <c r="GZY103" s="1"/>
      <c r="GZZ103" s="2"/>
      <c r="HAA103" s="2"/>
      <c r="HAB103" s="5"/>
      <c r="HAC103" s="5"/>
      <c r="HAD103" s="5"/>
      <c r="HAE103" s="5"/>
      <c r="HAF103" s="5"/>
      <c r="HAG103" s="1"/>
      <c r="HAH103" s="2"/>
      <c r="HAI103" s="2"/>
      <c r="HAJ103" s="5"/>
      <c r="HAK103" s="5"/>
      <c r="HAL103" s="5"/>
      <c r="HAM103" s="5"/>
      <c r="HAN103" s="5"/>
      <c r="HAO103" s="1"/>
      <c r="HAP103" s="2"/>
      <c r="HAQ103" s="2"/>
      <c r="HAR103" s="5"/>
      <c r="HAS103" s="5"/>
      <c r="HAT103" s="5"/>
      <c r="HAU103" s="5"/>
      <c r="HAV103" s="5"/>
      <c r="HAW103" s="1"/>
      <c r="HAX103" s="2"/>
      <c r="HAY103" s="2"/>
      <c r="HAZ103" s="5"/>
      <c r="HBA103" s="5"/>
      <c r="HBB103" s="5"/>
      <c r="HBC103" s="5"/>
      <c r="HBD103" s="5"/>
      <c r="HBE103" s="1"/>
      <c r="HBF103" s="2"/>
      <c r="HBG103" s="2"/>
      <c r="HBH103" s="5"/>
      <c r="HBI103" s="5"/>
      <c r="HBJ103" s="5"/>
      <c r="HBK103" s="5"/>
      <c r="HBL103" s="5"/>
      <c r="HBM103" s="1"/>
      <c r="HBN103" s="2"/>
      <c r="HBO103" s="2"/>
      <c r="HBP103" s="5"/>
      <c r="HBQ103" s="5"/>
      <c r="HBR103" s="5"/>
      <c r="HBS103" s="5"/>
      <c r="HBT103" s="5"/>
      <c r="HBU103" s="1"/>
      <c r="HBV103" s="2"/>
      <c r="HBW103" s="2"/>
      <c r="HBX103" s="5"/>
      <c r="HBY103" s="5"/>
      <c r="HBZ103" s="5"/>
      <c r="HCA103" s="5"/>
      <c r="HCB103" s="5"/>
      <c r="HCC103" s="1"/>
      <c r="HCD103" s="2"/>
      <c r="HCE103" s="2"/>
      <c r="HCF103" s="5"/>
      <c r="HCG103" s="5"/>
      <c r="HCH103" s="5"/>
      <c r="HCI103" s="5"/>
      <c r="HCJ103" s="5"/>
      <c r="HCK103" s="1"/>
      <c r="HCL103" s="2"/>
      <c r="HCM103" s="2"/>
      <c r="HCN103" s="5"/>
      <c r="HCO103" s="5"/>
      <c r="HCP103" s="5"/>
      <c r="HCQ103" s="5"/>
      <c r="HCR103" s="5"/>
      <c r="HCS103" s="1"/>
      <c r="HCT103" s="2"/>
      <c r="HCU103" s="2"/>
      <c r="HCV103" s="5"/>
      <c r="HCW103" s="5"/>
      <c r="HCX103" s="5"/>
      <c r="HCY103" s="5"/>
      <c r="HCZ103" s="5"/>
      <c r="HDA103" s="1"/>
      <c r="HDB103" s="2"/>
      <c r="HDC103" s="2"/>
      <c r="HDD103" s="5"/>
      <c r="HDE103" s="5"/>
      <c r="HDF103" s="5"/>
      <c r="HDG103" s="5"/>
      <c r="HDH103" s="5"/>
      <c r="HDI103" s="1"/>
      <c r="HDJ103" s="2"/>
      <c r="HDK103" s="2"/>
      <c r="HDL103" s="5"/>
      <c r="HDM103" s="5"/>
      <c r="HDN103" s="5"/>
      <c r="HDO103" s="5"/>
      <c r="HDP103" s="5"/>
      <c r="HDQ103" s="1"/>
      <c r="HDR103" s="2"/>
      <c r="HDS103" s="2"/>
      <c r="HDT103" s="5"/>
      <c r="HDU103" s="5"/>
      <c r="HDV103" s="5"/>
      <c r="HDW103" s="5"/>
      <c r="HDX103" s="5"/>
      <c r="HDY103" s="1"/>
      <c r="HDZ103" s="2"/>
      <c r="HEA103" s="2"/>
      <c r="HEB103" s="5"/>
      <c r="HEC103" s="5"/>
      <c r="HED103" s="5"/>
      <c r="HEE103" s="5"/>
      <c r="HEF103" s="5"/>
      <c r="HEG103" s="1"/>
      <c r="HEH103" s="2"/>
      <c r="HEI103" s="2"/>
      <c r="HEJ103" s="5"/>
      <c r="HEK103" s="5"/>
      <c r="HEL103" s="5"/>
      <c r="HEM103" s="5"/>
      <c r="HEN103" s="5"/>
      <c r="HEO103" s="1"/>
      <c r="HEP103" s="2"/>
      <c r="HEQ103" s="2"/>
      <c r="HER103" s="5"/>
      <c r="HES103" s="5"/>
      <c r="HET103" s="5"/>
      <c r="HEU103" s="5"/>
      <c r="HEV103" s="5"/>
      <c r="HEW103" s="1"/>
      <c r="HEX103" s="2"/>
      <c r="HEY103" s="2"/>
      <c r="HEZ103" s="5"/>
      <c r="HFA103" s="5"/>
      <c r="HFB103" s="5"/>
      <c r="HFC103" s="5"/>
      <c r="HFD103" s="5"/>
      <c r="HFE103" s="1"/>
      <c r="HFF103" s="2"/>
      <c r="HFG103" s="2"/>
      <c r="HFH103" s="5"/>
      <c r="HFI103" s="5"/>
      <c r="HFJ103" s="5"/>
      <c r="HFK103" s="5"/>
      <c r="HFL103" s="5"/>
      <c r="HFM103" s="1"/>
      <c r="HFN103" s="2"/>
      <c r="HFO103" s="2"/>
      <c r="HFP103" s="5"/>
      <c r="HFQ103" s="5"/>
      <c r="HFR103" s="5"/>
      <c r="HFS103" s="5"/>
      <c r="HFT103" s="5"/>
      <c r="HFU103" s="1"/>
      <c r="HFV103" s="2"/>
      <c r="HFW103" s="2"/>
      <c r="HFX103" s="5"/>
      <c r="HFY103" s="5"/>
      <c r="HFZ103" s="5"/>
      <c r="HGA103" s="5"/>
      <c r="HGB103" s="5"/>
      <c r="HGC103" s="1"/>
      <c r="HGD103" s="2"/>
      <c r="HGE103" s="2"/>
      <c r="HGF103" s="5"/>
      <c r="HGG103" s="5"/>
      <c r="HGH103" s="5"/>
      <c r="HGI103" s="5"/>
      <c r="HGJ103" s="5"/>
      <c r="HGK103" s="1"/>
      <c r="HGL103" s="2"/>
      <c r="HGM103" s="2"/>
      <c r="HGN103" s="5"/>
      <c r="HGO103" s="5"/>
      <c r="HGP103" s="5"/>
      <c r="HGQ103" s="5"/>
      <c r="HGR103" s="5"/>
      <c r="HGS103" s="1"/>
      <c r="HGT103" s="2"/>
      <c r="HGU103" s="2"/>
      <c r="HGV103" s="5"/>
      <c r="HGW103" s="5"/>
      <c r="HGX103" s="5"/>
      <c r="HGY103" s="5"/>
      <c r="HGZ103" s="5"/>
      <c r="HHA103" s="1"/>
      <c r="HHB103" s="2"/>
      <c r="HHC103" s="2"/>
      <c r="HHD103" s="5"/>
      <c r="HHE103" s="5"/>
      <c r="HHF103" s="5"/>
      <c r="HHG103" s="5"/>
      <c r="HHH103" s="5"/>
      <c r="HHI103" s="1"/>
      <c r="HHJ103" s="2"/>
      <c r="HHK103" s="2"/>
      <c r="HHL103" s="5"/>
      <c r="HHM103" s="5"/>
      <c r="HHN103" s="5"/>
      <c r="HHO103" s="5"/>
      <c r="HHP103" s="5"/>
      <c r="HHQ103" s="1"/>
      <c r="HHR103" s="2"/>
      <c r="HHS103" s="2"/>
      <c r="HHT103" s="5"/>
      <c r="HHU103" s="5"/>
      <c r="HHV103" s="5"/>
      <c r="HHW103" s="5"/>
      <c r="HHX103" s="5"/>
      <c r="HHY103" s="1"/>
      <c r="HHZ103" s="2"/>
      <c r="HIA103" s="2"/>
      <c r="HIB103" s="5"/>
      <c r="HIC103" s="5"/>
      <c r="HID103" s="5"/>
      <c r="HIE103" s="5"/>
      <c r="HIF103" s="5"/>
      <c r="HIG103" s="1"/>
      <c r="HIH103" s="2"/>
      <c r="HII103" s="2"/>
      <c r="HIJ103" s="5"/>
      <c r="HIK103" s="5"/>
      <c r="HIL103" s="5"/>
      <c r="HIM103" s="5"/>
      <c r="HIN103" s="5"/>
      <c r="HIO103" s="1"/>
      <c r="HIP103" s="2"/>
      <c r="HIQ103" s="2"/>
      <c r="HIR103" s="5"/>
      <c r="HIS103" s="5"/>
      <c r="HIT103" s="5"/>
      <c r="HIU103" s="5"/>
      <c r="HIV103" s="5"/>
      <c r="HIW103" s="1"/>
      <c r="HIX103" s="2"/>
      <c r="HIY103" s="2"/>
      <c r="HIZ103" s="5"/>
      <c r="HJA103" s="5"/>
      <c r="HJB103" s="5"/>
      <c r="HJC103" s="5"/>
      <c r="HJD103" s="5"/>
      <c r="HJE103" s="1"/>
      <c r="HJF103" s="2"/>
      <c r="HJG103" s="2"/>
      <c r="HJH103" s="5"/>
      <c r="HJI103" s="5"/>
      <c r="HJJ103" s="5"/>
      <c r="HJK103" s="5"/>
      <c r="HJL103" s="5"/>
      <c r="HJM103" s="1"/>
      <c r="HJN103" s="2"/>
      <c r="HJO103" s="2"/>
      <c r="HJP103" s="5"/>
      <c r="HJQ103" s="5"/>
      <c r="HJR103" s="5"/>
      <c r="HJS103" s="5"/>
      <c r="HJT103" s="5"/>
      <c r="HJU103" s="1"/>
      <c r="HJV103" s="2"/>
      <c r="HJW103" s="2"/>
      <c r="HJX103" s="5"/>
      <c r="HJY103" s="5"/>
      <c r="HJZ103" s="5"/>
      <c r="HKA103" s="5"/>
      <c r="HKB103" s="5"/>
      <c r="HKC103" s="1"/>
      <c r="HKD103" s="2"/>
      <c r="HKE103" s="2"/>
      <c r="HKF103" s="5"/>
      <c r="HKG103" s="5"/>
      <c r="HKH103" s="5"/>
      <c r="HKI103" s="5"/>
      <c r="HKJ103" s="5"/>
      <c r="HKK103" s="1"/>
      <c r="HKL103" s="2"/>
      <c r="HKM103" s="2"/>
      <c r="HKN103" s="5"/>
      <c r="HKO103" s="5"/>
      <c r="HKP103" s="5"/>
      <c r="HKQ103" s="5"/>
      <c r="HKR103" s="5"/>
      <c r="HKS103" s="1"/>
      <c r="HKT103" s="2"/>
      <c r="HKU103" s="2"/>
      <c r="HKV103" s="5"/>
      <c r="HKW103" s="5"/>
      <c r="HKX103" s="5"/>
      <c r="HKY103" s="5"/>
      <c r="HKZ103" s="5"/>
      <c r="HLA103" s="1"/>
      <c r="HLB103" s="2"/>
      <c r="HLC103" s="2"/>
      <c r="HLD103" s="5"/>
      <c r="HLE103" s="5"/>
      <c r="HLF103" s="5"/>
      <c r="HLG103" s="5"/>
      <c r="HLH103" s="5"/>
      <c r="HLI103" s="1"/>
      <c r="HLJ103" s="2"/>
      <c r="HLK103" s="2"/>
      <c r="HLL103" s="5"/>
      <c r="HLM103" s="5"/>
      <c r="HLN103" s="5"/>
      <c r="HLO103" s="5"/>
      <c r="HLP103" s="5"/>
      <c r="HLQ103" s="1"/>
      <c r="HLR103" s="2"/>
      <c r="HLS103" s="2"/>
      <c r="HLT103" s="5"/>
      <c r="HLU103" s="5"/>
      <c r="HLV103" s="5"/>
      <c r="HLW103" s="5"/>
      <c r="HLX103" s="5"/>
      <c r="HLY103" s="1"/>
      <c r="HLZ103" s="2"/>
      <c r="HMA103" s="2"/>
      <c r="HMB103" s="5"/>
      <c r="HMC103" s="5"/>
      <c r="HMD103" s="5"/>
      <c r="HME103" s="5"/>
      <c r="HMF103" s="5"/>
      <c r="HMG103" s="1"/>
      <c r="HMH103" s="2"/>
      <c r="HMI103" s="2"/>
      <c r="HMJ103" s="5"/>
      <c r="HMK103" s="5"/>
      <c r="HML103" s="5"/>
      <c r="HMM103" s="5"/>
      <c r="HMN103" s="5"/>
      <c r="HMO103" s="1"/>
      <c r="HMP103" s="2"/>
      <c r="HMQ103" s="2"/>
      <c r="HMR103" s="5"/>
      <c r="HMS103" s="5"/>
      <c r="HMT103" s="5"/>
      <c r="HMU103" s="5"/>
      <c r="HMV103" s="5"/>
      <c r="HMW103" s="1"/>
      <c r="HMX103" s="2"/>
      <c r="HMY103" s="2"/>
      <c r="HMZ103" s="5"/>
      <c r="HNA103" s="5"/>
      <c r="HNB103" s="5"/>
      <c r="HNC103" s="5"/>
      <c r="HND103" s="5"/>
      <c r="HNE103" s="1"/>
      <c r="HNF103" s="2"/>
      <c r="HNG103" s="2"/>
      <c r="HNH103" s="5"/>
      <c r="HNI103" s="5"/>
      <c r="HNJ103" s="5"/>
      <c r="HNK103" s="5"/>
      <c r="HNL103" s="5"/>
      <c r="HNM103" s="1"/>
      <c r="HNN103" s="2"/>
      <c r="HNO103" s="2"/>
      <c r="HNP103" s="5"/>
      <c r="HNQ103" s="5"/>
      <c r="HNR103" s="5"/>
      <c r="HNS103" s="5"/>
      <c r="HNT103" s="5"/>
      <c r="HNU103" s="1"/>
      <c r="HNV103" s="2"/>
      <c r="HNW103" s="2"/>
      <c r="HNX103" s="5"/>
      <c r="HNY103" s="5"/>
      <c r="HNZ103" s="5"/>
      <c r="HOA103" s="5"/>
      <c r="HOB103" s="5"/>
      <c r="HOC103" s="1"/>
      <c r="HOD103" s="2"/>
      <c r="HOE103" s="2"/>
      <c r="HOF103" s="5"/>
      <c r="HOG103" s="5"/>
      <c r="HOH103" s="5"/>
      <c r="HOI103" s="5"/>
      <c r="HOJ103" s="5"/>
      <c r="HOK103" s="1"/>
      <c r="HOL103" s="2"/>
      <c r="HOM103" s="2"/>
      <c r="HON103" s="5"/>
      <c r="HOO103" s="5"/>
      <c r="HOP103" s="5"/>
      <c r="HOQ103" s="5"/>
      <c r="HOR103" s="5"/>
      <c r="HOS103" s="1"/>
      <c r="HOT103" s="2"/>
      <c r="HOU103" s="2"/>
      <c r="HOV103" s="5"/>
      <c r="HOW103" s="5"/>
      <c r="HOX103" s="5"/>
      <c r="HOY103" s="5"/>
      <c r="HOZ103" s="5"/>
      <c r="HPA103" s="1"/>
      <c r="HPB103" s="2"/>
      <c r="HPC103" s="2"/>
      <c r="HPD103" s="5"/>
      <c r="HPE103" s="5"/>
      <c r="HPF103" s="5"/>
      <c r="HPG103" s="5"/>
      <c r="HPH103" s="5"/>
      <c r="HPI103" s="1"/>
      <c r="HPJ103" s="2"/>
      <c r="HPK103" s="2"/>
      <c r="HPL103" s="5"/>
      <c r="HPM103" s="5"/>
      <c r="HPN103" s="5"/>
      <c r="HPO103" s="5"/>
      <c r="HPP103" s="5"/>
      <c r="HPQ103" s="1"/>
      <c r="HPR103" s="2"/>
      <c r="HPS103" s="2"/>
      <c r="HPT103" s="5"/>
      <c r="HPU103" s="5"/>
      <c r="HPV103" s="5"/>
      <c r="HPW103" s="5"/>
      <c r="HPX103" s="5"/>
      <c r="HPY103" s="1"/>
      <c r="HPZ103" s="2"/>
      <c r="HQA103" s="2"/>
      <c r="HQB103" s="5"/>
      <c r="HQC103" s="5"/>
      <c r="HQD103" s="5"/>
      <c r="HQE103" s="5"/>
      <c r="HQF103" s="5"/>
      <c r="HQG103" s="1"/>
      <c r="HQH103" s="2"/>
      <c r="HQI103" s="2"/>
      <c r="HQJ103" s="5"/>
      <c r="HQK103" s="5"/>
      <c r="HQL103" s="5"/>
      <c r="HQM103" s="5"/>
      <c r="HQN103" s="5"/>
      <c r="HQO103" s="1"/>
      <c r="HQP103" s="2"/>
      <c r="HQQ103" s="2"/>
      <c r="HQR103" s="5"/>
      <c r="HQS103" s="5"/>
      <c r="HQT103" s="5"/>
      <c r="HQU103" s="5"/>
      <c r="HQV103" s="5"/>
      <c r="HQW103" s="1"/>
      <c r="HQX103" s="2"/>
      <c r="HQY103" s="2"/>
      <c r="HQZ103" s="5"/>
      <c r="HRA103" s="5"/>
      <c r="HRB103" s="5"/>
      <c r="HRC103" s="5"/>
      <c r="HRD103" s="5"/>
      <c r="HRE103" s="1"/>
      <c r="HRF103" s="2"/>
      <c r="HRG103" s="2"/>
      <c r="HRH103" s="5"/>
      <c r="HRI103" s="5"/>
      <c r="HRJ103" s="5"/>
      <c r="HRK103" s="5"/>
      <c r="HRL103" s="5"/>
      <c r="HRM103" s="1"/>
      <c r="HRN103" s="2"/>
      <c r="HRO103" s="2"/>
      <c r="HRP103" s="5"/>
      <c r="HRQ103" s="5"/>
      <c r="HRR103" s="5"/>
      <c r="HRS103" s="5"/>
      <c r="HRT103" s="5"/>
      <c r="HRU103" s="1"/>
      <c r="HRV103" s="2"/>
      <c r="HRW103" s="2"/>
      <c r="HRX103" s="5"/>
      <c r="HRY103" s="5"/>
      <c r="HRZ103" s="5"/>
      <c r="HSA103" s="5"/>
      <c r="HSB103" s="5"/>
      <c r="HSC103" s="1"/>
      <c r="HSD103" s="2"/>
      <c r="HSE103" s="2"/>
      <c r="HSF103" s="5"/>
      <c r="HSG103" s="5"/>
      <c r="HSH103" s="5"/>
      <c r="HSI103" s="5"/>
      <c r="HSJ103" s="5"/>
      <c r="HSK103" s="1"/>
      <c r="HSL103" s="2"/>
      <c r="HSM103" s="2"/>
      <c r="HSN103" s="5"/>
      <c r="HSO103" s="5"/>
      <c r="HSP103" s="5"/>
      <c r="HSQ103" s="5"/>
      <c r="HSR103" s="5"/>
      <c r="HSS103" s="1"/>
      <c r="HST103" s="2"/>
      <c r="HSU103" s="2"/>
      <c r="HSV103" s="5"/>
      <c r="HSW103" s="5"/>
      <c r="HSX103" s="5"/>
      <c r="HSY103" s="5"/>
      <c r="HSZ103" s="5"/>
      <c r="HTA103" s="1"/>
      <c r="HTB103" s="2"/>
      <c r="HTC103" s="2"/>
      <c r="HTD103" s="5"/>
      <c r="HTE103" s="5"/>
      <c r="HTF103" s="5"/>
      <c r="HTG103" s="5"/>
      <c r="HTH103" s="5"/>
      <c r="HTI103" s="1"/>
      <c r="HTJ103" s="2"/>
      <c r="HTK103" s="2"/>
      <c r="HTL103" s="5"/>
      <c r="HTM103" s="5"/>
      <c r="HTN103" s="5"/>
      <c r="HTO103" s="5"/>
      <c r="HTP103" s="5"/>
      <c r="HTQ103" s="1"/>
      <c r="HTR103" s="2"/>
      <c r="HTS103" s="2"/>
      <c r="HTT103" s="5"/>
      <c r="HTU103" s="5"/>
      <c r="HTV103" s="5"/>
      <c r="HTW103" s="5"/>
      <c r="HTX103" s="5"/>
      <c r="HTY103" s="1"/>
      <c r="HTZ103" s="2"/>
      <c r="HUA103" s="2"/>
      <c r="HUB103" s="5"/>
      <c r="HUC103" s="5"/>
      <c r="HUD103" s="5"/>
      <c r="HUE103" s="5"/>
      <c r="HUF103" s="5"/>
      <c r="HUG103" s="1"/>
      <c r="HUH103" s="2"/>
      <c r="HUI103" s="2"/>
      <c r="HUJ103" s="5"/>
      <c r="HUK103" s="5"/>
      <c r="HUL103" s="5"/>
      <c r="HUM103" s="5"/>
      <c r="HUN103" s="5"/>
      <c r="HUO103" s="1"/>
      <c r="HUP103" s="2"/>
      <c r="HUQ103" s="2"/>
      <c r="HUR103" s="5"/>
      <c r="HUS103" s="5"/>
      <c r="HUT103" s="5"/>
      <c r="HUU103" s="5"/>
      <c r="HUV103" s="5"/>
      <c r="HUW103" s="1"/>
      <c r="HUX103" s="2"/>
      <c r="HUY103" s="2"/>
      <c r="HUZ103" s="5"/>
      <c r="HVA103" s="5"/>
      <c r="HVB103" s="5"/>
      <c r="HVC103" s="5"/>
      <c r="HVD103" s="5"/>
      <c r="HVE103" s="1"/>
      <c r="HVF103" s="2"/>
      <c r="HVG103" s="2"/>
      <c r="HVH103" s="5"/>
      <c r="HVI103" s="5"/>
      <c r="HVJ103" s="5"/>
      <c r="HVK103" s="5"/>
      <c r="HVL103" s="5"/>
      <c r="HVM103" s="1"/>
      <c r="HVN103" s="2"/>
      <c r="HVO103" s="2"/>
      <c r="HVP103" s="5"/>
      <c r="HVQ103" s="5"/>
      <c r="HVR103" s="5"/>
      <c r="HVS103" s="5"/>
      <c r="HVT103" s="5"/>
      <c r="HVU103" s="1"/>
      <c r="HVV103" s="2"/>
      <c r="HVW103" s="2"/>
      <c r="HVX103" s="5"/>
      <c r="HVY103" s="5"/>
      <c r="HVZ103" s="5"/>
      <c r="HWA103" s="5"/>
      <c r="HWB103" s="5"/>
      <c r="HWC103" s="1"/>
      <c r="HWD103" s="2"/>
      <c r="HWE103" s="2"/>
      <c r="HWF103" s="5"/>
      <c r="HWG103" s="5"/>
      <c r="HWH103" s="5"/>
      <c r="HWI103" s="5"/>
      <c r="HWJ103" s="5"/>
      <c r="HWK103" s="1"/>
      <c r="HWL103" s="2"/>
      <c r="HWM103" s="2"/>
      <c r="HWN103" s="5"/>
      <c r="HWO103" s="5"/>
      <c r="HWP103" s="5"/>
      <c r="HWQ103" s="5"/>
      <c r="HWR103" s="5"/>
      <c r="HWS103" s="1"/>
      <c r="HWT103" s="2"/>
      <c r="HWU103" s="2"/>
      <c r="HWV103" s="5"/>
      <c r="HWW103" s="5"/>
      <c r="HWX103" s="5"/>
      <c r="HWY103" s="5"/>
      <c r="HWZ103" s="5"/>
      <c r="HXA103" s="1"/>
      <c r="HXB103" s="2"/>
      <c r="HXC103" s="2"/>
      <c r="HXD103" s="5"/>
      <c r="HXE103" s="5"/>
      <c r="HXF103" s="5"/>
      <c r="HXG103" s="5"/>
      <c r="HXH103" s="5"/>
      <c r="HXI103" s="1"/>
      <c r="HXJ103" s="2"/>
      <c r="HXK103" s="2"/>
      <c r="HXL103" s="5"/>
      <c r="HXM103" s="5"/>
      <c r="HXN103" s="5"/>
      <c r="HXO103" s="5"/>
      <c r="HXP103" s="5"/>
      <c r="HXQ103" s="1"/>
      <c r="HXR103" s="2"/>
      <c r="HXS103" s="2"/>
      <c r="HXT103" s="5"/>
      <c r="HXU103" s="5"/>
      <c r="HXV103" s="5"/>
      <c r="HXW103" s="5"/>
      <c r="HXX103" s="5"/>
      <c r="HXY103" s="1"/>
      <c r="HXZ103" s="2"/>
      <c r="HYA103" s="2"/>
      <c r="HYB103" s="5"/>
      <c r="HYC103" s="5"/>
      <c r="HYD103" s="5"/>
      <c r="HYE103" s="5"/>
      <c r="HYF103" s="5"/>
      <c r="HYG103" s="1"/>
      <c r="HYH103" s="2"/>
      <c r="HYI103" s="2"/>
      <c r="HYJ103" s="5"/>
      <c r="HYK103" s="5"/>
      <c r="HYL103" s="5"/>
      <c r="HYM103" s="5"/>
      <c r="HYN103" s="5"/>
      <c r="HYO103" s="1"/>
      <c r="HYP103" s="2"/>
      <c r="HYQ103" s="2"/>
      <c r="HYR103" s="5"/>
      <c r="HYS103" s="5"/>
      <c r="HYT103" s="5"/>
      <c r="HYU103" s="5"/>
      <c r="HYV103" s="5"/>
      <c r="HYW103" s="1"/>
      <c r="HYX103" s="2"/>
      <c r="HYY103" s="2"/>
      <c r="HYZ103" s="5"/>
      <c r="HZA103" s="5"/>
      <c r="HZB103" s="5"/>
      <c r="HZC103" s="5"/>
      <c r="HZD103" s="5"/>
      <c r="HZE103" s="1"/>
      <c r="HZF103" s="2"/>
      <c r="HZG103" s="2"/>
      <c r="HZH103" s="5"/>
      <c r="HZI103" s="5"/>
      <c r="HZJ103" s="5"/>
      <c r="HZK103" s="5"/>
      <c r="HZL103" s="5"/>
      <c r="HZM103" s="1"/>
      <c r="HZN103" s="2"/>
      <c r="HZO103" s="2"/>
      <c r="HZP103" s="5"/>
      <c r="HZQ103" s="5"/>
      <c r="HZR103" s="5"/>
      <c r="HZS103" s="5"/>
      <c r="HZT103" s="5"/>
      <c r="HZU103" s="1"/>
      <c r="HZV103" s="2"/>
      <c r="HZW103" s="2"/>
      <c r="HZX103" s="5"/>
      <c r="HZY103" s="5"/>
      <c r="HZZ103" s="5"/>
      <c r="IAA103" s="5"/>
      <c r="IAB103" s="5"/>
      <c r="IAC103" s="1"/>
      <c r="IAD103" s="2"/>
      <c r="IAE103" s="2"/>
      <c r="IAF103" s="5"/>
      <c r="IAG103" s="5"/>
      <c r="IAH103" s="5"/>
      <c r="IAI103" s="5"/>
      <c r="IAJ103" s="5"/>
      <c r="IAK103" s="1"/>
      <c r="IAL103" s="2"/>
      <c r="IAM103" s="2"/>
      <c r="IAN103" s="5"/>
      <c r="IAO103" s="5"/>
      <c r="IAP103" s="5"/>
      <c r="IAQ103" s="5"/>
      <c r="IAR103" s="5"/>
      <c r="IAS103" s="1"/>
      <c r="IAT103" s="2"/>
      <c r="IAU103" s="2"/>
      <c r="IAV103" s="5"/>
      <c r="IAW103" s="5"/>
      <c r="IAX103" s="5"/>
      <c r="IAY103" s="5"/>
      <c r="IAZ103" s="5"/>
      <c r="IBA103" s="1"/>
      <c r="IBB103" s="2"/>
      <c r="IBC103" s="2"/>
      <c r="IBD103" s="5"/>
      <c r="IBE103" s="5"/>
      <c r="IBF103" s="5"/>
      <c r="IBG103" s="5"/>
      <c r="IBH103" s="5"/>
      <c r="IBI103" s="1"/>
      <c r="IBJ103" s="2"/>
      <c r="IBK103" s="2"/>
      <c r="IBL103" s="5"/>
      <c r="IBM103" s="5"/>
      <c r="IBN103" s="5"/>
      <c r="IBO103" s="5"/>
      <c r="IBP103" s="5"/>
      <c r="IBQ103" s="1"/>
      <c r="IBR103" s="2"/>
      <c r="IBS103" s="2"/>
      <c r="IBT103" s="5"/>
      <c r="IBU103" s="5"/>
      <c r="IBV103" s="5"/>
      <c r="IBW103" s="5"/>
      <c r="IBX103" s="5"/>
      <c r="IBY103" s="1"/>
      <c r="IBZ103" s="2"/>
      <c r="ICA103" s="2"/>
      <c r="ICB103" s="5"/>
      <c r="ICC103" s="5"/>
      <c r="ICD103" s="5"/>
      <c r="ICE103" s="5"/>
      <c r="ICF103" s="5"/>
      <c r="ICG103" s="1"/>
      <c r="ICH103" s="2"/>
      <c r="ICI103" s="2"/>
      <c r="ICJ103" s="5"/>
      <c r="ICK103" s="5"/>
      <c r="ICL103" s="5"/>
      <c r="ICM103" s="5"/>
      <c r="ICN103" s="5"/>
      <c r="ICO103" s="1"/>
      <c r="ICP103" s="2"/>
      <c r="ICQ103" s="2"/>
      <c r="ICR103" s="5"/>
      <c r="ICS103" s="5"/>
      <c r="ICT103" s="5"/>
      <c r="ICU103" s="5"/>
      <c r="ICV103" s="5"/>
      <c r="ICW103" s="1"/>
      <c r="ICX103" s="2"/>
      <c r="ICY103" s="2"/>
      <c r="ICZ103" s="5"/>
      <c r="IDA103" s="5"/>
      <c r="IDB103" s="5"/>
      <c r="IDC103" s="5"/>
      <c r="IDD103" s="5"/>
      <c r="IDE103" s="1"/>
      <c r="IDF103" s="2"/>
      <c r="IDG103" s="2"/>
      <c r="IDH103" s="5"/>
      <c r="IDI103" s="5"/>
      <c r="IDJ103" s="5"/>
      <c r="IDK103" s="5"/>
      <c r="IDL103" s="5"/>
      <c r="IDM103" s="1"/>
      <c r="IDN103" s="2"/>
      <c r="IDO103" s="2"/>
      <c r="IDP103" s="5"/>
      <c r="IDQ103" s="5"/>
      <c r="IDR103" s="5"/>
      <c r="IDS103" s="5"/>
      <c r="IDT103" s="5"/>
      <c r="IDU103" s="1"/>
      <c r="IDV103" s="2"/>
      <c r="IDW103" s="2"/>
      <c r="IDX103" s="5"/>
      <c r="IDY103" s="5"/>
      <c r="IDZ103" s="5"/>
      <c r="IEA103" s="5"/>
      <c r="IEB103" s="5"/>
      <c r="IEC103" s="1"/>
      <c r="IED103" s="2"/>
      <c r="IEE103" s="2"/>
      <c r="IEF103" s="5"/>
      <c r="IEG103" s="5"/>
      <c r="IEH103" s="5"/>
      <c r="IEI103" s="5"/>
      <c r="IEJ103" s="5"/>
      <c r="IEK103" s="1"/>
      <c r="IEL103" s="2"/>
      <c r="IEM103" s="2"/>
      <c r="IEN103" s="5"/>
      <c r="IEO103" s="5"/>
      <c r="IEP103" s="5"/>
      <c r="IEQ103" s="5"/>
      <c r="IER103" s="5"/>
      <c r="IES103" s="1"/>
      <c r="IET103" s="2"/>
      <c r="IEU103" s="2"/>
      <c r="IEV103" s="5"/>
      <c r="IEW103" s="5"/>
      <c r="IEX103" s="5"/>
      <c r="IEY103" s="5"/>
      <c r="IEZ103" s="5"/>
      <c r="IFA103" s="1"/>
      <c r="IFB103" s="2"/>
      <c r="IFC103" s="2"/>
      <c r="IFD103" s="5"/>
      <c r="IFE103" s="5"/>
      <c r="IFF103" s="5"/>
      <c r="IFG103" s="5"/>
      <c r="IFH103" s="5"/>
      <c r="IFI103" s="1"/>
      <c r="IFJ103" s="2"/>
      <c r="IFK103" s="2"/>
      <c r="IFL103" s="5"/>
      <c r="IFM103" s="5"/>
      <c r="IFN103" s="5"/>
      <c r="IFO103" s="5"/>
      <c r="IFP103" s="5"/>
      <c r="IFQ103" s="1"/>
      <c r="IFR103" s="2"/>
      <c r="IFS103" s="2"/>
      <c r="IFT103" s="5"/>
      <c r="IFU103" s="5"/>
      <c r="IFV103" s="5"/>
      <c r="IFW103" s="5"/>
      <c r="IFX103" s="5"/>
      <c r="IFY103" s="1"/>
      <c r="IFZ103" s="2"/>
      <c r="IGA103" s="2"/>
      <c r="IGB103" s="5"/>
      <c r="IGC103" s="5"/>
      <c r="IGD103" s="5"/>
      <c r="IGE103" s="5"/>
      <c r="IGF103" s="5"/>
      <c r="IGG103" s="1"/>
      <c r="IGH103" s="2"/>
      <c r="IGI103" s="2"/>
      <c r="IGJ103" s="5"/>
      <c r="IGK103" s="5"/>
      <c r="IGL103" s="5"/>
      <c r="IGM103" s="5"/>
      <c r="IGN103" s="5"/>
      <c r="IGO103" s="1"/>
      <c r="IGP103" s="2"/>
      <c r="IGQ103" s="2"/>
      <c r="IGR103" s="5"/>
      <c r="IGS103" s="5"/>
      <c r="IGT103" s="5"/>
      <c r="IGU103" s="5"/>
      <c r="IGV103" s="5"/>
      <c r="IGW103" s="1"/>
      <c r="IGX103" s="2"/>
      <c r="IGY103" s="2"/>
      <c r="IGZ103" s="5"/>
      <c r="IHA103" s="5"/>
      <c r="IHB103" s="5"/>
      <c r="IHC103" s="5"/>
      <c r="IHD103" s="5"/>
      <c r="IHE103" s="1"/>
      <c r="IHF103" s="2"/>
      <c r="IHG103" s="2"/>
      <c r="IHH103" s="5"/>
      <c r="IHI103" s="5"/>
      <c r="IHJ103" s="5"/>
      <c r="IHK103" s="5"/>
      <c r="IHL103" s="5"/>
      <c r="IHM103" s="1"/>
      <c r="IHN103" s="2"/>
      <c r="IHO103" s="2"/>
      <c r="IHP103" s="5"/>
      <c r="IHQ103" s="5"/>
      <c r="IHR103" s="5"/>
      <c r="IHS103" s="5"/>
      <c r="IHT103" s="5"/>
      <c r="IHU103" s="1"/>
      <c r="IHV103" s="2"/>
      <c r="IHW103" s="2"/>
      <c r="IHX103" s="5"/>
      <c r="IHY103" s="5"/>
      <c r="IHZ103" s="5"/>
      <c r="IIA103" s="5"/>
      <c r="IIB103" s="5"/>
      <c r="IIC103" s="1"/>
      <c r="IID103" s="2"/>
      <c r="IIE103" s="2"/>
      <c r="IIF103" s="5"/>
      <c r="IIG103" s="5"/>
      <c r="IIH103" s="5"/>
      <c r="III103" s="5"/>
      <c r="IIJ103" s="5"/>
      <c r="IIK103" s="1"/>
      <c r="IIL103" s="2"/>
      <c r="IIM103" s="2"/>
      <c r="IIN103" s="5"/>
      <c r="IIO103" s="5"/>
      <c r="IIP103" s="5"/>
      <c r="IIQ103" s="5"/>
      <c r="IIR103" s="5"/>
      <c r="IIS103" s="1"/>
      <c r="IIT103" s="2"/>
      <c r="IIU103" s="2"/>
      <c r="IIV103" s="5"/>
      <c r="IIW103" s="5"/>
      <c r="IIX103" s="5"/>
      <c r="IIY103" s="5"/>
      <c r="IIZ103" s="5"/>
      <c r="IJA103" s="1"/>
      <c r="IJB103" s="2"/>
      <c r="IJC103" s="2"/>
      <c r="IJD103" s="5"/>
      <c r="IJE103" s="5"/>
      <c r="IJF103" s="5"/>
      <c r="IJG103" s="5"/>
      <c r="IJH103" s="5"/>
      <c r="IJI103" s="1"/>
      <c r="IJJ103" s="2"/>
      <c r="IJK103" s="2"/>
      <c r="IJL103" s="5"/>
      <c r="IJM103" s="5"/>
      <c r="IJN103" s="5"/>
      <c r="IJO103" s="5"/>
      <c r="IJP103" s="5"/>
      <c r="IJQ103" s="1"/>
      <c r="IJR103" s="2"/>
      <c r="IJS103" s="2"/>
      <c r="IJT103" s="5"/>
      <c r="IJU103" s="5"/>
      <c r="IJV103" s="5"/>
      <c r="IJW103" s="5"/>
      <c r="IJX103" s="5"/>
      <c r="IJY103" s="1"/>
      <c r="IJZ103" s="2"/>
      <c r="IKA103" s="2"/>
      <c r="IKB103" s="5"/>
      <c r="IKC103" s="5"/>
      <c r="IKD103" s="5"/>
      <c r="IKE103" s="5"/>
      <c r="IKF103" s="5"/>
      <c r="IKG103" s="1"/>
      <c r="IKH103" s="2"/>
      <c r="IKI103" s="2"/>
      <c r="IKJ103" s="5"/>
      <c r="IKK103" s="5"/>
      <c r="IKL103" s="5"/>
      <c r="IKM103" s="5"/>
      <c r="IKN103" s="5"/>
      <c r="IKO103" s="1"/>
      <c r="IKP103" s="2"/>
      <c r="IKQ103" s="2"/>
      <c r="IKR103" s="5"/>
      <c r="IKS103" s="5"/>
      <c r="IKT103" s="5"/>
      <c r="IKU103" s="5"/>
      <c r="IKV103" s="5"/>
      <c r="IKW103" s="1"/>
      <c r="IKX103" s="2"/>
      <c r="IKY103" s="2"/>
      <c r="IKZ103" s="5"/>
      <c r="ILA103" s="5"/>
      <c r="ILB103" s="5"/>
      <c r="ILC103" s="5"/>
      <c r="ILD103" s="5"/>
      <c r="ILE103" s="1"/>
      <c r="ILF103" s="2"/>
      <c r="ILG103" s="2"/>
      <c r="ILH103" s="5"/>
      <c r="ILI103" s="5"/>
      <c r="ILJ103" s="5"/>
      <c r="ILK103" s="5"/>
      <c r="ILL103" s="5"/>
      <c r="ILM103" s="1"/>
      <c r="ILN103" s="2"/>
      <c r="ILO103" s="2"/>
      <c r="ILP103" s="5"/>
      <c r="ILQ103" s="5"/>
      <c r="ILR103" s="5"/>
      <c r="ILS103" s="5"/>
      <c r="ILT103" s="5"/>
      <c r="ILU103" s="1"/>
      <c r="ILV103" s="2"/>
      <c r="ILW103" s="2"/>
      <c r="ILX103" s="5"/>
      <c r="ILY103" s="5"/>
      <c r="ILZ103" s="5"/>
      <c r="IMA103" s="5"/>
      <c r="IMB103" s="5"/>
      <c r="IMC103" s="1"/>
      <c r="IMD103" s="2"/>
      <c r="IME103" s="2"/>
      <c r="IMF103" s="5"/>
      <c r="IMG103" s="5"/>
      <c r="IMH103" s="5"/>
      <c r="IMI103" s="5"/>
      <c r="IMJ103" s="5"/>
      <c r="IMK103" s="1"/>
      <c r="IML103" s="2"/>
      <c r="IMM103" s="2"/>
      <c r="IMN103" s="5"/>
      <c r="IMO103" s="5"/>
      <c r="IMP103" s="5"/>
      <c r="IMQ103" s="5"/>
      <c r="IMR103" s="5"/>
      <c r="IMS103" s="1"/>
      <c r="IMT103" s="2"/>
      <c r="IMU103" s="2"/>
      <c r="IMV103" s="5"/>
      <c r="IMW103" s="5"/>
      <c r="IMX103" s="5"/>
      <c r="IMY103" s="5"/>
      <c r="IMZ103" s="5"/>
      <c r="INA103" s="1"/>
      <c r="INB103" s="2"/>
      <c r="INC103" s="2"/>
      <c r="IND103" s="5"/>
      <c r="INE103" s="5"/>
      <c r="INF103" s="5"/>
      <c r="ING103" s="5"/>
      <c r="INH103" s="5"/>
      <c r="INI103" s="1"/>
      <c r="INJ103" s="2"/>
      <c r="INK103" s="2"/>
      <c r="INL103" s="5"/>
      <c r="INM103" s="5"/>
      <c r="INN103" s="5"/>
      <c r="INO103" s="5"/>
      <c r="INP103" s="5"/>
      <c r="INQ103" s="1"/>
      <c r="INR103" s="2"/>
      <c r="INS103" s="2"/>
      <c r="INT103" s="5"/>
      <c r="INU103" s="5"/>
      <c r="INV103" s="5"/>
      <c r="INW103" s="5"/>
      <c r="INX103" s="5"/>
      <c r="INY103" s="1"/>
      <c r="INZ103" s="2"/>
      <c r="IOA103" s="2"/>
      <c r="IOB103" s="5"/>
      <c r="IOC103" s="5"/>
      <c r="IOD103" s="5"/>
      <c r="IOE103" s="5"/>
      <c r="IOF103" s="5"/>
      <c r="IOG103" s="1"/>
      <c r="IOH103" s="2"/>
      <c r="IOI103" s="2"/>
      <c r="IOJ103" s="5"/>
      <c r="IOK103" s="5"/>
      <c r="IOL103" s="5"/>
      <c r="IOM103" s="5"/>
      <c r="ION103" s="5"/>
      <c r="IOO103" s="1"/>
      <c r="IOP103" s="2"/>
      <c r="IOQ103" s="2"/>
      <c r="IOR103" s="5"/>
      <c r="IOS103" s="5"/>
      <c r="IOT103" s="5"/>
      <c r="IOU103" s="5"/>
      <c r="IOV103" s="5"/>
      <c r="IOW103" s="1"/>
      <c r="IOX103" s="2"/>
      <c r="IOY103" s="2"/>
      <c r="IOZ103" s="5"/>
      <c r="IPA103" s="5"/>
      <c r="IPB103" s="5"/>
      <c r="IPC103" s="5"/>
      <c r="IPD103" s="5"/>
      <c r="IPE103" s="1"/>
      <c r="IPF103" s="2"/>
      <c r="IPG103" s="2"/>
      <c r="IPH103" s="5"/>
      <c r="IPI103" s="5"/>
      <c r="IPJ103" s="5"/>
      <c r="IPK103" s="5"/>
      <c r="IPL103" s="5"/>
      <c r="IPM103" s="1"/>
      <c r="IPN103" s="2"/>
      <c r="IPO103" s="2"/>
      <c r="IPP103" s="5"/>
      <c r="IPQ103" s="5"/>
      <c r="IPR103" s="5"/>
      <c r="IPS103" s="5"/>
      <c r="IPT103" s="5"/>
      <c r="IPU103" s="1"/>
      <c r="IPV103" s="2"/>
      <c r="IPW103" s="2"/>
      <c r="IPX103" s="5"/>
      <c r="IPY103" s="5"/>
      <c r="IPZ103" s="5"/>
      <c r="IQA103" s="5"/>
      <c r="IQB103" s="5"/>
      <c r="IQC103" s="1"/>
      <c r="IQD103" s="2"/>
      <c r="IQE103" s="2"/>
      <c r="IQF103" s="5"/>
      <c r="IQG103" s="5"/>
      <c r="IQH103" s="5"/>
      <c r="IQI103" s="5"/>
      <c r="IQJ103" s="5"/>
      <c r="IQK103" s="1"/>
      <c r="IQL103" s="2"/>
      <c r="IQM103" s="2"/>
      <c r="IQN103" s="5"/>
      <c r="IQO103" s="5"/>
      <c r="IQP103" s="5"/>
      <c r="IQQ103" s="5"/>
      <c r="IQR103" s="5"/>
      <c r="IQS103" s="1"/>
      <c r="IQT103" s="2"/>
      <c r="IQU103" s="2"/>
      <c r="IQV103" s="5"/>
      <c r="IQW103" s="5"/>
      <c r="IQX103" s="5"/>
      <c r="IQY103" s="5"/>
      <c r="IQZ103" s="5"/>
      <c r="IRA103" s="1"/>
      <c r="IRB103" s="2"/>
      <c r="IRC103" s="2"/>
      <c r="IRD103" s="5"/>
      <c r="IRE103" s="5"/>
      <c r="IRF103" s="5"/>
      <c r="IRG103" s="5"/>
      <c r="IRH103" s="5"/>
      <c r="IRI103" s="1"/>
      <c r="IRJ103" s="2"/>
      <c r="IRK103" s="2"/>
      <c r="IRL103" s="5"/>
      <c r="IRM103" s="5"/>
      <c r="IRN103" s="5"/>
      <c r="IRO103" s="5"/>
      <c r="IRP103" s="5"/>
      <c r="IRQ103" s="1"/>
      <c r="IRR103" s="2"/>
      <c r="IRS103" s="2"/>
      <c r="IRT103" s="5"/>
      <c r="IRU103" s="5"/>
      <c r="IRV103" s="5"/>
      <c r="IRW103" s="5"/>
      <c r="IRX103" s="5"/>
      <c r="IRY103" s="1"/>
      <c r="IRZ103" s="2"/>
      <c r="ISA103" s="2"/>
      <c r="ISB103" s="5"/>
      <c r="ISC103" s="5"/>
      <c r="ISD103" s="5"/>
      <c r="ISE103" s="5"/>
      <c r="ISF103" s="5"/>
      <c r="ISG103" s="1"/>
      <c r="ISH103" s="2"/>
      <c r="ISI103" s="2"/>
      <c r="ISJ103" s="5"/>
      <c r="ISK103" s="5"/>
      <c r="ISL103" s="5"/>
      <c r="ISM103" s="5"/>
      <c r="ISN103" s="5"/>
      <c r="ISO103" s="1"/>
      <c r="ISP103" s="2"/>
      <c r="ISQ103" s="2"/>
      <c r="ISR103" s="5"/>
      <c r="ISS103" s="5"/>
      <c r="IST103" s="5"/>
      <c r="ISU103" s="5"/>
      <c r="ISV103" s="5"/>
      <c r="ISW103" s="1"/>
      <c r="ISX103" s="2"/>
      <c r="ISY103" s="2"/>
      <c r="ISZ103" s="5"/>
      <c r="ITA103" s="5"/>
      <c r="ITB103" s="5"/>
      <c r="ITC103" s="5"/>
      <c r="ITD103" s="5"/>
      <c r="ITE103" s="1"/>
      <c r="ITF103" s="2"/>
      <c r="ITG103" s="2"/>
      <c r="ITH103" s="5"/>
      <c r="ITI103" s="5"/>
      <c r="ITJ103" s="5"/>
      <c r="ITK103" s="5"/>
      <c r="ITL103" s="5"/>
      <c r="ITM103" s="1"/>
      <c r="ITN103" s="2"/>
      <c r="ITO103" s="2"/>
      <c r="ITP103" s="5"/>
      <c r="ITQ103" s="5"/>
      <c r="ITR103" s="5"/>
      <c r="ITS103" s="5"/>
      <c r="ITT103" s="5"/>
      <c r="ITU103" s="1"/>
      <c r="ITV103" s="2"/>
      <c r="ITW103" s="2"/>
      <c r="ITX103" s="5"/>
      <c r="ITY103" s="5"/>
      <c r="ITZ103" s="5"/>
      <c r="IUA103" s="5"/>
      <c r="IUB103" s="5"/>
      <c r="IUC103" s="1"/>
      <c r="IUD103" s="2"/>
      <c r="IUE103" s="2"/>
      <c r="IUF103" s="5"/>
      <c r="IUG103" s="5"/>
      <c r="IUH103" s="5"/>
      <c r="IUI103" s="5"/>
      <c r="IUJ103" s="5"/>
      <c r="IUK103" s="1"/>
      <c r="IUL103" s="2"/>
      <c r="IUM103" s="2"/>
      <c r="IUN103" s="5"/>
      <c r="IUO103" s="5"/>
      <c r="IUP103" s="5"/>
      <c r="IUQ103" s="5"/>
      <c r="IUR103" s="5"/>
      <c r="IUS103" s="1"/>
      <c r="IUT103" s="2"/>
      <c r="IUU103" s="2"/>
      <c r="IUV103" s="5"/>
      <c r="IUW103" s="5"/>
      <c r="IUX103" s="5"/>
      <c r="IUY103" s="5"/>
      <c r="IUZ103" s="5"/>
      <c r="IVA103" s="1"/>
      <c r="IVB103" s="2"/>
      <c r="IVC103" s="2"/>
      <c r="IVD103" s="5"/>
      <c r="IVE103" s="5"/>
      <c r="IVF103" s="5"/>
      <c r="IVG103" s="5"/>
      <c r="IVH103" s="5"/>
      <c r="IVI103" s="1"/>
      <c r="IVJ103" s="2"/>
      <c r="IVK103" s="2"/>
      <c r="IVL103" s="5"/>
      <c r="IVM103" s="5"/>
      <c r="IVN103" s="5"/>
      <c r="IVO103" s="5"/>
      <c r="IVP103" s="5"/>
      <c r="IVQ103" s="1"/>
      <c r="IVR103" s="2"/>
      <c r="IVS103" s="2"/>
      <c r="IVT103" s="5"/>
      <c r="IVU103" s="5"/>
      <c r="IVV103" s="5"/>
      <c r="IVW103" s="5"/>
      <c r="IVX103" s="5"/>
      <c r="IVY103" s="1"/>
      <c r="IVZ103" s="2"/>
      <c r="IWA103" s="2"/>
      <c r="IWB103" s="5"/>
      <c r="IWC103" s="5"/>
      <c r="IWD103" s="5"/>
      <c r="IWE103" s="5"/>
      <c r="IWF103" s="5"/>
      <c r="IWG103" s="1"/>
      <c r="IWH103" s="2"/>
      <c r="IWI103" s="2"/>
      <c r="IWJ103" s="5"/>
      <c r="IWK103" s="5"/>
      <c r="IWL103" s="5"/>
      <c r="IWM103" s="5"/>
      <c r="IWN103" s="5"/>
      <c r="IWO103" s="1"/>
      <c r="IWP103" s="2"/>
      <c r="IWQ103" s="2"/>
      <c r="IWR103" s="5"/>
      <c r="IWS103" s="5"/>
      <c r="IWT103" s="5"/>
      <c r="IWU103" s="5"/>
      <c r="IWV103" s="5"/>
      <c r="IWW103" s="1"/>
      <c r="IWX103" s="2"/>
      <c r="IWY103" s="2"/>
      <c r="IWZ103" s="5"/>
      <c r="IXA103" s="5"/>
      <c r="IXB103" s="5"/>
      <c r="IXC103" s="5"/>
      <c r="IXD103" s="5"/>
      <c r="IXE103" s="1"/>
      <c r="IXF103" s="2"/>
      <c r="IXG103" s="2"/>
      <c r="IXH103" s="5"/>
      <c r="IXI103" s="5"/>
      <c r="IXJ103" s="5"/>
      <c r="IXK103" s="5"/>
      <c r="IXL103" s="5"/>
      <c r="IXM103" s="1"/>
      <c r="IXN103" s="2"/>
      <c r="IXO103" s="2"/>
      <c r="IXP103" s="5"/>
      <c r="IXQ103" s="5"/>
      <c r="IXR103" s="5"/>
      <c r="IXS103" s="5"/>
      <c r="IXT103" s="5"/>
      <c r="IXU103" s="1"/>
      <c r="IXV103" s="2"/>
      <c r="IXW103" s="2"/>
      <c r="IXX103" s="5"/>
      <c r="IXY103" s="5"/>
      <c r="IXZ103" s="5"/>
      <c r="IYA103" s="5"/>
      <c r="IYB103" s="5"/>
      <c r="IYC103" s="1"/>
      <c r="IYD103" s="2"/>
      <c r="IYE103" s="2"/>
      <c r="IYF103" s="5"/>
      <c r="IYG103" s="5"/>
      <c r="IYH103" s="5"/>
      <c r="IYI103" s="5"/>
      <c r="IYJ103" s="5"/>
      <c r="IYK103" s="1"/>
      <c r="IYL103" s="2"/>
      <c r="IYM103" s="2"/>
      <c r="IYN103" s="5"/>
      <c r="IYO103" s="5"/>
      <c r="IYP103" s="5"/>
      <c r="IYQ103" s="5"/>
      <c r="IYR103" s="5"/>
      <c r="IYS103" s="1"/>
      <c r="IYT103" s="2"/>
      <c r="IYU103" s="2"/>
      <c r="IYV103" s="5"/>
      <c r="IYW103" s="5"/>
      <c r="IYX103" s="5"/>
      <c r="IYY103" s="5"/>
      <c r="IYZ103" s="5"/>
      <c r="IZA103" s="1"/>
      <c r="IZB103" s="2"/>
      <c r="IZC103" s="2"/>
      <c r="IZD103" s="5"/>
      <c r="IZE103" s="5"/>
      <c r="IZF103" s="5"/>
      <c r="IZG103" s="5"/>
      <c r="IZH103" s="5"/>
      <c r="IZI103" s="1"/>
      <c r="IZJ103" s="2"/>
      <c r="IZK103" s="2"/>
      <c r="IZL103" s="5"/>
      <c r="IZM103" s="5"/>
      <c r="IZN103" s="5"/>
      <c r="IZO103" s="5"/>
      <c r="IZP103" s="5"/>
      <c r="IZQ103" s="1"/>
      <c r="IZR103" s="2"/>
      <c r="IZS103" s="2"/>
      <c r="IZT103" s="5"/>
      <c r="IZU103" s="5"/>
      <c r="IZV103" s="5"/>
      <c r="IZW103" s="5"/>
      <c r="IZX103" s="5"/>
      <c r="IZY103" s="1"/>
      <c r="IZZ103" s="2"/>
      <c r="JAA103" s="2"/>
      <c r="JAB103" s="5"/>
      <c r="JAC103" s="5"/>
      <c r="JAD103" s="5"/>
      <c r="JAE103" s="5"/>
      <c r="JAF103" s="5"/>
      <c r="JAG103" s="1"/>
      <c r="JAH103" s="2"/>
      <c r="JAI103" s="2"/>
      <c r="JAJ103" s="5"/>
      <c r="JAK103" s="5"/>
      <c r="JAL103" s="5"/>
      <c r="JAM103" s="5"/>
      <c r="JAN103" s="5"/>
      <c r="JAO103" s="1"/>
      <c r="JAP103" s="2"/>
      <c r="JAQ103" s="2"/>
      <c r="JAR103" s="5"/>
      <c r="JAS103" s="5"/>
      <c r="JAT103" s="5"/>
      <c r="JAU103" s="5"/>
      <c r="JAV103" s="5"/>
      <c r="JAW103" s="1"/>
      <c r="JAX103" s="2"/>
      <c r="JAY103" s="2"/>
      <c r="JAZ103" s="5"/>
      <c r="JBA103" s="5"/>
      <c r="JBB103" s="5"/>
      <c r="JBC103" s="5"/>
      <c r="JBD103" s="5"/>
      <c r="JBE103" s="1"/>
      <c r="JBF103" s="2"/>
      <c r="JBG103" s="2"/>
      <c r="JBH103" s="5"/>
      <c r="JBI103" s="5"/>
      <c r="JBJ103" s="5"/>
      <c r="JBK103" s="5"/>
      <c r="JBL103" s="5"/>
      <c r="JBM103" s="1"/>
      <c r="JBN103" s="2"/>
      <c r="JBO103" s="2"/>
      <c r="JBP103" s="5"/>
      <c r="JBQ103" s="5"/>
      <c r="JBR103" s="5"/>
      <c r="JBS103" s="5"/>
      <c r="JBT103" s="5"/>
      <c r="JBU103" s="1"/>
      <c r="JBV103" s="2"/>
      <c r="JBW103" s="2"/>
      <c r="JBX103" s="5"/>
      <c r="JBY103" s="5"/>
      <c r="JBZ103" s="5"/>
      <c r="JCA103" s="5"/>
      <c r="JCB103" s="5"/>
      <c r="JCC103" s="1"/>
      <c r="JCD103" s="2"/>
      <c r="JCE103" s="2"/>
      <c r="JCF103" s="5"/>
      <c r="JCG103" s="5"/>
      <c r="JCH103" s="5"/>
      <c r="JCI103" s="5"/>
      <c r="JCJ103" s="5"/>
      <c r="JCK103" s="1"/>
      <c r="JCL103" s="2"/>
      <c r="JCM103" s="2"/>
      <c r="JCN103" s="5"/>
      <c r="JCO103" s="5"/>
      <c r="JCP103" s="5"/>
      <c r="JCQ103" s="5"/>
      <c r="JCR103" s="5"/>
      <c r="JCS103" s="1"/>
      <c r="JCT103" s="2"/>
      <c r="JCU103" s="2"/>
      <c r="JCV103" s="5"/>
      <c r="JCW103" s="5"/>
      <c r="JCX103" s="5"/>
      <c r="JCY103" s="5"/>
      <c r="JCZ103" s="5"/>
      <c r="JDA103" s="1"/>
      <c r="JDB103" s="2"/>
      <c r="JDC103" s="2"/>
      <c r="JDD103" s="5"/>
      <c r="JDE103" s="5"/>
      <c r="JDF103" s="5"/>
      <c r="JDG103" s="5"/>
      <c r="JDH103" s="5"/>
      <c r="JDI103" s="1"/>
      <c r="JDJ103" s="2"/>
      <c r="JDK103" s="2"/>
      <c r="JDL103" s="5"/>
      <c r="JDM103" s="5"/>
      <c r="JDN103" s="5"/>
      <c r="JDO103" s="5"/>
      <c r="JDP103" s="5"/>
      <c r="JDQ103" s="1"/>
      <c r="JDR103" s="2"/>
      <c r="JDS103" s="2"/>
      <c r="JDT103" s="5"/>
      <c r="JDU103" s="5"/>
      <c r="JDV103" s="5"/>
      <c r="JDW103" s="5"/>
      <c r="JDX103" s="5"/>
      <c r="JDY103" s="1"/>
      <c r="JDZ103" s="2"/>
      <c r="JEA103" s="2"/>
      <c r="JEB103" s="5"/>
      <c r="JEC103" s="5"/>
      <c r="JED103" s="5"/>
      <c r="JEE103" s="5"/>
      <c r="JEF103" s="5"/>
      <c r="JEG103" s="1"/>
      <c r="JEH103" s="2"/>
      <c r="JEI103" s="2"/>
      <c r="JEJ103" s="5"/>
      <c r="JEK103" s="5"/>
      <c r="JEL103" s="5"/>
      <c r="JEM103" s="5"/>
      <c r="JEN103" s="5"/>
      <c r="JEO103" s="1"/>
      <c r="JEP103" s="2"/>
      <c r="JEQ103" s="2"/>
      <c r="JER103" s="5"/>
      <c r="JES103" s="5"/>
      <c r="JET103" s="5"/>
      <c r="JEU103" s="5"/>
      <c r="JEV103" s="5"/>
      <c r="JEW103" s="1"/>
      <c r="JEX103" s="2"/>
      <c r="JEY103" s="2"/>
      <c r="JEZ103" s="5"/>
      <c r="JFA103" s="5"/>
      <c r="JFB103" s="5"/>
      <c r="JFC103" s="5"/>
      <c r="JFD103" s="5"/>
      <c r="JFE103" s="1"/>
      <c r="JFF103" s="2"/>
      <c r="JFG103" s="2"/>
      <c r="JFH103" s="5"/>
      <c r="JFI103" s="5"/>
      <c r="JFJ103" s="5"/>
      <c r="JFK103" s="5"/>
      <c r="JFL103" s="5"/>
      <c r="JFM103" s="1"/>
      <c r="JFN103" s="2"/>
      <c r="JFO103" s="2"/>
      <c r="JFP103" s="5"/>
      <c r="JFQ103" s="5"/>
      <c r="JFR103" s="5"/>
      <c r="JFS103" s="5"/>
      <c r="JFT103" s="5"/>
      <c r="JFU103" s="1"/>
      <c r="JFV103" s="2"/>
      <c r="JFW103" s="2"/>
      <c r="JFX103" s="5"/>
      <c r="JFY103" s="5"/>
      <c r="JFZ103" s="5"/>
      <c r="JGA103" s="5"/>
      <c r="JGB103" s="5"/>
      <c r="JGC103" s="1"/>
      <c r="JGD103" s="2"/>
      <c r="JGE103" s="2"/>
      <c r="JGF103" s="5"/>
      <c r="JGG103" s="5"/>
      <c r="JGH103" s="5"/>
      <c r="JGI103" s="5"/>
      <c r="JGJ103" s="5"/>
      <c r="JGK103" s="1"/>
      <c r="JGL103" s="2"/>
      <c r="JGM103" s="2"/>
      <c r="JGN103" s="5"/>
      <c r="JGO103" s="5"/>
      <c r="JGP103" s="5"/>
      <c r="JGQ103" s="5"/>
      <c r="JGR103" s="5"/>
      <c r="JGS103" s="1"/>
      <c r="JGT103" s="2"/>
      <c r="JGU103" s="2"/>
      <c r="JGV103" s="5"/>
      <c r="JGW103" s="5"/>
      <c r="JGX103" s="5"/>
      <c r="JGY103" s="5"/>
      <c r="JGZ103" s="5"/>
      <c r="JHA103" s="1"/>
      <c r="JHB103" s="2"/>
      <c r="JHC103" s="2"/>
      <c r="JHD103" s="5"/>
      <c r="JHE103" s="5"/>
      <c r="JHF103" s="5"/>
      <c r="JHG103" s="5"/>
      <c r="JHH103" s="5"/>
      <c r="JHI103" s="1"/>
      <c r="JHJ103" s="2"/>
      <c r="JHK103" s="2"/>
      <c r="JHL103" s="5"/>
      <c r="JHM103" s="5"/>
      <c r="JHN103" s="5"/>
      <c r="JHO103" s="5"/>
      <c r="JHP103" s="5"/>
      <c r="JHQ103" s="1"/>
      <c r="JHR103" s="2"/>
      <c r="JHS103" s="2"/>
      <c r="JHT103" s="5"/>
      <c r="JHU103" s="5"/>
      <c r="JHV103" s="5"/>
      <c r="JHW103" s="5"/>
      <c r="JHX103" s="5"/>
      <c r="JHY103" s="1"/>
      <c r="JHZ103" s="2"/>
      <c r="JIA103" s="2"/>
      <c r="JIB103" s="5"/>
      <c r="JIC103" s="5"/>
      <c r="JID103" s="5"/>
      <c r="JIE103" s="5"/>
      <c r="JIF103" s="5"/>
      <c r="JIG103" s="1"/>
      <c r="JIH103" s="2"/>
      <c r="JII103" s="2"/>
      <c r="JIJ103" s="5"/>
      <c r="JIK103" s="5"/>
      <c r="JIL103" s="5"/>
      <c r="JIM103" s="5"/>
      <c r="JIN103" s="5"/>
      <c r="JIO103" s="1"/>
      <c r="JIP103" s="2"/>
      <c r="JIQ103" s="2"/>
      <c r="JIR103" s="5"/>
      <c r="JIS103" s="5"/>
      <c r="JIT103" s="5"/>
      <c r="JIU103" s="5"/>
      <c r="JIV103" s="5"/>
      <c r="JIW103" s="1"/>
      <c r="JIX103" s="2"/>
      <c r="JIY103" s="2"/>
      <c r="JIZ103" s="5"/>
      <c r="JJA103" s="5"/>
      <c r="JJB103" s="5"/>
      <c r="JJC103" s="5"/>
      <c r="JJD103" s="5"/>
      <c r="JJE103" s="1"/>
      <c r="JJF103" s="2"/>
      <c r="JJG103" s="2"/>
      <c r="JJH103" s="5"/>
      <c r="JJI103" s="5"/>
      <c r="JJJ103" s="5"/>
      <c r="JJK103" s="5"/>
      <c r="JJL103" s="5"/>
      <c r="JJM103" s="1"/>
      <c r="JJN103" s="2"/>
      <c r="JJO103" s="2"/>
      <c r="JJP103" s="5"/>
      <c r="JJQ103" s="5"/>
      <c r="JJR103" s="5"/>
      <c r="JJS103" s="5"/>
      <c r="JJT103" s="5"/>
      <c r="JJU103" s="1"/>
      <c r="JJV103" s="2"/>
      <c r="JJW103" s="2"/>
      <c r="JJX103" s="5"/>
      <c r="JJY103" s="5"/>
      <c r="JJZ103" s="5"/>
      <c r="JKA103" s="5"/>
      <c r="JKB103" s="5"/>
      <c r="JKC103" s="1"/>
      <c r="JKD103" s="2"/>
      <c r="JKE103" s="2"/>
      <c r="JKF103" s="5"/>
      <c r="JKG103" s="5"/>
      <c r="JKH103" s="5"/>
      <c r="JKI103" s="5"/>
      <c r="JKJ103" s="5"/>
      <c r="JKK103" s="1"/>
      <c r="JKL103" s="2"/>
      <c r="JKM103" s="2"/>
      <c r="JKN103" s="5"/>
      <c r="JKO103" s="5"/>
      <c r="JKP103" s="5"/>
      <c r="JKQ103" s="5"/>
      <c r="JKR103" s="5"/>
      <c r="JKS103" s="1"/>
      <c r="JKT103" s="2"/>
      <c r="JKU103" s="2"/>
      <c r="JKV103" s="5"/>
      <c r="JKW103" s="5"/>
      <c r="JKX103" s="5"/>
      <c r="JKY103" s="5"/>
      <c r="JKZ103" s="5"/>
      <c r="JLA103" s="1"/>
      <c r="JLB103" s="2"/>
      <c r="JLC103" s="2"/>
      <c r="JLD103" s="5"/>
      <c r="JLE103" s="5"/>
      <c r="JLF103" s="5"/>
      <c r="JLG103" s="5"/>
      <c r="JLH103" s="5"/>
      <c r="JLI103" s="1"/>
      <c r="JLJ103" s="2"/>
      <c r="JLK103" s="2"/>
      <c r="JLL103" s="5"/>
      <c r="JLM103" s="5"/>
      <c r="JLN103" s="5"/>
      <c r="JLO103" s="5"/>
      <c r="JLP103" s="5"/>
      <c r="JLQ103" s="1"/>
      <c r="JLR103" s="2"/>
      <c r="JLS103" s="2"/>
      <c r="JLT103" s="5"/>
      <c r="JLU103" s="5"/>
      <c r="JLV103" s="5"/>
      <c r="JLW103" s="5"/>
      <c r="JLX103" s="5"/>
      <c r="JLY103" s="1"/>
      <c r="JLZ103" s="2"/>
      <c r="JMA103" s="2"/>
      <c r="JMB103" s="5"/>
      <c r="JMC103" s="5"/>
      <c r="JMD103" s="5"/>
      <c r="JME103" s="5"/>
      <c r="JMF103" s="5"/>
      <c r="JMG103" s="1"/>
      <c r="JMH103" s="2"/>
      <c r="JMI103" s="2"/>
      <c r="JMJ103" s="5"/>
      <c r="JMK103" s="5"/>
      <c r="JML103" s="5"/>
      <c r="JMM103" s="5"/>
      <c r="JMN103" s="5"/>
      <c r="JMO103" s="1"/>
      <c r="JMP103" s="2"/>
      <c r="JMQ103" s="2"/>
      <c r="JMR103" s="5"/>
      <c r="JMS103" s="5"/>
      <c r="JMT103" s="5"/>
      <c r="JMU103" s="5"/>
      <c r="JMV103" s="5"/>
      <c r="JMW103" s="1"/>
      <c r="JMX103" s="2"/>
      <c r="JMY103" s="2"/>
      <c r="JMZ103" s="5"/>
      <c r="JNA103" s="5"/>
      <c r="JNB103" s="5"/>
      <c r="JNC103" s="5"/>
      <c r="JND103" s="5"/>
      <c r="JNE103" s="1"/>
      <c r="JNF103" s="2"/>
      <c r="JNG103" s="2"/>
      <c r="JNH103" s="5"/>
      <c r="JNI103" s="5"/>
      <c r="JNJ103" s="5"/>
      <c r="JNK103" s="5"/>
      <c r="JNL103" s="5"/>
      <c r="JNM103" s="1"/>
      <c r="JNN103" s="2"/>
      <c r="JNO103" s="2"/>
      <c r="JNP103" s="5"/>
      <c r="JNQ103" s="5"/>
      <c r="JNR103" s="5"/>
      <c r="JNS103" s="5"/>
      <c r="JNT103" s="5"/>
      <c r="JNU103" s="1"/>
      <c r="JNV103" s="2"/>
      <c r="JNW103" s="2"/>
      <c r="JNX103" s="5"/>
      <c r="JNY103" s="5"/>
      <c r="JNZ103" s="5"/>
      <c r="JOA103" s="5"/>
      <c r="JOB103" s="5"/>
      <c r="JOC103" s="1"/>
      <c r="JOD103" s="2"/>
      <c r="JOE103" s="2"/>
      <c r="JOF103" s="5"/>
      <c r="JOG103" s="5"/>
      <c r="JOH103" s="5"/>
      <c r="JOI103" s="5"/>
      <c r="JOJ103" s="5"/>
      <c r="JOK103" s="1"/>
      <c r="JOL103" s="2"/>
      <c r="JOM103" s="2"/>
      <c r="JON103" s="5"/>
      <c r="JOO103" s="5"/>
      <c r="JOP103" s="5"/>
      <c r="JOQ103" s="5"/>
      <c r="JOR103" s="5"/>
      <c r="JOS103" s="1"/>
      <c r="JOT103" s="2"/>
      <c r="JOU103" s="2"/>
      <c r="JOV103" s="5"/>
      <c r="JOW103" s="5"/>
      <c r="JOX103" s="5"/>
      <c r="JOY103" s="5"/>
      <c r="JOZ103" s="5"/>
      <c r="JPA103" s="1"/>
      <c r="JPB103" s="2"/>
      <c r="JPC103" s="2"/>
      <c r="JPD103" s="5"/>
      <c r="JPE103" s="5"/>
      <c r="JPF103" s="5"/>
      <c r="JPG103" s="5"/>
      <c r="JPH103" s="5"/>
      <c r="JPI103" s="1"/>
      <c r="JPJ103" s="2"/>
      <c r="JPK103" s="2"/>
      <c r="JPL103" s="5"/>
      <c r="JPM103" s="5"/>
      <c r="JPN103" s="5"/>
      <c r="JPO103" s="5"/>
      <c r="JPP103" s="5"/>
      <c r="JPQ103" s="1"/>
      <c r="JPR103" s="2"/>
      <c r="JPS103" s="2"/>
      <c r="JPT103" s="5"/>
      <c r="JPU103" s="5"/>
      <c r="JPV103" s="5"/>
      <c r="JPW103" s="5"/>
      <c r="JPX103" s="5"/>
      <c r="JPY103" s="1"/>
      <c r="JPZ103" s="2"/>
      <c r="JQA103" s="2"/>
      <c r="JQB103" s="5"/>
      <c r="JQC103" s="5"/>
      <c r="JQD103" s="5"/>
      <c r="JQE103" s="5"/>
      <c r="JQF103" s="5"/>
      <c r="JQG103" s="1"/>
      <c r="JQH103" s="2"/>
      <c r="JQI103" s="2"/>
      <c r="JQJ103" s="5"/>
      <c r="JQK103" s="5"/>
      <c r="JQL103" s="5"/>
      <c r="JQM103" s="5"/>
      <c r="JQN103" s="5"/>
      <c r="JQO103" s="1"/>
      <c r="JQP103" s="2"/>
      <c r="JQQ103" s="2"/>
      <c r="JQR103" s="5"/>
      <c r="JQS103" s="5"/>
      <c r="JQT103" s="5"/>
      <c r="JQU103" s="5"/>
      <c r="JQV103" s="5"/>
      <c r="JQW103" s="1"/>
      <c r="JQX103" s="2"/>
      <c r="JQY103" s="2"/>
      <c r="JQZ103" s="5"/>
      <c r="JRA103" s="5"/>
      <c r="JRB103" s="5"/>
      <c r="JRC103" s="5"/>
      <c r="JRD103" s="5"/>
      <c r="JRE103" s="1"/>
      <c r="JRF103" s="2"/>
      <c r="JRG103" s="2"/>
      <c r="JRH103" s="5"/>
      <c r="JRI103" s="5"/>
      <c r="JRJ103" s="5"/>
      <c r="JRK103" s="5"/>
      <c r="JRL103" s="5"/>
      <c r="JRM103" s="1"/>
      <c r="JRN103" s="2"/>
      <c r="JRO103" s="2"/>
      <c r="JRP103" s="5"/>
      <c r="JRQ103" s="5"/>
      <c r="JRR103" s="5"/>
      <c r="JRS103" s="5"/>
      <c r="JRT103" s="5"/>
      <c r="JRU103" s="1"/>
      <c r="JRV103" s="2"/>
      <c r="JRW103" s="2"/>
      <c r="JRX103" s="5"/>
      <c r="JRY103" s="5"/>
      <c r="JRZ103" s="5"/>
      <c r="JSA103" s="5"/>
      <c r="JSB103" s="5"/>
      <c r="JSC103" s="1"/>
      <c r="JSD103" s="2"/>
      <c r="JSE103" s="2"/>
      <c r="JSF103" s="5"/>
      <c r="JSG103" s="5"/>
      <c r="JSH103" s="5"/>
      <c r="JSI103" s="5"/>
      <c r="JSJ103" s="5"/>
      <c r="JSK103" s="1"/>
      <c r="JSL103" s="2"/>
      <c r="JSM103" s="2"/>
      <c r="JSN103" s="5"/>
      <c r="JSO103" s="5"/>
      <c r="JSP103" s="5"/>
      <c r="JSQ103" s="5"/>
      <c r="JSR103" s="5"/>
      <c r="JSS103" s="1"/>
      <c r="JST103" s="2"/>
      <c r="JSU103" s="2"/>
      <c r="JSV103" s="5"/>
      <c r="JSW103" s="5"/>
      <c r="JSX103" s="5"/>
      <c r="JSY103" s="5"/>
      <c r="JSZ103" s="5"/>
      <c r="JTA103" s="1"/>
      <c r="JTB103" s="2"/>
      <c r="JTC103" s="2"/>
      <c r="JTD103" s="5"/>
      <c r="JTE103" s="5"/>
      <c r="JTF103" s="5"/>
      <c r="JTG103" s="5"/>
      <c r="JTH103" s="5"/>
      <c r="JTI103" s="1"/>
      <c r="JTJ103" s="2"/>
      <c r="JTK103" s="2"/>
      <c r="JTL103" s="5"/>
      <c r="JTM103" s="5"/>
      <c r="JTN103" s="5"/>
      <c r="JTO103" s="5"/>
      <c r="JTP103" s="5"/>
      <c r="JTQ103" s="1"/>
      <c r="JTR103" s="2"/>
      <c r="JTS103" s="2"/>
      <c r="JTT103" s="5"/>
      <c r="JTU103" s="5"/>
      <c r="JTV103" s="5"/>
      <c r="JTW103" s="5"/>
      <c r="JTX103" s="5"/>
      <c r="JTY103" s="1"/>
      <c r="JTZ103" s="2"/>
      <c r="JUA103" s="2"/>
      <c r="JUB103" s="5"/>
      <c r="JUC103" s="5"/>
      <c r="JUD103" s="5"/>
      <c r="JUE103" s="5"/>
      <c r="JUF103" s="5"/>
      <c r="JUG103" s="1"/>
      <c r="JUH103" s="2"/>
      <c r="JUI103" s="2"/>
      <c r="JUJ103" s="5"/>
      <c r="JUK103" s="5"/>
      <c r="JUL103" s="5"/>
      <c r="JUM103" s="5"/>
      <c r="JUN103" s="5"/>
      <c r="JUO103" s="1"/>
      <c r="JUP103" s="2"/>
      <c r="JUQ103" s="2"/>
      <c r="JUR103" s="5"/>
      <c r="JUS103" s="5"/>
      <c r="JUT103" s="5"/>
      <c r="JUU103" s="5"/>
      <c r="JUV103" s="5"/>
      <c r="JUW103" s="1"/>
      <c r="JUX103" s="2"/>
      <c r="JUY103" s="2"/>
      <c r="JUZ103" s="5"/>
      <c r="JVA103" s="5"/>
      <c r="JVB103" s="5"/>
      <c r="JVC103" s="5"/>
      <c r="JVD103" s="5"/>
      <c r="JVE103" s="1"/>
      <c r="JVF103" s="2"/>
      <c r="JVG103" s="2"/>
      <c r="JVH103" s="5"/>
      <c r="JVI103" s="5"/>
      <c r="JVJ103" s="5"/>
      <c r="JVK103" s="5"/>
      <c r="JVL103" s="5"/>
      <c r="JVM103" s="1"/>
      <c r="JVN103" s="2"/>
      <c r="JVO103" s="2"/>
      <c r="JVP103" s="5"/>
      <c r="JVQ103" s="5"/>
      <c r="JVR103" s="5"/>
      <c r="JVS103" s="5"/>
      <c r="JVT103" s="5"/>
      <c r="JVU103" s="1"/>
      <c r="JVV103" s="2"/>
      <c r="JVW103" s="2"/>
      <c r="JVX103" s="5"/>
      <c r="JVY103" s="5"/>
      <c r="JVZ103" s="5"/>
      <c r="JWA103" s="5"/>
      <c r="JWB103" s="5"/>
      <c r="JWC103" s="1"/>
      <c r="JWD103" s="2"/>
      <c r="JWE103" s="2"/>
      <c r="JWF103" s="5"/>
      <c r="JWG103" s="5"/>
      <c r="JWH103" s="5"/>
      <c r="JWI103" s="5"/>
      <c r="JWJ103" s="5"/>
      <c r="JWK103" s="1"/>
      <c r="JWL103" s="2"/>
      <c r="JWM103" s="2"/>
      <c r="JWN103" s="5"/>
      <c r="JWO103" s="5"/>
      <c r="JWP103" s="5"/>
      <c r="JWQ103" s="5"/>
      <c r="JWR103" s="5"/>
      <c r="JWS103" s="1"/>
      <c r="JWT103" s="2"/>
      <c r="JWU103" s="2"/>
      <c r="JWV103" s="5"/>
      <c r="JWW103" s="5"/>
      <c r="JWX103" s="5"/>
      <c r="JWY103" s="5"/>
      <c r="JWZ103" s="5"/>
      <c r="JXA103" s="1"/>
      <c r="JXB103" s="2"/>
      <c r="JXC103" s="2"/>
      <c r="JXD103" s="5"/>
      <c r="JXE103" s="5"/>
      <c r="JXF103" s="5"/>
      <c r="JXG103" s="5"/>
      <c r="JXH103" s="5"/>
      <c r="JXI103" s="1"/>
      <c r="JXJ103" s="2"/>
      <c r="JXK103" s="2"/>
      <c r="JXL103" s="5"/>
      <c r="JXM103" s="5"/>
      <c r="JXN103" s="5"/>
      <c r="JXO103" s="5"/>
      <c r="JXP103" s="5"/>
      <c r="JXQ103" s="1"/>
      <c r="JXR103" s="2"/>
      <c r="JXS103" s="2"/>
      <c r="JXT103" s="5"/>
      <c r="JXU103" s="5"/>
      <c r="JXV103" s="5"/>
      <c r="JXW103" s="5"/>
      <c r="JXX103" s="5"/>
      <c r="JXY103" s="1"/>
      <c r="JXZ103" s="2"/>
      <c r="JYA103" s="2"/>
      <c r="JYB103" s="5"/>
      <c r="JYC103" s="5"/>
      <c r="JYD103" s="5"/>
      <c r="JYE103" s="5"/>
      <c r="JYF103" s="5"/>
      <c r="JYG103" s="1"/>
      <c r="JYH103" s="2"/>
      <c r="JYI103" s="2"/>
      <c r="JYJ103" s="5"/>
      <c r="JYK103" s="5"/>
      <c r="JYL103" s="5"/>
      <c r="JYM103" s="5"/>
      <c r="JYN103" s="5"/>
      <c r="JYO103" s="1"/>
      <c r="JYP103" s="2"/>
      <c r="JYQ103" s="2"/>
      <c r="JYR103" s="5"/>
      <c r="JYS103" s="5"/>
      <c r="JYT103" s="5"/>
      <c r="JYU103" s="5"/>
      <c r="JYV103" s="5"/>
      <c r="JYW103" s="1"/>
      <c r="JYX103" s="2"/>
      <c r="JYY103" s="2"/>
      <c r="JYZ103" s="5"/>
      <c r="JZA103" s="5"/>
      <c r="JZB103" s="5"/>
      <c r="JZC103" s="5"/>
      <c r="JZD103" s="5"/>
      <c r="JZE103" s="1"/>
      <c r="JZF103" s="2"/>
      <c r="JZG103" s="2"/>
      <c r="JZH103" s="5"/>
      <c r="JZI103" s="5"/>
      <c r="JZJ103" s="5"/>
      <c r="JZK103" s="5"/>
      <c r="JZL103" s="5"/>
      <c r="JZM103" s="1"/>
      <c r="JZN103" s="2"/>
      <c r="JZO103" s="2"/>
      <c r="JZP103" s="5"/>
      <c r="JZQ103" s="5"/>
      <c r="JZR103" s="5"/>
      <c r="JZS103" s="5"/>
      <c r="JZT103" s="5"/>
      <c r="JZU103" s="1"/>
      <c r="JZV103" s="2"/>
      <c r="JZW103" s="2"/>
      <c r="JZX103" s="5"/>
      <c r="JZY103" s="5"/>
      <c r="JZZ103" s="5"/>
      <c r="KAA103" s="5"/>
      <c r="KAB103" s="5"/>
      <c r="KAC103" s="1"/>
      <c r="KAD103" s="2"/>
      <c r="KAE103" s="2"/>
      <c r="KAF103" s="5"/>
      <c r="KAG103" s="5"/>
      <c r="KAH103" s="5"/>
      <c r="KAI103" s="5"/>
      <c r="KAJ103" s="5"/>
      <c r="KAK103" s="1"/>
      <c r="KAL103" s="2"/>
      <c r="KAM103" s="2"/>
      <c r="KAN103" s="5"/>
      <c r="KAO103" s="5"/>
      <c r="KAP103" s="5"/>
      <c r="KAQ103" s="5"/>
      <c r="KAR103" s="5"/>
      <c r="KAS103" s="1"/>
      <c r="KAT103" s="2"/>
      <c r="KAU103" s="2"/>
      <c r="KAV103" s="5"/>
      <c r="KAW103" s="5"/>
      <c r="KAX103" s="5"/>
      <c r="KAY103" s="5"/>
      <c r="KAZ103" s="5"/>
      <c r="KBA103" s="1"/>
      <c r="KBB103" s="2"/>
      <c r="KBC103" s="2"/>
      <c r="KBD103" s="5"/>
      <c r="KBE103" s="5"/>
      <c r="KBF103" s="5"/>
      <c r="KBG103" s="5"/>
      <c r="KBH103" s="5"/>
      <c r="KBI103" s="1"/>
      <c r="KBJ103" s="2"/>
      <c r="KBK103" s="2"/>
      <c r="KBL103" s="5"/>
      <c r="KBM103" s="5"/>
      <c r="KBN103" s="5"/>
      <c r="KBO103" s="5"/>
      <c r="KBP103" s="5"/>
      <c r="KBQ103" s="1"/>
      <c r="KBR103" s="2"/>
      <c r="KBS103" s="2"/>
      <c r="KBT103" s="5"/>
      <c r="KBU103" s="5"/>
      <c r="KBV103" s="5"/>
      <c r="KBW103" s="5"/>
      <c r="KBX103" s="5"/>
      <c r="KBY103" s="1"/>
      <c r="KBZ103" s="2"/>
      <c r="KCA103" s="2"/>
      <c r="KCB103" s="5"/>
      <c r="KCC103" s="5"/>
      <c r="KCD103" s="5"/>
      <c r="KCE103" s="5"/>
      <c r="KCF103" s="5"/>
      <c r="KCG103" s="1"/>
      <c r="KCH103" s="2"/>
      <c r="KCI103" s="2"/>
      <c r="KCJ103" s="5"/>
      <c r="KCK103" s="5"/>
      <c r="KCL103" s="5"/>
      <c r="KCM103" s="5"/>
      <c r="KCN103" s="5"/>
      <c r="KCO103" s="1"/>
      <c r="KCP103" s="2"/>
      <c r="KCQ103" s="2"/>
      <c r="KCR103" s="5"/>
      <c r="KCS103" s="5"/>
      <c r="KCT103" s="5"/>
      <c r="KCU103" s="5"/>
      <c r="KCV103" s="5"/>
      <c r="KCW103" s="1"/>
      <c r="KCX103" s="2"/>
      <c r="KCY103" s="2"/>
      <c r="KCZ103" s="5"/>
      <c r="KDA103" s="5"/>
      <c r="KDB103" s="5"/>
      <c r="KDC103" s="5"/>
      <c r="KDD103" s="5"/>
      <c r="KDE103" s="1"/>
      <c r="KDF103" s="2"/>
      <c r="KDG103" s="2"/>
      <c r="KDH103" s="5"/>
      <c r="KDI103" s="5"/>
      <c r="KDJ103" s="5"/>
      <c r="KDK103" s="5"/>
      <c r="KDL103" s="5"/>
      <c r="KDM103" s="1"/>
      <c r="KDN103" s="2"/>
      <c r="KDO103" s="2"/>
      <c r="KDP103" s="5"/>
      <c r="KDQ103" s="5"/>
      <c r="KDR103" s="5"/>
      <c r="KDS103" s="5"/>
      <c r="KDT103" s="5"/>
      <c r="KDU103" s="1"/>
      <c r="KDV103" s="2"/>
      <c r="KDW103" s="2"/>
      <c r="KDX103" s="5"/>
      <c r="KDY103" s="5"/>
      <c r="KDZ103" s="5"/>
      <c r="KEA103" s="5"/>
      <c r="KEB103" s="5"/>
      <c r="KEC103" s="1"/>
      <c r="KED103" s="2"/>
      <c r="KEE103" s="2"/>
      <c r="KEF103" s="5"/>
      <c r="KEG103" s="5"/>
      <c r="KEH103" s="5"/>
      <c r="KEI103" s="5"/>
      <c r="KEJ103" s="5"/>
      <c r="KEK103" s="1"/>
      <c r="KEL103" s="2"/>
      <c r="KEM103" s="2"/>
      <c r="KEN103" s="5"/>
      <c r="KEO103" s="5"/>
      <c r="KEP103" s="5"/>
      <c r="KEQ103" s="5"/>
      <c r="KER103" s="5"/>
      <c r="KES103" s="1"/>
      <c r="KET103" s="2"/>
      <c r="KEU103" s="2"/>
      <c r="KEV103" s="5"/>
      <c r="KEW103" s="5"/>
      <c r="KEX103" s="5"/>
      <c r="KEY103" s="5"/>
      <c r="KEZ103" s="5"/>
      <c r="KFA103" s="1"/>
      <c r="KFB103" s="2"/>
      <c r="KFC103" s="2"/>
      <c r="KFD103" s="5"/>
      <c r="KFE103" s="5"/>
      <c r="KFF103" s="5"/>
      <c r="KFG103" s="5"/>
      <c r="KFH103" s="5"/>
      <c r="KFI103" s="1"/>
      <c r="KFJ103" s="2"/>
      <c r="KFK103" s="2"/>
      <c r="KFL103" s="5"/>
      <c r="KFM103" s="5"/>
      <c r="KFN103" s="5"/>
      <c r="KFO103" s="5"/>
      <c r="KFP103" s="5"/>
      <c r="KFQ103" s="1"/>
      <c r="KFR103" s="2"/>
      <c r="KFS103" s="2"/>
      <c r="KFT103" s="5"/>
      <c r="KFU103" s="5"/>
      <c r="KFV103" s="5"/>
      <c r="KFW103" s="5"/>
      <c r="KFX103" s="5"/>
      <c r="KFY103" s="1"/>
      <c r="KFZ103" s="2"/>
      <c r="KGA103" s="2"/>
      <c r="KGB103" s="5"/>
      <c r="KGC103" s="5"/>
      <c r="KGD103" s="5"/>
      <c r="KGE103" s="5"/>
      <c r="KGF103" s="5"/>
      <c r="KGG103" s="1"/>
      <c r="KGH103" s="2"/>
      <c r="KGI103" s="2"/>
      <c r="KGJ103" s="5"/>
      <c r="KGK103" s="5"/>
      <c r="KGL103" s="5"/>
      <c r="KGM103" s="5"/>
      <c r="KGN103" s="5"/>
      <c r="KGO103" s="1"/>
      <c r="KGP103" s="2"/>
      <c r="KGQ103" s="2"/>
      <c r="KGR103" s="5"/>
      <c r="KGS103" s="5"/>
      <c r="KGT103" s="5"/>
      <c r="KGU103" s="5"/>
      <c r="KGV103" s="5"/>
      <c r="KGW103" s="1"/>
      <c r="KGX103" s="2"/>
      <c r="KGY103" s="2"/>
      <c r="KGZ103" s="5"/>
      <c r="KHA103" s="5"/>
      <c r="KHB103" s="5"/>
      <c r="KHC103" s="5"/>
      <c r="KHD103" s="5"/>
      <c r="KHE103" s="1"/>
      <c r="KHF103" s="2"/>
      <c r="KHG103" s="2"/>
      <c r="KHH103" s="5"/>
      <c r="KHI103" s="5"/>
      <c r="KHJ103" s="5"/>
      <c r="KHK103" s="5"/>
      <c r="KHL103" s="5"/>
      <c r="KHM103" s="1"/>
      <c r="KHN103" s="2"/>
      <c r="KHO103" s="2"/>
      <c r="KHP103" s="5"/>
      <c r="KHQ103" s="5"/>
      <c r="KHR103" s="5"/>
      <c r="KHS103" s="5"/>
      <c r="KHT103" s="5"/>
      <c r="KHU103" s="1"/>
      <c r="KHV103" s="2"/>
      <c r="KHW103" s="2"/>
      <c r="KHX103" s="5"/>
      <c r="KHY103" s="5"/>
      <c r="KHZ103" s="5"/>
      <c r="KIA103" s="5"/>
      <c r="KIB103" s="5"/>
      <c r="KIC103" s="1"/>
      <c r="KID103" s="2"/>
      <c r="KIE103" s="2"/>
      <c r="KIF103" s="5"/>
      <c r="KIG103" s="5"/>
      <c r="KIH103" s="5"/>
      <c r="KII103" s="5"/>
      <c r="KIJ103" s="5"/>
      <c r="KIK103" s="1"/>
      <c r="KIL103" s="2"/>
      <c r="KIM103" s="2"/>
      <c r="KIN103" s="5"/>
      <c r="KIO103" s="5"/>
      <c r="KIP103" s="5"/>
      <c r="KIQ103" s="5"/>
      <c r="KIR103" s="5"/>
      <c r="KIS103" s="1"/>
      <c r="KIT103" s="2"/>
      <c r="KIU103" s="2"/>
      <c r="KIV103" s="5"/>
      <c r="KIW103" s="5"/>
      <c r="KIX103" s="5"/>
      <c r="KIY103" s="5"/>
      <c r="KIZ103" s="5"/>
      <c r="KJA103" s="1"/>
      <c r="KJB103" s="2"/>
      <c r="KJC103" s="2"/>
      <c r="KJD103" s="5"/>
      <c r="KJE103" s="5"/>
      <c r="KJF103" s="5"/>
      <c r="KJG103" s="5"/>
      <c r="KJH103" s="5"/>
      <c r="KJI103" s="1"/>
      <c r="KJJ103" s="2"/>
      <c r="KJK103" s="2"/>
      <c r="KJL103" s="5"/>
      <c r="KJM103" s="5"/>
      <c r="KJN103" s="5"/>
      <c r="KJO103" s="5"/>
      <c r="KJP103" s="5"/>
      <c r="KJQ103" s="1"/>
      <c r="KJR103" s="2"/>
      <c r="KJS103" s="2"/>
      <c r="KJT103" s="5"/>
      <c r="KJU103" s="5"/>
      <c r="KJV103" s="5"/>
      <c r="KJW103" s="5"/>
      <c r="KJX103" s="5"/>
      <c r="KJY103" s="1"/>
      <c r="KJZ103" s="2"/>
      <c r="KKA103" s="2"/>
      <c r="KKB103" s="5"/>
      <c r="KKC103" s="5"/>
      <c r="KKD103" s="5"/>
      <c r="KKE103" s="5"/>
      <c r="KKF103" s="5"/>
      <c r="KKG103" s="1"/>
      <c r="KKH103" s="2"/>
      <c r="KKI103" s="2"/>
      <c r="KKJ103" s="5"/>
      <c r="KKK103" s="5"/>
      <c r="KKL103" s="5"/>
      <c r="KKM103" s="5"/>
      <c r="KKN103" s="5"/>
      <c r="KKO103" s="1"/>
      <c r="KKP103" s="2"/>
      <c r="KKQ103" s="2"/>
      <c r="KKR103" s="5"/>
      <c r="KKS103" s="5"/>
      <c r="KKT103" s="5"/>
      <c r="KKU103" s="5"/>
      <c r="KKV103" s="5"/>
      <c r="KKW103" s="1"/>
      <c r="KKX103" s="2"/>
      <c r="KKY103" s="2"/>
      <c r="KKZ103" s="5"/>
      <c r="KLA103" s="5"/>
      <c r="KLB103" s="5"/>
      <c r="KLC103" s="5"/>
      <c r="KLD103" s="5"/>
      <c r="KLE103" s="1"/>
      <c r="KLF103" s="2"/>
      <c r="KLG103" s="2"/>
      <c r="KLH103" s="5"/>
      <c r="KLI103" s="5"/>
      <c r="KLJ103" s="5"/>
      <c r="KLK103" s="5"/>
      <c r="KLL103" s="5"/>
      <c r="KLM103" s="1"/>
      <c r="KLN103" s="2"/>
      <c r="KLO103" s="2"/>
      <c r="KLP103" s="5"/>
      <c r="KLQ103" s="5"/>
      <c r="KLR103" s="5"/>
      <c r="KLS103" s="5"/>
      <c r="KLT103" s="5"/>
      <c r="KLU103" s="1"/>
      <c r="KLV103" s="2"/>
      <c r="KLW103" s="2"/>
      <c r="KLX103" s="5"/>
      <c r="KLY103" s="5"/>
      <c r="KLZ103" s="5"/>
      <c r="KMA103" s="5"/>
      <c r="KMB103" s="5"/>
      <c r="KMC103" s="1"/>
      <c r="KMD103" s="2"/>
      <c r="KME103" s="2"/>
      <c r="KMF103" s="5"/>
      <c r="KMG103" s="5"/>
      <c r="KMH103" s="5"/>
      <c r="KMI103" s="5"/>
      <c r="KMJ103" s="5"/>
      <c r="KMK103" s="1"/>
      <c r="KML103" s="2"/>
      <c r="KMM103" s="2"/>
      <c r="KMN103" s="5"/>
      <c r="KMO103" s="5"/>
      <c r="KMP103" s="5"/>
      <c r="KMQ103" s="5"/>
      <c r="KMR103" s="5"/>
      <c r="KMS103" s="1"/>
      <c r="KMT103" s="2"/>
      <c r="KMU103" s="2"/>
      <c r="KMV103" s="5"/>
      <c r="KMW103" s="5"/>
      <c r="KMX103" s="5"/>
      <c r="KMY103" s="5"/>
      <c r="KMZ103" s="5"/>
      <c r="KNA103" s="1"/>
      <c r="KNB103" s="2"/>
      <c r="KNC103" s="2"/>
      <c r="KND103" s="5"/>
      <c r="KNE103" s="5"/>
      <c r="KNF103" s="5"/>
      <c r="KNG103" s="5"/>
      <c r="KNH103" s="5"/>
      <c r="KNI103" s="1"/>
      <c r="KNJ103" s="2"/>
      <c r="KNK103" s="2"/>
      <c r="KNL103" s="5"/>
      <c r="KNM103" s="5"/>
      <c r="KNN103" s="5"/>
      <c r="KNO103" s="5"/>
      <c r="KNP103" s="5"/>
      <c r="KNQ103" s="1"/>
      <c r="KNR103" s="2"/>
      <c r="KNS103" s="2"/>
      <c r="KNT103" s="5"/>
      <c r="KNU103" s="5"/>
      <c r="KNV103" s="5"/>
      <c r="KNW103" s="5"/>
      <c r="KNX103" s="5"/>
      <c r="KNY103" s="1"/>
      <c r="KNZ103" s="2"/>
      <c r="KOA103" s="2"/>
      <c r="KOB103" s="5"/>
      <c r="KOC103" s="5"/>
      <c r="KOD103" s="5"/>
      <c r="KOE103" s="5"/>
      <c r="KOF103" s="5"/>
      <c r="KOG103" s="1"/>
      <c r="KOH103" s="2"/>
      <c r="KOI103" s="2"/>
      <c r="KOJ103" s="5"/>
      <c r="KOK103" s="5"/>
      <c r="KOL103" s="5"/>
      <c r="KOM103" s="5"/>
      <c r="KON103" s="5"/>
      <c r="KOO103" s="1"/>
      <c r="KOP103" s="2"/>
      <c r="KOQ103" s="2"/>
      <c r="KOR103" s="5"/>
      <c r="KOS103" s="5"/>
      <c r="KOT103" s="5"/>
      <c r="KOU103" s="5"/>
      <c r="KOV103" s="5"/>
      <c r="KOW103" s="1"/>
      <c r="KOX103" s="2"/>
      <c r="KOY103" s="2"/>
      <c r="KOZ103" s="5"/>
      <c r="KPA103" s="5"/>
      <c r="KPB103" s="5"/>
      <c r="KPC103" s="5"/>
      <c r="KPD103" s="5"/>
      <c r="KPE103" s="1"/>
      <c r="KPF103" s="2"/>
      <c r="KPG103" s="2"/>
      <c r="KPH103" s="5"/>
      <c r="KPI103" s="5"/>
      <c r="KPJ103" s="5"/>
      <c r="KPK103" s="5"/>
      <c r="KPL103" s="5"/>
      <c r="KPM103" s="1"/>
      <c r="KPN103" s="2"/>
      <c r="KPO103" s="2"/>
      <c r="KPP103" s="5"/>
      <c r="KPQ103" s="5"/>
      <c r="KPR103" s="5"/>
      <c r="KPS103" s="5"/>
      <c r="KPT103" s="5"/>
      <c r="KPU103" s="1"/>
      <c r="KPV103" s="2"/>
      <c r="KPW103" s="2"/>
      <c r="KPX103" s="5"/>
      <c r="KPY103" s="5"/>
      <c r="KPZ103" s="5"/>
      <c r="KQA103" s="5"/>
      <c r="KQB103" s="5"/>
      <c r="KQC103" s="1"/>
      <c r="KQD103" s="2"/>
      <c r="KQE103" s="2"/>
      <c r="KQF103" s="5"/>
      <c r="KQG103" s="5"/>
      <c r="KQH103" s="5"/>
      <c r="KQI103" s="5"/>
      <c r="KQJ103" s="5"/>
      <c r="KQK103" s="1"/>
      <c r="KQL103" s="2"/>
      <c r="KQM103" s="2"/>
      <c r="KQN103" s="5"/>
      <c r="KQO103" s="5"/>
      <c r="KQP103" s="5"/>
      <c r="KQQ103" s="5"/>
      <c r="KQR103" s="5"/>
      <c r="KQS103" s="1"/>
      <c r="KQT103" s="2"/>
      <c r="KQU103" s="2"/>
      <c r="KQV103" s="5"/>
      <c r="KQW103" s="5"/>
      <c r="KQX103" s="5"/>
      <c r="KQY103" s="5"/>
      <c r="KQZ103" s="5"/>
      <c r="KRA103" s="1"/>
      <c r="KRB103" s="2"/>
      <c r="KRC103" s="2"/>
      <c r="KRD103" s="5"/>
      <c r="KRE103" s="5"/>
      <c r="KRF103" s="5"/>
      <c r="KRG103" s="5"/>
      <c r="KRH103" s="5"/>
      <c r="KRI103" s="1"/>
      <c r="KRJ103" s="2"/>
      <c r="KRK103" s="2"/>
      <c r="KRL103" s="5"/>
      <c r="KRM103" s="5"/>
      <c r="KRN103" s="5"/>
      <c r="KRO103" s="5"/>
      <c r="KRP103" s="5"/>
      <c r="KRQ103" s="1"/>
      <c r="KRR103" s="2"/>
      <c r="KRS103" s="2"/>
      <c r="KRT103" s="5"/>
      <c r="KRU103" s="5"/>
      <c r="KRV103" s="5"/>
      <c r="KRW103" s="5"/>
      <c r="KRX103" s="5"/>
      <c r="KRY103" s="1"/>
      <c r="KRZ103" s="2"/>
      <c r="KSA103" s="2"/>
      <c r="KSB103" s="5"/>
      <c r="KSC103" s="5"/>
      <c r="KSD103" s="5"/>
      <c r="KSE103" s="5"/>
      <c r="KSF103" s="5"/>
      <c r="KSG103" s="1"/>
      <c r="KSH103" s="2"/>
      <c r="KSI103" s="2"/>
      <c r="KSJ103" s="5"/>
      <c r="KSK103" s="5"/>
      <c r="KSL103" s="5"/>
      <c r="KSM103" s="5"/>
      <c r="KSN103" s="5"/>
      <c r="KSO103" s="1"/>
      <c r="KSP103" s="2"/>
      <c r="KSQ103" s="2"/>
      <c r="KSR103" s="5"/>
      <c r="KSS103" s="5"/>
      <c r="KST103" s="5"/>
      <c r="KSU103" s="5"/>
      <c r="KSV103" s="5"/>
      <c r="KSW103" s="1"/>
      <c r="KSX103" s="2"/>
      <c r="KSY103" s="2"/>
      <c r="KSZ103" s="5"/>
      <c r="KTA103" s="5"/>
      <c r="KTB103" s="5"/>
      <c r="KTC103" s="5"/>
      <c r="KTD103" s="5"/>
      <c r="KTE103" s="1"/>
      <c r="KTF103" s="2"/>
      <c r="KTG103" s="2"/>
      <c r="KTH103" s="5"/>
      <c r="KTI103" s="5"/>
      <c r="KTJ103" s="5"/>
      <c r="KTK103" s="5"/>
      <c r="KTL103" s="5"/>
      <c r="KTM103" s="1"/>
      <c r="KTN103" s="2"/>
      <c r="KTO103" s="2"/>
      <c r="KTP103" s="5"/>
      <c r="KTQ103" s="5"/>
      <c r="KTR103" s="5"/>
      <c r="KTS103" s="5"/>
      <c r="KTT103" s="5"/>
      <c r="KTU103" s="1"/>
      <c r="KTV103" s="2"/>
      <c r="KTW103" s="2"/>
      <c r="KTX103" s="5"/>
      <c r="KTY103" s="5"/>
      <c r="KTZ103" s="5"/>
      <c r="KUA103" s="5"/>
      <c r="KUB103" s="5"/>
      <c r="KUC103" s="1"/>
      <c r="KUD103" s="2"/>
      <c r="KUE103" s="2"/>
      <c r="KUF103" s="5"/>
      <c r="KUG103" s="5"/>
      <c r="KUH103" s="5"/>
      <c r="KUI103" s="5"/>
      <c r="KUJ103" s="5"/>
      <c r="KUK103" s="1"/>
      <c r="KUL103" s="2"/>
      <c r="KUM103" s="2"/>
      <c r="KUN103" s="5"/>
      <c r="KUO103" s="5"/>
      <c r="KUP103" s="5"/>
      <c r="KUQ103" s="5"/>
      <c r="KUR103" s="5"/>
      <c r="KUS103" s="1"/>
      <c r="KUT103" s="2"/>
      <c r="KUU103" s="2"/>
      <c r="KUV103" s="5"/>
      <c r="KUW103" s="5"/>
      <c r="KUX103" s="5"/>
      <c r="KUY103" s="5"/>
      <c r="KUZ103" s="5"/>
      <c r="KVA103" s="1"/>
      <c r="KVB103" s="2"/>
      <c r="KVC103" s="2"/>
      <c r="KVD103" s="5"/>
      <c r="KVE103" s="5"/>
      <c r="KVF103" s="5"/>
      <c r="KVG103" s="5"/>
      <c r="KVH103" s="5"/>
      <c r="KVI103" s="1"/>
      <c r="KVJ103" s="2"/>
      <c r="KVK103" s="2"/>
      <c r="KVL103" s="5"/>
      <c r="KVM103" s="5"/>
      <c r="KVN103" s="5"/>
      <c r="KVO103" s="5"/>
      <c r="KVP103" s="5"/>
      <c r="KVQ103" s="1"/>
      <c r="KVR103" s="2"/>
      <c r="KVS103" s="2"/>
      <c r="KVT103" s="5"/>
      <c r="KVU103" s="5"/>
      <c r="KVV103" s="5"/>
      <c r="KVW103" s="5"/>
      <c r="KVX103" s="5"/>
      <c r="KVY103" s="1"/>
      <c r="KVZ103" s="2"/>
      <c r="KWA103" s="2"/>
      <c r="KWB103" s="5"/>
      <c r="KWC103" s="5"/>
      <c r="KWD103" s="5"/>
      <c r="KWE103" s="5"/>
      <c r="KWF103" s="5"/>
      <c r="KWG103" s="1"/>
      <c r="KWH103" s="2"/>
      <c r="KWI103" s="2"/>
      <c r="KWJ103" s="5"/>
      <c r="KWK103" s="5"/>
      <c r="KWL103" s="5"/>
      <c r="KWM103" s="5"/>
      <c r="KWN103" s="5"/>
      <c r="KWO103" s="1"/>
      <c r="KWP103" s="2"/>
      <c r="KWQ103" s="2"/>
      <c r="KWR103" s="5"/>
      <c r="KWS103" s="5"/>
      <c r="KWT103" s="5"/>
      <c r="KWU103" s="5"/>
      <c r="KWV103" s="5"/>
      <c r="KWW103" s="1"/>
      <c r="KWX103" s="2"/>
      <c r="KWY103" s="2"/>
      <c r="KWZ103" s="5"/>
      <c r="KXA103" s="5"/>
      <c r="KXB103" s="5"/>
      <c r="KXC103" s="5"/>
      <c r="KXD103" s="5"/>
      <c r="KXE103" s="1"/>
      <c r="KXF103" s="2"/>
      <c r="KXG103" s="2"/>
      <c r="KXH103" s="5"/>
      <c r="KXI103" s="5"/>
      <c r="KXJ103" s="5"/>
      <c r="KXK103" s="5"/>
      <c r="KXL103" s="5"/>
      <c r="KXM103" s="1"/>
      <c r="KXN103" s="2"/>
      <c r="KXO103" s="2"/>
      <c r="KXP103" s="5"/>
      <c r="KXQ103" s="5"/>
      <c r="KXR103" s="5"/>
      <c r="KXS103" s="5"/>
      <c r="KXT103" s="5"/>
      <c r="KXU103" s="1"/>
      <c r="KXV103" s="2"/>
      <c r="KXW103" s="2"/>
      <c r="KXX103" s="5"/>
      <c r="KXY103" s="5"/>
      <c r="KXZ103" s="5"/>
      <c r="KYA103" s="5"/>
      <c r="KYB103" s="5"/>
      <c r="KYC103" s="1"/>
      <c r="KYD103" s="2"/>
      <c r="KYE103" s="2"/>
      <c r="KYF103" s="5"/>
      <c r="KYG103" s="5"/>
      <c r="KYH103" s="5"/>
      <c r="KYI103" s="5"/>
      <c r="KYJ103" s="5"/>
      <c r="KYK103" s="1"/>
      <c r="KYL103" s="2"/>
      <c r="KYM103" s="2"/>
      <c r="KYN103" s="5"/>
      <c r="KYO103" s="5"/>
      <c r="KYP103" s="5"/>
      <c r="KYQ103" s="5"/>
      <c r="KYR103" s="5"/>
      <c r="KYS103" s="1"/>
      <c r="KYT103" s="2"/>
      <c r="KYU103" s="2"/>
      <c r="KYV103" s="5"/>
      <c r="KYW103" s="5"/>
      <c r="KYX103" s="5"/>
      <c r="KYY103" s="5"/>
      <c r="KYZ103" s="5"/>
      <c r="KZA103" s="1"/>
      <c r="KZB103" s="2"/>
      <c r="KZC103" s="2"/>
      <c r="KZD103" s="5"/>
      <c r="KZE103" s="5"/>
      <c r="KZF103" s="5"/>
      <c r="KZG103" s="5"/>
      <c r="KZH103" s="5"/>
      <c r="KZI103" s="1"/>
      <c r="KZJ103" s="2"/>
      <c r="KZK103" s="2"/>
      <c r="KZL103" s="5"/>
      <c r="KZM103" s="5"/>
      <c r="KZN103" s="5"/>
      <c r="KZO103" s="5"/>
      <c r="KZP103" s="5"/>
      <c r="KZQ103" s="1"/>
      <c r="KZR103" s="2"/>
      <c r="KZS103" s="2"/>
      <c r="KZT103" s="5"/>
      <c r="KZU103" s="5"/>
      <c r="KZV103" s="5"/>
      <c r="KZW103" s="5"/>
      <c r="KZX103" s="5"/>
      <c r="KZY103" s="1"/>
      <c r="KZZ103" s="2"/>
      <c r="LAA103" s="2"/>
      <c r="LAB103" s="5"/>
      <c r="LAC103" s="5"/>
      <c r="LAD103" s="5"/>
      <c r="LAE103" s="5"/>
      <c r="LAF103" s="5"/>
      <c r="LAG103" s="1"/>
      <c r="LAH103" s="2"/>
      <c r="LAI103" s="2"/>
      <c r="LAJ103" s="5"/>
      <c r="LAK103" s="5"/>
      <c r="LAL103" s="5"/>
      <c r="LAM103" s="5"/>
      <c r="LAN103" s="5"/>
      <c r="LAO103" s="1"/>
      <c r="LAP103" s="2"/>
      <c r="LAQ103" s="2"/>
      <c r="LAR103" s="5"/>
      <c r="LAS103" s="5"/>
      <c r="LAT103" s="5"/>
      <c r="LAU103" s="5"/>
      <c r="LAV103" s="5"/>
      <c r="LAW103" s="1"/>
      <c r="LAX103" s="2"/>
      <c r="LAY103" s="2"/>
      <c r="LAZ103" s="5"/>
      <c r="LBA103" s="5"/>
      <c r="LBB103" s="5"/>
      <c r="LBC103" s="5"/>
      <c r="LBD103" s="5"/>
      <c r="LBE103" s="1"/>
      <c r="LBF103" s="2"/>
      <c r="LBG103" s="2"/>
      <c r="LBH103" s="5"/>
      <c r="LBI103" s="5"/>
      <c r="LBJ103" s="5"/>
      <c r="LBK103" s="5"/>
      <c r="LBL103" s="5"/>
      <c r="LBM103" s="1"/>
      <c r="LBN103" s="2"/>
      <c r="LBO103" s="2"/>
      <c r="LBP103" s="5"/>
      <c r="LBQ103" s="5"/>
      <c r="LBR103" s="5"/>
      <c r="LBS103" s="5"/>
      <c r="LBT103" s="5"/>
      <c r="LBU103" s="1"/>
      <c r="LBV103" s="2"/>
      <c r="LBW103" s="2"/>
      <c r="LBX103" s="5"/>
      <c r="LBY103" s="5"/>
      <c r="LBZ103" s="5"/>
      <c r="LCA103" s="5"/>
      <c r="LCB103" s="5"/>
      <c r="LCC103" s="1"/>
      <c r="LCD103" s="2"/>
      <c r="LCE103" s="2"/>
      <c r="LCF103" s="5"/>
      <c r="LCG103" s="5"/>
      <c r="LCH103" s="5"/>
      <c r="LCI103" s="5"/>
      <c r="LCJ103" s="5"/>
      <c r="LCK103" s="1"/>
      <c r="LCL103" s="2"/>
      <c r="LCM103" s="2"/>
      <c r="LCN103" s="5"/>
      <c r="LCO103" s="5"/>
      <c r="LCP103" s="5"/>
      <c r="LCQ103" s="5"/>
      <c r="LCR103" s="5"/>
      <c r="LCS103" s="1"/>
      <c r="LCT103" s="2"/>
      <c r="LCU103" s="2"/>
      <c r="LCV103" s="5"/>
      <c r="LCW103" s="5"/>
      <c r="LCX103" s="5"/>
      <c r="LCY103" s="5"/>
      <c r="LCZ103" s="5"/>
      <c r="LDA103" s="1"/>
      <c r="LDB103" s="2"/>
      <c r="LDC103" s="2"/>
      <c r="LDD103" s="5"/>
      <c r="LDE103" s="5"/>
      <c r="LDF103" s="5"/>
      <c r="LDG103" s="5"/>
      <c r="LDH103" s="5"/>
      <c r="LDI103" s="1"/>
      <c r="LDJ103" s="2"/>
      <c r="LDK103" s="2"/>
      <c r="LDL103" s="5"/>
      <c r="LDM103" s="5"/>
      <c r="LDN103" s="5"/>
      <c r="LDO103" s="5"/>
      <c r="LDP103" s="5"/>
      <c r="LDQ103" s="1"/>
      <c r="LDR103" s="2"/>
      <c r="LDS103" s="2"/>
      <c r="LDT103" s="5"/>
      <c r="LDU103" s="5"/>
      <c r="LDV103" s="5"/>
      <c r="LDW103" s="5"/>
      <c r="LDX103" s="5"/>
      <c r="LDY103" s="1"/>
      <c r="LDZ103" s="2"/>
      <c r="LEA103" s="2"/>
      <c r="LEB103" s="5"/>
      <c r="LEC103" s="5"/>
      <c r="LED103" s="5"/>
      <c r="LEE103" s="5"/>
      <c r="LEF103" s="5"/>
      <c r="LEG103" s="1"/>
      <c r="LEH103" s="2"/>
      <c r="LEI103" s="2"/>
      <c r="LEJ103" s="5"/>
      <c r="LEK103" s="5"/>
      <c r="LEL103" s="5"/>
      <c r="LEM103" s="5"/>
      <c r="LEN103" s="5"/>
      <c r="LEO103" s="1"/>
      <c r="LEP103" s="2"/>
      <c r="LEQ103" s="2"/>
      <c r="LER103" s="5"/>
      <c r="LES103" s="5"/>
      <c r="LET103" s="5"/>
      <c r="LEU103" s="5"/>
      <c r="LEV103" s="5"/>
      <c r="LEW103" s="1"/>
      <c r="LEX103" s="2"/>
      <c r="LEY103" s="2"/>
      <c r="LEZ103" s="5"/>
      <c r="LFA103" s="5"/>
      <c r="LFB103" s="5"/>
      <c r="LFC103" s="5"/>
      <c r="LFD103" s="5"/>
      <c r="LFE103" s="1"/>
      <c r="LFF103" s="2"/>
      <c r="LFG103" s="2"/>
      <c r="LFH103" s="5"/>
      <c r="LFI103" s="5"/>
      <c r="LFJ103" s="5"/>
      <c r="LFK103" s="5"/>
      <c r="LFL103" s="5"/>
      <c r="LFM103" s="1"/>
      <c r="LFN103" s="2"/>
      <c r="LFO103" s="2"/>
      <c r="LFP103" s="5"/>
      <c r="LFQ103" s="5"/>
      <c r="LFR103" s="5"/>
      <c r="LFS103" s="5"/>
      <c r="LFT103" s="5"/>
      <c r="LFU103" s="1"/>
      <c r="LFV103" s="2"/>
      <c r="LFW103" s="2"/>
      <c r="LFX103" s="5"/>
      <c r="LFY103" s="5"/>
      <c r="LFZ103" s="5"/>
      <c r="LGA103" s="5"/>
      <c r="LGB103" s="5"/>
      <c r="LGC103" s="1"/>
      <c r="LGD103" s="2"/>
      <c r="LGE103" s="2"/>
      <c r="LGF103" s="5"/>
      <c r="LGG103" s="5"/>
      <c r="LGH103" s="5"/>
      <c r="LGI103" s="5"/>
      <c r="LGJ103" s="5"/>
      <c r="LGK103" s="1"/>
      <c r="LGL103" s="2"/>
      <c r="LGM103" s="2"/>
      <c r="LGN103" s="5"/>
      <c r="LGO103" s="5"/>
      <c r="LGP103" s="5"/>
      <c r="LGQ103" s="5"/>
      <c r="LGR103" s="5"/>
      <c r="LGS103" s="1"/>
      <c r="LGT103" s="2"/>
      <c r="LGU103" s="2"/>
      <c r="LGV103" s="5"/>
      <c r="LGW103" s="5"/>
      <c r="LGX103" s="5"/>
      <c r="LGY103" s="5"/>
      <c r="LGZ103" s="5"/>
      <c r="LHA103" s="1"/>
      <c r="LHB103" s="2"/>
      <c r="LHC103" s="2"/>
      <c r="LHD103" s="5"/>
      <c r="LHE103" s="5"/>
      <c r="LHF103" s="5"/>
      <c r="LHG103" s="5"/>
      <c r="LHH103" s="5"/>
      <c r="LHI103" s="1"/>
      <c r="LHJ103" s="2"/>
      <c r="LHK103" s="2"/>
      <c r="LHL103" s="5"/>
      <c r="LHM103" s="5"/>
      <c r="LHN103" s="5"/>
      <c r="LHO103" s="5"/>
      <c r="LHP103" s="5"/>
      <c r="LHQ103" s="1"/>
      <c r="LHR103" s="2"/>
      <c r="LHS103" s="2"/>
      <c r="LHT103" s="5"/>
      <c r="LHU103" s="5"/>
      <c r="LHV103" s="5"/>
      <c r="LHW103" s="5"/>
      <c r="LHX103" s="5"/>
      <c r="LHY103" s="1"/>
      <c r="LHZ103" s="2"/>
      <c r="LIA103" s="2"/>
      <c r="LIB103" s="5"/>
      <c r="LIC103" s="5"/>
      <c r="LID103" s="5"/>
      <c r="LIE103" s="5"/>
      <c r="LIF103" s="5"/>
      <c r="LIG103" s="1"/>
      <c r="LIH103" s="2"/>
      <c r="LII103" s="2"/>
      <c r="LIJ103" s="5"/>
      <c r="LIK103" s="5"/>
      <c r="LIL103" s="5"/>
      <c r="LIM103" s="5"/>
      <c r="LIN103" s="5"/>
      <c r="LIO103" s="1"/>
      <c r="LIP103" s="2"/>
      <c r="LIQ103" s="2"/>
      <c r="LIR103" s="5"/>
      <c r="LIS103" s="5"/>
      <c r="LIT103" s="5"/>
      <c r="LIU103" s="5"/>
      <c r="LIV103" s="5"/>
      <c r="LIW103" s="1"/>
      <c r="LIX103" s="2"/>
      <c r="LIY103" s="2"/>
      <c r="LIZ103" s="5"/>
      <c r="LJA103" s="5"/>
      <c r="LJB103" s="5"/>
      <c r="LJC103" s="5"/>
      <c r="LJD103" s="5"/>
      <c r="LJE103" s="1"/>
      <c r="LJF103" s="2"/>
      <c r="LJG103" s="2"/>
      <c r="LJH103" s="5"/>
      <c r="LJI103" s="5"/>
      <c r="LJJ103" s="5"/>
      <c r="LJK103" s="5"/>
      <c r="LJL103" s="5"/>
      <c r="LJM103" s="1"/>
      <c r="LJN103" s="2"/>
      <c r="LJO103" s="2"/>
      <c r="LJP103" s="5"/>
      <c r="LJQ103" s="5"/>
      <c r="LJR103" s="5"/>
      <c r="LJS103" s="5"/>
      <c r="LJT103" s="5"/>
      <c r="LJU103" s="1"/>
      <c r="LJV103" s="2"/>
      <c r="LJW103" s="2"/>
      <c r="LJX103" s="5"/>
      <c r="LJY103" s="5"/>
      <c r="LJZ103" s="5"/>
      <c r="LKA103" s="5"/>
      <c r="LKB103" s="5"/>
      <c r="LKC103" s="1"/>
      <c r="LKD103" s="2"/>
      <c r="LKE103" s="2"/>
      <c r="LKF103" s="5"/>
      <c r="LKG103" s="5"/>
      <c r="LKH103" s="5"/>
      <c r="LKI103" s="5"/>
      <c r="LKJ103" s="5"/>
      <c r="LKK103" s="1"/>
      <c r="LKL103" s="2"/>
      <c r="LKM103" s="2"/>
      <c r="LKN103" s="5"/>
      <c r="LKO103" s="5"/>
      <c r="LKP103" s="5"/>
      <c r="LKQ103" s="5"/>
      <c r="LKR103" s="5"/>
      <c r="LKS103" s="1"/>
      <c r="LKT103" s="2"/>
      <c r="LKU103" s="2"/>
      <c r="LKV103" s="5"/>
      <c r="LKW103" s="5"/>
      <c r="LKX103" s="5"/>
      <c r="LKY103" s="5"/>
      <c r="LKZ103" s="5"/>
      <c r="LLA103" s="1"/>
      <c r="LLB103" s="2"/>
      <c r="LLC103" s="2"/>
      <c r="LLD103" s="5"/>
      <c r="LLE103" s="5"/>
      <c r="LLF103" s="5"/>
      <c r="LLG103" s="5"/>
      <c r="LLH103" s="5"/>
      <c r="LLI103" s="1"/>
      <c r="LLJ103" s="2"/>
      <c r="LLK103" s="2"/>
      <c r="LLL103" s="5"/>
      <c r="LLM103" s="5"/>
      <c r="LLN103" s="5"/>
      <c r="LLO103" s="5"/>
      <c r="LLP103" s="5"/>
      <c r="LLQ103" s="1"/>
      <c r="LLR103" s="2"/>
      <c r="LLS103" s="2"/>
      <c r="LLT103" s="5"/>
      <c r="LLU103" s="5"/>
      <c r="LLV103" s="5"/>
      <c r="LLW103" s="5"/>
      <c r="LLX103" s="5"/>
      <c r="LLY103" s="1"/>
      <c r="LLZ103" s="2"/>
      <c r="LMA103" s="2"/>
      <c r="LMB103" s="5"/>
      <c r="LMC103" s="5"/>
      <c r="LMD103" s="5"/>
      <c r="LME103" s="5"/>
      <c r="LMF103" s="5"/>
      <c r="LMG103" s="1"/>
      <c r="LMH103" s="2"/>
      <c r="LMI103" s="2"/>
      <c r="LMJ103" s="5"/>
      <c r="LMK103" s="5"/>
      <c r="LML103" s="5"/>
      <c r="LMM103" s="5"/>
      <c r="LMN103" s="5"/>
      <c r="LMO103" s="1"/>
      <c r="LMP103" s="2"/>
      <c r="LMQ103" s="2"/>
      <c r="LMR103" s="5"/>
      <c r="LMS103" s="5"/>
      <c r="LMT103" s="5"/>
      <c r="LMU103" s="5"/>
      <c r="LMV103" s="5"/>
      <c r="LMW103" s="1"/>
      <c r="LMX103" s="2"/>
      <c r="LMY103" s="2"/>
      <c r="LMZ103" s="5"/>
      <c r="LNA103" s="5"/>
      <c r="LNB103" s="5"/>
      <c r="LNC103" s="5"/>
      <c r="LND103" s="5"/>
      <c r="LNE103" s="1"/>
      <c r="LNF103" s="2"/>
      <c r="LNG103" s="2"/>
      <c r="LNH103" s="5"/>
      <c r="LNI103" s="5"/>
      <c r="LNJ103" s="5"/>
      <c r="LNK103" s="5"/>
      <c r="LNL103" s="5"/>
      <c r="LNM103" s="1"/>
      <c r="LNN103" s="2"/>
      <c r="LNO103" s="2"/>
      <c r="LNP103" s="5"/>
      <c r="LNQ103" s="5"/>
      <c r="LNR103" s="5"/>
      <c r="LNS103" s="5"/>
      <c r="LNT103" s="5"/>
      <c r="LNU103" s="1"/>
      <c r="LNV103" s="2"/>
      <c r="LNW103" s="2"/>
      <c r="LNX103" s="5"/>
      <c r="LNY103" s="5"/>
      <c r="LNZ103" s="5"/>
      <c r="LOA103" s="5"/>
      <c r="LOB103" s="5"/>
      <c r="LOC103" s="1"/>
      <c r="LOD103" s="2"/>
      <c r="LOE103" s="2"/>
      <c r="LOF103" s="5"/>
      <c r="LOG103" s="5"/>
      <c r="LOH103" s="5"/>
      <c r="LOI103" s="5"/>
      <c r="LOJ103" s="5"/>
      <c r="LOK103" s="1"/>
      <c r="LOL103" s="2"/>
      <c r="LOM103" s="2"/>
      <c r="LON103" s="5"/>
      <c r="LOO103" s="5"/>
      <c r="LOP103" s="5"/>
      <c r="LOQ103" s="5"/>
      <c r="LOR103" s="5"/>
      <c r="LOS103" s="1"/>
      <c r="LOT103" s="2"/>
      <c r="LOU103" s="2"/>
      <c r="LOV103" s="5"/>
      <c r="LOW103" s="5"/>
      <c r="LOX103" s="5"/>
      <c r="LOY103" s="5"/>
      <c r="LOZ103" s="5"/>
      <c r="LPA103" s="1"/>
      <c r="LPB103" s="2"/>
      <c r="LPC103" s="2"/>
      <c r="LPD103" s="5"/>
      <c r="LPE103" s="5"/>
      <c r="LPF103" s="5"/>
      <c r="LPG103" s="5"/>
      <c r="LPH103" s="5"/>
      <c r="LPI103" s="1"/>
      <c r="LPJ103" s="2"/>
      <c r="LPK103" s="2"/>
      <c r="LPL103" s="5"/>
      <c r="LPM103" s="5"/>
      <c r="LPN103" s="5"/>
      <c r="LPO103" s="5"/>
      <c r="LPP103" s="5"/>
      <c r="LPQ103" s="1"/>
      <c r="LPR103" s="2"/>
      <c r="LPS103" s="2"/>
      <c r="LPT103" s="5"/>
      <c r="LPU103" s="5"/>
      <c r="LPV103" s="5"/>
      <c r="LPW103" s="5"/>
      <c r="LPX103" s="5"/>
      <c r="LPY103" s="1"/>
      <c r="LPZ103" s="2"/>
      <c r="LQA103" s="2"/>
      <c r="LQB103" s="5"/>
      <c r="LQC103" s="5"/>
      <c r="LQD103" s="5"/>
      <c r="LQE103" s="5"/>
      <c r="LQF103" s="5"/>
      <c r="LQG103" s="1"/>
      <c r="LQH103" s="2"/>
      <c r="LQI103" s="2"/>
      <c r="LQJ103" s="5"/>
      <c r="LQK103" s="5"/>
      <c r="LQL103" s="5"/>
      <c r="LQM103" s="5"/>
      <c r="LQN103" s="5"/>
      <c r="LQO103" s="1"/>
      <c r="LQP103" s="2"/>
      <c r="LQQ103" s="2"/>
      <c r="LQR103" s="5"/>
      <c r="LQS103" s="5"/>
      <c r="LQT103" s="5"/>
      <c r="LQU103" s="5"/>
      <c r="LQV103" s="5"/>
      <c r="LQW103" s="1"/>
      <c r="LQX103" s="2"/>
      <c r="LQY103" s="2"/>
      <c r="LQZ103" s="5"/>
      <c r="LRA103" s="5"/>
      <c r="LRB103" s="5"/>
      <c r="LRC103" s="5"/>
      <c r="LRD103" s="5"/>
      <c r="LRE103" s="1"/>
      <c r="LRF103" s="2"/>
      <c r="LRG103" s="2"/>
      <c r="LRH103" s="5"/>
      <c r="LRI103" s="5"/>
      <c r="LRJ103" s="5"/>
      <c r="LRK103" s="5"/>
      <c r="LRL103" s="5"/>
      <c r="LRM103" s="1"/>
      <c r="LRN103" s="2"/>
      <c r="LRO103" s="2"/>
      <c r="LRP103" s="5"/>
      <c r="LRQ103" s="5"/>
      <c r="LRR103" s="5"/>
      <c r="LRS103" s="5"/>
      <c r="LRT103" s="5"/>
      <c r="LRU103" s="1"/>
      <c r="LRV103" s="2"/>
      <c r="LRW103" s="2"/>
      <c r="LRX103" s="5"/>
      <c r="LRY103" s="5"/>
      <c r="LRZ103" s="5"/>
      <c r="LSA103" s="5"/>
      <c r="LSB103" s="5"/>
      <c r="LSC103" s="1"/>
      <c r="LSD103" s="2"/>
      <c r="LSE103" s="2"/>
      <c r="LSF103" s="5"/>
      <c r="LSG103" s="5"/>
      <c r="LSH103" s="5"/>
      <c r="LSI103" s="5"/>
      <c r="LSJ103" s="5"/>
      <c r="LSK103" s="1"/>
      <c r="LSL103" s="2"/>
      <c r="LSM103" s="2"/>
      <c r="LSN103" s="5"/>
      <c r="LSO103" s="5"/>
      <c r="LSP103" s="5"/>
      <c r="LSQ103" s="5"/>
      <c r="LSR103" s="5"/>
      <c r="LSS103" s="1"/>
      <c r="LST103" s="2"/>
      <c r="LSU103" s="2"/>
      <c r="LSV103" s="5"/>
      <c r="LSW103" s="5"/>
      <c r="LSX103" s="5"/>
      <c r="LSY103" s="5"/>
      <c r="LSZ103" s="5"/>
      <c r="LTA103" s="1"/>
      <c r="LTB103" s="2"/>
      <c r="LTC103" s="2"/>
      <c r="LTD103" s="5"/>
      <c r="LTE103" s="5"/>
      <c r="LTF103" s="5"/>
      <c r="LTG103" s="5"/>
      <c r="LTH103" s="5"/>
      <c r="LTI103" s="1"/>
      <c r="LTJ103" s="2"/>
      <c r="LTK103" s="2"/>
      <c r="LTL103" s="5"/>
      <c r="LTM103" s="5"/>
      <c r="LTN103" s="5"/>
      <c r="LTO103" s="5"/>
      <c r="LTP103" s="5"/>
      <c r="LTQ103" s="1"/>
      <c r="LTR103" s="2"/>
      <c r="LTS103" s="2"/>
      <c r="LTT103" s="5"/>
      <c r="LTU103" s="5"/>
      <c r="LTV103" s="5"/>
      <c r="LTW103" s="5"/>
      <c r="LTX103" s="5"/>
      <c r="LTY103" s="1"/>
      <c r="LTZ103" s="2"/>
      <c r="LUA103" s="2"/>
      <c r="LUB103" s="5"/>
      <c r="LUC103" s="5"/>
      <c r="LUD103" s="5"/>
      <c r="LUE103" s="5"/>
      <c r="LUF103" s="5"/>
      <c r="LUG103" s="1"/>
      <c r="LUH103" s="2"/>
      <c r="LUI103" s="2"/>
      <c r="LUJ103" s="5"/>
      <c r="LUK103" s="5"/>
      <c r="LUL103" s="5"/>
      <c r="LUM103" s="5"/>
      <c r="LUN103" s="5"/>
      <c r="LUO103" s="1"/>
      <c r="LUP103" s="2"/>
      <c r="LUQ103" s="2"/>
      <c r="LUR103" s="5"/>
      <c r="LUS103" s="5"/>
      <c r="LUT103" s="5"/>
      <c r="LUU103" s="5"/>
      <c r="LUV103" s="5"/>
      <c r="LUW103" s="1"/>
      <c r="LUX103" s="2"/>
      <c r="LUY103" s="2"/>
      <c r="LUZ103" s="5"/>
      <c r="LVA103" s="5"/>
      <c r="LVB103" s="5"/>
      <c r="LVC103" s="5"/>
      <c r="LVD103" s="5"/>
      <c r="LVE103" s="1"/>
      <c r="LVF103" s="2"/>
      <c r="LVG103" s="2"/>
      <c r="LVH103" s="5"/>
      <c r="LVI103" s="5"/>
      <c r="LVJ103" s="5"/>
      <c r="LVK103" s="5"/>
      <c r="LVL103" s="5"/>
      <c r="LVM103" s="1"/>
      <c r="LVN103" s="2"/>
      <c r="LVO103" s="2"/>
      <c r="LVP103" s="5"/>
      <c r="LVQ103" s="5"/>
      <c r="LVR103" s="5"/>
      <c r="LVS103" s="5"/>
      <c r="LVT103" s="5"/>
      <c r="LVU103" s="1"/>
      <c r="LVV103" s="2"/>
      <c r="LVW103" s="2"/>
      <c r="LVX103" s="5"/>
      <c r="LVY103" s="5"/>
      <c r="LVZ103" s="5"/>
      <c r="LWA103" s="5"/>
      <c r="LWB103" s="5"/>
      <c r="LWC103" s="1"/>
      <c r="LWD103" s="2"/>
      <c r="LWE103" s="2"/>
      <c r="LWF103" s="5"/>
      <c r="LWG103" s="5"/>
      <c r="LWH103" s="5"/>
      <c r="LWI103" s="5"/>
      <c r="LWJ103" s="5"/>
      <c r="LWK103" s="1"/>
      <c r="LWL103" s="2"/>
      <c r="LWM103" s="2"/>
      <c r="LWN103" s="5"/>
      <c r="LWO103" s="5"/>
      <c r="LWP103" s="5"/>
      <c r="LWQ103" s="5"/>
      <c r="LWR103" s="5"/>
      <c r="LWS103" s="1"/>
      <c r="LWT103" s="2"/>
      <c r="LWU103" s="2"/>
      <c r="LWV103" s="5"/>
      <c r="LWW103" s="5"/>
      <c r="LWX103" s="5"/>
      <c r="LWY103" s="5"/>
      <c r="LWZ103" s="5"/>
      <c r="LXA103" s="1"/>
      <c r="LXB103" s="2"/>
      <c r="LXC103" s="2"/>
      <c r="LXD103" s="5"/>
      <c r="LXE103" s="5"/>
      <c r="LXF103" s="5"/>
      <c r="LXG103" s="5"/>
      <c r="LXH103" s="5"/>
      <c r="LXI103" s="1"/>
      <c r="LXJ103" s="2"/>
      <c r="LXK103" s="2"/>
      <c r="LXL103" s="5"/>
      <c r="LXM103" s="5"/>
      <c r="LXN103" s="5"/>
      <c r="LXO103" s="5"/>
      <c r="LXP103" s="5"/>
      <c r="LXQ103" s="1"/>
      <c r="LXR103" s="2"/>
      <c r="LXS103" s="2"/>
      <c r="LXT103" s="5"/>
      <c r="LXU103" s="5"/>
      <c r="LXV103" s="5"/>
      <c r="LXW103" s="5"/>
      <c r="LXX103" s="5"/>
      <c r="LXY103" s="1"/>
      <c r="LXZ103" s="2"/>
      <c r="LYA103" s="2"/>
      <c r="LYB103" s="5"/>
      <c r="LYC103" s="5"/>
      <c r="LYD103" s="5"/>
      <c r="LYE103" s="5"/>
      <c r="LYF103" s="5"/>
      <c r="LYG103" s="1"/>
      <c r="LYH103" s="2"/>
      <c r="LYI103" s="2"/>
      <c r="LYJ103" s="5"/>
      <c r="LYK103" s="5"/>
      <c r="LYL103" s="5"/>
      <c r="LYM103" s="5"/>
      <c r="LYN103" s="5"/>
      <c r="LYO103" s="1"/>
      <c r="LYP103" s="2"/>
      <c r="LYQ103" s="2"/>
      <c r="LYR103" s="5"/>
      <c r="LYS103" s="5"/>
      <c r="LYT103" s="5"/>
      <c r="LYU103" s="5"/>
      <c r="LYV103" s="5"/>
      <c r="LYW103" s="1"/>
      <c r="LYX103" s="2"/>
      <c r="LYY103" s="2"/>
      <c r="LYZ103" s="5"/>
      <c r="LZA103" s="5"/>
      <c r="LZB103" s="5"/>
      <c r="LZC103" s="5"/>
      <c r="LZD103" s="5"/>
      <c r="LZE103" s="1"/>
      <c r="LZF103" s="2"/>
      <c r="LZG103" s="2"/>
      <c r="LZH103" s="5"/>
      <c r="LZI103" s="5"/>
      <c r="LZJ103" s="5"/>
      <c r="LZK103" s="5"/>
      <c r="LZL103" s="5"/>
      <c r="LZM103" s="1"/>
      <c r="LZN103" s="2"/>
      <c r="LZO103" s="2"/>
      <c r="LZP103" s="5"/>
      <c r="LZQ103" s="5"/>
      <c r="LZR103" s="5"/>
      <c r="LZS103" s="5"/>
      <c r="LZT103" s="5"/>
      <c r="LZU103" s="1"/>
      <c r="LZV103" s="2"/>
      <c r="LZW103" s="2"/>
      <c r="LZX103" s="5"/>
      <c r="LZY103" s="5"/>
      <c r="LZZ103" s="5"/>
      <c r="MAA103" s="5"/>
      <c r="MAB103" s="5"/>
      <c r="MAC103" s="1"/>
      <c r="MAD103" s="2"/>
      <c r="MAE103" s="2"/>
      <c r="MAF103" s="5"/>
      <c r="MAG103" s="5"/>
      <c r="MAH103" s="5"/>
      <c r="MAI103" s="5"/>
      <c r="MAJ103" s="5"/>
      <c r="MAK103" s="1"/>
      <c r="MAL103" s="2"/>
      <c r="MAM103" s="2"/>
      <c r="MAN103" s="5"/>
      <c r="MAO103" s="5"/>
      <c r="MAP103" s="5"/>
      <c r="MAQ103" s="5"/>
      <c r="MAR103" s="5"/>
      <c r="MAS103" s="1"/>
      <c r="MAT103" s="2"/>
      <c r="MAU103" s="2"/>
      <c r="MAV103" s="5"/>
      <c r="MAW103" s="5"/>
      <c r="MAX103" s="5"/>
      <c r="MAY103" s="5"/>
      <c r="MAZ103" s="5"/>
      <c r="MBA103" s="1"/>
      <c r="MBB103" s="2"/>
      <c r="MBC103" s="2"/>
      <c r="MBD103" s="5"/>
      <c r="MBE103" s="5"/>
      <c r="MBF103" s="5"/>
      <c r="MBG103" s="5"/>
      <c r="MBH103" s="5"/>
      <c r="MBI103" s="1"/>
      <c r="MBJ103" s="2"/>
      <c r="MBK103" s="2"/>
      <c r="MBL103" s="5"/>
      <c r="MBM103" s="5"/>
      <c r="MBN103" s="5"/>
      <c r="MBO103" s="5"/>
      <c r="MBP103" s="5"/>
      <c r="MBQ103" s="1"/>
      <c r="MBR103" s="2"/>
      <c r="MBS103" s="2"/>
      <c r="MBT103" s="5"/>
      <c r="MBU103" s="5"/>
      <c r="MBV103" s="5"/>
      <c r="MBW103" s="5"/>
      <c r="MBX103" s="5"/>
      <c r="MBY103" s="1"/>
      <c r="MBZ103" s="2"/>
      <c r="MCA103" s="2"/>
      <c r="MCB103" s="5"/>
      <c r="MCC103" s="5"/>
      <c r="MCD103" s="5"/>
      <c r="MCE103" s="5"/>
      <c r="MCF103" s="5"/>
      <c r="MCG103" s="1"/>
      <c r="MCH103" s="2"/>
      <c r="MCI103" s="2"/>
      <c r="MCJ103" s="5"/>
      <c r="MCK103" s="5"/>
      <c r="MCL103" s="5"/>
      <c r="MCM103" s="5"/>
      <c r="MCN103" s="5"/>
      <c r="MCO103" s="1"/>
      <c r="MCP103" s="2"/>
      <c r="MCQ103" s="2"/>
      <c r="MCR103" s="5"/>
      <c r="MCS103" s="5"/>
      <c r="MCT103" s="5"/>
      <c r="MCU103" s="5"/>
      <c r="MCV103" s="5"/>
      <c r="MCW103" s="1"/>
      <c r="MCX103" s="2"/>
      <c r="MCY103" s="2"/>
      <c r="MCZ103" s="5"/>
      <c r="MDA103" s="5"/>
      <c r="MDB103" s="5"/>
      <c r="MDC103" s="5"/>
      <c r="MDD103" s="5"/>
      <c r="MDE103" s="1"/>
      <c r="MDF103" s="2"/>
      <c r="MDG103" s="2"/>
      <c r="MDH103" s="5"/>
      <c r="MDI103" s="5"/>
      <c r="MDJ103" s="5"/>
      <c r="MDK103" s="5"/>
      <c r="MDL103" s="5"/>
      <c r="MDM103" s="1"/>
      <c r="MDN103" s="2"/>
      <c r="MDO103" s="2"/>
      <c r="MDP103" s="5"/>
      <c r="MDQ103" s="5"/>
      <c r="MDR103" s="5"/>
      <c r="MDS103" s="5"/>
      <c r="MDT103" s="5"/>
      <c r="MDU103" s="1"/>
      <c r="MDV103" s="2"/>
      <c r="MDW103" s="2"/>
      <c r="MDX103" s="5"/>
      <c r="MDY103" s="5"/>
      <c r="MDZ103" s="5"/>
      <c r="MEA103" s="5"/>
      <c r="MEB103" s="5"/>
      <c r="MEC103" s="1"/>
      <c r="MED103" s="2"/>
      <c r="MEE103" s="2"/>
      <c r="MEF103" s="5"/>
      <c r="MEG103" s="5"/>
      <c r="MEH103" s="5"/>
      <c r="MEI103" s="5"/>
      <c r="MEJ103" s="5"/>
      <c r="MEK103" s="1"/>
      <c r="MEL103" s="2"/>
      <c r="MEM103" s="2"/>
      <c r="MEN103" s="5"/>
      <c r="MEO103" s="5"/>
      <c r="MEP103" s="5"/>
      <c r="MEQ103" s="5"/>
      <c r="MER103" s="5"/>
      <c r="MES103" s="1"/>
      <c r="MET103" s="2"/>
      <c r="MEU103" s="2"/>
      <c r="MEV103" s="5"/>
      <c r="MEW103" s="5"/>
      <c r="MEX103" s="5"/>
      <c r="MEY103" s="5"/>
      <c r="MEZ103" s="5"/>
      <c r="MFA103" s="1"/>
      <c r="MFB103" s="2"/>
      <c r="MFC103" s="2"/>
      <c r="MFD103" s="5"/>
      <c r="MFE103" s="5"/>
      <c r="MFF103" s="5"/>
      <c r="MFG103" s="5"/>
      <c r="MFH103" s="5"/>
      <c r="MFI103" s="1"/>
      <c r="MFJ103" s="2"/>
      <c r="MFK103" s="2"/>
      <c r="MFL103" s="5"/>
      <c r="MFM103" s="5"/>
      <c r="MFN103" s="5"/>
      <c r="MFO103" s="5"/>
      <c r="MFP103" s="5"/>
      <c r="MFQ103" s="1"/>
      <c r="MFR103" s="2"/>
      <c r="MFS103" s="2"/>
      <c r="MFT103" s="5"/>
      <c r="MFU103" s="5"/>
      <c r="MFV103" s="5"/>
      <c r="MFW103" s="5"/>
      <c r="MFX103" s="5"/>
      <c r="MFY103" s="1"/>
      <c r="MFZ103" s="2"/>
      <c r="MGA103" s="2"/>
      <c r="MGB103" s="5"/>
      <c r="MGC103" s="5"/>
      <c r="MGD103" s="5"/>
      <c r="MGE103" s="5"/>
      <c r="MGF103" s="5"/>
      <c r="MGG103" s="1"/>
      <c r="MGH103" s="2"/>
      <c r="MGI103" s="2"/>
      <c r="MGJ103" s="5"/>
      <c r="MGK103" s="5"/>
      <c r="MGL103" s="5"/>
      <c r="MGM103" s="5"/>
      <c r="MGN103" s="5"/>
      <c r="MGO103" s="1"/>
      <c r="MGP103" s="2"/>
      <c r="MGQ103" s="2"/>
      <c r="MGR103" s="5"/>
      <c r="MGS103" s="5"/>
      <c r="MGT103" s="5"/>
      <c r="MGU103" s="5"/>
      <c r="MGV103" s="5"/>
      <c r="MGW103" s="1"/>
      <c r="MGX103" s="2"/>
      <c r="MGY103" s="2"/>
      <c r="MGZ103" s="5"/>
      <c r="MHA103" s="5"/>
      <c r="MHB103" s="5"/>
      <c r="MHC103" s="5"/>
      <c r="MHD103" s="5"/>
      <c r="MHE103" s="1"/>
      <c r="MHF103" s="2"/>
      <c r="MHG103" s="2"/>
      <c r="MHH103" s="5"/>
      <c r="MHI103" s="5"/>
      <c r="MHJ103" s="5"/>
      <c r="MHK103" s="5"/>
      <c r="MHL103" s="5"/>
      <c r="MHM103" s="1"/>
      <c r="MHN103" s="2"/>
      <c r="MHO103" s="2"/>
      <c r="MHP103" s="5"/>
      <c r="MHQ103" s="5"/>
      <c r="MHR103" s="5"/>
      <c r="MHS103" s="5"/>
      <c r="MHT103" s="5"/>
      <c r="MHU103" s="1"/>
      <c r="MHV103" s="2"/>
      <c r="MHW103" s="2"/>
      <c r="MHX103" s="5"/>
      <c r="MHY103" s="5"/>
      <c r="MHZ103" s="5"/>
      <c r="MIA103" s="5"/>
      <c r="MIB103" s="5"/>
      <c r="MIC103" s="1"/>
      <c r="MID103" s="2"/>
      <c r="MIE103" s="2"/>
      <c r="MIF103" s="5"/>
      <c r="MIG103" s="5"/>
      <c r="MIH103" s="5"/>
      <c r="MII103" s="5"/>
      <c r="MIJ103" s="5"/>
      <c r="MIK103" s="1"/>
      <c r="MIL103" s="2"/>
      <c r="MIM103" s="2"/>
      <c r="MIN103" s="5"/>
      <c r="MIO103" s="5"/>
      <c r="MIP103" s="5"/>
      <c r="MIQ103" s="5"/>
      <c r="MIR103" s="5"/>
      <c r="MIS103" s="1"/>
      <c r="MIT103" s="2"/>
      <c r="MIU103" s="2"/>
      <c r="MIV103" s="5"/>
      <c r="MIW103" s="5"/>
      <c r="MIX103" s="5"/>
      <c r="MIY103" s="5"/>
      <c r="MIZ103" s="5"/>
      <c r="MJA103" s="1"/>
      <c r="MJB103" s="2"/>
      <c r="MJC103" s="2"/>
      <c r="MJD103" s="5"/>
      <c r="MJE103" s="5"/>
      <c r="MJF103" s="5"/>
      <c r="MJG103" s="5"/>
      <c r="MJH103" s="5"/>
      <c r="MJI103" s="1"/>
      <c r="MJJ103" s="2"/>
      <c r="MJK103" s="2"/>
      <c r="MJL103" s="5"/>
      <c r="MJM103" s="5"/>
      <c r="MJN103" s="5"/>
      <c r="MJO103" s="5"/>
      <c r="MJP103" s="5"/>
      <c r="MJQ103" s="1"/>
      <c r="MJR103" s="2"/>
      <c r="MJS103" s="2"/>
      <c r="MJT103" s="5"/>
      <c r="MJU103" s="5"/>
      <c r="MJV103" s="5"/>
      <c r="MJW103" s="5"/>
      <c r="MJX103" s="5"/>
      <c r="MJY103" s="1"/>
      <c r="MJZ103" s="2"/>
      <c r="MKA103" s="2"/>
      <c r="MKB103" s="5"/>
      <c r="MKC103" s="5"/>
      <c r="MKD103" s="5"/>
      <c r="MKE103" s="5"/>
      <c r="MKF103" s="5"/>
      <c r="MKG103" s="1"/>
      <c r="MKH103" s="2"/>
      <c r="MKI103" s="2"/>
      <c r="MKJ103" s="5"/>
      <c r="MKK103" s="5"/>
      <c r="MKL103" s="5"/>
      <c r="MKM103" s="5"/>
      <c r="MKN103" s="5"/>
      <c r="MKO103" s="1"/>
      <c r="MKP103" s="2"/>
      <c r="MKQ103" s="2"/>
      <c r="MKR103" s="5"/>
      <c r="MKS103" s="5"/>
      <c r="MKT103" s="5"/>
      <c r="MKU103" s="5"/>
      <c r="MKV103" s="5"/>
      <c r="MKW103" s="1"/>
      <c r="MKX103" s="2"/>
      <c r="MKY103" s="2"/>
      <c r="MKZ103" s="5"/>
      <c r="MLA103" s="5"/>
      <c r="MLB103" s="5"/>
      <c r="MLC103" s="5"/>
      <c r="MLD103" s="5"/>
      <c r="MLE103" s="1"/>
      <c r="MLF103" s="2"/>
      <c r="MLG103" s="2"/>
      <c r="MLH103" s="5"/>
      <c r="MLI103" s="5"/>
      <c r="MLJ103" s="5"/>
      <c r="MLK103" s="5"/>
      <c r="MLL103" s="5"/>
      <c r="MLM103" s="1"/>
      <c r="MLN103" s="2"/>
      <c r="MLO103" s="2"/>
      <c r="MLP103" s="5"/>
      <c r="MLQ103" s="5"/>
      <c r="MLR103" s="5"/>
      <c r="MLS103" s="5"/>
      <c r="MLT103" s="5"/>
      <c r="MLU103" s="1"/>
      <c r="MLV103" s="2"/>
      <c r="MLW103" s="2"/>
      <c r="MLX103" s="5"/>
      <c r="MLY103" s="5"/>
      <c r="MLZ103" s="5"/>
      <c r="MMA103" s="5"/>
      <c r="MMB103" s="5"/>
      <c r="MMC103" s="1"/>
      <c r="MMD103" s="2"/>
      <c r="MME103" s="2"/>
      <c r="MMF103" s="5"/>
      <c r="MMG103" s="5"/>
      <c r="MMH103" s="5"/>
      <c r="MMI103" s="5"/>
      <c r="MMJ103" s="5"/>
      <c r="MMK103" s="1"/>
      <c r="MML103" s="2"/>
      <c r="MMM103" s="2"/>
      <c r="MMN103" s="5"/>
      <c r="MMO103" s="5"/>
      <c r="MMP103" s="5"/>
      <c r="MMQ103" s="5"/>
      <c r="MMR103" s="5"/>
      <c r="MMS103" s="1"/>
      <c r="MMT103" s="2"/>
      <c r="MMU103" s="2"/>
      <c r="MMV103" s="5"/>
      <c r="MMW103" s="5"/>
      <c r="MMX103" s="5"/>
      <c r="MMY103" s="5"/>
      <c r="MMZ103" s="5"/>
      <c r="MNA103" s="1"/>
      <c r="MNB103" s="2"/>
      <c r="MNC103" s="2"/>
      <c r="MND103" s="5"/>
      <c r="MNE103" s="5"/>
      <c r="MNF103" s="5"/>
      <c r="MNG103" s="5"/>
      <c r="MNH103" s="5"/>
      <c r="MNI103" s="1"/>
      <c r="MNJ103" s="2"/>
      <c r="MNK103" s="2"/>
      <c r="MNL103" s="5"/>
      <c r="MNM103" s="5"/>
      <c r="MNN103" s="5"/>
      <c r="MNO103" s="5"/>
      <c r="MNP103" s="5"/>
      <c r="MNQ103" s="1"/>
      <c r="MNR103" s="2"/>
      <c r="MNS103" s="2"/>
      <c r="MNT103" s="5"/>
      <c r="MNU103" s="5"/>
      <c r="MNV103" s="5"/>
      <c r="MNW103" s="5"/>
      <c r="MNX103" s="5"/>
      <c r="MNY103" s="1"/>
      <c r="MNZ103" s="2"/>
      <c r="MOA103" s="2"/>
      <c r="MOB103" s="5"/>
      <c r="MOC103" s="5"/>
      <c r="MOD103" s="5"/>
      <c r="MOE103" s="5"/>
      <c r="MOF103" s="5"/>
      <c r="MOG103" s="1"/>
      <c r="MOH103" s="2"/>
      <c r="MOI103" s="2"/>
      <c r="MOJ103" s="5"/>
      <c r="MOK103" s="5"/>
      <c r="MOL103" s="5"/>
      <c r="MOM103" s="5"/>
      <c r="MON103" s="5"/>
      <c r="MOO103" s="1"/>
      <c r="MOP103" s="2"/>
      <c r="MOQ103" s="2"/>
      <c r="MOR103" s="5"/>
      <c r="MOS103" s="5"/>
      <c r="MOT103" s="5"/>
      <c r="MOU103" s="5"/>
      <c r="MOV103" s="5"/>
      <c r="MOW103" s="1"/>
      <c r="MOX103" s="2"/>
      <c r="MOY103" s="2"/>
      <c r="MOZ103" s="5"/>
      <c r="MPA103" s="5"/>
      <c r="MPB103" s="5"/>
      <c r="MPC103" s="5"/>
      <c r="MPD103" s="5"/>
      <c r="MPE103" s="1"/>
      <c r="MPF103" s="2"/>
      <c r="MPG103" s="2"/>
      <c r="MPH103" s="5"/>
      <c r="MPI103" s="5"/>
      <c r="MPJ103" s="5"/>
      <c r="MPK103" s="5"/>
      <c r="MPL103" s="5"/>
      <c r="MPM103" s="1"/>
      <c r="MPN103" s="2"/>
      <c r="MPO103" s="2"/>
      <c r="MPP103" s="5"/>
      <c r="MPQ103" s="5"/>
      <c r="MPR103" s="5"/>
      <c r="MPS103" s="5"/>
      <c r="MPT103" s="5"/>
      <c r="MPU103" s="1"/>
      <c r="MPV103" s="2"/>
      <c r="MPW103" s="2"/>
      <c r="MPX103" s="5"/>
      <c r="MPY103" s="5"/>
      <c r="MPZ103" s="5"/>
      <c r="MQA103" s="5"/>
      <c r="MQB103" s="5"/>
      <c r="MQC103" s="1"/>
      <c r="MQD103" s="2"/>
      <c r="MQE103" s="2"/>
      <c r="MQF103" s="5"/>
      <c r="MQG103" s="5"/>
      <c r="MQH103" s="5"/>
      <c r="MQI103" s="5"/>
      <c r="MQJ103" s="5"/>
      <c r="MQK103" s="1"/>
      <c r="MQL103" s="2"/>
      <c r="MQM103" s="2"/>
      <c r="MQN103" s="5"/>
      <c r="MQO103" s="5"/>
      <c r="MQP103" s="5"/>
      <c r="MQQ103" s="5"/>
      <c r="MQR103" s="5"/>
      <c r="MQS103" s="1"/>
      <c r="MQT103" s="2"/>
      <c r="MQU103" s="2"/>
      <c r="MQV103" s="5"/>
      <c r="MQW103" s="5"/>
      <c r="MQX103" s="5"/>
      <c r="MQY103" s="5"/>
      <c r="MQZ103" s="5"/>
      <c r="MRA103" s="1"/>
      <c r="MRB103" s="2"/>
      <c r="MRC103" s="2"/>
      <c r="MRD103" s="5"/>
      <c r="MRE103" s="5"/>
      <c r="MRF103" s="5"/>
      <c r="MRG103" s="5"/>
      <c r="MRH103" s="5"/>
      <c r="MRI103" s="1"/>
      <c r="MRJ103" s="2"/>
      <c r="MRK103" s="2"/>
      <c r="MRL103" s="5"/>
      <c r="MRM103" s="5"/>
      <c r="MRN103" s="5"/>
      <c r="MRO103" s="5"/>
      <c r="MRP103" s="5"/>
      <c r="MRQ103" s="1"/>
      <c r="MRR103" s="2"/>
      <c r="MRS103" s="2"/>
      <c r="MRT103" s="5"/>
      <c r="MRU103" s="5"/>
      <c r="MRV103" s="5"/>
      <c r="MRW103" s="5"/>
      <c r="MRX103" s="5"/>
      <c r="MRY103" s="1"/>
      <c r="MRZ103" s="2"/>
      <c r="MSA103" s="2"/>
      <c r="MSB103" s="5"/>
      <c r="MSC103" s="5"/>
      <c r="MSD103" s="5"/>
      <c r="MSE103" s="5"/>
      <c r="MSF103" s="5"/>
      <c r="MSG103" s="1"/>
      <c r="MSH103" s="2"/>
      <c r="MSI103" s="2"/>
      <c r="MSJ103" s="5"/>
      <c r="MSK103" s="5"/>
      <c r="MSL103" s="5"/>
      <c r="MSM103" s="5"/>
      <c r="MSN103" s="5"/>
      <c r="MSO103" s="1"/>
      <c r="MSP103" s="2"/>
      <c r="MSQ103" s="2"/>
      <c r="MSR103" s="5"/>
      <c r="MSS103" s="5"/>
      <c r="MST103" s="5"/>
      <c r="MSU103" s="5"/>
      <c r="MSV103" s="5"/>
      <c r="MSW103" s="1"/>
      <c r="MSX103" s="2"/>
      <c r="MSY103" s="2"/>
      <c r="MSZ103" s="5"/>
      <c r="MTA103" s="5"/>
      <c r="MTB103" s="5"/>
      <c r="MTC103" s="5"/>
      <c r="MTD103" s="5"/>
      <c r="MTE103" s="1"/>
      <c r="MTF103" s="2"/>
      <c r="MTG103" s="2"/>
      <c r="MTH103" s="5"/>
      <c r="MTI103" s="5"/>
      <c r="MTJ103" s="5"/>
      <c r="MTK103" s="5"/>
      <c r="MTL103" s="5"/>
      <c r="MTM103" s="1"/>
      <c r="MTN103" s="2"/>
      <c r="MTO103" s="2"/>
      <c r="MTP103" s="5"/>
      <c r="MTQ103" s="5"/>
      <c r="MTR103" s="5"/>
      <c r="MTS103" s="5"/>
      <c r="MTT103" s="5"/>
      <c r="MTU103" s="1"/>
      <c r="MTV103" s="2"/>
      <c r="MTW103" s="2"/>
      <c r="MTX103" s="5"/>
      <c r="MTY103" s="5"/>
      <c r="MTZ103" s="5"/>
      <c r="MUA103" s="5"/>
      <c r="MUB103" s="5"/>
      <c r="MUC103" s="1"/>
      <c r="MUD103" s="2"/>
      <c r="MUE103" s="2"/>
      <c r="MUF103" s="5"/>
      <c r="MUG103" s="5"/>
      <c r="MUH103" s="5"/>
      <c r="MUI103" s="5"/>
      <c r="MUJ103" s="5"/>
      <c r="MUK103" s="1"/>
      <c r="MUL103" s="2"/>
      <c r="MUM103" s="2"/>
      <c r="MUN103" s="5"/>
      <c r="MUO103" s="5"/>
      <c r="MUP103" s="5"/>
      <c r="MUQ103" s="5"/>
      <c r="MUR103" s="5"/>
      <c r="MUS103" s="1"/>
      <c r="MUT103" s="2"/>
      <c r="MUU103" s="2"/>
      <c r="MUV103" s="5"/>
      <c r="MUW103" s="5"/>
      <c r="MUX103" s="5"/>
      <c r="MUY103" s="5"/>
      <c r="MUZ103" s="5"/>
      <c r="MVA103" s="1"/>
      <c r="MVB103" s="2"/>
      <c r="MVC103" s="2"/>
      <c r="MVD103" s="5"/>
      <c r="MVE103" s="5"/>
      <c r="MVF103" s="5"/>
      <c r="MVG103" s="5"/>
      <c r="MVH103" s="5"/>
      <c r="MVI103" s="1"/>
      <c r="MVJ103" s="2"/>
      <c r="MVK103" s="2"/>
      <c r="MVL103" s="5"/>
      <c r="MVM103" s="5"/>
      <c r="MVN103" s="5"/>
      <c r="MVO103" s="5"/>
      <c r="MVP103" s="5"/>
      <c r="MVQ103" s="1"/>
      <c r="MVR103" s="2"/>
      <c r="MVS103" s="2"/>
      <c r="MVT103" s="5"/>
      <c r="MVU103" s="5"/>
      <c r="MVV103" s="5"/>
      <c r="MVW103" s="5"/>
      <c r="MVX103" s="5"/>
      <c r="MVY103" s="1"/>
      <c r="MVZ103" s="2"/>
      <c r="MWA103" s="2"/>
      <c r="MWB103" s="5"/>
      <c r="MWC103" s="5"/>
      <c r="MWD103" s="5"/>
      <c r="MWE103" s="5"/>
      <c r="MWF103" s="5"/>
      <c r="MWG103" s="1"/>
      <c r="MWH103" s="2"/>
      <c r="MWI103" s="2"/>
      <c r="MWJ103" s="5"/>
      <c r="MWK103" s="5"/>
      <c r="MWL103" s="5"/>
      <c r="MWM103" s="5"/>
      <c r="MWN103" s="5"/>
      <c r="MWO103" s="1"/>
      <c r="MWP103" s="2"/>
      <c r="MWQ103" s="2"/>
      <c r="MWR103" s="5"/>
      <c r="MWS103" s="5"/>
      <c r="MWT103" s="5"/>
      <c r="MWU103" s="5"/>
      <c r="MWV103" s="5"/>
      <c r="MWW103" s="1"/>
      <c r="MWX103" s="2"/>
      <c r="MWY103" s="2"/>
      <c r="MWZ103" s="5"/>
      <c r="MXA103" s="5"/>
      <c r="MXB103" s="5"/>
      <c r="MXC103" s="5"/>
      <c r="MXD103" s="5"/>
      <c r="MXE103" s="1"/>
      <c r="MXF103" s="2"/>
      <c r="MXG103" s="2"/>
      <c r="MXH103" s="5"/>
      <c r="MXI103" s="5"/>
      <c r="MXJ103" s="5"/>
      <c r="MXK103" s="5"/>
      <c r="MXL103" s="5"/>
      <c r="MXM103" s="1"/>
      <c r="MXN103" s="2"/>
      <c r="MXO103" s="2"/>
      <c r="MXP103" s="5"/>
      <c r="MXQ103" s="5"/>
      <c r="MXR103" s="5"/>
      <c r="MXS103" s="5"/>
      <c r="MXT103" s="5"/>
      <c r="MXU103" s="1"/>
      <c r="MXV103" s="2"/>
      <c r="MXW103" s="2"/>
      <c r="MXX103" s="5"/>
      <c r="MXY103" s="5"/>
      <c r="MXZ103" s="5"/>
      <c r="MYA103" s="5"/>
      <c r="MYB103" s="5"/>
      <c r="MYC103" s="1"/>
      <c r="MYD103" s="2"/>
      <c r="MYE103" s="2"/>
      <c r="MYF103" s="5"/>
      <c r="MYG103" s="5"/>
      <c r="MYH103" s="5"/>
      <c r="MYI103" s="5"/>
      <c r="MYJ103" s="5"/>
      <c r="MYK103" s="1"/>
      <c r="MYL103" s="2"/>
      <c r="MYM103" s="2"/>
      <c r="MYN103" s="5"/>
      <c r="MYO103" s="5"/>
      <c r="MYP103" s="5"/>
      <c r="MYQ103" s="5"/>
      <c r="MYR103" s="5"/>
      <c r="MYS103" s="1"/>
      <c r="MYT103" s="2"/>
      <c r="MYU103" s="2"/>
      <c r="MYV103" s="5"/>
      <c r="MYW103" s="5"/>
      <c r="MYX103" s="5"/>
      <c r="MYY103" s="5"/>
      <c r="MYZ103" s="5"/>
      <c r="MZA103" s="1"/>
      <c r="MZB103" s="2"/>
      <c r="MZC103" s="2"/>
      <c r="MZD103" s="5"/>
      <c r="MZE103" s="5"/>
      <c r="MZF103" s="5"/>
      <c r="MZG103" s="5"/>
      <c r="MZH103" s="5"/>
      <c r="MZI103" s="1"/>
      <c r="MZJ103" s="2"/>
      <c r="MZK103" s="2"/>
      <c r="MZL103" s="5"/>
      <c r="MZM103" s="5"/>
      <c r="MZN103" s="5"/>
      <c r="MZO103" s="5"/>
      <c r="MZP103" s="5"/>
      <c r="MZQ103" s="1"/>
      <c r="MZR103" s="2"/>
      <c r="MZS103" s="2"/>
      <c r="MZT103" s="5"/>
      <c r="MZU103" s="5"/>
      <c r="MZV103" s="5"/>
      <c r="MZW103" s="5"/>
      <c r="MZX103" s="5"/>
      <c r="MZY103" s="1"/>
      <c r="MZZ103" s="2"/>
      <c r="NAA103" s="2"/>
      <c r="NAB103" s="5"/>
      <c r="NAC103" s="5"/>
      <c r="NAD103" s="5"/>
      <c r="NAE103" s="5"/>
      <c r="NAF103" s="5"/>
      <c r="NAG103" s="1"/>
      <c r="NAH103" s="2"/>
      <c r="NAI103" s="2"/>
      <c r="NAJ103" s="5"/>
      <c r="NAK103" s="5"/>
      <c r="NAL103" s="5"/>
      <c r="NAM103" s="5"/>
      <c r="NAN103" s="5"/>
      <c r="NAO103" s="1"/>
      <c r="NAP103" s="2"/>
      <c r="NAQ103" s="2"/>
      <c r="NAR103" s="5"/>
      <c r="NAS103" s="5"/>
      <c r="NAT103" s="5"/>
      <c r="NAU103" s="5"/>
      <c r="NAV103" s="5"/>
      <c r="NAW103" s="1"/>
      <c r="NAX103" s="2"/>
      <c r="NAY103" s="2"/>
      <c r="NAZ103" s="5"/>
      <c r="NBA103" s="5"/>
      <c r="NBB103" s="5"/>
      <c r="NBC103" s="5"/>
      <c r="NBD103" s="5"/>
      <c r="NBE103" s="1"/>
      <c r="NBF103" s="2"/>
      <c r="NBG103" s="2"/>
      <c r="NBH103" s="5"/>
      <c r="NBI103" s="5"/>
      <c r="NBJ103" s="5"/>
      <c r="NBK103" s="5"/>
      <c r="NBL103" s="5"/>
      <c r="NBM103" s="1"/>
      <c r="NBN103" s="2"/>
      <c r="NBO103" s="2"/>
      <c r="NBP103" s="5"/>
      <c r="NBQ103" s="5"/>
      <c r="NBR103" s="5"/>
      <c r="NBS103" s="5"/>
      <c r="NBT103" s="5"/>
      <c r="NBU103" s="1"/>
      <c r="NBV103" s="2"/>
      <c r="NBW103" s="2"/>
      <c r="NBX103" s="5"/>
      <c r="NBY103" s="5"/>
      <c r="NBZ103" s="5"/>
      <c r="NCA103" s="5"/>
      <c r="NCB103" s="5"/>
      <c r="NCC103" s="1"/>
      <c r="NCD103" s="2"/>
      <c r="NCE103" s="2"/>
      <c r="NCF103" s="5"/>
      <c r="NCG103" s="5"/>
      <c r="NCH103" s="5"/>
      <c r="NCI103" s="5"/>
      <c r="NCJ103" s="5"/>
      <c r="NCK103" s="1"/>
      <c r="NCL103" s="2"/>
      <c r="NCM103" s="2"/>
      <c r="NCN103" s="5"/>
      <c r="NCO103" s="5"/>
      <c r="NCP103" s="5"/>
      <c r="NCQ103" s="5"/>
      <c r="NCR103" s="5"/>
      <c r="NCS103" s="1"/>
      <c r="NCT103" s="2"/>
      <c r="NCU103" s="2"/>
      <c r="NCV103" s="5"/>
      <c r="NCW103" s="5"/>
      <c r="NCX103" s="5"/>
      <c r="NCY103" s="5"/>
      <c r="NCZ103" s="5"/>
      <c r="NDA103" s="1"/>
      <c r="NDB103" s="2"/>
      <c r="NDC103" s="2"/>
      <c r="NDD103" s="5"/>
      <c r="NDE103" s="5"/>
      <c r="NDF103" s="5"/>
      <c r="NDG103" s="5"/>
      <c r="NDH103" s="5"/>
      <c r="NDI103" s="1"/>
      <c r="NDJ103" s="2"/>
      <c r="NDK103" s="2"/>
      <c r="NDL103" s="5"/>
      <c r="NDM103" s="5"/>
      <c r="NDN103" s="5"/>
      <c r="NDO103" s="5"/>
      <c r="NDP103" s="5"/>
      <c r="NDQ103" s="1"/>
      <c r="NDR103" s="2"/>
      <c r="NDS103" s="2"/>
      <c r="NDT103" s="5"/>
      <c r="NDU103" s="5"/>
      <c r="NDV103" s="5"/>
      <c r="NDW103" s="5"/>
      <c r="NDX103" s="5"/>
      <c r="NDY103" s="1"/>
      <c r="NDZ103" s="2"/>
      <c r="NEA103" s="2"/>
      <c r="NEB103" s="5"/>
      <c r="NEC103" s="5"/>
      <c r="NED103" s="5"/>
      <c r="NEE103" s="5"/>
      <c r="NEF103" s="5"/>
      <c r="NEG103" s="1"/>
      <c r="NEH103" s="2"/>
      <c r="NEI103" s="2"/>
      <c r="NEJ103" s="5"/>
      <c r="NEK103" s="5"/>
      <c r="NEL103" s="5"/>
      <c r="NEM103" s="5"/>
      <c r="NEN103" s="5"/>
      <c r="NEO103" s="1"/>
      <c r="NEP103" s="2"/>
      <c r="NEQ103" s="2"/>
      <c r="NER103" s="5"/>
      <c r="NES103" s="5"/>
      <c r="NET103" s="5"/>
      <c r="NEU103" s="5"/>
      <c r="NEV103" s="5"/>
      <c r="NEW103" s="1"/>
      <c r="NEX103" s="2"/>
      <c r="NEY103" s="2"/>
      <c r="NEZ103" s="5"/>
      <c r="NFA103" s="5"/>
      <c r="NFB103" s="5"/>
      <c r="NFC103" s="5"/>
      <c r="NFD103" s="5"/>
      <c r="NFE103" s="1"/>
      <c r="NFF103" s="2"/>
      <c r="NFG103" s="2"/>
      <c r="NFH103" s="5"/>
      <c r="NFI103" s="5"/>
      <c r="NFJ103" s="5"/>
      <c r="NFK103" s="5"/>
      <c r="NFL103" s="5"/>
      <c r="NFM103" s="1"/>
      <c r="NFN103" s="2"/>
      <c r="NFO103" s="2"/>
      <c r="NFP103" s="5"/>
      <c r="NFQ103" s="5"/>
      <c r="NFR103" s="5"/>
      <c r="NFS103" s="5"/>
      <c r="NFT103" s="5"/>
      <c r="NFU103" s="1"/>
      <c r="NFV103" s="2"/>
      <c r="NFW103" s="2"/>
      <c r="NFX103" s="5"/>
      <c r="NFY103" s="5"/>
      <c r="NFZ103" s="5"/>
      <c r="NGA103" s="5"/>
      <c r="NGB103" s="5"/>
      <c r="NGC103" s="1"/>
      <c r="NGD103" s="2"/>
      <c r="NGE103" s="2"/>
      <c r="NGF103" s="5"/>
      <c r="NGG103" s="5"/>
      <c r="NGH103" s="5"/>
      <c r="NGI103" s="5"/>
      <c r="NGJ103" s="5"/>
      <c r="NGK103" s="1"/>
      <c r="NGL103" s="2"/>
      <c r="NGM103" s="2"/>
      <c r="NGN103" s="5"/>
      <c r="NGO103" s="5"/>
      <c r="NGP103" s="5"/>
      <c r="NGQ103" s="5"/>
      <c r="NGR103" s="5"/>
      <c r="NGS103" s="1"/>
      <c r="NGT103" s="2"/>
      <c r="NGU103" s="2"/>
      <c r="NGV103" s="5"/>
      <c r="NGW103" s="5"/>
      <c r="NGX103" s="5"/>
      <c r="NGY103" s="5"/>
      <c r="NGZ103" s="5"/>
      <c r="NHA103" s="1"/>
      <c r="NHB103" s="2"/>
      <c r="NHC103" s="2"/>
      <c r="NHD103" s="5"/>
      <c r="NHE103" s="5"/>
      <c r="NHF103" s="5"/>
      <c r="NHG103" s="5"/>
      <c r="NHH103" s="5"/>
      <c r="NHI103" s="1"/>
      <c r="NHJ103" s="2"/>
      <c r="NHK103" s="2"/>
      <c r="NHL103" s="5"/>
      <c r="NHM103" s="5"/>
      <c r="NHN103" s="5"/>
      <c r="NHO103" s="5"/>
      <c r="NHP103" s="5"/>
      <c r="NHQ103" s="1"/>
      <c r="NHR103" s="2"/>
      <c r="NHS103" s="2"/>
      <c r="NHT103" s="5"/>
      <c r="NHU103" s="5"/>
      <c r="NHV103" s="5"/>
      <c r="NHW103" s="5"/>
      <c r="NHX103" s="5"/>
      <c r="NHY103" s="1"/>
      <c r="NHZ103" s="2"/>
      <c r="NIA103" s="2"/>
      <c r="NIB103" s="5"/>
      <c r="NIC103" s="5"/>
      <c r="NID103" s="5"/>
      <c r="NIE103" s="5"/>
      <c r="NIF103" s="5"/>
      <c r="NIG103" s="1"/>
      <c r="NIH103" s="2"/>
      <c r="NII103" s="2"/>
      <c r="NIJ103" s="5"/>
      <c r="NIK103" s="5"/>
      <c r="NIL103" s="5"/>
      <c r="NIM103" s="5"/>
      <c r="NIN103" s="5"/>
      <c r="NIO103" s="1"/>
      <c r="NIP103" s="2"/>
      <c r="NIQ103" s="2"/>
      <c r="NIR103" s="5"/>
      <c r="NIS103" s="5"/>
      <c r="NIT103" s="5"/>
      <c r="NIU103" s="5"/>
      <c r="NIV103" s="5"/>
      <c r="NIW103" s="1"/>
      <c r="NIX103" s="2"/>
      <c r="NIY103" s="2"/>
      <c r="NIZ103" s="5"/>
      <c r="NJA103" s="5"/>
      <c r="NJB103" s="5"/>
      <c r="NJC103" s="5"/>
      <c r="NJD103" s="5"/>
      <c r="NJE103" s="1"/>
      <c r="NJF103" s="2"/>
      <c r="NJG103" s="2"/>
      <c r="NJH103" s="5"/>
      <c r="NJI103" s="5"/>
      <c r="NJJ103" s="5"/>
      <c r="NJK103" s="5"/>
      <c r="NJL103" s="5"/>
      <c r="NJM103" s="1"/>
      <c r="NJN103" s="2"/>
      <c r="NJO103" s="2"/>
      <c r="NJP103" s="5"/>
      <c r="NJQ103" s="5"/>
      <c r="NJR103" s="5"/>
      <c r="NJS103" s="5"/>
      <c r="NJT103" s="5"/>
      <c r="NJU103" s="1"/>
      <c r="NJV103" s="2"/>
      <c r="NJW103" s="2"/>
      <c r="NJX103" s="5"/>
      <c r="NJY103" s="5"/>
      <c r="NJZ103" s="5"/>
      <c r="NKA103" s="5"/>
      <c r="NKB103" s="5"/>
      <c r="NKC103" s="1"/>
      <c r="NKD103" s="2"/>
      <c r="NKE103" s="2"/>
      <c r="NKF103" s="5"/>
      <c r="NKG103" s="5"/>
      <c r="NKH103" s="5"/>
      <c r="NKI103" s="5"/>
      <c r="NKJ103" s="5"/>
      <c r="NKK103" s="1"/>
      <c r="NKL103" s="2"/>
      <c r="NKM103" s="2"/>
      <c r="NKN103" s="5"/>
      <c r="NKO103" s="5"/>
      <c r="NKP103" s="5"/>
      <c r="NKQ103" s="5"/>
      <c r="NKR103" s="5"/>
      <c r="NKS103" s="1"/>
      <c r="NKT103" s="2"/>
      <c r="NKU103" s="2"/>
      <c r="NKV103" s="5"/>
      <c r="NKW103" s="5"/>
      <c r="NKX103" s="5"/>
      <c r="NKY103" s="5"/>
      <c r="NKZ103" s="5"/>
      <c r="NLA103" s="1"/>
      <c r="NLB103" s="2"/>
      <c r="NLC103" s="2"/>
      <c r="NLD103" s="5"/>
      <c r="NLE103" s="5"/>
      <c r="NLF103" s="5"/>
      <c r="NLG103" s="5"/>
      <c r="NLH103" s="5"/>
      <c r="NLI103" s="1"/>
      <c r="NLJ103" s="2"/>
      <c r="NLK103" s="2"/>
      <c r="NLL103" s="5"/>
      <c r="NLM103" s="5"/>
      <c r="NLN103" s="5"/>
      <c r="NLO103" s="5"/>
      <c r="NLP103" s="5"/>
      <c r="NLQ103" s="1"/>
      <c r="NLR103" s="2"/>
      <c r="NLS103" s="2"/>
      <c r="NLT103" s="5"/>
      <c r="NLU103" s="5"/>
      <c r="NLV103" s="5"/>
      <c r="NLW103" s="5"/>
      <c r="NLX103" s="5"/>
      <c r="NLY103" s="1"/>
      <c r="NLZ103" s="2"/>
      <c r="NMA103" s="2"/>
      <c r="NMB103" s="5"/>
      <c r="NMC103" s="5"/>
      <c r="NMD103" s="5"/>
      <c r="NME103" s="5"/>
      <c r="NMF103" s="5"/>
      <c r="NMG103" s="1"/>
      <c r="NMH103" s="2"/>
      <c r="NMI103" s="2"/>
      <c r="NMJ103" s="5"/>
      <c r="NMK103" s="5"/>
      <c r="NML103" s="5"/>
      <c r="NMM103" s="5"/>
      <c r="NMN103" s="5"/>
      <c r="NMO103" s="1"/>
      <c r="NMP103" s="2"/>
      <c r="NMQ103" s="2"/>
      <c r="NMR103" s="5"/>
      <c r="NMS103" s="5"/>
      <c r="NMT103" s="5"/>
      <c r="NMU103" s="5"/>
      <c r="NMV103" s="5"/>
      <c r="NMW103" s="1"/>
      <c r="NMX103" s="2"/>
      <c r="NMY103" s="2"/>
      <c r="NMZ103" s="5"/>
      <c r="NNA103" s="5"/>
      <c r="NNB103" s="5"/>
      <c r="NNC103" s="5"/>
      <c r="NND103" s="5"/>
      <c r="NNE103" s="1"/>
      <c r="NNF103" s="2"/>
      <c r="NNG103" s="2"/>
      <c r="NNH103" s="5"/>
      <c r="NNI103" s="5"/>
      <c r="NNJ103" s="5"/>
      <c r="NNK103" s="5"/>
      <c r="NNL103" s="5"/>
      <c r="NNM103" s="1"/>
      <c r="NNN103" s="2"/>
      <c r="NNO103" s="2"/>
      <c r="NNP103" s="5"/>
      <c r="NNQ103" s="5"/>
      <c r="NNR103" s="5"/>
      <c r="NNS103" s="5"/>
      <c r="NNT103" s="5"/>
      <c r="NNU103" s="1"/>
      <c r="NNV103" s="2"/>
      <c r="NNW103" s="2"/>
      <c r="NNX103" s="5"/>
      <c r="NNY103" s="5"/>
      <c r="NNZ103" s="5"/>
      <c r="NOA103" s="5"/>
      <c r="NOB103" s="5"/>
      <c r="NOC103" s="1"/>
      <c r="NOD103" s="2"/>
      <c r="NOE103" s="2"/>
      <c r="NOF103" s="5"/>
      <c r="NOG103" s="5"/>
      <c r="NOH103" s="5"/>
      <c r="NOI103" s="5"/>
      <c r="NOJ103" s="5"/>
      <c r="NOK103" s="1"/>
      <c r="NOL103" s="2"/>
      <c r="NOM103" s="2"/>
      <c r="NON103" s="5"/>
      <c r="NOO103" s="5"/>
      <c r="NOP103" s="5"/>
      <c r="NOQ103" s="5"/>
      <c r="NOR103" s="5"/>
      <c r="NOS103" s="1"/>
      <c r="NOT103" s="2"/>
      <c r="NOU103" s="2"/>
      <c r="NOV103" s="5"/>
      <c r="NOW103" s="5"/>
      <c r="NOX103" s="5"/>
      <c r="NOY103" s="5"/>
      <c r="NOZ103" s="5"/>
      <c r="NPA103" s="1"/>
      <c r="NPB103" s="2"/>
      <c r="NPC103" s="2"/>
      <c r="NPD103" s="5"/>
      <c r="NPE103" s="5"/>
      <c r="NPF103" s="5"/>
      <c r="NPG103" s="5"/>
      <c r="NPH103" s="5"/>
      <c r="NPI103" s="1"/>
      <c r="NPJ103" s="2"/>
      <c r="NPK103" s="2"/>
      <c r="NPL103" s="5"/>
      <c r="NPM103" s="5"/>
      <c r="NPN103" s="5"/>
      <c r="NPO103" s="5"/>
      <c r="NPP103" s="5"/>
      <c r="NPQ103" s="1"/>
      <c r="NPR103" s="2"/>
      <c r="NPS103" s="2"/>
      <c r="NPT103" s="5"/>
      <c r="NPU103" s="5"/>
      <c r="NPV103" s="5"/>
      <c r="NPW103" s="5"/>
      <c r="NPX103" s="5"/>
      <c r="NPY103" s="1"/>
      <c r="NPZ103" s="2"/>
      <c r="NQA103" s="2"/>
      <c r="NQB103" s="5"/>
      <c r="NQC103" s="5"/>
      <c r="NQD103" s="5"/>
      <c r="NQE103" s="5"/>
      <c r="NQF103" s="5"/>
      <c r="NQG103" s="1"/>
      <c r="NQH103" s="2"/>
      <c r="NQI103" s="2"/>
      <c r="NQJ103" s="5"/>
      <c r="NQK103" s="5"/>
      <c r="NQL103" s="5"/>
      <c r="NQM103" s="5"/>
      <c r="NQN103" s="5"/>
      <c r="NQO103" s="1"/>
      <c r="NQP103" s="2"/>
      <c r="NQQ103" s="2"/>
      <c r="NQR103" s="5"/>
      <c r="NQS103" s="5"/>
      <c r="NQT103" s="5"/>
      <c r="NQU103" s="5"/>
      <c r="NQV103" s="5"/>
      <c r="NQW103" s="1"/>
      <c r="NQX103" s="2"/>
      <c r="NQY103" s="2"/>
      <c r="NQZ103" s="5"/>
      <c r="NRA103" s="5"/>
      <c r="NRB103" s="5"/>
      <c r="NRC103" s="5"/>
      <c r="NRD103" s="5"/>
      <c r="NRE103" s="1"/>
      <c r="NRF103" s="2"/>
      <c r="NRG103" s="2"/>
      <c r="NRH103" s="5"/>
      <c r="NRI103" s="5"/>
      <c r="NRJ103" s="5"/>
      <c r="NRK103" s="5"/>
      <c r="NRL103" s="5"/>
      <c r="NRM103" s="1"/>
      <c r="NRN103" s="2"/>
      <c r="NRO103" s="2"/>
      <c r="NRP103" s="5"/>
      <c r="NRQ103" s="5"/>
      <c r="NRR103" s="5"/>
      <c r="NRS103" s="5"/>
      <c r="NRT103" s="5"/>
      <c r="NRU103" s="1"/>
      <c r="NRV103" s="2"/>
      <c r="NRW103" s="2"/>
      <c r="NRX103" s="5"/>
      <c r="NRY103" s="5"/>
      <c r="NRZ103" s="5"/>
      <c r="NSA103" s="5"/>
      <c r="NSB103" s="5"/>
      <c r="NSC103" s="1"/>
      <c r="NSD103" s="2"/>
      <c r="NSE103" s="2"/>
      <c r="NSF103" s="5"/>
      <c r="NSG103" s="5"/>
      <c r="NSH103" s="5"/>
      <c r="NSI103" s="5"/>
      <c r="NSJ103" s="5"/>
      <c r="NSK103" s="1"/>
      <c r="NSL103" s="2"/>
      <c r="NSM103" s="2"/>
      <c r="NSN103" s="5"/>
      <c r="NSO103" s="5"/>
      <c r="NSP103" s="5"/>
      <c r="NSQ103" s="5"/>
      <c r="NSR103" s="5"/>
      <c r="NSS103" s="1"/>
      <c r="NST103" s="2"/>
      <c r="NSU103" s="2"/>
      <c r="NSV103" s="5"/>
      <c r="NSW103" s="5"/>
      <c r="NSX103" s="5"/>
      <c r="NSY103" s="5"/>
      <c r="NSZ103" s="5"/>
      <c r="NTA103" s="1"/>
      <c r="NTB103" s="2"/>
      <c r="NTC103" s="2"/>
      <c r="NTD103" s="5"/>
      <c r="NTE103" s="5"/>
      <c r="NTF103" s="5"/>
      <c r="NTG103" s="5"/>
      <c r="NTH103" s="5"/>
      <c r="NTI103" s="1"/>
      <c r="NTJ103" s="2"/>
      <c r="NTK103" s="2"/>
      <c r="NTL103" s="5"/>
      <c r="NTM103" s="5"/>
      <c r="NTN103" s="5"/>
      <c r="NTO103" s="5"/>
      <c r="NTP103" s="5"/>
      <c r="NTQ103" s="1"/>
      <c r="NTR103" s="2"/>
      <c r="NTS103" s="2"/>
      <c r="NTT103" s="5"/>
      <c r="NTU103" s="5"/>
      <c r="NTV103" s="5"/>
      <c r="NTW103" s="5"/>
      <c r="NTX103" s="5"/>
      <c r="NTY103" s="1"/>
      <c r="NTZ103" s="2"/>
      <c r="NUA103" s="2"/>
      <c r="NUB103" s="5"/>
      <c r="NUC103" s="5"/>
      <c r="NUD103" s="5"/>
      <c r="NUE103" s="5"/>
      <c r="NUF103" s="5"/>
      <c r="NUG103" s="1"/>
      <c r="NUH103" s="2"/>
      <c r="NUI103" s="2"/>
      <c r="NUJ103" s="5"/>
      <c r="NUK103" s="5"/>
      <c r="NUL103" s="5"/>
      <c r="NUM103" s="5"/>
      <c r="NUN103" s="5"/>
      <c r="NUO103" s="1"/>
      <c r="NUP103" s="2"/>
      <c r="NUQ103" s="2"/>
      <c r="NUR103" s="5"/>
      <c r="NUS103" s="5"/>
      <c r="NUT103" s="5"/>
      <c r="NUU103" s="5"/>
      <c r="NUV103" s="5"/>
      <c r="NUW103" s="1"/>
      <c r="NUX103" s="2"/>
      <c r="NUY103" s="2"/>
      <c r="NUZ103" s="5"/>
      <c r="NVA103" s="5"/>
      <c r="NVB103" s="5"/>
      <c r="NVC103" s="5"/>
      <c r="NVD103" s="5"/>
      <c r="NVE103" s="1"/>
      <c r="NVF103" s="2"/>
      <c r="NVG103" s="2"/>
      <c r="NVH103" s="5"/>
      <c r="NVI103" s="5"/>
      <c r="NVJ103" s="5"/>
      <c r="NVK103" s="5"/>
      <c r="NVL103" s="5"/>
      <c r="NVM103" s="1"/>
      <c r="NVN103" s="2"/>
      <c r="NVO103" s="2"/>
      <c r="NVP103" s="5"/>
      <c r="NVQ103" s="5"/>
      <c r="NVR103" s="5"/>
      <c r="NVS103" s="5"/>
      <c r="NVT103" s="5"/>
      <c r="NVU103" s="1"/>
      <c r="NVV103" s="2"/>
      <c r="NVW103" s="2"/>
      <c r="NVX103" s="5"/>
      <c r="NVY103" s="5"/>
      <c r="NVZ103" s="5"/>
      <c r="NWA103" s="5"/>
      <c r="NWB103" s="5"/>
      <c r="NWC103" s="1"/>
      <c r="NWD103" s="2"/>
      <c r="NWE103" s="2"/>
      <c r="NWF103" s="5"/>
      <c r="NWG103" s="5"/>
      <c r="NWH103" s="5"/>
      <c r="NWI103" s="5"/>
      <c r="NWJ103" s="5"/>
      <c r="NWK103" s="1"/>
      <c r="NWL103" s="2"/>
      <c r="NWM103" s="2"/>
      <c r="NWN103" s="5"/>
      <c r="NWO103" s="5"/>
      <c r="NWP103" s="5"/>
      <c r="NWQ103" s="5"/>
      <c r="NWR103" s="5"/>
      <c r="NWS103" s="1"/>
      <c r="NWT103" s="2"/>
      <c r="NWU103" s="2"/>
      <c r="NWV103" s="5"/>
      <c r="NWW103" s="5"/>
      <c r="NWX103" s="5"/>
      <c r="NWY103" s="5"/>
      <c r="NWZ103" s="5"/>
      <c r="NXA103" s="1"/>
      <c r="NXB103" s="2"/>
      <c r="NXC103" s="2"/>
      <c r="NXD103" s="5"/>
      <c r="NXE103" s="5"/>
      <c r="NXF103" s="5"/>
      <c r="NXG103" s="5"/>
      <c r="NXH103" s="5"/>
      <c r="NXI103" s="1"/>
      <c r="NXJ103" s="2"/>
      <c r="NXK103" s="2"/>
      <c r="NXL103" s="5"/>
      <c r="NXM103" s="5"/>
      <c r="NXN103" s="5"/>
      <c r="NXO103" s="5"/>
      <c r="NXP103" s="5"/>
      <c r="NXQ103" s="1"/>
      <c r="NXR103" s="2"/>
      <c r="NXS103" s="2"/>
      <c r="NXT103" s="5"/>
      <c r="NXU103" s="5"/>
      <c r="NXV103" s="5"/>
      <c r="NXW103" s="5"/>
      <c r="NXX103" s="5"/>
      <c r="NXY103" s="1"/>
      <c r="NXZ103" s="2"/>
      <c r="NYA103" s="2"/>
      <c r="NYB103" s="5"/>
      <c r="NYC103" s="5"/>
      <c r="NYD103" s="5"/>
      <c r="NYE103" s="5"/>
      <c r="NYF103" s="5"/>
      <c r="NYG103" s="1"/>
      <c r="NYH103" s="2"/>
      <c r="NYI103" s="2"/>
      <c r="NYJ103" s="5"/>
      <c r="NYK103" s="5"/>
      <c r="NYL103" s="5"/>
      <c r="NYM103" s="5"/>
      <c r="NYN103" s="5"/>
      <c r="NYO103" s="1"/>
      <c r="NYP103" s="2"/>
      <c r="NYQ103" s="2"/>
      <c r="NYR103" s="5"/>
      <c r="NYS103" s="5"/>
      <c r="NYT103" s="5"/>
      <c r="NYU103" s="5"/>
      <c r="NYV103" s="5"/>
      <c r="NYW103" s="1"/>
      <c r="NYX103" s="2"/>
      <c r="NYY103" s="2"/>
      <c r="NYZ103" s="5"/>
      <c r="NZA103" s="5"/>
      <c r="NZB103" s="5"/>
      <c r="NZC103" s="5"/>
      <c r="NZD103" s="5"/>
      <c r="NZE103" s="1"/>
      <c r="NZF103" s="2"/>
      <c r="NZG103" s="2"/>
      <c r="NZH103" s="5"/>
      <c r="NZI103" s="5"/>
      <c r="NZJ103" s="5"/>
      <c r="NZK103" s="5"/>
      <c r="NZL103" s="5"/>
      <c r="NZM103" s="1"/>
      <c r="NZN103" s="2"/>
      <c r="NZO103" s="2"/>
      <c r="NZP103" s="5"/>
      <c r="NZQ103" s="5"/>
      <c r="NZR103" s="5"/>
      <c r="NZS103" s="5"/>
      <c r="NZT103" s="5"/>
      <c r="NZU103" s="1"/>
      <c r="NZV103" s="2"/>
      <c r="NZW103" s="2"/>
      <c r="NZX103" s="5"/>
      <c r="NZY103" s="5"/>
      <c r="NZZ103" s="5"/>
      <c r="OAA103" s="5"/>
      <c r="OAB103" s="5"/>
      <c r="OAC103" s="1"/>
      <c r="OAD103" s="2"/>
      <c r="OAE103" s="2"/>
      <c r="OAF103" s="5"/>
      <c r="OAG103" s="5"/>
      <c r="OAH103" s="5"/>
      <c r="OAI103" s="5"/>
      <c r="OAJ103" s="5"/>
      <c r="OAK103" s="1"/>
      <c r="OAL103" s="2"/>
      <c r="OAM103" s="2"/>
      <c r="OAN103" s="5"/>
      <c r="OAO103" s="5"/>
      <c r="OAP103" s="5"/>
      <c r="OAQ103" s="5"/>
      <c r="OAR103" s="5"/>
      <c r="OAS103" s="1"/>
      <c r="OAT103" s="2"/>
      <c r="OAU103" s="2"/>
      <c r="OAV103" s="5"/>
      <c r="OAW103" s="5"/>
      <c r="OAX103" s="5"/>
      <c r="OAY103" s="5"/>
      <c r="OAZ103" s="5"/>
      <c r="OBA103" s="1"/>
      <c r="OBB103" s="2"/>
      <c r="OBC103" s="2"/>
      <c r="OBD103" s="5"/>
      <c r="OBE103" s="5"/>
      <c r="OBF103" s="5"/>
      <c r="OBG103" s="5"/>
      <c r="OBH103" s="5"/>
      <c r="OBI103" s="1"/>
      <c r="OBJ103" s="2"/>
      <c r="OBK103" s="2"/>
      <c r="OBL103" s="5"/>
      <c r="OBM103" s="5"/>
      <c r="OBN103" s="5"/>
      <c r="OBO103" s="5"/>
      <c r="OBP103" s="5"/>
      <c r="OBQ103" s="1"/>
      <c r="OBR103" s="2"/>
      <c r="OBS103" s="2"/>
      <c r="OBT103" s="5"/>
      <c r="OBU103" s="5"/>
      <c r="OBV103" s="5"/>
      <c r="OBW103" s="5"/>
      <c r="OBX103" s="5"/>
      <c r="OBY103" s="1"/>
      <c r="OBZ103" s="2"/>
      <c r="OCA103" s="2"/>
      <c r="OCB103" s="5"/>
      <c r="OCC103" s="5"/>
      <c r="OCD103" s="5"/>
      <c r="OCE103" s="5"/>
      <c r="OCF103" s="5"/>
      <c r="OCG103" s="1"/>
      <c r="OCH103" s="2"/>
      <c r="OCI103" s="2"/>
      <c r="OCJ103" s="5"/>
      <c r="OCK103" s="5"/>
      <c r="OCL103" s="5"/>
      <c r="OCM103" s="5"/>
      <c r="OCN103" s="5"/>
      <c r="OCO103" s="1"/>
      <c r="OCP103" s="2"/>
      <c r="OCQ103" s="2"/>
      <c r="OCR103" s="5"/>
      <c r="OCS103" s="5"/>
      <c r="OCT103" s="5"/>
      <c r="OCU103" s="5"/>
      <c r="OCV103" s="5"/>
      <c r="OCW103" s="1"/>
      <c r="OCX103" s="2"/>
      <c r="OCY103" s="2"/>
      <c r="OCZ103" s="5"/>
      <c r="ODA103" s="5"/>
      <c r="ODB103" s="5"/>
      <c r="ODC103" s="5"/>
      <c r="ODD103" s="5"/>
      <c r="ODE103" s="1"/>
      <c r="ODF103" s="2"/>
      <c r="ODG103" s="2"/>
      <c r="ODH103" s="5"/>
      <c r="ODI103" s="5"/>
      <c r="ODJ103" s="5"/>
      <c r="ODK103" s="5"/>
      <c r="ODL103" s="5"/>
      <c r="ODM103" s="1"/>
      <c r="ODN103" s="2"/>
      <c r="ODO103" s="2"/>
      <c r="ODP103" s="5"/>
      <c r="ODQ103" s="5"/>
      <c r="ODR103" s="5"/>
      <c r="ODS103" s="5"/>
      <c r="ODT103" s="5"/>
      <c r="ODU103" s="1"/>
      <c r="ODV103" s="2"/>
      <c r="ODW103" s="2"/>
      <c r="ODX103" s="5"/>
      <c r="ODY103" s="5"/>
      <c r="ODZ103" s="5"/>
      <c r="OEA103" s="5"/>
      <c r="OEB103" s="5"/>
      <c r="OEC103" s="1"/>
      <c r="OED103" s="2"/>
      <c r="OEE103" s="2"/>
      <c r="OEF103" s="5"/>
      <c r="OEG103" s="5"/>
      <c r="OEH103" s="5"/>
      <c r="OEI103" s="5"/>
      <c r="OEJ103" s="5"/>
      <c r="OEK103" s="1"/>
      <c r="OEL103" s="2"/>
      <c r="OEM103" s="2"/>
      <c r="OEN103" s="5"/>
      <c r="OEO103" s="5"/>
      <c r="OEP103" s="5"/>
      <c r="OEQ103" s="5"/>
      <c r="OER103" s="5"/>
      <c r="OES103" s="1"/>
      <c r="OET103" s="2"/>
      <c r="OEU103" s="2"/>
      <c r="OEV103" s="5"/>
      <c r="OEW103" s="5"/>
      <c r="OEX103" s="5"/>
      <c r="OEY103" s="5"/>
      <c r="OEZ103" s="5"/>
      <c r="OFA103" s="1"/>
      <c r="OFB103" s="2"/>
      <c r="OFC103" s="2"/>
      <c r="OFD103" s="5"/>
      <c r="OFE103" s="5"/>
      <c r="OFF103" s="5"/>
      <c r="OFG103" s="5"/>
      <c r="OFH103" s="5"/>
      <c r="OFI103" s="1"/>
      <c r="OFJ103" s="2"/>
      <c r="OFK103" s="2"/>
      <c r="OFL103" s="5"/>
      <c r="OFM103" s="5"/>
      <c r="OFN103" s="5"/>
      <c r="OFO103" s="5"/>
      <c r="OFP103" s="5"/>
      <c r="OFQ103" s="1"/>
      <c r="OFR103" s="2"/>
      <c r="OFS103" s="2"/>
      <c r="OFT103" s="5"/>
      <c r="OFU103" s="5"/>
      <c r="OFV103" s="5"/>
      <c r="OFW103" s="5"/>
      <c r="OFX103" s="5"/>
      <c r="OFY103" s="1"/>
      <c r="OFZ103" s="2"/>
      <c r="OGA103" s="2"/>
      <c r="OGB103" s="5"/>
      <c r="OGC103" s="5"/>
      <c r="OGD103" s="5"/>
      <c r="OGE103" s="5"/>
      <c r="OGF103" s="5"/>
      <c r="OGG103" s="1"/>
      <c r="OGH103" s="2"/>
      <c r="OGI103" s="2"/>
      <c r="OGJ103" s="5"/>
      <c r="OGK103" s="5"/>
      <c r="OGL103" s="5"/>
      <c r="OGM103" s="5"/>
      <c r="OGN103" s="5"/>
      <c r="OGO103" s="1"/>
      <c r="OGP103" s="2"/>
      <c r="OGQ103" s="2"/>
      <c r="OGR103" s="5"/>
      <c r="OGS103" s="5"/>
      <c r="OGT103" s="5"/>
      <c r="OGU103" s="5"/>
      <c r="OGV103" s="5"/>
      <c r="OGW103" s="1"/>
      <c r="OGX103" s="2"/>
      <c r="OGY103" s="2"/>
      <c r="OGZ103" s="5"/>
      <c r="OHA103" s="5"/>
      <c r="OHB103" s="5"/>
      <c r="OHC103" s="5"/>
      <c r="OHD103" s="5"/>
      <c r="OHE103" s="1"/>
      <c r="OHF103" s="2"/>
      <c r="OHG103" s="2"/>
      <c r="OHH103" s="5"/>
      <c r="OHI103" s="5"/>
      <c r="OHJ103" s="5"/>
      <c r="OHK103" s="5"/>
      <c r="OHL103" s="5"/>
      <c r="OHM103" s="1"/>
      <c r="OHN103" s="2"/>
      <c r="OHO103" s="2"/>
      <c r="OHP103" s="5"/>
      <c r="OHQ103" s="5"/>
      <c r="OHR103" s="5"/>
      <c r="OHS103" s="5"/>
      <c r="OHT103" s="5"/>
      <c r="OHU103" s="1"/>
      <c r="OHV103" s="2"/>
      <c r="OHW103" s="2"/>
      <c r="OHX103" s="5"/>
      <c r="OHY103" s="5"/>
      <c r="OHZ103" s="5"/>
      <c r="OIA103" s="5"/>
      <c r="OIB103" s="5"/>
      <c r="OIC103" s="1"/>
      <c r="OID103" s="2"/>
      <c r="OIE103" s="2"/>
      <c r="OIF103" s="5"/>
      <c r="OIG103" s="5"/>
      <c r="OIH103" s="5"/>
      <c r="OII103" s="5"/>
      <c r="OIJ103" s="5"/>
      <c r="OIK103" s="1"/>
      <c r="OIL103" s="2"/>
      <c r="OIM103" s="2"/>
      <c r="OIN103" s="5"/>
      <c r="OIO103" s="5"/>
      <c r="OIP103" s="5"/>
      <c r="OIQ103" s="5"/>
      <c r="OIR103" s="5"/>
      <c r="OIS103" s="1"/>
      <c r="OIT103" s="2"/>
      <c r="OIU103" s="2"/>
      <c r="OIV103" s="5"/>
      <c r="OIW103" s="5"/>
      <c r="OIX103" s="5"/>
      <c r="OIY103" s="5"/>
      <c r="OIZ103" s="5"/>
      <c r="OJA103" s="1"/>
      <c r="OJB103" s="2"/>
      <c r="OJC103" s="2"/>
      <c r="OJD103" s="5"/>
      <c r="OJE103" s="5"/>
      <c r="OJF103" s="5"/>
      <c r="OJG103" s="5"/>
      <c r="OJH103" s="5"/>
      <c r="OJI103" s="1"/>
      <c r="OJJ103" s="2"/>
      <c r="OJK103" s="2"/>
      <c r="OJL103" s="5"/>
      <c r="OJM103" s="5"/>
      <c r="OJN103" s="5"/>
      <c r="OJO103" s="5"/>
      <c r="OJP103" s="5"/>
      <c r="OJQ103" s="1"/>
      <c r="OJR103" s="2"/>
      <c r="OJS103" s="2"/>
      <c r="OJT103" s="5"/>
      <c r="OJU103" s="5"/>
      <c r="OJV103" s="5"/>
      <c r="OJW103" s="5"/>
      <c r="OJX103" s="5"/>
      <c r="OJY103" s="1"/>
      <c r="OJZ103" s="2"/>
      <c r="OKA103" s="2"/>
      <c r="OKB103" s="5"/>
      <c r="OKC103" s="5"/>
      <c r="OKD103" s="5"/>
      <c r="OKE103" s="5"/>
      <c r="OKF103" s="5"/>
      <c r="OKG103" s="1"/>
      <c r="OKH103" s="2"/>
      <c r="OKI103" s="2"/>
      <c r="OKJ103" s="5"/>
      <c r="OKK103" s="5"/>
      <c r="OKL103" s="5"/>
      <c r="OKM103" s="5"/>
      <c r="OKN103" s="5"/>
      <c r="OKO103" s="1"/>
      <c r="OKP103" s="2"/>
      <c r="OKQ103" s="2"/>
      <c r="OKR103" s="5"/>
      <c r="OKS103" s="5"/>
      <c r="OKT103" s="5"/>
      <c r="OKU103" s="5"/>
      <c r="OKV103" s="5"/>
      <c r="OKW103" s="1"/>
      <c r="OKX103" s="2"/>
      <c r="OKY103" s="2"/>
      <c r="OKZ103" s="5"/>
      <c r="OLA103" s="5"/>
      <c r="OLB103" s="5"/>
      <c r="OLC103" s="5"/>
      <c r="OLD103" s="5"/>
      <c r="OLE103" s="1"/>
      <c r="OLF103" s="2"/>
      <c r="OLG103" s="2"/>
      <c r="OLH103" s="5"/>
      <c r="OLI103" s="5"/>
      <c r="OLJ103" s="5"/>
      <c r="OLK103" s="5"/>
      <c r="OLL103" s="5"/>
      <c r="OLM103" s="1"/>
      <c r="OLN103" s="2"/>
      <c r="OLO103" s="2"/>
      <c r="OLP103" s="5"/>
      <c r="OLQ103" s="5"/>
      <c r="OLR103" s="5"/>
      <c r="OLS103" s="5"/>
      <c r="OLT103" s="5"/>
      <c r="OLU103" s="1"/>
      <c r="OLV103" s="2"/>
      <c r="OLW103" s="2"/>
      <c r="OLX103" s="5"/>
      <c r="OLY103" s="5"/>
      <c r="OLZ103" s="5"/>
      <c r="OMA103" s="5"/>
      <c r="OMB103" s="5"/>
      <c r="OMC103" s="1"/>
      <c r="OMD103" s="2"/>
      <c r="OME103" s="2"/>
      <c r="OMF103" s="5"/>
      <c r="OMG103" s="5"/>
      <c r="OMH103" s="5"/>
      <c r="OMI103" s="5"/>
      <c r="OMJ103" s="5"/>
      <c r="OMK103" s="1"/>
      <c r="OML103" s="2"/>
      <c r="OMM103" s="2"/>
      <c r="OMN103" s="5"/>
      <c r="OMO103" s="5"/>
      <c r="OMP103" s="5"/>
      <c r="OMQ103" s="5"/>
      <c r="OMR103" s="5"/>
      <c r="OMS103" s="1"/>
      <c r="OMT103" s="2"/>
      <c r="OMU103" s="2"/>
      <c r="OMV103" s="5"/>
      <c r="OMW103" s="5"/>
      <c r="OMX103" s="5"/>
      <c r="OMY103" s="5"/>
      <c r="OMZ103" s="5"/>
      <c r="ONA103" s="1"/>
      <c r="ONB103" s="2"/>
      <c r="ONC103" s="2"/>
      <c r="OND103" s="5"/>
      <c r="ONE103" s="5"/>
      <c r="ONF103" s="5"/>
      <c r="ONG103" s="5"/>
      <c r="ONH103" s="5"/>
      <c r="ONI103" s="1"/>
      <c r="ONJ103" s="2"/>
      <c r="ONK103" s="2"/>
      <c r="ONL103" s="5"/>
      <c r="ONM103" s="5"/>
      <c r="ONN103" s="5"/>
      <c r="ONO103" s="5"/>
      <c r="ONP103" s="5"/>
      <c r="ONQ103" s="1"/>
      <c r="ONR103" s="2"/>
      <c r="ONS103" s="2"/>
      <c r="ONT103" s="5"/>
      <c r="ONU103" s="5"/>
      <c r="ONV103" s="5"/>
      <c r="ONW103" s="5"/>
      <c r="ONX103" s="5"/>
      <c r="ONY103" s="1"/>
      <c r="ONZ103" s="2"/>
      <c r="OOA103" s="2"/>
      <c r="OOB103" s="5"/>
      <c r="OOC103" s="5"/>
      <c r="OOD103" s="5"/>
      <c r="OOE103" s="5"/>
      <c r="OOF103" s="5"/>
      <c r="OOG103" s="1"/>
      <c r="OOH103" s="2"/>
      <c r="OOI103" s="2"/>
      <c r="OOJ103" s="5"/>
      <c r="OOK103" s="5"/>
      <c r="OOL103" s="5"/>
      <c r="OOM103" s="5"/>
      <c r="OON103" s="5"/>
      <c r="OOO103" s="1"/>
      <c r="OOP103" s="2"/>
      <c r="OOQ103" s="2"/>
      <c r="OOR103" s="5"/>
      <c r="OOS103" s="5"/>
      <c r="OOT103" s="5"/>
      <c r="OOU103" s="5"/>
      <c r="OOV103" s="5"/>
      <c r="OOW103" s="1"/>
      <c r="OOX103" s="2"/>
      <c r="OOY103" s="2"/>
      <c r="OOZ103" s="5"/>
      <c r="OPA103" s="5"/>
      <c r="OPB103" s="5"/>
      <c r="OPC103" s="5"/>
      <c r="OPD103" s="5"/>
      <c r="OPE103" s="1"/>
      <c r="OPF103" s="2"/>
      <c r="OPG103" s="2"/>
      <c r="OPH103" s="5"/>
      <c r="OPI103" s="5"/>
      <c r="OPJ103" s="5"/>
      <c r="OPK103" s="5"/>
      <c r="OPL103" s="5"/>
      <c r="OPM103" s="1"/>
      <c r="OPN103" s="2"/>
      <c r="OPO103" s="2"/>
      <c r="OPP103" s="5"/>
      <c r="OPQ103" s="5"/>
      <c r="OPR103" s="5"/>
      <c r="OPS103" s="5"/>
      <c r="OPT103" s="5"/>
      <c r="OPU103" s="1"/>
      <c r="OPV103" s="2"/>
      <c r="OPW103" s="2"/>
      <c r="OPX103" s="5"/>
      <c r="OPY103" s="5"/>
      <c r="OPZ103" s="5"/>
      <c r="OQA103" s="5"/>
      <c r="OQB103" s="5"/>
      <c r="OQC103" s="1"/>
      <c r="OQD103" s="2"/>
      <c r="OQE103" s="2"/>
      <c r="OQF103" s="5"/>
      <c r="OQG103" s="5"/>
      <c r="OQH103" s="5"/>
      <c r="OQI103" s="5"/>
      <c r="OQJ103" s="5"/>
      <c r="OQK103" s="1"/>
      <c r="OQL103" s="2"/>
      <c r="OQM103" s="2"/>
      <c r="OQN103" s="5"/>
      <c r="OQO103" s="5"/>
      <c r="OQP103" s="5"/>
      <c r="OQQ103" s="5"/>
      <c r="OQR103" s="5"/>
      <c r="OQS103" s="1"/>
      <c r="OQT103" s="2"/>
      <c r="OQU103" s="2"/>
      <c r="OQV103" s="5"/>
      <c r="OQW103" s="5"/>
      <c r="OQX103" s="5"/>
      <c r="OQY103" s="5"/>
      <c r="OQZ103" s="5"/>
      <c r="ORA103" s="1"/>
      <c r="ORB103" s="2"/>
      <c r="ORC103" s="2"/>
      <c r="ORD103" s="5"/>
      <c r="ORE103" s="5"/>
      <c r="ORF103" s="5"/>
      <c r="ORG103" s="5"/>
      <c r="ORH103" s="5"/>
      <c r="ORI103" s="1"/>
      <c r="ORJ103" s="2"/>
      <c r="ORK103" s="2"/>
      <c r="ORL103" s="5"/>
      <c r="ORM103" s="5"/>
      <c r="ORN103" s="5"/>
      <c r="ORO103" s="5"/>
      <c r="ORP103" s="5"/>
      <c r="ORQ103" s="1"/>
      <c r="ORR103" s="2"/>
      <c r="ORS103" s="2"/>
      <c r="ORT103" s="5"/>
      <c r="ORU103" s="5"/>
      <c r="ORV103" s="5"/>
      <c r="ORW103" s="5"/>
      <c r="ORX103" s="5"/>
      <c r="ORY103" s="1"/>
      <c r="ORZ103" s="2"/>
      <c r="OSA103" s="2"/>
      <c r="OSB103" s="5"/>
      <c r="OSC103" s="5"/>
      <c r="OSD103" s="5"/>
      <c r="OSE103" s="5"/>
      <c r="OSF103" s="5"/>
      <c r="OSG103" s="1"/>
      <c r="OSH103" s="2"/>
      <c r="OSI103" s="2"/>
      <c r="OSJ103" s="5"/>
      <c r="OSK103" s="5"/>
      <c r="OSL103" s="5"/>
      <c r="OSM103" s="5"/>
      <c r="OSN103" s="5"/>
      <c r="OSO103" s="1"/>
      <c r="OSP103" s="2"/>
      <c r="OSQ103" s="2"/>
      <c r="OSR103" s="5"/>
      <c r="OSS103" s="5"/>
      <c r="OST103" s="5"/>
      <c r="OSU103" s="5"/>
      <c r="OSV103" s="5"/>
      <c r="OSW103" s="1"/>
      <c r="OSX103" s="2"/>
      <c r="OSY103" s="2"/>
      <c r="OSZ103" s="5"/>
      <c r="OTA103" s="5"/>
      <c r="OTB103" s="5"/>
      <c r="OTC103" s="5"/>
      <c r="OTD103" s="5"/>
      <c r="OTE103" s="1"/>
      <c r="OTF103" s="2"/>
      <c r="OTG103" s="2"/>
      <c r="OTH103" s="5"/>
      <c r="OTI103" s="5"/>
      <c r="OTJ103" s="5"/>
      <c r="OTK103" s="5"/>
      <c r="OTL103" s="5"/>
      <c r="OTM103" s="1"/>
      <c r="OTN103" s="2"/>
      <c r="OTO103" s="2"/>
      <c r="OTP103" s="5"/>
      <c r="OTQ103" s="5"/>
      <c r="OTR103" s="5"/>
      <c r="OTS103" s="5"/>
      <c r="OTT103" s="5"/>
      <c r="OTU103" s="1"/>
      <c r="OTV103" s="2"/>
      <c r="OTW103" s="2"/>
      <c r="OTX103" s="5"/>
      <c r="OTY103" s="5"/>
      <c r="OTZ103" s="5"/>
      <c r="OUA103" s="5"/>
      <c r="OUB103" s="5"/>
      <c r="OUC103" s="1"/>
      <c r="OUD103" s="2"/>
      <c r="OUE103" s="2"/>
      <c r="OUF103" s="5"/>
      <c r="OUG103" s="5"/>
      <c r="OUH103" s="5"/>
      <c r="OUI103" s="5"/>
      <c r="OUJ103" s="5"/>
      <c r="OUK103" s="1"/>
      <c r="OUL103" s="2"/>
      <c r="OUM103" s="2"/>
      <c r="OUN103" s="5"/>
      <c r="OUO103" s="5"/>
      <c r="OUP103" s="5"/>
      <c r="OUQ103" s="5"/>
      <c r="OUR103" s="5"/>
      <c r="OUS103" s="1"/>
      <c r="OUT103" s="2"/>
      <c r="OUU103" s="2"/>
      <c r="OUV103" s="5"/>
      <c r="OUW103" s="5"/>
      <c r="OUX103" s="5"/>
      <c r="OUY103" s="5"/>
      <c r="OUZ103" s="5"/>
      <c r="OVA103" s="1"/>
      <c r="OVB103" s="2"/>
      <c r="OVC103" s="2"/>
      <c r="OVD103" s="5"/>
      <c r="OVE103" s="5"/>
      <c r="OVF103" s="5"/>
      <c r="OVG103" s="5"/>
      <c r="OVH103" s="5"/>
      <c r="OVI103" s="1"/>
      <c r="OVJ103" s="2"/>
      <c r="OVK103" s="2"/>
      <c r="OVL103" s="5"/>
      <c r="OVM103" s="5"/>
      <c r="OVN103" s="5"/>
      <c r="OVO103" s="5"/>
      <c r="OVP103" s="5"/>
      <c r="OVQ103" s="1"/>
      <c r="OVR103" s="2"/>
      <c r="OVS103" s="2"/>
      <c r="OVT103" s="5"/>
      <c r="OVU103" s="5"/>
      <c r="OVV103" s="5"/>
      <c r="OVW103" s="5"/>
      <c r="OVX103" s="5"/>
      <c r="OVY103" s="1"/>
      <c r="OVZ103" s="2"/>
      <c r="OWA103" s="2"/>
      <c r="OWB103" s="5"/>
      <c r="OWC103" s="5"/>
      <c r="OWD103" s="5"/>
      <c r="OWE103" s="5"/>
      <c r="OWF103" s="5"/>
      <c r="OWG103" s="1"/>
      <c r="OWH103" s="2"/>
      <c r="OWI103" s="2"/>
      <c r="OWJ103" s="5"/>
      <c r="OWK103" s="5"/>
      <c r="OWL103" s="5"/>
      <c r="OWM103" s="5"/>
      <c r="OWN103" s="5"/>
      <c r="OWO103" s="1"/>
      <c r="OWP103" s="2"/>
      <c r="OWQ103" s="2"/>
      <c r="OWR103" s="5"/>
      <c r="OWS103" s="5"/>
      <c r="OWT103" s="5"/>
      <c r="OWU103" s="5"/>
      <c r="OWV103" s="5"/>
      <c r="OWW103" s="1"/>
      <c r="OWX103" s="2"/>
      <c r="OWY103" s="2"/>
      <c r="OWZ103" s="5"/>
      <c r="OXA103" s="5"/>
      <c r="OXB103" s="5"/>
      <c r="OXC103" s="5"/>
      <c r="OXD103" s="5"/>
      <c r="OXE103" s="1"/>
      <c r="OXF103" s="2"/>
      <c r="OXG103" s="2"/>
      <c r="OXH103" s="5"/>
      <c r="OXI103" s="5"/>
      <c r="OXJ103" s="5"/>
      <c r="OXK103" s="5"/>
      <c r="OXL103" s="5"/>
      <c r="OXM103" s="1"/>
      <c r="OXN103" s="2"/>
      <c r="OXO103" s="2"/>
      <c r="OXP103" s="5"/>
      <c r="OXQ103" s="5"/>
      <c r="OXR103" s="5"/>
      <c r="OXS103" s="5"/>
      <c r="OXT103" s="5"/>
      <c r="OXU103" s="1"/>
      <c r="OXV103" s="2"/>
      <c r="OXW103" s="2"/>
      <c r="OXX103" s="5"/>
      <c r="OXY103" s="5"/>
      <c r="OXZ103" s="5"/>
      <c r="OYA103" s="5"/>
      <c r="OYB103" s="5"/>
      <c r="OYC103" s="1"/>
      <c r="OYD103" s="2"/>
      <c r="OYE103" s="2"/>
      <c r="OYF103" s="5"/>
      <c r="OYG103" s="5"/>
      <c r="OYH103" s="5"/>
      <c r="OYI103" s="5"/>
      <c r="OYJ103" s="5"/>
      <c r="OYK103" s="1"/>
      <c r="OYL103" s="2"/>
      <c r="OYM103" s="2"/>
      <c r="OYN103" s="5"/>
      <c r="OYO103" s="5"/>
      <c r="OYP103" s="5"/>
      <c r="OYQ103" s="5"/>
      <c r="OYR103" s="5"/>
      <c r="OYS103" s="1"/>
      <c r="OYT103" s="2"/>
      <c r="OYU103" s="2"/>
      <c r="OYV103" s="5"/>
      <c r="OYW103" s="5"/>
      <c r="OYX103" s="5"/>
      <c r="OYY103" s="5"/>
      <c r="OYZ103" s="5"/>
      <c r="OZA103" s="1"/>
      <c r="OZB103" s="2"/>
      <c r="OZC103" s="2"/>
      <c r="OZD103" s="5"/>
      <c r="OZE103" s="5"/>
      <c r="OZF103" s="5"/>
      <c r="OZG103" s="5"/>
      <c r="OZH103" s="5"/>
      <c r="OZI103" s="1"/>
      <c r="OZJ103" s="2"/>
      <c r="OZK103" s="2"/>
      <c r="OZL103" s="5"/>
      <c r="OZM103" s="5"/>
      <c r="OZN103" s="5"/>
      <c r="OZO103" s="5"/>
      <c r="OZP103" s="5"/>
      <c r="OZQ103" s="1"/>
      <c r="OZR103" s="2"/>
      <c r="OZS103" s="2"/>
      <c r="OZT103" s="5"/>
      <c r="OZU103" s="5"/>
      <c r="OZV103" s="5"/>
      <c r="OZW103" s="5"/>
      <c r="OZX103" s="5"/>
      <c r="OZY103" s="1"/>
      <c r="OZZ103" s="2"/>
      <c r="PAA103" s="2"/>
      <c r="PAB103" s="5"/>
      <c r="PAC103" s="5"/>
      <c r="PAD103" s="5"/>
      <c r="PAE103" s="5"/>
      <c r="PAF103" s="5"/>
      <c r="PAG103" s="1"/>
      <c r="PAH103" s="2"/>
      <c r="PAI103" s="2"/>
      <c r="PAJ103" s="5"/>
      <c r="PAK103" s="5"/>
      <c r="PAL103" s="5"/>
      <c r="PAM103" s="5"/>
      <c r="PAN103" s="5"/>
      <c r="PAO103" s="1"/>
      <c r="PAP103" s="2"/>
      <c r="PAQ103" s="2"/>
      <c r="PAR103" s="5"/>
      <c r="PAS103" s="5"/>
      <c r="PAT103" s="5"/>
      <c r="PAU103" s="5"/>
      <c r="PAV103" s="5"/>
      <c r="PAW103" s="1"/>
      <c r="PAX103" s="2"/>
      <c r="PAY103" s="2"/>
      <c r="PAZ103" s="5"/>
      <c r="PBA103" s="5"/>
      <c r="PBB103" s="5"/>
      <c r="PBC103" s="5"/>
      <c r="PBD103" s="5"/>
      <c r="PBE103" s="1"/>
      <c r="PBF103" s="2"/>
      <c r="PBG103" s="2"/>
      <c r="PBH103" s="5"/>
      <c r="PBI103" s="5"/>
      <c r="PBJ103" s="5"/>
      <c r="PBK103" s="5"/>
      <c r="PBL103" s="5"/>
      <c r="PBM103" s="1"/>
      <c r="PBN103" s="2"/>
      <c r="PBO103" s="2"/>
      <c r="PBP103" s="5"/>
      <c r="PBQ103" s="5"/>
      <c r="PBR103" s="5"/>
      <c r="PBS103" s="5"/>
      <c r="PBT103" s="5"/>
      <c r="PBU103" s="1"/>
      <c r="PBV103" s="2"/>
      <c r="PBW103" s="2"/>
      <c r="PBX103" s="5"/>
      <c r="PBY103" s="5"/>
      <c r="PBZ103" s="5"/>
      <c r="PCA103" s="5"/>
      <c r="PCB103" s="5"/>
      <c r="PCC103" s="1"/>
      <c r="PCD103" s="2"/>
      <c r="PCE103" s="2"/>
      <c r="PCF103" s="5"/>
      <c r="PCG103" s="5"/>
      <c r="PCH103" s="5"/>
      <c r="PCI103" s="5"/>
      <c r="PCJ103" s="5"/>
      <c r="PCK103" s="1"/>
      <c r="PCL103" s="2"/>
      <c r="PCM103" s="2"/>
      <c r="PCN103" s="5"/>
      <c r="PCO103" s="5"/>
      <c r="PCP103" s="5"/>
      <c r="PCQ103" s="5"/>
      <c r="PCR103" s="5"/>
      <c r="PCS103" s="1"/>
      <c r="PCT103" s="2"/>
      <c r="PCU103" s="2"/>
      <c r="PCV103" s="5"/>
      <c r="PCW103" s="5"/>
      <c r="PCX103" s="5"/>
      <c r="PCY103" s="5"/>
      <c r="PCZ103" s="5"/>
      <c r="PDA103" s="1"/>
      <c r="PDB103" s="2"/>
      <c r="PDC103" s="2"/>
      <c r="PDD103" s="5"/>
      <c r="PDE103" s="5"/>
      <c r="PDF103" s="5"/>
      <c r="PDG103" s="5"/>
      <c r="PDH103" s="5"/>
      <c r="PDI103" s="1"/>
      <c r="PDJ103" s="2"/>
      <c r="PDK103" s="2"/>
      <c r="PDL103" s="5"/>
      <c r="PDM103" s="5"/>
      <c r="PDN103" s="5"/>
      <c r="PDO103" s="5"/>
      <c r="PDP103" s="5"/>
      <c r="PDQ103" s="1"/>
      <c r="PDR103" s="2"/>
      <c r="PDS103" s="2"/>
      <c r="PDT103" s="5"/>
      <c r="PDU103" s="5"/>
      <c r="PDV103" s="5"/>
      <c r="PDW103" s="5"/>
      <c r="PDX103" s="5"/>
      <c r="PDY103" s="1"/>
      <c r="PDZ103" s="2"/>
      <c r="PEA103" s="2"/>
      <c r="PEB103" s="5"/>
      <c r="PEC103" s="5"/>
      <c r="PED103" s="5"/>
      <c r="PEE103" s="5"/>
      <c r="PEF103" s="5"/>
      <c r="PEG103" s="1"/>
      <c r="PEH103" s="2"/>
      <c r="PEI103" s="2"/>
      <c r="PEJ103" s="5"/>
      <c r="PEK103" s="5"/>
      <c r="PEL103" s="5"/>
      <c r="PEM103" s="5"/>
      <c r="PEN103" s="5"/>
      <c r="PEO103" s="1"/>
      <c r="PEP103" s="2"/>
      <c r="PEQ103" s="2"/>
      <c r="PER103" s="5"/>
      <c r="PES103" s="5"/>
      <c r="PET103" s="5"/>
      <c r="PEU103" s="5"/>
      <c r="PEV103" s="5"/>
      <c r="PEW103" s="1"/>
      <c r="PEX103" s="2"/>
      <c r="PEY103" s="2"/>
      <c r="PEZ103" s="5"/>
      <c r="PFA103" s="5"/>
      <c r="PFB103" s="5"/>
      <c r="PFC103" s="5"/>
      <c r="PFD103" s="5"/>
      <c r="PFE103" s="1"/>
      <c r="PFF103" s="2"/>
      <c r="PFG103" s="2"/>
      <c r="PFH103" s="5"/>
      <c r="PFI103" s="5"/>
      <c r="PFJ103" s="5"/>
      <c r="PFK103" s="5"/>
      <c r="PFL103" s="5"/>
      <c r="PFM103" s="1"/>
      <c r="PFN103" s="2"/>
      <c r="PFO103" s="2"/>
      <c r="PFP103" s="5"/>
      <c r="PFQ103" s="5"/>
      <c r="PFR103" s="5"/>
      <c r="PFS103" s="5"/>
      <c r="PFT103" s="5"/>
      <c r="PFU103" s="1"/>
      <c r="PFV103" s="2"/>
      <c r="PFW103" s="2"/>
      <c r="PFX103" s="5"/>
      <c r="PFY103" s="5"/>
      <c r="PFZ103" s="5"/>
      <c r="PGA103" s="5"/>
      <c r="PGB103" s="5"/>
      <c r="PGC103" s="1"/>
      <c r="PGD103" s="2"/>
      <c r="PGE103" s="2"/>
      <c r="PGF103" s="5"/>
      <c r="PGG103" s="5"/>
      <c r="PGH103" s="5"/>
      <c r="PGI103" s="5"/>
      <c r="PGJ103" s="5"/>
      <c r="PGK103" s="1"/>
      <c r="PGL103" s="2"/>
      <c r="PGM103" s="2"/>
      <c r="PGN103" s="5"/>
      <c r="PGO103" s="5"/>
      <c r="PGP103" s="5"/>
      <c r="PGQ103" s="5"/>
      <c r="PGR103" s="5"/>
      <c r="PGS103" s="1"/>
      <c r="PGT103" s="2"/>
      <c r="PGU103" s="2"/>
      <c r="PGV103" s="5"/>
      <c r="PGW103" s="5"/>
      <c r="PGX103" s="5"/>
      <c r="PGY103" s="5"/>
      <c r="PGZ103" s="5"/>
      <c r="PHA103" s="1"/>
      <c r="PHB103" s="2"/>
      <c r="PHC103" s="2"/>
      <c r="PHD103" s="5"/>
      <c r="PHE103" s="5"/>
      <c r="PHF103" s="5"/>
      <c r="PHG103" s="5"/>
      <c r="PHH103" s="5"/>
      <c r="PHI103" s="1"/>
      <c r="PHJ103" s="2"/>
      <c r="PHK103" s="2"/>
      <c r="PHL103" s="5"/>
      <c r="PHM103" s="5"/>
      <c r="PHN103" s="5"/>
      <c r="PHO103" s="5"/>
      <c r="PHP103" s="5"/>
      <c r="PHQ103" s="1"/>
      <c r="PHR103" s="2"/>
      <c r="PHS103" s="2"/>
      <c r="PHT103" s="5"/>
      <c r="PHU103" s="5"/>
      <c r="PHV103" s="5"/>
      <c r="PHW103" s="5"/>
      <c r="PHX103" s="5"/>
      <c r="PHY103" s="1"/>
      <c r="PHZ103" s="2"/>
      <c r="PIA103" s="2"/>
      <c r="PIB103" s="5"/>
      <c r="PIC103" s="5"/>
      <c r="PID103" s="5"/>
      <c r="PIE103" s="5"/>
      <c r="PIF103" s="5"/>
      <c r="PIG103" s="1"/>
      <c r="PIH103" s="2"/>
      <c r="PII103" s="2"/>
      <c r="PIJ103" s="5"/>
      <c r="PIK103" s="5"/>
      <c r="PIL103" s="5"/>
      <c r="PIM103" s="5"/>
      <c r="PIN103" s="5"/>
      <c r="PIO103" s="1"/>
      <c r="PIP103" s="2"/>
      <c r="PIQ103" s="2"/>
      <c r="PIR103" s="5"/>
      <c r="PIS103" s="5"/>
      <c r="PIT103" s="5"/>
      <c r="PIU103" s="5"/>
      <c r="PIV103" s="5"/>
      <c r="PIW103" s="1"/>
      <c r="PIX103" s="2"/>
      <c r="PIY103" s="2"/>
      <c r="PIZ103" s="5"/>
      <c r="PJA103" s="5"/>
      <c r="PJB103" s="5"/>
      <c r="PJC103" s="5"/>
      <c r="PJD103" s="5"/>
      <c r="PJE103" s="1"/>
      <c r="PJF103" s="2"/>
      <c r="PJG103" s="2"/>
      <c r="PJH103" s="5"/>
      <c r="PJI103" s="5"/>
      <c r="PJJ103" s="5"/>
      <c r="PJK103" s="5"/>
      <c r="PJL103" s="5"/>
      <c r="PJM103" s="1"/>
      <c r="PJN103" s="2"/>
      <c r="PJO103" s="2"/>
      <c r="PJP103" s="5"/>
      <c r="PJQ103" s="5"/>
      <c r="PJR103" s="5"/>
      <c r="PJS103" s="5"/>
      <c r="PJT103" s="5"/>
      <c r="PJU103" s="1"/>
      <c r="PJV103" s="2"/>
      <c r="PJW103" s="2"/>
      <c r="PJX103" s="5"/>
      <c r="PJY103" s="5"/>
      <c r="PJZ103" s="5"/>
      <c r="PKA103" s="5"/>
      <c r="PKB103" s="5"/>
      <c r="PKC103" s="1"/>
      <c r="PKD103" s="2"/>
      <c r="PKE103" s="2"/>
      <c r="PKF103" s="5"/>
      <c r="PKG103" s="5"/>
      <c r="PKH103" s="5"/>
      <c r="PKI103" s="5"/>
      <c r="PKJ103" s="5"/>
      <c r="PKK103" s="1"/>
      <c r="PKL103" s="2"/>
      <c r="PKM103" s="2"/>
      <c r="PKN103" s="5"/>
      <c r="PKO103" s="5"/>
      <c r="PKP103" s="5"/>
      <c r="PKQ103" s="5"/>
      <c r="PKR103" s="5"/>
      <c r="PKS103" s="1"/>
      <c r="PKT103" s="2"/>
      <c r="PKU103" s="2"/>
      <c r="PKV103" s="5"/>
      <c r="PKW103" s="5"/>
      <c r="PKX103" s="5"/>
      <c r="PKY103" s="5"/>
      <c r="PKZ103" s="5"/>
      <c r="PLA103" s="1"/>
      <c r="PLB103" s="2"/>
      <c r="PLC103" s="2"/>
      <c r="PLD103" s="5"/>
      <c r="PLE103" s="5"/>
      <c r="PLF103" s="5"/>
      <c r="PLG103" s="5"/>
      <c r="PLH103" s="5"/>
      <c r="PLI103" s="1"/>
      <c r="PLJ103" s="2"/>
      <c r="PLK103" s="2"/>
      <c r="PLL103" s="5"/>
      <c r="PLM103" s="5"/>
      <c r="PLN103" s="5"/>
      <c r="PLO103" s="5"/>
      <c r="PLP103" s="5"/>
      <c r="PLQ103" s="1"/>
      <c r="PLR103" s="2"/>
      <c r="PLS103" s="2"/>
      <c r="PLT103" s="5"/>
      <c r="PLU103" s="5"/>
      <c r="PLV103" s="5"/>
      <c r="PLW103" s="5"/>
      <c r="PLX103" s="5"/>
      <c r="PLY103" s="1"/>
      <c r="PLZ103" s="2"/>
      <c r="PMA103" s="2"/>
      <c r="PMB103" s="5"/>
      <c r="PMC103" s="5"/>
      <c r="PMD103" s="5"/>
      <c r="PME103" s="5"/>
      <c r="PMF103" s="5"/>
      <c r="PMG103" s="1"/>
      <c r="PMH103" s="2"/>
      <c r="PMI103" s="2"/>
      <c r="PMJ103" s="5"/>
      <c r="PMK103" s="5"/>
      <c r="PML103" s="5"/>
      <c r="PMM103" s="5"/>
      <c r="PMN103" s="5"/>
      <c r="PMO103" s="1"/>
      <c r="PMP103" s="2"/>
      <c r="PMQ103" s="2"/>
      <c r="PMR103" s="5"/>
      <c r="PMS103" s="5"/>
      <c r="PMT103" s="5"/>
      <c r="PMU103" s="5"/>
      <c r="PMV103" s="5"/>
      <c r="PMW103" s="1"/>
      <c r="PMX103" s="2"/>
      <c r="PMY103" s="2"/>
      <c r="PMZ103" s="5"/>
      <c r="PNA103" s="5"/>
      <c r="PNB103" s="5"/>
      <c r="PNC103" s="5"/>
      <c r="PND103" s="5"/>
      <c r="PNE103" s="1"/>
      <c r="PNF103" s="2"/>
      <c r="PNG103" s="2"/>
      <c r="PNH103" s="5"/>
      <c r="PNI103" s="5"/>
      <c r="PNJ103" s="5"/>
      <c r="PNK103" s="5"/>
      <c r="PNL103" s="5"/>
      <c r="PNM103" s="1"/>
      <c r="PNN103" s="2"/>
      <c r="PNO103" s="2"/>
      <c r="PNP103" s="5"/>
      <c r="PNQ103" s="5"/>
      <c r="PNR103" s="5"/>
      <c r="PNS103" s="5"/>
      <c r="PNT103" s="5"/>
      <c r="PNU103" s="1"/>
      <c r="PNV103" s="2"/>
      <c r="PNW103" s="2"/>
      <c r="PNX103" s="5"/>
      <c r="PNY103" s="5"/>
      <c r="PNZ103" s="5"/>
      <c r="POA103" s="5"/>
      <c r="POB103" s="5"/>
      <c r="POC103" s="1"/>
      <c r="POD103" s="2"/>
      <c r="POE103" s="2"/>
      <c r="POF103" s="5"/>
      <c r="POG103" s="5"/>
      <c r="POH103" s="5"/>
      <c r="POI103" s="5"/>
      <c r="POJ103" s="5"/>
      <c r="POK103" s="1"/>
      <c r="POL103" s="2"/>
      <c r="POM103" s="2"/>
      <c r="PON103" s="5"/>
      <c r="POO103" s="5"/>
      <c r="POP103" s="5"/>
      <c r="POQ103" s="5"/>
      <c r="POR103" s="5"/>
      <c r="POS103" s="1"/>
      <c r="POT103" s="2"/>
      <c r="POU103" s="2"/>
      <c r="POV103" s="5"/>
      <c r="POW103" s="5"/>
      <c r="POX103" s="5"/>
      <c r="POY103" s="5"/>
      <c r="POZ103" s="5"/>
      <c r="PPA103" s="1"/>
      <c r="PPB103" s="2"/>
      <c r="PPC103" s="2"/>
      <c r="PPD103" s="5"/>
      <c r="PPE103" s="5"/>
      <c r="PPF103" s="5"/>
      <c r="PPG103" s="5"/>
      <c r="PPH103" s="5"/>
      <c r="PPI103" s="1"/>
      <c r="PPJ103" s="2"/>
      <c r="PPK103" s="2"/>
      <c r="PPL103" s="5"/>
      <c r="PPM103" s="5"/>
      <c r="PPN103" s="5"/>
      <c r="PPO103" s="5"/>
      <c r="PPP103" s="5"/>
      <c r="PPQ103" s="1"/>
      <c r="PPR103" s="2"/>
      <c r="PPS103" s="2"/>
      <c r="PPT103" s="5"/>
      <c r="PPU103" s="5"/>
      <c r="PPV103" s="5"/>
      <c r="PPW103" s="5"/>
      <c r="PPX103" s="5"/>
      <c r="PPY103" s="1"/>
      <c r="PPZ103" s="2"/>
      <c r="PQA103" s="2"/>
      <c r="PQB103" s="5"/>
      <c r="PQC103" s="5"/>
      <c r="PQD103" s="5"/>
      <c r="PQE103" s="5"/>
      <c r="PQF103" s="5"/>
      <c r="PQG103" s="1"/>
      <c r="PQH103" s="2"/>
      <c r="PQI103" s="2"/>
      <c r="PQJ103" s="5"/>
      <c r="PQK103" s="5"/>
      <c r="PQL103" s="5"/>
      <c r="PQM103" s="5"/>
      <c r="PQN103" s="5"/>
      <c r="PQO103" s="1"/>
      <c r="PQP103" s="2"/>
      <c r="PQQ103" s="2"/>
      <c r="PQR103" s="5"/>
      <c r="PQS103" s="5"/>
      <c r="PQT103" s="5"/>
      <c r="PQU103" s="5"/>
      <c r="PQV103" s="5"/>
      <c r="PQW103" s="1"/>
      <c r="PQX103" s="2"/>
      <c r="PQY103" s="2"/>
      <c r="PQZ103" s="5"/>
      <c r="PRA103" s="5"/>
      <c r="PRB103" s="5"/>
      <c r="PRC103" s="5"/>
      <c r="PRD103" s="5"/>
      <c r="PRE103" s="1"/>
      <c r="PRF103" s="2"/>
      <c r="PRG103" s="2"/>
      <c r="PRH103" s="5"/>
      <c r="PRI103" s="5"/>
      <c r="PRJ103" s="5"/>
      <c r="PRK103" s="5"/>
      <c r="PRL103" s="5"/>
      <c r="PRM103" s="1"/>
      <c r="PRN103" s="2"/>
      <c r="PRO103" s="2"/>
      <c r="PRP103" s="5"/>
      <c r="PRQ103" s="5"/>
      <c r="PRR103" s="5"/>
      <c r="PRS103" s="5"/>
      <c r="PRT103" s="5"/>
      <c r="PRU103" s="1"/>
      <c r="PRV103" s="2"/>
      <c r="PRW103" s="2"/>
      <c r="PRX103" s="5"/>
      <c r="PRY103" s="5"/>
      <c r="PRZ103" s="5"/>
      <c r="PSA103" s="5"/>
      <c r="PSB103" s="5"/>
      <c r="PSC103" s="1"/>
      <c r="PSD103" s="2"/>
      <c r="PSE103" s="2"/>
      <c r="PSF103" s="5"/>
      <c r="PSG103" s="5"/>
      <c r="PSH103" s="5"/>
      <c r="PSI103" s="5"/>
      <c r="PSJ103" s="5"/>
      <c r="PSK103" s="1"/>
      <c r="PSL103" s="2"/>
      <c r="PSM103" s="2"/>
      <c r="PSN103" s="5"/>
      <c r="PSO103" s="5"/>
      <c r="PSP103" s="5"/>
      <c r="PSQ103" s="5"/>
      <c r="PSR103" s="5"/>
      <c r="PSS103" s="1"/>
      <c r="PST103" s="2"/>
      <c r="PSU103" s="2"/>
      <c r="PSV103" s="5"/>
      <c r="PSW103" s="5"/>
      <c r="PSX103" s="5"/>
      <c r="PSY103" s="5"/>
      <c r="PSZ103" s="5"/>
      <c r="PTA103" s="1"/>
      <c r="PTB103" s="2"/>
      <c r="PTC103" s="2"/>
      <c r="PTD103" s="5"/>
      <c r="PTE103" s="5"/>
      <c r="PTF103" s="5"/>
      <c r="PTG103" s="5"/>
      <c r="PTH103" s="5"/>
      <c r="PTI103" s="1"/>
      <c r="PTJ103" s="2"/>
      <c r="PTK103" s="2"/>
      <c r="PTL103" s="5"/>
      <c r="PTM103" s="5"/>
      <c r="PTN103" s="5"/>
      <c r="PTO103" s="5"/>
      <c r="PTP103" s="5"/>
      <c r="PTQ103" s="1"/>
      <c r="PTR103" s="2"/>
      <c r="PTS103" s="2"/>
      <c r="PTT103" s="5"/>
      <c r="PTU103" s="5"/>
      <c r="PTV103" s="5"/>
      <c r="PTW103" s="5"/>
      <c r="PTX103" s="5"/>
      <c r="PTY103" s="1"/>
      <c r="PTZ103" s="2"/>
      <c r="PUA103" s="2"/>
      <c r="PUB103" s="5"/>
      <c r="PUC103" s="5"/>
      <c r="PUD103" s="5"/>
      <c r="PUE103" s="5"/>
      <c r="PUF103" s="5"/>
      <c r="PUG103" s="1"/>
      <c r="PUH103" s="2"/>
      <c r="PUI103" s="2"/>
      <c r="PUJ103" s="5"/>
      <c r="PUK103" s="5"/>
      <c r="PUL103" s="5"/>
      <c r="PUM103" s="5"/>
      <c r="PUN103" s="5"/>
      <c r="PUO103" s="1"/>
      <c r="PUP103" s="2"/>
      <c r="PUQ103" s="2"/>
      <c r="PUR103" s="5"/>
      <c r="PUS103" s="5"/>
      <c r="PUT103" s="5"/>
      <c r="PUU103" s="5"/>
      <c r="PUV103" s="5"/>
      <c r="PUW103" s="1"/>
      <c r="PUX103" s="2"/>
      <c r="PUY103" s="2"/>
      <c r="PUZ103" s="5"/>
      <c r="PVA103" s="5"/>
      <c r="PVB103" s="5"/>
      <c r="PVC103" s="5"/>
      <c r="PVD103" s="5"/>
      <c r="PVE103" s="1"/>
      <c r="PVF103" s="2"/>
      <c r="PVG103" s="2"/>
      <c r="PVH103" s="5"/>
      <c r="PVI103" s="5"/>
      <c r="PVJ103" s="5"/>
      <c r="PVK103" s="5"/>
      <c r="PVL103" s="5"/>
      <c r="PVM103" s="1"/>
      <c r="PVN103" s="2"/>
      <c r="PVO103" s="2"/>
      <c r="PVP103" s="5"/>
      <c r="PVQ103" s="5"/>
      <c r="PVR103" s="5"/>
      <c r="PVS103" s="5"/>
      <c r="PVT103" s="5"/>
      <c r="PVU103" s="1"/>
      <c r="PVV103" s="2"/>
      <c r="PVW103" s="2"/>
      <c r="PVX103" s="5"/>
      <c r="PVY103" s="5"/>
      <c r="PVZ103" s="5"/>
      <c r="PWA103" s="5"/>
      <c r="PWB103" s="5"/>
      <c r="PWC103" s="1"/>
      <c r="PWD103" s="2"/>
      <c r="PWE103" s="2"/>
      <c r="PWF103" s="5"/>
      <c r="PWG103" s="5"/>
      <c r="PWH103" s="5"/>
      <c r="PWI103" s="5"/>
      <c r="PWJ103" s="5"/>
      <c r="PWK103" s="1"/>
      <c r="PWL103" s="2"/>
      <c r="PWM103" s="2"/>
      <c r="PWN103" s="5"/>
      <c r="PWO103" s="5"/>
      <c r="PWP103" s="5"/>
      <c r="PWQ103" s="5"/>
      <c r="PWR103" s="5"/>
      <c r="PWS103" s="1"/>
      <c r="PWT103" s="2"/>
      <c r="PWU103" s="2"/>
      <c r="PWV103" s="5"/>
      <c r="PWW103" s="5"/>
      <c r="PWX103" s="5"/>
      <c r="PWY103" s="5"/>
      <c r="PWZ103" s="5"/>
      <c r="PXA103" s="1"/>
      <c r="PXB103" s="2"/>
      <c r="PXC103" s="2"/>
      <c r="PXD103" s="5"/>
      <c r="PXE103" s="5"/>
      <c r="PXF103" s="5"/>
      <c r="PXG103" s="5"/>
      <c r="PXH103" s="5"/>
      <c r="PXI103" s="1"/>
      <c r="PXJ103" s="2"/>
      <c r="PXK103" s="2"/>
      <c r="PXL103" s="5"/>
      <c r="PXM103" s="5"/>
      <c r="PXN103" s="5"/>
      <c r="PXO103" s="5"/>
      <c r="PXP103" s="5"/>
      <c r="PXQ103" s="1"/>
      <c r="PXR103" s="2"/>
      <c r="PXS103" s="2"/>
      <c r="PXT103" s="5"/>
      <c r="PXU103" s="5"/>
      <c r="PXV103" s="5"/>
      <c r="PXW103" s="5"/>
      <c r="PXX103" s="5"/>
      <c r="PXY103" s="1"/>
      <c r="PXZ103" s="2"/>
      <c r="PYA103" s="2"/>
      <c r="PYB103" s="5"/>
      <c r="PYC103" s="5"/>
      <c r="PYD103" s="5"/>
      <c r="PYE103" s="5"/>
      <c r="PYF103" s="5"/>
      <c r="PYG103" s="1"/>
      <c r="PYH103" s="2"/>
      <c r="PYI103" s="2"/>
      <c r="PYJ103" s="5"/>
      <c r="PYK103" s="5"/>
      <c r="PYL103" s="5"/>
      <c r="PYM103" s="5"/>
      <c r="PYN103" s="5"/>
      <c r="PYO103" s="1"/>
      <c r="PYP103" s="2"/>
      <c r="PYQ103" s="2"/>
      <c r="PYR103" s="5"/>
      <c r="PYS103" s="5"/>
      <c r="PYT103" s="5"/>
      <c r="PYU103" s="5"/>
      <c r="PYV103" s="5"/>
      <c r="PYW103" s="1"/>
      <c r="PYX103" s="2"/>
      <c r="PYY103" s="2"/>
      <c r="PYZ103" s="5"/>
      <c r="PZA103" s="5"/>
      <c r="PZB103" s="5"/>
      <c r="PZC103" s="5"/>
      <c r="PZD103" s="5"/>
      <c r="PZE103" s="1"/>
      <c r="PZF103" s="2"/>
      <c r="PZG103" s="2"/>
      <c r="PZH103" s="5"/>
      <c r="PZI103" s="5"/>
      <c r="PZJ103" s="5"/>
      <c r="PZK103" s="5"/>
      <c r="PZL103" s="5"/>
      <c r="PZM103" s="1"/>
      <c r="PZN103" s="2"/>
      <c r="PZO103" s="2"/>
      <c r="PZP103" s="5"/>
      <c r="PZQ103" s="5"/>
      <c r="PZR103" s="5"/>
      <c r="PZS103" s="5"/>
      <c r="PZT103" s="5"/>
      <c r="PZU103" s="1"/>
      <c r="PZV103" s="2"/>
      <c r="PZW103" s="2"/>
      <c r="PZX103" s="5"/>
      <c r="PZY103" s="5"/>
      <c r="PZZ103" s="5"/>
      <c r="QAA103" s="5"/>
      <c r="QAB103" s="5"/>
      <c r="QAC103" s="1"/>
      <c r="QAD103" s="2"/>
      <c r="QAE103" s="2"/>
      <c r="QAF103" s="5"/>
      <c r="QAG103" s="5"/>
      <c r="QAH103" s="5"/>
      <c r="QAI103" s="5"/>
      <c r="QAJ103" s="5"/>
      <c r="QAK103" s="1"/>
      <c r="QAL103" s="2"/>
      <c r="QAM103" s="2"/>
      <c r="QAN103" s="5"/>
      <c r="QAO103" s="5"/>
      <c r="QAP103" s="5"/>
      <c r="QAQ103" s="5"/>
      <c r="QAR103" s="5"/>
      <c r="QAS103" s="1"/>
      <c r="QAT103" s="2"/>
      <c r="QAU103" s="2"/>
      <c r="QAV103" s="5"/>
      <c r="QAW103" s="5"/>
      <c r="QAX103" s="5"/>
      <c r="QAY103" s="5"/>
      <c r="QAZ103" s="5"/>
      <c r="QBA103" s="1"/>
      <c r="QBB103" s="2"/>
      <c r="QBC103" s="2"/>
      <c r="QBD103" s="5"/>
      <c r="QBE103" s="5"/>
      <c r="QBF103" s="5"/>
      <c r="QBG103" s="5"/>
      <c r="QBH103" s="5"/>
      <c r="QBI103" s="1"/>
      <c r="QBJ103" s="2"/>
      <c r="QBK103" s="2"/>
      <c r="QBL103" s="5"/>
      <c r="QBM103" s="5"/>
      <c r="QBN103" s="5"/>
      <c r="QBO103" s="5"/>
      <c r="QBP103" s="5"/>
      <c r="QBQ103" s="1"/>
      <c r="QBR103" s="2"/>
      <c r="QBS103" s="2"/>
      <c r="QBT103" s="5"/>
      <c r="QBU103" s="5"/>
      <c r="QBV103" s="5"/>
      <c r="QBW103" s="5"/>
      <c r="QBX103" s="5"/>
      <c r="QBY103" s="1"/>
      <c r="QBZ103" s="2"/>
      <c r="QCA103" s="2"/>
      <c r="QCB103" s="5"/>
      <c r="QCC103" s="5"/>
      <c r="QCD103" s="5"/>
      <c r="QCE103" s="5"/>
      <c r="QCF103" s="5"/>
      <c r="QCG103" s="1"/>
      <c r="QCH103" s="2"/>
      <c r="QCI103" s="2"/>
      <c r="QCJ103" s="5"/>
      <c r="QCK103" s="5"/>
      <c r="QCL103" s="5"/>
      <c r="QCM103" s="5"/>
      <c r="QCN103" s="5"/>
      <c r="QCO103" s="1"/>
      <c r="QCP103" s="2"/>
      <c r="QCQ103" s="2"/>
      <c r="QCR103" s="5"/>
      <c r="QCS103" s="5"/>
      <c r="QCT103" s="5"/>
      <c r="QCU103" s="5"/>
      <c r="QCV103" s="5"/>
      <c r="QCW103" s="1"/>
      <c r="QCX103" s="2"/>
      <c r="QCY103" s="2"/>
      <c r="QCZ103" s="5"/>
      <c r="QDA103" s="5"/>
      <c r="QDB103" s="5"/>
      <c r="QDC103" s="5"/>
      <c r="QDD103" s="5"/>
      <c r="QDE103" s="1"/>
      <c r="QDF103" s="2"/>
      <c r="QDG103" s="2"/>
      <c r="QDH103" s="5"/>
      <c r="QDI103" s="5"/>
      <c r="QDJ103" s="5"/>
      <c r="QDK103" s="5"/>
      <c r="QDL103" s="5"/>
      <c r="QDM103" s="1"/>
      <c r="QDN103" s="2"/>
      <c r="QDO103" s="2"/>
      <c r="QDP103" s="5"/>
      <c r="QDQ103" s="5"/>
      <c r="QDR103" s="5"/>
      <c r="QDS103" s="5"/>
      <c r="QDT103" s="5"/>
      <c r="QDU103" s="1"/>
      <c r="QDV103" s="2"/>
      <c r="QDW103" s="2"/>
      <c r="QDX103" s="5"/>
      <c r="QDY103" s="5"/>
      <c r="QDZ103" s="5"/>
      <c r="QEA103" s="5"/>
      <c r="QEB103" s="5"/>
      <c r="QEC103" s="1"/>
      <c r="QED103" s="2"/>
      <c r="QEE103" s="2"/>
      <c r="QEF103" s="5"/>
      <c r="QEG103" s="5"/>
      <c r="QEH103" s="5"/>
      <c r="QEI103" s="5"/>
      <c r="QEJ103" s="5"/>
      <c r="QEK103" s="1"/>
      <c r="QEL103" s="2"/>
      <c r="QEM103" s="2"/>
      <c r="QEN103" s="5"/>
      <c r="QEO103" s="5"/>
      <c r="QEP103" s="5"/>
      <c r="QEQ103" s="5"/>
      <c r="QER103" s="5"/>
      <c r="QES103" s="1"/>
      <c r="QET103" s="2"/>
      <c r="QEU103" s="2"/>
      <c r="QEV103" s="5"/>
      <c r="QEW103" s="5"/>
      <c r="QEX103" s="5"/>
      <c r="QEY103" s="5"/>
      <c r="QEZ103" s="5"/>
      <c r="QFA103" s="1"/>
      <c r="QFB103" s="2"/>
      <c r="QFC103" s="2"/>
      <c r="QFD103" s="5"/>
      <c r="QFE103" s="5"/>
      <c r="QFF103" s="5"/>
      <c r="QFG103" s="5"/>
      <c r="QFH103" s="5"/>
      <c r="QFI103" s="1"/>
      <c r="QFJ103" s="2"/>
      <c r="QFK103" s="2"/>
      <c r="QFL103" s="5"/>
      <c r="QFM103" s="5"/>
      <c r="QFN103" s="5"/>
      <c r="QFO103" s="5"/>
      <c r="QFP103" s="5"/>
      <c r="QFQ103" s="1"/>
      <c r="QFR103" s="2"/>
      <c r="QFS103" s="2"/>
      <c r="QFT103" s="5"/>
      <c r="QFU103" s="5"/>
      <c r="QFV103" s="5"/>
      <c r="QFW103" s="5"/>
      <c r="QFX103" s="5"/>
      <c r="QFY103" s="1"/>
      <c r="QFZ103" s="2"/>
      <c r="QGA103" s="2"/>
      <c r="QGB103" s="5"/>
      <c r="QGC103" s="5"/>
      <c r="QGD103" s="5"/>
      <c r="QGE103" s="5"/>
      <c r="QGF103" s="5"/>
      <c r="QGG103" s="1"/>
      <c r="QGH103" s="2"/>
      <c r="QGI103" s="2"/>
      <c r="QGJ103" s="5"/>
      <c r="QGK103" s="5"/>
      <c r="QGL103" s="5"/>
      <c r="QGM103" s="5"/>
      <c r="QGN103" s="5"/>
      <c r="QGO103" s="1"/>
      <c r="QGP103" s="2"/>
      <c r="QGQ103" s="2"/>
      <c r="QGR103" s="5"/>
      <c r="QGS103" s="5"/>
      <c r="QGT103" s="5"/>
      <c r="QGU103" s="5"/>
      <c r="QGV103" s="5"/>
      <c r="QGW103" s="1"/>
      <c r="QGX103" s="2"/>
      <c r="QGY103" s="2"/>
      <c r="QGZ103" s="5"/>
      <c r="QHA103" s="5"/>
      <c r="QHB103" s="5"/>
      <c r="QHC103" s="5"/>
      <c r="QHD103" s="5"/>
      <c r="QHE103" s="1"/>
      <c r="QHF103" s="2"/>
      <c r="QHG103" s="2"/>
      <c r="QHH103" s="5"/>
      <c r="QHI103" s="5"/>
      <c r="QHJ103" s="5"/>
      <c r="QHK103" s="5"/>
      <c r="QHL103" s="5"/>
      <c r="QHM103" s="1"/>
      <c r="QHN103" s="2"/>
      <c r="QHO103" s="2"/>
      <c r="QHP103" s="5"/>
      <c r="QHQ103" s="5"/>
      <c r="QHR103" s="5"/>
      <c r="QHS103" s="5"/>
      <c r="QHT103" s="5"/>
      <c r="QHU103" s="1"/>
      <c r="QHV103" s="2"/>
      <c r="QHW103" s="2"/>
      <c r="QHX103" s="5"/>
      <c r="QHY103" s="5"/>
      <c r="QHZ103" s="5"/>
      <c r="QIA103" s="5"/>
      <c r="QIB103" s="5"/>
      <c r="QIC103" s="1"/>
      <c r="QID103" s="2"/>
      <c r="QIE103" s="2"/>
      <c r="QIF103" s="5"/>
      <c r="QIG103" s="5"/>
      <c r="QIH103" s="5"/>
      <c r="QII103" s="5"/>
      <c r="QIJ103" s="5"/>
      <c r="QIK103" s="1"/>
      <c r="QIL103" s="2"/>
      <c r="QIM103" s="2"/>
      <c r="QIN103" s="5"/>
      <c r="QIO103" s="5"/>
      <c r="QIP103" s="5"/>
      <c r="QIQ103" s="5"/>
      <c r="QIR103" s="5"/>
      <c r="QIS103" s="1"/>
      <c r="QIT103" s="2"/>
      <c r="QIU103" s="2"/>
      <c r="QIV103" s="5"/>
      <c r="QIW103" s="5"/>
      <c r="QIX103" s="5"/>
      <c r="QIY103" s="5"/>
      <c r="QIZ103" s="5"/>
      <c r="QJA103" s="1"/>
      <c r="QJB103" s="2"/>
      <c r="QJC103" s="2"/>
      <c r="QJD103" s="5"/>
      <c r="QJE103" s="5"/>
      <c r="QJF103" s="5"/>
      <c r="QJG103" s="5"/>
      <c r="QJH103" s="5"/>
      <c r="QJI103" s="1"/>
      <c r="QJJ103" s="2"/>
      <c r="QJK103" s="2"/>
      <c r="QJL103" s="5"/>
      <c r="QJM103" s="5"/>
      <c r="QJN103" s="5"/>
      <c r="QJO103" s="5"/>
      <c r="QJP103" s="5"/>
      <c r="QJQ103" s="1"/>
      <c r="QJR103" s="2"/>
      <c r="QJS103" s="2"/>
      <c r="QJT103" s="5"/>
      <c r="QJU103" s="5"/>
      <c r="QJV103" s="5"/>
      <c r="QJW103" s="5"/>
      <c r="QJX103" s="5"/>
      <c r="QJY103" s="1"/>
      <c r="QJZ103" s="2"/>
      <c r="QKA103" s="2"/>
      <c r="QKB103" s="5"/>
      <c r="QKC103" s="5"/>
      <c r="QKD103" s="5"/>
      <c r="QKE103" s="5"/>
      <c r="QKF103" s="5"/>
      <c r="QKG103" s="1"/>
      <c r="QKH103" s="2"/>
      <c r="QKI103" s="2"/>
      <c r="QKJ103" s="5"/>
      <c r="QKK103" s="5"/>
      <c r="QKL103" s="5"/>
      <c r="QKM103" s="5"/>
      <c r="QKN103" s="5"/>
      <c r="QKO103" s="1"/>
      <c r="QKP103" s="2"/>
      <c r="QKQ103" s="2"/>
      <c r="QKR103" s="5"/>
      <c r="QKS103" s="5"/>
      <c r="QKT103" s="5"/>
      <c r="QKU103" s="5"/>
      <c r="QKV103" s="5"/>
      <c r="QKW103" s="1"/>
      <c r="QKX103" s="2"/>
      <c r="QKY103" s="2"/>
      <c r="QKZ103" s="5"/>
      <c r="QLA103" s="5"/>
      <c r="QLB103" s="5"/>
      <c r="QLC103" s="5"/>
      <c r="QLD103" s="5"/>
      <c r="QLE103" s="1"/>
      <c r="QLF103" s="2"/>
      <c r="QLG103" s="2"/>
      <c r="QLH103" s="5"/>
      <c r="QLI103" s="5"/>
      <c r="QLJ103" s="5"/>
      <c r="QLK103" s="5"/>
      <c r="QLL103" s="5"/>
      <c r="QLM103" s="1"/>
      <c r="QLN103" s="2"/>
      <c r="QLO103" s="2"/>
      <c r="QLP103" s="5"/>
      <c r="QLQ103" s="5"/>
      <c r="QLR103" s="5"/>
      <c r="QLS103" s="5"/>
      <c r="QLT103" s="5"/>
      <c r="QLU103" s="1"/>
      <c r="QLV103" s="2"/>
      <c r="QLW103" s="2"/>
      <c r="QLX103" s="5"/>
      <c r="QLY103" s="5"/>
      <c r="QLZ103" s="5"/>
      <c r="QMA103" s="5"/>
      <c r="QMB103" s="5"/>
      <c r="QMC103" s="1"/>
      <c r="QMD103" s="2"/>
      <c r="QME103" s="2"/>
      <c r="QMF103" s="5"/>
      <c r="QMG103" s="5"/>
      <c r="QMH103" s="5"/>
      <c r="QMI103" s="5"/>
      <c r="QMJ103" s="5"/>
      <c r="QMK103" s="1"/>
      <c r="QML103" s="2"/>
      <c r="QMM103" s="2"/>
      <c r="QMN103" s="5"/>
      <c r="QMO103" s="5"/>
      <c r="QMP103" s="5"/>
      <c r="QMQ103" s="5"/>
      <c r="QMR103" s="5"/>
      <c r="QMS103" s="1"/>
      <c r="QMT103" s="2"/>
      <c r="QMU103" s="2"/>
      <c r="QMV103" s="5"/>
      <c r="QMW103" s="5"/>
      <c r="QMX103" s="5"/>
      <c r="QMY103" s="5"/>
      <c r="QMZ103" s="5"/>
      <c r="QNA103" s="1"/>
      <c r="QNB103" s="2"/>
      <c r="QNC103" s="2"/>
      <c r="QND103" s="5"/>
      <c r="QNE103" s="5"/>
      <c r="QNF103" s="5"/>
      <c r="QNG103" s="5"/>
      <c r="QNH103" s="5"/>
      <c r="QNI103" s="1"/>
      <c r="QNJ103" s="2"/>
      <c r="QNK103" s="2"/>
      <c r="QNL103" s="5"/>
      <c r="QNM103" s="5"/>
      <c r="QNN103" s="5"/>
      <c r="QNO103" s="5"/>
      <c r="QNP103" s="5"/>
      <c r="QNQ103" s="1"/>
      <c r="QNR103" s="2"/>
      <c r="QNS103" s="2"/>
      <c r="QNT103" s="5"/>
      <c r="QNU103" s="5"/>
      <c r="QNV103" s="5"/>
      <c r="QNW103" s="5"/>
      <c r="QNX103" s="5"/>
      <c r="QNY103" s="1"/>
      <c r="QNZ103" s="2"/>
      <c r="QOA103" s="2"/>
      <c r="QOB103" s="5"/>
      <c r="QOC103" s="5"/>
      <c r="QOD103" s="5"/>
      <c r="QOE103" s="5"/>
      <c r="QOF103" s="5"/>
      <c r="QOG103" s="1"/>
      <c r="QOH103" s="2"/>
      <c r="QOI103" s="2"/>
      <c r="QOJ103" s="5"/>
      <c r="QOK103" s="5"/>
      <c r="QOL103" s="5"/>
      <c r="QOM103" s="5"/>
      <c r="QON103" s="5"/>
      <c r="QOO103" s="1"/>
      <c r="QOP103" s="2"/>
      <c r="QOQ103" s="2"/>
      <c r="QOR103" s="5"/>
      <c r="QOS103" s="5"/>
      <c r="QOT103" s="5"/>
      <c r="QOU103" s="5"/>
      <c r="QOV103" s="5"/>
      <c r="QOW103" s="1"/>
      <c r="QOX103" s="2"/>
      <c r="QOY103" s="2"/>
      <c r="QOZ103" s="5"/>
      <c r="QPA103" s="5"/>
      <c r="QPB103" s="5"/>
      <c r="QPC103" s="5"/>
      <c r="QPD103" s="5"/>
      <c r="QPE103" s="1"/>
      <c r="QPF103" s="2"/>
      <c r="QPG103" s="2"/>
      <c r="QPH103" s="5"/>
      <c r="QPI103" s="5"/>
      <c r="QPJ103" s="5"/>
      <c r="QPK103" s="5"/>
      <c r="QPL103" s="5"/>
      <c r="QPM103" s="1"/>
      <c r="QPN103" s="2"/>
      <c r="QPO103" s="2"/>
      <c r="QPP103" s="5"/>
      <c r="QPQ103" s="5"/>
      <c r="QPR103" s="5"/>
      <c r="QPS103" s="5"/>
      <c r="QPT103" s="5"/>
      <c r="QPU103" s="1"/>
      <c r="QPV103" s="2"/>
      <c r="QPW103" s="2"/>
      <c r="QPX103" s="5"/>
      <c r="QPY103" s="5"/>
      <c r="QPZ103" s="5"/>
      <c r="QQA103" s="5"/>
      <c r="QQB103" s="5"/>
      <c r="QQC103" s="1"/>
      <c r="QQD103" s="2"/>
      <c r="QQE103" s="2"/>
      <c r="QQF103" s="5"/>
      <c r="QQG103" s="5"/>
      <c r="QQH103" s="5"/>
      <c r="QQI103" s="5"/>
      <c r="QQJ103" s="5"/>
      <c r="QQK103" s="1"/>
      <c r="QQL103" s="2"/>
      <c r="QQM103" s="2"/>
      <c r="QQN103" s="5"/>
      <c r="QQO103" s="5"/>
      <c r="QQP103" s="5"/>
      <c r="QQQ103" s="5"/>
      <c r="QQR103" s="5"/>
      <c r="QQS103" s="1"/>
      <c r="QQT103" s="2"/>
      <c r="QQU103" s="2"/>
      <c r="QQV103" s="5"/>
      <c r="QQW103" s="5"/>
      <c r="QQX103" s="5"/>
      <c r="QQY103" s="5"/>
      <c r="QQZ103" s="5"/>
      <c r="QRA103" s="1"/>
      <c r="QRB103" s="2"/>
      <c r="QRC103" s="2"/>
      <c r="QRD103" s="5"/>
      <c r="QRE103" s="5"/>
      <c r="QRF103" s="5"/>
      <c r="QRG103" s="5"/>
      <c r="QRH103" s="5"/>
      <c r="QRI103" s="1"/>
      <c r="QRJ103" s="2"/>
      <c r="QRK103" s="2"/>
      <c r="QRL103" s="5"/>
      <c r="QRM103" s="5"/>
      <c r="QRN103" s="5"/>
      <c r="QRO103" s="5"/>
      <c r="QRP103" s="5"/>
      <c r="QRQ103" s="1"/>
      <c r="QRR103" s="2"/>
      <c r="QRS103" s="2"/>
      <c r="QRT103" s="5"/>
      <c r="QRU103" s="5"/>
      <c r="QRV103" s="5"/>
      <c r="QRW103" s="5"/>
      <c r="QRX103" s="5"/>
      <c r="QRY103" s="1"/>
      <c r="QRZ103" s="2"/>
      <c r="QSA103" s="2"/>
      <c r="QSB103" s="5"/>
      <c r="QSC103" s="5"/>
      <c r="QSD103" s="5"/>
      <c r="QSE103" s="5"/>
      <c r="QSF103" s="5"/>
      <c r="QSG103" s="1"/>
      <c r="QSH103" s="2"/>
      <c r="QSI103" s="2"/>
      <c r="QSJ103" s="5"/>
      <c r="QSK103" s="5"/>
      <c r="QSL103" s="5"/>
      <c r="QSM103" s="5"/>
      <c r="QSN103" s="5"/>
      <c r="QSO103" s="1"/>
      <c r="QSP103" s="2"/>
      <c r="QSQ103" s="2"/>
      <c r="QSR103" s="5"/>
      <c r="QSS103" s="5"/>
      <c r="QST103" s="5"/>
      <c r="QSU103" s="5"/>
      <c r="QSV103" s="5"/>
      <c r="QSW103" s="1"/>
      <c r="QSX103" s="2"/>
      <c r="QSY103" s="2"/>
      <c r="QSZ103" s="5"/>
      <c r="QTA103" s="5"/>
      <c r="QTB103" s="5"/>
      <c r="QTC103" s="5"/>
      <c r="QTD103" s="5"/>
      <c r="QTE103" s="1"/>
      <c r="QTF103" s="2"/>
      <c r="QTG103" s="2"/>
      <c r="QTH103" s="5"/>
      <c r="QTI103" s="5"/>
      <c r="QTJ103" s="5"/>
      <c r="QTK103" s="5"/>
      <c r="QTL103" s="5"/>
      <c r="QTM103" s="1"/>
      <c r="QTN103" s="2"/>
      <c r="QTO103" s="2"/>
      <c r="QTP103" s="5"/>
      <c r="QTQ103" s="5"/>
      <c r="QTR103" s="5"/>
      <c r="QTS103" s="5"/>
      <c r="QTT103" s="5"/>
      <c r="QTU103" s="1"/>
      <c r="QTV103" s="2"/>
      <c r="QTW103" s="2"/>
      <c r="QTX103" s="5"/>
      <c r="QTY103" s="5"/>
      <c r="QTZ103" s="5"/>
      <c r="QUA103" s="5"/>
      <c r="QUB103" s="5"/>
      <c r="QUC103" s="1"/>
      <c r="QUD103" s="2"/>
      <c r="QUE103" s="2"/>
      <c r="QUF103" s="5"/>
      <c r="QUG103" s="5"/>
      <c r="QUH103" s="5"/>
      <c r="QUI103" s="5"/>
      <c r="QUJ103" s="5"/>
      <c r="QUK103" s="1"/>
      <c r="QUL103" s="2"/>
      <c r="QUM103" s="2"/>
      <c r="QUN103" s="5"/>
      <c r="QUO103" s="5"/>
      <c r="QUP103" s="5"/>
      <c r="QUQ103" s="5"/>
      <c r="QUR103" s="5"/>
      <c r="QUS103" s="1"/>
      <c r="QUT103" s="2"/>
      <c r="QUU103" s="2"/>
      <c r="QUV103" s="5"/>
      <c r="QUW103" s="5"/>
      <c r="QUX103" s="5"/>
      <c r="QUY103" s="5"/>
      <c r="QUZ103" s="5"/>
      <c r="QVA103" s="1"/>
      <c r="QVB103" s="2"/>
      <c r="QVC103" s="2"/>
      <c r="QVD103" s="5"/>
      <c r="QVE103" s="5"/>
      <c r="QVF103" s="5"/>
      <c r="QVG103" s="5"/>
      <c r="QVH103" s="5"/>
      <c r="QVI103" s="1"/>
      <c r="QVJ103" s="2"/>
      <c r="QVK103" s="2"/>
      <c r="QVL103" s="5"/>
      <c r="QVM103" s="5"/>
      <c r="QVN103" s="5"/>
      <c r="QVO103" s="5"/>
      <c r="QVP103" s="5"/>
      <c r="QVQ103" s="1"/>
      <c r="QVR103" s="2"/>
      <c r="QVS103" s="2"/>
      <c r="QVT103" s="5"/>
      <c r="QVU103" s="5"/>
      <c r="QVV103" s="5"/>
      <c r="QVW103" s="5"/>
      <c r="QVX103" s="5"/>
      <c r="QVY103" s="1"/>
      <c r="QVZ103" s="2"/>
      <c r="QWA103" s="2"/>
      <c r="QWB103" s="5"/>
      <c r="QWC103" s="5"/>
      <c r="QWD103" s="5"/>
      <c r="QWE103" s="5"/>
      <c r="QWF103" s="5"/>
      <c r="QWG103" s="1"/>
      <c r="QWH103" s="2"/>
      <c r="QWI103" s="2"/>
      <c r="QWJ103" s="5"/>
      <c r="QWK103" s="5"/>
      <c r="QWL103" s="5"/>
      <c r="QWM103" s="5"/>
      <c r="QWN103" s="5"/>
      <c r="QWO103" s="1"/>
      <c r="QWP103" s="2"/>
      <c r="QWQ103" s="2"/>
      <c r="QWR103" s="5"/>
      <c r="QWS103" s="5"/>
      <c r="QWT103" s="5"/>
      <c r="QWU103" s="5"/>
      <c r="QWV103" s="5"/>
      <c r="QWW103" s="1"/>
      <c r="QWX103" s="2"/>
      <c r="QWY103" s="2"/>
      <c r="QWZ103" s="5"/>
      <c r="QXA103" s="5"/>
      <c r="QXB103" s="5"/>
      <c r="QXC103" s="5"/>
      <c r="QXD103" s="5"/>
      <c r="QXE103" s="1"/>
      <c r="QXF103" s="2"/>
      <c r="QXG103" s="2"/>
      <c r="QXH103" s="5"/>
      <c r="QXI103" s="5"/>
      <c r="QXJ103" s="5"/>
      <c r="QXK103" s="5"/>
      <c r="QXL103" s="5"/>
      <c r="QXM103" s="1"/>
      <c r="QXN103" s="2"/>
      <c r="QXO103" s="2"/>
      <c r="QXP103" s="5"/>
      <c r="QXQ103" s="5"/>
      <c r="QXR103" s="5"/>
      <c r="QXS103" s="5"/>
      <c r="QXT103" s="5"/>
      <c r="QXU103" s="1"/>
      <c r="QXV103" s="2"/>
      <c r="QXW103" s="2"/>
      <c r="QXX103" s="5"/>
      <c r="QXY103" s="5"/>
      <c r="QXZ103" s="5"/>
      <c r="QYA103" s="5"/>
      <c r="QYB103" s="5"/>
      <c r="QYC103" s="1"/>
      <c r="QYD103" s="2"/>
      <c r="QYE103" s="2"/>
      <c r="QYF103" s="5"/>
      <c r="QYG103" s="5"/>
      <c r="QYH103" s="5"/>
      <c r="QYI103" s="5"/>
      <c r="QYJ103" s="5"/>
      <c r="QYK103" s="1"/>
      <c r="QYL103" s="2"/>
      <c r="QYM103" s="2"/>
      <c r="QYN103" s="5"/>
      <c r="QYO103" s="5"/>
      <c r="QYP103" s="5"/>
      <c r="QYQ103" s="5"/>
      <c r="QYR103" s="5"/>
      <c r="QYS103" s="1"/>
      <c r="QYT103" s="2"/>
      <c r="QYU103" s="2"/>
      <c r="QYV103" s="5"/>
      <c r="QYW103" s="5"/>
      <c r="QYX103" s="5"/>
      <c r="QYY103" s="5"/>
      <c r="QYZ103" s="5"/>
      <c r="QZA103" s="1"/>
      <c r="QZB103" s="2"/>
      <c r="QZC103" s="2"/>
      <c r="QZD103" s="5"/>
      <c r="QZE103" s="5"/>
      <c r="QZF103" s="5"/>
      <c r="QZG103" s="5"/>
      <c r="QZH103" s="5"/>
      <c r="QZI103" s="1"/>
      <c r="QZJ103" s="2"/>
      <c r="QZK103" s="2"/>
      <c r="QZL103" s="5"/>
      <c r="QZM103" s="5"/>
      <c r="QZN103" s="5"/>
      <c r="QZO103" s="5"/>
      <c r="QZP103" s="5"/>
      <c r="QZQ103" s="1"/>
      <c r="QZR103" s="2"/>
      <c r="QZS103" s="2"/>
      <c r="QZT103" s="5"/>
      <c r="QZU103" s="5"/>
      <c r="QZV103" s="5"/>
      <c r="QZW103" s="5"/>
      <c r="QZX103" s="5"/>
      <c r="QZY103" s="1"/>
      <c r="QZZ103" s="2"/>
      <c r="RAA103" s="2"/>
      <c r="RAB103" s="5"/>
      <c r="RAC103" s="5"/>
      <c r="RAD103" s="5"/>
      <c r="RAE103" s="5"/>
      <c r="RAF103" s="5"/>
      <c r="RAG103" s="1"/>
      <c r="RAH103" s="2"/>
      <c r="RAI103" s="2"/>
      <c r="RAJ103" s="5"/>
      <c r="RAK103" s="5"/>
      <c r="RAL103" s="5"/>
      <c r="RAM103" s="5"/>
      <c r="RAN103" s="5"/>
      <c r="RAO103" s="1"/>
      <c r="RAP103" s="2"/>
      <c r="RAQ103" s="2"/>
      <c r="RAR103" s="5"/>
      <c r="RAS103" s="5"/>
      <c r="RAT103" s="5"/>
      <c r="RAU103" s="5"/>
      <c r="RAV103" s="5"/>
      <c r="RAW103" s="1"/>
      <c r="RAX103" s="2"/>
      <c r="RAY103" s="2"/>
      <c r="RAZ103" s="5"/>
      <c r="RBA103" s="5"/>
      <c r="RBB103" s="5"/>
      <c r="RBC103" s="5"/>
      <c r="RBD103" s="5"/>
      <c r="RBE103" s="1"/>
      <c r="RBF103" s="2"/>
      <c r="RBG103" s="2"/>
      <c r="RBH103" s="5"/>
      <c r="RBI103" s="5"/>
      <c r="RBJ103" s="5"/>
      <c r="RBK103" s="5"/>
      <c r="RBL103" s="5"/>
      <c r="RBM103" s="1"/>
      <c r="RBN103" s="2"/>
      <c r="RBO103" s="2"/>
      <c r="RBP103" s="5"/>
      <c r="RBQ103" s="5"/>
      <c r="RBR103" s="5"/>
      <c r="RBS103" s="5"/>
      <c r="RBT103" s="5"/>
      <c r="RBU103" s="1"/>
      <c r="RBV103" s="2"/>
      <c r="RBW103" s="2"/>
      <c r="RBX103" s="5"/>
      <c r="RBY103" s="5"/>
      <c r="RBZ103" s="5"/>
      <c r="RCA103" s="5"/>
      <c r="RCB103" s="5"/>
      <c r="RCC103" s="1"/>
      <c r="RCD103" s="2"/>
      <c r="RCE103" s="2"/>
      <c r="RCF103" s="5"/>
      <c r="RCG103" s="5"/>
      <c r="RCH103" s="5"/>
      <c r="RCI103" s="5"/>
      <c r="RCJ103" s="5"/>
      <c r="RCK103" s="1"/>
      <c r="RCL103" s="2"/>
      <c r="RCM103" s="2"/>
      <c r="RCN103" s="5"/>
      <c r="RCO103" s="5"/>
      <c r="RCP103" s="5"/>
      <c r="RCQ103" s="5"/>
      <c r="RCR103" s="5"/>
      <c r="RCS103" s="1"/>
      <c r="RCT103" s="2"/>
      <c r="RCU103" s="2"/>
      <c r="RCV103" s="5"/>
      <c r="RCW103" s="5"/>
      <c r="RCX103" s="5"/>
      <c r="RCY103" s="5"/>
      <c r="RCZ103" s="5"/>
      <c r="RDA103" s="1"/>
      <c r="RDB103" s="2"/>
      <c r="RDC103" s="2"/>
      <c r="RDD103" s="5"/>
      <c r="RDE103" s="5"/>
      <c r="RDF103" s="5"/>
      <c r="RDG103" s="5"/>
      <c r="RDH103" s="5"/>
      <c r="RDI103" s="1"/>
      <c r="RDJ103" s="2"/>
      <c r="RDK103" s="2"/>
      <c r="RDL103" s="5"/>
      <c r="RDM103" s="5"/>
      <c r="RDN103" s="5"/>
      <c r="RDO103" s="5"/>
      <c r="RDP103" s="5"/>
      <c r="RDQ103" s="1"/>
      <c r="RDR103" s="2"/>
      <c r="RDS103" s="2"/>
      <c r="RDT103" s="5"/>
      <c r="RDU103" s="5"/>
      <c r="RDV103" s="5"/>
      <c r="RDW103" s="5"/>
      <c r="RDX103" s="5"/>
      <c r="RDY103" s="1"/>
      <c r="RDZ103" s="2"/>
      <c r="REA103" s="2"/>
      <c r="REB103" s="5"/>
      <c r="REC103" s="5"/>
      <c r="RED103" s="5"/>
      <c r="REE103" s="5"/>
      <c r="REF103" s="5"/>
      <c r="REG103" s="1"/>
      <c r="REH103" s="2"/>
      <c r="REI103" s="2"/>
      <c r="REJ103" s="5"/>
      <c r="REK103" s="5"/>
      <c r="REL103" s="5"/>
      <c r="REM103" s="5"/>
      <c r="REN103" s="5"/>
      <c r="REO103" s="1"/>
      <c r="REP103" s="2"/>
      <c r="REQ103" s="2"/>
      <c r="RER103" s="5"/>
      <c r="RES103" s="5"/>
      <c r="RET103" s="5"/>
      <c r="REU103" s="5"/>
      <c r="REV103" s="5"/>
      <c r="REW103" s="1"/>
      <c r="REX103" s="2"/>
      <c r="REY103" s="2"/>
      <c r="REZ103" s="5"/>
      <c r="RFA103" s="5"/>
      <c r="RFB103" s="5"/>
      <c r="RFC103" s="5"/>
      <c r="RFD103" s="5"/>
      <c r="RFE103" s="1"/>
      <c r="RFF103" s="2"/>
      <c r="RFG103" s="2"/>
      <c r="RFH103" s="5"/>
      <c r="RFI103" s="5"/>
      <c r="RFJ103" s="5"/>
      <c r="RFK103" s="5"/>
      <c r="RFL103" s="5"/>
      <c r="RFM103" s="1"/>
      <c r="RFN103" s="2"/>
      <c r="RFO103" s="2"/>
      <c r="RFP103" s="5"/>
      <c r="RFQ103" s="5"/>
      <c r="RFR103" s="5"/>
      <c r="RFS103" s="5"/>
      <c r="RFT103" s="5"/>
      <c r="RFU103" s="1"/>
      <c r="RFV103" s="2"/>
      <c r="RFW103" s="2"/>
      <c r="RFX103" s="5"/>
      <c r="RFY103" s="5"/>
      <c r="RFZ103" s="5"/>
      <c r="RGA103" s="5"/>
      <c r="RGB103" s="5"/>
      <c r="RGC103" s="1"/>
      <c r="RGD103" s="2"/>
      <c r="RGE103" s="2"/>
      <c r="RGF103" s="5"/>
      <c r="RGG103" s="5"/>
      <c r="RGH103" s="5"/>
      <c r="RGI103" s="5"/>
      <c r="RGJ103" s="5"/>
      <c r="RGK103" s="1"/>
      <c r="RGL103" s="2"/>
      <c r="RGM103" s="2"/>
      <c r="RGN103" s="5"/>
      <c r="RGO103" s="5"/>
      <c r="RGP103" s="5"/>
      <c r="RGQ103" s="5"/>
      <c r="RGR103" s="5"/>
      <c r="RGS103" s="1"/>
      <c r="RGT103" s="2"/>
      <c r="RGU103" s="2"/>
      <c r="RGV103" s="5"/>
      <c r="RGW103" s="5"/>
      <c r="RGX103" s="5"/>
      <c r="RGY103" s="5"/>
      <c r="RGZ103" s="5"/>
      <c r="RHA103" s="1"/>
      <c r="RHB103" s="2"/>
      <c r="RHC103" s="2"/>
      <c r="RHD103" s="5"/>
      <c r="RHE103" s="5"/>
      <c r="RHF103" s="5"/>
      <c r="RHG103" s="5"/>
      <c r="RHH103" s="5"/>
      <c r="RHI103" s="1"/>
      <c r="RHJ103" s="2"/>
      <c r="RHK103" s="2"/>
      <c r="RHL103" s="5"/>
      <c r="RHM103" s="5"/>
      <c r="RHN103" s="5"/>
      <c r="RHO103" s="5"/>
      <c r="RHP103" s="5"/>
      <c r="RHQ103" s="1"/>
      <c r="RHR103" s="2"/>
      <c r="RHS103" s="2"/>
      <c r="RHT103" s="5"/>
      <c r="RHU103" s="5"/>
      <c r="RHV103" s="5"/>
      <c r="RHW103" s="5"/>
      <c r="RHX103" s="5"/>
      <c r="RHY103" s="1"/>
      <c r="RHZ103" s="2"/>
      <c r="RIA103" s="2"/>
      <c r="RIB103" s="5"/>
      <c r="RIC103" s="5"/>
      <c r="RID103" s="5"/>
      <c r="RIE103" s="5"/>
      <c r="RIF103" s="5"/>
      <c r="RIG103" s="1"/>
      <c r="RIH103" s="2"/>
      <c r="RII103" s="2"/>
      <c r="RIJ103" s="5"/>
      <c r="RIK103" s="5"/>
      <c r="RIL103" s="5"/>
      <c r="RIM103" s="5"/>
      <c r="RIN103" s="5"/>
      <c r="RIO103" s="1"/>
      <c r="RIP103" s="2"/>
      <c r="RIQ103" s="2"/>
      <c r="RIR103" s="5"/>
      <c r="RIS103" s="5"/>
      <c r="RIT103" s="5"/>
      <c r="RIU103" s="5"/>
      <c r="RIV103" s="5"/>
      <c r="RIW103" s="1"/>
      <c r="RIX103" s="2"/>
      <c r="RIY103" s="2"/>
      <c r="RIZ103" s="5"/>
      <c r="RJA103" s="5"/>
      <c r="RJB103" s="5"/>
      <c r="RJC103" s="5"/>
      <c r="RJD103" s="5"/>
      <c r="RJE103" s="1"/>
      <c r="RJF103" s="2"/>
      <c r="RJG103" s="2"/>
      <c r="RJH103" s="5"/>
      <c r="RJI103" s="5"/>
      <c r="RJJ103" s="5"/>
      <c r="RJK103" s="5"/>
      <c r="RJL103" s="5"/>
      <c r="RJM103" s="1"/>
      <c r="RJN103" s="2"/>
      <c r="RJO103" s="2"/>
      <c r="RJP103" s="5"/>
      <c r="RJQ103" s="5"/>
      <c r="RJR103" s="5"/>
      <c r="RJS103" s="5"/>
      <c r="RJT103" s="5"/>
      <c r="RJU103" s="1"/>
      <c r="RJV103" s="2"/>
      <c r="RJW103" s="2"/>
      <c r="RJX103" s="5"/>
      <c r="RJY103" s="5"/>
      <c r="RJZ103" s="5"/>
      <c r="RKA103" s="5"/>
      <c r="RKB103" s="5"/>
      <c r="RKC103" s="1"/>
      <c r="RKD103" s="2"/>
      <c r="RKE103" s="2"/>
      <c r="RKF103" s="5"/>
      <c r="RKG103" s="5"/>
      <c r="RKH103" s="5"/>
      <c r="RKI103" s="5"/>
      <c r="RKJ103" s="5"/>
      <c r="RKK103" s="1"/>
      <c r="RKL103" s="2"/>
      <c r="RKM103" s="2"/>
      <c r="RKN103" s="5"/>
      <c r="RKO103" s="5"/>
      <c r="RKP103" s="5"/>
      <c r="RKQ103" s="5"/>
      <c r="RKR103" s="5"/>
      <c r="RKS103" s="1"/>
      <c r="RKT103" s="2"/>
      <c r="RKU103" s="2"/>
      <c r="RKV103" s="5"/>
      <c r="RKW103" s="5"/>
      <c r="RKX103" s="5"/>
      <c r="RKY103" s="5"/>
      <c r="RKZ103" s="5"/>
      <c r="RLA103" s="1"/>
      <c r="RLB103" s="2"/>
      <c r="RLC103" s="2"/>
      <c r="RLD103" s="5"/>
      <c r="RLE103" s="5"/>
      <c r="RLF103" s="5"/>
      <c r="RLG103" s="5"/>
      <c r="RLH103" s="5"/>
      <c r="RLI103" s="1"/>
      <c r="RLJ103" s="2"/>
      <c r="RLK103" s="2"/>
      <c r="RLL103" s="5"/>
      <c r="RLM103" s="5"/>
      <c r="RLN103" s="5"/>
      <c r="RLO103" s="5"/>
      <c r="RLP103" s="5"/>
      <c r="RLQ103" s="1"/>
      <c r="RLR103" s="2"/>
      <c r="RLS103" s="2"/>
      <c r="RLT103" s="5"/>
      <c r="RLU103" s="5"/>
      <c r="RLV103" s="5"/>
      <c r="RLW103" s="5"/>
      <c r="RLX103" s="5"/>
      <c r="RLY103" s="1"/>
      <c r="RLZ103" s="2"/>
      <c r="RMA103" s="2"/>
      <c r="RMB103" s="5"/>
      <c r="RMC103" s="5"/>
      <c r="RMD103" s="5"/>
      <c r="RME103" s="5"/>
      <c r="RMF103" s="5"/>
      <c r="RMG103" s="1"/>
      <c r="RMH103" s="2"/>
      <c r="RMI103" s="2"/>
      <c r="RMJ103" s="5"/>
      <c r="RMK103" s="5"/>
      <c r="RML103" s="5"/>
      <c r="RMM103" s="5"/>
      <c r="RMN103" s="5"/>
      <c r="RMO103" s="1"/>
      <c r="RMP103" s="2"/>
      <c r="RMQ103" s="2"/>
      <c r="RMR103" s="5"/>
      <c r="RMS103" s="5"/>
      <c r="RMT103" s="5"/>
      <c r="RMU103" s="5"/>
      <c r="RMV103" s="5"/>
      <c r="RMW103" s="1"/>
      <c r="RMX103" s="2"/>
      <c r="RMY103" s="2"/>
      <c r="RMZ103" s="5"/>
      <c r="RNA103" s="5"/>
      <c r="RNB103" s="5"/>
      <c r="RNC103" s="5"/>
      <c r="RND103" s="5"/>
      <c r="RNE103" s="1"/>
      <c r="RNF103" s="2"/>
      <c r="RNG103" s="2"/>
      <c r="RNH103" s="5"/>
      <c r="RNI103" s="5"/>
      <c r="RNJ103" s="5"/>
      <c r="RNK103" s="5"/>
      <c r="RNL103" s="5"/>
      <c r="RNM103" s="1"/>
      <c r="RNN103" s="2"/>
      <c r="RNO103" s="2"/>
      <c r="RNP103" s="5"/>
      <c r="RNQ103" s="5"/>
      <c r="RNR103" s="5"/>
      <c r="RNS103" s="5"/>
      <c r="RNT103" s="5"/>
      <c r="RNU103" s="1"/>
      <c r="RNV103" s="2"/>
      <c r="RNW103" s="2"/>
      <c r="RNX103" s="5"/>
      <c r="RNY103" s="5"/>
      <c r="RNZ103" s="5"/>
      <c r="ROA103" s="5"/>
      <c r="ROB103" s="5"/>
      <c r="ROC103" s="1"/>
      <c r="ROD103" s="2"/>
      <c r="ROE103" s="2"/>
      <c r="ROF103" s="5"/>
      <c r="ROG103" s="5"/>
      <c r="ROH103" s="5"/>
      <c r="ROI103" s="5"/>
      <c r="ROJ103" s="5"/>
      <c r="ROK103" s="1"/>
      <c r="ROL103" s="2"/>
      <c r="ROM103" s="2"/>
      <c r="RON103" s="5"/>
      <c r="ROO103" s="5"/>
      <c r="ROP103" s="5"/>
      <c r="ROQ103" s="5"/>
      <c r="ROR103" s="5"/>
      <c r="ROS103" s="1"/>
      <c r="ROT103" s="2"/>
      <c r="ROU103" s="2"/>
      <c r="ROV103" s="5"/>
      <c r="ROW103" s="5"/>
      <c r="ROX103" s="5"/>
      <c r="ROY103" s="5"/>
      <c r="ROZ103" s="5"/>
      <c r="RPA103" s="1"/>
      <c r="RPB103" s="2"/>
      <c r="RPC103" s="2"/>
      <c r="RPD103" s="5"/>
      <c r="RPE103" s="5"/>
      <c r="RPF103" s="5"/>
      <c r="RPG103" s="5"/>
      <c r="RPH103" s="5"/>
      <c r="RPI103" s="1"/>
      <c r="RPJ103" s="2"/>
      <c r="RPK103" s="2"/>
      <c r="RPL103" s="5"/>
      <c r="RPM103" s="5"/>
      <c r="RPN103" s="5"/>
      <c r="RPO103" s="5"/>
      <c r="RPP103" s="5"/>
      <c r="RPQ103" s="1"/>
      <c r="RPR103" s="2"/>
      <c r="RPS103" s="2"/>
      <c r="RPT103" s="5"/>
      <c r="RPU103" s="5"/>
      <c r="RPV103" s="5"/>
      <c r="RPW103" s="5"/>
      <c r="RPX103" s="5"/>
      <c r="RPY103" s="1"/>
      <c r="RPZ103" s="2"/>
      <c r="RQA103" s="2"/>
      <c r="RQB103" s="5"/>
      <c r="RQC103" s="5"/>
      <c r="RQD103" s="5"/>
      <c r="RQE103" s="5"/>
      <c r="RQF103" s="5"/>
      <c r="RQG103" s="1"/>
      <c r="RQH103" s="2"/>
      <c r="RQI103" s="2"/>
      <c r="RQJ103" s="5"/>
      <c r="RQK103" s="5"/>
      <c r="RQL103" s="5"/>
      <c r="RQM103" s="5"/>
      <c r="RQN103" s="5"/>
      <c r="RQO103" s="1"/>
      <c r="RQP103" s="2"/>
      <c r="RQQ103" s="2"/>
      <c r="RQR103" s="5"/>
      <c r="RQS103" s="5"/>
      <c r="RQT103" s="5"/>
      <c r="RQU103" s="5"/>
      <c r="RQV103" s="5"/>
      <c r="RQW103" s="1"/>
      <c r="RQX103" s="2"/>
      <c r="RQY103" s="2"/>
      <c r="RQZ103" s="5"/>
      <c r="RRA103" s="5"/>
      <c r="RRB103" s="5"/>
      <c r="RRC103" s="5"/>
      <c r="RRD103" s="5"/>
      <c r="RRE103" s="1"/>
      <c r="RRF103" s="2"/>
      <c r="RRG103" s="2"/>
      <c r="RRH103" s="5"/>
      <c r="RRI103" s="5"/>
      <c r="RRJ103" s="5"/>
      <c r="RRK103" s="5"/>
      <c r="RRL103" s="5"/>
      <c r="RRM103" s="1"/>
      <c r="RRN103" s="2"/>
      <c r="RRO103" s="2"/>
      <c r="RRP103" s="5"/>
      <c r="RRQ103" s="5"/>
      <c r="RRR103" s="5"/>
      <c r="RRS103" s="5"/>
      <c r="RRT103" s="5"/>
      <c r="RRU103" s="1"/>
      <c r="RRV103" s="2"/>
      <c r="RRW103" s="2"/>
      <c r="RRX103" s="5"/>
      <c r="RRY103" s="5"/>
      <c r="RRZ103" s="5"/>
      <c r="RSA103" s="5"/>
      <c r="RSB103" s="5"/>
      <c r="RSC103" s="1"/>
      <c r="RSD103" s="2"/>
      <c r="RSE103" s="2"/>
      <c r="RSF103" s="5"/>
      <c r="RSG103" s="5"/>
      <c r="RSH103" s="5"/>
      <c r="RSI103" s="5"/>
      <c r="RSJ103" s="5"/>
      <c r="RSK103" s="1"/>
      <c r="RSL103" s="2"/>
      <c r="RSM103" s="2"/>
      <c r="RSN103" s="5"/>
      <c r="RSO103" s="5"/>
      <c r="RSP103" s="5"/>
      <c r="RSQ103" s="5"/>
      <c r="RSR103" s="5"/>
      <c r="RSS103" s="1"/>
      <c r="RST103" s="2"/>
      <c r="RSU103" s="2"/>
      <c r="RSV103" s="5"/>
      <c r="RSW103" s="5"/>
      <c r="RSX103" s="5"/>
      <c r="RSY103" s="5"/>
      <c r="RSZ103" s="5"/>
      <c r="RTA103" s="1"/>
      <c r="RTB103" s="2"/>
      <c r="RTC103" s="2"/>
      <c r="RTD103" s="5"/>
      <c r="RTE103" s="5"/>
      <c r="RTF103" s="5"/>
      <c r="RTG103" s="5"/>
      <c r="RTH103" s="5"/>
      <c r="RTI103" s="1"/>
      <c r="RTJ103" s="2"/>
      <c r="RTK103" s="2"/>
      <c r="RTL103" s="5"/>
      <c r="RTM103" s="5"/>
      <c r="RTN103" s="5"/>
      <c r="RTO103" s="5"/>
      <c r="RTP103" s="5"/>
      <c r="RTQ103" s="1"/>
      <c r="RTR103" s="2"/>
      <c r="RTS103" s="2"/>
      <c r="RTT103" s="5"/>
      <c r="RTU103" s="5"/>
      <c r="RTV103" s="5"/>
      <c r="RTW103" s="5"/>
      <c r="RTX103" s="5"/>
      <c r="RTY103" s="1"/>
      <c r="RTZ103" s="2"/>
      <c r="RUA103" s="2"/>
      <c r="RUB103" s="5"/>
      <c r="RUC103" s="5"/>
      <c r="RUD103" s="5"/>
      <c r="RUE103" s="5"/>
      <c r="RUF103" s="5"/>
      <c r="RUG103" s="1"/>
      <c r="RUH103" s="2"/>
      <c r="RUI103" s="2"/>
      <c r="RUJ103" s="5"/>
      <c r="RUK103" s="5"/>
      <c r="RUL103" s="5"/>
      <c r="RUM103" s="5"/>
      <c r="RUN103" s="5"/>
      <c r="RUO103" s="1"/>
      <c r="RUP103" s="2"/>
      <c r="RUQ103" s="2"/>
      <c r="RUR103" s="5"/>
      <c r="RUS103" s="5"/>
      <c r="RUT103" s="5"/>
      <c r="RUU103" s="5"/>
      <c r="RUV103" s="5"/>
      <c r="RUW103" s="1"/>
      <c r="RUX103" s="2"/>
      <c r="RUY103" s="2"/>
      <c r="RUZ103" s="5"/>
      <c r="RVA103" s="5"/>
      <c r="RVB103" s="5"/>
      <c r="RVC103" s="5"/>
      <c r="RVD103" s="5"/>
      <c r="RVE103" s="1"/>
      <c r="RVF103" s="2"/>
      <c r="RVG103" s="2"/>
      <c r="RVH103" s="5"/>
      <c r="RVI103" s="5"/>
      <c r="RVJ103" s="5"/>
      <c r="RVK103" s="5"/>
      <c r="RVL103" s="5"/>
      <c r="RVM103" s="1"/>
      <c r="RVN103" s="2"/>
      <c r="RVO103" s="2"/>
      <c r="RVP103" s="5"/>
      <c r="RVQ103" s="5"/>
      <c r="RVR103" s="5"/>
      <c r="RVS103" s="5"/>
      <c r="RVT103" s="5"/>
      <c r="RVU103" s="1"/>
      <c r="RVV103" s="2"/>
      <c r="RVW103" s="2"/>
      <c r="RVX103" s="5"/>
      <c r="RVY103" s="5"/>
      <c r="RVZ103" s="5"/>
      <c r="RWA103" s="5"/>
      <c r="RWB103" s="5"/>
      <c r="RWC103" s="1"/>
      <c r="RWD103" s="2"/>
      <c r="RWE103" s="2"/>
      <c r="RWF103" s="5"/>
      <c r="RWG103" s="5"/>
      <c r="RWH103" s="5"/>
      <c r="RWI103" s="5"/>
      <c r="RWJ103" s="5"/>
      <c r="RWK103" s="1"/>
      <c r="RWL103" s="2"/>
      <c r="RWM103" s="2"/>
      <c r="RWN103" s="5"/>
      <c r="RWO103" s="5"/>
      <c r="RWP103" s="5"/>
      <c r="RWQ103" s="5"/>
      <c r="RWR103" s="5"/>
      <c r="RWS103" s="1"/>
      <c r="RWT103" s="2"/>
      <c r="RWU103" s="2"/>
      <c r="RWV103" s="5"/>
      <c r="RWW103" s="5"/>
      <c r="RWX103" s="5"/>
      <c r="RWY103" s="5"/>
      <c r="RWZ103" s="5"/>
      <c r="RXA103" s="1"/>
      <c r="RXB103" s="2"/>
      <c r="RXC103" s="2"/>
      <c r="RXD103" s="5"/>
      <c r="RXE103" s="5"/>
      <c r="RXF103" s="5"/>
      <c r="RXG103" s="5"/>
      <c r="RXH103" s="5"/>
      <c r="RXI103" s="1"/>
      <c r="RXJ103" s="2"/>
      <c r="RXK103" s="2"/>
      <c r="RXL103" s="5"/>
      <c r="RXM103" s="5"/>
      <c r="RXN103" s="5"/>
      <c r="RXO103" s="5"/>
      <c r="RXP103" s="5"/>
      <c r="RXQ103" s="1"/>
      <c r="RXR103" s="2"/>
      <c r="RXS103" s="2"/>
      <c r="RXT103" s="5"/>
      <c r="RXU103" s="5"/>
      <c r="RXV103" s="5"/>
      <c r="RXW103" s="5"/>
      <c r="RXX103" s="5"/>
      <c r="RXY103" s="1"/>
      <c r="RXZ103" s="2"/>
      <c r="RYA103" s="2"/>
      <c r="RYB103" s="5"/>
      <c r="RYC103" s="5"/>
      <c r="RYD103" s="5"/>
      <c r="RYE103" s="5"/>
      <c r="RYF103" s="5"/>
      <c r="RYG103" s="1"/>
      <c r="RYH103" s="2"/>
      <c r="RYI103" s="2"/>
      <c r="RYJ103" s="5"/>
      <c r="RYK103" s="5"/>
      <c r="RYL103" s="5"/>
      <c r="RYM103" s="5"/>
      <c r="RYN103" s="5"/>
      <c r="RYO103" s="1"/>
      <c r="RYP103" s="2"/>
      <c r="RYQ103" s="2"/>
      <c r="RYR103" s="5"/>
      <c r="RYS103" s="5"/>
      <c r="RYT103" s="5"/>
      <c r="RYU103" s="5"/>
      <c r="RYV103" s="5"/>
      <c r="RYW103" s="1"/>
      <c r="RYX103" s="2"/>
      <c r="RYY103" s="2"/>
      <c r="RYZ103" s="5"/>
      <c r="RZA103" s="5"/>
      <c r="RZB103" s="5"/>
      <c r="RZC103" s="5"/>
      <c r="RZD103" s="5"/>
      <c r="RZE103" s="1"/>
      <c r="RZF103" s="2"/>
      <c r="RZG103" s="2"/>
      <c r="RZH103" s="5"/>
      <c r="RZI103" s="5"/>
      <c r="RZJ103" s="5"/>
      <c r="RZK103" s="5"/>
      <c r="RZL103" s="5"/>
      <c r="RZM103" s="1"/>
      <c r="RZN103" s="2"/>
      <c r="RZO103" s="2"/>
      <c r="RZP103" s="5"/>
      <c r="RZQ103" s="5"/>
      <c r="RZR103" s="5"/>
      <c r="RZS103" s="5"/>
      <c r="RZT103" s="5"/>
      <c r="RZU103" s="1"/>
      <c r="RZV103" s="2"/>
      <c r="RZW103" s="2"/>
      <c r="RZX103" s="5"/>
      <c r="RZY103" s="5"/>
      <c r="RZZ103" s="5"/>
      <c r="SAA103" s="5"/>
      <c r="SAB103" s="5"/>
      <c r="SAC103" s="1"/>
      <c r="SAD103" s="2"/>
      <c r="SAE103" s="2"/>
      <c r="SAF103" s="5"/>
      <c r="SAG103" s="5"/>
      <c r="SAH103" s="5"/>
      <c r="SAI103" s="5"/>
      <c r="SAJ103" s="5"/>
      <c r="SAK103" s="1"/>
      <c r="SAL103" s="2"/>
      <c r="SAM103" s="2"/>
      <c r="SAN103" s="5"/>
      <c r="SAO103" s="5"/>
      <c r="SAP103" s="5"/>
      <c r="SAQ103" s="5"/>
      <c r="SAR103" s="5"/>
      <c r="SAS103" s="1"/>
      <c r="SAT103" s="2"/>
      <c r="SAU103" s="2"/>
      <c r="SAV103" s="5"/>
      <c r="SAW103" s="5"/>
      <c r="SAX103" s="5"/>
      <c r="SAY103" s="5"/>
      <c r="SAZ103" s="5"/>
      <c r="SBA103" s="1"/>
      <c r="SBB103" s="2"/>
      <c r="SBC103" s="2"/>
      <c r="SBD103" s="5"/>
      <c r="SBE103" s="5"/>
      <c r="SBF103" s="5"/>
      <c r="SBG103" s="5"/>
      <c r="SBH103" s="5"/>
      <c r="SBI103" s="1"/>
      <c r="SBJ103" s="2"/>
      <c r="SBK103" s="2"/>
      <c r="SBL103" s="5"/>
      <c r="SBM103" s="5"/>
      <c r="SBN103" s="5"/>
      <c r="SBO103" s="5"/>
      <c r="SBP103" s="5"/>
      <c r="SBQ103" s="1"/>
      <c r="SBR103" s="2"/>
      <c r="SBS103" s="2"/>
      <c r="SBT103" s="5"/>
      <c r="SBU103" s="5"/>
      <c r="SBV103" s="5"/>
      <c r="SBW103" s="5"/>
      <c r="SBX103" s="5"/>
      <c r="SBY103" s="1"/>
      <c r="SBZ103" s="2"/>
      <c r="SCA103" s="2"/>
      <c r="SCB103" s="5"/>
      <c r="SCC103" s="5"/>
      <c r="SCD103" s="5"/>
      <c r="SCE103" s="5"/>
      <c r="SCF103" s="5"/>
      <c r="SCG103" s="1"/>
      <c r="SCH103" s="2"/>
      <c r="SCI103" s="2"/>
      <c r="SCJ103" s="5"/>
      <c r="SCK103" s="5"/>
      <c r="SCL103" s="5"/>
      <c r="SCM103" s="5"/>
      <c r="SCN103" s="5"/>
      <c r="SCO103" s="1"/>
      <c r="SCP103" s="2"/>
      <c r="SCQ103" s="2"/>
      <c r="SCR103" s="5"/>
      <c r="SCS103" s="5"/>
      <c r="SCT103" s="5"/>
      <c r="SCU103" s="5"/>
      <c r="SCV103" s="5"/>
      <c r="SCW103" s="1"/>
      <c r="SCX103" s="2"/>
      <c r="SCY103" s="2"/>
      <c r="SCZ103" s="5"/>
      <c r="SDA103" s="5"/>
      <c r="SDB103" s="5"/>
      <c r="SDC103" s="5"/>
      <c r="SDD103" s="5"/>
      <c r="SDE103" s="1"/>
      <c r="SDF103" s="2"/>
      <c r="SDG103" s="2"/>
      <c r="SDH103" s="5"/>
      <c r="SDI103" s="5"/>
      <c r="SDJ103" s="5"/>
      <c r="SDK103" s="5"/>
      <c r="SDL103" s="5"/>
      <c r="SDM103" s="1"/>
      <c r="SDN103" s="2"/>
      <c r="SDO103" s="2"/>
      <c r="SDP103" s="5"/>
      <c r="SDQ103" s="5"/>
      <c r="SDR103" s="5"/>
      <c r="SDS103" s="5"/>
      <c r="SDT103" s="5"/>
      <c r="SDU103" s="1"/>
      <c r="SDV103" s="2"/>
      <c r="SDW103" s="2"/>
      <c r="SDX103" s="5"/>
      <c r="SDY103" s="5"/>
      <c r="SDZ103" s="5"/>
      <c r="SEA103" s="5"/>
      <c r="SEB103" s="5"/>
      <c r="SEC103" s="1"/>
      <c r="SED103" s="2"/>
      <c r="SEE103" s="2"/>
      <c r="SEF103" s="5"/>
      <c r="SEG103" s="5"/>
      <c r="SEH103" s="5"/>
      <c r="SEI103" s="5"/>
      <c r="SEJ103" s="5"/>
      <c r="SEK103" s="1"/>
      <c r="SEL103" s="2"/>
      <c r="SEM103" s="2"/>
      <c r="SEN103" s="5"/>
      <c r="SEO103" s="5"/>
      <c r="SEP103" s="5"/>
      <c r="SEQ103" s="5"/>
      <c r="SER103" s="5"/>
      <c r="SES103" s="1"/>
      <c r="SET103" s="2"/>
      <c r="SEU103" s="2"/>
      <c r="SEV103" s="5"/>
      <c r="SEW103" s="5"/>
      <c r="SEX103" s="5"/>
      <c r="SEY103" s="5"/>
      <c r="SEZ103" s="5"/>
      <c r="SFA103" s="1"/>
      <c r="SFB103" s="2"/>
      <c r="SFC103" s="2"/>
      <c r="SFD103" s="5"/>
      <c r="SFE103" s="5"/>
      <c r="SFF103" s="5"/>
      <c r="SFG103" s="5"/>
      <c r="SFH103" s="5"/>
      <c r="SFI103" s="1"/>
      <c r="SFJ103" s="2"/>
      <c r="SFK103" s="2"/>
      <c r="SFL103" s="5"/>
      <c r="SFM103" s="5"/>
      <c r="SFN103" s="5"/>
      <c r="SFO103" s="5"/>
      <c r="SFP103" s="5"/>
      <c r="SFQ103" s="1"/>
      <c r="SFR103" s="2"/>
      <c r="SFS103" s="2"/>
      <c r="SFT103" s="5"/>
      <c r="SFU103" s="5"/>
      <c r="SFV103" s="5"/>
      <c r="SFW103" s="5"/>
      <c r="SFX103" s="5"/>
      <c r="SFY103" s="1"/>
      <c r="SFZ103" s="2"/>
      <c r="SGA103" s="2"/>
      <c r="SGB103" s="5"/>
      <c r="SGC103" s="5"/>
      <c r="SGD103" s="5"/>
      <c r="SGE103" s="5"/>
      <c r="SGF103" s="5"/>
      <c r="SGG103" s="1"/>
      <c r="SGH103" s="2"/>
      <c r="SGI103" s="2"/>
      <c r="SGJ103" s="5"/>
      <c r="SGK103" s="5"/>
      <c r="SGL103" s="5"/>
      <c r="SGM103" s="5"/>
      <c r="SGN103" s="5"/>
      <c r="SGO103" s="1"/>
      <c r="SGP103" s="2"/>
      <c r="SGQ103" s="2"/>
      <c r="SGR103" s="5"/>
      <c r="SGS103" s="5"/>
      <c r="SGT103" s="5"/>
      <c r="SGU103" s="5"/>
      <c r="SGV103" s="5"/>
      <c r="SGW103" s="1"/>
      <c r="SGX103" s="2"/>
      <c r="SGY103" s="2"/>
      <c r="SGZ103" s="5"/>
      <c r="SHA103" s="5"/>
      <c r="SHB103" s="5"/>
      <c r="SHC103" s="5"/>
      <c r="SHD103" s="5"/>
      <c r="SHE103" s="1"/>
      <c r="SHF103" s="2"/>
      <c r="SHG103" s="2"/>
      <c r="SHH103" s="5"/>
      <c r="SHI103" s="5"/>
      <c r="SHJ103" s="5"/>
      <c r="SHK103" s="5"/>
      <c r="SHL103" s="5"/>
      <c r="SHM103" s="1"/>
      <c r="SHN103" s="2"/>
      <c r="SHO103" s="2"/>
      <c r="SHP103" s="5"/>
      <c r="SHQ103" s="5"/>
      <c r="SHR103" s="5"/>
      <c r="SHS103" s="5"/>
      <c r="SHT103" s="5"/>
      <c r="SHU103" s="1"/>
      <c r="SHV103" s="2"/>
      <c r="SHW103" s="2"/>
      <c r="SHX103" s="5"/>
      <c r="SHY103" s="5"/>
      <c r="SHZ103" s="5"/>
      <c r="SIA103" s="5"/>
      <c r="SIB103" s="5"/>
      <c r="SIC103" s="1"/>
      <c r="SID103" s="2"/>
      <c r="SIE103" s="2"/>
      <c r="SIF103" s="5"/>
      <c r="SIG103" s="5"/>
      <c r="SIH103" s="5"/>
      <c r="SII103" s="5"/>
      <c r="SIJ103" s="5"/>
      <c r="SIK103" s="1"/>
      <c r="SIL103" s="2"/>
      <c r="SIM103" s="2"/>
      <c r="SIN103" s="5"/>
      <c r="SIO103" s="5"/>
      <c r="SIP103" s="5"/>
      <c r="SIQ103" s="5"/>
      <c r="SIR103" s="5"/>
      <c r="SIS103" s="1"/>
      <c r="SIT103" s="2"/>
      <c r="SIU103" s="2"/>
      <c r="SIV103" s="5"/>
      <c r="SIW103" s="5"/>
      <c r="SIX103" s="5"/>
      <c r="SIY103" s="5"/>
      <c r="SIZ103" s="5"/>
      <c r="SJA103" s="1"/>
      <c r="SJB103" s="2"/>
      <c r="SJC103" s="2"/>
      <c r="SJD103" s="5"/>
      <c r="SJE103" s="5"/>
      <c r="SJF103" s="5"/>
      <c r="SJG103" s="5"/>
      <c r="SJH103" s="5"/>
      <c r="SJI103" s="1"/>
      <c r="SJJ103" s="2"/>
      <c r="SJK103" s="2"/>
      <c r="SJL103" s="5"/>
      <c r="SJM103" s="5"/>
      <c r="SJN103" s="5"/>
      <c r="SJO103" s="5"/>
      <c r="SJP103" s="5"/>
      <c r="SJQ103" s="1"/>
      <c r="SJR103" s="2"/>
      <c r="SJS103" s="2"/>
      <c r="SJT103" s="5"/>
      <c r="SJU103" s="5"/>
      <c r="SJV103" s="5"/>
      <c r="SJW103" s="5"/>
      <c r="SJX103" s="5"/>
      <c r="SJY103" s="1"/>
      <c r="SJZ103" s="2"/>
      <c r="SKA103" s="2"/>
      <c r="SKB103" s="5"/>
      <c r="SKC103" s="5"/>
      <c r="SKD103" s="5"/>
      <c r="SKE103" s="5"/>
      <c r="SKF103" s="5"/>
      <c r="SKG103" s="1"/>
      <c r="SKH103" s="2"/>
      <c r="SKI103" s="2"/>
      <c r="SKJ103" s="5"/>
      <c r="SKK103" s="5"/>
      <c r="SKL103" s="5"/>
      <c r="SKM103" s="5"/>
      <c r="SKN103" s="5"/>
      <c r="SKO103" s="1"/>
      <c r="SKP103" s="2"/>
      <c r="SKQ103" s="2"/>
      <c r="SKR103" s="5"/>
      <c r="SKS103" s="5"/>
      <c r="SKT103" s="5"/>
      <c r="SKU103" s="5"/>
      <c r="SKV103" s="5"/>
      <c r="SKW103" s="1"/>
      <c r="SKX103" s="2"/>
      <c r="SKY103" s="2"/>
      <c r="SKZ103" s="5"/>
      <c r="SLA103" s="5"/>
      <c r="SLB103" s="5"/>
      <c r="SLC103" s="5"/>
      <c r="SLD103" s="5"/>
      <c r="SLE103" s="1"/>
      <c r="SLF103" s="2"/>
      <c r="SLG103" s="2"/>
      <c r="SLH103" s="5"/>
      <c r="SLI103" s="5"/>
      <c r="SLJ103" s="5"/>
      <c r="SLK103" s="5"/>
      <c r="SLL103" s="5"/>
      <c r="SLM103" s="1"/>
      <c r="SLN103" s="2"/>
      <c r="SLO103" s="2"/>
      <c r="SLP103" s="5"/>
      <c r="SLQ103" s="5"/>
      <c r="SLR103" s="5"/>
      <c r="SLS103" s="5"/>
      <c r="SLT103" s="5"/>
      <c r="SLU103" s="1"/>
      <c r="SLV103" s="2"/>
      <c r="SLW103" s="2"/>
      <c r="SLX103" s="5"/>
      <c r="SLY103" s="5"/>
      <c r="SLZ103" s="5"/>
      <c r="SMA103" s="5"/>
      <c r="SMB103" s="5"/>
      <c r="SMC103" s="1"/>
      <c r="SMD103" s="2"/>
      <c r="SME103" s="2"/>
      <c r="SMF103" s="5"/>
      <c r="SMG103" s="5"/>
      <c r="SMH103" s="5"/>
      <c r="SMI103" s="5"/>
      <c r="SMJ103" s="5"/>
      <c r="SMK103" s="1"/>
      <c r="SML103" s="2"/>
      <c r="SMM103" s="2"/>
      <c r="SMN103" s="5"/>
      <c r="SMO103" s="5"/>
      <c r="SMP103" s="5"/>
      <c r="SMQ103" s="5"/>
      <c r="SMR103" s="5"/>
      <c r="SMS103" s="1"/>
      <c r="SMT103" s="2"/>
      <c r="SMU103" s="2"/>
      <c r="SMV103" s="5"/>
      <c r="SMW103" s="5"/>
      <c r="SMX103" s="5"/>
      <c r="SMY103" s="5"/>
      <c r="SMZ103" s="5"/>
      <c r="SNA103" s="1"/>
      <c r="SNB103" s="2"/>
      <c r="SNC103" s="2"/>
      <c r="SND103" s="5"/>
      <c r="SNE103" s="5"/>
      <c r="SNF103" s="5"/>
      <c r="SNG103" s="5"/>
      <c r="SNH103" s="5"/>
      <c r="SNI103" s="1"/>
      <c r="SNJ103" s="2"/>
      <c r="SNK103" s="2"/>
      <c r="SNL103" s="5"/>
      <c r="SNM103" s="5"/>
      <c r="SNN103" s="5"/>
      <c r="SNO103" s="5"/>
      <c r="SNP103" s="5"/>
      <c r="SNQ103" s="1"/>
      <c r="SNR103" s="2"/>
      <c r="SNS103" s="2"/>
      <c r="SNT103" s="5"/>
      <c r="SNU103" s="5"/>
      <c r="SNV103" s="5"/>
      <c r="SNW103" s="5"/>
      <c r="SNX103" s="5"/>
      <c r="SNY103" s="1"/>
      <c r="SNZ103" s="2"/>
      <c r="SOA103" s="2"/>
      <c r="SOB103" s="5"/>
      <c r="SOC103" s="5"/>
      <c r="SOD103" s="5"/>
      <c r="SOE103" s="5"/>
      <c r="SOF103" s="5"/>
      <c r="SOG103" s="1"/>
      <c r="SOH103" s="2"/>
      <c r="SOI103" s="2"/>
      <c r="SOJ103" s="5"/>
      <c r="SOK103" s="5"/>
      <c r="SOL103" s="5"/>
      <c r="SOM103" s="5"/>
      <c r="SON103" s="5"/>
      <c r="SOO103" s="1"/>
      <c r="SOP103" s="2"/>
      <c r="SOQ103" s="2"/>
      <c r="SOR103" s="5"/>
      <c r="SOS103" s="5"/>
      <c r="SOT103" s="5"/>
      <c r="SOU103" s="5"/>
      <c r="SOV103" s="5"/>
      <c r="SOW103" s="1"/>
      <c r="SOX103" s="2"/>
      <c r="SOY103" s="2"/>
      <c r="SOZ103" s="5"/>
      <c r="SPA103" s="5"/>
      <c r="SPB103" s="5"/>
      <c r="SPC103" s="5"/>
      <c r="SPD103" s="5"/>
      <c r="SPE103" s="1"/>
      <c r="SPF103" s="2"/>
      <c r="SPG103" s="2"/>
      <c r="SPH103" s="5"/>
      <c r="SPI103" s="5"/>
      <c r="SPJ103" s="5"/>
      <c r="SPK103" s="5"/>
      <c r="SPL103" s="5"/>
      <c r="SPM103" s="1"/>
      <c r="SPN103" s="2"/>
      <c r="SPO103" s="2"/>
      <c r="SPP103" s="5"/>
      <c r="SPQ103" s="5"/>
      <c r="SPR103" s="5"/>
      <c r="SPS103" s="5"/>
      <c r="SPT103" s="5"/>
      <c r="SPU103" s="1"/>
      <c r="SPV103" s="2"/>
      <c r="SPW103" s="2"/>
      <c r="SPX103" s="5"/>
      <c r="SPY103" s="5"/>
      <c r="SPZ103" s="5"/>
      <c r="SQA103" s="5"/>
      <c r="SQB103" s="5"/>
      <c r="SQC103" s="1"/>
      <c r="SQD103" s="2"/>
      <c r="SQE103" s="2"/>
      <c r="SQF103" s="5"/>
      <c r="SQG103" s="5"/>
      <c r="SQH103" s="5"/>
      <c r="SQI103" s="5"/>
      <c r="SQJ103" s="5"/>
      <c r="SQK103" s="1"/>
      <c r="SQL103" s="2"/>
      <c r="SQM103" s="2"/>
      <c r="SQN103" s="5"/>
      <c r="SQO103" s="5"/>
      <c r="SQP103" s="5"/>
      <c r="SQQ103" s="5"/>
      <c r="SQR103" s="5"/>
      <c r="SQS103" s="1"/>
      <c r="SQT103" s="2"/>
      <c r="SQU103" s="2"/>
      <c r="SQV103" s="5"/>
      <c r="SQW103" s="5"/>
      <c r="SQX103" s="5"/>
      <c r="SQY103" s="5"/>
      <c r="SQZ103" s="5"/>
      <c r="SRA103" s="1"/>
      <c r="SRB103" s="2"/>
      <c r="SRC103" s="2"/>
      <c r="SRD103" s="5"/>
      <c r="SRE103" s="5"/>
      <c r="SRF103" s="5"/>
      <c r="SRG103" s="5"/>
      <c r="SRH103" s="5"/>
      <c r="SRI103" s="1"/>
      <c r="SRJ103" s="2"/>
      <c r="SRK103" s="2"/>
      <c r="SRL103" s="5"/>
      <c r="SRM103" s="5"/>
      <c r="SRN103" s="5"/>
      <c r="SRO103" s="5"/>
      <c r="SRP103" s="5"/>
      <c r="SRQ103" s="1"/>
      <c r="SRR103" s="2"/>
      <c r="SRS103" s="2"/>
      <c r="SRT103" s="5"/>
      <c r="SRU103" s="5"/>
      <c r="SRV103" s="5"/>
      <c r="SRW103" s="5"/>
      <c r="SRX103" s="5"/>
      <c r="SRY103" s="1"/>
      <c r="SRZ103" s="2"/>
      <c r="SSA103" s="2"/>
      <c r="SSB103" s="5"/>
      <c r="SSC103" s="5"/>
      <c r="SSD103" s="5"/>
      <c r="SSE103" s="5"/>
      <c r="SSF103" s="5"/>
      <c r="SSG103" s="1"/>
      <c r="SSH103" s="2"/>
      <c r="SSI103" s="2"/>
      <c r="SSJ103" s="5"/>
      <c r="SSK103" s="5"/>
      <c r="SSL103" s="5"/>
      <c r="SSM103" s="5"/>
      <c r="SSN103" s="5"/>
      <c r="SSO103" s="1"/>
      <c r="SSP103" s="2"/>
      <c r="SSQ103" s="2"/>
      <c r="SSR103" s="5"/>
      <c r="SSS103" s="5"/>
      <c r="SST103" s="5"/>
      <c r="SSU103" s="5"/>
      <c r="SSV103" s="5"/>
      <c r="SSW103" s="1"/>
      <c r="SSX103" s="2"/>
      <c r="SSY103" s="2"/>
      <c r="SSZ103" s="5"/>
      <c r="STA103" s="5"/>
      <c r="STB103" s="5"/>
      <c r="STC103" s="5"/>
      <c r="STD103" s="5"/>
      <c r="STE103" s="1"/>
      <c r="STF103" s="2"/>
      <c r="STG103" s="2"/>
      <c r="STH103" s="5"/>
      <c r="STI103" s="5"/>
      <c r="STJ103" s="5"/>
      <c r="STK103" s="5"/>
      <c r="STL103" s="5"/>
      <c r="STM103" s="1"/>
      <c r="STN103" s="2"/>
      <c r="STO103" s="2"/>
      <c r="STP103" s="5"/>
      <c r="STQ103" s="5"/>
      <c r="STR103" s="5"/>
      <c r="STS103" s="5"/>
      <c r="STT103" s="5"/>
      <c r="STU103" s="1"/>
      <c r="STV103" s="2"/>
      <c r="STW103" s="2"/>
      <c r="STX103" s="5"/>
      <c r="STY103" s="5"/>
      <c r="STZ103" s="5"/>
      <c r="SUA103" s="5"/>
      <c r="SUB103" s="5"/>
      <c r="SUC103" s="1"/>
      <c r="SUD103" s="2"/>
      <c r="SUE103" s="2"/>
      <c r="SUF103" s="5"/>
      <c r="SUG103" s="5"/>
      <c r="SUH103" s="5"/>
      <c r="SUI103" s="5"/>
      <c r="SUJ103" s="5"/>
      <c r="SUK103" s="1"/>
      <c r="SUL103" s="2"/>
      <c r="SUM103" s="2"/>
      <c r="SUN103" s="5"/>
      <c r="SUO103" s="5"/>
      <c r="SUP103" s="5"/>
      <c r="SUQ103" s="5"/>
      <c r="SUR103" s="5"/>
      <c r="SUS103" s="1"/>
      <c r="SUT103" s="2"/>
      <c r="SUU103" s="2"/>
      <c r="SUV103" s="5"/>
      <c r="SUW103" s="5"/>
      <c r="SUX103" s="5"/>
      <c r="SUY103" s="5"/>
      <c r="SUZ103" s="5"/>
      <c r="SVA103" s="1"/>
      <c r="SVB103" s="2"/>
      <c r="SVC103" s="2"/>
      <c r="SVD103" s="5"/>
      <c r="SVE103" s="5"/>
      <c r="SVF103" s="5"/>
      <c r="SVG103" s="5"/>
      <c r="SVH103" s="5"/>
      <c r="SVI103" s="1"/>
      <c r="SVJ103" s="2"/>
      <c r="SVK103" s="2"/>
      <c r="SVL103" s="5"/>
      <c r="SVM103" s="5"/>
      <c r="SVN103" s="5"/>
      <c r="SVO103" s="5"/>
      <c r="SVP103" s="5"/>
      <c r="SVQ103" s="1"/>
      <c r="SVR103" s="2"/>
      <c r="SVS103" s="2"/>
      <c r="SVT103" s="5"/>
      <c r="SVU103" s="5"/>
      <c r="SVV103" s="5"/>
      <c r="SVW103" s="5"/>
      <c r="SVX103" s="5"/>
      <c r="SVY103" s="1"/>
      <c r="SVZ103" s="2"/>
      <c r="SWA103" s="2"/>
      <c r="SWB103" s="5"/>
      <c r="SWC103" s="5"/>
      <c r="SWD103" s="5"/>
      <c r="SWE103" s="5"/>
      <c r="SWF103" s="5"/>
      <c r="SWG103" s="1"/>
      <c r="SWH103" s="2"/>
      <c r="SWI103" s="2"/>
      <c r="SWJ103" s="5"/>
      <c r="SWK103" s="5"/>
      <c r="SWL103" s="5"/>
      <c r="SWM103" s="5"/>
      <c r="SWN103" s="5"/>
      <c r="SWO103" s="1"/>
      <c r="SWP103" s="2"/>
      <c r="SWQ103" s="2"/>
      <c r="SWR103" s="5"/>
      <c r="SWS103" s="5"/>
      <c r="SWT103" s="5"/>
      <c r="SWU103" s="5"/>
      <c r="SWV103" s="5"/>
      <c r="SWW103" s="1"/>
      <c r="SWX103" s="2"/>
      <c r="SWY103" s="2"/>
      <c r="SWZ103" s="5"/>
      <c r="SXA103" s="5"/>
      <c r="SXB103" s="5"/>
      <c r="SXC103" s="5"/>
      <c r="SXD103" s="5"/>
      <c r="SXE103" s="1"/>
      <c r="SXF103" s="2"/>
      <c r="SXG103" s="2"/>
      <c r="SXH103" s="5"/>
      <c r="SXI103" s="5"/>
      <c r="SXJ103" s="5"/>
      <c r="SXK103" s="5"/>
      <c r="SXL103" s="5"/>
      <c r="SXM103" s="1"/>
      <c r="SXN103" s="2"/>
      <c r="SXO103" s="2"/>
      <c r="SXP103" s="5"/>
      <c r="SXQ103" s="5"/>
      <c r="SXR103" s="5"/>
      <c r="SXS103" s="5"/>
      <c r="SXT103" s="5"/>
      <c r="SXU103" s="1"/>
      <c r="SXV103" s="2"/>
      <c r="SXW103" s="2"/>
      <c r="SXX103" s="5"/>
      <c r="SXY103" s="5"/>
      <c r="SXZ103" s="5"/>
      <c r="SYA103" s="5"/>
      <c r="SYB103" s="5"/>
      <c r="SYC103" s="1"/>
      <c r="SYD103" s="2"/>
      <c r="SYE103" s="2"/>
      <c r="SYF103" s="5"/>
      <c r="SYG103" s="5"/>
      <c r="SYH103" s="5"/>
      <c r="SYI103" s="5"/>
      <c r="SYJ103" s="5"/>
      <c r="SYK103" s="1"/>
      <c r="SYL103" s="2"/>
      <c r="SYM103" s="2"/>
      <c r="SYN103" s="5"/>
      <c r="SYO103" s="5"/>
      <c r="SYP103" s="5"/>
      <c r="SYQ103" s="5"/>
      <c r="SYR103" s="5"/>
      <c r="SYS103" s="1"/>
      <c r="SYT103" s="2"/>
      <c r="SYU103" s="2"/>
      <c r="SYV103" s="5"/>
      <c r="SYW103" s="5"/>
      <c r="SYX103" s="5"/>
      <c r="SYY103" s="5"/>
      <c r="SYZ103" s="5"/>
      <c r="SZA103" s="1"/>
      <c r="SZB103" s="2"/>
      <c r="SZC103" s="2"/>
      <c r="SZD103" s="5"/>
      <c r="SZE103" s="5"/>
      <c r="SZF103" s="5"/>
      <c r="SZG103" s="5"/>
      <c r="SZH103" s="5"/>
      <c r="SZI103" s="1"/>
      <c r="SZJ103" s="2"/>
      <c r="SZK103" s="2"/>
      <c r="SZL103" s="5"/>
      <c r="SZM103" s="5"/>
      <c r="SZN103" s="5"/>
      <c r="SZO103" s="5"/>
      <c r="SZP103" s="5"/>
      <c r="SZQ103" s="1"/>
      <c r="SZR103" s="2"/>
      <c r="SZS103" s="2"/>
      <c r="SZT103" s="5"/>
      <c r="SZU103" s="5"/>
      <c r="SZV103" s="5"/>
      <c r="SZW103" s="5"/>
      <c r="SZX103" s="5"/>
      <c r="SZY103" s="1"/>
      <c r="SZZ103" s="2"/>
      <c r="TAA103" s="2"/>
      <c r="TAB103" s="5"/>
      <c r="TAC103" s="5"/>
      <c r="TAD103" s="5"/>
      <c r="TAE103" s="5"/>
      <c r="TAF103" s="5"/>
      <c r="TAG103" s="1"/>
      <c r="TAH103" s="2"/>
      <c r="TAI103" s="2"/>
      <c r="TAJ103" s="5"/>
      <c r="TAK103" s="5"/>
      <c r="TAL103" s="5"/>
      <c r="TAM103" s="5"/>
      <c r="TAN103" s="5"/>
      <c r="TAO103" s="1"/>
      <c r="TAP103" s="2"/>
      <c r="TAQ103" s="2"/>
      <c r="TAR103" s="5"/>
      <c r="TAS103" s="5"/>
      <c r="TAT103" s="5"/>
      <c r="TAU103" s="5"/>
      <c r="TAV103" s="5"/>
      <c r="TAW103" s="1"/>
      <c r="TAX103" s="2"/>
      <c r="TAY103" s="2"/>
      <c r="TAZ103" s="5"/>
      <c r="TBA103" s="5"/>
      <c r="TBB103" s="5"/>
      <c r="TBC103" s="5"/>
      <c r="TBD103" s="5"/>
      <c r="TBE103" s="1"/>
      <c r="TBF103" s="2"/>
      <c r="TBG103" s="2"/>
      <c r="TBH103" s="5"/>
      <c r="TBI103" s="5"/>
      <c r="TBJ103" s="5"/>
      <c r="TBK103" s="5"/>
      <c r="TBL103" s="5"/>
      <c r="TBM103" s="1"/>
      <c r="TBN103" s="2"/>
      <c r="TBO103" s="2"/>
      <c r="TBP103" s="5"/>
      <c r="TBQ103" s="5"/>
      <c r="TBR103" s="5"/>
      <c r="TBS103" s="5"/>
      <c r="TBT103" s="5"/>
      <c r="TBU103" s="1"/>
      <c r="TBV103" s="2"/>
      <c r="TBW103" s="2"/>
      <c r="TBX103" s="5"/>
      <c r="TBY103" s="5"/>
      <c r="TBZ103" s="5"/>
      <c r="TCA103" s="5"/>
      <c r="TCB103" s="5"/>
      <c r="TCC103" s="1"/>
      <c r="TCD103" s="2"/>
      <c r="TCE103" s="2"/>
      <c r="TCF103" s="5"/>
      <c r="TCG103" s="5"/>
      <c r="TCH103" s="5"/>
      <c r="TCI103" s="5"/>
      <c r="TCJ103" s="5"/>
      <c r="TCK103" s="1"/>
      <c r="TCL103" s="2"/>
      <c r="TCM103" s="2"/>
      <c r="TCN103" s="5"/>
      <c r="TCO103" s="5"/>
      <c r="TCP103" s="5"/>
      <c r="TCQ103" s="5"/>
      <c r="TCR103" s="5"/>
      <c r="TCS103" s="1"/>
      <c r="TCT103" s="2"/>
      <c r="TCU103" s="2"/>
      <c r="TCV103" s="5"/>
      <c r="TCW103" s="5"/>
      <c r="TCX103" s="5"/>
      <c r="TCY103" s="5"/>
      <c r="TCZ103" s="5"/>
      <c r="TDA103" s="1"/>
      <c r="TDB103" s="2"/>
      <c r="TDC103" s="2"/>
      <c r="TDD103" s="5"/>
      <c r="TDE103" s="5"/>
      <c r="TDF103" s="5"/>
      <c r="TDG103" s="5"/>
      <c r="TDH103" s="5"/>
      <c r="TDI103" s="1"/>
      <c r="TDJ103" s="2"/>
      <c r="TDK103" s="2"/>
      <c r="TDL103" s="5"/>
      <c r="TDM103" s="5"/>
      <c r="TDN103" s="5"/>
      <c r="TDO103" s="5"/>
      <c r="TDP103" s="5"/>
      <c r="TDQ103" s="1"/>
      <c r="TDR103" s="2"/>
      <c r="TDS103" s="2"/>
      <c r="TDT103" s="5"/>
      <c r="TDU103" s="5"/>
      <c r="TDV103" s="5"/>
      <c r="TDW103" s="5"/>
      <c r="TDX103" s="5"/>
      <c r="TDY103" s="1"/>
      <c r="TDZ103" s="2"/>
      <c r="TEA103" s="2"/>
      <c r="TEB103" s="5"/>
      <c r="TEC103" s="5"/>
      <c r="TED103" s="5"/>
      <c r="TEE103" s="5"/>
      <c r="TEF103" s="5"/>
      <c r="TEG103" s="1"/>
      <c r="TEH103" s="2"/>
      <c r="TEI103" s="2"/>
      <c r="TEJ103" s="5"/>
      <c r="TEK103" s="5"/>
      <c r="TEL103" s="5"/>
      <c r="TEM103" s="5"/>
      <c r="TEN103" s="5"/>
      <c r="TEO103" s="1"/>
      <c r="TEP103" s="2"/>
      <c r="TEQ103" s="2"/>
      <c r="TER103" s="5"/>
      <c r="TES103" s="5"/>
      <c r="TET103" s="5"/>
      <c r="TEU103" s="5"/>
      <c r="TEV103" s="5"/>
      <c r="TEW103" s="1"/>
      <c r="TEX103" s="2"/>
      <c r="TEY103" s="2"/>
      <c r="TEZ103" s="5"/>
      <c r="TFA103" s="5"/>
      <c r="TFB103" s="5"/>
      <c r="TFC103" s="5"/>
      <c r="TFD103" s="5"/>
      <c r="TFE103" s="1"/>
      <c r="TFF103" s="2"/>
      <c r="TFG103" s="2"/>
      <c r="TFH103" s="5"/>
      <c r="TFI103" s="5"/>
      <c r="TFJ103" s="5"/>
      <c r="TFK103" s="5"/>
      <c r="TFL103" s="5"/>
      <c r="TFM103" s="1"/>
      <c r="TFN103" s="2"/>
      <c r="TFO103" s="2"/>
      <c r="TFP103" s="5"/>
      <c r="TFQ103" s="5"/>
      <c r="TFR103" s="5"/>
      <c r="TFS103" s="5"/>
      <c r="TFT103" s="5"/>
      <c r="TFU103" s="1"/>
      <c r="TFV103" s="2"/>
      <c r="TFW103" s="2"/>
      <c r="TFX103" s="5"/>
      <c r="TFY103" s="5"/>
      <c r="TFZ103" s="5"/>
      <c r="TGA103" s="5"/>
      <c r="TGB103" s="5"/>
      <c r="TGC103" s="1"/>
      <c r="TGD103" s="2"/>
      <c r="TGE103" s="2"/>
      <c r="TGF103" s="5"/>
      <c r="TGG103" s="5"/>
      <c r="TGH103" s="5"/>
      <c r="TGI103" s="5"/>
      <c r="TGJ103" s="5"/>
      <c r="TGK103" s="1"/>
      <c r="TGL103" s="2"/>
      <c r="TGM103" s="2"/>
      <c r="TGN103" s="5"/>
      <c r="TGO103" s="5"/>
      <c r="TGP103" s="5"/>
      <c r="TGQ103" s="5"/>
      <c r="TGR103" s="5"/>
      <c r="TGS103" s="1"/>
      <c r="TGT103" s="2"/>
      <c r="TGU103" s="2"/>
      <c r="TGV103" s="5"/>
      <c r="TGW103" s="5"/>
      <c r="TGX103" s="5"/>
      <c r="TGY103" s="5"/>
      <c r="TGZ103" s="5"/>
      <c r="THA103" s="1"/>
      <c r="THB103" s="2"/>
      <c r="THC103" s="2"/>
      <c r="THD103" s="5"/>
      <c r="THE103" s="5"/>
      <c r="THF103" s="5"/>
      <c r="THG103" s="5"/>
      <c r="THH103" s="5"/>
      <c r="THI103" s="1"/>
      <c r="THJ103" s="2"/>
      <c r="THK103" s="2"/>
      <c r="THL103" s="5"/>
      <c r="THM103" s="5"/>
      <c r="THN103" s="5"/>
      <c r="THO103" s="5"/>
      <c r="THP103" s="5"/>
      <c r="THQ103" s="1"/>
      <c r="THR103" s="2"/>
      <c r="THS103" s="2"/>
      <c r="THT103" s="5"/>
      <c r="THU103" s="5"/>
      <c r="THV103" s="5"/>
      <c r="THW103" s="5"/>
      <c r="THX103" s="5"/>
      <c r="THY103" s="1"/>
      <c r="THZ103" s="2"/>
      <c r="TIA103" s="2"/>
      <c r="TIB103" s="5"/>
      <c r="TIC103" s="5"/>
      <c r="TID103" s="5"/>
      <c r="TIE103" s="5"/>
      <c r="TIF103" s="5"/>
      <c r="TIG103" s="1"/>
      <c r="TIH103" s="2"/>
      <c r="TII103" s="2"/>
      <c r="TIJ103" s="5"/>
      <c r="TIK103" s="5"/>
      <c r="TIL103" s="5"/>
      <c r="TIM103" s="5"/>
      <c r="TIN103" s="5"/>
      <c r="TIO103" s="1"/>
      <c r="TIP103" s="2"/>
      <c r="TIQ103" s="2"/>
      <c r="TIR103" s="5"/>
      <c r="TIS103" s="5"/>
      <c r="TIT103" s="5"/>
      <c r="TIU103" s="5"/>
      <c r="TIV103" s="5"/>
      <c r="TIW103" s="1"/>
      <c r="TIX103" s="2"/>
      <c r="TIY103" s="2"/>
      <c r="TIZ103" s="5"/>
      <c r="TJA103" s="5"/>
      <c r="TJB103" s="5"/>
      <c r="TJC103" s="5"/>
      <c r="TJD103" s="5"/>
      <c r="TJE103" s="1"/>
      <c r="TJF103" s="2"/>
      <c r="TJG103" s="2"/>
      <c r="TJH103" s="5"/>
      <c r="TJI103" s="5"/>
      <c r="TJJ103" s="5"/>
      <c r="TJK103" s="5"/>
      <c r="TJL103" s="5"/>
      <c r="TJM103" s="1"/>
      <c r="TJN103" s="2"/>
      <c r="TJO103" s="2"/>
      <c r="TJP103" s="5"/>
      <c r="TJQ103" s="5"/>
      <c r="TJR103" s="5"/>
      <c r="TJS103" s="5"/>
      <c r="TJT103" s="5"/>
      <c r="TJU103" s="1"/>
      <c r="TJV103" s="2"/>
      <c r="TJW103" s="2"/>
      <c r="TJX103" s="5"/>
      <c r="TJY103" s="5"/>
      <c r="TJZ103" s="5"/>
      <c r="TKA103" s="5"/>
      <c r="TKB103" s="5"/>
      <c r="TKC103" s="1"/>
      <c r="TKD103" s="2"/>
      <c r="TKE103" s="2"/>
      <c r="TKF103" s="5"/>
      <c r="TKG103" s="5"/>
      <c r="TKH103" s="5"/>
      <c r="TKI103" s="5"/>
      <c r="TKJ103" s="5"/>
      <c r="TKK103" s="1"/>
      <c r="TKL103" s="2"/>
      <c r="TKM103" s="2"/>
      <c r="TKN103" s="5"/>
      <c r="TKO103" s="5"/>
      <c r="TKP103" s="5"/>
      <c r="TKQ103" s="5"/>
      <c r="TKR103" s="5"/>
      <c r="TKS103" s="1"/>
      <c r="TKT103" s="2"/>
      <c r="TKU103" s="2"/>
      <c r="TKV103" s="5"/>
      <c r="TKW103" s="5"/>
      <c r="TKX103" s="5"/>
      <c r="TKY103" s="5"/>
      <c r="TKZ103" s="5"/>
      <c r="TLA103" s="1"/>
      <c r="TLB103" s="2"/>
      <c r="TLC103" s="2"/>
      <c r="TLD103" s="5"/>
      <c r="TLE103" s="5"/>
      <c r="TLF103" s="5"/>
      <c r="TLG103" s="5"/>
      <c r="TLH103" s="5"/>
      <c r="TLI103" s="1"/>
      <c r="TLJ103" s="2"/>
      <c r="TLK103" s="2"/>
      <c r="TLL103" s="5"/>
      <c r="TLM103" s="5"/>
      <c r="TLN103" s="5"/>
      <c r="TLO103" s="5"/>
      <c r="TLP103" s="5"/>
      <c r="TLQ103" s="1"/>
      <c r="TLR103" s="2"/>
      <c r="TLS103" s="2"/>
      <c r="TLT103" s="5"/>
      <c r="TLU103" s="5"/>
      <c r="TLV103" s="5"/>
      <c r="TLW103" s="5"/>
      <c r="TLX103" s="5"/>
      <c r="TLY103" s="1"/>
      <c r="TLZ103" s="2"/>
      <c r="TMA103" s="2"/>
      <c r="TMB103" s="5"/>
      <c r="TMC103" s="5"/>
      <c r="TMD103" s="5"/>
      <c r="TME103" s="5"/>
      <c r="TMF103" s="5"/>
      <c r="TMG103" s="1"/>
      <c r="TMH103" s="2"/>
      <c r="TMI103" s="2"/>
      <c r="TMJ103" s="5"/>
      <c r="TMK103" s="5"/>
      <c r="TML103" s="5"/>
      <c r="TMM103" s="5"/>
      <c r="TMN103" s="5"/>
      <c r="TMO103" s="1"/>
      <c r="TMP103" s="2"/>
      <c r="TMQ103" s="2"/>
      <c r="TMR103" s="5"/>
      <c r="TMS103" s="5"/>
      <c r="TMT103" s="5"/>
      <c r="TMU103" s="5"/>
      <c r="TMV103" s="5"/>
      <c r="TMW103" s="1"/>
      <c r="TMX103" s="2"/>
      <c r="TMY103" s="2"/>
      <c r="TMZ103" s="5"/>
      <c r="TNA103" s="5"/>
      <c r="TNB103" s="5"/>
      <c r="TNC103" s="5"/>
      <c r="TND103" s="5"/>
      <c r="TNE103" s="1"/>
      <c r="TNF103" s="2"/>
      <c r="TNG103" s="2"/>
      <c r="TNH103" s="5"/>
      <c r="TNI103" s="5"/>
      <c r="TNJ103" s="5"/>
      <c r="TNK103" s="5"/>
      <c r="TNL103" s="5"/>
      <c r="TNM103" s="1"/>
      <c r="TNN103" s="2"/>
      <c r="TNO103" s="2"/>
      <c r="TNP103" s="5"/>
      <c r="TNQ103" s="5"/>
      <c r="TNR103" s="5"/>
      <c r="TNS103" s="5"/>
      <c r="TNT103" s="5"/>
      <c r="TNU103" s="1"/>
      <c r="TNV103" s="2"/>
      <c r="TNW103" s="2"/>
      <c r="TNX103" s="5"/>
      <c r="TNY103" s="5"/>
      <c r="TNZ103" s="5"/>
      <c r="TOA103" s="5"/>
      <c r="TOB103" s="5"/>
      <c r="TOC103" s="1"/>
      <c r="TOD103" s="2"/>
      <c r="TOE103" s="2"/>
      <c r="TOF103" s="5"/>
      <c r="TOG103" s="5"/>
      <c r="TOH103" s="5"/>
      <c r="TOI103" s="5"/>
      <c r="TOJ103" s="5"/>
      <c r="TOK103" s="1"/>
      <c r="TOL103" s="2"/>
      <c r="TOM103" s="2"/>
      <c r="TON103" s="5"/>
      <c r="TOO103" s="5"/>
      <c r="TOP103" s="5"/>
      <c r="TOQ103" s="5"/>
      <c r="TOR103" s="5"/>
      <c r="TOS103" s="1"/>
      <c r="TOT103" s="2"/>
      <c r="TOU103" s="2"/>
      <c r="TOV103" s="5"/>
      <c r="TOW103" s="5"/>
      <c r="TOX103" s="5"/>
      <c r="TOY103" s="5"/>
      <c r="TOZ103" s="5"/>
      <c r="TPA103" s="1"/>
      <c r="TPB103" s="2"/>
      <c r="TPC103" s="2"/>
      <c r="TPD103" s="5"/>
      <c r="TPE103" s="5"/>
      <c r="TPF103" s="5"/>
      <c r="TPG103" s="5"/>
      <c r="TPH103" s="5"/>
      <c r="TPI103" s="1"/>
      <c r="TPJ103" s="2"/>
      <c r="TPK103" s="2"/>
      <c r="TPL103" s="5"/>
      <c r="TPM103" s="5"/>
      <c r="TPN103" s="5"/>
      <c r="TPO103" s="5"/>
      <c r="TPP103" s="5"/>
      <c r="TPQ103" s="1"/>
      <c r="TPR103" s="2"/>
      <c r="TPS103" s="2"/>
      <c r="TPT103" s="5"/>
      <c r="TPU103" s="5"/>
      <c r="TPV103" s="5"/>
      <c r="TPW103" s="5"/>
      <c r="TPX103" s="5"/>
      <c r="TPY103" s="1"/>
      <c r="TPZ103" s="2"/>
      <c r="TQA103" s="2"/>
      <c r="TQB103" s="5"/>
      <c r="TQC103" s="5"/>
      <c r="TQD103" s="5"/>
      <c r="TQE103" s="5"/>
      <c r="TQF103" s="5"/>
      <c r="TQG103" s="1"/>
      <c r="TQH103" s="2"/>
      <c r="TQI103" s="2"/>
      <c r="TQJ103" s="5"/>
      <c r="TQK103" s="5"/>
      <c r="TQL103" s="5"/>
      <c r="TQM103" s="5"/>
      <c r="TQN103" s="5"/>
      <c r="TQO103" s="1"/>
      <c r="TQP103" s="2"/>
      <c r="TQQ103" s="2"/>
      <c r="TQR103" s="5"/>
      <c r="TQS103" s="5"/>
      <c r="TQT103" s="5"/>
      <c r="TQU103" s="5"/>
      <c r="TQV103" s="5"/>
      <c r="TQW103" s="1"/>
      <c r="TQX103" s="2"/>
      <c r="TQY103" s="2"/>
      <c r="TQZ103" s="5"/>
      <c r="TRA103" s="5"/>
      <c r="TRB103" s="5"/>
      <c r="TRC103" s="5"/>
      <c r="TRD103" s="5"/>
      <c r="TRE103" s="1"/>
      <c r="TRF103" s="2"/>
      <c r="TRG103" s="2"/>
      <c r="TRH103" s="5"/>
      <c r="TRI103" s="5"/>
      <c r="TRJ103" s="5"/>
      <c r="TRK103" s="5"/>
      <c r="TRL103" s="5"/>
      <c r="TRM103" s="1"/>
      <c r="TRN103" s="2"/>
      <c r="TRO103" s="2"/>
      <c r="TRP103" s="5"/>
      <c r="TRQ103" s="5"/>
      <c r="TRR103" s="5"/>
      <c r="TRS103" s="5"/>
      <c r="TRT103" s="5"/>
      <c r="TRU103" s="1"/>
      <c r="TRV103" s="2"/>
      <c r="TRW103" s="2"/>
      <c r="TRX103" s="5"/>
      <c r="TRY103" s="5"/>
      <c r="TRZ103" s="5"/>
      <c r="TSA103" s="5"/>
      <c r="TSB103" s="5"/>
      <c r="TSC103" s="1"/>
      <c r="TSD103" s="2"/>
      <c r="TSE103" s="2"/>
      <c r="TSF103" s="5"/>
      <c r="TSG103" s="5"/>
      <c r="TSH103" s="5"/>
      <c r="TSI103" s="5"/>
      <c r="TSJ103" s="5"/>
      <c r="TSK103" s="1"/>
      <c r="TSL103" s="2"/>
      <c r="TSM103" s="2"/>
      <c r="TSN103" s="5"/>
      <c r="TSO103" s="5"/>
      <c r="TSP103" s="5"/>
      <c r="TSQ103" s="5"/>
      <c r="TSR103" s="5"/>
      <c r="TSS103" s="1"/>
      <c r="TST103" s="2"/>
      <c r="TSU103" s="2"/>
      <c r="TSV103" s="5"/>
      <c r="TSW103" s="5"/>
      <c r="TSX103" s="5"/>
      <c r="TSY103" s="5"/>
      <c r="TSZ103" s="5"/>
      <c r="TTA103" s="1"/>
      <c r="TTB103" s="2"/>
      <c r="TTC103" s="2"/>
      <c r="TTD103" s="5"/>
      <c r="TTE103" s="5"/>
      <c r="TTF103" s="5"/>
      <c r="TTG103" s="5"/>
      <c r="TTH103" s="5"/>
      <c r="TTI103" s="1"/>
      <c r="TTJ103" s="2"/>
      <c r="TTK103" s="2"/>
      <c r="TTL103" s="5"/>
      <c r="TTM103" s="5"/>
      <c r="TTN103" s="5"/>
      <c r="TTO103" s="5"/>
      <c r="TTP103" s="5"/>
      <c r="TTQ103" s="1"/>
      <c r="TTR103" s="2"/>
      <c r="TTS103" s="2"/>
      <c r="TTT103" s="5"/>
      <c r="TTU103" s="5"/>
      <c r="TTV103" s="5"/>
      <c r="TTW103" s="5"/>
      <c r="TTX103" s="5"/>
      <c r="TTY103" s="1"/>
      <c r="TTZ103" s="2"/>
      <c r="TUA103" s="2"/>
      <c r="TUB103" s="5"/>
      <c r="TUC103" s="5"/>
      <c r="TUD103" s="5"/>
      <c r="TUE103" s="5"/>
      <c r="TUF103" s="5"/>
      <c r="TUG103" s="1"/>
      <c r="TUH103" s="2"/>
      <c r="TUI103" s="2"/>
      <c r="TUJ103" s="5"/>
      <c r="TUK103" s="5"/>
      <c r="TUL103" s="5"/>
      <c r="TUM103" s="5"/>
      <c r="TUN103" s="5"/>
      <c r="TUO103" s="1"/>
      <c r="TUP103" s="2"/>
      <c r="TUQ103" s="2"/>
      <c r="TUR103" s="5"/>
      <c r="TUS103" s="5"/>
      <c r="TUT103" s="5"/>
      <c r="TUU103" s="5"/>
      <c r="TUV103" s="5"/>
      <c r="TUW103" s="1"/>
      <c r="TUX103" s="2"/>
      <c r="TUY103" s="2"/>
      <c r="TUZ103" s="5"/>
      <c r="TVA103" s="5"/>
      <c r="TVB103" s="5"/>
      <c r="TVC103" s="5"/>
      <c r="TVD103" s="5"/>
      <c r="TVE103" s="1"/>
      <c r="TVF103" s="2"/>
      <c r="TVG103" s="2"/>
      <c r="TVH103" s="5"/>
      <c r="TVI103" s="5"/>
      <c r="TVJ103" s="5"/>
      <c r="TVK103" s="5"/>
      <c r="TVL103" s="5"/>
      <c r="TVM103" s="1"/>
      <c r="TVN103" s="2"/>
      <c r="TVO103" s="2"/>
      <c r="TVP103" s="5"/>
      <c r="TVQ103" s="5"/>
      <c r="TVR103" s="5"/>
      <c r="TVS103" s="5"/>
      <c r="TVT103" s="5"/>
      <c r="TVU103" s="1"/>
      <c r="TVV103" s="2"/>
      <c r="TVW103" s="2"/>
      <c r="TVX103" s="5"/>
      <c r="TVY103" s="5"/>
      <c r="TVZ103" s="5"/>
      <c r="TWA103" s="5"/>
      <c r="TWB103" s="5"/>
      <c r="TWC103" s="1"/>
      <c r="TWD103" s="2"/>
      <c r="TWE103" s="2"/>
      <c r="TWF103" s="5"/>
      <c r="TWG103" s="5"/>
      <c r="TWH103" s="5"/>
      <c r="TWI103" s="5"/>
      <c r="TWJ103" s="5"/>
      <c r="TWK103" s="1"/>
      <c r="TWL103" s="2"/>
      <c r="TWM103" s="2"/>
      <c r="TWN103" s="5"/>
      <c r="TWO103" s="5"/>
      <c r="TWP103" s="5"/>
      <c r="TWQ103" s="5"/>
      <c r="TWR103" s="5"/>
      <c r="TWS103" s="1"/>
      <c r="TWT103" s="2"/>
      <c r="TWU103" s="2"/>
      <c r="TWV103" s="5"/>
      <c r="TWW103" s="5"/>
      <c r="TWX103" s="5"/>
      <c r="TWY103" s="5"/>
      <c r="TWZ103" s="5"/>
      <c r="TXA103" s="1"/>
      <c r="TXB103" s="2"/>
      <c r="TXC103" s="2"/>
      <c r="TXD103" s="5"/>
      <c r="TXE103" s="5"/>
      <c r="TXF103" s="5"/>
      <c r="TXG103" s="5"/>
      <c r="TXH103" s="5"/>
      <c r="TXI103" s="1"/>
      <c r="TXJ103" s="2"/>
      <c r="TXK103" s="2"/>
      <c r="TXL103" s="5"/>
      <c r="TXM103" s="5"/>
      <c r="TXN103" s="5"/>
      <c r="TXO103" s="5"/>
      <c r="TXP103" s="5"/>
      <c r="TXQ103" s="1"/>
      <c r="TXR103" s="2"/>
      <c r="TXS103" s="2"/>
      <c r="TXT103" s="5"/>
      <c r="TXU103" s="5"/>
      <c r="TXV103" s="5"/>
      <c r="TXW103" s="5"/>
      <c r="TXX103" s="5"/>
      <c r="TXY103" s="1"/>
      <c r="TXZ103" s="2"/>
      <c r="TYA103" s="2"/>
      <c r="TYB103" s="5"/>
      <c r="TYC103" s="5"/>
      <c r="TYD103" s="5"/>
      <c r="TYE103" s="5"/>
      <c r="TYF103" s="5"/>
      <c r="TYG103" s="1"/>
      <c r="TYH103" s="2"/>
      <c r="TYI103" s="2"/>
      <c r="TYJ103" s="5"/>
      <c r="TYK103" s="5"/>
      <c r="TYL103" s="5"/>
      <c r="TYM103" s="5"/>
      <c r="TYN103" s="5"/>
      <c r="TYO103" s="1"/>
      <c r="TYP103" s="2"/>
      <c r="TYQ103" s="2"/>
      <c r="TYR103" s="5"/>
      <c r="TYS103" s="5"/>
      <c r="TYT103" s="5"/>
      <c r="TYU103" s="5"/>
      <c r="TYV103" s="5"/>
      <c r="TYW103" s="1"/>
      <c r="TYX103" s="2"/>
      <c r="TYY103" s="2"/>
      <c r="TYZ103" s="5"/>
      <c r="TZA103" s="5"/>
      <c r="TZB103" s="5"/>
      <c r="TZC103" s="5"/>
      <c r="TZD103" s="5"/>
      <c r="TZE103" s="1"/>
      <c r="TZF103" s="2"/>
      <c r="TZG103" s="2"/>
      <c r="TZH103" s="5"/>
      <c r="TZI103" s="5"/>
      <c r="TZJ103" s="5"/>
      <c r="TZK103" s="5"/>
      <c r="TZL103" s="5"/>
      <c r="TZM103" s="1"/>
      <c r="TZN103" s="2"/>
      <c r="TZO103" s="2"/>
      <c r="TZP103" s="5"/>
      <c r="TZQ103" s="5"/>
      <c r="TZR103" s="5"/>
      <c r="TZS103" s="5"/>
      <c r="TZT103" s="5"/>
      <c r="TZU103" s="1"/>
      <c r="TZV103" s="2"/>
      <c r="TZW103" s="2"/>
      <c r="TZX103" s="5"/>
      <c r="TZY103" s="5"/>
      <c r="TZZ103" s="5"/>
      <c r="UAA103" s="5"/>
      <c r="UAB103" s="5"/>
      <c r="UAC103" s="1"/>
      <c r="UAD103" s="2"/>
      <c r="UAE103" s="2"/>
      <c r="UAF103" s="5"/>
      <c r="UAG103" s="5"/>
      <c r="UAH103" s="5"/>
      <c r="UAI103" s="5"/>
      <c r="UAJ103" s="5"/>
      <c r="UAK103" s="1"/>
      <c r="UAL103" s="2"/>
      <c r="UAM103" s="2"/>
      <c r="UAN103" s="5"/>
      <c r="UAO103" s="5"/>
      <c r="UAP103" s="5"/>
      <c r="UAQ103" s="5"/>
      <c r="UAR103" s="5"/>
      <c r="UAS103" s="1"/>
      <c r="UAT103" s="2"/>
      <c r="UAU103" s="2"/>
      <c r="UAV103" s="5"/>
      <c r="UAW103" s="5"/>
      <c r="UAX103" s="5"/>
      <c r="UAY103" s="5"/>
      <c r="UAZ103" s="5"/>
      <c r="UBA103" s="1"/>
      <c r="UBB103" s="2"/>
      <c r="UBC103" s="2"/>
      <c r="UBD103" s="5"/>
      <c r="UBE103" s="5"/>
      <c r="UBF103" s="5"/>
      <c r="UBG103" s="5"/>
      <c r="UBH103" s="5"/>
      <c r="UBI103" s="1"/>
      <c r="UBJ103" s="2"/>
      <c r="UBK103" s="2"/>
      <c r="UBL103" s="5"/>
      <c r="UBM103" s="5"/>
      <c r="UBN103" s="5"/>
      <c r="UBO103" s="5"/>
      <c r="UBP103" s="5"/>
      <c r="UBQ103" s="1"/>
      <c r="UBR103" s="2"/>
      <c r="UBS103" s="2"/>
      <c r="UBT103" s="5"/>
      <c r="UBU103" s="5"/>
      <c r="UBV103" s="5"/>
      <c r="UBW103" s="5"/>
      <c r="UBX103" s="5"/>
      <c r="UBY103" s="1"/>
      <c r="UBZ103" s="2"/>
      <c r="UCA103" s="2"/>
      <c r="UCB103" s="5"/>
      <c r="UCC103" s="5"/>
      <c r="UCD103" s="5"/>
      <c r="UCE103" s="5"/>
      <c r="UCF103" s="5"/>
      <c r="UCG103" s="1"/>
      <c r="UCH103" s="2"/>
      <c r="UCI103" s="2"/>
      <c r="UCJ103" s="5"/>
      <c r="UCK103" s="5"/>
      <c r="UCL103" s="5"/>
      <c r="UCM103" s="5"/>
      <c r="UCN103" s="5"/>
      <c r="UCO103" s="1"/>
      <c r="UCP103" s="2"/>
      <c r="UCQ103" s="2"/>
      <c r="UCR103" s="5"/>
      <c r="UCS103" s="5"/>
      <c r="UCT103" s="5"/>
      <c r="UCU103" s="5"/>
      <c r="UCV103" s="5"/>
      <c r="UCW103" s="1"/>
      <c r="UCX103" s="2"/>
      <c r="UCY103" s="2"/>
      <c r="UCZ103" s="5"/>
      <c r="UDA103" s="5"/>
      <c r="UDB103" s="5"/>
      <c r="UDC103" s="5"/>
      <c r="UDD103" s="5"/>
      <c r="UDE103" s="1"/>
      <c r="UDF103" s="2"/>
      <c r="UDG103" s="2"/>
      <c r="UDH103" s="5"/>
      <c r="UDI103" s="5"/>
      <c r="UDJ103" s="5"/>
      <c r="UDK103" s="5"/>
      <c r="UDL103" s="5"/>
      <c r="UDM103" s="1"/>
      <c r="UDN103" s="2"/>
      <c r="UDO103" s="2"/>
      <c r="UDP103" s="5"/>
      <c r="UDQ103" s="5"/>
      <c r="UDR103" s="5"/>
      <c r="UDS103" s="5"/>
      <c r="UDT103" s="5"/>
      <c r="UDU103" s="1"/>
      <c r="UDV103" s="2"/>
      <c r="UDW103" s="2"/>
      <c r="UDX103" s="5"/>
      <c r="UDY103" s="5"/>
      <c r="UDZ103" s="5"/>
      <c r="UEA103" s="5"/>
      <c r="UEB103" s="5"/>
      <c r="UEC103" s="1"/>
      <c r="UED103" s="2"/>
      <c r="UEE103" s="2"/>
      <c r="UEF103" s="5"/>
      <c r="UEG103" s="5"/>
      <c r="UEH103" s="5"/>
      <c r="UEI103" s="5"/>
      <c r="UEJ103" s="5"/>
      <c r="UEK103" s="1"/>
      <c r="UEL103" s="2"/>
      <c r="UEM103" s="2"/>
      <c r="UEN103" s="5"/>
      <c r="UEO103" s="5"/>
      <c r="UEP103" s="5"/>
      <c r="UEQ103" s="5"/>
      <c r="UER103" s="5"/>
      <c r="UES103" s="1"/>
      <c r="UET103" s="2"/>
      <c r="UEU103" s="2"/>
      <c r="UEV103" s="5"/>
      <c r="UEW103" s="5"/>
      <c r="UEX103" s="5"/>
      <c r="UEY103" s="5"/>
      <c r="UEZ103" s="5"/>
      <c r="UFA103" s="1"/>
      <c r="UFB103" s="2"/>
      <c r="UFC103" s="2"/>
      <c r="UFD103" s="5"/>
      <c r="UFE103" s="5"/>
      <c r="UFF103" s="5"/>
      <c r="UFG103" s="5"/>
      <c r="UFH103" s="5"/>
      <c r="UFI103" s="1"/>
      <c r="UFJ103" s="2"/>
      <c r="UFK103" s="2"/>
      <c r="UFL103" s="5"/>
      <c r="UFM103" s="5"/>
      <c r="UFN103" s="5"/>
      <c r="UFO103" s="5"/>
      <c r="UFP103" s="5"/>
      <c r="UFQ103" s="1"/>
      <c r="UFR103" s="2"/>
      <c r="UFS103" s="2"/>
      <c r="UFT103" s="5"/>
      <c r="UFU103" s="5"/>
      <c r="UFV103" s="5"/>
      <c r="UFW103" s="5"/>
      <c r="UFX103" s="5"/>
      <c r="UFY103" s="1"/>
      <c r="UFZ103" s="2"/>
      <c r="UGA103" s="2"/>
      <c r="UGB103" s="5"/>
      <c r="UGC103" s="5"/>
      <c r="UGD103" s="5"/>
      <c r="UGE103" s="5"/>
      <c r="UGF103" s="5"/>
      <c r="UGG103" s="1"/>
      <c r="UGH103" s="2"/>
      <c r="UGI103" s="2"/>
      <c r="UGJ103" s="5"/>
      <c r="UGK103" s="5"/>
      <c r="UGL103" s="5"/>
      <c r="UGM103" s="5"/>
      <c r="UGN103" s="5"/>
      <c r="UGO103" s="1"/>
      <c r="UGP103" s="2"/>
      <c r="UGQ103" s="2"/>
      <c r="UGR103" s="5"/>
      <c r="UGS103" s="5"/>
      <c r="UGT103" s="5"/>
      <c r="UGU103" s="5"/>
      <c r="UGV103" s="5"/>
      <c r="UGW103" s="1"/>
      <c r="UGX103" s="2"/>
      <c r="UGY103" s="2"/>
      <c r="UGZ103" s="5"/>
      <c r="UHA103" s="5"/>
      <c r="UHB103" s="5"/>
      <c r="UHC103" s="5"/>
      <c r="UHD103" s="5"/>
      <c r="UHE103" s="1"/>
      <c r="UHF103" s="2"/>
      <c r="UHG103" s="2"/>
      <c r="UHH103" s="5"/>
      <c r="UHI103" s="5"/>
      <c r="UHJ103" s="5"/>
      <c r="UHK103" s="5"/>
      <c r="UHL103" s="5"/>
      <c r="UHM103" s="1"/>
      <c r="UHN103" s="2"/>
      <c r="UHO103" s="2"/>
      <c r="UHP103" s="5"/>
      <c r="UHQ103" s="5"/>
      <c r="UHR103" s="5"/>
      <c r="UHS103" s="5"/>
      <c r="UHT103" s="5"/>
      <c r="UHU103" s="1"/>
      <c r="UHV103" s="2"/>
      <c r="UHW103" s="2"/>
      <c r="UHX103" s="5"/>
      <c r="UHY103" s="5"/>
      <c r="UHZ103" s="5"/>
      <c r="UIA103" s="5"/>
      <c r="UIB103" s="5"/>
      <c r="UIC103" s="1"/>
      <c r="UID103" s="2"/>
      <c r="UIE103" s="2"/>
      <c r="UIF103" s="5"/>
      <c r="UIG103" s="5"/>
      <c r="UIH103" s="5"/>
      <c r="UII103" s="5"/>
      <c r="UIJ103" s="5"/>
      <c r="UIK103" s="1"/>
      <c r="UIL103" s="2"/>
      <c r="UIM103" s="2"/>
      <c r="UIN103" s="5"/>
      <c r="UIO103" s="5"/>
      <c r="UIP103" s="5"/>
      <c r="UIQ103" s="5"/>
      <c r="UIR103" s="5"/>
      <c r="UIS103" s="1"/>
      <c r="UIT103" s="2"/>
      <c r="UIU103" s="2"/>
      <c r="UIV103" s="5"/>
      <c r="UIW103" s="5"/>
      <c r="UIX103" s="5"/>
      <c r="UIY103" s="5"/>
      <c r="UIZ103" s="5"/>
      <c r="UJA103" s="1"/>
      <c r="UJB103" s="2"/>
      <c r="UJC103" s="2"/>
      <c r="UJD103" s="5"/>
      <c r="UJE103" s="5"/>
      <c r="UJF103" s="5"/>
      <c r="UJG103" s="5"/>
      <c r="UJH103" s="5"/>
      <c r="UJI103" s="1"/>
      <c r="UJJ103" s="2"/>
      <c r="UJK103" s="2"/>
      <c r="UJL103" s="5"/>
      <c r="UJM103" s="5"/>
      <c r="UJN103" s="5"/>
      <c r="UJO103" s="5"/>
      <c r="UJP103" s="5"/>
      <c r="UJQ103" s="1"/>
      <c r="UJR103" s="2"/>
      <c r="UJS103" s="2"/>
      <c r="UJT103" s="5"/>
      <c r="UJU103" s="5"/>
      <c r="UJV103" s="5"/>
      <c r="UJW103" s="5"/>
      <c r="UJX103" s="5"/>
      <c r="UJY103" s="1"/>
      <c r="UJZ103" s="2"/>
      <c r="UKA103" s="2"/>
      <c r="UKB103" s="5"/>
      <c r="UKC103" s="5"/>
      <c r="UKD103" s="5"/>
      <c r="UKE103" s="5"/>
      <c r="UKF103" s="5"/>
      <c r="UKG103" s="1"/>
      <c r="UKH103" s="2"/>
      <c r="UKI103" s="2"/>
      <c r="UKJ103" s="5"/>
      <c r="UKK103" s="5"/>
      <c r="UKL103" s="5"/>
      <c r="UKM103" s="5"/>
      <c r="UKN103" s="5"/>
      <c r="UKO103" s="1"/>
      <c r="UKP103" s="2"/>
      <c r="UKQ103" s="2"/>
      <c r="UKR103" s="5"/>
      <c r="UKS103" s="5"/>
      <c r="UKT103" s="5"/>
      <c r="UKU103" s="5"/>
      <c r="UKV103" s="5"/>
      <c r="UKW103" s="1"/>
      <c r="UKX103" s="2"/>
      <c r="UKY103" s="2"/>
      <c r="UKZ103" s="5"/>
      <c r="ULA103" s="5"/>
      <c r="ULB103" s="5"/>
      <c r="ULC103" s="5"/>
      <c r="ULD103" s="5"/>
      <c r="ULE103" s="1"/>
      <c r="ULF103" s="2"/>
      <c r="ULG103" s="2"/>
      <c r="ULH103" s="5"/>
      <c r="ULI103" s="5"/>
      <c r="ULJ103" s="5"/>
      <c r="ULK103" s="5"/>
      <c r="ULL103" s="5"/>
      <c r="ULM103" s="1"/>
      <c r="ULN103" s="2"/>
      <c r="ULO103" s="2"/>
      <c r="ULP103" s="5"/>
      <c r="ULQ103" s="5"/>
      <c r="ULR103" s="5"/>
      <c r="ULS103" s="5"/>
      <c r="ULT103" s="5"/>
      <c r="ULU103" s="1"/>
      <c r="ULV103" s="2"/>
      <c r="ULW103" s="2"/>
      <c r="ULX103" s="5"/>
      <c r="ULY103" s="5"/>
      <c r="ULZ103" s="5"/>
      <c r="UMA103" s="5"/>
      <c r="UMB103" s="5"/>
      <c r="UMC103" s="1"/>
      <c r="UMD103" s="2"/>
      <c r="UME103" s="2"/>
      <c r="UMF103" s="5"/>
      <c r="UMG103" s="5"/>
      <c r="UMH103" s="5"/>
      <c r="UMI103" s="5"/>
      <c r="UMJ103" s="5"/>
      <c r="UMK103" s="1"/>
      <c r="UML103" s="2"/>
      <c r="UMM103" s="2"/>
      <c r="UMN103" s="5"/>
      <c r="UMO103" s="5"/>
      <c r="UMP103" s="5"/>
      <c r="UMQ103" s="5"/>
      <c r="UMR103" s="5"/>
      <c r="UMS103" s="1"/>
      <c r="UMT103" s="2"/>
      <c r="UMU103" s="2"/>
      <c r="UMV103" s="5"/>
      <c r="UMW103" s="5"/>
      <c r="UMX103" s="5"/>
      <c r="UMY103" s="5"/>
      <c r="UMZ103" s="5"/>
      <c r="UNA103" s="1"/>
      <c r="UNB103" s="2"/>
      <c r="UNC103" s="2"/>
      <c r="UND103" s="5"/>
      <c r="UNE103" s="5"/>
      <c r="UNF103" s="5"/>
      <c r="UNG103" s="5"/>
      <c r="UNH103" s="5"/>
      <c r="UNI103" s="1"/>
      <c r="UNJ103" s="2"/>
      <c r="UNK103" s="2"/>
      <c r="UNL103" s="5"/>
      <c r="UNM103" s="5"/>
      <c r="UNN103" s="5"/>
      <c r="UNO103" s="5"/>
      <c r="UNP103" s="5"/>
      <c r="UNQ103" s="1"/>
      <c r="UNR103" s="2"/>
      <c r="UNS103" s="2"/>
      <c r="UNT103" s="5"/>
      <c r="UNU103" s="5"/>
      <c r="UNV103" s="5"/>
      <c r="UNW103" s="5"/>
      <c r="UNX103" s="5"/>
      <c r="UNY103" s="1"/>
      <c r="UNZ103" s="2"/>
      <c r="UOA103" s="2"/>
      <c r="UOB103" s="5"/>
      <c r="UOC103" s="5"/>
      <c r="UOD103" s="5"/>
      <c r="UOE103" s="5"/>
      <c r="UOF103" s="5"/>
      <c r="UOG103" s="1"/>
      <c r="UOH103" s="2"/>
      <c r="UOI103" s="2"/>
      <c r="UOJ103" s="5"/>
      <c r="UOK103" s="5"/>
      <c r="UOL103" s="5"/>
      <c r="UOM103" s="5"/>
      <c r="UON103" s="5"/>
      <c r="UOO103" s="1"/>
      <c r="UOP103" s="2"/>
      <c r="UOQ103" s="2"/>
      <c r="UOR103" s="5"/>
      <c r="UOS103" s="5"/>
      <c r="UOT103" s="5"/>
      <c r="UOU103" s="5"/>
      <c r="UOV103" s="5"/>
      <c r="UOW103" s="1"/>
      <c r="UOX103" s="2"/>
      <c r="UOY103" s="2"/>
      <c r="UOZ103" s="5"/>
      <c r="UPA103" s="5"/>
      <c r="UPB103" s="5"/>
      <c r="UPC103" s="5"/>
      <c r="UPD103" s="5"/>
      <c r="UPE103" s="1"/>
      <c r="UPF103" s="2"/>
      <c r="UPG103" s="2"/>
      <c r="UPH103" s="5"/>
      <c r="UPI103" s="5"/>
      <c r="UPJ103" s="5"/>
      <c r="UPK103" s="5"/>
      <c r="UPL103" s="5"/>
      <c r="UPM103" s="1"/>
      <c r="UPN103" s="2"/>
      <c r="UPO103" s="2"/>
      <c r="UPP103" s="5"/>
      <c r="UPQ103" s="5"/>
      <c r="UPR103" s="5"/>
      <c r="UPS103" s="5"/>
      <c r="UPT103" s="5"/>
      <c r="UPU103" s="1"/>
      <c r="UPV103" s="2"/>
      <c r="UPW103" s="2"/>
      <c r="UPX103" s="5"/>
      <c r="UPY103" s="5"/>
      <c r="UPZ103" s="5"/>
      <c r="UQA103" s="5"/>
      <c r="UQB103" s="5"/>
      <c r="UQC103" s="1"/>
      <c r="UQD103" s="2"/>
      <c r="UQE103" s="2"/>
      <c r="UQF103" s="5"/>
      <c r="UQG103" s="5"/>
      <c r="UQH103" s="5"/>
      <c r="UQI103" s="5"/>
      <c r="UQJ103" s="5"/>
      <c r="UQK103" s="1"/>
      <c r="UQL103" s="2"/>
      <c r="UQM103" s="2"/>
      <c r="UQN103" s="5"/>
      <c r="UQO103" s="5"/>
      <c r="UQP103" s="5"/>
      <c r="UQQ103" s="5"/>
      <c r="UQR103" s="5"/>
      <c r="UQS103" s="1"/>
      <c r="UQT103" s="2"/>
      <c r="UQU103" s="2"/>
      <c r="UQV103" s="5"/>
      <c r="UQW103" s="5"/>
      <c r="UQX103" s="5"/>
      <c r="UQY103" s="5"/>
      <c r="UQZ103" s="5"/>
      <c r="URA103" s="1"/>
      <c r="URB103" s="2"/>
      <c r="URC103" s="2"/>
      <c r="URD103" s="5"/>
      <c r="URE103" s="5"/>
      <c r="URF103" s="5"/>
      <c r="URG103" s="5"/>
      <c r="URH103" s="5"/>
      <c r="URI103" s="1"/>
      <c r="URJ103" s="2"/>
      <c r="URK103" s="2"/>
      <c r="URL103" s="5"/>
      <c r="URM103" s="5"/>
      <c r="URN103" s="5"/>
      <c r="URO103" s="5"/>
      <c r="URP103" s="5"/>
      <c r="URQ103" s="1"/>
      <c r="URR103" s="2"/>
      <c r="URS103" s="2"/>
      <c r="URT103" s="5"/>
      <c r="URU103" s="5"/>
      <c r="URV103" s="5"/>
      <c r="URW103" s="5"/>
      <c r="URX103" s="5"/>
      <c r="URY103" s="1"/>
      <c r="URZ103" s="2"/>
      <c r="USA103" s="2"/>
      <c r="USB103" s="5"/>
      <c r="USC103" s="5"/>
      <c r="USD103" s="5"/>
      <c r="USE103" s="5"/>
      <c r="USF103" s="5"/>
      <c r="USG103" s="1"/>
      <c r="USH103" s="2"/>
      <c r="USI103" s="2"/>
      <c r="USJ103" s="5"/>
      <c r="USK103" s="5"/>
      <c r="USL103" s="5"/>
      <c r="USM103" s="5"/>
      <c r="USN103" s="5"/>
      <c r="USO103" s="1"/>
      <c r="USP103" s="2"/>
      <c r="USQ103" s="2"/>
      <c r="USR103" s="5"/>
      <c r="USS103" s="5"/>
      <c r="UST103" s="5"/>
      <c r="USU103" s="5"/>
      <c r="USV103" s="5"/>
      <c r="USW103" s="1"/>
      <c r="USX103" s="2"/>
      <c r="USY103" s="2"/>
      <c r="USZ103" s="5"/>
      <c r="UTA103" s="5"/>
      <c r="UTB103" s="5"/>
      <c r="UTC103" s="5"/>
      <c r="UTD103" s="5"/>
      <c r="UTE103" s="1"/>
      <c r="UTF103" s="2"/>
      <c r="UTG103" s="2"/>
      <c r="UTH103" s="5"/>
      <c r="UTI103" s="5"/>
      <c r="UTJ103" s="5"/>
      <c r="UTK103" s="5"/>
      <c r="UTL103" s="5"/>
      <c r="UTM103" s="1"/>
      <c r="UTN103" s="2"/>
      <c r="UTO103" s="2"/>
      <c r="UTP103" s="5"/>
      <c r="UTQ103" s="5"/>
      <c r="UTR103" s="5"/>
      <c r="UTS103" s="5"/>
      <c r="UTT103" s="5"/>
      <c r="UTU103" s="1"/>
      <c r="UTV103" s="2"/>
      <c r="UTW103" s="2"/>
      <c r="UTX103" s="5"/>
      <c r="UTY103" s="5"/>
      <c r="UTZ103" s="5"/>
      <c r="UUA103" s="5"/>
      <c r="UUB103" s="5"/>
      <c r="UUC103" s="1"/>
      <c r="UUD103" s="2"/>
      <c r="UUE103" s="2"/>
      <c r="UUF103" s="5"/>
      <c r="UUG103" s="5"/>
      <c r="UUH103" s="5"/>
      <c r="UUI103" s="5"/>
      <c r="UUJ103" s="5"/>
      <c r="UUK103" s="1"/>
      <c r="UUL103" s="2"/>
      <c r="UUM103" s="2"/>
      <c r="UUN103" s="5"/>
      <c r="UUO103" s="5"/>
      <c r="UUP103" s="5"/>
      <c r="UUQ103" s="5"/>
      <c r="UUR103" s="5"/>
      <c r="UUS103" s="1"/>
      <c r="UUT103" s="2"/>
      <c r="UUU103" s="2"/>
      <c r="UUV103" s="5"/>
      <c r="UUW103" s="5"/>
      <c r="UUX103" s="5"/>
      <c r="UUY103" s="5"/>
      <c r="UUZ103" s="5"/>
      <c r="UVA103" s="1"/>
      <c r="UVB103" s="2"/>
      <c r="UVC103" s="2"/>
      <c r="UVD103" s="5"/>
      <c r="UVE103" s="5"/>
      <c r="UVF103" s="5"/>
      <c r="UVG103" s="5"/>
      <c r="UVH103" s="5"/>
      <c r="UVI103" s="1"/>
      <c r="UVJ103" s="2"/>
      <c r="UVK103" s="2"/>
      <c r="UVL103" s="5"/>
      <c r="UVM103" s="5"/>
      <c r="UVN103" s="5"/>
      <c r="UVO103" s="5"/>
      <c r="UVP103" s="5"/>
      <c r="UVQ103" s="1"/>
      <c r="UVR103" s="2"/>
      <c r="UVS103" s="2"/>
      <c r="UVT103" s="5"/>
      <c r="UVU103" s="5"/>
      <c r="UVV103" s="5"/>
      <c r="UVW103" s="5"/>
      <c r="UVX103" s="5"/>
      <c r="UVY103" s="1"/>
      <c r="UVZ103" s="2"/>
      <c r="UWA103" s="2"/>
      <c r="UWB103" s="5"/>
      <c r="UWC103" s="5"/>
      <c r="UWD103" s="5"/>
      <c r="UWE103" s="5"/>
      <c r="UWF103" s="5"/>
      <c r="UWG103" s="1"/>
      <c r="UWH103" s="2"/>
      <c r="UWI103" s="2"/>
      <c r="UWJ103" s="5"/>
      <c r="UWK103" s="5"/>
      <c r="UWL103" s="5"/>
      <c r="UWM103" s="5"/>
      <c r="UWN103" s="5"/>
      <c r="UWO103" s="1"/>
      <c r="UWP103" s="2"/>
      <c r="UWQ103" s="2"/>
      <c r="UWR103" s="5"/>
      <c r="UWS103" s="5"/>
      <c r="UWT103" s="5"/>
      <c r="UWU103" s="5"/>
      <c r="UWV103" s="5"/>
      <c r="UWW103" s="1"/>
      <c r="UWX103" s="2"/>
      <c r="UWY103" s="2"/>
      <c r="UWZ103" s="5"/>
      <c r="UXA103" s="5"/>
      <c r="UXB103" s="5"/>
      <c r="UXC103" s="5"/>
      <c r="UXD103" s="5"/>
      <c r="UXE103" s="1"/>
      <c r="UXF103" s="2"/>
      <c r="UXG103" s="2"/>
      <c r="UXH103" s="5"/>
      <c r="UXI103" s="5"/>
      <c r="UXJ103" s="5"/>
      <c r="UXK103" s="5"/>
      <c r="UXL103" s="5"/>
      <c r="UXM103" s="1"/>
      <c r="UXN103" s="2"/>
      <c r="UXO103" s="2"/>
      <c r="UXP103" s="5"/>
      <c r="UXQ103" s="5"/>
      <c r="UXR103" s="5"/>
      <c r="UXS103" s="5"/>
      <c r="UXT103" s="5"/>
      <c r="UXU103" s="1"/>
      <c r="UXV103" s="2"/>
      <c r="UXW103" s="2"/>
      <c r="UXX103" s="5"/>
      <c r="UXY103" s="5"/>
      <c r="UXZ103" s="5"/>
      <c r="UYA103" s="5"/>
      <c r="UYB103" s="5"/>
      <c r="UYC103" s="1"/>
      <c r="UYD103" s="2"/>
      <c r="UYE103" s="2"/>
      <c r="UYF103" s="5"/>
      <c r="UYG103" s="5"/>
      <c r="UYH103" s="5"/>
      <c r="UYI103" s="5"/>
      <c r="UYJ103" s="5"/>
      <c r="UYK103" s="1"/>
      <c r="UYL103" s="2"/>
      <c r="UYM103" s="2"/>
      <c r="UYN103" s="5"/>
      <c r="UYO103" s="5"/>
      <c r="UYP103" s="5"/>
      <c r="UYQ103" s="5"/>
      <c r="UYR103" s="5"/>
      <c r="UYS103" s="1"/>
      <c r="UYT103" s="2"/>
      <c r="UYU103" s="2"/>
      <c r="UYV103" s="5"/>
      <c r="UYW103" s="5"/>
      <c r="UYX103" s="5"/>
      <c r="UYY103" s="5"/>
      <c r="UYZ103" s="5"/>
      <c r="UZA103" s="1"/>
      <c r="UZB103" s="2"/>
      <c r="UZC103" s="2"/>
      <c r="UZD103" s="5"/>
      <c r="UZE103" s="5"/>
      <c r="UZF103" s="5"/>
      <c r="UZG103" s="5"/>
      <c r="UZH103" s="5"/>
      <c r="UZI103" s="1"/>
      <c r="UZJ103" s="2"/>
      <c r="UZK103" s="2"/>
      <c r="UZL103" s="5"/>
      <c r="UZM103" s="5"/>
      <c r="UZN103" s="5"/>
      <c r="UZO103" s="5"/>
      <c r="UZP103" s="5"/>
      <c r="UZQ103" s="1"/>
      <c r="UZR103" s="2"/>
      <c r="UZS103" s="2"/>
      <c r="UZT103" s="5"/>
      <c r="UZU103" s="5"/>
      <c r="UZV103" s="5"/>
      <c r="UZW103" s="5"/>
      <c r="UZX103" s="5"/>
      <c r="UZY103" s="1"/>
      <c r="UZZ103" s="2"/>
      <c r="VAA103" s="2"/>
      <c r="VAB103" s="5"/>
      <c r="VAC103" s="5"/>
      <c r="VAD103" s="5"/>
      <c r="VAE103" s="5"/>
      <c r="VAF103" s="5"/>
      <c r="VAG103" s="1"/>
      <c r="VAH103" s="2"/>
      <c r="VAI103" s="2"/>
      <c r="VAJ103" s="5"/>
      <c r="VAK103" s="5"/>
      <c r="VAL103" s="5"/>
      <c r="VAM103" s="5"/>
      <c r="VAN103" s="5"/>
      <c r="VAO103" s="1"/>
      <c r="VAP103" s="2"/>
      <c r="VAQ103" s="2"/>
      <c r="VAR103" s="5"/>
      <c r="VAS103" s="5"/>
      <c r="VAT103" s="5"/>
      <c r="VAU103" s="5"/>
      <c r="VAV103" s="5"/>
      <c r="VAW103" s="1"/>
      <c r="VAX103" s="2"/>
      <c r="VAY103" s="2"/>
      <c r="VAZ103" s="5"/>
      <c r="VBA103" s="5"/>
      <c r="VBB103" s="5"/>
      <c r="VBC103" s="5"/>
      <c r="VBD103" s="5"/>
      <c r="VBE103" s="1"/>
      <c r="VBF103" s="2"/>
      <c r="VBG103" s="2"/>
      <c r="VBH103" s="5"/>
      <c r="VBI103" s="5"/>
      <c r="VBJ103" s="5"/>
      <c r="VBK103" s="5"/>
      <c r="VBL103" s="5"/>
      <c r="VBM103" s="1"/>
      <c r="VBN103" s="2"/>
      <c r="VBO103" s="2"/>
      <c r="VBP103" s="5"/>
      <c r="VBQ103" s="5"/>
      <c r="VBR103" s="5"/>
      <c r="VBS103" s="5"/>
      <c r="VBT103" s="5"/>
      <c r="VBU103" s="1"/>
      <c r="VBV103" s="2"/>
      <c r="VBW103" s="2"/>
      <c r="VBX103" s="5"/>
      <c r="VBY103" s="5"/>
      <c r="VBZ103" s="5"/>
      <c r="VCA103" s="5"/>
      <c r="VCB103" s="5"/>
      <c r="VCC103" s="1"/>
      <c r="VCD103" s="2"/>
      <c r="VCE103" s="2"/>
      <c r="VCF103" s="5"/>
      <c r="VCG103" s="5"/>
      <c r="VCH103" s="5"/>
      <c r="VCI103" s="5"/>
      <c r="VCJ103" s="5"/>
      <c r="VCK103" s="1"/>
      <c r="VCL103" s="2"/>
      <c r="VCM103" s="2"/>
      <c r="VCN103" s="5"/>
      <c r="VCO103" s="5"/>
      <c r="VCP103" s="5"/>
      <c r="VCQ103" s="5"/>
      <c r="VCR103" s="5"/>
      <c r="VCS103" s="1"/>
      <c r="VCT103" s="2"/>
      <c r="VCU103" s="2"/>
      <c r="VCV103" s="5"/>
      <c r="VCW103" s="5"/>
      <c r="VCX103" s="5"/>
      <c r="VCY103" s="5"/>
      <c r="VCZ103" s="5"/>
      <c r="VDA103" s="1"/>
      <c r="VDB103" s="2"/>
      <c r="VDC103" s="2"/>
      <c r="VDD103" s="5"/>
      <c r="VDE103" s="5"/>
      <c r="VDF103" s="5"/>
      <c r="VDG103" s="5"/>
      <c r="VDH103" s="5"/>
      <c r="VDI103" s="1"/>
      <c r="VDJ103" s="2"/>
      <c r="VDK103" s="2"/>
      <c r="VDL103" s="5"/>
      <c r="VDM103" s="5"/>
      <c r="VDN103" s="5"/>
      <c r="VDO103" s="5"/>
      <c r="VDP103" s="5"/>
      <c r="VDQ103" s="1"/>
      <c r="VDR103" s="2"/>
      <c r="VDS103" s="2"/>
      <c r="VDT103" s="5"/>
      <c r="VDU103" s="5"/>
      <c r="VDV103" s="5"/>
      <c r="VDW103" s="5"/>
      <c r="VDX103" s="5"/>
      <c r="VDY103" s="1"/>
      <c r="VDZ103" s="2"/>
      <c r="VEA103" s="2"/>
      <c r="VEB103" s="5"/>
      <c r="VEC103" s="5"/>
      <c r="VED103" s="5"/>
      <c r="VEE103" s="5"/>
      <c r="VEF103" s="5"/>
      <c r="VEG103" s="1"/>
      <c r="VEH103" s="2"/>
      <c r="VEI103" s="2"/>
      <c r="VEJ103" s="5"/>
      <c r="VEK103" s="5"/>
      <c r="VEL103" s="5"/>
      <c r="VEM103" s="5"/>
      <c r="VEN103" s="5"/>
      <c r="VEO103" s="1"/>
      <c r="VEP103" s="2"/>
      <c r="VEQ103" s="2"/>
      <c r="VER103" s="5"/>
      <c r="VES103" s="5"/>
      <c r="VET103" s="5"/>
      <c r="VEU103" s="5"/>
      <c r="VEV103" s="5"/>
      <c r="VEW103" s="1"/>
      <c r="VEX103" s="2"/>
      <c r="VEY103" s="2"/>
      <c r="VEZ103" s="5"/>
      <c r="VFA103" s="5"/>
      <c r="VFB103" s="5"/>
      <c r="VFC103" s="5"/>
      <c r="VFD103" s="5"/>
      <c r="VFE103" s="1"/>
      <c r="VFF103" s="2"/>
      <c r="VFG103" s="2"/>
      <c r="VFH103" s="5"/>
      <c r="VFI103" s="5"/>
      <c r="VFJ103" s="5"/>
      <c r="VFK103" s="5"/>
      <c r="VFL103" s="5"/>
      <c r="VFM103" s="1"/>
      <c r="VFN103" s="2"/>
      <c r="VFO103" s="2"/>
      <c r="VFP103" s="5"/>
      <c r="VFQ103" s="5"/>
      <c r="VFR103" s="5"/>
      <c r="VFS103" s="5"/>
      <c r="VFT103" s="5"/>
      <c r="VFU103" s="1"/>
      <c r="VFV103" s="2"/>
      <c r="VFW103" s="2"/>
      <c r="VFX103" s="5"/>
      <c r="VFY103" s="5"/>
      <c r="VFZ103" s="5"/>
      <c r="VGA103" s="5"/>
      <c r="VGB103" s="5"/>
      <c r="VGC103" s="1"/>
      <c r="VGD103" s="2"/>
      <c r="VGE103" s="2"/>
      <c r="VGF103" s="5"/>
      <c r="VGG103" s="5"/>
      <c r="VGH103" s="5"/>
      <c r="VGI103" s="5"/>
      <c r="VGJ103" s="5"/>
      <c r="VGK103" s="1"/>
      <c r="VGL103" s="2"/>
      <c r="VGM103" s="2"/>
      <c r="VGN103" s="5"/>
      <c r="VGO103" s="5"/>
      <c r="VGP103" s="5"/>
      <c r="VGQ103" s="5"/>
      <c r="VGR103" s="5"/>
      <c r="VGS103" s="1"/>
      <c r="VGT103" s="2"/>
      <c r="VGU103" s="2"/>
      <c r="VGV103" s="5"/>
      <c r="VGW103" s="5"/>
      <c r="VGX103" s="5"/>
      <c r="VGY103" s="5"/>
      <c r="VGZ103" s="5"/>
      <c r="VHA103" s="1"/>
      <c r="VHB103" s="2"/>
      <c r="VHC103" s="2"/>
      <c r="VHD103" s="5"/>
      <c r="VHE103" s="5"/>
      <c r="VHF103" s="5"/>
      <c r="VHG103" s="5"/>
      <c r="VHH103" s="5"/>
      <c r="VHI103" s="1"/>
      <c r="VHJ103" s="2"/>
      <c r="VHK103" s="2"/>
      <c r="VHL103" s="5"/>
      <c r="VHM103" s="5"/>
      <c r="VHN103" s="5"/>
      <c r="VHO103" s="5"/>
      <c r="VHP103" s="5"/>
      <c r="VHQ103" s="1"/>
      <c r="VHR103" s="2"/>
      <c r="VHS103" s="2"/>
      <c r="VHT103" s="5"/>
      <c r="VHU103" s="5"/>
      <c r="VHV103" s="5"/>
      <c r="VHW103" s="5"/>
      <c r="VHX103" s="5"/>
      <c r="VHY103" s="1"/>
      <c r="VHZ103" s="2"/>
      <c r="VIA103" s="2"/>
      <c r="VIB103" s="5"/>
      <c r="VIC103" s="5"/>
      <c r="VID103" s="5"/>
      <c r="VIE103" s="5"/>
      <c r="VIF103" s="5"/>
      <c r="VIG103" s="1"/>
      <c r="VIH103" s="2"/>
      <c r="VII103" s="2"/>
      <c r="VIJ103" s="5"/>
      <c r="VIK103" s="5"/>
      <c r="VIL103" s="5"/>
      <c r="VIM103" s="5"/>
      <c r="VIN103" s="5"/>
      <c r="VIO103" s="1"/>
      <c r="VIP103" s="2"/>
      <c r="VIQ103" s="2"/>
      <c r="VIR103" s="5"/>
      <c r="VIS103" s="5"/>
      <c r="VIT103" s="5"/>
      <c r="VIU103" s="5"/>
      <c r="VIV103" s="5"/>
      <c r="VIW103" s="1"/>
      <c r="VIX103" s="2"/>
      <c r="VIY103" s="2"/>
      <c r="VIZ103" s="5"/>
      <c r="VJA103" s="5"/>
      <c r="VJB103" s="5"/>
      <c r="VJC103" s="5"/>
      <c r="VJD103" s="5"/>
      <c r="VJE103" s="1"/>
      <c r="VJF103" s="2"/>
      <c r="VJG103" s="2"/>
      <c r="VJH103" s="5"/>
      <c r="VJI103" s="5"/>
      <c r="VJJ103" s="5"/>
      <c r="VJK103" s="5"/>
      <c r="VJL103" s="5"/>
      <c r="VJM103" s="1"/>
      <c r="VJN103" s="2"/>
      <c r="VJO103" s="2"/>
      <c r="VJP103" s="5"/>
      <c r="VJQ103" s="5"/>
      <c r="VJR103" s="5"/>
      <c r="VJS103" s="5"/>
      <c r="VJT103" s="5"/>
      <c r="VJU103" s="1"/>
      <c r="VJV103" s="2"/>
      <c r="VJW103" s="2"/>
      <c r="VJX103" s="5"/>
      <c r="VJY103" s="5"/>
      <c r="VJZ103" s="5"/>
      <c r="VKA103" s="5"/>
      <c r="VKB103" s="5"/>
      <c r="VKC103" s="1"/>
      <c r="VKD103" s="2"/>
      <c r="VKE103" s="2"/>
      <c r="VKF103" s="5"/>
      <c r="VKG103" s="5"/>
      <c r="VKH103" s="5"/>
      <c r="VKI103" s="5"/>
      <c r="VKJ103" s="5"/>
      <c r="VKK103" s="1"/>
      <c r="VKL103" s="2"/>
      <c r="VKM103" s="2"/>
      <c r="VKN103" s="5"/>
      <c r="VKO103" s="5"/>
      <c r="VKP103" s="5"/>
      <c r="VKQ103" s="5"/>
      <c r="VKR103" s="5"/>
      <c r="VKS103" s="1"/>
      <c r="VKT103" s="2"/>
      <c r="VKU103" s="2"/>
      <c r="VKV103" s="5"/>
      <c r="VKW103" s="5"/>
      <c r="VKX103" s="5"/>
      <c r="VKY103" s="5"/>
      <c r="VKZ103" s="5"/>
      <c r="VLA103" s="1"/>
      <c r="VLB103" s="2"/>
      <c r="VLC103" s="2"/>
      <c r="VLD103" s="5"/>
      <c r="VLE103" s="5"/>
      <c r="VLF103" s="5"/>
      <c r="VLG103" s="5"/>
      <c r="VLH103" s="5"/>
      <c r="VLI103" s="1"/>
      <c r="VLJ103" s="2"/>
      <c r="VLK103" s="2"/>
      <c r="VLL103" s="5"/>
      <c r="VLM103" s="5"/>
      <c r="VLN103" s="5"/>
      <c r="VLO103" s="5"/>
      <c r="VLP103" s="5"/>
      <c r="VLQ103" s="1"/>
      <c r="VLR103" s="2"/>
      <c r="VLS103" s="2"/>
      <c r="VLT103" s="5"/>
      <c r="VLU103" s="5"/>
      <c r="VLV103" s="5"/>
      <c r="VLW103" s="5"/>
      <c r="VLX103" s="5"/>
      <c r="VLY103" s="1"/>
      <c r="VLZ103" s="2"/>
      <c r="VMA103" s="2"/>
      <c r="VMB103" s="5"/>
      <c r="VMC103" s="5"/>
      <c r="VMD103" s="5"/>
      <c r="VME103" s="5"/>
      <c r="VMF103" s="5"/>
      <c r="VMG103" s="1"/>
      <c r="VMH103" s="2"/>
      <c r="VMI103" s="2"/>
      <c r="VMJ103" s="5"/>
      <c r="VMK103" s="5"/>
      <c r="VML103" s="5"/>
      <c r="VMM103" s="5"/>
      <c r="VMN103" s="5"/>
      <c r="VMO103" s="1"/>
      <c r="VMP103" s="2"/>
      <c r="VMQ103" s="2"/>
      <c r="VMR103" s="5"/>
      <c r="VMS103" s="5"/>
      <c r="VMT103" s="5"/>
      <c r="VMU103" s="5"/>
      <c r="VMV103" s="5"/>
      <c r="VMW103" s="1"/>
      <c r="VMX103" s="2"/>
      <c r="VMY103" s="2"/>
      <c r="VMZ103" s="5"/>
      <c r="VNA103" s="5"/>
      <c r="VNB103" s="5"/>
      <c r="VNC103" s="5"/>
      <c r="VND103" s="5"/>
      <c r="VNE103" s="1"/>
      <c r="VNF103" s="2"/>
      <c r="VNG103" s="2"/>
      <c r="VNH103" s="5"/>
      <c r="VNI103" s="5"/>
      <c r="VNJ103" s="5"/>
      <c r="VNK103" s="5"/>
      <c r="VNL103" s="5"/>
      <c r="VNM103" s="1"/>
      <c r="VNN103" s="2"/>
      <c r="VNO103" s="2"/>
      <c r="VNP103" s="5"/>
      <c r="VNQ103" s="5"/>
      <c r="VNR103" s="5"/>
      <c r="VNS103" s="5"/>
      <c r="VNT103" s="5"/>
      <c r="VNU103" s="1"/>
      <c r="VNV103" s="2"/>
      <c r="VNW103" s="2"/>
      <c r="VNX103" s="5"/>
      <c r="VNY103" s="5"/>
      <c r="VNZ103" s="5"/>
      <c r="VOA103" s="5"/>
      <c r="VOB103" s="5"/>
      <c r="VOC103" s="1"/>
      <c r="VOD103" s="2"/>
      <c r="VOE103" s="2"/>
      <c r="VOF103" s="5"/>
      <c r="VOG103" s="5"/>
      <c r="VOH103" s="5"/>
      <c r="VOI103" s="5"/>
      <c r="VOJ103" s="5"/>
      <c r="VOK103" s="1"/>
      <c r="VOL103" s="2"/>
      <c r="VOM103" s="2"/>
      <c r="VON103" s="5"/>
      <c r="VOO103" s="5"/>
      <c r="VOP103" s="5"/>
      <c r="VOQ103" s="5"/>
      <c r="VOR103" s="5"/>
      <c r="VOS103" s="1"/>
      <c r="VOT103" s="2"/>
      <c r="VOU103" s="2"/>
      <c r="VOV103" s="5"/>
      <c r="VOW103" s="5"/>
      <c r="VOX103" s="5"/>
      <c r="VOY103" s="5"/>
      <c r="VOZ103" s="5"/>
      <c r="VPA103" s="1"/>
      <c r="VPB103" s="2"/>
      <c r="VPC103" s="2"/>
      <c r="VPD103" s="5"/>
      <c r="VPE103" s="5"/>
      <c r="VPF103" s="5"/>
      <c r="VPG103" s="5"/>
      <c r="VPH103" s="5"/>
      <c r="VPI103" s="1"/>
      <c r="VPJ103" s="2"/>
      <c r="VPK103" s="2"/>
      <c r="VPL103" s="5"/>
      <c r="VPM103" s="5"/>
      <c r="VPN103" s="5"/>
      <c r="VPO103" s="5"/>
      <c r="VPP103" s="5"/>
      <c r="VPQ103" s="1"/>
      <c r="VPR103" s="2"/>
      <c r="VPS103" s="2"/>
      <c r="VPT103" s="5"/>
      <c r="VPU103" s="5"/>
      <c r="VPV103" s="5"/>
      <c r="VPW103" s="5"/>
      <c r="VPX103" s="5"/>
      <c r="VPY103" s="1"/>
      <c r="VPZ103" s="2"/>
      <c r="VQA103" s="2"/>
      <c r="VQB103" s="5"/>
      <c r="VQC103" s="5"/>
      <c r="VQD103" s="5"/>
      <c r="VQE103" s="5"/>
      <c r="VQF103" s="5"/>
      <c r="VQG103" s="1"/>
      <c r="VQH103" s="2"/>
      <c r="VQI103" s="2"/>
      <c r="VQJ103" s="5"/>
      <c r="VQK103" s="5"/>
      <c r="VQL103" s="5"/>
      <c r="VQM103" s="5"/>
      <c r="VQN103" s="5"/>
      <c r="VQO103" s="1"/>
      <c r="VQP103" s="2"/>
      <c r="VQQ103" s="2"/>
      <c r="VQR103" s="5"/>
      <c r="VQS103" s="5"/>
      <c r="VQT103" s="5"/>
      <c r="VQU103" s="5"/>
      <c r="VQV103" s="5"/>
      <c r="VQW103" s="1"/>
      <c r="VQX103" s="2"/>
      <c r="VQY103" s="2"/>
      <c r="VQZ103" s="5"/>
      <c r="VRA103" s="5"/>
      <c r="VRB103" s="5"/>
      <c r="VRC103" s="5"/>
      <c r="VRD103" s="5"/>
      <c r="VRE103" s="1"/>
      <c r="VRF103" s="2"/>
      <c r="VRG103" s="2"/>
      <c r="VRH103" s="5"/>
      <c r="VRI103" s="5"/>
      <c r="VRJ103" s="5"/>
      <c r="VRK103" s="5"/>
      <c r="VRL103" s="5"/>
      <c r="VRM103" s="1"/>
      <c r="VRN103" s="2"/>
      <c r="VRO103" s="2"/>
      <c r="VRP103" s="5"/>
      <c r="VRQ103" s="5"/>
      <c r="VRR103" s="5"/>
      <c r="VRS103" s="5"/>
      <c r="VRT103" s="5"/>
      <c r="VRU103" s="1"/>
      <c r="VRV103" s="2"/>
      <c r="VRW103" s="2"/>
      <c r="VRX103" s="5"/>
      <c r="VRY103" s="5"/>
      <c r="VRZ103" s="5"/>
      <c r="VSA103" s="5"/>
      <c r="VSB103" s="5"/>
      <c r="VSC103" s="1"/>
      <c r="VSD103" s="2"/>
      <c r="VSE103" s="2"/>
      <c r="VSF103" s="5"/>
      <c r="VSG103" s="5"/>
      <c r="VSH103" s="5"/>
      <c r="VSI103" s="5"/>
      <c r="VSJ103" s="5"/>
      <c r="VSK103" s="1"/>
      <c r="VSL103" s="2"/>
      <c r="VSM103" s="2"/>
      <c r="VSN103" s="5"/>
      <c r="VSO103" s="5"/>
      <c r="VSP103" s="5"/>
      <c r="VSQ103" s="5"/>
      <c r="VSR103" s="5"/>
      <c r="VSS103" s="1"/>
      <c r="VST103" s="2"/>
      <c r="VSU103" s="2"/>
      <c r="VSV103" s="5"/>
      <c r="VSW103" s="5"/>
      <c r="VSX103" s="5"/>
      <c r="VSY103" s="5"/>
      <c r="VSZ103" s="5"/>
      <c r="VTA103" s="1"/>
      <c r="VTB103" s="2"/>
      <c r="VTC103" s="2"/>
      <c r="VTD103" s="5"/>
      <c r="VTE103" s="5"/>
      <c r="VTF103" s="5"/>
      <c r="VTG103" s="5"/>
      <c r="VTH103" s="5"/>
      <c r="VTI103" s="1"/>
      <c r="VTJ103" s="2"/>
      <c r="VTK103" s="2"/>
      <c r="VTL103" s="5"/>
      <c r="VTM103" s="5"/>
      <c r="VTN103" s="5"/>
      <c r="VTO103" s="5"/>
      <c r="VTP103" s="5"/>
      <c r="VTQ103" s="1"/>
      <c r="VTR103" s="2"/>
      <c r="VTS103" s="2"/>
      <c r="VTT103" s="5"/>
      <c r="VTU103" s="5"/>
      <c r="VTV103" s="5"/>
      <c r="VTW103" s="5"/>
      <c r="VTX103" s="5"/>
      <c r="VTY103" s="1"/>
      <c r="VTZ103" s="2"/>
      <c r="VUA103" s="2"/>
      <c r="VUB103" s="5"/>
      <c r="VUC103" s="5"/>
      <c r="VUD103" s="5"/>
      <c r="VUE103" s="5"/>
      <c r="VUF103" s="5"/>
      <c r="VUG103" s="1"/>
      <c r="VUH103" s="2"/>
      <c r="VUI103" s="2"/>
      <c r="VUJ103" s="5"/>
      <c r="VUK103" s="5"/>
      <c r="VUL103" s="5"/>
      <c r="VUM103" s="5"/>
      <c r="VUN103" s="5"/>
      <c r="VUO103" s="1"/>
      <c r="VUP103" s="2"/>
      <c r="VUQ103" s="2"/>
      <c r="VUR103" s="5"/>
      <c r="VUS103" s="5"/>
      <c r="VUT103" s="5"/>
      <c r="VUU103" s="5"/>
      <c r="VUV103" s="5"/>
      <c r="VUW103" s="1"/>
      <c r="VUX103" s="2"/>
      <c r="VUY103" s="2"/>
      <c r="VUZ103" s="5"/>
      <c r="VVA103" s="5"/>
      <c r="VVB103" s="5"/>
      <c r="VVC103" s="5"/>
      <c r="VVD103" s="5"/>
      <c r="VVE103" s="1"/>
      <c r="VVF103" s="2"/>
      <c r="VVG103" s="2"/>
      <c r="VVH103" s="5"/>
      <c r="VVI103" s="5"/>
      <c r="VVJ103" s="5"/>
      <c r="VVK103" s="5"/>
      <c r="VVL103" s="5"/>
      <c r="VVM103" s="1"/>
      <c r="VVN103" s="2"/>
      <c r="VVO103" s="2"/>
      <c r="VVP103" s="5"/>
      <c r="VVQ103" s="5"/>
      <c r="VVR103" s="5"/>
      <c r="VVS103" s="5"/>
      <c r="VVT103" s="5"/>
      <c r="VVU103" s="1"/>
      <c r="VVV103" s="2"/>
      <c r="VVW103" s="2"/>
      <c r="VVX103" s="5"/>
      <c r="VVY103" s="5"/>
      <c r="VVZ103" s="5"/>
      <c r="VWA103" s="5"/>
      <c r="VWB103" s="5"/>
      <c r="VWC103" s="1"/>
      <c r="VWD103" s="2"/>
      <c r="VWE103" s="2"/>
      <c r="VWF103" s="5"/>
      <c r="VWG103" s="5"/>
      <c r="VWH103" s="5"/>
      <c r="VWI103" s="5"/>
      <c r="VWJ103" s="5"/>
      <c r="VWK103" s="1"/>
      <c r="VWL103" s="2"/>
      <c r="VWM103" s="2"/>
      <c r="VWN103" s="5"/>
      <c r="VWO103" s="5"/>
      <c r="VWP103" s="5"/>
      <c r="VWQ103" s="5"/>
      <c r="VWR103" s="5"/>
      <c r="VWS103" s="1"/>
      <c r="VWT103" s="2"/>
      <c r="VWU103" s="2"/>
      <c r="VWV103" s="5"/>
      <c r="VWW103" s="5"/>
      <c r="VWX103" s="5"/>
      <c r="VWY103" s="5"/>
      <c r="VWZ103" s="5"/>
      <c r="VXA103" s="1"/>
      <c r="VXB103" s="2"/>
      <c r="VXC103" s="2"/>
      <c r="VXD103" s="5"/>
      <c r="VXE103" s="5"/>
      <c r="VXF103" s="5"/>
      <c r="VXG103" s="5"/>
      <c r="VXH103" s="5"/>
      <c r="VXI103" s="1"/>
      <c r="VXJ103" s="2"/>
      <c r="VXK103" s="2"/>
      <c r="VXL103" s="5"/>
      <c r="VXM103" s="5"/>
      <c r="VXN103" s="5"/>
      <c r="VXO103" s="5"/>
      <c r="VXP103" s="5"/>
      <c r="VXQ103" s="1"/>
      <c r="VXR103" s="2"/>
      <c r="VXS103" s="2"/>
      <c r="VXT103" s="5"/>
      <c r="VXU103" s="5"/>
      <c r="VXV103" s="5"/>
      <c r="VXW103" s="5"/>
      <c r="VXX103" s="5"/>
      <c r="VXY103" s="1"/>
      <c r="VXZ103" s="2"/>
      <c r="VYA103" s="2"/>
      <c r="VYB103" s="5"/>
      <c r="VYC103" s="5"/>
      <c r="VYD103" s="5"/>
      <c r="VYE103" s="5"/>
      <c r="VYF103" s="5"/>
      <c r="VYG103" s="1"/>
      <c r="VYH103" s="2"/>
      <c r="VYI103" s="2"/>
      <c r="VYJ103" s="5"/>
      <c r="VYK103" s="5"/>
      <c r="VYL103" s="5"/>
      <c r="VYM103" s="5"/>
      <c r="VYN103" s="5"/>
      <c r="VYO103" s="1"/>
      <c r="VYP103" s="2"/>
      <c r="VYQ103" s="2"/>
      <c r="VYR103" s="5"/>
      <c r="VYS103" s="5"/>
      <c r="VYT103" s="5"/>
      <c r="VYU103" s="5"/>
      <c r="VYV103" s="5"/>
      <c r="VYW103" s="1"/>
      <c r="VYX103" s="2"/>
      <c r="VYY103" s="2"/>
      <c r="VYZ103" s="5"/>
      <c r="VZA103" s="5"/>
      <c r="VZB103" s="5"/>
      <c r="VZC103" s="5"/>
      <c r="VZD103" s="5"/>
      <c r="VZE103" s="1"/>
      <c r="VZF103" s="2"/>
      <c r="VZG103" s="2"/>
      <c r="VZH103" s="5"/>
      <c r="VZI103" s="5"/>
      <c r="VZJ103" s="5"/>
      <c r="VZK103" s="5"/>
      <c r="VZL103" s="5"/>
      <c r="VZM103" s="1"/>
      <c r="VZN103" s="2"/>
      <c r="VZO103" s="2"/>
      <c r="VZP103" s="5"/>
      <c r="VZQ103" s="5"/>
      <c r="VZR103" s="5"/>
      <c r="VZS103" s="5"/>
      <c r="VZT103" s="5"/>
      <c r="VZU103" s="1"/>
      <c r="VZV103" s="2"/>
      <c r="VZW103" s="2"/>
      <c r="VZX103" s="5"/>
      <c r="VZY103" s="5"/>
      <c r="VZZ103" s="5"/>
      <c r="WAA103" s="5"/>
      <c r="WAB103" s="5"/>
      <c r="WAC103" s="1"/>
      <c r="WAD103" s="2"/>
      <c r="WAE103" s="2"/>
      <c r="WAF103" s="5"/>
      <c r="WAG103" s="5"/>
      <c r="WAH103" s="5"/>
      <c r="WAI103" s="5"/>
      <c r="WAJ103" s="5"/>
      <c r="WAK103" s="1"/>
      <c r="WAL103" s="2"/>
      <c r="WAM103" s="2"/>
      <c r="WAN103" s="5"/>
      <c r="WAO103" s="5"/>
      <c r="WAP103" s="5"/>
      <c r="WAQ103" s="5"/>
      <c r="WAR103" s="5"/>
      <c r="WAS103" s="1"/>
      <c r="WAT103" s="2"/>
      <c r="WAU103" s="2"/>
      <c r="WAV103" s="5"/>
      <c r="WAW103" s="5"/>
      <c r="WAX103" s="5"/>
      <c r="WAY103" s="5"/>
      <c r="WAZ103" s="5"/>
      <c r="WBA103" s="1"/>
      <c r="WBB103" s="2"/>
      <c r="WBC103" s="2"/>
      <c r="WBD103" s="5"/>
      <c r="WBE103" s="5"/>
      <c r="WBF103" s="5"/>
      <c r="WBG103" s="5"/>
      <c r="WBH103" s="5"/>
      <c r="WBI103" s="1"/>
      <c r="WBJ103" s="2"/>
      <c r="WBK103" s="2"/>
      <c r="WBL103" s="5"/>
      <c r="WBM103" s="5"/>
      <c r="WBN103" s="5"/>
      <c r="WBO103" s="5"/>
      <c r="WBP103" s="5"/>
      <c r="WBQ103" s="1"/>
      <c r="WBR103" s="2"/>
      <c r="WBS103" s="2"/>
      <c r="WBT103" s="5"/>
      <c r="WBU103" s="5"/>
      <c r="WBV103" s="5"/>
      <c r="WBW103" s="5"/>
      <c r="WBX103" s="5"/>
      <c r="WBY103" s="1"/>
      <c r="WBZ103" s="2"/>
      <c r="WCA103" s="2"/>
      <c r="WCB103" s="5"/>
      <c r="WCC103" s="5"/>
      <c r="WCD103" s="5"/>
      <c r="WCE103" s="5"/>
      <c r="WCF103" s="5"/>
      <c r="WCG103" s="1"/>
      <c r="WCH103" s="2"/>
      <c r="WCI103" s="2"/>
      <c r="WCJ103" s="5"/>
      <c r="WCK103" s="5"/>
      <c r="WCL103" s="5"/>
      <c r="WCM103" s="5"/>
      <c r="WCN103" s="5"/>
      <c r="WCO103" s="1"/>
      <c r="WCP103" s="2"/>
      <c r="WCQ103" s="2"/>
      <c r="WCR103" s="5"/>
      <c r="WCS103" s="5"/>
      <c r="WCT103" s="5"/>
      <c r="WCU103" s="5"/>
      <c r="WCV103" s="5"/>
      <c r="WCW103" s="1"/>
      <c r="WCX103" s="2"/>
      <c r="WCY103" s="2"/>
      <c r="WCZ103" s="5"/>
      <c r="WDA103" s="5"/>
      <c r="WDB103" s="5"/>
      <c r="WDC103" s="5"/>
      <c r="WDD103" s="5"/>
      <c r="WDE103" s="1"/>
      <c r="WDF103" s="2"/>
      <c r="WDG103" s="2"/>
      <c r="WDH103" s="5"/>
      <c r="WDI103" s="5"/>
      <c r="WDJ103" s="5"/>
      <c r="WDK103" s="5"/>
      <c r="WDL103" s="5"/>
      <c r="WDM103" s="1"/>
      <c r="WDN103" s="2"/>
      <c r="WDO103" s="2"/>
      <c r="WDP103" s="5"/>
      <c r="WDQ103" s="5"/>
      <c r="WDR103" s="5"/>
      <c r="WDS103" s="5"/>
      <c r="WDT103" s="5"/>
      <c r="WDU103" s="1"/>
      <c r="WDV103" s="2"/>
      <c r="WDW103" s="2"/>
      <c r="WDX103" s="5"/>
      <c r="WDY103" s="5"/>
      <c r="WDZ103" s="5"/>
      <c r="WEA103" s="5"/>
      <c r="WEB103" s="5"/>
      <c r="WEC103" s="1"/>
      <c r="WED103" s="2"/>
      <c r="WEE103" s="2"/>
      <c r="WEF103" s="5"/>
      <c r="WEG103" s="5"/>
      <c r="WEH103" s="5"/>
      <c r="WEI103" s="5"/>
      <c r="WEJ103" s="5"/>
      <c r="WEK103" s="1"/>
      <c r="WEL103" s="2"/>
      <c r="WEM103" s="2"/>
      <c r="WEN103" s="5"/>
      <c r="WEO103" s="5"/>
      <c r="WEP103" s="5"/>
      <c r="WEQ103" s="5"/>
      <c r="WER103" s="5"/>
      <c r="WES103" s="1"/>
      <c r="WET103" s="2"/>
      <c r="WEU103" s="2"/>
      <c r="WEV103" s="5"/>
      <c r="WEW103" s="5"/>
      <c r="WEX103" s="5"/>
      <c r="WEY103" s="5"/>
      <c r="WEZ103" s="5"/>
      <c r="WFA103" s="1"/>
      <c r="WFB103" s="2"/>
      <c r="WFC103" s="2"/>
      <c r="WFD103" s="5"/>
      <c r="WFE103" s="5"/>
      <c r="WFF103" s="5"/>
      <c r="WFG103" s="5"/>
      <c r="WFH103" s="5"/>
      <c r="WFI103" s="1"/>
      <c r="WFJ103" s="2"/>
      <c r="WFK103" s="2"/>
      <c r="WFL103" s="5"/>
      <c r="WFM103" s="5"/>
      <c r="WFN103" s="5"/>
      <c r="WFO103" s="5"/>
      <c r="WFP103" s="5"/>
      <c r="WFQ103" s="1"/>
      <c r="WFR103" s="2"/>
      <c r="WFS103" s="2"/>
      <c r="WFT103" s="5"/>
      <c r="WFU103" s="5"/>
      <c r="WFV103" s="5"/>
      <c r="WFW103" s="5"/>
      <c r="WFX103" s="5"/>
      <c r="WFY103" s="1"/>
      <c r="WFZ103" s="2"/>
      <c r="WGA103" s="2"/>
      <c r="WGB103" s="5"/>
      <c r="WGC103" s="5"/>
      <c r="WGD103" s="5"/>
      <c r="WGE103" s="5"/>
      <c r="WGF103" s="5"/>
      <c r="WGG103" s="1"/>
      <c r="WGH103" s="2"/>
      <c r="WGI103" s="2"/>
      <c r="WGJ103" s="5"/>
      <c r="WGK103" s="5"/>
      <c r="WGL103" s="5"/>
      <c r="WGM103" s="5"/>
      <c r="WGN103" s="5"/>
      <c r="WGO103" s="1"/>
      <c r="WGP103" s="2"/>
      <c r="WGQ103" s="2"/>
      <c r="WGR103" s="5"/>
      <c r="WGS103" s="5"/>
      <c r="WGT103" s="5"/>
      <c r="WGU103" s="5"/>
      <c r="WGV103" s="5"/>
      <c r="WGW103" s="1"/>
      <c r="WGX103" s="2"/>
      <c r="WGY103" s="2"/>
      <c r="WGZ103" s="5"/>
      <c r="WHA103" s="5"/>
      <c r="WHB103" s="5"/>
      <c r="WHC103" s="5"/>
      <c r="WHD103" s="5"/>
      <c r="WHE103" s="1"/>
      <c r="WHF103" s="2"/>
      <c r="WHG103" s="2"/>
      <c r="WHH103" s="5"/>
      <c r="WHI103" s="5"/>
      <c r="WHJ103" s="5"/>
      <c r="WHK103" s="5"/>
      <c r="WHL103" s="5"/>
      <c r="WHM103" s="1"/>
      <c r="WHN103" s="2"/>
      <c r="WHO103" s="2"/>
      <c r="WHP103" s="5"/>
      <c r="WHQ103" s="5"/>
      <c r="WHR103" s="5"/>
      <c r="WHS103" s="5"/>
      <c r="WHT103" s="5"/>
      <c r="WHU103" s="1"/>
      <c r="WHV103" s="2"/>
      <c r="WHW103" s="2"/>
      <c r="WHX103" s="5"/>
      <c r="WHY103" s="5"/>
      <c r="WHZ103" s="5"/>
      <c r="WIA103" s="5"/>
      <c r="WIB103" s="5"/>
      <c r="WIC103" s="1"/>
      <c r="WID103" s="2"/>
      <c r="WIE103" s="2"/>
      <c r="WIF103" s="5"/>
      <c r="WIG103" s="5"/>
      <c r="WIH103" s="5"/>
      <c r="WII103" s="5"/>
      <c r="WIJ103" s="5"/>
      <c r="WIK103" s="1"/>
      <c r="WIL103" s="2"/>
      <c r="WIM103" s="2"/>
      <c r="WIN103" s="5"/>
      <c r="WIO103" s="5"/>
      <c r="WIP103" s="5"/>
      <c r="WIQ103" s="5"/>
      <c r="WIR103" s="5"/>
      <c r="WIS103" s="1"/>
      <c r="WIT103" s="2"/>
      <c r="WIU103" s="2"/>
      <c r="WIV103" s="5"/>
      <c r="WIW103" s="5"/>
      <c r="WIX103" s="5"/>
      <c r="WIY103" s="5"/>
      <c r="WIZ103" s="5"/>
      <c r="WJA103" s="1"/>
      <c r="WJB103" s="2"/>
      <c r="WJC103" s="2"/>
      <c r="WJD103" s="5"/>
      <c r="WJE103" s="5"/>
      <c r="WJF103" s="5"/>
      <c r="WJG103" s="5"/>
      <c r="WJH103" s="5"/>
      <c r="WJI103" s="1"/>
      <c r="WJJ103" s="2"/>
      <c r="WJK103" s="2"/>
      <c r="WJL103" s="5"/>
      <c r="WJM103" s="5"/>
      <c r="WJN103" s="5"/>
      <c r="WJO103" s="5"/>
      <c r="WJP103" s="5"/>
      <c r="WJQ103" s="1"/>
      <c r="WJR103" s="2"/>
      <c r="WJS103" s="2"/>
      <c r="WJT103" s="5"/>
      <c r="WJU103" s="5"/>
      <c r="WJV103" s="5"/>
      <c r="WJW103" s="5"/>
      <c r="WJX103" s="5"/>
      <c r="WJY103" s="1"/>
      <c r="WJZ103" s="2"/>
      <c r="WKA103" s="2"/>
      <c r="WKB103" s="5"/>
      <c r="WKC103" s="5"/>
      <c r="WKD103" s="5"/>
      <c r="WKE103" s="5"/>
      <c r="WKF103" s="5"/>
      <c r="WKG103" s="1"/>
      <c r="WKH103" s="2"/>
      <c r="WKI103" s="2"/>
      <c r="WKJ103" s="5"/>
      <c r="WKK103" s="5"/>
      <c r="WKL103" s="5"/>
      <c r="WKM103" s="5"/>
      <c r="WKN103" s="5"/>
      <c r="WKO103" s="1"/>
      <c r="WKP103" s="2"/>
      <c r="WKQ103" s="2"/>
      <c r="WKR103" s="5"/>
      <c r="WKS103" s="5"/>
      <c r="WKT103" s="5"/>
      <c r="WKU103" s="5"/>
      <c r="WKV103" s="5"/>
      <c r="WKW103" s="1"/>
      <c r="WKX103" s="2"/>
      <c r="WKY103" s="2"/>
      <c r="WKZ103" s="5"/>
      <c r="WLA103" s="5"/>
      <c r="WLB103" s="5"/>
      <c r="WLC103" s="5"/>
      <c r="WLD103" s="5"/>
      <c r="WLE103" s="1"/>
      <c r="WLF103" s="2"/>
      <c r="WLG103" s="2"/>
      <c r="WLH103" s="5"/>
      <c r="WLI103" s="5"/>
      <c r="WLJ103" s="5"/>
      <c r="WLK103" s="5"/>
      <c r="WLL103" s="5"/>
      <c r="WLM103" s="1"/>
      <c r="WLN103" s="2"/>
      <c r="WLO103" s="2"/>
      <c r="WLP103" s="5"/>
      <c r="WLQ103" s="5"/>
      <c r="WLR103" s="5"/>
      <c r="WLS103" s="5"/>
      <c r="WLT103" s="5"/>
      <c r="WLU103" s="1"/>
      <c r="WLV103" s="2"/>
      <c r="WLW103" s="2"/>
      <c r="WLX103" s="5"/>
      <c r="WLY103" s="5"/>
      <c r="WLZ103" s="5"/>
      <c r="WMA103" s="5"/>
      <c r="WMB103" s="5"/>
      <c r="WMC103" s="1"/>
      <c r="WMD103" s="2"/>
      <c r="WME103" s="2"/>
      <c r="WMF103" s="5"/>
      <c r="WMG103" s="5"/>
      <c r="WMH103" s="5"/>
      <c r="WMI103" s="5"/>
      <c r="WMJ103" s="5"/>
      <c r="WMK103" s="1"/>
      <c r="WML103" s="2"/>
      <c r="WMM103" s="2"/>
      <c r="WMN103" s="5"/>
      <c r="WMO103" s="5"/>
      <c r="WMP103" s="5"/>
      <c r="WMQ103" s="5"/>
      <c r="WMR103" s="5"/>
      <c r="WMS103" s="1"/>
      <c r="WMT103" s="2"/>
      <c r="WMU103" s="2"/>
      <c r="WMV103" s="5"/>
      <c r="WMW103" s="5"/>
      <c r="WMX103" s="5"/>
      <c r="WMY103" s="5"/>
      <c r="WMZ103" s="5"/>
      <c r="WNA103" s="1"/>
      <c r="WNB103" s="2"/>
      <c r="WNC103" s="2"/>
      <c r="WND103" s="5"/>
      <c r="WNE103" s="5"/>
      <c r="WNF103" s="5"/>
      <c r="WNG103" s="5"/>
      <c r="WNH103" s="5"/>
      <c r="WNI103" s="1"/>
      <c r="WNJ103" s="2"/>
      <c r="WNK103" s="2"/>
      <c r="WNL103" s="5"/>
      <c r="WNM103" s="5"/>
      <c r="WNN103" s="5"/>
      <c r="WNO103" s="5"/>
      <c r="WNP103" s="5"/>
      <c r="WNQ103" s="1"/>
      <c r="WNR103" s="2"/>
      <c r="WNS103" s="2"/>
      <c r="WNT103" s="5"/>
      <c r="WNU103" s="5"/>
      <c r="WNV103" s="5"/>
      <c r="WNW103" s="5"/>
      <c r="WNX103" s="5"/>
      <c r="WNY103" s="1"/>
      <c r="WNZ103" s="2"/>
      <c r="WOA103" s="2"/>
      <c r="WOB103" s="5"/>
      <c r="WOC103" s="5"/>
      <c r="WOD103" s="5"/>
      <c r="WOE103" s="5"/>
      <c r="WOF103" s="5"/>
      <c r="WOG103" s="1"/>
      <c r="WOH103" s="2"/>
      <c r="WOI103" s="2"/>
      <c r="WOJ103" s="5"/>
      <c r="WOK103" s="5"/>
      <c r="WOL103" s="5"/>
      <c r="WOM103" s="5"/>
      <c r="WON103" s="5"/>
      <c r="WOO103" s="1"/>
      <c r="WOP103" s="2"/>
      <c r="WOQ103" s="2"/>
      <c r="WOR103" s="5"/>
      <c r="WOS103" s="5"/>
      <c r="WOT103" s="5"/>
      <c r="WOU103" s="5"/>
      <c r="WOV103" s="5"/>
      <c r="WOW103" s="1"/>
      <c r="WOX103" s="2"/>
      <c r="WOY103" s="2"/>
      <c r="WOZ103" s="5"/>
      <c r="WPA103" s="5"/>
      <c r="WPB103" s="5"/>
      <c r="WPC103" s="5"/>
      <c r="WPD103" s="5"/>
      <c r="WPE103" s="1"/>
      <c r="WPF103" s="2"/>
      <c r="WPG103" s="2"/>
      <c r="WPH103" s="5"/>
      <c r="WPI103" s="5"/>
      <c r="WPJ103" s="5"/>
      <c r="WPK103" s="5"/>
      <c r="WPL103" s="5"/>
      <c r="WPM103" s="1"/>
      <c r="WPN103" s="2"/>
      <c r="WPO103" s="2"/>
      <c r="WPP103" s="5"/>
      <c r="WPQ103" s="5"/>
      <c r="WPR103" s="5"/>
      <c r="WPS103" s="5"/>
      <c r="WPT103" s="5"/>
      <c r="WPU103" s="1"/>
      <c r="WPV103" s="2"/>
      <c r="WPW103" s="2"/>
      <c r="WPX103" s="5"/>
      <c r="WPY103" s="5"/>
      <c r="WPZ103" s="5"/>
      <c r="WQA103" s="5"/>
      <c r="WQB103" s="5"/>
      <c r="WQC103" s="1"/>
      <c r="WQD103" s="2"/>
      <c r="WQE103" s="2"/>
      <c r="WQF103" s="5"/>
      <c r="WQG103" s="5"/>
      <c r="WQH103" s="5"/>
      <c r="WQI103" s="5"/>
      <c r="WQJ103" s="5"/>
      <c r="WQK103" s="1"/>
      <c r="WQL103" s="2"/>
      <c r="WQM103" s="2"/>
      <c r="WQN103" s="5"/>
      <c r="WQO103" s="5"/>
      <c r="WQP103" s="5"/>
      <c r="WQQ103" s="5"/>
      <c r="WQR103" s="5"/>
      <c r="WQS103" s="1"/>
      <c r="WQT103" s="2"/>
      <c r="WQU103" s="2"/>
      <c r="WQV103" s="5"/>
      <c r="WQW103" s="5"/>
      <c r="WQX103" s="5"/>
      <c r="WQY103" s="5"/>
      <c r="WQZ103" s="5"/>
      <c r="WRA103" s="1"/>
      <c r="WRB103" s="2"/>
      <c r="WRC103" s="2"/>
      <c r="WRD103" s="5"/>
      <c r="WRE103" s="5"/>
      <c r="WRF103" s="5"/>
      <c r="WRG103" s="5"/>
      <c r="WRH103" s="5"/>
      <c r="WRI103" s="1"/>
      <c r="WRJ103" s="2"/>
      <c r="WRK103" s="2"/>
      <c r="WRL103" s="5"/>
      <c r="WRM103" s="5"/>
      <c r="WRN103" s="5"/>
      <c r="WRO103" s="5"/>
      <c r="WRP103" s="5"/>
      <c r="WRQ103" s="1"/>
      <c r="WRR103" s="2"/>
      <c r="WRS103" s="2"/>
      <c r="WRT103" s="5"/>
      <c r="WRU103" s="5"/>
      <c r="WRV103" s="5"/>
      <c r="WRW103" s="5"/>
      <c r="WRX103" s="5"/>
      <c r="WRY103" s="1"/>
      <c r="WRZ103" s="2"/>
      <c r="WSA103" s="2"/>
      <c r="WSB103" s="5"/>
      <c r="WSC103" s="5"/>
      <c r="WSD103" s="5"/>
      <c r="WSE103" s="5"/>
      <c r="WSF103" s="5"/>
      <c r="WSG103" s="1"/>
      <c r="WSH103" s="2"/>
      <c r="WSI103" s="2"/>
      <c r="WSJ103" s="5"/>
      <c r="WSK103" s="5"/>
      <c r="WSL103" s="5"/>
      <c r="WSM103" s="5"/>
      <c r="WSN103" s="5"/>
      <c r="WSO103" s="1"/>
      <c r="WSP103" s="2"/>
      <c r="WSQ103" s="2"/>
      <c r="WSR103" s="5"/>
      <c r="WSS103" s="5"/>
      <c r="WST103" s="5"/>
      <c r="WSU103" s="5"/>
      <c r="WSV103" s="5"/>
      <c r="WSW103" s="1"/>
      <c r="WSX103" s="2"/>
      <c r="WSY103" s="2"/>
      <c r="WSZ103" s="5"/>
      <c r="WTA103" s="5"/>
      <c r="WTB103" s="5"/>
      <c r="WTC103" s="5"/>
      <c r="WTD103" s="5"/>
      <c r="WTE103" s="1"/>
      <c r="WTF103" s="2"/>
      <c r="WTG103" s="2"/>
      <c r="WTH103" s="5"/>
      <c r="WTI103" s="5"/>
      <c r="WTJ103" s="5"/>
      <c r="WTK103" s="5"/>
      <c r="WTL103" s="5"/>
      <c r="WTM103" s="1"/>
      <c r="WTN103" s="2"/>
      <c r="WTO103" s="2"/>
      <c r="WTP103" s="5"/>
      <c r="WTQ103" s="5"/>
      <c r="WTR103" s="5"/>
      <c r="WTS103" s="5"/>
      <c r="WTT103" s="5"/>
      <c r="WTU103" s="1"/>
      <c r="WTV103" s="2"/>
      <c r="WTW103" s="2"/>
      <c r="WTX103" s="5"/>
      <c r="WTY103" s="5"/>
      <c r="WTZ103" s="5"/>
      <c r="WUA103" s="5"/>
      <c r="WUB103" s="5"/>
      <c r="WUC103" s="1"/>
      <c r="WUD103" s="2"/>
      <c r="WUE103" s="2"/>
      <c r="WUF103" s="5"/>
      <c r="WUG103" s="5"/>
      <c r="WUH103" s="5"/>
      <c r="WUI103" s="5"/>
      <c r="WUJ103" s="5"/>
      <c r="WUK103" s="1"/>
      <c r="WUL103" s="2"/>
      <c r="WUM103" s="2"/>
      <c r="WUN103" s="5"/>
      <c r="WUO103" s="5"/>
      <c r="WUP103" s="5"/>
      <c r="WUQ103" s="5"/>
      <c r="WUR103" s="5"/>
      <c r="WUS103" s="1"/>
      <c r="WUT103" s="2"/>
      <c r="WUU103" s="2"/>
      <c r="WUV103" s="5"/>
      <c r="WUW103" s="5"/>
      <c r="WUX103" s="5"/>
      <c r="WUY103" s="5"/>
      <c r="WUZ103" s="5"/>
      <c r="WVA103" s="1"/>
      <c r="WVB103" s="2"/>
      <c r="WVC103" s="2"/>
      <c r="WVD103" s="5"/>
      <c r="WVE103" s="5"/>
      <c r="WVF103" s="5"/>
      <c r="WVG103" s="5"/>
      <c r="WVH103" s="5"/>
      <c r="WVI103" s="1"/>
      <c r="WVJ103" s="2"/>
      <c r="WVK103" s="2"/>
      <c r="WVL103" s="5"/>
      <c r="WVM103" s="5"/>
      <c r="WVN103" s="5"/>
      <c r="WVO103" s="5"/>
      <c r="WVP103" s="5"/>
      <c r="WVQ103" s="1"/>
      <c r="WVR103" s="2"/>
      <c r="WVS103" s="2"/>
      <c r="WVT103" s="5"/>
      <c r="WVU103" s="5"/>
      <c r="WVV103" s="5"/>
      <c r="WVW103" s="5"/>
      <c r="WVX103" s="5"/>
      <c r="WVY103" s="1"/>
      <c r="WVZ103" s="2"/>
      <c r="WWA103" s="2"/>
      <c r="WWB103" s="5"/>
      <c r="WWC103" s="5"/>
      <c r="WWD103" s="5"/>
      <c r="WWE103" s="5"/>
      <c r="WWF103" s="5"/>
      <c r="WWG103" s="1"/>
      <c r="WWH103" s="2"/>
      <c r="WWI103" s="2"/>
      <c r="WWJ103" s="5"/>
      <c r="WWK103" s="5"/>
      <c r="WWL103" s="5"/>
      <c r="WWM103" s="5"/>
      <c r="WWN103" s="5"/>
      <c r="WWO103" s="1"/>
      <c r="WWP103" s="2"/>
      <c r="WWQ103" s="2"/>
      <c r="WWR103" s="5"/>
      <c r="WWS103" s="5"/>
      <c r="WWT103" s="5"/>
      <c r="WWU103" s="5"/>
      <c r="WWV103" s="5"/>
      <c r="WWW103" s="1"/>
      <c r="WWX103" s="2"/>
      <c r="WWY103" s="2"/>
      <c r="WWZ103" s="5"/>
      <c r="WXA103" s="5"/>
      <c r="WXB103" s="5"/>
      <c r="WXC103" s="5"/>
      <c r="WXD103" s="5"/>
      <c r="WXE103" s="1"/>
      <c r="WXF103" s="2"/>
      <c r="WXG103" s="2"/>
      <c r="WXH103" s="5"/>
      <c r="WXI103" s="5"/>
      <c r="WXJ103" s="5"/>
      <c r="WXK103" s="5"/>
      <c r="WXL103" s="5"/>
      <c r="WXM103" s="1"/>
      <c r="WXN103" s="2"/>
      <c r="WXO103" s="2"/>
      <c r="WXP103" s="5"/>
      <c r="WXQ103" s="5"/>
      <c r="WXR103" s="5"/>
      <c r="WXS103" s="5"/>
      <c r="WXT103" s="5"/>
      <c r="WXU103" s="1"/>
      <c r="WXV103" s="2"/>
      <c r="WXW103" s="2"/>
      <c r="WXX103" s="5"/>
      <c r="WXY103" s="5"/>
      <c r="WXZ103" s="5"/>
      <c r="WYA103" s="5"/>
      <c r="WYB103" s="5"/>
      <c r="WYC103" s="1"/>
      <c r="WYD103" s="2"/>
      <c r="WYE103" s="2"/>
      <c r="WYF103" s="5"/>
      <c r="WYG103" s="5"/>
      <c r="WYH103" s="5"/>
      <c r="WYI103" s="5"/>
      <c r="WYJ103" s="5"/>
      <c r="WYK103" s="1"/>
      <c r="WYL103" s="2"/>
      <c r="WYM103" s="2"/>
      <c r="WYN103" s="5"/>
      <c r="WYO103" s="5"/>
      <c r="WYP103" s="5"/>
      <c r="WYQ103" s="5"/>
      <c r="WYR103" s="5"/>
      <c r="WYS103" s="1"/>
      <c r="WYT103" s="2"/>
      <c r="WYU103" s="2"/>
      <c r="WYV103" s="5"/>
      <c r="WYW103" s="5"/>
      <c r="WYX103" s="5"/>
      <c r="WYY103" s="5"/>
      <c r="WYZ103" s="5"/>
      <c r="WZA103" s="1"/>
      <c r="WZB103" s="2"/>
      <c r="WZC103" s="2"/>
      <c r="WZD103" s="5"/>
      <c r="WZE103" s="5"/>
      <c r="WZF103" s="5"/>
      <c r="WZG103" s="5"/>
      <c r="WZH103" s="5"/>
      <c r="WZI103" s="1"/>
      <c r="WZJ103" s="2"/>
      <c r="WZK103" s="2"/>
      <c r="WZL103" s="5"/>
      <c r="WZM103" s="5"/>
      <c r="WZN103" s="5"/>
      <c r="WZO103" s="5"/>
      <c r="WZP103" s="5"/>
      <c r="WZQ103" s="1"/>
      <c r="WZR103" s="2"/>
      <c r="WZS103" s="2"/>
      <c r="WZT103" s="5"/>
      <c r="WZU103" s="5"/>
      <c r="WZV103" s="5"/>
      <c r="WZW103" s="5"/>
      <c r="WZX103" s="5"/>
      <c r="WZY103" s="1"/>
      <c r="WZZ103" s="2"/>
      <c r="XAA103" s="2"/>
      <c r="XAB103" s="5"/>
      <c r="XAC103" s="5"/>
      <c r="XAD103" s="5"/>
      <c r="XAE103" s="5"/>
      <c r="XAF103" s="5"/>
      <c r="XAG103" s="1"/>
      <c r="XAH103" s="2"/>
      <c r="XAI103" s="2"/>
      <c r="XAJ103" s="5"/>
      <c r="XAK103" s="5"/>
      <c r="XAL103" s="5"/>
      <c r="XAM103" s="5"/>
      <c r="XAN103" s="5"/>
      <c r="XAO103" s="1"/>
      <c r="XAP103" s="2"/>
      <c r="XAQ103" s="2"/>
      <c r="XAR103" s="5"/>
      <c r="XAS103" s="5"/>
      <c r="XAT103" s="5"/>
      <c r="XAU103" s="5"/>
      <c r="XAV103" s="5"/>
      <c r="XAW103" s="1"/>
      <c r="XAX103" s="2"/>
      <c r="XAY103" s="2"/>
      <c r="XAZ103" s="5"/>
      <c r="XBA103" s="5"/>
      <c r="XBB103" s="5"/>
      <c r="XBC103" s="5"/>
      <c r="XBD103" s="5"/>
      <c r="XBE103" s="1"/>
      <c r="XBF103" s="2"/>
      <c r="XBG103" s="2"/>
      <c r="XBH103" s="5"/>
      <c r="XBI103" s="5"/>
      <c r="XBJ103" s="5"/>
      <c r="XBK103" s="5"/>
      <c r="XBL103" s="5"/>
      <c r="XBM103" s="1"/>
      <c r="XBN103" s="2"/>
      <c r="XBO103" s="2"/>
      <c r="XBP103" s="5"/>
      <c r="XBQ103" s="5"/>
      <c r="XBR103" s="5"/>
      <c r="XBS103" s="5"/>
      <c r="XBT103" s="5"/>
      <c r="XBU103" s="1"/>
      <c r="XBV103" s="2"/>
      <c r="XBW103" s="2"/>
      <c r="XBX103" s="5"/>
      <c r="XBY103" s="5"/>
      <c r="XBZ103" s="5"/>
      <c r="XCA103" s="5"/>
      <c r="XCB103" s="5"/>
      <c r="XCC103" s="1"/>
      <c r="XCD103" s="2"/>
      <c r="XCE103" s="2"/>
      <c r="XCF103" s="5"/>
      <c r="XCG103" s="5"/>
      <c r="XCH103" s="5"/>
      <c r="XCI103" s="5"/>
      <c r="XCJ103" s="5"/>
      <c r="XCK103" s="1"/>
      <c r="XCL103" s="2"/>
      <c r="XCM103" s="2"/>
      <c r="XCN103" s="5"/>
      <c r="XCO103" s="5"/>
      <c r="XCP103" s="5"/>
      <c r="XCQ103" s="5"/>
      <c r="XCR103" s="5"/>
      <c r="XCS103" s="1"/>
      <c r="XCT103" s="2"/>
      <c r="XCU103" s="2"/>
      <c r="XCV103" s="5"/>
      <c r="XCW103" s="5"/>
      <c r="XCX103" s="5"/>
      <c r="XCY103" s="5"/>
      <c r="XCZ103" s="5"/>
      <c r="XDA103" s="1"/>
      <c r="XDB103" s="2"/>
      <c r="XDC103" s="2"/>
      <c r="XDD103" s="5"/>
      <c r="XDE103" s="5"/>
      <c r="XDF103" s="5"/>
      <c r="XDG103" s="5"/>
      <c r="XDH103" s="5"/>
      <c r="XDI103" s="1"/>
      <c r="XDJ103" s="2"/>
      <c r="XDK103" s="2"/>
      <c r="XDL103" s="5"/>
      <c r="XDM103" s="5"/>
      <c r="XDN103" s="5"/>
      <c r="XDO103" s="5"/>
      <c r="XDP103" s="5"/>
      <c r="XDQ103" s="1"/>
      <c r="XDR103" s="2"/>
      <c r="XDS103" s="2"/>
      <c r="XDT103" s="5"/>
      <c r="XDU103" s="5"/>
      <c r="XDV103" s="5"/>
      <c r="XDW103" s="5"/>
      <c r="XDX103" s="5"/>
      <c r="XDY103" s="1"/>
      <c r="XDZ103" s="2"/>
      <c r="XEA103" s="2"/>
      <c r="XEB103" s="5"/>
      <c r="XEC103" s="5"/>
      <c r="XED103" s="5"/>
      <c r="XEE103" s="5"/>
      <c r="XEF103" s="5"/>
      <c r="XEG103" s="1"/>
      <c r="XEH103" s="2"/>
      <c r="XEI103" s="2"/>
      <c r="XEJ103" s="5"/>
      <c r="XEK103" s="5"/>
      <c r="XEL103" s="5"/>
      <c r="XEM103" s="5"/>
      <c r="XEN103" s="5"/>
      <c r="XEO103" s="1"/>
      <c r="XEP103" s="2"/>
      <c r="XEQ103" s="2"/>
      <c r="XER103" s="5"/>
      <c r="XES103" s="5"/>
      <c r="XET103" s="5"/>
      <c r="XEU103" s="5"/>
      <c r="XEV103" s="5"/>
      <c r="XEW103" s="1"/>
      <c r="XEX103" s="2"/>
      <c r="XEY103" s="2"/>
      <c r="XEZ103" s="5"/>
      <c r="XFA103" s="5"/>
      <c r="XFB103" s="5"/>
      <c r="XFC103" s="5"/>
      <c r="XFD103" s="5"/>
    </row>
    <row r="104" spans="1:16384" s="4" customFormat="1" ht="12.75" customHeight="1" x14ac:dyDescent="0.2">
      <c r="A104" s="477" t="s">
        <v>222</v>
      </c>
      <c r="B104" s="477"/>
      <c r="C104" s="477"/>
      <c r="D104" s="477"/>
      <c r="E104" s="477"/>
      <c r="F104" s="477"/>
      <c r="G104" s="477"/>
      <c r="H104" s="477"/>
      <c r="I104" s="472"/>
      <c r="J104" s="473"/>
      <c r="K104" s="473"/>
      <c r="L104" s="474"/>
      <c r="M104" s="474"/>
      <c r="N104" s="474"/>
      <c r="O104" s="474"/>
      <c r="P104" s="474"/>
      <c r="Q104" s="472"/>
      <c r="R104" s="473"/>
      <c r="S104" s="473"/>
      <c r="T104" s="474"/>
      <c r="U104" s="474"/>
      <c r="V104" s="474"/>
      <c r="W104" s="474"/>
      <c r="X104" s="474"/>
      <c r="Y104" s="472"/>
      <c r="Z104" s="473"/>
      <c r="AA104" s="473"/>
      <c r="AB104" s="474"/>
      <c r="AC104" s="474"/>
      <c r="AD104" s="474"/>
      <c r="AE104" s="474"/>
      <c r="AF104" s="474"/>
      <c r="AG104" s="472"/>
      <c r="AH104" s="473"/>
      <c r="AI104" s="473"/>
      <c r="AJ104" s="474"/>
      <c r="AK104" s="474"/>
      <c r="AL104" s="474"/>
      <c r="AM104" s="474"/>
      <c r="AN104" s="474"/>
      <c r="AO104" s="472"/>
      <c r="AP104" s="473"/>
      <c r="AQ104" s="473"/>
      <c r="AR104" s="474"/>
      <c r="AS104" s="474"/>
      <c r="AT104" s="474"/>
      <c r="AU104" s="474"/>
      <c r="AV104" s="474"/>
      <c r="AW104" s="472"/>
      <c r="AX104" s="473"/>
      <c r="AY104" s="473"/>
      <c r="AZ104" s="474"/>
      <c r="BA104" s="474"/>
      <c r="BB104" s="474"/>
      <c r="BC104" s="474"/>
      <c r="BD104" s="474"/>
      <c r="BE104" s="472"/>
      <c r="BF104" s="473"/>
      <c r="BG104" s="473"/>
      <c r="BH104" s="474"/>
      <c r="BI104" s="474"/>
      <c r="BJ104" s="474"/>
      <c r="BK104" s="474"/>
      <c r="BL104" s="474"/>
      <c r="BM104" s="472"/>
      <c r="BN104" s="473"/>
      <c r="BO104" s="473"/>
      <c r="BP104" s="474"/>
      <c r="BQ104" s="474"/>
      <c r="BR104" s="474"/>
      <c r="BS104" s="474"/>
      <c r="BT104" s="474"/>
      <c r="BU104" s="472"/>
      <c r="BV104" s="473"/>
      <c r="BW104" s="473"/>
      <c r="BX104" s="474"/>
      <c r="BY104" s="474"/>
      <c r="BZ104" s="474"/>
      <c r="CA104" s="474"/>
      <c r="CB104" s="474"/>
      <c r="CC104" s="472"/>
      <c r="CD104" s="473"/>
      <c r="CE104" s="473"/>
      <c r="CF104" s="474"/>
      <c r="CG104" s="474"/>
      <c r="CH104" s="474"/>
      <c r="CI104" s="474"/>
      <c r="CJ104" s="474"/>
      <c r="CK104" s="472"/>
      <c r="CL104" s="473"/>
      <c r="CM104" s="473"/>
      <c r="CN104" s="474"/>
      <c r="CO104" s="474"/>
      <c r="CP104" s="474"/>
      <c r="CQ104" s="474"/>
      <c r="CR104" s="474"/>
      <c r="CS104" s="472"/>
      <c r="CT104" s="473"/>
      <c r="CU104" s="473"/>
      <c r="CV104" s="474"/>
      <c r="CW104" s="474"/>
      <c r="CX104" s="474"/>
      <c r="CY104" s="474"/>
      <c r="CZ104" s="474"/>
      <c r="DA104" s="472"/>
      <c r="DB104" s="473"/>
      <c r="DC104" s="473"/>
      <c r="DD104" s="474"/>
      <c r="DE104" s="474"/>
      <c r="DF104" s="474"/>
      <c r="DG104" s="474"/>
      <c r="DH104" s="474"/>
      <c r="DI104" s="472"/>
      <c r="DJ104" s="473"/>
      <c r="DK104" s="473"/>
      <c r="DL104" s="474"/>
      <c r="DM104" s="474"/>
      <c r="DN104" s="474"/>
      <c r="DO104" s="474"/>
      <c r="DP104" s="474"/>
      <c r="DQ104" s="472"/>
      <c r="DR104" s="473"/>
      <c r="DS104" s="473"/>
      <c r="DT104" s="474"/>
      <c r="DU104" s="474"/>
      <c r="DV104" s="474"/>
      <c r="DW104" s="474"/>
      <c r="DX104" s="474"/>
      <c r="DY104" s="472"/>
      <c r="DZ104" s="473"/>
      <c r="EA104" s="473"/>
      <c r="EB104" s="474"/>
      <c r="EC104" s="474"/>
      <c r="ED104" s="474"/>
      <c r="EE104" s="474"/>
      <c r="EF104" s="474"/>
      <c r="EG104" s="472"/>
      <c r="EH104" s="473"/>
      <c r="EI104" s="473"/>
      <c r="EJ104" s="474"/>
      <c r="EK104" s="474"/>
      <c r="EL104" s="474"/>
      <c r="EM104" s="474"/>
      <c r="EN104" s="474"/>
      <c r="EO104" s="472"/>
      <c r="EP104" s="473"/>
      <c r="EQ104" s="473"/>
      <c r="ER104" s="474"/>
      <c r="ES104" s="474"/>
      <c r="ET104" s="474"/>
      <c r="EU104" s="474"/>
      <c r="EV104" s="474"/>
      <c r="EW104" s="472"/>
      <c r="EX104" s="473"/>
      <c r="EY104" s="473"/>
      <c r="EZ104" s="474"/>
      <c r="FA104" s="474"/>
      <c r="FB104" s="474"/>
      <c r="FC104" s="474"/>
      <c r="FD104" s="474"/>
      <c r="FE104" s="472"/>
      <c r="FF104" s="473"/>
      <c r="FG104" s="473"/>
      <c r="FH104" s="474"/>
      <c r="FI104" s="474"/>
      <c r="FJ104" s="474"/>
      <c r="FK104" s="474"/>
      <c r="FL104" s="474"/>
      <c r="FM104" s="472"/>
      <c r="FN104" s="473"/>
      <c r="FO104" s="473"/>
      <c r="FP104" s="474"/>
      <c r="FQ104" s="474"/>
      <c r="FR104" s="474"/>
      <c r="FS104" s="474"/>
      <c r="FT104" s="474"/>
      <c r="FU104" s="472"/>
      <c r="FV104" s="473"/>
      <c r="FW104" s="473"/>
      <c r="FX104" s="474"/>
      <c r="FY104" s="474"/>
      <c r="FZ104" s="474"/>
      <c r="GA104" s="474"/>
      <c r="GB104" s="474"/>
      <c r="GC104" s="472"/>
      <c r="GD104" s="473"/>
      <c r="GE104" s="473"/>
      <c r="GF104" s="474"/>
      <c r="GG104" s="474"/>
      <c r="GH104" s="474"/>
      <c r="GI104" s="474"/>
      <c r="GJ104" s="474"/>
      <c r="GK104" s="472"/>
      <c r="GL104" s="473"/>
      <c r="GM104" s="473"/>
      <c r="GN104" s="474"/>
      <c r="GO104" s="474"/>
      <c r="GP104" s="474"/>
      <c r="GQ104" s="474"/>
      <c r="GR104" s="474"/>
      <c r="GS104" s="472"/>
      <c r="GT104" s="473"/>
      <c r="GU104" s="473"/>
      <c r="GV104" s="474"/>
      <c r="GW104" s="474"/>
      <c r="GX104" s="474"/>
      <c r="GY104" s="474"/>
      <c r="GZ104" s="474"/>
      <c r="HA104" s="472"/>
      <c r="HB104" s="473"/>
      <c r="HC104" s="473"/>
      <c r="HD104" s="474"/>
      <c r="HE104" s="474"/>
      <c r="HF104" s="474"/>
      <c r="HG104" s="474"/>
      <c r="HH104" s="474"/>
      <c r="HI104" s="472"/>
      <c r="HJ104" s="473"/>
      <c r="HK104" s="473"/>
      <c r="HL104" s="474"/>
      <c r="HM104" s="474"/>
      <c r="HN104" s="474"/>
      <c r="HO104" s="474"/>
      <c r="HP104" s="474"/>
      <c r="HQ104" s="472"/>
      <c r="HR104" s="473"/>
      <c r="HS104" s="473"/>
      <c r="HT104" s="474"/>
      <c r="HU104" s="474"/>
      <c r="HV104" s="474"/>
      <c r="HW104" s="474"/>
      <c r="HX104" s="474"/>
      <c r="HY104" s="472"/>
      <c r="HZ104" s="473"/>
      <c r="IA104" s="473"/>
      <c r="IB104" s="474"/>
      <c r="IC104" s="474"/>
      <c r="ID104" s="474"/>
      <c r="IE104" s="474"/>
      <c r="IF104" s="474"/>
      <c r="IG104" s="472"/>
      <c r="IH104" s="473"/>
      <c r="II104" s="473"/>
      <c r="IJ104" s="474"/>
      <c r="IK104" s="474"/>
      <c r="IL104" s="474"/>
      <c r="IM104" s="474"/>
      <c r="IN104" s="474"/>
      <c r="IO104" s="472"/>
      <c r="IP104" s="473"/>
      <c r="IQ104" s="473"/>
      <c r="IR104" s="474"/>
      <c r="IS104" s="474"/>
      <c r="IT104" s="474"/>
      <c r="IU104" s="474"/>
      <c r="IV104" s="474"/>
      <c r="IW104" s="472"/>
      <c r="IX104" s="473"/>
      <c r="IY104" s="473"/>
      <c r="IZ104" s="474"/>
      <c r="JA104" s="474"/>
      <c r="JB104" s="474"/>
      <c r="JC104" s="474"/>
      <c r="JD104" s="474"/>
      <c r="JE104" s="472"/>
      <c r="JF104" s="473"/>
      <c r="JG104" s="473"/>
      <c r="JH104" s="474"/>
      <c r="JI104" s="474"/>
      <c r="JJ104" s="474"/>
      <c r="JK104" s="474"/>
      <c r="JL104" s="474"/>
      <c r="JM104" s="472"/>
      <c r="JN104" s="473"/>
      <c r="JO104" s="473"/>
      <c r="JP104" s="474"/>
      <c r="JQ104" s="474"/>
      <c r="JR104" s="474"/>
      <c r="JS104" s="474"/>
      <c r="JT104" s="474"/>
      <c r="JU104" s="472"/>
      <c r="JV104" s="473"/>
      <c r="JW104" s="473"/>
      <c r="JX104" s="474"/>
      <c r="JY104" s="474"/>
      <c r="JZ104" s="474"/>
      <c r="KA104" s="474"/>
      <c r="KB104" s="474"/>
      <c r="KC104" s="472"/>
      <c r="KD104" s="473"/>
      <c r="KE104" s="473"/>
      <c r="KF104" s="474"/>
      <c r="KG104" s="474"/>
      <c r="KH104" s="474"/>
      <c r="KI104" s="474"/>
      <c r="KJ104" s="474"/>
      <c r="KK104" s="472"/>
      <c r="KL104" s="473"/>
      <c r="KM104" s="473"/>
      <c r="KN104" s="474"/>
      <c r="KO104" s="474"/>
      <c r="KP104" s="474"/>
      <c r="KQ104" s="474"/>
      <c r="KR104" s="474"/>
      <c r="KS104" s="472"/>
      <c r="KT104" s="473"/>
      <c r="KU104" s="473"/>
      <c r="KV104" s="474"/>
      <c r="KW104" s="474"/>
      <c r="KX104" s="474"/>
      <c r="KY104" s="474"/>
      <c r="KZ104" s="474"/>
      <c r="LA104" s="472"/>
      <c r="LB104" s="473"/>
      <c r="LC104" s="473"/>
      <c r="LD104" s="474"/>
      <c r="LE104" s="474"/>
      <c r="LF104" s="474"/>
      <c r="LG104" s="474"/>
      <c r="LH104" s="474"/>
      <c r="LI104" s="472"/>
      <c r="LJ104" s="473"/>
      <c r="LK104" s="473"/>
      <c r="LL104" s="474"/>
      <c r="LM104" s="474"/>
      <c r="LN104" s="474"/>
      <c r="LO104" s="474"/>
      <c r="LP104" s="474"/>
      <c r="LQ104" s="472"/>
      <c r="LR104" s="473"/>
      <c r="LS104" s="473"/>
      <c r="LT104" s="474"/>
      <c r="LU104" s="474"/>
      <c r="LV104" s="474"/>
      <c r="LW104" s="474"/>
      <c r="LX104" s="474"/>
      <c r="LY104" s="472"/>
      <c r="LZ104" s="473"/>
      <c r="MA104" s="473"/>
      <c r="MB104" s="474"/>
      <c r="MC104" s="474"/>
      <c r="MD104" s="474"/>
      <c r="ME104" s="474"/>
      <c r="MF104" s="474"/>
      <c r="MG104" s="472"/>
      <c r="MH104" s="473"/>
      <c r="MI104" s="473"/>
      <c r="MJ104" s="474"/>
      <c r="MK104" s="474"/>
      <c r="ML104" s="474"/>
      <c r="MM104" s="474"/>
      <c r="MN104" s="474"/>
      <c r="MO104" s="472"/>
      <c r="MP104" s="473"/>
      <c r="MQ104" s="473"/>
      <c r="MR104" s="474"/>
      <c r="MS104" s="474"/>
      <c r="MT104" s="474"/>
      <c r="MU104" s="474"/>
      <c r="MV104" s="474"/>
      <c r="MW104" s="472"/>
      <c r="MX104" s="473"/>
      <c r="MY104" s="473"/>
      <c r="MZ104" s="474"/>
      <c r="NA104" s="474"/>
      <c r="NB104" s="474"/>
      <c r="NC104" s="474"/>
      <c r="ND104" s="474"/>
      <c r="NE104" s="472"/>
      <c r="NF104" s="473"/>
      <c r="NG104" s="473"/>
      <c r="NH104" s="474"/>
      <c r="NI104" s="474"/>
      <c r="NJ104" s="474"/>
      <c r="NK104" s="474"/>
      <c r="NL104" s="474"/>
      <c r="NM104" s="472"/>
      <c r="NN104" s="473"/>
      <c r="NO104" s="473"/>
      <c r="NP104" s="474"/>
      <c r="NQ104" s="474"/>
      <c r="NR104" s="474"/>
      <c r="NS104" s="474"/>
      <c r="NT104" s="474"/>
      <c r="NU104" s="472"/>
      <c r="NV104" s="473"/>
      <c r="NW104" s="473"/>
      <c r="NX104" s="474"/>
      <c r="NY104" s="474"/>
      <c r="NZ104" s="474"/>
      <c r="OA104" s="474"/>
      <c r="OB104" s="474"/>
      <c r="OC104" s="472"/>
      <c r="OD104" s="473"/>
      <c r="OE104" s="473"/>
      <c r="OF104" s="474"/>
      <c r="OG104" s="474"/>
      <c r="OH104" s="474"/>
      <c r="OI104" s="474"/>
      <c r="OJ104" s="474"/>
      <c r="OK104" s="472"/>
      <c r="OL104" s="473"/>
      <c r="OM104" s="473"/>
      <c r="ON104" s="474"/>
      <c r="OO104" s="474"/>
      <c r="OP104" s="474"/>
      <c r="OQ104" s="474"/>
      <c r="OR104" s="474"/>
      <c r="OS104" s="472"/>
      <c r="OT104" s="473"/>
      <c r="OU104" s="473"/>
      <c r="OV104" s="474"/>
      <c r="OW104" s="474"/>
      <c r="OX104" s="474"/>
      <c r="OY104" s="474"/>
      <c r="OZ104" s="474"/>
      <c r="PA104" s="472"/>
      <c r="PB104" s="473"/>
      <c r="PC104" s="473"/>
      <c r="PD104" s="474"/>
      <c r="PE104" s="474"/>
      <c r="PF104" s="474"/>
      <c r="PG104" s="474"/>
      <c r="PH104" s="474"/>
      <c r="PI104" s="472"/>
      <c r="PJ104" s="473"/>
      <c r="PK104" s="473"/>
      <c r="PL104" s="474"/>
      <c r="PM104" s="474"/>
      <c r="PN104" s="474"/>
      <c r="PO104" s="474"/>
      <c r="PP104" s="474"/>
      <c r="PQ104" s="472"/>
      <c r="PR104" s="473"/>
      <c r="PS104" s="473"/>
      <c r="PT104" s="474"/>
      <c r="PU104" s="474"/>
      <c r="PV104" s="474"/>
      <c r="PW104" s="474"/>
      <c r="PX104" s="474"/>
      <c r="PY104" s="472"/>
      <c r="PZ104" s="473"/>
      <c r="QA104" s="473"/>
      <c r="QB104" s="474"/>
      <c r="QC104" s="474"/>
      <c r="QD104" s="474"/>
      <c r="QE104" s="474"/>
      <c r="QF104" s="474"/>
      <c r="QG104" s="472"/>
      <c r="QH104" s="473"/>
      <c r="QI104" s="473"/>
      <c r="QJ104" s="474"/>
      <c r="QK104" s="474"/>
      <c r="QL104" s="474"/>
      <c r="QM104" s="474"/>
      <c r="QN104" s="474"/>
      <c r="QO104" s="472"/>
      <c r="QP104" s="473"/>
      <c r="QQ104" s="473"/>
      <c r="QR104" s="474"/>
      <c r="QS104" s="474"/>
      <c r="QT104" s="474"/>
      <c r="QU104" s="474"/>
      <c r="QV104" s="474"/>
      <c r="QW104" s="472"/>
      <c r="QX104" s="473"/>
      <c r="QY104" s="473"/>
      <c r="QZ104" s="474"/>
      <c r="RA104" s="474"/>
      <c r="RB104" s="474"/>
      <c r="RC104" s="474"/>
      <c r="RD104" s="474"/>
      <c r="RE104" s="472"/>
      <c r="RF104" s="473"/>
      <c r="RG104" s="473"/>
      <c r="RH104" s="474"/>
      <c r="RI104" s="474"/>
      <c r="RJ104" s="474"/>
      <c r="RK104" s="474"/>
      <c r="RL104" s="474"/>
      <c r="RM104" s="472"/>
      <c r="RN104" s="473"/>
      <c r="RO104" s="473"/>
      <c r="RP104" s="474"/>
      <c r="RQ104" s="474"/>
      <c r="RR104" s="474"/>
      <c r="RS104" s="474"/>
      <c r="RT104" s="474"/>
      <c r="RU104" s="472"/>
      <c r="RV104" s="473"/>
      <c r="RW104" s="473"/>
      <c r="RX104" s="474"/>
      <c r="RY104" s="474"/>
      <c r="RZ104" s="474"/>
      <c r="SA104" s="474"/>
      <c r="SB104" s="474"/>
      <c r="SC104" s="472"/>
      <c r="SD104" s="473"/>
      <c r="SE104" s="473"/>
      <c r="SF104" s="474"/>
      <c r="SG104" s="474"/>
      <c r="SH104" s="474"/>
      <c r="SI104" s="474"/>
      <c r="SJ104" s="474"/>
      <c r="SK104" s="472"/>
      <c r="SL104" s="473"/>
      <c r="SM104" s="473"/>
      <c r="SN104" s="474"/>
      <c r="SO104" s="474"/>
      <c r="SP104" s="474"/>
      <c r="SQ104" s="474"/>
      <c r="SR104" s="474"/>
      <c r="SS104" s="472"/>
      <c r="ST104" s="473"/>
      <c r="SU104" s="473"/>
      <c r="SV104" s="474"/>
      <c r="SW104" s="474"/>
      <c r="SX104" s="474"/>
      <c r="SY104" s="474"/>
      <c r="SZ104" s="474"/>
      <c r="TA104" s="472"/>
      <c r="TB104" s="473"/>
      <c r="TC104" s="473"/>
      <c r="TD104" s="474"/>
      <c r="TE104" s="474"/>
      <c r="TF104" s="474"/>
      <c r="TG104" s="474"/>
      <c r="TH104" s="474"/>
      <c r="TI104" s="472"/>
      <c r="TJ104" s="473"/>
      <c r="TK104" s="473"/>
      <c r="TL104" s="474"/>
      <c r="TM104" s="474"/>
      <c r="TN104" s="474"/>
      <c r="TO104" s="474"/>
      <c r="TP104" s="474"/>
      <c r="TQ104" s="472"/>
      <c r="TR104" s="473"/>
      <c r="TS104" s="473"/>
      <c r="TT104" s="474"/>
      <c r="TU104" s="474"/>
      <c r="TV104" s="474"/>
      <c r="TW104" s="474"/>
      <c r="TX104" s="474"/>
      <c r="TY104" s="472"/>
      <c r="TZ104" s="473"/>
      <c r="UA104" s="473"/>
      <c r="UB104" s="474"/>
      <c r="UC104" s="474"/>
      <c r="UD104" s="474"/>
      <c r="UE104" s="474"/>
      <c r="UF104" s="474"/>
      <c r="UG104" s="472"/>
      <c r="UH104" s="473"/>
      <c r="UI104" s="473"/>
      <c r="UJ104" s="474"/>
      <c r="UK104" s="474"/>
      <c r="UL104" s="474"/>
      <c r="UM104" s="474"/>
      <c r="UN104" s="474"/>
      <c r="UO104" s="472"/>
      <c r="UP104" s="473"/>
      <c r="UQ104" s="473"/>
      <c r="UR104" s="474"/>
      <c r="US104" s="474"/>
      <c r="UT104" s="474"/>
      <c r="UU104" s="474"/>
      <c r="UV104" s="474"/>
      <c r="UW104" s="472"/>
      <c r="UX104" s="473"/>
      <c r="UY104" s="473"/>
      <c r="UZ104" s="474"/>
      <c r="VA104" s="474"/>
      <c r="VB104" s="474"/>
      <c r="VC104" s="474"/>
      <c r="VD104" s="474"/>
      <c r="VE104" s="472"/>
      <c r="VF104" s="473"/>
      <c r="VG104" s="473"/>
      <c r="VH104" s="474"/>
      <c r="VI104" s="474"/>
      <c r="VJ104" s="474"/>
      <c r="VK104" s="474"/>
      <c r="VL104" s="474"/>
      <c r="VM104" s="472"/>
      <c r="VN104" s="473"/>
      <c r="VO104" s="473"/>
      <c r="VP104" s="474"/>
      <c r="VQ104" s="474"/>
      <c r="VR104" s="474"/>
      <c r="VS104" s="474"/>
      <c r="VT104" s="474"/>
      <c r="VU104" s="472"/>
      <c r="VV104" s="473"/>
      <c r="VW104" s="473"/>
      <c r="VX104" s="474"/>
      <c r="VY104" s="474"/>
      <c r="VZ104" s="474"/>
      <c r="WA104" s="474"/>
      <c r="WB104" s="474"/>
      <c r="WC104" s="472"/>
      <c r="WD104" s="473"/>
      <c r="WE104" s="473"/>
      <c r="WF104" s="474"/>
      <c r="WG104" s="474"/>
      <c r="WH104" s="474"/>
      <c r="WI104" s="474"/>
      <c r="WJ104" s="474"/>
      <c r="WK104" s="472"/>
      <c r="WL104" s="473"/>
      <c r="WM104" s="473"/>
      <c r="WN104" s="474"/>
      <c r="WO104" s="474"/>
      <c r="WP104" s="474"/>
      <c r="WQ104" s="474"/>
      <c r="WR104" s="474"/>
      <c r="WS104" s="472"/>
      <c r="WT104" s="473"/>
      <c r="WU104" s="473"/>
      <c r="WV104" s="474"/>
      <c r="WW104" s="474"/>
      <c r="WX104" s="474"/>
      <c r="WY104" s="474"/>
      <c r="WZ104" s="474"/>
      <c r="XA104" s="472"/>
      <c r="XB104" s="473"/>
      <c r="XC104" s="473"/>
      <c r="XD104" s="474"/>
      <c r="XE104" s="474"/>
      <c r="XF104" s="474"/>
      <c r="XG104" s="474"/>
      <c r="XH104" s="474"/>
      <c r="XI104" s="472"/>
      <c r="XJ104" s="473"/>
      <c r="XK104" s="473"/>
      <c r="XL104" s="474"/>
      <c r="XM104" s="474"/>
      <c r="XN104" s="474"/>
      <c r="XO104" s="474"/>
      <c r="XP104" s="474"/>
      <c r="XQ104" s="472"/>
      <c r="XR104" s="473"/>
      <c r="XS104" s="473"/>
      <c r="XT104" s="474"/>
      <c r="XU104" s="474"/>
      <c r="XV104" s="474"/>
      <c r="XW104" s="474"/>
      <c r="XX104" s="474"/>
      <c r="XY104" s="472"/>
      <c r="XZ104" s="473"/>
      <c r="YA104" s="473"/>
      <c r="YB104" s="474"/>
      <c r="YC104" s="474"/>
      <c r="YD104" s="474"/>
      <c r="YE104" s="474"/>
      <c r="YF104" s="474"/>
      <c r="YG104" s="472"/>
      <c r="YH104" s="473"/>
      <c r="YI104" s="473"/>
      <c r="YJ104" s="474"/>
      <c r="YK104" s="474"/>
      <c r="YL104" s="474"/>
      <c r="YM104" s="474"/>
      <c r="YN104" s="474"/>
      <c r="YO104" s="472"/>
      <c r="YP104" s="473"/>
      <c r="YQ104" s="473"/>
      <c r="YR104" s="474"/>
      <c r="YS104" s="474"/>
      <c r="YT104" s="474"/>
      <c r="YU104" s="474"/>
      <c r="YV104" s="474"/>
      <c r="YW104" s="472"/>
      <c r="YX104" s="473"/>
      <c r="YY104" s="473"/>
      <c r="YZ104" s="474"/>
      <c r="ZA104" s="474"/>
      <c r="ZB104" s="474"/>
      <c r="ZC104" s="474"/>
      <c r="ZD104" s="474"/>
      <c r="ZE104" s="472"/>
      <c r="ZF104" s="473"/>
      <c r="ZG104" s="473"/>
      <c r="ZH104" s="474"/>
      <c r="ZI104" s="474"/>
      <c r="ZJ104" s="474"/>
      <c r="ZK104" s="474"/>
      <c r="ZL104" s="474"/>
      <c r="ZM104" s="472"/>
      <c r="ZN104" s="473"/>
      <c r="ZO104" s="473"/>
      <c r="ZP104" s="474"/>
      <c r="ZQ104" s="474"/>
      <c r="ZR104" s="474"/>
      <c r="ZS104" s="474"/>
      <c r="ZT104" s="474"/>
      <c r="ZU104" s="472"/>
      <c r="ZV104" s="473"/>
      <c r="ZW104" s="473"/>
      <c r="ZX104" s="474"/>
      <c r="ZY104" s="474"/>
      <c r="ZZ104" s="474"/>
      <c r="AAA104" s="474"/>
      <c r="AAB104" s="474"/>
      <c r="AAC104" s="472"/>
      <c r="AAD104" s="473"/>
      <c r="AAE104" s="473"/>
      <c r="AAF104" s="474"/>
      <c r="AAG104" s="474"/>
      <c r="AAH104" s="474"/>
      <c r="AAI104" s="474"/>
      <c r="AAJ104" s="474"/>
      <c r="AAK104" s="472"/>
      <c r="AAL104" s="473"/>
      <c r="AAM104" s="473"/>
      <c r="AAN104" s="474"/>
      <c r="AAO104" s="474"/>
      <c r="AAP104" s="474"/>
      <c r="AAQ104" s="474"/>
      <c r="AAR104" s="474"/>
      <c r="AAS104" s="472"/>
      <c r="AAT104" s="473"/>
      <c r="AAU104" s="473"/>
      <c r="AAV104" s="474"/>
      <c r="AAW104" s="474"/>
      <c r="AAX104" s="474"/>
      <c r="AAY104" s="474"/>
      <c r="AAZ104" s="474"/>
      <c r="ABA104" s="472"/>
      <c r="ABB104" s="473"/>
      <c r="ABC104" s="473"/>
      <c r="ABD104" s="474"/>
      <c r="ABE104" s="474"/>
      <c r="ABF104" s="474"/>
      <c r="ABG104" s="474"/>
      <c r="ABH104" s="474"/>
      <c r="ABI104" s="472"/>
      <c r="ABJ104" s="473"/>
      <c r="ABK104" s="473"/>
      <c r="ABL104" s="474"/>
      <c r="ABM104" s="474"/>
      <c r="ABN104" s="474"/>
      <c r="ABO104" s="474"/>
      <c r="ABP104" s="474"/>
      <c r="ABQ104" s="472"/>
      <c r="ABR104" s="473"/>
      <c r="ABS104" s="473"/>
      <c r="ABT104" s="474"/>
      <c r="ABU104" s="474"/>
      <c r="ABV104" s="474"/>
      <c r="ABW104" s="474"/>
      <c r="ABX104" s="474"/>
      <c r="ABY104" s="472"/>
      <c r="ABZ104" s="473"/>
      <c r="ACA104" s="473"/>
      <c r="ACB104" s="474"/>
      <c r="ACC104" s="474"/>
      <c r="ACD104" s="474"/>
      <c r="ACE104" s="474"/>
      <c r="ACF104" s="474"/>
      <c r="ACG104" s="472"/>
      <c r="ACH104" s="473"/>
      <c r="ACI104" s="473"/>
      <c r="ACJ104" s="474"/>
      <c r="ACK104" s="474"/>
      <c r="ACL104" s="474"/>
      <c r="ACM104" s="474"/>
      <c r="ACN104" s="474"/>
      <c r="ACO104" s="472"/>
      <c r="ACP104" s="473"/>
      <c r="ACQ104" s="473"/>
      <c r="ACR104" s="474"/>
      <c r="ACS104" s="474"/>
      <c r="ACT104" s="474"/>
      <c r="ACU104" s="474"/>
      <c r="ACV104" s="474"/>
      <c r="ACW104" s="472"/>
      <c r="ACX104" s="473"/>
      <c r="ACY104" s="473"/>
      <c r="ACZ104" s="474"/>
      <c r="ADA104" s="474"/>
      <c r="ADB104" s="474"/>
      <c r="ADC104" s="474"/>
      <c r="ADD104" s="474"/>
      <c r="ADE104" s="472"/>
      <c r="ADF104" s="473"/>
      <c r="ADG104" s="473"/>
      <c r="ADH104" s="474"/>
      <c r="ADI104" s="474"/>
      <c r="ADJ104" s="474"/>
      <c r="ADK104" s="474"/>
      <c r="ADL104" s="474"/>
      <c r="ADM104" s="472"/>
      <c r="ADN104" s="473"/>
      <c r="ADO104" s="473"/>
      <c r="ADP104" s="474"/>
      <c r="ADQ104" s="474"/>
      <c r="ADR104" s="474"/>
      <c r="ADS104" s="474"/>
      <c r="ADT104" s="474"/>
      <c r="ADU104" s="472"/>
      <c r="ADV104" s="473"/>
      <c r="ADW104" s="473"/>
      <c r="ADX104" s="474"/>
      <c r="ADY104" s="474"/>
      <c r="ADZ104" s="474"/>
      <c r="AEA104" s="474"/>
      <c r="AEB104" s="474"/>
      <c r="AEC104" s="472"/>
      <c r="AED104" s="473"/>
      <c r="AEE104" s="473"/>
      <c r="AEF104" s="474"/>
      <c r="AEG104" s="474"/>
      <c r="AEH104" s="474"/>
      <c r="AEI104" s="474"/>
      <c r="AEJ104" s="474"/>
      <c r="AEK104" s="472"/>
      <c r="AEL104" s="473"/>
      <c r="AEM104" s="473"/>
      <c r="AEN104" s="474"/>
      <c r="AEO104" s="474"/>
      <c r="AEP104" s="474"/>
      <c r="AEQ104" s="474"/>
      <c r="AER104" s="474"/>
      <c r="AES104" s="472"/>
      <c r="AET104" s="473"/>
      <c r="AEU104" s="473"/>
      <c r="AEV104" s="474"/>
      <c r="AEW104" s="474"/>
      <c r="AEX104" s="474"/>
      <c r="AEY104" s="474"/>
      <c r="AEZ104" s="474"/>
      <c r="AFA104" s="472"/>
      <c r="AFB104" s="473"/>
      <c r="AFC104" s="473"/>
      <c r="AFD104" s="474"/>
      <c r="AFE104" s="474"/>
      <c r="AFF104" s="474"/>
      <c r="AFG104" s="474"/>
      <c r="AFH104" s="474"/>
      <c r="AFI104" s="472"/>
      <c r="AFJ104" s="473"/>
      <c r="AFK104" s="473"/>
      <c r="AFL104" s="474"/>
      <c r="AFM104" s="474"/>
      <c r="AFN104" s="474"/>
      <c r="AFO104" s="474"/>
      <c r="AFP104" s="474"/>
      <c r="AFQ104" s="472"/>
      <c r="AFR104" s="473"/>
      <c r="AFS104" s="473"/>
      <c r="AFT104" s="474"/>
      <c r="AFU104" s="474"/>
      <c r="AFV104" s="474"/>
      <c r="AFW104" s="474"/>
      <c r="AFX104" s="474"/>
      <c r="AFY104" s="472"/>
      <c r="AFZ104" s="473"/>
      <c r="AGA104" s="473"/>
      <c r="AGB104" s="474"/>
      <c r="AGC104" s="474"/>
      <c r="AGD104" s="474"/>
      <c r="AGE104" s="474"/>
      <c r="AGF104" s="474"/>
      <c r="AGG104" s="472"/>
      <c r="AGH104" s="473"/>
      <c r="AGI104" s="473"/>
      <c r="AGJ104" s="474"/>
      <c r="AGK104" s="474"/>
      <c r="AGL104" s="474"/>
      <c r="AGM104" s="474"/>
      <c r="AGN104" s="474"/>
      <c r="AGO104" s="472"/>
      <c r="AGP104" s="473"/>
      <c r="AGQ104" s="473"/>
      <c r="AGR104" s="474"/>
      <c r="AGS104" s="474"/>
      <c r="AGT104" s="474"/>
      <c r="AGU104" s="474"/>
      <c r="AGV104" s="474"/>
      <c r="AGW104" s="472"/>
      <c r="AGX104" s="473"/>
      <c r="AGY104" s="473"/>
      <c r="AGZ104" s="474"/>
      <c r="AHA104" s="474"/>
      <c r="AHB104" s="474"/>
      <c r="AHC104" s="474"/>
      <c r="AHD104" s="474"/>
      <c r="AHE104" s="472"/>
      <c r="AHF104" s="473"/>
      <c r="AHG104" s="473"/>
      <c r="AHH104" s="474"/>
      <c r="AHI104" s="474"/>
      <c r="AHJ104" s="474"/>
      <c r="AHK104" s="474"/>
      <c r="AHL104" s="474"/>
      <c r="AHM104" s="472"/>
      <c r="AHN104" s="473"/>
      <c r="AHO104" s="473"/>
      <c r="AHP104" s="474"/>
      <c r="AHQ104" s="474"/>
      <c r="AHR104" s="474"/>
      <c r="AHS104" s="474"/>
      <c r="AHT104" s="474"/>
      <c r="AHU104" s="472"/>
      <c r="AHV104" s="473"/>
      <c r="AHW104" s="473"/>
      <c r="AHX104" s="474"/>
      <c r="AHY104" s="474"/>
      <c r="AHZ104" s="474"/>
      <c r="AIA104" s="474"/>
      <c r="AIB104" s="474"/>
      <c r="AIC104" s="472"/>
      <c r="AID104" s="473"/>
      <c r="AIE104" s="473"/>
      <c r="AIF104" s="474"/>
      <c r="AIG104" s="474"/>
      <c r="AIH104" s="474"/>
      <c r="AII104" s="474"/>
      <c r="AIJ104" s="474"/>
      <c r="AIK104" s="472"/>
      <c r="AIL104" s="473"/>
      <c r="AIM104" s="473"/>
      <c r="AIN104" s="474"/>
      <c r="AIO104" s="474"/>
      <c r="AIP104" s="474"/>
      <c r="AIQ104" s="474"/>
      <c r="AIR104" s="474"/>
      <c r="AIS104" s="472"/>
      <c r="AIT104" s="473"/>
      <c r="AIU104" s="473"/>
      <c r="AIV104" s="474"/>
      <c r="AIW104" s="474"/>
      <c r="AIX104" s="474"/>
      <c r="AIY104" s="474"/>
      <c r="AIZ104" s="474"/>
      <c r="AJA104" s="472"/>
      <c r="AJB104" s="473"/>
      <c r="AJC104" s="473"/>
      <c r="AJD104" s="474"/>
      <c r="AJE104" s="474"/>
      <c r="AJF104" s="474"/>
      <c r="AJG104" s="474"/>
      <c r="AJH104" s="474"/>
      <c r="AJI104" s="472"/>
      <c r="AJJ104" s="473"/>
      <c r="AJK104" s="473"/>
      <c r="AJL104" s="474"/>
      <c r="AJM104" s="474"/>
      <c r="AJN104" s="474"/>
      <c r="AJO104" s="474"/>
      <c r="AJP104" s="474"/>
      <c r="AJQ104" s="472"/>
      <c r="AJR104" s="473"/>
      <c r="AJS104" s="473"/>
      <c r="AJT104" s="474"/>
      <c r="AJU104" s="474"/>
      <c r="AJV104" s="474"/>
      <c r="AJW104" s="474"/>
      <c r="AJX104" s="474"/>
      <c r="AJY104" s="472"/>
      <c r="AJZ104" s="473"/>
      <c r="AKA104" s="473"/>
      <c r="AKB104" s="474"/>
      <c r="AKC104" s="474"/>
      <c r="AKD104" s="474"/>
      <c r="AKE104" s="474"/>
      <c r="AKF104" s="474"/>
      <c r="AKG104" s="472"/>
      <c r="AKH104" s="473"/>
      <c r="AKI104" s="473"/>
      <c r="AKJ104" s="474"/>
      <c r="AKK104" s="474"/>
      <c r="AKL104" s="474"/>
      <c r="AKM104" s="474"/>
      <c r="AKN104" s="474"/>
      <c r="AKO104" s="472"/>
      <c r="AKP104" s="473"/>
      <c r="AKQ104" s="473"/>
      <c r="AKR104" s="474"/>
      <c r="AKS104" s="474"/>
      <c r="AKT104" s="474"/>
      <c r="AKU104" s="474"/>
      <c r="AKV104" s="474"/>
      <c r="AKW104" s="472"/>
      <c r="AKX104" s="473"/>
      <c r="AKY104" s="473"/>
      <c r="AKZ104" s="474"/>
      <c r="ALA104" s="474"/>
      <c r="ALB104" s="474"/>
      <c r="ALC104" s="474"/>
      <c r="ALD104" s="474"/>
      <c r="ALE104" s="472"/>
      <c r="ALF104" s="473"/>
      <c r="ALG104" s="473"/>
      <c r="ALH104" s="474"/>
      <c r="ALI104" s="474"/>
      <c r="ALJ104" s="474"/>
      <c r="ALK104" s="474"/>
      <c r="ALL104" s="474"/>
      <c r="ALM104" s="472"/>
      <c r="ALN104" s="473"/>
      <c r="ALO104" s="473"/>
      <c r="ALP104" s="474"/>
      <c r="ALQ104" s="474"/>
      <c r="ALR104" s="474"/>
      <c r="ALS104" s="474"/>
      <c r="ALT104" s="474"/>
      <c r="ALU104" s="472"/>
      <c r="ALV104" s="473"/>
      <c r="ALW104" s="473"/>
      <c r="ALX104" s="474"/>
      <c r="ALY104" s="474"/>
      <c r="ALZ104" s="474"/>
      <c r="AMA104" s="474"/>
      <c r="AMB104" s="474"/>
      <c r="AMC104" s="472"/>
      <c r="AMD104" s="473"/>
      <c r="AME104" s="473"/>
      <c r="AMF104" s="474"/>
      <c r="AMG104" s="474"/>
      <c r="AMH104" s="474"/>
      <c r="AMI104" s="474"/>
      <c r="AMJ104" s="474"/>
      <c r="AMK104" s="472"/>
      <c r="AML104" s="473"/>
      <c r="AMM104" s="473"/>
      <c r="AMN104" s="474"/>
      <c r="AMO104" s="474"/>
      <c r="AMP104" s="474"/>
      <c r="AMQ104" s="474"/>
      <c r="AMR104" s="474"/>
      <c r="AMS104" s="472"/>
      <c r="AMT104" s="473"/>
      <c r="AMU104" s="473"/>
      <c r="AMV104" s="474"/>
      <c r="AMW104" s="474"/>
      <c r="AMX104" s="474"/>
      <c r="AMY104" s="474"/>
      <c r="AMZ104" s="474"/>
      <c r="ANA104" s="472"/>
      <c r="ANB104" s="473"/>
      <c r="ANC104" s="473"/>
      <c r="AND104" s="474"/>
      <c r="ANE104" s="474"/>
      <c r="ANF104" s="474"/>
      <c r="ANG104" s="474"/>
      <c r="ANH104" s="474"/>
      <c r="ANI104" s="472"/>
      <c r="ANJ104" s="473"/>
      <c r="ANK104" s="473"/>
      <c r="ANL104" s="474"/>
      <c r="ANM104" s="474"/>
      <c r="ANN104" s="474"/>
      <c r="ANO104" s="474"/>
      <c r="ANP104" s="474"/>
      <c r="ANQ104" s="472"/>
      <c r="ANR104" s="473"/>
      <c r="ANS104" s="473"/>
      <c r="ANT104" s="474"/>
      <c r="ANU104" s="474"/>
      <c r="ANV104" s="474"/>
      <c r="ANW104" s="474"/>
      <c r="ANX104" s="474"/>
      <c r="ANY104" s="472"/>
      <c r="ANZ104" s="473"/>
      <c r="AOA104" s="473"/>
      <c r="AOB104" s="474"/>
      <c r="AOC104" s="474"/>
      <c r="AOD104" s="474"/>
      <c r="AOE104" s="474"/>
      <c r="AOF104" s="474"/>
      <c r="AOG104" s="472"/>
      <c r="AOH104" s="473"/>
      <c r="AOI104" s="473"/>
      <c r="AOJ104" s="474"/>
      <c r="AOK104" s="474"/>
      <c r="AOL104" s="474"/>
      <c r="AOM104" s="474"/>
      <c r="AON104" s="474"/>
      <c r="AOO104" s="472"/>
      <c r="AOP104" s="473"/>
      <c r="AOQ104" s="473"/>
      <c r="AOR104" s="474"/>
      <c r="AOS104" s="474"/>
      <c r="AOT104" s="474"/>
      <c r="AOU104" s="474"/>
      <c r="AOV104" s="474"/>
      <c r="AOW104" s="472"/>
      <c r="AOX104" s="473"/>
      <c r="AOY104" s="473"/>
      <c r="AOZ104" s="474"/>
      <c r="APA104" s="474"/>
      <c r="APB104" s="474"/>
      <c r="APC104" s="474"/>
      <c r="APD104" s="474"/>
      <c r="APE104" s="472"/>
      <c r="APF104" s="473"/>
      <c r="APG104" s="473"/>
      <c r="APH104" s="474"/>
      <c r="API104" s="474"/>
      <c r="APJ104" s="474"/>
      <c r="APK104" s="474"/>
      <c r="APL104" s="474"/>
      <c r="APM104" s="472"/>
      <c r="APN104" s="473"/>
      <c r="APO104" s="473"/>
      <c r="APP104" s="474"/>
      <c r="APQ104" s="474"/>
      <c r="APR104" s="474"/>
      <c r="APS104" s="474"/>
      <c r="APT104" s="474"/>
      <c r="APU104" s="472"/>
      <c r="APV104" s="473"/>
      <c r="APW104" s="473"/>
      <c r="APX104" s="474"/>
      <c r="APY104" s="474"/>
      <c r="APZ104" s="474"/>
      <c r="AQA104" s="474"/>
      <c r="AQB104" s="474"/>
      <c r="AQC104" s="472"/>
      <c r="AQD104" s="473"/>
      <c r="AQE104" s="473"/>
      <c r="AQF104" s="474"/>
      <c r="AQG104" s="474"/>
      <c r="AQH104" s="474"/>
      <c r="AQI104" s="474"/>
      <c r="AQJ104" s="474"/>
      <c r="AQK104" s="472"/>
      <c r="AQL104" s="473"/>
      <c r="AQM104" s="473"/>
      <c r="AQN104" s="474"/>
      <c r="AQO104" s="474"/>
      <c r="AQP104" s="474"/>
      <c r="AQQ104" s="474"/>
      <c r="AQR104" s="474"/>
      <c r="AQS104" s="472"/>
      <c r="AQT104" s="473"/>
      <c r="AQU104" s="473"/>
      <c r="AQV104" s="474"/>
      <c r="AQW104" s="474"/>
      <c r="AQX104" s="474"/>
      <c r="AQY104" s="474"/>
      <c r="AQZ104" s="474"/>
      <c r="ARA104" s="472"/>
      <c r="ARB104" s="473"/>
      <c r="ARC104" s="473"/>
      <c r="ARD104" s="474"/>
      <c r="ARE104" s="474"/>
      <c r="ARF104" s="474"/>
      <c r="ARG104" s="474"/>
      <c r="ARH104" s="474"/>
      <c r="ARI104" s="472"/>
      <c r="ARJ104" s="473"/>
      <c r="ARK104" s="473"/>
      <c r="ARL104" s="474"/>
      <c r="ARM104" s="474"/>
      <c r="ARN104" s="474"/>
      <c r="ARO104" s="474"/>
      <c r="ARP104" s="474"/>
      <c r="ARQ104" s="472"/>
      <c r="ARR104" s="473"/>
      <c r="ARS104" s="473"/>
      <c r="ART104" s="474"/>
      <c r="ARU104" s="474"/>
      <c r="ARV104" s="474"/>
      <c r="ARW104" s="474"/>
      <c r="ARX104" s="474"/>
      <c r="ARY104" s="472"/>
      <c r="ARZ104" s="473"/>
      <c r="ASA104" s="473"/>
      <c r="ASB104" s="474"/>
      <c r="ASC104" s="474"/>
      <c r="ASD104" s="474"/>
      <c r="ASE104" s="474"/>
      <c r="ASF104" s="474"/>
      <c r="ASG104" s="472"/>
      <c r="ASH104" s="473"/>
      <c r="ASI104" s="473"/>
      <c r="ASJ104" s="474"/>
      <c r="ASK104" s="474"/>
      <c r="ASL104" s="474"/>
      <c r="ASM104" s="474"/>
      <c r="ASN104" s="474"/>
      <c r="ASO104" s="472"/>
      <c r="ASP104" s="473"/>
      <c r="ASQ104" s="473"/>
      <c r="ASR104" s="474"/>
      <c r="ASS104" s="474"/>
      <c r="AST104" s="474"/>
      <c r="ASU104" s="474"/>
      <c r="ASV104" s="474"/>
      <c r="ASW104" s="472"/>
      <c r="ASX104" s="473"/>
      <c r="ASY104" s="473"/>
      <c r="ASZ104" s="474"/>
      <c r="ATA104" s="474"/>
      <c r="ATB104" s="474"/>
      <c r="ATC104" s="474"/>
      <c r="ATD104" s="474"/>
      <c r="ATE104" s="472"/>
      <c r="ATF104" s="473"/>
      <c r="ATG104" s="473"/>
      <c r="ATH104" s="474"/>
      <c r="ATI104" s="474"/>
      <c r="ATJ104" s="474"/>
      <c r="ATK104" s="474"/>
      <c r="ATL104" s="474"/>
      <c r="ATM104" s="472"/>
      <c r="ATN104" s="473"/>
      <c r="ATO104" s="473"/>
      <c r="ATP104" s="474"/>
      <c r="ATQ104" s="474"/>
      <c r="ATR104" s="474"/>
      <c r="ATS104" s="474"/>
      <c r="ATT104" s="474"/>
      <c r="ATU104" s="472"/>
      <c r="ATV104" s="473"/>
      <c r="ATW104" s="473"/>
      <c r="ATX104" s="474"/>
      <c r="ATY104" s="474"/>
      <c r="ATZ104" s="474"/>
      <c r="AUA104" s="474"/>
      <c r="AUB104" s="474"/>
      <c r="AUC104" s="472"/>
      <c r="AUD104" s="473"/>
      <c r="AUE104" s="473"/>
      <c r="AUF104" s="474"/>
      <c r="AUG104" s="474"/>
      <c r="AUH104" s="474"/>
      <c r="AUI104" s="474"/>
      <c r="AUJ104" s="474"/>
      <c r="AUK104" s="472"/>
      <c r="AUL104" s="473"/>
      <c r="AUM104" s="473"/>
      <c r="AUN104" s="474"/>
      <c r="AUO104" s="474"/>
      <c r="AUP104" s="474"/>
      <c r="AUQ104" s="474"/>
      <c r="AUR104" s="474"/>
      <c r="AUS104" s="472"/>
      <c r="AUT104" s="473"/>
      <c r="AUU104" s="473"/>
      <c r="AUV104" s="474"/>
      <c r="AUW104" s="474"/>
      <c r="AUX104" s="474"/>
      <c r="AUY104" s="474"/>
      <c r="AUZ104" s="474"/>
      <c r="AVA104" s="472"/>
      <c r="AVB104" s="473"/>
      <c r="AVC104" s="473"/>
      <c r="AVD104" s="474"/>
      <c r="AVE104" s="474"/>
      <c r="AVF104" s="474"/>
      <c r="AVG104" s="474"/>
      <c r="AVH104" s="474"/>
      <c r="AVI104" s="472"/>
      <c r="AVJ104" s="473"/>
      <c r="AVK104" s="473"/>
      <c r="AVL104" s="474"/>
      <c r="AVM104" s="474"/>
      <c r="AVN104" s="474"/>
      <c r="AVO104" s="474"/>
      <c r="AVP104" s="474"/>
      <c r="AVQ104" s="472"/>
      <c r="AVR104" s="473"/>
      <c r="AVS104" s="473"/>
      <c r="AVT104" s="474"/>
      <c r="AVU104" s="474"/>
      <c r="AVV104" s="474"/>
      <c r="AVW104" s="474"/>
      <c r="AVX104" s="474"/>
      <c r="AVY104" s="472"/>
      <c r="AVZ104" s="473"/>
      <c r="AWA104" s="473"/>
      <c r="AWB104" s="474"/>
      <c r="AWC104" s="474"/>
      <c r="AWD104" s="474"/>
      <c r="AWE104" s="474"/>
      <c r="AWF104" s="474"/>
      <c r="AWG104" s="472"/>
      <c r="AWH104" s="473"/>
      <c r="AWI104" s="473"/>
      <c r="AWJ104" s="474"/>
      <c r="AWK104" s="474"/>
      <c r="AWL104" s="474"/>
      <c r="AWM104" s="474"/>
      <c r="AWN104" s="474"/>
      <c r="AWO104" s="472"/>
      <c r="AWP104" s="473"/>
      <c r="AWQ104" s="473"/>
      <c r="AWR104" s="474"/>
      <c r="AWS104" s="474"/>
      <c r="AWT104" s="474"/>
      <c r="AWU104" s="474"/>
      <c r="AWV104" s="474"/>
      <c r="AWW104" s="472"/>
      <c r="AWX104" s="473"/>
      <c r="AWY104" s="473"/>
      <c r="AWZ104" s="474"/>
      <c r="AXA104" s="474"/>
      <c r="AXB104" s="474"/>
      <c r="AXC104" s="474"/>
      <c r="AXD104" s="474"/>
      <c r="AXE104" s="472"/>
      <c r="AXF104" s="473"/>
      <c r="AXG104" s="473"/>
      <c r="AXH104" s="474"/>
      <c r="AXI104" s="474"/>
      <c r="AXJ104" s="474"/>
      <c r="AXK104" s="474"/>
      <c r="AXL104" s="474"/>
      <c r="AXM104" s="472"/>
      <c r="AXN104" s="473"/>
      <c r="AXO104" s="473"/>
      <c r="AXP104" s="474"/>
      <c r="AXQ104" s="474"/>
      <c r="AXR104" s="474"/>
      <c r="AXS104" s="474"/>
      <c r="AXT104" s="474"/>
      <c r="AXU104" s="472"/>
      <c r="AXV104" s="473"/>
      <c r="AXW104" s="473"/>
      <c r="AXX104" s="474"/>
      <c r="AXY104" s="474"/>
      <c r="AXZ104" s="474"/>
      <c r="AYA104" s="474"/>
      <c r="AYB104" s="474"/>
      <c r="AYC104" s="472"/>
      <c r="AYD104" s="473"/>
      <c r="AYE104" s="473"/>
      <c r="AYF104" s="474"/>
      <c r="AYG104" s="474"/>
      <c r="AYH104" s="474"/>
      <c r="AYI104" s="474"/>
      <c r="AYJ104" s="474"/>
      <c r="AYK104" s="472"/>
      <c r="AYL104" s="473"/>
      <c r="AYM104" s="473"/>
      <c r="AYN104" s="474"/>
      <c r="AYO104" s="474"/>
      <c r="AYP104" s="474"/>
      <c r="AYQ104" s="474"/>
      <c r="AYR104" s="474"/>
      <c r="AYS104" s="472"/>
      <c r="AYT104" s="473"/>
      <c r="AYU104" s="473"/>
      <c r="AYV104" s="474"/>
      <c r="AYW104" s="474"/>
      <c r="AYX104" s="474"/>
      <c r="AYY104" s="474"/>
      <c r="AYZ104" s="474"/>
      <c r="AZA104" s="472"/>
      <c r="AZB104" s="473"/>
      <c r="AZC104" s="473"/>
      <c r="AZD104" s="474"/>
      <c r="AZE104" s="474"/>
      <c r="AZF104" s="474"/>
      <c r="AZG104" s="474"/>
      <c r="AZH104" s="474"/>
      <c r="AZI104" s="472"/>
      <c r="AZJ104" s="473"/>
      <c r="AZK104" s="473"/>
      <c r="AZL104" s="474"/>
      <c r="AZM104" s="474"/>
      <c r="AZN104" s="474"/>
      <c r="AZO104" s="474"/>
      <c r="AZP104" s="474"/>
      <c r="AZQ104" s="472"/>
      <c r="AZR104" s="473"/>
      <c r="AZS104" s="473"/>
      <c r="AZT104" s="474"/>
      <c r="AZU104" s="474"/>
      <c r="AZV104" s="474"/>
      <c r="AZW104" s="474"/>
      <c r="AZX104" s="474"/>
      <c r="AZY104" s="472"/>
      <c r="AZZ104" s="473"/>
      <c r="BAA104" s="473"/>
      <c r="BAB104" s="474"/>
      <c r="BAC104" s="474"/>
      <c r="BAD104" s="474"/>
      <c r="BAE104" s="474"/>
      <c r="BAF104" s="474"/>
      <c r="BAG104" s="472"/>
      <c r="BAH104" s="473"/>
      <c r="BAI104" s="473"/>
      <c r="BAJ104" s="474"/>
      <c r="BAK104" s="474"/>
      <c r="BAL104" s="474"/>
      <c r="BAM104" s="474"/>
      <c r="BAN104" s="474"/>
      <c r="BAO104" s="472"/>
      <c r="BAP104" s="473"/>
      <c r="BAQ104" s="473"/>
      <c r="BAR104" s="474"/>
      <c r="BAS104" s="474"/>
      <c r="BAT104" s="474"/>
      <c r="BAU104" s="474"/>
      <c r="BAV104" s="474"/>
      <c r="BAW104" s="472"/>
      <c r="BAX104" s="473"/>
      <c r="BAY104" s="473"/>
      <c r="BAZ104" s="474"/>
      <c r="BBA104" s="474"/>
      <c r="BBB104" s="474"/>
      <c r="BBC104" s="474"/>
      <c r="BBD104" s="474"/>
      <c r="BBE104" s="472"/>
      <c r="BBF104" s="473"/>
      <c r="BBG104" s="473"/>
      <c r="BBH104" s="474"/>
      <c r="BBI104" s="474"/>
      <c r="BBJ104" s="474"/>
      <c r="BBK104" s="474"/>
      <c r="BBL104" s="474"/>
      <c r="BBM104" s="472"/>
      <c r="BBN104" s="473"/>
      <c r="BBO104" s="473"/>
      <c r="BBP104" s="474"/>
      <c r="BBQ104" s="474"/>
      <c r="BBR104" s="474"/>
      <c r="BBS104" s="474"/>
      <c r="BBT104" s="474"/>
      <c r="BBU104" s="472"/>
      <c r="BBV104" s="473"/>
      <c r="BBW104" s="473"/>
      <c r="BBX104" s="474"/>
      <c r="BBY104" s="474"/>
      <c r="BBZ104" s="474"/>
      <c r="BCA104" s="474"/>
      <c r="BCB104" s="474"/>
      <c r="BCC104" s="472"/>
      <c r="BCD104" s="473"/>
      <c r="BCE104" s="473"/>
      <c r="BCF104" s="474"/>
      <c r="BCG104" s="474"/>
      <c r="BCH104" s="474"/>
      <c r="BCI104" s="474"/>
      <c r="BCJ104" s="474"/>
      <c r="BCK104" s="472"/>
      <c r="BCL104" s="473"/>
      <c r="BCM104" s="473"/>
      <c r="BCN104" s="474"/>
      <c r="BCO104" s="474"/>
      <c r="BCP104" s="474"/>
      <c r="BCQ104" s="474"/>
      <c r="BCR104" s="474"/>
      <c r="BCS104" s="472"/>
      <c r="BCT104" s="473"/>
      <c r="BCU104" s="473"/>
      <c r="BCV104" s="474"/>
      <c r="BCW104" s="474"/>
      <c r="BCX104" s="474"/>
      <c r="BCY104" s="474"/>
      <c r="BCZ104" s="474"/>
      <c r="BDA104" s="472"/>
      <c r="BDB104" s="473"/>
      <c r="BDC104" s="473"/>
      <c r="BDD104" s="474"/>
      <c r="BDE104" s="474"/>
      <c r="BDF104" s="474"/>
      <c r="BDG104" s="474"/>
      <c r="BDH104" s="474"/>
      <c r="BDI104" s="472"/>
      <c r="BDJ104" s="473"/>
      <c r="BDK104" s="473"/>
      <c r="BDL104" s="474"/>
      <c r="BDM104" s="474"/>
      <c r="BDN104" s="474"/>
      <c r="BDO104" s="474"/>
      <c r="BDP104" s="474"/>
      <c r="BDQ104" s="472"/>
      <c r="BDR104" s="473"/>
      <c r="BDS104" s="473"/>
      <c r="BDT104" s="474"/>
      <c r="BDU104" s="474"/>
      <c r="BDV104" s="474"/>
      <c r="BDW104" s="474"/>
      <c r="BDX104" s="474"/>
      <c r="BDY104" s="472"/>
      <c r="BDZ104" s="473"/>
      <c r="BEA104" s="473"/>
      <c r="BEB104" s="474"/>
      <c r="BEC104" s="474"/>
      <c r="BED104" s="474"/>
      <c r="BEE104" s="474"/>
      <c r="BEF104" s="474"/>
      <c r="BEG104" s="472"/>
      <c r="BEH104" s="473"/>
      <c r="BEI104" s="473"/>
      <c r="BEJ104" s="474"/>
      <c r="BEK104" s="474"/>
      <c r="BEL104" s="474"/>
      <c r="BEM104" s="474"/>
      <c r="BEN104" s="474"/>
      <c r="BEO104" s="472"/>
      <c r="BEP104" s="473"/>
      <c r="BEQ104" s="473"/>
      <c r="BER104" s="474"/>
      <c r="BES104" s="474"/>
      <c r="BET104" s="474"/>
      <c r="BEU104" s="474"/>
      <c r="BEV104" s="474"/>
      <c r="BEW104" s="472"/>
      <c r="BEX104" s="473"/>
      <c r="BEY104" s="473"/>
      <c r="BEZ104" s="474"/>
      <c r="BFA104" s="474"/>
      <c r="BFB104" s="474"/>
      <c r="BFC104" s="474"/>
      <c r="BFD104" s="474"/>
      <c r="BFE104" s="472"/>
      <c r="BFF104" s="473"/>
      <c r="BFG104" s="473"/>
      <c r="BFH104" s="474"/>
      <c r="BFI104" s="474"/>
      <c r="BFJ104" s="474"/>
      <c r="BFK104" s="474"/>
      <c r="BFL104" s="474"/>
      <c r="BFM104" s="472"/>
      <c r="BFN104" s="473"/>
      <c r="BFO104" s="473"/>
      <c r="BFP104" s="474"/>
      <c r="BFQ104" s="474"/>
      <c r="BFR104" s="474"/>
      <c r="BFS104" s="474"/>
      <c r="BFT104" s="474"/>
      <c r="BFU104" s="472"/>
      <c r="BFV104" s="473"/>
      <c r="BFW104" s="473"/>
      <c r="BFX104" s="474"/>
      <c r="BFY104" s="474"/>
      <c r="BFZ104" s="474"/>
      <c r="BGA104" s="474"/>
      <c r="BGB104" s="474"/>
      <c r="BGC104" s="472"/>
      <c r="BGD104" s="473"/>
      <c r="BGE104" s="473"/>
      <c r="BGF104" s="474"/>
      <c r="BGG104" s="474"/>
      <c r="BGH104" s="474"/>
      <c r="BGI104" s="474"/>
      <c r="BGJ104" s="474"/>
      <c r="BGK104" s="472"/>
      <c r="BGL104" s="473"/>
      <c r="BGM104" s="473"/>
      <c r="BGN104" s="474"/>
      <c r="BGO104" s="474"/>
      <c r="BGP104" s="474"/>
      <c r="BGQ104" s="474"/>
      <c r="BGR104" s="474"/>
      <c r="BGS104" s="472"/>
      <c r="BGT104" s="473"/>
      <c r="BGU104" s="473"/>
      <c r="BGV104" s="474"/>
      <c r="BGW104" s="474"/>
      <c r="BGX104" s="474"/>
      <c r="BGY104" s="474"/>
      <c r="BGZ104" s="474"/>
      <c r="BHA104" s="472"/>
      <c r="BHB104" s="473"/>
      <c r="BHC104" s="473"/>
      <c r="BHD104" s="474"/>
      <c r="BHE104" s="474"/>
      <c r="BHF104" s="474"/>
      <c r="BHG104" s="474"/>
      <c r="BHH104" s="474"/>
      <c r="BHI104" s="472"/>
      <c r="BHJ104" s="473"/>
      <c r="BHK104" s="473"/>
      <c r="BHL104" s="474"/>
      <c r="BHM104" s="474"/>
      <c r="BHN104" s="474"/>
      <c r="BHO104" s="474"/>
      <c r="BHP104" s="474"/>
      <c r="BHQ104" s="472"/>
      <c r="BHR104" s="473"/>
      <c r="BHS104" s="473"/>
      <c r="BHT104" s="474"/>
      <c r="BHU104" s="474"/>
      <c r="BHV104" s="474"/>
      <c r="BHW104" s="474"/>
      <c r="BHX104" s="474"/>
      <c r="BHY104" s="472"/>
      <c r="BHZ104" s="473"/>
      <c r="BIA104" s="473"/>
      <c r="BIB104" s="474"/>
      <c r="BIC104" s="474"/>
      <c r="BID104" s="474"/>
      <c r="BIE104" s="474"/>
      <c r="BIF104" s="474"/>
      <c r="BIG104" s="472"/>
      <c r="BIH104" s="473"/>
      <c r="BII104" s="473"/>
      <c r="BIJ104" s="474"/>
      <c r="BIK104" s="474"/>
      <c r="BIL104" s="474"/>
      <c r="BIM104" s="474"/>
      <c r="BIN104" s="474"/>
      <c r="BIO104" s="472"/>
      <c r="BIP104" s="473"/>
      <c r="BIQ104" s="473"/>
      <c r="BIR104" s="474"/>
      <c r="BIS104" s="474"/>
      <c r="BIT104" s="474"/>
      <c r="BIU104" s="474"/>
      <c r="BIV104" s="474"/>
      <c r="BIW104" s="472"/>
      <c r="BIX104" s="473"/>
      <c r="BIY104" s="473"/>
      <c r="BIZ104" s="474"/>
      <c r="BJA104" s="474"/>
      <c r="BJB104" s="474"/>
      <c r="BJC104" s="474"/>
      <c r="BJD104" s="474"/>
      <c r="BJE104" s="472"/>
      <c r="BJF104" s="473"/>
      <c r="BJG104" s="473"/>
      <c r="BJH104" s="474"/>
      <c r="BJI104" s="474"/>
      <c r="BJJ104" s="474"/>
      <c r="BJK104" s="474"/>
      <c r="BJL104" s="474"/>
      <c r="BJM104" s="472"/>
      <c r="BJN104" s="473"/>
      <c r="BJO104" s="473"/>
      <c r="BJP104" s="474"/>
      <c r="BJQ104" s="474"/>
      <c r="BJR104" s="474"/>
      <c r="BJS104" s="474"/>
      <c r="BJT104" s="474"/>
      <c r="BJU104" s="472"/>
      <c r="BJV104" s="473"/>
      <c r="BJW104" s="473"/>
      <c r="BJX104" s="474"/>
      <c r="BJY104" s="474"/>
      <c r="BJZ104" s="474"/>
      <c r="BKA104" s="474"/>
      <c r="BKB104" s="474"/>
      <c r="BKC104" s="472"/>
      <c r="BKD104" s="473"/>
      <c r="BKE104" s="473"/>
      <c r="BKF104" s="474"/>
      <c r="BKG104" s="474"/>
      <c r="BKH104" s="474"/>
      <c r="BKI104" s="474"/>
      <c r="BKJ104" s="474"/>
      <c r="BKK104" s="472"/>
      <c r="BKL104" s="473"/>
      <c r="BKM104" s="473"/>
      <c r="BKN104" s="474"/>
      <c r="BKO104" s="474"/>
      <c r="BKP104" s="474"/>
      <c r="BKQ104" s="474"/>
      <c r="BKR104" s="474"/>
      <c r="BKS104" s="472"/>
      <c r="BKT104" s="473"/>
      <c r="BKU104" s="473"/>
      <c r="BKV104" s="474"/>
      <c r="BKW104" s="474"/>
      <c r="BKX104" s="474"/>
      <c r="BKY104" s="474"/>
      <c r="BKZ104" s="474"/>
      <c r="BLA104" s="472"/>
      <c r="BLB104" s="473"/>
      <c r="BLC104" s="473"/>
      <c r="BLD104" s="474"/>
      <c r="BLE104" s="474"/>
      <c r="BLF104" s="474"/>
      <c r="BLG104" s="474"/>
      <c r="BLH104" s="474"/>
      <c r="BLI104" s="472"/>
      <c r="BLJ104" s="473"/>
      <c r="BLK104" s="473"/>
      <c r="BLL104" s="474"/>
      <c r="BLM104" s="474"/>
      <c r="BLN104" s="474"/>
      <c r="BLO104" s="474"/>
      <c r="BLP104" s="474"/>
      <c r="BLQ104" s="472"/>
      <c r="BLR104" s="473"/>
      <c r="BLS104" s="473"/>
      <c r="BLT104" s="474"/>
      <c r="BLU104" s="474"/>
      <c r="BLV104" s="474"/>
      <c r="BLW104" s="474"/>
      <c r="BLX104" s="474"/>
      <c r="BLY104" s="472"/>
      <c r="BLZ104" s="473"/>
      <c r="BMA104" s="473"/>
      <c r="BMB104" s="474"/>
      <c r="BMC104" s="474"/>
      <c r="BMD104" s="474"/>
      <c r="BME104" s="474"/>
      <c r="BMF104" s="474"/>
      <c r="BMG104" s="472"/>
      <c r="BMH104" s="473"/>
      <c r="BMI104" s="473"/>
      <c r="BMJ104" s="474"/>
      <c r="BMK104" s="474"/>
      <c r="BML104" s="474"/>
      <c r="BMM104" s="474"/>
      <c r="BMN104" s="474"/>
      <c r="BMO104" s="472"/>
      <c r="BMP104" s="473"/>
      <c r="BMQ104" s="473"/>
      <c r="BMR104" s="474"/>
      <c r="BMS104" s="474"/>
      <c r="BMT104" s="474"/>
      <c r="BMU104" s="474"/>
      <c r="BMV104" s="474"/>
      <c r="BMW104" s="472"/>
      <c r="BMX104" s="473"/>
      <c r="BMY104" s="473"/>
      <c r="BMZ104" s="474"/>
      <c r="BNA104" s="474"/>
      <c r="BNB104" s="474"/>
      <c r="BNC104" s="474"/>
      <c r="BND104" s="474"/>
      <c r="BNE104" s="472"/>
      <c r="BNF104" s="473"/>
      <c r="BNG104" s="473"/>
      <c r="BNH104" s="474"/>
      <c r="BNI104" s="474"/>
      <c r="BNJ104" s="474"/>
      <c r="BNK104" s="474"/>
      <c r="BNL104" s="474"/>
      <c r="BNM104" s="472"/>
      <c r="BNN104" s="473"/>
      <c r="BNO104" s="473"/>
      <c r="BNP104" s="474"/>
      <c r="BNQ104" s="474"/>
      <c r="BNR104" s="474"/>
      <c r="BNS104" s="474"/>
      <c r="BNT104" s="474"/>
      <c r="BNU104" s="472"/>
      <c r="BNV104" s="473"/>
      <c r="BNW104" s="473"/>
      <c r="BNX104" s="474"/>
      <c r="BNY104" s="474"/>
      <c r="BNZ104" s="474"/>
      <c r="BOA104" s="474"/>
      <c r="BOB104" s="474"/>
      <c r="BOC104" s="472"/>
      <c r="BOD104" s="473"/>
      <c r="BOE104" s="473"/>
      <c r="BOF104" s="474"/>
      <c r="BOG104" s="474"/>
      <c r="BOH104" s="474"/>
      <c r="BOI104" s="474"/>
      <c r="BOJ104" s="474"/>
      <c r="BOK104" s="472"/>
      <c r="BOL104" s="473"/>
      <c r="BOM104" s="473"/>
      <c r="BON104" s="474"/>
      <c r="BOO104" s="474"/>
      <c r="BOP104" s="474"/>
      <c r="BOQ104" s="474"/>
      <c r="BOR104" s="474"/>
      <c r="BOS104" s="472"/>
      <c r="BOT104" s="473"/>
      <c r="BOU104" s="473"/>
      <c r="BOV104" s="474"/>
      <c r="BOW104" s="474"/>
      <c r="BOX104" s="474"/>
      <c r="BOY104" s="474"/>
      <c r="BOZ104" s="474"/>
      <c r="BPA104" s="472"/>
      <c r="BPB104" s="473"/>
      <c r="BPC104" s="473"/>
      <c r="BPD104" s="474"/>
      <c r="BPE104" s="474"/>
      <c r="BPF104" s="474"/>
      <c r="BPG104" s="474"/>
      <c r="BPH104" s="474"/>
      <c r="BPI104" s="472"/>
      <c r="BPJ104" s="473"/>
      <c r="BPK104" s="473"/>
      <c r="BPL104" s="474"/>
      <c r="BPM104" s="474"/>
      <c r="BPN104" s="474"/>
      <c r="BPO104" s="474"/>
      <c r="BPP104" s="474"/>
      <c r="BPQ104" s="472"/>
      <c r="BPR104" s="473"/>
      <c r="BPS104" s="473"/>
      <c r="BPT104" s="474"/>
      <c r="BPU104" s="474"/>
      <c r="BPV104" s="474"/>
      <c r="BPW104" s="474"/>
      <c r="BPX104" s="474"/>
      <c r="BPY104" s="472"/>
      <c r="BPZ104" s="473"/>
      <c r="BQA104" s="473"/>
      <c r="BQB104" s="474"/>
      <c r="BQC104" s="474"/>
      <c r="BQD104" s="474"/>
      <c r="BQE104" s="474"/>
      <c r="BQF104" s="474"/>
      <c r="BQG104" s="472"/>
      <c r="BQH104" s="473"/>
      <c r="BQI104" s="473"/>
      <c r="BQJ104" s="474"/>
      <c r="BQK104" s="474"/>
      <c r="BQL104" s="474"/>
      <c r="BQM104" s="474"/>
      <c r="BQN104" s="474"/>
      <c r="BQO104" s="472"/>
      <c r="BQP104" s="473"/>
      <c r="BQQ104" s="473"/>
      <c r="BQR104" s="474"/>
      <c r="BQS104" s="474"/>
      <c r="BQT104" s="474"/>
      <c r="BQU104" s="474"/>
      <c r="BQV104" s="474"/>
      <c r="BQW104" s="472"/>
      <c r="BQX104" s="473"/>
      <c r="BQY104" s="473"/>
      <c r="BQZ104" s="474"/>
      <c r="BRA104" s="474"/>
      <c r="BRB104" s="474"/>
      <c r="BRC104" s="474"/>
      <c r="BRD104" s="474"/>
      <c r="BRE104" s="472"/>
      <c r="BRF104" s="473"/>
      <c r="BRG104" s="473"/>
      <c r="BRH104" s="474"/>
      <c r="BRI104" s="474"/>
      <c r="BRJ104" s="474"/>
      <c r="BRK104" s="474"/>
      <c r="BRL104" s="474"/>
      <c r="BRM104" s="472"/>
      <c r="BRN104" s="473"/>
      <c r="BRO104" s="473"/>
      <c r="BRP104" s="474"/>
      <c r="BRQ104" s="474"/>
      <c r="BRR104" s="474"/>
      <c r="BRS104" s="474"/>
      <c r="BRT104" s="474"/>
      <c r="BRU104" s="472"/>
      <c r="BRV104" s="473"/>
      <c r="BRW104" s="473"/>
      <c r="BRX104" s="474"/>
      <c r="BRY104" s="474"/>
      <c r="BRZ104" s="474"/>
      <c r="BSA104" s="474"/>
      <c r="BSB104" s="474"/>
      <c r="BSC104" s="472"/>
      <c r="BSD104" s="473"/>
      <c r="BSE104" s="473"/>
      <c r="BSF104" s="474"/>
      <c r="BSG104" s="474"/>
      <c r="BSH104" s="474"/>
      <c r="BSI104" s="474"/>
      <c r="BSJ104" s="474"/>
      <c r="BSK104" s="472"/>
      <c r="BSL104" s="473"/>
      <c r="BSM104" s="473"/>
      <c r="BSN104" s="474"/>
      <c r="BSO104" s="474"/>
      <c r="BSP104" s="474"/>
      <c r="BSQ104" s="474"/>
      <c r="BSR104" s="474"/>
      <c r="BSS104" s="472"/>
      <c r="BST104" s="473"/>
      <c r="BSU104" s="473"/>
      <c r="BSV104" s="474"/>
      <c r="BSW104" s="474"/>
      <c r="BSX104" s="474"/>
      <c r="BSY104" s="474"/>
      <c r="BSZ104" s="474"/>
      <c r="BTA104" s="472"/>
      <c r="BTB104" s="473"/>
      <c r="BTC104" s="473"/>
      <c r="BTD104" s="474"/>
      <c r="BTE104" s="474"/>
      <c r="BTF104" s="474"/>
      <c r="BTG104" s="474"/>
      <c r="BTH104" s="474"/>
      <c r="BTI104" s="472"/>
      <c r="BTJ104" s="473"/>
      <c r="BTK104" s="473"/>
      <c r="BTL104" s="474"/>
      <c r="BTM104" s="474"/>
      <c r="BTN104" s="474"/>
      <c r="BTO104" s="474"/>
      <c r="BTP104" s="474"/>
      <c r="BTQ104" s="472"/>
      <c r="BTR104" s="473"/>
      <c r="BTS104" s="473"/>
      <c r="BTT104" s="474"/>
      <c r="BTU104" s="474"/>
      <c r="BTV104" s="474"/>
      <c r="BTW104" s="474"/>
      <c r="BTX104" s="474"/>
      <c r="BTY104" s="472"/>
      <c r="BTZ104" s="473"/>
      <c r="BUA104" s="473"/>
      <c r="BUB104" s="474"/>
      <c r="BUC104" s="474"/>
      <c r="BUD104" s="474"/>
      <c r="BUE104" s="474"/>
      <c r="BUF104" s="474"/>
      <c r="BUG104" s="472"/>
      <c r="BUH104" s="473"/>
      <c r="BUI104" s="473"/>
      <c r="BUJ104" s="474"/>
      <c r="BUK104" s="474"/>
      <c r="BUL104" s="474"/>
      <c r="BUM104" s="474"/>
      <c r="BUN104" s="474"/>
      <c r="BUO104" s="472"/>
      <c r="BUP104" s="473"/>
      <c r="BUQ104" s="473"/>
      <c r="BUR104" s="474"/>
      <c r="BUS104" s="474"/>
      <c r="BUT104" s="474"/>
      <c r="BUU104" s="474"/>
      <c r="BUV104" s="474"/>
      <c r="BUW104" s="472"/>
      <c r="BUX104" s="473"/>
      <c r="BUY104" s="473"/>
      <c r="BUZ104" s="474"/>
      <c r="BVA104" s="474"/>
      <c r="BVB104" s="474"/>
      <c r="BVC104" s="474"/>
      <c r="BVD104" s="474"/>
      <c r="BVE104" s="472"/>
      <c r="BVF104" s="473"/>
      <c r="BVG104" s="473"/>
      <c r="BVH104" s="474"/>
      <c r="BVI104" s="474"/>
      <c r="BVJ104" s="474"/>
      <c r="BVK104" s="474"/>
      <c r="BVL104" s="474"/>
      <c r="BVM104" s="472"/>
      <c r="BVN104" s="473"/>
      <c r="BVO104" s="473"/>
      <c r="BVP104" s="474"/>
      <c r="BVQ104" s="474"/>
      <c r="BVR104" s="474"/>
      <c r="BVS104" s="474"/>
      <c r="BVT104" s="474"/>
      <c r="BVU104" s="472"/>
      <c r="BVV104" s="473"/>
      <c r="BVW104" s="473"/>
      <c r="BVX104" s="474"/>
      <c r="BVY104" s="474"/>
      <c r="BVZ104" s="474"/>
      <c r="BWA104" s="474"/>
      <c r="BWB104" s="474"/>
      <c r="BWC104" s="472"/>
      <c r="BWD104" s="473"/>
      <c r="BWE104" s="473"/>
      <c r="BWF104" s="474"/>
      <c r="BWG104" s="474"/>
      <c r="BWH104" s="474"/>
      <c r="BWI104" s="474"/>
      <c r="BWJ104" s="474"/>
      <c r="BWK104" s="472"/>
      <c r="BWL104" s="473"/>
      <c r="BWM104" s="473"/>
      <c r="BWN104" s="474"/>
      <c r="BWO104" s="474"/>
      <c r="BWP104" s="474"/>
      <c r="BWQ104" s="474"/>
      <c r="BWR104" s="474"/>
      <c r="BWS104" s="472"/>
      <c r="BWT104" s="473"/>
      <c r="BWU104" s="473"/>
      <c r="BWV104" s="474"/>
      <c r="BWW104" s="474"/>
      <c r="BWX104" s="474"/>
      <c r="BWY104" s="474"/>
      <c r="BWZ104" s="474"/>
      <c r="BXA104" s="472"/>
      <c r="BXB104" s="473"/>
      <c r="BXC104" s="473"/>
      <c r="BXD104" s="474"/>
      <c r="BXE104" s="474"/>
      <c r="BXF104" s="474"/>
      <c r="BXG104" s="474"/>
      <c r="BXH104" s="474"/>
      <c r="BXI104" s="472"/>
      <c r="BXJ104" s="473"/>
      <c r="BXK104" s="473"/>
      <c r="BXL104" s="474"/>
      <c r="BXM104" s="474"/>
      <c r="BXN104" s="474"/>
      <c r="BXO104" s="474"/>
      <c r="BXP104" s="474"/>
      <c r="BXQ104" s="472"/>
      <c r="BXR104" s="473"/>
      <c r="BXS104" s="473"/>
      <c r="BXT104" s="474"/>
      <c r="BXU104" s="474"/>
      <c r="BXV104" s="474"/>
      <c r="BXW104" s="474"/>
      <c r="BXX104" s="474"/>
      <c r="BXY104" s="472"/>
      <c r="BXZ104" s="473"/>
      <c r="BYA104" s="473"/>
      <c r="BYB104" s="474"/>
      <c r="BYC104" s="474"/>
      <c r="BYD104" s="474"/>
      <c r="BYE104" s="474"/>
      <c r="BYF104" s="474"/>
      <c r="BYG104" s="472"/>
      <c r="BYH104" s="473"/>
      <c r="BYI104" s="473"/>
      <c r="BYJ104" s="474"/>
      <c r="BYK104" s="474"/>
      <c r="BYL104" s="474"/>
      <c r="BYM104" s="474"/>
      <c r="BYN104" s="474"/>
      <c r="BYO104" s="472"/>
      <c r="BYP104" s="473"/>
      <c r="BYQ104" s="473"/>
      <c r="BYR104" s="474"/>
      <c r="BYS104" s="474"/>
      <c r="BYT104" s="474"/>
      <c r="BYU104" s="474"/>
      <c r="BYV104" s="474"/>
      <c r="BYW104" s="472"/>
      <c r="BYX104" s="473"/>
      <c r="BYY104" s="473"/>
      <c r="BYZ104" s="474"/>
      <c r="BZA104" s="474"/>
      <c r="BZB104" s="474"/>
      <c r="BZC104" s="474"/>
      <c r="BZD104" s="474"/>
      <c r="BZE104" s="472"/>
      <c r="BZF104" s="473"/>
      <c r="BZG104" s="473"/>
      <c r="BZH104" s="474"/>
      <c r="BZI104" s="474"/>
      <c r="BZJ104" s="474"/>
      <c r="BZK104" s="474"/>
      <c r="BZL104" s="474"/>
      <c r="BZM104" s="472"/>
      <c r="BZN104" s="473"/>
      <c r="BZO104" s="473"/>
      <c r="BZP104" s="474"/>
      <c r="BZQ104" s="474"/>
      <c r="BZR104" s="474"/>
      <c r="BZS104" s="474"/>
      <c r="BZT104" s="474"/>
      <c r="BZU104" s="472"/>
      <c r="BZV104" s="473"/>
      <c r="BZW104" s="473"/>
      <c r="BZX104" s="474"/>
      <c r="BZY104" s="474"/>
      <c r="BZZ104" s="474"/>
      <c r="CAA104" s="474"/>
      <c r="CAB104" s="474"/>
      <c r="CAC104" s="472"/>
      <c r="CAD104" s="473"/>
      <c r="CAE104" s="473"/>
      <c r="CAF104" s="474"/>
      <c r="CAG104" s="474"/>
      <c r="CAH104" s="474"/>
      <c r="CAI104" s="474"/>
      <c r="CAJ104" s="474"/>
      <c r="CAK104" s="472"/>
      <c r="CAL104" s="473"/>
      <c r="CAM104" s="473"/>
      <c r="CAN104" s="474"/>
      <c r="CAO104" s="474"/>
      <c r="CAP104" s="474"/>
      <c r="CAQ104" s="474"/>
      <c r="CAR104" s="474"/>
      <c r="CAS104" s="472"/>
      <c r="CAT104" s="473"/>
      <c r="CAU104" s="473"/>
      <c r="CAV104" s="474"/>
      <c r="CAW104" s="474"/>
      <c r="CAX104" s="474"/>
      <c r="CAY104" s="474"/>
      <c r="CAZ104" s="474"/>
      <c r="CBA104" s="472"/>
      <c r="CBB104" s="473"/>
      <c r="CBC104" s="473"/>
      <c r="CBD104" s="474"/>
      <c r="CBE104" s="474"/>
      <c r="CBF104" s="474"/>
      <c r="CBG104" s="474"/>
      <c r="CBH104" s="474"/>
      <c r="CBI104" s="472"/>
      <c r="CBJ104" s="473"/>
      <c r="CBK104" s="473"/>
      <c r="CBL104" s="474"/>
      <c r="CBM104" s="474"/>
      <c r="CBN104" s="474"/>
      <c r="CBO104" s="474"/>
      <c r="CBP104" s="474"/>
      <c r="CBQ104" s="472"/>
      <c r="CBR104" s="473"/>
      <c r="CBS104" s="473"/>
      <c r="CBT104" s="474"/>
      <c r="CBU104" s="474"/>
      <c r="CBV104" s="474"/>
      <c r="CBW104" s="474"/>
      <c r="CBX104" s="474"/>
      <c r="CBY104" s="472"/>
      <c r="CBZ104" s="473"/>
      <c r="CCA104" s="473"/>
      <c r="CCB104" s="474"/>
      <c r="CCC104" s="474"/>
      <c r="CCD104" s="474"/>
      <c r="CCE104" s="474"/>
      <c r="CCF104" s="474"/>
      <c r="CCG104" s="472"/>
      <c r="CCH104" s="473"/>
      <c r="CCI104" s="473"/>
      <c r="CCJ104" s="474"/>
      <c r="CCK104" s="474"/>
      <c r="CCL104" s="474"/>
      <c r="CCM104" s="474"/>
      <c r="CCN104" s="474"/>
      <c r="CCO104" s="472"/>
      <c r="CCP104" s="473"/>
      <c r="CCQ104" s="473"/>
      <c r="CCR104" s="474"/>
      <c r="CCS104" s="474"/>
      <c r="CCT104" s="474"/>
      <c r="CCU104" s="474"/>
      <c r="CCV104" s="474"/>
      <c r="CCW104" s="472"/>
      <c r="CCX104" s="473"/>
      <c r="CCY104" s="473"/>
      <c r="CCZ104" s="474"/>
      <c r="CDA104" s="474"/>
      <c r="CDB104" s="474"/>
      <c r="CDC104" s="474"/>
      <c r="CDD104" s="474"/>
      <c r="CDE104" s="472"/>
      <c r="CDF104" s="473"/>
      <c r="CDG104" s="473"/>
      <c r="CDH104" s="474"/>
      <c r="CDI104" s="474"/>
      <c r="CDJ104" s="474"/>
      <c r="CDK104" s="474"/>
      <c r="CDL104" s="474"/>
      <c r="CDM104" s="472"/>
      <c r="CDN104" s="473"/>
      <c r="CDO104" s="473"/>
      <c r="CDP104" s="474"/>
      <c r="CDQ104" s="474"/>
      <c r="CDR104" s="474"/>
      <c r="CDS104" s="474"/>
      <c r="CDT104" s="474"/>
      <c r="CDU104" s="472"/>
      <c r="CDV104" s="473"/>
      <c r="CDW104" s="473"/>
      <c r="CDX104" s="474"/>
      <c r="CDY104" s="474"/>
      <c r="CDZ104" s="474"/>
      <c r="CEA104" s="474"/>
      <c r="CEB104" s="474"/>
      <c r="CEC104" s="472"/>
      <c r="CED104" s="473"/>
      <c r="CEE104" s="473"/>
      <c r="CEF104" s="474"/>
      <c r="CEG104" s="474"/>
      <c r="CEH104" s="474"/>
      <c r="CEI104" s="474"/>
      <c r="CEJ104" s="474"/>
      <c r="CEK104" s="472"/>
      <c r="CEL104" s="473"/>
      <c r="CEM104" s="473"/>
      <c r="CEN104" s="474"/>
      <c r="CEO104" s="474"/>
      <c r="CEP104" s="474"/>
      <c r="CEQ104" s="474"/>
      <c r="CER104" s="474"/>
      <c r="CES104" s="472"/>
      <c r="CET104" s="473"/>
      <c r="CEU104" s="473"/>
      <c r="CEV104" s="474"/>
      <c r="CEW104" s="474"/>
      <c r="CEX104" s="474"/>
      <c r="CEY104" s="474"/>
      <c r="CEZ104" s="474"/>
      <c r="CFA104" s="472"/>
      <c r="CFB104" s="473"/>
      <c r="CFC104" s="473"/>
      <c r="CFD104" s="474"/>
      <c r="CFE104" s="474"/>
      <c r="CFF104" s="474"/>
      <c r="CFG104" s="474"/>
      <c r="CFH104" s="474"/>
      <c r="CFI104" s="472"/>
      <c r="CFJ104" s="473"/>
      <c r="CFK104" s="473"/>
      <c r="CFL104" s="474"/>
      <c r="CFM104" s="474"/>
      <c r="CFN104" s="474"/>
      <c r="CFO104" s="474"/>
      <c r="CFP104" s="474"/>
      <c r="CFQ104" s="472"/>
      <c r="CFR104" s="473"/>
      <c r="CFS104" s="473"/>
      <c r="CFT104" s="474"/>
      <c r="CFU104" s="474"/>
      <c r="CFV104" s="474"/>
      <c r="CFW104" s="474"/>
      <c r="CFX104" s="474"/>
      <c r="CFY104" s="472"/>
      <c r="CFZ104" s="473"/>
      <c r="CGA104" s="473"/>
      <c r="CGB104" s="474"/>
      <c r="CGC104" s="474"/>
      <c r="CGD104" s="474"/>
      <c r="CGE104" s="474"/>
      <c r="CGF104" s="474"/>
      <c r="CGG104" s="472"/>
      <c r="CGH104" s="473"/>
      <c r="CGI104" s="473"/>
      <c r="CGJ104" s="474"/>
      <c r="CGK104" s="474"/>
      <c r="CGL104" s="474"/>
      <c r="CGM104" s="474"/>
      <c r="CGN104" s="474"/>
      <c r="CGO104" s="472"/>
      <c r="CGP104" s="473"/>
      <c r="CGQ104" s="473"/>
      <c r="CGR104" s="474"/>
      <c r="CGS104" s="474"/>
      <c r="CGT104" s="474"/>
      <c r="CGU104" s="474"/>
      <c r="CGV104" s="474"/>
      <c r="CGW104" s="472"/>
      <c r="CGX104" s="473"/>
      <c r="CGY104" s="473"/>
      <c r="CGZ104" s="474"/>
      <c r="CHA104" s="474"/>
      <c r="CHB104" s="474"/>
      <c r="CHC104" s="474"/>
      <c r="CHD104" s="474"/>
      <c r="CHE104" s="472"/>
      <c r="CHF104" s="473"/>
      <c r="CHG104" s="473"/>
      <c r="CHH104" s="474"/>
      <c r="CHI104" s="474"/>
      <c r="CHJ104" s="474"/>
      <c r="CHK104" s="474"/>
      <c r="CHL104" s="474"/>
      <c r="CHM104" s="472"/>
      <c r="CHN104" s="473"/>
      <c r="CHO104" s="473"/>
      <c r="CHP104" s="474"/>
      <c r="CHQ104" s="474"/>
      <c r="CHR104" s="474"/>
      <c r="CHS104" s="474"/>
      <c r="CHT104" s="474"/>
      <c r="CHU104" s="472"/>
      <c r="CHV104" s="473"/>
      <c r="CHW104" s="473"/>
      <c r="CHX104" s="474"/>
      <c r="CHY104" s="474"/>
      <c r="CHZ104" s="474"/>
      <c r="CIA104" s="474"/>
      <c r="CIB104" s="474"/>
      <c r="CIC104" s="472"/>
      <c r="CID104" s="473"/>
      <c r="CIE104" s="473"/>
      <c r="CIF104" s="474"/>
      <c r="CIG104" s="474"/>
      <c r="CIH104" s="474"/>
      <c r="CII104" s="474"/>
      <c r="CIJ104" s="474"/>
      <c r="CIK104" s="472"/>
      <c r="CIL104" s="473"/>
      <c r="CIM104" s="473"/>
      <c r="CIN104" s="474"/>
      <c r="CIO104" s="474"/>
      <c r="CIP104" s="474"/>
      <c r="CIQ104" s="474"/>
      <c r="CIR104" s="474"/>
      <c r="CIS104" s="472"/>
      <c r="CIT104" s="473"/>
      <c r="CIU104" s="473"/>
      <c r="CIV104" s="474"/>
      <c r="CIW104" s="474"/>
      <c r="CIX104" s="474"/>
      <c r="CIY104" s="474"/>
      <c r="CIZ104" s="474"/>
      <c r="CJA104" s="472"/>
      <c r="CJB104" s="473"/>
      <c r="CJC104" s="473"/>
      <c r="CJD104" s="474"/>
      <c r="CJE104" s="474"/>
      <c r="CJF104" s="474"/>
      <c r="CJG104" s="474"/>
      <c r="CJH104" s="474"/>
      <c r="CJI104" s="472"/>
      <c r="CJJ104" s="473"/>
      <c r="CJK104" s="473"/>
      <c r="CJL104" s="474"/>
      <c r="CJM104" s="474"/>
      <c r="CJN104" s="474"/>
      <c r="CJO104" s="474"/>
      <c r="CJP104" s="474"/>
      <c r="CJQ104" s="472"/>
      <c r="CJR104" s="473"/>
      <c r="CJS104" s="473"/>
      <c r="CJT104" s="474"/>
      <c r="CJU104" s="474"/>
      <c r="CJV104" s="474"/>
      <c r="CJW104" s="474"/>
      <c r="CJX104" s="474"/>
      <c r="CJY104" s="472"/>
      <c r="CJZ104" s="473"/>
      <c r="CKA104" s="473"/>
      <c r="CKB104" s="474"/>
      <c r="CKC104" s="474"/>
      <c r="CKD104" s="474"/>
      <c r="CKE104" s="474"/>
      <c r="CKF104" s="474"/>
      <c r="CKG104" s="472"/>
      <c r="CKH104" s="473"/>
      <c r="CKI104" s="473"/>
      <c r="CKJ104" s="474"/>
      <c r="CKK104" s="474"/>
      <c r="CKL104" s="474"/>
      <c r="CKM104" s="474"/>
      <c r="CKN104" s="474"/>
      <c r="CKO104" s="472"/>
      <c r="CKP104" s="473"/>
      <c r="CKQ104" s="473"/>
      <c r="CKR104" s="474"/>
      <c r="CKS104" s="474"/>
      <c r="CKT104" s="474"/>
      <c r="CKU104" s="474"/>
      <c r="CKV104" s="474"/>
      <c r="CKW104" s="472"/>
      <c r="CKX104" s="473"/>
      <c r="CKY104" s="473"/>
      <c r="CKZ104" s="474"/>
      <c r="CLA104" s="474"/>
      <c r="CLB104" s="474"/>
      <c r="CLC104" s="474"/>
      <c r="CLD104" s="474"/>
      <c r="CLE104" s="472"/>
      <c r="CLF104" s="473"/>
      <c r="CLG104" s="473"/>
      <c r="CLH104" s="474"/>
      <c r="CLI104" s="474"/>
      <c r="CLJ104" s="474"/>
      <c r="CLK104" s="474"/>
      <c r="CLL104" s="474"/>
      <c r="CLM104" s="472"/>
      <c r="CLN104" s="473"/>
      <c r="CLO104" s="473"/>
      <c r="CLP104" s="474"/>
      <c r="CLQ104" s="474"/>
      <c r="CLR104" s="474"/>
      <c r="CLS104" s="474"/>
      <c r="CLT104" s="474"/>
      <c r="CLU104" s="472"/>
      <c r="CLV104" s="473"/>
      <c r="CLW104" s="473"/>
      <c r="CLX104" s="474"/>
      <c r="CLY104" s="474"/>
      <c r="CLZ104" s="474"/>
      <c r="CMA104" s="474"/>
      <c r="CMB104" s="474"/>
      <c r="CMC104" s="472"/>
      <c r="CMD104" s="473"/>
      <c r="CME104" s="473"/>
      <c r="CMF104" s="474"/>
      <c r="CMG104" s="474"/>
      <c r="CMH104" s="474"/>
      <c r="CMI104" s="474"/>
      <c r="CMJ104" s="474"/>
      <c r="CMK104" s="472"/>
      <c r="CML104" s="473"/>
      <c r="CMM104" s="473"/>
      <c r="CMN104" s="474"/>
      <c r="CMO104" s="474"/>
      <c r="CMP104" s="474"/>
      <c r="CMQ104" s="474"/>
      <c r="CMR104" s="474"/>
      <c r="CMS104" s="472"/>
      <c r="CMT104" s="473"/>
      <c r="CMU104" s="473"/>
      <c r="CMV104" s="474"/>
      <c r="CMW104" s="474"/>
      <c r="CMX104" s="474"/>
      <c r="CMY104" s="474"/>
      <c r="CMZ104" s="474"/>
      <c r="CNA104" s="472"/>
      <c r="CNB104" s="473"/>
      <c r="CNC104" s="473"/>
      <c r="CND104" s="474"/>
      <c r="CNE104" s="474"/>
      <c r="CNF104" s="474"/>
      <c r="CNG104" s="474"/>
      <c r="CNH104" s="474"/>
      <c r="CNI104" s="472"/>
      <c r="CNJ104" s="473"/>
      <c r="CNK104" s="473"/>
      <c r="CNL104" s="474"/>
      <c r="CNM104" s="474"/>
      <c r="CNN104" s="474"/>
      <c r="CNO104" s="474"/>
      <c r="CNP104" s="474"/>
      <c r="CNQ104" s="472"/>
      <c r="CNR104" s="473"/>
      <c r="CNS104" s="473"/>
      <c r="CNT104" s="474"/>
      <c r="CNU104" s="474"/>
      <c r="CNV104" s="474"/>
      <c r="CNW104" s="474"/>
      <c r="CNX104" s="474"/>
      <c r="CNY104" s="472"/>
      <c r="CNZ104" s="473"/>
      <c r="COA104" s="473"/>
      <c r="COB104" s="474"/>
      <c r="COC104" s="474"/>
      <c r="COD104" s="474"/>
      <c r="COE104" s="474"/>
      <c r="COF104" s="474"/>
      <c r="COG104" s="472"/>
      <c r="COH104" s="473"/>
      <c r="COI104" s="473"/>
      <c r="COJ104" s="474"/>
      <c r="COK104" s="474"/>
      <c r="COL104" s="474"/>
      <c r="COM104" s="474"/>
      <c r="CON104" s="474"/>
      <c r="COO104" s="472"/>
      <c r="COP104" s="473"/>
      <c r="COQ104" s="473"/>
      <c r="COR104" s="474"/>
      <c r="COS104" s="474"/>
      <c r="COT104" s="474"/>
      <c r="COU104" s="474"/>
      <c r="COV104" s="474"/>
      <c r="COW104" s="472"/>
      <c r="COX104" s="473"/>
      <c r="COY104" s="473"/>
      <c r="COZ104" s="474"/>
      <c r="CPA104" s="474"/>
      <c r="CPB104" s="474"/>
      <c r="CPC104" s="474"/>
      <c r="CPD104" s="474"/>
      <c r="CPE104" s="472"/>
      <c r="CPF104" s="473"/>
      <c r="CPG104" s="473"/>
      <c r="CPH104" s="474"/>
      <c r="CPI104" s="474"/>
      <c r="CPJ104" s="474"/>
      <c r="CPK104" s="474"/>
      <c r="CPL104" s="474"/>
      <c r="CPM104" s="472"/>
      <c r="CPN104" s="473"/>
      <c r="CPO104" s="473"/>
      <c r="CPP104" s="474"/>
      <c r="CPQ104" s="474"/>
      <c r="CPR104" s="474"/>
      <c r="CPS104" s="474"/>
      <c r="CPT104" s="474"/>
      <c r="CPU104" s="472"/>
      <c r="CPV104" s="473"/>
      <c r="CPW104" s="473"/>
      <c r="CPX104" s="474"/>
      <c r="CPY104" s="474"/>
      <c r="CPZ104" s="474"/>
      <c r="CQA104" s="474"/>
      <c r="CQB104" s="474"/>
      <c r="CQC104" s="472"/>
      <c r="CQD104" s="473"/>
      <c r="CQE104" s="473"/>
      <c r="CQF104" s="474"/>
      <c r="CQG104" s="474"/>
      <c r="CQH104" s="474"/>
      <c r="CQI104" s="474"/>
      <c r="CQJ104" s="474"/>
      <c r="CQK104" s="472"/>
      <c r="CQL104" s="473"/>
      <c r="CQM104" s="473"/>
      <c r="CQN104" s="474"/>
      <c r="CQO104" s="474"/>
      <c r="CQP104" s="474"/>
      <c r="CQQ104" s="474"/>
      <c r="CQR104" s="474"/>
      <c r="CQS104" s="472"/>
      <c r="CQT104" s="473"/>
      <c r="CQU104" s="473"/>
      <c r="CQV104" s="474"/>
      <c r="CQW104" s="474"/>
      <c r="CQX104" s="474"/>
      <c r="CQY104" s="474"/>
      <c r="CQZ104" s="474"/>
      <c r="CRA104" s="472"/>
      <c r="CRB104" s="473"/>
      <c r="CRC104" s="473"/>
      <c r="CRD104" s="474"/>
      <c r="CRE104" s="474"/>
      <c r="CRF104" s="474"/>
      <c r="CRG104" s="474"/>
      <c r="CRH104" s="474"/>
      <c r="CRI104" s="472"/>
      <c r="CRJ104" s="473"/>
      <c r="CRK104" s="473"/>
      <c r="CRL104" s="474"/>
      <c r="CRM104" s="474"/>
      <c r="CRN104" s="474"/>
      <c r="CRO104" s="474"/>
      <c r="CRP104" s="474"/>
      <c r="CRQ104" s="472"/>
      <c r="CRR104" s="473"/>
      <c r="CRS104" s="473"/>
      <c r="CRT104" s="474"/>
      <c r="CRU104" s="474"/>
      <c r="CRV104" s="474"/>
      <c r="CRW104" s="474"/>
      <c r="CRX104" s="474"/>
      <c r="CRY104" s="472"/>
      <c r="CRZ104" s="473"/>
      <c r="CSA104" s="473"/>
      <c r="CSB104" s="474"/>
      <c r="CSC104" s="474"/>
      <c r="CSD104" s="474"/>
      <c r="CSE104" s="474"/>
      <c r="CSF104" s="474"/>
      <c r="CSG104" s="472"/>
      <c r="CSH104" s="473"/>
      <c r="CSI104" s="473"/>
      <c r="CSJ104" s="474"/>
      <c r="CSK104" s="474"/>
      <c r="CSL104" s="474"/>
      <c r="CSM104" s="474"/>
      <c r="CSN104" s="474"/>
      <c r="CSO104" s="472"/>
      <c r="CSP104" s="473"/>
      <c r="CSQ104" s="473"/>
      <c r="CSR104" s="474"/>
      <c r="CSS104" s="474"/>
      <c r="CST104" s="474"/>
      <c r="CSU104" s="474"/>
      <c r="CSV104" s="474"/>
      <c r="CSW104" s="472"/>
      <c r="CSX104" s="473"/>
      <c r="CSY104" s="473"/>
      <c r="CSZ104" s="474"/>
      <c r="CTA104" s="474"/>
      <c r="CTB104" s="474"/>
      <c r="CTC104" s="474"/>
      <c r="CTD104" s="474"/>
      <c r="CTE104" s="472"/>
      <c r="CTF104" s="473"/>
      <c r="CTG104" s="473"/>
      <c r="CTH104" s="474"/>
      <c r="CTI104" s="474"/>
      <c r="CTJ104" s="474"/>
      <c r="CTK104" s="474"/>
      <c r="CTL104" s="474"/>
      <c r="CTM104" s="472"/>
      <c r="CTN104" s="473"/>
      <c r="CTO104" s="473"/>
      <c r="CTP104" s="474"/>
      <c r="CTQ104" s="474"/>
      <c r="CTR104" s="474"/>
      <c r="CTS104" s="474"/>
      <c r="CTT104" s="474"/>
      <c r="CTU104" s="472"/>
      <c r="CTV104" s="473"/>
      <c r="CTW104" s="473"/>
      <c r="CTX104" s="474"/>
      <c r="CTY104" s="474"/>
      <c r="CTZ104" s="474"/>
      <c r="CUA104" s="474"/>
      <c r="CUB104" s="474"/>
      <c r="CUC104" s="472"/>
      <c r="CUD104" s="473"/>
      <c r="CUE104" s="473"/>
      <c r="CUF104" s="474"/>
      <c r="CUG104" s="474"/>
      <c r="CUH104" s="474"/>
      <c r="CUI104" s="474"/>
      <c r="CUJ104" s="474"/>
      <c r="CUK104" s="472"/>
      <c r="CUL104" s="473"/>
      <c r="CUM104" s="473"/>
      <c r="CUN104" s="474"/>
      <c r="CUO104" s="474"/>
      <c r="CUP104" s="474"/>
      <c r="CUQ104" s="474"/>
      <c r="CUR104" s="474"/>
      <c r="CUS104" s="472"/>
      <c r="CUT104" s="473"/>
      <c r="CUU104" s="473"/>
      <c r="CUV104" s="474"/>
      <c r="CUW104" s="474"/>
      <c r="CUX104" s="474"/>
      <c r="CUY104" s="474"/>
      <c r="CUZ104" s="474"/>
      <c r="CVA104" s="472"/>
      <c r="CVB104" s="473"/>
      <c r="CVC104" s="473"/>
      <c r="CVD104" s="474"/>
      <c r="CVE104" s="474"/>
      <c r="CVF104" s="474"/>
      <c r="CVG104" s="474"/>
      <c r="CVH104" s="474"/>
      <c r="CVI104" s="472"/>
      <c r="CVJ104" s="473"/>
      <c r="CVK104" s="473"/>
      <c r="CVL104" s="474"/>
      <c r="CVM104" s="474"/>
      <c r="CVN104" s="474"/>
      <c r="CVO104" s="474"/>
      <c r="CVP104" s="474"/>
      <c r="CVQ104" s="472"/>
      <c r="CVR104" s="473"/>
      <c r="CVS104" s="473"/>
      <c r="CVT104" s="474"/>
      <c r="CVU104" s="474"/>
      <c r="CVV104" s="474"/>
      <c r="CVW104" s="474"/>
      <c r="CVX104" s="474"/>
      <c r="CVY104" s="472"/>
      <c r="CVZ104" s="473"/>
      <c r="CWA104" s="473"/>
      <c r="CWB104" s="474"/>
      <c r="CWC104" s="474"/>
      <c r="CWD104" s="474"/>
      <c r="CWE104" s="474"/>
      <c r="CWF104" s="474"/>
      <c r="CWG104" s="472"/>
      <c r="CWH104" s="473"/>
      <c r="CWI104" s="473"/>
      <c r="CWJ104" s="474"/>
      <c r="CWK104" s="474"/>
      <c r="CWL104" s="474"/>
      <c r="CWM104" s="474"/>
      <c r="CWN104" s="474"/>
      <c r="CWO104" s="472"/>
      <c r="CWP104" s="473"/>
      <c r="CWQ104" s="473"/>
      <c r="CWR104" s="474"/>
      <c r="CWS104" s="474"/>
      <c r="CWT104" s="474"/>
      <c r="CWU104" s="474"/>
      <c r="CWV104" s="474"/>
      <c r="CWW104" s="472"/>
      <c r="CWX104" s="473"/>
      <c r="CWY104" s="473"/>
      <c r="CWZ104" s="474"/>
      <c r="CXA104" s="474"/>
      <c r="CXB104" s="474"/>
      <c r="CXC104" s="474"/>
      <c r="CXD104" s="474"/>
      <c r="CXE104" s="472"/>
      <c r="CXF104" s="473"/>
      <c r="CXG104" s="473"/>
      <c r="CXH104" s="474"/>
      <c r="CXI104" s="474"/>
      <c r="CXJ104" s="474"/>
      <c r="CXK104" s="474"/>
      <c r="CXL104" s="474"/>
      <c r="CXM104" s="472"/>
      <c r="CXN104" s="473"/>
      <c r="CXO104" s="473"/>
      <c r="CXP104" s="474"/>
      <c r="CXQ104" s="474"/>
      <c r="CXR104" s="474"/>
      <c r="CXS104" s="474"/>
      <c r="CXT104" s="474"/>
      <c r="CXU104" s="472"/>
      <c r="CXV104" s="473"/>
      <c r="CXW104" s="473"/>
      <c r="CXX104" s="474"/>
      <c r="CXY104" s="474"/>
      <c r="CXZ104" s="474"/>
      <c r="CYA104" s="474"/>
      <c r="CYB104" s="474"/>
      <c r="CYC104" s="472"/>
      <c r="CYD104" s="473"/>
      <c r="CYE104" s="473"/>
      <c r="CYF104" s="474"/>
      <c r="CYG104" s="474"/>
      <c r="CYH104" s="474"/>
      <c r="CYI104" s="474"/>
      <c r="CYJ104" s="474"/>
      <c r="CYK104" s="472"/>
      <c r="CYL104" s="473"/>
      <c r="CYM104" s="473"/>
      <c r="CYN104" s="474"/>
      <c r="CYO104" s="474"/>
      <c r="CYP104" s="474"/>
      <c r="CYQ104" s="474"/>
      <c r="CYR104" s="474"/>
      <c r="CYS104" s="472"/>
      <c r="CYT104" s="473"/>
      <c r="CYU104" s="473"/>
      <c r="CYV104" s="474"/>
      <c r="CYW104" s="474"/>
      <c r="CYX104" s="474"/>
      <c r="CYY104" s="474"/>
      <c r="CYZ104" s="474"/>
      <c r="CZA104" s="472"/>
      <c r="CZB104" s="473"/>
      <c r="CZC104" s="473"/>
      <c r="CZD104" s="474"/>
      <c r="CZE104" s="474"/>
      <c r="CZF104" s="474"/>
      <c r="CZG104" s="474"/>
      <c r="CZH104" s="474"/>
      <c r="CZI104" s="472"/>
      <c r="CZJ104" s="473"/>
      <c r="CZK104" s="473"/>
      <c r="CZL104" s="474"/>
      <c r="CZM104" s="474"/>
      <c r="CZN104" s="474"/>
      <c r="CZO104" s="474"/>
      <c r="CZP104" s="474"/>
      <c r="CZQ104" s="472"/>
      <c r="CZR104" s="473"/>
      <c r="CZS104" s="473"/>
      <c r="CZT104" s="474"/>
      <c r="CZU104" s="474"/>
      <c r="CZV104" s="474"/>
      <c r="CZW104" s="474"/>
      <c r="CZX104" s="474"/>
      <c r="CZY104" s="472"/>
      <c r="CZZ104" s="473"/>
      <c r="DAA104" s="473"/>
      <c r="DAB104" s="474"/>
      <c r="DAC104" s="474"/>
      <c r="DAD104" s="474"/>
      <c r="DAE104" s="474"/>
      <c r="DAF104" s="474"/>
      <c r="DAG104" s="472"/>
      <c r="DAH104" s="473"/>
      <c r="DAI104" s="473"/>
      <c r="DAJ104" s="474"/>
      <c r="DAK104" s="474"/>
      <c r="DAL104" s="474"/>
      <c r="DAM104" s="474"/>
      <c r="DAN104" s="474"/>
      <c r="DAO104" s="472"/>
      <c r="DAP104" s="473"/>
      <c r="DAQ104" s="473"/>
      <c r="DAR104" s="474"/>
      <c r="DAS104" s="474"/>
      <c r="DAT104" s="474"/>
      <c r="DAU104" s="474"/>
      <c r="DAV104" s="474"/>
      <c r="DAW104" s="472"/>
      <c r="DAX104" s="473"/>
      <c r="DAY104" s="473"/>
      <c r="DAZ104" s="474"/>
      <c r="DBA104" s="474"/>
      <c r="DBB104" s="474"/>
      <c r="DBC104" s="474"/>
      <c r="DBD104" s="474"/>
      <c r="DBE104" s="472"/>
      <c r="DBF104" s="473"/>
      <c r="DBG104" s="473"/>
      <c r="DBH104" s="474"/>
      <c r="DBI104" s="474"/>
      <c r="DBJ104" s="474"/>
      <c r="DBK104" s="474"/>
      <c r="DBL104" s="474"/>
      <c r="DBM104" s="472"/>
      <c r="DBN104" s="473"/>
      <c r="DBO104" s="473"/>
      <c r="DBP104" s="474"/>
      <c r="DBQ104" s="474"/>
      <c r="DBR104" s="474"/>
      <c r="DBS104" s="474"/>
      <c r="DBT104" s="474"/>
      <c r="DBU104" s="472"/>
      <c r="DBV104" s="473"/>
      <c r="DBW104" s="473"/>
      <c r="DBX104" s="474"/>
      <c r="DBY104" s="474"/>
      <c r="DBZ104" s="474"/>
      <c r="DCA104" s="474"/>
      <c r="DCB104" s="474"/>
      <c r="DCC104" s="472"/>
      <c r="DCD104" s="473"/>
      <c r="DCE104" s="473"/>
      <c r="DCF104" s="474"/>
      <c r="DCG104" s="474"/>
      <c r="DCH104" s="474"/>
      <c r="DCI104" s="474"/>
      <c r="DCJ104" s="474"/>
      <c r="DCK104" s="472"/>
      <c r="DCL104" s="473"/>
      <c r="DCM104" s="473"/>
      <c r="DCN104" s="474"/>
      <c r="DCO104" s="474"/>
      <c r="DCP104" s="474"/>
      <c r="DCQ104" s="474"/>
      <c r="DCR104" s="474"/>
      <c r="DCS104" s="472"/>
      <c r="DCT104" s="473"/>
      <c r="DCU104" s="473"/>
      <c r="DCV104" s="474"/>
      <c r="DCW104" s="474"/>
      <c r="DCX104" s="474"/>
      <c r="DCY104" s="474"/>
      <c r="DCZ104" s="474"/>
      <c r="DDA104" s="472"/>
      <c r="DDB104" s="473"/>
      <c r="DDC104" s="473"/>
      <c r="DDD104" s="474"/>
      <c r="DDE104" s="474"/>
      <c r="DDF104" s="474"/>
      <c r="DDG104" s="474"/>
      <c r="DDH104" s="474"/>
      <c r="DDI104" s="472"/>
      <c r="DDJ104" s="473"/>
      <c r="DDK104" s="473"/>
      <c r="DDL104" s="474"/>
      <c r="DDM104" s="474"/>
      <c r="DDN104" s="474"/>
      <c r="DDO104" s="474"/>
      <c r="DDP104" s="474"/>
      <c r="DDQ104" s="472"/>
      <c r="DDR104" s="473"/>
      <c r="DDS104" s="473"/>
      <c r="DDT104" s="474"/>
      <c r="DDU104" s="474"/>
      <c r="DDV104" s="474"/>
      <c r="DDW104" s="474"/>
      <c r="DDX104" s="474"/>
      <c r="DDY104" s="472"/>
      <c r="DDZ104" s="473"/>
      <c r="DEA104" s="473"/>
      <c r="DEB104" s="474"/>
      <c r="DEC104" s="474"/>
      <c r="DED104" s="474"/>
      <c r="DEE104" s="474"/>
      <c r="DEF104" s="474"/>
      <c r="DEG104" s="472"/>
      <c r="DEH104" s="473"/>
      <c r="DEI104" s="473"/>
      <c r="DEJ104" s="474"/>
      <c r="DEK104" s="474"/>
      <c r="DEL104" s="474"/>
      <c r="DEM104" s="474"/>
      <c r="DEN104" s="474"/>
      <c r="DEO104" s="472"/>
      <c r="DEP104" s="473"/>
      <c r="DEQ104" s="473"/>
      <c r="DER104" s="474"/>
      <c r="DES104" s="474"/>
      <c r="DET104" s="474"/>
      <c r="DEU104" s="474"/>
      <c r="DEV104" s="474"/>
      <c r="DEW104" s="472"/>
      <c r="DEX104" s="473"/>
      <c r="DEY104" s="473"/>
      <c r="DEZ104" s="474"/>
      <c r="DFA104" s="474"/>
      <c r="DFB104" s="474"/>
      <c r="DFC104" s="474"/>
      <c r="DFD104" s="474"/>
      <c r="DFE104" s="472"/>
      <c r="DFF104" s="473"/>
      <c r="DFG104" s="473"/>
      <c r="DFH104" s="474"/>
      <c r="DFI104" s="474"/>
      <c r="DFJ104" s="474"/>
      <c r="DFK104" s="474"/>
      <c r="DFL104" s="474"/>
      <c r="DFM104" s="472"/>
      <c r="DFN104" s="473"/>
      <c r="DFO104" s="473"/>
      <c r="DFP104" s="474"/>
      <c r="DFQ104" s="474"/>
      <c r="DFR104" s="474"/>
      <c r="DFS104" s="474"/>
      <c r="DFT104" s="474"/>
      <c r="DFU104" s="472"/>
      <c r="DFV104" s="473"/>
      <c r="DFW104" s="473"/>
      <c r="DFX104" s="474"/>
      <c r="DFY104" s="474"/>
      <c r="DFZ104" s="474"/>
      <c r="DGA104" s="474"/>
      <c r="DGB104" s="474"/>
      <c r="DGC104" s="472"/>
      <c r="DGD104" s="473"/>
      <c r="DGE104" s="473"/>
      <c r="DGF104" s="474"/>
      <c r="DGG104" s="474"/>
      <c r="DGH104" s="474"/>
      <c r="DGI104" s="474"/>
      <c r="DGJ104" s="474"/>
      <c r="DGK104" s="472"/>
      <c r="DGL104" s="473"/>
      <c r="DGM104" s="473"/>
      <c r="DGN104" s="474"/>
      <c r="DGO104" s="474"/>
      <c r="DGP104" s="474"/>
      <c r="DGQ104" s="474"/>
      <c r="DGR104" s="474"/>
      <c r="DGS104" s="472"/>
      <c r="DGT104" s="473"/>
      <c r="DGU104" s="473"/>
      <c r="DGV104" s="474"/>
      <c r="DGW104" s="474"/>
      <c r="DGX104" s="474"/>
      <c r="DGY104" s="474"/>
      <c r="DGZ104" s="474"/>
      <c r="DHA104" s="472"/>
      <c r="DHB104" s="473"/>
      <c r="DHC104" s="473"/>
      <c r="DHD104" s="474"/>
      <c r="DHE104" s="474"/>
      <c r="DHF104" s="474"/>
      <c r="DHG104" s="474"/>
      <c r="DHH104" s="474"/>
      <c r="DHI104" s="472"/>
      <c r="DHJ104" s="473"/>
      <c r="DHK104" s="473"/>
      <c r="DHL104" s="474"/>
      <c r="DHM104" s="474"/>
      <c r="DHN104" s="474"/>
      <c r="DHO104" s="474"/>
      <c r="DHP104" s="474"/>
      <c r="DHQ104" s="472"/>
      <c r="DHR104" s="473"/>
      <c r="DHS104" s="473"/>
      <c r="DHT104" s="474"/>
      <c r="DHU104" s="474"/>
      <c r="DHV104" s="474"/>
      <c r="DHW104" s="474"/>
      <c r="DHX104" s="474"/>
      <c r="DHY104" s="472"/>
      <c r="DHZ104" s="473"/>
      <c r="DIA104" s="473"/>
      <c r="DIB104" s="474"/>
      <c r="DIC104" s="474"/>
      <c r="DID104" s="474"/>
      <c r="DIE104" s="474"/>
      <c r="DIF104" s="474"/>
      <c r="DIG104" s="472"/>
      <c r="DIH104" s="473"/>
      <c r="DII104" s="473"/>
      <c r="DIJ104" s="474"/>
      <c r="DIK104" s="474"/>
      <c r="DIL104" s="474"/>
      <c r="DIM104" s="474"/>
      <c r="DIN104" s="474"/>
      <c r="DIO104" s="472"/>
      <c r="DIP104" s="473"/>
      <c r="DIQ104" s="473"/>
      <c r="DIR104" s="474"/>
      <c r="DIS104" s="474"/>
      <c r="DIT104" s="474"/>
      <c r="DIU104" s="474"/>
      <c r="DIV104" s="474"/>
      <c r="DIW104" s="472"/>
      <c r="DIX104" s="473"/>
      <c r="DIY104" s="473"/>
      <c r="DIZ104" s="474"/>
      <c r="DJA104" s="474"/>
      <c r="DJB104" s="474"/>
      <c r="DJC104" s="474"/>
      <c r="DJD104" s="474"/>
      <c r="DJE104" s="472"/>
      <c r="DJF104" s="473"/>
      <c r="DJG104" s="473"/>
      <c r="DJH104" s="474"/>
      <c r="DJI104" s="474"/>
      <c r="DJJ104" s="474"/>
      <c r="DJK104" s="474"/>
      <c r="DJL104" s="474"/>
      <c r="DJM104" s="472"/>
      <c r="DJN104" s="473"/>
      <c r="DJO104" s="473"/>
      <c r="DJP104" s="474"/>
      <c r="DJQ104" s="474"/>
      <c r="DJR104" s="474"/>
      <c r="DJS104" s="474"/>
      <c r="DJT104" s="474"/>
      <c r="DJU104" s="472"/>
      <c r="DJV104" s="473"/>
      <c r="DJW104" s="473"/>
      <c r="DJX104" s="474"/>
      <c r="DJY104" s="474"/>
      <c r="DJZ104" s="474"/>
      <c r="DKA104" s="474"/>
      <c r="DKB104" s="474"/>
      <c r="DKC104" s="472"/>
      <c r="DKD104" s="473"/>
      <c r="DKE104" s="473"/>
      <c r="DKF104" s="474"/>
      <c r="DKG104" s="474"/>
      <c r="DKH104" s="474"/>
      <c r="DKI104" s="474"/>
      <c r="DKJ104" s="474"/>
      <c r="DKK104" s="472"/>
      <c r="DKL104" s="473"/>
      <c r="DKM104" s="473"/>
      <c r="DKN104" s="474"/>
      <c r="DKO104" s="474"/>
      <c r="DKP104" s="474"/>
      <c r="DKQ104" s="474"/>
      <c r="DKR104" s="474"/>
      <c r="DKS104" s="472"/>
      <c r="DKT104" s="473"/>
      <c r="DKU104" s="473"/>
      <c r="DKV104" s="474"/>
      <c r="DKW104" s="474"/>
      <c r="DKX104" s="474"/>
      <c r="DKY104" s="474"/>
      <c r="DKZ104" s="474"/>
      <c r="DLA104" s="472"/>
      <c r="DLB104" s="473"/>
      <c r="DLC104" s="473"/>
      <c r="DLD104" s="474"/>
      <c r="DLE104" s="474"/>
      <c r="DLF104" s="474"/>
      <c r="DLG104" s="474"/>
      <c r="DLH104" s="474"/>
      <c r="DLI104" s="472"/>
      <c r="DLJ104" s="473"/>
      <c r="DLK104" s="473"/>
      <c r="DLL104" s="474"/>
      <c r="DLM104" s="474"/>
      <c r="DLN104" s="474"/>
      <c r="DLO104" s="474"/>
      <c r="DLP104" s="474"/>
      <c r="DLQ104" s="472"/>
      <c r="DLR104" s="473"/>
      <c r="DLS104" s="473"/>
      <c r="DLT104" s="474"/>
      <c r="DLU104" s="474"/>
      <c r="DLV104" s="474"/>
      <c r="DLW104" s="474"/>
      <c r="DLX104" s="474"/>
      <c r="DLY104" s="472"/>
      <c r="DLZ104" s="473"/>
      <c r="DMA104" s="473"/>
      <c r="DMB104" s="474"/>
      <c r="DMC104" s="474"/>
      <c r="DMD104" s="474"/>
      <c r="DME104" s="474"/>
      <c r="DMF104" s="474"/>
      <c r="DMG104" s="472"/>
      <c r="DMH104" s="473"/>
      <c r="DMI104" s="473"/>
      <c r="DMJ104" s="474"/>
      <c r="DMK104" s="474"/>
      <c r="DML104" s="474"/>
      <c r="DMM104" s="474"/>
      <c r="DMN104" s="474"/>
      <c r="DMO104" s="472"/>
      <c r="DMP104" s="473"/>
      <c r="DMQ104" s="473"/>
      <c r="DMR104" s="474"/>
      <c r="DMS104" s="474"/>
      <c r="DMT104" s="474"/>
      <c r="DMU104" s="474"/>
      <c r="DMV104" s="474"/>
      <c r="DMW104" s="472"/>
      <c r="DMX104" s="473"/>
      <c r="DMY104" s="473"/>
      <c r="DMZ104" s="474"/>
      <c r="DNA104" s="474"/>
      <c r="DNB104" s="474"/>
      <c r="DNC104" s="474"/>
      <c r="DND104" s="474"/>
      <c r="DNE104" s="472"/>
      <c r="DNF104" s="473"/>
      <c r="DNG104" s="473"/>
      <c r="DNH104" s="474"/>
      <c r="DNI104" s="474"/>
      <c r="DNJ104" s="474"/>
      <c r="DNK104" s="474"/>
      <c r="DNL104" s="474"/>
      <c r="DNM104" s="472"/>
      <c r="DNN104" s="473"/>
      <c r="DNO104" s="473"/>
      <c r="DNP104" s="474"/>
      <c r="DNQ104" s="474"/>
      <c r="DNR104" s="474"/>
      <c r="DNS104" s="474"/>
      <c r="DNT104" s="474"/>
      <c r="DNU104" s="472"/>
      <c r="DNV104" s="473"/>
      <c r="DNW104" s="473"/>
      <c r="DNX104" s="474"/>
      <c r="DNY104" s="474"/>
      <c r="DNZ104" s="474"/>
      <c r="DOA104" s="474"/>
      <c r="DOB104" s="474"/>
      <c r="DOC104" s="472"/>
      <c r="DOD104" s="473"/>
      <c r="DOE104" s="473"/>
      <c r="DOF104" s="474"/>
      <c r="DOG104" s="474"/>
      <c r="DOH104" s="474"/>
      <c r="DOI104" s="474"/>
      <c r="DOJ104" s="474"/>
      <c r="DOK104" s="472"/>
      <c r="DOL104" s="473"/>
      <c r="DOM104" s="473"/>
      <c r="DON104" s="474"/>
      <c r="DOO104" s="474"/>
      <c r="DOP104" s="474"/>
      <c r="DOQ104" s="474"/>
      <c r="DOR104" s="474"/>
      <c r="DOS104" s="472"/>
      <c r="DOT104" s="473"/>
      <c r="DOU104" s="473"/>
      <c r="DOV104" s="474"/>
      <c r="DOW104" s="474"/>
      <c r="DOX104" s="474"/>
      <c r="DOY104" s="474"/>
      <c r="DOZ104" s="474"/>
      <c r="DPA104" s="472"/>
      <c r="DPB104" s="473"/>
      <c r="DPC104" s="473"/>
      <c r="DPD104" s="474"/>
      <c r="DPE104" s="474"/>
      <c r="DPF104" s="474"/>
      <c r="DPG104" s="474"/>
      <c r="DPH104" s="474"/>
      <c r="DPI104" s="472"/>
      <c r="DPJ104" s="473"/>
      <c r="DPK104" s="473"/>
      <c r="DPL104" s="474"/>
      <c r="DPM104" s="474"/>
      <c r="DPN104" s="474"/>
      <c r="DPO104" s="474"/>
      <c r="DPP104" s="474"/>
      <c r="DPQ104" s="472"/>
      <c r="DPR104" s="473"/>
      <c r="DPS104" s="473"/>
      <c r="DPT104" s="474"/>
      <c r="DPU104" s="474"/>
      <c r="DPV104" s="474"/>
      <c r="DPW104" s="474"/>
      <c r="DPX104" s="474"/>
      <c r="DPY104" s="472"/>
      <c r="DPZ104" s="473"/>
      <c r="DQA104" s="473"/>
      <c r="DQB104" s="474"/>
      <c r="DQC104" s="474"/>
      <c r="DQD104" s="474"/>
      <c r="DQE104" s="474"/>
      <c r="DQF104" s="474"/>
      <c r="DQG104" s="472"/>
      <c r="DQH104" s="473"/>
      <c r="DQI104" s="473"/>
      <c r="DQJ104" s="474"/>
      <c r="DQK104" s="474"/>
      <c r="DQL104" s="474"/>
      <c r="DQM104" s="474"/>
      <c r="DQN104" s="474"/>
      <c r="DQO104" s="472"/>
      <c r="DQP104" s="473"/>
      <c r="DQQ104" s="473"/>
      <c r="DQR104" s="474"/>
      <c r="DQS104" s="474"/>
      <c r="DQT104" s="474"/>
      <c r="DQU104" s="474"/>
      <c r="DQV104" s="474"/>
      <c r="DQW104" s="472"/>
      <c r="DQX104" s="473"/>
      <c r="DQY104" s="473"/>
      <c r="DQZ104" s="474"/>
      <c r="DRA104" s="474"/>
      <c r="DRB104" s="474"/>
      <c r="DRC104" s="474"/>
      <c r="DRD104" s="474"/>
      <c r="DRE104" s="472"/>
      <c r="DRF104" s="473"/>
      <c r="DRG104" s="473"/>
      <c r="DRH104" s="474"/>
      <c r="DRI104" s="474"/>
      <c r="DRJ104" s="474"/>
      <c r="DRK104" s="474"/>
      <c r="DRL104" s="474"/>
      <c r="DRM104" s="472"/>
      <c r="DRN104" s="473"/>
      <c r="DRO104" s="473"/>
      <c r="DRP104" s="474"/>
      <c r="DRQ104" s="474"/>
      <c r="DRR104" s="474"/>
      <c r="DRS104" s="474"/>
      <c r="DRT104" s="474"/>
      <c r="DRU104" s="472"/>
      <c r="DRV104" s="473"/>
      <c r="DRW104" s="473"/>
      <c r="DRX104" s="474"/>
      <c r="DRY104" s="474"/>
      <c r="DRZ104" s="474"/>
      <c r="DSA104" s="474"/>
      <c r="DSB104" s="474"/>
      <c r="DSC104" s="472"/>
      <c r="DSD104" s="473"/>
      <c r="DSE104" s="473"/>
      <c r="DSF104" s="474"/>
      <c r="DSG104" s="474"/>
      <c r="DSH104" s="474"/>
      <c r="DSI104" s="474"/>
      <c r="DSJ104" s="474"/>
      <c r="DSK104" s="472"/>
      <c r="DSL104" s="473"/>
      <c r="DSM104" s="473"/>
      <c r="DSN104" s="474"/>
      <c r="DSO104" s="474"/>
      <c r="DSP104" s="474"/>
      <c r="DSQ104" s="474"/>
      <c r="DSR104" s="474"/>
      <c r="DSS104" s="472"/>
      <c r="DST104" s="473"/>
      <c r="DSU104" s="473"/>
      <c r="DSV104" s="474"/>
      <c r="DSW104" s="474"/>
      <c r="DSX104" s="474"/>
      <c r="DSY104" s="474"/>
      <c r="DSZ104" s="474"/>
      <c r="DTA104" s="472"/>
      <c r="DTB104" s="473"/>
      <c r="DTC104" s="473"/>
      <c r="DTD104" s="474"/>
      <c r="DTE104" s="474"/>
      <c r="DTF104" s="474"/>
      <c r="DTG104" s="474"/>
      <c r="DTH104" s="474"/>
      <c r="DTI104" s="472"/>
      <c r="DTJ104" s="473"/>
      <c r="DTK104" s="473"/>
      <c r="DTL104" s="474"/>
      <c r="DTM104" s="474"/>
      <c r="DTN104" s="474"/>
      <c r="DTO104" s="474"/>
      <c r="DTP104" s="474"/>
      <c r="DTQ104" s="472"/>
      <c r="DTR104" s="473"/>
      <c r="DTS104" s="473"/>
      <c r="DTT104" s="474"/>
      <c r="DTU104" s="474"/>
      <c r="DTV104" s="474"/>
      <c r="DTW104" s="474"/>
      <c r="DTX104" s="474"/>
      <c r="DTY104" s="472"/>
      <c r="DTZ104" s="473"/>
      <c r="DUA104" s="473"/>
      <c r="DUB104" s="474"/>
      <c r="DUC104" s="474"/>
      <c r="DUD104" s="474"/>
      <c r="DUE104" s="474"/>
      <c r="DUF104" s="474"/>
      <c r="DUG104" s="472"/>
      <c r="DUH104" s="473"/>
      <c r="DUI104" s="473"/>
      <c r="DUJ104" s="474"/>
      <c r="DUK104" s="474"/>
      <c r="DUL104" s="474"/>
      <c r="DUM104" s="474"/>
      <c r="DUN104" s="474"/>
      <c r="DUO104" s="472"/>
      <c r="DUP104" s="473"/>
      <c r="DUQ104" s="473"/>
      <c r="DUR104" s="474"/>
      <c r="DUS104" s="474"/>
      <c r="DUT104" s="474"/>
      <c r="DUU104" s="474"/>
      <c r="DUV104" s="474"/>
      <c r="DUW104" s="472"/>
      <c r="DUX104" s="473"/>
      <c r="DUY104" s="473"/>
      <c r="DUZ104" s="474"/>
      <c r="DVA104" s="474"/>
      <c r="DVB104" s="474"/>
      <c r="DVC104" s="474"/>
      <c r="DVD104" s="474"/>
      <c r="DVE104" s="472"/>
      <c r="DVF104" s="473"/>
      <c r="DVG104" s="473"/>
      <c r="DVH104" s="474"/>
      <c r="DVI104" s="474"/>
      <c r="DVJ104" s="474"/>
      <c r="DVK104" s="474"/>
      <c r="DVL104" s="474"/>
      <c r="DVM104" s="472"/>
      <c r="DVN104" s="473"/>
      <c r="DVO104" s="473"/>
      <c r="DVP104" s="474"/>
      <c r="DVQ104" s="474"/>
      <c r="DVR104" s="474"/>
      <c r="DVS104" s="474"/>
      <c r="DVT104" s="474"/>
      <c r="DVU104" s="472"/>
      <c r="DVV104" s="473"/>
      <c r="DVW104" s="473"/>
      <c r="DVX104" s="474"/>
      <c r="DVY104" s="474"/>
      <c r="DVZ104" s="474"/>
      <c r="DWA104" s="474"/>
      <c r="DWB104" s="474"/>
      <c r="DWC104" s="472"/>
      <c r="DWD104" s="473"/>
      <c r="DWE104" s="473"/>
      <c r="DWF104" s="474"/>
      <c r="DWG104" s="474"/>
      <c r="DWH104" s="474"/>
      <c r="DWI104" s="474"/>
      <c r="DWJ104" s="474"/>
      <c r="DWK104" s="472"/>
      <c r="DWL104" s="473"/>
      <c r="DWM104" s="473"/>
      <c r="DWN104" s="474"/>
      <c r="DWO104" s="474"/>
      <c r="DWP104" s="474"/>
      <c r="DWQ104" s="474"/>
      <c r="DWR104" s="474"/>
      <c r="DWS104" s="472"/>
      <c r="DWT104" s="473"/>
      <c r="DWU104" s="473"/>
      <c r="DWV104" s="474"/>
      <c r="DWW104" s="474"/>
      <c r="DWX104" s="474"/>
      <c r="DWY104" s="474"/>
      <c r="DWZ104" s="474"/>
      <c r="DXA104" s="472"/>
      <c r="DXB104" s="473"/>
      <c r="DXC104" s="473"/>
      <c r="DXD104" s="474"/>
      <c r="DXE104" s="474"/>
      <c r="DXF104" s="474"/>
      <c r="DXG104" s="474"/>
      <c r="DXH104" s="474"/>
      <c r="DXI104" s="472"/>
      <c r="DXJ104" s="473"/>
      <c r="DXK104" s="473"/>
      <c r="DXL104" s="474"/>
      <c r="DXM104" s="474"/>
      <c r="DXN104" s="474"/>
      <c r="DXO104" s="474"/>
      <c r="DXP104" s="474"/>
      <c r="DXQ104" s="472"/>
      <c r="DXR104" s="473"/>
      <c r="DXS104" s="473"/>
      <c r="DXT104" s="474"/>
      <c r="DXU104" s="474"/>
      <c r="DXV104" s="474"/>
      <c r="DXW104" s="474"/>
      <c r="DXX104" s="474"/>
      <c r="DXY104" s="472"/>
      <c r="DXZ104" s="473"/>
      <c r="DYA104" s="473"/>
      <c r="DYB104" s="474"/>
      <c r="DYC104" s="474"/>
      <c r="DYD104" s="474"/>
      <c r="DYE104" s="474"/>
      <c r="DYF104" s="474"/>
      <c r="DYG104" s="472"/>
      <c r="DYH104" s="473"/>
      <c r="DYI104" s="473"/>
      <c r="DYJ104" s="474"/>
      <c r="DYK104" s="474"/>
      <c r="DYL104" s="474"/>
      <c r="DYM104" s="474"/>
      <c r="DYN104" s="474"/>
      <c r="DYO104" s="472"/>
      <c r="DYP104" s="473"/>
      <c r="DYQ104" s="473"/>
      <c r="DYR104" s="474"/>
      <c r="DYS104" s="474"/>
      <c r="DYT104" s="474"/>
      <c r="DYU104" s="474"/>
      <c r="DYV104" s="474"/>
      <c r="DYW104" s="472"/>
      <c r="DYX104" s="473"/>
      <c r="DYY104" s="473"/>
      <c r="DYZ104" s="474"/>
      <c r="DZA104" s="474"/>
      <c r="DZB104" s="474"/>
      <c r="DZC104" s="474"/>
      <c r="DZD104" s="474"/>
      <c r="DZE104" s="472"/>
      <c r="DZF104" s="473"/>
      <c r="DZG104" s="473"/>
      <c r="DZH104" s="474"/>
      <c r="DZI104" s="474"/>
      <c r="DZJ104" s="474"/>
      <c r="DZK104" s="474"/>
      <c r="DZL104" s="474"/>
      <c r="DZM104" s="472"/>
      <c r="DZN104" s="473"/>
      <c r="DZO104" s="473"/>
      <c r="DZP104" s="474"/>
      <c r="DZQ104" s="474"/>
      <c r="DZR104" s="474"/>
      <c r="DZS104" s="474"/>
      <c r="DZT104" s="474"/>
      <c r="DZU104" s="472"/>
      <c r="DZV104" s="473"/>
      <c r="DZW104" s="473"/>
      <c r="DZX104" s="474"/>
      <c r="DZY104" s="474"/>
      <c r="DZZ104" s="474"/>
      <c r="EAA104" s="474"/>
      <c r="EAB104" s="474"/>
      <c r="EAC104" s="472"/>
      <c r="EAD104" s="473"/>
      <c r="EAE104" s="473"/>
      <c r="EAF104" s="474"/>
      <c r="EAG104" s="474"/>
      <c r="EAH104" s="474"/>
      <c r="EAI104" s="474"/>
      <c r="EAJ104" s="474"/>
      <c r="EAK104" s="472"/>
      <c r="EAL104" s="473"/>
      <c r="EAM104" s="473"/>
      <c r="EAN104" s="474"/>
      <c r="EAO104" s="474"/>
      <c r="EAP104" s="474"/>
      <c r="EAQ104" s="474"/>
      <c r="EAR104" s="474"/>
      <c r="EAS104" s="472"/>
      <c r="EAT104" s="473"/>
      <c r="EAU104" s="473"/>
      <c r="EAV104" s="474"/>
      <c r="EAW104" s="474"/>
      <c r="EAX104" s="474"/>
      <c r="EAY104" s="474"/>
      <c r="EAZ104" s="474"/>
      <c r="EBA104" s="472"/>
      <c r="EBB104" s="473"/>
      <c r="EBC104" s="473"/>
      <c r="EBD104" s="474"/>
      <c r="EBE104" s="474"/>
      <c r="EBF104" s="474"/>
      <c r="EBG104" s="474"/>
      <c r="EBH104" s="474"/>
      <c r="EBI104" s="472"/>
      <c r="EBJ104" s="473"/>
      <c r="EBK104" s="473"/>
      <c r="EBL104" s="474"/>
      <c r="EBM104" s="474"/>
      <c r="EBN104" s="474"/>
      <c r="EBO104" s="474"/>
      <c r="EBP104" s="474"/>
      <c r="EBQ104" s="472"/>
      <c r="EBR104" s="473"/>
      <c r="EBS104" s="473"/>
      <c r="EBT104" s="474"/>
      <c r="EBU104" s="474"/>
      <c r="EBV104" s="474"/>
      <c r="EBW104" s="474"/>
      <c r="EBX104" s="474"/>
      <c r="EBY104" s="472"/>
      <c r="EBZ104" s="473"/>
      <c r="ECA104" s="473"/>
      <c r="ECB104" s="474"/>
      <c r="ECC104" s="474"/>
      <c r="ECD104" s="474"/>
      <c r="ECE104" s="474"/>
      <c r="ECF104" s="474"/>
      <c r="ECG104" s="472"/>
      <c r="ECH104" s="473"/>
      <c r="ECI104" s="473"/>
      <c r="ECJ104" s="474"/>
      <c r="ECK104" s="474"/>
      <c r="ECL104" s="474"/>
      <c r="ECM104" s="474"/>
      <c r="ECN104" s="474"/>
      <c r="ECO104" s="472"/>
      <c r="ECP104" s="473"/>
      <c r="ECQ104" s="473"/>
      <c r="ECR104" s="474"/>
      <c r="ECS104" s="474"/>
      <c r="ECT104" s="474"/>
      <c r="ECU104" s="474"/>
      <c r="ECV104" s="474"/>
      <c r="ECW104" s="472"/>
      <c r="ECX104" s="473"/>
      <c r="ECY104" s="473"/>
      <c r="ECZ104" s="474"/>
      <c r="EDA104" s="474"/>
      <c r="EDB104" s="474"/>
      <c r="EDC104" s="474"/>
      <c r="EDD104" s="474"/>
      <c r="EDE104" s="472"/>
      <c r="EDF104" s="473"/>
      <c r="EDG104" s="473"/>
      <c r="EDH104" s="474"/>
      <c r="EDI104" s="474"/>
      <c r="EDJ104" s="474"/>
      <c r="EDK104" s="474"/>
      <c r="EDL104" s="474"/>
      <c r="EDM104" s="472"/>
      <c r="EDN104" s="473"/>
      <c r="EDO104" s="473"/>
      <c r="EDP104" s="474"/>
      <c r="EDQ104" s="474"/>
      <c r="EDR104" s="474"/>
      <c r="EDS104" s="474"/>
      <c r="EDT104" s="474"/>
      <c r="EDU104" s="472"/>
      <c r="EDV104" s="473"/>
      <c r="EDW104" s="473"/>
      <c r="EDX104" s="474"/>
      <c r="EDY104" s="474"/>
      <c r="EDZ104" s="474"/>
      <c r="EEA104" s="474"/>
      <c r="EEB104" s="474"/>
      <c r="EEC104" s="472"/>
      <c r="EED104" s="473"/>
      <c r="EEE104" s="473"/>
      <c r="EEF104" s="474"/>
      <c r="EEG104" s="474"/>
      <c r="EEH104" s="474"/>
      <c r="EEI104" s="474"/>
      <c r="EEJ104" s="474"/>
      <c r="EEK104" s="472"/>
      <c r="EEL104" s="473"/>
      <c r="EEM104" s="473"/>
      <c r="EEN104" s="474"/>
      <c r="EEO104" s="474"/>
      <c r="EEP104" s="474"/>
      <c r="EEQ104" s="474"/>
      <c r="EER104" s="474"/>
      <c r="EES104" s="472"/>
      <c r="EET104" s="473"/>
      <c r="EEU104" s="473"/>
      <c r="EEV104" s="474"/>
      <c r="EEW104" s="474"/>
      <c r="EEX104" s="474"/>
      <c r="EEY104" s="474"/>
      <c r="EEZ104" s="474"/>
      <c r="EFA104" s="472"/>
      <c r="EFB104" s="473"/>
      <c r="EFC104" s="473"/>
      <c r="EFD104" s="474"/>
      <c r="EFE104" s="474"/>
      <c r="EFF104" s="474"/>
      <c r="EFG104" s="474"/>
      <c r="EFH104" s="474"/>
      <c r="EFI104" s="472"/>
      <c r="EFJ104" s="473"/>
      <c r="EFK104" s="473"/>
      <c r="EFL104" s="474"/>
      <c r="EFM104" s="474"/>
      <c r="EFN104" s="474"/>
      <c r="EFO104" s="474"/>
      <c r="EFP104" s="474"/>
      <c r="EFQ104" s="472"/>
      <c r="EFR104" s="473"/>
      <c r="EFS104" s="473"/>
      <c r="EFT104" s="474"/>
      <c r="EFU104" s="474"/>
      <c r="EFV104" s="474"/>
      <c r="EFW104" s="474"/>
      <c r="EFX104" s="474"/>
      <c r="EFY104" s="472"/>
      <c r="EFZ104" s="473"/>
      <c r="EGA104" s="473"/>
      <c r="EGB104" s="474"/>
      <c r="EGC104" s="474"/>
      <c r="EGD104" s="474"/>
      <c r="EGE104" s="474"/>
      <c r="EGF104" s="474"/>
      <c r="EGG104" s="472"/>
      <c r="EGH104" s="473"/>
      <c r="EGI104" s="473"/>
      <c r="EGJ104" s="474"/>
      <c r="EGK104" s="474"/>
      <c r="EGL104" s="474"/>
      <c r="EGM104" s="474"/>
      <c r="EGN104" s="474"/>
      <c r="EGO104" s="472"/>
      <c r="EGP104" s="473"/>
      <c r="EGQ104" s="473"/>
      <c r="EGR104" s="474"/>
      <c r="EGS104" s="474"/>
      <c r="EGT104" s="474"/>
      <c r="EGU104" s="474"/>
      <c r="EGV104" s="474"/>
      <c r="EGW104" s="472"/>
      <c r="EGX104" s="473"/>
      <c r="EGY104" s="473"/>
      <c r="EGZ104" s="474"/>
      <c r="EHA104" s="474"/>
      <c r="EHB104" s="474"/>
      <c r="EHC104" s="474"/>
      <c r="EHD104" s="474"/>
      <c r="EHE104" s="472"/>
      <c r="EHF104" s="473"/>
      <c r="EHG104" s="473"/>
      <c r="EHH104" s="474"/>
      <c r="EHI104" s="474"/>
      <c r="EHJ104" s="474"/>
      <c r="EHK104" s="474"/>
      <c r="EHL104" s="474"/>
      <c r="EHM104" s="472"/>
      <c r="EHN104" s="473"/>
      <c r="EHO104" s="473"/>
      <c r="EHP104" s="474"/>
      <c r="EHQ104" s="474"/>
      <c r="EHR104" s="474"/>
      <c r="EHS104" s="474"/>
      <c r="EHT104" s="474"/>
      <c r="EHU104" s="472"/>
      <c r="EHV104" s="473"/>
      <c r="EHW104" s="473"/>
      <c r="EHX104" s="474"/>
      <c r="EHY104" s="474"/>
      <c r="EHZ104" s="474"/>
      <c r="EIA104" s="474"/>
      <c r="EIB104" s="474"/>
      <c r="EIC104" s="472"/>
      <c r="EID104" s="473"/>
      <c r="EIE104" s="473"/>
      <c r="EIF104" s="474"/>
      <c r="EIG104" s="474"/>
      <c r="EIH104" s="474"/>
      <c r="EII104" s="474"/>
      <c r="EIJ104" s="474"/>
      <c r="EIK104" s="472"/>
      <c r="EIL104" s="473"/>
      <c r="EIM104" s="473"/>
      <c r="EIN104" s="474"/>
      <c r="EIO104" s="474"/>
      <c r="EIP104" s="474"/>
      <c r="EIQ104" s="474"/>
      <c r="EIR104" s="474"/>
      <c r="EIS104" s="472"/>
      <c r="EIT104" s="473"/>
      <c r="EIU104" s="473"/>
      <c r="EIV104" s="474"/>
      <c r="EIW104" s="474"/>
      <c r="EIX104" s="474"/>
      <c r="EIY104" s="474"/>
      <c r="EIZ104" s="474"/>
      <c r="EJA104" s="472"/>
      <c r="EJB104" s="473"/>
      <c r="EJC104" s="473"/>
      <c r="EJD104" s="474"/>
      <c r="EJE104" s="474"/>
      <c r="EJF104" s="474"/>
      <c r="EJG104" s="474"/>
      <c r="EJH104" s="474"/>
      <c r="EJI104" s="472"/>
      <c r="EJJ104" s="473"/>
      <c r="EJK104" s="473"/>
      <c r="EJL104" s="474"/>
      <c r="EJM104" s="474"/>
      <c r="EJN104" s="474"/>
      <c r="EJO104" s="474"/>
      <c r="EJP104" s="474"/>
      <c r="EJQ104" s="472"/>
      <c r="EJR104" s="473"/>
      <c r="EJS104" s="473"/>
      <c r="EJT104" s="474"/>
      <c r="EJU104" s="474"/>
      <c r="EJV104" s="474"/>
      <c r="EJW104" s="474"/>
      <c r="EJX104" s="474"/>
      <c r="EJY104" s="472"/>
      <c r="EJZ104" s="473"/>
      <c r="EKA104" s="473"/>
      <c r="EKB104" s="474"/>
      <c r="EKC104" s="474"/>
      <c r="EKD104" s="474"/>
      <c r="EKE104" s="474"/>
      <c r="EKF104" s="474"/>
      <c r="EKG104" s="472"/>
      <c r="EKH104" s="473"/>
      <c r="EKI104" s="473"/>
      <c r="EKJ104" s="474"/>
      <c r="EKK104" s="474"/>
      <c r="EKL104" s="474"/>
      <c r="EKM104" s="474"/>
      <c r="EKN104" s="474"/>
      <c r="EKO104" s="472"/>
      <c r="EKP104" s="473"/>
      <c r="EKQ104" s="473"/>
      <c r="EKR104" s="474"/>
      <c r="EKS104" s="474"/>
      <c r="EKT104" s="474"/>
      <c r="EKU104" s="474"/>
      <c r="EKV104" s="474"/>
      <c r="EKW104" s="472"/>
      <c r="EKX104" s="473"/>
      <c r="EKY104" s="473"/>
      <c r="EKZ104" s="474"/>
      <c r="ELA104" s="474"/>
      <c r="ELB104" s="474"/>
      <c r="ELC104" s="474"/>
      <c r="ELD104" s="474"/>
      <c r="ELE104" s="472"/>
      <c r="ELF104" s="473"/>
      <c r="ELG104" s="473"/>
      <c r="ELH104" s="474"/>
      <c r="ELI104" s="474"/>
      <c r="ELJ104" s="474"/>
      <c r="ELK104" s="474"/>
      <c r="ELL104" s="474"/>
      <c r="ELM104" s="472"/>
      <c r="ELN104" s="473"/>
      <c r="ELO104" s="473"/>
      <c r="ELP104" s="474"/>
      <c r="ELQ104" s="474"/>
      <c r="ELR104" s="474"/>
      <c r="ELS104" s="474"/>
      <c r="ELT104" s="474"/>
      <c r="ELU104" s="472"/>
      <c r="ELV104" s="473"/>
      <c r="ELW104" s="473"/>
      <c r="ELX104" s="474"/>
      <c r="ELY104" s="474"/>
      <c r="ELZ104" s="474"/>
      <c r="EMA104" s="474"/>
      <c r="EMB104" s="474"/>
      <c r="EMC104" s="472"/>
      <c r="EMD104" s="473"/>
      <c r="EME104" s="473"/>
      <c r="EMF104" s="474"/>
      <c r="EMG104" s="474"/>
      <c r="EMH104" s="474"/>
      <c r="EMI104" s="474"/>
      <c r="EMJ104" s="474"/>
      <c r="EMK104" s="472"/>
      <c r="EML104" s="473"/>
      <c r="EMM104" s="473"/>
      <c r="EMN104" s="474"/>
      <c r="EMO104" s="474"/>
      <c r="EMP104" s="474"/>
      <c r="EMQ104" s="474"/>
      <c r="EMR104" s="474"/>
      <c r="EMS104" s="472"/>
      <c r="EMT104" s="473"/>
      <c r="EMU104" s="473"/>
      <c r="EMV104" s="474"/>
      <c r="EMW104" s="474"/>
      <c r="EMX104" s="474"/>
      <c r="EMY104" s="474"/>
      <c r="EMZ104" s="474"/>
      <c r="ENA104" s="472"/>
      <c r="ENB104" s="473"/>
      <c r="ENC104" s="473"/>
      <c r="END104" s="474"/>
      <c r="ENE104" s="474"/>
      <c r="ENF104" s="474"/>
      <c r="ENG104" s="474"/>
      <c r="ENH104" s="474"/>
      <c r="ENI104" s="472"/>
      <c r="ENJ104" s="473"/>
      <c r="ENK104" s="473"/>
      <c r="ENL104" s="474"/>
      <c r="ENM104" s="474"/>
      <c r="ENN104" s="474"/>
      <c r="ENO104" s="474"/>
      <c r="ENP104" s="474"/>
      <c r="ENQ104" s="472"/>
      <c r="ENR104" s="473"/>
      <c r="ENS104" s="473"/>
      <c r="ENT104" s="474"/>
      <c r="ENU104" s="474"/>
      <c r="ENV104" s="474"/>
      <c r="ENW104" s="474"/>
      <c r="ENX104" s="474"/>
      <c r="ENY104" s="472"/>
      <c r="ENZ104" s="473"/>
      <c r="EOA104" s="473"/>
      <c r="EOB104" s="474"/>
      <c r="EOC104" s="474"/>
      <c r="EOD104" s="474"/>
      <c r="EOE104" s="474"/>
      <c r="EOF104" s="474"/>
      <c r="EOG104" s="472"/>
      <c r="EOH104" s="473"/>
      <c r="EOI104" s="473"/>
      <c r="EOJ104" s="474"/>
      <c r="EOK104" s="474"/>
      <c r="EOL104" s="474"/>
      <c r="EOM104" s="474"/>
      <c r="EON104" s="474"/>
      <c r="EOO104" s="472"/>
      <c r="EOP104" s="473"/>
      <c r="EOQ104" s="473"/>
      <c r="EOR104" s="474"/>
      <c r="EOS104" s="474"/>
      <c r="EOT104" s="474"/>
      <c r="EOU104" s="474"/>
      <c r="EOV104" s="474"/>
      <c r="EOW104" s="472"/>
      <c r="EOX104" s="473"/>
      <c r="EOY104" s="473"/>
      <c r="EOZ104" s="474"/>
      <c r="EPA104" s="474"/>
      <c r="EPB104" s="474"/>
      <c r="EPC104" s="474"/>
      <c r="EPD104" s="474"/>
      <c r="EPE104" s="472"/>
      <c r="EPF104" s="473"/>
      <c r="EPG104" s="473"/>
      <c r="EPH104" s="474"/>
      <c r="EPI104" s="474"/>
      <c r="EPJ104" s="474"/>
      <c r="EPK104" s="474"/>
      <c r="EPL104" s="474"/>
      <c r="EPM104" s="472"/>
      <c r="EPN104" s="473"/>
      <c r="EPO104" s="473"/>
      <c r="EPP104" s="474"/>
      <c r="EPQ104" s="474"/>
      <c r="EPR104" s="474"/>
      <c r="EPS104" s="474"/>
      <c r="EPT104" s="474"/>
      <c r="EPU104" s="472"/>
      <c r="EPV104" s="473"/>
      <c r="EPW104" s="473"/>
      <c r="EPX104" s="474"/>
      <c r="EPY104" s="474"/>
      <c r="EPZ104" s="474"/>
      <c r="EQA104" s="474"/>
      <c r="EQB104" s="474"/>
      <c r="EQC104" s="472"/>
      <c r="EQD104" s="473"/>
      <c r="EQE104" s="473"/>
      <c r="EQF104" s="474"/>
      <c r="EQG104" s="474"/>
      <c r="EQH104" s="474"/>
      <c r="EQI104" s="474"/>
      <c r="EQJ104" s="474"/>
      <c r="EQK104" s="472"/>
      <c r="EQL104" s="473"/>
      <c r="EQM104" s="473"/>
      <c r="EQN104" s="474"/>
      <c r="EQO104" s="474"/>
      <c r="EQP104" s="474"/>
      <c r="EQQ104" s="474"/>
      <c r="EQR104" s="474"/>
      <c r="EQS104" s="472"/>
      <c r="EQT104" s="473"/>
      <c r="EQU104" s="473"/>
      <c r="EQV104" s="474"/>
      <c r="EQW104" s="474"/>
      <c r="EQX104" s="474"/>
      <c r="EQY104" s="474"/>
      <c r="EQZ104" s="474"/>
      <c r="ERA104" s="472"/>
      <c r="ERB104" s="473"/>
      <c r="ERC104" s="473"/>
      <c r="ERD104" s="474"/>
      <c r="ERE104" s="474"/>
      <c r="ERF104" s="474"/>
      <c r="ERG104" s="474"/>
      <c r="ERH104" s="474"/>
      <c r="ERI104" s="472"/>
      <c r="ERJ104" s="473"/>
      <c r="ERK104" s="473"/>
      <c r="ERL104" s="474"/>
      <c r="ERM104" s="474"/>
      <c r="ERN104" s="474"/>
      <c r="ERO104" s="474"/>
      <c r="ERP104" s="474"/>
      <c r="ERQ104" s="472"/>
      <c r="ERR104" s="473"/>
      <c r="ERS104" s="473"/>
      <c r="ERT104" s="474"/>
      <c r="ERU104" s="474"/>
      <c r="ERV104" s="474"/>
      <c r="ERW104" s="474"/>
      <c r="ERX104" s="474"/>
      <c r="ERY104" s="472"/>
      <c r="ERZ104" s="473"/>
      <c r="ESA104" s="473"/>
      <c r="ESB104" s="474"/>
      <c r="ESC104" s="474"/>
      <c r="ESD104" s="474"/>
      <c r="ESE104" s="474"/>
      <c r="ESF104" s="474"/>
      <c r="ESG104" s="472"/>
      <c r="ESH104" s="473"/>
      <c r="ESI104" s="473"/>
      <c r="ESJ104" s="474"/>
      <c r="ESK104" s="474"/>
      <c r="ESL104" s="474"/>
      <c r="ESM104" s="474"/>
      <c r="ESN104" s="474"/>
      <c r="ESO104" s="472"/>
      <c r="ESP104" s="473"/>
      <c r="ESQ104" s="473"/>
      <c r="ESR104" s="474"/>
      <c r="ESS104" s="474"/>
      <c r="EST104" s="474"/>
      <c r="ESU104" s="474"/>
      <c r="ESV104" s="474"/>
      <c r="ESW104" s="472"/>
      <c r="ESX104" s="473"/>
      <c r="ESY104" s="473"/>
      <c r="ESZ104" s="474"/>
      <c r="ETA104" s="474"/>
      <c r="ETB104" s="474"/>
      <c r="ETC104" s="474"/>
      <c r="ETD104" s="474"/>
      <c r="ETE104" s="472"/>
      <c r="ETF104" s="473"/>
      <c r="ETG104" s="473"/>
      <c r="ETH104" s="474"/>
      <c r="ETI104" s="474"/>
      <c r="ETJ104" s="474"/>
      <c r="ETK104" s="474"/>
      <c r="ETL104" s="474"/>
      <c r="ETM104" s="472"/>
      <c r="ETN104" s="473"/>
      <c r="ETO104" s="473"/>
      <c r="ETP104" s="474"/>
      <c r="ETQ104" s="474"/>
      <c r="ETR104" s="474"/>
      <c r="ETS104" s="474"/>
      <c r="ETT104" s="474"/>
      <c r="ETU104" s="472"/>
      <c r="ETV104" s="473"/>
      <c r="ETW104" s="473"/>
      <c r="ETX104" s="474"/>
      <c r="ETY104" s="474"/>
      <c r="ETZ104" s="474"/>
      <c r="EUA104" s="474"/>
      <c r="EUB104" s="474"/>
      <c r="EUC104" s="472"/>
      <c r="EUD104" s="473"/>
      <c r="EUE104" s="473"/>
      <c r="EUF104" s="474"/>
      <c r="EUG104" s="474"/>
      <c r="EUH104" s="474"/>
      <c r="EUI104" s="474"/>
      <c r="EUJ104" s="474"/>
      <c r="EUK104" s="472"/>
      <c r="EUL104" s="473"/>
      <c r="EUM104" s="473"/>
      <c r="EUN104" s="474"/>
      <c r="EUO104" s="474"/>
      <c r="EUP104" s="474"/>
      <c r="EUQ104" s="474"/>
      <c r="EUR104" s="474"/>
      <c r="EUS104" s="472"/>
      <c r="EUT104" s="473"/>
      <c r="EUU104" s="473"/>
      <c r="EUV104" s="474"/>
      <c r="EUW104" s="474"/>
      <c r="EUX104" s="474"/>
      <c r="EUY104" s="474"/>
      <c r="EUZ104" s="474"/>
      <c r="EVA104" s="472"/>
      <c r="EVB104" s="473"/>
      <c r="EVC104" s="473"/>
      <c r="EVD104" s="474"/>
      <c r="EVE104" s="474"/>
      <c r="EVF104" s="474"/>
      <c r="EVG104" s="474"/>
      <c r="EVH104" s="474"/>
      <c r="EVI104" s="472"/>
      <c r="EVJ104" s="473"/>
      <c r="EVK104" s="473"/>
      <c r="EVL104" s="474"/>
      <c r="EVM104" s="474"/>
      <c r="EVN104" s="474"/>
      <c r="EVO104" s="474"/>
      <c r="EVP104" s="474"/>
      <c r="EVQ104" s="472"/>
      <c r="EVR104" s="473"/>
      <c r="EVS104" s="473"/>
      <c r="EVT104" s="474"/>
      <c r="EVU104" s="474"/>
      <c r="EVV104" s="474"/>
      <c r="EVW104" s="474"/>
      <c r="EVX104" s="474"/>
      <c r="EVY104" s="472"/>
      <c r="EVZ104" s="473"/>
      <c r="EWA104" s="473"/>
      <c r="EWB104" s="474"/>
      <c r="EWC104" s="474"/>
      <c r="EWD104" s="474"/>
      <c r="EWE104" s="474"/>
      <c r="EWF104" s="474"/>
      <c r="EWG104" s="472"/>
      <c r="EWH104" s="473"/>
      <c r="EWI104" s="473"/>
      <c r="EWJ104" s="474"/>
      <c r="EWK104" s="474"/>
      <c r="EWL104" s="474"/>
      <c r="EWM104" s="474"/>
      <c r="EWN104" s="474"/>
      <c r="EWO104" s="472"/>
      <c r="EWP104" s="473"/>
      <c r="EWQ104" s="473"/>
      <c r="EWR104" s="474"/>
      <c r="EWS104" s="474"/>
      <c r="EWT104" s="474"/>
      <c r="EWU104" s="474"/>
      <c r="EWV104" s="474"/>
      <c r="EWW104" s="472"/>
      <c r="EWX104" s="473"/>
      <c r="EWY104" s="473"/>
      <c r="EWZ104" s="474"/>
      <c r="EXA104" s="474"/>
      <c r="EXB104" s="474"/>
      <c r="EXC104" s="474"/>
      <c r="EXD104" s="474"/>
      <c r="EXE104" s="472"/>
      <c r="EXF104" s="473"/>
      <c r="EXG104" s="473"/>
      <c r="EXH104" s="474"/>
      <c r="EXI104" s="474"/>
      <c r="EXJ104" s="474"/>
      <c r="EXK104" s="474"/>
      <c r="EXL104" s="474"/>
      <c r="EXM104" s="472"/>
      <c r="EXN104" s="473"/>
      <c r="EXO104" s="473"/>
      <c r="EXP104" s="474"/>
      <c r="EXQ104" s="474"/>
      <c r="EXR104" s="474"/>
      <c r="EXS104" s="474"/>
      <c r="EXT104" s="474"/>
      <c r="EXU104" s="472"/>
      <c r="EXV104" s="473"/>
      <c r="EXW104" s="473"/>
      <c r="EXX104" s="474"/>
      <c r="EXY104" s="474"/>
      <c r="EXZ104" s="474"/>
      <c r="EYA104" s="474"/>
      <c r="EYB104" s="474"/>
      <c r="EYC104" s="472"/>
      <c r="EYD104" s="473"/>
      <c r="EYE104" s="473"/>
      <c r="EYF104" s="474"/>
      <c r="EYG104" s="474"/>
      <c r="EYH104" s="474"/>
      <c r="EYI104" s="474"/>
      <c r="EYJ104" s="474"/>
      <c r="EYK104" s="472"/>
      <c r="EYL104" s="473"/>
      <c r="EYM104" s="473"/>
      <c r="EYN104" s="474"/>
      <c r="EYO104" s="474"/>
      <c r="EYP104" s="474"/>
      <c r="EYQ104" s="474"/>
      <c r="EYR104" s="474"/>
      <c r="EYS104" s="472"/>
      <c r="EYT104" s="473"/>
      <c r="EYU104" s="473"/>
      <c r="EYV104" s="474"/>
      <c r="EYW104" s="474"/>
      <c r="EYX104" s="474"/>
      <c r="EYY104" s="474"/>
      <c r="EYZ104" s="474"/>
      <c r="EZA104" s="472"/>
      <c r="EZB104" s="473"/>
      <c r="EZC104" s="473"/>
      <c r="EZD104" s="474"/>
      <c r="EZE104" s="474"/>
      <c r="EZF104" s="474"/>
      <c r="EZG104" s="474"/>
      <c r="EZH104" s="474"/>
      <c r="EZI104" s="472"/>
      <c r="EZJ104" s="473"/>
      <c r="EZK104" s="473"/>
      <c r="EZL104" s="474"/>
      <c r="EZM104" s="474"/>
      <c r="EZN104" s="474"/>
      <c r="EZO104" s="474"/>
      <c r="EZP104" s="474"/>
      <c r="EZQ104" s="472"/>
      <c r="EZR104" s="473"/>
      <c r="EZS104" s="473"/>
      <c r="EZT104" s="474"/>
      <c r="EZU104" s="474"/>
      <c r="EZV104" s="474"/>
      <c r="EZW104" s="474"/>
      <c r="EZX104" s="474"/>
      <c r="EZY104" s="472"/>
      <c r="EZZ104" s="473"/>
      <c r="FAA104" s="473"/>
      <c r="FAB104" s="474"/>
      <c r="FAC104" s="474"/>
      <c r="FAD104" s="474"/>
      <c r="FAE104" s="474"/>
      <c r="FAF104" s="474"/>
      <c r="FAG104" s="472"/>
      <c r="FAH104" s="473"/>
      <c r="FAI104" s="473"/>
      <c r="FAJ104" s="474"/>
      <c r="FAK104" s="474"/>
      <c r="FAL104" s="474"/>
      <c r="FAM104" s="474"/>
      <c r="FAN104" s="474"/>
      <c r="FAO104" s="472"/>
      <c r="FAP104" s="473"/>
      <c r="FAQ104" s="473"/>
      <c r="FAR104" s="474"/>
      <c r="FAS104" s="474"/>
      <c r="FAT104" s="474"/>
      <c r="FAU104" s="474"/>
      <c r="FAV104" s="474"/>
      <c r="FAW104" s="472"/>
      <c r="FAX104" s="473"/>
      <c r="FAY104" s="473"/>
      <c r="FAZ104" s="474"/>
      <c r="FBA104" s="474"/>
      <c r="FBB104" s="474"/>
      <c r="FBC104" s="474"/>
      <c r="FBD104" s="474"/>
      <c r="FBE104" s="472"/>
      <c r="FBF104" s="473"/>
      <c r="FBG104" s="473"/>
      <c r="FBH104" s="474"/>
      <c r="FBI104" s="474"/>
      <c r="FBJ104" s="474"/>
      <c r="FBK104" s="474"/>
      <c r="FBL104" s="474"/>
      <c r="FBM104" s="472"/>
      <c r="FBN104" s="473"/>
      <c r="FBO104" s="473"/>
      <c r="FBP104" s="474"/>
      <c r="FBQ104" s="474"/>
      <c r="FBR104" s="474"/>
      <c r="FBS104" s="474"/>
      <c r="FBT104" s="474"/>
      <c r="FBU104" s="472"/>
      <c r="FBV104" s="473"/>
      <c r="FBW104" s="473"/>
      <c r="FBX104" s="474"/>
      <c r="FBY104" s="474"/>
      <c r="FBZ104" s="474"/>
      <c r="FCA104" s="474"/>
      <c r="FCB104" s="474"/>
      <c r="FCC104" s="472"/>
      <c r="FCD104" s="473"/>
      <c r="FCE104" s="473"/>
      <c r="FCF104" s="474"/>
      <c r="FCG104" s="474"/>
      <c r="FCH104" s="474"/>
      <c r="FCI104" s="474"/>
      <c r="FCJ104" s="474"/>
      <c r="FCK104" s="472"/>
      <c r="FCL104" s="473"/>
      <c r="FCM104" s="473"/>
      <c r="FCN104" s="474"/>
      <c r="FCO104" s="474"/>
      <c r="FCP104" s="474"/>
      <c r="FCQ104" s="474"/>
      <c r="FCR104" s="474"/>
      <c r="FCS104" s="472"/>
      <c r="FCT104" s="473"/>
      <c r="FCU104" s="473"/>
      <c r="FCV104" s="474"/>
      <c r="FCW104" s="474"/>
      <c r="FCX104" s="474"/>
      <c r="FCY104" s="474"/>
      <c r="FCZ104" s="474"/>
      <c r="FDA104" s="472"/>
      <c r="FDB104" s="473"/>
      <c r="FDC104" s="473"/>
      <c r="FDD104" s="474"/>
      <c r="FDE104" s="474"/>
      <c r="FDF104" s="474"/>
      <c r="FDG104" s="474"/>
      <c r="FDH104" s="474"/>
      <c r="FDI104" s="472"/>
      <c r="FDJ104" s="473"/>
      <c r="FDK104" s="473"/>
      <c r="FDL104" s="474"/>
      <c r="FDM104" s="474"/>
      <c r="FDN104" s="474"/>
      <c r="FDO104" s="474"/>
      <c r="FDP104" s="474"/>
      <c r="FDQ104" s="472"/>
      <c r="FDR104" s="473"/>
      <c r="FDS104" s="473"/>
      <c r="FDT104" s="474"/>
      <c r="FDU104" s="474"/>
      <c r="FDV104" s="474"/>
      <c r="FDW104" s="474"/>
      <c r="FDX104" s="474"/>
      <c r="FDY104" s="472"/>
      <c r="FDZ104" s="473"/>
      <c r="FEA104" s="473"/>
      <c r="FEB104" s="474"/>
      <c r="FEC104" s="474"/>
      <c r="FED104" s="474"/>
      <c r="FEE104" s="474"/>
      <c r="FEF104" s="474"/>
      <c r="FEG104" s="472"/>
      <c r="FEH104" s="473"/>
      <c r="FEI104" s="473"/>
      <c r="FEJ104" s="474"/>
      <c r="FEK104" s="474"/>
      <c r="FEL104" s="474"/>
      <c r="FEM104" s="474"/>
      <c r="FEN104" s="474"/>
      <c r="FEO104" s="472"/>
      <c r="FEP104" s="473"/>
      <c r="FEQ104" s="473"/>
      <c r="FER104" s="474"/>
      <c r="FES104" s="474"/>
      <c r="FET104" s="474"/>
      <c r="FEU104" s="474"/>
      <c r="FEV104" s="474"/>
      <c r="FEW104" s="472"/>
      <c r="FEX104" s="473"/>
      <c r="FEY104" s="473"/>
      <c r="FEZ104" s="474"/>
      <c r="FFA104" s="474"/>
      <c r="FFB104" s="474"/>
      <c r="FFC104" s="474"/>
      <c r="FFD104" s="474"/>
      <c r="FFE104" s="472"/>
      <c r="FFF104" s="473"/>
      <c r="FFG104" s="473"/>
      <c r="FFH104" s="474"/>
      <c r="FFI104" s="474"/>
      <c r="FFJ104" s="474"/>
      <c r="FFK104" s="474"/>
      <c r="FFL104" s="474"/>
      <c r="FFM104" s="472"/>
      <c r="FFN104" s="473"/>
      <c r="FFO104" s="473"/>
      <c r="FFP104" s="474"/>
      <c r="FFQ104" s="474"/>
      <c r="FFR104" s="474"/>
      <c r="FFS104" s="474"/>
      <c r="FFT104" s="474"/>
      <c r="FFU104" s="472"/>
      <c r="FFV104" s="473"/>
      <c r="FFW104" s="473"/>
      <c r="FFX104" s="474"/>
      <c r="FFY104" s="474"/>
      <c r="FFZ104" s="474"/>
      <c r="FGA104" s="474"/>
      <c r="FGB104" s="474"/>
      <c r="FGC104" s="472"/>
      <c r="FGD104" s="473"/>
      <c r="FGE104" s="473"/>
      <c r="FGF104" s="474"/>
      <c r="FGG104" s="474"/>
      <c r="FGH104" s="474"/>
      <c r="FGI104" s="474"/>
      <c r="FGJ104" s="474"/>
      <c r="FGK104" s="472"/>
      <c r="FGL104" s="473"/>
      <c r="FGM104" s="473"/>
      <c r="FGN104" s="474"/>
      <c r="FGO104" s="474"/>
      <c r="FGP104" s="474"/>
      <c r="FGQ104" s="474"/>
      <c r="FGR104" s="474"/>
      <c r="FGS104" s="472"/>
      <c r="FGT104" s="473"/>
      <c r="FGU104" s="473"/>
      <c r="FGV104" s="474"/>
      <c r="FGW104" s="474"/>
      <c r="FGX104" s="474"/>
      <c r="FGY104" s="474"/>
      <c r="FGZ104" s="474"/>
      <c r="FHA104" s="472"/>
      <c r="FHB104" s="473"/>
      <c r="FHC104" s="473"/>
      <c r="FHD104" s="474"/>
      <c r="FHE104" s="474"/>
      <c r="FHF104" s="474"/>
      <c r="FHG104" s="474"/>
      <c r="FHH104" s="474"/>
      <c r="FHI104" s="472"/>
      <c r="FHJ104" s="473"/>
      <c r="FHK104" s="473"/>
      <c r="FHL104" s="474"/>
      <c r="FHM104" s="474"/>
      <c r="FHN104" s="474"/>
      <c r="FHO104" s="474"/>
      <c r="FHP104" s="474"/>
      <c r="FHQ104" s="472"/>
      <c r="FHR104" s="473"/>
      <c r="FHS104" s="473"/>
      <c r="FHT104" s="474"/>
      <c r="FHU104" s="474"/>
      <c r="FHV104" s="474"/>
      <c r="FHW104" s="474"/>
      <c r="FHX104" s="474"/>
      <c r="FHY104" s="472"/>
      <c r="FHZ104" s="473"/>
      <c r="FIA104" s="473"/>
      <c r="FIB104" s="474"/>
      <c r="FIC104" s="474"/>
      <c r="FID104" s="474"/>
      <c r="FIE104" s="474"/>
      <c r="FIF104" s="474"/>
      <c r="FIG104" s="472"/>
      <c r="FIH104" s="473"/>
      <c r="FII104" s="473"/>
      <c r="FIJ104" s="474"/>
      <c r="FIK104" s="474"/>
      <c r="FIL104" s="474"/>
      <c r="FIM104" s="474"/>
      <c r="FIN104" s="474"/>
      <c r="FIO104" s="472"/>
      <c r="FIP104" s="473"/>
      <c r="FIQ104" s="473"/>
      <c r="FIR104" s="474"/>
      <c r="FIS104" s="474"/>
      <c r="FIT104" s="474"/>
      <c r="FIU104" s="474"/>
      <c r="FIV104" s="474"/>
      <c r="FIW104" s="472"/>
      <c r="FIX104" s="473"/>
      <c r="FIY104" s="473"/>
      <c r="FIZ104" s="474"/>
      <c r="FJA104" s="474"/>
      <c r="FJB104" s="474"/>
      <c r="FJC104" s="474"/>
      <c r="FJD104" s="474"/>
      <c r="FJE104" s="472"/>
      <c r="FJF104" s="473"/>
      <c r="FJG104" s="473"/>
      <c r="FJH104" s="474"/>
      <c r="FJI104" s="474"/>
      <c r="FJJ104" s="474"/>
      <c r="FJK104" s="474"/>
      <c r="FJL104" s="474"/>
      <c r="FJM104" s="472"/>
      <c r="FJN104" s="473"/>
      <c r="FJO104" s="473"/>
      <c r="FJP104" s="474"/>
      <c r="FJQ104" s="474"/>
      <c r="FJR104" s="474"/>
      <c r="FJS104" s="474"/>
      <c r="FJT104" s="474"/>
      <c r="FJU104" s="472"/>
      <c r="FJV104" s="473"/>
      <c r="FJW104" s="473"/>
      <c r="FJX104" s="474"/>
      <c r="FJY104" s="474"/>
      <c r="FJZ104" s="474"/>
      <c r="FKA104" s="474"/>
      <c r="FKB104" s="474"/>
      <c r="FKC104" s="472"/>
      <c r="FKD104" s="473"/>
      <c r="FKE104" s="473"/>
      <c r="FKF104" s="474"/>
      <c r="FKG104" s="474"/>
      <c r="FKH104" s="474"/>
      <c r="FKI104" s="474"/>
      <c r="FKJ104" s="474"/>
      <c r="FKK104" s="472"/>
      <c r="FKL104" s="473"/>
      <c r="FKM104" s="473"/>
      <c r="FKN104" s="474"/>
      <c r="FKO104" s="474"/>
      <c r="FKP104" s="474"/>
      <c r="FKQ104" s="474"/>
      <c r="FKR104" s="474"/>
      <c r="FKS104" s="472"/>
      <c r="FKT104" s="473"/>
      <c r="FKU104" s="473"/>
      <c r="FKV104" s="474"/>
      <c r="FKW104" s="474"/>
      <c r="FKX104" s="474"/>
      <c r="FKY104" s="474"/>
      <c r="FKZ104" s="474"/>
      <c r="FLA104" s="472"/>
      <c r="FLB104" s="473"/>
      <c r="FLC104" s="473"/>
      <c r="FLD104" s="474"/>
      <c r="FLE104" s="474"/>
      <c r="FLF104" s="474"/>
      <c r="FLG104" s="474"/>
      <c r="FLH104" s="474"/>
      <c r="FLI104" s="472"/>
      <c r="FLJ104" s="473"/>
      <c r="FLK104" s="473"/>
      <c r="FLL104" s="474"/>
      <c r="FLM104" s="474"/>
      <c r="FLN104" s="474"/>
      <c r="FLO104" s="474"/>
      <c r="FLP104" s="474"/>
      <c r="FLQ104" s="472"/>
      <c r="FLR104" s="473"/>
      <c r="FLS104" s="473"/>
      <c r="FLT104" s="474"/>
      <c r="FLU104" s="474"/>
      <c r="FLV104" s="474"/>
      <c r="FLW104" s="474"/>
      <c r="FLX104" s="474"/>
      <c r="FLY104" s="472"/>
      <c r="FLZ104" s="473"/>
      <c r="FMA104" s="473"/>
      <c r="FMB104" s="474"/>
      <c r="FMC104" s="474"/>
      <c r="FMD104" s="474"/>
      <c r="FME104" s="474"/>
      <c r="FMF104" s="474"/>
      <c r="FMG104" s="472"/>
      <c r="FMH104" s="473"/>
      <c r="FMI104" s="473"/>
      <c r="FMJ104" s="474"/>
      <c r="FMK104" s="474"/>
      <c r="FML104" s="474"/>
      <c r="FMM104" s="474"/>
      <c r="FMN104" s="474"/>
      <c r="FMO104" s="472"/>
      <c r="FMP104" s="473"/>
      <c r="FMQ104" s="473"/>
      <c r="FMR104" s="474"/>
      <c r="FMS104" s="474"/>
      <c r="FMT104" s="474"/>
      <c r="FMU104" s="474"/>
      <c r="FMV104" s="474"/>
      <c r="FMW104" s="472"/>
      <c r="FMX104" s="473"/>
      <c r="FMY104" s="473"/>
      <c r="FMZ104" s="474"/>
      <c r="FNA104" s="474"/>
      <c r="FNB104" s="474"/>
      <c r="FNC104" s="474"/>
      <c r="FND104" s="474"/>
      <c r="FNE104" s="472"/>
      <c r="FNF104" s="473"/>
      <c r="FNG104" s="473"/>
      <c r="FNH104" s="474"/>
      <c r="FNI104" s="474"/>
      <c r="FNJ104" s="474"/>
      <c r="FNK104" s="474"/>
      <c r="FNL104" s="474"/>
      <c r="FNM104" s="472"/>
      <c r="FNN104" s="473"/>
      <c r="FNO104" s="473"/>
      <c r="FNP104" s="474"/>
      <c r="FNQ104" s="474"/>
      <c r="FNR104" s="474"/>
      <c r="FNS104" s="474"/>
      <c r="FNT104" s="474"/>
      <c r="FNU104" s="472"/>
      <c r="FNV104" s="473"/>
      <c r="FNW104" s="473"/>
      <c r="FNX104" s="474"/>
      <c r="FNY104" s="474"/>
      <c r="FNZ104" s="474"/>
      <c r="FOA104" s="474"/>
      <c r="FOB104" s="474"/>
      <c r="FOC104" s="472"/>
      <c r="FOD104" s="473"/>
      <c r="FOE104" s="473"/>
      <c r="FOF104" s="474"/>
      <c r="FOG104" s="474"/>
      <c r="FOH104" s="474"/>
      <c r="FOI104" s="474"/>
      <c r="FOJ104" s="474"/>
      <c r="FOK104" s="472"/>
      <c r="FOL104" s="473"/>
      <c r="FOM104" s="473"/>
      <c r="FON104" s="474"/>
      <c r="FOO104" s="474"/>
      <c r="FOP104" s="474"/>
      <c r="FOQ104" s="474"/>
      <c r="FOR104" s="474"/>
      <c r="FOS104" s="472"/>
      <c r="FOT104" s="473"/>
      <c r="FOU104" s="473"/>
      <c r="FOV104" s="474"/>
      <c r="FOW104" s="474"/>
      <c r="FOX104" s="474"/>
      <c r="FOY104" s="474"/>
      <c r="FOZ104" s="474"/>
      <c r="FPA104" s="472"/>
      <c r="FPB104" s="473"/>
      <c r="FPC104" s="473"/>
      <c r="FPD104" s="474"/>
      <c r="FPE104" s="474"/>
      <c r="FPF104" s="474"/>
      <c r="FPG104" s="474"/>
      <c r="FPH104" s="474"/>
      <c r="FPI104" s="472"/>
      <c r="FPJ104" s="473"/>
      <c r="FPK104" s="473"/>
      <c r="FPL104" s="474"/>
      <c r="FPM104" s="474"/>
      <c r="FPN104" s="474"/>
      <c r="FPO104" s="474"/>
      <c r="FPP104" s="474"/>
      <c r="FPQ104" s="472"/>
      <c r="FPR104" s="473"/>
      <c r="FPS104" s="473"/>
      <c r="FPT104" s="474"/>
      <c r="FPU104" s="474"/>
      <c r="FPV104" s="474"/>
      <c r="FPW104" s="474"/>
      <c r="FPX104" s="474"/>
      <c r="FPY104" s="472"/>
      <c r="FPZ104" s="473"/>
      <c r="FQA104" s="473"/>
      <c r="FQB104" s="474"/>
      <c r="FQC104" s="474"/>
      <c r="FQD104" s="474"/>
      <c r="FQE104" s="474"/>
      <c r="FQF104" s="474"/>
      <c r="FQG104" s="472"/>
      <c r="FQH104" s="473"/>
      <c r="FQI104" s="473"/>
      <c r="FQJ104" s="474"/>
      <c r="FQK104" s="474"/>
      <c r="FQL104" s="474"/>
      <c r="FQM104" s="474"/>
      <c r="FQN104" s="474"/>
      <c r="FQO104" s="472"/>
      <c r="FQP104" s="473"/>
      <c r="FQQ104" s="473"/>
      <c r="FQR104" s="474"/>
      <c r="FQS104" s="474"/>
      <c r="FQT104" s="474"/>
      <c r="FQU104" s="474"/>
      <c r="FQV104" s="474"/>
      <c r="FQW104" s="472"/>
      <c r="FQX104" s="473"/>
      <c r="FQY104" s="473"/>
      <c r="FQZ104" s="474"/>
      <c r="FRA104" s="474"/>
      <c r="FRB104" s="474"/>
      <c r="FRC104" s="474"/>
      <c r="FRD104" s="474"/>
      <c r="FRE104" s="472"/>
      <c r="FRF104" s="473"/>
      <c r="FRG104" s="473"/>
      <c r="FRH104" s="474"/>
      <c r="FRI104" s="474"/>
      <c r="FRJ104" s="474"/>
      <c r="FRK104" s="474"/>
      <c r="FRL104" s="474"/>
      <c r="FRM104" s="472"/>
      <c r="FRN104" s="473"/>
      <c r="FRO104" s="473"/>
      <c r="FRP104" s="474"/>
      <c r="FRQ104" s="474"/>
      <c r="FRR104" s="474"/>
      <c r="FRS104" s="474"/>
      <c r="FRT104" s="474"/>
      <c r="FRU104" s="472"/>
      <c r="FRV104" s="473"/>
      <c r="FRW104" s="473"/>
      <c r="FRX104" s="474"/>
      <c r="FRY104" s="474"/>
      <c r="FRZ104" s="474"/>
      <c r="FSA104" s="474"/>
      <c r="FSB104" s="474"/>
      <c r="FSC104" s="472"/>
      <c r="FSD104" s="473"/>
      <c r="FSE104" s="473"/>
      <c r="FSF104" s="474"/>
      <c r="FSG104" s="474"/>
      <c r="FSH104" s="474"/>
      <c r="FSI104" s="474"/>
      <c r="FSJ104" s="474"/>
      <c r="FSK104" s="472"/>
      <c r="FSL104" s="473"/>
      <c r="FSM104" s="473"/>
      <c r="FSN104" s="474"/>
      <c r="FSO104" s="474"/>
      <c r="FSP104" s="474"/>
      <c r="FSQ104" s="474"/>
      <c r="FSR104" s="474"/>
      <c r="FSS104" s="472"/>
      <c r="FST104" s="473"/>
      <c r="FSU104" s="473"/>
      <c r="FSV104" s="474"/>
      <c r="FSW104" s="474"/>
      <c r="FSX104" s="474"/>
      <c r="FSY104" s="474"/>
      <c r="FSZ104" s="474"/>
      <c r="FTA104" s="472"/>
      <c r="FTB104" s="473"/>
      <c r="FTC104" s="473"/>
      <c r="FTD104" s="474"/>
      <c r="FTE104" s="474"/>
      <c r="FTF104" s="474"/>
      <c r="FTG104" s="474"/>
      <c r="FTH104" s="474"/>
      <c r="FTI104" s="472"/>
      <c r="FTJ104" s="473"/>
      <c r="FTK104" s="473"/>
      <c r="FTL104" s="474"/>
      <c r="FTM104" s="474"/>
      <c r="FTN104" s="474"/>
      <c r="FTO104" s="474"/>
      <c r="FTP104" s="474"/>
      <c r="FTQ104" s="472"/>
      <c r="FTR104" s="473"/>
      <c r="FTS104" s="473"/>
      <c r="FTT104" s="474"/>
      <c r="FTU104" s="474"/>
      <c r="FTV104" s="474"/>
      <c r="FTW104" s="474"/>
      <c r="FTX104" s="474"/>
      <c r="FTY104" s="472"/>
      <c r="FTZ104" s="473"/>
      <c r="FUA104" s="473"/>
      <c r="FUB104" s="474"/>
      <c r="FUC104" s="474"/>
      <c r="FUD104" s="474"/>
      <c r="FUE104" s="474"/>
      <c r="FUF104" s="474"/>
      <c r="FUG104" s="472"/>
      <c r="FUH104" s="473"/>
      <c r="FUI104" s="473"/>
      <c r="FUJ104" s="474"/>
      <c r="FUK104" s="474"/>
      <c r="FUL104" s="474"/>
      <c r="FUM104" s="474"/>
      <c r="FUN104" s="474"/>
      <c r="FUO104" s="472"/>
      <c r="FUP104" s="473"/>
      <c r="FUQ104" s="473"/>
      <c r="FUR104" s="474"/>
      <c r="FUS104" s="474"/>
      <c r="FUT104" s="474"/>
      <c r="FUU104" s="474"/>
      <c r="FUV104" s="474"/>
      <c r="FUW104" s="472"/>
      <c r="FUX104" s="473"/>
      <c r="FUY104" s="473"/>
      <c r="FUZ104" s="474"/>
      <c r="FVA104" s="474"/>
      <c r="FVB104" s="474"/>
      <c r="FVC104" s="474"/>
      <c r="FVD104" s="474"/>
      <c r="FVE104" s="472"/>
      <c r="FVF104" s="473"/>
      <c r="FVG104" s="473"/>
      <c r="FVH104" s="474"/>
      <c r="FVI104" s="474"/>
      <c r="FVJ104" s="474"/>
      <c r="FVK104" s="474"/>
      <c r="FVL104" s="474"/>
      <c r="FVM104" s="472"/>
      <c r="FVN104" s="473"/>
      <c r="FVO104" s="473"/>
      <c r="FVP104" s="474"/>
      <c r="FVQ104" s="474"/>
      <c r="FVR104" s="474"/>
      <c r="FVS104" s="474"/>
      <c r="FVT104" s="474"/>
      <c r="FVU104" s="472"/>
      <c r="FVV104" s="473"/>
      <c r="FVW104" s="473"/>
      <c r="FVX104" s="474"/>
      <c r="FVY104" s="474"/>
      <c r="FVZ104" s="474"/>
      <c r="FWA104" s="474"/>
      <c r="FWB104" s="474"/>
      <c r="FWC104" s="472"/>
      <c r="FWD104" s="473"/>
      <c r="FWE104" s="473"/>
      <c r="FWF104" s="474"/>
      <c r="FWG104" s="474"/>
      <c r="FWH104" s="474"/>
      <c r="FWI104" s="474"/>
      <c r="FWJ104" s="474"/>
      <c r="FWK104" s="472"/>
      <c r="FWL104" s="473"/>
      <c r="FWM104" s="473"/>
      <c r="FWN104" s="474"/>
      <c r="FWO104" s="474"/>
      <c r="FWP104" s="474"/>
      <c r="FWQ104" s="474"/>
      <c r="FWR104" s="474"/>
      <c r="FWS104" s="472"/>
      <c r="FWT104" s="473"/>
      <c r="FWU104" s="473"/>
      <c r="FWV104" s="474"/>
      <c r="FWW104" s="474"/>
      <c r="FWX104" s="474"/>
      <c r="FWY104" s="474"/>
      <c r="FWZ104" s="474"/>
      <c r="FXA104" s="472"/>
      <c r="FXB104" s="473"/>
      <c r="FXC104" s="473"/>
      <c r="FXD104" s="474"/>
      <c r="FXE104" s="474"/>
      <c r="FXF104" s="474"/>
      <c r="FXG104" s="474"/>
      <c r="FXH104" s="474"/>
      <c r="FXI104" s="472"/>
      <c r="FXJ104" s="473"/>
      <c r="FXK104" s="473"/>
      <c r="FXL104" s="474"/>
      <c r="FXM104" s="474"/>
      <c r="FXN104" s="474"/>
      <c r="FXO104" s="474"/>
      <c r="FXP104" s="474"/>
      <c r="FXQ104" s="472"/>
      <c r="FXR104" s="473"/>
      <c r="FXS104" s="473"/>
      <c r="FXT104" s="474"/>
      <c r="FXU104" s="474"/>
      <c r="FXV104" s="474"/>
      <c r="FXW104" s="474"/>
      <c r="FXX104" s="474"/>
      <c r="FXY104" s="472"/>
      <c r="FXZ104" s="473"/>
      <c r="FYA104" s="473"/>
      <c r="FYB104" s="474"/>
      <c r="FYC104" s="474"/>
      <c r="FYD104" s="474"/>
      <c r="FYE104" s="474"/>
      <c r="FYF104" s="474"/>
      <c r="FYG104" s="472"/>
      <c r="FYH104" s="473"/>
      <c r="FYI104" s="473"/>
      <c r="FYJ104" s="474"/>
      <c r="FYK104" s="474"/>
      <c r="FYL104" s="474"/>
      <c r="FYM104" s="474"/>
      <c r="FYN104" s="474"/>
      <c r="FYO104" s="472"/>
      <c r="FYP104" s="473"/>
      <c r="FYQ104" s="473"/>
      <c r="FYR104" s="474"/>
      <c r="FYS104" s="474"/>
      <c r="FYT104" s="474"/>
      <c r="FYU104" s="474"/>
      <c r="FYV104" s="474"/>
      <c r="FYW104" s="472"/>
      <c r="FYX104" s="473"/>
      <c r="FYY104" s="473"/>
      <c r="FYZ104" s="474"/>
      <c r="FZA104" s="474"/>
      <c r="FZB104" s="474"/>
      <c r="FZC104" s="474"/>
      <c r="FZD104" s="474"/>
      <c r="FZE104" s="472"/>
      <c r="FZF104" s="473"/>
      <c r="FZG104" s="473"/>
      <c r="FZH104" s="474"/>
      <c r="FZI104" s="474"/>
      <c r="FZJ104" s="474"/>
      <c r="FZK104" s="474"/>
      <c r="FZL104" s="474"/>
      <c r="FZM104" s="472"/>
      <c r="FZN104" s="473"/>
      <c r="FZO104" s="473"/>
      <c r="FZP104" s="474"/>
      <c r="FZQ104" s="474"/>
      <c r="FZR104" s="474"/>
      <c r="FZS104" s="474"/>
      <c r="FZT104" s="474"/>
      <c r="FZU104" s="472"/>
      <c r="FZV104" s="473"/>
      <c r="FZW104" s="473"/>
      <c r="FZX104" s="474"/>
      <c r="FZY104" s="474"/>
      <c r="FZZ104" s="474"/>
      <c r="GAA104" s="474"/>
      <c r="GAB104" s="474"/>
      <c r="GAC104" s="472"/>
      <c r="GAD104" s="473"/>
      <c r="GAE104" s="473"/>
      <c r="GAF104" s="474"/>
      <c r="GAG104" s="474"/>
      <c r="GAH104" s="474"/>
      <c r="GAI104" s="474"/>
      <c r="GAJ104" s="474"/>
      <c r="GAK104" s="472"/>
      <c r="GAL104" s="473"/>
      <c r="GAM104" s="473"/>
      <c r="GAN104" s="474"/>
      <c r="GAO104" s="474"/>
      <c r="GAP104" s="474"/>
      <c r="GAQ104" s="474"/>
      <c r="GAR104" s="474"/>
      <c r="GAS104" s="472"/>
      <c r="GAT104" s="473"/>
      <c r="GAU104" s="473"/>
      <c r="GAV104" s="474"/>
      <c r="GAW104" s="474"/>
      <c r="GAX104" s="474"/>
      <c r="GAY104" s="474"/>
      <c r="GAZ104" s="474"/>
      <c r="GBA104" s="472"/>
      <c r="GBB104" s="473"/>
      <c r="GBC104" s="473"/>
      <c r="GBD104" s="474"/>
      <c r="GBE104" s="474"/>
      <c r="GBF104" s="474"/>
      <c r="GBG104" s="474"/>
      <c r="GBH104" s="474"/>
      <c r="GBI104" s="472"/>
      <c r="GBJ104" s="473"/>
      <c r="GBK104" s="473"/>
      <c r="GBL104" s="474"/>
      <c r="GBM104" s="474"/>
      <c r="GBN104" s="474"/>
      <c r="GBO104" s="474"/>
      <c r="GBP104" s="474"/>
      <c r="GBQ104" s="472"/>
      <c r="GBR104" s="473"/>
      <c r="GBS104" s="473"/>
      <c r="GBT104" s="474"/>
      <c r="GBU104" s="474"/>
      <c r="GBV104" s="474"/>
      <c r="GBW104" s="474"/>
      <c r="GBX104" s="474"/>
      <c r="GBY104" s="472"/>
      <c r="GBZ104" s="473"/>
      <c r="GCA104" s="473"/>
      <c r="GCB104" s="474"/>
      <c r="GCC104" s="474"/>
      <c r="GCD104" s="474"/>
      <c r="GCE104" s="474"/>
      <c r="GCF104" s="474"/>
      <c r="GCG104" s="472"/>
      <c r="GCH104" s="473"/>
      <c r="GCI104" s="473"/>
      <c r="GCJ104" s="474"/>
      <c r="GCK104" s="474"/>
      <c r="GCL104" s="474"/>
      <c r="GCM104" s="474"/>
      <c r="GCN104" s="474"/>
      <c r="GCO104" s="472"/>
      <c r="GCP104" s="473"/>
      <c r="GCQ104" s="473"/>
      <c r="GCR104" s="474"/>
      <c r="GCS104" s="474"/>
      <c r="GCT104" s="474"/>
      <c r="GCU104" s="474"/>
      <c r="GCV104" s="474"/>
      <c r="GCW104" s="472"/>
      <c r="GCX104" s="473"/>
      <c r="GCY104" s="473"/>
      <c r="GCZ104" s="474"/>
      <c r="GDA104" s="474"/>
      <c r="GDB104" s="474"/>
      <c r="GDC104" s="474"/>
      <c r="GDD104" s="474"/>
      <c r="GDE104" s="472"/>
      <c r="GDF104" s="473"/>
      <c r="GDG104" s="473"/>
      <c r="GDH104" s="474"/>
      <c r="GDI104" s="474"/>
      <c r="GDJ104" s="474"/>
      <c r="GDK104" s="474"/>
      <c r="GDL104" s="474"/>
      <c r="GDM104" s="472"/>
      <c r="GDN104" s="473"/>
      <c r="GDO104" s="473"/>
      <c r="GDP104" s="474"/>
      <c r="GDQ104" s="474"/>
      <c r="GDR104" s="474"/>
      <c r="GDS104" s="474"/>
      <c r="GDT104" s="474"/>
      <c r="GDU104" s="472"/>
      <c r="GDV104" s="473"/>
      <c r="GDW104" s="473"/>
      <c r="GDX104" s="474"/>
      <c r="GDY104" s="474"/>
      <c r="GDZ104" s="474"/>
      <c r="GEA104" s="474"/>
      <c r="GEB104" s="474"/>
      <c r="GEC104" s="472"/>
      <c r="GED104" s="473"/>
      <c r="GEE104" s="473"/>
      <c r="GEF104" s="474"/>
      <c r="GEG104" s="474"/>
      <c r="GEH104" s="474"/>
      <c r="GEI104" s="474"/>
      <c r="GEJ104" s="474"/>
      <c r="GEK104" s="472"/>
      <c r="GEL104" s="473"/>
      <c r="GEM104" s="473"/>
      <c r="GEN104" s="474"/>
      <c r="GEO104" s="474"/>
      <c r="GEP104" s="474"/>
      <c r="GEQ104" s="474"/>
      <c r="GER104" s="474"/>
      <c r="GES104" s="472"/>
      <c r="GET104" s="473"/>
      <c r="GEU104" s="473"/>
      <c r="GEV104" s="474"/>
      <c r="GEW104" s="474"/>
      <c r="GEX104" s="474"/>
      <c r="GEY104" s="474"/>
      <c r="GEZ104" s="474"/>
      <c r="GFA104" s="472"/>
      <c r="GFB104" s="473"/>
      <c r="GFC104" s="473"/>
      <c r="GFD104" s="474"/>
      <c r="GFE104" s="474"/>
      <c r="GFF104" s="474"/>
      <c r="GFG104" s="474"/>
      <c r="GFH104" s="474"/>
      <c r="GFI104" s="472"/>
      <c r="GFJ104" s="473"/>
      <c r="GFK104" s="473"/>
      <c r="GFL104" s="474"/>
      <c r="GFM104" s="474"/>
      <c r="GFN104" s="474"/>
      <c r="GFO104" s="474"/>
      <c r="GFP104" s="474"/>
      <c r="GFQ104" s="472"/>
      <c r="GFR104" s="473"/>
      <c r="GFS104" s="473"/>
      <c r="GFT104" s="474"/>
      <c r="GFU104" s="474"/>
      <c r="GFV104" s="474"/>
      <c r="GFW104" s="474"/>
      <c r="GFX104" s="474"/>
      <c r="GFY104" s="472"/>
      <c r="GFZ104" s="473"/>
      <c r="GGA104" s="473"/>
      <c r="GGB104" s="474"/>
      <c r="GGC104" s="474"/>
      <c r="GGD104" s="474"/>
      <c r="GGE104" s="474"/>
      <c r="GGF104" s="474"/>
      <c r="GGG104" s="472"/>
      <c r="GGH104" s="473"/>
      <c r="GGI104" s="473"/>
      <c r="GGJ104" s="474"/>
      <c r="GGK104" s="474"/>
      <c r="GGL104" s="474"/>
      <c r="GGM104" s="474"/>
      <c r="GGN104" s="474"/>
      <c r="GGO104" s="472"/>
      <c r="GGP104" s="473"/>
      <c r="GGQ104" s="473"/>
      <c r="GGR104" s="474"/>
      <c r="GGS104" s="474"/>
      <c r="GGT104" s="474"/>
      <c r="GGU104" s="474"/>
      <c r="GGV104" s="474"/>
      <c r="GGW104" s="472"/>
      <c r="GGX104" s="473"/>
      <c r="GGY104" s="473"/>
      <c r="GGZ104" s="474"/>
      <c r="GHA104" s="474"/>
      <c r="GHB104" s="474"/>
      <c r="GHC104" s="474"/>
      <c r="GHD104" s="474"/>
      <c r="GHE104" s="472"/>
      <c r="GHF104" s="473"/>
      <c r="GHG104" s="473"/>
      <c r="GHH104" s="474"/>
      <c r="GHI104" s="474"/>
      <c r="GHJ104" s="474"/>
      <c r="GHK104" s="474"/>
      <c r="GHL104" s="474"/>
      <c r="GHM104" s="472"/>
      <c r="GHN104" s="473"/>
      <c r="GHO104" s="473"/>
      <c r="GHP104" s="474"/>
      <c r="GHQ104" s="474"/>
      <c r="GHR104" s="474"/>
      <c r="GHS104" s="474"/>
      <c r="GHT104" s="474"/>
      <c r="GHU104" s="472"/>
      <c r="GHV104" s="473"/>
      <c r="GHW104" s="473"/>
      <c r="GHX104" s="474"/>
      <c r="GHY104" s="474"/>
      <c r="GHZ104" s="474"/>
      <c r="GIA104" s="474"/>
      <c r="GIB104" s="474"/>
      <c r="GIC104" s="472"/>
      <c r="GID104" s="473"/>
      <c r="GIE104" s="473"/>
      <c r="GIF104" s="474"/>
      <c r="GIG104" s="474"/>
      <c r="GIH104" s="474"/>
      <c r="GII104" s="474"/>
      <c r="GIJ104" s="474"/>
      <c r="GIK104" s="472"/>
      <c r="GIL104" s="473"/>
      <c r="GIM104" s="473"/>
      <c r="GIN104" s="474"/>
      <c r="GIO104" s="474"/>
      <c r="GIP104" s="474"/>
      <c r="GIQ104" s="474"/>
      <c r="GIR104" s="474"/>
      <c r="GIS104" s="472"/>
      <c r="GIT104" s="473"/>
      <c r="GIU104" s="473"/>
      <c r="GIV104" s="474"/>
      <c r="GIW104" s="474"/>
      <c r="GIX104" s="474"/>
      <c r="GIY104" s="474"/>
      <c r="GIZ104" s="474"/>
      <c r="GJA104" s="472"/>
      <c r="GJB104" s="473"/>
      <c r="GJC104" s="473"/>
      <c r="GJD104" s="474"/>
      <c r="GJE104" s="474"/>
      <c r="GJF104" s="474"/>
      <c r="GJG104" s="474"/>
      <c r="GJH104" s="474"/>
      <c r="GJI104" s="472"/>
      <c r="GJJ104" s="473"/>
      <c r="GJK104" s="473"/>
      <c r="GJL104" s="474"/>
      <c r="GJM104" s="474"/>
      <c r="GJN104" s="474"/>
      <c r="GJO104" s="474"/>
      <c r="GJP104" s="474"/>
      <c r="GJQ104" s="472"/>
      <c r="GJR104" s="473"/>
      <c r="GJS104" s="473"/>
      <c r="GJT104" s="474"/>
      <c r="GJU104" s="474"/>
      <c r="GJV104" s="474"/>
      <c r="GJW104" s="474"/>
      <c r="GJX104" s="474"/>
      <c r="GJY104" s="472"/>
      <c r="GJZ104" s="473"/>
      <c r="GKA104" s="473"/>
      <c r="GKB104" s="474"/>
      <c r="GKC104" s="474"/>
      <c r="GKD104" s="474"/>
      <c r="GKE104" s="474"/>
      <c r="GKF104" s="474"/>
      <c r="GKG104" s="472"/>
      <c r="GKH104" s="473"/>
      <c r="GKI104" s="473"/>
      <c r="GKJ104" s="474"/>
      <c r="GKK104" s="474"/>
      <c r="GKL104" s="474"/>
      <c r="GKM104" s="474"/>
      <c r="GKN104" s="474"/>
      <c r="GKO104" s="472"/>
      <c r="GKP104" s="473"/>
      <c r="GKQ104" s="473"/>
      <c r="GKR104" s="474"/>
      <c r="GKS104" s="474"/>
      <c r="GKT104" s="474"/>
      <c r="GKU104" s="474"/>
      <c r="GKV104" s="474"/>
      <c r="GKW104" s="472"/>
      <c r="GKX104" s="473"/>
      <c r="GKY104" s="473"/>
      <c r="GKZ104" s="474"/>
      <c r="GLA104" s="474"/>
      <c r="GLB104" s="474"/>
      <c r="GLC104" s="474"/>
      <c r="GLD104" s="474"/>
      <c r="GLE104" s="472"/>
      <c r="GLF104" s="473"/>
      <c r="GLG104" s="473"/>
      <c r="GLH104" s="474"/>
      <c r="GLI104" s="474"/>
      <c r="GLJ104" s="474"/>
      <c r="GLK104" s="474"/>
      <c r="GLL104" s="474"/>
      <c r="GLM104" s="472"/>
      <c r="GLN104" s="473"/>
      <c r="GLO104" s="473"/>
      <c r="GLP104" s="474"/>
      <c r="GLQ104" s="474"/>
      <c r="GLR104" s="474"/>
      <c r="GLS104" s="474"/>
      <c r="GLT104" s="474"/>
      <c r="GLU104" s="472"/>
      <c r="GLV104" s="473"/>
      <c r="GLW104" s="473"/>
      <c r="GLX104" s="474"/>
      <c r="GLY104" s="474"/>
      <c r="GLZ104" s="474"/>
      <c r="GMA104" s="474"/>
      <c r="GMB104" s="474"/>
      <c r="GMC104" s="472"/>
      <c r="GMD104" s="473"/>
      <c r="GME104" s="473"/>
      <c r="GMF104" s="474"/>
      <c r="GMG104" s="474"/>
      <c r="GMH104" s="474"/>
      <c r="GMI104" s="474"/>
      <c r="GMJ104" s="474"/>
      <c r="GMK104" s="472"/>
      <c r="GML104" s="473"/>
      <c r="GMM104" s="473"/>
      <c r="GMN104" s="474"/>
      <c r="GMO104" s="474"/>
      <c r="GMP104" s="474"/>
      <c r="GMQ104" s="474"/>
      <c r="GMR104" s="474"/>
      <c r="GMS104" s="472"/>
      <c r="GMT104" s="473"/>
      <c r="GMU104" s="473"/>
      <c r="GMV104" s="474"/>
      <c r="GMW104" s="474"/>
      <c r="GMX104" s="474"/>
      <c r="GMY104" s="474"/>
      <c r="GMZ104" s="474"/>
      <c r="GNA104" s="472"/>
      <c r="GNB104" s="473"/>
      <c r="GNC104" s="473"/>
      <c r="GND104" s="474"/>
      <c r="GNE104" s="474"/>
      <c r="GNF104" s="474"/>
      <c r="GNG104" s="474"/>
      <c r="GNH104" s="474"/>
      <c r="GNI104" s="472"/>
      <c r="GNJ104" s="473"/>
      <c r="GNK104" s="473"/>
      <c r="GNL104" s="474"/>
      <c r="GNM104" s="474"/>
      <c r="GNN104" s="474"/>
      <c r="GNO104" s="474"/>
      <c r="GNP104" s="474"/>
      <c r="GNQ104" s="472"/>
      <c r="GNR104" s="473"/>
      <c r="GNS104" s="473"/>
      <c r="GNT104" s="474"/>
      <c r="GNU104" s="474"/>
      <c r="GNV104" s="474"/>
      <c r="GNW104" s="474"/>
      <c r="GNX104" s="474"/>
      <c r="GNY104" s="472"/>
      <c r="GNZ104" s="473"/>
      <c r="GOA104" s="473"/>
      <c r="GOB104" s="474"/>
      <c r="GOC104" s="474"/>
      <c r="GOD104" s="474"/>
      <c r="GOE104" s="474"/>
      <c r="GOF104" s="474"/>
      <c r="GOG104" s="472"/>
      <c r="GOH104" s="473"/>
      <c r="GOI104" s="473"/>
      <c r="GOJ104" s="474"/>
      <c r="GOK104" s="474"/>
      <c r="GOL104" s="474"/>
      <c r="GOM104" s="474"/>
      <c r="GON104" s="474"/>
      <c r="GOO104" s="472"/>
      <c r="GOP104" s="473"/>
      <c r="GOQ104" s="473"/>
      <c r="GOR104" s="474"/>
      <c r="GOS104" s="474"/>
      <c r="GOT104" s="474"/>
      <c r="GOU104" s="474"/>
      <c r="GOV104" s="474"/>
      <c r="GOW104" s="472"/>
      <c r="GOX104" s="473"/>
      <c r="GOY104" s="473"/>
      <c r="GOZ104" s="474"/>
      <c r="GPA104" s="474"/>
      <c r="GPB104" s="474"/>
      <c r="GPC104" s="474"/>
      <c r="GPD104" s="474"/>
      <c r="GPE104" s="472"/>
      <c r="GPF104" s="473"/>
      <c r="GPG104" s="473"/>
      <c r="GPH104" s="474"/>
      <c r="GPI104" s="474"/>
      <c r="GPJ104" s="474"/>
      <c r="GPK104" s="474"/>
      <c r="GPL104" s="474"/>
      <c r="GPM104" s="472"/>
      <c r="GPN104" s="473"/>
      <c r="GPO104" s="473"/>
      <c r="GPP104" s="474"/>
      <c r="GPQ104" s="474"/>
      <c r="GPR104" s="474"/>
      <c r="GPS104" s="474"/>
      <c r="GPT104" s="474"/>
      <c r="GPU104" s="472"/>
      <c r="GPV104" s="473"/>
      <c r="GPW104" s="473"/>
      <c r="GPX104" s="474"/>
      <c r="GPY104" s="474"/>
      <c r="GPZ104" s="474"/>
      <c r="GQA104" s="474"/>
      <c r="GQB104" s="474"/>
      <c r="GQC104" s="472"/>
      <c r="GQD104" s="473"/>
      <c r="GQE104" s="473"/>
      <c r="GQF104" s="474"/>
      <c r="GQG104" s="474"/>
      <c r="GQH104" s="474"/>
      <c r="GQI104" s="474"/>
      <c r="GQJ104" s="474"/>
      <c r="GQK104" s="472"/>
      <c r="GQL104" s="473"/>
      <c r="GQM104" s="473"/>
      <c r="GQN104" s="474"/>
      <c r="GQO104" s="474"/>
      <c r="GQP104" s="474"/>
      <c r="GQQ104" s="474"/>
      <c r="GQR104" s="474"/>
      <c r="GQS104" s="472"/>
      <c r="GQT104" s="473"/>
      <c r="GQU104" s="473"/>
      <c r="GQV104" s="474"/>
      <c r="GQW104" s="474"/>
      <c r="GQX104" s="474"/>
      <c r="GQY104" s="474"/>
      <c r="GQZ104" s="474"/>
      <c r="GRA104" s="472"/>
      <c r="GRB104" s="473"/>
      <c r="GRC104" s="473"/>
      <c r="GRD104" s="474"/>
      <c r="GRE104" s="474"/>
      <c r="GRF104" s="474"/>
      <c r="GRG104" s="474"/>
      <c r="GRH104" s="474"/>
      <c r="GRI104" s="472"/>
      <c r="GRJ104" s="473"/>
      <c r="GRK104" s="473"/>
      <c r="GRL104" s="474"/>
      <c r="GRM104" s="474"/>
      <c r="GRN104" s="474"/>
      <c r="GRO104" s="474"/>
      <c r="GRP104" s="474"/>
      <c r="GRQ104" s="472"/>
      <c r="GRR104" s="473"/>
      <c r="GRS104" s="473"/>
      <c r="GRT104" s="474"/>
      <c r="GRU104" s="474"/>
      <c r="GRV104" s="474"/>
      <c r="GRW104" s="474"/>
      <c r="GRX104" s="474"/>
      <c r="GRY104" s="472"/>
      <c r="GRZ104" s="473"/>
      <c r="GSA104" s="473"/>
      <c r="GSB104" s="474"/>
      <c r="GSC104" s="474"/>
      <c r="GSD104" s="474"/>
      <c r="GSE104" s="474"/>
      <c r="GSF104" s="474"/>
      <c r="GSG104" s="472"/>
      <c r="GSH104" s="473"/>
      <c r="GSI104" s="473"/>
      <c r="GSJ104" s="474"/>
      <c r="GSK104" s="474"/>
      <c r="GSL104" s="474"/>
      <c r="GSM104" s="474"/>
      <c r="GSN104" s="474"/>
      <c r="GSO104" s="472"/>
      <c r="GSP104" s="473"/>
      <c r="GSQ104" s="473"/>
      <c r="GSR104" s="474"/>
      <c r="GSS104" s="474"/>
      <c r="GST104" s="474"/>
      <c r="GSU104" s="474"/>
      <c r="GSV104" s="474"/>
      <c r="GSW104" s="472"/>
      <c r="GSX104" s="473"/>
      <c r="GSY104" s="473"/>
      <c r="GSZ104" s="474"/>
      <c r="GTA104" s="474"/>
      <c r="GTB104" s="474"/>
      <c r="GTC104" s="474"/>
      <c r="GTD104" s="474"/>
      <c r="GTE104" s="472"/>
      <c r="GTF104" s="473"/>
      <c r="GTG104" s="473"/>
      <c r="GTH104" s="474"/>
      <c r="GTI104" s="474"/>
      <c r="GTJ104" s="474"/>
      <c r="GTK104" s="474"/>
      <c r="GTL104" s="474"/>
      <c r="GTM104" s="472"/>
      <c r="GTN104" s="473"/>
      <c r="GTO104" s="473"/>
      <c r="GTP104" s="474"/>
      <c r="GTQ104" s="474"/>
      <c r="GTR104" s="474"/>
      <c r="GTS104" s="474"/>
      <c r="GTT104" s="474"/>
      <c r="GTU104" s="472"/>
      <c r="GTV104" s="473"/>
      <c r="GTW104" s="473"/>
      <c r="GTX104" s="474"/>
      <c r="GTY104" s="474"/>
      <c r="GTZ104" s="474"/>
      <c r="GUA104" s="474"/>
      <c r="GUB104" s="474"/>
      <c r="GUC104" s="472"/>
      <c r="GUD104" s="473"/>
      <c r="GUE104" s="473"/>
      <c r="GUF104" s="474"/>
      <c r="GUG104" s="474"/>
      <c r="GUH104" s="474"/>
      <c r="GUI104" s="474"/>
      <c r="GUJ104" s="474"/>
      <c r="GUK104" s="472"/>
      <c r="GUL104" s="473"/>
      <c r="GUM104" s="473"/>
      <c r="GUN104" s="474"/>
      <c r="GUO104" s="474"/>
      <c r="GUP104" s="474"/>
      <c r="GUQ104" s="474"/>
      <c r="GUR104" s="474"/>
      <c r="GUS104" s="472"/>
      <c r="GUT104" s="473"/>
      <c r="GUU104" s="473"/>
      <c r="GUV104" s="474"/>
      <c r="GUW104" s="474"/>
      <c r="GUX104" s="474"/>
      <c r="GUY104" s="474"/>
      <c r="GUZ104" s="474"/>
      <c r="GVA104" s="472"/>
      <c r="GVB104" s="473"/>
      <c r="GVC104" s="473"/>
      <c r="GVD104" s="474"/>
      <c r="GVE104" s="474"/>
      <c r="GVF104" s="474"/>
      <c r="GVG104" s="474"/>
      <c r="GVH104" s="474"/>
      <c r="GVI104" s="472"/>
      <c r="GVJ104" s="473"/>
      <c r="GVK104" s="473"/>
      <c r="GVL104" s="474"/>
      <c r="GVM104" s="474"/>
      <c r="GVN104" s="474"/>
      <c r="GVO104" s="474"/>
      <c r="GVP104" s="474"/>
      <c r="GVQ104" s="472"/>
      <c r="GVR104" s="473"/>
      <c r="GVS104" s="473"/>
      <c r="GVT104" s="474"/>
      <c r="GVU104" s="474"/>
      <c r="GVV104" s="474"/>
      <c r="GVW104" s="474"/>
      <c r="GVX104" s="474"/>
      <c r="GVY104" s="472"/>
      <c r="GVZ104" s="473"/>
      <c r="GWA104" s="473"/>
      <c r="GWB104" s="474"/>
      <c r="GWC104" s="474"/>
      <c r="GWD104" s="474"/>
      <c r="GWE104" s="474"/>
      <c r="GWF104" s="474"/>
      <c r="GWG104" s="472"/>
      <c r="GWH104" s="473"/>
      <c r="GWI104" s="473"/>
      <c r="GWJ104" s="474"/>
      <c r="GWK104" s="474"/>
      <c r="GWL104" s="474"/>
      <c r="GWM104" s="474"/>
      <c r="GWN104" s="474"/>
      <c r="GWO104" s="472"/>
      <c r="GWP104" s="473"/>
      <c r="GWQ104" s="473"/>
      <c r="GWR104" s="474"/>
      <c r="GWS104" s="474"/>
      <c r="GWT104" s="474"/>
      <c r="GWU104" s="474"/>
      <c r="GWV104" s="474"/>
      <c r="GWW104" s="472"/>
      <c r="GWX104" s="473"/>
      <c r="GWY104" s="473"/>
      <c r="GWZ104" s="474"/>
      <c r="GXA104" s="474"/>
      <c r="GXB104" s="474"/>
      <c r="GXC104" s="474"/>
      <c r="GXD104" s="474"/>
      <c r="GXE104" s="472"/>
      <c r="GXF104" s="473"/>
      <c r="GXG104" s="473"/>
      <c r="GXH104" s="474"/>
      <c r="GXI104" s="474"/>
      <c r="GXJ104" s="474"/>
      <c r="GXK104" s="474"/>
      <c r="GXL104" s="474"/>
      <c r="GXM104" s="472"/>
      <c r="GXN104" s="473"/>
      <c r="GXO104" s="473"/>
      <c r="GXP104" s="474"/>
      <c r="GXQ104" s="474"/>
      <c r="GXR104" s="474"/>
      <c r="GXS104" s="474"/>
      <c r="GXT104" s="474"/>
      <c r="GXU104" s="472"/>
      <c r="GXV104" s="473"/>
      <c r="GXW104" s="473"/>
      <c r="GXX104" s="474"/>
      <c r="GXY104" s="474"/>
      <c r="GXZ104" s="474"/>
      <c r="GYA104" s="474"/>
      <c r="GYB104" s="474"/>
      <c r="GYC104" s="472"/>
      <c r="GYD104" s="473"/>
      <c r="GYE104" s="473"/>
      <c r="GYF104" s="474"/>
      <c r="GYG104" s="474"/>
      <c r="GYH104" s="474"/>
      <c r="GYI104" s="474"/>
      <c r="GYJ104" s="474"/>
      <c r="GYK104" s="472"/>
      <c r="GYL104" s="473"/>
      <c r="GYM104" s="473"/>
      <c r="GYN104" s="474"/>
      <c r="GYO104" s="474"/>
      <c r="GYP104" s="474"/>
      <c r="GYQ104" s="474"/>
      <c r="GYR104" s="474"/>
      <c r="GYS104" s="472"/>
      <c r="GYT104" s="473"/>
      <c r="GYU104" s="473"/>
      <c r="GYV104" s="474"/>
      <c r="GYW104" s="474"/>
      <c r="GYX104" s="474"/>
      <c r="GYY104" s="474"/>
      <c r="GYZ104" s="474"/>
      <c r="GZA104" s="472"/>
      <c r="GZB104" s="473"/>
      <c r="GZC104" s="473"/>
      <c r="GZD104" s="474"/>
      <c r="GZE104" s="474"/>
      <c r="GZF104" s="474"/>
      <c r="GZG104" s="474"/>
      <c r="GZH104" s="474"/>
      <c r="GZI104" s="472"/>
      <c r="GZJ104" s="473"/>
      <c r="GZK104" s="473"/>
      <c r="GZL104" s="474"/>
      <c r="GZM104" s="474"/>
      <c r="GZN104" s="474"/>
      <c r="GZO104" s="474"/>
      <c r="GZP104" s="474"/>
      <c r="GZQ104" s="472"/>
      <c r="GZR104" s="473"/>
      <c r="GZS104" s="473"/>
      <c r="GZT104" s="474"/>
      <c r="GZU104" s="474"/>
      <c r="GZV104" s="474"/>
      <c r="GZW104" s="474"/>
      <c r="GZX104" s="474"/>
      <c r="GZY104" s="472"/>
      <c r="GZZ104" s="473"/>
      <c r="HAA104" s="473"/>
      <c r="HAB104" s="474"/>
      <c r="HAC104" s="474"/>
      <c r="HAD104" s="474"/>
      <c r="HAE104" s="474"/>
      <c r="HAF104" s="474"/>
      <c r="HAG104" s="472"/>
      <c r="HAH104" s="473"/>
      <c r="HAI104" s="473"/>
      <c r="HAJ104" s="474"/>
      <c r="HAK104" s="474"/>
      <c r="HAL104" s="474"/>
      <c r="HAM104" s="474"/>
      <c r="HAN104" s="474"/>
      <c r="HAO104" s="472"/>
      <c r="HAP104" s="473"/>
      <c r="HAQ104" s="473"/>
      <c r="HAR104" s="474"/>
      <c r="HAS104" s="474"/>
      <c r="HAT104" s="474"/>
      <c r="HAU104" s="474"/>
      <c r="HAV104" s="474"/>
      <c r="HAW104" s="472"/>
      <c r="HAX104" s="473"/>
      <c r="HAY104" s="473"/>
      <c r="HAZ104" s="474"/>
      <c r="HBA104" s="474"/>
      <c r="HBB104" s="474"/>
      <c r="HBC104" s="474"/>
      <c r="HBD104" s="474"/>
      <c r="HBE104" s="472"/>
      <c r="HBF104" s="473"/>
      <c r="HBG104" s="473"/>
      <c r="HBH104" s="474"/>
      <c r="HBI104" s="474"/>
      <c r="HBJ104" s="474"/>
      <c r="HBK104" s="474"/>
      <c r="HBL104" s="474"/>
      <c r="HBM104" s="472"/>
      <c r="HBN104" s="473"/>
      <c r="HBO104" s="473"/>
      <c r="HBP104" s="474"/>
      <c r="HBQ104" s="474"/>
      <c r="HBR104" s="474"/>
      <c r="HBS104" s="474"/>
      <c r="HBT104" s="474"/>
      <c r="HBU104" s="472"/>
      <c r="HBV104" s="473"/>
      <c r="HBW104" s="473"/>
      <c r="HBX104" s="474"/>
      <c r="HBY104" s="474"/>
      <c r="HBZ104" s="474"/>
      <c r="HCA104" s="474"/>
      <c r="HCB104" s="474"/>
      <c r="HCC104" s="472"/>
      <c r="HCD104" s="473"/>
      <c r="HCE104" s="473"/>
      <c r="HCF104" s="474"/>
      <c r="HCG104" s="474"/>
      <c r="HCH104" s="474"/>
      <c r="HCI104" s="474"/>
      <c r="HCJ104" s="474"/>
      <c r="HCK104" s="472"/>
      <c r="HCL104" s="473"/>
      <c r="HCM104" s="473"/>
      <c r="HCN104" s="474"/>
      <c r="HCO104" s="474"/>
      <c r="HCP104" s="474"/>
      <c r="HCQ104" s="474"/>
      <c r="HCR104" s="474"/>
      <c r="HCS104" s="472"/>
      <c r="HCT104" s="473"/>
      <c r="HCU104" s="473"/>
      <c r="HCV104" s="474"/>
      <c r="HCW104" s="474"/>
      <c r="HCX104" s="474"/>
      <c r="HCY104" s="474"/>
      <c r="HCZ104" s="474"/>
      <c r="HDA104" s="472"/>
      <c r="HDB104" s="473"/>
      <c r="HDC104" s="473"/>
      <c r="HDD104" s="474"/>
      <c r="HDE104" s="474"/>
      <c r="HDF104" s="474"/>
      <c r="HDG104" s="474"/>
      <c r="HDH104" s="474"/>
      <c r="HDI104" s="472"/>
      <c r="HDJ104" s="473"/>
      <c r="HDK104" s="473"/>
      <c r="HDL104" s="474"/>
      <c r="HDM104" s="474"/>
      <c r="HDN104" s="474"/>
      <c r="HDO104" s="474"/>
      <c r="HDP104" s="474"/>
      <c r="HDQ104" s="472"/>
      <c r="HDR104" s="473"/>
      <c r="HDS104" s="473"/>
      <c r="HDT104" s="474"/>
      <c r="HDU104" s="474"/>
      <c r="HDV104" s="474"/>
      <c r="HDW104" s="474"/>
      <c r="HDX104" s="474"/>
      <c r="HDY104" s="472"/>
      <c r="HDZ104" s="473"/>
      <c r="HEA104" s="473"/>
      <c r="HEB104" s="474"/>
      <c r="HEC104" s="474"/>
      <c r="HED104" s="474"/>
      <c r="HEE104" s="474"/>
      <c r="HEF104" s="474"/>
      <c r="HEG104" s="472"/>
      <c r="HEH104" s="473"/>
      <c r="HEI104" s="473"/>
      <c r="HEJ104" s="474"/>
      <c r="HEK104" s="474"/>
      <c r="HEL104" s="474"/>
      <c r="HEM104" s="474"/>
      <c r="HEN104" s="474"/>
      <c r="HEO104" s="472"/>
      <c r="HEP104" s="473"/>
      <c r="HEQ104" s="473"/>
      <c r="HER104" s="474"/>
      <c r="HES104" s="474"/>
      <c r="HET104" s="474"/>
      <c r="HEU104" s="474"/>
      <c r="HEV104" s="474"/>
      <c r="HEW104" s="472"/>
      <c r="HEX104" s="473"/>
      <c r="HEY104" s="473"/>
      <c r="HEZ104" s="474"/>
      <c r="HFA104" s="474"/>
      <c r="HFB104" s="474"/>
      <c r="HFC104" s="474"/>
      <c r="HFD104" s="474"/>
      <c r="HFE104" s="472"/>
      <c r="HFF104" s="473"/>
      <c r="HFG104" s="473"/>
      <c r="HFH104" s="474"/>
      <c r="HFI104" s="474"/>
      <c r="HFJ104" s="474"/>
      <c r="HFK104" s="474"/>
      <c r="HFL104" s="474"/>
      <c r="HFM104" s="472"/>
      <c r="HFN104" s="473"/>
      <c r="HFO104" s="473"/>
      <c r="HFP104" s="474"/>
      <c r="HFQ104" s="474"/>
      <c r="HFR104" s="474"/>
      <c r="HFS104" s="474"/>
      <c r="HFT104" s="474"/>
      <c r="HFU104" s="472"/>
      <c r="HFV104" s="473"/>
      <c r="HFW104" s="473"/>
      <c r="HFX104" s="474"/>
      <c r="HFY104" s="474"/>
      <c r="HFZ104" s="474"/>
      <c r="HGA104" s="474"/>
      <c r="HGB104" s="474"/>
      <c r="HGC104" s="472"/>
      <c r="HGD104" s="473"/>
      <c r="HGE104" s="473"/>
      <c r="HGF104" s="474"/>
      <c r="HGG104" s="474"/>
      <c r="HGH104" s="474"/>
      <c r="HGI104" s="474"/>
      <c r="HGJ104" s="474"/>
      <c r="HGK104" s="472"/>
      <c r="HGL104" s="473"/>
      <c r="HGM104" s="473"/>
      <c r="HGN104" s="474"/>
      <c r="HGO104" s="474"/>
      <c r="HGP104" s="474"/>
      <c r="HGQ104" s="474"/>
      <c r="HGR104" s="474"/>
      <c r="HGS104" s="472"/>
      <c r="HGT104" s="473"/>
      <c r="HGU104" s="473"/>
      <c r="HGV104" s="474"/>
      <c r="HGW104" s="474"/>
      <c r="HGX104" s="474"/>
      <c r="HGY104" s="474"/>
      <c r="HGZ104" s="474"/>
      <c r="HHA104" s="472"/>
      <c r="HHB104" s="473"/>
      <c r="HHC104" s="473"/>
      <c r="HHD104" s="474"/>
      <c r="HHE104" s="474"/>
      <c r="HHF104" s="474"/>
      <c r="HHG104" s="474"/>
      <c r="HHH104" s="474"/>
      <c r="HHI104" s="472"/>
      <c r="HHJ104" s="473"/>
      <c r="HHK104" s="473"/>
      <c r="HHL104" s="474"/>
      <c r="HHM104" s="474"/>
      <c r="HHN104" s="474"/>
      <c r="HHO104" s="474"/>
      <c r="HHP104" s="474"/>
      <c r="HHQ104" s="472"/>
      <c r="HHR104" s="473"/>
      <c r="HHS104" s="473"/>
      <c r="HHT104" s="474"/>
      <c r="HHU104" s="474"/>
      <c r="HHV104" s="474"/>
      <c r="HHW104" s="474"/>
      <c r="HHX104" s="474"/>
      <c r="HHY104" s="472"/>
      <c r="HHZ104" s="473"/>
      <c r="HIA104" s="473"/>
      <c r="HIB104" s="474"/>
      <c r="HIC104" s="474"/>
      <c r="HID104" s="474"/>
      <c r="HIE104" s="474"/>
      <c r="HIF104" s="474"/>
      <c r="HIG104" s="472"/>
      <c r="HIH104" s="473"/>
      <c r="HII104" s="473"/>
      <c r="HIJ104" s="474"/>
      <c r="HIK104" s="474"/>
      <c r="HIL104" s="474"/>
      <c r="HIM104" s="474"/>
      <c r="HIN104" s="474"/>
      <c r="HIO104" s="472"/>
      <c r="HIP104" s="473"/>
      <c r="HIQ104" s="473"/>
      <c r="HIR104" s="474"/>
      <c r="HIS104" s="474"/>
      <c r="HIT104" s="474"/>
      <c r="HIU104" s="474"/>
      <c r="HIV104" s="474"/>
      <c r="HIW104" s="472"/>
      <c r="HIX104" s="473"/>
      <c r="HIY104" s="473"/>
      <c r="HIZ104" s="474"/>
      <c r="HJA104" s="474"/>
      <c r="HJB104" s="474"/>
      <c r="HJC104" s="474"/>
      <c r="HJD104" s="474"/>
      <c r="HJE104" s="472"/>
      <c r="HJF104" s="473"/>
      <c r="HJG104" s="473"/>
      <c r="HJH104" s="474"/>
      <c r="HJI104" s="474"/>
      <c r="HJJ104" s="474"/>
      <c r="HJK104" s="474"/>
      <c r="HJL104" s="474"/>
      <c r="HJM104" s="472"/>
      <c r="HJN104" s="473"/>
      <c r="HJO104" s="473"/>
      <c r="HJP104" s="474"/>
      <c r="HJQ104" s="474"/>
      <c r="HJR104" s="474"/>
      <c r="HJS104" s="474"/>
      <c r="HJT104" s="474"/>
      <c r="HJU104" s="472"/>
      <c r="HJV104" s="473"/>
      <c r="HJW104" s="473"/>
      <c r="HJX104" s="474"/>
      <c r="HJY104" s="474"/>
      <c r="HJZ104" s="474"/>
      <c r="HKA104" s="474"/>
      <c r="HKB104" s="474"/>
      <c r="HKC104" s="472"/>
      <c r="HKD104" s="473"/>
      <c r="HKE104" s="473"/>
      <c r="HKF104" s="474"/>
      <c r="HKG104" s="474"/>
      <c r="HKH104" s="474"/>
      <c r="HKI104" s="474"/>
      <c r="HKJ104" s="474"/>
      <c r="HKK104" s="472"/>
      <c r="HKL104" s="473"/>
      <c r="HKM104" s="473"/>
      <c r="HKN104" s="474"/>
      <c r="HKO104" s="474"/>
      <c r="HKP104" s="474"/>
      <c r="HKQ104" s="474"/>
      <c r="HKR104" s="474"/>
      <c r="HKS104" s="472"/>
      <c r="HKT104" s="473"/>
      <c r="HKU104" s="473"/>
      <c r="HKV104" s="474"/>
      <c r="HKW104" s="474"/>
      <c r="HKX104" s="474"/>
      <c r="HKY104" s="474"/>
      <c r="HKZ104" s="474"/>
      <c r="HLA104" s="472"/>
      <c r="HLB104" s="473"/>
      <c r="HLC104" s="473"/>
      <c r="HLD104" s="474"/>
      <c r="HLE104" s="474"/>
      <c r="HLF104" s="474"/>
      <c r="HLG104" s="474"/>
      <c r="HLH104" s="474"/>
      <c r="HLI104" s="472"/>
      <c r="HLJ104" s="473"/>
      <c r="HLK104" s="473"/>
      <c r="HLL104" s="474"/>
      <c r="HLM104" s="474"/>
      <c r="HLN104" s="474"/>
      <c r="HLO104" s="474"/>
      <c r="HLP104" s="474"/>
      <c r="HLQ104" s="472"/>
      <c r="HLR104" s="473"/>
      <c r="HLS104" s="473"/>
      <c r="HLT104" s="474"/>
      <c r="HLU104" s="474"/>
      <c r="HLV104" s="474"/>
      <c r="HLW104" s="474"/>
      <c r="HLX104" s="474"/>
      <c r="HLY104" s="472"/>
      <c r="HLZ104" s="473"/>
      <c r="HMA104" s="473"/>
      <c r="HMB104" s="474"/>
      <c r="HMC104" s="474"/>
      <c r="HMD104" s="474"/>
      <c r="HME104" s="474"/>
      <c r="HMF104" s="474"/>
      <c r="HMG104" s="472"/>
      <c r="HMH104" s="473"/>
      <c r="HMI104" s="473"/>
      <c r="HMJ104" s="474"/>
      <c r="HMK104" s="474"/>
      <c r="HML104" s="474"/>
      <c r="HMM104" s="474"/>
      <c r="HMN104" s="474"/>
      <c r="HMO104" s="472"/>
      <c r="HMP104" s="473"/>
      <c r="HMQ104" s="473"/>
      <c r="HMR104" s="474"/>
      <c r="HMS104" s="474"/>
      <c r="HMT104" s="474"/>
      <c r="HMU104" s="474"/>
      <c r="HMV104" s="474"/>
      <c r="HMW104" s="472"/>
      <c r="HMX104" s="473"/>
      <c r="HMY104" s="473"/>
      <c r="HMZ104" s="474"/>
      <c r="HNA104" s="474"/>
      <c r="HNB104" s="474"/>
      <c r="HNC104" s="474"/>
      <c r="HND104" s="474"/>
      <c r="HNE104" s="472"/>
      <c r="HNF104" s="473"/>
      <c r="HNG104" s="473"/>
      <c r="HNH104" s="474"/>
      <c r="HNI104" s="474"/>
      <c r="HNJ104" s="474"/>
      <c r="HNK104" s="474"/>
      <c r="HNL104" s="474"/>
      <c r="HNM104" s="472"/>
      <c r="HNN104" s="473"/>
      <c r="HNO104" s="473"/>
      <c r="HNP104" s="474"/>
      <c r="HNQ104" s="474"/>
      <c r="HNR104" s="474"/>
      <c r="HNS104" s="474"/>
      <c r="HNT104" s="474"/>
      <c r="HNU104" s="472"/>
      <c r="HNV104" s="473"/>
      <c r="HNW104" s="473"/>
      <c r="HNX104" s="474"/>
      <c r="HNY104" s="474"/>
      <c r="HNZ104" s="474"/>
      <c r="HOA104" s="474"/>
      <c r="HOB104" s="474"/>
      <c r="HOC104" s="472"/>
      <c r="HOD104" s="473"/>
      <c r="HOE104" s="473"/>
      <c r="HOF104" s="474"/>
      <c r="HOG104" s="474"/>
      <c r="HOH104" s="474"/>
      <c r="HOI104" s="474"/>
      <c r="HOJ104" s="474"/>
      <c r="HOK104" s="472"/>
      <c r="HOL104" s="473"/>
      <c r="HOM104" s="473"/>
      <c r="HON104" s="474"/>
      <c r="HOO104" s="474"/>
      <c r="HOP104" s="474"/>
      <c r="HOQ104" s="474"/>
      <c r="HOR104" s="474"/>
      <c r="HOS104" s="472"/>
      <c r="HOT104" s="473"/>
      <c r="HOU104" s="473"/>
      <c r="HOV104" s="474"/>
      <c r="HOW104" s="474"/>
      <c r="HOX104" s="474"/>
      <c r="HOY104" s="474"/>
      <c r="HOZ104" s="474"/>
      <c r="HPA104" s="472"/>
      <c r="HPB104" s="473"/>
      <c r="HPC104" s="473"/>
      <c r="HPD104" s="474"/>
      <c r="HPE104" s="474"/>
      <c r="HPF104" s="474"/>
      <c r="HPG104" s="474"/>
      <c r="HPH104" s="474"/>
      <c r="HPI104" s="472"/>
      <c r="HPJ104" s="473"/>
      <c r="HPK104" s="473"/>
      <c r="HPL104" s="474"/>
      <c r="HPM104" s="474"/>
      <c r="HPN104" s="474"/>
      <c r="HPO104" s="474"/>
      <c r="HPP104" s="474"/>
      <c r="HPQ104" s="472"/>
      <c r="HPR104" s="473"/>
      <c r="HPS104" s="473"/>
      <c r="HPT104" s="474"/>
      <c r="HPU104" s="474"/>
      <c r="HPV104" s="474"/>
      <c r="HPW104" s="474"/>
      <c r="HPX104" s="474"/>
      <c r="HPY104" s="472"/>
      <c r="HPZ104" s="473"/>
      <c r="HQA104" s="473"/>
      <c r="HQB104" s="474"/>
      <c r="HQC104" s="474"/>
      <c r="HQD104" s="474"/>
      <c r="HQE104" s="474"/>
      <c r="HQF104" s="474"/>
      <c r="HQG104" s="472"/>
      <c r="HQH104" s="473"/>
      <c r="HQI104" s="473"/>
      <c r="HQJ104" s="474"/>
      <c r="HQK104" s="474"/>
      <c r="HQL104" s="474"/>
      <c r="HQM104" s="474"/>
      <c r="HQN104" s="474"/>
      <c r="HQO104" s="472"/>
      <c r="HQP104" s="473"/>
      <c r="HQQ104" s="473"/>
      <c r="HQR104" s="474"/>
      <c r="HQS104" s="474"/>
      <c r="HQT104" s="474"/>
      <c r="HQU104" s="474"/>
      <c r="HQV104" s="474"/>
      <c r="HQW104" s="472"/>
      <c r="HQX104" s="473"/>
      <c r="HQY104" s="473"/>
      <c r="HQZ104" s="474"/>
      <c r="HRA104" s="474"/>
      <c r="HRB104" s="474"/>
      <c r="HRC104" s="474"/>
      <c r="HRD104" s="474"/>
      <c r="HRE104" s="472"/>
      <c r="HRF104" s="473"/>
      <c r="HRG104" s="473"/>
      <c r="HRH104" s="474"/>
      <c r="HRI104" s="474"/>
      <c r="HRJ104" s="474"/>
      <c r="HRK104" s="474"/>
      <c r="HRL104" s="474"/>
      <c r="HRM104" s="472"/>
      <c r="HRN104" s="473"/>
      <c r="HRO104" s="473"/>
      <c r="HRP104" s="474"/>
      <c r="HRQ104" s="474"/>
      <c r="HRR104" s="474"/>
      <c r="HRS104" s="474"/>
      <c r="HRT104" s="474"/>
      <c r="HRU104" s="472"/>
      <c r="HRV104" s="473"/>
      <c r="HRW104" s="473"/>
      <c r="HRX104" s="474"/>
      <c r="HRY104" s="474"/>
      <c r="HRZ104" s="474"/>
      <c r="HSA104" s="474"/>
      <c r="HSB104" s="474"/>
      <c r="HSC104" s="472"/>
      <c r="HSD104" s="473"/>
      <c r="HSE104" s="473"/>
      <c r="HSF104" s="474"/>
      <c r="HSG104" s="474"/>
      <c r="HSH104" s="474"/>
      <c r="HSI104" s="474"/>
      <c r="HSJ104" s="474"/>
      <c r="HSK104" s="472"/>
      <c r="HSL104" s="473"/>
      <c r="HSM104" s="473"/>
      <c r="HSN104" s="474"/>
      <c r="HSO104" s="474"/>
      <c r="HSP104" s="474"/>
      <c r="HSQ104" s="474"/>
      <c r="HSR104" s="474"/>
      <c r="HSS104" s="472"/>
      <c r="HST104" s="473"/>
      <c r="HSU104" s="473"/>
      <c r="HSV104" s="474"/>
      <c r="HSW104" s="474"/>
      <c r="HSX104" s="474"/>
      <c r="HSY104" s="474"/>
      <c r="HSZ104" s="474"/>
      <c r="HTA104" s="472"/>
      <c r="HTB104" s="473"/>
      <c r="HTC104" s="473"/>
      <c r="HTD104" s="474"/>
      <c r="HTE104" s="474"/>
      <c r="HTF104" s="474"/>
      <c r="HTG104" s="474"/>
      <c r="HTH104" s="474"/>
      <c r="HTI104" s="472"/>
      <c r="HTJ104" s="473"/>
      <c r="HTK104" s="473"/>
      <c r="HTL104" s="474"/>
      <c r="HTM104" s="474"/>
      <c r="HTN104" s="474"/>
      <c r="HTO104" s="474"/>
      <c r="HTP104" s="474"/>
      <c r="HTQ104" s="472"/>
      <c r="HTR104" s="473"/>
      <c r="HTS104" s="473"/>
      <c r="HTT104" s="474"/>
      <c r="HTU104" s="474"/>
      <c r="HTV104" s="474"/>
      <c r="HTW104" s="474"/>
      <c r="HTX104" s="474"/>
      <c r="HTY104" s="472"/>
      <c r="HTZ104" s="473"/>
      <c r="HUA104" s="473"/>
      <c r="HUB104" s="474"/>
      <c r="HUC104" s="474"/>
      <c r="HUD104" s="474"/>
      <c r="HUE104" s="474"/>
      <c r="HUF104" s="474"/>
      <c r="HUG104" s="472"/>
      <c r="HUH104" s="473"/>
      <c r="HUI104" s="473"/>
      <c r="HUJ104" s="474"/>
      <c r="HUK104" s="474"/>
      <c r="HUL104" s="474"/>
      <c r="HUM104" s="474"/>
      <c r="HUN104" s="474"/>
      <c r="HUO104" s="472"/>
      <c r="HUP104" s="473"/>
      <c r="HUQ104" s="473"/>
      <c r="HUR104" s="474"/>
      <c r="HUS104" s="474"/>
      <c r="HUT104" s="474"/>
      <c r="HUU104" s="474"/>
      <c r="HUV104" s="474"/>
      <c r="HUW104" s="472"/>
      <c r="HUX104" s="473"/>
      <c r="HUY104" s="473"/>
      <c r="HUZ104" s="474"/>
      <c r="HVA104" s="474"/>
      <c r="HVB104" s="474"/>
      <c r="HVC104" s="474"/>
      <c r="HVD104" s="474"/>
      <c r="HVE104" s="472"/>
      <c r="HVF104" s="473"/>
      <c r="HVG104" s="473"/>
      <c r="HVH104" s="474"/>
      <c r="HVI104" s="474"/>
      <c r="HVJ104" s="474"/>
      <c r="HVK104" s="474"/>
      <c r="HVL104" s="474"/>
      <c r="HVM104" s="472"/>
      <c r="HVN104" s="473"/>
      <c r="HVO104" s="473"/>
      <c r="HVP104" s="474"/>
      <c r="HVQ104" s="474"/>
      <c r="HVR104" s="474"/>
      <c r="HVS104" s="474"/>
      <c r="HVT104" s="474"/>
      <c r="HVU104" s="472"/>
      <c r="HVV104" s="473"/>
      <c r="HVW104" s="473"/>
      <c r="HVX104" s="474"/>
      <c r="HVY104" s="474"/>
      <c r="HVZ104" s="474"/>
      <c r="HWA104" s="474"/>
      <c r="HWB104" s="474"/>
      <c r="HWC104" s="472"/>
      <c r="HWD104" s="473"/>
      <c r="HWE104" s="473"/>
      <c r="HWF104" s="474"/>
      <c r="HWG104" s="474"/>
      <c r="HWH104" s="474"/>
      <c r="HWI104" s="474"/>
      <c r="HWJ104" s="474"/>
      <c r="HWK104" s="472"/>
      <c r="HWL104" s="473"/>
      <c r="HWM104" s="473"/>
      <c r="HWN104" s="474"/>
      <c r="HWO104" s="474"/>
      <c r="HWP104" s="474"/>
      <c r="HWQ104" s="474"/>
      <c r="HWR104" s="474"/>
      <c r="HWS104" s="472"/>
      <c r="HWT104" s="473"/>
      <c r="HWU104" s="473"/>
      <c r="HWV104" s="474"/>
      <c r="HWW104" s="474"/>
      <c r="HWX104" s="474"/>
      <c r="HWY104" s="474"/>
      <c r="HWZ104" s="474"/>
      <c r="HXA104" s="472"/>
      <c r="HXB104" s="473"/>
      <c r="HXC104" s="473"/>
      <c r="HXD104" s="474"/>
      <c r="HXE104" s="474"/>
      <c r="HXF104" s="474"/>
      <c r="HXG104" s="474"/>
      <c r="HXH104" s="474"/>
      <c r="HXI104" s="472"/>
      <c r="HXJ104" s="473"/>
      <c r="HXK104" s="473"/>
      <c r="HXL104" s="474"/>
      <c r="HXM104" s="474"/>
      <c r="HXN104" s="474"/>
      <c r="HXO104" s="474"/>
      <c r="HXP104" s="474"/>
      <c r="HXQ104" s="472"/>
      <c r="HXR104" s="473"/>
      <c r="HXS104" s="473"/>
      <c r="HXT104" s="474"/>
      <c r="HXU104" s="474"/>
      <c r="HXV104" s="474"/>
      <c r="HXW104" s="474"/>
      <c r="HXX104" s="474"/>
      <c r="HXY104" s="472"/>
      <c r="HXZ104" s="473"/>
      <c r="HYA104" s="473"/>
      <c r="HYB104" s="474"/>
      <c r="HYC104" s="474"/>
      <c r="HYD104" s="474"/>
      <c r="HYE104" s="474"/>
      <c r="HYF104" s="474"/>
      <c r="HYG104" s="472"/>
      <c r="HYH104" s="473"/>
      <c r="HYI104" s="473"/>
      <c r="HYJ104" s="474"/>
      <c r="HYK104" s="474"/>
      <c r="HYL104" s="474"/>
      <c r="HYM104" s="474"/>
      <c r="HYN104" s="474"/>
      <c r="HYO104" s="472"/>
      <c r="HYP104" s="473"/>
      <c r="HYQ104" s="473"/>
      <c r="HYR104" s="474"/>
      <c r="HYS104" s="474"/>
      <c r="HYT104" s="474"/>
      <c r="HYU104" s="474"/>
      <c r="HYV104" s="474"/>
      <c r="HYW104" s="472"/>
      <c r="HYX104" s="473"/>
      <c r="HYY104" s="473"/>
      <c r="HYZ104" s="474"/>
      <c r="HZA104" s="474"/>
      <c r="HZB104" s="474"/>
      <c r="HZC104" s="474"/>
      <c r="HZD104" s="474"/>
      <c r="HZE104" s="472"/>
      <c r="HZF104" s="473"/>
      <c r="HZG104" s="473"/>
      <c r="HZH104" s="474"/>
      <c r="HZI104" s="474"/>
      <c r="HZJ104" s="474"/>
      <c r="HZK104" s="474"/>
      <c r="HZL104" s="474"/>
      <c r="HZM104" s="472"/>
      <c r="HZN104" s="473"/>
      <c r="HZO104" s="473"/>
      <c r="HZP104" s="474"/>
      <c r="HZQ104" s="474"/>
      <c r="HZR104" s="474"/>
      <c r="HZS104" s="474"/>
      <c r="HZT104" s="474"/>
      <c r="HZU104" s="472"/>
      <c r="HZV104" s="473"/>
      <c r="HZW104" s="473"/>
      <c r="HZX104" s="474"/>
      <c r="HZY104" s="474"/>
      <c r="HZZ104" s="474"/>
      <c r="IAA104" s="474"/>
      <c r="IAB104" s="474"/>
      <c r="IAC104" s="472"/>
      <c r="IAD104" s="473"/>
      <c r="IAE104" s="473"/>
      <c r="IAF104" s="474"/>
      <c r="IAG104" s="474"/>
      <c r="IAH104" s="474"/>
      <c r="IAI104" s="474"/>
      <c r="IAJ104" s="474"/>
      <c r="IAK104" s="472"/>
      <c r="IAL104" s="473"/>
      <c r="IAM104" s="473"/>
      <c r="IAN104" s="474"/>
      <c r="IAO104" s="474"/>
      <c r="IAP104" s="474"/>
      <c r="IAQ104" s="474"/>
      <c r="IAR104" s="474"/>
      <c r="IAS104" s="472"/>
      <c r="IAT104" s="473"/>
      <c r="IAU104" s="473"/>
      <c r="IAV104" s="474"/>
      <c r="IAW104" s="474"/>
      <c r="IAX104" s="474"/>
      <c r="IAY104" s="474"/>
      <c r="IAZ104" s="474"/>
      <c r="IBA104" s="472"/>
      <c r="IBB104" s="473"/>
      <c r="IBC104" s="473"/>
      <c r="IBD104" s="474"/>
      <c r="IBE104" s="474"/>
      <c r="IBF104" s="474"/>
      <c r="IBG104" s="474"/>
      <c r="IBH104" s="474"/>
      <c r="IBI104" s="472"/>
      <c r="IBJ104" s="473"/>
      <c r="IBK104" s="473"/>
      <c r="IBL104" s="474"/>
      <c r="IBM104" s="474"/>
      <c r="IBN104" s="474"/>
      <c r="IBO104" s="474"/>
      <c r="IBP104" s="474"/>
      <c r="IBQ104" s="472"/>
      <c r="IBR104" s="473"/>
      <c r="IBS104" s="473"/>
      <c r="IBT104" s="474"/>
      <c r="IBU104" s="474"/>
      <c r="IBV104" s="474"/>
      <c r="IBW104" s="474"/>
      <c r="IBX104" s="474"/>
      <c r="IBY104" s="472"/>
      <c r="IBZ104" s="473"/>
      <c r="ICA104" s="473"/>
      <c r="ICB104" s="474"/>
      <c r="ICC104" s="474"/>
      <c r="ICD104" s="474"/>
      <c r="ICE104" s="474"/>
      <c r="ICF104" s="474"/>
      <c r="ICG104" s="472"/>
      <c r="ICH104" s="473"/>
      <c r="ICI104" s="473"/>
      <c r="ICJ104" s="474"/>
      <c r="ICK104" s="474"/>
      <c r="ICL104" s="474"/>
      <c r="ICM104" s="474"/>
      <c r="ICN104" s="474"/>
      <c r="ICO104" s="472"/>
      <c r="ICP104" s="473"/>
      <c r="ICQ104" s="473"/>
      <c r="ICR104" s="474"/>
      <c r="ICS104" s="474"/>
      <c r="ICT104" s="474"/>
      <c r="ICU104" s="474"/>
      <c r="ICV104" s="474"/>
      <c r="ICW104" s="472"/>
      <c r="ICX104" s="473"/>
      <c r="ICY104" s="473"/>
      <c r="ICZ104" s="474"/>
      <c r="IDA104" s="474"/>
      <c r="IDB104" s="474"/>
      <c r="IDC104" s="474"/>
      <c r="IDD104" s="474"/>
      <c r="IDE104" s="472"/>
      <c r="IDF104" s="473"/>
      <c r="IDG104" s="473"/>
      <c r="IDH104" s="474"/>
      <c r="IDI104" s="474"/>
      <c r="IDJ104" s="474"/>
      <c r="IDK104" s="474"/>
      <c r="IDL104" s="474"/>
      <c r="IDM104" s="472"/>
      <c r="IDN104" s="473"/>
      <c r="IDO104" s="473"/>
      <c r="IDP104" s="474"/>
      <c r="IDQ104" s="474"/>
      <c r="IDR104" s="474"/>
      <c r="IDS104" s="474"/>
      <c r="IDT104" s="474"/>
      <c r="IDU104" s="472"/>
      <c r="IDV104" s="473"/>
      <c r="IDW104" s="473"/>
      <c r="IDX104" s="474"/>
      <c r="IDY104" s="474"/>
      <c r="IDZ104" s="474"/>
      <c r="IEA104" s="474"/>
      <c r="IEB104" s="474"/>
      <c r="IEC104" s="472"/>
      <c r="IED104" s="473"/>
      <c r="IEE104" s="473"/>
      <c r="IEF104" s="474"/>
      <c r="IEG104" s="474"/>
      <c r="IEH104" s="474"/>
      <c r="IEI104" s="474"/>
      <c r="IEJ104" s="474"/>
      <c r="IEK104" s="472"/>
      <c r="IEL104" s="473"/>
      <c r="IEM104" s="473"/>
      <c r="IEN104" s="474"/>
      <c r="IEO104" s="474"/>
      <c r="IEP104" s="474"/>
      <c r="IEQ104" s="474"/>
      <c r="IER104" s="474"/>
      <c r="IES104" s="472"/>
      <c r="IET104" s="473"/>
      <c r="IEU104" s="473"/>
      <c r="IEV104" s="474"/>
      <c r="IEW104" s="474"/>
      <c r="IEX104" s="474"/>
      <c r="IEY104" s="474"/>
      <c r="IEZ104" s="474"/>
      <c r="IFA104" s="472"/>
      <c r="IFB104" s="473"/>
      <c r="IFC104" s="473"/>
      <c r="IFD104" s="474"/>
      <c r="IFE104" s="474"/>
      <c r="IFF104" s="474"/>
      <c r="IFG104" s="474"/>
      <c r="IFH104" s="474"/>
      <c r="IFI104" s="472"/>
      <c r="IFJ104" s="473"/>
      <c r="IFK104" s="473"/>
      <c r="IFL104" s="474"/>
      <c r="IFM104" s="474"/>
      <c r="IFN104" s="474"/>
      <c r="IFO104" s="474"/>
      <c r="IFP104" s="474"/>
      <c r="IFQ104" s="472"/>
      <c r="IFR104" s="473"/>
      <c r="IFS104" s="473"/>
      <c r="IFT104" s="474"/>
      <c r="IFU104" s="474"/>
      <c r="IFV104" s="474"/>
      <c r="IFW104" s="474"/>
      <c r="IFX104" s="474"/>
      <c r="IFY104" s="472"/>
      <c r="IFZ104" s="473"/>
      <c r="IGA104" s="473"/>
      <c r="IGB104" s="474"/>
      <c r="IGC104" s="474"/>
      <c r="IGD104" s="474"/>
      <c r="IGE104" s="474"/>
      <c r="IGF104" s="474"/>
      <c r="IGG104" s="472"/>
      <c r="IGH104" s="473"/>
      <c r="IGI104" s="473"/>
      <c r="IGJ104" s="474"/>
      <c r="IGK104" s="474"/>
      <c r="IGL104" s="474"/>
      <c r="IGM104" s="474"/>
      <c r="IGN104" s="474"/>
      <c r="IGO104" s="472"/>
      <c r="IGP104" s="473"/>
      <c r="IGQ104" s="473"/>
      <c r="IGR104" s="474"/>
      <c r="IGS104" s="474"/>
      <c r="IGT104" s="474"/>
      <c r="IGU104" s="474"/>
      <c r="IGV104" s="474"/>
      <c r="IGW104" s="472"/>
      <c r="IGX104" s="473"/>
      <c r="IGY104" s="473"/>
      <c r="IGZ104" s="474"/>
      <c r="IHA104" s="474"/>
      <c r="IHB104" s="474"/>
      <c r="IHC104" s="474"/>
      <c r="IHD104" s="474"/>
      <c r="IHE104" s="472"/>
      <c r="IHF104" s="473"/>
      <c r="IHG104" s="473"/>
      <c r="IHH104" s="474"/>
      <c r="IHI104" s="474"/>
      <c r="IHJ104" s="474"/>
      <c r="IHK104" s="474"/>
      <c r="IHL104" s="474"/>
      <c r="IHM104" s="472"/>
      <c r="IHN104" s="473"/>
      <c r="IHO104" s="473"/>
      <c r="IHP104" s="474"/>
      <c r="IHQ104" s="474"/>
      <c r="IHR104" s="474"/>
      <c r="IHS104" s="474"/>
      <c r="IHT104" s="474"/>
      <c r="IHU104" s="472"/>
      <c r="IHV104" s="473"/>
      <c r="IHW104" s="473"/>
      <c r="IHX104" s="474"/>
      <c r="IHY104" s="474"/>
      <c r="IHZ104" s="474"/>
      <c r="IIA104" s="474"/>
      <c r="IIB104" s="474"/>
      <c r="IIC104" s="472"/>
      <c r="IID104" s="473"/>
      <c r="IIE104" s="473"/>
      <c r="IIF104" s="474"/>
      <c r="IIG104" s="474"/>
      <c r="IIH104" s="474"/>
      <c r="III104" s="474"/>
      <c r="IIJ104" s="474"/>
      <c r="IIK104" s="472"/>
      <c r="IIL104" s="473"/>
      <c r="IIM104" s="473"/>
      <c r="IIN104" s="474"/>
      <c r="IIO104" s="474"/>
      <c r="IIP104" s="474"/>
      <c r="IIQ104" s="474"/>
      <c r="IIR104" s="474"/>
      <c r="IIS104" s="472"/>
      <c r="IIT104" s="473"/>
      <c r="IIU104" s="473"/>
      <c r="IIV104" s="474"/>
      <c r="IIW104" s="474"/>
      <c r="IIX104" s="474"/>
      <c r="IIY104" s="474"/>
      <c r="IIZ104" s="474"/>
      <c r="IJA104" s="472"/>
      <c r="IJB104" s="473"/>
      <c r="IJC104" s="473"/>
      <c r="IJD104" s="474"/>
      <c r="IJE104" s="474"/>
      <c r="IJF104" s="474"/>
      <c r="IJG104" s="474"/>
      <c r="IJH104" s="474"/>
      <c r="IJI104" s="472"/>
      <c r="IJJ104" s="473"/>
      <c r="IJK104" s="473"/>
      <c r="IJL104" s="474"/>
      <c r="IJM104" s="474"/>
      <c r="IJN104" s="474"/>
      <c r="IJO104" s="474"/>
      <c r="IJP104" s="474"/>
      <c r="IJQ104" s="472"/>
      <c r="IJR104" s="473"/>
      <c r="IJS104" s="473"/>
      <c r="IJT104" s="474"/>
      <c r="IJU104" s="474"/>
      <c r="IJV104" s="474"/>
      <c r="IJW104" s="474"/>
      <c r="IJX104" s="474"/>
      <c r="IJY104" s="472"/>
      <c r="IJZ104" s="473"/>
      <c r="IKA104" s="473"/>
      <c r="IKB104" s="474"/>
      <c r="IKC104" s="474"/>
      <c r="IKD104" s="474"/>
      <c r="IKE104" s="474"/>
      <c r="IKF104" s="474"/>
      <c r="IKG104" s="472"/>
      <c r="IKH104" s="473"/>
      <c r="IKI104" s="473"/>
      <c r="IKJ104" s="474"/>
      <c r="IKK104" s="474"/>
      <c r="IKL104" s="474"/>
      <c r="IKM104" s="474"/>
      <c r="IKN104" s="474"/>
      <c r="IKO104" s="472"/>
      <c r="IKP104" s="473"/>
      <c r="IKQ104" s="473"/>
      <c r="IKR104" s="474"/>
      <c r="IKS104" s="474"/>
      <c r="IKT104" s="474"/>
      <c r="IKU104" s="474"/>
      <c r="IKV104" s="474"/>
      <c r="IKW104" s="472"/>
      <c r="IKX104" s="473"/>
      <c r="IKY104" s="473"/>
      <c r="IKZ104" s="474"/>
      <c r="ILA104" s="474"/>
      <c r="ILB104" s="474"/>
      <c r="ILC104" s="474"/>
      <c r="ILD104" s="474"/>
      <c r="ILE104" s="472"/>
      <c r="ILF104" s="473"/>
      <c r="ILG104" s="473"/>
      <c r="ILH104" s="474"/>
      <c r="ILI104" s="474"/>
      <c r="ILJ104" s="474"/>
      <c r="ILK104" s="474"/>
      <c r="ILL104" s="474"/>
      <c r="ILM104" s="472"/>
      <c r="ILN104" s="473"/>
      <c r="ILO104" s="473"/>
      <c r="ILP104" s="474"/>
      <c r="ILQ104" s="474"/>
      <c r="ILR104" s="474"/>
      <c r="ILS104" s="474"/>
      <c r="ILT104" s="474"/>
      <c r="ILU104" s="472"/>
      <c r="ILV104" s="473"/>
      <c r="ILW104" s="473"/>
      <c r="ILX104" s="474"/>
      <c r="ILY104" s="474"/>
      <c r="ILZ104" s="474"/>
      <c r="IMA104" s="474"/>
      <c r="IMB104" s="474"/>
      <c r="IMC104" s="472"/>
      <c r="IMD104" s="473"/>
      <c r="IME104" s="473"/>
      <c r="IMF104" s="474"/>
      <c r="IMG104" s="474"/>
      <c r="IMH104" s="474"/>
      <c r="IMI104" s="474"/>
      <c r="IMJ104" s="474"/>
      <c r="IMK104" s="472"/>
      <c r="IML104" s="473"/>
      <c r="IMM104" s="473"/>
      <c r="IMN104" s="474"/>
      <c r="IMO104" s="474"/>
      <c r="IMP104" s="474"/>
      <c r="IMQ104" s="474"/>
      <c r="IMR104" s="474"/>
      <c r="IMS104" s="472"/>
      <c r="IMT104" s="473"/>
      <c r="IMU104" s="473"/>
      <c r="IMV104" s="474"/>
      <c r="IMW104" s="474"/>
      <c r="IMX104" s="474"/>
      <c r="IMY104" s="474"/>
      <c r="IMZ104" s="474"/>
      <c r="INA104" s="472"/>
      <c r="INB104" s="473"/>
      <c r="INC104" s="473"/>
      <c r="IND104" s="474"/>
      <c r="INE104" s="474"/>
      <c r="INF104" s="474"/>
      <c r="ING104" s="474"/>
      <c r="INH104" s="474"/>
      <c r="INI104" s="472"/>
      <c r="INJ104" s="473"/>
      <c r="INK104" s="473"/>
      <c r="INL104" s="474"/>
      <c r="INM104" s="474"/>
      <c r="INN104" s="474"/>
      <c r="INO104" s="474"/>
      <c r="INP104" s="474"/>
      <c r="INQ104" s="472"/>
      <c r="INR104" s="473"/>
      <c r="INS104" s="473"/>
      <c r="INT104" s="474"/>
      <c r="INU104" s="474"/>
      <c r="INV104" s="474"/>
      <c r="INW104" s="474"/>
      <c r="INX104" s="474"/>
      <c r="INY104" s="472"/>
      <c r="INZ104" s="473"/>
      <c r="IOA104" s="473"/>
      <c r="IOB104" s="474"/>
      <c r="IOC104" s="474"/>
      <c r="IOD104" s="474"/>
      <c r="IOE104" s="474"/>
      <c r="IOF104" s="474"/>
      <c r="IOG104" s="472"/>
      <c r="IOH104" s="473"/>
      <c r="IOI104" s="473"/>
      <c r="IOJ104" s="474"/>
      <c r="IOK104" s="474"/>
      <c r="IOL104" s="474"/>
      <c r="IOM104" s="474"/>
      <c r="ION104" s="474"/>
      <c r="IOO104" s="472"/>
      <c r="IOP104" s="473"/>
      <c r="IOQ104" s="473"/>
      <c r="IOR104" s="474"/>
      <c r="IOS104" s="474"/>
      <c r="IOT104" s="474"/>
      <c r="IOU104" s="474"/>
      <c r="IOV104" s="474"/>
      <c r="IOW104" s="472"/>
      <c r="IOX104" s="473"/>
      <c r="IOY104" s="473"/>
      <c r="IOZ104" s="474"/>
      <c r="IPA104" s="474"/>
      <c r="IPB104" s="474"/>
      <c r="IPC104" s="474"/>
      <c r="IPD104" s="474"/>
      <c r="IPE104" s="472"/>
      <c r="IPF104" s="473"/>
      <c r="IPG104" s="473"/>
      <c r="IPH104" s="474"/>
      <c r="IPI104" s="474"/>
      <c r="IPJ104" s="474"/>
      <c r="IPK104" s="474"/>
      <c r="IPL104" s="474"/>
      <c r="IPM104" s="472"/>
      <c r="IPN104" s="473"/>
      <c r="IPO104" s="473"/>
      <c r="IPP104" s="474"/>
      <c r="IPQ104" s="474"/>
      <c r="IPR104" s="474"/>
      <c r="IPS104" s="474"/>
      <c r="IPT104" s="474"/>
      <c r="IPU104" s="472"/>
      <c r="IPV104" s="473"/>
      <c r="IPW104" s="473"/>
      <c r="IPX104" s="474"/>
      <c r="IPY104" s="474"/>
      <c r="IPZ104" s="474"/>
      <c r="IQA104" s="474"/>
      <c r="IQB104" s="474"/>
      <c r="IQC104" s="472"/>
      <c r="IQD104" s="473"/>
      <c r="IQE104" s="473"/>
      <c r="IQF104" s="474"/>
      <c r="IQG104" s="474"/>
      <c r="IQH104" s="474"/>
      <c r="IQI104" s="474"/>
      <c r="IQJ104" s="474"/>
      <c r="IQK104" s="472"/>
      <c r="IQL104" s="473"/>
      <c r="IQM104" s="473"/>
      <c r="IQN104" s="474"/>
      <c r="IQO104" s="474"/>
      <c r="IQP104" s="474"/>
      <c r="IQQ104" s="474"/>
      <c r="IQR104" s="474"/>
      <c r="IQS104" s="472"/>
      <c r="IQT104" s="473"/>
      <c r="IQU104" s="473"/>
      <c r="IQV104" s="474"/>
      <c r="IQW104" s="474"/>
      <c r="IQX104" s="474"/>
      <c r="IQY104" s="474"/>
      <c r="IQZ104" s="474"/>
      <c r="IRA104" s="472"/>
      <c r="IRB104" s="473"/>
      <c r="IRC104" s="473"/>
      <c r="IRD104" s="474"/>
      <c r="IRE104" s="474"/>
      <c r="IRF104" s="474"/>
      <c r="IRG104" s="474"/>
      <c r="IRH104" s="474"/>
      <c r="IRI104" s="472"/>
      <c r="IRJ104" s="473"/>
      <c r="IRK104" s="473"/>
      <c r="IRL104" s="474"/>
      <c r="IRM104" s="474"/>
      <c r="IRN104" s="474"/>
      <c r="IRO104" s="474"/>
      <c r="IRP104" s="474"/>
      <c r="IRQ104" s="472"/>
      <c r="IRR104" s="473"/>
      <c r="IRS104" s="473"/>
      <c r="IRT104" s="474"/>
      <c r="IRU104" s="474"/>
      <c r="IRV104" s="474"/>
      <c r="IRW104" s="474"/>
      <c r="IRX104" s="474"/>
      <c r="IRY104" s="472"/>
      <c r="IRZ104" s="473"/>
      <c r="ISA104" s="473"/>
      <c r="ISB104" s="474"/>
      <c r="ISC104" s="474"/>
      <c r="ISD104" s="474"/>
      <c r="ISE104" s="474"/>
      <c r="ISF104" s="474"/>
      <c r="ISG104" s="472"/>
      <c r="ISH104" s="473"/>
      <c r="ISI104" s="473"/>
      <c r="ISJ104" s="474"/>
      <c r="ISK104" s="474"/>
      <c r="ISL104" s="474"/>
      <c r="ISM104" s="474"/>
      <c r="ISN104" s="474"/>
      <c r="ISO104" s="472"/>
      <c r="ISP104" s="473"/>
      <c r="ISQ104" s="473"/>
      <c r="ISR104" s="474"/>
      <c r="ISS104" s="474"/>
      <c r="IST104" s="474"/>
      <c r="ISU104" s="474"/>
      <c r="ISV104" s="474"/>
      <c r="ISW104" s="472"/>
      <c r="ISX104" s="473"/>
      <c r="ISY104" s="473"/>
      <c r="ISZ104" s="474"/>
      <c r="ITA104" s="474"/>
      <c r="ITB104" s="474"/>
      <c r="ITC104" s="474"/>
      <c r="ITD104" s="474"/>
      <c r="ITE104" s="472"/>
      <c r="ITF104" s="473"/>
      <c r="ITG104" s="473"/>
      <c r="ITH104" s="474"/>
      <c r="ITI104" s="474"/>
      <c r="ITJ104" s="474"/>
      <c r="ITK104" s="474"/>
      <c r="ITL104" s="474"/>
      <c r="ITM104" s="472"/>
      <c r="ITN104" s="473"/>
      <c r="ITO104" s="473"/>
      <c r="ITP104" s="474"/>
      <c r="ITQ104" s="474"/>
      <c r="ITR104" s="474"/>
      <c r="ITS104" s="474"/>
      <c r="ITT104" s="474"/>
      <c r="ITU104" s="472"/>
      <c r="ITV104" s="473"/>
      <c r="ITW104" s="473"/>
      <c r="ITX104" s="474"/>
      <c r="ITY104" s="474"/>
      <c r="ITZ104" s="474"/>
      <c r="IUA104" s="474"/>
      <c r="IUB104" s="474"/>
      <c r="IUC104" s="472"/>
      <c r="IUD104" s="473"/>
      <c r="IUE104" s="473"/>
      <c r="IUF104" s="474"/>
      <c r="IUG104" s="474"/>
      <c r="IUH104" s="474"/>
      <c r="IUI104" s="474"/>
      <c r="IUJ104" s="474"/>
      <c r="IUK104" s="472"/>
      <c r="IUL104" s="473"/>
      <c r="IUM104" s="473"/>
      <c r="IUN104" s="474"/>
      <c r="IUO104" s="474"/>
      <c r="IUP104" s="474"/>
      <c r="IUQ104" s="474"/>
      <c r="IUR104" s="474"/>
      <c r="IUS104" s="472"/>
      <c r="IUT104" s="473"/>
      <c r="IUU104" s="473"/>
      <c r="IUV104" s="474"/>
      <c r="IUW104" s="474"/>
      <c r="IUX104" s="474"/>
      <c r="IUY104" s="474"/>
      <c r="IUZ104" s="474"/>
      <c r="IVA104" s="472"/>
      <c r="IVB104" s="473"/>
      <c r="IVC104" s="473"/>
      <c r="IVD104" s="474"/>
      <c r="IVE104" s="474"/>
      <c r="IVF104" s="474"/>
      <c r="IVG104" s="474"/>
      <c r="IVH104" s="474"/>
      <c r="IVI104" s="472"/>
      <c r="IVJ104" s="473"/>
      <c r="IVK104" s="473"/>
      <c r="IVL104" s="474"/>
      <c r="IVM104" s="474"/>
      <c r="IVN104" s="474"/>
      <c r="IVO104" s="474"/>
      <c r="IVP104" s="474"/>
      <c r="IVQ104" s="472"/>
      <c r="IVR104" s="473"/>
      <c r="IVS104" s="473"/>
      <c r="IVT104" s="474"/>
      <c r="IVU104" s="474"/>
      <c r="IVV104" s="474"/>
      <c r="IVW104" s="474"/>
      <c r="IVX104" s="474"/>
      <c r="IVY104" s="472"/>
      <c r="IVZ104" s="473"/>
      <c r="IWA104" s="473"/>
      <c r="IWB104" s="474"/>
      <c r="IWC104" s="474"/>
      <c r="IWD104" s="474"/>
      <c r="IWE104" s="474"/>
      <c r="IWF104" s="474"/>
      <c r="IWG104" s="472"/>
      <c r="IWH104" s="473"/>
      <c r="IWI104" s="473"/>
      <c r="IWJ104" s="474"/>
      <c r="IWK104" s="474"/>
      <c r="IWL104" s="474"/>
      <c r="IWM104" s="474"/>
      <c r="IWN104" s="474"/>
      <c r="IWO104" s="472"/>
      <c r="IWP104" s="473"/>
      <c r="IWQ104" s="473"/>
      <c r="IWR104" s="474"/>
      <c r="IWS104" s="474"/>
      <c r="IWT104" s="474"/>
      <c r="IWU104" s="474"/>
      <c r="IWV104" s="474"/>
      <c r="IWW104" s="472"/>
      <c r="IWX104" s="473"/>
      <c r="IWY104" s="473"/>
      <c r="IWZ104" s="474"/>
      <c r="IXA104" s="474"/>
      <c r="IXB104" s="474"/>
      <c r="IXC104" s="474"/>
      <c r="IXD104" s="474"/>
      <c r="IXE104" s="472"/>
      <c r="IXF104" s="473"/>
      <c r="IXG104" s="473"/>
      <c r="IXH104" s="474"/>
      <c r="IXI104" s="474"/>
      <c r="IXJ104" s="474"/>
      <c r="IXK104" s="474"/>
      <c r="IXL104" s="474"/>
      <c r="IXM104" s="472"/>
      <c r="IXN104" s="473"/>
      <c r="IXO104" s="473"/>
      <c r="IXP104" s="474"/>
      <c r="IXQ104" s="474"/>
      <c r="IXR104" s="474"/>
      <c r="IXS104" s="474"/>
      <c r="IXT104" s="474"/>
      <c r="IXU104" s="472"/>
      <c r="IXV104" s="473"/>
      <c r="IXW104" s="473"/>
      <c r="IXX104" s="474"/>
      <c r="IXY104" s="474"/>
      <c r="IXZ104" s="474"/>
      <c r="IYA104" s="474"/>
      <c r="IYB104" s="474"/>
      <c r="IYC104" s="472"/>
      <c r="IYD104" s="473"/>
      <c r="IYE104" s="473"/>
      <c r="IYF104" s="474"/>
      <c r="IYG104" s="474"/>
      <c r="IYH104" s="474"/>
      <c r="IYI104" s="474"/>
      <c r="IYJ104" s="474"/>
      <c r="IYK104" s="472"/>
      <c r="IYL104" s="473"/>
      <c r="IYM104" s="473"/>
      <c r="IYN104" s="474"/>
      <c r="IYO104" s="474"/>
      <c r="IYP104" s="474"/>
      <c r="IYQ104" s="474"/>
      <c r="IYR104" s="474"/>
      <c r="IYS104" s="472"/>
      <c r="IYT104" s="473"/>
      <c r="IYU104" s="473"/>
      <c r="IYV104" s="474"/>
      <c r="IYW104" s="474"/>
      <c r="IYX104" s="474"/>
      <c r="IYY104" s="474"/>
      <c r="IYZ104" s="474"/>
      <c r="IZA104" s="472"/>
      <c r="IZB104" s="473"/>
      <c r="IZC104" s="473"/>
      <c r="IZD104" s="474"/>
      <c r="IZE104" s="474"/>
      <c r="IZF104" s="474"/>
      <c r="IZG104" s="474"/>
      <c r="IZH104" s="474"/>
      <c r="IZI104" s="472"/>
      <c r="IZJ104" s="473"/>
      <c r="IZK104" s="473"/>
      <c r="IZL104" s="474"/>
      <c r="IZM104" s="474"/>
      <c r="IZN104" s="474"/>
      <c r="IZO104" s="474"/>
      <c r="IZP104" s="474"/>
      <c r="IZQ104" s="472"/>
      <c r="IZR104" s="473"/>
      <c r="IZS104" s="473"/>
      <c r="IZT104" s="474"/>
      <c r="IZU104" s="474"/>
      <c r="IZV104" s="474"/>
      <c r="IZW104" s="474"/>
      <c r="IZX104" s="474"/>
      <c r="IZY104" s="472"/>
      <c r="IZZ104" s="473"/>
      <c r="JAA104" s="473"/>
      <c r="JAB104" s="474"/>
      <c r="JAC104" s="474"/>
      <c r="JAD104" s="474"/>
      <c r="JAE104" s="474"/>
      <c r="JAF104" s="474"/>
      <c r="JAG104" s="472"/>
      <c r="JAH104" s="473"/>
      <c r="JAI104" s="473"/>
      <c r="JAJ104" s="474"/>
      <c r="JAK104" s="474"/>
      <c r="JAL104" s="474"/>
      <c r="JAM104" s="474"/>
      <c r="JAN104" s="474"/>
      <c r="JAO104" s="472"/>
      <c r="JAP104" s="473"/>
      <c r="JAQ104" s="473"/>
      <c r="JAR104" s="474"/>
      <c r="JAS104" s="474"/>
      <c r="JAT104" s="474"/>
      <c r="JAU104" s="474"/>
      <c r="JAV104" s="474"/>
      <c r="JAW104" s="472"/>
      <c r="JAX104" s="473"/>
      <c r="JAY104" s="473"/>
      <c r="JAZ104" s="474"/>
      <c r="JBA104" s="474"/>
      <c r="JBB104" s="474"/>
      <c r="JBC104" s="474"/>
      <c r="JBD104" s="474"/>
      <c r="JBE104" s="472"/>
      <c r="JBF104" s="473"/>
      <c r="JBG104" s="473"/>
      <c r="JBH104" s="474"/>
      <c r="JBI104" s="474"/>
      <c r="JBJ104" s="474"/>
      <c r="JBK104" s="474"/>
      <c r="JBL104" s="474"/>
      <c r="JBM104" s="472"/>
      <c r="JBN104" s="473"/>
      <c r="JBO104" s="473"/>
      <c r="JBP104" s="474"/>
      <c r="JBQ104" s="474"/>
      <c r="JBR104" s="474"/>
      <c r="JBS104" s="474"/>
      <c r="JBT104" s="474"/>
      <c r="JBU104" s="472"/>
      <c r="JBV104" s="473"/>
      <c r="JBW104" s="473"/>
      <c r="JBX104" s="474"/>
      <c r="JBY104" s="474"/>
      <c r="JBZ104" s="474"/>
      <c r="JCA104" s="474"/>
      <c r="JCB104" s="474"/>
      <c r="JCC104" s="472"/>
      <c r="JCD104" s="473"/>
      <c r="JCE104" s="473"/>
      <c r="JCF104" s="474"/>
      <c r="JCG104" s="474"/>
      <c r="JCH104" s="474"/>
      <c r="JCI104" s="474"/>
      <c r="JCJ104" s="474"/>
      <c r="JCK104" s="472"/>
      <c r="JCL104" s="473"/>
      <c r="JCM104" s="473"/>
      <c r="JCN104" s="474"/>
      <c r="JCO104" s="474"/>
      <c r="JCP104" s="474"/>
      <c r="JCQ104" s="474"/>
      <c r="JCR104" s="474"/>
      <c r="JCS104" s="472"/>
      <c r="JCT104" s="473"/>
      <c r="JCU104" s="473"/>
      <c r="JCV104" s="474"/>
      <c r="JCW104" s="474"/>
      <c r="JCX104" s="474"/>
      <c r="JCY104" s="474"/>
      <c r="JCZ104" s="474"/>
      <c r="JDA104" s="472"/>
      <c r="JDB104" s="473"/>
      <c r="JDC104" s="473"/>
      <c r="JDD104" s="474"/>
      <c r="JDE104" s="474"/>
      <c r="JDF104" s="474"/>
      <c r="JDG104" s="474"/>
      <c r="JDH104" s="474"/>
      <c r="JDI104" s="472"/>
      <c r="JDJ104" s="473"/>
      <c r="JDK104" s="473"/>
      <c r="JDL104" s="474"/>
      <c r="JDM104" s="474"/>
      <c r="JDN104" s="474"/>
      <c r="JDO104" s="474"/>
      <c r="JDP104" s="474"/>
      <c r="JDQ104" s="472"/>
      <c r="JDR104" s="473"/>
      <c r="JDS104" s="473"/>
      <c r="JDT104" s="474"/>
      <c r="JDU104" s="474"/>
      <c r="JDV104" s="474"/>
      <c r="JDW104" s="474"/>
      <c r="JDX104" s="474"/>
      <c r="JDY104" s="472"/>
      <c r="JDZ104" s="473"/>
      <c r="JEA104" s="473"/>
      <c r="JEB104" s="474"/>
      <c r="JEC104" s="474"/>
      <c r="JED104" s="474"/>
      <c r="JEE104" s="474"/>
      <c r="JEF104" s="474"/>
      <c r="JEG104" s="472"/>
      <c r="JEH104" s="473"/>
      <c r="JEI104" s="473"/>
      <c r="JEJ104" s="474"/>
      <c r="JEK104" s="474"/>
      <c r="JEL104" s="474"/>
      <c r="JEM104" s="474"/>
      <c r="JEN104" s="474"/>
      <c r="JEO104" s="472"/>
      <c r="JEP104" s="473"/>
      <c r="JEQ104" s="473"/>
      <c r="JER104" s="474"/>
      <c r="JES104" s="474"/>
      <c r="JET104" s="474"/>
      <c r="JEU104" s="474"/>
      <c r="JEV104" s="474"/>
      <c r="JEW104" s="472"/>
      <c r="JEX104" s="473"/>
      <c r="JEY104" s="473"/>
      <c r="JEZ104" s="474"/>
      <c r="JFA104" s="474"/>
      <c r="JFB104" s="474"/>
      <c r="JFC104" s="474"/>
      <c r="JFD104" s="474"/>
      <c r="JFE104" s="472"/>
      <c r="JFF104" s="473"/>
      <c r="JFG104" s="473"/>
      <c r="JFH104" s="474"/>
      <c r="JFI104" s="474"/>
      <c r="JFJ104" s="474"/>
      <c r="JFK104" s="474"/>
      <c r="JFL104" s="474"/>
      <c r="JFM104" s="472"/>
      <c r="JFN104" s="473"/>
      <c r="JFO104" s="473"/>
      <c r="JFP104" s="474"/>
      <c r="JFQ104" s="474"/>
      <c r="JFR104" s="474"/>
      <c r="JFS104" s="474"/>
      <c r="JFT104" s="474"/>
      <c r="JFU104" s="472"/>
      <c r="JFV104" s="473"/>
      <c r="JFW104" s="473"/>
      <c r="JFX104" s="474"/>
      <c r="JFY104" s="474"/>
      <c r="JFZ104" s="474"/>
      <c r="JGA104" s="474"/>
      <c r="JGB104" s="474"/>
      <c r="JGC104" s="472"/>
      <c r="JGD104" s="473"/>
      <c r="JGE104" s="473"/>
      <c r="JGF104" s="474"/>
      <c r="JGG104" s="474"/>
      <c r="JGH104" s="474"/>
      <c r="JGI104" s="474"/>
      <c r="JGJ104" s="474"/>
      <c r="JGK104" s="472"/>
      <c r="JGL104" s="473"/>
      <c r="JGM104" s="473"/>
      <c r="JGN104" s="474"/>
      <c r="JGO104" s="474"/>
      <c r="JGP104" s="474"/>
      <c r="JGQ104" s="474"/>
      <c r="JGR104" s="474"/>
      <c r="JGS104" s="472"/>
      <c r="JGT104" s="473"/>
      <c r="JGU104" s="473"/>
      <c r="JGV104" s="474"/>
      <c r="JGW104" s="474"/>
      <c r="JGX104" s="474"/>
      <c r="JGY104" s="474"/>
      <c r="JGZ104" s="474"/>
      <c r="JHA104" s="472"/>
      <c r="JHB104" s="473"/>
      <c r="JHC104" s="473"/>
      <c r="JHD104" s="474"/>
      <c r="JHE104" s="474"/>
      <c r="JHF104" s="474"/>
      <c r="JHG104" s="474"/>
      <c r="JHH104" s="474"/>
      <c r="JHI104" s="472"/>
      <c r="JHJ104" s="473"/>
      <c r="JHK104" s="473"/>
      <c r="JHL104" s="474"/>
      <c r="JHM104" s="474"/>
      <c r="JHN104" s="474"/>
      <c r="JHO104" s="474"/>
      <c r="JHP104" s="474"/>
      <c r="JHQ104" s="472"/>
      <c r="JHR104" s="473"/>
      <c r="JHS104" s="473"/>
      <c r="JHT104" s="474"/>
      <c r="JHU104" s="474"/>
      <c r="JHV104" s="474"/>
      <c r="JHW104" s="474"/>
      <c r="JHX104" s="474"/>
      <c r="JHY104" s="472"/>
      <c r="JHZ104" s="473"/>
      <c r="JIA104" s="473"/>
      <c r="JIB104" s="474"/>
      <c r="JIC104" s="474"/>
      <c r="JID104" s="474"/>
      <c r="JIE104" s="474"/>
      <c r="JIF104" s="474"/>
      <c r="JIG104" s="472"/>
      <c r="JIH104" s="473"/>
      <c r="JII104" s="473"/>
      <c r="JIJ104" s="474"/>
      <c r="JIK104" s="474"/>
      <c r="JIL104" s="474"/>
      <c r="JIM104" s="474"/>
      <c r="JIN104" s="474"/>
      <c r="JIO104" s="472"/>
      <c r="JIP104" s="473"/>
      <c r="JIQ104" s="473"/>
      <c r="JIR104" s="474"/>
      <c r="JIS104" s="474"/>
      <c r="JIT104" s="474"/>
      <c r="JIU104" s="474"/>
      <c r="JIV104" s="474"/>
      <c r="JIW104" s="472"/>
      <c r="JIX104" s="473"/>
      <c r="JIY104" s="473"/>
      <c r="JIZ104" s="474"/>
      <c r="JJA104" s="474"/>
      <c r="JJB104" s="474"/>
      <c r="JJC104" s="474"/>
      <c r="JJD104" s="474"/>
      <c r="JJE104" s="472"/>
      <c r="JJF104" s="473"/>
      <c r="JJG104" s="473"/>
      <c r="JJH104" s="474"/>
      <c r="JJI104" s="474"/>
      <c r="JJJ104" s="474"/>
      <c r="JJK104" s="474"/>
      <c r="JJL104" s="474"/>
      <c r="JJM104" s="472"/>
      <c r="JJN104" s="473"/>
      <c r="JJO104" s="473"/>
      <c r="JJP104" s="474"/>
      <c r="JJQ104" s="474"/>
      <c r="JJR104" s="474"/>
      <c r="JJS104" s="474"/>
      <c r="JJT104" s="474"/>
      <c r="JJU104" s="472"/>
      <c r="JJV104" s="473"/>
      <c r="JJW104" s="473"/>
      <c r="JJX104" s="474"/>
      <c r="JJY104" s="474"/>
      <c r="JJZ104" s="474"/>
      <c r="JKA104" s="474"/>
      <c r="JKB104" s="474"/>
      <c r="JKC104" s="472"/>
      <c r="JKD104" s="473"/>
      <c r="JKE104" s="473"/>
      <c r="JKF104" s="474"/>
      <c r="JKG104" s="474"/>
      <c r="JKH104" s="474"/>
      <c r="JKI104" s="474"/>
      <c r="JKJ104" s="474"/>
      <c r="JKK104" s="472"/>
      <c r="JKL104" s="473"/>
      <c r="JKM104" s="473"/>
      <c r="JKN104" s="474"/>
      <c r="JKO104" s="474"/>
      <c r="JKP104" s="474"/>
      <c r="JKQ104" s="474"/>
      <c r="JKR104" s="474"/>
      <c r="JKS104" s="472"/>
      <c r="JKT104" s="473"/>
      <c r="JKU104" s="473"/>
      <c r="JKV104" s="474"/>
      <c r="JKW104" s="474"/>
      <c r="JKX104" s="474"/>
      <c r="JKY104" s="474"/>
      <c r="JKZ104" s="474"/>
      <c r="JLA104" s="472"/>
      <c r="JLB104" s="473"/>
      <c r="JLC104" s="473"/>
      <c r="JLD104" s="474"/>
      <c r="JLE104" s="474"/>
      <c r="JLF104" s="474"/>
      <c r="JLG104" s="474"/>
      <c r="JLH104" s="474"/>
      <c r="JLI104" s="472"/>
      <c r="JLJ104" s="473"/>
      <c r="JLK104" s="473"/>
      <c r="JLL104" s="474"/>
      <c r="JLM104" s="474"/>
      <c r="JLN104" s="474"/>
      <c r="JLO104" s="474"/>
      <c r="JLP104" s="474"/>
      <c r="JLQ104" s="472"/>
      <c r="JLR104" s="473"/>
      <c r="JLS104" s="473"/>
      <c r="JLT104" s="474"/>
      <c r="JLU104" s="474"/>
      <c r="JLV104" s="474"/>
      <c r="JLW104" s="474"/>
      <c r="JLX104" s="474"/>
      <c r="JLY104" s="472"/>
      <c r="JLZ104" s="473"/>
      <c r="JMA104" s="473"/>
      <c r="JMB104" s="474"/>
      <c r="JMC104" s="474"/>
      <c r="JMD104" s="474"/>
      <c r="JME104" s="474"/>
      <c r="JMF104" s="474"/>
      <c r="JMG104" s="472"/>
      <c r="JMH104" s="473"/>
      <c r="JMI104" s="473"/>
      <c r="JMJ104" s="474"/>
      <c r="JMK104" s="474"/>
      <c r="JML104" s="474"/>
      <c r="JMM104" s="474"/>
      <c r="JMN104" s="474"/>
      <c r="JMO104" s="472"/>
      <c r="JMP104" s="473"/>
      <c r="JMQ104" s="473"/>
      <c r="JMR104" s="474"/>
      <c r="JMS104" s="474"/>
      <c r="JMT104" s="474"/>
      <c r="JMU104" s="474"/>
      <c r="JMV104" s="474"/>
      <c r="JMW104" s="472"/>
      <c r="JMX104" s="473"/>
      <c r="JMY104" s="473"/>
      <c r="JMZ104" s="474"/>
      <c r="JNA104" s="474"/>
      <c r="JNB104" s="474"/>
      <c r="JNC104" s="474"/>
      <c r="JND104" s="474"/>
      <c r="JNE104" s="472"/>
      <c r="JNF104" s="473"/>
      <c r="JNG104" s="473"/>
      <c r="JNH104" s="474"/>
      <c r="JNI104" s="474"/>
      <c r="JNJ104" s="474"/>
      <c r="JNK104" s="474"/>
      <c r="JNL104" s="474"/>
      <c r="JNM104" s="472"/>
      <c r="JNN104" s="473"/>
      <c r="JNO104" s="473"/>
      <c r="JNP104" s="474"/>
      <c r="JNQ104" s="474"/>
      <c r="JNR104" s="474"/>
      <c r="JNS104" s="474"/>
      <c r="JNT104" s="474"/>
      <c r="JNU104" s="472"/>
      <c r="JNV104" s="473"/>
      <c r="JNW104" s="473"/>
      <c r="JNX104" s="474"/>
      <c r="JNY104" s="474"/>
      <c r="JNZ104" s="474"/>
      <c r="JOA104" s="474"/>
      <c r="JOB104" s="474"/>
      <c r="JOC104" s="472"/>
      <c r="JOD104" s="473"/>
      <c r="JOE104" s="473"/>
      <c r="JOF104" s="474"/>
      <c r="JOG104" s="474"/>
      <c r="JOH104" s="474"/>
      <c r="JOI104" s="474"/>
      <c r="JOJ104" s="474"/>
      <c r="JOK104" s="472"/>
      <c r="JOL104" s="473"/>
      <c r="JOM104" s="473"/>
      <c r="JON104" s="474"/>
      <c r="JOO104" s="474"/>
      <c r="JOP104" s="474"/>
      <c r="JOQ104" s="474"/>
      <c r="JOR104" s="474"/>
      <c r="JOS104" s="472"/>
      <c r="JOT104" s="473"/>
      <c r="JOU104" s="473"/>
      <c r="JOV104" s="474"/>
      <c r="JOW104" s="474"/>
      <c r="JOX104" s="474"/>
      <c r="JOY104" s="474"/>
      <c r="JOZ104" s="474"/>
      <c r="JPA104" s="472"/>
      <c r="JPB104" s="473"/>
      <c r="JPC104" s="473"/>
      <c r="JPD104" s="474"/>
      <c r="JPE104" s="474"/>
      <c r="JPF104" s="474"/>
      <c r="JPG104" s="474"/>
      <c r="JPH104" s="474"/>
      <c r="JPI104" s="472"/>
      <c r="JPJ104" s="473"/>
      <c r="JPK104" s="473"/>
      <c r="JPL104" s="474"/>
      <c r="JPM104" s="474"/>
      <c r="JPN104" s="474"/>
      <c r="JPO104" s="474"/>
      <c r="JPP104" s="474"/>
      <c r="JPQ104" s="472"/>
      <c r="JPR104" s="473"/>
      <c r="JPS104" s="473"/>
      <c r="JPT104" s="474"/>
      <c r="JPU104" s="474"/>
      <c r="JPV104" s="474"/>
      <c r="JPW104" s="474"/>
      <c r="JPX104" s="474"/>
      <c r="JPY104" s="472"/>
      <c r="JPZ104" s="473"/>
      <c r="JQA104" s="473"/>
      <c r="JQB104" s="474"/>
      <c r="JQC104" s="474"/>
      <c r="JQD104" s="474"/>
      <c r="JQE104" s="474"/>
      <c r="JQF104" s="474"/>
      <c r="JQG104" s="472"/>
      <c r="JQH104" s="473"/>
      <c r="JQI104" s="473"/>
      <c r="JQJ104" s="474"/>
      <c r="JQK104" s="474"/>
      <c r="JQL104" s="474"/>
      <c r="JQM104" s="474"/>
      <c r="JQN104" s="474"/>
      <c r="JQO104" s="472"/>
      <c r="JQP104" s="473"/>
      <c r="JQQ104" s="473"/>
      <c r="JQR104" s="474"/>
      <c r="JQS104" s="474"/>
      <c r="JQT104" s="474"/>
      <c r="JQU104" s="474"/>
      <c r="JQV104" s="474"/>
      <c r="JQW104" s="472"/>
      <c r="JQX104" s="473"/>
      <c r="JQY104" s="473"/>
      <c r="JQZ104" s="474"/>
      <c r="JRA104" s="474"/>
      <c r="JRB104" s="474"/>
      <c r="JRC104" s="474"/>
      <c r="JRD104" s="474"/>
      <c r="JRE104" s="472"/>
      <c r="JRF104" s="473"/>
      <c r="JRG104" s="473"/>
      <c r="JRH104" s="474"/>
      <c r="JRI104" s="474"/>
      <c r="JRJ104" s="474"/>
      <c r="JRK104" s="474"/>
      <c r="JRL104" s="474"/>
      <c r="JRM104" s="472"/>
      <c r="JRN104" s="473"/>
      <c r="JRO104" s="473"/>
      <c r="JRP104" s="474"/>
      <c r="JRQ104" s="474"/>
      <c r="JRR104" s="474"/>
      <c r="JRS104" s="474"/>
      <c r="JRT104" s="474"/>
      <c r="JRU104" s="472"/>
      <c r="JRV104" s="473"/>
      <c r="JRW104" s="473"/>
      <c r="JRX104" s="474"/>
      <c r="JRY104" s="474"/>
      <c r="JRZ104" s="474"/>
      <c r="JSA104" s="474"/>
      <c r="JSB104" s="474"/>
      <c r="JSC104" s="472"/>
      <c r="JSD104" s="473"/>
      <c r="JSE104" s="473"/>
      <c r="JSF104" s="474"/>
      <c r="JSG104" s="474"/>
      <c r="JSH104" s="474"/>
      <c r="JSI104" s="474"/>
      <c r="JSJ104" s="474"/>
      <c r="JSK104" s="472"/>
      <c r="JSL104" s="473"/>
      <c r="JSM104" s="473"/>
      <c r="JSN104" s="474"/>
      <c r="JSO104" s="474"/>
      <c r="JSP104" s="474"/>
      <c r="JSQ104" s="474"/>
      <c r="JSR104" s="474"/>
      <c r="JSS104" s="472"/>
      <c r="JST104" s="473"/>
      <c r="JSU104" s="473"/>
      <c r="JSV104" s="474"/>
      <c r="JSW104" s="474"/>
      <c r="JSX104" s="474"/>
      <c r="JSY104" s="474"/>
      <c r="JSZ104" s="474"/>
      <c r="JTA104" s="472"/>
      <c r="JTB104" s="473"/>
      <c r="JTC104" s="473"/>
      <c r="JTD104" s="474"/>
      <c r="JTE104" s="474"/>
      <c r="JTF104" s="474"/>
      <c r="JTG104" s="474"/>
      <c r="JTH104" s="474"/>
      <c r="JTI104" s="472"/>
      <c r="JTJ104" s="473"/>
      <c r="JTK104" s="473"/>
      <c r="JTL104" s="474"/>
      <c r="JTM104" s="474"/>
      <c r="JTN104" s="474"/>
      <c r="JTO104" s="474"/>
      <c r="JTP104" s="474"/>
      <c r="JTQ104" s="472"/>
      <c r="JTR104" s="473"/>
      <c r="JTS104" s="473"/>
      <c r="JTT104" s="474"/>
      <c r="JTU104" s="474"/>
      <c r="JTV104" s="474"/>
      <c r="JTW104" s="474"/>
      <c r="JTX104" s="474"/>
      <c r="JTY104" s="472"/>
      <c r="JTZ104" s="473"/>
      <c r="JUA104" s="473"/>
      <c r="JUB104" s="474"/>
      <c r="JUC104" s="474"/>
      <c r="JUD104" s="474"/>
      <c r="JUE104" s="474"/>
      <c r="JUF104" s="474"/>
      <c r="JUG104" s="472"/>
      <c r="JUH104" s="473"/>
      <c r="JUI104" s="473"/>
      <c r="JUJ104" s="474"/>
      <c r="JUK104" s="474"/>
      <c r="JUL104" s="474"/>
      <c r="JUM104" s="474"/>
      <c r="JUN104" s="474"/>
      <c r="JUO104" s="472"/>
      <c r="JUP104" s="473"/>
      <c r="JUQ104" s="473"/>
      <c r="JUR104" s="474"/>
      <c r="JUS104" s="474"/>
      <c r="JUT104" s="474"/>
      <c r="JUU104" s="474"/>
      <c r="JUV104" s="474"/>
      <c r="JUW104" s="472"/>
      <c r="JUX104" s="473"/>
      <c r="JUY104" s="473"/>
      <c r="JUZ104" s="474"/>
      <c r="JVA104" s="474"/>
      <c r="JVB104" s="474"/>
      <c r="JVC104" s="474"/>
      <c r="JVD104" s="474"/>
      <c r="JVE104" s="472"/>
      <c r="JVF104" s="473"/>
      <c r="JVG104" s="473"/>
      <c r="JVH104" s="474"/>
      <c r="JVI104" s="474"/>
      <c r="JVJ104" s="474"/>
      <c r="JVK104" s="474"/>
      <c r="JVL104" s="474"/>
      <c r="JVM104" s="472"/>
      <c r="JVN104" s="473"/>
      <c r="JVO104" s="473"/>
      <c r="JVP104" s="474"/>
      <c r="JVQ104" s="474"/>
      <c r="JVR104" s="474"/>
      <c r="JVS104" s="474"/>
      <c r="JVT104" s="474"/>
      <c r="JVU104" s="472"/>
      <c r="JVV104" s="473"/>
      <c r="JVW104" s="473"/>
      <c r="JVX104" s="474"/>
      <c r="JVY104" s="474"/>
      <c r="JVZ104" s="474"/>
      <c r="JWA104" s="474"/>
      <c r="JWB104" s="474"/>
      <c r="JWC104" s="472"/>
      <c r="JWD104" s="473"/>
      <c r="JWE104" s="473"/>
      <c r="JWF104" s="474"/>
      <c r="JWG104" s="474"/>
      <c r="JWH104" s="474"/>
      <c r="JWI104" s="474"/>
      <c r="JWJ104" s="474"/>
      <c r="JWK104" s="472"/>
      <c r="JWL104" s="473"/>
      <c r="JWM104" s="473"/>
      <c r="JWN104" s="474"/>
      <c r="JWO104" s="474"/>
      <c r="JWP104" s="474"/>
      <c r="JWQ104" s="474"/>
      <c r="JWR104" s="474"/>
      <c r="JWS104" s="472"/>
      <c r="JWT104" s="473"/>
      <c r="JWU104" s="473"/>
      <c r="JWV104" s="474"/>
      <c r="JWW104" s="474"/>
      <c r="JWX104" s="474"/>
      <c r="JWY104" s="474"/>
      <c r="JWZ104" s="474"/>
      <c r="JXA104" s="472"/>
      <c r="JXB104" s="473"/>
      <c r="JXC104" s="473"/>
      <c r="JXD104" s="474"/>
      <c r="JXE104" s="474"/>
      <c r="JXF104" s="474"/>
      <c r="JXG104" s="474"/>
      <c r="JXH104" s="474"/>
      <c r="JXI104" s="472"/>
      <c r="JXJ104" s="473"/>
      <c r="JXK104" s="473"/>
      <c r="JXL104" s="474"/>
      <c r="JXM104" s="474"/>
      <c r="JXN104" s="474"/>
      <c r="JXO104" s="474"/>
      <c r="JXP104" s="474"/>
      <c r="JXQ104" s="472"/>
      <c r="JXR104" s="473"/>
      <c r="JXS104" s="473"/>
      <c r="JXT104" s="474"/>
      <c r="JXU104" s="474"/>
      <c r="JXV104" s="474"/>
      <c r="JXW104" s="474"/>
      <c r="JXX104" s="474"/>
      <c r="JXY104" s="472"/>
      <c r="JXZ104" s="473"/>
      <c r="JYA104" s="473"/>
      <c r="JYB104" s="474"/>
      <c r="JYC104" s="474"/>
      <c r="JYD104" s="474"/>
      <c r="JYE104" s="474"/>
      <c r="JYF104" s="474"/>
      <c r="JYG104" s="472"/>
      <c r="JYH104" s="473"/>
      <c r="JYI104" s="473"/>
      <c r="JYJ104" s="474"/>
      <c r="JYK104" s="474"/>
      <c r="JYL104" s="474"/>
      <c r="JYM104" s="474"/>
      <c r="JYN104" s="474"/>
      <c r="JYO104" s="472"/>
      <c r="JYP104" s="473"/>
      <c r="JYQ104" s="473"/>
      <c r="JYR104" s="474"/>
      <c r="JYS104" s="474"/>
      <c r="JYT104" s="474"/>
      <c r="JYU104" s="474"/>
      <c r="JYV104" s="474"/>
      <c r="JYW104" s="472"/>
      <c r="JYX104" s="473"/>
      <c r="JYY104" s="473"/>
      <c r="JYZ104" s="474"/>
      <c r="JZA104" s="474"/>
      <c r="JZB104" s="474"/>
      <c r="JZC104" s="474"/>
      <c r="JZD104" s="474"/>
      <c r="JZE104" s="472"/>
      <c r="JZF104" s="473"/>
      <c r="JZG104" s="473"/>
      <c r="JZH104" s="474"/>
      <c r="JZI104" s="474"/>
      <c r="JZJ104" s="474"/>
      <c r="JZK104" s="474"/>
      <c r="JZL104" s="474"/>
      <c r="JZM104" s="472"/>
      <c r="JZN104" s="473"/>
      <c r="JZO104" s="473"/>
      <c r="JZP104" s="474"/>
      <c r="JZQ104" s="474"/>
      <c r="JZR104" s="474"/>
      <c r="JZS104" s="474"/>
      <c r="JZT104" s="474"/>
      <c r="JZU104" s="472"/>
      <c r="JZV104" s="473"/>
      <c r="JZW104" s="473"/>
      <c r="JZX104" s="474"/>
      <c r="JZY104" s="474"/>
      <c r="JZZ104" s="474"/>
      <c r="KAA104" s="474"/>
      <c r="KAB104" s="474"/>
      <c r="KAC104" s="472"/>
      <c r="KAD104" s="473"/>
      <c r="KAE104" s="473"/>
      <c r="KAF104" s="474"/>
      <c r="KAG104" s="474"/>
      <c r="KAH104" s="474"/>
      <c r="KAI104" s="474"/>
      <c r="KAJ104" s="474"/>
      <c r="KAK104" s="472"/>
      <c r="KAL104" s="473"/>
      <c r="KAM104" s="473"/>
      <c r="KAN104" s="474"/>
      <c r="KAO104" s="474"/>
      <c r="KAP104" s="474"/>
      <c r="KAQ104" s="474"/>
      <c r="KAR104" s="474"/>
      <c r="KAS104" s="472"/>
      <c r="KAT104" s="473"/>
      <c r="KAU104" s="473"/>
      <c r="KAV104" s="474"/>
      <c r="KAW104" s="474"/>
      <c r="KAX104" s="474"/>
      <c r="KAY104" s="474"/>
      <c r="KAZ104" s="474"/>
      <c r="KBA104" s="472"/>
      <c r="KBB104" s="473"/>
      <c r="KBC104" s="473"/>
      <c r="KBD104" s="474"/>
      <c r="KBE104" s="474"/>
      <c r="KBF104" s="474"/>
      <c r="KBG104" s="474"/>
      <c r="KBH104" s="474"/>
      <c r="KBI104" s="472"/>
      <c r="KBJ104" s="473"/>
      <c r="KBK104" s="473"/>
      <c r="KBL104" s="474"/>
      <c r="KBM104" s="474"/>
      <c r="KBN104" s="474"/>
      <c r="KBO104" s="474"/>
      <c r="KBP104" s="474"/>
      <c r="KBQ104" s="472"/>
      <c r="KBR104" s="473"/>
      <c r="KBS104" s="473"/>
      <c r="KBT104" s="474"/>
      <c r="KBU104" s="474"/>
      <c r="KBV104" s="474"/>
      <c r="KBW104" s="474"/>
      <c r="KBX104" s="474"/>
      <c r="KBY104" s="472"/>
      <c r="KBZ104" s="473"/>
      <c r="KCA104" s="473"/>
      <c r="KCB104" s="474"/>
      <c r="KCC104" s="474"/>
      <c r="KCD104" s="474"/>
      <c r="KCE104" s="474"/>
      <c r="KCF104" s="474"/>
      <c r="KCG104" s="472"/>
      <c r="KCH104" s="473"/>
      <c r="KCI104" s="473"/>
      <c r="KCJ104" s="474"/>
      <c r="KCK104" s="474"/>
      <c r="KCL104" s="474"/>
      <c r="KCM104" s="474"/>
      <c r="KCN104" s="474"/>
      <c r="KCO104" s="472"/>
      <c r="KCP104" s="473"/>
      <c r="KCQ104" s="473"/>
      <c r="KCR104" s="474"/>
      <c r="KCS104" s="474"/>
      <c r="KCT104" s="474"/>
      <c r="KCU104" s="474"/>
      <c r="KCV104" s="474"/>
      <c r="KCW104" s="472"/>
      <c r="KCX104" s="473"/>
      <c r="KCY104" s="473"/>
      <c r="KCZ104" s="474"/>
      <c r="KDA104" s="474"/>
      <c r="KDB104" s="474"/>
      <c r="KDC104" s="474"/>
      <c r="KDD104" s="474"/>
      <c r="KDE104" s="472"/>
      <c r="KDF104" s="473"/>
      <c r="KDG104" s="473"/>
      <c r="KDH104" s="474"/>
      <c r="KDI104" s="474"/>
      <c r="KDJ104" s="474"/>
      <c r="KDK104" s="474"/>
      <c r="KDL104" s="474"/>
      <c r="KDM104" s="472"/>
      <c r="KDN104" s="473"/>
      <c r="KDO104" s="473"/>
      <c r="KDP104" s="474"/>
      <c r="KDQ104" s="474"/>
      <c r="KDR104" s="474"/>
      <c r="KDS104" s="474"/>
      <c r="KDT104" s="474"/>
      <c r="KDU104" s="472"/>
      <c r="KDV104" s="473"/>
      <c r="KDW104" s="473"/>
      <c r="KDX104" s="474"/>
      <c r="KDY104" s="474"/>
      <c r="KDZ104" s="474"/>
      <c r="KEA104" s="474"/>
      <c r="KEB104" s="474"/>
      <c r="KEC104" s="472"/>
      <c r="KED104" s="473"/>
      <c r="KEE104" s="473"/>
      <c r="KEF104" s="474"/>
      <c r="KEG104" s="474"/>
      <c r="KEH104" s="474"/>
      <c r="KEI104" s="474"/>
      <c r="KEJ104" s="474"/>
      <c r="KEK104" s="472"/>
      <c r="KEL104" s="473"/>
      <c r="KEM104" s="473"/>
      <c r="KEN104" s="474"/>
      <c r="KEO104" s="474"/>
      <c r="KEP104" s="474"/>
      <c r="KEQ104" s="474"/>
      <c r="KER104" s="474"/>
      <c r="KES104" s="472"/>
      <c r="KET104" s="473"/>
      <c r="KEU104" s="473"/>
      <c r="KEV104" s="474"/>
      <c r="KEW104" s="474"/>
      <c r="KEX104" s="474"/>
      <c r="KEY104" s="474"/>
      <c r="KEZ104" s="474"/>
      <c r="KFA104" s="472"/>
      <c r="KFB104" s="473"/>
      <c r="KFC104" s="473"/>
      <c r="KFD104" s="474"/>
      <c r="KFE104" s="474"/>
      <c r="KFF104" s="474"/>
      <c r="KFG104" s="474"/>
      <c r="KFH104" s="474"/>
      <c r="KFI104" s="472"/>
      <c r="KFJ104" s="473"/>
      <c r="KFK104" s="473"/>
      <c r="KFL104" s="474"/>
      <c r="KFM104" s="474"/>
      <c r="KFN104" s="474"/>
      <c r="KFO104" s="474"/>
      <c r="KFP104" s="474"/>
      <c r="KFQ104" s="472"/>
      <c r="KFR104" s="473"/>
      <c r="KFS104" s="473"/>
      <c r="KFT104" s="474"/>
      <c r="KFU104" s="474"/>
      <c r="KFV104" s="474"/>
      <c r="KFW104" s="474"/>
      <c r="KFX104" s="474"/>
      <c r="KFY104" s="472"/>
      <c r="KFZ104" s="473"/>
      <c r="KGA104" s="473"/>
      <c r="KGB104" s="474"/>
      <c r="KGC104" s="474"/>
      <c r="KGD104" s="474"/>
      <c r="KGE104" s="474"/>
      <c r="KGF104" s="474"/>
      <c r="KGG104" s="472"/>
      <c r="KGH104" s="473"/>
      <c r="KGI104" s="473"/>
      <c r="KGJ104" s="474"/>
      <c r="KGK104" s="474"/>
      <c r="KGL104" s="474"/>
      <c r="KGM104" s="474"/>
      <c r="KGN104" s="474"/>
      <c r="KGO104" s="472"/>
      <c r="KGP104" s="473"/>
      <c r="KGQ104" s="473"/>
      <c r="KGR104" s="474"/>
      <c r="KGS104" s="474"/>
      <c r="KGT104" s="474"/>
      <c r="KGU104" s="474"/>
      <c r="KGV104" s="474"/>
      <c r="KGW104" s="472"/>
      <c r="KGX104" s="473"/>
      <c r="KGY104" s="473"/>
      <c r="KGZ104" s="474"/>
      <c r="KHA104" s="474"/>
      <c r="KHB104" s="474"/>
      <c r="KHC104" s="474"/>
      <c r="KHD104" s="474"/>
      <c r="KHE104" s="472"/>
      <c r="KHF104" s="473"/>
      <c r="KHG104" s="473"/>
      <c r="KHH104" s="474"/>
      <c r="KHI104" s="474"/>
      <c r="KHJ104" s="474"/>
      <c r="KHK104" s="474"/>
      <c r="KHL104" s="474"/>
      <c r="KHM104" s="472"/>
      <c r="KHN104" s="473"/>
      <c r="KHO104" s="473"/>
      <c r="KHP104" s="474"/>
      <c r="KHQ104" s="474"/>
      <c r="KHR104" s="474"/>
      <c r="KHS104" s="474"/>
      <c r="KHT104" s="474"/>
      <c r="KHU104" s="472"/>
      <c r="KHV104" s="473"/>
      <c r="KHW104" s="473"/>
      <c r="KHX104" s="474"/>
      <c r="KHY104" s="474"/>
      <c r="KHZ104" s="474"/>
      <c r="KIA104" s="474"/>
      <c r="KIB104" s="474"/>
      <c r="KIC104" s="472"/>
      <c r="KID104" s="473"/>
      <c r="KIE104" s="473"/>
      <c r="KIF104" s="474"/>
      <c r="KIG104" s="474"/>
      <c r="KIH104" s="474"/>
      <c r="KII104" s="474"/>
      <c r="KIJ104" s="474"/>
      <c r="KIK104" s="472"/>
      <c r="KIL104" s="473"/>
      <c r="KIM104" s="473"/>
      <c r="KIN104" s="474"/>
      <c r="KIO104" s="474"/>
      <c r="KIP104" s="474"/>
      <c r="KIQ104" s="474"/>
      <c r="KIR104" s="474"/>
      <c r="KIS104" s="472"/>
      <c r="KIT104" s="473"/>
      <c r="KIU104" s="473"/>
      <c r="KIV104" s="474"/>
      <c r="KIW104" s="474"/>
      <c r="KIX104" s="474"/>
      <c r="KIY104" s="474"/>
      <c r="KIZ104" s="474"/>
      <c r="KJA104" s="472"/>
      <c r="KJB104" s="473"/>
      <c r="KJC104" s="473"/>
      <c r="KJD104" s="474"/>
      <c r="KJE104" s="474"/>
      <c r="KJF104" s="474"/>
      <c r="KJG104" s="474"/>
      <c r="KJH104" s="474"/>
      <c r="KJI104" s="472"/>
      <c r="KJJ104" s="473"/>
      <c r="KJK104" s="473"/>
      <c r="KJL104" s="474"/>
      <c r="KJM104" s="474"/>
      <c r="KJN104" s="474"/>
      <c r="KJO104" s="474"/>
      <c r="KJP104" s="474"/>
      <c r="KJQ104" s="472"/>
      <c r="KJR104" s="473"/>
      <c r="KJS104" s="473"/>
      <c r="KJT104" s="474"/>
      <c r="KJU104" s="474"/>
      <c r="KJV104" s="474"/>
      <c r="KJW104" s="474"/>
      <c r="KJX104" s="474"/>
      <c r="KJY104" s="472"/>
      <c r="KJZ104" s="473"/>
      <c r="KKA104" s="473"/>
      <c r="KKB104" s="474"/>
      <c r="KKC104" s="474"/>
      <c r="KKD104" s="474"/>
      <c r="KKE104" s="474"/>
      <c r="KKF104" s="474"/>
      <c r="KKG104" s="472"/>
      <c r="KKH104" s="473"/>
      <c r="KKI104" s="473"/>
      <c r="KKJ104" s="474"/>
      <c r="KKK104" s="474"/>
      <c r="KKL104" s="474"/>
      <c r="KKM104" s="474"/>
      <c r="KKN104" s="474"/>
      <c r="KKO104" s="472"/>
      <c r="KKP104" s="473"/>
      <c r="KKQ104" s="473"/>
      <c r="KKR104" s="474"/>
      <c r="KKS104" s="474"/>
      <c r="KKT104" s="474"/>
      <c r="KKU104" s="474"/>
      <c r="KKV104" s="474"/>
      <c r="KKW104" s="472"/>
      <c r="KKX104" s="473"/>
      <c r="KKY104" s="473"/>
      <c r="KKZ104" s="474"/>
      <c r="KLA104" s="474"/>
      <c r="KLB104" s="474"/>
      <c r="KLC104" s="474"/>
      <c r="KLD104" s="474"/>
      <c r="KLE104" s="472"/>
      <c r="KLF104" s="473"/>
      <c r="KLG104" s="473"/>
      <c r="KLH104" s="474"/>
      <c r="KLI104" s="474"/>
      <c r="KLJ104" s="474"/>
      <c r="KLK104" s="474"/>
      <c r="KLL104" s="474"/>
      <c r="KLM104" s="472"/>
      <c r="KLN104" s="473"/>
      <c r="KLO104" s="473"/>
      <c r="KLP104" s="474"/>
      <c r="KLQ104" s="474"/>
      <c r="KLR104" s="474"/>
      <c r="KLS104" s="474"/>
      <c r="KLT104" s="474"/>
      <c r="KLU104" s="472"/>
      <c r="KLV104" s="473"/>
      <c r="KLW104" s="473"/>
      <c r="KLX104" s="474"/>
      <c r="KLY104" s="474"/>
      <c r="KLZ104" s="474"/>
      <c r="KMA104" s="474"/>
      <c r="KMB104" s="474"/>
      <c r="KMC104" s="472"/>
      <c r="KMD104" s="473"/>
      <c r="KME104" s="473"/>
      <c r="KMF104" s="474"/>
      <c r="KMG104" s="474"/>
      <c r="KMH104" s="474"/>
      <c r="KMI104" s="474"/>
      <c r="KMJ104" s="474"/>
      <c r="KMK104" s="472"/>
      <c r="KML104" s="473"/>
      <c r="KMM104" s="473"/>
      <c r="KMN104" s="474"/>
      <c r="KMO104" s="474"/>
      <c r="KMP104" s="474"/>
      <c r="KMQ104" s="474"/>
      <c r="KMR104" s="474"/>
      <c r="KMS104" s="472"/>
      <c r="KMT104" s="473"/>
      <c r="KMU104" s="473"/>
      <c r="KMV104" s="474"/>
      <c r="KMW104" s="474"/>
      <c r="KMX104" s="474"/>
      <c r="KMY104" s="474"/>
      <c r="KMZ104" s="474"/>
      <c r="KNA104" s="472"/>
      <c r="KNB104" s="473"/>
      <c r="KNC104" s="473"/>
      <c r="KND104" s="474"/>
      <c r="KNE104" s="474"/>
      <c r="KNF104" s="474"/>
      <c r="KNG104" s="474"/>
      <c r="KNH104" s="474"/>
      <c r="KNI104" s="472"/>
      <c r="KNJ104" s="473"/>
      <c r="KNK104" s="473"/>
      <c r="KNL104" s="474"/>
      <c r="KNM104" s="474"/>
      <c r="KNN104" s="474"/>
      <c r="KNO104" s="474"/>
      <c r="KNP104" s="474"/>
      <c r="KNQ104" s="472"/>
      <c r="KNR104" s="473"/>
      <c r="KNS104" s="473"/>
      <c r="KNT104" s="474"/>
      <c r="KNU104" s="474"/>
      <c r="KNV104" s="474"/>
      <c r="KNW104" s="474"/>
      <c r="KNX104" s="474"/>
      <c r="KNY104" s="472"/>
      <c r="KNZ104" s="473"/>
      <c r="KOA104" s="473"/>
      <c r="KOB104" s="474"/>
      <c r="KOC104" s="474"/>
      <c r="KOD104" s="474"/>
      <c r="KOE104" s="474"/>
      <c r="KOF104" s="474"/>
      <c r="KOG104" s="472"/>
      <c r="KOH104" s="473"/>
      <c r="KOI104" s="473"/>
      <c r="KOJ104" s="474"/>
      <c r="KOK104" s="474"/>
      <c r="KOL104" s="474"/>
      <c r="KOM104" s="474"/>
      <c r="KON104" s="474"/>
      <c r="KOO104" s="472"/>
      <c r="KOP104" s="473"/>
      <c r="KOQ104" s="473"/>
      <c r="KOR104" s="474"/>
      <c r="KOS104" s="474"/>
      <c r="KOT104" s="474"/>
      <c r="KOU104" s="474"/>
      <c r="KOV104" s="474"/>
      <c r="KOW104" s="472"/>
      <c r="KOX104" s="473"/>
      <c r="KOY104" s="473"/>
      <c r="KOZ104" s="474"/>
      <c r="KPA104" s="474"/>
      <c r="KPB104" s="474"/>
      <c r="KPC104" s="474"/>
      <c r="KPD104" s="474"/>
      <c r="KPE104" s="472"/>
      <c r="KPF104" s="473"/>
      <c r="KPG104" s="473"/>
      <c r="KPH104" s="474"/>
      <c r="KPI104" s="474"/>
      <c r="KPJ104" s="474"/>
      <c r="KPK104" s="474"/>
      <c r="KPL104" s="474"/>
      <c r="KPM104" s="472"/>
      <c r="KPN104" s="473"/>
      <c r="KPO104" s="473"/>
      <c r="KPP104" s="474"/>
      <c r="KPQ104" s="474"/>
      <c r="KPR104" s="474"/>
      <c r="KPS104" s="474"/>
      <c r="KPT104" s="474"/>
      <c r="KPU104" s="472"/>
      <c r="KPV104" s="473"/>
      <c r="KPW104" s="473"/>
      <c r="KPX104" s="474"/>
      <c r="KPY104" s="474"/>
      <c r="KPZ104" s="474"/>
      <c r="KQA104" s="474"/>
      <c r="KQB104" s="474"/>
      <c r="KQC104" s="472"/>
      <c r="KQD104" s="473"/>
      <c r="KQE104" s="473"/>
      <c r="KQF104" s="474"/>
      <c r="KQG104" s="474"/>
      <c r="KQH104" s="474"/>
      <c r="KQI104" s="474"/>
      <c r="KQJ104" s="474"/>
      <c r="KQK104" s="472"/>
      <c r="KQL104" s="473"/>
      <c r="KQM104" s="473"/>
      <c r="KQN104" s="474"/>
      <c r="KQO104" s="474"/>
      <c r="KQP104" s="474"/>
      <c r="KQQ104" s="474"/>
      <c r="KQR104" s="474"/>
      <c r="KQS104" s="472"/>
      <c r="KQT104" s="473"/>
      <c r="KQU104" s="473"/>
      <c r="KQV104" s="474"/>
      <c r="KQW104" s="474"/>
      <c r="KQX104" s="474"/>
      <c r="KQY104" s="474"/>
      <c r="KQZ104" s="474"/>
      <c r="KRA104" s="472"/>
      <c r="KRB104" s="473"/>
      <c r="KRC104" s="473"/>
      <c r="KRD104" s="474"/>
      <c r="KRE104" s="474"/>
      <c r="KRF104" s="474"/>
      <c r="KRG104" s="474"/>
      <c r="KRH104" s="474"/>
      <c r="KRI104" s="472"/>
      <c r="KRJ104" s="473"/>
      <c r="KRK104" s="473"/>
      <c r="KRL104" s="474"/>
      <c r="KRM104" s="474"/>
      <c r="KRN104" s="474"/>
      <c r="KRO104" s="474"/>
      <c r="KRP104" s="474"/>
      <c r="KRQ104" s="472"/>
      <c r="KRR104" s="473"/>
      <c r="KRS104" s="473"/>
      <c r="KRT104" s="474"/>
      <c r="KRU104" s="474"/>
      <c r="KRV104" s="474"/>
      <c r="KRW104" s="474"/>
      <c r="KRX104" s="474"/>
      <c r="KRY104" s="472"/>
      <c r="KRZ104" s="473"/>
      <c r="KSA104" s="473"/>
      <c r="KSB104" s="474"/>
      <c r="KSC104" s="474"/>
      <c r="KSD104" s="474"/>
      <c r="KSE104" s="474"/>
      <c r="KSF104" s="474"/>
      <c r="KSG104" s="472"/>
      <c r="KSH104" s="473"/>
      <c r="KSI104" s="473"/>
      <c r="KSJ104" s="474"/>
      <c r="KSK104" s="474"/>
      <c r="KSL104" s="474"/>
      <c r="KSM104" s="474"/>
      <c r="KSN104" s="474"/>
      <c r="KSO104" s="472"/>
      <c r="KSP104" s="473"/>
      <c r="KSQ104" s="473"/>
      <c r="KSR104" s="474"/>
      <c r="KSS104" s="474"/>
      <c r="KST104" s="474"/>
      <c r="KSU104" s="474"/>
      <c r="KSV104" s="474"/>
      <c r="KSW104" s="472"/>
      <c r="KSX104" s="473"/>
      <c r="KSY104" s="473"/>
      <c r="KSZ104" s="474"/>
      <c r="KTA104" s="474"/>
      <c r="KTB104" s="474"/>
      <c r="KTC104" s="474"/>
      <c r="KTD104" s="474"/>
      <c r="KTE104" s="472"/>
      <c r="KTF104" s="473"/>
      <c r="KTG104" s="473"/>
      <c r="KTH104" s="474"/>
      <c r="KTI104" s="474"/>
      <c r="KTJ104" s="474"/>
      <c r="KTK104" s="474"/>
      <c r="KTL104" s="474"/>
      <c r="KTM104" s="472"/>
      <c r="KTN104" s="473"/>
      <c r="KTO104" s="473"/>
      <c r="KTP104" s="474"/>
      <c r="KTQ104" s="474"/>
      <c r="KTR104" s="474"/>
      <c r="KTS104" s="474"/>
      <c r="KTT104" s="474"/>
      <c r="KTU104" s="472"/>
      <c r="KTV104" s="473"/>
      <c r="KTW104" s="473"/>
      <c r="KTX104" s="474"/>
      <c r="KTY104" s="474"/>
      <c r="KTZ104" s="474"/>
      <c r="KUA104" s="474"/>
      <c r="KUB104" s="474"/>
      <c r="KUC104" s="472"/>
      <c r="KUD104" s="473"/>
      <c r="KUE104" s="473"/>
      <c r="KUF104" s="474"/>
      <c r="KUG104" s="474"/>
      <c r="KUH104" s="474"/>
      <c r="KUI104" s="474"/>
      <c r="KUJ104" s="474"/>
      <c r="KUK104" s="472"/>
      <c r="KUL104" s="473"/>
      <c r="KUM104" s="473"/>
      <c r="KUN104" s="474"/>
      <c r="KUO104" s="474"/>
      <c r="KUP104" s="474"/>
      <c r="KUQ104" s="474"/>
      <c r="KUR104" s="474"/>
      <c r="KUS104" s="472"/>
      <c r="KUT104" s="473"/>
      <c r="KUU104" s="473"/>
      <c r="KUV104" s="474"/>
      <c r="KUW104" s="474"/>
      <c r="KUX104" s="474"/>
      <c r="KUY104" s="474"/>
      <c r="KUZ104" s="474"/>
      <c r="KVA104" s="472"/>
      <c r="KVB104" s="473"/>
      <c r="KVC104" s="473"/>
      <c r="KVD104" s="474"/>
      <c r="KVE104" s="474"/>
      <c r="KVF104" s="474"/>
      <c r="KVG104" s="474"/>
      <c r="KVH104" s="474"/>
      <c r="KVI104" s="472"/>
      <c r="KVJ104" s="473"/>
      <c r="KVK104" s="473"/>
      <c r="KVL104" s="474"/>
      <c r="KVM104" s="474"/>
      <c r="KVN104" s="474"/>
      <c r="KVO104" s="474"/>
      <c r="KVP104" s="474"/>
      <c r="KVQ104" s="472"/>
      <c r="KVR104" s="473"/>
      <c r="KVS104" s="473"/>
      <c r="KVT104" s="474"/>
      <c r="KVU104" s="474"/>
      <c r="KVV104" s="474"/>
      <c r="KVW104" s="474"/>
      <c r="KVX104" s="474"/>
      <c r="KVY104" s="472"/>
      <c r="KVZ104" s="473"/>
      <c r="KWA104" s="473"/>
      <c r="KWB104" s="474"/>
      <c r="KWC104" s="474"/>
      <c r="KWD104" s="474"/>
      <c r="KWE104" s="474"/>
      <c r="KWF104" s="474"/>
      <c r="KWG104" s="472"/>
      <c r="KWH104" s="473"/>
      <c r="KWI104" s="473"/>
      <c r="KWJ104" s="474"/>
      <c r="KWK104" s="474"/>
      <c r="KWL104" s="474"/>
      <c r="KWM104" s="474"/>
      <c r="KWN104" s="474"/>
      <c r="KWO104" s="472"/>
      <c r="KWP104" s="473"/>
      <c r="KWQ104" s="473"/>
      <c r="KWR104" s="474"/>
      <c r="KWS104" s="474"/>
      <c r="KWT104" s="474"/>
      <c r="KWU104" s="474"/>
      <c r="KWV104" s="474"/>
      <c r="KWW104" s="472"/>
      <c r="KWX104" s="473"/>
      <c r="KWY104" s="473"/>
      <c r="KWZ104" s="474"/>
      <c r="KXA104" s="474"/>
      <c r="KXB104" s="474"/>
      <c r="KXC104" s="474"/>
      <c r="KXD104" s="474"/>
      <c r="KXE104" s="472"/>
      <c r="KXF104" s="473"/>
      <c r="KXG104" s="473"/>
      <c r="KXH104" s="474"/>
      <c r="KXI104" s="474"/>
      <c r="KXJ104" s="474"/>
      <c r="KXK104" s="474"/>
      <c r="KXL104" s="474"/>
      <c r="KXM104" s="472"/>
      <c r="KXN104" s="473"/>
      <c r="KXO104" s="473"/>
      <c r="KXP104" s="474"/>
      <c r="KXQ104" s="474"/>
      <c r="KXR104" s="474"/>
      <c r="KXS104" s="474"/>
      <c r="KXT104" s="474"/>
      <c r="KXU104" s="472"/>
      <c r="KXV104" s="473"/>
      <c r="KXW104" s="473"/>
      <c r="KXX104" s="474"/>
      <c r="KXY104" s="474"/>
      <c r="KXZ104" s="474"/>
      <c r="KYA104" s="474"/>
      <c r="KYB104" s="474"/>
      <c r="KYC104" s="472"/>
      <c r="KYD104" s="473"/>
      <c r="KYE104" s="473"/>
      <c r="KYF104" s="474"/>
      <c r="KYG104" s="474"/>
      <c r="KYH104" s="474"/>
      <c r="KYI104" s="474"/>
      <c r="KYJ104" s="474"/>
      <c r="KYK104" s="472"/>
      <c r="KYL104" s="473"/>
      <c r="KYM104" s="473"/>
      <c r="KYN104" s="474"/>
      <c r="KYO104" s="474"/>
      <c r="KYP104" s="474"/>
      <c r="KYQ104" s="474"/>
      <c r="KYR104" s="474"/>
      <c r="KYS104" s="472"/>
      <c r="KYT104" s="473"/>
      <c r="KYU104" s="473"/>
      <c r="KYV104" s="474"/>
      <c r="KYW104" s="474"/>
      <c r="KYX104" s="474"/>
      <c r="KYY104" s="474"/>
      <c r="KYZ104" s="474"/>
      <c r="KZA104" s="472"/>
      <c r="KZB104" s="473"/>
      <c r="KZC104" s="473"/>
      <c r="KZD104" s="474"/>
      <c r="KZE104" s="474"/>
      <c r="KZF104" s="474"/>
      <c r="KZG104" s="474"/>
      <c r="KZH104" s="474"/>
      <c r="KZI104" s="472"/>
      <c r="KZJ104" s="473"/>
      <c r="KZK104" s="473"/>
      <c r="KZL104" s="474"/>
      <c r="KZM104" s="474"/>
      <c r="KZN104" s="474"/>
      <c r="KZO104" s="474"/>
      <c r="KZP104" s="474"/>
      <c r="KZQ104" s="472"/>
      <c r="KZR104" s="473"/>
      <c r="KZS104" s="473"/>
      <c r="KZT104" s="474"/>
      <c r="KZU104" s="474"/>
      <c r="KZV104" s="474"/>
      <c r="KZW104" s="474"/>
      <c r="KZX104" s="474"/>
      <c r="KZY104" s="472"/>
      <c r="KZZ104" s="473"/>
      <c r="LAA104" s="473"/>
      <c r="LAB104" s="474"/>
      <c r="LAC104" s="474"/>
      <c r="LAD104" s="474"/>
      <c r="LAE104" s="474"/>
      <c r="LAF104" s="474"/>
      <c r="LAG104" s="472"/>
      <c r="LAH104" s="473"/>
      <c r="LAI104" s="473"/>
      <c r="LAJ104" s="474"/>
      <c r="LAK104" s="474"/>
      <c r="LAL104" s="474"/>
      <c r="LAM104" s="474"/>
      <c r="LAN104" s="474"/>
      <c r="LAO104" s="472"/>
      <c r="LAP104" s="473"/>
      <c r="LAQ104" s="473"/>
      <c r="LAR104" s="474"/>
      <c r="LAS104" s="474"/>
      <c r="LAT104" s="474"/>
      <c r="LAU104" s="474"/>
      <c r="LAV104" s="474"/>
      <c r="LAW104" s="472"/>
      <c r="LAX104" s="473"/>
      <c r="LAY104" s="473"/>
      <c r="LAZ104" s="474"/>
      <c r="LBA104" s="474"/>
      <c r="LBB104" s="474"/>
      <c r="LBC104" s="474"/>
      <c r="LBD104" s="474"/>
      <c r="LBE104" s="472"/>
      <c r="LBF104" s="473"/>
      <c r="LBG104" s="473"/>
      <c r="LBH104" s="474"/>
      <c r="LBI104" s="474"/>
      <c r="LBJ104" s="474"/>
      <c r="LBK104" s="474"/>
      <c r="LBL104" s="474"/>
      <c r="LBM104" s="472"/>
      <c r="LBN104" s="473"/>
      <c r="LBO104" s="473"/>
      <c r="LBP104" s="474"/>
      <c r="LBQ104" s="474"/>
      <c r="LBR104" s="474"/>
      <c r="LBS104" s="474"/>
      <c r="LBT104" s="474"/>
      <c r="LBU104" s="472"/>
      <c r="LBV104" s="473"/>
      <c r="LBW104" s="473"/>
      <c r="LBX104" s="474"/>
      <c r="LBY104" s="474"/>
      <c r="LBZ104" s="474"/>
      <c r="LCA104" s="474"/>
      <c r="LCB104" s="474"/>
      <c r="LCC104" s="472"/>
      <c r="LCD104" s="473"/>
      <c r="LCE104" s="473"/>
      <c r="LCF104" s="474"/>
      <c r="LCG104" s="474"/>
      <c r="LCH104" s="474"/>
      <c r="LCI104" s="474"/>
      <c r="LCJ104" s="474"/>
      <c r="LCK104" s="472"/>
      <c r="LCL104" s="473"/>
      <c r="LCM104" s="473"/>
      <c r="LCN104" s="474"/>
      <c r="LCO104" s="474"/>
      <c r="LCP104" s="474"/>
      <c r="LCQ104" s="474"/>
      <c r="LCR104" s="474"/>
      <c r="LCS104" s="472"/>
      <c r="LCT104" s="473"/>
      <c r="LCU104" s="473"/>
      <c r="LCV104" s="474"/>
      <c r="LCW104" s="474"/>
      <c r="LCX104" s="474"/>
      <c r="LCY104" s="474"/>
      <c r="LCZ104" s="474"/>
      <c r="LDA104" s="472"/>
      <c r="LDB104" s="473"/>
      <c r="LDC104" s="473"/>
      <c r="LDD104" s="474"/>
      <c r="LDE104" s="474"/>
      <c r="LDF104" s="474"/>
      <c r="LDG104" s="474"/>
      <c r="LDH104" s="474"/>
      <c r="LDI104" s="472"/>
      <c r="LDJ104" s="473"/>
      <c r="LDK104" s="473"/>
      <c r="LDL104" s="474"/>
      <c r="LDM104" s="474"/>
      <c r="LDN104" s="474"/>
      <c r="LDO104" s="474"/>
      <c r="LDP104" s="474"/>
      <c r="LDQ104" s="472"/>
      <c r="LDR104" s="473"/>
      <c r="LDS104" s="473"/>
      <c r="LDT104" s="474"/>
      <c r="LDU104" s="474"/>
      <c r="LDV104" s="474"/>
      <c r="LDW104" s="474"/>
      <c r="LDX104" s="474"/>
      <c r="LDY104" s="472"/>
      <c r="LDZ104" s="473"/>
      <c r="LEA104" s="473"/>
      <c r="LEB104" s="474"/>
      <c r="LEC104" s="474"/>
      <c r="LED104" s="474"/>
      <c r="LEE104" s="474"/>
      <c r="LEF104" s="474"/>
      <c r="LEG104" s="472"/>
      <c r="LEH104" s="473"/>
      <c r="LEI104" s="473"/>
      <c r="LEJ104" s="474"/>
      <c r="LEK104" s="474"/>
      <c r="LEL104" s="474"/>
      <c r="LEM104" s="474"/>
      <c r="LEN104" s="474"/>
      <c r="LEO104" s="472"/>
      <c r="LEP104" s="473"/>
      <c r="LEQ104" s="473"/>
      <c r="LER104" s="474"/>
      <c r="LES104" s="474"/>
      <c r="LET104" s="474"/>
      <c r="LEU104" s="474"/>
      <c r="LEV104" s="474"/>
      <c r="LEW104" s="472"/>
      <c r="LEX104" s="473"/>
      <c r="LEY104" s="473"/>
      <c r="LEZ104" s="474"/>
      <c r="LFA104" s="474"/>
      <c r="LFB104" s="474"/>
      <c r="LFC104" s="474"/>
      <c r="LFD104" s="474"/>
      <c r="LFE104" s="472"/>
      <c r="LFF104" s="473"/>
      <c r="LFG104" s="473"/>
      <c r="LFH104" s="474"/>
      <c r="LFI104" s="474"/>
      <c r="LFJ104" s="474"/>
      <c r="LFK104" s="474"/>
      <c r="LFL104" s="474"/>
      <c r="LFM104" s="472"/>
      <c r="LFN104" s="473"/>
      <c r="LFO104" s="473"/>
      <c r="LFP104" s="474"/>
      <c r="LFQ104" s="474"/>
      <c r="LFR104" s="474"/>
      <c r="LFS104" s="474"/>
      <c r="LFT104" s="474"/>
      <c r="LFU104" s="472"/>
      <c r="LFV104" s="473"/>
      <c r="LFW104" s="473"/>
      <c r="LFX104" s="474"/>
      <c r="LFY104" s="474"/>
      <c r="LFZ104" s="474"/>
      <c r="LGA104" s="474"/>
      <c r="LGB104" s="474"/>
      <c r="LGC104" s="472"/>
      <c r="LGD104" s="473"/>
      <c r="LGE104" s="473"/>
      <c r="LGF104" s="474"/>
      <c r="LGG104" s="474"/>
      <c r="LGH104" s="474"/>
      <c r="LGI104" s="474"/>
      <c r="LGJ104" s="474"/>
      <c r="LGK104" s="472"/>
      <c r="LGL104" s="473"/>
      <c r="LGM104" s="473"/>
      <c r="LGN104" s="474"/>
      <c r="LGO104" s="474"/>
      <c r="LGP104" s="474"/>
      <c r="LGQ104" s="474"/>
      <c r="LGR104" s="474"/>
      <c r="LGS104" s="472"/>
      <c r="LGT104" s="473"/>
      <c r="LGU104" s="473"/>
      <c r="LGV104" s="474"/>
      <c r="LGW104" s="474"/>
      <c r="LGX104" s="474"/>
      <c r="LGY104" s="474"/>
      <c r="LGZ104" s="474"/>
      <c r="LHA104" s="472"/>
      <c r="LHB104" s="473"/>
      <c r="LHC104" s="473"/>
      <c r="LHD104" s="474"/>
      <c r="LHE104" s="474"/>
      <c r="LHF104" s="474"/>
      <c r="LHG104" s="474"/>
      <c r="LHH104" s="474"/>
      <c r="LHI104" s="472"/>
      <c r="LHJ104" s="473"/>
      <c r="LHK104" s="473"/>
      <c r="LHL104" s="474"/>
      <c r="LHM104" s="474"/>
      <c r="LHN104" s="474"/>
      <c r="LHO104" s="474"/>
      <c r="LHP104" s="474"/>
      <c r="LHQ104" s="472"/>
      <c r="LHR104" s="473"/>
      <c r="LHS104" s="473"/>
      <c r="LHT104" s="474"/>
      <c r="LHU104" s="474"/>
      <c r="LHV104" s="474"/>
      <c r="LHW104" s="474"/>
      <c r="LHX104" s="474"/>
      <c r="LHY104" s="472"/>
      <c r="LHZ104" s="473"/>
      <c r="LIA104" s="473"/>
      <c r="LIB104" s="474"/>
      <c r="LIC104" s="474"/>
      <c r="LID104" s="474"/>
      <c r="LIE104" s="474"/>
      <c r="LIF104" s="474"/>
      <c r="LIG104" s="472"/>
      <c r="LIH104" s="473"/>
      <c r="LII104" s="473"/>
      <c r="LIJ104" s="474"/>
      <c r="LIK104" s="474"/>
      <c r="LIL104" s="474"/>
      <c r="LIM104" s="474"/>
      <c r="LIN104" s="474"/>
      <c r="LIO104" s="472"/>
      <c r="LIP104" s="473"/>
      <c r="LIQ104" s="473"/>
      <c r="LIR104" s="474"/>
      <c r="LIS104" s="474"/>
      <c r="LIT104" s="474"/>
      <c r="LIU104" s="474"/>
      <c r="LIV104" s="474"/>
      <c r="LIW104" s="472"/>
      <c r="LIX104" s="473"/>
      <c r="LIY104" s="473"/>
      <c r="LIZ104" s="474"/>
      <c r="LJA104" s="474"/>
      <c r="LJB104" s="474"/>
      <c r="LJC104" s="474"/>
      <c r="LJD104" s="474"/>
      <c r="LJE104" s="472"/>
      <c r="LJF104" s="473"/>
      <c r="LJG104" s="473"/>
      <c r="LJH104" s="474"/>
      <c r="LJI104" s="474"/>
      <c r="LJJ104" s="474"/>
      <c r="LJK104" s="474"/>
      <c r="LJL104" s="474"/>
      <c r="LJM104" s="472"/>
      <c r="LJN104" s="473"/>
      <c r="LJO104" s="473"/>
      <c r="LJP104" s="474"/>
      <c r="LJQ104" s="474"/>
      <c r="LJR104" s="474"/>
      <c r="LJS104" s="474"/>
      <c r="LJT104" s="474"/>
      <c r="LJU104" s="472"/>
      <c r="LJV104" s="473"/>
      <c r="LJW104" s="473"/>
      <c r="LJX104" s="474"/>
      <c r="LJY104" s="474"/>
      <c r="LJZ104" s="474"/>
      <c r="LKA104" s="474"/>
      <c r="LKB104" s="474"/>
      <c r="LKC104" s="472"/>
      <c r="LKD104" s="473"/>
      <c r="LKE104" s="473"/>
      <c r="LKF104" s="474"/>
      <c r="LKG104" s="474"/>
      <c r="LKH104" s="474"/>
      <c r="LKI104" s="474"/>
      <c r="LKJ104" s="474"/>
      <c r="LKK104" s="472"/>
      <c r="LKL104" s="473"/>
      <c r="LKM104" s="473"/>
      <c r="LKN104" s="474"/>
      <c r="LKO104" s="474"/>
      <c r="LKP104" s="474"/>
      <c r="LKQ104" s="474"/>
      <c r="LKR104" s="474"/>
      <c r="LKS104" s="472"/>
      <c r="LKT104" s="473"/>
      <c r="LKU104" s="473"/>
      <c r="LKV104" s="474"/>
      <c r="LKW104" s="474"/>
      <c r="LKX104" s="474"/>
      <c r="LKY104" s="474"/>
      <c r="LKZ104" s="474"/>
      <c r="LLA104" s="472"/>
      <c r="LLB104" s="473"/>
      <c r="LLC104" s="473"/>
      <c r="LLD104" s="474"/>
      <c r="LLE104" s="474"/>
      <c r="LLF104" s="474"/>
      <c r="LLG104" s="474"/>
      <c r="LLH104" s="474"/>
      <c r="LLI104" s="472"/>
      <c r="LLJ104" s="473"/>
      <c r="LLK104" s="473"/>
      <c r="LLL104" s="474"/>
      <c r="LLM104" s="474"/>
      <c r="LLN104" s="474"/>
      <c r="LLO104" s="474"/>
      <c r="LLP104" s="474"/>
      <c r="LLQ104" s="472"/>
      <c r="LLR104" s="473"/>
      <c r="LLS104" s="473"/>
      <c r="LLT104" s="474"/>
      <c r="LLU104" s="474"/>
      <c r="LLV104" s="474"/>
      <c r="LLW104" s="474"/>
      <c r="LLX104" s="474"/>
      <c r="LLY104" s="472"/>
      <c r="LLZ104" s="473"/>
      <c r="LMA104" s="473"/>
      <c r="LMB104" s="474"/>
      <c r="LMC104" s="474"/>
      <c r="LMD104" s="474"/>
      <c r="LME104" s="474"/>
      <c r="LMF104" s="474"/>
      <c r="LMG104" s="472"/>
      <c r="LMH104" s="473"/>
      <c r="LMI104" s="473"/>
      <c r="LMJ104" s="474"/>
      <c r="LMK104" s="474"/>
      <c r="LML104" s="474"/>
      <c r="LMM104" s="474"/>
      <c r="LMN104" s="474"/>
      <c r="LMO104" s="472"/>
      <c r="LMP104" s="473"/>
      <c r="LMQ104" s="473"/>
      <c r="LMR104" s="474"/>
      <c r="LMS104" s="474"/>
      <c r="LMT104" s="474"/>
      <c r="LMU104" s="474"/>
      <c r="LMV104" s="474"/>
      <c r="LMW104" s="472"/>
      <c r="LMX104" s="473"/>
      <c r="LMY104" s="473"/>
      <c r="LMZ104" s="474"/>
      <c r="LNA104" s="474"/>
      <c r="LNB104" s="474"/>
      <c r="LNC104" s="474"/>
      <c r="LND104" s="474"/>
      <c r="LNE104" s="472"/>
      <c r="LNF104" s="473"/>
      <c r="LNG104" s="473"/>
      <c r="LNH104" s="474"/>
      <c r="LNI104" s="474"/>
      <c r="LNJ104" s="474"/>
      <c r="LNK104" s="474"/>
      <c r="LNL104" s="474"/>
      <c r="LNM104" s="472"/>
      <c r="LNN104" s="473"/>
      <c r="LNO104" s="473"/>
      <c r="LNP104" s="474"/>
      <c r="LNQ104" s="474"/>
      <c r="LNR104" s="474"/>
      <c r="LNS104" s="474"/>
      <c r="LNT104" s="474"/>
      <c r="LNU104" s="472"/>
      <c r="LNV104" s="473"/>
      <c r="LNW104" s="473"/>
      <c r="LNX104" s="474"/>
      <c r="LNY104" s="474"/>
      <c r="LNZ104" s="474"/>
      <c r="LOA104" s="474"/>
      <c r="LOB104" s="474"/>
      <c r="LOC104" s="472"/>
      <c r="LOD104" s="473"/>
      <c r="LOE104" s="473"/>
      <c r="LOF104" s="474"/>
      <c r="LOG104" s="474"/>
      <c r="LOH104" s="474"/>
      <c r="LOI104" s="474"/>
      <c r="LOJ104" s="474"/>
      <c r="LOK104" s="472"/>
      <c r="LOL104" s="473"/>
      <c r="LOM104" s="473"/>
      <c r="LON104" s="474"/>
      <c r="LOO104" s="474"/>
      <c r="LOP104" s="474"/>
      <c r="LOQ104" s="474"/>
      <c r="LOR104" s="474"/>
      <c r="LOS104" s="472"/>
      <c r="LOT104" s="473"/>
      <c r="LOU104" s="473"/>
      <c r="LOV104" s="474"/>
      <c r="LOW104" s="474"/>
      <c r="LOX104" s="474"/>
      <c r="LOY104" s="474"/>
      <c r="LOZ104" s="474"/>
      <c r="LPA104" s="472"/>
      <c r="LPB104" s="473"/>
      <c r="LPC104" s="473"/>
      <c r="LPD104" s="474"/>
      <c r="LPE104" s="474"/>
      <c r="LPF104" s="474"/>
      <c r="LPG104" s="474"/>
      <c r="LPH104" s="474"/>
      <c r="LPI104" s="472"/>
      <c r="LPJ104" s="473"/>
      <c r="LPK104" s="473"/>
      <c r="LPL104" s="474"/>
      <c r="LPM104" s="474"/>
      <c r="LPN104" s="474"/>
      <c r="LPO104" s="474"/>
      <c r="LPP104" s="474"/>
      <c r="LPQ104" s="472"/>
      <c r="LPR104" s="473"/>
      <c r="LPS104" s="473"/>
      <c r="LPT104" s="474"/>
      <c r="LPU104" s="474"/>
      <c r="LPV104" s="474"/>
      <c r="LPW104" s="474"/>
      <c r="LPX104" s="474"/>
      <c r="LPY104" s="472"/>
      <c r="LPZ104" s="473"/>
      <c r="LQA104" s="473"/>
      <c r="LQB104" s="474"/>
      <c r="LQC104" s="474"/>
      <c r="LQD104" s="474"/>
      <c r="LQE104" s="474"/>
      <c r="LQF104" s="474"/>
      <c r="LQG104" s="472"/>
      <c r="LQH104" s="473"/>
      <c r="LQI104" s="473"/>
      <c r="LQJ104" s="474"/>
      <c r="LQK104" s="474"/>
      <c r="LQL104" s="474"/>
      <c r="LQM104" s="474"/>
      <c r="LQN104" s="474"/>
      <c r="LQO104" s="472"/>
      <c r="LQP104" s="473"/>
      <c r="LQQ104" s="473"/>
      <c r="LQR104" s="474"/>
      <c r="LQS104" s="474"/>
      <c r="LQT104" s="474"/>
      <c r="LQU104" s="474"/>
      <c r="LQV104" s="474"/>
      <c r="LQW104" s="472"/>
      <c r="LQX104" s="473"/>
      <c r="LQY104" s="473"/>
      <c r="LQZ104" s="474"/>
      <c r="LRA104" s="474"/>
      <c r="LRB104" s="474"/>
      <c r="LRC104" s="474"/>
      <c r="LRD104" s="474"/>
      <c r="LRE104" s="472"/>
      <c r="LRF104" s="473"/>
      <c r="LRG104" s="473"/>
      <c r="LRH104" s="474"/>
      <c r="LRI104" s="474"/>
      <c r="LRJ104" s="474"/>
      <c r="LRK104" s="474"/>
      <c r="LRL104" s="474"/>
      <c r="LRM104" s="472"/>
      <c r="LRN104" s="473"/>
      <c r="LRO104" s="473"/>
      <c r="LRP104" s="474"/>
      <c r="LRQ104" s="474"/>
      <c r="LRR104" s="474"/>
      <c r="LRS104" s="474"/>
      <c r="LRT104" s="474"/>
      <c r="LRU104" s="472"/>
      <c r="LRV104" s="473"/>
      <c r="LRW104" s="473"/>
      <c r="LRX104" s="474"/>
      <c r="LRY104" s="474"/>
      <c r="LRZ104" s="474"/>
      <c r="LSA104" s="474"/>
      <c r="LSB104" s="474"/>
      <c r="LSC104" s="472"/>
      <c r="LSD104" s="473"/>
      <c r="LSE104" s="473"/>
      <c r="LSF104" s="474"/>
      <c r="LSG104" s="474"/>
      <c r="LSH104" s="474"/>
      <c r="LSI104" s="474"/>
      <c r="LSJ104" s="474"/>
      <c r="LSK104" s="472"/>
      <c r="LSL104" s="473"/>
      <c r="LSM104" s="473"/>
      <c r="LSN104" s="474"/>
      <c r="LSO104" s="474"/>
      <c r="LSP104" s="474"/>
      <c r="LSQ104" s="474"/>
      <c r="LSR104" s="474"/>
      <c r="LSS104" s="472"/>
      <c r="LST104" s="473"/>
      <c r="LSU104" s="473"/>
      <c r="LSV104" s="474"/>
      <c r="LSW104" s="474"/>
      <c r="LSX104" s="474"/>
      <c r="LSY104" s="474"/>
      <c r="LSZ104" s="474"/>
      <c r="LTA104" s="472"/>
      <c r="LTB104" s="473"/>
      <c r="LTC104" s="473"/>
      <c r="LTD104" s="474"/>
      <c r="LTE104" s="474"/>
      <c r="LTF104" s="474"/>
      <c r="LTG104" s="474"/>
      <c r="LTH104" s="474"/>
      <c r="LTI104" s="472"/>
      <c r="LTJ104" s="473"/>
      <c r="LTK104" s="473"/>
      <c r="LTL104" s="474"/>
      <c r="LTM104" s="474"/>
      <c r="LTN104" s="474"/>
      <c r="LTO104" s="474"/>
      <c r="LTP104" s="474"/>
      <c r="LTQ104" s="472"/>
      <c r="LTR104" s="473"/>
      <c r="LTS104" s="473"/>
      <c r="LTT104" s="474"/>
      <c r="LTU104" s="474"/>
      <c r="LTV104" s="474"/>
      <c r="LTW104" s="474"/>
      <c r="LTX104" s="474"/>
      <c r="LTY104" s="472"/>
      <c r="LTZ104" s="473"/>
      <c r="LUA104" s="473"/>
      <c r="LUB104" s="474"/>
      <c r="LUC104" s="474"/>
      <c r="LUD104" s="474"/>
      <c r="LUE104" s="474"/>
      <c r="LUF104" s="474"/>
      <c r="LUG104" s="472"/>
      <c r="LUH104" s="473"/>
      <c r="LUI104" s="473"/>
      <c r="LUJ104" s="474"/>
      <c r="LUK104" s="474"/>
      <c r="LUL104" s="474"/>
      <c r="LUM104" s="474"/>
      <c r="LUN104" s="474"/>
      <c r="LUO104" s="472"/>
      <c r="LUP104" s="473"/>
      <c r="LUQ104" s="473"/>
      <c r="LUR104" s="474"/>
      <c r="LUS104" s="474"/>
      <c r="LUT104" s="474"/>
      <c r="LUU104" s="474"/>
      <c r="LUV104" s="474"/>
      <c r="LUW104" s="472"/>
      <c r="LUX104" s="473"/>
      <c r="LUY104" s="473"/>
      <c r="LUZ104" s="474"/>
      <c r="LVA104" s="474"/>
      <c r="LVB104" s="474"/>
      <c r="LVC104" s="474"/>
      <c r="LVD104" s="474"/>
      <c r="LVE104" s="472"/>
      <c r="LVF104" s="473"/>
      <c r="LVG104" s="473"/>
      <c r="LVH104" s="474"/>
      <c r="LVI104" s="474"/>
      <c r="LVJ104" s="474"/>
      <c r="LVK104" s="474"/>
      <c r="LVL104" s="474"/>
      <c r="LVM104" s="472"/>
      <c r="LVN104" s="473"/>
      <c r="LVO104" s="473"/>
      <c r="LVP104" s="474"/>
      <c r="LVQ104" s="474"/>
      <c r="LVR104" s="474"/>
      <c r="LVS104" s="474"/>
      <c r="LVT104" s="474"/>
      <c r="LVU104" s="472"/>
      <c r="LVV104" s="473"/>
      <c r="LVW104" s="473"/>
      <c r="LVX104" s="474"/>
      <c r="LVY104" s="474"/>
      <c r="LVZ104" s="474"/>
      <c r="LWA104" s="474"/>
      <c r="LWB104" s="474"/>
      <c r="LWC104" s="472"/>
      <c r="LWD104" s="473"/>
      <c r="LWE104" s="473"/>
      <c r="LWF104" s="474"/>
      <c r="LWG104" s="474"/>
      <c r="LWH104" s="474"/>
      <c r="LWI104" s="474"/>
      <c r="LWJ104" s="474"/>
      <c r="LWK104" s="472"/>
      <c r="LWL104" s="473"/>
      <c r="LWM104" s="473"/>
      <c r="LWN104" s="474"/>
      <c r="LWO104" s="474"/>
      <c r="LWP104" s="474"/>
      <c r="LWQ104" s="474"/>
      <c r="LWR104" s="474"/>
      <c r="LWS104" s="472"/>
      <c r="LWT104" s="473"/>
      <c r="LWU104" s="473"/>
      <c r="LWV104" s="474"/>
      <c r="LWW104" s="474"/>
      <c r="LWX104" s="474"/>
      <c r="LWY104" s="474"/>
      <c r="LWZ104" s="474"/>
      <c r="LXA104" s="472"/>
      <c r="LXB104" s="473"/>
      <c r="LXC104" s="473"/>
      <c r="LXD104" s="474"/>
      <c r="LXE104" s="474"/>
      <c r="LXF104" s="474"/>
      <c r="LXG104" s="474"/>
      <c r="LXH104" s="474"/>
      <c r="LXI104" s="472"/>
      <c r="LXJ104" s="473"/>
      <c r="LXK104" s="473"/>
      <c r="LXL104" s="474"/>
      <c r="LXM104" s="474"/>
      <c r="LXN104" s="474"/>
      <c r="LXO104" s="474"/>
      <c r="LXP104" s="474"/>
      <c r="LXQ104" s="472"/>
      <c r="LXR104" s="473"/>
      <c r="LXS104" s="473"/>
      <c r="LXT104" s="474"/>
      <c r="LXU104" s="474"/>
      <c r="LXV104" s="474"/>
      <c r="LXW104" s="474"/>
      <c r="LXX104" s="474"/>
      <c r="LXY104" s="472"/>
      <c r="LXZ104" s="473"/>
      <c r="LYA104" s="473"/>
      <c r="LYB104" s="474"/>
      <c r="LYC104" s="474"/>
      <c r="LYD104" s="474"/>
      <c r="LYE104" s="474"/>
      <c r="LYF104" s="474"/>
      <c r="LYG104" s="472"/>
      <c r="LYH104" s="473"/>
      <c r="LYI104" s="473"/>
      <c r="LYJ104" s="474"/>
      <c r="LYK104" s="474"/>
      <c r="LYL104" s="474"/>
      <c r="LYM104" s="474"/>
      <c r="LYN104" s="474"/>
      <c r="LYO104" s="472"/>
      <c r="LYP104" s="473"/>
      <c r="LYQ104" s="473"/>
      <c r="LYR104" s="474"/>
      <c r="LYS104" s="474"/>
      <c r="LYT104" s="474"/>
      <c r="LYU104" s="474"/>
      <c r="LYV104" s="474"/>
      <c r="LYW104" s="472"/>
      <c r="LYX104" s="473"/>
      <c r="LYY104" s="473"/>
      <c r="LYZ104" s="474"/>
      <c r="LZA104" s="474"/>
      <c r="LZB104" s="474"/>
      <c r="LZC104" s="474"/>
      <c r="LZD104" s="474"/>
      <c r="LZE104" s="472"/>
      <c r="LZF104" s="473"/>
      <c r="LZG104" s="473"/>
      <c r="LZH104" s="474"/>
      <c r="LZI104" s="474"/>
      <c r="LZJ104" s="474"/>
      <c r="LZK104" s="474"/>
      <c r="LZL104" s="474"/>
      <c r="LZM104" s="472"/>
      <c r="LZN104" s="473"/>
      <c r="LZO104" s="473"/>
      <c r="LZP104" s="474"/>
      <c r="LZQ104" s="474"/>
      <c r="LZR104" s="474"/>
      <c r="LZS104" s="474"/>
      <c r="LZT104" s="474"/>
      <c r="LZU104" s="472"/>
      <c r="LZV104" s="473"/>
      <c r="LZW104" s="473"/>
      <c r="LZX104" s="474"/>
      <c r="LZY104" s="474"/>
      <c r="LZZ104" s="474"/>
      <c r="MAA104" s="474"/>
      <c r="MAB104" s="474"/>
      <c r="MAC104" s="472"/>
      <c r="MAD104" s="473"/>
      <c r="MAE104" s="473"/>
      <c r="MAF104" s="474"/>
      <c r="MAG104" s="474"/>
      <c r="MAH104" s="474"/>
      <c r="MAI104" s="474"/>
      <c r="MAJ104" s="474"/>
      <c r="MAK104" s="472"/>
      <c r="MAL104" s="473"/>
      <c r="MAM104" s="473"/>
      <c r="MAN104" s="474"/>
      <c r="MAO104" s="474"/>
      <c r="MAP104" s="474"/>
      <c r="MAQ104" s="474"/>
      <c r="MAR104" s="474"/>
      <c r="MAS104" s="472"/>
      <c r="MAT104" s="473"/>
      <c r="MAU104" s="473"/>
      <c r="MAV104" s="474"/>
      <c r="MAW104" s="474"/>
      <c r="MAX104" s="474"/>
      <c r="MAY104" s="474"/>
      <c r="MAZ104" s="474"/>
      <c r="MBA104" s="472"/>
      <c r="MBB104" s="473"/>
      <c r="MBC104" s="473"/>
      <c r="MBD104" s="474"/>
      <c r="MBE104" s="474"/>
      <c r="MBF104" s="474"/>
      <c r="MBG104" s="474"/>
      <c r="MBH104" s="474"/>
      <c r="MBI104" s="472"/>
      <c r="MBJ104" s="473"/>
      <c r="MBK104" s="473"/>
      <c r="MBL104" s="474"/>
      <c r="MBM104" s="474"/>
      <c r="MBN104" s="474"/>
      <c r="MBO104" s="474"/>
      <c r="MBP104" s="474"/>
      <c r="MBQ104" s="472"/>
      <c r="MBR104" s="473"/>
      <c r="MBS104" s="473"/>
      <c r="MBT104" s="474"/>
      <c r="MBU104" s="474"/>
      <c r="MBV104" s="474"/>
      <c r="MBW104" s="474"/>
      <c r="MBX104" s="474"/>
      <c r="MBY104" s="472"/>
      <c r="MBZ104" s="473"/>
      <c r="MCA104" s="473"/>
      <c r="MCB104" s="474"/>
      <c r="MCC104" s="474"/>
      <c r="MCD104" s="474"/>
      <c r="MCE104" s="474"/>
      <c r="MCF104" s="474"/>
      <c r="MCG104" s="472"/>
      <c r="MCH104" s="473"/>
      <c r="MCI104" s="473"/>
      <c r="MCJ104" s="474"/>
      <c r="MCK104" s="474"/>
      <c r="MCL104" s="474"/>
      <c r="MCM104" s="474"/>
      <c r="MCN104" s="474"/>
      <c r="MCO104" s="472"/>
      <c r="MCP104" s="473"/>
      <c r="MCQ104" s="473"/>
      <c r="MCR104" s="474"/>
      <c r="MCS104" s="474"/>
      <c r="MCT104" s="474"/>
      <c r="MCU104" s="474"/>
      <c r="MCV104" s="474"/>
      <c r="MCW104" s="472"/>
      <c r="MCX104" s="473"/>
      <c r="MCY104" s="473"/>
      <c r="MCZ104" s="474"/>
      <c r="MDA104" s="474"/>
      <c r="MDB104" s="474"/>
      <c r="MDC104" s="474"/>
      <c r="MDD104" s="474"/>
      <c r="MDE104" s="472"/>
      <c r="MDF104" s="473"/>
      <c r="MDG104" s="473"/>
      <c r="MDH104" s="474"/>
      <c r="MDI104" s="474"/>
      <c r="MDJ104" s="474"/>
      <c r="MDK104" s="474"/>
      <c r="MDL104" s="474"/>
      <c r="MDM104" s="472"/>
      <c r="MDN104" s="473"/>
      <c r="MDO104" s="473"/>
      <c r="MDP104" s="474"/>
      <c r="MDQ104" s="474"/>
      <c r="MDR104" s="474"/>
      <c r="MDS104" s="474"/>
      <c r="MDT104" s="474"/>
      <c r="MDU104" s="472"/>
      <c r="MDV104" s="473"/>
      <c r="MDW104" s="473"/>
      <c r="MDX104" s="474"/>
      <c r="MDY104" s="474"/>
      <c r="MDZ104" s="474"/>
      <c r="MEA104" s="474"/>
      <c r="MEB104" s="474"/>
      <c r="MEC104" s="472"/>
      <c r="MED104" s="473"/>
      <c r="MEE104" s="473"/>
      <c r="MEF104" s="474"/>
      <c r="MEG104" s="474"/>
      <c r="MEH104" s="474"/>
      <c r="MEI104" s="474"/>
      <c r="MEJ104" s="474"/>
      <c r="MEK104" s="472"/>
      <c r="MEL104" s="473"/>
      <c r="MEM104" s="473"/>
      <c r="MEN104" s="474"/>
      <c r="MEO104" s="474"/>
      <c r="MEP104" s="474"/>
      <c r="MEQ104" s="474"/>
      <c r="MER104" s="474"/>
      <c r="MES104" s="472"/>
      <c r="MET104" s="473"/>
      <c r="MEU104" s="473"/>
      <c r="MEV104" s="474"/>
      <c r="MEW104" s="474"/>
      <c r="MEX104" s="474"/>
      <c r="MEY104" s="474"/>
      <c r="MEZ104" s="474"/>
      <c r="MFA104" s="472"/>
      <c r="MFB104" s="473"/>
      <c r="MFC104" s="473"/>
      <c r="MFD104" s="474"/>
      <c r="MFE104" s="474"/>
      <c r="MFF104" s="474"/>
      <c r="MFG104" s="474"/>
      <c r="MFH104" s="474"/>
      <c r="MFI104" s="472"/>
      <c r="MFJ104" s="473"/>
      <c r="MFK104" s="473"/>
      <c r="MFL104" s="474"/>
      <c r="MFM104" s="474"/>
      <c r="MFN104" s="474"/>
      <c r="MFO104" s="474"/>
      <c r="MFP104" s="474"/>
      <c r="MFQ104" s="472"/>
      <c r="MFR104" s="473"/>
      <c r="MFS104" s="473"/>
      <c r="MFT104" s="474"/>
      <c r="MFU104" s="474"/>
      <c r="MFV104" s="474"/>
      <c r="MFW104" s="474"/>
      <c r="MFX104" s="474"/>
      <c r="MFY104" s="472"/>
      <c r="MFZ104" s="473"/>
      <c r="MGA104" s="473"/>
      <c r="MGB104" s="474"/>
      <c r="MGC104" s="474"/>
      <c r="MGD104" s="474"/>
      <c r="MGE104" s="474"/>
      <c r="MGF104" s="474"/>
      <c r="MGG104" s="472"/>
      <c r="MGH104" s="473"/>
      <c r="MGI104" s="473"/>
      <c r="MGJ104" s="474"/>
      <c r="MGK104" s="474"/>
      <c r="MGL104" s="474"/>
      <c r="MGM104" s="474"/>
      <c r="MGN104" s="474"/>
      <c r="MGO104" s="472"/>
      <c r="MGP104" s="473"/>
      <c r="MGQ104" s="473"/>
      <c r="MGR104" s="474"/>
      <c r="MGS104" s="474"/>
      <c r="MGT104" s="474"/>
      <c r="MGU104" s="474"/>
      <c r="MGV104" s="474"/>
      <c r="MGW104" s="472"/>
      <c r="MGX104" s="473"/>
      <c r="MGY104" s="473"/>
      <c r="MGZ104" s="474"/>
      <c r="MHA104" s="474"/>
      <c r="MHB104" s="474"/>
      <c r="MHC104" s="474"/>
      <c r="MHD104" s="474"/>
      <c r="MHE104" s="472"/>
      <c r="MHF104" s="473"/>
      <c r="MHG104" s="473"/>
      <c r="MHH104" s="474"/>
      <c r="MHI104" s="474"/>
      <c r="MHJ104" s="474"/>
      <c r="MHK104" s="474"/>
      <c r="MHL104" s="474"/>
      <c r="MHM104" s="472"/>
      <c r="MHN104" s="473"/>
      <c r="MHO104" s="473"/>
      <c r="MHP104" s="474"/>
      <c r="MHQ104" s="474"/>
      <c r="MHR104" s="474"/>
      <c r="MHS104" s="474"/>
      <c r="MHT104" s="474"/>
      <c r="MHU104" s="472"/>
      <c r="MHV104" s="473"/>
      <c r="MHW104" s="473"/>
      <c r="MHX104" s="474"/>
      <c r="MHY104" s="474"/>
      <c r="MHZ104" s="474"/>
      <c r="MIA104" s="474"/>
      <c r="MIB104" s="474"/>
      <c r="MIC104" s="472"/>
      <c r="MID104" s="473"/>
      <c r="MIE104" s="473"/>
      <c r="MIF104" s="474"/>
      <c r="MIG104" s="474"/>
      <c r="MIH104" s="474"/>
      <c r="MII104" s="474"/>
      <c r="MIJ104" s="474"/>
      <c r="MIK104" s="472"/>
      <c r="MIL104" s="473"/>
      <c r="MIM104" s="473"/>
      <c r="MIN104" s="474"/>
      <c r="MIO104" s="474"/>
      <c r="MIP104" s="474"/>
      <c r="MIQ104" s="474"/>
      <c r="MIR104" s="474"/>
      <c r="MIS104" s="472"/>
      <c r="MIT104" s="473"/>
      <c r="MIU104" s="473"/>
      <c r="MIV104" s="474"/>
      <c r="MIW104" s="474"/>
      <c r="MIX104" s="474"/>
      <c r="MIY104" s="474"/>
      <c r="MIZ104" s="474"/>
      <c r="MJA104" s="472"/>
      <c r="MJB104" s="473"/>
      <c r="MJC104" s="473"/>
      <c r="MJD104" s="474"/>
      <c r="MJE104" s="474"/>
      <c r="MJF104" s="474"/>
      <c r="MJG104" s="474"/>
      <c r="MJH104" s="474"/>
      <c r="MJI104" s="472"/>
      <c r="MJJ104" s="473"/>
      <c r="MJK104" s="473"/>
      <c r="MJL104" s="474"/>
      <c r="MJM104" s="474"/>
      <c r="MJN104" s="474"/>
      <c r="MJO104" s="474"/>
      <c r="MJP104" s="474"/>
      <c r="MJQ104" s="472"/>
      <c r="MJR104" s="473"/>
      <c r="MJS104" s="473"/>
      <c r="MJT104" s="474"/>
      <c r="MJU104" s="474"/>
      <c r="MJV104" s="474"/>
      <c r="MJW104" s="474"/>
      <c r="MJX104" s="474"/>
      <c r="MJY104" s="472"/>
      <c r="MJZ104" s="473"/>
      <c r="MKA104" s="473"/>
      <c r="MKB104" s="474"/>
      <c r="MKC104" s="474"/>
      <c r="MKD104" s="474"/>
      <c r="MKE104" s="474"/>
      <c r="MKF104" s="474"/>
      <c r="MKG104" s="472"/>
      <c r="MKH104" s="473"/>
      <c r="MKI104" s="473"/>
      <c r="MKJ104" s="474"/>
      <c r="MKK104" s="474"/>
      <c r="MKL104" s="474"/>
      <c r="MKM104" s="474"/>
      <c r="MKN104" s="474"/>
      <c r="MKO104" s="472"/>
      <c r="MKP104" s="473"/>
      <c r="MKQ104" s="473"/>
      <c r="MKR104" s="474"/>
      <c r="MKS104" s="474"/>
      <c r="MKT104" s="474"/>
      <c r="MKU104" s="474"/>
      <c r="MKV104" s="474"/>
      <c r="MKW104" s="472"/>
      <c r="MKX104" s="473"/>
      <c r="MKY104" s="473"/>
      <c r="MKZ104" s="474"/>
      <c r="MLA104" s="474"/>
      <c r="MLB104" s="474"/>
      <c r="MLC104" s="474"/>
      <c r="MLD104" s="474"/>
      <c r="MLE104" s="472"/>
      <c r="MLF104" s="473"/>
      <c r="MLG104" s="473"/>
      <c r="MLH104" s="474"/>
      <c r="MLI104" s="474"/>
      <c r="MLJ104" s="474"/>
      <c r="MLK104" s="474"/>
      <c r="MLL104" s="474"/>
      <c r="MLM104" s="472"/>
      <c r="MLN104" s="473"/>
      <c r="MLO104" s="473"/>
      <c r="MLP104" s="474"/>
      <c r="MLQ104" s="474"/>
      <c r="MLR104" s="474"/>
      <c r="MLS104" s="474"/>
      <c r="MLT104" s="474"/>
      <c r="MLU104" s="472"/>
      <c r="MLV104" s="473"/>
      <c r="MLW104" s="473"/>
      <c r="MLX104" s="474"/>
      <c r="MLY104" s="474"/>
      <c r="MLZ104" s="474"/>
      <c r="MMA104" s="474"/>
      <c r="MMB104" s="474"/>
      <c r="MMC104" s="472"/>
      <c r="MMD104" s="473"/>
      <c r="MME104" s="473"/>
      <c r="MMF104" s="474"/>
      <c r="MMG104" s="474"/>
      <c r="MMH104" s="474"/>
      <c r="MMI104" s="474"/>
      <c r="MMJ104" s="474"/>
      <c r="MMK104" s="472"/>
      <c r="MML104" s="473"/>
      <c r="MMM104" s="473"/>
      <c r="MMN104" s="474"/>
      <c r="MMO104" s="474"/>
      <c r="MMP104" s="474"/>
      <c r="MMQ104" s="474"/>
      <c r="MMR104" s="474"/>
      <c r="MMS104" s="472"/>
      <c r="MMT104" s="473"/>
      <c r="MMU104" s="473"/>
      <c r="MMV104" s="474"/>
      <c r="MMW104" s="474"/>
      <c r="MMX104" s="474"/>
      <c r="MMY104" s="474"/>
      <c r="MMZ104" s="474"/>
      <c r="MNA104" s="472"/>
      <c r="MNB104" s="473"/>
      <c r="MNC104" s="473"/>
      <c r="MND104" s="474"/>
      <c r="MNE104" s="474"/>
      <c r="MNF104" s="474"/>
      <c r="MNG104" s="474"/>
      <c r="MNH104" s="474"/>
      <c r="MNI104" s="472"/>
      <c r="MNJ104" s="473"/>
      <c r="MNK104" s="473"/>
      <c r="MNL104" s="474"/>
      <c r="MNM104" s="474"/>
      <c r="MNN104" s="474"/>
      <c r="MNO104" s="474"/>
      <c r="MNP104" s="474"/>
      <c r="MNQ104" s="472"/>
      <c r="MNR104" s="473"/>
      <c r="MNS104" s="473"/>
      <c r="MNT104" s="474"/>
      <c r="MNU104" s="474"/>
      <c r="MNV104" s="474"/>
      <c r="MNW104" s="474"/>
      <c r="MNX104" s="474"/>
      <c r="MNY104" s="472"/>
      <c r="MNZ104" s="473"/>
      <c r="MOA104" s="473"/>
      <c r="MOB104" s="474"/>
      <c r="MOC104" s="474"/>
      <c r="MOD104" s="474"/>
      <c r="MOE104" s="474"/>
      <c r="MOF104" s="474"/>
      <c r="MOG104" s="472"/>
      <c r="MOH104" s="473"/>
      <c r="MOI104" s="473"/>
      <c r="MOJ104" s="474"/>
      <c r="MOK104" s="474"/>
      <c r="MOL104" s="474"/>
      <c r="MOM104" s="474"/>
      <c r="MON104" s="474"/>
      <c r="MOO104" s="472"/>
      <c r="MOP104" s="473"/>
      <c r="MOQ104" s="473"/>
      <c r="MOR104" s="474"/>
      <c r="MOS104" s="474"/>
      <c r="MOT104" s="474"/>
      <c r="MOU104" s="474"/>
      <c r="MOV104" s="474"/>
      <c r="MOW104" s="472"/>
      <c r="MOX104" s="473"/>
      <c r="MOY104" s="473"/>
      <c r="MOZ104" s="474"/>
      <c r="MPA104" s="474"/>
      <c r="MPB104" s="474"/>
      <c r="MPC104" s="474"/>
      <c r="MPD104" s="474"/>
      <c r="MPE104" s="472"/>
      <c r="MPF104" s="473"/>
      <c r="MPG104" s="473"/>
      <c r="MPH104" s="474"/>
      <c r="MPI104" s="474"/>
      <c r="MPJ104" s="474"/>
      <c r="MPK104" s="474"/>
      <c r="MPL104" s="474"/>
      <c r="MPM104" s="472"/>
      <c r="MPN104" s="473"/>
      <c r="MPO104" s="473"/>
      <c r="MPP104" s="474"/>
      <c r="MPQ104" s="474"/>
      <c r="MPR104" s="474"/>
      <c r="MPS104" s="474"/>
      <c r="MPT104" s="474"/>
      <c r="MPU104" s="472"/>
      <c r="MPV104" s="473"/>
      <c r="MPW104" s="473"/>
      <c r="MPX104" s="474"/>
      <c r="MPY104" s="474"/>
      <c r="MPZ104" s="474"/>
      <c r="MQA104" s="474"/>
      <c r="MQB104" s="474"/>
      <c r="MQC104" s="472"/>
      <c r="MQD104" s="473"/>
      <c r="MQE104" s="473"/>
      <c r="MQF104" s="474"/>
      <c r="MQG104" s="474"/>
      <c r="MQH104" s="474"/>
      <c r="MQI104" s="474"/>
      <c r="MQJ104" s="474"/>
      <c r="MQK104" s="472"/>
      <c r="MQL104" s="473"/>
      <c r="MQM104" s="473"/>
      <c r="MQN104" s="474"/>
      <c r="MQO104" s="474"/>
      <c r="MQP104" s="474"/>
      <c r="MQQ104" s="474"/>
      <c r="MQR104" s="474"/>
      <c r="MQS104" s="472"/>
      <c r="MQT104" s="473"/>
      <c r="MQU104" s="473"/>
      <c r="MQV104" s="474"/>
      <c r="MQW104" s="474"/>
      <c r="MQX104" s="474"/>
      <c r="MQY104" s="474"/>
      <c r="MQZ104" s="474"/>
      <c r="MRA104" s="472"/>
      <c r="MRB104" s="473"/>
      <c r="MRC104" s="473"/>
      <c r="MRD104" s="474"/>
      <c r="MRE104" s="474"/>
      <c r="MRF104" s="474"/>
      <c r="MRG104" s="474"/>
      <c r="MRH104" s="474"/>
      <c r="MRI104" s="472"/>
      <c r="MRJ104" s="473"/>
      <c r="MRK104" s="473"/>
      <c r="MRL104" s="474"/>
      <c r="MRM104" s="474"/>
      <c r="MRN104" s="474"/>
      <c r="MRO104" s="474"/>
      <c r="MRP104" s="474"/>
      <c r="MRQ104" s="472"/>
      <c r="MRR104" s="473"/>
      <c r="MRS104" s="473"/>
      <c r="MRT104" s="474"/>
      <c r="MRU104" s="474"/>
      <c r="MRV104" s="474"/>
      <c r="MRW104" s="474"/>
      <c r="MRX104" s="474"/>
      <c r="MRY104" s="472"/>
      <c r="MRZ104" s="473"/>
      <c r="MSA104" s="473"/>
      <c r="MSB104" s="474"/>
      <c r="MSC104" s="474"/>
      <c r="MSD104" s="474"/>
      <c r="MSE104" s="474"/>
      <c r="MSF104" s="474"/>
      <c r="MSG104" s="472"/>
      <c r="MSH104" s="473"/>
      <c r="MSI104" s="473"/>
      <c r="MSJ104" s="474"/>
      <c r="MSK104" s="474"/>
      <c r="MSL104" s="474"/>
      <c r="MSM104" s="474"/>
      <c r="MSN104" s="474"/>
      <c r="MSO104" s="472"/>
      <c r="MSP104" s="473"/>
      <c r="MSQ104" s="473"/>
      <c r="MSR104" s="474"/>
      <c r="MSS104" s="474"/>
      <c r="MST104" s="474"/>
      <c r="MSU104" s="474"/>
      <c r="MSV104" s="474"/>
      <c r="MSW104" s="472"/>
      <c r="MSX104" s="473"/>
      <c r="MSY104" s="473"/>
      <c r="MSZ104" s="474"/>
      <c r="MTA104" s="474"/>
      <c r="MTB104" s="474"/>
      <c r="MTC104" s="474"/>
      <c r="MTD104" s="474"/>
      <c r="MTE104" s="472"/>
      <c r="MTF104" s="473"/>
      <c r="MTG104" s="473"/>
      <c r="MTH104" s="474"/>
      <c r="MTI104" s="474"/>
      <c r="MTJ104" s="474"/>
      <c r="MTK104" s="474"/>
      <c r="MTL104" s="474"/>
      <c r="MTM104" s="472"/>
      <c r="MTN104" s="473"/>
      <c r="MTO104" s="473"/>
      <c r="MTP104" s="474"/>
      <c r="MTQ104" s="474"/>
      <c r="MTR104" s="474"/>
      <c r="MTS104" s="474"/>
      <c r="MTT104" s="474"/>
      <c r="MTU104" s="472"/>
      <c r="MTV104" s="473"/>
      <c r="MTW104" s="473"/>
      <c r="MTX104" s="474"/>
      <c r="MTY104" s="474"/>
      <c r="MTZ104" s="474"/>
      <c r="MUA104" s="474"/>
      <c r="MUB104" s="474"/>
      <c r="MUC104" s="472"/>
      <c r="MUD104" s="473"/>
      <c r="MUE104" s="473"/>
      <c r="MUF104" s="474"/>
      <c r="MUG104" s="474"/>
      <c r="MUH104" s="474"/>
      <c r="MUI104" s="474"/>
      <c r="MUJ104" s="474"/>
      <c r="MUK104" s="472"/>
      <c r="MUL104" s="473"/>
      <c r="MUM104" s="473"/>
      <c r="MUN104" s="474"/>
      <c r="MUO104" s="474"/>
      <c r="MUP104" s="474"/>
      <c r="MUQ104" s="474"/>
      <c r="MUR104" s="474"/>
      <c r="MUS104" s="472"/>
      <c r="MUT104" s="473"/>
      <c r="MUU104" s="473"/>
      <c r="MUV104" s="474"/>
      <c r="MUW104" s="474"/>
      <c r="MUX104" s="474"/>
      <c r="MUY104" s="474"/>
      <c r="MUZ104" s="474"/>
      <c r="MVA104" s="472"/>
      <c r="MVB104" s="473"/>
      <c r="MVC104" s="473"/>
      <c r="MVD104" s="474"/>
      <c r="MVE104" s="474"/>
      <c r="MVF104" s="474"/>
      <c r="MVG104" s="474"/>
      <c r="MVH104" s="474"/>
      <c r="MVI104" s="472"/>
      <c r="MVJ104" s="473"/>
      <c r="MVK104" s="473"/>
      <c r="MVL104" s="474"/>
      <c r="MVM104" s="474"/>
      <c r="MVN104" s="474"/>
      <c r="MVO104" s="474"/>
      <c r="MVP104" s="474"/>
      <c r="MVQ104" s="472"/>
      <c r="MVR104" s="473"/>
      <c r="MVS104" s="473"/>
      <c r="MVT104" s="474"/>
      <c r="MVU104" s="474"/>
      <c r="MVV104" s="474"/>
      <c r="MVW104" s="474"/>
      <c r="MVX104" s="474"/>
      <c r="MVY104" s="472"/>
      <c r="MVZ104" s="473"/>
      <c r="MWA104" s="473"/>
      <c r="MWB104" s="474"/>
      <c r="MWC104" s="474"/>
      <c r="MWD104" s="474"/>
      <c r="MWE104" s="474"/>
      <c r="MWF104" s="474"/>
      <c r="MWG104" s="472"/>
      <c r="MWH104" s="473"/>
      <c r="MWI104" s="473"/>
      <c r="MWJ104" s="474"/>
      <c r="MWK104" s="474"/>
      <c r="MWL104" s="474"/>
      <c r="MWM104" s="474"/>
      <c r="MWN104" s="474"/>
      <c r="MWO104" s="472"/>
      <c r="MWP104" s="473"/>
      <c r="MWQ104" s="473"/>
      <c r="MWR104" s="474"/>
      <c r="MWS104" s="474"/>
      <c r="MWT104" s="474"/>
      <c r="MWU104" s="474"/>
      <c r="MWV104" s="474"/>
      <c r="MWW104" s="472"/>
      <c r="MWX104" s="473"/>
      <c r="MWY104" s="473"/>
      <c r="MWZ104" s="474"/>
      <c r="MXA104" s="474"/>
      <c r="MXB104" s="474"/>
      <c r="MXC104" s="474"/>
      <c r="MXD104" s="474"/>
      <c r="MXE104" s="472"/>
      <c r="MXF104" s="473"/>
      <c r="MXG104" s="473"/>
      <c r="MXH104" s="474"/>
      <c r="MXI104" s="474"/>
      <c r="MXJ104" s="474"/>
      <c r="MXK104" s="474"/>
      <c r="MXL104" s="474"/>
      <c r="MXM104" s="472"/>
      <c r="MXN104" s="473"/>
      <c r="MXO104" s="473"/>
      <c r="MXP104" s="474"/>
      <c r="MXQ104" s="474"/>
      <c r="MXR104" s="474"/>
      <c r="MXS104" s="474"/>
      <c r="MXT104" s="474"/>
      <c r="MXU104" s="472"/>
      <c r="MXV104" s="473"/>
      <c r="MXW104" s="473"/>
      <c r="MXX104" s="474"/>
      <c r="MXY104" s="474"/>
      <c r="MXZ104" s="474"/>
      <c r="MYA104" s="474"/>
      <c r="MYB104" s="474"/>
      <c r="MYC104" s="472"/>
      <c r="MYD104" s="473"/>
      <c r="MYE104" s="473"/>
      <c r="MYF104" s="474"/>
      <c r="MYG104" s="474"/>
      <c r="MYH104" s="474"/>
      <c r="MYI104" s="474"/>
      <c r="MYJ104" s="474"/>
      <c r="MYK104" s="472"/>
      <c r="MYL104" s="473"/>
      <c r="MYM104" s="473"/>
      <c r="MYN104" s="474"/>
      <c r="MYO104" s="474"/>
      <c r="MYP104" s="474"/>
      <c r="MYQ104" s="474"/>
      <c r="MYR104" s="474"/>
      <c r="MYS104" s="472"/>
      <c r="MYT104" s="473"/>
      <c r="MYU104" s="473"/>
      <c r="MYV104" s="474"/>
      <c r="MYW104" s="474"/>
      <c r="MYX104" s="474"/>
      <c r="MYY104" s="474"/>
      <c r="MYZ104" s="474"/>
      <c r="MZA104" s="472"/>
      <c r="MZB104" s="473"/>
      <c r="MZC104" s="473"/>
      <c r="MZD104" s="474"/>
      <c r="MZE104" s="474"/>
      <c r="MZF104" s="474"/>
      <c r="MZG104" s="474"/>
      <c r="MZH104" s="474"/>
      <c r="MZI104" s="472"/>
      <c r="MZJ104" s="473"/>
      <c r="MZK104" s="473"/>
      <c r="MZL104" s="474"/>
      <c r="MZM104" s="474"/>
      <c r="MZN104" s="474"/>
      <c r="MZO104" s="474"/>
      <c r="MZP104" s="474"/>
      <c r="MZQ104" s="472"/>
      <c r="MZR104" s="473"/>
      <c r="MZS104" s="473"/>
      <c r="MZT104" s="474"/>
      <c r="MZU104" s="474"/>
      <c r="MZV104" s="474"/>
      <c r="MZW104" s="474"/>
      <c r="MZX104" s="474"/>
      <c r="MZY104" s="472"/>
      <c r="MZZ104" s="473"/>
      <c r="NAA104" s="473"/>
      <c r="NAB104" s="474"/>
      <c r="NAC104" s="474"/>
      <c r="NAD104" s="474"/>
      <c r="NAE104" s="474"/>
      <c r="NAF104" s="474"/>
      <c r="NAG104" s="472"/>
      <c r="NAH104" s="473"/>
      <c r="NAI104" s="473"/>
      <c r="NAJ104" s="474"/>
      <c r="NAK104" s="474"/>
      <c r="NAL104" s="474"/>
      <c r="NAM104" s="474"/>
      <c r="NAN104" s="474"/>
      <c r="NAO104" s="472"/>
      <c r="NAP104" s="473"/>
      <c r="NAQ104" s="473"/>
      <c r="NAR104" s="474"/>
      <c r="NAS104" s="474"/>
      <c r="NAT104" s="474"/>
      <c r="NAU104" s="474"/>
      <c r="NAV104" s="474"/>
      <c r="NAW104" s="472"/>
      <c r="NAX104" s="473"/>
      <c r="NAY104" s="473"/>
      <c r="NAZ104" s="474"/>
      <c r="NBA104" s="474"/>
      <c r="NBB104" s="474"/>
      <c r="NBC104" s="474"/>
      <c r="NBD104" s="474"/>
      <c r="NBE104" s="472"/>
      <c r="NBF104" s="473"/>
      <c r="NBG104" s="473"/>
      <c r="NBH104" s="474"/>
      <c r="NBI104" s="474"/>
      <c r="NBJ104" s="474"/>
      <c r="NBK104" s="474"/>
      <c r="NBL104" s="474"/>
      <c r="NBM104" s="472"/>
      <c r="NBN104" s="473"/>
      <c r="NBO104" s="473"/>
      <c r="NBP104" s="474"/>
      <c r="NBQ104" s="474"/>
      <c r="NBR104" s="474"/>
      <c r="NBS104" s="474"/>
      <c r="NBT104" s="474"/>
      <c r="NBU104" s="472"/>
      <c r="NBV104" s="473"/>
      <c r="NBW104" s="473"/>
      <c r="NBX104" s="474"/>
      <c r="NBY104" s="474"/>
      <c r="NBZ104" s="474"/>
      <c r="NCA104" s="474"/>
      <c r="NCB104" s="474"/>
      <c r="NCC104" s="472"/>
      <c r="NCD104" s="473"/>
      <c r="NCE104" s="473"/>
      <c r="NCF104" s="474"/>
      <c r="NCG104" s="474"/>
      <c r="NCH104" s="474"/>
      <c r="NCI104" s="474"/>
      <c r="NCJ104" s="474"/>
      <c r="NCK104" s="472"/>
      <c r="NCL104" s="473"/>
      <c r="NCM104" s="473"/>
      <c r="NCN104" s="474"/>
      <c r="NCO104" s="474"/>
      <c r="NCP104" s="474"/>
      <c r="NCQ104" s="474"/>
      <c r="NCR104" s="474"/>
      <c r="NCS104" s="472"/>
      <c r="NCT104" s="473"/>
      <c r="NCU104" s="473"/>
      <c r="NCV104" s="474"/>
      <c r="NCW104" s="474"/>
      <c r="NCX104" s="474"/>
      <c r="NCY104" s="474"/>
      <c r="NCZ104" s="474"/>
      <c r="NDA104" s="472"/>
      <c r="NDB104" s="473"/>
      <c r="NDC104" s="473"/>
      <c r="NDD104" s="474"/>
      <c r="NDE104" s="474"/>
      <c r="NDF104" s="474"/>
      <c r="NDG104" s="474"/>
      <c r="NDH104" s="474"/>
      <c r="NDI104" s="472"/>
      <c r="NDJ104" s="473"/>
      <c r="NDK104" s="473"/>
      <c r="NDL104" s="474"/>
      <c r="NDM104" s="474"/>
      <c r="NDN104" s="474"/>
      <c r="NDO104" s="474"/>
      <c r="NDP104" s="474"/>
      <c r="NDQ104" s="472"/>
      <c r="NDR104" s="473"/>
      <c r="NDS104" s="473"/>
      <c r="NDT104" s="474"/>
      <c r="NDU104" s="474"/>
      <c r="NDV104" s="474"/>
      <c r="NDW104" s="474"/>
      <c r="NDX104" s="474"/>
      <c r="NDY104" s="472"/>
      <c r="NDZ104" s="473"/>
      <c r="NEA104" s="473"/>
      <c r="NEB104" s="474"/>
      <c r="NEC104" s="474"/>
      <c r="NED104" s="474"/>
      <c r="NEE104" s="474"/>
      <c r="NEF104" s="474"/>
      <c r="NEG104" s="472"/>
      <c r="NEH104" s="473"/>
      <c r="NEI104" s="473"/>
      <c r="NEJ104" s="474"/>
      <c r="NEK104" s="474"/>
      <c r="NEL104" s="474"/>
      <c r="NEM104" s="474"/>
      <c r="NEN104" s="474"/>
      <c r="NEO104" s="472"/>
      <c r="NEP104" s="473"/>
      <c r="NEQ104" s="473"/>
      <c r="NER104" s="474"/>
      <c r="NES104" s="474"/>
      <c r="NET104" s="474"/>
      <c r="NEU104" s="474"/>
      <c r="NEV104" s="474"/>
      <c r="NEW104" s="472"/>
      <c r="NEX104" s="473"/>
      <c r="NEY104" s="473"/>
      <c r="NEZ104" s="474"/>
      <c r="NFA104" s="474"/>
      <c r="NFB104" s="474"/>
      <c r="NFC104" s="474"/>
      <c r="NFD104" s="474"/>
      <c r="NFE104" s="472"/>
      <c r="NFF104" s="473"/>
      <c r="NFG104" s="473"/>
      <c r="NFH104" s="474"/>
      <c r="NFI104" s="474"/>
      <c r="NFJ104" s="474"/>
      <c r="NFK104" s="474"/>
      <c r="NFL104" s="474"/>
      <c r="NFM104" s="472"/>
      <c r="NFN104" s="473"/>
      <c r="NFO104" s="473"/>
      <c r="NFP104" s="474"/>
      <c r="NFQ104" s="474"/>
      <c r="NFR104" s="474"/>
      <c r="NFS104" s="474"/>
      <c r="NFT104" s="474"/>
      <c r="NFU104" s="472"/>
      <c r="NFV104" s="473"/>
      <c r="NFW104" s="473"/>
      <c r="NFX104" s="474"/>
      <c r="NFY104" s="474"/>
      <c r="NFZ104" s="474"/>
      <c r="NGA104" s="474"/>
      <c r="NGB104" s="474"/>
      <c r="NGC104" s="472"/>
      <c r="NGD104" s="473"/>
      <c r="NGE104" s="473"/>
      <c r="NGF104" s="474"/>
      <c r="NGG104" s="474"/>
      <c r="NGH104" s="474"/>
      <c r="NGI104" s="474"/>
      <c r="NGJ104" s="474"/>
      <c r="NGK104" s="472"/>
      <c r="NGL104" s="473"/>
      <c r="NGM104" s="473"/>
      <c r="NGN104" s="474"/>
      <c r="NGO104" s="474"/>
      <c r="NGP104" s="474"/>
      <c r="NGQ104" s="474"/>
      <c r="NGR104" s="474"/>
      <c r="NGS104" s="472"/>
      <c r="NGT104" s="473"/>
      <c r="NGU104" s="473"/>
      <c r="NGV104" s="474"/>
      <c r="NGW104" s="474"/>
      <c r="NGX104" s="474"/>
      <c r="NGY104" s="474"/>
      <c r="NGZ104" s="474"/>
      <c r="NHA104" s="472"/>
      <c r="NHB104" s="473"/>
      <c r="NHC104" s="473"/>
      <c r="NHD104" s="474"/>
      <c r="NHE104" s="474"/>
      <c r="NHF104" s="474"/>
      <c r="NHG104" s="474"/>
      <c r="NHH104" s="474"/>
      <c r="NHI104" s="472"/>
      <c r="NHJ104" s="473"/>
      <c r="NHK104" s="473"/>
      <c r="NHL104" s="474"/>
      <c r="NHM104" s="474"/>
      <c r="NHN104" s="474"/>
      <c r="NHO104" s="474"/>
      <c r="NHP104" s="474"/>
      <c r="NHQ104" s="472"/>
      <c r="NHR104" s="473"/>
      <c r="NHS104" s="473"/>
      <c r="NHT104" s="474"/>
      <c r="NHU104" s="474"/>
      <c r="NHV104" s="474"/>
      <c r="NHW104" s="474"/>
      <c r="NHX104" s="474"/>
      <c r="NHY104" s="472"/>
      <c r="NHZ104" s="473"/>
      <c r="NIA104" s="473"/>
      <c r="NIB104" s="474"/>
      <c r="NIC104" s="474"/>
      <c r="NID104" s="474"/>
      <c r="NIE104" s="474"/>
      <c r="NIF104" s="474"/>
      <c r="NIG104" s="472"/>
      <c r="NIH104" s="473"/>
      <c r="NII104" s="473"/>
      <c r="NIJ104" s="474"/>
      <c r="NIK104" s="474"/>
      <c r="NIL104" s="474"/>
      <c r="NIM104" s="474"/>
      <c r="NIN104" s="474"/>
      <c r="NIO104" s="472"/>
      <c r="NIP104" s="473"/>
      <c r="NIQ104" s="473"/>
      <c r="NIR104" s="474"/>
      <c r="NIS104" s="474"/>
      <c r="NIT104" s="474"/>
      <c r="NIU104" s="474"/>
      <c r="NIV104" s="474"/>
      <c r="NIW104" s="472"/>
      <c r="NIX104" s="473"/>
      <c r="NIY104" s="473"/>
      <c r="NIZ104" s="474"/>
      <c r="NJA104" s="474"/>
      <c r="NJB104" s="474"/>
      <c r="NJC104" s="474"/>
      <c r="NJD104" s="474"/>
      <c r="NJE104" s="472"/>
      <c r="NJF104" s="473"/>
      <c r="NJG104" s="473"/>
      <c r="NJH104" s="474"/>
      <c r="NJI104" s="474"/>
      <c r="NJJ104" s="474"/>
      <c r="NJK104" s="474"/>
      <c r="NJL104" s="474"/>
      <c r="NJM104" s="472"/>
      <c r="NJN104" s="473"/>
      <c r="NJO104" s="473"/>
      <c r="NJP104" s="474"/>
      <c r="NJQ104" s="474"/>
      <c r="NJR104" s="474"/>
      <c r="NJS104" s="474"/>
      <c r="NJT104" s="474"/>
      <c r="NJU104" s="472"/>
      <c r="NJV104" s="473"/>
      <c r="NJW104" s="473"/>
      <c r="NJX104" s="474"/>
      <c r="NJY104" s="474"/>
      <c r="NJZ104" s="474"/>
      <c r="NKA104" s="474"/>
      <c r="NKB104" s="474"/>
      <c r="NKC104" s="472"/>
      <c r="NKD104" s="473"/>
      <c r="NKE104" s="473"/>
      <c r="NKF104" s="474"/>
      <c r="NKG104" s="474"/>
      <c r="NKH104" s="474"/>
      <c r="NKI104" s="474"/>
      <c r="NKJ104" s="474"/>
      <c r="NKK104" s="472"/>
      <c r="NKL104" s="473"/>
      <c r="NKM104" s="473"/>
      <c r="NKN104" s="474"/>
      <c r="NKO104" s="474"/>
      <c r="NKP104" s="474"/>
      <c r="NKQ104" s="474"/>
      <c r="NKR104" s="474"/>
      <c r="NKS104" s="472"/>
      <c r="NKT104" s="473"/>
      <c r="NKU104" s="473"/>
      <c r="NKV104" s="474"/>
      <c r="NKW104" s="474"/>
      <c r="NKX104" s="474"/>
      <c r="NKY104" s="474"/>
      <c r="NKZ104" s="474"/>
      <c r="NLA104" s="472"/>
      <c r="NLB104" s="473"/>
      <c r="NLC104" s="473"/>
      <c r="NLD104" s="474"/>
      <c r="NLE104" s="474"/>
      <c r="NLF104" s="474"/>
      <c r="NLG104" s="474"/>
      <c r="NLH104" s="474"/>
      <c r="NLI104" s="472"/>
      <c r="NLJ104" s="473"/>
      <c r="NLK104" s="473"/>
      <c r="NLL104" s="474"/>
      <c r="NLM104" s="474"/>
      <c r="NLN104" s="474"/>
      <c r="NLO104" s="474"/>
      <c r="NLP104" s="474"/>
      <c r="NLQ104" s="472"/>
      <c r="NLR104" s="473"/>
      <c r="NLS104" s="473"/>
      <c r="NLT104" s="474"/>
      <c r="NLU104" s="474"/>
      <c r="NLV104" s="474"/>
      <c r="NLW104" s="474"/>
      <c r="NLX104" s="474"/>
      <c r="NLY104" s="472"/>
      <c r="NLZ104" s="473"/>
      <c r="NMA104" s="473"/>
      <c r="NMB104" s="474"/>
      <c r="NMC104" s="474"/>
      <c r="NMD104" s="474"/>
      <c r="NME104" s="474"/>
      <c r="NMF104" s="474"/>
      <c r="NMG104" s="472"/>
      <c r="NMH104" s="473"/>
      <c r="NMI104" s="473"/>
      <c r="NMJ104" s="474"/>
      <c r="NMK104" s="474"/>
      <c r="NML104" s="474"/>
      <c r="NMM104" s="474"/>
      <c r="NMN104" s="474"/>
      <c r="NMO104" s="472"/>
      <c r="NMP104" s="473"/>
      <c r="NMQ104" s="473"/>
      <c r="NMR104" s="474"/>
      <c r="NMS104" s="474"/>
      <c r="NMT104" s="474"/>
      <c r="NMU104" s="474"/>
      <c r="NMV104" s="474"/>
      <c r="NMW104" s="472"/>
      <c r="NMX104" s="473"/>
      <c r="NMY104" s="473"/>
      <c r="NMZ104" s="474"/>
      <c r="NNA104" s="474"/>
      <c r="NNB104" s="474"/>
      <c r="NNC104" s="474"/>
      <c r="NND104" s="474"/>
      <c r="NNE104" s="472"/>
      <c r="NNF104" s="473"/>
      <c r="NNG104" s="473"/>
      <c r="NNH104" s="474"/>
      <c r="NNI104" s="474"/>
      <c r="NNJ104" s="474"/>
      <c r="NNK104" s="474"/>
      <c r="NNL104" s="474"/>
      <c r="NNM104" s="472"/>
      <c r="NNN104" s="473"/>
      <c r="NNO104" s="473"/>
      <c r="NNP104" s="474"/>
      <c r="NNQ104" s="474"/>
      <c r="NNR104" s="474"/>
      <c r="NNS104" s="474"/>
      <c r="NNT104" s="474"/>
      <c r="NNU104" s="472"/>
      <c r="NNV104" s="473"/>
      <c r="NNW104" s="473"/>
      <c r="NNX104" s="474"/>
      <c r="NNY104" s="474"/>
      <c r="NNZ104" s="474"/>
      <c r="NOA104" s="474"/>
      <c r="NOB104" s="474"/>
      <c r="NOC104" s="472"/>
      <c r="NOD104" s="473"/>
      <c r="NOE104" s="473"/>
      <c r="NOF104" s="474"/>
      <c r="NOG104" s="474"/>
      <c r="NOH104" s="474"/>
      <c r="NOI104" s="474"/>
      <c r="NOJ104" s="474"/>
      <c r="NOK104" s="472"/>
      <c r="NOL104" s="473"/>
      <c r="NOM104" s="473"/>
      <c r="NON104" s="474"/>
      <c r="NOO104" s="474"/>
      <c r="NOP104" s="474"/>
      <c r="NOQ104" s="474"/>
      <c r="NOR104" s="474"/>
      <c r="NOS104" s="472"/>
      <c r="NOT104" s="473"/>
      <c r="NOU104" s="473"/>
      <c r="NOV104" s="474"/>
      <c r="NOW104" s="474"/>
      <c r="NOX104" s="474"/>
      <c r="NOY104" s="474"/>
      <c r="NOZ104" s="474"/>
      <c r="NPA104" s="472"/>
      <c r="NPB104" s="473"/>
      <c r="NPC104" s="473"/>
      <c r="NPD104" s="474"/>
      <c r="NPE104" s="474"/>
      <c r="NPF104" s="474"/>
      <c r="NPG104" s="474"/>
      <c r="NPH104" s="474"/>
      <c r="NPI104" s="472"/>
      <c r="NPJ104" s="473"/>
      <c r="NPK104" s="473"/>
      <c r="NPL104" s="474"/>
      <c r="NPM104" s="474"/>
      <c r="NPN104" s="474"/>
      <c r="NPO104" s="474"/>
      <c r="NPP104" s="474"/>
      <c r="NPQ104" s="472"/>
      <c r="NPR104" s="473"/>
      <c r="NPS104" s="473"/>
      <c r="NPT104" s="474"/>
      <c r="NPU104" s="474"/>
      <c r="NPV104" s="474"/>
      <c r="NPW104" s="474"/>
      <c r="NPX104" s="474"/>
      <c r="NPY104" s="472"/>
      <c r="NPZ104" s="473"/>
      <c r="NQA104" s="473"/>
      <c r="NQB104" s="474"/>
      <c r="NQC104" s="474"/>
      <c r="NQD104" s="474"/>
      <c r="NQE104" s="474"/>
      <c r="NQF104" s="474"/>
      <c r="NQG104" s="472"/>
      <c r="NQH104" s="473"/>
      <c r="NQI104" s="473"/>
      <c r="NQJ104" s="474"/>
      <c r="NQK104" s="474"/>
      <c r="NQL104" s="474"/>
      <c r="NQM104" s="474"/>
      <c r="NQN104" s="474"/>
      <c r="NQO104" s="472"/>
      <c r="NQP104" s="473"/>
      <c r="NQQ104" s="473"/>
      <c r="NQR104" s="474"/>
      <c r="NQS104" s="474"/>
      <c r="NQT104" s="474"/>
      <c r="NQU104" s="474"/>
      <c r="NQV104" s="474"/>
      <c r="NQW104" s="472"/>
      <c r="NQX104" s="473"/>
      <c r="NQY104" s="473"/>
      <c r="NQZ104" s="474"/>
      <c r="NRA104" s="474"/>
      <c r="NRB104" s="474"/>
      <c r="NRC104" s="474"/>
      <c r="NRD104" s="474"/>
      <c r="NRE104" s="472"/>
      <c r="NRF104" s="473"/>
      <c r="NRG104" s="473"/>
      <c r="NRH104" s="474"/>
      <c r="NRI104" s="474"/>
      <c r="NRJ104" s="474"/>
      <c r="NRK104" s="474"/>
      <c r="NRL104" s="474"/>
      <c r="NRM104" s="472"/>
      <c r="NRN104" s="473"/>
      <c r="NRO104" s="473"/>
      <c r="NRP104" s="474"/>
      <c r="NRQ104" s="474"/>
      <c r="NRR104" s="474"/>
      <c r="NRS104" s="474"/>
      <c r="NRT104" s="474"/>
      <c r="NRU104" s="472"/>
      <c r="NRV104" s="473"/>
      <c r="NRW104" s="473"/>
      <c r="NRX104" s="474"/>
      <c r="NRY104" s="474"/>
      <c r="NRZ104" s="474"/>
      <c r="NSA104" s="474"/>
      <c r="NSB104" s="474"/>
      <c r="NSC104" s="472"/>
      <c r="NSD104" s="473"/>
      <c r="NSE104" s="473"/>
      <c r="NSF104" s="474"/>
      <c r="NSG104" s="474"/>
      <c r="NSH104" s="474"/>
      <c r="NSI104" s="474"/>
      <c r="NSJ104" s="474"/>
      <c r="NSK104" s="472"/>
      <c r="NSL104" s="473"/>
      <c r="NSM104" s="473"/>
      <c r="NSN104" s="474"/>
      <c r="NSO104" s="474"/>
      <c r="NSP104" s="474"/>
      <c r="NSQ104" s="474"/>
      <c r="NSR104" s="474"/>
      <c r="NSS104" s="472"/>
      <c r="NST104" s="473"/>
      <c r="NSU104" s="473"/>
      <c r="NSV104" s="474"/>
      <c r="NSW104" s="474"/>
      <c r="NSX104" s="474"/>
      <c r="NSY104" s="474"/>
      <c r="NSZ104" s="474"/>
      <c r="NTA104" s="472"/>
      <c r="NTB104" s="473"/>
      <c r="NTC104" s="473"/>
      <c r="NTD104" s="474"/>
      <c r="NTE104" s="474"/>
      <c r="NTF104" s="474"/>
      <c r="NTG104" s="474"/>
      <c r="NTH104" s="474"/>
      <c r="NTI104" s="472"/>
      <c r="NTJ104" s="473"/>
      <c r="NTK104" s="473"/>
      <c r="NTL104" s="474"/>
      <c r="NTM104" s="474"/>
      <c r="NTN104" s="474"/>
      <c r="NTO104" s="474"/>
      <c r="NTP104" s="474"/>
      <c r="NTQ104" s="472"/>
      <c r="NTR104" s="473"/>
      <c r="NTS104" s="473"/>
      <c r="NTT104" s="474"/>
      <c r="NTU104" s="474"/>
      <c r="NTV104" s="474"/>
      <c r="NTW104" s="474"/>
      <c r="NTX104" s="474"/>
      <c r="NTY104" s="472"/>
      <c r="NTZ104" s="473"/>
      <c r="NUA104" s="473"/>
      <c r="NUB104" s="474"/>
      <c r="NUC104" s="474"/>
      <c r="NUD104" s="474"/>
      <c r="NUE104" s="474"/>
      <c r="NUF104" s="474"/>
      <c r="NUG104" s="472"/>
      <c r="NUH104" s="473"/>
      <c r="NUI104" s="473"/>
      <c r="NUJ104" s="474"/>
      <c r="NUK104" s="474"/>
      <c r="NUL104" s="474"/>
      <c r="NUM104" s="474"/>
      <c r="NUN104" s="474"/>
      <c r="NUO104" s="472"/>
      <c r="NUP104" s="473"/>
      <c r="NUQ104" s="473"/>
      <c r="NUR104" s="474"/>
      <c r="NUS104" s="474"/>
      <c r="NUT104" s="474"/>
      <c r="NUU104" s="474"/>
      <c r="NUV104" s="474"/>
      <c r="NUW104" s="472"/>
      <c r="NUX104" s="473"/>
      <c r="NUY104" s="473"/>
      <c r="NUZ104" s="474"/>
      <c r="NVA104" s="474"/>
      <c r="NVB104" s="474"/>
      <c r="NVC104" s="474"/>
      <c r="NVD104" s="474"/>
      <c r="NVE104" s="472"/>
      <c r="NVF104" s="473"/>
      <c r="NVG104" s="473"/>
      <c r="NVH104" s="474"/>
      <c r="NVI104" s="474"/>
      <c r="NVJ104" s="474"/>
      <c r="NVK104" s="474"/>
      <c r="NVL104" s="474"/>
      <c r="NVM104" s="472"/>
      <c r="NVN104" s="473"/>
      <c r="NVO104" s="473"/>
      <c r="NVP104" s="474"/>
      <c r="NVQ104" s="474"/>
      <c r="NVR104" s="474"/>
      <c r="NVS104" s="474"/>
      <c r="NVT104" s="474"/>
      <c r="NVU104" s="472"/>
      <c r="NVV104" s="473"/>
      <c r="NVW104" s="473"/>
      <c r="NVX104" s="474"/>
      <c r="NVY104" s="474"/>
      <c r="NVZ104" s="474"/>
      <c r="NWA104" s="474"/>
      <c r="NWB104" s="474"/>
      <c r="NWC104" s="472"/>
      <c r="NWD104" s="473"/>
      <c r="NWE104" s="473"/>
      <c r="NWF104" s="474"/>
      <c r="NWG104" s="474"/>
      <c r="NWH104" s="474"/>
      <c r="NWI104" s="474"/>
      <c r="NWJ104" s="474"/>
      <c r="NWK104" s="472"/>
      <c r="NWL104" s="473"/>
      <c r="NWM104" s="473"/>
      <c r="NWN104" s="474"/>
      <c r="NWO104" s="474"/>
      <c r="NWP104" s="474"/>
      <c r="NWQ104" s="474"/>
      <c r="NWR104" s="474"/>
      <c r="NWS104" s="472"/>
      <c r="NWT104" s="473"/>
      <c r="NWU104" s="473"/>
      <c r="NWV104" s="474"/>
      <c r="NWW104" s="474"/>
      <c r="NWX104" s="474"/>
      <c r="NWY104" s="474"/>
      <c r="NWZ104" s="474"/>
      <c r="NXA104" s="472"/>
      <c r="NXB104" s="473"/>
      <c r="NXC104" s="473"/>
      <c r="NXD104" s="474"/>
      <c r="NXE104" s="474"/>
      <c r="NXF104" s="474"/>
      <c r="NXG104" s="474"/>
      <c r="NXH104" s="474"/>
      <c r="NXI104" s="472"/>
      <c r="NXJ104" s="473"/>
      <c r="NXK104" s="473"/>
      <c r="NXL104" s="474"/>
      <c r="NXM104" s="474"/>
      <c r="NXN104" s="474"/>
      <c r="NXO104" s="474"/>
      <c r="NXP104" s="474"/>
      <c r="NXQ104" s="472"/>
      <c r="NXR104" s="473"/>
      <c r="NXS104" s="473"/>
      <c r="NXT104" s="474"/>
      <c r="NXU104" s="474"/>
      <c r="NXV104" s="474"/>
      <c r="NXW104" s="474"/>
      <c r="NXX104" s="474"/>
      <c r="NXY104" s="472"/>
      <c r="NXZ104" s="473"/>
      <c r="NYA104" s="473"/>
      <c r="NYB104" s="474"/>
      <c r="NYC104" s="474"/>
      <c r="NYD104" s="474"/>
      <c r="NYE104" s="474"/>
      <c r="NYF104" s="474"/>
      <c r="NYG104" s="472"/>
      <c r="NYH104" s="473"/>
      <c r="NYI104" s="473"/>
      <c r="NYJ104" s="474"/>
      <c r="NYK104" s="474"/>
      <c r="NYL104" s="474"/>
      <c r="NYM104" s="474"/>
      <c r="NYN104" s="474"/>
      <c r="NYO104" s="472"/>
      <c r="NYP104" s="473"/>
      <c r="NYQ104" s="473"/>
      <c r="NYR104" s="474"/>
      <c r="NYS104" s="474"/>
      <c r="NYT104" s="474"/>
      <c r="NYU104" s="474"/>
      <c r="NYV104" s="474"/>
      <c r="NYW104" s="472"/>
      <c r="NYX104" s="473"/>
      <c r="NYY104" s="473"/>
      <c r="NYZ104" s="474"/>
      <c r="NZA104" s="474"/>
      <c r="NZB104" s="474"/>
      <c r="NZC104" s="474"/>
      <c r="NZD104" s="474"/>
      <c r="NZE104" s="472"/>
      <c r="NZF104" s="473"/>
      <c r="NZG104" s="473"/>
      <c r="NZH104" s="474"/>
      <c r="NZI104" s="474"/>
      <c r="NZJ104" s="474"/>
      <c r="NZK104" s="474"/>
      <c r="NZL104" s="474"/>
      <c r="NZM104" s="472"/>
      <c r="NZN104" s="473"/>
      <c r="NZO104" s="473"/>
      <c r="NZP104" s="474"/>
      <c r="NZQ104" s="474"/>
      <c r="NZR104" s="474"/>
      <c r="NZS104" s="474"/>
      <c r="NZT104" s="474"/>
      <c r="NZU104" s="472"/>
      <c r="NZV104" s="473"/>
      <c r="NZW104" s="473"/>
      <c r="NZX104" s="474"/>
      <c r="NZY104" s="474"/>
      <c r="NZZ104" s="474"/>
      <c r="OAA104" s="474"/>
      <c r="OAB104" s="474"/>
      <c r="OAC104" s="472"/>
      <c r="OAD104" s="473"/>
      <c r="OAE104" s="473"/>
      <c r="OAF104" s="474"/>
      <c r="OAG104" s="474"/>
      <c r="OAH104" s="474"/>
      <c r="OAI104" s="474"/>
      <c r="OAJ104" s="474"/>
      <c r="OAK104" s="472"/>
      <c r="OAL104" s="473"/>
      <c r="OAM104" s="473"/>
      <c r="OAN104" s="474"/>
      <c r="OAO104" s="474"/>
      <c r="OAP104" s="474"/>
      <c r="OAQ104" s="474"/>
      <c r="OAR104" s="474"/>
      <c r="OAS104" s="472"/>
      <c r="OAT104" s="473"/>
      <c r="OAU104" s="473"/>
      <c r="OAV104" s="474"/>
      <c r="OAW104" s="474"/>
      <c r="OAX104" s="474"/>
      <c r="OAY104" s="474"/>
      <c r="OAZ104" s="474"/>
      <c r="OBA104" s="472"/>
      <c r="OBB104" s="473"/>
      <c r="OBC104" s="473"/>
      <c r="OBD104" s="474"/>
      <c r="OBE104" s="474"/>
      <c r="OBF104" s="474"/>
      <c r="OBG104" s="474"/>
      <c r="OBH104" s="474"/>
      <c r="OBI104" s="472"/>
      <c r="OBJ104" s="473"/>
      <c r="OBK104" s="473"/>
      <c r="OBL104" s="474"/>
      <c r="OBM104" s="474"/>
      <c r="OBN104" s="474"/>
      <c r="OBO104" s="474"/>
      <c r="OBP104" s="474"/>
      <c r="OBQ104" s="472"/>
      <c r="OBR104" s="473"/>
      <c r="OBS104" s="473"/>
      <c r="OBT104" s="474"/>
      <c r="OBU104" s="474"/>
      <c r="OBV104" s="474"/>
      <c r="OBW104" s="474"/>
      <c r="OBX104" s="474"/>
      <c r="OBY104" s="472"/>
      <c r="OBZ104" s="473"/>
      <c r="OCA104" s="473"/>
      <c r="OCB104" s="474"/>
      <c r="OCC104" s="474"/>
      <c r="OCD104" s="474"/>
      <c r="OCE104" s="474"/>
      <c r="OCF104" s="474"/>
      <c r="OCG104" s="472"/>
      <c r="OCH104" s="473"/>
      <c r="OCI104" s="473"/>
      <c r="OCJ104" s="474"/>
      <c r="OCK104" s="474"/>
      <c r="OCL104" s="474"/>
      <c r="OCM104" s="474"/>
      <c r="OCN104" s="474"/>
      <c r="OCO104" s="472"/>
      <c r="OCP104" s="473"/>
      <c r="OCQ104" s="473"/>
      <c r="OCR104" s="474"/>
      <c r="OCS104" s="474"/>
      <c r="OCT104" s="474"/>
      <c r="OCU104" s="474"/>
      <c r="OCV104" s="474"/>
      <c r="OCW104" s="472"/>
      <c r="OCX104" s="473"/>
      <c r="OCY104" s="473"/>
      <c r="OCZ104" s="474"/>
      <c r="ODA104" s="474"/>
      <c r="ODB104" s="474"/>
      <c r="ODC104" s="474"/>
      <c r="ODD104" s="474"/>
      <c r="ODE104" s="472"/>
      <c r="ODF104" s="473"/>
      <c r="ODG104" s="473"/>
      <c r="ODH104" s="474"/>
      <c r="ODI104" s="474"/>
      <c r="ODJ104" s="474"/>
      <c r="ODK104" s="474"/>
      <c r="ODL104" s="474"/>
      <c r="ODM104" s="472"/>
      <c r="ODN104" s="473"/>
      <c r="ODO104" s="473"/>
      <c r="ODP104" s="474"/>
      <c r="ODQ104" s="474"/>
      <c r="ODR104" s="474"/>
      <c r="ODS104" s="474"/>
      <c r="ODT104" s="474"/>
      <c r="ODU104" s="472"/>
      <c r="ODV104" s="473"/>
      <c r="ODW104" s="473"/>
      <c r="ODX104" s="474"/>
      <c r="ODY104" s="474"/>
      <c r="ODZ104" s="474"/>
      <c r="OEA104" s="474"/>
      <c r="OEB104" s="474"/>
      <c r="OEC104" s="472"/>
      <c r="OED104" s="473"/>
      <c r="OEE104" s="473"/>
      <c r="OEF104" s="474"/>
      <c r="OEG104" s="474"/>
      <c r="OEH104" s="474"/>
      <c r="OEI104" s="474"/>
      <c r="OEJ104" s="474"/>
      <c r="OEK104" s="472"/>
      <c r="OEL104" s="473"/>
      <c r="OEM104" s="473"/>
      <c r="OEN104" s="474"/>
      <c r="OEO104" s="474"/>
      <c r="OEP104" s="474"/>
      <c r="OEQ104" s="474"/>
      <c r="OER104" s="474"/>
      <c r="OES104" s="472"/>
      <c r="OET104" s="473"/>
      <c r="OEU104" s="473"/>
      <c r="OEV104" s="474"/>
      <c r="OEW104" s="474"/>
      <c r="OEX104" s="474"/>
      <c r="OEY104" s="474"/>
      <c r="OEZ104" s="474"/>
      <c r="OFA104" s="472"/>
      <c r="OFB104" s="473"/>
      <c r="OFC104" s="473"/>
      <c r="OFD104" s="474"/>
      <c r="OFE104" s="474"/>
      <c r="OFF104" s="474"/>
      <c r="OFG104" s="474"/>
      <c r="OFH104" s="474"/>
      <c r="OFI104" s="472"/>
      <c r="OFJ104" s="473"/>
      <c r="OFK104" s="473"/>
      <c r="OFL104" s="474"/>
      <c r="OFM104" s="474"/>
      <c r="OFN104" s="474"/>
      <c r="OFO104" s="474"/>
      <c r="OFP104" s="474"/>
      <c r="OFQ104" s="472"/>
      <c r="OFR104" s="473"/>
      <c r="OFS104" s="473"/>
      <c r="OFT104" s="474"/>
      <c r="OFU104" s="474"/>
      <c r="OFV104" s="474"/>
      <c r="OFW104" s="474"/>
      <c r="OFX104" s="474"/>
      <c r="OFY104" s="472"/>
      <c r="OFZ104" s="473"/>
      <c r="OGA104" s="473"/>
      <c r="OGB104" s="474"/>
      <c r="OGC104" s="474"/>
      <c r="OGD104" s="474"/>
      <c r="OGE104" s="474"/>
      <c r="OGF104" s="474"/>
      <c r="OGG104" s="472"/>
      <c r="OGH104" s="473"/>
      <c r="OGI104" s="473"/>
      <c r="OGJ104" s="474"/>
      <c r="OGK104" s="474"/>
      <c r="OGL104" s="474"/>
      <c r="OGM104" s="474"/>
      <c r="OGN104" s="474"/>
      <c r="OGO104" s="472"/>
      <c r="OGP104" s="473"/>
      <c r="OGQ104" s="473"/>
      <c r="OGR104" s="474"/>
      <c r="OGS104" s="474"/>
      <c r="OGT104" s="474"/>
      <c r="OGU104" s="474"/>
      <c r="OGV104" s="474"/>
      <c r="OGW104" s="472"/>
      <c r="OGX104" s="473"/>
      <c r="OGY104" s="473"/>
      <c r="OGZ104" s="474"/>
      <c r="OHA104" s="474"/>
      <c r="OHB104" s="474"/>
      <c r="OHC104" s="474"/>
      <c r="OHD104" s="474"/>
      <c r="OHE104" s="472"/>
      <c r="OHF104" s="473"/>
      <c r="OHG104" s="473"/>
      <c r="OHH104" s="474"/>
      <c r="OHI104" s="474"/>
      <c r="OHJ104" s="474"/>
      <c r="OHK104" s="474"/>
      <c r="OHL104" s="474"/>
      <c r="OHM104" s="472"/>
      <c r="OHN104" s="473"/>
      <c r="OHO104" s="473"/>
      <c r="OHP104" s="474"/>
      <c r="OHQ104" s="474"/>
      <c r="OHR104" s="474"/>
      <c r="OHS104" s="474"/>
      <c r="OHT104" s="474"/>
      <c r="OHU104" s="472"/>
      <c r="OHV104" s="473"/>
      <c r="OHW104" s="473"/>
      <c r="OHX104" s="474"/>
      <c r="OHY104" s="474"/>
      <c r="OHZ104" s="474"/>
      <c r="OIA104" s="474"/>
      <c r="OIB104" s="474"/>
      <c r="OIC104" s="472"/>
      <c r="OID104" s="473"/>
      <c r="OIE104" s="473"/>
      <c r="OIF104" s="474"/>
      <c r="OIG104" s="474"/>
      <c r="OIH104" s="474"/>
      <c r="OII104" s="474"/>
      <c r="OIJ104" s="474"/>
      <c r="OIK104" s="472"/>
      <c r="OIL104" s="473"/>
      <c r="OIM104" s="473"/>
      <c r="OIN104" s="474"/>
      <c r="OIO104" s="474"/>
      <c r="OIP104" s="474"/>
      <c r="OIQ104" s="474"/>
      <c r="OIR104" s="474"/>
      <c r="OIS104" s="472"/>
      <c r="OIT104" s="473"/>
      <c r="OIU104" s="473"/>
      <c r="OIV104" s="474"/>
      <c r="OIW104" s="474"/>
      <c r="OIX104" s="474"/>
      <c r="OIY104" s="474"/>
      <c r="OIZ104" s="474"/>
      <c r="OJA104" s="472"/>
      <c r="OJB104" s="473"/>
      <c r="OJC104" s="473"/>
      <c r="OJD104" s="474"/>
      <c r="OJE104" s="474"/>
      <c r="OJF104" s="474"/>
      <c r="OJG104" s="474"/>
      <c r="OJH104" s="474"/>
      <c r="OJI104" s="472"/>
      <c r="OJJ104" s="473"/>
      <c r="OJK104" s="473"/>
      <c r="OJL104" s="474"/>
      <c r="OJM104" s="474"/>
      <c r="OJN104" s="474"/>
      <c r="OJO104" s="474"/>
      <c r="OJP104" s="474"/>
      <c r="OJQ104" s="472"/>
      <c r="OJR104" s="473"/>
      <c r="OJS104" s="473"/>
      <c r="OJT104" s="474"/>
      <c r="OJU104" s="474"/>
      <c r="OJV104" s="474"/>
      <c r="OJW104" s="474"/>
      <c r="OJX104" s="474"/>
      <c r="OJY104" s="472"/>
      <c r="OJZ104" s="473"/>
      <c r="OKA104" s="473"/>
      <c r="OKB104" s="474"/>
      <c r="OKC104" s="474"/>
      <c r="OKD104" s="474"/>
      <c r="OKE104" s="474"/>
      <c r="OKF104" s="474"/>
      <c r="OKG104" s="472"/>
      <c r="OKH104" s="473"/>
      <c r="OKI104" s="473"/>
      <c r="OKJ104" s="474"/>
      <c r="OKK104" s="474"/>
      <c r="OKL104" s="474"/>
      <c r="OKM104" s="474"/>
      <c r="OKN104" s="474"/>
      <c r="OKO104" s="472"/>
      <c r="OKP104" s="473"/>
      <c r="OKQ104" s="473"/>
      <c r="OKR104" s="474"/>
      <c r="OKS104" s="474"/>
      <c r="OKT104" s="474"/>
      <c r="OKU104" s="474"/>
      <c r="OKV104" s="474"/>
      <c r="OKW104" s="472"/>
      <c r="OKX104" s="473"/>
      <c r="OKY104" s="473"/>
      <c r="OKZ104" s="474"/>
      <c r="OLA104" s="474"/>
      <c r="OLB104" s="474"/>
      <c r="OLC104" s="474"/>
      <c r="OLD104" s="474"/>
      <c r="OLE104" s="472"/>
      <c r="OLF104" s="473"/>
      <c r="OLG104" s="473"/>
      <c r="OLH104" s="474"/>
      <c r="OLI104" s="474"/>
      <c r="OLJ104" s="474"/>
      <c r="OLK104" s="474"/>
      <c r="OLL104" s="474"/>
      <c r="OLM104" s="472"/>
      <c r="OLN104" s="473"/>
      <c r="OLO104" s="473"/>
      <c r="OLP104" s="474"/>
      <c r="OLQ104" s="474"/>
      <c r="OLR104" s="474"/>
      <c r="OLS104" s="474"/>
      <c r="OLT104" s="474"/>
      <c r="OLU104" s="472"/>
      <c r="OLV104" s="473"/>
      <c r="OLW104" s="473"/>
      <c r="OLX104" s="474"/>
      <c r="OLY104" s="474"/>
      <c r="OLZ104" s="474"/>
      <c r="OMA104" s="474"/>
      <c r="OMB104" s="474"/>
      <c r="OMC104" s="472"/>
      <c r="OMD104" s="473"/>
      <c r="OME104" s="473"/>
      <c r="OMF104" s="474"/>
      <c r="OMG104" s="474"/>
      <c r="OMH104" s="474"/>
      <c r="OMI104" s="474"/>
      <c r="OMJ104" s="474"/>
      <c r="OMK104" s="472"/>
      <c r="OML104" s="473"/>
      <c r="OMM104" s="473"/>
      <c r="OMN104" s="474"/>
      <c r="OMO104" s="474"/>
      <c r="OMP104" s="474"/>
      <c r="OMQ104" s="474"/>
      <c r="OMR104" s="474"/>
      <c r="OMS104" s="472"/>
      <c r="OMT104" s="473"/>
      <c r="OMU104" s="473"/>
      <c r="OMV104" s="474"/>
      <c r="OMW104" s="474"/>
      <c r="OMX104" s="474"/>
      <c r="OMY104" s="474"/>
      <c r="OMZ104" s="474"/>
      <c r="ONA104" s="472"/>
      <c r="ONB104" s="473"/>
      <c r="ONC104" s="473"/>
      <c r="OND104" s="474"/>
      <c r="ONE104" s="474"/>
      <c r="ONF104" s="474"/>
      <c r="ONG104" s="474"/>
      <c r="ONH104" s="474"/>
      <c r="ONI104" s="472"/>
      <c r="ONJ104" s="473"/>
      <c r="ONK104" s="473"/>
      <c r="ONL104" s="474"/>
      <c r="ONM104" s="474"/>
      <c r="ONN104" s="474"/>
      <c r="ONO104" s="474"/>
      <c r="ONP104" s="474"/>
      <c r="ONQ104" s="472"/>
      <c r="ONR104" s="473"/>
      <c r="ONS104" s="473"/>
      <c r="ONT104" s="474"/>
      <c r="ONU104" s="474"/>
      <c r="ONV104" s="474"/>
      <c r="ONW104" s="474"/>
      <c r="ONX104" s="474"/>
      <c r="ONY104" s="472"/>
      <c r="ONZ104" s="473"/>
      <c r="OOA104" s="473"/>
      <c r="OOB104" s="474"/>
      <c r="OOC104" s="474"/>
      <c r="OOD104" s="474"/>
      <c r="OOE104" s="474"/>
      <c r="OOF104" s="474"/>
      <c r="OOG104" s="472"/>
      <c r="OOH104" s="473"/>
      <c r="OOI104" s="473"/>
      <c r="OOJ104" s="474"/>
      <c r="OOK104" s="474"/>
      <c r="OOL104" s="474"/>
      <c r="OOM104" s="474"/>
      <c r="OON104" s="474"/>
      <c r="OOO104" s="472"/>
      <c r="OOP104" s="473"/>
      <c r="OOQ104" s="473"/>
      <c r="OOR104" s="474"/>
      <c r="OOS104" s="474"/>
      <c r="OOT104" s="474"/>
      <c r="OOU104" s="474"/>
      <c r="OOV104" s="474"/>
      <c r="OOW104" s="472"/>
      <c r="OOX104" s="473"/>
      <c r="OOY104" s="473"/>
      <c r="OOZ104" s="474"/>
      <c r="OPA104" s="474"/>
      <c r="OPB104" s="474"/>
      <c r="OPC104" s="474"/>
      <c r="OPD104" s="474"/>
      <c r="OPE104" s="472"/>
      <c r="OPF104" s="473"/>
      <c r="OPG104" s="473"/>
      <c r="OPH104" s="474"/>
      <c r="OPI104" s="474"/>
      <c r="OPJ104" s="474"/>
      <c r="OPK104" s="474"/>
      <c r="OPL104" s="474"/>
      <c r="OPM104" s="472"/>
      <c r="OPN104" s="473"/>
      <c r="OPO104" s="473"/>
      <c r="OPP104" s="474"/>
      <c r="OPQ104" s="474"/>
      <c r="OPR104" s="474"/>
      <c r="OPS104" s="474"/>
      <c r="OPT104" s="474"/>
      <c r="OPU104" s="472"/>
      <c r="OPV104" s="473"/>
      <c r="OPW104" s="473"/>
      <c r="OPX104" s="474"/>
      <c r="OPY104" s="474"/>
      <c r="OPZ104" s="474"/>
      <c r="OQA104" s="474"/>
      <c r="OQB104" s="474"/>
      <c r="OQC104" s="472"/>
      <c r="OQD104" s="473"/>
      <c r="OQE104" s="473"/>
      <c r="OQF104" s="474"/>
      <c r="OQG104" s="474"/>
      <c r="OQH104" s="474"/>
      <c r="OQI104" s="474"/>
      <c r="OQJ104" s="474"/>
      <c r="OQK104" s="472"/>
      <c r="OQL104" s="473"/>
      <c r="OQM104" s="473"/>
      <c r="OQN104" s="474"/>
      <c r="OQO104" s="474"/>
      <c r="OQP104" s="474"/>
      <c r="OQQ104" s="474"/>
      <c r="OQR104" s="474"/>
      <c r="OQS104" s="472"/>
      <c r="OQT104" s="473"/>
      <c r="OQU104" s="473"/>
      <c r="OQV104" s="474"/>
      <c r="OQW104" s="474"/>
      <c r="OQX104" s="474"/>
      <c r="OQY104" s="474"/>
      <c r="OQZ104" s="474"/>
      <c r="ORA104" s="472"/>
      <c r="ORB104" s="473"/>
      <c r="ORC104" s="473"/>
      <c r="ORD104" s="474"/>
      <c r="ORE104" s="474"/>
      <c r="ORF104" s="474"/>
      <c r="ORG104" s="474"/>
      <c r="ORH104" s="474"/>
      <c r="ORI104" s="472"/>
      <c r="ORJ104" s="473"/>
      <c r="ORK104" s="473"/>
      <c r="ORL104" s="474"/>
      <c r="ORM104" s="474"/>
      <c r="ORN104" s="474"/>
      <c r="ORO104" s="474"/>
      <c r="ORP104" s="474"/>
      <c r="ORQ104" s="472"/>
      <c r="ORR104" s="473"/>
      <c r="ORS104" s="473"/>
      <c r="ORT104" s="474"/>
      <c r="ORU104" s="474"/>
      <c r="ORV104" s="474"/>
      <c r="ORW104" s="474"/>
      <c r="ORX104" s="474"/>
      <c r="ORY104" s="472"/>
      <c r="ORZ104" s="473"/>
      <c r="OSA104" s="473"/>
      <c r="OSB104" s="474"/>
      <c r="OSC104" s="474"/>
      <c r="OSD104" s="474"/>
      <c r="OSE104" s="474"/>
      <c r="OSF104" s="474"/>
      <c r="OSG104" s="472"/>
      <c r="OSH104" s="473"/>
      <c r="OSI104" s="473"/>
      <c r="OSJ104" s="474"/>
      <c r="OSK104" s="474"/>
      <c r="OSL104" s="474"/>
      <c r="OSM104" s="474"/>
      <c r="OSN104" s="474"/>
      <c r="OSO104" s="472"/>
      <c r="OSP104" s="473"/>
      <c r="OSQ104" s="473"/>
      <c r="OSR104" s="474"/>
      <c r="OSS104" s="474"/>
      <c r="OST104" s="474"/>
      <c r="OSU104" s="474"/>
      <c r="OSV104" s="474"/>
      <c r="OSW104" s="472"/>
      <c r="OSX104" s="473"/>
      <c r="OSY104" s="473"/>
      <c r="OSZ104" s="474"/>
      <c r="OTA104" s="474"/>
      <c r="OTB104" s="474"/>
      <c r="OTC104" s="474"/>
      <c r="OTD104" s="474"/>
      <c r="OTE104" s="472"/>
      <c r="OTF104" s="473"/>
      <c r="OTG104" s="473"/>
      <c r="OTH104" s="474"/>
      <c r="OTI104" s="474"/>
      <c r="OTJ104" s="474"/>
      <c r="OTK104" s="474"/>
      <c r="OTL104" s="474"/>
      <c r="OTM104" s="472"/>
      <c r="OTN104" s="473"/>
      <c r="OTO104" s="473"/>
      <c r="OTP104" s="474"/>
      <c r="OTQ104" s="474"/>
      <c r="OTR104" s="474"/>
      <c r="OTS104" s="474"/>
      <c r="OTT104" s="474"/>
      <c r="OTU104" s="472"/>
      <c r="OTV104" s="473"/>
      <c r="OTW104" s="473"/>
      <c r="OTX104" s="474"/>
      <c r="OTY104" s="474"/>
      <c r="OTZ104" s="474"/>
      <c r="OUA104" s="474"/>
      <c r="OUB104" s="474"/>
      <c r="OUC104" s="472"/>
      <c r="OUD104" s="473"/>
      <c r="OUE104" s="473"/>
      <c r="OUF104" s="474"/>
      <c r="OUG104" s="474"/>
      <c r="OUH104" s="474"/>
      <c r="OUI104" s="474"/>
      <c r="OUJ104" s="474"/>
      <c r="OUK104" s="472"/>
      <c r="OUL104" s="473"/>
      <c r="OUM104" s="473"/>
      <c r="OUN104" s="474"/>
      <c r="OUO104" s="474"/>
      <c r="OUP104" s="474"/>
      <c r="OUQ104" s="474"/>
      <c r="OUR104" s="474"/>
      <c r="OUS104" s="472"/>
      <c r="OUT104" s="473"/>
      <c r="OUU104" s="473"/>
      <c r="OUV104" s="474"/>
      <c r="OUW104" s="474"/>
      <c r="OUX104" s="474"/>
      <c r="OUY104" s="474"/>
      <c r="OUZ104" s="474"/>
      <c r="OVA104" s="472"/>
      <c r="OVB104" s="473"/>
      <c r="OVC104" s="473"/>
      <c r="OVD104" s="474"/>
      <c r="OVE104" s="474"/>
      <c r="OVF104" s="474"/>
      <c r="OVG104" s="474"/>
      <c r="OVH104" s="474"/>
      <c r="OVI104" s="472"/>
      <c r="OVJ104" s="473"/>
      <c r="OVK104" s="473"/>
      <c r="OVL104" s="474"/>
      <c r="OVM104" s="474"/>
      <c r="OVN104" s="474"/>
      <c r="OVO104" s="474"/>
      <c r="OVP104" s="474"/>
      <c r="OVQ104" s="472"/>
      <c r="OVR104" s="473"/>
      <c r="OVS104" s="473"/>
      <c r="OVT104" s="474"/>
      <c r="OVU104" s="474"/>
      <c r="OVV104" s="474"/>
      <c r="OVW104" s="474"/>
      <c r="OVX104" s="474"/>
      <c r="OVY104" s="472"/>
      <c r="OVZ104" s="473"/>
      <c r="OWA104" s="473"/>
      <c r="OWB104" s="474"/>
      <c r="OWC104" s="474"/>
      <c r="OWD104" s="474"/>
      <c r="OWE104" s="474"/>
      <c r="OWF104" s="474"/>
      <c r="OWG104" s="472"/>
      <c r="OWH104" s="473"/>
      <c r="OWI104" s="473"/>
      <c r="OWJ104" s="474"/>
      <c r="OWK104" s="474"/>
      <c r="OWL104" s="474"/>
      <c r="OWM104" s="474"/>
      <c r="OWN104" s="474"/>
      <c r="OWO104" s="472"/>
      <c r="OWP104" s="473"/>
      <c r="OWQ104" s="473"/>
      <c r="OWR104" s="474"/>
      <c r="OWS104" s="474"/>
      <c r="OWT104" s="474"/>
      <c r="OWU104" s="474"/>
      <c r="OWV104" s="474"/>
      <c r="OWW104" s="472"/>
      <c r="OWX104" s="473"/>
      <c r="OWY104" s="473"/>
      <c r="OWZ104" s="474"/>
      <c r="OXA104" s="474"/>
      <c r="OXB104" s="474"/>
      <c r="OXC104" s="474"/>
      <c r="OXD104" s="474"/>
      <c r="OXE104" s="472"/>
      <c r="OXF104" s="473"/>
      <c r="OXG104" s="473"/>
      <c r="OXH104" s="474"/>
      <c r="OXI104" s="474"/>
      <c r="OXJ104" s="474"/>
      <c r="OXK104" s="474"/>
      <c r="OXL104" s="474"/>
      <c r="OXM104" s="472"/>
      <c r="OXN104" s="473"/>
      <c r="OXO104" s="473"/>
      <c r="OXP104" s="474"/>
      <c r="OXQ104" s="474"/>
      <c r="OXR104" s="474"/>
      <c r="OXS104" s="474"/>
      <c r="OXT104" s="474"/>
      <c r="OXU104" s="472"/>
      <c r="OXV104" s="473"/>
      <c r="OXW104" s="473"/>
      <c r="OXX104" s="474"/>
      <c r="OXY104" s="474"/>
      <c r="OXZ104" s="474"/>
      <c r="OYA104" s="474"/>
      <c r="OYB104" s="474"/>
      <c r="OYC104" s="472"/>
      <c r="OYD104" s="473"/>
      <c r="OYE104" s="473"/>
      <c r="OYF104" s="474"/>
      <c r="OYG104" s="474"/>
      <c r="OYH104" s="474"/>
      <c r="OYI104" s="474"/>
      <c r="OYJ104" s="474"/>
      <c r="OYK104" s="472"/>
      <c r="OYL104" s="473"/>
      <c r="OYM104" s="473"/>
      <c r="OYN104" s="474"/>
      <c r="OYO104" s="474"/>
      <c r="OYP104" s="474"/>
      <c r="OYQ104" s="474"/>
      <c r="OYR104" s="474"/>
      <c r="OYS104" s="472"/>
      <c r="OYT104" s="473"/>
      <c r="OYU104" s="473"/>
      <c r="OYV104" s="474"/>
      <c r="OYW104" s="474"/>
      <c r="OYX104" s="474"/>
      <c r="OYY104" s="474"/>
      <c r="OYZ104" s="474"/>
      <c r="OZA104" s="472"/>
      <c r="OZB104" s="473"/>
      <c r="OZC104" s="473"/>
      <c r="OZD104" s="474"/>
      <c r="OZE104" s="474"/>
      <c r="OZF104" s="474"/>
      <c r="OZG104" s="474"/>
      <c r="OZH104" s="474"/>
      <c r="OZI104" s="472"/>
      <c r="OZJ104" s="473"/>
      <c r="OZK104" s="473"/>
      <c r="OZL104" s="474"/>
      <c r="OZM104" s="474"/>
      <c r="OZN104" s="474"/>
      <c r="OZO104" s="474"/>
      <c r="OZP104" s="474"/>
      <c r="OZQ104" s="472"/>
      <c r="OZR104" s="473"/>
      <c r="OZS104" s="473"/>
      <c r="OZT104" s="474"/>
      <c r="OZU104" s="474"/>
      <c r="OZV104" s="474"/>
      <c r="OZW104" s="474"/>
      <c r="OZX104" s="474"/>
      <c r="OZY104" s="472"/>
      <c r="OZZ104" s="473"/>
      <c r="PAA104" s="473"/>
      <c r="PAB104" s="474"/>
      <c r="PAC104" s="474"/>
      <c r="PAD104" s="474"/>
      <c r="PAE104" s="474"/>
      <c r="PAF104" s="474"/>
      <c r="PAG104" s="472"/>
      <c r="PAH104" s="473"/>
      <c r="PAI104" s="473"/>
      <c r="PAJ104" s="474"/>
      <c r="PAK104" s="474"/>
      <c r="PAL104" s="474"/>
      <c r="PAM104" s="474"/>
      <c r="PAN104" s="474"/>
      <c r="PAO104" s="472"/>
      <c r="PAP104" s="473"/>
      <c r="PAQ104" s="473"/>
      <c r="PAR104" s="474"/>
      <c r="PAS104" s="474"/>
      <c r="PAT104" s="474"/>
      <c r="PAU104" s="474"/>
      <c r="PAV104" s="474"/>
      <c r="PAW104" s="472"/>
      <c r="PAX104" s="473"/>
      <c r="PAY104" s="473"/>
      <c r="PAZ104" s="474"/>
      <c r="PBA104" s="474"/>
      <c r="PBB104" s="474"/>
      <c r="PBC104" s="474"/>
      <c r="PBD104" s="474"/>
      <c r="PBE104" s="472"/>
      <c r="PBF104" s="473"/>
      <c r="PBG104" s="473"/>
      <c r="PBH104" s="474"/>
      <c r="PBI104" s="474"/>
      <c r="PBJ104" s="474"/>
      <c r="PBK104" s="474"/>
      <c r="PBL104" s="474"/>
      <c r="PBM104" s="472"/>
      <c r="PBN104" s="473"/>
      <c r="PBO104" s="473"/>
      <c r="PBP104" s="474"/>
      <c r="PBQ104" s="474"/>
      <c r="PBR104" s="474"/>
      <c r="PBS104" s="474"/>
      <c r="PBT104" s="474"/>
      <c r="PBU104" s="472"/>
      <c r="PBV104" s="473"/>
      <c r="PBW104" s="473"/>
      <c r="PBX104" s="474"/>
      <c r="PBY104" s="474"/>
      <c r="PBZ104" s="474"/>
      <c r="PCA104" s="474"/>
      <c r="PCB104" s="474"/>
      <c r="PCC104" s="472"/>
      <c r="PCD104" s="473"/>
      <c r="PCE104" s="473"/>
      <c r="PCF104" s="474"/>
      <c r="PCG104" s="474"/>
      <c r="PCH104" s="474"/>
      <c r="PCI104" s="474"/>
      <c r="PCJ104" s="474"/>
      <c r="PCK104" s="472"/>
      <c r="PCL104" s="473"/>
      <c r="PCM104" s="473"/>
      <c r="PCN104" s="474"/>
      <c r="PCO104" s="474"/>
      <c r="PCP104" s="474"/>
      <c r="PCQ104" s="474"/>
      <c r="PCR104" s="474"/>
      <c r="PCS104" s="472"/>
      <c r="PCT104" s="473"/>
      <c r="PCU104" s="473"/>
      <c r="PCV104" s="474"/>
      <c r="PCW104" s="474"/>
      <c r="PCX104" s="474"/>
      <c r="PCY104" s="474"/>
      <c r="PCZ104" s="474"/>
      <c r="PDA104" s="472"/>
      <c r="PDB104" s="473"/>
      <c r="PDC104" s="473"/>
      <c r="PDD104" s="474"/>
      <c r="PDE104" s="474"/>
      <c r="PDF104" s="474"/>
      <c r="PDG104" s="474"/>
      <c r="PDH104" s="474"/>
      <c r="PDI104" s="472"/>
      <c r="PDJ104" s="473"/>
      <c r="PDK104" s="473"/>
      <c r="PDL104" s="474"/>
      <c r="PDM104" s="474"/>
      <c r="PDN104" s="474"/>
      <c r="PDO104" s="474"/>
      <c r="PDP104" s="474"/>
      <c r="PDQ104" s="472"/>
      <c r="PDR104" s="473"/>
      <c r="PDS104" s="473"/>
      <c r="PDT104" s="474"/>
      <c r="PDU104" s="474"/>
      <c r="PDV104" s="474"/>
      <c r="PDW104" s="474"/>
      <c r="PDX104" s="474"/>
      <c r="PDY104" s="472"/>
      <c r="PDZ104" s="473"/>
      <c r="PEA104" s="473"/>
      <c r="PEB104" s="474"/>
      <c r="PEC104" s="474"/>
      <c r="PED104" s="474"/>
      <c r="PEE104" s="474"/>
      <c r="PEF104" s="474"/>
      <c r="PEG104" s="472"/>
      <c r="PEH104" s="473"/>
      <c r="PEI104" s="473"/>
      <c r="PEJ104" s="474"/>
      <c r="PEK104" s="474"/>
      <c r="PEL104" s="474"/>
      <c r="PEM104" s="474"/>
      <c r="PEN104" s="474"/>
      <c r="PEO104" s="472"/>
      <c r="PEP104" s="473"/>
      <c r="PEQ104" s="473"/>
      <c r="PER104" s="474"/>
      <c r="PES104" s="474"/>
      <c r="PET104" s="474"/>
      <c r="PEU104" s="474"/>
      <c r="PEV104" s="474"/>
      <c r="PEW104" s="472"/>
      <c r="PEX104" s="473"/>
      <c r="PEY104" s="473"/>
      <c r="PEZ104" s="474"/>
      <c r="PFA104" s="474"/>
      <c r="PFB104" s="474"/>
      <c r="PFC104" s="474"/>
      <c r="PFD104" s="474"/>
      <c r="PFE104" s="472"/>
      <c r="PFF104" s="473"/>
      <c r="PFG104" s="473"/>
      <c r="PFH104" s="474"/>
      <c r="PFI104" s="474"/>
      <c r="PFJ104" s="474"/>
      <c r="PFK104" s="474"/>
      <c r="PFL104" s="474"/>
      <c r="PFM104" s="472"/>
      <c r="PFN104" s="473"/>
      <c r="PFO104" s="473"/>
      <c r="PFP104" s="474"/>
      <c r="PFQ104" s="474"/>
      <c r="PFR104" s="474"/>
      <c r="PFS104" s="474"/>
      <c r="PFT104" s="474"/>
      <c r="PFU104" s="472"/>
      <c r="PFV104" s="473"/>
      <c r="PFW104" s="473"/>
      <c r="PFX104" s="474"/>
      <c r="PFY104" s="474"/>
      <c r="PFZ104" s="474"/>
      <c r="PGA104" s="474"/>
      <c r="PGB104" s="474"/>
      <c r="PGC104" s="472"/>
      <c r="PGD104" s="473"/>
      <c r="PGE104" s="473"/>
      <c r="PGF104" s="474"/>
      <c r="PGG104" s="474"/>
      <c r="PGH104" s="474"/>
      <c r="PGI104" s="474"/>
      <c r="PGJ104" s="474"/>
      <c r="PGK104" s="472"/>
      <c r="PGL104" s="473"/>
      <c r="PGM104" s="473"/>
      <c r="PGN104" s="474"/>
      <c r="PGO104" s="474"/>
      <c r="PGP104" s="474"/>
      <c r="PGQ104" s="474"/>
      <c r="PGR104" s="474"/>
      <c r="PGS104" s="472"/>
      <c r="PGT104" s="473"/>
      <c r="PGU104" s="473"/>
      <c r="PGV104" s="474"/>
      <c r="PGW104" s="474"/>
      <c r="PGX104" s="474"/>
      <c r="PGY104" s="474"/>
      <c r="PGZ104" s="474"/>
      <c r="PHA104" s="472"/>
      <c r="PHB104" s="473"/>
      <c r="PHC104" s="473"/>
      <c r="PHD104" s="474"/>
      <c r="PHE104" s="474"/>
      <c r="PHF104" s="474"/>
      <c r="PHG104" s="474"/>
      <c r="PHH104" s="474"/>
      <c r="PHI104" s="472"/>
      <c r="PHJ104" s="473"/>
      <c r="PHK104" s="473"/>
      <c r="PHL104" s="474"/>
      <c r="PHM104" s="474"/>
      <c r="PHN104" s="474"/>
      <c r="PHO104" s="474"/>
      <c r="PHP104" s="474"/>
      <c r="PHQ104" s="472"/>
      <c r="PHR104" s="473"/>
      <c r="PHS104" s="473"/>
      <c r="PHT104" s="474"/>
      <c r="PHU104" s="474"/>
      <c r="PHV104" s="474"/>
      <c r="PHW104" s="474"/>
      <c r="PHX104" s="474"/>
      <c r="PHY104" s="472"/>
      <c r="PHZ104" s="473"/>
      <c r="PIA104" s="473"/>
      <c r="PIB104" s="474"/>
      <c r="PIC104" s="474"/>
      <c r="PID104" s="474"/>
      <c r="PIE104" s="474"/>
      <c r="PIF104" s="474"/>
      <c r="PIG104" s="472"/>
      <c r="PIH104" s="473"/>
      <c r="PII104" s="473"/>
      <c r="PIJ104" s="474"/>
      <c r="PIK104" s="474"/>
      <c r="PIL104" s="474"/>
      <c r="PIM104" s="474"/>
      <c r="PIN104" s="474"/>
      <c r="PIO104" s="472"/>
      <c r="PIP104" s="473"/>
      <c r="PIQ104" s="473"/>
      <c r="PIR104" s="474"/>
      <c r="PIS104" s="474"/>
      <c r="PIT104" s="474"/>
      <c r="PIU104" s="474"/>
      <c r="PIV104" s="474"/>
      <c r="PIW104" s="472"/>
      <c r="PIX104" s="473"/>
      <c r="PIY104" s="473"/>
      <c r="PIZ104" s="474"/>
      <c r="PJA104" s="474"/>
      <c r="PJB104" s="474"/>
      <c r="PJC104" s="474"/>
      <c r="PJD104" s="474"/>
      <c r="PJE104" s="472"/>
      <c r="PJF104" s="473"/>
      <c r="PJG104" s="473"/>
      <c r="PJH104" s="474"/>
      <c r="PJI104" s="474"/>
      <c r="PJJ104" s="474"/>
      <c r="PJK104" s="474"/>
      <c r="PJL104" s="474"/>
      <c r="PJM104" s="472"/>
      <c r="PJN104" s="473"/>
      <c r="PJO104" s="473"/>
      <c r="PJP104" s="474"/>
      <c r="PJQ104" s="474"/>
      <c r="PJR104" s="474"/>
      <c r="PJS104" s="474"/>
      <c r="PJT104" s="474"/>
      <c r="PJU104" s="472"/>
      <c r="PJV104" s="473"/>
      <c r="PJW104" s="473"/>
      <c r="PJX104" s="474"/>
      <c r="PJY104" s="474"/>
      <c r="PJZ104" s="474"/>
      <c r="PKA104" s="474"/>
      <c r="PKB104" s="474"/>
      <c r="PKC104" s="472"/>
      <c r="PKD104" s="473"/>
      <c r="PKE104" s="473"/>
      <c r="PKF104" s="474"/>
      <c r="PKG104" s="474"/>
      <c r="PKH104" s="474"/>
      <c r="PKI104" s="474"/>
      <c r="PKJ104" s="474"/>
      <c r="PKK104" s="472"/>
      <c r="PKL104" s="473"/>
      <c r="PKM104" s="473"/>
      <c r="PKN104" s="474"/>
      <c r="PKO104" s="474"/>
      <c r="PKP104" s="474"/>
      <c r="PKQ104" s="474"/>
      <c r="PKR104" s="474"/>
      <c r="PKS104" s="472"/>
      <c r="PKT104" s="473"/>
      <c r="PKU104" s="473"/>
      <c r="PKV104" s="474"/>
      <c r="PKW104" s="474"/>
      <c r="PKX104" s="474"/>
      <c r="PKY104" s="474"/>
      <c r="PKZ104" s="474"/>
      <c r="PLA104" s="472"/>
      <c r="PLB104" s="473"/>
      <c r="PLC104" s="473"/>
      <c r="PLD104" s="474"/>
      <c r="PLE104" s="474"/>
      <c r="PLF104" s="474"/>
      <c r="PLG104" s="474"/>
      <c r="PLH104" s="474"/>
      <c r="PLI104" s="472"/>
      <c r="PLJ104" s="473"/>
      <c r="PLK104" s="473"/>
      <c r="PLL104" s="474"/>
      <c r="PLM104" s="474"/>
      <c r="PLN104" s="474"/>
      <c r="PLO104" s="474"/>
      <c r="PLP104" s="474"/>
      <c r="PLQ104" s="472"/>
      <c r="PLR104" s="473"/>
      <c r="PLS104" s="473"/>
      <c r="PLT104" s="474"/>
      <c r="PLU104" s="474"/>
      <c r="PLV104" s="474"/>
      <c r="PLW104" s="474"/>
      <c r="PLX104" s="474"/>
      <c r="PLY104" s="472"/>
      <c r="PLZ104" s="473"/>
      <c r="PMA104" s="473"/>
      <c r="PMB104" s="474"/>
      <c r="PMC104" s="474"/>
      <c r="PMD104" s="474"/>
      <c r="PME104" s="474"/>
      <c r="PMF104" s="474"/>
      <c r="PMG104" s="472"/>
      <c r="PMH104" s="473"/>
      <c r="PMI104" s="473"/>
      <c r="PMJ104" s="474"/>
      <c r="PMK104" s="474"/>
      <c r="PML104" s="474"/>
      <c r="PMM104" s="474"/>
      <c r="PMN104" s="474"/>
      <c r="PMO104" s="472"/>
      <c r="PMP104" s="473"/>
      <c r="PMQ104" s="473"/>
      <c r="PMR104" s="474"/>
      <c r="PMS104" s="474"/>
      <c r="PMT104" s="474"/>
      <c r="PMU104" s="474"/>
      <c r="PMV104" s="474"/>
      <c r="PMW104" s="472"/>
      <c r="PMX104" s="473"/>
      <c r="PMY104" s="473"/>
      <c r="PMZ104" s="474"/>
      <c r="PNA104" s="474"/>
      <c r="PNB104" s="474"/>
      <c r="PNC104" s="474"/>
      <c r="PND104" s="474"/>
      <c r="PNE104" s="472"/>
      <c r="PNF104" s="473"/>
      <c r="PNG104" s="473"/>
      <c r="PNH104" s="474"/>
      <c r="PNI104" s="474"/>
      <c r="PNJ104" s="474"/>
      <c r="PNK104" s="474"/>
      <c r="PNL104" s="474"/>
      <c r="PNM104" s="472"/>
      <c r="PNN104" s="473"/>
      <c r="PNO104" s="473"/>
      <c r="PNP104" s="474"/>
      <c r="PNQ104" s="474"/>
      <c r="PNR104" s="474"/>
      <c r="PNS104" s="474"/>
      <c r="PNT104" s="474"/>
      <c r="PNU104" s="472"/>
      <c r="PNV104" s="473"/>
      <c r="PNW104" s="473"/>
      <c r="PNX104" s="474"/>
      <c r="PNY104" s="474"/>
      <c r="PNZ104" s="474"/>
      <c r="POA104" s="474"/>
      <c r="POB104" s="474"/>
      <c r="POC104" s="472"/>
      <c r="POD104" s="473"/>
      <c r="POE104" s="473"/>
      <c r="POF104" s="474"/>
      <c r="POG104" s="474"/>
      <c r="POH104" s="474"/>
      <c r="POI104" s="474"/>
      <c r="POJ104" s="474"/>
      <c r="POK104" s="472"/>
      <c r="POL104" s="473"/>
      <c r="POM104" s="473"/>
      <c r="PON104" s="474"/>
      <c r="POO104" s="474"/>
      <c r="POP104" s="474"/>
      <c r="POQ104" s="474"/>
      <c r="POR104" s="474"/>
      <c r="POS104" s="472"/>
      <c r="POT104" s="473"/>
      <c r="POU104" s="473"/>
      <c r="POV104" s="474"/>
      <c r="POW104" s="474"/>
      <c r="POX104" s="474"/>
      <c r="POY104" s="474"/>
      <c r="POZ104" s="474"/>
      <c r="PPA104" s="472"/>
      <c r="PPB104" s="473"/>
      <c r="PPC104" s="473"/>
      <c r="PPD104" s="474"/>
      <c r="PPE104" s="474"/>
      <c r="PPF104" s="474"/>
      <c r="PPG104" s="474"/>
      <c r="PPH104" s="474"/>
      <c r="PPI104" s="472"/>
      <c r="PPJ104" s="473"/>
      <c r="PPK104" s="473"/>
      <c r="PPL104" s="474"/>
      <c r="PPM104" s="474"/>
      <c r="PPN104" s="474"/>
      <c r="PPO104" s="474"/>
      <c r="PPP104" s="474"/>
      <c r="PPQ104" s="472"/>
      <c r="PPR104" s="473"/>
      <c r="PPS104" s="473"/>
      <c r="PPT104" s="474"/>
      <c r="PPU104" s="474"/>
      <c r="PPV104" s="474"/>
      <c r="PPW104" s="474"/>
      <c r="PPX104" s="474"/>
      <c r="PPY104" s="472"/>
      <c r="PPZ104" s="473"/>
      <c r="PQA104" s="473"/>
      <c r="PQB104" s="474"/>
      <c r="PQC104" s="474"/>
      <c r="PQD104" s="474"/>
      <c r="PQE104" s="474"/>
      <c r="PQF104" s="474"/>
      <c r="PQG104" s="472"/>
      <c r="PQH104" s="473"/>
      <c r="PQI104" s="473"/>
      <c r="PQJ104" s="474"/>
      <c r="PQK104" s="474"/>
      <c r="PQL104" s="474"/>
      <c r="PQM104" s="474"/>
      <c r="PQN104" s="474"/>
      <c r="PQO104" s="472"/>
      <c r="PQP104" s="473"/>
      <c r="PQQ104" s="473"/>
      <c r="PQR104" s="474"/>
      <c r="PQS104" s="474"/>
      <c r="PQT104" s="474"/>
      <c r="PQU104" s="474"/>
      <c r="PQV104" s="474"/>
      <c r="PQW104" s="472"/>
      <c r="PQX104" s="473"/>
      <c r="PQY104" s="473"/>
      <c r="PQZ104" s="474"/>
      <c r="PRA104" s="474"/>
      <c r="PRB104" s="474"/>
      <c r="PRC104" s="474"/>
      <c r="PRD104" s="474"/>
      <c r="PRE104" s="472"/>
      <c r="PRF104" s="473"/>
      <c r="PRG104" s="473"/>
      <c r="PRH104" s="474"/>
      <c r="PRI104" s="474"/>
      <c r="PRJ104" s="474"/>
      <c r="PRK104" s="474"/>
      <c r="PRL104" s="474"/>
      <c r="PRM104" s="472"/>
      <c r="PRN104" s="473"/>
      <c r="PRO104" s="473"/>
      <c r="PRP104" s="474"/>
      <c r="PRQ104" s="474"/>
      <c r="PRR104" s="474"/>
      <c r="PRS104" s="474"/>
      <c r="PRT104" s="474"/>
      <c r="PRU104" s="472"/>
      <c r="PRV104" s="473"/>
      <c r="PRW104" s="473"/>
      <c r="PRX104" s="474"/>
      <c r="PRY104" s="474"/>
      <c r="PRZ104" s="474"/>
      <c r="PSA104" s="474"/>
      <c r="PSB104" s="474"/>
      <c r="PSC104" s="472"/>
      <c r="PSD104" s="473"/>
      <c r="PSE104" s="473"/>
      <c r="PSF104" s="474"/>
      <c r="PSG104" s="474"/>
      <c r="PSH104" s="474"/>
      <c r="PSI104" s="474"/>
      <c r="PSJ104" s="474"/>
      <c r="PSK104" s="472"/>
      <c r="PSL104" s="473"/>
      <c r="PSM104" s="473"/>
      <c r="PSN104" s="474"/>
      <c r="PSO104" s="474"/>
      <c r="PSP104" s="474"/>
      <c r="PSQ104" s="474"/>
      <c r="PSR104" s="474"/>
      <c r="PSS104" s="472"/>
      <c r="PST104" s="473"/>
      <c r="PSU104" s="473"/>
      <c r="PSV104" s="474"/>
      <c r="PSW104" s="474"/>
      <c r="PSX104" s="474"/>
      <c r="PSY104" s="474"/>
      <c r="PSZ104" s="474"/>
      <c r="PTA104" s="472"/>
      <c r="PTB104" s="473"/>
      <c r="PTC104" s="473"/>
      <c r="PTD104" s="474"/>
      <c r="PTE104" s="474"/>
      <c r="PTF104" s="474"/>
      <c r="PTG104" s="474"/>
      <c r="PTH104" s="474"/>
      <c r="PTI104" s="472"/>
      <c r="PTJ104" s="473"/>
      <c r="PTK104" s="473"/>
      <c r="PTL104" s="474"/>
      <c r="PTM104" s="474"/>
      <c r="PTN104" s="474"/>
      <c r="PTO104" s="474"/>
      <c r="PTP104" s="474"/>
      <c r="PTQ104" s="472"/>
      <c r="PTR104" s="473"/>
      <c r="PTS104" s="473"/>
      <c r="PTT104" s="474"/>
      <c r="PTU104" s="474"/>
      <c r="PTV104" s="474"/>
      <c r="PTW104" s="474"/>
      <c r="PTX104" s="474"/>
      <c r="PTY104" s="472"/>
      <c r="PTZ104" s="473"/>
      <c r="PUA104" s="473"/>
      <c r="PUB104" s="474"/>
      <c r="PUC104" s="474"/>
      <c r="PUD104" s="474"/>
      <c r="PUE104" s="474"/>
      <c r="PUF104" s="474"/>
      <c r="PUG104" s="472"/>
      <c r="PUH104" s="473"/>
      <c r="PUI104" s="473"/>
      <c r="PUJ104" s="474"/>
      <c r="PUK104" s="474"/>
      <c r="PUL104" s="474"/>
      <c r="PUM104" s="474"/>
      <c r="PUN104" s="474"/>
      <c r="PUO104" s="472"/>
      <c r="PUP104" s="473"/>
      <c r="PUQ104" s="473"/>
      <c r="PUR104" s="474"/>
      <c r="PUS104" s="474"/>
      <c r="PUT104" s="474"/>
      <c r="PUU104" s="474"/>
      <c r="PUV104" s="474"/>
      <c r="PUW104" s="472"/>
      <c r="PUX104" s="473"/>
      <c r="PUY104" s="473"/>
      <c r="PUZ104" s="474"/>
      <c r="PVA104" s="474"/>
      <c r="PVB104" s="474"/>
      <c r="PVC104" s="474"/>
      <c r="PVD104" s="474"/>
      <c r="PVE104" s="472"/>
      <c r="PVF104" s="473"/>
      <c r="PVG104" s="473"/>
      <c r="PVH104" s="474"/>
      <c r="PVI104" s="474"/>
      <c r="PVJ104" s="474"/>
      <c r="PVK104" s="474"/>
      <c r="PVL104" s="474"/>
      <c r="PVM104" s="472"/>
      <c r="PVN104" s="473"/>
      <c r="PVO104" s="473"/>
      <c r="PVP104" s="474"/>
      <c r="PVQ104" s="474"/>
      <c r="PVR104" s="474"/>
      <c r="PVS104" s="474"/>
      <c r="PVT104" s="474"/>
      <c r="PVU104" s="472"/>
      <c r="PVV104" s="473"/>
      <c r="PVW104" s="473"/>
      <c r="PVX104" s="474"/>
      <c r="PVY104" s="474"/>
      <c r="PVZ104" s="474"/>
      <c r="PWA104" s="474"/>
      <c r="PWB104" s="474"/>
      <c r="PWC104" s="472"/>
      <c r="PWD104" s="473"/>
      <c r="PWE104" s="473"/>
      <c r="PWF104" s="474"/>
      <c r="PWG104" s="474"/>
      <c r="PWH104" s="474"/>
      <c r="PWI104" s="474"/>
      <c r="PWJ104" s="474"/>
      <c r="PWK104" s="472"/>
      <c r="PWL104" s="473"/>
      <c r="PWM104" s="473"/>
      <c r="PWN104" s="474"/>
      <c r="PWO104" s="474"/>
      <c r="PWP104" s="474"/>
      <c r="PWQ104" s="474"/>
      <c r="PWR104" s="474"/>
      <c r="PWS104" s="472"/>
      <c r="PWT104" s="473"/>
      <c r="PWU104" s="473"/>
      <c r="PWV104" s="474"/>
      <c r="PWW104" s="474"/>
      <c r="PWX104" s="474"/>
      <c r="PWY104" s="474"/>
      <c r="PWZ104" s="474"/>
      <c r="PXA104" s="472"/>
      <c r="PXB104" s="473"/>
      <c r="PXC104" s="473"/>
      <c r="PXD104" s="474"/>
      <c r="PXE104" s="474"/>
      <c r="PXF104" s="474"/>
      <c r="PXG104" s="474"/>
      <c r="PXH104" s="474"/>
      <c r="PXI104" s="472"/>
      <c r="PXJ104" s="473"/>
      <c r="PXK104" s="473"/>
      <c r="PXL104" s="474"/>
      <c r="PXM104" s="474"/>
      <c r="PXN104" s="474"/>
      <c r="PXO104" s="474"/>
      <c r="PXP104" s="474"/>
      <c r="PXQ104" s="472"/>
      <c r="PXR104" s="473"/>
      <c r="PXS104" s="473"/>
      <c r="PXT104" s="474"/>
      <c r="PXU104" s="474"/>
      <c r="PXV104" s="474"/>
      <c r="PXW104" s="474"/>
      <c r="PXX104" s="474"/>
      <c r="PXY104" s="472"/>
      <c r="PXZ104" s="473"/>
      <c r="PYA104" s="473"/>
      <c r="PYB104" s="474"/>
      <c r="PYC104" s="474"/>
      <c r="PYD104" s="474"/>
      <c r="PYE104" s="474"/>
      <c r="PYF104" s="474"/>
      <c r="PYG104" s="472"/>
      <c r="PYH104" s="473"/>
      <c r="PYI104" s="473"/>
      <c r="PYJ104" s="474"/>
      <c r="PYK104" s="474"/>
      <c r="PYL104" s="474"/>
      <c r="PYM104" s="474"/>
      <c r="PYN104" s="474"/>
      <c r="PYO104" s="472"/>
      <c r="PYP104" s="473"/>
      <c r="PYQ104" s="473"/>
      <c r="PYR104" s="474"/>
      <c r="PYS104" s="474"/>
      <c r="PYT104" s="474"/>
      <c r="PYU104" s="474"/>
      <c r="PYV104" s="474"/>
      <c r="PYW104" s="472"/>
      <c r="PYX104" s="473"/>
      <c r="PYY104" s="473"/>
      <c r="PYZ104" s="474"/>
      <c r="PZA104" s="474"/>
      <c r="PZB104" s="474"/>
      <c r="PZC104" s="474"/>
      <c r="PZD104" s="474"/>
      <c r="PZE104" s="472"/>
      <c r="PZF104" s="473"/>
      <c r="PZG104" s="473"/>
      <c r="PZH104" s="474"/>
      <c r="PZI104" s="474"/>
      <c r="PZJ104" s="474"/>
      <c r="PZK104" s="474"/>
      <c r="PZL104" s="474"/>
      <c r="PZM104" s="472"/>
      <c r="PZN104" s="473"/>
      <c r="PZO104" s="473"/>
      <c r="PZP104" s="474"/>
      <c r="PZQ104" s="474"/>
      <c r="PZR104" s="474"/>
      <c r="PZS104" s="474"/>
      <c r="PZT104" s="474"/>
      <c r="PZU104" s="472"/>
      <c r="PZV104" s="473"/>
      <c r="PZW104" s="473"/>
      <c r="PZX104" s="474"/>
      <c r="PZY104" s="474"/>
      <c r="PZZ104" s="474"/>
      <c r="QAA104" s="474"/>
      <c r="QAB104" s="474"/>
      <c r="QAC104" s="472"/>
      <c r="QAD104" s="473"/>
      <c r="QAE104" s="473"/>
      <c r="QAF104" s="474"/>
      <c r="QAG104" s="474"/>
      <c r="QAH104" s="474"/>
      <c r="QAI104" s="474"/>
      <c r="QAJ104" s="474"/>
      <c r="QAK104" s="472"/>
      <c r="QAL104" s="473"/>
      <c r="QAM104" s="473"/>
      <c r="QAN104" s="474"/>
      <c r="QAO104" s="474"/>
      <c r="QAP104" s="474"/>
      <c r="QAQ104" s="474"/>
      <c r="QAR104" s="474"/>
      <c r="QAS104" s="472"/>
      <c r="QAT104" s="473"/>
      <c r="QAU104" s="473"/>
      <c r="QAV104" s="474"/>
      <c r="QAW104" s="474"/>
      <c r="QAX104" s="474"/>
      <c r="QAY104" s="474"/>
      <c r="QAZ104" s="474"/>
      <c r="QBA104" s="472"/>
      <c r="QBB104" s="473"/>
      <c r="QBC104" s="473"/>
      <c r="QBD104" s="474"/>
      <c r="QBE104" s="474"/>
      <c r="QBF104" s="474"/>
      <c r="QBG104" s="474"/>
      <c r="QBH104" s="474"/>
      <c r="QBI104" s="472"/>
      <c r="QBJ104" s="473"/>
      <c r="QBK104" s="473"/>
      <c r="QBL104" s="474"/>
      <c r="QBM104" s="474"/>
      <c r="QBN104" s="474"/>
      <c r="QBO104" s="474"/>
      <c r="QBP104" s="474"/>
      <c r="QBQ104" s="472"/>
      <c r="QBR104" s="473"/>
      <c r="QBS104" s="473"/>
      <c r="QBT104" s="474"/>
      <c r="QBU104" s="474"/>
      <c r="QBV104" s="474"/>
      <c r="QBW104" s="474"/>
      <c r="QBX104" s="474"/>
      <c r="QBY104" s="472"/>
      <c r="QBZ104" s="473"/>
      <c r="QCA104" s="473"/>
      <c r="QCB104" s="474"/>
      <c r="QCC104" s="474"/>
      <c r="QCD104" s="474"/>
      <c r="QCE104" s="474"/>
      <c r="QCF104" s="474"/>
      <c r="QCG104" s="472"/>
      <c r="QCH104" s="473"/>
      <c r="QCI104" s="473"/>
      <c r="QCJ104" s="474"/>
      <c r="QCK104" s="474"/>
      <c r="QCL104" s="474"/>
      <c r="QCM104" s="474"/>
      <c r="QCN104" s="474"/>
      <c r="QCO104" s="472"/>
      <c r="QCP104" s="473"/>
      <c r="QCQ104" s="473"/>
      <c r="QCR104" s="474"/>
      <c r="QCS104" s="474"/>
      <c r="QCT104" s="474"/>
      <c r="QCU104" s="474"/>
      <c r="QCV104" s="474"/>
      <c r="QCW104" s="472"/>
      <c r="QCX104" s="473"/>
      <c r="QCY104" s="473"/>
      <c r="QCZ104" s="474"/>
      <c r="QDA104" s="474"/>
      <c r="QDB104" s="474"/>
      <c r="QDC104" s="474"/>
      <c r="QDD104" s="474"/>
      <c r="QDE104" s="472"/>
      <c r="QDF104" s="473"/>
      <c r="QDG104" s="473"/>
      <c r="QDH104" s="474"/>
      <c r="QDI104" s="474"/>
      <c r="QDJ104" s="474"/>
      <c r="QDK104" s="474"/>
      <c r="QDL104" s="474"/>
      <c r="QDM104" s="472"/>
      <c r="QDN104" s="473"/>
      <c r="QDO104" s="473"/>
      <c r="QDP104" s="474"/>
      <c r="QDQ104" s="474"/>
      <c r="QDR104" s="474"/>
      <c r="QDS104" s="474"/>
      <c r="QDT104" s="474"/>
      <c r="QDU104" s="472"/>
      <c r="QDV104" s="473"/>
      <c r="QDW104" s="473"/>
      <c r="QDX104" s="474"/>
      <c r="QDY104" s="474"/>
      <c r="QDZ104" s="474"/>
      <c r="QEA104" s="474"/>
      <c r="QEB104" s="474"/>
      <c r="QEC104" s="472"/>
      <c r="QED104" s="473"/>
      <c r="QEE104" s="473"/>
      <c r="QEF104" s="474"/>
      <c r="QEG104" s="474"/>
      <c r="QEH104" s="474"/>
      <c r="QEI104" s="474"/>
      <c r="QEJ104" s="474"/>
      <c r="QEK104" s="472"/>
      <c r="QEL104" s="473"/>
      <c r="QEM104" s="473"/>
      <c r="QEN104" s="474"/>
      <c r="QEO104" s="474"/>
      <c r="QEP104" s="474"/>
      <c r="QEQ104" s="474"/>
      <c r="QER104" s="474"/>
      <c r="QES104" s="472"/>
      <c r="QET104" s="473"/>
      <c r="QEU104" s="473"/>
      <c r="QEV104" s="474"/>
      <c r="QEW104" s="474"/>
      <c r="QEX104" s="474"/>
      <c r="QEY104" s="474"/>
      <c r="QEZ104" s="474"/>
      <c r="QFA104" s="472"/>
      <c r="QFB104" s="473"/>
      <c r="QFC104" s="473"/>
      <c r="QFD104" s="474"/>
      <c r="QFE104" s="474"/>
      <c r="QFF104" s="474"/>
      <c r="QFG104" s="474"/>
      <c r="QFH104" s="474"/>
      <c r="QFI104" s="472"/>
      <c r="QFJ104" s="473"/>
      <c r="QFK104" s="473"/>
      <c r="QFL104" s="474"/>
      <c r="QFM104" s="474"/>
      <c r="QFN104" s="474"/>
      <c r="QFO104" s="474"/>
      <c r="QFP104" s="474"/>
      <c r="QFQ104" s="472"/>
      <c r="QFR104" s="473"/>
      <c r="QFS104" s="473"/>
      <c r="QFT104" s="474"/>
      <c r="QFU104" s="474"/>
      <c r="QFV104" s="474"/>
      <c r="QFW104" s="474"/>
      <c r="QFX104" s="474"/>
      <c r="QFY104" s="472"/>
      <c r="QFZ104" s="473"/>
      <c r="QGA104" s="473"/>
      <c r="QGB104" s="474"/>
      <c r="QGC104" s="474"/>
      <c r="QGD104" s="474"/>
      <c r="QGE104" s="474"/>
      <c r="QGF104" s="474"/>
      <c r="QGG104" s="472"/>
      <c r="QGH104" s="473"/>
      <c r="QGI104" s="473"/>
      <c r="QGJ104" s="474"/>
      <c r="QGK104" s="474"/>
      <c r="QGL104" s="474"/>
      <c r="QGM104" s="474"/>
      <c r="QGN104" s="474"/>
      <c r="QGO104" s="472"/>
      <c r="QGP104" s="473"/>
      <c r="QGQ104" s="473"/>
      <c r="QGR104" s="474"/>
      <c r="QGS104" s="474"/>
      <c r="QGT104" s="474"/>
      <c r="QGU104" s="474"/>
      <c r="QGV104" s="474"/>
      <c r="QGW104" s="472"/>
      <c r="QGX104" s="473"/>
      <c r="QGY104" s="473"/>
      <c r="QGZ104" s="474"/>
      <c r="QHA104" s="474"/>
      <c r="QHB104" s="474"/>
      <c r="QHC104" s="474"/>
      <c r="QHD104" s="474"/>
      <c r="QHE104" s="472"/>
      <c r="QHF104" s="473"/>
      <c r="QHG104" s="473"/>
      <c r="QHH104" s="474"/>
      <c r="QHI104" s="474"/>
      <c r="QHJ104" s="474"/>
      <c r="QHK104" s="474"/>
      <c r="QHL104" s="474"/>
      <c r="QHM104" s="472"/>
      <c r="QHN104" s="473"/>
      <c r="QHO104" s="473"/>
      <c r="QHP104" s="474"/>
      <c r="QHQ104" s="474"/>
      <c r="QHR104" s="474"/>
      <c r="QHS104" s="474"/>
      <c r="QHT104" s="474"/>
      <c r="QHU104" s="472"/>
      <c r="QHV104" s="473"/>
      <c r="QHW104" s="473"/>
      <c r="QHX104" s="474"/>
      <c r="QHY104" s="474"/>
      <c r="QHZ104" s="474"/>
      <c r="QIA104" s="474"/>
      <c r="QIB104" s="474"/>
      <c r="QIC104" s="472"/>
      <c r="QID104" s="473"/>
      <c r="QIE104" s="473"/>
      <c r="QIF104" s="474"/>
      <c r="QIG104" s="474"/>
      <c r="QIH104" s="474"/>
      <c r="QII104" s="474"/>
      <c r="QIJ104" s="474"/>
      <c r="QIK104" s="472"/>
      <c r="QIL104" s="473"/>
      <c r="QIM104" s="473"/>
      <c r="QIN104" s="474"/>
      <c r="QIO104" s="474"/>
      <c r="QIP104" s="474"/>
      <c r="QIQ104" s="474"/>
      <c r="QIR104" s="474"/>
      <c r="QIS104" s="472"/>
      <c r="QIT104" s="473"/>
      <c r="QIU104" s="473"/>
      <c r="QIV104" s="474"/>
      <c r="QIW104" s="474"/>
      <c r="QIX104" s="474"/>
      <c r="QIY104" s="474"/>
      <c r="QIZ104" s="474"/>
      <c r="QJA104" s="472"/>
      <c r="QJB104" s="473"/>
      <c r="QJC104" s="473"/>
      <c r="QJD104" s="474"/>
      <c r="QJE104" s="474"/>
      <c r="QJF104" s="474"/>
      <c r="QJG104" s="474"/>
      <c r="QJH104" s="474"/>
      <c r="QJI104" s="472"/>
      <c r="QJJ104" s="473"/>
      <c r="QJK104" s="473"/>
      <c r="QJL104" s="474"/>
      <c r="QJM104" s="474"/>
      <c r="QJN104" s="474"/>
      <c r="QJO104" s="474"/>
      <c r="QJP104" s="474"/>
      <c r="QJQ104" s="472"/>
      <c r="QJR104" s="473"/>
      <c r="QJS104" s="473"/>
      <c r="QJT104" s="474"/>
      <c r="QJU104" s="474"/>
      <c r="QJV104" s="474"/>
      <c r="QJW104" s="474"/>
      <c r="QJX104" s="474"/>
      <c r="QJY104" s="472"/>
      <c r="QJZ104" s="473"/>
      <c r="QKA104" s="473"/>
      <c r="QKB104" s="474"/>
      <c r="QKC104" s="474"/>
      <c r="QKD104" s="474"/>
      <c r="QKE104" s="474"/>
      <c r="QKF104" s="474"/>
      <c r="QKG104" s="472"/>
      <c r="QKH104" s="473"/>
      <c r="QKI104" s="473"/>
      <c r="QKJ104" s="474"/>
      <c r="QKK104" s="474"/>
      <c r="QKL104" s="474"/>
      <c r="QKM104" s="474"/>
      <c r="QKN104" s="474"/>
      <c r="QKO104" s="472"/>
      <c r="QKP104" s="473"/>
      <c r="QKQ104" s="473"/>
      <c r="QKR104" s="474"/>
      <c r="QKS104" s="474"/>
      <c r="QKT104" s="474"/>
      <c r="QKU104" s="474"/>
      <c r="QKV104" s="474"/>
      <c r="QKW104" s="472"/>
      <c r="QKX104" s="473"/>
      <c r="QKY104" s="473"/>
      <c r="QKZ104" s="474"/>
      <c r="QLA104" s="474"/>
      <c r="QLB104" s="474"/>
      <c r="QLC104" s="474"/>
      <c r="QLD104" s="474"/>
      <c r="QLE104" s="472"/>
      <c r="QLF104" s="473"/>
      <c r="QLG104" s="473"/>
      <c r="QLH104" s="474"/>
      <c r="QLI104" s="474"/>
      <c r="QLJ104" s="474"/>
      <c r="QLK104" s="474"/>
      <c r="QLL104" s="474"/>
      <c r="QLM104" s="472"/>
      <c r="QLN104" s="473"/>
      <c r="QLO104" s="473"/>
      <c r="QLP104" s="474"/>
      <c r="QLQ104" s="474"/>
      <c r="QLR104" s="474"/>
      <c r="QLS104" s="474"/>
      <c r="QLT104" s="474"/>
      <c r="QLU104" s="472"/>
      <c r="QLV104" s="473"/>
      <c r="QLW104" s="473"/>
      <c r="QLX104" s="474"/>
      <c r="QLY104" s="474"/>
      <c r="QLZ104" s="474"/>
      <c r="QMA104" s="474"/>
      <c r="QMB104" s="474"/>
      <c r="QMC104" s="472"/>
      <c r="QMD104" s="473"/>
      <c r="QME104" s="473"/>
      <c r="QMF104" s="474"/>
      <c r="QMG104" s="474"/>
      <c r="QMH104" s="474"/>
      <c r="QMI104" s="474"/>
      <c r="QMJ104" s="474"/>
      <c r="QMK104" s="472"/>
      <c r="QML104" s="473"/>
      <c r="QMM104" s="473"/>
      <c r="QMN104" s="474"/>
      <c r="QMO104" s="474"/>
      <c r="QMP104" s="474"/>
      <c r="QMQ104" s="474"/>
      <c r="QMR104" s="474"/>
      <c r="QMS104" s="472"/>
      <c r="QMT104" s="473"/>
      <c r="QMU104" s="473"/>
      <c r="QMV104" s="474"/>
      <c r="QMW104" s="474"/>
      <c r="QMX104" s="474"/>
      <c r="QMY104" s="474"/>
      <c r="QMZ104" s="474"/>
      <c r="QNA104" s="472"/>
      <c r="QNB104" s="473"/>
      <c r="QNC104" s="473"/>
      <c r="QND104" s="474"/>
      <c r="QNE104" s="474"/>
      <c r="QNF104" s="474"/>
      <c r="QNG104" s="474"/>
      <c r="QNH104" s="474"/>
      <c r="QNI104" s="472"/>
      <c r="QNJ104" s="473"/>
      <c r="QNK104" s="473"/>
      <c r="QNL104" s="474"/>
      <c r="QNM104" s="474"/>
      <c r="QNN104" s="474"/>
      <c r="QNO104" s="474"/>
      <c r="QNP104" s="474"/>
      <c r="QNQ104" s="472"/>
      <c r="QNR104" s="473"/>
      <c r="QNS104" s="473"/>
      <c r="QNT104" s="474"/>
      <c r="QNU104" s="474"/>
      <c r="QNV104" s="474"/>
      <c r="QNW104" s="474"/>
      <c r="QNX104" s="474"/>
      <c r="QNY104" s="472"/>
      <c r="QNZ104" s="473"/>
      <c r="QOA104" s="473"/>
      <c r="QOB104" s="474"/>
      <c r="QOC104" s="474"/>
      <c r="QOD104" s="474"/>
      <c r="QOE104" s="474"/>
      <c r="QOF104" s="474"/>
      <c r="QOG104" s="472"/>
      <c r="QOH104" s="473"/>
      <c r="QOI104" s="473"/>
      <c r="QOJ104" s="474"/>
      <c r="QOK104" s="474"/>
      <c r="QOL104" s="474"/>
      <c r="QOM104" s="474"/>
      <c r="QON104" s="474"/>
      <c r="QOO104" s="472"/>
      <c r="QOP104" s="473"/>
      <c r="QOQ104" s="473"/>
      <c r="QOR104" s="474"/>
      <c r="QOS104" s="474"/>
      <c r="QOT104" s="474"/>
      <c r="QOU104" s="474"/>
      <c r="QOV104" s="474"/>
      <c r="QOW104" s="472"/>
      <c r="QOX104" s="473"/>
      <c r="QOY104" s="473"/>
      <c r="QOZ104" s="474"/>
      <c r="QPA104" s="474"/>
      <c r="QPB104" s="474"/>
      <c r="QPC104" s="474"/>
      <c r="QPD104" s="474"/>
      <c r="QPE104" s="472"/>
      <c r="QPF104" s="473"/>
      <c r="QPG104" s="473"/>
      <c r="QPH104" s="474"/>
      <c r="QPI104" s="474"/>
      <c r="QPJ104" s="474"/>
      <c r="QPK104" s="474"/>
      <c r="QPL104" s="474"/>
      <c r="QPM104" s="472"/>
      <c r="QPN104" s="473"/>
      <c r="QPO104" s="473"/>
      <c r="QPP104" s="474"/>
      <c r="QPQ104" s="474"/>
      <c r="QPR104" s="474"/>
      <c r="QPS104" s="474"/>
      <c r="QPT104" s="474"/>
      <c r="QPU104" s="472"/>
      <c r="QPV104" s="473"/>
      <c r="QPW104" s="473"/>
      <c r="QPX104" s="474"/>
      <c r="QPY104" s="474"/>
      <c r="QPZ104" s="474"/>
      <c r="QQA104" s="474"/>
      <c r="QQB104" s="474"/>
      <c r="QQC104" s="472"/>
      <c r="QQD104" s="473"/>
      <c r="QQE104" s="473"/>
      <c r="QQF104" s="474"/>
      <c r="QQG104" s="474"/>
      <c r="QQH104" s="474"/>
      <c r="QQI104" s="474"/>
      <c r="QQJ104" s="474"/>
      <c r="QQK104" s="472"/>
      <c r="QQL104" s="473"/>
      <c r="QQM104" s="473"/>
      <c r="QQN104" s="474"/>
      <c r="QQO104" s="474"/>
      <c r="QQP104" s="474"/>
      <c r="QQQ104" s="474"/>
      <c r="QQR104" s="474"/>
      <c r="QQS104" s="472"/>
      <c r="QQT104" s="473"/>
      <c r="QQU104" s="473"/>
      <c r="QQV104" s="474"/>
      <c r="QQW104" s="474"/>
      <c r="QQX104" s="474"/>
      <c r="QQY104" s="474"/>
      <c r="QQZ104" s="474"/>
      <c r="QRA104" s="472"/>
      <c r="QRB104" s="473"/>
      <c r="QRC104" s="473"/>
      <c r="QRD104" s="474"/>
      <c r="QRE104" s="474"/>
      <c r="QRF104" s="474"/>
      <c r="QRG104" s="474"/>
      <c r="QRH104" s="474"/>
      <c r="QRI104" s="472"/>
      <c r="QRJ104" s="473"/>
      <c r="QRK104" s="473"/>
      <c r="QRL104" s="474"/>
      <c r="QRM104" s="474"/>
      <c r="QRN104" s="474"/>
      <c r="QRO104" s="474"/>
      <c r="QRP104" s="474"/>
      <c r="QRQ104" s="472"/>
      <c r="QRR104" s="473"/>
      <c r="QRS104" s="473"/>
      <c r="QRT104" s="474"/>
      <c r="QRU104" s="474"/>
      <c r="QRV104" s="474"/>
      <c r="QRW104" s="474"/>
      <c r="QRX104" s="474"/>
      <c r="QRY104" s="472"/>
      <c r="QRZ104" s="473"/>
      <c r="QSA104" s="473"/>
      <c r="QSB104" s="474"/>
      <c r="QSC104" s="474"/>
      <c r="QSD104" s="474"/>
      <c r="QSE104" s="474"/>
      <c r="QSF104" s="474"/>
      <c r="QSG104" s="472"/>
      <c r="QSH104" s="473"/>
      <c r="QSI104" s="473"/>
      <c r="QSJ104" s="474"/>
      <c r="QSK104" s="474"/>
      <c r="QSL104" s="474"/>
      <c r="QSM104" s="474"/>
      <c r="QSN104" s="474"/>
      <c r="QSO104" s="472"/>
      <c r="QSP104" s="473"/>
      <c r="QSQ104" s="473"/>
      <c r="QSR104" s="474"/>
      <c r="QSS104" s="474"/>
      <c r="QST104" s="474"/>
      <c r="QSU104" s="474"/>
      <c r="QSV104" s="474"/>
      <c r="QSW104" s="472"/>
      <c r="QSX104" s="473"/>
      <c r="QSY104" s="473"/>
      <c r="QSZ104" s="474"/>
      <c r="QTA104" s="474"/>
      <c r="QTB104" s="474"/>
      <c r="QTC104" s="474"/>
      <c r="QTD104" s="474"/>
      <c r="QTE104" s="472"/>
      <c r="QTF104" s="473"/>
      <c r="QTG104" s="473"/>
      <c r="QTH104" s="474"/>
      <c r="QTI104" s="474"/>
      <c r="QTJ104" s="474"/>
      <c r="QTK104" s="474"/>
      <c r="QTL104" s="474"/>
      <c r="QTM104" s="472"/>
      <c r="QTN104" s="473"/>
      <c r="QTO104" s="473"/>
      <c r="QTP104" s="474"/>
      <c r="QTQ104" s="474"/>
      <c r="QTR104" s="474"/>
      <c r="QTS104" s="474"/>
      <c r="QTT104" s="474"/>
      <c r="QTU104" s="472"/>
      <c r="QTV104" s="473"/>
      <c r="QTW104" s="473"/>
      <c r="QTX104" s="474"/>
      <c r="QTY104" s="474"/>
      <c r="QTZ104" s="474"/>
      <c r="QUA104" s="474"/>
      <c r="QUB104" s="474"/>
      <c r="QUC104" s="472"/>
      <c r="QUD104" s="473"/>
      <c r="QUE104" s="473"/>
      <c r="QUF104" s="474"/>
      <c r="QUG104" s="474"/>
      <c r="QUH104" s="474"/>
      <c r="QUI104" s="474"/>
      <c r="QUJ104" s="474"/>
      <c r="QUK104" s="472"/>
      <c r="QUL104" s="473"/>
      <c r="QUM104" s="473"/>
      <c r="QUN104" s="474"/>
      <c r="QUO104" s="474"/>
      <c r="QUP104" s="474"/>
      <c r="QUQ104" s="474"/>
      <c r="QUR104" s="474"/>
      <c r="QUS104" s="472"/>
      <c r="QUT104" s="473"/>
      <c r="QUU104" s="473"/>
      <c r="QUV104" s="474"/>
      <c r="QUW104" s="474"/>
      <c r="QUX104" s="474"/>
      <c r="QUY104" s="474"/>
      <c r="QUZ104" s="474"/>
      <c r="QVA104" s="472"/>
      <c r="QVB104" s="473"/>
      <c r="QVC104" s="473"/>
      <c r="QVD104" s="474"/>
      <c r="QVE104" s="474"/>
      <c r="QVF104" s="474"/>
      <c r="QVG104" s="474"/>
      <c r="QVH104" s="474"/>
      <c r="QVI104" s="472"/>
      <c r="QVJ104" s="473"/>
      <c r="QVK104" s="473"/>
      <c r="QVL104" s="474"/>
      <c r="QVM104" s="474"/>
      <c r="QVN104" s="474"/>
      <c r="QVO104" s="474"/>
      <c r="QVP104" s="474"/>
      <c r="QVQ104" s="472"/>
      <c r="QVR104" s="473"/>
      <c r="QVS104" s="473"/>
      <c r="QVT104" s="474"/>
      <c r="QVU104" s="474"/>
      <c r="QVV104" s="474"/>
      <c r="QVW104" s="474"/>
      <c r="QVX104" s="474"/>
      <c r="QVY104" s="472"/>
      <c r="QVZ104" s="473"/>
      <c r="QWA104" s="473"/>
      <c r="QWB104" s="474"/>
      <c r="QWC104" s="474"/>
      <c r="QWD104" s="474"/>
      <c r="QWE104" s="474"/>
      <c r="QWF104" s="474"/>
      <c r="QWG104" s="472"/>
      <c r="QWH104" s="473"/>
      <c r="QWI104" s="473"/>
      <c r="QWJ104" s="474"/>
      <c r="QWK104" s="474"/>
      <c r="QWL104" s="474"/>
      <c r="QWM104" s="474"/>
      <c r="QWN104" s="474"/>
      <c r="QWO104" s="472"/>
      <c r="QWP104" s="473"/>
      <c r="QWQ104" s="473"/>
      <c r="QWR104" s="474"/>
      <c r="QWS104" s="474"/>
      <c r="QWT104" s="474"/>
      <c r="QWU104" s="474"/>
      <c r="QWV104" s="474"/>
      <c r="QWW104" s="472"/>
      <c r="QWX104" s="473"/>
      <c r="QWY104" s="473"/>
      <c r="QWZ104" s="474"/>
      <c r="QXA104" s="474"/>
      <c r="QXB104" s="474"/>
      <c r="QXC104" s="474"/>
      <c r="QXD104" s="474"/>
      <c r="QXE104" s="472"/>
      <c r="QXF104" s="473"/>
      <c r="QXG104" s="473"/>
      <c r="QXH104" s="474"/>
      <c r="QXI104" s="474"/>
      <c r="QXJ104" s="474"/>
      <c r="QXK104" s="474"/>
      <c r="QXL104" s="474"/>
      <c r="QXM104" s="472"/>
      <c r="QXN104" s="473"/>
      <c r="QXO104" s="473"/>
      <c r="QXP104" s="474"/>
      <c r="QXQ104" s="474"/>
      <c r="QXR104" s="474"/>
      <c r="QXS104" s="474"/>
      <c r="QXT104" s="474"/>
      <c r="QXU104" s="472"/>
      <c r="QXV104" s="473"/>
      <c r="QXW104" s="473"/>
      <c r="QXX104" s="474"/>
      <c r="QXY104" s="474"/>
      <c r="QXZ104" s="474"/>
      <c r="QYA104" s="474"/>
      <c r="QYB104" s="474"/>
      <c r="QYC104" s="472"/>
      <c r="QYD104" s="473"/>
      <c r="QYE104" s="473"/>
      <c r="QYF104" s="474"/>
      <c r="QYG104" s="474"/>
      <c r="QYH104" s="474"/>
      <c r="QYI104" s="474"/>
      <c r="QYJ104" s="474"/>
      <c r="QYK104" s="472"/>
      <c r="QYL104" s="473"/>
      <c r="QYM104" s="473"/>
      <c r="QYN104" s="474"/>
      <c r="QYO104" s="474"/>
      <c r="QYP104" s="474"/>
      <c r="QYQ104" s="474"/>
      <c r="QYR104" s="474"/>
      <c r="QYS104" s="472"/>
      <c r="QYT104" s="473"/>
      <c r="QYU104" s="473"/>
      <c r="QYV104" s="474"/>
      <c r="QYW104" s="474"/>
      <c r="QYX104" s="474"/>
      <c r="QYY104" s="474"/>
      <c r="QYZ104" s="474"/>
      <c r="QZA104" s="472"/>
      <c r="QZB104" s="473"/>
      <c r="QZC104" s="473"/>
      <c r="QZD104" s="474"/>
      <c r="QZE104" s="474"/>
      <c r="QZF104" s="474"/>
      <c r="QZG104" s="474"/>
      <c r="QZH104" s="474"/>
      <c r="QZI104" s="472"/>
      <c r="QZJ104" s="473"/>
      <c r="QZK104" s="473"/>
      <c r="QZL104" s="474"/>
      <c r="QZM104" s="474"/>
      <c r="QZN104" s="474"/>
      <c r="QZO104" s="474"/>
      <c r="QZP104" s="474"/>
      <c r="QZQ104" s="472"/>
      <c r="QZR104" s="473"/>
      <c r="QZS104" s="473"/>
      <c r="QZT104" s="474"/>
      <c r="QZU104" s="474"/>
      <c r="QZV104" s="474"/>
      <c r="QZW104" s="474"/>
      <c r="QZX104" s="474"/>
      <c r="QZY104" s="472"/>
      <c r="QZZ104" s="473"/>
      <c r="RAA104" s="473"/>
      <c r="RAB104" s="474"/>
      <c r="RAC104" s="474"/>
      <c r="RAD104" s="474"/>
      <c r="RAE104" s="474"/>
      <c r="RAF104" s="474"/>
      <c r="RAG104" s="472"/>
      <c r="RAH104" s="473"/>
      <c r="RAI104" s="473"/>
      <c r="RAJ104" s="474"/>
      <c r="RAK104" s="474"/>
      <c r="RAL104" s="474"/>
      <c r="RAM104" s="474"/>
      <c r="RAN104" s="474"/>
      <c r="RAO104" s="472"/>
      <c r="RAP104" s="473"/>
      <c r="RAQ104" s="473"/>
      <c r="RAR104" s="474"/>
      <c r="RAS104" s="474"/>
      <c r="RAT104" s="474"/>
      <c r="RAU104" s="474"/>
      <c r="RAV104" s="474"/>
      <c r="RAW104" s="472"/>
      <c r="RAX104" s="473"/>
      <c r="RAY104" s="473"/>
      <c r="RAZ104" s="474"/>
      <c r="RBA104" s="474"/>
      <c r="RBB104" s="474"/>
      <c r="RBC104" s="474"/>
      <c r="RBD104" s="474"/>
      <c r="RBE104" s="472"/>
      <c r="RBF104" s="473"/>
      <c r="RBG104" s="473"/>
      <c r="RBH104" s="474"/>
      <c r="RBI104" s="474"/>
      <c r="RBJ104" s="474"/>
      <c r="RBK104" s="474"/>
      <c r="RBL104" s="474"/>
      <c r="RBM104" s="472"/>
      <c r="RBN104" s="473"/>
      <c r="RBO104" s="473"/>
      <c r="RBP104" s="474"/>
      <c r="RBQ104" s="474"/>
      <c r="RBR104" s="474"/>
      <c r="RBS104" s="474"/>
      <c r="RBT104" s="474"/>
      <c r="RBU104" s="472"/>
      <c r="RBV104" s="473"/>
      <c r="RBW104" s="473"/>
      <c r="RBX104" s="474"/>
      <c r="RBY104" s="474"/>
      <c r="RBZ104" s="474"/>
      <c r="RCA104" s="474"/>
      <c r="RCB104" s="474"/>
      <c r="RCC104" s="472"/>
      <c r="RCD104" s="473"/>
      <c r="RCE104" s="473"/>
      <c r="RCF104" s="474"/>
      <c r="RCG104" s="474"/>
      <c r="RCH104" s="474"/>
      <c r="RCI104" s="474"/>
      <c r="RCJ104" s="474"/>
      <c r="RCK104" s="472"/>
      <c r="RCL104" s="473"/>
      <c r="RCM104" s="473"/>
      <c r="RCN104" s="474"/>
      <c r="RCO104" s="474"/>
      <c r="RCP104" s="474"/>
      <c r="RCQ104" s="474"/>
      <c r="RCR104" s="474"/>
      <c r="RCS104" s="472"/>
      <c r="RCT104" s="473"/>
      <c r="RCU104" s="473"/>
      <c r="RCV104" s="474"/>
      <c r="RCW104" s="474"/>
      <c r="RCX104" s="474"/>
      <c r="RCY104" s="474"/>
      <c r="RCZ104" s="474"/>
      <c r="RDA104" s="472"/>
      <c r="RDB104" s="473"/>
      <c r="RDC104" s="473"/>
      <c r="RDD104" s="474"/>
      <c r="RDE104" s="474"/>
      <c r="RDF104" s="474"/>
      <c r="RDG104" s="474"/>
      <c r="RDH104" s="474"/>
      <c r="RDI104" s="472"/>
      <c r="RDJ104" s="473"/>
      <c r="RDK104" s="473"/>
      <c r="RDL104" s="474"/>
      <c r="RDM104" s="474"/>
      <c r="RDN104" s="474"/>
      <c r="RDO104" s="474"/>
      <c r="RDP104" s="474"/>
      <c r="RDQ104" s="472"/>
      <c r="RDR104" s="473"/>
      <c r="RDS104" s="473"/>
      <c r="RDT104" s="474"/>
      <c r="RDU104" s="474"/>
      <c r="RDV104" s="474"/>
      <c r="RDW104" s="474"/>
      <c r="RDX104" s="474"/>
      <c r="RDY104" s="472"/>
      <c r="RDZ104" s="473"/>
      <c r="REA104" s="473"/>
      <c r="REB104" s="474"/>
      <c r="REC104" s="474"/>
      <c r="RED104" s="474"/>
      <c r="REE104" s="474"/>
      <c r="REF104" s="474"/>
      <c r="REG104" s="472"/>
      <c r="REH104" s="473"/>
      <c r="REI104" s="473"/>
      <c r="REJ104" s="474"/>
      <c r="REK104" s="474"/>
      <c r="REL104" s="474"/>
      <c r="REM104" s="474"/>
      <c r="REN104" s="474"/>
      <c r="REO104" s="472"/>
      <c r="REP104" s="473"/>
      <c r="REQ104" s="473"/>
      <c r="RER104" s="474"/>
      <c r="RES104" s="474"/>
      <c r="RET104" s="474"/>
      <c r="REU104" s="474"/>
      <c r="REV104" s="474"/>
      <c r="REW104" s="472"/>
      <c r="REX104" s="473"/>
      <c r="REY104" s="473"/>
      <c r="REZ104" s="474"/>
      <c r="RFA104" s="474"/>
      <c r="RFB104" s="474"/>
      <c r="RFC104" s="474"/>
      <c r="RFD104" s="474"/>
      <c r="RFE104" s="472"/>
      <c r="RFF104" s="473"/>
      <c r="RFG104" s="473"/>
      <c r="RFH104" s="474"/>
      <c r="RFI104" s="474"/>
      <c r="RFJ104" s="474"/>
      <c r="RFK104" s="474"/>
      <c r="RFL104" s="474"/>
      <c r="RFM104" s="472"/>
      <c r="RFN104" s="473"/>
      <c r="RFO104" s="473"/>
      <c r="RFP104" s="474"/>
      <c r="RFQ104" s="474"/>
      <c r="RFR104" s="474"/>
      <c r="RFS104" s="474"/>
      <c r="RFT104" s="474"/>
      <c r="RFU104" s="472"/>
      <c r="RFV104" s="473"/>
      <c r="RFW104" s="473"/>
      <c r="RFX104" s="474"/>
      <c r="RFY104" s="474"/>
      <c r="RFZ104" s="474"/>
      <c r="RGA104" s="474"/>
      <c r="RGB104" s="474"/>
      <c r="RGC104" s="472"/>
      <c r="RGD104" s="473"/>
      <c r="RGE104" s="473"/>
      <c r="RGF104" s="474"/>
      <c r="RGG104" s="474"/>
      <c r="RGH104" s="474"/>
      <c r="RGI104" s="474"/>
      <c r="RGJ104" s="474"/>
      <c r="RGK104" s="472"/>
      <c r="RGL104" s="473"/>
      <c r="RGM104" s="473"/>
      <c r="RGN104" s="474"/>
      <c r="RGO104" s="474"/>
      <c r="RGP104" s="474"/>
      <c r="RGQ104" s="474"/>
      <c r="RGR104" s="474"/>
      <c r="RGS104" s="472"/>
      <c r="RGT104" s="473"/>
      <c r="RGU104" s="473"/>
      <c r="RGV104" s="474"/>
      <c r="RGW104" s="474"/>
      <c r="RGX104" s="474"/>
      <c r="RGY104" s="474"/>
      <c r="RGZ104" s="474"/>
      <c r="RHA104" s="472"/>
      <c r="RHB104" s="473"/>
      <c r="RHC104" s="473"/>
      <c r="RHD104" s="474"/>
      <c r="RHE104" s="474"/>
      <c r="RHF104" s="474"/>
      <c r="RHG104" s="474"/>
      <c r="RHH104" s="474"/>
      <c r="RHI104" s="472"/>
      <c r="RHJ104" s="473"/>
      <c r="RHK104" s="473"/>
      <c r="RHL104" s="474"/>
      <c r="RHM104" s="474"/>
      <c r="RHN104" s="474"/>
      <c r="RHO104" s="474"/>
      <c r="RHP104" s="474"/>
      <c r="RHQ104" s="472"/>
      <c r="RHR104" s="473"/>
      <c r="RHS104" s="473"/>
      <c r="RHT104" s="474"/>
      <c r="RHU104" s="474"/>
      <c r="RHV104" s="474"/>
      <c r="RHW104" s="474"/>
      <c r="RHX104" s="474"/>
      <c r="RHY104" s="472"/>
      <c r="RHZ104" s="473"/>
      <c r="RIA104" s="473"/>
      <c r="RIB104" s="474"/>
      <c r="RIC104" s="474"/>
      <c r="RID104" s="474"/>
      <c r="RIE104" s="474"/>
      <c r="RIF104" s="474"/>
      <c r="RIG104" s="472"/>
      <c r="RIH104" s="473"/>
      <c r="RII104" s="473"/>
      <c r="RIJ104" s="474"/>
      <c r="RIK104" s="474"/>
      <c r="RIL104" s="474"/>
      <c r="RIM104" s="474"/>
      <c r="RIN104" s="474"/>
      <c r="RIO104" s="472"/>
      <c r="RIP104" s="473"/>
      <c r="RIQ104" s="473"/>
      <c r="RIR104" s="474"/>
      <c r="RIS104" s="474"/>
      <c r="RIT104" s="474"/>
      <c r="RIU104" s="474"/>
      <c r="RIV104" s="474"/>
      <c r="RIW104" s="472"/>
      <c r="RIX104" s="473"/>
      <c r="RIY104" s="473"/>
      <c r="RIZ104" s="474"/>
      <c r="RJA104" s="474"/>
      <c r="RJB104" s="474"/>
      <c r="RJC104" s="474"/>
      <c r="RJD104" s="474"/>
      <c r="RJE104" s="472"/>
      <c r="RJF104" s="473"/>
      <c r="RJG104" s="473"/>
      <c r="RJH104" s="474"/>
      <c r="RJI104" s="474"/>
      <c r="RJJ104" s="474"/>
      <c r="RJK104" s="474"/>
      <c r="RJL104" s="474"/>
      <c r="RJM104" s="472"/>
      <c r="RJN104" s="473"/>
      <c r="RJO104" s="473"/>
      <c r="RJP104" s="474"/>
      <c r="RJQ104" s="474"/>
      <c r="RJR104" s="474"/>
      <c r="RJS104" s="474"/>
      <c r="RJT104" s="474"/>
      <c r="RJU104" s="472"/>
      <c r="RJV104" s="473"/>
      <c r="RJW104" s="473"/>
      <c r="RJX104" s="474"/>
      <c r="RJY104" s="474"/>
      <c r="RJZ104" s="474"/>
      <c r="RKA104" s="474"/>
      <c r="RKB104" s="474"/>
      <c r="RKC104" s="472"/>
      <c r="RKD104" s="473"/>
      <c r="RKE104" s="473"/>
      <c r="RKF104" s="474"/>
      <c r="RKG104" s="474"/>
      <c r="RKH104" s="474"/>
      <c r="RKI104" s="474"/>
      <c r="RKJ104" s="474"/>
      <c r="RKK104" s="472"/>
      <c r="RKL104" s="473"/>
      <c r="RKM104" s="473"/>
      <c r="RKN104" s="474"/>
      <c r="RKO104" s="474"/>
      <c r="RKP104" s="474"/>
      <c r="RKQ104" s="474"/>
      <c r="RKR104" s="474"/>
      <c r="RKS104" s="472"/>
      <c r="RKT104" s="473"/>
      <c r="RKU104" s="473"/>
      <c r="RKV104" s="474"/>
      <c r="RKW104" s="474"/>
      <c r="RKX104" s="474"/>
      <c r="RKY104" s="474"/>
      <c r="RKZ104" s="474"/>
      <c r="RLA104" s="472"/>
      <c r="RLB104" s="473"/>
      <c r="RLC104" s="473"/>
      <c r="RLD104" s="474"/>
      <c r="RLE104" s="474"/>
      <c r="RLF104" s="474"/>
      <c r="RLG104" s="474"/>
      <c r="RLH104" s="474"/>
      <c r="RLI104" s="472"/>
      <c r="RLJ104" s="473"/>
      <c r="RLK104" s="473"/>
      <c r="RLL104" s="474"/>
      <c r="RLM104" s="474"/>
      <c r="RLN104" s="474"/>
      <c r="RLO104" s="474"/>
      <c r="RLP104" s="474"/>
      <c r="RLQ104" s="472"/>
      <c r="RLR104" s="473"/>
      <c r="RLS104" s="473"/>
      <c r="RLT104" s="474"/>
      <c r="RLU104" s="474"/>
      <c r="RLV104" s="474"/>
      <c r="RLW104" s="474"/>
      <c r="RLX104" s="474"/>
      <c r="RLY104" s="472"/>
      <c r="RLZ104" s="473"/>
      <c r="RMA104" s="473"/>
      <c r="RMB104" s="474"/>
      <c r="RMC104" s="474"/>
      <c r="RMD104" s="474"/>
      <c r="RME104" s="474"/>
      <c r="RMF104" s="474"/>
      <c r="RMG104" s="472"/>
      <c r="RMH104" s="473"/>
      <c r="RMI104" s="473"/>
      <c r="RMJ104" s="474"/>
      <c r="RMK104" s="474"/>
      <c r="RML104" s="474"/>
      <c r="RMM104" s="474"/>
      <c r="RMN104" s="474"/>
      <c r="RMO104" s="472"/>
      <c r="RMP104" s="473"/>
      <c r="RMQ104" s="473"/>
      <c r="RMR104" s="474"/>
      <c r="RMS104" s="474"/>
      <c r="RMT104" s="474"/>
      <c r="RMU104" s="474"/>
      <c r="RMV104" s="474"/>
      <c r="RMW104" s="472"/>
      <c r="RMX104" s="473"/>
      <c r="RMY104" s="473"/>
      <c r="RMZ104" s="474"/>
      <c r="RNA104" s="474"/>
      <c r="RNB104" s="474"/>
      <c r="RNC104" s="474"/>
      <c r="RND104" s="474"/>
      <c r="RNE104" s="472"/>
      <c r="RNF104" s="473"/>
      <c r="RNG104" s="473"/>
      <c r="RNH104" s="474"/>
      <c r="RNI104" s="474"/>
      <c r="RNJ104" s="474"/>
      <c r="RNK104" s="474"/>
      <c r="RNL104" s="474"/>
      <c r="RNM104" s="472"/>
      <c r="RNN104" s="473"/>
      <c r="RNO104" s="473"/>
      <c r="RNP104" s="474"/>
      <c r="RNQ104" s="474"/>
      <c r="RNR104" s="474"/>
      <c r="RNS104" s="474"/>
      <c r="RNT104" s="474"/>
      <c r="RNU104" s="472"/>
      <c r="RNV104" s="473"/>
      <c r="RNW104" s="473"/>
      <c r="RNX104" s="474"/>
      <c r="RNY104" s="474"/>
      <c r="RNZ104" s="474"/>
      <c r="ROA104" s="474"/>
      <c r="ROB104" s="474"/>
      <c r="ROC104" s="472"/>
      <c r="ROD104" s="473"/>
      <c r="ROE104" s="473"/>
      <c r="ROF104" s="474"/>
      <c r="ROG104" s="474"/>
      <c r="ROH104" s="474"/>
      <c r="ROI104" s="474"/>
      <c r="ROJ104" s="474"/>
      <c r="ROK104" s="472"/>
      <c r="ROL104" s="473"/>
      <c r="ROM104" s="473"/>
      <c r="RON104" s="474"/>
      <c r="ROO104" s="474"/>
      <c r="ROP104" s="474"/>
      <c r="ROQ104" s="474"/>
      <c r="ROR104" s="474"/>
      <c r="ROS104" s="472"/>
      <c r="ROT104" s="473"/>
      <c r="ROU104" s="473"/>
      <c r="ROV104" s="474"/>
      <c r="ROW104" s="474"/>
      <c r="ROX104" s="474"/>
      <c r="ROY104" s="474"/>
      <c r="ROZ104" s="474"/>
      <c r="RPA104" s="472"/>
      <c r="RPB104" s="473"/>
      <c r="RPC104" s="473"/>
      <c r="RPD104" s="474"/>
      <c r="RPE104" s="474"/>
      <c r="RPF104" s="474"/>
      <c r="RPG104" s="474"/>
      <c r="RPH104" s="474"/>
      <c r="RPI104" s="472"/>
      <c r="RPJ104" s="473"/>
      <c r="RPK104" s="473"/>
      <c r="RPL104" s="474"/>
      <c r="RPM104" s="474"/>
      <c r="RPN104" s="474"/>
      <c r="RPO104" s="474"/>
      <c r="RPP104" s="474"/>
      <c r="RPQ104" s="472"/>
      <c r="RPR104" s="473"/>
      <c r="RPS104" s="473"/>
      <c r="RPT104" s="474"/>
      <c r="RPU104" s="474"/>
      <c r="RPV104" s="474"/>
      <c r="RPW104" s="474"/>
      <c r="RPX104" s="474"/>
      <c r="RPY104" s="472"/>
      <c r="RPZ104" s="473"/>
      <c r="RQA104" s="473"/>
      <c r="RQB104" s="474"/>
      <c r="RQC104" s="474"/>
      <c r="RQD104" s="474"/>
      <c r="RQE104" s="474"/>
      <c r="RQF104" s="474"/>
      <c r="RQG104" s="472"/>
      <c r="RQH104" s="473"/>
      <c r="RQI104" s="473"/>
      <c r="RQJ104" s="474"/>
      <c r="RQK104" s="474"/>
      <c r="RQL104" s="474"/>
      <c r="RQM104" s="474"/>
      <c r="RQN104" s="474"/>
      <c r="RQO104" s="472"/>
      <c r="RQP104" s="473"/>
      <c r="RQQ104" s="473"/>
      <c r="RQR104" s="474"/>
      <c r="RQS104" s="474"/>
      <c r="RQT104" s="474"/>
      <c r="RQU104" s="474"/>
      <c r="RQV104" s="474"/>
      <c r="RQW104" s="472"/>
      <c r="RQX104" s="473"/>
      <c r="RQY104" s="473"/>
      <c r="RQZ104" s="474"/>
      <c r="RRA104" s="474"/>
      <c r="RRB104" s="474"/>
      <c r="RRC104" s="474"/>
      <c r="RRD104" s="474"/>
      <c r="RRE104" s="472"/>
      <c r="RRF104" s="473"/>
      <c r="RRG104" s="473"/>
      <c r="RRH104" s="474"/>
      <c r="RRI104" s="474"/>
      <c r="RRJ104" s="474"/>
      <c r="RRK104" s="474"/>
      <c r="RRL104" s="474"/>
      <c r="RRM104" s="472"/>
      <c r="RRN104" s="473"/>
      <c r="RRO104" s="473"/>
      <c r="RRP104" s="474"/>
      <c r="RRQ104" s="474"/>
      <c r="RRR104" s="474"/>
      <c r="RRS104" s="474"/>
      <c r="RRT104" s="474"/>
      <c r="RRU104" s="472"/>
      <c r="RRV104" s="473"/>
      <c r="RRW104" s="473"/>
      <c r="RRX104" s="474"/>
      <c r="RRY104" s="474"/>
      <c r="RRZ104" s="474"/>
      <c r="RSA104" s="474"/>
      <c r="RSB104" s="474"/>
      <c r="RSC104" s="472"/>
      <c r="RSD104" s="473"/>
      <c r="RSE104" s="473"/>
      <c r="RSF104" s="474"/>
      <c r="RSG104" s="474"/>
      <c r="RSH104" s="474"/>
      <c r="RSI104" s="474"/>
      <c r="RSJ104" s="474"/>
      <c r="RSK104" s="472"/>
      <c r="RSL104" s="473"/>
      <c r="RSM104" s="473"/>
      <c r="RSN104" s="474"/>
      <c r="RSO104" s="474"/>
      <c r="RSP104" s="474"/>
      <c r="RSQ104" s="474"/>
      <c r="RSR104" s="474"/>
      <c r="RSS104" s="472"/>
      <c r="RST104" s="473"/>
      <c r="RSU104" s="473"/>
      <c r="RSV104" s="474"/>
      <c r="RSW104" s="474"/>
      <c r="RSX104" s="474"/>
      <c r="RSY104" s="474"/>
      <c r="RSZ104" s="474"/>
      <c r="RTA104" s="472"/>
      <c r="RTB104" s="473"/>
      <c r="RTC104" s="473"/>
      <c r="RTD104" s="474"/>
      <c r="RTE104" s="474"/>
      <c r="RTF104" s="474"/>
      <c r="RTG104" s="474"/>
      <c r="RTH104" s="474"/>
      <c r="RTI104" s="472"/>
      <c r="RTJ104" s="473"/>
      <c r="RTK104" s="473"/>
      <c r="RTL104" s="474"/>
      <c r="RTM104" s="474"/>
      <c r="RTN104" s="474"/>
      <c r="RTO104" s="474"/>
      <c r="RTP104" s="474"/>
      <c r="RTQ104" s="472"/>
      <c r="RTR104" s="473"/>
      <c r="RTS104" s="473"/>
      <c r="RTT104" s="474"/>
      <c r="RTU104" s="474"/>
      <c r="RTV104" s="474"/>
      <c r="RTW104" s="474"/>
      <c r="RTX104" s="474"/>
      <c r="RTY104" s="472"/>
      <c r="RTZ104" s="473"/>
      <c r="RUA104" s="473"/>
      <c r="RUB104" s="474"/>
      <c r="RUC104" s="474"/>
      <c r="RUD104" s="474"/>
      <c r="RUE104" s="474"/>
      <c r="RUF104" s="474"/>
      <c r="RUG104" s="472"/>
      <c r="RUH104" s="473"/>
      <c r="RUI104" s="473"/>
      <c r="RUJ104" s="474"/>
      <c r="RUK104" s="474"/>
      <c r="RUL104" s="474"/>
      <c r="RUM104" s="474"/>
      <c r="RUN104" s="474"/>
      <c r="RUO104" s="472"/>
      <c r="RUP104" s="473"/>
      <c r="RUQ104" s="473"/>
      <c r="RUR104" s="474"/>
      <c r="RUS104" s="474"/>
      <c r="RUT104" s="474"/>
      <c r="RUU104" s="474"/>
      <c r="RUV104" s="474"/>
      <c r="RUW104" s="472"/>
      <c r="RUX104" s="473"/>
      <c r="RUY104" s="473"/>
      <c r="RUZ104" s="474"/>
      <c r="RVA104" s="474"/>
      <c r="RVB104" s="474"/>
      <c r="RVC104" s="474"/>
      <c r="RVD104" s="474"/>
      <c r="RVE104" s="472"/>
      <c r="RVF104" s="473"/>
      <c r="RVG104" s="473"/>
      <c r="RVH104" s="474"/>
      <c r="RVI104" s="474"/>
      <c r="RVJ104" s="474"/>
      <c r="RVK104" s="474"/>
      <c r="RVL104" s="474"/>
      <c r="RVM104" s="472"/>
      <c r="RVN104" s="473"/>
      <c r="RVO104" s="473"/>
      <c r="RVP104" s="474"/>
      <c r="RVQ104" s="474"/>
      <c r="RVR104" s="474"/>
      <c r="RVS104" s="474"/>
      <c r="RVT104" s="474"/>
      <c r="RVU104" s="472"/>
      <c r="RVV104" s="473"/>
      <c r="RVW104" s="473"/>
      <c r="RVX104" s="474"/>
      <c r="RVY104" s="474"/>
      <c r="RVZ104" s="474"/>
      <c r="RWA104" s="474"/>
      <c r="RWB104" s="474"/>
      <c r="RWC104" s="472"/>
      <c r="RWD104" s="473"/>
      <c r="RWE104" s="473"/>
      <c r="RWF104" s="474"/>
      <c r="RWG104" s="474"/>
      <c r="RWH104" s="474"/>
      <c r="RWI104" s="474"/>
      <c r="RWJ104" s="474"/>
      <c r="RWK104" s="472"/>
      <c r="RWL104" s="473"/>
      <c r="RWM104" s="473"/>
      <c r="RWN104" s="474"/>
      <c r="RWO104" s="474"/>
      <c r="RWP104" s="474"/>
      <c r="RWQ104" s="474"/>
      <c r="RWR104" s="474"/>
      <c r="RWS104" s="472"/>
      <c r="RWT104" s="473"/>
      <c r="RWU104" s="473"/>
      <c r="RWV104" s="474"/>
      <c r="RWW104" s="474"/>
      <c r="RWX104" s="474"/>
      <c r="RWY104" s="474"/>
      <c r="RWZ104" s="474"/>
      <c r="RXA104" s="472"/>
      <c r="RXB104" s="473"/>
      <c r="RXC104" s="473"/>
      <c r="RXD104" s="474"/>
      <c r="RXE104" s="474"/>
      <c r="RXF104" s="474"/>
      <c r="RXG104" s="474"/>
      <c r="RXH104" s="474"/>
      <c r="RXI104" s="472"/>
      <c r="RXJ104" s="473"/>
      <c r="RXK104" s="473"/>
      <c r="RXL104" s="474"/>
      <c r="RXM104" s="474"/>
      <c r="RXN104" s="474"/>
      <c r="RXO104" s="474"/>
      <c r="RXP104" s="474"/>
      <c r="RXQ104" s="472"/>
      <c r="RXR104" s="473"/>
      <c r="RXS104" s="473"/>
      <c r="RXT104" s="474"/>
      <c r="RXU104" s="474"/>
      <c r="RXV104" s="474"/>
      <c r="RXW104" s="474"/>
      <c r="RXX104" s="474"/>
      <c r="RXY104" s="472"/>
      <c r="RXZ104" s="473"/>
      <c r="RYA104" s="473"/>
      <c r="RYB104" s="474"/>
      <c r="RYC104" s="474"/>
      <c r="RYD104" s="474"/>
      <c r="RYE104" s="474"/>
      <c r="RYF104" s="474"/>
      <c r="RYG104" s="472"/>
      <c r="RYH104" s="473"/>
      <c r="RYI104" s="473"/>
      <c r="RYJ104" s="474"/>
      <c r="RYK104" s="474"/>
      <c r="RYL104" s="474"/>
      <c r="RYM104" s="474"/>
      <c r="RYN104" s="474"/>
      <c r="RYO104" s="472"/>
      <c r="RYP104" s="473"/>
      <c r="RYQ104" s="473"/>
      <c r="RYR104" s="474"/>
      <c r="RYS104" s="474"/>
      <c r="RYT104" s="474"/>
      <c r="RYU104" s="474"/>
      <c r="RYV104" s="474"/>
      <c r="RYW104" s="472"/>
      <c r="RYX104" s="473"/>
      <c r="RYY104" s="473"/>
      <c r="RYZ104" s="474"/>
      <c r="RZA104" s="474"/>
      <c r="RZB104" s="474"/>
      <c r="RZC104" s="474"/>
      <c r="RZD104" s="474"/>
      <c r="RZE104" s="472"/>
      <c r="RZF104" s="473"/>
      <c r="RZG104" s="473"/>
      <c r="RZH104" s="474"/>
      <c r="RZI104" s="474"/>
      <c r="RZJ104" s="474"/>
      <c r="RZK104" s="474"/>
      <c r="RZL104" s="474"/>
      <c r="RZM104" s="472"/>
      <c r="RZN104" s="473"/>
      <c r="RZO104" s="473"/>
      <c r="RZP104" s="474"/>
      <c r="RZQ104" s="474"/>
      <c r="RZR104" s="474"/>
      <c r="RZS104" s="474"/>
      <c r="RZT104" s="474"/>
      <c r="RZU104" s="472"/>
      <c r="RZV104" s="473"/>
      <c r="RZW104" s="473"/>
      <c r="RZX104" s="474"/>
      <c r="RZY104" s="474"/>
      <c r="RZZ104" s="474"/>
      <c r="SAA104" s="474"/>
      <c r="SAB104" s="474"/>
      <c r="SAC104" s="472"/>
      <c r="SAD104" s="473"/>
      <c r="SAE104" s="473"/>
      <c r="SAF104" s="474"/>
      <c r="SAG104" s="474"/>
      <c r="SAH104" s="474"/>
      <c r="SAI104" s="474"/>
      <c r="SAJ104" s="474"/>
      <c r="SAK104" s="472"/>
      <c r="SAL104" s="473"/>
      <c r="SAM104" s="473"/>
      <c r="SAN104" s="474"/>
      <c r="SAO104" s="474"/>
      <c r="SAP104" s="474"/>
      <c r="SAQ104" s="474"/>
      <c r="SAR104" s="474"/>
      <c r="SAS104" s="472"/>
      <c r="SAT104" s="473"/>
      <c r="SAU104" s="473"/>
      <c r="SAV104" s="474"/>
      <c r="SAW104" s="474"/>
      <c r="SAX104" s="474"/>
      <c r="SAY104" s="474"/>
      <c r="SAZ104" s="474"/>
      <c r="SBA104" s="472"/>
      <c r="SBB104" s="473"/>
      <c r="SBC104" s="473"/>
      <c r="SBD104" s="474"/>
      <c r="SBE104" s="474"/>
      <c r="SBF104" s="474"/>
      <c r="SBG104" s="474"/>
      <c r="SBH104" s="474"/>
      <c r="SBI104" s="472"/>
      <c r="SBJ104" s="473"/>
      <c r="SBK104" s="473"/>
      <c r="SBL104" s="474"/>
      <c r="SBM104" s="474"/>
      <c r="SBN104" s="474"/>
      <c r="SBO104" s="474"/>
      <c r="SBP104" s="474"/>
      <c r="SBQ104" s="472"/>
      <c r="SBR104" s="473"/>
      <c r="SBS104" s="473"/>
      <c r="SBT104" s="474"/>
      <c r="SBU104" s="474"/>
      <c r="SBV104" s="474"/>
      <c r="SBW104" s="474"/>
      <c r="SBX104" s="474"/>
      <c r="SBY104" s="472"/>
      <c r="SBZ104" s="473"/>
      <c r="SCA104" s="473"/>
      <c r="SCB104" s="474"/>
      <c r="SCC104" s="474"/>
      <c r="SCD104" s="474"/>
      <c r="SCE104" s="474"/>
      <c r="SCF104" s="474"/>
      <c r="SCG104" s="472"/>
      <c r="SCH104" s="473"/>
      <c r="SCI104" s="473"/>
      <c r="SCJ104" s="474"/>
      <c r="SCK104" s="474"/>
      <c r="SCL104" s="474"/>
      <c r="SCM104" s="474"/>
      <c r="SCN104" s="474"/>
      <c r="SCO104" s="472"/>
      <c r="SCP104" s="473"/>
      <c r="SCQ104" s="473"/>
      <c r="SCR104" s="474"/>
      <c r="SCS104" s="474"/>
      <c r="SCT104" s="474"/>
      <c r="SCU104" s="474"/>
      <c r="SCV104" s="474"/>
      <c r="SCW104" s="472"/>
      <c r="SCX104" s="473"/>
      <c r="SCY104" s="473"/>
      <c r="SCZ104" s="474"/>
      <c r="SDA104" s="474"/>
      <c r="SDB104" s="474"/>
      <c r="SDC104" s="474"/>
      <c r="SDD104" s="474"/>
      <c r="SDE104" s="472"/>
      <c r="SDF104" s="473"/>
      <c r="SDG104" s="473"/>
      <c r="SDH104" s="474"/>
      <c r="SDI104" s="474"/>
      <c r="SDJ104" s="474"/>
      <c r="SDK104" s="474"/>
      <c r="SDL104" s="474"/>
      <c r="SDM104" s="472"/>
      <c r="SDN104" s="473"/>
      <c r="SDO104" s="473"/>
      <c r="SDP104" s="474"/>
      <c r="SDQ104" s="474"/>
      <c r="SDR104" s="474"/>
      <c r="SDS104" s="474"/>
      <c r="SDT104" s="474"/>
      <c r="SDU104" s="472"/>
      <c r="SDV104" s="473"/>
      <c r="SDW104" s="473"/>
      <c r="SDX104" s="474"/>
      <c r="SDY104" s="474"/>
      <c r="SDZ104" s="474"/>
      <c r="SEA104" s="474"/>
      <c r="SEB104" s="474"/>
      <c r="SEC104" s="472"/>
      <c r="SED104" s="473"/>
      <c r="SEE104" s="473"/>
      <c r="SEF104" s="474"/>
      <c r="SEG104" s="474"/>
      <c r="SEH104" s="474"/>
      <c r="SEI104" s="474"/>
      <c r="SEJ104" s="474"/>
      <c r="SEK104" s="472"/>
      <c r="SEL104" s="473"/>
      <c r="SEM104" s="473"/>
      <c r="SEN104" s="474"/>
      <c r="SEO104" s="474"/>
      <c r="SEP104" s="474"/>
      <c r="SEQ104" s="474"/>
      <c r="SER104" s="474"/>
      <c r="SES104" s="472"/>
      <c r="SET104" s="473"/>
      <c r="SEU104" s="473"/>
      <c r="SEV104" s="474"/>
      <c r="SEW104" s="474"/>
      <c r="SEX104" s="474"/>
      <c r="SEY104" s="474"/>
      <c r="SEZ104" s="474"/>
      <c r="SFA104" s="472"/>
      <c r="SFB104" s="473"/>
      <c r="SFC104" s="473"/>
      <c r="SFD104" s="474"/>
      <c r="SFE104" s="474"/>
      <c r="SFF104" s="474"/>
      <c r="SFG104" s="474"/>
      <c r="SFH104" s="474"/>
      <c r="SFI104" s="472"/>
      <c r="SFJ104" s="473"/>
      <c r="SFK104" s="473"/>
      <c r="SFL104" s="474"/>
      <c r="SFM104" s="474"/>
      <c r="SFN104" s="474"/>
      <c r="SFO104" s="474"/>
      <c r="SFP104" s="474"/>
      <c r="SFQ104" s="472"/>
      <c r="SFR104" s="473"/>
      <c r="SFS104" s="473"/>
      <c r="SFT104" s="474"/>
      <c r="SFU104" s="474"/>
      <c r="SFV104" s="474"/>
      <c r="SFW104" s="474"/>
      <c r="SFX104" s="474"/>
      <c r="SFY104" s="472"/>
      <c r="SFZ104" s="473"/>
      <c r="SGA104" s="473"/>
      <c r="SGB104" s="474"/>
      <c r="SGC104" s="474"/>
      <c r="SGD104" s="474"/>
      <c r="SGE104" s="474"/>
      <c r="SGF104" s="474"/>
      <c r="SGG104" s="472"/>
      <c r="SGH104" s="473"/>
      <c r="SGI104" s="473"/>
      <c r="SGJ104" s="474"/>
      <c r="SGK104" s="474"/>
      <c r="SGL104" s="474"/>
      <c r="SGM104" s="474"/>
      <c r="SGN104" s="474"/>
      <c r="SGO104" s="472"/>
      <c r="SGP104" s="473"/>
      <c r="SGQ104" s="473"/>
      <c r="SGR104" s="474"/>
      <c r="SGS104" s="474"/>
      <c r="SGT104" s="474"/>
      <c r="SGU104" s="474"/>
      <c r="SGV104" s="474"/>
      <c r="SGW104" s="472"/>
      <c r="SGX104" s="473"/>
      <c r="SGY104" s="473"/>
      <c r="SGZ104" s="474"/>
      <c r="SHA104" s="474"/>
      <c r="SHB104" s="474"/>
      <c r="SHC104" s="474"/>
      <c r="SHD104" s="474"/>
      <c r="SHE104" s="472"/>
      <c r="SHF104" s="473"/>
      <c r="SHG104" s="473"/>
      <c r="SHH104" s="474"/>
      <c r="SHI104" s="474"/>
      <c r="SHJ104" s="474"/>
      <c r="SHK104" s="474"/>
      <c r="SHL104" s="474"/>
      <c r="SHM104" s="472"/>
      <c r="SHN104" s="473"/>
      <c r="SHO104" s="473"/>
      <c r="SHP104" s="474"/>
      <c r="SHQ104" s="474"/>
      <c r="SHR104" s="474"/>
      <c r="SHS104" s="474"/>
      <c r="SHT104" s="474"/>
      <c r="SHU104" s="472"/>
      <c r="SHV104" s="473"/>
      <c r="SHW104" s="473"/>
      <c r="SHX104" s="474"/>
      <c r="SHY104" s="474"/>
      <c r="SHZ104" s="474"/>
      <c r="SIA104" s="474"/>
      <c r="SIB104" s="474"/>
      <c r="SIC104" s="472"/>
      <c r="SID104" s="473"/>
      <c r="SIE104" s="473"/>
      <c r="SIF104" s="474"/>
      <c r="SIG104" s="474"/>
      <c r="SIH104" s="474"/>
      <c r="SII104" s="474"/>
      <c r="SIJ104" s="474"/>
      <c r="SIK104" s="472"/>
      <c r="SIL104" s="473"/>
      <c r="SIM104" s="473"/>
      <c r="SIN104" s="474"/>
      <c r="SIO104" s="474"/>
      <c r="SIP104" s="474"/>
      <c r="SIQ104" s="474"/>
      <c r="SIR104" s="474"/>
      <c r="SIS104" s="472"/>
      <c r="SIT104" s="473"/>
      <c r="SIU104" s="473"/>
      <c r="SIV104" s="474"/>
      <c r="SIW104" s="474"/>
      <c r="SIX104" s="474"/>
      <c r="SIY104" s="474"/>
      <c r="SIZ104" s="474"/>
      <c r="SJA104" s="472"/>
      <c r="SJB104" s="473"/>
      <c r="SJC104" s="473"/>
      <c r="SJD104" s="474"/>
      <c r="SJE104" s="474"/>
      <c r="SJF104" s="474"/>
      <c r="SJG104" s="474"/>
      <c r="SJH104" s="474"/>
      <c r="SJI104" s="472"/>
      <c r="SJJ104" s="473"/>
      <c r="SJK104" s="473"/>
      <c r="SJL104" s="474"/>
      <c r="SJM104" s="474"/>
      <c r="SJN104" s="474"/>
      <c r="SJO104" s="474"/>
      <c r="SJP104" s="474"/>
      <c r="SJQ104" s="472"/>
      <c r="SJR104" s="473"/>
      <c r="SJS104" s="473"/>
      <c r="SJT104" s="474"/>
      <c r="SJU104" s="474"/>
      <c r="SJV104" s="474"/>
      <c r="SJW104" s="474"/>
      <c r="SJX104" s="474"/>
      <c r="SJY104" s="472"/>
      <c r="SJZ104" s="473"/>
      <c r="SKA104" s="473"/>
      <c r="SKB104" s="474"/>
      <c r="SKC104" s="474"/>
      <c r="SKD104" s="474"/>
      <c r="SKE104" s="474"/>
      <c r="SKF104" s="474"/>
      <c r="SKG104" s="472"/>
      <c r="SKH104" s="473"/>
      <c r="SKI104" s="473"/>
      <c r="SKJ104" s="474"/>
      <c r="SKK104" s="474"/>
      <c r="SKL104" s="474"/>
      <c r="SKM104" s="474"/>
      <c r="SKN104" s="474"/>
      <c r="SKO104" s="472"/>
      <c r="SKP104" s="473"/>
      <c r="SKQ104" s="473"/>
      <c r="SKR104" s="474"/>
      <c r="SKS104" s="474"/>
      <c r="SKT104" s="474"/>
      <c r="SKU104" s="474"/>
      <c r="SKV104" s="474"/>
      <c r="SKW104" s="472"/>
      <c r="SKX104" s="473"/>
      <c r="SKY104" s="473"/>
      <c r="SKZ104" s="474"/>
      <c r="SLA104" s="474"/>
      <c r="SLB104" s="474"/>
      <c r="SLC104" s="474"/>
      <c r="SLD104" s="474"/>
      <c r="SLE104" s="472"/>
      <c r="SLF104" s="473"/>
      <c r="SLG104" s="473"/>
      <c r="SLH104" s="474"/>
      <c r="SLI104" s="474"/>
      <c r="SLJ104" s="474"/>
      <c r="SLK104" s="474"/>
      <c r="SLL104" s="474"/>
      <c r="SLM104" s="472"/>
      <c r="SLN104" s="473"/>
      <c r="SLO104" s="473"/>
      <c r="SLP104" s="474"/>
      <c r="SLQ104" s="474"/>
      <c r="SLR104" s="474"/>
      <c r="SLS104" s="474"/>
      <c r="SLT104" s="474"/>
      <c r="SLU104" s="472"/>
      <c r="SLV104" s="473"/>
      <c r="SLW104" s="473"/>
      <c r="SLX104" s="474"/>
      <c r="SLY104" s="474"/>
      <c r="SLZ104" s="474"/>
      <c r="SMA104" s="474"/>
      <c r="SMB104" s="474"/>
      <c r="SMC104" s="472"/>
      <c r="SMD104" s="473"/>
      <c r="SME104" s="473"/>
      <c r="SMF104" s="474"/>
      <c r="SMG104" s="474"/>
      <c r="SMH104" s="474"/>
      <c r="SMI104" s="474"/>
      <c r="SMJ104" s="474"/>
      <c r="SMK104" s="472"/>
      <c r="SML104" s="473"/>
      <c r="SMM104" s="473"/>
      <c r="SMN104" s="474"/>
      <c r="SMO104" s="474"/>
      <c r="SMP104" s="474"/>
      <c r="SMQ104" s="474"/>
      <c r="SMR104" s="474"/>
      <c r="SMS104" s="472"/>
      <c r="SMT104" s="473"/>
      <c r="SMU104" s="473"/>
      <c r="SMV104" s="474"/>
      <c r="SMW104" s="474"/>
      <c r="SMX104" s="474"/>
      <c r="SMY104" s="474"/>
      <c r="SMZ104" s="474"/>
      <c r="SNA104" s="472"/>
      <c r="SNB104" s="473"/>
      <c r="SNC104" s="473"/>
      <c r="SND104" s="474"/>
      <c r="SNE104" s="474"/>
      <c r="SNF104" s="474"/>
      <c r="SNG104" s="474"/>
      <c r="SNH104" s="474"/>
      <c r="SNI104" s="472"/>
      <c r="SNJ104" s="473"/>
      <c r="SNK104" s="473"/>
      <c r="SNL104" s="474"/>
      <c r="SNM104" s="474"/>
      <c r="SNN104" s="474"/>
      <c r="SNO104" s="474"/>
      <c r="SNP104" s="474"/>
      <c r="SNQ104" s="472"/>
      <c r="SNR104" s="473"/>
      <c r="SNS104" s="473"/>
      <c r="SNT104" s="474"/>
      <c r="SNU104" s="474"/>
      <c r="SNV104" s="474"/>
      <c r="SNW104" s="474"/>
      <c r="SNX104" s="474"/>
      <c r="SNY104" s="472"/>
      <c r="SNZ104" s="473"/>
      <c r="SOA104" s="473"/>
      <c r="SOB104" s="474"/>
      <c r="SOC104" s="474"/>
      <c r="SOD104" s="474"/>
      <c r="SOE104" s="474"/>
      <c r="SOF104" s="474"/>
      <c r="SOG104" s="472"/>
      <c r="SOH104" s="473"/>
      <c r="SOI104" s="473"/>
      <c r="SOJ104" s="474"/>
      <c r="SOK104" s="474"/>
      <c r="SOL104" s="474"/>
      <c r="SOM104" s="474"/>
      <c r="SON104" s="474"/>
      <c r="SOO104" s="472"/>
      <c r="SOP104" s="473"/>
      <c r="SOQ104" s="473"/>
      <c r="SOR104" s="474"/>
      <c r="SOS104" s="474"/>
      <c r="SOT104" s="474"/>
      <c r="SOU104" s="474"/>
      <c r="SOV104" s="474"/>
      <c r="SOW104" s="472"/>
      <c r="SOX104" s="473"/>
      <c r="SOY104" s="473"/>
      <c r="SOZ104" s="474"/>
      <c r="SPA104" s="474"/>
      <c r="SPB104" s="474"/>
      <c r="SPC104" s="474"/>
      <c r="SPD104" s="474"/>
      <c r="SPE104" s="472"/>
      <c r="SPF104" s="473"/>
      <c r="SPG104" s="473"/>
      <c r="SPH104" s="474"/>
      <c r="SPI104" s="474"/>
      <c r="SPJ104" s="474"/>
      <c r="SPK104" s="474"/>
      <c r="SPL104" s="474"/>
      <c r="SPM104" s="472"/>
      <c r="SPN104" s="473"/>
      <c r="SPO104" s="473"/>
      <c r="SPP104" s="474"/>
      <c r="SPQ104" s="474"/>
      <c r="SPR104" s="474"/>
      <c r="SPS104" s="474"/>
      <c r="SPT104" s="474"/>
      <c r="SPU104" s="472"/>
      <c r="SPV104" s="473"/>
      <c r="SPW104" s="473"/>
      <c r="SPX104" s="474"/>
      <c r="SPY104" s="474"/>
      <c r="SPZ104" s="474"/>
      <c r="SQA104" s="474"/>
      <c r="SQB104" s="474"/>
      <c r="SQC104" s="472"/>
      <c r="SQD104" s="473"/>
      <c r="SQE104" s="473"/>
      <c r="SQF104" s="474"/>
      <c r="SQG104" s="474"/>
      <c r="SQH104" s="474"/>
      <c r="SQI104" s="474"/>
      <c r="SQJ104" s="474"/>
      <c r="SQK104" s="472"/>
      <c r="SQL104" s="473"/>
      <c r="SQM104" s="473"/>
      <c r="SQN104" s="474"/>
      <c r="SQO104" s="474"/>
      <c r="SQP104" s="474"/>
      <c r="SQQ104" s="474"/>
      <c r="SQR104" s="474"/>
      <c r="SQS104" s="472"/>
      <c r="SQT104" s="473"/>
      <c r="SQU104" s="473"/>
      <c r="SQV104" s="474"/>
      <c r="SQW104" s="474"/>
      <c r="SQX104" s="474"/>
      <c r="SQY104" s="474"/>
      <c r="SQZ104" s="474"/>
      <c r="SRA104" s="472"/>
      <c r="SRB104" s="473"/>
      <c r="SRC104" s="473"/>
      <c r="SRD104" s="474"/>
      <c r="SRE104" s="474"/>
      <c r="SRF104" s="474"/>
      <c r="SRG104" s="474"/>
      <c r="SRH104" s="474"/>
      <c r="SRI104" s="472"/>
      <c r="SRJ104" s="473"/>
      <c r="SRK104" s="473"/>
      <c r="SRL104" s="474"/>
      <c r="SRM104" s="474"/>
      <c r="SRN104" s="474"/>
      <c r="SRO104" s="474"/>
      <c r="SRP104" s="474"/>
      <c r="SRQ104" s="472"/>
      <c r="SRR104" s="473"/>
      <c r="SRS104" s="473"/>
      <c r="SRT104" s="474"/>
      <c r="SRU104" s="474"/>
      <c r="SRV104" s="474"/>
      <c r="SRW104" s="474"/>
      <c r="SRX104" s="474"/>
      <c r="SRY104" s="472"/>
      <c r="SRZ104" s="473"/>
      <c r="SSA104" s="473"/>
      <c r="SSB104" s="474"/>
      <c r="SSC104" s="474"/>
      <c r="SSD104" s="474"/>
      <c r="SSE104" s="474"/>
      <c r="SSF104" s="474"/>
      <c r="SSG104" s="472"/>
      <c r="SSH104" s="473"/>
      <c r="SSI104" s="473"/>
      <c r="SSJ104" s="474"/>
      <c r="SSK104" s="474"/>
      <c r="SSL104" s="474"/>
      <c r="SSM104" s="474"/>
      <c r="SSN104" s="474"/>
      <c r="SSO104" s="472"/>
      <c r="SSP104" s="473"/>
      <c r="SSQ104" s="473"/>
      <c r="SSR104" s="474"/>
      <c r="SSS104" s="474"/>
      <c r="SST104" s="474"/>
      <c r="SSU104" s="474"/>
      <c r="SSV104" s="474"/>
      <c r="SSW104" s="472"/>
      <c r="SSX104" s="473"/>
      <c r="SSY104" s="473"/>
      <c r="SSZ104" s="474"/>
      <c r="STA104" s="474"/>
      <c r="STB104" s="474"/>
      <c r="STC104" s="474"/>
      <c r="STD104" s="474"/>
      <c r="STE104" s="472"/>
      <c r="STF104" s="473"/>
      <c r="STG104" s="473"/>
      <c r="STH104" s="474"/>
      <c r="STI104" s="474"/>
      <c r="STJ104" s="474"/>
      <c r="STK104" s="474"/>
      <c r="STL104" s="474"/>
      <c r="STM104" s="472"/>
      <c r="STN104" s="473"/>
      <c r="STO104" s="473"/>
      <c r="STP104" s="474"/>
      <c r="STQ104" s="474"/>
      <c r="STR104" s="474"/>
      <c r="STS104" s="474"/>
      <c r="STT104" s="474"/>
      <c r="STU104" s="472"/>
      <c r="STV104" s="473"/>
      <c r="STW104" s="473"/>
      <c r="STX104" s="474"/>
      <c r="STY104" s="474"/>
      <c r="STZ104" s="474"/>
      <c r="SUA104" s="474"/>
      <c r="SUB104" s="474"/>
      <c r="SUC104" s="472"/>
      <c r="SUD104" s="473"/>
      <c r="SUE104" s="473"/>
      <c r="SUF104" s="474"/>
      <c r="SUG104" s="474"/>
      <c r="SUH104" s="474"/>
      <c r="SUI104" s="474"/>
      <c r="SUJ104" s="474"/>
      <c r="SUK104" s="472"/>
      <c r="SUL104" s="473"/>
      <c r="SUM104" s="473"/>
      <c r="SUN104" s="474"/>
      <c r="SUO104" s="474"/>
      <c r="SUP104" s="474"/>
      <c r="SUQ104" s="474"/>
      <c r="SUR104" s="474"/>
      <c r="SUS104" s="472"/>
      <c r="SUT104" s="473"/>
      <c r="SUU104" s="473"/>
      <c r="SUV104" s="474"/>
      <c r="SUW104" s="474"/>
      <c r="SUX104" s="474"/>
      <c r="SUY104" s="474"/>
      <c r="SUZ104" s="474"/>
      <c r="SVA104" s="472"/>
      <c r="SVB104" s="473"/>
      <c r="SVC104" s="473"/>
      <c r="SVD104" s="474"/>
      <c r="SVE104" s="474"/>
      <c r="SVF104" s="474"/>
      <c r="SVG104" s="474"/>
      <c r="SVH104" s="474"/>
      <c r="SVI104" s="472"/>
      <c r="SVJ104" s="473"/>
      <c r="SVK104" s="473"/>
      <c r="SVL104" s="474"/>
      <c r="SVM104" s="474"/>
      <c r="SVN104" s="474"/>
      <c r="SVO104" s="474"/>
      <c r="SVP104" s="474"/>
      <c r="SVQ104" s="472"/>
      <c r="SVR104" s="473"/>
      <c r="SVS104" s="473"/>
      <c r="SVT104" s="474"/>
      <c r="SVU104" s="474"/>
      <c r="SVV104" s="474"/>
      <c r="SVW104" s="474"/>
      <c r="SVX104" s="474"/>
      <c r="SVY104" s="472"/>
      <c r="SVZ104" s="473"/>
      <c r="SWA104" s="473"/>
      <c r="SWB104" s="474"/>
      <c r="SWC104" s="474"/>
      <c r="SWD104" s="474"/>
      <c r="SWE104" s="474"/>
      <c r="SWF104" s="474"/>
      <c r="SWG104" s="472"/>
      <c r="SWH104" s="473"/>
      <c r="SWI104" s="473"/>
      <c r="SWJ104" s="474"/>
      <c r="SWK104" s="474"/>
      <c r="SWL104" s="474"/>
      <c r="SWM104" s="474"/>
      <c r="SWN104" s="474"/>
      <c r="SWO104" s="472"/>
      <c r="SWP104" s="473"/>
      <c r="SWQ104" s="473"/>
      <c r="SWR104" s="474"/>
      <c r="SWS104" s="474"/>
      <c r="SWT104" s="474"/>
      <c r="SWU104" s="474"/>
      <c r="SWV104" s="474"/>
      <c r="SWW104" s="472"/>
      <c r="SWX104" s="473"/>
      <c r="SWY104" s="473"/>
      <c r="SWZ104" s="474"/>
      <c r="SXA104" s="474"/>
      <c r="SXB104" s="474"/>
      <c r="SXC104" s="474"/>
      <c r="SXD104" s="474"/>
      <c r="SXE104" s="472"/>
      <c r="SXF104" s="473"/>
      <c r="SXG104" s="473"/>
      <c r="SXH104" s="474"/>
      <c r="SXI104" s="474"/>
      <c r="SXJ104" s="474"/>
      <c r="SXK104" s="474"/>
      <c r="SXL104" s="474"/>
      <c r="SXM104" s="472"/>
      <c r="SXN104" s="473"/>
      <c r="SXO104" s="473"/>
      <c r="SXP104" s="474"/>
      <c r="SXQ104" s="474"/>
      <c r="SXR104" s="474"/>
      <c r="SXS104" s="474"/>
      <c r="SXT104" s="474"/>
      <c r="SXU104" s="472"/>
      <c r="SXV104" s="473"/>
      <c r="SXW104" s="473"/>
      <c r="SXX104" s="474"/>
      <c r="SXY104" s="474"/>
      <c r="SXZ104" s="474"/>
      <c r="SYA104" s="474"/>
      <c r="SYB104" s="474"/>
      <c r="SYC104" s="472"/>
      <c r="SYD104" s="473"/>
      <c r="SYE104" s="473"/>
      <c r="SYF104" s="474"/>
      <c r="SYG104" s="474"/>
      <c r="SYH104" s="474"/>
      <c r="SYI104" s="474"/>
      <c r="SYJ104" s="474"/>
      <c r="SYK104" s="472"/>
      <c r="SYL104" s="473"/>
      <c r="SYM104" s="473"/>
      <c r="SYN104" s="474"/>
      <c r="SYO104" s="474"/>
      <c r="SYP104" s="474"/>
      <c r="SYQ104" s="474"/>
      <c r="SYR104" s="474"/>
      <c r="SYS104" s="472"/>
      <c r="SYT104" s="473"/>
      <c r="SYU104" s="473"/>
      <c r="SYV104" s="474"/>
      <c r="SYW104" s="474"/>
      <c r="SYX104" s="474"/>
      <c r="SYY104" s="474"/>
      <c r="SYZ104" s="474"/>
      <c r="SZA104" s="472"/>
      <c r="SZB104" s="473"/>
      <c r="SZC104" s="473"/>
      <c r="SZD104" s="474"/>
      <c r="SZE104" s="474"/>
      <c r="SZF104" s="474"/>
      <c r="SZG104" s="474"/>
      <c r="SZH104" s="474"/>
      <c r="SZI104" s="472"/>
      <c r="SZJ104" s="473"/>
      <c r="SZK104" s="473"/>
      <c r="SZL104" s="474"/>
      <c r="SZM104" s="474"/>
      <c r="SZN104" s="474"/>
      <c r="SZO104" s="474"/>
      <c r="SZP104" s="474"/>
      <c r="SZQ104" s="472"/>
      <c r="SZR104" s="473"/>
      <c r="SZS104" s="473"/>
      <c r="SZT104" s="474"/>
      <c r="SZU104" s="474"/>
      <c r="SZV104" s="474"/>
      <c r="SZW104" s="474"/>
      <c r="SZX104" s="474"/>
      <c r="SZY104" s="472"/>
      <c r="SZZ104" s="473"/>
      <c r="TAA104" s="473"/>
      <c r="TAB104" s="474"/>
      <c r="TAC104" s="474"/>
      <c r="TAD104" s="474"/>
      <c r="TAE104" s="474"/>
      <c r="TAF104" s="474"/>
      <c r="TAG104" s="472"/>
      <c r="TAH104" s="473"/>
      <c r="TAI104" s="473"/>
      <c r="TAJ104" s="474"/>
      <c r="TAK104" s="474"/>
      <c r="TAL104" s="474"/>
      <c r="TAM104" s="474"/>
      <c r="TAN104" s="474"/>
      <c r="TAO104" s="472"/>
      <c r="TAP104" s="473"/>
      <c r="TAQ104" s="473"/>
      <c r="TAR104" s="474"/>
      <c r="TAS104" s="474"/>
      <c r="TAT104" s="474"/>
      <c r="TAU104" s="474"/>
      <c r="TAV104" s="474"/>
      <c r="TAW104" s="472"/>
      <c r="TAX104" s="473"/>
      <c r="TAY104" s="473"/>
      <c r="TAZ104" s="474"/>
      <c r="TBA104" s="474"/>
      <c r="TBB104" s="474"/>
      <c r="TBC104" s="474"/>
      <c r="TBD104" s="474"/>
      <c r="TBE104" s="472"/>
      <c r="TBF104" s="473"/>
      <c r="TBG104" s="473"/>
      <c r="TBH104" s="474"/>
      <c r="TBI104" s="474"/>
      <c r="TBJ104" s="474"/>
      <c r="TBK104" s="474"/>
      <c r="TBL104" s="474"/>
      <c r="TBM104" s="472"/>
      <c r="TBN104" s="473"/>
      <c r="TBO104" s="473"/>
      <c r="TBP104" s="474"/>
      <c r="TBQ104" s="474"/>
      <c r="TBR104" s="474"/>
      <c r="TBS104" s="474"/>
      <c r="TBT104" s="474"/>
      <c r="TBU104" s="472"/>
      <c r="TBV104" s="473"/>
      <c r="TBW104" s="473"/>
      <c r="TBX104" s="474"/>
      <c r="TBY104" s="474"/>
      <c r="TBZ104" s="474"/>
      <c r="TCA104" s="474"/>
      <c r="TCB104" s="474"/>
      <c r="TCC104" s="472"/>
      <c r="TCD104" s="473"/>
      <c r="TCE104" s="473"/>
      <c r="TCF104" s="474"/>
      <c r="TCG104" s="474"/>
      <c r="TCH104" s="474"/>
      <c r="TCI104" s="474"/>
      <c r="TCJ104" s="474"/>
      <c r="TCK104" s="472"/>
      <c r="TCL104" s="473"/>
      <c r="TCM104" s="473"/>
      <c r="TCN104" s="474"/>
      <c r="TCO104" s="474"/>
      <c r="TCP104" s="474"/>
      <c r="TCQ104" s="474"/>
      <c r="TCR104" s="474"/>
      <c r="TCS104" s="472"/>
      <c r="TCT104" s="473"/>
      <c r="TCU104" s="473"/>
      <c r="TCV104" s="474"/>
      <c r="TCW104" s="474"/>
      <c r="TCX104" s="474"/>
      <c r="TCY104" s="474"/>
      <c r="TCZ104" s="474"/>
      <c r="TDA104" s="472"/>
      <c r="TDB104" s="473"/>
      <c r="TDC104" s="473"/>
      <c r="TDD104" s="474"/>
      <c r="TDE104" s="474"/>
      <c r="TDF104" s="474"/>
      <c r="TDG104" s="474"/>
      <c r="TDH104" s="474"/>
      <c r="TDI104" s="472"/>
      <c r="TDJ104" s="473"/>
      <c r="TDK104" s="473"/>
      <c r="TDL104" s="474"/>
      <c r="TDM104" s="474"/>
      <c r="TDN104" s="474"/>
      <c r="TDO104" s="474"/>
      <c r="TDP104" s="474"/>
      <c r="TDQ104" s="472"/>
      <c r="TDR104" s="473"/>
      <c r="TDS104" s="473"/>
      <c r="TDT104" s="474"/>
      <c r="TDU104" s="474"/>
      <c r="TDV104" s="474"/>
      <c r="TDW104" s="474"/>
      <c r="TDX104" s="474"/>
      <c r="TDY104" s="472"/>
      <c r="TDZ104" s="473"/>
      <c r="TEA104" s="473"/>
      <c r="TEB104" s="474"/>
      <c r="TEC104" s="474"/>
      <c r="TED104" s="474"/>
      <c r="TEE104" s="474"/>
      <c r="TEF104" s="474"/>
      <c r="TEG104" s="472"/>
      <c r="TEH104" s="473"/>
      <c r="TEI104" s="473"/>
      <c r="TEJ104" s="474"/>
      <c r="TEK104" s="474"/>
      <c r="TEL104" s="474"/>
      <c r="TEM104" s="474"/>
      <c r="TEN104" s="474"/>
      <c r="TEO104" s="472"/>
      <c r="TEP104" s="473"/>
      <c r="TEQ104" s="473"/>
      <c r="TER104" s="474"/>
      <c r="TES104" s="474"/>
      <c r="TET104" s="474"/>
      <c r="TEU104" s="474"/>
      <c r="TEV104" s="474"/>
      <c r="TEW104" s="472"/>
      <c r="TEX104" s="473"/>
      <c r="TEY104" s="473"/>
      <c r="TEZ104" s="474"/>
      <c r="TFA104" s="474"/>
      <c r="TFB104" s="474"/>
      <c r="TFC104" s="474"/>
      <c r="TFD104" s="474"/>
      <c r="TFE104" s="472"/>
      <c r="TFF104" s="473"/>
      <c r="TFG104" s="473"/>
      <c r="TFH104" s="474"/>
      <c r="TFI104" s="474"/>
      <c r="TFJ104" s="474"/>
      <c r="TFK104" s="474"/>
      <c r="TFL104" s="474"/>
      <c r="TFM104" s="472"/>
      <c r="TFN104" s="473"/>
      <c r="TFO104" s="473"/>
      <c r="TFP104" s="474"/>
      <c r="TFQ104" s="474"/>
      <c r="TFR104" s="474"/>
      <c r="TFS104" s="474"/>
      <c r="TFT104" s="474"/>
      <c r="TFU104" s="472"/>
      <c r="TFV104" s="473"/>
      <c r="TFW104" s="473"/>
      <c r="TFX104" s="474"/>
      <c r="TFY104" s="474"/>
      <c r="TFZ104" s="474"/>
      <c r="TGA104" s="474"/>
      <c r="TGB104" s="474"/>
      <c r="TGC104" s="472"/>
      <c r="TGD104" s="473"/>
      <c r="TGE104" s="473"/>
      <c r="TGF104" s="474"/>
      <c r="TGG104" s="474"/>
      <c r="TGH104" s="474"/>
      <c r="TGI104" s="474"/>
      <c r="TGJ104" s="474"/>
      <c r="TGK104" s="472"/>
      <c r="TGL104" s="473"/>
      <c r="TGM104" s="473"/>
      <c r="TGN104" s="474"/>
      <c r="TGO104" s="474"/>
      <c r="TGP104" s="474"/>
      <c r="TGQ104" s="474"/>
      <c r="TGR104" s="474"/>
      <c r="TGS104" s="472"/>
      <c r="TGT104" s="473"/>
      <c r="TGU104" s="473"/>
      <c r="TGV104" s="474"/>
      <c r="TGW104" s="474"/>
      <c r="TGX104" s="474"/>
      <c r="TGY104" s="474"/>
      <c r="TGZ104" s="474"/>
      <c r="THA104" s="472"/>
      <c r="THB104" s="473"/>
      <c r="THC104" s="473"/>
      <c r="THD104" s="474"/>
      <c r="THE104" s="474"/>
      <c r="THF104" s="474"/>
      <c r="THG104" s="474"/>
      <c r="THH104" s="474"/>
      <c r="THI104" s="472"/>
      <c r="THJ104" s="473"/>
      <c r="THK104" s="473"/>
      <c r="THL104" s="474"/>
      <c r="THM104" s="474"/>
      <c r="THN104" s="474"/>
      <c r="THO104" s="474"/>
      <c r="THP104" s="474"/>
      <c r="THQ104" s="472"/>
      <c r="THR104" s="473"/>
      <c r="THS104" s="473"/>
      <c r="THT104" s="474"/>
      <c r="THU104" s="474"/>
      <c r="THV104" s="474"/>
      <c r="THW104" s="474"/>
      <c r="THX104" s="474"/>
      <c r="THY104" s="472"/>
      <c r="THZ104" s="473"/>
      <c r="TIA104" s="473"/>
      <c r="TIB104" s="474"/>
      <c r="TIC104" s="474"/>
      <c r="TID104" s="474"/>
      <c r="TIE104" s="474"/>
      <c r="TIF104" s="474"/>
      <c r="TIG104" s="472"/>
      <c r="TIH104" s="473"/>
      <c r="TII104" s="473"/>
      <c r="TIJ104" s="474"/>
      <c r="TIK104" s="474"/>
      <c r="TIL104" s="474"/>
      <c r="TIM104" s="474"/>
      <c r="TIN104" s="474"/>
      <c r="TIO104" s="472"/>
      <c r="TIP104" s="473"/>
      <c r="TIQ104" s="473"/>
      <c r="TIR104" s="474"/>
      <c r="TIS104" s="474"/>
      <c r="TIT104" s="474"/>
      <c r="TIU104" s="474"/>
      <c r="TIV104" s="474"/>
      <c r="TIW104" s="472"/>
      <c r="TIX104" s="473"/>
      <c r="TIY104" s="473"/>
      <c r="TIZ104" s="474"/>
      <c r="TJA104" s="474"/>
      <c r="TJB104" s="474"/>
      <c r="TJC104" s="474"/>
      <c r="TJD104" s="474"/>
      <c r="TJE104" s="472"/>
      <c r="TJF104" s="473"/>
      <c r="TJG104" s="473"/>
      <c r="TJH104" s="474"/>
      <c r="TJI104" s="474"/>
      <c r="TJJ104" s="474"/>
      <c r="TJK104" s="474"/>
      <c r="TJL104" s="474"/>
      <c r="TJM104" s="472"/>
      <c r="TJN104" s="473"/>
      <c r="TJO104" s="473"/>
      <c r="TJP104" s="474"/>
      <c r="TJQ104" s="474"/>
      <c r="TJR104" s="474"/>
      <c r="TJS104" s="474"/>
      <c r="TJT104" s="474"/>
      <c r="TJU104" s="472"/>
      <c r="TJV104" s="473"/>
      <c r="TJW104" s="473"/>
      <c r="TJX104" s="474"/>
      <c r="TJY104" s="474"/>
      <c r="TJZ104" s="474"/>
      <c r="TKA104" s="474"/>
      <c r="TKB104" s="474"/>
      <c r="TKC104" s="472"/>
      <c r="TKD104" s="473"/>
      <c r="TKE104" s="473"/>
      <c r="TKF104" s="474"/>
      <c r="TKG104" s="474"/>
      <c r="TKH104" s="474"/>
      <c r="TKI104" s="474"/>
      <c r="TKJ104" s="474"/>
      <c r="TKK104" s="472"/>
      <c r="TKL104" s="473"/>
      <c r="TKM104" s="473"/>
      <c r="TKN104" s="474"/>
      <c r="TKO104" s="474"/>
      <c r="TKP104" s="474"/>
      <c r="TKQ104" s="474"/>
      <c r="TKR104" s="474"/>
      <c r="TKS104" s="472"/>
      <c r="TKT104" s="473"/>
      <c r="TKU104" s="473"/>
      <c r="TKV104" s="474"/>
      <c r="TKW104" s="474"/>
      <c r="TKX104" s="474"/>
      <c r="TKY104" s="474"/>
      <c r="TKZ104" s="474"/>
      <c r="TLA104" s="472"/>
      <c r="TLB104" s="473"/>
      <c r="TLC104" s="473"/>
      <c r="TLD104" s="474"/>
      <c r="TLE104" s="474"/>
      <c r="TLF104" s="474"/>
      <c r="TLG104" s="474"/>
      <c r="TLH104" s="474"/>
      <c r="TLI104" s="472"/>
      <c r="TLJ104" s="473"/>
      <c r="TLK104" s="473"/>
      <c r="TLL104" s="474"/>
      <c r="TLM104" s="474"/>
      <c r="TLN104" s="474"/>
      <c r="TLO104" s="474"/>
      <c r="TLP104" s="474"/>
      <c r="TLQ104" s="472"/>
      <c r="TLR104" s="473"/>
      <c r="TLS104" s="473"/>
      <c r="TLT104" s="474"/>
      <c r="TLU104" s="474"/>
      <c r="TLV104" s="474"/>
      <c r="TLW104" s="474"/>
      <c r="TLX104" s="474"/>
      <c r="TLY104" s="472"/>
      <c r="TLZ104" s="473"/>
      <c r="TMA104" s="473"/>
      <c r="TMB104" s="474"/>
      <c r="TMC104" s="474"/>
      <c r="TMD104" s="474"/>
      <c r="TME104" s="474"/>
      <c r="TMF104" s="474"/>
      <c r="TMG104" s="472"/>
      <c r="TMH104" s="473"/>
      <c r="TMI104" s="473"/>
      <c r="TMJ104" s="474"/>
      <c r="TMK104" s="474"/>
      <c r="TML104" s="474"/>
      <c r="TMM104" s="474"/>
      <c r="TMN104" s="474"/>
      <c r="TMO104" s="472"/>
      <c r="TMP104" s="473"/>
      <c r="TMQ104" s="473"/>
      <c r="TMR104" s="474"/>
      <c r="TMS104" s="474"/>
      <c r="TMT104" s="474"/>
      <c r="TMU104" s="474"/>
      <c r="TMV104" s="474"/>
      <c r="TMW104" s="472"/>
      <c r="TMX104" s="473"/>
      <c r="TMY104" s="473"/>
      <c r="TMZ104" s="474"/>
      <c r="TNA104" s="474"/>
      <c r="TNB104" s="474"/>
      <c r="TNC104" s="474"/>
      <c r="TND104" s="474"/>
      <c r="TNE104" s="472"/>
      <c r="TNF104" s="473"/>
      <c r="TNG104" s="473"/>
      <c r="TNH104" s="474"/>
      <c r="TNI104" s="474"/>
      <c r="TNJ104" s="474"/>
      <c r="TNK104" s="474"/>
      <c r="TNL104" s="474"/>
      <c r="TNM104" s="472"/>
      <c r="TNN104" s="473"/>
      <c r="TNO104" s="473"/>
      <c r="TNP104" s="474"/>
      <c r="TNQ104" s="474"/>
      <c r="TNR104" s="474"/>
      <c r="TNS104" s="474"/>
      <c r="TNT104" s="474"/>
      <c r="TNU104" s="472"/>
      <c r="TNV104" s="473"/>
      <c r="TNW104" s="473"/>
      <c r="TNX104" s="474"/>
      <c r="TNY104" s="474"/>
      <c r="TNZ104" s="474"/>
      <c r="TOA104" s="474"/>
      <c r="TOB104" s="474"/>
      <c r="TOC104" s="472"/>
      <c r="TOD104" s="473"/>
      <c r="TOE104" s="473"/>
      <c r="TOF104" s="474"/>
      <c r="TOG104" s="474"/>
      <c r="TOH104" s="474"/>
      <c r="TOI104" s="474"/>
      <c r="TOJ104" s="474"/>
      <c r="TOK104" s="472"/>
      <c r="TOL104" s="473"/>
      <c r="TOM104" s="473"/>
      <c r="TON104" s="474"/>
      <c r="TOO104" s="474"/>
      <c r="TOP104" s="474"/>
      <c r="TOQ104" s="474"/>
      <c r="TOR104" s="474"/>
      <c r="TOS104" s="472"/>
      <c r="TOT104" s="473"/>
      <c r="TOU104" s="473"/>
      <c r="TOV104" s="474"/>
      <c r="TOW104" s="474"/>
      <c r="TOX104" s="474"/>
      <c r="TOY104" s="474"/>
      <c r="TOZ104" s="474"/>
      <c r="TPA104" s="472"/>
      <c r="TPB104" s="473"/>
      <c r="TPC104" s="473"/>
      <c r="TPD104" s="474"/>
      <c r="TPE104" s="474"/>
      <c r="TPF104" s="474"/>
      <c r="TPG104" s="474"/>
      <c r="TPH104" s="474"/>
      <c r="TPI104" s="472"/>
      <c r="TPJ104" s="473"/>
      <c r="TPK104" s="473"/>
      <c r="TPL104" s="474"/>
      <c r="TPM104" s="474"/>
      <c r="TPN104" s="474"/>
      <c r="TPO104" s="474"/>
      <c r="TPP104" s="474"/>
      <c r="TPQ104" s="472"/>
      <c r="TPR104" s="473"/>
      <c r="TPS104" s="473"/>
      <c r="TPT104" s="474"/>
      <c r="TPU104" s="474"/>
      <c r="TPV104" s="474"/>
      <c r="TPW104" s="474"/>
      <c r="TPX104" s="474"/>
      <c r="TPY104" s="472"/>
      <c r="TPZ104" s="473"/>
      <c r="TQA104" s="473"/>
      <c r="TQB104" s="474"/>
      <c r="TQC104" s="474"/>
      <c r="TQD104" s="474"/>
      <c r="TQE104" s="474"/>
      <c r="TQF104" s="474"/>
      <c r="TQG104" s="472"/>
      <c r="TQH104" s="473"/>
      <c r="TQI104" s="473"/>
      <c r="TQJ104" s="474"/>
      <c r="TQK104" s="474"/>
      <c r="TQL104" s="474"/>
      <c r="TQM104" s="474"/>
      <c r="TQN104" s="474"/>
      <c r="TQO104" s="472"/>
      <c r="TQP104" s="473"/>
      <c r="TQQ104" s="473"/>
      <c r="TQR104" s="474"/>
      <c r="TQS104" s="474"/>
      <c r="TQT104" s="474"/>
      <c r="TQU104" s="474"/>
      <c r="TQV104" s="474"/>
      <c r="TQW104" s="472"/>
      <c r="TQX104" s="473"/>
      <c r="TQY104" s="473"/>
      <c r="TQZ104" s="474"/>
      <c r="TRA104" s="474"/>
      <c r="TRB104" s="474"/>
      <c r="TRC104" s="474"/>
      <c r="TRD104" s="474"/>
      <c r="TRE104" s="472"/>
      <c r="TRF104" s="473"/>
      <c r="TRG104" s="473"/>
      <c r="TRH104" s="474"/>
      <c r="TRI104" s="474"/>
      <c r="TRJ104" s="474"/>
      <c r="TRK104" s="474"/>
      <c r="TRL104" s="474"/>
      <c r="TRM104" s="472"/>
      <c r="TRN104" s="473"/>
      <c r="TRO104" s="473"/>
      <c r="TRP104" s="474"/>
      <c r="TRQ104" s="474"/>
      <c r="TRR104" s="474"/>
      <c r="TRS104" s="474"/>
      <c r="TRT104" s="474"/>
      <c r="TRU104" s="472"/>
      <c r="TRV104" s="473"/>
      <c r="TRW104" s="473"/>
      <c r="TRX104" s="474"/>
      <c r="TRY104" s="474"/>
      <c r="TRZ104" s="474"/>
      <c r="TSA104" s="474"/>
      <c r="TSB104" s="474"/>
      <c r="TSC104" s="472"/>
      <c r="TSD104" s="473"/>
      <c r="TSE104" s="473"/>
      <c r="TSF104" s="474"/>
      <c r="TSG104" s="474"/>
      <c r="TSH104" s="474"/>
      <c r="TSI104" s="474"/>
      <c r="TSJ104" s="474"/>
      <c r="TSK104" s="472"/>
      <c r="TSL104" s="473"/>
      <c r="TSM104" s="473"/>
      <c r="TSN104" s="474"/>
      <c r="TSO104" s="474"/>
      <c r="TSP104" s="474"/>
      <c r="TSQ104" s="474"/>
      <c r="TSR104" s="474"/>
      <c r="TSS104" s="472"/>
      <c r="TST104" s="473"/>
      <c r="TSU104" s="473"/>
      <c r="TSV104" s="474"/>
      <c r="TSW104" s="474"/>
      <c r="TSX104" s="474"/>
      <c r="TSY104" s="474"/>
      <c r="TSZ104" s="474"/>
      <c r="TTA104" s="472"/>
      <c r="TTB104" s="473"/>
      <c r="TTC104" s="473"/>
      <c r="TTD104" s="474"/>
      <c r="TTE104" s="474"/>
      <c r="TTF104" s="474"/>
      <c r="TTG104" s="474"/>
      <c r="TTH104" s="474"/>
      <c r="TTI104" s="472"/>
      <c r="TTJ104" s="473"/>
      <c r="TTK104" s="473"/>
      <c r="TTL104" s="474"/>
      <c r="TTM104" s="474"/>
      <c r="TTN104" s="474"/>
      <c r="TTO104" s="474"/>
      <c r="TTP104" s="474"/>
      <c r="TTQ104" s="472"/>
      <c r="TTR104" s="473"/>
      <c r="TTS104" s="473"/>
      <c r="TTT104" s="474"/>
      <c r="TTU104" s="474"/>
      <c r="TTV104" s="474"/>
      <c r="TTW104" s="474"/>
      <c r="TTX104" s="474"/>
      <c r="TTY104" s="472"/>
      <c r="TTZ104" s="473"/>
      <c r="TUA104" s="473"/>
      <c r="TUB104" s="474"/>
      <c r="TUC104" s="474"/>
      <c r="TUD104" s="474"/>
      <c r="TUE104" s="474"/>
      <c r="TUF104" s="474"/>
      <c r="TUG104" s="472"/>
      <c r="TUH104" s="473"/>
      <c r="TUI104" s="473"/>
      <c r="TUJ104" s="474"/>
      <c r="TUK104" s="474"/>
      <c r="TUL104" s="474"/>
      <c r="TUM104" s="474"/>
      <c r="TUN104" s="474"/>
      <c r="TUO104" s="472"/>
      <c r="TUP104" s="473"/>
      <c r="TUQ104" s="473"/>
      <c r="TUR104" s="474"/>
      <c r="TUS104" s="474"/>
      <c r="TUT104" s="474"/>
      <c r="TUU104" s="474"/>
      <c r="TUV104" s="474"/>
      <c r="TUW104" s="472"/>
      <c r="TUX104" s="473"/>
      <c r="TUY104" s="473"/>
      <c r="TUZ104" s="474"/>
      <c r="TVA104" s="474"/>
      <c r="TVB104" s="474"/>
      <c r="TVC104" s="474"/>
      <c r="TVD104" s="474"/>
      <c r="TVE104" s="472"/>
      <c r="TVF104" s="473"/>
      <c r="TVG104" s="473"/>
      <c r="TVH104" s="474"/>
      <c r="TVI104" s="474"/>
      <c r="TVJ104" s="474"/>
      <c r="TVK104" s="474"/>
      <c r="TVL104" s="474"/>
      <c r="TVM104" s="472"/>
      <c r="TVN104" s="473"/>
      <c r="TVO104" s="473"/>
      <c r="TVP104" s="474"/>
      <c r="TVQ104" s="474"/>
      <c r="TVR104" s="474"/>
      <c r="TVS104" s="474"/>
      <c r="TVT104" s="474"/>
      <c r="TVU104" s="472"/>
      <c r="TVV104" s="473"/>
      <c r="TVW104" s="473"/>
      <c r="TVX104" s="474"/>
      <c r="TVY104" s="474"/>
      <c r="TVZ104" s="474"/>
      <c r="TWA104" s="474"/>
      <c r="TWB104" s="474"/>
      <c r="TWC104" s="472"/>
      <c r="TWD104" s="473"/>
      <c r="TWE104" s="473"/>
      <c r="TWF104" s="474"/>
      <c r="TWG104" s="474"/>
      <c r="TWH104" s="474"/>
      <c r="TWI104" s="474"/>
      <c r="TWJ104" s="474"/>
      <c r="TWK104" s="472"/>
      <c r="TWL104" s="473"/>
      <c r="TWM104" s="473"/>
      <c r="TWN104" s="474"/>
      <c r="TWO104" s="474"/>
      <c r="TWP104" s="474"/>
      <c r="TWQ104" s="474"/>
      <c r="TWR104" s="474"/>
      <c r="TWS104" s="472"/>
      <c r="TWT104" s="473"/>
      <c r="TWU104" s="473"/>
      <c r="TWV104" s="474"/>
      <c r="TWW104" s="474"/>
      <c r="TWX104" s="474"/>
      <c r="TWY104" s="474"/>
      <c r="TWZ104" s="474"/>
      <c r="TXA104" s="472"/>
      <c r="TXB104" s="473"/>
      <c r="TXC104" s="473"/>
      <c r="TXD104" s="474"/>
      <c r="TXE104" s="474"/>
      <c r="TXF104" s="474"/>
      <c r="TXG104" s="474"/>
      <c r="TXH104" s="474"/>
      <c r="TXI104" s="472"/>
      <c r="TXJ104" s="473"/>
      <c r="TXK104" s="473"/>
      <c r="TXL104" s="474"/>
      <c r="TXM104" s="474"/>
      <c r="TXN104" s="474"/>
      <c r="TXO104" s="474"/>
      <c r="TXP104" s="474"/>
      <c r="TXQ104" s="472"/>
      <c r="TXR104" s="473"/>
      <c r="TXS104" s="473"/>
      <c r="TXT104" s="474"/>
      <c r="TXU104" s="474"/>
      <c r="TXV104" s="474"/>
      <c r="TXW104" s="474"/>
      <c r="TXX104" s="474"/>
      <c r="TXY104" s="472"/>
      <c r="TXZ104" s="473"/>
      <c r="TYA104" s="473"/>
      <c r="TYB104" s="474"/>
      <c r="TYC104" s="474"/>
      <c r="TYD104" s="474"/>
      <c r="TYE104" s="474"/>
      <c r="TYF104" s="474"/>
      <c r="TYG104" s="472"/>
      <c r="TYH104" s="473"/>
      <c r="TYI104" s="473"/>
      <c r="TYJ104" s="474"/>
      <c r="TYK104" s="474"/>
      <c r="TYL104" s="474"/>
      <c r="TYM104" s="474"/>
      <c r="TYN104" s="474"/>
      <c r="TYO104" s="472"/>
      <c r="TYP104" s="473"/>
      <c r="TYQ104" s="473"/>
      <c r="TYR104" s="474"/>
      <c r="TYS104" s="474"/>
      <c r="TYT104" s="474"/>
      <c r="TYU104" s="474"/>
      <c r="TYV104" s="474"/>
      <c r="TYW104" s="472"/>
      <c r="TYX104" s="473"/>
      <c r="TYY104" s="473"/>
      <c r="TYZ104" s="474"/>
      <c r="TZA104" s="474"/>
      <c r="TZB104" s="474"/>
      <c r="TZC104" s="474"/>
      <c r="TZD104" s="474"/>
      <c r="TZE104" s="472"/>
      <c r="TZF104" s="473"/>
      <c r="TZG104" s="473"/>
      <c r="TZH104" s="474"/>
      <c r="TZI104" s="474"/>
      <c r="TZJ104" s="474"/>
      <c r="TZK104" s="474"/>
      <c r="TZL104" s="474"/>
      <c r="TZM104" s="472"/>
      <c r="TZN104" s="473"/>
      <c r="TZO104" s="473"/>
      <c r="TZP104" s="474"/>
      <c r="TZQ104" s="474"/>
      <c r="TZR104" s="474"/>
      <c r="TZS104" s="474"/>
      <c r="TZT104" s="474"/>
      <c r="TZU104" s="472"/>
      <c r="TZV104" s="473"/>
      <c r="TZW104" s="473"/>
      <c r="TZX104" s="474"/>
      <c r="TZY104" s="474"/>
      <c r="TZZ104" s="474"/>
      <c r="UAA104" s="474"/>
      <c r="UAB104" s="474"/>
      <c r="UAC104" s="472"/>
      <c r="UAD104" s="473"/>
      <c r="UAE104" s="473"/>
      <c r="UAF104" s="474"/>
      <c r="UAG104" s="474"/>
      <c r="UAH104" s="474"/>
      <c r="UAI104" s="474"/>
      <c r="UAJ104" s="474"/>
      <c r="UAK104" s="472"/>
      <c r="UAL104" s="473"/>
      <c r="UAM104" s="473"/>
      <c r="UAN104" s="474"/>
      <c r="UAO104" s="474"/>
      <c r="UAP104" s="474"/>
      <c r="UAQ104" s="474"/>
      <c r="UAR104" s="474"/>
      <c r="UAS104" s="472"/>
      <c r="UAT104" s="473"/>
      <c r="UAU104" s="473"/>
      <c r="UAV104" s="474"/>
      <c r="UAW104" s="474"/>
      <c r="UAX104" s="474"/>
      <c r="UAY104" s="474"/>
      <c r="UAZ104" s="474"/>
      <c r="UBA104" s="472"/>
      <c r="UBB104" s="473"/>
      <c r="UBC104" s="473"/>
      <c r="UBD104" s="474"/>
      <c r="UBE104" s="474"/>
      <c r="UBF104" s="474"/>
      <c r="UBG104" s="474"/>
      <c r="UBH104" s="474"/>
      <c r="UBI104" s="472"/>
      <c r="UBJ104" s="473"/>
      <c r="UBK104" s="473"/>
      <c r="UBL104" s="474"/>
      <c r="UBM104" s="474"/>
      <c r="UBN104" s="474"/>
      <c r="UBO104" s="474"/>
      <c r="UBP104" s="474"/>
      <c r="UBQ104" s="472"/>
      <c r="UBR104" s="473"/>
      <c r="UBS104" s="473"/>
      <c r="UBT104" s="474"/>
      <c r="UBU104" s="474"/>
      <c r="UBV104" s="474"/>
      <c r="UBW104" s="474"/>
      <c r="UBX104" s="474"/>
      <c r="UBY104" s="472"/>
      <c r="UBZ104" s="473"/>
      <c r="UCA104" s="473"/>
      <c r="UCB104" s="474"/>
      <c r="UCC104" s="474"/>
      <c r="UCD104" s="474"/>
      <c r="UCE104" s="474"/>
      <c r="UCF104" s="474"/>
      <c r="UCG104" s="472"/>
      <c r="UCH104" s="473"/>
      <c r="UCI104" s="473"/>
      <c r="UCJ104" s="474"/>
      <c r="UCK104" s="474"/>
      <c r="UCL104" s="474"/>
      <c r="UCM104" s="474"/>
      <c r="UCN104" s="474"/>
      <c r="UCO104" s="472"/>
      <c r="UCP104" s="473"/>
      <c r="UCQ104" s="473"/>
      <c r="UCR104" s="474"/>
      <c r="UCS104" s="474"/>
      <c r="UCT104" s="474"/>
      <c r="UCU104" s="474"/>
      <c r="UCV104" s="474"/>
      <c r="UCW104" s="472"/>
      <c r="UCX104" s="473"/>
      <c r="UCY104" s="473"/>
      <c r="UCZ104" s="474"/>
      <c r="UDA104" s="474"/>
      <c r="UDB104" s="474"/>
      <c r="UDC104" s="474"/>
      <c r="UDD104" s="474"/>
      <c r="UDE104" s="472"/>
      <c r="UDF104" s="473"/>
      <c r="UDG104" s="473"/>
      <c r="UDH104" s="474"/>
      <c r="UDI104" s="474"/>
      <c r="UDJ104" s="474"/>
      <c r="UDK104" s="474"/>
      <c r="UDL104" s="474"/>
      <c r="UDM104" s="472"/>
      <c r="UDN104" s="473"/>
      <c r="UDO104" s="473"/>
      <c r="UDP104" s="474"/>
      <c r="UDQ104" s="474"/>
      <c r="UDR104" s="474"/>
      <c r="UDS104" s="474"/>
      <c r="UDT104" s="474"/>
      <c r="UDU104" s="472"/>
      <c r="UDV104" s="473"/>
      <c r="UDW104" s="473"/>
      <c r="UDX104" s="474"/>
      <c r="UDY104" s="474"/>
      <c r="UDZ104" s="474"/>
      <c r="UEA104" s="474"/>
      <c r="UEB104" s="474"/>
      <c r="UEC104" s="472"/>
      <c r="UED104" s="473"/>
      <c r="UEE104" s="473"/>
      <c r="UEF104" s="474"/>
      <c r="UEG104" s="474"/>
      <c r="UEH104" s="474"/>
      <c r="UEI104" s="474"/>
      <c r="UEJ104" s="474"/>
      <c r="UEK104" s="472"/>
      <c r="UEL104" s="473"/>
      <c r="UEM104" s="473"/>
      <c r="UEN104" s="474"/>
      <c r="UEO104" s="474"/>
      <c r="UEP104" s="474"/>
      <c r="UEQ104" s="474"/>
      <c r="UER104" s="474"/>
      <c r="UES104" s="472"/>
      <c r="UET104" s="473"/>
      <c r="UEU104" s="473"/>
      <c r="UEV104" s="474"/>
      <c r="UEW104" s="474"/>
      <c r="UEX104" s="474"/>
      <c r="UEY104" s="474"/>
      <c r="UEZ104" s="474"/>
      <c r="UFA104" s="472"/>
      <c r="UFB104" s="473"/>
      <c r="UFC104" s="473"/>
      <c r="UFD104" s="474"/>
      <c r="UFE104" s="474"/>
      <c r="UFF104" s="474"/>
      <c r="UFG104" s="474"/>
      <c r="UFH104" s="474"/>
      <c r="UFI104" s="472"/>
      <c r="UFJ104" s="473"/>
      <c r="UFK104" s="473"/>
      <c r="UFL104" s="474"/>
      <c r="UFM104" s="474"/>
      <c r="UFN104" s="474"/>
      <c r="UFO104" s="474"/>
      <c r="UFP104" s="474"/>
      <c r="UFQ104" s="472"/>
      <c r="UFR104" s="473"/>
      <c r="UFS104" s="473"/>
      <c r="UFT104" s="474"/>
      <c r="UFU104" s="474"/>
      <c r="UFV104" s="474"/>
      <c r="UFW104" s="474"/>
      <c r="UFX104" s="474"/>
      <c r="UFY104" s="472"/>
      <c r="UFZ104" s="473"/>
      <c r="UGA104" s="473"/>
      <c r="UGB104" s="474"/>
      <c r="UGC104" s="474"/>
      <c r="UGD104" s="474"/>
      <c r="UGE104" s="474"/>
      <c r="UGF104" s="474"/>
      <c r="UGG104" s="472"/>
      <c r="UGH104" s="473"/>
      <c r="UGI104" s="473"/>
      <c r="UGJ104" s="474"/>
      <c r="UGK104" s="474"/>
      <c r="UGL104" s="474"/>
      <c r="UGM104" s="474"/>
      <c r="UGN104" s="474"/>
      <c r="UGO104" s="472"/>
      <c r="UGP104" s="473"/>
      <c r="UGQ104" s="473"/>
      <c r="UGR104" s="474"/>
      <c r="UGS104" s="474"/>
      <c r="UGT104" s="474"/>
      <c r="UGU104" s="474"/>
      <c r="UGV104" s="474"/>
      <c r="UGW104" s="472"/>
      <c r="UGX104" s="473"/>
      <c r="UGY104" s="473"/>
      <c r="UGZ104" s="474"/>
      <c r="UHA104" s="474"/>
      <c r="UHB104" s="474"/>
      <c r="UHC104" s="474"/>
      <c r="UHD104" s="474"/>
      <c r="UHE104" s="472"/>
      <c r="UHF104" s="473"/>
      <c r="UHG104" s="473"/>
      <c r="UHH104" s="474"/>
      <c r="UHI104" s="474"/>
      <c r="UHJ104" s="474"/>
      <c r="UHK104" s="474"/>
      <c r="UHL104" s="474"/>
      <c r="UHM104" s="472"/>
      <c r="UHN104" s="473"/>
      <c r="UHO104" s="473"/>
      <c r="UHP104" s="474"/>
      <c r="UHQ104" s="474"/>
      <c r="UHR104" s="474"/>
      <c r="UHS104" s="474"/>
      <c r="UHT104" s="474"/>
      <c r="UHU104" s="472"/>
      <c r="UHV104" s="473"/>
      <c r="UHW104" s="473"/>
      <c r="UHX104" s="474"/>
      <c r="UHY104" s="474"/>
      <c r="UHZ104" s="474"/>
      <c r="UIA104" s="474"/>
      <c r="UIB104" s="474"/>
      <c r="UIC104" s="472"/>
      <c r="UID104" s="473"/>
      <c r="UIE104" s="473"/>
      <c r="UIF104" s="474"/>
      <c r="UIG104" s="474"/>
      <c r="UIH104" s="474"/>
      <c r="UII104" s="474"/>
      <c r="UIJ104" s="474"/>
      <c r="UIK104" s="472"/>
      <c r="UIL104" s="473"/>
      <c r="UIM104" s="473"/>
      <c r="UIN104" s="474"/>
      <c r="UIO104" s="474"/>
      <c r="UIP104" s="474"/>
      <c r="UIQ104" s="474"/>
      <c r="UIR104" s="474"/>
      <c r="UIS104" s="472"/>
      <c r="UIT104" s="473"/>
      <c r="UIU104" s="473"/>
      <c r="UIV104" s="474"/>
      <c r="UIW104" s="474"/>
      <c r="UIX104" s="474"/>
      <c r="UIY104" s="474"/>
      <c r="UIZ104" s="474"/>
      <c r="UJA104" s="472"/>
      <c r="UJB104" s="473"/>
      <c r="UJC104" s="473"/>
      <c r="UJD104" s="474"/>
      <c r="UJE104" s="474"/>
      <c r="UJF104" s="474"/>
      <c r="UJG104" s="474"/>
      <c r="UJH104" s="474"/>
      <c r="UJI104" s="472"/>
      <c r="UJJ104" s="473"/>
      <c r="UJK104" s="473"/>
      <c r="UJL104" s="474"/>
      <c r="UJM104" s="474"/>
      <c r="UJN104" s="474"/>
      <c r="UJO104" s="474"/>
      <c r="UJP104" s="474"/>
      <c r="UJQ104" s="472"/>
      <c r="UJR104" s="473"/>
      <c r="UJS104" s="473"/>
      <c r="UJT104" s="474"/>
      <c r="UJU104" s="474"/>
      <c r="UJV104" s="474"/>
      <c r="UJW104" s="474"/>
      <c r="UJX104" s="474"/>
      <c r="UJY104" s="472"/>
      <c r="UJZ104" s="473"/>
      <c r="UKA104" s="473"/>
      <c r="UKB104" s="474"/>
      <c r="UKC104" s="474"/>
      <c r="UKD104" s="474"/>
      <c r="UKE104" s="474"/>
      <c r="UKF104" s="474"/>
      <c r="UKG104" s="472"/>
      <c r="UKH104" s="473"/>
      <c r="UKI104" s="473"/>
      <c r="UKJ104" s="474"/>
      <c r="UKK104" s="474"/>
      <c r="UKL104" s="474"/>
      <c r="UKM104" s="474"/>
      <c r="UKN104" s="474"/>
      <c r="UKO104" s="472"/>
      <c r="UKP104" s="473"/>
      <c r="UKQ104" s="473"/>
      <c r="UKR104" s="474"/>
      <c r="UKS104" s="474"/>
      <c r="UKT104" s="474"/>
      <c r="UKU104" s="474"/>
      <c r="UKV104" s="474"/>
      <c r="UKW104" s="472"/>
      <c r="UKX104" s="473"/>
      <c r="UKY104" s="473"/>
      <c r="UKZ104" s="474"/>
      <c r="ULA104" s="474"/>
      <c r="ULB104" s="474"/>
      <c r="ULC104" s="474"/>
      <c r="ULD104" s="474"/>
      <c r="ULE104" s="472"/>
      <c r="ULF104" s="473"/>
      <c r="ULG104" s="473"/>
      <c r="ULH104" s="474"/>
      <c r="ULI104" s="474"/>
      <c r="ULJ104" s="474"/>
      <c r="ULK104" s="474"/>
      <c r="ULL104" s="474"/>
      <c r="ULM104" s="472"/>
      <c r="ULN104" s="473"/>
      <c r="ULO104" s="473"/>
      <c r="ULP104" s="474"/>
      <c r="ULQ104" s="474"/>
      <c r="ULR104" s="474"/>
      <c r="ULS104" s="474"/>
      <c r="ULT104" s="474"/>
      <c r="ULU104" s="472"/>
      <c r="ULV104" s="473"/>
      <c r="ULW104" s="473"/>
      <c r="ULX104" s="474"/>
      <c r="ULY104" s="474"/>
      <c r="ULZ104" s="474"/>
      <c r="UMA104" s="474"/>
      <c r="UMB104" s="474"/>
      <c r="UMC104" s="472"/>
      <c r="UMD104" s="473"/>
      <c r="UME104" s="473"/>
      <c r="UMF104" s="474"/>
      <c r="UMG104" s="474"/>
      <c r="UMH104" s="474"/>
      <c r="UMI104" s="474"/>
      <c r="UMJ104" s="474"/>
      <c r="UMK104" s="472"/>
      <c r="UML104" s="473"/>
      <c r="UMM104" s="473"/>
      <c r="UMN104" s="474"/>
      <c r="UMO104" s="474"/>
      <c r="UMP104" s="474"/>
      <c r="UMQ104" s="474"/>
      <c r="UMR104" s="474"/>
      <c r="UMS104" s="472"/>
      <c r="UMT104" s="473"/>
      <c r="UMU104" s="473"/>
      <c r="UMV104" s="474"/>
      <c r="UMW104" s="474"/>
      <c r="UMX104" s="474"/>
      <c r="UMY104" s="474"/>
      <c r="UMZ104" s="474"/>
      <c r="UNA104" s="472"/>
      <c r="UNB104" s="473"/>
      <c r="UNC104" s="473"/>
      <c r="UND104" s="474"/>
      <c r="UNE104" s="474"/>
      <c r="UNF104" s="474"/>
      <c r="UNG104" s="474"/>
      <c r="UNH104" s="474"/>
      <c r="UNI104" s="472"/>
      <c r="UNJ104" s="473"/>
      <c r="UNK104" s="473"/>
      <c r="UNL104" s="474"/>
      <c r="UNM104" s="474"/>
      <c r="UNN104" s="474"/>
      <c r="UNO104" s="474"/>
      <c r="UNP104" s="474"/>
      <c r="UNQ104" s="472"/>
      <c r="UNR104" s="473"/>
      <c r="UNS104" s="473"/>
      <c r="UNT104" s="474"/>
      <c r="UNU104" s="474"/>
      <c r="UNV104" s="474"/>
      <c r="UNW104" s="474"/>
      <c r="UNX104" s="474"/>
      <c r="UNY104" s="472"/>
      <c r="UNZ104" s="473"/>
      <c r="UOA104" s="473"/>
      <c r="UOB104" s="474"/>
      <c r="UOC104" s="474"/>
      <c r="UOD104" s="474"/>
      <c r="UOE104" s="474"/>
      <c r="UOF104" s="474"/>
      <c r="UOG104" s="472"/>
      <c r="UOH104" s="473"/>
      <c r="UOI104" s="473"/>
      <c r="UOJ104" s="474"/>
      <c r="UOK104" s="474"/>
      <c r="UOL104" s="474"/>
      <c r="UOM104" s="474"/>
      <c r="UON104" s="474"/>
      <c r="UOO104" s="472"/>
      <c r="UOP104" s="473"/>
      <c r="UOQ104" s="473"/>
      <c r="UOR104" s="474"/>
      <c r="UOS104" s="474"/>
      <c r="UOT104" s="474"/>
      <c r="UOU104" s="474"/>
      <c r="UOV104" s="474"/>
      <c r="UOW104" s="472"/>
      <c r="UOX104" s="473"/>
      <c r="UOY104" s="473"/>
      <c r="UOZ104" s="474"/>
      <c r="UPA104" s="474"/>
      <c r="UPB104" s="474"/>
      <c r="UPC104" s="474"/>
      <c r="UPD104" s="474"/>
      <c r="UPE104" s="472"/>
      <c r="UPF104" s="473"/>
      <c r="UPG104" s="473"/>
      <c r="UPH104" s="474"/>
      <c r="UPI104" s="474"/>
      <c r="UPJ104" s="474"/>
      <c r="UPK104" s="474"/>
      <c r="UPL104" s="474"/>
      <c r="UPM104" s="472"/>
      <c r="UPN104" s="473"/>
      <c r="UPO104" s="473"/>
      <c r="UPP104" s="474"/>
      <c r="UPQ104" s="474"/>
      <c r="UPR104" s="474"/>
      <c r="UPS104" s="474"/>
      <c r="UPT104" s="474"/>
      <c r="UPU104" s="472"/>
      <c r="UPV104" s="473"/>
      <c r="UPW104" s="473"/>
      <c r="UPX104" s="474"/>
      <c r="UPY104" s="474"/>
      <c r="UPZ104" s="474"/>
      <c r="UQA104" s="474"/>
      <c r="UQB104" s="474"/>
      <c r="UQC104" s="472"/>
      <c r="UQD104" s="473"/>
      <c r="UQE104" s="473"/>
      <c r="UQF104" s="474"/>
      <c r="UQG104" s="474"/>
      <c r="UQH104" s="474"/>
      <c r="UQI104" s="474"/>
      <c r="UQJ104" s="474"/>
      <c r="UQK104" s="472"/>
      <c r="UQL104" s="473"/>
      <c r="UQM104" s="473"/>
      <c r="UQN104" s="474"/>
      <c r="UQO104" s="474"/>
      <c r="UQP104" s="474"/>
      <c r="UQQ104" s="474"/>
      <c r="UQR104" s="474"/>
      <c r="UQS104" s="472"/>
      <c r="UQT104" s="473"/>
      <c r="UQU104" s="473"/>
      <c r="UQV104" s="474"/>
      <c r="UQW104" s="474"/>
      <c r="UQX104" s="474"/>
      <c r="UQY104" s="474"/>
      <c r="UQZ104" s="474"/>
      <c r="URA104" s="472"/>
      <c r="URB104" s="473"/>
      <c r="URC104" s="473"/>
      <c r="URD104" s="474"/>
      <c r="URE104" s="474"/>
      <c r="URF104" s="474"/>
      <c r="URG104" s="474"/>
      <c r="URH104" s="474"/>
      <c r="URI104" s="472"/>
      <c r="URJ104" s="473"/>
      <c r="URK104" s="473"/>
      <c r="URL104" s="474"/>
      <c r="URM104" s="474"/>
      <c r="URN104" s="474"/>
      <c r="URO104" s="474"/>
      <c r="URP104" s="474"/>
      <c r="URQ104" s="472"/>
      <c r="URR104" s="473"/>
      <c r="URS104" s="473"/>
      <c r="URT104" s="474"/>
      <c r="URU104" s="474"/>
      <c r="URV104" s="474"/>
      <c r="URW104" s="474"/>
      <c r="URX104" s="474"/>
      <c r="URY104" s="472"/>
      <c r="URZ104" s="473"/>
      <c r="USA104" s="473"/>
      <c r="USB104" s="474"/>
      <c r="USC104" s="474"/>
      <c r="USD104" s="474"/>
      <c r="USE104" s="474"/>
      <c r="USF104" s="474"/>
      <c r="USG104" s="472"/>
      <c r="USH104" s="473"/>
      <c r="USI104" s="473"/>
      <c r="USJ104" s="474"/>
      <c r="USK104" s="474"/>
      <c r="USL104" s="474"/>
      <c r="USM104" s="474"/>
      <c r="USN104" s="474"/>
      <c r="USO104" s="472"/>
      <c r="USP104" s="473"/>
      <c r="USQ104" s="473"/>
      <c r="USR104" s="474"/>
      <c r="USS104" s="474"/>
      <c r="UST104" s="474"/>
      <c r="USU104" s="474"/>
      <c r="USV104" s="474"/>
      <c r="USW104" s="472"/>
      <c r="USX104" s="473"/>
      <c r="USY104" s="473"/>
      <c r="USZ104" s="474"/>
      <c r="UTA104" s="474"/>
      <c r="UTB104" s="474"/>
      <c r="UTC104" s="474"/>
      <c r="UTD104" s="474"/>
      <c r="UTE104" s="472"/>
      <c r="UTF104" s="473"/>
      <c r="UTG104" s="473"/>
      <c r="UTH104" s="474"/>
      <c r="UTI104" s="474"/>
      <c r="UTJ104" s="474"/>
      <c r="UTK104" s="474"/>
      <c r="UTL104" s="474"/>
      <c r="UTM104" s="472"/>
      <c r="UTN104" s="473"/>
      <c r="UTO104" s="473"/>
      <c r="UTP104" s="474"/>
      <c r="UTQ104" s="474"/>
      <c r="UTR104" s="474"/>
      <c r="UTS104" s="474"/>
      <c r="UTT104" s="474"/>
      <c r="UTU104" s="472"/>
      <c r="UTV104" s="473"/>
      <c r="UTW104" s="473"/>
      <c r="UTX104" s="474"/>
      <c r="UTY104" s="474"/>
      <c r="UTZ104" s="474"/>
      <c r="UUA104" s="474"/>
      <c r="UUB104" s="474"/>
      <c r="UUC104" s="472"/>
      <c r="UUD104" s="473"/>
      <c r="UUE104" s="473"/>
      <c r="UUF104" s="474"/>
      <c r="UUG104" s="474"/>
      <c r="UUH104" s="474"/>
      <c r="UUI104" s="474"/>
      <c r="UUJ104" s="474"/>
      <c r="UUK104" s="472"/>
      <c r="UUL104" s="473"/>
      <c r="UUM104" s="473"/>
      <c r="UUN104" s="474"/>
      <c r="UUO104" s="474"/>
      <c r="UUP104" s="474"/>
      <c r="UUQ104" s="474"/>
      <c r="UUR104" s="474"/>
      <c r="UUS104" s="472"/>
      <c r="UUT104" s="473"/>
      <c r="UUU104" s="473"/>
      <c r="UUV104" s="474"/>
      <c r="UUW104" s="474"/>
      <c r="UUX104" s="474"/>
      <c r="UUY104" s="474"/>
      <c r="UUZ104" s="474"/>
      <c r="UVA104" s="472"/>
      <c r="UVB104" s="473"/>
      <c r="UVC104" s="473"/>
      <c r="UVD104" s="474"/>
      <c r="UVE104" s="474"/>
      <c r="UVF104" s="474"/>
      <c r="UVG104" s="474"/>
      <c r="UVH104" s="474"/>
      <c r="UVI104" s="472"/>
      <c r="UVJ104" s="473"/>
      <c r="UVK104" s="473"/>
      <c r="UVL104" s="474"/>
      <c r="UVM104" s="474"/>
      <c r="UVN104" s="474"/>
      <c r="UVO104" s="474"/>
      <c r="UVP104" s="474"/>
      <c r="UVQ104" s="472"/>
      <c r="UVR104" s="473"/>
      <c r="UVS104" s="473"/>
      <c r="UVT104" s="474"/>
      <c r="UVU104" s="474"/>
      <c r="UVV104" s="474"/>
      <c r="UVW104" s="474"/>
      <c r="UVX104" s="474"/>
      <c r="UVY104" s="472"/>
      <c r="UVZ104" s="473"/>
      <c r="UWA104" s="473"/>
      <c r="UWB104" s="474"/>
      <c r="UWC104" s="474"/>
      <c r="UWD104" s="474"/>
      <c r="UWE104" s="474"/>
      <c r="UWF104" s="474"/>
      <c r="UWG104" s="472"/>
      <c r="UWH104" s="473"/>
      <c r="UWI104" s="473"/>
      <c r="UWJ104" s="474"/>
      <c r="UWK104" s="474"/>
      <c r="UWL104" s="474"/>
      <c r="UWM104" s="474"/>
      <c r="UWN104" s="474"/>
      <c r="UWO104" s="472"/>
      <c r="UWP104" s="473"/>
      <c r="UWQ104" s="473"/>
      <c r="UWR104" s="474"/>
      <c r="UWS104" s="474"/>
      <c r="UWT104" s="474"/>
      <c r="UWU104" s="474"/>
      <c r="UWV104" s="474"/>
      <c r="UWW104" s="472"/>
      <c r="UWX104" s="473"/>
      <c r="UWY104" s="473"/>
      <c r="UWZ104" s="474"/>
      <c r="UXA104" s="474"/>
      <c r="UXB104" s="474"/>
      <c r="UXC104" s="474"/>
      <c r="UXD104" s="474"/>
      <c r="UXE104" s="472"/>
      <c r="UXF104" s="473"/>
      <c r="UXG104" s="473"/>
      <c r="UXH104" s="474"/>
      <c r="UXI104" s="474"/>
      <c r="UXJ104" s="474"/>
      <c r="UXK104" s="474"/>
      <c r="UXL104" s="474"/>
      <c r="UXM104" s="472"/>
      <c r="UXN104" s="473"/>
      <c r="UXO104" s="473"/>
      <c r="UXP104" s="474"/>
      <c r="UXQ104" s="474"/>
      <c r="UXR104" s="474"/>
      <c r="UXS104" s="474"/>
      <c r="UXT104" s="474"/>
      <c r="UXU104" s="472"/>
      <c r="UXV104" s="473"/>
      <c r="UXW104" s="473"/>
      <c r="UXX104" s="474"/>
      <c r="UXY104" s="474"/>
      <c r="UXZ104" s="474"/>
      <c r="UYA104" s="474"/>
      <c r="UYB104" s="474"/>
      <c r="UYC104" s="472"/>
      <c r="UYD104" s="473"/>
      <c r="UYE104" s="473"/>
      <c r="UYF104" s="474"/>
      <c r="UYG104" s="474"/>
      <c r="UYH104" s="474"/>
      <c r="UYI104" s="474"/>
      <c r="UYJ104" s="474"/>
      <c r="UYK104" s="472"/>
      <c r="UYL104" s="473"/>
      <c r="UYM104" s="473"/>
      <c r="UYN104" s="474"/>
      <c r="UYO104" s="474"/>
      <c r="UYP104" s="474"/>
      <c r="UYQ104" s="474"/>
      <c r="UYR104" s="474"/>
      <c r="UYS104" s="472"/>
      <c r="UYT104" s="473"/>
      <c r="UYU104" s="473"/>
      <c r="UYV104" s="474"/>
      <c r="UYW104" s="474"/>
      <c r="UYX104" s="474"/>
      <c r="UYY104" s="474"/>
      <c r="UYZ104" s="474"/>
      <c r="UZA104" s="472"/>
      <c r="UZB104" s="473"/>
      <c r="UZC104" s="473"/>
      <c r="UZD104" s="474"/>
      <c r="UZE104" s="474"/>
      <c r="UZF104" s="474"/>
      <c r="UZG104" s="474"/>
      <c r="UZH104" s="474"/>
      <c r="UZI104" s="472"/>
      <c r="UZJ104" s="473"/>
      <c r="UZK104" s="473"/>
      <c r="UZL104" s="474"/>
      <c r="UZM104" s="474"/>
      <c r="UZN104" s="474"/>
      <c r="UZO104" s="474"/>
      <c r="UZP104" s="474"/>
      <c r="UZQ104" s="472"/>
      <c r="UZR104" s="473"/>
      <c r="UZS104" s="473"/>
      <c r="UZT104" s="474"/>
      <c r="UZU104" s="474"/>
      <c r="UZV104" s="474"/>
      <c r="UZW104" s="474"/>
      <c r="UZX104" s="474"/>
      <c r="UZY104" s="472"/>
      <c r="UZZ104" s="473"/>
      <c r="VAA104" s="473"/>
      <c r="VAB104" s="474"/>
      <c r="VAC104" s="474"/>
      <c r="VAD104" s="474"/>
      <c r="VAE104" s="474"/>
      <c r="VAF104" s="474"/>
      <c r="VAG104" s="472"/>
      <c r="VAH104" s="473"/>
      <c r="VAI104" s="473"/>
      <c r="VAJ104" s="474"/>
      <c r="VAK104" s="474"/>
      <c r="VAL104" s="474"/>
      <c r="VAM104" s="474"/>
      <c r="VAN104" s="474"/>
      <c r="VAO104" s="472"/>
      <c r="VAP104" s="473"/>
      <c r="VAQ104" s="473"/>
      <c r="VAR104" s="474"/>
      <c r="VAS104" s="474"/>
      <c r="VAT104" s="474"/>
      <c r="VAU104" s="474"/>
      <c r="VAV104" s="474"/>
      <c r="VAW104" s="472"/>
      <c r="VAX104" s="473"/>
      <c r="VAY104" s="473"/>
      <c r="VAZ104" s="474"/>
      <c r="VBA104" s="474"/>
      <c r="VBB104" s="474"/>
      <c r="VBC104" s="474"/>
      <c r="VBD104" s="474"/>
      <c r="VBE104" s="472"/>
      <c r="VBF104" s="473"/>
      <c r="VBG104" s="473"/>
      <c r="VBH104" s="474"/>
      <c r="VBI104" s="474"/>
      <c r="VBJ104" s="474"/>
      <c r="VBK104" s="474"/>
      <c r="VBL104" s="474"/>
      <c r="VBM104" s="472"/>
      <c r="VBN104" s="473"/>
      <c r="VBO104" s="473"/>
      <c r="VBP104" s="474"/>
      <c r="VBQ104" s="474"/>
      <c r="VBR104" s="474"/>
      <c r="VBS104" s="474"/>
      <c r="VBT104" s="474"/>
      <c r="VBU104" s="472"/>
      <c r="VBV104" s="473"/>
      <c r="VBW104" s="473"/>
      <c r="VBX104" s="474"/>
      <c r="VBY104" s="474"/>
      <c r="VBZ104" s="474"/>
      <c r="VCA104" s="474"/>
      <c r="VCB104" s="474"/>
      <c r="VCC104" s="472"/>
      <c r="VCD104" s="473"/>
      <c r="VCE104" s="473"/>
      <c r="VCF104" s="474"/>
      <c r="VCG104" s="474"/>
      <c r="VCH104" s="474"/>
      <c r="VCI104" s="474"/>
      <c r="VCJ104" s="474"/>
      <c r="VCK104" s="472"/>
      <c r="VCL104" s="473"/>
      <c r="VCM104" s="473"/>
      <c r="VCN104" s="474"/>
      <c r="VCO104" s="474"/>
      <c r="VCP104" s="474"/>
      <c r="VCQ104" s="474"/>
      <c r="VCR104" s="474"/>
      <c r="VCS104" s="472"/>
      <c r="VCT104" s="473"/>
      <c r="VCU104" s="473"/>
      <c r="VCV104" s="474"/>
      <c r="VCW104" s="474"/>
      <c r="VCX104" s="474"/>
      <c r="VCY104" s="474"/>
      <c r="VCZ104" s="474"/>
      <c r="VDA104" s="472"/>
      <c r="VDB104" s="473"/>
      <c r="VDC104" s="473"/>
      <c r="VDD104" s="474"/>
      <c r="VDE104" s="474"/>
      <c r="VDF104" s="474"/>
      <c r="VDG104" s="474"/>
      <c r="VDH104" s="474"/>
      <c r="VDI104" s="472"/>
      <c r="VDJ104" s="473"/>
      <c r="VDK104" s="473"/>
      <c r="VDL104" s="474"/>
      <c r="VDM104" s="474"/>
      <c r="VDN104" s="474"/>
      <c r="VDO104" s="474"/>
      <c r="VDP104" s="474"/>
      <c r="VDQ104" s="472"/>
      <c r="VDR104" s="473"/>
      <c r="VDS104" s="473"/>
      <c r="VDT104" s="474"/>
      <c r="VDU104" s="474"/>
      <c r="VDV104" s="474"/>
      <c r="VDW104" s="474"/>
      <c r="VDX104" s="474"/>
      <c r="VDY104" s="472"/>
      <c r="VDZ104" s="473"/>
      <c r="VEA104" s="473"/>
      <c r="VEB104" s="474"/>
      <c r="VEC104" s="474"/>
      <c r="VED104" s="474"/>
      <c r="VEE104" s="474"/>
      <c r="VEF104" s="474"/>
      <c r="VEG104" s="472"/>
      <c r="VEH104" s="473"/>
      <c r="VEI104" s="473"/>
      <c r="VEJ104" s="474"/>
      <c r="VEK104" s="474"/>
      <c r="VEL104" s="474"/>
      <c r="VEM104" s="474"/>
      <c r="VEN104" s="474"/>
      <c r="VEO104" s="472"/>
      <c r="VEP104" s="473"/>
      <c r="VEQ104" s="473"/>
      <c r="VER104" s="474"/>
      <c r="VES104" s="474"/>
      <c r="VET104" s="474"/>
      <c r="VEU104" s="474"/>
      <c r="VEV104" s="474"/>
      <c r="VEW104" s="472"/>
      <c r="VEX104" s="473"/>
      <c r="VEY104" s="473"/>
      <c r="VEZ104" s="474"/>
      <c r="VFA104" s="474"/>
      <c r="VFB104" s="474"/>
      <c r="VFC104" s="474"/>
      <c r="VFD104" s="474"/>
      <c r="VFE104" s="472"/>
      <c r="VFF104" s="473"/>
      <c r="VFG104" s="473"/>
      <c r="VFH104" s="474"/>
      <c r="VFI104" s="474"/>
      <c r="VFJ104" s="474"/>
      <c r="VFK104" s="474"/>
      <c r="VFL104" s="474"/>
      <c r="VFM104" s="472"/>
      <c r="VFN104" s="473"/>
      <c r="VFO104" s="473"/>
      <c r="VFP104" s="474"/>
      <c r="VFQ104" s="474"/>
      <c r="VFR104" s="474"/>
      <c r="VFS104" s="474"/>
      <c r="VFT104" s="474"/>
      <c r="VFU104" s="472"/>
      <c r="VFV104" s="473"/>
      <c r="VFW104" s="473"/>
      <c r="VFX104" s="474"/>
      <c r="VFY104" s="474"/>
      <c r="VFZ104" s="474"/>
      <c r="VGA104" s="474"/>
      <c r="VGB104" s="474"/>
      <c r="VGC104" s="472"/>
      <c r="VGD104" s="473"/>
      <c r="VGE104" s="473"/>
      <c r="VGF104" s="474"/>
      <c r="VGG104" s="474"/>
      <c r="VGH104" s="474"/>
      <c r="VGI104" s="474"/>
      <c r="VGJ104" s="474"/>
      <c r="VGK104" s="472"/>
      <c r="VGL104" s="473"/>
      <c r="VGM104" s="473"/>
      <c r="VGN104" s="474"/>
      <c r="VGO104" s="474"/>
      <c r="VGP104" s="474"/>
      <c r="VGQ104" s="474"/>
      <c r="VGR104" s="474"/>
      <c r="VGS104" s="472"/>
      <c r="VGT104" s="473"/>
      <c r="VGU104" s="473"/>
      <c r="VGV104" s="474"/>
      <c r="VGW104" s="474"/>
      <c r="VGX104" s="474"/>
      <c r="VGY104" s="474"/>
      <c r="VGZ104" s="474"/>
      <c r="VHA104" s="472"/>
      <c r="VHB104" s="473"/>
      <c r="VHC104" s="473"/>
      <c r="VHD104" s="474"/>
      <c r="VHE104" s="474"/>
      <c r="VHF104" s="474"/>
      <c r="VHG104" s="474"/>
      <c r="VHH104" s="474"/>
      <c r="VHI104" s="472"/>
      <c r="VHJ104" s="473"/>
      <c r="VHK104" s="473"/>
      <c r="VHL104" s="474"/>
      <c r="VHM104" s="474"/>
      <c r="VHN104" s="474"/>
      <c r="VHO104" s="474"/>
      <c r="VHP104" s="474"/>
      <c r="VHQ104" s="472"/>
      <c r="VHR104" s="473"/>
      <c r="VHS104" s="473"/>
      <c r="VHT104" s="474"/>
      <c r="VHU104" s="474"/>
      <c r="VHV104" s="474"/>
      <c r="VHW104" s="474"/>
      <c r="VHX104" s="474"/>
      <c r="VHY104" s="472"/>
      <c r="VHZ104" s="473"/>
      <c r="VIA104" s="473"/>
      <c r="VIB104" s="474"/>
      <c r="VIC104" s="474"/>
      <c r="VID104" s="474"/>
      <c r="VIE104" s="474"/>
      <c r="VIF104" s="474"/>
      <c r="VIG104" s="472"/>
      <c r="VIH104" s="473"/>
      <c r="VII104" s="473"/>
      <c r="VIJ104" s="474"/>
      <c r="VIK104" s="474"/>
      <c r="VIL104" s="474"/>
      <c r="VIM104" s="474"/>
      <c r="VIN104" s="474"/>
      <c r="VIO104" s="472"/>
      <c r="VIP104" s="473"/>
      <c r="VIQ104" s="473"/>
      <c r="VIR104" s="474"/>
      <c r="VIS104" s="474"/>
      <c r="VIT104" s="474"/>
      <c r="VIU104" s="474"/>
      <c r="VIV104" s="474"/>
      <c r="VIW104" s="472"/>
      <c r="VIX104" s="473"/>
      <c r="VIY104" s="473"/>
      <c r="VIZ104" s="474"/>
      <c r="VJA104" s="474"/>
      <c r="VJB104" s="474"/>
      <c r="VJC104" s="474"/>
      <c r="VJD104" s="474"/>
      <c r="VJE104" s="472"/>
      <c r="VJF104" s="473"/>
      <c r="VJG104" s="473"/>
      <c r="VJH104" s="474"/>
      <c r="VJI104" s="474"/>
      <c r="VJJ104" s="474"/>
      <c r="VJK104" s="474"/>
      <c r="VJL104" s="474"/>
      <c r="VJM104" s="472"/>
      <c r="VJN104" s="473"/>
      <c r="VJO104" s="473"/>
      <c r="VJP104" s="474"/>
      <c r="VJQ104" s="474"/>
      <c r="VJR104" s="474"/>
      <c r="VJS104" s="474"/>
      <c r="VJT104" s="474"/>
      <c r="VJU104" s="472"/>
      <c r="VJV104" s="473"/>
      <c r="VJW104" s="473"/>
      <c r="VJX104" s="474"/>
      <c r="VJY104" s="474"/>
      <c r="VJZ104" s="474"/>
      <c r="VKA104" s="474"/>
      <c r="VKB104" s="474"/>
      <c r="VKC104" s="472"/>
      <c r="VKD104" s="473"/>
      <c r="VKE104" s="473"/>
      <c r="VKF104" s="474"/>
      <c r="VKG104" s="474"/>
      <c r="VKH104" s="474"/>
      <c r="VKI104" s="474"/>
      <c r="VKJ104" s="474"/>
      <c r="VKK104" s="472"/>
      <c r="VKL104" s="473"/>
      <c r="VKM104" s="473"/>
      <c r="VKN104" s="474"/>
      <c r="VKO104" s="474"/>
      <c r="VKP104" s="474"/>
      <c r="VKQ104" s="474"/>
      <c r="VKR104" s="474"/>
      <c r="VKS104" s="472"/>
      <c r="VKT104" s="473"/>
      <c r="VKU104" s="473"/>
      <c r="VKV104" s="474"/>
      <c r="VKW104" s="474"/>
      <c r="VKX104" s="474"/>
      <c r="VKY104" s="474"/>
      <c r="VKZ104" s="474"/>
      <c r="VLA104" s="472"/>
      <c r="VLB104" s="473"/>
      <c r="VLC104" s="473"/>
      <c r="VLD104" s="474"/>
      <c r="VLE104" s="474"/>
      <c r="VLF104" s="474"/>
      <c r="VLG104" s="474"/>
      <c r="VLH104" s="474"/>
      <c r="VLI104" s="472"/>
      <c r="VLJ104" s="473"/>
      <c r="VLK104" s="473"/>
      <c r="VLL104" s="474"/>
      <c r="VLM104" s="474"/>
      <c r="VLN104" s="474"/>
      <c r="VLO104" s="474"/>
      <c r="VLP104" s="474"/>
      <c r="VLQ104" s="472"/>
      <c r="VLR104" s="473"/>
      <c r="VLS104" s="473"/>
      <c r="VLT104" s="474"/>
      <c r="VLU104" s="474"/>
      <c r="VLV104" s="474"/>
      <c r="VLW104" s="474"/>
      <c r="VLX104" s="474"/>
      <c r="VLY104" s="472"/>
      <c r="VLZ104" s="473"/>
      <c r="VMA104" s="473"/>
      <c r="VMB104" s="474"/>
      <c r="VMC104" s="474"/>
      <c r="VMD104" s="474"/>
      <c r="VME104" s="474"/>
      <c r="VMF104" s="474"/>
      <c r="VMG104" s="472"/>
      <c r="VMH104" s="473"/>
      <c r="VMI104" s="473"/>
      <c r="VMJ104" s="474"/>
      <c r="VMK104" s="474"/>
      <c r="VML104" s="474"/>
      <c r="VMM104" s="474"/>
      <c r="VMN104" s="474"/>
      <c r="VMO104" s="472"/>
      <c r="VMP104" s="473"/>
      <c r="VMQ104" s="473"/>
      <c r="VMR104" s="474"/>
      <c r="VMS104" s="474"/>
      <c r="VMT104" s="474"/>
      <c r="VMU104" s="474"/>
      <c r="VMV104" s="474"/>
      <c r="VMW104" s="472"/>
      <c r="VMX104" s="473"/>
      <c r="VMY104" s="473"/>
      <c r="VMZ104" s="474"/>
      <c r="VNA104" s="474"/>
      <c r="VNB104" s="474"/>
      <c r="VNC104" s="474"/>
      <c r="VND104" s="474"/>
      <c r="VNE104" s="472"/>
      <c r="VNF104" s="473"/>
      <c r="VNG104" s="473"/>
      <c r="VNH104" s="474"/>
      <c r="VNI104" s="474"/>
      <c r="VNJ104" s="474"/>
      <c r="VNK104" s="474"/>
      <c r="VNL104" s="474"/>
      <c r="VNM104" s="472"/>
      <c r="VNN104" s="473"/>
      <c r="VNO104" s="473"/>
      <c r="VNP104" s="474"/>
      <c r="VNQ104" s="474"/>
      <c r="VNR104" s="474"/>
      <c r="VNS104" s="474"/>
      <c r="VNT104" s="474"/>
      <c r="VNU104" s="472"/>
      <c r="VNV104" s="473"/>
      <c r="VNW104" s="473"/>
      <c r="VNX104" s="474"/>
      <c r="VNY104" s="474"/>
      <c r="VNZ104" s="474"/>
      <c r="VOA104" s="474"/>
      <c r="VOB104" s="474"/>
      <c r="VOC104" s="472"/>
      <c r="VOD104" s="473"/>
      <c r="VOE104" s="473"/>
      <c r="VOF104" s="474"/>
      <c r="VOG104" s="474"/>
      <c r="VOH104" s="474"/>
      <c r="VOI104" s="474"/>
      <c r="VOJ104" s="474"/>
      <c r="VOK104" s="472"/>
      <c r="VOL104" s="473"/>
      <c r="VOM104" s="473"/>
      <c r="VON104" s="474"/>
      <c r="VOO104" s="474"/>
      <c r="VOP104" s="474"/>
      <c r="VOQ104" s="474"/>
      <c r="VOR104" s="474"/>
      <c r="VOS104" s="472"/>
      <c r="VOT104" s="473"/>
      <c r="VOU104" s="473"/>
      <c r="VOV104" s="474"/>
      <c r="VOW104" s="474"/>
      <c r="VOX104" s="474"/>
      <c r="VOY104" s="474"/>
      <c r="VOZ104" s="474"/>
      <c r="VPA104" s="472"/>
      <c r="VPB104" s="473"/>
      <c r="VPC104" s="473"/>
      <c r="VPD104" s="474"/>
      <c r="VPE104" s="474"/>
      <c r="VPF104" s="474"/>
      <c r="VPG104" s="474"/>
      <c r="VPH104" s="474"/>
      <c r="VPI104" s="472"/>
      <c r="VPJ104" s="473"/>
      <c r="VPK104" s="473"/>
      <c r="VPL104" s="474"/>
      <c r="VPM104" s="474"/>
      <c r="VPN104" s="474"/>
      <c r="VPO104" s="474"/>
      <c r="VPP104" s="474"/>
      <c r="VPQ104" s="472"/>
      <c r="VPR104" s="473"/>
      <c r="VPS104" s="473"/>
      <c r="VPT104" s="474"/>
      <c r="VPU104" s="474"/>
      <c r="VPV104" s="474"/>
      <c r="VPW104" s="474"/>
      <c r="VPX104" s="474"/>
      <c r="VPY104" s="472"/>
      <c r="VPZ104" s="473"/>
      <c r="VQA104" s="473"/>
      <c r="VQB104" s="474"/>
      <c r="VQC104" s="474"/>
      <c r="VQD104" s="474"/>
      <c r="VQE104" s="474"/>
      <c r="VQF104" s="474"/>
      <c r="VQG104" s="472"/>
      <c r="VQH104" s="473"/>
      <c r="VQI104" s="473"/>
      <c r="VQJ104" s="474"/>
      <c r="VQK104" s="474"/>
      <c r="VQL104" s="474"/>
      <c r="VQM104" s="474"/>
      <c r="VQN104" s="474"/>
      <c r="VQO104" s="472"/>
      <c r="VQP104" s="473"/>
      <c r="VQQ104" s="473"/>
      <c r="VQR104" s="474"/>
      <c r="VQS104" s="474"/>
      <c r="VQT104" s="474"/>
      <c r="VQU104" s="474"/>
      <c r="VQV104" s="474"/>
      <c r="VQW104" s="472"/>
      <c r="VQX104" s="473"/>
      <c r="VQY104" s="473"/>
      <c r="VQZ104" s="474"/>
      <c r="VRA104" s="474"/>
      <c r="VRB104" s="474"/>
      <c r="VRC104" s="474"/>
      <c r="VRD104" s="474"/>
      <c r="VRE104" s="472"/>
      <c r="VRF104" s="473"/>
      <c r="VRG104" s="473"/>
      <c r="VRH104" s="474"/>
      <c r="VRI104" s="474"/>
      <c r="VRJ104" s="474"/>
      <c r="VRK104" s="474"/>
      <c r="VRL104" s="474"/>
      <c r="VRM104" s="472"/>
      <c r="VRN104" s="473"/>
      <c r="VRO104" s="473"/>
      <c r="VRP104" s="474"/>
      <c r="VRQ104" s="474"/>
      <c r="VRR104" s="474"/>
      <c r="VRS104" s="474"/>
      <c r="VRT104" s="474"/>
      <c r="VRU104" s="472"/>
      <c r="VRV104" s="473"/>
      <c r="VRW104" s="473"/>
      <c r="VRX104" s="474"/>
      <c r="VRY104" s="474"/>
      <c r="VRZ104" s="474"/>
      <c r="VSA104" s="474"/>
      <c r="VSB104" s="474"/>
      <c r="VSC104" s="472"/>
      <c r="VSD104" s="473"/>
      <c r="VSE104" s="473"/>
      <c r="VSF104" s="474"/>
      <c r="VSG104" s="474"/>
      <c r="VSH104" s="474"/>
      <c r="VSI104" s="474"/>
      <c r="VSJ104" s="474"/>
      <c r="VSK104" s="472"/>
      <c r="VSL104" s="473"/>
      <c r="VSM104" s="473"/>
      <c r="VSN104" s="474"/>
      <c r="VSO104" s="474"/>
      <c r="VSP104" s="474"/>
      <c r="VSQ104" s="474"/>
      <c r="VSR104" s="474"/>
      <c r="VSS104" s="472"/>
      <c r="VST104" s="473"/>
      <c r="VSU104" s="473"/>
      <c r="VSV104" s="474"/>
      <c r="VSW104" s="474"/>
      <c r="VSX104" s="474"/>
      <c r="VSY104" s="474"/>
      <c r="VSZ104" s="474"/>
      <c r="VTA104" s="472"/>
      <c r="VTB104" s="473"/>
      <c r="VTC104" s="473"/>
      <c r="VTD104" s="474"/>
      <c r="VTE104" s="474"/>
      <c r="VTF104" s="474"/>
      <c r="VTG104" s="474"/>
      <c r="VTH104" s="474"/>
      <c r="VTI104" s="472"/>
      <c r="VTJ104" s="473"/>
      <c r="VTK104" s="473"/>
      <c r="VTL104" s="474"/>
      <c r="VTM104" s="474"/>
      <c r="VTN104" s="474"/>
      <c r="VTO104" s="474"/>
      <c r="VTP104" s="474"/>
      <c r="VTQ104" s="472"/>
      <c r="VTR104" s="473"/>
      <c r="VTS104" s="473"/>
      <c r="VTT104" s="474"/>
      <c r="VTU104" s="474"/>
      <c r="VTV104" s="474"/>
      <c r="VTW104" s="474"/>
      <c r="VTX104" s="474"/>
      <c r="VTY104" s="472"/>
      <c r="VTZ104" s="473"/>
      <c r="VUA104" s="473"/>
      <c r="VUB104" s="474"/>
      <c r="VUC104" s="474"/>
      <c r="VUD104" s="474"/>
      <c r="VUE104" s="474"/>
      <c r="VUF104" s="474"/>
      <c r="VUG104" s="472"/>
      <c r="VUH104" s="473"/>
      <c r="VUI104" s="473"/>
      <c r="VUJ104" s="474"/>
      <c r="VUK104" s="474"/>
      <c r="VUL104" s="474"/>
      <c r="VUM104" s="474"/>
      <c r="VUN104" s="474"/>
      <c r="VUO104" s="472"/>
      <c r="VUP104" s="473"/>
      <c r="VUQ104" s="473"/>
      <c r="VUR104" s="474"/>
      <c r="VUS104" s="474"/>
      <c r="VUT104" s="474"/>
      <c r="VUU104" s="474"/>
      <c r="VUV104" s="474"/>
      <c r="VUW104" s="472"/>
      <c r="VUX104" s="473"/>
      <c r="VUY104" s="473"/>
      <c r="VUZ104" s="474"/>
      <c r="VVA104" s="474"/>
      <c r="VVB104" s="474"/>
      <c r="VVC104" s="474"/>
      <c r="VVD104" s="474"/>
      <c r="VVE104" s="472"/>
      <c r="VVF104" s="473"/>
      <c r="VVG104" s="473"/>
      <c r="VVH104" s="474"/>
      <c r="VVI104" s="474"/>
      <c r="VVJ104" s="474"/>
      <c r="VVK104" s="474"/>
      <c r="VVL104" s="474"/>
      <c r="VVM104" s="472"/>
      <c r="VVN104" s="473"/>
      <c r="VVO104" s="473"/>
      <c r="VVP104" s="474"/>
      <c r="VVQ104" s="474"/>
      <c r="VVR104" s="474"/>
      <c r="VVS104" s="474"/>
      <c r="VVT104" s="474"/>
      <c r="VVU104" s="472"/>
      <c r="VVV104" s="473"/>
      <c r="VVW104" s="473"/>
      <c r="VVX104" s="474"/>
      <c r="VVY104" s="474"/>
      <c r="VVZ104" s="474"/>
      <c r="VWA104" s="474"/>
      <c r="VWB104" s="474"/>
      <c r="VWC104" s="472"/>
      <c r="VWD104" s="473"/>
      <c r="VWE104" s="473"/>
      <c r="VWF104" s="474"/>
      <c r="VWG104" s="474"/>
      <c r="VWH104" s="474"/>
      <c r="VWI104" s="474"/>
      <c r="VWJ104" s="474"/>
      <c r="VWK104" s="472"/>
      <c r="VWL104" s="473"/>
      <c r="VWM104" s="473"/>
      <c r="VWN104" s="474"/>
      <c r="VWO104" s="474"/>
      <c r="VWP104" s="474"/>
      <c r="VWQ104" s="474"/>
      <c r="VWR104" s="474"/>
      <c r="VWS104" s="472"/>
      <c r="VWT104" s="473"/>
      <c r="VWU104" s="473"/>
      <c r="VWV104" s="474"/>
      <c r="VWW104" s="474"/>
      <c r="VWX104" s="474"/>
      <c r="VWY104" s="474"/>
      <c r="VWZ104" s="474"/>
      <c r="VXA104" s="472"/>
      <c r="VXB104" s="473"/>
      <c r="VXC104" s="473"/>
      <c r="VXD104" s="474"/>
      <c r="VXE104" s="474"/>
      <c r="VXF104" s="474"/>
      <c r="VXG104" s="474"/>
      <c r="VXH104" s="474"/>
      <c r="VXI104" s="472"/>
      <c r="VXJ104" s="473"/>
      <c r="VXK104" s="473"/>
      <c r="VXL104" s="474"/>
      <c r="VXM104" s="474"/>
      <c r="VXN104" s="474"/>
      <c r="VXO104" s="474"/>
      <c r="VXP104" s="474"/>
      <c r="VXQ104" s="472"/>
      <c r="VXR104" s="473"/>
      <c r="VXS104" s="473"/>
      <c r="VXT104" s="474"/>
      <c r="VXU104" s="474"/>
      <c r="VXV104" s="474"/>
      <c r="VXW104" s="474"/>
      <c r="VXX104" s="474"/>
      <c r="VXY104" s="472"/>
      <c r="VXZ104" s="473"/>
      <c r="VYA104" s="473"/>
      <c r="VYB104" s="474"/>
      <c r="VYC104" s="474"/>
      <c r="VYD104" s="474"/>
      <c r="VYE104" s="474"/>
      <c r="VYF104" s="474"/>
      <c r="VYG104" s="472"/>
      <c r="VYH104" s="473"/>
      <c r="VYI104" s="473"/>
      <c r="VYJ104" s="474"/>
      <c r="VYK104" s="474"/>
      <c r="VYL104" s="474"/>
      <c r="VYM104" s="474"/>
      <c r="VYN104" s="474"/>
      <c r="VYO104" s="472"/>
      <c r="VYP104" s="473"/>
      <c r="VYQ104" s="473"/>
      <c r="VYR104" s="474"/>
      <c r="VYS104" s="474"/>
      <c r="VYT104" s="474"/>
      <c r="VYU104" s="474"/>
      <c r="VYV104" s="474"/>
      <c r="VYW104" s="472"/>
      <c r="VYX104" s="473"/>
      <c r="VYY104" s="473"/>
      <c r="VYZ104" s="474"/>
      <c r="VZA104" s="474"/>
      <c r="VZB104" s="474"/>
      <c r="VZC104" s="474"/>
      <c r="VZD104" s="474"/>
      <c r="VZE104" s="472"/>
      <c r="VZF104" s="473"/>
      <c r="VZG104" s="473"/>
      <c r="VZH104" s="474"/>
      <c r="VZI104" s="474"/>
      <c r="VZJ104" s="474"/>
      <c r="VZK104" s="474"/>
      <c r="VZL104" s="474"/>
      <c r="VZM104" s="472"/>
      <c r="VZN104" s="473"/>
      <c r="VZO104" s="473"/>
      <c r="VZP104" s="474"/>
      <c r="VZQ104" s="474"/>
      <c r="VZR104" s="474"/>
      <c r="VZS104" s="474"/>
      <c r="VZT104" s="474"/>
      <c r="VZU104" s="472"/>
      <c r="VZV104" s="473"/>
      <c r="VZW104" s="473"/>
      <c r="VZX104" s="474"/>
      <c r="VZY104" s="474"/>
      <c r="VZZ104" s="474"/>
      <c r="WAA104" s="474"/>
      <c r="WAB104" s="474"/>
      <c r="WAC104" s="472"/>
      <c r="WAD104" s="473"/>
      <c r="WAE104" s="473"/>
      <c r="WAF104" s="474"/>
      <c r="WAG104" s="474"/>
      <c r="WAH104" s="474"/>
      <c r="WAI104" s="474"/>
      <c r="WAJ104" s="474"/>
      <c r="WAK104" s="472"/>
      <c r="WAL104" s="473"/>
      <c r="WAM104" s="473"/>
      <c r="WAN104" s="474"/>
      <c r="WAO104" s="474"/>
      <c r="WAP104" s="474"/>
      <c r="WAQ104" s="474"/>
      <c r="WAR104" s="474"/>
      <c r="WAS104" s="472"/>
      <c r="WAT104" s="473"/>
      <c r="WAU104" s="473"/>
      <c r="WAV104" s="474"/>
      <c r="WAW104" s="474"/>
      <c r="WAX104" s="474"/>
      <c r="WAY104" s="474"/>
      <c r="WAZ104" s="474"/>
      <c r="WBA104" s="472"/>
      <c r="WBB104" s="473"/>
      <c r="WBC104" s="473"/>
      <c r="WBD104" s="474"/>
      <c r="WBE104" s="474"/>
      <c r="WBF104" s="474"/>
      <c r="WBG104" s="474"/>
      <c r="WBH104" s="474"/>
      <c r="WBI104" s="472"/>
      <c r="WBJ104" s="473"/>
      <c r="WBK104" s="473"/>
      <c r="WBL104" s="474"/>
      <c r="WBM104" s="474"/>
      <c r="WBN104" s="474"/>
      <c r="WBO104" s="474"/>
      <c r="WBP104" s="474"/>
      <c r="WBQ104" s="472"/>
      <c r="WBR104" s="473"/>
      <c r="WBS104" s="473"/>
      <c r="WBT104" s="474"/>
      <c r="WBU104" s="474"/>
      <c r="WBV104" s="474"/>
      <c r="WBW104" s="474"/>
      <c r="WBX104" s="474"/>
      <c r="WBY104" s="472"/>
      <c r="WBZ104" s="473"/>
      <c r="WCA104" s="473"/>
      <c r="WCB104" s="474"/>
      <c r="WCC104" s="474"/>
      <c r="WCD104" s="474"/>
      <c r="WCE104" s="474"/>
      <c r="WCF104" s="474"/>
      <c r="WCG104" s="472"/>
      <c r="WCH104" s="473"/>
      <c r="WCI104" s="473"/>
      <c r="WCJ104" s="474"/>
      <c r="WCK104" s="474"/>
      <c r="WCL104" s="474"/>
      <c r="WCM104" s="474"/>
      <c r="WCN104" s="474"/>
      <c r="WCO104" s="472"/>
      <c r="WCP104" s="473"/>
      <c r="WCQ104" s="473"/>
      <c r="WCR104" s="474"/>
      <c r="WCS104" s="474"/>
      <c r="WCT104" s="474"/>
      <c r="WCU104" s="474"/>
      <c r="WCV104" s="474"/>
      <c r="WCW104" s="472"/>
      <c r="WCX104" s="473"/>
      <c r="WCY104" s="473"/>
      <c r="WCZ104" s="474"/>
      <c r="WDA104" s="474"/>
      <c r="WDB104" s="474"/>
      <c r="WDC104" s="474"/>
      <c r="WDD104" s="474"/>
      <c r="WDE104" s="472"/>
      <c r="WDF104" s="473"/>
      <c r="WDG104" s="473"/>
      <c r="WDH104" s="474"/>
      <c r="WDI104" s="474"/>
      <c r="WDJ104" s="474"/>
      <c r="WDK104" s="474"/>
      <c r="WDL104" s="474"/>
      <c r="WDM104" s="472"/>
      <c r="WDN104" s="473"/>
      <c r="WDO104" s="473"/>
      <c r="WDP104" s="474"/>
      <c r="WDQ104" s="474"/>
      <c r="WDR104" s="474"/>
      <c r="WDS104" s="474"/>
      <c r="WDT104" s="474"/>
      <c r="WDU104" s="472"/>
      <c r="WDV104" s="473"/>
      <c r="WDW104" s="473"/>
      <c r="WDX104" s="474"/>
      <c r="WDY104" s="474"/>
      <c r="WDZ104" s="474"/>
      <c r="WEA104" s="474"/>
      <c r="WEB104" s="474"/>
      <c r="WEC104" s="472"/>
      <c r="WED104" s="473"/>
      <c r="WEE104" s="473"/>
      <c r="WEF104" s="474"/>
      <c r="WEG104" s="474"/>
      <c r="WEH104" s="474"/>
      <c r="WEI104" s="474"/>
      <c r="WEJ104" s="474"/>
      <c r="WEK104" s="472"/>
      <c r="WEL104" s="473"/>
      <c r="WEM104" s="473"/>
      <c r="WEN104" s="474"/>
      <c r="WEO104" s="474"/>
      <c r="WEP104" s="474"/>
      <c r="WEQ104" s="474"/>
      <c r="WER104" s="474"/>
      <c r="WES104" s="472"/>
      <c r="WET104" s="473"/>
      <c r="WEU104" s="473"/>
      <c r="WEV104" s="474"/>
      <c r="WEW104" s="474"/>
      <c r="WEX104" s="474"/>
      <c r="WEY104" s="474"/>
      <c r="WEZ104" s="474"/>
      <c r="WFA104" s="472"/>
      <c r="WFB104" s="473"/>
      <c r="WFC104" s="473"/>
      <c r="WFD104" s="474"/>
      <c r="WFE104" s="474"/>
      <c r="WFF104" s="474"/>
      <c r="WFG104" s="474"/>
      <c r="WFH104" s="474"/>
      <c r="WFI104" s="472"/>
      <c r="WFJ104" s="473"/>
      <c r="WFK104" s="473"/>
      <c r="WFL104" s="474"/>
      <c r="WFM104" s="474"/>
      <c r="WFN104" s="474"/>
      <c r="WFO104" s="474"/>
      <c r="WFP104" s="474"/>
      <c r="WFQ104" s="472"/>
      <c r="WFR104" s="473"/>
      <c r="WFS104" s="473"/>
      <c r="WFT104" s="474"/>
      <c r="WFU104" s="474"/>
      <c r="WFV104" s="474"/>
      <c r="WFW104" s="474"/>
      <c r="WFX104" s="474"/>
      <c r="WFY104" s="472"/>
      <c r="WFZ104" s="473"/>
      <c r="WGA104" s="473"/>
      <c r="WGB104" s="474"/>
      <c r="WGC104" s="474"/>
      <c r="WGD104" s="474"/>
      <c r="WGE104" s="474"/>
      <c r="WGF104" s="474"/>
      <c r="WGG104" s="472"/>
      <c r="WGH104" s="473"/>
      <c r="WGI104" s="473"/>
      <c r="WGJ104" s="474"/>
      <c r="WGK104" s="474"/>
      <c r="WGL104" s="474"/>
      <c r="WGM104" s="474"/>
      <c r="WGN104" s="474"/>
      <c r="WGO104" s="472"/>
      <c r="WGP104" s="473"/>
      <c r="WGQ104" s="473"/>
      <c r="WGR104" s="474"/>
      <c r="WGS104" s="474"/>
      <c r="WGT104" s="474"/>
      <c r="WGU104" s="474"/>
      <c r="WGV104" s="474"/>
      <c r="WGW104" s="472"/>
      <c r="WGX104" s="473"/>
      <c r="WGY104" s="473"/>
      <c r="WGZ104" s="474"/>
      <c r="WHA104" s="474"/>
      <c r="WHB104" s="474"/>
      <c r="WHC104" s="474"/>
      <c r="WHD104" s="474"/>
      <c r="WHE104" s="472"/>
      <c r="WHF104" s="473"/>
      <c r="WHG104" s="473"/>
      <c r="WHH104" s="474"/>
      <c r="WHI104" s="474"/>
      <c r="WHJ104" s="474"/>
      <c r="WHK104" s="474"/>
      <c r="WHL104" s="474"/>
      <c r="WHM104" s="472"/>
      <c r="WHN104" s="473"/>
      <c r="WHO104" s="473"/>
      <c r="WHP104" s="474"/>
      <c r="WHQ104" s="474"/>
      <c r="WHR104" s="474"/>
      <c r="WHS104" s="474"/>
      <c r="WHT104" s="474"/>
      <c r="WHU104" s="472"/>
      <c r="WHV104" s="473"/>
      <c r="WHW104" s="473"/>
      <c r="WHX104" s="474"/>
      <c r="WHY104" s="474"/>
      <c r="WHZ104" s="474"/>
      <c r="WIA104" s="474"/>
      <c r="WIB104" s="474"/>
      <c r="WIC104" s="472"/>
      <c r="WID104" s="473"/>
      <c r="WIE104" s="473"/>
      <c r="WIF104" s="474"/>
      <c r="WIG104" s="474"/>
      <c r="WIH104" s="474"/>
      <c r="WII104" s="474"/>
      <c r="WIJ104" s="474"/>
      <c r="WIK104" s="472"/>
      <c r="WIL104" s="473"/>
      <c r="WIM104" s="473"/>
      <c r="WIN104" s="474"/>
      <c r="WIO104" s="474"/>
      <c r="WIP104" s="474"/>
      <c r="WIQ104" s="474"/>
      <c r="WIR104" s="474"/>
      <c r="WIS104" s="472"/>
      <c r="WIT104" s="473"/>
      <c r="WIU104" s="473"/>
      <c r="WIV104" s="474"/>
      <c r="WIW104" s="474"/>
      <c r="WIX104" s="474"/>
      <c r="WIY104" s="474"/>
      <c r="WIZ104" s="474"/>
      <c r="WJA104" s="472"/>
      <c r="WJB104" s="473"/>
      <c r="WJC104" s="473"/>
      <c r="WJD104" s="474"/>
      <c r="WJE104" s="474"/>
      <c r="WJF104" s="474"/>
      <c r="WJG104" s="474"/>
      <c r="WJH104" s="474"/>
      <c r="WJI104" s="472"/>
      <c r="WJJ104" s="473"/>
      <c r="WJK104" s="473"/>
      <c r="WJL104" s="474"/>
      <c r="WJM104" s="474"/>
      <c r="WJN104" s="474"/>
      <c r="WJO104" s="474"/>
      <c r="WJP104" s="474"/>
      <c r="WJQ104" s="472"/>
      <c r="WJR104" s="473"/>
      <c r="WJS104" s="473"/>
      <c r="WJT104" s="474"/>
      <c r="WJU104" s="474"/>
      <c r="WJV104" s="474"/>
      <c r="WJW104" s="474"/>
      <c r="WJX104" s="474"/>
      <c r="WJY104" s="472"/>
      <c r="WJZ104" s="473"/>
      <c r="WKA104" s="473"/>
      <c r="WKB104" s="474"/>
      <c r="WKC104" s="474"/>
      <c r="WKD104" s="474"/>
      <c r="WKE104" s="474"/>
      <c r="WKF104" s="474"/>
      <c r="WKG104" s="472"/>
      <c r="WKH104" s="473"/>
      <c r="WKI104" s="473"/>
      <c r="WKJ104" s="474"/>
      <c r="WKK104" s="474"/>
      <c r="WKL104" s="474"/>
      <c r="WKM104" s="474"/>
      <c r="WKN104" s="474"/>
      <c r="WKO104" s="472"/>
      <c r="WKP104" s="473"/>
      <c r="WKQ104" s="473"/>
      <c r="WKR104" s="474"/>
      <c r="WKS104" s="474"/>
      <c r="WKT104" s="474"/>
      <c r="WKU104" s="474"/>
      <c r="WKV104" s="474"/>
      <c r="WKW104" s="472"/>
      <c r="WKX104" s="473"/>
      <c r="WKY104" s="473"/>
      <c r="WKZ104" s="474"/>
      <c r="WLA104" s="474"/>
      <c r="WLB104" s="474"/>
      <c r="WLC104" s="474"/>
      <c r="WLD104" s="474"/>
      <c r="WLE104" s="472"/>
      <c r="WLF104" s="473"/>
      <c r="WLG104" s="473"/>
      <c r="WLH104" s="474"/>
      <c r="WLI104" s="474"/>
      <c r="WLJ104" s="474"/>
      <c r="WLK104" s="474"/>
      <c r="WLL104" s="474"/>
      <c r="WLM104" s="472"/>
      <c r="WLN104" s="473"/>
      <c r="WLO104" s="473"/>
      <c r="WLP104" s="474"/>
      <c r="WLQ104" s="474"/>
      <c r="WLR104" s="474"/>
      <c r="WLS104" s="474"/>
      <c r="WLT104" s="474"/>
      <c r="WLU104" s="472"/>
      <c r="WLV104" s="473"/>
      <c r="WLW104" s="473"/>
      <c r="WLX104" s="474"/>
      <c r="WLY104" s="474"/>
      <c r="WLZ104" s="474"/>
      <c r="WMA104" s="474"/>
      <c r="WMB104" s="474"/>
      <c r="WMC104" s="472"/>
      <c r="WMD104" s="473"/>
      <c r="WME104" s="473"/>
      <c r="WMF104" s="474"/>
      <c r="WMG104" s="474"/>
      <c r="WMH104" s="474"/>
      <c r="WMI104" s="474"/>
      <c r="WMJ104" s="474"/>
      <c r="WMK104" s="472"/>
      <c r="WML104" s="473"/>
      <c r="WMM104" s="473"/>
      <c r="WMN104" s="474"/>
      <c r="WMO104" s="474"/>
      <c r="WMP104" s="474"/>
      <c r="WMQ104" s="474"/>
      <c r="WMR104" s="474"/>
      <c r="WMS104" s="472"/>
      <c r="WMT104" s="473"/>
      <c r="WMU104" s="473"/>
      <c r="WMV104" s="474"/>
      <c r="WMW104" s="474"/>
      <c r="WMX104" s="474"/>
      <c r="WMY104" s="474"/>
      <c r="WMZ104" s="474"/>
      <c r="WNA104" s="472"/>
      <c r="WNB104" s="473"/>
      <c r="WNC104" s="473"/>
      <c r="WND104" s="474"/>
      <c r="WNE104" s="474"/>
      <c r="WNF104" s="474"/>
      <c r="WNG104" s="474"/>
      <c r="WNH104" s="474"/>
      <c r="WNI104" s="472"/>
      <c r="WNJ104" s="473"/>
      <c r="WNK104" s="473"/>
      <c r="WNL104" s="474"/>
      <c r="WNM104" s="474"/>
      <c r="WNN104" s="474"/>
      <c r="WNO104" s="474"/>
      <c r="WNP104" s="474"/>
      <c r="WNQ104" s="472"/>
      <c r="WNR104" s="473"/>
      <c r="WNS104" s="473"/>
      <c r="WNT104" s="474"/>
      <c r="WNU104" s="474"/>
      <c r="WNV104" s="474"/>
      <c r="WNW104" s="474"/>
      <c r="WNX104" s="474"/>
      <c r="WNY104" s="472"/>
      <c r="WNZ104" s="473"/>
      <c r="WOA104" s="473"/>
      <c r="WOB104" s="474"/>
      <c r="WOC104" s="474"/>
      <c r="WOD104" s="474"/>
      <c r="WOE104" s="474"/>
      <c r="WOF104" s="474"/>
      <c r="WOG104" s="472"/>
      <c r="WOH104" s="473"/>
      <c r="WOI104" s="473"/>
      <c r="WOJ104" s="474"/>
      <c r="WOK104" s="474"/>
      <c r="WOL104" s="474"/>
      <c r="WOM104" s="474"/>
      <c r="WON104" s="474"/>
      <c r="WOO104" s="472"/>
      <c r="WOP104" s="473"/>
      <c r="WOQ104" s="473"/>
      <c r="WOR104" s="474"/>
      <c r="WOS104" s="474"/>
      <c r="WOT104" s="474"/>
      <c r="WOU104" s="474"/>
      <c r="WOV104" s="474"/>
      <c r="WOW104" s="472"/>
      <c r="WOX104" s="473"/>
      <c r="WOY104" s="473"/>
      <c r="WOZ104" s="474"/>
      <c r="WPA104" s="474"/>
      <c r="WPB104" s="474"/>
      <c r="WPC104" s="474"/>
      <c r="WPD104" s="474"/>
      <c r="WPE104" s="472"/>
      <c r="WPF104" s="473"/>
      <c r="WPG104" s="473"/>
      <c r="WPH104" s="474"/>
      <c r="WPI104" s="474"/>
      <c r="WPJ104" s="474"/>
      <c r="WPK104" s="474"/>
      <c r="WPL104" s="474"/>
      <c r="WPM104" s="472"/>
      <c r="WPN104" s="473"/>
      <c r="WPO104" s="473"/>
      <c r="WPP104" s="474"/>
      <c r="WPQ104" s="474"/>
      <c r="WPR104" s="474"/>
      <c r="WPS104" s="474"/>
      <c r="WPT104" s="474"/>
      <c r="WPU104" s="472"/>
      <c r="WPV104" s="473"/>
      <c r="WPW104" s="473"/>
      <c r="WPX104" s="474"/>
      <c r="WPY104" s="474"/>
      <c r="WPZ104" s="474"/>
      <c r="WQA104" s="474"/>
      <c r="WQB104" s="474"/>
      <c r="WQC104" s="472"/>
      <c r="WQD104" s="473"/>
      <c r="WQE104" s="473"/>
      <c r="WQF104" s="474"/>
      <c r="WQG104" s="474"/>
      <c r="WQH104" s="474"/>
      <c r="WQI104" s="474"/>
      <c r="WQJ104" s="474"/>
      <c r="WQK104" s="472"/>
      <c r="WQL104" s="473"/>
      <c r="WQM104" s="473"/>
      <c r="WQN104" s="474"/>
      <c r="WQO104" s="474"/>
      <c r="WQP104" s="474"/>
      <c r="WQQ104" s="474"/>
      <c r="WQR104" s="474"/>
      <c r="WQS104" s="472"/>
      <c r="WQT104" s="473"/>
      <c r="WQU104" s="473"/>
      <c r="WQV104" s="474"/>
      <c r="WQW104" s="474"/>
      <c r="WQX104" s="474"/>
      <c r="WQY104" s="474"/>
      <c r="WQZ104" s="474"/>
      <c r="WRA104" s="472"/>
      <c r="WRB104" s="473"/>
      <c r="WRC104" s="473"/>
      <c r="WRD104" s="474"/>
      <c r="WRE104" s="474"/>
      <c r="WRF104" s="474"/>
      <c r="WRG104" s="474"/>
      <c r="WRH104" s="474"/>
      <c r="WRI104" s="472"/>
      <c r="WRJ104" s="473"/>
      <c r="WRK104" s="473"/>
      <c r="WRL104" s="474"/>
      <c r="WRM104" s="474"/>
      <c r="WRN104" s="474"/>
      <c r="WRO104" s="474"/>
      <c r="WRP104" s="474"/>
      <c r="WRQ104" s="472"/>
      <c r="WRR104" s="473"/>
      <c r="WRS104" s="473"/>
      <c r="WRT104" s="474"/>
      <c r="WRU104" s="474"/>
      <c r="WRV104" s="474"/>
      <c r="WRW104" s="474"/>
      <c r="WRX104" s="474"/>
      <c r="WRY104" s="472"/>
      <c r="WRZ104" s="473"/>
      <c r="WSA104" s="473"/>
      <c r="WSB104" s="474"/>
      <c r="WSC104" s="474"/>
      <c r="WSD104" s="474"/>
      <c r="WSE104" s="474"/>
      <c r="WSF104" s="474"/>
      <c r="WSG104" s="472"/>
      <c r="WSH104" s="473"/>
      <c r="WSI104" s="473"/>
      <c r="WSJ104" s="474"/>
      <c r="WSK104" s="474"/>
      <c r="WSL104" s="474"/>
      <c r="WSM104" s="474"/>
      <c r="WSN104" s="474"/>
      <c r="WSO104" s="472"/>
      <c r="WSP104" s="473"/>
      <c r="WSQ104" s="473"/>
      <c r="WSR104" s="474"/>
      <c r="WSS104" s="474"/>
      <c r="WST104" s="474"/>
      <c r="WSU104" s="474"/>
      <c r="WSV104" s="474"/>
      <c r="WSW104" s="472"/>
      <c r="WSX104" s="473"/>
      <c r="WSY104" s="473"/>
      <c r="WSZ104" s="474"/>
      <c r="WTA104" s="474"/>
      <c r="WTB104" s="474"/>
      <c r="WTC104" s="474"/>
      <c r="WTD104" s="474"/>
      <c r="WTE104" s="472"/>
      <c r="WTF104" s="473"/>
      <c r="WTG104" s="473"/>
      <c r="WTH104" s="474"/>
      <c r="WTI104" s="474"/>
      <c r="WTJ104" s="474"/>
      <c r="WTK104" s="474"/>
      <c r="WTL104" s="474"/>
      <c r="WTM104" s="472"/>
      <c r="WTN104" s="473"/>
      <c r="WTO104" s="473"/>
      <c r="WTP104" s="474"/>
      <c r="WTQ104" s="474"/>
      <c r="WTR104" s="474"/>
      <c r="WTS104" s="474"/>
      <c r="WTT104" s="474"/>
      <c r="WTU104" s="472"/>
      <c r="WTV104" s="473"/>
      <c r="WTW104" s="473"/>
      <c r="WTX104" s="474"/>
      <c r="WTY104" s="474"/>
      <c r="WTZ104" s="474"/>
      <c r="WUA104" s="474"/>
      <c r="WUB104" s="474"/>
      <c r="WUC104" s="472"/>
      <c r="WUD104" s="473"/>
      <c r="WUE104" s="473"/>
      <c r="WUF104" s="474"/>
      <c r="WUG104" s="474"/>
      <c r="WUH104" s="474"/>
      <c r="WUI104" s="474"/>
      <c r="WUJ104" s="474"/>
      <c r="WUK104" s="472"/>
      <c r="WUL104" s="473"/>
      <c r="WUM104" s="473"/>
      <c r="WUN104" s="474"/>
      <c r="WUO104" s="474"/>
      <c r="WUP104" s="474"/>
      <c r="WUQ104" s="474"/>
      <c r="WUR104" s="474"/>
      <c r="WUS104" s="472"/>
      <c r="WUT104" s="473"/>
      <c r="WUU104" s="473"/>
      <c r="WUV104" s="474"/>
      <c r="WUW104" s="474"/>
      <c r="WUX104" s="474"/>
      <c r="WUY104" s="474"/>
      <c r="WUZ104" s="474"/>
      <c r="WVA104" s="472"/>
      <c r="WVB104" s="473"/>
      <c r="WVC104" s="473"/>
      <c r="WVD104" s="474"/>
      <c r="WVE104" s="474"/>
      <c r="WVF104" s="474"/>
      <c r="WVG104" s="474"/>
      <c r="WVH104" s="474"/>
      <c r="WVI104" s="472"/>
      <c r="WVJ104" s="473"/>
      <c r="WVK104" s="473"/>
      <c r="WVL104" s="474"/>
      <c r="WVM104" s="474"/>
      <c r="WVN104" s="474"/>
      <c r="WVO104" s="474"/>
      <c r="WVP104" s="474"/>
      <c r="WVQ104" s="472"/>
      <c r="WVR104" s="473"/>
      <c r="WVS104" s="473"/>
      <c r="WVT104" s="474"/>
      <c r="WVU104" s="474"/>
      <c r="WVV104" s="474"/>
      <c r="WVW104" s="474"/>
      <c r="WVX104" s="474"/>
      <c r="WVY104" s="472"/>
      <c r="WVZ104" s="473"/>
      <c r="WWA104" s="473"/>
      <c r="WWB104" s="474"/>
      <c r="WWC104" s="474"/>
      <c r="WWD104" s="474"/>
      <c r="WWE104" s="474"/>
      <c r="WWF104" s="474"/>
      <c r="WWG104" s="472"/>
      <c r="WWH104" s="473"/>
      <c r="WWI104" s="473"/>
      <c r="WWJ104" s="474"/>
      <c r="WWK104" s="474"/>
      <c r="WWL104" s="474"/>
      <c r="WWM104" s="474"/>
      <c r="WWN104" s="474"/>
      <c r="WWO104" s="472"/>
      <c r="WWP104" s="473"/>
      <c r="WWQ104" s="473"/>
      <c r="WWR104" s="474"/>
      <c r="WWS104" s="474"/>
      <c r="WWT104" s="474"/>
      <c r="WWU104" s="474"/>
      <c r="WWV104" s="474"/>
      <c r="WWW104" s="472"/>
      <c r="WWX104" s="473"/>
      <c r="WWY104" s="473"/>
      <c r="WWZ104" s="474"/>
      <c r="WXA104" s="474"/>
      <c r="WXB104" s="474"/>
      <c r="WXC104" s="474"/>
      <c r="WXD104" s="474"/>
      <c r="WXE104" s="472"/>
      <c r="WXF104" s="473"/>
      <c r="WXG104" s="473"/>
      <c r="WXH104" s="474"/>
      <c r="WXI104" s="474"/>
      <c r="WXJ104" s="474"/>
      <c r="WXK104" s="474"/>
      <c r="WXL104" s="474"/>
      <c r="WXM104" s="472"/>
      <c r="WXN104" s="473"/>
      <c r="WXO104" s="473"/>
      <c r="WXP104" s="474"/>
      <c r="WXQ104" s="474"/>
      <c r="WXR104" s="474"/>
      <c r="WXS104" s="474"/>
      <c r="WXT104" s="474"/>
      <c r="WXU104" s="472"/>
      <c r="WXV104" s="473"/>
      <c r="WXW104" s="473"/>
      <c r="WXX104" s="474"/>
      <c r="WXY104" s="474"/>
      <c r="WXZ104" s="474"/>
      <c r="WYA104" s="474"/>
      <c r="WYB104" s="474"/>
      <c r="WYC104" s="472"/>
      <c r="WYD104" s="473"/>
      <c r="WYE104" s="473"/>
      <c r="WYF104" s="474"/>
      <c r="WYG104" s="474"/>
      <c r="WYH104" s="474"/>
      <c r="WYI104" s="474"/>
      <c r="WYJ104" s="474"/>
      <c r="WYK104" s="472"/>
      <c r="WYL104" s="473"/>
      <c r="WYM104" s="473"/>
      <c r="WYN104" s="474"/>
      <c r="WYO104" s="474"/>
      <c r="WYP104" s="474"/>
      <c r="WYQ104" s="474"/>
      <c r="WYR104" s="474"/>
      <c r="WYS104" s="472"/>
      <c r="WYT104" s="473"/>
      <c r="WYU104" s="473"/>
      <c r="WYV104" s="474"/>
      <c r="WYW104" s="474"/>
      <c r="WYX104" s="474"/>
      <c r="WYY104" s="474"/>
      <c r="WYZ104" s="474"/>
      <c r="WZA104" s="472"/>
      <c r="WZB104" s="473"/>
      <c r="WZC104" s="473"/>
      <c r="WZD104" s="474"/>
      <c r="WZE104" s="474"/>
      <c r="WZF104" s="474"/>
      <c r="WZG104" s="474"/>
      <c r="WZH104" s="474"/>
      <c r="WZI104" s="472"/>
      <c r="WZJ104" s="473"/>
      <c r="WZK104" s="473"/>
      <c r="WZL104" s="474"/>
      <c r="WZM104" s="474"/>
      <c r="WZN104" s="474"/>
      <c r="WZO104" s="474"/>
      <c r="WZP104" s="474"/>
      <c r="WZQ104" s="472"/>
      <c r="WZR104" s="473"/>
      <c r="WZS104" s="473"/>
      <c r="WZT104" s="474"/>
      <c r="WZU104" s="474"/>
      <c r="WZV104" s="474"/>
      <c r="WZW104" s="474"/>
      <c r="WZX104" s="474"/>
      <c r="WZY104" s="472"/>
      <c r="WZZ104" s="473"/>
      <c r="XAA104" s="473"/>
      <c r="XAB104" s="474"/>
      <c r="XAC104" s="474"/>
      <c r="XAD104" s="474"/>
      <c r="XAE104" s="474"/>
      <c r="XAF104" s="474"/>
      <c r="XAG104" s="472"/>
      <c r="XAH104" s="473"/>
      <c r="XAI104" s="473"/>
      <c r="XAJ104" s="474"/>
      <c r="XAK104" s="474"/>
      <c r="XAL104" s="474"/>
      <c r="XAM104" s="474"/>
      <c r="XAN104" s="474"/>
      <c r="XAO104" s="472"/>
      <c r="XAP104" s="473"/>
      <c r="XAQ104" s="473"/>
      <c r="XAR104" s="474"/>
      <c r="XAS104" s="474"/>
      <c r="XAT104" s="474"/>
      <c r="XAU104" s="474"/>
      <c r="XAV104" s="474"/>
      <c r="XAW104" s="472"/>
      <c r="XAX104" s="473"/>
      <c r="XAY104" s="473"/>
      <c r="XAZ104" s="474"/>
      <c r="XBA104" s="474"/>
      <c r="XBB104" s="474"/>
      <c r="XBC104" s="474"/>
      <c r="XBD104" s="474"/>
      <c r="XBE104" s="472"/>
      <c r="XBF104" s="473"/>
      <c r="XBG104" s="473"/>
      <c r="XBH104" s="474"/>
      <c r="XBI104" s="474"/>
      <c r="XBJ104" s="474"/>
      <c r="XBK104" s="474"/>
      <c r="XBL104" s="474"/>
      <c r="XBM104" s="472"/>
      <c r="XBN104" s="473"/>
      <c r="XBO104" s="473"/>
      <c r="XBP104" s="474"/>
      <c r="XBQ104" s="474"/>
      <c r="XBR104" s="474"/>
      <c r="XBS104" s="474"/>
      <c r="XBT104" s="474"/>
      <c r="XBU104" s="472"/>
      <c r="XBV104" s="473"/>
      <c r="XBW104" s="473"/>
      <c r="XBX104" s="474"/>
      <c r="XBY104" s="474"/>
      <c r="XBZ104" s="474"/>
      <c r="XCA104" s="474"/>
      <c r="XCB104" s="474"/>
      <c r="XCC104" s="472"/>
      <c r="XCD104" s="473"/>
      <c r="XCE104" s="473"/>
      <c r="XCF104" s="474"/>
      <c r="XCG104" s="474"/>
      <c r="XCH104" s="474"/>
      <c r="XCI104" s="474"/>
      <c r="XCJ104" s="474"/>
      <c r="XCK104" s="472"/>
      <c r="XCL104" s="473"/>
      <c r="XCM104" s="473"/>
      <c r="XCN104" s="474"/>
      <c r="XCO104" s="474"/>
      <c r="XCP104" s="474"/>
      <c r="XCQ104" s="474"/>
      <c r="XCR104" s="474"/>
      <c r="XCS104" s="472"/>
      <c r="XCT104" s="473"/>
      <c r="XCU104" s="473"/>
      <c r="XCV104" s="474"/>
      <c r="XCW104" s="474"/>
      <c r="XCX104" s="474"/>
      <c r="XCY104" s="474"/>
      <c r="XCZ104" s="474"/>
      <c r="XDA104" s="472"/>
      <c r="XDB104" s="473"/>
      <c r="XDC104" s="473"/>
      <c r="XDD104" s="474"/>
      <c r="XDE104" s="474"/>
      <c r="XDF104" s="474"/>
      <c r="XDG104" s="474"/>
      <c r="XDH104" s="474"/>
      <c r="XDI104" s="472"/>
      <c r="XDJ104" s="473"/>
      <c r="XDK104" s="473"/>
      <c r="XDL104" s="474"/>
      <c r="XDM104" s="474"/>
      <c r="XDN104" s="474"/>
      <c r="XDO104" s="474"/>
      <c r="XDP104" s="474"/>
      <c r="XDQ104" s="472"/>
      <c r="XDR104" s="473"/>
      <c r="XDS104" s="473"/>
      <c r="XDT104" s="474"/>
      <c r="XDU104" s="474"/>
      <c r="XDV104" s="474"/>
      <c r="XDW104" s="474"/>
      <c r="XDX104" s="474"/>
      <c r="XDY104" s="472"/>
      <c r="XDZ104" s="473"/>
      <c r="XEA104" s="473"/>
      <c r="XEB104" s="474"/>
      <c r="XEC104" s="474"/>
      <c r="XED104" s="474"/>
      <c r="XEE104" s="474"/>
      <c r="XEF104" s="474"/>
      <c r="XEG104" s="472"/>
      <c r="XEH104" s="473"/>
      <c r="XEI104" s="473"/>
      <c r="XEJ104" s="474"/>
      <c r="XEK104" s="474"/>
      <c r="XEL104" s="474"/>
      <c r="XEM104" s="474"/>
      <c r="XEN104" s="474"/>
      <c r="XEO104" s="472"/>
      <c r="XEP104" s="473"/>
      <c r="XEQ104" s="473"/>
      <c r="XER104" s="474"/>
      <c r="XES104" s="474"/>
      <c r="XET104" s="474"/>
      <c r="XEU104" s="474"/>
      <c r="XEV104" s="474"/>
      <c r="XEW104" s="472"/>
      <c r="XEX104" s="472"/>
      <c r="XEY104" s="472"/>
      <c r="XEZ104" s="472"/>
      <c r="XFA104" s="472"/>
      <c r="XFB104" s="472"/>
      <c r="XFC104" s="472"/>
      <c r="XFD104" s="472"/>
    </row>
    <row r="105" spans="1:16384" s="4" customFormat="1" x14ac:dyDescent="0.2">
      <c r="A105" s="1"/>
      <c r="B105" s="2"/>
      <c r="C105" s="71"/>
      <c r="D105" s="71"/>
      <c r="E105" s="71"/>
      <c r="F105" s="71"/>
      <c r="G105" s="71"/>
      <c r="H105" s="5"/>
      <c r="I105" s="475"/>
      <c r="J105" s="476"/>
      <c r="K105" s="476"/>
      <c r="L105" s="476"/>
      <c r="M105" s="476"/>
      <c r="N105" s="476"/>
      <c r="O105" s="476"/>
      <c r="P105" s="476"/>
      <c r="Q105" s="475"/>
      <c r="R105" s="476"/>
      <c r="S105" s="476"/>
      <c r="T105" s="476"/>
      <c r="U105" s="476"/>
      <c r="V105" s="476"/>
      <c r="W105" s="476"/>
      <c r="X105" s="476"/>
      <c r="Y105" s="475"/>
      <c r="Z105" s="476"/>
      <c r="AA105" s="476"/>
      <c r="AB105" s="476"/>
      <c r="AC105" s="476"/>
      <c r="AD105" s="476"/>
      <c r="AE105" s="476"/>
      <c r="AF105" s="476"/>
      <c r="AG105" s="475"/>
      <c r="AH105" s="476"/>
      <c r="AI105" s="476"/>
      <c r="AJ105" s="476"/>
      <c r="AK105" s="476"/>
      <c r="AL105" s="476"/>
      <c r="AM105" s="476"/>
      <c r="AN105" s="476"/>
      <c r="AO105" s="475"/>
      <c r="AP105" s="476"/>
      <c r="AQ105" s="476"/>
      <c r="AR105" s="476"/>
      <c r="AS105" s="476"/>
      <c r="AT105" s="476"/>
      <c r="AU105" s="476"/>
      <c r="AV105" s="476"/>
      <c r="AW105" s="475"/>
      <c r="AX105" s="476"/>
      <c r="AY105" s="476"/>
      <c r="AZ105" s="476"/>
      <c r="BA105" s="476"/>
      <c r="BB105" s="476"/>
      <c r="BC105" s="476"/>
      <c r="BD105" s="476"/>
      <c r="BE105" s="475"/>
      <c r="BF105" s="476"/>
      <c r="BG105" s="476"/>
      <c r="BH105" s="476"/>
      <c r="BI105" s="476"/>
      <c r="BJ105" s="476"/>
      <c r="BK105" s="476"/>
      <c r="BL105" s="476"/>
      <c r="BM105" s="475"/>
      <c r="BN105" s="476"/>
      <c r="BO105" s="476"/>
      <c r="BP105" s="476"/>
      <c r="BQ105" s="476"/>
      <c r="BR105" s="476"/>
      <c r="BS105" s="476"/>
      <c r="BT105" s="476"/>
      <c r="BU105" s="475"/>
      <c r="BV105" s="476"/>
      <c r="BW105" s="476"/>
      <c r="BX105" s="476"/>
      <c r="BY105" s="476"/>
      <c r="BZ105" s="476"/>
      <c r="CA105" s="476"/>
      <c r="CB105" s="476"/>
      <c r="CC105" s="475"/>
      <c r="CD105" s="476"/>
      <c r="CE105" s="476"/>
      <c r="CF105" s="476"/>
      <c r="CG105" s="476"/>
      <c r="CH105" s="476"/>
      <c r="CI105" s="476"/>
      <c r="CJ105" s="476"/>
      <c r="CK105" s="475"/>
      <c r="CL105" s="476"/>
      <c r="CM105" s="476"/>
      <c r="CN105" s="476"/>
      <c r="CO105" s="476"/>
      <c r="CP105" s="476"/>
      <c r="CQ105" s="476"/>
      <c r="CR105" s="476"/>
      <c r="CS105" s="475"/>
      <c r="CT105" s="476"/>
      <c r="CU105" s="476"/>
      <c r="CV105" s="476"/>
      <c r="CW105" s="476"/>
      <c r="CX105" s="476"/>
      <c r="CY105" s="476"/>
      <c r="CZ105" s="476"/>
      <c r="DA105" s="475"/>
      <c r="DB105" s="476"/>
      <c r="DC105" s="476"/>
      <c r="DD105" s="476"/>
      <c r="DE105" s="476"/>
      <c r="DF105" s="476"/>
      <c r="DG105" s="476"/>
      <c r="DH105" s="476"/>
      <c r="DI105" s="475"/>
      <c r="DJ105" s="476"/>
      <c r="DK105" s="476"/>
      <c r="DL105" s="476"/>
      <c r="DM105" s="476"/>
      <c r="DN105" s="476"/>
      <c r="DO105" s="476"/>
      <c r="DP105" s="476"/>
      <c r="DQ105" s="475"/>
      <c r="DR105" s="476"/>
      <c r="DS105" s="476"/>
      <c r="DT105" s="476"/>
      <c r="DU105" s="476"/>
      <c r="DV105" s="476"/>
      <c r="DW105" s="476"/>
      <c r="DX105" s="476"/>
      <c r="DY105" s="475"/>
      <c r="DZ105" s="476"/>
      <c r="EA105" s="476"/>
      <c r="EB105" s="476"/>
      <c r="EC105" s="476"/>
      <c r="ED105" s="476"/>
      <c r="EE105" s="476"/>
      <c r="EF105" s="476"/>
      <c r="EG105" s="475"/>
      <c r="EH105" s="476"/>
      <c r="EI105" s="476"/>
      <c r="EJ105" s="476"/>
      <c r="EK105" s="476"/>
      <c r="EL105" s="476"/>
      <c r="EM105" s="476"/>
      <c r="EN105" s="476"/>
      <c r="EO105" s="475"/>
      <c r="EP105" s="476"/>
      <c r="EQ105" s="476"/>
      <c r="ER105" s="476"/>
      <c r="ES105" s="476"/>
      <c r="ET105" s="476"/>
      <c r="EU105" s="476"/>
      <c r="EV105" s="476"/>
      <c r="EW105" s="475"/>
      <c r="EX105" s="476"/>
      <c r="EY105" s="476"/>
      <c r="EZ105" s="476"/>
      <c r="FA105" s="476"/>
      <c r="FB105" s="476"/>
      <c r="FC105" s="476"/>
      <c r="FD105" s="476"/>
      <c r="FE105" s="475"/>
      <c r="FF105" s="476"/>
      <c r="FG105" s="476"/>
      <c r="FH105" s="476"/>
      <c r="FI105" s="476"/>
      <c r="FJ105" s="476"/>
      <c r="FK105" s="476"/>
      <c r="FL105" s="476"/>
      <c r="FM105" s="475"/>
      <c r="FN105" s="476"/>
      <c r="FO105" s="476"/>
      <c r="FP105" s="476"/>
      <c r="FQ105" s="476"/>
      <c r="FR105" s="476"/>
      <c r="FS105" s="476"/>
      <c r="FT105" s="476"/>
      <c r="FU105" s="475"/>
      <c r="FV105" s="476"/>
      <c r="FW105" s="476"/>
      <c r="FX105" s="476"/>
      <c r="FY105" s="476"/>
      <c r="FZ105" s="476"/>
      <c r="GA105" s="476"/>
      <c r="GB105" s="476"/>
      <c r="GC105" s="475"/>
      <c r="GD105" s="476"/>
      <c r="GE105" s="476"/>
      <c r="GF105" s="476"/>
      <c r="GG105" s="476"/>
      <c r="GH105" s="476"/>
      <c r="GI105" s="476"/>
      <c r="GJ105" s="476"/>
      <c r="GK105" s="475"/>
      <c r="GL105" s="476"/>
      <c r="GM105" s="476"/>
      <c r="GN105" s="476"/>
      <c r="GO105" s="476"/>
      <c r="GP105" s="476"/>
      <c r="GQ105" s="476"/>
      <c r="GR105" s="476"/>
      <c r="GS105" s="475"/>
      <c r="GT105" s="476"/>
      <c r="GU105" s="476"/>
      <c r="GV105" s="476"/>
      <c r="GW105" s="476"/>
      <c r="GX105" s="476"/>
      <c r="GY105" s="476"/>
      <c r="GZ105" s="476"/>
      <c r="HA105" s="475"/>
      <c r="HB105" s="476"/>
      <c r="HC105" s="476"/>
      <c r="HD105" s="476"/>
      <c r="HE105" s="476"/>
      <c r="HF105" s="476"/>
      <c r="HG105" s="476"/>
      <c r="HH105" s="476"/>
      <c r="HI105" s="475"/>
      <c r="HJ105" s="476"/>
      <c r="HK105" s="476"/>
      <c r="HL105" s="476"/>
      <c r="HM105" s="476"/>
      <c r="HN105" s="476"/>
      <c r="HO105" s="476"/>
      <c r="HP105" s="476"/>
      <c r="HQ105" s="475"/>
      <c r="HR105" s="476"/>
      <c r="HS105" s="476"/>
      <c r="HT105" s="476"/>
      <c r="HU105" s="476"/>
      <c r="HV105" s="476"/>
      <c r="HW105" s="476"/>
      <c r="HX105" s="476"/>
      <c r="HY105" s="475"/>
      <c r="HZ105" s="476"/>
      <c r="IA105" s="476"/>
      <c r="IB105" s="476"/>
      <c r="IC105" s="476"/>
      <c r="ID105" s="476"/>
      <c r="IE105" s="476"/>
      <c r="IF105" s="476"/>
      <c r="IG105" s="475"/>
      <c r="IH105" s="476"/>
      <c r="II105" s="476"/>
      <c r="IJ105" s="476"/>
      <c r="IK105" s="476"/>
      <c r="IL105" s="476"/>
      <c r="IM105" s="476"/>
      <c r="IN105" s="476"/>
      <c r="IO105" s="475"/>
      <c r="IP105" s="476"/>
      <c r="IQ105" s="476"/>
      <c r="IR105" s="476"/>
      <c r="IS105" s="476"/>
      <c r="IT105" s="476"/>
      <c r="IU105" s="476"/>
      <c r="IV105" s="476"/>
      <c r="IW105" s="475"/>
      <c r="IX105" s="476"/>
      <c r="IY105" s="476"/>
      <c r="IZ105" s="476"/>
      <c r="JA105" s="476"/>
      <c r="JB105" s="476"/>
      <c r="JC105" s="476"/>
      <c r="JD105" s="476"/>
      <c r="JE105" s="475"/>
      <c r="JF105" s="476"/>
      <c r="JG105" s="476"/>
      <c r="JH105" s="476"/>
      <c r="JI105" s="476"/>
      <c r="JJ105" s="476"/>
      <c r="JK105" s="476"/>
      <c r="JL105" s="476"/>
      <c r="JM105" s="475"/>
      <c r="JN105" s="476"/>
      <c r="JO105" s="476"/>
      <c r="JP105" s="476"/>
      <c r="JQ105" s="476"/>
      <c r="JR105" s="476"/>
      <c r="JS105" s="476"/>
      <c r="JT105" s="476"/>
      <c r="JU105" s="475"/>
      <c r="JV105" s="476"/>
      <c r="JW105" s="476"/>
      <c r="JX105" s="476"/>
      <c r="JY105" s="476"/>
      <c r="JZ105" s="476"/>
      <c r="KA105" s="476"/>
      <c r="KB105" s="476"/>
      <c r="KC105" s="475"/>
      <c r="KD105" s="476"/>
      <c r="KE105" s="476"/>
      <c r="KF105" s="476"/>
      <c r="KG105" s="476"/>
      <c r="KH105" s="476"/>
      <c r="KI105" s="476"/>
      <c r="KJ105" s="476"/>
      <c r="KK105" s="475"/>
      <c r="KL105" s="476"/>
      <c r="KM105" s="476"/>
      <c r="KN105" s="476"/>
      <c r="KO105" s="476"/>
      <c r="KP105" s="476"/>
      <c r="KQ105" s="476"/>
      <c r="KR105" s="476"/>
      <c r="KS105" s="475"/>
      <c r="KT105" s="476"/>
      <c r="KU105" s="476"/>
      <c r="KV105" s="476"/>
      <c r="KW105" s="476"/>
      <c r="KX105" s="476"/>
      <c r="KY105" s="476"/>
      <c r="KZ105" s="476"/>
      <c r="LA105" s="475"/>
      <c r="LB105" s="476"/>
      <c r="LC105" s="476"/>
      <c r="LD105" s="476"/>
      <c r="LE105" s="476"/>
      <c r="LF105" s="476"/>
      <c r="LG105" s="476"/>
      <c r="LH105" s="476"/>
      <c r="LI105" s="475"/>
      <c r="LJ105" s="476"/>
      <c r="LK105" s="476"/>
      <c r="LL105" s="476"/>
      <c r="LM105" s="476"/>
      <c r="LN105" s="476"/>
      <c r="LO105" s="476"/>
      <c r="LP105" s="476"/>
      <c r="LQ105" s="475"/>
      <c r="LR105" s="476"/>
      <c r="LS105" s="476"/>
      <c r="LT105" s="476"/>
      <c r="LU105" s="476"/>
      <c r="LV105" s="476"/>
      <c r="LW105" s="476"/>
      <c r="LX105" s="476"/>
      <c r="LY105" s="475"/>
      <c r="LZ105" s="476"/>
      <c r="MA105" s="476"/>
      <c r="MB105" s="476"/>
      <c r="MC105" s="476"/>
      <c r="MD105" s="476"/>
      <c r="ME105" s="476"/>
      <c r="MF105" s="476"/>
      <c r="MG105" s="475"/>
      <c r="MH105" s="476"/>
      <c r="MI105" s="476"/>
      <c r="MJ105" s="476"/>
      <c r="MK105" s="476"/>
      <c r="ML105" s="476"/>
      <c r="MM105" s="476"/>
      <c r="MN105" s="476"/>
      <c r="MO105" s="475"/>
      <c r="MP105" s="476"/>
      <c r="MQ105" s="476"/>
      <c r="MR105" s="476"/>
      <c r="MS105" s="476"/>
      <c r="MT105" s="476"/>
      <c r="MU105" s="476"/>
      <c r="MV105" s="476"/>
      <c r="MW105" s="475"/>
      <c r="MX105" s="476"/>
      <c r="MY105" s="476"/>
      <c r="MZ105" s="476"/>
      <c r="NA105" s="476"/>
      <c r="NB105" s="476"/>
      <c r="NC105" s="476"/>
      <c r="ND105" s="476"/>
      <c r="NE105" s="475"/>
      <c r="NF105" s="476"/>
      <c r="NG105" s="476"/>
      <c r="NH105" s="476"/>
      <c r="NI105" s="476"/>
      <c r="NJ105" s="476"/>
      <c r="NK105" s="476"/>
      <c r="NL105" s="476"/>
      <c r="NM105" s="475"/>
      <c r="NN105" s="476"/>
      <c r="NO105" s="476"/>
      <c r="NP105" s="476"/>
      <c r="NQ105" s="476"/>
      <c r="NR105" s="476"/>
      <c r="NS105" s="476"/>
      <c r="NT105" s="476"/>
      <c r="NU105" s="475"/>
      <c r="NV105" s="476"/>
      <c r="NW105" s="476"/>
      <c r="NX105" s="476"/>
      <c r="NY105" s="476"/>
      <c r="NZ105" s="476"/>
      <c r="OA105" s="476"/>
      <c r="OB105" s="476"/>
      <c r="OC105" s="475"/>
      <c r="OD105" s="476"/>
      <c r="OE105" s="476"/>
      <c r="OF105" s="476"/>
      <c r="OG105" s="476"/>
      <c r="OH105" s="476"/>
      <c r="OI105" s="476"/>
      <c r="OJ105" s="476"/>
      <c r="OK105" s="475"/>
      <c r="OL105" s="476"/>
      <c r="OM105" s="476"/>
      <c r="ON105" s="476"/>
      <c r="OO105" s="476"/>
      <c r="OP105" s="476"/>
      <c r="OQ105" s="476"/>
      <c r="OR105" s="476"/>
      <c r="OS105" s="475"/>
      <c r="OT105" s="476"/>
      <c r="OU105" s="476"/>
      <c r="OV105" s="476"/>
      <c r="OW105" s="476"/>
      <c r="OX105" s="476"/>
      <c r="OY105" s="476"/>
      <c r="OZ105" s="476"/>
      <c r="PA105" s="475"/>
      <c r="PB105" s="476"/>
      <c r="PC105" s="476"/>
      <c r="PD105" s="476"/>
      <c r="PE105" s="476"/>
      <c r="PF105" s="476"/>
      <c r="PG105" s="476"/>
      <c r="PH105" s="476"/>
      <c r="PI105" s="475"/>
      <c r="PJ105" s="476"/>
      <c r="PK105" s="476"/>
      <c r="PL105" s="476"/>
      <c r="PM105" s="476"/>
      <c r="PN105" s="476"/>
      <c r="PO105" s="476"/>
      <c r="PP105" s="476"/>
      <c r="PQ105" s="475"/>
      <c r="PR105" s="476"/>
      <c r="PS105" s="476"/>
      <c r="PT105" s="476"/>
      <c r="PU105" s="476"/>
      <c r="PV105" s="476"/>
      <c r="PW105" s="476"/>
      <c r="PX105" s="476"/>
      <c r="PY105" s="475"/>
      <c r="PZ105" s="476"/>
      <c r="QA105" s="476"/>
      <c r="QB105" s="476"/>
      <c r="QC105" s="476"/>
      <c r="QD105" s="476"/>
      <c r="QE105" s="476"/>
      <c r="QF105" s="476"/>
      <c r="QG105" s="475"/>
      <c r="QH105" s="476"/>
      <c r="QI105" s="476"/>
      <c r="QJ105" s="476"/>
      <c r="QK105" s="476"/>
      <c r="QL105" s="476"/>
      <c r="QM105" s="476"/>
      <c r="QN105" s="476"/>
      <c r="QO105" s="475"/>
      <c r="QP105" s="476"/>
      <c r="QQ105" s="476"/>
      <c r="QR105" s="476"/>
      <c r="QS105" s="476"/>
      <c r="QT105" s="476"/>
      <c r="QU105" s="476"/>
      <c r="QV105" s="476"/>
      <c r="QW105" s="475"/>
      <c r="QX105" s="476"/>
      <c r="QY105" s="476"/>
      <c r="QZ105" s="476"/>
      <c r="RA105" s="476"/>
      <c r="RB105" s="476"/>
      <c r="RC105" s="476"/>
      <c r="RD105" s="476"/>
      <c r="RE105" s="475"/>
      <c r="RF105" s="476"/>
      <c r="RG105" s="476"/>
      <c r="RH105" s="476"/>
      <c r="RI105" s="476"/>
      <c r="RJ105" s="476"/>
      <c r="RK105" s="476"/>
      <c r="RL105" s="476"/>
      <c r="RM105" s="475"/>
      <c r="RN105" s="476"/>
      <c r="RO105" s="476"/>
      <c r="RP105" s="476"/>
      <c r="RQ105" s="476"/>
      <c r="RR105" s="476"/>
      <c r="RS105" s="476"/>
      <c r="RT105" s="476"/>
      <c r="RU105" s="475"/>
      <c r="RV105" s="476"/>
      <c r="RW105" s="476"/>
      <c r="RX105" s="476"/>
      <c r="RY105" s="476"/>
      <c r="RZ105" s="476"/>
      <c r="SA105" s="476"/>
      <c r="SB105" s="476"/>
      <c r="SC105" s="475"/>
      <c r="SD105" s="476"/>
      <c r="SE105" s="476"/>
      <c r="SF105" s="476"/>
      <c r="SG105" s="476"/>
      <c r="SH105" s="476"/>
      <c r="SI105" s="476"/>
      <c r="SJ105" s="476"/>
      <c r="SK105" s="475"/>
      <c r="SL105" s="476"/>
      <c r="SM105" s="476"/>
      <c r="SN105" s="476"/>
      <c r="SO105" s="476"/>
      <c r="SP105" s="476"/>
      <c r="SQ105" s="476"/>
      <c r="SR105" s="476"/>
      <c r="SS105" s="475"/>
      <c r="ST105" s="476"/>
      <c r="SU105" s="476"/>
      <c r="SV105" s="476"/>
      <c r="SW105" s="476"/>
      <c r="SX105" s="476"/>
      <c r="SY105" s="476"/>
      <c r="SZ105" s="476"/>
      <c r="TA105" s="475"/>
      <c r="TB105" s="476"/>
      <c r="TC105" s="476"/>
      <c r="TD105" s="476"/>
      <c r="TE105" s="476"/>
      <c r="TF105" s="476"/>
      <c r="TG105" s="476"/>
      <c r="TH105" s="476"/>
      <c r="TI105" s="475"/>
      <c r="TJ105" s="476"/>
      <c r="TK105" s="476"/>
      <c r="TL105" s="476"/>
      <c r="TM105" s="476"/>
      <c r="TN105" s="476"/>
      <c r="TO105" s="476"/>
      <c r="TP105" s="476"/>
      <c r="TQ105" s="475"/>
      <c r="TR105" s="476"/>
      <c r="TS105" s="476"/>
      <c r="TT105" s="476"/>
      <c r="TU105" s="476"/>
      <c r="TV105" s="476"/>
      <c r="TW105" s="476"/>
      <c r="TX105" s="476"/>
      <c r="TY105" s="475"/>
      <c r="TZ105" s="476"/>
      <c r="UA105" s="476"/>
      <c r="UB105" s="476"/>
      <c r="UC105" s="476"/>
      <c r="UD105" s="476"/>
      <c r="UE105" s="476"/>
      <c r="UF105" s="476"/>
      <c r="UG105" s="475"/>
      <c r="UH105" s="476"/>
      <c r="UI105" s="476"/>
      <c r="UJ105" s="476"/>
      <c r="UK105" s="476"/>
      <c r="UL105" s="476"/>
      <c r="UM105" s="476"/>
      <c r="UN105" s="476"/>
      <c r="UO105" s="475"/>
      <c r="UP105" s="476"/>
      <c r="UQ105" s="476"/>
      <c r="UR105" s="476"/>
      <c r="US105" s="476"/>
      <c r="UT105" s="476"/>
      <c r="UU105" s="476"/>
      <c r="UV105" s="476"/>
      <c r="UW105" s="475"/>
      <c r="UX105" s="476"/>
      <c r="UY105" s="476"/>
      <c r="UZ105" s="476"/>
      <c r="VA105" s="476"/>
      <c r="VB105" s="476"/>
      <c r="VC105" s="476"/>
      <c r="VD105" s="476"/>
      <c r="VE105" s="475"/>
      <c r="VF105" s="476"/>
      <c r="VG105" s="476"/>
      <c r="VH105" s="476"/>
      <c r="VI105" s="476"/>
      <c r="VJ105" s="476"/>
      <c r="VK105" s="476"/>
      <c r="VL105" s="476"/>
      <c r="VM105" s="475"/>
      <c r="VN105" s="476"/>
      <c r="VO105" s="476"/>
      <c r="VP105" s="476"/>
      <c r="VQ105" s="476"/>
      <c r="VR105" s="476"/>
      <c r="VS105" s="476"/>
      <c r="VT105" s="476"/>
      <c r="VU105" s="475"/>
      <c r="VV105" s="476"/>
      <c r="VW105" s="476"/>
      <c r="VX105" s="476"/>
      <c r="VY105" s="476"/>
      <c r="VZ105" s="476"/>
      <c r="WA105" s="476"/>
      <c r="WB105" s="476"/>
      <c r="WC105" s="475"/>
      <c r="WD105" s="476"/>
      <c r="WE105" s="476"/>
      <c r="WF105" s="476"/>
      <c r="WG105" s="476"/>
      <c r="WH105" s="476"/>
      <c r="WI105" s="476"/>
      <c r="WJ105" s="476"/>
      <c r="WK105" s="475"/>
      <c r="WL105" s="476"/>
      <c r="WM105" s="476"/>
      <c r="WN105" s="476"/>
      <c r="WO105" s="476"/>
      <c r="WP105" s="476"/>
      <c r="WQ105" s="476"/>
      <c r="WR105" s="476"/>
      <c r="WS105" s="475"/>
      <c r="WT105" s="476"/>
      <c r="WU105" s="476"/>
      <c r="WV105" s="476"/>
      <c r="WW105" s="476"/>
      <c r="WX105" s="476"/>
      <c r="WY105" s="476"/>
      <c r="WZ105" s="476"/>
      <c r="XA105" s="475"/>
      <c r="XB105" s="476"/>
      <c r="XC105" s="476"/>
      <c r="XD105" s="476"/>
      <c r="XE105" s="476"/>
      <c r="XF105" s="476"/>
      <c r="XG105" s="476"/>
      <c r="XH105" s="476"/>
      <c r="XI105" s="475"/>
      <c r="XJ105" s="476"/>
      <c r="XK105" s="476"/>
      <c r="XL105" s="476"/>
      <c r="XM105" s="476"/>
      <c r="XN105" s="476"/>
      <c r="XO105" s="476"/>
      <c r="XP105" s="476"/>
      <c r="XQ105" s="475"/>
      <c r="XR105" s="476"/>
      <c r="XS105" s="476"/>
      <c r="XT105" s="476"/>
      <c r="XU105" s="476"/>
      <c r="XV105" s="476"/>
      <c r="XW105" s="476"/>
      <c r="XX105" s="476"/>
      <c r="XY105" s="475"/>
      <c r="XZ105" s="476"/>
      <c r="YA105" s="476"/>
      <c r="YB105" s="476"/>
      <c r="YC105" s="476"/>
      <c r="YD105" s="476"/>
      <c r="YE105" s="476"/>
      <c r="YF105" s="476"/>
      <c r="YG105" s="475"/>
      <c r="YH105" s="476"/>
      <c r="YI105" s="476"/>
      <c r="YJ105" s="476"/>
      <c r="YK105" s="476"/>
      <c r="YL105" s="476"/>
      <c r="YM105" s="476"/>
      <c r="YN105" s="476"/>
      <c r="YO105" s="475"/>
      <c r="YP105" s="476"/>
      <c r="YQ105" s="476"/>
      <c r="YR105" s="476"/>
      <c r="YS105" s="476"/>
      <c r="YT105" s="476"/>
      <c r="YU105" s="476"/>
      <c r="YV105" s="476"/>
      <c r="YW105" s="475"/>
      <c r="YX105" s="476"/>
      <c r="YY105" s="476"/>
      <c r="YZ105" s="476"/>
      <c r="ZA105" s="476"/>
      <c r="ZB105" s="476"/>
      <c r="ZC105" s="476"/>
      <c r="ZD105" s="476"/>
      <c r="ZE105" s="475"/>
      <c r="ZF105" s="476"/>
      <c r="ZG105" s="476"/>
      <c r="ZH105" s="476"/>
      <c r="ZI105" s="476"/>
      <c r="ZJ105" s="476"/>
      <c r="ZK105" s="476"/>
      <c r="ZL105" s="476"/>
      <c r="ZM105" s="475"/>
      <c r="ZN105" s="476"/>
      <c r="ZO105" s="476"/>
      <c r="ZP105" s="476"/>
      <c r="ZQ105" s="476"/>
      <c r="ZR105" s="476"/>
      <c r="ZS105" s="476"/>
      <c r="ZT105" s="476"/>
      <c r="ZU105" s="475"/>
      <c r="ZV105" s="476"/>
      <c r="ZW105" s="476"/>
      <c r="ZX105" s="476"/>
      <c r="ZY105" s="476"/>
      <c r="ZZ105" s="476"/>
      <c r="AAA105" s="476"/>
      <c r="AAB105" s="476"/>
      <c r="AAC105" s="475"/>
      <c r="AAD105" s="476"/>
      <c r="AAE105" s="476"/>
      <c r="AAF105" s="476"/>
      <c r="AAG105" s="476"/>
      <c r="AAH105" s="476"/>
      <c r="AAI105" s="476"/>
      <c r="AAJ105" s="476"/>
      <c r="AAK105" s="475"/>
      <c r="AAL105" s="476"/>
      <c r="AAM105" s="476"/>
      <c r="AAN105" s="476"/>
      <c r="AAO105" s="476"/>
      <c r="AAP105" s="476"/>
      <c r="AAQ105" s="476"/>
      <c r="AAR105" s="476"/>
      <c r="AAS105" s="475"/>
      <c r="AAT105" s="476"/>
      <c r="AAU105" s="476"/>
      <c r="AAV105" s="476"/>
      <c r="AAW105" s="476"/>
      <c r="AAX105" s="476"/>
      <c r="AAY105" s="476"/>
      <c r="AAZ105" s="476"/>
      <c r="ABA105" s="475"/>
      <c r="ABB105" s="476"/>
      <c r="ABC105" s="476"/>
      <c r="ABD105" s="476"/>
      <c r="ABE105" s="476"/>
      <c r="ABF105" s="476"/>
      <c r="ABG105" s="476"/>
      <c r="ABH105" s="476"/>
      <c r="ABI105" s="475"/>
      <c r="ABJ105" s="476"/>
      <c r="ABK105" s="476"/>
      <c r="ABL105" s="476"/>
      <c r="ABM105" s="476"/>
      <c r="ABN105" s="476"/>
      <c r="ABO105" s="476"/>
      <c r="ABP105" s="476"/>
      <c r="ABQ105" s="475"/>
      <c r="ABR105" s="476"/>
      <c r="ABS105" s="476"/>
      <c r="ABT105" s="476"/>
      <c r="ABU105" s="476"/>
      <c r="ABV105" s="476"/>
      <c r="ABW105" s="476"/>
      <c r="ABX105" s="476"/>
      <c r="ABY105" s="475"/>
      <c r="ABZ105" s="476"/>
      <c r="ACA105" s="476"/>
      <c r="ACB105" s="476"/>
      <c r="ACC105" s="476"/>
      <c r="ACD105" s="476"/>
      <c r="ACE105" s="476"/>
      <c r="ACF105" s="476"/>
      <c r="ACG105" s="475"/>
      <c r="ACH105" s="476"/>
      <c r="ACI105" s="476"/>
      <c r="ACJ105" s="476"/>
      <c r="ACK105" s="476"/>
      <c r="ACL105" s="476"/>
      <c r="ACM105" s="476"/>
      <c r="ACN105" s="476"/>
      <c r="ACO105" s="475"/>
      <c r="ACP105" s="476"/>
      <c r="ACQ105" s="476"/>
      <c r="ACR105" s="476"/>
      <c r="ACS105" s="476"/>
      <c r="ACT105" s="476"/>
      <c r="ACU105" s="476"/>
      <c r="ACV105" s="476"/>
      <c r="ACW105" s="475"/>
      <c r="ACX105" s="476"/>
      <c r="ACY105" s="476"/>
      <c r="ACZ105" s="476"/>
      <c r="ADA105" s="476"/>
      <c r="ADB105" s="476"/>
      <c r="ADC105" s="476"/>
      <c r="ADD105" s="476"/>
      <c r="ADE105" s="475"/>
      <c r="ADF105" s="476"/>
      <c r="ADG105" s="476"/>
      <c r="ADH105" s="476"/>
      <c r="ADI105" s="476"/>
      <c r="ADJ105" s="476"/>
      <c r="ADK105" s="476"/>
      <c r="ADL105" s="476"/>
      <c r="ADM105" s="475"/>
      <c r="ADN105" s="476"/>
      <c r="ADO105" s="476"/>
      <c r="ADP105" s="476"/>
      <c r="ADQ105" s="476"/>
      <c r="ADR105" s="476"/>
      <c r="ADS105" s="476"/>
      <c r="ADT105" s="476"/>
      <c r="ADU105" s="475"/>
      <c r="ADV105" s="476"/>
      <c r="ADW105" s="476"/>
      <c r="ADX105" s="476"/>
      <c r="ADY105" s="476"/>
      <c r="ADZ105" s="476"/>
      <c r="AEA105" s="476"/>
      <c r="AEB105" s="476"/>
      <c r="AEC105" s="475"/>
      <c r="AED105" s="476"/>
      <c r="AEE105" s="476"/>
      <c r="AEF105" s="476"/>
      <c r="AEG105" s="476"/>
      <c r="AEH105" s="476"/>
      <c r="AEI105" s="476"/>
      <c r="AEJ105" s="476"/>
      <c r="AEK105" s="475"/>
      <c r="AEL105" s="476"/>
      <c r="AEM105" s="476"/>
      <c r="AEN105" s="476"/>
      <c r="AEO105" s="476"/>
      <c r="AEP105" s="476"/>
      <c r="AEQ105" s="476"/>
      <c r="AER105" s="476"/>
      <c r="AES105" s="475"/>
      <c r="AET105" s="476"/>
      <c r="AEU105" s="476"/>
      <c r="AEV105" s="476"/>
      <c r="AEW105" s="476"/>
      <c r="AEX105" s="476"/>
      <c r="AEY105" s="476"/>
      <c r="AEZ105" s="476"/>
      <c r="AFA105" s="475"/>
      <c r="AFB105" s="476"/>
      <c r="AFC105" s="476"/>
      <c r="AFD105" s="476"/>
      <c r="AFE105" s="476"/>
      <c r="AFF105" s="476"/>
      <c r="AFG105" s="476"/>
      <c r="AFH105" s="476"/>
      <c r="AFI105" s="475"/>
      <c r="AFJ105" s="476"/>
      <c r="AFK105" s="476"/>
      <c r="AFL105" s="476"/>
      <c r="AFM105" s="476"/>
      <c r="AFN105" s="476"/>
      <c r="AFO105" s="476"/>
      <c r="AFP105" s="476"/>
      <c r="AFQ105" s="475"/>
      <c r="AFR105" s="476"/>
      <c r="AFS105" s="476"/>
      <c r="AFT105" s="476"/>
      <c r="AFU105" s="476"/>
      <c r="AFV105" s="476"/>
      <c r="AFW105" s="476"/>
      <c r="AFX105" s="476"/>
      <c r="AFY105" s="475"/>
      <c r="AFZ105" s="476"/>
      <c r="AGA105" s="476"/>
      <c r="AGB105" s="476"/>
      <c r="AGC105" s="476"/>
      <c r="AGD105" s="476"/>
      <c r="AGE105" s="476"/>
      <c r="AGF105" s="476"/>
      <c r="AGG105" s="475"/>
      <c r="AGH105" s="476"/>
      <c r="AGI105" s="476"/>
      <c r="AGJ105" s="476"/>
      <c r="AGK105" s="476"/>
      <c r="AGL105" s="476"/>
      <c r="AGM105" s="476"/>
      <c r="AGN105" s="476"/>
      <c r="AGO105" s="475"/>
      <c r="AGP105" s="476"/>
      <c r="AGQ105" s="476"/>
      <c r="AGR105" s="476"/>
      <c r="AGS105" s="476"/>
      <c r="AGT105" s="476"/>
      <c r="AGU105" s="476"/>
      <c r="AGV105" s="476"/>
      <c r="AGW105" s="475"/>
      <c r="AGX105" s="476"/>
      <c r="AGY105" s="476"/>
      <c r="AGZ105" s="476"/>
      <c r="AHA105" s="476"/>
      <c r="AHB105" s="476"/>
      <c r="AHC105" s="476"/>
      <c r="AHD105" s="476"/>
      <c r="AHE105" s="475"/>
      <c r="AHF105" s="476"/>
      <c r="AHG105" s="476"/>
      <c r="AHH105" s="476"/>
      <c r="AHI105" s="476"/>
      <c r="AHJ105" s="476"/>
      <c r="AHK105" s="476"/>
      <c r="AHL105" s="476"/>
      <c r="AHM105" s="475"/>
      <c r="AHN105" s="476"/>
      <c r="AHO105" s="476"/>
      <c r="AHP105" s="476"/>
      <c r="AHQ105" s="476"/>
      <c r="AHR105" s="476"/>
      <c r="AHS105" s="476"/>
      <c r="AHT105" s="476"/>
      <c r="AHU105" s="475"/>
      <c r="AHV105" s="476"/>
      <c r="AHW105" s="476"/>
      <c r="AHX105" s="476"/>
      <c r="AHY105" s="476"/>
      <c r="AHZ105" s="476"/>
      <c r="AIA105" s="476"/>
      <c r="AIB105" s="476"/>
      <c r="AIC105" s="475"/>
      <c r="AID105" s="476"/>
      <c r="AIE105" s="476"/>
      <c r="AIF105" s="476"/>
      <c r="AIG105" s="476"/>
      <c r="AIH105" s="476"/>
      <c r="AII105" s="476"/>
      <c r="AIJ105" s="476"/>
      <c r="AIK105" s="475"/>
      <c r="AIL105" s="476"/>
      <c r="AIM105" s="476"/>
      <c r="AIN105" s="476"/>
      <c r="AIO105" s="476"/>
      <c r="AIP105" s="476"/>
      <c r="AIQ105" s="476"/>
      <c r="AIR105" s="476"/>
      <c r="AIS105" s="475"/>
      <c r="AIT105" s="476"/>
      <c r="AIU105" s="476"/>
      <c r="AIV105" s="476"/>
      <c r="AIW105" s="476"/>
      <c r="AIX105" s="476"/>
      <c r="AIY105" s="476"/>
      <c r="AIZ105" s="476"/>
      <c r="AJA105" s="475"/>
      <c r="AJB105" s="476"/>
      <c r="AJC105" s="476"/>
      <c r="AJD105" s="476"/>
      <c r="AJE105" s="476"/>
      <c r="AJF105" s="476"/>
      <c r="AJG105" s="476"/>
      <c r="AJH105" s="476"/>
      <c r="AJI105" s="475"/>
      <c r="AJJ105" s="476"/>
      <c r="AJK105" s="476"/>
      <c r="AJL105" s="476"/>
      <c r="AJM105" s="476"/>
      <c r="AJN105" s="476"/>
      <c r="AJO105" s="476"/>
      <c r="AJP105" s="476"/>
      <c r="AJQ105" s="475"/>
      <c r="AJR105" s="476"/>
      <c r="AJS105" s="476"/>
      <c r="AJT105" s="476"/>
      <c r="AJU105" s="476"/>
      <c r="AJV105" s="476"/>
      <c r="AJW105" s="476"/>
      <c r="AJX105" s="476"/>
      <c r="AJY105" s="475"/>
      <c r="AJZ105" s="476"/>
      <c r="AKA105" s="476"/>
      <c r="AKB105" s="476"/>
      <c r="AKC105" s="476"/>
      <c r="AKD105" s="476"/>
      <c r="AKE105" s="476"/>
      <c r="AKF105" s="476"/>
      <c r="AKG105" s="475"/>
      <c r="AKH105" s="476"/>
      <c r="AKI105" s="476"/>
      <c r="AKJ105" s="476"/>
      <c r="AKK105" s="476"/>
      <c r="AKL105" s="476"/>
      <c r="AKM105" s="476"/>
      <c r="AKN105" s="476"/>
      <c r="AKO105" s="475"/>
      <c r="AKP105" s="476"/>
      <c r="AKQ105" s="476"/>
      <c r="AKR105" s="476"/>
      <c r="AKS105" s="476"/>
      <c r="AKT105" s="476"/>
      <c r="AKU105" s="476"/>
      <c r="AKV105" s="476"/>
      <c r="AKW105" s="475"/>
      <c r="AKX105" s="476"/>
      <c r="AKY105" s="476"/>
      <c r="AKZ105" s="476"/>
      <c r="ALA105" s="476"/>
      <c r="ALB105" s="476"/>
      <c r="ALC105" s="476"/>
      <c r="ALD105" s="476"/>
      <c r="ALE105" s="475"/>
      <c r="ALF105" s="476"/>
      <c r="ALG105" s="476"/>
      <c r="ALH105" s="476"/>
      <c r="ALI105" s="476"/>
      <c r="ALJ105" s="476"/>
      <c r="ALK105" s="476"/>
      <c r="ALL105" s="476"/>
      <c r="ALM105" s="475"/>
      <c r="ALN105" s="476"/>
      <c r="ALO105" s="476"/>
      <c r="ALP105" s="476"/>
      <c r="ALQ105" s="476"/>
      <c r="ALR105" s="476"/>
      <c r="ALS105" s="476"/>
      <c r="ALT105" s="476"/>
      <c r="ALU105" s="475"/>
      <c r="ALV105" s="476"/>
      <c r="ALW105" s="476"/>
      <c r="ALX105" s="476"/>
      <c r="ALY105" s="476"/>
      <c r="ALZ105" s="476"/>
      <c r="AMA105" s="476"/>
      <c r="AMB105" s="476"/>
      <c r="AMC105" s="475"/>
      <c r="AMD105" s="476"/>
      <c r="AME105" s="476"/>
      <c r="AMF105" s="476"/>
      <c r="AMG105" s="476"/>
      <c r="AMH105" s="476"/>
      <c r="AMI105" s="476"/>
      <c r="AMJ105" s="476"/>
      <c r="AMK105" s="475"/>
      <c r="AML105" s="476"/>
      <c r="AMM105" s="476"/>
      <c r="AMN105" s="476"/>
      <c r="AMO105" s="476"/>
      <c r="AMP105" s="476"/>
      <c r="AMQ105" s="476"/>
      <c r="AMR105" s="476"/>
      <c r="AMS105" s="475"/>
      <c r="AMT105" s="476"/>
      <c r="AMU105" s="476"/>
      <c r="AMV105" s="476"/>
      <c r="AMW105" s="476"/>
      <c r="AMX105" s="476"/>
      <c r="AMY105" s="476"/>
      <c r="AMZ105" s="476"/>
      <c r="ANA105" s="475"/>
      <c r="ANB105" s="476"/>
      <c r="ANC105" s="476"/>
      <c r="AND105" s="476"/>
      <c r="ANE105" s="476"/>
      <c r="ANF105" s="476"/>
      <c r="ANG105" s="476"/>
      <c r="ANH105" s="476"/>
      <c r="ANI105" s="475"/>
      <c r="ANJ105" s="476"/>
      <c r="ANK105" s="476"/>
      <c r="ANL105" s="476"/>
      <c r="ANM105" s="476"/>
      <c r="ANN105" s="476"/>
      <c r="ANO105" s="476"/>
      <c r="ANP105" s="476"/>
      <c r="ANQ105" s="475"/>
      <c r="ANR105" s="476"/>
      <c r="ANS105" s="476"/>
      <c r="ANT105" s="476"/>
      <c r="ANU105" s="476"/>
      <c r="ANV105" s="476"/>
      <c r="ANW105" s="476"/>
      <c r="ANX105" s="476"/>
      <c r="ANY105" s="475"/>
      <c r="ANZ105" s="476"/>
      <c r="AOA105" s="476"/>
      <c r="AOB105" s="476"/>
      <c r="AOC105" s="476"/>
      <c r="AOD105" s="476"/>
      <c r="AOE105" s="476"/>
      <c r="AOF105" s="476"/>
      <c r="AOG105" s="475"/>
      <c r="AOH105" s="476"/>
      <c r="AOI105" s="476"/>
      <c r="AOJ105" s="476"/>
      <c r="AOK105" s="476"/>
      <c r="AOL105" s="476"/>
      <c r="AOM105" s="476"/>
      <c r="AON105" s="476"/>
      <c r="AOO105" s="475"/>
      <c r="AOP105" s="476"/>
      <c r="AOQ105" s="476"/>
      <c r="AOR105" s="476"/>
      <c r="AOS105" s="476"/>
      <c r="AOT105" s="476"/>
      <c r="AOU105" s="476"/>
      <c r="AOV105" s="476"/>
      <c r="AOW105" s="475"/>
      <c r="AOX105" s="476"/>
      <c r="AOY105" s="476"/>
      <c r="AOZ105" s="476"/>
      <c r="APA105" s="476"/>
      <c r="APB105" s="476"/>
      <c r="APC105" s="476"/>
      <c r="APD105" s="476"/>
      <c r="APE105" s="475"/>
      <c r="APF105" s="476"/>
      <c r="APG105" s="476"/>
      <c r="APH105" s="476"/>
      <c r="API105" s="476"/>
      <c r="APJ105" s="476"/>
      <c r="APK105" s="476"/>
      <c r="APL105" s="476"/>
      <c r="APM105" s="475"/>
      <c r="APN105" s="476"/>
      <c r="APO105" s="476"/>
      <c r="APP105" s="476"/>
      <c r="APQ105" s="476"/>
      <c r="APR105" s="476"/>
      <c r="APS105" s="476"/>
      <c r="APT105" s="476"/>
      <c r="APU105" s="475"/>
      <c r="APV105" s="476"/>
      <c r="APW105" s="476"/>
      <c r="APX105" s="476"/>
      <c r="APY105" s="476"/>
      <c r="APZ105" s="476"/>
      <c r="AQA105" s="476"/>
      <c r="AQB105" s="476"/>
      <c r="AQC105" s="475"/>
      <c r="AQD105" s="476"/>
      <c r="AQE105" s="476"/>
      <c r="AQF105" s="476"/>
      <c r="AQG105" s="476"/>
      <c r="AQH105" s="476"/>
      <c r="AQI105" s="476"/>
      <c r="AQJ105" s="476"/>
      <c r="AQK105" s="475"/>
      <c r="AQL105" s="476"/>
      <c r="AQM105" s="476"/>
      <c r="AQN105" s="476"/>
      <c r="AQO105" s="476"/>
      <c r="AQP105" s="476"/>
      <c r="AQQ105" s="476"/>
      <c r="AQR105" s="476"/>
      <c r="AQS105" s="475"/>
      <c r="AQT105" s="476"/>
      <c r="AQU105" s="476"/>
      <c r="AQV105" s="476"/>
      <c r="AQW105" s="476"/>
      <c r="AQX105" s="476"/>
      <c r="AQY105" s="476"/>
      <c r="AQZ105" s="476"/>
      <c r="ARA105" s="475"/>
      <c r="ARB105" s="476"/>
      <c r="ARC105" s="476"/>
      <c r="ARD105" s="476"/>
      <c r="ARE105" s="476"/>
      <c r="ARF105" s="476"/>
      <c r="ARG105" s="476"/>
      <c r="ARH105" s="476"/>
      <c r="ARI105" s="475"/>
      <c r="ARJ105" s="476"/>
      <c r="ARK105" s="476"/>
      <c r="ARL105" s="476"/>
      <c r="ARM105" s="476"/>
      <c r="ARN105" s="476"/>
      <c r="ARO105" s="476"/>
      <c r="ARP105" s="476"/>
      <c r="ARQ105" s="475"/>
      <c r="ARR105" s="476"/>
      <c r="ARS105" s="476"/>
      <c r="ART105" s="476"/>
      <c r="ARU105" s="476"/>
      <c r="ARV105" s="476"/>
      <c r="ARW105" s="476"/>
      <c r="ARX105" s="476"/>
      <c r="ARY105" s="475"/>
      <c r="ARZ105" s="476"/>
      <c r="ASA105" s="476"/>
      <c r="ASB105" s="476"/>
      <c r="ASC105" s="476"/>
      <c r="ASD105" s="476"/>
      <c r="ASE105" s="476"/>
      <c r="ASF105" s="476"/>
      <c r="ASG105" s="475"/>
      <c r="ASH105" s="476"/>
      <c r="ASI105" s="476"/>
      <c r="ASJ105" s="476"/>
      <c r="ASK105" s="476"/>
      <c r="ASL105" s="476"/>
      <c r="ASM105" s="476"/>
      <c r="ASN105" s="476"/>
      <c r="ASO105" s="475"/>
      <c r="ASP105" s="476"/>
      <c r="ASQ105" s="476"/>
      <c r="ASR105" s="476"/>
      <c r="ASS105" s="476"/>
      <c r="AST105" s="476"/>
      <c r="ASU105" s="476"/>
      <c r="ASV105" s="476"/>
      <c r="ASW105" s="475"/>
      <c r="ASX105" s="476"/>
      <c r="ASY105" s="476"/>
      <c r="ASZ105" s="476"/>
      <c r="ATA105" s="476"/>
      <c r="ATB105" s="476"/>
      <c r="ATC105" s="476"/>
      <c r="ATD105" s="476"/>
      <c r="ATE105" s="475"/>
      <c r="ATF105" s="476"/>
      <c r="ATG105" s="476"/>
      <c r="ATH105" s="476"/>
      <c r="ATI105" s="476"/>
      <c r="ATJ105" s="476"/>
      <c r="ATK105" s="476"/>
      <c r="ATL105" s="476"/>
      <c r="ATM105" s="475"/>
      <c r="ATN105" s="476"/>
      <c r="ATO105" s="476"/>
      <c r="ATP105" s="476"/>
      <c r="ATQ105" s="476"/>
      <c r="ATR105" s="476"/>
      <c r="ATS105" s="476"/>
      <c r="ATT105" s="476"/>
      <c r="ATU105" s="475"/>
      <c r="ATV105" s="476"/>
      <c r="ATW105" s="476"/>
      <c r="ATX105" s="476"/>
      <c r="ATY105" s="476"/>
      <c r="ATZ105" s="476"/>
      <c r="AUA105" s="476"/>
      <c r="AUB105" s="476"/>
      <c r="AUC105" s="475"/>
      <c r="AUD105" s="476"/>
      <c r="AUE105" s="476"/>
      <c r="AUF105" s="476"/>
      <c r="AUG105" s="476"/>
      <c r="AUH105" s="476"/>
      <c r="AUI105" s="476"/>
      <c r="AUJ105" s="476"/>
      <c r="AUK105" s="475"/>
      <c r="AUL105" s="476"/>
      <c r="AUM105" s="476"/>
      <c r="AUN105" s="476"/>
      <c r="AUO105" s="476"/>
      <c r="AUP105" s="476"/>
      <c r="AUQ105" s="476"/>
      <c r="AUR105" s="476"/>
      <c r="AUS105" s="475"/>
      <c r="AUT105" s="476"/>
      <c r="AUU105" s="476"/>
      <c r="AUV105" s="476"/>
      <c r="AUW105" s="476"/>
      <c r="AUX105" s="476"/>
      <c r="AUY105" s="476"/>
      <c r="AUZ105" s="476"/>
      <c r="AVA105" s="475"/>
      <c r="AVB105" s="476"/>
      <c r="AVC105" s="476"/>
      <c r="AVD105" s="476"/>
      <c r="AVE105" s="476"/>
      <c r="AVF105" s="476"/>
      <c r="AVG105" s="476"/>
      <c r="AVH105" s="476"/>
      <c r="AVI105" s="475"/>
      <c r="AVJ105" s="476"/>
      <c r="AVK105" s="476"/>
      <c r="AVL105" s="476"/>
      <c r="AVM105" s="476"/>
      <c r="AVN105" s="476"/>
      <c r="AVO105" s="476"/>
      <c r="AVP105" s="476"/>
      <c r="AVQ105" s="475"/>
      <c r="AVR105" s="476"/>
      <c r="AVS105" s="476"/>
      <c r="AVT105" s="476"/>
      <c r="AVU105" s="476"/>
      <c r="AVV105" s="476"/>
      <c r="AVW105" s="476"/>
      <c r="AVX105" s="476"/>
      <c r="AVY105" s="475"/>
      <c r="AVZ105" s="476"/>
      <c r="AWA105" s="476"/>
      <c r="AWB105" s="476"/>
      <c r="AWC105" s="476"/>
      <c r="AWD105" s="476"/>
      <c r="AWE105" s="476"/>
      <c r="AWF105" s="476"/>
      <c r="AWG105" s="475"/>
      <c r="AWH105" s="476"/>
      <c r="AWI105" s="476"/>
      <c r="AWJ105" s="476"/>
      <c r="AWK105" s="476"/>
      <c r="AWL105" s="476"/>
      <c r="AWM105" s="476"/>
      <c r="AWN105" s="476"/>
      <c r="AWO105" s="475"/>
      <c r="AWP105" s="476"/>
      <c r="AWQ105" s="476"/>
      <c r="AWR105" s="476"/>
      <c r="AWS105" s="476"/>
      <c r="AWT105" s="476"/>
      <c r="AWU105" s="476"/>
      <c r="AWV105" s="476"/>
      <c r="AWW105" s="475"/>
      <c r="AWX105" s="476"/>
      <c r="AWY105" s="476"/>
      <c r="AWZ105" s="476"/>
      <c r="AXA105" s="476"/>
      <c r="AXB105" s="476"/>
      <c r="AXC105" s="476"/>
      <c r="AXD105" s="476"/>
      <c r="AXE105" s="475"/>
      <c r="AXF105" s="476"/>
      <c r="AXG105" s="476"/>
      <c r="AXH105" s="476"/>
      <c r="AXI105" s="476"/>
      <c r="AXJ105" s="476"/>
      <c r="AXK105" s="476"/>
      <c r="AXL105" s="476"/>
      <c r="AXM105" s="475"/>
      <c r="AXN105" s="476"/>
      <c r="AXO105" s="476"/>
      <c r="AXP105" s="476"/>
      <c r="AXQ105" s="476"/>
      <c r="AXR105" s="476"/>
      <c r="AXS105" s="476"/>
      <c r="AXT105" s="476"/>
      <c r="AXU105" s="475"/>
      <c r="AXV105" s="476"/>
      <c r="AXW105" s="476"/>
      <c r="AXX105" s="476"/>
      <c r="AXY105" s="476"/>
      <c r="AXZ105" s="476"/>
      <c r="AYA105" s="476"/>
      <c r="AYB105" s="476"/>
      <c r="AYC105" s="475"/>
      <c r="AYD105" s="476"/>
      <c r="AYE105" s="476"/>
      <c r="AYF105" s="476"/>
      <c r="AYG105" s="476"/>
      <c r="AYH105" s="476"/>
      <c r="AYI105" s="476"/>
      <c r="AYJ105" s="476"/>
      <c r="AYK105" s="475"/>
      <c r="AYL105" s="476"/>
      <c r="AYM105" s="476"/>
      <c r="AYN105" s="476"/>
      <c r="AYO105" s="476"/>
      <c r="AYP105" s="476"/>
      <c r="AYQ105" s="476"/>
      <c r="AYR105" s="476"/>
      <c r="AYS105" s="475"/>
      <c r="AYT105" s="476"/>
      <c r="AYU105" s="476"/>
      <c r="AYV105" s="476"/>
      <c r="AYW105" s="476"/>
      <c r="AYX105" s="476"/>
      <c r="AYY105" s="476"/>
      <c r="AYZ105" s="476"/>
      <c r="AZA105" s="475"/>
      <c r="AZB105" s="476"/>
      <c r="AZC105" s="476"/>
      <c r="AZD105" s="476"/>
      <c r="AZE105" s="476"/>
      <c r="AZF105" s="476"/>
      <c r="AZG105" s="476"/>
      <c r="AZH105" s="476"/>
      <c r="AZI105" s="475"/>
      <c r="AZJ105" s="476"/>
      <c r="AZK105" s="476"/>
      <c r="AZL105" s="476"/>
      <c r="AZM105" s="476"/>
      <c r="AZN105" s="476"/>
      <c r="AZO105" s="476"/>
      <c r="AZP105" s="476"/>
      <c r="AZQ105" s="475"/>
      <c r="AZR105" s="476"/>
      <c r="AZS105" s="476"/>
      <c r="AZT105" s="476"/>
      <c r="AZU105" s="476"/>
      <c r="AZV105" s="476"/>
      <c r="AZW105" s="476"/>
      <c r="AZX105" s="476"/>
      <c r="AZY105" s="475"/>
      <c r="AZZ105" s="476"/>
      <c r="BAA105" s="476"/>
      <c r="BAB105" s="476"/>
      <c r="BAC105" s="476"/>
      <c r="BAD105" s="476"/>
      <c r="BAE105" s="476"/>
      <c r="BAF105" s="476"/>
      <c r="BAG105" s="475"/>
      <c r="BAH105" s="476"/>
      <c r="BAI105" s="476"/>
      <c r="BAJ105" s="476"/>
      <c r="BAK105" s="476"/>
      <c r="BAL105" s="476"/>
      <c r="BAM105" s="476"/>
      <c r="BAN105" s="476"/>
      <c r="BAO105" s="475"/>
      <c r="BAP105" s="476"/>
      <c r="BAQ105" s="476"/>
      <c r="BAR105" s="476"/>
      <c r="BAS105" s="476"/>
      <c r="BAT105" s="476"/>
      <c r="BAU105" s="476"/>
      <c r="BAV105" s="476"/>
      <c r="BAW105" s="475"/>
      <c r="BAX105" s="476"/>
      <c r="BAY105" s="476"/>
      <c r="BAZ105" s="476"/>
      <c r="BBA105" s="476"/>
      <c r="BBB105" s="476"/>
      <c r="BBC105" s="476"/>
      <c r="BBD105" s="476"/>
      <c r="BBE105" s="475"/>
      <c r="BBF105" s="476"/>
      <c r="BBG105" s="476"/>
      <c r="BBH105" s="476"/>
      <c r="BBI105" s="476"/>
      <c r="BBJ105" s="476"/>
      <c r="BBK105" s="476"/>
      <c r="BBL105" s="476"/>
      <c r="BBM105" s="475"/>
      <c r="BBN105" s="476"/>
      <c r="BBO105" s="476"/>
      <c r="BBP105" s="476"/>
      <c r="BBQ105" s="476"/>
      <c r="BBR105" s="476"/>
      <c r="BBS105" s="476"/>
      <c r="BBT105" s="476"/>
      <c r="BBU105" s="475"/>
      <c r="BBV105" s="476"/>
      <c r="BBW105" s="476"/>
      <c r="BBX105" s="476"/>
      <c r="BBY105" s="476"/>
      <c r="BBZ105" s="476"/>
      <c r="BCA105" s="476"/>
      <c r="BCB105" s="476"/>
      <c r="BCC105" s="475"/>
      <c r="BCD105" s="476"/>
      <c r="BCE105" s="476"/>
      <c r="BCF105" s="476"/>
      <c r="BCG105" s="476"/>
      <c r="BCH105" s="476"/>
      <c r="BCI105" s="476"/>
      <c r="BCJ105" s="476"/>
      <c r="BCK105" s="475"/>
      <c r="BCL105" s="476"/>
      <c r="BCM105" s="476"/>
      <c r="BCN105" s="476"/>
      <c r="BCO105" s="476"/>
      <c r="BCP105" s="476"/>
      <c r="BCQ105" s="476"/>
      <c r="BCR105" s="476"/>
      <c r="BCS105" s="475"/>
      <c r="BCT105" s="476"/>
      <c r="BCU105" s="476"/>
      <c r="BCV105" s="476"/>
      <c r="BCW105" s="476"/>
      <c r="BCX105" s="476"/>
      <c r="BCY105" s="476"/>
      <c r="BCZ105" s="476"/>
      <c r="BDA105" s="475"/>
      <c r="BDB105" s="476"/>
      <c r="BDC105" s="476"/>
      <c r="BDD105" s="476"/>
      <c r="BDE105" s="476"/>
      <c r="BDF105" s="476"/>
      <c r="BDG105" s="476"/>
      <c r="BDH105" s="476"/>
      <c r="BDI105" s="475"/>
      <c r="BDJ105" s="476"/>
      <c r="BDK105" s="476"/>
      <c r="BDL105" s="476"/>
      <c r="BDM105" s="476"/>
      <c r="BDN105" s="476"/>
      <c r="BDO105" s="476"/>
      <c r="BDP105" s="476"/>
      <c r="BDQ105" s="475"/>
      <c r="BDR105" s="476"/>
      <c r="BDS105" s="476"/>
      <c r="BDT105" s="476"/>
      <c r="BDU105" s="476"/>
      <c r="BDV105" s="476"/>
      <c r="BDW105" s="476"/>
      <c r="BDX105" s="476"/>
      <c r="BDY105" s="475"/>
      <c r="BDZ105" s="476"/>
      <c r="BEA105" s="476"/>
      <c r="BEB105" s="476"/>
      <c r="BEC105" s="476"/>
      <c r="BED105" s="476"/>
      <c r="BEE105" s="476"/>
      <c r="BEF105" s="476"/>
      <c r="BEG105" s="475"/>
      <c r="BEH105" s="476"/>
      <c r="BEI105" s="476"/>
      <c r="BEJ105" s="476"/>
      <c r="BEK105" s="476"/>
      <c r="BEL105" s="476"/>
      <c r="BEM105" s="476"/>
      <c r="BEN105" s="476"/>
      <c r="BEO105" s="475"/>
      <c r="BEP105" s="476"/>
      <c r="BEQ105" s="476"/>
      <c r="BER105" s="476"/>
      <c r="BES105" s="476"/>
      <c r="BET105" s="476"/>
      <c r="BEU105" s="476"/>
      <c r="BEV105" s="476"/>
      <c r="BEW105" s="475"/>
      <c r="BEX105" s="476"/>
      <c r="BEY105" s="476"/>
      <c r="BEZ105" s="476"/>
      <c r="BFA105" s="476"/>
      <c r="BFB105" s="476"/>
      <c r="BFC105" s="476"/>
      <c r="BFD105" s="476"/>
      <c r="BFE105" s="475"/>
      <c r="BFF105" s="476"/>
      <c r="BFG105" s="476"/>
      <c r="BFH105" s="476"/>
      <c r="BFI105" s="476"/>
      <c r="BFJ105" s="476"/>
      <c r="BFK105" s="476"/>
      <c r="BFL105" s="476"/>
      <c r="BFM105" s="475"/>
      <c r="BFN105" s="476"/>
      <c r="BFO105" s="476"/>
      <c r="BFP105" s="476"/>
      <c r="BFQ105" s="476"/>
      <c r="BFR105" s="476"/>
      <c r="BFS105" s="476"/>
      <c r="BFT105" s="476"/>
      <c r="BFU105" s="475"/>
      <c r="BFV105" s="476"/>
      <c r="BFW105" s="476"/>
      <c r="BFX105" s="476"/>
      <c r="BFY105" s="476"/>
      <c r="BFZ105" s="476"/>
      <c r="BGA105" s="476"/>
      <c r="BGB105" s="476"/>
      <c r="BGC105" s="475"/>
      <c r="BGD105" s="476"/>
      <c r="BGE105" s="476"/>
      <c r="BGF105" s="476"/>
      <c r="BGG105" s="476"/>
      <c r="BGH105" s="476"/>
      <c r="BGI105" s="476"/>
      <c r="BGJ105" s="476"/>
      <c r="BGK105" s="475"/>
      <c r="BGL105" s="476"/>
      <c r="BGM105" s="476"/>
      <c r="BGN105" s="476"/>
      <c r="BGO105" s="476"/>
      <c r="BGP105" s="476"/>
      <c r="BGQ105" s="476"/>
      <c r="BGR105" s="476"/>
      <c r="BGS105" s="475"/>
      <c r="BGT105" s="476"/>
      <c r="BGU105" s="476"/>
      <c r="BGV105" s="476"/>
      <c r="BGW105" s="476"/>
      <c r="BGX105" s="476"/>
      <c r="BGY105" s="476"/>
      <c r="BGZ105" s="476"/>
      <c r="BHA105" s="475"/>
      <c r="BHB105" s="476"/>
      <c r="BHC105" s="476"/>
      <c r="BHD105" s="476"/>
      <c r="BHE105" s="476"/>
      <c r="BHF105" s="476"/>
      <c r="BHG105" s="476"/>
      <c r="BHH105" s="476"/>
      <c r="BHI105" s="475"/>
      <c r="BHJ105" s="476"/>
      <c r="BHK105" s="476"/>
      <c r="BHL105" s="476"/>
      <c r="BHM105" s="476"/>
      <c r="BHN105" s="476"/>
      <c r="BHO105" s="476"/>
      <c r="BHP105" s="476"/>
      <c r="BHQ105" s="475"/>
      <c r="BHR105" s="476"/>
      <c r="BHS105" s="476"/>
      <c r="BHT105" s="476"/>
      <c r="BHU105" s="476"/>
      <c r="BHV105" s="476"/>
      <c r="BHW105" s="476"/>
      <c r="BHX105" s="476"/>
      <c r="BHY105" s="475"/>
      <c r="BHZ105" s="476"/>
      <c r="BIA105" s="476"/>
      <c r="BIB105" s="476"/>
      <c r="BIC105" s="476"/>
      <c r="BID105" s="476"/>
      <c r="BIE105" s="476"/>
      <c r="BIF105" s="476"/>
      <c r="BIG105" s="475"/>
      <c r="BIH105" s="476"/>
      <c r="BII105" s="476"/>
      <c r="BIJ105" s="476"/>
      <c r="BIK105" s="476"/>
      <c r="BIL105" s="476"/>
      <c r="BIM105" s="476"/>
      <c r="BIN105" s="476"/>
      <c r="BIO105" s="475"/>
      <c r="BIP105" s="476"/>
      <c r="BIQ105" s="476"/>
      <c r="BIR105" s="476"/>
      <c r="BIS105" s="476"/>
      <c r="BIT105" s="476"/>
      <c r="BIU105" s="476"/>
      <c r="BIV105" s="476"/>
      <c r="BIW105" s="475"/>
      <c r="BIX105" s="476"/>
      <c r="BIY105" s="476"/>
      <c r="BIZ105" s="476"/>
      <c r="BJA105" s="476"/>
      <c r="BJB105" s="476"/>
      <c r="BJC105" s="476"/>
      <c r="BJD105" s="476"/>
      <c r="BJE105" s="475"/>
      <c r="BJF105" s="476"/>
      <c r="BJG105" s="476"/>
      <c r="BJH105" s="476"/>
      <c r="BJI105" s="476"/>
      <c r="BJJ105" s="476"/>
      <c r="BJK105" s="476"/>
      <c r="BJL105" s="476"/>
      <c r="BJM105" s="475"/>
      <c r="BJN105" s="476"/>
      <c r="BJO105" s="476"/>
      <c r="BJP105" s="476"/>
      <c r="BJQ105" s="476"/>
      <c r="BJR105" s="476"/>
      <c r="BJS105" s="476"/>
      <c r="BJT105" s="476"/>
      <c r="BJU105" s="475"/>
      <c r="BJV105" s="476"/>
      <c r="BJW105" s="476"/>
      <c r="BJX105" s="476"/>
      <c r="BJY105" s="476"/>
      <c r="BJZ105" s="476"/>
      <c r="BKA105" s="476"/>
      <c r="BKB105" s="476"/>
      <c r="BKC105" s="475"/>
      <c r="BKD105" s="476"/>
      <c r="BKE105" s="476"/>
      <c r="BKF105" s="476"/>
      <c r="BKG105" s="476"/>
      <c r="BKH105" s="476"/>
      <c r="BKI105" s="476"/>
      <c r="BKJ105" s="476"/>
      <c r="BKK105" s="475"/>
      <c r="BKL105" s="476"/>
      <c r="BKM105" s="476"/>
      <c r="BKN105" s="476"/>
      <c r="BKO105" s="476"/>
      <c r="BKP105" s="476"/>
      <c r="BKQ105" s="476"/>
      <c r="BKR105" s="476"/>
      <c r="BKS105" s="475"/>
      <c r="BKT105" s="476"/>
      <c r="BKU105" s="476"/>
      <c r="BKV105" s="476"/>
      <c r="BKW105" s="476"/>
      <c r="BKX105" s="476"/>
      <c r="BKY105" s="476"/>
      <c r="BKZ105" s="476"/>
      <c r="BLA105" s="475"/>
      <c r="BLB105" s="476"/>
      <c r="BLC105" s="476"/>
      <c r="BLD105" s="476"/>
      <c r="BLE105" s="476"/>
      <c r="BLF105" s="476"/>
      <c r="BLG105" s="476"/>
      <c r="BLH105" s="476"/>
      <c r="BLI105" s="475"/>
      <c r="BLJ105" s="476"/>
      <c r="BLK105" s="476"/>
      <c r="BLL105" s="476"/>
      <c r="BLM105" s="476"/>
      <c r="BLN105" s="476"/>
      <c r="BLO105" s="476"/>
      <c r="BLP105" s="476"/>
      <c r="BLQ105" s="475"/>
      <c r="BLR105" s="476"/>
      <c r="BLS105" s="476"/>
      <c r="BLT105" s="476"/>
      <c r="BLU105" s="476"/>
      <c r="BLV105" s="476"/>
      <c r="BLW105" s="476"/>
      <c r="BLX105" s="476"/>
      <c r="BLY105" s="475"/>
      <c r="BLZ105" s="476"/>
      <c r="BMA105" s="476"/>
      <c r="BMB105" s="476"/>
      <c r="BMC105" s="476"/>
      <c r="BMD105" s="476"/>
      <c r="BME105" s="476"/>
      <c r="BMF105" s="476"/>
      <c r="BMG105" s="475"/>
      <c r="BMH105" s="476"/>
      <c r="BMI105" s="476"/>
      <c r="BMJ105" s="476"/>
      <c r="BMK105" s="476"/>
      <c r="BML105" s="476"/>
      <c r="BMM105" s="476"/>
      <c r="BMN105" s="476"/>
      <c r="BMO105" s="475"/>
      <c r="BMP105" s="476"/>
      <c r="BMQ105" s="476"/>
      <c r="BMR105" s="476"/>
      <c r="BMS105" s="476"/>
      <c r="BMT105" s="476"/>
      <c r="BMU105" s="476"/>
      <c r="BMV105" s="476"/>
      <c r="BMW105" s="475"/>
      <c r="BMX105" s="476"/>
      <c r="BMY105" s="476"/>
      <c r="BMZ105" s="476"/>
      <c r="BNA105" s="476"/>
      <c r="BNB105" s="476"/>
      <c r="BNC105" s="476"/>
      <c r="BND105" s="476"/>
      <c r="BNE105" s="475"/>
      <c r="BNF105" s="476"/>
      <c r="BNG105" s="476"/>
      <c r="BNH105" s="476"/>
      <c r="BNI105" s="476"/>
      <c r="BNJ105" s="476"/>
      <c r="BNK105" s="476"/>
      <c r="BNL105" s="476"/>
      <c r="BNM105" s="475"/>
      <c r="BNN105" s="476"/>
      <c r="BNO105" s="476"/>
      <c r="BNP105" s="476"/>
      <c r="BNQ105" s="476"/>
      <c r="BNR105" s="476"/>
      <c r="BNS105" s="476"/>
      <c r="BNT105" s="476"/>
      <c r="BNU105" s="475"/>
      <c r="BNV105" s="476"/>
      <c r="BNW105" s="476"/>
      <c r="BNX105" s="476"/>
      <c r="BNY105" s="476"/>
      <c r="BNZ105" s="476"/>
      <c r="BOA105" s="476"/>
      <c r="BOB105" s="476"/>
      <c r="BOC105" s="475"/>
      <c r="BOD105" s="476"/>
      <c r="BOE105" s="476"/>
      <c r="BOF105" s="476"/>
      <c r="BOG105" s="476"/>
      <c r="BOH105" s="476"/>
      <c r="BOI105" s="476"/>
      <c r="BOJ105" s="476"/>
      <c r="BOK105" s="475"/>
      <c r="BOL105" s="476"/>
      <c r="BOM105" s="476"/>
      <c r="BON105" s="476"/>
      <c r="BOO105" s="476"/>
      <c r="BOP105" s="476"/>
      <c r="BOQ105" s="476"/>
      <c r="BOR105" s="476"/>
      <c r="BOS105" s="475"/>
      <c r="BOT105" s="476"/>
      <c r="BOU105" s="476"/>
      <c r="BOV105" s="476"/>
      <c r="BOW105" s="476"/>
      <c r="BOX105" s="476"/>
      <c r="BOY105" s="476"/>
      <c r="BOZ105" s="476"/>
      <c r="BPA105" s="475"/>
      <c r="BPB105" s="476"/>
      <c r="BPC105" s="476"/>
      <c r="BPD105" s="476"/>
      <c r="BPE105" s="476"/>
      <c r="BPF105" s="476"/>
      <c r="BPG105" s="476"/>
      <c r="BPH105" s="476"/>
      <c r="BPI105" s="475"/>
      <c r="BPJ105" s="476"/>
      <c r="BPK105" s="476"/>
      <c r="BPL105" s="476"/>
      <c r="BPM105" s="476"/>
      <c r="BPN105" s="476"/>
      <c r="BPO105" s="476"/>
      <c r="BPP105" s="476"/>
      <c r="BPQ105" s="475"/>
      <c r="BPR105" s="476"/>
      <c r="BPS105" s="476"/>
      <c r="BPT105" s="476"/>
      <c r="BPU105" s="476"/>
      <c r="BPV105" s="476"/>
      <c r="BPW105" s="476"/>
      <c r="BPX105" s="476"/>
      <c r="BPY105" s="475"/>
      <c r="BPZ105" s="476"/>
      <c r="BQA105" s="476"/>
      <c r="BQB105" s="476"/>
      <c r="BQC105" s="476"/>
      <c r="BQD105" s="476"/>
      <c r="BQE105" s="476"/>
      <c r="BQF105" s="476"/>
      <c r="BQG105" s="475"/>
      <c r="BQH105" s="476"/>
      <c r="BQI105" s="476"/>
      <c r="BQJ105" s="476"/>
      <c r="BQK105" s="476"/>
      <c r="BQL105" s="476"/>
      <c r="BQM105" s="476"/>
      <c r="BQN105" s="476"/>
      <c r="BQO105" s="475"/>
      <c r="BQP105" s="476"/>
      <c r="BQQ105" s="476"/>
      <c r="BQR105" s="476"/>
      <c r="BQS105" s="476"/>
      <c r="BQT105" s="476"/>
      <c r="BQU105" s="476"/>
      <c r="BQV105" s="476"/>
      <c r="BQW105" s="475"/>
      <c r="BQX105" s="476"/>
      <c r="BQY105" s="476"/>
      <c r="BQZ105" s="476"/>
      <c r="BRA105" s="476"/>
      <c r="BRB105" s="476"/>
      <c r="BRC105" s="476"/>
      <c r="BRD105" s="476"/>
      <c r="BRE105" s="475"/>
      <c r="BRF105" s="476"/>
      <c r="BRG105" s="476"/>
      <c r="BRH105" s="476"/>
      <c r="BRI105" s="476"/>
      <c r="BRJ105" s="476"/>
      <c r="BRK105" s="476"/>
      <c r="BRL105" s="476"/>
      <c r="BRM105" s="475"/>
      <c r="BRN105" s="476"/>
      <c r="BRO105" s="476"/>
      <c r="BRP105" s="476"/>
      <c r="BRQ105" s="476"/>
      <c r="BRR105" s="476"/>
      <c r="BRS105" s="476"/>
      <c r="BRT105" s="476"/>
      <c r="BRU105" s="475"/>
      <c r="BRV105" s="476"/>
      <c r="BRW105" s="476"/>
      <c r="BRX105" s="476"/>
      <c r="BRY105" s="476"/>
      <c r="BRZ105" s="476"/>
      <c r="BSA105" s="476"/>
      <c r="BSB105" s="476"/>
      <c r="BSC105" s="475"/>
      <c r="BSD105" s="476"/>
      <c r="BSE105" s="476"/>
      <c r="BSF105" s="476"/>
      <c r="BSG105" s="476"/>
      <c r="BSH105" s="476"/>
      <c r="BSI105" s="476"/>
      <c r="BSJ105" s="476"/>
      <c r="BSK105" s="475"/>
      <c r="BSL105" s="476"/>
      <c r="BSM105" s="476"/>
      <c r="BSN105" s="476"/>
      <c r="BSO105" s="476"/>
      <c r="BSP105" s="476"/>
      <c r="BSQ105" s="476"/>
      <c r="BSR105" s="476"/>
      <c r="BSS105" s="475"/>
      <c r="BST105" s="476"/>
      <c r="BSU105" s="476"/>
      <c r="BSV105" s="476"/>
      <c r="BSW105" s="476"/>
      <c r="BSX105" s="476"/>
      <c r="BSY105" s="476"/>
      <c r="BSZ105" s="476"/>
      <c r="BTA105" s="475"/>
      <c r="BTB105" s="476"/>
      <c r="BTC105" s="476"/>
      <c r="BTD105" s="476"/>
      <c r="BTE105" s="476"/>
      <c r="BTF105" s="476"/>
      <c r="BTG105" s="476"/>
      <c r="BTH105" s="476"/>
      <c r="BTI105" s="475"/>
      <c r="BTJ105" s="476"/>
      <c r="BTK105" s="476"/>
      <c r="BTL105" s="476"/>
      <c r="BTM105" s="476"/>
      <c r="BTN105" s="476"/>
      <c r="BTO105" s="476"/>
      <c r="BTP105" s="476"/>
      <c r="BTQ105" s="475"/>
      <c r="BTR105" s="476"/>
      <c r="BTS105" s="476"/>
      <c r="BTT105" s="476"/>
      <c r="BTU105" s="476"/>
      <c r="BTV105" s="476"/>
      <c r="BTW105" s="476"/>
      <c r="BTX105" s="476"/>
      <c r="BTY105" s="475"/>
      <c r="BTZ105" s="476"/>
      <c r="BUA105" s="476"/>
      <c r="BUB105" s="476"/>
      <c r="BUC105" s="476"/>
      <c r="BUD105" s="476"/>
      <c r="BUE105" s="476"/>
      <c r="BUF105" s="476"/>
      <c r="BUG105" s="475"/>
      <c r="BUH105" s="476"/>
      <c r="BUI105" s="476"/>
      <c r="BUJ105" s="476"/>
      <c r="BUK105" s="476"/>
      <c r="BUL105" s="476"/>
      <c r="BUM105" s="476"/>
      <c r="BUN105" s="476"/>
      <c r="BUO105" s="475"/>
      <c r="BUP105" s="476"/>
      <c r="BUQ105" s="476"/>
      <c r="BUR105" s="476"/>
      <c r="BUS105" s="476"/>
      <c r="BUT105" s="476"/>
      <c r="BUU105" s="476"/>
      <c r="BUV105" s="476"/>
      <c r="BUW105" s="475"/>
      <c r="BUX105" s="476"/>
      <c r="BUY105" s="476"/>
      <c r="BUZ105" s="476"/>
      <c r="BVA105" s="476"/>
      <c r="BVB105" s="476"/>
      <c r="BVC105" s="476"/>
      <c r="BVD105" s="476"/>
      <c r="BVE105" s="475"/>
      <c r="BVF105" s="476"/>
      <c r="BVG105" s="476"/>
      <c r="BVH105" s="476"/>
      <c r="BVI105" s="476"/>
      <c r="BVJ105" s="476"/>
      <c r="BVK105" s="476"/>
      <c r="BVL105" s="476"/>
      <c r="BVM105" s="475"/>
      <c r="BVN105" s="476"/>
      <c r="BVO105" s="476"/>
      <c r="BVP105" s="476"/>
      <c r="BVQ105" s="476"/>
      <c r="BVR105" s="476"/>
      <c r="BVS105" s="476"/>
      <c r="BVT105" s="476"/>
      <c r="BVU105" s="475"/>
      <c r="BVV105" s="476"/>
      <c r="BVW105" s="476"/>
      <c r="BVX105" s="476"/>
      <c r="BVY105" s="476"/>
      <c r="BVZ105" s="476"/>
      <c r="BWA105" s="476"/>
      <c r="BWB105" s="476"/>
      <c r="BWC105" s="475"/>
      <c r="BWD105" s="476"/>
      <c r="BWE105" s="476"/>
      <c r="BWF105" s="476"/>
      <c r="BWG105" s="476"/>
      <c r="BWH105" s="476"/>
      <c r="BWI105" s="476"/>
      <c r="BWJ105" s="476"/>
      <c r="BWK105" s="475"/>
      <c r="BWL105" s="476"/>
      <c r="BWM105" s="476"/>
      <c r="BWN105" s="476"/>
      <c r="BWO105" s="476"/>
      <c r="BWP105" s="476"/>
      <c r="BWQ105" s="476"/>
      <c r="BWR105" s="476"/>
      <c r="BWS105" s="475"/>
      <c r="BWT105" s="476"/>
      <c r="BWU105" s="476"/>
      <c r="BWV105" s="476"/>
      <c r="BWW105" s="476"/>
      <c r="BWX105" s="476"/>
      <c r="BWY105" s="476"/>
      <c r="BWZ105" s="476"/>
      <c r="BXA105" s="475"/>
      <c r="BXB105" s="476"/>
      <c r="BXC105" s="476"/>
      <c r="BXD105" s="476"/>
      <c r="BXE105" s="476"/>
      <c r="BXF105" s="476"/>
      <c r="BXG105" s="476"/>
      <c r="BXH105" s="476"/>
      <c r="BXI105" s="475"/>
      <c r="BXJ105" s="476"/>
      <c r="BXK105" s="476"/>
      <c r="BXL105" s="476"/>
      <c r="BXM105" s="476"/>
      <c r="BXN105" s="476"/>
      <c r="BXO105" s="476"/>
      <c r="BXP105" s="476"/>
      <c r="BXQ105" s="475"/>
      <c r="BXR105" s="476"/>
      <c r="BXS105" s="476"/>
      <c r="BXT105" s="476"/>
      <c r="BXU105" s="476"/>
      <c r="BXV105" s="476"/>
      <c r="BXW105" s="476"/>
      <c r="BXX105" s="476"/>
      <c r="BXY105" s="475"/>
      <c r="BXZ105" s="476"/>
      <c r="BYA105" s="476"/>
      <c r="BYB105" s="476"/>
      <c r="BYC105" s="476"/>
      <c r="BYD105" s="476"/>
      <c r="BYE105" s="476"/>
      <c r="BYF105" s="476"/>
      <c r="BYG105" s="475"/>
      <c r="BYH105" s="476"/>
      <c r="BYI105" s="476"/>
      <c r="BYJ105" s="476"/>
      <c r="BYK105" s="476"/>
      <c r="BYL105" s="476"/>
      <c r="BYM105" s="476"/>
      <c r="BYN105" s="476"/>
      <c r="BYO105" s="475"/>
      <c r="BYP105" s="476"/>
      <c r="BYQ105" s="476"/>
      <c r="BYR105" s="476"/>
      <c r="BYS105" s="476"/>
      <c r="BYT105" s="476"/>
      <c r="BYU105" s="476"/>
      <c r="BYV105" s="476"/>
      <c r="BYW105" s="475"/>
      <c r="BYX105" s="476"/>
      <c r="BYY105" s="476"/>
      <c r="BYZ105" s="476"/>
      <c r="BZA105" s="476"/>
      <c r="BZB105" s="476"/>
      <c r="BZC105" s="476"/>
      <c r="BZD105" s="476"/>
      <c r="BZE105" s="475"/>
      <c r="BZF105" s="476"/>
      <c r="BZG105" s="476"/>
      <c r="BZH105" s="476"/>
      <c r="BZI105" s="476"/>
      <c r="BZJ105" s="476"/>
      <c r="BZK105" s="476"/>
      <c r="BZL105" s="476"/>
      <c r="BZM105" s="475"/>
      <c r="BZN105" s="476"/>
      <c r="BZO105" s="476"/>
      <c r="BZP105" s="476"/>
      <c r="BZQ105" s="476"/>
      <c r="BZR105" s="476"/>
      <c r="BZS105" s="476"/>
      <c r="BZT105" s="476"/>
      <c r="BZU105" s="475"/>
      <c r="BZV105" s="476"/>
      <c r="BZW105" s="476"/>
      <c r="BZX105" s="476"/>
      <c r="BZY105" s="476"/>
      <c r="BZZ105" s="476"/>
      <c r="CAA105" s="476"/>
      <c r="CAB105" s="476"/>
      <c r="CAC105" s="475"/>
      <c r="CAD105" s="476"/>
      <c r="CAE105" s="476"/>
      <c r="CAF105" s="476"/>
      <c r="CAG105" s="476"/>
      <c r="CAH105" s="476"/>
      <c r="CAI105" s="476"/>
      <c r="CAJ105" s="476"/>
      <c r="CAK105" s="475"/>
      <c r="CAL105" s="476"/>
      <c r="CAM105" s="476"/>
      <c r="CAN105" s="476"/>
      <c r="CAO105" s="476"/>
      <c r="CAP105" s="476"/>
      <c r="CAQ105" s="476"/>
      <c r="CAR105" s="476"/>
      <c r="CAS105" s="475"/>
      <c r="CAT105" s="476"/>
      <c r="CAU105" s="476"/>
      <c r="CAV105" s="476"/>
      <c r="CAW105" s="476"/>
      <c r="CAX105" s="476"/>
      <c r="CAY105" s="476"/>
      <c r="CAZ105" s="476"/>
      <c r="CBA105" s="475"/>
      <c r="CBB105" s="476"/>
      <c r="CBC105" s="476"/>
      <c r="CBD105" s="476"/>
      <c r="CBE105" s="476"/>
      <c r="CBF105" s="476"/>
      <c r="CBG105" s="476"/>
      <c r="CBH105" s="476"/>
      <c r="CBI105" s="475"/>
      <c r="CBJ105" s="476"/>
      <c r="CBK105" s="476"/>
      <c r="CBL105" s="476"/>
      <c r="CBM105" s="476"/>
      <c r="CBN105" s="476"/>
      <c r="CBO105" s="476"/>
      <c r="CBP105" s="476"/>
      <c r="CBQ105" s="475"/>
      <c r="CBR105" s="476"/>
      <c r="CBS105" s="476"/>
      <c r="CBT105" s="476"/>
      <c r="CBU105" s="476"/>
      <c r="CBV105" s="476"/>
      <c r="CBW105" s="476"/>
      <c r="CBX105" s="476"/>
      <c r="CBY105" s="475"/>
      <c r="CBZ105" s="476"/>
      <c r="CCA105" s="476"/>
      <c r="CCB105" s="476"/>
      <c r="CCC105" s="476"/>
      <c r="CCD105" s="476"/>
      <c r="CCE105" s="476"/>
      <c r="CCF105" s="476"/>
      <c r="CCG105" s="475"/>
      <c r="CCH105" s="476"/>
      <c r="CCI105" s="476"/>
      <c r="CCJ105" s="476"/>
      <c r="CCK105" s="476"/>
      <c r="CCL105" s="476"/>
      <c r="CCM105" s="476"/>
      <c r="CCN105" s="476"/>
      <c r="CCO105" s="475"/>
      <c r="CCP105" s="476"/>
      <c r="CCQ105" s="476"/>
      <c r="CCR105" s="476"/>
      <c r="CCS105" s="476"/>
      <c r="CCT105" s="476"/>
      <c r="CCU105" s="476"/>
      <c r="CCV105" s="476"/>
      <c r="CCW105" s="475"/>
      <c r="CCX105" s="476"/>
      <c r="CCY105" s="476"/>
      <c r="CCZ105" s="476"/>
      <c r="CDA105" s="476"/>
      <c r="CDB105" s="476"/>
      <c r="CDC105" s="476"/>
      <c r="CDD105" s="476"/>
      <c r="CDE105" s="475"/>
      <c r="CDF105" s="476"/>
      <c r="CDG105" s="476"/>
      <c r="CDH105" s="476"/>
      <c r="CDI105" s="476"/>
      <c r="CDJ105" s="476"/>
      <c r="CDK105" s="476"/>
      <c r="CDL105" s="476"/>
      <c r="CDM105" s="475"/>
      <c r="CDN105" s="476"/>
      <c r="CDO105" s="476"/>
      <c r="CDP105" s="476"/>
      <c r="CDQ105" s="476"/>
      <c r="CDR105" s="476"/>
      <c r="CDS105" s="476"/>
      <c r="CDT105" s="476"/>
      <c r="CDU105" s="475"/>
      <c r="CDV105" s="476"/>
      <c r="CDW105" s="476"/>
      <c r="CDX105" s="476"/>
      <c r="CDY105" s="476"/>
      <c r="CDZ105" s="476"/>
      <c r="CEA105" s="476"/>
      <c r="CEB105" s="476"/>
      <c r="CEC105" s="475"/>
      <c r="CED105" s="476"/>
      <c r="CEE105" s="476"/>
      <c r="CEF105" s="476"/>
      <c r="CEG105" s="476"/>
      <c r="CEH105" s="476"/>
      <c r="CEI105" s="476"/>
      <c r="CEJ105" s="476"/>
      <c r="CEK105" s="475"/>
      <c r="CEL105" s="476"/>
      <c r="CEM105" s="476"/>
      <c r="CEN105" s="476"/>
      <c r="CEO105" s="476"/>
      <c r="CEP105" s="476"/>
      <c r="CEQ105" s="476"/>
      <c r="CER105" s="476"/>
      <c r="CES105" s="475"/>
      <c r="CET105" s="476"/>
      <c r="CEU105" s="476"/>
      <c r="CEV105" s="476"/>
      <c r="CEW105" s="476"/>
      <c r="CEX105" s="476"/>
      <c r="CEY105" s="476"/>
      <c r="CEZ105" s="476"/>
      <c r="CFA105" s="475"/>
      <c r="CFB105" s="476"/>
      <c r="CFC105" s="476"/>
      <c r="CFD105" s="476"/>
      <c r="CFE105" s="476"/>
      <c r="CFF105" s="476"/>
      <c r="CFG105" s="476"/>
      <c r="CFH105" s="476"/>
      <c r="CFI105" s="475"/>
      <c r="CFJ105" s="476"/>
      <c r="CFK105" s="476"/>
      <c r="CFL105" s="476"/>
      <c r="CFM105" s="476"/>
      <c r="CFN105" s="476"/>
      <c r="CFO105" s="476"/>
      <c r="CFP105" s="476"/>
      <c r="CFQ105" s="475"/>
      <c r="CFR105" s="476"/>
      <c r="CFS105" s="476"/>
      <c r="CFT105" s="476"/>
      <c r="CFU105" s="476"/>
      <c r="CFV105" s="476"/>
      <c r="CFW105" s="476"/>
      <c r="CFX105" s="476"/>
      <c r="CFY105" s="475"/>
      <c r="CFZ105" s="476"/>
      <c r="CGA105" s="476"/>
      <c r="CGB105" s="476"/>
      <c r="CGC105" s="476"/>
      <c r="CGD105" s="476"/>
      <c r="CGE105" s="476"/>
      <c r="CGF105" s="476"/>
      <c r="CGG105" s="475"/>
      <c r="CGH105" s="476"/>
      <c r="CGI105" s="476"/>
      <c r="CGJ105" s="476"/>
      <c r="CGK105" s="476"/>
      <c r="CGL105" s="476"/>
      <c r="CGM105" s="476"/>
      <c r="CGN105" s="476"/>
      <c r="CGO105" s="475"/>
      <c r="CGP105" s="476"/>
      <c r="CGQ105" s="476"/>
      <c r="CGR105" s="476"/>
      <c r="CGS105" s="476"/>
      <c r="CGT105" s="476"/>
      <c r="CGU105" s="476"/>
      <c r="CGV105" s="476"/>
      <c r="CGW105" s="475"/>
      <c r="CGX105" s="476"/>
      <c r="CGY105" s="476"/>
      <c r="CGZ105" s="476"/>
      <c r="CHA105" s="476"/>
      <c r="CHB105" s="476"/>
      <c r="CHC105" s="476"/>
      <c r="CHD105" s="476"/>
      <c r="CHE105" s="475"/>
      <c r="CHF105" s="476"/>
      <c r="CHG105" s="476"/>
      <c r="CHH105" s="476"/>
      <c r="CHI105" s="476"/>
      <c r="CHJ105" s="476"/>
      <c r="CHK105" s="476"/>
      <c r="CHL105" s="476"/>
      <c r="CHM105" s="475"/>
      <c r="CHN105" s="476"/>
      <c r="CHO105" s="476"/>
      <c r="CHP105" s="476"/>
      <c r="CHQ105" s="476"/>
      <c r="CHR105" s="476"/>
      <c r="CHS105" s="476"/>
      <c r="CHT105" s="476"/>
      <c r="CHU105" s="475"/>
      <c r="CHV105" s="476"/>
      <c r="CHW105" s="476"/>
      <c r="CHX105" s="476"/>
      <c r="CHY105" s="476"/>
      <c r="CHZ105" s="476"/>
      <c r="CIA105" s="476"/>
      <c r="CIB105" s="476"/>
      <c r="CIC105" s="475"/>
      <c r="CID105" s="476"/>
      <c r="CIE105" s="476"/>
      <c r="CIF105" s="476"/>
      <c r="CIG105" s="476"/>
      <c r="CIH105" s="476"/>
      <c r="CII105" s="476"/>
      <c r="CIJ105" s="476"/>
      <c r="CIK105" s="475"/>
      <c r="CIL105" s="476"/>
      <c r="CIM105" s="476"/>
      <c r="CIN105" s="476"/>
      <c r="CIO105" s="476"/>
      <c r="CIP105" s="476"/>
      <c r="CIQ105" s="476"/>
      <c r="CIR105" s="476"/>
      <c r="CIS105" s="475"/>
      <c r="CIT105" s="476"/>
      <c r="CIU105" s="476"/>
      <c r="CIV105" s="476"/>
      <c r="CIW105" s="476"/>
      <c r="CIX105" s="476"/>
      <c r="CIY105" s="476"/>
      <c r="CIZ105" s="476"/>
      <c r="CJA105" s="475"/>
      <c r="CJB105" s="476"/>
      <c r="CJC105" s="476"/>
      <c r="CJD105" s="476"/>
      <c r="CJE105" s="476"/>
      <c r="CJF105" s="476"/>
      <c r="CJG105" s="476"/>
      <c r="CJH105" s="476"/>
      <c r="CJI105" s="475"/>
      <c r="CJJ105" s="476"/>
      <c r="CJK105" s="476"/>
      <c r="CJL105" s="476"/>
      <c r="CJM105" s="476"/>
      <c r="CJN105" s="476"/>
      <c r="CJO105" s="476"/>
      <c r="CJP105" s="476"/>
      <c r="CJQ105" s="475"/>
      <c r="CJR105" s="476"/>
      <c r="CJS105" s="476"/>
      <c r="CJT105" s="476"/>
      <c r="CJU105" s="476"/>
      <c r="CJV105" s="476"/>
      <c r="CJW105" s="476"/>
      <c r="CJX105" s="476"/>
      <c r="CJY105" s="475"/>
      <c r="CJZ105" s="476"/>
      <c r="CKA105" s="476"/>
      <c r="CKB105" s="476"/>
      <c r="CKC105" s="476"/>
      <c r="CKD105" s="476"/>
      <c r="CKE105" s="476"/>
      <c r="CKF105" s="476"/>
      <c r="CKG105" s="475"/>
      <c r="CKH105" s="476"/>
      <c r="CKI105" s="476"/>
      <c r="CKJ105" s="476"/>
      <c r="CKK105" s="476"/>
      <c r="CKL105" s="476"/>
      <c r="CKM105" s="476"/>
      <c r="CKN105" s="476"/>
      <c r="CKO105" s="475"/>
      <c r="CKP105" s="476"/>
      <c r="CKQ105" s="476"/>
      <c r="CKR105" s="476"/>
      <c r="CKS105" s="476"/>
      <c r="CKT105" s="476"/>
      <c r="CKU105" s="476"/>
      <c r="CKV105" s="476"/>
      <c r="CKW105" s="475"/>
      <c r="CKX105" s="476"/>
      <c r="CKY105" s="476"/>
      <c r="CKZ105" s="476"/>
      <c r="CLA105" s="476"/>
      <c r="CLB105" s="476"/>
      <c r="CLC105" s="476"/>
      <c r="CLD105" s="476"/>
      <c r="CLE105" s="475"/>
      <c r="CLF105" s="476"/>
      <c r="CLG105" s="476"/>
      <c r="CLH105" s="476"/>
      <c r="CLI105" s="476"/>
      <c r="CLJ105" s="476"/>
      <c r="CLK105" s="476"/>
      <c r="CLL105" s="476"/>
      <c r="CLM105" s="475"/>
      <c r="CLN105" s="476"/>
      <c r="CLO105" s="476"/>
      <c r="CLP105" s="476"/>
      <c r="CLQ105" s="476"/>
      <c r="CLR105" s="476"/>
      <c r="CLS105" s="476"/>
      <c r="CLT105" s="476"/>
      <c r="CLU105" s="475"/>
      <c r="CLV105" s="476"/>
      <c r="CLW105" s="476"/>
      <c r="CLX105" s="476"/>
      <c r="CLY105" s="476"/>
      <c r="CLZ105" s="476"/>
      <c r="CMA105" s="476"/>
      <c r="CMB105" s="476"/>
      <c r="CMC105" s="475"/>
      <c r="CMD105" s="476"/>
      <c r="CME105" s="476"/>
      <c r="CMF105" s="476"/>
      <c r="CMG105" s="476"/>
      <c r="CMH105" s="476"/>
      <c r="CMI105" s="476"/>
      <c r="CMJ105" s="476"/>
      <c r="CMK105" s="475"/>
      <c r="CML105" s="476"/>
      <c r="CMM105" s="476"/>
      <c r="CMN105" s="476"/>
      <c r="CMO105" s="476"/>
      <c r="CMP105" s="476"/>
      <c r="CMQ105" s="476"/>
      <c r="CMR105" s="476"/>
      <c r="CMS105" s="475"/>
      <c r="CMT105" s="476"/>
      <c r="CMU105" s="476"/>
      <c r="CMV105" s="476"/>
      <c r="CMW105" s="476"/>
      <c r="CMX105" s="476"/>
      <c r="CMY105" s="476"/>
      <c r="CMZ105" s="476"/>
      <c r="CNA105" s="475"/>
      <c r="CNB105" s="476"/>
      <c r="CNC105" s="476"/>
      <c r="CND105" s="476"/>
      <c r="CNE105" s="476"/>
      <c r="CNF105" s="476"/>
      <c r="CNG105" s="476"/>
      <c r="CNH105" s="476"/>
      <c r="CNI105" s="475"/>
      <c r="CNJ105" s="476"/>
      <c r="CNK105" s="476"/>
      <c r="CNL105" s="476"/>
      <c r="CNM105" s="476"/>
      <c r="CNN105" s="476"/>
      <c r="CNO105" s="476"/>
      <c r="CNP105" s="476"/>
      <c r="CNQ105" s="475"/>
      <c r="CNR105" s="476"/>
      <c r="CNS105" s="476"/>
      <c r="CNT105" s="476"/>
      <c r="CNU105" s="476"/>
      <c r="CNV105" s="476"/>
      <c r="CNW105" s="476"/>
      <c r="CNX105" s="476"/>
      <c r="CNY105" s="475"/>
      <c r="CNZ105" s="476"/>
      <c r="COA105" s="476"/>
      <c r="COB105" s="476"/>
      <c r="COC105" s="476"/>
      <c r="COD105" s="476"/>
      <c r="COE105" s="476"/>
      <c r="COF105" s="476"/>
      <c r="COG105" s="475"/>
      <c r="COH105" s="476"/>
      <c r="COI105" s="476"/>
      <c r="COJ105" s="476"/>
      <c r="COK105" s="476"/>
      <c r="COL105" s="476"/>
      <c r="COM105" s="476"/>
      <c r="CON105" s="476"/>
      <c r="COO105" s="475"/>
      <c r="COP105" s="476"/>
      <c r="COQ105" s="476"/>
      <c r="COR105" s="476"/>
      <c r="COS105" s="476"/>
      <c r="COT105" s="476"/>
      <c r="COU105" s="476"/>
      <c r="COV105" s="476"/>
      <c r="COW105" s="475"/>
      <c r="COX105" s="476"/>
      <c r="COY105" s="476"/>
      <c r="COZ105" s="476"/>
      <c r="CPA105" s="476"/>
      <c r="CPB105" s="476"/>
      <c r="CPC105" s="476"/>
      <c r="CPD105" s="476"/>
      <c r="CPE105" s="475"/>
      <c r="CPF105" s="476"/>
      <c r="CPG105" s="476"/>
      <c r="CPH105" s="476"/>
      <c r="CPI105" s="476"/>
      <c r="CPJ105" s="476"/>
      <c r="CPK105" s="476"/>
      <c r="CPL105" s="476"/>
      <c r="CPM105" s="475"/>
      <c r="CPN105" s="476"/>
      <c r="CPO105" s="476"/>
      <c r="CPP105" s="476"/>
      <c r="CPQ105" s="476"/>
      <c r="CPR105" s="476"/>
      <c r="CPS105" s="476"/>
      <c r="CPT105" s="476"/>
      <c r="CPU105" s="475"/>
      <c r="CPV105" s="476"/>
      <c r="CPW105" s="476"/>
      <c r="CPX105" s="476"/>
      <c r="CPY105" s="476"/>
      <c r="CPZ105" s="476"/>
      <c r="CQA105" s="476"/>
      <c r="CQB105" s="476"/>
      <c r="CQC105" s="475"/>
      <c r="CQD105" s="476"/>
      <c r="CQE105" s="476"/>
      <c r="CQF105" s="476"/>
      <c r="CQG105" s="476"/>
      <c r="CQH105" s="476"/>
      <c r="CQI105" s="476"/>
      <c r="CQJ105" s="476"/>
      <c r="CQK105" s="475"/>
      <c r="CQL105" s="476"/>
      <c r="CQM105" s="476"/>
      <c r="CQN105" s="476"/>
      <c r="CQO105" s="476"/>
      <c r="CQP105" s="476"/>
      <c r="CQQ105" s="476"/>
      <c r="CQR105" s="476"/>
      <c r="CQS105" s="475"/>
      <c r="CQT105" s="476"/>
      <c r="CQU105" s="476"/>
      <c r="CQV105" s="476"/>
      <c r="CQW105" s="476"/>
      <c r="CQX105" s="476"/>
      <c r="CQY105" s="476"/>
      <c r="CQZ105" s="476"/>
      <c r="CRA105" s="475"/>
      <c r="CRB105" s="476"/>
      <c r="CRC105" s="476"/>
      <c r="CRD105" s="476"/>
      <c r="CRE105" s="476"/>
      <c r="CRF105" s="476"/>
      <c r="CRG105" s="476"/>
      <c r="CRH105" s="476"/>
      <c r="CRI105" s="475"/>
      <c r="CRJ105" s="476"/>
      <c r="CRK105" s="476"/>
      <c r="CRL105" s="476"/>
      <c r="CRM105" s="476"/>
      <c r="CRN105" s="476"/>
      <c r="CRO105" s="476"/>
      <c r="CRP105" s="476"/>
      <c r="CRQ105" s="475"/>
      <c r="CRR105" s="476"/>
      <c r="CRS105" s="476"/>
      <c r="CRT105" s="476"/>
      <c r="CRU105" s="476"/>
      <c r="CRV105" s="476"/>
      <c r="CRW105" s="476"/>
      <c r="CRX105" s="476"/>
      <c r="CRY105" s="475"/>
      <c r="CRZ105" s="476"/>
      <c r="CSA105" s="476"/>
      <c r="CSB105" s="476"/>
      <c r="CSC105" s="476"/>
      <c r="CSD105" s="476"/>
      <c r="CSE105" s="476"/>
      <c r="CSF105" s="476"/>
      <c r="CSG105" s="475"/>
      <c r="CSH105" s="476"/>
      <c r="CSI105" s="476"/>
      <c r="CSJ105" s="476"/>
      <c r="CSK105" s="476"/>
      <c r="CSL105" s="476"/>
      <c r="CSM105" s="476"/>
      <c r="CSN105" s="476"/>
      <c r="CSO105" s="475"/>
      <c r="CSP105" s="476"/>
      <c r="CSQ105" s="476"/>
      <c r="CSR105" s="476"/>
      <c r="CSS105" s="476"/>
      <c r="CST105" s="476"/>
      <c r="CSU105" s="476"/>
      <c r="CSV105" s="476"/>
      <c r="CSW105" s="475"/>
      <c r="CSX105" s="476"/>
      <c r="CSY105" s="476"/>
      <c r="CSZ105" s="476"/>
      <c r="CTA105" s="476"/>
      <c r="CTB105" s="476"/>
      <c r="CTC105" s="476"/>
      <c r="CTD105" s="476"/>
      <c r="CTE105" s="475"/>
      <c r="CTF105" s="476"/>
      <c r="CTG105" s="476"/>
      <c r="CTH105" s="476"/>
      <c r="CTI105" s="476"/>
      <c r="CTJ105" s="476"/>
      <c r="CTK105" s="476"/>
      <c r="CTL105" s="476"/>
      <c r="CTM105" s="475"/>
      <c r="CTN105" s="476"/>
      <c r="CTO105" s="476"/>
      <c r="CTP105" s="476"/>
      <c r="CTQ105" s="476"/>
      <c r="CTR105" s="476"/>
      <c r="CTS105" s="476"/>
      <c r="CTT105" s="476"/>
      <c r="CTU105" s="475"/>
      <c r="CTV105" s="476"/>
      <c r="CTW105" s="476"/>
      <c r="CTX105" s="476"/>
      <c r="CTY105" s="476"/>
      <c r="CTZ105" s="476"/>
      <c r="CUA105" s="476"/>
      <c r="CUB105" s="476"/>
      <c r="CUC105" s="475"/>
      <c r="CUD105" s="476"/>
      <c r="CUE105" s="476"/>
      <c r="CUF105" s="476"/>
      <c r="CUG105" s="476"/>
      <c r="CUH105" s="476"/>
      <c r="CUI105" s="476"/>
      <c r="CUJ105" s="476"/>
      <c r="CUK105" s="475"/>
      <c r="CUL105" s="476"/>
      <c r="CUM105" s="476"/>
      <c r="CUN105" s="476"/>
      <c r="CUO105" s="476"/>
      <c r="CUP105" s="476"/>
      <c r="CUQ105" s="476"/>
      <c r="CUR105" s="476"/>
      <c r="CUS105" s="475"/>
      <c r="CUT105" s="476"/>
      <c r="CUU105" s="476"/>
      <c r="CUV105" s="476"/>
      <c r="CUW105" s="476"/>
      <c r="CUX105" s="476"/>
      <c r="CUY105" s="476"/>
      <c r="CUZ105" s="476"/>
      <c r="CVA105" s="475"/>
      <c r="CVB105" s="476"/>
      <c r="CVC105" s="476"/>
      <c r="CVD105" s="476"/>
      <c r="CVE105" s="476"/>
      <c r="CVF105" s="476"/>
      <c r="CVG105" s="476"/>
      <c r="CVH105" s="476"/>
      <c r="CVI105" s="475"/>
      <c r="CVJ105" s="476"/>
      <c r="CVK105" s="476"/>
      <c r="CVL105" s="476"/>
      <c r="CVM105" s="476"/>
      <c r="CVN105" s="476"/>
      <c r="CVO105" s="476"/>
      <c r="CVP105" s="476"/>
      <c r="CVQ105" s="475"/>
      <c r="CVR105" s="476"/>
      <c r="CVS105" s="476"/>
      <c r="CVT105" s="476"/>
      <c r="CVU105" s="476"/>
      <c r="CVV105" s="476"/>
      <c r="CVW105" s="476"/>
      <c r="CVX105" s="476"/>
      <c r="CVY105" s="475"/>
      <c r="CVZ105" s="476"/>
      <c r="CWA105" s="476"/>
      <c r="CWB105" s="476"/>
      <c r="CWC105" s="476"/>
      <c r="CWD105" s="476"/>
      <c r="CWE105" s="476"/>
      <c r="CWF105" s="476"/>
      <c r="CWG105" s="475"/>
      <c r="CWH105" s="476"/>
      <c r="CWI105" s="476"/>
      <c r="CWJ105" s="476"/>
      <c r="CWK105" s="476"/>
      <c r="CWL105" s="476"/>
      <c r="CWM105" s="476"/>
      <c r="CWN105" s="476"/>
      <c r="CWO105" s="475"/>
      <c r="CWP105" s="476"/>
      <c r="CWQ105" s="476"/>
      <c r="CWR105" s="476"/>
      <c r="CWS105" s="476"/>
      <c r="CWT105" s="476"/>
      <c r="CWU105" s="476"/>
      <c r="CWV105" s="476"/>
      <c r="CWW105" s="475"/>
      <c r="CWX105" s="476"/>
      <c r="CWY105" s="476"/>
      <c r="CWZ105" s="476"/>
      <c r="CXA105" s="476"/>
      <c r="CXB105" s="476"/>
      <c r="CXC105" s="476"/>
      <c r="CXD105" s="476"/>
      <c r="CXE105" s="475"/>
      <c r="CXF105" s="476"/>
      <c r="CXG105" s="476"/>
      <c r="CXH105" s="476"/>
      <c r="CXI105" s="476"/>
      <c r="CXJ105" s="476"/>
      <c r="CXK105" s="476"/>
      <c r="CXL105" s="476"/>
      <c r="CXM105" s="475"/>
      <c r="CXN105" s="476"/>
      <c r="CXO105" s="476"/>
      <c r="CXP105" s="476"/>
      <c r="CXQ105" s="476"/>
      <c r="CXR105" s="476"/>
      <c r="CXS105" s="476"/>
      <c r="CXT105" s="476"/>
      <c r="CXU105" s="475"/>
      <c r="CXV105" s="476"/>
      <c r="CXW105" s="476"/>
      <c r="CXX105" s="476"/>
      <c r="CXY105" s="476"/>
      <c r="CXZ105" s="476"/>
      <c r="CYA105" s="476"/>
      <c r="CYB105" s="476"/>
      <c r="CYC105" s="475"/>
      <c r="CYD105" s="476"/>
      <c r="CYE105" s="476"/>
      <c r="CYF105" s="476"/>
      <c r="CYG105" s="476"/>
      <c r="CYH105" s="476"/>
      <c r="CYI105" s="476"/>
      <c r="CYJ105" s="476"/>
      <c r="CYK105" s="475"/>
      <c r="CYL105" s="476"/>
      <c r="CYM105" s="476"/>
      <c r="CYN105" s="476"/>
      <c r="CYO105" s="476"/>
      <c r="CYP105" s="476"/>
      <c r="CYQ105" s="476"/>
      <c r="CYR105" s="476"/>
      <c r="CYS105" s="475"/>
      <c r="CYT105" s="476"/>
      <c r="CYU105" s="476"/>
      <c r="CYV105" s="476"/>
      <c r="CYW105" s="476"/>
      <c r="CYX105" s="476"/>
      <c r="CYY105" s="476"/>
      <c r="CYZ105" s="476"/>
      <c r="CZA105" s="475"/>
      <c r="CZB105" s="476"/>
      <c r="CZC105" s="476"/>
      <c r="CZD105" s="476"/>
      <c r="CZE105" s="476"/>
      <c r="CZF105" s="476"/>
      <c r="CZG105" s="476"/>
      <c r="CZH105" s="476"/>
      <c r="CZI105" s="475"/>
      <c r="CZJ105" s="476"/>
      <c r="CZK105" s="476"/>
      <c r="CZL105" s="476"/>
      <c r="CZM105" s="476"/>
      <c r="CZN105" s="476"/>
      <c r="CZO105" s="476"/>
      <c r="CZP105" s="476"/>
      <c r="CZQ105" s="475"/>
      <c r="CZR105" s="476"/>
      <c r="CZS105" s="476"/>
      <c r="CZT105" s="476"/>
      <c r="CZU105" s="476"/>
      <c r="CZV105" s="476"/>
      <c r="CZW105" s="476"/>
      <c r="CZX105" s="476"/>
      <c r="CZY105" s="475"/>
      <c r="CZZ105" s="476"/>
      <c r="DAA105" s="476"/>
      <c r="DAB105" s="476"/>
      <c r="DAC105" s="476"/>
      <c r="DAD105" s="476"/>
      <c r="DAE105" s="476"/>
      <c r="DAF105" s="476"/>
      <c r="DAG105" s="475"/>
      <c r="DAH105" s="476"/>
      <c r="DAI105" s="476"/>
      <c r="DAJ105" s="476"/>
      <c r="DAK105" s="476"/>
      <c r="DAL105" s="476"/>
      <c r="DAM105" s="476"/>
      <c r="DAN105" s="476"/>
      <c r="DAO105" s="475"/>
      <c r="DAP105" s="476"/>
      <c r="DAQ105" s="476"/>
      <c r="DAR105" s="476"/>
      <c r="DAS105" s="476"/>
      <c r="DAT105" s="476"/>
      <c r="DAU105" s="476"/>
      <c r="DAV105" s="476"/>
      <c r="DAW105" s="475"/>
      <c r="DAX105" s="476"/>
      <c r="DAY105" s="476"/>
      <c r="DAZ105" s="476"/>
      <c r="DBA105" s="476"/>
      <c r="DBB105" s="476"/>
      <c r="DBC105" s="476"/>
      <c r="DBD105" s="476"/>
      <c r="DBE105" s="475"/>
      <c r="DBF105" s="476"/>
      <c r="DBG105" s="476"/>
      <c r="DBH105" s="476"/>
      <c r="DBI105" s="476"/>
      <c r="DBJ105" s="476"/>
      <c r="DBK105" s="476"/>
      <c r="DBL105" s="476"/>
      <c r="DBM105" s="475"/>
      <c r="DBN105" s="476"/>
      <c r="DBO105" s="476"/>
      <c r="DBP105" s="476"/>
      <c r="DBQ105" s="476"/>
      <c r="DBR105" s="476"/>
      <c r="DBS105" s="476"/>
      <c r="DBT105" s="476"/>
      <c r="DBU105" s="475"/>
      <c r="DBV105" s="476"/>
      <c r="DBW105" s="476"/>
      <c r="DBX105" s="476"/>
      <c r="DBY105" s="476"/>
      <c r="DBZ105" s="476"/>
      <c r="DCA105" s="476"/>
      <c r="DCB105" s="476"/>
      <c r="DCC105" s="475"/>
      <c r="DCD105" s="476"/>
      <c r="DCE105" s="476"/>
      <c r="DCF105" s="476"/>
      <c r="DCG105" s="476"/>
      <c r="DCH105" s="476"/>
      <c r="DCI105" s="476"/>
      <c r="DCJ105" s="476"/>
      <c r="DCK105" s="475"/>
      <c r="DCL105" s="476"/>
      <c r="DCM105" s="476"/>
      <c r="DCN105" s="476"/>
      <c r="DCO105" s="476"/>
      <c r="DCP105" s="476"/>
      <c r="DCQ105" s="476"/>
      <c r="DCR105" s="476"/>
      <c r="DCS105" s="475"/>
      <c r="DCT105" s="476"/>
      <c r="DCU105" s="476"/>
      <c r="DCV105" s="476"/>
      <c r="DCW105" s="476"/>
      <c r="DCX105" s="476"/>
      <c r="DCY105" s="476"/>
      <c r="DCZ105" s="476"/>
      <c r="DDA105" s="475"/>
      <c r="DDB105" s="476"/>
      <c r="DDC105" s="476"/>
      <c r="DDD105" s="476"/>
      <c r="DDE105" s="476"/>
      <c r="DDF105" s="476"/>
      <c r="DDG105" s="476"/>
      <c r="DDH105" s="476"/>
      <c r="DDI105" s="475"/>
      <c r="DDJ105" s="476"/>
      <c r="DDK105" s="476"/>
      <c r="DDL105" s="476"/>
      <c r="DDM105" s="476"/>
      <c r="DDN105" s="476"/>
      <c r="DDO105" s="476"/>
      <c r="DDP105" s="476"/>
      <c r="DDQ105" s="475"/>
      <c r="DDR105" s="476"/>
      <c r="DDS105" s="476"/>
      <c r="DDT105" s="476"/>
      <c r="DDU105" s="476"/>
      <c r="DDV105" s="476"/>
      <c r="DDW105" s="476"/>
      <c r="DDX105" s="476"/>
      <c r="DDY105" s="475"/>
      <c r="DDZ105" s="476"/>
      <c r="DEA105" s="476"/>
      <c r="DEB105" s="476"/>
      <c r="DEC105" s="476"/>
      <c r="DED105" s="476"/>
      <c r="DEE105" s="476"/>
      <c r="DEF105" s="476"/>
      <c r="DEG105" s="475"/>
      <c r="DEH105" s="476"/>
      <c r="DEI105" s="476"/>
      <c r="DEJ105" s="476"/>
      <c r="DEK105" s="476"/>
      <c r="DEL105" s="476"/>
      <c r="DEM105" s="476"/>
      <c r="DEN105" s="476"/>
      <c r="DEO105" s="475"/>
      <c r="DEP105" s="476"/>
      <c r="DEQ105" s="476"/>
      <c r="DER105" s="476"/>
      <c r="DES105" s="476"/>
      <c r="DET105" s="476"/>
      <c r="DEU105" s="476"/>
      <c r="DEV105" s="476"/>
      <c r="DEW105" s="475"/>
      <c r="DEX105" s="476"/>
      <c r="DEY105" s="476"/>
      <c r="DEZ105" s="476"/>
      <c r="DFA105" s="476"/>
      <c r="DFB105" s="476"/>
      <c r="DFC105" s="476"/>
      <c r="DFD105" s="476"/>
      <c r="DFE105" s="475"/>
      <c r="DFF105" s="476"/>
      <c r="DFG105" s="476"/>
      <c r="DFH105" s="476"/>
      <c r="DFI105" s="476"/>
      <c r="DFJ105" s="476"/>
      <c r="DFK105" s="476"/>
      <c r="DFL105" s="476"/>
      <c r="DFM105" s="475"/>
      <c r="DFN105" s="476"/>
      <c r="DFO105" s="476"/>
      <c r="DFP105" s="476"/>
      <c r="DFQ105" s="476"/>
      <c r="DFR105" s="476"/>
      <c r="DFS105" s="476"/>
      <c r="DFT105" s="476"/>
      <c r="DFU105" s="475"/>
      <c r="DFV105" s="476"/>
      <c r="DFW105" s="476"/>
      <c r="DFX105" s="476"/>
      <c r="DFY105" s="476"/>
      <c r="DFZ105" s="476"/>
      <c r="DGA105" s="476"/>
      <c r="DGB105" s="476"/>
      <c r="DGC105" s="475"/>
      <c r="DGD105" s="476"/>
      <c r="DGE105" s="476"/>
      <c r="DGF105" s="476"/>
      <c r="DGG105" s="476"/>
      <c r="DGH105" s="476"/>
      <c r="DGI105" s="476"/>
      <c r="DGJ105" s="476"/>
      <c r="DGK105" s="475"/>
      <c r="DGL105" s="476"/>
      <c r="DGM105" s="476"/>
      <c r="DGN105" s="476"/>
      <c r="DGO105" s="476"/>
      <c r="DGP105" s="476"/>
      <c r="DGQ105" s="476"/>
      <c r="DGR105" s="476"/>
      <c r="DGS105" s="475"/>
      <c r="DGT105" s="476"/>
      <c r="DGU105" s="476"/>
      <c r="DGV105" s="476"/>
      <c r="DGW105" s="476"/>
      <c r="DGX105" s="476"/>
      <c r="DGY105" s="476"/>
      <c r="DGZ105" s="476"/>
      <c r="DHA105" s="475"/>
      <c r="DHB105" s="476"/>
      <c r="DHC105" s="476"/>
      <c r="DHD105" s="476"/>
      <c r="DHE105" s="476"/>
      <c r="DHF105" s="476"/>
      <c r="DHG105" s="476"/>
      <c r="DHH105" s="476"/>
      <c r="DHI105" s="475"/>
      <c r="DHJ105" s="476"/>
      <c r="DHK105" s="476"/>
      <c r="DHL105" s="476"/>
      <c r="DHM105" s="476"/>
      <c r="DHN105" s="476"/>
      <c r="DHO105" s="476"/>
      <c r="DHP105" s="476"/>
      <c r="DHQ105" s="475"/>
      <c r="DHR105" s="476"/>
      <c r="DHS105" s="476"/>
      <c r="DHT105" s="476"/>
      <c r="DHU105" s="476"/>
      <c r="DHV105" s="476"/>
      <c r="DHW105" s="476"/>
      <c r="DHX105" s="476"/>
      <c r="DHY105" s="475"/>
      <c r="DHZ105" s="476"/>
      <c r="DIA105" s="476"/>
      <c r="DIB105" s="476"/>
      <c r="DIC105" s="476"/>
      <c r="DID105" s="476"/>
      <c r="DIE105" s="476"/>
      <c r="DIF105" s="476"/>
      <c r="DIG105" s="475"/>
      <c r="DIH105" s="476"/>
      <c r="DII105" s="476"/>
      <c r="DIJ105" s="476"/>
      <c r="DIK105" s="476"/>
      <c r="DIL105" s="476"/>
      <c r="DIM105" s="476"/>
      <c r="DIN105" s="476"/>
      <c r="DIO105" s="475"/>
      <c r="DIP105" s="476"/>
      <c r="DIQ105" s="476"/>
      <c r="DIR105" s="476"/>
      <c r="DIS105" s="476"/>
      <c r="DIT105" s="476"/>
      <c r="DIU105" s="476"/>
      <c r="DIV105" s="476"/>
      <c r="DIW105" s="475"/>
      <c r="DIX105" s="476"/>
      <c r="DIY105" s="476"/>
      <c r="DIZ105" s="476"/>
      <c r="DJA105" s="476"/>
      <c r="DJB105" s="476"/>
      <c r="DJC105" s="476"/>
      <c r="DJD105" s="476"/>
      <c r="DJE105" s="475"/>
      <c r="DJF105" s="476"/>
      <c r="DJG105" s="476"/>
      <c r="DJH105" s="476"/>
      <c r="DJI105" s="476"/>
      <c r="DJJ105" s="476"/>
      <c r="DJK105" s="476"/>
      <c r="DJL105" s="476"/>
      <c r="DJM105" s="475"/>
      <c r="DJN105" s="476"/>
      <c r="DJO105" s="476"/>
      <c r="DJP105" s="476"/>
      <c r="DJQ105" s="476"/>
      <c r="DJR105" s="476"/>
      <c r="DJS105" s="476"/>
      <c r="DJT105" s="476"/>
      <c r="DJU105" s="475"/>
      <c r="DJV105" s="476"/>
      <c r="DJW105" s="476"/>
      <c r="DJX105" s="476"/>
      <c r="DJY105" s="476"/>
      <c r="DJZ105" s="476"/>
      <c r="DKA105" s="476"/>
      <c r="DKB105" s="476"/>
      <c r="DKC105" s="475"/>
      <c r="DKD105" s="476"/>
      <c r="DKE105" s="476"/>
      <c r="DKF105" s="476"/>
      <c r="DKG105" s="476"/>
      <c r="DKH105" s="476"/>
      <c r="DKI105" s="476"/>
      <c r="DKJ105" s="476"/>
      <c r="DKK105" s="475"/>
      <c r="DKL105" s="476"/>
      <c r="DKM105" s="476"/>
      <c r="DKN105" s="476"/>
      <c r="DKO105" s="476"/>
      <c r="DKP105" s="476"/>
      <c r="DKQ105" s="476"/>
      <c r="DKR105" s="476"/>
      <c r="DKS105" s="475"/>
      <c r="DKT105" s="476"/>
      <c r="DKU105" s="476"/>
      <c r="DKV105" s="476"/>
      <c r="DKW105" s="476"/>
      <c r="DKX105" s="476"/>
      <c r="DKY105" s="476"/>
      <c r="DKZ105" s="476"/>
      <c r="DLA105" s="475"/>
      <c r="DLB105" s="476"/>
      <c r="DLC105" s="476"/>
      <c r="DLD105" s="476"/>
      <c r="DLE105" s="476"/>
      <c r="DLF105" s="476"/>
      <c r="DLG105" s="476"/>
      <c r="DLH105" s="476"/>
      <c r="DLI105" s="475"/>
      <c r="DLJ105" s="476"/>
      <c r="DLK105" s="476"/>
      <c r="DLL105" s="476"/>
      <c r="DLM105" s="476"/>
      <c r="DLN105" s="476"/>
      <c r="DLO105" s="476"/>
      <c r="DLP105" s="476"/>
      <c r="DLQ105" s="475"/>
      <c r="DLR105" s="476"/>
      <c r="DLS105" s="476"/>
      <c r="DLT105" s="476"/>
      <c r="DLU105" s="476"/>
      <c r="DLV105" s="476"/>
      <c r="DLW105" s="476"/>
      <c r="DLX105" s="476"/>
      <c r="DLY105" s="475"/>
      <c r="DLZ105" s="476"/>
      <c r="DMA105" s="476"/>
      <c r="DMB105" s="476"/>
      <c r="DMC105" s="476"/>
      <c r="DMD105" s="476"/>
      <c r="DME105" s="476"/>
      <c r="DMF105" s="476"/>
      <c r="DMG105" s="475"/>
      <c r="DMH105" s="476"/>
      <c r="DMI105" s="476"/>
      <c r="DMJ105" s="476"/>
      <c r="DMK105" s="476"/>
      <c r="DML105" s="476"/>
      <c r="DMM105" s="476"/>
      <c r="DMN105" s="476"/>
      <c r="DMO105" s="475"/>
      <c r="DMP105" s="476"/>
      <c r="DMQ105" s="476"/>
      <c r="DMR105" s="476"/>
      <c r="DMS105" s="476"/>
      <c r="DMT105" s="476"/>
      <c r="DMU105" s="476"/>
      <c r="DMV105" s="476"/>
      <c r="DMW105" s="475"/>
      <c r="DMX105" s="476"/>
      <c r="DMY105" s="476"/>
      <c r="DMZ105" s="476"/>
      <c r="DNA105" s="476"/>
      <c r="DNB105" s="476"/>
      <c r="DNC105" s="476"/>
      <c r="DND105" s="476"/>
      <c r="DNE105" s="475"/>
      <c r="DNF105" s="476"/>
      <c r="DNG105" s="476"/>
      <c r="DNH105" s="476"/>
      <c r="DNI105" s="476"/>
      <c r="DNJ105" s="476"/>
      <c r="DNK105" s="476"/>
      <c r="DNL105" s="476"/>
      <c r="DNM105" s="475"/>
      <c r="DNN105" s="476"/>
      <c r="DNO105" s="476"/>
      <c r="DNP105" s="476"/>
      <c r="DNQ105" s="476"/>
      <c r="DNR105" s="476"/>
      <c r="DNS105" s="476"/>
      <c r="DNT105" s="476"/>
      <c r="DNU105" s="475"/>
      <c r="DNV105" s="476"/>
      <c r="DNW105" s="476"/>
      <c r="DNX105" s="476"/>
      <c r="DNY105" s="476"/>
      <c r="DNZ105" s="476"/>
      <c r="DOA105" s="476"/>
      <c r="DOB105" s="476"/>
      <c r="DOC105" s="475"/>
      <c r="DOD105" s="476"/>
      <c r="DOE105" s="476"/>
      <c r="DOF105" s="476"/>
      <c r="DOG105" s="476"/>
      <c r="DOH105" s="476"/>
      <c r="DOI105" s="476"/>
      <c r="DOJ105" s="476"/>
      <c r="DOK105" s="475"/>
      <c r="DOL105" s="476"/>
      <c r="DOM105" s="476"/>
      <c r="DON105" s="476"/>
      <c r="DOO105" s="476"/>
      <c r="DOP105" s="476"/>
      <c r="DOQ105" s="476"/>
      <c r="DOR105" s="476"/>
      <c r="DOS105" s="475"/>
      <c r="DOT105" s="476"/>
      <c r="DOU105" s="476"/>
      <c r="DOV105" s="476"/>
      <c r="DOW105" s="476"/>
      <c r="DOX105" s="476"/>
      <c r="DOY105" s="476"/>
      <c r="DOZ105" s="476"/>
      <c r="DPA105" s="475"/>
      <c r="DPB105" s="476"/>
      <c r="DPC105" s="476"/>
      <c r="DPD105" s="476"/>
      <c r="DPE105" s="476"/>
      <c r="DPF105" s="476"/>
      <c r="DPG105" s="476"/>
      <c r="DPH105" s="476"/>
      <c r="DPI105" s="475"/>
      <c r="DPJ105" s="476"/>
      <c r="DPK105" s="476"/>
      <c r="DPL105" s="476"/>
      <c r="DPM105" s="476"/>
      <c r="DPN105" s="476"/>
      <c r="DPO105" s="476"/>
      <c r="DPP105" s="476"/>
      <c r="DPQ105" s="475"/>
      <c r="DPR105" s="476"/>
      <c r="DPS105" s="476"/>
      <c r="DPT105" s="476"/>
      <c r="DPU105" s="476"/>
      <c r="DPV105" s="476"/>
      <c r="DPW105" s="476"/>
      <c r="DPX105" s="476"/>
      <c r="DPY105" s="475"/>
      <c r="DPZ105" s="476"/>
      <c r="DQA105" s="476"/>
      <c r="DQB105" s="476"/>
      <c r="DQC105" s="476"/>
      <c r="DQD105" s="476"/>
      <c r="DQE105" s="476"/>
      <c r="DQF105" s="476"/>
      <c r="DQG105" s="475"/>
      <c r="DQH105" s="476"/>
      <c r="DQI105" s="476"/>
      <c r="DQJ105" s="476"/>
      <c r="DQK105" s="476"/>
      <c r="DQL105" s="476"/>
      <c r="DQM105" s="476"/>
      <c r="DQN105" s="476"/>
      <c r="DQO105" s="475"/>
      <c r="DQP105" s="476"/>
      <c r="DQQ105" s="476"/>
      <c r="DQR105" s="476"/>
      <c r="DQS105" s="476"/>
      <c r="DQT105" s="476"/>
      <c r="DQU105" s="476"/>
      <c r="DQV105" s="476"/>
      <c r="DQW105" s="475"/>
      <c r="DQX105" s="476"/>
      <c r="DQY105" s="476"/>
      <c r="DQZ105" s="476"/>
      <c r="DRA105" s="476"/>
      <c r="DRB105" s="476"/>
      <c r="DRC105" s="476"/>
      <c r="DRD105" s="476"/>
      <c r="DRE105" s="475"/>
      <c r="DRF105" s="476"/>
      <c r="DRG105" s="476"/>
      <c r="DRH105" s="476"/>
      <c r="DRI105" s="476"/>
      <c r="DRJ105" s="476"/>
      <c r="DRK105" s="476"/>
      <c r="DRL105" s="476"/>
      <c r="DRM105" s="475"/>
      <c r="DRN105" s="476"/>
      <c r="DRO105" s="476"/>
      <c r="DRP105" s="476"/>
      <c r="DRQ105" s="476"/>
      <c r="DRR105" s="476"/>
      <c r="DRS105" s="476"/>
      <c r="DRT105" s="476"/>
      <c r="DRU105" s="475"/>
      <c r="DRV105" s="476"/>
      <c r="DRW105" s="476"/>
      <c r="DRX105" s="476"/>
      <c r="DRY105" s="476"/>
      <c r="DRZ105" s="476"/>
      <c r="DSA105" s="476"/>
      <c r="DSB105" s="476"/>
      <c r="DSC105" s="475"/>
      <c r="DSD105" s="476"/>
      <c r="DSE105" s="476"/>
      <c r="DSF105" s="476"/>
      <c r="DSG105" s="476"/>
      <c r="DSH105" s="476"/>
      <c r="DSI105" s="476"/>
      <c r="DSJ105" s="476"/>
      <c r="DSK105" s="475"/>
      <c r="DSL105" s="476"/>
      <c r="DSM105" s="476"/>
      <c r="DSN105" s="476"/>
      <c r="DSO105" s="476"/>
      <c r="DSP105" s="476"/>
      <c r="DSQ105" s="476"/>
      <c r="DSR105" s="476"/>
      <c r="DSS105" s="475"/>
      <c r="DST105" s="476"/>
      <c r="DSU105" s="476"/>
      <c r="DSV105" s="476"/>
      <c r="DSW105" s="476"/>
      <c r="DSX105" s="476"/>
      <c r="DSY105" s="476"/>
      <c r="DSZ105" s="476"/>
      <c r="DTA105" s="475"/>
      <c r="DTB105" s="476"/>
      <c r="DTC105" s="476"/>
      <c r="DTD105" s="476"/>
      <c r="DTE105" s="476"/>
      <c r="DTF105" s="476"/>
      <c r="DTG105" s="476"/>
      <c r="DTH105" s="476"/>
      <c r="DTI105" s="475"/>
      <c r="DTJ105" s="476"/>
      <c r="DTK105" s="476"/>
      <c r="DTL105" s="476"/>
      <c r="DTM105" s="476"/>
      <c r="DTN105" s="476"/>
      <c r="DTO105" s="476"/>
      <c r="DTP105" s="476"/>
      <c r="DTQ105" s="475"/>
      <c r="DTR105" s="476"/>
      <c r="DTS105" s="476"/>
      <c r="DTT105" s="476"/>
      <c r="DTU105" s="476"/>
      <c r="DTV105" s="476"/>
      <c r="DTW105" s="476"/>
      <c r="DTX105" s="476"/>
      <c r="DTY105" s="475"/>
      <c r="DTZ105" s="476"/>
      <c r="DUA105" s="476"/>
      <c r="DUB105" s="476"/>
      <c r="DUC105" s="476"/>
      <c r="DUD105" s="476"/>
      <c r="DUE105" s="476"/>
      <c r="DUF105" s="476"/>
      <c r="DUG105" s="475"/>
      <c r="DUH105" s="476"/>
      <c r="DUI105" s="476"/>
      <c r="DUJ105" s="476"/>
      <c r="DUK105" s="476"/>
      <c r="DUL105" s="476"/>
      <c r="DUM105" s="476"/>
      <c r="DUN105" s="476"/>
      <c r="DUO105" s="475"/>
      <c r="DUP105" s="476"/>
      <c r="DUQ105" s="476"/>
      <c r="DUR105" s="476"/>
      <c r="DUS105" s="476"/>
      <c r="DUT105" s="476"/>
      <c r="DUU105" s="476"/>
      <c r="DUV105" s="476"/>
      <c r="DUW105" s="475"/>
      <c r="DUX105" s="476"/>
      <c r="DUY105" s="476"/>
      <c r="DUZ105" s="476"/>
      <c r="DVA105" s="476"/>
      <c r="DVB105" s="476"/>
      <c r="DVC105" s="476"/>
      <c r="DVD105" s="476"/>
      <c r="DVE105" s="475"/>
      <c r="DVF105" s="476"/>
      <c r="DVG105" s="476"/>
      <c r="DVH105" s="476"/>
      <c r="DVI105" s="476"/>
      <c r="DVJ105" s="476"/>
      <c r="DVK105" s="476"/>
      <c r="DVL105" s="476"/>
      <c r="DVM105" s="475"/>
      <c r="DVN105" s="476"/>
      <c r="DVO105" s="476"/>
      <c r="DVP105" s="476"/>
      <c r="DVQ105" s="476"/>
      <c r="DVR105" s="476"/>
      <c r="DVS105" s="476"/>
      <c r="DVT105" s="476"/>
      <c r="DVU105" s="475"/>
      <c r="DVV105" s="476"/>
      <c r="DVW105" s="476"/>
      <c r="DVX105" s="476"/>
      <c r="DVY105" s="476"/>
      <c r="DVZ105" s="476"/>
      <c r="DWA105" s="476"/>
      <c r="DWB105" s="476"/>
      <c r="DWC105" s="475"/>
      <c r="DWD105" s="476"/>
      <c r="DWE105" s="476"/>
      <c r="DWF105" s="476"/>
      <c r="DWG105" s="476"/>
      <c r="DWH105" s="476"/>
      <c r="DWI105" s="476"/>
      <c r="DWJ105" s="476"/>
      <c r="DWK105" s="475"/>
      <c r="DWL105" s="476"/>
      <c r="DWM105" s="476"/>
      <c r="DWN105" s="476"/>
      <c r="DWO105" s="476"/>
      <c r="DWP105" s="476"/>
      <c r="DWQ105" s="476"/>
      <c r="DWR105" s="476"/>
      <c r="DWS105" s="475"/>
      <c r="DWT105" s="476"/>
      <c r="DWU105" s="476"/>
      <c r="DWV105" s="476"/>
      <c r="DWW105" s="476"/>
      <c r="DWX105" s="476"/>
      <c r="DWY105" s="476"/>
      <c r="DWZ105" s="476"/>
      <c r="DXA105" s="475"/>
      <c r="DXB105" s="476"/>
      <c r="DXC105" s="476"/>
      <c r="DXD105" s="476"/>
      <c r="DXE105" s="476"/>
      <c r="DXF105" s="476"/>
      <c r="DXG105" s="476"/>
      <c r="DXH105" s="476"/>
      <c r="DXI105" s="475"/>
      <c r="DXJ105" s="476"/>
      <c r="DXK105" s="476"/>
      <c r="DXL105" s="476"/>
      <c r="DXM105" s="476"/>
      <c r="DXN105" s="476"/>
      <c r="DXO105" s="476"/>
      <c r="DXP105" s="476"/>
      <c r="DXQ105" s="475"/>
      <c r="DXR105" s="476"/>
      <c r="DXS105" s="476"/>
      <c r="DXT105" s="476"/>
      <c r="DXU105" s="476"/>
      <c r="DXV105" s="476"/>
      <c r="DXW105" s="476"/>
      <c r="DXX105" s="476"/>
      <c r="DXY105" s="475"/>
      <c r="DXZ105" s="476"/>
      <c r="DYA105" s="476"/>
      <c r="DYB105" s="476"/>
      <c r="DYC105" s="476"/>
      <c r="DYD105" s="476"/>
      <c r="DYE105" s="476"/>
      <c r="DYF105" s="476"/>
      <c r="DYG105" s="475"/>
      <c r="DYH105" s="476"/>
      <c r="DYI105" s="476"/>
      <c r="DYJ105" s="476"/>
      <c r="DYK105" s="476"/>
      <c r="DYL105" s="476"/>
      <c r="DYM105" s="476"/>
      <c r="DYN105" s="476"/>
      <c r="DYO105" s="475"/>
      <c r="DYP105" s="476"/>
      <c r="DYQ105" s="476"/>
      <c r="DYR105" s="476"/>
      <c r="DYS105" s="476"/>
      <c r="DYT105" s="476"/>
      <c r="DYU105" s="476"/>
      <c r="DYV105" s="476"/>
      <c r="DYW105" s="475"/>
      <c r="DYX105" s="476"/>
      <c r="DYY105" s="476"/>
      <c r="DYZ105" s="476"/>
      <c r="DZA105" s="476"/>
      <c r="DZB105" s="476"/>
      <c r="DZC105" s="476"/>
      <c r="DZD105" s="476"/>
      <c r="DZE105" s="475"/>
      <c r="DZF105" s="476"/>
      <c r="DZG105" s="476"/>
      <c r="DZH105" s="476"/>
      <c r="DZI105" s="476"/>
      <c r="DZJ105" s="476"/>
      <c r="DZK105" s="476"/>
      <c r="DZL105" s="476"/>
      <c r="DZM105" s="475"/>
      <c r="DZN105" s="476"/>
      <c r="DZO105" s="476"/>
      <c r="DZP105" s="476"/>
      <c r="DZQ105" s="476"/>
      <c r="DZR105" s="476"/>
      <c r="DZS105" s="476"/>
      <c r="DZT105" s="476"/>
      <c r="DZU105" s="475"/>
      <c r="DZV105" s="476"/>
      <c r="DZW105" s="476"/>
      <c r="DZX105" s="476"/>
      <c r="DZY105" s="476"/>
      <c r="DZZ105" s="476"/>
      <c r="EAA105" s="476"/>
      <c r="EAB105" s="476"/>
      <c r="EAC105" s="475"/>
      <c r="EAD105" s="476"/>
      <c r="EAE105" s="476"/>
      <c r="EAF105" s="476"/>
      <c r="EAG105" s="476"/>
      <c r="EAH105" s="476"/>
      <c r="EAI105" s="476"/>
      <c r="EAJ105" s="476"/>
      <c r="EAK105" s="475"/>
      <c r="EAL105" s="476"/>
      <c r="EAM105" s="476"/>
      <c r="EAN105" s="476"/>
      <c r="EAO105" s="476"/>
      <c r="EAP105" s="476"/>
      <c r="EAQ105" s="476"/>
      <c r="EAR105" s="476"/>
      <c r="EAS105" s="475"/>
      <c r="EAT105" s="476"/>
      <c r="EAU105" s="476"/>
      <c r="EAV105" s="476"/>
      <c r="EAW105" s="476"/>
      <c r="EAX105" s="476"/>
      <c r="EAY105" s="476"/>
      <c r="EAZ105" s="476"/>
      <c r="EBA105" s="475"/>
      <c r="EBB105" s="476"/>
      <c r="EBC105" s="476"/>
      <c r="EBD105" s="476"/>
      <c r="EBE105" s="476"/>
      <c r="EBF105" s="476"/>
      <c r="EBG105" s="476"/>
      <c r="EBH105" s="476"/>
      <c r="EBI105" s="475"/>
      <c r="EBJ105" s="476"/>
      <c r="EBK105" s="476"/>
      <c r="EBL105" s="476"/>
      <c r="EBM105" s="476"/>
      <c r="EBN105" s="476"/>
      <c r="EBO105" s="476"/>
      <c r="EBP105" s="476"/>
      <c r="EBQ105" s="475"/>
      <c r="EBR105" s="476"/>
      <c r="EBS105" s="476"/>
      <c r="EBT105" s="476"/>
      <c r="EBU105" s="476"/>
      <c r="EBV105" s="476"/>
      <c r="EBW105" s="476"/>
      <c r="EBX105" s="476"/>
      <c r="EBY105" s="475"/>
      <c r="EBZ105" s="476"/>
      <c r="ECA105" s="476"/>
      <c r="ECB105" s="476"/>
      <c r="ECC105" s="476"/>
      <c r="ECD105" s="476"/>
      <c r="ECE105" s="476"/>
      <c r="ECF105" s="476"/>
      <c r="ECG105" s="475"/>
      <c r="ECH105" s="476"/>
      <c r="ECI105" s="476"/>
      <c r="ECJ105" s="476"/>
      <c r="ECK105" s="476"/>
      <c r="ECL105" s="476"/>
      <c r="ECM105" s="476"/>
      <c r="ECN105" s="476"/>
      <c r="ECO105" s="475"/>
      <c r="ECP105" s="476"/>
      <c r="ECQ105" s="476"/>
      <c r="ECR105" s="476"/>
      <c r="ECS105" s="476"/>
      <c r="ECT105" s="476"/>
      <c r="ECU105" s="476"/>
      <c r="ECV105" s="476"/>
      <c r="ECW105" s="475"/>
      <c r="ECX105" s="476"/>
      <c r="ECY105" s="476"/>
      <c r="ECZ105" s="476"/>
      <c r="EDA105" s="476"/>
      <c r="EDB105" s="476"/>
      <c r="EDC105" s="476"/>
      <c r="EDD105" s="476"/>
      <c r="EDE105" s="475"/>
      <c r="EDF105" s="476"/>
      <c r="EDG105" s="476"/>
      <c r="EDH105" s="476"/>
      <c r="EDI105" s="476"/>
      <c r="EDJ105" s="476"/>
      <c r="EDK105" s="476"/>
      <c r="EDL105" s="476"/>
      <c r="EDM105" s="475"/>
      <c r="EDN105" s="476"/>
      <c r="EDO105" s="476"/>
      <c r="EDP105" s="476"/>
      <c r="EDQ105" s="476"/>
      <c r="EDR105" s="476"/>
      <c r="EDS105" s="476"/>
      <c r="EDT105" s="476"/>
      <c r="EDU105" s="475"/>
      <c r="EDV105" s="476"/>
      <c r="EDW105" s="476"/>
      <c r="EDX105" s="476"/>
      <c r="EDY105" s="476"/>
      <c r="EDZ105" s="476"/>
      <c r="EEA105" s="476"/>
      <c r="EEB105" s="476"/>
      <c r="EEC105" s="475"/>
      <c r="EED105" s="476"/>
      <c r="EEE105" s="476"/>
      <c r="EEF105" s="476"/>
      <c r="EEG105" s="476"/>
      <c r="EEH105" s="476"/>
      <c r="EEI105" s="476"/>
      <c r="EEJ105" s="476"/>
      <c r="EEK105" s="475"/>
      <c r="EEL105" s="476"/>
      <c r="EEM105" s="476"/>
      <c r="EEN105" s="476"/>
      <c r="EEO105" s="476"/>
      <c r="EEP105" s="476"/>
      <c r="EEQ105" s="476"/>
      <c r="EER105" s="476"/>
      <c r="EES105" s="475"/>
      <c r="EET105" s="476"/>
      <c r="EEU105" s="476"/>
      <c r="EEV105" s="476"/>
      <c r="EEW105" s="476"/>
      <c r="EEX105" s="476"/>
      <c r="EEY105" s="476"/>
      <c r="EEZ105" s="476"/>
      <c r="EFA105" s="475"/>
      <c r="EFB105" s="476"/>
      <c r="EFC105" s="476"/>
      <c r="EFD105" s="476"/>
      <c r="EFE105" s="476"/>
      <c r="EFF105" s="476"/>
      <c r="EFG105" s="476"/>
      <c r="EFH105" s="476"/>
      <c r="EFI105" s="475"/>
      <c r="EFJ105" s="476"/>
      <c r="EFK105" s="476"/>
      <c r="EFL105" s="476"/>
      <c r="EFM105" s="476"/>
      <c r="EFN105" s="476"/>
      <c r="EFO105" s="476"/>
      <c r="EFP105" s="476"/>
      <c r="EFQ105" s="475"/>
      <c r="EFR105" s="476"/>
      <c r="EFS105" s="476"/>
      <c r="EFT105" s="476"/>
      <c r="EFU105" s="476"/>
      <c r="EFV105" s="476"/>
      <c r="EFW105" s="476"/>
      <c r="EFX105" s="476"/>
      <c r="EFY105" s="475"/>
      <c r="EFZ105" s="476"/>
      <c r="EGA105" s="476"/>
      <c r="EGB105" s="476"/>
      <c r="EGC105" s="476"/>
      <c r="EGD105" s="476"/>
      <c r="EGE105" s="476"/>
      <c r="EGF105" s="476"/>
      <c r="EGG105" s="475"/>
      <c r="EGH105" s="476"/>
      <c r="EGI105" s="476"/>
      <c r="EGJ105" s="476"/>
      <c r="EGK105" s="476"/>
      <c r="EGL105" s="476"/>
      <c r="EGM105" s="476"/>
      <c r="EGN105" s="476"/>
      <c r="EGO105" s="475"/>
      <c r="EGP105" s="476"/>
      <c r="EGQ105" s="476"/>
      <c r="EGR105" s="476"/>
      <c r="EGS105" s="476"/>
      <c r="EGT105" s="476"/>
      <c r="EGU105" s="476"/>
      <c r="EGV105" s="476"/>
      <c r="EGW105" s="475"/>
      <c r="EGX105" s="476"/>
      <c r="EGY105" s="476"/>
      <c r="EGZ105" s="476"/>
      <c r="EHA105" s="476"/>
      <c r="EHB105" s="476"/>
      <c r="EHC105" s="476"/>
      <c r="EHD105" s="476"/>
      <c r="EHE105" s="475"/>
      <c r="EHF105" s="476"/>
      <c r="EHG105" s="476"/>
      <c r="EHH105" s="476"/>
      <c r="EHI105" s="476"/>
      <c r="EHJ105" s="476"/>
      <c r="EHK105" s="476"/>
      <c r="EHL105" s="476"/>
      <c r="EHM105" s="475"/>
      <c r="EHN105" s="476"/>
      <c r="EHO105" s="476"/>
      <c r="EHP105" s="476"/>
      <c r="EHQ105" s="476"/>
      <c r="EHR105" s="476"/>
      <c r="EHS105" s="476"/>
      <c r="EHT105" s="476"/>
      <c r="EHU105" s="475"/>
      <c r="EHV105" s="476"/>
      <c r="EHW105" s="476"/>
      <c r="EHX105" s="476"/>
      <c r="EHY105" s="476"/>
      <c r="EHZ105" s="476"/>
      <c r="EIA105" s="476"/>
      <c r="EIB105" s="476"/>
      <c r="EIC105" s="475"/>
      <c r="EID105" s="476"/>
      <c r="EIE105" s="476"/>
      <c r="EIF105" s="476"/>
      <c r="EIG105" s="476"/>
      <c r="EIH105" s="476"/>
      <c r="EII105" s="476"/>
      <c r="EIJ105" s="476"/>
      <c r="EIK105" s="475"/>
      <c r="EIL105" s="476"/>
      <c r="EIM105" s="476"/>
      <c r="EIN105" s="476"/>
      <c r="EIO105" s="476"/>
      <c r="EIP105" s="476"/>
      <c r="EIQ105" s="476"/>
      <c r="EIR105" s="476"/>
      <c r="EIS105" s="475"/>
      <c r="EIT105" s="476"/>
      <c r="EIU105" s="476"/>
      <c r="EIV105" s="476"/>
      <c r="EIW105" s="476"/>
      <c r="EIX105" s="476"/>
      <c r="EIY105" s="476"/>
      <c r="EIZ105" s="476"/>
      <c r="EJA105" s="475"/>
      <c r="EJB105" s="476"/>
      <c r="EJC105" s="476"/>
      <c r="EJD105" s="476"/>
      <c r="EJE105" s="476"/>
      <c r="EJF105" s="476"/>
      <c r="EJG105" s="476"/>
      <c r="EJH105" s="476"/>
      <c r="EJI105" s="475"/>
      <c r="EJJ105" s="476"/>
      <c r="EJK105" s="476"/>
      <c r="EJL105" s="476"/>
      <c r="EJM105" s="476"/>
      <c r="EJN105" s="476"/>
      <c r="EJO105" s="476"/>
      <c r="EJP105" s="476"/>
      <c r="EJQ105" s="475"/>
      <c r="EJR105" s="476"/>
      <c r="EJS105" s="476"/>
      <c r="EJT105" s="476"/>
      <c r="EJU105" s="476"/>
      <c r="EJV105" s="476"/>
      <c r="EJW105" s="476"/>
      <c r="EJX105" s="476"/>
      <c r="EJY105" s="475"/>
      <c r="EJZ105" s="476"/>
      <c r="EKA105" s="476"/>
      <c r="EKB105" s="476"/>
      <c r="EKC105" s="476"/>
      <c r="EKD105" s="476"/>
      <c r="EKE105" s="476"/>
      <c r="EKF105" s="476"/>
      <c r="EKG105" s="475"/>
      <c r="EKH105" s="476"/>
      <c r="EKI105" s="476"/>
      <c r="EKJ105" s="476"/>
      <c r="EKK105" s="476"/>
      <c r="EKL105" s="476"/>
      <c r="EKM105" s="476"/>
      <c r="EKN105" s="476"/>
      <c r="EKO105" s="475"/>
      <c r="EKP105" s="476"/>
      <c r="EKQ105" s="476"/>
      <c r="EKR105" s="476"/>
      <c r="EKS105" s="476"/>
      <c r="EKT105" s="476"/>
      <c r="EKU105" s="476"/>
      <c r="EKV105" s="476"/>
      <c r="EKW105" s="475"/>
      <c r="EKX105" s="476"/>
      <c r="EKY105" s="476"/>
      <c r="EKZ105" s="476"/>
      <c r="ELA105" s="476"/>
      <c r="ELB105" s="476"/>
      <c r="ELC105" s="476"/>
      <c r="ELD105" s="476"/>
      <c r="ELE105" s="475"/>
      <c r="ELF105" s="476"/>
      <c r="ELG105" s="476"/>
      <c r="ELH105" s="476"/>
      <c r="ELI105" s="476"/>
      <c r="ELJ105" s="476"/>
      <c r="ELK105" s="476"/>
      <c r="ELL105" s="476"/>
      <c r="ELM105" s="475"/>
      <c r="ELN105" s="476"/>
      <c r="ELO105" s="476"/>
      <c r="ELP105" s="476"/>
      <c r="ELQ105" s="476"/>
      <c r="ELR105" s="476"/>
      <c r="ELS105" s="476"/>
      <c r="ELT105" s="476"/>
      <c r="ELU105" s="475"/>
      <c r="ELV105" s="476"/>
      <c r="ELW105" s="476"/>
      <c r="ELX105" s="476"/>
      <c r="ELY105" s="476"/>
      <c r="ELZ105" s="476"/>
      <c r="EMA105" s="476"/>
      <c r="EMB105" s="476"/>
      <c r="EMC105" s="475"/>
      <c r="EMD105" s="476"/>
      <c r="EME105" s="476"/>
      <c r="EMF105" s="476"/>
      <c r="EMG105" s="476"/>
      <c r="EMH105" s="476"/>
      <c r="EMI105" s="476"/>
      <c r="EMJ105" s="476"/>
      <c r="EMK105" s="475"/>
      <c r="EML105" s="476"/>
      <c r="EMM105" s="476"/>
      <c r="EMN105" s="476"/>
      <c r="EMO105" s="476"/>
      <c r="EMP105" s="476"/>
      <c r="EMQ105" s="476"/>
      <c r="EMR105" s="476"/>
      <c r="EMS105" s="475"/>
      <c r="EMT105" s="476"/>
      <c r="EMU105" s="476"/>
      <c r="EMV105" s="476"/>
      <c r="EMW105" s="476"/>
      <c r="EMX105" s="476"/>
      <c r="EMY105" s="476"/>
      <c r="EMZ105" s="476"/>
      <c r="ENA105" s="475"/>
      <c r="ENB105" s="476"/>
      <c r="ENC105" s="476"/>
      <c r="END105" s="476"/>
      <c r="ENE105" s="476"/>
      <c r="ENF105" s="476"/>
      <c r="ENG105" s="476"/>
      <c r="ENH105" s="476"/>
      <c r="ENI105" s="475"/>
      <c r="ENJ105" s="476"/>
      <c r="ENK105" s="476"/>
      <c r="ENL105" s="476"/>
      <c r="ENM105" s="476"/>
      <c r="ENN105" s="476"/>
      <c r="ENO105" s="476"/>
      <c r="ENP105" s="476"/>
      <c r="ENQ105" s="475"/>
      <c r="ENR105" s="476"/>
      <c r="ENS105" s="476"/>
      <c r="ENT105" s="476"/>
      <c r="ENU105" s="476"/>
      <c r="ENV105" s="476"/>
      <c r="ENW105" s="476"/>
      <c r="ENX105" s="476"/>
      <c r="ENY105" s="475"/>
      <c r="ENZ105" s="476"/>
      <c r="EOA105" s="476"/>
      <c r="EOB105" s="476"/>
      <c r="EOC105" s="476"/>
      <c r="EOD105" s="476"/>
      <c r="EOE105" s="476"/>
      <c r="EOF105" s="476"/>
      <c r="EOG105" s="475"/>
      <c r="EOH105" s="476"/>
      <c r="EOI105" s="476"/>
      <c r="EOJ105" s="476"/>
      <c r="EOK105" s="476"/>
      <c r="EOL105" s="476"/>
      <c r="EOM105" s="476"/>
      <c r="EON105" s="476"/>
      <c r="EOO105" s="475"/>
      <c r="EOP105" s="476"/>
      <c r="EOQ105" s="476"/>
      <c r="EOR105" s="476"/>
      <c r="EOS105" s="476"/>
      <c r="EOT105" s="476"/>
      <c r="EOU105" s="476"/>
      <c r="EOV105" s="476"/>
      <c r="EOW105" s="475"/>
      <c r="EOX105" s="476"/>
      <c r="EOY105" s="476"/>
      <c r="EOZ105" s="476"/>
      <c r="EPA105" s="476"/>
      <c r="EPB105" s="476"/>
      <c r="EPC105" s="476"/>
      <c r="EPD105" s="476"/>
      <c r="EPE105" s="475"/>
      <c r="EPF105" s="476"/>
      <c r="EPG105" s="476"/>
      <c r="EPH105" s="476"/>
      <c r="EPI105" s="476"/>
      <c r="EPJ105" s="476"/>
      <c r="EPK105" s="476"/>
      <c r="EPL105" s="476"/>
      <c r="EPM105" s="475"/>
      <c r="EPN105" s="476"/>
      <c r="EPO105" s="476"/>
      <c r="EPP105" s="476"/>
      <c r="EPQ105" s="476"/>
      <c r="EPR105" s="476"/>
      <c r="EPS105" s="476"/>
      <c r="EPT105" s="476"/>
      <c r="EPU105" s="475"/>
      <c r="EPV105" s="476"/>
      <c r="EPW105" s="476"/>
      <c r="EPX105" s="476"/>
      <c r="EPY105" s="476"/>
      <c r="EPZ105" s="476"/>
      <c r="EQA105" s="476"/>
      <c r="EQB105" s="476"/>
      <c r="EQC105" s="475"/>
      <c r="EQD105" s="476"/>
      <c r="EQE105" s="476"/>
      <c r="EQF105" s="476"/>
      <c r="EQG105" s="476"/>
      <c r="EQH105" s="476"/>
      <c r="EQI105" s="476"/>
      <c r="EQJ105" s="476"/>
      <c r="EQK105" s="475"/>
      <c r="EQL105" s="476"/>
      <c r="EQM105" s="476"/>
      <c r="EQN105" s="476"/>
      <c r="EQO105" s="476"/>
      <c r="EQP105" s="476"/>
      <c r="EQQ105" s="476"/>
      <c r="EQR105" s="476"/>
      <c r="EQS105" s="475"/>
      <c r="EQT105" s="476"/>
      <c r="EQU105" s="476"/>
      <c r="EQV105" s="476"/>
      <c r="EQW105" s="476"/>
      <c r="EQX105" s="476"/>
      <c r="EQY105" s="476"/>
      <c r="EQZ105" s="476"/>
      <c r="ERA105" s="475"/>
      <c r="ERB105" s="476"/>
      <c r="ERC105" s="476"/>
      <c r="ERD105" s="476"/>
      <c r="ERE105" s="476"/>
      <c r="ERF105" s="476"/>
      <c r="ERG105" s="476"/>
      <c r="ERH105" s="476"/>
      <c r="ERI105" s="475"/>
      <c r="ERJ105" s="476"/>
      <c r="ERK105" s="476"/>
      <c r="ERL105" s="476"/>
      <c r="ERM105" s="476"/>
      <c r="ERN105" s="476"/>
      <c r="ERO105" s="476"/>
      <c r="ERP105" s="476"/>
      <c r="ERQ105" s="475"/>
      <c r="ERR105" s="476"/>
      <c r="ERS105" s="476"/>
      <c r="ERT105" s="476"/>
      <c r="ERU105" s="476"/>
      <c r="ERV105" s="476"/>
      <c r="ERW105" s="476"/>
      <c r="ERX105" s="476"/>
      <c r="ERY105" s="475"/>
      <c r="ERZ105" s="476"/>
      <c r="ESA105" s="476"/>
      <c r="ESB105" s="476"/>
      <c r="ESC105" s="476"/>
      <c r="ESD105" s="476"/>
      <c r="ESE105" s="476"/>
      <c r="ESF105" s="476"/>
      <c r="ESG105" s="475"/>
      <c r="ESH105" s="476"/>
      <c r="ESI105" s="476"/>
      <c r="ESJ105" s="476"/>
      <c r="ESK105" s="476"/>
      <c r="ESL105" s="476"/>
      <c r="ESM105" s="476"/>
      <c r="ESN105" s="476"/>
      <c r="ESO105" s="475"/>
      <c r="ESP105" s="476"/>
      <c r="ESQ105" s="476"/>
      <c r="ESR105" s="476"/>
      <c r="ESS105" s="476"/>
      <c r="EST105" s="476"/>
      <c r="ESU105" s="476"/>
      <c r="ESV105" s="476"/>
      <c r="ESW105" s="475"/>
      <c r="ESX105" s="476"/>
      <c r="ESY105" s="476"/>
      <c r="ESZ105" s="476"/>
      <c r="ETA105" s="476"/>
      <c r="ETB105" s="476"/>
      <c r="ETC105" s="476"/>
      <c r="ETD105" s="476"/>
      <c r="ETE105" s="475"/>
      <c r="ETF105" s="476"/>
      <c r="ETG105" s="476"/>
      <c r="ETH105" s="476"/>
      <c r="ETI105" s="476"/>
      <c r="ETJ105" s="476"/>
      <c r="ETK105" s="476"/>
      <c r="ETL105" s="476"/>
      <c r="ETM105" s="475"/>
      <c r="ETN105" s="476"/>
      <c r="ETO105" s="476"/>
      <c r="ETP105" s="476"/>
      <c r="ETQ105" s="476"/>
      <c r="ETR105" s="476"/>
      <c r="ETS105" s="476"/>
      <c r="ETT105" s="476"/>
      <c r="ETU105" s="475"/>
      <c r="ETV105" s="476"/>
      <c r="ETW105" s="476"/>
      <c r="ETX105" s="476"/>
      <c r="ETY105" s="476"/>
      <c r="ETZ105" s="476"/>
      <c r="EUA105" s="476"/>
      <c r="EUB105" s="476"/>
      <c r="EUC105" s="475"/>
      <c r="EUD105" s="476"/>
      <c r="EUE105" s="476"/>
      <c r="EUF105" s="476"/>
      <c r="EUG105" s="476"/>
      <c r="EUH105" s="476"/>
      <c r="EUI105" s="476"/>
      <c r="EUJ105" s="476"/>
      <c r="EUK105" s="475"/>
      <c r="EUL105" s="476"/>
      <c r="EUM105" s="476"/>
      <c r="EUN105" s="476"/>
      <c r="EUO105" s="476"/>
      <c r="EUP105" s="476"/>
      <c r="EUQ105" s="476"/>
      <c r="EUR105" s="476"/>
      <c r="EUS105" s="475"/>
      <c r="EUT105" s="476"/>
      <c r="EUU105" s="476"/>
      <c r="EUV105" s="476"/>
      <c r="EUW105" s="476"/>
      <c r="EUX105" s="476"/>
      <c r="EUY105" s="476"/>
      <c r="EUZ105" s="476"/>
      <c r="EVA105" s="475"/>
      <c r="EVB105" s="476"/>
      <c r="EVC105" s="476"/>
      <c r="EVD105" s="476"/>
      <c r="EVE105" s="476"/>
      <c r="EVF105" s="476"/>
      <c r="EVG105" s="476"/>
      <c r="EVH105" s="476"/>
      <c r="EVI105" s="475"/>
      <c r="EVJ105" s="476"/>
      <c r="EVK105" s="476"/>
      <c r="EVL105" s="476"/>
      <c r="EVM105" s="476"/>
      <c r="EVN105" s="476"/>
      <c r="EVO105" s="476"/>
      <c r="EVP105" s="476"/>
      <c r="EVQ105" s="475"/>
      <c r="EVR105" s="476"/>
      <c r="EVS105" s="476"/>
      <c r="EVT105" s="476"/>
      <c r="EVU105" s="476"/>
      <c r="EVV105" s="476"/>
      <c r="EVW105" s="476"/>
      <c r="EVX105" s="476"/>
      <c r="EVY105" s="475"/>
      <c r="EVZ105" s="476"/>
      <c r="EWA105" s="476"/>
      <c r="EWB105" s="476"/>
      <c r="EWC105" s="476"/>
      <c r="EWD105" s="476"/>
      <c r="EWE105" s="476"/>
      <c r="EWF105" s="476"/>
      <c r="EWG105" s="475"/>
      <c r="EWH105" s="476"/>
      <c r="EWI105" s="476"/>
      <c r="EWJ105" s="476"/>
      <c r="EWK105" s="476"/>
      <c r="EWL105" s="476"/>
      <c r="EWM105" s="476"/>
      <c r="EWN105" s="476"/>
      <c r="EWO105" s="475"/>
      <c r="EWP105" s="476"/>
      <c r="EWQ105" s="476"/>
      <c r="EWR105" s="476"/>
      <c r="EWS105" s="476"/>
      <c r="EWT105" s="476"/>
      <c r="EWU105" s="476"/>
      <c r="EWV105" s="476"/>
      <c r="EWW105" s="475"/>
      <c r="EWX105" s="476"/>
      <c r="EWY105" s="476"/>
      <c r="EWZ105" s="476"/>
      <c r="EXA105" s="476"/>
      <c r="EXB105" s="476"/>
      <c r="EXC105" s="476"/>
      <c r="EXD105" s="476"/>
      <c r="EXE105" s="475"/>
      <c r="EXF105" s="476"/>
      <c r="EXG105" s="476"/>
      <c r="EXH105" s="476"/>
      <c r="EXI105" s="476"/>
      <c r="EXJ105" s="476"/>
      <c r="EXK105" s="476"/>
      <c r="EXL105" s="476"/>
      <c r="EXM105" s="475"/>
      <c r="EXN105" s="476"/>
      <c r="EXO105" s="476"/>
      <c r="EXP105" s="476"/>
      <c r="EXQ105" s="476"/>
      <c r="EXR105" s="476"/>
      <c r="EXS105" s="476"/>
      <c r="EXT105" s="476"/>
      <c r="EXU105" s="475"/>
      <c r="EXV105" s="476"/>
      <c r="EXW105" s="476"/>
      <c r="EXX105" s="476"/>
      <c r="EXY105" s="476"/>
      <c r="EXZ105" s="476"/>
      <c r="EYA105" s="476"/>
      <c r="EYB105" s="476"/>
      <c r="EYC105" s="475"/>
      <c r="EYD105" s="476"/>
      <c r="EYE105" s="476"/>
      <c r="EYF105" s="476"/>
      <c r="EYG105" s="476"/>
      <c r="EYH105" s="476"/>
      <c r="EYI105" s="476"/>
      <c r="EYJ105" s="476"/>
      <c r="EYK105" s="475"/>
      <c r="EYL105" s="476"/>
      <c r="EYM105" s="476"/>
      <c r="EYN105" s="476"/>
      <c r="EYO105" s="476"/>
      <c r="EYP105" s="476"/>
      <c r="EYQ105" s="476"/>
      <c r="EYR105" s="476"/>
      <c r="EYS105" s="475"/>
      <c r="EYT105" s="476"/>
      <c r="EYU105" s="476"/>
      <c r="EYV105" s="476"/>
      <c r="EYW105" s="476"/>
      <c r="EYX105" s="476"/>
      <c r="EYY105" s="476"/>
      <c r="EYZ105" s="476"/>
      <c r="EZA105" s="475"/>
      <c r="EZB105" s="476"/>
      <c r="EZC105" s="476"/>
      <c r="EZD105" s="476"/>
      <c r="EZE105" s="476"/>
      <c r="EZF105" s="476"/>
      <c r="EZG105" s="476"/>
      <c r="EZH105" s="476"/>
      <c r="EZI105" s="475"/>
      <c r="EZJ105" s="476"/>
      <c r="EZK105" s="476"/>
      <c r="EZL105" s="476"/>
      <c r="EZM105" s="476"/>
      <c r="EZN105" s="476"/>
      <c r="EZO105" s="476"/>
      <c r="EZP105" s="476"/>
      <c r="EZQ105" s="475"/>
      <c r="EZR105" s="476"/>
      <c r="EZS105" s="476"/>
      <c r="EZT105" s="476"/>
      <c r="EZU105" s="476"/>
      <c r="EZV105" s="476"/>
      <c r="EZW105" s="476"/>
      <c r="EZX105" s="476"/>
      <c r="EZY105" s="475"/>
      <c r="EZZ105" s="476"/>
      <c r="FAA105" s="476"/>
      <c r="FAB105" s="476"/>
      <c r="FAC105" s="476"/>
      <c r="FAD105" s="476"/>
      <c r="FAE105" s="476"/>
      <c r="FAF105" s="476"/>
      <c r="FAG105" s="475"/>
      <c r="FAH105" s="476"/>
      <c r="FAI105" s="476"/>
      <c r="FAJ105" s="476"/>
      <c r="FAK105" s="476"/>
      <c r="FAL105" s="476"/>
      <c r="FAM105" s="476"/>
      <c r="FAN105" s="476"/>
      <c r="FAO105" s="475"/>
      <c r="FAP105" s="476"/>
      <c r="FAQ105" s="476"/>
      <c r="FAR105" s="476"/>
      <c r="FAS105" s="476"/>
      <c r="FAT105" s="476"/>
      <c r="FAU105" s="476"/>
      <c r="FAV105" s="476"/>
      <c r="FAW105" s="475"/>
      <c r="FAX105" s="476"/>
      <c r="FAY105" s="476"/>
      <c r="FAZ105" s="476"/>
      <c r="FBA105" s="476"/>
      <c r="FBB105" s="476"/>
      <c r="FBC105" s="476"/>
      <c r="FBD105" s="476"/>
      <c r="FBE105" s="475"/>
      <c r="FBF105" s="476"/>
      <c r="FBG105" s="476"/>
      <c r="FBH105" s="476"/>
      <c r="FBI105" s="476"/>
      <c r="FBJ105" s="476"/>
      <c r="FBK105" s="476"/>
      <c r="FBL105" s="476"/>
      <c r="FBM105" s="475"/>
      <c r="FBN105" s="476"/>
      <c r="FBO105" s="476"/>
      <c r="FBP105" s="476"/>
      <c r="FBQ105" s="476"/>
      <c r="FBR105" s="476"/>
      <c r="FBS105" s="476"/>
      <c r="FBT105" s="476"/>
      <c r="FBU105" s="475"/>
      <c r="FBV105" s="476"/>
      <c r="FBW105" s="476"/>
      <c r="FBX105" s="476"/>
      <c r="FBY105" s="476"/>
      <c r="FBZ105" s="476"/>
      <c r="FCA105" s="476"/>
      <c r="FCB105" s="476"/>
      <c r="FCC105" s="475"/>
      <c r="FCD105" s="476"/>
      <c r="FCE105" s="476"/>
      <c r="FCF105" s="476"/>
      <c r="FCG105" s="476"/>
      <c r="FCH105" s="476"/>
      <c r="FCI105" s="476"/>
      <c r="FCJ105" s="476"/>
      <c r="FCK105" s="475"/>
      <c r="FCL105" s="476"/>
      <c r="FCM105" s="476"/>
      <c r="FCN105" s="476"/>
      <c r="FCO105" s="476"/>
      <c r="FCP105" s="476"/>
      <c r="FCQ105" s="476"/>
      <c r="FCR105" s="476"/>
      <c r="FCS105" s="475"/>
      <c r="FCT105" s="476"/>
      <c r="FCU105" s="476"/>
      <c r="FCV105" s="476"/>
      <c r="FCW105" s="476"/>
      <c r="FCX105" s="476"/>
      <c r="FCY105" s="476"/>
      <c r="FCZ105" s="476"/>
      <c r="FDA105" s="475"/>
      <c r="FDB105" s="476"/>
      <c r="FDC105" s="476"/>
      <c r="FDD105" s="476"/>
      <c r="FDE105" s="476"/>
      <c r="FDF105" s="476"/>
      <c r="FDG105" s="476"/>
      <c r="FDH105" s="476"/>
      <c r="FDI105" s="475"/>
      <c r="FDJ105" s="476"/>
      <c r="FDK105" s="476"/>
      <c r="FDL105" s="476"/>
      <c r="FDM105" s="476"/>
      <c r="FDN105" s="476"/>
      <c r="FDO105" s="476"/>
      <c r="FDP105" s="476"/>
      <c r="FDQ105" s="475"/>
      <c r="FDR105" s="476"/>
      <c r="FDS105" s="476"/>
      <c r="FDT105" s="476"/>
      <c r="FDU105" s="476"/>
      <c r="FDV105" s="476"/>
      <c r="FDW105" s="476"/>
      <c r="FDX105" s="476"/>
      <c r="FDY105" s="475"/>
      <c r="FDZ105" s="476"/>
      <c r="FEA105" s="476"/>
      <c r="FEB105" s="476"/>
      <c r="FEC105" s="476"/>
      <c r="FED105" s="476"/>
      <c r="FEE105" s="476"/>
      <c r="FEF105" s="476"/>
      <c r="FEG105" s="475"/>
      <c r="FEH105" s="476"/>
      <c r="FEI105" s="476"/>
      <c r="FEJ105" s="476"/>
      <c r="FEK105" s="476"/>
      <c r="FEL105" s="476"/>
      <c r="FEM105" s="476"/>
      <c r="FEN105" s="476"/>
      <c r="FEO105" s="475"/>
      <c r="FEP105" s="476"/>
      <c r="FEQ105" s="476"/>
      <c r="FER105" s="476"/>
      <c r="FES105" s="476"/>
      <c r="FET105" s="476"/>
      <c r="FEU105" s="476"/>
      <c r="FEV105" s="476"/>
      <c r="FEW105" s="475"/>
      <c r="FEX105" s="476"/>
      <c r="FEY105" s="476"/>
      <c r="FEZ105" s="476"/>
      <c r="FFA105" s="476"/>
      <c r="FFB105" s="476"/>
      <c r="FFC105" s="476"/>
      <c r="FFD105" s="476"/>
      <c r="FFE105" s="475"/>
      <c r="FFF105" s="476"/>
      <c r="FFG105" s="476"/>
      <c r="FFH105" s="476"/>
      <c r="FFI105" s="476"/>
      <c r="FFJ105" s="476"/>
      <c r="FFK105" s="476"/>
      <c r="FFL105" s="476"/>
      <c r="FFM105" s="475"/>
      <c r="FFN105" s="476"/>
      <c r="FFO105" s="476"/>
      <c r="FFP105" s="476"/>
      <c r="FFQ105" s="476"/>
      <c r="FFR105" s="476"/>
      <c r="FFS105" s="476"/>
      <c r="FFT105" s="476"/>
      <c r="FFU105" s="475"/>
      <c r="FFV105" s="476"/>
      <c r="FFW105" s="476"/>
      <c r="FFX105" s="476"/>
      <c r="FFY105" s="476"/>
      <c r="FFZ105" s="476"/>
      <c r="FGA105" s="476"/>
      <c r="FGB105" s="476"/>
      <c r="FGC105" s="475"/>
      <c r="FGD105" s="476"/>
      <c r="FGE105" s="476"/>
      <c r="FGF105" s="476"/>
      <c r="FGG105" s="476"/>
      <c r="FGH105" s="476"/>
      <c r="FGI105" s="476"/>
      <c r="FGJ105" s="476"/>
      <c r="FGK105" s="475"/>
      <c r="FGL105" s="476"/>
      <c r="FGM105" s="476"/>
      <c r="FGN105" s="476"/>
      <c r="FGO105" s="476"/>
      <c r="FGP105" s="476"/>
      <c r="FGQ105" s="476"/>
      <c r="FGR105" s="476"/>
      <c r="FGS105" s="475"/>
      <c r="FGT105" s="476"/>
      <c r="FGU105" s="476"/>
      <c r="FGV105" s="476"/>
      <c r="FGW105" s="476"/>
      <c r="FGX105" s="476"/>
      <c r="FGY105" s="476"/>
      <c r="FGZ105" s="476"/>
      <c r="FHA105" s="475"/>
      <c r="FHB105" s="476"/>
      <c r="FHC105" s="476"/>
      <c r="FHD105" s="476"/>
      <c r="FHE105" s="476"/>
      <c r="FHF105" s="476"/>
      <c r="FHG105" s="476"/>
      <c r="FHH105" s="476"/>
      <c r="FHI105" s="475"/>
      <c r="FHJ105" s="476"/>
      <c r="FHK105" s="476"/>
      <c r="FHL105" s="476"/>
      <c r="FHM105" s="476"/>
      <c r="FHN105" s="476"/>
      <c r="FHO105" s="476"/>
      <c r="FHP105" s="476"/>
      <c r="FHQ105" s="475"/>
      <c r="FHR105" s="476"/>
      <c r="FHS105" s="476"/>
      <c r="FHT105" s="476"/>
      <c r="FHU105" s="476"/>
      <c r="FHV105" s="476"/>
      <c r="FHW105" s="476"/>
      <c r="FHX105" s="476"/>
      <c r="FHY105" s="475"/>
      <c r="FHZ105" s="476"/>
      <c r="FIA105" s="476"/>
      <c r="FIB105" s="476"/>
      <c r="FIC105" s="476"/>
      <c r="FID105" s="476"/>
      <c r="FIE105" s="476"/>
      <c r="FIF105" s="476"/>
      <c r="FIG105" s="475"/>
      <c r="FIH105" s="476"/>
      <c r="FII105" s="476"/>
      <c r="FIJ105" s="476"/>
      <c r="FIK105" s="476"/>
      <c r="FIL105" s="476"/>
      <c r="FIM105" s="476"/>
      <c r="FIN105" s="476"/>
      <c r="FIO105" s="475"/>
      <c r="FIP105" s="476"/>
      <c r="FIQ105" s="476"/>
      <c r="FIR105" s="476"/>
      <c r="FIS105" s="476"/>
      <c r="FIT105" s="476"/>
      <c r="FIU105" s="476"/>
      <c r="FIV105" s="476"/>
      <c r="FIW10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/>
      <c r="FJG105" s="476"/>
      <c r="FJH105" s="476"/>
      <c r="FJI105" s="476"/>
      <c r="FJJ105" s="476"/>
      <c r="FJK105" s="476"/>
      <c r="FJL105" s="476"/>
      <c r="FJM105" s="475"/>
      <c r="FJN105" s="476"/>
      <c r="FJO105" s="476"/>
      <c r="FJP105" s="476"/>
      <c r="FJQ105" s="476"/>
      <c r="FJR105" s="476"/>
      <c r="FJS105" s="476"/>
      <c r="FJT105" s="476"/>
      <c r="FJU105" s="475"/>
      <c r="FJV105" s="476"/>
      <c r="FJW105" s="476"/>
      <c r="FJX105" s="476"/>
      <c r="FJY105" s="476"/>
      <c r="FJZ105" s="476"/>
      <c r="FKA105" s="476"/>
      <c r="FKB105" s="476"/>
      <c r="FKC105" s="475"/>
      <c r="FKD105" s="476"/>
      <c r="FKE105" s="476"/>
      <c r="FKF105" s="476"/>
      <c r="FKG105" s="476"/>
      <c r="FKH105" s="476"/>
      <c r="FKI105" s="476"/>
      <c r="FKJ105" s="476"/>
      <c r="FKK105" s="475"/>
      <c r="FKL105" s="476"/>
      <c r="FKM105" s="476"/>
      <c r="FKN105" s="476"/>
      <c r="FKO105" s="476"/>
      <c r="FKP105" s="476"/>
      <c r="FKQ105" s="476"/>
      <c r="FKR105" s="476"/>
      <c r="FKS105" s="475"/>
      <c r="FKT105" s="476"/>
      <c r="FKU105" s="476"/>
      <c r="FKV105" s="476"/>
      <c r="FKW105" s="476"/>
      <c r="FKX105" s="476"/>
      <c r="FKY105" s="476"/>
      <c r="FKZ105" s="476"/>
      <c r="FLA105" s="475"/>
      <c r="FLB105" s="476"/>
      <c r="FLC105" s="476"/>
      <c r="FLD105" s="476"/>
      <c r="FLE105" s="476"/>
      <c r="FLF105" s="476"/>
      <c r="FLG105" s="476"/>
      <c r="FLH105" s="476"/>
      <c r="FLI105" s="475"/>
      <c r="FLJ105" s="476"/>
      <c r="FLK105" s="476"/>
      <c r="FLL105" s="476"/>
      <c r="FLM105" s="476"/>
      <c r="FLN105" s="476"/>
      <c r="FLO105" s="476"/>
      <c r="FLP105" s="476"/>
      <c r="FLQ105" s="475"/>
      <c r="FLR105" s="476"/>
      <c r="FLS105" s="476"/>
      <c r="FLT105" s="476"/>
      <c r="FLU105" s="476"/>
      <c r="FLV105" s="476"/>
      <c r="FLW105" s="476"/>
      <c r="FLX105" s="476"/>
      <c r="FLY105" s="475"/>
      <c r="FLZ105" s="476"/>
      <c r="FMA105" s="476"/>
      <c r="FMB105" s="476"/>
      <c r="FMC105" s="476"/>
      <c r="FMD105" s="476"/>
      <c r="FME105" s="476"/>
      <c r="FMF105" s="476"/>
      <c r="FMG105" s="475"/>
      <c r="FMH105" s="476"/>
      <c r="FMI105" s="476"/>
      <c r="FMJ105" s="476"/>
      <c r="FMK105" s="476"/>
      <c r="FML105" s="476"/>
      <c r="FMM105" s="476"/>
      <c r="FMN105" s="476"/>
      <c r="FMO105" s="475"/>
      <c r="FMP105" s="476"/>
      <c r="FMQ105" s="476"/>
      <c r="FMR105" s="476"/>
      <c r="FMS105" s="476"/>
      <c r="FMT105" s="476"/>
      <c r="FMU105" s="476"/>
      <c r="FMV105" s="476"/>
      <c r="FMW105" s="475"/>
      <c r="FMX105" s="476"/>
      <c r="FMY105" s="476"/>
      <c r="FMZ105" s="476"/>
      <c r="FNA105" s="476"/>
      <c r="FNB105" s="476"/>
      <c r="FNC105" s="476"/>
      <c r="FND105" s="476"/>
      <c r="FNE105" s="475"/>
      <c r="FNF105" s="476"/>
      <c r="FNG105" s="476"/>
      <c r="FNH105" s="476"/>
      <c r="FNI105" s="476"/>
      <c r="FNJ105" s="476"/>
      <c r="FNK105" s="476"/>
      <c r="FNL105" s="476"/>
      <c r="FNM105" s="475"/>
      <c r="FNN105" s="476"/>
      <c r="FNO105" s="476"/>
      <c r="FNP105" s="476"/>
      <c r="FNQ105" s="476"/>
      <c r="FNR105" s="476"/>
      <c r="FNS105" s="476"/>
      <c r="FNT105" s="476"/>
      <c r="FNU105" s="475"/>
      <c r="FNV105" s="476"/>
      <c r="FNW105" s="476"/>
      <c r="FNX105" s="476"/>
      <c r="FNY105" s="476"/>
      <c r="FNZ105" s="476"/>
      <c r="FOA105" s="476"/>
      <c r="FOB105" s="476"/>
      <c r="FOC105" s="475"/>
      <c r="FOD105" s="476"/>
      <c r="FOE105" s="476"/>
      <c r="FOF105" s="476"/>
      <c r="FOG105" s="476"/>
      <c r="FOH105" s="476"/>
      <c r="FOI105" s="476"/>
      <c r="FOJ105" s="476"/>
      <c r="FOK105" s="475"/>
      <c r="FOL105" s="476"/>
      <c r="FOM105" s="476"/>
      <c r="FON105" s="476"/>
      <c r="FOO105" s="476"/>
      <c r="FOP105" s="476"/>
      <c r="FOQ105" s="476"/>
      <c r="FOR105" s="476"/>
      <c r="FOS105" s="475"/>
      <c r="FOT105" s="476"/>
      <c r="FOU105" s="476"/>
      <c r="FOV105" s="476"/>
      <c r="FOW105" s="476"/>
      <c r="FOX105" s="476"/>
      <c r="FOY105" s="476"/>
      <c r="FOZ105" s="476"/>
      <c r="FPA105" s="475"/>
      <c r="FPB105" s="476"/>
      <c r="FPC105" s="476"/>
      <c r="FPD105" s="476"/>
      <c r="FPE105" s="476"/>
      <c r="FPF105" s="476"/>
      <c r="FPG105" s="476"/>
      <c r="FPH105" s="476"/>
      <c r="FPI105" s="475"/>
      <c r="FPJ105" s="476"/>
      <c r="FPK105" s="476"/>
      <c r="FPL105" s="476"/>
      <c r="FPM105" s="476"/>
      <c r="FPN105" s="476"/>
      <c r="FPO105" s="476"/>
      <c r="FPP105" s="476"/>
      <c r="FPQ105" s="475"/>
      <c r="FPR105" s="476"/>
      <c r="FPS105" s="476"/>
      <c r="FPT105" s="476"/>
      <c r="FPU105" s="476"/>
      <c r="FPV105" s="476"/>
      <c r="FPW105" s="476"/>
      <c r="FPX105" s="476"/>
      <c r="FPY105" s="475"/>
      <c r="FPZ105" s="476"/>
      <c r="FQA105" s="476"/>
      <c r="FQB105" s="476"/>
      <c r="FQC105" s="476"/>
      <c r="FQD105" s="476"/>
      <c r="FQE105" s="476"/>
      <c r="FQF105" s="476"/>
      <c r="FQG105" s="475"/>
      <c r="FQH105" s="476"/>
      <c r="FQI105" s="476"/>
      <c r="FQJ105" s="476"/>
      <c r="FQK105" s="476"/>
      <c r="FQL105" s="476"/>
      <c r="FQM105" s="476"/>
      <c r="FQN105" s="476"/>
      <c r="FQO105" s="475"/>
      <c r="FQP105" s="476"/>
      <c r="FQQ105" s="476"/>
      <c r="FQR105" s="476"/>
      <c r="FQS105" s="476"/>
      <c r="FQT105" s="476"/>
      <c r="FQU105" s="476"/>
      <c r="FQV105" s="476"/>
      <c r="FQW105" s="475"/>
      <c r="FQX105" s="476"/>
      <c r="FQY105" s="476"/>
      <c r="FQZ105" s="476"/>
      <c r="FRA105" s="476"/>
      <c r="FRB105" s="476"/>
      <c r="FRC105" s="476"/>
      <c r="FRD105" s="476"/>
      <c r="FRE105" s="475"/>
      <c r="FRF105" s="476"/>
      <c r="FRG105" s="476"/>
      <c r="FRH105" s="476"/>
      <c r="FRI105" s="476"/>
      <c r="FRJ105" s="476"/>
      <c r="FRK105" s="476"/>
      <c r="FRL105" s="476"/>
      <c r="FRM105" s="475"/>
      <c r="FRN105" s="476"/>
      <c r="FRO105" s="476"/>
      <c r="FRP105" s="476"/>
      <c r="FRQ105" s="476"/>
      <c r="FRR105" s="476"/>
      <c r="FRS105" s="476"/>
      <c r="FRT105" s="476"/>
      <c r="FRU105" s="475"/>
      <c r="FRV105" s="476"/>
      <c r="FRW105" s="476"/>
      <c r="FRX105" s="476"/>
      <c r="FRY105" s="476"/>
      <c r="FRZ105" s="476"/>
      <c r="FSA105" s="476"/>
      <c r="FSB105" s="476"/>
      <c r="FSC105" s="475"/>
      <c r="FSD105" s="476"/>
      <c r="FSE105" s="476"/>
      <c r="FSF105" s="476"/>
      <c r="FSG105" s="476"/>
      <c r="FSH105" s="476"/>
      <c r="FSI105" s="476"/>
      <c r="FSJ105" s="476"/>
      <c r="FSK105" s="475"/>
      <c r="FSL105" s="476"/>
      <c r="FSM105" s="476"/>
      <c r="FSN105" s="476"/>
      <c r="FSO105" s="476"/>
      <c r="FSP105" s="476"/>
      <c r="FSQ105" s="476"/>
      <c r="FSR105" s="476"/>
      <c r="FSS105" s="475"/>
      <c r="FST105" s="476"/>
      <c r="FSU105" s="476"/>
      <c r="FSV105" s="476"/>
      <c r="FSW105" s="476"/>
      <c r="FSX105" s="476"/>
      <c r="FSY105" s="476"/>
      <c r="FSZ105" s="476"/>
      <c r="FTA105" s="475"/>
      <c r="FTB105" s="476"/>
      <c r="FTC105" s="476"/>
      <c r="FTD105" s="476"/>
      <c r="FTE105" s="476"/>
      <c r="FTF105" s="476"/>
      <c r="FTG105" s="476"/>
      <c r="FTH105" s="476"/>
      <c r="FTI105" s="475"/>
      <c r="FTJ105" s="476"/>
      <c r="FTK105" s="476"/>
      <c r="FTL105" s="476"/>
      <c r="FTM105" s="476"/>
      <c r="FTN105" s="476"/>
      <c r="FTO105" s="476"/>
      <c r="FTP105" s="476"/>
      <c r="FTQ105" s="475"/>
      <c r="FTR105" s="476"/>
      <c r="FTS105" s="476"/>
      <c r="FTT105" s="476"/>
      <c r="FTU105" s="476"/>
      <c r="FTV105" s="476"/>
      <c r="FTW105" s="476"/>
      <c r="FTX105" s="476"/>
      <c r="FTY105" s="475"/>
      <c r="FTZ105" s="476"/>
      <c r="FUA105" s="476"/>
      <c r="FUB105" s="476"/>
      <c r="FUC105" s="476"/>
      <c r="FUD105" s="476"/>
      <c r="FUE105" s="476"/>
      <c r="FUF105" s="476"/>
      <c r="FUG105" s="475"/>
      <c r="FUH105" s="476"/>
      <c r="FUI105" s="476"/>
      <c r="FUJ105" s="476"/>
      <c r="FUK105" s="476"/>
      <c r="FUL105" s="476"/>
      <c r="FUM105" s="476"/>
      <c r="FUN105" s="476"/>
      <c r="FUO105" s="475"/>
      <c r="FUP105" s="476"/>
      <c r="FUQ105" s="476"/>
      <c r="FUR105" s="476"/>
      <c r="FUS105" s="476"/>
      <c r="FUT105" s="476"/>
      <c r="FUU105" s="476"/>
      <c r="FUV105" s="476"/>
      <c r="FUW105" s="475"/>
      <c r="FUX105" s="476"/>
      <c r="FUY105" s="476"/>
      <c r="FUZ105" s="476"/>
      <c r="FVA105" s="476"/>
      <c r="FVB105" s="476"/>
      <c r="FVC105" s="476"/>
      <c r="FVD105" s="476"/>
      <c r="FVE105" s="475"/>
      <c r="FVF105" s="476"/>
      <c r="FVG105" s="476"/>
      <c r="FVH105" s="476"/>
      <c r="FVI105" s="476"/>
      <c r="FVJ105" s="476"/>
      <c r="FVK105" s="476"/>
      <c r="FVL105" s="476"/>
      <c r="FVM105" s="475"/>
      <c r="FVN105" s="476"/>
      <c r="FVO105" s="476"/>
      <c r="FVP105" s="476"/>
      <c r="FVQ105" s="476"/>
      <c r="FVR105" s="476"/>
      <c r="FVS105" s="476"/>
      <c r="FVT105" s="476"/>
      <c r="FVU105" s="475"/>
      <c r="FVV105" s="476"/>
      <c r="FVW105" s="476"/>
      <c r="FVX105" s="476"/>
      <c r="FVY105" s="476"/>
      <c r="FVZ105" s="476"/>
      <c r="FWA105" s="476"/>
      <c r="FWB105" s="476"/>
      <c r="FWC105" s="475"/>
      <c r="FWD105" s="476"/>
      <c r="FWE105" s="476"/>
      <c r="FWF105" s="476"/>
      <c r="FWG105" s="476"/>
      <c r="FWH105" s="476"/>
      <c r="FWI105" s="476"/>
      <c r="FWJ105" s="476"/>
      <c r="FWK105" s="475"/>
      <c r="FWL105" s="476"/>
      <c r="FWM105" s="476"/>
      <c r="FWN105" s="476"/>
      <c r="FWO105" s="476"/>
      <c r="FWP105" s="476"/>
      <c r="FWQ105" s="476"/>
      <c r="FWR105" s="476"/>
      <c r="FWS105" s="475"/>
      <c r="FWT105" s="476"/>
      <c r="FWU105" s="476"/>
      <c r="FWV105" s="476"/>
      <c r="FWW105" s="476"/>
      <c r="FWX105" s="476"/>
      <c r="FWY105" s="476"/>
      <c r="FWZ105" s="476"/>
      <c r="FXA105" s="475"/>
      <c r="FXB105" s="476"/>
      <c r="FXC105" s="476"/>
      <c r="FXD105" s="476"/>
      <c r="FXE105" s="476"/>
      <c r="FXF105" s="476"/>
      <c r="FXG105" s="476"/>
      <c r="FXH105" s="476"/>
      <c r="FXI105" s="475"/>
      <c r="FXJ105" s="476"/>
      <c r="FXK105" s="476"/>
      <c r="FXL105" s="476"/>
      <c r="FXM105" s="476"/>
      <c r="FXN105" s="476"/>
      <c r="FXO105" s="476"/>
      <c r="FXP105" s="476"/>
      <c r="FXQ105" s="475"/>
      <c r="FXR105" s="476"/>
      <c r="FXS105" s="476"/>
      <c r="FXT105" s="476"/>
      <c r="FXU105" s="476"/>
      <c r="FXV105" s="476"/>
      <c r="FXW105" s="476"/>
      <c r="FXX105" s="476"/>
      <c r="FXY105" s="475"/>
      <c r="FXZ105" s="476"/>
      <c r="FYA105" s="476"/>
      <c r="FYB105" s="476"/>
      <c r="FYC105" s="476"/>
      <c r="FYD105" s="476"/>
      <c r="FYE105" s="476"/>
      <c r="FYF105" s="476"/>
      <c r="FYG105" s="475"/>
      <c r="FYH105" s="476"/>
      <c r="FYI105" s="476"/>
      <c r="FYJ105" s="476"/>
      <c r="FYK105" s="476"/>
      <c r="FYL105" s="476"/>
      <c r="FYM105" s="476"/>
      <c r="FYN105" s="476"/>
      <c r="FYO105" s="475"/>
      <c r="FYP105" s="476"/>
      <c r="FYQ105" s="476"/>
      <c r="FYR105" s="476"/>
      <c r="FYS105" s="476"/>
      <c r="FYT105" s="476"/>
      <c r="FYU105" s="476"/>
      <c r="FYV105" s="476"/>
      <c r="FYW105" s="475"/>
      <c r="FYX105" s="476"/>
      <c r="FYY105" s="476"/>
      <c r="FYZ105" s="476"/>
      <c r="FZA105" s="476"/>
      <c r="FZB105" s="476"/>
      <c r="FZC105" s="476"/>
      <c r="FZD105" s="476"/>
      <c r="FZE105" s="475"/>
      <c r="FZF105" s="476"/>
      <c r="FZG105" s="476"/>
      <c r="FZH105" s="476"/>
      <c r="FZI105" s="476"/>
      <c r="FZJ105" s="476"/>
      <c r="FZK105" s="476"/>
      <c r="FZL105" s="476"/>
      <c r="FZM105" s="475"/>
      <c r="FZN105" s="476"/>
      <c r="FZO105" s="476"/>
      <c r="FZP105" s="476"/>
      <c r="FZQ105" s="476"/>
      <c r="FZR105" s="476"/>
      <c r="FZS105" s="476"/>
      <c r="FZT105" s="476"/>
      <c r="FZU105" s="475"/>
      <c r="FZV105" s="476"/>
      <c r="FZW105" s="476"/>
      <c r="FZX105" s="476"/>
      <c r="FZY105" s="476"/>
      <c r="FZZ105" s="476"/>
      <c r="GAA105" s="476"/>
      <c r="GAB105" s="476"/>
      <c r="GAC105" s="475"/>
      <c r="GAD105" s="476"/>
      <c r="GAE105" s="476"/>
      <c r="GAF105" s="476"/>
      <c r="GAG105" s="476"/>
      <c r="GAH105" s="476"/>
      <c r="GAI105" s="476"/>
      <c r="GAJ105" s="476"/>
      <c r="GAK105" s="475"/>
      <c r="GAL105" s="476"/>
      <c r="GAM105" s="476"/>
      <c r="GAN105" s="476"/>
      <c r="GAO105" s="476"/>
      <c r="GAP105" s="476"/>
      <c r="GAQ105" s="476"/>
      <c r="GAR105" s="476"/>
      <c r="GAS105" s="475"/>
      <c r="GAT105" s="476"/>
      <c r="GAU105" s="476"/>
      <c r="GAV105" s="476"/>
      <c r="GAW105" s="476"/>
      <c r="GAX105" s="476"/>
      <c r="GAY105" s="476"/>
      <c r="GAZ105" s="476"/>
      <c r="GBA105" s="475"/>
      <c r="GBB105" s="476"/>
      <c r="GBC105" s="476"/>
      <c r="GBD105" s="476"/>
      <c r="GBE105" s="476"/>
      <c r="GBF105" s="476"/>
      <c r="GBG105" s="476"/>
      <c r="GBH105" s="476"/>
      <c r="GBI105" s="475"/>
      <c r="GBJ105" s="476"/>
      <c r="GBK105" s="476"/>
      <c r="GBL105" s="476"/>
      <c r="GBM105" s="476"/>
      <c r="GBN105" s="476"/>
      <c r="GBO105" s="476"/>
      <c r="GBP105" s="476"/>
      <c r="GBQ105" s="475"/>
      <c r="GBR105" s="476"/>
      <c r="GBS105" s="476"/>
      <c r="GBT105" s="476"/>
      <c r="GBU105" s="476"/>
      <c r="GBV105" s="476"/>
      <c r="GBW105" s="476"/>
      <c r="GBX105" s="476"/>
      <c r="GBY105" s="475"/>
      <c r="GBZ105" s="476"/>
      <c r="GCA105" s="476"/>
      <c r="GCB105" s="476"/>
      <c r="GCC105" s="476"/>
      <c r="GCD105" s="476"/>
      <c r="GCE105" s="476"/>
      <c r="GCF105" s="476"/>
      <c r="GCG105" s="475"/>
      <c r="GCH105" s="476"/>
      <c r="GCI105" s="476"/>
      <c r="GCJ105" s="476"/>
      <c r="GCK105" s="476"/>
      <c r="GCL105" s="476"/>
      <c r="GCM105" s="476"/>
      <c r="GCN105" s="476"/>
      <c r="GCO105" s="475"/>
      <c r="GCP105" s="476"/>
      <c r="GCQ105" s="476"/>
      <c r="GCR105" s="476"/>
      <c r="GCS105" s="476"/>
      <c r="GCT105" s="476"/>
      <c r="GCU105" s="476"/>
      <c r="GCV105" s="476"/>
      <c r="GCW105" s="475"/>
      <c r="GCX105" s="476"/>
      <c r="GCY105" s="476"/>
      <c r="GCZ105" s="476"/>
      <c r="GDA105" s="476"/>
      <c r="GDB105" s="476"/>
      <c r="GDC105" s="476"/>
      <c r="GDD105" s="476"/>
      <c r="GDE105" s="475"/>
      <c r="GDF105" s="476"/>
      <c r="GDG105" s="476"/>
      <c r="GDH105" s="476"/>
      <c r="GDI105" s="476"/>
      <c r="GDJ105" s="476"/>
      <c r="GDK105" s="476"/>
      <c r="GDL105" s="476"/>
      <c r="GDM105" s="475"/>
      <c r="GDN105" s="476"/>
      <c r="GDO105" s="476"/>
      <c r="GDP105" s="476"/>
      <c r="GDQ105" s="476"/>
      <c r="GDR105" s="476"/>
      <c r="GDS105" s="476"/>
      <c r="GDT105" s="476"/>
      <c r="GDU105" s="475"/>
      <c r="GDV105" s="476"/>
      <c r="GDW105" s="476"/>
      <c r="GDX105" s="476"/>
      <c r="GDY105" s="476"/>
      <c r="GDZ105" s="476"/>
      <c r="GEA105" s="476"/>
      <c r="GEB105" s="476"/>
      <c r="GEC105" s="475"/>
      <c r="GED105" s="476"/>
      <c r="GEE105" s="476"/>
      <c r="GEF105" s="476"/>
      <c r="GEG105" s="476"/>
      <c r="GEH105" s="476"/>
      <c r="GEI105" s="476"/>
      <c r="GEJ105" s="476"/>
      <c r="GEK105" s="475"/>
      <c r="GEL105" s="476"/>
      <c r="GEM105" s="476"/>
      <c r="GEN105" s="476"/>
      <c r="GEO105" s="476"/>
      <c r="GEP105" s="476"/>
      <c r="GEQ105" s="476"/>
      <c r="GER105" s="476"/>
      <c r="GES105" s="475"/>
      <c r="GET105" s="476"/>
      <c r="GEU105" s="476"/>
      <c r="GEV105" s="476"/>
      <c r="GEW105" s="476"/>
      <c r="GEX105" s="476"/>
      <c r="GEY105" s="476"/>
      <c r="GEZ105" s="476"/>
      <c r="GFA105" s="475"/>
      <c r="GFB105" s="476"/>
      <c r="GFC105" s="476"/>
      <c r="GFD105" s="476"/>
      <c r="GFE105" s="476"/>
      <c r="GFF105" s="476"/>
      <c r="GFG105" s="476"/>
      <c r="GFH105" s="476"/>
      <c r="GFI105" s="475"/>
      <c r="GFJ105" s="476"/>
      <c r="GFK105" s="476"/>
      <c r="GFL105" s="476"/>
      <c r="GFM105" s="476"/>
      <c r="GFN105" s="476"/>
      <c r="GFO105" s="476"/>
      <c r="GFP105" s="476"/>
      <c r="GFQ105" s="475"/>
      <c r="GFR105" s="476"/>
      <c r="GFS105" s="476"/>
      <c r="GFT105" s="476"/>
      <c r="GFU105" s="476"/>
      <c r="GFV105" s="476"/>
      <c r="GFW105" s="476"/>
      <c r="GFX105" s="476"/>
      <c r="GFY105" s="475"/>
      <c r="GFZ105" s="476"/>
      <c r="GGA105" s="476"/>
      <c r="GGB105" s="476"/>
      <c r="GGC105" s="476"/>
      <c r="GGD105" s="476"/>
      <c r="GGE105" s="476"/>
      <c r="GGF105" s="476"/>
      <c r="GGG105" s="475"/>
      <c r="GGH105" s="476"/>
      <c r="GGI105" s="476"/>
      <c r="GGJ105" s="476"/>
      <c r="GGK105" s="476"/>
      <c r="GGL105" s="476"/>
      <c r="GGM105" s="476"/>
      <c r="GGN105" s="476"/>
      <c r="GGO105" s="475"/>
      <c r="GGP105" s="476"/>
      <c r="GGQ105" s="476"/>
      <c r="GGR105" s="476"/>
      <c r="GGS105" s="476"/>
      <c r="GGT105" s="476"/>
      <c r="GGU105" s="476"/>
      <c r="GGV105" s="476"/>
      <c r="GGW105" s="475"/>
      <c r="GGX105" s="476"/>
      <c r="GGY105" s="476"/>
      <c r="GGZ105" s="476"/>
      <c r="GHA105" s="476"/>
      <c r="GHB105" s="476"/>
      <c r="GHC105" s="476"/>
      <c r="GHD105" s="476"/>
      <c r="GHE105" s="475"/>
      <c r="GHF105" s="476"/>
      <c r="GHG105" s="476"/>
      <c r="GHH105" s="476"/>
      <c r="GHI105" s="476"/>
      <c r="GHJ105" s="476"/>
      <c r="GHK105" s="476"/>
      <c r="GHL105" s="476"/>
      <c r="GHM105" s="475"/>
      <c r="GHN105" s="476"/>
      <c r="GHO105" s="476"/>
      <c r="GHP105" s="476"/>
      <c r="GHQ105" s="476"/>
      <c r="GHR105" s="476"/>
      <c r="GHS105" s="476"/>
      <c r="GHT105" s="476"/>
      <c r="GHU105" s="475"/>
      <c r="GHV105" s="476"/>
      <c r="GHW105" s="476"/>
      <c r="GHX105" s="476"/>
      <c r="GHY105" s="476"/>
      <c r="GHZ105" s="476"/>
      <c r="GIA105" s="476"/>
      <c r="GIB105" s="476"/>
      <c r="GIC105" s="475"/>
      <c r="GID105" s="476"/>
      <c r="GIE105" s="476"/>
      <c r="GIF105" s="476"/>
      <c r="GIG105" s="476"/>
      <c r="GIH105" s="476"/>
      <c r="GII105" s="476"/>
      <c r="GIJ105" s="476"/>
      <c r="GIK105" s="475"/>
      <c r="GIL105" s="476"/>
      <c r="GIM105" s="476"/>
      <c r="GIN105" s="476"/>
      <c r="GIO105" s="476"/>
      <c r="GIP105" s="476"/>
      <c r="GIQ105" s="476"/>
      <c r="GIR105" s="476"/>
      <c r="GIS105" s="475"/>
      <c r="GIT105" s="476"/>
      <c r="GIU105" s="476"/>
      <c r="GIV105" s="476"/>
      <c r="GIW105" s="476"/>
      <c r="GIX105" s="476"/>
      <c r="GIY105" s="476"/>
      <c r="GIZ105" s="476"/>
      <c r="GJA105" s="475"/>
      <c r="GJB105" s="476"/>
      <c r="GJC105" s="476"/>
      <c r="GJD105" s="476"/>
      <c r="GJE105" s="476"/>
      <c r="GJF105" s="476"/>
      <c r="GJG105" s="476"/>
      <c r="GJH105" s="476"/>
      <c r="GJI105" s="475"/>
      <c r="GJJ105" s="476"/>
      <c r="GJK105" s="476"/>
      <c r="GJL105" s="476"/>
      <c r="GJM105" s="476"/>
      <c r="GJN105" s="476"/>
      <c r="GJO105" s="476"/>
      <c r="GJP105" s="476"/>
      <c r="GJQ105" s="475"/>
      <c r="GJR105" s="476"/>
      <c r="GJS105" s="476"/>
      <c r="GJT105" s="476"/>
      <c r="GJU105" s="476"/>
      <c r="GJV105" s="476"/>
      <c r="GJW105" s="476"/>
      <c r="GJX105" s="476"/>
      <c r="GJY105" s="475"/>
      <c r="GJZ105" s="476"/>
      <c r="GKA105" s="476"/>
      <c r="GKB105" s="476"/>
      <c r="GKC105" s="476"/>
      <c r="GKD105" s="476"/>
      <c r="GKE105" s="476"/>
      <c r="GKF105" s="476"/>
      <c r="GKG105" s="475"/>
      <c r="GKH105" s="476"/>
      <c r="GKI105" s="476"/>
      <c r="GKJ105" s="476"/>
      <c r="GKK105" s="476"/>
      <c r="GKL105" s="476"/>
      <c r="GKM105" s="476"/>
      <c r="GKN105" s="476"/>
      <c r="GKO105" s="475"/>
      <c r="GKP105" s="476"/>
      <c r="GKQ105" s="476"/>
      <c r="GKR105" s="476"/>
      <c r="GKS105" s="476"/>
      <c r="GKT105" s="476"/>
      <c r="GKU105" s="476"/>
      <c r="GKV105" s="476"/>
      <c r="GKW105" s="475"/>
      <c r="GKX105" s="476"/>
      <c r="GKY105" s="476"/>
      <c r="GKZ105" s="476"/>
      <c r="GLA105" s="476"/>
      <c r="GLB105" s="476"/>
      <c r="GLC105" s="476"/>
      <c r="GLD105" s="476"/>
      <c r="GLE105" s="475"/>
      <c r="GLF105" s="476"/>
      <c r="GLG105" s="476"/>
      <c r="GLH105" s="476"/>
      <c r="GLI105" s="476"/>
      <c r="GLJ105" s="476"/>
      <c r="GLK105" s="476"/>
      <c r="GLL105" s="476"/>
      <c r="GLM105" s="475"/>
      <c r="GLN105" s="476"/>
      <c r="GLO105" s="476"/>
      <c r="GLP105" s="476"/>
      <c r="GLQ105" s="476"/>
      <c r="GLR105" s="476"/>
      <c r="GLS105" s="476"/>
      <c r="GLT105" s="476"/>
      <c r="GLU105" s="475"/>
      <c r="GLV105" s="476"/>
      <c r="GLW105" s="476"/>
      <c r="GLX105" s="476"/>
      <c r="GLY105" s="476"/>
      <c r="GLZ105" s="476"/>
      <c r="GMA105" s="476"/>
      <c r="GMB105" s="476"/>
      <c r="GMC105" s="475"/>
      <c r="GMD105" s="476"/>
      <c r="GME105" s="476"/>
      <c r="GMF105" s="476"/>
      <c r="GMG105" s="476"/>
      <c r="GMH105" s="476"/>
      <c r="GMI105" s="476"/>
      <c r="GMJ105" s="476"/>
      <c r="GMK105" s="475"/>
      <c r="GML105" s="476"/>
      <c r="GMM105" s="476"/>
      <c r="GMN105" s="476"/>
      <c r="GMO105" s="476"/>
      <c r="GMP105" s="476"/>
      <c r="GMQ105" s="476"/>
      <c r="GMR105" s="476"/>
      <c r="GMS105" s="475"/>
      <c r="GMT105" s="476"/>
      <c r="GMU105" s="476"/>
      <c r="GMV105" s="476"/>
      <c r="GMW105" s="476"/>
      <c r="GMX105" s="476"/>
      <c r="GMY105" s="476"/>
      <c r="GMZ105" s="476"/>
      <c r="GNA105" s="475"/>
      <c r="GNB105" s="476"/>
      <c r="GNC105" s="476"/>
      <c r="GND105" s="476"/>
      <c r="GNE105" s="476"/>
      <c r="GNF105" s="476"/>
      <c r="GNG105" s="476"/>
      <c r="GNH105" s="476"/>
      <c r="GNI105" s="475"/>
      <c r="GNJ105" s="476"/>
      <c r="GNK105" s="476"/>
      <c r="GNL105" s="476"/>
      <c r="GNM105" s="476"/>
      <c r="GNN105" s="476"/>
      <c r="GNO105" s="476"/>
      <c r="GNP105" s="476"/>
      <c r="GNQ105" s="475"/>
      <c r="GNR105" s="476"/>
      <c r="GNS105" s="476"/>
      <c r="GNT105" s="476"/>
      <c r="GNU105" s="476"/>
      <c r="GNV105" s="476"/>
      <c r="GNW105" s="476"/>
      <c r="GNX105" s="476"/>
      <c r="GNY105" s="475"/>
      <c r="GNZ105" s="476"/>
      <c r="GOA105" s="476"/>
      <c r="GOB105" s="476"/>
      <c r="GOC105" s="476"/>
      <c r="GOD105" s="476"/>
      <c r="GOE105" s="476"/>
      <c r="GOF105" s="476"/>
      <c r="GOG105" s="475"/>
      <c r="GOH105" s="476"/>
      <c r="GOI105" s="476"/>
      <c r="GOJ105" s="476"/>
      <c r="GOK105" s="476"/>
      <c r="GOL105" s="476"/>
      <c r="GOM105" s="476"/>
      <c r="GON105" s="476"/>
      <c r="GOO105" s="475"/>
      <c r="GOP105" s="476"/>
      <c r="GOQ105" s="476"/>
      <c r="GOR105" s="476"/>
      <c r="GOS105" s="476"/>
      <c r="GOT105" s="476"/>
      <c r="GOU105" s="476"/>
      <c r="GOV105" s="476"/>
      <c r="GOW105" s="475"/>
      <c r="GOX105" s="476"/>
      <c r="GOY105" s="476"/>
      <c r="GOZ105" s="476"/>
      <c r="GPA105" s="476"/>
      <c r="GPB105" s="476"/>
      <c r="GPC105" s="476"/>
      <c r="GPD105" s="476"/>
      <c r="GPE105" s="475"/>
      <c r="GPF105" s="476"/>
      <c r="GPG105" s="476"/>
      <c r="GPH105" s="476"/>
      <c r="GPI105" s="476"/>
      <c r="GPJ105" s="476"/>
      <c r="GPK105" s="476"/>
      <c r="GPL105" s="476"/>
      <c r="GPM105" s="475"/>
      <c r="GPN105" s="476"/>
      <c r="GPO105" s="476"/>
      <c r="GPP105" s="476"/>
      <c r="GPQ105" s="476"/>
      <c r="GPR105" s="476"/>
      <c r="GPS105" s="476"/>
      <c r="GPT105" s="476"/>
      <c r="GPU105" s="475"/>
      <c r="GPV105" s="476"/>
      <c r="GPW105" s="476"/>
      <c r="GPX105" s="476"/>
      <c r="GPY105" s="476"/>
      <c r="GPZ105" s="476"/>
      <c r="GQA105" s="476"/>
      <c r="GQB105" s="476"/>
      <c r="GQC105" s="475"/>
      <c r="GQD105" s="476"/>
      <c r="GQE105" s="476"/>
      <c r="GQF105" s="476"/>
      <c r="GQG105" s="476"/>
      <c r="GQH105" s="476"/>
      <c r="GQI105" s="476"/>
      <c r="GQJ105" s="476"/>
      <c r="GQK105" s="475"/>
      <c r="GQL105" s="476"/>
      <c r="GQM105" s="476"/>
      <c r="GQN105" s="476"/>
      <c r="GQO105" s="476"/>
      <c r="GQP105" s="476"/>
      <c r="GQQ105" s="476"/>
      <c r="GQR105" s="476"/>
      <c r="GQS105" s="475"/>
      <c r="GQT105" s="476"/>
      <c r="GQU105" s="476"/>
      <c r="GQV105" s="476"/>
      <c r="GQW105" s="476"/>
      <c r="GQX105" s="476"/>
      <c r="GQY105" s="476"/>
      <c r="GQZ105" s="476"/>
      <c r="GRA105" s="475"/>
      <c r="GRB105" s="476"/>
      <c r="GRC105" s="476"/>
      <c r="GRD105" s="476"/>
      <c r="GRE105" s="476"/>
      <c r="GRF105" s="476"/>
      <c r="GRG105" s="476"/>
      <c r="GRH105" s="476"/>
      <c r="GRI105" s="475"/>
      <c r="GRJ105" s="476"/>
      <c r="GRK105" s="476"/>
      <c r="GRL105" s="476"/>
      <c r="GRM105" s="476"/>
      <c r="GRN105" s="476"/>
      <c r="GRO105" s="476"/>
      <c r="GRP105" s="476"/>
      <c r="GRQ105" s="475"/>
      <c r="GRR105" s="476"/>
      <c r="GRS105" s="476"/>
      <c r="GRT105" s="476"/>
      <c r="GRU105" s="476"/>
      <c r="GRV105" s="476"/>
      <c r="GRW105" s="476"/>
      <c r="GRX105" s="476"/>
      <c r="GRY105" s="475"/>
      <c r="GRZ105" s="476"/>
      <c r="GSA105" s="476"/>
      <c r="GSB105" s="476"/>
      <c r="GSC105" s="476"/>
      <c r="GSD105" s="476"/>
      <c r="GSE105" s="476"/>
      <c r="GSF105" s="476"/>
      <c r="GSG105" s="475"/>
      <c r="GSH105" s="476"/>
      <c r="GSI105" s="476"/>
      <c r="GSJ105" s="476"/>
      <c r="GSK105" s="476"/>
      <c r="GSL105" s="476"/>
      <c r="GSM105" s="476"/>
      <c r="GSN105" s="476"/>
      <c r="GSO105" s="475"/>
      <c r="GSP105" s="476"/>
      <c r="GSQ105" s="476"/>
      <c r="GSR105" s="476"/>
      <c r="GSS105" s="476"/>
      <c r="GST105" s="476"/>
      <c r="GSU105" s="476"/>
      <c r="GSV105" s="476"/>
      <c r="GSW105" s="475"/>
      <c r="GSX105" s="476"/>
      <c r="GSY105" s="476"/>
      <c r="GSZ105" s="476"/>
      <c r="GTA105" s="476"/>
      <c r="GTB105" s="476"/>
      <c r="GTC105" s="476"/>
      <c r="GTD105" s="476"/>
      <c r="GTE105" s="475"/>
      <c r="GTF105" s="476"/>
      <c r="GTG105" s="476"/>
      <c r="GTH105" s="476"/>
      <c r="GTI105" s="476"/>
      <c r="GTJ105" s="476"/>
      <c r="GTK105" s="476"/>
      <c r="GTL105" s="476"/>
      <c r="GTM105" s="475"/>
      <c r="GTN105" s="476"/>
      <c r="GTO105" s="476"/>
      <c r="GTP105" s="476"/>
      <c r="GTQ105" s="476"/>
      <c r="GTR105" s="476"/>
      <c r="GTS105" s="476"/>
      <c r="GTT105" s="476"/>
      <c r="GTU105" s="475"/>
      <c r="GTV105" s="476"/>
      <c r="GTW105" s="476"/>
      <c r="GTX105" s="476"/>
      <c r="GTY105" s="476"/>
      <c r="GTZ105" s="476"/>
      <c r="GUA105" s="476"/>
      <c r="GUB105" s="476"/>
      <c r="GUC105" s="475"/>
      <c r="GUD105" s="476"/>
      <c r="GUE105" s="476"/>
      <c r="GUF105" s="476"/>
      <c r="GUG105" s="476"/>
      <c r="GUH105" s="476"/>
      <c r="GUI105" s="476"/>
      <c r="GUJ105" s="476"/>
      <c r="GUK105" s="475"/>
      <c r="GUL105" s="476"/>
      <c r="GUM105" s="476"/>
      <c r="GUN105" s="476"/>
      <c r="GUO105" s="476"/>
      <c r="GUP105" s="476"/>
      <c r="GUQ105" s="476"/>
      <c r="GUR105" s="476"/>
      <c r="GUS105" s="475"/>
      <c r="GUT105" s="476"/>
      <c r="GUU105" s="476"/>
      <c r="GUV105" s="476"/>
      <c r="GUW105" s="476"/>
      <c r="GUX105" s="476"/>
      <c r="GUY105" s="476"/>
      <c r="GUZ105" s="476"/>
      <c r="GVA105" s="475"/>
      <c r="GVB105" s="476"/>
      <c r="GVC105" s="476"/>
      <c r="GVD105" s="476"/>
      <c r="GVE105" s="476"/>
      <c r="GVF105" s="476"/>
      <c r="GVG105" s="476"/>
      <c r="GVH105" s="476"/>
      <c r="GVI105" s="475"/>
      <c r="GVJ105" s="476"/>
      <c r="GVK105" s="476"/>
      <c r="GVL105" s="476"/>
      <c r="GVM105" s="476"/>
      <c r="GVN105" s="476"/>
      <c r="GVO105" s="476"/>
      <c r="GVP105" s="476"/>
      <c r="GVQ105" s="475"/>
      <c r="GVR105" s="476"/>
      <c r="GVS105" s="476"/>
      <c r="GVT105" s="476"/>
      <c r="GVU105" s="476"/>
      <c r="GVV105" s="476"/>
      <c r="GVW105" s="476"/>
      <c r="GVX105" s="476"/>
      <c r="GVY105" s="475"/>
      <c r="GVZ105" s="476"/>
      <c r="GWA105" s="476"/>
      <c r="GWB105" s="476"/>
      <c r="GWC105" s="476"/>
      <c r="GWD105" s="476"/>
      <c r="GWE105" s="476"/>
      <c r="GWF105" s="476"/>
      <c r="GWG105" s="475"/>
      <c r="GWH105" s="476"/>
      <c r="GWI105" s="476"/>
      <c r="GWJ105" s="476"/>
      <c r="GWK105" s="476"/>
      <c r="GWL105" s="476"/>
      <c r="GWM105" s="476"/>
      <c r="GWN105" s="476"/>
      <c r="GWO105" s="475"/>
      <c r="GWP105" s="476"/>
      <c r="GWQ105" s="476"/>
      <c r="GWR105" s="476"/>
      <c r="GWS105" s="476"/>
      <c r="GWT105" s="476"/>
      <c r="GWU105" s="476"/>
      <c r="GWV105" s="476"/>
      <c r="GWW105" s="475"/>
      <c r="GWX105" s="476"/>
      <c r="GWY105" s="476"/>
      <c r="GWZ105" s="476"/>
      <c r="GXA105" s="476"/>
      <c r="GXB105" s="476"/>
      <c r="GXC105" s="476"/>
      <c r="GXD105" s="476"/>
      <c r="GXE105" s="475"/>
      <c r="GXF105" s="476"/>
      <c r="GXG105" s="476"/>
      <c r="GXH105" s="476"/>
      <c r="GXI105" s="476"/>
      <c r="GXJ105" s="476"/>
      <c r="GXK105" s="476"/>
      <c r="GXL105" s="476"/>
      <c r="GXM105" s="475"/>
      <c r="GXN105" s="476"/>
      <c r="GXO105" s="476"/>
      <c r="GXP105" s="476"/>
      <c r="GXQ105" s="476"/>
      <c r="GXR105" s="476"/>
      <c r="GXS105" s="476"/>
      <c r="GXT105" s="476"/>
      <c r="GXU105" s="475"/>
      <c r="GXV105" s="476"/>
      <c r="GXW105" s="476"/>
      <c r="GXX105" s="476"/>
      <c r="GXY105" s="476"/>
      <c r="GXZ105" s="476"/>
      <c r="GYA105" s="476"/>
      <c r="GYB105" s="476"/>
      <c r="GYC105" s="475"/>
      <c r="GYD105" s="476"/>
      <c r="GYE105" s="476"/>
      <c r="GYF105" s="476"/>
      <c r="GYG105" s="476"/>
      <c r="GYH105" s="476"/>
      <c r="GYI105" s="476"/>
      <c r="GYJ105" s="476"/>
      <c r="GYK105" s="475"/>
      <c r="GYL105" s="476"/>
      <c r="GYM105" s="476"/>
      <c r="GYN105" s="476"/>
      <c r="GYO105" s="476"/>
      <c r="GYP105" s="476"/>
      <c r="GYQ105" s="476"/>
      <c r="GYR105" s="476"/>
      <c r="GYS105" s="475"/>
      <c r="GYT105" s="476"/>
      <c r="GYU105" s="476"/>
      <c r="GYV105" s="476"/>
      <c r="GYW105" s="476"/>
      <c r="GYX105" s="476"/>
      <c r="GYY105" s="476"/>
      <c r="GYZ105" s="476"/>
      <c r="GZA105" s="475"/>
      <c r="GZB105" s="476"/>
      <c r="GZC105" s="476"/>
      <c r="GZD105" s="476"/>
      <c r="GZE105" s="476"/>
      <c r="GZF105" s="476"/>
      <c r="GZG105" s="476"/>
      <c r="GZH105" s="476"/>
      <c r="GZI105" s="475"/>
      <c r="GZJ105" s="476"/>
      <c r="GZK105" s="476"/>
      <c r="GZL105" s="476"/>
      <c r="GZM105" s="476"/>
      <c r="GZN105" s="476"/>
      <c r="GZO105" s="476"/>
      <c r="GZP105" s="476"/>
      <c r="GZQ105" s="475"/>
      <c r="GZR105" s="476"/>
      <c r="GZS105" s="476"/>
      <c r="GZT105" s="476"/>
      <c r="GZU105" s="476"/>
      <c r="GZV105" s="476"/>
      <c r="GZW105" s="476"/>
      <c r="GZX105" s="476"/>
      <c r="GZY105" s="475"/>
      <c r="GZZ105" s="476"/>
      <c r="HAA105" s="476"/>
      <c r="HAB105" s="476"/>
      <c r="HAC105" s="476"/>
      <c r="HAD105" s="476"/>
      <c r="HAE105" s="476"/>
      <c r="HAF105" s="476"/>
      <c r="HAG105" s="475"/>
      <c r="HAH105" s="476"/>
      <c r="HAI105" s="476"/>
      <c r="HAJ105" s="476"/>
      <c r="HAK105" s="476"/>
      <c r="HAL105" s="476"/>
      <c r="HAM105" s="476"/>
      <c r="HAN105" s="476"/>
      <c r="HAO105" s="475"/>
      <c r="HAP105" s="476"/>
      <c r="HAQ105" s="476"/>
      <c r="HAR105" s="476"/>
      <c r="HAS105" s="476"/>
      <c r="HAT105" s="476"/>
      <c r="HAU105" s="476"/>
      <c r="HAV105" s="476"/>
      <c r="HAW105" s="475"/>
      <c r="HAX105" s="476"/>
      <c r="HAY105" s="476"/>
      <c r="HAZ105" s="476"/>
      <c r="HBA105" s="476"/>
      <c r="HBB105" s="476"/>
      <c r="HBC105" s="476"/>
      <c r="HBD105" s="476"/>
      <c r="HBE105" s="475"/>
      <c r="HBF105" s="476"/>
      <c r="HBG105" s="476"/>
      <c r="HBH105" s="476"/>
      <c r="HBI105" s="476"/>
      <c r="HBJ105" s="476"/>
      <c r="HBK105" s="476"/>
      <c r="HBL105" s="476"/>
      <c r="HBM105" s="475"/>
      <c r="HBN105" s="476"/>
      <c r="HBO105" s="476"/>
      <c r="HBP105" s="476"/>
      <c r="HBQ105" s="476"/>
      <c r="HBR105" s="476"/>
      <c r="HBS105" s="476"/>
      <c r="HBT105" s="476"/>
      <c r="HBU105" s="475"/>
      <c r="HBV105" s="476"/>
      <c r="HBW105" s="476"/>
      <c r="HBX105" s="476"/>
      <c r="HBY105" s="476"/>
      <c r="HBZ105" s="476"/>
      <c r="HCA105" s="476"/>
      <c r="HCB105" s="476"/>
      <c r="HCC105" s="475"/>
      <c r="HCD105" s="476"/>
      <c r="HCE105" s="476"/>
      <c r="HCF105" s="476"/>
      <c r="HCG105" s="476"/>
      <c r="HCH105" s="476"/>
      <c r="HCI105" s="476"/>
      <c r="HCJ105" s="476"/>
      <c r="HCK105" s="475"/>
      <c r="HCL105" s="476"/>
      <c r="HCM105" s="476"/>
      <c r="HCN105" s="476"/>
      <c r="HCO105" s="476"/>
      <c r="HCP105" s="476"/>
      <c r="HCQ105" s="476"/>
      <c r="HCR105" s="476"/>
      <c r="HCS105" s="475"/>
      <c r="HCT105" s="476"/>
      <c r="HCU105" s="476"/>
      <c r="HCV105" s="476"/>
      <c r="HCW105" s="476"/>
      <c r="HCX105" s="476"/>
      <c r="HCY105" s="476"/>
      <c r="HCZ105" s="476"/>
      <c r="HDA105" s="475"/>
      <c r="HDB105" s="476"/>
      <c r="HDC105" s="476"/>
      <c r="HDD105" s="476"/>
      <c r="HDE105" s="476"/>
      <c r="HDF105" s="476"/>
      <c r="HDG105" s="476"/>
      <c r="HDH105" s="476"/>
      <c r="HDI105" s="475"/>
      <c r="HDJ105" s="476"/>
      <c r="HDK105" s="476"/>
      <c r="HDL105" s="476"/>
      <c r="HDM105" s="476"/>
      <c r="HDN105" s="476"/>
      <c r="HDO105" s="476"/>
      <c r="HDP105" s="476"/>
      <c r="HDQ105" s="475"/>
      <c r="HDR105" s="476"/>
      <c r="HDS105" s="476"/>
      <c r="HDT105" s="476"/>
      <c r="HDU105" s="476"/>
      <c r="HDV105" s="476"/>
      <c r="HDW105" s="476"/>
      <c r="HDX105" s="476"/>
      <c r="HDY105" s="475"/>
      <c r="HDZ105" s="476"/>
      <c r="HEA105" s="476"/>
      <c r="HEB105" s="476"/>
      <c r="HEC105" s="476"/>
      <c r="HED105" s="476"/>
      <c r="HEE105" s="476"/>
      <c r="HEF105" s="476"/>
      <c r="HEG105" s="475"/>
      <c r="HEH105" s="476"/>
      <c r="HEI105" s="476"/>
      <c r="HEJ105" s="476"/>
      <c r="HEK105" s="476"/>
      <c r="HEL105" s="476"/>
      <c r="HEM105" s="476"/>
      <c r="HEN105" s="476"/>
      <c r="HEO105" s="475"/>
      <c r="HEP105" s="476"/>
      <c r="HEQ105" s="476"/>
      <c r="HER105" s="476"/>
      <c r="HES105" s="476"/>
      <c r="HET105" s="476"/>
      <c r="HEU105" s="476"/>
      <c r="HEV105" s="476"/>
      <c r="HEW105" s="475"/>
      <c r="HEX105" s="476"/>
      <c r="HEY105" s="476"/>
      <c r="HEZ105" s="476"/>
      <c r="HFA105" s="476"/>
      <c r="HFB105" s="476"/>
      <c r="HFC105" s="476"/>
      <c r="HFD105" s="476"/>
      <c r="HFE105" s="475"/>
      <c r="HFF105" s="476"/>
      <c r="HFG105" s="476"/>
      <c r="HFH105" s="476"/>
      <c r="HFI105" s="476"/>
      <c r="HFJ105" s="476"/>
      <c r="HFK105" s="476"/>
      <c r="HFL105" s="476"/>
      <c r="HFM105" s="475"/>
      <c r="HFN105" s="476"/>
      <c r="HFO105" s="476"/>
      <c r="HFP105" s="476"/>
      <c r="HFQ105" s="476"/>
      <c r="HFR105" s="476"/>
      <c r="HFS105" s="476"/>
      <c r="HFT105" s="476"/>
      <c r="HFU105" s="475"/>
      <c r="HFV105" s="476"/>
      <c r="HFW105" s="476"/>
      <c r="HFX105" s="476"/>
      <c r="HFY105" s="476"/>
      <c r="HFZ105" s="476"/>
      <c r="HGA105" s="476"/>
      <c r="HGB105" s="476"/>
      <c r="HGC105" s="475"/>
      <c r="HGD105" s="476"/>
      <c r="HGE105" s="476"/>
      <c r="HGF105" s="476"/>
      <c r="HGG105" s="476"/>
      <c r="HGH105" s="476"/>
      <c r="HGI105" s="476"/>
      <c r="HGJ105" s="476"/>
      <c r="HGK105" s="475"/>
      <c r="HGL105" s="476"/>
      <c r="HGM105" s="476"/>
      <c r="HGN105" s="476"/>
      <c r="HGO105" s="476"/>
      <c r="HGP105" s="476"/>
      <c r="HGQ105" s="476"/>
      <c r="HGR105" s="476"/>
      <c r="HGS105" s="475"/>
      <c r="HGT105" s="476"/>
      <c r="HGU105" s="476"/>
      <c r="HGV105" s="476"/>
      <c r="HGW105" s="476"/>
      <c r="HGX105" s="476"/>
      <c r="HGY105" s="476"/>
      <c r="HGZ105" s="476"/>
      <c r="HHA105" s="475"/>
      <c r="HHB105" s="476"/>
      <c r="HHC105" s="476"/>
      <c r="HHD105" s="476"/>
      <c r="HHE105" s="476"/>
      <c r="HHF105" s="476"/>
      <c r="HHG105" s="476"/>
      <c r="HHH105" s="476"/>
      <c r="HHI105" s="475"/>
      <c r="HHJ105" s="476"/>
      <c r="HHK105" s="476"/>
      <c r="HHL105" s="476"/>
      <c r="HHM105" s="476"/>
      <c r="HHN105" s="476"/>
      <c r="HHO105" s="476"/>
      <c r="HHP105" s="476"/>
      <c r="HHQ105" s="475"/>
      <c r="HHR105" s="476"/>
      <c r="HHS105" s="476"/>
      <c r="HHT105" s="476"/>
      <c r="HHU105" s="476"/>
      <c r="HHV105" s="476"/>
      <c r="HHW105" s="476"/>
      <c r="HHX105" s="476"/>
      <c r="HHY105" s="475"/>
      <c r="HHZ105" s="476"/>
      <c r="HIA105" s="476"/>
      <c r="HIB105" s="476"/>
      <c r="HIC105" s="476"/>
      <c r="HID105" s="476"/>
      <c r="HIE105" s="476"/>
      <c r="HIF105" s="476"/>
      <c r="HIG105" s="475"/>
      <c r="HIH105" s="476"/>
      <c r="HII105" s="476"/>
      <c r="HIJ105" s="476"/>
      <c r="HIK105" s="476"/>
      <c r="HIL105" s="476"/>
      <c r="HIM105" s="476"/>
      <c r="HIN105" s="476"/>
      <c r="HIO105" s="475"/>
      <c r="HIP105" s="476"/>
      <c r="HIQ105" s="476"/>
      <c r="HIR105" s="476"/>
      <c r="HIS105" s="476"/>
      <c r="HIT105" s="476"/>
      <c r="HIU105" s="476"/>
      <c r="HIV105" s="476"/>
      <c r="HIW105" s="475"/>
      <c r="HIX105" s="476"/>
      <c r="HIY105" s="476"/>
      <c r="HIZ105" s="476"/>
      <c r="HJA105" s="476"/>
      <c r="HJB105" s="476"/>
      <c r="HJC105" s="476"/>
      <c r="HJD105" s="476"/>
      <c r="HJE105" s="475"/>
      <c r="HJF105" s="476"/>
      <c r="HJG105" s="476"/>
      <c r="HJH105" s="476"/>
      <c r="HJI105" s="476"/>
      <c r="HJJ105" s="476"/>
      <c r="HJK105" s="476"/>
      <c r="HJL105" s="476"/>
      <c r="HJM105" s="475"/>
      <c r="HJN105" s="476"/>
      <c r="HJO105" s="476"/>
      <c r="HJP105" s="476"/>
      <c r="HJQ105" s="476"/>
      <c r="HJR105" s="476"/>
      <c r="HJS105" s="476"/>
      <c r="HJT105" s="476"/>
      <c r="HJU105" s="475"/>
      <c r="HJV105" s="476"/>
      <c r="HJW105" s="476"/>
      <c r="HJX105" s="476"/>
      <c r="HJY105" s="476"/>
      <c r="HJZ105" s="476"/>
      <c r="HKA105" s="476"/>
      <c r="HKB105" s="476"/>
      <c r="HKC105" s="475"/>
      <c r="HKD105" s="476"/>
      <c r="HKE105" s="476"/>
      <c r="HKF105" s="476"/>
      <c r="HKG105" s="476"/>
      <c r="HKH105" s="476"/>
      <c r="HKI105" s="476"/>
      <c r="HKJ105" s="476"/>
      <c r="HKK105" s="475"/>
      <c r="HKL105" s="476"/>
      <c r="HKM105" s="476"/>
      <c r="HKN105" s="476"/>
      <c r="HKO105" s="476"/>
      <c r="HKP105" s="476"/>
      <c r="HKQ105" s="476"/>
      <c r="HKR105" s="476"/>
      <c r="HKS105" s="475"/>
      <c r="HKT105" s="476"/>
      <c r="HKU105" s="476"/>
      <c r="HKV105" s="476"/>
      <c r="HKW105" s="476"/>
      <c r="HKX105" s="476"/>
      <c r="HKY105" s="476"/>
      <c r="HKZ105" s="476"/>
      <c r="HLA105" s="475"/>
      <c r="HLB105" s="476"/>
      <c r="HLC105" s="476"/>
      <c r="HLD105" s="476"/>
      <c r="HLE105" s="476"/>
      <c r="HLF105" s="476"/>
      <c r="HLG105" s="476"/>
      <c r="HLH105" s="476"/>
      <c r="HLI105" s="475"/>
      <c r="HLJ105" s="476"/>
      <c r="HLK105" s="476"/>
      <c r="HLL105" s="476"/>
      <c r="HLM105" s="476"/>
      <c r="HLN105" s="476"/>
      <c r="HLO105" s="476"/>
      <c r="HLP105" s="476"/>
      <c r="HLQ105" s="475"/>
      <c r="HLR105" s="476"/>
      <c r="HLS105" s="476"/>
      <c r="HLT105" s="476"/>
      <c r="HLU105" s="476"/>
      <c r="HLV105" s="476"/>
      <c r="HLW105" s="476"/>
      <c r="HLX105" s="476"/>
      <c r="HLY105" s="475"/>
      <c r="HLZ105" s="476"/>
      <c r="HMA105" s="476"/>
      <c r="HMB105" s="476"/>
      <c r="HMC105" s="476"/>
      <c r="HMD105" s="476"/>
      <c r="HME105" s="476"/>
      <c r="HMF105" s="476"/>
      <c r="HMG105" s="475"/>
      <c r="HMH105" s="476"/>
      <c r="HMI105" s="476"/>
      <c r="HMJ105" s="476"/>
      <c r="HMK105" s="476"/>
      <c r="HML105" s="476"/>
      <c r="HMM105" s="476"/>
      <c r="HMN105" s="476"/>
      <c r="HMO105" s="475"/>
      <c r="HMP105" s="476"/>
      <c r="HMQ105" s="476"/>
      <c r="HMR105" s="476"/>
      <c r="HMS105" s="476"/>
      <c r="HMT105" s="476"/>
      <c r="HMU105" s="476"/>
      <c r="HMV105" s="476"/>
      <c r="HMW105" s="475"/>
      <c r="HMX105" s="476"/>
      <c r="HMY105" s="476"/>
      <c r="HMZ105" s="476"/>
      <c r="HNA105" s="476"/>
      <c r="HNB105" s="476"/>
      <c r="HNC105" s="476"/>
      <c r="HND105" s="476"/>
      <c r="HNE105" s="475"/>
      <c r="HNF105" s="476"/>
      <c r="HNG105" s="476"/>
      <c r="HNH105" s="476"/>
      <c r="HNI105" s="476"/>
      <c r="HNJ105" s="476"/>
      <c r="HNK105" s="476"/>
      <c r="HNL105" s="476"/>
      <c r="HNM105" s="475"/>
      <c r="HNN105" s="476"/>
      <c r="HNO105" s="476"/>
      <c r="HNP105" s="476"/>
      <c r="HNQ105" s="476"/>
      <c r="HNR105" s="476"/>
      <c r="HNS105" s="476"/>
      <c r="HNT105" s="476"/>
      <c r="HNU105" s="475"/>
      <c r="HNV105" s="476"/>
      <c r="HNW105" s="476"/>
      <c r="HNX105" s="476"/>
      <c r="HNY105" s="476"/>
      <c r="HNZ105" s="476"/>
      <c r="HOA105" s="476"/>
      <c r="HOB105" s="476"/>
      <c r="HOC105" s="475"/>
      <c r="HOD105" s="476"/>
      <c r="HOE105" s="476"/>
      <c r="HOF105" s="476"/>
      <c r="HOG105" s="476"/>
      <c r="HOH105" s="476"/>
      <c r="HOI105" s="476"/>
      <c r="HOJ105" s="476"/>
      <c r="HOK105" s="475"/>
      <c r="HOL105" s="476"/>
      <c r="HOM105" s="476"/>
      <c r="HON105" s="476"/>
      <c r="HOO105" s="476"/>
      <c r="HOP105" s="476"/>
      <c r="HOQ105" s="476"/>
      <c r="HOR105" s="476"/>
      <c r="HOS105" s="475"/>
      <c r="HOT105" s="476"/>
      <c r="HOU105" s="476"/>
      <c r="HOV105" s="476"/>
      <c r="HOW105" s="476"/>
      <c r="HOX105" s="476"/>
      <c r="HOY105" s="476"/>
      <c r="HOZ105" s="476"/>
      <c r="HPA105" s="475"/>
      <c r="HPB105" s="476"/>
      <c r="HPC105" s="476"/>
      <c r="HPD105" s="476"/>
      <c r="HPE105" s="476"/>
      <c r="HPF105" s="476"/>
      <c r="HPG105" s="476"/>
      <c r="HPH105" s="476"/>
      <c r="HPI105" s="475"/>
      <c r="HPJ105" s="476"/>
      <c r="HPK105" s="476"/>
      <c r="HPL105" s="476"/>
      <c r="HPM105" s="476"/>
      <c r="HPN105" s="476"/>
      <c r="HPO105" s="476"/>
      <c r="HPP105" s="476"/>
      <c r="HPQ105" s="475"/>
      <c r="HPR105" s="476"/>
      <c r="HPS105" s="476"/>
      <c r="HPT105" s="476"/>
      <c r="HPU105" s="476"/>
      <c r="HPV105" s="476"/>
      <c r="HPW105" s="476"/>
      <c r="HPX105" s="476"/>
      <c r="HPY105" s="475"/>
      <c r="HPZ105" s="476"/>
      <c r="HQA105" s="476"/>
      <c r="HQB105" s="476"/>
      <c r="HQC105" s="476"/>
      <c r="HQD105" s="476"/>
      <c r="HQE105" s="476"/>
      <c r="HQF105" s="476"/>
      <c r="HQG105" s="475"/>
      <c r="HQH105" s="476"/>
      <c r="HQI105" s="476"/>
      <c r="HQJ105" s="476"/>
      <c r="HQK105" s="476"/>
      <c r="HQL105" s="476"/>
      <c r="HQM105" s="476"/>
      <c r="HQN105" s="476"/>
      <c r="HQO105" s="475"/>
      <c r="HQP105" s="476"/>
      <c r="HQQ105" s="476"/>
      <c r="HQR105" s="476"/>
      <c r="HQS105" s="476"/>
      <c r="HQT105" s="476"/>
      <c r="HQU105" s="476"/>
      <c r="HQV105" s="476"/>
      <c r="HQW105" s="475"/>
      <c r="HQX105" s="476"/>
      <c r="HQY105" s="476"/>
      <c r="HQZ105" s="476"/>
      <c r="HRA105" s="476"/>
      <c r="HRB105" s="476"/>
      <c r="HRC105" s="476"/>
      <c r="HRD105" s="476"/>
      <c r="HRE105" s="475"/>
      <c r="HRF105" s="476"/>
      <c r="HRG105" s="476"/>
      <c r="HRH105" s="476"/>
      <c r="HRI105" s="476"/>
      <c r="HRJ105" s="476"/>
      <c r="HRK105" s="476"/>
      <c r="HRL105" s="476"/>
      <c r="HRM105" s="475"/>
      <c r="HRN105" s="476"/>
      <c r="HRO105" s="476"/>
      <c r="HRP105" s="476"/>
      <c r="HRQ105" s="476"/>
      <c r="HRR105" s="476"/>
      <c r="HRS105" s="476"/>
      <c r="HRT105" s="476"/>
      <c r="HRU105" s="475"/>
      <c r="HRV105" s="476"/>
      <c r="HRW105" s="476"/>
      <c r="HRX105" s="476"/>
      <c r="HRY105" s="476"/>
      <c r="HRZ105" s="476"/>
      <c r="HSA105" s="476"/>
      <c r="HSB105" s="476"/>
      <c r="HSC105" s="475"/>
      <c r="HSD105" s="476"/>
      <c r="HSE105" s="476"/>
      <c r="HSF105" s="476"/>
      <c r="HSG105" s="476"/>
      <c r="HSH105" s="476"/>
      <c r="HSI105" s="476"/>
      <c r="HSJ105" s="476"/>
      <c r="HSK105" s="475"/>
      <c r="HSL105" s="476"/>
      <c r="HSM105" s="476"/>
      <c r="HSN105" s="476"/>
      <c r="HSO105" s="476"/>
      <c r="HSP105" s="476"/>
      <c r="HSQ105" s="476"/>
      <c r="HSR105" s="476"/>
      <c r="HSS105" s="475"/>
      <c r="HST105" s="476"/>
      <c r="HSU105" s="476"/>
      <c r="HSV105" s="476"/>
      <c r="HSW105" s="476"/>
      <c r="HSX105" s="476"/>
      <c r="HSY105" s="476"/>
      <c r="HSZ105" s="476"/>
      <c r="HTA105" s="475"/>
      <c r="HTB105" s="476"/>
      <c r="HTC105" s="476"/>
      <c r="HTD105" s="476"/>
      <c r="HTE105" s="476"/>
      <c r="HTF105" s="476"/>
      <c r="HTG105" s="476"/>
      <c r="HTH105" s="476"/>
      <c r="HTI105" s="475"/>
      <c r="HTJ105" s="476"/>
      <c r="HTK105" s="476"/>
      <c r="HTL105" s="476"/>
      <c r="HTM105" s="476"/>
      <c r="HTN105" s="476"/>
      <c r="HTO105" s="476"/>
      <c r="HTP105" s="476"/>
      <c r="HTQ105" s="475"/>
      <c r="HTR105" s="476"/>
      <c r="HTS105" s="476"/>
      <c r="HTT105" s="476"/>
      <c r="HTU105" s="476"/>
      <c r="HTV105" s="476"/>
      <c r="HTW105" s="476"/>
      <c r="HTX105" s="476"/>
      <c r="HTY105" s="475"/>
      <c r="HTZ105" s="476"/>
      <c r="HUA105" s="476"/>
      <c r="HUB105" s="476"/>
      <c r="HUC105" s="476"/>
      <c r="HUD105" s="476"/>
      <c r="HUE105" s="476"/>
      <c r="HUF105" s="476"/>
      <c r="HUG105" s="475"/>
      <c r="HUH105" s="476"/>
      <c r="HUI105" s="476"/>
      <c r="HUJ105" s="476"/>
      <c r="HUK105" s="476"/>
      <c r="HUL105" s="476"/>
      <c r="HUM105" s="476"/>
      <c r="HUN105" s="476"/>
      <c r="HUO105" s="475"/>
      <c r="HUP105" s="476"/>
      <c r="HUQ105" s="476"/>
      <c r="HUR105" s="476"/>
      <c r="HUS105" s="476"/>
      <c r="HUT105" s="476"/>
      <c r="HUU105" s="476"/>
      <c r="HUV105" s="476"/>
      <c r="HUW105" s="475"/>
      <c r="HUX105" s="476"/>
      <c r="HUY105" s="476"/>
      <c r="HUZ105" s="476"/>
      <c r="HVA105" s="476"/>
      <c r="HVB105" s="476"/>
      <c r="HVC105" s="476"/>
      <c r="HVD105" s="476"/>
      <c r="HVE105" s="475"/>
      <c r="HVF105" s="476"/>
      <c r="HVG105" s="476"/>
      <c r="HVH105" s="476"/>
      <c r="HVI105" s="476"/>
      <c r="HVJ105" s="476"/>
      <c r="HVK105" s="476"/>
      <c r="HVL105" s="476"/>
      <c r="HVM105" s="475"/>
      <c r="HVN105" s="476"/>
      <c r="HVO105" s="476"/>
      <c r="HVP105" s="476"/>
      <c r="HVQ105" s="476"/>
      <c r="HVR105" s="476"/>
      <c r="HVS105" s="476"/>
      <c r="HVT105" s="476"/>
      <c r="HVU105" s="475"/>
      <c r="HVV105" s="476"/>
      <c r="HVW105" s="476"/>
      <c r="HVX105" s="476"/>
      <c r="HVY105" s="476"/>
      <c r="HVZ105" s="476"/>
      <c r="HWA105" s="476"/>
      <c r="HWB105" s="476"/>
      <c r="HWC105" s="475"/>
      <c r="HWD105" s="476"/>
      <c r="HWE105" s="476"/>
      <c r="HWF105" s="476"/>
      <c r="HWG105" s="476"/>
      <c r="HWH105" s="476"/>
      <c r="HWI105" s="476"/>
      <c r="HWJ105" s="476"/>
      <c r="HWK105" s="475"/>
      <c r="HWL105" s="476"/>
      <c r="HWM105" s="476"/>
      <c r="HWN105" s="476"/>
      <c r="HWO105" s="476"/>
      <c r="HWP105" s="476"/>
      <c r="HWQ105" s="476"/>
      <c r="HWR105" s="476"/>
      <c r="HWS105" s="475"/>
      <c r="HWT105" s="476"/>
      <c r="HWU105" s="476"/>
      <c r="HWV105" s="476"/>
      <c r="HWW105" s="476"/>
      <c r="HWX105" s="476"/>
      <c r="HWY105" s="476"/>
      <c r="HWZ105" s="476"/>
      <c r="HXA105" s="475"/>
      <c r="HXB105" s="476"/>
      <c r="HXC105" s="476"/>
      <c r="HXD105" s="476"/>
      <c r="HXE105" s="476"/>
      <c r="HXF105" s="476"/>
      <c r="HXG105" s="476"/>
      <c r="HXH105" s="476"/>
      <c r="HXI105" s="475"/>
      <c r="HXJ105" s="476"/>
      <c r="HXK105" s="476"/>
      <c r="HXL105" s="476"/>
      <c r="HXM105" s="476"/>
      <c r="HXN105" s="476"/>
      <c r="HXO105" s="476"/>
      <c r="HXP105" s="476"/>
      <c r="HXQ105" s="475"/>
      <c r="HXR105" s="476"/>
      <c r="HXS105" s="476"/>
      <c r="HXT105" s="476"/>
      <c r="HXU105" s="476"/>
      <c r="HXV105" s="476"/>
      <c r="HXW105" s="476"/>
      <c r="HXX105" s="476"/>
      <c r="HXY105" s="475"/>
      <c r="HXZ105" s="476"/>
      <c r="HYA105" s="476"/>
      <c r="HYB105" s="476"/>
      <c r="HYC105" s="476"/>
      <c r="HYD105" s="476"/>
      <c r="HYE105" s="476"/>
      <c r="HYF105" s="476"/>
      <c r="HYG105" s="475"/>
      <c r="HYH105" s="476"/>
      <c r="HYI105" s="476"/>
      <c r="HYJ105" s="476"/>
      <c r="HYK105" s="476"/>
      <c r="HYL105" s="476"/>
      <c r="HYM105" s="476"/>
      <c r="HYN105" s="476"/>
      <c r="HYO105" s="475"/>
      <c r="HYP105" s="476"/>
      <c r="HYQ105" s="476"/>
      <c r="HYR105" s="476"/>
      <c r="HYS105" s="476"/>
      <c r="HYT105" s="476"/>
      <c r="HYU105" s="476"/>
      <c r="HYV105" s="476"/>
      <c r="HYW105" s="475"/>
      <c r="HYX105" s="476"/>
      <c r="HYY105" s="476"/>
      <c r="HYZ105" s="476"/>
      <c r="HZA105" s="476"/>
      <c r="HZB105" s="476"/>
      <c r="HZC105" s="476"/>
      <c r="HZD105" s="476"/>
      <c r="HZE105" s="475"/>
      <c r="HZF105" s="476"/>
      <c r="HZG105" s="476"/>
      <c r="HZH105" s="476"/>
      <c r="HZI105" s="476"/>
      <c r="HZJ105" s="476"/>
      <c r="HZK105" s="476"/>
      <c r="HZL105" s="476"/>
      <c r="HZM105" s="475"/>
      <c r="HZN105" s="476"/>
      <c r="HZO105" s="476"/>
      <c r="HZP105" s="476"/>
      <c r="HZQ105" s="476"/>
      <c r="HZR105" s="476"/>
      <c r="HZS105" s="476"/>
      <c r="HZT105" s="476"/>
      <c r="HZU105" s="475"/>
      <c r="HZV105" s="476"/>
      <c r="HZW105" s="476"/>
      <c r="HZX105" s="476"/>
      <c r="HZY105" s="476"/>
      <c r="HZZ105" s="476"/>
      <c r="IAA105" s="476"/>
      <c r="IAB105" s="476"/>
      <c r="IAC105" s="475"/>
      <c r="IAD105" s="476"/>
      <c r="IAE105" s="476"/>
      <c r="IAF105" s="476"/>
      <c r="IAG105" s="476"/>
      <c r="IAH105" s="476"/>
      <c r="IAI105" s="476"/>
      <c r="IAJ105" s="476"/>
      <c r="IAK105" s="475"/>
      <c r="IAL105" s="476"/>
      <c r="IAM105" s="476"/>
      <c r="IAN105" s="476"/>
      <c r="IAO105" s="476"/>
      <c r="IAP105" s="476"/>
      <c r="IAQ105" s="476"/>
      <c r="IAR105" s="476"/>
      <c r="IAS105" s="475"/>
      <c r="IAT105" s="476"/>
      <c r="IAU105" s="476"/>
      <c r="IAV105" s="476"/>
      <c r="IAW105" s="476"/>
      <c r="IAX105" s="476"/>
      <c r="IAY105" s="476"/>
      <c r="IAZ105" s="476"/>
      <c r="IBA105" s="475"/>
      <c r="IBB105" s="476"/>
      <c r="IBC105" s="476"/>
      <c r="IBD105" s="476"/>
      <c r="IBE105" s="476"/>
      <c r="IBF105" s="476"/>
      <c r="IBG105" s="476"/>
      <c r="IBH105" s="476"/>
      <c r="IBI105" s="475"/>
      <c r="IBJ105" s="476"/>
      <c r="IBK105" s="476"/>
      <c r="IBL105" s="476"/>
      <c r="IBM105" s="476"/>
      <c r="IBN105" s="476"/>
      <c r="IBO105" s="476"/>
      <c r="IBP105" s="476"/>
      <c r="IBQ105" s="475"/>
      <c r="IBR105" s="476"/>
      <c r="IBS105" s="476"/>
      <c r="IBT105" s="476"/>
      <c r="IBU105" s="476"/>
      <c r="IBV105" s="476"/>
      <c r="IBW105" s="476"/>
      <c r="IBX105" s="476"/>
      <c r="IBY105" s="475"/>
      <c r="IBZ105" s="476"/>
      <c r="ICA105" s="476"/>
      <c r="ICB105" s="476"/>
      <c r="ICC105" s="476"/>
      <c r="ICD105" s="476"/>
      <c r="ICE105" s="476"/>
      <c r="ICF105" s="476"/>
      <c r="ICG105" s="475"/>
      <c r="ICH105" s="476"/>
      <c r="ICI105" s="476"/>
      <c r="ICJ105" s="476"/>
      <c r="ICK105" s="476"/>
      <c r="ICL105" s="476"/>
      <c r="ICM105" s="476"/>
      <c r="ICN105" s="476"/>
      <c r="ICO105" s="475"/>
      <c r="ICP105" s="476"/>
      <c r="ICQ105" s="476"/>
      <c r="ICR105" s="476"/>
      <c r="ICS105" s="476"/>
      <c r="ICT105" s="476"/>
      <c r="ICU105" s="476"/>
      <c r="ICV105" s="476"/>
      <c r="ICW105" s="475"/>
      <c r="ICX105" s="476"/>
      <c r="ICY105" s="476"/>
      <c r="ICZ105" s="476"/>
      <c r="IDA105" s="476"/>
      <c r="IDB105" s="476"/>
      <c r="IDC105" s="476"/>
      <c r="IDD105" s="476"/>
      <c r="IDE105" s="475"/>
      <c r="IDF105" s="476"/>
      <c r="IDG105" s="476"/>
      <c r="IDH105" s="476"/>
      <c r="IDI105" s="476"/>
      <c r="IDJ105" s="476"/>
      <c r="IDK105" s="476"/>
      <c r="IDL105" s="476"/>
      <c r="IDM105" s="475"/>
      <c r="IDN105" s="476"/>
      <c r="IDO105" s="476"/>
      <c r="IDP105" s="476"/>
      <c r="IDQ105" s="476"/>
      <c r="IDR105" s="476"/>
      <c r="IDS105" s="476"/>
      <c r="IDT105" s="476"/>
      <c r="IDU105" s="475"/>
      <c r="IDV105" s="476"/>
      <c r="IDW105" s="476"/>
      <c r="IDX105" s="476"/>
      <c r="IDY105" s="476"/>
      <c r="IDZ105" s="476"/>
      <c r="IEA105" s="476"/>
      <c r="IEB105" s="476"/>
      <c r="IEC105" s="475"/>
      <c r="IED105" s="476"/>
      <c r="IEE105" s="476"/>
      <c r="IEF105" s="476"/>
      <c r="IEG105" s="476"/>
      <c r="IEH105" s="476"/>
      <c r="IEI105" s="476"/>
      <c r="IEJ105" s="476"/>
      <c r="IEK105" s="475"/>
      <c r="IEL105" s="476"/>
      <c r="IEM105" s="476"/>
      <c r="IEN105" s="476"/>
      <c r="IEO105" s="476"/>
      <c r="IEP105" s="476"/>
      <c r="IEQ105" s="476"/>
      <c r="IER105" s="476"/>
      <c r="IES105" s="475"/>
      <c r="IET105" s="476"/>
      <c r="IEU105" s="476"/>
      <c r="IEV105" s="476"/>
      <c r="IEW105" s="476"/>
      <c r="IEX105" s="476"/>
      <c r="IEY105" s="476"/>
      <c r="IEZ105" s="476"/>
      <c r="IFA105" s="475"/>
      <c r="IFB105" s="476"/>
      <c r="IFC105" s="476"/>
      <c r="IFD105" s="476"/>
      <c r="IFE105" s="476"/>
      <c r="IFF105" s="476"/>
      <c r="IFG105" s="476"/>
      <c r="IFH105" s="476"/>
      <c r="IFI105" s="475"/>
      <c r="IFJ105" s="476"/>
      <c r="IFK105" s="476"/>
      <c r="IFL105" s="476"/>
      <c r="IFM105" s="476"/>
      <c r="IFN105" s="476"/>
      <c r="IFO105" s="476"/>
      <c r="IFP105" s="476"/>
      <c r="IFQ105" s="475"/>
      <c r="IFR105" s="476"/>
      <c r="IFS105" s="476"/>
      <c r="IFT105" s="476"/>
      <c r="IFU105" s="476"/>
      <c r="IFV105" s="476"/>
      <c r="IFW105" s="476"/>
      <c r="IFX105" s="476"/>
      <c r="IFY105" s="475"/>
      <c r="IFZ105" s="476"/>
      <c r="IGA105" s="476"/>
      <c r="IGB105" s="476"/>
      <c r="IGC105" s="476"/>
      <c r="IGD105" s="476"/>
      <c r="IGE105" s="476"/>
      <c r="IGF105" s="476"/>
      <c r="IGG105" s="475"/>
      <c r="IGH105" s="476"/>
      <c r="IGI105" s="476"/>
      <c r="IGJ105" s="476"/>
      <c r="IGK105" s="476"/>
      <c r="IGL105" s="476"/>
      <c r="IGM105" s="476"/>
      <c r="IGN105" s="476"/>
      <c r="IGO105" s="475"/>
      <c r="IGP105" s="476"/>
      <c r="IGQ105" s="476"/>
      <c r="IGR105" s="476"/>
      <c r="IGS105" s="476"/>
      <c r="IGT105" s="476"/>
      <c r="IGU105" s="476"/>
      <c r="IGV105" s="476"/>
      <c r="IGW105" s="475"/>
      <c r="IGX105" s="476"/>
      <c r="IGY105" s="476"/>
      <c r="IGZ105" s="476"/>
      <c r="IHA105" s="476"/>
      <c r="IHB105" s="476"/>
      <c r="IHC105" s="476"/>
      <c r="IHD105" s="476"/>
      <c r="IHE105" s="475"/>
      <c r="IHF105" s="476"/>
      <c r="IHG105" s="476"/>
      <c r="IHH105" s="476"/>
      <c r="IHI105" s="476"/>
      <c r="IHJ105" s="476"/>
      <c r="IHK105" s="476"/>
      <c r="IHL105" s="476"/>
      <c r="IHM105" s="475"/>
      <c r="IHN105" s="476"/>
      <c r="IHO105" s="476"/>
      <c r="IHP105" s="476"/>
      <c r="IHQ105" s="476"/>
      <c r="IHR105" s="476"/>
      <c r="IHS105" s="476"/>
      <c r="IHT105" s="476"/>
      <c r="IHU105" s="475"/>
      <c r="IHV105" s="476"/>
      <c r="IHW105" s="476"/>
      <c r="IHX105" s="476"/>
      <c r="IHY105" s="476"/>
      <c r="IHZ105" s="476"/>
      <c r="IIA105" s="476"/>
      <c r="IIB105" s="476"/>
      <c r="IIC105" s="475"/>
      <c r="IID105" s="476"/>
      <c r="IIE105" s="476"/>
      <c r="IIF105" s="476"/>
      <c r="IIG105" s="476"/>
      <c r="IIH105" s="476"/>
      <c r="III105" s="476"/>
      <c r="IIJ105" s="476"/>
      <c r="IIK105" s="475"/>
      <c r="IIL105" s="476"/>
      <c r="IIM105" s="476"/>
      <c r="IIN105" s="476"/>
      <c r="IIO105" s="476"/>
      <c r="IIP105" s="476"/>
      <c r="IIQ105" s="476"/>
      <c r="IIR105" s="476"/>
      <c r="IIS105" s="475"/>
      <c r="IIT105" s="476"/>
      <c r="IIU105" s="476"/>
      <c r="IIV105" s="476"/>
      <c r="IIW105" s="476"/>
      <c r="IIX105" s="476"/>
      <c r="IIY105" s="476"/>
      <c r="IIZ105" s="476"/>
      <c r="IJA105" s="475"/>
      <c r="IJB105" s="476"/>
      <c r="IJC105" s="476"/>
      <c r="IJD105" s="476"/>
      <c r="IJE105" s="476"/>
      <c r="IJF105" s="476"/>
      <c r="IJG105" s="476"/>
      <c r="IJH105" s="476"/>
      <c r="IJI105" s="475"/>
      <c r="IJJ105" s="476"/>
      <c r="IJK105" s="476"/>
      <c r="IJL105" s="476"/>
      <c r="IJM105" s="476"/>
      <c r="IJN105" s="476"/>
      <c r="IJO105" s="476"/>
      <c r="IJP105" s="476"/>
      <c r="IJQ105" s="475"/>
      <c r="IJR105" s="476"/>
      <c r="IJS105" s="476"/>
      <c r="IJT105" s="476"/>
      <c r="IJU105" s="476"/>
      <c r="IJV105" s="476"/>
      <c r="IJW105" s="476"/>
      <c r="IJX105" s="476"/>
      <c r="IJY105" s="475"/>
      <c r="IJZ105" s="476"/>
      <c r="IKA105" s="476"/>
      <c r="IKB105" s="476"/>
      <c r="IKC105" s="476"/>
      <c r="IKD105" s="476"/>
      <c r="IKE105" s="476"/>
      <c r="IKF105" s="476"/>
      <c r="IKG105" s="475"/>
      <c r="IKH105" s="476"/>
      <c r="IKI105" s="476"/>
      <c r="IKJ105" s="476"/>
      <c r="IKK105" s="476"/>
      <c r="IKL105" s="476"/>
      <c r="IKM105" s="476"/>
      <c r="IKN105" s="476"/>
      <c r="IKO105" s="475"/>
      <c r="IKP105" s="476"/>
      <c r="IKQ105" s="476"/>
      <c r="IKR105" s="476"/>
      <c r="IKS105" s="476"/>
      <c r="IKT105" s="476"/>
      <c r="IKU105" s="476"/>
      <c r="IKV105" s="476"/>
      <c r="IKW105" s="475"/>
      <c r="IKX105" s="476"/>
      <c r="IKY105" s="476"/>
      <c r="IKZ105" s="476"/>
      <c r="ILA105" s="476"/>
      <c r="ILB105" s="476"/>
      <c r="ILC105" s="476"/>
      <c r="ILD105" s="476"/>
      <c r="ILE105" s="475"/>
      <c r="ILF105" s="476"/>
      <c r="ILG105" s="476"/>
      <c r="ILH105" s="476"/>
      <c r="ILI105" s="476"/>
      <c r="ILJ105" s="476"/>
      <c r="ILK105" s="476"/>
      <c r="ILL105" s="476"/>
      <c r="ILM105" s="475"/>
      <c r="ILN105" s="476"/>
      <c r="ILO105" s="476"/>
      <c r="ILP105" s="476"/>
      <c r="ILQ105" s="476"/>
      <c r="ILR105" s="476"/>
      <c r="ILS105" s="476"/>
      <c r="ILT105" s="476"/>
      <c r="ILU105" s="475"/>
      <c r="ILV105" s="476"/>
      <c r="ILW105" s="476"/>
      <c r="ILX105" s="476"/>
      <c r="ILY105" s="476"/>
      <c r="ILZ105" s="476"/>
      <c r="IMA105" s="476"/>
      <c r="IMB105" s="476"/>
      <c r="IMC105" s="475"/>
      <c r="IMD105" s="476"/>
      <c r="IME105" s="476"/>
      <c r="IMF105" s="476"/>
      <c r="IMG105" s="476"/>
      <c r="IMH105" s="476"/>
      <c r="IMI105" s="476"/>
      <c r="IMJ105" s="476"/>
      <c r="IMK105" s="475"/>
      <c r="IML105" s="476"/>
      <c r="IMM105" s="476"/>
      <c r="IMN105" s="476"/>
      <c r="IMO105" s="476"/>
      <c r="IMP105" s="476"/>
      <c r="IMQ105" s="476"/>
      <c r="IMR105" s="476"/>
      <c r="IMS105" s="475"/>
      <c r="IMT105" s="476"/>
      <c r="IMU105" s="476"/>
      <c r="IMV105" s="476"/>
      <c r="IMW105" s="476"/>
      <c r="IMX105" s="476"/>
      <c r="IMY105" s="476"/>
      <c r="IMZ105" s="476"/>
      <c r="INA105" s="475"/>
      <c r="INB105" s="476"/>
      <c r="INC105" s="476"/>
      <c r="IND105" s="476"/>
      <c r="INE105" s="476"/>
      <c r="INF105" s="476"/>
      <c r="ING105" s="476"/>
      <c r="INH105" s="476"/>
      <c r="INI105" s="475"/>
      <c r="INJ105" s="476"/>
      <c r="INK105" s="476"/>
      <c r="INL105" s="476"/>
      <c r="INM105" s="476"/>
      <c r="INN105" s="476"/>
      <c r="INO105" s="476"/>
      <c r="INP105" s="476"/>
      <c r="INQ105" s="475"/>
      <c r="INR105" s="476"/>
      <c r="INS105" s="476"/>
      <c r="INT105" s="476"/>
      <c r="INU105" s="476"/>
      <c r="INV105" s="476"/>
      <c r="INW105" s="476"/>
      <c r="INX105" s="476"/>
      <c r="INY105" s="475"/>
      <c r="INZ105" s="476"/>
      <c r="IOA105" s="476"/>
      <c r="IOB105" s="476"/>
      <c r="IOC105" s="476"/>
      <c r="IOD105" s="476"/>
      <c r="IOE105" s="476"/>
      <c r="IOF105" s="476"/>
      <c r="IOG105" s="475"/>
      <c r="IOH105" s="476"/>
      <c r="IOI105" s="476"/>
      <c r="IOJ105" s="476"/>
      <c r="IOK105" s="476"/>
      <c r="IOL105" s="476"/>
      <c r="IOM105" s="476"/>
      <c r="ION105" s="476"/>
      <c r="IOO105" s="475"/>
      <c r="IOP105" s="476"/>
      <c r="IOQ105" s="476"/>
      <c r="IOR105" s="476"/>
      <c r="IOS105" s="476"/>
      <c r="IOT105" s="476"/>
      <c r="IOU105" s="476"/>
      <c r="IOV105" s="476"/>
      <c r="IOW105" s="475"/>
      <c r="IOX105" s="476"/>
      <c r="IOY105" s="476"/>
      <c r="IOZ105" s="476"/>
      <c r="IPA105" s="476"/>
      <c r="IPB105" s="476"/>
      <c r="IPC105" s="476"/>
      <c r="IPD105" s="476"/>
      <c r="IPE105" s="475"/>
      <c r="IPF105" s="476"/>
      <c r="IPG105" s="476"/>
      <c r="IPH105" s="476"/>
      <c r="IPI105" s="476"/>
      <c r="IPJ105" s="476"/>
      <c r="IPK105" s="476"/>
      <c r="IPL105" s="476"/>
      <c r="IPM105" s="475"/>
      <c r="IPN105" s="476"/>
      <c r="IPO105" s="476"/>
      <c r="IPP105" s="476"/>
      <c r="IPQ105" s="476"/>
      <c r="IPR105" s="476"/>
      <c r="IPS105" s="476"/>
      <c r="IPT105" s="476"/>
      <c r="IPU105" s="475"/>
      <c r="IPV105" s="476"/>
      <c r="IPW105" s="476"/>
      <c r="IPX105" s="476"/>
      <c r="IPY105" s="476"/>
      <c r="IPZ105" s="476"/>
      <c r="IQA105" s="476"/>
      <c r="IQB105" s="476"/>
      <c r="IQC105" s="475"/>
      <c r="IQD105" s="476"/>
      <c r="IQE105" s="476"/>
      <c r="IQF105" s="476"/>
      <c r="IQG105" s="476"/>
      <c r="IQH105" s="476"/>
      <c r="IQI105" s="476"/>
      <c r="IQJ105" s="476"/>
      <c r="IQK105" s="475"/>
      <c r="IQL105" s="476"/>
      <c r="IQM105" s="476"/>
      <c r="IQN105" s="476"/>
      <c r="IQO105" s="476"/>
      <c r="IQP105" s="476"/>
      <c r="IQQ105" s="476"/>
      <c r="IQR105" s="476"/>
      <c r="IQS105" s="475"/>
      <c r="IQT105" s="476"/>
      <c r="IQU105" s="476"/>
      <c r="IQV105" s="476"/>
      <c r="IQW105" s="476"/>
      <c r="IQX105" s="476"/>
      <c r="IQY105" s="476"/>
      <c r="IQZ105" s="476"/>
      <c r="IRA105" s="475"/>
      <c r="IRB105" s="476"/>
      <c r="IRC105" s="476"/>
      <c r="IRD105" s="476"/>
      <c r="IRE105" s="476"/>
      <c r="IRF105" s="476"/>
      <c r="IRG105" s="476"/>
      <c r="IRH105" s="476"/>
      <c r="IRI105" s="475"/>
      <c r="IRJ105" s="476"/>
      <c r="IRK105" s="476"/>
      <c r="IRL105" s="476"/>
      <c r="IRM105" s="476"/>
      <c r="IRN105" s="476"/>
      <c r="IRO105" s="476"/>
      <c r="IRP105" s="476"/>
      <c r="IRQ105" s="475"/>
      <c r="IRR105" s="476"/>
      <c r="IRS105" s="476"/>
      <c r="IRT105" s="476"/>
      <c r="IRU105" s="476"/>
      <c r="IRV105" s="476"/>
      <c r="IRW105" s="476"/>
      <c r="IRX105" s="476"/>
      <c r="IRY105" s="475"/>
      <c r="IRZ105" s="476"/>
      <c r="ISA105" s="476"/>
      <c r="ISB105" s="476"/>
      <c r="ISC105" s="476"/>
      <c r="ISD105" s="476"/>
      <c r="ISE105" s="476"/>
      <c r="ISF105" s="476"/>
      <c r="ISG105" s="475"/>
      <c r="ISH105" s="476"/>
      <c r="ISI105" s="476"/>
      <c r="ISJ105" s="476"/>
      <c r="ISK105" s="476"/>
      <c r="ISL105" s="476"/>
      <c r="ISM105" s="476"/>
      <c r="ISN105" s="476"/>
      <c r="ISO105" s="475"/>
      <c r="ISP105" s="476"/>
      <c r="ISQ105" s="476"/>
      <c r="ISR105" s="476"/>
      <c r="ISS105" s="476"/>
      <c r="IST105" s="476"/>
      <c r="ISU105" s="476"/>
      <c r="ISV105" s="476"/>
      <c r="ISW105" s="475"/>
      <c r="ISX105" s="476"/>
      <c r="ISY105" s="476"/>
      <c r="ISZ105" s="476"/>
      <c r="ITA105" s="476"/>
      <c r="ITB105" s="476"/>
      <c r="ITC105" s="476"/>
      <c r="ITD105" s="476"/>
      <c r="ITE105" s="475"/>
      <c r="ITF105" s="476"/>
      <c r="ITG105" s="476"/>
      <c r="ITH105" s="476"/>
      <c r="ITI105" s="476"/>
      <c r="ITJ105" s="476"/>
      <c r="ITK105" s="476"/>
      <c r="ITL105" s="476"/>
      <c r="ITM105" s="475"/>
      <c r="ITN105" s="476"/>
      <c r="ITO105" s="476"/>
      <c r="ITP105" s="476"/>
      <c r="ITQ105" s="476"/>
      <c r="ITR105" s="476"/>
      <c r="ITS105" s="476"/>
      <c r="ITT105" s="476"/>
      <c r="ITU105" s="475"/>
      <c r="ITV105" s="476"/>
      <c r="ITW105" s="476"/>
      <c r="ITX105" s="476"/>
      <c r="ITY105" s="476"/>
      <c r="ITZ105" s="476"/>
      <c r="IUA105" s="476"/>
      <c r="IUB105" s="476"/>
      <c r="IUC105" s="475"/>
      <c r="IUD105" s="476"/>
      <c r="IUE105" s="476"/>
      <c r="IUF105" s="476"/>
      <c r="IUG105" s="476"/>
      <c r="IUH105" s="476"/>
      <c r="IUI105" s="476"/>
      <c r="IUJ105" s="476"/>
      <c r="IUK105" s="475"/>
      <c r="IUL105" s="476"/>
      <c r="IUM105" s="476"/>
      <c r="IUN105" s="476"/>
      <c r="IUO105" s="476"/>
      <c r="IUP105" s="476"/>
      <c r="IUQ105" s="476"/>
      <c r="IUR105" s="476"/>
      <c r="IUS105" s="475"/>
      <c r="IUT105" s="476"/>
      <c r="IUU105" s="476"/>
      <c r="IUV105" s="476"/>
      <c r="IUW105" s="476"/>
      <c r="IUX105" s="476"/>
      <c r="IUY105" s="476"/>
      <c r="IUZ105" s="476"/>
      <c r="IVA105" s="475"/>
      <c r="IVB105" s="476"/>
      <c r="IVC105" s="476"/>
      <c r="IVD105" s="476"/>
      <c r="IVE105" s="476"/>
      <c r="IVF105" s="476"/>
      <c r="IVG105" s="476"/>
      <c r="IVH105" s="476"/>
      <c r="IVI105" s="475"/>
      <c r="IVJ105" s="476"/>
      <c r="IVK105" s="476"/>
      <c r="IVL105" s="476"/>
      <c r="IVM105" s="476"/>
      <c r="IVN105" s="476"/>
      <c r="IVO105" s="476"/>
      <c r="IVP105" s="476"/>
      <c r="IVQ105" s="475"/>
      <c r="IVR105" s="476"/>
      <c r="IVS105" s="476"/>
      <c r="IVT105" s="476"/>
      <c r="IVU105" s="476"/>
      <c r="IVV105" s="476"/>
      <c r="IVW105" s="476"/>
      <c r="IVX105" s="476"/>
      <c r="IVY105" s="475"/>
      <c r="IVZ105" s="476"/>
      <c r="IWA105" s="476"/>
      <c r="IWB105" s="476"/>
      <c r="IWC105" s="476"/>
      <c r="IWD105" s="476"/>
      <c r="IWE105" s="476"/>
      <c r="IWF105" s="476"/>
      <c r="IWG105" s="475"/>
      <c r="IWH105" s="476"/>
      <c r="IWI105" s="476"/>
      <c r="IWJ105" s="476"/>
      <c r="IWK105" s="476"/>
      <c r="IWL105" s="476"/>
      <c r="IWM105" s="476"/>
      <c r="IWN105" s="476"/>
      <c r="IWO105" s="475"/>
      <c r="IWP105" s="476"/>
      <c r="IWQ105" s="476"/>
      <c r="IWR105" s="476"/>
      <c r="IWS105" s="476"/>
      <c r="IWT105" s="476"/>
      <c r="IWU105" s="476"/>
      <c r="IWV105" s="476"/>
      <c r="IWW105" s="475"/>
      <c r="IWX105" s="476"/>
      <c r="IWY105" s="476"/>
      <c r="IWZ105" s="476"/>
      <c r="IXA105" s="476"/>
      <c r="IXB105" s="476"/>
      <c r="IXC105" s="476"/>
      <c r="IXD105" s="476"/>
      <c r="IXE105" s="475"/>
      <c r="IXF105" s="476"/>
      <c r="IXG105" s="476"/>
      <c r="IXH105" s="476"/>
      <c r="IXI105" s="476"/>
      <c r="IXJ105" s="476"/>
      <c r="IXK105" s="476"/>
      <c r="IXL105" s="476"/>
      <c r="IXM105" s="475"/>
      <c r="IXN105" s="476"/>
      <c r="IXO105" s="476"/>
      <c r="IXP105" s="476"/>
      <c r="IXQ105" s="476"/>
      <c r="IXR105" s="476"/>
      <c r="IXS105" s="476"/>
      <c r="IXT105" s="476"/>
      <c r="IXU105" s="475"/>
      <c r="IXV105" s="476"/>
      <c r="IXW105" s="476"/>
      <c r="IXX105" s="476"/>
      <c r="IXY105" s="476"/>
      <c r="IXZ105" s="476"/>
      <c r="IYA105" s="476"/>
      <c r="IYB105" s="476"/>
      <c r="IYC105" s="475"/>
      <c r="IYD105" s="476"/>
      <c r="IYE105" s="476"/>
      <c r="IYF105" s="476"/>
      <c r="IYG105" s="476"/>
      <c r="IYH105" s="476"/>
      <c r="IYI105" s="476"/>
      <c r="IYJ105" s="476"/>
      <c r="IYK105" s="475"/>
      <c r="IYL105" s="476"/>
      <c r="IYM105" s="476"/>
      <c r="IYN105" s="476"/>
      <c r="IYO105" s="476"/>
      <c r="IYP105" s="476"/>
      <c r="IYQ105" s="476"/>
      <c r="IYR105" s="476"/>
      <c r="IYS105" s="475"/>
      <c r="IYT105" s="476"/>
      <c r="IYU105" s="476"/>
      <c r="IYV105" s="476"/>
      <c r="IYW105" s="476"/>
      <c r="IYX105" s="476"/>
      <c r="IYY105" s="476"/>
      <c r="IYZ105" s="476"/>
      <c r="IZA105" s="475"/>
      <c r="IZB105" s="476"/>
      <c r="IZC105" s="476"/>
      <c r="IZD105" s="476"/>
      <c r="IZE105" s="476"/>
      <c r="IZF105" s="476"/>
      <c r="IZG105" s="476"/>
      <c r="IZH105" s="476"/>
      <c r="IZI105" s="475"/>
      <c r="IZJ105" s="476"/>
      <c r="IZK105" s="476"/>
      <c r="IZL105" s="476"/>
      <c r="IZM105" s="476"/>
      <c r="IZN105" s="476"/>
      <c r="IZO105" s="476"/>
      <c r="IZP105" s="476"/>
      <c r="IZQ105" s="475"/>
      <c r="IZR105" s="476"/>
      <c r="IZS105" s="476"/>
      <c r="IZT105" s="476"/>
      <c r="IZU105" s="476"/>
      <c r="IZV105" s="476"/>
      <c r="IZW105" s="476"/>
      <c r="IZX105" s="476"/>
      <c r="IZY105" s="475"/>
      <c r="IZZ105" s="476"/>
      <c r="JAA105" s="476"/>
      <c r="JAB105" s="476"/>
      <c r="JAC105" s="476"/>
      <c r="JAD105" s="476"/>
      <c r="JAE105" s="476"/>
      <c r="JAF105" s="476"/>
      <c r="JAG105" s="475"/>
      <c r="JAH105" s="476"/>
      <c r="JAI105" s="476"/>
      <c r="JAJ105" s="476"/>
      <c r="JAK105" s="476"/>
      <c r="JAL105" s="476"/>
      <c r="JAM105" s="476"/>
      <c r="JAN105" s="476"/>
      <c r="JAO105" s="475"/>
      <c r="JAP105" s="476"/>
      <c r="JAQ105" s="476"/>
      <c r="JAR105" s="476"/>
      <c r="JAS105" s="476"/>
      <c r="JAT105" s="476"/>
      <c r="JAU105" s="476"/>
      <c r="JAV105" s="476"/>
      <c r="JAW105" s="475"/>
      <c r="JAX105" s="476"/>
      <c r="JAY105" s="476"/>
      <c r="JAZ105" s="476"/>
      <c r="JBA105" s="476"/>
      <c r="JBB105" s="476"/>
      <c r="JBC105" s="476"/>
      <c r="JBD105" s="476"/>
      <c r="JBE105" s="475"/>
      <c r="JBF105" s="476"/>
      <c r="JBG105" s="476"/>
      <c r="JBH105" s="476"/>
      <c r="JBI105" s="476"/>
      <c r="JBJ105" s="476"/>
      <c r="JBK105" s="476"/>
      <c r="JBL105" s="476"/>
      <c r="JBM105" s="475"/>
      <c r="JBN105" s="476"/>
      <c r="JBO105" s="476"/>
      <c r="JBP105" s="476"/>
      <c r="JBQ105" s="476"/>
      <c r="JBR105" s="476"/>
      <c r="JBS105" s="476"/>
      <c r="JBT105" s="476"/>
      <c r="JBU105" s="475"/>
      <c r="JBV105" s="476"/>
      <c r="JBW105" s="476"/>
      <c r="JBX105" s="476"/>
      <c r="JBY105" s="476"/>
      <c r="JBZ105" s="476"/>
      <c r="JCA105" s="476"/>
      <c r="JCB105" s="476"/>
      <c r="JCC105" s="475"/>
      <c r="JCD105" s="476"/>
      <c r="JCE105" s="476"/>
      <c r="JCF105" s="476"/>
      <c r="JCG105" s="476"/>
      <c r="JCH105" s="476"/>
      <c r="JCI105" s="476"/>
      <c r="JCJ105" s="476"/>
      <c r="JCK105" s="475"/>
      <c r="JCL105" s="476"/>
      <c r="JCM105" s="476"/>
      <c r="JCN105" s="476"/>
      <c r="JCO105" s="476"/>
      <c r="JCP105" s="476"/>
      <c r="JCQ105" s="476"/>
      <c r="JCR105" s="476"/>
      <c r="JCS105" s="475"/>
      <c r="JCT105" s="476"/>
      <c r="JCU105" s="476"/>
      <c r="JCV105" s="476"/>
      <c r="JCW105" s="476"/>
      <c r="JCX105" s="476"/>
      <c r="JCY105" s="476"/>
      <c r="JCZ105" s="476"/>
      <c r="JDA105" s="475"/>
      <c r="JDB105" s="476"/>
      <c r="JDC105" s="476"/>
      <c r="JDD105" s="476"/>
      <c r="JDE105" s="476"/>
      <c r="JDF105" s="476"/>
      <c r="JDG105" s="476"/>
      <c r="JDH105" s="476"/>
      <c r="JDI105" s="475"/>
      <c r="JDJ105" s="476"/>
      <c r="JDK105" s="476"/>
      <c r="JDL105" s="476"/>
      <c r="JDM105" s="476"/>
      <c r="JDN105" s="476"/>
      <c r="JDO105" s="476"/>
      <c r="JDP105" s="476"/>
      <c r="JDQ105" s="475"/>
      <c r="JDR105" s="476"/>
      <c r="JDS105" s="476"/>
      <c r="JDT105" s="476"/>
      <c r="JDU105" s="476"/>
      <c r="JDV105" s="476"/>
      <c r="JDW105" s="476"/>
      <c r="JDX105" s="476"/>
      <c r="JDY105" s="475"/>
      <c r="JDZ105" s="476"/>
      <c r="JEA105" s="476"/>
      <c r="JEB105" s="476"/>
      <c r="JEC105" s="476"/>
      <c r="JED105" s="476"/>
      <c r="JEE105" s="476"/>
      <c r="JEF105" s="476"/>
      <c r="JEG105" s="475"/>
      <c r="JEH105" s="476"/>
      <c r="JEI105" s="476"/>
      <c r="JEJ105" s="476"/>
      <c r="JEK105" s="476"/>
      <c r="JEL105" s="476"/>
      <c r="JEM105" s="476"/>
      <c r="JEN105" s="476"/>
      <c r="JEO105" s="475"/>
      <c r="JEP105" s="476"/>
      <c r="JEQ105" s="476"/>
      <c r="JER105" s="476"/>
      <c r="JES105" s="476"/>
      <c r="JET105" s="476"/>
      <c r="JEU105" s="476"/>
      <c r="JEV105" s="476"/>
      <c r="JEW105" s="475"/>
      <c r="JEX105" s="476"/>
      <c r="JEY105" s="476"/>
      <c r="JEZ105" s="476"/>
      <c r="JFA105" s="476"/>
      <c r="JFB105" s="476"/>
      <c r="JFC105" s="476"/>
      <c r="JFD105" s="476"/>
      <c r="JFE105" s="475"/>
      <c r="JFF105" s="476"/>
      <c r="JFG105" s="476"/>
      <c r="JFH105" s="476"/>
      <c r="JFI105" s="476"/>
      <c r="JFJ105" s="476"/>
      <c r="JFK105" s="476"/>
      <c r="JFL105" s="476"/>
      <c r="JFM105" s="475"/>
      <c r="JFN105" s="476"/>
      <c r="JFO105" s="476"/>
      <c r="JFP105" s="476"/>
      <c r="JFQ105" s="476"/>
      <c r="JFR105" s="476"/>
      <c r="JFS105" s="476"/>
      <c r="JFT105" s="476"/>
      <c r="JFU105" s="475"/>
      <c r="JFV105" s="476"/>
      <c r="JFW105" s="476"/>
      <c r="JFX105" s="476"/>
      <c r="JFY105" s="476"/>
      <c r="JFZ105" s="476"/>
      <c r="JGA105" s="476"/>
      <c r="JGB105" s="476"/>
      <c r="JGC105" s="475"/>
      <c r="JGD105" s="476"/>
      <c r="JGE105" s="476"/>
      <c r="JGF105" s="476"/>
      <c r="JGG105" s="476"/>
      <c r="JGH105" s="476"/>
      <c r="JGI105" s="476"/>
      <c r="JGJ105" s="476"/>
      <c r="JGK105" s="475"/>
      <c r="JGL105" s="476"/>
      <c r="JGM105" s="476"/>
      <c r="JGN105" s="476"/>
      <c r="JGO105" s="476"/>
      <c r="JGP105" s="476"/>
      <c r="JGQ105" s="476"/>
      <c r="JGR105" s="476"/>
      <c r="JGS105" s="475"/>
      <c r="JGT105" s="476"/>
      <c r="JGU105" s="476"/>
      <c r="JGV105" s="476"/>
      <c r="JGW105" s="476"/>
      <c r="JGX105" s="476"/>
      <c r="JGY105" s="476"/>
      <c r="JGZ105" s="476"/>
      <c r="JHA105" s="475"/>
      <c r="JHB105" s="476"/>
      <c r="JHC105" s="476"/>
      <c r="JHD105" s="476"/>
      <c r="JHE105" s="476"/>
      <c r="JHF105" s="476"/>
      <c r="JHG105" s="476"/>
      <c r="JHH105" s="476"/>
      <c r="JHI105" s="475"/>
      <c r="JHJ105" s="476"/>
      <c r="JHK105" s="476"/>
      <c r="JHL105" s="476"/>
      <c r="JHM105" s="476"/>
      <c r="JHN105" s="476"/>
      <c r="JHO105" s="476"/>
      <c r="JHP105" s="476"/>
      <c r="JHQ105" s="475"/>
      <c r="JHR105" s="476"/>
      <c r="JHS105" s="476"/>
      <c r="JHT105" s="476"/>
      <c r="JHU105" s="476"/>
      <c r="JHV105" s="476"/>
      <c r="JHW105" s="476"/>
      <c r="JHX105" s="476"/>
      <c r="JHY105" s="475"/>
      <c r="JHZ105" s="476"/>
      <c r="JIA105" s="476"/>
      <c r="JIB105" s="476"/>
      <c r="JIC105" s="476"/>
      <c r="JID105" s="476"/>
      <c r="JIE105" s="476"/>
      <c r="JIF105" s="476"/>
      <c r="JIG105" s="475"/>
      <c r="JIH105" s="476"/>
      <c r="JII105" s="476"/>
      <c r="JIJ105" s="476"/>
      <c r="JIK105" s="476"/>
      <c r="JIL105" s="476"/>
      <c r="JIM105" s="476"/>
      <c r="JIN105" s="476"/>
      <c r="JIO105" s="475"/>
      <c r="JIP105" s="476"/>
      <c r="JIQ105" s="476"/>
      <c r="JIR105" s="476"/>
      <c r="JIS105" s="476"/>
      <c r="JIT105" s="476"/>
      <c r="JIU105" s="476"/>
      <c r="JIV105" s="476"/>
      <c r="JIW105" s="475"/>
      <c r="JIX105" s="476"/>
      <c r="JIY105" s="476"/>
      <c r="JIZ105" s="476"/>
      <c r="JJA105" s="476"/>
      <c r="JJB105" s="476"/>
      <c r="JJC105" s="476"/>
      <c r="JJD105" s="476"/>
      <c r="JJE105" s="475"/>
      <c r="JJF105" s="476"/>
      <c r="JJG105" s="476"/>
      <c r="JJH105" s="476"/>
      <c r="JJI105" s="476"/>
      <c r="JJJ105" s="476"/>
      <c r="JJK105" s="476"/>
      <c r="JJL105" s="476"/>
      <c r="JJM105" s="475"/>
      <c r="JJN105" s="476"/>
      <c r="JJO105" s="476"/>
      <c r="JJP105" s="476"/>
      <c r="JJQ105" s="476"/>
      <c r="JJR105" s="476"/>
      <c r="JJS105" s="476"/>
      <c r="JJT105" s="476"/>
      <c r="JJU105" s="475"/>
      <c r="JJV105" s="476"/>
      <c r="JJW105" s="476"/>
      <c r="JJX105" s="476"/>
      <c r="JJY105" s="476"/>
      <c r="JJZ105" s="476"/>
      <c r="JKA105" s="476"/>
      <c r="JKB105" s="476"/>
      <c r="JKC105" s="475"/>
      <c r="JKD105" s="476"/>
      <c r="JKE105" s="476"/>
      <c r="JKF105" s="476"/>
      <c r="JKG105" s="476"/>
      <c r="JKH105" s="476"/>
      <c r="JKI105" s="476"/>
      <c r="JKJ105" s="476"/>
      <c r="JKK105" s="475"/>
      <c r="JKL105" s="476"/>
      <c r="JKM105" s="476"/>
      <c r="JKN105" s="476"/>
      <c r="JKO105" s="476"/>
      <c r="JKP105" s="476"/>
      <c r="JKQ105" s="476"/>
      <c r="JKR105" s="476"/>
      <c r="JKS105" s="475"/>
      <c r="JKT105" s="476"/>
      <c r="JKU105" s="476"/>
      <c r="JKV105" s="476"/>
      <c r="JKW105" s="476"/>
      <c r="JKX105" s="476"/>
      <c r="JKY105" s="476"/>
      <c r="JKZ105" s="476"/>
      <c r="JLA105" s="475"/>
      <c r="JLB105" s="476"/>
      <c r="JLC105" s="476"/>
      <c r="JLD105" s="476"/>
      <c r="JLE105" s="476"/>
      <c r="JLF105" s="476"/>
      <c r="JLG105" s="476"/>
      <c r="JLH105" s="476"/>
      <c r="JLI105" s="475"/>
      <c r="JLJ105" s="476"/>
      <c r="JLK105" s="476"/>
      <c r="JLL105" s="476"/>
      <c r="JLM105" s="476"/>
      <c r="JLN105" s="476"/>
      <c r="JLO105" s="476"/>
      <c r="JLP105" s="476"/>
      <c r="JLQ105" s="475"/>
      <c r="JLR105" s="476"/>
      <c r="JLS105" s="476"/>
      <c r="JLT105" s="476"/>
      <c r="JLU105" s="476"/>
      <c r="JLV105" s="476"/>
      <c r="JLW105" s="476"/>
      <c r="JLX105" s="476"/>
      <c r="JLY105" s="475"/>
      <c r="JLZ105" s="476"/>
      <c r="JMA105" s="476"/>
      <c r="JMB105" s="476"/>
      <c r="JMC105" s="476"/>
      <c r="JMD105" s="476"/>
      <c r="JME105" s="476"/>
      <c r="JMF105" s="476"/>
      <c r="JMG105" s="475"/>
      <c r="JMH105" s="476"/>
      <c r="JMI105" s="476"/>
      <c r="JMJ105" s="476"/>
      <c r="JMK105" s="476"/>
      <c r="JML105" s="476"/>
      <c r="JMM105" s="476"/>
      <c r="JMN105" s="476"/>
      <c r="JMO105" s="475"/>
      <c r="JMP105" s="476"/>
      <c r="JMQ105" s="476"/>
      <c r="JMR105" s="476"/>
      <c r="JMS105" s="476"/>
      <c r="JMT105" s="476"/>
      <c r="JMU105" s="476"/>
      <c r="JMV105" s="476"/>
      <c r="JMW105" s="475"/>
      <c r="JMX105" s="476"/>
      <c r="JMY105" s="476"/>
      <c r="JMZ105" s="476"/>
      <c r="JNA105" s="476"/>
      <c r="JNB105" s="476"/>
      <c r="JNC105" s="476"/>
      <c r="JND105" s="476"/>
      <c r="JNE105" s="475"/>
      <c r="JNF105" s="476"/>
      <c r="JNG105" s="476"/>
      <c r="JNH105" s="476"/>
      <c r="JNI105" s="476"/>
      <c r="JNJ105" s="476"/>
      <c r="JNK105" s="476"/>
      <c r="JNL105" s="476"/>
      <c r="JNM105" s="475"/>
      <c r="JNN105" s="476"/>
      <c r="JNO105" s="476"/>
      <c r="JNP105" s="476"/>
      <c r="JNQ105" s="476"/>
      <c r="JNR105" s="476"/>
      <c r="JNS105" s="476"/>
      <c r="JNT105" s="476"/>
      <c r="JNU105" s="475"/>
      <c r="JNV105" s="476"/>
      <c r="JNW105" s="476"/>
      <c r="JNX105" s="476"/>
      <c r="JNY105" s="476"/>
      <c r="JNZ105" s="476"/>
      <c r="JOA105" s="476"/>
      <c r="JOB105" s="476"/>
      <c r="JOC105" s="475"/>
      <c r="JOD105" s="476"/>
      <c r="JOE105" s="476"/>
      <c r="JOF105" s="476"/>
      <c r="JOG105" s="476"/>
      <c r="JOH105" s="476"/>
      <c r="JOI105" s="476"/>
      <c r="JOJ105" s="476"/>
      <c r="JOK105" s="475"/>
      <c r="JOL105" s="476"/>
      <c r="JOM105" s="476"/>
      <c r="JON105" s="476"/>
      <c r="JOO105" s="476"/>
      <c r="JOP105" s="476"/>
      <c r="JOQ105" s="476"/>
      <c r="JOR105" s="476"/>
      <c r="JOS105" s="475"/>
      <c r="JOT105" s="476"/>
      <c r="JOU105" s="476"/>
      <c r="JOV105" s="476"/>
      <c r="JOW105" s="476"/>
      <c r="JOX105" s="476"/>
      <c r="JOY105" s="476"/>
      <c r="JOZ105" s="476"/>
      <c r="JPA105" s="475"/>
      <c r="JPB105" s="476"/>
      <c r="JPC105" s="476"/>
      <c r="JPD105" s="476"/>
      <c r="JPE105" s="476"/>
      <c r="JPF105" s="476"/>
      <c r="JPG105" s="476"/>
      <c r="JPH105" s="476"/>
      <c r="JPI105" s="475"/>
      <c r="JPJ105" s="476"/>
      <c r="JPK105" s="476"/>
      <c r="JPL105" s="476"/>
      <c r="JPM105" s="476"/>
      <c r="JPN105" s="476"/>
      <c r="JPO105" s="476"/>
      <c r="JPP105" s="476"/>
      <c r="JPQ105" s="475"/>
      <c r="JPR105" s="476"/>
      <c r="JPS105" s="476"/>
      <c r="JPT105" s="476"/>
      <c r="JPU105" s="476"/>
      <c r="JPV105" s="476"/>
      <c r="JPW105" s="476"/>
      <c r="JPX105" s="476"/>
      <c r="JPY105" s="475"/>
      <c r="JPZ105" s="476"/>
      <c r="JQA105" s="476"/>
      <c r="JQB105" s="476"/>
      <c r="JQC105" s="476"/>
      <c r="JQD105" s="476"/>
      <c r="JQE105" s="476"/>
      <c r="JQF105" s="476"/>
      <c r="JQG105" s="475"/>
      <c r="JQH105" s="476"/>
      <c r="JQI105" s="476"/>
      <c r="JQJ105" s="476"/>
      <c r="JQK105" s="476"/>
      <c r="JQL105" s="476"/>
      <c r="JQM105" s="476"/>
      <c r="JQN105" s="476"/>
      <c r="JQO105" s="475"/>
      <c r="JQP105" s="476"/>
      <c r="JQQ105" s="476"/>
      <c r="JQR105" s="476"/>
      <c r="JQS105" s="476"/>
      <c r="JQT105" s="476"/>
      <c r="JQU105" s="476"/>
      <c r="JQV105" s="476"/>
      <c r="JQW105" s="475"/>
      <c r="JQX105" s="476"/>
      <c r="JQY105" s="476"/>
      <c r="JQZ105" s="476"/>
      <c r="JRA105" s="476"/>
      <c r="JRB105" s="476"/>
      <c r="JRC105" s="476"/>
      <c r="JRD105" s="476"/>
      <c r="JRE105" s="475"/>
      <c r="JRF105" s="476"/>
      <c r="JRG105" s="476"/>
      <c r="JRH105" s="476"/>
      <c r="JRI105" s="476"/>
      <c r="JRJ105" s="476"/>
      <c r="JRK105" s="476"/>
      <c r="JRL105" s="476"/>
      <c r="JRM105" s="475"/>
      <c r="JRN105" s="476"/>
      <c r="JRO105" s="476"/>
      <c r="JRP105" s="476"/>
      <c r="JRQ105" s="476"/>
      <c r="JRR105" s="476"/>
      <c r="JRS105" s="476"/>
      <c r="JRT105" s="476"/>
      <c r="JRU105" s="475"/>
      <c r="JRV105" s="476"/>
      <c r="JRW105" s="476"/>
      <c r="JRX105" s="476"/>
      <c r="JRY105" s="476"/>
      <c r="JRZ105" s="476"/>
      <c r="JSA105" s="476"/>
      <c r="JSB105" s="476"/>
      <c r="JSC105" s="475"/>
      <c r="JSD105" s="476"/>
      <c r="JSE105" s="476"/>
      <c r="JSF105" s="476"/>
      <c r="JSG105" s="476"/>
      <c r="JSH105" s="476"/>
      <c r="JSI105" s="476"/>
      <c r="JSJ105" s="476"/>
      <c r="JSK105" s="475"/>
      <c r="JSL105" s="476"/>
      <c r="JSM105" s="476"/>
      <c r="JSN105" s="476"/>
      <c r="JSO105" s="476"/>
      <c r="JSP105" s="476"/>
      <c r="JSQ105" s="476"/>
      <c r="JSR105" s="476"/>
      <c r="JSS105" s="475"/>
      <c r="JST105" s="476"/>
      <c r="JSU105" s="476"/>
      <c r="JSV105" s="476"/>
      <c r="JSW105" s="476"/>
      <c r="JSX105" s="476"/>
      <c r="JSY105" s="476"/>
      <c r="JSZ105" s="476"/>
      <c r="JTA105" s="475"/>
      <c r="JTB105" s="476"/>
      <c r="JTC105" s="476"/>
      <c r="JTD105" s="476"/>
      <c r="JTE105" s="476"/>
      <c r="JTF105" s="476"/>
      <c r="JTG105" s="476"/>
      <c r="JTH105" s="476"/>
      <c r="JTI105" s="475"/>
      <c r="JTJ105" s="476"/>
      <c r="JTK105" s="476"/>
      <c r="JTL105" s="476"/>
      <c r="JTM105" s="476"/>
      <c r="JTN105" s="476"/>
      <c r="JTO105" s="476"/>
      <c r="JTP105" s="476"/>
      <c r="JTQ105" s="475"/>
      <c r="JTR105" s="476"/>
      <c r="JTS105" s="476"/>
      <c r="JTT105" s="476"/>
      <c r="JTU105" s="476"/>
      <c r="JTV105" s="476"/>
      <c r="JTW105" s="476"/>
      <c r="JTX105" s="476"/>
      <c r="JTY105" s="475"/>
      <c r="JTZ105" s="476"/>
      <c r="JUA105" s="476"/>
      <c r="JUB105" s="476"/>
      <c r="JUC105" s="476"/>
      <c r="JUD105" s="476"/>
      <c r="JUE105" s="476"/>
      <c r="JUF105" s="476"/>
      <c r="JUG105" s="475"/>
      <c r="JUH105" s="476"/>
      <c r="JUI105" s="476"/>
      <c r="JUJ105" s="476"/>
      <c r="JUK105" s="476"/>
      <c r="JUL105" s="476"/>
      <c r="JUM105" s="476"/>
      <c r="JUN105" s="476"/>
      <c r="JUO105" s="475"/>
      <c r="JUP105" s="476"/>
      <c r="JUQ105" s="476"/>
      <c r="JUR105" s="476"/>
      <c r="JUS105" s="476"/>
      <c r="JUT105" s="476"/>
      <c r="JUU105" s="476"/>
      <c r="JUV105" s="476"/>
      <c r="JUW105" s="475"/>
      <c r="JUX105" s="476"/>
      <c r="JUY105" s="476"/>
      <c r="JUZ105" s="476"/>
      <c r="JVA105" s="476"/>
      <c r="JVB105" s="476"/>
      <c r="JVC105" s="476"/>
      <c r="JVD105" s="476"/>
      <c r="JVE105" s="475"/>
      <c r="JVF105" s="476"/>
      <c r="JVG105" s="476"/>
      <c r="JVH105" s="476"/>
      <c r="JVI105" s="476"/>
      <c r="JVJ105" s="476"/>
      <c r="JVK105" s="476"/>
      <c r="JVL105" s="476"/>
      <c r="JVM105" s="475"/>
      <c r="JVN105" s="476"/>
      <c r="JVO105" s="476"/>
      <c r="JVP105" s="476"/>
      <c r="JVQ105" s="476"/>
      <c r="JVR105" s="476"/>
      <c r="JVS105" s="476"/>
      <c r="JVT105" s="476"/>
      <c r="JVU105" s="475"/>
      <c r="JVV105" s="476"/>
      <c r="JVW105" s="476"/>
      <c r="JVX105" s="476"/>
      <c r="JVY105" s="476"/>
      <c r="JVZ105" s="476"/>
      <c r="JWA105" s="476"/>
      <c r="JWB105" s="476"/>
      <c r="JWC105" s="475"/>
      <c r="JWD105" s="476"/>
      <c r="JWE105" s="476"/>
      <c r="JWF105" s="476"/>
      <c r="JWG105" s="476"/>
      <c r="JWH105" s="476"/>
      <c r="JWI105" s="476"/>
      <c r="JWJ105" s="476"/>
      <c r="JWK105" s="475"/>
      <c r="JWL105" s="476"/>
      <c r="JWM105" s="476"/>
      <c r="JWN105" s="476"/>
      <c r="JWO105" s="476"/>
      <c r="JWP105" s="476"/>
      <c r="JWQ105" s="476"/>
      <c r="JWR105" s="476"/>
      <c r="JWS105" s="475"/>
      <c r="JWT105" s="476"/>
      <c r="JWU105" s="476"/>
      <c r="JWV105" s="476"/>
      <c r="JWW105" s="476"/>
      <c r="JWX105" s="476"/>
      <c r="JWY105" s="476"/>
      <c r="JWZ105" s="476"/>
      <c r="JXA105" s="475"/>
      <c r="JXB105" s="476"/>
      <c r="JXC105" s="476"/>
      <c r="JXD105" s="476"/>
      <c r="JXE105" s="476"/>
      <c r="JXF105" s="476"/>
      <c r="JXG105" s="476"/>
      <c r="JXH105" s="476"/>
      <c r="JXI105" s="475"/>
      <c r="JXJ105" s="476"/>
      <c r="JXK105" s="476"/>
      <c r="JXL105" s="476"/>
      <c r="JXM105" s="476"/>
      <c r="JXN105" s="476"/>
      <c r="JXO105" s="476"/>
      <c r="JXP105" s="476"/>
      <c r="JXQ105" s="475"/>
      <c r="JXR105" s="476"/>
      <c r="JXS105" s="476"/>
      <c r="JXT105" s="476"/>
      <c r="JXU105" s="476"/>
      <c r="JXV105" s="476"/>
      <c r="JXW105" s="476"/>
      <c r="JXX105" s="476"/>
      <c r="JXY105" s="475"/>
      <c r="JXZ105" s="476"/>
      <c r="JYA105" s="476"/>
      <c r="JYB105" s="476"/>
      <c r="JYC105" s="476"/>
      <c r="JYD105" s="476"/>
      <c r="JYE105" s="476"/>
      <c r="JYF105" s="476"/>
      <c r="JYG105" s="475"/>
      <c r="JYH105" s="476"/>
      <c r="JYI105" s="476"/>
      <c r="JYJ105" s="476"/>
      <c r="JYK105" s="476"/>
      <c r="JYL105" s="476"/>
      <c r="JYM105" s="476"/>
      <c r="JYN105" s="476"/>
      <c r="JYO105" s="475"/>
      <c r="JYP105" s="476"/>
      <c r="JYQ105" s="476"/>
      <c r="JYR105" s="476"/>
      <c r="JYS105" s="476"/>
      <c r="JYT105" s="476"/>
      <c r="JYU105" s="476"/>
      <c r="JYV105" s="476"/>
      <c r="JYW105" s="475"/>
      <c r="JYX105" s="476"/>
      <c r="JYY105" s="476"/>
      <c r="JYZ105" s="476"/>
      <c r="JZA105" s="476"/>
      <c r="JZB105" s="476"/>
      <c r="JZC105" s="476"/>
      <c r="JZD105" s="476"/>
      <c r="JZE105" s="475"/>
      <c r="JZF105" s="476"/>
      <c r="JZG105" s="476"/>
      <c r="JZH105" s="476"/>
      <c r="JZI105" s="476"/>
      <c r="JZJ105" s="476"/>
      <c r="JZK105" s="476"/>
      <c r="JZL105" s="476"/>
      <c r="JZM105" s="475"/>
      <c r="JZN105" s="476"/>
      <c r="JZO105" s="476"/>
      <c r="JZP105" s="476"/>
      <c r="JZQ105" s="476"/>
      <c r="JZR105" s="476"/>
      <c r="JZS105" s="476"/>
      <c r="JZT105" s="476"/>
      <c r="JZU105" s="475"/>
      <c r="JZV105" s="476"/>
      <c r="JZW105" s="476"/>
      <c r="JZX105" s="476"/>
      <c r="JZY105" s="476"/>
      <c r="JZZ105" s="476"/>
      <c r="KAA105" s="476"/>
      <c r="KAB105" s="476"/>
      <c r="KAC105" s="475"/>
      <c r="KAD105" s="476"/>
      <c r="KAE105" s="476"/>
      <c r="KAF105" s="476"/>
      <c r="KAG105" s="476"/>
      <c r="KAH105" s="476"/>
      <c r="KAI105" s="476"/>
      <c r="KAJ105" s="476"/>
      <c r="KAK105" s="475"/>
      <c r="KAL105" s="476"/>
      <c r="KAM105" s="476"/>
      <c r="KAN105" s="476"/>
      <c r="KAO105" s="476"/>
      <c r="KAP105" s="476"/>
      <c r="KAQ105" s="476"/>
      <c r="KAR105" s="476"/>
      <c r="KAS105" s="475"/>
      <c r="KAT105" s="476"/>
      <c r="KAU105" s="476"/>
      <c r="KAV105" s="476"/>
      <c r="KAW105" s="476"/>
      <c r="KAX105" s="476"/>
      <c r="KAY105" s="476"/>
      <c r="KAZ105" s="476"/>
      <c r="KBA105" s="475"/>
      <c r="KBB105" s="476"/>
      <c r="KBC105" s="476"/>
      <c r="KBD105" s="476"/>
      <c r="KBE105" s="476"/>
      <c r="KBF105" s="476"/>
      <c r="KBG105" s="476"/>
      <c r="KBH105" s="476"/>
      <c r="KBI105" s="475"/>
      <c r="KBJ105" s="476"/>
      <c r="KBK105" s="476"/>
      <c r="KBL105" s="476"/>
      <c r="KBM105" s="476"/>
      <c r="KBN105" s="476"/>
      <c r="KBO105" s="476"/>
      <c r="KBP105" s="476"/>
      <c r="KBQ105" s="475"/>
      <c r="KBR105" s="476"/>
      <c r="KBS105" s="476"/>
      <c r="KBT105" s="476"/>
      <c r="KBU105" s="476"/>
      <c r="KBV105" s="476"/>
      <c r="KBW105" s="476"/>
      <c r="KBX105" s="476"/>
      <c r="KBY105" s="475"/>
      <c r="KBZ105" s="476"/>
      <c r="KCA105" s="476"/>
      <c r="KCB105" s="476"/>
      <c r="KCC105" s="476"/>
      <c r="KCD105" s="476"/>
      <c r="KCE105" s="476"/>
      <c r="KCF105" s="476"/>
      <c r="KCG105" s="475"/>
      <c r="KCH105" s="476"/>
      <c r="KCI105" s="476"/>
      <c r="KCJ105" s="476"/>
      <c r="KCK105" s="476"/>
      <c r="KCL105" s="476"/>
      <c r="KCM105" s="476"/>
      <c r="KCN105" s="476"/>
      <c r="KCO105" s="475"/>
      <c r="KCP105" s="476"/>
      <c r="KCQ105" s="476"/>
      <c r="KCR105" s="476"/>
      <c r="KCS105" s="476"/>
      <c r="KCT105" s="476"/>
      <c r="KCU105" s="476"/>
      <c r="KCV105" s="476"/>
      <c r="KCW105" s="475"/>
      <c r="KCX105" s="476"/>
      <c r="KCY105" s="476"/>
      <c r="KCZ105" s="476"/>
      <c r="KDA105" s="476"/>
      <c r="KDB105" s="476"/>
      <c r="KDC105" s="476"/>
      <c r="KDD105" s="476"/>
      <c r="KDE105" s="475"/>
      <c r="KDF105" s="476"/>
      <c r="KDG105" s="476"/>
      <c r="KDH105" s="476"/>
      <c r="KDI105" s="476"/>
      <c r="KDJ105" s="476"/>
      <c r="KDK105" s="476"/>
      <c r="KDL105" s="476"/>
      <c r="KDM105" s="475"/>
      <c r="KDN105" s="476"/>
      <c r="KDO105" s="476"/>
      <c r="KDP105" s="476"/>
      <c r="KDQ105" s="476"/>
      <c r="KDR105" s="476"/>
      <c r="KDS105" s="476"/>
      <c r="KDT105" s="476"/>
      <c r="KDU105" s="475"/>
      <c r="KDV105" s="476"/>
      <c r="KDW105" s="476"/>
      <c r="KDX105" s="476"/>
      <c r="KDY105" s="476"/>
      <c r="KDZ105" s="476"/>
      <c r="KEA105" s="476"/>
      <c r="KEB105" s="476"/>
      <c r="KEC105" s="475"/>
      <c r="KED105" s="476"/>
      <c r="KEE105" s="476"/>
      <c r="KEF105" s="476"/>
      <c r="KEG105" s="476"/>
      <c r="KEH105" s="476"/>
      <c r="KEI105" s="476"/>
      <c r="KEJ105" s="476"/>
      <c r="KEK105" s="475"/>
      <c r="KEL105" s="476"/>
      <c r="KEM105" s="476"/>
      <c r="KEN105" s="476"/>
      <c r="KEO105" s="476"/>
      <c r="KEP105" s="476"/>
      <c r="KEQ105" s="476"/>
      <c r="KER105" s="476"/>
      <c r="KES105" s="475"/>
      <c r="KET105" s="476"/>
      <c r="KEU105" s="476"/>
      <c r="KEV105" s="476"/>
      <c r="KEW105" s="476"/>
      <c r="KEX105" s="476"/>
      <c r="KEY105" s="476"/>
      <c r="KEZ105" s="476"/>
      <c r="KFA105" s="475"/>
      <c r="KFB105" s="476"/>
      <c r="KFC105" s="476"/>
      <c r="KFD105" s="476"/>
      <c r="KFE105" s="476"/>
      <c r="KFF105" s="476"/>
      <c r="KFG105" s="476"/>
      <c r="KFH105" s="476"/>
      <c r="KFI105" s="475"/>
      <c r="KFJ105" s="476"/>
      <c r="KFK105" s="476"/>
      <c r="KFL105" s="476"/>
      <c r="KFM105" s="476"/>
      <c r="KFN105" s="476"/>
      <c r="KFO105" s="476"/>
      <c r="KFP105" s="476"/>
      <c r="KFQ105" s="475"/>
      <c r="KFR105" s="476"/>
      <c r="KFS105" s="476"/>
      <c r="KFT105" s="476"/>
      <c r="KFU105" s="476"/>
      <c r="KFV105" s="476"/>
      <c r="KFW105" s="476"/>
      <c r="KFX105" s="476"/>
      <c r="KFY105" s="475"/>
      <c r="KFZ105" s="476"/>
      <c r="KGA105" s="476"/>
      <c r="KGB105" s="476"/>
      <c r="KGC105" s="476"/>
      <c r="KGD105" s="476"/>
      <c r="KGE105" s="476"/>
      <c r="KGF105" s="476"/>
      <c r="KGG105" s="475"/>
      <c r="KGH105" s="476"/>
      <c r="KGI105" s="476"/>
      <c r="KGJ105" s="476"/>
      <c r="KGK105" s="476"/>
      <c r="KGL105" s="476"/>
      <c r="KGM105" s="476"/>
      <c r="KGN105" s="476"/>
      <c r="KGO105" s="475"/>
      <c r="KGP105" s="476"/>
      <c r="KGQ105" s="476"/>
      <c r="KGR105" s="476"/>
      <c r="KGS105" s="476"/>
      <c r="KGT105" s="476"/>
      <c r="KGU105" s="476"/>
      <c r="KGV105" s="476"/>
      <c r="KGW105" s="475"/>
      <c r="KGX105" s="476"/>
      <c r="KGY105" s="476"/>
      <c r="KGZ105" s="476"/>
      <c r="KHA105" s="476"/>
      <c r="KHB105" s="476"/>
      <c r="KHC105" s="476"/>
      <c r="KHD105" s="476"/>
      <c r="KHE105" s="475"/>
      <c r="KHF105" s="476"/>
      <c r="KHG105" s="476"/>
      <c r="KHH105" s="476"/>
      <c r="KHI105" s="476"/>
      <c r="KHJ105" s="476"/>
      <c r="KHK105" s="476"/>
      <c r="KHL105" s="476"/>
      <c r="KHM105" s="475"/>
      <c r="KHN105" s="476"/>
      <c r="KHO105" s="476"/>
      <c r="KHP105" s="476"/>
      <c r="KHQ105" s="476"/>
      <c r="KHR105" s="476"/>
      <c r="KHS105" s="476"/>
      <c r="KHT105" s="476"/>
      <c r="KHU105" s="475"/>
      <c r="KHV105" s="476"/>
      <c r="KHW105" s="476"/>
      <c r="KHX105" s="476"/>
      <c r="KHY105" s="476"/>
      <c r="KHZ105" s="476"/>
      <c r="KIA105" s="476"/>
      <c r="KIB105" s="476"/>
      <c r="KIC105" s="475"/>
      <c r="KID105" s="476"/>
      <c r="KIE105" s="476"/>
      <c r="KIF105" s="476"/>
      <c r="KIG105" s="476"/>
      <c r="KIH105" s="476"/>
      <c r="KII105" s="476"/>
      <c r="KIJ105" s="476"/>
      <c r="KIK105" s="475"/>
      <c r="KIL105" s="476"/>
      <c r="KIM105" s="476"/>
      <c r="KIN105" s="476"/>
      <c r="KIO105" s="476"/>
      <c r="KIP105" s="476"/>
      <c r="KIQ105" s="476"/>
      <c r="KIR105" s="476"/>
      <c r="KIS105" s="475"/>
      <c r="KIT105" s="476"/>
      <c r="KIU105" s="476"/>
      <c r="KIV105" s="476"/>
      <c r="KIW105" s="476"/>
      <c r="KIX105" s="476"/>
      <c r="KIY105" s="476"/>
      <c r="KIZ105" s="476"/>
      <c r="KJA105" s="475"/>
      <c r="KJB105" s="476"/>
      <c r="KJC105" s="476"/>
      <c r="KJD105" s="476"/>
      <c r="KJE105" s="476"/>
      <c r="KJF105" s="476"/>
      <c r="KJG105" s="476"/>
      <c r="KJH105" s="476"/>
      <c r="KJI105" s="475"/>
      <c r="KJJ105" s="476"/>
      <c r="KJK105" s="476"/>
      <c r="KJL105" s="476"/>
      <c r="KJM105" s="476"/>
      <c r="KJN105" s="476"/>
      <c r="KJO105" s="476"/>
      <c r="KJP105" s="476"/>
      <c r="KJQ105" s="475"/>
      <c r="KJR105" s="476"/>
      <c r="KJS105" s="476"/>
      <c r="KJT105" s="476"/>
      <c r="KJU105" s="476"/>
      <c r="KJV105" s="476"/>
      <c r="KJW105" s="476"/>
      <c r="KJX105" s="476"/>
      <c r="KJY105" s="475"/>
      <c r="KJZ105" s="476"/>
      <c r="KKA105" s="476"/>
      <c r="KKB105" s="476"/>
      <c r="KKC105" s="476"/>
      <c r="KKD105" s="476"/>
      <c r="KKE105" s="476"/>
      <c r="KKF105" s="476"/>
      <c r="KKG105" s="475"/>
      <c r="KKH105" s="476"/>
      <c r="KKI105" s="476"/>
      <c r="KKJ105" s="476"/>
      <c r="KKK105" s="476"/>
      <c r="KKL105" s="476"/>
      <c r="KKM105" s="476"/>
      <c r="KKN105" s="476"/>
      <c r="KKO105" s="475"/>
      <c r="KKP105" s="476"/>
      <c r="KKQ105" s="476"/>
      <c r="KKR105" s="476"/>
      <c r="KKS105" s="476"/>
      <c r="KKT105" s="476"/>
      <c r="KKU105" s="476"/>
      <c r="KKV105" s="476"/>
      <c r="KKW105" s="475"/>
      <c r="KKX105" s="476"/>
      <c r="KKY105" s="476"/>
      <c r="KKZ105" s="476"/>
      <c r="KLA105" s="476"/>
      <c r="KLB105" s="476"/>
      <c r="KLC105" s="476"/>
      <c r="KLD105" s="476"/>
      <c r="KLE105" s="475"/>
      <c r="KLF105" s="476"/>
      <c r="KLG105" s="476"/>
      <c r="KLH105" s="476"/>
      <c r="KLI105" s="476"/>
      <c r="KLJ105" s="476"/>
      <c r="KLK105" s="476"/>
      <c r="KLL105" s="476"/>
      <c r="KLM105" s="475"/>
      <c r="KLN105" s="476"/>
      <c r="KLO105" s="476"/>
      <c r="KLP105" s="476"/>
      <c r="KLQ105" s="476"/>
      <c r="KLR105" s="476"/>
      <c r="KLS105" s="476"/>
      <c r="KLT105" s="476"/>
      <c r="KLU105" s="475"/>
      <c r="KLV105" s="476"/>
      <c r="KLW105" s="476"/>
      <c r="KLX105" s="476"/>
      <c r="KLY105" s="476"/>
      <c r="KLZ105" s="476"/>
      <c r="KMA105" s="476"/>
      <c r="KMB105" s="476"/>
      <c r="KMC105" s="475"/>
      <c r="KMD105" s="476"/>
      <c r="KME105" s="476"/>
      <c r="KMF105" s="476"/>
      <c r="KMG105" s="476"/>
      <c r="KMH105" s="476"/>
      <c r="KMI105" s="476"/>
      <c r="KMJ105" s="476"/>
      <c r="KMK105" s="475"/>
      <c r="KML105" s="476"/>
      <c r="KMM105" s="476"/>
      <c r="KMN105" s="476"/>
      <c r="KMO105" s="476"/>
      <c r="KMP105" s="476"/>
      <c r="KMQ105" s="476"/>
      <c r="KMR105" s="476"/>
      <c r="KMS105" s="475"/>
      <c r="KMT105" s="476"/>
      <c r="KMU105" s="476"/>
      <c r="KMV105" s="476"/>
      <c r="KMW105" s="476"/>
      <c r="KMX105" s="476"/>
      <c r="KMY105" s="476"/>
      <c r="KMZ105" s="476"/>
      <c r="KNA105" s="475"/>
      <c r="KNB105" s="476"/>
      <c r="KNC105" s="476"/>
      <c r="KND105" s="476"/>
      <c r="KNE105" s="476"/>
      <c r="KNF105" s="476"/>
      <c r="KNG105" s="476"/>
      <c r="KNH105" s="476"/>
      <c r="KNI105" s="475"/>
      <c r="KNJ105" s="476"/>
      <c r="KNK105" s="476"/>
      <c r="KNL105" s="476"/>
      <c r="KNM105" s="476"/>
      <c r="KNN105" s="476"/>
      <c r="KNO105" s="476"/>
      <c r="KNP105" s="476"/>
      <c r="KNQ105" s="475"/>
      <c r="KNR105" s="476"/>
      <c r="KNS105" s="476"/>
      <c r="KNT105" s="476"/>
      <c r="KNU105" s="476"/>
      <c r="KNV105" s="476"/>
      <c r="KNW105" s="476"/>
      <c r="KNX105" s="476"/>
      <c r="KNY105" s="475"/>
      <c r="KNZ105" s="476"/>
      <c r="KOA105" s="476"/>
      <c r="KOB105" s="476"/>
      <c r="KOC105" s="476"/>
      <c r="KOD105" s="476"/>
      <c r="KOE105" s="476"/>
      <c r="KOF105" s="476"/>
      <c r="KOG105" s="475"/>
      <c r="KOH105" s="476"/>
      <c r="KOI105" s="476"/>
      <c r="KOJ105" s="476"/>
      <c r="KOK105" s="476"/>
      <c r="KOL105" s="476"/>
      <c r="KOM105" s="476"/>
      <c r="KON105" s="476"/>
      <c r="KOO105" s="475"/>
      <c r="KOP105" s="476"/>
      <c r="KOQ105" s="476"/>
      <c r="KOR105" s="476"/>
      <c r="KOS105" s="476"/>
      <c r="KOT105" s="476"/>
      <c r="KOU105" s="476"/>
      <c r="KOV105" s="476"/>
      <c r="KOW105" s="475"/>
      <c r="KOX105" s="476"/>
      <c r="KOY105" s="476"/>
      <c r="KOZ105" s="476"/>
      <c r="KPA105" s="476"/>
      <c r="KPB105" s="476"/>
      <c r="KPC105" s="476"/>
      <c r="KPD105" s="476"/>
      <c r="KPE105" s="475"/>
      <c r="KPF105" s="476"/>
      <c r="KPG105" s="476"/>
      <c r="KPH105" s="476"/>
      <c r="KPI105" s="476"/>
      <c r="KPJ105" s="476"/>
      <c r="KPK105" s="476"/>
      <c r="KPL105" s="476"/>
      <c r="KPM105" s="475"/>
      <c r="KPN105" s="476"/>
      <c r="KPO105" s="476"/>
      <c r="KPP105" s="476"/>
      <c r="KPQ105" s="476"/>
      <c r="KPR105" s="476"/>
      <c r="KPS105" s="476"/>
      <c r="KPT105" s="476"/>
      <c r="KPU105" s="475"/>
      <c r="KPV105" s="476"/>
      <c r="KPW105" s="476"/>
      <c r="KPX105" s="476"/>
      <c r="KPY105" s="476"/>
      <c r="KPZ105" s="476"/>
      <c r="KQA105" s="476"/>
      <c r="KQB105" s="476"/>
      <c r="KQC105" s="475"/>
      <c r="KQD105" s="476"/>
      <c r="KQE105" s="476"/>
      <c r="KQF105" s="476"/>
      <c r="KQG105" s="476"/>
      <c r="KQH105" s="476"/>
      <c r="KQI105" s="476"/>
      <c r="KQJ105" s="476"/>
      <c r="KQK105" s="475"/>
      <c r="KQL105" s="476"/>
      <c r="KQM105" s="476"/>
      <c r="KQN105" s="476"/>
      <c r="KQO105" s="476"/>
      <c r="KQP105" s="476"/>
      <c r="KQQ105" s="476"/>
      <c r="KQR105" s="476"/>
      <c r="KQS105" s="475"/>
      <c r="KQT105" s="476"/>
      <c r="KQU105" s="476"/>
      <c r="KQV105" s="476"/>
      <c r="KQW105" s="476"/>
      <c r="KQX105" s="476"/>
      <c r="KQY105" s="476"/>
      <c r="KQZ105" s="476"/>
      <c r="KRA105" s="475"/>
      <c r="KRB105" s="476"/>
      <c r="KRC105" s="476"/>
      <c r="KRD105" s="476"/>
      <c r="KRE105" s="476"/>
      <c r="KRF105" s="476"/>
      <c r="KRG105" s="476"/>
      <c r="KRH105" s="476"/>
      <c r="KRI105" s="475"/>
      <c r="KRJ105" s="476"/>
      <c r="KRK105" s="476"/>
      <c r="KRL105" s="476"/>
      <c r="KRM105" s="476"/>
      <c r="KRN105" s="476"/>
      <c r="KRO105" s="476"/>
      <c r="KRP105" s="476"/>
      <c r="KRQ105" s="475"/>
      <c r="KRR105" s="476"/>
      <c r="KRS105" s="476"/>
      <c r="KRT105" s="476"/>
      <c r="KRU105" s="476"/>
      <c r="KRV105" s="476"/>
      <c r="KRW105" s="476"/>
      <c r="KRX105" s="476"/>
      <c r="KRY105" s="475"/>
      <c r="KRZ105" s="476"/>
      <c r="KSA105" s="476"/>
      <c r="KSB105" s="476"/>
      <c r="KSC105" s="476"/>
      <c r="KSD105" s="476"/>
      <c r="KSE105" s="476"/>
      <c r="KSF105" s="476"/>
      <c r="KSG105" s="475"/>
      <c r="KSH105" s="476"/>
      <c r="KSI105" s="476"/>
      <c r="KSJ105" s="476"/>
      <c r="KSK105" s="476"/>
      <c r="KSL105" s="476"/>
      <c r="KSM105" s="476"/>
      <c r="KSN105" s="476"/>
      <c r="KSO105" s="475"/>
      <c r="KSP105" s="476"/>
      <c r="KSQ105" s="476"/>
      <c r="KSR105" s="476"/>
      <c r="KSS105" s="476"/>
      <c r="KST105" s="476"/>
      <c r="KSU105" s="476"/>
      <c r="KSV105" s="476"/>
      <c r="KSW105" s="475"/>
      <c r="KSX105" s="476"/>
      <c r="KSY105" s="476"/>
      <c r="KSZ105" s="476"/>
      <c r="KTA105" s="476"/>
      <c r="KTB105" s="476"/>
      <c r="KTC105" s="476"/>
      <c r="KTD105" s="476"/>
      <c r="KTE105" s="475"/>
      <c r="KTF105" s="476"/>
      <c r="KTG105" s="476"/>
      <c r="KTH105" s="476"/>
      <c r="KTI105" s="476"/>
      <c r="KTJ105" s="476"/>
      <c r="KTK105" s="476"/>
      <c r="KTL105" s="476"/>
      <c r="KTM105" s="475"/>
      <c r="KTN105" s="476"/>
      <c r="KTO105" s="476"/>
      <c r="KTP105" s="476"/>
      <c r="KTQ105" s="476"/>
      <c r="KTR105" s="476"/>
      <c r="KTS105" s="476"/>
      <c r="KTT105" s="476"/>
      <c r="KTU105" s="475"/>
      <c r="KTV105" s="476"/>
      <c r="KTW105" s="476"/>
      <c r="KTX105" s="476"/>
      <c r="KTY105" s="476"/>
      <c r="KTZ105" s="476"/>
      <c r="KUA105" s="476"/>
      <c r="KUB105" s="476"/>
      <c r="KUC105" s="475"/>
      <c r="KUD105" s="476"/>
      <c r="KUE105" s="476"/>
      <c r="KUF105" s="476"/>
      <c r="KUG105" s="476"/>
      <c r="KUH105" s="476"/>
      <c r="KUI105" s="476"/>
      <c r="KUJ105" s="476"/>
      <c r="KUK105" s="475"/>
      <c r="KUL105" s="476"/>
      <c r="KUM105" s="476"/>
      <c r="KUN105" s="476"/>
      <c r="KUO105" s="476"/>
      <c r="KUP105" s="476"/>
      <c r="KUQ105" s="476"/>
      <c r="KUR105" s="476"/>
      <c r="KUS105" s="475"/>
      <c r="KUT105" s="476"/>
      <c r="KUU105" s="476"/>
      <c r="KUV105" s="476"/>
      <c r="KUW105" s="476"/>
      <c r="KUX105" s="476"/>
      <c r="KUY105" s="476"/>
      <c r="KUZ105" s="476"/>
      <c r="KVA105" s="475"/>
      <c r="KVB105" s="476"/>
      <c r="KVC105" s="476"/>
      <c r="KVD105" s="476"/>
      <c r="KVE105" s="476"/>
      <c r="KVF105" s="476"/>
      <c r="KVG105" s="476"/>
      <c r="KVH105" s="476"/>
      <c r="KVI105" s="475"/>
      <c r="KVJ105" s="476"/>
      <c r="KVK105" s="476"/>
      <c r="KVL105" s="476"/>
      <c r="KVM105" s="476"/>
      <c r="KVN105" s="476"/>
      <c r="KVO105" s="476"/>
      <c r="KVP105" s="476"/>
      <c r="KVQ105" s="475"/>
      <c r="KVR105" s="476"/>
      <c r="KVS105" s="476"/>
      <c r="KVT105" s="476"/>
      <c r="KVU105" s="476"/>
      <c r="KVV105" s="476"/>
      <c r="KVW105" s="476"/>
      <c r="KVX105" s="476"/>
      <c r="KVY105" s="475"/>
      <c r="KVZ105" s="476"/>
      <c r="KWA105" s="476"/>
      <c r="KWB105" s="476"/>
      <c r="KWC105" s="476"/>
      <c r="KWD105" s="476"/>
      <c r="KWE105" s="476"/>
      <c r="KWF105" s="476"/>
      <c r="KWG105" s="475"/>
      <c r="KWH105" s="476"/>
      <c r="KWI105" s="476"/>
      <c r="KWJ105" s="476"/>
      <c r="KWK105" s="476"/>
      <c r="KWL105" s="476"/>
      <c r="KWM105" s="476"/>
      <c r="KWN105" s="476"/>
      <c r="KWO105" s="475"/>
      <c r="KWP105" s="476"/>
      <c r="KWQ105" s="476"/>
      <c r="KWR105" s="476"/>
      <c r="KWS105" s="476"/>
      <c r="KWT105" s="476"/>
      <c r="KWU105" s="476"/>
      <c r="KWV105" s="476"/>
      <c r="KWW105" s="475"/>
      <c r="KWX105" s="476"/>
      <c r="KWY105" s="476"/>
      <c r="KWZ105" s="476"/>
      <c r="KXA105" s="476"/>
      <c r="KXB105" s="476"/>
      <c r="KXC105" s="476"/>
      <c r="KXD105" s="476"/>
      <c r="KXE105" s="475"/>
      <c r="KXF105" s="476"/>
      <c r="KXG105" s="476"/>
      <c r="KXH105" s="476"/>
      <c r="KXI105" s="476"/>
      <c r="KXJ105" s="476"/>
      <c r="KXK105" s="476"/>
      <c r="KXL105" s="476"/>
      <c r="KXM105" s="475"/>
      <c r="KXN105" s="476"/>
      <c r="KXO105" s="476"/>
      <c r="KXP105" s="476"/>
      <c r="KXQ105" s="476"/>
      <c r="KXR105" s="476"/>
      <c r="KXS105" s="476"/>
      <c r="KXT105" s="476"/>
      <c r="KXU105" s="475"/>
      <c r="KXV105" s="476"/>
      <c r="KXW105" s="476"/>
      <c r="KXX105" s="476"/>
      <c r="KXY105" s="476"/>
      <c r="KXZ105" s="476"/>
      <c r="KYA105" s="476"/>
      <c r="KYB105" s="476"/>
      <c r="KYC105" s="475"/>
      <c r="KYD105" s="476"/>
      <c r="KYE105" s="476"/>
      <c r="KYF105" s="476"/>
      <c r="KYG105" s="476"/>
      <c r="KYH105" s="476"/>
      <c r="KYI105" s="476"/>
      <c r="KYJ105" s="476"/>
      <c r="KYK105" s="475"/>
      <c r="KYL105" s="476"/>
      <c r="KYM105" s="476"/>
      <c r="KYN105" s="476"/>
      <c r="KYO105" s="476"/>
      <c r="KYP105" s="476"/>
      <c r="KYQ105" s="476"/>
      <c r="KYR105" s="476"/>
      <c r="KYS105" s="475"/>
      <c r="KYT105" s="476"/>
      <c r="KYU105" s="476"/>
      <c r="KYV105" s="476"/>
      <c r="KYW105" s="476"/>
      <c r="KYX105" s="476"/>
      <c r="KYY105" s="476"/>
      <c r="KYZ105" s="476"/>
      <c r="KZA105" s="475"/>
      <c r="KZB105" s="476"/>
      <c r="KZC105" s="476"/>
      <c r="KZD105" s="476"/>
      <c r="KZE105" s="476"/>
      <c r="KZF105" s="476"/>
      <c r="KZG105" s="476"/>
      <c r="KZH105" s="476"/>
      <c r="KZI105" s="475"/>
      <c r="KZJ105" s="476"/>
      <c r="KZK105" s="476"/>
      <c r="KZL105" s="476"/>
      <c r="KZM105" s="476"/>
      <c r="KZN105" s="476"/>
      <c r="KZO105" s="476"/>
      <c r="KZP105" s="476"/>
      <c r="KZQ105" s="475"/>
      <c r="KZR105" s="476"/>
      <c r="KZS105" s="476"/>
      <c r="KZT105" s="476"/>
      <c r="KZU105" s="476"/>
      <c r="KZV105" s="476"/>
      <c r="KZW105" s="476"/>
      <c r="KZX105" s="476"/>
      <c r="KZY105" s="475"/>
      <c r="KZZ105" s="476"/>
      <c r="LAA105" s="476"/>
      <c r="LAB105" s="476"/>
      <c r="LAC105" s="476"/>
      <c r="LAD105" s="476"/>
      <c r="LAE105" s="476"/>
      <c r="LAF105" s="476"/>
      <c r="LAG105" s="475"/>
      <c r="LAH105" s="476"/>
      <c r="LAI105" s="476"/>
      <c r="LAJ105" s="476"/>
      <c r="LAK105" s="476"/>
      <c r="LAL105" s="476"/>
      <c r="LAM105" s="476"/>
      <c r="LAN105" s="476"/>
      <c r="LAO105" s="475"/>
      <c r="LAP105" s="476"/>
      <c r="LAQ105" s="476"/>
      <c r="LAR105" s="476"/>
      <c r="LAS105" s="476"/>
      <c r="LAT105" s="476"/>
      <c r="LAU105" s="476"/>
      <c r="LAV105" s="476"/>
      <c r="LAW105" s="475"/>
      <c r="LAX105" s="476"/>
      <c r="LAY105" s="476"/>
      <c r="LAZ105" s="476"/>
      <c r="LBA105" s="476"/>
      <c r="LBB105" s="476"/>
      <c r="LBC105" s="476"/>
      <c r="LBD105" s="476"/>
      <c r="LBE105" s="475"/>
      <c r="LBF105" s="476"/>
      <c r="LBG105" s="476"/>
      <c r="LBH105" s="476"/>
      <c r="LBI105" s="476"/>
      <c r="LBJ105" s="476"/>
      <c r="LBK105" s="476"/>
      <c r="LBL105" s="476"/>
      <c r="LBM105" s="475"/>
      <c r="LBN105" s="476"/>
      <c r="LBO105" s="476"/>
      <c r="LBP105" s="476"/>
      <c r="LBQ105" s="476"/>
      <c r="LBR105" s="476"/>
      <c r="LBS105" s="476"/>
      <c r="LBT105" s="476"/>
      <c r="LBU105" s="475"/>
      <c r="LBV105" s="476"/>
      <c r="LBW105" s="476"/>
      <c r="LBX105" s="476"/>
      <c r="LBY105" s="476"/>
      <c r="LBZ105" s="476"/>
      <c r="LCA105" s="476"/>
      <c r="LCB105" s="476"/>
      <c r="LCC105" s="475"/>
      <c r="LCD105" s="476"/>
      <c r="LCE105" s="476"/>
      <c r="LCF105" s="476"/>
      <c r="LCG105" s="476"/>
      <c r="LCH105" s="476"/>
      <c r="LCI105" s="476"/>
      <c r="LCJ105" s="476"/>
      <c r="LCK105" s="475"/>
      <c r="LCL105" s="476"/>
      <c r="LCM105" s="476"/>
      <c r="LCN105" s="476"/>
      <c r="LCO105" s="476"/>
      <c r="LCP105" s="476"/>
      <c r="LCQ105" s="476"/>
      <c r="LCR105" s="476"/>
      <c r="LCS105" s="475"/>
      <c r="LCT105" s="476"/>
      <c r="LCU105" s="476"/>
      <c r="LCV105" s="476"/>
      <c r="LCW105" s="476"/>
      <c r="LCX105" s="476"/>
      <c r="LCY105" s="476"/>
      <c r="LCZ105" s="476"/>
      <c r="LDA105" s="475"/>
      <c r="LDB105" s="476"/>
      <c r="LDC105" s="476"/>
      <c r="LDD105" s="476"/>
      <c r="LDE105" s="476"/>
      <c r="LDF105" s="476"/>
      <c r="LDG105" s="476"/>
      <c r="LDH105" s="476"/>
      <c r="LDI105" s="475"/>
      <c r="LDJ105" s="476"/>
      <c r="LDK105" s="476"/>
      <c r="LDL105" s="476"/>
      <c r="LDM105" s="476"/>
      <c r="LDN105" s="476"/>
      <c r="LDO105" s="476"/>
      <c r="LDP105" s="476"/>
      <c r="LDQ105" s="475"/>
      <c r="LDR105" s="476"/>
      <c r="LDS105" s="476"/>
      <c r="LDT105" s="476"/>
      <c r="LDU105" s="476"/>
      <c r="LDV105" s="476"/>
      <c r="LDW105" s="476"/>
      <c r="LDX105" s="476"/>
      <c r="LDY105" s="475"/>
      <c r="LDZ105" s="476"/>
      <c r="LEA105" s="476"/>
      <c r="LEB105" s="476"/>
      <c r="LEC105" s="476"/>
      <c r="LED105" s="476"/>
      <c r="LEE105" s="476"/>
      <c r="LEF105" s="476"/>
      <c r="LEG105" s="475"/>
      <c r="LEH105" s="476"/>
      <c r="LEI105" s="476"/>
      <c r="LEJ105" s="476"/>
      <c r="LEK105" s="476"/>
      <c r="LEL105" s="476"/>
      <c r="LEM105" s="476"/>
      <c r="LEN105" s="476"/>
      <c r="LEO105" s="475"/>
      <c r="LEP105" s="476"/>
      <c r="LEQ105" s="476"/>
      <c r="LER105" s="476"/>
      <c r="LES105" s="476"/>
      <c r="LET105" s="476"/>
      <c r="LEU105" s="476"/>
      <c r="LEV105" s="476"/>
      <c r="LEW105" s="475"/>
      <c r="LEX105" s="476"/>
      <c r="LEY105" s="476"/>
      <c r="LEZ105" s="476"/>
      <c r="LFA105" s="476"/>
      <c r="LFB105" s="476"/>
      <c r="LFC105" s="476"/>
      <c r="LFD105" s="476"/>
      <c r="LFE105" s="475"/>
      <c r="LFF105" s="476"/>
      <c r="LFG105" s="476"/>
      <c r="LFH105" s="476"/>
      <c r="LFI105" s="476"/>
      <c r="LFJ105" s="476"/>
      <c r="LFK105" s="476"/>
      <c r="LFL105" s="476"/>
      <c r="LFM105" s="475"/>
      <c r="LFN105" s="476"/>
      <c r="LFO105" s="476"/>
      <c r="LFP105" s="476"/>
      <c r="LFQ105" s="476"/>
      <c r="LFR105" s="476"/>
      <c r="LFS105" s="476"/>
      <c r="LFT105" s="476"/>
      <c r="LFU105" s="475"/>
      <c r="LFV105" s="476"/>
      <c r="LFW105" s="476"/>
      <c r="LFX105" s="476"/>
      <c r="LFY105" s="476"/>
      <c r="LFZ105" s="476"/>
      <c r="LGA105" s="476"/>
      <c r="LGB105" s="476"/>
      <c r="LGC105" s="475"/>
      <c r="LGD105" s="476"/>
      <c r="LGE105" s="476"/>
      <c r="LGF105" s="476"/>
      <c r="LGG105" s="476"/>
      <c r="LGH105" s="476"/>
      <c r="LGI105" s="476"/>
      <c r="LGJ105" s="476"/>
      <c r="LGK105" s="475"/>
      <c r="LGL105" s="476"/>
      <c r="LGM105" s="476"/>
      <c r="LGN105" s="476"/>
      <c r="LGO105" s="476"/>
      <c r="LGP105" s="476"/>
      <c r="LGQ105" s="476"/>
      <c r="LGR105" s="476"/>
      <c r="LGS105" s="475"/>
      <c r="LGT105" s="476"/>
      <c r="LGU105" s="476"/>
      <c r="LGV105" s="476"/>
      <c r="LGW105" s="476"/>
      <c r="LGX105" s="476"/>
      <c r="LGY105" s="476"/>
      <c r="LGZ105" s="476"/>
      <c r="LHA105" s="475"/>
      <c r="LHB105" s="476"/>
      <c r="LHC105" s="476"/>
      <c r="LHD105" s="476"/>
      <c r="LHE105" s="476"/>
      <c r="LHF105" s="476"/>
      <c r="LHG105" s="476"/>
      <c r="LHH105" s="476"/>
      <c r="LHI105" s="475"/>
      <c r="LHJ105" s="476"/>
      <c r="LHK105" s="476"/>
      <c r="LHL105" s="476"/>
      <c r="LHM105" s="476"/>
      <c r="LHN105" s="476"/>
      <c r="LHO105" s="476"/>
      <c r="LHP105" s="476"/>
      <c r="LHQ105" s="475"/>
      <c r="LHR105" s="476"/>
      <c r="LHS105" s="476"/>
      <c r="LHT105" s="476"/>
      <c r="LHU105" s="476"/>
      <c r="LHV105" s="476"/>
      <c r="LHW105" s="476"/>
      <c r="LHX105" s="476"/>
      <c r="LHY105" s="475"/>
      <c r="LHZ105" s="476"/>
      <c r="LIA105" s="476"/>
      <c r="LIB105" s="476"/>
      <c r="LIC105" s="476"/>
      <c r="LID105" s="476"/>
      <c r="LIE105" s="476"/>
      <c r="LIF105" s="476"/>
      <c r="LIG105" s="475"/>
      <c r="LIH105" s="476"/>
      <c r="LII105" s="476"/>
      <c r="LIJ105" s="476"/>
      <c r="LIK105" s="476"/>
      <c r="LIL105" s="476"/>
      <c r="LIM105" s="476"/>
      <c r="LIN105" s="476"/>
      <c r="LIO105" s="475"/>
      <c r="LIP105" s="476"/>
      <c r="LIQ105" s="476"/>
      <c r="LIR105" s="476"/>
      <c r="LIS105" s="476"/>
      <c r="LIT105" s="476"/>
      <c r="LIU105" s="476"/>
      <c r="LIV105" s="476"/>
      <c r="LIW105" s="475"/>
      <c r="LIX105" s="476"/>
      <c r="LIY105" s="476"/>
      <c r="LIZ105" s="476"/>
      <c r="LJA105" s="476"/>
      <c r="LJB105" s="476"/>
      <c r="LJC105" s="476"/>
      <c r="LJD105" s="476"/>
      <c r="LJE105" s="475"/>
      <c r="LJF105" s="476"/>
      <c r="LJG105" s="476"/>
      <c r="LJH105" s="476"/>
      <c r="LJI105" s="476"/>
      <c r="LJJ105" s="476"/>
      <c r="LJK105" s="476"/>
      <c r="LJL105" s="476"/>
      <c r="LJM105" s="475"/>
      <c r="LJN105" s="476"/>
      <c r="LJO105" s="476"/>
      <c r="LJP105" s="476"/>
      <c r="LJQ105" s="476"/>
      <c r="LJR105" s="476"/>
      <c r="LJS105" s="476"/>
      <c r="LJT105" s="476"/>
      <c r="LJU105" s="475"/>
      <c r="LJV105" s="476"/>
      <c r="LJW105" s="476"/>
      <c r="LJX105" s="476"/>
      <c r="LJY105" s="476"/>
      <c r="LJZ105" s="476"/>
      <c r="LKA105" s="476"/>
      <c r="LKB105" s="476"/>
      <c r="LKC105" s="475"/>
      <c r="LKD105" s="476"/>
      <c r="LKE105" s="476"/>
      <c r="LKF105" s="476"/>
      <c r="LKG105" s="476"/>
      <c r="LKH105" s="476"/>
      <c r="LKI105" s="476"/>
      <c r="LKJ105" s="476"/>
      <c r="LKK105" s="475"/>
      <c r="LKL105" s="476"/>
      <c r="LKM105" s="476"/>
      <c r="LKN105" s="476"/>
      <c r="LKO105" s="476"/>
      <c r="LKP105" s="476"/>
      <c r="LKQ105" s="476"/>
      <c r="LKR105" s="476"/>
      <c r="LKS105" s="475"/>
      <c r="LKT105" s="476"/>
      <c r="LKU105" s="476"/>
      <c r="LKV105" s="476"/>
      <c r="LKW105" s="476"/>
      <c r="LKX105" s="476"/>
      <c r="LKY105" s="476"/>
      <c r="LKZ105" s="476"/>
      <c r="LLA105" s="475"/>
      <c r="LLB105" s="476"/>
      <c r="LLC105" s="476"/>
      <c r="LLD105" s="476"/>
      <c r="LLE105" s="476"/>
      <c r="LLF105" s="476"/>
      <c r="LLG105" s="476"/>
      <c r="LLH105" s="476"/>
      <c r="LLI105" s="475"/>
      <c r="LLJ105" s="476"/>
      <c r="LLK105" s="476"/>
      <c r="LLL105" s="476"/>
      <c r="LLM105" s="476"/>
      <c r="LLN105" s="476"/>
      <c r="LLO105" s="476"/>
      <c r="LLP105" s="476"/>
      <c r="LLQ105" s="475"/>
      <c r="LLR105" s="476"/>
      <c r="LLS105" s="476"/>
      <c r="LLT105" s="476"/>
      <c r="LLU105" s="476"/>
      <c r="LLV105" s="476"/>
      <c r="LLW105" s="476"/>
      <c r="LLX105" s="476"/>
      <c r="LLY105" s="475"/>
      <c r="LLZ105" s="476"/>
      <c r="LMA105" s="476"/>
      <c r="LMB105" s="476"/>
      <c r="LMC105" s="476"/>
      <c r="LMD105" s="476"/>
      <c r="LME105" s="476"/>
      <c r="LMF105" s="476"/>
      <c r="LMG105" s="475"/>
      <c r="LMH105" s="476"/>
      <c r="LMI105" s="476"/>
      <c r="LMJ105" s="476"/>
      <c r="LMK105" s="476"/>
      <c r="LML105" s="476"/>
      <c r="LMM105" s="476"/>
      <c r="LMN105" s="476"/>
      <c r="LMO105" s="475"/>
      <c r="LMP105" s="476"/>
      <c r="LMQ105" s="476"/>
      <c r="LMR105" s="476"/>
      <c r="LMS105" s="476"/>
      <c r="LMT105" s="476"/>
      <c r="LMU105" s="476"/>
      <c r="LMV105" s="476"/>
      <c r="LMW105" s="475"/>
      <c r="LMX105" s="476"/>
      <c r="LMY105" s="476"/>
      <c r="LMZ105" s="476"/>
      <c r="LNA105" s="476"/>
      <c r="LNB105" s="476"/>
      <c r="LNC105" s="476"/>
      <c r="LND105" s="476"/>
      <c r="LNE105" s="475"/>
      <c r="LNF105" s="476"/>
      <c r="LNG105" s="476"/>
      <c r="LNH105" s="476"/>
      <c r="LNI105" s="476"/>
      <c r="LNJ105" s="476"/>
      <c r="LNK105" s="476"/>
      <c r="LNL105" s="476"/>
      <c r="LNM105" s="475"/>
      <c r="LNN105" s="476"/>
      <c r="LNO105" s="476"/>
      <c r="LNP105" s="476"/>
      <c r="LNQ105" s="476"/>
      <c r="LNR105" s="476"/>
      <c r="LNS105" s="476"/>
      <c r="LNT105" s="476"/>
      <c r="LNU105" s="475"/>
      <c r="LNV105" s="476"/>
      <c r="LNW105" s="476"/>
      <c r="LNX105" s="476"/>
      <c r="LNY105" s="476"/>
      <c r="LNZ105" s="476"/>
      <c r="LOA105" s="476"/>
      <c r="LOB105" s="476"/>
      <c r="LOC105" s="475"/>
      <c r="LOD105" s="476"/>
      <c r="LOE105" s="476"/>
      <c r="LOF105" s="476"/>
      <c r="LOG105" s="476"/>
      <c r="LOH105" s="476"/>
      <c r="LOI105" s="476"/>
      <c r="LOJ105" s="476"/>
      <c r="LOK105" s="475"/>
      <c r="LOL105" s="476"/>
      <c r="LOM105" s="476"/>
      <c r="LON105" s="476"/>
      <c r="LOO105" s="476"/>
      <c r="LOP105" s="476"/>
      <c r="LOQ105" s="476"/>
      <c r="LOR105" s="476"/>
      <c r="LOS105" s="475"/>
      <c r="LOT105" s="476"/>
      <c r="LOU105" s="476"/>
      <c r="LOV105" s="476"/>
      <c r="LOW105" s="476"/>
      <c r="LOX105" s="476"/>
      <c r="LOY105" s="476"/>
      <c r="LOZ105" s="476"/>
      <c r="LPA105" s="475"/>
      <c r="LPB105" s="476"/>
      <c r="LPC105" s="476"/>
      <c r="LPD105" s="476"/>
      <c r="LPE105" s="476"/>
      <c r="LPF105" s="476"/>
      <c r="LPG105" s="476"/>
      <c r="LPH105" s="476"/>
      <c r="LPI105" s="475"/>
      <c r="LPJ105" s="476"/>
      <c r="LPK105" s="476"/>
      <c r="LPL105" s="476"/>
      <c r="LPM105" s="476"/>
      <c r="LPN105" s="476"/>
      <c r="LPO105" s="476"/>
      <c r="LPP105" s="476"/>
      <c r="LPQ105" s="475"/>
      <c r="LPR105" s="476"/>
      <c r="LPS105" s="476"/>
      <c r="LPT105" s="476"/>
      <c r="LPU105" s="476"/>
      <c r="LPV105" s="476"/>
      <c r="LPW105" s="476"/>
      <c r="LPX105" s="476"/>
      <c r="LPY105" s="475"/>
      <c r="LPZ105" s="476"/>
      <c r="LQA105" s="476"/>
      <c r="LQB105" s="476"/>
      <c r="LQC105" s="476"/>
      <c r="LQD105" s="476"/>
      <c r="LQE105" s="476"/>
      <c r="LQF105" s="476"/>
      <c r="LQG105" s="475"/>
      <c r="LQH105" s="476"/>
      <c r="LQI105" s="476"/>
      <c r="LQJ105" s="476"/>
      <c r="LQK105" s="476"/>
      <c r="LQL105" s="476"/>
      <c r="LQM105" s="476"/>
      <c r="LQN105" s="476"/>
      <c r="LQO105" s="475"/>
      <c r="LQP105" s="476"/>
      <c r="LQQ105" s="476"/>
      <c r="LQR105" s="476"/>
      <c r="LQS105" s="476"/>
      <c r="LQT105" s="476"/>
      <c r="LQU105" s="476"/>
      <c r="LQV105" s="476"/>
      <c r="LQW105" s="475"/>
      <c r="LQX105" s="476"/>
      <c r="LQY105" s="476"/>
      <c r="LQZ105" s="476"/>
      <c r="LRA105" s="476"/>
      <c r="LRB105" s="476"/>
      <c r="LRC105" s="476"/>
      <c r="LRD105" s="476"/>
      <c r="LRE105" s="475"/>
      <c r="LRF105" s="476"/>
      <c r="LRG105" s="476"/>
      <c r="LRH105" s="476"/>
      <c r="LRI105" s="476"/>
      <c r="LRJ105" s="476"/>
      <c r="LRK105" s="476"/>
      <c r="LRL105" s="476"/>
      <c r="LRM105" s="475"/>
      <c r="LRN105" s="476"/>
      <c r="LRO105" s="476"/>
      <c r="LRP105" s="476"/>
      <c r="LRQ105" s="476"/>
      <c r="LRR105" s="476"/>
      <c r="LRS105" s="476"/>
      <c r="LRT105" s="476"/>
      <c r="LRU105" s="475"/>
      <c r="LRV105" s="476"/>
      <c r="LRW105" s="476"/>
      <c r="LRX105" s="476"/>
      <c r="LRY105" s="476"/>
      <c r="LRZ105" s="476"/>
      <c r="LSA105" s="476"/>
      <c r="LSB105" s="476"/>
      <c r="LSC105" s="475"/>
      <c r="LSD105" s="476"/>
      <c r="LSE105" s="476"/>
      <c r="LSF105" s="476"/>
      <c r="LSG105" s="476"/>
      <c r="LSH105" s="476"/>
      <c r="LSI105" s="476"/>
      <c r="LSJ105" s="476"/>
      <c r="LSK105" s="475"/>
      <c r="LSL105" s="476"/>
      <c r="LSM105" s="476"/>
      <c r="LSN105" s="476"/>
      <c r="LSO105" s="476"/>
      <c r="LSP105" s="476"/>
      <c r="LSQ105" s="476"/>
      <c r="LSR105" s="476"/>
      <c r="LSS105" s="475"/>
      <c r="LST105" s="476"/>
      <c r="LSU105" s="476"/>
      <c r="LSV105" s="476"/>
      <c r="LSW105" s="476"/>
      <c r="LSX105" s="476"/>
      <c r="LSY105" s="476"/>
      <c r="LSZ105" s="476"/>
      <c r="LTA105" s="475"/>
      <c r="LTB105" s="476"/>
      <c r="LTC105" s="476"/>
      <c r="LTD105" s="476"/>
      <c r="LTE105" s="476"/>
      <c r="LTF105" s="476"/>
      <c r="LTG105" s="476"/>
      <c r="LTH105" s="476"/>
      <c r="LTI105" s="475"/>
      <c r="LTJ105" s="476"/>
      <c r="LTK105" s="476"/>
      <c r="LTL105" s="476"/>
      <c r="LTM105" s="476"/>
      <c r="LTN105" s="476"/>
      <c r="LTO105" s="476"/>
      <c r="LTP105" s="476"/>
      <c r="LTQ105" s="475"/>
      <c r="LTR105" s="476"/>
      <c r="LTS105" s="476"/>
      <c r="LTT105" s="476"/>
      <c r="LTU105" s="476"/>
      <c r="LTV105" s="476"/>
      <c r="LTW105" s="476"/>
      <c r="LTX105" s="476"/>
      <c r="LTY105" s="475"/>
      <c r="LTZ105" s="476"/>
      <c r="LUA105" s="476"/>
      <c r="LUB105" s="476"/>
      <c r="LUC105" s="476"/>
      <c r="LUD105" s="476"/>
      <c r="LUE105" s="476"/>
      <c r="LUF105" s="476"/>
      <c r="LUG105" s="475"/>
      <c r="LUH105" s="476"/>
      <c r="LUI105" s="476"/>
      <c r="LUJ105" s="476"/>
      <c r="LUK105" s="476"/>
      <c r="LUL105" s="476"/>
      <c r="LUM105" s="476"/>
      <c r="LUN105" s="476"/>
      <c r="LUO105" s="475"/>
      <c r="LUP105" s="476"/>
      <c r="LUQ105" s="476"/>
      <c r="LUR105" s="476"/>
      <c r="LUS105" s="476"/>
      <c r="LUT105" s="476"/>
      <c r="LUU105" s="476"/>
      <c r="LUV105" s="476"/>
      <c r="LUW105" s="475"/>
      <c r="LUX105" s="476"/>
      <c r="LUY105" s="476"/>
      <c r="LUZ105" s="476"/>
      <c r="LVA105" s="476"/>
      <c r="LVB105" s="476"/>
      <c r="LVC105" s="476"/>
      <c r="LVD105" s="476"/>
      <c r="LVE105" s="475"/>
      <c r="LVF105" s="476"/>
      <c r="LVG105" s="476"/>
      <c r="LVH105" s="476"/>
      <c r="LVI105" s="476"/>
      <c r="LVJ105" s="476"/>
      <c r="LVK105" s="476"/>
      <c r="LVL105" s="476"/>
      <c r="LVM105" s="475"/>
      <c r="LVN105" s="476"/>
      <c r="LVO105" s="476"/>
      <c r="LVP105" s="476"/>
      <c r="LVQ105" s="476"/>
      <c r="LVR105" s="476"/>
      <c r="LVS105" s="476"/>
      <c r="LVT105" s="476"/>
      <c r="LVU105" s="475"/>
      <c r="LVV105" s="476"/>
      <c r="LVW105" s="476"/>
      <c r="LVX105" s="476"/>
      <c r="LVY105" s="476"/>
      <c r="LVZ105" s="476"/>
      <c r="LWA105" s="476"/>
      <c r="LWB105" s="476"/>
      <c r="LWC105" s="475"/>
      <c r="LWD105" s="476"/>
      <c r="LWE105" s="476"/>
      <c r="LWF105" s="476"/>
      <c r="LWG105" s="476"/>
      <c r="LWH105" s="476"/>
      <c r="LWI105" s="476"/>
      <c r="LWJ105" s="476"/>
      <c r="LWK105" s="475"/>
      <c r="LWL105" s="476"/>
      <c r="LWM105" s="476"/>
      <c r="LWN105" s="476"/>
      <c r="LWO105" s="476"/>
      <c r="LWP105" s="476"/>
      <c r="LWQ105" s="476"/>
      <c r="LWR105" s="476"/>
      <c r="LWS105" s="475"/>
      <c r="LWT105" s="476"/>
      <c r="LWU105" s="476"/>
      <c r="LWV105" s="476"/>
      <c r="LWW105" s="476"/>
      <c r="LWX105" s="476"/>
      <c r="LWY105" s="476"/>
      <c r="LWZ105" s="476"/>
      <c r="LXA105" s="475"/>
      <c r="LXB105" s="476"/>
      <c r="LXC105" s="476"/>
      <c r="LXD105" s="476"/>
      <c r="LXE105" s="476"/>
      <c r="LXF105" s="476"/>
      <c r="LXG105" s="476"/>
      <c r="LXH105" s="476"/>
      <c r="LXI105" s="475"/>
      <c r="LXJ105" s="476"/>
      <c r="LXK105" s="476"/>
      <c r="LXL105" s="476"/>
      <c r="LXM105" s="476"/>
      <c r="LXN105" s="476"/>
      <c r="LXO105" s="476"/>
      <c r="LXP105" s="476"/>
      <c r="LXQ105" s="475"/>
      <c r="LXR105" s="476"/>
      <c r="LXS105" s="476"/>
      <c r="LXT105" s="476"/>
      <c r="LXU105" s="476"/>
      <c r="LXV105" s="476"/>
      <c r="LXW105" s="476"/>
      <c r="LXX105" s="476"/>
      <c r="LXY105" s="475"/>
      <c r="LXZ105" s="476"/>
      <c r="LYA105" s="476"/>
      <c r="LYB105" s="476"/>
      <c r="LYC105" s="476"/>
      <c r="LYD105" s="476"/>
      <c r="LYE105" s="476"/>
      <c r="LYF105" s="476"/>
      <c r="LYG105" s="475"/>
      <c r="LYH105" s="476"/>
      <c r="LYI105" s="476"/>
      <c r="LYJ105" s="476"/>
      <c r="LYK105" s="476"/>
      <c r="LYL105" s="476"/>
      <c r="LYM105" s="476"/>
      <c r="LYN105" s="476"/>
      <c r="LYO105" s="475"/>
      <c r="LYP105" s="476"/>
      <c r="LYQ105" s="476"/>
      <c r="LYR105" s="476"/>
      <c r="LYS105" s="476"/>
      <c r="LYT105" s="476"/>
      <c r="LYU105" s="476"/>
      <c r="LYV105" s="476"/>
      <c r="LYW105" s="475"/>
      <c r="LYX105" s="476"/>
      <c r="LYY105" s="476"/>
      <c r="LYZ105" s="476"/>
      <c r="LZA105" s="476"/>
      <c r="LZB105" s="476"/>
      <c r="LZC105" s="476"/>
      <c r="LZD105" s="476"/>
      <c r="LZE105" s="475"/>
      <c r="LZF105" s="476"/>
      <c r="LZG105" s="476"/>
      <c r="LZH105" s="476"/>
      <c r="LZI105" s="476"/>
      <c r="LZJ105" s="476"/>
      <c r="LZK105" s="476"/>
      <c r="LZL105" s="476"/>
      <c r="LZM105" s="475"/>
      <c r="LZN105" s="476"/>
      <c r="LZO105" s="476"/>
      <c r="LZP105" s="476"/>
      <c r="LZQ105" s="476"/>
      <c r="LZR105" s="476"/>
      <c r="LZS105" s="476"/>
      <c r="LZT105" s="476"/>
      <c r="LZU105" s="475"/>
      <c r="LZV105" s="476"/>
      <c r="LZW105" s="476"/>
      <c r="LZX105" s="476"/>
      <c r="LZY105" s="476"/>
      <c r="LZZ105" s="476"/>
      <c r="MAA105" s="476"/>
      <c r="MAB105" s="476"/>
      <c r="MAC105" s="475"/>
      <c r="MAD105" s="476"/>
      <c r="MAE105" s="476"/>
      <c r="MAF105" s="476"/>
      <c r="MAG105" s="476"/>
      <c r="MAH105" s="476"/>
      <c r="MAI105" s="476"/>
      <c r="MAJ105" s="476"/>
      <c r="MAK105" s="475"/>
      <c r="MAL105" s="476"/>
      <c r="MAM105" s="476"/>
      <c r="MAN105" s="476"/>
      <c r="MAO105" s="476"/>
      <c r="MAP105" s="476"/>
      <c r="MAQ105" s="476"/>
      <c r="MAR105" s="476"/>
      <c r="MAS105" s="475"/>
      <c r="MAT105" s="476"/>
      <c r="MAU105" s="476"/>
      <c r="MAV105" s="476"/>
      <c r="MAW105" s="476"/>
      <c r="MAX105" s="476"/>
      <c r="MAY105" s="476"/>
      <c r="MAZ105" s="476"/>
      <c r="MBA105" s="475"/>
      <c r="MBB105" s="476"/>
      <c r="MBC105" s="476"/>
      <c r="MBD105" s="476"/>
      <c r="MBE105" s="476"/>
      <c r="MBF105" s="476"/>
      <c r="MBG105" s="476"/>
      <c r="MBH105" s="476"/>
      <c r="MBI105" s="475"/>
      <c r="MBJ105" s="476"/>
      <c r="MBK105" s="476"/>
      <c r="MBL105" s="476"/>
      <c r="MBM105" s="476"/>
      <c r="MBN105" s="476"/>
      <c r="MBO105" s="476"/>
      <c r="MBP105" s="476"/>
      <c r="MBQ105" s="475"/>
      <c r="MBR105" s="476"/>
      <c r="MBS105" s="476"/>
      <c r="MBT105" s="476"/>
      <c r="MBU105" s="476"/>
      <c r="MBV105" s="476"/>
      <c r="MBW105" s="476"/>
      <c r="MBX105" s="476"/>
      <c r="MBY105" s="475"/>
      <c r="MBZ105" s="476"/>
      <c r="MCA105" s="476"/>
      <c r="MCB105" s="476"/>
      <c r="MCC105" s="476"/>
      <c r="MCD105" s="476"/>
      <c r="MCE105" s="476"/>
      <c r="MCF105" s="476"/>
      <c r="MCG105" s="475"/>
      <c r="MCH105" s="476"/>
      <c r="MCI105" s="476"/>
      <c r="MCJ105" s="476"/>
      <c r="MCK105" s="476"/>
      <c r="MCL105" s="476"/>
      <c r="MCM105" s="476"/>
      <c r="MCN105" s="476"/>
      <c r="MCO105" s="475"/>
      <c r="MCP105" s="476"/>
      <c r="MCQ105" s="476"/>
      <c r="MCR105" s="476"/>
      <c r="MCS105" s="476"/>
      <c r="MCT105" s="476"/>
      <c r="MCU105" s="476"/>
      <c r="MCV105" s="476"/>
      <c r="MCW105" s="475"/>
      <c r="MCX105" s="476"/>
      <c r="MCY105" s="476"/>
      <c r="MCZ105" s="476"/>
      <c r="MDA105" s="476"/>
      <c r="MDB105" s="476"/>
      <c r="MDC105" s="476"/>
      <c r="MDD105" s="476"/>
      <c r="MDE105" s="475"/>
      <c r="MDF105" s="476"/>
      <c r="MDG105" s="476"/>
      <c r="MDH105" s="476"/>
      <c r="MDI105" s="476"/>
      <c r="MDJ105" s="476"/>
      <c r="MDK105" s="476"/>
      <c r="MDL105" s="476"/>
      <c r="MDM105" s="475"/>
      <c r="MDN105" s="476"/>
      <c r="MDO105" s="476"/>
      <c r="MDP105" s="476"/>
      <c r="MDQ105" s="476"/>
      <c r="MDR105" s="476"/>
      <c r="MDS105" s="476"/>
      <c r="MDT105" s="476"/>
      <c r="MDU105" s="475"/>
      <c r="MDV105" s="476"/>
      <c r="MDW105" s="476"/>
      <c r="MDX105" s="476"/>
      <c r="MDY105" s="476"/>
      <c r="MDZ105" s="476"/>
      <c r="MEA105" s="476"/>
      <c r="MEB105" s="476"/>
      <c r="MEC105" s="475"/>
      <c r="MED105" s="476"/>
      <c r="MEE105" s="476"/>
      <c r="MEF105" s="476"/>
      <c r="MEG105" s="476"/>
      <c r="MEH105" s="476"/>
      <c r="MEI105" s="476"/>
      <c r="MEJ105" s="476"/>
      <c r="MEK105" s="475"/>
      <c r="MEL105" s="476"/>
      <c r="MEM105" s="476"/>
      <c r="MEN105" s="476"/>
      <c r="MEO105" s="476"/>
      <c r="MEP105" s="476"/>
      <c r="MEQ105" s="476"/>
      <c r="MER105" s="476"/>
      <c r="MES105" s="475"/>
      <c r="MET105" s="476"/>
      <c r="MEU105" s="476"/>
      <c r="MEV105" s="476"/>
      <c r="MEW105" s="476"/>
      <c r="MEX105" s="476"/>
      <c r="MEY105" s="476"/>
      <c r="MEZ105" s="476"/>
      <c r="MFA105" s="475"/>
      <c r="MFB105" s="476"/>
      <c r="MFC105" s="476"/>
      <c r="MFD105" s="476"/>
      <c r="MFE105" s="476"/>
      <c r="MFF105" s="476"/>
      <c r="MFG105" s="476"/>
      <c r="MFH105" s="476"/>
      <c r="MFI105" s="475"/>
      <c r="MFJ105" s="476"/>
      <c r="MFK105" s="476"/>
      <c r="MFL105" s="476"/>
      <c r="MFM105" s="476"/>
      <c r="MFN105" s="476"/>
      <c r="MFO105" s="476"/>
      <c r="MFP105" s="476"/>
      <c r="MFQ105" s="475"/>
      <c r="MFR105" s="476"/>
      <c r="MFS105" s="476"/>
      <c r="MFT105" s="476"/>
      <c r="MFU105" s="476"/>
      <c r="MFV105" s="476"/>
      <c r="MFW105" s="476"/>
      <c r="MFX105" s="476"/>
      <c r="MFY105" s="475"/>
      <c r="MFZ105" s="476"/>
      <c r="MGA105" s="476"/>
      <c r="MGB105" s="476"/>
      <c r="MGC105" s="476"/>
      <c r="MGD105" s="476"/>
      <c r="MGE105" s="476"/>
      <c r="MGF105" s="476"/>
      <c r="MGG105" s="475"/>
      <c r="MGH105" s="476"/>
      <c r="MGI105" s="476"/>
      <c r="MGJ105" s="476"/>
      <c r="MGK105" s="476"/>
      <c r="MGL105" s="476"/>
      <c r="MGM105" s="476"/>
      <c r="MGN105" s="476"/>
      <c r="MGO105" s="475"/>
      <c r="MGP105" s="476"/>
      <c r="MGQ105" s="476"/>
      <c r="MGR105" s="476"/>
      <c r="MGS105" s="476"/>
      <c r="MGT105" s="476"/>
      <c r="MGU105" s="476"/>
      <c r="MGV105" s="476"/>
      <c r="MGW105" s="475"/>
      <c r="MGX105" s="476"/>
      <c r="MGY105" s="476"/>
      <c r="MGZ105" s="476"/>
      <c r="MHA105" s="476"/>
      <c r="MHB105" s="476"/>
      <c r="MHC105" s="476"/>
      <c r="MHD105" s="476"/>
      <c r="MHE105" s="475"/>
      <c r="MHF105" s="476"/>
      <c r="MHG105" s="476"/>
      <c r="MHH105" s="476"/>
      <c r="MHI105" s="476"/>
      <c r="MHJ105" s="476"/>
      <c r="MHK105" s="476"/>
      <c r="MHL105" s="476"/>
      <c r="MHM105" s="475"/>
      <c r="MHN105" s="476"/>
      <c r="MHO105" s="476"/>
      <c r="MHP105" s="476"/>
      <c r="MHQ105" s="476"/>
      <c r="MHR105" s="476"/>
      <c r="MHS105" s="476"/>
      <c r="MHT105" s="476"/>
      <c r="MHU105" s="475"/>
      <c r="MHV105" s="476"/>
      <c r="MHW105" s="476"/>
      <c r="MHX105" s="476"/>
      <c r="MHY105" s="476"/>
      <c r="MHZ105" s="476"/>
      <c r="MIA105" s="476"/>
      <c r="MIB105" s="476"/>
      <c r="MIC105" s="475"/>
      <c r="MID105" s="476"/>
      <c r="MIE105" s="476"/>
      <c r="MIF105" s="476"/>
      <c r="MIG105" s="476"/>
      <c r="MIH105" s="476"/>
      <c r="MII105" s="476"/>
      <c r="MIJ105" s="476"/>
      <c r="MIK105" s="475"/>
      <c r="MIL105" s="476"/>
      <c r="MIM105" s="476"/>
      <c r="MIN105" s="476"/>
      <c r="MIO105" s="476"/>
      <c r="MIP105" s="476"/>
      <c r="MIQ105" s="476"/>
      <c r="MIR105" s="476"/>
      <c r="MIS105" s="475"/>
      <c r="MIT105" s="476"/>
      <c r="MIU105" s="476"/>
      <c r="MIV105" s="476"/>
      <c r="MIW105" s="476"/>
      <c r="MIX105" s="476"/>
      <c r="MIY105" s="476"/>
      <c r="MIZ105" s="476"/>
      <c r="MJA105" s="475"/>
      <c r="MJB105" s="476"/>
      <c r="MJC105" s="476"/>
      <c r="MJD105" s="476"/>
      <c r="MJE105" s="476"/>
      <c r="MJF105" s="476"/>
      <c r="MJG105" s="476"/>
      <c r="MJH105" s="476"/>
      <c r="MJI105" s="475"/>
      <c r="MJJ105" s="476"/>
      <c r="MJK105" s="476"/>
      <c r="MJL105" s="476"/>
      <c r="MJM105" s="476"/>
      <c r="MJN105" s="476"/>
      <c r="MJO105" s="476"/>
      <c r="MJP105" s="476"/>
      <c r="MJQ105" s="475"/>
      <c r="MJR105" s="476"/>
      <c r="MJS105" s="476"/>
      <c r="MJT105" s="476"/>
      <c r="MJU105" s="476"/>
      <c r="MJV105" s="476"/>
      <c r="MJW105" s="476"/>
      <c r="MJX105" s="476"/>
      <c r="MJY105" s="475"/>
      <c r="MJZ105" s="476"/>
      <c r="MKA105" s="476"/>
      <c r="MKB105" s="476"/>
      <c r="MKC105" s="476"/>
      <c r="MKD105" s="476"/>
      <c r="MKE105" s="476"/>
      <c r="MKF105" s="476"/>
      <c r="MKG105" s="475"/>
      <c r="MKH105" s="476"/>
      <c r="MKI105" s="476"/>
      <c r="MKJ105" s="476"/>
      <c r="MKK105" s="476"/>
      <c r="MKL105" s="476"/>
      <c r="MKM105" s="476"/>
      <c r="MKN105" s="476"/>
      <c r="MKO105" s="475"/>
      <c r="MKP105" s="476"/>
      <c r="MKQ105" s="476"/>
      <c r="MKR105" s="476"/>
      <c r="MKS105" s="476"/>
      <c r="MKT105" s="476"/>
      <c r="MKU105" s="476"/>
      <c r="MKV105" s="476"/>
      <c r="MKW105" s="475"/>
      <c r="MKX105" s="476"/>
      <c r="MKY105" s="476"/>
      <c r="MKZ105" s="476"/>
      <c r="MLA105" s="476"/>
      <c r="MLB105" s="476"/>
      <c r="MLC105" s="476"/>
      <c r="MLD105" s="476"/>
      <c r="MLE105" s="475"/>
      <c r="MLF105" s="476"/>
      <c r="MLG105" s="476"/>
      <c r="MLH105" s="476"/>
      <c r="MLI105" s="476"/>
      <c r="MLJ105" s="476"/>
      <c r="MLK105" s="476"/>
      <c r="MLL105" s="476"/>
      <c r="MLM105" s="475"/>
      <c r="MLN105" s="476"/>
      <c r="MLO105" s="476"/>
      <c r="MLP105" s="476"/>
      <c r="MLQ105" s="476"/>
      <c r="MLR105" s="476"/>
      <c r="MLS105" s="476"/>
      <c r="MLT105" s="476"/>
      <c r="MLU105" s="475"/>
      <c r="MLV105" s="476"/>
      <c r="MLW105" s="476"/>
      <c r="MLX105" s="476"/>
      <c r="MLY105" s="476"/>
      <c r="MLZ105" s="476"/>
      <c r="MMA105" s="476"/>
      <c r="MMB105" s="476"/>
      <c r="MMC105" s="475"/>
      <c r="MMD105" s="476"/>
      <c r="MME105" s="476"/>
      <c r="MMF105" s="476"/>
      <c r="MMG105" s="476"/>
      <c r="MMH105" s="476"/>
      <c r="MMI105" s="476"/>
      <c r="MMJ105" s="476"/>
      <c r="MMK105" s="475"/>
      <c r="MML105" s="476"/>
      <c r="MMM105" s="476"/>
      <c r="MMN105" s="476"/>
      <c r="MMO105" s="476"/>
      <c r="MMP105" s="476"/>
      <c r="MMQ105" s="476"/>
      <c r="MMR105" s="476"/>
      <c r="MMS105" s="475"/>
      <c r="MMT105" s="476"/>
      <c r="MMU105" s="476"/>
      <c r="MMV105" s="476"/>
      <c r="MMW105" s="476"/>
      <c r="MMX105" s="476"/>
      <c r="MMY105" s="476"/>
      <c r="MMZ105" s="476"/>
      <c r="MNA105" s="475"/>
      <c r="MNB105" s="476"/>
      <c r="MNC105" s="476"/>
      <c r="MND105" s="476"/>
      <c r="MNE105" s="476"/>
      <c r="MNF105" s="476"/>
      <c r="MNG105" s="476"/>
      <c r="MNH105" s="476"/>
      <c r="MNI105" s="475"/>
      <c r="MNJ105" s="476"/>
      <c r="MNK105" s="476"/>
      <c r="MNL105" s="476"/>
      <c r="MNM105" s="476"/>
      <c r="MNN105" s="476"/>
      <c r="MNO105" s="476"/>
      <c r="MNP105" s="476"/>
      <c r="MNQ105" s="475"/>
      <c r="MNR105" s="476"/>
      <c r="MNS105" s="476"/>
      <c r="MNT105" s="476"/>
      <c r="MNU105" s="476"/>
      <c r="MNV105" s="476"/>
      <c r="MNW105" s="476"/>
      <c r="MNX105" s="476"/>
      <c r="MNY105" s="475"/>
      <c r="MNZ105" s="476"/>
      <c r="MOA105" s="476"/>
      <c r="MOB105" s="476"/>
      <c r="MOC105" s="476"/>
      <c r="MOD105" s="476"/>
      <c r="MOE105" s="476"/>
      <c r="MOF105" s="476"/>
      <c r="MOG105" s="475"/>
      <c r="MOH105" s="476"/>
      <c r="MOI105" s="476"/>
      <c r="MOJ105" s="476"/>
      <c r="MOK105" s="476"/>
      <c r="MOL105" s="476"/>
      <c r="MOM105" s="476"/>
      <c r="MON105" s="476"/>
      <c r="MOO105" s="475"/>
      <c r="MOP105" s="476"/>
      <c r="MOQ105" s="476"/>
      <c r="MOR105" s="476"/>
      <c r="MOS105" s="476"/>
      <c r="MOT105" s="476"/>
      <c r="MOU105" s="476"/>
      <c r="MOV105" s="476"/>
      <c r="MOW105" s="475"/>
      <c r="MOX105" s="476"/>
      <c r="MOY105" s="476"/>
      <c r="MOZ105" s="476"/>
      <c r="MPA105" s="476"/>
      <c r="MPB105" s="476"/>
      <c r="MPC105" s="476"/>
      <c r="MPD105" s="476"/>
      <c r="MPE105" s="475"/>
      <c r="MPF105" s="476"/>
      <c r="MPG105" s="476"/>
      <c r="MPH105" s="476"/>
      <c r="MPI105" s="476"/>
      <c r="MPJ105" s="476"/>
      <c r="MPK105" s="476"/>
      <c r="MPL105" s="476"/>
      <c r="MPM105" s="475"/>
      <c r="MPN105" s="476"/>
      <c r="MPO105" s="476"/>
      <c r="MPP105" s="476"/>
      <c r="MPQ105" s="476"/>
      <c r="MPR105" s="476"/>
      <c r="MPS105" s="476"/>
      <c r="MPT105" s="476"/>
      <c r="MPU105" s="475"/>
      <c r="MPV105" s="476"/>
      <c r="MPW105" s="476"/>
      <c r="MPX105" s="476"/>
      <c r="MPY105" s="476"/>
      <c r="MPZ105" s="476"/>
      <c r="MQA105" s="476"/>
      <c r="MQB105" s="476"/>
      <c r="MQC105" s="475"/>
      <c r="MQD105" s="476"/>
      <c r="MQE105" s="476"/>
      <c r="MQF105" s="476"/>
      <c r="MQG105" s="476"/>
      <c r="MQH105" s="476"/>
      <c r="MQI105" s="476"/>
      <c r="MQJ105" s="476"/>
      <c r="MQK105" s="475"/>
      <c r="MQL105" s="476"/>
      <c r="MQM105" s="476"/>
      <c r="MQN105" s="476"/>
      <c r="MQO105" s="476"/>
      <c r="MQP105" s="476"/>
      <c r="MQQ105" s="476"/>
      <c r="MQR105" s="476"/>
      <c r="MQS105" s="475"/>
      <c r="MQT105" s="476"/>
      <c r="MQU105" s="476"/>
      <c r="MQV105" s="476"/>
      <c r="MQW105" s="476"/>
      <c r="MQX105" s="476"/>
      <c r="MQY105" s="476"/>
      <c r="MQZ105" s="476"/>
      <c r="MRA105" s="475"/>
      <c r="MRB105" s="476"/>
      <c r="MRC105" s="476"/>
      <c r="MRD105" s="476"/>
      <c r="MRE105" s="476"/>
      <c r="MRF105" s="476"/>
      <c r="MRG105" s="476"/>
      <c r="MRH105" s="476"/>
      <c r="MRI105" s="475"/>
      <c r="MRJ105" s="476"/>
      <c r="MRK105" s="476"/>
      <c r="MRL105" s="476"/>
      <c r="MRM105" s="476"/>
      <c r="MRN105" s="476"/>
      <c r="MRO105" s="476"/>
      <c r="MRP105" s="476"/>
      <c r="MRQ105" s="475"/>
      <c r="MRR105" s="476"/>
      <c r="MRS105" s="476"/>
      <c r="MRT105" s="476"/>
      <c r="MRU105" s="476"/>
      <c r="MRV105" s="476"/>
      <c r="MRW105" s="476"/>
      <c r="MRX105" s="476"/>
      <c r="MRY105" s="475"/>
      <c r="MRZ105" s="476"/>
      <c r="MSA105" s="476"/>
      <c r="MSB105" s="476"/>
      <c r="MSC105" s="476"/>
      <c r="MSD105" s="476"/>
      <c r="MSE105" s="476"/>
      <c r="MSF105" s="476"/>
      <c r="MSG105" s="475"/>
      <c r="MSH105" s="476"/>
      <c r="MSI105" s="476"/>
      <c r="MSJ105" s="476"/>
      <c r="MSK105" s="476"/>
      <c r="MSL105" s="476"/>
      <c r="MSM105" s="476"/>
      <c r="MSN105" s="476"/>
      <c r="MSO105" s="475"/>
      <c r="MSP105" s="476"/>
      <c r="MSQ105" s="476"/>
      <c r="MSR105" s="476"/>
      <c r="MSS105" s="476"/>
      <c r="MST105" s="476"/>
      <c r="MSU105" s="476"/>
      <c r="MSV105" s="476"/>
      <c r="MSW105" s="475"/>
      <c r="MSX105" s="476"/>
      <c r="MSY105" s="476"/>
      <c r="MSZ105" s="476"/>
      <c r="MTA105" s="476"/>
      <c r="MTB105" s="476"/>
      <c r="MTC105" s="476"/>
      <c r="MTD105" s="476"/>
      <c r="MTE105" s="475"/>
      <c r="MTF105" s="476"/>
      <c r="MTG105" s="476"/>
      <c r="MTH105" s="476"/>
      <c r="MTI105" s="476"/>
      <c r="MTJ105" s="476"/>
      <c r="MTK105" s="476"/>
      <c r="MTL105" s="476"/>
      <c r="MTM105" s="475"/>
      <c r="MTN105" s="476"/>
      <c r="MTO105" s="476"/>
      <c r="MTP105" s="476"/>
      <c r="MTQ105" s="476"/>
      <c r="MTR105" s="476"/>
      <c r="MTS105" s="476"/>
      <c r="MTT105" s="476"/>
      <c r="MTU105" s="475"/>
      <c r="MTV105" s="476"/>
      <c r="MTW105" s="476"/>
      <c r="MTX105" s="476"/>
      <c r="MTY105" s="476"/>
      <c r="MTZ105" s="476"/>
      <c r="MUA105" s="476"/>
      <c r="MUB105" s="476"/>
      <c r="MUC105" s="475"/>
      <c r="MUD105" s="476"/>
      <c r="MUE105" s="476"/>
      <c r="MUF105" s="476"/>
      <c r="MUG105" s="476"/>
      <c r="MUH105" s="476"/>
      <c r="MUI105" s="476"/>
      <c r="MUJ105" s="476"/>
      <c r="MUK105" s="475"/>
      <c r="MUL105" s="476"/>
      <c r="MUM105" s="476"/>
      <c r="MUN105" s="476"/>
      <c r="MUO105" s="476"/>
      <c r="MUP105" s="476"/>
      <c r="MUQ105" s="476"/>
      <c r="MUR105" s="476"/>
      <c r="MUS105" s="475"/>
      <c r="MUT105" s="476"/>
      <c r="MUU105" s="476"/>
      <c r="MUV105" s="476"/>
      <c r="MUW105" s="476"/>
      <c r="MUX105" s="476"/>
      <c r="MUY105" s="476"/>
      <c r="MUZ105" s="476"/>
      <c r="MVA105" s="475"/>
      <c r="MVB105" s="476"/>
      <c r="MVC105" s="476"/>
      <c r="MVD105" s="476"/>
      <c r="MVE105" s="476"/>
      <c r="MVF105" s="476"/>
      <c r="MVG105" s="476"/>
      <c r="MVH105" s="476"/>
      <c r="MVI105" s="475"/>
      <c r="MVJ105" s="476"/>
      <c r="MVK105" s="476"/>
      <c r="MVL105" s="476"/>
      <c r="MVM105" s="476"/>
      <c r="MVN105" s="476"/>
      <c r="MVO105" s="476"/>
      <c r="MVP105" s="476"/>
      <c r="MVQ105" s="475"/>
      <c r="MVR105" s="476"/>
      <c r="MVS105" s="476"/>
      <c r="MVT105" s="476"/>
      <c r="MVU105" s="476"/>
      <c r="MVV105" s="476"/>
      <c r="MVW105" s="476"/>
      <c r="MVX105" s="476"/>
      <c r="MVY105" s="475"/>
      <c r="MVZ105" s="476"/>
      <c r="MWA105" s="476"/>
      <c r="MWB105" s="476"/>
      <c r="MWC105" s="476"/>
      <c r="MWD105" s="476"/>
      <c r="MWE105" s="476"/>
      <c r="MWF105" s="476"/>
      <c r="MWG105" s="475"/>
      <c r="MWH105" s="476"/>
      <c r="MWI105" s="476"/>
      <c r="MWJ105" s="476"/>
      <c r="MWK105" s="476"/>
      <c r="MWL105" s="476"/>
      <c r="MWM105" s="476"/>
      <c r="MWN105" s="476"/>
      <c r="MWO105" s="475"/>
      <c r="MWP105" s="476"/>
      <c r="MWQ105" s="476"/>
      <c r="MWR105" s="476"/>
      <c r="MWS105" s="476"/>
      <c r="MWT105" s="476"/>
      <c r="MWU105" s="476"/>
      <c r="MWV105" s="476"/>
      <c r="MWW105" s="475"/>
      <c r="MWX105" s="476"/>
      <c r="MWY105" s="476"/>
      <c r="MWZ105" s="476"/>
      <c r="MXA105" s="476"/>
      <c r="MXB105" s="476"/>
      <c r="MXC105" s="476"/>
      <c r="MXD105" s="476"/>
      <c r="MXE105" s="475"/>
      <c r="MXF105" s="476"/>
      <c r="MXG105" s="476"/>
      <c r="MXH105" s="476"/>
      <c r="MXI105" s="476"/>
      <c r="MXJ105" s="476"/>
      <c r="MXK105" s="476"/>
      <c r="MXL105" s="476"/>
      <c r="MXM105" s="475"/>
      <c r="MXN105" s="476"/>
      <c r="MXO105" s="476"/>
      <c r="MXP105" s="476"/>
      <c r="MXQ105" s="476"/>
      <c r="MXR105" s="476"/>
      <c r="MXS105" s="476"/>
      <c r="MXT105" s="476"/>
      <c r="MXU105" s="475"/>
      <c r="MXV105" s="476"/>
      <c r="MXW105" s="476"/>
      <c r="MXX105" s="476"/>
      <c r="MXY105" s="476"/>
      <c r="MXZ105" s="476"/>
      <c r="MYA105" s="476"/>
      <c r="MYB105" s="476"/>
      <c r="MYC105" s="475"/>
      <c r="MYD105" s="476"/>
      <c r="MYE105" s="476"/>
      <c r="MYF105" s="476"/>
      <c r="MYG105" s="476"/>
      <c r="MYH105" s="476"/>
      <c r="MYI105" s="476"/>
      <c r="MYJ105" s="476"/>
      <c r="MYK105" s="475"/>
      <c r="MYL105" s="476"/>
      <c r="MYM105" s="476"/>
      <c r="MYN105" s="476"/>
      <c r="MYO105" s="476"/>
      <c r="MYP105" s="476"/>
      <c r="MYQ105" s="476"/>
      <c r="MYR105" s="476"/>
      <c r="MYS105" s="475"/>
      <c r="MYT105" s="476"/>
      <c r="MYU105" s="476"/>
      <c r="MYV105" s="476"/>
      <c r="MYW105" s="476"/>
      <c r="MYX105" s="476"/>
      <c r="MYY105" s="476"/>
      <c r="MYZ105" s="476"/>
      <c r="MZA105" s="475"/>
      <c r="MZB105" s="476"/>
      <c r="MZC105" s="476"/>
      <c r="MZD105" s="476"/>
      <c r="MZE105" s="476"/>
      <c r="MZF105" s="476"/>
      <c r="MZG105" s="476"/>
      <c r="MZH105" s="476"/>
      <c r="MZI105" s="475"/>
      <c r="MZJ105" s="476"/>
      <c r="MZK105" s="476"/>
      <c r="MZL105" s="476"/>
      <c r="MZM105" s="476"/>
      <c r="MZN105" s="476"/>
      <c r="MZO105" s="476"/>
      <c r="MZP105" s="476"/>
      <c r="MZQ105" s="475"/>
      <c r="MZR105" s="476"/>
      <c r="MZS105" s="476"/>
      <c r="MZT105" s="476"/>
      <c r="MZU105" s="476"/>
      <c r="MZV105" s="476"/>
      <c r="MZW105" s="476"/>
      <c r="MZX105" s="476"/>
      <c r="MZY105" s="475"/>
      <c r="MZZ105" s="476"/>
      <c r="NAA105" s="476"/>
      <c r="NAB105" s="476"/>
      <c r="NAC105" s="476"/>
      <c r="NAD105" s="476"/>
      <c r="NAE105" s="476"/>
      <c r="NAF105" s="476"/>
      <c r="NAG105" s="475"/>
      <c r="NAH105" s="476"/>
      <c r="NAI105" s="476"/>
      <c r="NAJ105" s="476"/>
      <c r="NAK105" s="476"/>
      <c r="NAL105" s="476"/>
      <c r="NAM105" s="476"/>
      <c r="NAN105" s="476"/>
      <c r="NAO105" s="475"/>
      <c r="NAP105" s="476"/>
      <c r="NAQ105" s="476"/>
      <c r="NAR105" s="476"/>
      <c r="NAS105" s="476"/>
      <c r="NAT105" s="476"/>
      <c r="NAU105" s="476"/>
      <c r="NAV105" s="476"/>
      <c r="NAW105" s="475"/>
      <c r="NAX105" s="476"/>
      <c r="NAY105" s="476"/>
      <c r="NAZ105" s="476"/>
      <c r="NBA105" s="476"/>
      <c r="NBB105" s="476"/>
      <c r="NBC105" s="476"/>
      <c r="NBD105" s="476"/>
      <c r="NBE105" s="475"/>
      <c r="NBF105" s="476"/>
      <c r="NBG105" s="476"/>
      <c r="NBH105" s="476"/>
      <c r="NBI105" s="476"/>
      <c r="NBJ105" s="476"/>
      <c r="NBK105" s="476"/>
      <c r="NBL105" s="476"/>
      <c r="NBM105" s="475"/>
      <c r="NBN105" s="476"/>
      <c r="NBO105" s="476"/>
      <c r="NBP105" s="476"/>
      <c r="NBQ105" s="476"/>
      <c r="NBR105" s="476"/>
      <c r="NBS105" s="476"/>
      <c r="NBT105" s="476"/>
      <c r="NBU105" s="475"/>
      <c r="NBV105" s="476"/>
      <c r="NBW105" s="476"/>
      <c r="NBX105" s="476"/>
      <c r="NBY105" s="476"/>
      <c r="NBZ105" s="476"/>
      <c r="NCA105" s="476"/>
      <c r="NCB105" s="476"/>
      <c r="NCC105" s="475"/>
      <c r="NCD105" s="476"/>
      <c r="NCE105" s="476"/>
      <c r="NCF105" s="476"/>
      <c r="NCG105" s="476"/>
      <c r="NCH105" s="476"/>
      <c r="NCI105" s="476"/>
      <c r="NCJ105" s="476"/>
      <c r="NCK105" s="475"/>
      <c r="NCL105" s="476"/>
      <c r="NCM105" s="476"/>
      <c r="NCN105" s="476"/>
      <c r="NCO105" s="476"/>
      <c r="NCP105" s="476"/>
      <c r="NCQ105" s="476"/>
      <c r="NCR105" s="476"/>
      <c r="NCS105" s="475"/>
      <c r="NCT105" s="476"/>
      <c r="NCU105" s="476"/>
      <c r="NCV105" s="476"/>
      <c r="NCW105" s="476"/>
      <c r="NCX105" s="476"/>
      <c r="NCY105" s="476"/>
      <c r="NCZ105" s="476"/>
      <c r="NDA105" s="475"/>
      <c r="NDB105" s="476"/>
      <c r="NDC105" s="476"/>
      <c r="NDD105" s="476"/>
      <c r="NDE105" s="476"/>
      <c r="NDF105" s="476"/>
      <c r="NDG105" s="476"/>
      <c r="NDH105" s="476"/>
      <c r="NDI105" s="475"/>
      <c r="NDJ105" s="476"/>
      <c r="NDK105" s="476"/>
      <c r="NDL105" s="476"/>
      <c r="NDM105" s="476"/>
      <c r="NDN105" s="476"/>
      <c r="NDO105" s="476"/>
      <c r="NDP105" s="476"/>
      <c r="NDQ105" s="475"/>
      <c r="NDR105" s="476"/>
      <c r="NDS105" s="476"/>
      <c r="NDT105" s="476"/>
      <c r="NDU105" s="476"/>
      <c r="NDV105" s="476"/>
      <c r="NDW105" s="476"/>
      <c r="NDX105" s="476"/>
      <c r="NDY105" s="475"/>
      <c r="NDZ105" s="476"/>
      <c r="NEA105" s="476"/>
      <c r="NEB105" s="476"/>
      <c r="NEC105" s="476"/>
      <c r="NED105" s="476"/>
      <c r="NEE105" s="476"/>
      <c r="NEF105" s="476"/>
      <c r="NEG105" s="475"/>
      <c r="NEH105" s="476"/>
      <c r="NEI105" s="476"/>
      <c r="NEJ105" s="476"/>
      <c r="NEK105" s="476"/>
      <c r="NEL105" s="476"/>
      <c r="NEM105" s="476"/>
      <c r="NEN105" s="476"/>
      <c r="NEO105" s="475"/>
      <c r="NEP105" s="476"/>
      <c r="NEQ105" s="476"/>
      <c r="NER105" s="476"/>
      <c r="NES105" s="476"/>
      <c r="NET105" s="476"/>
      <c r="NEU105" s="476"/>
      <c r="NEV105" s="476"/>
      <c r="NEW105" s="475"/>
      <c r="NEX105" s="476"/>
      <c r="NEY105" s="476"/>
      <c r="NEZ105" s="476"/>
      <c r="NFA105" s="476"/>
      <c r="NFB105" s="476"/>
      <c r="NFC105" s="476"/>
      <c r="NFD105" s="476"/>
      <c r="NFE105" s="475"/>
      <c r="NFF105" s="476"/>
      <c r="NFG105" s="476"/>
      <c r="NFH105" s="476"/>
      <c r="NFI105" s="476"/>
      <c r="NFJ105" s="476"/>
      <c r="NFK105" s="476"/>
      <c r="NFL105" s="476"/>
      <c r="NFM105" s="475"/>
      <c r="NFN105" s="476"/>
      <c r="NFO105" s="476"/>
      <c r="NFP105" s="476"/>
      <c r="NFQ105" s="476"/>
      <c r="NFR105" s="476"/>
      <c r="NFS105" s="476"/>
      <c r="NFT105" s="476"/>
      <c r="NFU105" s="475"/>
      <c r="NFV105" s="476"/>
      <c r="NFW105" s="476"/>
      <c r="NFX105" s="476"/>
      <c r="NFY105" s="476"/>
      <c r="NFZ105" s="476"/>
      <c r="NGA105" s="476"/>
      <c r="NGB105" s="476"/>
      <c r="NGC105" s="475"/>
      <c r="NGD105" s="476"/>
      <c r="NGE105" s="476"/>
      <c r="NGF105" s="476"/>
      <c r="NGG105" s="476"/>
      <c r="NGH105" s="476"/>
      <c r="NGI105" s="476"/>
      <c r="NGJ105" s="476"/>
      <c r="NGK105" s="475"/>
      <c r="NGL105" s="476"/>
      <c r="NGM105" s="476"/>
      <c r="NGN105" s="476"/>
      <c r="NGO105" s="476"/>
      <c r="NGP105" s="476"/>
      <c r="NGQ105" s="476"/>
      <c r="NGR105" s="476"/>
      <c r="NGS105" s="475"/>
      <c r="NGT105" s="476"/>
      <c r="NGU105" s="476"/>
      <c r="NGV105" s="476"/>
      <c r="NGW105" s="476"/>
      <c r="NGX105" s="476"/>
      <c r="NGY105" s="476"/>
      <c r="NGZ105" s="476"/>
      <c r="NHA105" s="475"/>
      <c r="NHB105" s="476"/>
      <c r="NHC105" s="476"/>
      <c r="NHD105" s="476"/>
      <c r="NHE105" s="476"/>
      <c r="NHF105" s="476"/>
      <c r="NHG105" s="476"/>
      <c r="NHH105" s="476"/>
      <c r="NHI105" s="475"/>
      <c r="NHJ105" s="476"/>
      <c r="NHK105" s="476"/>
      <c r="NHL105" s="476"/>
      <c r="NHM105" s="476"/>
      <c r="NHN105" s="476"/>
      <c r="NHO105" s="476"/>
      <c r="NHP105" s="476"/>
      <c r="NHQ105" s="475"/>
      <c r="NHR105" s="476"/>
      <c r="NHS105" s="476"/>
      <c r="NHT105" s="476"/>
      <c r="NHU105" s="476"/>
      <c r="NHV105" s="476"/>
      <c r="NHW105" s="476"/>
      <c r="NHX105" s="476"/>
      <c r="NHY105" s="475"/>
      <c r="NHZ105" s="476"/>
      <c r="NIA105" s="476"/>
      <c r="NIB105" s="476"/>
      <c r="NIC105" s="476"/>
      <c r="NID105" s="476"/>
      <c r="NIE105" s="476"/>
      <c r="NIF105" s="476"/>
      <c r="NIG105" s="475"/>
      <c r="NIH105" s="476"/>
      <c r="NII105" s="476"/>
      <c r="NIJ105" s="476"/>
      <c r="NIK105" s="476"/>
      <c r="NIL105" s="476"/>
      <c r="NIM105" s="476"/>
      <c r="NIN105" s="476"/>
      <c r="NIO105" s="475"/>
      <c r="NIP105" s="476"/>
      <c r="NIQ105" s="476"/>
      <c r="NIR105" s="476"/>
      <c r="NIS105" s="476"/>
      <c r="NIT105" s="476"/>
      <c r="NIU105" s="476"/>
      <c r="NIV105" s="476"/>
      <c r="NIW105" s="475"/>
      <c r="NIX105" s="476"/>
      <c r="NIY105" s="476"/>
      <c r="NIZ105" s="476"/>
      <c r="NJA105" s="476"/>
      <c r="NJB105" s="476"/>
      <c r="NJC105" s="476"/>
      <c r="NJD105" s="476"/>
      <c r="NJE105" s="475"/>
      <c r="NJF105" s="476"/>
      <c r="NJG105" s="476"/>
      <c r="NJH105" s="476"/>
      <c r="NJI105" s="476"/>
      <c r="NJJ105" s="476"/>
      <c r="NJK105" s="476"/>
      <c r="NJL105" s="476"/>
      <c r="NJM105" s="475"/>
      <c r="NJN105" s="476"/>
      <c r="NJO105" s="476"/>
      <c r="NJP105" s="476"/>
      <c r="NJQ105" s="476"/>
      <c r="NJR105" s="476"/>
      <c r="NJS105" s="476"/>
      <c r="NJT105" s="476"/>
      <c r="NJU105" s="475"/>
      <c r="NJV105" s="476"/>
      <c r="NJW105" s="476"/>
      <c r="NJX105" s="476"/>
      <c r="NJY105" s="476"/>
      <c r="NJZ105" s="476"/>
      <c r="NKA105" s="476"/>
      <c r="NKB105" s="476"/>
      <c r="NKC105" s="475"/>
      <c r="NKD105" s="476"/>
      <c r="NKE105" s="476"/>
      <c r="NKF105" s="476"/>
      <c r="NKG105" s="476"/>
      <c r="NKH105" s="476"/>
      <c r="NKI105" s="476"/>
      <c r="NKJ105" s="476"/>
      <c r="NKK105" s="475"/>
      <c r="NKL105" s="476"/>
      <c r="NKM105" s="476"/>
      <c r="NKN105" s="476"/>
      <c r="NKO105" s="476"/>
      <c r="NKP105" s="476"/>
      <c r="NKQ105" s="476"/>
      <c r="NKR105" s="476"/>
      <c r="NKS105" s="475"/>
      <c r="NKT105" s="476"/>
      <c r="NKU105" s="476"/>
      <c r="NKV105" s="476"/>
      <c r="NKW105" s="476"/>
      <c r="NKX105" s="476"/>
      <c r="NKY105" s="476"/>
      <c r="NKZ105" s="476"/>
      <c r="NLA105" s="475"/>
      <c r="NLB105" s="476"/>
      <c r="NLC105" s="476"/>
      <c r="NLD105" s="476"/>
      <c r="NLE105" s="476"/>
      <c r="NLF105" s="476"/>
      <c r="NLG105" s="476"/>
      <c r="NLH105" s="476"/>
      <c r="NLI105" s="475"/>
      <c r="NLJ105" s="476"/>
      <c r="NLK105" s="476"/>
      <c r="NLL105" s="476"/>
      <c r="NLM105" s="476"/>
      <c r="NLN105" s="476"/>
      <c r="NLO105" s="476"/>
      <c r="NLP105" s="476"/>
      <c r="NLQ105" s="475"/>
      <c r="NLR105" s="476"/>
      <c r="NLS105" s="476"/>
      <c r="NLT105" s="476"/>
      <c r="NLU105" s="476"/>
      <c r="NLV105" s="476"/>
      <c r="NLW105" s="476"/>
      <c r="NLX105" s="476"/>
      <c r="NLY105" s="475"/>
      <c r="NLZ105" s="476"/>
      <c r="NMA105" s="476"/>
      <c r="NMB105" s="476"/>
      <c r="NMC105" s="476"/>
      <c r="NMD105" s="476"/>
      <c r="NME105" s="476"/>
      <c r="NMF105" s="476"/>
      <c r="NMG105" s="475"/>
      <c r="NMH105" s="476"/>
      <c r="NMI105" s="476"/>
      <c r="NMJ105" s="476"/>
      <c r="NMK105" s="476"/>
      <c r="NML105" s="476"/>
      <c r="NMM105" s="476"/>
      <c r="NMN105" s="476"/>
      <c r="NMO105" s="475"/>
      <c r="NMP105" s="476"/>
      <c r="NMQ105" s="476"/>
      <c r="NMR105" s="476"/>
      <c r="NMS105" s="476"/>
      <c r="NMT105" s="476"/>
      <c r="NMU105" s="476"/>
      <c r="NMV105" s="476"/>
      <c r="NMW105" s="475"/>
      <c r="NMX105" s="476"/>
      <c r="NMY105" s="476"/>
      <c r="NMZ105" s="476"/>
      <c r="NNA105" s="476"/>
      <c r="NNB105" s="476"/>
      <c r="NNC105" s="476"/>
      <c r="NND105" s="476"/>
      <c r="NNE105" s="475"/>
      <c r="NNF105" s="476"/>
      <c r="NNG105" s="476"/>
      <c r="NNH105" s="476"/>
      <c r="NNI105" s="476"/>
      <c r="NNJ105" s="476"/>
      <c r="NNK105" s="476"/>
      <c r="NNL105" s="476"/>
      <c r="NNM105" s="475"/>
      <c r="NNN105" s="476"/>
      <c r="NNO105" s="476"/>
      <c r="NNP105" s="476"/>
      <c r="NNQ105" s="476"/>
      <c r="NNR105" s="476"/>
      <c r="NNS105" s="476"/>
      <c r="NNT105" s="476"/>
      <c r="NNU105" s="475"/>
      <c r="NNV105" s="476"/>
      <c r="NNW105" s="476"/>
      <c r="NNX105" s="476"/>
      <c r="NNY105" s="476"/>
      <c r="NNZ105" s="476"/>
      <c r="NOA105" s="476"/>
      <c r="NOB105" s="476"/>
      <c r="NOC105" s="475"/>
      <c r="NOD105" s="476"/>
      <c r="NOE105" s="476"/>
      <c r="NOF105" s="476"/>
      <c r="NOG105" s="476"/>
      <c r="NOH105" s="476"/>
      <c r="NOI105" s="476"/>
      <c r="NOJ105" s="476"/>
      <c r="NOK105" s="475"/>
      <c r="NOL105" s="476"/>
      <c r="NOM105" s="476"/>
      <c r="NON105" s="476"/>
      <c r="NOO105" s="476"/>
      <c r="NOP105" s="476"/>
      <c r="NOQ105" s="476"/>
      <c r="NOR105" s="476"/>
      <c r="NOS105" s="475"/>
      <c r="NOT105" s="476"/>
      <c r="NOU105" s="476"/>
      <c r="NOV105" s="476"/>
      <c r="NOW105" s="476"/>
      <c r="NOX105" s="476"/>
      <c r="NOY105" s="476"/>
      <c r="NOZ105" s="476"/>
      <c r="NPA105" s="475"/>
      <c r="NPB105" s="476"/>
      <c r="NPC105" s="476"/>
      <c r="NPD105" s="476"/>
      <c r="NPE105" s="476"/>
      <c r="NPF105" s="476"/>
      <c r="NPG105" s="476"/>
      <c r="NPH105" s="476"/>
      <c r="NPI105" s="475"/>
      <c r="NPJ105" s="476"/>
      <c r="NPK105" s="476"/>
      <c r="NPL105" s="476"/>
      <c r="NPM105" s="476"/>
      <c r="NPN105" s="476"/>
      <c r="NPO105" s="476"/>
      <c r="NPP105" s="476"/>
      <c r="NPQ105" s="475"/>
      <c r="NPR105" s="476"/>
      <c r="NPS105" s="476"/>
      <c r="NPT105" s="476"/>
      <c r="NPU105" s="476"/>
      <c r="NPV105" s="476"/>
      <c r="NPW105" s="476"/>
      <c r="NPX105" s="476"/>
      <c r="NPY105" s="475"/>
      <c r="NPZ105" s="476"/>
      <c r="NQA105" s="476"/>
      <c r="NQB105" s="476"/>
      <c r="NQC105" s="476"/>
      <c r="NQD105" s="476"/>
      <c r="NQE105" s="476"/>
      <c r="NQF105" s="476"/>
      <c r="NQG105" s="475"/>
      <c r="NQH105" s="476"/>
      <c r="NQI105" s="476"/>
      <c r="NQJ105" s="476"/>
      <c r="NQK105" s="476"/>
      <c r="NQL105" s="476"/>
      <c r="NQM105" s="476"/>
      <c r="NQN105" s="476"/>
      <c r="NQO105" s="475"/>
      <c r="NQP105" s="476"/>
      <c r="NQQ105" s="476"/>
      <c r="NQR105" s="476"/>
      <c r="NQS105" s="476"/>
      <c r="NQT105" s="476"/>
      <c r="NQU105" s="476"/>
      <c r="NQV105" s="476"/>
      <c r="NQW105" s="475"/>
      <c r="NQX105" s="476"/>
      <c r="NQY105" s="476"/>
      <c r="NQZ105" s="476"/>
      <c r="NRA105" s="476"/>
      <c r="NRB105" s="476"/>
      <c r="NRC105" s="476"/>
      <c r="NRD105" s="476"/>
      <c r="NRE105" s="475"/>
      <c r="NRF105" s="476"/>
      <c r="NRG105" s="476"/>
      <c r="NRH105" s="476"/>
      <c r="NRI105" s="476"/>
      <c r="NRJ105" s="476"/>
      <c r="NRK105" s="476"/>
      <c r="NRL105" s="476"/>
      <c r="NRM105" s="475"/>
      <c r="NRN105" s="476"/>
      <c r="NRO105" s="476"/>
      <c r="NRP105" s="476"/>
      <c r="NRQ105" s="476"/>
      <c r="NRR105" s="476"/>
      <c r="NRS105" s="476"/>
      <c r="NRT105" s="476"/>
      <c r="NRU105" s="475"/>
      <c r="NRV105" s="476"/>
      <c r="NRW105" s="476"/>
      <c r="NRX105" s="476"/>
      <c r="NRY105" s="476"/>
      <c r="NRZ105" s="476"/>
      <c r="NSA105" s="476"/>
      <c r="NSB105" s="476"/>
      <c r="NSC105" s="475"/>
      <c r="NSD105" s="476"/>
      <c r="NSE105" s="476"/>
      <c r="NSF105" s="476"/>
      <c r="NSG105" s="476"/>
      <c r="NSH105" s="476"/>
      <c r="NSI105" s="476"/>
      <c r="NSJ105" s="476"/>
      <c r="NSK105" s="475"/>
      <c r="NSL105" s="476"/>
      <c r="NSM105" s="476"/>
      <c r="NSN105" s="476"/>
      <c r="NSO105" s="476"/>
      <c r="NSP105" s="476"/>
      <c r="NSQ105" s="476"/>
      <c r="NSR105" s="476"/>
      <c r="NSS105" s="475"/>
      <c r="NST105" s="476"/>
      <c r="NSU105" s="476"/>
      <c r="NSV105" s="476"/>
      <c r="NSW105" s="476"/>
      <c r="NSX105" s="476"/>
      <c r="NSY105" s="476"/>
      <c r="NSZ105" s="476"/>
      <c r="NTA105" s="475"/>
      <c r="NTB105" s="476"/>
      <c r="NTC105" s="476"/>
      <c r="NTD105" s="476"/>
      <c r="NTE105" s="476"/>
      <c r="NTF105" s="476"/>
      <c r="NTG105" s="476"/>
      <c r="NTH105" s="476"/>
      <c r="NTI105" s="475"/>
      <c r="NTJ105" s="476"/>
      <c r="NTK105" s="476"/>
      <c r="NTL105" s="476"/>
      <c r="NTM105" s="476"/>
      <c r="NTN105" s="476"/>
      <c r="NTO105" s="476"/>
      <c r="NTP105" s="476"/>
      <c r="NTQ105" s="475"/>
      <c r="NTR105" s="476"/>
      <c r="NTS105" s="476"/>
      <c r="NTT105" s="476"/>
      <c r="NTU105" s="476"/>
      <c r="NTV105" s="476"/>
      <c r="NTW105" s="476"/>
      <c r="NTX105" s="476"/>
      <c r="NTY105" s="475"/>
      <c r="NTZ105" s="476"/>
      <c r="NUA105" s="476"/>
      <c r="NUB105" s="476"/>
      <c r="NUC105" s="476"/>
      <c r="NUD105" s="476"/>
      <c r="NUE105" s="476"/>
      <c r="NUF105" s="476"/>
      <c r="NUG105" s="475"/>
      <c r="NUH105" s="476"/>
      <c r="NUI105" s="476"/>
      <c r="NUJ105" s="476"/>
      <c r="NUK105" s="476"/>
      <c r="NUL105" s="476"/>
      <c r="NUM105" s="476"/>
      <c r="NUN105" s="476"/>
      <c r="NUO105" s="475"/>
      <c r="NUP105" s="476"/>
      <c r="NUQ105" s="476"/>
      <c r="NUR105" s="476"/>
      <c r="NUS105" s="476"/>
      <c r="NUT105" s="476"/>
      <c r="NUU105" s="476"/>
      <c r="NUV105" s="476"/>
      <c r="NUW105" s="475"/>
      <c r="NUX105" s="476"/>
      <c r="NUY105" s="476"/>
      <c r="NUZ105" s="476"/>
      <c r="NVA105" s="476"/>
      <c r="NVB105" s="476"/>
      <c r="NVC105" s="476"/>
      <c r="NVD105" s="476"/>
      <c r="NVE105" s="475"/>
      <c r="NVF105" s="476"/>
      <c r="NVG105" s="476"/>
      <c r="NVH105" s="476"/>
      <c r="NVI105" s="476"/>
      <c r="NVJ105" s="476"/>
      <c r="NVK105" s="476"/>
      <c r="NVL105" s="476"/>
      <c r="NVM105" s="475"/>
      <c r="NVN105" s="476"/>
      <c r="NVO105" s="476"/>
      <c r="NVP105" s="476"/>
      <c r="NVQ105" s="476"/>
      <c r="NVR105" s="476"/>
      <c r="NVS105" s="476"/>
      <c r="NVT105" s="476"/>
      <c r="NVU105" s="475"/>
      <c r="NVV105" s="476"/>
      <c r="NVW105" s="476"/>
      <c r="NVX105" s="476"/>
      <c r="NVY105" s="476"/>
      <c r="NVZ105" s="476"/>
      <c r="NWA105" s="476"/>
      <c r="NWB105" s="476"/>
      <c r="NWC105" s="475"/>
      <c r="NWD105" s="476"/>
      <c r="NWE105" s="476"/>
      <c r="NWF105" s="476"/>
      <c r="NWG105" s="476"/>
      <c r="NWH105" s="476"/>
      <c r="NWI105" s="476"/>
      <c r="NWJ105" s="476"/>
      <c r="NWK105" s="475"/>
      <c r="NWL105" s="476"/>
      <c r="NWM105" s="476"/>
      <c r="NWN105" s="476"/>
      <c r="NWO105" s="476"/>
      <c r="NWP105" s="476"/>
      <c r="NWQ105" s="476"/>
      <c r="NWR105" s="476"/>
      <c r="NWS105" s="475"/>
      <c r="NWT105" s="476"/>
      <c r="NWU105" s="476"/>
      <c r="NWV105" s="476"/>
      <c r="NWW105" s="476"/>
      <c r="NWX105" s="476"/>
      <c r="NWY105" s="476"/>
      <c r="NWZ105" s="476"/>
      <c r="NXA105" s="475"/>
      <c r="NXB105" s="476"/>
      <c r="NXC105" s="476"/>
      <c r="NXD105" s="476"/>
      <c r="NXE105" s="476"/>
      <c r="NXF105" s="476"/>
      <c r="NXG105" s="476"/>
      <c r="NXH105" s="476"/>
      <c r="NXI105" s="475"/>
      <c r="NXJ105" s="476"/>
      <c r="NXK105" s="476"/>
      <c r="NXL105" s="476"/>
      <c r="NXM105" s="476"/>
      <c r="NXN105" s="476"/>
      <c r="NXO105" s="476"/>
      <c r="NXP105" s="476"/>
      <c r="NXQ105" s="475"/>
      <c r="NXR105" s="476"/>
      <c r="NXS105" s="476"/>
      <c r="NXT105" s="476"/>
      <c r="NXU105" s="476"/>
      <c r="NXV105" s="476"/>
      <c r="NXW105" s="476"/>
      <c r="NXX105" s="476"/>
      <c r="NXY105" s="475"/>
      <c r="NXZ105" s="476"/>
      <c r="NYA105" s="476"/>
      <c r="NYB105" s="476"/>
      <c r="NYC105" s="476"/>
      <c r="NYD105" s="476"/>
      <c r="NYE105" s="476"/>
      <c r="NYF105" s="476"/>
      <c r="NYG105" s="475"/>
      <c r="NYH105" s="476"/>
      <c r="NYI105" s="476"/>
      <c r="NYJ105" s="476"/>
      <c r="NYK105" s="476"/>
      <c r="NYL105" s="476"/>
      <c r="NYM105" s="476"/>
      <c r="NYN105" s="476"/>
      <c r="NYO105" s="475"/>
      <c r="NYP105" s="476"/>
      <c r="NYQ105" s="476"/>
      <c r="NYR105" s="476"/>
      <c r="NYS105" s="476"/>
      <c r="NYT105" s="476"/>
      <c r="NYU105" s="476"/>
      <c r="NYV105" s="476"/>
      <c r="NYW105" s="475"/>
      <c r="NYX105" s="476"/>
      <c r="NYY105" s="476"/>
      <c r="NYZ105" s="476"/>
      <c r="NZA105" s="476"/>
      <c r="NZB105" s="476"/>
      <c r="NZC105" s="476"/>
      <c r="NZD105" s="476"/>
      <c r="NZE105" s="475"/>
      <c r="NZF105" s="476"/>
      <c r="NZG105" s="476"/>
      <c r="NZH105" s="476"/>
      <c r="NZI105" s="476"/>
      <c r="NZJ105" s="476"/>
      <c r="NZK105" s="476"/>
      <c r="NZL105" s="476"/>
      <c r="NZM105" s="475"/>
      <c r="NZN105" s="476"/>
      <c r="NZO105" s="476"/>
      <c r="NZP105" s="476"/>
      <c r="NZQ105" s="476"/>
      <c r="NZR105" s="476"/>
      <c r="NZS105" s="476"/>
      <c r="NZT105" s="476"/>
      <c r="NZU105" s="475"/>
      <c r="NZV105" s="476"/>
      <c r="NZW105" s="476"/>
      <c r="NZX105" s="476"/>
      <c r="NZY105" s="476"/>
      <c r="NZZ105" s="476"/>
      <c r="OAA105" s="476"/>
      <c r="OAB105" s="476"/>
      <c r="OAC105" s="475"/>
      <c r="OAD105" s="476"/>
      <c r="OAE105" s="476"/>
      <c r="OAF105" s="476"/>
      <c r="OAG105" s="476"/>
      <c r="OAH105" s="476"/>
      <c r="OAI105" s="476"/>
      <c r="OAJ105" s="476"/>
      <c r="OAK105" s="475"/>
      <c r="OAL105" s="476"/>
      <c r="OAM105" s="476"/>
      <c r="OAN105" s="476"/>
      <c r="OAO105" s="476"/>
      <c r="OAP105" s="476"/>
      <c r="OAQ105" s="476"/>
      <c r="OAR105" s="476"/>
      <c r="OAS105" s="475"/>
      <c r="OAT105" s="476"/>
      <c r="OAU105" s="476"/>
      <c r="OAV105" s="476"/>
      <c r="OAW105" s="476"/>
      <c r="OAX105" s="476"/>
      <c r="OAY105" s="476"/>
      <c r="OAZ105" s="476"/>
      <c r="OBA105" s="475"/>
      <c r="OBB105" s="476"/>
      <c r="OBC105" s="476"/>
      <c r="OBD105" s="476"/>
      <c r="OBE105" s="476"/>
      <c r="OBF105" s="476"/>
      <c r="OBG105" s="476"/>
      <c r="OBH105" s="476"/>
      <c r="OBI105" s="475"/>
      <c r="OBJ105" s="476"/>
      <c r="OBK105" s="476"/>
      <c r="OBL105" s="476"/>
      <c r="OBM105" s="476"/>
      <c r="OBN105" s="476"/>
      <c r="OBO105" s="476"/>
      <c r="OBP105" s="476"/>
      <c r="OBQ105" s="475"/>
      <c r="OBR105" s="476"/>
      <c r="OBS105" s="476"/>
      <c r="OBT105" s="476"/>
      <c r="OBU105" s="476"/>
      <c r="OBV105" s="476"/>
      <c r="OBW105" s="476"/>
      <c r="OBX105" s="476"/>
      <c r="OBY105" s="475"/>
      <c r="OBZ105" s="476"/>
      <c r="OCA105" s="476"/>
      <c r="OCB105" s="476"/>
      <c r="OCC105" s="476"/>
      <c r="OCD105" s="476"/>
      <c r="OCE105" s="476"/>
      <c r="OCF105" s="476"/>
      <c r="OCG105" s="475"/>
      <c r="OCH105" s="476"/>
      <c r="OCI105" s="476"/>
      <c r="OCJ105" s="476"/>
      <c r="OCK105" s="476"/>
      <c r="OCL105" s="476"/>
      <c r="OCM105" s="476"/>
      <c r="OCN105" s="476"/>
      <c r="OCO105" s="475"/>
      <c r="OCP105" s="476"/>
      <c r="OCQ105" s="476"/>
      <c r="OCR105" s="476"/>
      <c r="OCS105" s="476"/>
      <c r="OCT105" s="476"/>
      <c r="OCU105" s="476"/>
      <c r="OCV105" s="476"/>
      <c r="OCW105" s="475"/>
      <c r="OCX105" s="476"/>
      <c r="OCY105" s="476"/>
      <c r="OCZ105" s="476"/>
      <c r="ODA105" s="476"/>
      <c r="ODB105" s="476"/>
      <c r="ODC105" s="476"/>
      <c r="ODD105" s="476"/>
      <c r="ODE105" s="475"/>
      <c r="ODF105" s="476"/>
      <c r="ODG105" s="476"/>
      <c r="ODH105" s="476"/>
      <c r="ODI105" s="476"/>
      <c r="ODJ105" s="476"/>
      <c r="ODK105" s="476"/>
      <c r="ODL105" s="476"/>
      <c r="ODM105" s="475"/>
      <c r="ODN105" s="476"/>
      <c r="ODO105" s="476"/>
      <c r="ODP105" s="476"/>
      <c r="ODQ105" s="476"/>
      <c r="ODR105" s="476"/>
      <c r="ODS105" s="476"/>
      <c r="ODT105" s="476"/>
      <c r="ODU105" s="475"/>
      <c r="ODV105" s="476"/>
      <c r="ODW105" s="476"/>
      <c r="ODX105" s="476"/>
      <c r="ODY105" s="476"/>
      <c r="ODZ105" s="476"/>
      <c r="OEA105" s="476"/>
      <c r="OEB105" s="476"/>
      <c r="OEC105" s="475"/>
      <c r="OED105" s="476"/>
      <c r="OEE105" s="476"/>
      <c r="OEF105" s="476"/>
      <c r="OEG105" s="476"/>
      <c r="OEH105" s="476"/>
      <c r="OEI105" s="476"/>
      <c r="OEJ105" s="476"/>
      <c r="OEK105" s="475"/>
      <c r="OEL105" s="476"/>
      <c r="OEM105" s="476"/>
      <c r="OEN105" s="476"/>
      <c r="OEO105" s="476"/>
      <c r="OEP105" s="476"/>
      <c r="OEQ105" s="476"/>
      <c r="OER105" s="476"/>
      <c r="OES105" s="475"/>
      <c r="OET105" s="476"/>
      <c r="OEU105" s="476"/>
      <c r="OEV105" s="476"/>
      <c r="OEW105" s="476"/>
      <c r="OEX105" s="476"/>
      <c r="OEY105" s="476"/>
      <c r="OEZ105" s="476"/>
      <c r="OFA105" s="475"/>
      <c r="OFB105" s="476"/>
      <c r="OFC105" s="476"/>
      <c r="OFD105" s="476"/>
      <c r="OFE105" s="476"/>
      <c r="OFF105" s="476"/>
      <c r="OFG105" s="476"/>
      <c r="OFH105" s="476"/>
      <c r="OFI105" s="475"/>
      <c r="OFJ105" s="476"/>
      <c r="OFK105" s="476"/>
      <c r="OFL105" s="476"/>
      <c r="OFM105" s="476"/>
      <c r="OFN105" s="476"/>
      <c r="OFO105" s="476"/>
      <c r="OFP105" s="476"/>
      <c r="OFQ105" s="475"/>
      <c r="OFR105" s="476"/>
      <c r="OFS105" s="476"/>
      <c r="OFT105" s="476"/>
      <c r="OFU105" s="476"/>
      <c r="OFV105" s="476"/>
      <c r="OFW105" s="476"/>
      <c r="OFX105" s="476"/>
      <c r="OFY105" s="475"/>
      <c r="OFZ105" s="476"/>
      <c r="OGA105" s="476"/>
      <c r="OGB105" s="476"/>
      <c r="OGC105" s="476"/>
      <c r="OGD105" s="476"/>
      <c r="OGE105" s="476"/>
      <c r="OGF105" s="476"/>
      <c r="OGG105" s="475"/>
      <c r="OGH105" s="476"/>
      <c r="OGI105" s="476"/>
      <c r="OGJ105" s="476"/>
      <c r="OGK105" s="476"/>
      <c r="OGL105" s="476"/>
      <c r="OGM105" s="476"/>
      <c r="OGN105" s="476"/>
      <c r="OGO105" s="475"/>
      <c r="OGP105" s="476"/>
      <c r="OGQ105" s="476"/>
      <c r="OGR105" s="476"/>
      <c r="OGS105" s="476"/>
      <c r="OGT105" s="476"/>
      <c r="OGU105" s="476"/>
      <c r="OGV105" s="476"/>
      <c r="OGW105" s="475"/>
      <c r="OGX105" s="476"/>
      <c r="OGY105" s="476"/>
      <c r="OGZ105" s="476"/>
      <c r="OHA105" s="476"/>
      <c r="OHB105" s="476"/>
      <c r="OHC105" s="476"/>
      <c r="OHD105" s="476"/>
      <c r="OHE105" s="475"/>
      <c r="OHF105" s="476"/>
      <c r="OHG105" s="476"/>
      <c r="OHH105" s="476"/>
      <c r="OHI105" s="476"/>
      <c r="OHJ105" s="476"/>
      <c r="OHK105" s="476"/>
      <c r="OHL105" s="476"/>
      <c r="OHM105" s="475"/>
      <c r="OHN105" s="476"/>
      <c r="OHO105" s="476"/>
      <c r="OHP105" s="476"/>
      <c r="OHQ105" s="476"/>
      <c r="OHR105" s="476"/>
      <c r="OHS105" s="476"/>
      <c r="OHT105" s="476"/>
      <c r="OHU105" s="475"/>
      <c r="OHV105" s="476"/>
      <c r="OHW105" s="476"/>
      <c r="OHX105" s="476"/>
      <c r="OHY105" s="476"/>
      <c r="OHZ105" s="476"/>
      <c r="OIA105" s="476"/>
      <c r="OIB105" s="476"/>
      <c r="OIC105" s="475"/>
      <c r="OID105" s="476"/>
      <c r="OIE105" s="476"/>
      <c r="OIF105" s="476"/>
      <c r="OIG105" s="476"/>
      <c r="OIH105" s="476"/>
      <c r="OII105" s="476"/>
      <c r="OIJ105" s="476"/>
      <c r="OIK105" s="475"/>
      <c r="OIL105" s="476"/>
      <c r="OIM105" s="476"/>
      <c r="OIN105" s="476"/>
      <c r="OIO105" s="476"/>
      <c r="OIP105" s="476"/>
      <c r="OIQ105" s="476"/>
      <c r="OIR105" s="476"/>
      <c r="OIS105" s="475"/>
      <c r="OIT105" s="476"/>
      <c r="OIU105" s="476"/>
      <c r="OIV105" s="476"/>
      <c r="OIW105" s="476"/>
      <c r="OIX105" s="476"/>
      <c r="OIY105" s="476"/>
      <c r="OIZ105" s="476"/>
      <c r="OJA105" s="475"/>
      <c r="OJB105" s="476"/>
      <c r="OJC105" s="476"/>
      <c r="OJD105" s="476"/>
      <c r="OJE105" s="476"/>
      <c r="OJF105" s="476"/>
      <c r="OJG105" s="476"/>
      <c r="OJH105" s="476"/>
      <c r="OJI105" s="475"/>
      <c r="OJJ105" s="476"/>
      <c r="OJK105" s="476"/>
      <c r="OJL105" s="476"/>
      <c r="OJM105" s="476"/>
      <c r="OJN105" s="476"/>
      <c r="OJO105" s="476"/>
      <c r="OJP105" s="476"/>
      <c r="OJQ105" s="475"/>
      <c r="OJR105" s="476"/>
      <c r="OJS105" s="476"/>
      <c r="OJT105" s="476"/>
      <c r="OJU105" s="476"/>
      <c r="OJV105" s="476"/>
      <c r="OJW105" s="476"/>
      <c r="OJX105" s="476"/>
      <c r="OJY105" s="475"/>
      <c r="OJZ105" s="476"/>
      <c r="OKA105" s="476"/>
      <c r="OKB105" s="476"/>
      <c r="OKC105" s="476"/>
      <c r="OKD105" s="476"/>
      <c r="OKE105" s="476"/>
      <c r="OKF105" s="476"/>
      <c r="OKG105" s="475"/>
      <c r="OKH105" s="476"/>
      <c r="OKI105" s="476"/>
      <c r="OKJ105" s="476"/>
      <c r="OKK105" s="476"/>
      <c r="OKL105" s="476"/>
      <c r="OKM105" s="476"/>
      <c r="OKN105" s="476"/>
      <c r="OKO105" s="475"/>
      <c r="OKP105" s="476"/>
      <c r="OKQ105" s="476"/>
      <c r="OKR105" s="476"/>
      <c r="OKS105" s="476"/>
      <c r="OKT105" s="476"/>
      <c r="OKU105" s="476"/>
      <c r="OKV105" s="476"/>
      <c r="OKW105" s="475"/>
      <c r="OKX105" s="476"/>
      <c r="OKY105" s="476"/>
      <c r="OKZ105" s="476"/>
      <c r="OLA105" s="476"/>
      <c r="OLB105" s="476"/>
      <c r="OLC105" s="476"/>
      <c r="OLD105" s="476"/>
      <c r="OLE105" s="475"/>
      <c r="OLF105" s="476"/>
      <c r="OLG105" s="476"/>
      <c r="OLH105" s="476"/>
      <c r="OLI105" s="476"/>
      <c r="OLJ105" s="476"/>
      <c r="OLK105" s="476"/>
      <c r="OLL105" s="476"/>
      <c r="OLM105" s="475"/>
      <c r="OLN105" s="476"/>
      <c r="OLO105" s="476"/>
      <c r="OLP105" s="476"/>
      <c r="OLQ105" s="476"/>
      <c r="OLR105" s="476"/>
      <c r="OLS105" s="476"/>
      <c r="OLT105" s="476"/>
      <c r="OLU105" s="475"/>
      <c r="OLV105" s="476"/>
      <c r="OLW105" s="476"/>
      <c r="OLX105" s="476"/>
      <c r="OLY105" s="476"/>
      <c r="OLZ105" s="476"/>
      <c r="OMA105" s="476"/>
      <c r="OMB105" s="476"/>
      <c r="OMC105" s="475"/>
      <c r="OMD105" s="476"/>
      <c r="OME105" s="476"/>
      <c r="OMF105" s="476"/>
      <c r="OMG105" s="476"/>
      <c r="OMH105" s="476"/>
      <c r="OMI105" s="476"/>
      <c r="OMJ105" s="476"/>
      <c r="OMK105" s="475"/>
      <c r="OML105" s="476"/>
      <c r="OMM105" s="476"/>
      <c r="OMN105" s="476"/>
      <c r="OMO105" s="476"/>
      <c r="OMP105" s="476"/>
      <c r="OMQ105" s="476"/>
      <c r="OMR105" s="476"/>
      <c r="OMS105" s="475"/>
      <c r="OMT105" s="476"/>
      <c r="OMU105" s="476"/>
      <c r="OMV105" s="476"/>
      <c r="OMW105" s="476"/>
      <c r="OMX105" s="476"/>
      <c r="OMY105" s="476"/>
      <c r="OMZ105" s="476"/>
      <c r="ONA105" s="475"/>
      <c r="ONB105" s="476"/>
      <c r="ONC105" s="476"/>
      <c r="OND105" s="476"/>
      <c r="ONE105" s="476"/>
      <c r="ONF105" s="476"/>
      <c r="ONG105" s="476"/>
      <c r="ONH105" s="476"/>
      <c r="ONI105" s="475"/>
      <c r="ONJ105" s="476"/>
      <c r="ONK105" s="476"/>
      <c r="ONL105" s="476"/>
      <c r="ONM105" s="476"/>
      <c r="ONN105" s="476"/>
      <c r="ONO105" s="476"/>
      <c r="ONP105" s="476"/>
      <c r="ONQ105" s="475"/>
      <c r="ONR105" s="476"/>
      <c r="ONS105" s="476"/>
      <c r="ONT105" s="476"/>
      <c r="ONU105" s="476"/>
      <c r="ONV105" s="476"/>
      <c r="ONW105" s="476"/>
      <c r="ONX105" s="476"/>
      <c r="ONY105" s="475"/>
      <c r="ONZ105" s="476"/>
      <c r="OOA105" s="476"/>
      <c r="OOB105" s="476"/>
      <c r="OOC105" s="476"/>
      <c r="OOD105" s="476"/>
      <c r="OOE105" s="476"/>
      <c r="OOF105" s="476"/>
      <c r="OOG105" s="475"/>
      <c r="OOH105" s="476"/>
      <c r="OOI105" s="476"/>
      <c r="OOJ105" s="476"/>
      <c r="OOK105" s="476"/>
      <c r="OOL105" s="476"/>
      <c r="OOM105" s="476"/>
      <c r="OON105" s="476"/>
      <c r="OOO105" s="475"/>
      <c r="OOP105" s="476"/>
      <c r="OOQ105" s="476"/>
      <c r="OOR105" s="476"/>
      <c r="OOS105" s="476"/>
      <c r="OOT105" s="476"/>
      <c r="OOU105" s="476"/>
      <c r="OOV105" s="476"/>
      <c r="OOW105" s="475"/>
      <c r="OOX105" s="476"/>
      <c r="OOY105" s="476"/>
      <c r="OOZ105" s="476"/>
      <c r="OPA105" s="476"/>
      <c r="OPB105" s="476"/>
      <c r="OPC105" s="476"/>
      <c r="OPD105" s="476"/>
      <c r="OPE105" s="475"/>
      <c r="OPF105" s="476"/>
      <c r="OPG105" s="476"/>
      <c r="OPH105" s="476"/>
      <c r="OPI105" s="476"/>
      <c r="OPJ105" s="476"/>
      <c r="OPK105" s="476"/>
      <c r="OPL105" s="476"/>
      <c r="OPM105" s="475"/>
      <c r="OPN105" s="476"/>
      <c r="OPO105" s="476"/>
      <c r="OPP105" s="476"/>
      <c r="OPQ105" s="476"/>
      <c r="OPR105" s="476"/>
      <c r="OPS105" s="476"/>
      <c r="OPT105" s="476"/>
      <c r="OPU105" s="475"/>
      <c r="OPV105" s="476"/>
      <c r="OPW105" s="476"/>
      <c r="OPX105" s="476"/>
      <c r="OPY105" s="476"/>
      <c r="OPZ105" s="476"/>
      <c r="OQA105" s="476"/>
      <c r="OQB105" s="476"/>
      <c r="OQC105" s="475"/>
      <c r="OQD105" s="476"/>
      <c r="OQE105" s="476"/>
      <c r="OQF105" s="476"/>
      <c r="OQG105" s="476"/>
      <c r="OQH105" s="476"/>
      <c r="OQI105" s="476"/>
      <c r="OQJ105" s="476"/>
      <c r="OQK105" s="475"/>
      <c r="OQL105" s="476"/>
      <c r="OQM105" s="476"/>
      <c r="OQN105" s="476"/>
      <c r="OQO105" s="476"/>
      <c r="OQP105" s="476"/>
      <c r="OQQ105" s="476"/>
      <c r="OQR105" s="476"/>
      <c r="OQS105" s="475"/>
      <c r="OQT105" s="476"/>
      <c r="OQU105" s="476"/>
      <c r="OQV105" s="476"/>
      <c r="OQW105" s="476"/>
      <c r="OQX105" s="476"/>
      <c r="OQY105" s="476"/>
      <c r="OQZ105" s="476"/>
      <c r="ORA105" s="475"/>
      <c r="ORB105" s="476"/>
      <c r="ORC105" s="476"/>
      <c r="ORD105" s="476"/>
      <c r="ORE105" s="476"/>
      <c r="ORF105" s="476"/>
      <c r="ORG105" s="476"/>
      <c r="ORH105" s="476"/>
      <c r="ORI105" s="475"/>
      <c r="ORJ105" s="476"/>
      <c r="ORK105" s="476"/>
      <c r="ORL105" s="476"/>
      <c r="ORM105" s="476"/>
      <c r="ORN105" s="476"/>
      <c r="ORO105" s="476"/>
      <c r="ORP105" s="476"/>
      <c r="ORQ105" s="475"/>
      <c r="ORR105" s="476"/>
      <c r="ORS105" s="476"/>
      <c r="ORT105" s="476"/>
      <c r="ORU105" s="476"/>
      <c r="ORV105" s="476"/>
      <c r="ORW105" s="476"/>
      <c r="ORX105" s="476"/>
      <c r="ORY105" s="475"/>
      <c r="ORZ105" s="476"/>
      <c r="OSA105" s="476"/>
      <c r="OSB105" s="476"/>
      <c r="OSC105" s="476"/>
      <c r="OSD105" s="476"/>
      <c r="OSE105" s="476"/>
      <c r="OSF105" s="476"/>
      <c r="OSG105" s="475"/>
      <c r="OSH105" s="476"/>
      <c r="OSI105" s="476"/>
      <c r="OSJ105" s="476"/>
      <c r="OSK105" s="476"/>
      <c r="OSL105" s="476"/>
      <c r="OSM105" s="476"/>
      <c r="OSN105" s="476"/>
      <c r="OSO105" s="475"/>
      <c r="OSP105" s="476"/>
      <c r="OSQ105" s="476"/>
      <c r="OSR105" s="476"/>
      <c r="OSS105" s="476"/>
      <c r="OST105" s="476"/>
      <c r="OSU105" s="476"/>
      <c r="OSV105" s="476"/>
      <c r="OSW105" s="475"/>
      <c r="OSX105" s="476"/>
      <c r="OSY105" s="476"/>
      <c r="OSZ105" s="476"/>
      <c r="OTA105" s="476"/>
      <c r="OTB105" s="476"/>
      <c r="OTC105" s="476"/>
      <c r="OTD105" s="476"/>
      <c r="OTE105" s="475"/>
      <c r="OTF105" s="476"/>
      <c r="OTG105" s="476"/>
      <c r="OTH105" s="476"/>
      <c r="OTI105" s="476"/>
      <c r="OTJ105" s="476"/>
      <c r="OTK105" s="476"/>
      <c r="OTL105" s="476"/>
      <c r="OTM105" s="475"/>
      <c r="OTN105" s="476"/>
      <c r="OTO105" s="476"/>
      <c r="OTP105" s="476"/>
      <c r="OTQ105" s="476"/>
      <c r="OTR105" s="476"/>
      <c r="OTS105" s="476"/>
      <c r="OTT105" s="476"/>
      <c r="OTU105" s="475"/>
      <c r="OTV105" s="476"/>
      <c r="OTW105" s="476"/>
      <c r="OTX105" s="476"/>
      <c r="OTY105" s="476"/>
      <c r="OTZ105" s="476"/>
      <c r="OUA105" s="476"/>
      <c r="OUB105" s="476"/>
      <c r="OUC105" s="475"/>
      <c r="OUD105" s="476"/>
      <c r="OUE105" s="476"/>
      <c r="OUF105" s="476"/>
      <c r="OUG105" s="476"/>
      <c r="OUH105" s="476"/>
      <c r="OUI105" s="476"/>
      <c r="OUJ105" s="476"/>
      <c r="OUK105" s="475"/>
      <c r="OUL105" s="476"/>
      <c r="OUM105" s="476"/>
      <c r="OUN105" s="476"/>
      <c r="OUO105" s="476"/>
      <c r="OUP105" s="476"/>
      <c r="OUQ105" s="476"/>
      <c r="OUR105" s="476"/>
      <c r="OUS105" s="475"/>
      <c r="OUT105" s="476"/>
      <c r="OUU105" s="476"/>
      <c r="OUV105" s="476"/>
      <c r="OUW105" s="476"/>
      <c r="OUX105" s="476"/>
      <c r="OUY105" s="476"/>
      <c r="OUZ105" s="476"/>
      <c r="OVA105" s="475"/>
      <c r="OVB105" s="476"/>
      <c r="OVC105" s="476"/>
      <c r="OVD105" s="476"/>
      <c r="OVE105" s="476"/>
      <c r="OVF105" s="476"/>
      <c r="OVG105" s="476"/>
      <c r="OVH105" s="476"/>
      <c r="OVI105" s="475"/>
      <c r="OVJ105" s="476"/>
      <c r="OVK105" s="476"/>
      <c r="OVL105" s="476"/>
      <c r="OVM105" s="476"/>
      <c r="OVN105" s="476"/>
      <c r="OVO105" s="476"/>
      <c r="OVP105" s="476"/>
      <c r="OVQ105" s="475"/>
      <c r="OVR105" s="476"/>
      <c r="OVS105" s="476"/>
      <c r="OVT105" s="476"/>
      <c r="OVU105" s="476"/>
      <c r="OVV105" s="476"/>
      <c r="OVW105" s="476"/>
      <c r="OVX105" s="476"/>
      <c r="OVY105" s="475"/>
      <c r="OVZ105" s="476"/>
      <c r="OWA105" s="476"/>
      <c r="OWB105" s="476"/>
      <c r="OWC105" s="476"/>
      <c r="OWD105" s="476"/>
      <c r="OWE105" s="476"/>
      <c r="OWF105" s="476"/>
      <c r="OWG105" s="475"/>
      <c r="OWH105" s="476"/>
      <c r="OWI105" s="476"/>
      <c r="OWJ105" s="476"/>
      <c r="OWK105" s="476"/>
      <c r="OWL105" s="476"/>
      <c r="OWM105" s="476"/>
      <c r="OWN105" s="476"/>
      <c r="OWO105" s="475"/>
      <c r="OWP105" s="476"/>
      <c r="OWQ105" s="476"/>
      <c r="OWR105" s="476"/>
      <c r="OWS105" s="476"/>
      <c r="OWT105" s="476"/>
      <c r="OWU105" s="476"/>
      <c r="OWV105" s="476"/>
      <c r="OWW105" s="475"/>
      <c r="OWX105" s="476"/>
      <c r="OWY105" s="476"/>
      <c r="OWZ105" s="476"/>
      <c r="OXA105" s="476"/>
      <c r="OXB105" s="476"/>
      <c r="OXC105" s="476"/>
      <c r="OXD105" s="476"/>
      <c r="OXE105" s="475"/>
      <c r="OXF105" s="476"/>
      <c r="OXG105" s="476"/>
      <c r="OXH105" s="476"/>
      <c r="OXI105" s="476"/>
      <c r="OXJ105" s="476"/>
      <c r="OXK105" s="476"/>
      <c r="OXL105" s="476"/>
      <c r="OXM105" s="475"/>
      <c r="OXN105" s="476"/>
      <c r="OXO105" s="476"/>
      <c r="OXP105" s="476"/>
      <c r="OXQ105" s="476"/>
      <c r="OXR105" s="476"/>
      <c r="OXS105" s="476"/>
      <c r="OXT105" s="476"/>
      <c r="OXU105" s="475"/>
      <c r="OXV105" s="476"/>
      <c r="OXW105" s="476"/>
      <c r="OXX105" s="476"/>
      <c r="OXY105" s="476"/>
      <c r="OXZ105" s="476"/>
      <c r="OYA105" s="476"/>
      <c r="OYB105" s="476"/>
      <c r="OYC105" s="475"/>
      <c r="OYD105" s="476"/>
      <c r="OYE105" s="476"/>
      <c r="OYF105" s="476"/>
      <c r="OYG105" s="476"/>
      <c r="OYH105" s="476"/>
      <c r="OYI105" s="476"/>
      <c r="OYJ105" s="476"/>
      <c r="OYK105" s="475"/>
      <c r="OYL105" s="476"/>
      <c r="OYM105" s="476"/>
      <c r="OYN105" s="476"/>
      <c r="OYO105" s="476"/>
      <c r="OYP105" s="476"/>
      <c r="OYQ105" s="476"/>
      <c r="OYR105" s="476"/>
      <c r="OYS105" s="475"/>
      <c r="OYT105" s="476"/>
      <c r="OYU105" s="476"/>
      <c r="OYV105" s="476"/>
      <c r="OYW105" s="476"/>
      <c r="OYX105" s="476"/>
      <c r="OYY105" s="476"/>
      <c r="OYZ105" s="476"/>
      <c r="OZA105" s="475"/>
      <c r="OZB105" s="476"/>
      <c r="OZC105" s="476"/>
      <c r="OZD105" s="476"/>
      <c r="OZE105" s="476"/>
      <c r="OZF105" s="476"/>
      <c r="OZG105" s="476"/>
      <c r="OZH105" s="476"/>
      <c r="OZI105" s="475"/>
      <c r="OZJ105" s="476"/>
      <c r="OZK105" s="476"/>
      <c r="OZL105" s="476"/>
      <c r="OZM105" s="476"/>
      <c r="OZN105" s="476"/>
      <c r="OZO105" s="476"/>
      <c r="OZP105" s="476"/>
      <c r="OZQ105" s="475"/>
      <c r="OZR105" s="476"/>
      <c r="OZS105" s="476"/>
      <c r="OZT105" s="476"/>
      <c r="OZU105" s="476"/>
      <c r="OZV105" s="476"/>
      <c r="OZW105" s="476"/>
      <c r="OZX105" s="476"/>
      <c r="OZY105" s="475"/>
      <c r="OZZ105" s="476"/>
      <c r="PAA105" s="476"/>
      <c r="PAB105" s="476"/>
      <c r="PAC105" s="476"/>
      <c r="PAD105" s="476"/>
      <c r="PAE105" s="476"/>
      <c r="PAF105" s="476"/>
      <c r="PAG105" s="475"/>
      <c r="PAH105" s="476"/>
      <c r="PAI105" s="476"/>
      <c r="PAJ105" s="476"/>
      <c r="PAK105" s="476"/>
      <c r="PAL105" s="476"/>
      <c r="PAM105" s="476"/>
      <c r="PAN105" s="476"/>
      <c r="PAO105" s="475"/>
      <c r="PAP105" s="476"/>
      <c r="PAQ105" s="476"/>
      <c r="PAR105" s="476"/>
      <c r="PAS105" s="476"/>
      <c r="PAT105" s="476"/>
      <c r="PAU105" s="476"/>
      <c r="PAV105" s="476"/>
      <c r="PAW105" s="475"/>
      <c r="PAX105" s="476"/>
      <c r="PAY105" s="476"/>
      <c r="PAZ105" s="476"/>
      <c r="PBA105" s="476"/>
      <c r="PBB105" s="476"/>
      <c r="PBC105" s="476"/>
      <c r="PBD105" s="476"/>
      <c r="PBE105" s="475"/>
      <c r="PBF105" s="476"/>
      <c r="PBG105" s="476"/>
      <c r="PBH105" s="476"/>
      <c r="PBI105" s="476"/>
      <c r="PBJ105" s="476"/>
      <c r="PBK105" s="476"/>
      <c r="PBL105" s="476"/>
      <c r="PBM105" s="475"/>
      <c r="PBN105" s="476"/>
      <c r="PBO105" s="476"/>
      <c r="PBP105" s="476"/>
      <c r="PBQ105" s="476"/>
      <c r="PBR105" s="476"/>
      <c r="PBS105" s="476"/>
      <c r="PBT105" s="476"/>
      <c r="PBU105" s="475"/>
      <c r="PBV105" s="476"/>
      <c r="PBW105" s="476"/>
      <c r="PBX105" s="476"/>
      <c r="PBY105" s="476"/>
      <c r="PBZ105" s="476"/>
      <c r="PCA105" s="476"/>
      <c r="PCB105" s="476"/>
      <c r="PCC105" s="475"/>
      <c r="PCD105" s="476"/>
      <c r="PCE105" s="476"/>
      <c r="PCF105" s="476"/>
      <c r="PCG105" s="476"/>
      <c r="PCH105" s="476"/>
      <c r="PCI105" s="476"/>
      <c r="PCJ105" s="476"/>
      <c r="PCK105" s="475"/>
      <c r="PCL105" s="476"/>
      <c r="PCM105" s="476"/>
      <c r="PCN105" s="476"/>
      <c r="PCO105" s="476"/>
      <c r="PCP105" s="476"/>
      <c r="PCQ105" s="476"/>
      <c r="PCR105" s="476"/>
      <c r="PCS105" s="475"/>
      <c r="PCT105" s="476"/>
      <c r="PCU105" s="476"/>
      <c r="PCV105" s="476"/>
      <c r="PCW105" s="476"/>
      <c r="PCX105" s="476"/>
      <c r="PCY105" s="476"/>
      <c r="PCZ105" s="476"/>
      <c r="PDA105" s="475"/>
      <c r="PDB105" s="476"/>
      <c r="PDC105" s="476"/>
      <c r="PDD105" s="476"/>
      <c r="PDE105" s="476"/>
      <c r="PDF105" s="476"/>
      <c r="PDG105" s="476"/>
      <c r="PDH105" s="476"/>
      <c r="PDI105" s="475"/>
      <c r="PDJ105" s="476"/>
      <c r="PDK105" s="476"/>
      <c r="PDL105" s="476"/>
      <c r="PDM105" s="476"/>
      <c r="PDN105" s="476"/>
      <c r="PDO105" s="476"/>
      <c r="PDP105" s="476"/>
      <c r="PDQ105" s="475"/>
      <c r="PDR105" s="476"/>
      <c r="PDS105" s="476"/>
      <c r="PDT105" s="476"/>
      <c r="PDU105" s="476"/>
      <c r="PDV105" s="476"/>
      <c r="PDW105" s="476"/>
      <c r="PDX105" s="476"/>
      <c r="PDY105" s="475"/>
      <c r="PDZ105" s="476"/>
      <c r="PEA105" s="476"/>
      <c r="PEB105" s="476"/>
      <c r="PEC105" s="476"/>
      <c r="PED105" s="476"/>
      <c r="PEE105" s="476"/>
      <c r="PEF105" s="476"/>
      <c r="PEG105" s="475"/>
      <c r="PEH105" s="476"/>
      <c r="PEI105" s="476"/>
      <c r="PEJ105" s="476"/>
      <c r="PEK105" s="476"/>
      <c r="PEL105" s="476"/>
      <c r="PEM105" s="476"/>
      <c r="PEN105" s="476"/>
      <c r="PEO105" s="475"/>
      <c r="PEP105" s="476"/>
      <c r="PEQ105" s="476"/>
      <c r="PER105" s="476"/>
      <c r="PES105" s="476"/>
      <c r="PET105" s="476"/>
      <c r="PEU105" s="476"/>
      <c r="PEV105" s="476"/>
      <c r="PEW105" s="475"/>
      <c r="PEX105" s="476"/>
      <c r="PEY105" s="476"/>
      <c r="PEZ105" s="476"/>
      <c r="PFA105" s="476"/>
      <c r="PFB105" s="476"/>
      <c r="PFC105" s="476"/>
      <c r="PFD105" s="476"/>
      <c r="PFE105" s="475"/>
      <c r="PFF105" s="476"/>
      <c r="PFG105" s="476"/>
      <c r="PFH105" s="476"/>
      <c r="PFI105" s="476"/>
      <c r="PFJ105" s="476"/>
      <c r="PFK105" s="476"/>
      <c r="PFL105" s="476"/>
      <c r="PFM105" s="475"/>
      <c r="PFN105" s="476"/>
      <c r="PFO105" s="476"/>
      <c r="PFP105" s="476"/>
      <c r="PFQ105" s="476"/>
      <c r="PFR105" s="476"/>
      <c r="PFS105" s="476"/>
      <c r="PFT105" s="476"/>
      <c r="PFU105" s="475"/>
      <c r="PFV105" s="476"/>
      <c r="PFW105" s="476"/>
      <c r="PFX105" s="476"/>
      <c r="PFY105" s="476"/>
      <c r="PFZ105" s="476"/>
      <c r="PGA105" s="476"/>
      <c r="PGB105" s="476"/>
      <c r="PGC105" s="475"/>
      <c r="PGD105" s="476"/>
      <c r="PGE105" s="476"/>
      <c r="PGF105" s="476"/>
      <c r="PGG105" s="476"/>
      <c r="PGH105" s="476"/>
      <c r="PGI105" s="476"/>
      <c r="PGJ105" s="476"/>
      <c r="PGK105" s="475"/>
      <c r="PGL105" s="476"/>
      <c r="PGM105" s="476"/>
      <c r="PGN105" s="476"/>
      <c r="PGO105" s="476"/>
      <c r="PGP105" s="476"/>
      <c r="PGQ105" s="476"/>
      <c r="PGR105" s="476"/>
      <c r="PGS105" s="475"/>
      <c r="PGT105" s="476"/>
      <c r="PGU105" s="476"/>
      <c r="PGV105" s="476"/>
      <c r="PGW105" s="476"/>
      <c r="PGX105" s="476"/>
      <c r="PGY105" s="476"/>
      <c r="PGZ105" s="476"/>
      <c r="PHA105" s="475"/>
      <c r="PHB105" s="476"/>
      <c r="PHC105" s="476"/>
      <c r="PHD105" s="476"/>
      <c r="PHE105" s="476"/>
      <c r="PHF105" s="476"/>
      <c r="PHG105" s="476"/>
      <c r="PHH105" s="476"/>
      <c r="PHI105" s="475"/>
      <c r="PHJ105" s="476"/>
      <c r="PHK105" s="476"/>
      <c r="PHL105" s="476"/>
      <c r="PHM105" s="476"/>
      <c r="PHN105" s="476"/>
      <c r="PHO105" s="476"/>
      <c r="PHP105" s="476"/>
      <c r="PHQ105" s="475"/>
      <c r="PHR105" s="476"/>
      <c r="PHS105" s="476"/>
      <c r="PHT105" s="476"/>
      <c r="PHU105" s="476"/>
      <c r="PHV105" s="476"/>
      <c r="PHW105" s="476"/>
      <c r="PHX105" s="476"/>
      <c r="PHY105" s="475"/>
      <c r="PHZ105" s="476"/>
      <c r="PIA105" s="476"/>
      <c r="PIB105" s="476"/>
      <c r="PIC105" s="476"/>
      <c r="PID105" s="476"/>
      <c r="PIE105" s="476"/>
      <c r="PIF105" s="476"/>
      <c r="PIG105" s="475"/>
      <c r="PIH105" s="476"/>
      <c r="PII105" s="476"/>
      <c r="PIJ105" s="476"/>
      <c r="PIK105" s="476"/>
      <c r="PIL105" s="476"/>
      <c r="PIM105" s="476"/>
      <c r="PIN105" s="476"/>
      <c r="PIO105" s="475"/>
      <c r="PIP105" s="476"/>
      <c r="PIQ105" s="476"/>
      <c r="PIR105" s="476"/>
      <c r="PIS105" s="476"/>
      <c r="PIT105" s="476"/>
      <c r="PIU105" s="476"/>
      <c r="PIV105" s="476"/>
      <c r="PIW105" s="475"/>
      <c r="PIX105" s="476"/>
      <c r="PIY105" s="476"/>
      <c r="PIZ105" s="476"/>
      <c r="PJA105" s="476"/>
      <c r="PJB105" s="476"/>
      <c r="PJC105" s="476"/>
      <c r="PJD105" s="476"/>
      <c r="PJE105" s="475"/>
      <c r="PJF105" s="476"/>
      <c r="PJG105" s="476"/>
      <c r="PJH105" s="476"/>
      <c r="PJI105" s="476"/>
      <c r="PJJ105" s="476"/>
      <c r="PJK105" s="476"/>
      <c r="PJL105" s="476"/>
      <c r="PJM105" s="475"/>
      <c r="PJN105" s="476"/>
      <c r="PJO105" s="476"/>
      <c r="PJP105" s="476"/>
      <c r="PJQ105" s="476"/>
      <c r="PJR105" s="476"/>
      <c r="PJS105" s="476"/>
      <c r="PJT105" s="476"/>
      <c r="PJU105" s="475"/>
      <c r="PJV105" s="476"/>
      <c r="PJW105" s="476"/>
      <c r="PJX105" s="476"/>
      <c r="PJY105" s="476"/>
      <c r="PJZ105" s="476"/>
      <c r="PKA105" s="476"/>
      <c r="PKB105" s="476"/>
      <c r="PKC105" s="475"/>
      <c r="PKD105" s="476"/>
      <c r="PKE105" s="476"/>
      <c r="PKF105" s="476"/>
      <c r="PKG105" s="476"/>
      <c r="PKH105" s="476"/>
      <c r="PKI105" s="476"/>
      <c r="PKJ105" s="476"/>
      <c r="PKK105" s="475"/>
      <c r="PKL105" s="476"/>
      <c r="PKM105" s="476"/>
      <c r="PKN105" s="476"/>
      <c r="PKO105" s="476"/>
      <c r="PKP105" s="476"/>
      <c r="PKQ105" s="476"/>
      <c r="PKR105" s="476"/>
      <c r="PKS105" s="475"/>
      <c r="PKT105" s="476"/>
      <c r="PKU105" s="476"/>
      <c r="PKV105" s="476"/>
      <c r="PKW105" s="476"/>
      <c r="PKX105" s="476"/>
      <c r="PKY105" s="476"/>
      <c r="PKZ105" s="476"/>
      <c r="PLA105" s="475"/>
      <c r="PLB105" s="476"/>
      <c r="PLC105" s="476"/>
      <c r="PLD105" s="476"/>
      <c r="PLE105" s="476"/>
      <c r="PLF105" s="476"/>
      <c r="PLG105" s="476"/>
      <c r="PLH105" s="476"/>
      <c r="PLI105" s="475"/>
      <c r="PLJ105" s="476"/>
      <c r="PLK105" s="476"/>
      <c r="PLL105" s="476"/>
      <c r="PLM105" s="476"/>
      <c r="PLN105" s="476"/>
      <c r="PLO105" s="476"/>
      <c r="PLP105" s="476"/>
      <c r="PLQ105" s="475"/>
      <c r="PLR105" s="476"/>
      <c r="PLS105" s="476"/>
      <c r="PLT105" s="476"/>
      <c r="PLU105" s="476"/>
      <c r="PLV105" s="476"/>
      <c r="PLW105" s="476"/>
      <c r="PLX105" s="476"/>
      <c r="PLY105" s="475"/>
      <c r="PLZ105" s="476"/>
      <c r="PMA105" s="476"/>
      <c r="PMB105" s="476"/>
      <c r="PMC105" s="476"/>
      <c r="PMD105" s="476"/>
      <c r="PME105" s="476"/>
      <c r="PMF105" s="476"/>
      <c r="PMG105" s="475"/>
      <c r="PMH105" s="476"/>
      <c r="PMI105" s="476"/>
      <c r="PMJ105" s="476"/>
      <c r="PMK105" s="476"/>
      <c r="PML105" s="476"/>
      <c r="PMM105" s="476"/>
      <c r="PMN105" s="476"/>
      <c r="PMO105" s="475"/>
      <c r="PMP105" s="476"/>
      <c r="PMQ105" s="476"/>
      <c r="PMR105" s="476"/>
      <c r="PMS105" s="476"/>
      <c r="PMT105" s="476"/>
      <c r="PMU105" s="476"/>
      <c r="PMV105" s="476"/>
      <c r="PMW105" s="475"/>
      <c r="PMX105" s="476"/>
      <c r="PMY105" s="476"/>
      <c r="PMZ105" s="476"/>
      <c r="PNA105" s="476"/>
      <c r="PNB105" s="476"/>
      <c r="PNC105" s="476"/>
      <c r="PND105" s="476"/>
      <c r="PNE105" s="475"/>
      <c r="PNF105" s="476"/>
      <c r="PNG105" s="476"/>
      <c r="PNH105" s="476"/>
      <c r="PNI105" s="476"/>
      <c r="PNJ105" s="476"/>
      <c r="PNK105" s="476"/>
      <c r="PNL105" s="476"/>
      <c r="PNM105" s="475"/>
      <c r="PNN105" s="476"/>
      <c r="PNO105" s="476"/>
      <c r="PNP105" s="476"/>
      <c r="PNQ105" s="476"/>
      <c r="PNR105" s="476"/>
      <c r="PNS105" s="476"/>
      <c r="PNT105" s="476"/>
      <c r="PNU105" s="475"/>
      <c r="PNV105" s="476"/>
      <c r="PNW105" s="476"/>
      <c r="PNX105" s="476"/>
      <c r="PNY105" s="476"/>
      <c r="PNZ105" s="476"/>
      <c r="POA105" s="476"/>
      <c r="POB105" s="476"/>
      <c r="POC105" s="475"/>
      <c r="POD105" s="476"/>
      <c r="POE105" s="476"/>
      <c r="POF105" s="476"/>
      <c r="POG105" s="476"/>
      <c r="POH105" s="476"/>
      <c r="POI105" s="476"/>
      <c r="POJ105" s="476"/>
      <c r="POK105" s="475"/>
      <c r="POL105" s="476"/>
      <c r="POM105" s="476"/>
      <c r="PON105" s="476"/>
      <c r="POO105" s="476"/>
      <c r="POP105" s="476"/>
      <c r="POQ105" s="476"/>
      <c r="POR105" s="476"/>
      <c r="POS105" s="475"/>
      <c r="POT105" s="476"/>
      <c r="POU105" s="476"/>
      <c r="POV105" s="476"/>
      <c r="POW105" s="476"/>
      <c r="POX105" s="476"/>
      <c r="POY105" s="476"/>
      <c r="POZ105" s="476"/>
      <c r="PPA105" s="475"/>
      <c r="PPB105" s="476"/>
      <c r="PPC105" s="476"/>
      <c r="PPD105" s="476"/>
      <c r="PPE105" s="476"/>
      <c r="PPF105" s="476"/>
      <c r="PPG105" s="476"/>
      <c r="PPH105" s="476"/>
      <c r="PPI105" s="475"/>
      <c r="PPJ105" s="476"/>
      <c r="PPK105" s="476"/>
      <c r="PPL105" s="476"/>
      <c r="PPM105" s="476"/>
      <c r="PPN105" s="476"/>
      <c r="PPO105" s="476"/>
      <c r="PPP105" s="476"/>
      <c r="PPQ105" s="475"/>
      <c r="PPR105" s="476"/>
      <c r="PPS105" s="476"/>
      <c r="PPT105" s="476"/>
      <c r="PPU105" s="476"/>
      <c r="PPV105" s="476"/>
      <c r="PPW105" s="476"/>
      <c r="PPX105" s="476"/>
      <c r="PPY105" s="475"/>
      <c r="PPZ105" s="476"/>
      <c r="PQA105" s="476"/>
      <c r="PQB105" s="476"/>
      <c r="PQC105" s="476"/>
      <c r="PQD105" s="476"/>
      <c r="PQE105" s="476"/>
      <c r="PQF105" s="476"/>
      <c r="PQG105" s="475"/>
      <c r="PQH105" s="476"/>
      <c r="PQI105" s="476"/>
      <c r="PQJ105" s="476"/>
      <c r="PQK105" s="476"/>
      <c r="PQL105" s="476"/>
      <c r="PQM105" s="476"/>
      <c r="PQN105" s="476"/>
      <c r="PQO105" s="475"/>
      <c r="PQP105" s="476"/>
      <c r="PQQ105" s="476"/>
      <c r="PQR105" s="476"/>
      <c r="PQS105" s="476"/>
      <c r="PQT105" s="476"/>
      <c r="PQU105" s="476"/>
      <c r="PQV105" s="476"/>
      <c r="PQW105" s="475"/>
      <c r="PQX105" s="476"/>
      <c r="PQY105" s="476"/>
      <c r="PQZ105" s="476"/>
      <c r="PRA105" s="476"/>
      <c r="PRB105" s="476"/>
      <c r="PRC105" s="476"/>
      <c r="PRD105" s="476"/>
      <c r="PRE105" s="475"/>
      <c r="PRF105" s="476"/>
      <c r="PRG105" s="476"/>
      <c r="PRH105" s="476"/>
      <c r="PRI105" s="476"/>
      <c r="PRJ105" s="476"/>
      <c r="PRK105" s="476"/>
      <c r="PRL105" s="476"/>
      <c r="PRM105" s="475"/>
      <c r="PRN105" s="476"/>
      <c r="PRO105" s="476"/>
      <c r="PRP105" s="476"/>
      <c r="PRQ105" s="476"/>
      <c r="PRR105" s="476"/>
      <c r="PRS105" s="476"/>
      <c r="PRT105" s="476"/>
      <c r="PRU105" s="475"/>
      <c r="PRV105" s="476"/>
      <c r="PRW105" s="476"/>
      <c r="PRX105" s="476"/>
      <c r="PRY105" s="476"/>
      <c r="PRZ105" s="476"/>
      <c r="PSA105" s="476"/>
      <c r="PSB105" s="476"/>
      <c r="PSC105" s="475"/>
      <c r="PSD105" s="476"/>
      <c r="PSE105" s="476"/>
      <c r="PSF105" s="476"/>
      <c r="PSG105" s="476"/>
      <c r="PSH105" s="476"/>
      <c r="PSI105" s="476"/>
      <c r="PSJ105" s="476"/>
      <c r="PSK105" s="475"/>
      <c r="PSL105" s="476"/>
      <c r="PSM105" s="476"/>
      <c r="PSN105" s="476"/>
      <c r="PSO105" s="476"/>
      <c r="PSP105" s="476"/>
      <c r="PSQ105" s="476"/>
      <c r="PSR105" s="476"/>
      <c r="PSS105" s="475"/>
      <c r="PST105" s="476"/>
      <c r="PSU105" s="476"/>
      <c r="PSV105" s="476"/>
      <c r="PSW105" s="476"/>
      <c r="PSX105" s="476"/>
      <c r="PSY105" s="476"/>
      <c r="PSZ105" s="476"/>
      <c r="PTA105" s="475"/>
      <c r="PTB105" s="476"/>
      <c r="PTC105" s="476"/>
      <c r="PTD105" s="476"/>
      <c r="PTE105" s="476"/>
      <c r="PTF105" s="476"/>
      <c r="PTG105" s="476"/>
      <c r="PTH105" s="476"/>
      <c r="PTI105" s="475"/>
      <c r="PTJ105" s="476"/>
      <c r="PTK105" s="476"/>
      <c r="PTL105" s="476"/>
      <c r="PTM105" s="476"/>
      <c r="PTN105" s="476"/>
      <c r="PTO105" s="476"/>
      <c r="PTP105" s="476"/>
      <c r="PTQ105" s="475"/>
      <c r="PTR105" s="476"/>
      <c r="PTS105" s="476"/>
      <c r="PTT105" s="476"/>
      <c r="PTU105" s="476"/>
      <c r="PTV105" s="476"/>
      <c r="PTW105" s="476"/>
      <c r="PTX105" s="476"/>
      <c r="PTY105" s="475"/>
      <c r="PTZ105" s="476"/>
      <c r="PUA105" s="476"/>
      <c r="PUB105" s="476"/>
      <c r="PUC105" s="476"/>
      <c r="PUD105" s="476"/>
      <c r="PUE105" s="476"/>
      <c r="PUF105" s="476"/>
      <c r="PUG105" s="475"/>
      <c r="PUH105" s="476"/>
      <c r="PUI105" s="476"/>
      <c r="PUJ105" s="476"/>
      <c r="PUK105" s="476"/>
      <c r="PUL105" s="476"/>
      <c r="PUM105" s="476"/>
      <c r="PUN105" s="476"/>
      <c r="PUO105" s="475"/>
      <c r="PUP105" s="476"/>
      <c r="PUQ105" s="476"/>
      <c r="PUR105" s="476"/>
      <c r="PUS105" s="476"/>
      <c r="PUT105" s="476"/>
      <c r="PUU105" s="476"/>
      <c r="PUV105" s="476"/>
      <c r="PUW105" s="475"/>
      <c r="PUX105" s="476"/>
      <c r="PUY105" s="476"/>
      <c r="PUZ105" s="476"/>
      <c r="PVA105" s="476"/>
      <c r="PVB105" s="476"/>
      <c r="PVC105" s="476"/>
      <c r="PVD105" s="476"/>
      <c r="PVE105" s="475"/>
      <c r="PVF105" s="476"/>
      <c r="PVG105" s="476"/>
      <c r="PVH105" s="476"/>
      <c r="PVI105" s="476"/>
      <c r="PVJ105" s="476"/>
      <c r="PVK105" s="476"/>
      <c r="PVL105" s="476"/>
      <c r="PVM105" s="475"/>
      <c r="PVN105" s="476"/>
      <c r="PVO105" s="476"/>
      <c r="PVP105" s="476"/>
      <c r="PVQ105" s="476"/>
      <c r="PVR105" s="476"/>
      <c r="PVS105" s="476"/>
      <c r="PVT105" s="476"/>
      <c r="PVU105" s="475"/>
      <c r="PVV105" s="476"/>
      <c r="PVW105" s="476"/>
      <c r="PVX105" s="476"/>
      <c r="PVY105" s="476"/>
      <c r="PVZ105" s="476"/>
      <c r="PWA105" s="476"/>
      <c r="PWB105" s="476"/>
      <c r="PWC105" s="475"/>
      <c r="PWD105" s="476"/>
      <c r="PWE105" s="476"/>
      <c r="PWF105" s="476"/>
      <c r="PWG105" s="476"/>
      <c r="PWH105" s="476"/>
      <c r="PWI105" s="476"/>
      <c r="PWJ105" s="476"/>
      <c r="PWK105" s="475"/>
      <c r="PWL105" s="476"/>
      <c r="PWM105" s="476"/>
      <c r="PWN105" s="476"/>
      <c r="PWO105" s="476"/>
      <c r="PWP105" s="476"/>
      <c r="PWQ105" s="476"/>
      <c r="PWR105" s="476"/>
      <c r="PWS105" s="475"/>
      <c r="PWT105" s="476"/>
      <c r="PWU105" s="476"/>
      <c r="PWV105" s="476"/>
      <c r="PWW105" s="476"/>
      <c r="PWX105" s="476"/>
      <c r="PWY105" s="476"/>
      <c r="PWZ105" s="476"/>
      <c r="PXA105" s="475"/>
      <c r="PXB105" s="476"/>
      <c r="PXC105" s="476"/>
      <c r="PXD105" s="476"/>
      <c r="PXE105" s="476"/>
      <c r="PXF105" s="476"/>
      <c r="PXG105" s="476"/>
      <c r="PXH105" s="476"/>
      <c r="PXI105" s="475"/>
      <c r="PXJ105" s="476"/>
      <c r="PXK105" s="476"/>
      <c r="PXL105" s="476"/>
      <c r="PXM105" s="476"/>
      <c r="PXN105" s="476"/>
      <c r="PXO105" s="476"/>
      <c r="PXP105" s="476"/>
      <c r="PXQ105" s="475"/>
      <c r="PXR105" s="476"/>
      <c r="PXS105" s="476"/>
      <c r="PXT105" s="476"/>
      <c r="PXU105" s="476"/>
      <c r="PXV105" s="476"/>
      <c r="PXW105" s="476"/>
      <c r="PXX105" s="476"/>
      <c r="PXY105" s="475"/>
      <c r="PXZ105" s="476"/>
      <c r="PYA105" s="476"/>
      <c r="PYB105" s="476"/>
      <c r="PYC105" s="476"/>
      <c r="PYD105" s="476"/>
      <c r="PYE105" s="476"/>
      <c r="PYF105" s="476"/>
      <c r="PYG105" s="475"/>
      <c r="PYH105" s="476"/>
      <c r="PYI105" s="476"/>
      <c r="PYJ105" s="476"/>
      <c r="PYK105" s="476"/>
      <c r="PYL105" s="476"/>
      <c r="PYM105" s="476"/>
      <c r="PYN105" s="476"/>
      <c r="PYO105" s="475"/>
      <c r="PYP105" s="476"/>
      <c r="PYQ105" s="476"/>
      <c r="PYR105" s="476"/>
      <c r="PYS105" s="476"/>
      <c r="PYT105" s="476"/>
      <c r="PYU105" s="476"/>
      <c r="PYV105" s="476"/>
      <c r="PYW105" s="475"/>
      <c r="PYX105" s="476"/>
      <c r="PYY105" s="476"/>
      <c r="PYZ105" s="476"/>
      <c r="PZA105" s="476"/>
      <c r="PZB105" s="476"/>
      <c r="PZC105" s="476"/>
      <c r="PZD105" s="476"/>
      <c r="PZE105" s="475"/>
      <c r="PZF105" s="476"/>
      <c r="PZG105" s="476"/>
      <c r="PZH105" s="476"/>
      <c r="PZI105" s="476"/>
      <c r="PZJ105" s="476"/>
      <c r="PZK105" s="476"/>
      <c r="PZL105" s="476"/>
      <c r="PZM105" s="475"/>
      <c r="PZN105" s="476"/>
      <c r="PZO105" s="476"/>
      <c r="PZP105" s="476"/>
      <c r="PZQ105" s="476"/>
      <c r="PZR105" s="476"/>
      <c r="PZS105" s="476"/>
      <c r="PZT105" s="476"/>
      <c r="PZU105" s="475"/>
      <c r="PZV105" s="476"/>
      <c r="PZW105" s="476"/>
      <c r="PZX105" s="476"/>
      <c r="PZY105" s="476"/>
      <c r="PZZ105" s="476"/>
      <c r="QAA105" s="476"/>
      <c r="QAB105" s="476"/>
      <c r="QAC105" s="475"/>
      <c r="QAD105" s="476"/>
      <c r="QAE105" s="476"/>
      <c r="QAF105" s="476"/>
      <c r="QAG105" s="476"/>
      <c r="QAH105" s="476"/>
      <c r="QAI105" s="476"/>
      <c r="QAJ105" s="476"/>
      <c r="QAK105" s="475"/>
      <c r="QAL105" s="476"/>
      <c r="QAM105" s="476"/>
      <c r="QAN105" s="476"/>
      <c r="QAO105" s="476"/>
      <c r="QAP105" s="476"/>
      <c r="QAQ105" s="476"/>
      <c r="QAR105" s="476"/>
      <c r="QAS105" s="475"/>
      <c r="QAT105" s="476"/>
      <c r="QAU105" s="476"/>
      <c r="QAV105" s="476"/>
      <c r="QAW105" s="476"/>
      <c r="QAX105" s="476"/>
      <c r="QAY105" s="476"/>
      <c r="QAZ105" s="476"/>
      <c r="QBA105" s="475"/>
      <c r="QBB105" s="476"/>
      <c r="QBC105" s="476"/>
      <c r="QBD105" s="476"/>
      <c r="QBE105" s="476"/>
      <c r="QBF105" s="476"/>
      <c r="QBG105" s="476"/>
      <c r="QBH105" s="476"/>
      <c r="QBI105" s="475"/>
      <c r="QBJ105" s="476"/>
      <c r="QBK105" s="476"/>
      <c r="QBL105" s="476"/>
      <c r="QBM105" s="476"/>
      <c r="QBN105" s="476"/>
      <c r="QBO105" s="476"/>
      <c r="QBP105" s="476"/>
      <c r="QBQ105" s="475"/>
      <c r="QBR105" s="476"/>
      <c r="QBS105" s="476"/>
      <c r="QBT105" s="476"/>
      <c r="QBU105" s="476"/>
      <c r="QBV105" s="476"/>
      <c r="QBW105" s="476"/>
      <c r="QBX105" s="476"/>
      <c r="QBY105" s="475"/>
      <c r="QBZ105" s="476"/>
      <c r="QCA105" s="476"/>
      <c r="QCB105" s="476"/>
      <c r="QCC105" s="476"/>
      <c r="QCD105" s="476"/>
      <c r="QCE105" s="476"/>
      <c r="QCF105" s="476"/>
      <c r="QCG105" s="475"/>
      <c r="QCH105" s="476"/>
      <c r="QCI105" s="476"/>
      <c r="QCJ105" s="476"/>
      <c r="QCK105" s="476"/>
      <c r="QCL105" s="476"/>
      <c r="QCM105" s="476"/>
      <c r="QCN105" s="476"/>
      <c r="QCO105" s="475"/>
      <c r="QCP105" s="476"/>
      <c r="QCQ105" s="476"/>
      <c r="QCR105" s="476"/>
      <c r="QCS105" s="476"/>
      <c r="QCT105" s="476"/>
      <c r="QCU105" s="476"/>
      <c r="QCV105" s="476"/>
      <c r="QCW105" s="475"/>
      <c r="QCX105" s="476"/>
      <c r="QCY105" s="476"/>
      <c r="QCZ105" s="476"/>
      <c r="QDA105" s="476"/>
      <c r="QDB105" s="476"/>
      <c r="QDC105" s="476"/>
      <c r="QDD105" s="476"/>
      <c r="QDE105" s="475"/>
      <c r="QDF105" s="476"/>
      <c r="QDG105" s="476"/>
      <c r="QDH105" s="476"/>
      <c r="QDI105" s="476"/>
      <c r="QDJ105" s="476"/>
      <c r="QDK105" s="476"/>
      <c r="QDL105" s="476"/>
      <c r="QDM105" s="475"/>
      <c r="QDN105" s="476"/>
      <c r="QDO105" s="476"/>
      <c r="QDP105" s="476"/>
      <c r="QDQ105" s="476"/>
      <c r="QDR105" s="476"/>
      <c r="QDS105" s="476"/>
      <c r="QDT105" s="476"/>
      <c r="QDU105" s="475"/>
      <c r="QDV105" s="476"/>
      <c r="QDW105" s="476"/>
      <c r="QDX105" s="476"/>
      <c r="QDY105" s="476"/>
      <c r="QDZ105" s="476"/>
      <c r="QEA105" s="476"/>
      <c r="QEB105" s="476"/>
      <c r="QEC105" s="475"/>
      <c r="QED105" s="476"/>
      <c r="QEE105" s="476"/>
      <c r="QEF105" s="476"/>
      <c r="QEG105" s="476"/>
      <c r="QEH105" s="476"/>
      <c r="QEI105" s="476"/>
      <c r="QEJ105" s="476"/>
      <c r="QEK105" s="475"/>
      <c r="QEL105" s="476"/>
      <c r="QEM105" s="476"/>
      <c r="QEN105" s="476"/>
      <c r="QEO105" s="476"/>
      <c r="QEP105" s="476"/>
      <c r="QEQ105" s="476"/>
      <c r="QER105" s="476"/>
      <c r="QES105" s="475"/>
      <c r="QET105" s="476"/>
      <c r="QEU105" s="476"/>
      <c r="QEV105" s="476"/>
      <c r="QEW105" s="476"/>
      <c r="QEX105" s="476"/>
      <c r="QEY105" s="476"/>
      <c r="QEZ105" s="476"/>
      <c r="QFA105" s="475"/>
      <c r="QFB105" s="476"/>
      <c r="QFC105" s="476"/>
      <c r="QFD105" s="476"/>
      <c r="QFE105" s="476"/>
      <c r="QFF105" s="476"/>
      <c r="QFG105" s="476"/>
      <c r="QFH105" s="476"/>
      <c r="QFI105" s="475"/>
      <c r="QFJ105" s="476"/>
      <c r="QFK105" s="476"/>
      <c r="QFL105" s="476"/>
      <c r="QFM105" s="476"/>
      <c r="QFN105" s="476"/>
      <c r="QFO105" s="476"/>
      <c r="QFP105" s="476"/>
      <c r="QFQ105" s="475"/>
      <c r="QFR105" s="476"/>
      <c r="QFS105" s="476"/>
      <c r="QFT105" s="476"/>
      <c r="QFU105" s="476"/>
      <c r="QFV105" s="476"/>
      <c r="QFW105" s="476"/>
      <c r="QFX105" s="476"/>
      <c r="QFY105" s="475"/>
      <c r="QFZ105" s="476"/>
      <c r="QGA105" s="476"/>
      <c r="QGB105" s="476"/>
      <c r="QGC105" s="476"/>
      <c r="QGD105" s="476"/>
      <c r="QGE105" s="476"/>
      <c r="QGF105" s="476"/>
      <c r="QGG105" s="475"/>
      <c r="QGH105" s="476"/>
      <c r="QGI105" s="476"/>
      <c r="QGJ105" s="476"/>
      <c r="QGK105" s="476"/>
      <c r="QGL105" s="476"/>
      <c r="QGM105" s="476"/>
      <c r="QGN105" s="476"/>
      <c r="QGO105" s="475"/>
      <c r="QGP105" s="476"/>
      <c r="QGQ105" s="476"/>
      <c r="QGR105" s="476"/>
      <c r="QGS105" s="476"/>
      <c r="QGT105" s="476"/>
      <c r="QGU105" s="476"/>
      <c r="QGV105" s="476"/>
      <c r="QGW105" s="475"/>
      <c r="QGX105" s="476"/>
      <c r="QGY105" s="476"/>
      <c r="QGZ105" s="476"/>
      <c r="QHA105" s="476"/>
      <c r="QHB105" s="476"/>
      <c r="QHC105" s="476"/>
      <c r="QHD105" s="476"/>
      <c r="QHE105" s="475"/>
      <c r="QHF105" s="476"/>
      <c r="QHG105" s="476"/>
      <c r="QHH105" s="476"/>
      <c r="QHI105" s="476"/>
      <c r="QHJ105" s="476"/>
      <c r="QHK105" s="476"/>
      <c r="QHL105" s="476"/>
      <c r="QHM105" s="475"/>
      <c r="QHN105" s="476"/>
      <c r="QHO105" s="476"/>
      <c r="QHP105" s="476"/>
      <c r="QHQ105" s="476"/>
      <c r="QHR105" s="476"/>
      <c r="QHS105" s="476"/>
      <c r="QHT105" s="476"/>
      <c r="QHU105" s="475"/>
      <c r="QHV105" s="476"/>
      <c r="QHW105" s="476"/>
      <c r="QHX105" s="476"/>
      <c r="QHY105" s="476"/>
      <c r="QHZ105" s="476"/>
      <c r="QIA105" s="476"/>
      <c r="QIB105" s="476"/>
      <c r="QIC105" s="475"/>
      <c r="QID105" s="476"/>
      <c r="QIE105" s="476"/>
      <c r="QIF105" s="476"/>
      <c r="QIG105" s="476"/>
      <c r="QIH105" s="476"/>
      <c r="QII105" s="476"/>
      <c r="QIJ105" s="476"/>
      <c r="QIK105" s="475"/>
      <c r="QIL105" s="476"/>
      <c r="QIM105" s="476"/>
      <c r="QIN105" s="476"/>
      <c r="QIO105" s="476"/>
      <c r="QIP105" s="476"/>
      <c r="QIQ105" s="476"/>
      <c r="QIR105" s="476"/>
      <c r="QIS105" s="475"/>
      <c r="QIT105" s="476"/>
      <c r="QIU105" s="476"/>
      <c r="QIV105" s="476"/>
      <c r="QIW105" s="476"/>
      <c r="QIX105" s="476"/>
      <c r="QIY105" s="476"/>
      <c r="QIZ105" s="476"/>
      <c r="QJA105" s="475"/>
      <c r="QJB105" s="476"/>
      <c r="QJC105" s="476"/>
      <c r="QJD105" s="476"/>
      <c r="QJE105" s="476"/>
      <c r="QJF105" s="476"/>
      <c r="QJG105" s="476"/>
      <c r="QJH105" s="476"/>
      <c r="QJI105" s="475"/>
      <c r="QJJ105" s="476"/>
      <c r="QJK105" s="476"/>
      <c r="QJL105" s="476"/>
      <c r="QJM105" s="476"/>
      <c r="QJN105" s="476"/>
      <c r="QJO105" s="476"/>
      <c r="QJP105" s="476"/>
      <c r="QJQ105" s="475"/>
      <c r="QJR105" s="476"/>
      <c r="QJS105" s="476"/>
      <c r="QJT105" s="476"/>
      <c r="QJU105" s="476"/>
      <c r="QJV105" s="476"/>
      <c r="QJW105" s="476"/>
      <c r="QJX105" s="476"/>
      <c r="QJY105" s="475"/>
      <c r="QJZ105" s="476"/>
      <c r="QKA105" s="476"/>
      <c r="QKB105" s="476"/>
      <c r="QKC105" s="476"/>
      <c r="QKD105" s="476"/>
      <c r="QKE105" s="476"/>
      <c r="QKF105" s="476"/>
      <c r="QKG105" s="475"/>
      <c r="QKH105" s="476"/>
      <c r="QKI105" s="476"/>
      <c r="QKJ105" s="476"/>
      <c r="QKK105" s="476"/>
      <c r="QKL105" s="476"/>
      <c r="QKM105" s="476"/>
      <c r="QKN105" s="476"/>
      <c r="QKO105" s="475"/>
      <c r="QKP105" s="476"/>
      <c r="QKQ105" s="476"/>
      <c r="QKR105" s="476"/>
      <c r="QKS105" s="476"/>
      <c r="QKT105" s="476"/>
      <c r="QKU105" s="476"/>
      <c r="QKV105" s="476"/>
      <c r="QKW105" s="475"/>
      <c r="QKX105" s="476"/>
      <c r="QKY105" s="476"/>
      <c r="QKZ105" s="476"/>
      <c r="QLA105" s="476"/>
      <c r="QLB105" s="476"/>
      <c r="QLC105" s="476"/>
      <c r="QLD105" s="476"/>
      <c r="QLE105" s="475"/>
      <c r="QLF105" s="476"/>
      <c r="QLG105" s="476"/>
      <c r="QLH105" s="476"/>
      <c r="QLI105" s="476"/>
      <c r="QLJ105" s="476"/>
      <c r="QLK105" s="476"/>
      <c r="QLL105" s="476"/>
      <c r="QLM105" s="475"/>
      <c r="QLN105" s="476"/>
      <c r="QLO105" s="476"/>
      <c r="QLP105" s="476"/>
      <c r="QLQ105" s="476"/>
      <c r="QLR105" s="476"/>
      <c r="QLS105" s="476"/>
      <c r="QLT105" s="476"/>
      <c r="QLU105" s="475"/>
      <c r="QLV105" s="476"/>
      <c r="QLW105" s="476"/>
      <c r="QLX105" s="476"/>
      <c r="QLY105" s="476"/>
      <c r="QLZ105" s="476"/>
      <c r="QMA105" s="476"/>
      <c r="QMB105" s="476"/>
      <c r="QMC105" s="475"/>
      <c r="QMD105" s="476"/>
      <c r="QME105" s="476"/>
      <c r="QMF105" s="476"/>
      <c r="QMG105" s="476"/>
      <c r="QMH105" s="476"/>
      <c r="QMI105" s="476"/>
      <c r="QMJ105" s="476"/>
      <c r="QMK105" s="475"/>
      <c r="QML105" s="476"/>
      <c r="QMM105" s="476"/>
      <c r="QMN105" s="476"/>
      <c r="QMO105" s="476"/>
      <c r="QMP105" s="476"/>
      <c r="QMQ105" s="476"/>
      <c r="QMR105" s="476"/>
      <c r="QMS105" s="475"/>
      <c r="QMT105" s="476"/>
      <c r="QMU105" s="476"/>
      <c r="QMV105" s="476"/>
      <c r="QMW105" s="476"/>
      <c r="QMX105" s="476"/>
      <c r="QMY105" s="476"/>
      <c r="QMZ105" s="476"/>
      <c r="QNA105" s="475"/>
      <c r="QNB105" s="476"/>
      <c r="QNC105" s="476"/>
      <c r="QND105" s="476"/>
      <c r="QNE105" s="476"/>
      <c r="QNF105" s="476"/>
      <c r="QNG105" s="476"/>
      <c r="QNH105" s="476"/>
      <c r="QNI105" s="475"/>
      <c r="QNJ105" s="476"/>
      <c r="QNK105" s="476"/>
      <c r="QNL105" s="476"/>
      <c r="QNM105" s="476"/>
      <c r="QNN105" s="476"/>
      <c r="QNO105" s="476"/>
      <c r="QNP105" s="476"/>
      <c r="QNQ105" s="475"/>
      <c r="QNR105" s="476"/>
      <c r="QNS105" s="476"/>
      <c r="QNT105" s="476"/>
      <c r="QNU105" s="476"/>
      <c r="QNV105" s="476"/>
      <c r="QNW105" s="476"/>
      <c r="QNX105" s="476"/>
      <c r="QNY105" s="475"/>
      <c r="QNZ105" s="476"/>
      <c r="QOA105" s="476"/>
      <c r="QOB105" s="476"/>
      <c r="QOC105" s="476"/>
      <c r="QOD105" s="476"/>
      <c r="QOE105" s="476"/>
      <c r="QOF105" s="476"/>
      <c r="QOG105" s="475"/>
      <c r="QOH105" s="476"/>
      <c r="QOI105" s="476"/>
      <c r="QOJ105" s="476"/>
      <c r="QOK105" s="476"/>
      <c r="QOL105" s="476"/>
      <c r="QOM105" s="476"/>
      <c r="QON105" s="476"/>
      <c r="QOO105" s="475"/>
      <c r="QOP105" s="476"/>
      <c r="QOQ105" s="476"/>
      <c r="QOR105" s="476"/>
      <c r="QOS105" s="476"/>
      <c r="QOT105" s="476"/>
      <c r="QOU105" s="476"/>
      <c r="QOV105" s="476"/>
      <c r="QOW105" s="475"/>
      <c r="QOX105" s="476"/>
      <c r="QOY105" s="476"/>
      <c r="QOZ105" s="476"/>
      <c r="QPA105" s="476"/>
      <c r="QPB105" s="476"/>
      <c r="QPC105" s="476"/>
      <c r="QPD105" s="476"/>
      <c r="QPE105" s="475"/>
      <c r="QPF105" s="476"/>
      <c r="QPG105" s="476"/>
      <c r="QPH105" s="476"/>
      <c r="QPI105" s="476"/>
      <c r="QPJ105" s="476"/>
      <c r="QPK105" s="476"/>
      <c r="QPL105" s="476"/>
      <c r="QPM105" s="475"/>
      <c r="QPN105" s="476"/>
      <c r="QPO105" s="476"/>
      <c r="QPP105" s="476"/>
      <c r="QPQ105" s="476"/>
      <c r="QPR105" s="476"/>
      <c r="QPS105" s="476"/>
      <c r="QPT105" s="476"/>
      <c r="QPU105" s="475"/>
      <c r="QPV105" s="476"/>
      <c r="QPW105" s="476"/>
      <c r="QPX105" s="476"/>
      <c r="QPY105" s="476"/>
      <c r="QPZ105" s="476"/>
      <c r="QQA105" s="476"/>
      <c r="QQB105" s="476"/>
      <c r="QQC105" s="475"/>
      <c r="QQD105" s="476"/>
      <c r="QQE105" s="476"/>
      <c r="QQF105" s="476"/>
      <c r="QQG105" s="476"/>
      <c r="QQH105" s="476"/>
      <c r="QQI105" s="476"/>
      <c r="QQJ105" s="476"/>
      <c r="QQK105" s="475"/>
      <c r="QQL105" s="476"/>
      <c r="QQM105" s="476"/>
      <c r="QQN105" s="476"/>
      <c r="QQO105" s="476"/>
      <c r="QQP105" s="476"/>
      <c r="QQQ105" s="476"/>
      <c r="QQR105" s="476"/>
      <c r="QQS105" s="475"/>
      <c r="QQT105" s="476"/>
      <c r="QQU105" s="476"/>
      <c r="QQV105" s="476"/>
      <c r="QQW105" s="476"/>
      <c r="QQX105" s="476"/>
      <c r="QQY105" s="476"/>
      <c r="QQZ105" s="476"/>
      <c r="QRA105" s="475"/>
      <c r="QRB105" s="476"/>
      <c r="QRC105" s="476"/>
      <c r="QRD105" s="476"/>
      <c r="QRE105" s="476"/>
      <c r="QRF105" s="476"/>
      <c r="QRG105" s="476"/>
      <c r="QRH105" s="476"/>
      <c r="QRI105" s="475"/>
      <c r="QRJ105" s="476"/>
      <c r="QRK105" s="476"/>
      <c r="QRL105" s="476"/>
      <c r="QRM105" s="476"/>
      <c r="QRN105" s="476"/>
      <c r="QRO105" s="476"/>
      <c r="QRP105" s="476"/>
      <c r="QRQ105" s="475"/>
      <c r="QRR105" s="476"/>
      <c r="QRS105" s="476"/>
      <c r="QRT105" s="476"/>
      <c r="QRU105" s="476"/>
      <c r="QRV105" s="476"/>
      <c r="QRW105" s="476"/>
      <c r="QRX105" s="476"/>
      <c r="QRY105" s="475"/>
      <c r="QRZ105" s="476"/>
      <c r="QSA105" s="476"/>
      <c r="QSB105" s="476"/>
      <c r="QSC105" s="476"/>
      <c r="QSD105" s="476"/>
      <c r="QSE105" s="476"/>
      <c r="QSF105" s="476"/>
      <c r="QSG105" s="475"/>
      <c r="QSH105" s="476"/>
      <c r="QSI105" s="476"/>
      <c r="QSJ105" s="476"/>
      <c r="QSK105" s="476"/>
      <c r="QSL105" s="476"/>
      <c r="QSM105" s="476"/>
      <c r="QSN105" s="476"/>
      <c r="QSO105" s="475"/>
      <c r="QSP105" s="476"/>
      <c r="QSQ105" s="476"/>
      <c r="QSR105" s="476"/>
      <c r="QSS105" s="476"/>
      <c r="QST105" s="476"/>
      <c r="QSU105" s="476"/>
      <c r="QSV105" s="476"/>
      <c r="QSW105" s="475"/>
      <c r="QSX105" s="476"/>
      <c r="QSY105" s="476"/>
      <c r="QSZ105" s="476"/>
      <c r="QTA105" s="476"/>
      <c r="QTB105" s="476"/>
      <c r="QTC105" s="476"/>
      <c r="QTD105" s="476"/>
      <c r="QTE105" s="475"/>
      <c r="QTF105" s="476"/>
      <c r="QTG105" s="476"/>
      <c r="QTH105" s="476"/>
      <c r="QTI105" s="476"/>
      <c r="QTJ105" s="476"/>
      <c r="QTK105" s="476"/>
      <c r="QTL105" s="476"/>
      <c r="QTM105" s="475"/>
      <c r="QTN105" s="476"/>
      <c r="QTO105" s="476"/>
      <c r="QTP105" s="476"/>
      <c r="QTQ105" s="476"/>
      <c r="QTR105" s="476"/>
      <c r="QTS105" s="476"/>
      <c r="QTT105" s="476"/>
      <c r="QTU105" s="475"/>
      <c r="QTV105" s="476"/>
      <c r="QTW105" s="476"/>
      <c r="QTX105" s="476"/>
      <c r="QTY105" s="476"/>
      <c r="QTZ105" s="476"/>
      <c r="QUA105" s="476"/>
      <c r="QUB105" s="476"/>
      <c r="QUC105" s="475"/>
      <c r="QUD105" s="476"/>
      <c r="QUE105" s="476"/>
      <c r="QUF105" s="476"/>
      <c r="QUG105" s="476"/>
      <c r="QUH105" s="476"/>
      <c r="QUI105" s="476"/>
      <c r="QUJ105" s="476"/>
      <c r="QUK105" s="475"/>
      <c r="QUL105" s="476"/>
      <c r="QUM105" s="476"/>
      <c r="QUN105" s="476"/>
      <c r="QUO105" s="476"/>
      <c r="QUP105" s="476"/>
      <c r="QUQ105" s="476"/>
      <c r="QUR105" s="476"/>
      <c r="QUS105" s="475"/>
      <c r="QUT105" s="476"/>
      <c r="QUU105" s="476"/>
      <c r="QUV105" s="476"/>
      <c r="QUW105" s="476"/>
      <c r="QUX105" s="476"/>
      <c r="QUY105" s="476"/>
      <c r="QUZ105" s="476"/>
      <c r="QVA105" s="475"/>
      <c r="QVB105" s="476"/>
      <c r="QVC105" s="476"/>
      <c r="QVD105" s="476"/>
      <c r="QVE105" s="476"/>
      <c r="QVF105" s="476"/>
      <c r="QVG105" s="476"/>
      <c r="QVH105" s="476"/>
      <c r="QVI105" s="475"/>
      <c r="QVJ105" s="476"/>
      <c r="QVK105" s="476"/>
      <c r="QVL105" s="476"/>
      <c r="QVM105" s="476"/>
      <c r="QVN105" s="476"/>
      <c r="QVO105" s="476"/>
      <c r="QVP105" s="476"/>
      <c r="QVQ105" s="475"/>
      <c r="QVR105" s="476"/>
      <c r="QVS105" s="476"/>
      <c r="QVT105" s="476"/>
      <c r="QVU105" s="476"/>
      <c r="QVV105" s="476"/>
      <c r="QVW105" s="476"/>
      <c r="QVX105" s="476"/>
      <c r="QVY105" s="475"/>
      <c r="QVZ105" s="476"/>
      <c r="QWA105" s="476"/>
      <c r="QWB105" s="476"/>
      <c r="QWC105" s="476"/>
      <c r="QWD105" s="476"/>
      <c r="QWE105" s="476"/>
      <c r="QWF105" s="476"/>
      <c r="QWG105" s="475"/>
      <c r="QWH105" s="476"/>
      <c r="QWI105" s="476"/>
      <c r="QWJ105" s="476"/>
      <c r="QWK105" s="476"/>
      <c r="QWL105" s="476"/>
      <c r="QWM105" s="476"/>
      <c r="QWN105" s="476"/>
      <c r="QWO105" s="475"/>
      <c r="QWP105" s="476"/>
      <c r="QWQ105" s="476"/>
      <c r="QWR105" s="476"/>
      <c r="QWS105" s="476"/>
      <c r="QWT105" s="476"/>
      <c r="QWU105" s="476"/>
      <c r="QWV105" s="476"/>
      <c r="QWW105" s="475"/>
      <c r="QWX105" s="476"/>
      <c r="QWY105" s="476"/>
      <c r="QWZ105" s="476"/>
      <c r="QXA105" s="476"/>
      <c r="QXB105" s="476"/>
      <c r="QXC105" s="476"/>
      <c r="QXD105" s="476"/>
      <c r="QXE105" s="475"/>
      <c r="QXF105" s="476"/>
      <c r="QXG105" s="476"/>
      <c r="QXH105" s="476"/>
      <c r="QXI105" s="476"/>
      <c r="QXJ105" s="476"/>
      <c r="QXK105" s="476"/>
      <c r="QXL105" s="476"/>
      <c r="QXM105" s="475"/>
      <c r="QXN105" s="476"/>
      <c r="QXO105" s="476"/>
      <c r="QXP105" s="476"/>
      <c r="QXQ105" s="476"/>
      <c r="QXR105" s="476"/>
      <c r="QXS105" s="476"/>
      <c r="QXT105" s="476"/>
      <c r="QXU105" s="475"/>
      <c r="QXV105" s="476"/>
      <c r="QXW105" s="476"/>
      <c r="QXX105" s="476"/>
      <c r="QXY105" s="476"/>
      <c r="QXZ105" s="476"/>
      <c r="QYA105" s="476"/>
      <c r="QYB105" s="476"/>
      <c r="QYC105" s="475"/>
      <c r="QYD105" s="476"/>
      <c r="QYE105" s="476"/>
      <c r="QYF105" s="476"/>
      <c r="QYG105" s="476"/>
      <c r="QYH105" s="476"/>
      <c r="QYI105" s="476"/>
      <c r="QYJ105" s="476"/>
      <c r="QYK105" s="475"/>
      <c r="QYL105" s="476"/>
      <c r="QYM105" s="476"/>
      <c r="QYN105" s="476"/>
      <c r="QYO105" s="476"/>
      <c r="QYP105" s="476"/>
      <c r="QYQ105" s="476"/>
      <c r="QYR105" s="476"/>
      <c r="QYS105" s="475"/>
      <c r="QYT105" s="476"/>
      <c r="QYU105" s="476"/>
      <c r="QYV105" s="476"/>
      <c r="QYW105" s="476"/>
      <c r="QYX105" s="476"/>
      <c r="QYY105" s="476"/>
      <c r="QYZ105" s="476"/>
      <c r="QZA105" s="475"/>
      <c r="QZB105" s="476"/>
      <c r="QZC105" s="476"/>
      <c r="QZD105" s="476"/>
      <c r="QZE105" s="476"/>
      <c r="QZF105" s="476"/>
      <c r="QZG105" s="476"/>
      <c r="QZH105" s="476"/>
      <c r="QZI105" s="475"/>
      <c r="QZJ105" s="476"/>
      <c r="QZK105" s="476"/>
      <c r="QZL105" s="476"/>
      <c r="QZM105" s="476"/>
      <c r="QZN105" s="476"/>
      <c r="QZO105" s="476"/>
      <c r="QZP105" s="476"/>
      <c r="QZQ105" s="475"/>
      <c r="QZR105" s="476"/>
      <c r="QZS105" s="476"/>
      <c r="QZT105" s="476"/>
      <c r="QZU105" s="476"/>
      <c r="QZV105" s="476"/>
      <c r="QZW105" s="476"/>
      <c r="QZX105" s="476"/>
      <c r="QZY105" s="475"/>
      <c r="QZZ105" s="476"/>
      <c r="RAA105" s="476"/>
      <c r="RAB105" s="476"/>
      <c r="RAC105" s="476"/>
      <c r="RAD105" s="476"/>
      <c r="RAE105" s="476"/>
      <c r="RAF105" s="476"/>
      <c r="RAG105" s="475"/>
      <c r="RAH105" s="476"/>
      <c r="RAI105" s="476"/>
      <c r="RAJ105" s="476"/>
      <c r="RAK105" s="476"/>
      <c r="RAL105" s="476"/>
      <c r="RAM105" s="476"/>
      <c r="RAN105" s="476"/>
      <c r="RAO105" s="475"/>
      <c r="RAP105" s="476"/>
      <c r="RAQ105" s="476"/>
      <c r="RAR105" s="476"/>
      <c r="RAS105" s="476"/>
      <c r="RAT105" s="476"/>
      <c r="RAU105" s="476"/>
      <c r="RAV105" s="476"/>
      <c r="RAW105" s="475"/>
      <c r="RAX105" s="476"/>
      <c r="RAY105" s="476"/>
      <c r="RAZ105" s="476"/>
      <c r="RBA105" s="476"/>
      <c r="RBB105" s="476"/>
      <c r="RBC105" s="476"/>
      <c r="RBD105" s="476"/>
      <c r="RBE105" s="475"/>
      <c r="RBF105" s="476"/>
      <c r="RBG105" s="476"/>
      <c r="RBH105" s="476"/>
      <c r="RBI105" s="476"/>
      <c r="RBJ105" s="476"/>
      <c r="RBK105" s="476"/>
      <c r="RBL105" s="476"/>
      <c r="RBM105" s="475"/>
      <c r="RBN105" s="476"/>
      <c r="RBO105" s="476"/>
      <c r="RBP105" s="476"/>
      <c r="RBQ105" s="476"/>
      <c r="RBR105" s="476"/>
      <c r="RBS105" s="476"/>
      <c r="RBT105" s="476"/>
      <c r="RBU105" s="475"/>
      <c r="RBV105" s="476"/>
      <c r="RBW105" s="476"/>
      <c r="RBX105" s="476"/>
      <c r="RBY105" s="476"/>
      <c r="RBZ105" s="476"/>
      <c r="RCA105" s="476"/>
      <c r="RCB105" s="476"/>
      <c r="RCC105" s="475"/>
      <c r="RCD105" s="476"/>
      <c r="RCE105" s="476"/>
      <c r="RCF105" s="476"/>
      <c r="RCG105" s="476"/>
      <c r="RCH105" s="476"/>
      <c r="RCI105" s="476"/>
      <c r="RCJ105" s="476"/>
      <c r="RCK105" s="475"/>
      <c r="RCL105" s="476"/>
      <c r="RCM105" s="476"/>
      <c r="RCN105" s="476"/>
      <c r="RCO105" s="476"/>
      <c r="RCP105" s="476"/>
      <c r="RCQ105" s="476"/>
      <c r="RCR105" s="476"/>
      <c r="RCS105" s="475"/>
      <c r="RCT105" s="476"/>
      <c r="RCU105" s="476"/>
      <c r="RCV105" s="476"/>
      <c r="RCW105" s="476"/>
      <c r="RCX105" s="476"/>
      <c r="RCY105" s="476"/>
      <c r="RCZ105" s="476"/>
      <c r="RDA105" s="475"/>
      <c r="RDB105" s="476"/>
      <c r="RDC105" s="476"/>
      <c r="RDD105" s="476"/>
      <c r="RDE105" s="476"/>
      <c r="RDF105" s="476"/>
      <c r="RDG105" s="476"/>
      <c r="RDH105" s="476"/>
      <c r="RDI105" s="475"/>
      <c r="RDJ105" s="476"/>
      <c r="RDK105" s="476"/>
      <c r="RDL105" s="476"/>
      <c r="RDM105" s="476"/>
      <c r="RDN105" s="476"/>
      <c r="RDO105" s="476"/>
      <c r="RDP105" s="476"/>
      <c r="RDQ105" s="475"/>
      <c r="RDR105" s="476"/>
      <c r="RDS105" s="476"/>
      <c r="RDT105" s="476"/>
      <c r="RDU105" s="476"/>
      <c r="RDV105" s="476"/>
      <c r="RDW105" s="476"/>
      <c r="RDX105" s="476"/>
      <c r="RDY105" s="475"/>
      <c r="RDZ105" s="476"/>
      <c r="REA105" s="476"/>
      <c r="REB105" s="476"/>
      <c r="REC105" s="476"/>
      <c r="RED105" s="476"/>
      <c r="REE105" s="476"/>
      <c r="REF105" s="476"/>
      <c r="REG105" s="475"/>
      <c r="REH105" s="476"/>
      <c r="REI105" s="476"/>
      <c r="REJ105" s="476"/>
      <c r="REK105" s="476"/>
      <c r="REL105" s="476"/>
      <c r="REM105" s="476"/>
      <c r="REN105" s="476"/>
      <c r="REO105" s="475"/>
      <c r="REP105" s="476"/>
      <c r="REQ105" s="476"/>
      <c r="RER105" s="476"/>
      <c r="RES105" s="476"/>
      <c r="RET105" s="476"/>
      <c r="REU105" s="476"/>
      <c r="REV105" s="476"/>
      <c r="REW105" s="475"/>
      <c r="REX105" s="476"/>
      <c r="REY105" s="476"/>
      <c r="REZ105" s="476"/>
      <c r="RFA105" s="476"/>
      <c r="RFB105" s="476"/>
      <c r="RFC105" s="476"/>
      <c r="RFD105" s="476"/>
      <c r="RFE105" s="475"/>
      <c r="RFF105" s="476"/>
      <c r="RFG105" s="476"/>
      <c r="RFH105" s="476"/>
      <c r="RFI105" s="476"/>
      <c r="RFJ105" s="476"/>
      <c r="RFK105" s="476"/>
      <c r="RFL105" s="476"/>
      <c r="RFM105" s="475"/>
      <c r="RFN105" s="476"/>
      <c r="RFO105" s="476"/>
      <c r="RFP105" s="476"/>
      <c r="RFQ105" s="476"/>
      <c r="RFR105" s="476"/>
      <c r="RFS105" s="476"/>
      <c r="RFT105" s="476"/>
      <c r="RFU105" s="475"/>
      <c r="RFV105" s="476"/>
      <c r="RFW105" s="476"/>
      <c r="RFX105" s="476"/>
      <c r="RFY105" s="476"/>
      <c r="RFZ105" s="476"/>
      <c r="RGA105" s="476"/>
      <c r="RGB105" s="476"/>
      <c r="RGC105" s="475"/>
      <c r="RGD105" s="476"/>
      <c r="RGE105" s="476"/>
      <c r="RGF105" s="476"/>
      <c r="RGG105" s="476"/>
      <c r="RGH105" s="476"/>
      <c r="RGI105" s="476"/>
      <c r="RGJ105" s="476"/>
      <c r="RGK105" s="475"/>
      <c r="RGL105" s="476"/>
      <c r="RGM105" s="476"/>
      <c r="RGN105" s="476"/>
      <c r="RGO105" s="476"/>
      <c r="RGP105" s="476"/>
      <c r="RGQ105" s="476"/>
      <c r="RGR105" s="476"/>
      <c r="RGS105" s="475"/>
      <c r="RGT105" s="476"/>
      <c r="RGU105" s="476"/>
      <c r="RGV105" s="476"/>
      <c r="RGW105" s="476"/>
      <c r="RGX105" s="476"/>
      <c r="RGY105" s="476"/>
      <c r="RGZ105" s="476"/>
      <c r="RHA105" s="475"/>
      <c r="RHB105" s="476"/>
      <c r="RHC105" s="476"/>
      <c r="RHD105" s="476"/>
      <c r="RHE105" s="476"/>
      <c r="RHF105" s="476"/>
      <c r="RHG105" s="476"/>
      <c r="RHH105" s="476"/>
      <c r="RHI105" s="475"/>
      <c r="RHJ105" s="476"/>
      <c r="RHK105" s="476"/>
      <c r="RHL105" s="476"/>
      <c r="RHM105" s="476"/>
      <c r="RHN105" s="476"/>
      <c r="RHO105" s="476"/>
      <c r="RHP105" s="476"/>
      <c r="RHQ105" s="475"/>
      <c r="RHR105" s="476"/>
      <c r="RHS105" s="476"/>
      <c r="RHT105" s="476"/>
      <c r="RHU105" s="476"/>
      <c r="RHV105" s="476"/>
      <c r="RHW105" s="476"/>
      <c r="RHX105" s="476"/>
      <c r="RHY105" s="475"/>
      <c r="RHZ105" s="476"/>
      <c r="RIA105" s="476"/>
      <c r="RIB105" s="476"/>
      <c r="RIC105" s="476"/>
      <c r="RID105" s="476"/>
      <c r="RIE105" s="476"/>
      <c r="RIF105" s="476"/>
      <c r="RIG105" s="475"/>
      <c r="RIH105" s="476"/>
      <c r="RII105" s="476"/>
      <c r="RIJ105" s="476"/>
      <c r="RIK105" s="476"/>
      <c r="RIL105" s="476"/>
      <c r="RIM105" s="476"/>
      <c r="RIN105" s="476"/>
      <c r="RIO105" s="475"/>
      <c r="RIP105" s="476"/>
      <c r="RIQ105" s="476"/>
      <c r="RIR105" s="476"/>
      <c r="RIS105" s="476"/>
      <c r="RIT105" s="476"/>
      <c r="RIU105" s="476"/>
      <c r="RIV105" s="476"/>
      <c r="RIW105" s="475"/>
      <c r="RIX105" s="476"/>
      <c r="RIY105" s="476"/>
      <c r="RIZ105" s="476"/>
      <c r="RJA105" s="476"/>
      <c r="RJB105" s="476"/>
      <c r="RJC105" s="476"/>
      <c r="RJD105" s="476"/>
      <c r="RJE105" s="475"/>
      <c r="RJF105" s="476"/>
      <c r="RJG105" s="476"/>
      <c r="RJH105" s="476"/>
      <c r="RJI105" s="476"/>
      <c r="RJJ105" s="476"/>
      <c r="RJK105" s="476"/>
      <c r="RJL105" s="476"/>
      <c r="RJM105" s="475"/>
      <c r="RJN105" s="476"/>
      <c r="RJO105" s="476"/>
      <c r="RJP105" s="476"/>
      <c r="RJQ105" s="476"/>
      <c r="RJR105" s="476"/>
      <c r="RJS105" s="476"/>
      <c r="RJT105" s="476"/>
      <c r="RJU105" s="475"/>
      <c r="RJV105" s="476"/>
      <c r="RJW105" s="476"/>
      <c r="RJX105" s="476"/>
      <c r="RJY105" s="476"/>
      <c r="RJZ105" s="476"/>
      <c r="RKA105" s="476"/>
      <c r="RKB105" s="476"/>
      <c r="RKC105" s="475"/>
      <c r="RKD105" s="476"/>
      <c r="RKE105" s="476"/>
      <c r="RKF105" s="476"/>
      <c r="RKG105" s="476"/>
      <c r="RKH105" s="476"/>
      <c r="RKI105" s="476"/>
      <c r="RKJ105" s="476"/>
      <c r="RKK105" s="475"/>
      <c r="RKL105" s="476"/>
      <c r="RKM105" s="476"/>
      <c r="RKN105" s="476"/>
      <c r="RKO105" s="476"/>
      <c r="RKP105" s="476"/>
      <c r="RKQ105" s="476"/>
      <c r="RKR105" s="476"/>
      <c r="RKS105" s="475"/>
      <c r="RKT105" s="476"/>
      <c r="RKU105" s="476"/>
      <c r="RKV105" s="476"/>
      <c r="RKW105" s="476"/>
      <c r="RKX105" s="476"/>
      <c r="RKY105" s="476"/>
      <c r="RKZ105" s="476"/>
      <c r="RLA105" s="475"/>
      <c r="RLB105" s="476"/>
      <c r="RLC105" s="476"/>
      <c r="RLD105" s="476"/>
      <c r="RLE105" s="476"/>
      <c r="RLF105" s="476"/>
      <c r="RLG105" s="476"/>
      <c r="RLH105" s="476"/>
      <c r="RLI105" s="475"/>
      <c r="RLJ105" s="476"/>
      <c r="RLK105" s="476"/>
      <c r="RLL105" s="476"/>
      <c r="RLM105" s="476"/>
      <c r="RLN105" s="476"/>
      <c r="RLO105" s="476"/>
      <c r="RLP105" s="476"/>
      <c r="RLQ105" s="475"/>
      <c r="RLR105" s="476"/>
      <c r="RLS105" s="476"/>
      <c r="RLT105" s="476"/>
      <c r="RLU105" s="476"/>
      <c r="RLV105" s="476"/>
      <c r="RLW105" s="476"/>
      <c r="RLX105" s="476"/>
      <c r="RLY105" s="475"/>
      <c r="RLZ105" s="476"/>
      <c r="RMA105" s="476"/>
      <c r="RMB105" s="476"/>
      <c r="RMC105" s="476"/>
      <c r="RMD105" s="476"/>
      <c r="RME105" s="476"/>
      <c r="RMF105" s="476"/>
      <c r="RMG105" s="475"/>
      <c r="RMH105" s="476"/>
      <c r="RMI105" s="476"/>
      <c r="RMJ105" s="476"/>
      <c r="RMK105" s="476"/>
      <c r="RML105" s="476"/>
      <c r="RMM105" s="476"/>
      <c r="RMN105" s="476"/>
      <c r="RMO105" s="475"/>
      <c r="RMP105" s="476"/>
      <c r="RMQ105" s="476"/>
      <c r="RMR105" s="476"/>
      <c r="RMS105" s="476"/>
      <c r="RMT105" s="476"/>
      <c r="RMU105" s="476"/>
      <c r="RMV105" s="476"/>
      <c r="RMW105" s="475"/>
      <c r="RMX105" s="476"/>
      <c r="RMY105" s="476"/>
      <c r="RMZ105" s="476"/>
      <c r="RNA105" s="476"/>
      <c r="RNB105" s="476"/>
      <c r="RNC105" s="476"/>
      <c r="RND105" s="476"/>
      <c r="RNE105" s="475"/>
      <c r="RNF105" s="476"/>
      <c r="RNG105" s="476"/>
      <c r="RNH105" s="476"/>
      <c r="RNI105" s="476"/>
      <c r="RNJ105" s="476"/>
      <c r="RNK105" s="476"/>
      <c r="RNL105" s="476"/>
      <c r="RNM105" s="475"/>
      <c r="RNN105" s="476"/>
      <c r="RNO105" s="476"/>
      <c r="RNP105" s="476"/>
      <c r="RNQ105" s="476"/>
      <c r="RNR105" s="476"/>
      <c r="RNS105" s="476"/>
      <c r="RNT105" s="476"/>
      <c r="RNU105" s="475"/>
      <c r="RNV105" s="476"/>
      <c r="RNW105" s="476"/>
      <c r="RNX105" s="476"/>
      <c r="RNY105" s="476"/>
      <c r="RNZ105" s="476"/>
      <c r="ROA105" s="476"/>
      <c r="ROB105" s="476"/>
      <c r="ROC105" s="475"/>
      <c r="ROD105" s="476"/>
      <c r="ROE105" s="476"/>
      <c r="ROF105" s="476"/>
      <c r="ROG105" s="476"/>
      <c r="ROH105" s="476"/>
      <c r="ROI105" s="476"/>
      <c r="ROJ105" s="476"/>
      <c r="ROK105" s="475"/>
      <c r="ROL105" s="476"/>
      <c r="ROM105" s="476"/>
      <c r="RON105" s="476"/>
      <c r="ROO105" s="476"/>
      <c r="ROP105" s="476"/>
      <c r="ROQ105" s="476"/>
      <c r="ROR105" s="476"/>
      <c r="ROS105" s="475"/>
      <c r="ROT105" s="476"/>
      <c r="ROU105" s="476"/>
      <c r="ROV105" s="476"/>
      <c r="ROW105" s="476"/>
      <c r="ROX105" s="476"/>
      <c r="ROY105" s="476"/>
      <c r="ROZ105" s="476"/>
      <c r="RPA105" s="475"/>
      <c r="RPB105" s="476"/>
      <c r="RPC105" s="476"/>
      <c r="RPD105" s="476"/>
      <c r="RPE105" s="476"/>
      <c r="RPF105" s="476"/>
      <c r="RPG105" s="476"/>
      <c r="RPH105" s="476"/>
      <c r="RPI105" s="475"/>
      <c r="RPJ105" s="476"/>
      <c r="RPK105" s="476"/>
      <c r="RPL105" s="476"/>
      <c r="RPM105" s="476"/>
      <c r="RPN105" s="476"/>
      <c r="RPO105" s="476"/>
      <c r="RPP105" s="476"/>
      <c r="RPQ105" s="475"/>
      <c r="RPR105" s="476"/>
      <c r="RPS105" s="476"/>
      <c r="RPT105" s="476"/>
      <c r="RPU105" s="476"/>
      <c r="RPV105" s="476"/>
      <c r="RPW105" s="476"/>
      <c r="RPX105" s="476"/>
      <c r="RPY105" s="475"/>
      <c r="RPZ105" s="476"/>
      <c r="RQA105" s="476"/>
      <c r="RQB105" s="476"/>
      <c r="RQC105" s="476"/>
      <c r="RQD105" s="476"/>
      <c r="RQE105" s="476"/>
      <c r="RQF105" s="476"/>
      <c r="RQG105" s="475"/>
      <c r="RQH105" s="476"/>
      <c r="RQI105" s="476"/>
      <c r="RQJ105" s="476"/>
      <c r="RQK105" s="476"/>
      <c r="RQL105" s="476"/>
      <c r="RQM105" s="476"/>
      <c r="RQN105" s="476"/>
      <c r="RQO105" s="475"/>
      <c r="RQP105" s="476"/>
      <c r="RQQ105" s="476"/>
      <c r="RQR105" s="476"/>
      <c r="RQS105" s="476"/>
      <c r="RQT105" s="476"/>
      <c r="RQU105" s="476"/>
      <c r="RQV105" s="476"/>
      <c r="RQW105" s="475"/>
      <c r="RQX105" s="476"/>
      <c r="RQY105" s="476"/>
      <c r="RQZ105" s="476"/>
      <c r="RRA105" s="476"/>
      <c r="RRB105" s="476"/>
      <c r="RRC105" s="476"/>
      <c r="RRD105" s="476"/>
      <c r="RRE105" s="475"/>
      <c r="RRF105" s="476"/>
      <c r="RRG105" s="476"/>
      <c r="RRH105" s="476"/>
      <c r="RRI105" s="476"/>
      <c r="RRJ105" s="476"/>
      <c r="RRK105" s="476"/>
      <c r="RRL105" s="476"/>
      <c r="RRM105" s="475"/>
      <c r="RRN105" s="476"/>
      <c r="RRO105" s="476"/>
      <c r="RRP105" s="476"/>
      <c r="RRQ105" s="476"/>
      <c r="RRR105" s="476"/>
      <c r="RRS105" s="476"/>
      <c r="RRT105" s="476"/>
      <c r="RRU105" s="475"/>
      <c r="RRV105" s="476"/>
      <c r="RRW105" s="476"/>
      <c r="RRX105" s="476"/>
      <c r="RRY105" s="476"/>
      <c r="RRZ105" s="476"/>
      <c r="RSA105" s="476"/>
      <c r="RSB105" s="476"/>
      <c r="RSC105" s="475"/>
      <c r="RSD105" s="476"/>
      <c r="RSE105" s="476"/>
      <c r="RSF105" s="476"/>
      <c r="RSG105" s="476"/>
      <c r="RSH105" s="476"/>
      <c r="RSI105" s="476"/>
      <c r="RSJ105" s="476"/>
      <c r="RSK105" s="475"/>
      <c r="RSL105" s="476"/>
      <c r="RSM105" s="476"/>
      <c r="RSN105" s="476"/>
      <c r="RSO105" s="476"/>
      <c r="RSP105" s="476"/>
      <c r="RSQ105" s="476"/>
      <c r="RSR105" s="476"/>
      <c r="RSS105" s="475"/>
      <c r="RST105" s="476"/>
      <c r="RSU105" s="476"/>
      <c r="RSV105" s="476"/>
      <c r="RSW105" s="476"/>
      <c r="RSX105" s="476"/>
      <c r="RSY105" s="476"/>
      <c r="RSZ105" s="476"/>
      <c r="RTA105" s="475"/>
      <c r="RTB105" s="476"/>
      <c r="RTC105" s="476"/>
      <c r="RTD105" s="476"/>
      <c r="RTE105" s="476"/>
      <c r="RTF105" s="476"/>
      <c r="RTG105" s="476"/>
      <c r="RTH105" s="476"/>
      <c r="RTI105" s="475"/>
      <c r="RTJ105" s="476"/>
      <c r="RTK105" s="476"/>
      <c r="RTL105" s="476"/>
      <c r="RTM105" s="476"/>
      <c r="RTN105" s="476"/>
      <c r="RTO105" s="476"/>
      <c r="RTP105" s="476"/>
      <c r="RTQ105" s="475"/>
      <c r="RTR105" s="476"/>
      <c r="RTS105" s="476"/>
      <c r="RTT105" s="476"/>
      <c r="RTU105" s="476"/>
      <c r="RTV105" s="476"/>
      <c r="RTW105" s="476"/>
      <c r="RTX105" s="476"/>
      <c r="RTY105" s="475"/>
      <c r="RTZ105" s="476"/>
      <c r="RUA105" s="476"/>
      <c r="RUB105" s="476"/>
      <c r="RUC105" s="476"/>
      <c r="RUD105" s="476"/>
      <c r="RUE105" s="476"/>
      <c r="RUF105" s="476"/>
      <c r="RUG105" s="475"/>
      <c r="RUH105" s="476"/>
      <c r="RUI105" s="476"/>
      <c r="RUJ105" s="476"/>
      <c r="RUK105" s="476"/>
      <c r="RUL105" s="476"/>
      <c r="RUM105" s="476"/>
      <c r="RUN105" s="476"/>
      <c r="RUO105" s="475"/>
      <c r="RUP105" s="476"/>
      <c r="RUQ105" s="476"/>
      <c r="RUR105" s="476"/>
      <c r="RUS105" s="476"/>
      <c r="RUT105" s="476"/>
      <c r="RUU105" s="476"/>
      <c r="RUV105" s="476"/>
      <c r="RUW105" s="475"/>
      <c r="RUX105" s="476"/>
      <c r="RUY105" s="476"/>
      <c r="RUZ105" s="476"/>
      <c r="RVA105" s="476"/>
      <c r="RVB105" s="476"/>
      <c r="RVC105" s="476"/>
      <c r="RVD105" s="476"/>
      <c r="RVE105" s="475"/>
      <c r="RVF105" s="476"/>
      <c r="RVG105" s="476"/>
      <c r="RVH105" s="476"/>
      <c r="RVI105" s="476"/>
      <c r="RVJ105" s="476"/>
      <c r="RVK105" s="476"/>
      <c r="RVL105" s="476"/>
      <c r="RVM105" s="475"/>
      <c r="RVN105" s="476"/>
      <c r="RVO105" s="476"/>
      <c r="RVP105" s="476"/>
      <c r="RVQ105" s="476"/>
      <c r="RVR105" s="476"/>
      <c r="RVS105" s="476"/>
      <c r="RVT105" s="476"/>
      <c r="RVU105" s="475"/>
      <c r="RVV105" s="476"/>
      <c r="RVW105" s="476"/>
      <c r="RVX105" s="476"/>
      <c r="RVY105" s="476"/>
      <c r="RVZ105" s="476"/>
      <c r="RWA105" s="476"/>
      <c r="RWB105" s="476"/>
      <c r="RWC105" s="475"/>
      <c r="RWD105" s="476"/>
      <c r="RWE105" s="476"/>
      <c r="RWF105" s="476"/>
      <c r="RWG105" s="476"/>
      <c r="RWH105" s="476"/>
      <c r="RWI105" s="476"/>
      <c r="RWJ105" s="476"/>
      <c r="RWK105" s="475"/>
      <c r="RWL105" s="476"/>
      <c r="RWM105" s="476"/>
      <c r="RWN105" s="476"/>
      <c r="RWO105" s="476"/>
      <c r="RWP105" s="476"/>
      <c r="RWQ105" s="476"/>
      <c r="RWR105" s="476"/>
      <c r="RWS105" s="475"/>
      <c r="RWT105" s="476"/>
      <c r="RWU105" s="476"/>
      <c r="RWV105" s="476"/>
      <c r="RWW105" s="476"/>
      <c r="RWX105" s="476"/>
      <c r="RWY105" s="476"/>
      <c r="RWZ105" s="476"/>
      <c r="RXA105" s="475"/>
      <c r="RXB105" s="476"/>
      <c r="RXC105" s="476"/>
      <c r="RXD105" s="476"/>
      <c r="RXE105" s="476"/>
      <c r="RXF105" s="476"/>
      <c r="RXG105" s="476"/>
      <c r="RXH105" s="476"/>
      <c r="RXI105" s="475"/>
      <c r="RXJ105" s="476"/>
      <c r="RXK105" s="476"/>
      <c r="RXL105" s="476"/>
      <c r="RXM105" s="476"/>
      <c r="RXN105" s="476"/>
      <c r="RXO105" s="476"/>
      <c r="RXP105" s="476"/>
      <c r="RXQ105" s="475"/>
      <c r="RXR105" s="476"/>
      <c r="RXS105" s="476"/>
      <c r="RXT105" s="476"/>
      <c r="RXU105" s="476"/>
      <c r="RXV105" s="476"/>
      <c r="RXW105" s="476"/>
      <c r="RXX105" s="476"/>
      <c r="RXY105" s="475"/>
      <c r="RXZ105" s="476"/>
      <c r="RYA105" s="476"/>
      <c r="RYB105" s="476"/>
      <c r="RYC105" s="476"/>
      <c r="RYD105" s="476"/>
      <c r="RYE105" s="476"/>
      <c r="RYF105" s="476"/>
      <c r="RYG105" s="475"/>
      <c r="RYH105" s="476"/>
      <c r="RYI105" s="476"/>
      <c r="RYJ105" s="476"/>
      <c r="RYK105" s="476"/>
      <c r="RYL105" s="476"/>
      <c r="RYM105" s="476"/>
      <c r="RYN105" s="476"/>
      <c r="RYO105" s="475"/>
      <c r="RYP105" s="476"/>
      <c r="RYQ105" s="476"/>
      <c r="RYR105" s="476"/>
      <c r="RYS105" s="476"/>
      <c r="RYT105" s="476"/>
      <c r="RYU105" s="476"/>
      <c r="RYV105" s="476"/>
      <c r="RYW105" s="475"/>
      <c r="RYX105" s="476"/>
      <c r="RYY105" s="476"/>
      <c r="RYZ105" s="476"/>
      <c r="RZA105" s="476"/>
      <c r="RZB105" s="476"/>
      <c r="RZC105" s="476"/>
      <c r="RZD105" s="476"/>
      <c r="RZE105" s="475"/>
      <c r="RZF105" s="476"/>
      <c r="RZG105" s="476"/>
      <c r="RZH105" s="476"/>
      <c r="RZI105" s="476"/>
      <c r="RZJ105" s="476"/>
      <c r="RZK105" s="476"/>
      <c r="RZL105" s="476"/>
      <c r="RZM105" s="475"/>
      <c r="RZN105" s="476"/>
      <c r="RZO105" s="476"/>
      <c r="RZP105" s="476"/>
      <c r="RZQ105" s="476"/>
      <c r="RZR105" s="476"/>
      <c r="RZS105" s="476"/>
      <c r="RZT105" s="476"/>
      <c r="RZU105" s="475"/>
      <c r="RZV105" s="476"/>
      <c r="RZW105" s="476"/>
      <c r="RZX105" s="476"/>
      <c r="RZY105" s="476"/>
      <c r="RZZ105" s="476"/>
      <c r="SAA105" s="476"/>
      <c r="SAB105" s="476"/>
      <c r="SAC105" s="475"/>
      <c r="SAD105" s="476"/>
      <c r="SAE105" s="476"/>
      <c r="SAF105" s="476"/>
      <c r="SAG105" s="476"/>
      <c r="SAH105" s="476"/>
      <c r="SAI105" s="476"/>
      <c r="SAJ105" s="476"/>
      <c r="SAK105" s="475"/>
      <c r="SAL105" s="476"/>
      <c r="SAM105" s="476"/>
      <c r="SAN105" s="476"/>
      <c r="SAO105" s="476"/>
      <c r="SAP105" s="476"/>
      <c r="SAQ105" s="476"/>
      <c r="SAR105" s="476"/>
      <c r="SAS105" s="475"/>
      <c r="SAT105" s="476"/>
      <c r="SAU105" s="476"/>
      <c r="SAV105" s="476"/>
      <c r="SAW105" s="476"/>
      <c r="SAX105" s="476"/>
      <c r="SAY105" s="476"/>
      <c r="SAZ105" s="476"/>
      <c r="SBA105" s="475"/>
      <c r="SBB105" s="476"/>
      <c r="SBC105" s="476"/>
      <c r="SBD105" s="476"/>
      <c r="SBE105" s="476"/>
      <c r="SBF105" s="476"/>
      <c r="SBG105" s="476"/>
      <c r="SBH105" s="476"/>
      <c r="SBI105" s="475"/>
      <c r="SBJ105" s="476"/>
      <c r="SBK105" s="476"/>
      <c r="SBL105" s="476"/>
      <c r="SBM105" s="476"/>
      <c r="SBN105" s="476"/>
      <c r="SBO105" s="476"/>
      <c r="SBP105" s="476"/>
      <c r="SBQ105" s="475"/>
      <c r="SBR105" s="476"/>
      <c r="SBS105" s="476"/>
      <c r="SBT105" s="476"/>
      <c r="SBU105" s="476"/>
      <c r="SBV105" s="476"/>
      <c r="SBW105" s="476"/>
      <c r="SBX105" s="476"/>
      <c r="SBY105" s="475"/>
      <c r="SBZ105" s="476"/>
      <c r="SCA105" s="476"/>
      <c r="SCB105" s="476"/>
      <c r="SCC105" s="476"/>
      <c r="SCD105" s="476"/>
      <c r="SCE105" s="476"/>
      <c r="SCF105" s="476"/>
      <c r="SCG105" s="475"/>
      <c r="SCH105" s="476"/>
      <c r="SCI105" s="476"/>
      <c r="SCJ105" s="476"/>
      <c r="SCK105" s="476"/>
      <c r="SCL105" s="476"/>
      <c r="SCM105" s="476"/>
      <c r="SCN105" s="476"/>
      <c r="SCO105" s="475"/>
      <c r="SCP105" s="476"/>
      <c r="SCQ105" s="476"/>
      <c r="SCR105" s="476"/>
      <c r="SCS105" s="476"/>
      <c r="SCT105" s="476"/>
      <c r="SCU105" s="476"/>
      <c r="SCV105" s="476"/>
      <c r="SCW105" s="475"/>
      <c r="SCX105" s="476"/>
      <c r="SCY105" s="476"/>
      <c r="SCZ105" s="476"/>
      <c r="SDA105" s="476"/>
      <c r="SDB105" s="476"/>
      <c r="SDC105" s="476"/>
      <c r="SDD105" s="476"/>
      <c r="SDE105" s="475"/>
      <c r="SDF105" s="476"/>
      <c r="SDG105" s="476"/>
      <c r="SDH105" s="476"/>
      <c r="SDI105" s="476"/>
      <c r="SDJ105" s="476"/>
      <c r="SDK105" s="476"/>
      <c r="SDL105" s="476"/>
      <c r="SDM105" s="475"/>
      <c r="SDN105" s="476"/>
      <c r="SDO105" s="476"/>
      <c r="SDP105" s="476"/>
      <c r="SDQ105" s="476"/>
      <c r="SDR105" s="476"/>
      <c r="SDS105" s="476"/>
      <c r="SDT105" s="476"/>
      <c r="SDU105" s="475"/>
      <c r="SDV105" s="476"/>
      <c r="SDW105" s="476"/>
      <c r="SDX105" s="476"/>
      <c r="SDY105" s="476"/>
      <c r="SDZ105" s="476"/>
      <c r="SEA105" s="476"/>
      <c r="SEB105" s="476"/>
      <c r="SEC105" s="475"/>
      <c r="SED105" s="476"/>
      <c r="SEE105" s="476"/>
      <c r="SEF105" s="476"/>
      <c r="SEG105" s="476"/>
      <c r="SEH105" s="476"/>
      <c r="SEI105" s="476"/>
      <c r="SEJ105" s="476"/>
      <c r="SEK105" s="475"/>
      <c r="SEL105" s="476"/>
      <c r="SEM105" s="476"/>
      <c r="SEN105" s="476"/>
      <c r="SEO105" s="476"/>
      <c r="SEP105" s="476"/>
      <c r="SEQ105" s="476"/>
      <c r="SER105" s="476"/>
      <c r="SES105" s="475"/>
      <c r="SET105" s="476"/>
      <c r="SEU105" s="476"/>
      <c r="SEV105" s="476"/>
      <c r="SEW105" s="476"/>
      <c r="SEX105" s="476"/>
      <c r="SEY105" s="476"/>
      <c r="SEZ105" s="476"/>
      <c r="SFA105" s="475"/>
      <c r="SFB105" s="476"/>
      <c r="SFC105" s="476"/>
      <c r="SFD105" s="476"/>
      <c r="SFE105" s="476"/>
      <c r="SFF105" s="476"/>
      <c r="SFG105" s="476"/>
      <c r="SFH105" s="476"/>
      <c r="SFI105" s="475"/>
      <c r="SFJ105" s="476"/>
      <c r="SFK105" s="476"/>
      <c r="SFL105" s="476"/>
      <c r="SFM105" s="476"/>
      <c r="SFN105" s="476"/>
      <c r="SFO105" s="476"/>
      <c r="SFP105" s="476"/>
      <c r="SFQ105" s="475"/>
      <c r="SFR105" s="476"/>
      <c r="SFS105" s="476"/>
      <c r="SFT105" s="476"/>
      <c r="SFU105" s="476"/>
      <c r="SFV105" s="476"/>
      <c r="SFW105" s="476"/>
      <c r="SFX105" s="476"/>
      <c r="SFY105" s="475"/>
      <c r="SFZ105" s="476"/>
      <c r="SGA105" s="476"/>
      <c r="SGB105" s="476"/>
      <c r="SGC105" s="476"/>
      <c r="SGD105" s="476"/>
      <c r="SGE105" s="476"/>
      <c r="SGF105" s="476"/>
      <c r="SGG105" s="475"/>
      <c r="SGH105" s="476"/>
      <c r="SGI105" s="476"/>
      <c r="SGJ105" s="476"/>
      <c r="SGK105" s="476"/>
      <c r="SGL105" s="476"/>
      <c r="SGM105" s="476"/>
      <c r="SGN105" s="476"/>
      <c r="SGO105" s="475"/>
      <c r="SGP105" s="476"/>
      <c r="SGQ105" s="476"/>
      <c r="SGR105" s="476"/>
      <c r="SGS105" s="476"/>
      <c r="SGT105" s="476"/>
      <c r="SGU105" s="476"/>
      <c r="SGV105" s="476"/>
      <c r="SGW105" s="475"/>
      <c r="SGX105" s="476"/>
      <c r="SGY105" s="476"/>
      <c r="SGZ105" s="476"/>
      <c r="SHA105" s="476"/>
      <c r="SHB105" s="476"/>
      <c r="SHC105" s="476"/>
      <c r="SHD105" s="476"/>
      <c r="SHE105" s="475"/>
      <c r="SHF105" s="476"/>
      <c r="SHG105" s="476"/>
      <c r="SHH105" s="476"/>
      <c r="SHI105" s="476"/>
      <c r="SHJ105" s="476"/>
      <c r="SHK105" s="476"/>
      <c r="SHL105" s="476"/>
      <c r="SHM105" s="475"/>
      <c r="SHN105" s="476"/>
      <c r="SHO105" s="476"/>
      <c r="SHP105" s="476"/>
      <c r="SHQ105" s="476"/>
      <c r="SHR105" s="476"/>
      <c r="SHS105" s="476"/>
      <c r="SHT105" s="476"/>
      <c r="SHU105" s="475"/>
      <c r="SHV105" s="476"/>
      <c r="SHW105" s="476"/>
      <c r="SHX105" s="476"/>
      <c r="SHY105" s="476"/>
      <c r="SHZ105" s="476"/>
      <c r="SIA105" s="476"/>
      <c r="SIB105" s="476"/>
      <c r="SIC105" s="475"/>
      <c r="SID105" s="476"/>
      <c r="SIE105" s="476"/>
      <c r="SIF105" s="476"/>
      <c r="SIG105" s="476"/>
      <c r="SIH105" s="476"/>
      <c r="SII105" s="476"/>
      <c r="SIJ105" s="476"/>
      <c r="SIK105" s="475"/>
      <c r="SIL105" s="476"/>
      <c r="SIM105" s="476"/>
      <c r="SIN105" s="476"/>
      <c r="SIO105" s="476"/>
      <c r="SIP105" s="476"/>
      <c r="SIQ105" s="476"/>
      <c r="SIR105" s="476"/>
      <c r="SIS105" s="475"/>
      <c r="SIT105" s="476"/>
      <c r="SIU105" s="476"/>
      <c r="SIV105" s="476"/>
      <c r="SIW105" s="476"/>
      <c r="SIX105" s="476"/>
      <c r="SIY105" s="476"/>
      <c r="SIZ105" s="476"/>
      <c r="SJA105" s="475"/>
      <c r="SJB105" s="476"/>
      <c r="SJC105" s="476"/>
      <c r="SJD105" s="476"/>
      <c r="SJE105" s="476"/>
      <c r="SJF105" s="476"/>
      <c r="SJG105" s="476"/>
      <c r="SJH105" s="476"/>
      <c r="SJI105" s="475"/>
      <c r="SJJ105" s="476"/>
      <c r="SJK105" s="476"/>
      <c r="SJL105" s="476"/>
      <c r="SJM105" s="476"/>
      <c r="SJN105" s="476"/>
      <c r="SJO105" s="476"/>
      <c r="SJP105" s="476"/>
      <c r="SJQ105" s="475"/>
      <c r="SJR105" s="476"/>
      <c r="SJS105" s="476"/>
      <c r="SJT105" s="476"/>
      <c r="SJU105" s="476"/>
      <c r="SJV105" s="476"/>
      <c r="SJW105" s="476"/>
      <c r="SJX105" s="476"/>
      <c r="SJY105" s="475"/>
      <c r="SJZ105" s="476"/>
      <c r="SKA105" s="476"/>
      <c r="SKB105" s="476"/>
      <c r="SKC105" s="476"/>
      <c r="SKD105" s="476"/>
      <c r="SKE105" s="476"/>
      <c r="SKF105" s="476"/>
      <c r="SKG105" s="475"/>
      <c r="SKH105" s="476"/>
      <c r="SKI105" s="476"/>
      <c r="SKJ105" s="476"/>
      <c r="SKK105" s="476"/>
      <c r="SKL105" s="476"/>
      <c r="SKM105" s="476"/>
      <c r="SKN105" s="476"/>
      <c r="SKO105" s="475"/>
      <c r="SKP105" s="476"/>
      <c r="SKQ105" s="476"/>
      <c r="SKR105" s="476"/>
      <c r="SKS105" s="476"/>
      <c r="SKT105" s="476"/>
      <c r="SKU105" s="476"/>
      <c r="SKV105" s="476"/>
      <c r="SKW105" s="475"/>
      <c r="SKX105" s="476"/>
      <c r="SKY105" s="476"/>
      <c r="SKZ105" s="476"/>
      <c r="SLA105" s="476"/>
      <c r="SLB105" s="476"/>
      <c r="SLC105" s="476"/>
      <c r="SLD105" s="476"/>
      <c r="SLE105" s="475"/>
      <c r="SLF105" s="476"/>
      <c r="SLG105" s="476"/>
      <c r="SLH105" s="476"/>
      <c r="SLI105" s="476"/>
      <c r="SLJ105" s="476"/>
      <c r="SLK105" s="476"/>
      <c r="SLL105" s="476"/>
      <c r="SLM105" s="475"/>
      <c r="SLN105" s="476"/>
      <c r="SLO105" s="476"/>
      <c r="SLP105" s="476"/>
      <c r="SLQ105" s="476"/>
      <c r="SLR105" s="476"/>
      <c r="SLS105" s="476"/>
      <c r="SLT105" s="476"/>
      <c r="SLU105" s="475"/>
      <c r="SLV105" s="476"/>
      <c r="SLW105" s="476"/>
      <c r="SLX105" s="476"/>
      <c r="SLY105" s="476"/>
      <c r="SLZ105" s="476"/>
      <c r="SMA105" s="476"/>
      <c r="SMB105" s="476"/>
      <c r="SMC105" s="475"/>
      <c r="SMD105" s="476"/>
      <c r="SME105" s="476"/>
      <c r="SMF105" s="476"/>
      <c r="SMG105" s="476"/>
      <c r="SMH105" s="476"/>
      <c r="SMI105" s="476"/>
      <c r="SMJ105" s="476"/>
      <c r="SMK105" s="475"/>
      <c r="SML105" s="476"/>
      <c r="SMM105" s="476"/>
      <c r="SMN105" s="476"/>
      <c r="SMO105" s="476"/>
      <c r="SMP105" s="476"/>
      <c r="SMQ105" s="476"/>
      <c r="SMR105" s="476"/>
      <c r="SMS105" s="475"/>
      <c r="SMT105" s="476"/>
      <c r="SMU105" s="476"/>
      <c r="SMV105" s="476"/>
      <c r="SMW105" s="476"/>
      <c r="SMX105" s="476"/>
      <c r="SMY105" s="476"/>
      <c r="SMZ105" s="476"/>
      <c r="SNA105" s="475"/>
      <c r="SNB105" s="476"/>
      <c r="SNC105" s="476"/>
      <c r="SND105" s="476"/>
      <c r="SNE105" s="476"/>
      <c r="SNF105" s="476"/>
      <c r="SNG105" s="476"/>
      <c r="SNH105" s="476"/>
      <c r="SNI105" s="475"/>
      <c r="SNJ105" s="476"/>
      <c r="SNK105" s="476"/>
      <c r="SNL105" s="476"/>
      <c r="SNM105" s="476"/>
      <c r="SNN105" s="476"/>
      <c r="SNO105" s="476"/>
      <c r="SNP105" s="476"/>
      <c r="SNQ105" s="475"/>
      <c r="SNR105" s="476"/>
      <c r="SNS105" s="476"/>
      <c r="SNT105" s="476"/>
      <c r="SNU105" s="476"/>
      <c r="SNV105" s="476"/>
      <c r="SNW105" s="476"/>
      <c r="SNX105" s="476"/>
      <c r="SNY105" s="475"/>
      <c r="SNZ105" s="476"/>
      <c r="SOA105" s="476"/>
      <c r="SOB105" s="476"/>
      <c r="SOC105" s="476"/>
      <c r="SOD105" s="476"/>
      <c r="SOE105" s="476"/>
      <c r="SOF105" s="476"/>
      <c r="SOG105" s="475"/>
      <c r="SOH105" s="476"/>
      <c r="SOI105" s="476"/>
      <c r="SOJ105" s="476"/>
      <c r="SOK105" s="476"/>
      <c r="SOL105" s="476"/>
      <c r="SOM105" s="476"/>
      <c r="SON105" s="476"/>
      <c r="SOO105" s="475"/>
      <c r="SOP105" s="476"/>
      <c r="SOQ105" s="476"/>
      <c r="SOR105" s="476"/>
      <c r="SOS105" s="476"/>
      <c r="SOT105" s="476"/>
      <c r="SOU105" s="476"/>
      <c r="SOV105" s="476"/>
      <c r="SOW105" s="475"/>
      <c r="SOX105" s="476"/>
      <c r="SOY105" s="476"/>
      <c r="SOZ105" s="476"/>
      <c r="SPA105" s="476"/>
      <c r="SPB105" s="476"/>
      <c r="SPC105" s="476"/>
      <c r="SPD105" s="476"/>
      <c r="SPE105" s="475"/>
      <c r="SPF105" s="476"/>
      <c r="SPG105" s="476"/>
      <c r="SPH105" s="476"/>
      <c r="SPI105" s="476"/>
      <c r="SPJ105" s="476"/>
      <c r="SPK105" s="476"/>
      <c r="SPL105" s="476"/>
      <c r="SPM105" s="475"/>
      <c r="SPN105" s="476"/>
      <c r="SPO105" s="476"/>
      <c r="SPP105" s="476"/>
      <c r="SPQ105" s="476"/>
      <c r="SPR105" s="476"/>
      <c r="SPS105" s="476"/>
      <c r="SPT105" s="476"/>
      <c r="SPU105" s="475"/>
      <c r="SPV105" s="476"/>
      <c r="SPW105" s="476"/>
      <c r="SPX105" s="476"/>
      <c r="SPY105" s="476"/>
      <c r="SPZ105" s="476"/>
      <c r="SQA105" s="476"/>
      <c r="SQB105" s="476"/>
      <c r="SQC105" s="475"/>
      <c r="SQD105" s="476"/>
      <c r="SQE105" s="476"/>
      <c r="SQF105" s="476"/>
      <c r="SQG105" s="476"/>
      <c r="SQH105" s="476"/>
      <c r="SQI105" s="476"/>
      <c r="SQJ105" s="476"/>
      <c r="SQK105" s="475"/>
      <c r="SQL105" s="476"/>
      <c r="SQM105" s="476"/>
      <c r="SQN105" s="476"/>
      <c r="SQO105" s="476"/>
      <c r="SQP105" s="476"/>
      <c r="SQQ105" s="476"/>
      <c r="SQR105" s="476"/>
      <c r="SQS105" s="475"/>
      <c r="SQT105" s="476"/>
      <c r="SQU105" s="476"/>
      <c r="SQV105" s="476"/>
      <c r="SQW105" s="476"/>
      <c r="SQX105" s="476"/>
      <c r="SQY105" s="476"/>
      <c r="SQZ105" s="476"/>
      <c r="SRA105" s="475"/>
      <c r="SRB105" s="476"/>
      <c r="SRC105" s="476"/>
      <c r="SRD105" s="476"/>
      <c r="SRE105" s="476"/>
      <c r="SRF105" s="476"/>
      <c r="SRG105" s="476"/>
      <c r="SRH105" s="476"/>
      <c r="SRI105" s="475"/>
      <c r="SRJ105" s="476"/>
      <c r="SRK105" s="476"/>
      <c r="SRL105" s="476"/>
      <c r="SRM105" s="476"/>
      <c r="SRN105" s="476"/>
      <c r="SRO105" s="476"/>
      <c r="SRP105" s="476"/>
      <c r="SRQ105" s="475"/>
      <c r="SRR105" s="476"/>
      <c r="SRS105" s="476"/>
      <c r="SRT105" s="476"/>
      <c r="SRU105" s="476"/>
      <c r="SRV105" s="476"/>
      <c r="SRW105" s="476"/>
      <c r="SRX105" s="476"/>
      <c r="SRY105" s="475"/>
      <c r="SRZ105" s="476"/>
      <c r="SSA105" s="476"/>
      <c r="SSB105" s="476"/>
      <c r="SSC105" s="476"/>
      <c r="SSD105" s="476"/>
      <c r="SSE105" s="476"/>
      <c r="SSF105" s="476"/>
      <c r="SSG105" s="475"/>
      <c r="SSH105" s="476"/>
      <c r="SSI105" s="476"/>
      <c r="SSJ105" s="476"/>
      <c r="SSK105" s="476"/>
      <c r="SSL105" s="476"/>
      <c r="SSM105" s="476"/>
      <c r="SSN105" s="476"/>
      <c r="SSO105" s="475"/>
      <c r="SSP105" s="476"/>
      <c r="SSQ105" s="476"/>
      <c r="SSR105" s="476"/>
      <c r="SSS105" s="476"/>
      <c r="SST105" s="476"/>
      <c r="SSU105" s="476"/>
      <c r="SSV105" s="476"/>
      <c r="SSW105" s="475"/>
      <c r="SSX105" s="476"/>
      <c r="SSY105" s="476"/>
      <c r="SSZ105" s="476"/>
      <c r="STA105" s="476"/>
      <c r="STB105" s="476"/>
      <c r="STC105" s="476"/>
      <c r="STD105" s="476"/>
      <c r="STE105" s="475"/>
      <c r="STF105" s="476"/>
      <c r="STG105" s="476"/>
      <c r="STH105" s="476"/>
      <c r="STI105" s="476"/>
      <c r="STJ105" s="476"/>
      <c r="STK105" s="476"/>
      <c r="STL105" s="476"/>
      <c r="STM105" s="475"/>
      <c r="STN105" s="476"/>
      <c r="STO105" s="476"/>
      <c r="STP105" s="476"/>
      <c r="STQ105" s="476"/>
      <c r="STR105" s="476"/>
      <c r="STS105" s="476"/>
      <c r="STT105" s="476"/>
      <c r="STU105" s="475"/>
      <c r="STV105" s="476"/>
      <c r="STW105" s="476"/>
      <c r="STX105" s="476"/>
      <c r="STY105" s="476"/>
      <c r="STZ105" s="476"/>
      <c r="SUA105" s="476"/>
      <c r="SUB105" s="476"/>
      <c r="SUC105" s="475"/>
      <c r="SUD105" s="476"/>
      <c r="SUE105" s="476"/>
      <c r="SUF105" s="476"/>
      <c r="SUG105" s="476"/>
      <c r="SUH105" s="476"/>
      <c r="SUI105" s="476"/>
      <c r="SUJ105" s="476"/>
      <c r="SUK105" s="475"/>
      <c r="SUL105" s="476"/>
      <c r="SUM105" s="476"/>
      <c r="SUN105" s="476"/>
      <c r="SUO105" s="476"/>
      <c r="SUP105" s="476"/>
      <c r="SUQ105" s="476"/>
      <c r="SUR105" s="476"/>
      <c r="SUS105" s="475"/>
      <c r="SUT105" s="476"/>
      <c r="SUU105" s="476"/>
      <c r="SUV105" s="476"/>
      <c r="SUW105" s="476"/>
      <c r="SUX105" s="476"/>
      <c r="SUY105" s="476"/>
      <c r="SUZ105" s="476"/>
      <c r="SVA105" s="475"/>
      <c r="SVB105" s="476"/>
      <c r="SVC105" s="476"/>
      <c r="SVD105" s="476"/>
      <c r="SVE105" s="476"/>
      <c r="SVF105" s="476"/>
      <c r="SVG105" s="476"/>
      <c r="SVH105" s="476"/>
      <c r="SVI105" s="475"/>
      <c r="SVJ105" s="476"/>
      <c r="SVK105" s="476"/>
      <c r="SVL105" s="476"/>
      <c r="SVM105" s="476"/>
      <c r="SVN105" s="476"/>
      <c r="SVO105" s="476"/>
      <c r="SVP105" s="476"/>
      <c r="SVQ105" s="475"/>
      <c r="SVR105" s="476"/>
      <c r="SVS105" s="476"/>
      <c r="SVT105" s="476"/>
      <c r="SVU105" s="476"/>
      <c r="SVV105" s="476"/>
      <c r="SVW105" s="476"/>
      <c r="SVX105" s="476"/>
      <c r="SVY105" s="475"/>
      <c r="SVZ105" s="476"/>
      <c r="SWA105" s="476"/>
      <c r="SWB105" s="476"/>
      <c r="SWC105" s="476"/>
      <c r="SWD105" s="476"/>
      <c r="SWE105" s="476"/>
      <c r="SWF105" s="476"/>
      <c r="SWG105" s="475"/>
      <c r="SWH105" s="476"/>
      <c r="SWI105" s="476"/>
      <c r="SWJ105" s="476"/>
      <c r="SWK105" s="476"/>
      <c r="SWL105" s="476"/>
      <c r="SWM105" s="476"/>
      <c r="SWN105" s="476"/>
      <c r="SWO105" s="475"/>
      <c r="SWP105" s="476"/>
      <c r="SWQ105" s="476"/>
      <c r="SWR105" s="476"/>
      <c r="SWS105" s="476"/>
      <c r="SWT105" s="476"/>
      <c r="SWU105" s="476"/>
      <c r="SWV105" s="476"/>
      <c r="SWW105" s="475"/>
      <c r="SWX105" s="476"/>
      <c r="SWY105" s="476"/>
      <c r="SWZ105" s="476"/>
      <c r="SXA105" s="476"/>
      <c r="SXB105" s="476"/>
      <c r="SXC105" s="476"/>
      <c r="SXD105" s="476"/>
      <c r="SXE105" s="475"/>
      <c r="SXF105" s="476"/>
      <c r="SXG105" s="476"/>
      <c r="SXH105" s="476"/>
      <c r="SXI105" s="476"/>
      <c r="SXJ105" s="476"/>
      <c r="SXK105" s="476"/>
      <c r="SXL105" s="476"/>
      <c r="SXM105" s="475"/>
      <c r="SXN105" s="476"/>
      <c r="SXO105" s="476"/>
      <c r="SXP105" s="476"/>
      <c r="SXQ105" s="476"/>
      <c r="SXR105" s="476"/>
      <c r="SXS105" s="476"/>
      <c r="SXT105" s="476"/>
      <c r="SXU105" s="475"/>
      <c r="SXV105" s="476"/>
      <c r="SXW105" s="476"/>
      <c r="SXX105" s="476"/>
      <c r="SXY105" s="476"/>
      <c r="SXZ105" s="476"/>
      <c r="SYA105" s="476"/>
      <c r="SYB105" s="476"/>
      <c r="SYC105" s="475"/>
      <c r="SYD105" s="476"/>
      <c r="SYE105" s="476"/>
      <c r="SYF105" s="476"/>
      <c r="SYG105" s="476"/>
      <c r="SYH105" s="476"/>
      <c r="SYI105" s="476"/>
      <c r="SYJ105" s="476"/>
      <c r="SYK105" s="475"/>
      <c r="SYL105" s="476"/>
      <c r="SYM105" s="476"/>
      <c r="SYN105" s="476"/>
      <c r="SYO105" s="476"/>
      <c r="SYP105" s="476"/>
      <c r="SYQ105" s="476"/>
      <c r="SYR105" s="476"/>
      <c r="SYS105" s="475"/>
      <c r="SYT105" s="476"/>
      <c r="SYU105" s="476"/>
      <c r="SYV105" s="476"/>
      <c r="SYW105" s="476"/>
      <c r="SYX105" s="476"/>
      <c r="SYY105" s="476"/>
      <c r="SYZ105" s="476"/>
      <c r="SZA105" s="475"/>
      <c r="SZB105" s="476"/>
      <c r="SZC105" s="476"/>
      <c r="SZD105" s="476"/>
      <c r="SZE105" s="476"/>
      <c r="SZF105" s="476"/>
      <c r="SZG105" s="476"/>
      <c r="SZH105" s="476"/>
      <c r="SZI105" s="475"/>
      <c r="SZJ105" s="476"/>
      <c r="SZK105" s="476"/>
      <c r="SZL105" s="476"/>
      <c r="SZM105" s="476"/>
      <c r="SZN105" s="476"/>
      <c r="SZO105" s="476"/>
      <c r="SZP105" s="476"/>
      <c r="SZQ105" s="475"/>
      <c r="SZR105" s="476"/>
      <c r="SZS105" s="476"/>
      <c r="SZT105" s="476"/>
      <c r="SZU105" s="476"/>
      <c r="SZV105" s="476"/>
      <c r="SZW105" s="476"/>
      <c r="SZX105" s="476"/>
      <c r="SZY105" s="475"/>
      <c r="SZZ105" s="476"/>
      <c r="TAA105" s="476"/>
      <c r="TAB105" s="476"/>
      <c r="TAC105" s="476"/>
      <c r="TAD105" s="476"/>
      <c r="TAE105" s="476"/>
      <c r="TAF105" s="476"/>
      <c r="TAG105" s="475"/>
      <c r="TAH105" s="476"/>
      <c r="TAI105" s="476"/>
      <c r="TAJ105" s="476"/>
      <c r="TAK105" s="476"/>
      <c r="TAL105" s="476"/>
      <c r="TAM105" s="476"/>
      <c r="TAN105" s="476"/>
      <c r="TAO105" s="475"/>
      <c r="TAP105" s="476"/>
      <c r="TAQ105" s="476"/>
      <c r="TAR105" s="476"/>
      <c r="TAS105" s="476"/>
      <c r="TAT105" s="476"/>
      <c r="TAU105" s="476"/>
      <c r="TAV105" s="476"/>
      <c r="TAW105" s="475"/>
      <c r="TAX105" s="476"/>
      <c r="TAY105" s="476"/>
      <c r="TAZ105" s="476"/>
      <c r="TBA105" s="476"/>
      <c r="TBB105" s="476"/>
      <c r="TBC105" s="476"/>
      <c r="TBD105" s="476"/>
      <c r="TBE105" s="475"/>
      <c r="TBF105" s="476"/>
      <c r="TBG105" s="476"/>
      <c r="TBH105" s="476"/>
      <c r="TBI105" s="476"/>
      <c r="TBJ105" s="476"/>
      <c r="TBK105" s="476"/>
      <c r="TBL105" s="476"/>
      <c r="TBM105" s="475"/>
      <c r="TBN105" s="476"/>
      <c r="TBO105" s="476"/>
      <c r="TBP105" s="476"/>
      <c r="TBQ105" s="476"/>
      <c r="TBR105" s="476"/>
      <c r="TBS105" s="476"/>
      <c r="TBT105" s="476"/>
      <c r="TBU105" s="475"/>
      <c r="TBV105" s="476"/>
      <c r="TBW105" s="476"/>
      <c r="TBX105" s="476"/>
      <c r="TBY105" s="476"/>
      <c r="TBZ105" s="476"/>
      <c r="TCA105" s="476"/>
      <c r="TCB105" s="476"/>
      <c r="TCC105" s="475"/>
      <c r="TCD105" s="476"/>
      <c r="TCE105" s="476"/>
      <c r="TCF105" s="476"/>
      <c r="TCG105" s="476"/>
      <c r="TCH105" s="476"/>
      <c r="TCI105" s="476"/>
      <c r="TCJ105" s="476"/>
      <c r="TCK105" s="475"/>
      <c r="TCL105" s="476"/>
      <c r="TCM105" s="476"/>
      <c r="TCN105" s="476"/>
      <c r="TCO105" s="476"/>
      <c r="TCP105" s="476"/>
      <c r="TCQ105" s="476"/>
      <c r="TCR105" s="476"/>
      <c r="TCS105" s="475"/>
      <c r="TCT105" s="476"/>
      <c r="TCU105" s="476"/>
      <c r="TCV105" s="476"/>
      <c r="TCW105" s="476"/>
      <c r="TCX105" s="476"/>
      <c r="TCY105" s="476"/>
      <c r="TCZ105" s="476"/>
      <c r="TDA105" s="475"/>
      <c r="TDB105" s="476"/>
      <c r="TDC105" s="476"/>
      <c r="TDD105" s="476"/>
      <c r="TDE105" s="476"/>
      <c r="TDF105" s="476"/>
      <c r="TDG105" s="476"/>
      <c r="TDH105" s="476"/>
      <c r="TDI105" s="475"/>
      <c r="TDJ105" s="476"/>
      <c r="TDK105" s="476"/>
      <c r="TDL105" s="476"/>
      <c r="TDM105" s="476"/>
      <c r="TDN105" s="476"/>
      <c r="TDO105" s="476"/>
      <c r="TDP105" s="476"/>
      <c r="TDQ105" s="475"/>
      <c r="TDR105" s="476"/>
      <c r="TDS105" s="476"/>
      <c r="TDT105" s="476"/>
      <c r="TDU105" s="476"/>
      <c r="TDV105" s="476"/>
      <c r="TDW105" s="476"/>
      <c r="TDX105" s="476"/>
      <c r="TDY105" s="475"/>
      <c r="TDZ105" s="476"/>
      <c r="TEA105" s="476"/>
      <c r="TEB105" s="476"/>
      <c r="TEC105" s="476"/>
      <c r="TED105" s="476"/>
      <c r="TEE105" s="476"/>
      <c r="TEF105" s="476"/>
      <c r="TEG105" s="475"/>
      <c r="TEH105" s="476"/>
      <c r="TEI105" s="476"/>
      <c r="TEJ105" s="476"/>
      <c r="TEK105" s="476"/>
      <c r="TEL105" s="476"/>
      <c r="TEM105" s="476"/>
      <c r="TEN105" s="476"/>
      <c r="TEO105" s="475"/>
      <c r="TEP105" s="476"/>
      <c r="TEQ105" s="476"/>
      <c r="TER105" s="476"/>
      <c r="TES105" s="476"/>
      <c r="TET105" s="476"/>
      <c r="TEU105" s="476"/>
      <c r="TEV105" s="476"/>
      <c r="TEW105" s="475"/>
      <c r="TEX105" s="476"/>
      <c r="TEY105" s="476"/>
      <c r="TEZ105" s="476"/>
      <c r="TFA105" s="476"/>
      <c r="TFB105" s="476"/>
      <c r="TFC105" s="476"/>
      <c r="TFD105" s="476"/>
      <c r="TFE105" s="475"/>
      <c r="TFF105" s="476"/>
      <c r="TFG105" s="476"/>
      <c r="TFH105" s="476"/>
      <c r="TFI105" s="476"/>
      <c r="TFJ105" s="476"/>
      <c r="TFK105" s="476"/>
      <c r="TFL105" s="476"/>
      <c r="TFM105" s="475"/>
      <c r="TFN105" s="476"/>
      <c r="TFO105" s="476"/>
      <c r="TFP105" s="476"/>
      <c r="TFQ105" s="476"/>
      <c r="TFR105" s="476"/>
      <c r="TFS105" s="476"/>
      <c r="TFT105" s="476"/>
      <c r="TFU105" s="475"/>
      <c r="TFV105" s="476"/>
      <c r="TFW105" s="476"/>
      <c r="TFX105" s="476"/>
      <c r="TFY105" s="476"/>
      <c r="TFZ105" s="476"/>
      <c r="TGA105" s="476"/>
      <c r="TGB105" s="476"/>
      <c r="TGC105" s="475"/>
      <c r="TGD105" s="476"/>
      <c r="TGE105" s="476"/>
      <c r="TGF105" s="476"/>
      <c r="TGG105" s="476"/>
      <c r="TGH105" s="476"/>
      <c r="TGI105" s="476"/>
      <c r="TGJ105" s="476"/>
      <c r="TGK105" s="475"/>
      <c r="TGL105" s="476"/>
      <c r="TGM105" s="476"/>
      <c r="TGN105" s="476"/>
      <c r="TGO105" s="476"/>
      <c r="TGP105" s="476"/>
      <c r="TGQ105" s="476"/>
      <c r="TGR105" s="476"/>
      <c r="TGS105" s="475"/>
      <c r="TGT105" s="476"/>
      <c r="TGU105" s="476"/>
      <c r="TGV105" s="476"/>
      <c r="TGW105" s="476"/>
      <c r="TGX105" s="476"/>
      <c r="TGY105" s="476"/>
      <c r="TGZ105" s="476"/>
      <c r="THA105" s="475"/>
      <c r="THB105" s="476"/>
      <c r="THC105" s="476"/>
      <c r="THD105" s="476"/>
      <c r="THE105" s="476"/>
      <c r="THF105" s="476"/>
      <c r="THG105" s="476"/>
      <c r="THH105" s="476"/>
      <c r="THI105" s="475"/>
      <c r="THJ105" s="476"/>
      <c r="THK105" s="476"/>
      <c r="THL105" s="476"/>
      <c r="THM105" s="476"/>
      <c r="THN105" s="476"/>
      <c r="THO105" s="476"/>
      <c r="THP105" s="476"/>
      <c r="THQ105" s="475"/>
      <c r="THR105" s="476"/>
      <c r="THS105" s="476"/>
      <c r="THT105" s="476"/>
      <c r="THU105" s="476"/>
      <c r="THV105" s="476"/>
      <c r="THW105" s="476"/>
      <c r="THX105" s="476"/>
      <c r="THY105" s="475"/>
      <c r="THZ105" s="476"/>
      <c r="TIA105" s="476"/>
      <c r="TIB105" s="476"/>
      <c r="TIC105" s="476"/>
      <c r="TID105" s="476"/>
      <c r="TIE105" s="476"/>
      <c r="TIF105" s="476"/>
      <c r="TIG105" s="475"/>
      <c r="TIH105" s="476"/>
      <c r="TII105" s="476"/>
      <c r="TIJ105" s="476"/>
      <c r="TIK105" s="476"/>
      <c r="TIL105" s="476"/>
      <c r="TIM105" s="476"/>
      <c r="TIN105" s="476"/>
      <c r="TIO105" s="475"/>
      <c r="TIP105" s="476"/>
      <c r="TIQ105" s="476"/>
      <c r="TIR105" s="476"/>
      <c r="TIS105" s="476"/>
      <c r="TIT105" s="476"/>
      <c r="TIU105" s="476"/>
      <c r="TIV105" s="476"/>
      <c r="TIW105" s="475"/>
      <c r="TIX105" s="476"/>
      <c r="TIY105" s="476"/>
      <c r="TIZ105" s="476"/>
      <c r="TJA105" s="476"/>
      <c r="TJB105" s="476"/>
      <c r="TJC105" s="476"/>
      <c r="TJD105" s="476"/>
      <c r="TJE105" s="475"/>
      <c r="TJF105" s="476"/>
      <c r="TJG105" s="476"/>
      <c r="TJH105" s="476"/>
      <c r="TJI105" s="476"/>
      <c r="TJJ105" s="476"/>
      <c r="TJK105" s="476"/>
      <c r="TJL105" s="476"/>
      <c r="TJM105" s="475"/>
      <c r="TJN105" s="476"/>
      <c r="TJO105" s="476"/>
      <c r="TJP105" s="476"/>
      <c r="TJQ105" s="476"/>
      <c r="TJR105" s="476"/>
      <c r="TJS105" s="476"/>
      <c r="TJT105" s="476"/>
      <c r="TJU105" s="475"/>
      <c r="TJV105" s="476"/>
      <c r="TJW105" s="476"/>
      <c r="TJX105" s="476"/>
      <c r="TJY105" s="476"/>
      <c r="TJZ105" s="476"/>
      <c r="TKA105" s="476"/>
      <c r="TKB105" s="476"/>
      <c r="TKC105" s="475"/>
      <c r="TKD105" s="476"/>
      <c r="TKE105" s="476"/>
      <c r="TKF105" s="476"/>
      <c r="TKG105" s="476"/>
      <c r="TKH105" s="476"/>
      <c r="TKI105" s="476"/>
      <c r="TKJ105" s="476"/>
      <c r="TKK105" s="475"/>
      <c r="TKL105" s="476"/>
      <c r="TKM105" s="476"/>
      <c r="TKN105" s="476"/>
      <c r="TKO105" s="476"/>
      <c r="TKP105" s="476"/>
      <c r="TKQ105" s="476"/>
      <c r="TKR105" s="476"/>
      <c r="TKS105" s="475"/>
      <c r="TKT105" s="476"/>
      <c r="TKU105" s="476"/>
      <c r="TKV105" s="476"/>
      <c r="TKW105" s="476"/>
      <c r="TKX105" s="476"/>
      <c r="TKY105" s="476"/>
      <c r="TKZ105" s="476"/>
      <c r="TLA105" s="475"/>
      <c r="TLB105" s="476"/>
      <c r="TLC105" s="476"/>
      <c r="TLD105" s="476"/>
      <c r="TLE105" s="476"/>
      <c r="TLF105" s="476"/>
      <c r="TLG105" s="476"/>
      <c r="TLH105" s="476"/>
      <c r="TLI105" s="475"/>
      <c r="TLJ105" s="476"/>
      <c r="TLK105" s="476"/>
      <c r="TLL105" s="476"/>
      <c r="TLM105" s="476"/>
      <c r="TLN105" s="476"/>
      <c r="TLO105" s="476"/>
      <c r="TLP105" s="476"/>
      <c r="TLQ105" s="475"/>
      <c r="TLR105" s="476"/>
      <c r="TLS105" s="476"/>
      <c r="TLT105" s="476"/>
      <c r="TLU105" s="476"/>
      <c r="TLV105" s="476"/>
      <c r="TLW105" s="476"/>
      <c r="TLX105" s="476"/>
      <c r="TLY105" s="475"/>
      <c r="TLZ105" s="476"/>
      <c r="TMA105" s="476"/>
      <c r="TMB105" s="476"/>
      <c r="TMC105" s="476"/>
      <c r="TMD105" s="476"/>
      <c r="TME105" s="476"/>
      <c r="TMF105" s="476"/>
      <c r="TMG105" s="475"/>
      <c r="TMH105" s="476"/>
      <c r="TMI105" s="476"/>
      <c r="TMJ105" s="476"/>
      <c r="TMK105" s="476"/>
      <c r="TML105" s="476"/>
      <c r="TMM105" s="476"/>
      <c r="TMN105" s="476"/>
      <c r="TMO105" s="475"/>
      <c r="TMP105" s="476"/>
      <c r="TMQ105" s="476"/>
      <c r="TMR105" s="476"/>
      <c r="TMS105" s="476"/>
      <c r="TMT105" s="476"/>
      <c r="TMU105" s="476"/>
      <c r="TMV105" s="476"/>
      <c r="TMW105" s="475"/>
      <c r="TMX105" s="476"/>
      <c r="TMY105" s="476"/>
      <c r="TMZ105" s="476"/>
      <c r="TNA105" s="476"/>
      <c r="TNB105" s="476"/>
      <c r="TNC105" s="476"/>
      <c r="TND105" s="476"/>
      <c r="TNE105" s="475"/>
      <c r="TNF105" s="476"/>
      <c r="TNG105" s="476"/>
      <c r="TNH105" s="476"/>
      <c r="TNI105" s="476"/>
      <c r="TNJ105" s="476"/>
      <c r="TNK105" s="476"/>
      <c r="TNL105" s="476"/>
      <c r="TNM105" s="475"/>
      <c r="TNN105" s="476"/>
      <c r="TNO105" s="476"/>
      <c r="TNP105" s="476"/>
      <c r="TNQ105" s="476"/>
      <c r="TNR105" s="476"/>
      <c r="TNS105" s="476"/>
      <c r="TNT105" s="476"/>
      <c r="TNU105" s="475"/>
      <c r="TNV105" s="476"/>
      <c r="TNW105" s="476"/>
      <c r="TNX105" s="476"/>
      <c r="TNY105" s="476"/>
      <c r="TNZ105" s="476"/>
      <c r="TOA105" s="476"/>
      <c r="TOB105" s="476"/>
      <c r="TOC105" s="475"/>
      <c r="TOD105" s="476"/>
      <c r="TOE105" s="476"/>
      <c r="TOF105" s="476"/>
      <c r="TOG105" s="476"/>
      <c r="TOH105" s="476"/>
      <c r="TOI105" s="476"/>
      <c r="TOJ105" s="476"/>
      <c r="TOK105" s="475"/>
      <c r="TOL105" s="476"/>
      <c r="TOM105" s="476"/>
      <c r="TON105" s="476"/>
      <c r="TOO105" s="476"/>
      <c r="TOP105" s="476"/>
      <c r="TOQ105" s="476"/>
      <c r="TOR105" s="476"/>
      <c r="TOS105" s="475"/>
      <c r="TOT105" s="476"/>
      <c r="TOU105" s="476"/>
      <c r="TOV105" s="476"/>
      <c r="TOW105" s="476"/>
      <c r="TOX105" s="476"/>
      <c r="TOY105" s="476"/>
      <c r="TOZ105" s="476"/>
      <c r="TPA105" s="475"/>
      <c r="TPB105" s="476"/>
      <c r="TPC105" s="476"/>
      <c r="TPD105" s="476"/>
      <c r="TPE105" s="476"/>
      <c r="TPF105" s="476"/>
      <c r="TPG105" s="476"/>
      <c r="TPH105" s="476"/>
      <c r="TPI105" s="475"/>
      <c r="TPJ105" s="476"/>
      <c r="TPK105" s="476"/>
      <c r="TPL105" s="476"/>
      <c r="TPM105" s="476"/>
      <c r="TPN105" s="476"/>
      <c r="TPO105" s="476"/>
      <c r="TPP105" s="476"/>
      <c r="TPQ105" s="475"/>
      <c r="TPR105" s="476"/>
      <c r="TPS105" s="476"/>
      <c r="TPT105" s="476"/>
      <c r="TPU105" s="476"/>
      <c r="TPV105" s="476"/>
      <c r="TPW105" s="476"/>
      <c r="TPX105" s="476"/>
      <c r="TPY105" s="475"/>
      <c r="TPZ105" s="476"/>
      <c r="TQA105" s="476"/>
      <c r="TQB105" s="476"/>
      <c r="TQC105" s="476"/>
      <c r="TQD105" s="476"/>
      <c r="TQE105" s="476"/>
      <c r="TQF105" s="476"/>
      <c r="TQG105" s="475"/>
      <c r="TQH105" s="476"/>
      <c r="TQI105" s="476"/>
      <c r="TQJ105" s="476"/>
      <c r="TQK105" s="476"/>
      <c r="TQL105" s="476"/>
      <c r="TQM105" s="476"/>
      <c r="TQN105" s="476"/>
      <c r="TQO105" s="475"/>
      <c r="TQP105" s="476"/>
      <c r="TQQ105" s="476"/>
      <c r="TQR105" s="476"/>
      <c r="TQS105" s="476"/>
      <c r="TQT105" s="476"/>
      <c r="TQU105" s="476"/>
      <c r="TQV105" s="476"/>
      <c r="TQW105" s="475"/>
      <c r="TQX105" s="476"/>
      <c r="TQY105" s="476"/>
      <c r="TQZ105" s="476"/>
      <c r="TRA105" s="476"/>
      <c r="TRB105" s="476"/>
      <c r="TRC105" s="476"/>
      <c r="TRD105" s="476"/>
      <c r="TRE105" s="475"/>
      <c r="TRF105" s="476"/>
      <c r="TRG105" s="476"/>
      <c r="TRH105" s="476"/>
      <c r="TRI105" s="476"/>
      <c r="TRJ105" s="476"/>
      <c r="TRK105" s="476"/>
      <c r="TRL105" s="476"/>
      <c r="TRM105" s="475"/>
      <c r="TRN105" s="476"/>
      <c r="TRO105" s="476"/>
      <c r="TRP105" s="476"/>
      <c r="TRQ105" s="476"/>
      <c r="TRR105" s="476"/>
      <c r="TRS105" s="476"/>
      <c r="TRT105" s="476"/>
      <c r="TRU105" s="475"/>
      <c r="TRV105" s="476"/>
      <c r="TRW105" s="476"/>
      <c r="TRX105" s="476"/>
      <c r="TRY105" s="476"/>
      <c r="TRZ105" s="476"/>
      <c r="TSA105" s="476"/>
      <c r="TSB105" s="476"/>
      <c r="TSC105" s="475"/>
      <c r="TSD105" s="476"/>
      <c r="TSE105" s="476"/>
      <c r="TSF105" s="476"/>
      <c r="TSG105" s="476"/>
      <c r="TSH105" s="476"/>
      <c r="TSI105" s="476"/>
      <c r="TSJ105" s="476"/>
      <c r="TSK105" s="475"/>
      <c r="TSL105" s="476"/>
      <c r="TSM105" s="476"/>
      <c r="TSN105" s="476"/>
      <c r="TSO105" s="476"/>
      <c r="TSP105" s="476"/>
      <c r="TSQ105" s="476"/>
      <c r="TSR105" s="476"/>
      <c r="TSS105" s="475"/>
      <c r="TST105" s="476"/>
      <c r="TSU105" s="476"/>
      <c r="TSV105" s="476"/>
      <c r="TSW105" s="476"/>
      <c r="TSX105" s="476"/>
      <c r="TSY105" s="476"/>
      <c r="TSZ105" s="476"/>
      <c r="TTA105" s="475"/>
      <c r="TTB105" s="476"/>
      <c r="TTC105" s="476"/>
      <c r="TTD105" s="476"/>
      <c r="TTE105" s="476"/>
      <c r="TTF105" s="476"/>
      <c r="TTG105" s="476"/>
      <c r="TTH105" s="476"/>
      <c r="TTI105" s="475"/>
      <c r="TTJ105" s="476"/>
      <c r="TTK105" s="476"/>
      <c r="TTL105" s="476"/>
      <c r="TTM105" s="476"/>
      <c r="TTN105" s="476"/>
      <c r="TTO105" s="476"/>
      <c r="TTP105" s="476"/>
      <c r="TTQ105" s="475"/>
      <c r="TTR105" s="476"/>
      <c r="TTS105" s="476"/>
      <c r="TTT105" s="476"/>
      <c r="TTU105" s="476"/>
      <c r="TTV105" s="476"/>
      <c r="TTW105" s="476"/>
      <c r="TTX105" s="476"/>
      <c r="TTY105" s="475"/>
      <c r="TTZ105" s="476"/>
      <c r="TUA105" s="476"/>
      <c r="TUB105" s="476"/>
      <c r="TUC105" s="476"/>
      <c r="TUD105" s="476"/>
      <c r="TUE105" s="476"/>
      <c r="TUF105" s="476"/>
      <c r="TUG105" s="475"/>
      <c r="TUH105" s="476"/>
      <c r="TUI105" s="476"/>
      <c r="TUJ105" s="476"/>
      <c r="TUK105" s="476"/>
      <c r="TUL105" s="476"/>
      <c r="TUM105" s="476"/>
      <c r="TUN105" s="476"/>
      <c r="TUO105" s="475"/>
      <c r="TUP105" s="476"/>
      <c r="TUQ105" s="476"/>
      <c r="TUR105" s="476"/>
      <c r="TUS105" s="476"/>
      <c r="TUT105" s="476"/>
      <c r="TUU105" s="476"/>
      <c r="TUV105" s="476"/>
      <c r="TUW105" s="475"/>
      <c r="TUX105" s="476"/>
      <c r="TUY105" s="476"/>
      <c r="TUZ105" s="476"/>
      <c r="TVA105" s="476"/>
      <c r="TVB105" s="476"/>
      <c r="TVC105" s="476"/>
      <c r="TVD105" s="476"/>
      <c r="TVE105" s="475"/>
      <c r="TVF105" s="476"/>
      <c r="TVG105" s="476"/>
      <c r="TVH105" s="476"/>
      <c r="TVI105" s="476"/>
      <c r="TVJ105" s="476"/>
      <c r="TVK105" s="476"/>
      <c r="TVL105" s="476"/>
      <c r="TVM105" s="475"/>
      <c r="TVN105" s="476"/>
      <c r="TVO105" s="476"/>
      <c r="TVP105" s="476"/>
      <c r="TVQ105" s="476"/>
      <c r="TVR105" s="476"/>
      <c r="TVS105" s="476"/>
      <c r="TVT105" s="476"/>
      <c r="TVU105" s="475"/>
      <c r="TVV105" s="476"/>
      <c r="TVW105" s="476"/>
      <c r="TVX105" s="476"/>
      <c r="TVY105" s="476"/>
      <c r="TVZ105" s="476"/>
      <c r="TWA105" s="476"/>
      <c r="TWB105" s="476"/>
      <c r="TWC105" s="475"/>
      <c r="TWD105" s="476"/>
      <c r="TWE105" s="476"/>
      <c r="TWF105" s="476"/>
      <c r="TWG105" s="476"/>
      <c r="TWH105" s="476"/>
      <c r="TWI105" s="476"/>
      <c r="TWJ105" s="476"/>
      <c r="TWK105" s="475"/>
      <c r="TWL105" s="476"/>
      <c r="TWM105" s="476"/>
      <c r="TWN105" s="476"/>
      <c r="TWO105" s="476"/>
      <c r="TWP105" s="476"/>
      <c r="TWQ105" s="476"/>
      <c r="TWR105" s="476"/>
      <c r="TWS105" s="475"/>
      <c r="TWT105" s="476"/>
      <c r="TWU105" s="476"/>
      <c r="TWV105" s="476"/>
      <c r="TWW105" s="476"/>
      <c r="TWX105" s="476"/>
      <c r="TWY105" s="476"/>
      <c r="TWZ105" s="476"/>
      <c r="TXA105" s="475"/>
      <c r="TXB105" s="476"/>
      <c r="TXC105" s="476"/>
      <c r="TXD105" s="476"/>
      <c r="TXE105" s="476"/>
      <c r="TXF105" s="476"/>
      <c r="TXG105" s="476"/>
      <c r="TXH105" s="476"/>
      <c r="TXI105" s="475"/>
      <c r="TXJ105" s="476"/>
      <c r="TXK105" s="476"/>
      <c r="TXL105" s="476"/>
      <c r="TXM105" s="476"/>
      <c r="TXN105" s="476"/>
      <c r="TXO105" s="476"/>
      <c r="TXP105" s="476"/>
      <c r="TXQ105" s="475"/>
      <c r="TXR105" s="476"/>
      <c r="TXS105" s="476"/>
      <c r="TXT105" s="476"/>
      <c r="TXU105" s="476"/>
      <c r="TXV105" s="476"/>
      <c r="TXW105" s="476"/>
      <c r="TXX105" s="476"/>
      <c r="TXY105" s="475"/>
      <c r="TXZ105" s="476"/>
      <c r="TYA105" s="476"/>
      <c r="TYB105" s="476"/>
      <c r="TYC105" s="476"/>
      <c r="TYD105" s="476"/>
      <c r="TYE105" s="476"/>
      <c r="TYF105" s="476"/>
      <c r="TYG105" s="475"/>
      <c r="TYH105" s="476"/>
      <c r="TYI105" s="476"/>
      <c r="TYJ105" s="476"/>
      <c r="TYK105" s="476"/>
      <c r="TYL105" s="476"/>
      <c r="TYM105" s="476"/>
      <c r="TYN105" s="476"/>
      <c r="TYO105" s="475"/>
      <c r="TYP105" s="476"/>
      <c r="TYQ105" s="476"/>
      <c r="TYR105" s="476"/>
      <c r="TYS105" s="476"/>
      <c r="TYT105" s="476"/>
      <c r="TYU105" s="476"/>
      <c r="TYV105" s="476"/>
      <c r="TYW105" s="475"/>
      <c r="TYX105" s="476"/>
      <c r="TYY105" s="476"/>
      <c r="TYZ105" s="476"/>
      <c r="TZA105" s="476"/>
      <c r="TZB105" s="476"/>
      <c r="TZC105" s="476"/>
      <c r="TZD105" s="476"/>
      <c r="TZE105" s="475"/>
      <c r="TZF105" s="476"/>
      <c r="TZG105" s="476"/>
      <c r="TZH105" s="476"/>
      <c r="TZI105" s="476"/>
      <c r="TZJ105" s="476"/>
      <c r="TZK105" s="476"/>
      <c r="TZL105" s="476"/>
      <c r="TZM105" s="475"/>
      <c r="TZN105" s="476"/>
      <c r="TZO105" s="476"/>
      <c r="TZP105" s="476"/>
      <c r="TZQ105" s="476"/>
      <c r="TZR105" s="476"/>
      <c r="TZS105" s="476"/>
      <c r="TZT105" s="476"/>
      <c r="TZU105" s="475"/>
      <c r="TZV105" s="476"/>
      <c r="TZW105" s="476"/>
      <c r="TZX105" s="476"/>
      <c r="TZY105" s="476"/>
      <c r="TZZ105" s="476"/>
      <c r="UAA105" s="476"/>
      <c r="UAB105" s="476"/>
      <c r="UAC105" s="475"/>
      <c r="UAD105" s="476"/>
      <c r="UAE105" s="476"/>
      <c r="UAF105" s="476"/>
      <c r="UAG105" s="476"/>
      <c r="UAH105" s="476"/>
      <c r="UAI105" s="476"/>
      <c r="UAJ105" s="476"/>
      <c r="UAK105" s="475"/>
      <c r="UAL105" s="476"/>
      <c r="UAM105" s="476"/>
      <c r="UAN105" s="476"/>
      <c r="UAO105" s="476"/>
      <c r="UAP105" s="476"/>
      <c r="UAQ105" s="476"/>
      <c r="UAR105" s="476"/>
      <c r="UAS105" s="475"/>
      <c r="UAT105" s="476"/>
      <c r="UAU105" s="476"/>
      <c r="UAV105" s="476"/>
      <c r="UAW105" s="476"/>
      <c r="UAX105" s="476"/>
      <c r="UAY105" s="476"/>
      <c r="UAZ105" s="476"/>
      <c r="UBA105" s="475"/>
      <c r="UBB105" s="476"/>
      <c r="UBC105" s="476"/>
      <c r="UBD105" s="476"/>
      <c r="UBE105" s="476"/>
      <c r="UBF105" s="476"/>
      <c r="UBG105" s="476"/>
      <c r="UBH105" s="476"/>
      <c r="UBI105" s="475"/>
      <c r="UBJ105" s="476"/>
      <c r="UBK105" s="476"/>
      <c r="UBL105" s="476"/>
      <c r="UBM105" s="476"/>
      <c r="UBN105" s="476"/>
      <c r="UBO105" s="476"/>
      <c r="UBP105" s="476"/>
      <c r="UBQ105" s="475"/>
      <c r="UBR105" s="476"/>
      <c r="UBS105" s="476"/>
      <c r="UBT105" s="476"/>
      <c r="UBU105" s="476"/>
      <c r="UBV105" s="476"/>
      <c r="UBW105" s="476"/>
      <c r="UBX105" s="476"/>
      <c r="UBY105" s="475"/>
      <c r="UBZ105" s="476"/>
      <c r="UCA105" s="476"/>
      <c r="UCB105" s="476"/>
      <c r="UCC105" s="476"/>
      <c r="UCD105" s="476"/>
      <c r="UCE105" s="476"/>
      <c r="UCF105" s="476"/>
      <c r="UCG105" s="475"/>
      <c r="UCH105" s="476"/>
      <c r="UCI105" s="476"/>
      <c r="UCJ105" s="476"/>
      <c r="UCK105" s="476"/>
      <c r="UCL105" s="476"/>
      <c r="UCM105" s="476"/>
      <c r="UCN105" s="476"/>
      <c r="UCO105" s="475"/>
      <c r="UCP105" s="476"/>
      <c r="UCQ105" s="476"/>
      <c r="UCR105" s="476"/>
      <c r="UCS105" s="476"/>
      <c r="UCT105" s="476"/>
      <c r="UCU105" s="476"/>
      <c r="UCV105" s="476"/>
      <c r="UCW105" s="475"/>
      <c r="UCX105" s="476"/>
      <c r="UCY105" s="476"/>
      <c r="UCZ105" s="476"/>
      <c r="UDA105" s="476"/>
      <c r="UDB105" s="476"/>
      <c r="UDC105" s="476"/>
      <c r="UDD105" s="476"/>
      <c r="UDE105" s="475"/>
      <c r="UDF105" s="476"/>
      <c r="UDG105" s="476"/>
      <c r="UDH105" s="476"/>
      <c r="UDI105" s="476"/>
      <c r="UDJ105" s="476"/>
      <c r="UDK105" s="476"/>
      <c r="UDL105" s="476"/>
      <c r="UDM105" s="475"/>
      <c r="UDN105" s="476"/>
      <c r="UDO105" s="476"/>
      <c r="UDP105" s="476"/>
      <c r="UDQ105" s="476"/>
      <c r="UDR105" s="476"/>
      <c r="UDS105" s="476"/>
      <c r="UDT105" s="476"/>
      <c r="UDU105" s="475"/>
      <c r="UDV105" s="476"/>
      <c r="UDW105" s="476"/>
      <c r="UDX105" s="476"/>
      <c r="UDY105" s="476"/>
      <c r="UDZ105" s="476"/>
      <c r="UEA105" s="476"/>
      <c r="UEB105" s="476"/>
      <c r="UEC105" s="475"/>
      <c r="UED105" s="476"/>
      <c r="UEE105" s="476"/>
      <c r="UEF105" s="476"/>
      <c r="UEG105" s="476"/>
      <c r="UEH105" s="476"/>
      <c r="UEI105" s="476"/>
      <c r="UEJ105" s="476"/>
      <c r="UEK105" s="475"/>
      <c r="UEL105" s="476"/>
      <c r="UEM105" s="476"/>
      <c r="UEN105" s="476"/>
      <c r="UEO105" s="476"/>
      <c r="UEP105" s="476"/>
      <c r="UEQ105" s="476"/>
      <c r="UER105" s="476"/>
      <c r="UES105" s="475"/>
      <c r="UET105" s="476"/>
      <c r="UEU105" s="476"/>
      <c r="UEV105" s="476"/>
      <c r="UEW105" s="476"/>
      <c r="UEX105" s="476"/>
      <c r="UEY105" s="476"/>
      <c r="UEZ105" s="476"/>
      <c r="UFA105" s="475"/>
      <c r="UFB105" s="476"/>
      <c r="UFC105" s="476"/>
      <c r="UFD105" s="476"/>
      <c r="UFE105" s="476"/>
      <c r="UFF105" s="476"/>
      <c r="UFG105" s="476"/>
      <c r="UFH105" s="476"/>
      <c r="UFI105" s="475"/>
      <c r="UFJ105" s="476"/>
      <c r="UFK105" s="476"/>
      <c r="UFL105" s="476"/>
      <c r="UFM105" s="476"/>
      <c r="UFN105" s="476"/>
      <c r="UFO105" s="476"/>
      <c r="UFP105" s="476"/>
      <c r="UFQ105" s="475"/>
      <c r="UFR105" s="476"/>
      <c r="UFS105" s="476"/>
      <c r="UFT105" s="476"/>
      <c r="UFU105" s="476"/>
      <c r="UFV105" s="476"/>
      <c r="UFW105" s="476"/>
      <c r="UFX105" s="476"/>
      <c r="UFY105" s="475"/>
      <c r="UFZ105" s="476"/>
      <c r="UGA105" s="476"/>
      <c r="UGB105" s="476"/>
      <c r="UGC105" s="476"/>
      <c r="UGD105" s="476"/>
      <c r="UGE105" s="476"/>
      <c r="UGF105" s="476"/>
      <c r="UGG105" s="475"/>
      <c r="UGH105" s="476"/>
      <c r="UGI105" s="476"/>
      <c r="UGJ105" s="476"/>
      <c r="UGK105" s="476"/>
      <c r="UGL105" s="476"/>
      <c r="UGM105" s="476"/>
      <c r="UGN105" s="476"/>
      <c r="UGO105" s="475"/>
      <c r="UGP105" s="476"/>
      <c r="UGQ105" s="476"/>
      <c r="UGR105" s="476"/>
      <c r="UGS105" s="476"/>
      <c r="UGT105" s="476"/>
      <c r="UGU105" s="476"/>
      <c r="UGV105" s="476"/>
      <c r="UGW105" s="475"/>
      <c r="UGX105" s="476"/>
      <c r="UGY105" s="476"/>
      <c r="UGZ105" s="476"/>
      <c r="UHA105" s="476"/>
      <c r="UHB105" s="476"/>
      <c r="UHC105" s="476"/>
      <c r="UHD105" s="476"/>
      <c r="UHE105" s="475"/>
      <c r="UHF105" s="476"/>
      <c r="UHG105" s="476"/>
      <c r="UHH105" s="476"/>
      <c r="UHI105" s="476"/>
      <c r="UHJ105" s="476"/>
      <c r="UHK105" s="476"/>
      <c r="UHL105" s="476"/>
      <c r="UHM105" s="475"/>
      <c r="UHN105" s="476"/>
      <c r="UHO105" s="476"/>
      <c r="UHP105" s="476"/>
      <c r="UHQ105" s="476"/>
      <c r="UHR105" s="476"/>
      <c r="UHS105" s="476"/>
      <c r="UHT105" s="476"/>
      <c r="UHU105" s="475"/>
      <c r="UHV105" s="476"/>
      <c r="UHW105" s="476"/>
      <c r="UHX105" s="476"/>
      <c r="UHY105" s="476"/>
      <c r="UHZ105" s="476"/>
      <c r="UIA105" s="476"/>
      <c r="UIB105" s="476"/>
      <c r="UIC105" s="475"/>
      <c r="UID105" s="476"/>
      <c r="UIE105" s="476"/>
      <c r="UIF105" s="476"/>
      <c r="UIG105" s="476"/>
      <c r="UIH105" s="476"/>
      <c r="UII105" s="476"/>
      <c r="UIJ105" s="476"/>
      <c r="UIK105" s="475"/>
      <c r="UIL105" s="476"/>
      <c r="UIM105" s="476"/>
      <c r="UIN105" s="476"/>
      <c r="UIO105" s="476"/>
      <c r="UIP105" s="476"/>
      <c r="UIQ105" s="476"/>
      <c r="UIR105" s="476"/>
      <c r="UIS105" s="475"/>
      <c r="UIT105" s="476"/>
      <c r="UIU105" s="476"/>
      <c r="UIV105" s="476"/>
      <c r="UIW105" s="476"/>
      <c r="UIX105" s="476"/>
      <c r="UIY105" s="476"/>
      <c r="UIZ105" s="476"/>
      <c r="UJA105" s="475"/>
      <c r="UJB105" s="476"/>
      <c r="UJC105" s="476"/>
      <c r="UJD105" s="476"/>
      <c r="UJE105" s="476"/>
      <c r="UJF105" s="476"/>
      <c r="UJG105" s="476"/>
      <c r="UJH105" s="476"/>
      <c r="UJI105" s="475"/>
      <c r="UJJ105" s="476"/>
      <c r="UJK105" s="476"/>
      <c r="UJL105" s="476"/>
      <c r="UJM105" s="476"/>
      <c r="UJN105" s="476"/>
      <c r="UJO105" s="476"/>
      <c r="UJP105" s="476"/>
      <c r="UJQ105" s="475"/>
      <c r="UJR105" s="476"/>
      <c r="UJS105" s="476"/>
      <c r="UJT105" s="476"/>
      <c r="UJU105" s="476"/>
      <c r="UJV105" s="476"/>
      <c r="UJW105" s="476"/>
      <c r="UJX105" s="476"/>
      <c r="UJY105" s="475"/>
      <c r="UJZ105" s="476"/>
      <c r="UKA105" s="476"/>
      <c r="UKB105" s="476"/>
      <c r="UKC105" s="476"/>
      <c r="UKD105" s="476"/>
      <c r="UKE105" s="476"/>
      <c r="UKF105" s="476"/>
      <c r="UKG105" s="475"/>
      <c r="UKH105" s="476"/>
      <c r="UKI105" s="476"/>
      <c r="UKJ105" s="476"/>
      <c r="UKK105" s="476"/>
      <c r="UKL105" s="476"/>
      <c r="UKM105" s="476"/>
      <c r="UKN105" s="476"/>
      <c r="UKO105" s="475"/>
      <c r="UKP105" s="476"/>
      <c r="UKQ105" s="476"/>
      <c r="UKR105" s="476"/>
      <c r="UKS105" s="476"/>
      <c r="UKT105" s="476"/>
      <c r="UKU105" s="476"/>
      <c r="UKV105" s="476"/>
      <c r="UKW105" s="475"/>
      <c r="UKX105" s="476"/>
      <c r="UKY105" s="476"/>
      <c r="UKZ105" s="476"/>
      <c r="ULA105" s="476"/>
      <c r="ULB105" s="476"/>
      <c r="ULC105" s="476"/>
      <c r="ULD105" s="476"/>
      <c r="ULE105" s="475"/>
      <c r="ULF105" s="476"/>
      <c r="ULG105" s="476"/>
      <c r="ULH105" s="476"/>
      <c r="ULI105" s="476"/>
      <c r="ULJ105" s="476"/>
      <c r="ULK105" s="476"/>
      <c r="ULL105" s="476"/>
      <c r="ULM105" s="475"/>
      <c r="ULN105" s="476"/>
      <c r="ULO105" s="476"/>
      <c r="ULP105" s="476"/>
      <c r="ULQ105" s="476"/>
      <c r="ULR105" s="476"/>
      <c r="ULS105" s="476"/>
      <c r="ULT105" s="476"/>
      <c r="ULU105" s="475"/>
      <c r="ULV105" s="476"/>
      <c r="ULW105" s="476"/>
      <c r="ULX105" s="476"/>
      <c r="ULY105" s="476"/>
      <c r="ULZ105" s="476"/>
      <c r="UMA105" s="476"/>
      <c r="UMB105" s="476"/>
      <c r="UMC105" s="475"/>
      <c r="UMD105" s="476"/>
      <c r="UME105" s="476"/>
      <c r="UMF105" s="476"/>
      <c r="UMG105" s="476"/>
      <c r="UMH105" s="476"/>
      <c r="UMI105" s="476"/>
      <c r="UMJ105" s="476"/>
      <c r="UMK105" s="475"/>
      <c r="UML105" s="476"/>
      <c r="UMM105" s="476"/>
      <c r="UMN105" s="476"/>
      <c r="UMO105" s="476"/>
      <c r="UMP105" s="476"/>
      <c r="UMQ105" s="476"/>
      <c r="UMR105" s="476"/>
      <c r="UMS105" s="475"/>
      <c r="UMT105" s="476"/>
      <c r="UMU105" s="476"/>
      <c r="UMV105" s="476"/>
      <c r="UMW105" s="476"/>
      <c r="UMX105" s="476"/>
      <c r="UMY105" s="476"/>
      <c r="UMZ105" s="476"/>
      <c r="UNA105" s="475"/>
      <c r="UNB105" s="476"/>
      <c r="UNC105" s="476"/>
      <c r="UND105" s="476"/>
      <c r="UNE105" s="476"/>
      <c r="UNF105" s="476"/>
      <c r="UNG105" s="476"/>
      <c r="UNH105" s="476"/>
      <c r="UNI105" s="475"/>
      <c r="UNJ105" s="476"/>
      <c r="UNK105" s="476"/>
      <c r="UNL105" s="476"/>
      <c r="UNM105" s="476"/>
      <c r="UNN105" s="476"/>
      <c r="UNO105" s="476"/>
      <c r="UNP105" s="476"/>
      <c r="UNQ105" s="475"/>
      <c r="UNR105" s="476"/>
      <c r="UNS105" s="476"/>
      <c r="UNT105" s="476"/>
      <c r="UNU105" s="476"/>
      <c r="UNV105" s="476"/>
      <c r="UNW105" s="476"/>
      <c r="UNX105" s="476"/>
      <c r="UNY105" s="475"/>
      <c r="UNZ105" s="476"/>
      <c r="UOA105" s="476"/>
      <c r="UOB105" s="476"/>
      <c r="UOC105" s="476"/>
      <c r="UOD105" s="476"/>
      <c r="UOE105" s="476"/>
      <c r="UOF105" s="476"/>
      <c r="UOG105" s="475"/>
      <c r="UOH105" s="476"/>
      <c r="UOI105" s="476"/>
      <c r="UOJ105" s="476"/>
      <c r="UOK105" s="476"/>
      <c r="UOL105" s="476"/>
      <c r="UOM105" s="476"/>
      <c r="UON105" s="476"/>
      <c r="UOO105" s="475"/>
      <c r="UOP105" s="476"/>
      <c r="UOQ105" s="476"/>
      <c r="UOR105" s="476"/>
      <c r="UOS105" s="476"/>
      <c r="UOT105" s="476"/>
      <c r="UOU105" s="476"/>
      <c r="UOV105" s="476"/>
      <c r="UOW105" s="475"/>
      <c r="UOX105" s="476"/>
      <c r="UOY105" s="476"/>
      <c r="UOZ105" s="476"/>
      <c r="UPA105" s="476"/>
      <c r="UPB105" s="476"/>
      <c r="UPC105" s="476"/>
      <c r="UPD105" s="476"/>
      <c r="UPE105" s="475"/>
      <c r="UPF105" s="476"/>
      <c r="UPG105" s="476"/>
      <c r="UPH105" s="476"/>
      <c r="UPI105" s="476"/>
      <c r="UPJ105" s="476"/>
      <c r="UPK105" s="476"/>
      <c r="UPL105" s="476"/>
      <c r="UPM105" s="475"/>
      <c r="UPN105" s="476"/>
      <c r="UPO105" s="476"/>
      <c r="UPP105" s="476"/>
      <c r="UPQ105" s="476"/>
      <c r="UPR105" s="476"/>
      <c r="UPS105" s="476"/>
      <c r="UPT105" s="476"/>
      <c r="UPU105" s="475"/>
      <c r="UPV105" s="476"/>
      <c r="UPW105" s="476"/>
      <c r="UPX105" s="476"/>
      <c r="UPY105" s="476"/>
      <c r="UPZ105" s="476"/>
      <c r="UQA105" s="476"/>
      <c r="UQB105" s="476"/>
      <c r="UQC105" s="475"/>
      <c r="UQD105" s="476"/>
      <c r="UQE105" s="476"/>
      <c r="UQF105" s="476"/>
      <c r="UQG105" s="476"/>
      <c r="UQH105" s="476"/>
      <c r="UQI105" s="476"/>
      <c r="UQJ105" s="476"/>
      <c r="UQK105" s="475"/>
      <c r="UQL105" s="476"/>
      <c r="UQM105" s="476"/>
      <c r="UQN105" s="476"/>
      <c r="UQO105" s="476"/>
      <c r="UQP105" s="476"/>
      <c r="UQQ105" s="476"/>
      <c r="UQR105" s="476"/>
      <c r="UQS105" s="475"/>
      <c r="UQT105" s="476"/>
      <c r="UQU105" s="476"/>
      <c r="UQV105" s="476"/>
      <c r="UQW105" s="476"/>
      <c r="UQX105" s="476"/>
      <c r="UQY105" s="476"/>
      <c r="UQZ105" s="476"/>
      <c r="URA105" s="475"/>
      <c r="URB105" s="476"/>
      <c r="URC105" s="476"/>
      <c r="URD105" s="476"/>
      <c r="URE105" s="476"/>
      <c r="URF105" s="476"/>
      <c r="URG105" s="476"/>
      <c r="URH105" s="476"/>
      <c r="URI105" s="475"/>
      <c r="URJ105" s="476"/>
      <c r="URK105" s="476"/>
      <c r="URL105" s="476"/>
      <c r="URM105" s="476"/>
      <c r="URN105" s="476"/>
      <c r="URO105" s="476"/>
      <c r="URP105" s="476"/>
      <c r="URQ105" s="475"/>
      <c r="URR105" s="476"/>
      <c r="URS105" s="476"/>
      <c r="URT105" s="476"/>
      <c r="URU105" s="476"/>
      <c r="URV105" s="476"/>
      <c r="URW105" s="476"/>
      <c r="URX105" s="476"/>
      <c r="URY105" s="475"/>
      <c r="URZ105" s="476"/>
      <c r="USA105" s="476"/>
      <c r="USB105" s="476"/>
      <c r="USC105" s="476"/>
      <c r="USD105" s="476"/>
      <c r="USE105" s="476"/>
      <c r="USF105" s="476"/>
      <c r="USG105" s="475"/>
      <c r="USH105" s="476"/>
      <c r="USI105" s="476"/>
      <c r="USJ105" s="476"/>
      <c r="USK105" s="476"/>
      <c r="USL105" s="476"/>
      <c r="USM105" s="476"/>
      <c r="USN105" s="476"/>
      <c r="USO105" s="475"/>
      <c r="USP105" s="476"/>
      <c r="USQ105" s="476"/>
      <c r="USR105" s="476"/>
      <c r="USS105" s="476"/>
      <c r="UST105" s="476"/>
      <c r="USU105" s="476"/>
      <c r="USV105" s="476"/>
      <c r="USW105" s="475"/>
      <c r="USX105" s="476"/>
      <c r="USY105" s="476"/>
      <c r="USZ105" s="476"/>
      <c r="UTA105" s="476"/>
      <c r="UTB105" s="476"/>
      <c r="UTC105" s="476"/>
      <c r="UTD105" s="476"/>
      <c r="UTE105" s="475"/>
      <c r="UTF105" s="476"/>
      <c r="UTG105" s="476"/>
      <c r="UTH105" s="476"/>
      <c r="UTI105" s="476"/>
      <c r="UTJ105" s="476"/>
      <c r="UTK105" s="476"/>
      <c r="UTL105" s="476"/>
      <c r="UTM105" s="475"/>
      <c r="UTN105" s="476"/>
      <c r="UTO105" s="476"/>
      <c r="UTP105" s="476"/>
      <c r="UTQ105" s="476"/>
      <c r="UTR105" s="476"/>
      <c r="UTS105" s="476"/>
      <c r="UTT105" s="476"/>
      <c r="UTU105" s="475"/>
      <c r="UTV105" s="476"/>
      <c r="UTW105" s="476"/>
      <c r="UTX105" s="476"/>
      <c r="UTY105" s="476"/>
      <c r="UTZ105" s="476"/>
      <c r="UUA105" s="476"/>
      <c r="UUB105" s="476"/>
      <c r="UUC105" s="475"/>
      <c r="UUD105" s="476"/>
      <c r="UUE105" s="476"/>
      <c r="UUF105" s="476"/>
      <c r="UUG105" s="476"/>
      <c r="UUH105" s="476"/>
      <c r="UUI105" s="476"/>
      <c r="UUJ105" s="476"/>
      <c r="UUK105" s="475"/>
      <c r="UUL105" s="476"/>
      <c r="UUM105" s="476"/>
      <c r="UUN105" s="476"/>
      <c r="UUO105" s="476"/>
      <c r="UUP105" s="476"/>
      <c r="UUQ105" s="476"/>
      <c r="UUR105" s="476"/>
      <c r="UUS105" s="475"/>
      <c r="UUT105" s="476"/>
      <c r="UUU105" s="476"/>
      <c r="UUV105" s="476"/>
      <c r="UUW105" s="476"/>
      <c r="UUX105" s="476"/>
      <c r="UUY105" s="476"/>
      <c r="UUZ105" s="476"/>
      <c r="UVA105" s="475"/>
      <c r="UVB105" s="476"/>
      <c r="UVC105" s="476"/>
      <c r="UVD105" s="476"/>
      <c r="UVE105" s="476"/>
      <c r="UVF105" s="476"/>
      <c r="UVG105" s="476"/>
      <c r="UVH105" s="476"/>
      <c r="UVI105" s="475"/>
      <c r="UVJ105" s="476"/>
      <c r="UVK105" s="476"/>
      <c r="UVL105" s="476"/>
      <c r="UVM105" s="476"/>
      <c r="UVN105" s="476"/>
      <c r="UVO105" s="476"/>
      <c r="UVP105" s="476"/>
      <c r="UVQ105" s="475"/>
      <c r="UVR105" s="476"/>
      <c r="UVS105" s="476"/>
      <c r="UVT105" s="476"/>
      <c r="UVU105" s="476"/>
      <c r="UVV105" s="476"/>
      <c r="UVW105" s="476"/>
      <c r="UVX105" s="476"/>
      <c r="UVY105" s="475"/>
      <c r="UVZ105" s="476"/>
      <c r="UWA105" s="476"/>
      <c r="UWB105" s="476"/>
      <c r="UWC105" s="476"/>
      <c r="UWD105" s="476"/>
      <c r="UWE105" s="476"/>
      <c r="UWF105" s="476"/>
      <c r="UWG105" s="475"/>
      <c r="UWH105" s="476"/>
      <c r="UWI105" s="476"/>
      <c r="UWJ105" s="476"/>
      <c r="UWK105" s="476"/>
      <c r="UWL105" s="476"/>
      <c r="UWM105" s="476"/>
      <c r="UWN105" s="476"/>
      <c r="UWO105" s="475"/>
      <c r="UWP105" s="476"/>
      <c r="UWQ105" s="476"/>
      <c r="UWR105" s="476"/>
      <c r="UWS105" s="476"/>
      <c r="UWT105" s="476"/>
      <c r="UWU105" s="476"/>
      <c r="UWV105" s="476"/>
      <c r="UWW105" s="475"/>
      <c r="UWX105" s="476"/>
      <c r="UWY105" s="476"/>
      <c r="UWZ105" s="476"/>
      <c r="UXA105" s="476"/>
      <c r="UXB105" s="476"/>
      <c r="UXC105" s="476"/>
      <c r="UXD105" s="476"/>
      <c r="UXE105" s="475"/>
      <c r="UXF105" s="476"/>
      <c r="UXG105" s="476"/>
      <c r="UXH105" s="476"/>
      <c r="UXI105" s="476"/>
      <c r="UXJ105" s="476"/>
      <c r="UXK105" s="476"/>
      <c r="UXL105" s="476"/>
      <c r="UXM105" s="475"/>
      <c r="UXN105" s="476"/>
      <c r="UXO105" s="476"/>
      <c r="UXP105" s="476"/>
      <c r="UXQ105" s="476"/>
      <c r="UXR105" s="476"/>
      <c r="UXS105" s="476"/>
      <c r="UXT105" s="476"/>
      <c r="UXU105" s="475"/>
      <c r="UXV105" s="476"/>
      <c r="UXW105" s="476"/>
      <c r="UXX105" s="476"/>
      <c r="UXY105" s="476"/>
      <c r="UXZ105" s="476"/>
      <c r="UYA105" s="476"/>
      <c r="UYB105" s="476"/>
      <c r="UYC105" s="475"/>
      <c r="UYD105" s="476"/>
      <c r="UYE105" s="476"/>
      <c r="UYF105" s="476"/>
      <c r="UYG105" s="476"/>
      <c r="UYH105" s="476"/>
      <c r="UYI105" s="476"/>
      <c r="UYJ105" s="476"/>
      <c r="UYK105" s="475"/>
      <c r="UYL105" s="476"/>
      <c r="UYM105" s="476"/>
      <c r="UYN105" s="476"/>
      <c r="UYO105" s="476"/>
      <c r="UYP105" s="476"/>
      <c r="UYQ105" s="476"/>
      <c r="UYR105" s="476"/>
      <c r="UYS105" s="475"/>
      <c r="UYT105" s="476"/>
      <c r="UYU105" s="476"/>
      <c r="UYV105" s="476"/>
      <c r="UYW105" s="476"/>
      <c r="UYX105" s="476"/>
      <c r="UYY105" s="476"/>
      <c r="UYZ105" s="476"/>
      <c r="UZA105" s="475"/>
      <c r="UZB105" s="476"/>
      <c r="UZC105" s="476"/>
      <c r="UZD105" s="476"/>
      <c r="UZE105" s="476"/>
      <c r="UZF105" s="476"/>
      <c r="UZG105" s="476"/>
      <c r="UZH105" s="476"/>
      <c r="UZI105" s="475"/>
      <c r="UZJ105" s="476"/>
      <c r="UZK105" s="476"/>
      <c r="UZL105" s="476"/>
      <c r="UZM105" s="476"/>
      <c r="UZN105" s="476"/>
      <c r="UZO105" s="476"/>
      <c r="UZP105" s="476"/>
      <c r="UZQ105" s="475"/>
      <c r="UZR105" s="476"/>
      <c r="UZS105" s="476"/>
      <c r="UZT105" s="476"/>
      <c r="UZU105" s="476"/>
      <c r="UZV105" s="476"/>
      <c r="UZW105" s="476"/>
      <c r="UZX105" s="476"/>
      <c r="UZY105" s="475"/>
      <c r="UZZ105" s="476"/>
      <c r="VAA105" s="476"/>
      <c r="VAB105" s="476"/>
      <c r="VAC105" s="476"/>
      <c r="VAD105" s="476"/>
      <c r="VAE105" s="476"/>
      <c r="VAF105" s="476"/>
      <c r="VAG105" s="475"/>
      <c r="VAH105" s="476"/>
      <c r="VAI105" s="476"/>
      <c r="VAJ105" s="476"/>
      <c r="VAK105" s="476"/>
      <c r="VAL105" s="476"/>
      <c r="VAM105" s="476"/>
      <c r="VAN105" s="476"/>
      <c r="VAO105" s="475"/>
      <c r="VAP105" s="476"/>
      <c r="VAQ105" s="476"/>
      <c r="VAR105" s="476"/>
      <c r="VAS105" s="476"/>
      <c r="VAT105" s="476"/>
      <c r="VAU105" s="476"/>
      <c r="VAV105" s="476"/>
      <c r="VAW105" s="475"/>
      <c r="VAX105" s="476"/>
      <c r="VAY105" s="476"/>
      <c r="VAZ105" s="476"/>
      <c r="VBA105" s="476"/>
      <c r="VBB105" s="476"/>
      <c r="VBC105" s="476"/>
      <c r="VBD105" s="476"/>
      <c r="VBE105" s="475"/>
      <c r="VBF105" s="476"/>
      <c r="VBG105" s="476"/>
      <c r="VBH105" s="476"/>
      <c r="VBI105" s="476"/>
      <c r="VBJ105" s="476"/>
      <c r="VBK105" s="476"/>
      <c r="VBL105" s="476"/>
      <c r="VBM105" s="475"/>
      <c r="VBN105" s="476"/>
      <c r="VBO105" s="476"/>
      <c r="VBP105" s="476"/>
      <c r="VBQ105" s="476"/>
      <c r="VBR105" s="476"/>
      <c r="VBS105" s="476"/>
      <c r="VBT105" s="476"/>
      <c r="VBU105" s="475"/>
      <c r="VBV105" s="476"/>
      <c r="VBW105" s="476"/>
      <c r="VBX105" s="476"/>
      <c r="VBY105" s="476"/>
      <c r="VBZ105" s="476"/>
      <c r="VCA105" s="476"/>
      <c r="VCB105" s="476"/>
      <c r="VCC105" s="475"/>
      <c r="VCD105" s="476"/>
      <c r="VCE105" s="476"/>
      <c r="VCF105" s="476"/>
      <c r="VCG105" s="476"/>
      <c r="VCH105" s="476"/>
      <c r="VCI105" s="476"/>
      <c r="VCJ105" s="476"/>
      <c r="VCK105" s="475"/>
      <c r="VCL105" s="476"/>
      <c r="VCM105" s="476"/>
      <c r="VCN105" s="476"/>
      <c r="VCO105" s="476"/>
      <c r="VCP105" s="476"/>
      <c r="VCQ105" s="476"/>
      <c r="VCR105" s="476"/>
      <c r="VCS105" s="475"/>
      <c r="VCT105" s="476"/>
      <c r="VCU105" s="476"/>
      <c r="VCV105" s="476"/>
      <c r="VCW105" s="476"/>
      <c r="VCX105" s="476"/>
      <c r="VCY105" s="476"/>
      <c r="VCZ105" s="476"/>
      <c r="VDA105" s="475"/>
      <c r="VDB105" s="476"/>
      <c r="VDC105" s="476"/>
      <c r="VDD105" s="476"/>
      <c r="VDE105" s="476"/>
      <c r="VDF105" s="476"/>
      <c r="VDG105" s="476"/>
      <c r="VDH105" s="476"/>
      <c r="VDI105" s="475"/>
      <c r="VDJ105" s="476"/>
      <c r="VDK105" s="476"/>
      <c r="VDL105" s="476"/>
      <c r="VDM105" s="476"/>
      <c r="VDN105" s="476"/>
      <c r="VDO105" s="476"/>
      <c r="VDP105" s="476"/>
      <c r="VDQ105" s="475"/>
      <c r="VDR105" s="476"/>
      <c r="VDS105" s="476"/>
      <c r="VDT105" s="476"/>
      <c r="VDU105" s="476"/>
      <c r="VDV105" s="476"/>
      <c r="VDW105" s="476"/>
      <c r="VDX105" s="476"/>
      <c r="VDY105" s="475"/>
      <c r="VDZ105" s="476"/>
      <c r="VEA105" s="476"/>
      <c r="VEB105" s="476"/>
      <c r="VEC105" s="476"/>
      <c r="VED105" s="476"/>
      <c r="VEE105" s="476"/>
      <c r="VEF105" s="476"/>
      <c r="VEG105" s="475"/>
      <c r="VEH105" s="476"/>
      <c r="VEI105" s="476"/>
      <c r="VEJ105" s="476"/>
      <c r="VEK105" s="476"/>
      <c r="VEL105" s="476"/>
      <c r="VEM105" s="476"/>
      <c r="VEN105" s="476"/>
      <c r="VEO105" s="475"/>
      <c r="VEP105" s="476"/>
      <c r="VEQ105" s="476"/>
      <c r="VER105" s="476"/>
      <c r="VES105" s="476"/>
      <c r="VET105" s="476"/>
      <c r="VEU105" s="476"/>
      <c r="VEV105" s="476"/>
      <c r="VEW105" s="475"/>
      <c r="VEX105" s="476"/>
      <c r="VEY105" s="476"/>
      <c r="VEZ105" s="476"/>
      <c r="VFA105" s="476"/>
      <c r="VFB105" s="476"/>
      <c r="VFC105" s="476"/>
      <c r="VFD105" s="476"/>
      <c r="VFE105" s="475"/>
      <c r="VFF105" s="476"/>
      <c r="VFG105" s="476"/>
      <c r="VFH105" s="476"/>
      <c r="VFI105" s="476"/>
      <c r="VFJ105" s="476"/>
      <c r="VFK105" s="476"/>
      <c r="VFL105" s="476"/>
      <c r="VFM105" s="475"/>
      <c r="VFN105" s="476"/>
      <c r="VFO105" s="476"/>
      <c r="VFP105" s="476"/>
      <c r="VFQ105" s="476"/>
      <c r="VFR105" s="476"/>
      <c r="VFS105" s="476"/>
      <c r="VFT105" s="476"/>
      <c r="VFU105" s="475"/>
      <c r="VFV105" s="476"/>
      <c r="VFW105" s="476"/>
      <c r="VFX105" s="476"/>
      <c r="VFY105" s="476"/>
      <c r="VFZ105" s="476"/>
      <c r="VGA105" s="476"/>
      <c r="VGB105" s="476"/>
      <c r="VGC105" s="475"/>
      <c r="VGD105" s="476"/>
      <c r="VGE105" s="476"/>
      <c r="VGF105" s="476"/>
      <c r="VGG105" s="476"/>
      <c r="VGH105" s="476"/>
      <c r="VGI105" s="476"/>
      <c r="VGJ105" s="476"/>
      <c r="VGK105" s="475"/>
      <c r="VGL105" s="476"/>
      <c r="VGM105" s="476"/>
      <c r="VGN105" s="476"/>
      <c r="VGO105" s="476"/>
      <c r="VGP105" s="476"/>
      <c r="VGQ105" s="476"/>
      <c r="VGR105" s="476"/>
      <c r="VGS105" s="475"/>
      <c r="VGT105" s="476"/>
      <c r="VGU105" s="476"/>
      <c r="VGV105" s="476"/>
      <c r="VGW105" s="476"/>
      <c r="VGX105" s="476"/>
      <c r="VGY105" s="476"/>
      <c r="VGZ105" s="476"/>
      <c r="VHA105" s="475"/>
      <c r="VHB105" s="476"/>
      <c r="VHC105" s="476"/>
      <c r="VHD105" s="476"/>
      <c r="VHE105" s="476"/>
      <c r="VHF105" s="476"/>
      <c r="VHG105" s="476"/>
      <c r="VHH105" s="476"/>
      <c r="VHI105" s="475"/>
      <c r="VHJ105" s="476"/>
      <c r="VHK105" s="476"/>
      <c r="VHL105" s="476"/>
      <c r="VHM105" s="476"/>
      <c r="VHN105" s="476"/>
      <c r="VHO105" s="476"/>
      <c r="VHP105" s="476"/>
      <c r="VHQ105" s="475"/>
      <c r="VHR105" s="476"/>
      <c r="VHS105" s="476"/>
      <c r="VHT105" s="476"/>
      <c r="VHU105" s="476"/>
      <c r="VHV105" s="476"/>
      <c r="VHW105" s="476"/>
      <c r="VHX105" s="476"/>
      <c r="VHY105" s="475"/>
      <c r="VHZ105" s="476"/>
      <c r="VIA105" s="476"/>
      <c r="VIB105" s="476"/>
      <c r="VIC105" s="476"/>
      <c r="VID105" s="476"/>
      <c r="VIE105" s="476"/>
      <c r="VIF105" s="476"/>
      <c r="VIG105" s="475"/>
      <c r="VIH105" s="476"/>
      <c r="VII105" s="476"/>
      <c r="VIJ105" s="476"/>
      <c r="VIK105" s="476"/>
      <c r="VIL105" s="476"/>
      <c r="VIM105" s="476"/>
      <c r="VIN105" s="476"/>
      <c r="VIO105" s="475"/>
      <c r="VIP105" s="476"/>
      <c r="VIQ105" s="476"/>
      <c r="VIR105" s="476"/>
      <c r="VIS105" s="476"/>
      <c r="VIT105" s="476"/>
      <c r="VIU105" s="476"/>
      <c r="VIV105" s="476"/>
      <c r="VIW105" s="475"/>
      <c r="VIX105" s="476"/>
      <c r="VIY105" s="476"/>
      <c r="VIZ105" s="476"/>
      <c r="VJA105" s="476"/>
      <c r="VJB105" s="476"/>
      <c r="VJC105" s="476"/>
      <c r="VJD105" s="476"/>
      <c r="VJE105" s="475"/>
      <c r="VJF105" s="476"/>
      <c r="VJG105" s="476"/>
      <c r="VJH105" s="476"/>
      <c r="VJI105" s="476"/>
      <c r="VJJ105" s="476"/>
      <c r="VJK105" s="476"/>
      <c r="VJL105" s="476"/>
      <c r="VJM105" s="475"/>
      <c r="VJN105" s="476"/>
      <c r="VJO105" s="476"/>
      <c r="VJP105" s="476"/>
      <c r="VJQ105" s="476"/>
      <c r="VJR105" s="476"/>
      <c r="VJS105" s="476"/>
      <c r="VJT105" s="476"/>
      <c r="VJU105" s="475"/>
      <c r="VJV105" s="476"/>
      <c r="VJW105" s="476"/>
      <c r="VJX105" s="476"/>
      <c r="VJY105" s="476"/>
      <c r="VJZ105" s="476"/>
      <c r="VKA105" s="476"/>
      <c r="VKB105" s="476"/>
      <c r="VKC105" s="475"/>
      <c r="VKD105" s="476"/>
      <c r="VKE105" s="476"/>
      <c r="VKF105" s="476"/>
      <c r="VKG105" s="476"/>
      <c r="VKH105" s="476"/>
      <c r="VKI105" s="476"/>
      <c r="VKJ105" s="476"/>
      <c r="VKK105" s="475"/>
      <c r="VKL105" s="476"/>
      <c r="VKM105" s="476"/>
      <c r="VKN105" s="476"/>
      <c r="VKO105" s="476"/>
      <c r="VKP105" s="476"/>
      <c r="VKQ105" s="476"/>
      <c r="VKR105" s="476"/>
      <c r="VKS105" s="475"/>
      <c r="VKT105" s="476"/>
      <c r="VKU105" s="476"/>
      <c r="VKV105" s="476"/>
      <c r="VKW105" s="476"/>
      <c r="VKX105" s="476"/>
      <c r="VKY105" s="476"/>
      <c r="VKZ105" s="476"/>
      <c r="VLA105" s="475"/>
      <c r="VLB105" s="476"/>
      <c r="VLC105" s="476"/>
      <c r="VLD105" s="476"/>
      <c r="VLE105" s="476"/>
      <c r="VLF105" s="476"/>
      <c r="VLG105" s="476"/>
      <c r="VLH105" s="476"/>
      <c r="VLI105" s="475"/>
      <c r="VLJ105" s="476"/>
      <c r="VLK105" s="476"/>
      <c r="VLL105" s="476"/>
      <c r="VLM105" s="476"/>
      <c r="VLN105" s="476"/>
      <c r="VLO105" s="476"/>
      <c r="VLP105" s="476"/>
      <c r="VLQ105" s="475"/>
      <c r="VLR105" s="476"/>
      <c r="VLS105" s="476"/>
      <c r="VLT105" s="476"/>
      <c r="VLU105" s="476"/>
      <c r="VLV105" s="476"/>
      <c r="VLW105" s="476"/>
      <c r="VLX105" s="476"/>
      <c r="VLY105" s="475"/>
      <c r="VLZ105" s="476"/>
      <c r="VMA105" s="476"/>
      <c r="VMB105" s="476"/>
      <c r="VMC105" s="476"/>
      <c r="VMD105" s="476"/>
      <c r="VME105" s="476"/>
      <c r="VMF105" s="476"/>
      <c r="VMG105" s="475"/>
      <c r="VMH105" s="476"/>
      <c r="VMI105" s="476"/>
      <c r="VMJ105" s="476"/>
      <c r="VMK105" s="476"/>
      <c r="VML105" s="476"/>
      <c r="VMM105" s="476"/>
      <c r="VMN105" s="476"/>
      <c r="VMO105" s="475"/>
      <c r="VMP105" s="476"/>
      <c r="VMQ105" s="476"/>
      <c r="VMR105" s="476"/>
      <c r="VMS105" s="476"/>
      <c r="VMT105" s="476"/>
      <c r="VMU105" s="476"/>
      <c r="VMV105" s="476"/>
      <c r="VMW105" s="475"/>
      <c r="VMX105" s="476"/>
      <c r="VMY105" s="476"/>
      <c r="VMZ105" s="476"/>
      <c r="VNA105" s="476"/>
      <c r="VNB105" s="476"/>
      <c r="VNC105" s="476"/>
      <c r="VND105" s="476"/>
      <c r="VNE105" s="475"/>
      <c r="VNF105" s="476"/>
      <c r="VNG105" s="476"/>
      <c r="VNH105" s="476"/>
      <c r="VNI105" s="476"/>
      <c r="VNJ105" s="476"/>
      <c r="VNK105" s="476"/>
      <c r="VNL105" s="476"/>
      <c r="VNM105" s="475"/>
      <c r="VNN105" s="476"/>
      <c r="VNO105" s="476"/>
      <c r="VNP105" s="476"/>
      <c r="VNQ105" s="476"/>
      <c r="VNR105" s="476"/>
      <c r="VNS105" s="476"/>
      <c r="VNT105" s="476"/>
      <c r="VNU105" s="475"/>
      <c r="VNV105" s="476"/>
      <c r="VNW105" s="476"/>
      <c r="VNX105" s="476"/>
      <c r="VNY105" s="476"/>
      <c r="VNZ105" s="476"/>
      <c r="VOA105" s="476"/>
      <c r="VOB105" s="476"/>
      <c r="VOC105" s="475"/>
      <c r="VOD105" s="476"/>
      <c r="VOE105" s="476"/>
      <c r="VOF105" s="476"/>
      <c r="VOG105" s="476"/>
      <c r="VOH105" s="476"/>
      <c r="VOI105" s="476"/>
      <c r="VOJ105" s="476"/>
      <c r="VOK105" s="475"/>
      <c r="VOL105" s="476"/>
      <c r="VOM105" s="476"/>
      <c r="VON105" s="476"/>
      <c r="VOO105" s="476"/>
      <c r="VOP105" s="476"/>
      <c r="VOQ105" s="476"/>
      <c r="VOR105" s="476"/>
      <c r="VOS105" s="475"/>
      <c r="VOT105" s="476"/>
      <c r="VOU105" s="476"/>
      <c r="VOV105" s="476"/>
      <c r="VOW105" s="476"/>
      <c r="VOX105" s="476"/>
      <c r="VOY105" s="476"/>
      <c r="VOZ105" s="476"/>
      <c r="VPA105" s="475"/>
      <c r="VPB105" s="476"/>
      <c r="VPC105" s="476"/>
      <c r="VPD105" s="476"/>
      <c r="VPE105" s="476"/>
      <c r="VPF105" s="476"/>
      <c r="VPG105" s="476"/>
      <c r="VPH105" s="476"/>
      <c r="VPI105" s="475"/>
      <c r="VPJ105" s="476"/>
      <c r="VPK105" s="476"/>
      <c r="VPL105" s="476"/>
      <c r="VPM105" s="476"/>
      <c r="VPN105" s="476"/>
      <c r="VPO105" s="476"/>
      <c r="VPP105" s="476"/>
      <c r="VPQ105" s="475"/>
      <c r="VPR105" s="476"/>
      <c r="VPS105" s="476"/>
      <c r="VPT105" s="476"/>
      <c r="VPU105" s="476"/>
      <c r="VPV105" s="476"/>
      <c r="VPW105" s="476"/>
      <c r="VPX105" s="476"/>
      <c r="VPY105" s="475"/>
      <c r="VPZ105" s="476"/>
      <c r="VQA105" s="476"/>
      <c r="VQB105" s="476"/>
      <c r="VQC105" s="476"/>
      <c r="VQD105" s="476"/>
      <c r="VQE105" s="476"/>
      <c r="VQF105" s="476"/>
      <c r="VQG105" s="475"/>
      <c r="VQH105" s="476"/>
      <c r="VQI105" s="476"/>
      <c r="VQJ105" s="476"/>
      <c r="VQK105" s="476"/>
      <c r="VQL105" s="476"/>
      <c r="VQM105" s="476"/>
      <c r="VQN105" s="476"/>
      <c r="VQO105" s="475"/>
      <c r="VQP105" s="476"/>
      <c r="VQQ105" s="476"/>
      <c r="VQR105" s="476"/>
      <c r="VQS105" s="476"/>
      <c r="VQT105" s="476"/>
      <c r="VQU105" s="476"/>
      <c r="VQV105" s="476"/>
      <c r="VQW105" s="475"/>
      <c r="VQX105" s="476"/>
      <c r="VQY105" s="476"/>
      <c r="VQZ105" s="476"/>
      <c r="VRA105" s="476"/>
      <c r="VRB105" s="476"/>
      <c r="VRC105" s="476"/>
      <c r="VRD105" s="476"/>
      <c r="VRE105" s="475"/>
      <c r="VRF105" s="476"/>
      <c r="VRG105" s="476"/>
      <c r="VRH105" s="476"/>
      <c r="VRI105" s="476"/>
      <c r="VRJ105" s="476"/>
      <c r="VRK105" s="476"/>
      <c r="VRL105" s="476"/>
      <c r="VRM105" s="475"/>
      <c r="VRN105" s="476"/>
      <c r="VRO105" s="476"/>
      <c r="VRP105" s="476"/>
      <c r="VRQ105" s="476"/>
      <c r="VRR105" s="476"/>
      <c r="VRS105" s="476"/>
      <c r="VRT105" s="476"/>
      <c r="VRU105" s="475"/>
      <c r="VRV105" s="476"/>
      <c r="VRW105" s="476"/>
      <c r="VRX105" s="476"/>
      <c r="VRY105" s="476"/>
      <c r="VRZ105" s="476"/>
      <c r="VSA105" s="476"/>
      <c r="VSB105" s="476"/>
      <c r="VSC105" s="475"/>
      <c r="VSD105" s="476"/>
      <c r="VSE105" s="476"/>
      <c r="VSF105" s="476"/>
      <c r="VSG105" s="476"/>
      <c r="VSH105" s="476"/>
      <c r="VSI105" s="476"/>
      <c r="VSJ105" s="476"/>
      <c r="VSK105" s="475"/>
      <c r="VSL105" s="476"/>
      <c r="VSM105" s="476"/>
      <c r="VSN105" s="476"/>
      <c r="VSO105" s="476"/>
      <c r="VSP105" s="476"/>
      <c r="VSQ105" s="476"/>
      <c r="VSR105" s="476"/>
      <c r="VSS105" s="475"/>
      <c r="VST105" s="476"/>
      <c r="VSU105" s="476"/>
      <c r="VSV105" s="476"/>
      <c r="VSW105" s="476"/>
      <c r="VSX105" s="476"/>
      <c r="VSY105" s="476"/>
      <c r="VSZ105" s="476"/>
      <c r="VTA105" s="475"/>
      <c r="VTB105" s="476"/>
      <c r="VTC105" s="476"/>
      <c r="VTD105" s="476"/>
      <c r="VTE105" s="476"/>
      <c r="VTF105" s="476"/>
      <c r="VTG105" s="476"/>
      <c r="VTH105" s="476"/>
      <c r="VTI105" s="475"/>
      <c r="VTJ105" s="476"/>
      <c r="VTK105" s="476"/>
      <c r="VTL105" s="476"/>
      <c r="VTM105" s="476"/>
      <c r="VTN105" s="476"/>
      <c r="VTO105" s="476"/>
      <c r="VTP105" s="476"/>
      <c r="VTQ105" s="475"/>
      <c r="VTR105" s="476"/>
      <c r="VTS105" s="476"/>
      <c r="VTT105" s="476"/>
      <c r="VTU105" s="476"/>
      <c r="VTV105" s="476"/>
      <c r="VTW105" s="476"/>
      <c r="VTX105" s="476"/>
      <c r="VTY105" s="475"/>
      <c r="VTZ105" s="476"/>
      <c r="VUA105" s="476"/>
      <c r="VUB105" s="476"/>
      <c r="VUC105" s="476"/>
      <c r="VUD105" s="476"/>
      <c r="VUE105" s="476"/>
      <c r="VUF105" s="476"/>
      <c r="VUG105" s="475"/>
      <c r="VUH105" s="476"/>
      <c r="VUI105" s="476"/>
      <c r="VUJ105" s="476"/>
      <c r="VUK105" s="476"/>
      <c r="VUL105" s="476"/>
      <c r="VUM105" s="476"/>
      <c r="VUN105" s="476"/>
      <c r="VUO105" s="475"/>
      <c r="VUP105" s="476"/>
      <c r="VUQ105" s="476"/>
      <c r="VUR105" s="476"/>
      <c r="VUS105" s="476"/>
      <c r="VUT105" s="476"/>
      <c r="VUU105" s="476"/>
      <c r="VUV105" s="476"/>
      <c r="VUW105" s="475"/>
      <c r="VUX105" s="476"/>
      <c r="VUY105" s="476"/>
      <c r="VUZ105" s="476"/>
      <c r="VVA105" s="476"/>
      <c r="VVB105" s="476"/>
      <c r="VVC105" s="476"/>
      <c r="VVD105" s="476"/>
      <c r="VVE105" s="475"/>
      <c r="VVF105" s="476"/>
      <c r="VVG105" s="476"/>
      <c r="VVH105" s="476"/>
      <c r="VVI105" s="476"/>
      <c r="VVJ105" s="476"/>
      <c r="VVK105" s="476"/>
      <c r="VVL105" s="476"/>
      <c r="VVM105" s="475"/>
      <c r="VVN105" s="476"/>
      <c r="VVO105" s="476"/>
      <c r="VVP105" s="476"/>
      <c r="VVQ105" s="476"/>
      <c r="VVR105" s="476"/>
      <c r="VVS105" s="476"/>
      <c r="VVT105" s="476"/>
      <c r="VVU105" s="475"/>
      <c r="VVV105" s="476"/>
      <c r="VVW105" s="476"/>
      <c r="VVX105" s="476"/>
      <c r="VVY105" s="476"/>
      <c r="VVZ105" s="476"/>
      <c r="VWA105" s="476"/>
      <c r="VWB105" s="476"/>
      <c r="VWC105" s="475"/>
      <c r="VWD105" s="476"/>
      <c r="VWE105" s="476"/>
      <c r="VWF105" s="476"/>
      <c r="VWG105" s="476"/>
      <c r="VWH105" s="476"/>
      <c r="VWI105" s="476"/>
      <c r="VWJ105" s="476"/>
      <c r="VWK105" s="475"/>
      <c r="VWL105" s="476"/>
      <c r="VWM105" s="476"/>
      <c r="VWN105" s="476"/>
      <c r="VWO105" s="476"/>
      <c r="VWP105" s="476"/>
      <c r="VWQ105" s="476"/>
      <c r="VWR105" s="476"/>
      <c r="VWS105" s="475"/>
      <c r="VWT105" s="476"/>
      <c r="VWU105" s="476"/>
      <c r="VWV105" s="476"/>
      <c r="VWW105" s="476"/>
      <c r="VWX105" s="476"/>
      <c r="VWY105" s="476"/>
      <c r="VWZ105" s="476"/>
      <c r="VXA105" s="475"/>
      <c r="VXB105" s="476"/>
      <c r="VXC105" s="476"/>
      <c r="VXD105" s="476"/>
      <c r="VXE105" s="476"/>
      <c r="VXF105" s="476"/>
      <c r="VXG105" s="476"/>
      <c r="VXH105" s="476"/>
      <c r="VXI105" s="475"/>
      <c r="VXJ105" s="476"/>
      <c r="VXK105" s="476"/>
      <c r="VXL105" s="476"/>
      <c r="VXM105" s="476"/>
      <c r="VXN105" s="476"/>
      <c r="VXO105" s="476"/>
      <c r="VXP105" s="476"/>
      <c r="VXQ105" s="475"/>
      <c r="VXR105" s="476"/>
      <c r="VXS105" s="476"/>
      <c r="VXT105" s="476"/>
      <c r="VXU105" s="476"/>
      <c r="VXV105" s="476"/>
      <c r="VXW105" s="476"/>
      <c r="VXX105" s="476"/>
      <c r="VXY105" s="475"/>
      <c r="VXZ105" s="476"/>
      <c r="VYA105" s="476"/>
      <c r="VYB105" s="476"/>
      <c r="VYC105" s="476"/>
      <c r="VYD105" s="476"/>
      <c r="VYE105" s="476"/>
      <c r="VYF105" s="476"/>
      <c r="VYG105" s="475"/>
      <c r="VYH105" s="476"/>
      <c r="VYI105" s="476"/>
      <c r="VYJ105" s="476"/>
      <c r="VYK105" s="476"/>
      <c r="VYL105" s="476"/>
      <c r="VYM105" s="476"/>
      <c r="VYN105" s="476"/>
      <c r="VYO105" s="475"/>
      <c r="VYP105" s="476"/>
      <c r="VYQ105" s="476"/>
      <c r="VYR105" s="476"/>
      <c r="VYS105" s="476"/>
      <c r="VYT105" s="476"/>
      <c r="VYU105" s="476"/>
      <c r="VYV105" s="476"/>
      <c r="VYW105" s="475"/>
      <c r="VYX105" s="476"/>
      <c r="VYY105" s="476"/>
      <c r="VYZ105" s="476"/>
      <c r="VZA105" s="476"/>
      <c r="VZB105" s="476"/>
      <c r="VZC105" s="476"/>
      <c r="VZD105" s="476"/>
      <c r="VZE105" s="475"/>
      <c r="VZF105" s="476"/>
      <c r="VZG105" s="476"/>
      <c r="VZH105" s="476"/>
      <c r="VZI105" s="476"/>
      <c r="VZJ105" s="476"/>
      <c r="VZK105" s="476"/>
      <c r="VZL105" s="476"/>
      <c r="VZM105" s="475"/>
      <c r="VZN105" s="476"/>
      <c r="VZO105" s="476"/>
      <c r="VZP105" s="476"/>
      <c r="VZQ105" s="476"/>
      <c r="VZR105" s="476"/>
      <c r="VZS105" s="476"/>
      <c r="VZT105" s="476"/>
      <c r="VZU105" s="475"/>
      <c r="VZV105" s="476"/>
      <c r="VZW105" s="476"/>
      <c r="VZX105" s="476"/>
      <c r="VZY105" s="476"/>
      <c r="VZZ105" s="476"/>
      <c r="WAA105" s="476"/>
      <c r="WAB105" s="476"/>
      <c r="WAC105" s="475"/>
      <c r="WAD105" s="476"/>
      <c r="WAE105" s="476"/>
      <c r="WAF105" s="476"/>
      <c r="WAG105" s="476"/>
      <c r="WAH105" s="476"/>
      <c r="WAI105" s="476"/>
      <c r="WAJ105" s="476"/>
      <c r="WAK105" s="475"/>
      <c r="WAL105" s="476"/>
      <c r="WAM105" s="476"/>
      <c r="WAN105" s="476"/>
      <c r="WAO105" s="476"/>
      <c r="WAP105" s="476"/>
      <c r="WAQ105" s="476"/>
      <c r="WAR105" s="476"/>
      <c r="WAS105" s="475"/>
      <c r="WAT105" s="476"/>
      <c r="WAU105" s="476"/>
      <c r="WAV105" s="476"/>
      <c r="WAW105" s="476"/>
      <c r="WAX105" s="476"/>
      <c r="WAY105" s="476"/>
      <c r="WAZ105" s="476"/>
      <c r="WBA105" s="475"/>
      <c r="WBB105" s="476"/>
      <c r="WBC105" s="476"/>
      <c r="WBD105" s="476"/>
      <c r="WBE105" s="476"/>
      <c r="WBF105" s="476"/>
      <c r="WBG105" s="476"/>
      <c r="WBH105" s="476"/>
      <c r="WBI105" s="475"/>
      <c r="WBJ105" s="476"/>
      <c r="WBK105" s="476"/>
      <c r="WBL105" s="476"/>
      <c r="WBM105" s="476"/>
      <c r="WBN105" s="476"/>
      <c r="WBO105" s="476"/>
      <c r="WBP105" s="476"/>
      <c r="WBQ105" s="475"/>
      <c r="WBR105" s="476"/>
      <c r="WBS105" s="476"/>
      <c r="WBT105" s="476"/>
      <c r="WBU105" s="476"/>
      <c r="WBV105" s="476"/>
      <c r="WBW105" s="476"/>
      <c r="WBX105" s="476"/>
      <c r="WBY105" s="475"/>
      <c r="WBZ105" s="476"/>
      <c r="WCA105" s="476"/>
      <c r="WCB105" s="476"/>
      <c r="WCC105" s="476"/>
      <c r="WCD105" s="476"/>
      <c r="WCE105" s="476"/>
      <c r="WCF105" s="476"/>
      <c r="WCG105" s="475"/>
      <c r="WCH105" s="476"/>
      <c r="WCI105" s="476"/>
      <c r="WCJ105" s="476"/>
      <c r="WCK105" s="476"/>
      <c r="WCL105" s="476"/>
      <c r="WCM105" s="476"/>
      <c r="WCN105" s="476"/>
      <c r="WCO105" s="475"/>
      <c r="WCP105" s="476"/>
      <c r="WCQ105" s="476"/>
      <c r="WCR105" s="476"/>
      <c r="WCS105" s="476"/>
      <c r="WCT105" s="476"/>
      <c r="WCU105" s="476"/>
      <c r="WCV105" s="476"/>
      <c r="WCW105" s="475"/>
      <c r="WCX105" s="476"/>
      <c r="WCY105" s="476"/>
      <c r="WCZ105" s="476"/>
      <c r="WDA105" s="476"/>
      <c r="WDB105" s="476"/>
      <c r="WDC105" s="476"/>
      <c r="WDD105" s="476"/>
      <c r="WDE105" s="475"/>
      <c r="WDF105" s="476"/>
      <c r="WDG105" s="476"/>
      <c r="WDH105" s="476"/>
      <c r="WDI105" s="476"/>
      <c r="WDJ105" s="476"/>
      <c r="WDK105" s="476"/>
      <c r="WDL105" s="476"/>
      <c r="WDM105" s="475"/>
      <c r="WDN105" s="476"/>
      <c r="WDO105" s="476"/>
      <c r="WDP105" s="476"/>
      <c r="WDQ105" s="476"/>
      <c r="WDR105" s="476"/>
      <c r="WDS105" s="476"/>
      <c r="WDT105" s="476"/>
      <c r="WDU105" s="475"/>
      <c r="WDV105" s="476"/>
      <c r="WDW105" s="476"/>
      <c r="WDX105" s="476"/>
      <c r="WDY105" s="476"/>
      <c r="WDZ105" s="476"/>
      <c r="WEA105" s="476"/>
      <c r="WEB105" s="476"/>
      <c r="WEC105" s="475"/>
      <c r="WED105" s="476"/>
      <c r="WEE105" s="476"/>
      <c r="WEF105" s="476"/>
      <c r="WEG105" s="476"/>
      <c r="WEH105" s="476"/>
      <c r="WEI105" s="476"/>
      <c r="WEJ105" s="476"/>
      <c r="WEK105" s="475"/>
      <c r="WEL105" s="476"/>
      <c r="WEM105" s="476"/>
      <c r="WEN105" s="476"/>
      <c r="WEO105" s="476"/>
      <c r="WEP105" s="476"/>
      <c r="WEQ105" s="476"/>
      <c r="WER105" s="476"/>
      <c r="WES105" s="475"/>
      <c r="WET105" s="476"/>
      <c r="WEU105" s="476"/>
      <c r="WEV105" s="476"/>
      <c r="WEW105" s="476"/>
      <c r="WEX105" s="476"/>
      <c r="WEY105" s="476"/>
      <c r="WEZ105" s="476"/>
      <c r="WFA105" s="475"/>
      <c r="WFB105" s="476"/>
      <c r="WFC105" s="476"/>
      <c r="WFD105" s="476"/>
      <c r="WFE105" s="476"/>
      <c r="WFF105" s="476"/>
      <c r="WFG105" s="476"/>
      <c r="WFH105" s="476"/>
      <c r="WFI105" s="475"/>
      <c r="WFJ105" s="476"/>
      <c r="WFK105" s="476"/>
      <c r="WFL105" s="476"/>
      <c r="WFM105" s="476"/>
      <c r="WFN105" s="476"/>
      <c r="WFO105" s="476"/>
      <c r="WFP105" s="476"/>
      <c r="WFQ105" s="475"/>
      <c r="WFR105" s="476"/>
      <c r="WFS105" s="476"/>
      <c r="WFT105" s="476"/>
      <c r="WFU105" s="476"/>
      <c r="WFV105" s="476"/>
      <c r="WFW105" s="476"/>
      <c r="WFX105" s="476"/>
      <c r="WFY105" s="475"/>
      <c r="WFZ105" s="476"/>
      <c r="WGA105" s="476"/>
      <c r="WGB105" s="476"/>
      <c r="WGC105" s="476"/>
      <c r="WGD105" s="476"/>
      <c r="WGE105" s="476"/>
      <c r="WGF105" s="476"/>
      <c r="WGG105" s="475"/>
      <c r="WGH105" s="476"/>
      <c r="WGI105" s="476"/>
      <c r="WGJ105" s="476"/>
      <c r="WGK105" s="476"/>
      <c r="WGL105" s="476"/>
      <c r="WGM105" s="476"/>
      <c r="WGN105" s="476"/>
      <c r="WGO105" s="475"/>
      <c r="WGP105" s="476"/>
      <c r="WGQ105" s="476"/>
      <c r="WGR105" s="476"/>
      <c r="WGS105" s="476"/>
      <c r="WGT105" s="476"/>
      <c r="WGU105" s="476"/>
      <c r="WGV105" s="476"/>
      <c r="WGW105" s="475"/>
      <c r="WGX105" s="476"/>
      <c r="WGY105" s="476"/>
      <c r="WGZ105" s="476"/>
      <c r="WHA105" s="476"/>
      <c r="WHB105" s="476"/>
      <c r="WHC105" s="476"/>
      <c r="WHD105" s="476"/>
      <c r="WHE105" s="475"/>
      <c r="WHF105" s="476"/>
      <c r="WHG105" s="476"/>
      <c r="WHH105" s="476"/>
      <c r="WHI105" s="476"/>
      <c r="WHJ105" s="476"/>
      <c r="WHK105" s="476"/>
      <c r="WHL105" s="476"/>
      <c r="WHM105" s="475"/>
      <c r="WHN105" s="476"/>
      <c r="WHO105" s="476"/>
      <c r="WHP105" s="476"/>
      <c r="WHQ105" s="476"/>
      <c r="WHR105" s="476"/>
      <c r="WHS105" s="476"/>
      <c r="WHT105" s="476"/>
      <c r="WHU105" s="475"/>
      <c r="WHV105" s="476"/>
      <c r="WHW105" s="476"/>
      <c r="WHX105" s="476"/>
      <c r="WHY105" s="476"/>
      <c r="WHZ105" s="476"/>
      <c r="WIA105" s="476"/>
      <c r="WIB105" s="476"/>
      <c r="WIC105" s="475"/>
      <c r="WID105" s="476"/>
      <c r="WIE105" s="476"/>
      <c r="WIF105" s="476"/>
      <c r="WIG105" s="476"/>
      <c r="WIH105" s="476"/>
      <c r="WII105" s="476"/>
      <c r="WIJ105" s="476"/>
      <c r="WIK105" s="475"/>
      <c r="WIL105" s="476"/>
      <c r="WIM105" s="476"/>
      <c r="WIN105" s="476"/>
      <c r="WIO105" s="476"/>
      <c r="WIP105" s="476"/>
      <c r="WIQ105" s="476"/>
      <c r="WIR105" s="476"/>
      <c r="WIS105" s="475"/>
      <c r="WIT105" s="476"/>
      <c r="WIU105" s="476"/>
      <c r="WIV105" s="476"/>
      <c r="WIW105" s="476"/>
      <c r="WIX105" s="476"/>
      <c r="WIY105" s="476"/>
      <c r="WIZ105" s="476"/>
      <c r="WJA105" s="475"/>
      <c r="WJB105" s="476"/>
      <c r="WJC105" s="476"/>
      <c r="WJD105" s="476"/>
      <c r="WJE105" s="476"/>
      <c r="WJF105" s="476"/>
      <c r="WJG105" s="476"/>
      <c r="WJH105" s="476"/>
      <c r="WJI105" s="475"/>
      <c r="WJJ105" s="476"/>
      <c r="WJK105" s="476"/>
      <c r="WJL105" s="476"/>
      <c r="WJM105" s="476"/>
      <c r="WJN105" s="476"/>
      <c r="WJO105" s="476"/>
      <c r="WJP105" s="476"/>
      <c r="WJQ105" s="475"/>
      <c r="WJR105" s="476"/>
      <c r="WJS105" s="476"/>
      <c r="WJT105" s="476"/>
      <c r="WJU105" s="476"/>
      <c r="WJV105" s="476"/>
      <c r="WJW105" s="476"/>
      <c r="WJX105" s="476"/>
      <c r="WJY105" s="475"/>
      <c r="WJZ105" s="476"/>
      <c r="WKA105" s="476"/>
      <c r="WKB105" s="476"/>
      <c r="WKC105" s="476"/>
      <c r="WKD105" s="476"/>
      <c r="WKE105" s="476"/>
      <c r="WKF105" s="476"/>
      <c r="WKG105" s="475"/>
      <c r="WKH105" s="476"/>
      <c r="WKI105" s="476"/>
      <c r="WKJ105" s="476"/>
      <c r="WKK105" s="476"/>
      <c r="WKL105" s="476"/>
      <c r="WKM105" s="476"/>
      <c r="WKN105" s="476"/>
      <c r="WKO105" s="475"/>
      <c r="WKP105" s="476"/>
      <c r="WKQ105" s="476"/>
      <c r="WKR105" s="476"/>
      <c r="WKS105" s="476"/>
      <c r="WKT105" s="476"/>
      <c r="WKU105" s="476"/>
      <c r="WKV105" s="476"/>
      <c r="WKW105" s="475"/>
      <c r="WKX105" s="476"/>
      <c r="WKY105" s="476"/>
      <c r="WKZ105" s="476"/>
      <c r="WLA105" s="476"/>
      <c r="WLB105" s="476"/>
      <c r="WLC105" s="476"/>
      <c r="WLD105" s="476"/>
      <c r="WLE105" s="475"/>
      <c r="WLF105" s="476"/>
      <c r="WLG105" s="476"/>
      <c r="WLH105" s="476"/>
      <c r="WLI105" s="476"/>
      <c r="WLJ105" s="476"/>
      <c r="WLK105" s="476"/>
      <c r="WLL105" s="476"/>
      <c r="WLM105" s="475"/>
      <c r="WLN105" s="476"/>
      <c r="WLO105" s="476"/>
      <c r="WLP105" s="476"/>
      <c r="WLQ105" s="476"/>
      <c r="WLR105" s="476"/>
      <c r="WLS105" s="476"/>
      <c r="WLT105" s="476"/>
      <c r="WLU105" s="475"/>
      <c r="WLV105" s="476"/>
      <c r="WLW105" s="476"/>
      <c r="WLX105" s="476"/>
      <c r="WLY105" s="476"/>
      <c r="WLZ105" s="476"/>
      <c r="WMA105" s="476"/>
      <c r="WMB105" s="476"/>
      <c r="WMC105" s="475"/>
      <c r="WMD105" s="476"/>
      <c r="WME105" s="476"/>
      <c r="WMF105" s="476"/>
      <c r="WMG105" s="476"/>
      <c r="WMH105" s="476"/>
      <c r="WMI105" s="476"/>
      <c r="WMJ105" s="476"/>
      <c r="WMK105" s="475"/>
      <c r="WML105" s="476"/>
      <c r="WMM105" s="476"/>
      <c r="WMN105" s="476"/>
      <c r="WMO105" s="476"/>
      <c r="WMP105" s="476"/>
      <c r="WMQ105" s="476"/>
      <c r="WMR105" s="476"/>
      <c r="WMS105" s="475"/>
      <c r="WMT105" s="476"/>
      <c r="WMU105" s="476"/>
      <c r="WMV105" s="476"/>
      <c r="WMW105" s="476"/>
      <c r="WMX105" s="476"/>
      <c r="WMY105" s="476"/>
      <c r="WMZ105" s="476"/>
      <c r="WNA105" s="475"/>
      <c r="WNB105" s="476"/>
      <c r="WNC105" s="476"/>
      <c r="WND105" s="476"/>
      <c r="WNE105" s="476"/>
      <c r="WNF105" s="476"/>
      <c r="WNG105" s="476"/>
      <c r="WNH105" s="476"/>
      <c r="WNI105" s="475"/>
      <c r="WNJ105" s="476"/>
      <c r="WNK105" s="476"/>
      <c r="WNL105" s="476"/>
      <c r="WNM105" s="476"/>
      <c r="WNN105" s="476"/>
      <c r="WNO105" s="476"/>
      <c r="WNP105" s="476"/>
      <c r="WNQ105" s="475"/>
      <c r="WNR105" s="476"/>
      <c r="WNS105" s="476"/>
      <c r="WNT105" s="476"/>
      <c r="WNU105" s="476"/>
      <c r="WNV105" s="476"/>
      <c r="WNW105" s="476"/>
      <c r="WNX105" s="476"/>
      <c r="WNY105" s="475"/>
      <c r="WNZ105" s="476"/>
      <c r="WOA105" s="476"/>
      <c r="WOB105" s="476"/>
      <c r="WOC105" s="476"/>
      <c r="WOD105" s="476"/>
      <c r="WOE105" s="476"/>
      <c r="WOF105" s="476"/>
      <c r="WOG105" s="475"/>
      <c r="WOH105" s="476"/>
      <c r="WOI105" s="476"/>
      <c r="WOJ105" s="476"/>
      <c r="WOK105" s="476"/>
      <c r="WOL105" s="476"/>
      <c r="WOM105" s="476"/>
      <c r="WON105" s="476"/>
      <c r="WOO105" s="475"/>
      <c r="WOP105" s="476"/>
      <c r="WOQ105" s="476"/>
      <c r="WOR105" s="476"/>
      <c r="WOS105" s="476"/>
      <c r="WOT105" s="476"/>
      <c r="WOU105" s="476"/>
      <c r="WOV105" s="476"/>
      <c r="WOW105" s="475"/>
      <c r="WOX105" s="476"/>
      <c r="WOY105" s="476"/>
      <c r="WOZ105" s="476"/>
      <c r="WPA105" s="476"/>
      <c r="WPB105" s="476"/>
      <c r="WPC105" s="476"/>
      <c r="WPD105" s="476"/>
      <c r="WPE105" s="475"/>
      <c r="WPF105" s="476"/>
      <c r="WPG105" s="476"/>
      <c r="WPH105" s="476"/>
      <c r="WPI105" s="476"/>
      <c r="WPJ105" s="476"/>
      <c r="WPK105" s="476"/>
      <c r="WPL105" s="476"/>
      <c r="WPM105" s="475"/>
      <c r="WPN105" s="476"/>
      <c r="WPO105" s="476"/>
      <c r="WPP105" s="476"/>
      <c r="WPQ105" s="476"/>
      <c r="WPR105" s="476"/>
      <c r="WPS105" s="476"/>
      <c r="WPT105" s="476"/>
      <c r="WPU105" s="475"/>
      <c r="WPV105" s="476"/>
      <c r="WPW105" s="476"/>
      <c r="WPX105" s="476"/>
      <c r="WPY105" s="476"/>
      <c r="WPZ105" s="476"/>
      <c r="WQA105" s="476"/>
      <c r="WQB105" s="476"/>
      <c r="WQC105" s="475"/>
      <c r="WQD105" s="476"/>
      <c r="WQE105" s="476"/>
      <c r="WQF105" s="476"/>
      <c r="WQG105" s="476"/>
      <c r="WQH105" s="476"/>
      <c r="WQI105" s="476"/>
      <c r="WQJ105" s="476"/>
      <c r="WQK105" s="475"/>
      <c r="WQL105" s="476"/>
      <c r="WQM105" s="476"/>
      <c r="WQN105" s="476"/>
      <c r="WQO105" s="476"/>
      <c r="WQP105" s="476"/>
      <c r="WQQ105" s="476"/>
      <c r="WQR105" s="476"/>
      <c r="WQS105" s="475"/>
      <c r="WQT105" s="476"/>
      <c r="WQU105" s="476"/>
      <c r="WQV105" s="476"/>
      <c r="WQW105" s="476"/>
      <c r="WQX105" s="476"/>
      <c r="WQY105" s="476"/>
      <c r="WQZ105" s="476"/>
      <c r="WRA105" s="475"/>
      <c r="WRB105" s="476"/>
      <c r="WRC105" s="476"/>
      <c r="WRD105" s="476"/>
      <c r="WRE105" s="476"/>
      <c r="WRF105" s="476"/>
      <c r="WRG105" s="476"/>
      <c r="WRH105" s="476"/>
      <c r="WRI105" s="475"/>
      <c r="WRJ105" s="476"/>
      <c r="WRK105" s="476"/>
      <c r="WRL105" s="476"/>
      <c r="WRM105" s="476"/>
      <c r="WRN105" s="476"/>
      <c r="WRO105" s="476"/>
      <c r="WRP105" s="476"/>
      <c r="WRQ105" s="475"/>
      <c r="WRR105" s="476"/>
      <c r="WRS105" s="476"/>
      <c r="WRT105" s="476"/>
      <c r="WRU105" s="476"/>
      <c r="WRV105" s="476"/>
      <c r="WRW105" s="476"/>
      <c r="WRX105" s="476"/>
      <c r="WRY105" s="475"/>
      <c r="WRZ105" s="476"/>
      <c r="WSA105" s="476"/>
      <c r="WSB105" s="476"/>
      <c r="WSC105" s="476"/>
      <c r="WSD105" s="476"/>
      <c r="WSE105" s="476"/>
      <c r="WSF105" s="476"/>
      <c r="WSG105" s="475"/>
      <c r="WSH105" s="476"/>
      <c r="WSI105" s="476"/>
      <c r="WSJ105" s="476"/>
      <c r="WSK105" s="476"/>
      <c r="WSL105" s="476"/>
      <c r="WSM105" s="476"/>
      <c r="WSN105" s="476"/>
      <c r="WSO105" s="475"/>
      <c r="WSP105" s="476"/>
      <c r="WSQ105" s="476"/>
      <c r="WSR105" s="476"/>
      <c r="WSS105" s="476"/>
      <c r="WST105" s="476"/>
      <c r="WSU105" s="476"/>
      <c r="WSV105" s="476"/>
      <c r="WSW105" s="475"/>
      <c r="WSX105" s="476"/>
      <c r="WSY105" s="476"/>
      <c r="WSZ105" s="476"/>
      <c r="WTA105" s="476"/>
      <c r="WTB105" s="476"/>
      <c r="WTC105" s="476"/>
      <c r="WTD105" s="476"/>
      <c r="WTE105" s="475"/>
      <c r="WTF105" s="476"/>
      <c r="WTG105" s="476"/>
      <c r="WTH105" s="476"/>
      <c r="WTI105" s="476"/>
      <c r="WTJ105" s="476"/>
      <c r="WTK105" s="476"/>
      <c r="WTL105" s="476"/>
      <c r="WTM105" s="475"/>
      <c r="WTN105" s="476"/>
      <c r="WTO105" s="476"/>
      <c r="WTP105" s="476"/>
      <c r="WTQ105" s="476"/>
      <c r="WTR105" s="476"/>
      <c r="WTS105" s="476"/>
      <c r="WTT105" s="476"/>
      <c r="WTU105" s="475"/>
      <c r="WTV105" s="476"/>
      <c r="WTW105" s="476"/>
      <c r="WTX105" s="476"/>
      <c r="WTY105" s="476"/>
      <c r="WTZ105" s="476"/>
      <c r="WUA105" s="476"/>
      <c r="WUB105" s="476"/>
      <c r="WUC105" s="475"/>
      <c r="WUD105" s="476"/>
      <c r="WUE105" s="476"/>
      <c r="WUF105" s="476"/>
      <c r="WUG105" s="476"/>
      <c r="WUH105" s="476"/>
      <c r="WUI105" s="476"/>
      <c r="WUJ105" s="476"/>
      <c r="WUK105" s="475"/>
      <c r="WUL105" s="476"/>
      <c r="WUM105" s="476"/>
      <c r="WUN105" s="476"/>
      <c r="WUO105" s="476"/>
      <c r="WUP105" s="476"/>
      <c r="WUQ105" s="476"/>
      <c r="WUR105" s="476"/>
      <c r="WUS105" s="475"/>
      <c r="WUT105" s="476"/>
      <c r="WUU105" s="476"/>
      <c r="WUV105" s="476"/>
      <c r="WUW105" s="476"/>
      <c r="WUX105" s="476"/>
      <c r="WUY105" s="476"/>
      <c r="WUZ105" s="476"/>
      <c r="WVA105" s="475"/>
      <c r="WVB105" s="476"/>
      <c r="WVC105" s="476"/>
      <c r="WVD105" s="476"/>
      <c r="WVE105" s="476"/>
      <c r="WVF105" s="476"/>
      <c r="WVG105" s="476"/>
      <c r="WVH105" s="476"/>
      <c r="WVI105" s="475"/>
      <c r="WVJ105" s="476"/>
      <c r="WVK105" s="476"/>
      <c r="WVL105" s="476"/>
      <c r="WVM105" s="476"/>
      <c r="WVN105" s="476"/>
      <c r="WVO105" s="476"/>
      <c r="WVP105" s="476"/>
      <c r="WVQ105" s="475"/>
      <c r="WVR105" s="476"/>
      <c r="WVS105" s="476"/>
      <c r="WVT105" s="476"/>
      <c r="WVU105" s="476"/>
      <c r="WVV105" s="476"/>
      <c r="WVW105" s="476"/>
      <c r="WVX105" s="476"/>
      <c r="WVY105" s="475"/>
      <c r="WVZ105" s="476"/>
      <c r="WWA105" s="476"/>
      <c r="WWB105" s="476"/>
      <c r="WWC105" s="476"/>
      <c r="WWD105" s="476"/>
      <c r="WWE105" s="476"/>
      <c r="WWF105" s="476"/>
      <c r="WWG105" s="475"/>
      <c r="WWH105" s="476"/>
      <c r="WWI105" s="476"/>
      <c r="WWJ105" s="476"/>
      <c r="WWK105" s="476"/>
      <c r="WWL105" s="476"/>
      <c r="WWM105" s="476"/>
      <c r="WWN105" s="476"/>
      <c r="WWO105" s="475"/>
      <c r="WWP105" s="476"/>
      <c r="WWQ105" s="476"/>
      <c r="WWR105" s="476"/>
      <c r="WWS105" s="476"/>
      <c r="WWT105" s="476"/>
      <c r="WWU105" s="476"/>
      <c r="WWV105" s="476"/>
      <c r="WWW105" s="475"/>
      <c r="WWX105" s="476"/>
      <c r="WWY105" s="476"/>
      <c r="WWZ105" s="476"/>
      <c r="WXA105" s="476"/>
      <c r="WXB105" s="476"/>
      <c r="WXC105" s="476"/>
      <c r="WXD105" s="476"/>
      <c r="WXE105" s="475"/>
      <c r="WXF105" s="476"/>
      <c r="WXG105" s="476"/>
      <c r="WXH105" s="476"/>
      <c r="WXI105" s="476"/>
      <c r="WXJ105" s="476"/>
      <c r="WXK105" s="476"/>
      <c r="WXL105" s="476"/>
      <c r="WXM105" s="475"/>
      <c r="WXN105" s="476"/>
      <c r="WXO105" s="476"/>
      <c r="WXP105" s="476"/>
      <c r="WXQ105" s="476"/>
      <c r="WXR105" s="476"/>
      <c r="WXS105" s="476"/>
      <c r="WXT105" s="476"/>
      <c r="WXU105" s="475"/>
      <c r="WXV105" s="476"/>
      <c r="WXW105" s="476"/>
      <c r="WXX105" s="476"/>
      <c r="WXY105" s="476"/>
      <c r="WXZ105" s="476"/>
      <c r="WYA105" s="476"/>
      <c r="WYB105" s="476"/>
      <c r="WYC105" s="475"/>
      <c r="WYD105" s="476"/>
      <c r="WYE105" s="476"/>
      <c r="WYF105" s="476"/>
      <c r="WYG105" s="476"/>
      <c r="WYH105" s="476"/>
      <c r="WYI105" s="476"/>
      <c r="WYJ105" s="476"/>
      <c r="WYK105" s="475"/>
      <c r="WYL105" s="476"/>
      <c r="WYM105" s="476"/>
      <c r="WYN105" s="476"/>
      <c r="WYO105" s="476"/>
      <c r="WYP105" s="476"/>
      <c r="WYQ105" s="476"/>
      <c r="WYR105" s="476"/>
      <c r="WYS105" s="475"/>
      <c r="WYT105" s="476"/>
      <c r="WYU105" s="476"/>
      <c r="WYV105" s="476"/>
      <c r="WYW105" s="476"/>
      <c r="WYX105" s="476"/>
      <c r="WYY105" s="476"/>
      <c r="WYZ105" s="476"/>
      <c r="WZA105" s="475"/>
      <c r="WZB105" s="476"/>
      <c r="WZC105" s="476"/>
      <c r="WZD105" s="476"/>
      <c r="WZE105" s="476"/>
      <c r="WZF105" s="476"/>
      <c r="WZG105" s="476"/>
      <c r="WZH105" s="476"/>
      <c r="WZI105" s="475"/>
      <c r="WZJ105" s="476"/>
      <c r="WZK105" s="476"/>
      <c r="WZL105" s="476"/>
      <c r="WZM105" s="476"/>
      <c r="WZN105" s="476"/>
      <c r="WZO105" s="476"/>
      <c r="WZP105" s="476"/>
      <c r="WZQ105" s="475"/>
      <c r="WZR105" s="476"/>
      <c r="WZS105" s="476"/>
      <c r="WZT105" s="476"/>
      <c r="WZU105" s="476"/>
      <c r="WZV105" s="476"/>
      <c r="WZW105" s="476"/>
      <c r="WZX105" s="476"/>
      <c r="WZY105" s="475"/>
      <c r="WZZ105" s="476"/>
      <c r="XAA105" s="476"/>
      <c r="XAB105" s="476"/>
      <c r="XAC105" s="476"/>
      <c r="XAD105" s="476"/>
      <c r="XAE105" s="476"/>
      <c r="XAF105" s="476"/>
      <c r="XAG105" s="475"/>
      <c r="XAH105" s="476"/>
      <c r="XAI105" s="476"/>
      <c r="XAJ105" s="476"/>
      <c r="XAK105" s="476"/>
      <c r="XAL105" s="476"/>
      <c r="XAM105" s="476"/>
      <c r="XAN105" s="476"/>
      <c r="XAO105" s="475"/>
      <c r="XAP105" s="476"/>
      <c r="XAQ105" s="476"/>
      <c r="XAR105" s="476"/>
      <c r="XAS105" s="476"/>
      <c r="XAT105" s="476"/>
      <c r="XAU105" s="476"/>
      <c r="XAV105" s="476"/>
      <c r="XAW105" s="475"/>
      <c r="XAX105" s="476"/>
      <c r="XAY105" s="476"/>
      <c r="XAZ105" s="476"/>
      <c r="XBA105" s="476"/>
      <c r="XBB105" s="476"/>
      <c r="XBC105" s="476"/>
      <c r="XBD105" s="476"/>
      <c r="XBE105" s="475"/>
      <c r="XBF105" s="476"/>
      <c r="XBG105" s="476"/>
      <c r="XBH105" s="476"/>
      <c r="XBI105" s="476"/>
      <c r="XBJ105" s="476"/>
      <c r="XBK105" s="476"/>
      <c r="XBL105" s="476"/>
      <c r="XBM105" s="475"/>
      <c r="XBN105" s="476"/>
      <c r="XBO105" s="476"/>
      <c r="XBP105" s="476"/>
      <c r="XBQ105" s="476"/>
      <c r="XBR105" s="476"/>
      <c r="XBS105" s="476"/>
      <c r="XBT105" s="476"/>
      <c r="XBU105" s="475"/>
      <c r="XBV105" s="476"/>
      <c r="XBW105" s="476"/>
      <c r="XBX105" s="476"/>
      <c r="XBY105" s="476"/>
      <c r="XBZ105" s="476"/>
      <c r="XCA105" s="476"/>
      <c r="XCB105" s="476"/>
      <c r="XCC105" s="475"/>
      <c r="XCD105" s="476"/>
      <c r="XCE105" s="476"/>
      <c r="XCF105" s="476"/>
      <c r="XCG105" s="476"/>
      <c r="XCH105" s="476"/>
      <c r="XCI105" s="476"/>
      <c r="XCJ105" s="476"/>
      <c r="XCK105" s="475"/>
      <c r="XCL105" s="476"/>
      <c r="XCM105" s="476"/>
      <c r="XCN105" s="476"/>
      <c r="XCO105" s="476"/>
      <c r="XCP105" s="476"/>
      <c r="XCQ105" s="476"/>
      <c r="XCR105" s="476"/>
      <c r="XCS105" s="475"/>
      <c r="XCT105" s="476"/>
      <c r="XCU105" s="476"/>
      <c r="XCV105" s="476"/>
      <c r="XCW105" s="476"/>
      <c r="XCX105" s="476"/>
      <c r="XCY105" s="476"/>
      <c r="XCZ105" s="476"/>
      <c r="XDA105" s="475"/>
      <c r="XDB105" s="476"/>
      <c r="XDC105" s="476"/>
      <c r="XDD105" s="476"/>
      <c r="XDE105" s="476"/>
      <c r="XDF105" s="476"/>
      <c r="XDG105" s="476"/>
      <c r="XDH105" s="476"/>
      <c r="XDI105" s="475"/>
      <c r="XDJ105" s="476"/>
      <c r="XDK105" s="476"/>
      <c r="XDL105" s="476"/>
      <c r="XDM105" s="476"/>
      <c r="XDN105" s="476"/>
      <c r="XDO105" s="476"/>
      <c r="XDP105" s="476"/>
      <c r="XDQ105" s="475"/>
      <c r="XDR105" s="476"/>
      <c r="XDS105" s="476"/>
      <c r="XDT105" s="476"/>
      <c r="XDU105" s="476"/>
      <c r="XDV105" s="476"/>
      <c r="XDW105" s="476"/>
      <c r="XDX105" s="476"/>
      <c r="XDY105" s="475"/>
      <c r="XDZ105" s="476"/>
      <c r="XEA105" s="476"/>
      <c r="XEB105" s="476"/>
      <c r="XEC105" s="476"/>
      <c r="XED105" s="476"/>
      <c r="XEE105" s="476"/>
      <c r="XEF105" s="476"/>
      <c r="XEG105" s="475"/>
      <c r="XEH105" s="476"/>
      <c r="XEI105" s="476"/>
      <c r="XEJ105" s="476"/>
      <c r="XEK105" s="476"/>
      <c r="XEL105" s="476"/>
      <c r="XEM105" s="476"/>
      <c r="XEN105" s="476"/>
      <c r="XEO105" s="475"/>
      <c r="XEP105" s="476"/>
      <c r="XEQ105" s="476"/>
      <c r="XER105" s="476"/>
      <c r="XES105" s="476"/>
      <c r="XET105" s="476"/>
      <c r="XEU105" s="476"/>
      <c r="XEV105" s="476"/>
      <c r="XEW105" s="475"/>
      <c r="XEX105" s="475"/>
      <c r="XEY105" s="475"/>
      <c r="XEZ105" s="475"/>
      <c r="XFA105" s="475"/>
      <c r="XFB105" s="475"/>
      <c r="XFC105" s="475"/>
      <c r="XFD105" s="475"/>
    </row>
    <row r="106" spans="1:16384" s="4" customFormat="1" x14ac:dyDescent="0.2">
      <c r="A106" s="1"/>
      <c r="B106" s="2"/>
      <c r="C106" s="1"/>
      <c r="D106" s="2"/>
      <c r="E106" s="2"/>
      <c r="F106" s="5"/>
      <c r="G106" s="5"/>
      <c r="H106" s="5"/>
      <c r="I106" s="1"/>
      <c r="J106" s="2"/>
      <c r="K106" s="2"/>
      <c r="L106" s="5"/>
      <c r="M106" s="5"/>
      <c r="N106" s="5"/>
      <c r="O106" s="5"/>
      <c r="P106" s="5"/>
      <c r="Q106" s="1"/>
      <c r="R106" s="2"/>
      <c r="S106" s="2"/>
      <c r="T106" s="5"/>
      <c r="U106" s="5"/>
      <c r="V106" s="5"/>
      <c r="W106" s="5"/>
      <c r="X106" s="5"/>
      <c r="Y106" s="1"/>
      <c r="Z106" s="2"/>
      <c r="AA106" s="2"/>
      <c r="AB106" s="5"/>
      <c r="AC106" s="5"/>
      <c r="AD106" s="5"/>
      <c r="AE106" s="5"/>
      <c r="AF106" s="5"/>
      <c r="AG106" s="1"/>
      <c r="AH106" s="2"/>
      <c r="AI106" s="2"/>
      <c r="AJ106" s="5"/>
      <c r="AK106" s="5"/>
      <c r="AL106" s="5"/>
      <c r="AM106" s="5"/>
      <c r="AN106" s="5"/>
      <c r="AO106" s="1"/>
      <c r="AP106" s="2"/>
      <c r="AQ106" s="2"/>
      <c r="AR106" s="5"/>
      <c r="AS106" s="5"/>
      <c r="AT106" s="5"/>
      <c r="AU106" s="5"/>
      <c r="AV106" s="5"/>
      <c r="AW106" s="1"/>
      <c r="AX106" s="2"/>
      <c r="AY106" s="2"/>
      <c r="AZ106" s="5"/>
      <c r="BA106" s="5"/>
      <c r="BB106" s="5"/>
      <c r="BC106" s="5"/>
      <c r="BD106" s="5"/>
      <c r="BE106" s="1"/>
      <c r="BF106" s="2"/>
      <c r="BG106" s="2"/>
      <c r="BH106" s="5"/>
      <c r="BI106" s="5"/>
      <c r="BJ106" s="5"/>
      <c r="BK106" s="5"/>
      <c r="BL106" s="5"/>
      <c r="BM106" s="1"/>
      <c r="BN106" s="2"/>
      <c r="BO106" s="2"/>
      <c r="BP106" s="5"/>
      <c r="BQ106" s="5"/>
      <c r="BR106" s="5"/>
      <c r="BS106" s="5"/>
      <c r="BT106" s="5"/>
      <c r="BU106" s="1"/>
      <c r="BV106" s="2"/>
      <c r="BW106" s="2"/>
      <c r="BX106" s="5"/>
      <c r="BY106" s="5"/>
      <c r="BZ106" s="5"/>
      <c r="CA106" s="5"/>
      <c r="CB106" s="5"/>
      <c r="CC106" s="1"/>
      <c r="CD106" s="2"/>
      <c r="CE106" s="2"/>
      <c r="CF106" s="5"/>
      <c r="CG106" s="5"/>
      <c r="CH106" s="5"/>
      <c r="CI106" s="5"/>
      <c r="CJ106" s="5"/>
      <c r="CK106" s="1"/>
      <c r="CL106" s="2"/>
      <c r="CM106" s="2"/>
      <c r="CN106" s="5"/>
      <c r="CO106" s="5"/>
      <c r="CP106" s="5"/>
      <c r="CQ106" s="5"/>
      <c r="CR106" s="5"/>
      <c r="CS106" s="1"/>
      <c r="CT106" s="2"/>
      <c r="CU106" s="2"/>
      <c r="CV106" s="5"/>
      <c r="CW106" s="5"/>
      <c r="CX106" s="5"/>
      <c r="CY106" s="5"/>
      <c r="CZ106" s="5"/>
      <c r="DA106" s="1"/>
      <c r="DB106" s="2"/>
      <c r="DC106" s="2"/>
      <c r="DD106" s="5"/>
      <c r="DE106" s="5"/>
      <c r="DF106" s="5"/>
      <c r="DG106" s="5"/>
      <c r="DH106" s="5"/>
      <c r="DI106" s="1"/>
      <c r="DJ106" s="2"/>
      <c r="DK106" s="2"/>
      <c r="DL106" s="5"/>
      <c r="DM106" s="5"/>
      <c r="DN106" s="5"/>
      <c r="DO106" s="5"/>
      <c r="DP106" s="5"/>
      <c r="DQ106" s="1"/>
      <c r="DR106" s="2"/>
      <c r="DS106" s="2"/>
      <c r="DT106" s="5"/>
      <c r="DU106" s="5"/>
      <c r="DV106" s="5"/>
      <c r="DW106" s="5"/>
      <c r="DX106" s="5"/>
      <c r="DY106" s="1"/>
      <c r="DZ106" s="2"/>
      <c r="EA106" s="2"/>
      <c r="EB106" s="5"/>
      <c r="EC106" s="5"/>
      <c r="ED106" s="5"/>
      <c r="EE106" s="5"/>
      <c r="EF106" s="5"/>
      <c r="EG106" s="1"/>
      <c r="EH106" s="2"/>
      <c r="EI106" s="2"/>
      <c r="EJ106" s="5"/>
      <c r="EK106" s="5"/>
      <c r="EL106" s="5"/>
      <c r="EM106" s="5"/>
      <c r="EN106" s="5"/>
      <c r="EO106" s="1"/>
      <c r="EP106" s="2"/>
      <c r="EQ106" s="2"/>
      <c r="ER106" s="5"/>
      <c r="ES106" s="5"/>
      <c r="ET106" s="5"/>
      <c r="EU106" s="5"/>
      <c r="EV106" s="5"/>
      <c r="EW106" s="1"/>
      <c r="EX106" s="2"/>
      <c r="EY106" s="2"/>
      <c r="EZ106" s="5"/>
      <c r="FA106" s="5"/>
      <c r="FB106" s="5"/>
      <c r="FC106" s="5"/>
      <c r="FD106" s="5"/>
      <c r="FE106" s="1"/>
      <c r="FF106" s="2"/>
      <c r="FG106" s="2"/>
      <c r="FH106" s="5"/>
      <c r="FI106" s="5"/>
      <c r="FJ106" s="5"/>
      <c r="FK106" s="5"/>
      <c r="FL106" s="5"/>
      <c r="FM106" s="1"/>
      <c r="FN106" s="2"/>
      <c r="FO106" s="2"/>
      <c r="FP106" s="5"/>
      <c r="FQ106" s="5"/>
      <c r="FR106" s="5"/>
      <c r="FS106" s="5"/>
      <c r="FT106" s="5"/>
      <c r="FU106" s="1"/>
      <c r="FV106" s="2"/>
      <c r="FW106" s="2"/>
      <c r="FX106" s="5"/>
      <c r="FY106" s="5"/>
      <c r="FZ106" s="5"/>
      <c r="GA106" s="5"/>
      <c r="GB106" s="5"/>
      <c r="GC106" s="1"/>
      <c r="GD106" s="2"/>
      <c r="GE106" s="2"/>
      <c r="GF106" s="5"/>
      <c r="GG106" s="5"/>
      <c r="GH106" s="5"/>
      <c r="GI106" s="5"/>
      <c r="GJ106" s="5"/>
      <c r="GK106" s="1"/>
      <c r="GL106" s="2"/>
      <c r="GM106" s="2"/>
      <c r="GN106" s="5"/>
      <c r="GO106" s="5"/>
      <c r="GP106" s="5"/>
      <c r="GQ106" s="5"/>
      <c r="GR106" s="5"/>
      <c r="GS106" s="1"/>
      <c r="GT106" s="2"/>
      <c r="GU106" s="2"/>
      <c r="GV106" s="5"/>
      <c r="GW106" s="5"/>
      <c r="GX106" s="5"/>
      <c r="GY106" s="5"/>
      <c r="GZ106" s="5"/>
      <c r="HA106" s="1"/>
      <c r="HB106" s="2"/>
      <c r="HC106" s="2"/>
      <c r="HD106" s="5"/>
      <c r="HE106" s="5"/>
      <c r="HF106" s="5"/>
      <c r="HG106" s="5"/>
      <c r="HH106" s="5"/>
      <c r="HI106" s="1"/>
      <c r="HJ106" s="2"/>
      <c r="HK106" s="2"/>
      <c r="HL106" s="5"/>
      <c r="HM106" s="5"/>
      <c r="HN106" s="5"/>
      <c r="HO106" s="5"/>
      <c r="HP106" s="5"/>
      <c r="HQ106" s="1"/>
      <c r="HR106" s="2"/>
      <c r="HS106" s="2"/>
      <c r="HT106" s="5"/>
      <c r="HU106" s="5"/>
      <c r="HV106" s="5"/>
      <c r="HW106" s="5"/>
      <c r="HX106" s="5"/>
      <c r="HY106" s="1"/>
      <c r="HZ106" s="2"/>
      <c r="IA106" s="2"/>
      <c r="IB106" s="5"/>
      <c r="IC106" s="5"/>
      <c r="ID106" s="5"/>
      <c r="IE106" s="5"/>
      <c r="IF106" s="5"/>
      <c r="IG106" s="1"/>
      <c r="IH106" s="2"/>
      <c r="II106" s="2"/>
      <c r="IJ106" s="5"/>
      <c r="IK106" s="5"/>
      <c r="IL106" s="5"/>
      <c r="IM106" s="5"/>
      <c r="IN106" s="5"/>
      <c r="IO106" s="1"/>
      <c r="IP106" s="2"/>
      <c r="IQ106" s="2"/>
      <c r="IR106" s="5"/>
      <c r="IS106" s="5"/>
      <c r="IT106" s="5"/>
      <c r="IU106" s="5"/>
      <c r="IV106" s="5"/>
      <c r="IW106" s="1"/>
      <c r="IX106" s="2"/>
      <c r="IY106" s="2"/>
      <c r="IZ106" s="5"/>
      <c r="JA106" s="5"/>
      <c r="JB106" s="5"/>
      <c r="JC106" s="5"/>
      <c r="JD106" s="5"/>
      <c r="JE106" s="1"/>
      <c r="JF106" s="2"/>
      <c r="JG106" s="2"/>
      <c r="JH106" s="5"/>
      <c r="JI106" s="5"/>
      <c r="JJ106" s="5"/>
      <c r="JK106" s="5"/>
      <c r="JL106" s="5"/>
      <c r="JM106" s="1"/>
      <c r="JN106" s="2"/>
      <c r="JO106" s="2"/>
      <c r="JP106" s="5"/>
      <c r="JQ106" s="5"/>
      <c r="JR106" s="5"/>
      <c r="JS106" s="5"/>
      <c r="JT106" s="5"/>
      <c r="JU106" s="1"/>
      <c r="JV106" s="2"/>
      <c r="JW106" s="2"/>
      <c r="JX106" s="5"/>
      <c r="JY106" s="5"/>
      <c r="JZ106" s="5"/>
      <c r="KA106" s="5"/>
      <c r="KB106" s="5"/>
      <c r="KC106" s="1"/>
      <c r="KD106" s="2"/>
      <c r="KE106" s="2"/>
      <c r="KF106" s="5"/>
      <c r="KG106" s="5"/>
      <c r="KH106" s="5"/>
      <c r="KI106" s="5"/>
      <c r="KJ106" s="5"/>
      <c r="KK106" s="1"/>
      <c r="KL106" s="2"/>
      <c r="KM106" s="2"/>
      <c r="KN106" s="5"/>
      <c r="KO106" s="5"/>
      <c r="KP106" s="5"/>
      <c r="KQ106" s="5"/>
      <c r="KR106" s="5"/>
      <c r="KS106" s="1"/>
      <c r="KT106" s="2"/>
      <c r="KU106" s="2"/>
      <c r="KV106" s="5"/>
      <c r="KW106" s="5"/>
      <c r="KX106" s="5"/>
      <c r="KY106" s="5"/>
      <c r="KZ106" s="5"/>
      <c r="LA106" s="1"/>
      <c r="LB106" s="2"/>
      <c r="LC106" s="2"/>
      <c r="LD106" s="5"/>
      <c r="LE106" s="5"/>
      <c r="LF106" s="5"/>
      <c r="LG106" s="5"/>
      <c r="LH106" s="5"/>
      <c r="LI106" s="1"/>
      <c r="LJ106" s="2"/>
      <c r="LK106" s="2"/>
      <c r="LL106" s="5"/>
      <c r="LM106" s="5"/>
      <c r="LN106" s="5"/>
      <c r="LO106" s="5"/>
      <c r="LP106" s="5"/>
      <c r="LQ106" s="1"/>
      <c r="LR106" s="2"/>
      <c r="LS106" s="2"/>
      <c r="LT106" s="5"/>
      <c r="LU106" s="5"/>
      <c r="LV106" s="5"/>
      <c r="LW106" s="5"/>
      <c r="LX106" s="5"/>
      <c r="LY106" s="1"/>
      <c r="LZ106" s="2"/>
      <c r="MA106" s="2"/>
      <c r="MB106" s="5"/>
      <c r="MC106" s="5"/>
      <c r="MD106" s="5"/>
      <c r="ME106" s="5"/>
      <c r="MF106" s="5"/>
      <c r="MG106" s="1"/>
      <c r="MH106" s="2"/>
      <c r="MI106" s="2"/>
      <c r="MJ106" s="5"/>
      <c r="MK106" s="5"/>
      <c r="ML106" s="5"/>
      <c r="MM106" s="5"/>
      <c r="MN106" s="5"/>
      <c r="MO106" s="1"/>
      <c r="MP106" s="2"/>
      <c r="MQ106" s="2"/>
      <c r="MR106" s="5"/>
      <c r="MS106" s="5"/>
      <c r="MT106" s="5"/>
      <c r="MU106" s="5"/>
      <c r="MV106" s="5"/>
      <c r="MW106" s="1"/>
      <c r="MX106" s="2"/>
      <c r="MY106" s="2"/>
      <c r="MZ106" s="5"/>
      <c r="NA106" s="5"/>
      <c r="NB106" s="5"/>
      <c r="NC106" s="5"/>
      <c r="ND106" s="5"/>
      <c r="NE106" s="1"/>
      <c r="NF106" s="2"/>
      <c r="NG106" s="2"/>
      <c r="NH106" s="5"/>
      <c r="NI106" s="5"/>
      <c r="NJ106" s="5"/>
      <c r="NK106" s="5"/>
      <c r="NL106" s="5"/>
      <c r="NM106" s="1"/>
      <c r="NN106" s="2"/>
      <c r="NO106" s="2"/>
      <c r="NP106" s="5"/>
      <c r="NQ106" s="5"/>
      <c r="NR106" s="5"/>
      <c r="NS106" s="5"/>
      <c r="NT106" s="5"/>
      <c r="NU106" s="1"/>
      <c r="NV106" s="2"/>
      <c r="NW106" s="2"/>
      <c r="NX106" s="5"/>
      <c r="NY106" s="5"/>
      <c r="NZ106" s="5"/>
      <c r="OA106" s="5"/>
      <c r="OB106" s="5"/>
      <c r="OC106" s="1"/>
      <c r="OD106" s="2"/>
      <c r="OE106" s="2"/>
      <c r="OF106" s="5"/>
      <c r="OG106" s="5"/>
      <c r="OH106" s="5"/>
      <c r="OI106" s="5"/>
      <c r="OJ106" s="5"/>
      <c r="OK106" s="1"/>
      <c r="OL106" s="2"/>
      <c r="OM106" s="2"/>
      <c r="ON106" s="5"/>
      <c r="OO106" s="5"/>
      <c r="OP106" s="5"/>
      <c r="OQ106" s="5"/>
      <c r="OR106" s="5"/>
      <c r="OS106" s="1"/>
      <c r="OT106" s="2"/>
      <c r="OU106" s="2"/>
      <c r="OV106" s="5"/>
      <c r="OW106" s="5"/>
      <c r="OX106" s="5"/>
      <c r="OY106" s="5"/>
      <c r="OZ106" s="5"/>
      <c r="PA106" s="1"/>
      <c r="PB106" s="2"/>
      <c r="PC106" s="2"/>
      <c r="PD106" s="5"/>
      <c r="PE106" s="5"/>
      <c r="PF106" s="5"/>
      <c r="PG106" s="5"/>
      <c r="PH106" s="5"/>
      <c r="PI106" s="1"/>
      <c r="PJ106" s="2"/>
      <c r="PK106" s="2"/>
      <c r="PL106" s="5"/>
      <c r="PM106" s="5"/>
      <c r="PN106" s="5"/>
      <c r="PO106" s="5"/>
      <c r="PP106" s="5"/>
      <c r="PQ106" s="1"/>
      <c r="PR106" s="2"/>
      <c r="PS106" s="2"/>
      <c r="PT106" s="5"/>
      <c r="PU106" s="5"/>
      <c r="PV106" s="5"/>
      <c r="PW106" s="5"/>
      <c r="PX106" s="5"/>
      <c r="PY106" s="1"/>
      <c r="PZ106" s="2"/>
      <c r="QA106" s="2"/>
      <c r="QB106" s="5"/>
      <c r="QC106" s="5"/>
      <c r="QD106" s="5"/>
      <c r="QE106" s="5"/>
      <c r="QF106" s="5"/>
      <c r="QG106" s="1"/>
      <c r="QH106" s="2"/>
      <c r="QI106" s="2"/>
      <c r="QJ106" s="5"/>
      <c r="QK106" s="5"/>
      <c r="QL106" s="5"/>
      <c r="QM106" s="5"/>
      <c r="QN106" s="5"/>
      <c r="QO106" s="1"/>
      <c r="QP106" s="2"/>
      <c r="QQ106" s="2"/>
      <c r="QR106" s="5"/>
      <c r="QS106" s="5"/>
      <c r="QT106" s="5"/>
      <c r="QU106" s="5"/>
      <c r="QV106" s="5"/>
      <c r="QW106" s="1"/>
      <c r="QX106" s="2"/>
      <c r="QY106" s="2"/>
      <c r="QZ106" s="5"/>
      <c r="RA106" s="5"/>
      <c r="RB106" s="5"/>
      <c r="RC106" s="5"/>
      <c r="RD106" s="5"/>
      <c r="RE106" s="1"/>
      <c r="RF106" s="2"/>
      <c r="RG106" s="2"/>
      <c r="RH106" s="5"/>
      <c r="RI106" s="5"/>
      <c r="RJ106" s="5"/>
      <c r="RK106" s="5"/>
      <c r="RL106" s="5"/>
      <c r="RM106" s="1"/>
      <c r="RN106" s="2"/>
      <c r="RO106" s="2"/>
      <c r="RP106" s="5"/>
      <c r="RQ106" s="5"/>
      <c r="RR106" s="5"/>
      <c r="RS106" s="5"/>
      <c r="RT106" s="5"/>
      <c r="RU106" s="1"/>
      <c r="RV106" s="2"/>
      <c r="RW106" s="2"/>
      <c r="RX106" s="5"/>
      <c r="RY106" s="5"/>
      <c r="RZ106" s="5"/>
      <c r="SA106" s="5"/>
      <c r="SB106" s="5"/>
      <c r="SC106" s="1"/>
      <c r="SD106" s="2"/>
      <c r="SE106" s="2"/>
      <c r="SF106" s="5"/>
      <c r="SG106" s="5"/>
      <c r="SH106" s="5"/>
      <c r="SI106" s="5"/>
      <c r="SJ106" s="5"/>
      <c r="SK106" s="1"/>
      <c r="SL106" s="2"/>
      <c r="SM106" s="2"/>
      <c r="SN106" s="5"/>
      <c r="SO106" s="5"/>
      <c r="SP106" s="5"/>
      <c r="SQ106" s="5"/>
      <c r="SR106" s="5"/>
      <c r="SS106" s="1"/>
      <c r="ST106" s="2"/>
      <c r="SU106" s="2"/>
      <c r="SV106" s="5"/>
      <c r="SW106" s="5"/>
      <c r="SX106" s="5"/>
      <c r="SY106" s="5"/>
      <c r="SZ106" s="5"/>
      <c r="TA106" s="1"/>
      <c r="TB106" s="2"/>
      <c r="TC106" s="2"/>
      <c r="TD106" s="5"/>
      <c r="TE106" s="5"/>
      <c r="TF106" s="5"/>
      <c r="TG106" s="5"/>
      <c r="TH106" s="5"/>
      <c r="TI106" s="1"/>
      <c r="TJ106" s="2"/>
      <c r="TK106" s="2"/>
      <c r="TL106" s="5"/>
      <c r="TM106" s="5"/>
      <c r="TN106" s="5"/>
      <c r="TO106" s="5"/>
      <c r="TP106" s="5"/>
      <c r="TQ106" s="1"/>
      <c r="TR106" s="2"/>
      <c r="TS106" s="2"/>
      <c r="TT106" s="5"/>
      <c r="TU106" s="5"/>
      <c r="TV106" s="5"/>
      <c r="TW106" s="5"/>
      <c r="TX106" s="5"/>
      <c r="TY106" s="1"/>
      <c r="TZ106" s="2"/>
      <c r="UA106" s="2"/>
      <c r="UB106" s="5"/>
      <c r="UC106" s="5"/>
      <c r="UD106" s="5"/>
      <c r="UE106" s="5"/>
      <c r="UF106" s="5"/>
      <c r="UG106" s="1"/>
      <c r="UH106" s="2"/>
      <c r="UI106" s="2"/>
      <c r="UJ106" s="5"/>
      <c r="UK106" s="5"/>
      <c r="UL106" s="5"/>
      <c r="UM106" s="5"/>
      <c r="UN106" s="5"/>
      <c r="UO106" s="1"/>
      <c r="UP106" s="2"/>
      <c r="UQ106" s="2"/>
      <c r="UR106" s="5"/>
      <c r="US106" s="5"/>
      <c r="UT106" s="5"/>
      <c r="UU106" s="5"/>
      <c r="UV106" s="5"/>
      <c r="UW106" s="1"/>
      <c r="UX106" s="2"/>
      <c r="UY106" s="2"/>
      <c r="UZ106" s="5"/>
      <c r="VA106" s="5"/>
      <c r="VB106" s="5"/>
      <c r="VC106" s="5"/>
      <c r="VD106" s="5"/>
      <c r="VE106" s="1"/>
      <c r="VF106" s="2"/>
      <c r="VG106" s="2"/>
      <c r="VH106" s="5"/>
      <c r="VI106" s="5"/>
      <c r="VJ106" s="5"/>
      <c r="VK106" s="5"/>
      <c r="VL106" s="5"/>
      <c r="VM106" s="1"/>
      <c r="VN106" s="2"/>
      <c r="VO106" s="2"/>
      <c r="VP106" s="5"/>
      <c r="VQ106" s="5"/>
      <c r="VR106" s="5"/>
      <c r="VS106" s="5"/>
      <c r="VT106" s="5"/>
      <c r="VU106" s="1"/>
      <c r="VV106" s="2"/>
      <c r="VW106" s="2"/>
      <c r="VX106" s="5"/>
      <c r="VY106" s="5"/>
      <c r="VZ106" s="5"/>
      <c r="WA106" s="5"/>
      <c r="WB106" s="5"/>
      <c r="WC106" s="1"/>
      <c r="WD106" s="2"/>
      <c r="WE106" s="2"/>
      <c r="WF106" s="5"/>
      <c r="WG106" s="5"/>
      <c r="WH106" s="5"/>
      <c r="WI106" s="5"/>
      <c r="WJ106" s="5"/>
      <c r="WK106" s="1"/>
      <c r="WL106" s="2"/>
      <c r="WM106" s="2"/>
      <c r="WN106" s="5"/>
      <c r="WO106" s="5"/>
      <c r="WP106" s="5"/>
      <c r="WQ106" s="5"/>
      <c r="WR106" s="5"/>
      <c r="WS106" s="1"/>
      <c r="WT106" s="2"/>
      <c r="WU106" s="2"/>
      <c r="WV106" s="5"/>
      <c r="WW106" s="5"/>
      <c r="WX106" s="5"/>
      <c r="WY106" s="5"/>
      <c r="WZ106" s="5"/>
      <c r="XA106" s="1"/>
      <c r="XB106" s="2"/>
      <c r="XC106" s="2"/>
      <c r="XD106" s="5"/>
      <c r="XE106" s="5"/>
      <c r="XF106" s="5"/>
      <c r="XG106" s="5"/>
      <c r="XH106" s="5"/>
      <c r="XI106" s="1"/>
      <c r="XJ106" s="2"/>
      <c r="XK106" s="2"/>
      <c r="XL106" s="5"/>
      <c r="XM106" s="5"/>
      <c r="XN106" s="5"/>
      <c r="XO106" s="5"/>
      <c r="XP106" s="5"/>
      <c r="XQ106" s="1"/>
      <c r="XR106" s="2"/>
      <c r="XS106" s="2"/>
      <c r="XT106" s="5"/>
      <c r="XU106" s="5"/>
      <c r="XV106" s="5"/>
      <c r="XW106" s="5"/>
      <c r="XX106" s="5"/>
      <c r="XY106" s="1"/>
      <c r="XZ106" s="2"/>
      <c r="YA106" s="2"/>
      <c r="YB106" s="5"/>
      <c r="YC106" s="5"/>
      <c r="YD106" s="5"/>
      <c r="YE106" s="5"/>
      <c r="YF106" s="5"/>
      <c r="YG106" s="1"/>
      <c r="YH106" s="2"/>
      <c r="YI106" s="2"/>
      <c r="YJ106" s="5"/>
      <c r="YK106" s="5"/>
      <c r="YL106" s="5"/>
      <c r="YM106" s="5"/>
      <c r="YN106" s="5"/>
      <c r="YO106" s="1"/>
      <c r="YP106" s="2"/>
      <c r="YQ106" s="2"/>
      <c r="YR106" s="5"/>
      <c r="YS106" s="5"/>
      <c r="YT106" s="5"/>
      <c r="YU106" s="5"/>
      <c r="YV106" s="5"/>
      <c r="YW106" s="1"/>
      <c r="YX106" s="2"/>
      <c r="YY106" s="2"/>
      <c r="YZ106" s="5"/>
      <c r="ZA106" s="5"/>
      <c r="ZB106" s="5"/>
      <c r="ZC106" s="5"/>
      <c r="ZD106" s="5"/>
      <c r="ZE106" s="1"/>
      <c r="ZF106" s="2"/>
      <c r="ZG106" s="2"/>
      <c r="ZH106" s="5"/>
      <c r="ZI106" s="5"/>
      <c r="ZJ106" s="5"/>
      <c r="ZK106" s="5"/>
      <c r="ZL106" s="5"/>
      <c r="ZM106" s="1"/>
      <c r="ZN106" s="2"/>
      <c r="ZO106" s="2"/>
      <c r="ZP106" s="5"/>
      <c r="ZQ106" s="5"/>
      <c r="ZR106" s="5"/>
      <c r="ZS106" s="5"/>
      <c r="ZT106" s="5"/>
      <c r="ZU106" s="1"/>
      <c r="ZV106" s="2"/>
      <c r="ZW106" s="2"/>
      <c r="ZX106" s="5"/>
      <c r="ZY106" s="5"/>
      <c r="ZZ106" s="5"/>
      <c r="AAA106" s="5"/>
      <c r="AAB106" s="5"/>
      <c r="AAC106" s="1"/>
      <c r="AAD106" s="2"/>
      <c r="AAE106" s="2"/>
      <c r="AAF106" s="5"/>
      <c r="AAG106" s="5"/>
      <c r="AAH106" s="5"/>
      <c r="AAI106" s="5"/>
      <c r="AAJ106" s="5"/>
      <c r="AAK106" s="1"/>
      <c r="AAL106" s="2"/>
      <c r="AAM106" s="2"/>
      <c r="AAN106" s="5"/>
      <c r="AAO106" s="5"/>
      <c r="AAP106" s="5"/>
      <c r="AAQ106" s="5"/>
      <c r="AAR106" s="5"/>
      <c r="AAS106" s="1"/>
      <c r="AAT106" s="2"/>
      <c r="AAU106" s="2"/>
      <c r="AAV106" s="5"/>
      <c r="AAW106" s="5"/>
      <c r="AAX106" s="5"/>
      <c r="AAY106" s="5"/>
      <c r="AAZ106" s="5"/>
      <c r="ABA106" s="1"/>
      <c r="ABB106" s="2"/>
      <c r="ABC106" s="2"/>
      <c r="ABD106" s="5"/>
      <c r="ABE106" s="5"/>
      <c r="ABF106" s="5"/>
      <c r="ABG106" s="5"/>
      <c r="ABH106" s="5"/>
      <c r="ABI106" s="1"/>
      <c r="ABJ106" s="2"/>
      <c r="ABK106" s="2"/>
      <c r="ABL106" s="5"/>
      <c r="ABM106" s="5"/>
      <c r="ABN106" s="5"/>
      <c r="ABO106" s="5"/>
      <c r="ABP106" s="5"/>
      <c r="ABQ106" s="1"/>
      <c r="ABR106" s="2"/>
      <c r="ABS106" s="2"/>
      <c r="ABT106" s="5"/>
      <c r="ABU106" s="5"/>
      <c r="ABV106" s="5"/>
      <c r="ABW106" s="5"/>
      <c r="ABX106" s="5"/>
      <c r="ABY106" s="1"/>
      <c r="ABZ106" s="2"/>
      <c r="ACA106" s="2"/>
      <c r="ACB106" s="5"/>
      <c r="ACC106" s="5"/>
      <c r="ACD106" s="5"/>
      <c r="ACE106" s="5"/>
      <c r="ACF106" s="5"/>
      <c r="ACG106" s="1"/>
      <c r="ACH106" s="2"/>
      <c r="ACI106" s="2"/>
      <c r="ACJ106" s="5"/>
      <c r="ACK106" s="5"/>
      <c r="ACL106" s="5"/>
      <c r="ACM106" s="5"/>
      <c r="ACN106" s="5"/>
      <c r="ACO106" s="1"/>
      <c r="ACP106" s="2"/>
      <c r="ACQ106" s="2"/>
      <c r="ACR106" s="5"/>
      <c r="ACS106" s="5"/>
      <c r="ACT106" s="5"/>
      <c r="ACU106" s="5"/>
      <c r="ACV106" s="5"/>
      <c r="ACW106" s="1"/>
      <c r="ACX106" s="2"/>
      <c r="ACY106" s="2"/>
      <c r="ACZ106" s="5"/>
      <c r="ADA106" s="5"/>
      <c r="ADB106" s="5"/>
      <c r="ADC106" s="5"/>
      <c r="ADD106" s="5"/>
      <c r="ADE106" s="1"/>
      <c r="ADF106" s="2"/>
      <c r="ADG106" s="2"/>
      <c r="ADH106" s="5"/>
      <c r="ADI106" s="5"/>
      <c r="ADJ106" s="5"/>
      <c r="ADK106" s="5"/>
      <c r="ADL106" s="5"/>
      <c r="ADM106" s="1"/>
      <c r="ADN106" s="2"/>
      <c r="ADO106" s="2"/>
      <c r="ADP106" s="5"/>
      <c r="ADQ106" s="5"/>
      <c r="ADR106" s="5"/>
      <c r="ADS106" s="5"/>
      <c r="ADT106" s="5"/>
      <c r="ADU106" s="1"/>
      <c r="ADV106" s="2"/>
      <c r="ADW106" s="2"/>
      <c r="ADX106" s="5"/>
      <c r="ADY106" s="5"/>
      <c r="ADZ106" s="5"/>
      <c r="AEA106" s="5"/>
      <c r="AEB106" s="5"/>
      <c r="AEC106" s="1"/>
      <c r="AED106" s="2"/>
      <c r="AEE106" s="2"/>
      <c r="AEF106" s="5"/>
      <c r="AEG106" s="5"/>
      <c r="AEH106" s="5"/>
      <c r="AEI106" s="5"/>
      <c r="AEJ106" s="5"/>
      <c r="AEK106" s="1"/>
      <c r="AEL106" s="2"/>
      <c r="AEM106" s="2"/>
      <c r="AEN106" s="5"/>
      <c r="AEO106" s="5"/>
      <c r="AEP106" s="5"/>
      <c r="AEQ106" s="5"/>
      <c r="AER106" s="5"/>
      <c r="AES106" s="1"/>
      <c r="AET106" s="2"/>
      <c r="AEU106" s="2"/>
      <c r="AEV106" s="5"/>
      <c r="AEW106" s="5"/>
      <c r="AEX106" s="5"/>
      <c r="AEY106" s="5"/>
      <c r="AEZ106" s="5"/>
      <c r="AFA106" s="1"/>
      <c r="AFB106" s="2"/>
      <c r="AFC106" s="2"/>
      <c r="AFD106" s="5"/>
      <c r="AFE106" s="5"/>
      <c r="AFF106" s="5"/>
      <c r="AFG106" s="5"/>
      <c r="AFH106" s="5"/>
      <c r="AFI106" s="1"/>
      <c r="AFJ106" s="2"/>
      <c r="AFK106" s="2"/>
      <c r="AFL106" s="5"/>
      <c r="AFM106" s="5"/>
      <c r="AFN106" s="5"/>
      <c r="AFO106" s="5"/>
      <c r="AFP106" s="5"/>
      <c r="AFQ106" s="1"/>
      <c r="AFR106" s="2"/>
      <c r="AFS106" s="2"/>
      <c r="AFT106" s="5"/>
      <c r="AFU106" s="5"/>
      <c r="AFV106" s="5"/>
      <c r="AFW106" s="5"/>
      <c r="AFX106" s="5"/>
      <c r="AFY106" s="1"/>
      <c r="AFZ106" s="2"/>
      <c r="AGA106" s="2"/>
      <c r="AGB106" s="5"/>
      <c r="AGC106" s="5"/>
      <c r="AGD106" s="5"/>
      <c r="AGE106" s="5"/>
      <c r="AGF106" s="5"/>
      <c r="AGG106" s="1"/>
      <c r="AGH106" s="2"/>
      <c r="AGI106" s="2"/>
      <c r="AGJ106" s="5"/>
      <c r="AGK106" s="5"/>
      <c r="AGL106" s="5"/>
      <c r="AGM106" s="5"/>
      <c r="AGN106" s="5"/>
      <c r="AGO106" s="1"/>
      <c r="AGP106" s="2"/>
      <c r="AGQ106" s="2"/>
      <c r="AGR106" s="5"/>
      <c r="AGS106" s="5"/>
      <c r="AGT106" s="5"/>
      <c r="AGU106" s="5"/>
      <c r="AGV106" s="5"/>
      <c r="AGW106" s="1"/>
      <c r="AGX106" s="2"/>
      <c r="AGY106" s="2"/>
      <c r="AGZ106" s="5"/>
      <c r="AHA106" s="5"/>
      <c r="AHB106" s="5"/>
      <c r="AHC106" s="5"/>
      <c r="AHD106" s="5"/>
      <c r="AHE106" s="1"/>
      <c r="AHF106" s="2"/>
      <c r="AHG106" s="2"/>
      <c r="AHH106" s="5"/>
      <c r="AHI106" s="5"/>
      <c r="AHJ106" s="5"/>
      <c r="AHK106" s="5"/>
      <c r="AHL106" s="5"/>
      <c r="AHM106" s="1"/>
      <c r="AHN106" s="2"/>
      <c r="AHO106" s="2"/>
      <c r="AHP106" s="5"/>
      <c r="AHQ106" s="5"/>
      <c r="AHR106" s="5"/>
      <c r="AHS106" s="5"/>
      <c r="AHT106" s="5"/>
      <c r="AHU106" s="1"/>
      <c r="AHV106" s="2"/>
      <c r="AHW106" s="2"/>
      <c r="AHX106" s="5"/>
      <c r="AHY106" s="5"/>
      <c r="AHZ106" s="5"/>
      <c r="AIA106" s="5"/>
      <c r="AIB106" s="5"/>
      <c r="AIC106" s="1"/>
      <c r="AID106" s="2"/>
      <c r="AIE106" s="2"/>
      <c r="AIF106" s="5"/>
      <c r="AIG106" s="5"/>
      <c r="AIH106" s="5"/>
      <c r="AII106" s="5"/>
      <c r="AIJ106" s="5"/>
      <c r="AIK106" s="1"/>
      <c r="AIL106" s="2"/>
      <c r="AIM106" s="2"/>
      <c r="AIN106" s="5"/>
      <c r="AIO106" s="5"/>
      <c r="AIP106" s="5"/>
      <c r="AIQ106" s="5"/>
      <c r="AIR106" s="5"/>
      <c r="AIS106" s="1"/>
      <c r="AIT106" s="2"/>
      <c r="AIU106" s="2"/>
      <c r="AIV106" s="5"/>
      <c r="AIW106" s="5"/>
      <c r="AIX106" s="5"/>
      <c r="AIY106" s="5"/>
      <c r="AIZ106" s="5"/>
      <c r="AJA106" s="1"/>
      <c r="AJB106" s="2"/>
      <c r="AJC106" s="2"/>
      <c r="AJD106" s="5"/>
      <c r="AJE106" s="5"/>
      <c r="AJF106" s="5"/>
      <c r="AJG106" s="5"/>
      <c r="AJH106" s="5"/>
      <c r="AJI106" s="1"/>
      <c r="AJJ106" s="2"/>
      <c r="AJK106" s="2"/>
      <c r="AJL106" s="5"/>
      <c r="AJM106" s="5"/>
      <c r="AJN106" s="5"/>
      <c r="AJO106" s="5"/>
      <c r="AJP106" s="5"/>
      <c r="AJQ106" s="1"/>
      <c r="AJR106" s="2"/>
      <c r="AJS106" s="2"/>
      <c r="AJT106" s="5"/>
      <c r="AJU106" s="5"/>
      <c r="AJV106" s="5"/>
      <c r="AJW106" s="5"/>
      <c r="AJX106" s="5"/>
      <c r="AJY106" s="1"/>
      <c r="AJZ106" s="2"/>
      <c r="AKA106" s="2"/>
      <c r="AKB106" s="5"/>
      <c r="AKC106" s="5"/>
      <c r="AKD106" s="5"/>
      <c r="AKE106" s="5"/>
      <c r="AKF106" s="5"/>
      <c r="AKG106" s="1"/>
      <c r="AKH106" s="2"/>
      <c r="AKI106" s="2"/>
      <c r="AKJ106" s="5"/>
      <c r="AKK106" s="5"/>
      <c r="AKL106" s="5"/>
      <c r="AKM106" s="5"/>
      <c r="AKN106" s="5"/>
      <c r="AKO106" s="1"/>
      <c r="AKP106" s="2"/>
      <c r="AKQ106" s="2"/>
      <c r="AKR106" s="5"/>
      <c r="AKS106" s="5"/>
      <c r="AKT106" s="5"/>
      <c r="AKU106" s="5"/>
      <c r="AKV106" s="5"/>
      <c r="AKW106" s="1"/>
      <c r="AKX106" s="2"/>
      <c r="AKY106" s="2"/>
      <c r="AKZ106" s="5"/>
      <c r="ALA106" s="5"/>
      <c r="ALB106" s="5"/>
      <c r="ALC106" s="5"/>
      <c r="ALD106" s="5"/>
      <c r="ALE106" s="1"/>
      <c r="ALF106" s="2"/>
      <c r="ALG106" s="2"/>
      <c r="ALH106" s="5"/>
      <c r="ALI106" s="5"/>
      <c r="ALJ106" s="5"/>
      <c r="ALK106" s="5"/>
      <c r="ALL106" s="5"/>
      <c r="ALM106" s="1"/>
      <c r="ALN106" s="2"/>
      <c r="ALO106" s="2"/>
      <c r="ALP106" s="5"/>
      <c r="ALQ106" s="5"/>
      <c r="ALR106" s="5"/>
      <c r="ALS106" s="5"/>
      <c r="ALT106" s="5"/>
      <c r="ALU106" s="1"/>
      <c r="ALV106" s="2"/>
      <c r="ALW106" s="2"/>
      <c r="ALX106" s="5"/>
      <c r="ALY106" s="5"/>
      <c r="ALZ106" s="5"/>
      <c r="AMA106" s="5"/>
      <c r="AMB106" s="5"/>
      <c r="AMC106" s="1"/>
      <c r="AMD106" s="2"/>
      <c r="AME106" s="2"/>
      <c r="AMF106" s="5"/>
      <c r="AMG106" s="5"/>
      <c r="AMH106" s="5"/>
      <c r="AMI106" s="5"/>
      <c r="AMJ106" s="5"/>
      <c r="AMK106" s="1"/>
      <c r="AML106" s="2"/>
      <c r="AMM106" s="2"/>
      <c r="AMN106" s="5"/>
      <c r="AMO106" s="5"/>
      <c r="AMP106" s="5"/>
      <c r="AMQ106" s="5"/>
      <c r="AMR106" s="5"/>
      <c r="AMS106" s="1"/>
      <c r="AMT106" s="2"/>
      <c r="AMU106" s="2"/>
      <c r="AMV106" s="5"/>
      <c r="AMW106" s="5"/>
      <c r="AMX106" s="5"/>
      <c r="AMY106" s="5"/>
      <c r="AMZ106" s="5"/>
      <c r="ANA106" s="1"/>
      <c r="ANB106" s="2"/>
      <c r="ANC106" s="2"/>
      <c r="AND106" s="5"/>
      <c r="ANE106" s="5"/>
      <c r="ANF106" s="5"/>
      <c r="ANG106" s="5"/>
      <c r="ANH106" s="5"/>
      <c r="ANI106" s="1"/>
      <c r="ANJ106" s="2"/>
      <c r="ANK106" s="2"/>
      <c r="ANL106" s="5"/>
      <c r="ANM106" s="5"/>
      <c r="ANN106" s="5"/>
      <c r="ANO106" s="5"/>
      <c r="ANP106" s="5"/>
      <c r="ANQ106" s="1"/>
      <c r="ANR106" s="2"/>
      <c r="ANS106" s="2"/>
      <c r="ANT106" s="5"/>
      <c r="ANU106" s="5"/>
      <c r="ANV106" s="5"/>
      <c r="ANW106" s="5"/>
      <c r="ANX106" s="5"/>
      <c r="ANY106" s="1"/>
      <c r="ANZ106" s="2"/>
      <c r="AOA106" s="2"/>
      <c r="AOB106" s="5"/>
      <c r="AOC106" s="5"/>
      <c r="AOD106" s="5"/>
      <c r="AOE106" s="5"/>
      <c r="AOF106" s="5"/>
      <c r="AOG106" s="1"/>
      <c r="AOH106" s="2"/>
      <c r="AOI106" s="2"/>
      <c r="AOJ106" s="5"/>
      <c r="AOK106" s="5"/>
      <c r="AOL106" s="5"/>
      <c r="AOM106" s="5"/>
      <c r="AON106" s="5"/>
      <c r="AOO106" s="1"/>
      <c r="AOP106" s="2"/>
      <c r="AOQ106" s="2"/>
      <c r="AOR106" s="5"/>
      <c r="AOS106" s="5"/>
      <c r="AOT106" s="5"/>
      <c r="AOU106" s="5"/>
      <c r="AOV106" s="5"/>
      <c r="AOW106" s="1"/>
      <c r="AOX106" s="2"/>
      <c r="AOY106" s="2"/>
      <c r="AOZ106" s="5"/>
      <c r="APA106" s="5"/>
      <c r="APB106" s="5"/>
      <c r="APC106" s="5"/>
      <c r="APD106" s="5"/>
      <c r="APE106" s="1"/>
      <c r="APF106" s="2"/>
      <c r="APG106" s="2"/>
      <c r="APH106" s="5"/>
      <c r="API106" s="5"/>
      <c r="APJ106" s="5"/>
      <c r="APK106" s="5"/>
      <c r="APL106" s="5"/>
      <c r="APM106" s="1"/>
      <c r="APN106" s="2"/>
      <c r="APO106" s="2"/>
      <c r="APP106" s="5"/>
      <c r="APQ106" s="5"/>
      <c r="APR106" s="5"/>
      <c r="APS106" s="5"/>
      <c r="APT106" s="5"/>
      <c r="APU106" s="1"/>
      <c r="APV106" s="2"/>
      <c r="APW106" s="2"/>
      <c r="APX106" s="5"/>
      <c r="APY106" s="5"/>
      <c r="APZ106" s="5"/>
      <c r="AQA106" s="5"/>
      <c r="AQB106" s="5"/>
      <c r="AQC106" s="1"/>
      <c r="AQD106" s="2"/>
      <c r="AQE106" s="2"/>
      <c r="AQF106" s="5"/>
      <c r="AQG106" s="5"/>
      <c r="AQH106" s="5"/>
      <c r="AQI106" s="5"/>
      <c r="AQJ106" s="5"/>
      <c r="AQK106" s="1"/>
      <c r="AQL106" s="2"/>
      <c r="AQM106" s="2"/>
      <c r="AQN106" s="5"/>
      <c r="AQO106" s="5"/>
      <c r="AQP106" s="5"/>
      <c r="AQQ106" s="5"/>
      <c r="AQR106" s="5"/>
      <c r="AQS106" s="1"/>
      <c r="AQT106" s="2"/>
      <c r="AQU106" s="2"/>
      <c r="AQV106" s="5"/>
      <c r="AQW106" s="5"/>
      <c r="AQX106" s="5"/>
      <c r="AQY106" s="5"/>
      <c r="AQZ106" s="5"/>
      <c r="ARA106" s="1"/>
      <c r="ARB106" s="2"/>
      <c r="ARC106" s="2"/>
      <c r="ARD106" s="5"/>
      <c r="ARE106" s="5"/>
      <c r="ARF106" s="5"/>
      <c r="ARG106" s="5"/>
      <c r="ARH106" s="5"/>
      <c r="ARI106" s="1"/>
      <c r="ARJ106" s="2"/>
      <c r="ARK106" s="2"/>
      <c r="ARL106" s="5"/>
      <c r="ARM106" s="5"/>
      <c r="ARN106" s="5"/>
      <c r="ARO106" s="5"/>
      <c r="ARP106" s="5"/>
      <c r="ARQ106" s="1"/>
      <c r="ARR106" s="2"/>
      <c r="ARS106" s="2"/>
      <c r="ART106" s="5"/>
      <c r="ARU106" s="5"/>
      <c r="ARV106" s="5"/>
      <c r="ARW106" s="5"/>
      <c r="ARX106" s="5"/>
      <c r="ARY106" s="1"/>
      <c r="ARZ106" s="2"/>
      <c r="ASA106" s="2"/>
      <c r="ASB106" s="5"/>
      <c r="ASC106" s="5"/>
      <c r="ASD106" s="5"/>
      <c r="ASE106" s="5"/>
      <c r="ASF106" s="5"/>
      <c r="ASG106" s="1"/>
      <c r="ASH106" s="2"/>
      <c r="ASI106" s="2"/>
      <c r="ASJ106" s="5"/>
      <c r="ASK106" s="5"/>
      <c r="ASL106" s="5"/>
      <c r="ASM106" s="5"/>
      <c r="ASN106" s="5"/>
      <c r="ASO106" s="1"/>
      <c r="ASP106" s="2"/>
      <c r="ASQ106" s="2"/>
      <c r="ASR106" s="5"/>
      <c r="ASS106" s="5"/>
      <c r="AST106" s="5"/>
      <c r="ASU106" s="5"/>
      <c r="ASV106" s="5"/>
      <c r="ASW106" s="1"/>
      <c r="ASX106" s="2"/>
      <c r="ASY106" s="2"/>
      <c r="ASZ106" s="5"/>
      <c r="ATA106" s="5"/>
      <c r="ATB106" s="5"/>
      <c r="ATC106" s="5"/>
      <c r="ATD106" s="5"/>
      <c r="ATE106" s="1"/>
      <c r="ATF106" s="2"/>
      <c r="ATG106" s="2"/>
      <c r="ATH106" s="5"/>
      <c r="ATI106" s="5"/>
      <c r="ATJ106" s="5"/>
      <c r="ATK106" s="5"/>
      <c r="ATL106" s="5"/>
      <c r="ATM106" s="1"/>
      <c r="ATN106" s="2"/>
      <c r="ATO106" s="2"/>
      <c r="ATP106" s="5"/>
      <c r="ATQ106" s="5"/>
      <c r="ATR106" s="5"/>
      <c r="ATS106" s="5"/>
      <c r="ATT106" s="5"/>
      <c r="ATU106" s="1"/>
      <c r="ATV106" s="2"/>
      <c r="ATW106" s="2"/>
      <c r="ATX106" s="5"/>
      <c r="ATY106" s="5"/>
      <c r="ATZ106" s="5"/>
      <c r="AUA106" s="5"/>
      <c r="AUB106" s="5"/>
      <c r="AUC106" s="1"/>
      <c r="AUD106" s="2"/>
      <c r="AUE106" s="2"/>
      <c r="AUF106" s="5"/>
      <c r="AUG106" s="5"/>
      <c r="AUH106" s="5"/>
      <c r="AUI106" s="5"/>
      <c r="AUJ106" s="5"/>
      <c r="AUK106" s="1"/>
      <c r="AUL106" s="2"/>
      <c r="AUM106" s="2"/>
      <c r="AUN106" s="5"/>
      <c r="AUO106" s="5"/>
      <c r="AUP106" s="5"/>
      <c r="AUQ106" s="5"/>
      <c r="AUR106" s="5"/>
      <c r="AUS106" s="1"/>
      <c r="AUT106" s="2"/>
      <c r="AUU106" s="2"/>
      <c r="AUV106" s="5"/>
      <c r="AUW106" s="5"/>
      <c r="AUX106" s="5"/>
      <c r="AUY106" s="5"/>
      <c r="AUZ106" s="5"/>
      <c r="AVA106" s="1"/>
      <c r="AVB106" s="2"/>
      <c r="AVC106" s="2"/>
      <c r="AVD106" s="5"/>
      <c r="AVE106" s="5"/>
      <c r="AVF106" s="5"/>
      <c r="AVG106" s="5"/>
      <c r="AVH106" s="5"/>
      <c r="AVI106" s="1"/>
      <c r="AVJ106" s="2"/>
      <c r="AVK106" s="2"/>
      <c r="AVL106" s="5"/>
      <c r="AVM106" s="5"/>
      <c r="AVN106" s="5"/>
      <c r="AVO106" s="5"/>
      <c r="AVP106" s="5"/>
      <c r="AVQ106" s="1"/>
      <c r="AVR106" s="2"/>
      <c r="AVS106" s="2"/>
      <c r="AVT106" s="5"/>
      <c r="AVU106" s="5"/>
      <c r="AVV106" s="5"/>
      <c r="AVW106" s="5"/>
      <c r="AVX106" s="5"/>
      <c r="AVY106" s="1"/>
      <c r="AVZ106" s="2"/>
      <c r="AWA106" s="2"/>
      <c r="AWB106" s="5"/>
      <c r="AWC106" s="5"/>
      <c r="AWD106" s="5"/>
      <c r="AWE106" s="5"/>
      <c r="AWF106" s="5"/>
      <c r="AWG106" s="1"/>
      <c r="AWH106" s="2"/>
      <c r="AWI106" s="2"/>
      <c r="AWJ106" s="5"/>
      <c r="AWK106" s="5"/>
      <c r="AWL106" s="5"/>
      <c r="AWM106" s="5"/>
      <c r="AWN106" s="5"/>
      <c r="AWO106" s="1"/>
      <c r="AWP106" s="2"/>
      <c r="AWQ106" s="2"/>
      <c r="AWR106" s="5"/>
      <c r="AWS106" s="5"/>
      <c r="AWT106" s="5"/>
      <c r="AWU106" s="5"/>
      <c r="AWV106" s="5"/>
      <c r="AWW106" s="1"/>
      <c r="AWX106" s="2"/>
      <c r="AWY106" s="2"/>
      <c r="AWZ106" s="5"/>
      <c r="AXA106" s="5"/>
      <c r="AXB106" s="5"/>
      <c r="AXC106" s="5"/>
      <c r="AXD106" s="5"/>
      <c r="AXE106" s="1"/>
      <c r="AXF106" s="2"/>
      <c r="AXG106" s="2"/>
      <c r="AXH106" s="5"/>
      <c r="AXI106" s="5"/>
      <c r="AXJ106" s="5"/>
      <c r="AXK106" s="5"/>
      <c r="AXL106" s="5"/>
      <c r="AXM106" s="1"/>
      <c r="AXN106" s="2"/>
      <c r="AXO106" s="2"/>
      <c r="AXP106" s="5"/>
      <c r="AXQ106" s="5"/>
      <c r="AXR106" s="5"/>
      <c r="AXS106" s="5"/>
      <c r="AXT106" s="5"/>
      <c r="AXU106" s="1"/>
      <c r="AXV106" s="2"/>
      <c r="AXW106" s="2"/>
      <c r="AXX106" s="5"/>
      <c r="AXY106" s="5"/>
      <c r="AXZ106" s="5"/>
      <c r="AYA106" s="5"/>
      <c r="AYB106" s="5"/>
      <c r="AYC106" s="1"/>
      <c r="AYD106" s="2"/>
      <c r="AYE106" s="2"/>
      <c r="AYF106" s="5"/>
      <c r="AYG106" s="5"/>
      <c r="AYH106" s="5"/>
      <c r="AYI106" s="5"/>
      <c r="AYJ106" s="5"/>
      <c r="AYK106" s="1"/>
      <c r="AYL106" s="2"/>
      <c r="AYM106" s="2"/>
      <c r="AYN106" s="5"/>
      <c r="AYO106" s="5"/>
      <c r="AYP106" s="5"/>
      <c r="AYQ106" s="5"/>
      <c r="AYR106" s="5"/>
      <c r="AYS106" s="1"/>
      <c r="AYT106" s="2"/>
      <c r="AYU106" s="2"/>
      <c r="AYV106" s="5"/>
      <c r="AYW106" s="5"/>
      <c r="AYX106" s="5"/>
      <c r="AYY106" s="5"/>
      <c r="AYZ106" s="5"/>
      <c r="AZA106" s="1"/>
      <c r="AZB106" s="2"/>
      <c r="AZC106" s="2"/>
      <c r="AZD106" s="5"/>
      <c r="AZE106" s="5"/>
      <c r="AZF106" s="5"/>
      <c r="AZG106" s="5"/>
      <c r="AZH106" s="5"/>
      <c r="AZI106" s="1"/>
      <c r="AZJ106" s="2"/>
      <c r="AZK106" s="2"/>
      <c r="AZL106" s="5"/>
      <c r="AZM106" s="5"/>
      <c r="AZN106" s="5"/>
      <c r="AZO106" s="5"/>
      <c r="AZP106" s="5"/>
      <c r="AZQ106" s="1"/>
      <c r="AZR106" s="2"/>
      <c r="AZS106" s="2"/>
      <c r="AZT106" s="5"/>
      <c r="AZU106" s="5"/>
      <c r="AZV106" s="5"/>
      <c r="AZW106" s="5"/>
      <c r="AZX106" s="5"/>
      <c r="AZY106" s="1"/>
      <c r="AZZ106" s="2"/>
      <c r="BAA106" s="2"/>
      <c r="BAB106" s="5"/>
      <c r="BAC106" s="5"/>
      <c r="BAD106" s="5"/>
      <c r="BAE106" s="5"/>
      <c r="BAF106" s="5"/>
      <c r="BAG106" s="1"/>
      <c r="BAH106" s="2"/>
      <c r="BAI106" s="2"/>
      <c r="BAJ106" s="5"/>
      <c r="BAK106" s="5"/>
      <c r="BAL106" s="5"/>
      <c r="BAM106" s="5"/>
      <c r="BAN106" s="5"/>
      <c r="BAO106" s="1"/>
      <c r="BAP106" s="2"/>
      <c r="BAQ106" s="2"/>
      <c r="BAR106" s="5"/>
      <c r="BAS106" s="5"/>
      <c r="BAT106" s="5"/>
      <c r="BAU106" s="5"/>
      <c r="BAV106" s="5"/>
      <c r="BAW106" s="1"/>
      <c r="BAX106" s="2"/>
      <c r="BAY106" s="2"/>
      <c r="BAZ106" s="5"/>
      <c r="BBA106" s="5"/>
      <c r="BBB106" s="5"/>
      <c r="BBC106" s="5"/>
      <c r="BBD106" s="5"/>
      <c r="BBE106" s="1"/>
      <c r="BBF106" s="2"/>
      <c r="BBG106" s="2"/>
      <c r="BBH106" s="5"/>
      <c r="BBI106" s="5"/>
      <c r="BBJ106" s="5"/>
      <c r="BBK106" s="5"/>
      <c r="BBL106" s="5"/>
      <c r="BBM106" s="1"/>
      <c r="BBN106" s="2"/>
      <c r="BBO106" s="2"/>
      <c r="BBP106" s="5"/>
      <c r="BBQ106" s="5"/>
      <c r="BBR106" s="5"/>
      <c r="BBS106" s="5"/>
      <c r="BBT106" s="5"/>
      <c r="BBU106" s="1"/>
      <c r="BBV106" s="2"/>
      <c r="BBW106" s="2"/>
      <c r="BBX106" s="5"/>
      <c r="BBY106" s="5"/>
      <c r="BBZ106" s="5"/>
      <c r="BCA106" s="5"/>
      <c r="BCB106" s="5"/>
      <c r="BCC106" s="1"/>
      <c r="BCD106" s="2"/>
      <c r="BCE106" s="2"/>
      <c r="BCF106" s="5"/>
      <c r="BCG106" s="5"/>
      <c r="BCH106" s="5"/>
      <c r="BCI106" s="5"/>
      <c r="BCJ106" s="5"/>
      <c r="BCK106" s="1"/>
      <c r="BCL106" s="2"/>
      <c r="BCM106" s="2"/>
      <c r="BCN106" s="5"/>
      <c r="BCO106" s="5"/>
      <c r="BCP106" s="5"/>
      <c r="BCQ106" s="5"/>
      <c r="BCR106" s="5"/>
      <c r="BCS106" s="1"/>
      <c r="BCT106" s="2"/>
      <c r="BCU106" s="2"/>
      <c r="BCV106" s="5"/>
      <c r="BCW106" s="5"/>
      <c r="BCX106" s="5"/>
      <c r="BCY106" s="5"/>
      <c r="BCZ106" s="5"/>
      <c r="BDA106" s="1"/>
      <c r="BDB106" s="2"/>
      <c r="BDC106" s="2"/>
      <c r="BDD106" s="5"/>
      <c r="BDE106" s="5"/>
      <c r="BDF106" s="5"/>
      <c r="BDG106" s="5"/>
      <c r="BDH106" s="5"/>
      <c r="BDI106" s="1"/>
      <c r="BDJ106" s="2"/>
      <c r="BDK106" s="2"/>
      <c r="BDL106" s="5"/>
      <c r="BDM106" s="5"/>
      <c r="BDN106" s="5"/>
      <c r="BDO106" s="5"/>
      <c r="BDP106" s="5"/>
      <c r="BDQ106" s="1"/>
      <c r="BDR106" s="2"/>
      <c r="BDS106" s="2"/>
      <c r="BDT106" s="5"/>
      <c r="BDU106" s="5"/>
      <c r="BDV106" s="5"/>
      <c r="BDW106" s="5"/>
      <c r="BDX106" s="5"/>
      <c r="BDY106" s="1"/>
      <c r="BDZ106" s="2"/>
      <c r="BEA106" s="2"/>
      <c r="BEB106" s="5"/>
      <c r="BEC106" s="5"/>
      <c r="BED106" s="5"/>
      <c r="BEE106" s="5"/>
      <c r="BEF106" s="5"/>
      <c r="BEG106" s="1"/>
      <c r="BEH106" s="2"/>
      <c r="BEI106" s="2"/>
      <c r="BEJ106" s="5"/>
      <c r="BEK106" s="5"/>
      <c r="BEL106" s="5"/>
      <c r="BEM106" s="5"/>
      <c r="BEN106" s="5"/>
      <c r="BEO106" s="1"/>
      <c r="BEP106" s="2"/>
      <c r="BEQ106" s="2"/>
      <c r="BER106" s="5"/>
      <c r="BES106" s="5"/>
      <c r="BET106" s="5"/>
      <c r="BEU106" s="5"/>
      <c r="BEV106" s="5"/>
      <c r="BEW106" s="1"/>
      <c r="BEX106" s="2"/>
      <c r="BEY106" s="2"/>
      <c r="BEZ106" s="5"/>
      <c r="BFA106" s="5"/>
      <c r="BFB106" s="5"/>
      <c r="BFC106" s="5"/>
      <c r="BFD106" s="5"/>
      <c r="BFE106" s="1"/>
      <c r="BFF106" s="2"/>
      <c r="BFG106" s="2"/>
      <c r="BFH106" s="5"/>
      <c r="BFI106" s="5"/>
      <c r="BFJ106" s="5"/>
      <c r="BFK106" s="5"/>
      <c r="BFL106" s="5"/>
      <c r="BFM106" s="1"/>
      <c r="BFN106" s="2"/>
      <c r="BFO106" s="2"/>
      <c r="BFP106" s="5"/>
      <c r="BFQ106" s="5"/>
      <c r="BFR106" s="5"/>
      <c r="BFS106" s="5"/>
      <c r="BFT106" s="5"/>
      <c r="BFU106" s="1"/>
      <c r="BFV106" s="2"/>
      <c r="BFW106" s="2"/>
      <c r="BFX106" s="5"/>
      <c r="BFY106" s="5"/>
      <c r="BFZ106" s="5"/>
      <c r="BGA106" s="5"/>
      <c r="BGB106" s="5"/>
      <c r="BGC106" s="1"/>
      <c r="BGD106" s="2"/>
      <c r="BGE106" s="2"/>
      <c r="BGF106" s="5"/>
      <c r="BGG106" s="5"/>
      <c r="BGH106" s="5"/>
      <c r="BGI106" s="5"/>
      <c r="BGJ106" s="5"/>
      <c r="BGK106" s="1"/>
      <c r="BGL106" s="2"/>
      <c r="BGM106" s="2"/>
      <c r="BGN106" s="5"/>
      <c r="BGO106" s="5"/>
      <c r="BGP106" s="5"/>
      <c r="BGQ106" s="5"/>
      <c r="BGR106" s="5"/>
      <c r="BGS106" s="1"/>
      <c r="BGT106" s="2"/>
      <c r="BGU106" s="2"/>
      <c r="BGV106" s="5"/>
      <c r="BGW106" s="5"/>
      <c r="BGX106" s="5"/>
      <c r="BGY106" s="5"/>
      <c r="BGZ106" s="5"/>
      <c r="BHA106" s="1"/>
      <c r="BHB106" s="2"/>
      <c r="BHC106" s="2"/>
      <c r="BHD106" s="5"/>
      <c r="BHE106" s="5"/>
      <c r="BHF106" s="5"/>
      <c r="BHG106" s="5"/>
      <c r="BHH106" s="5"/>
      <c r="BHI106" s="1"/>
      <c r="BHJ106" s="2"/>
      <c r="BHK106" s="2"/>
      <c r="BHL106" s="5"/>
      <c r="BHM106" s="5"/>
      <c r="BHN106" s="5"/>
      <c r="BHO106" s="5"/>
      <c r="BHP106" s="5"/>
      <c r="BHQ106" s="1"/>
      <c r="BHR106" s="2"/>
      <c r="BHS106" s="2"/>
      <c r="BHT106" s="5"/>
      <c r="BHU106" s="5"/>
      <c r="BHV106" s="5"/>
      <c r="BHW106" s="5"/>
      <c r="BHX106" s="5"/>
      <c r="BHY106" s="1"/>
      <c r="BHZ106" s="2"/>
      <c r="BIA106" s="2"/>
      <c r="BIB106" s="5"/>
      <c r="BIC106" s="5"/>
      <c r="BID106" s="5"/>
      <c r="BIE106" s="5"/>
      <c r="BIF106" s="5"/>
      <c r="BIG106" s="1"/>
      <c r="BIH106" s="2"/>
      <c r="BII106" s="2"/>
      <c r="BIJ106" s="5"/>
      <c r="BIK106" s="5"/>
      <c r="BIL106" s="5"/>
      <c r="BIM106" s="5"/>
      <c r="BIN106" s="5"/>
      <c r="BIO106" s="1"/>
      <c r="BIP106" s="2"/>
      <c r="BIQ106" s="2"/>
      <c r="BIR106" s="5"/>
      <c r="BIS106" s="5"/>
      <c r="BIT106" s="5"/>
      <c r="BIU106" s="5"/>
      <c r="BIV106" s="5"/>
      <c r="BIW106" s="1"/>
      <c r="BIX106" s="2"/>
      <c r="BIY106" s="2"/>
      <c r="BIZ106" s="5"/>
      <c r="BJA106" s="5"/>
      <c r="BJB106" s="5"/>
      <c r="BJC106" s="5"/>
      <c r="BJD106" s="5"/>
      <c r="BJE106" s="1"/>
      <c r="BJF106" s="2"/>
      <c r="BJG106" s="2"/>
      <c r="BJH106" s="5"/>
      <c r="BJI106" s="5"/>
      <c r="BJJ106" s="5"/>
      <c r="BJK106" s="5"/>
      <c r="BJL106" s="5"/>
      <c r="BJM106" s="1"/>
      <c r="BJN106" s="2"/>
      <c r="BJO106" s="2"/>
      <c r="BJP106" s="5"/>
      <c r="BJQ106" s="5"/>
      <c r="BJR106" s="5"/>
      <c r="BJS106" s="5"/>
      <c r="BJT106" s="5"/>
      <c r="BJU106" s="1"/>
      <c r="BJV106" s="2"/>
      <c r="BJW106" s="2"/>
      <c r="BJX106" s="5"/>
      <c r="BJY106" s="5"/>
      <c r="BJZ106" s="5"/>
      <c r="BKA106" s="5"/>
      <c r="BKB106" s="5"/>
      <c r="BKC106" s="1"/>
      <c r="BKD106" s="2"/>
      <c r="BKE106" s="2"/>
      <c r="BKF106" s="5"/>
      <c r="BKG106" s="5"/>
      <c r="BKH106" s="5"/>
      <c r="BKI106" s="5"/>
      <c r="BKJ106" s="5"/>
      <c r="BKK106" s="1"/>
      <c r="BKL106" s="2"/>
      <c r="BKM106" s="2"/>
      <c r="BKN106" s="5"/>
      <c r="BKO106" s="5"/>
      <c r="BKP106" s="5"/>
      <c r="BKQ106" s="5"/>
      <c r="BKR106" s="5"/>
      <c r="BKS106" s="1"/>
      <c r="BKT106" s="2"/>
      <c r="BKU106" s="2"/>
      <c r="BKV106" s="5"/>
      <c r="BKW106" s="5"/>
      <c r="BKX106" s="5"/>
      <c r="BKY106" s="5"/>
      <c r="BKZ106" s="5"/>
      <c r="BLA106" s="1"/>
      <c r="BLB106" s="2"/>
      <c r="BLC106" s="2"/>
      <c r="BLD106" s="5"/>
      <c r="BLE106" s="5"/>
      <c r="BLF106" s="5"/>
      <c r="BLG106" s="5"/>
      <c r="BLH106" s="5"/>
      <c r="BLI106" s="1"/>
      <c r="BLJ106" s="2"/>
      <c r="BLK106" s="2"/>
      <c r="BLL106" s="5"/>
      <c r="BLM106" s="5"/>
      <c r="BLN106" s="5"/>
      <c r="BLO106" s="5"/>
      <c r="BLP106" s="5"/>
      <c r="BLQ106" s="1"/>
      <c r="BLR106" s="2"/>
      <c r="BLS106" s="2"/>
      <c r="BLT106" s="5"/>
      <c r="BLU106" s="5"/>
      <c r="BLV106" s="5"/>
      <c r="BLW106" s="5"/>
      <c r="BLX106" s="5"/>
      <c r="BLY106" s="1"/>
      <c r="BLZ106" s="2"/>
      <c r="BMA106" s="2"/>
      <c r="BMB106" s="5"/>
      <c r="BMC106" s="5"/>
      <c r="BMD106" s="5"/>
      <c r="BME106" s="5"/>
      <c r="BMF106" s="5"/>
      <c r="BMG106" s="1"/>
      <c r="BMH106" s="2"/>
      <c r="BMI106" s="2"/>
      <c r="BMJ106" s="5"/>
      <c r="BMK106" s="5"/>
      <c r="BML106" s="5"/>
      <c r="BMM106" s="5"/>
      <c r="BMN106" s="5"/>
      <c r="BMO106" s="1"/>
      <c r="BMP106" s="2"/>
      <c r="BMQ106" s="2"/>
      <c r="BMR106" s="5"/>
      <c r="BMS106" s="5"/>
      <c r="BMT106" s="5"/>
      <c r="BMU106" s="5"/>
      <c r="BMV106" s="5"/>
      <c r="BMW106" s="1"/>
      <c r="BMX106" s="2"/>
      <c r="BMY106" s="2"/>
      <c r="BMZ106" s="5"/>
      <c r="BNA106" s="5"/>
      <c r="BNB106" s="5"/>
      <c r="BNC106" s="5"/>
      <c r="BND106" s="5"/>
      <c r="BNE106" s="1"/>
      <c r="BNF106" s="2"/>
      <c r="BNG106" s="2"/>
      <c r="BNH106" s="5"/>
      <c r="BNI106" s="5"/>
      <c r="BNJ106" s="5"/>
      <c r="BNK106" s="5"/>
      <c r="BNL106" s="5"/>
      <c r="BNM106" s="1"/>
      <c r="BNN106" s="2"/>
      <c r="BNO106" s="2"/>
      <c r="BNP106" s="5"/>
      <c r="BNQ106" s="5"/>
      <c r="BNR106" s="5"/>
      <c r="BNS106" s="5"/>
      <c r="BNT106" s="5"/>
      <c r="BNU106" s="1"/>
      <c r="BNV106" s="2"/>
      <c r="BNW106" s="2"/>
      <c r="BNX106" s="5"/>
      <c r="BNY106" s="5"/>
      <c r="BNZ106" s="5"/>
      <c r="BOA106" s="5"/>
      <c r="BOB106" s="5"/>
      <c r="BOC106" s="1"/>
      <c r="BOD106" s="2"/>
      <c r="BOE106" s="2"/>
      <c r="BOF106" s="5"/>
      <c r="BOG106" s="5"/>
      <c r="BOH106" s="5"/>
      <c r="BOI106" s="5"/>
      <c r="BOJ106" s="5"/>
      <c r="BOK106" s="1"/>
      <c r="BOL106" s="2"/>
      <c r="BOM106" s="2"/>
      <c r="BON106" s="5"/>
      <c r="BOO106" s="5"/>
      <c r="BOP106" s="5"/>
      <c r="BOQ106" s="5"/>
      <c r="BOR106" s="5"/>
      <c r="BOS106" s="1"/>
      <c r="BOT106" s="2"/>
      <c r="BOU106" s="2"/>
      <c r="BOV106" s="5"/>
      <c r="BOW106" s="5"/>
      <c r="BOX106" s="5"/>
      <c r="BOY106" s="5"/>
      <c r="BOZ106" s="5"/>
      <c r="BPA106" s="1"/>
      <c r="BPB106" s="2"/>
      <c r="BPC106" s="2"/>
      <c r="BPD106" s="5"/>
      <c r="BPE106" s="5"/>
      <c r="BPF106" s="5"/>
      <c r="BPG106" s="5"/>
      <c r="BPH106" s="5"/>
      <c r="BPI106" s="1"/>
      <c r="BPJ106" s="2"/>
      <c r="BPK106" s="2"/>
      <c r="BPL106" s="5"/>
      <c r="BPM106" s="5"/>
      <c r="BPN106" s="5"/>
      <c r="BPO106" s="5"/>
      <c r="BPP106" s="5"/>
      <c r="BPQ106" s="1"/>
      <c r="BPR106" s="2"/>
      <c r="BPS106" s="2"/>
      <c r="BPT106" s="5"/>
      <c r="BPU106" s="5"/>
      <c r="BPV106" s="5"/>
      <c r="BPW106" s="5"/>
      <c r="BPX106" s="5"/>
      <c r="BPY106" s="1"/>
      <c r="BPZ106" s="2"/>
      <c r="BQA106" s="2"/>
      <c r="BQB106" s="5"/>
      <c r="BQC106" s="5"/>
      <c r="BQD106" s="5"/>
      <c r="BQE106" s="5"/>
      <c r="BQF106" s="5"/>
      <c r="BQG106" s="1"/>
      <c r="BQH106" s="2"/>
      <c r="BQI106" s="2"/>
      <c r="BQJ106" s="5"/>
      <c r="BQK106" s="5"/>
      <c r="BQL106" s="5"/>
      <c r="BQM106" s="5"/>
      <c r="BQN106" s="5"/>
      <c r="BQO106" s="1"/>
      <c r="BQP106" s="2"/>
      <c r="BQQ106" s="2"/>
      <c r="BQR106" s="5"/>
      <c r="BQS106" s="5"/>
      <c r="BQT106" s="5"/>
      <c r="BQU106" s="5"/>
      <c r="BQV106" s="5"/>
      <c r="BQW106" s="1"/>
      <c r="BQX106" s="2"/>
      <c r="BQY106" s="2"/>
      <c r="BQZ106" s="5"/>
      <c r="BRA106" s="5"/>
      <c r="BRB106" s="5"/>
      <c r="BRC106" s="5"/>
      <c r="BRD106" s="5"/>
      <c r="BRE106" s="1"/>
      <c r="BRF106" s="2"/>
      <c r="BRG106" s="2"/>
      <c r="BRH106" s="5"/>
      <c r="BRI106" s="5"/>
      <c r="BRJ106" s="5"/>
      <c r="BRK106" s="5"/>
      <c r="BRL106" s="5"/>
      <c r="BRM106" s="1"/>
      <c r="BRN106" s="2"/>
      <c r="BRO106" s="2"/>
      <c r="BRP106" s="5"/>
      <c r="BRQ106" s="5"/>
      <c r="BRR106" s="5"/>
      <c r="BRS106" s="5"/>
      <c r="BRT106" s="5"/>
      <c r="BRU106" s="1"/>
      <c r="BRV106" s="2"/>
      <c r="BRW106" s="2"/>
      <c r="BRX106" s="5"/>
      <c r="BRY106" s="5"/>
      <c r="BRZ106" s="5"/>
      <c r="BSA106" s="5"/>
      <c r="BSB106" s="5"/>
      <c r="BSC106" s="1"/>
      <c r="BSD106" s="2"/>
      <c r="BSE106" s="2"/>
      <c r="BSF106" s="5"/>
      <c r="BSG106" s="5"/>
      <c r="BSH106" s="5"/>
      <c r="BSI106" s="5"/>
      <c r="BSJ106" s="5"/>
      <c r="BSK106" s="1"/>
      <c r="BSL106" s="2"/>
      <c r="BSM106" s="2"/>
      <c r="BSN106" s="5"/>
      <c r="BSO106" s="5"/>
      <c r="BSP106" s="5"/>
      <c r="BSQ106" s="5"/>
      <c r="BSR106" s="5"/>
      <c r="BSS106" s="1"/>
      <c r="BST106" s="2"/>
      <c r="BSU106" s="2"/>
      <c r="BSV106" s="5"/>
      <c r="BSW106" s="5"/>
      <c r="BSX106" s="5"/>
      <c r="BSY106" s="5"/>
      <c r="BSZ106" s="5"/>
      <c r="BTA106" s="1"/>
      <c r="BTB106" s="2"/>
      <c r="BTC106" s="2"/>
      <c r="BTD106" s="5"/>
      <c r="BTE106" s="5"/>
      <c r="BTF106" s="5"/>
      <c r="BTG106" s="5"/>
      <c r="BTH106" s="5"/>
      <c r="BTI106" s="1"/>
      <c r="BTJ106" s="2"/>
      <c r="BTK106" s="2"/>
      <c r="BTL106" s="5"/>
      <c r="BTM106" s="5"/>
      <c r="BTN106" s="5"/>
      <c r="BTO106" s="5"/>
      <c r="BTP106" s="5"/>
      <c r="BTQ106" s="1"/>
      <c r="BTR106" s="2"/>
      <c r="BTS106" s="2"/>
      <c r="BTT106" s="5"/>
      <c r="BTU106" s="5"/>
      <c r="BTV106" s="5"/>
      <c r="BTW106" s="5"/>
      <c r="BTX106" s="5"/>
      <c r="BTY106" s="1"/>
      <c r="BTZ106" s="2"/>
      <c r="BUA106" s="2"/>
      <c r="BUB106" s="5"/>
      <c r="BUC106" s="5"/>
      <c r="BUD106" s="5"/>
      <c r="BUE106" s="5"/>
      <c r="BUF106" s="5"/>
      <c r="BUG106" s="1"/>
      <c r="BUH106" s="2"/>
      <c r="BUI106" s="2"/>
      <c r="BUJ106" s="5"/>
      <c r="BUK106" s="5"/>
      <c r="BUL106" s="5"/>
      <c r="BUM106" s="5"/>
      <c r="BUN106" s="5"/>
      <c r="BUO106" s="1"/>
      <c r="BUP106" s="2"/>
      <c r="BUQ106" s="2"/>
      <c r="BUR106" s="5"/>
      <c r="BUS106" s="5"/>
      <c r="BUT106" s="5"/>
      <c r="BUU106" s="5"/>
      <c r="BUV106" s="5"/>
      <c r="BUW106" s="1"/>
      <c r="BUX106" s="2"/>
      <c r="BUY106" s="2"/>
      <c r="BUZ106" s="5"/>
      <c r="BVA106" s="5"/>
      <c r="BVB106" s="5"/>
      <c r="BVC106" s="5"/>
      <c r="BVD106" s="5"/>
      <c r="BVE106" s="1"/>
      <c r="BVF106" s="2"/>
      <c r="BVG106" s="2"/>
      <c r="BVH106" s="5"/>
      <c r="BVI106" s="5"/>
      <c r="BVJ106" s="5"/>
      <c r="BVK106" s="5"/>
      <c r="BVL106" s="5"/>
      <c r="BVM106" s="1"/>
      <c r="BVN106" s="2"/>
      <c r="BVO106" s="2"/>
      <c r="BVP106" s="5"/>
      <c r="BVQ106" s="5"/>
      <c r="BVR106" s="5"/>
      <c r="BVS106" s="5"/>
      <c r="BVT106" s="5"/>
      <c r="BVU106" s="1"/>
      <c r="BVV106" s="2"/>
      <c r="BVW106" s="2"/>
      <c r="BVX106" s="5"/>
      <c r="BVY106" s="5"/>
      <c r="BVZ106" s="5"/>
      <c r="BWA106" s="5"/>
      <c r="BWB106" s="5"/>
      <c r="BWC106" s="1"/>
      <c r="BWD106" s="2"/>
      <c r="BWE106" s="2"/>
      <c r="BWF106" s="5"/>
      <c r="BWG106" s="5"/>
      <c r="BWH106" s="5"/>
      <c r="BWI106" s="5"/>
      <c r="BWJ106" s="5"/>
      <c r="BWK106" s="1"/>
      <c r="BWL106" s="2"/>
      <c r="BWM106" s="2"/>
      <c r="BWN106" s="5"/>
      <c r="BWO106" s="5"/>
      <c r="BWP106" s="5"/>
      <c r="BWQ106" s="5"/>
      <c r="BWR106" s="5"/>
      <c r="BWS106" s="1"/>
      <c r="BWT106" s="2"/>
      <c r="BWU106" s="2"/>
      <c r="BWV106" s="5"/>
      <c r="BWW106" s="5"/>
      <c r="BWX106" s="5"/>
      <c r="BWY106" s="5"/>
      <c r="BWZ106" s="5"/>
      <c r="BXA106" s="1"/>
      <c r="BXB106" s="2"/>
      <c r="BXC106" s="2"/>
      <c r="BXD106" s="5"/>
      <c r="BXE106" s="5"/>
      <c r="BXF106" s="5"/>
      <c r="BXG106" s="5"/>
      <c r="BXH106" s="5"/>
      <c r="BXI106" s="1"/>
      <c r="BXJ106" s="2"/>
      <c r="BXK106" s="2"/>
      <c r="BXL106" s="5"/>
      <c r="BXM106" s="5"/>
      <c r="BXN106" s="5"/>
      <c r="BXO106" s="5"/>
      <c r="BXP106" s="5"/>
      <c r="BXQ106" s="1"/>
      <c r="BXR106" s="2"/>
      <c r="BXS106" s="2"/>
      <c r="BXT106" s="5"/>
      <c r="BXU106" s="5"/>
      <c r="BXV106" s="5"/>
      <c r="BXW106" s="5"/>
      <c r="BXX106" s="5"/>
      <c r="BXY106" s="1"/>
      <c r="BXZ106" s="2"/>
      <c r="BYA106" s="2"/>
      <c r="BYB106" s="5"/>
      <c r="BYC106" s="5"/>
      <c r="BYD106" s="5"/>
      <c r="BYE106" s="5"/>
      <c r="BYF106" s="5"/>
      <c r="BYG106" s="1"/>
      <c r="BYH106" s="2"/>
      <c r="BYI106" s="2"/>
      <c r="BYJ106" s="5"/>
      <c r="BYK106" s="5"/>
      <c r="BYL106" s="5"/>
      <c r="BYM106" s="5"/>
      <c r="BYN106" s="5"/>
      <c r="BYO106" s="1"/>
      <c r="BYP106" s="2"/>
      <c r="BYQ106" s="2"/>
      <c r="BYR106" s="5"/>
      <c r="BYS106" s="5"/>
      <c r="BYT106" s="5"/>
      <c r="BYU106" s="5"/>
      <c r="BYV106" s="5"/>
      <c r="BYW106" s="1"/>
      <c r="BYX106" s="2"/>
      <c r="BYY106" s="2"/>
      <c r="BYZ106" s="5"/>
      <c r="BZA106" s="5"/>
      <c r="BZB106" s="5"/>
      <c r="BZC106" s="5"/>
      <c r="BZD106" s="5"/>
      <c r="BZE106" s="1"/>
      <c r="BZF106" s="2"/>
      <c r="BZG106" s="2"/>
      <c r="BZH106" s="5"/>
      <c r="BZI106" s="5"/>
      <c r="BZJ106" s="5"/>
      <c r="BZK106" s="5"/>
      <c r="BZL106" s="5"/>
      <c r="BZM106" s="1"/>
      <c r="BZN106" s="2"/>
      <c r="BZO106" s="2"/>
      <c r="BZP106" s="5"/>
      <c r="BZQ106" s="5"/>
      <c r="BZR106" s="5"/>
      <c r="BZS106" s="5"/>
      <c r="BZT106" s="5"/>
      <c r="BZU106" s="1"/>
      <c r="BZV106" s="2"/>
      <c r="BZW106" s="2"/>
      <c r="BZX106" s="5"/>
      <c r="BZY106" s="5"/>
      <c r="BZZ106" s="5"/>
      <c r="CAA106" s="5"/>
      <c r="CAB106" s="5"/>
      <c r="CAC106" s="1"/>
      <c r="CAD106" s="2"/>
      <c r="CAE106" s="2"/>
      <c r="CAF106" s="5"/>
      <c r="CAG106" s="5"/>
      <c r="CAH106" s="5"/>
      <c r="CAI106" s="5"/>
      <c r="CAJ106" s="5"/>
      <c r="CAK106" s="1"/>
      <c r="CAL106" s="2"/>
      <c r="CAM106" s="2"/>
      <c r="CAN106" s="5"/>
      <c r="CAO106" s="5"/>
      <c r="CAP106" s="5"/>
      <c r="CAQ106" s="5"/>
      <c r="CAR106" s="5"/>
      <c r="CAS106" s="1"/>
      <c r="CAT106" s="2"/>
      <c r="CAU106" s="2"/>
      <c r="CAV106" s="5"/>
      <c r="CAW106" s="5"/>
      <c r="CAX106" s="5"/>
      <c r="CAY106" s="5"/>
      <c r="CAZ106" s="5"/>
      <c r="CBA106" s="1"/>
      <c r="CBB106" s="2"/>
      <c r="CBC106" s="2"/>
      <c r="CBD106" s="5"/>
      <c r="CBE106" s="5"/>
      <c r="CBF106" s="5"/>
      <c r="CBG106" s="5"/>
      <c r="CBH106" s="5"/>
      <c r="CBI106" s="1"/>
      <c r="CBJ106" s="2"/>
      <c r="CBK106" s="2"/>
      <c r="CBL106" s="5"/>
      <c r="CBM106" s="5"/>
      <c r="CBN106" s="5"/>
      <c r="CBO106" s="5"/>
      <c r="CBP106" s="5"/>
      <c r="CBQ106" s="1"/>
      <c r="CBR106" s="2"/>
      <c r="CBS106" s="2"/>
      <c r="CBT106" s="5"/>
      <c r="CBU106" s="5"/>
      <c r="CBV106" s="5"/>
      <c r="CBW106" s="5"/>
      <c r="CBX106" s="5"/>
      <c r="CBY106" s="1"/>
      <c r="CBZ106" s="2"/>
      <c r="CCA106" s="2"/>
      <c r="CCB106" s="5"/>
      <c r="CCC106" s="5"/>
      <c r="CCD106" s="5"/>
      <c r="CCE106" s="5"/>
      <c r="CCF106" s="5"/>
      <c r="CCG106" s="1"/>
      <c r="CCH106" s="2"/>
      <c r="CCI106" s="2"/>
      <c r="CCJ106" s="5"/>
      <c r="CCK106" s="5"/>
      <c r="CCL106" s="5"/>
      <c r="CCM106" s="5"/>
      <c r="CCN106" s="5"/>
      <c r="CCO106" s="1"/>
      <c r="CCP106" s="2"/>
      <c r="CCQ106" s="2"/>
      <c r="CCR106" s="5"/>
      <c r="CCS106" s="5"/>
      <c r="CCT106" s="5"/>
      <c r="CCU106" s="5"/>
      <c r="CCV106" s="5"/>
      <c r="CCW106" s="1"/>
      <c r="CCX106" s="2"/>
      <c r="CCY106" s="2"/>
      <c r="CCZ106" s="5"/>
      <c r="CDA106" s="5"/>
      <c r="CDB106" s="5"/>
      <c r="CDC106" s="5"/>
      <c r="CDD106" s="5"/>
      <c r="CDE106" s="1"/>
      <c r="CDF106" s="2"/>
      <c r="CDG106" s="2"/>
      <c r="CDH106" s="5"/>
      <c r="CDI106" s="5"/>
      <c r="CDJ106" s="5"/>
      <c r="CDK106" s="5"/>
      <c r="CDL106" s="5"/>
      <c r="CDM106" s="1"/>
      <c r="CDN106" s="2"/>
      <c r="CDO106" s="2"/>
      <c r="CDP106" s="5"/>
      <c r="CDQ106" s="5"/>
      <c r="CDR106" s="5"/>
      <c r="CDS106" s="5"/>
      <c r="CDT106" s="5"/>
      <c r="CDU106" s="1"/>
      <c r="CDV106" s="2"/>
      <c r="CDW106" s="2"/>
      <c r="CDX106" s="5"/>
      <c r="CDY106" s="5"/>
      <c r="CDZ106" s="5"/>
      <c r="CEA106" s="5"/>
      <c r="CEB106" s="5"/>
      <c r="CEC106" s="1"/>
      <c r="CED106" s="2"/>
      <c r="CEE106" s="2"/>
      <c r="CEF106" s="5"/>
      <c r="CEG106" s="5"/>
      <c r="CEH106" s="5"/>
      <c r="CEI106" s="5"/>
      <c r="CEJ106" s="5"/>
      <c r="CEK106" s="1"/>
      <c r="CEL106" s="2"/>
      <c r="CEM106" s="2"/>
      <c r="CEN106" s="5"/>
      <c r="CEO106" s="5"/>
      <c r="CEP106" s="5"/>
      <c r="CEQ106" s="5"/>
      <c r="CER106" s="5"/>
      <c r="CES106" s="1"/>
      <c r="CET106" s="2"/>
      <c r="CEU106" s="2"/>
      <c r="CEV106" s="5"/>
      <c r="CEW106" s="5"/>
      <c r="CEX106" s="5"/>
      <c r="CEY106" s="5"/>
      <c r="CEZ106" s="5"/>
      <c r="CFA106" s="1"/>
      <c r="CFB106" s="2"/>
      <c r="CFC106" s="2"/>
      <c r="CFD106" s="5"/>
      <c r="CFE106" s="5"/>
      <c r="CFF106" s="5"/>
      <c r="CFG106" s="5"/>
      <c r="CFH106" s="5"/>
      <c r="CFI106" s="1"/>
      <c r="CFJ106" s="2"/>
      <c r="CFK106" s="2"/>
      <c r="CFL106" s="5"/>
      <c r="CFM106" s="5"/>
      <c r="CFN106" s="5"/>
      <c r="CFO106" s="5"/>
      <c r="CFP106" s="5"/>
      <c r="CFQ106" s="1"/>
      <c r="CFR106" s="2"/>
      <c r="CFS106" s="2"/>
      <c r="CFT106" s="5"/>
      <c r="CFU106" s="5"/>
      <c r="CFV106" s="5"/>
      <c r="CFW106" s="5"/>
      <c r="CFX106" s="5"/>
      <c r="CFY106" s="1"/>
      <c r="CFZ106" s="2"/>
      <c r="CGA106" s="2"/>
      <c r="CGB106" s="5"/>
      <c r="CGC106" s="5"/>
      <c r="CGD106" s="5"/>
      <c r="CGE106" s="5"/>
      <c r="CGF106" s="5"/>
      <c r="CGG106" s="1"/>
      <c r="CGH106" s="2"/>
      <c r="CGI106" s="2"/>
      <c r="CGJ106" s="5"/>
      <c r="CGK106" s="5"/>
      <c r="CGL106" s="5"/>
      <c r="CGM106" s="5"/>
      <c r="CGN106" s="5"/>
      <c r="CGO106" s="1"/>
      <c r="CGP106" s="2"/>
      <c r="CGQ106" s="2"/>
      <c r="CGR106" s="5"/>
      <c r="CGS106" s="5"/>
      <c r="CGT106" s="5"/>
      <c r="CGU106" s="5"/>
      <c r="CGV106" s="5"/>
      <c r="CGW106" s="1"/>
      <c r="CGX106" s="2"/>
      <c r="CGY106" s="2"/>
      <c r="CGZ106" s="5"/>
      <c r="CHA106" s="5"/>
      <c r="CHB106" s="5"/>
      <c r="CHC106" s="5"/>
      <c r="CHD106" s="5"/>
      <c r="CHE106" s="1"/>
      <c r="CHF106" s="2"/>
      <c r="CHG106" s="2"/>
      <c r="CHH106" s="5"/>
      <c r="CHI106" s="5"/>
      <c r="CHJ106" s="5"/>
      <c r="CHK106" s="5"/>
      <c r="CHL106" s="5"/>
      <c r="CHM106" s="1"/>
      <c r="CHN106" s="2"/>
      <c r="CHO106" s="2"/>
      <c r="CHP106" s="5"/>
      <c r="CHQ106" s="5"/>
      <c r="CHR106" s="5"/>
      <c r="CHS106" s="5"/>
      <c r="CHT106" s="5"/>
      <c r="CHU106" s="1"/>
      <c r="CHV106" s="2"/>
      <c r="CHW106" s="2"/>
      <c r="CHX106" s="5"/>
      <c r="CHY106" s="5"/>
      <c r="CHZ106" s="5"/>
      <c r="CIA106" s="5"/>
      <c r="CIB106" s="5"/>
      <c r="CIC106" s="1"/>
      <c r="CID106" s="2"/>
      <c r="CIE106" s="2"/>
      <c r="CIF106" s="5"/>
      <c r="CIG106" s="5"/>
      <c r="CIH106" s="5"/>
      <c r="CII106" s="5"/>
      <c r="CIJ106" s="5"/>
      <c r="CIK106" s="1"/>
      <c r="CIL106" s="2"/>
      <c r="CIM106" s="2"/>
      <c r="CIN106" s="5"/>
      <c r="CIO106" s="5"/>
      <c r="CIP106" s="5"/>
      <c r="CIQ106" s="5"/>
      <c r="CIR106" s="5"/>
      <c r="CIS106" s="1"/>
      <c r="CIT106" s="2"/>
      <c r="CIU106" s="2"/>
      <c r="CIV106" s="5"/>
      <c r="CIW106" s="5"/>
      <c r="CIX106" s="5"/>
      <c r="CIY106" s="5"/>
      <c r="CIZ106" s="5"/>
      <c r="CJA106" s="1"/>
      <c r="CJB106" s="2"/>
      <c r="CJC106" s="2"/>
      <c r="CJD106" s="5"/>
      <c r="CJE106" s="5"/>
      <c r="CJF106" s="5"/>
      <c r="CJG106" s="5"/>
      <c r="CJH106" s="5"/>
      <c r="CJI106" s="1"/>
      <c r="CJJ106" s="2"/>
      <c r="CJK106" s="2"/>
      <c r="CJL106" s="5"/>
      <c r="CJM106" s="5"/>
      <c r="CJN106" s="5"/>
      <c r="CJO106" s="5"/>
      <c r="CJP106" s="5"/>
      <c r="CJQ106" s="1"/>
      <c r="CJR106" s="2"/>
      <c r="CJS106" s="2"/>
      <c r="CJT106" s="5"/>
      <c r="CJU106" s="5"/>
      <c r="CJV106" s="5"/>
      <c r="CJW106" s="5"/>
      <c r="CJX106" s="5"/>
      <c r="CJY106" s="1"/>
      <c r="CJZ106" s="2"/>
      <c r="CKA106" s="2"/>
      <c r="CKB106" s="5"/>
      <c r="CKC106" s="5"/>
      <c r="CKD106" s="5"/>
      <c r="CKE106" s="5"/>
      <c r="CKF106" s="5"/>
      <c r="CKG106" s="1"/>
      <c r="CKH106" s="2"/>
      <c r="CKI106" s="2"/>
      <c r="CKJ106" s="5"/>
      <c r="CKK106" s="5"/>
      <c r="CKL106" s="5"/>
      <c r="CKM106" s="5"/>
      <c r="CKN106" s="5"/>
      <c r="CKO106" s="1"/>
      <c r="CKP106" s="2"/>
      <c r="CKQ106" s="2"/>
      <c r="CKR106" s="5"/>
      <c r="CKS106" s="5"/>
      <c r="CKT106" s="5"/>
      <c r="CKU106" s="5"/>
      <c r="CKV106" s="5"/>
      <c r="CKW106" s="1"/>
      <c r="CKX106" s="2"/>
      <c r="CKY106" s="2"/>
      <c r="CKZ106" s="5"/>
      <c r="CLA106" s="5"/>
      <c r="CLB106" s="5"/>
      <c r="CLC106" s="5"/>
      <c r="CLD106" s="5"/>
      <c r="CLE106" s="1"/>
      <c r="CLF106" s="2"/>
      <c r="CLG106" s="2"/>
      <c r="CLH106" s="5"/>
      <c r="CLI106" s="5"/>
      <c r="CLJ106" s="5"/>
      <c r="CLK106" s="5"/>
      <c r="CLL106" s="5"/>
      <c r="CLM106" s="1"/>
      <c r="CLN106" s="2"/>
      <c r="CLO106" s="2"/>
      <c r="CLP106" s="5"/>
      <c r="CLQ106" s="5"/>
      <c r="CLR106" s="5"/>
      <c r="CLS106" s="5"/>
      <c r="CLT106" s="5"/>
      <c r="CLU106" s="1"/>
      <c r="CLV106" s="2"/>
      <c r="CLW106" s="2"/>
      <c r="CLX106" s="5"/>
      <c r="CLY106" s="5"/>
      <c r="CLZ106" s="5"/>
      <c r="CMA106" s="5"/>
      <c r="CMB106" s="5"/>
      <c r="CMC106" s="1"/>
      <c r="CMD106" s="2"/>
      <c r="CME106" s="2"/>
      <c r="CMF106" s="5"/>
      <c r="CMG106" s="5"/>
      <c r="CMH106" s="5"/>
      <c r="CMI106" s="5"/>
      <c r="CMJ106" s="5"/>
      <c r="CMK106" s="1"/>
      <c r="CML106" s="2"/>
      <c r="CMM106" s="2"/>
      <c r="CMN106" s="5"/>
      <c r="CMO106" s="5"/>
      <c r="CMP106" s="5"/>
      <c r="CMQ106" s="5"/>
      <c r="CMR106" s="5"/>
      <c r="CMS106" s="1"/>
      <c r="CMT106" s="2"/>
      <c r="CMU106" s="2"/>
      <c r="CMV106" s="5"/>
      <c r="CMW106" s="5"/>
      <c r="CMX106" s="5"/>
      <c r="CMY106" s="5"/>
      <c r="CMZ106" s="5"/>
      <c r="CNA106" s="1"/>
      <c r="CNB106" s="2"/>
      <c r="CNC106" s="2"/>
      <c r="CND106" s="5"/>
      <c r="CNE106" s="5"/>
      <c r="CNF106" s="5"/>
      <c r="CNG106" s="5"/>
      <c r="CNH106" s="5"/>
      <c r="CNI106" s="1"/>
      <c r="CNJ106" s="2"/>
      <c r="CNK106" s="2"/>
      <c r="CNL106" s="5"/>
      <c r="CNM106" s="5"/>
      <c r="CNN106" s="5"/>
      <c r="CNO106" s="5"/>
      <c r="CNP106" s="5"/>
      <c r="CNQ106" s="1"/>
      <c r="CNR106" s="2"/>
      <c r="CNS106" s="2"/>
      <c r="CNT106" s="5"/>
      <c r="CNU106" s="5"/>
      <c r="CNV106" s="5"/>
      <c r="CNW106" s="5"/>
      <c r="CNX106" s="5"/>
      <c r="CNY106" s="1"/>
      <c r="CNZ106" s="2"/>
      <c r="COA106" s="2"/>
      <c r="COB106" s="5"/>
      <c r="COC106" s="5"/>
      <c r="COD106" s="5"/>
      <c r="COE106" s="5"/>
      <c r="COF106" s="5"/>
      <c r="COG106" s="1"/>
      <c r="COH106" s="2"/>
      <c r="COI106" s="2"/>
      <c r="COJ106" s="5"/>
      <c r="COK106" s="5"/>
      <c r="COL106" s="5"/>
      <c r="COM106" s="5"/>
      <c r="CON106" s="5"/>
      <c r="COO106" s="1"/>
      <c r="COP106" s="2"/>
      <c r="COQ106" s="2"/>
      <c r="COR106" s="5"/>
      <c r="COS106" s="5"/>
      <c r="COT106" s="5"/>
      <c r="COU106" s="5"/>
      <c r="COV106" s="5"/>
      <c r="COW106" s="1"/>
      <c r="COX106" s="2"/>
      <c r="COY106" s="2"/>
      <c r="COZ106" s="5"/>
      <c r="CPA106" s="5"/>
      <c r="CPB106" s="5"/>
      <c r="CPC106" s="5"/>
      <c r="CPD106" s="5"/>
      <c r="CPE106" s="1"/>
      <c r="CPF106" s="2"/>
      <c r="CPG106" s="2"/>
      <c r="CPH106" s="5"/>
      <c r="CPI106" s="5"/>
      <c r="CPJ106" s="5"/>
      <c r="CPK106" s="5"/>
      <c r="CPL106" s="5"/>
      <c r="CPM106" s="1"/>
      <c r="CPN106" s="2"/>
      <c r="CPO106" s="2"/>
      <c r="CPP106" s="5"/>
      <c r="CPQ106" s="5"/>
      <c r="CPR106" s="5"/>
      <c r="CPS106" s="5"/>
      <c r="CPT106" s="5"/>
      <c r="CPU106" s="1"/>
      <c r="CPV106" s="2"/>
      <c r="CPW106" s="2"/>
      <c r="CPX106" s="5"/>
      <c r="CPY106" s="5"/>
      <c r="CPZ106" s="5"/>
      <c r="CQA106" s="5"/>
      <c r="CQB106" s="5"/>
      <c r="CQC106" s="1"/>
      <c r="CQD106" s="2"/>
      <c r="CQE106" s="2"/>
      <c r="CQF106" s="5"/>
      <c r="CQG106" s="5"/>
      <c r="CQH106" s="5"/>
      <c r="CQI106" s="5"/>
      <c r="CQJ106" s="5"/>
      <c r="CQK106" s="1"/>
      <c r="CQL106" s="2"/>
      <c r="CQM106" s="2"/>
      <c r="CQN106" s="5"/>
      <c r="CQO106" s="5"/>
      <c r="CQP106" s="5"/>
      <c r="CQQ106" s="5"/>
      <c r="CQR106" s="5"/>
      <c r="CQS106" s="1"/>
      <c r="CQT106" s="2"/>
      <c r="CQU106" s="2"/>
      <c r="CQV106" s="5"/>
      <c r="CQW106" s="5"/>
      <c r="CQX106" s="5"/>
      <c r="CQY106" s="5"/>
      <c r="CQZ106" s="5"/>
      <c r="CRA106" s="1"/>
      <c r="CRB106" s="2"/>
      <c r="CRC106" s="2"/>
      <c r="CRD106" s="5"/>
      <c r="CRE106" s="5"/>
      <c r="CRF106" s="5"/>
      <c r="CRG106" s="5"/>
      <c r="CRH106" s="5"/>
      <c r="CRI106" s="1"/>
      <c r="CRJ106" s="2"/>
      <c r="CRK106" s="2"/>
      <c r="CRL106" s="5"/>
      <c r="CRM106" s="5"/>
      <c r="CRN106" s="5"/>
      <c r="CRO106" s="5"/>
      <c r="CRP106" s="5"/>
      <c r="CRQ106" s="1"/>
      <c r="CRR106" s="2"/>
      <c r="CRS106" s="2"/>
      <c r="CRT106" s="5"/>
      <c r="CRU106" s="5"/>
      <c r="CRV106" s="5"/>
      <c r="CRW106" s="5"/>
      <c r="CRX106" s="5"/>
      <c r="CRY106" s="1"/>
      <c r="CRZ106" s="2"/>
      <c r="CSA106" s="2"/>
      <c r="CSB106" s="5"/>
      <c r="CSC106" s="5"/>
      <c r="CSD106" s="5"/>
      <c r="CSE106" s="5"/>
      <c r="CSF106" s="5"/>
      <c r="CSG106" s="1"/>
      <c r="CSH106" s="2"/>
      <c r="CSI106" s="2"/>
      <c r="CSJ106" s="5"/>
      <c r="CSK106" s="5"/>
      <c r="CSL106" s="5"/>
      <c r="CSM106" s="5"/>
      <c r="CSN106" s="5"/>
      <c r="CSO106" s="1"/>
      <c r="CSP106" s="2"/>
      <c r="CSQ106" s="2"/>
      <c r="CSR106" s="5"/>
      <c r="CSS106" s="5"/>
      <c r="CST106" s="5"/>
      <c r="CSU106" s="5"/>
      <c r="CSV106" s="5"/>
      <c r="CSW106" s="1"/>
      <c r="CSX106" s="2"/>
      <c r="CSY106" s="2"/>
      <c r="CSZ106" s="5"/>
      <c r="CTA106" s="5"/>
      <c r="CTB106" s="5"/>
      <c r="CTC106" s="5"/>
      <c r="CTD106" s="5"/>
      <c r="CTE106" s="1"/>
      <c r="CTF106" s="2"/>
      <c r="CTG106" s="2"/>
      <c r="CTH106" s="5"/>
      <c r="CTI106" s="5"/>
      <c r="CTJ106" s="5"/>
      <c r="CTK106" s="5"/>
      <c r="CTL106" s="5"/>
      <c r="CTM106" s="1"/>
      <c r="CTN106" s="2"/>
      <c r="CTO106" s="2"/>
      <c r="CTP106" s="5"/>
      <c r="CTQ106" s="5"/>
      <c r="CTR106" s="5"/>
      <c r="CTS106" s="5"/>
      <c r="CTT106" s="5"/>
      <c r="CTU106" s="1"/>
      <c r="CTV106" s="2"/>
      <c r="CTW106" s="2"/>
      <c r="CTX106" s="5"/>
      <c r="CTY106" s="5"/>
      <c r="CTZ106" s="5"/>
      <c r="CUA106" s="5"/>
      <c r="CUB106" s="5"/>
      <c r="CUC106" s="1"/>
      <c r="CUD106" s="2"/>
      <c r="CUE106" s="2"/>
      <c r="CUF106" s="5"/>
      <c r="CUG106" s="5"/>
      <c r="CUH106" s="5"/>
      <c r="CUI106" s="5"/>
      <c r="CUJ106" s="5"/>
      <c r="CUK106" s="1"/>
      <c r="CUL106" s="2"/>
      <c r="CUM106" s="2"/>
      <c r="CUN106" s="5"/>
      <c r="CUO106" s="5"/>
      <c r="CUP106" s="5"/>
      <c r="CUQ106" s="5"/>
      <c r="CUR106" s="5"/>
      <c r="CUS106" s="1"/>
      <c r="CUT106" s="2"/>
      <c r="CUU106" s="2"/>
      <c r="CUV106" s="5"/>
      <c r="CUW106" s="5"/>
      <c r="CUX106" s="5"/>
      <c r="CUY106" s="5"/>
      <c r="CUZ106" s="5"/>
      <c r="CVA106" s="1"/>
      <c r="CVB106" s="2"/>
      <c r="CVC106" s="2"/>
      <c r="CVD106" s="5"/>
      <c r="CVE106" s="5"/>
      <c r="CVF106" s="5"/>
      <c r="CVG106" s="5"/>
      <c r="CVH106" s="5"/>
      <c r="CVI106" s="1"/>
      <c r="CVJ106" s="2"/>
      <c r="CVK106" s="2"/>
      <c r="CVL106" s="5"/>
      <c r="CVM106" s="5"/>
      <c r="CVN106" s="5"/>
      <c r="CVO106" s="5"/>
      <c r="CVP106" s="5"/>
      <c r="CVQ106" s="1"/>
      <c r="CVR106" s="2"/>
      <c r="CVS106" s="2"/>
      <c r="CVT106" s="5"/>
      <c r="CVU106" s="5"/>
      <c r="CVV106" s="5"/>
      <c r="CVW106" s="5"/>
      <c r="CVX106" s="5"/>
      <c r="CVY106" s="1"/>
      <c r="CVZ106" s="2"/>
      <c r="CWA106" s="2"/>
      <c r="CWB106" s="5"/>
      <c r="CWC106" s="5"/>
      <c r="CWD106" s="5"/>
      <c r="CWE106" s="5"/>
      <c r="CWF106" s="5"/>
      <c r="CWG106" s="1"/>
      <c r="CWH106" s="2"/>
      <c r="CWI106" s="2"/>
      <c r="CWJ106" s="5"/>
      <c r="CWK106" s="5"/>
      <c r="CWL106" s="5"/>
      <c r="CWM106" s="5"/>
      <c r="CWN106" s="5"/>
      <c r="CWO106" s="1"/>
      <c r="CWP106" s="2"/>
      <c r="CWQ106" s="2"/>
      <c r="CWR106" s="5"/>
      <c r="CWS106" s="5"/>
      <c r="CWT106" s="5"/>
      <c r="CWU106" s="5"/>
      <c r="CWV106" s="5"/>
      <c r="CWW106" s="1"/>
      <c r="CWX106" s="2"/>
      <c r="CWY106" s="2"/>
      <c r="CWZ106" s="5"/>
      <c r="CXA106" s="5"/>
      <c r="CXB106" s="5"/>
      <c r="CXC106" s="5"/>
      <c r="CXD106" s="5"/>
      <c r="CXE106" s="1"/>
      <c r="CXF106" s="2"/>
      <c r="CXG106" s="2"/>
      <c r="CXH106" s="5"/>
      <c r="CXI106" s="5"/>
      <c r="CXJ106" s="5"/>
      <c r="CXK106" s="5"/>
      <c r="CXL106" s="5"/>
      <c r="CXM106" s="1"/>
      <c r="CXN106" s="2"/>
      <c r="CXO106" s="2"/>
      <c r="CXP106" s="5"/>
      <c r="CXQ106" s="5"/>
      <c r="CXR106" s="5"/>
      <c r="CXS106" s="5"/>
      <c r="CXT106" s="5"/>
      <c r="CXU106" s="1"/>
      <c r="CXV106" s="2"/>
      <c r="CXW106" s="2"/>
      <c r="CXX106" s="5"/>
      <c r="CXY106" s="5"/>
      <c r="CXZ106" s="5"/>
      <c r="CYA106" s="5"/>
      <c r="CYB106" s="5"/>
      <c r="CYC106" s="1"/>
      <c r="CYD106" s="2"/>
      <c r="CYE106" s="2"/>
      <c r="CYF106" s="5"/>
      <c r="CYG106" s="5"/>
      <c r="CYH106" s="5"/>
      <c r="CYI106" s="5"/>
      <c r="CYJ106" s="5"/>
      <c r="CYK106" s="1"/>
      <c r="CYL106" s="2"/>
      <c r="CYM106" s="2"/>
      <c r="CYN106" s="5"/>
      <c r="CYO106" s="5"/>
      <c r="CYP106" s="5"/>
      <c r="CYQ106" s="5"/>
      <c r="CYR106" s="5"/>
      <c r="CYS106" s="1"/>
      <c r="CYT106" s="2"/>
      <c r="CYU106" s="2"/>
      <c r="CYV106" s="5"/>
      <c r="CYW106" s="5"/>
      <c r="CYX106" s="5"/>
      <c r="CYY106" s="5"/>
      <c r="CYZ106" s="5"/>
      <c r="CZA106" s="1"/>
      <c r="CZB106" s="2"/>
      <c r="CZC106" s="2"/>
      <c r="CZD106" s="5"/>
      <c r="CZE106" s="5"/>
      <c r="CZF106" s="5"/>
      <c r="CZG106" s="5"/>
      <c r="CZH106" s="5"/>
      <c r="CZI106" s="1"/>
      <c r="CZJ106" s="2"/>
      <c r="CZK106" s="2"/>
      <c r="CZL106" s="5"/>
      <c r="CZM106" s="5"/>
      <c r="CZN106" s="5"/>
      <c r="CZO106" s="5"/>
      <c r="CZP106" s="5"/>
      <c r="CZQ106" s="1"/>
      <c r="CZR106" s="2"/>
      <c r="CZS106" s="2"/>
      <c r="CZT106" s="5"/>
      <c r="CZU106" s="5"/>
      <c r="CZV106" s="5"/>
      <c r="CZW106" s="5"/>
      <c r="CZX106" s="5"/>
      <c r="CZY106" s="1"/>
      <c r="CZZ106" s="2"/>
      <c r="DAA106" s="2"/>
      <c r="DAB106" s="5"/>
      <c r="DAC106" s="5"/>
      <c r="DAD106" s="5"/>
      <c r="DAE106" s="5"/>
      <c r="DAF106" s="5"/>
      <c r="DAG106" s="1"/>
      <c r="DAH106" s="2"/>
      <c r="DAI106" s="2"/>
      <c r="DAJ106" s="5"/>
      <c r="DAK106" s="5"/>
      <c r="DAL106" s="5"/>
      <c r="DAM106" s="5"/>
      <c r="DAN106" s="5"/>
      <c r="DAO106" s="1"/>
      <c r="DAP106" s="2"/>
      <c r="DAQ106" s="2"/>
      <c r="DAR106" s="5"/>
      <c r="DAS106" s="5"/>
      <c r="DAT106" s="5"/>
      <c r="DAU106" s="5"/>
      <c r="DAV106" s="5"/>
      <c r="DAW106" s="1"/>
      <c r="DAX106" s="2"/>
      <c r="DAY106" s="2"/>
      <c r="DAZ106" s="5"/>
      <c r="DBA106" s="5"/>
      <c r="DBB106" s="5"/>
      <c r="DBC106" s="5"/>
      <c r="DBD106" s="5"/>
      <c r="DBE106" s="1"/>
      <c r="DBF106" s="2"/>
      <c r="DBG106" s="2"/>
      <c r="DBH106" s="5"/>
      <c r="DBI106" s="5"/>
      <c r="DBJ106" s="5"/>
      <c r="DBK106" s="5"/>
      <c r="DBL106" s="5"/>
      <c r="DBM106" s="1"/>
      <c r="DBN106" s="2"/>
      <c r="DBO106" s="2"/>
      <c r="DBP106" s="5"/>
      <c r="DBQ106" s="5"/>
      <c r="DBR106" s="5"/>
      <c r="DBS106" s="5"/>
      <c r="DBT106" s="5"/>
      <c r="DBU106" s="1"/>
      <c r="DBV106" s="2"/>
      <c r="DBW106" s="2"/>
      <c r="DBX106" s="5"/>
      <c r="DBY106" s="5"/>
      <c r="DBZ106" s="5"/>
      <c r="DCA106" s="5"/>
      <c r="DCB106" s="5"/>
      <c r="DCC106" s="1"/>
      <c r="DCD106" s="2"/>
      <c r="DCE106" s="2"/>
      <c r="DCF106" s="5"/>
      <c r="DCG106" s="5"/>
      <c r="DCH106" s="5"/>
      <c r="DCI106" s="5"/>
      <c r="DCJ106" s="5"/>
      <c r="DCK106" s="1"/>
      <c r="DCL106" s="2"/>
      <c r="DCM106" s="2"/>
      <c r="DCN106" s="5"/>
      <c r="DCO106" s="5"/>
      <c r="DCP106" s="5"/>
      <c r="DCQ106" s="5"/>
      <c r="DCR106" s="5"/>
      <c r="DCS106" s="1"/>
      <c r="DCT106" s="2"/>
      <c r="DCU106" s="2"/>
      <c r="DCV106" s="5"/>
      <c r="DCW106" s="5"/>
      <c r="DCX106" s="5"/>
      <c r="DCY106" s="5"/>
      <c r="DCZ106" s="5"/>
      <c r="DDA106" s="1"/>
      <c r="DDB106" s="2"/>
      <c r="DDC106" s="2"/>
      <c r="DDD106" s="5"/>
      <c r="DDE106" s="5"/>
      <c r="DDF106" s="5"/>
      <c r="DDG106" s="5"/>
      <c r="DDH106" s="5"/>
      <c r="DDI106" s="1"/>
      <c r="DDJ106" s="2"/>
      <c r="DDK106" s="2"/>
      <c r="DDL106" s="5"/>
      <c r="DDM106" s="5"/>
      <c r="DDN106" s="5"/>
      <c r="DDO106" s="5"/>
      <c r="DDP106" s="5"/>
      <c r="DDQ106" s="1"/>
      <c r="DDR106" s="2"/>
      <c r="DDS106" s="2"/>
      <c r="DDT106" s="5"/>
      <c r="DDU106" s="5"/>
      <c r="DDV106" s="5"/>
      <c r="DDW106" s="5"/>
      <c r="DDX106" s="5"/>
      <c r="DDY106" s="1"/>
      <c r="DDZ106" s="2"/>
      <c r="DEA106" s="2"/>
      <c r="DEB106" s="5"/>
      <c r="DEC106" s="5"/>
      <c r="DED106" s="5"/>
      <c r="DEE106" s="5"/>
      <c r="DEF106" s="5"/>
      <c r="DEG106" s="1"/>
      <c r="DEH106" s="2"/>
      <c r="DEI106" s="2"/>
      <c r="DEJ106" s="5"/>
      <c r="DEK106" s="5"/>
      <c r="DEL106" s="5"/>
      <c r="DEM106" s="5"/>
      <c r="DEN106" s="5"/>
      <c r="DEO106" s="1"/>
      <c r="DEP106" s="2"/>
      <c r="DEQ106" s="2"/>
      <c r="DER106" s="5"/>
      <c r="DES106" s="5"/>
      <c r="DET106" s="5"/>
      <c r="DEU106" s="5"/>
      <c r="DEV106" s="5"/>
      <c r="DEW106" s="1"/>
      <c r="DEX106" s="2"/>
      <c r="DEY106" s="2"/>
      <c r="DEZ106" s="5"/>
      <c r="DFA106" s="5"/>
      <c r="DFB106" s="5"/>
      <c r="DFC106" s="5"/>
      <c r="DFD106" s="5"/>
      <c r="DFE106" s="1"/>
      <c r="DFF106" s="2"/>
      <c r="DFG106" s="2"/>
      <c r="DFH106" s="5"/>
      <c r="DFI106" s="5"/>
      <c r="DFJ106" s="5"/>
      <c r="DFK106" s="5"/>
      <c r="DFL106" s="5"/>
      <c r="DFM106" s="1"/>
      <c r="DFN106" s="2"/>
      <c r="DFO106" s="2"/>
      <c r="DFP106" s="5"/>
      <c r="DFQ106" s="5"/>
      <c r="DFR106" s="5"/>
      <c r="DFS106" s="5"/>
      <c r="DFT106" s="5"/>
      <c r="DFU106" s="1"/>
      <c r="DFV106" s="2"/>
      <c r="DFW106" s="2"/>
      <c r="DFX106" s="5"/>
      <c r="DFY106" s="5"/>
      <c r="DFZ106" s="5"/>
      <c r="DGA106" s="5"/>
      <c r="DGB106" s="5"/>
      <c r="DGC106" s="1"/>
      <c r="DGD106" s="2"/>
      <c r="DGE106" s="2"/>
      <c r="DGF106" s="5"/>
      <c r="DGG106" s="5"/>
      <c r="DGH106" s="5"/>
      <c r="DGI106" s="5"/>
      <c r="DGJ106" s="5"/>
      <c r="DGK106" s="1"/>
      <c r="DGL106" s="2"/>
      <c r="DGM106" s="2"/>
      <c r="DGN106" s="5"/>
      <c r="DGO106" s="5"/>
      <c r="DGP106" s="5"/>
      <c r="DGQ106" s="5"/>
      <c r="DGR106" s="5"/>
      <c r="DGS106" s="1"/>
      <c r="DGT106" s="2"/>
      <c r="DGU106" s="2"/>
      <c r="DGV106" s="5"/>
      <c r="DGW106" s="5"/>
      <c r="DGX106" s="5"/>
      <c r="DGY106" s="5"/>
      <c r="DGZ106" s="5"/>
      <c r="DHA106" s="1"/>
      <c r="DHB106" s="2"/>
      <c r="DHC106" s="2"/>
      <c r="DHD106" s="5"/>
      <c r="DHE106" s="5"/>
      <c r="DHF106" s="5"/>
      <c r="DHG106" s="5"/>
      <c r="DHH106" s="5"/>
      <c r="DHI106" s="1"/>
      <c r="DHJ106" s="2"/>
      <c r="DHK106" s="2"/>
      <c r="DHL106" s="5"/>
      <c r="DHM106" s="5"/>
      <c r="DHN106" s="5"/>
      <c r="DHO106" s="5"/>
      <c r="DHP106" s="5"/>
      <c r="DHQ106" s="1"/>
      <c r="DHR106" s="2"/>
      <c r="DHS106" s="2"/>
      <c r="DHT106" s="5"/>
      <c r="DHU106" s="5"/>
      <c r="DHV106" s="5"/>
      <c r="DHW106" s="5"/>
      <c r="DHX106" s="5"/>
      <c r="DHY106" s="1"/>
      <c r="DHZ106" s="2"/>
      <c r="DIA106" s="2"/>
      <c r="DIB106" s="5"/>
      <c r="DIC106" s="5"/>
      <c r="DID106" s="5"/>
      <c r="DIE106" s="5"/>
      <c r="DIF106" s="5"/>
      <c r="DIG106" s="1"/>
      <c r="DIH106" s="2"/>
      <c r="DII106" s="2"/>
      <c r="DIJ106" s="5"/>
      <c r="DIK106" s="5"/>
      <c r="DIL106" s="5"/>
      <c r="DIM106" s="5"/>
      <c r="DIN106" s="5"/>
      <c r="DIO106" s="1"/>
      <c r="DIP106" s="2"/>
      <c r="DIQ106" s="2"/>
      <c r="DIR106" s="5"/>
      <c r="DIS106" s="5"/>
      <c r="DIT106" s="5"/>
      <c r="DIU106" s="5"/>
      <c r="DIV106" s="5"/>
      <c r="DIW106" s="1"/>
      <c r="DIX106" s="2"/>
      <c r="DIY106" s="2"/>
      <c r="DIZ106" s="5"/>
      <c r="DJA106" s="5"/>
      <c r="DJB106" s="5"/>
      <c r="DJC106" s="5"/>
      <c r="DJD106" s="5"/>
      <c r="DJE106" s="1"/>
      <c r="DJF106" s="2"/>
      <c r="DJG106" s="2"/>
      <c r="DJH106" s="5"/>
      <c r="DJI106" s="5"/>
      <c r="DJJ106" s="5"/>
      <c r="DJK106" s="5"/>
      <c r="DJL106" s="5"/>
      <c r="DJM106" s="1"/>
      <c r="DJN106" s="2"/>
      <c r="DJO106" s="2"/>
      <c r="DJP106" s="5"/>
      <c r="DJQ106" s="5"/>
      <c r="DJR106" s="5"/>
      <c r="DJS106" s="5"/>
      <c r="DJT106" s="5"/>
      <c r="DJU106" s="1"/>
      <c r="DJV106" s="2"/>
      <c r="DJW106" s="2"/>
      <c r="DJX106" s="5"/>
      <c r="DJY106" s="5"/>
      <c r="DJZ106" s="5"/>
      <c r="DKA106" s="5"/>
      <c r="DKB106" s="5"/>
      <c r="DKC106" s="1"/>
      <c r="DKD106" s="2"/>
      <c r="DKE106" s="2"/>
      <c r="DKF106" s="5"/>
      <c r="DKG106" s="5"/>
      <c r="DKH106" s="5"/>
      <c r="DKI106" s="5"/>
      <c r="DKJ106" s="5"/>
      <c r="DKK106" s="1"/>
      <c r="DKL106" s="2"/>
      <c r="DKM106" s="2"/>
      <c r="DKN106" s="5"/>
      <c r="DKO106" s="5"/>
      <c r="DKP106" s="5"/>
      <c r="DKQ106" s="5"/>
      <c r="DKR106" s="5"/>
      <c r="DKS106" s="1"/>
      <c r="DKT106" s="2"/>
      <c r="DKU106" s="2"/>
      <c r="DKV106" s="5"/>
      <c r="DKW106" s="5"/>
      <c r="DKX106" s="5"/>
      <c r="DKY106" s="5"/>
      <c r="DKZ106" s="5"/>
      <c r="DLA106" s="1"/>
      <c r="DLB106" s="2"/>
      <c r="DLC106" s="2"/>
      <c r="DLD106" s="5"/>
      <c r="DLE106" s="5"/>
      <c r="DLF106" s="5"/>
      <c r="DLG106" s="5"/>
      <c r="DLH106" s="5"/>
      <c r="DLI106" s="1"/>
      <c r="DLJ106" s="2"/>
      <c r="DLK106" s="2"/>
      <c r="DLL106" s="5"/>
      <c r="DLM106" s="5"/>
      <c r="DLN106" s="5"/>
      <c r="DLO106" s="5"/>
      <c r="DLP106" s="5"/>
      <c r="DLQ106" s="1"/>
      <c r="DLR106" s="2"/>
      <c r="DLS106" s="2"/>
      <c r="DLT106" s="5"/>
      <c r="DLU106" s="5"/>
      <c r="DLV106" s="5"/>
      <c r="DLW106" s="5"/>
      <c r="DLX106" s="5"/>
      <c r="DLY106" s="1"/>
      <c r="DLZ106" s="2"/>
      <c r="DMA106" s="2"/>
      <c r="DMB106" s="5"/>
      <c r="DMC106" s="5"/>
      <c r="DMD106" s="5"/>
      <c r="DME106" s="5"/>
      <c r="DMF106" s="5"/>
      <c r="DMG106" s="1"/>
      <c r="DMH106" s="2"/>
      <c r="DMI106" s="2"/>
      <c r="DMJ106" s="5"/>
      <c r="DMK106" s="5"/>
      <c r="DML106" s="5"/>
      <c r="DMM106" s="5"/>
      <c r="DMN106" s="5"/>
      <c r="DMO106" s="1"/>
      <c r="DMP106" s="2"/>
      <c r="DMQ106" s="2"/>
      <c r="DMR106" s="5"/>
      <c r="DMS106" s="5"/>
      <c r="DMT106" s="5"/>
      <c r="DMU106" s="5"/>
      <c r="DMV106" s="5"/>
      <c r="DMW106" s="1"/>
      <c r="DMX106" s="2"/>
      <c r="DMY106" s="2"/>
      <c r="DMZ106" s="5"/>
      <c r="DNA106" s="5"/>
      <c r="DNB106" s="5"/>
      <c r="DNC106" s="5"/>
      <c r="DND106" s="5"/>
      <c r="DNE106" s="1"/>
      <c r="DNF106" s="2"/>
      <c r="DNG106" s="2"/>
      <c r="DNH106" s="5"/>
      <c r="DNI106" s="5"/>
      <c r="DNJ106" s="5"/>
      <c r="DNK106" s="5"/>
      <c r="DNL106" s="5"/>
      <c r="DNM106" s="1"/>
      <c r="DNN106" s="2"/>
      <c r="DNO106" s="2"/>
      <c r="DNP106" s="5"/>
      <c r="DNQ106" s="5"/>
      <c r="DNR106" s="5"/>
      <c r="DNS106" s="5"/>
      <c r="DNT106" s="5"/>
      <c r="DNU106" s="1"/>
      <c r="DNV106" s="2"/>
      <c r="DNW106" s="2"/>
      <c r="DNX106" s="5"/>
      <c r="DNY106" s="5"/>
      <c r="DNZ106" s="5"/>
      <c r="DOA106" s="5"/>
      <c r="DOB106" s="5"/>
      <c r="DOC106" s="1"/>
      <c r="DOD106" s="2"/>
      <c r="DOE106" s="2"/>
      <c r="DOF106" s="5"/>
      <c r="DOG106" s="5"/>
      <c r="DOH106" s="5"/>
      <c r="DOI106" s="5"/>
      <c r="DOJ106" s="5"/>
      <c r="DOK106" s="1"/>
      <c r="DOL106" s="2"/>
      <c r="DOM106" s="2"/>
      <c r="DON106" s="5"/>
      <c r="DOO106" s="5"/>
      <c r="DOP106" s="5"/>
      <c r="DOQ106" s="5"/>
      <c r="DOR106" s="5"/>
      <c r="DOS106" s="1"/>
      <c r="DOT106" s="2"/>
      <c r="DOU106" s="2"/>
      <c r="DOV106" s="5"/>
      <c r="DOW106" s="5"/>
      <c r="DOX106" s="5"/>
      <c r="DOY106" s="5"/>
      <c r="DOZ106" s="5"/>
      <c r="DPA106" s="1"/>
      <c r="DPB106" s="2"/>
      <c r="DPC106" s="2"/>
      <c r="DPD106" s="5"/>
      <c r="DPE106" s="5"/>
      <c r="DPF106" s="5"/>
      <c r="DPG106" s="5"/>
      <c r="DPH106" s="5"/>
      <c r="DPI106" s="1"/>
      <c r="DPJ106" s="2"/>
      <c r="DPK106" s="2"/>
      <c r="DPL106" s="5"/>
      <c r="DPM106" s="5"/>
      <c r="DPN106" s="5"/>
      <c r="DPO106" s="5"/>
      <c r="DPP106" s="5"/>
      <c r="DPQ106" s="1"/>
      <c r="DPR106" s="2"/>
      <c r="DPS106" s="2"/>
      <c r="DPT106" s="5"/>
      <c r="DPU106" s="5"/>
      <c r="DPV106" s="5"/>
      <c r="DPW106" s="5"/>
      <c r="DPX106" s="5"/>
      <c r="DPY106" s="1"/>
      <c r="DPZ106" s="2"/>
      <c r="DQA106" s="2"/>
      <c r="DQB106" s="5"/>
      <c r="DQC106" s="5"/>
      <c r="DQD106" s="5"/>
      <c r="DQE106" s="5"/>
      <c r="DQF106" s="5"/>
      <c r="DQG106" s="1"/>
      <c r="DQH106" s="2"/>
      <c r="DQI106" s="2"/>
      <c r="DQJ106" s="5"/>
      <c r="DQK106" s="5"/>
      <c r="DQL106" s="5"/>
      <c r="DQM106" s="5"/>
      <c r="DQN106" s="5"/>
      <c r="DQO106" s="1"/>
      <c r="DQP106" s="2"/>
      <c r="DQQ106" s="2"/>
      <c r="DQR106" s="5"/>
      <c r="DQS106" s="5"/>
      <c r="DQT106" s="5"/>
      <c r="DQU106" s="5"/>
      <c r="DQV106" s="5"/>
      <c r="DQW106" s="1"/>
      <c r="DQX106" s="2"/>
      <c r="DQY106" s="2"/>
      <c r="DQZ106" s="5"/>
      <c r="DRA106" s="5"/>
      <c r="DRB106" s="5"/>
      <c r="DRC106" s="5"/>
      <c r="DRD106" s="5"/>
      <c r="DRE106" s="1"/>
      <c r="DRF106" s="2"/>
      <c r="DRG106" s="2"/>
      <c r="DRH106" s="5"/>
      <c r="DRI106" s="5"/>
      <c r="DRJ106" s="5"/>
      <c r="DRK106" s="5"/>
      <c r="DRL106" s="5"/>
      <c r="DRM106" s="1"/>
      <c r="DRN106" s="2"/>
      <c r="DRO106" s="2"/>
      <c r="DRP106" s="5"/>
      <c r="DRQ106" s="5"/>
      <c r="DRR106" s="5"/>
      <c r="DRS106" s="5"/>
      <c r="DRT106" s="5"/>
      <c r="DRU106" s="1"/>
      <c r="DRV106" s="2"/>
      <c r="DRW106" s="2"/>
      <c r="DRX106" s="5"/>
      <c r="DRY106" s="5"/>
      <c r="DRZ106" s="5"/>
      <c r="DSA106" s="5"/>
      <c r="DSB106" s="5"/>
      <c r="DSC106" s="1"/>
      <c r="DSD106" s="2"/>
      <c r="DSE106" s="2"/>
      <c r="DSF106" s="5"/>
      <c r="DSG106" s="5"/>
      <c r="DSH106" s="5"/>
      <c r="DSI106" s="5"/>
      <c r="DSJ106" s="5"/>
      <c r="DSK106" s="1"/>
      <c r="DSL106" s="2"/>
      <c r="DSM106" s="2"/>
      <c r="DSN106" s="5"/>
      <c r="DSO106" s="5"/>
      <c r="DSP106" s="5"/>
      <c r="DSQ106" s="5"/>
      <c r="DSR106" s="5"/>
      <c r="DSS106" s="1"/>
      <c r="DST106" s="2"/>
      <c r="DSU106" s="2"/>
      <c r="DSV106" s="5"/>
      <c r="DSW106" s="5"/>
      <c r="DSX106" s="5"/>
      <c r="DSY106" s="5"/>
      <c r="DSZ106" s="5"/>
      <c r="DTA106" s="1"/>
      <c r="DTB106" s="2"/>
      <c r="DTC106" s="2"/>
      <c r="DTD106" s="5"/>
      <c r="DTE106" s="5"/>
      <c r="DTF106" s="5"/>
      <c r="DTG106" s="5"/>
      <c r="DTH106" s="5"/>
      <c r="DTI106" s="1"/>
      <c r="DTJ106" s="2"/>
      <c r="DTK106" s="2"/>
      <c r="DTL106" s="5"/>
      <c r="DTM106" s="5"/>
      <c r="DTN106" s="5"/>
      <c r="DTO106" s="5"/>
      <c r="DTP106" s="5"/>
      <c r="DTQ106" s="1"/>
      <c r="DTR106" s="2"/>
      <c r="DTS106" s="2"/>
      <c r="DTT106" s="5"/>
      <c r="DTU106" s="5"/>
      <c r="DTV106" s="5"/>
      <c r="DTW106" s="5"/>
      <c r="DTX106" s="5"/>
      <c r="DTY106" s="1"/>
      <c r="DTZ106" s="2"/>
      <c r="DUA106" s="2"/>
      <c r="DUB106" s="5"/>
      <c r="DUC106" s="5"/>
      <c r="DUD106" s="5"/>
      <c r="DUE106" s="5"/>
      <c r="DUF106" s="5"/>
      <c r="DUG106" s="1"/>
      <c r="DUH106" s="2"/>
      <c r="DUI106" s="2"/>
      <c r="DUJ106" s="5"/>
      <c r="DUK106" s="5"/>
      <c r="DUL106" s="5"/>
      <c r="DUM106" s="5"/>
      <c r="DUN106" s="5"/>
      <c r="DUO106" s="1"/>
      <c r="DUP106" s="2"/>
      <c r="DUQ106" s="2"/>
      <c r="DUR106" s="5"/>
      <c r="DUS106" s="5"/>
      <c r="DUT106" s="5"/>
      <c r="DUU106" s="5"/>
      <c r="DUV106" s="5"/>
      <c r="DUW106" s="1"/>
      <c r="DUX106" s="2"/>
      <c r="DUY106" s="2"/>
      <c r="DUZ106" s="5"/>
      <c r="DVA106" s="5"/>
      <c r="DVB106" s="5"/>
      <c r="DVC106" s="5"/>
      <c r="DVD106" s="5"/>
      <c r="DVE106" s="1"/>
      <c r="DVF106" s="2"/>
      <c r="DVG106" s="2"/>
      <c r="DVH106" s="5"/>
      <c r="DVI106" s="5"/>
      <c r="DVJ106" s="5"/>
      <c r="DVK106" s="5"/>
      <c r="DVL106" s="5"/>
      <c r="DVM106" s="1"/>
      <c r="DVN106" s="2"/>
      <c r="DVO106" s="2"/>
      <c r="DVP106" s="5"/>
      <c r="DVQ106" s="5"/>
      <c r="DVR106" s="5"/>
      <c r="DVS106" s="5"/>
      <c r="DVT106" s="5"/>
      <c r="DVU106" s="1"/>
      <c r="DVV106" s="2"/>
      <c r="DVW106" s="2"/>
      <c r="DVX106" s="5"/>
      <c r="DVY106" s="5"/>
      <c r="DVZ106" s="5"/>
      <c r="DWA106" s="5"/>
      <c r="DWB106" s="5"/>
      <c r="DWC106" s="1"/>
      <c r="DWD106" s="2"/>
      <c r="DWE106" s="2"/>
      <c r="DWF106" s="5"/>
      <c r="DWG106" s="5"/>
      <c r="DWH106" s="5"/>
      <c r="DWI106" s="5"/>
      <c r="DWJ106" s="5"/>
      <c r="DWK106" s="1"/>
      <c r="DWL106" s="2"/>
      <c r="DWM106" s="2"/>
      <c r="DWN106" s="5"/>
      <c r="DWO106" s="5"/>
      <c r="DWP106" s="5"/>
      <c r="DWQ106" s="5"/>
      <c r="DWR106" s="5"/>
      <c r="DWS106" s="1"/>
      <c r="DWT106" s="2"/>
      <c r="DWU106" s="2"/>
      <c r="DWV106" s="5"/>
      <c r="DWW106" s="5"/>
      <c r="DWX106" s="5"/>
      <c r="DWY106" s="5"/>
      <c r="DWZ106" s="5"/>
      <c r="DXA106" s="1"/>
      <c r="DXB106" s="2"/>
      <c r="DXC106" s="2"/>
      <c r="DXD106" s="5"/>
      <c r="DXE106" s="5"/>
      <c r="DXF106" s="5"/>
      <c r="DXG106" s="5"/>
      <c r="DXH106" s="5"/>
      <c r="DXI106" s="1"/>
      <c r="DXJ106" s="2"/>
      <c r="DXK106" s="2"/>
      <c r="DXL106" s="5"/>
      <c r="DXM106" s="5"/>
      <c r="DXN106" s="5"/>
      <c r="DXO106" s="5"/>
      <c r="DXP106" s="5"/>
      <c r="DXQ106" s="1"/>
      <c r="DXR106" s="2"/>
      <c r="DXS106" s="2"/>
      <c r="DXT106" s="5"/>
      <c r="DXU106" s="5"/>
      <c r="DXV106" s="5"/>
      <c r="DXW106" s="5"/>
      <c r="DXX106" s="5"/>
      <c r="DXY106" s="1"/>
      <c r="DXZ106" s="2"/>
      <c r="DYA106" s="2"/>
      <c r="DYB106" s="5"/>
      <c r="DYC106" s="5"/>
      <c r="DYD106" s="5"/>
      <c r="DYE106" s="5"/>
      <c r="DYF106" s="5"/>
      <c r="DYG106" s="1"/>
      <c r="DYH106" s="2"/>
      <c r="DYI106" s="2"/>
      <c r="DYJ106" s="5"/>
      <c r="DYK106" s="5"/>
      <c r="DYL106" s="5"/>
      <c r="DYM106" s="5"/>
      <c r="DYN106" s="5"/>
      <c r="DYO106" s="1"/>
      <c r="DYP106" s="2"/>
      <c r="DYQ106" s="2"/>
      <c r="DYR106" s="5"/>
      <c r="DYS106" s="5"/>
      <c r="DYT106" s="5"/>
      <c r="DYU106" s="5"/>
      <c r="DYV106" s="5"/>
      <c r="DYW106" s="1"/>
      <c r="DYX106" s="2"/>
      <c r="DYY106" s="2"/>
      <c r="DYZ106" s="5"/>
      <c r="DZA106" s="5"/>
      <c r="DZB106" s="5"/>
      <c r="DZC106" s="5"/>
      <c r="DZD106" s="5"/>
      <c r="DZE106" s="1"/>
      <c r="DZF106" s="2"/>
      <c r="DZG106" s="2"/>
      <c r="DZH106" s="5"/>
      <c r="DZI106" s="5"/>
      <c r="DZJ106" s="5"/>
      <c r="DZK106" s="5"/>
      <c r="DZL106" s="5"/>
      <c r="DZM106" s="1"/>
      <c r="DZN106" s="2"/>
      <c r="DZO106" s="2"/>
      <c r="DZP106" s="5"/>
      <c r="DZQ106" s="5"/>
      <c r="DZR106" s="5"/>
      <c r="DZS106" s="5"/>
      <c r="DZT106" s="5"/>
      <c r="DZU106" s="1"/>
      <c r="DZV106" s="2"/>
      <c r="DZW106" s="2"/>
      <c r="DZX106" s="5"/>
      <c r="DZY106" s="5"/>
      <c r="DZZ106" s="5"/>
      <c r="EAA106" s="5"/>
      <c r="EAB106" s="5"/>
      <c r="EAC106" s="1"/>
      <c r="EAD106" s="2"/>
      <c r="EAE106" s="2"/>
      <c r="EAF106" s="5"/>
      <c r="EAG106" s="5"/>
      <c r="EAH106" s="5"/>
      <c r="EAI106" s="5"/>
      <c r="EAJ106" s="5"/>
      <c r="EAK106" s="1"/>
      <c r="EAL106" s="2"/>
      <c r="EAM106" s="2"/>
      <c r="EAN106" s="5"/>
      <c r="EAO106" s="5"/>
      <c r="EAP106" s="5"/>
      <c r="EAQ106" s="5"/>
      <c r="EAR106" s="5"/>
      <c r="EAS106" s="1"/>
      <c r="EAT106" s="2"/>
      <c r="EAU106" s="2"/>
      <c r="EAV106" s="5"/>
      <c r="EAW106" s="5"/>
      <c r="EAX106" s="5"/>
      <c r="EAY106" s="5"/>
      <c r="EAZ106" s="5"/>
      <c r="EBA106" s="1"/>
      <c r="EBB106" s="2"/>
      <c r="EBC106" s="2"/>
      <c r="EBD106" s="5"/>
      <c r="EBE106" s="5"/>
      <c r="EBF106" s="5"/>
      <c r="EBG106" s="5"/>
      <c r="EBH106" s="5"/>
      <c r="EBI106" s="1"/>
      <c r="EBJ106" s="2"/>
      <c r="EBK106" s="2"/>
      <c r="EBL106" s="5"/>
      <c r="EBM106" s="5"/>
      <c r="EBN106" s="5"/>
      <c r="EBO106" s="5"/>
      <c r="EBP106" s="5"/>
      <c r="EBQ106" s="1"/>
      <c r="EBR106" s="2"/>
      <c r="EBS106" s="2"/>
      <c r="EBT106" s="5"/>
      <c r="EBU106" s="5"/>
      <c r="EBV106" s="5"/>
      <c r="EBW106" s="5"/>
      <c r="EBX106" s="5"/>
      <c r="EBY106" s="1"/>
      <c r="EBZ106" s="2"/>
      <c r="ECA106" s="2"/>
      <c r="ECB106" s="5"/>
      <c r="ECC106" s="5"/>
      <c r="ECD106" s="5"/>
      <c r="ECE106" s="5"/>
      <c r="ECF106" s="5"/>
      <c r="ECG106" s="1"/>
      <c r="ECH106" s="2"/>
      <c r="ECI106" s="2"/>
      <c r="ECJ106" s="5"/>
      <c r="ECK106" s="5"/>
      <c r="ECL106" s="5"/>
      <c r="ECM106" s="5"/>
      <c r="ECN106" s="5"/>
      <c r="ECO106" s="1"/>
      <c r="ECP106" s="2"/>
      <c r="ECQ106" s="2"/>
      <c r="ECR106" s="5"/>
      <c r="ECS106" s="5"/>
      <c r="ECT106" s="5"/>
      <c r="ECU106" s="5"/>
      <c r="ECV106" s="5"/>
      <c r="ECW106" s="1"/>
      <c r="ECX106" s="2"/>
      <c r="ECY106" s="2"/>
      <c r="ECZ106" s="5"/>
      <c r="EDA106" s="5"/>
      <c r="EDB106" s="5"/>
      <c r="EDC106" s="5"/>
      <c r="EDD106" s="5"/>
      <c r="EDE106" s="1"/>
      <c r="EDF106" s="2"/>
      <c r="EDG106" s="2"/>
      <c r="EDH106" s="5"/>
      <c r="EDI106" s="5"/>
      <c r="EDJ106" s="5"/>
      <c r="EDK106" s="5"/>
      <c r="EDL106" s="5"/>
      <c r="EDM106" s="1"/>
      <c r="EDN106" s="2"/>
      <c r="EDO106" s="2"/>
      <c r="EDP106" s="5"/>
      <c r="EDQ106" s="5"/>
      <c r="EDR106" s="5"/>
      <c r="EDS106" s="5"/>
      <c r="EDT106" s="5"/>
      <c r="EDU106" s="1"/>
      <c r="EDV106" s="2"/>
      <c r="EDW106" s="2"/>
      <c r="EDX106" s="5"/>
      <c r="EDY106" s="5"/>
      <c r="EDZ106" s="5"/>
      <c r="EEA106" s="5"/>
      <c r="EEB106" s="5"/>
      <c r="EEC106" s="1"/>
      <c r="EED106" s="2"/>
      <c r="EEE106" s="2"/>
      <c r="EEF106" s="5"/>
      <c r="EEG106" s="5"/>
      <c r="EEH106" s="5"/>
      <c r="EEI106" s="5"/>
      <c r="EEJ106" s="5"/>
      <c r="EEK106" s="1"/>
      <c r="EEL106" s="2"/>
      <c r="EEM106" s="2"/>
      <c r="EEN106" s="5"/>
      <c r="EEO106" s="5"/>
      <c r="EEP106" s="5"/>
      <c r="EEQ106" s="5"/>
      <c r="EER106" s="5"/>
      <c r="EES106" s="1"/>
      <c r="EET106" s="2"/>
      <c r="EEU106" s="2"/>
      <c r="EEV106" s="5"/>
      <c r="EEW106" s="5"/>
      <c r="EEX106" s="5"/>
      <c r="EEY106" s="5"/>
      <c r="EEZ106" s="5"/>
      <c r="EFA106" s="1"/>
      <c r="EFB106" s="2"/>
      <c r="EFC106" s="2"/>
      <c r="EFD106" s="5"/>
      <c r="EFE106" s="5"/>
      <c r="EFF106" s="5"/>
      <c r="EFG106" s="5"/>
      <c r="EFH106" s="5"/>
      <c r="EFI106" s="1"/>
      <c r="EFJ106" s="2"/>
      <c r="EFK106" s="2"/>
      <c r="EFL106" s="5"/>
      <c r="EFM106" s="5"/>
      <c r="EFN106" s="5"/>
      <c r="EFO106" s="5"/>
      <c r="EFP106" s="5"/>
      <c r="EFQ106" s="1"/>
      <c r="EFR106" s="2"/>
      <c r="EFS106" s="2"/>
      <c r="EFT106" s="5"/>
      <c r="EFU106" s="5"/>
      <c r="EFV106" s="5"/>
      <c r="EFW106" s="5"/>
      <c r="EFX106" s="5"/>
      <c r="EFY106" s="1"/>
      <c r="EFZ106" s="2"/>
      <c r="EGA106" s="2"/>
      <c r="EGB106" s="5"/>
      <c r="EGC106" s="5"/>
      <c r="EGD106" s="5"/>
      <c r="EGE106" s="5"/>
      <c r="EGF106" s="5"/>
      <c r="EGG106" s="1"/>
      <c r="EGH106" s="2"/>
      <c r="EGI106" s="2"/>
      <c r="EGJ106" s="5"/>
      <c r="EGK106" s="5"/>
      <c r="EGL106" s="5"/>
      <c r="EGM106" s="5"/>
      <c r="EGN106" s="5"/>
      <c r="EGO106" s="1"/>
      <c r="EGP106" s="2"/>
      <c r="EGQ106" s="2"/>
      <c r="EGR106" s="5"/>
      <c r="EGS106" s="5"/>
      <c r="EGT106" s="5"/>
      <c r="EGU106" s="5"/>
      <c r="EGV106" s="5"/>
      <c r="EGW106" s="1"/>
      <c r="EGX106" s="2"/>
      <c r="EGY106" s="2"/>
      <c r="EGZ106" s="5"/>
      <c r="EHA106" s="5"/>
      <c r="EHB106" s="5"/>
      <c r="EHC106" s="5"/>
      <c r="EHD106" s="5"/>
      <c r="EHE106" s="1"/>
      <c r="EHF106" s="2"/>
      <c r="EHG106" s="2"/>
      <c r="EHH106" s="5"/>
      <c r="EHI106" s="5"/>
      <c r="EHJ106" s="5"/>
      <c r="EHK106" s="5"/>
      <c r="EHL106" s="5"/>
      <c r="EHM106" s="1"/>
      <c r="EHN106" s="2"/>
      <c r="EHO106" s="2"/>
      <c r="EHP106" s="5"/>
      <c r="EHQ106" s="5"/>
      <c r="EHR106" s="5"/>
      <c r="EHS106" s="5"/>
      <c r="EHT106" s="5"/>
      <c r="EHU106" s="1"/>
      <c r="EHV106" s="2"/>
      <c r="EHW106" s="2"/>
      <c r="EHX106" s="5"/>
      <c r="EHY106" s="5"/>
      <c r="EHZ106" s="5"/>
      <c r="EIA106" s="5"/>
      <c r="EIB106" s="5"/>
      <c r="EIC106" s="1"/>
      <c r="EID106" s="2"/>
      <c r="EIE106" s="2"/>
      <c r="EIF106" s="5"/>
      <c r="EIG106" s="5"/>
      <c r="EIH106" s="5"/>
      <c r="EII106" s="5"/>
      <c r="EIJ106" s="5"/>
      <c r="EIK106" s="1"/>
      <c r="EIL106" s="2"/>
      <c r="EIM106" s="2"/>
      <c r="EIN106" s="5"/>
      <c r="EIO106" s="5"/>
      <c r="EIP106" s="5"/>
      <c r="EIQ106" s="5"/>
      <c r="EIR106" s="5"/>
      <c r="EIS106" s="1"/>
      <c r="EIT106" s="2"/>
      <c r="EIU106" s="2"/>
      <c r="EIV106" s="5"/>
      <c r="EIW106" s="5"/>
      <c r="EIX106" s="5"/>
      <c r="EIY106" s="5"/>
      <c r="EIZ106" s="5"/>
      <c r="EJA106" s="1"/>
      <c r="EJB106" s="2"/>
      <c r="EJC106" s="2"/>
      <c r="EJD106" s="5"/>
      <c r="EJE106" s="5"/>
      <c r="EJF106" s="5"/>
      <c r="EJG106" s="5"/>
      <c r="EJH106" s="5"/>
      <c r="EJI106" s="1"/>
      <c r="EJJ106" s="2"/>
      <c r="EJK106" s="2"/>
      <c r="EJL106" s="5"/>
      <c r="EJM106" s="5"/>
      <c r="EJN106" s="5"/>
      <c r="EJO106" s="5"/>
      <c r="EJP106" s="5"/>
      <c r="EJQ106" s="1"/>
      <c r="EJR106" s="2"/>
      <c r="EJS106" s="2"/>
      <c r="EJT106" s="5"/>
      <c r="EJU106" s="5"/>
      <c r="EJV106" s="5"/>
      <c r="EJW106" s="5"/>
      <c r="EJX106" s="5"/>
      <c r="EJY106" s="1"/>
      <c r="EJZ106" s="2"/>
      <c r="EKA106" s="2"/>
      <c r="EKB106" s="5"/>
      <c r="EKC106" s="5"/>
      <c r="EKD106" s="5"/>
      <c r="EKE106" s="5"/>
      <c r="EKF106" s="5"/>
      <c r="EKG106" s="1"/>
      <c r="EKH106" s="2"/>
      <c r="EKI106" s="2"/>
      <c r="EKJ106" s="5"/>
      <c r="EKK106" s="5"/>
      <c r="EKL106" s="5"/>
      <c r="EKM106" s="5"/>
      <c r="EKN106" s="5"/>
      <c r="EKO106" s="1"/>
      <c r="EKP106" s="2"/>
      <c r="EKQ106" s="2"/>
      <c r="EKR106" s="5"/>
      <c r="EKS106" s="5"/>
      <c r="EKT106" s="5"/>
      <c r="EKU106" s="5"/>
      <c r="EKV106" s="5"/>
      <c r="EKW106" s="1"/>
      <c r="EKX106" s="2"/>
      <c r="EKY106" s="2"/>
      <c r="EKZ106" s="5"/>
      <c r="ELA106" s="5"/>
      <c r="ELB106" s="5"/>
      <c r="ELC106" s="5"/>
      <c r="ELD106" s="5"/>
      <c r="ELE106" s="1"/>
      <c r="ELF106" s="2"/>
      <c r="ELG106" s="2"/>
      <c r="ELH106" s="5"/>
      <c r="ELI106" s="5"/>
      <c r="ELJ106" s="5"/>
      <c r="ELK106" s="5"/>
      <c r="ELL106" s="5"/>
      <c r="ELM106" s="1"/>
      <c r="ELN106" s="2"/>
      <c r="ELO106" s="2"/>
      <c r="ELP106" s="5"/>
      <c r="ELQ106" s="5"/>
      <c r="ELR106" s="5"/>
      <c r="ELS106" s="5"/>
      <c r="ELT106" s="5"/>
      <c r="ELU106" s="1"/>
      <c r="ELV106" s="2"/>
      <c r="ELW106" s="2"/>
      <c r="ELX106" s="5"/>
      <c r="ELY106" s="5"/>
      <c r="ELZ106" s="5"/>
      <c r="EMA106" s="5"/>
      <c r="EMB106" s="5"/>
      <c r="EMC106" s="1"/>
      <c r="EMD106" s="2"/>
      <c r="EME106" s="2"/>
      <c r="EMF106" s="5"/>
      <c r="EMG106" s="5"/>
      <c r="EMH106" s="5"/>
      <c r="EMI106" s="5"/>
      <c r="EMJ106" s="5"/>
      <c r="EMK106" s="1"/>
      <c r="EML106" s="2"/>
      <c r="EMM106" s="2"/>
      <c r="EMN106" s="5"/>
      <c r="EMO106" s="5"/>
      <c r="EMP106" s="5"/>
      <c r="EMQ106" s="5"/>
      <c r="EMR106" s="5"/>
      <c r="EMS106" s="1"/>
      <c r="EMT106" s="2"/>
      <c r="EMU106" s="2"/>
      <c r="EMV106" s="5"/>
      <c r="EMW106" s="5"/>
      <c r="EMX106" s="5"/>
      <c r="EMY106" s="5"/>
      <c r="EMZ106" s="5"/>
      <c r="ENA106" s="1"/>
      <c r="ENB106" s="2"/>
      <c r="ENC106" s="2"/>
      <c r="END106" s="5"/>
      <c r="ENE106" s="5"/>
      <c r="ENF106" s="5"/>
      <c r="ENG106" s="5"/>
      <c r="ENH106" s="5"/>
      <c r="ENI106" s="1"/>
      <c r="ENJ106" s="2"/>
      <c r="ENK106" s="2"/>
      <c r="ENL106" s="5"/>
      <c r="ENM106" s="5"/>
      <c r="ENN106" s="5"/>
      <c r="ENO106" s="5"/>
      <c r="ENP106" s="5"/>
      <c r="ENQ106" s="1"/>
      <c r="ENR106" s="2"/>
      <c r="ENS106" s="2"/>
      <c r="ENT106" s="5"/>
      <c r="ENU106" s="5"/>
      <c r="ENV106" s="5"/>
      <c r="ENW106" s="5"/>
      <c r="ENX106" s="5"/>
      <c r="ENY106" s="1"/>
      <c r="ENZ106" s="2"/>
      <c r="EOA106" s="2"/>
      <c r="EOB106" s="5"/>
      <c r="EOC106" s="5"/>
      <c r="EOD106" s="5"/>
      <c r="EOE106" s="5"/>
      <c r="EOF106" s="5"/>
      <c r="EOG106" s="1"/>
      <c r="EOH106" s="2"/>
      <c r="EOI106" s="2"/>
      <c r="EOJ106" s="5"/>
      <c r="EOK106" s="5"/>
      <c r="EOL106" s="5"/>
      <c r="EOM106" s="5"/>
      <c r="EON106" s="5"/>
      <c r="EOO106" s="1"/>
      <c r="EOP106" s="2"/>
      <c r="EOQ106" s="2"/>
      <c r="EOR106" s="5"/>
      <c r="EOS106" s="5"/>
      <c r="EOT106" s="5"/>
      <c r="EOU106" s="5"/>
      <c r="EOV106" s="5"/>
      <c r="EOW106" s="1"/>
      <c r="EOX106" s="2"/>
      <c r="EOY106" s="2"/>
      <c r="EOZ106" s="5"/>
      <c r="EPA106" s="5"/>
      <c r="EPB106" s="5"/>
      <c r="EPC106" s="5"/>
      <c r="EPD106" s="5"/>
      <c r="EPE106" s="1"/>
      <c r="EPF106" s="2"/>
      <c r="EPG106" s="2"/>
      <c r="EPH106" s="5"/>
      <c r="EPI106" s="5"/>
      <c r="EPJ106" s="5"/>
      <c r="EPK106" s="5"/>
      <c r="EPL106" s="5"/>
      <c r="EPM106" s="1"/>
      <c r="EPN106" s="2"/>
      <c r="EPO106" s="2"/>
      <c r="EPP106" s="5"/>
      <c r="EPQ106" s="5"/>
      <c r="EPR106" s="5"/>
      <c r="EPS106" s="5"/>
      <c r="EPT106" s="5"/>
      <c r="EPU106" s="1"/>
      <c r="EPV106" s="2"/>
      <c r="EPW106" s="2"/>
      <c r="EPX106" s="5"/>
      <c r="EPY106" s="5"/>
      <c r="EPZ106" s="5"/>
      <c r="EQA106" s="5"/>
      <c r="EQB106" s="5"/>
      <c r="EQC106" s="1"/>
      <c r="EQD106" s="2"/>
      <c r="EQE106" s="2"/>
      <c r="EQF106" s="5"/>
      <c r="EQG106" s="5"/>
      <c r="EQH106" s="5"/>
      <c r="EQI106" s="5"/>
      <c r="EQJ106" s="5"/>
      <c r="EQK106" s="1"/>
      <c r="EQL106" s="2"/>
      <c r="EQM106" s="2"/>
      <c r="EQN106" s="5"/>
      <c r="EQO106" s="5"/>
      <c r="EQP106" s="5"/>
      <c r="EQQ106" s="5"/>
      <c r="EQR106" s="5"/>
      <c r="EQS106" s="1"/>
      <c r="EQT106" s="2"/>
      <c r="EQU106" s="2"/>
      <c r="EQV106" s="5"/>
      <c r="EQW106" s="5"/>
      <c r="EQX106" s="5"/>
      <c r="EQY106" s="5"/>
      <c r="EQZ106" s="5"/>
      <c r="ERA106" s="1"/>
      <c r="ERB106" s="2"/>
      <c r="ERC106" s="2"/>
      <c r="ERD106" s="5"/>
      <c r="ERE106" s="5"/>
      <c r="ERF106" s="5"/>
      <c r="ERG106" s="5"/>
      <c r="ERH106" s="5"/>
      <c r="ERI106" s="1"/>
      <c r="ERJ106" s="2"/>
      <c r="ERK106" s="2"/>
      <c r="ERL106" s="5"/>
      <c r="ERM106" s="5"/>
      <c r="ERN106" s="5"/>
      <c r="ERO106" s="5"/>
      <c r="ERP106" s="5"/>
      <c r="ERQ106" s="1"/>
      <c r="ERR106" s="2"/>
      <c r="ERS106" s="2"/>
      <c r="ERT106" s="5"/>
      <c r="ERU106" s="5"/>
      <c r="ERV106" s="5"/>
      <c r="ERW106" s="5"/>
      <c r="ERX106" s="5"/>
      <c r="ERY106" s="1"/>
      <c r="ERZ106" s="2"/>
      <c r="ESA106" s="2"/>
      <c r="ESB106" s="5"/>
      <c r="ESC106" s="5"/>
      <c r="ESD106" s="5"/>
      <c r="ESE106" s="5"/>
      <c r="ESF106" s="5"/>
      <c r="ESG106" s="1"/>
      <c r="ESH106" s="2"/>
      <c r="ESI106" s="2"/>
      <c r="ESJ106" s="5"/>
      <c r="ESK106" s="5"/>
      <c r="ESL106" s="5"/>
      <c r="ESM106" s="5"/>
      <c r="ESN106" s="5"/>
      <c r="ESO106" s="1"/>
      <c r="ESP106" s="2"/>
      <c r="ESQ106" s="2"/>
      <c r="ESR106" s="5"/>
      <c r="ESS106" s="5"/>
      <c r="EST106" s="5"/>
      <c r="ESU106" s="5"/>
      <c r="ESV106" s="5"/>
      <c r="ESW106" s="1"/>
      <c r="ESX106" s="2"/>
      <c r="ESY106" s="2"/>
      <c r="ESZ106" s="5"/>
      <c r="ETA106" s="5"/>
      <c r="ETB106" s="5"/>
      <c r="ETC106" s="5"/>
      <c r="ETD106" s="5"/>
      <c r="ETE106" s="1"/>
      <c r="ETF106" s="2"/>
      <c r="ETG106" s="2"/>
      <c r="ETH106" s="5"/>
      <c r="ETI106" s="5"/>
      <c r="ETJ106" s="5"/>
      <c r="ETK106" s="5"/>
      <c r="ETL106" s="5"/>
      <c r="ETM106" s="1"/>
      <c r="ETN106" s="2"/>
      <c r="ETO106" s="2"/>
      <c r="ETP106" s="5"/>
      <c r="ETQ106" s="5"/>
      <c r="ETR106" s="5"/>
      <c r="ETS106" s="5"/>
      <c r="ETT106" s="5"/>
      <c r="ETU106" s="1"/>
      <c r="ETV106" s="2"/>
      <c r="ETW106" s="2"/>
      <c r="ETX106" s="5"/>
      <c r="ETY106" s="5"/>
      <c r="ETZ106" s="5"/>
      <c r="EUA106" s="5"/>
      <c r="EUB106" s="5"/>
      <c r="EUC106" s="1"/>
      <c r="EUD106" s="2"/>
      <c r="EUE106" s="2"/>
      <c r="EUF106" s="5"/>
      <c r="EUG106" s="5"/>
      <c r="EUH106" s="5"/>
      <c r="EUI106" s="5"/>
      <c r="EUJ106" s="5"/>
      <c r="EUK106" s="1"/>
      <c r="EUL106" s="2"/>
      <c r="EUM106" s="2"/>
      <c r="EUN106" s="5"/>
      <c r="EUO106" s="5"/>
      <c r="EUP106" s="5"/>
      <c r="EUQ106" s="5"/>
      <c r="EUR106" s="5"/>
      <c r="EUS106" s="1"/>
      <c r="EUT106" s="2"/>
      <c r="EUU106" s="2"/>
      <c r="EUV106" s="5"/>
      <c r="EUW106" s="5"/>
      <c r="EUX106" s="5"/>
      <c r="EUY106" s="5"/>
      <c r="EUZ106" s="5"/>
      <c r="EVA106" s="1"/>
      <c r="EVB106" s="2"/>
      <c r="EVC106" s="2"/>
      <c r="EVD106" s="5"/>
      <c r="EVE106" s="5"/>
      <c r="EVF106" s="5"/>
      <c r="EVG106" s="5"/>
      <c r="EVH106" s="5"/>
      <c r="EVI106" s="1"/>
      <c r="EVJ106" s="2"/>
      <c r="EVK106" s="2"/>
      <c r="EVL106" s="5"/>
      <c r="EVM106" s="5"/>
      <c r="EVN106" s="5"/>
      <c r="EVO106" s="5"/>
      <c r="EVP106" s="5"/>
      <c r="EVQ106" s="1"/>
      <c r="EVR106" s="2"/>
      <c r="EVS106" s="2"/>
      <c r="EVT106" s="5"/>
      <c r="EVU106" s="5"/>
      <c r="EVV106" s="5"/>
      <c r="EVW106" s="5"/>
      <c r="EVX106" s="5"/>
      <c r="EVY106" s="1"/>
      <c r="EVZ106" s="2"/>
      <c r="EWA106" s="2"/>
      <c r="EWB106" s="5"/>
      <c r="EWC106" s="5"/>
      <c r="EWD106" s="5"/>
      <c r="EWE106" s="5"/>
      <c r="EWF106" s="5"/>
      <c r="EWG106" s="1"/>
      <c r="EWH106" s="2"/>
      <c r="EWI106" s="2"/>
      <c r="EWJ106" s="5"/>
      <c r="EWK106" s="5"/>
      <c r="EWL106" s="5"/>
      <c r="EWM106" s="5"/>
      <c r="EWN106" s="5"/>
      <c r="EWO106" s="1"/>
      <c r="EWP106" s="2"/>
      <c r="EWQ106" s="2"/>
      <c r="EWR106" s="5"/>
      <c r="EWS106" s="5"/>
      <c r="EWT106" s="5"/>
      <c r="EWU106" s="5"/>
      <c r="EWV106" s="5"/>
      <c r="EWW106" s="1"/>
      <c r="EWX106" s="2"/>
      <c r="EWY106" s="2"/>
      <c r="EWZ106" s="5"/>
      <c r="EXA106" s="5"/>
      <c r="EXB106" s="5"/>
      <c r="EXC106" s="5"/>
      <c r="EXD106" s="5"/>
      <c r="EXE106" s="1"/>
      <c r="EXF106" s="2"/>
      <c r="EXG106" s="2"/>
      <c r="EXH106" s="5"/>
      <c r="EXI106" s="5"/>
      <c r="EXJ106" s="5"/>
      <c r="EXK106" s="5"/>
      <c r="EXL106" s="5"/>
      <c r="EXM106" s="1"/>
      <c r="EXN106" s="2"/>
      <c r="EXO106" s="2"/>
      <c r="EXP106" s="5"/>
      <c r="EXQ106" s="5"/>
      <c r="EXR106" s="5"/>
      <c r="EXS106" s="5"/>
      <c r="EXT106" s="5"/>
      <c r="EXU106" s="1"/>
      <c r="EXV106" s="2"/>
      <c r="EXW106" s="2"/>
      <c r="EXX106" s="5"/>
      <c r="EXY106" s="5"/>
      <c r="EXZ106" s="5"/>
      <c r="EYA106" s="5"/>
      <c r="EYB106" s="5"/>
      <c r="EYC106" s="1"/>
      <c r="EYD106" s="2"/>
      <c r="EYE106" s="2"/>
      <c r="EYF106" s="5"/>
      <c r="EYG106" s="5"/>
      <c r="EYH106" s="5"/>
      <c r="EYI106" s="5"/>
      <c r="EYJ106" s="5"/>
      <c r="EYK106" s="1"/>
      <c r="EYL106" s="2"/>
      <c r="EYM106" s="2"/>
      <c r="EYN106" s="5"/>
      <c r="EYO106" s="5"/>
      <c r="EYP106" s="5"/>
      <c r="EYQ106" s="5"/>
      <c r="EYR106" s="5"/>
      <c r="EYS106" s="1"/>
      <c r="EYT106" s="2"/>
      <c r="EYU106" s="2"/>
      <c r="EYV106" s="5"/>
      <c r="EYW106" s="5"/>
      <c r="EYX106" s="5"/>
      <c r="EYY106" s="5"/>
      <c r="EYZ106" s="5"/>
      <c r="EZA106" s="1"/>
      <c r="EZB106" s="2"/>
      <c r="EZC106" s="2"/>
      <c r="EZD106" s="5"/>
      <c r="EZE106" s="5"/>
      <c r="EZF106" s="5"/>
      <c r="EZG106" s="5"/>
      <c r="EZH106" s="5"/>
      <c r="EZI106" s="1"/>
      <c r="EZJ106" s="2"/>
      <c r="EZK106" s="2"/>
      <c r="EZL106" s="5"/>
      <c r="EZM106" s="5"/>
      <c r="EZN106" s="5"/>
      <c r="EZO106" s="5"/>
      <c r="EZP106" s="5"/>
      <c r="EZQ106" s="1"/>
      <c r="EZR106" s="2"/>
      <c r="EZS106" s="2"/>
      <c r="EZT106" s="5"/>
      <c r="EZU106" s="5"/>
      <c r="EZV106" s="5"/>
      <c r="EZW106" s="5"/>
      <c r="EZX106" s="5"/>
      <c r="EZY106" s="1"/>
      <c r="EZZ106" s="2"/>
      <c r="FAA106" s="2"/>
      <c r="FAB106" s="5"/>
      <c r="FAC106" s="5"/>
      <c r="FAD106" s="5"/>
      <c r="FAE106" s="5"/>
      <c r="FAF106" s="5"/>
      <c r="FAG106" s="1"/>
      <c r="FAH106" s="2"/>
      <c r="FAI106" s="2"/>
      <c r="FAJ106" s="5"/>
      <c r="FAK106" s="5"/>
      <c r="FAL106" s="5"/>
      <c r="FAM106" s="5"/>
      <c r="FAN106" s="5"/>
      <c r="FAO106" s="1"/>
      <c r="FAP106" s="2"/>
      <c r="FAQ106" s="2"/>
      <c r="FAR106" s="5"/>
      <c r="FAS106" s="5"/>
      <c r="FAT106" s="5"/>
      <c r="FAU106" s="5"/>
      <c r="FAV106" s="5"/>
      <c r="FAW106" s="1"/>
      <c r="FAX106" s="2"/>
      <c r="FAY106" s="2"/>
      <c r="FAZ106" s="5"/>
      <c r="FBA106" s="5"/>
      <c r="FBB106" s="5"/>
      <c r="FBC106" s="5"/>
      <c r="FBD106" s="5"/>
      <c r="FBE106" s="1"/>
      <c r="FBF106" s="2"/>
      <c r="FBG106" s="2"/>
      <c r="FBH106" s="5"/>
      <c r="FBI106" s="5"/>
      <c r="FBJ106" s="5"/>
      <c r="FBK106" s="5"/>
      <c r="FBL106" s="5"/>
      <c r="FBM106" s="1"/>
      <c r="FBN106" s="2"/>
      <c r="FBO106" s="2"/>
      <c r="FBP106" s="5"/>
      <c r="FBQ106" s="5"/>
      <c r="FBR106" s="5"/>
      <c r="FBS106" s="5"/>
      <c r="FBT106" s="5"/>
      <c r="FBU106" s="1"/>
      <c r="FBV106" s="2"/>
      <c r="FBW106" s="2"/>
      <c r="FBX106" s="5"/>
      <c r="FBY106" s="5"/>
      <c r="FBZ106" s="5"/>
      <c r="FCA106" s="5"/>
      <c r="FCB106" s="5"/>
      <c r="FCC106" s="1"/>
      <c r="FCD106" s="2"/>
      <c r="FCE106" s="2"/>
      <c r="FCF106" s="5"/>
      <c r="FCG106" s="5"/>
      <c r="FCH106" s="5"/>
      <c r="FCI106" s="5"/>
      <c r="FCJ106" s="5"/>
      <c r="FCK106" s="1"/>
      <c r="FCL106" s="2"/>
      <c r="FCM106" s="2"/>
      <c r="FCN106" s="5"/>
      <c r="FCO106" s="5"/>
      <c r="FCP106" s="5"/>
      <c r="FCQ106" s="5"/>
      <c r="FCR106" s="5"/>
      <c r="FCS106" s="1"/>
      <c r="FCT106" s="2"/>
      <c r="FCU106" s="2"/>
      <c r="FCV106" s="5"/>
      <c r="FCW106" s="5"/>
      <c r="FCX106" s="5"/>
      <c r="FCY106" s="5"/>
      <c r="FCZ106" s="5"/>
      <c r="FDA106" s="1"/>
      <c r="FDB106" s="2"/>
      <c r="FDC106" s="2"/>
      <c r="FDD106" s="5"/>
      <c r="FDE106" s="5"/>
      <c r="FDF106" s="5"/>
      <c r="FDG106" s="5"/>
      <c r="FDH106" s="5"/>
      <c r="FDI106" s="1"/>
      <c r="FDJ106" s="2"/>
      <c r="FDK106" s="2"/>
      <c r="FDL106" s="5"/>
      <c r="FDM106" s="5"/>
      <c r="FDN106" s="5"/>
      <c r="FDO106" s="5"/>
      <c r="FDP106" s="5"/>
      <c r="FDQ106" s="1"/>
      <c r="FDR106" s="2"/>
      <c r="FDS106" s="2"/>
      <c r="FDT106" s="5"/>
      <c r="FDU106" s="5"/>
      <c r="FDV106" s="5"/>
      <c r="FDW106" s="5"/>
      <c r="FDX106" s="5"/>
      <c r="FDY106" s="1"/>
      <c r="FDZ106" s="2"/>
      <c r="FEA106" s="2"/>
      <c r="FEB106" s="5"/>
      <c r="FEC106" s="5"/>
      <c r="FED106" s="5"/>
      <c r="FEE106" s="5"/>
      <c r="FEF106" s="5"/>
      <c r="FEG106" s="1"/>
      <c r="FEH106" s="2"/>
      <c r="FEI106" s="2"/>
      <c r="FEJ106" s="5"/>
      <c r="FEK106" s="5"/>
      <c r="FEL106" s="5"/>
      <c r="FEM106" s="5"/>
      <c r="FEN106" s="5"/>
      <c r="FEO106" s="1"/>
      <c r="FEP106" s="2"/>
      <c r="FEQ106" s="2"/>
      <c r="FER106" s="5"/>
      <c r="FES106" s="5"/>
      <c r="FET106" s="5"/>
      <c r="FEU106" s="5"/>
      <c r="FEV106" s="5"/>
      <c r="FEW106" s="1"/>
      <c r="FEX106" s="2"/>
      <c r="FEY106" s="2"/>
      <c r="FEZ106" s="5"/>
      <c r="FFA106" s="5"/>
      <c r="FFB106" s="5"/>
      <c r="FFC106" s="5"/>
      <c r="FFD106" s="5"/>
      <c r="FFE106" s="1"/>
      <c r="FFF106" s="2"/>
      <c r="FFG106" s="2"/>
      <c r="FFH106" s="5"/>
      <c r="FFI106" s="5"/>
      <c r="FFJ106" s="5"/>
      <c r="FFK106" s="5"/>
      <c r="FFL106" s="5"/>
      <c r="FFM106" s="1"/>
      <c r="FFN106" s="2"/>
      <c r="FFO106" s="2"/>
      <c r="FFP106" s="5"/>
      <c r="FFQ106" s="5"/>
      <c r="FFR106" s="5"/>
      <c r="FFS106" s="5"/>
      <c r="FFT106" s="5"/>
      <c r="FFU106" s="1"/>
      <c r="FFV106" s="2"/>
      <c r="FFW106" s="2"/>
      <c r="FFX106" s="5"/>
      <c r="FFY106" s="5"/>
      <c r="FFZ106" s="5"/>
      <c r="FGA106" s="5"/>
      <c r="FGB106" s="5"/>
      <c r="FGC106" s="1"/>
      <c r="FGD106" s="2"/>
      <c r="FGE106" s="2"/>
      <c r="FGF106" s="5"/>
      <c r="FGG106" s="5"/>
      <c r="FGH106" s="5"/>
      <c r="FGI106" s="5"/>
      <c r="FGJ106" s="5"/>
      <c r="FGK106" s="1"/>
      <c r="FGL106" s="2"/>
      <c r="FGM106" s="2"/>
      <c r="FGN106" s="5"/>
      <c r="FGO106" s="5"/>
      <c r="FGP106" s="5"/>
      <c r="FGQ106" s="5"/>
      <c r="FGR106" s="5"/>
      <c r="FGS106" s="1"/>
      <c r="FGT106" s="2"/>
      <c r="FGU106" s="2"/>
      <c r="FGV106" s="5"/>
      <c r="FGW106" s="5"/>
      <c r="FGX106" s="5"/>
      <c r="FGY106" s="5"/>
      <c r="FGZ106" s="5"/>
      <c r="FHA106" s="1"/>
      <c r="FHB106" s="2"/>
      <c r="FHC106" s="2"/>
      <c r="FHD106" s="5"/>
      <c r="FHE106" s="5"/>
      <c r="FHF106" s="5"/>
      <c r="FHG106" s="5"/>
      <c r="FHH106" s="5"/>
      <c r="FHI106" s="1"/>
      <c r="FHJ106" s="2"/>
      <c r="FHK106" s="2"/>
      <c r="FHL106" s="5"/>
      <c r="FHM106" s="5"/>
      <c r="FHN106" s="5"/>
      <c r="FHO106" s="5"/>
      <c r="FHP106" s="5"/>
      <c r="FHQ106" s="1"/>
      <c r="FHR106" s="2"/>
      <c r="FHS106" s="2"/>
      <c r="FHT106" s="5"/>
      <c r="FHU106" s="5"/>
      <c r="FHV106" s="5"/>
      <c r="FHW106" s="5"/>
      <c r="FHX106" s="5"/>
      <c r="FHY106" s="1"/>
      <c r="FHZ106" s="2"/>
      <c r="FIA106" s="2"/>
      <c r="FIB106" s="5"/>
      <c r="FIC106" s="5"/>
      <c r="FID106" s="5"/>
      <c r="FIE106" s="5"/>
      <c r="FIF106" s="5"/>
      <c r="FIG106" s="1"/>
      <c r="FIH106" s="2"/>
      <c r="FII106" s="2"/>
      <c r="FIJ106" s="5"/>
      <c r="FIK106" s="5"/>
      <c r="FIL106" s="5"/>
      <c r="FIM106" s="5"/>
      <c r="FIN106" s="5"/>
      <c r="FIO106" s="1"/>
      <c r="FIP106" s="2"/>
      <c r="FIQ106" s="2"/>
      <c r="FIR106" s="5"/>
      <c r="FIS106" s="5"/>
      <c r="FIT106" s="5"/>
      <c r="FIU106" s="5"/>
      <c r="FIV106" s="5"/>
      <c r="FIW106" s="1"/>
      <c r="FIX106" s="2"/>
      <c r="FIY106" s="2"/>
      <c r="FIZ106" s="5"/>
      <c r="FJA106" s="5"/>
      <c r="FJB106" s="5"/>
      <c r="FJC106" s="5"/>
      <c r="FJD106" s="5"/>
      <c r="FJE106" s="1"/>
      <c r="FJF106" s="2"/>
      <c r="FJG106" s="2"/>
      <c r="FJH106" s="5"/>
      <c r="FJI106" s="5"/>
      <c r="FJJ106" s="5"/>
      <c r="FJK106" s="5"/>
      <c r="FJL106" s="5"/>
      <c r="FJM106" s="1"/>
      <c r="FJN106" s="2"/>
      <c r="FJO106" s="2"/>
      <c r="FJP106" s="5"/>
      <c r="FJQ106" s="5"/>
      <c r="FJR106" s="5"/>
      <c r="FJS106" s="5"/>
      <c r="FJT106" s="5"/>
      <c r="FJU106" s="1"/>
      <c r="FJV106" s="2"/>
      <c r="FJW106" s="2"/>
      <c r="FJX106" s="5"/>
      <c r="FJY106" s="5"/>
      <c r="FJZ106" s="5"/>
      <c r="FKA106" s="5"/>
      <c r="FKB106" s="5"/>
      <c r="FKC106" s="1"/>
      <c r="FKD106" s="2"/>
      <c r="FKE106" s="2"/>
      <c r="FKF106" s="5"/>
      <c r="FKG106" s="5"/>
      <c r="FKH106" s="5"/>
      <c r="FKI106" s="5"/>
      <c r="FKJ106" s="5"/>
      <c r="FKK106" s="1"/>
      <c r="FKL106" s="2"/>
      <c r="FKM106" s="2"/>
      <c r="FKN106" s="5"/>
      <c r="FKO106" s="5"/>
      <c r="FKP106" s="5"/>
      <c r="FKQ106" s="5"/>
      <c r="FKR106" s="5"/>
      <c r="FKS106" s="1"/>
      <c r="FKT106" s="2"/>
      <c r="FKU106" s="2"/>
      <c r="FKV106" s="5"/>
      <c r="FKW106" s="5"/>
      <c r="FKX106" s="5"/>
      <c r="FKY106" s="5"/>
      <c r="FKZ106" s="5"/>
      <c r="FLA106" s="1"/>
      <c r="FLB106" s="2"/>
      <c r="FLC106" s="2"/>
      <c r="FLD106" s="5"/>
      <c r="FLE106" s="5"/>
      <c r="FLF106" s="5"/>
      <c r="FLG106" s="5"/>
      <c r="FLH106" s="5"/>
      <c r="FLI106" s="1"/>
      <c r="FLJ106" s="2"/>
      <c r="FLK106" s="2"/>
      <c r="FLL106" s="5"/>
      <c r="FLM106" s="5"/>
      <c r="FLN106" s="5"/>
      <c r="FLO106" s="5"/>
      <c r="FLP106" s="5"/>
      <c r="FLQ106" s="1"/>
      <c r="FLR106" s="2"/>
      <c r="FLS106" s="2"/>
      <c r="FLT106" s="5"/>
      <c r="FLU106" s="5"/>
      <c r="FLV106" s="5"/>
      <c r="FLW106" s="5"/>
      <c r="FLX106" s="5"/>
      <c r="FLY106" s="1"/>
      <c r="FLZ106" s="2"/>
      <c r="FMA106" s="2"/>
      <c r="FMB106" s="5"/>
      <c r="FMC106" s="5"/>
      <c r="FMD106" s="5"/>
      <c r="FME106" s="5"/>
      <c r="FMF106" s="5"/>
      <c r="FMG106" s="1"/>
      <c r="FMH106" s="2"/>
      <c r="FMI106" s="2"/>
      <c r="FMJ106" s="5"/>
      <c r="FMK106" s="5"/>
      <c r="FML106" s="5"/>
      <c r="FMM106" s="5"/>
      <c r="FMN106" s="5"/>
      <c r="FMO106" s="1"/>
      <c r="FMP106" s="2"/>
      <c r="FMQ106" s="2"/>
      <c r="FMR106" s="5"/>
      <c r="FMS106" s="5"/>
      <c r="FMT106" s="5"/>
      <c r="FMU106" s="5"/>
      <c r="FMV106" s="5"/>
      <c r="FMW106" s="1"/>
      <c r="FMX106" s="2"/>
      <c r="FMY106" s="2"/>
      <c r="FMZ106" s="5"/>
      <c r="FNA106" s="5"/>
      <c r="FNB106" s="5"/>
      <c r="FNC106" s="5"/>
      <c r="FND106" s="5"/>
      <c r="FNE106" s="1"/>
      <c r="FNF106" s="2"/>
      <c r="FNG106" s="2"/>
      <c r="FNH106" s="5"/>
      <c r="FNI106" s="5"/>
      <c r="FNJ106" s="5"/>
      <c r="FNK106" s="5"/>
      <c r="FNL106" s="5"/>
      <c r="FNM106" s="1"/>
      <c r="FNN106" s="2"/>
      <c r="FNO106" s="2"/>
      <c r="FNP106" s="5"/>
      <c r="FNQ106" s="5"/>
      <c r="FNR106" s="5"/>
      <c r="FNS106" s="5"/>
      <c r="FNT106" s="5"/>
      <c r="FNU106" s="1"/>
      <c r="FNV106" s="2"/>
      <c r="FNW106" s="2"/>
      <c r="FNX106" s="5"/>
      <c r="FNY106" s="5"/>
      <c r="FNZ106" s="5"/>
      <c r="FOA106" s="5"/>
      <c r="FOB106" s="5"/>
      <c r="FOC106" s="1"/>
      <c r="FOD106" s="2"/>
      <c r="FOE106" s="2"/>
      <c r="FOF106" s="5"/>
      <c r="FOG106" s="5"/>
      <c r="FOH106" s="5"/>
      <c r="FOI106" s="5"/>
      <c r="FOJ106" s="5"/>
      <c r="FOK106" s="1"/>
      <c r="FOL106" s="2"/>
      <c r="FOM106" s="2"/>
      <c r="FON106" s="5"/>
      <c r="FOO106" s="5"/>
      <c r="FOP106" s="5"/>
      <c r="FOQ106" s="5"/>
      <c r="FOR106" s="5"/>
      <c r="FOS106" s="1"/>
      <c r="FOT106" s="2"/>
      <c r="FOU106" s="2"/>
      <c r="FOV106" s="5"/>
      <c r="FOW106" s="5"/>
      <c r="FOX106" s="5"/>
      <c r="FOY106" s="5"/>
      <c r="FOZ106" s="5"/>
      <c r="FPA106" s="1"/>
      <c r="FPB106" s="2"/>
      <c r="FPC106" s="2"/>
      <c r="FPD106" s="5"/>
      <c r="FPE106" s="5"/>
      <c r="FPF106" s="5"/>
      <c r="FPG106" s="5"/>
      <c r="FPH106" s="5"/>
      <c r="FPI106" s="1"/>
      <c r="FPJ106" s="2"/>
      <c r="FPK106" s="2"/>
      <c r="FPL106" s="5"/>
      <c r="FPM106" s="5"/>
      <c r="FPN106" s="5"/>
      <c r="FPO106" s="5"/>
      <c r="FPP106" s="5"/>
      <c r="FPQ106" s="1"/>
      <c r="FPR106" s="2"/>
      <c r="FPS106" s="2"/>
      <c r="FPT106" s="5"/>
      <c r="FPU106" s="5"/>
      <c r="FPV106" s="5"/>
      <c r="FPW106" s="5"/>
      <c r="FPX106" s="5"/>
      <c r="FPY106" s="1"/>
      <c r="FPZ106" s="2"/>
      <c r="FQA106" s="2"/>
      <c r="FQB106" s="5"/>
      <c r="FQC106" s="5"/>
      <c r="FQD106" s="5"/>
      <c r="FQE106" s="5"/>
      <c r="FQF106" s="5"/>
      <c r="FQG106" s="1"/>
      <c r="FQH106" s="2"/>
      <c r="FQI106" s="2"/>
      <c r="FQJ106" s="5"/>
      <c r="FQK106" s="5"/>
      <c r="FQL106" s="5"/>
      <c r="FQM106" s="5"/>
      <c r="FQN106" s="5"/>
      <c r="FQO106" s="1"/>
      <c r="FQP106" s="2"/>
      <c r="FQQ106" s="2"/>
      <c r="FQR106" s="5"/>
      <c r="FQS106" s="5"/>
      <c r="FQT106" s="5"/>
      <c r="FQU106" s="5"/>
      <c r="FQV106" s="5"/>
      <c r="FQW106" s="1"/>
      <c r="FQX106" s="2"/>
      <c r="FQY106" s="2"/>
      <c r="FQZ106" s="5"/>
      <c r="FRA106" s="5"/>
      <c r="FRB106" s="5"/>
      <c r="FRC106" s="5"/>
      <c r="FRD106" s="5"/>
      <c r="FRE106" s="1"/>
      <c r="FRF106" s="2"/>
      <c r="FRG106" s="2"/>
      <c r="FRH106" s="5"/>
      <c r="FRI106" s="5"/>
      <c r="FRJ106" s="5"/>
      <c r="FRK106" s="5"/>
      <c r="FRL106" s="5"/>
      <c r="FRM106" s="1"/>
      <c r="FRN106" s="2"/>
      <c r="FRO106" s="2"/>
      <c r="FRP106" s="5"/>
      <c r="FRQ106" s="5"/>
      <c r="FRR106" s="5"/>
      <c r="FRS106" s="5"/>
      <c r="FRT106" s="5"/>
      <c r="FRU106" s="1"/>
      <c r="FRV106" s="2"/>
      <c r="FRW106" s="2"/>
      <c r="FRX106" s="5"/>
      <c r="FRY106" s="5"/>
      <c r="FRZ106" s="5"/>
      <c r="FSA106" s="5"/>
      <c r="FSB106" s="5"/>
      <c r="FSC106" s="1"/>
      <c r="FSD106" s="2"/>
      <c r="FSE106" s="2"/>
      <c r="FSF106" s="5"/>
      <c r="FSG106" s="5"/>
      <c r="FSH106" s="5"/>
      <c r="FSI106" s="5"/>
      <c r="FSJ106" s="5"/>
      <c r="FSK106" s="1"/>
      <c r="FSL106" s="2"/>
      <c r="FSM106" s="2"/>
      <c r="FSN106" s="5"/>
      <c r="FSO106" s="5"/>
      <c r="FSP106" s="5"/>
      <c r="FSQ106" s="5"/>
      <c r="FSR106" s="5"/>
      <c r="FSS106" s="1"/>
      <c r="FST106" s="2"/>
      <c r="FSU106" s="2"/>
      <c r="FSV106" s="5"/>
      <c r="FSW106" s="5"/>
      <c r="FSX106" s="5"/>
      <c r="FSY106" s="5"/>
      <c r="FSZ106" s="5"/>
      <c r="FTA106" s="1"/>
      <c r="FTB106" s="2"/>
      <c r="FTC106" s="2"/>
      <c r="FTD106" s="5"/>
      <c r="FTE106" s="5"/>
      <c r="FTF106" s="5"/>
      <c r="FTG106" s="5"/>
      <c r="FTH106" s="5"/>
      <c r="FTI106" s="1"/>
      <c r="FTJ106" s="2"/>
      <c r="FTK106" s="2"/>
      <c r="FTL106" s="5"/>
      <c r="FTM106" s="5"/>
      <c r="FTN106" s="5"/>
      <c r="FTO106" s="5"/>
      <c r="FTP106" s="5"/>
      <c r="FTQ106" s="1"/>
      <c r="FTR106" s="2"/>
      <c r="FTS106" s="2"/>
      <c r="FTT106" s="5"/>
      <c r="FTU106" s="5"/>
      <c r="FTV106" s="5"/>
      <c r="FTW106" s="5"/>
      <c r="FTX106" s="5"/>
      <c r="FTY106" s="1"/>
      <c r="FTZ106" s="2"/>
      <c r="FUA106" s="2"/>
      <c r="FUB106" s="5"/>
      <c r="FUC106" s="5"/>
      <c r="FUD106" s="5"/>
      <c r="FUE106" s="5"/>
      <c r="FUF106" s="5"/>
      <c r="FUG106" s="1"/>
      <c r="FUH106" s="2"/>
      <c r="FUI106" s="2"/>
      <c r="FUJ106" s="5"/>
      <c r="FUK106" s="5"/>
      <c r="FUL106" s="5"/>
      <c r="FUM106" s="5"/>
      <c r="FUN106" s="5"/>
      <c r="FUO106" s="1"/>
      <c r="FUP106" s="2"/>
      <c r="FUQ106" s="2"/>
      <c r="FUR106" s="5"/>
      <c r="FUS106" s="5"/>
      <c r="FUT106" s="5"/>
      <c r="FUU106" s="5"/>
      <c r="FUV106" s="5"/>
      <c r="FUW106" s="1"/>
      <c r="FUX106" s="2"/>
      <c r="FUY106" s="2"/>
      <c r="FUZ106" s="5"/>
      <c r="FVA106" s="5"/>
      <c r="FVB106" s="5"/>
      <c r="FVC106" s="5"/>
      <c r="FVD106" s="5"/>
      <c r="FVE106" s="1"/>
      <c r="FVF106" s="2"/>
      <c r="FVG106" s="2"/>
      <c r="FVH106" s="5"/>
      <c r="FVI106" s="5"/>
      <c r="FVJ106" s="5"/>
      <c r="FVK106" s="5"/>
      <c r="FVL106" s="5"/>
      <c r="FVM106" s="1"/>
      <c r="FVN106" s="2"/>
      <c r="FVO106" s="2"/>
      <c r="FVP106" s="5"/>
      <c r="FVQ106" s="5"/>
      <c r="FVR106" s="5"/>
      <c r="FVS106" s="5"/>
      <c r="FVT106" s="5"/>
      <c r="FVU106" s="1"/>
      <c r="FVV106" s="2"/>
      <c r="FVW106" s="2"/>
      <c r="FVX106" s="5"/>
      <c r="FVY106" s="5"/>
      <c r="FVZ106" s="5"/>
      <c r="FWA106" s="5"/>
      <c r="FWB106" s="5"/>
      <c r="FWC106" s="1"/>
      <c r="FWD106" s="2"/>
      <c r="FWE106" s="2"/>
      <c r="FWF106" s="5"/>
      <c r="FWG106" s="5"/>
      <c r="FWH106" s="5"/>
      <c r="FWI106" s="5"/>
      <c r="FWJ106" s="5"/>
      <c r="FWK106" s="1"/>
      <c r="FWL106" s="2"/>
      <c r="FWM106" s="2"/>
      <c r="FWN106" s="5"/>
      <c r="FWO106" s="5"/>
      <c r="FWP106" s="5"/>
      <c r="FWQ106" s="5"/>
      <c r="FWR106" s="5"/>
      <c r="FWS106" s="1"/>
      <c r="FWT106" s="2"/>
      <c r="FWU106" s="2"/>
      <c r="FWV106" s="5"/>
      <c r="FWW106" s="5"/>
      <c r="FWX106" s="5"/>
      <c r="FWY106" s="5"/>
      <c r="FWZ106" s="5"/>
      <c r="FXA106" s="1"/>
      <c r="FXB106" s="2"/>
      <c r="FXC106" s="2"/>
      <c r="FXD106" s="5"/>
      <c r="FXE106" s="5"/>
      <c r="FXF106" s="5"/>
      <c r="FXG106" s="5"/>
      <c r="FXH106" s="5"/>
      <c r="FXI106" s="1"/>
      <c r="FXJ106" s="2"/>
      <c r="FXK106" s="2"/>
      <c r="FXL106" s="5"/>
      <c r="FXM106" s="5"/>
      <c r="FXN106" s="5"/>
      <c r="FXO106" s="5"/>
      <c r="FXP106" s="5"/>
      <c r="FXQ106" s="1"/>
      <c r="FXR106" s="2"/>
      <c r="FXS106" s="2"/>
      <c r="FXT106" s="5"/>
      <c r="FXU106" s="5"/>
      <c r="FXV106" s="5"/>
      <c r="FXW106" s="5"/>
      <c r="FXX106" s="5"/>
      <c r="FXY106" s="1"/>
      <c r="FXZ106" s="2"/>
      <c r="FYA106" s="2"/>
      <c r="FYB106" s="5"/>
      <c r="FYC106" s="5"/>
      <c r="FYD106" s="5"/>
      <c r="FYE106" s="5"/>
      <c r="FYF106" s="5"/>
      <c r="FYG106" s="1"/>
      <c r="FYH106" s="2"/>
      <c r="FYI106" s="2"/>
      <c r="FYJ106" s="5"/>
      <c r="FYK106" s="5"/>
      <c r="FYL106" s="5"/>
      <c r="FYM106" s="5"/>
      <c r="FYN106" s="5"/>
      <c r="FYO106" s="1"/>
      <c r="FYP106" s="2"/>
      <c r="FYQ106" s="2"/>
      <c r="FYR106" s="5"/>
      <c r="FYS106" s="5"/>
      <c r="FYT106" s="5"/>
      <c r="FYU106" s="5"/>
      <c r="FYV106" s="5"/>
      <c r="FYW106" s="1"/>
      <c r="FYX106" s="2"/>
      <c r="FYY106" s="2"/>
      <c r="FYZ106" s="5"/>
      <c r="FZA106" s="5"/>
      <c r="FZB106" s="5"/>
      <c r="FZC106" s="5"/>
      <c r="FZD106" s="5"/>
      <c r="FZE106" s="1"/>
      <c r="FZF106" s="2"/>
      <c r="FZG106" s="2"/>
      <c r="FZH106" s="5"/>
      <c r="FZI106" s="5"/>
      <c r="FZJ106" s="5"/>
      <c r="FZK106" s="5"/>
      <c r="FZL106" s="5"/>
      <c r="FZM106" s="1"/>
      <c r="FZN106" s="2"/>
      <c r="FZO106" s="2"/>
      <c r="FZP106" s="5"/>
      <c r="FZQ106" s="5"/>
      <c r="FZR106" s="5"/>
      <c r="FZS106" s="5"/>
      <c r="FZT106" s="5"/>
      <c r="FZU106" s="1"/>
      <c r="FZV106" s="2"/>
      <c r="FZW106" s="2"/>
      <c r="FZX106" s="5"/>
      <c r="FZY106" s="5"/>
      <c r="FZZ106" s="5"/>
      <c r="GAA106" s="5"/>
      <c r="GAB106" s="5"/>
      <c r="GAC106" s="1"/>
      <c r="GAD106" s="2"/>
      <c r="GAE106" s="2"/>
      <c r="GAF106" s="5"/>
      <c r="GAG106" s="5"/>
      <c r="GAH106" s="5"/>
      <c r="GAI106" s="5"/>
      <c r="GAJ106" s="5"/>
      <c r="GAK106" s="1"/>
      <c r="GAL106" s="2"/>
      <c r="GAM106" s="2"/>
      <c r="GAN106" s="5"/>
      <c r="GAO106" s="5"/>
      <c r="GAP106" s="5"/>
      <c r="GAQ106" s="5"/>
      <c r="GAR106" s="5"/>
      <c r="GAS106" s="1"/>
      <c r="GAT106" s="2"/>
      <c r="GAU106" s="2"/>
      <c r="GAV106" s="5"/>
      <c r="GAW106" s="5"/>
      <c r="GAX106" s="5"/>
      <c r="GAY106" s="5"/>
      <c r="GAZ106" s="5"/>
      <c r="GBA106" s="1"/>
      <c r="GBB106" s="2"/>
      <c r="GBC106" s="2"/>
      <c r="GBD106" s="5"/>
      <c r="GBE106" s="5"/>
      <c r="GBF106" s="5"/>
      <c r="GBG106" s="5"/>
      <c r="GBH106" s="5"/>
      <c r="GBI106" s="1"/>
      <c r="GBJ106" s="2"/>
      <c r="GBK106" s="2"/>
      <c r="GBL106" s="5"/>
      <c r="GBM106" s="5"/>
      <c r="GBN106" s="5"/>
      <c r="GBO106" s="5"/>
      <c r="GBP106" s="5"/>
      <c r="GBQ106" s="1"/>
      <c r="GBR106" s="2"/>
      <c r="GBS106" s="2"/>
      <c r="GBT106" s="5"/>
      <c r="GBU106" s="5"/>
      <c r="GBV106" s="5"/>
      <c r="GBW106" s="5"/>
      <c r="GBX106" s="5"/>
      <c r="GBY106" s="1"/>
      <c r="GBZ106" s="2"/>
      <c r="GCA106" s="2"/>
      <c r="GCB106" s="5"/>
      <c r="GCC106" s="5"/>
      <c r="GCD106" s="5"/>
      <c r="GCE106" s="5"/>
      <c r="GCF106" s="5"/>
      <c r="GCG106" s="1"/>
      <c r="GCH106" s="2"/>
      <c r="GCI106" s="2"/>
      <c r="GCJ106" s="5"/>
      <c r="GCK106" s="5"/>
      <c r="GCL106" s="5"/>
      <c r="GCM106" s="5"/>
      <c r="GCN106" s="5"/>
      <c r="GCO106" s="1"/>
      <c r="GCP106" s="2"/>
      <c r="GCQ106" s="2"/>
      <c r="GCR106" s="5"/>
      <c r="GCS106" s="5"/>
      <c r="GCT106" s="5"/>
      <c r="GCU106" s="5"/>
      <c r="GCV106" s="5"/>
      <c r="GCW106" s="1"/>
      <c r="GCX106" s="2"/>
      <c r="GCY106" s="2"/>
      <c r="GCZ106" s="5"/>
      <c r="GDA106" s="5"/>
      <c r="GDB106" s="5"/>
      <c r="GDC106" s="5"/>
      <c r="GDD106" s="5"/>
      <c r="GDE106" s="1"/>
      <c r="GDF106" s="2"/>
      <c r="GDG106" s="2"/>
      <c r="GDH106" s="5"/>
      <c r="GDI106" s="5"/>
      <c r="GDJ106" s="5"/>
      <c r="GDK106" s="5"/>
      <c r="GDL106" s="5"/>
      <c r="GDM106" s="1"/>
      <c r="GDN106" s="2"/>
      <c r="GDO106" s="2"/>
      <c r="GDP106" s="5"/>
      <c r="GDQ106" s="5"/>
      <c r="GDR106" s="5"/>
      <c r="GDS106" s="5"/>
      <c r="GDT106" s="5"/>
      <c r="GDU106" s="1"/>
      <c r="GDV106" s="2"/>
      <c r="GDW106" s="2"/>
      <c r="GDX106" s="5"/>
      <c r="GDY106" s="5"/>
      <c r="GDZ106" s="5"/>
      <c r="GEA106" s="5"/>
      <c r="GEB106" s="5"/>
      <c r="GEC106" s="1"/>
      <c r="GED106" s="2"/>
      <c r="GEE106" s="2"/>
      <c r="GEF106" s="5"/>
      <c r="GEG106" s="5"/>
      <c r="GEH106" s="5"/>
      <c r="GEI106" s="5"/>
      <c r="GEJ106" s="5"/>
      <c r="GEK106" s="1"/>
      <c r="GEL106" s="2"/>
      <c r="GEM106" s="2"/>
      <c r="GEN106" s="5"/>
      <c r="GEO106" s="5"/>
      <c r="GEP106" s="5"/>
      <c r="GEQ106" s="5"/>
      <c r="GER106" s="5"/>
      <c r="GES106" s="1"/>
      <c r="GET106" s="2"/>
      <c r="GEU106" s="2"/>
      <c r="GEV106" s="5"/>
      <c r="GEW106" s="5"/>
      <c r="GEX106" s="5"/>
      <c r="GEY106" s="5"/>
      <c r="GEZ106" s="5"/>
      <c r="GFA106" s="1"/>
      <c r="GFB106" s="2"/>
      <c r="GFC106" s="2"/>
      <c r="GFD106" s="5"/>
      <c r="GFE106" s="5"/>
      <c r="GFF106" s="5"/>
      <c r="GFG106" s="5"/>
      <c r="GFH106" s="5"/>
      <c r="GFI106" s="1"/>
      <c r="GFJ106" s="2"/>
      <c r="GFK106" s="2"/>
      <c r="GFL106" s="5"/>
      <c r="GFM106" s="5"/>
      <c r="GFN106" s="5"/>
      <c r="GFO106" s="5"/>
      <c r="GFP106" s="5"/>
      <c r="GFQ106" s="1"/>
      <c r="GFR106" s="2"/>
      <c r="GFS106" s="2"/>
      <c r="GFT106" s="5"/>
      <c r="GFU106" s="5"/>
      <c r="GFV106" s="5"/>
      <c r="GFW106" s="5"/>
      <c r="GFX106" s="5"/>
      <c r="GFY106" s="1"/>
      <c r="GFZ106" s="2"/>
      <c r="GGA106" s="2"/>
      <c r="GGB106" s="5"/>
      <c r="GGC106" s="5"/>
      <c r="GGD106" s="5"/>
      <c r="GGE106" s="5"/>
      <c r="GGF106" s="5"/>
      <c r="GGG106" s="1"/>
      <c r="GGH106" s="2"/>
      <c r="GGI106" s="2"/>
      <c r="GGJ106" s="5"/>
      <c r="GGK106" s="5"/>
      <c r="GGL106" s="5"/>
      <c r="GGM106" s="5"/>
      <c r="GGN106" s="5"/>
      <c r="GGO106" s="1"/>
      <c r="GGP106" s="2"/>
      <c r="GGQ106" s="2"/>
      <c r="GGR106" s="5"/>
      <c r="GGS106" s="5"/>
      <c r="GGT106" s="5"/>
      <c r="GGU106" s="5"/>
      <c r="GGV106" s="5"/>
      <c r="GGW106" s="1"/>
      <c r="GGX106" s="2"/>
      <c r="GGY106" s="2"/>
      <c r="GGZ106" s="5"/>
      <c r="GHA106" s="5"/>
      <c r="GHB106" s="5"/>
      <c r="GHC106" s="5"/>
      <c r="GHD106" s="5"/>
      <c r="GHE106" s="1"/>
      <c r="GHF106" s="2"/>
      <c r="GHG106" s="2"/>
      <c r="GHH106" s="5"/>
      <c r="GHI106" s="5"/>
      <c r="GHJ106" s="5"/>
      <c r="GHK106" s="5"/>
      <c r="GHL106" s="5"/>
      <c r="GHM106" s="1"/>
      <c r="GHN106" s="2"/>
      <c r="GHO106" s="2"/>
      <c r="GHP106" s="5"/>
      <c r="GHQ106" s="5"/>
      <c r="GHR106" s="5"/>
      <c r="GHS106" s="5"/>
      <c r="GHT106" s="5"/>
      <c r="GHU106" s="1"/>
      <c r="GHV106" s="2"/>
      <c r="GHW106" s="2"/>
      <c r="GHX106" s="5"/>
      <c r="GHY106" s="5"/>
      <c r="GHZ106" s="5"/>
      <c r="GIA106" s="5"/>
      <c r="GIB106" s="5"/>
      <c r="GIC106" s="1"/>
      <c r="GID106" s="2"/>
      <c r="GIE106" s="2"/>
      <c r="GIF106" s="5"/>
      <c r="GIG106" s="5"/>
      <c r="GIH106" s="5"/>
      <c r="GII106" s="5"/>
      <c r="GIJ106" s="5"/>
      <c r="GIK106" s="1"/>
      <c r="GIL106" s="2"/>
      <c r="GIM106" s="2"/>
      <c r="GIN106" s="5"/>
      <c r="GIO106" s="5"/>
      <c r="GIP106" s="5"/>
      <c r="GIQ106" s="5"/>
      <c r="GIR106" s="5"/>
      <c r="GIS106" s="1"/>
      <c r="GIT106" s="2"/>
      <c r="GIU106" s="2"/>
      <c r="GIV106" s="5"/>
      <c r="GIW106" s="5"/>
      <c r="GIX106" s="5"/>
      <c r="GIY106" s="5"/>
      <c r="GIZ106" s="5"/>
      <c r="GJA106" s="1"/>
      <c r="GJB106" s="2"/>
      <c r="GJC106" s="2"/>
      <c r="GJD106" s="5"/>
      <c r="GJE106" s="5"/>
      <c r="GJF106" s="5"/>
      <c r="GJG106" s="5"/>
      <c r="GJH106" s="5"/>
      <c r="GJI106" s="1"/>
      <c r="GJJ106" s="2"/>
      <c r="GJK106" s="2"/>
      <c r="GJL106" s="5"/>
      <c r="GJM106" s="5"/>
      <c r="GJN106" s="5"/>
      <c r="GJO106" s="5"/>
      <c r="GJP106" s="5"/>
      <c r="GJQ106" s="1"/>
      <c r="GJR106" s="2"/>
      <c r="GJS106" s="2"/>
      <c r="GJT106" s="5"/>
      <c r="GJU106" s="5"/>
      <c r="GJV106" s="5"/>
      <c r="GJW106" s="5"/>
      <c r="GJX106" s="5"/>
      <c r="GJY106" s="1"/>
      <c r="GJZ106" s="2"/>
      <c r="GKA106" s="2"/>
      <c r="GKB106" s="5"/>
      <c r="GKC106" s="5"/>
      <c r="GKD106" s="5"/>
      <c r="GKE106" s="5"/>
      <c r="GKF106" s="5"/>
      <c r="GKG106" s="1"/>
      <c r="GKH106" s="2"/>
      <c r="GKI106" s="2"/>
      <c r="GKJ106" s="5"/>
      <c r="GKK106" s="5"/>
      <c r="GKL106" s="5"/>
      <c r="GKM106" s="5"/>
      <c r="GKN106" s="5"/>
      <c r="GKO106" s="1"/>
      <c r="GKP106" s="2"/>
      <c r="GKQ106" s="2"/>
      <c r="GKR106" s="5"/>
      <c r="GKS106" s="5"/>
      <c r="GKT106" s="5"/>
      <c r="GKU106" s="5"/>
      <c r="GKV106" s="5"/>
      <c r="GKW106" s="1"/>
      <c r="GKX106" s="2"/>
      <c r="GKY106" s="2"/>
      <c r="GKZ106" s="5"/>
      <c r="GLA106" s="5"/>
      <c r="GLB106" s="5"/>
      <c r="GLC106" s="5"/>
      <c r="GLD106" s="5"/>
      <c r="GLE106" s="1"/>
      <c r="GLF106" s="2"/>
      <c r="GLG106" s="2"/>
      <c r="GLH106" s="5"/>
      <c r="GLI106" s="5"/>
      <c r="GLJ106" s="5"/>
      <c r="GLK106" s="5"/>
      <c r="GLL106" s="5"/>
      <c r="GLM106" s="1"/>
      <c r="GLN106" s="2"/>
      <c r="GLO106" s="2"/>
      <c r="GLP106" s="5"/>
      <c r="GLQ106" s="5"/>
      <c r="GLR106" s="5"/>
      <c r="GLS106" s="5"/>
      <c r="GLT106" s="5"/>
      <c r="GLU106" s="1"/>
      <c r="GLV106" s="2"/>
      <c r="GLW106" s="2"/>
      <c r="GLX106" s="5"/>
      <c r="GLY106" s="5"/>
      <c r="GLZ106" s="5"/>
      <c r="GMA106" s="5"/>
      <c r="GMB106" s="5"/>
      <c r="GMC106" s="1"/>
      <c r="GMD106" s="2"/>
      <c r="GME106" s="2"/>
      <c r="GMF106" s="5"/>
      <c r="GMG106" s="5"/>
      <c r="GMH106" s="5"/>
      <c r="GMI106" s="5"/>
      <c r="GMJ106" s="5"/>
      <c r="GMK106" s="1"/>
      <c r="GML106" s="2"/>
      <c r="GMM106" s="2"/>
      <c r="GMN106" s="5"/>
      <c r="GMO106" s="5"/>
      <c r="GMP106" s="5"/>
      <c r="GMQ106" s="5"/>
      <c r="GMR106" s="5"/>
      <c r="GMS106" s="1"/>
      <c r="GMT106" s="2"/>
      <c r="GMU106" s="2"/>
      <c r="GMV106" s="5"/>
      <c r="GMW106" s="5"/>
      <c r="GMX106" s="5"/>
      <c r="GMY106" s="5"/>
      <c r="GMZ106" s="5"/>
      <c r="GNA106" s="1"/>
      <c r="GNB106" s="2"/>
      <c r="GNC106" s="2"/>
      <c r="GND106" s="5"/>
      <c r="GNE106" s="5"/>
      <c r="GNF106" s="5"/>
      <c r="GNG106" s="5"/>
      <c r="GNH106" s="5"/>
      <c r="GNI106" s="1"/>
      <c r="GNJ106" s="2"/>
      <c r="GNK106" s="2"/>
      <c r="GNL106" s="5"/>
      <c r="GNM106" s="5"/>
      <c r="GNN106" s="5"/>
      <c r="GNO106" s="5"/>
      <c r="GNP106" s="5"/>
      <c r="GNQ106" s="1"/>
      <c r="GNR106" s="2"/>
      <c r="GNS106" s="2"/>
      <c r="GNT106" s="5"/>
      <c r="GNU106" s="5"/>
      <c r="GNV106" s="5"/>
      <c r="GNW106" s="5"/>
      <c r="GNX106" s="5"/>
      <c r="GNY106" s="1"/>
      <c r="GNZ106" s="2"/>
      <c r="GOA106" s="2"/>
      <c r="GOB106" s="5"/>
      <c r="GOC106" s="5"/>
      <c r="GOD106" s="5"/>
      <c r="GOE106" s="5"/>
      <c r="GOF106" s="5"/>
      <c r="GOG106" s="1"/>
      <c r="GOH106" s="2"/>
      <c r="GOI106" s="2"/>
      <c r="GOJ106" s="5"/>
      <c r="GOK106" s="5"/>
      <c r="GOL106" s="5"/>
      <c r="GOM106" s="5"/>
      <c r="GON106" s="5"/>
      <c r="GOO106" s="1"/>
      <c r="GOP106" s="2"/>
      <c r="GOQ106" s="2"/>
      <c r="GOR106" s="5"/>
      <c r="GOS106" s="5"/>
      <c r="GOT106" s="5"/>
      <c r="GOU106" s="5"/>
      <c r="GOV106" s="5"/>
      <c r="GOW106" s="1"/>
      <c r="GOX106" s="2"/>
      <c r="GOY106" s="2"/>
      <c r="GOZ106" s="5"/>
      <c r="GPA106" s="5"/>
      <c r="GPB106" s="5"/>
      <c r="GPC106" s="5"/>
      <c r="GPD106" s="5"/>
      <c r="GPE106" s="1"/>
      <c r="GPF106" s="2"/>
      <c r="GPG106" s="2"/>
      <c r="GPH106" s="5"/>
      <c r="GPI106" s="5"/>
      <c r="GPJ106" s="5"/>
      <c r="GPK106" s="5"/>
      <c r="GPL106" s="5"/>
      <c r="GPM106" s="1"/>
      <c r="GPN106" s="2"/>
      <c r="GPO106" s="2"/>
      <c r="GPP106" s="5"/>
      <c r="GPQ106" s="5"/>
      <c r="GPR106" s="5"/>
      <c r="GPS106" s="5"/>
      <c r="GPT106" s="5"/>
      <c r="GPU106" s="1"/>
      <c r="GPV106" s="2"/>
      <c r="GPW106" s="2"/>
      <c r="GPX106" s="5"/>
      <c r="GPY106" s="5"/>
      <c r="GPZ106" s="5"/>
      <c r="GQA106" s="5"/>
      <c r="GQB106" s="5"/>
      <c r="GQC106" s="1"/>
      <c r="GQD106" s="2"/>
      <c r="GQE106" s="2"/>
      <c r="GQF106" s="5"/>
      <c r="GQG106" s="5"/>
      <c r="GQH106" s="5"/>
      <c r="GQI106" s="5"/>
      <c r="GQJ106" s="5"/>
      <c r="GQK106" s="1"/>
      <c r="GQL106" s="2"/>
      <c r="GQM106" s="2"/>
      <c r="GQN106" s="5"/>
      <c r="GQO106" s="5"/>
      <c r="GQP106" s="5"/>
      <c r="GQQ106" s="5"/>
      <c r="GQR106" s="5"/>
      <c r="GQS106" s="1"/>
      <c r="GQT106" s="2"/>
      <c r="GQU106" s="2"/>
      <c r="GQV106" s="5"/>
      <c r="GQW106" s="5"/>
      <c r="GQX106" s="5"/>
      <c r="GQY106" s="5"/>
      <c r="GQZ106" s="5"/>
      <c r="GRA106" s="1"/>
      <c r="GRB106" s="2"/>
      <c r="GRC106" s="2"/>
      <c r="GRD106" s="5"/>
      <c r="GRE106" s="5"/>
      <c r="GRF106" s="5"/>
      <c r="GRG106" s="5"/>
      <c r="GRH106" s="5"/>
      <c r="GRI106" s="1"/>
      <c r="GRJ106" s="2"/>
      <c r="GRK106" s="2"/>
      <c r="GRL106" s="5"/>
      <c r="GRM106" s="5"/>
      <c r="GRN106" s="5"/>
      <c r="GRO106" s="5"/>
      <c r="GRP106" s="5"/>
      <c r="GRQ106" s="1"/>
      <c r="GRR106" s="2"/>
      <c r="GRS106" s="2"/>
      <c r="GRT106" s="5"/>
      <c r="GRU106" s="5"/>
      <c r="GRV106" s="5"/>
      <c r="GRW106" s="5"/>
      <c r="GRX106" s="5"/>
      <c r="GRY106" s="1"/>
      <c r="GRZ106" s="2"/>
      <c r="GSA106" s="2"/>
      <c r="GSB106" s="5"/>
      <c r="GSC106" s="5"/>
      <c r="GSD106" s="5"/>
      <c r="GSE106" s="5"/>
      <c r="GSF106" s="5"/>
      <c r="GSG106" s="1"/>
      <c r="GSH106" s="2"/>
      <c r="GSI106" s="2"/>
      <c r="GSJ106" s="5"/>
      <c r="GSK106" s="5"/>
      <c r="GSL106" s="5"/>
      <c r="GSM106" s="5"/>
      <c r="GSN106" s="5"/>
      <c r="GSO106" s="1"/>
      <c r="GSP106" s="2"/>
      <c r="GSQ106" s="2"/>
      <c r="GSR106" s="5"/>
      <c r="GSS106" s="5"/>
      <c r="GST106" s="5"/>
      <c r="GSU106" s="5"/>
      <c r="GSV106" s="5"/>
      <c r="GSW106" s="1"/>
      <c r="GSX106" s="2"/>
      <c r="GSY106" s="2"/>
      <c r="GSZ106" s="5"/>
      <c r="GTA106" s="5"/>
      <c r="GTB106" s="5"/>
      <c r="GTC106" s="5"/>
      <c r="GTD106" s="5"/>
      <c r="GTE106" s="1"/>
      <c r="GTF106" s="2"/>
      <c r="GTG106" s="2"/>
      <c r="GTH106" s="5"/>
      <c r="GTI106" s="5"/>
      <c r="GTJ106" s="5"/>
      <c r="GTK106" s="5"/>
      <c r="GTL106" s="5"/>
      <c r="GTM106" s="1"/>
      <c r="GTN106" s="2"/>
      <c r="GTO106" s="2"/>
      <c r="GTP106" s="5"/>
      <c r="GTQ106" s="5"/>
      <c r="GTR106" s="5"/>
      <c r="GTS106" s="5"/>
      <c r="GTT106" s="5"/>
      <c r="GTU106" s="1"/>
      <c r="GTV106" s="2"/>
      <c r="GTW106" s="2"/>
      <c r="GTX106" s="5"/>
      <c r="GTY106" s="5"/>
      <c r="GTZ106" s="5"/>
      <c r="GUA106" s="5"/>
      <c r="GUB106" s="5"/>
      <c r="GUC106" s="1"/>
      <c r="GUD106" s="2"/>
      <c r="GUE106" s="2"/>
      <c r="GUF106" s="5"/>
      <c r="GUG106" s="5"/>
      <c r="GUH106" s="5"/>
      <c r="GUI106" s="5"/>
      <c r="GUJ106" s="5"/>
      <c r="GUK106" s="1"/>
      <c r="GUL106" s="2"/>
      <c r="GUM106" s="2"/>
      <c r="GUN106" s="5"/>
      <c r="GUO106" s="5"/>
      <c r="GUP106" s="5"/>
      <c r="GUQ106" s="5"/>
      <c r="GUR106" s="5"/>
      <c r="GUS106" s="1"/>
      <c r="GUT106" s="2"/>
      <c r="GUU106" s="2"/>
      <c r="GUV106" s="5"/>
      <c r="GUW106" s="5"/>
      <c r="GUX106" s="5"/>
      <c r="GUY106" s="5"/>
      <c r="GUZ106" s="5"/>
      <c r="GVA106" s="1"/>
      <c r="GVB106" s="2"/>
      <c r="GVC106" s="2"/>
      <c r="GVD106" s="5"/>
      <c r="GVE106" s="5"/>
      <c r="GVF106" s="5"/>
      <c r="GVG106" s="5"/>
      <c r="GVH106" s="5"/>
      <c r="GVI106" s="1"/>
      <c r="GVJ106" s="2"/>
      <c r="GVK106" s="2"/>
      <c r="GVL106" s="5"/>
      <c r="GVM106" s="5"/>
      <c r="GVN106" s="5"/>
      <c r="GVO106" s="5"/>
      <c r="GVP106" s="5"/>
      <c r="GVQ106" s="1"/>
      <c r="GVR106" s="2"/>
      <c r="GVS106" s="2"/>
      <c r="GVT106" s="5"/>
      <c r="GVU106" s="5"/>
      <c r="GVV106" s="5"/>
      <c r="GVW106" s="5"/>
      <c r="GVX106" s="5"/>
      <c r="GVY106" s="1"/>
      <c r="GVZ106" s="2"/>
      <c r="GWA106" s="2"/>
      <c r="GWB106" s="5"/>
      <c r="GWC106" s="5"/>
      <c r="GWD106" s="5"/>
      <c r="GWE106" s="5"/>
      <c r="GWF106" s="5"/>
      <c r="GWG106" s="1"/>
      <c r="GWH106" s="2"/>
      <c r="GWI106" s="2"/>
      <c r="GWJ106" s="5"/>
      <c r="GWK106" s="5"/>
      <c r="GWL106" s="5"/>
      <c r="GWM106" s="5"/>
      <c r="GWN106" s="5"/>
      <c r="GWO106" s="1"/>
      <c r="GWP106" s="2"/>
      <c r="GWQ106" s="2"/>
      <c r="GWR106" s="5"/>
      <c r="GWS106" s="5"/>
      <c r="GWT106" s="5"/>
      <c r="GWU106" s="5"/>
      <c r="GWV106" s="5"/>
      <c r="GWW106" s="1"/>
      <c r="GWX106" s="2"/>
      <c r="GWY106" s="2"/>
      <c r="GWZ106" s="5"/>
      <c r="GXA106" s="5"/>
      <c r="GXB106" s="5"/>
      <c r="GXC106" s="5"/>
      <c r="GXD106" s="5"/>
      <c r="GXE106" s="1"/>
      <c r="GXF106" s="2"/>
      <c r="GXG106" s="2"/>
      <c r="GXH106" s="5"/>
      <c r="GXI106" s="5"/>
      <c r="GXJ106" s="5"/>
      <c r="GXK106" s="5"/>
      <c r="GXL106" s="5"/>
      <c r="GXM106" s="1"/>
      <c r="GXN106" s="2"/>
      <c r="GXO106" s="2"/>
      <c r="GXP106" s="5"/>
      <c r="GXQ106" s="5"/>
      <c r="GXR106" s="5"/>
      <c r="GXS106" s="5"/>
      <c r="GXT106" s="5"/>
      <c r="GXU106" s="1"/>
      <c r="GXV106" s="2"/>
      <c r="GXW106" s="2"/>
      <c r="GXX106" s="5"/>
      <c r="GXY106" s="5"/>
      <c r="GXZ106" s="5"/>
      <c r="GYA106" s="5"/>
      <c r="GYB106" s="5"/>
      <c r="GYC106" s="1"/>
      <c r="GYD106" s="2"/>
      <c r="GYE106" s="2"/>
      <c r="GYF106" s="5"/>
      <c r="GYG106" s="5"/>
      <c r="GYH106" s="5"/>
      <c r="GYI106" s="5"/>
      <c r="GYJ106" s="5"/>
      <c r="GYK106" s="1"/>
      <c r="GYL106" s="2"/>
      <c r="GYM106" s="2"/>
      <c r="GYN106" s="5"/>
      <c r="GYO106" s="5"/>
      <c r="GYP106" s="5"/>
      <c r="GYQ106" s="5"/>
      <c r="GYR106" s="5"/>
      <c r="GYS106" s="1"/>
      <c r="GYT106" s="2"/>
      <c r="GYU106" s="2"/>
      <c r="GYV106" s="5"/>
      <c r="GYW106" s="5"/>
      <c r="GYX106" s="5"/>
      <c r="GYY106" s="5"/>
      <c r="GYZ106" s="5"/>
      <c r="GZA106" s="1"/>
      <c r="GZB106" s="2"/>
      <c r="GZC106" s="2"/>
      <c r="GZD106" s="5"/>
      <c r="GZE106" s="5"/>
      <c r="GZF106" s="5"/>
      <c r="GZG106" s="5"/>
      <c r="GZH106" s="5"/>
      <c r="GZI106" s="1"/>
      <c r="GZJ106" s="2"/>
      <c r="GZK106" s="2"/>
      <c r="GZL106" s="5"/>
      <c r="GZM106" s="5"/>
      <c r="GZN106" s="5"/>
      <c r="GZO106" s="5"/>
      <c r="GZP106" s="5"/>
      <c r="GZQ106" s="1"/>
      <c r="GZR106" s="2"/>
      <c r="GZS106" s="2"/>
      <c r="GZT106" s="5"/>
      <c r="GZU106" s="5"/>
      <c r="GZV106" s="5"/>
      <c r="GZW106" s="5"/>
      <c r="GZX106" s="5"/>
      <c r="GZY106" s="1"/>
      <c r="GZZ106" s="2"/>
      <c r="HAA106" s="2"/>
      <c r="HAB106" s="5"/>
      <c r="HAC106" s="5"/>
      <c r="HAD106" s="5"/>
      <c r="HAE106" s="5"/>
      <c r="HAF106" s="5"/>
      <c r="HAG106" s="1"/>
      <c r="HAH106" s="2"/>
      <c r="HAI106" s="2"/>
      <c r="HAJ106" s="5"/>
      <c r="HAK106" s="5"/>
      <c r="HAL106" s="5"/>
      <c r="HAM106" s="5"/>
      <c r="HAN106" s="5"/>
      <c r="HAO106" s="1"/>
      <c r="HAP106" s="2"/>
      <c r="HAQ106" s="2"/>
      <c r="HAR106" s="5"/>
      <c r="HAS106" s="5"/>
      <c r="HAT106" s="5"/>
      <c r="HAU106" s="5"/>
      <c r="HAV106" s="5"/>
      <c r="HAW106" s="1"/>
      <c r="HAX106" s="2"/>
      <c r="HAY106" s="2"/>
      <c r="HAZ106" s="5"/>
      <c r="HBA106" s="5"/>
      <c r="HBB106" s="5"/>
      <c r="HBC106" s="5"/>
      <c r="HBD106" s="5"/>
      <c r="HBE106" s="1"/>
      <c r="HBF106" s="2"/>
      <c r="HBG106" s="2"/>
      <c r="HBH106" s="5"/>
      <c r="HBI106" s="5"/>
      <c r="HBJ106" s="5"/>
      <c r="HBK106" s="5"/>
      <c r="HBL106" s="5"/>
      <c r="HBM106" s="1"/>
      <c r="HBN106" s="2"/>
      <c r="HBO106" s="2"/>
      <c r="HBP106" s="5"/>
      <c r="HBQ106" s="5"/>
      <c r="HBR106" s="5"/>
      <c r="HBS106" s="5"/>
      <c r="HBT106" s="5"/>
      <c r="HBU106" s="1"/>
      <c r="HBV106" s="2"/>
      <c r="HBW106" s="2"/>
      <c r="HBX106" s="5"/>
      <c r="HBY106" s="5"/>
      <c r="HBZ106" s="5"/>
      <c r="HCA106" s="5"/>
      <c r="HCB106" s="5"/>
      <c r="HCC106" s="1"/>
      <c r="HCD106" s="2"/>
      <c r="HCE106" s="2"/>
      <c r="HCF106" s="5"/>
      <c r="HCG106" s="5"/>
      <c r="HCH106" s="5"/>
      <c r="HCI106" s="5"/>
      <c r="HCJ106" s="5"/>
      <c r="HCK106" s="1"/>
      <c r="HCL106" s="2"/>
      <c r="HCM106" s="2"/>
      <c r="HCN106" s="5"/>
      <c r="HCO106" s="5"/>
      <c r="HCP106" s="5"/>
      <c r="HCQ106" s="5"/>
      <c r="HCR106" s="5"/>
      <c r="HCS106" s="1"/>
      <c r="HCT106" s="2"/>
      <c r="HCU106" s="2"/>
      <c r="HCV106" s="5"/>
      <c r="HCW106" s="5"/>
      <c r="HCX106" s="5"/>
      <c r="HCY106" s="5"/>
      <c r="HCZ106" s="5"/>
      <c r="HDA106" s="1"/>
      <c r="HDB106" s="2"/>
      <c r="HDC106" s="2"/>
      <c r="HDD106" s="5"/>
      <c r="HDE106" s="5"/>
      <c r="HDF106" s="5"/>
      <c r="HDG106" s="5"/>
      <c r="HDH106" s="5"/>
      <c r="HDI106" s="1"/>
      <c r="HDJ106" s="2"/>
      <c r="HDK106" s="2"/>
      <c r="HDL106" s="5"/>
      <c r="HDM106" s="5"/>
      <c r="HDN106" s="5"/>
      <c r="HDO106" s="5"/>
      <c r="HDP106" s="5"/>
      <c r="HDQ106" s="1"/>
      <c r="HDR106" s="2"/>
      <c r="HDS106" s="2"/>
      <c r="HDT106" s="5"/>
      <c r="HDU106" s="5"/>
      <c r="HDV106" s="5"/>
      <c r="HDW106" s="5"/>
      <c r="HDX106" s="5"/>
      <c r="HDY106" s="1"/>
      <c r="HDZ106" s="2"/>
      <c r="HEA106" s="2"/>
      <c r="HEB106" s="5"/>
      <c r="HEC106" s="5"/>
      <c r="HED106" s="5"/>
      <c r="HEE106" s="5"/>
      <c r="HEF106" s="5"/>
      <c r="HEG106" s="1"/>
      <c r="HEH106" s="2"/>
      <c r="HEI106" s="2"/>
      <c r="HEJ106" s="5"/>
      <c r="HEK106" s="5"/>
      <c r="HEL106" s="5"/>
      <c r="HEM106" s="5"/>
      <c r="HEN106" s="5"/>
      <c r="HEO106" s="1"/>
      <c r="HEP106" s="2"/>
      <c r="HEQ106" s="2"/>
      <c r="HER106" s="5"/>
      <c r="HES106" s="5"/>
      <c r="HET106" s="5"/>
      <c r="HEU106" s="5"/>
      <c r="HEV106" s="5"/>
      <c r="HEW106" s="1"/>
      <c r="HEX106" s="2"/>
      <c r="HEY106" s="2"/>
      <c r="HEZ106" s="5"/>
      <c r="HFA106" s="5"/>
      <c r="HFB106" s="5"/>
      <c r="HFC106" s="5"/>
      <c r="HFD106" s="5"/>
      <c r="HFE106" s="1"/>
      <c r="HFF106" s="2"/>
      <c r="HFG106" s="2"/>
      <c r="HFH106" s="5"/>
      <c r="HFI106" s="5"/>
      <c r="HFJ106" s="5"/>
      <c r="HFK106" s="5"/>
      <c r="HFL106" s="5"/>
      <c r="HFM106" s="1"/>
      <c r="HFN106" s="2"/>
      <c r="HFO106" s="2"/>
      <c r="HFP106" s="5"/>
      <c r="HFQ106" s="5"/>
      <c r="HFR106" s="5"/>
      <c r="HFS106" s="5"/>
      <c r="HFT106" s="5"/>
      <c r="HFU106" s="1"/>
      <c r="HFV106" s="2"/>
      <c r="HFW106" s="2"/>
      <c r="HFX106" s="5"/>
      <c r="HFY106" s="5"/>
      <c r="HFZ106" s="5"/>
      <c r="HGA106" s="5"/>
      <c r="HGB106" s="5"/>
      <c r="HGC106" s="1"/>
      <c r="HGD106" s="2"/>
      <c r="HGE106" s="2"/>
      <c r="HGF106" s="5"/>
      <c r="HGG106" s="5"/>
      <c r="HGH106" s="5"/>
      <c r="HGI106" s="5"/>
      <c r="HGJ106" s="5"/>
      <c r="HGK106" s="1"/>
      <c r="HGL106" s="2"/>
      <c r="HGM106" s="2"/>
      <c r="HGN106" s="5"/>
      <c r="HGO106" s="5"/>
      <c r="HGP106" s="5"/>
      <c r="HGQ106" s="5"/>
      <c r="HGR106" s="5"/>
      <c r="HGS106" s="1"/>
      <c r="HGT106" s="2"/>
      <c r="HGU106" s="2"/>
      <c r="HGV106" s="5"/>
      <c r="HGW106" s="5"/>
      <c r="HGX106" s="5"/>
      <c r="HGY106" s="5"/>
      <c r="HGZ106" s="5"/>
      <c r="HHA106" s="1"/>
      <c r="HHB106" s="2"/>
      <c r="HHC106" s="2"/>
      <c r="HHD106" s="5"/>
      <c r="HHE106" s="5"/>
      <c r="HHF106" s="5"/>
      <c r="HHG106" s="5"/>
      <c r="HHH106" s="5"/>
      <c r="HHI106" s="1"/>
      <c r="HHJ106" s="2"/>
      <c r="HHK106" s="2"/>
      <c r="HHL106" s="5"/>
      <c r="HHM106" s="5"/>
      <c r="HHN106" s="5"/>
      <c r="HHO106" s="5"/>
      <c r="HHP106" s="5"/>
      <c r="HHQ106" s="1"/>
      <c r="HHR106" s="2"/>
      <c r="HHS106" s="2"/>
      <c r="HHT106" s="5"/>
      <c r="HHU106" s="5"/>
      <c r="HHV106" s="5"/>
      <c r="HHW106" s="5"/>
      <c r="HHX106" s="5"/>
      <c r="HHY106" s="1"/>
      <c r="HHZ106" s="2"/>
      <c r="HIA106" s="2"/>
      <c r="HIB106" s="5"/>
      <c r="HIC106" s="5"/>
      <c r="HID106" s="5"/>
      <c r="HIE106" s="5"/>
      <c r="HIF106" s="5"/>
      <c r="HIG106" s="1"/>
      <c r="HIH106" s="2"/>
      <c r="HII106" s="2"/>
      <c r="HIJ106" s="5"/>
      <c r="HIK106" s="5"/>
      <c r="HIL106" s="5"/>
      <c r="HIM106" s="5"/>
      <c r="HIN106" s="5"/>
      <c r="HIO106" s="1"/>
      <c r="HIP106" s="2"/>
      <c r="HIQ106" s="2"/>
      <c r="HIR106" s="5"/>
      <c r="HIS106" s="5"/>
      <c r="HIT106" s="5"/>
      <c r="HIU106" s="5"/>
      <c r="HIV106" s="5"/>
      <c r="HIW106" s="1"/>
      <c r="HIX106" s="2"/>
      <c r="HIY106" s="2"/>
      <c r="HIZ106" s="5"/>
      <c r="HJA106" s="5"/>
      <c r="HJB106" s="5"/>
      <c r="HJC106" s="5"/>
      <c r="HJD106" s="5"/>
      <c r="HJE106" s="1"/>
      <c r="HJF106" s="2"/>
      <c r="HJG106" s="2"/>
      <c r="HJH106" s="5"/>
      <c r="HJI106" s="5"/>
      <c r="HJJ106" s="5"/>
      <c r="HJK106" s="5"/>
      <c r="HJL106" s="5"/>
      <c r="HJM106" s="1"/>
      <c r="HJN106" s="2"/>
      <c r="HJO106" s="2"/>
      <c r="HJP106" s="5"/>
      <c r="HJQ106" s="5"/>
      <c r="HJR106" s="5"/>
      <c r="HJS106" s="5"/>
      <c r="HJT106" s="5"/>
      <c r="HJU106" s="1"/>
      <c r="HJV106" s="2"/>
      <c r="HJW106" s="2"/>
      <c r="HJX106" s="5"/>
      <c r="HJY106" s="5"/>
      <c r="HJZ106" s="5"/>
      <c r="HKA106" s="5"/>
      <c r="HKB106" s="5"/>
      <c r="HKC106" s="1"/>
      <c r="HKD106" s="2"/>
      <c r="HKE106" s="2"/>
      <c r="HKF106" s="5"/>
      <c r="HKG106" s="5"/>
      <c r="HKH106" s="5"/>
      <c r="HKI106" s="5"/>
      <c r="HKJ106" s="5"/>
      <c r="HKK106" s="1"/>
      <c r="HKL106" s="2"/>
      <c r="HKM106" s="2"/>
      <c r="HKN106" s="5"/>
      <c r="HKO106" s="5"/>
      <c r="HKP106" s="5"/>
      <c r="HKQ106" s="5"/>
      <c r="HKR106" s="5"/>
      <c r="HKS106" s="1"/>
      <c r="HKT106" s="2"/>
      <c r="HKU106" s="2"/>
      <c r="HKV106" s="5"/>
      <c r="HKW106" s="5"/>
      <c r="HKX106" s="5"/>
      <c r="HKY106" s="5"/>
      <c r="HKZ106" s="5"/>
      <c r="HLA106" s="1"/>
      <c r="HLB106" s="2"/>
      <c r="HLC106" s="2"/>
      <c r="HLD106" s="5"/>
      <c r="HLE106" s="5"/>
      <c r="HLF106" s="5"/>
      <c r="HLG106" s="5"/>
      <c r="HLH106" s="5"/>
      <c r="HLI106" s="1"/>
      <c r="HLJ106" s="2"/>
      <c r="HLK106" s="2"/>
      <c r="HLL106" s="5"/>
      <c r="HLM106" s="5"/>
      <c r="HLN106" s="5"/>
      <c r="HLO106" s="5"/>
      <c r="HLP106" s="5"/>
      <c r="HLQ106" s="1"/>
      <c r="HLR106" s="2"/>
      <c r="HLS106" s="2"/>
      <c r="HLT106" s="5"/>
      <c r="HLU106" s="5"/>
      <c r="HLV106" s="5"/>
      <c r="HLW106" s="5"/>
      <c r="HLX106" s="5"/>
      <c r="HLY106" s="1"/>
      <c r="HLZ106" s="2"/>
      <c r="HMA106" s="2"/>
      <c r="HMB106" s="5"/>
      <c r="HMC106" s="5"/>
      <c r="HMD106" s="5"/>
      <c r="HME106" s="5"/>
      <c r="HMF106" s="5"/>
      <c r="HMG106" s="1"/>
      <c r="HMH106" s="2"/>
      <c r="HMI106" s="2"/>
      <c r="HMJ106" s="5"/>
      <c r="HMK106" s="5"/>
      <c r="HML106" s="5"/>
      <c r="HMM106" s="5"/>
      <c r="HMN106" s="5"/>
      <c r="HMO106" s="1"/>
      <c r="HMP106" s="2"/>
      <c r="HMQ106" s="2"/>
      <c r="HMR106" s="5"/>
      <c r="HMS106" s="5"/>
      <c r="HMT106" s="5"/>
      <c r="HMU106" s="5"/>
      <c r="HMV106" s="5"/>
      <c r="HMW106" s="1"/>
      <c r="HMX106" s="2"/>
      <c r="HMY106" s="2"/>
      <c r="HMZ106" s="5"/>
      <c r="HNA106" s="5"/>
      <c r="HNB106" s="5"/>
      <c r="HNC106" s="5"/>
      <c r="HND106" s="5"/>
      <c r="HNE106" s="1"/>
      <c r="HNF106" s="2"/>
      <c r="HNG106" s="2"/>
      <c r="HNH106" s="5"/>
      <c r="HNI106" s="5"/>
      <c r="HNJ106" s="5"/>
      <c r="HNK106" s="5"/>
      <c r="HNL106" s="5"/>
      <c r="HNM106" s="1"/>
      <c r="HNN106" s="2"/>
      <c r="HNO106" s="2"/>
      <c r="HNP106" s="5"/>
      <c r="HNQ106" s="5"/>
      <c r="HNR106" s="5"/>
      <c r="HNS106" s="5"/>
      <c r="HNT106" s="5"/>
      <c r="HNU106" s="1"/>
      <c r="HNV106" s="2"/>
      <c r="HNW106" s="2"/>
      <c r="HNX106" s="5"/>
      <c r="HNY106" s="5"/>
      <c r="HNZ106" s="5"/>
      <c r="HOA106" s="5"/>
      <c r="HOB106" s="5"/>
      <c r="HOC106" s="1"/>
      <c r="HOD106" s="2"/>
      <c r="HOE106" s="2"/>
      <c r="HOF106" s="5"/>
      <c r="HOG106" s="5"/>
      <c r="HOH106" s="5"/>
      <c r="HOI106" s="5"/>
      <c r="HOJ106" s="5"/>
      <c r="HOK106" s="1"/>
      <c r="HOL106" s="2"/>
      <c r="HOM106" s="2"/>
      <c r="HON106" s="5"/>
      <c r="HOO106" s="5"/>
      <c r="HOP106" s="5"/>
      <c r="HOQ106" s="5"/>
      <c r="HOR106" s="5"/>
      <c r="HOS106" s="1"/>
      <c r="HOT106" s="2"/>
      <c r="HOU106" s="2"/>
      <c r="HOV106" s="5"/>
      <c r="HOW106" s="5"/>
      <c r="HOX106" s="5"/>
      <c r="HOY106" s="5"/>
      <c r="HOZ106" s="5"/>
      <c r="HPA106" s="1"/>
      <c r="HPB106" s="2"/>
      <c r="HPC106" s="2"/>
      <c r="HPD106" s="5"/>
      <c r="HPE106" s="5"/>
      <c r="HPF106" s="5"/>
      <c r="HPG106" s="5"/>
      <c r="HPH106" s="5"/>
      <c r="HPI106" s="1"/>
      <c r="HPJ106" s="2"/>
      <c r="HPK106" s="2"/>
      <c r="HPL106" s="5"/>
      <c r="HPM106" s="5"/>
      <c r="HPN106" s="5"/>
      <c r="HPO106" s="5"/>
      <c r="HPP106" s="5"/>
      <c r="HPQ106" s="1"/>
      <c r="HPR106" s="2"/>
      <c r="HPS106" s="2"/>
      <c r="HPT106" s="5"/>
      <c r="HPU106" s="5"/>
      <c r="HPV106" s="5"/>
      <c r="HPW106" s="5"/>
      <c r="HPX106" s="5"/>
      <c r="HPY106" s="1"/>
      <c r="HPZ106" s="2"/>
      <c r="HQA106" s="2"/>
      <c r="HQB106" s="5"/>
      <c r="HQC106" s="5"/>
      <c r="HQD106" s="5"/>
      <c r="HQE106" s="5"/>
      <c r="HQF106" s="5"/>
      <c r="HQG106" s="1"/>
      <c r="HQH106" s="2"/>
      <c r="HQI106" s="2"/>
      <c r="HQJ106" s="5"/>
      <c r="HQK106" s="5"/>
      <c r="HQL106" s="5"/>
      <c r="HQM106" s="5"/>
      <c r="HQN106" s="5"/>
      <c r="HQO106" s="1"/>
      <c r="HQP106" s="2"/>
      <c r="HQQ106" s="2"/>
      <c r="HQR106" s="5"/>
      <c r="HQS106" s="5"/>
      <c r="HQT106" s="5"/>
      <c r="HQU106" s="5"/>
      <c r="HQV106" s="5"/>
      <c r="HQW106" s="1"/>
      <c r="HQX106" s="2"/>
      <c r="HQY106" s="2"/>
      <c r="HQZ106" s="5"/>
      <c r="HRA106" s="5"/>
      <c r="HRB106" s="5"/>
      <c r="HRC106" s="5"/>
      <c r="HRD106" s="5"/>
      <c r="HRE106" s="1"/>
      <c r="HRF106" s="2"/>
      <c r="HRG106" s="2"/>
      <c r="HRH106" s="5"/>
      <c r="HRI106" s="5"/>
      <c r="HRJ106" s="5"/>
      <c r="HRK106" s="5"/>
      <c r="HRL106" s="5"/>
      <c r="HRM106" s="1"/>
      <c r="HRN106" s="2"/>
      <c r="HRO106" s="2"/>
      <c r="HRP106" s="5"/>
      <c r="HRQ106" s="5"/>
      <c r="HRR106" s="5"/>
      <c r="HRS106" s="5"/>
      <c r="HRT106" s="5"/>
      <c r="HRU106" s="1"/>
      <c r="HRV106" s="2"/>
      <c r="HRW106" s="2"/>
      <c r="HRX106" s="5"/>
      <c r="HRY106" s="5"/>
      <c r="HRZ106" s="5"/>
      <c r="HSA106" s="5"/>
      <c r="HSB106" s="5"/>
      <c r="HSC106" s="1"/>
      <c r="HSD106" s="2"/>
      <c r="HSE106" s="2"/>
      <c r="HSF106" s="5"/>
      <c r="HSG106" s="5"/>
      <c r="HSH106" s="5"/>
      <c r="HSI106" s="5"/>
      <c r="HSJ106" s="5"/>
      <c r="HSK106" s="1"/>
      <c r="HSL106" s="2"/>
      <c r="HSM106" s="2"/>
      <c r="HSN106" s="5"/>
      <c r="HSO106" s="5"/>
      <c r="HSP106" s="5"/>
      <c r="HSQ106" s="5"/>
      <c r="HSR106" s="5"/>
      <c r="HSS106" s="1"/>
      <c r="HST106" s="2"/>
      <c r="HSU106" s="2"/>
      <c r="HSV106" s="5"/>
      <c r="HSW106" s="5"/>
      <c r="HSX106" s="5"/>
      <c r="HSY106" s="5"/>
      <c r="HSZ106" s="5"/>
      <c r="HTA106" s="1"/>
      <c r="HTB106" s="2"/>
      <c r="HTC106" s="2"/>
      <c r="HTD106" s="5"/>
      <c r="HTE106" s="5"/>
      <c r="HTF106" s="5"/>
      <c r="HTG106" s="5"/>
      <c r="HTH106" s="5"/>
      <c r="HTI106" s="1"/>
      <c r="HTJ106" s="2"/>
      <c r="HTK106" s="2"/>
      <c r="HTL106" s="5"/>
      <c r="HTM106" s="5"/>
      <c r="HTN106" s="5"/>
      <c r="HTO106" s="5"/>
      <c r="HTP106" s="5"/>
      <c r="HTQ106" s="1"/>
      <c r="HTR106" s="2"/>
      <c r="HTS106" s="2"/>
      <c r="HTT106" s="5"/>
      <c r="HTU106" s="5"/>
      <c r="HTV106" s="5"/>
      <c r="HTW106" s="5"/>
      <c r="HTX106" s="5"/>
      <c r="HTY106" s="1"/>
      <c r="HTZ106" s="2"/>
      <c r="HUA106" s="2"/>
      <c r="HUB106" s="5"/>
      <c r="HUC106" s="5"/>
      <c r="HUD106" s="5"/>
      <c r="HUE106" s="5"/>
      <c r="HUF106" s="5"/>
      <c r="HUG106" s="1"/>
      <c r="HUH106" s="2"/>
      <c r="HUI106" s="2"/>
      <c r="HUJ106" s="5"/>
      <c r="HUK106" s="5"/>
      <c r="HUL106" s="5"/>
      <c r="HUM106" s="5"/>
      <c r="HUN106" s="5"/>
      <c r="HUO106" s="1"/>
      <c r="HUP106" s="2"/>
      <c r="HUQ106" s="2"/>
      <c r="HUR106" s="5"/>
      <c r="HUS106" s="5"/>
      <c r="HUT106" s="5"/>
      <c r="HUU106" s="5"/>
      <c r="HUV106" s="5"/>
      <c r="HUW106" s="1"/>
      <c r="HUX106" s="2"/>
      <c r="HUY106" s="2"/>
      <c r="HUZ106" s="5"/>
      <c r="HVA106" s="5"/>
      <c r="HVB106" s="5"/>
      <c r="HVC106" s="5"/>
      <c r="HVD106" s="5"/>
      <c r="HVE106" s="1"/>
      <c r="HVF106" s="2"/>
      <c r="HVG106" s="2"/>
      <c r="HVH106" s="5"/>
      <c r="HVI106" s="5"/>
      <c r="HVJ106" s="5"/>
      <c r="HVK106" s="5"/>
      <c r="HVL106" s="5"/>
      <c r="HVM106" s="1"/>
      <c r="HVN106" s="2"/>
      <c r="HVO106" s="2"/>
      <c r="HVP106" s="5"/>
      <c r="HVQ106" s="5"/>
      <c r="HVR106" s="5"/>
      <c r="HVS106" s="5"/>
      <c r="HVT106" s="5"/>
      <c r="HVU106" s="1"/>
      <c r="HVV106" s="2"/>
      <c r="HVW106" s="2"/>
      <c r="HVX106" s="5"/>
      <c r="HVY106" s="5"/>
      <c r="HVZ106" s="5"/>
      <c r="HWA106" s="5"/>
      <c r="HWB106" s="5"/>
      <c r="HWC106" s="1"/>
      <c r="HWD106" s="2"/>
      <c r="HWE106" s="2"/>
      <c r="HWF106" s="5"/>
      <c r="HWG106" s="5"/>
      <c r="HWH106" s="5"/>
      <c r="HWI106" s="5"/>
      <c r="HWJ106" s="5"/>
      <c r="HWK106" s="1"/>
      <c r="HWL106" s="2"/>
      <c r="HWM106" s="2"/>
      <c r="HWN106" s="5"/>
      <c r="HWO106" s="5"/>
      <c r="HWP106" s="5"/>
      <c r="HWQ106" s="5"/>
      <c r="HWR106" s="5"/>
      <c r="HWS106" s="1"/>
      <c r="HWT106" s="2"/>
      <c r="HWU106" s="2"/>
      <c r="HWV106" s="5"/>
      <c r="HWW106" s="5"/>
      <c r="HWX106" s="5"/>
      <c r="HWY106" s="5"/>
      <c r="HWZ106" s="5"/>
      <c r="HXA106" s="1"/>
      <c r="HXB106" s="2"/>
      <c r="HXC106" s="2"/>
      <c r="HXD106" s="5"/>
      <c r="HXE106" s="5"/>
      <c r="HXF106" s="5"/>
      <c r="HXG106" s="5"/>
      <c r="HXH106" s="5"/>
      <c r="HXI106" s="1"/>
      <c r="HXJ106" s="2"/>
      <c r="HXK106" s="2"/>
      <c r="HXL106" s="5"/>
      <c r="HXM106" s="5"/>
      <c r="HXN106" s="5"/>
      <c r="HXO106" s="5"/>
      <c r="HXP106" s="5"/>
      <c r="HXQ106" s="1"/>
      <c r="HXR106" s="2"/>
      <c r="HXS106" s="2"/>
      <c r="HXT106" s="5"/>
      <c r="HXU106" s="5"/>
      <c r="HXV106" s="5"/>
      <c r="HXW106" s="5"/>
      <c r="HXX106" s="5"/>
      <c r="HXY106" s="1"/>
      <c r="HXZ106" s="2"/>
      <c r="HYA106" s="2"/>
      <c r="HYB106" s="5"/>
      <c r="HYC106" s="5"/>
      <c r="HYD106" s="5"/>
      <c r="HYE106" s="5"/>
      <c r="HYF106" s="5"/>
      <c r="HYG106" s="1"/>
      <c r="HYH106" s="2"/>
      <c r="HYI106" s="2"/>
      <c r="HYJ106" s="5"/>
      <c r="HYK106" s="5"/>
      <c r="HYL106" s="5"/>
      <c r="HYM106" s="5"/>
      <c r="HYN106" s="5"/>
      <c r="HYO106" s="1"/>
      <c r="HYP106" s="2"/>
      <c r="HYQ106" s="2"/>
      <c r="HYR106" s="5"/>
      <c r="HYS106" s="5"/>
      <c r="HYT106" s="5"/>
      <c r="HYU106" s="5"/>
      <c r="HYV106" s="5"/>
      <c r="HYW106" s="1"/>
      <c r="HYX106" s="2"/>
      <c r="HYY106" s="2"/>
      <c r="HYZ106" s="5"/>
      <c r="HZA106" s="5"/>
      <c r="HZB106" s="5"/>
      <c r="HZC106" s="5"/>
      <c r="HZD106" s="5"/>
      <c r="HZE106" s="1"/>
      <c r="HZF106" s="2"/>
      <c r="HZG106" s="2"/>
      <c r="HZH106" s="5"/>
      <c r="HZI106" s="5"/>
      <c r="HZJ106" s="5"/>
      <c r="HZK106" s="5"/>
      <c r="HZL106" s="5"/>
      <c r="HZM106" s="1"/>
      <c r="HZN106" s="2"/>
      <c r="HZO106" s="2"/>
      <c r="HZP106" s="5"/>
      <c r="HZQ106" s="5"/>
      <c r="HZR106" s="5"/>
      <c r="HZS106" s="5"/>
      <c r="HZT106" s="5"/>
      <c r="HZU106" s="1"/>
      <c r="HZV106" s="2"/>
      <c r="HZW106" s="2"/>
      <c r="HZX106" s="5"/>
      <c r="HZY106" s="5"/>
      <c r="HZZ106" s="5"/>
      <c r="IAA106" s="5"/>
      <c r="IAB106" s="5"/>
      <c r="IAC106" s="1"/>
      <c r="IAD106" s="2"/>
      <c r="IAE106" s="2"/>
      <c r="IAF106" s="5"/>
      <c r="IAG106" s="5"/>
      <c r="IAH106" s="5"/>
      <c r="IAI106" s="5"/>
      <c r="IAJ106" s="5"/>
      <c r="IAK106" s="1"/>
      <c r="IAL106" s="2"/>
      <c r="IAM106" s="2"/>
      <c r="IAN106" s="5"/>
      <c r="IAO106" s="5"/>
      <c r="IAP106" s="5"/>
      <c r="IAQ106" s="5"/>
      <c r="IAR106" s="5"/>
      <c r="IAS106" s="1"/>
      <c r="IAT106" s="2"/>
      <c r="IAU106" s="2"/>
      <c r="IAV106" s="5"/>
      <c r="IAW106" s="5"/>
      <c r="IAX106" s="5"/>
      <c r="IAY106" s="5"/>
      <c r="IAZ106" s="5"/>
      <c r="IBA106" s="1"/>
      <c r="IBB106" s="2"/>
      <c r="IBC106" s="2"/>
      <c r="IBD106" s="5"/>
      <c r="IBE106" s="5"/>
      <c r="IBF106" s="5"/>
      <c r="IBG106" s="5"/>
      <c r="IBH106" s="5"/>
      <c r="IBI106" s="1"/>
      <c r="IBJ106" s="2"/>
      <c r="IBK106" s="2"/>
      <c r="IBL106" s="5"/>
      <c r="IBM106" s="5"/>
      <c r="IBN106" s="5"/>
      <c r="IBO106" s="5"/>
      <c r="IBP106" s="5"/>
      <c r="IBQ106" s="1"/>
      <c r="IBR106" s="2"/>
      <c r="IBS106" s="2"/>
      <c r="IBT106" s="5"/>
      <c r="IBU106" s="5"/>
      <c r="IBV106" s="5"/>
      <c r="IBW106" s="5"/>
      <c r="IBX106" s="5"/>
      <c r="IBY106" s="1"/>
      <c r="IBZ106" s="2"/>
      <c r="ICA106" s="2"/>
      <c r="ICB106" s="5"/>
      <c r="ICC106" s="5"/>
      <c r="ICD106" s="5"/>
      <c r="ICE106" s="5"/>
      <c r="ICF106" s="5"/>
      <c r="ICG106" s="1"/>
      <c r="ICH106" s="2"/>
      <c r="ICI106" s="2"/>
      <c r="ICJ106" s="5"/>
      <c r="ICK106" s="5"/>
      <c r="ICL106" s="5"/>
      <c r="ICM106" s="5"/>
      <c r="ICN106" s="5"/>
      <c r="ICO106" s="1"/>
      <c r="ICP106" s="2"/>
      <c r="ICQ106" s="2"/>
      <c r="ICR106" s="5"/>
      <c r="ICS106" s="5"/>
      <c r="ICT106" s="5"/>
      <c r="ICU106" s="5"/>
      <c r="ICV106" s="5"/>
      <c r="ICW106" s="1"/>
      <c r="ICX106" s="2"/>
      <c r="ICY106" s="2"/>
      <c r="ICZ106" s="5"/>
      <c r="IDA106" s="5"/>
      <c r="IDB106" s="5"/>
      <c r="IDC106" s="5"/>
      <c r="IDD106" s="5"/>
      <c r="IDE106" s="1"/>
      <c r="IDF106" s="2"/>
      <c r="IDG106" s="2"/>
      <c r="IDH106" s="5"/>
      <c r="IDI106" s="5"/>
      <c r="IDJ106" s="5"/>
      <c r="IDK106" s="5"/>
      <c r="IDL106" s="5"/>
      <c r="IDM106" s="1"/>
      <c r="IDN106" s="2"/>
      <c r="IDO106" s="2"/>
      <c r="IDP106" s="5"/>
      <c r="IDQ106" s="5"/>
      <c r="IDR106" s="5"/>
      <c r="IDS106" s="5"/>
      <c r="IDT106" s="5"/>
      <c r="IDU106" s="1"/>
      <c r="IDV106" s="2"/>
      <c r="IDW106" s="2"/>
      <c r="IDX106" s="5"/>
      <c r="IDY106" s="5"/>
      <c r="IDZ106" s="5"/>
      <c r="IEA106" s="5"/>
      <c r="IEB106" s="5"/>
      <c r="IEC106" s="1"/>
      <c r="IED106" s="2"/>
      <c r="IEE106" s="2"/>
      <c r="IEF106" s="5"/>
      <c r="IEG106" s="5"/>
      <c r="IEH106" s="5"/>
      <c r="IEI106" s="5"/>
      <c r="IEJ106" s="5"/>
      <c r="IEK106" s="1"/>
      <c r="IEL106" s="2"/>
      <c r="IEM106" s="2"/>
      <c r="IEN106" s="5"/>
      <c r="IEO106" s="5"/>
      <c r="IEP106" s="5"/>
      <c r="IEQ106" s="5"/>
      <c r="IER106" s="5"/>
      <c r="IES106" s="1"/>
      <c r="IET106" s="2"/>
      <c r="IEU106" s="2"/>
      <c r="IEV106" s="5"/>
      <c r="IEW106" s="5"/>
      <c r="IEX106" s="5"/>
      <c r="IEY106" s="5"/>
      <c r="IEZ106" s="5"/>
      <c r="IFA106" s="1"/>
      <c r="IFB106" s="2"/>
      <c r="IFC106" s="2"/>
      <c r="IFD106" s="5"/>
      <c r="IFE106" s="5"/>
      <c r="IFF106" s="5"/>
      <c r="IFG106" s="5"/>
      <c r="IFH106" s="5"/>
      <c r="IFI106" s="1"/>
      <c r="IFJ106" s="2"/>
      <c r="IFK106" s="2"/>
      <c r="IFL106" s="5"/>
      <c r="IFM106" s="5"/>
      <c r="IFN106" s="5"/>
      <c r="IFO106" s="5"/>
      <c r="IFP106" s="5"/>
      <c r="IFQ106" s="1"/>
      <c r="IFR106" s="2"/>
      <c r="IFS106" s="2"/>
      <c r="IFT106" s="5"/>
      <c r="IFU106" s="5"/>
      <c r="IFV106" s="5"/>
      <c r="IFW106" s="5"/>
      <c r="IFX106" s="5"/>
      <c r="IFY106" s="1"/>
      <c r="IFZ106" s="2"/>
      <c r="IGA106" s="2"/>
      <c r="IGB106" s="5"/>
      <c r="IGC106" s="5"/>
      <c r="IGD106" s="5"/>
      <c r="IGE106" s="5"/>
      <c r="IGF106" s="5"/>
      <c r="IGG106" s="1"/>
      <c r="IGH106" s="2"/>
      <c r="IGI106" s="2"/>
      <c r="IGJ106" s="5"/>
      <c r="IGK106" s="5"/>
      <c r="IGL106" s="5"/>
      <c r="IGM106" s="5"/>
      <c r="IGN106" s="5"/>
      <c r="IGO106" s="1"/>
      <c r="IGP106" s="2"/>
      <c r="IGQ106" s="2"/>
      <c r="IGR106" s="5"/>
      <c r="IGS106" s="5"/>
      <c r="IGT106" s="5"/>
      <c r="IGU106" s="5"/>
      <c r="IGV106" s="5"/>
      <c r="IGW106" s="1"/>
      <c r="IGX106" s="2"/>
      <c r="IGY106" s="2"/>
      <c r="IGZ106" s="5"/>
      <c r="IHA106" s="5"/>
      <c r="IHB106" s="5"/>
      <c r="IHC106" s="5"/>
      <c r="IHD106" s="5"/>
      <c r="IHE106" s="1"/>
      <c r="IHF106" s="2"/>
      <c r="IHG106" s="2"/>
      <c r="IHH106" s="5"/>
      <c r="IHI106" s="5"/>
      <c r="IHJ106" s="5"/>
      <c r="IHK106" s="5"/>
      <c r="IHL106" s="5"/>
      <c r="IHM106" s="1"/>
      <c r="IHN106" s="2"/>
      <c r="IHO106" s="2"/>
      <c r="IHP106" s="5"/>
      <c r="IHQ106" s="5"/>
      <c r="IHR106" s="5"/>
      <c r="IHS106" s="5"/>
      <c r="IHT106" s="5"/>
      <c r="IHU106" s="1"/>
      <c r="IHV106" s="2"/>
      <c r="IHW106" s="2"/>
      <c r="IHX106" s="5"/>
      <c r="IHY106" s="5"/>
      <c r="IHZ106" s="5"/>
      <c r="IIA106" s="5"/>
      <c r="IIB106" s="5"/>
      <c r="IIC106" s="1"/>
      <c r="IID106" s="2"/>
      <c r="IIE106" s="2"/>
      <c r="IIF106" s="5"/>
      <c r="IIG106" s="5"/>
      <c r="IIH106" s="5"/>
      <c r="III106" s="5"/>
      <c r="IIJ106" s="5"/>
      <c r="IIK106" s="1"/>
      <c r="IIL106" s="2"/>
      <c r="IIM106" s="2"/>
      <c r="IIN106" s="5"/>
      <c r="IIO106" s="5"/>
      <c r="IIP106" s="5"/>
      <c r="IIQ106" s="5"/>
      <c r="IIR106" s="5"/>
      <c r="IIS106" s="1"/>
      <c r="IIT106" s="2"/>
      <c r="IIU106" s="2"/>
      <c r="IIV106" s="5"/>
      <c r="IIW106" s="5"/>
      <c r="IIX106" s="5"/>
      <c r="IIY106" s="5"/>
      <c r="IIZ106" s="5"/>
      <c r="IJA106" s="1"/>
      <c r="IJB106" s="2"/>
      <c r="IJC106" s="2"/>
      <c r="IJD106" s="5"/>
      <c r="IJE106" s="5"/>
      <c r="IJF106" s="5"/>
      <c r="IJG106" s="5"/>
      <c r="IJH106" s="5"/>
      <c r="IJI106" s="1"/>
      <c r="IJJ106" s="2"/>
      <c r="IJK106" s="2"/>
      <c r="IJL106" s="5"/>
      <c r="IJM106" s="5"/>
      <c r="IJN106" s="5"/>
      <c r="IJO106" s="5"/>
      <c r="IJP106" s="5"/>
      <c r="IJQ106" s="1"/>
      <c r="IJR106" s="2"/>
      <c r="IJS106" s="2"/>
      <c r="IJT106" s="5"/>
      <c r="IJU106" s="5"/>
      <c r="IJV106" s="5"/>
      <c r="IJW106" s="5"/>
      <c r="IJX106" s="5"/>
      <c r="IJY106" s="1"/>
      <c r="IJZ106" s="2"/>
      <c r="IKA106" s="2"/>
      <c r="IKB106" s="5"/>
      <c r="IKC106" s="5"/>
      <c r="IKD106" s="5"/>
      <c r="IKE106" s="5"/>
      <c r="IKF106" s="5"/>
      <c r="IKG106" s="1"/>
      <c r="IKH106" s="2"/>
      <c r="IKI106" s="2"/>
      <c r="IKJ106" s="5"/>
      <c r="IKK106" s="5"/>
      <c r="IKL106" s="5"/>
      <c r="IKM106" s="5"/>
      <c r="IKN106" s="5"/>
      <c r="IKO106" s="1"/>
      <c r="IKP106" s="2"/>
      <c r="IKQ106" s="2"/>
      <c r="IKR106" s="5"/>
      <c r="IKS106" s="5"/>
      <c r="IKT106" s="5"/>
      <c r="IKU106" s="5"/>
      <c r="IKV106" s="5"/>
      <c r="IKW106" s="1"/>
      <c r="IKX106" s="2"/>
      <c r="IKY106" s="2"/>
      <c r="IKZ106" s="5"/>
      <c r="ILA106" s="5"/>
      <c r="ILB106" s="5"/>
      <c r="ILC106" s="5"/>
      <c r="ILD106" s="5"/>
      <c r="ILE106" s="1"/>
      <c r="ILF106" s="2"/>
      <c r="ILG106" s="2"/>
      <c r="ILH106" s="5"/>
      <c r="ILI106" s="5"/>
      <c r="ILJ106" s="5"/>
      <c r="ILK106" s="5"/>
      <c r="ILL106" s="5"/>
      <c r="ILM106" s="1"/>
      <c r="ILN106" s="2"/>
      <c r="ILO106" s="2"/>
      <c r="ILP106" s="5"/>
      <c r="ILQ106" s="5"/>
      <c r="ILR106" s="5"/>
      <c r="ILS106" s="5"/>
      <c r="ILT106" s="5"/>
      <c r="ILU106" s="1"/>
      <c r="ILV106" s="2"/>
      <c r="ILW106" s="2"/>
      <c r="ILX106" s="5"/>
      <c r="ILY106" s="5"/>
      <c r="ILZ106" s="5"/>
      <c r="IMA106" s="5"/>
      <c r="IMB106" s="5"/>
      <c r="IMC106" s="1"/>
      <c r="IMD106" s="2"/>
      <c r="IME106" s="2"/>
      <c r="IMF106" s="5"/>
      <c r="IMG106" s="5"/>
      <c r="IMH106" s="5"/>
      <c r="IMI106" s="5"/>
      <c r="IMJ106" s="5"/>
      <c r="IMK106" s="1"/>
      <c r="IML106" s="2"/>
      <c r="IMM106" s="2"/>
      <c r="IMN106" s="5"/>
      <c r="IMO106" s="5"/>
      <c r="IMP106" s="5"/>
      <c r="IMQ106" s="5"/>
      <c r="IMR106" s="5"/>
      <c r="IMS106" s="1"/>
      <c r="IMT106" s="2"/>
      <c r="IMU106" s="2"/>
      <c r="IMV106" s="5"/>
      <c r="IMW106" s="5"/>
      <c r="IMX106" s="5"/>
      <c r="IMY106" s="5"/>
      <c r="IMZ106" s="5"/>
      <c r="INA106" s="1"/>
      <c r="INB106" s="2"/>
      <c r="INC106" s="2"/>
      <c r="IND106" s="5"/>
      <c r="INE106" s="5"/>
      <c r="INF106" s="5"/>
      <c r="ING106" s="5"/>
      <c r="INH106" s="5"/>
      <c r="INI106" s="1"/>
      <c r="INJ106" s="2"/>
      <c r="INK106" s="2"/>
      <c r="INL106" s="5"/>
      <c r="INM106" s="5"/>
      <c r="INN106" s="5"/>
      <c r="INO106" s="5"/>
      <c r="INP106" s="5"/>
      <c r="INQ106" s="1"/>
      <c r="INR106" s="2"/>
      <c r="INS106" s="2"/>
      <c r="INT106" s="5"/>
      <c r="INU106" s="5"/>
      <c r="INV106" s="5"/>
      <c r="INW106" s="5"/>
      <c r="INX106" s="5"/>
      <c r="INY106" s="1"/>
      <c r="INZ106" s="2"/>
      <c r="IOA106" s="2"/>
      <c r="IOB106" s="5"/>
      <c r="IOC106" s="5"/>
      <c r="IOD106" s="5"/>
      <c r="IOE106" s="5"/>
      <c r="IOF106" s="5"/>
      <c r="IOG106" s="1"/>
      <c r="IOH106" s="2"/>
      <c r="IOI106" s="2"/>
      <c r="IOJ106" s="5"/>
      <c r="IOK106" s="5"/>
      <c r="IOL106" s="5"/>
      <c r="IOM106" s="5"/>
      <c r="ION106" s="5"/>
      <c r="IOO106" s="1"/>
      <c r="IOP106" s="2"/>
      <c r="IOQ106" s="2"/>
      <c r="IOR106" s="5"/>
      <c r="IOS106" s="5"/>
      <c r="IOT106" s="5"/>
      <c r="IOU106" s="5"/>
      <c r="IOV106" s="5"/>
      <c r="IOW106" s="1"/>
      <c r="IOX106" s="2"/>
      <c r="IOY106" s="2"/>
      <c r="IOZ106" s="5"/>
      <c r="IPA106" s="5"/>
      <c r="IPB106" s="5"/>
      <c r="IPC106" s="5"/>
      <c r="IPD106" s="5"/>
      <c r="IPE106" s="1"/>
      <c r="IPF106" s="2"/>
      <c r="IPG106" s="2"/>
      <c r="IPH106" s="5"/>
      <c r="IPI106" s="5"/>
      <c r="IPJ106" s="5"/>
      <c r="IPK106" s="5"/>
      <c r="IPL106" s="5"/>
      <c r="IPM106" s="1"/>
      <c r="IPN106" s="2"/>
      <c r="IPO106" s="2"/>
      <c r="IPP106" s="5"/>
      <c r="IPQ106" s="5"/>
      <c r="IPR106" s="5"/>
      <c r="IPS106" s="5"/>
      <c r="IPT106" s="5"/>
      <c r="IPU106" s="1"/>
      <c r="IPV106" s="2"/>
      <c r="IPW106" s="2"/>
      <c r="IPX106" s="5"/>
      <c r="IPY106" s="5"/>
      <c r="IPZ106" s="5"/>
      <c r="IQA106" s="5"/>
      <c r="IQB106" s="5"/>
      <c r="IQC106" s="1"/>
      <c r="IQD106" s="2"/>
      <c r="IQE106" s="2"/>
      <c r="IQF106" s="5"/>
      <c r="IQG106" s="5"/>
      <c r="IQH106" s="5"/>
      <c r="IQI106" s="5"/>
      <c r="IQJ106" s="5"/>
      <c r="IQK106" s="1"/>
      <c r="IQL106" s="2"/>
      <c r="IQM106" s="2"/>
      <c r="IQN106" s="5"/>
      <c r="IQO106" s="5"/>
      <c r="IQP106" s="5"/>
      <c r="IQQ106" s="5"/>
      <c r="IQR106" s="5"/>
      <c r="IQS106" s="1"/>
      <c r="IQT106" s="2"/>
      <c r="IQU106" s="2"/>
      <c r="IQV106" s="5"/>
      <c r="IQW106" s="5"/>
      <c r="IQX106" s="5"/>
      <c r="IQY106" s="5"/>
      <c r="IQZ106" s="5"/>
      <c r="IRA106" s="1"/>
      <c r="IRB106" s="2"/>
      <c r="IRC106" s="2"/>
      <c r="IRD106" s="5"/>
      <c r="IRE106" s="5"/>
      <c r="IRF106" s="5"/>
      <c r="IRG106" s="5"/>
      <c r="IRH106" s="5"/>
      <c r="IRI106" s="1"/>
      <c r="IRJ106" s="2"/>
      <c r="IRK106" s="2"/>
      <c r="IRL106" s="5"/>
      <c r="IRM106" s="5"/>
      <c r="IRN106" s="5"/>
      <c r="IRO106" s="5"/>
      <c r="IRP106" s="5"/>
      <c r="IRQ106" s="1"/>
      <c r="IRR106" s="2"/>
      <c r="IRS106" s="2"/>
      <c r="IRT106" s="5"/>
      <c r="IRU106" s="5"/>
      <c r="IRV106" s="5"/>
      <c r="IRW106" s="5"/>
      <c r="IRX106" s="5"/>
      <c r="IRY106" s="1"/>
      <c r="IRZ106" s="2"/>
      <c r="ISA106" s="2"/>
      <c r="ISB106" s="5"/>
      <c r="ISC106" s="5"/>
      <c r="ISD106" s="5"/>
      <c r="ISE106" s="5"/>
      <c r="ISF106" s="5"/>
      <c r="ISG106" s="1"/>
      <c r="ISH106" s="2"/>
      <c r="ISI106" s="2"/>
      <c r="ISJ106" s="5"/>
      <c r="ISK106" s="5"/>
      <c r="ISL106" s="5"/>
      <c r="ISM106" s="5"/>
      <c r="ISN106" s="5"/>
      <c r="ISO106" s="1"/>
      <c r="ISP106" s="2"/>
      <c r="ISQ106" s="2"/>
      <c r="ISR106" s="5"/>
      <c r="ISS106" s="5"/>
      <c r="IST106" s="5"/>
      <c r="ISU106" s="5"/>
      <c r="ISV106" s="5"/>
      <c r="ISW106" s="1"/>
      <c r="ISX106" s="2"/>
      <c r="ISY106" s="2"/>
      <c r="ISZ106" s="5"/>
      <c r="ITA106" s="5"/>
      <c r="ITB106" s="5"/>
      <c r="ITC106" s="5"/>
      <c r="ITD106" s="5"/>
      <c r="ITE106" s="1"/>
      <c r="ITF106" s="2"/>
      <c r="ITG106" s="2"/>
      <c r="ITH106" s="5"/>
      <c r="ITI106" s="5"/>
      <c r="ITJ106" s="5"/>
      <c r="ITK106" s="5"/>
      <c r="ITL106" s="5"/>
      <c r="ITM106" s="1"/>
      <c r="ITN106" s="2"/>
      <c r="ITO106" s="2"/>
      <c r="ITP106" s="5"/>
      <c r="ITQ106" s="5"/>
      <c r="ITR106" s="5"/>
      <c r="ITS106" s="5"/>
      <c r="ITT106" s="5"/>
      <c r="ITU106" s="1"/>
      <c r="ITV106" s="2"/>
      <c r="ITW106" s="2"/>
      <c r="ITX106" s="5"/>
      <c r="ITY106" s="5"/>
      <c r="ITZ106" s="5"/>
      <c r="IUA106" s="5"/>
      <c r="IUB106" s="5"/>
      <c r="IUC106" s="1"/>
      <c r="IUD106" s="2"/>
      <c r="IUE106" s="2"/>
      <c r="IUF106" s="5"/>
      <c r="IUG106" s="5"/>
      <c r="IUH106" s="5"/>
      <c r="IUI106" s="5"/>
      <c r="IUJ106" s="5"/>
      <c r="IUK106" s="1"/>
      <c r="IUL106" s="2"/>
      <c r="IUM106" s="2"/>
      <c r="IUN106" s="5"/>
      <c r="IUO106" s="5"/>
      <c r="IUP106" s="5"/>
      <c r="IUQ106" s="5"/>
      <c r="IUR106" s="5"/>
      <c r="IUS106" s="1"/>
      <c r="IUT106" s="2"/>
      <c r="IUU106" s="2"/>
      <c r="IUV106" s="5"/>
      <c r="IUW106" s="5"/>
      <c r="IUX106" s="5"/>
      <c r="IUY106" s="5"/>
      <c r="IUZ106" s="5"/>
      <c r="IVA106" s="1"/>
      <c r="IVB106" s="2"/>
      <c r="IVC106" s="2"/>
      <c r="IVD106" s="5"/>
      <c r="IVE106" s="5"/>
      <c r="IVF106" s="5"/>
      <c r="IVG106" s="5"/>
      <c r="IVH106" s="5"/>
      <c r="IVI106" s="1"/>
      <c r="IVJ106" s="2"/>
      <c r="IVK106" s="2"/>
      <c r="IVL106" s="5"/>
      <c r="IVM106" s="5"/>
      <c r="IVN106" s="5"/>
      <c r="IVO106" s="5"/>
      <c r="IVP106" s="5"/>
      <c r="IVQ106" s="1"/>
      <c r="IVR106" s="2"/>
      <c r="IVS106" s="2"/>
      <c r="IVT106" s="5"/>
      <c r="IVU106" s="5"/>
      <c r="IVV106" s="5"/>
      <c r="IVW106" s="5"/>
      <c r="IVX106" s="5"/>
      <c r="IVY106" s="1"/>
      <c r="IVZ106" s="2"/>
      <c r="IWA106" s="2"/>
      <c r="IWB106" s="5"/>
      <c r="IWC106" s="5"/>
      <c r="IWD106" s="5"/>
      <c r="IWE106" s="5"/>
      <c r="IWF106" s="5"/>
      <c r="IWG106" s="1"/>
      <c r="IWH106" s="2"/>
      <c r="IWI106" s="2"/>
      <c r="IWJ106" s="5"/>
      <c r="IWK106" s="5"/>
      <c r="IWL106" s="5"/>
      <c r="IWM106" s="5"/>
      <c r="IWN106" s="5"/>
      <c r="IWO106" s="1"/>
      <c r="IWP106" s="2"/>
      <c r="IWQ106" s="2"/>
      <c r="IWR106" s="5"/>
      <c r="IWS106" s="5"/>
      <c r="IWT106" s="5"/>
      <c r="IWU106" s="5"/>
      <c r="IWV106" s="5"/>
      <c r="IWW106" s="1"/>
      <c r="IWX106" s="2"/>
      <c r="IWY106" s="2"/>
      <c r="IWZ106" s="5"/>
      <c r="IXA106" s="5"/>
      <c r="IXB106" s="5"/>
      <c r="IXC106" s="5"/>
      <c r="IXD106" s="5"/>
      <c r="IXE106" s="1"/>
      <c r="IXF106" s="2"/>
      <c r="IXG106" s="2"/>
      <c r="IXH106" s="5"/>
      <c r="IXI106" s="5"/>
      <c r="IXJ106" s="5"/>
      <c r="IXK106" s="5"/>
      <c r="IXL106" s="5"/>
      <c r="IXM106" s="1"/>
      <c r="IXN106" s="2"/>
      <c r="IXO106" s="2"/>
      <c r="IXP106" s="5"/>
      <c r="IXQ106" s="5"/>
      <c r="IXR106" s="5"/>
      <c r="IXS106" s="5"/>
      <c r="IXT106" s="5"/>
      <c r="IXU106" s="1"/>
      <c r="IXV106" s="2"/>
      <c r="IXW106" s="2"/>
      <c r="IXX106" s="5"/>
      <c r="IXY106" s="5"/>
      <c r="IXZ106" s="5"/>
      <c r="IYA106" s="5"/>
      <c r="IYB106" s="5"/>
      <c r="IYC106" s="1"/>
      <c r="IYD106" s="2"/>
      <c r="IYE106" s="2"/>
      <c r="IYF106" s="5"/>
      <c r="IYG106" s="5"/>
      <c r="IYH106" s="5"/>
      <c r="IYI106" s="5"/>
      <c r="IYJ106" s="5"/>
      <c r="IYK106" s="1"/>
      <c r="IYL106" s="2"/>
      <c r="IYM106" s="2"/>
      <c r="IYN106" s="5"/>
      <c r="IYO106" s="5"/>
      <c r="IYP106" s="5"/>
      <c r="IYQ106" s="5"/>
      <c r="IYR106" s="5"/>
      <c r="IYS106" s="1"/>
      <c r="IYT106" s="2"/>
      <c r="IYU106" s="2"/>
      <c r="IYV106" s="5"/>
      <c r="IYW106" s="5"/>
      <c r="IYX106" s="5"/>
      <c r="IYY106" s="5"/>
      <c r="IYZ106" s="5"/>
      <c r="IZA106" s="1"/>
      <c r="IZB106" s="2"/>
      <c r="IZC106" s="2"/>
      <c r="IZD106" s="5"/>
      <c r="IZE106" s="5"/>
      <c r="IZF106" s="5"/>
      <c r="IZG106" s="5"/>
      <c r="IZH106" s="5"/>
      <c r="IZI106" s="1"/>
      <c r="IZJ106" s="2"/>
      <c r="IZK106" s="2"/>
      <c r="IZL106" s="5"/>
      <c r="IZM106" s="5"/>
      <c r="IZN106" s="5"/>
      <c r="IZO106" s="5"/>
      <c r="IZP106" s="5"/>
      <c r="IZQ106" s="1"/>
      <c r="IZR106" s="2"/>
      <c r="IZS106" s="2"/>
      <c r="IZT106" s="5"/>
      <c r="IZU106" s="5"/>
      <c r="IZV106" s="5"/>
      <c r="IZW106" s="5"/>
      <c r="IZX106" s="5"/>
      <c r="IZY106" s="1"/>
      <c r="IZZ106" s="2"/>
      <c r="JAA106" s="2"/>
      <c r="JAB106" s="5"/>
      <c r="JAC106" s="5"/>
      <c r="JAD106" s="5"/>
      <c r="JAE106" s="5"/>
      <c r="JAF106" s="5"/>
      <c r="JAG106" s="1"/>
      <c r="JAH106" s="2"/>
      <c r="JAI106" s="2"/>
      <c r="JAJ106" s="5"/>
      <c r="JAK106" s="5"/>
      <c r="JAL106" s="5"/>
      <c r="JAM106" s="5"/>
      <c r="JAN106" s="5"/>
      <c r="JAO106" s="1"/>
      <c r="JAP106" s="2"/>
      <c r="JAQ106" s="2"/>
      <c r="JAR106" s="5"/>
      <c r="JAS106" s="5"/>
      <c r="JAT106" s="5"/>
      <c r="JAU106" s="5"/>
      <c r="JAV106" s="5"/>
      <c r="JAW106" s="1"/>
      <c r="JAX106" s="2"/>
      <c r="JAY106" s="2"/>
      <c r="JAZ106" s="5"/>
      <c r="JBA106" s="5"/>
      <c r="JBB106" s="5"/>
      <c r="JBC106" s="5"/>
      <c r="JBD106" s="5"/>
      <c r="JBE106" s="1"/>
      <c r="JBF106" s="2"/>
      <c r="JBG106" s="2"/>
      <c r="JBH106" s="5"/>
      <c r="JBI106" s="5"/>
      <c r="JBJ106" s="5"/>
      <c r="JBK106" s="5"/>
      <c r="JBL106" s="5"/>
      <c r="JBM106" s="1"/>
      <c r="JBN106" s="2"/>
      <c r="JBO106" s="2"/>
      <c r="JBP106" s="5"/>
      <c r="JBQ106" s="5"/>
      <c r="JBR106" s="5"/>
      <c r="JBS106" s="5"/>
      <c r="JBT106" s="5"/>
      <c r="JBU106" s="1"/>
      <c r="JBV106" s="2"/>
      <c r="JBW106" s="2"/>
      <c r="JBX106" s="5"/>
      <c r="JBY106" s="5"/>
      <c r="JBZ106" s="5"/>
      <c r="JCA106" s="5"/>
      <c r="JCB106" s="5"/>
      <c r="JCC106" s="1"/>
      <c r="JCD106" s="2"/>
      <c r="JCE106" s="2"/>
      <c r="JCF106" s="5"/>
      <c r="JCG106" s="5"/>
      <c r="JCH106" s="5"/>
      <c r="JCI106" s="5"/>
      <c r="JCJ106" s="5"/>
      <c r="JCK106" s="1"/>
      <c r="JCL106" s="2"/>
      <c r="JCM106" s="2"/>
      <c r="JCN106" s="5"/>
      <c r="JCO106" s="5"/>
      <c r="JCP106" s="5"/>
      <c r="JCQ106" s="5"/>
      <c r="JCR106" s="5"/>
      <c r="JCS106" s="1"/>
      <c r="JCT106" s="2"/>
      <c r="JCU106" s="2"/>
      <c r="JCV106" s="5"/>
      <c r="JCW106" s="5"/>
      <c r="JCX106" s="5"/>
      <c r="JCY106" s="5"/>
      <c r="JCZ106" s="5"/>
      <c r="JDA106" s="1"/>
      <c r="JDB106" s="2"/>
      <c r="JDC106" s="2"/>
      <c r="JDD106" s="5"/>
      <c r="JDE106" s="5"/>
      <c r="JDF106" s="5"/>
      <c r="JDG106" s="5"/>
      <c r="JDH106" s="5"/>
      <c r="JDI106" s="1"/>
      <c r="JDJ106" s="2"/>
      <c r="JDK106" s="2"/>
      <c r="JDL106" s="5"/>
      <c r="JDM106" s="5"/>
      <c r="JDN106" s="5"/>
      <c r="JDO106" s="5"/>
      <c r="JDP106" s="5"/>
      <c r="JDQ106" s="1"/>
      <c r="JDR106" s="2"/>
      <c r="JDS106" s="2"/>
      <c r="JDT106" s="5"/>
      <c r="JDU106" s="5"/>
      <c r="JDV106" s="5"/>
      <c r="JDW106" s="5"/>
      <c r="JDX106" s="5"/>
      <c r="JDY106" s="1"/>
      <c r="JDZ106" s="2"/>
      <c r="JEA106" s="2"/>
      <c r="JEB106" s="5"/>
      <c r="JEC106" s="5"/>
      <c r="JED106" s="5"/>
      <c r="JEE106" s="5"/>
      <c r="JEF106" s="5"/>
      <c r="JEG106" s="1"/>
      <c r="JEH106" s="2"/>
      <c r="JEI106" s="2"/>
      <c r="JEJ106" s="5"/>
      <c r="JEK106" s="5"/>
      <c r="JEL106" s="5"/>
      <c r="JEM106" s="5"/>
      <c r="JEN106" s="5"/>
      <c r="JEO106" s="1"/>
      <c r="JEP106" s="2"/>
      <c r="JEQ106" s="2"/>
      <c r="JER106" s="5"/>
      <c r="JES106" s="5"/>
      <c r="JET106" s="5"/>
      <c r="JEU106" s="5"/>
      <c r="JEV106" s="5"/>
      <c r="JEW106" s="1"/>
      <c r="JEX106" s="2"/>
      <c r="JEY106" s="2"/>
      <c r="JEZ106" s="5"/>
      <c r="JFA106" s="5"/>
      <c r="JFB106" s="5"/>
      <c r="JFC106" s="5"/>
      <c r="JFD106" s="5"/>
      <c r="JFE106" s="1"/>
      <c r="JFF106" s="2"/>
      <c r="JFG106" s="2"/>
      <c r="JFH106" s="5"/>
      <c r="JFI106" s="5"/>
      <c r="JFJ106" s="5"/>
      <c r="JFK106" s="5"/>
      <c r="JFL106" s="5"/>
      <c r="JFM106" s="1"/>
      <c r="JFN106" s="2"/>
      <c r="JFO106" s="2"/>
      <c r="JFP106" s="5"/>
      <c r="JFQ106" s="5"/>
      <c r="JFR106" s="5"/>
      <c r="JFS106" s="5"/>
      <c r="JFT106" s="5"/>
      <c r="JFU106" s="1"/>
      <c r="JFV106" s="2"/>
      <c r="JFW106" s="2"/>
      <c r="JFX106" s="5"/>
      <c r="JFY106" s="5"/>
      <c r="JFZ106" s="5"/>
      <c r="JGA106" s="5"/>
      <c r="JGB106" s="5"/>
      <c r="JGC106" s="1"/>
      <c r="JGD106" s="2"/>
      <c r="JGE106" s="2"/>
      <c r="JGF106" s="5"/>
      <c r="JGG106" s="5"/>
      <c r="JGH106" s="5"/>
      <c r="JGI106" s="5"/>
      <c r="JGJ106" s="5"/>
      <c r="JGK106" s="1"/>
      <c r="JGL106" s="2"/>
      <c r="JGM106" s="2"/>
      <c r="JGN106" s="5"/>
      <c r="JGO106" s="5"/>
      <c r="JGP106" s="5"/>
      <c r="JGQ106" s="5"/>
      <c r="JGR106" s="5"/>
      <c r="JGS106" s="1"/>
      <c r="JGT106" s="2"/>
      <c r="JGU106" s="2"/>
      <c r="JGV106" s="5"/>
      <c r="JGW106" s="5"/>
      <c r="JGX106" s="5"/>
      <c r="JGY106" s="5"/>
      <c r="JGZ106" s="5"/>
      <c r="JHA106" s="1"/>
      <c r="JHB106" s="2"/>
      <c r="JHC106" s="2"/>
      <c r="JHD106" s="5"/>
      <c r="JHE106" s="5"/>
      <c r="JHF106" s="5"/>
      <c r="JHG106" s="5"/>
      <c r="JHH106" s="5"/>
      <c r="JHI106" s="1"/>
      <c r="JHJ106" s="2"/>
      <c r="JHK106" s="2"/>
      <c r="JHL106" s="5"/>
      <c r="JHM106" s="5"/>
      <c r="JHN106" s="5"/>
      <c r="JHO106" s="5"/>
      <c r="JHP106" s="5"/>
      <c r="JHQ106" s="1"/>
      <c r="JHR106" s="2"/>
      <c r="JHS106" s="2"/>
      <c r="JHT106" s="5"/>
      <c r="JHU106" s="5"/>
      <c r="JHV106" s="5"/>
      <c r="JHW106" s="5"/>
      <c r="JHX106" s="5"/>
      <c r="JHY106" s="1"/>
      <c r="JHZ106" s="2"/>
      <c r="JIA106" s="2"/>
      <c r="JIB106" s="5"/>
      <c r="JIC106" s="5"/>
      <c r="JID106" s="5"/>
      <c r="JIE106" s="5"/>
      <c r="JIF106" s="5"/>
      <c r="JIG106" s="1"/>
      <c r="JIH106" s="2"/>
      <c r="JII106" s="2"/>
      <c r="JIJ106" s="5"/>
      <c r="JIK106" s="5"/>
      <c r="JIL106" s="5"/>
      <c r="JIM106" s="5"/>
      <c r="JIN106" s="5"/>
      <c r="JIO106" s="1"/>
      <c r="JIP106" s="2"/>
      <c r="JIQ106" s="2"/>
      <c r="JIR106" s="5"/>
      <c r="JIS106" s="5"/>
      <c r="JIT106" s="5"/>
      <c r="JIU106" s="5"/>
      <c r="JIV106" s="5"/>
      <c r="JIW106" s="1"/>
      <c r="JIX106" s="2"/>
      <c r="JIY106" s="2"/>
      <c r="JIZ106" s="5"/>
      <c r="JJA106" s="5"/>
      <c r="JJB106" s="5"/>
      <c r="JJC106" s="5"/>
      <c r="JJD106" s="5"/>
      <c r="JJE106" s="1"/>
      <c r="JJF106" s="2"/>
      <c r="JJG106" s="2"/>
      <c r="JJH106" s="5"/>
      <c r="JJI106" s="5"/>
      <c r="JJJ106" s="5"/>
      <c r="JJK106" s="5"/>
      <c r="JJL106" s="5"/>
      <c r="JJM106" s="1"/>
      <c r="JJN106" s="2"/>
      <c r="JJO106" s="2"/>
      <c r="JJP106" s="5"/>
      <c r="JJQ106" s="5"/>
      <c r="JJR106" s="5"/>
      <c r="JJS106" s="5"/>
      <c r="JJT106" s="5"/>
      <c r="JJU106" s="1"/>
      <c r="JJV106" s="2"/>
      <c r="JJW106" s="2"/>
      <c r="JJX106" s="5"/>
      <c r="JJY106" s="5"/>
      <c r="JJZ106" s="5"/>
      <c r="JKA106" s="5"/>
      <c r="JKB106" s="5"/>
      <c r="JKC106" s="1"/>
      <c r="JKD106" s="2"/>
      <c r="JKE106" s="2"/>
      <c r="JKF106" s="5"/>
      <c r="JKG106" s="5"/>
      <c r="JKH106" s="5"/>
      <c r="JKI106" s="5"/>
      <c r="JKJ106" s="5"/>
      <c r="JKK106" s="1"/>
      <c r="JKL106" s="2"/>
      <c r="JKM106" s="2"/>
      <c r="JKN106" s="5"/>
      <c r="JKO106" s="5"/>
      <c r="JKP106" s="5"/>
      <c r="JKQ106" s="5"/>
      <c r="JKR106" s="5"/>
      <c r="JKS106" s="1"/>
      <c r="JKT106" s="2"/>
      <c r="JKU106" s="2"/>
      <c r="JKV106" s="5"/>
      <c r="JKW106" s="5"/>
      <c r="JKX106" s="5"/>
      <c r="JKY106" s="5"/>
      <c r="JKZ106" s="5"/>
      <c r="JLA106" s="1"/>
      <c r="JLB106" s="2"/>
      <c r="JLC106" s="2"/>
      <c r="JLD106" s="5"/>
      <c r="JLE106" s="5"/>
      <c r="JLF106" s="5"/>
      <c r="JLG106" s="5"/>
      <c r="JLH106" s="5"/>
      <c r="JLI106" s="1"/>
      <c r="JLJ106" s="2"/>
      <c r="JLK106" s="2"/>
      <c r="JLL106" s="5"/>
      <c r="JLM106" s="5"/>
      <c r="JLN106" s="5"/>
      <c r="JLO106" s="5"/>
      <c r="JLP106" s="5"/>
      <c r="JLQ106" s="1"/>
      <c r="JLR106" s="2"/>
      <c r="JLS106" s="2"/>
      <c r="JLT106" s="5"/>
      <c r="JLU106" s="5"/>
      <c r="JLV106" s="5"/>
      <c r="JLW106" s="5"/>
      <c r="JLX106" s="5"/>
      <c r="JLY106" s="1"/>
      <c r="JLZ106" s="2"/>
      <c r="JMA106" s="2"/>
      <c r="JMB106" s="5"/>
      <c r="JMC106" s="5"/>
      <c r="JMD106" s="5"/>
      <c r="JME106" s="5"/>
      <c r="JMF106" s="5"/>
      <c r="JMG106" s="1"/>
      <c r="JMH106" s="2"/>
      <c r="JMI106" s="2"/>
      <c r="JMJ106" s="5"/>
      <c r="JMK106" s="5"/>
      <c r="JML106" s="5"/>
      <c r="JMM106" s="5"/>
      <c r="JMN106" s="5"/>
      <c r="JMO106" s="1"/>
      <c r="JMP106" s="2"/>
      <c r="JMQ106" s="2"/>
      <c r="JMR106" s="5"/>
      <c r="JMS106" s="5"/>
      <c r="JMT106" s="5"/>
      <c r="JMU106" s="5"/>
      <c r="JMV106" s="5"/>
      <c r="JMW106" s="1"/>
      <c r="JMX106" s="2"/>
      <c r="JMY106" s="2"/>
      <c r="JMZ106" s="5"/>
      <c r="JNA106" s="5"/>
      <c r="JNB106" s="5"/>
      <c r="JNC106" s="5"/>
      <c r="JND106" s="5"/>
      <c r="JNE106" s="1"/>
      <c r="JNF106" s="2"/>
      <c r="JNG106" s="2"/>
      <c r="JNH106" s="5"/>
      <c r="JNI106" s="5"/>
      <c r="JNJ106" s="5"/>
      <c r="JNK106" s="5"/>
      <c r="JNL106" s="5"/>
      <c r="JNM106" s="1"/>
      <c r="JNN106" s="2"/>
      <c r="JNO106" s="2"/>
      <c r="JNP106" s="5"/>
      <c r="JNQ106" s="5"/>
      <c r="JNR106" s="5"/>
      <c r="JNS106" s="5"/>
      <c r="JNT106" s="5"/>
      <c r="JNU106" s="1"/>
      <c r="JNV106" s="2"/>
      <c r="JNW106" s="2"/>
      <c r="JNX106" s="5"/>
      <c r="JNY106" s="5"/>
      <c r="JNZ106" s="5"/>
      <c r="JOA106" s="5"/>
      <c r="JOB106" s="5"/>
      <c r="JOC106" s="1"/>
      <c r="JOD106" s="2"/>
      <c r="JOE106" s="2"/>
      <c r="JOF106" s="5"/>
      <c r="JOG106" s="5"/>
      <c r="JOH106" s="5"/>
      <c r="JOI106" s="5"/>
      <c r="JOJ106" s="5"/>
      <c r="JOK106" s="1"/>
      <c r="JOL106" s="2"/>
      <c r="JOM106" s="2"/>
      <c r="JON106" s="5"/>
      <c r="JOO106" s="5"/>
      <c r="JOP106" s="5"/>
      <c r="JOQ106" s="5"/>
      <c r="JOR106" s="5"/>
      <c r="JOS106" s="1"/>
      <c r="JOT106" s="2"/>
      <c r="JOU106" s="2"/>
      <c r="JOV106" s="5"/>
      <c r="JOW106" s="5"/>
      <c r="JOX106" s="5"/>
      <c r="JOY106" s="5"/>
      <c r="JOZ106" s="5"/>
      <c r="JPA106" s="1"/>
      <c r="JPB106" s="2"/>
      <c r="JPC106" s="2"/>
      <c r="JPD106" s="5"/>
      <c r="JPE106" s="5"/>
      <c r="JPF106" s="5"/>
      <c r="JPG106" s="5"/>
      <c r="JPH106" s="5"/>
      <c r="JPI106" s="1"/>
      <c r="JPJ106" s="2"/>
      <c r="JPK106" s="2"/>
      <c r="JPL106" s="5"/>
      <c r="JPM106" s="5"/>
      <c r="JPN106" s="5"/>
      <c r="JPO106" s="5"/>
      <c r="JPP106" s="5"/>
      <c r="JPQ106" s="1"/>
      <c r="JPR106" s="2"/>
      <c r="JPS106" s="2"/>
      <c r="JPT106" s="5"/>
      <c r="JPU106" s="5"/>
      <c r="JPV106" s="5"/>
      <c r="JPW106" s="5"/>
      <c r="JPX106" s="5"/>
      <c r="JPY106" s="1"/>
      <c r="JPZ106" s="2"/>
      <c r="JQA106" s="2"/>
      <c r="JQB106" s="5"/>
      <c r="JQC106" s="5"/>
      <c r="JQD106" s="5"/>
      <c r="JQE106" s="5"/>
      <c r="JQF106" s="5"/>
      <c r="JQG106" s="1"/>
      <c r="JQH106" s="2"/>
      <c r="JQI106" s="2"/>
      <c r="JQJ106" s="5"/>
      <c r="JQK106" s="5"/>
      <c r="JQL106" s="5"/>
      <c r="JQM106" s="5"/>
      <c r="JQN106" s="5"/>
      <c r="JQO106" s="1"/>
      <c r="JQP106" s="2"/>
      <c r="JQQ106" s="2"/>
      <c r="JQR106" s="5"/>
      <c r="JQS106" s="5"/>
      <c r="JQT106" s="5"/>
      <c r="JQU106" s="5"/>
      <c r="JQV106" s="5"/>
      <c r="JQW106" s="1"/>
      <c r="JQX106" s="2"/>
      <c r="JQY106" s="2"/>
      <c r="JQZ106" s="5"/>
      <c r="JRA106" s="5"/>
      <c r="JRB106" s="5"/>
      <c r="JRC106" s="5"/>
      <c r="JRD106" s="5"/>
      <c r="JRE106" s="1"/>
      <c r="JRF106" s="2"/>
      <c r="JRG106" s="2"/>
      <c r="JRH106" s="5"/>
      <c r="JRI106" s="5"/>
      <c r="JRJ106" s="5"/>
      <c r="JRK106" s="5"/>
      <c r="JRL106" s="5"/>
      <c r="JRM106" s="1"/>
      <c r="JRN106" s="2"/>
      <c r="JRO106" s="2"/>
      <c r="JRP106" s="5"/>
      <c r="JRQ106" s="5"/>
      <c r="JRR106" s="5"/>
      <c r="JRS106" s="5"/>
      <c r="JRT106" s="5"/>
      <c r="JRU106" s="1"/>
      <c r="JRV106" s="2"/>
      <c r="JRW106" s="2"/>
      <c r="JRX106" s="5"/>
      <c r="JRY106" s="5"/>
      <c r="JRZ106" s="5"/>
      <c r="JSA106" s="5"/>
      <c r="JSB106" s="5"/>
      <c r="JSC106" s="1"/>
      <c r="JSD106" s="2"/>
      <c r="JSE106" s="2"/>
      <c r="JSF106" s="5"/>
      <c r="JSG106" s="5"/>
      <c r="JSH106" s="5"/>
      <c r="JSI106" s="5"/>
      <c r="JSJ106" s="5"/>
      <c r="JSK106" s="1"/>
      <c r="JSL106" s="2"/>
      <c r="JSM106" s="2"/>
      <c r="JSN106" s="5"/>
      <c r="JSO106" s="5"/>
      <c r="JSP106" s="5"/>
      <c r="JSQ106" s="5"/>
      <c r="JSR106" s="5"/>
      <c r="JSS106" s="1"/>
      <c r="JST106" s="2"/>
      <c r="JSU106" s="2"/>
      <c r="JSV106" s="5"/>
      <c r="JSW106" s="5"/>
      <c r="JSX106" s="5"/>
      <c r="JSY106" s="5"/>
      <c r="JSZ106" s="5"/>
      <c r="JTA106" s="1"/>
      <c r="JTB106" s="2"/>
      <c r="JTC106" s="2"/>
      <c r="JTD106" s="5"/>
      <c r="JTE106" s="5"/>
      <c r="JTF106" s="5"/>
      <c r="JTG106" s="5"/>
      <c r="JTH106" s="5"/>
      <c r="JTI106" s="1"/>
      <c r="JTJ106" s="2"/>
      <c r="JTK106" s="2"/>
      <c r="JTL106" s="5"/>
      <c r="JTM106" s="5"/>
      <c r="JTN106" s="5"/>
      <c r="JTO106" s="5"/>
      <c r="JTP106" s="5"/>
      <c r="JTQ106" s="1"/>
      <c r="JTR106" s="2"/>
      <c r="JTS106" s="2"/>
      <c r="JTT106" s="5"/>
      <c r="JTU106" s="5"/>
      <c r="JTV106" s="5"/>
      <c r="JTW106" s="5"/>
      <c r="JTX106" s="5"/>
      <c r="JTY106" s="1"/>
      <c r="JTZ106" s="2"/>
      <c r="JUA106" s="2"/>
      <c r="JUB106" s="5"/>
      <c r="JUC106" s="5"/>
      <c r="JUD106" s="5"/>
      <c r="JUE106" s="5"/>
      <c r="JUF106" s="5"/>
      <c r="JUG106" s="1"/>
      <c r="JUH106" s="2"/>
      <c r="JUI106" s="2"/>
      <c r="JUJ106" s="5"/>
      <c r="JUK106" s="5"/>
      <c r="JUL106" s="5"/>
      <c r="JUM106" s="5"/>
      <c r="JUN106" s="5"/>
      <c r="JUO106" s="1"/>
      <c r="JUP106" s="2"/>
      <c r="JUQ106" s="2"/>
      <c r="JUR106" s="5"/>
      <c r="JUS106" s="5"/>
      <c r="JUT106" s="5"/>
      <c r="JUU106" s="5"/>
      <c r="JUV106" s="5"/>
      <c r="JUW106" s="1"/>
      <c r="JUX106" s="2"/>
      <c r="JUY106" s="2"/>
      <c r="JUZ106" s="5"/>
      <c r="JVA106" s="5"/>
      <c r="JVB106" s="5"/>
      <c r="JVC106" s="5"/>
      <c r="JVD106" s="5"/>
      <c r="JVE106" s="1"/>
      <c r="JVF106" s="2"/>
      <c r="JVG106" s="2"/>
      <c r="JVH106" s="5"/>
      <c r="JVI106" s="5"/>
      <c r="JVJ106" s="5"/>
      <c r="JVK106" s="5"/>
      <c r="JVL106" s="5"/>
      <c r="JVM106" s="1"/>
      <c r="JVN106" s="2"/>
      <c r="JVO106" s="2"/>
      <c r="JVP106" s="5"/>
      <c r="JVQ106" s="5"/>
      <c r="JVR106" s="5"/>
      <c r="JVS106" s="5"/>
      <c r="JVT106" s="5"/>
      <c r="JVU106" s="1"/>
      <c r="JVV106" s="2"/>
      <c r="JVW106" s="2"/>
      <c r="JVX106" s="5"/>
      <c r="JVY106" s="5"/>
      <c r="JVZ106" s="5"/>
      <c r="JWA106" s="5"/>
      <c r="JWB106" s="5"/>
      <c r="JWC106" s="1"/>
      <c r="JWD106" s="2"/>
      <c r="JWE106" s="2"/>
      <c r="JWF106" s="5"/>
      <c r="JWG106" s="5"/>
      <c r="JWH106" s="5"/>
      <c r="JWI106" s="5"/>
      <c r="JWJ106" s="5"/>
      <c r="JWK106" s="1"/>
      <c r="JWL106" s="2"/>
      <c r="JWM106" s="2"/>
      <c r="JWN106" s="5"/>
      <c r="JWO106" s="5"/>
      <c r="JWP106" s="5"/>
      <c r="JWQ106" s="5"/>
      <c r="JWR106" s="5"/>
      <c r="JWS106" s="1"/>
      <c r="JWT106" s="2"/>
      <c r="JWU106" s="2"/>
      <c r="JWV106" s="5"/>
      <c r="JWW106" s="5"/>
      <c r="JWX106" s="5"/>
      <c r="JWY106" s="5"/>
      <c r="JWZ106" s="5"/>
      <c r="JXA106" s="1"/>
      <c r="JXB106" s="2"/>
      <c r="JXC106" s="2"/>
      <c r="JXD106" s="5"/>
      <c r="JXE106" s="5"/>
      <c r="JXF106" s="5"/>
      <c r="JXG106" s="5"/>
      <c r="JXH106" s="5"/>
      <c r="JXI106" s="1"/>
      <c r="JXJ106" s="2"/>
      <c r="JXK106" s="2"/>
      <c r="JXL106" s="5"/>
      <c r="JXM106" s="5"/>
      <c r="JXN106" s="5"/>
      <c r="JXO106" s="5"/>
      <c r="JXP106" s="5"/>
      <c r="JXQ106" s="1"/>
      <c r="JXR106" s="2"/>
      <c r="JXS106" s="2"/>
      <c r="JXT106" s="5"/>
      <c r="JXU106" s="5"/>
      <c r="JXV106" s="5"/>
      <c r="JXW106" s="5"/>
      <c r="JXX106" s="5"/>
      <c r="JXY106" s="1"/>
      <c r="JXZ106" s="2"/>
      <c r="JYA106" s="2"/>
      <c r="JYB106" s="5"/>
      <c r="JYC106" s="5"/>
      <c r="JYD106" s="5"/>
      <c r="JYE106" s="5"/>
      <c r="JYF106" s="5"/>
      <c r="JYG106" s="1"/>
      <c r="JYH106" s="2"/>
      <c r="JYI106" s="2"/>
      <c r="JYJ106" s="5"/>
      <c r="JYK106" s="5"/>
      <c r="JYL106" s="5"/>
      <c r="JYM106" s="5"/>
      <c r="JYN106" s="5"/>
      <c r="JYO106" s="1"/>
      <c r="JYP106" s="2"/>
      <c r="JYQ106" s="2"/>
      <c r="JYR106" s="5"/>
      <c r="JYS106" s="5"/>
      <c r="JYT106" s="5"/>
      <c r="JYU106" s="5"/>
      <c r="JYV106" s="5"/>
      <c r="JYW106" s="1"/>
      <c r="JYX106" s="2"/>
      <c r="JYY106" s="2"/>
      <c r="JYZ106" s="5"/>
      <c r="JZA106" s="5"/>
      <c r="JZB106" s="5"/>
      <c r="JZC106" s="5"/>
      <c r="JZD106" s="5"/>
      <c r="JZE106" s="1"/>
      <c r="JZF106" s="2"/>
      <c r="JZG106" s="2"/>
      <c r="JZH106" s="5"/>
      <c r="JZI106" s="5"/>
      <c r="JZJ106" s="5"/>
      <c r="JZK106" s="5"/>
      <c r="JZL106" s="5"/>
      <c r="JZM106" s="1"/>
      <c r="JZN106" s="2"/>
      <c r="JZO106" s="2"/>
      <c r="JZP106" s="5"/>
      <c r="JZQ106" s="5"/>
      <c r="JZR106" s="5"/>
      <c r="JZS106" s="5"/>
      <c r="JZT106" s="5"/>
      <c r="JZU106" s="1"/>
      <c r="JZV106" s="2"/>
      <c r="JZW106" s="2"/>
      <c r="JZX106" s="5"/>
      <c r="JZY106" s="5"/>
      <c r="JZZ106" s="5"/>
      <c r="KAA106" s="5"/>
      <c r="KAB106" s="5"/>
      <c r="KAC106" s="1"/>
      <c r="KAD106" s="2"/>
      <c r="KAE106" s="2"/>
      <c r="KAF106" s="5"/>
      <c r="KAG106" s="5"/>
      <c r="KAH106" s="5"/>
      <c r="KAI106" s="5"/>
      <c r="KAJ106" s="5"/>
      <c r="KAK106" s="1"/>
      <c r="KAL106" s="2"/>
      <c r="KAM106" s="2"/>
      <c r="KAN106" s="5"/>
      <c r="KAO106" s="5"/>
      <c r="KAP106" s="5"/>
      <c r="KAQ106" s="5"/>
      <c r="KAR106" s="5"/>
      <c r="KAS106" s="1"/>
      <c r="KAT106" s="2"/>
      <c r="KAU106" s="2"/>
      <c r="KAV106" s="5"/>
      <c r="KAW106" s="5"/>
      <c r="KAX106" s="5"/>
      <c r="KAY106" s="5"/>
      <c r="KAZ106" s="5"/>
      <c r="KBA106" s="1"/>
      <c r="KBB106" s="2"/>
      <c r="KBC106" s="2"/>
      <c r="KBD106" s="5"/>
      <c r="KBE106" s="5"/>
      <c r="KBF106" s="5"/>
      <c r="KBG106" s="5"/>
      <c r="KBH106" s="5"/>
      <c r="KBI106" s="1"/>
      <c r="KBJ106" s="2"/>
      <c r="KBK106" s="2"/>
      <c r="KBL106" s="5"/>
      <c r="KBM106" s="5"/>
      <c r="KBN106" s="5"/>
      <c r="KBO106" s="5"/>
      <c r="KBP106" s="5"/>
      <c r="KBQ106" s="1"/>
      <c r="KBR106" s="2"/>
      <c r="KBS106" s="2"/>
      <c r="KBT106" s="5"/>
      <c r="KBU106" s="5"/>
      <c r="KBV106" s="5"/>
      <c r="KBW106" s="5"/>
      <c r="KBX106" s="5"/>
      <c r="KBY106" s="1"/>
      <c r="KBZ106" s="2"/>
      <c r="KCA106" s="2"/>
      <c r="KCB106" s="5"/>
      <c r="KCC106" s="5"/>
      <c r="KCD106" s="5"/>
      <c r="KCE106" s="5"/>
      <c r="KCF106" s="5"/>
      <c r="KCG106" s="1"/>
      <c r="KCH106" s="2"/>
      <c r="KCI106" s="2"/>
      <c r="KCJ106" s="5"/>
      <c r="KCK106" s="5"/>
      <c r="KCL106" s="5"/>
      <c r="KCM106" s="5"/>
      <c r="KCN106" s="5"/>
      <c r="KCO106" s="1"/>
      <c r="KCP106" s="2"/>
      <c r="KCQ106" s="2"/>
      <c r="KCR106" s="5"/>
      <c r="KCS106" s="5"/>
      <c r="KCT106" s="5"/>
      <c r="KCU106" s="5"/>
      <c r="KCV106" s="5"/>
      <c r="KCW106" s="1"/>
      <c r="KCX106" s="2"/>
      <c r="KCY106" s="2"/>
      <c r="KCZ106" s="5"/>
      <c r="KDA106" s="5"/>
      <c r="KDB106" s="5"/>
      <c r="KDC106" s="5"/>
      <c r="KDD106" s="5"/>
      <c r="KDE106" s="1"/>
      <c r="KDF106" s="2"/>
      <c r="KDG106" s="2"/>
      <c r="KDH106" s="5"/>
      <c r="KDI106" s="5"/>
      <c r="KDJ106" s="5"/>
      <c r="KDK106" s="5"/>
      <c r="KDL106" s="5"/>
      <c r="KDM106" s="1"/>
      <c r="KDN106" s="2"/>
      <c r="KDO106" s="2"/>
      <c r="KDP106" s="5"/>
      <c r="KDQ106" s="5"/>
      <c r="KDR106" s="5"/>
      <c r="KDS106" s="5"/>
      <c r="KDT106" s="5"/>
      <c r="KDU106" s="1"/>
      <c r="KDV106" s="2"/>
      <c r="KDW106" s="2"/>
      <c r="KDX106" s="5"/>
      <c r="KDY106" s="5"/>
      <c r="KDZ106" s="5"/>
      <c r="KEA106" s="5"/>
      <c r="KEB106" s="5"/>
      <c r="KEC106" s="1"/>
      <c r="KED106" s="2"/>
      <c r="KEE106" s="2"/>
      <c r="KEF106" s="5"/>
      <c r="KEG106" s="5"/>
      <c r="KEH106" s="5"/>
      <c r="KEI106" s="5"/>
      <c r="KEJ106" s="5"/>
      <c r="KEK106" s="1"/>
      <c r="KEL106" s="2"/>
      <c r="KEM106" s="2"/>
      <c r="KEN106" s="5"/>
      <c r="KEO106" s="5"/>
      <c r="KEP106" s="5"/>
      <c r="KEQ106" s="5"/>
      <c r="KER106" s="5"/>
      <c r="KES106" s="1"/>
      <c r="KET106" s="2"/>
      <c r="KEU106" s="2"/>
      <c r="KEV106" s="5"/>
      <c r="KEW106" s="5"/>
      <c r="KEX106" s="5"/>
      <c r="KEY106" s="5"/>
      <c r="KEZ106" s="5"/>
      <c r="KFA106" s="1"/>
      <c r="KFB106" s="2"/>
      <c r="KFC106" s="2"/>
      <c r="KFD106" s="5"/>
      <c r="KFE106" s="5"/>
      <c r="KFF106" s="5"/>
      <c r="KFG106" s="5"/>
      <c r="KFH106" s="5"/>
      <c r="KFI106" s="1"/>
      <c r="KFJ106" s="2"/>
      <c r="KFK106" s="2"/>
      <c r="KFL106" s="5"/>
      <c r="KFM106" s="5"/>
      <c r="KFN106" s="5"/>
      <c r="KFO106" s="5"/>
      <c r="KFP106" s="5"/>
      <c r="KFQ106" s="1"/>
      <c r="KFR106" s="2"/>
      <c r="KFS106" s="2"/>
      <c r="KFT106" s="5"/>
      <c r="KFU106" s="5"/>
      <c r="KFV106" s="5"/>
      <c r="KFW106" s="5"/>
      <c r="KFX106" s="5"/>
      <c r="KFY106" s="1"/>
      <c r="KFZ106" s="2"/>
      <c r="KGA106" s="2"/>
      <c r="KGB106" s="5"/>
      <c r="KGC106" s="5"/>
      <c r="KGD106" s="5"/>
      <c r="KGE106" s="5"/>
      <c r="KGF106" s="5"/>
      <c r="KGG106" s="1"/>
      <c r="KGH106" s="2"/>
      <c r="KGI106" s="2"/>
      <c r="KGJ106" s="5"/>
      <c r="KGK106" s="5"/>
      <c r="KGL106" s="5"/>
      <c r="KGM106" s="5"/>
      <c r="KGN106" s="5"/>
      <c r="KGO106" s="1"/>
      <c r="KGP106" s="2"/>
      <c r="KGQ106" s="2"/>
      <c r="KGR106" s="5"/>
      <c r="KGS106" s="5"/>
      <c r="KGT106" s="5"/>
      <c r="KGU106" s="5"/>
      <c r="KGV106" s="5"/>
      <c r="KGW106" s="1"/>
      <c r="KGX106" s="2"/>
      <c r="KGY106" s="2"/>
      <c r="KGZ106" s="5"/>
      <c r="KHA106" s="5"/>
      <c r="KHB106" s="5"/>
      <c r="KHC106" s="5"/>
      <c r="KHD106" s="5"/>
      <c r="KHE106" s="1"/>
      <c r="KHF106" s="2"/>
      <c r="KHG106" s="2"/>
      <c r="KHH106" s="5"/>
      <c r="KHI106" s="5"/>
      <c r="KHJ106" s="5"/>
      <c r="KHK106" s="5"/>
      <c r="KHL106" s="5"/>
      <c r="KHM106" s="1"/>
      <c r="KHN106" s="2"/>
      <c r="KHO106" s="2"/>
      <c r="KHP106" s="5"/>
      <c r="KHQ106" s="5"/>
      <c r="KHR106" s="5"/>
      <c r="KHS106" s="5"/>
      <c r="KHT106" s="5"/>
      <c r="KHU106" s="1"/>
      <c r="KHV106" s="2"/>
      <c r="KHW106" s="2"/>
      <c r="KHX106" s="5"/>
      <c r="KHY106" s="5"/>
      <c r="KHZ106" s="5"/>
      <c r="KIA106" s="5"/>
      <c r="KIB106" s="5"/>
      <c r="KIC106" s="1"/>
      <c r="KID106" s="2"/>
      <c r="KIE106" s="2"/>
      <c r="KIF106" s="5"/>
      <c r="KIG106" s="5"/>
      <c r="KIH106" s="5"/>
      <c r="KII106" s="5"/>
      <c r="KIJ106" s="5"/>
      <c r="KIK106" s="1"/>
      <c r="KIL106" s="2"/>
      <c r="KIM106" s="2"/>
      <c r="KIN106" s="5"/>
      <c r="KIO106" s="5"/>
      <c r="KIP106" s="5"/>
      <c r="KIQ106" s="5"/>
      <c r="KIR106" s="5"/>
      <c r="KIS106" s="1"/>
      <c r="KIT106" s="2"/>
      <c r="KIU106" s="2"/>
      <c r="KIV106" s="5"/>
      <c r="KIW106" s="5"/>
      <c r="KIX106" s="5"/>
      <c r="KIY106" s="5"/>
      <c r="KIZ106" s="5"/>
      <c r="KJA106" s="1"/>
      <c r="KJB106" s="2"/>
      <c r="KJC106" s="2"/>
      <c r="KJD106" s="5"/>
      <c r="KJE106" s="5"/>
      <c r="KJF106" s="5"/>
      <c r="KJG106" s="5"/>
      <c r="KJH106" s="5"/>
      <c r="KJI106" s="1"/>
      <c r="KJJ106" s="2"/>
      <c r="KJK106" s="2"/>
      <c r="KJL106" s="5"/>
      <c r="KJM106" s="5"/>
      <c r="KJN106" s="5"/>
      <c r="KJO106" s="5"/>
      <c r="KJP106" s="5"/>
      <c r="KJQ106" s="1"/>
      <c r="KJR106" s="2"/>
      <c r="KJS106" s="2"/>
      <c r="KJT106" s="5"/>
      <c r="KJU106" s="5"/>
      <c r="KJV106" s="5"/>
      <c r="KJW106" s="5"/>
      <c r="KJX106" s="5"/>
      <c r="KJY106" s="1"/>
      <c r="KJZ106" s="2"/>
      <c r="KKA106" s="2"/>
      <c r="KKB106" s="5"/>
      <c r="KKC106" s="5"/>
      <c r="KKD106" s="5"/>
      <c r="KKE106" s="5"/>
      <c r="KKF106" s="5"/>
      <c r="KKG106" s="1"/>
      <c r="KKH106" s="2"/>
      <c r="KKI106" s="2"/>
      <c r="KKJ106" s="5"/>
      <c r="KKK106" s="5"/>
      <c r="KKL106" s="5"/>
      <c r="KKM106" s="5"/>
      <c r="KKN106" s="5"/>
      <c r="KKO106" s="1"/>
      <c r="KKP106" s="2"/>
      <c r="KKQ106" s="2"/>
      <c r="KKR106" s="5"/>
      <c r="KKS106" s="5"/>
      <c r="KKT106" s="5"/>
      <c r="KKU106" s="5"/>
      <c r="KKV106" s="5"/>
      <c r="KKW106" s="1"/>
      <c r="KKX106" s="2"/>
      <c r="KKY106" s="2"/>
      <c r="KKZ106" s="5"/>
      <c r="KLA106" s="5"/>
      <c r="KLB106" s="5"/>
      <c r="KLC106" s="5"/>
      <c r="KLD106" s="5"/>
      <c r="KLE106" s="1"/>
      <c r="KLF106" s="2"/>
      <c r="KLG106" s="2"/>
      <c r="KLH106" s="5"/>
      <c r="KLI106" s="5"/>
      <c r="KLJ106" s="5"/>
      <c r="KLK106" s="5"/>
      <c r="KLL106" s="5"/>
      <c r="KLM106" s="1"/>
      <c r="KLN106" s="2"/>
      <c r="KLO106" s="2"/>
      <c r="KLP106" s="5"/>
      <c r="KLQ106" s="5"/>
      <c r="KLR106" s="5"/>
      <c r="KLS106" s="5"/>
      <c r="KLT106" s="5"/>
      <c r="KLU106" s="1"/>
      <c r="KLV106" s="2"/>
      <c r="KLW106" s="2"/>
      <c r="KLX106" s="5"/>
      <c r="KLY106" s="5"/>
      <c r="KLZ106" s="5"/>
      <c r="KMA106" s="5"/>
      <c r="KMB106" s="5"/>
      <c r="KMC106" s="1"/>
      <c r="KMD106" s="2"/>
      <c r="KME106" s="2"/>
      <c r="KMF106" s="5"/>
      <c r="KMG106" s="5"/>
      <c r="KMH106" s="5"/>
      <c r="KMI106" s="5"/>
      <c r="KMJ106" s="5"/>
      <c r="KMK106" s="1"/>
      <c r="KML106" s="2"/>
      <c r="KMM106" s="2"/>
      <c r="KMN106" s="5"/>
      <c r="KMO106" s="5"/>
      <c r="KMP106" s="5"/>
      <c r="KMQ106" s="5"/>
      <c r="KMR106" s="5"/>
      <c r="KMS106" s="1"/>
      <c r="KMT106" s="2"/>
      <c r="KMU106" s="2"/>
      <c r="KMV106" s="5"/>
      <c r="KMW106" s="5"/>
      <c r="KMX106" s="5"/>
      <c r="KMY106" s="5"/>
      <c r="KMZ106" s="5"/>
      <c r="KNA106" s="1"/>
      <c r="KNB106" s="2"/>
      <c r="KNC106" s="2"/>
      <c r="KND106" s="5"/>
      <c r="KNE106" s="5"/>
      <c r="KNF106" s="5"/>
      <c r="KNG106" s="5"/>
      <c r="KNH106" s="5"/>
      <c r="KNI106" s="1"/>
      <c r="KNJ106" s="2"/>
      <c r="KNK106" s="2"/>
      <c r="KNL106" s="5"/>
      <c r="KNM106" s="5"/>
      <c r="KNN106" s="5"/>
      <c r="KNO106" s="5"/>
      <c r="KNP106" s="5"/>
      <c r="KNQ106" s="1"/>
      <c r="KNR106" s="2"/>
      <c r="KNS106" s="2"/>
      <c r="KNT106" s="5"/>
      <c r="KNU106" s="5"/>
      <c r="KNV106" s="5"/>
      <c r="KNW106" s="5"/>
      <c r="KNX106" s="5"/>
      <c r="KNY106" s="1"/>
      <c r="KNZ106" s="2"/>
      <c r="KOA106" s="2"/>
      <c r="KOB106" s="5"/>
      <c r="KOC106" s="5"/>
      <c r="KOD106" s="5"/>
      <c r="KOE106" s="5"/>
      <c r="KOF106" s="5"/>
      <c r="KOG106" s="1"/>
      <c r="KOH106" s="2"/>
      <c r="KOI106" s="2"/>
      <c r="KOJ106" s="5"/>
      <c r="KOK106" s="5"/>
      <c r="KOL106" s="5"/>
      <c r="KOM106" s="5"/>
      <c r="KON106" s="5"/>
      <c r="KOO106" s="1"/>
      <c r="KOP106" s="2"/>
      <c r="KOQ106" s="2"/>
      <c r="KOR106" s="5"/>
      <c r="KOS106" s="5"/>
      <c r="KOT106" s="5"/>
      <c r="KOU106" s="5"/>
      <c r="KOV106" s="5"/>
      <c r="KOW106" s="1"/>
      <c r="KOX106" s="2"/>
      <c r="KOY106" s="2"/>
      <c r="KOZ106" s="5"/>
      <c r="KPA106" s="5"/>
      <c r="KPB106" s="5"/>
      <c r="KPC106" s="5"/>
      <c r="KPD106" s="5"/>
      <c r="KPE106" s="1"/>
      <c r="KPF106" s="2"/>
      <c r="KPG106" s="2"/>
      <c r="KPH106" s="5"/>
      <c r="KPI106" s="5"/>
      <c r="KPJ106" s="5"/>
      <c r="KPK106" s="5"/>
      <c r="KPL106" s="5"/>
      <c r="KPM106" s="1"/>
      <c r="KPN106" s="2"/>
      <c r="KPO106" s="2"/>
      <c r="KPP106" s="5"/>
      <c r="KPQ106" s="5"/>
      <c r="KPR106" s="5"/>
      <c r="KPS106" s="5"/>
      <c r="KPT106" s="5"/>
      <c r="KPU106" s="1"/>
      <c r="KPV106" s="2"/>
      <c r="KPW106" s="2"/>
      <c r="KPX106" s="5"/>
      <c r="KPY106" s="5"/>
      <c r="KPZ106" s="5"/>
      <c r="KQA106" s="5"/>
      <c r="KQB106" s="5"/>
      <c r="KQC106" s="1"/>
      <c r="KQD106" s="2"/>
      <c r="KQE106" s="2"/>
      <c r="KQF106" s="5"/>
      <c r="KQG106" s="5"/>
      <c r="KQH106" s="5"/>
      <c r="KQI106" s="5"/>
      <c r="KQJ106" s="5"/>
      <c r="KQK106" s="1"/>
      <c r="KQL106" s="2"/>
      <c r="KQM106" s="2"/>
      <c r="KQN106" s="5"/>
      <c r="KQO106" s="5"/>
      <c r="KQP106" s="5"/>
      <c r="KQQ106" s="5"/>
      <c r="KQR106" s="5"/>
      <c r="KQS106" s="1"/>
      <c r="KQT106" s="2"/>
      <c r="KQU106" s="2"/>
      <c r="KQV106" s="5"/>
      <c r="KQW106" s="5"/>
      <c r="KQX106" s="5"/>
      <c r="KQY106" s="5"/>
      <c r="KQZ106" s="5"/>
      <c r="KRA106" s="1"/>
      <c r="KRB106" s="2"/>
      <c r="KRC106" s="2"/>
      <c r="KRD106" s="5"/>
      <c r="KRE106" s="5"/>
      <c r="KRF106" s="5"/>
      <c r="KRG106" s="5"/>
      <c r="KRH106" s="5"/>
      <c r="KRI106" s="1"/>
      <c r="KRJ106" s="2"/>
      <c r="KRK106" s="2"/>
      <c r="KRL106" s="5"/>
      <c r="KRM106" s="5"/>
      <c r="KRN106" s="5"/>
      <c r="KRO106" s="5"/>
      <c r="KRP106" s="5"/>
      <c r="KRQ106" s="1"/>
      <c r="KRR106" s="2"/>
      <c r="KRS106" s="2"/>
      <c r="KRT106" s="5"/>
      <c r="KRU106" s="5"/>
      <c r="KRV106" s="5"/>
      <c r="KRW106" s="5"/>
      <c r="KRX106" s="5"/>
      <c r="KRY106" s="1"/>
      <c r="KRZ106" s="2"/>
      <c r="KSA106" s="2"/>
      <c r="KSB106" s="5"/>
      <c r="KSC106" s="5"/>
      <c r="KSD106" s="5"/>
      <c r="KSE106" s="5"/>
      <c r="KSF106" s="5"/>
      <c r="KSG106" s="1"/>
      <c r="KSH106" s="2"/>
      <c r="KSI106" s="2"/>
      <c r="KSJ106" s="5"/>
      <c r="KSK106" s="5"/>
      <c r="KSL106" s="5"/>
      <c r="KSM106" s="5"/>
      <c r="KSN106" s="5"/>
      <c r="KSO106" s="1"/>
      <c r="KSP106" s="2"/>
      <c r="KSQ106" s="2"/>
      <c r="KSR106" s="5"/>
      <c r="KSS106" s="5"/>
      <c r="KST106" s="5"/>
      <c r="KSU106" s="5"/>
      <c r="KSV106" s="5"/>
      <c r="KSW106" s="1"/>
      <c r="KSX106" s="2"/>
      <c r="KSY106" s="2"/>
      <c r="KSZ106" s="5"/>
      <c r="KTA106" s="5"/>
      <c r="KTB106" s="5"/>
      <c r="KTC106" s="5"/>
      <c r="KTD106" s="5"/>
      <c r="KTE106" s="1"/>
      <c r="KTF106" s="2"/>
      <c r="KTG106" s="2"/>
      <c r="KTH106" s="5"/>
      <c r="KTI106" s="5"/>
      <c r="KTJ106" s="5"/>
      <c r="KTK106" s="5"/>
      <c r="KTL106" s="5"/>
      <c r="KTM106" s="1"/>
      <c r="KTN106" s="2"/>
      <c r="KTO106" s="2"/>
      <c r="KTP106" s="5"/>
      <c r="KTQ106" s="5"/>
      <c r="KTR106" s="5"/>
      <c r="KTS106" s="5"/>
      <c r="KTT106" s="5"/>
      <c r="KTU106" s="1"/>
      <c r="KTV106" s="2"/>
      <c r="KTW106" s="2"/>
      <c r="KTX106" s="5"/>
      <c r="KTY106" s="5"/>
      <c r="KTZ106" s="5"/>
      <c r="KUA106" s="5"/>
      <c r="KUB106" s="5"/>
      <c r="KUC106" s="1"/>
      <c r="KUD106" s="2"/>
      <c r="KUE106" s="2"/>
      <c r="KUF106" s="5"/>
      <c r="KUG106" s="5"/>
      <c r="KUH106" s="5"/>
      <c r="KUI106" s="5"/>
      <c r="KUJ106" s="5"/>
      <c r="KUK106" s="1"/>
      <c r="KUL106" s="2"/>
      <c r="KUM106" s="2"/>
      <c r="KUN106" s="5"/>
      <c r="KUO106" s="5"/>
      <c r="KUP106" s="5"/>
      <c r="KUQ106" s="5"/>
      <c r="KUR106" s="5"/>
      <c r="KUS106" s="1"/>
      <c r="KUT106" s="2"/>
      <c r="KUU106" s="2"/>
      <c r="KUV106" s="5"/>
      <c r="KUW106" s="5"/>
      <c r="KUX106" s="5"/>
      <c r="KUY106" s="5"/>
      <c r="KUZ106" s="5"/>
      <c r="KVA106" s="1"/>
      <c r="KVB106" s="2"/>
      <c r="KVC106" s="2"/>
      <c r="KVD106" s="5"/>
      <c r="KVE106" s="5"/>
      <c r="KVF106" s="5"/>
      <c r="KVG106" s="5"/>
      <c r="KVH106" s="5"/>
      <c r="KVI106" s="1"/>
      <c r="KVJ106" s="2"/>
      <c r="KVK106" s="2"/>
      <c r="KVL106" s="5"/>
      <c r="KVM106" s="5"/>
      <c r="KVN106" s="5"/>
      <c r="KVO106" s="5"/>
      <c r="KVP106" s="5"/>
      <c r="KVQ106" s="1"/>
      <c r="KVR106" s="2"/>
      <c r="KVS106" s="2"/>
      <c r="KVT106" s="5"/>
      <c r="KVU106" s="5"/>
      <c r="KVV106" s="5"/>
      <c r="KVW106" s="5"/>
      <c r="KVX106" s="5"/>
      <c r="KVY106" s="1"/>
      <c r="KVZ106" s="2"/>
      <c r="KWA106" s="2"/>
      <c r="KWB106" s="5"/>
      <c r="KWC106" s="5"/>
      <c r="KWD106" s="5"/>
      <c r="KWE106" s="5"/>
      <c r="KWF106" s="5"/>
      <c r="KWG106" s="1"/>
      <c r="KWH106" s="2"/>
      <c r="KWI106" s="2"/>
      <c r="KWJ106" s="5"/>
      <c r="KWK106" s="5"/>
      <c r="KWL106" s="5"/>
      <c r="KWM106" s="5"/>
      <c r="KWN106" s="5"/>
      <c r="KWO106" s="1"/>
      <c r="KWP106" s="2"/>
      <c r="KWQ106" s="2"/>
      <c r="KWR106" s="5"/>
      <c r="KWS106" s="5"/>
      <c r="KWT106" s="5"/>
      <c r="KWU106" s="5"/>
      <c r="KWV106" s="5"/>
      <c r="KWW106" s="1"/>
      <c r="KWX106" s="2"/>
      <c r="KWY106" s="2"/>
      <c r="KWZ106" s="5"/>
      <c r="KXA106" s="5"/>
      <c r="KXB106" s="5"/>
      <c r="KXC106" s="5"/>
      <c r="KXD106" s="5"/>
      <c r="KXE106" s="1"/>
      <c r="KXF106" s="2"/>
      <c r="KXG106" s="2"/>
      <c r="KXH106" s="5"/>
      <c r="KXI106" s="5"/>
      <c r="KXJ106" s="5"/>
      <c r="KXK106" s="5"/>
      <c r="KXL106" s="5"/>
      <c r="KXM106" s="1"/>
      <c r="KXN106" s="2"/>
      <c r="KXO106" s="2"/>
      <c r="KXP106" s="5"/>
      <c r="KXQ106" s="5"/>
      <c r="KXR106" s="5"/>
      <c r="KXS106" s="5"/>
      <c r="KXT106" s="5"/>
      <c r="KXU106" s="1"/>
      <c r="KXV106" s="2"/>
      <c r="KXW106" s="2"/>
      <c r="KXX106" s="5"/>
      <c r="KXY106" s="5"/>
      <c r="KXZ106" s="5"/>
      <c r="KYA106" s="5"/>
      <c r="KYB106" s="5"/>
      <c r="KYC106" s="1"/>
      <c r="KYD106" s="2"/>
      <c r="KYE106" s="2"/>
      <c r="KYF106" s="5"/>
      <c r="KYG106" s="5"/>
      <c r="KYH106" s="5"/>
      <c r="KYI106" s="5"/>
      <c r="KYJ106" s="5"/>
      <c r="KYK106" s="1"/>
      <c r="KYL106" s="2"/>
      <c r="KYM106" s="2"/>
      <c r="KYN106" s="5"/>
      <c r="KYO106" s="5"/>
      <c r="KYP106" s="5"/>
      <c r="KYQ106" s="5"/>
      <c r="KYR106" s="5"/>
      <c r="KYS106" s="1"/>
      <c r="KYT106" s="2"/>
      <c r="KYU106" s="2"/>
      <c r="KYV106" s="5"/>
      <c r="KYW106" s="5"/>
      <c r="KYX106" s="5"/>
      <c r="KYY106" s="5"/>
      <c r="KYZ106" s="5"/>
      <c r="KZA106" s="1"/>
      <c r="KZB106" s="2"/>
      <c r="KZC106" s="2"/>
      <c r="KZD106" s="5"/>
      <c r="KZE106" s="5"/>
      <c r="KZF106" s="5"/>
      <c r="KZG106" s="5"/>
      <c r="KZH106" s="5"/>
      <c r="KZI106" s="1"/>
      <c r="KZJ106" s="2"/>
      <c r="KZK106" s="2"/>
      <c r="KZL106" s="5"/>
      <c r="KZM106" s="5"/>
      <c r="KZN106" s="5"/>
      <c r="KZO106" s="5"/>
      <c r="KZP106" s="5"/>
      <c r="KZQ106" s="1"/>
      <c r="KZR106" s="2"/>
      <c r="KZS106" s="2"/>
      <c r="KZT106" s="5"/>
      <c r="KZU106" s="5"/>
      <c r="KZV106" s="5"/>
      <c r="KZW106" s="5"/>
      <c r="KZX106" s="5"/>
      <c r="KZY106" s="1"/>
      <c r="KZZ106" s="2"/>
      <c r="LAA106" s="2"/>
      <c r="LAB106" s="5"/>
      <c r="LAC106" s="5"/>
      <c r="LAD106" s="5"/>
      <c r="LAE106" s="5"/>
      <c r="LAF106" s="5"/>
      <c r="LAG106" s="1"/>
      <c r="LAH106" s="2"/>
      <c r="LAI106" s="2"/>
      <c r="LAJ106" s="5"/>
      <c r="LAK106" s="5"/>
      <c r="LAL106" s="5"/>
      <c r="LAM106" s="5"/>
      <c r="LAN106" s="5"/>
      <c r="LAO106" s="1"/>
      <c r="LAP106" s="2"/>
      <c r="LAQ106" s="2"/>
      <c r="LAR106" s="5"/>
      <c r="LAS106" s="5"/>
      <c r="LAT106" s="5"/>
      <c r="LAU106" s="5"/>
      <c r="LAV106" s="5"/>
      <c r="LAW106" s="1"/>
      <c r="LAX106" s="2"/>
      <c r="LAY106" s="2"/>
      <c r="LAZ106" s="5"/>
      <c r="LBA106" s="5"/>
      <c r="LBB106" s="5"/>
      <c r="LBC106" s="5"/>
      <c r="LBD106" s="5"/>
      <c r="LBE106" s="1"/>
      <c r="LBF106" s="2"/>
      <c r="LBG106" s="2"/>
      <c r="LBH106" s="5"/>
      <c r="LBI106" s="5"/>
      <c r="LBJ106" s="5"/>
      <c r="LBK106" s="5"/>
      <c r="LBL106" s="5"/>
      <c r="LBM106" s="1"/>
      <c r="LBN106" s="2"/>
      <c r="LBO106" s="2"/>
      <c r="LBP106" s="5"/>
      <c r="LBQ106" s="5"/>
      <c r="LBR106" s="5"/>
      <c r="LBS106" s="5"/>
      <c r="LBT106" s="5"/>
      <c r="LBU106" s="1"/>
      <c r="LBV106" s="2"/>
      <c r="LBW106" s="2"/>
      <c r="LBX106" s="5"/>
      <c r="LBY106" s="5"/>
      <c r="LBZ106" s="5"/>
      <c r="LCA106" s="5"/>
      <c r="LCB106" s="5"/>
      <c r="LCC106" s="1"/>
      <c r="LCD106" s="2"/>
      <c r="LCE106" s="2"/>
      <c r="LCF106" s="5"/>
      <c r="LCG106" s="5"/>
      <c r="LCH106" s="5"/>
      <c r="LCI106" s="5"/>
      <c r="LCJ106" s="5"/>
      <c r="LCK106" s="1"/>
      <c r="LCL106" s="2"/>
      <c r="LCM106" s="2"/>
      <c r="LCN106" s="5"/>
      <c r="LCO106" s="5"/>
      <c r="LCP106" s="5"/>
      <c r="LCQ106" s="5"/>
      <c r="LCR106" s="5"/>
      <c r="LCS106" s="1"/>
      <c r="LCT106" s="2"/>
      <c r="LCU106" s="2"/>
      <c r="LCV106" s="5"/>
      <c r="LCW106" s="5"/>
      <c r="LCX106" s="5"/>
      <c r="LCY106" s="5"/>
      <c r="LCZ106" s="5"/>
      <c r="LDA106" s="1"/>
      <c r="LDB106" s="2"/>
      <c r="LDC106" s="2"/>
      <c r="LDD106" s="5"/>
      <c r="LDE106" s="5"/>
      <c r="LDF106" s="5"/>
      <c r="LDG106" s="5"/>
      <c r="LDH106" s="5"/>
      <c r="LDI106" s="1"/>
      <c r="LDJ106" s="2"/>
      <c r="LDK106" s="2"/>
      <c r="LDL106" s="5"/>
      <c r="LDM106" s="5"/>
      <c r="LDN106" s="5"/>
      <c r="LDO106" s="5"/>
      <c r="LDP106" s="5"/>
      <c r="LDQ106" s="1"/>
      <c r="LDR106" s="2"/>
      <c r="LDS106" s="2"/>
      <c r="LDT106" s="5"/>
      <c r="LDU106" s="5"/>
      <c r="LDV106" s="5"/>
      <c r="LDW106" s="5"/>
      <c r="LDX106" s="5"/>
      <c r="LDY106" s="1"/>
      <c r="LDZ106" s="2"/>
      <c r="LEA106" s="2"/>
      <c r="LEB106" s="5"/>
      <c r="LEC106" s="5"/>
      <c r="LED106" s="5"/>
      <c r="LEE106" s="5"/>
      <c r="LEF106" s="5"/>
      <c r="LEG106" s="1"/>
      <c r="LEH106" s="2"/>
      <c r="LEI106" s="2"/>
      <c r="LEJ106" s="5"/>
      <c r="LEK106" s="5"/>
      <c r="LEL106" s="5"/>
      <c r="LEM106" s="5"/>
      <c r="LEN106" s="5"/>
      <c r="LEO106" s="1"/>
      <c r="LEP106" s="2"/>
      <c r="LEQ106" s="2"/>
      <c r="LER106" s="5"/>
      <c r="LES106" s="5"/>
      <c r="LET106" s="5"/>
      <c r="LEU106" s="5"/>
      <c r="LEV106" s="5"/>
      <c r="LEW106" s="1"/>
      <c r="LEX106" s="2"/>
      <c r="LEY106" s="2"/>
      <c r="LEZ106" s="5"/>
      <c r="LFA106" s="5"/>
      <c r="LFB106" s="5"/>
      <c r="LFC106" s="5"/>
      <c r="LFD106" s="5"/>
      <c r="LFE106" s="1"/>
      <c r="LFF106" s="2"/>
      <c r="LFG106" s="2"/>
      <c r="LFH106" s="5"/>
      <c r="LFI106" s="5"/>
      <c r="LFJ106" s="5"/>
      <c r="LFK106" s="5"/>
      <c r="LFL106" s="5"/>
      <c r="LFM106" s="1"/>
      <c r="LFN106" s="2"/>
      <c r="LFO106" s="2"/>
      <c r="LFP106" s="5"/>
      <c r="LFQ106" s="5"/>
      <c r="LFR106" s="5"/>
      <c r="LFS106" s="5"/>
      <c r="LFT106" s="5"/>
      <c r="LFU106" s="1"/>
      <c r="LFV106" s="2"/>
      <c r="LFW106" s="2"/>
      <c r="LFX106" s="5"/>
      <c r="LFY106" s="5"/>
      <c r="LFZ106" s="5"/>
      <c r="LGA106" s="5"/>
      <c r="LGB106" s="5"/>
      <c r="LGC106" s="1"/>
      <c r="LGD106" s="2"/>
      <c r="LGE106" s="2"/>
      <c r="LGF106" s="5"/>
      <c r="LGG106" s="5"/>
      <c r="LGH106" s="5"/>
      <c r="LGI106" s="5"/>
      <c r="LGJ106" s="5"/>
      <c r="LGK106" s="1"/>
      <c r="LGL106" s="2"/>
      <c r="LGM106" s="2"/>
      <c r="LGN106" s="5"/>
      <c r="LGO106" s="5"/>
      <c r="LGP106" s="5"/>
      <c r="LGQ106" s="5"/>
      <c r="LGR106" s="5"/>
      <c r="LGS106" s="1"/>
      <c r="LGT106" s="2"/>
      <c r="LGU106" s="2"/>
      <c r="LGV106" s="5"/>
      <c r="LGW106" s="5"/>
      <c r="LGX106" s="5"/>
      <c r="LGY106" s="5"/>
      <c r="LGZ106" s="5"/>
      <c r="LHA106" s="1"/>
      <c r="LHB106" s="2"/>
      <c r="LHC106" s="2"/>
      <c r="LHD106" s="5"/>
      <c r="LHE106" s="5"/>
      <c r="LHF106" s="5"/>
      <c r="LHG106" s="5"/>
      <c r="LHH106" s="5"/>
      <c r="LHI106" s="1"/>
      <c r="LHJ106" s="2"/>
      <c r="LHK106" s="2"/>
      <c r="LHL106" s="5"/>
      <c r="LHM106" s="5"/>
      <c r="LHN106" s="5"/>
      <c r="LHO106" s="5"/>
      <c r="LHP106" s="5"/>
      <c r="LHQ106" s="1"/>
      <c r="LHR106" s="2"/>
      <c r="LHS106" s="2"/>
      <c r="LHT106" s="5"/>
      <c r="LHU106" s="5"/>
      <c r="LHV106" s="5"/>
      <c r="LHW106" s="5"/>
      <c r="LHX106" s="5"/>
      <c r="LHY106" s="1"/>
      <c r="LHZ106" s="2"/>
      <c r="LIA106" s="2"/>
      <c r="LIB106" s="5"/>
      <c r="LIC106" s="5"/>
      <c r="LID106" s="5"/>
      <c r="LIE106" s="5"/>
      <c r="LIF106" s="5"/>
      <c r="LIG106" s="1"/>
      <c r="LIH106" s="2"/>
      <c r="LII106" s="2"/>
      <c r="LIJ106" s="5"/>
      <c r="LIK106" s="5"/>
      <c r="LIL106" s="5"/>
      <c r="LIM106" s="5"/>
      <c r="LIN106" s="5"/>
      <c r="LIO106" s="1"/>
      <c r="LIP106" s="2"/>
      <c r="LIQ106" s="2"/>
      <c r="LIR106" s="5"/>
      <c r="LIS106" s="5"/>
      <c r="LIT106" s="5"/>
      <c r="LIU106" s="5"/>
      <c r="LIV106" s="5"/>
      <c r="LIW106" s="1"/>
      <c r="LIX106" s="2"/>
      <c r="LIY106" s="2"/>
      <c r="LIZ106" s="5"/>
      <c r="LJA106" s="5"/>
      <c r="LJB106" s="5"/>
      <c r="LJC106" s="5"/>
      <c r="LJD106" s="5"/>
      <c r="LJE106" s="1"/>
      <c r="LJF106" s="2"/>
      <c r="LJG106" s="2"/>
      <c r="LJH106" s="5"/>
      <c r="LJI106" s="5"/>
      <c r="LJJ106" s="5"/>
      <c r="LJK106" s="5"/>
      <c r="LJL106" s="5"/>
      <c r="LJM106" s="1"/>
      <c r="LJN106" s="2"/>
      <c r="LJO106" s="2"/>
      <c r="LJP106" s="5"/>
      <c r="LJQ106" s="5"/>
      <c r="LJR106" s="5"/>
      <c r="LJS106" s="5"/>
      <c r="LJT106" s="5"/>
      <c r="LJU106" s="1"/>
      <c r="LJV106" s="2"/>
      <c r="LJW106" s="2"/>
      <c r="LJX106" s="5"/>
      <c r="LJY106" s="5"/>
      <c r="LJZ106" s="5"/>
      <c r="LKA106" s="5"/>
      <c r="LKB106" s="5"/>
      <c r="LKC106" s="1"/>
      <c r="LKD106" s="2"/>
      <c r="LKE106" s="2"/>
      <c r="LKF106" s="5"/>
      <c r="LKG106" s="5"/>
      <c r="LKH106" s="5"/>
      <c r="LKI106" s="5"/>
      <c r="LKJ106" s="5"/>
      <c r="LKK106" s="1"/>
      <c r="LKL106" s="2"/>
      <c r="LKM106" s="2"/>
      <c r="LKN106" s="5"/>
      <c r="LKO106" s="5"/>
      <c r="LKP106" s="5"/>
      <c r="LKQ106" s="5"/>
      <c r="LKR106" s="5"/>
      <c r="LKS106" s="1"/>
      <c r="LKT106" s="2"/>
      <c r="LKU106" s="2"/>
      <c r="LKV106" s="5"/>
      <c r="LKW106" s="5"/>
      <c r="LKX106" s="5"/>
      <c r="LKY106" s="5"/>
      <c r="LKZ106" s="5"/>
      <c r="LLA106" s="1"/>
      <c r="LLB106" s="2"/>
      <c r="LLC106" s="2"/>
      <c r="LLD106" s="5"/>
      <c r="LLE106" s="5"/>
      <c r="LLF106" s="5"/>
      <c r="LLG106" s="5"/>
      <c r="LLH106" s="5"/>
      <c r="LLI106" s="1"/>
      <c r="LLJ106" s="2"/>
      <c r="LLK106" s="2"/>
      <c r="LLL106" s="5"/>
      <c r="LLM106" s="5"/>
      <c r="LLN106" s="5"/>
      <c r="LLO106" s="5"/>
      <c r="LLP106" s="5"/>
      <c r="LLQ106" s="1"/>
      <c r="LLR106" s="2"/>
      <c r="LLS106" s="2"/>
      <c r="LLT106" s="5"/>
      <c r="LLU106" s="5"/>
      <c r="LLV106" s="5"/>
      <c r="LLW106" s="5"/>
      <c r="LLX106" s="5"/>
      <c r="LLY106" s="1"/>
      <c r="LLZ106" s="2"/>
      <c r="LMA106" s="2"/>
      <c r="LMB106" s="5"/>
      <c r="LMC106" s="5"/>
      <c r="LMD106" s="5"/>
      <c r="LME106" s="5"/>
      <c r="LMF106" s="5"/>
      <c r="LMG106" s="1"/>
      <c r="LMH106" s="2"/>
      <c r="LMI106" s="2"/>
      <c r="LMJ106" s="5"/>
      <c r="LMK106" s="5"/>
      <c r="LML106" s="5"/>
      <c r="LMM106" s="5"/>
      <c r="LMN106" s="5"/>
      <c r="LMO106" s="1"/>
      <c r="LMP106" s="2"/>
      <c r="LMQ106" s="2"/>
      <c r="LMR106" s="5"/>
      <c r="LMS106" s="5"/>
      <c r="LMT106" s="5"/>
      <c r="LMU106" s="5"/>
      <c r="LMV106" s="5"/>
      <c r="LMW106" s="1"/>
      <c r="LMX106" s="2"/>
      <c r="LMY106" s="2"/>
      <c r="LMZ106" s="5"/>
      <c r="LNA106" s="5"/>
      <c r="LNB106" s="5"/>
      <c r="LNC106" s="5"/>
      <c r="LND106" s="5"/>
      <c r="LNE106" s="1"/>
      <c r="LNF106" s="2"/>
      <c r="LNG106" s="2"/>
      <c r="LNH106" s="5"/>
      <c r="LNI106" s="5"/>
      <c r="LNJ106" s="5"/>
      <c r="LNK106" s="5"/>
      <c r="LNL106" s="5"/>
      <c r="LNM106" s="1"/>
      <c r="LNN106" s="2"/>
      <c r="LNO106" s="2"/>
      <c r="LNP106" s="5"/>
      <c r="LNQ106" s="5"/>
      <c r="LNR106" s="5"/>
      <c r="LNS106" s="5"/>
      <c r="LNT106" s="5"/>
      <c r="LNU106" s="1"/>
      <c r="LNV106" s="2"/>
      <c r="LNW106" s="2"/>
      <c r="LNX106" s="5"/>
      <c r="LNY106" s="5"/>
      <c r="LNZ106" s="5"/>
      <c r="LOA106" s="5"/>
      <c r="LOB106" s="5"/>
      <c r="LOC106" s="1"/>
      <c r="LOD106" s="2"/>
      <c r="LOE106" s="2"/>
      <c r="LOF106" s="5"/>
      <c r="LOG106" s="5"/>
      <c r="LOH106" s="5"/>
      <c r="LOI106" s="5"/>
      <c r="LOJ106" s="5"/>
      <c r="LOK106" s="1"/>
      <c r="LOL106" s="2"/>
      <c r="LOM106" s="2"/>
      <c r="LON106" s="5"/>
      <c r="LOO106" s="5"/>
      <c r="LOP106" s="5"/>
      <c r="LOQ106" s="5"/>
      <c r="LOR106" s="5"/>
      <c r="LOS106" s="1"/>
      <c r="LOT106" s="2"/>
      <c r="LOU106" s="2"/>
      <c r="LOV106" s="5"/>
      <c r="LOW106" s="5"/>
      <c r="LOX106" s="5"/>
      <c r="LOY106" s="5"/>
      <c r="LOZ106" s="5"/>
      <c r="LPA106" s="1"/>
      <c r="LPB106" s="2"/>
      <c r="LPC106" s="2"/>
      <c r="LPD106" s="5"/>
      <c r="LPE106" s="5"/>
      <c r="LPF106" s="5"/>
      <c r="LPG106" s="5"/>
      <c r="LPH106" s="5"/>
      <c r="LPI106" s="1"/>
      <c r="LPJ106" s="2"/>
      <c r="LPK106" s="2"/>
      <c r="LPL106" s="5"/>
      <c r="LPM106" s="5"/>
      <c r="LPN106" s="5"/>
      <c r="LPO106" s="5"/>
      <c r="LPP106" s="5"/>
      <c r="LPQ106" s="1"/>
      <c r="LPR106" s="2"/>
      <c r="LPS106" s="2"/>
      <c r="LPT106" s="5"/>
      <c r="LPU106" s="5"/>
      <c r="LPV106" s="5"/>
      <c r="LPW106" s="5"/>
      <c r="LPX106" s="5"/>
      <c r="LPY106" s="1"/>
      <c r="LPZ106" s="2"/>
      <c r="LQA106" s="2"/>
      <c r="LQB106" s="5"/>
      <c r="LQC106" s="5"/>
      <c r="LQD106" s="5"/>
      <c r="LQE106" s="5"/>
      <c r="LQF106" s="5"/>
      <c r="LQG106" s="1"/>
      <c r="LQH106" s="2"/>
      <c r="LQI106" s="2"/>
      <c r="LQJ106" s="5"/>
      <c r="LQK106" s="5"/>
      <c r="LQL106" s="5"/>
      <c r="LQM106" s="5"/>
      <c r="LQN106" s="5"/>
      <c r="LQO106" s="1"/>
      <c r="LQP106" s="2"/>
      <c r="LQQ106" s="2"/>
      <c r="LQR106" s="5"/>
      <c r="LQS106" s="5"/>
      <c r="LQT106" s="5"/>
      <c r="LQU106" s="5"/>
      <c r="LQV106" s="5"/>
      <c r="LQW106" s="1"/>
      <c r="LQX106" s="2"/>
      <c r="LQY106" s="2"/>
      <c r="LQZ106" s="5"/>
      <c r="LRA106" s="5"/>
      <c r="LRB106" s="5"/>
      <c r="LRC106" s="5"/>
      <c r="LRD106" s="5"/>
      <c r="LRE106" s="1"/>
      <c r="LRF106" s="2"/>
      <c r="LRG106" s="2"/>
      <c r="LRH106" s="5"/>
      <c r="LRI106" s="5"/>
      <c r="LRJ106" s="5"/>
      <c r="LRK106" s="5"/>
      <c r="LRL106" s="5"/>
      <c r="LRM106" s="1"/>
      <c r="LRN106" s="2"/>
      <c r="LRO106" s="2"/>
      <c r="LRP106" s="5"/>
      <c r="LRQ106" s="5"/>
      <c r="LRR106" s="5"/>
      <c r="LRS106" s="5"/>
      <c r="LRT106" s="5"/>
      <c r="LRU106" s="1"/>
      <c r="LRV106" s="2"/>
      <c r="LRW106" s="2"/>
      <c r="LRX106" s="5"/>
      <c r="LRY106" s="5"/>
      <c r="LRZ106" s="5"/>
      <c r="LSA106" s="5"/>
      <c r="LSB106" s="5"/>
      <c r="LSC106" s="1"/>
      <c r="LSD106" s="2"/>
      <c r="LSE106" s="2"/>
      <c r="LSF106" s="5"/>
      <c r="LSG106" s="5"/>
      <c r="LSH106" s="5"/>
      <c r="LSI106" s="5"/>
      <c r="LSJ106" s="5"/>
      <c r="LSK106" s="1"/>
      <c r="LSL106" s="2"/>
      <c r="LSM106" s="2"/>
      <c r="LSN106" s="5"/>
      <c r="LSO106" s="5"/>
      <c r="LSP106" s="5"/>
      <c r="LSQ106" s="5"/>
      <c r="LSR106" s="5"/>
      <c r="LSS106" s="1"/>
      <c r="LST106" s="2"/>
      <c r="LSU106" s="2"/>
      <c r="LSV106" s="5"/>
      <c r="LSW106" s="5"/>
      <c r="LSX106" s="5"/>
      <c r="LSY106" s="5"/>
      <c r="LSZ106" s="5"/>
      <c r="LTA106" s="1"/>
      <c r="LTB106" s="2"/>
      <c r="LTC106" s="2"/>
      <c r="LTD106" s="5"/>
      <c r="LTE106" s="5"/>
      <c r="LTF106" s="5"/>
      <c r="LTG106" s="5"/>
      <c r="LTH106" s="5"/>
      <c r="LTI106" s="1"/>
      <c r="LTJ106" s="2"/>
      <c r="LTK106" s="2"/>
      <c r="LTL106" s="5"/>
      <c r="LTM106" s="5"/>
      <c r="LTN106" s="5"/>
      <c r="LTO106" s="5"/>
      <c r="LTP106" s="5"/>
      <c r="LTQ106" s="1"/>
      <c r="LTR106" s="2"/>
      <c r="LTS106" s="2"/>
      <c r="LTT106" s="5"/>
      <c r="LTU106" s="5"/>
      <c r="LTV106" s="5"/>
      <c r="LTW106" s="5"/>
      <c r="LTX106" s="5"/>
      <c r="LTY106" s="1"/>
      <c r="LTZ106" s="2"/>
      <c r="LUA106" s="2"/>
      <c r="LUB106" s="5"/>
      <c r="LUC106" s="5"/>
      <c r="LUD106" s="5"/>
      <c r="LUE106" s="5"/>
      <c r="LUF106" s="5"/>
      <c r="LUG106" s="1"/>
      <c r="LUH106" s="2"/>
      <c r="LUI106" s="2"/>
      <c r="LUJ106" s="5"/>
      <c r="LUK106" s="5"/>
      <c r="LUL106" s="5"/>
      <c r="LUM106" s="5"/>
      <c r="LUN106" s="5"/>
      <c r="LUO106" s="1"/>
      <c r="LUP106" s="2"/>
      <c r="LUQ106" s="2"/>
      <c r="LUR106" s="5"/>
      <c r="LUS106" s="5"/>
      <c r="LUT106" s="5"/>
      <c r="LUU106" s="5"/>
      <c r="LUV106" s="5"/>
      <c r="LUW106" s="1"/>
      <c r="LUX106" s="2"/>
      <c r="LUY106" s="2"/>
      <c r="LUZ106" s="5"/>
      <c r="LVA106" s="5"/>
      <c r="LVB106" s="5"/>
      <c r="LVC106" s="5"/>
      <c r="LVD106" s="5"/>
      <c r="LVE106" s="1"/>
      <c r="LVF106" s="2"/>
      <c r="LVG106" s="2"/>
      <c r="LVH106" s="5"/>
      <c r="LVI106" s="5"/>
      <c r="LVJ106" s="5"/>
      <c r="LVK106" s="5"/>
      <c r="LVL106" s="5"/>
      <c r="LVM106" s="1"/>
      <c r="LVN106" s="2"/>
      <c r="LVO106" s="2"/>
      <c r="LVP106" s="5"/>
      <c r="LVQ106" s="5"/>
      <c r="LVR106" s="5"/>
      <c r="LVS106" s="5"/>
      <c r="LVT106" s="5"/>
      <c r="LVU106" s="1"/>
      <c r="LVV106" s="2"/>
      <c r="LVW106" s="2"/>
      <c r="LVX106" s="5"/>
      <c r="LVY106" s="5"/>
      <c r="LVZ106" s="5"/>
      <c r="LWA106" s="5"/>
      <c r="LWB106" s="5"/>
      <c r="LWC106" s="1"/>
      <c r="LWD106" s="2"/>
      <c r="LWE106" s="2"/>
      <c r="LWF106" s="5"/>
      <c r="LWG106" s="5"/>
      <c r="LWH106" s="5"/>
      <c r="LWI106" s="5"/>
      <c r="LWJ106" s="5"/>
      <c r="LWK106" s="1"/>
      <c r="LWL106" s="2"/>
      <c r="LWM106" s="2"/>
      <c r="LWN106" s="5"/>
      <c r="LWO106" s="5"/>
      <c r="LWP106" s="5"/>
      <c r="LWQ106" s="5"/>
      <c r="LWR106" s="5"/>
      <c r="LWS106" s="1"/>
      <c r="LWT106" s="2"/>
      <c r="LWU106" s="2"/>
      <c r="LWV106" s="5"/>
      <c r="LWW106" s="5"/>
      <c r="LWX106" s="5"/>
      <c r="LWY106" s="5"/>
      <c r="LWZ106" s="5"/>
      <c r="LXA106" s="1"/>
      <c r="LXB106" s="2"/>
      <c r="LXC106" s="2"/>
      <c r="LXD106" s="5"/>
      <c r="LXE106" s="5"/>
      <c r="LXF106" s="5"/>
      <c r="LXG106" s="5"/>
      <c r="LXH106" s="5"/>
      <c r="LXI106" s="1"/>
      <c r="LXJ106" s="2"/>
      <c r="LXK106" s="2"/>
      <c r="LXL106" s="5"/>
      <c r="LXM106" s="5"/>
      <c r="LXN106" s="5"/>
      <c r="LXO106" s="5"/>
      <c r="LXP106" s="5"/>
      <c r="LXQ106" s="1"/>
      <c r="LXR106" s="2"/>
      <c r="LXS106" s="2"/>
      <c r="LXT106" s="5"/>
      <c r="LXU106" s="5"/>
      <c r="LXV106" s="5"/>
      <c r="LXW106" s="5"/>
      <c r="LXX106" s="5"/>
      <c r="LXY106" s="1"/>
      <c r="LXZ106" s="2"/>
      <c r="LYA106" s="2"/>
      <c r="LYB106" s="5"/>
      <c r="LYC106" s="5"/>
      <c r="LYD106" s="5"/>
      <c r="LYE106" s="5"/>
      <c r="LYF106" s="5"/>
      <c r="LYG106" s="1"/>
      <c r="LYH106" s="2"/>
      <c r="LYI106" s="2"/>
      <c r="LYJ106" s="5"/>
      <c r="LYK106" s="5"/>
      <c r="LYL106" s="5"/>
      <c r="LYM106" s="5"/>
      <c r="LYN106" s="5"/>
      <c r="LYO106" s="1"/>
      <c r="LYP106" s="2"/>
      <c r="LYQ106" s="2"/>
      <c r="LYR106" s="5"/>
      <c r="LYS106" s="5"/>
      <c r="LYT106" s="5"/>
      <c r="LYU106" s="5"/>
      <c r="LYV106" s="5"/>
      <c r="LYW106" s="1"/>
      <c r="LYX106" s="2"/>
      <c r="LYY106" s="2"/>
      <c r="LYZ106" s="5"/>
      <c r="LZA106" s="5"/>
      <c r="LZB106" s="5"/>
      <c r="LZC106" s="5"/>
      <c r="LZD106" s="5"/>
      <c r="LZE106" s="1"/>
      <c r="LZF106" s="2"/>
      <c r="LZG106" s="2"/>
      <c r="LZH106" s="5"/>
      <c r="LZI106" s="5"/>
      <c r="LZJ106" s="5"/>
      <c r="LZK106" s="5"/>
      <c r="LZL106" s="5"/>
      <c r="LZM106" s="1"/>
      <c r="LZN106" s="2"/>
      <c r="LZO106" s="2"/>
      <c r="LZP106" s="5"/>
      <c r="LZQ106" s="5"/>
      <c r="LZR106" s="5"/>
      <c r="LZS106" s="5"/>
      <c r="LZT106" s="5"/>
      <c r="LZU106" s="1"/>
      <c r="LZV106" s="2"/>
      <c r="LZW106" s="2"/>
      <c r="LZX106" s="5"/>
      <c r="LZY106" s="5"/>
      <c r="LZZ106" s="5"/>
      <c r="MAA106" s="5"/>
      <c r="MAB106" s="5"/>
      <c r="MAC106" s="1"/>
      <c r="MAD106" s="2"/>
      <c r="MAE106" s="2"/>
      <c r="MAF106" s="5"/>
      <c r="MAG106" s="5"/>
      <c r="MAH106" s="5"/>
      <c r="MAI106" s="5"/>
      <c r="MAJ106" s="5"/>
      <c r="MAK106" s="1"/>
      <c r="MAL106" s="2"/>
      <c r="MAM106" s="2"/>
      <c r="MAN106" s="5"/>
      <c r="MAO106" s="5"/>
      <c r="MAP106" s="5"/>
      <c r="MAQ106" s="5"/>
      <c r="MAR106" s="5"/>
      <c r="MAS106" s="1"/>
      <c r="MAT106" s="2"/>
      <c r="MAU106" s="2"/>
      <c r="MAV106" s="5"/>
      <c r="MAW106" s="5"/>
      <c r="MAX106" s="5"/>
      <c r="MAY106" s="5"/>
      <c r="MAZ106" s="5"/>
      <c r="MBA106" s="1"/>
      <c r="MBB106" s="2"/>
      <c r="MBC106" s="2"/>
      <c r="MBD106" s="5"/>
      <c r="MBE106" s="5"/>
      <c r="MBF106" s="5"/>
      <c r="MBG106" s="5"/>
      <c r="MBH106" s="5"/>
      <c r="MBI106" s="1"/>
      <c r="MBJ106" s="2"/>
      <c r="MBK106" s="2"/>
      <c r="MBL106" s="5"/>
      <c r="MBM106" s="5"/>
      <c r="MBN106" s="5"/>
      <c r="MBO106" s="5"/>
      <c r="MBP106" s="5"/>
      <c r="MBQ106" s="1"/>
      <c r="MBR106" s="2"/>
      <c r="MBS106" s="2"/>
      <c r="MBT106" s="5"/>
      <c r="MBU106" s="5"/>
      <c r="MBV106" s="5"/>
      <c r="MBW106" s="5"/>
      <c r="MBX106" s="5"/>
      <c r="MBY106" s="1"/>
      <c r="MBZ106" s="2"/>
      <c r="MCA106" s="2"/>
      <c r="MCB106" s="5"/>
      <c r="MCC106" s="5"/>
      <c r="MCD106" s="5"/>
      <c r="MCE106" s="5"/>
      <c r="MCF106" s="5"/>
      <c r="MCG106" s="1"/>
      <c r="MCH106" s="2"/>
      <c r="MCI106" s="2"/>
      <c r="MCJ106" s="5"/>
      <c r="MCK106" s="5"/>
      <c r="MCL106" s="5"/>
      <c r="MCM106" s="5"/>
      <c r="MCN106" s="5"/>
      <c r="MCO106" s="1"/>
      <c r="MCP106" s="2"/>
      <c r="MCQ106" s="2"/>
      <c r="MCR106" s="5"/>
      <c r="MCS106" s="5"/>
      <c r="MCT106" s="5"/>
      <c r="MCU106" s="5"/>
      <c r="MCV106" s="5"/>
      <c r="MCW106" s="1"/>
      <c r="MCX106" s="2"/>
      <c r="MCY106" s="2"/>
      <c r="MCZ106" s="5"/>
      <c r="MDA106" s="5"/>
      <c r="MDB106" s="5"/>
      <c r="MDC106" s="5"/>
      <c r="MDD106" s="5"/>
      <c r="MDE106" s="1"/>
      <c r="MDF106" s="2"/>
      <c r="MDG106" s="2"/>
      <c r="MDH106" s="5"/>
      <c r="MDI106" s="5"/>
      <c r="MDJ106" s="5"/>
      <c r="MDK106" s="5"/>
      <c r="MDL106" s="5"/>
      <c r="MDM106" s="1"/>
      <c r="MDN106" s="2"/>
      <c r="MDO106" s="2"/>
      <c r="MDP106" s="5"/>
      <c r="MDQ106" s="5"/>
      <c r="MDR106" s="5"/>
      <c r="MDS106" s="5"/>
      <c r="MDT106" s="5"/>
      <c r="MDU106" s="1"/>
      <c r="MDV106" s="2"/>
      <c r="MDW106" s="2"/>
      <c r="MDX106" s="5"/>
      <c r="MDY106" s="5"/>
      <c r="MDZ106" s="5"/>
      <c r="MEA106" s="5"/>
      <c r="MEB106" s="5"/>
      <c r="MEC106" s="1"/>
      <c r="MED106" s="2"/>
      <c r="MEE106" s="2"/>
      <c r="MEF106" s="5"/>
      <c r="MEG106" s="5"/>
      <c r="MEH106" s="5"/>
      <c r="MEI106" s="5"/>
      <c r="MEJ106" s="5"/>
      <c r="MEK106" s="1"/>
      <c r="MEL106" s="2"/>
      <c r="MEM106" s="2"/>
      <c r="MEN106" s="5"/>
      <c r="MEO106" s="5"/>
      <c r="MEP106" s="5"/>
      <c r="MEQ106" s="5"/>
      <c r="MER106" s="5"/>
      <c r="MES106" s="1"/>
      <c r="MET106" s="2"/>
      <c r="MEU106" s="2"/>
      <c r="MEV106" s="5"/>
      <c r="MEW106" s="5"/>
      <c r="MEX106" s="5"/>
      <c r="MEY106" s="5"/>
      <c r="MEZ106" s="5"/>
      <c r="MFA106" s="1"/>
      <c r="MFB106" s="2"/>
      <c r="MFC106" s="2"/>
      <c r="MFD106" s="5"/>
      <c r="MFE106" s="5"/>
      <c r="MFF106" s="5"/>
      <c r="MFG106" s="5"/>
      <c r="MFH106" s="5"/>
      <c r="MFI106" s="1"/>
      <c r="MFJ106" s="2"/>
      <c r="MFK106" s="2"/>
      <c r="MFL106" s="5"/>
      <c r="MFM106" s="5"/>
      <c r="MFN106" s="5"/>
      <c r="MFO106" s="5"/>
      <c r="MFP106" s="5"/>
      <c r="MFQ106" s="1"/>
      <c r="MFR106" s="2"/>
      <c r="MFS106" s="2"/>
      <c r="MFT106" s="5"/>
      <c r="MFU106" s="5"/>
      <c r="MFV106" s="5"/>
      <c r="MFW106" s="5"/>
      <c r="MFX106" s="5"/>
      <c r="MFY106" s="1"/>
      <c r="MFZ106" s="2"/>
      <c r="MGA106" s="2"/>
      <c r="MGB106" s="5"/>
      <c r="MGC106" s="5"/>
      <c r="MGD106" s="5"/>
      <c r="MGE106" s="5"/>
      <c r="MGF106" s="5"/>
      <c r="MGG106" s="1"/>
      <c r="MGH106" s="2"/>
      <c r="MGI106" s="2"/>
      <c r="MGJ106" s="5"/>
      <c r="MGK106" s="5"/>
      <c r="MGL106" s="5"/>
      <c r="MGM106" s="5"/>
      <c r="MGN106" s="5"/>
      <c r="MGO106" s="1"/>
      <c r="MGP106" s="2"/>
      <c r="MGQ106" s="2"/>
      <c r="MGR106" s="5"/>
      <c r="MGS106" s="5"/>
      <c r="MGT106" s="5"/>
      <c r="MGU106" s="5"/>
      <c r="MGV106" s="5"/>
      <c r="MGW106" s="1"/>
      <c r="MGX106" s="2"/>
      <c r="MGY106" s="2"/>
      <c r="MGZ106" s="5"/>
      <c r="MHA106" s="5"/>
      <c r="MHB106" s="5"/>
      <c r="MHC106" s="5"/>
      <c r="MHD106" s="5"/>
      <c r="MHE106" s="1"/>
      <c r="MHF106" s="2"/>
      <c r="MHG106" s="2"/>
      <c r="MHH106" s="5"/>
      <c r="MHI106" s="5"/>
      <c r="MHJ106" s="5"/>
      <c r="MHK106" s="5"/>
      <c r="MHL106" s="5"/>
      <c r="MHM106" s="1"/>
      <c r="MHN106" s="2"/>
      <c r="MHO106" s="2"/>
      <c r="MHP106" s="5"/>
      <c r="MHQ106" s="5"/>
      <c r="MHR106" s="5"/>
      <c r="MHS106" s="5"/>
      <c r="MHT106" s="5"/>
      <c r="MHU106" s="1"/>
      <c r="MHV106" s="2"/>
      <c r="MHW106" s="2"/>
      <c r="MHX106" s="5"/>
      <c r="MHY106" s="5"/>
      <c r="MHZ106" s="5"/>
      <c r="MIA106" s="5"/>
      <c r="MIB106" s="5"/>
      <c r="MIC106" s="1"/>
      <c r="MID106" s="2"/>
      <c r="MIE106" s="2"/>
      <c r="MIF106" s="5"/>
      <c r="MIG106" s="5"/>
      <c r="MIH106" s="5"/>
      <c r="MII106" s="5"/>
      <c r="MIJ106" s="5"/>
      <c r="MIK106" s="1"/>
      <c r="MIL106" s="2"/>
      <c r="MIM106" s="2"/>
      <c r="MIN106" s="5"/>
      <c r="MIO106" s="5"/>
      <c r="MIP106" s="5"/>
      <c r="MIQ106" s="5"/>
      <c r="MIR106" s="5"/>
      <c r="MIS106" s="1"/>
      <c r="MIT106" s="2"/>
      <c r="MIU106" s="2"/>
      <c r="MIV106" s="5"/>
      <c r="MIW106" s="5"/>
      <c r="MIX106" s="5"/>
      <c r="MIY106" s="5"/>
      <c r="MIZ106" s="5"/>
      <c r="MJA106" s="1"/>
      <c r="MJB106" s="2"/>
      <c r="MJC106" s="2"/>
      <c r="MJD106" s="5"/>
      <c r="MJE106" s="5"/>
      <c r="MJF106" s="5"/>
      <c r="MJG106" s="5"/>
      <c r="MJH106" s="5"/>
      <c r="MJI106" s="1"/>
      <c r="MJJ106" s="2"/>
      <c r="MJK106" s="2"/>
      <c r="MJL106" s="5"/>
      <c r="MJM106" s="5"/>
      <c r="MJN106" s="5"/>
      <c r="MJO106" s="5"/>
      <c r="MJP106" s="5"/>
      <c r="MJQ106" s="1"/>
      <c r="MJR106" s="2"/>
      <c r="MJS106" s="2"/>
      <c r="MJT106" s="5"/>
      <c r="MJU106" s="5"/>
      <c r="MJV106" s="5"/>
      <c r="MJW106" s="5"/>
      <c r="MJX106" s="5"/>
      <c r="MJY106" s="1"/>
      <c r="MJZ106" s="2"/>
      <c r="MKA106" s="2"/>
      <c r="MKB106" s="5"/>
      <c r="MKC106" s="5"/>
      <c r="MKD106" s="5"/>
      <c r="MKE106" s="5"/>
      <c r="MKF106" s="5"/>
      <c r="MKG106" s="1"/>
      <c r="MKH106" s="2"/>
      <c r="MKI106" s="2"/>
      <c r="MKJ106" s="5"/>
      <c r="MKK106" s="5"/>
      <c r="MKL106" s="5"/>
      <c r="MKM106" s="5"/>
      <c r="MKN106" s="5"/>
      <c r="MKO106" s="1"/>
      <c r="MKP106" s="2"/>
      <c r="MKQ106" s="2"/>
      <c r="MKR106" s="5"/>
      <c r="MKS106" s="5"/>
      <c r="MKT106" s="5"/>
      <c r="MKU106" s="5"/>
      <c r="MKV106" s="5"/>
      <c r="MKW106" s="1"/>
      <c r="MKX106" s="2"/>
      <c r="MKY106" s="2"/>
      <c r="MKZ106" s="5"/>
      <c r="MLA106" s="5"/>
      <c r="MLB106" s="5"/>
      <c r="MLC106" s="5"/>
      <c r="MLD106" s="5"/>
      <c r="MLE106" s="1"/>
      <c r="MLF106" s="2"/>
      <c r="MLG106" s="2"/>
      <c r="MLH106" s="5"/>
      <c r="MLI106" s="5"/>
      <c r="MLJ106" s="5"/>
      <c r="MLK106" s="5"/>
      <c r="MLL106" s="5"/>
      <c r="MLM106" s="1"/>
      <c r="MLN106" s="2"/>
      <c r="MLO106" s="2"/>
      <c r="MLP106" s="5"/>
      <c r="MLQ106" s="5"/>
      <c r="MLR106" s="5"/>
      <c r="MLS106" s="5"/>
      <c r="MLT106" s="5"/>
      <c r="MLU106" s="1"/>
      <c r="MLV106" s="2"/>
      <c r="MLW106" s="2"/>
      <c r="MLX106" s="5"/>
      <c r="MLY106" s="5"/>
      <c r="MLZ106" s="5"/>
      <c r="MMA106" s="5"/>
      <c r="MMB106" s="5"/>
      <c r="MMC106" s="1"/>
      <c r="MMD106" s="2"/>
      <c r="MME106" s="2"/>
      <c r="MMF106" s="5"/>
      <c r="MMG106" s="5"/>
      <c r="MMH106" s="5"/>
      <c r="MMI106" s="5"/>
      <c r="MMJ106" s="5"/>
      <c r="MMK106" s="1"/>
      <c r="MML106" s="2"/>
      <c r="MMM106" s="2"/>
      <c r="MMN106" s="5"/>
      <c r="MMO106" s="5"/>
      <c r="MMP106" s="5"/>
      <c r="MMQ106" s="5"/>
      <c r="MMR106" s="5"/>
      <c r="MMS106" s="1"/>
      <c r="MMT106" s="2"/>
      <c r="MMU106" s="2"/>
      <c r="MMV106" s="5"/>
      <c r="MMW106" s="5"/>
      <c r="MMX106" s="5"/>
      <c r="MMY106" s="5"/>
      <c r="MMZ106" s="5"/>
      <c r="MNA106" s="1"/>
      <c r="MNB106" s="2"/>
      <c r="MNC106" s="2"/>
      <c r="MND106" s="5"/>
      <c r="MNE106" s="5"/>
      <c r="MNF106" s="5"/>
      <c r="MNG106" s="5"/>
      <c r="MNH106" s="5"/>
      <c r="MNI106" s="1"/>
      <c r="MNJ106" s="2"/>
      <c r="MNK106" s="2"/>
      <c r="MNL106" s="5"/>
      <c r="MNM106" s="5"/>
      <c r="MNN106" s="5"/>
      <c r="MNO106" s="5"/>
      <c r="MNP106" s="5"/>
      <c r="MNQ106" s="1"/>
      <c r="MNR106" s="2"/>
      <c r="MNS106" s="2"/>
      <c r="MNT106" s="5"/>
      <c r="MNU106" s="5"/>
      <c r="MNV106" s="5"/>
      <c r="MNW106" s="5"/>
      <c r="MNX106" s="5"/>
      <c r="MNY106" s="1"/>
      <c r="MNZ106" s="2"/>
      <c r="MOA106" s="2"/>
      <c r="MOB106" s="5"/>
      <c r="MOC106" s="5"/>
      <c r="MOD106" s="5"/>
      <c r="MOE106" s="5"/>
      <c r="MOF106" s="5"/>
      <c r="MOG106" s="1"/>
      <c r="MOH106" s="2"/>
      <c r="MOI106" s="2"/>
      <c r="MOJ106" s="5"/>
      <c r="MOK106" s="5"/>
      <c r="MOL106" s="5"/>
      <c r="MOM106" s="5"/>
      <c r="MON106" s="5"/>
      <c r="MOO106" s="1"/>
      <c r="MOP106" s="2"/>
      <c r="MOQ106" s="2"/>
      <c r="MOR106" s="5"/>
      <c r="MOS106" s="5"/>
      <c r="MOT106" s="5"/>
      <c r="MOU106" s="5"/>
      <c r="MOV106" s="5"/>
      <c r="MOW106" s="1"/>
      <c r="MOX106" s="2"/>
      <c r="MOY106" s="2"/>
      <c r="MOZ106" s="5"/>
      <c r="MPA106" s="5"/>
      <c r="MPB106" s="5"/>
      <c r="MPC106" s="5"/>
      <c r="MPD106" s="5"/>
      <c r="MPE106" s="1"/>
      <c r="MPF106" s="2"/>
      <c r="MPG106" s="2"/>
      <c r="MPH106" s="5"/>
      <c r="MPI106" s="5"/>
      <c r="MPJ106" s="5"/>
      <c r="MPK106" s="5"/>
      <c r="MPL106" s="5"/>
      <c r="MPM106" s="1"/>
      <c r="MPN106" s="2"/>
      <c r="MPO106" s="2"/>
      <c r="MPP106" s="5"/>
      <c r="MPQ106" s="5"/>
      <c r="MPR106" s="5"/>
      <c r="MPS106" s="5"/>
      <c r="MPT106" s="5"/>
      <c r="MPU106" s="1"/>
      <c r="MPV106" s="2"/>
      <c r="MPW106" s="2"/>
      <c r="MPX106" s="5"/>
      <c r="MPY106" s="5"/>
      <c r="MPZ106" s="5"/>
      <c r="MQA106" s="5"/>
      <c r="MQB106" s="5"/>
      <c r="MQC106" s="1"/>
      <c r="MQD106" s="2"/>
      <c r="MQE106" s="2"/>
      <c r="MQF106" s="5"/>
      <c r="MQG106" s="5"/>
      <c r="MQH106" s="5"/>
      <c r="MQI106" s="5"/>
      <c r="MQJ106" s="5"/>
      <c r="MQK106" s="1"/>
      <c r="MQL106" s="2"/>
      <c r="MQM106" s="2"/>
      <c r="MQN106" s="5"/>
      <c r="MQO106" s="5"/>
      <c r="MQP106" s="5"/>
      <c r="MQQ106" s="5"/>
      <c r="MQR106" s="5"/>
      <c r="MQS106" s="1"/>
      <c r="MQT106" s="2"/>
      <c r="MQU106" s="2"/>
      <c r="MQV106" s="5"/>
      <c r="MQW106" s="5"/>
      <c r="MQX106" s="5"/>
      <c r="MQY106" s="5"/>
      <c r="MQZ106" s="5"/>
      <c r="MRA106" s="1"/>
      <c r="MRB106" s="2"/>
      <c r="MRC106" s="2"/>
      <c r="MRD106" s="5"/>
      <c r="MRE106" s="5"/>
      <c r="MRF106" s="5"/>
      <c r="MRG106" s="5"/>
      <c r="MRH106" s="5"/>
      <c r="MRI106" s="1"/>
      <c r="MRJ106" s="2"/>
      <c r="MRK106" s="2"/>
      <c r="MRL106" s="5"/>
      <c r="MRM106" s="5"/>
      <c r="MRN106" s="5"/>
      <c r="MRO106" s="5"/>
      <c r="MRP106" s="5"/>
      <c r="MRQ106" s="1"/>
      <c r="MRR106" s="2"/>
      <c r="MRS106" s="2"/>
      <c r="MRT106" s="5"/>
      <c r="MRU106" s="5"/>
      <c r="MRV106" s="5"/>
      <c r="MRW106" s="5"/>
      <c r="MRX106" s="5"/>
      <c r="MRY106" s="1"/>
      <c r="MRZ106" s="2"/>
      <c r="MSA106" s="2"/>
      <c r="MSB106" s="5"/>
      <c r="MSC106" s="5"/>
      <c r="MSD106" s="5"/>
      <c r="MSE106" s="5"/>
      <c r="MSF106" s="5"/>
      <c r="MSG106" s="1"/>
      <c r="MSH106" s="2"/>
      <c r="MSI106" s="2"/>
      <c r="MSJ106" s="5"/>
      <c r="MSK106" s="5"/>
      <c r="MSL106" s="5"/>
      <c r="MSM106" s="5"/>
      <c r="MSN106" s="5"/>
      <c r="MSO106" s="1"/>
      <c r="MSP106" s="2"/>
      <c r="MSQ106" s="2"/>
      <c r="MSR106" s="5"/>
      <c r="MSS106" s="5"/>
      <c r="MST106" s="5"/>
      <c r="MSU106" s="5"/>
      <c r="MSV106" s="5"/>
      <c r="MSW106" s="1"/>
      <c r="MSX106" s="2"/>
      <c r="MSY106" s="2"/>
      <c r="MSZ106" s="5"/>
      <c r="MTA106" s="5"/>
      <c r="MTB106" s="5"/>
      <c r="MTC106" s="5"/>
      <c r="MTD106" s="5"/>
      <c r="MTE106" s="1"/>
      <c r="MTF106" s="2"/>
      <c r="MTG106" s="2"/>
      <c r="MTH106" s="5"/>
      <c r="MTI106" s="5"/>
      <c r="MTJ106" s="5"/>
      <c r="MTK106" s="5"/>
      <c r="MTL106" s="5"/>
      <c r="MTM106" s="1"/>
      <c r="MTN106" s="2"/>
      <c r="MTO106" s="2"/>
      <c r="MTP106" s="5"/>
      <c r="MTQ106" s="5"/>
      <c r="MTR106" s="5"/>
      <c r="MTS106" s="5"/>
      <c r="MTT106" s="5"/>
      <c r="MTU106" s="1"/>
      <c r="MTV106" s="2"/>
      <c r="MTW106" s="2"/>
      <c r="MTX106" s="5"/>
      <c r="MTY106" s="5"/>
      <c r="MTZ106" s="5"/>
      <c r="MUA106" s="5"/>
      <c r="MUB106" s="5"/>
      <c r="MUC106" s="1"/>
      <c r="MUD106" s="2"/>
      <c r="MUE106" s="2"/>
      <c r="MUF106" s="5"/>
      <c r="MUG106" s="5"/>
      <c r="MUH106" s="5"/>
      <c r="MUI106" s="5"/>
      <c r="MUJ106" s="5"/>
      <c r="MUK106" s="1"/>
      <c r="MUL106" s="2"/>
      <c r="MUM106" s="2"/>
      <c r="MUN106" s="5"/>
      <c r="MUO106" s="5"/>
      <c r="MUP106" s="5"/>
      <c r="MUQ106" s="5"/>
      <c r="MUR106" s="5"/>
      <c r="MUS106" s="1"/>
      <c r="MUT106" s="2"/>
      <c r="MUU106" s="2"/>
      <c r="MUV106" s="5"/>
      <c r="MUW106" s="5"/>
      <c r="MUX106" s="5"/>
      <c r="MUY106" s="5"/>
      <c r="MUZ106" s="5"/>
      <c r="MVA106" s="1"/>
      <c r="MVB106" s="2"/>
      <c r="MVC106" s="2"/>
      <c r="MVD106" s="5"/>
      <c r="MVE106" s="5"/>
      <c r="MVF106" s="5"/>
      <c r="MVG106" s="5"/>
      <c r="MVH106" s="5"/>
      <c r="MVI106" s="1"/>
      <c r="MVJ106" s="2"/>
      <c r="MVK106" s="2"/>
      <c r="MVL106" s="5"/>
      <c r="MVM106" s="5"/>
      <c r="MVN106" s="5"/>
      <c r="MVO106" s="5"/>
      <c r="MVP106" s="5"/>
      <c r="MVQ106" s="1"/>
      <c r="MVR106" s="2"/>
      <c r="MVS106" s="2"/>
      <c r="MVT106" s="5"/>
      <c r="MVU106" s="5"/>
      <c r="MVV106" s="5"/>
      <c r="MVW106" s="5"/>
      <c r="MVX106" s="5"/>
      <c r="MVY106" s="1"/>
      <c r="MVZ106" s="2"/>
      <c r="MWA106" s="2"/>
      <c r="MWB106" s="5"/>
      <c r="MWC106" s="5"/>
      <c r="MWD106" s="5"/>
      <c r="MWE106" s="5"/>
      <c r="MWF106" s="5"/>
      <c r="MWG106" s="1"/>
      <c r="MWH106" s="2"/>
      <c r="MWI106" s="2"/>
      <c r="MWJ106" s="5"/>
      <c r="MWK106" s="5"/>
      <c r="MWL106" s="5"/>
      <c r="MWM106" s="5"/>
      <c r="MWN106" s="5"/>
      <c r="MWO106" s="1"/>
      <c r="MWP106" s="2"/>
      <c r="MWQ106" s="2"/>
      <c r="MWR106" s="5"/>
      <c r="MWS106" s="5"/>
      <c r="MWT106" s="5"/>
      <c r="MWU106" s="5"/>
      <c r="MWV106" s="5"/>
      <c r="MWW106" s="1"/>
      <c r="MWX106" s="2"/>
      <c r="MWY106" s="2"/>
      <c r="MWZ106" s="5"/>
      <c r="MXA106" s="5"/>
      <c r="MXB106" s="5"/>
      <c r="MXC106" s="5"/>
      <c r="MXD106" s="5"/>
      <c r="MXE106" s="1"/>
      <c r="MXF106" s="2"/>
      <c r="MXG106" s="2"/>
      <c r="MXH106" s="5"/>
      <c r="MXI106" s="5"/>
      <c r="MXJ106" s="5"/>
      <c r="MXK106" s="5"/>
      <c r="MXL106" s="5"/>
      <c r="MXM106" s="1"/>
      <c r="MXN106" s="2"/>
      <c r="MXO106" s="2"/>
      <c r="MXP106" s="5"/>
      <c r="MXQ106" s="5"/>
      <c r="MXR106" s="5"/>
      <c r="MXS106" s="5"/>
      <c r="MXT106" s="5"/>
      <c r="MXU106" s="1"/>
      <c r="MXV106" s="2"/>
      <c r="MXW106" s="2"/>
      <c r="MXX106" s="5"/>
      <c r="MXY106" s="5"/>
      <c r="MXZ106" s="5"/>
      <c r="MYA106" s="5"/>
      <c r="MYB106" s="5"/>
      <c r="MYC106" s="1"/>
      <c r="MYD106" s="2"/>
      <c r="MYE106" s="2"/>
      <c r="MYF106" s="5"/>
      <c r="MYG106" s="5"/>
      <c r="MYH106" s="5"/>
      <c r="MYI106" s="5"/>
      <c r="MYJ106" s="5"/>
      <c r="MYK106" s="1"/>
      <c r="MYL106" s="2"/>
      <c r="MYM106" s="2"/>
      <c r="MYN106" s="5"/>
      <c r="MYO106" s="5"/>
      <c r="MYP106" s="5"/>
      <c r="MYQ106" s="5"/>
      <c r="MYR106" s="5"/>
      <c r="MYS106" s="1"/>
      <c r="MYT106" s="2"/>
      <c r="MYU106" s="2"/>
      <c r="MYV106" s="5"/>
      <c r="MYW106" s="5"/>
      <c r="MYX106" s="5"/>
      <c r="MYY106" s="5"/>
      <c r="MYZ106" s="5"/>
      <c r="MZA106" s="1"/>
      <c r="MZB106" s="2"/>
      <c r="MZC106" s="2"/>
      <c r="MZD106" s="5"/>
      <c r="MZE106" s="5"/>
      <c r="MZF106" s="5"/>
      <c r="MZG106" s="5"/>
      <c r="MZH106" s="5"/>
      <c r="MZI106" s="1"/>
      <c r="MZJ106" s="2"/>
      <c r="MZK106" s="2"/>
      <c r="MZL106" s="5"/>
      <c r="MZM106" s="5"/>
      <c r="MZN106" s="5"/>
      <c r="MZO106" s="5"/>
      <c r="MZP106" s="5"/>
      <c r="MZQ106" s="1"/>
      <c r="MZR106" s="2"/>
      <c r="MZS106" s="2"/>
      <c r="MZT106" s="5"/>
      <c r="MZU106" s="5"/>
      <c r="MZV106" s="5"/>
      <c r="MZW106" s="5"/>
      <c r="MZX106" s="5"/>
      <c r="MZY106" s="1"/>
      <c r="MZZ106" s="2"/>
      <c r="NAA106" s="2"/>
      <c r="NAB106" s="5"/>
      <c r="NAC106" s="5"/>
      <c r="NAD106" s="5"/>
      <c r="NAE106" s="5"/>
      <c r="NAF106" s="5"/>
      <c r="NAG106" s="1"/>
      <c r="NAH106" s="2"/>
      <c r="NAI106" s="2"/>
      <c r="NAJ106" s="5"/>
      <c r="NAK106" s="5"/>
      <c r="NAL106" s="5"/>
      <c r="NAM106" s="5"/>
      <c r="NAN106" s="5"/>
      <c r="NAO106" s="1"/>
      <c r="NAP106" s="2"/>
      <c r="NAQ106" s="2"/>
      <c r="NAR106" s="5"/>
      <c r="NAS106" s="5"/>
      <c r="NAT106" s="5"/>
      <c r="NAU106" s="5"/>
      <c r="NAV106" s="5"/>
      <c r="NAW106" s="1"/>
      <c r="NAX106" s="2"/>
      <c r="NAY106" s="2"/>
      <c r="NAZ106" s="5"/>
      <c r="NBA106" s="5"/>
      <c r="NBB106" s="5"/>
      <c r="NBC106" s="5"/>
      <c r="NBD106" s="5"/>
      <c r="NBE106" s="1"/>
      <c r="NBF106" s="2"/>
      <c r="NBG106" s="2"/>
      <c r="NBH106" s="5"/>
      <c r="NBI106" s="5"/>
      <c r="NBJ106" s="5"/>
      <c r="NBK106" s="5"/>
      <c r="NBL106" s="5"/>
      <c r="NBM106" s="1"/>
      <c r="NBN106" s="2"/>
      <c r="NBO106" s="2"/>
      <c r="NBP106" s="5"/>
      <c r="NBQ106" s="5"/>
      <c r="NBR106" s="5"/>
      <c r="NBS106" s="5"/>
      <c r="NBT106" s="5"/>
      <c r="NBU106" s="1"/>
      <c r="NBV106" s="2"/>
      <c r="NBW106" s="2"/>
      <c r="NBX106" s="5"/>
      <c r="NBY106" s="5"/>
      <c r="NBZ106" s="5"/>
      <c r="NCA106" s="5"/>
      <c r="NCB106" s="5"/>
      <c r="NCC106" s="1"/>
      <c r="NCD106" s="2"/>
      <c r="NCE106" s="2"/>
      <c r="NCF106" s="5"/>
      <c r="NCG106" s="5"/>
      <c r="NCH106" s="5"/>
      <c r="NCI106" s="5"/>
      <c r="NCJ106" s="5"/>
      <c r="NCK106" s="1"/>
      <c r="NCL106" s="2"/>
      <c r="NCM106" s="2"/>
      <c r="NCN106" s="5"/>
      <c r="NCO106" s="5"/>
      <c r="NCP106" s="5"/>
      <c r="NCQ106" s="5"/>
      <c r="NCR106" s="5"/>
      <c r="NCS106" s="1"/>
      <c r="NCT106" s="2"/>
      <c r="NCU106" s="2"/>
      <c r="NCV106" s="5"/>
      <c r="NCW106" s="5"/>
      <c r="NCX106" s="5"/>
      <c r="NCY106" s="5"/>
      <c r="NCZ106" s="5"/>
      <c r="NDA106" s="1"/>
      <c r="NDB106" s="2"/>
      <c r="NDC106" s="2"/>
      <c r="NDD106" s="5"/>
      <c r="NDE106" s="5"/>
      <c r="NDF106" s="5"/>
      <c r="NDG106" s="5"/>
      <c r="NDH106" s="5"/>
      <c r="NDI106" s="1"/>
      <c r="NDJ106" s="2"/>
      <c r="NDK106" s="2"/>
      <c r="NDL106" s="5"/>
      <c r="NDM106" s="5"/>
      <c r="NDN106" s="5"/>
      <c r="NDO106" s="5"/>
      <c r="NDP106" s="5"/>
      <c r="NDQ106" s="1"/>
      <c r="NDR106" s="2"/>
      <c r="NDS106" s="2"/>
      <c r="NDT106" s="5"/>
      <c r="NDU106" s="5"/>
      <c r="NDV106" s="5"/>
      <c r="NDW106" s="5"/>
      <c r="NDX106" s="5"/>
      <c r="NDY106" s="1"/>
      <c r="NDZ106" s="2"/>
      <c r="NEA106" s="2"/>
      <c r="NEB106" s="5"/>
      <c r="NEC106" s="5"/>
      <c r="NED106" s="5"/>
      <c r="NEE106" s="5"/>
      <c r="NEF106" s="5"/>
      <c r="NEG106" s="1"/>
      <c r="NEH106" s="2"/>
      <c r="NEI106" s="2"/>
      <c r="NEJ106" s="5"/>
      <c r="NEK106" s="5"/>
      <c r="NEL106" s="5"/>
      <c r="NEM106" s="5"/>
      <c r="NEN106" s="5"/>
      <c r="NEO106" s="1"/>
      <c r="NEP106" s="2"/>
      <c r="NEQ106" s="2"/>
      <c r="NER106" s="5"/>
      <c r="NES106" s="5"/>
      <c r="NET106" s="5"/>
      <c r="NEU106" s="5"/>
      <c r="NEV106" s="5"/>
      <c r="NEW106" s="1"/>
      <c r="NEX106" s="2"/>
      <c r="NEY106" s="2"/>
      <c r="NEZ106" s="5"/>
      <c r="NFA106" s="5"/>
      <c r="NFB106" s="5"/>
      <c r="NFC106" s="5"/>
      <c r="NFD106" s="5"/>
      <c r="NFE106" s="1"/>
      <c r="NFF106" s="2"/>
      <c r="NFG106" s="2"/>
      <c r="NFH106" s="5"/>
      <c r="NFI106" s="5"/>
      <c r="NFJ106" s="5"/>
      <c r="NFK106" s="5"/>
      <c r="NFL106" s="5"/>
      <c r="NFM106" s="1"/>
      <c r="NFN106" s="2"/>
      <c r="NFO106" s="2"/>
      <c r="NFP106" s="5"/>
      <c r="NFQ106" s="5"/>
      <c r="NFR106" s="5"/>
      <c r="NFS106" s="5"/>
      <c r="NFT106" s="5"/>
      <c r="NFU106" s="1"/>
      <c r="NFV106" s="2"/>
      <c r="NFW106" s="2"/>
      <c r="NFX106" s="5"/>
      <c r="NFY106" s="5"/>
      <c r="NFZ106" s="5"/>
      <c r="NGA106" s="5"/>
      <c r="NGB106" s="5"/>
      <c r="NGC106" s="1"/>
      <c r="NGD106" s="2"/>
      <c r="NGE106" s="2"/>
      <c r="NGF106" s="5"/>
      <c r="NGG106" s="5"/>
      <c r="NGH106" s="5"/>
      <c r="NGI106" s="5"/>
      <c r="NGJ106" s="5"/>
      <c r="NGK106" s="1"/>
      <c r="NGL106" s="2"/>
      <c r="NGM106" s="2"/>
      <c r="NGN106" s="5"/>
      <c r="NGO106" s="5"/>
      <c r="NGP106" s="5"/>
      <c r="NGQ106" s="5"/>
      <c r="NGR106" s="5"/>
      <c r="NGS106" s="1"/>
      <c r="NGT106" s="2"/>
      <c r="NGU106" s="2"/>
      <c r="NGV106" s="5"/>
      <c r="NGW106" s="5"/>
      <c r="NGX106" s="5"/>
      <c r="NGY106" s="5"/>
      <c r="NGZ106" s="5"/>
      <c r="NHA106" s="1"/>
      <c r="NHB106" s="2"/>
      <c r="NHC106" s="2"/>
      <c r="NHD106" s="5"/>
      <c r="NHE106" s="5"/>
      <c r="NHF106" s="5"/>
      <c r="NHG106" s="5"/>
      <c r="NHH106" s="5"/>
      <c r="NHI106" s="1"/>
      <c r="NHJ106" s="2"/>
      <c r="NHK106" s="2"/>
      <c r="NHL106" s="5"/>
      <c r="NHM106" s="5"/>
      <c r="NHN106" s="5"/>
      <c r="NHO106" s="5"/>
      <c r="NHP106" s="5"/>
      <c r="NHQ106" s="1"/>
      <c r="NHR106" s="2"/>
      <c r="NHS106" s="2"/>
      <c r="NHT106" s="5"/>
      <c r="NHU106" s="5"/>
      <c r="NHV106" s="5"/>
      <c r="NHW106" s="5"/>
      <c r="NHX106" s="5"/>
      <c r="NHY106" s="1"/>
      <c r="NHZ106" s="2"/>
      <c r="NIA106" s="2"/>
      <c r="NIB106" s="5"/>
      <c r="NIC106" s="5"/>
      <c r="NID106" s="5"/>
      <c r="NIE106" s="5"/>
      <c r="NIF106" s="5"/>
      <c r="NIG106" s="1"/>
      <c r="NIH106" s="2"/>
      <c r="NII106" s="2"/>
      <c r="NIJ106" s="5"/>
      <c r="NIK106" s="5"/>
      <c r="NIL106" s="5"/>
      <c r="NIM106" s="5"/>
      <c r="NIN106" s="5"/>
      <c r="NIO106" s="1"/>
      <c r="NIP106" s="2"/>
      <c r="NIQ106" s="2"/>
      <c r="NIR106" s="5"/>
      <c r="NIS106" s="5"/>
      <c r="NIT106" s="5"/>
      <c r="NIU106" s="5"/>
      <c r="NIV106" s="5"/>
      <c r="NIW106" s="1"/>
      <c r="NIX106" s="2"/>
      <c r="NIY106" s="2"/>
      <c r="NIZ106" s="5"/>
      <c r="NJA106" s="5"/>
      <c r="NJB106" s="5"/>
      <c r="NJC106" s="5"/>
      <c r="NJD106" s="5"/>
      <c r="NJE106" s="1"/>
      <c r="NJF106" s="2"/>
      <c r="NJG106" s="2"/>
      <c r="NJH106" s="5"/>
      <c r="NJI106" s="5"/>
      <c r="NJJ106" s="5"/>
      <c r="NJK106" s="5"/>
      <c r="NJL106" s="5"/>
      <c r="NJM106" s="1"/>
      <c r="NJN106" s="2"/>
      <c r="NJO106" s="2"/>
      <c r="NJP106" s="5"/>
      <c r="NJQ106" s="5"/>
      <c r="NJR106" s="5"/>
      <c r="NJS106" s="5"/>
      <c r="NJT106" s="5"/>
      <c r="NJU106" s="1"/>
      <c r="NJV106" s="2"/>
      <c r="NJW106" s="2"/>
      <c r="NJX106" s="5"/>
      <c r="NJY106" s="5"/>
      <c r="NJZ106" s="5"/>
      <c r="NKA106" s="5"/>
      <c r="NKB106" s="5"/>
      <c r="NKC106" s="1"/>
      <c r="NKD106" s="2"/>
      <c r="NKE106" s="2"/>
      <c r="NKF106" s="5"/>
      <c r="NKG106" s="5"/>
      <c r="NKH106" s="5"/>
      <c r="NKI106" s="5"/>
      <c r="NKJ106" s="5"/>
      <c r="NKK106" s="1"/>
      <c r="NKL106" s="2"/>
      <c r="NKM106" s="2"/>
      <c r="NKN106" s="5"/>
      <c r="NKO106" s="5"/>
      <c r="NKP106" s="5"/>
      <c r="NKQ106" s="5"/>
      <c r="NKR106" s="5"/>
      <c r="NKS106" s="1"/>
      <c r="NKT106" s="2"/>
      <c r="NKU106" s="2"/>
      <c r="NKV106" s="5"/>
      <c r="NKW106" s="5"/>
      <c r="NKX106" s="5"/>
      <c r="NKY106" s="5"/>
      <c r="NKZ106" s="5"/>
      <c r="NLA106" s="1"/>
      <c r="NLB106" s="2"/>
      <c r="NLC106" s="2"/>
      <c r="NLD106" s="5"/>
      <c r="NLE106" s="5"/>
      <c r="NLF106" s="5"/>
      <c r="NLG106" s="5"/>
      <c r="NLH106" s="5"/>
      <c r="NLI106" s="1"/>
      <c r="NLJ106" s="2"/>
      <c r="NLK106" s="2"/>
      <c r="NLL106" s="5"/>
      <c r="NLM106" s="5"/>
      <c r="NLN106" s="5"/>
      <c r="NLO106" s="5"/>
      <c r="NLP106" s="5"/>
      <c r="NLQ106" s="1"/>
      <c r="NLR106" s="2"/>
      <c r="NLS106" s="2"/>
      <c r="NLT106" s="5"/>
      <c r="NLU106" s="5"/>
      <c r="NLV106" s="5"/>
      <c r="NLW106" s="5"/>
      <c r="NLX106" s="5"/>
      <c r="NLY106" s="1"/>
      <c r="NLZ106" s="2"/>
      <c r="NMA106" s="2"/>
      <c r="NMB106" s="5"/>
      <c r="NMC106" s="5"/>
      <c r="NMD106" s="5"/>
      <c r="NME106" s="5"/>
      <c r="NMF106" s="5"/>
      <c r="NMG106" s="1"/>
      <c r="NMH106" s="2"/>
      <c r="NMI106" s="2"/>
      <c r="NMJ106" s="5"/>
      <c r="NMK106" s="5"/>
      <c r="NML106" s="5"/>
      <c r="NMM106" s="5"/>
      <c r="NMN106" s="5"/>
      <c r="NMO106" s="1"/>
      <c r="NMP106" s="2"/>
      <c r="NMQ106" s="2"/>
      <c r="NMR106" s="5"/>
      <c r="NMS106" s="5"/>
      <c r="NMT106" s="5"/>
      <c r="NMU106" s="5"/>
      <c r="NMV106" s="5"/>
      <c r="NMW106" s="1"/>
      <c r="NMX106" s="2"/>
      <c r="NMY106" s="2"/>
      <c r="NMZ106" s="5"/>
      <c r="NNA106" s="5"/>
      <c r="NNB106" s="5"/>
      <c r="NNC106" s="5"/>
      <c r="NND106" s="5"/>
      <c r="NNE106" s="1"/>
      <c r="NNF106" s="2"/>
      <c r="NNG106" s="2"/>
      <c r="NNH106" s="5"/>
      <c r="NNI106" s="5"/>
      <c r="NNJ106" s="5"/>
      <c r="NNK106" s="5"/>
      <c r="NNL106" s="5"/>
      <c r="NNM106" s="1"/>
      <c r="NNN106" s="2"/>
      <c r="NNO106" s="2"/>
      <c r="NNP106" s="5"/>
      <c r="NNQ106" s="5"/>
      <c r="NNR106" s="5"/>
      <c r="NNS106" s="5"/>
      <c r="NNT106" s="5"/>
      <c r="NNU106" s="1"/>
      <c r="NNV106" s="2"/>
      <c r="NNW106" s="2"/>
      <c r="NNX106" s="5"/>
      <c r="NNY106" s="5"/>
      <c r="NNZ106" s="5"/>
      <c r="NOA106" s="5"/>
      <c r="NOB106" s="5"/>
      <c r="NOC106" s="1"/>
      <c r="NOD106" s="2"/>
      <c r="NOE106" s="2"/>
      <c r="NOF106" s="5"/>
      <c r="NOG106" s="5"/>
      <c r="NOH106" s="5"/>
      <c r="NOI106" s="5"/>
      <c r="NOJ106" s="5"/>
      <c r="NOK106" s="1"/>
      <c r="NOL106" s="2"/>
      <c r="NOM106" s="2"/>
      <c r="NON106" s="5"/>
      <c r="NOO106" s="5"/>
      <c r="NOP106" s="5"/>
      <c r="NOQ106" s="5"/>
      <c r="NOR106" s="5"/>
      <c r="NOS106" s="1"/>
      <c r="NOT106" s="2"/>
      <c r="NOU106" s="2"/>
      <c r="NOV106" s="5"/>
      <c r="NOW106" s="5"/>
      <c r="NOX106" s="5"/>
      <c r="NOY106" s="5"/>
      <c r="NOZ106" s="5"/>
      <c r="NPA106" s="1"/>
      <c r="NPB106" s="2"/>
      <c r="NPC106" s="2"/>
      <c r="NPD106" s="5"/>
      <c r="NPE106" s="5"/>
      <c r="NPF106" s="5"/>
      <c r="NPG106" s="5"/>
      <c r="NPH106" s="5"/>
      <c r="NPI106" s="1"/>
      <c r="NPJ106" s="2"/>
      <c r="NPK106" s="2"/>
      <c r="NPL106" s="5"/>
      <c r="NPM106" s="5"/>
      <c r="NPN106" s="5"/>
      <c r="NPO106" s="5"/>
      <c r="NPP106" s="5"/>
      <c r="NPQ106" s="1"/>
      <c r="NPR106" s="2"/>
      <c r="NPS106" s="2"/>
      <c r="NPT106" s="5"/>
      <c r="NPU106" s="5"/>
      <c r="NPV106" s="5"/>
      <c r="NPW106" s="5"/>
      <c r="NPX106" s="5"/>
      <c r="NPY106" s="1"/>
      <c r="NPZ106" s="2"/>
      <c r="NQA106" s="2"/>
      <c r="NQB106" s="5"/>
      <c r="NQC106" s="5"/>
      <c r="NQD106" s="5"/>
      <c r="NQE106" s="5"/>
      <c r="NQF106" s="5"/>
      <c r="NQG106" s="1"/>
      <c r="NQH106" s="2"/>
      <c r="NQI106" s="2"/>
      <c r="NQJ106" s="5"/>
      <c r="NQK106" s="5"/>
      <c r="NQL106" s="5"/>
      <c r="NQM106" s="5"/>
      <c r="NQN106" s="5"/>
      <c r="NQO106" s="1"/>
      <c r="NQP106" s="2"/>
      <c r="NQQ106" s="2"/>
      <c r="NQR106" s="5"/>
      <c r="NQS106" s="5"/>
      <c r="NQT106" s="5"/>
      <c r="NQU106" s="5"/>
      <c r="NQV106" s="5"/>
      <c r="NQW106" s="1"/>
      <c r="NQX106" s="2"/>
      <c r="NQY106" s="2"/>
      <c r="NQZ106" s="5"/>
      <c r="NRA106" s="5"/>
      <c r="NRB106" s="5"/>
      <c r="NRC106" s="5"/>
      <c r="NRD106" s="5"/>
      <c r="NRE106" s="1"/>
      <c r="NRF106" s="2"/>
      <c r="NRG106" s="2"/>
      <c r="NRH106" s="5"/>
      <c r="NRI106" s="5"/>
      <c r="NRJ106" s="5"/>
      <c r="NRK106" s="5"/>
      <c r="NRL106" s="5"/>
      <c r="NRM106" s="1"/>
      <c r="NRN106" s="2"/>
      <c r="NRO106" s="2"/>
      <c r="NRP106" s="5"/>
      <c r="NRQ106" s="5"/>
      <c r="NRR106" s="5"/>
      <c r="NRS106" s="5"/>
      <c r="NRT106" s="5"/>
      <c r="NRU106" s="1"/>
      <c r="NRV106" s="2"/>
      <c r="NRW106" s="2"/>
      <c r="NRX106" s="5"/>
      <c r="NRY106" s="5"/>
      <c r="NRZ106" s="5"/>
      <c r="NSA106" s="5"/>
      <c r="NSB106" s="5"/>
      <c r="NSC106" s="1"/>
      <c r="NSD106" s="2"/>
      <c r="NSE106" s="2"/>
      <c r="NSF106" s="5"/>
      <c r="NSG106" s="5"/>
      <c r="NSH106" s="5"/>
      <c r="NSI106" s="5"/>
      <c r="NSJ106" s="5"/>
      <c r="NSK106" s="1"/>
      <c r="NSL106" s="2"/>
      <c r="NSM106" s="2"/>
      <c r="NSN106" s="5"/>
      <c r="NSO106" s="5"/>
      <c r="NSP106" s="5"/>
      <c r="NSQ106" s="5"/>
      <c r="NSR106" s="5"/>
      <c r="NSS106" s="1"/>
      <c r="NST106" s="2"/>
      <c r="NSU106" s="2"/>
      <c r="NSV106" s="5"/>
      <c r="NSW106" s="5"/>
      <c r="NSX106" s="5"/>
      <c r="NSY106" s="5"/>
      <c r="NSZ106" s="5"/>
      <c r="NTA106" s="1"/>
      <c r="NTB106" s="2"/>
      <c r="NTC106" s="2"/>
      <c r="NTD106" s="5"/>
      <c r="NTE106" s="5"/>
      <c r="NTF106" s="5"/>
      <c r="NTG106" s="5"/>
      <c r="NTH106" s="5"/>
      <c r="NTI106" s="1"/>
      <c r="NTJ106" s="2"/>
      <c r="NTK106" s="2"/>
      <c r="NTL106" s="5"/>
      <c r="NTM106" s="5"/>
      <c r="NTN106" s="5"/>
      <c r="NTO106" s="5"/>
      <c r="NTP106" s="5"/>
      <c r="NTQ106" s="1"/>
      <c r="NTR106" s="2"/>
      <c r="NTS106" s="2"/>
      <c r="NTT106" s="5"/>
      <c r="NTU106" s="5"/>
      <c r="NTV106" s="5"/>
      <c r="NTW106" s="5"/>
      <c r="NTX106" s="5"/>
      <c r="NTY106" s="1"/>
      <c r="NTZ106" s="2"/>
      <c r="NUA106" s="2"/>
      <c r="NUB106" s="5"/>
      <c r="NUC106" s="5"/>
      <c r="NUD106" s="5"/>
      <c r="NUE106" s="5"/>
      <c r="NUF106" s="5"/>
      <c r="NUG106" s="1"/>
      <c r="NUH106" s="2"/>
      <c r="NUI106" s="2"/>
      <c r="NUJ106" s="5"/>
      <c r="NUK106" s="5"/>
      <c r="NUL106" s="5"/>
      <c r="NUM106" s="5"/>
      <c r="NUN106" s="5"/>
      <c r="NUO106" s="1"/>
      <c r="NUP106" s="2"/>
      <c r="NUQ106" s="2"/>
      <c r="NUR106" s="5"/>
      <c r="NUS106" s="5"/>
      <c r="NUT106" s="5"/>
      <c r="NUU106" s="5"/>
      <c r="NUV106" s="5"/>
      <c r="NUW106" s="1"/>
      <c r="NUX106" s="2"/>
      <c r="NUY106" s="2"/>
      <c r="NUZ106" s="5"/>
      <c r="NVA106" s="5"/>
      <c r="NVB106" s="5"/>
      <c r="NVC106" s="5"/>
      <c r="NVD106" s="5"/>
      <c r="NVE106" s="1"/>
      <c r="NVF106" s="2"/>
      <c r="NVG106" s="2"/>
      <c r="NVH106" s="5"/>
      <c r="NVI106" s="5"/>
      <c r="NVJ106" s="5"/>
      <c r="NVK106" s="5"/>
      <c r="NVL106" s="5"/>
      <c r="NVM106" s="1"/>
      <c r="NVN106" s="2"/>
      <c r="NVO106" s="2"/>
      <c r="NVP106" s="5"/>
      <c r="NVQ106" s="5"/>
      <c r="NVR106" s="5"/>
      <c r="NVS106" s="5"/>
      <c r="NVT106" s="5"/>
      <c r="NVU106" s="1"/>
      <c r="NVV106" s="2"/>
      <c r="NVW106" s="2"/>
      <c r="NVX106" s="5"/>
      <c r="NVY106" s="5"/>
      <c r="NVZ106" s="5"/>
      <c r="NWA106" s="5"/>
      <c r="NWB106" s="5"/>
      <c r="NWC106" s="1"/>
      <c r="NWD106" s="2"/>
      <c r="NWE106" s="2"/>
      <c r="NWF106" s="5"/>
      <c r="NWG106" s="5"/>
      <c r="NWH106" s="5"/>
      <c r="NWI106" s="5"/>
      <c r="NWJ106" s="5"/>
      <c r="NWK106" s="1"/>
      <c r="NWL106" s="2"/>
      <c r="NWM106" s="2"/>
      <c r="NWN106" s="5"/>
      <c r="NWO106" s="5"/>
      <c r="NWP106" s="5"/>
      <c r="NWQ106" s="5"/>
      <c r="NWR106" s="5"/>
      <c r="NWS106" s="1"/>
      <c r="NWT106" s="2"/>
      <c r="NWU106" s="2"/>
      <c r="NWV106" s="5"/>
      <c r="NWW106" s="5"/>
      <c r="NWX106" s="5"/>
      <c r="NWY106" s="5"/>
      <c r="NWZ106" s="5"/>
      <c r="NXA106" s="1"/>
      <c r="NXB106" s="2"/>
      <c r="NXC106" s="2"/>
      <c r="NXD106" s="5"/>
      <c r="NXE106" s="5"/>
      <c r="NXF106" s="5"/>
      <c r="NXG106" s="5"/>
      <c r="NXH106" s="5"/>
      <c r="NXI106" s="1"/>
      <c r="NXJ106" s="2"/>
      <c r="NXK106" s="2"/>
      <c r="NXL106" s="5"/>
      <c r="NXM106" s="5"/>
      <c r="NXN106" s="5"/>
      <c r="NXO106" s="5"/>
      <c r="NXP106" s="5"/>
      <c r="NXQ106" s="1"/>
      <c r="NXR106" s="2"/>
      <c r="NXS106" s="2"/>
      <c r="NXT106" s="5"/>
      <c r="NXU106" s="5"/>
      <c r="NXV106" s="5"/>
      <c r="NXW106" s="5"/>
      <c r="NXX106" s="5"/>
      <c r="NXY106" s="1"/>
      <c r="NXZ106" s="2"/>
      <c r="NYA106" s="2"/>
      <c r="NYB106" s="5"/>
      <c r="NYC106" s="5"/>
      <c r="NYD106" s="5"/>
      <c r="NYE106" s="5"/>
      <c r="NYF106" s="5"/>
      <c r="NYG106" s="1"/>
      <c r="NYH106" s="2"/>
      <c r="NYI106" s="2"/>
      <c r="NYJ106" s="5"/>
      <c r="NYK106" s="5"/>
      <c r="NYL106" s="5"/>
      <c r="NYM106" s="5"/>
      <c r="NYN106" s="5"/>
      <c r="NYO106" s="1"/>
      <c r="NYP106" s="2"/>
      <c r="NYQ106" s="2"/>
      <c r="NYR106" s="5"/>
      <c r="NYS106" s="5"/>
      <c r="NYT106" s="5"/>
      <c r="NYU106" s="5"/>
      <c r="NYV106" s="5"/>
      <c r="NYW106" s="1"/>
      <c r="NYX106" s="2"/>
      <c r="NYY106" s="2"/>
      <c r="NYZ106" s="5"/>
      <c r="NZA106" s="5"/>
      <c r="NZB106" s="5"/>
      <c r="NZC106" s="5"/>
      <c r="NZD106" s="5"/>
      <c r="NZE106" s="1"/>
      <c r="NZF106" s="2"/>
      <c r="NZG106" s="2"/>
      <c r="NZH106" s="5"/>
      <c r="NZI106" s="5"/>
      <c r="NZJ106" s="5"/>
      <c r="NZK106" s="5"/>
      <c r="NZL106" s="5"/>
      <c r="NZM106" s="1"/>
      <c r="NZN106" s="2"/>
      <c r="NZO106" s="2"/>
      <c r="NZP106" s="5"/>
      <c r="NZQ106" s="5"/>
      <c r="NZR106" s="5"/>
      <c r="NZS106" s="5"/>
      <c r="NZT106" s="5"/>
      <c r="NZU106" s="1"/>
      <c r="NZV106" s="2"/>
      <c r="NZW106" s="2"/>
      <c r="NZX106" s="5"/>
      <c r="NZY106" s="5"/>
      <c r="NZZ106" s="5"/>
      <c r="OAA106" s="5"/>
      <c r="OAB106" s="5"/>
      <c r="OAC106" s="1"/>
      <c r="OAD106" s="2"/>
      <c r="OAE106" s="2"/>
      <c r="OAF106" s="5"/>
      <c r="OAG106" s="5"/>
      <c r="OAH106" s="5"/>
      <c r="OAI106" s="5"/>
      <c r="OAJ106" s="5"/>
      <c r="OAK106" s="1"/>
      <c r="OAL106" s="2"/>
      <c r="OAM106" s="2"/>
      <c r="OAN106" s="5"/>
      <c r="OAO106" s="5"/>
      <c r="OAP106" s="5"/>
      <c r="OAQ106" s="5"/>
      <c r="OAR106" s="5"/>
      <c r="OAS106" s="1"/>
      <c r="OAT106" s="2"/>
      <c r="OAU106" s="2"/>
      <c r="OAV106" s="5"/>
      <c r="OAW106" s="5"/>
      <c r="OAX106" s="5"/>
      <c r="OAY106" s="5"/>
      <c r="OAZ106" s="5"/>
      <c r="OBA106" s="1"/>
      <c r="OBB106" s="2"/>
      <c r="OBC106" s="2"/>
      <c r="OBD106" s="5"/>
      <c r="OBE106" s="5"/>
      <c r="OBF106" s="5"/>
      <c r="OBG106" s="5"/>
      <c r="OBH106" s="5"/>
      <c r="OBI106" s="1"/>
      <c r="OBJ106" s="2"/>
      <c r="OBK106" s="2"/>
      <c r="OBL106" s="5"/>
      <c r="OBM106" s="5"/>
      <c r="OBN106" s="5"/>
      <c r="OBO106" s="5"/>
      <c r="OBP106" s="5"/>
      <c r="OBQ106" s="1"/>
      <c r="OBR106" s="2"/>
      <c r="OBS106" s="2"/>
      <c r="OBT106" s="5"/>
      <c r="OBU106" s="5"/>
      <c r="OBV106" s="5"/>
      <c r="OBW106" s="5"/>
      <c r="OBX106" s="5"/>
      <c r="OBY106" s="1"/>
      <c r="OBZ106" s="2"/>
      <c r="OCA106" s="2"/>
      <c r="OCB106" s="5"/>
      <c r="OCC106" s="5"/>
      <c r="OCD106" s="5"/>
      <c r="OCE106" s="5"/>
      <c r="OCF106" s="5"/>
      <c r="OCG106" s="1"/>
      <c r="OCH106" s="2"/>
      <c r="OCI106" s="2"/>
      <c r="OCJ106" s="5"/>
      <c r="OCK106" s="5"/>
      <c r="OCL106" s="5"/>
      <c r="OCM106" s="5"/>
      <c r="OCN106" s="5"/>
      <c r="OCO106" s="1"/>
      <c r="OCP106" s="2"/>
      <c r="OCQ106" s="2"/>
      <c r="OCR106" s="5"/>
      <c r="OCS106" s="5"/>
      <c r="OCT106" s="5"/>
      <c r="OCU106" s="5"/>
      <c r="OCV106" s="5"/>
      <c r="OCW106" s="1"/>
      <c r="OCX106" s="2"/>
      <c r="OCY106" s="2"/>
      <c r="OCZ106" s="5"/>
      <c r="ODA106" s="5"/>
      <c r="ODB106" s="5"/>
      <c r="ODC106" s="5"/>
      <c r="ODD106" s="5"/>
      <c r="ODE106" s="1"/>
      <c r="ODF106" s="2"/>
      <c r="ODG106" s="2"/>
      <c r="ODH106" s="5"/>
      <c r="ODI106" s="5"/>
      <c r="ODJ106" s="5"/>
      <c r="ODK106" s="5"/>
      <c r="ODL106" s="5"/>
      <c r="ODM106" s="1"/>
      <c r="ODN106" s="2"/>
      <c r="ODO106" s="2"/>
      <c r="ODP106" s="5"/>
      <c r="ODQ106" s="5"/>
      <c r="ODR106" s="5"/>
      <c r="ODS106" s="5"/>
      <c r="ODT106" s="5"/>
      <c r="ODU106" s="1"/>
      <c r="ODV106" s="2"/>
      <c r="ODW106" s="2"/>
      <c r="ODX106" s="5"/>
      <c r="ODY106" s="5"/>
      <c r="ODZ106" s="5"/>
      <c r="OEA106" s="5"/>
      <c r="OEB106" s="5"/>
      <c r="OEC106" s="1"/>
      <c r="OED106" s="2"/>
      <c r="OEE106" s="2"/>
      <c r="OEF106" s="5"/>
      <c r="OEG106" s="5"/>
      <c r="OEH106" s="5"/>
      <c r="OEI106" s="5"/>
      <c r="OEJ106" s="5"/>
      <c r="OEK106" s="1"/>
      <c r="OEL106" s="2"/>
      <c r="OEM106" s="2"/>
      <c r="OEN106" s="5"/>
      <c r="OEO106" s="5"/>
      <c r="OEP106" s="5"/>
      <c r="OEQ106" s="5"/>
      <c r="OER106" s="5"/>
      <c r="OES106" s="1"/>
      <c r="OET106" s="2"/>
      <c r="OEU106" s="2"/>
      <c r="OEV106" s="5"/>
      <c r="OEW106" s="5"/>
      <c r="OEX106" s="5"/>
      <c r="OEY106" s="5"/>
      <c r="OEZ106" s="5"/>
      <c r="OFA106" s="1"/>
      <c r="OFB106" s="2"/>
      <c r="OFC106" s="2"/>
      <c r="OFD106" s="5"/>
      <c r="OFE106" s="5"/>
      <c r="OFF106" s="5"/>
      <c r="OFG106" s="5"/>
      <c r="OFH106" s="5"/>
      <c r="OFI106" s="1"/>
      <c r="OFJ106" s="2"/>
      <c r="OFK106" s="2"/>
      <c r="OFL106" s="5"/>
      <c r="OFM106" s="5"/>
      <c r="OFN106" s="5"/>
      <c r="OFO106" s="5"/>
      <c r="OFP106" s="5"/>
      <c r="OFQ106" s="1"/>
      <c r="OFR106" s="2"/>
      <c r="OFS106" s="2"/>
      <c r="OFT106" s="5"/>
      <c r="OFU106" s="5"/>
      <c r="OFV106" s="5"/>
      <c r="OFW106" s="5"/>
      <c r="OFX106" s="5"/>
      <c r="OFY106" s="1"/>
      <c r="OFZ106" s="2"/>
      <c r="OGA106" s="2"/>
      <c r="OGB106" s="5"/>
      <c r="OGC106" s="5"/>
      <c r="OGD106" s="5"/>
      <c r="OGE106" s="5"/>
      <c r="OGF106" s="5"/>
      <c r="OGG106" s="1"/>
      <c r="OGH106" s="2"/>
      <c r="OGI106" s="2"/>
      <c r="OGJ106" s="5"/>
      <c r="OGK106" s="5"/>
      <c r="OGL106" s="5"/>
      <c r="OGM106" s="5"/>
      <c r="OGN106" s="5"/>
      <c r="OGO106" s="1"/>
      <c r="OGP106" s="2"/>
      <c r="OGQ106" s="2"/>
      <c r="OGR106" s="5"/>
      <c r="OGS106" s="5"/>
      <c r="OGT106" s="5"/>
      <c r="OGU106" s="5"/>
      <c r="OGV106" s="5"/>
      <c r="OGW106" s="1"/>
      <c r="OGX106" s="2"/>
      <c r="OGY106" s="2"/>
      <c r="OGZ106" s="5"/>
      <c r="OHA106" s="5"/>
      <c r="OHB106" s="5"/>
      <c r="OHC106" s="5"/>
      <c r="OHD106" s="5"/>
      <c r="OHE106" s="1"/>
      <c r="OHF106" s="2"/>
      <c r="OHG106" s="2"/>
      <c r="OHH106" s="5"/>
      <c r="OHI106" s="5"/>
      <c r="OHJ106" s="5"/>
      <c r="OHK106" s="5"/>
      <c r="OHL106" s="5"/>
      <c r="OHM106" s="1"/>
      <c r="OHN106" s="2"/>
      <c r="OHO106" s="2"/>
      <c r="OHP106" s="5"/>
      <c r="OHQ106" s="5"/>
      <c r="OHR106" s="5"/>
      <c r="OHS106" s="5"/>
      <c r="OHT106" s="5"/>
      <c r="OHU106" s="1"/>
      <c r="OHV106" s="2"/>
      <c r="OHW106" s="2"/>
      <c r="OHX106" s="5"/>
      <c r="OHY106" s="5"/>
      <c r="OHZ106" s="5"/>
      <c r="OIA106" s="5"/>
      <c r="OIB106" s="5"/>
      <c r="OIC106" s="1"/>
      <c r="OID106" s="2"/>
      <c r="OIE106" s="2"/>
      <c r="OIF106" s="5"/>
      <c r="OIG106" s="5"/>
      <c r="OIH106" s="5"/>
      <c r="OII106" s="5"/>
      <c r="OIJ106" s="5"/>
      <c r="OIK106" s="1"/>
      <c r="OIL106" s="2"/>
      <c r="OIM106" s="2"/>
      <c r="OIN106" s="5"/>
      <c r="OIO106" s="5"/>
      <c r="OIP106" s="5"/>
      <c r="OIQ106" s="5"/>
      <c r="OIR106" s="5"/>
      <c r="OIS106" s="1"/>
      <c r="OIT106" s="2"/>
      <c r="OIU106" s="2"/>
      <c r="OIV106" s="5"/>
      <c r="OIW106" s="5"/>
      <c r="OIX106" s="5"/>
      <c r="OIY106" s="5"/>
      <c r="OIZ106" s="5"/>
      <c r="OJA106" s="1"/>
      <c r="OJB106" s="2"/>
      <c r="OJC106" s="2"/>
      <c r="OJD106" s="5"/>
      <c r="OJE106" s="5"/>
      <c r="OJF106" s="5"/>
      <c r="OJG106" s="5"/>
      <c r="OJH106" s="5"/>
      <c r="OJI106" s="1"/>
      <c r="OJJ106" s="2"/>
      <c r="OJK106" s="2"/>
      <c r="OJL106" s="5"/>
      <c r="OJM106" s="5"/>
      <c r="OJN106" s="5"/>
      <c r="OJO106" s="5"/>
      <c r="OJP106" s="5"/>
      <c r="OJQ106" s="1"/>
      <c r="OJR106" s="2"/>
      <c r="OJS106" s="2"/>
      <c r="OJT106" s="5"/>
      <c r="OJU106" s="5"/>
      <c r="OJV106" s="5"/>
      <c r="OJW106" s="5"/>
      <c r="OJX106" s="5"/>
      <c r="OJY106" s="1"/>
      <c r="OJZ106" s="2"/>
      <c r="OKA106" s="2"/>
      <c r="OKB106" s="5"/>
      <c r="OKC106" s="5"/>
      <c r="OKD106" s="5"/>
      <c r="OKE106" s="5"/>
      <c r="OKF106" s="5"/>
      <c r="OKG106" s="1"/>
      <c r="OKH106" s="2"/>
      <c r="OKI106" s="2"/>
      <c r="OKJ106" s="5"/>
      <c r="OKK106" s="5"/>
      <c r="OKL106" s="5"/>
      <c r="OKM106" s="5"/>
      <c r="OKN106" s="5"/>
      <c r="OKO106" s="1"/>
      <c r="OKP106" s="2"/>
      <c r="OKQ106" s="2"/>
      <c r="OKR106" s="5"/>
      <c r="OKS106" s="5"/>
      <c r="OKT106" s="5"/>
      <c r="OKU106" s="5"/>
      <c r="OKV106" s="5"/>
      <c r="OKW106" s="1"/>
      <c r="OKX106" s="2"/>
      <c r="OKY106" s="2"/>
      <c r="OKZ106" s="5"/>
      <c r="OLA106" s="5"/>
      <c r="OLB106" s="5"/>
      <c r="OLC106" s="5"/>
      <c r="OLD106" s="5"/>
      <c r="OLE106" s="1"/>
      <c r="OLF106" s="2"/>
      <c r="OLG106" s="2"/>
      <c r="OLH106" s="5"/>
      <c r="OLI106" s="5"/>
      <c r="OLJ106" s="5"/>
      <c r="OLK106" s="5"/>
      <c r="OLL106" s="5"/>
      <c r="OLM106" s="1"/>
      <c r="OLN106" s="2"/>
      <c r="OLO106" s="2"/>
      <c r="OLP106" s="5"/>
      <c r="OLQ106" s="5"/>
      <c r="OLR106" s="5"/>
      <c r="OLS106" s="5"/>
      <c r="OLT106" s="5"/>
      <c r="OLU106" s="1"/>
      <c r="OLV106" s="2"/>
      <c r="OLW106" s="2"/>
      <c r="OLX106" s="5"/>
      <c r="OLY106" s="5"/>
      <c r="OLZ106" s="5"/>
      <c r="OMA106" s="5"/>
      <c r="OMB106" s="5"/>
      <c r="OMC106" s="1"/>
      <c r="OMD106" s="2"/>
      <c r="OME106" s="2"/>
      <c r="OMF106" s="5"/>
      <c r="OMG106" s="5"/>
      <c r="OMH106" s="5"/>
      <c r="OMI106" s="5"/>
      <c r="OMJ106" s="5"/>
      <c r="OMK106" s="1"/>
      <c r="OML106" s="2"/>
      <c r="OMM106" s="2"/>
      <c r="OMN106" s="5"/>
      <c r="OMO106" s="5"/>
      <c r="OMP106" s="5"/>
      <c r="OMQ106" s="5"/>
      <c r="OMR106" s="5"/>
      <c r="OMS106" s="1"/>
      <c r="OMT106" s="2"/>
      <c r="OMU106" s="2"/>
      <c r="OMV106" s="5"/>
      <c r="OMW106" s="5"/>
      <c r="OMX106" s="5"/>
      <c r="OMY106" s="5"/>
      <c r="OMZ106" s="5"/>
      <c r="ONA106" s="1"/>
      <c r="ONB106" s="2"/>
      <c r="ONC106" s="2"/>
      <c r="OND106" s="5"/>
      <c r="ONE106" s="5"/>
      <c r="ONF106" s="5"/>
      <c r="ONG106" s="5"/>
      <c r="ONH106" s="5"/>
      <c r="ONI106" s="1"/>
      <c r="ONJ106" s="2"/>
      <c r="ONK106" s="2"/>
      <c r="ONL106" s="5"/>
      <c r="ONM106" s="5"/>
      <c r="ONN106" s="5"/>
      <c r="ONO106" s="5"/>
      <c r="ONP106" s="5"/>
      <c r="ONQ106" s="1"/>
      <c r="ONR106" s="2"/>
      <c r="ONS106" s="2"/>
      <c r="ONT106" s="5"/>
      <c r="ONU106" s="5"/>
      <c r="ONV106" s="5"/>
      <c r="ONW106" s="5"/>
      <c r="ONX106" s="5"/>
      <c r="ONY106" s="1"/>
      <c r="ONZ106" s="2"/>
      <c r="OOA106" s="2"/>
      <c r="OOB106" s="5"/>
      <c r="OOC106" s="5"/>
      <c r="OOD106" s="5"/>
      <c r="OOE106" s="5"/>
      <c r="OOF106" s="5"/>
      <c r="OOG106" s="1"/>
      <c r="OOH106" s="2"/>
      <c r="OOI106" s="2"/>
      <c r="OOJ106" s="5"/>
      <c r="OOK106" s="5"/>
      <c r="OOL106" s="5"/>
      <c r="OOM106" s="5"/>
      <c r="OON106" s="5"/>
      <c r="OOO106" s="1"/>
      <c r="OOP106" s="2"/>
      <c r="OOQ106" s="2"/>
      <c r="OOR106" s="5"/>
      <c r="OOS106" s="5"/>
      <c r="OOT106" s="5"/>
      <c r="OOU106" s="5"/>
      <c r="OOV106" s="5"/>
      <c r="OOW106" s="1"/>
      <c r="OOX106" s="2"/>
      <c r="OOY106" s="2"/>
      <c r="OOZ106" s="5"/>
      <c r="OPA106" s="5"/>
      <c r="OPB106" s="5"/>
      <c r="OPC106" s="5"/>
      <c r="OPD106" s="5"/>
      <c r="OPE106" s="1"/>
      <c r="OPF106" s="2"/>
      <c r="OPG106" s="2"/>
      <c r="OPH106" s="5"/>
      <c r="OPI106" s="5"/>
      <c r="OPJ106" s="5"/>
      <c r="OPK106" s="5"/>
      <c r="OPL106" s="5"/>
      <c r="OPM106" s="1"/>
      <c r="OPN106" s="2"/>
      <c r="OPO106" s="2"/>
      <c r="OPP106" s="5"/>
      <c r="OPQ106" s="5"/>
      <c r="OPR106" s="5"/>
      <c r="OPS106" s="5"/>
      <c r="OPT106" s="5"/>
      <c r="OPU106" s="1"/>
      <c r="OPV106" s="2"/>
      <c r="OPW106" s="2"/>
      <c r="OPX106" s="5"/>
      <c r="OPY106" s="5"/>
      <c r="OPZ106" s="5"/>
      <c r="OQA106" s="5"/>
      <c r="OQB106" s="5"/>
      <c r="OQC106" s="1"/>
      <c r="OQD106" s="2"/>
      <c r="OQE106" s="2"/>
      <c r="OQF106" s="5"/>
      <c r="OQG106" s="5"/>
      <c r="OQH106" s="5"/>
      <c r="OQI106" s="5"/>
      <c r="OQJ106" s="5"/>
      <c r="OQK106" s="1"/>
      <c r="OQL106" s="2"/>
      <c r="OQM106" s="2"/>
      <c r="OQN106" s="5"/>
      <c r="OQO106" s="5"/>
      <c r="OQP106" s="5"/>
      <c r="OQQ106" s="5"/>
      <c r="OQR106" s="5"/>
      <c r="OQS106" s="1"/>
      <c r="OQT106" s="2"/>
      <c r="OQU106" s="2"/>
      <c r="OQV106" s="5"/>
      <c r="OQW106" s="5"/>
      <c r="OQX106" s="5"/>
      <c r="OQY106" s="5"/>
      <c r="OQZ106" s="5"/>
      <c r="ORA106" s="1"/>
      <c r="ORB106" s="2"/>
      <c r="ORC106" s="2"/>
      <c r="ORD106" s="5"/>
      <c r="ORE106" s="5"/>
      <c r="ORF106" s="5"/>
      <c r="ORG106" s="5"/>
      <c r="ORH106" s="5"/>
      <c r="ORI106" s="1"/>
      <c r="ORJ106" s="2"/>
      <c r="ORK106" s="2"/>
      <c r="ORL106" s="5"/>
      <c r="ORM106" s="5"/>
      <c r="ORN106" s="5"/>
      <c r="ORO106" s="5"/>
      <c r="ORP106" s="5"/>
      <c r="ORQ106" s="1"/>
      <c r="ORR106" s="2"/>
      <c r="ORS106" s="2"/>
      <c r="ORT106" s="5"/>
      <c r="ORU106" s="5"/>
      <c r="ORV106" s="5"/>
      <c r="ORW106" s="5"/>
      <c r="ORX106" s="5"/>
      <c r="ORY106" s="1"/>
      <c r="ORZ106" s="2"/>
      <c r="OSA106" s="2"/>
      <c r="OSB106" s="5"/>
      <c r="OSC106" s="5"/>
      <c r="OSD106" s="5"/>
      <c r="OSE106" s="5"/>
      <c r="OSF106" s="5"/>
      <c r="OSG106" s="1"/>
      <c r="OSH106" s="2"/>
      <c r="OSI106" s="2"/>
      <c r="OSJ106" s="5"/>
      <c r="OSK106" s="5"/>
      <c r="OSL106" s="5"/>
      <c r="OSM106" s="5"/>
      <c r="OSN106" s="5"/>
      <c r="OSO106" s="1"/>
      <c r="OSP106" s="2"/>
      <c r="OSQ106" s="2"/>
      <c r="OSR106" s="5"/>
      <c r="OSS106" s="5"/>
      <c r="OST106" s="5"/>
      <c r="OSU106" s="5"/>
      <c r="OSV106" s="5"/>
      <c r="OSW106" s="1"/>
      <c r="OSX106" s="2"/>
      <c r="OSY106" s="2"/>
      <c r="OSZ106" s="5"/>
      <c r="OTA106" s="5"/>
      <c r="OTB106" s="5"/>
      <c r="OTC106" s="5"/>
      <c r="OTD106" s="5"/>
      <c r="OTE106" s="1"/>
      <c r="OTF106" s="2"/>
      <c r="OTG106" s="2"/>
      <c r="OTH106" s="5"/>
      <c r="OTI106" s="5"/>
      <c r="OTJ106" s="5"/>
      <c r="OTK106" s="5"/>
      <c r="OTL106" s="5"/>
      <c r="OTM106" s="1"/>
      <c r="OTN106" s="2"/>
      <c r="OTO106" s="2"/>
      <c r="OTP106" s="5"/>
      <c r="OTQ106" s="5"/>
      <c r="OTR106" s="5"/>
      <c r="OTS106" s="5"/>
      <c r="OTT106" s="5"/>
      <c r="OTU106" s="1"/>
      <c r="OTV106" s="2"/>
      <c r="OTW106" s="2"/>
      <c r="OTX106" s="5"/>
      <c r="OTY106" s="5"/>
      <c r="OTZ106" s="5"/>
      <c r="OUA106" s="5"/>
      <c r="OUB106" s="5"/>
      <c r="OUC106" s="1"/>
      <c r="OUD106" s="2"/>
      <c r="OUE106" s="2"/>
      <c r="OUF106" s="5"/>
      <c r="OUG106" s="5"/>
      <c r="OUH106" s="5"/>
      <c r="OUI106" s="5"/>
      <c r="OUJ106" s="5"/>
      <c r="OUK106" s="1"/>
      <c r="OUL106" s="2"/>
      <c r="OUM106" s="2"/>
      <c r="OUN106" s="5"/>
      <c r="OUO106" s="5"/>
      <c r="OUP106" s="5"/>
      <c r="OUQ106" s="5"/>
      <c r="OUR106" s="5"/>
      <c r="OUS106" s="1"/>
      <c r="OUT106" s="2"/>
      <c r="OUU106" s="2"/>
      <c r="OUV106" s="5"/>
      <c r="OUW106" s="5"/>
      <c r="OUX106" s="5"/>
      <c r="OUY106" s="5"/>
      <c r="OUZ106" s="5"/>
      <c r="OVA106" s="1"/>
      <c r="OVB106" s="2"/>
      <c r="OVC106" s="2"/>
      <c r="OVD106" s="5"/>
      <c r="OVE106" s="5"/>
      <c r="OVF106" s="5"/>
      <c r="OVG106" s="5"/>
      <c r="OVH106" s="5"/>
      <c r="OVI106" s="1"/>
      <c r="OVJ106" s="2"/>
      <c r="OVK106" s="2"/>
      <c r="OVL106" s="5"/>
      <c r="OVM106" s="5"/>
      <c r="OVN106" s="5"/>
      <c r="OVO106" s="5"/>
      <c r="OVP106" s="5"/>
      <c r="OVQ106" s="1"/>
      <c r="OVR106" s="2"/>
      <c r="OVS106" s="2"/>
      <c r="OVT106" s="5"/>
      <c r="OVU106" s="5"/>
      <c r="OVV106" s="5"/>
      <c r="OVW106" s="5"/>
      <c r="OVX106" s="5"/>
      <c r="OVY106" s="1"/>
      <c r="OVZ106" s="2"/>
      <c r="OWA106" s="2"/>
      <c r="OWB106" s="5"/>
      <c r="OWC106" s="5"/>
      <c r="OWD106" s="5"/>
      <c r="OWE106" s="5"/>
      <c r="OWF106" s="5"/>
      <c r="OWG106" s="1"/>
      <c r="OWH106" s="2"/>
      <c r="OWI106" s="2"/>
      <c r="OWJ106" s="5"/>
      <c r="OWK106" s="5"/>
      <c r="OWL106" s="5"/>
      <c r="OWM106" s="5"/>
      <c r="OWN106" s="5"/>
      <c r="OWO106" s="1"/>
      <c r="OWP106" s="2"/>
      <c r="OWQ106" s="2"/>
      <c r="OWR106" s="5"/>
      <c r="OWS106" s="5"/>
      <c r="OWT106" s="5"/>
      <c r="OWU106" s="5"/>
      <c r="OWV106" s="5"/>
      <c r="OWW106" s="1"/>
      <c r="OWX106" s="2"/>
      <c r="OWY106" s="2"/>
      <c r="OWZ106" s="5"/>
      <c r="OXA106" s="5"/>
      <c r="OXB106" s="5"/>
      <c r="OXC106" s="5"/>
      <c r="OXD106" s="5"/>
      <c r="OXE106" s="1"/>
      <c r="OXF106" s="2"/>
      <c r="OXG106" s="2"/>
      <c r="OXH106" s="5"/>
      <c r="OXI106" s="5"/>
      <c r="OXJ106" s="5"/>
      <c r="OXK106" s="5"/>
      <c r="OXL106" s="5"/>
      <c r="OXM106" s="1"/>
      <c r="OXN106" s="2"/>
      <c r="OXO106" s="2"/>
      <c r="OXP106" s="5"/>
      <c r="OXQ106" s="5"/>
      <c r="OXR106" s="5"/>
      <c r="OXS106" s="5"/>
      <c r="OXT106" s="5"/>
      <c r="OXU106" s="1"/>
      <c r="OXV106" s="2"/>
      <c r="OXW106" s="2"/>
      <c r="OXX106" s="5"/>
      <c r="OXY106" s="5"/>
      <c r="OXZ106" s="5"/>
      <c r="OYA106" s="5"/>
      <c r="OYB106" s="5"/>
      <c r="OYC106" s="1"/>
      <c r="OYD106" s="2"/>
      <c r="OYE106" s="2"/>
      <c r="OYF106" s="5"/>
      <c r="OYG106" s="5"/>
      <c r="OYH106" s="5"/>
      <c r="OYI106" s="5"/>
      <c r="OYJ106" s="5"/>
      <c r="OYK106" s="1"/>
      <c r="OYL106" s="2"/>
      <c r="OYM106" s="2"/>
      <c r="OYN106" s="5"/>
      <c r="OYO106" s="5"/>
      <c r="OYP106" s="5"/>
      <c r="OYQ106" s="5"/>
      <c r="OYR106" s="5"/>
      <c r="OYS106" s="1"/>
      <c r="OYT106" s="2"/>
      <c r="OYU106" s="2"/>
      <c r="OYV106" s="5"/>
      <c r="OYW106" s="5"/>
      <c r="OYX106" s="5"/>
      <c r="OYY106" s="5"/>
      <c r="OYZ106" s="5"/>
      <c r="OZA106" s="1"/>
      <c r="OZB106" s="2"/>
      <c r="OZC106" s="2"/>
      <c r="OZD106" s="5"/>
      <c r="OZE106" s="5"/>
      <c r="OZF106" s="5"/>
      <c r="OZG106" s="5"/>
      <c r="OZH106" s="5"/>
      <c r="OZI106" s="1"/>
      <c r="OZJ106" s="2"/>
      <c r="OZK106" s="2"/>
      <c r="OZL106" s="5"/>
      <c r="OZM106" s="5"/>
      <c r="OZN106" s="5"/>
      <c r="OZO106" s="5"/>
      <c r="OZP106" s="5"/>
      <c r="OZQ106" s="1"/>
      <c r="OZR106" s="2"/>
      <c r="OZS106" s="2"/>
      <c r="OZT106" s="5"/>
      <c r="OZU106" s="5"/>
      <c r="OZV106" s="5"/>
      <c r="OZW106" s="5"/>
      <c r="OZX106" s="5"/>
      <c r="OZY106" s="1"/>
      <c r="OZZ106" s="2"/>
      <c r="PAA106" s="2"/>
      <c r="PAB106" s="5"/>
      <c r="PAC106" s="5"/>
      <c r="PAD106" s="5"/>
      <c r="PAE106" s="5"/>
      <c r="PAF106" s="5"/>
      <c r="PAG106" s="1"/>
      <c r="PAH106" s="2"/>
      <c r="PAI106" s="2"/>
      <c r="PAJ106" s="5"/>
      <c r="PAK106" s="5"/>
      <c r="PAL106" s="5"/>
      <c r="PAM106" s="5"/>
      <c r="PAN106" s="5"/>
      <c r="PAO106" s="1"/>
      <c r="PAP106" s="2"/>
      <c r="PAQ106" s="2"/>
      <c r="PAR106" s="5"/>
      <c r="PAS106" s="5"/>
      <c r="PAT106" s="5"/>
      <c r="PAU106" s="5"/>
      <c r="PAV106" s="5"/>
      <c r="PAW106" s="1"/>
      <c r="PAX106" s="2"/>
      <c r="PAY106" s="2"/>
      <c r="PAZ106" s="5"/>
      <c r="PBA106" s="5"/>
      <c r="PBB106" s="5"/>
      <c r="PBC106" s="5"/>
      <c r="PBD106" s="5"/>
      <c r="PBE106" s="1"/>
      <c r="PBF106" s="2"/>
      <c r="PBG106" s="2"/>
      <c r="PBH106" s="5"/>
      <c r="PBI106" s="5"/>
      <c r="PBJ106" s="5"/>
      <c r="PBK106" s="5"/>
      <c r="PBL106" s="5"/>
      <c r="PBM106" s="1"/>
      <c r="PBN106" s="2"/>
      <c r="PBO106" s="2"/>
      <c r="PBP106" s="5"/>
      <c r="PBQ106" s="5"/>
      <c r="PBR106" s="5"/>
      <c r="PBS106" s="5"/>
      <c r="PBT106" s="5"/>
      <c r="PBU106" s="1"/>
      <c r="PBV106" s="2"/>
      <c r="PBW106" s="2"/>
      <c r="PBX106" s="5"/>
      <c r="PBY106" s="5"/>
      <c r="PBZ106" s="5"/>
      <c r="PCA106" s="5"/>
      <c r="PCB106" s="5"/>
      <c r="PCC106" s="1"/>
      <c r="PCD106" s="2"/>
      <c r="PCE106" s="2"/>
      <c r="PCF106" s="5"/>
      <c r="PCG106" s="5"/>
      <c r="PCH106" s="5"/>
      <c r="PCI106" s="5"/>
      <c r="PCJ106" s="5"/>
      <c r="PCK106" s="1"/>
      <c r="PCL106" s="2"/>
      <c r="PCM106" s="2"/>
      <c r="PCN106" s="5"/>
      <c r="PCO106" s="5"/>
      <c r="PCP106" s="5"/>
      <c r="PCQ106" s="5"/>
      <c r="PCR106" s="5"/>
      <c r="PCS106" s="1"/>
      <c r="PCT106" s="2"/>
      <c r="PCU106" s="2"/>
      <c r="PCV106" s="5"/>
      <c r="PCW106" s="5"/>
      <c r="PCX106" s="5"/>
      <c r="PCY106" s="5"/>
      <c r="PCZ106" s="5"/>
      <c r="PDA106" s="1"/>
      <c r="PDB106" s="2"/>
      <c r="PDC106" s="2"/>
      <c r="PDD106" s="5"/>
      <c r="PDE106" s="5"/>
      <c r="PDF106" s="5"/>
      <c r="PDG106" s="5"/>
      <c r="PDH106" s="5"/>
      <c r="PDI106" s="1"/>
      <c r="PDJ106" s="2"/>
      <c r="PDK106" s="2"/>
      <c r="PDL106" s="5"/>
      <c r="PDM106" s="5"/>
      <c r="PDN106" s="5"/>
      <c r="PDO106" s="5"/>
      <c r="PDP106" s="5"/>
      <c r="PDQ106" s="1"/>
      <c r="PDR106" s="2"/>
      <c r="PDS106" s="2"/>
      <c r="PDT106" s="5"/>
      <c r="PDU106" s="5"/>
      <c r="PDV106" s="5"/>
      <c r="PDW106" s="5"/>
      <c r="PDX106" s="5"/>
      <c r="PDY106" s="1"/>
      <c r="PDZ106" s="2"/>
      <c r="PEA106" s="2"/>
      <c r="PEB106" s="5"/>
      <c r="PEC106" s="5"/>
      <c r="PED106" s="5"/>
      <c r="PEE106" s="5"/>
      <c r="PEF106" s="5"/>
      <c r="PEG106" s="1"/>
      <c r="PEH106" s="2"/>
      <c r="PEI106" s="2"/>
      <c r="PEJ106" s="5"/>
      <c r="PEK106" s="5"/>
      <c r="PEL106" s="5"/>
      <c r="PEM106" s="5"/>
      <c r="PEN106" s="5"/>
      <c r="PEO106" s="1"/>
      <c r="PEP106" s="2"/>
      <c r="PEQ106" s="2"/>
      <c r="PER106" s="5"/>
      <c r="PES106" s="5"/>
      <c r="PET106" s="5"/>
      <c r="PEU106" s="5"/>
      <c r="PEV106" s="5"/>
      <c r="PEW106" s="1"/>
      <c r="PEX106" s="2"/>
      <c r="PEY106" s="2"/>
      <c r="PEZ106" s="5"/>
      <c r="PFA106" s="5"/>
      <c r="PFB106" s="5"/>
      <c r="PFC106" s="5"/>
      <c r="PFD106" s="5"/>
      <c r="PFE106" s="1"/>
      <c r="PFF106" s="2"/>
      <c r="PFG106" s="2"/>
      <c r="PFH106" s="5"/>
      <c r="PFI106" s="5"/>
      <c r="PFJ106" s="5"/>
      <c r="PFK106" s="5"/>
      <c r="PFL106" s="5"/>
      <c r="PFM106" s="1"/>
      <c r="PFN106" s="2"/>
      <c r="PFO106" s="2"/>
      <c r="PFP106" s="5"/>
      <c r="PFQ106" s="5"/>
      <c r="PFR106" s="5"/>
      <c r="PFS106" s="5"/>
      <c r="PFT106" s="5"/>
      <c r="PFU106" s="1"/>
      <c r="PFV106" s="2"/>
      <c r="PFW106" s="2"/>
      <c r="PFX106" s="5"/>
      <c r="PFY106" s="5"/>
      <c r="PFZ106" s="5"/>
      <c r="PGA106" s="5"/>
      <c r="PGB106" s="5"/>
      <c r="PGC106" s="1"/>
      <c r="PGD106" s="2"/>
      <c r="PGE106" s="2"/>
      <c r="PGF106" s="5"/>
      <c r="PGG106" s="5"/>
      <c r="PGH106" s="5"/>
      <c r="PGI106" s="5"/>
      <c r="PGJ106" s="5"/>
      <c r="PGK106" s="1"/>
      <c r="PGL106" s="2"/>
      <c r="PGM106" s="2"/>
      <c r="PGN106" s="5"/>
      <c r="PGO106" s="5"/>
      <c r="PGP106" s="5"/>
      <c r="PGQ106" s="5"/>
      <c r="PGR106" s="5"/>
      <c r="PGS106" s="1"/>
      <c r="PGT106" s="2"/>
      <c r="PGU106" s="2"/>
      <c r="PGV106" s="5"/>
      <c r="PGW106" s="5"/>
      <c r="PGX106" s="5"/>
      <c r="PGY106" s="5"/>
      <c r="PGZ106" s="5"/>
      <c r="PHA106" s="1"/>
      <c r="PHB106" s="2"/>
      <c r="PHC106" s="2"/>
      <c r="PHD106" s="5"/>
      <c r="PHE106" s="5"/>
      <c r="PHF106" s="5"/>
      <c r="PHG106" s="5"/>
      <c r="PHH106" s="5"/>
      <c r="PHI106" s="1"/>
      <c r="PHJ106" s="2"/>
      <c r="PHK106" s="2"/>
      <c r="PHL106" s="5"/>
      <c r="PHM106" s="5"/>
      <c r="PHN106" s="5"/>
      <c r="PHO106" s="5"/>
      <c r="PHP106" s="5"/>
      <c r="PHQ106" s="1"/>
      <c r="PHR106" s="2"/>
      <c r="PHS106" s="2"/>
      <c r="PHT106" s="5"/>
      <c r="PHU106" s="5"/>
      <c r="PHV106" s="5"/>
      <c r="PHW106" s="5"/>
      <c r="PHX106" s="5"/>
      <c r="PHY106" s="1"/>
      <c r="PHZ106" s="2"/>
      <c r="PIA106" s="2"/>
      <c r="PIB106" s="5"/>
      <c r="PIC106" s="5"/>
      <c r="PID106" s="5"/>
      <c r="PIE106" s="5"/>
      <c r="PIF106" s="5"/>
      <c r="PIG106" s="1"/>
      <c r="PIH106" s="2"/>
      <c r="PII106" s="2"/>
      <c r="PIJ106" s="5"/>
      <c r="PIK106" s="5"/>
      <c r="PIL106" s="5"/>
      <c r="PIM106" s="5"/>
      <c r="PIN106" s="5"/>
      <c r="PIO106" s="1"/>
      <c r="PIP106" s="2"/>
      <c r="PIQ106" s="2"/>
      <c r="PIR106" s="5"/>
      <c r="PIS106" s="5"/>
      <c r="PIT106" s="5"/>
      <c r="PIU106" s="5"/>
      <c r="PIV106" s="5"/>
      <c r="PIW106" s="1"/>
      <c r="PIX106" s="2"/>
      <c r="PIY106" s="2"/>
      <c r="PIZ106" s="5"/>
      <c r="PJA106" s="5"/>
      <c r="PJB106" s="5"/>
      <c r="PJC106" s="5"/>
      <c r="PJD106" s="5"/>
      <c r="PJE106" s="1"/>
      <c r="PJF106" s="2"/>
      <c r="PJG106" s="2"/>
      <c r="PJH106" s="5"/>
      <c r="PJI106" s="5"/>
      <c r="PJJ106" s="5"/>
      <c r="PJK106" s="5"/>
      <c r="PJL106" s="5"/>
      <c r="PJM106" s="1"/>
      <c r="PJN106" s="2"/>
      <c r="PJO106" s="2"/>
      <c r="PJP106" s="5"/>
      <c r="PJQ106" s="5"/>
      <c r="PJR106" s="5"/>
      <c r="PJS106" s="5"/>
      <c r="PJT106" s="5"/>
      <c r="PJU106" s="1"/>
      <c r="PJV106" s="2"/>
      <c r="PJW106" s="2"/>
      <c r="PJX106" s="5"/>
      <c r="PJY106" s="5"/>
      <c r="PJZ106" s="5"/>
      <c r="PKA106" s="5"/>
      <c r="PKB106" s="5"/>
      <c r="PKC106" s="1"/>
      <c r="PKD106" s="2"/>
      <c r="PKE106" s="2"/>
      <c r="PKF106" s="5"/>
      <c r="PKG106" s="5"/>
      <c r="PKH106" s="5"/>
      <c r="PKI106" s="5"/>
      <c r="PKJ106" s="5"/>
      <c r="PKK106" s="1"/>
      <c r="PKL106" s="2"/>
      <c r="PKM106" s="2"/>
      <c r="PKN106" s="5"/>
      <c r="PKO106" s="5"/>
      <c r="PKP106" s="5"/>
      <c r="PKQ106" s="5"/>
      <c r="PKR106" s="5"/>
      <c r="PKS106" s="1"/>
      <c r="PKT106" s="2"/>
      <c r="PKU106" s="2"/>
      <c r="PKV106" s="5"/>
      <c r="PKW106" s="5"/>
      <c r="PKX106" s="5"/>
      <c r="PKY106" s="5"/>
      <c r="PKZ106" s="5"/>
      <c r="PLA106" s="1"/>
      <c r="PLB106" s="2"/>
      <c r="PLC106" s="2"/>
      <c r="PLD106" s="5"/>
      <c r="PLE106" s="5"/>
      <c r="PLF106" s="5"/>
      <c r="PLG106" s="5"/>
      <c r="PLH106" s="5"/>
      <c r="PLI106" s="1"/>
      <c r="PLJ106" s="2"/>
      <c r="PLK106" s="2"/>
      <c r="PLL106" s="5"/>
      <c r="PLM106" s="5"/>
      <c r="PLN106" s="5"/>
      <c r="PLO106" s="5"/>
      <c r="PLP106" s="5"/>
      <c r="PLQ106" s="1"/>
      <c r="PLR106" s="2"/>
      <c r="PLS106" s="2"/>
      <c r="PLT106" s="5"/>
      <c r="PLU106" s="5"/>
      <c r="PLV106" s="5"/>
      <c r="PLW106" s="5"/>
      <c r="PLX106" s="5"/>
      <c r="PLY106" s="1"/>
      <c r="PLZ106" s="2"/>
      <c r="PMA106" s="2"/>
      <c r="PMB106" s="5"/>
      <c r="PMC106" s="5"/>
      <c r="PMD106" s="5"/>
      <c r="PME106" s="5"/>
      <c r="PMF106" s="5"/>
      <c r="PMG106" s="1"/>
      <c r="PMH106" s="2"/>
      <c r="PMI106" s="2"/>
      <c r="PMJ106" s="5"/>
      <c r="PMK106" s="5"/>
      <c r="PML106" s="5"/>
      <c r="PMM106" s="5"/>
      <c r="PMN106" s="5"/>
      <c r="PMO106" s="1"/>
      <c r="PMP106" s="2"/>
      <c r="PMQ106" s="2"/>
      <c r="PMR106" s="5"/>
      <c r="PMS106" s="5"/>
      <c r="PMT106" s="5"/>
      <c r="PMU106" s="5"/>
      <c r="PMV106" s="5"/>
      <c r="PMW106" s="1"/>
      <c r="PMX106" s="2"/>
      <c r="PMY106" s="2"/>
      <c r="PMZ106" s="5"/>
      <c r="PNA106" s="5"/>
      <c r="PNB106" s="5"/>
      <c r="PNC106" s="5"/>
      <c r="PND106" s="5"/>
      <c r="PNE106" s="1"/>
      <c r="PNF106" s="2"/>
      <c r="PNG106" s="2"/>
      <c r="PNH106" s="5"/>
      <c r="PNI106" s="5"/>
      <c r="PNJ106" s="5"/>
      <c r="PNK106" s="5"/>
      <c r="PNL106" s="5"/>
      <c r="PNM106" s="1"/>
      <c r="PNN106" s="2"/>
      <c r="PNO106" s="2"/>
      <c r="PNP106" s="5"/>
      <c r="PNQ106" s="5"/>
      <c r="PNR106" s="5"/>
      <c r="PNS106" s="5"/>
      <c r="PNT106" s="5"/>
      <c r="PNU106" s="1"/>
      <c r="PNV106" s="2"/>
      <c r="PNW106" s="2"/>
      <c r="PNX106" s="5"/>
      <c r="PNY106" s="5"/>
      <c r="PNZ106" s="5"/>
      <c r="POA106" s="5"/>
      <c r="POB106" s="5"/>
      <c r="POC106" s="1"/>
      <c r="POD106" s="2"/>
      <c r="POE106" s="2"/>
      <c r="POF106" s="5"/>
      <c r="POG106" s="5"/>
      <c r="POH106" s="5"/>
      <c r="POI106" s="5"/>
      <c r="POJ106" s="5"/>
      <c r="POK106" s="1"/>
      <c r="POL106" s="2"/>
      <c r="POM106" s="2"/>
      <c r="PON106" s="5"/>
      <c r="POO106" s="5"/>
      <c r="POP106" s="5"/>
      <c r="POQ106" s="5"/>
      <c r="POR106" s="5"/>
      <c r="POS106" s="1"/>
      <c r="POT106" s="2"/>
      <c r="POU106" s="2"/>
      <c r="POV106" s="5"/>
      <c r="POW106" s="5"/>
      <c r="POX106" s="5"/>
      <c r="POY106" s="5"/>
      <c r="POZ106" s="5"/>
      <c r="PPA106" s="1"/>
      <c r="PPB106" s="2"/>
      <c r="PPC106" s="2"/>
      <c r="PPD106" s="5"/>
      <c r="PPE106" s="5"/>
      <c r="PPF106" s="5"/>
      <c r="PPG106" s="5"/>
      <c r="PPH106" s="5"/>
      <c r="PPI106" s="1"/>
      <c r="PPJ106" s="2"/>
      <c r="PPK106" s="2"/>
      <c r="PPL106" s="5"/>
      <c r="PPM106" s="5"/>
      <c r="PPN106" s="5"/>
      <c r="PPO106" s="5"/>
      <c r="PPP106" s="5"/>
      <c r="PPQ106" s="1"/>
      <c r="PPR106" s="2"/>
      <c r="PPS106" s="2"/>
      <c r="PPT106" s="5"/>
      <c r="PPU106" s="5"/>
      <c r="PPV106" s="5"/>
      <c r="PPW106" s="5"/>
      <c r="PPX106" s="5"/>
      <c r="PPY106" s="1"/>
      <c r="PPZ106" s="2"/>
      <c r="PQA106" s="2"/>
      <c r="PQB106" s="5"/>
      <c r="PQC106" s="5"/>
      <c r="PQD106" s="5"/>
      <c r="PQE106" s="5"/>
      <c r="PQF106" s="5"/>
      <c r="PQG106" s="1"/>
      <c r="PQH106" s="2"/>
      <c r="PQI106" s="2"/>
      <c r="PQJ106" s="5"/>
      <c r="PQK106" s="5"/>
      <c r="PQL106" s="5"/>
      <c r="PQM106" s="5"/>
      <c r="PQN106" s="5"/>
      <c r="PQO106" s="1"/>
      <c r="PQP106" s="2"/>
      <c r="PQQ106" s="2"/>
      <c r="PQR106" s="5"/>
      <c r="PQS106" s="5"/>
      <c r="PQT106" s="5"/>
      <c r="PQU106" s="5"/>
      <c r="PQV106" s="5"/>
      <c r="PQW106" s="1"/>
      <c r="PQX106" s="2"/>
      <c r="PQY106" s="2"/>
      <c r="PQZ106" s="5"/>
      <c r="PRA106" s="5"/>
      <c r="PRB106" s="5"/>
      <c r="PRC106" s="5"/>
      <c r="PRD106" s="5"/>
      <c r="PRE106" s="1"/>
      <c r="PRF106" s="2"/>
      <c r="PRG106" s="2"/>
      <c r="PRH106" s="5"/>
      <c r="PRI106" s="5"/>
      <c r="PRJ106" s="5"/>
      <c r="PRK106" s="5"/>
      <c r="PRL106" s="5"/>
      <c r="PRM106" s="1"/>
      <c r="PRN106" s="2"/>
      <c r="PRO106" s="2"/>
      <c r="PRP106" s="5"/>
      <c r="PRQ106" s="5"/>
      <c r="PRR106" s="5"/>
      <c r="PRS106" s="5"/>
      <c r="PRT106" s="5"/>
      <c r="PRU106" s="1"/>
      <c r="PRV106" s="2"/>
      <c r="PRW106" s="2"/>
      <c r="PRX106" s="5"/>
      <c r="PRY106" s="5"/>
      <c r="PRZ106" s="5"/>
      <c r="PSA106" s="5"/>
      <c r="PSB106" s="5"/>
      <c r="PSC106" s="1"/>
      <c r="PSD106" s="2"/>
      <c r="PSE106" s="2"/>
      <c r="PSF106" s="5"/>
      <c r="PSG106" s="5"/>
      <c r="PSH106" s="5"/>
      <c r="PSI106" s="5"/>
      <c r="PSJ106" s="5"/>
      <c r="PSK106" s="1"/>
      <c r="PSL106" s="2"/>
      <c r="PSM106" s="2"/>
      <c r="PSN106" s="5"/>
      <c r="PSO106" s="5"/>
      <c r="PSP106" s="5"/>
      <c r="PSQ106" s="5"/>
      <c r="PSR106" s="5"/>
      <c r="PSS106" s="1"/>
      <c r="PST106" s="2"/>
      <c r="PSU106" s="2"/>
      <c r="PSV106" s="5"/>
      <c r="PSW106" s="5"/>
      <c r="PSX106" s="5"/>
      <c r="PSY106" s="5"/>
      <c r="PSZ106" s="5"/>
      <c r="PTA106" s="1"/>
      <c r="PTB106" s="2"/>
      <c r="PTC106" s="2"/>
      <c r="PTD106" s="5"/>
      <c r="PTE106" s="5"/>
      <c r="PTF106" s="5"/>
      <c r="PTG106" s="5"/>
      <c r="PTH106" s="5"/>
      <c r="PTI106" s="1"/>
      <c r="PTJ106" s="2"/>
      <c r="PTK106" s="2"/>
      <c r="PTL106" s="5"/>
      <c r="PTM106" s="5"/>
      <c r="PTN106" s="5"/>
      <c r="PTO106" s="5"/>
      <c r="PTP106" s="5"/>
      <c r="PTQ106" s="1"/>
      <c r="PTR106" s="2"/>
      <c r="PTS106" s="2"/>
      <c r="PTT106" s="5"/>
      <c r="PTU106" s="5"/>
      <c r="PTV106" s="5"/>
      <c r="PTW106" s="5"/>
      <c r="PTX106" s="5"/>
      <c r="PTY106" s="1"/>
      <c r="PTZ106" s="2"/>
      <c r="PUA106" s="2"/>
      <c r="PUB106" s="5"/>
      <c r="PUC106" s="5"/>
      <c r="PUD106" s="5"/>
      <c r="PUE106" s="5"/>
      <c r="PUF106" s="5"/>
      <c r="PUG106" s="1"/>
      <c r="PUH106" s="2"/>
      <c r="PUI106" s="2"/>
      <c r="PUJ106" s="5"/>
      <c r="PUK106" s="5"/>
      <c r="PUL106" s="5"/>
      <c r="PUM106" s="5"/>
      <c r="PUN106" s="5"/>
      <c r="PUO106" s="1"/>
      <c r="PUP106" s="2"/>
      <c r="PUQ106" s="2"/>
      <c r="PUR106" s="5"/>
      <c r="PUS106" s="5"/>
      <c r="PUT106" s="5"/>
      <c r="PUU106" s="5"/>
      <c r="PUV106" s="5"/>
      <c r="PUW106" s="1"/>
      <c r="PUX106" s="2"/>
      <c r="PUY106" s="2"/>
      <c r="PUZ106" s="5"/>
      <c r="PVA106" s="5"/>
      <c r="PVB106" s="5"/>
      <c r="PVC106" s="5"/>
      <c r="PVD106" s="5"/>
      <c r="PVE106" s="1"/>
      <c r="PVF106" s="2"/>
      <c r="PVG106" s="2"/>
      <c r="PVH106" s="5"/>
      <c r="PVI106" s="5"/>
      <c r="PVJ106" s="5"/>
      <c r="PVK106" s="5"/>
      <c r="PVL106" s="5"/>
      <c r="PVM106" s="1"/>
      <c r="PVN106" s="2"/>
      <c r="PVO106" s="2"/>
      <c r="PVP106" s="5"/>
      <c r="PVQ106" s="5"/>
      <c r="PVR106" s="5"/>
      <c r="PVS106" s="5"/>
      <c r="PVT106" s="5"/>
      <c r="PVU106" s="1"/>
      <c r="PVV106" s="2"/>
      <c r="PVW106" s="2"/>
      <c r="PVX106" s="5"/>
      <c r="PVY106" s="5"/>
      <c r="PVZ106" s="5"/>
      <c r="PWA106" s="5"/>
      <c r="PWB106" s="5"/>
      <c r="PWC106" s="1"/>
      <c r="PWD106" s="2"/>
      <c r="PWE106" s="2"/>
      <c r="PWF106" s="5"/>
      <c r="PWG106" s="5"/>
      <c r="PWH106" s="5"/>
      <c r="PWI106" s="5"/>
      <c r="PWJ106" s="5"/>
      <c r="PWK106" s="1"/>
      <c r="PWL106" s="2"/>
      <c r="PWM106" s="2"/>
      <c r="PWN106" s="5"/>
      <c r="PWO106" s="5"/>
      <c r="PWP106" s="5"/>
      <c r="PWQ106" s="5"/>
      <c r="PWR106" s="5"/>
      <c r="PWS106" s="1"/>
      <c r="PWT106" s="2"/>
      <c r="PWU106" s="2"/>
      <c r="PWV106" s="5"/>
      <c r="PWW106" s="5"/>
      <c r="PWX106" s="5"/>
      <c r="PWY106" s="5"/>
      <c r="PWZ106" s="5"/>
      <c r="PXA106" s="1"/>
      <c r="PXB106" s="2"/>
      <c r="PXC106" s="2"/>
      <c r="PXD106" s="5"/>
      <c r="PXE106" s="5"/>
      <c r="PXF106" s="5"/>
      <c r="PXG106" s="5"/>
      <c r="PXH106" s="5"/>
      <c r="PXI106" s="1"/>
      <c r="PXJ106" s="2"/>
      <c r="PXK106" s="2"/>
      <c r="PXL106" s="5"/>
      <c r="PXM106" s="5"/>
      <c r="PXN106" s="5"/>
      <c r="PXO106" s="5"/>
      <c r="PXP106" s="5"/>
      <c r="PXQ106" s="1"/>
      <c r="PXR106" s="2"/>
      <c r="PXS106" s="2"/>
      <c r="PXT106" s="5"/>
      <c r="PXU106" s="5"/>
      <c r="PXV106" s="5"/>
      <c r="PXW106" s="5"/>
      <c r="PXX106" s="5"/>
      <c r="PXY106" s="1"/>
      <c r="PXZ106" s="2"/>
      <c r="PYA106" s="2"/>
      <c r="PYB106" s="5"/>
      <c r="PYC106" s="5"/>
      <c r="PYD106" s="5"/>
      <c r="PYE106" s="5"/>
      <c r="PYF106" s="5"/>
      <c r="PYG106" s="1"/>
      <c r="PYH106" s="2"/>
      <c r="PYI106" s="2"/>
      <c r="PYJ106" s="5"/>
      <c r="PYK106" s="5"/>
      <c r="PYL106" s="5"/>
      <c r="PYM106" s="5"/>
      <c r="PYN106" s="5"/>
      <c r="PYO106" s="1"/>
      <c r="PYP106" s="2"/>
      <c r="PYQ106" s="2"/>
      <c r="PYR106" s="5"/>
      <c r="PYS106" s="5"/>
      <c r="PYT106" s="5"/>
      <c r="PYU106" s="5"/>
      <c r="PYV106" s="5"/>
      <c r="PYW106" s="1"/>
      <c r="PYX106" s="2"/>
      <c r="PYY106" s="2"/>
      <c r="PYZ106" s="5"/>
      <c r="PZA106" s="5"/>
      <c r="PZB106" s="5"/>
      <c r="PZC106" s="5"/>
      <c r="PZD106" s="5"/>
      <c r="PZE106" s="1"/>
      <c r="PZF106" s="2"/>
      <c r="PZG106" s="2"/>
      <c r="PZH106" s="5"/>
      <c r="PZI106" s="5"/>
      <c r="PZJ106" s="5"/>
      <c r="PZK106" s="5"/>
      <c r="PZL106" s="5"/>
      <c r="PZM106" s="1"/>
      <c r="PZN106" s="2"/>
      <c r="PZO106" s="2"/>
      <c r="PZP106" s="5"/>
      <c r="PZQ106" s="5"/>
      <c r="PZR106" s="5"/>
      <c r="PZS106" s="5"/>
      <c r="PZT106" s="5"/>
      <c r="PZU106" s="1"/>
      <c r="PZV106" s="2"/>
      <c r="PZW106" s="2"/>
      <c r="PZX106" s="5"/>
      <c r="PZY106" s="5"/>
      <c r="PZZ106" s="5"/>
      <c r="QAA106" s="5"/>
      <c r="QAB106" s="5"/>
      <c r="QAC106" s="1"/>
      <c r="QAD106" s="2"/>
      <c r="QAE106" s="2"/>
      <c r="QAF106" s="5"/>
      <c r="QAG106" s="5"/>
      <c r="QAH106" s="5"/>
      <c r="QAI106" s="5"/>
      <c r="QAJ106" s="5"/>
      <c r="QAK106" s="1"/>
      <c r="QAL106" s="2"/>
      <c r="QAM106" s="2"/>
      <c r="QAN106" s="5"/>
      <c r="QAO106" s="5"/>
      <c r="QAP106" s="5"/>
      <c r="QAQ106" s="5"/>
      <c r="QAR106" s="5"/>
      <c r="QAS106" s="1"/>
      <c r="QAT106" s="2"/>
      <c r="QAU106" s="2"/>
      <c r="QAV106" s="5"/>
      <c r="QAW106" s="5"/>
      <c r="QAX106" s="5"/>
      <c r="QAY106" s="5"/>
      <c r="QAZ106" s="5"/>
      <c r="QBA106" s="1"/>
      <c r="QBB106" s="2"/>
      <c r="QBC106" s="2"/>
      <c r="QBD106" s="5"/>
      <c r="QBE106" s="5"/>
      <c r="QBF106" s="5"/>
      <c r="QBG106" s="5"/>
      <c r="QBH106" s="5"/>
      <c r="QBI106" s="1"/>
      <c r="QBJ106" s="2"/>
      <c r="QBK106" s="2"/>
      <c r="QBL106" s="5"/>
      <c r="QBM106" s="5"/>
      <c r="QBN106" s="5"/>
      <c r="QBO106" s="5"/>
      <c r="QBP106" s="5"/>
      <c r="QBQ106" s="1"/>
      <c r="QBR106" s="2"/>
      <c r="QBS106" s="2"/>
      <c r="QBT106" s="5"/>
      <c r="QBU106" s="5"/>
      <c r="QBV106" s="5"/>
      <c r="QBW106" s="5"/>
      <c r="QBX106" s="5"/>
      <c r="QBY106" s="1"/>
      <c r="QBZ106" s="2"/>
      <c r="QCA106" s="2"/>
      <c r="QCB106" s="5"/>
      <c r="QCC106" s="5"/>
      <c r="QCD106" s="5"/>
      <c r="QCE106" s="5"/>
      <c r="QCF106" s="5"/>
      <c r="QCG106" s="1"/>
      <c r="QCH106" s="2"/>
      <c r="QCI106" s="2"/>
      <c r="QCJ106" s="5"/>
      <c r="QCK106" s="5"/>
      <c r="QCL106" s="5"/>
      <c r="QCM106" s="5"/>
      <c r="QCN106" s="5"/>
      <c r="QCO106" s="1"/>
      <c r="QCP106" s="2"/>
      <c r="QCQ106" s="2"/>
      <c r="QCR106" s="5"/>
      <c r="QCS106" s="5"/>
      <c r="QCT106" s="5"/>
      <c r="QCU106" s="5"/>
      <c r="QCV106" s="5"/>
      <c r="QCW106" s="1"/>
      <c r="QCX106" s="2"/>
      <c r="QCY106" s="2"/>
      <c r="QCZ106" s="5"/>
      <c r="QDA106" s="5"/>
      <c r="QDB106" s="5"/>
      <c r="QDC106" s="5"/>
      <c r="QDD106" s="5"/>
      <c r="QDE106" s="1"/>
      <c r="QDF106" s="2"/>
      <c r="QDG106" s="2"/>
      <c r="QDH106" s="5"/>
      <c r="QDI106" s="5"/>
      <c r="QDJ106" s="5"/>
      <c r="QDK106" s="5"/>
      <c r="QDL106" s="5"/>
      <c r="QDM106" s="1"/>
      <c r="QDN106" s="2"/>
      <c r="QDO106" s="2"/>
      <c r="QDP106" s="5"/>
      <c r="QDQ106" s="5"/>
      <c r="QDR106" s="5"/>
      <c r="QDS106" s="5"/>
      <c r="QDT106" s="5"/>
      <c r="QDU106" s="1"/>
      <c r="QDV106" s="2"/>
      <c r="QDW106" s="2"/>
      <c r="QDX106" s="5"/>
      <c r="QDY106" s="5"/>
      <c r="QDZ106" s="5"/>
      <c r="QEA106" s="5"/>
      <c r="QEB106" s="5"/>
      <c r="QEC106" s="1"/>
      <c r="QED106" s="2"/>
      <c r="QEE106" s="2"/>
      <c r="QEF106" s="5"/>
      <c r="QEG106" s="5"/>
      <c r="QEH106" s="5"/>
      <c r="QEI106" s="5"/>
      <c r="QEJ106" s="5"/>
      <c r="QEK106" s="1"/>
      <c r="QEL106" s="2"/>
      <c r="QEM106" s="2"/>
      <c r="QEN106" s="5"/>
      <c r="QEO106" s="5"/>
      <c r="QEP106" s="5"/>
      <c r="QEQ106" s="5"/>
      <c r="QER106" s="5"/>
      <c r="QES106" s="1"/>
      <c r="QET106" s="2"/>
      <c r="QEU106" s="2"/>
      <c r="QEV106" s="5"/>
      <c r="QEW106" s="5"/>
      <c r="QEX106" s="5"/>
      <c r="QEY106" s="5"/>
      <c r="QEZ106" s="5"/>
      <c r="QFA106" s="1"/>
      <c r="QFB106" s="2"/>
      <c r="QFC106" s="2"/>
      <c r="QFD106" s="5"/>
      <c r="QFE106" s="5"/>
      <c r="QFF106" s="5"/>
      <c r="QFG106" s="5"/>
      <c r="QFH106" s="5"/>
      <c r="QFI106" s="1"/>
      <c r="QFJ106" s="2"/>
      <c r="QFK106" s="2"/>
      <c r="QFL106" s="5"/>
      <c r="QFM106" s="5"/>
      <c r="QFN106" s="5"/>
      <c r="QFO106" s="5"/>
      <c r="QFP106" s="5"/>
      <c r="QFQ106" s="1"/>
      <c r="QFR106" s="2"/>
      <c r="QFS106" s="2"/>
      <c r="QFT106" s="5"/>
      <c r="QFU106" s="5"/>
      <c r="QFV106" s="5"/>
      <c r="QFW106" s="5"/>
      <c r="QFX106" s="5"/>
      <c r="QFY106" s="1"/>
      <c r="QFZ106" s="2"/>
      <c r="QGA106" s="2"/>
      <c r="QGB106" s="5"/>
      <c r="QGC106" s="5"/>
      <c r="QGD106" s="5"/>
      <c r="QGE106" s="5"/>
      <c r="QGF106" s="5"/>
      <c r="QGG106" s="1"/>
      <c r="QGH106" s="2"/>
      <c r="QGI106" s="2"/>
      <c r="QGJ106" s="5"/>
      <c r="QGK106" s="5"/>
      <c r="QGL106" s="5"/>
      <c r="QGM106" s="5"/>
      <c r="QGN106" s="5"/>
      <c r="QGO106" s="1"/>
      <c r="QGP106" s="2"/>
      <c r="QGQ106" s="2"/>
      <c r="QGR106" s="5"/>
      <c r="QGS106" s="5"/>
      <c r="QGT106" s="5"/>
      <c r="QGU106" s="5"/>
      <c r="QGV106" s="5"/>
      <c r="QGW106" s="1"/>
      <c r="QGX106" s="2"/>
      <c r="QGY106" s="2"/>
      <c r="QGZ106" s="5"/>
      <c r="QHA106" s="5"/>
      <c r="QHB106" s="5"/>
      <c r="QHC106" s="5"/>
      <c r="QHD106" s="5"/>
      <c r="QHE106" s="1"/>
      <c r="QHF106" s="2"/>
      <c r="QHG106" s="2"/>
      <c r="QHH106" s="5"/>
      <c r="QHI106" s="5"/>
      <c r="QHJ106" s="5"/>
      <c r="QHK106" s="5"/>
      <c r="QHL106" s="5"/>
      <c r="QHM106" s="1"/>
      <c r="QHN106" s="2"/>
      <c r="QHO106" s="2"/>
      <c r="QHP106" s="5"/>
      <c r="QHQ106" s="5"/>
      <c r="QHR106" s="5"/>
      <c r="QHS106" s="5"/>
      <c r="QHT106" s="5"/>
      <c r="QHU106" s="1"/>
      <c r="QHV106" s="2"/>
      <c r="QHW106" s="2"/>
      <c r="QHX106" s="5"/>
      <c r="QHY106" s="5"/>
      <c r="QHZ106" s="5"/>
      <c r="QIA106" s="5"/>
      <c r="QIB106" s="5"/>
      <c r="QIC106" s="1"/>
      <c r="QID106" s="2"/>
      <c r="QIE106" s="2"/>
      <c r="QIF106" s="5"/>
      <c r="QIG106" s="5"/>
      <c r="QIH106" s="5"/>
      <c r="QII106" s="5"/>
      <c r="QIJ106" s="5"/>
      <c r="QIK106" s="1"/>
      <c r="QIL106" s="2"/>
      <c r="QIM106" s="2"/>
      <c r="QIN106" s="5"/>
      <c r="QIO106" s="5"/>
      <c r="QIP106" s="5"/>
      <c r="QIQ106" s="5"/>
      <c r="QIR106" s="5"/>
      <c r="QIS106" s="1"/>
      <c r="QIT106" s="2"/>
      <c r="QIU106" s="2"/>
      <c r="QIV106" s="5"/>
      <c r="QIW106" s="5"/>
      <c r="QIX106" s="5"/>
      <c r="QIY106" s="5"/>
      <c r="QIZ106" s="5"/>
      <c r="QJA106" s="1"/>
      <c r="QJB106" s="2"/>
      <c r="QJC106" s="2"/>
      <c r="QJD106" s="5"/>
      <c r="QJE106" s="5"/>
      <c r="QJF106" s="5"/>
      <c r="QJG106" s="5"/>
      <c r="QJH106" s="5"/>
      <c r="QJI106" s="1"/>
      <c r="QJJ106" s="2"/>
      <c r="QJK106" s="2"/>
      <c r="QJL106" s="5"/>
      <c r="QJM106" s="5"/>
      <c r="QJN106" s="5"/>
      <c r="QJO106" s="5"/>
      <c r="QJP106" s="5"/>
      <c r="QJQ106" s="1"/>
      <c r="QJR106" s="2"/>
      <c r="QJS106" s="2"/>
      <c r="QJT106" s="5"/>
      <c r="QJU106" s="5"/>
      <c r="QJV106" s="5"/>
      <c r="QJW106" s="5"/>
      <c r="QJX106" s="5"/>
      <c r="QJY106" s="1"/>
      <c r="QJZ106" s="2"/>
      <c r="QKA106" s="2"/>
      <c r="QKB106" s="5"/>
      <c r="QKC106" s="5"/>
      <c r="QKD106" s="5"/>
      <c r="QKE106" s="5"/>
      <c r="QKF106" s="5"/>
      <c r="QKG106" s="1"/>
      <c r="QKH106" s="2"/>
      <c r="QKI106" s="2"/>
      <c r="QKJ106" s="5"/>
      <c r="QKK106" s="5"/>
      <c r="QKL106" s="5"/>
      <c r="QKM106" s="5"/>
      <c r="QKN106" s="5"/>
      <c r="QKO106" s="1"/>
      <c r="QKP106" s="2"/>
      <c r="QKQ106" s="2"/>
      <c r="QKR106" s="5"/>
      <c r="QKS106" s="5"/>
      <c r="QKT106" s="5"/>
      <c r="QKU106" s="5"/>
      <c r="QKV106" s="5"/>
      <c r="QKW106" s="1"/>
      <c r="QKX106" s="2"/>
      <c r="QKY106" s="2"/>
      <c r="QKZ106" s="5"/>
      <c r="QLA106" s="5"/>
      <c r="QLB106" s="5"/>
      <c r="QLC106" s="5"/>
      <c r="QLD106" s="5"/>
      <c r="QLE106" s="1"/>
      <c r="QLF106" s="2"/>
      <c r="QLG106" s="2"/>
      <c r="QLH106" s="5"/>
      <c r="QLI106" s="5"/>
      <c r="QLJ106" s="5"/>
      <c r="QLK106" s="5"/>
      <c r="QLL106" s="5"/>
      <c r="QLM106" s="1"/>
      <c r="QLN106" s="2"/>
      <c r="QLO106" s="2"/>
      <c r="QLP106" s="5"/>
      <c r="QLQ106" s="5"/>
      <c r="QLR106" s="5"/>
      <c r="QLS106" s="5"/>
      <c r="QLT106" s="5"/>
      <c r="QLU106" s="1"/>
      <c r="QLV106" s="2"/>
      <c r="QLW106" s="2"/>
      <c r="QLX106" s="5"/>
      <c r="QLY106" s="5"/>
      <c r="QLZ106" s="5"/>
      <c r="QMA106" s="5"/>
      <c r="QMB106" s="5"/>
      <c r="QMC106" s="1"/>
      <c r="QMD106" s="2"/>
      <c r="QME106" s="2"/>
      <c r="QMF106" s="5"/>
      <c r="QMG106" s="5"/>
      <c r="QMH106" s="5"/>
      <c r="QMI106" s="5"/>
      <c r="QMJ106" s="5"/>
      <c r="QMK106" s="1"/>
      <c r="QML106" s="2"/>
      <c r="QMM106" s="2"/>
      <c r="QMN106" s="5"/>
      <c r="QMO106" s="5"/>
      <c r="QMP106" s="5"/>
      <c r="QMQ106" s="5"/>
      <c r="QMR106" s="5"/>
      <c r="QMS106" s="1"/>
      <c r="QMT106" s="2"/>
      <c r="QMU106" s="2"/>
      <c r="QMV106" s="5"/>
      <c r="QMW106" s="5"/>
      <c r="QMX106" s="5"/>
      <c r="QMY106" s="5"/>
      <c r="QMZ106" s="5"/>
      <c r="QNA106" s="1"/>
      <c r="QNB106" s="2"/>
      <c r="QNC106" s="2"/>
      <c r="QND106" s="5"/>
      <c r="QNE106" s="5"/>
      <c r="QNF106" s="5"/>
      <c r="QNG106" s="5"/>
      <c r="QNH106" s="5"/>
      <c r="QNI106" s="1"/>
      <c r="QNJ106" s="2"/>
      <c r="QNK106" s="2"/>
      <c r="QNL106" s="5"/>
      <c r="QNM106" s="5"/>
      <c r="QNN106" s="5"/>
      <c r="QNO106" s="5"/>
      <c r="QNP106" s="5"/>
      <c r="QNQ106" s="1"/>
      <c r="QNR106" s="2"/>
      <c r="QNS106" s="2"/>
      <c r="QNT106" s="5"/>
      <c r="QNU106" s="5"/>
      <c r="QNV106" s="5"/>
      <c r="QNW106" s="5"/>
      <c r="QNX106" s="5"/>
      <c r="QNY106" s="1"/>
      <c r="QNZ106" s="2"/>
      <c r="QOA106" s="2"/>
      <c r="QOB106" s="5"/>
      <c r="QOC106" s="5"/>
      <c r="QOD106" s="5"/>
      <c r="QOE106" s="5"/>
      <c r="QOF106" s="5"/>
      <c r="QOG106" s="1"/>
      <c r="QOH106" s="2"/>
      <c r="QOI106" s="2"/>
      <c r="QOJ106" s="5"/>
      <c r="QOK106" s="5"/>
      <c r="QOL106" s="5"/>
      <c r="QOM106" s="5"/>
      <c r="QON106" s="5"/>
      <c r="QOO106" s="1"/>
      <c r="QOP106" s="2"/>
      <c r="QOQ106" s="2"/>
      <c r="QOR106" s="5"/>
      <c r="QOS106" s="5"/>
      <c r="QOT106" s="5"/>
      <c r="QOU106" s="5"/>
      <c r="QOV106" s="5"/>
      <c r="QOW106" s="1"/>
      <c r="QOX106" s="2"/>
      <c r="QOY106" s="2"/>
      <c r="QOZ106" s="5"/>
      <c r="QPA106" s="5"/>
      <c r="QPB106" s="5"/>
      <c r="QPC106" s="5"/>
      <c r="QPD106" s="5"/>
      <c r="QPE106" s="1"/>
      <c r="QPF106" s="2"/>
      <c r="QPG106" s="2"/>
      <c r="QPH106" s="5"/>
      <c r="QPI106" s="5"/>
      <c r="QPJ106" s="5"/>
      <c r="QPK106" s="5"/>
      <c r="QPL106" s="5"/>
      <c r="QPM106" s="1"/>
      <c r="QPN106" s="2"/>
      <c r="QPO106" s="2"/>
      <c r="QPP106" s="5"/>
      <c r="QPQ106" s="5"/>
      <c r="QPR106" s="5"/>
      <c r="QPS106" s="5"/>
      <c r="QPT106" s="5"/>
      <c r="QPU106" s="1"/>
      <c r="QPV106" s="2"/>
      <c r="QPW106" s="2"/>
      <c r="QPX106" s="5"/>
      <c r="QPY106" s="5"/>
      <c r="QPZ106" s="5"/>
      <c r="QQA106" s="5"/>
      <c r="QQB106" s="5"/>
      <c r="QQC106" s="1"/>
      <c r="QQD106" s="2"/>
      <c r="QQE106" s="2"/>
      <c r="QQF106" s="5"/>
      <c r="QQG106" s="5"/>
      <c r="QQH106" s="5"/>
      <c r="QQI106" s="5"/>
      <c r="QQJ106" s="5"/>
      <c r="QQK106" s="1"/>
      <c r="QQL106" s="2"/>
      <c r="QQM106" s="2"/>
      <c r="QQN106" s="5"/>
      <c r="QQO106" s="5"/>
      <c r="QQP106" s="5"/>
      <c r="QQQ106" s="5"/>
      <c r="QQR106" s="5"/>
      <c r="QQS106" s="1"/>
      <c r="QQT106" s="2"/>
      <c r="QQU106" s="2"/>
      <c r="QQV106" s="5"/>
      <c r="QQW106" s="5"/>
      <c r="QQX106" s="5"/>
      <c r="QQY106" s="5"/>
      <c r="QQZ106" s="5"/>
      <c r="QRA106" s="1"/>
      <c r="QRB106" s="2"/>
      <c r="QRC106" s="2"/>
      <c r="QRD106" s="5"/>
      <c r="QRE106" s="5"/>
      <c r="QRF106" s="5"/>
      <c r="QRG106" s="5"/>
      <c r="QRH106" s="5"/>
      <c r="QRI106" s="1"/>
      <c r="QRJ106" s="2"/>
      <c r="QRK106" s="2"/>
      <c r="QRL106" s="5"/>
      <c r="QRM106" s="5"/>
      <c r="QRN106" s="5"/>
      <c r="QRO106" s="5"/>
      <c r="QRP106" s="5"/>
      <c r="QRQ106" s="1"/>
      <c r="QRR106" s="2"/>
      <c r="QRS106" s="2"/>
      <c r="QRT106" s="5"/>
      <c r="QRU106" s="5"/>
      <c r="QRV106" s="5"/>
      <c r="QRW106" s="5"/>
      <c r="QRX106" s="5"/>
      <c r="QRY106" s="1"/>
      <c r="QRZ106" s="2"/>
      <c r="QSA106" s="2"/>
      <c r="QSB106" s="5"/>
      <c r="QSC106" s="5"/>
      <c r="QSD106" s="5"/>
      <c r="QSE106" s="5"/>
      <c r="QSF106" s="5"/>
      <c r="QSG106" s="1"/>
      <c r="QSH106" s="2"/>
      <c r="QSI106" s="2"/>
      <c r="QSJ106" s="5"/>
      <c r="QSK106" s="5"/>
      <c r="QSL106" s="5"/>
      <c r="QSM106" s="5"/>
      <c r="QSN106" s="5"/>
      <c r="QSO106" s="1"/>
      <c r="QSP106" s="2"/>
      <c r="QSQ106" s="2"/>
      <c r="QSR106" s="5"/>
      <c r="QSS106" s="5"/>
      <c r="QST106" s="5"/>
      <c r="QSU106" s="5"/>
      <c r="QSV106" s="5"/>
      <c r="QSW106" s="1"/>
      <c r="QSX106" s="2"/>
      <c r="QSY106" s="2"/>
      <c r="QSZ106" s="5"/>
      <c r="QTA106" s="5"/>
      <c r="QTB106" s="5"/>
      <c r="QTC106" s="5"/>
      <c r="QTD106" s="5"/>
      <c r="QTE106" s="1"/>
      <c r="QTF106" s="2"/>
      <c r="QTG106" s="2"/>
      <c r="QTH106" s="5"/>
      <c r="QTI106" s="5"/>
      <c r="QTJ106" s="5"/>
      <c r="QTK106" s="5"/>
      <c r="QTL106" s="5"/>
      <c r="QTM106" s="1"/>
      <c r="QTN106" s="2"/>
      <c r="QTO106" s="2"/>
      <c r="QTP106" s="5"/>
      <c r="QTQ106" s="5"/>
      <c r="QTR106" s="5"/>
      <c r="QTS106" s="5"/>
      <c r="QTT106" s="5"/>
      <c r="QTU106" s="1"/>
      <c r="QTV106" s="2"/>
      <c r="QTW106" s="2"/>
      <c r="QTX106" s="5"/>
      <c r="QTY106" s="5"/>
      <c r="QTZ106" s="5"/>
      <c r="QUA106" s="5"/>
      <c r="QUB106" s="5"/>
      <c r="QUC106" s="1"/>
      <c r="QUD106" s="2"/>
      <c r="QUE106" s="2"/>
      <c r="QUF106" s="5"/>
      <c r="QUG106" s="5"/>
      <c r="QUH106" s="5"/>
      <c r="QUI106" s="5"/>
      <c r="QUJ106" s="5"/>
      <c r="QUK106" s="1"/>
      <c r="QUL106" s="2"/>
      <c r="QUM106" s="2"/>
      <c r="QUN106" s="5"/>
      <c r="QUO106" s="5"/>
      <c r="QUP106" s="5"/>
      <c r="QUQ106" s="5"/>
      <c r="QUR106" s="5"/>
      <c r="QUS106" s="1"/>
      <c r="QUT106" s="2"/>
      <c r="QUU106" s="2"/>
      <c r="QUV106" s="5"/>
      <c r="QUW106" s="5"/>
      <c r="QUX106" s="5"/>
      <c r="QUY106" s="5"/>
      <c r="QUZ106" s="5"/>
      <c r="QVA106" s="1"/>
      <c r="QVB106" s="2"/>
      <c r="QVC106" s="2"/>
      <c r="QVD106" s="5"/>
      <c r="QVE106" s="5"/>
      <c r="QVF106" s="5"/>
      <c r="QVG106" s="5"/>
      <c r="QVH106" s="5"/>
      <c r="QVI106" s="1"/>
      <c r="QVJ106" s="2"/>
      <c r="QVK106" s="2"/>
      <c r="QVL106" s="5"/>
      <c r="QVM106" s="5"/>
      <c r="QVN106" s="5"/>
      <c r="QVO106" s="5"/>
      <c r="QVP106" s="5"/>
      <c r="QVQ106" s="1"/>
      <c r="QVR106" s="2"/>
      <c r="QVS106" s="2"/>
      <c r="QVT106" s="5"/>
      <c r="QVU106" s="5"/>
      <c r="QVV106" s="5"/>
      <c r="QVW106" s="5"/>
      <c r="QVX106" s="5"/>
      <c r="QVY106" s="1"/>
      <c r="QVZ106" s="2"/>
      <c r="QWA106" s="2"/>
      <c r="QWB106" s="5"/>
      <c r="QWC106" s="5"/>
      <c r="QWD106" s="5"/>
      <c r="QWE106" s="5"/>
      <c r="QWF106" s="5"/>
      <c r="QWG106" s="1"/>
      <c r="QWH106" s="2"/>
      <c r="QWI106" s="2"/>
      <c r="QWJ106" s="5"/>
      <c r="QWK106" s="5"/>
      <c r="QWL106" s="5"/>
      <c r="QWM106" s="5"/>
      <c r="QWN106" s="5"/>
      <c r="QWO106" s="1"/>
      <c r="QWP106" s="2"/>
      <c r="QWQ106" s="2"/>
      <c r="QWR106" s="5"/>
      <c r="QWS106" s="5"/>
      <c r="QWT106" s="5"/>
      <c r="QWU106" s="5"/>
      <c r="QWV106" s="5"/>
      <c r="QWW106" s="1"/>
      <c r="QWX106" s="2"/>
      <c r="QWY106" s="2"/>
      <c r="QWZ106" s="5"/>
      <c r="QXA106" s="5"/>
      <c r="QXB106" s="5"/>
      <c r="QXC106" s="5"/>
      <c r="QXD106" s="5"/>
      <c r="QXE106" s="1"/>
      <c r="QXF106" s="2"/>
      <c r="QXG106" s="2"/>
      <c r="QXH106" s="5"/>
      <c r="QXI106" s="5"/>
      <c r="QXJ106" s="5"/>
      <c r="QXK106" s="5"/>
      <c r="QXL106" s="5"/>
      <c r="QXM106" s="1"/>
      <c r="QXN106" s="2"/>
      <c r="QXO106" s="2"/>
      <c r="QXP106" s="5"/>
      <c r="QXQ106" s="5"/>
      <c r="QXR106" s="5"/>
      <c r="QXS106" s="5"/>
      <c r="QXT106" s="5"/>
      <c r="QXU106" s="1"/>
      <c r="QXV106" s="2"/>
      <c r="QXW106" s="2"/>
      <c r="QXX106" s="5"/>
      <c r="QXY106" s="5"/>
      <c r="QXZ106" s="5"/>
      <c r="QYA106" s="5"/>
      <c r="QYB106" s="5"/>
      <c r="QYC106" s="1"/>
      <c r="QYD106" s="2"/>
      <c r="QYE106" s="2"/>
      <c r="QYF106" s="5"/>
      <c r="QYG106" s="5"/>
      <c r="QYH106" s="5"/>
      <c r="QYI106" s="5"/>
      <c r="QYJ106" s="5"/>
      <c r="QYK106" s="1"/>
      <c r="QYL106" s="2"/>
      <c r="QYM106" s="2"/>
      <c r="QYN106" s="5"/>
      <c r="QYO106" s="5"/>
      <c r="QYP106" s="5"/>
      <c r="QYQ106" s="5"/>
      <c r="QYR106" s="5"/>
      <c r="QYS106" s="1"/>
      <c r="QYT106" s="2"/>
      <c r="QYU106" s="2"/>
      <c r="QYV106" s="5"/>
      <c r="QYW106" s="5"/>
      <c r="QYX106" s="5"/>
      <c r="QYY106" s="5"/>
      <c r="QYZ106" s="5"/>
      <c r="QZA106" s="1"/>
      <c r="QZB106" s="2"/>
      <c r="QZC106" s="2"/>
      <c r="QZD106" s="5"/>
      <c r="QZE106" s="5"/>
      <c r="QZF106" s="5"/>
      <c r="QZG106" s="5"/>
      <c r="QZH106" s="5"/>
      <c r="QZI106" s="1"/>
      <c r="QZJ106" s="2"/>
      <c r="QZK106" s="2"/>
      <c r="QZL106" s="5"/>
      <c r="QZM106" s="5"/>
      <c r="QZN106" s="5"/>
      <c r="QZO106" s="5"/>
      <c r="QZP106" s="5"/>
      <c r="QZQ106" s="1"/>
      <c r="QZR106" s="2"/>
      <c r="QZS106" s="2"/>
      <c r="QZT106" s="5"/>
      <c r="QZU106" s="5"/>
      <c r="QZV106" s="5"/>
      <c r="QZW106" s="5"/>
      <c r="QZX106" s="5"/>
      <c r="QZY106" s="1"/>
      <c r="QZZ106" s="2"/>
      <c r="RAA106" s="2"/>
      <c r="RAB106" s="5"/>
      <c r="RAC106" s="5"/>
      <c r="RAD106" s="5"/>
      <c r="RAE106" s="5"/>
      <c r="RAF106" s="5"/>
      <c r="RAG106" s="1"/>
      <c r="RAH106" s="2"/>
      <c r="RAI106" s="2"/>
      <c r="RAJ106" s="5"/>
      <c r="RAK106" s="5"/>
      <c r="RAL106" s="5"/>
      <c r="RAM106" s="5"/>
      <c r="RAN106" s="5"/>
      <c r="RAO106" s="1"/>
      <c r="RAP106" s="2"/>
      <c r="RAQ106" s="2"/>
      <c r="RAR106" s="5"/>
      <c r="RAS106" s="5"/>
      <c r="RAT106" s="5"/>
      <c r="RAU106" s="5"/>
      <c r="RAV106" s="5"/>
      <c r="RAW106" s="1"/>
      <c r="RAX106" s="2"/>
      <c r="RAY106" s="2"/>
      <c r="RAZ106" s="5"/>
      <c r="RBA106" s="5"/>
      <c r="RBB106" s="5"/>
      <c r="RBC106" s="5"/>
      <c r="RBD106" s="5"/>
      <c r="RBE106" s="1"/>
      <c r="RBF106" s="2"/>
      <c r="RBG106" s="2"/>
      <c r="RBH106" s="5"/>
      <c r="RBI106" s="5"/>
      <c r="RBJ106" s="5"/>
      <c r="RBK106" s="5"/>
      <c r="RBL106" s="5"/>
      <c r="RBM106" s="1"/>
      <c r="RBN106" s="2"/>
      <c r="RBO106" s="2"/>
      <c r="RBP106" s="5"/>
      <c r="RBQ106" s="5"/>
      <c r="RBR106" s="5"/>
      <c r="RBS106" s="5"/>
      <c r="RBT106" s="5"/>
      <c r="RBU106" s="1"/>
      <c r="RBV106" s="2"/>
      <c r="RBW106" s="2"/>
      <c r="RBX106" s="5"/>
      <c r="RBY106" s="5"/>
      <c r="RBZ106" s="5"/>
      <c r="RCA106" s="5"/>
      <c r="RCB106" s="5"/>
      <c r="RCC106" s="1"/>
      <c r="RCD106" s="2"/>
      <c r="RCE106" s="2"/>
      <c r="RCF106" s="5"/>
      <c r="RCG106" s="5"/>
      <c r="RCH106" s="5"/>
      <c r="RCI106" s="5"/>
      <c r="RCJ106" s="5"/>
      <c r="RCK106" s="1"/>
      <c r="RCL106" s="2"/>
      <c r="RCM106" s="2"/>
      <c r="RCN106" s="5"/>
      <c r="RCO106" s="5"/>
      <c r="RCP106" s="5"/>
      <c r="RCQ106" s="5"/>
      <c r="RCR106" s="5"/>
      <c r="RCS106" s="1"/>
      <c r="RCT106" s="2"/>
      <c r="RCU106" s="2"/>
      <c r="RCV106" s="5"/>
      <c r="RCW106" s="5"/>
      <c r="RCX106" s="5"/>
      <c r="RCY106" s="5"/>
      <c r="RCZ106" s="5"/>
      <c r="RDA106" s="1"/>
      <c r="RDB106" s="2"/>
      <c r="RDC106" s="2"/>
      <c r="RDD106" s="5"/>
      <c r="RDE106" s="5"/>
      <c r="RDF106" s="5"/>
      <c r="RDG106" s="5"/>
      <c r="RDH106" s="5"/>
      <c r="RDI106" s="1"/>
      <c r="RDJ106" s="2"/>
      <c r="RDK106" s="2"/>
      <c r="RDL106" s="5"/>
      <c r="RDM106" s="5"/>
      <c r="RDN106" s="5"/>
      <c r="RDO106" s="5"/>
      <c r="RDP106" s="5"/>
      <c r="RDQ106" s="1"/>
      <c r="RDR106" s="2"/>
      <c r="RDS106" s="2"/>
      <c r="RDT106" s="5"/>
      <c r="RDU106" s="5"/>
      <c r="RDV106" s="5"/>
      <c r="RDW106" s="5"/>
      <c r="RDX106" s="5"/>
      <c r="RDY106" s="1"/>
      <c r="RDZ106" s="2"/>
      <c r="REA106" s="2"/>
      <c r="REB106" s="5"/>
      <c r="REC106" s="5"/>
      <c r="RED106" s="5"/>
      <c r="REE106" s="5"/>
      <c r="REF106" s="5"/>
      <c r="REG106" s="1"/>
      <c r="REH106" s="2"/>
      <c r="REI106" s="2"/>
      <c r="REJ106" s="5"/>
      <c r="REK106" s="5"/>
      <c r="REL106" s="5"/>
      <c r="REM106" s="5"/>
      <c r="REN106" s="5"/>
      <c r="REO106" s="1"/>
      <c r="REP106" s="2"/>
      <c r="REQ106" s="2"/>
      <c r="RER106" s="5"/>
      <c r="RES106" s="5"/>
      <c r="RET106" s="5"/>
      <c r="REU106" s="5"/>
      <c r="REV106" s="5"/>
      <c r="REW106" s="1"/>
      <c r="REX106" s="2"/>
      <c r="REY106" s="2"/>
      <c r="REZ106" s="5"/>
      <c r="RFA106" s="5"/>
      <c r="RFB106" s="5"/>
      <c r="RFC106" s="5"/>
      <c r="RFD106" s="5"/>
      <c r="RFE106" s="1"/>
      <c r="RFF106" s="2"/>
      <c r="RFG106" s="2"/>
      <c r="RFH106" s="5"/>
      <c r="RFI106" s="5"/>
      <c r="RFJ106" s="5"/>
      <c r="RFK106" s="5"/>
      <c r="RFL106" s="5"/>
      <c r="RFM106" s="1"/>
      <c r="RFN106" s="2"/>
      <c r="RFO106" s="2"/>
      <c r="RFP106" s="5"/>
      <c r="RFQ106" s="5"/>
      <c r="RFR106" s="5"/>
      <c r="RFS106" s="5"/>
      <c r="RFT106" s="5"/>
      <c r="RFU106" s="1"/>
      <c r="RFV106" s="2"/>
      <c r="RFW106" s="2"/>
      <c r="RFX106" s="5"/>
      <c r="RFY106" s="5"/>
      <c r="RFZ106" s="5"/>
      <c r="RGA106" s="5"/>
      <c r="RGB106" s="5"/>
      <c r="RGC106" s="1"/>
      <c r="RGD106" s="2"/>
      <c r="RGE106" s="2"/>
      <c r="RGF106" s="5"/>
      <c r="RGG106" s="5"/>
      <c r="RGH106" s="5"/>
      <c r="RGI106" s="5"/>
      <c r="RGJ106" s="5"/>
      <c r="RGK106" s="1"/>
      <c r="RGL106" s="2"/>
      <c r="RGM106" s="2"/>
      <c r="RGN106" s="5"/>
      <c r="RGO106" s="5"/>
      <c r="RGP106" s="5"/>
      <c r="RGQ106" s="5"/>
      <c r="RGR106" s="5"/>
      <c r="RGS106" s="1"/>
      <c r="RGT106" s="2"/>
      <c r="RGU106" s="2"/>
      <c r="RGV106" s="5"/>
      <c r="RGW106" s="5"/>
      <c r="RGX106" s="5"/>
      <c r="RGY106" s="5"/>
      <c r="RGZ106" s="5"/>
      <c r="RHA106" s="1"/>
      <c r="RHB106" s="2"/>
      <c r="RHC106" s="2"/>
      <c r="RHD106" s="5"/>
      <c r="RHE106" s="5"/>
      <c r="RHF106" s="5"/>
      <c r="RHG106" s="5"/>
      <c r="RHH106" s="5"/>
      <c r="RHI106" s="1"/>
      <c r="RHJ106" s="2"/>
      <c r="RHK106" s="2"/>
      <c r="RHL106" s="5"/>
      <c r="RHM106" s="5"/>
      <c r="RHN106" s="5"/>
      <c r="RHO106" s="5"/>
      <c r="RHP106" s="5"/>
      <c r="RHQ106" s="1"/>
      <c r="RHR106" s="2"/>
      <c r="RHS106" s="2"/>
      <c r="RHT106" s="5"/>
      <c r="RHU106" s="5"/>
      <c r="RHV106" s="5"/>
      <c r="RHW106" s="5"/>
      <c r="RHX106" s="5"/>
      <c r="RHY106" s="1"/>
      <c r="RHZ106" s="2"/>
      <c r="RIA106" s="2"/>
      <c r="RIB106" s="5"/>
      <c r="RIC106" s="5"/>
      <c r="RID106" s="5"/>
      <c r="RIE106" s="5"/>
      <c r="RIF106" s="5"/>
      <c r="RIG106" s="1"/>
      <c r="RIH106" s="2"/>
      <c r="RII106" s="2"/>
      <c r="RIJ106" s="5"/>
      <c r="RIK106" s="5"/>
      <c r="RIL106" s="5"/>
      <c r="RIM106" s="5"/>
      <c r="RIN106" s="5"/>
      <c r="RIO106" s="1"/>
      <c r="RIP106" s="2"/>
      <c r="RIQ106" s="2"/>
      <c r="RIR106" s="5"/>
      <c r="RIS106" s="5"/>
      <c r="RIT106" s="5"/>
      <c r="RIU106" s="5"/>
      <c r="RIV106" s="5"/>
      <c r="RIW106" s="1"/>
      <c r="RIX106" s="2"/>
      <c r="RIY106" s="2"/>
      <c r="RIZ106" s="5"/>
      <c r="RJA106" s="5"/>
      <c r="RJB106" s="5"/>
      <c r="RJC106" s="5"/>
      <c r="RJD106" s="5"/>
      <c r="RJE106" s="1"/>
      <c r="RJF106" s="2"/>
      <c r="RJG106" s="2"/>
      <c r="RJH106" s="5"/>
      <c r="RJI106" s="5"/>
      <c r="RJJ106" s="5"/>
      <c r="RJK106" s="5"/>
      <c r="RJL106" s="5"/>
      <c r="RJM106" s="1"/>
      <c r="RJN106" s="2"/>
      <c r="RJO106" s="2"/>
      <c r="RJP106" s="5"/>
      <c r="RJQ106" s="5"/>
      <c r="RJR106" s="5"/>
      <c r="RJS106" s="5"/>
      <c r="RJT106" s="5"/>
      <c r="RJU106" s="1"/>
      <c r="RJV106" s="2"/>
      <c r="RJW106" s="2"/>
      <c r="RJX106" s="5"/>
      <c r="RJY106" s="5"/>
      <c r="RJZ106" s="5"/>
      <c r="RKA106" s="5"/>
      <c r="RKB106" s="5"/>
      <c r="RKC106" s="1"/>
      <c r="RKD106" s="2"/>
      <c r="RKE106" s="2"/>
      <c r="RKF106" s="5"/>
      <c r="RKG106" s="5"/>
      <c r="RKH106" s="5"/>
      <c r="RKI106" s="5"/>
      <c r="RKJ106" s="5"/>
      <c r="RKK106" s="1"/>
      <c r="RKL106" s="2"/>
      <c r="RKM106" s="2"/>
      <c r="RKN106" s="5"/>
      <c r="RKO106" s="5"/>
      <c r="RKP106" s="5"/>
      <c r="RKQ106" s="5"/>
      <c r="RKR106" s="5"/>
      <c r="RKS106" s="1"/>
      <c r="RKT106" s="2"/>
      <c r="RKU106" s="2"/>
      <c r="RKV106" s="5"/>
      <c r="RKW106" s="5"/>
      <c r="RKX106" s="5"/>
      <c r="RKY106" s="5"/>
      <c r="RKZ106" s="5"/>
      <c r="RLA106" s="1"/>
      <c r="RLB106" s="2"/>
      <c r="RLC106" s="2"/>
      <c r="RLD106" s="5"/>
      <c r="RLE106" s="5"/>
      <c r="RLF106" s="5"/>
      <c r="RLG106" s="5"/>
      <c r="RLH106" s="5"/>
      <c r="RLI106" s="1"/>
      <c r="RLJ106" s="2"/>
      <c r="RLK106" s="2"/>
      <c r="RLL106" s="5"/>
      <c r="RLM106" s="5"/>
      <c r="RLN106" s="5"/>
      <c r="RLO106" s="5"/>
      <c r="RLP106" s="5"/>
      <c r="RLQ106" s="1"/>
      <c r="RLR106" s="2"/>
      <c r="RLS106" s="2"/>
      <c r="RLT106" s="5"/>
      <c r="RLU106" s="5"/>
      <c r="RLV106" s="5"/>
      <c r="RLW106" s="5"/>
      <c r="RLX106" s="5"/>
      <c r="RLY106" s="1"/>
      <c r="RLZ106" s="2"/>
      <c r="RMA106" s="2"/>
      <c r="RMB106" s="5"/>
      <c r="RMC106" s="5"/>
      <c r="RMD106" s="5"/>
      <c r="RME106" s="5"/>
      <c r="RMF106" s="5"/>
      <c r="RMG106" s="1"/>
      <c r="RMH106" s="2"/>
      <c r="RMI106" s="2"/>
      <c r="RMJ106" s="5"/>
      <c r="RMK106" s="5"/>
      <c r="RML106" s="5"/>
      <c r="RMM106" s="5"/>
      <c r="RMN106" s="5"/>
      <c r="RMO106" s="1"/>
      <c r="RMP106" s="2"/>
      <c r="RMQ106" s="2"/>
      <c r="RMR106" s="5"/>
      <c r="RMS106" s="5"/>
      <c r="RMT106" s="5"/>
      <c r="RMU106" s="5"/>
      <c r="RMV106" s="5"/>
      <c r="RMW106" s="1"/>
      <c r="RMX106" s="2"/>
      <c r="RMY106" s="2"/>
      <c r="RMZ106" s="5"/>
      <c r="RNA106" s="5"/>
      <c r="RNB106" s="5"/>
      <c r="RNC106" s="5"/>
      <c r="RND106" s="5"/>
      <c r="RNE106" s="1"/>
      <c r="RNF106" s="2"/>
      <c r="RNG106" s="2"/>
      <c r="RNH106" s="5"/>
      <c r="RNI106" s="5"/>
      <c r="RNJ106" s="5"/>
      <c r="RNK106" s="5"/>
      <c r="RNL106" s="5"/>
      <c r="RNM106" s="1"/>
      <c r="RNN106" s="2"/>
      <c r="RNO106" s="2"/>
      <c r="RNP106" s="5"/>
      <c r="RNQ106" s="5"/>
      <c r="RNR106" s="5"/>
      <c r="RNS106" s="5"/>
      <c r="RNT106" s="5"/>
      <c r="RNU106" s="1"/>
      <c r="RNV106" s="2"/>
      <c r="RNW106" s="2"/>
      <c r="RNX106" s="5"/>
      <c r="RNY106" s="5"/>
      <c r="RNZ106" s="5"/>
      <c r="ROA106" s="5"/>
      <c r="ROB106" s="5"/>
      <c r="ROC106" s="1"/>
      <c r="ROD106" s="2"/>
      <c r="ROE106" s="2"/>
      <c r="ROF106" s="5"/>
      <c r="ROG106" s="5"/>
      <c r="ROH106" s="5"/>
      <c r="ROI106" s="5"/>
      <c r="ROJ106" s="5"/>
      <c r="ROK106" s="1"/>
      <c r="ROL106" s="2"/>
      <c r="ROM106" s="2"/>
      <c r="RON106" s="5"/>
      <c r="ROO106" s="5"/>
      <c r="ROP106" s="5"/>
      <c r="ROQ106" s="5"/>
      <c r="ROR106" s="5"/>
      <c r="ROS106" s="1"/>
      <c r="ROT106" s="2"/>
      <c r="ROU106" s="2"/>
      <c r="ROV106" s="5"/>
      <c r="ROW106" s="5"/>
      <c r="ROX106" s="5"/>
      <c r="ROY106" s="5"/>
      <c r="ROZ106" s="5"/>
      <c r="RPA106" s="1"/>
      <c r="RPB106" s="2"/>
      <c r="RPC106" s="2"/>
      <c r="RPD106" s="5"/>
      <c r="RPE106" s="5"/>
      <c r="RPF106" s="5"/>
      <c r="RPG106" s="5"/>
      <c r="RPH106" s="5"/>
      <c r="RPI106" s="1"/>
      <c r="RPJ106" s="2"/>
      <c r="RPK106" s="2"/>
      <c r="RPL106" s="5"/>
      <c r="RPM106" s="5"/>
      <c r="RPN106" s="5"/>
      <c r="RPO106" s="5"/>
      <c r="RPP106" s="5"/>
      <c r="RPQ106" s="1"/>
      <c r="RPR106" s="2"/>
      <c r="RPS106" s="2"/>
      <c r="RPT106" s="5"/>
      <c r="RPU106" s="5"/>
      <c r="RPV106" s="5"/>
      <c r="RPW106" s="5"/>
      <c r="RPX106" s="5"/>
      <c r="RPY106" s="1"/>
      <c r="RPZ106" s="2"/>
      <c r="RQA106" s="2"/>
      <c r="RQB106" s="5"/>
      <c r="RQC106" s="5"/>
      <c r="RQD106" s="5"/>
      <c r="RQE106" s="5"/>
      <c r="RQF106" s="5"/>
      <c r="RQG106" s="1"/>
      <c r="RQH106" s="2"/>
      <c r="RQI106" s="2"/>
      <c r="RQJ106" s="5"/>
      <c r="RQK106" s="5"/>
      <c r="RQL106" s="5"/>
      <c r="RQM106" s="5"/>
      <c r="RQN106" s="5"/>
      <c r="RQO106" s="1"/>
      <c r="RQP106" s="2"/>
      <c r="RQQ106" s="2"/>
      <c r="RQR106" s="5"/>
      <c r="RQS106" s="5"/>
      <c r="RQT106" s="5"/>
      <c r="RQU106" s="5"/>
      <c r="RQV106" s="5"/>
      <c r="RQW106" s="1"/>
      <c r="RQX106" s="2"/>
      <c r="RQY106" s="2"/>
      <c r="RQZ106" s="5"/>
      <c r="RRA106" s="5"/>
      <c r="RRB106" s="5"/>
      <c r="RRC106" s="5"/>
      <c r="RRD106" s="5"/>
      <c r="RRE106" s="1"/>
      <c r="RRF106" s="2"/>
      <c r="RRG106" s="2"/>
      <c r="RRH106" s="5"/>
      <c r="RRI106" s="5"/>
      <c r="RRJ106" s="5"/>
      <c r="RRK106" s="5"/>
      <c r="RRL106" s="5"/>
      <c r="RRM106" s="1"/>
      <c r="RRN106" s="2"/>
      <c r="RRO106" s="2"/>
      <c r="RRP106" s="5"/>
      <c r="RRQ106" s="5"/>
      <c r="RRR106" s="5"/>
      <c r="RRS106" s="5"/>
      <c r="RRT106" s="5"/>
      <c r="RRU106" s="1"/>
      <c r="RRV106" s="2"/>
      <c r="RRW106" s="2"/>
      <c r="RRX106" s="5"/>
      <c r="RRY106" s="5"/>
      <c r="RRZ106" s="5"/>
      <c r="RSA106" s="5"/>
      <c r="RSB106" s="5"/>
      <c r="RSC106" s="1"/>
      <c r="RSD106" s="2"/>
      <c r="RSE106" s="2"/>
      <c r="RSF106" s="5"/>
      <c r="RSG106" s="5"/>
      <c r="RSH106" s="5"/>
      <c r="RSI106" s="5"/>
      <c r="RSJ106" s="5"/>
      <c r="RSK106" s="1"/>
      <c r="RSL106" s="2"/>
      <c r="RSM106" s="2"/>
      <c r="RSN106" s="5"/>
      <c r="RSO106" s="5"/>
      <c r="RSP106" s="5"/>
      <c r="RSQ106" s="5"/>
      <c r="RSR106" s="5"/>
      <c r="RSS106" s="1"/>
      <c r="RST106" s="2"/>
      <c r="RSU106" s="2"/>
      <c r="RSV106" s="5"/>
      <c r="RSW106" s="5"/>
      <c r="RSX106" s="5"/>
      <c r="RSY106" s="5"/>
      <c r="RSZ106" s="5"/>
      <c r="RTA106" s="1"/>
      <c r="RTB106" s="2"/>
      <c r="RTC106" s="2"/>
      <c r="RTD106" s="5"/>
      <c r="RTE106" s="5"/>
      <c r="RTF106" s="5"/>
      <c r="RTG106" s="5"/>
      <c r="RTH106" s="5"/>
      <c r="RTI106" s="1"/>
      <c r="RTJ106" s="2"/>
      <c r="RTK106" s="2"/>
      <c r="RTL106" s="5"/>
      <c r="RTM106" s="5"/>
      <c r="RTN106" s="5"/>
      <c r="RTO106" s="5"/>
      <c r="RTP106" s="5"/>
      <c r="RTQ106" s="1"/>
      <c r="RTR106" s="2"/>
      <c r="RTS106" s="2"/>
      <c r="RTT106" s="5"/>
      <c r="RTU106" s="5"/>
      <c r="RTV106" s="5"/>
      <c r="RTW106" s="5"/>
      <c r="RTX106" s="5"/>
      <c r="RTY106" s="1"/>
      <c r="RTZ106" s="2"/>
      <c r="RUA106" s="2"/>
      <c r="RUB106" s="5"/>
      <c r="RUC106" s="5"/>
      <c r="RUD106" s="5"/>
      <c r="RUE106" s="5"/>
      <c r="RUF106" s="5"/>
      <c r="RUG106" s="1"/>
      <c r="RUH106" s="2"/>
      <c r="RUI106" s="2"/>
      <c r="RUJ106" s="5"/>
      <c r="RUK106" s="5"/>
      <c r="RUL106" s="5"/>
      <c r="RUM106" s="5"/>
      <c r="RUN106" s="5"/>
      <c r="RUO106" s="1"/>
      <c r="RUP106" s="2"/>
      <c r="RUQ106" s="2"/>
      <c r="RUR106" s="5"/>
      <c r="RUS106" s="5"/>
      <c r="RUT106" s="5"/>
      <c r="RUU106" s="5"/>
      <c r="RUV106" s="5"/>
      <c r="RUW106" s="1"/>
      <c r="RUX106" s="2"/>
      <c r="RUY106" s="2"/>
      <c r="RUZ106" s="5"/>
      <c r="RVA106" s="5"/>
      <c r="RVB106" s="5"/>
      <c r="RVC106" s="5"/>
      <c r="RVD106" s="5"/>
      <c r="RVE106" s="1"/>
      <c r="RVF106" s="2"/>
      <c r="RVG106" s="2"/>
      <c r="RVH106" s="5"/>
      <c r="RVI106" s="5"/>
      <c r="RVJ106" s="5"/>
      <c r="RVK106" s="5"/>
      <c r="RVL106" s="5"/>
      <c r="RVM106" s="1"/>
      <c r="RVN106" s="2"/>
      <c r="RVO106" s="2"/>
      <c r="RVP106" s="5"/>
      <c r="RVQ106" s="5"/>
      <c r="RVR106" s="5"/>
      <c r="RVS106" s="5"/>
      <c r="RVT106" s="5"/>
      <c r="RVU106" s="1"/>
      <c r="RVV106" s="2"/>
      <c r="RVW106" s="2"/>
      <c r="RVX106" s="5"/>
      <c r="RVY106" s="5"/>
      <c r="RVZ106" s="5"/>
      <c r="RWA106" s="5"/>
      <c r="RWB106" s="5"/>
      <c r="RWC106" s="1"/>
      <c r="RWD106" s="2"/>
      <c r="RWE106" s="2"/>
      <c r="RWF106" s="5"/>
      <c r="RWG106" s="5"/>
      <c r="RWH106" s="5"/>
      <c r="RWI106" s="5"/>
      <c r="RWJ106" s="5"/>
      <c r="RWK106" s="1"/>
      <c r="RWL106" s="2"/>
      <c r="RWM106" s="2"/>
      <c r="RWN106" s="5"/>
      <c r="RWO106" s="5"/>
      <c r="RWP106" s="5"/>
      <c r="RWQ106" s="5"/>
      <c r="RWR106" s="5"/>
      <c r="RWS106" s="1"/>
      <c r="RWT106" s="2"/>
      <c r="RWU106" s="2"/>
      <c r="RWV106" s="5"/>
      <c r="RWW106" s="5"/>
      <c r="RWX106" s="5"/>
      <c r="RWY106" s="5"/>
      <c r="RWZ106" s="5"/>
      <c r="RXA106" s="1"/>
      <c r="RXB106" s="2"/>
      <c r="RXC106" s="2"/>
      <c r="RXD106" s="5"/>
      <c r="RXE106" s="5"/>
      <c r="RXF106" s="5"/>
      <c r="RXG106" s="5"/>
      <c r="RXH106" s="5"/>
      <c r="RXI106" s="1"/>
      <c r="RXJ106" s="2"/>
      <c r="RXK106" s="2"/>
      <c r="RXL106" s="5"/>
      <c r="RXM106" s="5"/>
      <c r="RXN106" s="5"/>
      <c r="RXO106" s="5"/>
      <c r="RXP106" s="5"/>
      <c r="RXQ106" s="1"/>
      <c r="RXR106" s="2"/>
      <c r="RXS106" s="2"/>
      <c r="RXT106" s="5"/>
      <c r="RXU106" s="5"/>
      <c r="RXV106" s="5"/>
      <c r="RXW106" s="5"/>
      <c r="RXX106" s="5"/>
      <c r="RXY106" s="1"/>
      <c r="RXZ106" s="2"/>
      <c r="RYA106" s="2"/>
      <c r="RYB106" s="5"/>
      <c r="RYC106" s="5"/>
      <c r="RYD106" s="5"/>
      <c r="RYE106" s="5"/>
      <c r="RYF106" s="5"/>
      <c r="RYG106" s="1"/>
      <c r="RYH106" s="2"/>
      <c r="RYI106" s="2"/>
      <c r="RYJ106" s="5"/>
      <c r="RYK106" s="5"/>
      <c r="RYL106" s="5"/>
      <c r="RYM106" s="5"/>
      <c r="RYN106" s="5"/>
      <c r="RYO106" s="1"/>
      <c r="RYP106" s="2"/>
      <c r="RYQ106" s="2"/>
      <c r="RYR106" s="5"/>
      <c r="RYS106" s="5"/>
      <c r="RYT106" s="5"/>
      <c r="RYU106" s="5"/>
      <c r="RYV106" s="5"/>
      <c r="RYW106" s="1"/>
      <c r="RYX106" s="2"/>
      <c r="RYY106" s="2"/>
      <c r="RYZ106" s="5"/>
      <c r="RZA106" s="5"/>
      <c r="RZB106" s="5"/>
      <c r="RZC106" s="5"/>
      <c r="RZD106" s="5"/>
      <c r="RZE106" s="1"/>
      <c r="RZF106" s="2"/>
      <c r="RZG106" s="2"/>
      <c r="RZH106" s="5"/>
      <c r="RZI106" s="5"/>
      <c r="RZJ106" s="5"/>
      <c r="RZK106" s="5"/>
      <c r="RZL106" s="5"/>
      <c r="RZM106" s="1"/>
      <c r="RZN106" s="2"/>
      <c r="RZO106" s="2"/>
      <c r="RZP106" s="5"/>
      <c r="RZQ106" s="5"/>
      <c r="RZR106" s="5"/>
      <c r="RZS106" s="5"/>
      <c r="RZT106" s="5"/>
      <c r="RZU106" s="1"/>
      <c r="RZV106" s="2"/>
      <c r="RZW106" s="2"/>
      <c r="RZX106" s="5"/>
      <c r="RZY106" s="5"/>
      <c r="RZZ106" s="5"/>
      <c r="SAA106" s="5"/>
      <c r="SAB106" s="5"/>
      <c r="SAC106" s="1"/>
      <c r="SAD106" s="2"/>
      <c r="SAE106" s="2"/>
      <c r="SAF106" s="5"/>
      <c r="SAG106" s="5"/>
      <c r="SAH106" s="5"/>
      <c r="SAI106" s="5"/>
      <c r="SAJ106" s="5"/>
      <c r="SAK106" s="1"/>
      <c r="SAL106" s="2"/>
      <c r="SAM106" s="2"/>
      <c r="SAN106" s="5"/>
      <c r="SAO106" s="5"/>
      <c r="SAP106" s="5"/>
      <c r="SAQ106" s="5"/>
      <c r="SAR106" s="5"/>
      <c r="SAS106" s="1"/>
      <c r="SAT106" s="2"/>
      <c r="SAU106" s="2"/>
      <c r="SAV106" s="5"/>
      <c r="SAW106" s="5"/>
      <c r="SAX106" s="5"/>
      <c r="SAY106" s="5"/>
      <c r="SAZ106" s="5"/>
      <c r="SBA106" s="1"/>
      <c r="SBB106" s="2"/>
      <c r="SBC106" s="2"/>
      <c r="SBD106" s="5"/>
      <c r="SBE106" s="5"/>
      <c r="SBF106" s="5"/>
      <c r="SBG106" s="5"/>
      <c r="SBH106" s="5"/>
      <c r="SBI106" s="1"/>
      <c r="SBJ106" s="2"/>
      <c r="SBK106" s="2"/>
      <c r="SBL106" s="5"/>
      <c r="SBM106" s="5"/>
      <c r="SBN106" s="5"/>
      <c r="SBO106" s="5"/>
      <c r="SBP106" s="5"/>
      <c r="SBQ106" s="1"/>
      <c r="SBR106" s="2"/>
      <c r="SBS106" s="2"/>
      <c r="SBT106" s="5"/>
      <c r="SBU106" s="5"/>
      <c r="SBV106" s="5"/>
      <c r="SBW106" s="5"/>
      <c r="SBX106" s="5"/>
      <c r="SBY106" s="1"/>
      <c r="SBZ106" s="2"/>
      <c r="SCA106" s="2"/>
      <c r="SCB106" s="5"/>
      <c r="SCC106" s="5"/>
      <c r="SCD106" s="5"/>
      <c r="SCE106" s="5"/>
      <c r="SCF106" s="5"/>
      <c r="SCG106" s="1"/>
      <c r="SCH106" s="2"/>
      <c r="SCI106" s="2"/>
      <c r="SCJ106" s="5"/>
      <c r="SCK106" s="5"/>
      <c r="SCL106" s="5"/>
      <c r="SCM106" s="5"/>
      <c r="SCN106" s="5"/>
      <c r="SCO106" s="1"/>
      <c r="SCP106" s="2"/>
      <c r="SCQ106" s="2"/>
      <c r="SCR106" s="5"/>
      <c r="SCS106" s="5"/>
      <c r="SCT106" s="5"/>
      <c r="SCU106" s="5"/>
      <c r="SCV106" s="5"/>
      <c r="SCW106" s="1"/>
      <c r="SCX106" s="2"/>
      <c r="SCY106" s="2"/>
      <c r="SCZ106" s="5"/>
      <c r="SDA106" s="5"/>
      <c r="SDB106" s="5"/>
      <c r="SDC106" s="5"/>
      <c r="SDD106" s="5"/>
      <c r="SDE106" s="1"/>
      <c r="SDF106" s="2"/>
      <c r="SDG106" s="2"/>
      <c r="SDH106" s="5"/>
      <c r="SDI106" s="5"/>
      <c r="SDJ106" s="5"/>
      <c r="SDK106" s="5"/>
      <c r="SDL106" s="5"/>
      <c r="SDM106" s="1"/>
      <c r="SDN106" s="2"/>
      <c r="SDO106" s="2"/>
      <c r="SDP106" s="5"/>
      <c r="SDQ106" s="5"/>
      <c r="SDR106" s="5"/>
      <c r="SDS106" s="5"/>
      <c r="SDT106" s="5"/>
      <c r="SDU106" s="1"/>
      <c r="SDV106" s="2"/>
      <c r="SDW106" s="2"/>
      <c r="SDX106" s="5"/>
      <c r="SDY106" s="5"/>
      <c r="SDZ106" s="5"/>
      <c r="SEA106" s="5"/>
      <c r="SEB106" s="5"/>
      <c r="SEC106" s="1"/>
      <c r="SED106" s="2"/>
      <c r="SEE106" s="2"/>
      <c r="SEF106" s="5"/>
      <c r="SEG106" s="5"/>
      <c r="SEH106" s="5"/>
      <c r="SEI106" s="5"/>
      <c r="SEJ106" s="5"/>
      <c r="SEK106" s="1"/>
      <c r="SEL106" s="2"/>
      <c r="SEM106" s="2"/>
      <c r="SEN106" s="5"/>
      <c r="SEO106" s="5"/>
      <c r="SEP106" s="5"/>
      <c r="SEQ106" s="5"/>
      <c r="SER106" s="5"/>
      <c r="SES106" s="1"/>
      <c r="SET106" s="2"/>
      <c r="SEU106" s="2"/>
      <c r="SEV106" s="5"/>
      <c r="SEW106" s="5"/>
      <c r="SEX106" s="5"/>
      <c r="SEY106" s="5"/>
      <c r="SEZ106" s="5"/>
      <c r="SFA106" s="1"/>
      <c r="SFB106" s="2"/>
      <c r="SFC106" s="2"/>
      <c r="SFD106" s="5"/>
      <c r="SFE106" s="5"/>
      <c r="SFF106" s="5"/>
      <c r="SFG106" s="5"/>
      <c r="SFH106" s="5"/>
      <c r="SFI106" s="1"/>
      <c r="SFJ106" s="2"/>
      <c r="SFK106" s="2"/>
      <c r="SFL106" s="5"/>
      <c r="SFM106" s="5"/>
      <c r="SFN106" s="5"/>
      <c r="SFO106" s="5"/>
      <c r="SFP106" s="5"/>
      <c r="SFQ106" s="1"/>
      <c r="SFR106" s="2"/>
      <c r="SFS106" s="2"/>
      <c r="SFT106" s="5"/>
      <c r="SFU106" s="5"/>
      <c r="SFV106" s="5"/>
      <c r="SFW106" s="5"/>
      <c r="SFX106" s="5"/>
      <c r="SFY106" s="1"/>
      <c r="SFZ106" s="2"/>
      <c r="SGA106" s="2"/>
      <c r="SGB106" s="5"/>
      <c r="SGC106" s="5"/>
      <c r="SGD106" s="5"/>
      <c r="SGE106" s="5"/>
      <c r="SGF106" s="5"/>
      <c r="SGG106" s="1"/>
      <c r="SGH106" s="2"/>
      <c r="SGI106" s="2"/>
      <c r="SGJ106" s="5"/>
      <c r="SGK106" s="5"/>
      <c r="SGL106" s="5"/>
      <c r="SGM106" s="5"/>
      <c r="SGN106" s="5"/>
      <c r="SGO106" s="1"/>
      <c r="SGP106" s="2"/>
      <c r="SGQ106" s="2"/>
      <c r="SGR106" s="5"/>
      <c r="SGS106" s="5"/>
      <c r="SGT106" s="5"/>
      <c r="SGU106" s="5"/>
      <c r="SGV106" s="5"/>
      <c r="SGW106" s="1"/>
      <c r="SGX106" s="2"/>
      <c r="SGY106" s="2"/>
      <c r="SGZ106" s="5"/>
      <c r="SHA106" s="5"/>
      <c r="SHB106" s="5"/>
      <c r="SHC106" s="5"/>
      <c r="SHD106" s="5"/>
      <c r="SHE106" s="1"/>
      <c r="SHF106" s="2"/>
      <c r="SHG106" s="2"/>
      <c r="SHH106" s="5"/>
      <c r="SHI106" s="5"/>
      <c r="SHJ106" s="5"/>
      <c r="SHK106" s="5"/>
      <c r="SHL106" s="5"/>
      <c r="SHM106" s="1"/>
      <c r="SHN106" s="2"/>
      <c r="SHO106" s="2"/>
      <c r="SHP106" s="5"/>
      <c r="SHQ106" s="5"/>
      <c r="SHR106" s="5"/>
      <c r="SHS106" s="5"/>
      <c r="SHT106" s="5"/>
      <c r="SHU106" s="1"/>
      <c r="SHV106" s="2"/>
      <c r="SHW106" s="2"/>
      <c r="SHX106" s="5"/>
      <c r="SHY106" s="5"/>
      <c r="SHZ106" s="5"/>
      <c r="SIA106" s="5"/>
      <c r="SIB106" s="5"/>
      <c r="SIC106" s="1"/>
      <c r="SID106" s="2"/>
      <c r="SIE106" s="2"/>
      <c r="SIF106" s="5"/>
      <c r="SIG106" s="5"/>
      <c r="SIH106" s="5"/>
      <c r="SII106" s="5"/>
      <c r="SIJ106" s="5"/>
      <c r="SIK106" s="1"/>
      <c r="SIL106" s="2"/>
      <c r="SIM106" s="2"/>
      <c r="SIN106" s="5"/>
      <c r="SIO106" s="5"/>
      <c r="SIP106" s="5"/>
      <c r="SIQ106" s="5"/>
      <c r="SIR106" s="5"/>
      <c r="SIS106" s="1"/>
      <c r="SIT106" s="2"/>
      <c r="SIU106" s="2"/>
      <c r="SIV106" s="5"/>
      <c r="SIW106" s="5"/>
      <c r="SIX106" s="5"/>
      <c r="SIY106" s="5"/>
      <c r="SIZ106" s="5"/>
      <c r="SJA106" s="1"/>
      <c r="SJB106" s="2"/>
      <c r="SJC106" s="2"/>
      <c r="SJD106" s="5"/>
      <c r="SJE106" s="5"/>
      <c r="SJF106" s="5"/>
      <c r="SJG106" s="5"/>
      <c r="SJH106" s="5"/>
      <c r="SJI106" s="1"/>
      <c r="SJJ106" s="2"/>
      <c r="SJK106" s="2"/>
      <c r="SJL106" s="5"/>
      <c r="SJM106" s="5"/>
      <c r="SJN106" s="5"/>
      <c r="SJO106" s="5"/>
      <c r="SJP106" s="5"/>
      <c r="SJQ106" s="1"/>
      <c r="SJR106" s="2"/>
      <c r="SJS106" s="2"/>
      <c r="SJT106" s="5"/>
      <c r="SJU106" s="5"/>
      <c r="SJV106" s="5"/>
      <c r="SJW106" s="5"/>
      <c r="SJX106" s="5"/>
      <c r="SJY106" s="1"/>
      <c r="SJZ106" s="2"/>
      <c r="SKA106" s="2"/>
      <c r="SKB106" s="5"/>
      <c r="SKC106" s="5"/>
      <c r="SKD106" s="5"/>
      <c r="SKE106" s="5"/>
      <c r="SKF106" s="5"/>
      <c r="SKG106" s="1"/>
      <c r="SKH106" s="2"/>
      <c r="SKI106" s="2"/>
      <c r="SKJ106" s="5"/>
      <c r="SKK106" s="5"/>
      <c r="SKL106" s="5"/>
      <c r="SKM106" s="5"/>
      <c r="SKN106" s="5"/>
      <c r="SKO106" s="1"/>
      <c r="SKP106" s="2"/>
      <c r="SKQ106" s="2"/>
      <c r="SKR106" s="5"/>
      <c r="SKS106" s="5"/>
      <c r="SKT106" s="5"/>
      <c r="SKU106" s="5"/>
      <c r="SKV106" s="5"/>
      <c r="SKW106" s="1"/>
      <c r="SKX106" s="2"/>
      <c r="SKY106" s="2"/>
      <c r="SKZ106" s="5"/>
      <c r="SLA106" s="5"/>
      <c r="SLB106" s="5"/>
      <c r="SLC106" s="5"/>
      <c r="SLD106" s="5"/>
      <c r="SLE106" s="1"/>
      <c r="SLF106" s="2"/>
      <c r="SLG106" s="2"/>
      <c r="SLH106" s="5"/>
      <c r="SLI106" s="5"/>
      <c r="SLJ106" s="5"/>
      <c r="SLK106" s="5"/>
      <c r="SLL106" s="5"/>
      <c r="SLM106" s="1"/>
      <c r="SLN106" s="2"/>
      <c r="SLO106" s="2"/>
      <c r="SLP106" s="5"/>
      <c r="SLQ106" s="5"/>
      <c r="SLR106" s="5"/>
      <c r="SLS106" s="5"/>
      <c r="SLT106" s="5"/>
      <c r="SLU106" s="1"/>
      <c r="SLV106" s="2"/>
      <c r="SLW106" s="2"/>
      <c r="SLX106" s="5"/>
      <c r="SLY106" s="5"/>
      <c r="SLZ106" s="5"/>
      <c r="SMA106" s="5"/>
      <c r="SMB106" s="5"/>
      <c r="SMC106" s="1"/>
      <c r="SMD106" s="2"/>
      <c r="SME106" s="2"/>
      <c r="SMF106" s="5"/>
      <c r="SMG106" s="5"/>
      <c r="SMH106" s="5"/>
      <c r="SMI106" s="5"/>
      <c r="SMJ106" s="5"/>
      <c r="SMK106" s="1"/>
      <c r="SML106" s="2"/>
      <c r="SMM106" s="2"/>
      <c r="SMN106" s="5"/>
      <c r="SMO106" s="5"/>
      <c r="SMP106" s="5"/>
      <c r="SMQ106" s="5"/>
      <c r="SMR106" s="5"/>
      <c r="SMS106" s="1"/>
      <c r="SMT106" s="2"/>
      <c r="SMU106" s="2"/>
      <c r="SMV106" s="5"/>
      <c r="SMW106" s="5"/>
      <c r="SMX106" s="5"/>
      <c r="SMY106" s="5"/>
      <c r="SMZ106" s="5"/>
      <c r="SNA106" s="1"/>
      <c r="SNB106" s="2"/>
      <c r="SNC106" s="2"/>
      <c r="SND106" s="5"/>
      <c r="SNE106" s="5"/>
      <c r="SNF106" s="5"/>
      <c r="SNG106" s="5"/>
      <c r="SNH106" s="5"/>
      <c r="SNI106" s="1"/>
      <c r="SNJ106" s="2"/>
      <c r="SNK106" s="2"/>
      <c r="SNL106" s="5"/>
      <c r="SNM106" s="5"/>
      <c r="SNN106" s="5"/>
      <c r="SNO106" s="5"/>
      <c r="SNP106" s="5"/>
      <c r="SNQ106" s="1"/>
      <c r="SNR106" s="2"/>
      <c r="SNS106" s="2"/>
      <c r="SNT106" s="5"/>
      <c r="SNU106" s="5"/>
      <c r="SNV106" s="5"/>
      <c r="SNW106" s="5"/>
      <c r="SNX106" s="5"/>
      <c r="SNY106" s="1"/>
      <c r="SNZ106" s="2"/>
      <c r="SOA106" s="2"/>
      <c r="SOB106" s="5"/>
      <c r="SOC106" s="5"/>
      <c r="SOD106" s="5"/>
      <c r="SOE106" s="5"/>
      <c r="SOF106" s="5"/>
      <c r="SOG106" s="1"/>
      <c r="SOH106" s="2"/>
      <c r="SOI106" s="2"/>
      <c r="SOJ106" s="5"/>
      <c r="SOK106" s="5"/>
      <c r="SOL106" s="5"/>
      <c r="SOM106" s="5"/>
      <c r="SON106" s="5"/>
      <c r="SOO106" s="1"/>
      <c r="SOP106" s="2"/>
      <c r="SOQ106" s="2"/>
      <c r="SOR106" s="5"/>
      <c r="SOS106" s="5"/>
      <c r="SOT106" s="5"/>
      <c r="SOU106" s="5"/>
      <c r="SOV106" s="5"/>
      <c r="SOW106" s="1"/>
      <c r="SOX106" s="2"/>
      <c r="SOY106" s="2"/>
      <c r="SOZ106" s="5"/>
      <c r="SPA106" s="5"/>
      <c r="SPB106" s="5"/>
      <c r="SPC106" s="5"/>
      <c r="SPD106" s="5"/>
      <c r="SPE106" s="1"/>
      <c r="SPF106" s="2"/>
      <c r="SPG106" s="2"/>
      <c r="SPH106" s="5"/>
      <c r="SPI106" s="5"/>
      <c r="SPJ106" s="5"/>
      <c r="SPK106" s="5"/>
      <c r="SPL106" s="5"/>
      <c r="SPM106" s="1"/>
      <c r="SPN106" s="2"/>
      <c r="SPO106" s="2"/>
      <c r="SPP106" s="5"/>
      <c r="SPQ106" s="5"/>
      <c r="SPR106" s="5"/>
      <c r="SPS106" s="5"/>
      <c r="SPT106" s="5"/>
      <c r="SPU106" s="1"/>
      <c r="SPV106" s="2"/>
      <c r="SPW106" s="2"/>
      <c r="SPX106" s="5"/>
      <c r="SPY106" s="5"/>
      <c r="SPZ106" s="5"/>
      <c r="SQA106" s="5"/>
      <c r="SQB106" s="5"/>
      <c r="SQC106" s="1"/>
      <c r="SQD106" s="2"/>
      <c r="SQE106" s="2"/>
      <c r="SQF106" s="5"/>
      <c r="SQG106" s="5"/>
      <c r="SQH106" s="5"/>
      <c r="SQI106" s="5"/>
      <c r="SQJ106" s="5"/>
      <c r="SQK106" s="1"/>
      <c r="SQL106" s="2"/>
      <c r="SQM106" s="2"/>
      <c r="SQN106" s="5"/>
      <c r="SQO106" s="5"/>
      <c r="SQP106" s="5"/>
      <c r="SQQ106" s="5"/>
      <c r="SQR106" s="5"/>
      <c r="SQS106" s="1"/>
      <c r="SQT106" s="2"/>
      <c r="SQU106" s="2"/>
      <c r="SQV106" s="5"/>
      <c r="SQW106" s="5"/>
      <c r="SQX106" s="5"/>
      <c r="SQY106" s="5"/>
      <c r="SQZ106" s="5"/>
      <c r="SRA106" s="1"/>
      <c r="SRB106" s="2"/>
      <c r="SRC106" s="2"/>
      <c r="SRD106" s="5"/>
      <c r="SRE106" s="5"/>
      <c r="SRF106" s="5"/>
      <c r="SRG106" s="5"/>
      <c r="SRH106" s="5"/>
      <c r="SRI106" s="1"/>
      <c r="SRJ106" s="2"/>
      <c r="SRK106" s="2"/>
      <c r="SRL106" s="5"/>
      <c r="SRM106" s="5"/>
      <c r="SRN106" s="5"/>
      <c r="SRO106" s="5"/>
      <c r="SRP106" s="5"/>
      <c r="SRQ106" s="1"/>
      <c r="SRR106" s="2"/>
      <c r="SRS106" s="2"/>
      <c r="SRT106" s="5"/>
      <c r="SRU106" s="5"/>
      <c r="SRV106" s="5"/>
      <c r="SRW106" s="5"/>
      <c r="SRX106" s="5"/>
      <c r="SRY106" s="1"/>
      <c r="SRZ106" s="2"/>
      <c r="SSA106" s="2"/>
      <c r="SSB106" s="5"/>
      <c r="SSC106" s="5"/>
      <c r="SSD106" s="5"/>
      <c r="SSE106" s="5"/>
      <c r="SSF106" s="5"/>
      <c r="SSG106" s="1"/>
      <c r="SSH106" s="2"/>
      <c r="SSI106" s="2"/>
      <c r="SSJ106" s="5"/>
      <c r="SSK106" s="5"/>
      <c r="SSL106" s="5"/>
      <c r="SSM106" s="5"/>
      <c r="SSN106" s="5"/>
      <c r="SSO106" s="1"/>
      <c r="SSP106" s="2"/>
      <c r="SSQ106" s="2"/>
      <c r="SSR106" s="5"/>
      <c r="SSS106" s="5"/>
      <c r="SST106" s="5"/>
      <c r="SSU106" s="5"/>
      <c r="SSV106" s="5"/>
      <c r="SSW106" s="1"/>
      <c r="SSX106" s="2"/>
      <c r="SSY106" s="2"/>
      <c r="SSZ106" s="5"/>
      <c r="STA106" s="5"/>
      <c r="STB106" s="5"/>
      <c r="STC106" s="5"/>
      <c r="STD106" s="5"/>
      <c r="STE106" s="1"/>
      <c r="STF106" s="2"/>
      <c r="STG106" s="2"/>
      <c r="STH106" s="5"/>
      <c r="STI106" s="5"/>
      <c r="STJ106" s="5"/>
      <c r="STK106" s="5"/>
      <c r="STL106" s="5"/>
      <c r="STM106" s="1"/>
      <c r="STN106" s="2"/>
      <c r="STO106" s="2"/>
      <c r="STP106" s="5"/>
      <c r="STQ106" s="5"/>
      <c r="STR106" s="5"/>
      <c r="STS106" s="5"/>
      <c r="STT106" s="5"/>
      <c r="STU106" s="1"/>
      <c r="STV106" s="2"/>
      <c r="STW106" s="2"/>
      <c r="STX106" s="5"/>
      <c r="STY106" s="5"/>
      <c r="STZ106" s="5"/>
      <c r="SUA106" s="5"/>
      <c r="SUB106" s="5"/>
      <c r="SUC106" s="1"/>
      <c r="SUD106" s="2"/>
      <c r="SUE106" s="2"/>
      <c r="SUF106" s="5"/>
      <c r="SUG106" s="5"/>
      <c r="SUH106" s="5"/>
      <c r="SUI106" s="5"/>
      <c r="SUJ106" s="5"/>
      <c r="SUK106" s="1"/>
      <c r="SUL106" s="2"/>
      <c r="SUM106" s="2"/>
      <c r="SUN106" s="5"/>
      <c r="SUO106" s="5"/>
      <c r="SUP106" s="5"/>
      <c r="SUQ106" s="5"/>
      <c r="SUR106" s="5"/>
      <c r="SUS106" s="1"/>
      <c r="SUT106" s="2"/>
      <c r="SUU106" s="2"/>
      <c r="SUV106" s="5"/>
      <c r="SUW106" s="5"/>
      <c r="SUX106" s="5"/>
      <c r="SUY106" s="5"/>
      <c r="SUZ106" s="5"/>
      <c r="SVA106" s="1"/>
      <c r="SVB106" s="2"/>
      <c r="SVC106" s="2"/>
      <c r="SVD106" s="5"/>
      <c r="SVE106" s="5"/>
      <c r="SVF106" s="5"/>
      <c r="SVG106" s="5"/>
      <c r="SVH106" s="5"/>
      <c r="SVI106" s="1"/>
      <c r="SVJ106" s="2"/>
      <c r="SVK106" s="2"/>
      <c r="SVL106" s="5"/>
      <c r="SVM106" s="5"/>
      <c r="SVN106" s="5"/>
      <c r="SVO106" s="5"/>
      <c r="SVP106" s="5"/>
      <c r="SVQ106" s="1"/>
      <c r="SVR106" s="2"/>
      <c r="SVS106" s="2"/>
      <c r="SVT106" s="5"/>
      <c r="SVU106" s="5"/>
      <c r="SVV106" s="5"/>
      <c r="SVW106" s="5"/>
      <c r="SVX106" s="5"/>
      <c r="SVY106" s="1"/>
      <c r="SVZ106" s="2"/>
      <c r="SWA106" s="2"/>
      <c r="SWB106" s="5"/>
      <c r="SWC106" s="5"/>
      <c r="SWD106" s="5"/>
      <c r="SWE106" s="5"/>
      <c r="SWF106" s="5"/>
      <c r="SWG106" s="1"/>
      <c r="SWH106" s="2"/>
      <c r="SWI106" s="2"/>
      <c r="SWJ106" s="5"/>
      <c r="SWK106" s="5"/>
      <c r="SWL106" s="5"/>
      <c r="SWM106" s="5"/>
      <c r="SWN106" s="5"/>
      <c r="SWO106" s="1"/>
      <c r="SWP106" s="2"/>
      <c r="SWQ106" s="2"/>
      <c r="SWR106" s="5"/>
      <c r="SWS106" s="5"/>
      <c r="SWT106" s="5"/>
      <c r="SWU106" s="5"/>
      <c r="SWV106" s="5"/>
      <c r="SWW106" s="1"/>
      <c r="SWX106" s="2"/>
      <c r="SWY106" s="2"/>
      <c r="SWZ106" s="5"/>
      <c r="SXA106" s="5"/>
      <c r="SXB106" s="5"/>
      <c r="SXC106" s="5"/>
      <c r="SXD106" s="5"/>
      <c r="SXE106" s="1"/>
      <c r="SXF106" s="2"/>
      <c r="SXG106" s="2"/>
      <c r="SXH106" s="5"/>
      <c r="SXI106" s="5"/>
      <c r="SXJ106" s="5"/>
      <c r="SXK106" s="5"/>
      <c r="SXL106" s="5"/>
      <c r="SXM106" s="1"/>
      <c r="SXN106" s="2"/>
      <c r="SXO106" s="2"/>
      <c r="SXP106" s="5"/>
      <c r="SXQ106" s="5"/>
      <c r="SXR106" s="5"/>
      <c r="SXS106" s="5"/>
      <c r="SXT106" s="5"/>
      <c r="SXU106" s="1"/>
      <c r="SXV106" s="2"/>
      <c r="SXW106" s="2"/>
      <c r="SXX106" s="5"/>
      <c r="SXY106" s="5"/>
      <c r="SXZ106" s="5"/>
      <c r="SYA106" s="5"/>
      <c r="SYB106" s="5"/>
      <c r="SYC106" s="1"/>
      <c r="SYD106" s="2"/>
      <c r="SYE106" s="2"/>
      <c r="SYF106" s="5"/>
      <c r="SYG106" s="5"/>
      <c r="SYH106" s="5"/>
      <c r="SYI106" s="5"/>
      <c r="SYJ106" s="5"/>
      <c r="SYK106" s="1"/>
      <c r="SYL106" s="2"/>
      <c r="SYM106" s="2"/>
      <c r="SYN106" s="5"/>
      <c r="SYO106" s="5"/>
      <c r="SYP106" s="5"/>
      <c r="SYQ106" s="5"/>
      <c r="SYR106" s="5"/>
      <c r="SYS106" s="1"/>
      <c r="SYT106" s="2"/>
      <c r="SYU106" s="2"/>
      <c r="SYV106" s="5"/>
      <c r="SYW106" s="5"/>
      <c r="SYX106" s="5"/>
      <c r="SYY106" s="5"/>
      <c r="SYZ106" s="5"/>
      <c r="SZA106" s="1"/>
      <c r="SZB106" s="2"/>
      <c r="SZC106" s="2"/>
      <c r="SZD106" s="5"/>
      <c r="SZE106" s="5"/>
      <c r="SZF106" s="5"/>
      <c r="SZG106" s="5"/>
      <c r="SZH106" s="5"/>
      <c r="SZI106" s="1"/>
      <c r="SZJ106" s="2"/>
      <c r="SZK106" s="2"/>
      <c r="SZL106" s="5"/>
      <c r="SZM106" s="5"/>
      <c r="SZN106" s="5"/>
      <c r="SZO106" s="5"/>
      <c r="SZP106" s="5"/>
      <c r="SZQ106" s="1"/>
      <c r="SZR106" s="2"/>
      <c r="SZS106" s="2"/>
      <c r="SZT106" s="5"/>
      <c r="SZU106" s="5"/>
      <c r="SZV106" s="5"/>
      <c r="SZW106" s="5"/>
      <c r="SZX106" s="5"/>
      <c r="SZY106" s="1"/>
      <c r="SZZ106" s="2"/>
      <c r="TAA106" s="2"/>
      <c r="TAB106" s="5"/>
      <c r="TAC106" s="5"/>
      <c r="TAD106" s="5"/>
      <c r="TAE106" s="5"/>
      <c r="TAF106" s="5"/>
      <c r="TAG106" s="1"/>
      <c r="TAH106" s="2"/>
      <c r="TAI106" s="2"/>
      <c r="TAJ106" s="5"/>
      <c r="TAK106" s="5"/>
      <c r="TAL106" s="5"/>
      <c r="TAM106" s="5"/>
      <c r="TAN106" s="5"/>
      <c r="TAO106" s="1"/>
      <c r="TAP106" s="2"/>
      <c r="TAQ106" s="2"/>
      <c r="TAR106" s="5"/>
      <c r="TAS106" s="5"/>
      <c r="TAT106" s="5"/>
      <c r="TAU106" s="5"/>
      <c r="TAV106" s="5"/>
      <c r="TAW106" s="1"/>
      <c r="TAX106" s="2"/>
      <c r="TAY106" s="2"/>
      <c r="TAZ106" s="5"/>
      <c r="TBA106" s="5"/>
      <c r="TBB106" s="5"/>
      <c r="TBC106" s="5"/>
      <c r="TBD106" s="5"/>
      <c r="TBE106" s="1"/>
      <c r="TBF106" s="2"/>
      <c r="TBG106" s="2"/>
      <c r="TBH106" s="5"/>
      <c r="TBI106" s="5"/>
      <c r="TBJ106" s="5"/>
      <c r="TBK106" s="5"/>
      <c r="TBL106" s="5"/>
      <c r="TBM106" s="1"/>
      <c r="TBN106" s="2"/>
      <c r="TBO106" s="2"/>
      <c r="TBP106" s="5"/>
      <c r="TBQ106" s="5"/>
      <c r="TBR106" s="5"/>
      <c r="TBS106" s="5"/>
      <c r="TBT106" s="5"/>
      <c r="TBU106" s="1"/>
      <c r="TBV106" s="2"/>
      <c r="TBW106" s="2"/>
      <c r="TBX106" s="5"/>
      <c r="TBY106" s="5"/>
      <c r="TBZ106" s="5"/>
      <c r="TCA106" s="5"/>
      <c r="TCB106" s="5"/>
      <c r="TCC106" s="1"/>
      <c r="TCD106" s="2"/>
      <c r="TCE106" s="2"/>
      <c r="TCF106" s="5"/>
      <c r="TCG106" s="5"/>
      <c r="TCH106" s="5"/>
      <c r="TCI106" s="5"/>
      <c r="TCJ106" s="5"/>
      <c r="TCK106" s="1"/>
      <c r="TCL106" s="2"/>
      <c r="TCM106" s="2"/>
      <c r="TCN106" s="5"/>
      <c r="TCO106" s="5"/>
      <c r="TCP106" s="5"/>
      <c r="TCQ106" s="5"/>
      <c r="TCR106" s="5"/>
      <c r="TCS106" s="1"/>
      <c r="TCT106" s="2"/>
      <c r="TCU106" s="2"/>
      <c r="TCV106" s="5"/>
      <c r="TCW106" s="5"/>
      <c r="TCX106" s="5"/>
      <c r="TCY106" s="5"/>
      <c r="TCZ106" s="5"/>
      <c r="TDA106" s="1"/>
      <c r="TDB106" s="2"/>
      <c r="TDC106" s="2"/>
      <c r="TDD106" s="5"/>
      <c r="TDE106" s="5"/>
      <c r="TDF106" s="5"/>
      <c r="TDG106" s="5"/>
      <c r="TDH106" s="5"/>
      <c r="TDI106" s="1"/>
      <c r="TDJ106" s="2"/>
      <c r="TDK106" s="2"/>
      <c r="TDL106" s="5"/>
      <c r="TDM106" s="5"/>
      <c r="TDN106" s="5"/>
      <c r="TDO106" s="5"/>
      <c r="TDP106" s="5"/>
      <c r="TDQ106" s="1"/>
      <c r="TDR106" s="2"/>
      <c r="TDS106" s="2"/>
      <c r="TDT106" s="5"/>
      <c r="TDU106" s="5"/>
      <c r="TDV106" s="5"/>
      <c r="TDW106" s="5"/>
      <c r="TDX106" s="5"/>
      <c r="TDY106" s="1"/>
      <c r="TDZ106" s="2"/>
      <c r="TEA106" s="2"/>
      <c r="TEB106" s="5"/>
      <c r="TEC106" s="5"/>
      <c r="TED106" s="5"/>
      <c r="TEE106" s="5"/>
      <c r="TEF106" s="5"/>
      <c r="TEG106" s="1"/>
      <c r="TEH106" s="2"/>
      <c r="TEI106" s="2"/>
      <c r="TEJ106" s="5"/>
      <c r="TEK106" s="5"/>
      <c r="TEL106" s="5"/>
      <c r="TEM106" s="5"/>
      <c r="TEN106" s="5"/>
      <c r="TEO106" s="1"/>
      <c r="TEP106" s="2"/>
      <c r="TEQ106" s="2"/>
      <c r="TER106" s="5"/>
      <c r="TES106" s="5"/>
      <c r="TET106" s="5"/>
      <c r="TEU106" s="5"/>
      <c r="TEV106" s="5"/>
      <c r="TEW106" s="1"/>
      <c r="TEX106" s="2"/>
      <c r="TEY106" s="2"/>
      <c r="TEZ106" s="5"/>
      <c r="TFA106" s="5"/>
      <c r="TFB106" s="5"/>
      <c r="TFC106" s="5"/>
      <c r="TFD106" s="5"/>
      <c r="TFE106" s="1"/>
      <c r="TFF106" s="2"/>
      <c r="TFG106" s="2"/>
      <c r="TFH106" s="5"/>
      <c r="TFI106" s="5"/>
      <c r="TFJ106" s="5"/>
      <c r="TFK106" s="5"/>
      <c r="TFL106" s="5"/>
      <c r="TFM106" s="1"/>
      <c r="TFN106" s="2"/>
      <c r="TFO106" s="2"/>
      <c r="TFP106" s="5"/>
      <c r="TFQ106" s="5"/>
      <c r="TFR106" s="5"/>
      <c r="TFS106" s="5"/>
      <c r="TFT106" s="5"/>
      <c r="TFU106" s="1"/>
      <c r="TFV106" s="2"/>
      <c r="TFW106" s="2"/>
      <c r="TFX106" s="5"/>
      <c r="TFY106" s="5"/>
      <c r="TFZ106" s="5"/>
      <c r="TGA106" s="5"/>
      <c r="TGB106" s="5"/>
      <c r="TGC106" s="1"/>
      <c r="TGD106" s="2"/>
      <c r="TGE106" s="2"/>
      <c r="TGF106" s="5"/>
      <c r="TGG106" s="5"/>
      <c r="TGH106" s="5"/>
      <c r="TGI106" s="5"/>
      <c r="TGJ106" s="5"/>
      <c r="TGK106" s="1"/>
      <c r="TGL106" s="2"/>
      <c r="TGM106" s="2"/>
      <c r="TGN106" s="5"/>
      <c r="TGO106" s="5"/>
      <c r="TGP106" s="5"/>
      <c r="TGQ106" s="5"/>
      <c r="TGR106" s="5"/>
      <c r="TGS106" s="1"/>
      <c r="TGT106" s="2"/>
      <c r="TGU106" s="2"/>
      <c r="TGV106" s="5"/>
      <c r="TGW106" s="5"/>
      <c r="TGX106" s="5"/>
      <c r="TGY106" s="5"/>
      <c r="TGZ106" s="5"/>
      <c r="THA106" s="1"/>
      <c r="THB106" s="2"/>
      <c r="THC106" s="2"/>
      <c r="THD106" s="5"/>
      <c r="THE106" s="5"/>
      <c r="THF106" s="5"/>
      <c r="THG106" s="5"/>
      <c r="THH106" s="5"/>
      <c r="THI106" s="1"/>
      <c r="THJ106" s="2"/>
      <c r="THK106" s="2"/>
      <c r="THL106" s="5"/>
      <c r="THM106" s="5"/>
      <c r="THN106" s="5"/>
      <c r="THO106" s="5"/>
      <c r="THP106" s="5"/>
      <c r="THQ106" s="1"/>
      <c r="THR106" s="2"/>
      <c r="THS106" s="2"/>
      <c r="THT106" s="5"/>
      <c r="THU106" s="5"/>
      <c r="THV106" s="5"/>
      <c r="THW106" s="5"/>
      <c r="THX106" s="5"/>
      <c r="THY106" s="1"/>
      <c r="THZ106" s="2"/>
      <c r="TIA106" s="2"/>
      <c r="TIB106" s="5"/>
      <c r="TIC106" s="5"/>
      <c r="TID106" s="5"/>
      <c r="TIE106" s="5"/>
      <c r="TIF106" s="5"/>
      <c r="TIG106" s="1"/>
      <c r="TIH106" s="2"/>
      <c r="TII106" s="2"/>
      <c r="TIJ106" s="5"/>
      <c r="TIK106" s="5"/>
      <c r="TIL106" s="5"/>
      <c r="TIM106" s="5"/>
      <c r="TIN106" s="5"/>
      <c r="TIO106" s="1"/>
      <c r="TIP106" s="2"/>
      <c r="TIQ106" s="2"/>
      <c r="TIR106" s="5"/>
      <c r="TIS106" s="5"/>
      <c r="TIT106" s="5"/>
      <c r="TIU106" s="5"/>
      <c r="TIV106" s="5"/>
      <c r="TIW106" s="1"/>
      <c r="TIX106" s="2"/>
      <c r="TIY106" s="2"/>
      <c r="TIZ106" s="5"/>
      <c r="TJA106" s="5"/>
      <c r="TJB106" s="5"/>
      <c r="TJC106" s="5"/>
      <c r="TJD106" s="5"/>
      <c r="TJE106" s="1"/>
      <c r="TJF106" s="2"/>
      <c r="TJG106" s="2"/>
      <c r="TJH106" s="5"/>
      <c r="TJI106" s="5"/>
      <c r="TJJ106" s="5"/>
      <c r="TJK106" s="5"/>
      <c r="TJL106" s="5"/>
      <c r="TJM106" s="1"/>
      <c r="TJN106" s="2"/>
      <c r="TJO106" s="2"/>
      <c r="TJP106" s="5"/>
      <c r="TJQ106" s="5"/>
      <c r="TJR106" s="5"/>
      <c r="TJS106" s="5"/>
      <c r="TJT106" s="5"/>
      <c r="TJU106" s="1"/>
      <c r="TJV106" s="2"/>
      <c r="TJW106" s="2"/>
      <c r="TJX106" s="5"/>
      <c r="TJY106" s="5"/>
      <c r="TJZ106" s="5"/>
      <c r="TKA106" s="5"/>
      <c r="TKB106" s="5"/>
      <c r="TKC106" s="1"/>
      <c r="TKD106" s="2"/>
      <c r="TKE106" s="2"/>
      <c r="TKF106" s="5"/>
      <c r="TKG106" s="5"/>
      <c r="TKH106" s="5"/>
      <c r="TKI106" s="5"/>
      <c r="TKJ106" s="5"/>
      <c r="TKK106" s="1"/>
      <c r="TKL106" s="2"/>
      <c r="TKM106" s="2"/>
      <c r="TKN106" s="5"/>
      <c r="TKO106" s="5"/>
      <c r="TKP106" s="5"/>
      <c r="TKQ106" s="5"/>
      <c r="TKR106" s="5"/>
      <c r="TKS106" s="1"/>
      <c r="TKT106" s="2"/>
      <c r="TKU106" s="2"/>
      <c r="TKV106" s="5"/>
      <c r="TKW106" s="5"/>
      <c r="TKX106" s="5"/>
      <c r="TKY106" s="5"/>
      <c r="TKZ106" s="5"/>
      <c r="TLA106" s="1"/>
      <c r="TLB106" s="2"/>
      <c r="TLC106" s="2"/>
      <c r="TLD106" s="5"/>
      <c r="TLE106" s="5"/>
      <c r="TLF106" s="5"/>
      <c r="TLG106" s="5"/>
      <c r="TLH106" s="5"/>
      <c r="TLI106" s="1"/>
      <c r="TLJ106" s="2"/>
      <c r="TLK106" s="2"/>
      <c r="TLL106" s="5"/>
      <c r="TLM106" s="5"/>
      <c r="TLN106" s="5"/>
      <c r="TLO106" s="5"/>
      <c r="TLP106" s="5"/>
      <c r="TLQ106" s="1"/>
      <c r="TLR106" s="2"/>
      <c r="TLS106" s="2"/>
      <c r="TLT106" s="5"/>
      <c r="TLU106" s="5"/>
      <c r="TLV106" s="5"/>
      <c r="TLW106" s="5"/>
      <c r="TLX106" s="5"/>
      <c r="TLY106" s="1"/>
      <c r="TLZ106" s="2"/>
      <c r="TMA106" s="2"/>
      <c r="TMB106" s="5"/>
      <c r="TMC106" s="5"/>
      <c r="TMD106" s="5"/>
      <c r="TME106" s="5"/>
      <c r="TMF106" s="5"/>
      <c r="TMG106" s="1"/>
      <c r="TMH106" s="2"/>
      <c r="TMI106" s="2"/>
      <c r="TMJ106" s="5"/>
      <c r="TMK106" s="5"/>
      <c r="TML106" s="5"/>
      <c r="TMM106" s="5"/>
      <c r="TMN106" s="5"/>
      <c r="TMO106" s="1"/>
      <c r="TMP106" s="2"/>
      <c r="TMQ106" s="2"/>
      <c r="TMR106" s="5"/>
      <c r="TMS106" s="5"/>
      <c r="TMT106" s="5"/>
      <c r="TMU106" s="5"/>
      <c r="TMV106" s="5"/>
      <c r="TMW106" s="1"/>
      <c r="TMX106" s="2"/>
      <c r="TMY106" s="2"/>
      <c r="TMZ106" s="5"/>
      <c r="TNA106" s="5"/>
      <c r="TNB106" s="5"/>
      <c r="TNC106" s="5"/>
      <c r="TND106" s="5"/>
      <c r="TNE106" s="1"/>
      <c r="TNF106" s="2"/>
      <c r="TNG106" s="2"/>
      <c r="TNH106" s="5"/>
      <c r="TNI106" s="5"/>
      <c r="TNJ106" s="5"/>
      <c r="TNK106" s="5"/>
      <c r="TNL106" s="5"/>
      <c r="TNM106" s="1"/>
      <c r="TNN106" s="2"/>
      <c r="TNO106" s="2"/>
      <c r="TNP106" s="5"/>
      <c r="TNQ106" s="5"/>
      <c r="TNR106" s="5"/>
      <c r="TNS106" s="5"/>
      <c r="TNT106" s="5"/>
      <c r="TNU106" s="1"/>
      <c r="TNV106" s="2"/>
      <c r="TNW106" s="2"/>
      <c r="TNX106" s="5"/>
      <c r="TNY106" s="5"/>
      <c r="TNZ106" s="5"/>
      <c r="TOA106" s="5"/>
      <c r="TOB106" s="5"/>
      <c r="TOC106" s="1"/>
      <c r="TOD106" s="2"/>
      <c r="TOE106" s="2"/>
      <c r="TOF106" s="5"/>
      <c r="TOG106" s="5"/>
      <c r="TOH106" s="5"/>
      <c r="TOI106" s="5"/>
      <c r="TOJ106" s="5"/>
      <c r="TOK106" s="1"/>
      <c r="TOL106" s="2"/>
      <c r="TOM106" s="2"/>
      <c r="TON106" s="5"/>
      <c r="TOO106" s="5"/>
      <c r="TOP106" s="5"/>
      <c r="TOQ106" s="5"/>
      <c r="TOR106" s="5"/>
      <c r="TOS106" s="1"/>
      <c r="TOT106" s="2"/>
      <c r="TOU106" s="2"/>
      <c r="TOV106" s="5"/>
      <c r="TOW106" s="5"/>
      <c r="TOX106" s="5"/>
      <c r="TOY106" s="5"/>
      <c r="TOZ106" s="5"/>
      <c r="TPA106" s="1"/>
      <c r="TPB106" s="2"/>
      <c r="TPC106" s="2"/>
      <c r="TPD106" s="5"/>
      <c r="TPE106" s="5"/>
      <c r="TPF106" s="5"/>
      <c r="TPG106" s="5"/>
      <c r="TPH106" s="5"/>
      <c r="TPI106" s="1"/>
      <c r="TPJ106" s="2"/>
      <c r="TPK106" s="2"/>
      <c r="TPL106" s="5"/>
      <c r="TPM106" s="5"/>
      <c r="TPN106" s="5"/>
      <c r="TPO106" s="5"/>
      <c r="TPP106" s="5"/>
      <c r="TPQ106" s="1"/>
      <c r="TPR106" s="2"/>
      <c r="TPS106" s="2"/>
      <c r="TPT106" s="5"/>
      <c r="TPU106" s="5"/>
      <c r="TPV106" s="5"/>
      <c r="TPW106" s="5"/>
      <c r="TPX106" s="5"/>
      <c r="TPY106" s="1"/>
      <c r="TPZ106" s="2"/>
      <c r="TQA106" s="2"/>
      <c r="TQB106" s="5"/>
      <c r="TQC106" s="5"/>
      <c r="TQD106" s="5"/>
      <c r="TQE106" s="5"/>
      <c r="TQF106" s="5"/>
      <c r="TQG106" s="1"/>
      <c r="TQH106" s="2"/>
      <c r="TQI106" s="2"/>
      <c r="TQJ106" s="5"/>
      <c r="TQK106" s="5"/>
      <c r="TQL106" s="5"/>
      <c r="TQM106" s="5"/>
      <c r="TQN106" s="5"/>
      <c r="TQO106" s="1"/>
      <c r="TQP106" s="2"/>
      <c r="TQQ106" s="2"/>
      <c r="TQR106" s="5"/>
      <c r="TQS106" s="5"/>
      <c r="TQT106" s="5"/>
      <c r="TQU106" s="5"/>
      <c r="TQV106" s="5"/>
      <c r="TQW106" s="1"/>
      <c r="TQX106" s="2"/>
      <c r="TQY106" s="2"/>
      <c r="TQZ106" s="5"/>
      <c r="TRA106" s="5"/>
      <c r="TRB106" s="5"/>
      <c r="TRC106" s="5"/>
      <c r="TRD106" s="5"/>
      <c r="TRE106" s="1"/>
      <c r="TRF106" s="2"/>
      <c r="TRG106" s="2"/>
      <c r="TRH106" s="5"/>
      <c r="TRI106" s="5"/>
      <c r="TRJ106" s="5"/>
      <c r="TRK106" s="5"/>
      <c r="TRL106" s="5"/>
      <c r="TRM106" s="1"/>
      <c r="TRN106" s="2"/>
      <c r="TRO106" s="2"/>
      <c r="TRP106" s="5"/>
      <c r="TRQ106" s="5"/>
      <c r="TRR106" s="5"/>
      <c r="TRS106" s="5"/>
      <c r="TRT106" s="5"/>
      <c r="TRU106" s="1"/>
      <c r="TRV106" s="2"/>
      <c r="TRW106" s="2"/>
      <c r="TRX106" s="5"/>
      <c r="TRY106" s="5"/>
      <c r="TRZ106" s="5"/>
      <c r="TSA106" s="5"/>
      <c r="TSB106" s="5"/>
      <c r="TSC106" s="1"/>
      <c r="TSD106" s="2"/>
      <c r="TSE106" s="2"/>
      <c r="TSF106" s="5"/>
      <c r="TSG106" s="5"/>
      <c r="TSH106" s="5"/>
      <c r="TSI106" s="5"/>
      <c r="TSJ106" s="5"/>
      <c r="TSK106" s="1"/>
      <c r="TSL106" s="2"/>
      <c r="TSM106" s="2"/>
      <c r="TSN106" s="5"/>
      <c r="TSO106" s="5"/>
      <c r="TSP106" s="5"/>
      <c r="TSQ106" s="5"/>
      <c r="TSR106" s="5"/>
      <c r="TSS106" s="1"/>
      <c r="TST106" s="2"/>
      <c r="TSU106" s="2"/>
      <c r="TSV106" s="5"/>
      <c r="TSW106" s="5"/>
      <c r="TSX106" s="5"/>
      <c r="TSY106" s="5"/>
      <c r="TSZ106" s="5"/>
      <c r="TTA106" s="1"/>
      <c r="TTB106" s="2"/>
      <c r="TTC106" s="2"/>
      <c r="TTD106" s="5"/>
      <c r="TTE106" s="5"/>
      <c r="TTF106" s="5"/>
      <c r="TTG106" s="5"/>
      <c r="TTH106" s="5"/>
      <c r="TTI106" s="1"/>
      <c r="TTJ106" s="2"/>
      <c r="TTK106" s="2"/>
      <c r="TTL106" s="5"/>
      <c r="TTM106" s="5"/>
      <c r="TTN106" s="5"/>
      <c r="TTO106" s="5"/>
      <c r="TTP106" s="5"/>
      <c r="TTQ106" s="1"/>
      <c r="TTR106" s="2"/>
      <c r="TTS106" s="2"/>
      <c r="TTT106" s="5"/>
      <c r="TTU106" s="5"/>
      <c r="TTV106" s="5"/>
      <c r="TTW106" s="5"/>
      <c r="TTX106" s="5"/>
      <c r="TTY106" s="1"/>
      <c r="TTZ106" s="2"/>
      <c r="TUA106" s="2"/>
      <c r="TUB106" s="5"/>
      <c r="TUC106" s="5"/>
      <c r="TUD106" s="5"/>
      <c r="TUE106" s="5"/>
      <c r="TUF106" s="5"/>
      <c r="TUG106" s="1"/>
      <c r="TUH106" s="2"/>
      <c r="TUI106" s="2"/>
      <c r="TUJ106" s="5"/>
      <c r="TUK106" s="5"/>
      <c r="TUL106" s="5"/>
      <c r="TUM106" s="5"/>
      <c r="TUN106" s="5"/>
      <c r="TUO106" s="1"/>
      <c r="TUP106" s="2"/>
      <c r="TUQ106" s="2"/>
      <c r="TUR106" s="5"/>
      <c r="TUS106" s="5"/>
      <c r="TUT106" s="5"/>
      <c r="TUU106" s="5"/>
      <c r="TUV106" s="5"/>
      <c r="TUW106" s="1"/>
      <c r="TUX106" s="2"/>
      <c r="TUY106" s="2"/>
      <c r="TUZ106" s="5"/>
      <c r="TVA106" s="5"/>
      <c r="TVB106" s="5"/>
      <c r="TVC106" s="5"/>
      <c r="TVD106" s="5"/>
      <c r="TVE106" s="1"/>
      <c r="TVF106" s="2"/>
      <c r="TVG106" s="2"/>
      <c r="TVH106" s="5"/>
      <c r="TVI106" s="5"/>
      <c r="TVJ106" s="5"/>
      <c r="TVK106" s="5"/>
      <c r="TVL106" s="5"/>
      <c r="TVM106" s="1"/>
      <c r="TVN106" s="2"/>
      <c r="TVO106" s="2"/>
      <c r="TVP106" s="5"/>
      <c r="TVQ106" s="5"/>
      <c r="TVR106" s="5"/>
      <c r="TVS106" s="5"/>
      <c r="TVT106" s="5"/>
      <c r="TVU106" s="1"/>
      <c r="TVV106" s="2"/>
      <c r="TVW106" s="2"/>
      <c r="TVX106" s="5"/>
      <c r="TVY106" s="5"/>
      <c r="TVZ106" s="5"/>
      <c r="TWA106" s="5"/>
      <c r="TWB106" s="5"/>
      <c r="TWC106" s="1"/>
      <c r="TWD106" s="2"/>
      <c r="TWE106" s="2"/>
      <c r="TWF106" s="5"/>
      <c r="TWG106" s="5"/>
      <c r="TWH106" s="5"/>
      <c r="TWI106" s="5"/>
      <c r="TWJ106" s="5"/>
      <c r="TWK106" s="1"/>
      <c r="TWL106" s="2"/>
      <c r="TWM106" s="2"/>
      <c r="TWN106" s="5"/>
      <c r="TWO106" s="5"/>
      <c r="TWP106" s="5"/>
      <c r="TWQ106" s="5"/>
      <c r="TWR106" s="5"/>
      <c r="TWS106" s="1"/>
      <c r="TWT106" s="2"/>
      <c r="TWU106" s="2"/>
      <c r="TWV106" s="5"/>
      <c r="TWW106" s="5"/>
      <c r="TWX106" s="5"/>
      <c r="TWY106" s="5"/>
      <c r="TWZ106" s="5"/>
      <c r="TXA106" s="1"/>
      <c r="TXB106" s="2"/>
      <c r="TXC106" s="2"/>
      <c r="TXD106" s="5"/>
      <c r="TXE106" s="5"/>
      <c r="TXF106" s="5"/>
      <c r="TXG106" s="5"/>
      <c r="TXH106" s="5"/>
      <c r="TXI106" s="1"/>
      <c r="TXJ106" s="2"/>
      <c r="TXK106" s="2"/>
      <c r="TXL106" s="5"/>
      <c r="TXM106" s="5"/>
      <c r="TXN106" s="5"/>
      <c r="TXO106" s="5"/>
      <c r="TXP106" s="5"/>
      <c r="TXQ106" s="1"/>
      <c r="TXR106" s="2"/>
      <c r="TXS106" s="2"/>
      <c r="TXT106" s="5"/>
      <c r="TXU106" s="5"/>
      <c r="TXV106" s="5"/>
      <c r="TXW106" s="5"/>
      <c r="TXX106" s="5"/>
      <c r="TXY106" s="1"/>
      <c r="TXZ106" s="2"/>
      <c r="TYA106" s="2"/>
      <c r="TYB106" s="5"/>
      <c r="TYC106" s="5"/>
      <c r="TYD106" s="5"/>
      <c r="TYE106" s="5"/>
      <c r="TYF106" s="5"/>
      <c r="TYG106" s="1"/>
      <c r="TYH106" s="2"/>
      <c r="TYI106" s="2"/>
      <c r="TYJ106" s="5"/>
      <c r="TYK106" s="5"/>
      <c r="TYL106" s="5"/>
      <c r="TYM106" s="5"/>
      <c r="TYN106" s="5"/>
      <c r="TYO106" s="1"/>
      <c r="TYP106" s="2"/>
      <c r="TYQ106" s="2"/>
      <c r="TYR106" s="5"/>
      <c r="TYS106" s="5"/>
      <c r="TYT106" s="5"/>
      <c r="TYU106" s="5"/>
      <c r="TYV106" s="5"/>
      <c r="TYW106" s="1"/>
      <c r="TYX106" s="2"/>
      <c r="TYY106" s="2"/>
      <c r="TYZ106" s="5"/>
      <c r="TZA106" s="5"/>
      <c r="TZB106" s="5"/>
      <c r="TZC106" s="5"/>
      <c r="TZD106" s="5"/>
      <c r="TZE106" s="1"/>
      <c r="TZF106" s="2"/>
      <c r="TZG106" s="2"/>
      <c r="TZH106" s="5"/>
      <c r="TZI106" s="5"/>
      <c r="TZJ106" s="5"/>
      <c r="TZK106" s="5"/>
      <c r="TZL106" s="5"/>
      <c r="TZM106" s="1"/>
      <c r="TZN106" s="2"/>
      <c r="TZO106" s="2"/>
      <c r="TZP106" s="5"/>
      <c r="TZQ106" s="5"/>
      <c r="TZR106" s="5"/>
      <c r="TZS106" s="5"/>
      <c r="TZT106" s="5"/>
      <c r="TZU106" s="1"/>
      <c r="TZV106" s="2"/>
      <c r="TZW106" s="2"/>
      <c r="TZX106" s="5"/>
      <c r="TZY106" s="5"/>
      <c r="TZZ106" s="5"/>
      <c r="UAA106" s="5"/>
      <c r="UAB106" s="5"/>
      <c r="UAC106" s="1"/>
      <c r="UAD106" s="2"/>
      <c r="UAE106" s="2"/>
      <c r="UAF106" s="5"/>
      <c r="UAG106" s="5"/>
      <c r="UAH106" s="5"/>
      <c r="UAI106" s="5"/>
      <c r="UAJ106" s="5"/>
      <c r="UAK106" s="1"/>
      <c r="UAL106" s="2"/>
      <c r="UAM106" s="2"/>
      <c r="UAN106" s="5"/>
      <c r="UAO106" s="5"/>
      <c r="UAP106" s="5"/>
      <c r="UAQ106" s="5"/>
      <c r="UAR106" s="5"/>
      <c r="UAS106" s="1"/>
      <c r="UAT106" s="2"/>
      <c r="UAU106" s="2"/>
      <c r="UAV106" s="5"/>
      <c r="UAW106" s="5"/>
      <c r="UAX106" s="5"/>
      <c r="UAY106" s="5"/>
      <c r="UAZ106" s="5"/>
      <c r="UBA106" s="1"/>
      <c r="UBB106" s="2"/>
      <c r="UBC106" s="2"/>
      <c r="UBD106" s="5"/>
      <c r="UBE106" s="5"/>
      <c r="UBF106" s="5"/>
      <c r="UBG106" s="5"/>
      <c r="UBH106" s="5"/>
      <c r="UBI106" s="1"/>
      <c r="UBJ106" s="2"/>
      <c r="UBK106" s="2"/>
      <c r="UBL106" s="5"/>
      <c r="UBM106" s="5"/>
      <c r="UBN106" s="5"/>
      <c r="UBO106" s="5"/>
      <c r="UBP106" s="5"/>
      <c r="UBQ106" s="1"/>
      <c r="UBR106" s="2"/>
      <c r="UBS106" s="2"/>
      <c r="UBT106" s="5"/>
      <c r="UBU106" s="5"/>
      <c r="UBV106" s="5"/>
      <c r="UBW106" s="5"/>
      <c r="UBX106" s="5"/>
      <c r="UBY106" s="1"/>
      <c r="UBZ106" s="2"/>
      <c r="UCA106" s="2"/>
      <c r="UCB106" s="5"/>
      <c r="UCC106" s="5"/>
      <c r="UCD106" s="5"/>
      <c r="UCE106" s="5"/>
      <c r="UCF106" s="5"/>
      <c r="UCG106" s="1"/>
      <c r="UCH106" s="2"/>
      <c r="UCI106" s="2"/>
      <c r="UCJ106" s="5"/>
      <c r="UCK106" s="5"/>
      <c r="UCL106" s="5"/>
      <c r="UCM106" s="5"/>
      <c r="UCN106" s="5"/>
      <c r="UCO106" s="1"/>
      <c r="UCP106" s="2"/>
      <c r="UCQ106" s="2"/>
      <c r="UCR106" s="5"/>
      <c r="UCS106" s="5"/>
      <c r="UCT106" s="5"/>
      <c r="UCU106" s="5"/>
      <c r="UCV106" s="5"/>
      <c r="UCW106" s="1"/>
      <c r="UCX106" s="2"/>
      <c r="UCY106" s="2"/>
      <c r="UCZ106" s="5"/>
      <c r="UDA106" s="5"/>
      <c r="UDB106" s="5"/>
      <c r="UDC106" s="5"/>
      <c r="UDD106" s="5"/>
      <c r="UDE106" s="1"/>
      <c r="UDF106" s="2"/>
      <c r="UDG106" s="2"/>
      <c r="UDH106" s="5"/>
      <c r="UDI106" s="5"/>
      <c r="UDJ106" s="5"/>
      <c r="UDK106" s="5"/>
      <c r="UDL106" s="5"/>
      <c r="UDM106" s="1"/>
      <c r="UDN106" s="2"/>
      <c r="UDO106" s="2"/>
      <c r="UDP106" s="5"/>
      <c r="UDQ106" s="5"/>
      <c r="UDR106" s="5"/>
      <c r="UDS106" s="5"/>
      <c r="UDT106" s="5"/>
      <c r="UDU106" s="1"/>
      <c r="UDV106" s="2"/>
      <c r="UDW106" s="2"/>
      <c r="UDX106" s="5"/>
      <c r="UDY106" s="5"/>
      <c r="UDZ106" s="5"/>
      <c r="UEA106" s="5"/>
      <c r="UEB106" s="5"/>
      <c r="UEC106" s="1"/>
      <c r="UED106" s="2"/>
      <c r="UEE106" s="2"/>
      <c r="UEF106" s="5"/>
      <c r="UEG106" s="5"/>
      <c r="UEH106" s="5"/>
      <c r="UEI106" s="5"/>
      <c r="UEJ106" s="5"/>
      <c r="UEK106" s="1"/>
      <c r="UEL106" s="2"/>
      <c r="UEM106" s="2"/>
      <c r="UEN106" s="5"/>
      <c r="UEO106" s="5"/>
      <c r="UEP106" s="5"/>
      <c r="UEQ106" s="5"/>
      <c r="UER106" s="5"/>
      <c r="UES106" s="1"/>
      <c r="UET106" s="2"/>
      <c r="UEU106" s="2"/>
      <c r="UEV106" s="5"/>
      <c r="UEW106" s="5"/>
      <c r="UEX106" s="5"/>
      <c r="UEY106" s="5"/>
      <c r="UEZ106" s="5"/>
      <c r="UFA106" s="1"/>
      <c r="UFB106" s="2"/>
      <c r="UFC106" s="2"/>
      <c r="UFD106" s="5"/>
      <c r="UFE106" s="5"/>
      <c r="UFF106" s="5"/>
      <c r="UFG106" s="5"/>
      <c r="UFH106" s="5"/>
      <c r="UFI106" s="1"/>
      <c r="UFJ106" s="2"/>
      <c r="UFK106" s="2"/>
      <c r="UFL106" s="5"/>
      <c r="UFM106" s="5"/>
      <c r="UFN106" s="5"/>
      <c r="UFO106" s="5"/>
      <c r="UFP106" s="5"/>
      <c r="UFQ106" s="1"/>
      <c r="UFR106" s="2"/>
      <c r="UFS106" s="2"/>
      <c r="UFT106" s="5"/>
      <c r="UFU106" s="5"/>
      <c r="UFV106" s="5"/>
      <c r="UFW106" s="5"/>
      <c r="UFX106" s="5"/>
      <c r="UFY106" s="1"/>
      <c r="UFZ106" s="2"/>
      <c r="UGA106" s="2"/>
      <c r="UGB106" s="5"/>
      <c r="UGC106" s="5"/>
      <c r="UGD106" s="5"/>
      <c r="UGE106" s="5"/>
      <c r="UGF106" s="5"/>
      <c r="UGG106" s="1"/>
      <c r="UGH106" s="2"/>
      <c r="UGI106" s="2"/>
      <c r="UGJ106" s="5"/>
      <c r="UGK106" s="5"/>
      <c r="UGL106" s="5"/>
      <c r="UGM106" s="5"/>
      <c r="UGN106" s="5"/>
      <c r="UGO106" s="1"/>
      <c r="UGP106" s="2"/>
      <c r="UGQ106" s="2"/>
      <c r="UGR106" s="5"/>
      <c r="UGS106" s="5"/>
      <c r="UGT106" s="5"/>
      <c r="UGU106" s="5"/>
      <c r="UGV106" s="5"/>
      <c r="UGW106" s="1"/>
      <c r="UGX106" s="2"/>
      <c r="UGY106" s="2"/>
      <c r="UGZ106" s="5"/>
      <c r="UHA106" s="5"/>
      <c r="UHB106" s="5"/>
      <c r="UHC106" s="5"/>
      <c r="UHD106" s="5"/>
      <c r="UHE106" s="1"/>
      <c r="UHF106" s="2"/>
      <c r="UHG106" s="2"/>
      <c r="UHH106" s="5"/>
      <c r="UHI106" s="5"/>
      <c r="UHJ106" s="5"/>
      <c r="UHK106" s="5"/>
      <c r="UHL106" s="5"/>
      <c r="UHM106" s="1"/>
      <c r="UHN106" s="2"/>
      <c r="UHO106" s="2"/>
      <c r="UHP106" s="5"/>
      <c r="UHQ106" s="5"/>
      <c r="UHR106" s="5"/>
      <c r="UHS106" s="5"/>
      <c r="UHT106" s="5"/>
      <c r="UHU106" s="1"/>
      <c r="UHV106" s="2"/>
      <c r="UHW106" s="2"/>
      <c r="UHX106" s="5"/>
      <c r="UHY106" s="5"/>
      <c r="UHZ106" s="5"/>
      <c r="UIA106" s="5"/>
      <c r="UIB106" s="5"/>
      <c r="UIC106" s="1"/>
      <c r="UID106" s="2"/>
      <c r="UIE106" s="2"/>
      <c r="UIF106" s="5"/>
      <c r="UIG106" s="5"/>
      <c r="UIH106" s="5"/>
      <c r="UII106" s="5"/>
      <c r="UIJ106" s="5"/>
      <c r="UIK106" s="1"/>
      <c r="UIL106" s="2"/>
      <c r="UIM106" s="2"/>
      <c r="UIN106" s="5"/>
      <c r="UIO106" s="5"/>
      <c r="UIP106" s="5"/>
      <c r="UIQ106" s="5"/>
      <c r="UIR106" s="5"/>
      <c r="UIS106" s="1"/>
      <c r="UIT106" s="2"/>
      <c r="UIU106" s="2"/>
      <c r="UIV106" s="5"/>
      <c r="UIW106" s="5"/>
      <c r="UIX106" s="5"/>
      <c r="UIY106" s="5"/>
      <c r="UIZ106" s="5"/>
      <c r="UJA106" s="1"/>
      <c r="UJB106" s="2"/>
      <c r="UJC106" s="2"/>
      <c r="UJD106" s="5"/>
      <c r="UJE106" s="5"/>
      <c r="UJF106" s="5"/>
      <c r="UJG106" s="5"/>
      <c r="UJH106" s="5"/>
      <c r="UJI106" s="1"/>
      <c r="UJJ106" s="2"/>
      <c r="UJK106" s="2"/>
      <c r="UJL106" s="5"/>
      <c r="UJM106" s="5"/>
      <c r="UJN106" s="5"/>
      <c r="UJO106" s="5"/>
      <c r="UJP106" s="5"/>
      <c r="UJQ106" s="1"/>
      <c r="UJR106" s="2"/>
      <c r="UJS106" s="2"/>
      <c r="UJT106" s="5"/>
      <c r="UJU106" s="5"/>
      <c r="UJV106" s="5"/>
      <c r="UJW106" s="5"/>
      <c r="UJX106" s="5"/>
      <c r="UJY106" s="1"/>
      <c r="UJZ106" s="2"/>
      <c r="UKA106" s="2"/>
      <c r="UKB106" s="5"/>
      <c r="UKC106" s="5"/>
      <c r="UKD106" s="5"/>
      <c r="UKE106" s="5"/>
      <c r="UKF106" s="5"/>
      <c r="UKG106" s="1"/>
      <c r="UKH106" s="2"/>
      <c r="UKI106" s="2"/>
      <c r="UKJ106" s="5"/>
      <c r="UKK106" s="5"/>
      <c r="UKL106" s="5"/>
      <c r="UKM106" s="5"/>
      <c r="UKN106" s="5"/>
      <c r="UKO106" s="1"/>
      <c r="UKP106" s="2"/>
      <c r="UKQ106" s="2"/>
      <c r="UKR106" s="5"/>
      <c r="UKS106" s="5"/>
      <c r="UKT106" s="5"/>
      <c r="UKU106" s="5"/>
      <c r="UKV106" s="5"/>
      <c r="UKW106" s="1"/>
      <c r="UKX106" s="2"/>
      <c r="UKY106" s="2"/>
      <c r="UKZ106" s="5"/>
      <c r="ULA106" s="5"/>
      <c r="ULB106" s="5"/>
      <c r="ULC106" s="5"/>
      <c r="ULD106" s="5"/>
      <c r="ULE106" s="1"/>
      <c r="ULF106" s="2"/>
      <c r="ULG106" s="2"/>
      <c r="ULH106" s="5"/>
      <c r="ULI106" s="5"/>
      <c r="ULJ106" s="5"/>
      <c r="ULK106" s="5"/>
      <c r="ULL106" s="5"/>
      <c r="ULM106" s="1"/>
      <c r="ULN106" s="2"/>
      <c r="ULO106" s="2"/>
      <c r="ULP106" s="5"/>
      <c r="ULQ106" s="5"/>
      <c r="ULR106" s="5"/>
      <c r="ULS106" s="5"/>
      <c r="ULT106" s="5"/>
      <c r="ULU106" s="1"/>
      <c r="ULV106" s="2"/>
      <c r="ULW106" s="2"/>
      <c r="ULX106" s="5"/>
      <c r="ULY106" s="5"/>
      <c r="ULZ106" s="5"/>
      <c r="UMA106" s="5"/>
      <c r="UMB106" s="5"/>
      <c r="UMC106" s="1"/>
      <c r="UMD106" s="2"/>
      <c r="UME106" s="2"/>
      <c r="UMF106" s="5"/>
      <c r="UMG106" s="5"/>
      <c r="UMH106" s="5"/>
      <c r="UMI106" s="5"/>
      <c r="UMJ106" s="5"/>
      <c r="UMK106" s="1"/>
      <c r="UML106" s="2"/>
      <c r="UMM106" s="2"/>
      <c r="UMN106" s="5"/>
      <c r="UMO106" s="5"/>
      <c r="UMP106" s="5"/>
      <c r="UMQ106" s="5"/>
      <c r="UMR106" s="5"/>
      <c r="UMS106" s="1"/>
      <c r="UMT106" s="2"/>
      <c r="UMU106" s="2"/>
      <c r="UMV106" s="5"/>
      <c r="UMW106" s="5"/>
      <c r="UMX106" s="5"/>
      <c r="UMY106" s="5"/>
      <c r="UMZ106" s="5"/>
      <c r="UNA106" s="1"/>
      <c r="UNB106" s="2"/>
      <c r="UNC106" s="2"/>
      <c r="UND106" s="5"/>
      <c r="UNE106" s="5"/>
      <c r="UNF106" s="5"/>
      <c r="UNG106" s="5"/>
      <c r="UNH106" s="5"/>
      <c r="UNI106" s="1"/>
      <c r="UNJ106" s="2"/>
      <c r="UNK106" s="2"/>
      <c r="UNL106" s="5"/>
      <c r="UNM106" s="5"/>
      <c r="UNN106" s="5"/>
      <c r="UNO106" s="5"/>
      <c r="UNP106" s="5"/>
      <c r="UNQ106" s="1"/>
      <c r="UNR106" s="2"/>
      <c r="UNS106" s="2"/>
      <c r="UNT106" s="5"/>
      <c r="UNU106" s="5"/>
      <c r="UNV106" s="5"/>
      <c r="UNW106" s="5"/>
      <c r="UNX106" s="5"/>
      <c r="UNY106" s="1"/>
      <c r="UNZ106" s="2"/>
      <c r="UOA106" s="2"/>
      <c r="UOB106" s="5"/>
      <c r="UOC106" s="5"/>
      <c r="UOD106" s="5"/>
      <c r="UOE106" s="5"/>
      <c r="UOF106" s="5"/>
      <c r="UOG106" s="1"/>
      <c r="UOH106" s="2"/>
      <c r="UOI106" s="2"/>
      <c r="UOJ106" s="5"/>
      <c r="UOK106" s="5"/>
      <c r="UOL106" s="5"/>
      <c r="UOM106" s="5"/>
      <c r="UON106" s="5"/>
      <c r="UOO106" s="1"/>
      <c r="UOP106" s="2"/>
      <c r="UOQ106" s="2"/>
      <c r="UOR106" s="5"/>
      <c r="UOS106" s="5"/>
      <c r="UOT106" s="5"/>
      <c r="UOU106" s="5"/>
      <c r="UOV106" s="5"/>
      <c r="UOW106" s="1"/>
      <c r="UOX106" s="2"/>
      <c r="UOY106" s="2"/>
      <c r="UOZ106" s="5"/>
      <c r="UPA106" s="5"/>
      <c r="UPB106" s="5"/>
      <c r="UPC106" s="5"/>
      <c r="UPD106" s="5"/>
      <c r="UPE106" s="1"/>
      <c r="UPF106" s="2"/>
      <c r="UPG106" s="2"/>
      <c r="UPH106" s="5"/>
      <c r="UPI106" s="5"/>
      <c r="UPJ106" s="5"/>
      <c r="UPK106" s="5"/>
      <c r="UPL106" s="5"/>
      <c r="UPM106" s="1"/>
      <c r="UPN106" s="2"/>
      <c r="UPO106" s="2"/>
      <c r="UPP106" s="5"/>
      <c r="UPQ106" s="5"/>
      <c r="UPR106" s="5"/>
      <c r="UPS106" s="5"/>
      <c r="UPT106" s="5"/>
      <c r="UPU106" s="1"/>
      <c r="UPV106" s="2"/>
      <c r="UPW106" s="2"/>
      <c r="UPX106" s="5"/>
      <c r="UPY106" s="5"/>
      <c r="UPZ106" s="5"/>
      <c r="UQA106" s="5"/>
      <c r="UQB106" s="5"/>
      <c r="UQC106" s="1"/>
      <c r="UQD106" s="2"/>
      <c r="UQE106" s="2"/>
      <c r="UQF106" s="5"/>
      <c r="UQG106" s="5"/>
      <c r="UQH106" s="5"/>
      <c r="UQI106" s="5"/>
      <c r="UQJ106" s="5"/>
      <c r="UQK106" s="1"/>
      <c r="UQL106" s="2"/>
      <c r="UQM106" s="2"/>
      <c r="UQN106" s="5"/>
      <c r="UQO106" s="5"/>
      <c r="UQP106" s="5"/>
      <c r="UQQ106" s="5"/>
      <c r="UQR106" s="5"/>
      <c r="UQS106" s="1"/>
      <c r="UQT106" s="2"/>
      <c r="UQU106" s="2"/>
      <c r="UQV106" s="5"/>
      <c r="UQW106" s="5"/>
      <c r="UQX106" s="5"/>
      <c r="UQY106" s="5"/>
      <c r="UQZ106" s="5"/>
      <c r="URA106" s="1"/>
      <c r="URB106" s="2"/>
      <c r="URC106" s="2"/>
      <c r="URD106" s="5"/>
      <c r="URE106" s="5"/>
      <c r="URF106" s="5"/>
      <c r="URG106" s="5"/>
      <c r="URH106" s="5"/>
      <c r="URI106" s="1"/>
      <c r="URJ106" s="2"/>
      <c r="URK106" s="2"/>
      <c r="URL106" s="5"/>
      <c r="URM106" s="5"/>
      <c r="URN106" s="5"/>
      <c r="URO106" s="5"/>
      <c r="URP106" s="5"/>
      <c r="URQ106" s="1"/>
      <c r="URR106" s="2"/>
      <c r="URS106" s="2"/>
      <c r="URT106" s="5"/>
      <c r="URU106" s="5"/>
      <c r="URV106" s="5"/>
      <c r="URW106" s="5"/>
      <c r="URX106" s="5"/>
      <c r="URY106" s="1"/>
      <c r="URZ106" s="2"/>
      <c r="USA106" s="2"/>
      <c r="USB106" s="5"/>
      <c r="USC106" s="5"/>
      <c r="USD106" s="5"/>
      <c r="USE106" s="5"/>
      <c r="USF106" s="5"/>
      <c r="USG106" s="1"/>
      <c r="USH106" s="2"/>
      <c r="USI106" s="2"/>
      <c r="USJ106" s="5"/>
      <c r="USK106" s="5"/>
      <c r="USL106" s="5"/>
      <c r="USM106" s="5"/>
      <c r="USN106" s="5"/>
      <c r="USO106" s="1"/>
      <c r="USP106" s="2"/>
      <c r="USQ106" s="2"/>
      <c r="USR106" s="5"/>
      <c r="USS106" s="5"/>
      <c r="UST106" s="5"/>
      <c r="USU106" s="5"/>
      <c r="USV106" s="5"/>
      <c r="USW106" s="1"/>
      <c r="USX106" s="2"/>
      <c r="USY106" s="2"/>
      <c r="USZ106" s="5"/>
      <c r="UTA106" s="5"/>
      <c r="UTB106" s="5"/>
      <c r="UTC106" s="5"/>
      <c r="UTD106" s="5"/>
      <c r="UTE106" s="1"/>
      <c r="UTF106" s="2"/>
      <c r="UTG106" s="2"/>
      <c r="UTH106" s="5"/>
      <c r="UTI106" s="5"/>
      <c r="UTJ106" s="5"/>
      <c r="UTK106" s="5"/>
      <c r="UTL106" s="5"/>
      <c r="UTM106" s="1"/>
      <c r="UTN106" s="2"/>
      <c r="UTO106" s="2"/>
      <c r="UTP106" s="5"/>
      <c r="UTQ106" s="5"/>
      <c r="UTR106" s="5"/>
      <c r="UTS106" s="5"/>
      <c r="UTT106" s="5"/>
      <c r="UTU106" s="1"/>
      <c r="UTV106" s="2"/>
      <c r="UTW106" s="2"/>
      <c r="UTX106" s="5"/>
      <c r="UTY106" s="5"/>
      <c r="UTZ106" s="5"/>
      <c r="UUA106" s="5"/>
      <c r="UUB106" s="5"/>
      <c r="UUC106" s="1"/>
      <c r="UUD106" s="2"/>
      <c r="UUE106" s="2"/>
      <c r="UUF106" s="5"/>
      <c r="UUG106" s="5"/>
      <c r="UUH106" s="5"/>
      <c r="UUI106" s="5"/>
      <c r="UUJ106" s="5"/>
      <c r="UUK106" s="1"/>
      <c r="UUL106" s="2"/>
      <c r="UUM106" s="2"/>
      <c r="UUN106" s="5"/>
      <c r="UUO106" s="5"/>
      <c r="UUP106" s="5"/>
      <c r="UUQ106" s="5"/>
      <c r="UUR106" s="5"/>
      <c r="UUS106" s="1"/>
      <c r="UUT106" s="2"/>
      <c r="UUU106" s="2"/>
      <c r="UUV106" s="5"/>
      <c r="UUW106" s="5"/>
      <c r="UUX106" s="5"/>
      <c r="UUY106" s="5"/>
      <c r="UUZ106" s="5"/>
      <c r="UVA106" s="1"/>
      <c r="UVB106" s="2"/>
      <c r="UVC106" s="2"/>
      <c r="UVD106" s="5"/>
      <c r="UVE106" s="5"/>
      <c r="UVF106" s="5"/>
      <c r="UVG106" s="5"/>
      <c r="UVH106" s="5"/>
      <c r="UVI106" s="1"/>
      <c r="UVJ106" s="2"/>
      <c r="UVK106" s="2"/>
      <c r="UVL106" s="5"/>
      <c r="UVM106" s="5"/>
      <c r="UVN106" s="5"/>
      <c r="UVO106" s="5"/>
      <c r="UVP106" s="5"/>
      <c r="UVQ106" s="1"/>
      <c r="UVR106" s="2"/>
      <c r="UVS106" s="2"/>
      <c r="UVT106" s="5"/>
      <c r="UVU106" s="5"/>
      <c r="UVV106" s="5"/>
      <c r="UVW106" s="5"/>
      <c r="UVX106" s="5"/>
      <c r="UVY106" s="1"/>
      <c r="UVZ106" s="2"/>
      <c r="UWA106" s="2"/>
      <c r="UWB106" s="5"/>
      <c r="UWC106" s="5"/>
      <c r="UWD106" s="5"/>
      <c r="UWE106" s="5"/>
      <c r="UWF106" s="5"/>
      <c r="UWG106" s="1"/>
      <c r="UWH106" s="2"/>
      <c r="UWI106" s="2"/>
      <c r="UWJ106" s="5"/>
      <c r="UWK106" s="5"/>
      <c r="UWL106" s="5"/>
      <c r="UWM106" s="5"/>
      <c r="UWN106" s="5"/>
      <c r="UWO106" s="1"/>
      <c r="UWP106" s="2"/>
      <c r="UWQ106" s="2"/>
      <c r="UWR106" s="5"/>
      <c r="UWS106" s="5"/>
      <c r="UWT106" s="5"/>
      <c r="UWU106" s="5"/>
      <c r="UWV106" s="5"/>
      <c r="UWW106" s="1"/>
      <c r="UWX106" s="2"/>
      <c r="UWY106" s="2"/>
      <c r="UWZ106" s="5"/>
      <c r="UXA106" s="5"/>
      <c r="UXB106" s="5"/>
      <c r="UXC106" s="5"/>
      <c r="UXD106" s="5"/>
      <c r="UXE106" s="1"/>
      <c r="UXF106" s="2"/>
      <c r="UXG106" s="2"/>
      <c r="UXH106" s="5"/>
      <c r="UXI106" s="5"/>
      <c r="UXJ106" s="5"/>
      <c r="UXK106" s="5"/>
      <c r="UXL106" s="5"/>
      <c r="UXM106" s="1"/>
      <c r="UXN106" s="2"/>
      <c r="UXO106" s="2"/>
      <c r="UXP106" s="5"/>
      <c r="UXQ106" s="5"/>
      <c r="UXR106" s="5"/>
      <c r="UXS106" s="5"/>
      <c r="UXT106" s="5"/>
      <c r="UXU106" s="1"/>
      <c r="UXV106" s="2"/>
      <c r="UXW106" s="2"/>
      <c r="UXX106" s="5"/>
      <c r="UXY106" s="5"/>
      <c r="UXZ106" s="5"/>
      <c r="UYA106" s="5"/>
      <c r="UYB106" s="5"/>
      <c r="UYC106" s="1"/>
      <c r="UYD106" s="2"/>
      <c r="UYE106" s="2"/>
      <c r="UYF106" s="5"/>
      <c r="UYG106" s="5"/>
      <c r="UYH106" s="5"/>
      <c r="UYI106" s="5"/>
      <c r="UYJ106" s="5"/>
      <c r="UYK106" s="1"/>
      <c r="UYL106" s="2"/>
      <c r="UYM106" s="2"/>
      <c r="UYN106" s="5"/>
      <c r="UYO106" s="5"/>
      <c r="UYP106" s="5"/>
      <c r="UYQ106" s="5"/>
      <c r="UYR106" s="5"/>
      <c r="UYS106" s="1"/>
      <c r="UYT106" s="2"/>
      <c r="UYU106" s="2"/>
      <c r="UYV106" s="5"/>
      <c r="UYW106" s="5"/>
      <c r="UYX106" s="5"/>
      <c r="UYY106" s="5"/>
      <c r="UYZ106" s="5"/>
      <c r="UZA106" s="1"/>
      <c r="UZB106" s="2"/>
      <c r="UZC106" s="2"/>
      <c r="UZD106" s="5"/>
      <c r="UZE106" s="5"/>
      <c r="UZF106" s="5"/>
      <c r="UZG106" s="5"/>
      <c r="UZH106" s="5"/>
      <c r="UZI106" s="1"/>
      <c r="UZJ106" s="2"/>
      <c r="UZK106" s="2"/>
      <c r="UZL106" s="5"/>
      <c r="UZM106" s="5"/>
      <c r="UZN106" s="5"/>
      <c r="UZO106" s="5"/>
      <c r="UZP106" s="5"/>
      <c r="UZQ106" s="1"/>
      <c r="UZR106" s="2"/>
      <c r="UZS106" s="2"/>
      <c r="UZT106" s="5"/>
      <c r="UZU106" s="5"/>
      <c r="UZV106" s="5"/>
      <c r="UZW106" s="5"/>
      <c r="UZX106" s="5"/>
      <c r="UZY106" s="1"/>
      <c r="UZZ106" s="2"/>
      <c r="VAA106" s="2"/>
      <c r="VAB106" s="5"/>
      <c r="VAC106" s="5"/>
      <c r="VAD106" s="5"/>
      <c r="VAE106" s="5"/>
      <c r="VAF106" s="5"/>
      <c r="VAG106" s="1"/>
      <c r="VAH106" s="2"/>
      <c r="VAI106" s="2"/>
      <c r="VAJ106" s="5"/>
      <c r="VAK106" s="5"/>
      <c r="VAL106" s="5"/>
      <c r="VAM106" s="5"/>
      <c r="VAN106" s="5"/>
      <c r="VAO106" s="1"/>
      <c r="VAP106" s="2"/>
      <c r="VAQ106" s="2"/>
      <c r="VAR106" s="5"/>
      <c r="VAS106" s="5"/>
      <c r="VAT106" s="5"/>
      <c r="VAU106" s="5"/>
      <c r="VAV106" s="5"/>
      <c r="VAW106" s="1"/>
      <c r="VAX106" s="2"/>
      <c r="VAY106" s="2"/>
      <c r="VAZ106" s="5"/>
      <c r="VBA106" s="5"/>
      <c r="VBB106" s="5"/>
      <c r="VBC106" s="5"/>
      <c r="VBD106" s="5"/>
      <c r="VBE106" s="1"/>
      <c r="VBF106" s="2"/>
      <c r="VBG106" s="2"/>
      <c r="VBH106" s="5"/>
      <c r="VBI106" s="5"/>
      <c r="VBJ106" s="5"/>
      <c r="VBK106" s="5"/>
      <c r="VBL106" s="5"/>
      <c r="VBM106" s="1"/>
      <c r="VBN106" s="2"/>
      <c r="VBO106" s="2"/>
      <c r="VBP106" s="5"/>
      <c r="VBQ106" s="5"/>
      <c r="VBR106" s="5"/>
      <c r="VBS106" s="5"/>
      <c r="VBT106" s="5"/>
      <c r="VBU106" s="1"/>
      <c r="VBV106" s="2"/>
      <c r="VBW106" s="2"/>
      <c r="VBX106" s="5"/>
      <c r="VBY106" s="5"/>
      <c r="VBZ106" s="5"/>
      <c r="VCA106" s="5"/>
      <c r="VCB106" s="5"/>
      <c r="VCC106" s="1"/>
      <c r="VCD106" s="2"/>
      <c r="VCE106" s="2"/>
      <c r="VCF106" s="5"/>
      <c r="VCG106" s="5"/>
      <c r="VCH106" s="5"/>
      <c r="VCI106" s="5"/>
      <c r="VCJ106" s="5"/>
      <c r="VCK106" s="1"/>
      <c r="VCL106" s="2"/>
      <c r="VCM106" s="2"/>
      <c r="VCN106" s="5"/>
      <c r="VCO106" s="5"/>
      <c r="VCP106" s="5"/>
      <c r="VCQ106" s="5"/>
      <c r="VCR106" s="5"/>
      <c r="VCS106" s="1"/>
      <c r="VCT106" s="2"/>
      <c r="VCU106" s="2"/>
      <c r="VCV106" s="5"/>
      <c r="VCW106" s="5"/>
      <c r="VCX106" s="5"/>
      <c r="VCY106" s="5"/>
      <c r="VCZ106" s="5"/>
      <c r="VDA106" s="1"/>
      <c r="VDB106" s="2"/>
      <c r="VDC106" s="2"/>
      <c r="VDD106" s="5"/>
      <c r="VDE106" s="5"/>
      <c r="VDF106" s="5"/>
      <c r="VDG106" s="5"/>
      <c r="VDH106" s="5"/>
      <c r="VDI106" s="1"/>
      <c r="VDJ106" s="2"/>
      <c r="VDK106" s="2"/>
      <c r="VDL106" s="5"/>
      <c r="VDM106" s="5"/>
      <c r="VDN106" s="5"/>
      <c r="VDO106" s="5"/>
      <c r="VDP106" s="5"/>
      <c r="VDQ106" s="1"/>
      <c r="VDR106" s="2"/>
      <c r="VDS106" s="2"/>
      <c r="VDT106" s="5"/>
      <c r="VDU106" s="5"/>
      <c r="VDV106" s="5"/>
      <c r="VDW106" s="5"/>
      <c r="VDX106" s="5"/>
      <c r="VDY106" s="1"/>
      <c r="VDZ106" s="2"/>
      <c r="VEA106" s="2"/>
      <c r="VEB106" s="5"/>
      <c r="VEC106" s="5"/>
      <c r="VED106" s="5"/>
      <c r="VEE106" s="5"/>
      <c r="VEF106" s="5"/>
      <c r="VEG106" s="1"/>
      <c r="VEH106" s="2"/>
      <c r="VEI106" s="2"/>
      <c r="VEJ106" s="5"/>
      <c r="VEK106" s="5"/>
      <c r="VEL106" s="5"/>
      <c r="VEM106" s="5"/>
      <c r="VEN106" s="5"/>
      <c r="VEO106" s="1"/>
      <c r="VEP106" s="2"/>
      <c r="VEQ106" s="2"/>
      <c r="VER106" s="5"/>
      <c r="VES106" s="5"/>
      <c r="VET106" s="5"/>
      <c r="VEU106" s="5"/>
      <c r="VEV106" s="5"/>
      <c r="VEW106" s="1"/>
      <c r="VEX106" s="2"/>
      <c r="VEY106" s="2"/>
      <c r="VEZ106" s="5"/>
      <c r="VFA106" s="5"/>
      <c r="VFB106" s="5"/>
      <c r="VFC106" s="5"/>
      <c r="VFD106" s="5"/>
      <c r="VFE106" s="1"/>
      <c r="VFF106" s="2"/>
      <c r="VFG106" s="2"/>
      <c r="VFH106" s="5"/>
      <c r="VFI106" s="5"/>
      <c r="VFJ106" s="5"/>
      <c r="VFK106" s="5"/>
      <c r="VFL106" s="5"/>
      <c r="VFM106" s="1"/>
      <c r="VFN106" s="2"/>
      <c r="VFO106" s="2"/>
      <c r="VFP106" s="5"/>
      <c r="VFQ106" s="5"/>
      <c r="VFR106" s="5"/>
      <c r="VFS106" s="5"/>
      <c r="VFT106" s="5"/>
      <c r="VFU106" s="1"/>
      <c r="VFV106" s="2"/>
      <c r="VFW106" s="2"/>
      <c r="VFX106" s="5"/>
      <c r="VFY106" s="5"/>
      <c r="VFZ106" s="5"/>
      <c r="VGA106" s="5"/>
      <c r="VGB106" s="5"/>
      <c r="VGC106" s="1"/>
      <c r="VGD106" s="2"/>
      <c r="VGE106" s="2"/>
      <c r="VGF106" s="5"/>
      <c r="VGG106" s="5"/>
      <c r="VGH106" s="5"/>
      <c r="VGI106" s="5"/>
      <c r="VGJ106" s="5"/>
      <c r="VGK106" s="1"/>
      <c r="VGL106" s="2"/>
      <c r="VGM106" s="2"/>
      <c r="VGN106" s="5"/>
      <c r="VGO106" s="5"/>
      <c r="VGP106" s="5"/>
      <c r="VGQ106" s="5"/>
      <c r="VGR106" s="5"/>
      <c r="VGS106" s="1"/>
      <c r="VGT106" s="2"/>
      <c r="VGU106" s="2"/>
      <c r="VGV106" s="5"/>
      <c r="VGW106" s="5"/>
      <c r="VGX106" s="5"/>
      <c r="VGY106" s="5"/>
      <c r="VGZ106" s="5"/>
      <c r="VHA106" s="1"/>
      <c r="VHB106" s="2"/>
      <c r="VHC106" s="2"/>
      <c r="VHD106" s="5"/>
      <c r="VHE106" s="5"/>
      <c r="VHF106" s="5"/>
      <c r="VHG106" s="5"/>
      <c r="VHH106" s="5"/>
      <c r="VHI106" s="1"/>
      <c r="VHJ106" s="2"/>
      <c r="VHK106" s="2"/>
      <c r="VHL106" s="5"/>
      <c r="VHM106" s="5"/>
      <c r="VHN106" s="5"/>
      <c r="VHO106" s="5"/>
      <c r="VHP106" s="5"/>
      <c r="VHQ106" s="1"/>
      <c r="VHR106" s="2"/>
      <c r="VHS106" s="2"/>
      <c r="VHT106" s="5"/>
      <c r="VHU106" s="5"/>
      <c r="VHV106" s="5"/>
      <c r="VHW106" s="5"/>
      <c r="VHX106" s="5"/>
      <c r="VHY106" s="1"/>
      <c r="VHZ106" s="2"/>
      <c r="VIA106" s="2"/>
      <c r="VIB106" s="5"/>
      <c r="VIC106" s="5"/>
      <c r="VID106" s="5"/>
      <c r="VIE106" s="5"/>
      <c r="VIF106" s="5"/>
      <c r="VIG106" s="1"/>
      <c r="VIH106" s="2"/>
      <c r="VII106" s="2"/>
      <c r="VIJ106" s="5"/>
      <c r="VIK106" s="5"/>
      <c r="VIL106" s="5"/>
      <c r="VIM106" s="5"/>
      <c r="VIN106" s="5"/>
      <c r="VIO106" s="1"/>
      <c r="VIP106" s="2"/>
      <c r="VIQ106" s="2"/>
      <c r="VIR106" s="5"/>
      <c r="VIS106" s="5"/>
      <c r="VIT106" s="5"/>
      <c r="VIU106" s="5"/>
      <c r="VIV106" s="5"/>
      <c r="VIW106" s="1"/>
      <c r="VIX106" s="2"/>
      <c r="VIY106" s="2"/>
      <c r="VIZ106" s="5"/>
      <c r="VJA106" s="5"/>
      <c r="VJB106" s="5"/>
      <c r="VJC106" s="5"/>
      <c r="VJD106" s="5"/>
      <c r="VJE106" s="1"/>
      <c r="VJF106" s="2"/>
      <c r="VJG106" s="2"/>
      <c r="VJH106" s="5"/>
      <c r="VJI106" s="5"/>
      <c r="VJJ106" s="5"/>
      <c r="VJK106" s="5"/>
      <c r="VJL106" s="5"/>
      <c r="VJM106" s="1"/>
      <c r="VJN106" s="2"/>
      <c r="VJO106" s="2"/>
      <c r="VJP106" s="5"/>
      <c r="VJQ106" s="5"/>
      <c r="VJR106" s="5"/>
      <c r="VJS106" s="5"/>
      <c r="VJT106" s="5"/>
      <c r="VJU106" s="1"/>
      <c r="VJV106" s="2"/>
      <c r="VJW106" s="2"/>
      <c r="VJX106" s="5"/>
      <c r="VJY106" s="5"/>
      <c r="VJZ106" s="5"/>
      <c r="VKA106" s="5"/>
      <c r="VKB106" s="5"/>
      <c r="VKC106" s="1"/>
      <c r="VKD106" s="2"/>
      <c r="VKE106" s="2"/>
      <c r="VKF106" s="5"/>
      <c r="VKG106" s="5"/>
      <c r="VKH106" s="5"/>
      <c r="VKI106" s="5"/>
      <c r="VKJ106" s="5"/>
      <c r="VKK106" s="1"/>
      <c r="VKL106" s="2"/>
      <c r="VKM106" s="2"/>
      <c r="VKN106" s="5"/>
      <c r="VKO106" s="5"/>
      <c r="VKP106" s="5"/>
      <c r="VKQ106" s="5"/>
      <c r="VKR106" s="5"/>
      <c r="VKS106" s="1"/>
      <c r="VKT106" s="2"/>
      <c r="VKU106" s="2"/>
      <c r="VKV106" s="5"/>
      <c r="VKW106" s="5"/>
      <c r="VKX106" s="5"/>
      <c r="VKY106" s="5"/>
      <c r="VKZ106" s="5"/>
      <c r="VLA106" s="1"/>
      <c r="VLB106" s="2"/>
      <c r="VLC106" s="2"/>
      <c r="VLD106" s="5"/>
      <c r="VLE106" s="5"/>
      <c r="VLF106" s="5"/>
      <c r="VLG106" s="5"/>
      <c r="VLH106" s="5"/>
      <c r="VLI106" s="1"/>
      <c r="VLJ106" s="2"/>
      <c r="VLK106" s="2"/>
      <c r="VLL106" s="5"/>
      <c r="VLM106" s="5"/>
      <c r="VLN106" s="5"/>
      <c r="VLO106" s="5"/>
      <c r="VLP106" s="5"/>
      <c r="VLQ106" s="1"/>
      <c r="VLR106" s="2"/>
      <c r="VLS106" s="2"/>
      <c r="VLT106" s="5"/>
      <c r="VLU106" s="5"/>
      <c r="VLV106" s="5"/>
      <c r="VLW106" s="5"/>
      <c r="VLX106" s="5"/>
      <c r="VLY106" s="1"/>
      <c r="VLZ106" s="2"/>
      <c r="VMA106" s="2"/>
      <c r="VMB106" s="5"/>
      <c r="VMC106" s="5"/>
      <c r="VMD106" s="5"/>
      <c r="VME106" s="5"/>
      <c r="VMF106" s="5"/>
      <c r="VMG106" s="1"/>
      <c r="VMH106" s="2"/>
      <c r="VMI106" s="2"/>
      <c r="VMJ106" s="5"/>
      <c r="VMK106" s="5"/>
      <c r="VML106" s="5"/>
      <c r="VMM106" s="5"/>
      <c r="VMN106" s="5"/>
      <c r="VMO106" s="1"/>
      <c r="VMP106" s="2"/>
      <c r="VMQ106" s="2"/>
      <c r="VMR106" s="5"/>
      <c r="VMS106" s="5"/>
      <c r="VMT106" s="5"/>
      <c r="VMU106" s="5"/>
      <c r="VMV106" s="5"/>
      <c r="VMW106" s="1"/>
      <c r="VMX106" s="2"/>
      <c r="VMY106" s="2"/>
      <c r="VMZ106" s="5"/>
      <c r="VNA106" s="5"/>
      <c r="VNB106" s="5"/>
      <c r="VNC106" s="5"/>
      <c r="VND106" s="5"/>
      <c r="VNE106" s="1"/>
      <c r="VNF106" s="2"/>
      <c r="VNG106" s="2"/>
      <c r="VNH106" s="5"/>
      <c r="VNI106" s="5"/>
      <c r="VNJ106" s="5"/>
      <c r="VNK106" s="5"/>
      <c r="VNL106" s="5"/>
      <c r="VNM106" s="1"/>
      <c r="VNN106" s="2"/>
      <c r="VNO106" s="2"/>
      <c r="VNP106" s="5"/>
      <c r="VNQ106" s="5"/>
      <c r="VNR106" s="5"/>
      <c r="VNS106" s="5"/>
      <c r="VNT106" s="5"/>
      <c r="VNU106" s="1"/>
      <c r="VNV106" s="2"/>
      <c r="VNW106" s="2"/>
      <c r="VNX106" s="5"/>
      <c r="VNY106" s="5"/>
      <c r="VNZ106" s="5"/>
      <c r="VOA106" s="5"/>
      <c r="VOB106" s="5"/>
      <c r="VOC106" s="1"/>
      <c r="VOD106" s="2"/>
      <c r="VOE106" s="2"/>
      <c r="VOF106" s="5"/>
      <c r="VOG106" s="5"/>
      <c r="VOH106" s="5"/>
      <c r="VOI106" s="5"/>
      <c r="VOJ106" s="5"/>
      <c r="VOK106" s="1"/>
      <c r="VOL106" s="2"/>
      <c r="VOM106" s="2"/>
      <c r="VON106" s="5"/>
      <c r="VOO106" s="5"/>
      <c r="VOP106" s="5"/>
      <c r="VOQ106" s="5"/>
      <c r="VOR106" s="5"/>
      <c r="VOS106" s="1"/>
      <c r="VOT106" s="2"/>
      <c r="VOU106" s="2"/>
      <c r="VOV106" s="5"/>
      <c r="VOW106" s="5"/>
      <c r="VOX106" s="5"/>
      <c r="VOY106" s="5"/>
      <c r="VOZ106" s="5"/>
      <c r="VPA106" s="1"/>
      <c r="VPB106" s="2"/>
      <c r="VPC106" s="2"/>
      <c r="VPD106" s="5"/>
      <c r="VPE106" s="5"/>
      <c r="VPF106" s="5"/>
      <c r="VPG106" s="5"/>
      <c r="VPH106" s="5"/>
      <c r="VPI106" s="1"/>
      <c r="VPJ106" s="2"/>
      <c r="VPK106" s="2"/>
      <c r="VPL106" s="5"/>
      <c r="VPM106" s="5"/>
      <c r="VPN106" s="5"/>
      <c r="VPO106" s="5"/>
      <c r="VPP106" s="5"/>
      <c r="VPQ106" s="1"/>
      <c r="VPR106" s="2"/>
      <c r="VPS106" s="2"/>
      <c r="VPT106" s="5"/>
      <c r="VPU106" s="5"/>
      <c r="VPV106" s="5"/>
      <c r="VPW106" s="5"/>
      <c r="VPX106" s="5"/>
      <c r="VPY106" s="1"/>
      <c r="VPZ106" s="2"/>
      <c r="VQA106" s="2"/>
      <c r="VQB106" s="5"/>
      <c r="VQC106" s="5"/>
      <c r="VQD106" s="5"/>
      <c r="VQE106" s="5"/>
      <c r="VQF106" s="5"/>
      <c r="VQG106" s="1"/>
      <c r="VQH106" s="2"/>
      <c r="VQI106" s="2"/>
      <c r="VQJ106" s="5"/>
      <c r="VQK106" s="5"/>
      <c r="VQL106" s="5"/>
      <c r="VQM106" s="5"/>
      <c r="VQN106" s="5"/>
      <c r="VQO106" s="1"/>
      <c r="VQP106" s="2"/>
      <c r="VQQ106" s="2"/>
      <c r="VQR106" s="5"/>
      <c r="VQS106" s="5"/>
      <c r="VQT106" s="5"/>
      <c r="VQU106" s="5"/>
      <c r="VQV106" s="5"/>
      <c r="VQW106" s="1"/>
      <c r="VQX106" s="2"/>
      <c r="VQY106" s="2"/>
      <c r="VQZ106" s="5"/>
      <c r="VRA106" s="5"/>
      <c r="VRB106" s="5"/>
      <c r="VRC106" s="5"/>
      <c r="VRD106" s="5"/>
      <c r="VRE106" s="1"/>
      <c r="VRF106" s="2"/>
      <c r="VRG106" s="2"/>
      <c r="VRH106" s="5"/>
      <c r="VRI106" s="5"/>
      <c r="VRJ106" s="5"/>
      <c r="VRK106" s="5"/>
      <c r="VRL106" s="5"/>
      <c r="VRM106" s="1"/>
      <c r="VRN106" s="2"/>
      <c r="VRO106" s="2"/>
      <c r="VRP106" s="5"/>
      <c r="VRQ106" s="5"/>
      <c r="VRR106" s="5"/>
      <c r="VRS106" s="5"/>
      <c r="VRT106" s="5"/>
      <c r="VRU106" s="1"/>
      <c r="VRV106" s="2"/>
      <c r="VRW106" s="2"/>
      <c r="VRX106" s="5"/>
      <c r="VRY106" s="5"/>
      <c r="VRZ106" s="5"/>
      <c r="VSA106" s="5"/>
      <c r="VSB106" s="5"/>
      <c r="VSC106" s="1"/>
      <c r="VSD106" s="2"/>
      <c r="VSE106" s="2"/>
      <c r="VSF106" s="5"/>
      <c r="VSG106" s="5"/>
      <c r="VSH106" s="5"/>
      <c r="VSI106" s="5"/>
      <c r="VSJ106" s="5"/>
      <c r="VSK106" s="1"/>
      <c r="VSL106" s="2"/>
      <c r="VSM106" s="2"/>
      <c r="VSN106" s="5"/>
      <c r="VSO106" s="5"/>
      <c r="VSP106" s="5"/>
      <c r="VSQ106" s="5"/>
      <c r="VSR106" s="5"/>
      <c r="VSS106" s="1"/>
      <c r="VST106" s="2"/>
      <c r="VSU106" s="2"/>
      <c r="VSV106" s="5"/>
      <c r="VSW106" s="5"/>
      <c r="VSX106" s="5"/>
      <c r="VSY106" s="5"/>
      <c r="VSZ106" s="5"/>
      <c r="VTA106" s="1"/>
      <c r="VTB106" s="2"/>
      <c r="VTC106" s="2"/>
      <c r="VTD106" s="5"/>
      <c r="VTE106" s="5"/>
      <c r="VTF106" s="5"/>
      <c r="VTG106" s="5"/>
      <c r="VTH106" s="5"/>
      <c r="VTI106" s="1"/>
      <c r="VTJ106" s="2"/>
      <c r="VTK106" s="2"/>
      <c r="VTL106" s="5"/>
      <c r="VTM106" s="5"/>
      <c r="VTN106" s="5"/>
      <c r="VTO106" s="5"/>
      <c r="VTP106" s="5"/>
      <c r="VTQ106" s="1"/>
      <c r="VTR106" s="2"/>
      <c r="VTS106" s="2"/>
      <c r="VTT106" s="5"/>
      <c r="VTU106" s="5"/>
      <c r="VTV106" s="5"/>
      <c r="VTW106" s="5"/>
      <c r="VTX106" s="5"/>
      <c r="VTY106" s="1"/>
      <c r="VTZ106" s="2"/>
      <c r="VUA106" s="2"/>
      <c r="VUB106" s="5"/>
      <c r="VUC106" s="5"/>
      <c r="VUD106" s="5"/>
      <c r="VUE106" s="5"/>
      <c r="VUF106" s="5"/>
      <c r="VUG106" s="1"/>
      <c r="VUH106" s="2"/>
      <c r="VUI106" s="2"/>
      <c r="VUJ106" s="5"/>
      <c r="VUK106" s="5"/>
      <c r="VUL106" s="5"/>
      <c r="VUM106" s="5"/>
      <c r="VUN106" s="5"/>
      <c r="VUO106" s="1"/>
      <c r="VUP106" s="2"/>
      <c r="VUQ106" s="2"/>
      <c r="VUR106" s="5"/>
      <c r="VUS106" s="5"/>
      <c r="VUT106" s="5"/>
      <c r="VUU106" s="5"/>
      <c r="VUV106" s="5"/>
      <c r="VUW106" s="1"/>
      <c r="VUX106" s="2"/>
      <c r="VUY106" s="2"/>
      <c r="VUZ106" s="5"/>
      <c r="VVA106" s="5"/>
      <c r="VVB106" s="5"/>
      <c r="VVC106" s="5"/>
      <c r="VVD106" s="5"/>
      <c r="VVE106" s="1"/>
      <c r="VVF106" s="2"/>
      <c r="VVG106" s="2"/>
      <c r="VVH106" s="5"/>
      <c r="VVI106" s="5"/>
      <c r="VVJ106" s="5"/>
      <c r="VVK106" s="5"/>
      <c r="VVL106" s="5"/>
      <c r="VVM106" s="1"/>
      <c r="VVN106" s="2"/>
      <c r="VVO106" s="2"/>
      <c r="VVP106" s="5"/>
      <c r="VVQ106" s="5"/>
      <c r="VVR106" s="5"/>
      <c r="VVS106" s="5"/>
      <c r="VVT106" s="5"/>
      <c r="VVU106" s="1"/>
      <c r="VVV106" s="2"/>
      <c r="VVW106" s="2"/>
      <c r="VVX106" s="5"/>
      <c r="VVY106" s="5"/>
      <c r="VVZ106" s="5"/>
      <c r="VWA106" s="5"/>
      <c r="VWB106" s="5"/>
      <c r="VWC106" s="1"/>
      <c r="VWD106" s="2"/>
      <c r="VWE106" s="2"/>
      <c r="VWF106" s="5"/>
      <c r="VWG106" s="5"/>
      <c r="VWH106" s="5"/>
      <c r="VWI106" s="5"/>
      <c r="VWJ106" s="5"/>
      <c r="VWK106" s="1"/>
      <c r="VWL106" s="2"/>
      <c r="VWM106" s="2"/>
      <c r="VWN106" s="5"/>
      <c r="VWO106" s="5"/>
      <c r="VWP106" s="5"/>
      <c r="VWQ106" s="5"/>
      <c r="VWR106" s="5"/>
      <c r="VWS106" s="1"/>
      <c r="VWT106" s="2"/>
      <c r="VWU106" s="2"/>
      <c r="VWV106" s="5"/>
      <c r="VWW106" s="5"/>
      <c r="VWX106" s="5"/>
      <c r="VWY106" s="5"/>
      <c r="VWZ106" s="5"/>
      <c r="VXA106" s="1"/>
      <c r="VXB106" s="2"/>
      <c r="VXC106" s="2"/>
      <c r="VXD106" s="5"/>
      <c r="VXE106" s="5"/>
      <c r="VXF106" s="5"/>
      <c r="VXG106" s="5"/>
      <c r="VXH106" s="5"/>
      <c r="VXI106" s="1"/>
      <c r="VXJ106" s="2"/>
      <c r="VXK106" s="2"/>
      <c r="VXL106" s="5"/>
      <c r="VXM106" s="5"/>
      <c r="VXN106" s="5"/>
      <c r="VXO106" s="5"/>
      <c r="VXP106" s="5"/>
      <c r="VXQ106" s="1"/>
      <c r="VXR106" s="2"/>
      <c r="VXS106" s="2"/>
      <c r="VXT106" s="5"/>
      <c r="VXU106" s="5"/>
      <c r="VXV106" s="5"/>
      <c r="VXW106" s="5"/>
      <c r="VXX106" s="5"/>
      <c r="VXY106" s="1"/>
      <c r="VXZ106" s="2"/>
      <c r="VYA106" s="2"/>
      <c r="VYB106" s="5"/>
      <c r="VYC106" s="5"/>
      <c r="VYD106" s="5"/>
      <c r="VYE106" s="5"/>
      <c r="VYF106" s="5"/>
      <c r="VYG106" s="1"/>
      <c r="VYH106" s="2"/>
      <c r="VYI106" s="2"/>
      <c r="VYJ106" s="5"/>
      <c r="VYK106" s="5"/>
      <c r="VYL106" s="5"/>
      <c r="VYM106" s="5"/>
      <c r="VYN106" s="5"/>
      <c r="VYO106" s="1"/>
      <c r="VYP106" s="2"/>
      <c r="VYQ106" s="2"/>
      <c r="VYR106" s="5"/>
      <c r="VYS106" s="5"/>
      <c r="VYT106" s="5"/>
      <c r="VYU106" s="5"/>
      <c r="VYV106" s="5"/>
      <c r="VYW106" s="1"/>
      <c r="VYX106" s="2"/>
      <c r="VYY106" s="2"/>
      <c r="VYZ106" s="5"/>
      <c r="VZA106" s="5"/>
      <c r="VZB106" s="5"/>
      <c r="VZC106" s="5"/>
      <c r="VZD106" s="5"/>
      <c r="VZE106" s="1"/>
      <c r="VZF106" s="2"/>
      <c r="VZG106" s="2"/>
      <c r="VZH106" s="5"/>
      <c r="VZI106" s="5"/>
      <c r="VZJ106" s="5"/>
      <c r="VZK106" s="5"/>
      <c r="VZL106" s="5"/>
      <c r="VZM106" s="1"/>
      <c r="VZN106" s="2"/>
      <c r="VZO106" s="2"/>
      <c r="VZP106" s="5"/>
      <c r="VZQ106" s="5"/>
      <c r="VZR106" s="5"/>
      <c r="VZS106" s="5"/>
      <c r="VZT106" s="5"/>
      <c r="VZU106" s="1"/>
      <c r="VZV106" s="2"/>
      <c r="VZW106" s="2"/>
      <c r="VZX106" s="5"/>
      <c r="VZY106" s="5"/>
      <c r="VZZ106" s="5"/>
      <c r="WAA106" s="5"/>
      <c r="WAB106" s="5"/>
      <c r="WAC106" s="1"/>
      <c r="WAD106" s="2"/>
      <c r="WAE106" s="2"/>
      <c r="WAF106" s="5"/>
      <c r="WAG106" s="5"/>
      <c r="WAH106" s="5"/>
      <c r="WAI106" s="5"/>
      <c r="WAJ106" s="5"/>
      <c r="WAK106" s="1"/>
      <c r="WAL106" s="2"/>
      <c r="WAM106" s="2"/>
      <c r="WAN106" s="5"/>
      <c r="WAO106" s="5"/>
      <c r="WAP106" s="5"/>
      <c r="WAQ106" s="5"/>
      <c r="WAR106" s="5"/>
      <c r="WAS106" s="1"/>
      <c r="WAT106" s="2"/>
      <c r="WAU106" s="2"/>
      <c r="WAV106" s="5"/>
      <c r="WAW106" s="5"/>
      <c r="WAX106" s="5"/>
      <c r="WAY106" s="5"/>
      <c r="WAZ106" s="5"/>
      <c r="WBA106" s="1"/>
      <c r="WBB106" s="2"/>
      <c r="WBC106" s="2"/>
      <c r="WBD106" s="5"/>
      <c r="WBE106" s="5"/>
      <c r="WBF106" s="5"/>
      <c r="WBG106" s="5"/>
      <c r="WBH106" s="5"/>
      <c r="WBI106" s="1"/>
      <c r="WBJ106" s="2"/>
      <c r="WBK106" s="2"/>
      <c r="WBL106" s="5"/>
      <c r="WBM106" s="5"/>
      <c r="WBN106" s="5"/>
      <c r="WBO106" s="5"/>
      <c r="WBP106" s="5"/>
      <c r="WBQ106" s="1"/>
      <c r="WBR106" s="2"/>
      <c r="WBS106" s="2"/>
      <c r="WBT106" s="5"/>
      <c r="WBU106" s="5"/>
      <c r="WBV106" s="5"/>
      <c r="WBW106" s="5"/>
      <c r="WBX106" s="5"/>
      <c r="WBY106" s="1"/>
      <c r="WBZ106" s="2"/>
      <c r="WCA106" s="2"/>
      <c r="WCB106" s="5"/>
      <c r="WCC106" s="5"/>
      <c r="WCD106" s="5"/>
      <c r="WCE106" s="5"/>
      <c r="WCF106" s="5"/>
      <c r="WCG106" s="1"/>
      <c r="WCH106" s="2"/>
      <c r="WCI106" s="2"/>
      <c r="WCJ106" s="5"/>
      <c r="WCK106" s="5"/>
      <c r="WCL106" s="5"/>
      <c r="WCM106" s="5"/>
      <c r="WCN106" s="5"/>
      <c r="WCO106" s="1"/>
      <c r="WCP106" s="2"/>
      <c r="WCQ106" s="2"/>
      <c r="WCR106" s="5"/>
      <c r="WCS106" s="5"/>
      <c r="WCT106" s="5"/>
      <c r="WCU106" s="5"/>
      <c r="WCV106" s="5"/>
      <c r="WCW106" s="1"/>
      <c r="WCX106" s="2"/>
      <c r="WCY106" s="2"/>
      <c r="WCZ106" s="5"/>
      <c r="WDA106" s="5"/>
      <c r="WDB106" s="5"/>
      <c r="WDC106" s="5"/>
      <c r="WDD106" s="5"/>
      <c r="WDE106" s="1"/>
      <c r="WDF106" s="2"/>
      <c r="WDG106" s="2"/>
      <c r="WDH106" s="5"/>
      <c r="WDI106" s="5"/>
      <c r="WDJ106" s="5"/>
      <c r="WDK106" s="5"/>
      <c r="WDL106" s="5"/>
      <c r="WDM106" s="1"/>
      <c r="WDN106" s="2"/>
      <c r="WDO106" s="2"/>
      <c r="WDP106" s="5"/>
      <c r="WDQ106" s="5"/>
      <c r="WDR106" s="5"/>
      <c r="WDS106" s="5"/>
      <c r="WDT106" s="5"/>
      <c r="WDU106" s="1"/>
      <c r="WDV106" s="2"/>
      <c r="WDW106" s="2"/>
      <c r="WDX106" s="5"/>
      <c r="WDY106" s="5"/>
      <c r="WDZ106" s="5"/>
      <c r="WEA106" s="5"/>
      <c r="WEB106" s="5"/>
      <c r="WEC106" s="1"/>
      <c r="WED106" s="2"/>
      <c r="WEE106" s="2"/>
      <c r="WEF106" s="5"/>
      <c r="WEG106" s="5"/>
      <c r="WEH106" s="5"/>
      <c r="WEI106" s="5"/>
      <c r="WEJ106" s="5"/>
      <c r="WEK106" s="1"/>
      <c r="WEL106" s="2"/>
      <c r="WEM106" s="2"/>
      <c r="WEN106" s="5"/>
      <c r="WEO106" s="5"/>
      <c r="WEP106" s="5"/>
      <c r="WEQ106" s="5"/>
      <c r="WER106" s="5"/>
      <c r="WES106" s="1"/>
      <c r="WET106" s="2"/>
      <c r="WEU106" s="2"/>
      <c r="WEV106" s="5"/>
      <c r="WEW106" s="5"/>
      <c r="WEX106" s="5"/>
      <c r="WEY106" s="5"/>
      <c r="WEZ106" s="5"/>
      <c r="WFA106" s="1"/>
      <c r="WFB106" s="2"/>
      <c r="WFC106" s="2"/>
      <c r="WFD106" s="5"/>
      <c r="WFE106" s="5"/>
      <c r="WFF106" s="5"/>
      <c r="WFG106" s="5"/>
      <c r="WFH106" s="5"/>
      <c r="WFI106" s="1"/>
      <c r="WFJ106" s="2"/>
      <c r="WFK106" s="2"/>
      <c r="WFL106" s="5"/>
      <c r="WFM106" s="5"/>
      <c r="WFN106" s="5"/>
      <c r="WFO106" s="5"/>
      <c r="WFP106" s="5"/>
      <c r="WFQ106" s="1"/>
      <c r="WFR106" s="2"/>
      <c r="WFS106" s="2"/>
      <c r="WFT106" s="5"/>
      <c r="WFU106" s="5"/>
      <c r="WFV106" s="5"/>
      <c r="WFW106" s="5"/>
      <c r="WFX106" s="5"/>
      <c r="WFY106" s="1"/>
      <c r="WFZ106" s="2"/>
      <c r="WGA106" s="2"/>
      <c r="WGB106" s="5"/>
      <c r="WGC106" s="5"/>
      <c r="WGD106" s="5"/>
      <c r="WGE106" s="5"/>
      <c r="WGF106" s="5"/>
      <c r="WGG106" s="1"/>
      <c r="WGH106" s="2"/>
      <c r="WGI106" s="2"/>
      <c r="WGJ106" s="5"/>
      <c r="WGK106" s="5"/>
      <c r="WGL106" s="5"/>
      <c r="WGM106" s="5"/>
      <c r="WGN106" s="5"/>
      <c r="WGO106" s="1"/>
      <c r="WGP106" s="2"/>
      <c r="WGQ106" s="2"/>
      <c r="WGR106" s="5"/>
      <c r="WGS106" s="5"/>
      <c r="WGT106" s="5"/>
      <c r="WGU106" s="5"/>
      <c r="WGV106" s="5"/>
      <c r="WGW106" s="1"/>
      <c r="WGX106" s="2"/>
      <c r="WGY106" s="2"/>
      <c r="WGZ106" s="5"/>
      <c r="WHA106" s="5"/>
      <c r="WHB106" s="5"/>
      <c r="WHC106" s="5"/>
      <c r="WHD106" s="5"/>
      <c r="WHE106" s="1"/>
      <c r="WHF106" s="2"/>
      <c r="WHG106" s="2"/>
      <c r="WHH106" s="5"/>
      <c r="WHI106" s="5"/>
      <c r="WHJ106" s="5"/>
      <c r="WHK106" s="5"/>
      <c r="WHL106" s="5"/>
      <c r="WHM106" s="1"/>
      <c r="WHN106" s="2"/>
      <c r="WHO106" s="2"/>
      <c r="WHP106" s="5"/>
      <c r="WHQ106" s="5"/>
      <c r="WHR106" s="5"/>
      <c r="WHS106" s="5"/>
      <c r="WHT106" s="5"/>
      <c r="WHU106" s="1"/>
      <c r="WHV106" s="2"/>
      <c r="WHW106" s="2"/>
      <c r="WHX106" s="5"/>
      <c r="WHY106" s="5"/>
      <c r="WHZ106" s="5"/>
      <c r="WIA106" s="5"/>
      <c r="WIB106" s="5"/>
      <c r="WIC106" s="1"/>
      <c r="WID106" s="2"/>
      <c r="WIE106" s="2"/>
      <c r="WIF106" s="5"/>
      <c r="WIG106" s="5"/>
      <c r="WIH106" s="5"/>
      <c r="WII106" s="5"/>
      <c r="WIJ106" s="5"/>
      <c r="WIK106" s="1"/>
      <c r="WIL106" s="2"/>
      <c r="WIM106" s="2"/>
      <c r="WIN106" s="5"/>
      <c r="WIO106" s="5"/>
      <c r="WIP106" s="5"/>
      <c r="WIQ106" s="5"/>
      <c r="WIR106" s="5"/>
      <c r="WIS106" s="1"/>
      <c r="WIT106" s="2"/>
      <c r="WIU106" s="2"/>
      <c r="WIV106" s="5"/>
      <c r="WIW106" s="5"/>
      <c r="WIX106" s="5"/>
      <c r="WIY106" s="5"/>
      <c r="WIZ106" s="5"/>
      <c r="WJA106" s="1"/>
      <c r="WJB106" s="2"/>
      <c r="WJC106" s="2"/>
      <c r="WJD106" s="5"/>
      <c r="WJE106" s="5"/>
      <c r="WJF106" s="5"/>
      <c r="WJG106" s="5"/>
      <c r="WJH106" s="5"/>
      <c r="WJI106" s="1"/>
      <c r="WJJ106" s="2"/>
      <c r="WJK106" s="2"/>
      <c r="WJL106" s="5"/>
      <c r="WJM106" s="5"/>
      <c r="WJN106" s="5"/>
      <c r="WJO106" s="5"/>
      <c r="WJP106" s="5"/>
      <c r="WJQ106" s="1"/>
      <c r="WJR106" s="2"/>
      <c r="WJS106" s="2"/>
      <c r="WJT106" s="5"/>
      <c r="WJU106" s="5"/>
      <c r="WJV106" s="5"/>
      <c r="WJW106" s="5"/>
      <c r="WJX106" s="5"/>
      <c r="WJY106" s="1"/>
      <c r="WJZ106" s="2"/>
      <c r="WKA106" s="2"/>
      <c r="WKB106" s="5"/>
      <c r="WKC106" s="5"/>
      <c r="WKD106" s="5"/>
      <c r="WKE106" s="5"/>
      <c r="WKF106" s="5"/>
      <c r="WKG106" s="1"/>
      <c r="WKH106" s="2"/>
      <c r="WKI106" s="2"/>
      <c r="WKJ106" s="5"/>
      <c r="WKK106" s="5"/>
      <c r="WKL106" s="5"/>
      <c r="WKM106" s="5"/>
      <c r="WKN106" s="5"/>
      <c r="WKO106" s="1"/>
      <c r="WKP106" s="2"/>
      <c r="WKQ106" s="2"/>
      <c r="WKR106" s="5"/>
      <c r="WKS106" s="5"/>
      <c r="WKT106" s="5"/>
      <c r="WKU106" s="5"/>
      <c r="WKV106" s="5"/>
      <c r="WKW106" s="1"/>
      <c r="WKX106" s="2"/>
      <c r="WKY106" s="2"/>
      <c r="WKZ106" s="5"/>
      <c r="WLA106" s="5"/>
      <c r="WLB106" s="5"/>
      <c r="WLC106" s="5"/>
      <c r="WLD106" s="5"/>
      <c r="WLE106" s="1"/>
      <c r="WLF106" s="2"/>
      <c r="WLG106" s="2"/>
      <c r="WLH106" s="5"/>
      <c r="WLI106" s="5"/>
      <c r="WLJ106" s="5"/>
      <c r="WLK106" s="5"/>
      <c r="WLL106" s="5"/>
      <c r="WLM106" s="1"/>
      <c r="WLN106" s="2"/>
      <c r="WLO106" s="2"/>
      <c r="WLP106" s="5"/>
      <c r="WLQ106" s="5"/>
      <c r="WLR106" s="5"/>
      <c r="WLS106" s="5"/>
      <c r="WLT106" s="5"/>
      <c r="WLU106" s="1"/>
      <c r="WLV106" s="2"/>
      <c r="WLW106" s="2"/>
      <c r="WLX106" s="5"/>
      <c r="WLY106" s="5"/>
      <c r="WLZ106" s="5"/>
      <c r="WMA106" s="5"/>
      <c r="WMB106" s="5"/>
      <c r="WMC106" s="1"/>
      <c r="WMD106" s="2"/>
      <c r="WME106" s="2"/>
      <c r="WMF106" s="5"/>
      <c r="WMG106" s="5"/>
      <c r="WMH106" s="5"/>
      <c r="WMI106" s="5"/>
      <c r="WMJ106" s="5"/>
      <c r="WMK106" s="1"/>
      <c r="WML106" s="2"/>
      <c r="WMM106" s="2"/>
      <c r="WMN106" s="5"/>
      <c r="WMO106" s="5"/>
      <c r="WMP106" s="5"/>
      <c r="WMQ106" s="5"/>
      <c r="WMR106" s="5"/>
      <c r="WMS106" s="1"/>
      <c r="WMT106" s="2"/>
      <c r="WMU106" s="2"/>
      <c r="WMV106" s="5"/>
      <c r="WMW106" s="5"/>
      <c r="WMX106" s="5"/>
      <c r="WMY106" s="5"/>
      <c r="WMZ106" s="5"/>
      <c r="WNA106" s="1"/>
      <c r="WNB106" s="2"/>
      <c r="WNC106" s="2"/>
      <c r="WND106" s="5"/>
      <c r="WNE106" s="5"/>
      <c r="WNF106" s="5"/>
      <c r="WNG106" s="5"/>
      <c r="WNH106" s="5"/>
      <c r="WNI106" s="1"/>
      <c r="WNJ106" s="2"/>
      <c r="WNK106" s="2"/>
      <c r="WNL106" s="5"/>
      <c r="WNM106" s="5"/>
      <c r="WNN106" s="5"/>
      <c r="WNO106" s="5"/>
      <c r="WNP106" s="5"/>
      <c r="WNQ106" s="1"/>
      <c r="WNR106" s="2"/>
      <c r="WNS106" s="2"/>
      <c r="WNT106" s="5"/>
      <c r="WNU106" s="5"/>
      <c r="WNV106" s="5"/>
      <c r="WNW106" s="5"/>
      <c r="WNX106" s="5"/>
      <c r="WNY106" s="1"/>
      <c r="WNZ106" s="2"/>
      <c r="WOA106" s="2"/>
      <c r="WOB106" s="5"/>
      <c r="WOC106" s="5"/>
      <c r="WOD106" s="5"/>
      <c r="WOE106" s="5"/>
      <c r="WOF106" s="5"/>
      <c r="WOG106" s="1"/>
      <c r="WOH106" s="2"/>
      <c r="WOI106" s="2"/>
      <c r="WOJ106" s="5"/>
      <c r="WOK106" s="5"/>
      <c r="WOL106" s="5"/>
      <c r="WOM106" s="5"/>
      <c r="WON106" s="5"/>
      <c r="WOO106" s="1"/>
      <c r="WOP106" s="2"/>
      <c r="WOQ106" s="2"/>
      <c r="WOR106" s="5"/>
      <c r="WOS106" s="5"/>
      <c r="WOT106" s="5"/>
      <c r="WOU106" s="5"/>
      <c r="WOV106" s="5"/>
      <c r="WOW106" s="1"/>
      <c r="WOX106" s="2"/>
      <c r="WOY106" s="2"/>
      <c r="WOZ106" s="5"/>
      <c r="WPA106" s="5"/>
      <c r="WPB106" s="5"/>
      <c r="WPC106" s="5"/>
      <c r="WPD106" s="5"/>
      <c r="WPE106" s="1"/>
      <c r="WPF106" s="2"/>
      <c r="WPG106" s="2"/>
      <c r="WPH106" s="5"/>
      <c r="WPI106" s="5"/>
      <c r="WPJ106" s="5"/>
      <c r="WPK106" s="5"/>
      <c r="WPL106" s="5"/>
      <c r="WPM106" s="1"/>
      <c r="WPN106" s="2"/>
      <c r="WPO106" s="2"/>
      <c r="WPP106" s="5"/>
      <c r="WPQ106" s="5"/>
      <c r="WPR106" s="5"/>
      <c r="WPS106" s="5"/>
      <c r="WPT106" s="5"/>
      <c r="WPU106" s="1"/>
      <c r="WPV106" s="2"/>
      <c r="WPW106" s="2"/>
      <c r="WPX106" s="5"/>
      <c r="WPY106" s="5"/>
      <c r="WPZ106" s="5"/>
      <c r="WQA106" s="5"/>
      <c r="WQB106" s="5"/>
      <c r="WQC106" s="1"/>
      <c r="WQD106" s="2"/>
      <c r="WQE106" s="2"/>
      <c r="WQF106" s="5"/>
      <c r="WQG106" s="5"/>
      <c r="WQH106" s="5"/>
      <c r="WQI106" s="5"/>
      <c r="WQJ106" s="5"/>
      <c r="WQK106" s="1"/>
      <c r="WQL106" s="2"/>
      <c r="WQM106" s="2"/>
      <c r="WQN106" s="5"/>
      <c r="WQO106" s="5"/>
      <c r="WQP106" s="5"/>
      <c r="WQQ106" s="5"/>
      <c r="WQR106" s="5"/>
      <c r="WQS106" s="1"/>
      <c r="WQT106" s="2"/>
      <c r="WQU106" s="2"/>
      <c r="WQV106" s="5"/>
      <c r="WQW106" s="5"/>
      <c r="WQX106" s="5"/>
      <c r="WQY106" s="5"/>
      <c r="WQZ106" s="5"/>
      <c r="WRA106" s="1"/>
      <c r="WRB106" s="2"/>
      <c r="WRC106" s="2"/>
      <c r="WRD106" s="5"/>
      <c r="WRE106" s="5"/>
      <c r="WRF106" s="5"/>
      <c r="WRG106" s="5"/>
      <c r="WRH106" s="5"/>
      <c r="WRI106" s="1"/>
      <c r="WRJ106" s="2"/>
      <c r="WRK106" s="2"/>
      <c r="WRL106" s="5"/>
      <c r="WRM106" s="5"/>
      <c r="WRN106" s="5"/>
      <c r="WRO106" s="5"/>
      <c r="WRP106" s="5"/>
      <c r="WRQ106" s="1"/>
      <c r="WRR106" s="2"/>
      <c r="WRS106" s="2"/>
      <c r="WRT106" s="5"/>
      <c r="WRU106" s="5"/>
      <c r="WRV106" s="5"/>
      <c r="WRW106" s="5"/>
      <c r="WRX106" s="5"/>
      <c r="WRY106" s="1"/>
      <c r="WRZ106" s="2"/>
      <c r="WSA106" s="2"/>
      <c r="WSB106" s="5"/>
      <c r="WSC106" s="5"/>
      <c r="WSD106" s="5"/>
      <c r="WSE106" s="5"/>
      <c r="WSF106" s="5"/>
      <c r="WSG106" s="1"/>
      <c r="WSH106" s="2"/>
      <c r="WSI106" s="2"/>
      <c r="WSJ106" s="5"/>
      <c r="WSK106" s="5"/>
      <c r="WSL106" s="5"/>
      <c r="WSM106" s="5"/>
      <c r="WSN106" s="5"/>
      <c r="WSO106" s="1"/>
      <c r="WSP106" s="2"/>
      <c r="WSQ106" s="2"/>
      <c r="WSR106" s="5"/>
      <c r="WSS106" s="5"/>
      <c r="WST106" s="5"/>
      <c r="WSU106" s="5"/>
      <c r="WSV106" s="5"/>
      <c r="WSW106" s="1"/>
      <c r="WSX106" s="2"/>
      <c r="WSY106" s="2"/>
      <c r="WSZ106" s="5"/>
      <c r="WTA106" s="5"/>
      <c r="WTB106" s="5"/>
      <c r="WTC106" s="5"/>
      <c r="WTD106" s="5"/>
      <c r="WTE106" s="1"/>
      <c r="WTF106" s="2"/>
      <c r="WTG106" s="2"/>
      <c r="WTH106" s="5"/>
      <c r="WTI106" s="5"/>
      <c r="WTJ106" s="5"/>
      <c r="WTK106" s="5"/>
      <c r="WTL106" s="5"/>
      <c r="WTM106" s="1"/>
      <c r="WTN106" s="2"/>
      <c r="WTO106" s="2"/>
      <c r="WTP106" s="5"/>
      <c r="WTQ106" s="5"/>
      <c r="WTR106" s="5"/>
      <c r="WTS106" s="5"/>
      <c r="WTT106" s="5"/>
      <c r="WTU106" s="1"/>
      <c r="WTV106" s="2"/>
      <c r="WTW106" s="2"/>
      <c r="WTX106" s="5"/>
      <c r="WTY106" s="5"/>
      <c r="WTZ106" s="5"/>
      <c r="WUA106" s="5"/>
      <c r="WUB106" s="5"/>
      <c r="WUC106" s="1"/>
      <c r="WUD106" s="2"/>
      <c r="WUE106" s="2"/>
      <c r="WUF106" s="5"/>
      <c r="WUG106" s="5"/>
      <c r="WUH106" s="5"/>
      <c r="WUI106" s="5"/>
      <c r="WUJ106" s="5"/>
      <c r="WUK106" s="1"/>
      <c r="WUL106" s="2"/>
      <c r="WUM106" s="2"/>
      <c r="WUN106" s="5"/>
      <c r="WUO106" s="5"/>
      <c r="WUP106" s="5"/>
      <c r="WUQ106" s="5"/>
      <c r="WUR106" s="5"/>
      <c r="WUS106" s="1"/>
      <c r="WUT106" s="2"/>
      <c r="WUU106" s="2"/>
      <c r="WUV106" s="5"/>
      <c r="WUW106" s="5"/>
      <c r="WUX106" s="5"/>
      <c r="WUY106" s="5"/>
      <c r="WUZ106" s="5"/>
      <c r="WVA106" s="1"/>
      <c r="WVB106" s="2"/>
      <c r="WVC106" s="2"/>
      <c r="WVD106" s="5"/>
      <c r="WVE106" s="5"/>
      <c r="WVF106" s="5"/>
      <c r="WVG106" s="5"/>
      <c r="WVH106" s="5"/>
      <c r="WVI106" s="1"/>
      <c r="WVJ106" s="2"/>
      <c r="WVK106" s="2"/>
      <c r="WVL106" s="5"/>
      <c r="WVM106" s="5"/>
      <c r="WVN106" s="5"/>
      <c r="WVO106" s="5"/>
      <c r="WVP106" s="5"/>
      <c r="WVQ106" s="1"/>
      <c r="WVR106" s="2"/>
      <c r="WVS106" s="2"/>
      <c r="WVT106" s="5"/>
      <c r="WVU106" s="5"/>
      <c r="WVV106" s="5"/>
      <c r="WVW106" s="5"/>
      <c r="WVX106" s="5"/>
      <c r="WVY106" s="1"/>
      <c r="WVZ106" s="2"/>
      <c r="WWA106" s="2"/>
      <c r="WWB106" s="5"/>
      <c r="WWC106" s="5"/>
      <c r="WWD106" s="5"/>
      <c r="WWE106" s="5"/>
      <c r="WWF106" s="5"/>
      <c r="WWG106" s="1"/>
      <c r="WWH106" s="2"/>
      <c r="WWI106" s="2"/>
      <c r="WWJ106" s="5"/>
      <c r="WWK106" s="5"/>
      <c r="WWL106" s="5"/>
      <c r="WWM106" s="5"/>
      <c r="WWN106" s="5"/>
      <c r="WWO106" s="1"/>
      <c r="WWP106" s="2"/>
      <c r="WWQ106" s="2"/>
      <c r="WWR106" s="5"/>
      <c r="WWS106" s="5"/>
      <c r="WWT106" s="5"/>
      <c r="WWU106" s="5"/>
      <c r="WWV106" s="5"/>
      <c r="WWW106" s="1"/>
      <c r="WWX106" s="2"/>
      <c r="WWY106" s="2"/>
      <c r="WWZ106" s="5"/>
      <c r="WXA106" s="5"/>
      <c r="WXB106" s="5"/>
      <c r="WXC106" s="5"/>
      <c r="WXD106" s="5"/>
      <c r="WXE106" s="1"/>
      <c r="WXF106" s="2"/>
      <c r="WXG106" s="2"/>
      <c r="WXH106" s="5"/>
      <c r="WXI106" s="5"/>
      <c r="WXJ106" s="5"/>
      <c r="WXK106" s="5"/>
      <c r="WXL106" s="5"/>
      <c r="WXM106" s="1"/>
      <c r="WXN106" s="2"/>
      <c r="WXO106" s="2"/>
      <c r="WXP106" s="5"/>
      <c r="WXQ106" s="5"/>
      <c r="WXR106" s="5"/>
      <c r="WXS106" s="5"/>
      <c r="WXT106" s="5"/>
      <c r="WXU106" s="1"/>
      <c r="WXV106" s="2"/>
      <c r="WXW106" s="2"/>
      <c r="WXX106" s="5"/>
      <c r="WXY106" s="5"/>
      <c r="WXZ106" s="5"/>
      <c r="WYA106" s="5"/>
      <c r="WYB106" s="5"/>
      <c r="WYC106" s="1"/>
      <c r="WYD106" s="2"/>
      <c r="WYE106" s="2"/>
      <c r="WYF106" s="5"/>
      <c r="WYG106" s="5"/>
      <c r="WYH106" s="5"/>
      <c r="WYI106" s="5"/>
      <c r="WYJ106" s="5"/>
      <c r="WYK106" s="1"/>
      <c r="WYL106" s="2"/>
      <c r="WYM106" s="2"/>
      <c r="WYN106" s="5"/>
      <c r="WYO106" s="5"/>
      <c r="WYP106" s="5"/>
      <c r="WYQ106" s="5"/>
      <c r="WYR106" s="5"/>
      <c r="WYS106" s="1"/>
      <c r="WYT106" s="2"/>
      <c r="WYU106" s="2"/>
      <c r="WYV106" s="5"/>
      <c r="WYW106" s="5"/>
      <c r="WYX106" s="5"/>
      <c r="WYY106" s="5"/>
      <c r="WYZ106" s="5"/>
      <c r="WZA106" s="1"/>
      <c r="WZB106" s="2"/>
      <c r="WZC106" s="2"/>
      <c r="WZD106" s="5"/>
      <c r="WZE106" s="5"/>
      <c r="WZF106" s="5"/>
      <c r="WZG106" s="5"/>
      <c r="WZH106" s="5"/>
      <c r="WZI106" s="1"/>
      <c r="WZJ106" s="2"/>
      <c r="WZK106" s="2"/>
      <c r="WZL106" s="5"/>
      <c r="WZM106" s="5"/>
      <c r="WZN106" s="5"/>
      <c r="WZO106" s="5"/>
      <c r="WZP106" s="5"/>
      <c r="WZQ106" s="1"/>
      <c r="WZR106" s="2"/>
      <c r="WZS106" s="2"/>
      <c r="WZT106" s="5"/>
      <c r="WZU106" s="5"/>
      <c r="WZV106" s="5"/>
      <c r="WZW106" s="5"/>
      <c r="WZX106" s="5"/>
      <c r="WZY106" s="1"/>
      <c r="WZZ106" s="2"/>
      <c r="XAA106" s="2"/>
      <c r="XAB106" s="5"/>
      <c r="XAC106" s="5"/>
      <c r="XAD106" s="5"/>
      <c r="XAE106" s="5"/>
      <c r="XAF106" s="5"/>
      <c r="XAG106" s="1"/>
      <c r="XAH106" s="2"/>
      <c r="XAI106" s="2"/>
      <c r="XAJ106" s="5"/>
      <c r="XAK106" s="5"/>
      <c r="XAL106" s="5"/>
      <c r="XAM106" s="5"/>
      <c r="XAN106" s="5"/>
      <c r="XAO106" s="1"/>
      <c r="XAP106" s="2"/>
      <c r="XAQ106" s="2"/>
      <c r="XAR106" s="5"/>
      <c r="XAS106" s="5"/>
      <c r="XAT106" s="5"/>
      <c r="XAU106" s="5"/>
      <c r="XAV106" s="5"/>
      <c r="XAW106" s="1"/>
      <c r="XAX106" s="2"/>
      <c r="XAY106" s="2"/>
      <c r="XAZ106" s="5"/>
      <c r="XBA106" s="5"/>
      <c r="XBB106" s="5"/>
      <c r="XBC106" s="5"/>
      <c r="XBD106" s="5"/>
      <c r="XBE106" s="1"/>
      <c r="XBF106" s="2"/>
      <c r="XBG106" s="2"/>
      <c r="XBH106" s="5"/>
      <c r="XBI106" s="5"/>
      <c r="XBJ106" s="5"/>
      <c r="XBK106" s="5"/>
      <c r="XBL106" s="5"/>
      <c r="XBM106" s="1"/>
      <c r="XBN106" s="2"/>
      <c r="XBO106" s="2"/>
      <c r="XBP106" s="5"/>
      <c r="XBQ106" s="5"/>
      <c r="XBR106" s="5"/>
      <c r="XBS106" s="5"/>
      <c r="XBT106" s="5"/>
      <c r="XBU106" s="1"/>
      <c r="XBV106" s="2"/>
      <c r="XBW106" s="2"/>
      <c r="XBX106" s="5"/>
      <c r="XBY106" s="5"/>
      <c r="XBZ106" s="5"/>
      <c r="XCA106" s="5"/>
      <c r="XCB106" s="5"/>
      <c r="XCC106" s="1"/>
      <c r="XCD106" s="2"/>
      <c r="XCE106" s="2"/>
      <c r="XCF106" s="5"/>
      <c r="XCG106" s="5"/>
      <c r="XCH106" s="5"/>
      <c r="XCI106" s="5"/>
      <c r="XCJ106" s="5"/>
      <c r="XCK106" s="1"/>
      <c r="XCL106" s="2"/>
      <c r="XCM106" s="2"/>
      <c r="XCN106" s="5"/>
      <c r="XCO106" s="5"/>
      <c r="XCP106" s="5"/>
      <c r="XCQ106" s="5"/>
      <c r="XCR106" s="5"/>
      <c r="XCS106" s="1"/>
      <c r="XCT106" s="2"/>
      <c r="XCU106" s="2"/>
      <c r="XCV106" s="5"/>
      <c r="XCW106" s="5"/>
      <c r="XCX106" s="5"/>
      <c r="XCY106" s="5"/>
      <c r="XCZ106" s="5"/>
      <c r="XDA106" s="1"/>
      <c r="XDB106" s="2"/>
      <c r="XDC106" s="2"/>
      <c r="XDD106" s="5"/>
      <c r="XDE106" s="5"/>
      <c r="XDF106" s="5"/>
      <c r="XDG106" s="5"/>
      <c r="XDH106" s="5"/>
      <c r="XDI106" s="1"/>
      <c r="XDJ106" s="2"/>
      <c r="XDK106" s="2"/>
      <c r="XDL106" s="5"/>
      <c r="XDM106" s="5"/>
      <c r="XDN106" s="5"/>
      <c r="XDO106" s="5"/>
      <c r="XDP106" s="5"/>
      <c r="XDQ106" s="1"/>
      <c r="XDR106" s="2"/>
      <c r="XDS106" s="2"/>
      <c r="XDT106" s="5"/>
      <c r="XDU106" s="5"/>
      <c r="XDV106" s="5"/>
      <c r="XDW106" s="5"/>
      <c r="XDX106" s="5"/>
      <c r="XDY106" s="1"/>
      <c r="XDZ106" s="2"/>
      <c r="XEA106" s="2"/>
      <c r="XEB106" s="5"/>
      <c r="XEC106" s="5"/>
      <c r="XED106" s="5"/>
      <c r="XEE106" s="5"/>
      <c r="XEF106" s="5"/>
      <c r="XEG106" s="1"/>
      <c r="XEH106" s="2"/>
      <c r="XEI106" s="2"/>
      <c r="XEJ106" s="5"/>
      <c r="XEK106" s="5"/>
      <c r="XEL106" s="5"/>
      <c r="XEM106" s="5"/>
      <c r="XEN106" s="5"/>
      <c r="XEO106" s="1"/>
      <c r="XEP106" s="2"/>
      <c r="XEQ106" s="2"/>
      <c r="XER106" s="5"/>
      <c r="XES106" s="5"/>
      <c r="XET106" s="5"/>
      <c r="XEU106" s="5"/>
      <c r="XEV106" s="5"/>
      <c r="XEW106" s="1"/>
      <c r="XEX106" s="2"/>
      <c r="XEY106" s="2"/>
      <c r="XEZ106" s="5"/>
      <c r="XFA106" s="5"/>
      <c r="XFB106" s="5"/>
      <c r="XFC106" s="5"/>
      <c r="XFD106" s="5"/>
    </row>
    <row r="107" spans="1:16384" s="4" customFormat="1" x14ac:dyDescent="0.2">
      <c r="A107" s="477" t="s">
        <v>223</v>
      </c>
      <c r="B107" s="477"/>
      <c r="C107" s="477"/>
      <c r="D107" s="477"/>
      <c r="E107" s="477"/>
      <c r="F107" s="477"/>
      <c r="G107" s="477"/>
      <c r="H107" s="477"/>
      <c r="I107" s="1"/>
      <c r="J107" s="2"/>
      <c r="K107" s="2"/>
      <c r="L107" s="5"/>
      <c r="M107" s="5"/>
      <c r="N107" s="5"/>
      <c r="O107" s="5"/>
      <c r="P107" s="5"/>
      <c r="Q107" s="1"/>
      <c r="R107" s="2"/>
      <c r="S107" s="2"/>
      <c r="T107" s="5"/>
      <c r="U107" s="5"/>
      <c r="V107" s="5"/>
      <c r="W107" s="5"/>
      <c r="X107" s="5"/>
      <c r="Y107" s="1"/>
      <c r="Z107" s="2"/>
      <c r="AA107" s="2"/>
      <c r="AB107" s="5"/>
      <c r="AC107" s="5"/>
      <c r="AD107" s="5"/>
      <c r="AE107" s="5"/>
      <c r="AF107" s="5"/>
      <c r="AG107" s="1"/>
      <c r="AH107" s="2"/>
      <c r="AI107" s="2"/>
      <c r="AJ107" s="5"/>
      <c r="AK107" s="5"/>
      <c r="AL107" s="5"/>
      <c r="AM107" s="5"/>
      <c r="AN107" s="5"/>
      <c r="AO107" s="1"/>
      <c r="AP107" s="2"/>
      <c r="AQ107" s="2"/>
      <c r="AR107" s="5"/>
      <c r="AS107" s="5"/>
      <c r="AT107" s="5"/>
      <c r="AU107" s="5"/>
      <c r="AV107" s="5"/>
      <c r="AW107" s="1"/>
      <c r="AX107" s="2"/>
      <c r="AY107" s="2"/>
      <c r="AZ107" s="5"/>
      <c r="BA107" s="5"/>
      <c r="BB107" s="5"/>
      <c r="BC107" s="5"/>
      <c r="BD107" s="5"/>
      <c r="BE107" s="1"/>
      <c r="BF107" s="2"/>
      <c r="BG107" s="2"/>
      <c r="BH107" s="5"/>
      <c r="BI107" s="5"/>
      <c r="BJ107" s="5"/>
      <c r="BK107" s="5"/>
      <c r="BL107" s="5"/>
      <c r="BM107" s="1"/>
      <c r="BN107" s="2"/>
      <c r="BO107" s="2"/>
      <c r="BP107" s="5"/>
      <c r="BQ107" s="5"/>
      <c r="BR107" s="5"/>
      <c r="BS107" s="5"/>
      <c r="BT107" s="5"/>
      <c r="BU107" s="1"/>
      <c r="BV107" s="2"/>
      <c r="BW107" s="2"/>
      <c r="BX107" s="5"/>
      <c r="BY107" s="5"/>
      <c r="BZ107" s="5"/>
      <c r="CA107" s="5"/>
      <c r="CB107" s="5"/>
      <c r="CC107" s="1"/>
      <c r="CD107" s="2"/>
      <c r="CE107" s="2"/>
      <c r="CF107" s="5"/>
      <c r="CG107" s="5"/>
      <c r="CH107" s="5"/>
      <c r="CI107" s="5"/>
      <c r="CJ107" s="5"/>
      <c r="CK107" s="1"/>
      <c r="CL107" s="2"/>
      <c r="CM107" s="2"/>
      <c r="CN107" s="5"/>
      <c r="CO107" s="5"/>
      <c r="CP107" s="5"/>
      <c r="CQ107" s="5"/>
      <c r="CR107" s="5"/>
      <c r="CS107" s="1"/>
      <c r="CT107" s="2"/>
      <c r="CU107" s="2"/>
      <c r="CV107" s="5"/>
      <c r="CW107" s="5"/>
      <c r="CX107" s="5"/>
      <c r="CY107" s="5"/>
      <c r="CZ107" s="5"/>
      <c r="DA107" s="1"/>
      <c r="DB107" s="2"/>
      <c r="DC107" s="2"/>
      <c r="DD107" s="5"/>
      <c r="DE107" s="5"/>
      <c r="DF107" s="5"/>
      <c r="DG107" s="5"/>
      <c r="DH107" s="5"/>
      <c r="DI107" s="1"/>
      <c r="DJ107" s="2"/>
      <c r="DK107" s="2"/>
      <c r="DL107" s="5"/>
      <c r="DM107" s="5"/>
      <c r="DN107" s="5"/>
      <c r="DO107" s="5"/>
      <c r="DP107" s="5"/>
      <c r="DQ107" s="1"/>
      <c r="DR107" s="2"/>
      <c r="DS107" s="2"/>
      <c r="DT107" s="5"/>
      <c r="DU107" s="5"/>
      <c r="DV107" s="5"/>
      <c r="DW107" s="5"/>
      <c r="DX107" s="5"/>
      <c r="DY107" s="1"/>
      <c r="DZ107" s="2"/>
      <c r="EA107" s="2"/>
      <c r="EB107" s="5"/>
      <c r="EC107" s="5"/>
      <c r="ED107" s="5"/>
      <c r="EE107" s="5"/>
      <c r="EF107" s="5"/>
      <c r="EG107" s="1"/>
      <c r="EH107" s="2"/>
      <c r="EI107" s="2"/>
      <c r="EJ107" s="5"/>
      <c r="EK107" s="5"/>
      <c r="EL107" s="5"/>
      <c r="EM107" s="5"/>
      <c r="EN107" s="5"/>
      <c r="EO107" s="1"/>
      <c r="EP107" s="2"/>
      <c r="EQ107" s="2"/>
      <c r="ER107" s="5"/>
      <c r="ES107" s="5"/>
      <c r="ET107" s="5"/>
      <c r="EU107" s="5"/>
      <c r="EV107" s="5"/>
      <c r="EW107" s="1"/>
      <c r="EX107" s="2"/>
      <c r="EY107" s="2"/>
      <c r="EZ107" s="5"/>
      <c r="FA107" s="5"/>
      <c r="FB107" s="5"/>
      <c r="FC107" s="5"/>
      <c r="FD107" s="5"/>
      <c r="FE107" s="1"/>
      <c r="FF107" s="2"/>
      <c r="FG107" s="2"/>
      <c r="FH107" s="5"/>
      <c r="FI107" s="5"/>
      <c r="FJ107" s="5"/>
      <c r="FK107" s="5"/>
      <c r="FL107" s="5"/>
      <c r="FM107" s="1"/>
      <c r="FN107" s="2"/>
      <c r="FO107" s="2"/>
      <c r="FP107" s="5"/>
      <c r="FQ107" s="5"/>
      <c r="FR107" s="5"/>
      <c r="FS107" s="5"/>
      <c r="FT107" s="5"/>
      <c r="FU107" s="1"/>
      <c r="FV107" s="2"/>
      <c r="FW107" s="2"/>
      <c r="FX107" s="5"/>
      <c r="FY107" s="5"/>
      <c r="FZ107" s="5"/>
      <c r="GA107" s="5"/>
      <c r="GB107" s="5"/>
      <c r="GC107" s="1"/>
      <c r="GD107" s="2"/>
      <c r="GE107" s="2"/>
      <c r="GF107" s="5"/>
      <c r="GG107" s="5"/>
      <c r="GH107" s="5"/>
      <c r="GI107" s="5"/>
      <c r="GJ107" s="5"/>
      <c r="GK107" s="1"/>
      <c r="GL107" s="2"/>
      <c r="GM107" s="2"/>
      <c r="GN107" s="5"/>
      <c r="GO107" s="5"/>
      <c r="GP107" s="5"/>
      <c r="GQ107" s="5"/>
      <c r="GR107" s="5"/>
      <c r="GS107" s="1"/>
      <c r="GT107" s="2"/>
      <c r="GU107" s="2"/>
      <c r="GV107" s="5"/>
      <c r="GW107" s="5"/>
      <c r="GX107" s="5"/>
      <c r="GY107" s="5"/>
      <c r="GZ107" s="5"/>
      <c r="HA107" s="1"/>
      <c r="HB107" s="2"/>
      <c r="HC107" s="2"/>
      <c r="HD107" s="5"/>
      <c r="HE107" s="5"/>
      <c r="HF107" s="5"/>
      <c r="HG107" s="5"/>
      <c r="HH107" s="5"/>
      <c r="HI107" s="1"/>
      <c r="HJ107" s="2"/>
      <c r="HK107" s="2"/>
      <c r="HL107" s="5"/>
      <c r="HM107" s="5"/>
      <c r="HN107" s="5"/>
      <c r="HO107" s="5"/>
      <c r="HP107" s="5"/>
      <c r="HQ107" s="1"/>
      <c r="HR107" s="2"/>
      <c r="HS107" s="2"/>
      <c r="HT107" s="5"/>
      <c r="HU107" s="5"/>
      <c r="HV107" s="5"/>
      <c r="HW107" s="5"/>
      <c r="HX107" s="5"/>
      <c r="HY107" s="1"/>
      <c r="HZ107" s="2"/>
      <c r="IA107" s="2"/>
      <c r="IB107" s="5"/>
      <c r="IC107" s="5"/>
      <c r="ID107" s="5"/>
      <c r="IE107" s="5"/>
      <c r="IF107" s="5"/>
      <c r="IG107" s="1"/>
      <c r="IH107" s="2"/>
      <c r="II107" s="2"/>
      <c r="IJ107" s="5"/>
      <c r="IK107" s="5"/>
      <c r="IL107" s="5"/>
      <c r="IM107" s="5"/>
      <c r="IN107" s="5"/>
      <c r="IO107" s="1"/>
      <c r="IP107" s="2"/>
      <c r="IQ107" s="2"/>
      <c r="IR107" s="5"/>
      <c r="IS107" s="5"/>
      <c r="IT107" s="5"/>
      <c r="IU107" s="5"/>
      <c r="IV107" s="5"/>
      <c r="IW107" s="1"/>
      <c r="IX107" s="2"/>
      <c r="IY107" s="2"/>
      <c r="IZ107" s="5"/>
      <c r="JA107" s="5"/>
      <c r="JB107" s="5"/>
      <c r="JC107" s="5"/>
      <c r="JD107" s="5"/>
      <c r="JE107" s="1"/>
      <c r="JF107" s="2"/>
      <c r="JG107" s="2"/>
      <c r="JH107" s="5"/>
      <c r="JI107" s="5"/>
      <c r="JJ107" s="5"/>
      <c r="JK107" s="5"/>
      <c r="JL107" s="5"/>
      <c r="JM107" s="1"/>
      <c r="JN107" s="2"/>
      <c r="JO107" s="2"/>
      <c r="JP107" s="5"/>
      <c r="JQ107" s="5"/>
      <c r="JR107" s="5"/>
      <c r="JS107" s="5"/>
      <c r="JT107" s="5"/>
      <c r="JU107" s="1"/>
      <c r="JV107" s="2"/>
      <c r="JW107" s="2"/>
      <c r="JX107" s="5"/>
      <c r="JY107" s="5"/>
      <c r="JZ107" s="5"/>
      <c r="KA107" s="5"/>
      <c r="KB107" s="5"/>
      <c r="KC107" s="1"/>
      <c r="KD107" s="2"/>
      <c r="KE107" s="2"/>
      <c r="KF107" s="5"/>
      <c r="KG107" s="5"/>
      <c r="KH107" s="5"/>
      <c r="KI107" s="5"/>
      <c r="KJ107" s="5"/>
      <c r="KK107" s="1"/>
      <c r="KL107" s="2"/>
      <c r="KM107" s="2"/>
      <c r="KN107" s="5"/>
      <c r="KO107" s="5"/>
      <c r="KP107" s="5"/>
      <c r="KQ107" s="5"/>
      <c r="KR107" s="5"/>
      <c r="KS107" s="1"/>
      <c r="KT107" s="2"/>
      <c r="KU107" s="2"/>
      <c r="KV107" s="5"/>
      <c r="KW107" s="5"/>
      <c r="KX107" s="5"/>
      <c r="KY107" s="5"/>
      <c r="KZ107" s="5"/>
      <c r="LA107" s="1"/>
      <c r="LB107" s="2"/>
      <c r="LC107" s="2"/>
      <c r="LD107" s="5"/>
      <c r="LE107" s="5"/>
      <c r="LF107" s="5"/>
      <c r="LG107" s="5"/>
      <c r="LH107" s="5"/>
      <c r="LI107" s="1"/>
      <c r="LJ107" s="2"/>
      <c r="LK107" s="2"/>
      <c r="LL107" s="5"/>
      <c r="LM107" s="5"/>
      <c r="LN107" s="5"/>
      <c r="LO107" s="5"/>
      <c r="LP107" s="5"/>
      <c r="LQ107" s="1"/>
      <c r="LR107" s="2"/>
      <c r="LS107" s="2"/>
      <c r="LT107" s="5"/>
      <c r="LU107" s="5"/>
      <c r="LV107" s="5"/>
      <c r="LW107" s="5"/>
      <c r="LX107" s="5"/>
      <c r="LY107" s="1"/>
      <c r="LZ107" s="2"/>
      <c r="MA107" s="2"/>
      <c r="MB107" s="5"/>
      <c r="MC107" s="5"/>
      <c r="MD107" s="5"/>
      <c r="ME107" s="5"/>
      <c r="MF107" s="5"/>
      <c r="MG107" s="1"/>
      <c r="MH107" s="2"/>
      <c r="MI107" s="2"/>
      <c r="MJ107" s="5"/>
      <c r="MK107" s="5"/>
      <c r="ML107" s="5"/>
      <c r="MM107" s="5"/>
      <c r="MN107" s="5"/>
      <c r="MO107" s="1"/>
      <c r="MP107" s="2"/>
      <c r="MQ107" s="2"/>
      <c r="MR107" s="5"/>
      <c r="MS107" s="5"/>
      <c r="MT107" s="5"/>
      <c r="MU107" s="5"/>
      <c r="MV107" s="5"/>
      <c r="MW107" s="1"/>
      <c r="MX107" s="2"/>
      <c r="MY107" s="2"/>
      <c r="MZ107" s="5"/>
      <c r="NA107" s="5"/>
      <c r="NB107" s="5"/>
      <c r="NC107" s="5"/>
      <c r="ND107" s="5"/>
      <c r="NE107" s="1"/>
      <c r="NF107" s="2"/>
      <c r="NG107" s="2"/>
      <c r="NH107" s="5"/>
      <c r="NI107" s="5"/>
      <c r="NJ107" s="5"/>
      <c r="NK107" s="5"/>
      <c r="NL107" s="5"/>
      <c r="NM107" s="1"/>
      <c r="NN107" s="2"/>
      <c r="NO107" s="2"/>
      <c r="NP107" s="5"/>
      <c r="NQ107" s="5"/>
      <c r="NR107" s="5"/>
      <c r="NS107" s="5"/>
      <c r="NT107" s="5"/>
      <c r="NU107" s="1"/>
      <c r="NV107" s="2"/>
      <c r="NW107" s="2"/>
      <c r="NX107" s="5"/>
      <c r="NY107" s="5"/>
      <c r="NZ107" s="5"/>
      <c r="OA107" s="5"/>
      <c r="OB107" s="5"/>
      <c r="OC107" s="1"/>
      <c r="OD107" s="2"/>
      <c r="OE107" s="2"/>
      <c r="OF107" s="5"/>
      <c r="OG107" s="5"/>
      <c r="OH107" s="5"/>
      <c r="OI107" s="5"/>
      <c r="OJ107" s="5"/>
      <c r="OK107" s="1"/>
      <c r="OL107" s="2"/>
      <c r="OM107" s="2"/>
      <c r="ON107" s="5"/>
      <c r="OO107" s="5"/>
      <c r="OP107" s="5"/>
      <c r="OQ107" s="5"/>
      <c r="OR107" s="5"/>
      <c r="OS107" s="1"/>
      <c r="OT107" s="2"/>
      <c r="OU107" s="2"/>
      <c r="OV107" s="5"/>
      <c r="OW107" s="5"/>
      <c r="OX107" s="5"/>
      <c r="OY107" s="5"/>
      <c r="OZ107" s="5"/>
      <c r="PA107" s="1"/>
      <c r="PB107" s="2"/>
      <c r="PC107" s="2"/>
      <c r="PD107" s="5"/>
      <c r="PE107" s="5"/>
      <c r="PF107" s="5"/>
      <c r="PG107" s="5"/>
      <c r="PH107" s="5"/>
      <c r="PI107" s="1"/>
      <c r="PJ107" s="2"/>
      <c r="PK107" s="2"/>
      <c r="PL107" s="5"/>
      <c r="PM107" s="5"/>
      <c r="PN107" s="5"/>
      <c r="PO107" s="5"/>
      <c r="PP107" s="5"/>
      <c r="PQ107" s="1"/>
      <c r="PR107" s="2"/>
      <c r="PS107" s="2"/>
      <c r="PT107" s="5"/>
      <c r="PU107" s="5"/>
      <c r="PV107" s="5"/>
      <c r="PW107" s="5"/>
      <c r="PX107" s="5"/>
      <c r="PY107" s="1"/>
      <c r="PZ107" s="2"/>
      <c r="QA107" s="2"/>
      <c r="QB107" s="5"/>
      <c r="QC107" s="5"/>
      <c r="QD107" s="5"/>
      <c r="QE107" s="5"/>
      <c r="QF107" s="5"/>
      <c r="QG107" s="1"/>
      <c r="QH107" s="2"/>
      <c r="QI107" s="2"/>
      <c r="QJ107" s="5"/>
      <c r="QK107" s="5"/>
      <c r="QL107" s="5"/>
      <c r="QM107" s="5"/>
      <c r="QN107" s="5"/>
      <c r="QO107" s="1"/>
      <c r="QP107" s="2"/>
      <c r="QQ107" s="2"/>
      <c r="QR107" s="5"/>
      <c r="QS107" s="5"/>
      <c r="QT107" s="5"/>
      <c r="QU107" s="5"/>
      <c r="QV107" s="5"/>
      <c r="QW107" s="1"/>
      <c r="QX107" s="2"/>
      <c r="QY107" s="2"/>
      <c r="QZ107" s="5"/>
      <c r="RA107" s="5"/>
      <c r="RB107" s="5"/>
      <c r="RC107" s="5"/>
      <c r="RD107" s="5"/>
      <c r="RE107" s="1"/>
      <c r="RF107" s="2"/>
      <c r="RG107" s="2"/>
      <c r="RH107" s="5"/>
      <c r="RI107" s="5"/>
      <c r="RJ107" s="5"/>
      <c r="RK107" s="5"/>
      <c r="RL107" s="5"/>
      <c r="RM107" s="1"/>
      <c r="RN107" s="2"/>
      <c r="RO107" s="2"/>
      <c r="RP107" s="5"/>
      <c r="RQ107" s="5"/>
      <c r="RR107" s="5"/>
      <c r="RS107" s="5"/>
      <c r="RT107" s="5"/>
      <c r="RU107" s="1"/>
      <c r="RV107" s="2"/>
      <c r="RW107" s="2"/>
      <c r="RX107" s="5"/>
      <c r="RY107" s="5"/>
      <c r="RZ107" s="5"/>
      <c r="SA107" s="5"/>
      <c r="SB107" s="5"/>
      <c r="SC107" s="1"/>
      <c r="SD107" s="2"/>
      <c r="SE107" s="2"/>
      <c r="SF107" s="5"/>
      <c r="SG107" s="5"/>
      <c r="SH107" s="5"/>
      <c r="SI107" s="5"/>
      <c r="SJ107" s="5"/>
      <c r="SK107" s="1"/>
      <c r="SL107" s="2"/>
      <c r="SM107" s="2"/>
      <c r="SN107" s="5"/>
      <c r="SO107" s="5"/>
      <c r="SP107" s="5"/>
      <c r="SQ107" s="5"/>
      <c r="SR107" s="5"/>
      <c r="SS107" s="1"/>
      <c r="ST107" s="2"/>
      <c r="SU107" s="2"/>
      <c r="SV107" s="5"/>
      <c r="SW107" s="5"/>
      <c r="SX107" s="5"/>
      <c r="SY107" s="5"/>
      <c r="SZ107" s="5"/>
      <c r="TA107" s="1"/>
      <c r="TB107" s="2"/>
      <c r="TC107" s="2"/>
      <c r="TD107" s="5"/>
      <c r="TE107" s="5"/>
      <c r="TF107" s="5"/>
      <c r="TG107" s="5"/>
      <c r="TH107" s="5"/>
      <c r="TI107" s="1"/>
      <c r="TJ107" s="2"/>
      <c r="TK107" s="2"/>
      <c r="TL107" s="5"/>
      <c r="TM107" s="5"/>
      <c r="TN107" s="5"/>
      <c r="TO107" s="5"/>
      <c r="TP107" s="5"/>
      <c r="TQ107" s="1"/>
      <c r="TR107" s="2"/>
      <c r="TS107" s="2"/>
      <c r="TT107" s="5"/>
      <c r="TU107" s="5"/>
      <c r="TV107" s="5"/>
      <c r="TW107" s="5"/>
      <c r="TX107" s="5"/>
      <c r="TY107" s="1"/>
      <c r="TZ107" s="2"/>
      <c r="UA107" s="2"/>
      <c r="UB107" s="5"/>
      <c r="UC107" s="5"/>
      <c r="UD107" s="5"/>
      <c r="UE107" s="5"/>
      <c r="UF107" s="5"/>
      <c r="UG107" s="1"/>
      <c r="UH107" s="2"/>
      <c r="UI107" s="2"/>
      <c r="UJ107" s="5"/>
      <c r="UK107" s="5"/>
      <c r="UL107" s="5"/>
      <c r="UM107" s="5"/>
      <c r="UN107" s="5"/>
      <c r="UO107" s="1"/>
      <c r="UP107" s="2"/>
      <c r="UQ107" s="2"/>
      <c r="UR107" s="5"/>
      <c r="US107" s="5"/>
      <c r="UT107" s="5"/>
      <c r="UU107" s="5"/>
      <c r="UV107" s="5"/>
      <c r="UW107" s="1"/>
      <c r="UX107" s="2"/>
      <c r="UY107" s="2"/>
      <c r="UZ107" s="5"/>
      <c r="VA107" s="5"/>
      <c r="VB107" s="5"/>
      <c r="VC107" s="5"/>
      <c r="VD107" s="5"/>
      <c r="VE107" s="1"/>
      <c r="VF107" s="2"/>
      <c r="VG107" s="2"/>
      <c r="VH107" s="5"/>
      <c r="VI107" s="5"/>
      <c r="VJ107" s="5"/>
      <c r="VK107" s="5"/>
      <c r="VL107" s="5"/>
      <c r="VM107" s="1"/>
      <c r="VN107" s="2"/>
      <c r="VO107" s="2"/>
      <c r="VP107" s="5"/>
      <c r="VQ107" s="5"/>
      <c r="VR107" s="5"/>
      <c r="VS107" s="5"/>
      <c r="VT107" s="5"/>
      <c r="VU107" s="1"/>
      <c r="VV107" s="2"/>
      <c r="VW107" s="2"/>
      <c r="VX107" s="5"/>
      <c r="VY107" s="5"/>
      <c r="VZ107" s="5"/>
      <c r="WA107" s="5"/>
      <c r="WB107" s="5"/>
      <c r="WC107" s="1"/>
      <c r="WD107" s="2"/>
      <c r="WE107" s="2"/>
      <c r="WF107" s="5"/>
      <c r="WG107" s="5"/>
      <c r="WH107" s="5"/>
      <c r="WI107" s="5"/>
      <c r="WJ107" s="5"/>
      <c r="WK107" s="1"/>
      <c r="WL107" s="2"/>
      <c r="WM107" s="2"/>
      <c r="WN107" s="5"/>
      <c r="WO107" s="5"/>
      <c r="WP107" s="5"/>
      <c r="WQ107" s="5"/>
      <c r="WR107" s="5"/>
      <c r="WS107" s="1"/>
      <c r="WT107" s="2"/>
      <c r="WU107" s="2"/>
      <c r="WV107" s="5"/>
      <c r="WW107" s="5"/>
      <c r="WX107" s="5"/>
      <c r="WY107" s="5"/>
      <c r="WZ107" s="5"/>
      <c r="XA107" s="1"/>
      <c r="XB107" s="2"/>
      <c r="XC107" s="2"/>
      <c r="XD107" s="5"/>
      <c r="XE107" s="5"/>
      <c r="XF107" s="5"/>
      <c r="XG107" s="5"/>
      <c r="XH107" s="5"/>
      <c r="XI107" s="1"/>
      <c r="XJ107" s="2"/>
      <c r="XK107" s="2"/>
      <c r="XL107" s="5"/>
      <c r="XM107" s="5"/>
      <c r="XN107" s="5"/>
      <c r="XO107" s="5"/>
      <c r="XP107" s="5"/>
      <c r="XQ107" s="1"/>
      <c r="XR107" s="2"/>
      <c r="XS107" s="2"/>
      <c r="XT107" s="5"/>
      <c r="XU107" s="5"/>
      <c r="XV107" s="5"/>
      <c r="XW107" s="5"/>
      <c r="XX107" s="5"/>
      <c r="XY107" s="1"/>
      <c r="XZ107" s="2"/>
      <c r="YA107" s="2"/>
      <c r="YB107" s="5"/>
      <c r="YC107" s="5"/>
      <c r="YD107" s="5"/>
      <c r="YE107" s="5"/>
      <c r="YF107" s="5"/>
      <c r="YG107" s="1"/>
      <c r="YH107" s="2"/>
      <c r="YI107" s="2"/>
      <c r="YJ107" s="5"/>
      <c r="YK107" s="5"/>
      <c r="YL107" s="5"/>
      <c r="YM107" s="5"/>
      <c r="YN107" s="5"/>
      <c r="YO107" s="1"/>
      <c r="YP107" s="2"/>
      <c r="YQ107" s="2"/>
      <c r="YR107" s="5"/>
      <c r="YS107" s="5"/>
      <c r="YT107" s="5"/>
      <c r="YU107" s="5"/>
      <c r="YV107" s="5"/>
      <c r="YW107" s="1"/>
      <c r="YX107" s="2"/>
      <c r="YY107" s="2"/>
      <c r="YZ107" s="5"/>
      <c r="ZA107" s="5"/>
      <c r="ZB107" s="5"/>
      <c r="ZC107" s="5"/>
      <c r="ZD107" s="5"/>
      <c r="ZE107" s="1"/>
      <c r="ZF107" s="2"/>
      <c r="ZG107" s="2"/>
      <c r="ZH107" s="5"/>
      <c r="ZI107" s="5"/>
      <c r="ZJ107" s="5"/>
      <c r="ZK107" s="5"/>
      <c r="ZL107" s="5"/>
      <c r="ZM107" s="1"/>
      <c r="ZN107" s="2"/>
      <c r="ZO107" s="2"/>
      <c r="ZP107" s="5"/>
      <c r="ZQ107" s="5"/>
      <c r="ZR107" s="5"/>
      <c r="ZS107" s="5"/>
      <c r="ZT107" s="5"/>
      <c r="ZU107" s="1"/>
      <c r="ZV107" s="2"/>
      <c r="ZW107" s="2"/>
      <c r="ZX107" s="5"/>
      <c r="ZY107" s="5"/>
      <c r="ZZ107" s="5"/>
      <c r="AAA107" s="5"/>
      <c r="AAB107" s="5"/>
      <c r="AAC107" s="1"/>
      <c r="AAD107" s="2"/>
      <c r="AAE107" s="2"/>
      <c r="AAF107" s="5"/>
      <c r="AAG107" s="5"/>
      <c r="AAH107" s="5"/>
      <c r="AAI107" s="5"/>
      <c r="AAJ107" s="5"/>
      <c r="AAK107" s="1"/>
      <c r="AAL107" s="2"/>
      <c r="AAM107" s="2"/>
      <c r="AAN107" s="5"/>
      <c r="AAO107" s="5"/>
      <c r="AAP107" s="5"/>
      <c r="AAQ107" s="5"/>
      <c r="AAR107" s="5"/>
      <c r="AAS107" s="1"/>
      <c r="AAT107" s="2"/>
      <c r="AAU107" s="2"/>
      <c r="AAV107" s="5"/>
      <c r="AAW107" s="5"/>
      <c r="AAX107" s="5"/>
      <c r="AAY107" s="5"/>
      <c r="AAZ107" s="5"/>
      <c r="ABA107" s="1"/>
      <c r="ABB107" s="2"/>
      <c r="ABC107" s="2"/>
      <c r="ABD107" s="5"/>
      <c r="ABE107" s="5"/>
      <c r="ABF107" s="5"/>
      <c r="ABG107" s="5"/>
      <c r="ABH107" s="5"/>
      <c r="ABI107" s="1"/>
      <c r="ABJ107" s="2"/>
      <c r="ABK107" s="2"/>
      <c r="ABL107" s="5"/>
      <c r="ABM107" s="5"/>
      <c r="ABN107" s="5"/>
      <c r="ABO107" s="5"/>
      <c r="ABP107" s="5"/>
      <c r="ABQ107" s="1"/>
      <c r="ABR107" s="2"/>
      <c r="ABS107" s="2"/>
      <c r="ABT107" s="5"/>
      <c r="ABU107" s="5"/>
      <c r="ABV107" s="5"/>
      <c r="ABW107" s="5"/>
      <c r="ABX107" s="5"/>
      <c r="ABY107" s="1"/>
      <c r="ABZ107" s="2"/>
      <c r="ACA107" s="2"/>
      <c r="ACB107" s="5"/>
      <c r="ACC107" s="5"/>
      <c r="ACD107" s="5"/>
      <c r="ACE107" s="5"/>
      <c r="ACF107" s="5"/>
      <c r="ACG107" s="1"/>
      <c r="ACH107" s="2"/>
      <c r="ACI107" s="2"/>
      <c r="ACJ107" s="5"/>
      <c r="ACK107" s="5"/>
      <c r="ACL107" s="5"/>
      <c r="ACM107" s="5"/>
      <c r="ACN107" s="5"/>
      <c r="ACO107" s="1"/>
      <c r="ACP107" s="2"/>
      <c r="ACQ107" s="2"/>
      <c r="ACR107" s="5"/>
      <c r="ACS107" s="5"/>
      <c r="ACT107" s="5"/>
      <c r="ACU107" s="5"/>
      <c r="ACV107" s="5"/>
      <c r="ACW107" s="1"/>
      <c r="ACX107" s="2"/>
      <c r="ACY107" s="2"/>
      <c r="ACZ107" s="5"/>
      <c r="ADA107" s="5"/>
      <c r="ADB107" s="5"/>
      <c r="ADC107" s="5"/>
      <c r="ADD107" s="5"/>
      <c r="ADE107" s="1"/>
      <c r="ADF107" s="2"/>
      <c r="ADG107" s="2"/>
      <c r="ADH107" s="5"/>
      <c r="ADI107" s="5"/>
      <c r="ADJ107" s="5"/>
      <c r="ADK107" s="5"/>
      <c r="ADL107" s="5"/>
      <c r="ADM107" s="1"/>
      <c r="ADN107" s="2"/>
      <c r="ADO107" s="2"/>
      <c r="ADP107" s="5"/>
      <c r="ADQ107" s="5"/>
      <c r="ADR107" s="5"/>
      <c r="ADS107" s="5"/>
      <c r="ADT107" s="5"/>
      <c r="ADU107" s="1"/>
      <c r="ADV107" s="2"/>
      <c r="ADW107" s="2"/>
      <c r="ADX107" s="5"/>
      <c r="ADY107" s="5"/>
      <c r="ADZ107" s="5"/>
      <c r="AEA107" s="5"/>
      <c r="AEB107" s="5"/>
      <c r="AEC107" s="1"/>
      <c r="AED107" s="2"/>
      <c r="AEE107" s="2"/>
      <c r="AEF107" s="5"/>
      <c r="AEG107" s="5"/>
      <c r="AEH107" s="5"/>
      <c r="AEI107" s="5"/>
      <c r="AEJ107" s="5"/>
      <c r="AEK107" s="1"/>
      <c r="AEL107" s="2"/>
      <c r="AEM107" s="2"/>
      <c r="AEN107" s="5"/>
      <c r="AEO107" s="5"/>
      <c r="AEP107" s="5"/>
      <c r="AEQ107" s="5"/>
      <c r="AER107" s="5"/>
      <c r="AES107" s="1"/>
      <c r="AET107" s="2"/>
      <c r="AEU107" s="2"/>
      <c r="AEV107" s="5"/>
      <c r="AEW107" s="5"/>
      <c r="AEX107" s="5"/>
      <c r="AEY107" s="5"/>
      <c r="AEZ107" s="5"/>
      <c r="AFA107" s="1"/>
      <c r="AFB107" s="2"/>
      <c r="AFC107" s="2"/>
      <c r="AFD107" s="5"/>
      <c r="AFE107" s="5"/>
      <c r="AFF107" s="5"/>
      <c r="AFG107" s="5"/>
      <c r="AFH107" s="5"/>
      <c r="AFI107" s="1"/>
      <c r="AFJ107" s="2"/>
      <c r="AFK107" s="2"/>
      <c r="AFL107" s="5"/>
      <c r="AFM107" s="5"/>
      <c r="AFN107" s="5"/>
      <c r="AFO107" s="5"/>
      <c r="AFP107" s="5"/>
      <c r="AFQ107" s="1"/>
      <c r="AFR107" s="2"/>
      <c r="AFS107" s="2"/>
      <c r="AFT107" s="5"/>
      <c r="AFU107" s="5"/>
      <c r="AFV107" s="5"/>
      <c r="AFW107" s="5"/>
      <c r="AFX107" s="5"/>
      <c r="AFY107" s="1"/>
      <c r="AFZ107" s="2"/>
      <c r="AGA107" s="2"/>
      <c r="AGB107" s="5"/>
      <c r="AGC107" s="5"/>
      <c r="AGD107" s="5"/>
      <c r="AGE107" s="5"/>
      <c r="AGF107" s="5"/>
      <c r="AGG107" s="1"/>
      <c r="AGH107" s="2"/>
      <c r="AGI107" s="2"/>
      <c r="AGJ107" s="5"/>
      <c r="AGK107" s="5"/>
      <c r="AGL107" s="5"/>
      <c r="AGM107" s="5"/>
      <c r="AGN107" s="5"/>
      <c r="AGO107" s="1"/>
      <c r="AGP107" s="2"/>
      <c r="AGQ107" s="2"/>
      <c r="AGR107" s="5"/>
      <c r="AGS107" s="5"/>
      <c r="AGT107" s="5"/>
      <c r="AGU107" s="5"/>
      <c r="AGV107" s="5"/>
      <c r="AGW107" s="1"/>
      <c r="AGX107" s="2"/>
      <c r="AGY107" s="2"/>
      <c r="AGZ107" s="5"/>
      <c r="AHA107" s="5"/>
      <c r="AHB107" s="5"/>
      <c r="AHC107" s="5"/>
      <c r="AHD107" s="5"/>
      <c r="AHE107" s="1"/>
      <c r="AHF107" s="2"/>
      <c r="AHG107" s="2"/>
      <c r="AHH107" s="5"/>
      <c r="AHI107" s="5"/>
      <c r="AHJ107" s="5"/>
      <c r="AHK107" s="5"/>
      <c r="AHL107" s="5"/>
      <c r="AHM107" s="1"/>
      <c r="AHN107" s="2"/>
      <c r="AHO107" s="2"/>
      <c r="AHP107" s="5"/>
      <c r="AHQ107" s="5"/>
      <c r="AHR107" s="5"/>
      <c r="AHS107" s="5"/>
      <c r="AHT107" s="5"/>
      <c r="AHU107" s="1"/>
      <c r="AHV107" s="2"/>
      <c r="AHW107" s="2"/>
      <c r="AHX107" s="5"/>
      <c r="AHY107" s="5"/>
      <c r="AHZ107" s="5"/>
      <c r="AIA107" s="5"/>
      <c r="AIB107" s="5"/>
      <c r="AIC107" s="1"/>
      <c r="AID107" s="2"/>
      <c r="AIE107" s="2"/>
      <c r="AIF107" s="5"/>
      <c r="AIG107" s="5"/>
      <c r="AIH107" s="5"/>
      <c r="AII107" s="5"/>
      <c r="AIJ107" s="5"/>
      <c r="AIK107" s="1"/>
      <c r="AIL107" s="2"/>
      <c r="AIM107" s="2"/>
      <c r="AIN107" s="5"/>
      <c r="AIO107" s="5"/>
      <c r="AIP107" s="5"/>
      <c r="AIQ107" s="5"/>
      <c r="AIR107" s="5"/>
      <c r="AIS107" s="1"/>
      <c r="AIT107" s="2"/>
      <c r="AIU107" s="2"/>
      <c r="AIV107" s="5"/>
      <c r="AIW107" s="5"/>
      <c r="AIX107" s="5"/>
      <c r="AIY107" s="5"/>
      <c r="AIZ107" s="5"/>
      <c r="AJA107" s="1"/>
      <c r="AJB107" s="2"/>
      <c r="AJC107" s="2"/>
      <c r="AJD107" s="5"/>
      <c r="AJE107" s="5"/>
      <c r="AJF107" s="5"/>
      <c r="AJG107" s="5"/>
      <c r="AJH107" s="5"/>
      <c r="AJI107" s="1"/>
      <c r="AJJ107" s="2"/>
      <c r="AJK107" s="2"/>
      <c r="AJL107" s="5"/>
      <c r="AJM107" s="5"/>
      <c r="AJN107" s="5"/>
      <c r="AJO107" s="5"/>
      <c r="AJP107" s="5"/>
      <c r="AJQ107" s="1"/>
      <c r="AJR107" s="2"/>
      <c r="AJS107" s="2"/>
      <c r="AJT107" s="5"/>
      <c r="AJU107" s="5"/>
      <c r="AJV107" s="5"/>
      <c r="AJW107" s="5"/>
      <c r="AJX107" s="5"/>
      <c r="AJY107" s="1"/>
      <c r="AJZ107" s="2"/>
      <c r="AKA107" s="2"/>
      <c r="AKB107" s="5"/>
      <c r="AKC107" s="5"/>
      <c r="AKD107" s="5"/>
      <c r="AKE107" s="5"/>
      <c r="AKF107" s="5"/>
      <c r="AKG107" s="1"/>
      <c r="AKH107" s="2"/>
      <c r="AKI107" s="2"/>
      <c r="AKJ107" s="5"/>
      <c r="AKK107" s="5"/>
      <c r="AKL107" s="5"/>
      <c r="AKM107" s="5"/>
      <c r="AKN107" s="5"/>
      <c r="AKO107" s="1"/>
      <c r="AKP107" s="2"/>
      <c r="AKQ107" s="2"/>
      <c r="AKR107" s="5"/>
      <c r="AKS107" s="5"/>
      <c r="AKT107" s="5"/>
      <c r="AKU107" s="5"/>
      <c r="AKV107" s="5"/>
      <c r="AKW107" s="1"/>
      <c r="AKX107" s="2"/>
      <c r="AKY107" s="2"/>
      <c r="AKZ107" s="5"/>
      <c r="ALA107" s="5"/>
      <c r="ALB107" s="5"/>
      <c r="ALC107" s="5"/>
      <c r="ALD107" s="5"/>
      <c r="ALE107" s="1"/>
      <c r="ALF107" s="2"/>
      <c r="ALG107" s="2"/>
      <c r="ALH107" s="5"/>
      <c r="ALI107" s="5"/>
      <c r="ALJ107" s="5"/>
      <c r="ALK107" s="5"/>
      <c r="ALL107" s="5"/>
      <c r="ALM107" s="1"/>
      <c r="ALN107" s="2"/>
      <c r="ALO107" s="2"/>
      <c r="ALP107" s="5"/>
      <c r="ALQ107" s="5"/>
      <c r="ALR107" s="5"/>
      <c r="ALS107" s="5"/>
      <c r="ALT107" s="5"/>
      <c r="ALU107" s="1"/>
      <c r="ALV107" s="2"/>
      <c r="ALW107" s="2"/>
      <c r="ALX107" s="5"/>
      <c r="ALY107" s="5"/>
      <c r="ALZ107" s="5"/>
      <c r="AMA107" s="5"/>
      <c r="AMB107" s="5"/>
      <c r="AMC107" s="1"/>
      <c r="AMD107" s="2"/>
      <c r="AME107" s="2"/>
      <c r="AMF107" s="5"/>
      <c r="AMG107" s="5"/>
      <c r="AMH107" s="5"/>
      <c r="AMI107" s="5"/>
      <c r="AMJ107" s="5"/>
      <c r="AMK107" s="1"/>
      <c r="AML107" s="2"/>
      <c r="AMM107" s="2"/>
      <c r="AMN107" s="5"/>
      <c r="AMO107" s="5"/>
      <c r="AMP107" s="5"/>
      <c r="AMQ107" s="5"/>
      <c r="AMR107" s="5"/>
      <c r="AMS107" s="1"/>
      <c r="AMT107" s="2"/>
      <c r="AMU107" s="2"/>
      <c r="AMV107" s="5"/>
      <c r="AMW107" s="5"/>
      <c r="AMX107" s="5"/>
      <c r="AMY107" s="5"/>
      <c r="AMZ107" s="5"/>
      <c r="ANA107" s="1"/>
      <c r="ANB107" s="2"/>
      <c r="ANC107" s="2"/>
      <c r="AND107" s="5"/>
      <c r="ANE107" s="5"/>
      <c r="ANF107" s="5"/>
      <c r="ANG107" s="5"/>
      <c r="ANH107" s="5"/>
      <c r="ANI107" s="1"/>
      <c r="ANJ107" s="2"/>
      <c r="ANK107" s="2"/>
      <c r="ANL107" s="5"/>
      <c r="ANM107" s="5"/>
      <c r="ANN107" s="5"/>
      <c r="ANO107" s="5"/>
      <c r="ANP107" s="5"/>
      <c r="ANQ107" s="1"/>
      <c r="ANR107" s="2"/>
      <c r="ANS107" s="2"/>
      <c r="ANT107" s="5"/>
      <c r="ANU107" s="5"/>
      <c r="ANV107" s="5"/>
      <c r="ANW107" s="5"/>
      <c r="ANX107" s="5"/>
      <c r="ANY107" s="1"/>
      <c r="ANZ107" s="2"/>
      <c r="AOA107" s="2"/>
      <c r="AOB107" s="5"/>
      <c r="AOC107" s="5"/>
      <c r="AOD107" s="5"/>
      <c r="AOE107" s="5"/>
      <c r="AOF107" s="5"/>
      <c r="AOG107" s="1"/>
      <c r="AOH107" s="2"/>
      <c r="AOI107" s="2"/>
      <c r="AOJ107" s="5"/>
      <c r="AOK107" s="5"/>
      <c r="AOL107" s="5"/>
      <c r="AOM107" s="5"/>
      <c r="AON107" s="5"/>
      <c r="AOO107" s="1"/>
      <c r="AOP107" s="2"/>
      <c r="AOQ107" s="2"/>
      <c r="AOR107" s="5"/>
      <c r="AOS107" s="5"/>
      <c r="AOT107" s="5"/>
      <c r="AOU107" s="5"/>
      <c r="AOV107" s="5"/>
      <c r="AOW107" s="1"/>
      <c r="AOX107" s="2"/>
      <c r="AOY107" s="2"/>
      <c r="AOZ107" s="5"/>
      <c r="APA107" s="5"/>
      <c r="APB107" s="5"/>
      <c r="APC107" s="5"/>
      <c r="APD107" s="5"/>
      <c r="APE107" s="1"/>
      <c r="APF107" s="2"/>
      <c r="APG107" s="2"/>
      <c r="APH107" s="5"/>
      <c r="API107" s="5"/>
      <c r="APJ107" s="5"/>
      <c r="APK107" s="5"/>
      <c r="APL107" s="5"/>
      <c r="APM107" s="1"/>
      <c r="APN107" s="2"/>
      <c r="APO107" s="2"/>
      <c r="APP107" s="5"/>
      <c r="APQ107" s="5"/>
      <c r="APR107" s="5"/>
      <c r="APS107" s="5"/>
      <c r="APT107" s="5"/>
      <c r="APU107" s="1"/>
      <c r="APV107" s="2"/>
      <c r="APW107" s="2"/>
      <c r="APX107" s="5"/>
      <c r="APY107" s="5"/>
      <c r="APZ107" s="5"/>
      <c r="AQA107" s="5"/>
      <c r="AQB107" s="5"/>
      <c r="AQC107" s="1"/>
      <c r="AQD107" s="2"/>
      <c r="AQE107" s="2"/>
      <c r="AQF107" s="5"/>
      <c r="AQG107" s="5"/>
      <c r="AQH107" s="5"/>
      <c r="AQI107" s="5"/>
      <c r="AQJ107" s="5"/>
      <c r="AQK107" s="1"/>
      <c r="AQL107" s="2"/>
      <c r="AQM107" s="2"/>
      <c r="AQN107" s="5"/>
      <c r="AQO107" s="5"/>
      <c r="AQP107" s="5"/>
      <c r="AQQ107" s="5"/>
      <c r="AQR107" s="5"/>
      <c r="AQS107" s="1"/>
      <c r="AQT107" s="2"/>
      <c r="AQU107" s="2"/>
      <c r="AQV107" s="5"/>
      <c r="AQW107" s="5"/>
      <c r="AQX107" s="5"/>
      <c r="AQY107" s="5"/>
      <c r="AQZ107" s="5"/>
      <c r="ARA107" s="1"/>
      <c r="ARB107" s="2"/>
      <c r="ARC107" s="2"/>
      <c r="ARD107" s="5"/>
      <c r="ARE107" s="5"/>
      <c r="ARF107" s="5"/>
      <c r="ARG107" s="5"/>
      <c r="ARH107" s="5"/>
      <c r="ARI107" s="1"/>
      <c r="ARJ107" s="2"/>
      <c r="ARK107" s="2"/>
      <c r="ARL107" s="5"/>
      <c r="ARM107" s="5"/>
      <c r="ARN107" s="5"/>
      <c r="ARO107" s="5"/>
      <c r="ARP107" s="5"/>
      <c r="ARQ107" s="1"/>
      <c r="ARR107" s="2"/>
      <c r="ARS107" s="2"/>
      <c r="ART107" s="5"/>
      <c r="ARU107" s="5"/>
      <c r="ARV107" s="5"/>
      <c r="ARW107" s="5"/>
      <c r="ARX107" s="5"/>
      <c r="ARY107" s="1"/>
      <c r="ARZ107" s="2"/>
      <c r="ASA107" s="2"/>
      <c r="ASB107" s="5"/>
      <c r="ASC107" s="5"/>
      <c r="ASD107" s="5"/>
      <c r="ASE107" s="5"/>
      <c r="ASF107" s="5"/>
      <c r="ASG107" s="1"/>
      <c r="ASH107" s="2"/>
      <c r="ASI107" s="2"/>
      <c r="ASJ107" s="5"/>
      <c r="ASK107" s="5"/>
      <c r="ASL107" s="5"/>
      <c r="ASM107" s="5"/>
      <c r="ASN107" s="5"/>
      <c r="ASO107" s="1"/>
      <c r="ASP107" s="2"/>
      <c r="ASQ107" s="2"/>
      <c r="ASR107" s="5"/>
      <c r="ASS107" s="5"/>
      <c r="AST107" s="5"/>
      <c r="ASU107" s="5"/>
      <c r="ASV107" s="5"/>
      <c r="ASW107" s="1"/>
      <c r="ASX107" s="2"/>
      <c r="ASY107" s="2"/>
      <c r="ASZ107" s="5"/>
      <c r="ATA107" s="5"/>
      <c r="ATB107" s="5"/>
      <c r="ATC107" s="5"/>
      <c r="ATD107" s="5"/>
      <c r="ATE107" s="1"/>
      <c r="ATF107" s="2"/>
      <c r="ATG107" s="2"/>
      <c r="ATH107" s="5"/>
      <c r="ATI107" s="5"/>
      <c r="ATJ107" s="5"/>
      <c r="ATK107" s="5"/>
      <c r="ATL107" s="5"/>
      <c r="ATM107" s="1"/>
      <c r="ATN107" s="2"/>
      <c r="ATO107" s="2"/>
      <c r="ATP107" s="5"/>
      <c r="ATQ107" s="5"/>
      <c r="ATR107" s="5"/>
      <c r="ATS107" s="5"/>
      <c r="ATT107" s="5"/>
      <c r="ATU107" s="1"/>
      <c r="ATV107" s="2"/>
      <c r="ATW107" s="2"/>
      <c r="ATX107" s="5"/>
      <c r="ATY107" s="5"/>
      <c r="ATZ107" s="5"/>
      <c r="AUA107" s="5"/>
      <c r="AUB107" s="5"/>
      <c r="AUC107" s="1"/>
      <c r="AUD107" s="2"/>
      <c r="AUE107" s="2"/>
      <c r="AUF107" s="5"/>
      <c r="AUG107" s="5"/>
      <c r="AUH107" s="5"/>
      <c r="AUI107" s="5"/>
      <c r="AUJ107" s="5"/>
      <c r="AUK107" s="1"/>
      <c r="AUL107" s="2"/>
      <c r="AUM107" s="2"/>
      <c r="AUN107" s="5"/>
      <c r="AUO107" s="5"/>
      <c r="AUP107" s="5"/>
      <c r="AUQ107" s="5"/>
      <c r="AUR107" s="5"/>
      <c r="AUS107" s="1"/>
      <c r="AUT107" s="2"/>
      <c r="AUU107" s="2"/>
      <c r="AUV107" s="5"/>
      <c r="AUW107" s="5"/>
      <c r="AUX107" s="5"/>
      <c r="AUY107" s="5"/>
      <c r="AUZ107" s="5"/>
      <c r="AVA107" s="1"/>
      <c r="AVB107" s="2"/>
      <c r="AVC107" s="2"/>
      <c r="AVD107" s="5"/>
      <c r="AVE107" s="5"/>
      <c r="AVF107" s="5"/>
      <c r="AVG107" s="5"/>
      <c r="AVH107" s="5"/>
      <c r="AVI107" s="1"/>
      <c r="AVJ107" s="2"/>
      <c r="AVK107" s="2"/>
      <c r="AVL107" s="5"/>
      <c r="AVM107" s="5"/>
      <c r="AVN107" s="5"/>
      <c r="AVO107" s="5"/>
      <c r="AVP107" s="5"/>
      <c r="AVQ107" s="1"/>
      <c r="AVR107" s="2"/>
      <c r="AVS107" s="2"/>
      <c r="AVT107" s="5"/>
      <c r="AVU107" s="5"/>
      <c r="AVV107" s="5"/>
      <c r="AVW107" s="5"/>
      <c r="AVX107" s="5"/>
      <c r="AVY107" s="1"/>
      <c r="AVZ107" s="2"/>
      <c r="AWA107" s="2"/>
      <c r="AWB107" s="5"/>
      <c r="AWC107" s="5"/>
      <c r="AWD107" s="5"/>
      <c r="AWE107" s="5"/>
      <c r="AWF107" s="5"/>
      <c r="AWG107" s="1"/>
      <c r="AWH107" s="2"/>
      <c r="AWI107" s="2"/>
      <c r="AWJ107" s="5"/>
      <c r="AWK107" s="5"/>
      <c r="AWL107" s="5"/>
      <c r="AWM107" s="5"/>
      <c r="AWN107" s="5"/>
      <c r="AWO107" s="1"/>
      <c r="AWP107" s="2"/>
      <c r="AWQ107" s="2"/>
      <c r="AWR107" s="5"/>
      <c r="AWS107" s="5"/>
      <c r="AWT107" s="5"/>
      <c r="AWU107" s="5"/>
      <c r="AWV107" s="5"/>
      <c r="AWW107" s="1"/>
      <c r="AWX107" s="2"/>
      <c r="AWY107" s="2"/>
      <c r="AWZ107" s="5"/>
      <c r="AXA107" s="5"/>
      <c r="AXB107" s="5"/>
      <c r="AXC107" s="5"/>
      <c r="AXD107" s="5"/>
      <c r="AXE107" s="1"/>
      <c r="AXF107" s="2"/>
      <c r="AXG107" s="2"/>
      <c r="AXH107" s="5"/>
      <c r="AXI107" s="5"/>
      <c r="AXJ107" s="5"/>
      <c r="AXK107" s="5"/>
      <c r="AXL107" s="5"/>
      <c r="AXM107" s="1"/>
      <c r="AXN107" s="2"/>
      <c r="AXO107" s="2"/>
      <c r="AXP107" s="5"/>
      <c r="AXQ107" s="5"/>
      <c r="AXR107" s="5"/>
      <c r="AXS107" s="5"/>
      <c r="AXT107" s="5"/>
      <c r="AXU107" s="1"/>
      <c r="AXV107" s="2"/>
      <c r="AXW107" s="2"/>
      <c r="AXX107" s="5"/>
      <c r="AXY107" s="5"/>
      <c r="AXZ107" s="5"/>
      <c r="AYA107" s="5"/>
      <c r="AYB107" s="5"/>
      <c r="AYC107" s="1"/>
      <c r="AYD107" s="2"/>
      <c r="AYE107" s="2"/>
      <c r="AYF107" s="5"/>
      <c r="AYG107" s="5"/>
      <c r="AYH107" s="5"/>
      <c r="AYI107" s="5"/>
      <c r="AYJ107" s="5"/>
      <c r="AYK107" s="1"/>
      <c r="AYL107" s="2"/>
      <c r="AYM107" s="2"/>
      <c r="AYN107" s="5"/>
      <c r="AYO107" s="5"/>
      <c r="AYP107" s="5"/>
      <c r="AYQ107" s="5"/>
      <c r="AYR107" s="5"/>
      <c r="AYS107" s="1"/>
      <c r="AYT107" s="2"/>
      <c r="AYU107" s="2"/>
      <c r="AYV107" s="5"/>
      <c r="AYW107" s="5"/>
      <c r="AYX107" s="5"/>
      <c r="AYY107" s="5"/>
      <c r="AYZ107" s="5"/>
      <c r="AZA107" s="1"/>
      <c r="AZB107" s="2"/>
      <c r="AZC107" s="2"/>
      <c r="AZD107" s="5"/>
      <c r="AZE107" s="5"/>
      <c r="AZF107" s="5"/>
      <c r="AZG107" s="5"/>
      <c r="AZH107" s="5"/>
      <c r="AZI107" s="1"/>
      <c r="AZJ107" s="2"/>
      <c r="AZK107" s="2"/>
      <c r="AZL107" s="5"/>
      <c r="AZM107" s="5"/>
      <c r="AZN107" s="5"/>
      <c r="AZO107" s="5"/>
      <c r="AZP107" s="5"/>
      <c r="AZQ107" s="1"/>
      <c r="AZR107" s="2"/>
      <c r="AZS107" s="2"/>
      <c r="AZT107" s="5"/>
      <c r="AZU107" s="5"/>
      <c r="AZV107" s="5"/>
      <c r="AZW107" s="5"/>
      <c r="AZX107" s="5"/>
      <c r="AZY107" s="1"/>
      <c r="AZZ107" s="2"/>
      <c r="BAA107" s="2"/>
      <c r="BAB107" s="5"/>
      <c r="BAC107" s="5"/>
      <c r="BAD107" s="5"/>
      <c r="BAE107" s="5"/>
      <c r="BAF107" s="5"/>
      <c r="BAG107" s="1"/>
      <c r="BAH107" s="2"/>
      <c r="BAI107" s="2"/>
      <c r="BAJ107" s="5"/>
      <c r="BAK107" s="5"/>
      <c r="BAL107" s="5"/>
      <c r="BAM107" s="5"/>
      <c r="BAN107" s="5"/>
      <c r="BAO107" s="1"/>
      <c r="BAP107" s="2"/>
      <c r="BAQ107" s="2"/>
      <c r="BAR107" s="5"/>
      <c r="BAS107" s="5"/>
      <c r="BAT107" s="5"/>
      <c r="BAU107" s="5"/>
      <c r="BAV107" s="5"/>
      <c r="BAW107" s="1"/>
      <c r="BAX107" s="2"/>
      <c r="BAY107" s="2"/>
      <c r="BAZ107" s="5"/>
      <c r="BBA107" s="5"/>
      <c r="BBB107" s="5"/>
      <c r="BBC107" s="5"/>
      <c r="BBD107" s="5"/>
      <c r="BBE107" s="1"/>
      <c r="BBF107" s="2"/>
      <c r="BBG107" s="2"/>
      <c r="BBH107" s="5"/>
      <c r="BBI107" s="5"/>
      <c r="BBJ107" s="5"/>
      <c r="BBK107" s="5"/>
      <c r="BBL107" s="5"/>
      <c r="BBM107" s="1"/>
      <c r="BBN107" s="2"/>
      <c r="BBO107" s="2"/>
      <c r="BBP107" s="5"/>
      <c r="BBQ107" s="5"/>
      <c r="BBR107" s="5"/>
      <c r="BBS107" s="5"/>
      <c r="BBT107" s="5"/>
      <c r="BBU107" s="1"/>
      <c r="BBV107" s="2"/>
      <c r="BBW107" s="2"/>
      <c r="BBX107" s="5"/>
      <c r="BBY107" s="5"/>
      <c r="BBZ107" s="5"/>
      <c r="BCA107" s="5"/>
      <c r="BCB107" s="5"/>
      <c r="BCC107" s="1"/>
      <c r="BCD107" s="2"/>
      <c r="BCE107" s="2"/>
      <c r="BCF107" s="5"/>
      <c r="BCG107" s="5"/>
      <c r="BCH107" s="5"/>
      <c r="BCI107" s="5"/>
      <c r="BCJ107" s="5"/>
      <c r="BCK107" s="1"/>
      <c r="BCL107" s="2"/>
      <c r="BCM107" s="2"/>
      <c r="BCN107" s="5"/>
      <c r="BCO107" s="5"/>
      <c r="BCP107" s="5"/>
      <c r="BCQ107" s="5"/>
      <c r="BCR107" s="5"/>
      <c r="BCS107" s="1"/>
      <c r="BCT107" s="2"/>
      <c r="BCU107" s="2"/>
      <c r="BCV107" s="5"/>
      <c r="BCW107" s="5"/>
      <c r="BCX107" s="5"/>
      <c r="BCY107" s="5"/>
      <c r="BCZ107" s="5"/>
      <c r="BDA107" s="1"/>
      <c r="BDB107" s="2"/>
      <c r="BDC107" s="2"/>
      <c r="BDD107" s="5"/>
      <c r="BDE107" s="5"/>
      <c r="BDF107" s="5"/>
      <c r="BDG107" s="5"/>
      <c r="BDH107" s="5"/>
      <c r="BDI107" s="1"/>
      <c r="BDJ107" s="2"/>
      <c r="BDK107" s="2"/>
      <c r="BDL107" s="5"/>
      <c r="BDM107" s="5"/>
      <c r="BDN107" s="5"/>
      <c r="BDO107" s="5"/>
      <c r="BDP107" s="5"/>
      <c r="BDQ107" s="1"/>
      <c r="BDR107" s="2"/>
      <c r="BDS107" s="2"/>
      <c r="BDT107" s="5"/>
      <c r="BDU107" s="5"/>
      <c r="BDV107" s="5"/>
      <c r="BDW107" s="5"/>
      <c r="BDX107" s="5"/>
      <c r="BDY107" s="1"/>
      <c r="BDZ107" s="2"/>
      <c r="BEA107" s="2"/>
      <c r="BEB107" s="5"/>
      <c r="BEC107" s="5"/>
      <c r="BED107" s="5"/>
      <c r="BEE107" s="5"/>
      <c r="BEF107" s="5"/>
      <c r="BEG107" s="1"/>
      <c r="BEH107" s="2"/>
      <c r="BEI107" s="2"/>
      <c r="BEJ107" s="5"/>
      <c r="BEK107" s="5"/>
      <c r="BEL107" s="5"/>
      <c r="BEM107" s="5"/>
      <c r="BEN107" s="5"/>
      <c r="BEO107" s="1"/>
      <c r="BEP107" s="2"/>
      <c r="BEQ107" s="2"/>
      <c r="BER107" s="5"/>
      <c r="BES107" s="5"/>
      <c r="BET107" s="5"/>
      <c r="BEU107" s="5"/>
      <c r="BEV107" s="5"/>
      <c r="BEW107" s="1"/>
      <c r="BEX107" s="2"/>
      <c r="BEY107" s="2"/>
      <c r="BEZ107" s="5"/>
      <c r="BFA107" s="5"/>
      <c r="BFB107" s="5"/>
      <c r="BFC107" s="5"/>
      <c r="BFD107" s="5"/>
      <c r="BFE107" s="1"/>
      <c r="BFF107" s="2"/>
      <c r="BFG107" s="2"/>
      <c r="BFH107" s="5"/>
      <c r="BFI107" s="5"/>
      <c r="BFJ107" s="5"/>
      <c r="BFK107" s="5"/>
      <c r="BFL107" s="5"/>
      <c r="BFM107" s="1"/>
      <c r="BFN107" s="2"/>
      <c r="BFO107" s="2"/>
      <c r="BFP107" s="5"/>
      <c r="BFQ107" s="5"/>
      <c r="BFR107" s="5"/>
      <c r="BFS107" s="5"/>
      <c r="BFT107" s="5"/>
      <c r="BFU107" s="1"/>
      <c r="BFV107" s="2"/>
      <c r="BFW107" s="2"/>
      <c r="BFX107" s="5"/>
      <c r="BFY107" s="5"/>
      <c r="BFZ107" s="5"/>
      <c r="BGA107" s="5"/>
      <c r="BGB107" s="5"/>
      <c r="BGC107" s="1"/>
      <c r="BGD107" s="2"/>
      <c r="BGE107" s="2"/>
      <c r="BGF107" s="5"/>
      <c r="BGG107" s="5"/>
      <c r="BGH107" s="5"/>
      <c r="BGI107" s="5"/>
      <c r="BGJ107" s="5"/>
      <c r="BGK107" s="1"/>
      <c r="BGL107" s="2"/>
      <c r="BGM107" s="2"/>
      <c r="BGN107" s="5"/>
      <c r="BGO107" s="5"/>
      <c r="BGP107" s="5"/>
      <c r="BGQ107" s="5"/>
      <c r="BGR107" s="5"/>
      <c r="BGS107" s="1"/>
      <c r="BGT107" s="2"/>
      <c r="BGU107" s="2"/>
      <c r="BGV107" s="5"/>
      <c r="BGW107" s="5"/>
      <c r="BGX107" s="5"/>
      <c r="BGY107" s="5"/>
      <c r="BGZ107" s="5"/>
      <c r="BHA107" s="1"/>
      <c r="BHB107" s="2"/>
      <c r="BHC107" s="2"/>
      <c r="BHD107" s="5"/>
      <c r="BHE107" s="5"/>
      <c r="BHF107" s="5"/>
      <c r="BHG107" s="5"/>
      <c r="BHH107" s="5"/>
      <c r="BHI107" s="1"/>
      <c r="BHJ107" s="2"/>
      <c r="BHK107" s="2"/>
      <c r="BHL107" s="5"/>
      <c r="BHM107" s="5"/>
      <c r="BHN107" s="5"/>
      <c r="BHO107" s="5"/>
      <c r="BHP107" s="5"/>
      <c r="BHQ107" s="1"/>
      <c r="BHR107" s="2"/>
      <c r="BHS107" s="2"/>
      <c r="BHT107" s="5"/>
      <c r="BHU107" s="5"/>
      <c r="BHV107" s="5"/>
      <c r="BHW107" s="5"/>
      <c r="BHX107" s="5"/>
      <c r="BHY107" s="1"/>
      <c r="BHZ107" s="2"/>
      <c r="BIA107" s="2"/>
      <c r="BIB107" s="5"/>
      <c r="BIC107" s="5"/>
      <c r="BID107" s="5"/>
      <c r="BIE107" s="5"/>
      <c r="BIF107" s="5"/>
      <c r="BIG107" s="1"/>
      <c r="BIH107" s="2"/>
      <c r="BII107" s="2"/>
      <c r="BIJ107" s="5"/>
      <c r="BIK107" s="5"/>
      <c r="BIL107" s="5"/>
      <c r="BIM107" s="5"/>
      <c r="BIN107" s="5"/>
      <c r="BIO107" s="1"/>
      <c r="BIP107" s="2"/>
      <c r="BIQ107" s="2"/>
      <c r="BIR107" s="5"/>
      <c r="BIS107" s="5"/>
      <c r="BIT107" s="5"/>
      <c r="BIU107" s="5"/>
      <c r="BIV107" s="5"/>
      <c r="BIW107" s="1"/>
      <c r="BIX107" s="2"/>
      <c r="BIY107" s="2"/>
      <c r="BIZ107" s="5"/>
      <c r="BJA107" s="5"/>
      <c r="BJB107" s="5"/>
      <c r="BJC107" s="5"/>
      <c r="BJD107" s="5"/>
      <c r="BJE107" s="1"/>
      <c r="BJF107" s="2"/>
      <c r="BJG107" s="2"/>
      <c r="BJH107" s="5"/>
      <c r="BJI107" s="5"/>
      <c r="BJJ107" s="5"/>
      <c r="BJK107" s="5"/>
      <c r="BJL107" s="5"/>
      <c r="BJM107" s="1"/>
      <c r="BJN107" s="2"/>
      <c r="BJO107" s="2"/>
      <c r="BJP107" s="5"/>
      <c r="BJQ107" s="5"/>
      <c r="BJR107" s="5"/>
      <c r="BJS107" s="5"/>
      <c r="BJT107" s="5"/>
      <c r="BJU107" s="1"/>
      <c r="BJV107" s="2"/>
      <c r="BJW107" s="2"/>
      <c r="BJX107" s="5"/>
      <c r="BJY107" s="5"/>
      <c r="BJZ107" s="5"/>
      <c r="BKA107" s="5"/>
      <c r="BKB107" s="5"/>
      <c r="BKC107" s="1"/>
      <c r="BKD107" s="2"/>
      <c r="BKE107" s="2"/>
      <c r="BKF107" s="5"/>
      <c r="BKG107" s="5"/>
      <c r="BKH107" s="5"/>
      <c r="BKI107" s="5"/>
      <c r="BKJ107" s="5"/>
      <c r="BKK107" s="1"/>
      <c r="BKL107" s="2"/>
      <c r="BKM107" s="2"/>
      <c r="BKN107" s="5"/>
      <c r="BKO107" s="5"/>
      <c r="BKP107" s="5"/>
      <c r="BKQ107" s="5"/>
      <c r="BKR107" s="5"/>
      <c r="BKS107" s="1"/>
      <c r="BKT107" s="2"/>
      <c r="BKU107" s="2"/>
      <c r="BKV107" s="5"/>
      <c r="BKW107" s="5"/>
      <c r="BKX107" s="5"/>
      <c r="BKY107" s="5"/>
      <c r="BKZ107" s="5"/>
      <c r="BLA107" s="1"/>
      <c r="BLB107" s="2"/>
      <c r="BLC107" s="2"/>
      <c r="BLD107" s="5"/>
      <c r="BLE107" s="5"/>
      <c r="BLF107" s="5"/>
      <c r="BLG107" s="5"/>
      <c r="BLH107" s="5"/>
      <c r="BLI107" s="1"/>
      <c r="BLJ107" s="2"/>
      <c r="BLK107" s="2"/>
      <c r="BLL107" s="5"/>
      <c r="BLM107" s="5"/>
      <c r="BLN107" s="5"/>
      <c r="BLO107" s="5"/>
      <c r="BLP107" s="5"/>
      <c r="BLQ107" s="1"/>
      <c r="BLR107" s="2"/>
      <c r="BLS107" s="2"/>
      <c r="BLT107" s="5"/>
      <c r="BLU107" s="5"/>
      <c r="BLV107" s="5"/>
      <c r="BLW107" s="5"/>
      <c r="BLX107" s="5"/>
      <c r="BLY107" s="1"/>
      <c r="BLZ107" s="2"/>
      <c r="BMA107" s="2"/>
      <c r="BMB107" s="5"/>
      <c r="BMC107" s="5"/>
      <c r="BMD107" s="5"/>
      <c r="BME107" s="5"/>
      <c r="BMF107" s="5"/>
      <c r="BMG107" s="1"/>
      <c r="BMH107" s="2"/>
      <c r="BMI107" s="2"/>
      <c r="BMJ107" s="5"/>
      <c r="BMK107" s="5"/>
      <c r="BML107" s="5"/>
      <c r="BMM107" s="5"/>
      <c r="BMN107" s="5"/>
      <c r="BMO107" s="1"/>
      <c r="BMP107" s="2"/>
      <c r="BMQ107" s="2"/>
      <c r="BMR107" s="5"/>
      <c r="BMS107" s="5"/>
      <c r="BMT107" s="5"/>
      <c r="BMU107" s="5"/>
      <c r="BMV107" s="5"/>
      <c r="BMW107" s="1"/>
      <c r="BMX107" s="2"/>
      <c r="BMY107" s="2"/>
      <c r="BMZ107" s="5"/>
      <c r="BNA107" s="5"/>
      <c r="BNB107" s="5"/>
      <c r="BNC107" s="5"/>
      <c r="BND107" s="5"/>
      <c r="BNE107" s="1"/>
      <c r="BNF107" s="2"/>
      <c r="BNG107" s="2"/>
      <c r="BNH107" s="5"/>
      <c r="BNI107" s="5"/>
      <c r="BNJ107" s="5"/>
      <c r="BNK107" s="5"/>
      <c r="BNL107" s="5"/>
      <c r="BNM107" s="1"/>
      <c r="BNN107" s="2"/>
      <c r="BNO107" s="2"/>
      <c r="BNP107" s="5"/>
      <c r="BNQ107" s="5"/>
      <c r="BNR107" s="5"/>
      <c r="BNS107" s="5"/>
      <c r="BNT107" s="5"/>
      <c r="BNU107" s="1"/>
      <c r="BNV107" s="2"/>
      <c r="BNW107" s="2"/>
      <c r="BNX107" s="5"/>
      <c r="BNY107" s="5"/>
      <c r="BNZ107" s="5"/>
      <c r="BOA107" s="5"/>
      <c r="BOB107" s="5"/>
      <c r="BOC107" s="1"/>
      <c r="BOD107" s="2"/>
      <c r="BOE107" s="2"/>
      <c r="BOF107" s="5"/>
      <c r="BOG107" s="5"/>
      <c r="BOH107" s="5"/>
      <c r="BOI107" s="5"/>
      <c r="BOJ107" s="5"/>
      <c r="BOK107" s="1"/>
      <c r="BOL107" s="2"/>
      <c r="BOM107" s="2"/>
      <c r="BON107" s="5"/>
      <c r="BOO107" s="5"/>
      <c r="BOP107" s="5"/>
      <c r="BOQ107" s="5"/>
      <c r="BOR107" s="5"/>
      <c r="BOS107" s="1"/>
      <c r="BOT107" s="2"/>
      <c r="BOU107" s="2"/>
      <c r="BOV107" s="5"/>
      <c r="BOW107" s="5"/>
      <c r="BOX107" s="5"/>
      <c r="BOY107" s="5"/>
      <c r="BOZ107" s="5"/>
      <c r="BPA107" s="1"/>
      <c r="BPB107" s="2"/>
      <c r="BPC107" s="2"/>
      <c r="BPD107" s="5"/>
      <c r="BPE107" s="5"/>
      <c r="BPF107" s="5"/>
      <c r="BPG107" s="5"/>
      <c r="BPH107" s="5"/>
      <c r="BPI107" s="1"/>
      <c r="BPJ107" s="2"/>
      <c r="BPK107" s="2"/>
      <c r="BPL107" s="5"/>
      <c r="BPM107" s="5"/>
      <c r="BPN107" s="5"/>
      <c r="BPO107" s="5"/>
      <c r="BPP107" s="5"/>
      <c r="BPQ107" s="1"/>
      <c r="BPR107" s="2"/>
      <c r="BPS107" s="2"/>
      <c r="BPT107" s="5"/>
      <c r="BPU107" s="5"/>
      <c r="BPV107" s="5"/>
      <c r="BPW107" s="5"/>
      <c r="BPX107" s="5"/>
      <c r="BPY107" s="1"/>
      <c r="BPZ107" s="2"/>
      <c r="BQA107" s="2"/>
      <c r="BQB107" s="5"/>
      <c r="BQC107" s="5"/>
      <c r="BQD107" s="5"/>
      <c r="BQE107" s="5"/>
      <c r="BQF107" s="5"/>
      <c r="BQG107" s="1"/>
      <c r="BQH107" s="2"/>
      <c r="BQI107" s="2"/>
      <c r="BQJ107" s="5"/>
      <c r="BQK107" s="5"/>
      <c r="BQL107" s="5"/>
      <c r="BQM107" s="5"/>
      <c r="BQN107" s="5"/>
      <c r="BQO107" s="1"/>
      <c r="BQP107" s="2"/>
      <c r="BQQ107" s="2"/>
      <c r="BQR107" s="5"/>
      <c r="BQS107" s="5"/>
      <c r="BQT107" s="5"/>
      <c r="BQU107" s="5"/>
      <c r="BQV107" s="5"/>
      <c r="BQW107" s="1"/>
      <c r="BQX107" s="2"/>
      <c r="BQY107" s="2"/>
      <c r="BQZ107" s="5"/>
      <c r="BRA107" s="5"/>
      <c r="BRB107" s="5"/>
      <c r="BRC107" s="5"/>
      <c r="BRD107" s="5"/>
      <c r="BRE107" s="1"/>
      <c r="BRF107" s="2"/>
      <c r="BRG107" s="2"/>
      <c r="BRH107" s="5"/>
      <c r="BRI107" s="5"/>
      <c r="BRJ107" s="5"/>
      <c r="BRK107" s="5"/>
      <c r="BRL107" s="5"/>
      <c r="BRM107" s="1"/>
      <c r="BRN107" s="2"/>
      <c r="BRO107" s="2"/>
      <c r="BRP107" s="5"/>
      <c r="BRQ107" s="5"/>
      <c r="BRR107" s="5"/>
      <c r="BRS107" s="5"/>
      <c r="BRT107" s="5"/>
      <c r="BRU107" s="1"/>
      <c r="BRV107" s="2"/>
      <c r="BRW107" s="2"/>
      <c r="BRX107" s="5"/>
      <c r="BRY107" s="5"/>
      <c r="BRZ107" s="5"/>
      <c r="BSA107" s="5"/>
      <c r="BSB107" s="5"/>
      <c r="BSC107" s="1"/>
      <c r="BSD107" s="2"/>
      <c r="BSE107" s="2"/>
      <c r="BSF107" s="5"/>
      <c r="BSG107" s="5"/>
      <c r="BSH107" s="5"/>
      <c r="BSI107" s="5"/>
      <c r="BSJ107" s="5"/>
      <c r="BSK107" s="1"/>
      <c r="BSL107" s="2"/>
      <c r="BSM107" s="2"/>
      <c r="BSN107" s="5"/>
      <c r="BSO107" s="5"/>
      <c r="BSP107" s="5"/>
      <c r="BSQ107" s="5"/>
      <c r="BSR107" s="5"/>
      <c r="BSS107" s="1"/>
      <c r="BST107" s="2"/>
      <c r="BSU107" s="2"/>
      <c r="BSV107" s="5"/>
      <c r="BSW107" s="5"/>
      <c r="BSX107" s="5"/>
      <c r="BSY107" s="5"/>
      <c r="BSZ107" s="5"/>
      <c r="BTA107" s="1"/>
      <c r="BTB107" s="2"/>
      <c r="BTC107" s="2"/>
      <c r="BTD107" s="5"/>
      <c r="BTE107" s="5"/>
      <c r="BTF107" s="5"/>
      <c r="BTG107" s="5"/>
      <c r="BTH107" s="5"/>
      <c r="BTI107" s="1"/>
      <c r="BTJ107" s="2"/>
      <c r="BTK107" s="2"/>
      <c r="BTL107" s="5"/>
      <c r="BTM107" s="5"/>
      <c r="BTN107" s="5"/>
      <c r="BTO107" s="5"/>
      <c r="BTP107" s="5"/>
      <c r="BTQ107" s="1"/>
      <c r="BTR107" s="2"/>
      <c r="BTS107" s="2"/>
      <c r="BTT107" s="5"/>
      <c r="BTU107" s="5"/>
      <c r="BTV107" s="5"/>
      <c r="BTW107" s="5"/>
      <c r="BTX107" s="5"/>
      <c r="BTY107" s="1"/>
      <c r="BTZ107" s="2"/>
      <c r="BUA107" s="2"/>
      <c r="BUB107" s="5"/>
      <c r="BUC107" s="5"/>
      <c r="BUD107" s="5"/>
      <c r="BUE107" s="5"/>
      <c r="BUF107" s="5"/>
      <c r="BUG107" s="1"/>
      <c r="BUH107" s="2"/>
      <c r="BUI107" s="2"/>
      <c r="BUJ107" s="5"/>
      <c r="BUK107" s="5"/>
      <c r="BUL107" s="5"/>
      <c r="BUM107" s="5"/>
      <c r="BUN107" s="5"/>
      <c r="BUO107" s="1"/>
      <c r="BUP107" s="2"/>
      <c r="BUQ107" s="2"/>
      <c r="BUR107" s="5"/>
      <c r="BUS107" s="5"/>
      <c r="BUT107" s="5"/>
      <c r="BUU107" s="5"/>
      <c r="BUV107" s="5"/>
      <c r="BUW107" s="1"/>
      <c r="BUX107" s="2"/>
      <c r="BUY107" s="2"/>
      <c r="BUZ107" s="5"/>
      <c r="BVA107" s="5"/>
      <c r="BVB107" s="5"/>
      <c r="BVC107" s="5"/>
      <c r="BVD107" s="5"/>
      <c r="BVE107" s="1"/>
      <c r="BVF107" s="2"/>
      <c r="BVG107" s="2"/>
      <c r="BVH107" s="5"/>
      <c r="BVI107" s="5"/>
      <c r="BVJ107" s="5"/>
      <c r="BVK107" s="5"/>
      <c r="BVL107" s="5"/>
      <c r="BVM107" s="1"/>
      <c r="BVN107" s="2"/>
      <c r="BVO107" s="2"/>
      <c r="BVP107" s="5"/>
      <c r="BVQ107" s="5"/>
      <c r="BVR107" s="5"/>
      <c r="BVS107" s="5"/>
      <c r="BVT107" s="5"/>
      <c r="BVU107" s="1"/>
      <c r="BVV107" s="2"/>
      <c r="BVW107" s="2"/>
      <c r="BVX107" s="5"/>
      <c r="BVY107" s="5"/>
      <c r="BVZ107" s="5"/>
      <c r="BWA107" s="5"/>
      <c r="BWB107" s="5"/>
      <c r="BWC107" s="1"/>
      <c r="BWD107" s="2"/>
      <c r="BWE107" s="2"/>
      <c r="BWF107" s="5"/>
      <c r="BWG107" s="5"/>
      <c r="BWH107" s="5"/>
      <c r="BWI107" s="5"/>
      <c r="BWJ107" s="5"/>
      <c r="BWK107" s="1"/>
      <c r="BWL107" s="2"/>
      <c r="BWM107" s="2"/>
      <c r="BWN107" s="5"/>
      <c r="BWO107" s="5"/>
      <c r="BWP107" s="5"/>
      <c r="BWQ107" s="5"/>
      <c r="BWR107" s="5"/>
      <c r="BWS107" s="1"/>
      <c r="BWT107" s="2"/>
      <c r="BWU107" s="2"/>
      <c r="BWV107" s="5"/>
      <c r="BWW107" s="5"/>
      <c r="BWX107" s="5"/>
      <c r="BWY107" s="5"/>
      <c r="BWZ107" s="5"/>
      <c r="BXA107" s="1"/>
      <c r="BXB107" s="2"/>
      <c r="BXC107" s="2"/>
      <c r="BXD107" s="5"/>
      <c r="BXE107" s="5"/>
      <c r="BXF107" s="5"/>
      <c r="BXG107" s="5"/>
      <c r="BXH107" s="5"/>
      <c r="BXI107" s="1"/>
      <c r="BXJ107" s="2"/>
      <c r="BXK107" s="2"/>
      <c r="BXL107" s="5"/>
      <c r="BXM107" s="5"/>
      <c r="BXN107" s="5"/>
      <c r="BXO107" s="5"/>
      <c r="BXP107" s="5"/>
      <c r="BXQ107" s="1"/>
      <c r="BXR107" s="2"/>
      <c r="BXS107" s="2"/>
      <c r="BXT107" s="5"/>
      <c r="BXU107" s="5"/>
      <c r="BXV107" s="5"/>
      <c r="BXW107" s="5"/>
      <c r="BXX107" s="5"/>
      <c r="BXY107" s="1"/>
      <c r="BXZ107" s="2"/>
      <c r="BYA107" s="2"/>
      <c r="BYB107" s="5"/>
      <c r="BYC107" s="5"/>
      <c r="BYD107" s="5"/>
      <c r="BYE107" s="5"/>
      <c r="BYF107" s="5"/>
      <c r="BYG107" s="1"/>
      <c r="BYH107" s="2"/>
      <c r="BYI107" s="2"/>
      <c r="BYJ107" s="5"/>
      <c r="BYK107" s="5"/>
      <c r="BYL107" s="5"/>
      <c r="BYM107" s="5"/>
      <c r="BYN107" s="5"/>
      <c r="BYO107" s="1"/>
      <c r="BYP107" s="2"/>
      <c r="BYQ107" s="2"/>
      <c r="BYR107" s="5"/>
      <c r="BYS107" s="5"/>
      <c r="BYT107" s="5"/>
      <c r="BYU107" s="5"/>
      <c r="BYV107" s="5"/>
      <c r="BYW107" s="1"/>
      <c r="BYX107" s="2"/>
      <c r="BYY107" s="2"/>
      <c r="BYZ107" s="5"/>
      <c r="BZA107" s="5"/>
      <c r="BZB107" s="5"/>
      <c r="BZC107" s="5"/>
      <c r="BZD107" s="5"/>
      <c r="BZE107" s="1"/>
      <c r="BZF107" s="2"/>
      <c r="BZG107" s="2"/>
      <c r="BZH107" s="5"/>
      <c r="BZI107" s="5"/>
      <c r="BZJ107" s="5"/>
      <c r="BZK107" s="5"/>
      <c r="BZL107" s="5"/>
      <c r="BZM107" s="1"/>
      <c r="BZN107" s="2"/>
      <c r="BZO107" s="2"/>
      <c r="BZP107" s="5"/>
      <c r="BZQ107" s="5"/>
      <c r="BZR107" s="5"/>
      <c r="BZS107" s="5"/>
      <c r="BZT107" s="5"/>
      <c r="BZU107" s="1"/>
      <c r="BZV107" s="2"/>
      <c r="BZW107" s="2"/>
      <c r="BZX107" s="5"/>
      <c r="BZY107" s="5"/>
      <c r="BZZ107" s="5"/>
      <c r="CAA107" s="5"/>
      <c r="CAB107" s="5"/>
      <c r="CAC107" s="1"/>
      <c r="CAD107" s="2"/>
      <c r="CAE107" s="2"/>
      <c r="CAF107" s="5"/>
      <c r="CAG107" s="5"/>
      <c r="CAH107" s="5"/>
      <c r="CAI107" s="5"/>
      <c r="CAJ107" s="5"/>
      <c r="CAK107" s="1"/>
      <c r="CAL107" s="2"/>
      <c r="CAM107" s="2"/>
      <c r="CAN107" s="5"/>
      <c r="CAO107" s="5"/>
      <c r="CAP107" s="5"/>
      <c r="CAQ107" s="5"/>
      <c r="CAR107" s="5"/>
      <c r="CAS107" s="1"/>
      <c r="CAT107" s="2"/>
      <c r="CAU107" s="2"/>
      <c r="CAV107" s="5"/>
      <c r="CAW107" s="5"/>
      <c r="CAX107" s="5"/>
      <c r="CAY107" s="5"/>
      <c r="CAZ107" s="5"/>
      <c r="CBA107" s="1"/>
      <c r="CBB107" s="2"/>
      <c r="CBC107" s="2"/>
      <c r="CBD107" s="5"/>
      <c r="CBE107" s="5"/>
      <c r="CBF107" s="5"/>
      <c r="CBG107" s="5"/>
      <c r="CBH107" s="5"/>
      <c r="CBI107" s="1"/>
      <c r="CBJ107" s="2"/>
      <c r="CBK107" s="2"/>
      <c r="CBL107" s="5"/>
      <c r="CBM107" s="5"/>
      <c r="CBN107" s="5"/>
      <c r="CBO107" s="5"/>
      <c r="CBP107" s="5"/>
      <c r="CBQ107" s="1"/>
      <c r="CBR107" s="2"/>
      <c r="CBS107" s="2"/>
      <c r="CBT107" s="5"/>
      <c r="CBU107" s="5"/>
      <c r="CBV107" s="5"/>
      <c r="CBW107" s="5"/>
      <c r="CBX107" s="5"/>
      <c r="CBY107" s="1"/>
      <c r="CBZ107" s="2"/>
      <c r="CCA107" s="2"/>
      <c r="CCB107" s="5"/>
      <c r="CCC107" s="5"/>
      <c r="CCD107" s="5"/>
      <c r="CCE107" s="5"/>
      <c r="CCF107" s="5"/>
      <c r="CCG107" s="1"/>
      <c r="CCH107" s="2"/>
      <c r="CCI107" s="2"/>
      <c r="CCJ107" s="5"/>
      <c r="CCK107" s="5"/>
      <c r="CCL107" s="5"/>
      <c r="CCM107" s="5"/>
      <c r="CCN107" s="5"/>
      <c r="CCO107" s="1"/>
      <c r="CCP107" s="2"/>
      <c r="CCQ107" s="2"/>
      <c r="CCR107" s="5"/>
      <c r="CCS107" s="5"/>
      <c r="CCT107" s="5"/>
      <c r="CCU107" s="5"/>
      <c r="CCV107" s="5"/>
      <c r="CCW107" s="1"/>
      <c r="CCX107" s="2"/>
      <c r="CCY107" s="2"/>
      <c r="CCZ107" s="5"/>
      <c r="CDA107" s="5"/>
      <c r="CDB107" s="5"/>
      <c r="CDC107" s="5"/>
      <c r="CDD107" s="5"/>
      <c r="CDE107" s="1"/>
      <c r="CDF107" s="2"/>
      <c r="CDG107" s="2"/>
      <c r="CDH107" s="5"/>
      <c r="CDI107" s="5"/>
      <c r="CDJ107" s="5"/>
      <c r="CDK107" s="5"/>
      <c r="CDL107" s="5"/>
      <c r="CDM107" s="1"/>
      <c r="CDN107" s="2"/>
      <c r="CDO107" s="2"/>
      <c r="CDP107" s="5"/>
      <c r="CDQ107" s="5"/>
      <c r="CDR107" s="5"/>
      <c r="CDS107" s="5"/>
      <c r="CDT107" s="5"/>
      <c r="CDU107" s="1"/>
      <c r="CDV107" s="2"/>
      <c r="CDW107" s="2"/>
      <c r="CDX107" s="5"/>
      <c r="CDY107" s="5"/>
      <c r="CDZ107" s="5"/>
      <c r="CEA107" s="5"/>
      <c r="CEB107" s="5"/>
      <c r="CEC107" s="1"/>
      <c r="CED107" s="2"/>
      <c r="CEE107" s="2"/>
      <c r="CEF107" s="5"/>
      <c r="CEG107" s="5"/>
      <c r="CEH107" s="5"/>
      <c r="CEI107" s="5"/>
      <c r="CEJ107" s="5"/>
      <c r="CEK107" s="1"/>
      <c r="CEL107" s="2"/>
      <c r="CEM107" s="2"/>
      <c r="CEN107" s="5"/>
      <c r="CEO107" s="5"/>
      <c r="CEP107" s="5"/>
      <c r="CEQ107" s="5"/>
      <c r="CER107" s="5"/>
      <c r="CES107" s="1"/>
      <c r="CET107" s="2"/>
      <c r="CEU107" s="2"/>
      <c r="CEV107" s="5"/>
      <c r="CEW107" s="5"/>
      <c r="CEX107" s="5"/>
      <c r="CEY107" s="5"/>
      <c r="CEZ107" s="5"/>
      <c r="CFA107" s="1"/>
      <c r="CFB107" s="2"/>
      <c r="CFC107" s="2"/>
      <c r="CFD107" s="5"/>
      <c r="CFE107" s="5"/>
      <c r="CFF107" s="5"/>
      <c r="CFG107" s="5"/>
      <c r="CFH107" s="5"/>
      <c r="CFI107" s="1"/>
      <c r="CFJ107" s="2"/>
      <c r="CFK107" s="2"/>
      <c r="CFL107" s="5"/>
      <c r="CFM107" s="5"/>
      <c r="CFN107" s="5"/>
      <c r="CFO107" s="5"/>
      <c r="CFP107" s="5"/>
      <c r="CFQ107" s="1"/>
      <c r="CFR107" s="2"/>
      <c r="CFS107" s="2"/>
      <c r="CFT107" s="5"/>
      <c r="CFU107" s="5"/>
      <c r="CFV107" s="5"/>
      <c r="CFW107" s="5"/>
      <c r="CFX107" s="5"/>
      <c r="CFY107" s="1"/>
      <c r="CFZ107" s="2"/>
      <c r="CGA107" s="2"/>
      <c r="CGB107" s="5"/>
      <c r="CGC107" s="5"/>
      <c r="CGD107" s="5"/>
      <c r="CGE107" s="5"/>
      <c r="CGF107" s="5"/>
      <c r="CGG107" s="1"/>
      <c r="CGH107" s="2"/>
      <c r="CGI107" s="2"/>
      <c r="CGJ107" s="5"/>
      <c r="CGK107" s="5"/>
      <c r="CGL107" s="5"/>
      <c r="CGM107" s="5"/>
      <c r="CGN107" s="5"/>
      <c r="CGO107" s="1"/>
      <c r="CGP107" s="2"/>
      <c r="CGQ107" s="2"/>
      <c r="CGR107" s="5"/>
      <c r="CGS107" s="5"/>
      <c r="CGT107" s="5"/>
      <c r="CGU107" s="5"/>
      <c r="CGV107" s="5"/>
      <c r="CGW107" s="1"/>
      <c r="CGX107" s="2"/>
      <c r="CGY107" s="2"/>
      <c r="CGZ107" s="5"/>
      <c r="CHA107" s="5"/>
      <c r="CHB107" s="5"/>
      <c r="CHC107" s="5"/>
      <c r="CHD107" s="5"/>
      <c r="CHE107" s="1"/>
      <c r="CHF107" s="2"/>
      <c r="CHG107" s="2"/>
      <c r="CHH107" s="5"/>
      <c r="CHI107" s="5"/>
      <c r="CHJ107" s="5"/>
      <c r="CHK107" s="5"/>
      <c r="CHL107" s="5"/>
      <c r="CHM107" s="1"/>
      <c r="CHN107" s="2"/>
      <c r="CHO107" s="2"/>
      <c r="CHP107" s="5"/>
      <c r="CHQ107" s="5"/>
      <c r="CHR107" s="5"/>
      <c r="CHS107" s="5"/>
      <c r="CHT107" s="5"/>
      <c r="CHU107" s="1"/>
      <c r="CHV107" s="2"/>
      <c r="CHW107" s="2"/>
      <c r="CHX107" s="5"/>
      <c r="CHY107" s="5"/>
      <c r="CHZ107" s="5"/>
      <c r="CIA107" s="5"/>
      <c r="CIB107" s="5"/>
      <c r="CIC107" s="1"/>
      <c r="CID107" s="2"/>
      <c r="CIE107" s="2"/>
      <c r="CIF107" s="5"/>
      <c r="CIG107" s="5"/>
      <c r="CIH107" s="5"/>
      <c r="CII107" s="5"/>
      <c r="CIJ107" s="5"/>
      <c r="CIK107" s="1"/>
      <c r="CIL107" s="2"/>
      <c r="CIM107" s="2"/>
      <c r="CIN107" s="5"/>
      <c r="CIO107" s="5"/>
      <c r="CIP107" s="5"/>
      <c r="CIQ107" s="5"/>
      <c r="CIR107" s="5"/>
      <c r="CIS107" s="1"/>
      <c r="CIT107" s="2"/>
      <c r="CIU107" s="2"/>
      <c r="CIV107" s="5"/>
      <c r="CIW107" s="5"/>
      <c r="CIX107" s="5"/>
      <c r="CIY107" s="5"/>
      <c r="CIZ107" s="5"/>
      <c r="CJA107" s="1"/>
      <c r="CJB107" s="2"/>
      <c r="CJC107" s="2"/>
      <c r="CJD107" s="5"/>
      <c r="CJE107" s="5"/>
      <c r="CJF107" s="5"/>
      <c r="CJG107" s="5"/>
      <c r="CJH107" s="5"/>
      <c r="CJI107" s="1"/>
      <c r="CJJ107" s="2"/>
      <c r="CJK107" s="2"/>
      <c r="CJL107" s="5"/>
      <c r="CJM107" s="5"/>
      <c r="CJN107" s="5"/>
      <c r="CJO107" s="5"/>
      <c r="CJP107" s="5"/>
      <c r="CJQ107" s="1"/>
      <c r="CJR107" s="2"/>
      <c r="CJS107" s="2"/>
      <c r="CJT107" s="5"/>
      <c r="CJU107" s="5"/>
      <c r="CJV107" s="5"/>
      <c r="CJW107" s="5"/>
      <c r="CJX107" s="5"/>
      <c r="CJY107" s="1"/>
      <c r="CJZ107" s="2"/>
      <c r="CKA107" s="2"/>
      <c r="CKB107" s="5"/>
      <c r="CKC107" s="5"/>
      <c r="CKD107" s="5"/>
      <c r="CKE107" s="5"/>
      <c r="CKF107" s="5"/>
      <c r="CKG107" s="1"/>
      <c r="CKH107" s="2"/>
      <c r="CKI107" s="2"/>
      <c r="CKJ107" s="5"/>
      <c r="CKK107" s="5"/>
      <c r="CKL107" s="5"/>
      <c r="CKM107" s="5"/>
      <c r="CKN107" s="5"/>
      <c r="CKO107" s="1"/>
      <c r="CKP107" s="2"/>
      <c r="CKQ107" s="2"/>
      <c r="CKR107" s="5"/>
      <c r="CKS107" s="5"/>
      <c r="CKT107" s="5"/>
      <c r="CKU107" s="5"/>
      <c r="CKV107" s="5"/>
      <c r="CKW107" s="1"/>
      <c r="CKX107" s="2"/>
      <c r="CKY107" s="2"/>
      <c r="CKZ107" s="5"/>
      <c r="CLA107" s="5"/>
      <c r="CLB107" s="5"/>
      <c r="CLC107" s="5"/>
      <c r="CLD107" s="5"/>
      <c r="CLE107" s="1"/>
      <c r="CLF107" s="2"/>
      <c r="CLG107" s="2"/>
      <c r="CLH107" s="5"/>
      <c r="CLI107" s="5"/>
      <c r="CLJ107" s="5"/>
      <c r="CLK107" s="5"/>
      <c r="CLL107" s="5"/>
      <c r="CLM107" s="1"/>
      <c r="CLN107" s="2"/>
      <c r="CLO107" s="2"/>
      <c r="CLP107" s="5"/>
      <c r="CLQ107" s="5"/>
      <c r="CLR107" s="5"/>
      <c r="CLS107" s="5"/>
      <c r="CLT107" s="5"/>
      <c r="CLU107" s="1"/>
      <c r="CLV107" s="2"/>
      <c r="CLW107" s="2"/>
      <c r="CLX107" s="5"/>
      <c r="CLY107" s="5"/>
      <c r="CLZ107" s="5"/>
      <c r="CMA107" s="5"/>
      <c r="CMB107" s="5"/>
      <c r="CMC107" s="1"/>
      <c r="CMD107" s="2"/>
      <c r="CME107" s="2"/>
      <c r="CMF107" s="5"/>
      <c r="CMG107" s="5"/>
      <c r="CMH107" s="5"/>
      <c r="CMI107" s="5"/>
      <c r="CMJ107" s="5"/>
      <c r="CMK107" s="1"/>
      <c r="CML107" s="2"/>
      <c r="CMM107" s="2"/>
      <c r="CMN107" s="5"/>
      <c r="CMO107" s="5"/>
      <c r="CMP107" s="5"/>
      <c r="CMQ107" s="5"/>
      <c r="CMR107" s="5"/>
      <c r="CMS107" s="1"/>
      <c r="CMT107" s="2"/>
      <c r="CMU107" s="2"/>
      <c r="CMV107" s="5"/>
      <c r="CMW107" s="5"/>
      <c r="CMX107" s="5"/>
      <c r="CMY107" s="5"/>
      <c r="CMZ107" s="5"/>
      <c r="CNA107" s="1"/>
      <c r="CNB107" s="2"/>
      <c r="CNC107" s="2"/>
      <c r="CND107" s="5"/>
      <c r="CNE107" s="5"/>
      <c r="CNF107" s="5"/>
      <c r="CNG107" s="5"/>
      <c r="CNH107" s="5"/>
      <c r="CNI107" s="1"/>
      <c r="CNJ107" s="2"/>
      <c r="CNK107" s="2"/>
      <c r="CNL107" s="5"/>
      <c r="CNM107" s="5"/>
      <c r="CNN107" s="5"/>
      <c r="CNO107" s="5"/>
      <c r="CNP107" s="5"/>
      <c r="CNQ107" s="1"/>
      <c r="CNR107" s="2"/>
      <c r="CNS107" s="2"/>
      <c r="CNT107" s="5"/>
      <c r="CNU107" s="5"/>
      <c r="CNV107" s="5"/>
      <c r="CNW107" s="5"/>
      <c r="CNX107" s="5"/>
      <c r="CNY107" s="1"/>
      <c r="CNZ107" s="2"/>
      <c r="COA107" s="2"/>
      <c r="COB107" s="5"/>
      <c r="COC107" s="5"/>
      <c r="COD107" s="5"/>
      <c r="COE107" s="5"/>
      <c r="COF107" s="5"/>
      <c r="COG107" s="1"/>
      <c r="COH107" s="2"/>
      <c r="COI107" s="2"/>
      <c r="COJ107" s="5"/>
      <c r="COK107" s="5"/>
      <c r="COL107" s="5"/>
      <c r="COM107" s="5"/>
      <c r="CON107" s="5"/>
      <c r="COO107" s="1"/>
      <c r="COP107" s="2"/>
      <c r="COQ107" s="2"/>
      <c r="COR107" s="5"/>
      <c r="COS107" s="5"/>
      <c r="COT107" s="5"/>
      <c r="COU107" s="5"/>
      <c r="COV107" s="5"/>
      <c r="COW107" s="1"/>
      <c r="COX107" s="2"/>
      <c r="COY107" s="2"/>
      <c r="COZ107" s="5"/>
      <c r="CPA107" s="5"/>
      <c r="CPB107" s="5"/>
      <c r="CPC107" s="5"/>
      <c r="CPD107" s="5"/>
      <c r="CPE107" s="1"/>
      <c r="CPF107" s="2"/>
      <c r="CPG107" s="2"/>
      <c r="CPH107" s="5"/>
      <c r="CPI107" s="5"/>
      <c r="CPJ107" s="5"/>
      <c r="CPK107" s="5"/>
      <c r="CPL107" s="5"/>
      <c r="CPM107" s="1"/>
      <c r="CPN107" s="2"/>
      <c r="CPO107" s="2"/>
      <c r="CPP107" s="5"/>
      <c r="CPQ107" s="5"/>
      <c r="CPR107" s="5"/>
      <c r="CPS107" s="5"/>
      <c r="CPT107" s="5"/>
      <c r="CPU107" s="1"/>
      <c r="CPV107" s="2"/>
      <c r="CPW107" s="2"/>
      <c r="CPX107" s="5"/>
      <c r="CPY107" s="5"/>
      <c r="CPZ107" s="5"/>
      <c r="CQA107" s="5"/>
      <c r="CQB107" s="5"/>
      <c r="CQC107" s="1"/>
      <c r="CQD107" s="2"/>
      <c r="CQE107" s="2"/>
      <c r="CQF107" s="5"/>
      <c r="CQG107" s="5"/>
      <c r="CQH107" s="5"/>
      <c r="CQI107" s="5"/>
      <c r="CQJ107" s="5"/>
      <c r="CQK107" s="1"/>
      <c r="CQL107" s="2"/>
      <c r="CQM107" s="2"/>
      <c r="CQN107" s="5"/>
      <c r="CQO107" s="5"/>
      <c r="CQP107" s="5"/>
      <c r="CQQ107" s="5"/>
      <c r="CQR107" s="5"/>
      <c r="CQS107" s="1"/>
      <c r="CQT107" s="2"/>
      <c r="CQU107" s="2"/>
      <c r="CQV107" s="5"/>
      <c r="CQW107" s="5"/>
      <c r="CQX107" s="5"/>
      <c r="CQY107" s="5"/>
      <c r="CQZ107" s="5"/>
      <c r="CRA107" s="1"/>
      <c r="CRB107" s="2"/>
      <c r="CRC107" s="2"/>
      <c r="CRD107" s="5"/>
      <c r="CRE107" s="5"/>
      <c r="CRF107" s="5"/>
      <c r="CRG107" s="5"/>
      <c r="CRH107" s="5"/>
      <c r="CRI107" s="1"/>
      <c r="CRJ107" s="2"/>
      <c r="CRK107" s="2"/>
      <c r="CRL107" s="5"/>
      <c r="CRM107" s="5"/>
      <c r="CRN107" s="5"/>
      <c r="CRO107" s="5"/>
      <c r="CRP107" s="5"/>
      <c r="CRQ107" s="1"/>
      <c r="CRR107" s="2"/>
      <c r="CRS107" s="2"/>
      <c r="CRT107" s="5"/>
      <c r="CRU107" s="5"/>
      <c r="CRV107" s="5"/>
      <c r="CRW107" s="5"/>
      <c r="CRX107" s="5"/>
      <c r="CRY107" s="1"/>
      <c r="CRZ107" s="2"/>
      <c r="CSA107" s="2"/>
      <c r="CSB107" s="5"/>
      <c r="CSC107" s="5"/>
      <c r="CSD107" s="5"/>
      <c r="CSE107" s="5"/>
      <c r="CSF107" s="5"/>
      <c r="CSG107" s="1"/>
      <c r="CSH107" s="2"/>
      <c r="CSI107" s="2"/>
      <c r="CSJ107" s="5"/>
      <c r="CSK107" s="5"/>
      <c r="CSL107" s="5"/>
      <c r="CSM107" s="5"/>
      <c r="CSN107" s="5"/>
      <c r="CSO107" s="1"/>
      <c r="CSP107" s="2"/>
      <c r="CSQ107" s="2"/>
      <c r="CSR107" s="5"/>
      <c r="CSS107" s="5"/>
      <c r="CST107" s="5"/>
      <c r="CSU107" s="5"/>
      <c r="CSV107" s="5"/>
      <c r="CSW107" s="1"/>
      <c r="CSX107" s="2"/>
      <c r="CSY107" s="2"/>
      <c r="CSZ107" s="5"/>
      <c r="CTA107" s="5"/>
      <c r="CTB107" s="5"/>
      <c r="CTC107" s="5"/>
      <c r="CTD107" s="5"/>
      <c r="CTE107" s="1"/>
      <c r="CTF107" s="2"/>
      <c r="CTG107" s="2"/>
      <c r="CTH107" s="5"/>
      <c r="CTI107" s="5"/>
      <c r="CTJ107" s="5"/>
      <c r="CTK107" s="5"/>
      <c r="CTL107" s="5"/>
      <c r="CTM107" s="1"/>
      <c r="CTN107" s="2"/>
      <c r="CTO107" s="2"/>
      <c r="CTP107" s="5"/>
      <c r="CTQ107" s="5"/>
      <c r="CTR107" s="5"/>
      <c r="CTS107" s="5"/>
      <c r="CTT107" s="5"/>
      <c r="CTU107" s="1"/>
      <c r="CTV107" s="2"/>
      <c r="CTW107" s="2"/>
      <c r="CTX107" s="5"/>
      <c r="CTY107" s="5"/>
      <c r="CTZ107" s="5"/>
      <c r="CUA107" s="5"/>
      <c r="CUB107" s="5"/>
      <c r="CUC107" s="1"/>
      <c r="CUD107" s="2"/>
      <c r="CUE107" s="2"/>
      <c r="CUF107" s="5"/>
      <c r="CUG107" s="5"/>
      <c r="CUH107" s="5"/>
      <c r="CUI107" s="5"/>
      <c r="CUJ107" s="5"/>
      <c r="CUK107" s="1"/>
      <c r="CUL107" s="2"/>
      <c r="CUM107" s="2"/>
      <c r="CUN107" s="5"/>
      <c r="CUO107" s="5"/>
      <c r="CUP107" s="5"/>
      <c r="CUQ107" s="5"/>
      <c r="CUR107" s="5"/>
      <c r="CUS107" s="1"/>
      <c r="CUT107" s="2"/>
      <c r="CUU107" s="2"/>
      <c r="CUV107" s="5"/>
      <c r="CUW107" s="5"/>
      <c r="CUX107" s="5"/>
      <c r="CUY107" s="5"/>
      <c r="CUZ107" s="5"/>
      <c r="CVA107" s="1"/>
      <c r="CVB107" s="2"/>
      <c r="CVC107" s="2"/>
      <c r="CVD107" s="5"/>
      <c r="CVE107" s="5"/>
      <c r="CVF107" s="5"/>
      <c r="CVG107" s="5"/>
      <c r="CVH107" s="5"/>
      <c r="CVI107" s="1"/>
      <c r="CVJ107" s="2"/>
      <c r="CVK107" s="2"/>
      <c r="CVL107" s="5"/>
      <c r="CVM107" s="5"/>
      <c r="CVN107" s="5"/>
      <c r="CVO107" s="5"/>
      <c r="CVP107" s="5"/>
      <c r="CVQ107" s="1"/>
      <c r="CVR107" s="2"/>
      <c r="CVS107" s="2"/>
      <c r="CVT107" s="5"/>
      <c r="CVU107" s="5"/>
      <c r="CVV107" s="5"/>
      <c r="CVW107" s="5"/>
      <c r="CVX107" s="5"/>
      <c r="CVY107" s="1"/>
      <c r="CVZ107" s="2"/>
      <c r="CWA107" s="2"/>
      <c r="CWB107" s="5"/>
      <c r="CWC107" s="5"/>
      <c r="CWD107" s="5"/>
      <c r="CWE107" s="5"/>
      <c r="CWF107" s="5"/>
      <c r="CWG107" s="1"/>
      <c r="CWH107" s="2"/>
      <c r="CWI107" s="2"/>
      <c r="CWJ107" s="5"/>
      <c r="CWK107" s="5"/>
      <c r="CWL107" s="5"/>
      <c r="CWM107" s="5"/>
      <c r="CWN107" s="5"/>
      <c r="CWO107" s="1"/>
      <c r="CWP107" s="2"/>
      <c r="CWQ107" s="2"/>
      <c r="CWR107" s="5"/>
      <c r="CWS107" s="5"/>
      <c r="CWT107" s="5"/>
      <c r="CWU107" s="5"/>
      <c r="CWV107" s="5"/>
      <c r="CWW107" s="1"/>
      <c r="CWX107" s="2"/>
      <c r="CWY107" s="2"/>
      <c r="CWZ107" s="5"/>
      <c r="CXA107" s="5"/>
      <c r="CXB107" s="5"/>
      <c r="CXC107" s="5"/>
      <c r="CXD107" s="5"/>
      <c r="CXE107" s="1"/>
      <c r="CXF107" s="2"/>
      <c r="CXG107" s="2"/>
      <c r="CXH107" s="5"/>
      <c r="CXI107" s="5"/>
      <c r="CXJ107" s="5"/>
      <c r="CXK107" s="5"/>
      <c r="CXL107" s="5"/>
      <c r="CXM107" s="1"/>
      <c r="CXN107" s="2"/>
      <c r="CXO107" s="2"/>
      <c r="CXP107" s="5"/>
      <c r="CXQ107" s="5"/>
      <c r="CXR107" s="5"/>
      <c r="CXS107" s="5"/>
      <c r="CXT107" s="5"/>
      <c r="CXU107" s="1"/>
      <c r="CXV107" s="2"/>
      <c r="CXW107" s="2"/>
      <c r="CXX107" s="5"/>
      <c r="CXY107" s="5"/>
      <c r="CXZ107" s="5"/>
      <c r="CYA107" s="5"/>
      <c r="CYB107" s="5"/>
      <c r="CYC107" s="1"/>
      <c r="CYD107" s="2"/>
      <c r="CYE107" s="2"/>
      <c r="CYF107" s="5"/>
      <c r="CYG107" s="5"/>
      <c r="CYH107" s="5"/>
      <c r="CYI107" s="5"/>
      <c r="CYJ107" s="5"/>
      <c r="CYK107" s="1"/>
      <c r="CYL107" s="2"/>
      <c r="CYM107" s="2"/>
      <c r="CYN107" s="5"/>
      <c r="CYO107" s="5"/>
      <c r="CYP107" s="5"/>
      <c r="CYQ107" s="5"/>
      <c r="CYR107" s="5"/>
      <c r="CYS107" s="1"/>
      <c r="CYT107" s="2"/>
      <c r="CYU107" s="2"/>
      <c r="CYV107" s="5"/>
      <c r="CYW107" s="5"/>
      <c r="CYX107" s="5"/>
      <c r="CYY107" s="5"/>
      <c r="CYZ107" s="5"/>
      <c r="CZA107" s="1"/>
      <c r="CZB107" s="2"/>
      <c r="CZC107" s="2"/>
      <c r="CZD107" s="5"/>
      <c r="CZE107" s="5"/>
      <c r="CZF107" s="5"/>
      <c r="CZG107" s="5"/>
      <c r="CZH107" s="5"/>
      <c r="CZI107" s="1"/>
      <c r="CZJ107" s="2"/>
      <c r="CZK107" s="2"/>
      <c r="CZL107" s="5"/>
      <c r="CZM107" s="5"/>
      <c r="CZN107" s="5"/>
      <c r="CZO107" s="5"/>
      <c r="CZP107" s="5"/>
      <c r="CZQ107" s="1"/>
      <c r="CZR107" s="2"/>
      <c r="CZS107" s="2"/>
      <c r="CZT107" s="5"/>
      <c r="CZU107" s="5"/>
      <c r="CZV107" s="5"/>
      <c r="CZW107" s="5"/>
      <c r="CZX107" s="5"/>
      <c r="CZY107" s="1"/>
      <c r="CZZ107" s="2"/>
      <c r="DAA107" s="2"/>
      <c r="DAB107" s="5"/>
      <c r="DAC107" s="5"/>
      <c r="DAD107" s="5"/>
      <c r="DAE107" s="5"/>
      <c r="DAF107" s="5"/>
      <c r="DAG107" s="1"/>
      <c r="DAH107" s="2"/>
      <c r="DAI107" s="2"/>
      <c r="DAJ107" s="5"/>
      <c r="DAK107" s="5"/>
      <c r="DAL107" s="5"/>
      <c r="DAM107" s="5"/>
      <c r="DAN107" s="5"/>
      <c r="DAO107" s="1"/>
      <c r="DAP107" s="2"/>
      <c r="DAQ107" s="2"/>
      <c r="DAR107" s="5"/>
      <c r="DAS107" s="5"/>
      <c r="DAT107" s="5"/>
      <c r="DAU107" s="5"/>
      <c r="DAV107" s="5"/>
      <c r="DAW107" s="1"/>
      <c r="DAX107" s="2"/>
      <c r="DAY107" s="2"/>
      <c r="DAZ107" s="5"/>
      <c r="DBA107" s="5"/>
      <c r="DBB107" s="5"/>
      <c r="DBC107" s="5"/>
      <c r="DBD107" s="5"/>
      <c r="DBE107" s="1"/>
      <c r="DBF107" s="2"/>
      <c r="DBG107" s="2"/>
      <c r="DBH107" s="5"/>
      <c r="DBI107" s="5"/>
      <c r="DBJ107" s="5"/>
      <c r="DBK107" s="5"/>
      <c r="DBL107" s="5"/>
      <c r="DBM107" s="1"/>
      <c r="DBN107" s="2"/>
      <c r="DBO107" s="2"/>
      <c r="DBP107" s="5"/>
      <c r="DBQ107" s="5"/>
      <c r="DBR107" s="5"/>
      <c r="DBS107" s="5"/>
      <c r="DBT107" s="5"/>
      <c r="DBU107" s="1"/>
      <c r="DBV107" s="2"/>
      <c r="DBW107" s="2"/>
      <c r="DBX107" s="5"/>
      <c r="DBY107" s="5"/>
      <c r="DBZ107" s="5"/>
      <c r="DCA107" s="5"/>
      <c r="DCB107" s="5"/>
      <c r="DCC107" s="1"/>
      <c r="DCD107" s="2"/>
      <c r="DCE107" s="2"/>
      <c r="DCF107" s="5"/>
      <c r="DCG107" s="5"/>
      <c r="DCH107" s="5"/>
      <c r="DCI107" s="5"/>
      <c r="DCJ107" s="5"/>
      <c r="DCK107" s="1"/>
      <c r="DCL107" s="2"/>
      <c r="DCM107" s="2"/>
      <c r="DCN107" s="5"/>
      <c r="DCO107" s="5"/>
      <c r="DCP107" s="5"/>
      <c r="DCQ107" s="5"/>
      <c r="DCR107" s="5"/>
      <c r="DCS107" s="1"/>
      <c r="DCT107" s="2"/>
      <c r="DCU107" s="2"/>
      <c r="DCV107" s="5"/>
      <c r="DCW107" s="5"/>
      <c r="DCX107" s="5"/>
      <c r="DCY107" s="5"/>
      <c r="DCZ107" s="5"/>
      <c r="DDA107" s="1"/>
      <c r="DDB107" s="2"/>
      <c r="DDC107" s="2"/>
      <c r="DDD107" s="5"/>
      <c r="DDE107" s="5"/>
      <c r="DDF107" s="5"/>
      <c r="DDG107" s="5"/>
      <c r="DDH107" s="5"/>
      <c r="DDI107" s="1"/>
      <c r="DDJ107" s="2"/>
      <c r="DDK107" s="2"/>
      <c r="DDL107" s="5"/>
      <c r="DDM107" s="5"/>
      <c r="DDN107" s="5"/>
      <c r="DDO107" s="5"/>
      <c r="DDP107" s="5"/>
      <c r="DDQ107" s="1"/>
      <c r="DDR107" s="2"/>
      <c r="DDS107" s="2"/>
      <c r="DDT107" s="5"/>
      <c r="DDU107" s="5"/>
      <c r="DDV107" s="5"/>
      <c r="DDW107" s="5"/>
      <c r="DDX107" s="5"/>
      <c r="DDY107" s="1"/>
      <c r="DDZ107" s="2"/>
      <c r="DEA107" s="2"/>
      <c r="DEB107" s="5"/>
      <c r="DEC107" s="5"/>
      <c r="DED107" s="5"/>
      <c r="DEE107" s="5"/>
      <c r="DEF107" s="5"/>
      <c r="DEG107" s="1"/>
      <c r="DEH107" s="2"/>
      <c r="DEI107" s="2"/>
      <c r="DEJ107" s="5"/>
      <c r="DEK107" s="5"/>
      <c r="DEL107" s="5"/>
      <c r="DEM107" s="5"/>
      <c r="DEN107" s="5"/>
      <c r="DEO107" s="1"/>
      <c r="DEP107" s="2"/>
      <c r="DEQ107" s="2"/>
      <c r="DER107" s="5"/>
      <c r="DES107" s="5"/>
      <c r="DET107" s="5"/>
      <c r="DEU107" s="5"/>
      <c r="DEV107" s="5"/>
      <c r="DEW107" s="1"/>
      <c r="DEX107" s="2"/>
      <c r="DEY107" s="2"/>
      <c r="DEZ107" s="5"/>
      <c r="DFA107" s="5"/>
      <c r="DFB107" s="5"/>
      <c r="DFC107" s="5"/>
      <c r="DFD107" s="5"/>
      <c r="DFE107" s="1"/>
      <c r="DFF107" s="2"/>
      <c r="DFG107" s="2"/>
      <c r="DFH107" s="5"/>
      <c r="DFI107" s="5"/>
      <c r="DFJ107" s="5"/>
      <c r="DFK107" s="5"/>
      <c r="DFL107" s="5"/>
      <c r="DFM107" s="1"/>
      <c r="DFN107" s="2"/>
      <c r="DFO107" s="2"/>
      <c r="DFP107" s="5"/>
      <c r="DFQ107" s="5"/>
      <c r="DFR107" s="5"/>
      <c r="DFS107" s="5"/>
      <c r="DFT107" s="5"/>
      <c r="DFU107" s="1"/>
      <c r="DFV107" s="2"/>
      <c r="DFW107" s="2"/>
      <c r="DFX107" s="5"/>
      <c r="DFY107" s="5"/>
      <c r="DFZ107" s="5"/>
      <c r="DGA107" s="5"/>
      <c r="DGB107" s="5"/>
      <c r="DGC107" s="1"/>
      <c r="DGD107" s="2"/>
      <c r="DGE107" s="2"/>
      <c r="DGF107" s="5"/>
      <c r="DGG107" s="5"/>
      <c r="DGH107" s="5"/>
      <c r="DGI107" s="5"/>
      <c r="DGJ107" s="5"/>
      <c r="DGK107" s="1"/>
      <c r="DGL107" s="2"/>
      <c r="DGM107" s="2"/>
      <c r="DGN107" s="5"/>
      <c r="DGO107" s="5"/>
      <c r="DGP107" s="5"/>
      <c r="DGQ107" s="5"/>
      <c r="DGR107" s="5"/>
      <c r="DGS107" s="1"/>
      <c r="DGT107" s="2"/>
      <c r="DGU107" s="2"/>
      <c r="DGV107" s="5"/>
      <c r="DGW107" s="5"/>
      <c r="DGX107" s="5"/>
      <c r="DGY107" s="5"/>
      <c r="DGZ107" s="5"/>
      <c r="DHA107" s="1"/>
      <c r="DHB107" s="2"/>
      <c r="DHC107" s="2"/>
      <c r="DHD107" s="5"/>
      <c r="DHE107" s="5"/>
      <c r="DHF107" s="5"/>
      <c r="DHG107" s="5"/>
      <c r="DHH107" s="5"/>
      <c r="DHI107" s="1"/>
      <c r="DHJ107" s="2"/>
      <c r="DHK107" s="2"/>
      <c r="DHL107" s="5"/>
      <c r="DHM107" s="5"/>
      <c r="DHN107" s="5"/>
      <c r="DHO107" s="5"/>
      <c r="DHP107" s="5"/>
      <c r="DHQ107" s="1"/>
      <c r="DHR107" s="2"/>
      <c r="DHS107" s="2"/>
      <c r="DHT107" s="5"/>
      <c r="DHU107" s="5"/>
      <c r="DHV107" s="5"/>
      <c r="DHW107" s="5"/>
      <c r="DHX107" s="5"/>
      <c r="DHY107" s="1"/>
      <c r="DHZ107" s="2"/>
      <c r="DIA107" s="2"/>
      <c r="DIB107" s="5"/>
      <c r="DIC107" s="5"/>
      <c r="DID107" s="5"/>
      <c r="DIE107" s="5"/>
      <c r="DIF107" s="5"/>
      <c r="DIG107" s="1"/>
      <c r="DIH107" s="2"/>
      <c r="DII107" s="2"/>
      <c r="DIJ107" s="5"/>
      <c r="DIK107" s="5"/>
      <c r="DIL107" s="5"/>
      <c r="DIM107" s="5"/>
      <c r="DIN107" s="5"/>
      <c r="DIO107" s="1"/>
      <c r="DIP107" s="2"/>
      <c r="DIQ107" s="2"/>
      <c r="DIR107" s="5"/>
      <c r="DIS107" s="5"/>
      <c r="DIT107" s="5"/>
      <c r="DIU107" s="5"/>
      <c r="DIV107" s="5"/>
      <c r="DIW107" s="1"/>
      <c r="DIX107" s="2"/>
      <c r="DIY107" s="2"/>
      <c r="DIZ107" s="5"/>
      <c r="DJA107" s="5"/>
      <c r="DJB107" s="5"/>
      <c r="DJC107" s="5"/>
      <c r="DJD107" s="5"/>
      <c r="DJE107" s="1"/>
      <c r="DJF107" s="2"/>
      <c r="DJG107" s="2"/>
      <c r="DJH107" s="5"/>
      <c r="DJI107" s="5"/>
      <c r="DJJ107" s="5"/>
      <c r="DJK107" s="5"/>
      <c r="DJL107" s="5"/>
      <c r="DJM107" s="1"/>
      <c r="DJN107" s="2"/>
      <c r="DJO107" s="2"/>
      <c r="DJP107" s="5"/>
      <c r="DJQ107" s="5"/>
      <c r="DJR107" s="5"/>
      <c r="DJS107" s="5"/>
      <c r="DJT107" s="5"/>
      <c r="DJU107" s="1"/>
      <c r="DJV107" s="2"/>
      <c r="DJW107" s="2"/>
      <c r="DJX107" s="5"/>
      <c r="DJY107" s="5"/>
      <c r="DJZ107" s="5"/>
      <c r="DKA107" s="5"/>
      <c r="DKB107" s="5"/>
      <c r="DKC107" s="1"/>
      <c r="DKD107" s="2"/>
      <c r="DKE107" s="2"/>
      <c r="DKF107" s="5"/>
      <c r="DKG107" s="5"/>
      <c r="DKH107" s="5"/>
      <c r="DKI107" s="5"/>
      <c r="DKJ107" s="5"/>
      <c r="DKK107" s="1"/>
      <c r="DKL107" s="2"/>
      <c r="DKM107" s="2"/>
      <c r="DKN107" s="5"/>
      <c r="DKO107" s="5"/>
      <c r="DKP107" s="5"/>
      <c r="DKQ107" s="5"/>
      <c r="DKR107" s="5"/>
      <c r="DKS107" s="1"/>
      <c r="DKT107" s="2"/>
      <c r="DKU107" s="2"/>
      <c r="DKV107" s="5"/>
      <c r="DKW107" s="5"/>
      <c r="DKX107" s="5"/>
      <c r="DKY107" s="5"/>
      <c r="DKZ107" s="5"/>
      <c r="DLA107" s="1"/>
      <c r="DLB107" s="2"/>
      <c r="DLC107" s="2"/>
      <c r="DLD107" s="5"/>
      <c r="DLE107" s="5"/>
      <c r="DLF107" s="5"/>
      <c r="DLG107" s="5"/>
      <c r="DLH107" s="5"/>
      <c r="DLI107" s="1"/>
      <c r="DLJ107" s="2"/>
      <c r="DLK107" s="2"/>
      <c r="DLL107" s="5"/>
      <c r="DLM107" s="5"/>
      <c r="DLN107" s="5"/>
      <c r="DLO107" s="5"/>
      <c r="DLP107" s="5"/>
      <c r="DLQ107" s="1"/>
      <c r="DLR107" s="2"/>
      <c r="DLS107" s="2"/>
      <c r="DLT107" s="5"/>
      <c r="DLU107" s="5"/>
      <c r="DLV107" s="5"/>
      <c r="DLW107" s="5"/>
      <c r="DLX107" s="5"/>
      <c r="DLY107" s="1"/>
      <c r="DLZ107" s="2"/>
      <c r="DMA107" s="2"/>
      <c r="DMB107" s="5"/>
      <c r="DMC107" s="5"/>
      <c r="DMD107" s="5"/>
      <c r="DME107" s="5"/>
      <c r="DMF107" s="5"/>
      <c r="DMG107" s="1"/>
      <c r="DMH107" s="2"/>
      <c r="DMI107" s="2"/>
      <c r="DMJ107" s="5"/>
      <c r="DMK107" s="5"/>
      <c r="DML107" s="5"/>
      <c r="DMM107" s="5"/>
      <c r="DMN107" s="5"/>
      <c r="DMO107" s="1"/>
      <c r="DMP107" s="2"/>
      <c r="DMQ107" s="2"/>
      <c r="DMR107" s="5"/>
      <c r="DMS107" s="5"/>
      <c r="DMT107" s="5"/>
      <c r="DMU107" s="5"/>
      <c r="DMV107" s="5"/>
      <c r="DMW107" s="1"/>
      <c r="DMX107" s="2"/>
      <c r="DMY107" s="2"/>
      <c r="DMZ107" s="5"/>
      <c r="DNA107" s="5"/>
      <c r="DNB107" s="5"/>
      <c r="DNC107" s="5"/>
      <c r="DND107" s="5"/>
      <c r="DNE107" s="1"/>
      <c r="DNF107" s="2"/>
      <c r="DNG107" s="2"/>
      <c r="DNH107" s="5"/>
      <c r="DNI107" s="5"/>
      <c r="DNJ107" s="5"/>
      <c r="DNK107" s="5"/>
      <c r="DNL107" s="5"/>
      <c r="DNM107" s="1"/>
      <c r="DNN107" s="2"/>
      <c r="DNO107" s="2"/>
      <c r="DNP107" s="5"/>
      <c r="DNQ107" s="5"/>
      <c r="DNR107" s="5"/>
      <c r="DNS107" s="5"/>
      <c r="DNT107" s="5"/>
      <c r="DNU107" s="1"/>
      <c r="DNV107" s="2"/>
      <c r="DNW107" s="2"/>
      <c r="DNX107" s="5"/>
      <c r="DNY107" s="5"/>
      <c r="DNZ107" s="5"/>
      <c r="DOA107" s="5"/>
      <c r="DOB107" s="5"/>
      <c r="DOC107" s="1"/>
      <c r="DOD107" s="2"/>
      <c r="DOE107" s="2"/>
      <c r="DOF107" s="5"/>
      <c r="DOG107" s="5"/>
      <c r="DOH107" s="5"/>
      <c r="DOI107" s="5"/>
      <c r="DOJ107" s="5"/>
      <c r="DOK107" s="1"/>
      <c r="DOL107" s="2"/>
      <c r="DOM107" s="2"/>
      <c r="DON107" s="5"/>
      <c r="DOO107" s="5"/>
      <c r="DOP107" s="5"/>
      <c r="DOQ107" s="5"/>
      <c r="DOR107" s="5"/>
      <c r="DOS107" s="1"/>
      <c r="DOT107" s="2"/>
      <c r="DOU107" s="2"/>
      <c r="DOV107" s="5"/>
      <c r="DOW107" s="5"/>
      <c r="DOX107" s="5"/>
      <c r="DOY107" s="5"/>
      <c r="DOZ107" s="5"/>
      <c r="DPA107" s="1"/>
      <c r="DPB107" s="2"/>
      <c r="DPC107" s="2"/>
      <c r="DPD107" s="5"/>
      <c r="DPE107" s="5"/>
      <c r="DPF107" s="5"/>
      <c r="DPG107" s="5"/>
      <c r="DPH107" s="5"/>
      <c r="DPI107" s="1"/>
      <c r="DPJ107" s="2"/>
      <c r="DPK107" s="2"/>
      <c r="DPL107" s="5"/>
      <c r="DPM107" s="5"/>
      <c r="DPN107" s="5"/>
      <c r="DPO107" s="5"/>
      <c r="DPP107" s="5"/>
      <c r="DPQ107" s="1"/>
      <c r="DPR107" s="2"/>
      <c r="DPS107" s="2"/>
      <c r="DPT107" s="5"/>
      <c r="DPU107" s="5"/>
      <c r="DPV107" s="5"/>
      <c r="DPW107" s="5"/>
      <c r="DPX107" s="5"/>
      <c r="DPY107" s="1"/>
      <c r="DPZ107" s="2"/>
      <c r="DQA107" s="2"/>
      <c r="DQB107" s="5"/>
      <c r="DQC107" s="5"/>
      <c r="DQD107" s="5"/>
      <c r="DQE107" s="5"/>
      <c r="DQF107" s="5"/>
      <c r="DQG107" s="1"/>
      <c r="DQH107" s="2"/>
      <c r="DQI107" s="2"/>
      <c r="DQJ107" s="5"/>
      <c r="DQK107" s="5"/>
      <c r="DQL107" s="5"/>
      <c r="DQM107" s="5"/>
      <c r="DQN107" s="5"/>
      <c r="DQO107" s="1"/>
      <c r="DQP107" s="2"/>
      <c r="DQQ107" s="2"/>
      <c r="DQR107" s="5"/>
      <c r="DQS107" s="5"/>
      <c r="DQT107" s="5"/>
      <c r="DQU107" s="5"/>
      <c r="DQV107" s="5"/>
      <c r="DQW107" s="1"/>
      <c r="DQX107" s="2"/>
      <c r="DQY107" s="2"/>
      <c r="DQZ107" s="5"/>
      <c r="DRA107" s="5"/>
      <c r="DRB107" s="5"/>
      <c r="DRC107" s="5"/>
      <c r="DRD107" s="5"/>
      <c r="DRE107" s="1"/>
      <c r="DRF107" s="2"/>
      <c r="DRG107" s="2"/>
      <c r="DRH107" s="5"/>
      <c r="DRI107" s="5"/>
      <c r="DRJ107" s="5"/>
      <c r="DRK107" s="5"/>
      <c r="DRL107" s="5"/>
      <c r="DRM107" s="1"/>
      <c r="DRN107" s="2"/>
      <c r="DRO107" s="2"/>
      <c r="DRP107" s="5"/>
      <c r="DRQ107" s="5"/>
      <c r="DRR107" s="5"/>
      <c r="DRS107" s="5"/>
      <c r="DRT107" s="5"/>
      <c r="DRU107" s="1"/>
      <c r="DRV107" s="2"/>
      <c r="DRW107" s="2"/>
      <c r="DRX107" s="5"/>
      <c r="DRY107" s="5"/>
      <c r="DRZ107" s="5"/>
      <c r="DSA107" s="5"/>
      <c r="DSB107" s="5"/>
      <c r="DSC107" s="1"/>
      <c r="DSD107" s="2"/>
      <c r="DSE107" s="2"/>
      <c r="DSF107" s="5"/>
      <c r="DSG107" s="5"/>
      <c r="DSH107" s="5"/>
      <c r="DSI107" s="5"/>
      <c r="DSJ107" s="5"/>
      <c r="DSK107" s="1"/>
      <c r="DSL107" s="2"/>
      <c r="DSM107" s="2"/>
      <c r="DSN107" s="5"/>
      <c r="DSO107" s="5"/>
      <c r="DSP107" s="5"/>
      <c r="DSQ107" s="5"/>
      <c r="DSR107" s="5"/>
      <c r="DSS107" s="1"/>
      <c r="DST107" s="2"/>
      <c r="DSU107" s="2"/>
      <c r="DSV107" s="5"/>
      <c r="DSW107" s="5"/>
      <c r="DSX107" s="5"/>
      <c r="DSY107" s="5"/>
      <c r="DSZ107" s="5"/>
      <c r="DTA107" s="1"/>
      <c r="DTB107" s="2"/>
      <c r="DTC107" s="2"/>
      <c r="DTD107" s="5"/>
      <c r="DTE107" s="5"/>
      <c r="DTF107" s="5"/>
      <c r="DTG107" s="5"/>
      <c r="DTH107" s="5"/>
      <c r="DTI107" s="1"/>
      <c r="DTJ107" s="2"/>
      <c r="DTK107" s="2"/>
      <c r="DTL107" s="5"/>
      <c r="DTM107" s="5"/>
      <c r="DTN107" s="5"/>
      <c r="DTO107" s="5"/>
      <c r="DTP107" s="5"/>
      <c r="DTQ107" s="1"/>
      <c r="DTR107" s="2"/>
      <c r="DTS107" s="2"/>
      <c r="DTT107" s="5"/>
      <c r="DTU107" s="5"/>
      <c r="DTV107" s="5"/>
      <c r="DTW107" s="5"/>
      <c r="DTX107" s="5"/>
      <c r="DTY107" s="1"/>
      <c r="DTZ107" s="2"/>
      <c r="DUA107" s="2"/>
      <c r="DUB107" s="5"/>
      <c r="DUC107" s="5"/>
      <c r="DUD107" s="5"/>
      <c r="DUE107" s="5"/>
      <c r="DUF107" s="5"/>
      <c r="DUG107" s="1"/>
      <c r="DUH107" s="2"/>
      <c r="DUI107" s="2"/>
      <c r="DUJ107" s="5"/>
      <c r="DUK107" s="5"/>
      <c r="DUL107" s="5"/>
      <c r="DUM107" s="5"/>
      <c r="DUN107" s="5"/>
      <c r="DUO107" s="1"/>
      <c r="DUP107" s="2"/>
      <c r="DUQ107" s="2"/>
      <c r="DUR107" s="5"/>
      <c r="DUS107" s="5"/>
      <c r="DUT107" s="5"/>
      <c r="DUU107" s="5"/>
      <c r="DUV107" s="5"/>
      <c r="DUW107" s="1"/>
      <c r="DUX107" s="2"/>
      <c r="DUY107" s="2"/>
      <c r="DUZ107" s="5"/>
      <c r="DVA107" s="5"/>
      <c r="DVB107" s="5"/>
      <c r="DVC107" s="5"/>
      <c r="DVD107" s="5"/>
      <c r="DVE107" s="1"/>
      <c r="DVF107" s="2"/>
      <c r="DVG107" s="2"/>
      <c r="DVH107" s="5"/>
      <c r="DVI107" s="5"/>
      <c r="DVJ107" s="5"/>
      <c r="DVK107" s="5"/>
      <c r="DVL107" s="5"/>
      <c r="DVM107" s="1"/>
      <c r="DVN107" s="2"/>
      <c r="DVO107" s="2"/>
      <c r="DVP107" s="5"/>
      <c r="DVQ107" s="5"/>
      <c r="DVR107" s="5"/>
      <c r="DVS107" s="5"/>
      <c r="DVT107" s="5"/>
      <c r="DVU107" s="1"/>
      <c r="DVV107" s="2"/>
      <c r="DVW107" s="2"/>
      <c r="DVX107" s="5"/>
      <c r="DVY107" s="5"/>
      <c r="DVZ107" s="5"/>
      <c r="DWA107" s="5"/>
      <c r="DWB107" s="5"/>
      <c r="DWC107" s="1"/>
      <c r="DWD107" s="2"/>
      <c r="DWE107" s="2"/>
      <c r="DWF107" s="5"/>
      <c r="DWG107" s="5"/>
      <c r="DWH107" s="5"/>
      <c r="DWI107" s="5"/>
      <c r="DWJ107" s="5"/>
      <c r="DWK107" s="1"/>
      <c r="DWL107" s="2"/>
      <c r="DWM107" s="2"/>
      <c r="DWN107" s="5"/>
      <c r="DWO107" s="5"/>
      <c r="DWP107" s="5"/>
      <c r="DWQ107" s="5"/>
      <c r="DWR107" s="5"/>
      <c r="DWS107" s="1"/>
      <c r="DWT107" s="2"/>
      <c r="DWU107" s="2"/>
      <c r="DWV107" s="5"/>
      <c r="DWW107" s="5"/>
      <c r="DWX107" s="5"/>
      <c r="DWY107" s="5"/>
      <c r="DWZ107" s="5"/>
      <c r="DXA107" s="1"/>
      <c r="DXB107" s="2"/>
      <c r="DXC107" s="2"/>
      <c r="DXD107" s="5"/>
      <c r="DXE107" s="5"/>
      <c r="DXF107" s="5"/>
      <c r="DXG107" s="5"/>
      <c r="DXH107" s="5"/>
      <c r="DXI107" s="1"/>
      <c r="DXJ107" s="2"/>
      <c r="DXK107" s="2"/>
      <c r="DXL107" s="5"/>
      <c r="DXM107" s="5"/>
      <c r="DXN107" s="5"/>
      <c r="DXO107" s="5"/>
      <c r="DXP107" s="5"/>
      <c r="DXQ107" s="1"/>
      <c r="DXR107" s="2"/>
      <c r="DXS107" s="2"/>
      <c r="DXT107" s="5"/>
      <c r="DXU107" s="5"/>
      <c r="DXV107" s="5"/>
      <c r="DXW107" s="5"/>
      <c r="DXX107" s="5"/>
      <c r="DXY107" s="1"/>
      <c r="DXZ107" s="2"/>
      <c r="DYA107" s="2"/>
      <c r="DYB107" s="5"/>
      <c r="DYC107" s="5"/>
      <c r="DYD107" s="5"/>
      <c r="DYE107" s="5"/>
      <c r="DYF107" s="5"/>
      <c r="DYG107" s="1"/>
      <c r="DYH107" s="2"/>
      <c r="DYI107" s="2"/>
      <c r="DYJ107" s="5"/>
      <c r="DYK107" s="5"/>
      <c r="DYL107" s="5"/>
      <c r="DYM107" s="5"/>
      <c r="DYN107" s="5"/>
      <c r="DYO107" s="1"/>
      <c r="DYP107" s="2"/>
      <c r="DYQ107" s="2"/>
      <c r="DYR107" s="5"/>
      <c r="DYS107" s="5"/>
      <c r="DYT107" s="5"/>
      <c r="DYU107" s="5"/>
      <c r="DYV107" s="5"/>
      <c r="DYW107" s="1"/>
      <c r="DYX107" s="2"/>
      <c r="DYY107" s="2"/>
      <c r="DYZ107" s="5"/>
      <c r="DZA107" s="5"/>
      <c r="DZB107" s="5"/>
      <c r="DZC107" s="5"/>
      <c r="DZD107" s="5"/>
      <c r="DZE107" s="1"/>
      <c r="DZF107" s="2"/>
      <c r="DZG107" s="2"/>
      <c r="DZH107" s="5"/>
      <c r="DZI107" s="5"/>
      <c r="DZJ107" s="5"/>
      <c r="DZK107" s="5"/>
      <c r="DZL107" s="5"/>
      <c r="DZM107" s="1"/>
      <c r="DZN107" s="2"/>
      <c r="DZO107" s="2"/>
      <c r="DZP107" s="5"/>
      <c r="DZQ107" s="5"/>
      <c r="DZR107" s="5"/>
      <c r="DZS107" s="5"/>
      <c r="DZT107" s="5"/>
      <c r="DZU107" s="1"/>
      <c r="DZV107" s="2"/>
      <c r="DZW107" s="2"/>
      <c r="DZX107" s="5"/>
      <c r="DZY107" s="5"/>
      <c r="DZZ107" s="5"/>
      <c r="EAA107" s="5"/>
      <c r="EAB107" s="5"/>
      <c r="EAC107" s="1"/>
      <c r="EAD107" s="2"/>
      <c r="EAE107" s="2"/>
      <c r="EAF107" s="5"/>
      <c r="EAG107" s="5"/>
      <c r="EAH107" s="5"/>
      <c r="EAI107" s="5"/>
      <c r="EAJ107" s="5"/>
      <c r="EAK107" s="1"/>
      <c r="EAL107" s="2"/>
      <c r="EAM107" s="2"/>
      <c r="EAN107" s="5"/>
      <c r="EAO107" s="5"/>
      <c r="EAP107" s="5"/>
      <c r="EAQ107" s="5"/>
      <c r="EAR107" s="5"/>
      <c r="EAS107" s="1"/>
      <c r="EAT107" s="2"/>
      <c r="EAU107" s="2"/>
      <c r="EAV107" s="5"/>
      <c r="EAW107" s="5"/>
      <c r="EAX107" s="5"/>
      <c r="EAY107" s="5"/>
      <c r="EAZ107" s="5"/>
      <c r="EBA107" s="1"/>
      <c r="EBB107" s="2"/>
      <c r="EBC107" s="2"/>
      <c r="EBD107" s="5"/>
      <c r="EBE107" s="5"/>
      <c r="EBF107" s="5"/>
      <c r="EBG107" s="5"/>
      <c r="EBH107" s="5"/>
      <c r="EBI107" s="1"/>
      <c r="EBJ107" s="2"/>
      <c r="EBK107" s="2"/>
      <c r="EBL107" s="5"/>
      <c r="EBM107" s="5"/>
      <c r="EBN107" s="5"/>
      <c r="EBO107" s="5"/>
      <c r="EBP107" s="5"/>
      <c r="EBQ107" s="1"/>
      <c r="EBR107" s="2"/>
      <c r="EBS107" s="2"/>
      <c r="EBT107" s="5"/>
      <c r="EBU107" s="5"/>
      <c r="EBV107" s="5"/>
      <c r="EBW107" s="5"/>
      <c r="EBX107" s="5"/>
      <c r="EBY107" s="1"/>
      <c r="EBZ107" s="2"/>
      <c r="ECA107" s="2"/>
      <c r="ECB107" s="5"/>
      <c r="ECC107" s="5"/>
      <c r="ECD107" s="5"/>
      <c r="ECE107" s="5"/>
      <c r="ECF107" s="5"/>
      <c r="ECG107" s="1"/>
      <c r="ECH107" s="2"/>
      <c r="ECI107" s="2"/>
      <c r="ECJ107" s="5"/>
      <c r="ECK107" s="5"/>
      <c r="ECL107" s="5"/>
      <c r="ECM107" s="5"/>
      <c r="ECN107" s="5"/>
      <c r="ECO107" s="1"/>
      <c r="ECP107" s="2"/>
      <c r="ECQ107" s="2"/>
      <c r="ECR107" s="5"/>
      <c r="ECS107" s="5"/>
      <c r="ECT107" s="5"/>
      <c r="ECU107" s="5"/>
      <c r="ECV107" s="5"/>
      <c r="ECW107" s="1"/>
      <c r="ECX107" s="2"/>
      <c r="ECY107" s="2"/>
      <c r="ECZ107" s="5"/>
      <c r="EDA107" s="5"/>
      <c r="EDB107" s="5"/>
      <c r="EDC107" s="5"/>
      <c r="EDD107" s="5"/>
      <c r="EDE107" s="1"/>
      <c r="EDF107" s="2"/>
      <c r="EDG107" s="2"/>
      <c r="EDH107" s="5"/>
      <c r="EDI107" s="5"/>
      <c r="EDJ107" s="5"/>
      <c r="EDK107" s="5"/>
      <c r="EDL107" s="5"/>
      <c r="EDM107" s="1"/>
      <c r="EDN107" s="2"/>
      <c r="EDO107" s="2"/>
      <c r="EDP107" s="5"/>
      <c r="EDQ107" s="5"/>
      <c r="EDR107" s="5"/>
      <c r="EDS107" s="5"/>
      <c r="EDT107" s="5"/>
      <c r="EDU107" s="1"/>
      <c r="EDV107" s="2"/>
      <c r="EDW107" s="2"/>
      <c r="EDX107" s="5"/>
      <c r="EDY107" s="5"/>
      <c r="EDZ107" s="5"/>
      <c r="EEA107" s="5"/>
      <c r="EEB107" s="5"/>
      <c r="EEC107" s="1"/>
      <c r="EED107" s="2"/>
      <c r="EEE107" s="2"/>
      <c r="EEF107" s="5"/>
      <c r="EEG107" s="5"/>
      <c r="EEH107" s="5"/>
      <c r="EEI107" s="5"/>
      <c r="EEJ107" s="5"/>
      <c r="EEK107" s="1"/>
      <c r="EEL107" s="2"/>
      <c r="EEM107" s="2"/>
      <c r="EEN107" s="5"/>
      <c r="EEO107" s="5"/>
      <c r="EEP107" s="5"/>
      <c r="EEQ107" s="5"/>
      <c r="EER107" s="5"/>
      <c r="EES107" s="1"/>
      <c r="EET107" s="2"/>
      <c r="EEU107" s="2"/>
      <c r="EEV107" s="5"/>
      <c r="EEW107" s="5"/>
      <c r="EEX107" s="5"/>
      <c r="EEY107" s="5"/>
      <c r="EEZ107" s="5"/>
      <c r="EFA107" s="1"/>
      <c r="EFB107" s="2"/>
      <c r="EFC107" s="2"/>
      <c r="EFD107" s="5"/>
      <c r="EFE107" s="5"/>
      <c r="EFF107" s="5"/>
      <c r="EFG107" s="5"/>
      <c r="EFH107" s="5"/>
      <c r="EFI107" s="1"/>
      <c r="EFJ107" s="2"/>
      <c r="EFK107" s="2"/>
      <c r="EFL107" s="5"/>
      <c r="EFM107" s="5"/>
      <c r="EFN107" s="5"/>
      <c r="EFO107" s="5"/>
      <c r="EFP107" s="5"/>
      <c r="EFQ107" s="1"/>
      <c r="EFR107" s="2"/>
      <c r="EFS107" s="2"/>
      <c r="EFT107" s="5"/>
      <c r="EFU107" s="5"/>
      <c r="EFV107" s="5"/>
      <c r="EFW107" s="5"/>
      <c r="EFX107" s="5"/>
      <c r="EFY107" s="1"/>
      <c r="EFZ107" s="2"/>
      <c r="EGA107" s="2"/>
      <c r="EGB107" s="5"/>
      <c r="EGC107" s="5"/>
      <c r="EGD107" s="5"/>
      <c r="EGE107" s="5"/>
      <c r="EGF107" s="5"/>
      <c r="EGG107" s="1"/>
      <c r="EGH107" s="2"/>
      <c r="EGI107" s="2"/>
      <c r="EGJ107" s="5"/>
      <c r="EGK107" s="5"/>
      <c r="EGL107" s="5"/>
      <c r="EGM107" s="5"/>
      <c r="EGN107" s="5"/>
      <c r="EGO107" s="1"/>
      <c r="EGP107" s="2"/>
      <c r="EGQ107" s="2"/>
      <c r="EGR107" s="5"/>
      <c r="EGS107" s="5"/>
      <c r="EGT107" s="5"/>
      <c r="EGU107" s="5"/>
      <c r="EGV107" s="5"/>
      <c r="EGW107" s="1"/>
      <c r="EGX107" s="2"/>
      <c r="EGY107" s="2"/>
      <c r="EGZ107" s="5"/>
      <c r="EHA107" s="5"/>
      <c r="EHB107" s="5"/>
      <c r="EHC107" s="5"/>
      <c r="EHD107" s="5"/>
      <c r="EHE107" s="1"/>
      <c r="EHF107" s="2"/>
      <c r="EHG107" s="2"/>
      <c r="EHH107" s="5"/>
      <c r="EHI107" s="5"/>
      <c r="EHJ107" s="5"/>
      <c r="EHK107" s="5"/>
      <c r="EHL107" s="5"/>
      <c r="EHM107" s="1"/>
      <c r="EHN107" s="2"/>
      <c r="EHO107" s="2"/>
      <c r="EHP107" s="5"/>
      <c r="EHQ107" s="5"/>
      <c r="EHR107" s="5"/>
      <c r="EHS107" s="5"/>
      <c r="EHT107" s="5"/>
      <c r="EHU107" s="1"/>
      <c r="EHV107" s="2"/>
      <c r="EHW107" s="2"/>
      <c r="EHX107" s="5"/>
      <c r="EHY107" s="5"/>
      <c r="EHZ107" s="5"/>
      <c r="EIA107" s="5"/>
      <c r="EIB107" s="5"/>
      <c r="EIC107" s="1"/>
      <c r="EID107" s="2"/>
      <c r="EIE107" s="2"/>
      <c r="EIF107" s="5"/>
      <c r="EIG107" s="5"/>
      <c r="EIH107" s="5"/>
      <c r="EII107" s="5"/>
      <c r="EIJ107" s="5"/>
      <c r="EIK107" s="1"/>
      <c r="EIL107" s="2"/>
      <c r="EIM107" s="2"/>
      <c r="EIN107" s="5"/>
      <c r="EIO107" s="5"/>
      <c r="EIP107" s="5"/>
      <c r="EIQ107" s="5"/>
      <c r="EIR107" s="5"/>
      <c r="EIS107" s="1"/>
      <c r="EIT107" s="2"/>
      <c r="EIU107" s="2"/>
      <c r="EIV107" s="5"/>
      <c r="EIW107" s="5"/>
      <c r="EIX107" s="5"/>
      <c r="EIY107" s="5"/>
      <c r="EIZ107" s="5"/>
      <c r="EJA107" s="1"/>
      <c r="EJB107" s="2"/>
      <c r="EJC107" s="2"/>
      <c r="EJD107" s="5"/>
      <c r="EJE107" s="5"/>
      <c r="EJF107" s="5"/>
      <c r="EJG107" s="5"/>
      <c r="EJH107" s="5"/>
      <c r="EJI107" s="1"/>
      <c r="EJJ107" s="2"/>
      <c r="EJK107" s="2"/>
      <c r="EJL107" s="5"/>
      <c r="EJM107" s="5"/>
      <c r="EJN107" s="5"/>
      <c r="EJO107" s="5"/>
      <c r="EJP107" s="5"/>
      <c r="EJQ107" s="1"/>
      <c r="EJR107" s="2"/>
      <c r="EJS107" s="2"/>
      <c r="EJT107" s="5"/>
      <c r="EJU107" s="5"/>
      <c r="EJV107" s="5"/>
      <c r="EJW107" s="5"/>
      <c r="EJX107" s="5"/>
      <c r="EJY107" s="1"/>
      <c r="EJZ107" s="2"/>
      <c r="EKA107" s="2"/>
      <c r="EKB107" s="5"/>
      <c r="EKC107" s="5"/>
      <c r="EKD107" s="5"/>
      <c r="EKE107" s="5"/>
      <c r="EKF107" s="5"/>
      <c r="EKG107" s="1"/>
      <c r="EKH107" s="2"/>
      <c r="EKI107" s="2"/>
      <c r="EKJ107" s="5"/>
      <c r="EKK107" s="5"/>
      <c r="EKL107" s="5"/>
      <c r="EKM107" s="5"/>
      <c r="EKN107" s="5"/>
      <c r="EKO107" s="1"/>
      <c r="EKP107" s="2"/>
      <c r="EKQ107" s="2"/>
      <c r="EKR107" s="5"/>
      <c r="EKS107" s="5"/>
      <c r="EKT107" s="5"/>
      <c r="EKU107" s="5"/>
      <c r="EKV107" s="5"/>
      <c r="EKW107" s="1"/>
      <c r="EKX107" s="2"/>
      <c r="EKY107" s="2"/>
      <c r="EKZ107" s="5"/>
      <c r="ELA107" s="5"/>
      <c r="ELB107" s="5"/>
      <c r="ELC107" s="5"/>
      <c r="ELD107" s="5"/>
      <c r="ELE107" s="1"/>
      <c r="ELF107" s="2"/>
      <c r="ELG107" s="2"/>
      <c r="ELH107" s="5"/>
      <c r="ELI107" s="5"/>
      <c r="ELJ107" s="5"/>
      <c r="ELK107" s="5"/>
      <c r="ELL107" s="5"/>
      <c r="ELM107" s="1"/>
      <c r="ELN107" s="2"/>
      <c r="ELO107" s="2"/>
      <c r="ELP107" s="5"/>
      <c r="ELQ107" s="5"/>
      <c r="ELR107" s="5"/>
      <c r="ELS107" s="5"/>
      <c r="ELT107" s="5"/>
      <c r="ELU107" s="1"/>
      <c r="ELV107" s="2"/>
      <c r="ELW107" s="2"/>
      <c r="ELX107" s="5"/>
      <c r="ELY107" s="5"/>
      <c r="ELZ107" s="5"/>
      <c r="EMA107" s="5"/>
      <c r="EMB107" s="5"/>
      <c r="EMC107" s="1"/>
      <c r="EMD107" s="2"/>
      <c r="EME107" s="2"/>
      <c r="EMF107" s="5"/>
      <c r="EMG107" s="5"/>
      <c r="EMH107" s="5"/>
      <c r="EMI107" s="5"/>
      <c r="EMJ107" s="5"/>
      <c r="EMK107" s="1"/>
      <c r="EML107" s="2"/>
      <c r="EMM107" s="2"/>
      <c r="EMN107" s="5"/>
      <c r="EMO107" s="5"/>
      <c r="EMP107" s="5"/>
      <c r="EMQ107" s="5"/>
      <c r="EMR107" s="5"/>
      <c r="EMS107" s="1"/>
      <c r="EMT107" s="2"/>
      <c r="EMU107" s="2"/>
      <c r="EMV107" s="5"/>
      <c r="EMW107" s="5"/>
      <c r="EMX107" s="5"/>
      <c r="EMY107" s="5"/>
      <c r="EMZ107" s="5"/>
      <c r="ENA107" s="1"/>
      <c r="ENB107" s="2"/>
      <c r="ENC107" s="2"/>
      <c r="END107" s="5"/>
      <c r="ENE107" s="5"/>
      <c r="ENF107" s="5"/>
      <c r="ENG107" s="5"/>
      <c r="ENH107" s="5"/>
      <c r="ENI107" s="1"/>
      <c r="ENJ107" s="2"/>
      <c r="ENK107" s="2"/>
      <c r="ENL107" s="5"/>
      <c r="ENM107" s="5"/>
      <c r="ENN107" s="5"/>
      <c r="ENO107" s="5"/>
      <c r="ENP107" s="5"/>
      <c r="ENQ107" s="1"/>
      <c r="ENR107" s="2"/>
      <c r="ENS107" s="2"/>
      <c r="ENT107" s="5"/>
      <c r="ENU107" s="5"/>
      <c r="ENV107" s="5"/>
      <c r="ENW107" s="5"/>
      <c r="ENX107" s="5"/>
      <c r="ENY107" s="1"/>
      <c r="ENZ107" s="2"/>
      <c r="EOA107" s="2"/>
      <c r="EOB107" s="5"/>
      <c r="EOC107" s="5"/>
      <c r="EOD107" s="5"/>
      <c r="EOE107" s="5"/>
      <c r="EOF107" s="5"/>
      <c r="EOG107" s="1"/>
      <c r="EOH107" s="2"/>
      <c r="EOI107" s="2"/>
      <c r="EOJ107" s="5"/>
      <c r="EOK107" s="5"/>
      <c r="EOL107" s="5"/>
      <c r="EOM107" s="5"/>
      <c r="EON107" s="5"/>
      <c r="EOO107" s="1"/>
      <c r="EOP107" s="2"/>
      <c r="EOQ107" s="2"/>
      <c r="EOR107" s="5"/>
      <c r="EOS107" s="5"/>
      <c r="EOT107" s="5"/>
      <c r="EOU107" s="5"/>
      <c r="EOV107" s="5"/>
      <c r="EOW107" s="1"/>
      <c r="EOX107" s="2"/>
      <c r="EOY107" s="2"/>
      <c r="EOZ107" s="5"/>
      <c r="EPA107" s="5"/>
      <c r="EPB107" s="5"/>
      <c r="EPC107" s="5"/>
      <c r="EPD107" s="5"/>
      <c r="EPE107" s="1"/>
      <c r="EPF107" s="2"/>
      <c r="EPG107" s="2"/>
      <c r="EPH107" s="5"/>
      <c r="EPI107" s="5"/>
      <c r="EPJ107" s="5"/>
      <c r="EPK107" s="5"/>
      <c r="EPL107" s="5"/>
      <c r="EPM107" s="1"/>
      <c r="EPN107" s="2"/>
      <c r="EPO107" s="2"/>
      <c r="EPP107" s="5"/>
      <c r="EPQ107" s="5"/>
      <c r="EPR107" s="5"/>
      <c r="EPS107" s="5"/>
      <c r="EPT107" s="5"/>
      <c r="EPU107" s="1"/>
      <c r="EPV107" s="2"/>
      <c r="EPW107" s="2"/>
      <c r="EPX107" s="5"/>
      <c r="EPY107" s="5"/>
      <c r="EPZ107" s="5"/>
      <c r="EQA107" s="5"/>
      <c r="EQB107" s="5"/>
      <c r="EQC107" s="1"/>
      <c r="EQD107" s="2"/>
      <c r="EQE107" s="2"/>
      <c r="EQF107" s="5"/>
      <c r="EQG107" s="5"/>
      <c r="EQH107" s="5"/>
      <c r="EQI107" s="5"/>
      <c r="EQJ107" s="5"/>
      <c r="EQK107" s="1"/>
      <c r="EQL107" s="2"/>
      <c r="EQM107" s="2"/>
      <c r="EQN107" s="5"/>
      <c r="EQO107" s="5"/>
      <c r="EQP107" s="5"/>
      <c r="EQQ107" s="5"/>
      <c r="EQR107" s="5"/>
      <c r="EQS107" s="1"/>
      <c r="EQT107" s="2"/>
      <c r="EQU107" s="2"/>
      <c r="EQV107" s="5"/>
      <c r="EQW107" s="5"/>
      <c r="EQX107" s="5"/>
      <c r="EQY107" s="5"/>
      <c r="EQZ107" s="5"/>
      <c r="ERA107" s="1"/>
      <c r="ERB107" s="2"/>
      <c r="ERC107" s="2"/>
      <c r="ERD107" s="5"/>
      <c r="ERE107" s="5"/>
      <c r="ERF107" s="5"/>
      <c r="ERG107" s="5"/>
      <c r="ERH107" s="5"/>
      <c r="ERI107" s="1"/>
      <c r="ERJ107" s="2"/>
      <c r="ERK107" s="2"/>
      <c r="ERL107" s="5"/>
      <c r="ERM107" s="5"/>
      <c r="ERN107" s="5"/>
      <c r="ERO107" s="5"/>
      <c r="ERP107" s="5"/>
      <c r="ERQ107" s="1"/>
      <c r="ERR107" s="2"/>
      <c r="ERS107" s="2"/>
      <c r="ERT107" s="5"/>
      <c r="ERU107" s="5"/>
      <c r="ERV107" s="5"/>
      <c r="ERW107" s="5"/>
      <c r="ERX107" s="5"/>
      <c r="ERY107" s="1"/>
      <c r="ERZ107" s="2"/>
      <c r="ESA107" s="2"/>
      <c r="ESB107" s="5"/>
      <c r="ESC107" s="5"/>
      <c r="ESD107" s="5"/>
      <c r="ESE107" s="5"/>
      <c r="ESF107" s="5"/>
      <c r="ESG107" s="1"/>
      <c r="ESH107" s="2"/>
      <c r="ESI107" s="2"/>
      <c r="ESJ107" s="5"/>
      <c r="ESK107" s="5"/>
      <c r="ESL107" s="5"/>
      <c r="ESM107" s="5"/>
      <c r="ESN107" s="5"/>
      <c r="ESO107" s="1"/>
      <c r="ESP107" s="2"/>
      <c r="ESQ107" s="2"/>
      <c r="ESR107" s="5"/>
      <c r="ESS107" s="5"/>
      <c r="EST107" s="5"/>
      <c r="ESU107" s="5"/>
      <c r="ESV107" s="5"/>
      <c r="ESW107" s="1"/>
      <c r="ESX107" s="2"/>
      <c r="ESY107" s="2"/>
      <c r="ESZ107" s="5"/>
      <c r="ETA107" s="5"/>
      <c r="ETB107" s="5"/>
      <c r="ETC107" s="5"/>
      <c r="ETD107" s="5"/>
      <c r="ETE107" s="1"/>
      <c r="ETF107" s="2"/>
      <c r="ETG107" s="2"/>
      <c r="ETH107" s="5"/>
      <c r="ETI107" s="5"/>
      <c r="ETJ107" s="5"/>
      <c r="ETK107" s="5"/>
      <c r="ETL107" s="5"/>
      <c r="ETM107" s="1"/>
      <c r="ETN107" s="2"/>
      <c r="ETO107" s="2"/>
      <c r="ETP107" s="5"/>
      <c r="ETQ107" s="5"/>
      <c r="ETR107" s="5"/>
      <c r="ETS107" s="5"/>
      <c r="ETT107" s="5"/>
      <c r="ETU107" s="1"/>
      <c r="ETV107" s="2"/>
      <c r="ETW107" s="2"/>
      <c r="ETX107" s="5"/>
      <c r="ETY107" s="5"/>
      <c r="ETZ107" s="5"/>
      <c r="EUA107" s="5"/>
      <c r="EUB107" s="5"/>
      <c r="EUC107" s="1"/>
      <c r="EUD107" s="2"/>
      <c r="EUE107" s="2"/>
      <c r="EUF107" s="5"/>
      <c r="EUG107" s="5"/>
      <c r="EUH107" s="5"/>
      <c r="EUI107" s="5"/>
      <c r="EUJ107" s="5"/>
      <c r="EUK107" s="1"/>
      <c r="EUL107" s="2"/>
      <c r="EUM107" s="2"/>
      <c r="EUN107" s="5"/>
      <c r="EUO107" s="5"/>
      <c r="EUP107" s="5"/>
      <c r="EUQ107" s="5"/>
      <c r="EUR107" s="5"/>
      <c r="EUS107" s="1"/>
      <c r="EUT107" s="2"/>
      <c r="EUU107" s="2"/>
      <c r="EUV107" s="5"/>
      <c r="EUW107" s="5"/>
      <c r="EUX107" s="5"/>
      <c r="EUY107" s="5"/>
      <c r="EUZ107" s="5"/>
      <c r="EVA107" s="1"/>
      <c r="EVB107" s="2"/>
      <c r="EVC107" s="2"/>
      <c r="EVD107" s="5"/>
      <c r="EVE107" s="5"/>
      <c r="EVF107" s="5"/>
      <c r="EVG107" s="5"/>
      <c r="EVH107" s="5"/>
      <c r="EVI107" s="1"/>
      <c r="EVJ107" s="2"/>
      <c r="EVK107" s="2"/>
      <c r="EVL107" s="5"/>
      <c r="EVM107" s="5"/>
      <c r="EVN107" s="5"/>
      <c r="EVO107" s="5"/>
      <c r="EVP107" s="5"/>
      <c r="EVQ107" s="1"/>
      <c r="EVR107" s="2"/>
      <c r="EVS107" s="2"/>
      <c r="EVT107" s="5"/>
      <c r="EVU107" s="5"/>
      <c r="EVV107" s="5"/>
      <c r="EVW107" s="5"/>
      <c r="EVX107" s="5"/>
      <c r="EVY107" s="1"/>
      <c r="EVZ107" s="2"/>
      <c r="EWA107" s="2"/>
      <c r="EWB107" s="5"/>
      <c r="EWC107" s="5"/>
      <c r="EWD107" s="5"/>
      <c r="EWE107" s="5"/>
      <c r="EWF107" s="5"/>
      <c r="EWG107" s="1"/>
      <c r="EWH107" s="2"/>
      <c r="EWI107" s="2"/>
      <c r="EWJ107" s="5"/>
      <c r="EWK107" s="5"/>
      <c r="EWL107" s="5"/>
      <c r="EWM107" s="5"/>
      <c r="EWN107" s="5"/>
      <c r="EWO107" s="1"/>
      <c r="EWP107" s="2"/>
      <c r="EWQ107" s="2"/>
      <c r="EWR107" s="5"/>
      <c r="EWS107" s="5"/>
      <c r="EWT107" s="5"/>
      <c r="EWU107" s="5"/>
      <c r="EWV107" s="5"/>
      <c r="EWW107" s="1"/>
      <c r="EWX107" s="2"/>
      <c r="EWY107" s="2"/>
      <c r="EWZ107" s="5"/>
      <c r="EXA107" s="5"/>
      <c r="EXB107" s="5"/>
      <c r="EXC107" s="5"/>
      <c r="EXD107" s="5"/>
      <c r="EXE107" s="1"/>
      <c r="EXF107" s="2"/>
      <c r="EXG107" s="2"/>
      <c r="EXH107" s="5"/>
      <c r="EXI107" s="5"/>
      <c r="EXJ107" s="5"/>
      <c r="EXK107" s="5"/>
      <c r="EXL107" s="5"/>
      <c r="EXM107" s="1"/>
      <c r="EXN107" s="2"/>
      <c r="EXO107" s="2"/>
      <c r="EXP107" s="5"/>
      <c r="EXQ107" s="5"/>
      <c r="EXR107" s="5"/>
      <c r="EXS107" s="5"/>
      <c r="EXT107" s="5"/>
      <c r="EXU107" s="1"/>
      <c r="EXV107" s="2"/>
      <c r="EXW107" s="2"/>
      <c r="EXX107" s="5"/>
      <c r="EXY107" s="5"/>
      <c r="EXZ107" s="5"/>
      <c r="EYA107" s="5"/>
      <c r="EYB107" s="5"/>
      <c r="EYC107" s="1"/>
      <c r="EYD107" s="2"/>
      <c r="EYE107" s="2"/>
      <c r="EYF107" s="5"/>
      <c r="EYG107" s="5"/>
      <c r="EYH107" s="5"/>
      <c r="EYI107" s="5"/>
      <c r="EYJ107" s="5"/>
      <c r="EYK107" s="1"/>
      <c r="EYL107" s="2"/>
      <c r="EYM107" s="2"/>
      <c r="EYN107" s="5"/>
      <c r="EYO107" s="5"/>
      <c r="EYP107" s="5"/>
      <c r="EYQ107" s="5"/>
      <c r="EYR107" s="5"/>
      <c r="EYS107" s="1"/>
      <c r="EYT107" s="2"/>
      <c r="EYU107" s="2"/>
      <c r="EYV107" s="5"/>
      <c r="EYW107" s="5"/>
      <c r="EYX107" s="5"/>
      <c r="EYY107" s="5"/>
      <c r="EYZ107" s="5"/>
      <c r="EZA107" s="1"/>
      <c r="EZB107" s="2"/>
      <c r="EZC107" s="2"/>
      <c r="EZD107" s="5"/>
      <c r="EZE107" s="5"/>
      <c r="EZF107" s="5"/>
      <c r="EZG107" s="5"/>
      <c r="EZH107" s="5"/>
      <c r="EZI107" s="1"/>
      <c r="EZJ107" s="2"/>
      <c r="EZK107" s="2"/>
      <c r="EZL107" s="5"/>
      <c r="EZM107" s="5"/>
      <c r="EZN107" s="5"/>
      <c r="EZO107" s="5"/>
      <c r="EZP107" s="5"/>
      <c r="EZQ107" s="1"/>
      <c r="EZR107" s="2"/>
      <c r="EZS107" s="2"/>
      <c r="EZT107" s="5"/>
      <c r="EZU107" s="5"/>
      <c r="EZV107" s="5"/>
      <c r="EZW107" s="5"/>
      <c r="EZX107" s="5"/>
      <c r="EZY107" s="1"/>
      <c r="EZZ107" s="2"/>
      <c r="FAA107" s="2"/>
      <c r="FAB107" s="5"/>
      <c r="FAC107" s="5"/>
      <c r="FAD107" s="5"/>
      <c r="FAE107" s="5"/>
      <c r="FAF107" s="5"/>
      <c r="FAG107" s="1"/>
      <c r="FAH107" s="2"/>
      <c r="FAI107" s="2"/>
      <c r="FAJ107" s="5"/>
      <c r="FAK107" s="5"/>
      <c r="FAL107" s="5"/>
      <c r="FAM107" s="5"/>
      <c r="FAN107" s="5"/>
      <c r="FAO107" s="1"/>
      <c r="FAP107" s="2"/>
      <c r="FAQ107" s="2"/>
      <c r="FAR107" s="5"/>
      <c r="FAS107" s="5"/>
      <c r="FAT107" s="5"/>
      <c r="FAU107" s="5"/>
      <c r="FAV107" s="5"/>
      <c r="FAW107" s="1"/>
      <c r="FAX107" s="2"/>
      <c r="FAY107" s="2"/>
      <c r="FAZ107" s="5"/>
      <c r="FBA107" s="5"/>
      <c r="FBB107" s="5"/>
      <c r="FBC107" s="5"/>
      <c r="FBD107" s="5"/>
      <c r="FBE107" s="1"/>
      <c r="FBF107" s="2"/>
      <c r="FBG107" s="2"/>
      <c r="FBH107" s="5"/>
      <c r="FBI107" s="5"/>
      <c r="FBJ107" s="5"/>
      <c r="FBK107" s="5"/>
      <c r="FBL107" s="5"/>
      <c r="FBM107" s="1"/>
      <c r="FBN107" s="2"/>
      <c r="FBO107" s="2"/>
      <c r="FBP107" s="5"/>
      <c r="FBQ107" s="5"/>
      <c r="FBR107" s="5"/>
      <c r="FBS107" s="5"/>
      <c r="FBT107" s="5"/>
      <c r="FBU107" s="1"/>
      <c r="FBV107" s="2"/>
      <c r="FBW107" s="2"/>
      <c r="FBX107" s="5"/>
      <c r="FBY107" s="5"/>
      <c r="FBZ107" s="5"/>
      <c r="FCA107" s="5"/>
      <c r="FCB107" s="5"/>
      <c r="FCC107" s="1"/>
      <c r="FCD107" s="2"/>
      <c r="FCE107" s="2"/>
      <c r="FCF107" s="5"/>
      <c r="FCG107" s="5"/>
      <c r="FCH107" s="5"/>
      <c r="FCI107" s="5"/>
      <c r="FCJ107" s="5"/>
      <c r="FCK107" s="1"/>
      <c r="FCL107" s="2"/>
      <c r="FCM107" s="2"/>
      <c r="FCN107" s="5"/>
      <c r="FCO107" s="5"/>
      <c r="FCP107" s="5"/>
      <c r="FCQ107" s="5"/>
      <c r="FCR107" s="5"/>
      <c r="FCS107" s="1"/>
      <c r="FCT107" s="2"/>
      <c r="FCU107" s="2"/>
      <c r="FCV107" s="5"/>
      <c r="FCW107" s="5"/>
      <c r="FCX107" s="5"/>
      <c r="FCY107" s="5"/>
      <c r="FCZ107" s="5"/>
      <c r="FDA107" s="1"/>
      <c r="FDB107" s="2"/>
      <c r="FDC107" s="2"/>
      <c r="FDD107" s="5"/>
      <c r="FDE107" s="5"/>
      <c r="FDF107" s="5"/>
      <c r="FDG107" s="5"/>
      <c r="FDH107" s="5"/>
      <c r="FDI107" s="1"/>
      <c r="FDJ107" s="2"/>
      <c r="FDK107" s="2"/>
      <c r="FDL107" s="5"/>
      <c r="FDM107" s="5"/>
      <c r="FDN107" s="5"/>
      <c r="FDO107" s="5"/>
      <c r="FDP107" s="5"/>
      <c r="FDQ107" s="1"/>
      <c r="FDR107" s="2"/>
      <c r="FDS107" s="2"/>
      <c r="FDT107" s="5"/>
      <c r="FDU107" s="5"/>
      <c r="FDV107" s="5"/>
      <c r="FDW107" s="5"/>
      <c r="FDX107" s="5"/>
      <c r="FDY107" s="1"/>
      <c r="FDZ107" s="2"/>
      <c r="FEA107" s="2"/>
      <c r="FEB107" s="5"/>
      <c r="FEC107" s="5"/>
      <c r="FED107" s="5"/>
      <c r="FEE107" s="5"/>
      <c r="FEF107" s="5"/>
      <c r="FEG107" s="1"/>
      <c r="FEH107" s="2"/>
      <c r="FEI107" s="2"/>
      <c r="FEJ107" s="5"/>
      <c r="FEK107" s="5"/>
      <c r="FEL107" s="5"/>
      <c r="FEM107" s="5"/>
      <c r="FEN107" s="5"/>
      <c r="FEO107" s="1"/>
      <c r="FEP107" s="2"/>
      <c r="FEQ107" s="2"/>
      <c r="FER107" s="5"/>
      <c r="FES107" s="5"/>
      <c r="FET107" s="5"/>
      <c r="FEU107" s="5"/>
      <c r="FEV107" s="5"/>
      <c r="FEW107" s="1"/>
      <c r="FEX107" s="2"/>
      <c r="FEY107" s="2"/>
      <c r="FEZ107" s="5"/>
      <c r="FFA107" s="5"/>
      <c r="FFB107" s="5"/>
      <c r="FFC107" s="5"/>
      <c r="FFD107" s="5"/>
      <c r="FFE107" s="1"/>
      <c r="FFF107" s="2"/>
      <c r="FFG107" s="2"/>
      <c r="FFH107" s="5"/>
      <c r="FFI107" s="5"/>
      <c r="FFJ107" s="5"/>
      <c r="FFK107" s="5"/>
      <c r="FFL107" s="5"/>
      <c r="FFM107" s="1"/>
      <c r="FFN107" s="2"/>
      <c r="FFO107" s="2"/>
      <c r="FFP107" s="5"/>
      <c r="FFQ107" s="5"/>
      <c r="FFR107" s="5"/>
      <c r="FFS107" s="5"/>
      <c r="FFT107" s="5"/>
      <c r="FFU107" s="1"/>
      <c r="FFV107" s="2"/>
      <c r="FFW107" s="2"/>
      <c r="FFX107" s="5"/>
      <c r="FFY107" s="5"/>
      <c r="FFZ107" s="5"/>
      <c r="FGA107" s="5"/>
      <c r="FGB107" s="5"/>
      <c r="FGC107" s="1"/>
      <c r="FGD107" s="2"/>
      <c r="FGE107" s="2"/>
      <c r="FGF107" s="5"/>
      <c r="FGG107" s="5"/>
      <c r="FGH107" s="5"/>
      <c r="FGI107" s="5"/>
      <c r="FGJ107" s="5"/>
      <c r="FGK107" s="1"/>
      <c r="FGL107" s="2"/>
      <c r="FGM107" s="2"/>
      <c r="FGN107" s="5"/>
      <c r="FGO107" s="5"/>
      <c r="FGP107" s="5"/>
      <c r="FGQ107" s="5"/>
      <c r="FGR107" s="5"/>
      <c r="FGS107" s="1"/>
      <c r="FGT107" s="2"/>
      <c r="FGU107" s="2"/>
      <c r="FGV107" s="5"/>
      <c r="FGW107" s="5"/>
      <c r="FGX107" s="5"/>
      <c r="FGY107" s="5"/>
      <c r="FGZ107" s="5"/>
      <c r="FHA107" s="1"/>
      <c r="FHB107" s="2"/>
      <c r="FHC107" s="2"/>
      <c r="FHD107" s="5"/>
      <c r="FHE107" s="5"/>
      <c r="FHF107" s="5"/>
      <c r="FHG107" s="5"/>
      <c r="FHH107" s="5"/>
      <c r="FHI107" s="1"/>
      <c r="FHJ107" s="2"/>
      <c r="FHK107" s="2"/>
      <c r="FHL107" s="5"/>
      <c r="FHM107" s="5"/>
      <c r="FHN107" s="5"/>
      <c r="FHO107" s="5"/>
      <c r="FHP107" s="5"/>
      <c r="FHQ107" s="1"/>
      <c r="FHR107" s="2"/>
      <c r="FHS107" s="2"/>
      <c r="FHT107" s="5"/>
      <c r="FHU107" s="5"/>
      <c r="FHV107" s="5"/>
      <c r="FHW107" s="5"/>
      <c r="FHX107" s="5"/>
      <c r="FHY107" s="1"/>
      <c r="FHZ107" s="2"/>
      <c r="FIA107" s="2"/>
      <c r="FIB107" s="5"/>
      <c r="FIC107" s="5"/>
      <c r="FID107" s="5"/>
      <c r="FIE107" s="5"/>
      <c r="FIF107" s="5"/>
      <c r="FIG107" s="1"/>
      <c r="FIH107" s="2"/>
      <c r="FII107" s="2"/>
      <c r="FIJ107" s="5"/>
      <c r="FIK107" s="5"/>
      <c r="FIL107" s="5"/>
      <c r="FIM107" s="5"/>
      <c r="FIN107" s="5"/>
      <c r="FIO107" s="1"/>
      <c r="FIP107" s="2"/>
      <c r="FIQ107" s="2"/>
      <c r="FIR107" s="5"/>
      <c r="FIS107" s="5"/>
      <c r="FIT107" s="5"/>
      <c r="FIU107" s="5"/>
      <c r="FIV107" s="5"/>
      <c r="FIW107" s="1"/>
      <c r="FIX107" s="2"/>
      <c r="FIY107" s="2"/>
      <c r="FIZ107" s="5"/>
      <c r="FJA107" s="5"/>
      <c r="FJB107" s="5"/>
      <c r="FJC107" s="5"/>
      <c r="FJD107" s="5"/>
      <c r="FJE107" s="1"/>
      <c r="FJF107" s="2"/>
      <c r="FJG107" s="2"/>
      <c r="FJH107" s="5"/>
      <c r="FJI107" s="5"/>
      <c r="FJJ107" s="5"/>
      <c r="FJK107" s="5"/>
      <c r="FJL107" s="5"/>
      <c r="FJM107" s="1"/>
      <c r="FJN107" s="2"/>
      <c r="FJO107" s="2"/>
      <c r="FJP107" s="5"/>
      <c r="FJQ107" s="5"/>
      <c r="FJR107" s="5"/>
      <c r="FJS107" s="5"/>
      <c r="FJT107" s="5"/>
      <c r="FJU107" s="1"/>
      <c r="FJV107" s="2"/>
      <c r="FJW107" s="2"/>
      <c r="FJX107" s="5"/>
      <c r="FJY107" s="5"/>
      <c r="FJZ107" s="5"/>
      <c r="FKA107" s="5"/>
      <c r="FKB107" s="5"/>
      <c r="FKC107" s="1"/>
      <c r="FKD107" s="2"/>
      <c r="FKE107" s="2"/>
      <c r="FKF107" s="5"/>
      <c r="FKG107" s="5"/>
      <c r="FKH107" s="5"/>
      <c r="FKI107" s="5"/>
      <c r="FKJ107" s="5"/>
      <c r="FKK107" s="1"/>
      <c r="FKL107" s="2"/>
      <c r="FKM107" s="2"/>
      <c r="FKN107" s="5"/>
      <c r="FKO107" s="5"/>
      <c r="FKP107" s="5"/>
      <c r="FKQ107" s="5"/>
      <c r="FKR107" s="5"/>
      <c r="FKS107" s="1"/>
      <c r="FKT107" s="2"/>
      <c r="FKU107" s="2"/>
      <c r="FKV107" s="5"/>
      <c r="FKW107" s="5"/>
      <c r="FKX107" s="5"/>
      <c r="FKY107" s="5"/>
      <c r="FKZ107" s="5"/>
      <c r="FLA107" s="1"/>
      <c r="FLB107" s="2"/>
      <c r="FLC107" s="2"/>
      <c r="FLD107" s="5"/>
      <c r="FLE107" s="5"/>
      <c r="FLF107" s="5"/>
      <c r="FLG107" s="5"/>
      <c r="FLH107" s="5"/>
      <c r="FLI107" s="1"/>
      <c r="FLJ107" s="2"/>
      <c r="FLK107" s="2"/>
      <c r="FLL107" s="5"/>
      <c r="FLM107" s="5"/>
      <c r="FLN107" s="5"/>
      <c r="FLO107" s="5"/>
      <c r="FLP107" s="5"/>
      <c r="FLQ107" s="1"/>
      <c r="FLR107" s="2"/>
      <c r="FLS107" s="2"/>
      <c r="FLT107" s="5"/>
      <c r="FLU107" s="5"/>
      <c r="FLV107" s="5"/>
      <c r="FLW107" s="5"/>
      <c r="FLX107" s="5"/>
      <c r="FLY107" s="1"/>
      <c r="FLZ107" s="2"/>
      <c r="FMA107" s="2"/>
      <c r="FMB107" s="5"/>
      <c r="FMC107" s="5"/>
      <c r="FMD107" s="5"/>
      <c r="FME107" s="5"/>
      <c r="FMF107" s="5"/>
      <c r="FMG107" s="1"/>
      <c r="FMH107" s="2"/>
      <c r="FMI107" s="2"/>
      <c r="FMJ107" s="5"/>
      <c r="FMK107" s="5"/>
      <c r="FML107" s="5"/>
      <c r="FMM107" s="5"/>
      <c r="FMN107" s="5"/>
      <c r="FMO107" s="1"/>
      <c r="FMP107" s="2"/>
      <c r="FMQ107" s="2"/>
      <c r="FMR107" s="5"/>
      <c r="FMS107" s="5"/>
      <c r="FMT107" s="5"/>
      <c r="FMU107" s="5"/>
      <c r="FMV107" s="5"/>
      <c r="FMW107" s="1"/>
      <c r="FMX107" s="2"/>
      <c r="FMY107" s="2"/>
      <c r="FMZ107" s="5"/>
      <c r="FNA107" s="5"/>
      <c r="FNB107" s="5"/>
      <c r="FNC107" s="5"/>
      <c r="FND107" s="5"/>
      <c r="FNE107" s="1"/>
      <c r="FNF107" s="2"/>
      <c r="FNG107" s="2"/>
      <c r="FNH107" s="5"/>
      <c r="FNI107" s="5"/>
      <c r="FNJ107" s="5"/>
      <c r="FNK107" s="5"/>
      <c r="FNL107" s="5"/>
      <c r="FNM107" s="1"/>
      <c r="FNN107" s="2"/>
      <c r="FNO107" s="2"/>
      <c r="FNP107" s="5"/>
      <c r="FNQ107" s="5"/>
      <c r="FNR107" s="5"/>
      <c r="FNS107" s="5"/>
      <c r="FNT107" s="5"/>
      <c r="FNU107" s="1"/>
      <c r="FNV107" s="2"/>
      <c r="FNW107" s="2"/>
      <c r="FNX107" s="5"/>
      <c r="FNY107" s="5"/>
      <c r="FNZ107" s="5"/>
      <c r="FOA107" s="5"/>
      <c r="FOB107" s="5"/>
      <c r="FOC107" s="1"/>
      <c r="FOD107" s="2"/>
      <c r="FOE107" s="2"/>
      <c r="FOF107" s="5"/>
      <c r="FOG107" s="5"/>
      <c r="FOH107" s="5"/>
      <c r="FOI107" s="5"/>
      <c r="FOJ107" s="5"/>
      <c r="FOK107" s="1"/>
      <c r="FOL107" s="2"/>
      <c r="FOM107" s="2"/>
      <c r="FON107" s="5"/>
      <c r="FOO107" s="5"/>
      <c r="FOP107" s="5"/>
      <c r="FOQ107" s="5"/>
      <c r="FOR107" s="5"/>
      <c r="FOS107" s="1"/>
      <c r="FOT107" s="2"/>
      <c r="FOU107" s="2"/>
      <c r="FOV107" s="5"/>
      <c r="FOW107" s="5"/>
      <c r="FOX107" s="5"/>
      <c r="FOY107" s="5"/>
      <c r="FOZ107" s="5"/>
      <c r="FPA107" s="1"/>
      <c r="FPB107" s="2"/>
      <c r="FPC107" s="2"/>
      <c r="FPD107" s="5"/>
      <c r="FPE107" s="5"/>
      <c r="FPF107" s="5"/>
      <c r="FPG107" s="5"/>
      <c r="FPH107" s="5"/>
      <c r="FPI107" s="1"/>
      <c r="FPJ107" s="2"/>
      <c r="FPK107" s="2"/>
      <c r="FPL107" s="5"/>
      <c r="FPM107" s="5"/>
      <c r="FPN107" s="5"/>
      <c r="FPO107" s="5"/>
      <c r="FPP107" s="5"/>
      <c r="FPQ107" s="1"/>
      <c r="FPR107" s="2"/>
      <c r="FPS107" s="2"/>
      <c r="FPT107" s="5"/>
      <c r="FPU107" s="5"/>
      <c r="FPV107" s="5"/>
      <c r="FPW107" s="5"/>
      <c r="FPX107" s="5"/>
      <c r="FPY107" s="1"/>
      <c r="FPZ107" s="2"/>
      <c r="FQA107" s="2"/>
      <c r="FQB107" s="5"/>
      <c r="FQC107" s="5"/>
      <c r="FQD107" s="5"/>
      <c r="FQE107" s="5"/>
      <c r="FQF107" s="5"/>
      <c r="FQG107" s="1"/>
      <c r="FQH107" s="2"/>
      <c r="FQI107" s="2"/>
      <c r="FQJ107" s="5"/>
      <c r="FQK107" s="5"/>
      <c r="FQL107" s="5"/>
      <c r="FQM107" s="5"/>
      <c r="FQN107" s="5"/>
      <c r="FQO107" s="1"/>
      <c r="FQP107" s="2"/>
      <c r="FQQ107" s="2"/>
      <c r="FQR107" s="5"/>
      <c r="FQS107" s="5"/>
      <c r="FQT107" s="5"/>
      <c r="FQU107" s="5"/>
      <c r="FQV107" s="5"/>
      <c r="FQW107" s="1"/>
      <c r="FQX107" s="2"/>
      <c r="FQY107" s="2"/>
      <c r="FQZ107" s="5"/>
      <c r="FRA107" s="5"/>
      <c r="FRB107" s="5"/>
      <c r="FRC107" s="5"/>
      <c r="FRD107" s="5"/>
      <c r="FRE107" s="1"/>
      <c r="FRF107" s="2"/>
      <c r="FRG107" s="2"/>
      <c r="FRH107" s="5"/>
      <c r="FRI107" s="5"/>
      <c r="FRJ107" s="5"/>
      <c r="FRK107" s="5"/>
      <c r="FRL107" s="5"/>
      <c r="FRM107" s="1"/>
      <c r="FRN107" s="2"/>
      <c r="FRO107" s="2"/>
      <c r="FRP107" s="5"/>
      <c r="FRQ107" s="5"/>
      <c r="FRR107" s="5"/>
      <c r="FRS107" s="5"/>
      <c r="FRT107" s="5"/>
      <c r="FRU107" s="1"/>
      <c r="FRV107" s="2"/>
      <c r="FRW107" s="2"/>
      <c r="FRX107" s="5"/>
      <c r="FRY107" s="5"/>
      <c r="FRZ107" s="5"/>
      <c r="FSA107" s="5"/>
      <c r="FSB107" s="5"/>
      <c r="FSC107" s="1"/>
      <c r="FSD107" s="2"/>
      <c r="FSE107" s="2"/>
      <c r="FSF107" s="5"/>
      <c r="FSG107" s="5"/>
      <c r="FSH107" s="5"/>
      <c r="FSI107" s="5"/>
      <c r="FSJ107" s="5"/>
      <c r="FSK107" s="1"/>
      <c r="FSL107" s="2"/>
      <c r="FSM107" s="2"/>
      <c r="FSN107" s="5"/>
      <c r="FSO107" s="5"/>
      <c r="FSP107" s="5"/>
      <c r="FSQ107" s="5"/>
      <c r="FSR107" s="5"/>
      <c r="FSS107" s="1"/>
      <c r="FST107" s="2"/>
      <c r="FSU107" s="2"/>
      <c r="FSV107" s="5"/>
      <c r="FSW107" s="5"/>
      <c r="FSX107" s="5"/>
      <c r="FSY107" s="5"/>
      <c r="FSZ107" s="5"/>
      <c r="FTA107" s="1"/>
      <c r="FTB107" s="2"/>
      <c r="FTC107" s="2"/>
      <c r="FTD107" s="5"/>
      <c r="FTE107" s="5"/>
      <c r="FTF107" s="5"/>
      <c r="FTG107" s="5"/>
      <c r="FTH107" s="5"/>
      <c r="FTI107" s="1"/>
      <c r="FTJ107" s="2"/>
      <c r="FTK107" s="2"/>
      <c r="FTL107" s="5"/>
      <c r="FTM107" s="5"/>
      <c r="FTN107" s="5"/>
      <c r="FTO107" s="5"/>
      <c r="FTP107" s="5"/>
      <c r="FTQ107" s="1"/>
      <c r="FTR107" s="2"/>
      <c r="FTS107" s="2"/>
      <c r="FTT107" s="5"/>
      <c r="FTU107" s="5"/>
      <c r="FTV107" s="5"/>
      <c r="FTW107" s="5"/>
      <c r="FTX107" s="5"/>
      <c r="FTY107" s="1"/>
      <c r="FTZ107" s="2"/>
      <c r="FUA107" s="2"/>
      <c r="FUB107" s="5"/>
      <c r="FUC107" s="5"/>
      <c r="FUD107" s="5"/>
      <c r="FUE107" s="5"/>
      <c r="FUF107" s="5"/>
      <c r="FUG107" s="1"/>
      <c r="FUH107" s="2"/>
      <c r="FUI107" s="2"/>
      <c r="FUJ107" s="5"/>
      <c r="FUK107" s="5"/>
      <c r="FUL107" s="5"/>
      <c r="FUM107" s="5"/>
      <c r="FUN107" s="5"/>
      <c r="FUO107" s="1"/>
      <c r="FUP107" s="2"/>
      <c r="FUQ107" s="2"/>
      <c r="FUR107" s="5"/>
      <c r="FUS107" s="5"/>
      <c r="FUT107" s="5"/>
      <c r="FUU107" s="5"/>
      <c r="FUV107" s="5"/>
      <c r="FUW107" s="1"/>
      <c r="FUX107" s="2"/>
      <c r="FUY107" s="2"/>
      <c r="FUZ107" s="5"/>
      <c r="FVA107" s="5"/>
      <c r="FVB107" s="5"/>
      <c r="FVC107" s="5"/>
      <c r="FVD107" s="5"/>
      <c r="FVE107" s="1"/>
      <c r="FVF107" s="2"/>
      <c r="FVG107" s="2"/>
      <c r="FVH107" s="5"/>
      <c r="FVI107" s="5"/>
      <c r="FVJ107" s="5"/>
      <c r="FVK107" s="5"/>
      <c r="FVL107" s="5"/>
      <c r="FVM107" s="1"/>
      <c r="FVN107" s="2"/>
      <c r="FVO107" s="2"/>
      <c r="FVP107" s="5"/>
      <c r="FVQ107" s="5"/>
      <c r="FVR107" s="5"/>
      <c r="FVS107" s="5"/>
      <c r="FVT107" s="5"/>
      <c r="FVU107" s="1"/>
      <c r="FVV107" s="2"/>
      <c r="FVW107" s="2"/>
      <c r="FVX107" s="5"/>
      <c r="FVY107" s="5"/>
      <c r="FVZ107" s="5"/>
      <c r="FWA107" s="5"/>
      <c r="FWB107" s="5"/>
      <c r="FWC107" s="1"/>
      <c r="FWD107" s="2"/>
      <c r="FWE107" s="2"/>
      <c r="FWF107" s="5"/>
      <c r="FWG107" s="5"/>
      <c r="FWH107" s="5"/>
      <c r="FWI107" s="5"/>
      <c r="FWJ107" s="5"/>
      <c r="FWK107" s="1"/>
      <c r="FWL107" s="2"/>
      <c r="FWM107" s="2"/>
      <c r="FWN107" s="5"/>
      <c r="FWO107" s="5"/>
      <c r="FWP107" s="5"/>
      <c r="FWQ107" s="5"/>
      <c r="FWR107" s="5"/>
      <c r="FWS107" s="1"/>
      <c r="FWT107" s="2"/>
      <c r="FWU107" s="2"/>
      <c r="FWV107" s="5"/>
      <c r="FWW107" s="5"/>
      <c r="FWX107" s="5"/>
      <c r="FWY107" s="5"/>
      <c r="FWZ107" s="5"/>
      <c r="FXA107" s="1"/>
      <c r="FXB107" s="2"/>
      <c r="FXC107" s="2"/>
      <c r="FXD107" s="5"/>
      <c r="FXE107" s="5"/>
      <c r="FXF107" s="5"/>
      <c r="FXG107" s="5"/>
      <c r="FXH107" s="5"/>
      <c r="FXI107" s="1"/>
      <c r="FXJ107" s="2"/>
      <c r="FXK107" s="2"/>
      <c r="FXL107" s="5"/>
      <c r="FXM107" s="5"/>
      <c r="FXN107" s="5"/>
      <c r="FXO107" s="5"/>
      <c r="FXP107" s="5"/>
      <c r="FXQ107" s="1"/>
      <c r="FXR107" s="2"/>
      <c r="FXS107" s="2"/>
      <c r="FXT107" s="5"/>
      <c r="FXU107" s="5"/>
      <c r="FXV107" s="5"/>
      <c r="FXW107" s="5"/>
      <c r="FXX107" s="5"/>
      <c r="FXY107" s="1"/>
      <c r="FXZ107" s="2"/>
      <c r="FYA107" s="2"/>
      <c r="FYB107" s="5"/>
      <c r="FYC107" s="5"/>
      <c r="FYD107" s="5"/>
      <c r="FYE107" s="5"/>
      <c r="FYF107" s="5"/>
      <c r="FYG107" s="1"/>
      <c r="FYH107" s="2"/>
      <c r="FYI107" s="2"/>
      <c r="FYJ107" s="5"/>
      <c r="FYK107" s="5"/>
      <c r="FYL107" s="5"/>
      <c r="FYM107" s="5"/>
      <c r="FYN107" s="5"/>
      <c r="FYO107" s="1"/>
      <c r="FYP107" s="2"/>
      <c r="FYQ107" s="2"/>
      <c r="FYR107" s="5"/>
      <c r="FYS107" s="5"/>
      <c r="FYT107" s="5"/>
      <c r="FYU107" s="5"/>
      <c r="FYV107" s="5"/>
      <c r="FYW107" s="1"/>
      <c r="FYX107" s="2"/>
      <c r="FYY107" s="2"/>
      <c r="FYZ107" s="5"/>
      <c r="FZA107" s="5"/>
      <c r="FZB107" s="5"/>
      <c r="FZC107" s="5"/>
      <c r="FZD107" s="5"/>
      <c r="FZE107" s="1"/>
      <c r="FZF107" s="2"/>
      <c r="FZG107" s="2"/>
      <c r="FZH107" s="5"/>
      <c r="FZI107" s="5"/>
      <c r="FZJ107" s="5"/>
      <c r="FZK107" s="5"/>
      <c r="FZL107" s="5"/>
      <c r="FZM107" s="1"/>
      <c r="FZN107" s="2"/>
      <c r="FZO107" s="2"/>
      <c r="FZP107" s="5"/>
      <c r="FZQ107" s="5"/>
      <c r="FZR107" s="5"/>
      <c r="FZS107" s="5"/>
      <c r="FZT107" s="5"/>
      <c r="FZU107" s="1"/>
      <c r="FZV107" s="2"/>
      <c r="FZW107" s="2"/>
      <c r="FZX107" s="5"/>
      <c r="FZY107" s="5"/>
      <c r="FZZ107" s="5"/>
      <c r="GAA107" s="5"/>
      <c r="GAB107" s="5"/>
      <c r="GAC107" s="1"/>
      <c r="GAD107" s="2"/>
      <c r="GAE107" s="2"/>
      <c r="GAF107" s="5"/>
      <c r="GAG107" s="5"/>
      <c r="GAH107" s="5"/>
      <c r="GAI107" s="5"/>
      <c r="GAJ107" s="5"/>
      <c r="GAK107" s="1"/>
      <c r="GAL107" s="2"/>
      <c r="GAM107" s="2"/>
      <c r="GAN107" s="5"/>
      <c r="GAO107" s="5"/>
      <c r="GAP107" s="5"/>
      <c r="GAQ107" s="5"/>
      <c r="GAR107" s="5"/>
      <c r="GAS107" s="1"/>
      <c r="GAT107" s="2"/>
      <c r="GAU107" s="2"/>
      <c r="GAV107" s="5"/>
      <c r="GAW107" s="5"/>
      <c r="GAX107" s="5"/>
      <c r="GAY107" s="5"/>
      <c r="GAZ107" s="5"/>
      <c r="GBA107" s="1"/>
      <c r="GBB107" s="2"/>
      <c r="GBC107" s="2"/>
      <c r="GBD107" s="5"/>
      <c r="GBE107" s="5"/>
      <c r="GBF107" s="5"/>
      <c r="GBG107" s="5"/>
      <c r="GBH107" s="5"/>
      <c r="GBI107" s="1"/>
      <c r="GBJ107" s="2"/>
      <c r="GBK107" s="2"/>
      <c r="GBL107" s="5"/>
      <c r="GBM107" s="5"/>
      <c r="GBN107" s="5"/>
      <c r="GBO107" s="5"/>
      <c r="GBP107" s="5"/>
      <c r="GBQ107" s="1"/>
      <c r="GBR107" s="2"/>
      <c r="GBS107" s="2"/>
      <c r="GBT107" s="5"/>
      <c r="GBU107" s="5"/>
      <c r="GBV107" s="5"/>
      <c r="GBW107" s="5"/>
      <c r="GBX107" s="5"/>
      <c r="GBY107" s="1"/>
      <c r="GBZ107" s="2"/>
      <c r="GCA107" s="2"/>
      <c r="GCB107" s="5"/>
      <c r="GCC107" s="5"/>
      <c r="GCD107" s="5"/>
      <c r="GCE107" s="5"/>
      <c r="GCF107" s="5"/>
      <c r="GCG107" s="1"/>
      <c r="GCH107" s="2"/>
      <c r="GCI107" s="2"/>
      <c r="GCJ107" s="5"/>
      <c r="GCK107" s="5"/>
      <c r="GCL107" s="5"/>
      <c r="GCM107" s="5"/>
      <c r="GCN107" s="5"/>
      <c r="GCO107" s="1"/>
      <c r="GCP107" s="2"/>
      <c r="GCQ107" s="2"/>
      <c r="GCR107" s="5"/>
      <c r="GCS107" s="5"/>
      <c r="GCT107" s="5"/>
      <c r="GCU107" s="5"/>
      <c r="GCV107" s="5"/>
      <c r="GCW107" s="1"/>
      <c r="GCX107" s="2"/>
      <c r="GCY107" s="2"/>
      <c r="GCZ107" s="5"/>
      <c r="GDA107" s="5"/>
      <c r="GDB107" s="5"/>
      <c r="GDC107" s="5"/>
      <c r="GDD107" s="5"/>
      <c r="GDE107" s="1"/>
      <c r="GDF107" s="2"/>
      <c r="GDG107" s="2"/>
      <c r="GDH107" s="5"/>
      <c r="GDI107" s="5"/>
      <c r="GDJ107" s="5"/>
      <c r="GDK107" s="5"/>
      <c r="GDL107" s="5"/>
      <c r="GDM107" s="1"/>
      <c r="GDN107" s="2"/>
      <c r="GDO107" s="2"/>
      <c r="GDP107" s="5"/>
      <c r="GDQ107" s="5"/>
      <c r="GDR107" s="5"/>
      <c r="GDS107" s="5"/>
      <c r="GDT107" s="5"/>
      <c r="GDU107" s="1"/>
      <c r="GDV107" s="2"/>
      <c r="GDW107" s="2"/>
      <c r="GDX107" s="5"/>
      <c r="GDY107" s="5"/>
      <c r="GDZ107" s="5"/>
      <c r="GEA107" s="5"/>
      <c r="GEB107" s="5"/>
      <c r="GEC107" s="1"/>
      <c r="GED107" s="2"/>
      <c r="GEE107" s="2"/>
      <c r="GEF107" s="5"/>
      <c r="GEG107" s="5"/>
      <c r="GEH107" s="5"/>
      <c r="GEI107" s="5"/>
      <c r="GEJ107" s="5"/>
      <c r="GEK107" s="1"/>
      <c r="GEL107" s="2"/>
      <c r="GEM107" s="2"/>
      <c r="GEN107" s="5"/>
      <c r="GEO107" s="5"/>
      <c r="GEP107" s="5"/>
      <c r="GEQ107" s="5"/>
      <c r="GER107" s="5"/>
      <c r="GES107" s="1"/>
      <c r="GET107" s="2"/>
      <c r="GEU107" s="2"/>
      <c r="GEV107" s="5"/>
      <c r="GEW107" s="5"/>
      <c r="GEX107" s="5"/>
      <c r="GEY107" s="5"/>
      <c r="GEZ107" s="5"/>
      <c r="GFA107" s="1"/>
      <c r="GFB107" s="2"/>
      <c r="GFC107" s="2"/>
      <c r="GFD107" s="5"/>
      <c r="GFE107" s="5"/>
      <c r="GFF107" s="5"/>
      <c r="GFG107" s="5"/>
      <c r="GFH107" s="5"/>
      <c r="GFI107" s="1"/>
      <c r="GFJ107" s="2"/>
      <c r="GFK107" s="2"/>
      <c r="GFL107" s="5"/>
      <c r="GFM107" s="5"/>
      <c r="GFN107" s="5"/>
      <c r="GFO107" s="5"/>
      <c r="GFP107" s="5"/>
      <c r="GFQ107" s="1"/>
      <c r="GFR107" s="2"/>
      <c r="GFS107" s="2"/>
      <c r="GFT107" s="5"/>
      <c r="GFU107" s="5"/>
      <c r="GFV107" s="5"/>
      <c r="GFW107" s="5"/>
      <c r="GFX107" s="5"/>
      <c r="GFY107" s="1"/>
      <c r="GFZ107" s="2"/>
      <c r="GGA107" s="2"/>
      <c r="GGB107" s="5"/>
      <c r="GGC107" s="5"/>
      <c r="GGD107" s="5"/>
      <c r="GGE107" s="5"/>
      <c r="GGF107" s="5"/>
      <c r="GGG107" s="1"/>
      <c r="GGH107" s="2"/>
      <c r="GGI107" s="2"/>
      <c r="GGJ107" s="5"/>
      <c r="GGK107" s="5"/>
      <c r="GGL107" s="5"/>
      <c r="GGM107" s="5"/>
      <c r="GGN107" s="5"/>
      <c r="GGO107" s="1"/>
      <c r="GGP107" s="2"/>
      <c r="GGQ107" s="2"/>
      <c r="GGR107" s="5"/>
      <c r="GGS107" s="5"/>
      <c r="GGT107" s="5"/>
      <c r="GGU107" s="5"/>
      <c r="GGV107" s="5"/>
      <c r="GGW107" s="1"/>
      <c r="GGX107" s="2"/>
      <c r="GGY107" s="2"/>
      <c r="GGZ107" s="5"/>
      <c r="GHA107" s="5"/>
      <c r="GHB107" s="5"/>
      <c r="GHC107" s="5"/>
      <c r="GHD107" s="5"/>
      <c r="GHE107" s="1"/>
      <c r="GHF107" s="2"/>
      <c r="GHG107" s="2"/>
      <c r="GHH107" s="5"/>
      <c r="GHI107" s="5"/>
      <c r="GHJ107" s="5"/>
      <c r="GHK107" s="5"/>
      <c r="GHL107" s="5"/>
      <c r="GHM107" s="1"/>
      <c r="GHN107" s="2"/>
      <c r="GHO107" s="2"/>
      <c r="GHP107" s="5"/>
      <c r="GHQ107" s="5"/>
      <c r="GHR107" s="5"/>
      <c r="GHS107" s="5"/>
      <c r="GHT107" s="5"/>
      <c r="GHU107" s="1"/>
      <c r="GHV107" s="2"/>
      <c r="GHW107" s="2"/>
      <c r="GHX107" s="5"/>
      <c r="GHY107" s="5"/>
      <c r="GHZ107" s="5"/>
      <c r="GIA107" s="5"/>
      <c r="GIB107" s="5"/>
      <c r="GIC107" s="1"/>
      <c r="GID107" s="2"/>
      <c r="GIE107" s="2"/>
      <c r="GIF107" s="5"/>
      <c r="GIG107" s="5"/>
      <c r="GIH107" s="5"/>
      <c r="GII107" s="5"/>
      <c r="GIJ107" s="5"/>
      <c r="GIK107" s="1"/>
      <c r="GIL107" s="2"/>
      <c r="GIM107" s="2"/>
      <c r="GIN107" s="5"/>
      <c r="GIO107" s="5"/>
      <c r="GIP107" s="5"/>
      <c r="GIQ107" s="5"/>
      <c r="GIR107" s="5"/>
      <c r="GIS107" s="1"/>
      <c r="GIT107" s="2"/>
      <c r="GIU107" s="2"/>
      <c r="GIV107" s="5"/>
      <c r="GIW107" s="5"/>
      <c r="GIX107" s="5"/>
      <c r="GIY107" s="5"/>
      <c r="GIZ107" s="5"/>
      <c r="GJA107" s="1"/>
      <c r="GJB107" s="2"/>
      <c r="GJC107" s="2"/>
      <c r="GJD107" s="5"/>
      <c r="GJE107" s="5"/>
      <c r="GJF107" s="5"/>
      <c r="GJG107" s="5"/>
      <c r="GJH107" s="5"/>
      <c r="GJI107" s="1"/>
      <c r="GJJ107" s="2"/>
      <c r="GJK107" s="2"/>
      <c r="GJL107" s="5"/>
      <c r="GJM107" s="5"/>
      <c r="GJN107" s="5"/>
      <c r="GJO107" s="5"/>
      <c r="GJP107" s="5"/>
      <c r="GJQ107" s="1"/>
      <c r="GJR107" s="2"/>
      <c r="GJS107" s="2"/>
      <c r="GJT107" s="5"/>
      <c r="GJU107" s="5"/>
      <c r="GJV107" s="5"/>
      <c r="GJW107" s="5"/>
      <c r="GJX107" s="5"/>
      <c r="GJY107" s="1"/>
      <c r="GJZ107" s="2"/>
      <c r="GKA107" s="2"/>
      <c r="GKB107" s="5"/>
      <c r="GKC107" s="5"/>
      <c r="GKD107" s="5"/>
      <c r="GKE107" s="5"/>
      <c r="GKF107" s="5"/>
      <c r="GKG107" s="1"/>
      <c r="GKH107" s="2"/>
      <c r="GKI107" s="2"/>
      <c r="GKJ107" s="5"/>
      <c r="GKK107" s="5"/>
      <c r="GKL107" s="5"/>
      <c r="GKM107" s="5"/>
      <c r="GKN107" s="5"/>
      <c r="GKO107" s="1"/>
      <c r="GKP107" s="2"/>
      <c r="GKQ107" s="2"/>
      <c r="GKR107" s="5"/>
      <c r="GKS107" s="5"/>
      <c r="GKT107" s="5"/>
      <c r="GKU107" s="5"/>
      <c r="GKV107" s="5"/>
      <c r="GKW107" s="1"/>
      <c r="GKX107" s="2"/>
      <c r="GKY107" s="2"/>
      <c r="GKZ107" s="5"/>
      <c r="GLA107" s="5"/>
      <c r="GLB107" s="5"/>
      <c r="GLC107" s="5"/>
      <c r="GLD107" s="5"/>
      <c r="GLE107" s="1"/>
      <c r="GLF107" s="2"/>
      <c r="GLG107" s="2"/>
      <c r="GLH107" s="5"/>
      <c r="GLI107" s="5"/>
      <c r="GLJ107" s="5"/>
      <c r="GLK107" s="5"/>
      <c r="GLL107" s="5"/>
      <c r="GLM107" s="1"/>
      <c r="GLN107" s="2"/>
      <c r="GLO107" s="2"/>
      <c r="GLP107" s="5"/>
      <c r="GLQ107" s="5"/>
      <c r="GLR107" s="5"/>
      <c r="GLS107" s="5"/>
      <c r="GLT107" s="5"/>
      <c r="GLU107" s="1"/>
      <c r="GLV107" s="2"/>
      <c r="GLW107" s="2"/>
      <c r="GLX107" s="5"/>
      <c r="GLY107" s="5"/>
      <c r="GLZ107" s="5"/>
      <c r="GMA107" s="5"/>
      <c r="GMB107" s="5"/>
      <c r="GMC107" s="1"/>
      <c r="GMD107" s="2"/>
      <c r="GME107" s="2"/>
      <c r="GMF107" s="5"/>
      <c r="GMG107" s="5"/>
      <c r="GMH107" s="5"/>
      <c r="GMI107" s="5"/>
      <c r="GMJ107" s="5"/>
      <c r="GMK107" s="1"/>
      <c r="GML107" s="2"/>
      <c r="GMM107" s="2"/>
      <c r="GMN107" s="5"/>
      <c r="GMO107" s="5"/>
      <c r="GMP107" s="5"/>
      <c r="GMQ107" s="5"/>
      <c r="GMR107" s="5"/>
      <c r="GMS107" s="1"/>
      <c r="GMT107" s="2"/>
      <c r="GMU107" s="2"/>
      <c r="GMV107" s="5"/>
      <c r="GMW107" s="5"/>
      <c r="GMX107" s="5"/>
      <c r="GMY107" s="5"/>
      <c r="GMZ107" s="5"/>
      <c r="GNA107" s="1"/>
      <c r="GNB107" s="2"/>
      <c r="GNC107" s="2"/>
      <c r="GND107" s="5"/>
      <c r="GNE107" s="5"/>
      <c r="GNF107" s="5"/>
      <c r="GNG107" s="5"/>
      <c r="GNH107" s="5"/>
      <c r="GNI107" s="1"/>
      <c r="GNJ107" s="2"/>
      <c r="GNK107" s="2"/>
      <c r="GNL107" s="5"/>
      <c r="GNM107" s="5"/>
      <c r="GNN107" s="5"/>
      <c r="GNO107" s="5"/>
      <c r="GNP107" s="5"/>
      <c r="GNQ107" s="1"/>
      <c r="GNR107" s="2"/>
      <c r="GNS107" s="2"/>
      <c r="GNT107" s="5"/>
      <c r="GNU107" s="5"/>
      <c r="GNV107" s="5"/>
      <c r="GNW107" s="5"/>
      <c r="GNX107" s="5"/>
      <c r="GNY107" s="1"/>
      <c r="GNZ107" s="2"/>
      <c r="GOA107" s="2"/>
      <c r="GOB107" s="5"/>
      <c r="GOC107" s="5"/>
      <c r="GOD107" s="5"/>
      <c r="GOE107" s="5"/>
      <c r="GOF107" s="5"/>
      <c r="GOG107" s="1"/>
      <c r="GOH107" s="2"/>
      <c r="GOI107" s="2"/>
      <c r="GOJ107" s="5"/>
      <c r="GOK107" s="5"/>
      <c r="GOL107" s="5"/>
      <c r="GOM107" s="5"/>
      <c r="GON107" s="5"/>
      <c r="GOO107" s="1"/>
      <c r="GOP107" s="2"/>
      <c r="GOQ107" s="2"/>
      <c r="GOR107" s="5"/>
      <c r="GOS107" s="5"/>
      <c r="GOT107" s="5"/>
      <c r="GOU107" s="5"/>
      <c r="GOV107" s="5"/>
      <c r="GOW107" s="1"/>
      <c r="GOX107" s="2"/>
      <c r="GOY107" s="2"/>
      <c r="GOZ107" s="5"/>
      <c r="GPA107" s="5"/>
      <c r="GPB107" s="5"/>
      <c r="GPC107" s="5"/>
      <c r="GPD107" s="5"/>
      <c r="GPE107" s="1"/>
      <c r="GPF107" s="2"/>
      <c r="GPG107" s="2"/>
      <c r="GPH107" s="5"/>
      <c r="GPI107" s="5"/>
      <c r="GPJ107" s="5"/>
      <c r="GPK107" s="5"/>
      <c r="GPL107" s="5"/>
      <c r="GPM107" s="1"/>
      <c r="GPN107" s="2"/>
      <c r="GPO107" s="2"/>
      <c r="GPP107" s="5"/>
      <c r="GPQ107" s="5"/>
      <c r="GPR107" s="5"/>
      <c r="GPS107" s="5"/>
      <c r="GPT107" s="5"/>
      <c r="GPU107" s="1"/>
      <c r="GPV107" s="2"/>
      <c r="GPW107" s="2"/>
      <c r="GPX107" s="5"/>
      <c r="GPY107" s="5"/>
      <c r="GPZ107" s="5"/>
      <c r="GQA107" s="5"/>
      <c r="GQB107" s="5"/>
      <c r="GQC107" s="1"/>
      <c r="GQD107" s="2"/>
      <c r="GQE107" s="2"/>
      <c r="GQF107" s="5"/>
      <c r="GQG107" s="5"/>
      <c r="GQH107" s="5"/>
      <c r="GQI107" s="5"/>
      <c r="GQJ107" s="5"/>
      <c r="GQK107" s="1"/>
      <c r="GQL107" s="2"/>
      <c r="GQM107" s="2"/>
      <c r="GQN107" s="5"/>
      <c r="GQO107" s="5"/>
      <c r="GQP107" s="5"/>
      <c r="GQQ107" s="5"/>
      <c r="GQR107" s="5"/>
      <c r="GQS107" s="1"/>
      <c r="GQT107" s="2"/>
      <c r="GQU107" s="2"/>
      <c r="GQV107" s="5"/>
      <c r="GQW107" s="5"/>
      <c r="GQX107" s="5"/>
      <c r="GQY107" s="5"/>
      <c r="GQZ107" s="5"/>
      <c r="GRA107" s="1"/>
      <c r="GRB107" s="2"/>
      <c r="GRC107" s="2"/>
      <c r="GRD107" s="5"/>
      <c r="GRE107" s="5"/>
      <c r="GRF107" s="5"/>
      <c r="GRG107" s="5"/>
      <c r="GRH107" s="5"/>
      <c r="GRI107" s="1"/>
      <c r="GRJ107" s="2"/>
      <c r="GRK107" s="2"/>
      <c r="GRL107" s="5"/>
      <c r="GRM107" s="5"/>
      <c r="GRN107" s="5"/>
      <c r="GRO107" s="5"/>
      <c r="GRP107" s="5"/>
      <c r="GRQ107" s="1"/>
      <c r="GRR107" s="2"/>
      <c r="GRS107" s="2"/>
      <c r="GRT107" s="5"/>
      <c r="GRU107" s="5"/>
      <c r="GRV107" s="5"/>
      <c r="GRW107" s="5"/>
      <c r="GRX107" s="5"/>
      <c r="GRY107" s="1"/>
      <c r="GRZ107" s="2"/>
      <c r="GSA107" s="2"/>
      <c r="GSB107" s="5"/>
      <c r="GSC107" s="5"/>
      <c r="GSD107" s="5"/>
      <c r="GSE107" s="5"/>
      <c r="GSF107" s="5"/>
      <c r="GSG107" s="1"/>
      <c r="GSH107" s="2"/>
      <c r="GSI107" s="2"/>
      <c r="GSJ107" s="5"/>
      <c r="GSK107" s="5"/>
      <c r="GSL107" s="5"/>
      <c r="GSM107" s="5"/>
      <c r="GSN107" s="5"/>
      <c r="GSO107" s="1"/>
      <c r="GSP107" s="2"/>
      <c r="GSQ107" s="2"/>
      <c r="GSR107" s="5"/>
      <c r="GSS107" s="5"/>
      <c r="GST107" s="5"/>
      <c r="GSU107" s="5"/>
      <c r="GSV107" s="5"/>
      <c r="GSW107" s="1"/>
      <c r="GSX107" s="2"/>
      <c r="GSY107" s="2"/>
      <c r="GSZ107" s="5"/>
      <c r="GTA107" s="5"/>
      <c r="GTB107" s="5"/>
      <c r="GTC107" s="5"/>
      <c r="GTD107" s="5"/>
      <c r="GTE107" s="1"/>
      <c r="GTF107" s="2"/>
      <c r="GTG107" s="2"/>
      <c r="GTH107" s="5"/>
      <c r="GTI107" s="5"/>
      <c r="GTJ107" s="5"/>
      <c r="GTK107" s="5"/>
      <c r="GTL107" s="5"/>
      <c r="GTM107" s="1"/>
      <c r="GTN107" s="2"/>
      <c r="GTO107" s="2"/>
      <c r="GTP107" s="5"/>
      <c r="GTQ107" s="5"/>
      <c r="GTR107" s="5"/>
      <c r="GTS107" s="5"/>
      <c r="GTT107" s="5"/>
      <c r="GTU107" s="1"/>
      <c r="GTV107" s="2"/>
      <c r="GTW107" s="2"/>
      <c r="GTX107" s="5"/>
      <c r="GTY107" s="5"/>
      <c r="GTZ107" s="5"/>
      <c r="GUA107" s="5"/>
      <c r="GUB107" s="5"/>
      <c r="GUC107" s="1"/>
      <c r="GUD107" s="2"/>
      <c r="GUE107" s="2"/>
      <c r="GUF107" s="5"/>
      <c r="GUG107" s="5"/>
      <c r="GUH107" s="5"/>
      <c r="GUI107" s="5"/>
      <c r="GUJ107" s="5"/>
      <c r="GUK107" s="1"/>
      <c r="GUL107" s="2"/>
      <c r="GUM107" s="2"/>
      <c r="GUN107" s="5"/>
      <c r="GUO107" s="5"/>
      <c r="GUP107" s="5"/>
      <c r="GUQ107" s="5"/>
      <c r="GUR107" s="5"/>
      <c r="GUS107" s="1"/>
      <c r="GUT107" s="2"/>
      <c r="GUU107" s="2"/>
      <c r="GUV107" s="5"/>
      <c r="GUW107" s="5"/>
      <c r="GUX107" s="5"/>
      <c r="GUY107" s="5"/>
      <c r="GUZ107" s="5"/>
      <c r="GVA107" s="1"/>
      <c r="GVB107" s="2"/>
      <c r="GVC107" s="2"/>
      <c r="GVD107" s="5"/>
      <c r="GVE107" s="5"/>
      <c r="GVF107" s="5"/>
      <c r="GVG107" s="5"/>
      <c r="GVH107" s="5"/>
      <c r="GVI107" s="1"/>
      <c r="GVJ107" s="2"/>
      <c r="GVK107" s="2"/>
      <c r="GVL107" s="5"/>
      <c r="GVM107" s="5"/>
      <c r="GVN107" s="5"/>
      <c r="GVO107" s="5"/>
      <c r="GVP107" s="5"/>
      <c r="GVQ107" s="1"/>
      <c r="GVR107" s="2"/>
      <c r="GVS107" s="2"/>
      <c r="GVT107" s="5"/>
      <c r="GVU107" s="5"/>
      <c r="GVV107" s="5"/>
      <c r="GVW107" s="5"/>
      <c r="GVX107" s="5"/>
      <c r="GVY107" s="1"/>
      <c r="GVZ107" s="2"/>
      <c r="GWA107" s="2"/>
      <c r="GWB107" s="5"/>
      <c r="GWC107" s="5"/>
      <c r="GWD107" s="5"/>
      <c r="GWE107" s="5"/>
      <c r="GWF107" s="5"/>
      <c r="GWG107" s="1"/>
      <c r="GWH107" s="2"/>
      <c r="GWI107" s="2"/>
      <c r="GWJ107" s="5"/>
      <c r="GWK107" s="5"/>
      <c r="GWL107" s="5"/>
      <c r="GWM107" s="5"/>
      <c r="GWN107" s="5"/>
      <c r="GWO107" s="1"/>
      <c r="GWP107" s="2"/>
      <c r="GWQ107" s="2"/>
      <c r="GWR107" s="5"/>
      <c r="GWS107" s="5"/>
      <c r="GWT107" s="5"/>
      <c r="GWU107" s="5"/>
      <c r="GWV107" s="5"/>
      <c r="GWW107" s="1"/>
      <c r="GWX107" s="2"/>
      <c r="GWY107" s="2"/>
      <c r="GWZ107" s="5"/>
      <c r="GXA107" s="5"/>
      <c r="GXB107" s="5"/>
      <c r="GXC107" s="5"/>
      <c r="GXD107" s="5"/>
      <c r="GXE107" s="1"/>
      <c r="GXF107" s="2"/>
      <c r="GXG107" s="2"/>
      <c r="GXH107" s="5"/>
      <c r="GXI107" s="5"/>
      <c r="GXJ107" s="5"/>
      <c r="GXK107" s="5"/>
      <c r="GXL107" s="5"/>
      <c r="GXM107" s="1"/>
      <c r="GXN107" s="2"/>
      <c r="GXO107" s="2"/>
      <c r="GXP107" s="5"/>
      <c r="GXQ107" s="5"/>
      <c r="GXR107" s="5"/>
      <c r="GXS107" s="5"/>
      <c r="GXT107" s="5"/>
      <c r="GXU107" s="1"/>
      <c r="GXV107" s="2"/>
      <c r="GXW107" s="2"/>
      <c r="GXX107" s="5"/>
      <c r="GXY107" s="5"/>
      <c r="GXZ107" s="5"/>
      <c r="GYA107" s="5"/>
      <c r="GYB107" s="5"/>
      <c r="GYC107" s="1"/>
      <c r="GYD107" s="2"/>
      <c r="GYE107" s="2"/>
      <c r="GYF107" s="5"/>
      <c r="GYG107" s="5"/>
      <c r="GYH107" s="5"/>
      <c r="GYI107" s="5"/>
      <c r="GYJ107" s="5"/>
      <c r="GYK107" s="1"/>
      <c r="GYL107" s="2"/>
      <c r="GYM107" s="2"/>
      <c r="GYN107" s="5"/>
      <c r="GYO107" s="5"/>
      <c r="GYP107" s="5"/>
      <c r="GYQ107" s="5"/>
      <c r="GYR107" s="5"/>
      <c r="GYS107" s="1"/>
      <c r="GYT107" s="2"/>
      <c r="GYU107" s="2"/>
      <c r="GYV107" s="5"/>
      <c r="GYW107" s="5"/>
      <c r="GYX107" s="5"/>
      <c r="GYY107" s="5"/>
      <c r="GYZ107" s="5"/>
      <c r="GZA107" s="1"/>
      <c r="GZB107" s="2"/>
      <c r="GZC107" s="2"/>
      <c r="GZD107" s="5"/>
      <c r="GZE107" s="5"/>
      <c r="GZF107" s="5"/>
      <c r="GZG107" s="5"/>
      <c r="GZH107" s="5"/>
      <c r="GZI107" s="1"/>
      <c r="GZJ107" s="2"/>
      <c r="GZK107" s="2"/>
      <c r="GZL107" s="5"/>
      <c r="GZM107" s="5"/>
      <c r="GZN107" s="5"/>
      <c r="GZO107" s="5"/>
      <c r="GZP107" s="5"/>
      <c r="GZQ107" s="1"/>
      <c r="GZR107" s="2"/>
      <c r="GZS107" s="2"/>
      <c r="GZT107" s="5"/>
      <c r="GZU107" s="5"/>
      <c r="GZV107" s="5"/>
      <c r="GZW107" s="5"/>
      <c r="GZX107" s="5"/>
      <c r="GZY107" s="1"/>
      <c r="GZZ107" s="2"/>
      <c r="HAA107" s="2"/>
      <c r="HAB107" s="5"/>
      <c r="HAC107" s="5"/>
      <c r="HAD107" s="5"/>
      <c r="HAE107" s="5"/>
      <c r="HAF107" s="5"/>
      <c r="HAG107" s="1"/>
      <c r="HAH107" s="2"/>
      <c r="HAI107" s="2"/>
      <c r="HAJ107" s="5"/>
      <c r="HAK107" s="5"/>
      <c r="HAL107" s="5"/>
      <c r="HAM107" s="5"/>
      <c r="HAN107" s="5"/>
      <c r="HAO107" s="1"/>
      <c r="HAP107" s="2"/>
      <c r="HAQ107" s="2"/>
      <c r="HAR107" s="5"/>
      <c r="HAS107" s="5"/>
      <c r="HAT107" s="5"/>
      <c r="HAU107" s="5"/>
      <c r="HAV107" s="5"/>
      <c r="HAW107" s="1"/>
      <c r="HAX107" s="2"/>
      <c r="HAY107" s="2"/>
      <c r="HAZ107" s="5"/>
      <c r="HBA107" s="5"/>
      <c r="HBB107" s="5"/>
      <c r="HBC107" s="5"/>
      <c r="HBD107" s="5"/>
      <c r="HBE107" s="1"/>
      <c r="HBF107" s="2"/>
      <c r="HBG107" s="2"/>
      <c r="HBH107" s="5"/>
      <c r="HBI107" s="5"/>
      <c r="HBJ107" s="5"/>
      <c r="HBK107" s="5"/>
      <c r="HBL107" s="5"/>
      <c r="HBM107" s="1"/>
      <c r="HBN107" s="2"/>
      <c r="HBO107" s="2"/>
      <c r="HBP107" s="5"/>
      <c r="HBQ107" s="5"/>
      <c r="HBR107" s="5"/>
      <c r="HBS107" s="5"/>
      <c r="HBT107" s="5"/>
      <c r="HBU107" s="1"/>
      <c r="HBV107" s="2"/>
      <c r="HBW107" s="2"/>
      <c r="HBX107" s="5"/>
      <c r="HBY107" s="5"/>
      <c r="HBZ107" s="5"/>
      <c r="HCA107" s="5"/>
      <c r="HCB107" s="5"/>
      <c r="HCC107" s="1"/>
      <c r="HCD107" s="2"/>
      <c r="HCE107" s="2"/>
      <c r="HCF107" s="5"/>
      <c r="HCG107" s="5"/>
      <c r="HCH107" s="5"/>
      <c r="HCI107" s="5"/>
      <c r="HCJ107" s="5"/>
      <c r="HCK107" s="1"/>
      <c r="HCL107" s="2"/>
      <c r="HCM107" s="2"/>
      <c r="HCN107" s="5"/>
      <c r="HCO107" s="5"/>
      <c r="HCP107" s="5"/>
      <c r="HCQ107" s="5"/>
      <c r="HCR107" s="5"/>
      <c r="HCS107" s="1"/>
      <c r="HCT107" s="2"/>
      <c r="HCU107" s="2"/>
      <c r="HCV107" s="5"/>
      <c r="HCW107" s="5"/>
      <c r="HCX107" s="5"/>
      <c r="HCY107" s="5"/>
      <c r="HCZ107" s="5"/>
      <c r="HDA107" s="1"/>
      <c r="HDB107" s="2"/>
      <c r="HDC107" s="2"/>
      <c r="HDD107" s="5"/>
      <c r="HDE107" s="5"/>
      <c r="HDF107" s="5"/>
      <c r="HDG107" s="5"/>
      <c r="HDH107" s="5"/>
      <c r="HDI107" s="1"/>
      <c r="HDJ107" s="2"/>
      <c r="HDK107" s="2"/>
      <c r="HDL107" s="5"/>
      <c r="HDM107" s="5"/>
      <c r="HDN107" s="5"/>
      <c r="HDO107" s="5"/>
      <c r="HDP107" s="5"/>
      <c r="HDQ107" s="1"/>
      <c r="HDR107" s="2"/>
      <c r="HDS107" s="2"/>
      <c r="HDT107" s="5"/>
      <c r="HDU107" s="5"/>
      <c r="HDV107" s="5"/>
      <c r="HDW107" s="5"/>
      <c r="HDX107" s="5"/>
      <c r="HDY107" s="1"/>
      <c r="HDZ107" s="2"/>
      <c r="HEA107" s="2"/>
      <c r="HEB107" s="5"/>
      <c r="HEC107" s="5"/>
      <c r="HED107" s="5"/>
      <c r="HEE107" s="5"/>
      <c r="HEF107" s="5"/>
      <c r="HEG107" s="1"/>
      <c r="HEH107" s="2"/>
      <c r="HEI107" s="2"/>
      <c r="HEJ107" s="5"/>
      <c r="HEK107" s="5"/>
      <c r="HEL107" s="5"/>
      <c r="HEM107" s="5"/>
      <c r="HEN107" s="5"/>
      <c r="HEO107" s="1"/>
      <c r="HEP107" s="2"/>
      <c r="HEQ107" s="2"/>
      <c r="HER107" s="5"/>
      <c r="HES107" s="5"/>
      <c r="HET107" s="5"/>
      <c r="HEU107" s="5"/>
      <c r="HEV107" s="5"/>
      <c r="HEW107" s="1"/>
      <c r="HEX107" s="2"/>
      <c r="HEY107" s="2"/>
      <c r="HEZ107" s="5"/>
      <c r="HFA107" s="5"/>
      <c r="HFB107" s="5"/>
      <c r="HFC107" s="5"/>
      <c r="HFD107" s="5"/>
      <c r="HFE107" s="1"/>
      <c r="HFF107" s="2"/>
      <c r="HFG107" s="2"/>
      <c r="HFH107" s="5"/>
      <c r="HFI107" s="5"/>
      <c r="HFJ107" s="5"/>
      <c r="HFK107" s="5"/>
      <c r="HFL107" s="5"/>
      <c r="HFM107" s="1"/>
      <c r="HFN107" s="2"/>
      <c r="HFO107" s="2"/>
      <c r="HFP107" s="5"/>
      <c r="HFQ107" s="5"/>
      <c r="HFR107" s="5"/>
      <c r="HFS107" s="5"/>
      <c r="HFT107" s="5"/>
      <c r="HFU107" s="1"/>
      <c r="HFV107" s="2"/>
      <c r="HFW107" s="2"/>
      <c r="HFX107" s="5"/>
      <c r="HFY107" s="5"/>
      <c r="HFZ107" s="5"/>
      <c r="HGA107" s="5"/>
      <c r="HGB107" s="5"/>
      <c r="HGC107" s="1"/>
      <c r="HGD107" s="2"/>
      <c r="HGE107" s="2"/>
      <c r="HGF107" s="5"/>
      <c r="HGG107" s="5"/>
      <c r="HGH107" s="5"/>
      <c r="HGI107" s="5"/>
      <c r="HGJ107" s="5"/>
      <c r="HGK107" s="1"/>
      <c r="HGL107" s="2"/>
      <c r="HGM107" s="2"/>
      <c r="HGN107" s="5"/>
      <c r="HGO107" s="5"/>
      <c r="HGP107" s="5"/>
      <c r="HGQ107" s="5"/>
      <c r="HGR107" s="5"/>
      <c r="HGS107" s="1"/>
      <c r="HGT107" s="2"/>
      <c r="HGU107" s="2"/>
      <c r="HGV107" s="5"/>
      <c r="HGW107" s="5"/>
      <c r="HGX107" s="5"/>
      <c r="HGY107" s="5"/>
      <c r="HGZ107" s="5"/>
      <c r="HHA107" s="1"/>
      <c r="HHB107" s="2"/>
      <c r="HHC107" s="2"/>
      <c r="HHD107" s="5"/>
      <c r="HHE107" s="5"/>
      <c r="HHF107" s="5"/>
      <c r="HHG107" s="5"/>
      <c r="HHH107" s="5"/>
      <c r="HHI107" s="1"/>
      <c r="HHJ107" s="2"/>
      <c r="HHK107" s="2"/>
      <c r="HHL107" s="5"/>
      <c r="HHM107" s="5"/>
      <c r="HHN107" s="5"/>
      <c r="HHO107" s="5"/>
      <c r="HHP107" s="5"/>
      <c r="HHQ107" s="1"/>
      <c r="HHR107" s="2"/>
      <c r="HHS107" s="2"/>
      <c r="HHT107" s="5"/>
      <c r="HHU107" s="5"/>
      <c r="HHV107" s="5"/>
      <c r="HHW107" s="5"/>
      <c r="HHX107" s="5"/>
      <c r="HHY107" s="1"/>
      <c r="HHZ107" s="2"/>
      <c r="HIA107" s="2"/>
      <c r="HIB107" s="5"/>
      <c r="HIC107" s="5"/>
      <c r="HID107" s="5"/>
      <c r="HIE107" s="5"/>
      <c r="HIF107" s="5"/>
      <c r="HIG107" s="1"/>
      <c r="HIH107" s="2"/>
      <c r="HII107" s="2"/>
      <c r="HIJ107" s="5"/>
      <c r="HIK107" s="5"/>
      <c r="HIL107" s="5"/>
      <c r="HIM107" s="5"/>
      <c r="HIN107" s="5"/>
      <c r="HIO107" s="1"/>
      <c r="HIP107" s="2"/>
      <c r="HIQ107" s="2"/>
      <c r="HIR107" s="5"/>
      <c r="HIS107" s="5"/>
      <c r="HIT107" s="5"/>
      <c r="HIU107" s="5"/>
      <c r="HIV107" s="5"/>
      <c r="HIW107" s="1"/>
      <c r="HIX107" s="2"/>
      <c r="HIY107" s="2"/>
      <c r="HIZ107" s="5"/>
      <c r="HJA107" s="5"/>
      <c r="HJB107" s="5"/>
      <c r="HJC107" s="5"/>
      <c r="HJD107" s="5"/>
      <c r="HJE107" s="1"/>
      <c r="HJF107" s="2"/>
      <c r="HJG107" s="2"/>
      <c r="HJH107" s="5"/>
      <c r="HJI107" s="5"/>
      <c r="HJJ107" s="5"/>
      <c r="HJK107" s="5"/>
      <c r="HJL107" s="5"/>
      <c r="HJM107" s="1"/>
      <c r="HJN107" s="2"/>
      <c r="HJO107" s="2"/>
      <c r="HJP107" s="5"/>
      <c r="HJQ107" s="5"/>
      <c r="HJR107" s="5"/>
      <c r="HJS107" s="5"/>
      <c r="HJT107" s="5"/>
      <c r="HJU107" s="1"/>
      <c r="HJV107" s="2"/>
      <c r="HJW107" s="2"/>
      <c r="HJX107" s="5"/>
      <c r="HJY107" s="5"/>
      <c r="HJZ107" s="5"/>
      <c r="HKA107" s="5"/>
      <c r="HKB107" s="5"/>
      <c r="HKC107" s="1"/>
      <c r="HKD107" s="2"/>
      <c r="HKE107" s="2"/>
      <c r="HKF107" s="5"/>
      <c r="HKG107" s="5"/>
      <c r="HKH107" s="5"/>
      <c r="HKI107" s="5"/>
      <c r="HKJ107" s="5"/>
      <c r="HKK107" s="1"/>
      <c r="HKL107" s="2"/>
      <c r="HKM107" s="2"/>
      <c r="HKN107" s="5"/>
      <c r="HKO107" s="5"/>
      <c r="HKP107" s="5"/>
      <c r="HKQ107" s="5"/>
      <c r="HKR107" s="5"/>
      <c r="HKS107" s="1"/>
      <c r="HKT107" s="2"/>
      <c r="HKU107" s="2"/>
      <c r="HKV107" s="5"/>
      <c r="HKW107" s="5"/>
      <c r="HKX107" s="5"/>
      <c r="HKY107" s="5"/>
      <c r="HKZ107" s="5"/>
      <c r="HLA107" s="1"/>
      <c r="HLB107" s="2"/>
      <c r="HLC107" s="2"/>
      <c r="HLD107" s="5"/>
      <c r="HLE107" s="5"/>
      <c r="HLF107" s="5"/>
      <c r="HLG107" s="5"/>
      <c r="HLH107" s="5"/>
      <c r="HLI107" s="1"/>
      <c r="HLJ107" s="2"/>
      <c r="HLK107" s="2"/>
      <c r="HLL107" s="5"/>
      <c r="HLM107" s="5"/>
      <c r="HLN107" s="5"/>
      <c r="HLO107" s="5"/>
      <c r="HLP107" s="5"/>
      <c r="HLQ107" s="1"/>
      <c r="HLR107" s="2"/>
      <c r="HLS107" s="2"/>
      <c r="HLT107" s="5"/>
      <c r="HLU107" s="5"/>
      <c r="HLV107" s="5"/>
      <c r="HLW107" s="5"/>
      <c r="HLX107" s="5"/>
      <c r="HLY107" s="1"/>
      <c r="HLZ107" s="2"/>
      <c r="HMA107" s="2"/>
      <c r="HMB107" s="5"/>
      <c r="HMC107" s="5"/>
      <c r="HMD107" s="5"/>
      <c r="HME107" s="5"/>
      <c r="HMF107" s="5"/>
      <c r="HMG107" s="1"/>
      <c r="HMH107" s="2"/>
      <c r="HMI107" s="2"/>
      <c r="HMJ107" s="5"/>
      <c r="HMK107" s="5"/>
      <c r="HML107" s="5"/>
      <c r="HMM107" s="5"/>
      <c r="HMN107" s="5"/>
      <c r="HMO107" s="1"/>
      <c r="HMP107" s="2"/>
      <c r="HMQ107" s="2"/>
      <c r="HMR107" s="5"/>
      <c r="HMS107" s="5"/>
      <c r="HMT107" s="5"/>
      <c r="HMU107" s="5"/>
      <c r="HMV107" s="5"/>
      <c r="HMW107" s="1"/>
      <c r="HMX107" s="2"/>
      <c r="HMY107" s="2"/>
      <c r="HMZ107" s="5"/>
      <c r="HNA107" s="5"/>
      <c r="HNB107" s="5"/>
      <c r="HNC107" s="5"/>
      <c r="HND107" s="5"/>
      <c r="HNE107" s="1"/>
      <c r="HNF107" s="2"/>
      <c r="HNG107" s="2"/>
      <c r="HNH107" s="5"/>
      <c r="HNI107" s="5"/>
      <c r="HNJ107" s="5"/>
      <c r="HNK107" s="5"/>
      <c r="HNL107" s="5"/>
      <c r="HNM107" s="1"/>
      <c r="HNN107" s="2"/>
      <c r="HNO107" s="2"/>
      <c r="HNP107" s="5"/>
      <c r="HNQ107" s="5"/>
      <c r="HNR107" s="5"/>
      <c r="HNS107" s="5"/>
      <c r="HNT107" s="5"/>
      <c r="HNU107" s="1"/>
      <c r="HNV107" s="2"/>
      <c r="HNW107" s="2"/>
      <c r="HNX107" s="5"/>
      <c r="HNY107" s="5"/>
      <c r="HNZ107" s="5"/>
      <c r="HOA107" s="5"/>
      <c r="HOB107" s="5"/>
      <c r="HOC107" s="1"/>
      <c r="HOD107" s="2"/>
      <c r="HOE107" s="2"/>
      <c r="HOF107" s="5"/>
      <c r="HOG107" s="5"/>
      <c r="HOH107" s="5"/>
      <c r="HOI107" s="5"/>
      <c r="HOJ107" s="5"/>
      <c r="HOK107" s="1"/>
      <c r="HOL107" s="2"/>
      <c r="HOM107" s="2"/>
      <c r="HON107" s="5"/>
      <c r="HOO107" s="5"/>
      <c r="HOP107" s="5"/>
      <c r="HOQ107" s="5"/>
      <c r="HOR107" s="5"/>
      <c r="HOS107" s="1"/>
      <c r="HOT107" s="2"/>
      <c r="HOU107" s="2"/>
      <c r="HOV107" s="5"/>
      <c r="HOW107" s="5"/>
      <c r="HOX107" s="5"/>
      <c r="HOY107" s="5"/>
      <c r="HOZ107" s="5"/>
      <c r="HPA107" s="1"/>
      <c r="HPB107" s="2"/>
      <c r="HPC107" s="2"/>
      <c r="HPD107" s="5"/>
      <c r="HPE107" s="5"/>
      <c r="HPF107" s="5"/>
      <c r="HPG107" s="5"/>
      <c r="HPH107" s="5"/>
      <c r="HPI107" s="1"/>
      <c r="HPJ107" s="2"/>
      <c r="HPK107" s="2"/>
      <c r="HPL107" s="5"/>
      <c r="HPM107" s="5"/>
      <c r="HPN107" s="5"/>
      <c r="HPO107" s="5"/>
      <c r="HPP107" s="5"/>
      <c r="HPQ107" s="1"/>
      <c r="HPR107" s="2"/>
      <c r="HPS107" s="2"/>
      <c r="HPT107" s="5"/>
      <c r="HPU107" s="5"/>
      <c r="HPV107" s="5"/>
      <c r="HPW107" s="5"/>
      <c r="HPX107" s="5"/>
      <c r="HPY107" s="1"/>
      <c r="HPZ107" s="2"/>
      <c r="HQA107" s="2"/>
      <c r="HQB107" s="5"/>
      <c r="HQC107" s="5"/>
      <c r="HQD107" s="5"/>
      <c r="HQE107" s="5"/>
      <c r="HQF107" s="5"/>
      <c r="HQG107" s="1"/>
      <c r="HQH107" s="2"/>
      <c r="HQI107" s="2"/>
      <c r="HQJ107" s="5"/>
      <c r="HQK107" s="5"/>
      <c r="HQL107" s="5"/>
      <c r="HQM107" s="5"/>
      <c r="HQN107" s="5"/>
      <c r="HQO107" s="1"/>
      <c r="HQP107" s="2"/>
      <c r="HQQ107" s="2"/>
      <c r="HQR107" s="5"/>
      <c r="HQS107" s="5"/>
      <c r="HQT107" s="5"/>
      <c r="HQU107" s="5"/>
      <c r="HQV107" s="5"/>
      <c r="HQW107" s="1"/>
      <c r="HQX107" s="2"/>
      <c r="HQY107" s="2"/>
      <c r="HQZ107" s="5"/>
      <c r="HRA107" s="5"/>
      <c r="HRB107" s="5"/>
      <c r="HRC107" s="5"/>
      <c r="HRD107" s="5"/>
      <c r="HRE107" s="1"/>
      <c r="HRF107" s="2"/>
      <c r="HRG107" s="2"/>
      <c r="HRH107" s="5"/>
      <c r="HRI107" s="5"/>
      <c r="HRJ107" s="5"/>
      <c r="HRK107" s="5"/>
      <c r="HRL107" s="5"/>
      <c r="HRM107" s="1"/>
      <c r="HRN107" s="2"/>
      <c r="HRO107" s="2"/>
      <c r="HRP107" s="5"/>
      <c r="HRQ107" s="5"/>
      <c r="HRR107" s="5"/>
      <c r="HRS107" s="5"/>
      <c r="HRT107" s="5"/>
      <c r="HRU107" s="1"/>
      <c r="HRV107" s="2"/>
      <c r="HRW107" s="2"/>
      <c r="HRX107" s="5"/>
      <c r="HRY107" s="5"/>
      <c r="HRZ107" s="5"/>
      <c r="HSA107" s="5"/>
      <c r="HSB107" s="5"/>
      <c r="HSC107" s="1"/>
      <c r="HSD107" s="2"/>
      <c r="HSE107" s="2"/>
      <c r="HSF107" s="5"/>
      <c r="HSG107" s="5"/>
      <c r="HSH107" s="5"/>
      <c r="HSI107" s="5"/>
      <c r="HSJ107" s="5"/>
      <c r="HSK107" s="1"/>
      <c r="HSL107" s="2"/>
      <c r="HSM107" s="2"/>
      <c r="HSN107" s="5"/>
      <c r="HSO107" s="5"/>
      <c r="HSP107" s="5"/>
      <c r="HSQ107" s="5"/>
      <c r="HSR107" s="5"/>
      <c r="HSS107" s="1"/>
      <c r="HST107" s="2"/>
      <c r="HSU107" s="2"/>
      <c r="HSV107" s="5"/>
      <c r="HSW107" s="5"/>
      <c r="HSX107" s="5"/>
      <c r="HSY107" s="5"/>
      <c r="HSZ107" s="5"/>
      <c r="HTA107" s="1"/>
      <c r="HTB107" s="2"/>
      <c r="HTC107" s="2"/>
      <c r="HTD107" s="5"/>
      <c r="HTE107" s="5"/>
      <c r="HTF107" s="5"/>
      <c r="HTG107" s="5"/>
      <c r="HTH107" s="5"/>
      <c r="HTI107" s="1"/>
      <c r="HTJ107" s="2"/>
      <c r="HTK107" s="2"/>
      <c r="HTL107" s="5"/>
      <c r="HTM107" s="5"/>
      <c r="HTN107" s="5"/>
      <c r="HTO107" s="5"/>
      <c r="HTP107" s="5"/>
      <c r="HTQ107" s="1"/>
      <c r="HTR107" s="2"/>
      <c r="HTS107" s="2"/>
      <c r="HTT107" s="5"/>
      <c r="HTU107" s="5"/>
      <c r="HTV107" s="5"/>
      <c r="HTW107" s="5"/>
      <c r="HTX107" s="5"/>
      <c r="HTY107" s="1"/>
      <c r="HTZ107" s="2"/>
      <c r="HUA107" s="2"/>
      <c r="HUB107" s="5"/>
      <c r="HUC107" s="5"/>
      <c r="HUD107" s="5"/>
      <c r="HUE107" s="5"/>
      <c r="HUF107" s="5"/>
      <c r="HUG107" s="1"/>
      <c r="HUH107" s="2"/>
      <c r="HUI107" s="2"/>
      <c r="HUJ107" s="5"/>
      <c r="HUK107" s="5"/>
      <c r="HUL107" s="5"/>
      <c r="HUM107" s="5"/>
      <c r="HUN107" s="5"/>
      <c r="HUO107" s="1"/>
      <c r="HUP107" s="2"/>
      <c r="HUQ107" s="2"/>
      <c r="HUR107" s="5"/>
      <c r="HUS107" s="5"/>
      <c r="HUT107" s="5"/>
      <c r="HUU107" s="5"/>
      <c r="HUV107" s="5"/>
      <c r="HUW107" s="1"/>
      <c r="HUX107" s="2"/>
      <c r="HUY107" s="2"/>
      <c r="HUZ107" s="5"/>
      <c r="HVA107" s="5"/>
      <c r="HVB107" s="5"/>
      <c r="HVC107" s="5"/>
      <c r="HVD107" s="5"/>
      <c r="HVE107" s="1"/>
      <c r="HVF107" s="2"/>
      <c r="HVG107" s="2"/>
      <c r="HVH107" s="5"/>
      <c r="HVI107" s="5"/>
      <c r="HVJ107" s="5"/>
      <c r="HVK107" s="5"/>
      <c r="HVL107" s="5"/>
      <c r="HVM107" s="1"/>
      <c r="HVN107" s="2"/>
      <c r="HVO107" s="2"/>
      <c r="HVP107" s="5"/>
      <c r="HVQ107" s="5"/>
      <c r="HVR107" s="5"/>
      <c r="HVS107" s="5"/>
      <c r="HVT107" s="5"/>
      <c r="HVU107" s="1"/>
      <c r="HVV107" s="2"/>
      <c r="HVW107" s="2"/>
      <c r="HVX107" s="5"/>
      <c r="HVY107" s="5"/>
      <c r="HVZ107" s="5"/>
      <c r="HWA107" s="5"/>
      <c r="HWB107" s="5"/>
      <c r="HWC107" s="1"/>
      <c r="HWD107" s="2"/>
      <c r="HWE107" s="2"/>
      <c r="HWF107" s="5"/>
      <c r="HWG107" s="5"/>
      <c r="HWH107" s="5"/>
      <c r="HWI107" s="5"/>
      <c r="HWJ107" s="5"/>
      <c r="HWK107" s="1"/>
      <c r="HWL107" s="2"/>
      <c r="HWM107" s="2"/>
      <c r="HWN107" s="5"/>
      <c r="HWO107" s="5"/>
      <c r="HWP107" s="5"/>
      <c r="HWQ107" s="5"/>
      <c r="HWR107" s="5"/>
      <c r="HWS107" s="1"/>
      <c r="HWT107" s="2"/>
      <c r="HWU107" s="2"/>
      <c r="HWV107" s="5"/>
      <c r="HWW107" s="5"/>
      <c r="HWX107" s="5"/>
      <c r="HWY107" s="5"/>
      <c r="HWZ107" s="5"/>
      <c r="HXA107" s="1"/>
      <c r="HXB107" s="2"/>
      <c r="HXC107" s="2"/>
      <c r="HXD107" s="5"/>
      <c r="HXE107" s="5"/>
      <c r="HXF107" s="5"/>
      <c r="HXG107" s="5"/>
      <c r="HXH107" s="5"/>
      <c r="HXI107" s="1"/>
      <c r="HXJ107" s="2"/>
      <c r="HXK107" s="2"/>
      <c r="HXL107" s="5"/>
      <c r="HXM107" s="5"/>
      <c r="HXN107" s="5"/>
      <c r="HXO107" s="5"/>
      <c r="HXP107" s="5"/>
      <c r="HXQ107" s="1"/>
      <c r="HXR107" s="2"/>
      <c r="HXS107" s="2"/>
      <c r="HXT107" s="5"/>
      <c r="HXU107" s="5"/>
      <c r="HXV107" s="5"/>
      <c r="HXW107" s="5"/>
      <c r="HXX107" s="5"/>
      <c r="HXY107" s="1"/>
      <c r="HXZ107" s="2"/>
      <c r="HYA107" s="2"/>
      <c r="HYB107" s="5"/>
      <c r="HYC107" s="5"/>
      <c r="HYD107" s="5"/>
      <c r="HYE107" s="5"/>
      <c r="HYF107" s="5"/>
      <c r="HYG107" s="1"/>
      <c r="HYH107" s="2"/>
      <c r="HYI107" s="2"/>
      <c r="HYJ107" s="5"/>
      <c r="HYK107" s="5"/>
      <c r="HYL107" s="5"/>
      <c r="HYM107" s="5"/>
      <c r="HYN107" s="5"/>
      <c r="HYO107" s="1"/>
      <c r="HYP107" s="2"/>
      <c r="HYQ107" s="2"/>
      <c r="HYR107" s="5"/>
      <c r="HYS107" s="5"/>
      <c r="HYT107" s="5"/>
      <c r="HYU107" s="5"/>
      <c r="HYV107" s="5"/>
      <c r="HYW107" s="1"/>
      <c r="HYX107" s="2"/>
      <c r="HYY107" s="2"/>
      <c r="HYZ107" s="5"/>
      <c r="HZA107" s="5"/>
      <c r="HZB107" s="5"/>
      <c r="HZC107" s="5"/>
      <c r="HZD107" s="5"/>
      <c r="HZE107" s="1"/>
      <c r="HZF107" s="2"/>
      <c r="HZG107" s="2"/>
      <c r="HZH107" s="5"/>
      <c r="HZI107" s="5"/>
      <c r="HZJ107" s="5"/>
      <c r="HZK107" s="5"/>
      <c r="HZL107" s="5"/>
      <c r="HZM107" s="1"/>
      <c r="HZN107" s="2"/>
      <c r="HZO107" s="2"/>
      <c r="HZP107" s="5"/>
      <c r="HZQ107" s="5"/>
      <c r="HZR107" s="5"/>
      <c r="HZS107" s="5"/>
      <c r="HZT107" s="5"/>
      <c r="HZU107" s="1"/>
      <c r="HZV107" s="2"/>
      <c r="HZW107" s="2"/>
      <c r="HZX107" s="5"/>
      <c r="HZY107" s="5"/>
      <c r="HZZ107" s="5"/>
      <c r="IAA107" s="5"/>
      <c r="IAB107" s="5"/>
      <c r="IAC107" s="1"/>
      <c r="IAD107" s="2"/>
      <c r="IAE107" s="2"/>
      <c r="IAF107" s="5"/>
      <c r="IAG107" s="5"/>
      <c r="IAH107" s="5"/>
      <c r="IAI107" s="5"/>
      <c r="IAJ107" s="5"/>
      <c r="IAK107" s="1"/>
      <c r="IAL107" s="2"/>
      <c r="IAM107" s="2"/>
      <c r="IAN107" s="5"/>
      <c r="IAO107" s="5"/>
      <c r="IAP107" s="5"/>
      <c r="IAQ107" s="5"/>
      <c r="IAR107" s="5"/>
      <c r="IAS107" s="1"/>
      <c r="IAT107" s="2"/>
      <c r="IAU107" s="2"/>
      <c r="IAV107" s="5"/>
      <c r="IAW107" s="5"/>
      <c r="IAX107" s="5"/>
      <c r="IAY107" s="5"/>
      <c r="IAZ107" s="5"/>
      <c r="IBA107" s="1"/>
      <c r="IBB107" s="2"/>
      <c r="IBC107" s="2"/>
      <c r="IBD107" s="5"/>
      <c r="IBE107" s="5"/>
      <c r="IBF107" s="5"/>
      <c r="IBG107" s="5"/>
      <c r="IBH107" s="5"/>
      <c r="IBI107" s="1"/>
      <c r="IBJ107" s="2"/>
      <c r="IBK107" s="2"/>
      <c r="IBL107" s="5"/>
      <c r="IBM107" s="5"/>
      <c r="IBN107" s="5"/>
      <c r="IBO107" s="5"/>
      <c r="IBP107" s="5"/>
      <c r="IBQ107" s="1"/>
      <c r="IBR107" s="2"/>
      <c r="IBS107" s="2"/>
      <c r="IBT107" s="5"/>
      <c r="IBU107" s="5"/>
      <c r="IBV107" s="5"/>
      <c r="IBW107" s="5"/>
      <c r="IBX107" s="5"/>
      <c r="IBY107" s="1"/>
      <c r="IBZ107" s="2"/>
      <c r="ICA107" s="2"/>
      <c r="ICB107" s="5"/>
      <c r="ICC107" s="5"/>
      <c r="ICD107" s="5"/>
      <c r="ICE107" s="5"/>
      <c r="ICF107" s="5"/>
      <c r="ICG107" s="1"/>
      <c r="ICH107" s="2"/>
      <c r="ICI107" s="2"/>
      <c r="ICJ107" s="5"/>
      <c r="ICK107" s="5"/>
      <c r="ICL107" s="5"/>
      <c r="ICM107" s="5"/>
      <c r="ICN107" s="5"/>
      <c r="ICO107" s="1"/>
      <c r="ICP107" s="2"/>
      <c r="ICQ107" s="2"/>
      <c r="ICR107" s="5"/>
      <c r="ICS107" s="5"/>
      <c r="ICT107" s="5"/>
      <c r="ICU107" s="5"/>
      <c r="ICV107" s="5"/>
      <c r="ICW107" s="1"/>
      <c r="ICX107" s="2"/>
      <c r="ICY107" s="2"/>
      <c r="ICZ107" s="5"/>
      <c r="IDA107" s="5"/>
      <c r="IDB107" s="5"/>
      <c r="IDC107" s="5"/>
      <c r="IDD107" s="5"/>
      <c r="IDE107" s="1"/>
      <c r="IDF107" s="2"/>
      <c r="IDG107" s="2"/>
      <c r="IDH107" s="5"/>
      <c r="IDI107" s="5"/>
      <c r="IDJ107" s="5"/>
      <c r="IDK107" s="5"/>
      <c r="IDL107" s="5"/>
      <c r="IDM107" s="1"/>
      <c r="IDN107" s="2"/>
      <c r="IDO107" s="2"/>
      <c r="IDP107" s="5"/>
      <c r="IDQ107" s="5"/>
      <c r="IDR107" s="5"/>
      <c r="IDS107" s="5"/>
      <c r="IDT107" s="5"/>
      <c r="IDU107" s="1"/>
      <c r="IDV107" s="2"/>
      <c r="IDW107" s="2"/>
      <c r="IDX107" s="5"/>
      <c r="IDY107" s="5"/>
      <c r="IDZ107" s="5"/>
      <c r="IEA107" s="5"/>
      <c r="IEB107" s="5"/>
      <c r="IEC107" s="1"/>
      <c r="IED107" s="2"/>
      <c r="IEE107" s="2"/>
      <c r="IEF107" s="5"/>
      <c r="IEG107" s="5"/>
      <c r="IEH107" s="5"/>
      <c r="IEI107" s="5"/>
      <c r="IEJ107" s="5"/>
      <c r="IEK107" s="1"/>
      <c r="IEL107" s="2"/>
      <c r="IEM107" s="2"/>
      <c r="IEN107" s="5"/>
      <c r="IEO107" s="5"/>
      <c r="IEP107" s="5"/>
      <c r="IEQ107" s="5"/>
      <c r="IER107" s="5"/>
      <c r="IES107" s="1"/>
      <c r="IET107" s="2"/>
      <c r="IEU107" s="2"/>
      <c r="IEV107" s="5"/>
      <c r="IEW107" s="5"/>
      <c r="IEX107" s="5"/>
      <c r="IEY107" s="5"/>
      <c r="IEZ107" s="5"/>
      <c r="IFA107" s="1"/>
      <c r="IFB107" s="2"/>
      <c r="IFC107" s="2"/>
      <c r="IFD107" s="5"/>
      <c r="IFE107" s="5"/>
      <c r="IFF107" s="5"/>
      <c r="IFG107" s="5"/>
      <c r="IFH107" s="5"/>
      <c r="IFI107" s="1"/>
      <c r="IFJ107" s="2"/>
      <c r="IFK107" s="2"/>
      <c r="IFL107" s="5"/>
      <c r="IFM107" s="5"/>
      <c r="IFN107" s="5"/>
      <c r="IFO107" s="5"/>
      <c r="IFP107" s="5"/>
      <c r="IFQ107" s="1"/>
      <c r="IFR107" s="2"/>
      <c r="IFS107" s="2"/>
      <c r="IFT107" s="5"/>
      <c r="IFU107" s="5"/>
      <c r="IFV107" s="5"/>
      <c r="IFW107" s="5"/>
      <c r="IFX107" s="5"/>
      <c r="IFY107" s="1"/>
      <c r="IFZ107" s="2"/>
      <c r="IGA107" s="2"/>
      <c r="IGB107" s="5"/>
      <c r="IGC107" s="5"/>
      <c r="IGD107" s="5"/>
      <c r="IGE107" s="5"/>
      <c r="IGF107" s="5"/>
      <c r="IGG107" s="1"/>
      <c r="IGH107" s="2"/>
      <c r="IGI107" s="2"/>
      <c r="IGJ107" s="5"/>
      <c r="IGK107" s="5"/>
      <c r="IGL107" s="5"/>
      <c r="IGM107" s="5"/>
      <c r="IGN107" s="5"/>
      <c r="IGO107" s="1"/>
      <c r="IGP107" s="2"/>
      <c r="IGQ107" s="2"/>
      <c r="IGR107" s="5"/>
      <c r="IGS107" s="5"/>
      <c r="IGT107" s="5"/>
      <c r="IGU107" s="5"/>
      <c r="IGV107" s="5"/>
      <c r="IGW107" s="1"/>
      <c r="IGX107" s="2"/>
      <c r="IGY107" s="2"/>
      <c r="IGZ107" s="5"/>
      <c r="IHA107" s="5"/>
      <c r="IHB107" s="5"/>
      <c r="IHC107" s="5"/>
      <c r="IHD107" s="5"/>
      <c r="IHE107" s="1"/>
      <c r="IHF107" s="2"/>
      <c r="IHG107" s="2"/>
      <c r="IHH107" s="5"/>
      <c r="IHI107" s="5"/>
      <c r="IHJ107" s="5"/>
      <c r="IHK107" s="5"/>
      <c r="IHL107" s="5"/>
      <c r="IHM107" s="1"/>
      <c r="IHN107" s="2"/>
      <c r="IHO107" s="2"/>
      <c r="IHP107" s="5"/>
      <c r="IHQ107" s="5"/>
      <c r="IHR107" s="5"/>
      <c r="IHS107" s="5"/>
      <c r="IHT107" s="5"/>
      <c r="IHU107" s="1"/>
      <c r="IHV107" s="2"/>
      <c r="IHW107" s="2"/>
      <c r="IHX107" s="5"/>
      <c r="IHY107" s="5"/>
      <c r="IHZ107" s="5"/>
      <c r="IIA107" s="5"/>
      <c r="IIB107" s="5"/>
      <c r="IIC107" s="1"/>
      <c r="IID107" s="2"/>
      <c r="IIE107" s="2"/>
      <c r="IIF107" s="5"/>
      <c r="IIG107" s="5"/>
      <c r="IIH107" s="5"/>
      <c r="III107" s="5"/>
      <c r="IIJ107" s="5"/>
      <c r="IIK107" s="1"/>
      <c r="IIL107" s="2"/>
      <c r="IIM107" s="2"/>
      <c r="IIN107" s="5"/>
      <c r="IIO107" s="5"/>
      <c r="IIP107" s="5"/>
      <c r="IIQ107" s="5"/>
      <c r="IIR107" s="5"/>
      <c r="IIS107" s="1"/>
      <c r="IIT107" s="2"/>
      <c r="IIU107" s="2"/>
      <c r="IIV107" s="5"/>
      <c r="IIW107" s="5"/>
      <c r="IIX107" s="5"/>
      <c r="IIY107" s="5"/>
      <c r="IIZ107" s="5"/>
      <c r="IJA107" s="1"/>
      <c r="IJB107" s="2"/>
      <c r="IJC107" s="2"/>
      <c r="IJD107" s="5"/>
      <c r="IJE107" s="5"/>
      <c r="IJF107" s="5"/>
      <c r="IJG107" s="5"/>
      <c r="IJH107" s="5"/>
      <c r="IJI107" s="1"/>
      <c r="IJJ107" s="2"/>
      <c r="IJK107" s="2"/>
      <c r="IJL107" s="5"/>
      <c r="IJM107" s="5"/>
      <c r="IJN107" s="5"/>
      <c r="IJO107" s="5"/>
      <c r="IJP107" s="5"/>
      <c r="IJQ107" s="1"/>
      <c r="IJR107" s="2"/>
      <c r="IJS107" s="2"/>
      <c r="IJT107" s="5"/>
      <c r="IJU107" s="5"/>
      <c r="IJV107" s="5"/>
      <c r="IJW107" s="5"/>
      <c r="IJX107" s="5"/>
      <c r="IJY107" s="1"/>
      <c r="IJZ107" s="2"/>
      <c r="IKA107" s="2"/>
      <c r="IKB107" s="5"/>
      <c r="IKC107" s="5"/>
      <c r="IKD107" s="5"/>
      <c r="IKE107" s="5"/>
      <c r="IKF107" s="5"/>
      <c r="IKG107" s="1"/>
      <c r="IKH107" s="2"/>
      <c r="IKI107" s="2"/>
      <c r="IKJ107" s="5"/>
      <c r="IKK107" s="5"/>
      <c r="IKL107" s="5"/>
      <c r="IKM107" s="5"/>
      <c r="IKN107" s="5"/>
      <c r="IKO107" s="1"/>
      <c r="IKP107" s="2"/>
      <c r="IKQ107" s="2"/>
      <c r="IKR107" s="5"/>
      <c r="IKS107" s="5"/>
      <c r="IKT107" s="5"/>
      <c r="IKU107" s="5"/>
      <c r="IKV107" s="5"/>
      <c r="IKW107" s="1"/>
      <c r="IKX107" s="2"/>
      <c r="IKY107" s="2"/>
      <c r="IKZ107" s="5"/>
      <c r="ILA107" s="5"/>
      <c r="ILB107" s="5"/>
      <c r="ILC107" s="5"/>
      <c r="ILD107" s="5"/>
      <c r="ILE107" s="1"/>
      <c r="ILF107" s="2"/>
      <c r="ILG107" s="2"/>
      <c r="ILH107" s="5"/>
      <c r="ILI107" s="5"/>
      <c r="ILJ107" s="5"/>
      <c r="ILK107" s="5"/>
      <c r="ILL107" s="5"/>
      <c r="ILM107" s="1"/>
      <c r="ILN107" s="2"/>
      <c r="ILO107" s="2"/>
      <c r="ILP107" s="5"/>
      <c r="ILQ107" s="5"/>
      <c r="ILR107" s="5"/>
      <c r="ILS107" s="5"/>
      <c r="ILT107" s="5"/>
      <c r="ILU107" s="1"/>
      <c r="ILV107" s="2"/>
      <c r="ILW107" s="2"/>
      <c r="ILX107" s="5"/>
      <c r="ILY107" s="5"/>
      <c r="ILZ107" s="5"/>
      <c r="IMA107" s="5"/>
      <c r="IMB107" s="5"/>
      <c r="IMC107" s="1"/>
      <c r="IMD107" s="2"/>
      <c r="IME107" s="2"/>
      <c r="IMF107" s="5"/>
      <c r="IMG107" s="5"/>
      <c r="IMH107" s="5"/>
      <c r="IMI107" s="5"/>
      <c r="IMJ107" s="5"/>
      <c r="IMK107" s="1"/>
      <c r="IML107" s="2"/>
      <c r="IMM107" s="2"/>
      <c r="IMN107" s="5"/>
      <c r="IMO107" s="5"/>
      <c r="IMP107" s="5"/>
      <c r="IMQ107" s="5"/>
      <c r="IMR107" s="5"/>
      <c r="IMS107" s="1"/>
      <c r="IMT107" s="2"/>
      <c r="IMU107" s="2"/>
      <c r="IMV107" s="5"/>
      <c r="IMW107" s="5"/>
      <c r="IMX107" s="5"/>
      <c r="IMY107" s="5"/>
      <c r="IMZ107" s="5"/>
      <c r="INA107" s="1"/>
      <c r="INB107" s="2"/>
      <c r="INC107" s="2"/>
      <c r="IND107" s="5"/>
      <c r="INE107" s="5"/>
      <c r="INF107" s="5"/>
      <c r="ING107" s="5"/>
      <c r="INH107" s="5"/>
      <c r="INI107" s="1"/>
      <c r="INJ107" s="2"/>
      <c r="INK107" s="2"/>
      <c r="INL107" s="5"/>
      <c r="INM107" s="5"/>
      <c r="INN107" s="5"/>
      <c r="INO107" s="5"/>
      <c r="INP107" s="5"/>
      <c r="INQ107" s="1"/>
      <c r="INR107" s="2"/>
      <c r="INS107" s="2"/>
      <c r="INT107" s="5"/>
      <c r="INU107" s="5"/>
      <c r="INV107" s="5"/>
      <c r="INW107" s="5"/>
      <c r="INX107" s="5"/>
      <c r="INY107" s="1"/>
      <c r="INZ107" s="2"/>
      <c r="IOA107" s="2"/>
      <c r="IOB107" s="5"/>
      <c r="IOC107" s="5"/>
      <c r="IOD107" s="5"/>
      <c r="IOE107" s="5"/>
      <c r="IOF107" s="5"/>
      <c r="IOG107" s="1"/>
      <c r="IOH107" s="2"/>
      <c r="IOI107" s="2"/>
      <c r="IOJ107" s="5"/>
      <c r="IOK107" s="5"/>
      <c r="IOL107" s="5"/>
      <c r="IOM107" s="5"/>
      <c r="ION107" s="5"/>
      <c r="IOO107" s="1"/>
      <c r="IOP107" s="2"/>
      <c r="IOQ107" s="2"/>
      <c r="IOR107" s="5"/>
      <c r="IOS107" s="5"/>
      <c r="IOT107" s="5"/>
      <c r="IOU107" s="5"/>
      <c r="IOV107" s="5"/>
      <c r="IOW107" s="1"/>
      <c r="IOX107" s="2"/>
      <c r="IOY107" s="2"/>
      <c r="IOZ107" s="5"/>
      <c r="IPA107" s="5"/>
      <c r="IPB107" s="5"/>
      <c r="IPC107" s="5"/>
      <c r="IPD107" s="5"/>
      <c r="IPE107" s="1"/>
      <c r="IPF107" s="2"/>
      <c r="IPG107" s="2"/>
      <c r="IPH107" s="5"/>
      <c r="IPI107" s="5"/>
      <c r="IPJ107" s="5"/>
      <c r="IPK107" s="5"/>
      <c r="IPL107" s="5"/>
      <c r="IPM107" s="1"/>
      <c r="IPN107" s="2"/>
      <c r="IPO107" s="2"/>
      <c r="IPP107" s="5"/>
      <c r="IPQ107" s="5"/>
      <c r="IPR107" s="5"/>
      <c r="IPS107" s="5"/>
      <c r="IPT107" s="5"/>
      <c r="IPU107" s="1"/>
      <c r="IPV107" s="2"/>
      <c r="IPW107" s="2"/>
      <c r="IPX107" s="5"/>
      <c r="IPY107" s="5"/>
      <c r="IPZ107" s="5"/>
      <c r="IQA107" s="5"/>
      <c r="IQB107" s="5"/>
      <c r="IQC107" s="1"/>
      <c r="IQD107" s="2"/>
      <c r="IQE107" s="2"/>
      <c r="IQF107" s="5"/>
      <c r="IQG107" s="5"/>
      <c r="IQH107" s="5"/>
      <c r="IQI107" s="5"/>
      <c r="IQJ107" s="5"/>
      <c r="IQK107" s="1"/>
      <c r="IQL107" s="2"/>
      <c r="IQM107" s="2"/>
      <c r="IQN107" s="5"/>
      <c r="IQO107" s="5"/>
      <c r="IQP107" s="5"/>
      <c r="IQQ107" s="5"/>
      <c r="IQR107" s="5"/>
      <c r="IQS107" s="1"/>
      <c r="IQT107" s="2"/>
      <c r="IQU107" s="2"/>
      <c r="IQV107" s="5"/>
      <c r="IQW107" s="5"/>
      <c r="IQX107" s="5"/>
      <c r="IQY107" s="5"/>
      <c r="IQZ107" s="5"/>
      <c r="IRA107" s="1"/>
      <c r="IRB107" s="2"/>
      <c r="IRC107" s="2"/>
      <c r="IRD107" s="5"/>
      <c r="IRE107" s="5"/>
      <c r="IRF107" s="5"/>
      <c r="IRG107" s="5"/>
      <c r="IRH107" s="5"/>
      <c r="IRI107" s="1"/>
      <c r="IRJ107" s="2"/>
      <c r="IRK107" s="2"/>
      <c r="IRL107" s="5"/>
      <c r="IRM107" s="5"/>
      <c r="IRN107" s="5"/>
      <c r="IRO107" s="5"/>
      <c r="IRP107" s="5"/>
      <c r="IRQ107" s="1"/>
      <c r="IRR107" s="2"/>
      <c r="IRS107" s="2"/>
      <c r="IRT107" s="5"/>
      <c r="IRU107" s="5"/>
      <c r="IRV107" s="5"/>
      <c r="IRW107" s="5"/>
      <c r="IRX107" s="5"/>
      <c r="IRY107" s="1"/>
      <c r="IRZ107" s="2"/>
      <c r="ISA107" s="2"/>
      <c r="ISB107" s="5"/>
      <c r="ISC107" s="5"/>
      <c r="ISD107" s="5"/>
      <c r="ISE107" s="5"/>
      <c r="ISF107" s="5"/>
      <c r="ISG107" s="1"/>
      <c r="ISH107" s="2"/>
      <c r="ISI107" s="2"/>
      <c r="ISJ107" s="5"/>
      <c r="ISK107" s="5"/>
      <c r="ISL107" s="5"/>
      <c r="ISM107" s="5"/>
      <c r="ISN107" s="5"/>
      <c r="ISO107" s="1"/>
      <c r="ISP107" s="2"/>
      <c r="ISQ107" s="2"/>
      <c r="ISR107" s="5"/>
      <c r="ISS107" s="5"/>
      <c r="IST107" s="5"/>
      <c r="ISU107" s="5"/>
      <c r="ISV107" s="5"/>
      <c r="ISW107" s="1"/>
      <c r="ISX107" s="2"/>
      <c r="ISY107" s="2"/>
      <c r="ISZ107" s="5"/>
      <c r="ITA107" s="5"/>
      <c r="ITB107" s="5"/>
      <c r="ITC107" s="5"/>
      <c r="ITD107" s="5"/>
      <c r="ITE107" s="1"/>
      <c r="ITF107" s="2"/>
      <c r="ITG107" s="2"/>
      <c r="ITH107" s="5"/>
      <c r="ITI107" s="5"/>
      <c r="ITJ107" s="5"/>
      <c r="ITK107" s="5"/>
      <c r="ITL107" s="5"/>
      <c r="ITM107" s="1"/>
      <c r="ITN107" s="2"/>
      <c r="ITO107" s="2"/>
      <c r="ITP107" s="5"/>
      <c r="ITQ107" s="5"/>
      <c r="ITR107" s="5"/>
      <c r="ITS107" s="5"/>
      <c r="ITT107" s="5"/>
      <c r="ITU107" s="1"/>
      <c r="ITV107" s="2"/>
      <c r="ITW107" s="2"/>
      <c r="ITX107" s="5"/>
      <c r="ITY107" s="5"/>
      <c r="ITZ107" s="5"/>
      <c r="IUA107" s="5"/>
      <c r="IUB107" s="5"/>
      <c r="IUC107" s="1"/>
      <c r="IUD107" s="2"/>
      <c r="IUE107" s="2"/>
      <c r="IUF107" s="5"/>
      <c r="IUG107" s="5"/>
      <c r="IUH107" s="5"/>
      <c r="IUI107" s="5"/>
      <c r="IUJ107" s="5"/>
      <c r="IUK107" s="1"/>
      <c r="IUL107" s="2"/>
      <c r="IUM107" s="2"/>
      <c r="IUN107" s="5"/>
      <c r="IUO107" s="5"/>
      <c r="IUP107" s="5"/>
      <c r="IUQ107" s="5"/>
      <c r="IUR107" s="5"/>
      <c r="IUS107" s="1"/>
      <c r="IUT107" s="2"/>
      <c r="IUU107" s="2"/>
      <c r="IUV107" s="5"/>
      <c r="IUW107" s="5"/>
      <c r="IUX107" s="5"/>
      <c r="IUY107" s="5"/>
      <c r="IUZ107" s="5"/>
      <c r="IVA107" s="1"/>
      <c r="IVB107" s="2"/>
      <c r="IVC107" s="2"/>
      <c r="IVD107" s="5"/>
      <c r="IVE107" s="5"/>
      <c r="IVF107" s="5"/>
      <c r="IVG107" s="5"/>
      <c r="IVH107" s="5"/>
      <c r="IVI107" s="1"/>
      <c r="IVJ107" s="2"/>
      <c r="IVK107" s="2"/>
      <c r="IVL107" s="5"/>
      <c r="IVM107" s="5"/>
      <c r="IVN107" s="5"/>
      <c r="IVO107" s="5"/>
      <c r="IVP107" s="5"/>
      <c r="IVQ107" s="1"/>
      <c r="IVR107" s="2"/>
      <c r="IVS107" s="2"/>
      <c r="IVT107" s="5"/>
      <c r="IVU107" s="5"/>
      <c r="IVV107" s="5"/>
      <c r="IVW107" s="5"/>
      <c r="IVX107" s="5"/>
      <c r="IVY107" s="1"/>
      <c r="IVZ107" s="2"/>
      <c r="IWA107" s="2"/>
      <c r="IWB107" s="5"/>
      <c r="IWC107" s="5"/>
      <c r="IWD107" s="5"/>
      <c r="IWE107" s="5"/>
      <c r="IWF107" s="5"/>
      <c r="IWG107" s="1"/>
      <c r="IWH107" s="2"/>
      <c r="IWI107" s="2"/>
      <c r="IWJ107" s="5"/>
      <c r="IWK107" s="5"/>
      <c r="IWL107" s="5"/>
      <c r="IWM107" s="5"/>
      <c r="IWN107" s="5"/>
      <c r="IWO107" s="1"/>
      <c r="IWP107" s="2"/>
      <c r="IWQ107" s="2"/>
      <c r="IWR107" s="5"/>
      <c r="IWS107" s="5"/>
      <c r="IWT107" s="5"/>
      <c r="IWU107" s="5"/>
      <c r="IWV107" s="5"/>
      <c r="IWW107" s="1"/>
      <c r="IWX107" s="2"/>
      <c r="IWY107" s="2"/>
      <c r="IWZ107" s="5"/>
      <c r="IXA107" s="5"/>
      <c r="IXB107" s="5"/>
      <c r="IXC107" s="5"/>
      <c r="IXD107" s="5"/>
      <c r="IXE107" s="1"/>
      <c r="IXF107" s="2"/>
      <c r="IXG107" s="2"/>
      <c r="IXH107" s="5"/>
      <c r="IXI107" s="5"/>
      <c r="IXJ107" s="5"/>
      <c r="IXK107" s="5"/>
      <c r="IXL107" s="5"/>
      <c r="IXM107" s="1"/>
      <c r="IXN107" s="2"/>
      <c r="IXO107" s="2"/>
      <c r="IXP107" s="5"/>
      <c r="IXQ107" s="5"/>
      <c r="IXR107" s="5"/>
      <c r="IXS107" s="5"/>
      <c r="IXT107" s="5"/>
      <c r="IXU107" s="1"/>
      <c r="IXV107" s="2"/>
      <c r="IXW107" s="2"/>
      <c r="IXX107" s="5"/>
      <c r="IXY107" s="5"/>
      <c r="IXZ107" s="5"/>
      <c r="IYA107" s="5"/>
      <c r="IYB107" s="5"/>
      <c r="IYC107" s="1"/>
      <c r="IYD107" s="2"/>
      <c r="IYE107" s="2"/>
      <c r="IYF107" s="5"/>
      <c r="IYG107" s="5"/>
      <c r="IYH107" s="5"/>
      <c r="IYI107" s="5"/>
      <c r="IYJ107" s="5"/>
      <c r="IYK107" s="1"/>
      <c r="IYL107" s="2"/>
      <c r="IYM107" s="2"/>
      <c r="IYN107" s="5"/>
      <c r="IYO107" s="5"/>
      <c r="IYP107" s="5"/>
      <c r="IYQ107" s="5"/>
      <c r="IYR107" s="5"/>
      <c r="IYS107" s="1"/>
      <c r="IYT107" s="2"/>
      <c r="IYU107" s="2"/>
      <c r="IYV107" s="5"/>
      <c r="IYW107" s="5"/>
      <c r="IYX107" s="5"/>
      <c r="IYY107" s="5"/>
      <c r="IYZ107" s="5"/>
      <c r="IZA107" s="1"/>
      <c r="IZB107" s="2"/>
      <c r="IZC107" s="2"/>
      <c r="IZD107" s="5"/>
      <c r="IZE107" s="5"/>
      <c r="IZF107" s="5"/>
      <c r="IZG107" s="5"/>
      <c r="IZH107" s="5"/>
      <c r="IZI107" s="1"/>
      <c r="IZJ107" s="2"/>
      <c r="IZK107" s="2"/>
      <c r="IZL107" s="5"/>
      <c r="IZM107" s="5"/>
      <c r="IZN107" s="5"/>
      <c r="IZO107" s="5"/>
      <c r="IZP107" s="5"/>
      <c r="IZQ107" s="1"/>
      <c r="IZR107" s="2"/>
      <c r="IZS107" s="2"/>
      <c r="IZT107" s="5"/>
      <c r="IZU107" s="5"/>
      <c r="IZV107" s="5"/>
      <c r="IZW107" s="5"/>
      <c r="IZX107" s="5"/>
      <c r="IZY107" s="1"/>
      <c r="IZZ107" s="2"/>
      <c r="JAA107" s="2"/>
      <c r="JAB107" s="5"/>
      <c r="JAC107" s="5"/>
      <c r="JAD107" s="5"/>
      <c r="JAE107" s="5"/>
      <c r="JAF107" s="5"/>
      <c r="JAG107" s="1"/>
      <c r="JAH107" s="2"/>
      <c r="JAI107" s="2"/>
      <c r="JAJ107" s="5"/>
      <c r="JAK107" s="5"/>
      <c r="JAL107" s="5"/>
      <c r="JAM107" s="5"/>
      <c r="JAN107" s="5"/>
      <c r="JAO107" s="1"/>
      <c r="JAP107" s="2"/>
      <c r="JAQ107" s="2"/>
      <c r="JAR107" s="5"/>
      <c r="JAS107" s="5"/>
      <c r="JAT107" s="5"/>
      <c r="JAU107" s="5"/>
      <c r="JAV107" s="5"/>
      <c r="JAW107" s="1"/>
      <c r="JAX107" s="2"/>
      <c r="JAY107" s="2"/>
      <c r="JAZ107" s="5"/>
      <c r="JBA107" s="5"/>
      <c r="JBB107" s="5"/>
      <c r="JBC107" s="5"/>
      <c r="JBD107" s="5"/>
      <c r="JBE107" s="1"/>
      <c r="JBF107" s="2"/>
      <c r="JBG107" s="2"/>
      <c r="JBH107" s="5"/>
      <c r="JBI107" s="5"/>
      <c r="JBJ107" s="5"/>
      <c r="JBK107" s="5"/>
      <c r="JBL107" s="5"/>
      <c r="JBM107" s="1"/>
      <c r="JBN107" s="2"/>
      <c r="JBO107" s="2"/>
      <c r="JBP107" s="5"/>
      <c r="JBQ107" s="5"/>
      <c r="JBR107" s="5"/>
      <c r="JBS107" s="5"/>
      <c r="JBT107" s="5"/>
      <c r="JBU107" s="1"/>
      <c r="JBV107" s="2"/>
      <c r="JBW107" s="2"/>
      <c r="JBX107" s="5"/>
      <c r="JBY107" s="5"/>
      <c r="JBZ107" s="5"/>
      <c r="JCA107" s="5"/>
      <c r="JCB107" s="5"/>
      <c r="JCC107" s="1"/>
      <c r="JCD107" s="2"/>
      <c r="JCE107" s="2"/>
      <c r="JCF107" s="5"/>
      <c r="JCG107" s="5"/>
      <c r="JCH107" s="5"/>
      <c r="JCI107" s="5"/>
      <c r="JCJ107" s="5"/>
      <c r="JCK107" s="1"/>
      <c r="JCL107" s="2"/>
      <c r="JCM107" s="2"/>
      <c r="JCN107" s="5"/>
      <c r="JCO107" s="5"/>
      <c r="JCP107" s="5"/>
      <c r="JCQ107" s="5"/>
      <c r="JCR107" s="5"/>
      <c r="JCS107" s="1"/>
      <c r="JCT107" s="2"/>
      <c r="JCU107" s="2"/>
      <c r="JCV107" s="5"/>
      <c r="JCW107" s="5"/>
      <c r="JCX107" s="5"/>
      <c r="JCY107" s="5"/>
      <c r="JCZ107" s="5"/>
      <c r="JDA107" s="1"/>
      <c r="JDB107" s="2"/>
      <c r="JDC107" s="2"/>
      <c r="JDD107" s="5"/>
      <c r="JDE107" s="5"/>
      <c r="JDF107" s="5"/>
      <c r="JDG107" s="5"/>
      <c r="JDH107" s="5"/>
      <c r="JDI107" s="1"/>
      <c r="JDJ107" s="2"/>
      <c r="JDK107" s="2"/>
      <c r="JDL107" s="5"/>
      <c r="JDM107" s="5"/>
      <c r="JDN107" s="5"/>
      <c r="JDO107" s="5"/>
      <c r="JDP107" s="5"/>
      <c r="JDQ107" s="1"/>
      <c r="JDR107" s="2"/>
      <c r="JDS107" s="2"/>
      <c r="JDT107" s="5"/>
      <c r="JDU107" s="5"/>
      <c r="JDV107" s="5"/>
      <c r="JDW107" s="5"/>
      <c r="JDX107" s="5"/>
      <c r="JDY107" s="1"/>
      <c r="JDZ107" s="2"/>
      <c r="JEA107" s="2"/>
      <c r="JEB107" s="5"/>
      <c r="JEC107" s="5"/>
      <c r="JED107" s="5"/>
      <c r="JEE107" s="5"/>
      <c r="JEF107" s="5"/>
      <c r="JEG107" s="1"/>
      <c r="JEH107" s="2"/>
      <c r="JEI107" s="2"/>
      <c r="JEJ107" s="5"/>
      <c r="JEK107" s="5"/>
      <c r="JEL107" s="5"/>
      <c r="JEM107" s="5"/>
      <c r="JEN107" s="5"/>
      <c r="JEO107" s="1"/>
      <c r="JEP107" s="2"/>
      <c r="JEQ107" s="2"/>
      <c r="JER107" s="5"/>
      <c r="JES107" s="5"/>
      <c r="JET107" s="5"/>
      <c r="JEU107" s="5"/>
      <c r="JEV107" s="5"/>
      <c r="JEW107" s="1"/>
      <c r="JEX107" s="2"/>
      <c r="JEY107" s="2"/>
      <c r="JEZ107" s="5"/>
      <c r="JFA107" s="5"/>
      <c r="JFB107" s="5"/>
      <c r="JFC107" s="5"/>
      <c r="JFD107" s="5"/>
      <c r="JFE107" s="1"/>
      <c r="JFF107" s="2"/>
      <c r="JFG107" s="2"/>
      <c r="JFH107" s="5"/>
      <c r="JFI107" s="5"/>
      <c r="JFJ107" s="5"/>
      <c r="JFK107" s="5"/>
      <c r="JFL107" s="5"/>
      <c r="JFM107" s="1"/>
      <c r="JFN107" s="2"/>
      <c r="JFO107" s="2"/>
      <c r="JFP107" s="5"/>
      <c r="JFQ107" s="5"/>
      <c r="JFR107" s="5"/>
      <c r="JFS107" s="5"/>
      <c r="JFT107" s="5"/>
      <c r="JFU107" s="1"/>
      <c r="JFV107" s="2"/>
      <c r="JFW107" s="2"/>
      <c r="JFX107" s="5"/>
      <c r="JFY107" s="5"/>
      <c r="JFZ107" s="5"/>
      <c r="JGA107" s="5"/>
      <c r="JGB107" s="5"/>
      <c r="JGC107" s="1"/>
      <c r="JGD107" s="2"/>
      <c r="JGE107" s="2"/>
      <c r="JGF107" s="5"/>
      <c r="JGG107" s="5"/>
      <c r="JGH107" s="5"/>
      <c r="JGI107" s="5"/>
      <c r="JGJ107" s="5"/>
      <c r="JGK107" s="1"/>
      <c r="JGL107" s="2"/>
      <c r="JGM107" s="2"/>
      <c r="JGN107" s="5"/>
      <c r="JGO107" s="5"/>
      <c r="JGP107" s="5"/>
      <c r="JGQ107" s="5"/>
      <c r="JGR107" s="5"/>
      <c r="JGS107" s="1"/>
      <c r="JGT107" s="2"/>
      <c r="JGU107" s="2"/>
      <c r="JGV107" s="5"/>
      <c r="JGW107" s="5"/>
      <c r="JGX107" s="5"/>
      <c r="JGY107" s="5"/>
      <c r="JGZ107" s="5"/>
      <c r="JHA107" s="1"/>
      <c r="JHB107" s="2"/>
      <c r="JHC107" s="2"/>
      <c r="JHD107" s="5"/>
      <c r="JHE107" s="5"/>
      <c r="JHF107" s="5"/>
      <c r="JHG107" s="5"/>
      <c r="JHH107" s="5"/>
      <c r="JHI107" s="1"/>
      <c r="JHJ107" s="2"/>
      <c r="JHK107" s="2"/>
      <c r="JHL107" s="5"/>
      <c r="JHM107" s="5"/>
      <c r="JHN107" s="5"/>
      <c r="JHO107" s="5"/>
      <c r="JHP107" s="5"/>
      <c r="JHQ107" s="1"/>
      <c r="JHR107" s="2"/>
      <c r="JHS107" s="2"/>
      <c r="JHT107" s="5"/>
      <c r="JHU107" s="5"/>
      <c r="JHV107" s="5"/>
      <c r="JHW107" s="5"/>
      <c r="JHX107" s="5"/>
      <c r="JHY107" s="1"/>
      <c r="JHZ107" s="2"/>
      <c r="JIA107" s="2"/>
      <c r="JIB107" s="5"/>
      <c r="JIC107" s="5"/>
      <c r="JID107" s="5"/>
      <c r="JIE107" s="5"/>
      <c r="JIF107" s="5"/>
      <c r="JIG107" s="1"/>
      <c r="JIH107" s="2"/>
      <c r="JII107" s="2"/>
      <c r="JIJ107" s="5"/>
      <c r="JIK107" s="5"/>
      <c r="JIL107" s="5"/>
      <c r="JIM107" s="5"/>
      <c r="JIN107" s="5"/>
      <c r="JIO107" s="1"/>
      <c r="JIP107" s="2"/>
      <c r="JIQ107" s="2"/>
      <c r="JIR107" s="5"/>
      <c r="JIS107" s="5"/>
      <c r="JIT107" s="5"/>
      <c r="JIU107" s="5"/>
      <c r="JIV107" s="5"/>
      <c r="JIW107" s="1"/>
      <c r="JIX107" s="2"/>
      <c r="JIY107" s="2"/>
      <c r="JIZ107" s="5"/>
      <c r="JJA107" s="5"/>
      <c r="JJB107" s="5"/>
      <c r="JJC107" s="5"/>
      <c r="JJD107" s="5"/>
      <c r="JJE107" s="1"/>
      <c r="JJF107" s="2"/>
      <c r="JJG107" s="2"/>
      <c r="JJH107" s="5"/>
      <c r="JJI107" s="5"/>
      <c r="JJJ107" s="5"/>
      <c r="JJK107" s="5"/>
      <c r="JJL107" s="5"/>
      <c r="JJM107" s="1"/>
      <c r="JJN107" s="2"/>
      <c r="JJO107" s="2"/>
      <c r="JJP107" s="5"/>
      <c r="JJQ107" s="5"/>
      <c r="JJR107" s="5"/>
      <c r="JJS107" s="5"/>
      <c r="JJT107" s="5"/>
      <c r="JJU107" s="1"/>
      <c r="JJV107" s="2"/>
      <c r="JJW107" s="2"/>
      <c r="JJX107" s="5"/>
      <c r="JJY107" s="5"/>
      <c r="JJZ107" s="5"/>
      <c r="JKA107" s="5"/>
      <c r="JKB107" s="5"/>
      <c r="JKC107" s="1"/>
      <c r="JKD107" s="2"/>
      <c r="JKE107" s="2"/>
      <c r="JKF107" s="5"/>
      <c r="JKG107" s="5"/>
      <c r="JKH107" s="5"/>
      <c r="JKI107" s="5"/>
      <c r="JKJ107" s="5"/>
      <c r="JKK107" s="1"/>
      <c r="JKL107" s="2"/>
      <c r="JKM107" s="2"/>
      <c r="JKN107" s="5"/>
      <c r="JKO107" s="5"/>
      <c r="JKP107" s="5"/>
      <c r="JKQ107" s="5"/>
      <c r="JKR107" s="5"/>
      <c r="JKS107" s="1"/>
      <c r="JKT107" s="2"/>
      <c r="JKU107" s="2"/>
      <c r="JKV107" s="5"/>
      <c r="JKW107" s="5"/>
      <c r="JKX107" s="5"/>
      <c r="JKY107" s="5"/>
      <c r="JKZ107" s="5"/>
      <c r="JLA107" s="1"/>
      <c r="JLB107" s="2"/>
      <c r="JLC107" s="2"/>
      <c r="JLD107" s="5"/>
      <c r="JLE107" s="5"/>
      <c r="JLF107" s="5"/>
      <c r="JLG107" s="5"/>
      <c r="JLH107" s="5"/>
      <c r="JLI107" s="1"/>
      <c r="JLJ107" s="2"/>
      <c r="JLK107" s="2"/>
      <c r="JLL107" s="5"/>
      <c r="JLM107" s="5"/>
      <c r="JLN107" s="5"/>
      <c r="JLO107" s="5"/>
      <c r="JLP107" s="5"/>
      <c r="JLQ107" s="1"/>
      <c r="JLR107" s="2"/>
      <c r="JLS107" s="2"/>
      <c r="JLT107" s="5"/>
      <c r="JLU107" s="5"/>
      <c r="JLV107" s="5"/>
      <c r="JLW107" s="5"/>
      <c r="JLX107" s="5"/>
      <c r="JLY107" s="1"/>
      <c r="JLZ107" s="2"/>
      <c r="JMA107" s="2"/>
      <c r="JMB107" s="5"/>
      <c r="JMC107" s="5"/>
      <c r="JMD107" s="5"/>
      <c r="JME107" s="5"/>
      <c r="JMF107" s="5"/>
      <c r="JMG107" s="1"/>
      <c r="JMH107" s="2"/>
      <c r="JMI107" s="2"/>
      <c r="JMJ107" s="5"/>
      <c r="JMK107" s="5"/>
      <c r="JML107" s="5"/>
      <c r="JMM107" s="5"/>
      <c r="JMN107" s="5"/>
      <c r="JMO107" s="1"/>
      <c r="JMP107" s="2"/>
      <c r="JMQ107" s="2"/>
      <c r="JMR107" s="5"/>
      <c r="JMS107" s="5"/>
      <c r="JMT107" s="5"/>
      <c r="JMU107" s="5"/>
      <c r="JMV107" s="5"/>
      <c r="JMW107" s="1"/>
      <c r="JMX107" s="2"/>
      <c r="JMY107" s="2"/>
      <c r="JMZ107" s="5"/>
      <c r="JNA107" s="5"/>
      <c r="JNB107" s="5"/>
      <c r="JNC107" s="5"/>
      <c r="JND107" s="5"/>
      <c r="JNE107" s="1"/>
      <c r="JNF107" s="2"/>
      <c r="JNG107" s="2"/>
      <c r="JNH107" s="5"/>
      <c r="JNI107" s="5"/>
      <c r="JNJ107" s="5"/>
      <c r="JNK107" s="5"/>
      <c r="JNL107" s="5"/>
      <c r="JNM107" s="1"/>
      <c r="JNN107" s="2"/>
      <c r="JNO107" s="2"/>
      <c r="JNP107" s="5"/>
      <c r="JNQ107" s="5"/>
      <c r="JNR107" s="5"/>
      <c r="JNS107" s="5"/>
      <c r="JNT107" s="5"/>
      <c r="JNU107" s="1"/>
      <c r="JNV107" s="2"/>
      <c r="JNW107" s="2"/>
      <c r="JNX107" s="5"/>
      <c r="JNY107" s="5"/>
      <c r="JNZ107" s="5"/>
      <c r="JOA107" s="5"/>
      <c r="JOB107" s="5"/>
      <c r="JOC107" s="1"/>
      <c r="JOD107" s="2"/>
      <c r="JOE107" s="2"/>
      <c r="JOF107" s="5"/>
      <c r="JOG107" s="5"/>
      <c r="JOH107" s="5"/>
      <c r="JOI107" s="5"/>
      <c r="JOJ107" s="5"/>
      <c r="JOK107" s="1"/>
      <c r="JOL107" s="2"/>
      <c r="JOM107" s="2"/>
      <c r="JON107" s="5"/>
      <c r="JOO107" s="5"/>
      <c r="JOP107" s="5"/>
      <c r="JOQ107" s="5"/>
      <c r="JOR107" s="5"/>
      <c r="JOS107" s="1"/>
      <c r="JOT107" s="2"/>
      <c r="JOU107" s="2"/>
      <c r="JOV107" s="5"/>
      <c r="JOW107" s="5"/>
      <c r="JOX107" s="5"/>
      <c r="JOY107" s="5"/>
      <c r="JOZ107" s="5"/>
      <c r="JPA107" s="1"/>
      <c r="JPB107" s="2"/>
      <c r="JPC107" s="2"/>
      <c r="JPD107" s="5"/>
      <c r="JPE107" s="5"/>
      <c r="JPF107" s="5"/>
      <c r="JPG107" s="5"/>
      <c r="JPH107" s="5"/>
      <c r="JPI107" s="1"/>
      <c r="JPJ107" s="2"/>
      <c r="JPK107" s="2"/>
      <c r="JPL107" s="5"/>
      <c r="JPM107" s="5"/>
      <c r="JPN107" s="5"/>
      <c r="JPO107" s="5"/>
      <c r="JPP107" s="5"/>
      <c r="JPQ107" s="1"/>
      <c r="JPR107" s="2"/>
      <c r="JPS107" s="2"/>
      <c r="JPT107" s="5"/>
      <c r="JPU107" s="5"/>
      <c r="JPV107" s="5"/>
      <c r="JPW107" s="5"/>
      <c r="JPX107" s="5"/>
      <c r="JPY107" s="1"/>
      <c r="JPZ107" s="2"/>
      <c r="JQA107" s="2"/>
      <c r="JQB107" s="5"/>
      <c r="JQC107" s="5"/>
      <c r="JQD107" s="5"/>
      <c r="JQE107" s="5"/>
      <c r="JQF107" s="5"/>
      <c r="JQG107" s="1"/>
      <c r="JQH107" s="2"/>
      <c r="JQI107" s="2"/>
      <c r="JQJ107" s="5"/>
      <c r="JQK107" s="5"/>
      <c r="JQL107" s="5"/>
      <c r="JQM107" s="5"/>
      <c r="JQN107" s="5"/>
      <c r="JQO107" s="1"/>
      <c r="JQP107" s="2"/>
      <c r="JQQ107" s="2"/>
      <c r="JQR107" s="5"/>
      <c r="JQS107" s="5"/>
      <c r="JQT107" s="5"/>
      <c r="JQU107" s="5"/>
      <c r="JQV107" s="5"/>
      <c r="JQW107" s="1"/>
      <c r="JQX107" s="2"/>
      <c r="JQY107" s="2"/>
      <c r="JQZ107" s="5"/>
      <c r="JRA107" s="5"/>
      <c r="JRB107" s="5"/>
      <c r="JRC107" s="5"/>
      <c r="JRD107" s="5"/>
      <c r="JRE107" s="1"/>
      <c r="JRF107" s="2"/>
      <c r="JRG107" s="2"/>
      <c r="JRH107" s="5"/>
      <c r="JRI107" s="5"/>
      <c r="JRJ107" s="5"/>
      <c r="JRK107" s="5"/>
      <c r="JRL107" s="5"/>
      <c r="JRM107" s="1"/>
      <c r="JRN107" s="2"/>
      <c r="JRO107" s="2"/>
      <c r="JRP107" s="5"/>
      <c r="JRQ107" s="5"/>
      <c r="JRR107" s="5"/>
      <c r="JRS107" s="5"/>
      <c r="JRT107" s="5"/>
      <c r="JRU107" s="1"/>
      <c r="JRV107" s="2"/>
      <c r="JRW107" s="2"/>
      <c r="JRX107" s="5"/>
      <c r="JRY107" s="5"/>
      <c r="JRZ107" s="5"/>
      <c r="JSA107" s="5"/>
      <c r="JSB107" s="5"/>
      <c r="JSC107" s="1"/>
      <c r="JSD107" s="2"/>
      <c r="JSE107" s="2"/>
      <c r="JSF107" s="5"/>
      <c r="JSG107" s="5"/>
      <c r="JSH107" s="5"/>
      <c r="JSI107" s="5"/>
      <c r="JSJ107" s="5"/>
      <c r="JSK107" s="1"/>
      <c r="JSL107" s="2"/>
      <c r="JSM107" s="2"/>
      <c r="JSN107" s="5"/>
      <c r="JSO107" s="5"/>
      <c r="JSP107" s="5"/>
      <c r="JSQ107" s="5"/>
      <c r="JSR107" s="5"/>
      <c r="JSS107" s="1"/>
      <c r="JST107" s="2"/>
      <c r="JSU107" s="2"/>
      <c r="JSV107" s="5"/>
      <c r="JSW107" s="5"/>
      <c r="JSX107" s="5"/>
      <c r="JSY107" s="5"/>
      <c r="JSZ107" s="5"/>
      <c r="JTA107" s="1"/>
      <c r="JTB107" s="2"/>
      <c r="JTC107" s="2"/>
      <c r="JTD107" s="5"/>
      <c r="JTE107" s="5"/>
      <c r="JTF107" s="5"/>
      <c r="JTG107" s="5"/>
      <c r="JTH107" s="5"/>
      <c r="JTI107" s="1"/>
      <c r="JTJ107" s="2"/>
      <c r="JTK107" s="2"/>
      <c r="JTL107" s="5"/>
      <c r="JTM107" s="5"/>
      <c r="JTN107" s="5"/>
      <c r="JTO107" s="5"/>
      <c r="JTP107" s="5"/>
      <c r="JTQ107" s="1"/>
      <c r="JTR107" s="2"/>
      <c r="JTS107" s="2"/>
      <c r="JTT107" s="5"/>
      <c r="JTU107" s="5"/>
      <c r="JTV107" s="5"/>
      <c r="JTW107" s="5"/>
      <c r="JTX107" s="5"/>
      <c r="JTY107" s="1"/>
      <c r="JTZ107" s="2"/>
      <c r="JUA107" s="2"/>
      <c r="JUB107" s="5"/>
      <c r="JUC107" s="5"/>
      <c r="JUD107" s="5"/>
      <c r="JUE107" s="5"/>
      <c r="JUF107" s="5"/>
      <c r="JUG107" s="1"/>
      <c r="JUH107" s="2"/>
      <c r="JUI107" s="2"/>
      <c r="JUJ107" s="5"/>
      <c r="JUK107" s="5"/>
      <c r="JUL107" s="5"/>
      <c r="JUM107" s="5"/>
      <c r="JUN107" s="5"/>
      <c r="JUO107" s="1"/>
      <c r="JUP107" s="2"/>
      <c r="JUQ107" s="2"/>
      <c r="JUR107" s="5"/>
      <c r="JUS107" s="5"/>
      <c r="JUT107" s="5"/>
      <c r="JUU107" s="5"/>
      <c r="JUV107" s="5"/>
      <c r="JUW107" s="1"/>
      <c r="JUX107" s="2"/>
      <c r="JUY107" s="2"/>
      <c r="JUZ107" s="5"/>
      <c r="JVA107" s="5"/>
      <c r="JVB107" s="5"/>
      <c r="JVC107" s="5"/>
      <c r="JVD107" s="5"/>
      <c r="JVE107" s="1"/>
      <c r="JVF107" s="2"/>
      <c r="JVG107" s="2"/>
      <c r="JVH107" s="5"/>
      <c r="JVI107" s="5"/>
      <c r="JVJ107" s="5"/>
      <c r="JVK107" s="5"/>
      <c r="JVL107" s="5"/>
      <c r="JVM107" s="1"/>
      <c r="JVN107" s="2"/>
      <c r="JVO107" s="2"/>
      <c r="JVP107" s="5"/>
      <c r="JVQ107" s="5"/>
      <c r="JVR107" s="5"/>
      <c r="JVS107" s="5"/>
      <c r="JVT107" s="5"/>
      <c r="JVU107" s="1"/>
      <c r="JVV107" s="2"/>
      <c r="JVW107" s="2"/>
      <c r="JVX107" s="5"/>
      <c r="JVY107" s="5"/>
      <c r="JVZ107" s="5"/>
      <c r="JWA107" s="5"/>
      <c r="JWB107" s="5"/>
      <c r="JWC107" s="1"/>
      <c r="JWD107" s="2"/>
      <c r="JWE107" s="2"/>
      <c r="JWF107" s="5"/>
      <c r="JWG107" s="5"/>
      <c r="JWH107" s="5"/>
      <c r="JWI107" s="5"/>
      <c r="JWJ107" s="5"/>
      <c r="JWK107" s="1"/>
      <c r="JWL107" s="2"/>
      <c r="JWM107" s="2"/>
      <c r="JWN107" s="5"/>
      <c r="JWO107" s="5"/>
      <c r="JWP107" s="5"/>
      <c r="JWQ107" s="5"/>
      <c r="JWR107" s="5"/>
      <c r="JWS107" s="1"/>
      <c r="JWT107" s="2"/>
      <c r="JWU107" s="2"/>
      <c r="JWV107" s="5"/>
      <c r="JWW107" s="5"/>
      <c r="JWX107" s="5"/>
      <c r="JWY107" s="5"/>
      <c r="JWZ107" s="5"/>
      <c r="JXA107" s="1"/>
      <c r="JXB107" s="2"/>
      <c r="JXC107" s="2"/>
      <c r="JXD107" s="5"/>
      <c r="JXE107" s="5"/>
      <c r="JXF107" s="5"/>
      <c r="JXG107" s="5"/>
      <c r="JXH107" s="5"/>
      <c r="JXI107" s="1"/>
      <c r="JXJ107" s="2"/>
      <c r="JXK107" s="2"/>
      <c r="JXL107" s="5"/>
      <c r="JXM107" s="5"/>
      <c r="JXN107" s="5"/>
      <c r="JXO107" s="5"/>
      <c r="JXP107" s="5"/>
      <c r="JXQ107" s="1"/>
      <c r="JXR107" s="2"/>
      <c r="JXS107" s="2"/>
      <c r="JXT107" s="5"/>
      <c r="JXU107" s="5"/>
      <c r="JXV107" s="5"/>
      <c r="JXW107" s="5"/>
      <c r="JXX107" s="5"/>
      <c r="JXY107" s="1"/>
      <c r="JXZ107" s="2"/>
      <c r="JYA107" s="2"/>
      <c r="JYB107" s="5"/>
      <c r="JYC107" s="5"/>
      <c r="JYD107" s="5"/>
      <c r="JYE107" s="5"/>
      <c r="JYF107" s="5"/>
      <c r="JYG107" s="1"/>
      <c r="JYH107" s="2"/>
      <c r="JYI107" s="2"/>
      <c r="JYJ107" s="5"/>
      <c r="JYK107" s="5"/>
      <c r="JYL107" s="5"/>
      <c r="JYM107" s="5"/>
      <c r="JYN107" s="5"/>
      <c r="JYO107" s="1"/>
      <c r="JYP107" s="2"/>
      <c r="JYQ107" s="2"/>
      <c r="JYR107" s="5"/>
      <c r="JYS107" s="5"/>
      <c r="JYT107" s="5"/>
      <c r="JYU107" s="5"/>
      <c r="JYV107" s="5"/>
      <c r="JYW107" s="1"/>
      <c r="JYX107" s="2"/>
      <c r="JYY107" s="2"/>
      <c r="JYZ107" s="5"/>
      <c r="JZA107" s="5"/>
      <c r="JZB107" s="5"/>
      <c r="JZC107" s="5"/>
      <c r="JZD107" s="5"/>
      <c r="JZE107" s="1"/>
      <c r="JZF107" s="2"/>
      <c r="JZG107" s="2"/>
      <c r="JZH107" s="5"/>
      <c r="JZI107" s="5"/>
      <c r="JZJ107" s="5"/>
      <c r="JZK107" s="5"/>
      <c r="JZL107" s="5"/>
      <c r="JZM107" s="1"/>
      <c r="JZN107" s="2"/>
      <c r="JZO107" s="2"/>
      <c r="JZP107" s="5"/>
      <c r="JZQ107" s="5"/>
      <c r="JZR107" s="5"/>
      <c r="JZS107" s="5"/>
      <c r="JZT107" s="5"/>
      <c r="JZU107" s="1"/>
      <c r="JZV107" s="2"/>
      <c r="JZW107" s="2"/>
      <c r="JZX107" s="5"/>
      <c r="JZY107" s="5"/>
      <c r="JZZ107" s="5"/>
      <c r="KAA107" s="5"/>
      <c r="KAB107" s="5"/>
      <c r="KAC107" s="1"/>
      <c r="KAD107" s="2"/>
      <c r="KAE107" s="2"/>
      <c r="KAF107" s="5"/>
      <c r="KAG107" s="5"/>
      <c r="KAH107" s="5"/>
      <c r="KAI107" s="5"/>
      <c r="KAJ107" s="5"/>
      <c r="KAK107" s="1"/>
      <c r="KAL107" s="2"/>
      <c r="KAM107" s="2"/>
      <c r="KAN107" s="5"/>
      <c r="KAO107" s="5"/>
      <c r="KAP107" s="5"/>
      <c r="KAQ107" s="5"/>
      <c r="KAR107" s="5"/>
      <c r="KAS107" s="1"/>
      <c r="KAT107" s="2"/>
      <c r="KAU107" s="2"/>
      <c r="KAV107" s="5"/>
      <c r="KAW107" s="5"/>
      <c r="KAX107" s="5"/>
      <c r="KAY107" s="5"/>
      <c r="KAZ107" s="5"/>
      <c r="KBA107" s="1"/>
      <c r="KBB107" s="2"/>
      <c r="KBC107" s="2"/>
      <c r="KBD107" s="5"/>
      <c r="KBE107" s="5"/>
      <c r="KBF107" s="5"/>
      <c r="KBG107" s="5"/>
      <c r="KBH107" s="5"/>
      <c r="KBI107" s="1"/>
      <c r="KBJ107" s="2"/>
      <c r="KBK107" s="2"/>
      <c r="KBL107" s="5"/>
      <c r="KBM107" s="5"/>
      <c r="KBN107" s="5"/>
      <c r="KBO107" s="5"/>
      <c r="KBP107" s="5"/>
      <c r="KBQ107" s="1"/>
      <c r="KBR107" s="2"/>
      <c r="KBS107" s="2"/>
      <c r="KBT107" s="5"/>
      <c r="KBU107" s="5"/>
      <c r="KBV107" s="5"/>
      <c r="KBW107" s="5"/>
      <c r="KBX107" s="5"/>
      <c r="KBY107" s="1"/>
      <c r="KBZ107" s="2"/>
      <c r="KCA107" s="2"/>
      <c r="KCB107" s="5"/>
      <c r="KCC107" s="5"/>
      <c r="KCD107" s="5"/>
      <c r="KCE107" s="5"/>
      <c r="KCF107" s="5"/>
      <c r="KCG107" s="1"/>
      <c r="KCH107" s="2"/>
      <c r="KCI107" s="2"/>
      <c r="KCJ107" s="5"/>
      <c r="KCK107" s="5"/>
      <c r="KCL107" s="5"/>
      <c r="KCM107" s="5"/>
      <c r="KCN107" s="5"/>
      <c r="KCO107" s="1"/>
      <c r="KCP107" s="2"/>
      <c r="KCQ107" s="2"/>
      <c r="KCR107" s="5"/>
      <c r="KCS107" s="5"/>
      <c r="KCT107" s="5"/>
      <c r="KCU107" s="5"/>
      <c r="KCV107" s="5"/>
      <c r="KCW107" s="1"/>
      <c r="KCX107" s="2"/>
      <c r="KCY107" s="2"/>
      <c r="KCZ107" s="5"/>
      <c r="KDA107" s="5"/>
      <c r="KDB107" s="5"/>
      <c r="KDC107" s="5"/>
      <c r="KDD107" s="5"/>
      <c r="KDE107" s="1"/>
      <c r="KDF107" s="2"/>
      <c r="KDG107" s="2"/>
      <c r="KDH107" s="5"/>
      <c r="KDI107" s="5"/>
      <c r="KDJ107" s="5"/>
      <c r="KDK107" s="5"/>
      <c r="KDL107" s="5"/>
      <c r="KDM107" s="1"/>
      <c r="KDN107" s="2"/>
      <c r="KDO107" s="2"/>
      <c r="KDP107" s="5"/>
      <c r="KDQ107" s="5"/>
      <c r="KDR107" s="5"/>
      <c r="KDS107" s="5"/>
      <c r="KDT107" s="5"/>
      <c r="KDU107" s="1"/>
      <c r="KDV107" s="2"/>
      <c r="KDW107" s="2"/>
      <c r="KDX107" s="5"/>
      <c r="KDY107" s="5"/>
      <c r="KDZ107" s="5"/>
      <c r="KEA107" s="5"/>
      <c r="KEB107" s="5"/>
      <c r="KEC107" s="1"/>
      <c r="KED107" s="2"/>
      <c r="KEE107" s="2"/>
      <c r="KEF107" s="5"/>
      <c r="KEG107" s="5"/>
      <c r="KEH107" s="5"/>
      <c r="KEI107" s="5"/>
      <c r="KEJ107" s="5"/>
      <c r="KEK107" s="1"/>
      <c r="KEL107" s="2"/>
      <c r="KEM107" s="2"/>
      <c r="KEN107" s="5"/>
      <c r="KEO107" s="5"/>
      <c r="KEP107" s="5"/>
      <c r="KEQ107" s="5"/>
      <c r="KER107" s="5"/>
      <c r="KES107" s="1"/>
      <c r="KET107" s="2"/>
      <c r="KEU107" s="2"/>
      <c r="KEV107" s="5"/>
      <c r="KEW107" s="5"/>
      <c r="KEX107" s="5"/>
      <c r="KEY107" s="5"/>
      <c r="KEZ107" s="5"/>
      <c r="KFA107" s="1"/>
      <c r="KFB107" s="2"/>
      <c r="KFC107" s="2"/>
      <c r="KFD107" s="5"/>
      <c r="KFE107" s="5"/>
      <c r="KFF107" s="5"/>
      <c r="KFG107" s="5"/>
      <c r="KFH107" s="5"/>
      <c r="KFI107" s="1"/>
      <c r="KFJ107" s="2"/>
      <c r="KFK107" s="2"/>
      <c r="KFL107" s="5"/>
      <c r="KFM107" s="5"/>
      <c r="KFN107" s="5"/>
      <c r="KFO107" s="5"/>
      <c r="KFP107" s="5"/>
      <c r="KFQ107" s="1"/>
      <c r="KFR107" s="2"/>
      <c r="KFS107" s="2"/>
      <c r="KFT107" s="5"/>
      <c r="KFU107" s="5"/>
      <c r="KFV107" s="5"/>
      <c r="KFW107" s="5"/>
      <c r="KFX107" s="5"/>
      <c r="KFY107" s="1"/>
      <c r="KFZ107" s="2"/>
      <c r="KGA107" s="2"/>
      <c r="KGB107" s="5"/>
      <c r="KGC107" s="5"/>
      <c r="KGD107" s="5"/>
      <c r="KGE107" s="5"/>
      <c r="KGF107" s="5"/>
      <c r="KGG107" s="1"/>
      <c r="KGH107" s="2"/>
      <c r="KGI107" s="2"/>
      <c r="KGJ107" s="5"/>
      <c r="KGK107" s="5"/>
      <c r="KGL107" s="5"/>
      <c r="KGM107" s="5"/>
      <c r="KGN107" s="5"/>
      <c r="KGO107" s="1"/>
      <c r="KGP107" s="2"/>
      <c r="KGQ107" s="2"/>
      <c r="KGR107" s="5"/>
      <c r="KGS107" s="5"/>
      <c r="KGT107" s="5"/>
      <c r="KGU107" s="5"/>
      <c r="KGV107" s="5"/>
      <c r="KGW107" s="1"/>
      <c r="KGX107" s="2"/>
      <c r="KGY107" s="2"/>
      <c r="KGZ107" s="5"/>
      <c r="KHA107" s="5"/>
      <c r="KHB107" s="5"/>
      <c r="KHC107" s="5"/>
      <c r="KHD107" s="5"/>
      <c r="KHE107" s="1"/>
      <c r="KHF107" s="2"/>
      <c r="KHG107" s="2"/>
      <c r="KHH107" s="5"/>
      <c r="KHI107" s="5"/>
      <c r="KHJ107" s="5"/>
      <c r="KHK107" s="5"/>
      <c r="KHL107" s="5"/>
      <c r="KHM107" s="1"/>
      <c r="KHN107" s="2"/>
      <c r="KHO107" s="2"/>
      <c r="KHP107" s="5"/>
      <c r="KHQ107" s="5"/>
      <c r="KHR107" s="5"/>
      <c r="KHS107" s="5"/>
      <c r="KHT107" s="5"/>
      <c r="KHU107" s="1"/>
      <c r="KHV107" s="2"/>
      <c r="KHW107" s="2"/>
      <c r="KHX107" s="5"/>
      <c r="KHY107" s="5"/>
      <c r="KHZ107" s="5"/>
      <c r="KIA107" s="5"/>
      <c r="KIB107" s="5"/>
      <c r="KIC107" s="1"/>
      <c r="KID107" s="2"/>
      <c r="KIE107" s="2"/>
      <c r="KIF107" s="5"/>
      <c r="KIG107" s="5"/>
      <c r="KIH107" s="5"/>
      <c r="KII107" s="5"/>
      <c r="KIJ107" s="5"/>
      <c r="KIK107" s="1"/>
      <c r="KIL107" s="2"/>
      <c r="KIM107" s="2"/>
      <c r="KIN107" s="5"/>
      <c r="KIO107" s="5"/>
      <c r="KIP107" s="5"/>
      <c r="KIQ107" s="5"/>
      <c r="KIR107" s="5"/>
      <c r="KIS107" s="1"/>
      <c r="KIT107" s="2"/>
      <c r="KIU107" s="2"/>
      <c r="KIV107" s="5"/>
      <c r="KIW107" s="5"/>
      <c r="KIX107" s="5"/>
      <c r="KIY107" s="5"/>
      <c r="KIZ107" s="5"/>
      <c r="KJA107" s="1"/>
      <c r="KJB107" s="2"/>
      <c r="KJC107" s="2"/>
      <c r="KJD107" s="5"/>
      <c r="KJE107" s="5"/>
      <c r="KJF107" s="5"/>
      <c r="KJG107" s="5"/>
      <c r="KJH107" s="5"/>
      <c r="KJI107" s="1"/>
      <c r="KJJ107" s="2"/>
      <c r="KJK107" s="2"/>
      <c r="KJL107" s="5"/>
      <c r="KJM107" s="5"/>
      <c r="KJN107" s="5"/>
      <c r="KJO107" s="5"/>
      <c r="KJP107" s="5"/>
      <c r="KJQ107" s="1"/>
      <c r="KJR107" s="2"/>
      <c r="KJS107" s="2"/>
      <c r="KJT107" s="5"/>
      <c r="KJU107" s="5"/>
      <c r="KJV107" s="5"/>
      <c r="KJW107" s="5"/>
      <c r="KJX107" s="5"/>
      <c r="KJY107" s="1"/>
      <c r="KJZ107" s="2"/>
      <c r="KKA107" s="2"/>
      <c r="KKB107" s="5"/>
      <c r="KKC107" s="5"/>
      <c r="KKD107" s="5"/>
      <c r="KKE107" s="5"/>
      <c r="KKF107" s="5"/>
      <c r="KKG107" s="1"/>
      <c r="KKH107" s="2"/>
      <c r="KKI107" s="2"/>
      <c r="KKJ107" s="5"/>
      <c r="KKK107" s="5"/>
      <c r="KKL107" s="5"/>
      <c r="KKM107" s="5"/>
      <c r="KKN107" s="5"/>
      <c r="KKO107" s="1"/>
      <c r="KKP107" s="2"/>
      <c r="KKQ107" s="2"/>
      <c r="KKR107" s="5"/>
      <c r="KKS107" s="5"/>
      <c r="KKT107" s="5"/>
      <c r="KKU107" s="5"/>
      <c r="KKV107" s="5"/>
      <c r="KKW107" s="1"/>
      <c r="KKX107" s="2"/>
      <c r="KKY107" s="2"/>
      <c r="KKZ107" s="5"/>
      <c r="KLA107" s="5"/>
      <c r="KLB107" s="5"/>
      <c r="KLC107" s="5"/>
      <c r="KLD107" s="5"/>
      <c r="KLE107" s="1"/>
      <c r="KLF107" s="2"/>
      <c r="KLG107" s="2"/>
      <c r="KLH107" s="5"/>
      <c r="KLI107" s="5"/>
      <c r="KLJ107" s="5"/>
      <c r="KLK107" s="5"/>
      <c r="KLL107" s="5"/>
      <c r="KLM107" s="1"/>
      <c r="KLN107" s="2"/>
      <c r="KLO107" s="2"/>
      <c r="KLP107" s="5"/>
      <c r="KLQ107" s="5"/>
      <c r="KLR107" s="5"/>
      <c r="KLS107" s="5"/>
      <c r="KLT107" s="5"/>
      <c r="KLU107" s="1"/>
      <c r="KLV107" s="2"/>
      <c r="KLW107" s="2"/>
      <c r="KLX107" s="5"/>
      <c r="KLY107" s="5"/>
      <c r="KLZ107" s="5"/>
      <c r="KMA107" s="5"/>
      <c r="KMB107" s="5"/>
      <c r="KMC107" s="1"/>
      <c r="KMD107" s="2"/>
      <c r="KME107" s="2"/>
      <c r="KMF107" s="5"/>
      <c r="KMG107" s="5"/>
      <c r="KMH107" s="5"/>
      <c r="KMI107" s="5"/>
      <c r="KMJ107" s="5"/>
      <c r="KMK107" s="1"/>
      <c r="KML107" s="2"/>
      <c r="KMM107" s="2"/>
      <c r="KMN107" s="5"/>
      <c r="KMO107" s="5"/>
      <c r="KMP107" s="5"/>
      <c r="KMQ107" s="5"/>
      <c r="KMR107" s="5"/>
      <c r="KMS107" s="1"/>
      <c r="KMT107" s="2"/>
      <c r="KMU107" s="2"/>
      <c r="KMV107" s="5"/>
      <c r="KMW107" s="5"/>
      <c r="KMX107" s="5"/>
      <c r="KMY107" s="5"/>
      <c r="KMZ107" s="5"/>
      <c r="KNA107" s="1"/>
      <c r="KNB107" s="2"/>
      <c r="KNC107" s="2"/>
      <c r="KND107" s="5"/>
      <c r="KNE107" s="5"/>
      <c r="KNF107" s="5"/>
      <c r="KNG107" s="5"/>
      <c r="KNH107" s="5"/>
      <c r="KNI107" s="1"/>
      <c r="KNJ107" s="2"/>
      <c r="KNK107" s="2"/>
      <c r="KNL107" s="5"/>
      <c r="KNM107" s="5"/>
      <c r="KNN107" s="5"/>
      <c r="KNO107" s="5"/>
      <c r="KNP107" s="5"/>
      <c r="KNQ107" s="1"/>
      <c r="KNR107" s="2"/>
      <c r="KNS107" s="2"/>
      <c r="KNT107" s="5"/>
      <c r="KNU107" s="5"/>
      <c r="KNV107" s="5"/>
      <c r="KNW107" s="5"/>
      <c r="KNX107" s="5"/>
      <c r="KNY107" s="1"/>
      <c r="KNZ107" s="2"/>
      <c r="KOA107" s="2"/>
      <c r="KOB107" s="5"/>
      <c r="KOC107" s="5"/>
      <c r="KOD107" s="5"/>
      <c r="KOE107" s="5"/>
      <c r="KOF107" s="5"/>
      <c r="KOG107" s="1"/>
      <c r="KOH107" s="2"/>
      <c r="KOI107" s="2"/>
      <c r="KOJ107" s="5"/>
      <c r="KOK107" s="5"/>
      <c r="KOL107" s="5"/>
      <c r="KOM107" s="5"/>
      <c r="KON107" s="5"/>
      <c r="KOO107" s="1"/>
      <c r="KOP107" s="2"/>
      <c r="KOQ107" s="2"/>
      <c r="KOR107" s="5"/>
      <c r="KOS107" s="5"/>
      <c r="KOT107" s="5"/>
      <c r="KOU107" s="5"/>
      <c r="KOV107" s="5"/>
      <c r="KOW107" s="1"/>
      <c r="KOX107" s="2"/>
      <c r="KOY107" s="2"/>
      <c r="KOZ107" s="5"/>
      <c r="KPA107" s="5"/>
      <c r="KPB107" s="5"/>
      <c r="KPC107" s="5"/>
      <c r="KPD107" s="5"/>
      <c r="KPE107" s="1"/>
      <c r="KPF107" s="2"/>
      <c r="KPG107" s="2"/>
      <c r="KPH107" s="5"/>
      <c r="KPI107" s="5"/>
      <c r="KPJ107" s="5"/>
      <c r="KPK107" s="5"/>
      <c r="KPL107" s="5"/>
      <c r="KPM107" s="1"/>
      <c r="KPN107" s="2"/>
      <c r="KPO107" s="2"/>
      <c r="KPP107" s="5"/>
      <c r="KPQ107" s="5"/>
      <c r="KPR107" s="5"/>
      <c r="KPS107" s="5"/>
      <c r="KPT107" s="5"/>
      <c r="KPU107" s="1"/>
      <c r="KPV107" s="2"/>
      <c r="KPW107" s="2"/>
      <c r="KPX107" s="5"/>
      <c r="KPY107" s="5"/>
      <c r="KPZ107" s="5"/>
      <c r="KQA107" s="5"/>
      <c r="KQB107" s="5"/>
      <c r="KQC107" s="1"/>
      <c r="KQD107" s="2"/>
      <c r="KQE107" s="2"/>
      <c r="KQF107" s="5"/>
      <c r="KQG107" s="5"/>
      <c r="KQH107" s="5"/>
      <c r="KQI107" s="5"/>
      <c r="KQJ107" s="5"/>
      <c r="KQK107" s="1"/>
      <c r="KQL107" s="2"/>
      <c r="KQM107" s="2"/>
      <c r="KQN107" s="5"/>
      <c r="KQO107" s="5"/>
      <c r="KQP107" s="5"/>
      <c r="KQQ107" s="5"/>
      <c r="KQR107" s="5"/>
      <c r="KQS107" s="1"/>
      <c r="KQT107" s="2"/>
      <c r="KQU107" s="2"/>
      <c r="KQV107" s="5"/>
      <c r="KQW107" s="5"/>
      <c r="KQX107" s="5"/>
      <c r="KQY107" s="5"/>
      <c r="KQZ107" s="5"/>
      <c r="KRA107" s="1"/>
      <c r="KRB107" s="2"/>
      <c r="KRC107" s="2"/>
      <c r="KRD107" s="5"/>
      <c r="KRE107" s="5"/>
      <c r="KRF107" s="5"/>
      <c r="KRG107" s="5"/>
      <c r="KRH107" s="5"/>
      <c r="KRI107" s="1"/>
      <c r="KRJ107" s="2"/>
      <c r="KRK107" s="2"/>
      <c r="KRL107" s="5"/>
      <c r="KRM107" s="5"/>
      <c r="KRN107" s="5"/>
      <c r="KRO107" s="5"/>
      <c r="KRP107" s="5"/>
      <c r="KRQ107" s="1"/>
      <c r="KRR107" s="2"/>
      <c r="KRS107" s="2"/>
      <c r="KRT107" s="5"/>
      <c r="KRU107" s="5"/>
      <c r="KRV107" s="5"/>
      <c r="KRW107" s="5"/>
      <c r="KRX107" s="5"/>
      <c r="KRY107" s="1"/>
      <c r="KRZ107" s="2"/>
      <c r="KSA107" s="2"/>
      <c r="KSB107" s="5"/>
      <c r="KSC107" s="5"/>
      <c r="KSD107" s="5"/>
      <c r="KSE107" s="5"/>
      <c r="KSF107" s="5"/>
      <c r="KSG107" s="1"/>
      <c r="KSH107" s="2"/>
      <c r="KSI107" s="2"/>
      <c r="KSJ107" s="5"/>
      <c r="KSK107" s="5"/>
      <c r="KSL107" s="5"/>
      <c r="KSM107" s="5"/>
      <c r="KSN107" s="5"/>
      <c r="KSO107" s="1"/>
      <c r="KSP107" s="2"/>
      <c r="KSQ107" s="2"/>
      <c r="KSR107" s="5"/>
      <c r="KSS107" s="5"/>
      <c r="KST107" s="5"/>
      <c r="KSU107" s="5"/>
      <c r="KSV107" s="5"/>
      <c r="KSW107" s="1"/>
      <c r="KSX107" s="2"/>
      <c r="KSY107" s="2"/>
      <c r="KSZ107" s="5"/>
      <c r="KTA107" s="5"/>
      <c r="KTB107" s="5"/>
      <c r="KTC107" s="5"/>
      <c r="KTD107" s="5"/>
      <c r="KTE107" s="1"/>
      <c r="KTF107" s="2"/>
      <c r="KTG107" s="2"/>
      <c r="KTH107" s="5"/>
      <c r="KTI107" s="5"/>
      <c r="KTJ107" s="5"/>
      <c r="KTK107" s="5"/>
      <c r="KTL107" s="5"/>
      <c r="KTM107" s="1"/>
      <c r="KTN107" s="2"/>
      <c r="KTO107" s="2"/>
      <c r="KTP107" s="5"/>
      <c r="KTQ107" s="5"/>
      <c r="KTR107" s="5"/>
      <c r="KTS107" s="5"/>
      <c r="KTT107" s="5"/>
      <c r="KTU107" s="1"/>
      <c r="KTV107" s="2"/>
      <c r="KTW107" s="2"/>
      <c r="KTX107" s="5"/>
      <c r="KTY107" s="5"/>
      <c r="KTZ107" s="5"/>
      <c r="KUA107" s="5"/>
      <c r="KUB107" s="5"/>
      <c r="KUC107" s="1"/>
      <c r="KUD107" s="2"/>
      <c r="KUE107" s="2"/>
      <c r="KUF107" s="5"/>
      <c r="KUG107" s="5"/>
      <c r="KUH107" s="5"/>
      <c r="KUI107" s="5"/>
      <c r="KUJ107" s="5"/>
      <c r="KUK107" s="1"/>
      <c r="KUL107" s="2"/>
      <c r="KUM107" s="2"/>
      <c r="KUN107" s="5"/>
      <c r="KUO107" s="5"/>
      <c r="KUP107" s="5"/>
      <c r="KUQ107" s="5"/>
      <c r="KUR107" s="5"/>
      <c r="KUS107" s="1"/>
      <c r="KUT107" s="2"/>
      <c r="KUU107" s="2"/>
      <c r="KUV107" s="5"/>
      <c r="KUW107" s="5"/>
      <c r="KUX107" s="5"/>
      <c r="KUY107" s="5"/>
      <c r="KUZ107" s="5"/>
      <c r="KVA107" s="1"/>
      <c r="KVB107" s="2"/>
      <c r="KVC107" s="2"/>
      <c r="KVD107" s="5"/>
      <c r="KVE107" s="5"/>
      <c r="KVF107" s="5"/>
      <c r="KVG107" s="5"/>
      <c r="KVH107" s="5"/>
      <c r="KVI107" s="1"/>
      <c r="KVJ107" s="2"/>
      <c r="KVK107" s="2"/>
      <c r="KVL107" s="5"/>
      <c r="KVM107" s="5"/>
      <c r="KVN107" s="5"/>
      <c r="KVO107" s="5"/>
      <c r="KVP107" s="5"/>
      <c r="KVQ107" s="1"/>
      <c r="KVR107" s="2"/>
      <c r="KVS107" s="2"/>
      <c r="KVT107" s="5"/>
      <c r="KVU107" s="5"/>
      <c r="KVV107" s="5"/>
      <c r="KVW107" s="5"/>
      <c r="KVX107" s="5"/>
      <c r="KVY107" s="1"/>
      <c r="KVZ107" s="2"/>
      <c r="KWA107" s="2"/>
      <c r="KWB107" s="5"/>
      <c r="KWC107" s="5"/>
      <c r="KWD107" s="5"/>
      <c r="KWE107" s="5"/>
      <c r="KWF107" s="5"/>
      <c r="KWG107" s="1"/>
      <c r="KWH107" s="2"/>
      <c r="KWI107" s="2"/>
      <c r="KWJ107" s="5"/>
      <c r="KWK107" s="5"/>
      <c r="KWL107" s="5"/>
      <c r="KWM107" s="5"/>
      <c r="KWN107" s="5"/>
      <c r="KWO107" s="1"/>
      <c r="KWP107" s="2"/>
      <c r="KWQ107" s="2"/>
      <c r="KWR107" s="5"/>
      <c r="KWS107" s="5"/>
      <c r="KWT107" s="5"/>
      <c r="KWU107" s="5"/>
      <c r="KWV107" s="5"/>
      <c r="KWW107" s="1"/>
      <c r="KWX107" s="2"/>
      <c r="KWY107" s="2"/>
      <c r="KWZ107" s="5"/>
      <c r="KXA107" s="5"/>
      <c r="KXB107" s="5"/>
      <c r="KXC107" s="5"/>
      <c r="KXD107" s="5"/>
      <c r="KXE107" s="1"/>
      <c r="KXF107" s="2"/>
      <c r="KXG107" s="2"/>
      <c r="KXH107" s="5"/>
      <c r="KXI107" s="5"/>
      <c r="KXJ107" s="5"/>
      <c r="KXK107" s="5"/>
      <c r="KXL107" s="5"/>
      <c r="KXM107" s="1"/>
      <c r="KXN107" s="2"/>
      <c r="KXO107" s="2"/>
      <c r="KXP107" s="5"/>
      <c r="KXQ107" s="5"/>
      <c r="KXR107" s="5"/>
      <c r="KXS107" s="5"/>
      <c r="KXT107" s="5"/>
      <c r="KXU107" s="1"/>
      <c r="KXV107" s="2"/>
      <c r="KXW107" s="2"/>
      <c r="KXX107" s="5"/>
      <c r="KXY107" s="5"/>
      <c r="KXZ107" s="5"/>
      <c r="KYA107" s="5"/>
      <c r="KYB107" s="5"/>
      <c r="KYC107" s="1"/>
      <c r="KYD107" s="2"/>
      <c r="KYE107" s="2"/>
      <c r="KYF107" s="5"/>
      <c r="KYG107" s="5"/>
      <c r="KYH107" s="5"/>
      <c r="KYI107" s="5"/>
      <c r="KYJ107" s="5"/>
      <c r="KYK107" s="1"/>
      <c r="KYL107" s="2"/>
      <c r="KYM107" s="2"/>
      <c r="KYN107" s="5"/>
      <c r="KYO107" s="5"/>
      <c r="KYP107" s="5"/>
      <c r="KYQ107" s="5"/>
      <c r="KYR107" s="5"/>
      <c r="KYS107" s="1"/>
      <c r="KYT107" s="2"/>
      <c r="KYU107" s="2"/>
      <c r="KYV107" s="5"/>
      <c r="KYW107" s="5"/>
      <c r="KYX107" s="5"/>
      <c r="KYY107" s="5"/>
      <c r="KYZ107" s="5"/>
      <c r="KZA107" s="1"/>
      <c r="KZB107" s="2"/>
      <c r="KZC107" s="2"/>
      <c r="KZD107" s="5"/>
      <c r="KZE107" s="5"/>
      <c r="KZF107" s="5"/>
      <c r="KZG107" s="5"/>
      <c r="KZH107" s="5"/>
      <c r="KZI107" s="1"/>
      <c r="KZJ107" s="2"/>
      <c r="KZK107" s="2"/>
      <c r="KZL107" s="5"/>
      <c r="KZM107" s="5"/>
      <c r="KZN107" s="5"/>
      <c r="KZO107" s="5"/>
      <c r="KZP107" s="5"/>
      <c r="KZQ107" s="1"/>
      <c r="KZR107" s="2"/>
      <c r="KZS107" s="2"/>
      <c r="KZT107" s="5"/>
      <c r="KZU107" s="5"/>
      <c r="KZV107" s="5"/>
      <c r="KZW107" s="5"/>
      <c r="KZX107" s="5"/>
      <c r="KZY107" s="1"/>
      <c r="KZZ107" s="2"/>
      <c r="LAA107" s="2"/>
      <c r="LAB107" s="5"/>
      <c r="LAC107" s="5"/>
      <c r="LAD107" s="5"/>
      <c r="LAE107" s="5"/>
      <c r="LAF107" s="5"/>
      <c r="LAG107" s="1"/>
      <c r="LAH107" s="2"/>
      <c r="LAI107" s="2"/>
      <c r="LAJ107" s="5"/>
      <c r="LAK107" s="5"/>
      <c r="LAL107" s="5"/>
      <c r="LAM107" s="5"/>
      <c r="LAN107" s="5"/>
      <c r="LAO107" s="1"/>
      <c r="LAP107" s="2"/>
      <c r="LAQ107" s="2"/>
      <c r="LAR107" s="5"/>
      <c r="LAS107" s="5"/>
      <c r="LAT107" s="5"/>
      <c r="LAU107" s="5"/>
      <c r="LAV107" s="5"/>
      <c r="LAW107" s="1"/>
      <c r="LAX107" s="2"/>
      <c r="LAY107" s="2"/>
      <c r="LAZ107" s="5"/>
      <c r="LBA107" s="5"/>
      <c r="LBB107" s="5"/>
      <c r="LBC107" s="5"/>
      <c r="LBD107" s="5"/>
      <c r="LBE107" s="1"/>
      <c r="LBF107" s="2"/>
      <c r="LBG107" s="2"/>
      <c r="LBH107" s="5"/>
      <c r="LBI107" s="5"/>
      <c r="LBJ107" s="5"/>
      <c r="LBK107" s="5"/>
      <c r="LBL107" s="5"/>
      <c r="LBM107" s="1"/>
      <c r="LBN107" s="2"/>
      <c r="LBO107" s="2"/>
      <c r="LBP107" s="5"/>
      <c r="LBQ107" s="5"/>
      <c r="LBR107" s="5"/>
      <c r="LBS107" s="5"/>
      <c r="LBT107" s="5"/>
      <c r="LBU107" s="1"/>
      <c r="LBV107" s="2"/>
      <c r="LBW107" s="2"/>
      <c r="LBX107" s="5"/>
      <c r="LBY107" s="5"/>
      <c r="LBZ107" s="5"/>
      <c r="LCA107" s="5"/>
      <c r="LCB107" s="5"/>
      <c r="LCC107" s="1"/>
      <c r="LCD107" s="2"/>
      <c r="LCE107" s="2"/>
      <c r="LCF107" s="5"/>
      <c r="LCG107" s="5"/>
      <c r="LCH107" s="5"/>
      <c r="LCI107" s="5"/>
      <c r="LCJ107" s="5"/>
      <c r="LCK107" s="1"/>
      <c r="LCL107" s="2"/>
      <c r="LCM107" s="2"/>
      <c r="LCN107" s="5"/>
      <c r="LCO107" s="5"/>
      <c r="LCP107" s="5"/>
      <c r="LCQ107" s="5"/>
      <c r="LCR107" s="5"/>
      <c r="LCS107" s="1"/>
      <c r="LCT107" s="2"/>
      <c r="LCU107" s="2"/>
      <c r="LCV107" s="5"/>
      <c r="LCW107" s="5"/>
      <c r="LCX107" s="5"/>
      <c r="LCY107" s="5"/>
      <c r="LCZ107" s="5"/>
      <c r="LDA107" s="1"/>
      <c r="LDB107" s="2"/>
      <c r="LDC107" s="2"/>
      <c r="LDD107" s="5"/>
      <c r="LDE107" s="5"/>
      <c r="LDF107" s="5"/>
      <c r="LDG107" s="5"/>
      <c r="LDH107" s="5"/>
      <c r="LDI107" s="1"/>
      <c r="LDJ107" s="2"/>
      <c r="LDK107" s="2"/>
      <c r="LDL107" s="5"/>
      <c r="LDM107" s="5"/>
      <c r="LDN107" s="5"/>
      <c r="LDO107" s="5"/>
      <c r="LDP107" s="5"/>
      <c r="LDQ107" s="1"/>
      <c r="LDR107" s="2"/>
      <c r="LDS107" s="2"/>
      <c r="LDT107" s="5"/>
      <c r="LDU107" s="5"/>
      <c r="LDV107" s="5"/>
      <c r="LDW107" s="5"/>
      <c r="LDX107" s="5"/>
      <c r="LDY107" s="1"/>
      <c r="LDZ107" s="2"/>
      <c r="LEA107" s="2"/>
      <c r="LEB107" s="5"/>
      <c r="LEC107" s="5"/>
      <c r="LED107" s="5"/>
      <c r="LEE107" s="5"/>
      <c r="LEF107" s="5"/>
      <c r="LEG107" s="1"/>
      <c r="LEH107" s="2"/>
      <c r="LEI107" s="2"/>
      <c r="LEJ107" s="5"/>
      <c r="LEK107" s="5"/>
      <c r="LEL107" s="5"/>
      <c r="LEM107" s="5"/>
      <c r="LEN107" s="5"/>
      <c r="LEO107" s="1"/>
      <c r="LEP107" s="2"/>
      <c r="LEQ107" s="2"/>
      <c r="LER107" s="5"/>
      <c r="LES107" s="5"/>
      <c r="LET107" s="5"/>
      <c r="LEU107" s="5"/>
      <c r="LEV107" s="5"/>
      <c r="LEW107" s="1"/>
      <c r="LEX107" s="2"/>
      <c r="LEY107" s="2"/>
      <c r="LEZ107" s="5"/>
      <c r="LFA107" s="5"/>
      <c r="LFB107" s="5"/>
      <c r="LFC107" s="5"/>
      <c r="LFD107" s="5"/>
      <c r="LFE107" s="1"/>
      <c r="LFF107" s="2"/>
      <c r="LFG107" s="2"/>
      <c r="LFH107" s="5"/>
      <c r="LFI107" s="5"/>
      <c r="LFJ107" s="5"/>
      <c r="LFK107" s="5"/>
      <c r="LFL107" s="5"/>
      <c r="LFM107" s="1"/>
      <c r="LFN107" s="2"/>
      <c r="LFO107" s="2"/>
      <c r="LFP107" s="5"/>
      <c r="LFQ107" s="5"/>
      <c r="LFR107" s="5"/>
      <c r="LFS107" s="5"/>
      <c r="LFT107" s="5"/>
      <c r="LFU107" s="1"/>
      <c r="LFV107" s="2"/>
      <c r="LFW107" s="2"/>
      <c r="LFX107" s="5"/>
      <c r="LFY107" s="5"/>
      <c r="LFZ107" s="5"/>
      <c r="LGA107" s="5"/>
      <c r="LGB107" s="5"/>
      <c r="LGC107" s="1"/>
      <c r="LGD107" s="2"/>
      <c r="LGE107" s="2"/>
      <c r="LGF107" s="5"/>
      <c r="LGG107" s="5"/>
      <c r="LGH107" s="5"/>
      <c r="LGI107" s="5"/>
      <c r="LGJ107" s="5"/>
      <c r="LGK107" s="1"/>
      <c r="LGL107" s="2"/>
      <c r="LGM107" s="2"/>
      <c r="LGN107" s="5"/>
      <c r="LGO107" s="5"/>
      <c r="LGP107" s="5"/>
      <c r="LGQ107" s="5"/>
      <c r="LGR107" s="5"/>
      <c r="LGS107" s="1"/>
      <c r="LGT107" s="2"/>
      <c r="LGU107" s="2"/>
      <c r="LGV107" s="5"/>
      <c r="LGW107" s="5"/>
      <c r="LGX107" s="5"/>
      <c r="LGY107" s="5"/>
      <c r="LGZ107" s="5"/>
      <c r="LHA107" s="1"/>
      <c r="LHB107" s="2"/>
      <c r="LHC107" s="2"/>
      <c r="LHD107" s="5"/>
      <c r="LHE107" s="5"/>
      <c r="LHF107" s="5"/>
      <c r="LHG107" s="5"/>
      <c r="LHH107" s="5"/>
      <c r="LHI107" s="1"/>
      <c r="LHJ107" s="2"/>
      <c r="LHK107" s="2"/>
      <c r="LHL107" s="5"/>
      <c r="LHM107" s="5"/>
      <c r="LHN107" s="5"/>
      <c r="LHO107" s="5"/>
      <c r="LHP107" s="5"/>
      <c r="LHQ107" s="1"/>
      <c r="LHR107" s="2"/>
      <c r="LHS107" s="2"/>
      <c r="LHT107" s="5"/>
      <c r="LHU107" s="5"/>
      <c r="LHV107" s="5"/>
      <c r="LHW107" s="5"/>
      <c r="LHX107" s="5"/>
      <c r="LHY107" s="1"/>
      <c r="LHZ107" s="2"/>
      <c r="LIA107" s="2"/>
      <c r="LIB107" s="5"/>
      <c r="LIC107" s="5"/>
      <c r="LID107" s="5"/>
      <c r="LIE107" s="5"/>
      <c r="LIF107" s="5"/>
      <c r="LIG107" s="1"/>
      <c r="LIH107" s="2"/>
      <c r="LII107" s="2"/>
      <c r="LIJ107" s="5"/>
      <c r="LIK107" s="5"/>
      <c r="LIL107" s="5"/>
      <c r="LIM107" s="5"/>
      <c r="LIN107" s="5"/>
      <c r="LIO107" s="1"/>
      <c r="LIP107" s="2"/>
      <c r="LIQ107" s="2"/>
      <c r="LIR107" s="5"/>
      <c r="LIS107" s="5"/>
      <c r="LIT107" s="5"/>
      <c r="LIU107" s="5"/>
      <c r="LIV107" s="5"/>
      <c r="LIW107" s="1"/>
      <c r="LIX107" s="2"/>
      <c r="LIY107" s="2"/>
      <c r="LIZ107" s="5"/>
      <c r="LJA107" s="5"/>
      <c r="LJB107" s="5"/>
      <c r="LJC107" s="5"/>
      <c r="LJD107" s="5"/>
      <c r="LJE107" s="1"/>
      <c r="LJF107" s="2"/>
      <c r="LJG107" s="2"/>
      <c r="LJH107" s="5"/>
      <c r="LJI107" s="5"/>
      <c r="LJJ107" s="5"/>
      <c r="LJK107" s="5"/>
      <c r="LJL107" s="5"/>
      <c r="LJM107" s="1"/>
      <c r="LJN107" s="2"/>
      <c r="LJO107" s="2"/>
      <c r="LJP107" s="5"/>
      <c r="LJQ107" s="5"/>
      <c r="LJR107" s="5"/>
      <c r="LJS107" s="5"/>
      <c r="LJT107" s="5"/>
      <c r="LJU107" s="1"/>
      <c r="LJV107" s="2"/>
      <c r="LJW107" s="2"/>
      <c r="LJX107" s="5"/>
      <c r="LJY107" s="5"/>
      <c r="LJZ107" s="5"/>
      <c r="LKA107" s="5"/>
      <c r="LKB107" s="5"/>
      <c r="LKC107" s="1"/>
      <c r="LKD107" s="2"/>
      <c r="LKE107" s="2"/>
      <c r="LKF107" s="5"/>
      <c r="LKG107" s="5"/>
      <c r="LKH107" s="5"/>
      <c r="LKI107" s="5"/>
      <c r="LKJ107" s="5"/>
      <c r="LKK107" s="1"/>
      <c r="LKL107" s="2"/>
      <c r="LKM107" s="2"/>
      <c r="LKN107" s="5"/>
      <c r="LKO107" s="5"/>
      <c r="LKP107" s="5"/>
      <c r="LKQ107" s="5"/>
      <c r="LKR107" s="5"/>
      <c r="LKS107" s="1"/>
      <c r="LKT107" s="2"/>
      <c r="LKU107" s="2"/>
      <c r="LKV107" s="5"/>
      <c r="LKW107" s="5"/>
      <c r="LKX107" s="5"/>
      <c r="LKY107" s="5"/>
      <c r="LKZ107" s="5"/>
      <c r="LLA107" s="1"/>
      <c r="LLB107" s="2"/>
      <c r="LLC107" s="2"/>
      <c r="LLD107" s="5"/>
      <c r="LLE107" s="5"/>
      <c r="LLF107" s="5"/>
      <c r="LLG107" s="5"/>
      <c r="LLH107" s="5"/>
      <c r="LLI107" s="1"/>
      <c r="LLJ107" s="2"/>
      <c r="LLK107" s="2"/>
      <c r="LLL107" s="5"/>
      <c r="LLM107" s="5"/>
      <c r="LLN107" s="5"/>
      <c r="LLO107" s="5"/>
      <c r="LLP107" s="5"/>
      <c r="LLQ107" s="1"/>
      <c r="LLR107" s="2"/>
      <c r="LLS107" s="2"/>
      <c r="LLT107" s="5"/>
      <c r="LLU107" s="5"/>
      <c r="LLV107" s="5"/>
      <c r="LLW107" s="5"/>
      <c r="LLX107" s="5"/>
      <c r="LLY107" s="1"/>
      <c r="LLZ107" s="2"/>
      <c r="LMA107" s="2"/>
      <c r="LMB107" s="5"/>
      <c r="LMC107" s="5"/>
      <c r="LMD107" s="5"/>
      <c r="LME107" s="5"/>
      <c r="LMF107" s="5"/>
      <c r="LMG107" s="1"/>
      <c r="LMH107" s="2"/>
      <c r="LMI107" s="2"/>
      <c r="LMJ107" s="5"/>
      <c r="LMK107" s="5"/>
      <c r="LML107" s="5"/>
      <c r="LMM107" s="5"/>
      <c r="LMN107" s="5"/>
      <c r="LMO107" s="1"/>
      <c r="LMP107" s="2"/>
      <c r="LMQ107" s="2"/>
      <c r="LMR107" s="5"/>
      <c r="LMS107" s="5"/>
      <c r="LMT107" s="5"/>
      <c r="LMU107" s="5"/>
      <c r="LMV107" s="5"/>
      <c r="LMW107" s="1"/>
      <c r="LMX107" s="2"/>
      <c r="LMY107" s="2"/>
      <c r="LMZ107" s="5"/>
      <c r="LNA107" s="5"/>
      <c r="LNB107" s="5"/>
      <c r="LNC107" s="5"/>
      <c r="LND107" s="5"/>
      <c r="LNE107" s="1"/>
      <c r="LNF107" s="2"/>
      <c r="LNG107" s="2"/>
      <c r="LNH107" s="5"/>
      <c r="LNI107" s="5"/>
      <c r="LNJ107" s="5"/>
      <c r="LNK107" s="5"/>
      <c r="LNL107" s="5"/>
      <c r="LNM107" s="1"/>
      <c r="LNN107" s="2"/>
      <c r="LNO107" s="2"/>
      <c r="LNP107" s="5"/>
      <c r="LNQ107" s="5"/>
      <c r="LNR107" s="5"/>
      <c r="LNS107" s="5"/>
      <c r="LNT107" s="5"/>
      <c r="LNU107" s="1"/>
      <c r="LNV107" s="2"/>
      <c r="LNW107" s="2"/>
      <c r="LNX107" s="5"/>
      <c r="LNY107" s="5"/>
      <c r="LNZ107" s="5"/>
      <c r="LOA107" s="5"/>
      <c r="LOB107" s="5"/>
      <c r="LOC107" s="1"/>
      <c r="LOD107" s="2"/>
      <c r="LOE107" s="2"/>
      <c r="LOF107" s="5"/>
      <c r="LOG107" s="5"/>
      <c r="LOH107" s="5"/>
      <c r="LOI107" s="5"/>
      <c r="LOJ107" s="5"/>
      <c r="LOK107" s="1"/>
      <c r="LOL107" s="2"/>
      <c r="LOM107" s="2"/>
      <c r="LON107" s="5"/>
      <c r="LOO107" s="5"/>
      <c r="LOP107" s="5"/>
      <c r="LOQ107" s="5"/>
      <c r="LOR107" s="5"/>
      <c r="LOS107" s="1"/>
      <c r="LOT107" s="2"/>
      <c r="LOU107" s="2"/>
      <c r="LOV107" s="5"/>
      <c r="LOW107" s="5"/>
      <c r="LOX107" s="5"/>
      <c r="LOY107" s="5"/>
      <c r="LOZ107" s="5"/>
      <c r="LPA107" s="1"/>
      <c r="LPB107" s="2"/>
      <c r="LPC107" s="2"/>
      <c r="LPD107" s="5"/>
      <c r="LPE107" s="5"/>
      <c r="LPF107" s="5"/>
      <c r="LPG107" s="5"/>
      <c r="LPH107" s="5"/>
      <c r="LPI107" s="1"/>
      <c r="LPJ107" s="2"/>
      <c r="LPK107" s="2"/>
      <c r="LPL107" s="5"/>
      <c r="LPM107" s="5"/>
      <c r="LPN107" s="5"/>
      <c r="LPO107" s="5"/>
      <c r="LPP107" s="5"/>
      <c r="LPQ107" s="1"/>
      <c r="LPR107" s="2"/>
      <c r="LPS107" s="2"/>
      <c r="LPT107" s="5"/>
      <c r="LPU107" s="5"/>
      <c r="LPV107" s="5"/>
      <c r="LPW107" s="5"/>
      <c r="LPX107" s="5"/>
      <c r="LPY107" s="1"/>
      <c r="LPZ107" s="2"/>
      <c r="LQA107" s="2"/>
      <c r="LQB107" s="5"/>
      <c r="LQC107" s="5"/>
      <c r="LQD107" s="5"/>
      <c r="LQE107" s="5"/>
      <c r="LQF107" s="5"/>
      <c r="LQG107" s="1"/>
      <c r="LQH107" s="2"/>
      <c r="LQI107" s="2"/>
      <c r="LQJ107" s="5"/>
      <c r="LQK107" s="5"/>
      <c r="LQL107" s="5"/>
      <c r="LQM107" s="5"/>
      <c r="LQN107" s="5"/>
      <c r="LQO107" s="1"/>
      <c r="LQP107" s="2"/>
      <c r="LQQ107" s="2"/>
      <c r="LQR107" s="5"/>
      <c r="LQS107" s="5"/>
      <c r="LQT107" s="5"/>
      <c r="LQU107" s="5"/>
      <c r="LQV107" s="5"/>
      <c r="LQW107" s="1"/>
      <c r="LQX107" s="2"/>
      <c r="LQY107" s="2"/>
      <c r="LQZ107" s="5"/>
      <c r="LRA107" s="5"/>
      <c r="LRB107" s="5"/>
      <c r="LRC107" s="5"/>
      <c r="LRD107" s="5"/>
      <c r="LRE107" s="1"/>
      <c r="LRF107" s="2"/>
      <c r="LRG107" s="2"/>
      <c r="LRH107" s="5"/>
      <c r="LRI107" s="5"/>
      <c r="LRJ107" s="5"/>
      <c r="LRK107" s="5"/>
      <c r="LRL107" s="5"/>
      <c r="LRM107" s="1"/>
      <c r="LRN107" s="2"/>
      <c r="LRO107" s="2"/>
      <c r="LRP107" s="5"/>
      <c r="LRQ107" s="5"/>
      <c r="LRR107" s="5"/>
      <c r="LRS107" s="5"/>
      <c r="LRT107" s="5"/>
      <c r="LRU107" s="1"/>
      <c r="LRV107" s="2"/>
      <c r="LRW107" s="2"/>
      <c r="LRX107" s="5"/>
      <c r="LRY107" s="5"/>
      <c r="LRZ107" s="5"/>
      <c r="LSA107" s="5"/>
      <c r="LSB107" s="5"/>
      <c r="LSC107" s="1"/>
      <c r="LSD107" s="2"/>
      <c r="LSE107" s="2"/>
      <c r="LSF107" s="5"/>
      <c r="LSG107" s="5"/>
      <c r="LSH107" s="5"/>
      <c r="LSI107" s="5"/>
      <c r="LSJ107" s="5"/>
      <c r="LSK107" s="1"/>
      <c r="LSL107" s="2"/>
      <c r="LSM107" s="2"/>
      <c r="LSN107" s="5"/>
      <c r="LSO107" s="5"/>
      <c r="LSP107" s="5"/>
      <c r="LSQ107" s="5"/>
      <c r="LSR107" s="5"/>
      <c r="LSS107" s="1"/>
      <c r="LST107" s="2"/>
      <c r="LSU107" s="2"/>
      <c r="LSV107" s="5"/>
      <c r="LSW107" s="5"/>
      <c r="LSX107" s="5"/>
      <c r="LSY107" s="5"/>
      <c r="LSZ107" s="5"/>
      <c r="LTA107" s="1"/>
      <c r="LTB107" s="2"/>
      <c r="LTC107" s="2"/>
      <c r="LTD107" s="5"/>
      <c r="LTE107" s="5"/>
      <c r="LTF107" s="5"/>
      <c r="LTG107" s="5"/>
      <c r="LTH107" s="5"/>
      <c r="LTI107" s="1"/>
      <c r="LTJ107" s="2"/>
      <c r="LTK107" s="2"/>
      <c r="LTL107" s="5"/>
      <c r="LTM107" s="5"/>
      <c r="LTN107" s="5"/>
      <c r="LTO107" s="5"/>
      <c r="LTP107" s="5"/>
      <c r="LTQ107" s="1"/>
      <c r="LTR107" s="2"/>
      <c r="LTS107" s="2"/>
      <c r="LTT107" s="5"/>
      <c r="LTU107" s="5"/>
      <c r="LTV107" s="5"/>
      <c r="LTW107" s="5"/>
      <c r="LTX107" s="5"/>
      <c r="LTY107" s="1"/>
      <c r="LTZ107" s="2"/>
      <c r="LUA107" s="2"/>
      <c r="LUB107" s="5"/>
      <c r="LUC107" s="5"/>
      <c r="LUD107" s="5"/>
      <c r="LUE107" s="5"/>
      <c r="LUF107" s="5"/>
      <c r="LUG107" s="1"/>
      <c r="LUH107" s="2"/>
      <c r="LUI107" s="2"/>
      <c r="LUJ107" s="5"/>
      <c r="LUK107" s="5"/>
      <c r="LUL107" s="5"/>
      <c r="LUM107" s="5"/>
      <c r="LUN107" s="5"/>
      <c r="LUO107" s="1"/>
      <c r="LUP107" s="2"/>
      <c r="LUQ107" s="2"/>
      <c r="LUR107" s="5"/>
      <c r="LUS107" s="5"/>
      <c r="LUT107" s="5"/>
      <c r="LUU107" s="5"/>
      <c r="LUV107" s="5"/>
      <c r="LUW107" s="1"/>
      <c r="LUX107" s="2"/>
      <c r="LUY107" s="2"/>
      <c r="LUZ107" s="5"/>
      <c r="LVA107" s="5"/>
      <c r="LVB107" s="5"/>
      <c r="LVC107" s="5"/>
      <c r="LVD107" s="5"/>
      <c r="LVE107" s="1"/>
      <c r="LVF107" s="2"/>
      <c r="LVG107" s="2"/>
      <c r="LVH107" s="5"/>
      <c r="LVI107" s="5"/>
      <c r="LVJ107" s="5"/>
      <c r="LVK107" s="5"/>
      <c r="LVL107" s="5"/>
      <c r="LVM107" s="1"/>
      <c r="LVN107" s="2"/>
      <c r="LVO107" s="2"/>
      <c r="LVP107" s="5"/>
      <c r="LVQ107" s="5"/>
      <c r="LVR107" s="5"/>
      <c r="LVS107" s="5"/>
      <c r="LVT107" s="5"/>
      <c r="LVU107" s="1"/>
      <c r="LVV107" s="2"/>
      <c r="LVW107" s="2"/>
      <c r="LVX107" s="5"/>
      <c r="LVY107" s="5"/>
      <c r="LVZ107" s="5"/>
      <c r="LWA107" s="5"/>
      <c r="LWB107" s="5"/>
      <c r="LWC107" s="1"/>
      <c r="LWD107" s="2"/>
      <c r="LWE107" s="2"/>
      <c r="LWF107" s="5"/>
      <c r="LWG107" s="5"/>
      <c r="LWH107" s="5"/>
      <c r="LWI107" s="5"/>
      <c r="LWJ107" s="5"/>
      <c r="LWK107" s="1"/>
      <c r="LWL107" s="2"/>
      <c r="LWM107" s="2"/>
      <c r="LWN107" s="5"/>
      <c r="LWO107" s="5"/>
      <c r="LWP107" s="5"/>
      <c r="LWQ107" s="5"/>
      <c r="LWR107" s="5"/>
      <c r="LWS107" s="1"/>
      <c r="LWT107" s="2"/>
      <c r="LWU107" s="2"/>
      <c r="LWV107" s="5"/>
      <c r="LWW107" s="5"/>
      <c r="LWX107" s="5"/>
      <c r="LWY107" s="5"/>
      <c r="LWZ107" s="5"/>
      <c r="LXA107" s="1"/>
      <c r="LXB107" s="2"/>
      <c r="LXC107" s="2"/>
      <c r="LXD107" s="5"/>
      <c r="LXE107" s="5"/>
      <c r="LXF107" s="5"/>
      <c r="LXG107" s="5"/>
      <c r="LXH107" s="5"/>
      <c r="LXI107" s="1"/>
      <c r="LXJ107" s="2"/>
      <c r="LXK107" s="2"/>
      <c r="LXL107" s="5"/>
      <c r="LXM107" s="5"/>
      <c r="LXN107" s="5"/>
      <c r="LXO107" s="5"/>
      <c r="LXP107" s="5"/>
      <c r="LXQ107" s="1"/>
      <c r="LXR107" s="2"/>
      <c r="LXS107" s="2"/>
      <c r="LXT107" s="5"/>
      <c r="LXU107" s="5"/>
      <c r="LXV107" s="5"/>
      <c r="LXW107" s="5"/>
      <c r="LXX107" s="5"/>
      <c r="LXY107" s="1"/>
      <c r="LXZ107" s="2"/>
      <c r="LYA107" s="2"/>
      <c r="LYB107" s="5"/>
      <c r="LYC107" s="5"/>
      <c r="LYD107" s="5"/>
      <c r="LYE107" s="5"/>
      <c r="LYF107" s="5"/>
      <c r="LYG107" s="1"/>
      <c r="LYH107" s="2"/>
      <c r="LYI107" s="2"/>
      <c r="LYJ107" s="5"/>
      <c r="LYK107" s="5"/>
      <c r="LYL107" s="5"/>
      <c r="LYM107" s="5"/>
      <c r="LYN107" s="5"/>
      <c r="LYO107" s="1"/>
      <c r="LYP107" s="2"/>
      <c r="LYQ107" s="2"/>
      <c r="LYR107" s="5"/>
      <c r="LYS107" s="5"/>
      <c r="LYT107" s="5"/>
      <c r="LYU107" s="5"/>
      <c r="LYV107" s="5"/>
      <c r="LYW107" s="1"/>
      <c r="LYX107" s="2"/>
      <c r="LYY107" s="2"/>
      <c r="LYZ107" s="5"/>
      <c r="LZA107" s="5"/>
      <c r="LZB107" s="5"/>
      <c r="LZC107" s="5"/>
      <c r="LZD107" s="5"/>
      <c r="LZE107" s="1"/>
      <c r="LZF107" s="2"/>
      <c r="LZG107" s="2"/>
      <c r="LZH107" s="5"/>
      <c r="LZI107" s="5"/>
      <c r="LZJ107" s="5"/>
      <c r="LZK107" s="5"/>
      <c r="LZL107" s="5"/>
      <c r="LZM107" s="1"/>
      <c r="LZN107" s="2"/>
      <c r="LZO107" s="2"/>
      <c r="LZP107" s="5"/>
      <c r="LZQ107" s="5"/>
      <c r="LZR107" s="5"/>
      <c r="LZS107" s="5"/>
      <c r="LZT107" s="5"/>
      <c r="LZU107" s="1"/>
      <c r="LZV107" s="2"/>
      <c r="LZW107" s="2"/>
      <c r="LZX107" s="5"/>
      <c r="LZY107" s="5"/>
      <c r="LZZ107" s="5"/>
      <c r="MAA107" s="5"/>
      <c r="MAB107" s="5"/>
      <c r="MAC107" s="1"/>
      <c r="MAD107" s="2"/>
      <c r="MAE107" s="2"/>
      <c r="MAF107" s="5"/>
      <c r="MAG107" s="5"/>
      <c r="MAH107" s="5"/>
      <c r="MAI107" s="5"/>
      <c r="MAJ107" s="5"/>
      <c r="MAK107" s="1"/>
      <c r="MAL107" s="2"/>
      <c r="MAM107" s="2"/>
      <c r="MAN107" s="5"/>
      <c r="MAO107" s="5"/>
      <c r="MAP107" s="5"/>
      <c r="MAQ107" s="5"/>
      <c r="MAR107" s="5"/>
      <c r="MAS107" s="1"/>
      <c r="MAT107" s="2"/>
      <c r="MAU107" s="2"/>
      <c r="MAV107" s="5"/>
      <c r="MAW107" s="5"/>
      <c r="MAX107" s="5"/>
      <c r="MAY107" s="5"/>
      <c r="MAZ107" s="5"/>
      <c r="MBA107" s="1"/>
      <c r="MBB107" s="2"/>
      <c r="MBC107" s="2"/>
      <c r="MBD107" s="5"/>
      <c r="MBE107" s="5"/>
      <c r="MBF107" s="5"/>
      <c r="MBG107" s="5"/>
      <c r="MBH107" s="5"/>
      <c r="MBI107" s="1"/>
      <c r="MBJ107" s="2"/>
      <c r="MBK107" s="2"/>
      <c r="MBL107" s="5"/>
      <c r="MBM107" s="5"/>
      <c r="MBN107" s="5"/>
      <c r="MBO107" s="5"/>
      <c r="MBP107" s="5"/>
      <c r="MBQ107" s="1"/>
      <c r="MBR107" s="2"/>
      <c r="MBS107" s="2"/>
      <c r="MBT107" s="5"/>
      <c r="MBU107" s="5"/>
      <c r="MBV107" s="5"/>
      <c r="MBW107" s="5"/>
      <c r="MBX107" s="5"/>
      <c r="MBY107" s="1"/>
      <c r="MBZ107" s="2"/>
      <c r="MCA107" s="2"/>
      <c r="MCB107" s="5"/>
      <c r="MCC107" s="5"/>
      <c r="MCD107" s="5"/>
      <c r="MCE107" s="5"/>
      <c r="MCF107" s="5"/>
      <c r="MCG107" s="1"/>
      <c r="MCH107" s="2"/>
      <c r="MCI107" s="2"/>
      <c r="MCJ107" s="5"/>
      <c r="MCK107" s="5"/>
      <c r="MCL107" s="5"/>
      <c r="MCM107" s="5"/>
      <c r="MCN107" s="5"/>
      <c r="MCO107" s="1"/>
      <c r="MCP107" s="2"/>
      <c r="MCQ107" s="2"/>
      <c r="MCR107" s="5"/>
      <c r="MCS107" s="5"/>
      <c r="MCT107" s="5"/>
      <c r="MCU107" s="5"/>
      <c r="MCV107" s="5"/>
      <c r="MCW107" s="1"/>
      <c r="MCX107" s="2"/>
      <c r="MCY107" s="2"/>
      <c r="MCZ107" s="5"/>
      <c r="MDA107" s="5"/>
      <c r="MDB107" s="5"/>
      <c r="MDC107" s="5"/>
      <c r="MDD107" s="5"/>
      <c r="MDE107" s="1"/>
      <c r="MDF107" s="2"/>
      <c r="MDG107" s="2"/>
      <c r="MDH107" s="5"/>
      <c r="MDI107" s="5"/>
      <c r="MDJ107" s="5"/>
      <c r="MDK107" s="5"/>
      <c r="MDL107" s="5"/>
      <c r="MDM107" s="1"/>
      <c r="MDN107" s="2"/>
      <c r="MDO107" s="2"/>
      <c r="MDP107" s="5"/>
      <c r="MDQ107" s="5"/>
      <c r="MDR107" s="5"/>
      <c r="MDS107" s="5"/>
      <c r="MDT107" s="5"/>
      <c r="MDU107" s="1"/>
      <c r="MDV107" s="2"/>
      <c r="MDW107" s="2"/>
      <c r="MDX107" s="5"/>
      <c r="MDY107" s="5"/>
      <c r="MDZ107" s="5"/>
      <c r="MEA107" s="5"/>
      <c r="MEB107" s="5"/>
      <c r="MEC107" s="1"/>
      <c r="MED107" s="2"/>
      <c r="MEE107" s="2"/>
      <c r="MEF107" s="5"/>
      <c r="MEG107" s="5"/>
      <c r="MEH107" s="5"/>
      <c r="MEI107" s="5"/>
      <c r="MEJ107" s="5"/>
      <c r="MEK107" s="1"/>
      <c r="MEL107" s="2"/>
      <c r="MEM107" s="2"/>
      <c r="MEN107" s="5"/>
      <c r="MEO107" s="5"/>
      <c r="MEP107" s="5"/>
      <c r="MEQ107" s="5"/>
      <c r="MER107" s="5"/>
      <c r="MES107" s="1"/>
      <c r="MET107" s="2"/>
      <c r="MEU107" s="2"/>
      <c r="MEV107" s="5"/>
      <c r="MEW107" s="5"/>
      <c r="MEX107" s="5"/>
      <c r="MEY107" s="5"/>
      <c r="MEZ107" s="5"/>
      <c r="MFA107" s="1"/>
      <c r="MFB107" s="2"/>
      <c r="MFC107" s="2"/>
      <c r="MFD107" s="5"/>
      <c r="MFE107" s="5"/>
      <c r="MFF107" s="5"/>
      <c r="MFG107" s="5"/>
      <c r="MFH107" s="5"/>
      <c r="MFI107" s="1"/>
      <c r="MFJ107" s="2"/>
      <c r="MFK107" s="2"/>
      <c r="MFL107" s="5"/>
      <c r="MFM107" s="5"/>
      <c r="MFN107" s="5"/>
      <c r="MFO107" s="5"/>
      <c r="MFP107" s="5"/>
      <c r="MFQ107" s="1"/>
      <c r="MFR107" s="2"/>
      <c r="MFS107" s="2"/>
      <c r="MFT107" s="5"/>
      <c r="MFU107" s="5"/>
      <c r="MFV107" s="5"/>
      <c r="MFW107" s="5"/>
      <c r="MFX107" s="5"/>
      <c r="MFY107" s="1"/>
      <c r="MFZ107" s="2"/>
      <c r="MGA107" s="2"/>
      <c r="MGB107" s="5"/>
      <c r="MGC107" s="5"/>
      <c r="MGD107" s="5"/>
      <c r="MGE107" s="5"/>
      <c r="MGF107" s="5"/>
      <c r="MGG107" s="1"/>
      <c r="MGH107" s="2"/>
      <c r="MGI107" s="2"/>
      <c r="MGJ107" s="5"/>
      <c r="MGK107" s="5"/>
      <c r="MGL107" s="5"/>
      <c r="MGM107" s="5"/>
      <c r="MGN107" s="5"/>
      <c r="MGO107" s="1"/>
      <c r="MGP107" s="2"/>
      <c r="MGQ107" s="2"/>
      <c r="MGR107" s="5"/>
      <c r="MGS107" s="5"/>
      <c r="MGT107" s="5"/>
      <c r="MGU107" s="5"/>
      <c r="MGV107" s="5"/>
      <c r="MGW107" s="1"/>
      <c r="MGX107" s="2"/>
      <c r="MGY107" s="2"/>
      <c r="MGZ107" s="5"/>
      <c r="MHA107" s="5"/>
      <c r="MHB107" s="5"/>
      <c r="MHC107" s="5"/>
      <c r="MHD107" s="5"/>
      <c r="MHE107" s="1"/>
      <c r="MHF107" s="2"/>
      <c r="MHG107" s="2"/>
      <c r="MHH107" s="5"/>
      <c r="MHI107" s="5"/>
      <c r="MHJ107" s="5"/>
      <c r="MHK107" s="5"/>
      <c r="MHL107" s="5"/>
      <c r="MHM107" s="1"/>
      <c r="MHN107" s="2"/>
      <c r="MHO107" s="2"/>
      <c r="MHP107" s="5"/>
      <c r="MHQ107" s="5"/>
      <c r="MHR107" s="5"/>
      <c r="MHS107" s="5"/>
      <c r="MHT107" s="5"/>
      <c r="MHU107" s="1"/>
      <c r="MHV107" s="2"/>
      <c r="MHW107" s="2"/>
      <c r="MHX107" s="5"/>
      <c r="MHY107" s="5"/>
      <c r="MHZ107" s="5"/>
      <c r="MIA107" s="5"/>
      <c r="MIB107" s="5"/>
      <c r="MIC107" s="1"/>
      <c r="MID107" s="2"/>
      <c r="MIE107" s="2"/>
      <c r="MIF107" s="5"/>
      <c r="MIG107" s="5"/>
      <c r="MIH107" s="5"/>
      <c r="MII107" s="5"/>
      <c r="MIJ107" s="5"/>
      <c r="MIK107" s="1"/>
      <c r="MIL107" s="2"/>
      <c r="MIM107" s="2"/>
      <c r="MIN107" s="5"/>
      <c r="MIO107" s="5"/>
      <c r="MIP107" s="5"/>
      <c r="MIQ107" s="5"/>
      <c r="MIR107" s="5"/>
      <c r="MIS107" s="1"/>
      <c r="MIT107" s="2"/>
      <c r="MIU107" s="2"/>
      <c r="MIV107" s="5"/>
      <c r="MIW107" s="5"/>
      <c r="MIX107" s="5"/>
      <c r="MIY107" s="5"/>
      <c r="MIZ107" s="5"/>
      <c r="MJA107" s="1"/>
      <c r="MJB107" s="2"/>
      <c r="MJC107" s="2"/>
      <c r="MJD107" s="5"/>
      <c r="MJE107" s="5"/>
      <c r="MJF107" s="5"/>
      <c r="MJG107" s="5"/>
      <c r="MJH107" s="5"/>
      <c r="MJI107" s="1"/>
      <c r="MJJ107" s="2"/>
      <c r="MJK107" s="2"/>
      <c r="MJL107" s="5"/>
      <c r="MJM107" s="5"/>
      <c r="MJN107" s="5"/>
      <c r="MJO107" s="5"/>
      <c r="MJP107" s="5"/>
      <c r="MJQ107" s="1"/>
      <c r="MJR107" s="2"/>
      <c r="MJS107" s="2"/>
      <c r="MJT107" s="5"/>
      <c r="MJU107" s="5"/>
      <c r="MJV107" s="5"/>
      <c r="MJW107" s="5"/>
      <c r="MJX107" s="5"/>
      <c r="MJY107" s="1"/>
      <c r="MJZ107" s="2"/>
      <c r="MKA107" s="2"/>
      <c r="MKB107" s="5"/>
      <c r="MKC107" s="5"/>
      <c r="MKD107" s="5"/>
      <c r="MKE107" s="5"/>
      <c r="MKF107" s="5"/>
      <c r="MKG107" s="1"/>
      <c r="MKH107" s="2"/>
      <c r="MKI107" s="2"/>
      <c r="MKJ107" s="5"/>
      <c r="MKK107" s="5"/>
      <c r="MKL107" s="5"/>
      <c r="MKM107" s="5"/>
      <c r="MKN107" s="5"/>
      <c r="MKO107" s="1"/>
      <c r="MKP107" s="2"/>
      <c r="MKQ107" s="2"/>
      <c r="MKR107" s="5"/>
      <c r="MKS107" s="5"/>
      <c r="MKT107" s="5"/>
      <c r="MKU107" s="5"/>
      <c r="MKV107" s="5"/>
      <c r="MKW107" s="1"/>
      <c r="MKX107" s="2"/>
      <c r="MKY107" s="2"/>
      <c r="MKZ107" s="5"/>
      <c r="MLA107" s="5"/>
      <c r="MLB107" s="5"/>
      <c r="MLC107" s="5"/>
      <c r="MLD107" s="5"/>
      <c r="MLE107" s="1"/>
      <c r="MLF107" s="2"/>
      <c r="MLG107" s="2"/>
      <c r="MLH107" s="5"/>
      <c r="MLI107" s="5"/>
      <c r="MLJ107" s="5"/>
      <c r="MLK107" s="5"/>
      <c r="MLL107" s="5"/>
      <c r="MLM107" s="1"/>
      <c r="MLN107" s="2"/>
      <c r="MLO107" s="2"/>
      <c r="MLP107" s="5"/>
      <c r="MLQ107" s="5"/>
      <c r="MLR107" s="5"/>
      <c r="MLS107" s="5"/>
      <c r="MLT107" s="5"/>
      <c r="MLU107" s="1"/>
      <c r="MLV107" s="2"/>
      <c r="MLW107" s="2"/>
      <c r="MLX107" s="5"/>
      <c r="MLY107" s="5"/>
      <c r="MLZ107" s="5"/>
      <c r="MMA107" s="5"/>
      <c r="MMB107" s="5"/>
      <c r="MMC107" s="1"/>
      <c r="MMD107" s="2"/>
      <c r="MME107" s="2"/>
      <c r="MMF107" s="5"/>
      <c r="MMG107" s="5"/>
      <c r="MMH107" s="5"/>
      <c r="MMI107" s="5"/>
      <c r="MMJ107" s="5"/>
      <c r="MMK107" s="1"/>
      <c r="MML107" s="2"/>
      <c r="MMM107" s="2"/>
      <c r="MMN107" s="5"/>
      <c r="MMO107" s="5"/>
      <c r="MMP107" s="5"/>
      <c r="MMQ107" s="5"/>
      <c r="MMR107" s="5"/>
      <c r="MMS107" s="1"/>
      <c r="MMT107" s="2"/>
      <c r="MMU107" s="2"/>
      <c r="MMV107" s="5"/>
      <c r="MMW107" s="5"/>
      <c r="MMX107" s="5"/>
      <c r="MMY107" s="5"/>
      <c r="MMZ107" s="5"/>
      <c r="MNA107" s="1"/>
      <c r="MNB107" s="2"/>
      <c r="MNC107" s="2"/>
      <c r="MND107" s="5"/>
      <c r="MNE107" s="5"/>
      <c r="MNF107" s="5"/>
      <c r="MNG107" s="5"/>
      <c r="MNH107" s="5"/>
      <c r="MNI107" s="1"/>
      <c r="MNJ107" s="2"/>
      <c r="MNK107" s="2"/>
      <c r="MNL107" s="5"/>
      <c r="MNM107" s="5"/>
      <c r="MNN107" s="5"/>
      <c r="MNO107" s="5"/>
      <c r="MNP107" s="5"/>
      <c r="MNQ107" s="1"/>
      <c r="MNR107" s="2"/>
      <c r="MNS107" s="2"/>
      <c r="MNT107" s="5"/>
      <c r="MNU107" s="5"/>
      <c r="MNV107" s="5"/>
      <c r="MNW107" s="5"/>
      <c r="MNX107" s="5"/>
      <c r="MNY107" s="1"/>
      <c r="MNZ107" s="2"/>
      <c r="MOA107" s="2"/>
      <c r="MOB107" s="5"/>
      <c r="MOC107" s="5"/>
      <c r="MOD107" s="5"/>
      <c r="MOE107" s="5"/>
      <c r="MOF107" s="5"/>
      <c r="MOG107" s="1"/>
      <c r="MOH107" s="2"/>
      <c r="MOI107" s="2"/>
      <c r="MOJ107" s="5"/>
      <c r="MOK107" s="5"/>
      <c r="MOL107" s="5"/>
      <c r="MOM107" s="5"/>
      <c r="MON107" s="5"/>
      <c r="MOO107" s="1"/>
      <c r="MOP107" s="2"/>
      <c r="MOQ107" s="2"/>
      <c r="MOR107" s="5"/>
      <c r="MOS107" s="5"/>
      <c r="MOT107" s="5"/>
      <c r="MOU107" s="5"/>
      <c r="MOV107" s="5"/>
      <c r="MOW107" s="1"/>
      <c r="MOX107" s="2"/>
      <c r="MOY107" s="2"/>
      <c r="MOZ107" s="5"/>
      <c r="MPA107" s="5"/>
      <c r="MPB107" s="5"/>
      <c r="MPC107" s="5"/>
      <c r="MPD107" s="5"/>
      <c r="MPE107" s="1"/>
      <c r="MPF107" s="2"/>
      <c r="MPG107" s="2"/>
      <c r="MPH107" s="5"/>
      <c r="MPI107" s="5"/>
      <c r="MPJ107" s="5"/>
      <c r="MPK107" s="5"/>
      <c r="MPL107" s="5"/>
      <c r="MPM107" s="1"/>
      <c r="MPN107" s="2"/>
      <c r="MPO107" s="2"/>
      <c r="MPP107" s="5"/>
      <c r="MPQ107" s="5"/>
      <c r="MPR107" s="5"/>
      <c r="MPS107" s="5"/>
      <c r="MPT107" s="5"/>
      <c r="MPU107" s="1"/>
      <c r="MPV107" s="2"/>
      <c r="MPW107" s="2"/>
      <c r="MPX107" s="5"/>
      <c r="MPY107" s="5"/>
      <c r="MPZ107" s="5"/>
      <c r="MQA107" s="5"/>
      <c r="MQB107" s="5"/>
      <c r="MQC107" s="1"/>
      <c r="MQD107" s="2"/>
      <c r="MQE107" s="2"/>
      <c r="MQF107" s="5"/>
      <c r="MQG107" s="5"/>
      <c r="MQH107" s="5"/>
      <c r="MQI107" s="5"/>
      <c r="MQJ107" s="5"/>
      <c r="MQK107" s="1"/>
      <c r="MQL107" s="2"/>
      <c r="MQM107" s="2"/>
      <c r="MQN107" s="5"/>
      <c r="MQO107" s="5"/>
      <c r="MQP107" s="5"/>
      <c r="MQQ107" s="5"/>
      <c r="MQR107" s="5"/>
      <c r="MQS107" s="1"/>
      <c r="MQT107" s="2"/>
      <c r="MQU107" s="2"/>
      <c r="MQV107" s="5"/>
      <c r="MQW107" s="5"/>
      <c r="MQX107" s="5"/>
      <c r="MQY107" s="5"/>
      <c r="MQZ107" s="5"/>
      <c r="MRA107" s="1"/>
      <c r="MRB107" s="2"/>
      <c r="MRC107" s="2"/>
      <c r="MRD107" s="5"/>
      <c r="MRE107" s="5"/>
      <c r="MRF107" s="5"/>
      <c r="MRG107" s="5"/>
      <c r="MRH107" s="5"/>
      <c r="MRI107" s="1"/>
      <c r="MRJ107" s="2"/>
      <c r="MRK107" s="2"/>
      <c r="MRL107" s="5"/>
      <c r="MRM107" s="5"/>
      <c r="MRN107" s="5"/>
      <c r="MRO107" s="5"/>
      <c r="MRP107" s="5"/>
      <c r="MRQ107" s="1"/>
      <c r="MRR107" s="2"/>
      <c r="MRS107" s="2"/>
      <c r="MRT107" s="5"/>
      <c r="MRU107" s="5"/>
      <c r="MRV107" s="5"/>
      <c r="MRW107" s="5"/>
      <c r="MRX107" s="5"/>
      <c r="MRY107" s="1"/>
      <c r="MRZ107" s="2"/>
      <c r="MSA107" s="2"/>
      <c r="MSB107" s="5"/>
      <c r="MSC107" s="5"/>
      <c r="MSD107" s="5"/>
      <c r="MSE107" s="5"/>
      <c r="MSF107" s="5"/>
      <c r="MSG107" s="1"/>
      <c r="MSH107" s="2"/>
      <c r="MSI107" s="2"/>
      <c r="MSJ107" s="5"/>
      <c r="MSK107" s="5"/>
      <c r="MSL107" s="5"/>
      <c r="MSM107" s="5"/>
      <c r="MSN107" s="5"/>
      <c r="MSO107" s="1"/>
      <c r="MSP107" s="2"/>
      <c r="MSQ107" s="2"/>
      <c r="MSR107" s="5"/>
      <c r="MSS107" s="5"/>
      <c r="MST107" s="5"/>
      <c r="MSU107" s="5"/>
      <c r="MSV107" s="5"/>
      <c r="MSW107" s="1"/>
      <c r="MSX107" s="2"/>
      <c r="MSY107" s="2"/>
      <c r="MSZ107" s="5"/>
      <c r="MTA107" s="5"/>
      <c r="MTB107" s="5"/>
      <c r="MTC107" s="5"/>
      <c r="MTD107" s="5"/>
      <c r="MTE107" s="1"/>
      <c r="MTF107" s="2"/>
      <c r="MTG107" s="2"/>
      <c r="MTH107" s="5"/>
      <c r="MTI107" s="5"/>
      <c r="MTJ107" s="5"/>
      <c r="MTK107" s="5"/>
      <c r="MTL107" s="5"/>
      <c r="MTM107" s="1"/>
      <c r="MTN107" s="2"/>
      <c r="MTO107" s="2"/>
      <c r="MTP107" s="5"/>
      <c r="MTQ107" s="5"/>
      <c r="MTR107" s="5"/>
      <c r="MTS107" s="5"/>
      <c r="MTT107" s="5"/>
      <c r="MTU107" s="1"/>
      <c r="MTV107" s="2"/>
      <c r="MTW107" s="2"/>
      <c r="MTX107" s="5"/>
      <c r="MTY107" s="5"/>
      <c r="MTZ107" s="5"/>
      <c r="MUA107" s="5"/>
      <c r="MUB107" s="5"/>
      <c r="MUC107" s="1"/>
      <c r="MUD107" s="2"/>
      <c r="MUE107" s="2"/>
      <c r="MUF107" s="5"/>
      <c r="MUG107" s="5"/>
      <c r="MUH107" s="5"/>
      <c r="MUI107" s="5"/>
      <c r="MUJ107" s="5"/>
      <c r="MUK107" s="1"/>
      <c r="MUL107" s="2"/>
      <c r="MUM107" s="2"/>
      <c r="MUN107" s="5"/>
      <c r="MUO107" s="5"/>
      <c r="MUP107" s="5"/>
      <c r="MUQ107" s="5"/>
      <c r="MUR107" s="5"/>
      <c r="MUS107" s="1"/>
      <c r="MUT107" s="2"/>
      <c r="MUU107" s="2"/>
      <c r="MUV107" s="5"/>
      <c r="MUW107" s="5"/>
      <c r="MUX107" s="5"/>
      <c r="MUY107" s="5"/>
      <c r="MUZ107" s="5"/>
      <c r="MVA107" s="1"/>
      <c r="MVB107" s="2"/>
      <c r="MVC107" s="2"/>
      <c r="MVD107" s="5"/>
      <c r="MVE107" s="5"/>
      <c r="MVF107" s="5"/>
      <c r="MVG107" s="5"/>
      <c r="MVH107" s="5"/>
      <c r="MVI107" s="1"/>
      <c r="MVJ107" s="2"/>
      <c r="MVK107" s="2"/>
      <c r="MVL107" s="5"/>
      <c r="MVM107" s="5"/>
      <c r="MVN107" s="5"/>
      <c r="MVO107" s="5"/>
      <c r="MVP107" s="5"/>
      <c r="MVQ107" s="1"/>
      <c r="MVR107" s="2"/>
      <c r="MVS107" s="2"/>
      <c r="MVT107" s="5"/>
      <c r="MVU107" s="5"/>
      <c r="MVV107" s="5"/>
      <c r="MVW107" s="5"/>
      <c r="MVX107" s="5"/>
      <c r="MVY107" s="1"/>
      <c r="MVZ107" s="2"/>
      <c r="MWA107" s="2"/>
      <c r="MWB107" s="5"/>
      <c r="MWC107" s="5"/>
      <c r="MWD107" s="5"/>
      <c r="MWE107" s="5"/>
      <c r="MWF107" s="5"/>
      <c r="MWG107" s="1"/>
      <c r="MWH107" s="2"/>
      <c r="MWI107" s="2"/>
      <c r="MWJ107" s="5"/>
      <c r="MWK107" s="5"/>
      <c r="MWL107" s="5"/>
      <c r="MWM107" s="5"/>
      <c r="MWN107" s="5"/>
      <c r="MWO107" s="1"/>
      <c r="MWP107" s="2"/>
      <c r="MWQ107" s="2"/>
      <c r="MWR107" s="5"/>
      <c r="MWS107" s="5"/>
      <c r="MWT107" s="5"/>
      <c r="MWU107" s="5"/>
      <c r="MWV107" s="5"/>
      <c r="MWW107" s="1"/>
      <c r="MWX107" s="2"/>
      <c r="MWY107" s="2"/>
      <c r="MWZ107" s="5"/>
      <c r="MXA107" s="5"/>
      <c r="MXB107" s="5"/>
      <c r="MXC107" s="5"/>
      <c r="MXD107" s="5"/>
      <c r="MXE107" s="1"/>
      <c r="MXF107" s="2"/>
      <c r="MXG107" s="2"/>
      <c r="MXH107" s="5"/>
      <c r="MXI107" s="5"/>
      <c r="MXJ107" s="5"/>
      <c r="MXK107" s="5"/>
      <c r="MXL107" s="5"/>
      <c r="MXM107" s="1"/>
      <c r="MXN107" s="2"/>
      <c r="MXO107" s="2"/>
      <c r="MXP107" s="5"/>
      <c r="MXQ107" s="5"/>
      <c r="MXR107" s="5"/>
      <c r="MXS107" s="5"/>
      <c r="MXT107" s="5"/>
      <c r="MXU107" s="1"/>
      <c r="MXV107" s="2"/>
      <c r="MXW107" s="2"/>
      <c r="MXX107" s="5"/>
      <c r="MXY107" s="5"/>
      <c r="MXZ107" s="5"/>
      <c r="MYA107" s="5"/>
      <c r="MYB107" s="5"/>
      <c r="MYC107" s="1"/>
      <c r="MYD107" s="2"/>
      <c r="MYE107" s="2"/>
      <c r="MYF107" s="5"/>
      <c r="MYG107" s="5"/>
      <c r="MYH107" s="5"/>
      <c r="MYI107" s="5"/>
      <c r="MYJ107" s="5"/>
      <c r="MYK107" s="1"/>
      <c r="MYL107" s="2"/>
      <c r="MYM107" s="2"/>
      <c r="MYN107" s="5"/>
      <c r="MYO107" s="5"/>
      <c r="MYP107" s="5"/>
      <c r="MYQ107" s="5"/>
      <c r="MYR107" s="5"/>
      <c r="MYS107" s="1"/>
      <c r="MYT107" s="2"/>
      <c r="MYU107" s="2"/>
      <c r="MYV107" s="5"/>
      <c r="MYW107" s="5"/>
      <c r="MYX107" s="5"/>
      <c r="MYY107" s="5"/>
      <c r="MYZ107" s="5"/>
      <c r="MZA107" s="1"/>
      <c r="MZB107" s="2"/>
      <c r="MZC107" s="2"/>
      <c r="MZD107" s="5"/>
      <c r="MZE107" s="5"/>
      <c r="MZF107" s="5"/>
      <c r="MZG107" s="5"/>
      <c r="MZH107" s="5"/>
      <c r="MZI107" s="1"/>
      <c r="MZJ107" s="2"/>
      <c r="MZK107" s="2"/>
      <c r="MZL107" s="5"/>
      <c r="MZM107" s="5"/>
      <c r="MZN107" s="5"/>
      <c r="MZO107" s="5"/>
      <c r="MZP107" s="5"/>
      <c r="MZQ107" s="1"/>
      <c r="MZR107" s="2"/>
      <c r="MZS107" s="2"/>
      <c r="MZT107" s="5"/>
      <c r="MZU107" s="5"/>
      <c r="MZV107" s="5"/>
      <c r="MZW107" s="5"/>
      <c r="MZX107" s="5"/>
      <c r="MZY107" s="1"/>
      <c r="MZZ107" s="2"/>
      <c r="NAA107" s="2"/>
      <c r="NAB107" s="5"/>
      <c r="NAC107" s="5"/>
      <c r="NAD107" s="5"/>
      <c r="NAE107" s="5"/>
      <c r="NAF107" s="5"/>
      <c r="NAG107" s="1"/>
      <c r="NAH107" s="2"/>
      <c r="NAI107" s="2"/>
      <c r="NAJ107" s="5"/>
      <c r="NAK107" s="5"/>
      <c r="NAL107" s="5"/>
      <c r="NAM107" s="5"/>
      <c r="NAN107" s="5"/>
      <c r="NAO107" s="1"/>
      <c r="NAP107" s="2"/>
      <c r="NAQ107" s="2"/>
      <c r="NAR107" s="5"/>
      <c r="NAS107" s="5"/>
      <c r="NAT107" s="5"/>
      <c r="NAU107" s="5"/>
      <c r="NAV107" s="5"/>
      <c r="NAW107" s="1"/>
      <c r="NAX107" s="2"/>
      <c r="NAY107" s="2"/>
      <c r="NAZ107" s="5"/>
      <c r="NBA107" s="5"/>
      <c r="NBB107" s="5"/>
      <c r="NBC107" s="5"/>
      <c r="NBD107" s="5"/>
      <c r="NBE107" s="1"/>
      <c r="NBF107" s="2"/>
      <c r="NBG107" s="2"/>
      <c r="NBH107" s="5"/>
      <c r="NBI107" s="5"/>
      <c r="NBJ107" s="5"/>
      <c r="NBK107" s="5"/>
      <c r="NBL107" s="5"/>
      <c r="NBM107" s="1"/>
      <c r="NBN107" s="2"/>
      <c r="NBO107" s="2"/>
      <c r="NBP107" s="5"/>
      <c r="NBQ107" s="5"/>
      <c r="NBR107" s="5"/>
      <c r="NBS107" s="5"/>
      <c r="NBT107" s="5"/>
      <c r="NBU107" s="1"/>
      <c r="NBV107" s="2"/>
      <c r="NBW107" s="2"/>
      <c r="NBX107" s="5"/>
      <c r="NBY107" s="5"/>
      <c r="NBZ107" s="5"/>
      <c r="NCA107" s="5"/>
      <c r="NCB107" s="5"/>
      <c r="NCC107" s="1"/>
      <c r="NCD107" s="2"/>
      <c r="NCE107" s="2"/>
      <c r="NCF107" s="5"/>
      <c r="NCG107" s="5"/>
      <c r="NCH107" s="5"/>
      <c r="NCI107" s="5"/>
      <c r="NCJ107" s="5"/>
      <c r="NCK107" s="1"/>
      <c r="NCL107" s="2"/>
      <c r="NCM107" s="2"/>
      <c r="NCN107" s="5"/>
      <c r="NCO107" s="5"/>
      <c r="NCP107" s="5"/>
      <c r="NCQ107" s="5"/>
      <c r="NCR107" s="5"/>
      <c r="NCS107" s="1"/>
      <c r="NCT107" s="2"/>
      <c r="NCU107" s="2"/>
      <c r="NCV107" s="5"/>
      <c r="NCW107" s="5"/>
      <c r="NCX107" s="5"/>
      <c r="NCY107" s="5"/>
      <c r="NCZ107" s="5"/>
      <c r="NDA107" s="1"/>
      <c r="NDB107" s="2"/>
      <c r="NDC107" s="2"/>
      <c r="NDD107" s="5"/>
      <c r="NDE107" s="5"/>
      <c r="NDF107" s="5"/>
      <c r="NDG107" s="5"/>
      <c r="NDH107" s="5"/>
      <c r="NDI107" s="1"/>
      <c r="NDJ107" s="2"/>
      <c r="NDK107" s="2"/>
      <c r="NDL107" s="5"/>
      <c r="NDM107" s="5"/>
      <c r="NDN107" s="5"/>
      <c r="NDO107" s="5"/>
      <c r="NDP107" s="5"/>
      <c r="NDQ107" s="1"/>
      <c r="NDR107" s="2"/>
      <c r="NDS107" s="2"/>
      <c r="NDT107" s="5"/>
      <c r="NDU107" s="5"/>
      <c r="NDV107" s="5"/>
      <c r="NDW107" s="5"/>
      <c r="NDX107" s="5"/>
      <c r="NDY107" s="1"/>
      <c r="NDZ107" s="2"/>
      <c r="NEA107" s="2"/>
      <c r="NEB107" s="5"/>
      <c r="NEC107" s="5"/>
      <c r="NED107" s="5"/>
      <c r="NEE107" s="5"/>
      <c r="NEF107" s="5"/>
      <c r="NEG107" s="1"/>
      <c r="NEH107" s="2"/>
      <c r="NEI107" s="2"/>
      <c r="NEJ107" s="5"/>
      <c r="NEK107" s="5"/>
      <c r="NEL107" s="5"/>
      <c r="NEM107" s="5"/>
      <c r="NEN107" s="5"/>
      <c r="NEO107" s="1"/>
      <c r="NEP107" s="2"/>
      <c r="NEQ107" s="2"/>
      <c r="NER107" s="5"/>
      <c r="NES107" s="5"/>
      <c r="NET107" s="5"/>
      <c r="NEU107" s="5"/>
      <c r="NEV107" s="5"/>
      <c r="NEW107" s="1"/>
      <c r="NEX107" s="2"/>
      <c r="NEY107" s="2"/>
      <c r="NEZ107" s="5"/>
      <c r="NFA107" s="5"/>
      <c r="NFB107" s="5"/>
      <c r="NFC107" s="5"/>
      <c r="NFD107" s="5"/>
      <c r="NFE107" s="1"/>
      <c r="NFF107" s="2"/>
      <c r="NFG107" s="2"/>
      <c r="NFH107" s="5"/>
      <c r="NFI107" s="5"/>
      <c r="NFJ107" s="5"/>
      <c r="NFK107" s="5"/>
      <c r="NFL107" s="5"/>
      <c r="NFM107" s="1"/>
      <c r="NFN107" s="2"/>
      <c r="NFO107" s="2"/>
      <c r="NFP107" s="5"/>
      <c r="NFQ107" s="5"/>
      <c r="NFR107" s="5"/>
      <c r="NFS107" s="5"/>
      <c r="NFT107" s="5"/>
      <c r="NFU107" s="1"/>
      <c r="NFV107" s="2"/>
      <c r="NFW107" s="2"/>
      <c r="NFX107" s="5"/>
      <c r="NFY107" s="5"/>
      <c r="NFZ107" s="5"/>
      <c r="NGA107" s="5"/>
      <c r="NGB107" s="5"/>
      <c r="NGC107" s="1"/>
      <c r="NGD107" s="2"/>
      <c r="NGE107" s="2"/>
      <c r="NGF107" s="5"/>
      <c r="NGG107" s="5"/>
      <c r="NGH107" s="5"/>
      <c r="NGI107" s="5"/>
      <c r="NGJ107" s="5"/>
      <c r="NGK107" s="1"/>
      <c r="NGL107" s="2"/>
      <c r="NGM107" s="2"/>
      <c r="NGN107" s="5"/>
      <c r="NGO107" s="5"/>
      <c r="NGP107" s="5"/>
      <c r="NGQ107" s="5"/>
      <c r="NGR107" s="5"/>
      <c r="NGS107" s="1"/>
      <c r="NGT107" s="2"/>
      <c r="NGU107" s="2"/>
      <c r="NGV107" s="5"/>
      <c r="NGW107" s="5"/>
      <c r="NGX107" s="5"/>
      <c r="NGY107" s="5"/>
      <c r="NGZ107" s="5"/>
      <c r="NHA107" s="1"/>
      <c r="NHB107" s="2"/>
      <c r="NHC107" s="2"/>
      <c r="NHD107" s="5"/>
      <c r="NHE107" s="5"/>
      <c r="NHF107" s="5"/>
      <c r="NHG107" s="5"/>
      <c r="NHH107" s="5"/>
      <c r="NHI107" s="1"/>
      <c r="NHJ107" s="2"/>
      <c r="NHK107" s="2"/>
      <c r="NHL107" s="5"/>
      <c r="NHM107" s="5"/>
      <c r="NHN107" s="5"/>
      <c r="NHO107" s="5"/>
      <c r="NHP107" s="5"/>
      <c r="NHQ107" s="1"/>
      <c r="NHR107" s="2"/>
      <c r="NHS107" s="2"/>
      <c r="NHT107" s="5"/>
      <c r="NHU107" s="5"/>
      <c r="NHV107" s="5"/>
      <c r="NHW107" s="5"/>
      <c r="NHX107" s="5"/>
      <c r="NHY107" s="1"/>
      <c r="NHZ107" s="2"/>
      <c r="NIA107" s="2"/>
      <c r="NIB107" s="5"/>
      <c r="NIC107" s="5"/>
      <c r="NID107" s="5"/>
      <c r="NIE107" s="5"/>
      <c r="NIF107" s="5"/>
      <c r="NIG107" s="1"/>
      <c r="NIH107" s="2"/>
      <c r="NII107" s="2"/>
      <c r="NIJ107" s="5"/>
      <c r="NIK107" s="5"/>
      <c r="NIL107" s="5"/>
      <c r="NIM107" s="5"/>
      <c r="NIN107" s="5"/>
      <c r="NIO107" s="1"/>
      <c r="NIP107" s="2"/>
      <c r="NIQ107" s="2"/>
      <c r="NIR107" s="5"/>
      <c r="NIS107" s="5"/>
      <c r="NIT107" s="5"/>
      <c r="NIU107" s="5"/>
      <c r="NIV107" s="5"/>
      <c r="NIW107" s="1"/>
      <c r="NIX107" s="2"/>
      <c r="NIY107" s="2"/>
      <c r="NIZ107" s="5"/>
      <c r="NJA107" s="5"/>
      <c r="NJB107" s="5"/>
      <c r="NJC107" s="5"/>
      <c r="NJD107" s="5"/>
      <c r="NJE107" s="1"/>
      <c r="NJF107" s="2"/>
      <c r="NJG107" s="2"/>
      <c r="NJH107" s="5"/>
      <c r="NJI107" s="5"/>
      <c r="NJJ107" s="5"/>
      <c r="NJK107" s="5"/>
      <c r="NJL107" s="5"/>
      <c r="NJM107" s="1"/>
      <c r="NJN107" s="2"/>
      <c r="NJO107" s="2"/>
      <c r="NJP107" s="5"/>
      <c r="NJQ107" s="5"/>
      <c r="NJR107" s="5"/>
      <c r="NJS107" s="5"/>
      <c r="NJT107" s="5"/>
      <c r="NJU107" s="1"/>
      <c r="NJV107" s="2"/>
      <c r="NJW107" s="2"/>
      <c r="NJX107" s="5"/>
      <c r="NJY107" s="5"/>
      <c r="NJZ107" s="5"/>
      <c r="NKA107" s="5"/>
      <c r="NKB107" s="5"/>
      <c r="NKC107" s="1"/>
      <c r="NKD107" s="2"/>
      <c r="NKE107" s="2"/>
      <c r="NKF107" s="5"/>
      <c r="NKG107" s="5"/>
      <c r="NKH107" s="5"/>
      <c r="NKI107" s="5"/>
      <c r="NKJ107" s="5"/>
      <c r="NKK107" s="1"/>
      <c r="NKL107" s="2"/>
      <c r="NKM107" s="2"/>
      <c r="NKN107" s="5"/>
      <c r="NKO107" s="5"/>
      <c r="NKP107" s="5"/>
      <c r="NKQ107" s="5"/>
      <c r="NKR107" s="5"/>
      <c r="NKS107" s="1"/>
      <c r="NKT107" s="2"/>
      <c r="NKU107" s="2"/>
      <c r="NKV107" s="5"/>
      <c r="NKW107" s="5"/>
      <c r="NKX107" s="5"/>
      <c r="NKY107" s="5"/>
      <c r="NKZ107" s="5"/>
      <c r="NLA107" s="1"/>
      <c r="NLB107" s="2"/>
      <c r="NLC107" s="2"/>
      <c r="NLD107" s="5"/>
      <c r="NLE107" s="5"/>
      <c r="NLF107" s="5"/>
      <c r="NLG107" s="5"/>
      <c r="NLH107" s="5"/>
      <c r="NLI107" s="1"/>
      <c r="NLJ107" s="2"/>
      <c r="NLK107" s="2"/>
      <c r="NLL107" s="5"/>
      <c r="NLM107" s="5"/>
      <c r="NLN107" s="5"/>
      <c r="NLO107" s="5"/>
      <c r="NLP107" s="5"/>
      <c r="NLQ107" s="1"/>
      <c r="NLR107" s="2"/>
      <c r="NLS107" s="2"/>
      <c r="NLT107" s="5"/>
      <c r="NLU107" s="5"/>
      <c r="NLV107" s="5"/>
      <c r="NLW107" s="5"/>
      <c r="NLX107" s="5"/>
      <c r="NLY107" s="1"/>
      <c r="NLZ107" s="2"/>
      <c r="NMA107" s="2"/>
      <c r="NMB107" s="5"/>
      <c r="NMC107" s="5"/>
      <c r="NMD107" s="5"/>
      <c r="NME107" s="5"/>
      <c r="NMF107" s="5"/>
      <c r="NMG107" s="1"/>
      <c r="NMH107" s="2"/>
      <c r="NMI107" s="2"/>
      <c r="NMJ107" s="5"/>
      <c r="NMK107" s="5"/>
      <c r="NML107" s="5"/>
      <c r="NMM107" s="5"/>
      <c r="NMN107" s="5"/>
      <c r="NMO107" s="1"/>
      <c r="NMP107" s="2"/>
      <c r="NMQ107" s="2"/>
      <c r="NMR107" s="5"/>
      <c r="NMS107" s="5"/>
      <c r="NMT107" s="5"/>
      <c r="NMU107" s="5"/>
      <c r="NMV107" s="5"/>
      <c r="NMW107" s="1"/>
      <c r="NMX107" s="2"/>
      <c r="NMY107" s="2"/>
      <c r="NMZ107" s="5"/>
      <c r="NNA107" s="5"/>
      <c r="NNB107" s="5"/>
      <c r="NNC107" s="5"/>
      <c r="NND107" s="5"/>
      <c r="NNE107" s="1"/>
      <c r="NNF107" s="2"/>
      <c r="NNG107" s="2"/>
      <c r="NNH107" s="5"/>
      <c r="NNI107" s="5"/>
      <c r="NNJ107" s="5"/>
      <c r="NNK107" s="5"/>
      <c r="NNL107" s="5"/>
      <c r="NNM107" s="1"/>
      <c r="NNN107" s="2"/>
      <c r="NNO107" s="2"/>
      <c r="NNP107" s="5"/>
      <c r="NNQ107" s="5"/>
      <c r="NNR107" s="5"/>
      <c r="NNS107" s="5"/>
      <c r="NNT107" s="5"/>
      <c r="NNU107" s="1"/>
      <c r="NNV107" s="2"/>
      <c r="NNW107" s="2"/>
      <c r="NNX107" s="5"/>
      <c r="NNY107" s="5"/>
      <c r="NNZ107" s="5"/>
      <c r="NOA107" s="5"/>
      <c r="NOB107" s="5"/>
      <c r="NOC107" s="1"/>
      <c r="NOD107" s="2"/>
      <c r="NOE107" s="2"/>
      <c r="NOF107" s="5"/>
      <c r="NOG107" s="5"/>
      <c r="NOH107" s="5"/>
      <c r="NOI107" s="5"/>
      <c r="NOJ107" s="5"/>
      <c r="NOK107" s="1"/>
      <c r="NOL107" s="2"/>
      <c r="NOM107" s="2"/>
      <c r="NON107" s="5"/>
      <c r="NOO107" s="5"/>
      <c r="NOP107" s="5"/>
      <c r="NOQ107" s="5"/>
      <c r="NOR107" s="5"/>
      <c r="NOS107" s="1"/>
      <c r="NOT107" s="2"/>
      <c r="NOU107" s="2"/>
      <c r="NOV107" s="5"/>
      <c r="NOW107" s="5"/>
      <c r="NOX107" s="5"/>
      <c r="NOY107" s="5"/>
      <c r="NOZ107" s="5"/>
      <c r="NPA107" s="1"/>
      <c r="NPB107" s="2"/>
      <c r="NPC107" s="2"/>
      <c r="NPD107" s="5"/>
      <c r="NPE107" s="5"/>
      <c r="NPF107" s="5"/>
      <c r="NPG107" s="5"/>
      <c r="NPH107" s="5"/>
      <c r="NPI107" s="1"/>
      <c r="NPJ107" s="2"/>
      <c r="NPK107" s="2"/>
      <c r="NPL107" s="5"/>
      <c r="NPM107" s="5"/>
      <c r="NPN107" s="5"/>
      <c r="NPO107" s="5"/>
      <c r="NPP107" s="5"/>
      <c r="NPQ107" s="1"/>
      <c r="NPR107" s="2"/>
      <c r="NPS107" s="2"/>
      <c r="NPT107" s="5"/>
      <c r="NPU107" s="5"/>
      <c r="NPV107" s="5"/>
      <c r="NPW107" s="5"/>
      <c r="NPX107" s="5"/>
      <c r="NPY107" s="1"/>
      <c r="NPZ107" s="2"/>
      <c r="NQA107" s="2"/>
      <c r="NQB107" s="5"/>
      <c r="NQC107" s="5"/>
      <c r="NQD107" s="5"/>
      <c r="NQE107" s="5"/>
      <c r="NQF107" s="5"/>
      <c r="NQG107" s="1"/>
      <c r="NQH107" s="2"/>
      <c r="NQI107" s="2"/>
      <c r="NQJ107" s="5"/>
      <c r="NQK107" s="5"/>
      <c r="NQL107" s="5"/>
      <c r="NQM107" s="5"/>
      <c r="NQN107" s="5"/>
      <c r="NQO107" s="1"/>
      <c r="NQP107" s="2"/>
      <c r="NQQ107" s="2"/>
      <c r="NQR107" s="5"/>
      <c r="NQS107" s="5"/>
      <c r="NQT107" s="5"/>
      <c r="NQU107" s="5"/>
      <c r="NQV107" s="5"/>
      <c r="NQW107" s="1"/>
      <c r="NQX107" s="2"/>
      <c r="NQY107" s="2"/>
      <c r="NQZ107" s="5"/>
      <c r="NRA107" s="5"/>
      <c r="NRB107" s="5"/>
      <c r="NRC107" s="5"/>
      <c r="NRD107" s="5"/>
      <c r="NRE107" s="1"/>
      <c r="NRF107" s="2"/>
      <c r="NRG107" s="2"/>
      <c r="NRH107" s="5"/>
      <c r="NRI107" s="5"/>
      <c r="NRJ107" s="5"/>
      <c r="NRK107" s="5"/>
      <c r="NRL107" s="5"/>
      <c r="NRM107" s="1"/>
      <c r="NRN107" s="2"/>
      <c r="NRO107" s="2"/>
      <c r="NRP107" s="5"/>
      <c r="NRQ107" s="5"/>
      <c r="NRR107" s="5"/>
      <c r="NRS107" s="5"/>
      <c r="NRT107" s="5"/>
      <c r="NRU107" s="1"/>
      <c r="NRV107" s="2"/>
      <c r="NRW107" s="2"/>
      <c r="NRX107" s="5"/>
      <c r="NRY107" s="5"/>
      <c r="NRZ107" s="5"/>
      <c r="NSA107" s="5"/>
      <c r="NSB107" s="5"/>
      <c r="NSC107" s="1"/>
      <c r="NSD107" s="2"/>
      <c r="NSE107" s="2"/>
      <c r="NSF107" s="5"/>
      <c r="NSG107" s="5"/>
      <c r="NSH107" s="5"/>
      <c r="NSI107" s="5"/>
      <c r="NSJ107" s="5"/>
      <c r="NSK107" s="1"/>
      <c r="NSL107" s="2"/>
      <c r="NSM107" s="2"/>
      <c r="NSN107" s="5"/>
      <c r="NSO107" s="5"/>
      <c r="NSP107" s="5"/>
      <c r="NSQ107" s="5"/>
      <c r="NSR107" s="5"/>
      <c r="NSS107" s="1"/>
      <c r="NST107" s="2"/>
      <c r="NSU107" s="2"/>
      <c r="NSV107" s="5"/>
      <c r="NSW107" s="5"/>
      <c r="NSX107" s="5"/>
      <c r="NSY107" s="5"/>
      <c r="NSZ107" s="5"/>
      <c r="NTA107" s="1"/>
      <c r="NTB107" s="2"/>
      <c r="NTC107" s="2"/>
      <c r="NTD107" s="5"/>
      <c r="NTE107" s="5"/>
      <c r="NTF107" s="5"/>
      <c r="NTG107" s="5"/>
      <c r="NTH107" s="5"/>
      <c r="NTI107" s="1"/>
      <c r="NTJ107" s="2"/>
      <c r="NTK107" s="2"/>
      <c r="NTL107" s="5"/>
      <c r="NTM107" s="5"/>
      <c r="NTN107" s="5"/>
      <c r="NTO107" s="5"/>
      <c r="NTP107" s="5"/>
      <c r="NTQ107" s="1"/>
      <c r="NTR107" s="2"/>
      <c r="NTS107" s="2"/>
      <c r="NTT107" s="5"/>
      <c r="NTU107" s="5"/>
      <c r="NTV107" s="5"/>
      <c r="NTW107" s="5"/>
      <c r="NTX107" s="5"/>
      <c r="NTY107" s="1"/>
      <c r="NTZ107" s="2"/>
      <c r="NUA107" s="2"/>
      <c r="NUB107" s="5"/>
      <c r="NUC107" s="5"/>
      <c r="NUD107" s="5"/>
      <c r="NUE107" s="5"/>
      <c r="NUF107" s="5"/>
      <c r="NUG107" s="1"/>
      <c r="NUH107" s="2"/>
      <c r="NUI107" s="2"/>
      <c r="NUJ107" s="5"/>
      <c r="NUK107" s="5"/>
      <c r="NUL107" s="5"/>
      <c r="NUM107" s="5"/>
      <c r="NUN107" s="5"/>
      <c r="NUO107" s="1"/>
      <c r="NUP107" s="2"/>
      <c r="NUQ107" s="2"/>
      <c r="NUR107" s="5"/>
      <c r="NUS107" s="5"/>
      <c r="NUT107" s="5"/>
      <c r="NUU107" s="5"/>
      <c r="NUV107" s="5"/>
      <c r="NUW107" s="1"/>
      <c r="NUX107" s="2"/>
      <c r="NUY107" s="2"/>
      <c r="NUZ107" s="5"/>
      <c r="NVA107" s="5"/>
      <c r="NVB107" s="5"/>
      <c r="NVC107" s="5"/>
      <c r="NVD107" s="5"/>
      <c r="NVE107" s="1"/>
      <c r="NVF107" s="2"/>
      <c r="NVG107" s="2"/>
      <c r="NVH107" s="5"/>
      <c r="NVI107" s="5"/>
      <c r="NVJ107" s="5"/>
      <c r="NVK107" s="5"/>
      <c r="NVL107" s="5"/>
      <c r="NVM107" s="1"/>
      <c r="NVN107" s="2"/>
      <c r="NVO107" s="2"/>
      <c r="NVP107" s="5"/>
      <c r="NVQ107" s="5"/>
      <c r="NVR107" s="5"/>
      <c r="NVS107" s="5"/>
      <c r="NVT107" s="5"/>
      <c r="NVU107" s="1"/>
      <c r="NVV107" s="2"/>
      <c r="NVW107" s="2"/>
      <c r="NVX107" s="5"/>
      <c r="NVY107" s="5"/>
      <c r="NVZ107" s="5"/>
      <c r="NWA107" s="5"/>
      <c r="NWB107" s="5"/>
      <c r="NWC107" s="1"/>
      <c r="NWD107" s="2"/>
      <c r="NWE107" s="2"/>
      <c r="NWF107" s="5"/>
      <c r="NWG107" s="5"/>
      <c r="NWH107" s="5"/>
      <c r="NWI107" s="5"/>
      <c r="NWJ107" s="5"/>
      <c r="NWK107" s="1"/>
      <c r="NWL107" s="2"/>
      <c r="NWM107" s="2"/>
      <c r="NWN107" s="5"/>
      <c r="NWO107" s="5"/>
      <c r="NWP107" s="5"/>
      <c r="NWQ107" s="5"/>
      <c r="NWR107" s="5"/>
      <c r="NWS107" s="1"/>
      <c r="NWT107" s="2"/>
      <c r="NWU107" s="2"/>
      <c r="NWV107" s="5"/>
      <c r="NWW107" s="5"/>
      <c r="NWX107" s="5"/>
      <c r="NWY107" s="5"/>
      <c r="NWZ107" s="5"/>
      <c r="NXA107" s="1"/>
      <c r="NXB107" s="2"/>
      <c r="NXC107" s="2"/>
      <c r="NXD107" s="5"/>
      <c r="NXE107" s="5"/>
      <c r="NXF107" s="5"/>
      <c r="NXG107" s="5"/>
      <c r="NXH107" s="5"/>
      <c r="NXI107" s="1"/>
      <c r="NXJ107" s="2"/>
      <c r="NXK107" s="2"/>
      <c r="NXL107" s="5"/>
      <c r="NXM107" s="5"/>
      <c r="NXN107" s="5"/>
      <c r="NXO107" s="5"/>
      <c r="NXP107" s="5"/>
      <c r="NXQ107" s="1"/>
      <c r="NXR107" s="2"/>
      <c r="NXS107" s="2"/>
      <c r="NXT107" s="5"/>
      <c r="NXU107" s="5"/>
      <c r="NXV107" s="5"/>
      <c r="NXW107" s="5"/>
      <c r="NXX107" s="5"/>
      <c r="NXY107" s="1"/>
      <c r="NXZ107" s="2"/>
      <c r="NYA107" s="2"/>
      <c r="NYB107" s="5"/>
      <c r="NYC107" s="5"/>
      <c r="NYD107" s="5"/>
      <c r="NYE107" s="5"/>
      <c r="NYF107" s="5"/>
      <c r="NYG107" s="1"/>
      <c r="NYH107" s="2"/>
      <c r="NYI107" s="2"/>
      <c r="NYJ107" s="5"/>
      <c r="NYK107" s="5"/>
      <c r="NYL107" s="5"/>
      <c r="NYM107" s="5"/>
      <c r="NYN107" s="5"/>
      <c r="NYO107" s="1"/>
      <c r="NYP107" s="2"/>
      <c r="NYQ107" s="2"/>
      <c r="NYR107" s="5"/>
      <c r="NYS107" s="5"/>
      <c r="NYT107" s="5"/>
      <c r="NYU107" s="5"/>
      <c r="NYV107" s="5"/>
      <c r="NYW107" s="1"/>
      <c r="NYX107" s="2"/>
      <c r="NYY107" s="2"/>
      <c r="NYZ107" s="5"/>
      <c r="NZA107" s="5"/>
      <c r="NZB107" s="5"/>
      <c r="NZC107" s="5"/>
      <c r="NZD107" s="5"/>
      <c r="NZE107" s="1"/>
      <c r="NZF107" s="2"/>
      <c r="NZG107" s="2"/>
      <c r="NZH107" s="5"/>
      <c r="NZI107" s="5"/>
      <c r="NZJ107" s="5"/>
      <c r="NZK107" s="5"/>
      <c r="NZL107" s="5"/>
      <c r="NZM107" s="1"/>
      <c r="NZN107" s="2"/>
      <c r="NZO107" s="2"/>
      <c r="NZP107" s="5"/>
      <c r="NZQ107" s="5"/>
      <c r="NZR107" s="5"/>
      <c r="NZS107" s="5"/>
      <c r="NZT107" s="5"/>
      <c r="NZU107" s="1"/>
      <c r="NZV107" s="2"/>
      <c r="NZW107" s="2"/>
      <c r="NZX107" s="5"/>
      <c r="NZY107" s="5"/>
      <c r="NZZ107" s="5"/>
      <c r="OAA107" s="5"/>
      <c r="OAB107" s="5"/>
      <c r="OAC107" s="1"/>
      <c r="OAD107" s="2"/>
      <c r="OAE107" s="2"/>
      <c r="OAF107" s="5"/>
      <c r="OAG107" s="5"/>
      <c r="OAH107" s="5"/>
      <c r="OAI107" s="5"/>
      <c r="OAJ107" s="5"/>
      <c r="OAK107" s="1"/>
      <c r="OAL107" s="2"/>
      <c r="OAM107" s="2"/>
      <c r="OAN107" s="5"/>
      <c r="OAO107" s="5"/>
      <c r="OAP107" s="5"/>
      <c r="OAQ107" s="5"/>
      <c r="OAR107" s="5"/>
      <c r="OAS107" s="1"/>
      <c r="OAT107" s="2"/>
      <c r="OAU107" s="2"/>
      <c r="OAV107" s="5"/>
      <c r="OAW107" s="5"/>
      <c r="OAX107" s="5"/>
      <c r="OAY107" s="5"/>
      <c r="OAZ107" s="5"/>
      <c r="OBA107" s="1"/>
      <c r="OBB107" s="2"/>
      <c r="OBC107" s="2"/>
      <c r="OBD107" s="5"/>
      <c r="OBE107" s="5"/>
      <c r="OBF107" s="5"/>
      <c r="OBG107" s="5"/>
      <c r="OBH107" s="5"/>
      <c r="OBI107" s="1"/>
      <c r="OBJ107" s="2"/>
      <c r="OBK107" s="2"/>
      <c r="OBL107" s="5"/>
      <c r="OBM107" s="5"/>
      <c r="OBN107" s="5"/>
      <c r="OBO107" s="5"/>
      <c r="OBP107" s="5"/>
      <c r="OBQ107" s="1"/>
      <c r="OBR107" s="2"/>
      <c r="OBS107" s="2"/>
      <c r="OBT107" s="5"/>
      <c r="OBU107" s="5"/>
      <c r="OBV107" s="5"/>
      <c r="OBW107" s="5"/>
      <c r="OBX107" s="5"/>
      <c r="OBY107" s="1"/>
      <c r="OBZ107" s="2"/>
      <c r="OCA107" s="2"/>
      <c r="OCB107" s="5"/>
      <c r="OCC107" s="5"/>
      <c r="OCD107" s="5"/>
      <c r="OCE107" s="5"/>
      <c r="OCF107" s="5"/>
      <c r="OCG107" s="1"/>
      <c r="OCH107" s="2"/>
      <c r="OCI107" s="2"/>
      <c r="OCJ107" s="5"/>
      <c r="OCK107" s="5"/>
      <c r="OCL107" s="5"/>
      <c r="OCM107" s="5"/>
      <c r="OCN107" s="5"/>
      <c r="OCO107" s="1"/>
      <c r="OCP107" s="2"/>
      <c r="OCQ107" s="2"/>
      <c r="OCR107" s="5"/>
      <c r="OCS107" s="5"/>
      <c r="OCT107" s="5"/>
      <c r="OCU107" s="5"/>
      <c r="OCV107" s="5"/>
      <c r="OCW107" s="1"/>
      <c r="OCX107" s="2"/>
      <c r="OCY107" s="2"/>
      <c r="OCZ107" s="5"/>
      <c r="ODA107" s="5"/>
      <c r="ODB107" s="5"/>
      <c r="ODC107" s="5"/>
      <c r="ODD107" s="5"/>
      <c r="ODE107" s="1"/>
      <c r="ODF107" s="2"/>
      <c r="ODG107" s="2"/>
      <c r="ODH107" s="5"/>
      <c r="ODI107" s="5"/>
      <c r="ODJ107" s="5"/>
      <c r="ODK107" s="5"/>
      <c r="ODL107" s="5"/>
      <c r="ODM107" s="1"/>
      <c r="ODN107" s="2"/>
      <c r="ODO107" s="2"/>
      <c r="ODP107" s="5"/>
      <c r="ODQ107" s="5"/>
      <c r="ODR107" s="5"/>
      <c r="ODS107" s="5"/>
      <c r="ODT107" s="5"/>
      <c r="ODU107" s="1"/>
      <c r="ODV107" s="2"/>
      <c r="ODW107" s="2"/>
      <c r="ODX107" s="5"/>
      <c r="ODY107" s="5"/>
      <c r="ODZ107" s="5"/>
      <c r="OEA107" s="5"/>
      <c r="OEB107" s="5"/>
      <c r="OEC107" s="1"/>
      <c r="OED107" s="2"/>
      <c r="OEE107" s="2"/>
      <c r="OEF107" s="5"/>
      <c r="OEG107" s="5"/>
      <c r="OEH107" s="5"/>
      <c r="OEI107" s="5"/>
      <c r="OEJ107" s="5"/>
      <c r="OEK107" s="1"/>
      <c r="OEL107" s="2"/>
      <c r="OEM107" s="2"/>
      <c r="OEN107" s="5"/>
      <c r="OEO107" s="5"/>
      <c r="OEP107" s="5"/>
      <c r="OEQ107" s="5"/>
      <c r="OER107" s="5"/>
      <c r="OES107" s="1"/>
      <c r="OET107" s="2"/>
      <c r="OEU107" s="2"/>
      <c r="OEV107" s="5"/>
      <c r="OEW107" s="5"/>
      <c r="OEX107" s="5"/>
      <c r="OEY107" s="5"/>
      <c r="OEZ107" s="5"/>
      <c r="OFA107" s="1"/>
      <c r="OFB107" s="2"/>
      <c r="OFC107" s="2"/>
      <c r="OFD107" s="5"/>
      <c r="OFE107" s="5"/>
      <c r="OFF107" s="5"/>
      <c r="OFG107" s="5"/>
      <c r="OFH107" s="5"/>
      <c r="OFI107" s="1"/>
      <c r="OFJ107" s="2"/>
      <c r="OFK107" s="2"/>
      <c r="OFL107" s="5"/>
      <c r="OFM107" s="5"/>
      <c r="OFN107" s="5"/>
      <c r="OFO107" s="5"/>
      <c r="OFP107" s="5"/>
      <c r="OFQ107" s="1"/>
      <c r="OFR107" s="2"/>
      <c r="OFS107" s="2"/>
      <c r="OFT107" s="5"/>
      <c r="OFU107" s="5"/>
      <c r="OFV107" s="5"/>
      <c r="OFW107" s="5"/>
      <c r="OFX107" s="5"/>
      <c r="OFY107" s="1"/>
      <c r="OFZ107" s="2"/>
      <c r="OGA107" s="2"/>
      <c r="OGB107" s="5"/>
      <c r="OGC107" s="5"/>
      <c r="OGD107" s="5"/>
      <c r="OGE107" s="5"/>
      <c r="OGF107" s="5"/>
      <c r="OGG107" s="1"/>
      <c r="OGH107" s="2"/>
      <c r="OGI107" s="2"/>
      <c r="OGJ107" s="5"/>
      <c r="OGK107" s="5"/>
      <c r="OGL107" s="5"/>
      <c r="OGM107" s="5"/>
      <c r="OGN107" s="5"/>
      <c r="OGO107" s="1"/>
      <c r="OGP107" s="2"/>
      <c r="OGQ107" s="2"/>
      <c r="OGR107" s="5"/>
      <c r="OGS107" s="5"/>
      <c r="OGT107" s="5"/>
      <c r="OGU107" s="5"/>
      <c r="OGV107" s="5"/>
      <c r="OGW107" s="1"/>
      <c r="OGX107" s="2"/>
      <c r="OGY107" s="2"/>
      <c r="OGZ107" s="5"/>
      <c r="OHA107" s="5"/>
      <c r="OHB107" s="5"/>
      <c r="OHC107" s="5"/>
      <c r="OHD107" s="5"/>
      <c r="OHE107" s="1"/>
      <c r="OHF107" s="2"/>
      <c r="OHG107" s="2"/>
      <c r="OHH107" s="5"/>
      <c r="OHI107" s="5"/>
      <c r="OHJ107" s="5"/>
      <c r="OHK107" s="5"/>
      <c r="OHL107" s="5"/>
      <c r="OHM107" s="1"/>
      <c r="OHN107" s="2"/>
      <c r="OHO107" s="2"/>
      <c r="OHP107" s="5"/>
      <c r="OHQ107" s="5"/>
      <c r="OHR107" s="5"/>
      <c r="OHS107" s="5"/>
      <c r="OHT107" s="5"/>
      <c r="OHU107" s="1"/>
      <c r="OHV107" s="2"/>
      <c r="OHW107" s="2"/>
      <c r="OHX107" s="5"/>
      <c r="OHY107" s="5"/>
      <c r="OHZ107" s="5"/>
      <c r="OIA107" s="5"/>
      <c r="OIB107" s="5"/>
      <c r="OIC107" s="1"/>
      <c r="OID107" s="2"/>
      <c r="OIE107" s="2"/>
      <c r="OIF107" s="5"/>
      <c r="OIG107" s="5"/>
      <c r="OIH107" s="5"/>
      <c r="OII107" s="5"/>
      <c r="OIJ107" s="5"/>
      <c r="OIK107" s="1"/>
      <c r="OIL107" s="2"/>
      <c r="OIM107" s="2"/>
      <c r="OIN107" s="5"/>
      <c r="OIO107" s="5"/>
      <c r="OIP107" s="5"/>
      <c r="OIQ107" s="5"/>
      <c r="OIR107" s="5"/>
      <c r="OIS107" s="1"/>
      <c r="OIT107" s="2"/>
      <c r="OIU107" s="2"/>
      <c r="OIV107" s="5"/>
      <c r="OIW107" s="5"/>
      <c r="OIX107" s="5"/>
      <c r="OIY107" s="5"/>
      <c r="OIZ107" s="5"/>
      <c r="OJA107" s="1"/>
      <c r="OJB107" s="2"/>
      <c r="OJC107" s="2"/>
      <c r="OJD107" s="5"/>
      <c r="OJE107" s="5"/>
      <c r="OJF107" s="5"/>
      <c r="OJG107" s="5"/>
      <c r="OJH107" s="5"/>
      <c r="OJI107" s="1"/>
      <c r="OJJ107" s="2"/>
      <c r="OJK107" s="2"/>
      <c r="OJL107" s="5"/>
      <c r="OJM107" s="5"/>
      <c r="OJN107" s="5"/>
      <c r="OJO107" s="5"/>
      <c r="OJP107" s="5"/>
      <c r="OJQ107" s="1"/>
      <c r="OJR107" s="2"/>
      <c r="OJS107" s="2"/>
      <c r="OJT107" s="5"/>
      <c r="OJU107" s="5"/>
      <c r="OJV107" s="5"/>
      <c r="OJW107" s="5"/>
      <c r="OJX107" s="5"/>
      <c r="OJY107" s="1"/>
      <c r="OJZ107" s="2"/>
      <c r="OKA107" s="2"/>
      <c r="OKB107" s="5"/>
      <c r="OKC107" s="5"/>
      <c r="OKD107" s="5"/>
      <c r="OKE107" s="5"/>
      <c r="OKF107" s="5"/>
      <c r="OKG107" s="1"/>
      <c r="OKH107" s="2"/>
      <c r="OKI107" s="2"/>
      <c r="OKJ107" s="5"/>
      <c r="OKK107" s="5"/>
      <c r="OKL107" s="5"/>
      <c r="OKM107" s="5"/>
      <c r="OKN107" s="5"/>
      <c r="OKO107" s="1"/>
      <c r="OKP107" s="2"/>
      <c r="OKQ107" s="2"/>
      <c r="OKR107" s="5"/>
      <c r="OKS107" s="5"/>
      <c r="OKT107" s="5"/>
      <c r="OKU107" s="5"/>
      <c r="OKV107" s="5"/>
      <c r="OKW107" s="1"/>
      <c r="OKX107" s="2"/>
      <c r="OKY107" s="2"/>
      <c r="OKZ107" s="5"/>
      <c r="OLA107" s="5"/>
      <c r="OLB107" s="5"/>
      <c r="OLC107" s="5"/>
      <c r="OLD107" s="5"/>
      <c r="OLE107" s="1"/>
      <c r="OLF107" s="2"/>
      <c r="OLG107" s="2"/>
      <c r="OLH107" s="5"/>
      <c r="OLI107" s="5"/>
      <c r="OLJ107" s="5"/>
      <c r="OLK107" s="5"/>
      <c r="OLL107" s="5"/>
      <c r="OLM107" s="1"/>
      <c r="OLN107" s="2"/>
      <c r="OLO107" s="2"/>
      <c r="OLP107" s="5"/>
      <c r="OLQ107" s="5"/>
      <c r="OLR107" s="5"/>
      <c r="OLS107" s="5"/>
      <c r="OLT107" s="5"/>
      <c r="OLU107" s="1"/>
      <c r="OLV107" s="2"/>
      <c r="OLW107" s="2"/>
      <c r="OLX107" s="5"/>
      <c r="OLY107" s="5"/>
      <c r="OLZ107" s="5"/>
      <c r="OMA107" s="5"/>
      <c r="OMB107" s="5"/>
      <c r="OMC107" s="1"/>
      <c r="OMD107" s="2"/>
      <c r="OME107" s="2"/>
      <c r="OMF107" s="5"/>
      <c r="OMG107" s="5"/>
      <c r="OMH107" s="5"/>
      <c r="OMI107" s="5"/>
      <c r="OMJ107" s="5"/>
      <c r="OMK107" s="1"/>
      <c r="OML107" s="2"/>
      <c r="OMM107" s="2"/>
      <c r="OMN107" s="5"/>
      <c r="OMO107" s="5"/>
      <c r="OMP107" s="5"/>
      <c r="OMQ107" s="5"/>
      <c r="OMR107" s="5"/>
      <c r="OMS107" s="1"/>
      <c r="OMT107" s="2"/>
      <c r="OMU107" s="2"/>
      <c r="OMV107" s="5"/>
      <c r="OMW107" s="5"/>
      <c r="OMX107" s="5"/>
      <c r="OMY107" s="5"/>
      <c r="OMZ107" s="5"/>
      <c r="ONA107" s="1"/>
      <c r="ONB107" s="2"/>
      <c r="ONC107" s="2"/>
      <c r="OND107" s="5"/>
      <c r="ONE107" s="5"/>
      <c r="ONF107" s="5"/>
      <c r="ONG107" s="5"/>
      <c r="ONH107" s="5"/>
      <c r="ONI107" s="1"/>
      <c r="ONJ107" s="2"/>
      <c r="ONK107" s="2"/>
      <c r="ONL107" s="5"/>
      <c r="ONM107" s="5"/>
      <c r="ONN107" s="5"/>
      <c r="ONO107" s="5"/>
      <c r="ONP107" s="5"/>
      <c r="ONQ107" s="1"/>
      <c r="ONR107" s="2"/>
      <c r="ONS107" s="2"/>
      <c r="ONT107" s="5"/>
      <c r="ONU107" s="5"/>
      <c r="ONV107" s="5"/>
      <c r="ONW107" s="5"/>
      <c r="ONX107" s="5"/>
      <c r="ONY107" s="1"/>
      <c r="ONZ107" s="2"/>
      <c r="OOA107" s="2"/>
      <c r="OOB107" s="5"/>
      <c r="OOC107" s="5"/>
      <c r="OOD107" s="5"/>
      <c r="OOE107" s="5"/>
      <c r="OOF107" s="5"/>
      <c r="OOG107" s="1"/>
      <c r="OOH107" s="2"/>
      <c r="OOI107" s="2"/>
      <c r="OOJ107" s="5"/>
      <c r="OOK107" s="5"/>
      <c r="OOL107" s="5"/>
      <c r="OOM107" s="5"/>
      <c r="OON107" s="5"/>
      <c r="OOO107" s="1"/>
      <c r="OOP107" s="2"/>
      <c r="OOQ107" s="2"/>
      <c r="OOR107" s="5"/>
      <c r="OOS107" s="5"/>
      <c r="OOT107" s="5"/>
      <c r="OOU107" s="5"/>
      <c r="OOV107" s="5"/>
      <c r="OOW107" s="1"/>
      <c r="OOX107" s="2"/>
      <c r="OOY107" s="2"/>
      <c r="OOZ107" s="5"/>
      <c r="OPA107" s="5"/>
      <c r="OPB107" s="5"/>
      <c r="OPC107" s="5"/>
      <c r="OPD107" s="5"/>
      <c r="OPE107" s="1"/>
      <c r="OPF107" s="2"/>
      <c r="OPG107" s="2"/>
      <c r="OPH107" s="5"/>
      <c r="OPI107" s="5"/>
      <c r="OPJ107" s="5"/>
      <c r="OPK107" s="5"/>
      <c r="OPL107" s="5"/>
      <c r="OPM107" s="1"/>
      <c r="OPN107" s="2"/>
      <c r="OPO107" s="2"/>
      <c r="OPP107" s="5"/>
      <c r="OPQ107" s="5"/>
      <c r="OPR107" s="5"/>
      <c r="OPS107" s="5"/>
      <c r="OPT107" s="5"/>
      <c r="OPU107" s="1"/>
      <c r="OPV107" s="2"/>
      <c r="OPW107" s="2"/>
      <c r="OPX107" s="5"/>
      <c r="OPY107" s="5"/>
      <c r="OPZ107" s="5"/>
      <c r="OQA107" s="5"/>
      <c r="OQB107" s="5"/>
      <c r="OQC107" s="1"/>
      <c r="OQD107" s="2"/>
      <c r="OQE107" s="2"/>
      <c r="OQF107" s="5"/>
      <c r="OQG107" s="5"/>
      <c r="OQH107" s="5"/>
      <c r="OQI107" s="5"/>
      <c r="OQJ107" s="5"/>
      <c r="OQK107" s="1"/>
      <c r="OQL107" s="2"/>
      <c r="OQM107" s="2"/>
      <c r="OQN107" s="5"/>
      <c r="OQO107" s="5"/>
      <c r="OQP107" s="5"/>
      <c r="OQQ107" s="5"/>
      <c r="OQR107" s="5"/>
      <c r="OQS107" s="1"/>
      <c r="OQT107" s="2"/>
      <c r="OQU107" s="2"/>
      <c r="OQV107" s="5"/>
      <c r="OQW107" s="5"/>
      <c r="OQX107" s="5"/>
      <c r="OQY107" s="5"/>
      <c r="OQZ107" s="5"/>
      <c r="ORA107" s="1"/>
      <c r="ORB107" s="2"/>
      <c r="ORC107" s="2"/>
      <c r="ORD107" s="5"/>
      <c r="ORE107" s="5"/>
      <c r="ORF107" s="5"/>
      <c r="ORG107" s="5"/>
      <c r="ORH107" s="5"/>
      <c r="ORI107" s="1"/>
      <c r="ORJ107" s="2"/>
      <c r="ORK107" s="2"/>
      <c r="ORL107" s="5"/>
      <c r="ORM107" s="5"/>
      <c r="ORN107" s="5"/>
      <c r="ORO107" s="5"/>
      <c r="ORP107" s="5"/>
      <c r="ORQ107" s="1"/>
      <c r="ORR107" s="2"/>
      <c r="ORS107" s="2"/>
      <c r="ORT107" s="5"/>
      <c r="ORU107" s="5"/>
      <c r="ORV107" s="5"/>
      <c r="ORW107" s="5"/>
      <c r="ORX107" s="5"/>
      <c r="ORY107" s="1"/>
      <c r="ORZ107" s="2"/>
      <c r="OSA107" s="2"/>
      <c r="OSB107" s="5"/>
      <c r="OSC107" s="5"/>
      <c r="OSD107" s="5"/>
      <c r="OSE107" s="5"/>
      <c r="OSF107" s="5"/>
      <c r="OSG107" s="1"/>
      <c r="OSH107" s="2"/>
      <c r="OSI107" s="2"/>
      <c r="OSJ107" s="5"/>
      <c r="OSK107" s="5"/>
      <c r="OSL107" s="5"/>
      <c r="OSM107" s="5"/>
      <c r="OSN107" s="5"/>
      <c r="OSO107" s="1"/>
      <c r="OSP107" s="2"/>
      <c r="OSQ107" s="2"/>
      <c r="OSR107" s="5"/>
      <c r="OSS107" s="5"/>
      <c r="OST107" s="5"/>
      <c r="OSU107" s="5"/>
      <c r="OSV107" s="5"/>
      <c r="OSW107" s="1"/>
      <c r="OSX107" s="2"/>
      <c r="OSY107" s="2"/>
      <c r="OSZ107" s="5"/>
      <c r="OTA107" s="5"/>
      <c r="OTB107" s="5"/>
      <c r="OTC107" s="5"/>
      <c r="OTD107" s="5"/>
      <c r="OTE107" s="1"/>
      <c r="OTF107" s="2"/>
      <c r="OTG107" s="2"/>
      <c r="OTH107" s="5"/>
      <c r="OTI107" s="5"/>
      <c r="OTJ107" s="5"/>
      <c r="OTK107" s="5"/>
      <c r="OTL107" s="5"/>
      <c r="OTM107" s="1"/>
      <c r="OTN107" s="2"/>
      <c r="OTO107" s="2"/>
      <c r="OTP107" s="5"/>
      <c r="OTQ107" s="5"/>
      <c r="OTR107" s="5"/>
      <c r="OTS107" s="5"/>
      <c r="OTT107" s="5"/>
      <c r="OTU107" s="1"/>
      <c r="OTV107" s="2"/>
      <c r="OTW107" s="2"/>
      <c r="OTX107" s="5"/>
      <c r="OTY107" s="5"/>
      <c r="OTZ107" s="5"/>
      <c r="OUA107" s="5"/>
      <c r="OUB107" s="5"/>
      <c r="OUC107" s="1"/>
      <c r="OUD107" s="2"/>
      <c r="OUE107" s="2"/>
      <c r="OUF107" s="5"/>
      <c r="OUG107" s="5"/>
      <c r="OUH107" s="5"/>
      <c r="OUI107" s="5"/>
      <c r="OUJ107" s="5"/>
      <c r="OUK107" s="1"/>
      <c r="OUL107" s="2"/>
      <c r="OUM107" s="2"/>
      <c r="OUN107" s="5"/>
      <c r="OUO107" s="5"/>
      <c r="OUP107" s="5"/>
      <c r="OUQ107" s="5"/>
      <c r="OUR107" s="5"/>
      <c r="OUS107" s="1"/>
      <c r="OUT107" s="2"/>
      <c r="OUU107" s="2"/>
      <c r="OUV107" s="5"/>
      <c r="OUW107" s="5"/>
      <c r="OUX107" s="5"/>
      <c r="OUY107" s="5"/>
      <c r="OUZ107" s="5"/>
      <c r="OVA107" s="1"/>
      <c r="OVB107" s="2"/>
      <c r="OVC107" s="2"/>
      <c r="OVD107" s="5"/>
      <c r="OVE107" s="5"/>
      <c r="OVF107" s="5"/>
      <c r="OVG107" s="5"/>
      <c r="OVH107" s="5"/>
      <c r="OVI107" s="1"/>
      <c r="OVJ107" s="2"/>
      <c r="OVK107" s="2"/>
      <c r="OVL107" s="5"/>
      <c r="OVM107" s="5"/>
      <c r="OVN107" s="5"/>
      <c r="OVO107" s="5"/>
      <c r="OVP107" s="5"/>
      <c r="OVQ107" s="1"/>
      <c r="OVR107" s="2"/>
      <c r="OVS107" s="2"/>
      <c r="OVT107" s="5"/>
      <c r="OVU107" s="5"/>
      <c r="OVV107" s="5"/>
      <c r="OVW107" s="5"/>
      <c r="OVX107" s="5"/>
      <c r="OVY107" s="1"/>
      <c r="OVZ107" s="2"/>
      <c r="OWA107" s="2"/>
      <c r="OWB107" s="5"/>
      <c r="OWC107" s="5"/>
      <c r="OWD107" s="5"/>
      <c r="OWE107" s="5"/>
      <c r="OWF107" s="5"/>
      <c r="OWG107" s="1"/>
      <c r="OWH107" s="2"/>
      <c r="OWI107" s="2"/>
      <c r="OWJ107" s="5"/>
      <c r="OWK107" s="5"/>
      <c r="OWL107" s="5"/>
      <c r="OWM107" s="5"/>
      <c r="OWN107" s="5"/>
      <c r="OWO107" s="1"/>
      <c r="OWP107" s="2"/>
      <c r="OWQ107" s="2"/>
      <c r="OWR107" s="5"/>
      <c r="OWS107" s="5"/>
      <c r="OWT107" s="5"/>
      <c r="OWU107" s="5"/>
      <c r="OWV107" s="5"/>
      <c r="OWW107" s="1"/>
      <c r="OWX107" s="2"/>
      <c r="OWY107" s="2"/>
      <c r="OWZ107" s="5"/>
      <c r="OXA107" s="5"/>
      <c r="OXB107" s="5"/>
      <c r="OXC107" s="5"/>
      <c r="OXD107" s="5"/>
      <c r="OXE107" s="1"/>
      <c r="OXF107" s="2"/>
      <c r="OXG107" s="2"/>
      <c r="OXH107" s="5"/>
      <c r="OXI107" s="5"/>
      <c r="OXJ107" s="5"/>
      <c r="OXK107" s="5"/>
      <c r="OXL107" s="5"/>
      <c r="OXM107" s="1"/>
      <c r="OXN107" s="2"/>
      <c r="OXO107" s="2"/>
      <c r="OXP107" s="5"/>
      <c r="OXQ107" s="5"/>
      <c r="OXR107" s="5"/>
      <c r="OXS107" s="5"/>
      <c r="OXT107" s="5"/>
      <c r="OXU107" s="1"/>
      <c r="OXV107" s="2"/>
      <c r="OXW107" s="2"/>
      <c r="OXX107" s="5"/>
      <c r="OXY107" s="5"/>
      <c r="OXZ107" s="5"/>
      <c r="OYA107" s="5"/>
      <c r="OYB107" s="5"/>
      <c r="OYC107" s="1"/>
      <c r="OYD107" s="2"/>
      <c r="OYE107" s="2"/>
      <c r="OYF107" s="5"/>
      <c r="OYG107" s="5"/>
      <c r="OYH107" s="5"/>
      <c r="OYI107" s="5"/>
      <c r="OYJ107" s="5"/>
      <c r="OYK107" s="1"/>
      <c r="OYL107" s="2"/>
      <c r="OYM107" s="2"/>
      <c r="OYN107" s="5"/>
      <c r="OYO107" s="5"/>
      <c r="OYP107" s="5"/>
      <c r="OYQ107" s="5"/>
      <c r="OYR107" s="5"/>
      <c r="OYS107" s="1"/>
      <c r="OYT107" s="2"/>
      <c r="OYU107" s="2"/>
      <c r="OYV107" s="5"/>
      <c r="OYW107" s="5"/>
      <c r="OYX107" s="5"/>
      <c r="OYY107" s="5"/>
      <c r="OYZ107" s="5"/>
      <c r="OZA107" s="1"/>
      <c r="OZB107" s="2"/>
      <c r="OZC107" s="2"/>
      <c r="OZD107" s="5"/>
      <c r="OZE107" s="5"/>
      <c r="OZF107" s="5"/>
      <c r="OZG107" s="5"/>
      <c r="OZH107" s="5"/>
      <c r="OZI107" s="1"/>
      <c r="OZJ107" s="2"/>
      <c r="OZK107" s="2"/>
      <c r="OZL107" s="5"/>
      <c r="OZM107" s="5"/>
      <c r="OZN107" s="5"/>
      <c r="OZO107" s="5"/>
      <c r="OZP107" s="5"/>
      <c r="OZQ107" s="1"/>
      <c r="OZR107" s="2"/>
      <c r="OZS107" s="2"/>
      <c r="OZT107" s="5"/>
      <c r="OZU107" s="5"/>
      <c r="OZV107" s="5"/>
      <c r="OZW107" s="5"/>
      <c r="OZX107" s="5"/>
      <c r="OZY107" s="1"/>
      <c r="OZZ107" s="2"/>
      <c r="PAA107" s="2"/>
      <c r="PAB107" s="5"/>
      <c r="PAC107" s="5"/>
      <c r="PAD107" s="5"/>
      <c r="PAE107" s="5"/>
      <c r="PAF107" s="5"/>
      <c r="PAG107" s="1"/>
      <c r="PAH107" s="2"/>
      <c r="PAI107" s="2"/>
      <c r="PAJ107" s="5"/>
      <c r="PAK107" s="5"/>
      <c r="PAL107" s="5"/>
      <c r="PAM107" s="5"/>
      <c r="PAN107" s="5"/>
      <c r="PAO107" s="1"/>
      <c r="PAP107" s="2"/>
      <c r="PAQ107" s="2"/>
      <c r="PAR107" s="5"/>
      <c r="PAS107" s="5"/>
      <c r="PAT107" s="5"/>
      <c r="PAU107" s="5"/>
      <c r="PAV107" s="5"/>
      <c r="PAW107" s="1"/>
      <c r="PAX107" s="2"/>
      <c r="PAY107" s="2"/>
      <c r="PAZ107" s="5"/>
      <c r="PBA107" s="5"/>
      <c r="PBB107" s="5"/>
      <c r="PBC107" s="5"/>
      <c r="PBD107" s="5"/>
      <c r="PBE107" s="1"/>
      <c r="PBF107" s="2"/>
      <c r="PBG107" s="2"/>
      <c r="PBH107" s="5"/>
      <c r="PBI107" s="5"/>
      <c r="PBJ107" s="5"/>
      <c r="PBK107" s="5"/>
      <c r="PBL107" s="5"/>
      <c r="PBM107" s="1"/>
      <c r="PBN107" s="2"/>
      <c r="PBO107" s="2"/>
      <c r="PBP107" s="5"/>
      <c r="PBQ107" s="5"/>
      <c r="PBR107" s="5"/>
      <c r="PBS107" s="5"/>
      <c r="PBT107" s="5"/>
      <c r="PBU107" s="1"/>
      <c r="PBV107" s="2"/>
      <c r="PBW107" s="2"/>
      <c r="PBX107" s="5"/>
      <c r="PBY107" s="5"/>
      <c r="PBZ107" s="5"/>
      <c r="PCA107" s="5"/>
      <c r="PCB107" s="5"/>
      <c r="PCC107" s="1"/>
      <c r="PCD107" s="2"/>
      <c r="PCE107" s="2"/>
      <c r="PCF107" s="5"/>
      <c r="PCG107" s="5"/>
      <c r="PCH107" s="5"/>
      <c r="PCI107" s="5"/>
      <c r="PCJ107" s="5"/>
      <c r="PCK107" s="1"/>
      <c r="PCL107" s="2"/>
      <c r="PCM107" s="2"/>
      <c r="PCN107" s="5"/>
      <c r="PCO107" s="5"/>
      <c r="PCP107" s="5"/>
      <c r="PCQ107" s="5"/>
      <c r="PCR107" s="5"/>
      <c r="PCS107" s="1"/>
      <c r="PCT107" s="2"/>
      <c r="PCU107" s="2"/>
      <c r="PCV107" s="5"/>
      <c r="PCW107" s="5"/>
      <c r="PCX107" s="5"/>
      <c r="PCY107" s="5"/>
      <c r="PCZ107" s="5"/>
      <c r="PDA107" s="1"/>
      <c r="PDB107" s="2"/>
      <c r="PDC107" s="2"/>
      <c r="PDD107" s="5"/>
      <c r="PDE107" s="5"/>
      <c r="PDF107" s="5"/>
      <c r="PDG107" s="5"/>
      <c r="PDH107" s="5"/>
      <c r="PDI107" s="1"/>
      <c r="PDJ107" s="2"/>
      <c r="PDK107" s="2"/>
      <c r="PDL107" s="5"/>
      <c r="PDM107" s="5"/>
      <c r="PDN107" s="5"/>
      <c r="PDO107" s="5"/>
      <c r="PDP107" s="5"/>
      <c r="PDQ107" s="1"/>
      <c r="PDR107" s="2"/>
      <c r="PDS107" s="2"/>
      <c r="PDT107" s="5"/>
      <c r="PDU107" s="5"/>
      <c r="PDV107" s="5"/>
      <c r="PDW107" s="5"/>
      <c r="PDX107" s="5"/>
      <c r="PDY107" s="1"/>
      <c r="PDZ107" s="2"/>
      <c r="PEA107" s="2"/>
      <c r="PEB107" s="5"/>
      <c r="PEC107" s="5"/>
      <c r="PED107" s="5"/>
      <c r="PEE107" s="5"/>
      <c r="PEF107" s="5"/>
      <c r="PEG107" s="1"/>
      <c r="PEH107" s="2"/>
      <c r="PEI107" s="2"/>
      <c r="PEJ107" s="5"/>
      <c r="PEK107" s="5"/>
      <c r="PEL107" s="5"/>
      <c r="PEM107" s="5"/>
      <c r="PEN107" s="5"/>
      <c r="PEO107" s="1"/>
      <c r="PEP107" s="2"/>
      <c r="PEQ107" s="2"/>
      <c r="PER107" s="5"/>
      <c r="PES107" s="5"/>
      <c r="PET107" s="5"/>
      <c r="PEU107" s="5"/>
      <c r="PEV107" s="5"/>
      <c r="PEW107" s="1"/>
      <c r="PEX107" s="2"/>
      <c r="PEY107" s="2"/>
      <c r="PEZ107" s="5"/>
      <c r="PFA107" s="5"/>
      <c r="PFB107" s="5"/>
      <c r="PFC107" s="5"/>
      <c r="PFD107" s="5"/>
      <c r="PFE107" s="1"/>
      <c r="PFF107" s="2"/>
      <c r="PFG107" s="2"/>
      <c r="PFH107" s="5"/>
      <c r="PFI107" s="5"/>
      <c r="PFJ107" s="5"/>
      <c r="PFK107" s="5"/>
      <c r="PFL107" s="5"/>
      <c r="PFM107" s="1"/>
      <c r="PFN107" s="2"/>
      <c r="PFO107" s="2"/>
      <c r="PFP107" s="5"/>
      <c r="PFQ107" s="5"/>
      <c r="PFR107" s="5"/>
      <c r="PFS107" s="5"/>
      <c r="PFT107" s="5"/>
      <c r="PFU107" s="1"/>
      <c r="PFV107" s="2"/>
      <c r="PFW107" s="2"/>
      <c r="PFX107" s="5"/>
      <c r="PFY107" s="5"/>
      <c r="PFZ107" s="5"/>
      <c r="PGA107" s="5"/>
      <c r="PGB107" s="5"/>
      <c r="PGC107" s="1"/>
      <c r="PGD107" s="2"/>
      <c r="PGE107" s="2"/>
      <c r="PGF107" s="5"/>
      <c r="PGG107" s="5"/>
      <c r="PGH107" s="5"/>
      <c r="PGI107" s="5"/>
      <c r="PGJ107" s="5"/>
      <c r="PGK107" s="1"/>
      <c r="PGL107" s="2"/>
      <c r="PGM107" s="2"/>
      <c r="PGN107" s="5"/>
      <c r="PGO107" s="5"/>
      <c r="PGP107" s="5"/>
      <c r="PGQ107" s="5"/>
      <c r="PGR107" s="5"/>
      <c r="PGS107" s="1"/>
      <c r="PGT107" s="2"/>
      <c r="PGU107" s="2"/>
      <c r="PGV107" s="5"/>
      <c r="PGW107" s="5"/>
      <c r="PGX107" s="5"/>
      <c r="PGY107" s="5"/>
      <c r="PGZ107" s="5"/>
      <c r="PHA107" s="1"/>
      <c r="PHB107" s="2"/>
      <c r="PHC107" s="2"/>
      <c r="PHD107" s="5"/>
      <c r="PHE107" s="5"/>
      <c r="PHF107" s="5"/>
      <c r="PHG107" s="5"/>
      <c r="PHH107" s="5"/>
      <c r="PHI107" s="1"/>
      <c r="PHJ107" s="2"/>
      <c r="PHK107" s="2"/>
      <c r="PHL107" s="5"/>
      <c r="PHM107" s="5"/>
      <c r="PHN107" s="5"/>
      <c r="PHO107" s="5"/>
      <c r="PHP107" s="5"/>
      <c r="PHQ107" s="1"/>
      <c r="PHR107" s="2"/>
      <c r="PHS107" s="2"/>
      <c r="PHT107" s="5"/>
      <c r="PHU107" s="5"/>
      <c r="PHV107" s="5"/>
      <c r="PHW107" s="5"/>
      <c r="PHX107" s="5"/>
      <c r="PHY107" s="1"/>
      <c r="PHZ107" s="2"/>
      <c r="PIA107" s="2"/>
      <c r="PIB107" s="5"/>
      <c r="PIC107" s="5"/>
      <c r="PID107" s="5"/>
      <c r="PIE107" s="5"/>
      <c r="PIF107" s="5"/>
      <c r="PIG107" s="1"/>
      <c r="PIH107" s="2"/>
      <c r="PII107" s="2"/>
      <c r="PIJ107" s="5"/>
      <c r="PIK107" s="5"/>
      <c r="PIL107" s="5"/>
      <c r="PIM107" s="5"/>
      <c r="PIN107" s="5"/>
      <c r="PIO107" s="1"/>
      <c r="PIP107" s="2"/>
      <c r="PIQ107" s="2"/>
      <c r="PIR107" s="5"/>
      <c r="PIS107" s="5"/>
      <c r="PIT107" s="5"/>
      <c r="PIU107" s="5"/>
      <c r="PIV107" s="5"/>
      <c r="PIW107" s="1"/>
      <c r="PIX107" s="2"/>
      <c r="PIY107" s="2"/>
      <c r="PIZ107" s="5"/>
      <c r="PJA107" s="5"/>
      <c r="PJB107" s="5"/>
      <c r="PJC107" s="5"/>
      <c r="PJD107" s="5"/>
      <c r="PJE107" s="1"/>
      <c r="PJF107" s="2"/>
      <c r="PJG107" s="2"/>
      <c r="PJH107" s="5"/>
      <c r="PJI107" s="5"/>
      <c r="PJJ107" s="5"/>
      <c r="PJK107" s="5"/>
      <c r="PJL107" s="5"/>
      <c r="PJM107" s="1"/>
      <c r="PJN107" s="2"/>
      <c r="PJO107" s="2"/>
      <c r="PJP107" s="5"/>
      <c r="PJQ107" s="5"/>
      <c r="PJR107" s="5"/>
      <c r="PJS107" s="5"/>
      <c r="PJT107" s="5"/>
      <c r="PJU107" s="1"/>
      <c r="PJV107" s="2"/>
      <c r="PJW107" s="2"/>
      <c r="PJX107" s="5"/>
      <c r="PJY107" s="5"/>
      <c r="PJZ107" s="5"/>
      <c r="PKA107" s="5"/>
      <c r="PKB107" s="5"/>
      <c r="PKC107" s="1"/>
      <c r="PKD107" s="2"/>
      <c r="PKE107" s="2"/>
      <c r="PKF107" s="5"/>
      <c r="PKG107" s="5"/>
      <c r="PKH107" s="5"/>
      <c r="PKI107" s="5"/>
      <c r="PKJ107" s="5"/>
      <c r="PKK107" s="1"/>
      <c r="PKL107" s="2"/>
      <c r="PKM107" s="2"/>
      <c r="PKN107" s="5"/>
      <c r="PKO107" s="5"/>
      <c r="PKP107" s="5"/>
      <c r="PKQ107" s="5"/>
      <c r="PKR107" s="5"/>
      <c r="PKS107" s="1"/>
      <c r="PKT107" s="2"/>
      <c r="PKU107" s="2"/>
      <c r="PKV107" s="5"/>
      <c r="PKW107" s="5"/>
      <c r="PKX107" s="5"/>
      <c r="PKY107" s="5"/>
      <c r="PKZ107" s="5"/>
      <c r="PLA107" s="1"/>
      <c r="PLB107" s="2"/>
      <c r="PLC107" s="2"/>
      <c r="PLD107" s="5"/>
      <c r="PLE107" s="5"/>
      <c r="PLF107" s="5"/>
      <c r="PLG107" s="5"/>
      <c r="PLH107" s="5"/>
      <c r="PLI107" s="1"/>
      <c r="PLJ107" s="2"/>
      <c r="PLK107" s="2"/>
      <c r="PLL107" s="5"/>
      <c r="PLM107" s="5"/>
      <c r="PLN107" s="5"/>
      <c r="PLO107" s="5"/>
      <c r="PLP107" s="5"/>
      <c r="PLQ107" s="1"/>
      <c r="PLR107" s="2"/>
      <c r="PLS107" s="2"/>
      <c r="PLT107" s="5"/>
      <c r="PLU107" s="5"/>
      <c r="PLV107" s="5"/>
      <c r="PLW107" s="5"/>
      <c r="PLX107" s="5"/>
      <c r="PLY107" s="1"/>
      <c r="PLZ107" s="2"/>
      <c r="PMA107" s="2"/>
      <c r="PMB107" s="5"/>
      <c r="PMC107" s="5"/>
      <c r="PMD107" s="5"/>
      <c r="PME107" s="5"/>
      <c r="PMF107" s="5"/>
      <c r="PMG107" s="1"/>
      <c r="PMH107" s="2"/>
      <c r="PMI107" s="2"/>
      <c r="PMJ107" s="5"/>
      <c r="PMK107" s="5"/>
      <c r="PML107" s="5"/>
      <c r="PMM107" s="5"/>
      <c r="PMN107" s="5"/>
      <c r="PMO107" s="1"/>
      <c r="PMP107" s="2"/>
      <c r="PMQ107" s="2"/>
      <c r="PMR107" s="5"/>
      <c r="PMS107" s="5"/>
      <c r="PMT107" s="5"/>
      <c r="PMU107" s="5"/>
      <c r="PMV107" s="5"/>
      <c r="PMW107" s="1"/>
      <c r="PMX107" s="2"/>
      <c r="PMY107" s="2"/>
      <c r="PMZ107" s="5"/>
      <c r="PNA107" s="5"/>
      <c r="PNB107" s="5"/>
      <c r="PNC107" s="5"/>
      <c r="PND107" s="5"/>
      <c r="PNE107" s="1"/>
      <c r="PNF107" s="2"/>
      <c r="PNG107" s="2"/>
      <c r="PNH107" s="5"/>
      <c r="PNI107" s="5"/>
      <c r="PNJ107" s="5"/>
      <c r="PNK107" s="5"/>
      <c r="PNL107" s="5"/>
      <c r="PNM107" s="1"/>
      <c r="PNN107" s="2"/>
      <c r="PNO107" s="2"/>
      <c r="PNP107" s="5"/>
      <c r="PNQ107" s="5"/>
      <c r="PNR107" s="5"/>
      <c r="PNS107" s="5"/>
      <c r="PNT107" s="5"/>
      <c r="PNU107" s="1"/>
      <c r="PNV107" s="2"/>
      <c r="PNW107" s="2"/>
      <c r="PNX107" s="5"/>
      <c r="PNY107" s="5"/>
      <c r="PNZ107" s="5"/>
      <c r="POA107" s="5"/>
      <c r="POB107" s="5"/>
      <c r="POC107" s="1"/>
      <c r="POD107" s="2"/>
      <c r="POE107" s="2"/>
      <c r="POF107" s="5"/>
      <c r="POG107" s="5"/>
      <c r="POH107" s="5"/>
      <c r="POI107" s="5"/>
      <c r="POJ107" s="5"/>
      <c r="POK107" s="1"/>
      <c r="POL107" s="2"/>
      <c r="POM107" s="2"/>
      <c r="PON107" s="5"/>
      <c r="POO107" s="5"/>
      <c r="POP107" s="5"/>
      <c r="POQ107" s="5"/>
      <c r="POR107" s="5"/>
      <c r="POS107" s="1"/>
      <c r="POT107" s="2"/>
      <c r="POU107" s="2"/>
      <c r="POV107" s="5"/>
      <c r="POW107" s="5"/>
      <c r="POX107" s="5"/>
      <c r="POY107" s="5"/>
      <c r="POZ107" s="5"/>
      <c r="PPA107" s="1"/>
      <c r="PPB107" s="2"/>
      <c r="PPC107" s="2"/>
      <c r="PPD107" s="5"/>
      <c r="PPE107" s="5"/>
      <c r="PPF107" s="5"/>
      <c r="PPG107" s="5"/>
      <c r="PPH107" s="5"/>
      <c r="PPI107" s="1"/>
      <c r="PPJ107" s="2"/>
      <c r="PPK107" s="2"/>
      <c r="PPL107" s="5"/>
      <c r="PPM107" s="5"/>
      <c r="PPN107" s="5"/>
      <c r="PPO107" s="5"/>
      <c r="PPP107" s="5"/>
      <c r="PPQ107" s="1"/>
      <c r="PPR107" s="2"/>
      <c r="PPS107" s="2"/>
      <c r="PPT107" s="5"/>
      <c r="PPU107" s="5"/>
      <c r="PPV107" s="5"/>
      <c r="PPW107" s="5"/>
      <c r="PPX107" s="5"/>
      <c r="PPY107" s="1"/>
      <c r="PPZ107" s="2"/>
      <c r="PQA107" s="2"/>
      <c r="PQB107" s="5"/>
      <c r="PQC107" s="5"/>
      <c r="PQD107" s="5"/>
      <c r="PQE107" s="5"/>
      <c r="PQF107" s="5"/>
      <c r="PQG107" s="1"/>
      <c r="PQH107" s="2"/>
      <c r="PQI107" s="2"/>
      <c r="PQJ107" s="5"/>
      <c r="PQK107" s="5"/>
      <c r="PQL107" s="5"/>
      <c r="PQM107" s="5"/>
      <c r="PQN107" s="5"/>
      <c r="PQO107" s="1"/>
      <c r="PQP107" s="2"/>
      <c r="PQQ107" s="2"/>
      <c r="PQR107" s="5"/>
      <c r="PQS107" s="5"/>
      <c r="PQT107" s="5"/>
      <c r="PQU107" s="5"/>
      <c r="PQV107" s="5"/>
      <c r="PQW107" s="1"/>
      <c r="PQX107" s="2"/>
      <c r="PQY107" s="2"/>
      <c r="PQZ107" s="5"/>
      <c r="PRA107" s="5"/>
      <c r="PRB107" s="5"/>
      <c r="PRC107" s="5"/>
      <c r="PRD107" s="5"/>
      <c r="PRE107" s="1"/>
      <c r="PRF107" s="2"/>
      <c r="PRG107" s="2"/>
      <c r="PRH107" s="5"/>
      <c r="PRI107" s="5"/>
      <c r="PRJ107" s="5"/>
      <c r="PRK107" s="5"/>
      <c r="PRL107" s="5"/>
      <c r="PRM107" s="1"/>
      <c r="PRN107" s="2"/>
      <c r="PRO107" s="2"/>
      <c r="PRP107" s="5"/>
      <c r="PRQ107" s="5"/>
      <c r="PRR107" s="5"/>
      <c r="PRS107" s="5"/>
      <c r="PRT107" s="5"/>
      <c r="PRU107" s="1"/>
      <c r="PRV107" s="2"/>
      <c r="PRW107" s="2"/>
      <c r="PRX107" s="5"/>
      <c r="PRY107" s="5"/>
      <c r="PRZ107" s="5"/>
      <c r="PSA107" s="5"/>
      <c r="PSB107" s="5"/>
      <c r="PSC107" s="1"/>
      <c r="PSD107" s="2"/>
      <c r="PSE107" s="2"/>
      <c r="PSF107" s="5"/>
      <c r="PSG107" s="5"/>
      <c r="PSH107" s="5"/>
      <c r="PSI107" s="5"/>
      <c r="PSJ107" s="5"/>
      <c r="PSK107" s="1"/>
      <c r="PSL107" s="2"/>
      <c r="PSM107" s="2"/>
      <c r="PSN107" s="5"/>
      <c r="PSO107" s="5"/>
      <c r="PSP107" s="5"/>
      <c r="PSQ107" s="5"/>
      <c r="PSR107" s="5"/>
      <c r="PSS107" s="1"/>
      <c r="PST107" s="2"/>
      <c r="PSU107" s="2"/>
      <c r="PSV107" s="5"/>
      <c r="PSW107" s="5"/>
      <c r="PSX107" s="5"/>
      <c r="PSY107" s="5"/>
      <c r="PSZ107" s="5"/>
      <c r="PTA107" s="1"/>
      <c r="PTB107" s="2"/>
      <c r="PTC107" s="2"/>
      <c r="PTD107" s="5"/>
      <c r="PTE107" s="5"/>
      <c r="PTF107" s="5"/>
      <c r="PTG107" s="5"/>
      <c r="PTH107" s="5"/>
      <c r="PTI107" s="1"/>
      <c r="PTJ107" s="2"/>
      <c r="PTK107" s="2"/>
      <c r="PTL107" s="5"/>
      <c r="PTM107" s="5"/>
      <c r="PTN107" s="5"/>
      <c r="PTO107" s="5"/>
      <c r="PTP107" s="5"/>
      <c r="PTQ107" s="1"/>
      <c r="PTR107" s="2"/>
      <c r="PTS107" s="2"/>
      <c r="PTT107" s="5"/>
      <c r="PTU107" s="5"/>
      <c r="PTV107" s="5"/>
      <c r="PTW107" s="5"/>
      <c r="PTX107" s="5"/>
      <c r="PTY107" s="1"/>
      <c r="PTZ107" s="2"/>
      <c r="PUA107" s="2"/>
      <c r="PUB107" s="5"/>
      <c r="PUC107" s="5"/>
      <c r="PUD107" s="5"/>
      <c r="PUE107" s="5"/>
      <c r="PUF107" s="5"/>
      <c r="PUG107" s="1"/>
      <c r="PUH107" s="2"/>
      <c r="PUI107" s="2"/>
      <c r="PUJ107" s="5"/>
      <c r="PUK107" s="5"/>
      <c r="PUL107" s="5"/>
      <c r="PUM107" s="5"/>
      <c r="PUN107" s="5"/>
      <c r="PUO107" s="1"/>
      <c r="PUP107" s="2"/>
      <c r="PUQ107" s="2"/>
      <c r="PUR107" s="5"/>
      <c r="PUS107" s="5"/>
      <c r="PUT107" s="5"/>
      <c r="PUU107" s="5"/>
      <c r="PUV107" s="5"/>
      <c r="PUW107" s="1"/>
      <c r="PUX107" s="2"/>
      <c r="PUY107" s="2"/>
      <c r="PUZ107" s="5"/>
      <c r="PVA107" s="5"/>
      <c r="PVB107" s="5"/>
      <c r="PVC107" s="5"/>
      <c r="PVD107" s="5"/>
      <c r="PVE107" s="1"/>
      <c r="PVF107" s="2"/>
      <c r="PVG107" s="2"/>
      <c r="PVH107" s="5"/>
      <c r="PVI107" s="5"/>
      <c r="PVJ107" s="5"/>
      <c r="PVK107" s="5"/>
      <c r="PVL107" s="5"/>
      <c r="PVM107" s="1"/>
      <c r="PVN107" s="2"/>
      <c r="PVO107" s="2"/>
      <c r="PVP107" s="5"/>
      <c r="PVQ107" s="5"/>
      <c r="PVR107" s="5"/>
      <c r="PVS107" s="5"/>
      <c r="PVT107" s="5"/>
      <c r="PVU107" s="1"/>
      <c r="PVV107" s="2"/>
      <c r="PVW107" s="2"/>
      <c r="PVX107" s="5"/>
      <c r="PVY107" s="5"/>
      <c r="PVZ107" s="5"/>
      <c r="PWA107" s="5"/>
      <c r="PWB107" s="5"/>
      <c r="PWC107" s="1"/>
      <c r="PWD107" s="2"/>
      <c r="PWE107" s="2"/>
      <c r="PWF107" s="5"/>
      <c r="PWG107" s="5"/>
      <c r="PWH107" s="5"/>
      <c r="PWI107" s="5"/>
      <c r="PWJ107" s="5"/>
      <c r="PWK107" s="1"/>
      <c r="PWL107" s="2"/>
      <c r="PWM107" s="2"/>
      <c r="PWN107" s="5"/>
      <c r="PWO107" s="5"/>
      <c r="PWP107" s="5"/>
      <c r="PWQ107" s="5"/>
      <c r="PWR107" s="5"/>
      <c r="PWS107" s="1"/>
      <c r="PWT107" s="2"/>
      <c r="PWU107" s="2"/>
      <c r="PWV107" s="5"/>
      <c r="PWW107" s="5"/>
      <c r="PWX107" s="5"/>
      <c r="PWY107" s="5"/>
      <c r="PWZ107" s="5"/>
      <c r="PXA107" s="1"/>
      <c r="PXB107" s="2"/>
      <c r="PXC107" s="2"/>
      <c r="PXD107" s="5"/>
      <c r="PXE107" s="5"/>
      <c r="PXF107" s="5"/>
      <c r="PXG107" s="5"/>
      <c r="PXH107" s="5"/>
      <c r="PXI107" s="1"/>
      <c r="PXJ107" s="2"/>
      <c r="PXK107" s="2"/>
      <c r="PXL107" s="5"/>
      <c r="PXM107" s="5"/>
      <c r="PXN107" s="5"/>
      <c r="PXO107" s="5"/>
      <c r="PXP107" s="5"/>
      <c r="PXQ107" s="1"/>
      <c r="PXR107" s="2"/>
      <c r="PXS107" s="2"/>
      <c r="PXT107" s="5"/>
      <c r="PXU107" s="5"/>
      <c r="PXV107" s="5"/>
      <c r="PXW107" s="5"/>
      <c r="PXX107" s="5"/>
      <c r="PXY107" s="1"/>
      <c r="PXZ107" s="2"/>
      <c r="PYA107" s="2"/>
      <c r="PYB107" s="5"/>
      <c r="PYC107" s="5"/>
      <c r="PYD107" s="5"/>
      <c r="PYE107" s="5"/>
      <c r="PYF107" s="5"/>
      <c r="PYG107" s="1"/>
      <c r="PYH107" s="2"/>
      <c r="PYI107" s="2"/>
      <c r="PYJ107" s="5"/>
      <c r="PYK107" s="5"/>
      <c r="PYL107" s="5"/>
      <c r="PYM107" s="5"/>
      <c r="PYN107" s="5"/>
      <c r="PYO107" s="1"/>
      <c r="PYP107" s="2"/>
      <c r="PYQ107" s="2"/>
      <c r="PYR107" s="5"/>
      <c r="PYS107" s="5"/>
      <c r="PYT107" s="5"/>
      <c r="PYU107" s="5"/>
      <c r="PYV107" s="5"/>
      <c r="PYW107" s="1"/>
      <c r="PYX107" s="2"/>
      <c r="PYY107" s="2"/>
      <c r="PYZ107" s="5"/>
      <c r="PZA107" s="5"/>
      <c r="PZB107" s="5"/>
      <c r="PZC107" s="5"/>
      <c r="PZD107" s="5"/>
      <c r="PZE107" s="1"/>
      <c r="PZF107" s="2"/>
      <c r="PZG107" s="2"/>
      <c r="PZH107" s="5"/>
      <c r="PZI107" s="5"/>
      <c r="PZJ107" s="5"/>
      <c r="PZK107" s="5"/>
      <c r="PZL107" s="5"/>
      <c r="PZM107" s="1"/>
      <c r="PZN107" s="2"/>
      <c r="PZO107" s="2"/>
      <c r="PZP107" s="5"/>
      <c r="PZQ107" s="5"/>
      <c r="PZR107" s="5"/>
      <c r="PZS107" s="5"/>
      <c r="PZT107" s="5"/>
      <c r="PZU107" s="1"/>
      <c r="PZV107" s="2"/>
      <c r="PZW107" s="2"/>
      <c r="PZX107" s="5"/>
      <c r="PZY107" s="5"/>
      <c r="PZZ107" s="5"/>
      <c r="QAA107" s="5"/>
      <c r="QAB107" s="5"/>
      <c r="QAC107" s="1"/>
      <c r="QAD107" s="2"/>
      <c r="QAE107" s="2"/>
      <c r="QAF107" s="5"/>
      <c r="QAG107" s="5"/>
      <c r="QAH107" s="5"/>
      <c r="QAI107" s="5"/>
      <c r="QAJ107" s="5"/>
      <c r="QAK107" s="1"/>
      <c r="QAL107" s="2"/>
      <c r="QAM107" s="2"/>
      <c r="QAN107" s="5"/>
      <c r="QAO107" s="5"/>
      <c r="QAP107" s="5"/>
      <c r="QAQ107" s="5"/>
      <c r="QAR107" s="5"/>
      <c r="QAS107" s="1"/>
      <c r="QAT107" s="2"/>
      <c r="QAU107" s="2"/>
      <c r="QAV107" s="5"/>
      <c r="QAW107" s="5"/>
      <c r="QAX107" s="5"/>
      <c r="QAY107" s="5"/>
      <c r="QAZ107" s="5"/>
      <c r="QBA107" s="1"/>
      <c r="QBB107" s="2"/>
      <c r="QBC107" s="2"/>
      <c r="QBD107" s="5"/>
      <c r="QBE107" s="5"/>
      <c r="QBF107" s="5"/>
      <c r="QBG107" s="5"/>
      <c r="QBH107" s="5"/>
      <c r="QBI107" s="1"/>
      <c r="QBJ107" s="2"/>
      <c r="QBK107" s="2"/>
      <c r="QBL107" s="5"/>
      <c r="QBM107" s="5"/>
      <c r="QBN107" s="5"/>
      <c r="QBO107" s="5"/>
      <c r="QBP107" s="5"/>
      <c r="QBQ107" s="1"/>
      <c r="QBR107" s="2"/>
      <c r="QBS107" s="2"/>
      <c r="QBT107" s="5"/>
      <c r="QBU107" s="5"/>
      <c r="QBV107" s="5"/>
      <c r="QBW107" s="5"/>
      <c r="QBX107" s="5"/>
      <c r="QBY107" s="1"/>
      <c r="QBZ107" s="2"/>
      <c r="QCA107" s="2"/>
      <c r="QCB107" s="5"/>
      <c r="QCC107" s="5"/>
      <c r="QCD107" s="5"/>
      <c r="QCE107" s="5"/>
      <c r="QCF107" s="5"/>
      <c r="QCG107" s="1"/>
      <c r="QCH107" s="2"/>
      <c r="QCI107" s="2"/>
      <c r="QCJ107" s="5"/>
      <c r="QCK107" s="5"/>
      <c r="QCL107" s="5"/>
      <c r="QCM107" s="5"/>
      <c r="QCN107" s="5"/>
      <c r="QCO107" s="1"/>
      <c r="QCP107" s="2"/>
      <c r="QCQ107" s="2"/>
      <c r="QCR107" s="5"/>
      <c r="QCS107" s="5"/>
      <c r="QCT107" s="5"/>
      <c r="QCU107" s="5"/>
      <c r="QCV107" s="5"/>
      <c r="QCW107" s="1"/>
      <c r="QCX107" s="2"/>
      <c r="QCY107" s="2"/>
      <c r="QCZ107" s="5"/>
      <c r="QDA107" s="5"/>
      <c r="QDB107" s="5"/>
      <c r="QDC107" s="5"/>
      <c r="QDD107" s="5"/>
      <c r="QDE107" s="1"/>
      <c r="QDF107" s="2"/>
      <c r="QDG107" s="2"/>
      <c r="QDH107" s="5"/>
      <c r="QDI107" s="5"/>
      <c r="QDJ107" s="5"/>
      <c r="QDK107" s="5"/>
      <c r="QDL107" s="5"/>
      <c r="QDM107" s="1"/>
      <c r="QDN107" s="2"/>
      <c r="QDO107" s="2"/>
      <c r="QDP107" s="5"/>
      <c r="QDQ107" s="5"/>
      <c r="QDR107" s="5"/>
      <c r="QDS107" s="5"/>
      <c r="QDT107" s="5"/>
      <c r="QDU107" s="1"/>
      <c r="QDV107" s="2"/>
      <c r="QDW107" s="2"/>
      <c r="QDX107" s="5"/>
      <c r="QDY107" s="5"/>
      <c r="QDZ107" s="5"/>
      <c r="QEA107" s="5"/>
      <c r="QEB107" s="5"/>
      <c r="QEC107" s="1"/>
      <c r="QED107" s="2"/>
      <c r="QEE107" s="2"/>
      <c r="QEF107" s="5"/>
      <c r="QEG107" s="5"/>
      <c r="QEH107" s="5"/>
      <c r="QEI107" s="5"/>
      <c r="QEJ107" s="5"/>
      <c r="QEK107" s="1"/>
      <c r="QEL107" s="2"/>
      <c r="QEM107" s="2"/>
      <c r="QEN107" s="5"/>
      <c r="QEO107" s="5"/>
      <c r="QEP107" s="5"/>
      <c r="QEQ107" s="5"/>
      <c r="QER107" s="5"/>
      <c r="QES107" s="1"/>
      <c r="QET107" s="2"/>
      <c r="QEU107" s="2"/>
      <c r="QEV107" s="5"/>
      <c r="QEW107" s="5"/>
      <c r="QEX107" s="5"/>
      <c r="QEY107" s="5"/>
      <c r="QEZ107" s="5"/>
      <c r="QFA107" s="1"/>
      <c r="QFB107" s="2"/>
      <c r="QFC107" s="2"/>
      <c r="QFD107" s="5"/>
      <c r="QFE107" s="5"/>
      <c r="QFF107" s="5"/>
      <c r="QFG107" s="5"/>
      <c r="QFH107" s="5"/>
      <c r="QFI107" s="1"/>
      <c r="QFJ107" s="2"/>
      <c r="QFK107" s="2"/>
      <c r="QFL107" s="5"/>
      <c r="QFM107" s="5"/>
      <c r="QFN107" s="5"/>
      <c r="QFO107" s="5"/>
      <c r="QFP107" s="5"/>
      <c r="QFQ107" s="1"/>
      <c r="QFR107" s="2"/>
      <c r="QFS107" s="2"/>
      <c r="QFT107" s="5"/>
      <c r="QFU107" s="5"/>
      <c r="QFV107" s="5"/>
      <c r="QFW107" s="5"/>
      <c r="QFX107" s="5"/>
      <c r="QFY107" s="1"/>
      <c r="QFZ107" s="2"/>
      <c r="QGA107" s="2"/>
      <c r="QGB107" s="5"/>
      <c r="QGC107" s="5"/>
      <c r="QGD107" s="5"/>
      <c r="QGE107" s="5"/>
      <c r="QGF107" s="5"/>
      <c r="QGG107" s="1"/>
      <c r="QGH107" s="2"/>
      <c r="QGI107" s="2"/>
      <c r="QGJ107" s="5"/>
      <c r="QGK107" s="5"/>
      <c r="QGL107" s="5"/>
      <c r="QGM107" s="5"/>
      <c r="QGN107" s="5"/>
      <c r="QGO107" s="1"/>
      <c r="QGP107" s="2"/>
      <c r="QGQ107" s="2"/>
      <c r="QGR107" s="5"/>
      <c r="QGS107" s="5"/>
      <c r="QGT107" s="5"/>
      <c r="QGU107" s="5"/>
      <c r="QGV107" s="5"/>
      <c r="QGW107" s="1"/>
      <c r="QGX107" s="2"/>
      <c r="QGY107" s="2"/>
      <c r="QGZ107" s="5"/>
      <c r="QHA107" s="5"/>
      <c r="QHB107" s="5"/>
      <c r="QHC107" s="5"/>
      <c r="QHD107" s="5"/>
      <c r="QHE107" s="1"/>
      <c r="QHF107" s="2"/>
      <c r="QHG107" s="2"/>
      <c r="QHH107" s="5"/>
      <c r="QHI107" s="5"/>
      <c r="QHJ107" s="5"/>
      <c r="QHK107" s="5"/>
      <c r="QHL107" s="5"/>
      <c r="QHM107" s="1"/>
      <c r="QHN107" s="2"/>
      <c r="QHO107" s="2"/>
      <c r="QHP107" s="5"/>
      <c r="QHQ107" s="5"/>
      <c r="QHR107" s="5"/>
      <c r="QHS107" s="5"/>
      <c r="QHT107" s="5"/>
      <c r="QHU107" s="1"/>
      <c r="QHV107" s="2"/>
      <c r="QHW107" s="2"/>
      <c r="QHX107" s="5"/>
      <c r="QHY107" s="5"/>
      <c r="QHZ107" s="5"/>
      <c r="QIA107" s="5"/>
      <c r="QIB107" s="5"/>
      <c r="QIC107" s="1"/>
      <c r="QID107" s="2"/>
      <c r="QIE107" s="2"/>
      <c r="QIF107" s="5"/>
      <c r="QIG107" s="5"/>
      <c r="QIH107" s="5"/>
      <c r="QII107" s="5"/>
      <c r="QIJ107" s="5"/>
      <c r="QIK107" s="1"/>
      <c r="QIL107" s="2"/>
      <c r="QIM107" s="2"/>
      <c r="QIN107" s="5"/>
      <c r="QIO107" s="5"/>
      <c r="QIP107" s="5"/>
      <c r="QIQ107" s="5"/>
      <c r="QIR107" s="5"/>
      <c r="QIS107" s="1"/>
      <c r="QIT107" s="2"/>
      <c r="QIU107" s="2"/>
      <c r="QIV107" s="5"/>
      <c r="QIW107" s="5"/>
      <c r="QIX107" s="5"/>
      <c r="QIY107" s="5"/>
      <c r="QIZ107" s="5"/>
      <c r="QJA107" s="1"/>
      <c r="QJB107" s="2"/>
      <c r="QJC107" s="2"/>
      <c r="QJD107" s="5"/>
      <c r="QJE107" s="5"/>
      <c r="QJF107" s="5"/>
      <c r="QJG107" s="5"/>
      <c r="QJH107" s="5"/>
      <c r="QJI107" s="1"/>
      <c r="QJJ107" s="2"/>
      <c r="QJK107" s="2"/>
      <c r="QJL107" s="5"/>
      <c r="QJM107" s="5"/>
      <c r="QJN107" s="5"/>
      <c r="QJO107" s="5"/>
      <c r="QJP107" s="5"/>
      <c r="QJQ107" s="1"/>
      <c r="QJR107" s="2"/>
      <c r="QJS107" s="2"/>
      <c r="QJT107" s="5"/>
      <c r="QJU107" s="5"/>
      <c r="QJV107" s="5"/>
      <c r="QJW107" s="5"/>
      <c r="QJX107" s="5"/>
      <c r="QJY107" s="1"/>
      <c r="QJZ107" s="2"/>
      <c r="QKA107" s="2"/>
      <c r="QKB107" s="5"/>
      <c r="QKC107" s="5"/>
      <c r="QKD107" s="5"/>
      <c r="QKE107" s="5"/>
      <c r="QKF107" s="5"/>
      <c r="QKG107" s="1"/>
      <c r="QKH107" s="2"/>
      <c r="QKI107" s="2"/>
      <c r="QKJ107" s="5"/>
      <c r="QKK107" s="5"/>
      <c r="QKL107" s="5"/>
      <c r="QKM107" s="5"/>
      <c r="QKN107" s="5"/>
      <c r="QKO107" s="1"/>
      <c r="QKP107" s="2"/>
      <c r="QKQ107" s="2"/>
      <c r="QKR107" s="5"/>
      <c r="QKS107" s="5"/>
      <c r="QKT107" s="5"/>
      <c r="QKU107" s="5"/>
      <c r="QKV107" s="5"/>
      <c r="QKW107" s="1"/>
      <c r="QKX107" s="2"/>
      <c r="QKY107" s="2"/>
      <c r="QKZ107" s="5"/>
      <c r="QLA107" s="5"/>
      <c r="QLB107" s="5"/>
      <c r="QLC107" s="5"/>
      <c r="QLD107" s="5"/>
      <c r="QLE107" s="1"/>
      <c r="QLF107" s="2"/>
      <c r="QLG107" s="2"/>
      <c r="QLH107" s="5"/>
      <c r="QLI107" s="5"/>
      <c r="QLJ107" s="5"/>
      <c r="QLK107" s="5"/>
      <c r="QLL107" s="5"/>
      <c r="QLM107" s="1"/>
      <c r="QLN107" s="2"/>
      <c r="QLO107" s="2"/>
      <c r="QLP107" s="5"/>
      <c r="QLQ107" s="5"/>
      <c r="QLR107" s="5"/>
      <c r="QLS107" s="5"/>
      <c r="QLT107" s="5"/>
      <c r="QLU107" s="1"/>
      <c r="QLV107" s="2"/>
      <c r="QLW107" s="2"/>
      <c r="QLX107" s="5"/>
      <c r="QLY107" s="5"/>
      <c r="QLZ107" s="5"/>
      <c r="QMA107" s="5"/>
      <c r="QMB107" s="5"/>
      <c r="QMC107" s="1"/>
      <c r="QMD107" s="2"/>
      <c r="QME107" s="2"/>
      <c r="QMF107" s="5"/>
      <c r="QMG107" s="5"/>
      <c r="QMH107" s="5"/>
      <c r="QMI107" s="5"/>
      <c r="QMJ107" s="5"/>
      <c r="QMK107" s="1"/>
      <c r="QML107" s="2"/>
      <c r="QMM107" s="2"/>
      <c r="QMN107" s="5"/>
      <c r="QMO107" s="5"/>
      <c r="QMP107" s="5"/>
      <c r="QMQ107" s="5"/>
      <c r="QMR107" s="5"/>
      <c r="QMS107" s="1"/>
      <c r="QMT107" s="2"/>
      <c r="QMU107" s="2"/>
      <c r="QMV107" s="5"/>
      <c r="QMW107" s="5"/>
      <c r="QMX107" s="5"/>
      <c r="QMY107" s="5"/>
      <c r="QMZ107" s="5"/>
      <c r="QNA107" s="1"/>
      <c r="QNB107" s="2"/>
      <c r="QNC107" s="2"/>
      <c r="QND107" s="5"/>
      <c r="QNE107" s="5"/>
      <c r="QNF107" s="5"/>
      <c r="QNG107" s="5"/>
      <c r="QNH107" s="5"/>
      <c r="QNI107" s="1"/>
      <c r="QNJ107" s="2"/>
      <c r="QNK107" s="2"/>
      <c r="QNL107" s="5"/>
      <c r="QNM107" s="5"/>
      <c r="QNN107" s="5"/>
      <c r="QNO107" s="5"/>
      <c r="QNP107" s="5"/>
      <c r="QNQ107" s="1"/>
      <c r="QNR107" s="2"/>
      <c r="QNS107" s="2"/>
      <c r="QNT107" s="5"/>
      <c r="QNU107" s="5"/>
      <c r="QNV107" s="5"/>
      <c r="QNW107" s="5"/>
      <c r="QNX107" s="5"/>
      <c r="QNY107" s="1"/>
      <c r="QNZ107" s="2"/>
      <c r="QOA107" s="2"/>
      <c r="QOB107" s="5"/>
      <c r="QOC107" s="5"/>
      <c r="QOD107" s="5"/>
      <c r="QOE107" s="5"/>
      <c r="QOF107" s="5"/>
      <c r="QOG107" s="1"/>
      <c r="QOH107" s="2"/>
      <c r="QOI107" s="2"/>
      <c r="QOJ107" s="5"/>
      <c r="QOK107" s="5"/>
      <c r="QOL107" s="5"/>
      <c r="QOM107" s="5"/>
      <c r="QON107" s="5"/>
      <c r="QOO107" s="1"/>
      <c r="QOP107" s="2"/>
      <c r="QOQ107" s="2"/>
      <c r="QOR107" s="5"/>
      <c r="QOS107" s="5"/>
      <c r="QOT107" s="5"/>
      <c r="QOU107" s="5"/>
      <c r="QOV107" s="5"/>
      <c r="QOW107" s="1"/>
      <c r="QOX107" s="2"/>
      <c r="QOY107" s="2"/>
      <c r="QOZ107" s="5"/>
      <c r="QPA107" s="5"/>
      <c r="QPB107" s="5"/>
      <c r="QPC107" s="5"/>
      <c r="QPD107" s="5"/>
      <c r="QPE107" s="1"/>
      <c r="QPF107" s="2"/>
      <c r="QPG107" s="2"/>
      <c r="QPH107" s="5"/>
      <c r="QPI107" s="5"/>
      <c r="QPJ107" s="5"/>
      <c r="QPK107" s="5"/>
      <c r="QPL107" s="5"/>
      <c r="QPM107" s="1"/>
      <c r="QPN107" s="2"/>
      <c r="QPO107" s="2"/>
      <c r="QPP107" s="5"/>
      <c r="QPQ107" s="5"/>
      <c r="QPR107" s="5"/>
      <c r="QPS107" s="5"/>
      <c r="QPT107" s="5"/>
      <c r="QPU107" s="1"/>
      <c r="QPV107" s="2"/>
      <c r="QPW107" s="2"/>
      <c r="QPX107" s="5"/>
      <c r="QPY107" s="5"/>
      <c r="QPZ107" s="5"/>
      <c r="QQA107" s="5"/>
      <c r="QQB107" s="5"/>
      <c r="QQC107" s="1"/>
      <c r="QQD107" s="2"/>
      <c r="QQE107" s="2"/>
      <c r="QQF107" s="5"/>
      <c r="QQG107" s="5"/>
      <c r="QQH107" s="5"/>
      <c r="QQI107" s="5"/>
      <c r="QQJ107" s="5"/>
      <c r="QQK107" s="1"/>
      <c r="QQL107" s="2"/>
      <c r="QQM107" s="2"/>
      <c r="QQN107" s="5"/>
      <c r="QQO107" s="5"/>
      <c r="QQP107" s="5"/>
      <c r="QQQ107" s="5"/>
      <c r="QQR107" s="5"/>
      <c r="QQS107" s="1"/>
      <c r="QQT107" s="2"/>
      <c r="QQU107" s="2"/>
      <c r="QQV107" s="5"/>
      <c r="QQW107" s="5"/>
      <c r="QQX107" s="5"/>
      <c r="QQY107" s="5"/>
      <c r="QQZ107" s="5"/>
      <c r="QRA107" s="1"/>
      <c r="QRB107" s="2"/>
      <c r="QRC107" s="2"/>
      <c r="QRD107" s="5"/>
      <c r="QRE107" s="5"/>
      <c r="QRF107" s="5"/>
      <c r="QRG107" s="5"/>
      <c r="QRH107" s="5"/>
      <c r="QRI107" s="1"/>
      <c r="QRJ107" s="2"/>
      <c r="QRK107" s="2"/>
      <c r="QRL107" s="5"/>
      <c r="QRM107" s="5"/>
      <c r="QRN107" s="5"/>
      <c r="QRO107" s="5"/>
      <c r="QRP107" s="5"/>
      <c r="QRQ107" s="1"/>
      <c r="QRR107" s="2"/>
      <c r="QRS107" s="2"/>
      <c r="QRT107" s="5"/>
      <c r="QRU107" s="5"/>
      <c r="QRV107" s="5"/>
      <c r="QRW107" s="5"/>
      <c r="QRX107" s="5"/>
      <c r="QRY107" s="1"/>
      <c r="QRZ107" s="2"/>
      <c r="QSA107" s="2"/>
      <c r="QSB107" s="5"/>
      <c r="QSC107" s="5"/>
      <c r="QSD107" s="5"/>
      <c r="QSE107" s="5"/>
      <c r="QSF107" s="5"/>
      <c r="QSG107" s="1"/>
      <c r="QSH107" s="2"/>
      <c r="QSI107" s="2"/>
      <c r="QSJ107" s="5"/>
      <c r="QSK107" s="5"/>
      <c r="QSL107" s="5"/>
      <c r="QSM107" s="5"/>
      <c r="QSN107" s="5"/>
      <c r="QSO107" s="1"/>
      <c r="QSP107" s="2"/>
      <c r="QSQ107" s="2"/>
      <c r="QSR107" s="5"/>
      <c r="QSS107" s="5"/>
      <c r="QST107" s="5"/>
      <c r="QSU107" s="5"/>
      <c r="QSV107" s="5"/>
      <c r="QSW107" s="1"/>
      <c r="QSX107" s="2"/>
      <c r="QSY107" s="2"/>
      <c r="QSZ107" s="5"/>
      <c r="QTA107" s="5"/>
      <c r="QTB107" s="5"/>
      <c r="QTC107" s="5"/>
      <c r="QTD107" s="5"/>
      <c r="QTE107" s="1"/>
      <c r="QTF107" s="2"/>
      <c r="QTG107" s="2"/>
      <c r="QTH107" s="5"/>
      <c r="QTI107" s="5"/>
      <c r="QTJ107" s="5"/>
      <c r="QTK107" s="5"/>
      <c r="QTL107" s="5"/>
      <c r="QTM107" s="1"/>
      <c r="QTN107" s="2"/>
      <c r="QTO107" s="2"/>
      <c r="QTP107" s="5"/>
      <c r="QTQ107" s="5"/>
      <c r="QTR107" s="5"/>
      <c r="QTS107" s="5"/>
      <c r="QTT107" s="5"/>
      <c r="QTU107" s="1"/>
      <c r="QTV107" s="2"/>
      <c r="QTW107" s="2"/>
      <c r="QTX107" s="5"/>
      <c r="QTY107" s="5"/>
      <c r="QTZ107" s="5"/>
      <c r="QUA107" s="5"/>
      <c r="QUB107" s="5"/>
      <c r="QUC107" s="1"/>
      <c r="QUD107" s="2"/>
      <c r="QUE107" s="2"/>
      <c r="QUF107" s="5"/>
      <c r="QUG107" s="5"/>
      <c r="QUH107" s="5"/>
      <c r="QUI107" s="5"/>
      <c r="QUJ107" s="5"/>
      <c r="QUK107" s="1"/>
      <c r="QUL107" s="2"/>
      <c r="QUM107" s="2"/>
      <c r="QUN107" s="5"/>
      <c r="QUO107" s="5"/>
      <c r="QUP107" s="5"/>
      <c r="QUQ107" s="5"/>
      <c r="QUR107" s="5"/>
      <c r="QUS107" s="1"/>
      <c r="QUT107" s="2"/>
      <c r="QUU107" s="2"/>
      <c r="QUV107" s="5"/>
      <c r="QUW107" s="5"/>
      <c r="QUX107" s="5"/>
      <c r="QUY107" s="5"/>
      <c r="QUZ107" s="5"/>
      <c r="QVA107" s="1"/>
      <c r="QVB107" s="2"/>
      <c r="QVC107" s="2"/>
      <c r="QVD107" s="5"/>
      <c r="QVE107" s="5"/>
      <c r="QVF107" s="5"/>
      <c r="QVG107" s="5"/>
      <c r="QVH107" s="5"/>
      <c r="QVI107" s="1"/>
      <c r="QVJ107" s="2"/>
      <c r="QVK107" s="2"/>
      <c r="QVL107" s="5"/>
      <c r="QVM107" s="5"/>
      <c r="QVN107" s="5"/>
      <c r="QVO107" s="5"/>
      <c r="QVP107" s="5"/>
      <c r="QVQ107" s="1"/>
      <c r="QVR107" s="2"/>
      <c r="QVS107" s="2"/>
      <c r="QVT107" s="5"/>
      <c r="QVU107" s="5"/>
      <c r="QVV107" s="5"/>
      <c r="QVW107" s="5"/>
      <c r="QVX107" s="5"/>
      <c r="QVY107" s="1"/>
      <c r="QVZ107" s="2"/>
      <c r="QWA107" s="2"/>
      <c r="QWB107" s="5"/>
      <c r="QWC107" s="5"/>
      <c r="QWD107" s="5"/>
      <c r="QWE107" s="5"/>
      <c r="QWF107" s="5"/>
      <c r="QWG107" s="1"/>
      <c r="QWH107" s="2"/>
      <c r="QWI107" s="2"/>
      <c r="QWJ107" s="5"/>
      <c r="QWK107" s="5"/>
      <c r="QWL107" s="5"/>
      <c r="QWM107" s="5"/>
      <c r="QWN107" s="5"/>
      <c r="QWO107" s="1"/>
      <c r="QWP107" s="2"/>
      <c r="QWQ107" s="2"/>
      <c r="QWR107" s="5"/>
      <c r="QWS107" s="5"/>
      <c r="QWT107" s="5"/>
      <c r="QWU107" s="5"/>
      <c r="QWV107" s="5"/>
      <c r="QWW107" s="1"/>
      <c r="QWX107" s="2"/>
      <c r="QWY107" s="2"/>
      <c r="QWZ107" s="5"/>
      <c r="QXA107" s="5"/>
      <c r="QXB107" s="5"/>
      <c r="QXC107" s="5"/>
      <c r="QXD107" s="5"/>
      <c r="QXE107" s="1"/>
      <c r="QXF107" s="2"/>
      <c r="QXG107" s="2"/>
      <c r="QXH107" s="5"/>
      <c r="QXI107" s="5"/>
      <c r="QXJ107" s="5"/>
      <c r="QXK107" s="5"/>
      <c r="QXL107" s="5"/>
      <c r="QXM107" s="1"/>
      <c r="QXN107" s="2"/>
      <c r="QXO107" s="2"/>
      <c r="QXP107" s="5"/>
      <c r="QXQ107" s="5"/>
      <c r="QXR107" s="5"/>
      <c r="QXS107" s="5"/>
      <c r="QXT107" s="5"/>
      <c r="QXU107" s="1"/>
      <c r="QXV107" s="2"/>
      <c r="QXW107" s="2"/>
      <c r="QXX107" s="5"/>
      <c r="QXY107" s="5"/>
      <c r="QXZ107" s="5"/>
      <c r="QYA107" s="5"/>
      <c r="QYB107" s="5"/>
      <c r="QYC107" s="1"/>
      <c r="QYD107" s="2"/>
      <c r="QYE107" s="2"/>
      <c r="QYF107" s="5"/>
      <c r="QYG107" s="5"/>
      <c r="QYH107" s="5"/>
      <c r="QYI107" s="5"/>
      <c r="QYJ107" s="5"/>
      <c r="QYK107" s="1"/>
      <c r="QYL107" s="2"/>
      <c r="QYM107" s="2"/>
      <c r="QYN107" s="5"/>
      <c r="QYO107" s="5"/>
      <c r="QYP107" s="5"/>
      <c r="QYQ107" s="5"/>
      <c r="QYR107" s="5"/>
      <c r="QYS107" s="1"/>
      <c r="QYT107" s="2"/>
      <c r="QYU107" s="2"/>
      <c r="QYV107" s="5"/>
      <c r="QYW107" s="5"/>
      <c r="QYX107" s="5"/>
      <c r="QYY107" s="5"/>
      <c r="QYZ107" s="5"/>
      <c r="QZA107" s="1"/>
      <c r="QZB107" s="2"/>
      <c r="QZC107" s="2"/>
      <c r="QZD107" s="5"/>
      <c r="QZE107" s="5"/>
      <c r="QZF107" s="5"/>
      <c r="QZG107" s="5"/>
      <c r="QZH107" s="5"/>
      <c r="QZI107" s="1"/>
      <c r="QZJ107" s="2"/>
      <c r="QZK107" s="2"/>
      <c r="QZL107" s="5"/>
      <c r="QZM107" s="5"/>
      <c r="QZN107" s="5"/>
      <c r="QZO107" s="5"/>
      <c r="QZP107" s="5"/>
      <c r="QZQ107" s="1"/>
      <c r="QZR107" s="2"/>
      <c r="QZS107" s="2"/>
      <c r="QZT107" s="5"/>
      <c r="QZU107" s="5"/>
      <c r="QZV107" s="5"/>
      <c r="QZW107" s="5"/>
      <c r="QZX107" s="5"/>
      <c r="QZY107" s="1"/>
      <c r="QZZ107" s="2"/>
      <c r="RAA107" s="2"/>
      <c r="RAB107" s="5"/>
      <c r="RAC107" s="5"/>
      <c r="RAD107" s="5"/>
      <c r="RAE107" s="5"/>
      <c r="RAF107" s="5"/>
      <c r="RAG107" s="1"/>
      <c r="RAH107" s="2"/>
      <c r="RAI107" s="2"/>
      <c r="RAJ107" s="5"/>
      <c r="RAK107" s="5"/>
      <c r="RAL107" s="5"/>
      <c r="RAM107" s="5"/>
      <c r="RAN107" s="5"/>
      <c r="RAO107" s="1"/>
      <c r="RAP107" s="2"/>
      <c r="RAQ107" s="2"/>
      <c r="RAR107" s="5"/>
      <c r="RAS107" s="5"/>
      <c r="RAT107" s="5"/>
      <c r="RAU107" s="5"/>
      <c r="RAV107" s="5"/>
      <c r="RAW107" s="1"/>
      <c r="RAX107" s="2"/>
      <c r="RAY107" s="2"/>
      <c r="RAZ107" s="5"/>
      <c r="RBA107" s="5"/>
      <c r="RBB107" s="5"/>
      <c r="RBC107" s="5"/>
      <c r="RBD107" s="5"/>
      <c r="RBE107" s="1"/>
      <c r="RBF107" s="2"/>
      <c r="RBG107" s="2"/>
      <c r="RBH107" s="5"/>
      <c r="RBI107" s="5"/>
      <c r="RBJ107" s="5"/>
      <c r="RBK107" s="5"/>
      <c r="RBL107" s="5"/>
      <c r="RBM107" s="1"/>
      <c r="RBN107" s="2"/>
      <c r="RBO107" s="2"/>
      <c r="RBP107" s="5"/>
      <c r="RBQ107" s="5"/>
      <c r="RBR107" s="5"/>
      <c r="RBS107" s="5"/>
      <c r="RBT107" s="5"/>
      <c r="RBU107" s="1"/>
      <c r="RBV107" s="2"/>
      <c r="RBW107" s="2"/>
      <c r="RBX107" s="5"/>
      <c r="RBY107" s="5"/>
      <c r="RBZ107" s="5"/>
      <c r="RCA107" s="5"/>
      <c r="RCB107" s="5"/>
      <c r="RCC107" s="1"/>
      <c r="RCD107" s="2"/>
      <c r="RCE107" s="2"/>
      <c r="RCF107" s="5"/>
      <c r="RCG107" s="5"/>
      <c r="RCH107" s="5"/>
      <c r="RCI107" s="5"/>
      <c r="RCJ107" s="5"/>
      <c r="RCK107" s="1"/>
      <c r="RCL107" s="2"/>
      <c r="RCM107" s="2"/>
      <c r="RCN107" s="5"/>
      <c r="RCO107" s="5"/>
      <c r="RCP107" s="5"/>
      <c r="RCQ107" s="5"/>
      <c r="RCR107" s="5"/>
      <c r="RCS107" s="1"/>
      <c r="RCT107" s="2"/>
      <c r="RCU107" s="2"/>
      <c r="RCV107" s="5"/>
      <c r="RCW107" s="5"/>
      <c r="RCX107" s="5"/>
      <c r="RCY107" s="5"/>
      <c r="RCZ107" s="5"/>
      <c r="RDA107" s="1"/>
      <c r="RDB107" s="2"/>
      <c r="RDC107" s="2"/>
      <c r="RDD107" s="5"/>
      <c r="RDE107" s="5"/>
      <c r="RDF107" s="5"/>
      <c r="RDG107" s="5"/>
      <c r="RDH107" s="5"/>
      <c r="RDI107" s="1"/>
      <c r="RDJ107" s="2"/>
      <c r="RDK107" s="2"/>
      <c r="RDL107" s="5"/>
      <c r="RDM107" s="5"/>
      <c r="RDN107" s="5"/>
      <c r="RDO107" s="5"/>
      <c r="RDP107" s="5"/>
      <c r="RDQ107" s="1"/>
      <c r="RDR107" s="2"/>
      <c r="RDS107" s="2"/>
      <c r="RDT107" s="5"/>
      <c r="RDU107" s="5"/>
      <c r="RDV107" s="5"/>
      <c r="RDW107" s="5"/>
      <c r="RDX107" s="5"/>
      <c r="RDY107" s="1"/>
      <c r="RDZ107" s="2"/>
      <c r="REA107" s="2"/>
      <c r="REB107" s="5"/>
      <c r="REC107" s="5"/>
      <c r="RED107" s="5"/>
      <c r="REE107" s="5"/>
      <c r="REF107" s="5"/>
      <c r="REG107" s="1"/>
      <c r="REH107" s="2"/>
      <c r="REI107" s="2"/>
      <c r="REJ107" s="5"/>
      <c r="REK107" s="5"/>
      <c r="REL107" s="5"/>
      <c r="REM107" s="5"/>
      <c r="REN107" s="5"/>
      <c r="REO107" s="1"/>
      <c r="REP107" s="2"/>
      <c r="REQ107" s="2"/>
      <c r="RER107" s="5"/>
      <c r="RES107" s="5"/>
      <c r="RET107" s="5"/>
      <c r="REU107" s="5"/>
      <c r="REV107" s="5"/>
      <c r="REW107" s="1"/>
      <c r="REX107" s="2"/>
      <c r="REY107" s="2"/>
      <c r="REZ107" s="5"/>
      <c r="RFA107" s="5"/>
      <c r="RFB107" s="5"/>
      <c r="RFC107" s="5"/>
      <c r="RFD107" s="5"/>
      <c r="RFE107" s="1"/>
      <c r="RFF107" s="2"/>
      <c r="RFG107" s="2"/>
      <c r="RFH107" s="5"/>
      <c r="RFI107" s="5"/>
      <c r="RFJ107" s="5"/>
      <c r="RFK107" s="5"/>
      <c r="RFL107" s="5"/>
      <c r="RFM107" s="1"/>
      <c r="RFN107" s="2"/>
      <c r="RFO107" s="2"/>
      <c r="RFP107" s="5"/>
      <c r="RFQ107" s="5"/>
      <c r="RFR107" s="5"/>
      <c r="RFS107" s="5"/>
      <c r="RFT107" s="5"/>
      <c r="RFU107" s="1"/>
      <c r="RFV107" s="2"/>
      <c r="RFW107" s="2"/>
      <c r="RFX107" s="5"/>
      <c r="RFY107" s="5"/>
      <c r="RFZ107" s="5"/>
      <c r="RGA107" s="5"/>
      <c r="RGB107" s="5"/>
      <c r="RGC107" s="1"/>
      <c r="RGD107" s="2"/>
      <c r="RGE107" s="2"/>
      <c r="RGF107" s="5"/>
      <c r="RGG107" s="5"/>
      <c r="RGH107" s="5"/>
      <c r="RGI107" s="5"/>
      <c r="RGJ107" s="5"/>
      <c r="RGK107" s="1"/>
      <c r="RGL107" s="2"/>
      <c r="RGM107" s="2"/>
      <c r="RGN107" s="5"/>
      <c r="RGO107" s="5"/>
      <c r="RGP107" s="5"/>
      <c r="RGQ107" s="5"/>
      <c r="RGR107" s="5"/>
      <c r="RGS107" s="1"/>
      <c r="RGT107" s="2"/>
      <c r="RGU107" s="2"/>
      <c r="RGV107" s="5"/>
      <c r="RGW107" s="5"/>
      <c r="RGX107" s="5"/>
      <c r="RGY107" s="5"/>
      <c r="RGZ107" s="5"/>
      <c r="RHA107" s="1"/>
      <c r="RHB107" s="2"/>
      <c r="RHC107" s="2"/>
      <c r="RHD107" s="5"/>
      <c r="RHE107" s="5"/>
      <c r="RHF107" s="5"/>
      <c r="RHG107" s="5"/>
      <c r="RHH107" s="5"/>
      <c r="RHI107" s="1"/>
      <c r="RHJ107" s="2"/>
      <c r="RHK107" s="2"/>
      <c r="RHL107" s="5"/>
      <c r="RHM107" s="5"/>
      <c r="RHN107" s="5"/>
      <c r="RHO107" s="5"/>
      <c r="RHP107" s="5"/>
      <c r="RHQ107" s="1"/>
      <c r="RHR107" s="2"/>
      <c r="RHS107" s="2"/>
      <c r="RHT107" s="5"/>
      <c r="RHU107" s="5"/>
      <c r="RHV107" s="5"/>
      <c r="RHW107" s="5"/>
      <c r="RHX107" s="5"/>
      <c r="RHY107" s="1"/>
      <c r="RHZ107" s="2"/>
      <c r="RIA107" s="2"/>
      <c r="RIB107" s="5"/>
      <c r="RIC107" s="5"/>
      <c r="RID107" s="5"/>
      <c r="RIE107" s="5"/>
      <c r="RIF107" s="5"/>
      <c r="RIG107" s="1"/>
      <c r="RIH107" s="2"/>
      <c r="RII107" s="2"/>
      <c r="RIJ107" s="5"/>
      <c r="RIK107" s="5"/>
      <c r="RIL107" s="5"/>
      <c r="RIM107" s="5"/>
      <c r="RIN107" s="5"/>
      <c r="RIO107" s="1"/>
      <c r="RIP107" s="2"/>
      <c r="RIQ107" s="2"/>
      <c r="RIR107" s="5"/>
      <c r="RIS107" s="5"/>
      <c r="RIT107" s="5"/>
      <c r="RIU107" s="5"/>
      <c r="RIV107" s="5"/>
      <c r="RIW107" s="1"/>
      <c r="RIX107" s="2"/>
      <c r="RIY107" s="2"/>
      <c r="RIZ107" s="5"/>
      <c r="RJA107" s="5"/>
      <c r="RJB107" s="5"/>
      <c r="RJC107" s="5"/>
      <c r="RJD107" s="5"/>
      <c r="RJE107" s="1"/>
      <c r="RJF107" s="2"/>
      <c r="RJG107" s="2"/>
      <c r="RJH107" s="5"/>
      <c r="RJI107" s="5"/>
      <c r="RJJ107" s="5"/>
      <c r="RJK107" s="5"/>
      <c r="RJL107" s="5"/>
      <c r="RJM107" s="1"/>
      <c r="RJN107" s="2"/>
      <c r="RJO107" s="2"/>
      <c r="RJP107" s="5"/>
      <c r="RJQ107" s="5"/>
      <c r="RJR107" s="5"/>
      <c r="RJS107" s="5"/>
      <c r="RJT107" s="5"/>
      <c r="RJU107" s="1"/>
      <c r="RJV107" s="2"/>
      <c r="RJW107" s="2"/>
      <c r="RJX107" s="5"/>
      <c r="RJY107" s="5"/>
      <c r="RJZ107" s="5"/>
      <c r="RKA107" s="5"/>
      <c r="RKB107" s="5"/>
      <c r="RKC107" s="1"/>
      <c r="RKD107" s="2"/>
      <c r="RKE107" s="2"/>
      <c r="RKF107" s="5"/>
      <c r="RKG107" s="5"/>
      <c r="RKH107" s="5"/>
      <c r="RKI107" s="5"/>
      <c r="RKJ107" s="5"/>
      <c r="RKK107" s="1"/>
      <c r="RKL107" s="2"/>
      <c r="RKM107" s="2"/>
      <c r="RKN107" s="5"/>
      <c r="RKO107" s="5"/>
      <c r="RKP107" s="5"/>
      <c r="RKQ107" s="5"/>
      <c r="RKR107" s="5"/>
      <c r="RKS107" s="1"/>
      <c r="RKT107" s="2"/>
      <c r="RKU107" s="2"/>
      <c r="RKV107" s="5"/>
      <c r="RKW107" s="5"/>
      <c r="RKX107" s="5"/>
      <c r="RKY107" s="5"/>
      <c r="RKZ107" s="5"/>
      <c r="RLA107" s="1"/>
      <c r="RLB107" s="2"/>
      <c r="RLC107" s="2"/>
      <c r="RLD107" s="5"/>
      <c r="RLE107" s="5"/>
      <c r="RLF107" s="5"/>
      <c r="RLG107" s="5"/>
      <c r="RLH107" s="5"/>
      <c r="RLI107" s="1"/>
      <c r="RLJ107" s="2"/>
      <c r="RLK107" s="2"/>
      <c r="RLL107" s="5"/>
      <c r="RLM107" s="5"/>
      <c r="RLN107" s="5"/>
      <c r="RLO107" s="5"/>
      <c r="RLP107" s="5"/>
      <c r="RLQ107" s="1"/>
      <c r="RLR107" s="2"/>
      <c r="RLS107" s="2"/>
      <c r="RLT107" s="5"/>
      <c r="RLU107" s="5"/>
      <c r="RLV107" s="5"/>
      <c r="RLW107" s="5"/>
      <c r="RLX107" s="5"/>
      <c r="RLY107" s="1"/>
      <c r="RLZ107" s="2"/>
      <c r="RMA107" s="2"/>
      <c r="RMB107" s="5"/>
      <c r="RMC107" s="5"/>
      <c r="RMD107" s="5"/>
      <c r="RME107" s="5"/>
      <c r="RMF107" s="5"/>
      <c r="RMG107" s="1"/>
      <c r="RMH107" s="2"/>
      <c r="RMI107" s="2"/>
      <c r="RMJ107" s="5"/>
      <c r="RMK107" s="5"/>
      <c r="RML107" s="5"/>
      <c r="RMM107" s="5"/>
      <c r="RMN107" s="5"/>
      <c r="RMO107" s="1"/>
      <c r="RMP107" s="2"/>
      <c r="RMQ107" s="2"/>
      <c r="RMR107" s="5"/>
      <c r="RMS107" s="5"/>
      <c r="RMT107" s="5"/>
      <c r="RMU107" s="5"/>
      <c r="RMV107" s="5"/>
      <c r="RMW107" s="1"/>
      <c r="RMX107" s="2"/>
      <c r="RMY107" s="2"/>
      <c r="RMZ107" s="5"/>
      <c r="RNA107" s="5"/>
      <c r="RNB107" s="5"/>
      <c r="RNC107" s="5"/>
      <c r="RND107" s="5"/>
      <c r="RNE107" s="1"/>
      <c r="RNF107" s="2"/>
      <c r="RNG107" s="2"/>
      <c r="RNH107" s="5"/>
      <c r="RNI107" s="5"/>
      <c r="RNJ107" s="5"/>
      <c r="RNK107" s="5"/>
      <c r="RNL107" s="5"/>
      <c r="RNM107" s="1"/>
      <c r="RNN107" s="2"/>
      <c r="RNO107" s="2"/>
      <c r="RNP107" s="5"/>
      <c r="RNQ107" s="5"/>
      <c r="RNR107" s="5"/>
      <c r="RNS107" s="5"/>
      <c r="RNT107" s="5"/>
      <c r="RNU107" s="1"/>
      <c r="RNV107" s="2"/>
      <c r="RNW107" s="2"/>
      <c r="RNX107" s="5"/>
      <c r="RNY107" s="5"/>
      <c r="RNZ107" s="5"/>
      <c r="ROA107" s="5"/>
      <c r="ROB107" s="5"/>
      <c r="ROC107" s="1"/>
      <c r="ROD107" s="2"/>
      <c r="ROE107" s="2"/>
      <c r="ROF107" s="5"/>
      <c r="ROG107" s="5"/>
      <c r="ROH107" s="5"/>
      <c r="ROI107" s="5"/>
      <c r="ROJ107" s="5"/>
      <c r="ROK107" s="1"/>
      <c r="ROL107" s="2"/>
      <c r="ROM107" s="2"/>
      <c r="RON107" s="5"/>
      <c r="ROO107" s="5"/>
      <c r="ROP107" s="5"/>
      <c r="ROQ107" s="5"/>
      <c r="ROR107" s="5"/>
      <c r="ROS107" s="1"/>
      <c r="ROT107" s="2"/>
      <c r="ROU107" s="2"/>
      <c r="ROV107" s="5"/>
      <c r="ROW107" s="5"/>
      <c r="ROX107" s="5"/>
      <c r="ROY107" s="5"/>
      <c r="ROZ107" s="5"/>
      <c r="RPA107" s="1"/>
      <c r="RPB107" s="2"/>
      <c r="RPC107" s="2"/>
      <c r="RPD107" s="5"/>
      <c r="RPE107" s="5"/>
      <c r="RPF107" s="5"/>
      <c r="RPG107" s="5"/>
      <c r="RPH107" s="5"/>
      <c r="RPI107" s="1"/>
      <c r="RPJ107" s="2"/>
      <c r="RPK107" s="2"/>
      <c r="RPL107" s="5"/>
      <c r="RPM107" s="5"/>
      <c r="RPN107" s="5"/>
      <c r="RPO107" s="5"/>
      <c r="RPP107" s="5"/>
      <c r="RPQ107" s="1"/>
      <c r="RPR107" s="2"/>
      <c r="RPS107" s="2"/>
      <c r="RPT107" s="5"/>
      <c r="RPU107" s="5"/>
      <c r="RPV107" s="5"/>
      <c r="RPW107" s="5"/>
      <c r="RPX107" s="5"/>
      <c r="RPY107" s="1"/>
      <c r="RPZ107" s="2"/>
      <c r="RQA107" s="2"/>
      <c r="RQB107" s="5"/>
      <c r="RQC107" s="5"/>
      <c r="RQD107" s="5"/>
      <c r="RQE107" s="5"/>
      <c r="RQF107" s="5"/>
      <c r="RQG107" s="1"/>
      <c r="RQH107" s="2"/>
      <c r="RQI107" s="2"/>
      <c r="RQJ107" s="5"/>
      <c r="RQK107" s="5"/>
      <c r="RQL107" s="5"/>
      <c r="RQM107" s="5"/>
      <c r="RQN107" s="5"/>
      <c r="RQO107" s="1"/>
      <c r="RQP107" s="2"/>
      <c r="RQQ107" s="2"/>
      <c r="RQR107" s="5"/>
      <c r="RQS107" s="5"/>
      <c r="RQT107" s="5"/>
      <c r="RQU107" s="5"/>
      <c r="RQV107" s="5"/>
      <c r="RQW107" s="1"/>
      <c r="RQX107" s="2"/>
      <c r="RQY107" s="2"/>
      <c r="RQZ107" s="5"/>
      <c r="RRA107" s="5"/>
      <c r="RRB107" s="5"/>
      <c r="RRC107" s="5"/>
      <c r="RRD107" s="5"/>
      <c r="RRE107" s="1"/>
      <c r="RRF107" s="2"/>
      <c r="RRG107" s="2"/>
      <c r="RRH107" s="5"/>
      <c r="RRI107" s="5"/>
      <c r="RRJ107" s="5"/>
      <c r="RRK107" s="5"/>
      <c r="RRL107" s="5"/>
      <c r="RRM107" s="1"/>
      <c r="RRN107" s="2"/>
      <c r="RRO107" s="2"/>
      <c r="RRP107" s="5"/>
      <c r="RRQ107" s="5"/>
      <c r="RRR107" s="5"/>
      <c r="RRS107" s="5"/>
      <c r="RRT107" s="5"/>
      <c r="RRU107" s="1"/>
      <c r="RRV107" s="2"/>
      <c r="RRW107" s="2"/>
      <c r="RRX107" s="5"/>
      <c r="RRY107" s="5"/>
      <c r="RRZ107" s="5"/>
      <c r="RSA107" s="5"/>
      <c r="RSB107" s="5"/>
      <c r="RSC107" s="1"/>
      <c r="RSD107" s="2"/>
      <c r="RSE107" s="2"/>
      <c r="RSF107" s="5"/>
      <c r="RSG107" s="5"/>
      <c r="RSH107" s="5"/>
      <c r="RSI107" s="5"/>
      <c r="RSJ107" s="5"/>
      <c r="RSK107" s="1"/>
      <c r="RSL107" s="2"/>
      <c r="RSM107" s="2"/>
      <c r="RSN107" s="5"/>
      <c r="RSO107" s="5"/>
      <c r="RSP107" s="5"/>
      <c r="RSQ107" s="5"/>
      <c r="RSR107" s="5"/>
      <c r="RSS107" s="1"/>
      <c r="RST107" s="2"/>
      <c r="RSU107" s="2"/>
      <c r="RSV107" s="5"/>
      <c r="RSW107" s="5"/>
      <c r="RSX107" s="5"/>
      <c r="RSY107" s="5"/>
      <c r="RSZ107" s="5"/>
      <c r="RTA107" s="1"/>
      <c r="RTB107" s="2"/>
      <c r="RTC107" s="2"/>
      <c r="RTD107" s="5"/>
      <c r="RTE107" s="5"/>
      <c r="RTF107" s="5"/>
      <c r="RTG107" s="5"/>
      <c r="RTH107" s="5"/>
      <c r="RTI107" s="1"/>
      <c r="RTJ107" s="2"/>
      <c r="RTK107" s="2"/>
      <c r="RTL107" s="5"/>
      <c r="RTM107" s="5"/>
      <c r="RTN107" s="5"/>
      <c r="RTO107" s="5"/>
      <c r="RTP107" s="5"/>
      <c r="RTQ107" s="1"/>
      <c r="RTR107" s="2"/>
      <c r="RTS107" s="2"/>
      <c r="RTT107" s="5"/>
      <c r="RTU107" s="5"/>
      <c r="RTV107" s="5"/>
      <c r="RTW107" s="5"/>
      <c r="RTX107" s="5"/>
      <c r="RTY107" s="1"/>
      <c r="RTZ107" s="2"/>
      <c r="RUA107" s="2"/>
      <c r="RUB107" s="5"/>
      <c r="RUC107" s="5"/>
      <c r="RUD107" s="5"/>
      <c r="RUE107" s="5"/>
      <c r="RUF107" s="5"/>
      <c r="RUG107" s="1"/>
      <c r="RUH107" s="2"/>
      <c r="RUI107" s="2"/>
      <c r="RUJ107" s="5"/>
      <c r="RUK107" s="5"/>
      <c r="RUL107" s="5"/>
      <c r="RUM107" s="5"/>
      <c r="RUN107" s="5"/>
      <c r="RUO107" s="1"/>
      <c r="RUP107" s="2"/>
      <c r="RUQ107" s="2"/>
      <c r="RUR107" s="5"/>
      <c r="RUS107" s="5"/>
      <c r="RUT107" s="5"/>
      <c r="RUU107" s="5"/>
      <c r="RUV107" s="5"/>
      <c r="RUW107" s="1"/>
      <c r="RUX107" s="2"/>
      <c r="RUY107" s="2"/>
      <c r="RUZ107" s="5"/>
      <c r="RVA107" s="5"/>
      <c r="RVB107" s="5"/>
      <c r="RVC107" s="5"/>
      <c r="RVD107" s="5"/>
      <c r="RVE107" s="1"/>
      <c r="RVF107" s="2"/>
      <c r="RVG107" s="2"/>
      <c r="RVH107" s="5"/>
      <c r="RVI107" s="5"/>
      <c r="RVJ107" s="5"/>
      <c r="RVK107" s="5"/>
      <c r="RVL107" s="5"/>
      <c r="RVM107" s="1"/>
      <c r="RVN107" s="2"/>
      <c r="RVO107" s="2"/>
      <c r="RVP107" s="5"/>
      <c r="RVQ107" s="5"/>
      <c r="RVR107" s="5"/>
      <c r="RVS107" s="5"/>
      <c r="RVT107" s="5"/>
      <c r="RVU107" s="1"/>
      <c r="RVV107" s="2"/>
      <c r="RVW107" s="2"/>
      <c r="RVX107" s="5"/>
      <c r="RVY107" s="5"/>
      <c r="RVZ107" s="5"/>
      <c r="RWA107" s="5"/>
      <c r="RWB107" s="5"/>
      <c r="RWC107" s="1"/>
      <c r="RWD107" s="2"/>
      <c r="RWE107" s="2"/>
      <c r="RWF107" s="5"/>
      <c r="RWG107" s="5"/>
      <c r="RWH107" s="5"/>
      <c r="RWI107" s="5"/>
      <c r="RWJ107" s="5"/>
      <c r="RWK107" s="1"/>
      <c r="RWL107" s="2"/>
      <c r="RWM107" s="2"/>
      <c r="RWN107" s="5"/>
      <c r="RWO107" s="5"/>
      <c r="RWP107" s="5"/>
      <c r="RWQ107" s="5"/>
      <c r="RWR107" s="5"/>
      <c r="RWS107" s="1"/>
      <c r="RWT107" s="2"/>
      <c r="RWU107" s="2"/>
      <c r="RWV107" s="5"/>
      <c r="RWW107" s="5"/>
      <c r="RWX107" s="5"/>
      <c r="RWY107" s="5"/>
      <c r="RWZ107" s="5"/>
      <c r="RXA107" s="1"/>
      <c r="RXB107" s="2"/>
      <c r="RXC107" s="2"/>
      <c r="RXD107" s="5"/>
      <c r="RXE107" s="5"/>
      <c r="RXF107" s="5"/>
      <c r="RXG107" s="5"/>
      <c r="RXH107" s="5"/>
      <c r="RXI107" s="1"/>
      <c r="RXJ107" s="2"/>
      <c r="RXK107" s="2"/>
      <c r="RXL107" s="5"/>
      <c r="RXM107" s="5"/>
      <c r="RXN107" s="5"/>
      <c r="RXO107" s="5"/>
      <c r="RXP107" s="5"/>
      <c r="RXQ107" s="1"/>
      <c r="RXR107" s="2"/>
      <c r="RXS107" s="2"/>
      <c r="RXT107" s="5"/>
      <c r="RXU107" s="5"/>
      <c r="RXV107" s="5"/>
      <c r="RXW107" s="5"/>
      <c r="RXX107" s="5"/>
      <c r="RXY107" s="1"/>
      <c r="RXZ107" s="2"/>
      <c r="RYA107" s="2"/>
      <c r="RYB107" s="5"/>
      <c r="RYC107" s="5"/>
      <c r="RYD107" s="5"/>
      <c r="RYE107" s="5"/>
      <c r="RYF107" s="5"/>
      <c r="RYG107" s="1"/>
      <c r="RYH107" s="2"/>
      <c r="RYI107" s="2"/>
      <c r="RYJ107" s="5"/>
      <c r="RYK107" s="5"/>
      <c r="RYL107" s="5"/>
      <c r="RYM107" s="5"/>
      <c r="RYN107" s="5"/>
      <c r="RYO107" s="1"/>
      <c r="RYP107" s="2"/>
      <c r="RYQ107" s="2"/>
      <c r="RYR107" s="5"/>
      <c r="RYS107" s="5"/>
      <c r="RYT107" s="5"/>
      <c r="RYU107" s="5"/>
      <c r="RYV107" s="5"/>
      <c r="RYW107" s="1"/>
      <c r="RYX107" s="2"/>
      <c r="RYY107" s="2"/>
      <c r="RYZ107" s="5"/>
      <c r="RZA107" s="5"/>
      <c r="RZB107" s="5"/>
      <c r="RZC107" s="5"/>
      <c r="RZD107" s="5"/>
      <c r="RZE107" s="1"/>
      <c r="RZF107" s="2"/>
      <c r="RZG107" s="2"/>
      <c r="RZH107" s="5"/>
      <c r="RZI107" s="5"/>
      <c r="RZJ107" s="5"/>
      <c r="RZK107" s="5"/>
      <c r="RZL107" s="5"/>
      <c r="RZM107" s="1"/>
      <c r="RZN107" s="2"/>
      <c r="RZO107" s="2"/>
      <c r="RZP107" s="5"/>
      <c r="RZQ107" s="5"/>
      <c r="RZR107" s="5"/>
      <c r="RZS107" s="5"/>
      <c r="RZT107" s="5"/>
      <c r="RZU107" s="1"/>
      <c r="RZV107" s="2"/>
      <c r="RZW107" s="2"/>
      <c r="RZX107" s="5"/>
      <c r="RZY107" s="5"/>
      <c r="RZZ107" s="5"/>
      <c r="SAA107" s="5"/>
      <c r="SAB107" s="5"/>
      <c r="SAC107" s="1"/>
      <c r="SAD107" s="2"/>
      <c r="SAE107" s="2"/>
      <c r="SAF107" s="5"/>
      <c r="SAG107" s="5"/>
      <c r="SAH107" s="5"/>
      <c r="SAI107" s="5"/>
      <c r="SAJ107" s="5"/>
      <c r="SAK107" s="1"/>
      <c r="SAL107" s="2"/>
      <c r="SAM107" s="2"/>
      <c r="SAN107" s="5"/>
      <c r="SAO107" s="5"/>
      <c r="SAP107" s="5"/>
      <c r="SAQ107" s="5"/>
      <c r="SAR107" s="5"/>
      <c r="SAS107" s="1"/>
      <c r="SAT107" s="2"/>
      <c r="SAU107" s="2"/>
      <c r="SAV107" s="5"/>
      <c r="SAW107" s="5"/>
      <c r="SAX107" s="5"/>
      <c r="SAY107" s="5"/>
      <c r="SAZ107" s="5"/>
      <c r="SBA107" s="1"/>
      <c r="SBB107" s="2"/>
      <c r="SBC107" s="2"/>
      <c r="SBD107" s="5"/>
      <c r="SBE107" s="5"/>
      <c r="SBF107" s="5"/>
      <c r="SBG107" s="5"/>
      <c r="SBH107" s="5"/>
      <c r="SBI107" s="1"/>
      <c r="SBJ107" s="2"/>
      <c r="SBK107" s="2"/>
      <c r="SBL107" s="5"/>
      <c r="SBM107" s="5"/>
      <c r="SBN107" s="5"/>
      <c r="SBO107" s="5"/>
      <c r="SBP107" s="5"/>
      <c r="SBQ107" s="1"/>
      <c r="SBR107" s="2"/>
      <c r="SBS107" s="2"/>
      <c r="SBT107" s="5"/>
      <c r="SBU107" s="5"/>
      <c r="SBV107" s="5"/>
      <c r="SBW107" s="5"/>
      <c r="SBX107" s="5"/>
      <c r="SBY107" s="1"/>
      <c r="SBZ107" s="2"/>
      <c r="SCA107" s="2"/>
      <c r="SCB107" s="5"/>
      <c r="SCC107" s="5"/>
      <c r="SCD107" s="5"/>
      <c r="SCE107" s="5"/>
      <c r="SCF107" s="5"/>
      <c r="SCG107" s="1"/>
      <c r="SCH107" s="2"/>
      <c r="SCI107" s="2"/>
      <c r="SCJ107" s="5"/>
      <c r="SCK107" s="5"/>
      <c r="SCL107" s="5"/>
      <c r="SCM107" s="5"/>
      <c r="SCN107" s="5"/>
      <c r="SCO107" s="1"/>
      <c r="SCP107" s="2"/>
      <c r="SCQ107" s="2"/>
      <c r="SCR107" s="5"/>
      <c r="SCS107" s="5"/>
      <c r="SCT107" s="5"/>
      <c r="SCU107" s="5"/>
      <c r="SCV107" s="5"/>
      <c r="SCW107" s="1"/>
      <c r="SCX107" s="2"/>
      <c r="SCY107" s="2"/>
      <c r="SCZ107" s="5"/>
      <c r="SDA107" s="5"/>
      <c r="SDB107" s="5"/>
      <c r="SDC107" s="5"/>
      <c r="SDD107" s="5"/>
      <c r="SDE107" s="1"/>
      <c r="SDF107" s="2"/>
      <c r="SDG107" s="2"/>
      <c r="SDH107" s="5"/>
      <c r="SDI107" s="5"/>
      <c r="SDJ107" s="5"/>
      <c r="SDK107" s="5"/>
      <c r="SDL107" s="5"/>
      <c r="SDM107" s="1"/>
      <c r="SDN107" s="2"/>
      <c r="SDO107" s="2"/>
      <c r="SDP107" s="5"/>
      <c r="SDQ107" s="5"/>
      <c r="SDR107" s="5"/>
      <c r="SDS107" s="5"/>
      <c r="SDT107" s="5"/>
      <c r="SDU107" s="1"/>
      <c r="SDV107" s="2"/>
      <c r="SDW107" s="2"/>
      <c r="SDX107" s="5"/>
      <c r="SDY107" s="5"/>
      <c r="SDZ107" s="5"/>
      <c r="SEA107" s="5"/>
      <c r="SEB107" s="5"/>
      <c r="SEC107" s="1"/>
      <c r="SED107" s="2"/>
      <c r="SEE107" s="2"/>
      <c r="SEF107" s="5"/>
      <c r="SEG107" s="5"/>
      <c r="SEH107" s="5"/>
      <c r="SEI107" s="5"/>
      <c r="SEJ107" s="5"/>
      <c r="SEK107" s="1"/>
      <c r="SEL107" s="2"/>
      <c r="SEM107" s="2"/>
      <c r="SEN107" s="5"/>
      <c r="SEO107" s="5"/>
      <c r="SEP107" s="5"/>
      <c r="SEQ107" s="5"/>
      <c r="SER107" s="5"/>
      <c r="SES107" s="1"/>
      <c r="SET107" s="2"/>
      <c r="SEU107" s="2"/>
      <c r="SEV107" s="5"/>
      <c r="SEW107" s="5"/>
      <c r="SEX107" s="5"/>
      <c r="SEY107" s="5"/>
      <c r="SEZ107" s="5"/>
      <c r="SFA107" s="1"/>
      <c r="SFB107" s="2"/>
      <c r="SFC107" s="2"/>
      <c r="SFD107" s="5"/>
      <c r="SFE107" s="5"/>
      <c r="SFF107" s="5"/>
      <c r="SFG107" s="5"/>
      <c r="SFH107" s="5"/>
      <c r="SFI107" s="1"/>
      <c r="SFJ107" s="2"/>
      <c r="SFK107" s="2"/>
      <c r="SFL107" s="5"/>
      <c r="SFM107" s="5"/>
      <c r="SFN107" s="5"/>
      <c r="SFO107" s="5"/>
      <c r="SFP107" s="5"/>
      <c r="SFQ107" s="1"/>
      <c r="SFR107" s="2"/>
      <c r="SFS107" s="2"/>
      <c r="SFT107" s="5"/>
      <c r="SFU107" s="5"/>
      <c r="SFV107" s="5"/>
      <c r="SFW107" s="5"/>
      <c r="SFX107" s="5"/>
      <c r="SFY107" s="1"/>
      <c r="SFZ107" s="2"/>
      <c r="SGA107" s="2"/>
      <c r="SGB107" s="5"/>
      <c r="SGC107" s="5"/>
      <c r="SGD107" s="5"/>
      <c r="SGE107" s="5"/>
      <c r="SGF107" s="5"/>
      <c r="SGG107" s="1"/>
      <c r="SGH107" s="2"/>
      <c r="SGI107" s="2"/>
      <c r="SGJ107" s="5"/>
      <c r="SGK107" s="5"/>
      <c r="SGL107" s="5"/>
      <c r="SGM107" s="5"/>
      <c r="SGN107" s="5"/>
      <c r="SGO107" s="1"/>
      <c r="SGP107" s="2"/>
      <c r="SGQ107" s="2"/>
      <c r="SGR107" s="5"/>
      <c r="SGS107" s="5"/>
      <c r="SGT107" s="5"/>
      <c r="SGU107" s="5"/>
      <c r="SGV107" s="5"/>
      <c r="SGW107" s="1"/>
      <c r="SGX107" s="2"/>
      <c r="SGY107" s="2"/>
      <c r="SGZ107" s="5"/>
      <c r="SHA107" s="5"/>
      <c r="SHB107" s="5"/>
      <c r="SHC107" s="5"/>
      <c r="SHD107" s="5"/>
      <c r="SHE107" s="1"/>
      <c r="SHF107" s="2"/>
      <c r="SHG107" s="2"/>
      <c r="SHH107" s="5"/>
      <c r="SHI107" s="5"/>
      <c r="SHJ107" s="5"/>
      <c r="SHK107" s="5"/>
      <c r="SHL107" s="5"/>
      <c r="SHM107" s="1"/>
      <c r="SHN107" s="2"/>
      <c r="SHO107" s="2"/>
      <c r="SHP107" s="5"/>
      <c r="SHQ107" s="5"/>
      <c r="SHR107" s="5"/>
      <c r="SHS107" s="5"/>
      <c r="SHT107" s="5"/>
      <c r="SHU107" s="1"/>
      <c r="SHV107" s="2"/>
      <c r="SHW107" s="2"/>
      <c r="SHX107" s="5"/>
      <c r="SHY107" s="5"/>
      <c r="SHZ107" s="5"/>
      <c r="SIA107" s="5"/>
      <c r="SIB107" s="5"/>
      <c r="SIC107" s="1"/>
      <c r="SID107" s="2"/>
      <c r="SIE107" s="2"/>
      <c r="SIF107" s="5"/>
      <c r="SIG107" s="5"/>
      <c r="SIH107" s="5"/>
      <c r="SII107" s="5"/>
      <c r="SIJ107" s="5"/>
      <c r="SIK107" s="1"/>
      <c r="SIL107" s="2"/>
      <c r="SIM107" s="2"/>
      <c r="SIN107" s="5"/>
      <c r="SIO107" s="5"/>
      <c r="SIP107" s="5"/>
      <c r="SIQ107" s="5"/>
      <c r="SIR107" s="5"/>
      <c r="SIS107" s="1"/>
      <c r="SIT107" s="2"/>
      <c r="SIU107" s="2"/>
      <c r="SIV107" s="5"/>
      <c r="SIW107" s="5"/>
      <c r="SIX107" s="5"/>
      <c r="SIY107" s="5"/>
      <c r="SIZ107" s="5"/>
      <c r="SJA107" s="1"/>
      <c r="SJB107" s="2"/>
      <c r="SJC107" s="2"/>
      <c r="SJD107" s="5"/>
      <c r="SJE107" s="5"/>
      <c r="SJF107" s="5"/>
      <c r="SJG107" s="5"/>
      <c r="SJH107" s="5"/>
      <c r="SJI107" s="1"/>
      <c r="SJJ107" s="2"/>
      <c r="SJK107" s="2"/>
      <c r="SJL107" s="5"/>
      <c r="SJM107" s="5"/>
      <c r="SJN107" s="5"/>
      <c r="SJO107" s="5"/>
      <c r="SJP107" s="5"/>
      <c r="SJQ107" s="1"/>
      <c r="SJR107" s="2"/>
      <c r="SJS107" s="2"/>
      <c r="SJT107" s="5"/>
      <c r="SJU107" s="5"/>
      <c r="SJV107" s="5"/>
      <c r="SJW107" s="5"/>
      <c r="SJX107" s="5"/>
      <c r="SJY107" s="1"/>
      <c r="SJZ107" s="2"/>
      <c r="SKA107" s="2"/>
      <c r="SKB107" s="5"/>
      <c r="SKC107" s="5"/>
      <c r="SKD107" s="5"/>
      <c r="SKE107" s="5"/>
      <c r="SKF107" s="5"/>
      <c r="SKG107" s="1"/>
      <c r="SKH107" s="2"/>
      <c r="SKI107" s="2"/>
      <c r="SKJ107" s="5"/>
      <c r="SKK107" s="5"/>
      <c r="SKL107" s="5"/>
      <c r="SKM107" s="5"/>
      <c r="SKN107" s="5"/>
      <c r="SKO107" s="1"/>
      <c r="SKP107" s="2"/>
      <c r="SKQ107" s="2"/>
      <c r="SKR107" s="5"/>
      <c r="SKS107" s="5"/>
      <c r="SKT107" s="5"/>
      <c r="SKU107" s="5"/>
      <c r="SKV107" s="5"/>
      <c r="SKW107" s="1"/>
      <c r="SKX107" s="2"/>
      <c r="SKY107" s="2"/>
      <c r="SKZ107" s="5"/>
      <c r="SLA107" s="5"/>
      <c r="SLB107" s="5"/>
      <c r="SLC107" s="5"/>
      <c r="SLD107" s="5"/>
      <c r="SLE107" s="1"/>
      <c r="SLF107" s="2"/>
      <c r="SLG107" s="2"/>
      <c r="SLH107" s="5"/>
      <c r="SLI107" s="5"/>
      <c r="SLJ107" s="5"/>
      <c r="SLK107" s="5"/>
      <c r="SLL107" s="5"/>
      <c r="SLM107" s="1"/>
      <c r="SLN107" s="2"/>
      <c r="SLO107" s="2"/>
      <c r="SLP107" s="5"/>
      <c r="SLQ107" s="5"/>
      <c r="SLR107" s="5"/>
      <c r="SLS107" s="5"/>
      <c r="SLT107" s="5"/>
      <c r="SLU107" s="1"/>
      <c r="SLV107" s="2"/>
      <c r="SLW107" s="2"/>
      <c r="SLX107" s="5"/>
      <c r="SLY107" s="5"/>
      <c r="SLZ107" s="5"/>
      <c r="SMA107" s="5"/>
      <c r="SMB107" s="5"/>
      <c r="SMC107" s="1"/>
      <c r="SMD107" s="2"/>
      <c r="SME107" s="2"/>
      <c r="SMF107" s="5"/>
      <c r="SMG107" s="5"/>
      <c r="SMH107" s="5"/>
      <c r="SMI107" s="5"/>
      <c r="SMJ107" s="5"/>
      <c r="SMK107" s="1"/>
      <c r="SML107" s="2"/>
      <c r="SMM107" s="2"/>
      <c r="SMN107" s="5"/>
      <c r="SMO107" s="5"/>
      <c r="SMP107" s="5"/>
      <c r="SMQ107" s="5"/>
      <c r="SMR107" s="5"/>
      <c r="SMS107" s="1"/>
      <c r="SMT107" s="2"/>
      <c r="SMU107" s="2"/>
      <c r="SMV107" s="5"/>
      <c r="SMW107" s="5"/>
      <c r="SMX107" s="5"/>
      <c r="SMY107" s="5"/>
      <c r="SMZ107" s="5"/>
      <c r="SNA107" s="1"/>
      <c r="SNB107" s="2"/>
      <c r="SNC107" s="2"/>
      <c r="SND107" s="5"/>
      <c r="SNE107" s="5"/>
      <c r="SNF107" s="5"/>
      <c r="SNG107" s="5"/>
      <c r="SNH107" s="5"/>
      <c r="SNI107" s="1"/>
      <c r="SNJ107" s="2"/>
      <c r="SNK107" s="2"/>
      <c r="SNL107" s="5"/>
      <c r="SNM107" s="5"/>
      <c r="SNN107" s="5"/>
      <c r="SNO107" s="5"/>
      <c r="SNP107" s="5"/>
      <c r="SNQ107" s="1"/>
      <c r="SNR107" s="2"/>
      <c r="SNS107" s="2"/>
      <c r="SNT107" s="5"/>
      <c r="SNU107" s="5"/>
      <c r="SNV107" s="5"/>
      <c r="SNW107" s="5"/>
      <c r="SNX107" s="5"/>
      <c r="SNY107" s="1"/>
      <c r="SNZ107" s="2"/>
      <c r="SOA107" s="2"/>
      <c r="SOB107" s="5"/>
      <c r="SOC107" s="5"/>
      <c r="SOD107" s="5"/>
      <c r="SOE107" s="5"/>
      <c r="SOF107" s="5"/>
      <c r="SOG107" s="1"/>
      <c r="SOH107" s="2"/>
      <c r="SOI107" s="2"/>
      <c r="SOJ107" s="5"/>
      <c r="SOK107" s="5"/>
      <c r="SOL107" s="5"/>
      <c r="SOM107" s="5"/>
      <c r="SON107" s="5"/>
      <c r="SOO107" s="1"/>
      <c r="SOP107" s="2"/>
      <c r="SOQ107" s="2"/>
      <c r="SOR107" s="5"/>
      <c r="SOS107" s="5"/>
      <c r="SOT107" s="5"/>
      <c r="SOU107" s="5"/>
      <c r="SOV107" s="5"/>
      <c r="SOW107" s="1"/>
      <c r="SOX107" s="2"/>
      <c r="SOY107" s="2"/>
      <c r="SOZ107" s="5"/>
      <c r="SPA107" s="5"/>
      <c r="SPB107" s="5"/>
      <c r="SPC107" s="5"/>
      <c r="SPD107" s="5"/>
      <c r="SPE107" s="1"/>
      <c r="SPF107" s="2"/>
      <c r="SPG107" s="2"/>
      <c r="SPH107" s="5"/>
      <c r="SPI107" s="5"/>
      <c r="SPJ107" s="5"/>
      <c r="SPK107" s="5"/>
      <c r="SPL107" s="5"/>
      <c r="SPM107" s="1"/>
      <c r="SPN107" s="2"/>
      <c r="SPO107" s="2"/>
      <c r="SPP107" s="5"/>
      <c r="SPQ107" s="5"/>
      <c r="SPR107" s="5"/>
      <c r="SPS107" s="5"/>
      <c r="SPT107" s="5"/>
      <c r="SPU107" s="1"/>
      <c r="SPV107" s="2"/>
      <c r="SPW107" s="2"/>
      <c r="SPX107" s="5"/>
      <c r="SPY107" s="5"/>
      <c r="SPZ107" s="5"/>
      <c r="SQA107" s="5"/>
      <c r="SQB107" s="5"/>
      <c r="SQC107" s="1"/>
      <c r="SQD107" s="2"/>
      <c r="SQE107" s="2"/>
      <c r="SQF107" s="5"/>
      <c r="SQG107" s="5"/>
      <c r="SQH107" s="5"/>
      <c r="SQI107" s="5"/>
      <c r="SQJ107" s="5"/>
      <c r="SQK107" s="1"/>
      <c r="SQL107" s="2"/>
      <c r="SQM107" s="2"/>
      <c r="SQN107" s="5"/>
      <c r="SQO107" s="5"/>
      <c r="SQP107" s="5"/>
      <c r="SQQ107" s="5"/>
      <c r="SQR107" s="5"/>
      <c r="SQS107" s="1"/>
      <c r="SQT107" s="2"/>
      <c r="SQU107" s="2"/>
      <c r="SQV107" s="5"/>
      <c r="SQW107" s="5"/>
      <c r="SQX107" s="5"/>
      <c r="SQY107" s="5"/>
      <c r="SQZ107" s="5"/>
      <c r="SRA107" s="1"/>
      <c r="SRB107" s="2"/>
      <c r="SRC107" s="2"/>
      <c r="SRD107" s="5"/>
      <c r="SRE107" s="5"/>
      <c r="SRF107" s="5"/>
      <c r="SRG107" s="5"/>
      <c r="SRH107" s="5"/>
      <c r="SRI107" s="1"/>
      <c r="SRJ107" s="2"/>
      <c r="SRK107" s="2"/>
      <c r="SRL107" s="5"/>
      <c r="SRM107" s="5"/>
      <c r="SRN107" s="5"/>
      <c r="SRO107" s="5"/>
      <c r="SRP107" s="5"/>
      <c r="SRQ107" s="1"/>
      <c r="SRR107" s="2"/>
      <c r="SRS107" s="2"/>
      <c r="SRT107" s="5"/>
      <c r="SRU107" s="5"/>
      <c r="SRV107" s="5"/>
      <c r="SRW107" s="5"/>
      <c r="SRX107" s="5"/>
      <c r="SRY107" s="1"/>
      <c r="SRZ107" s="2"/>
      <c r="SSA107" s="2"/>
      <c r="SSB107" s="5"/>
      <c r="SSC107" s="5"/>
      <c r="SSD107" s="5"/>
      <c r="SSE107" s="5"/>
      <c r="SSF107" s="5"/>
      <c r="SSG107" s="1"/>
      <c r="SSH107" s="2"/>
      <c r="SSI107" s="2"/>
      <c r="SSJ107" s="5"/>
      <c r="SSK107" s="5"/>
      <c r="SSL107" s="5"/>
      <c r="SSM107" s="5"/>
      <c r="SSN107" s="5"/>
      <c r="SSO107" s="1"/>
      <c r="SSP107" s="2"/>
      <c r="SSQ107" s="2"/>
      <c r="SSR107" s="5"/>
      <c r="SSS107" s="5"/>
      <c r="SST107" s="5"/>
      <c r="SSU107" s="5"/>
      <c r="SSV107" s="5"/>
      <c r="SSW107" s="1"/>
      <c r="SSX107" s="2"/>
      <c r="SSY107" s="2"/>
      <c r="SSZ107" s="5"/>
      <c r="STA107" s="5"/>
      <c r="STB107" s="5"/>
      <c r="STC107" s="5"/>
      <c r="STD107" s="5"/>
      <c r="STE107" s="1"/>
      <c r="STF107" s="2"/>
      <c r="STG107" s="2"/>
      <c r="STH107" s="5"/>
      <c r="STI107" s="5"/>
      <c r="STJ107" s="5"/>
      <c r="STK107" s="5"/>
      <c r="STL107" s="5"/>
      <c r="STM107" s="1"/>
      <c r="STN107" s="2"/>
      <c r="STO107" s="2"/>
      <c r="STP107" s="5"/>
      <c r="STQ107" s="5"/>
      <c r="STR107" s="5"/>
      <c r="STS107" s="5"/>
      <c r="STT107" s="5"/>
      <c r="STU107" s="1"/>
      <c r="STV107" s="2"/>
      <c r="STW107" s="2"/>
      <c r="STX107" s="5"/>
      <c r="STY107" s="5"/>
      <c r="STZ107" s="5"/>
      <c r="SUA107" s="5"/>
      <c r="SUB107" s="5"/>
      <c r="SUC107" s="1"/>
      <c r="SUD107" s="2"/>
      <c r="SUE107" s="2"/>
      <c r="SUF107" s="5"/>
      <c r="SUG107" s="5"/>
      <c r="SUH107" s="5"/>
      <c r="SUI107" s="5"/>
      <c r="SUJ107" s="5"/>
      <c r="SUK107" s="1"/>
      <c r="SUL107" s="2"/>
      <c r="SUM107" s="2"/>
      <c r="SUN107" s="5"/>
      <c r="SUO107" s="5"/>
      <c r="SUP107" s="5"/>
      <c r="SUQ107" s="5"/>
      <c r="SUR107" s="5"/>
      <c r="SUS107" s="1"/>
      <c r="SUT107" s="2"/>
      <c r="SUU107" s="2"/>
      <c r="SUV107" s="5"/>
      <c r="SUW107" s="5"/>
      <c r="SUX107" s="5"/>
      <c r="SUY107" s="5"/>
      <c r="SUZ107" s="5"/>
      <c r="SVA107" s="1"/>
      <c r="SVB107" s="2"/>
      <c r="SVC107" s="2"/>
      <c r="SVD107" s="5"/>
      <c r="SVE107" s="5"/>
      <c r="SVF107" s="5"/>
      <c r="SVG107" s="5"/>
      <c r="SVH107" s="5"/>
      <c r="SVI107" s="1"/>
      <c r="SVJ107" s="2"/>
      <c r="SVK107" s="2"/>
      <c r="SVL107" s="5"/>
      <c r="SVM107" s="5"/>
      <c r="SVN107" s="5"/>
      <c r="SVO107" s="5"/>
      <c r="SVP107" s="5"/>
      <c r="SVQ107" s="1"/>
      <c r="SVR107" s="2"/>
      <c r="SVS107" s="2"/>
      <c r="SVT107" s="5"/>
      <c r="SVU107" s="5"/>
      <c r="SVV107" s="5"/>
      <c r="SVW107" s="5"/>
      <c r="SVX107" s="5"/>
      <c r="SVY107" s="1"/>
      <c r="SVZ107" s="2"/>
      <c r="SWA107" s="2"/>
      <c r="SWB107" s="5"/>
      <c r="SWC107" s="5"/>
      <c r="SWD107" s="5"/>
      <c r="SWE107" s="5"/>
      <c r="SWF107" s="5"/>
      <c r="SWG107" s="1"/>
      <c r="SWH107" s="2"/>
      <c r="SWI107" s="2"/>
      <c r="SWJ107" s="5"/>
      <c r="SWK107" s="5"/>
      <c r="SWL107" s="5"/>
      <c r="SWM107" s="5"/>
      <c r="SWN107" s="5"/>
      <c r="SWO107" s="1"/>
      <c r="SWP107" s="2"/>
      <c r="SWQ107" s="2"/>
      <c r="SWR107" s="5"/>
      <c r="SWS107" s="5"/>
      <c r="SWT107" s="5"/>
      <c r="SWU107" s="5"/>
      <c r="SWV107" s="5"/>
      <c r="SWW107" s="1"/>
      <c r="SWX107" s="2"/>
      <c r="SWY107" s="2"/>
      <c r="SWZ107" s="5"/>
      <c r="SXA107" s="5"/>
      <c r="SXB107" s="5"/>
      <c r="SXC107" s="5"/>
      <c r="SXD107" s="5"/>
      <c r="SXE107" s="1"/>
      <c r="SXF107" s="2"/>
      <c r="SXG107" s="2"/>
      <c r="SXH107" s="5"/>
      <c r="SXI107" s="5"/>
      <c r="SXJ107" s="5"/>
      <c r="SXK107" s="5"/>
      <c r="SXL107" s="5"/>
      <c r="SXM107" s="1"/>
      <c r="SXN107" s="2"/>
      <c r="SXO107" s="2"/>
      <c r="SXP107" s="5"/>
      <c r="SXQ107" s="5"/>
      <c r="SXR107" s="5"/>
      <c r="SXS107" s="5"/>
      <c r="SXT107" s="5"/>
      <c r="SXU107" s="1"/>
      <c r="SXV107" s="2"/>
      <c r="SXW107" s="2"/>
      <c r="SXX107" s="5"/>
      <c r="SXY107" s="5"/>
      <c r="SXZ107" s="5"/>
      <c r="SYA107" s="5"/>
      <c r="SYB107" s="5"/>
      <c r="SYC107" s="1"/>
      <c r="SYD107" s="2"/>
      <c r="SYE107" s="2"/>
      <c r="SYF107" s="5"/>
      <c r="SYG107" s="5"/>
      <c r="SYH107" s="5"/>
      <c r="SYI107" s="5"/>
      <c r="SYJ107" s="5"/>
      <c r="SYK107" s="1"/>
      <c r="SYL107" s="2"/>
      <c r="SYM107" s="2"/>
      <c r="SYN107" s="5"/>
      <c r="SYO107" s="5"/>
      <c r="SYP107" s="5"/>
      <c r="SYQ107" s="5"/>
      <c r="SYR107" s="5"/>
      <c r="SYS107" s="1"/>
      <c r="SYT107" s="2"/>
      <c r="SYU107" s="2"/>
      <c r="SYV107" s="5"/>
      <c r="SYW107" s="5"/>
      <c r="SYX107" s="5"/>
      <c r="SYY107" s="5"/>
      <c r="SYZ107" s="5"/>
      <c r="SZA107" s="1"/>
      <c r="SZB107" s="2"/>
      <c r="SZC107" s="2"/>
      <c r="SZD107" s="5"/>
      <c r="SZE107" s="5"/>
      <c r="SZF107" s="5"/>
      <c r="SZG107" s="5"/>
      <c r="SZH107" s="5"/>
      <c r="SZI107" s="1"/>
      <c r="SZJ107" s="2"/>
      <c r="SZK107" s="2"/>
      <c r="SZL107" s="5"/>
      <c r="SZM107" s="5"/>
      <c r="SZN107" s="5"/>
      <c r="SZO107" s="5"/>
      <c r="SZP107" s="5"/>
      <c r="SZQ107" s="1"/>
      <c r="SZR107" s="2"/>
      <c r="SZS107" s="2"/>
      <c r="SZT107" s="5"/>
      <c r="SZU107" s="5"/>
      <c r="SZV107" s="5"/>
      <c r="SZW107" s="5"/>
      <c r="SZX107" s="5"/>
      <c r="SZY107" s="1"/>
      <c r="SZZ107" s="2"/>
      <c r="TAA107" s="2"/>
      <c r="TAB107" s="5"/>
      <c r="TAC107" s="5"/>
      <c r="TAD107" s="5"/>
      <c r="TAE107" s="5"/>
      <c r="TAF107" s="5"/>
      <c r="TAG107" s="1"/>
      <c r="TAH107" s="2"/>
      <c r="TAI107" s="2"/>
      <c r="TAJ107" s="5"/>
      <c r="TAK107" s="5"/>
      <c r="TAL107" s="5"/>
      <c r="TAM107" s="5"/>
      <c r="TAN107" s="5"/>
      <c r="TAO107" s="1"/>
      <c r="TAP107" s="2"/>
      <c r="TAQ107" s="2"/>
      <c r="TAR107" s="5"/>
      <c r="TAS107" s="5"/>
      <c r="TAT107" s="5"/>
      <c r="TAU107" s="5"/>
      <c r="TAV107" s="5"/>
      <c r="TAW107" s="1"/>
      <c r="TAX107" s="2"/>
      <c r="TAY107" s="2"/>
      <c r="TAZ107" s="5"/>
      <c r="TBA107" s="5"/>
      <c r="TBB107" s="5"/>
      <c r="TBC107" s="5"/>
      <c r="TBD107" s="5"/>
      <c r="TBE107" s="1"/>
      <c r="TBF107" s="2"/>
      <c r="TBG107" s="2"/>
      <c r="TBH107" s="5"/>
      <c r="TBI107" s="5"/>
      <c r="TBJ107" s="5"/>
      <c r="TBK107" s="5"/>
      <c r="TBL107" s="5"/>
      <c r="TBM107" s="1"/>
      <c r="TBN107" s="2"/>
      <c r="TBO107" s="2"/>
      <c r="TBP107" s="5"/>
      <c r="TBQ107" s="5"/>
      <c r="TBR107" s="5"/>
      <c r="TBS107" s="5"/>
      <c r="TBT107" s="5"/>
      <c r="TBU107" s="1"/>
      <c r="TBV107" s="2"/>
      <c r="TBW107" s="2"/>
      <c r="TBX107" s="5"/>
      <c r="TBY107" s="5"/>
      <c r="TBZ107" s="5"/>
      <c r="TCA107" s="5"/>
      <c r="TCB107" s="5"/>
      <c r="TCC107" s="1"/>
      <c r="TCD107" s="2"/>
      <c r="TCE107" s="2"/>
      <c r="TCF107" s="5"/>
      <c r="TCG107" s="5"/>
      <c r="TCH107" s="5"/>
      <c r="TCI107" s="5"/>
      <c r="TCJ107" s="5"/>
      <c r="TCK107" s="1"/>
      <c r="TCL107" s="2"/>
      <c r="TCM107" s="2"/>
      <c r="TCN107" s="5"/>
      <c r="TCO107" s="5"/>
      <c r="TCP107" s="5"/>
      <c r="TCQ107" s="5"/>
      <c r="TCR107" s="5"/>
      <c r="TCS107" s="1"/>
      <c r="TCT107" s="2"/>
      <c r="TCU107" s="2"/>
      <c r="TCV107" s="5"/>
      <c r="TCW107" s="5"/>
      <c r="TCX107" s="5"/>
      <c r="TCY107" s="5"/>
      <c r="TCZ107" s="5"/>
      <c r="TDA107" s="1"/>
      <c r="TDB107" s="2"/>
      <c r="TDC107" s="2"/>
      <c r="TDD107" s="5"/>
      <c r="TDE107" s="5"/>
      <c r="TDF107" s="5"/>
      <c r="TDG107" s="5"/>
      <c r="TDH107" s="5"/>
      <c r="TDI107" s="1"/>
      <c r="TDJ107" s="2"/>
      <c r="TDK107" s="2"/>
      <c r="TDL107" s="5"/>
      <c r="TDM107" s="5"/>
      <c r="TDN107" s="5"/>
      <c r="TDO107" s="5"/>
      <c r="TDP107" s="5"/>
      <c r="TDQ107" s="1"/>
      <c r="TDR107" s="2"/>
      <c r="TDS107" s="2"/>
      <c r="TDT107" s="5"/>
      <c r="TDU107" s="5"/>
      <c r="TDV107" s="5"/>
      <c r="TDW107" s="5"/>
      <c r="TDX107" s="5"/>
      <c r="TDY107" s="1"/>
      <c r="TDZ107" s="2"/>
      <c r="TEA107" s="2"/>
      <c r="TEB107" s="5"/>
      <c r="TEC107" s="5"/>
      <c r="TED107" s="5"/>
      <c r="TEE107" s="5"/>
      <c r="TEF107" s="5"/>
      <c r="TEG107" s="1"/>
      <c r="TEH107" s="2"/>
      <c r="TEI107" s="2"/>
      <c r="TEJ107" s="5"/>
      <c r="TEK107" s="5"/>
      <c r="TEL107" s="5"/>
      <c r="TEM107" s="5"/>
      <c r="TEN107" s="5"/>
      <c r="TEO107" s="1"/>
      <c r="TEP107" s="2"/>
      <c r="TEQ107" s="2"/>
      <c r="TER107" s="5"/>
      <c r="TES107" s="5"/>
      <c r="TET107" s="5"/>
      <c r="TEU107" s="5"/>
      <c r="TEV107" s="5"/>
      <c r="TEW107" s="1"/>
      <c r="TEX107" s="2"/>
      <c r="TEY107" s="2"/>
      <c r="TEZ107" s="5"/>
      <c r="TFA107" s="5"/>
      <c r="TFB107" s="5"/>
      <c r="TFC107" s="5"/>
      <c r="TFD107" s="5"/>
      <c r="TFE107" s="1"/>
      <c r="TFF107" s="2"/>
      <c r="TFG107" s="2"/>
      <c r="TFH107" s="5"/>
      <c r="TFI107" s="5"/>
      <c r="TFJ107" s="5"/>
      <c r="TFK107" s="5"/>
      <c r="TFL107" s="5"/>
      <c r="TFM107" s="1"/>
      <c r="TFN107" s="2"/>
      <c r="TFO107" s="2"/>
      <c r="TFP107" s="5"/>
      <c r="TFQ107" s="5"/>
      <c r="TFR107" s="5"/>
      <c r="TFS107" s="5"/>
      <c r="TFT107" s="5"/>
      <c r="TFU107" s="1"/>
      <c r="TFV107" s="2"/>
      <c r="TFW107" s="2"/>
      <c r="TFX107" s="5"/>
      <c r="TFY107" s="5"/>
      <c r="TFZ107" s="5"/>
      <c r="TGA107" s="5"/>
      <c r="TGB107" s="5"/>
      <c r="TGC107" s="1"/>
      <c r="TGD107" s="2"/>
      <c r="TGE107" s="2"/>
      <c r="TGF107" s="5"/>
      <c r="TGG107" s="5"/>
      <c r="TGH107" s="5"/>
      <c r="TGI107" s="5"/>
      <c r="TGJ107" s="5"/>
      <c r="TGK107" s="1"/>
      <c r="TGL107" s="2"/>
      <c r="TGM107" s="2"/>
      <c r="TGN107" s="5"/>
      <c r="TGO107" s="5"/>
      <c r="TGP107" s="5"/>
      <c r="TGQ107" s="5"/>
      <c r="TGR107" s="5"/>
      <c r="TGS107" s="1"/>
      <c r="TGT107" s="2"/>
      <c r="TGU107" s="2"/>
      <c r="TGV107" s="5"/>
      <c r="TGW107" s="5"/>
      <c r="TGX107" s="5"/>
      <c r="TGY107" s="5"/>
      <c r="TGZ107" s="5"/>
      <c r="THA107" s="1"/>
      <c r="THB107" s="2"/>
      <c r="THC107" s="2"/>
      <c r="THD107" s="5"/>
      <c r="THE107" s="5"/>
      <c r="THF107" s="5"/>
      <c r="THG107" s="5"/>
      <c r="THH107" s="5"/>
      <c r="THI107" s="1"/>
      <c r="THJ107" s="2"/>
      <c r="THK107" s="2"/>
      <c r="THL107" s="5"/>
      <c r="THM107" s="5"/>
      <c r="THN107" s="5"/>
      <c r="THO107" s="5"/>
      <c r="THP107" s="5"/>
      <c r="THQ107" s="1"/>
      <c r="THR107" s="2"/>
      <c r="THS107" s="2"/>
      <c r="THT107" s="5"/>
      <c r="THU107" s="5"/>
      <c r="THV107" s="5"/>
      <c r="THW107" s="5"/>
      <c r="THX107" s="5"/>
      <c r="THY107" s="1"/>
      <c r="THZ107" s="2"/>
      <c r="TIA107" s="2"/>
      <c r="TIB107" s="5"/>
      <c r="TIC107" s="5"/>
      <c r="TID107" s="5"/>
      <c r="TIE107" s="5"/>
      <c r="TIF107" s="5"/>
      <c r="TIG107" s="1"/>
      <c r="TIH107" s="2"/>
      <c r="TII107" s="2"/>
      <c r="TIJ107" s="5"/>
      <c r="TIK107" s="5"/>
      <c r="TIL107" s="5"/>
      <c r="TIM107" s="5"/>
      <c r="TIN107" s="5"/>
      <c r="TIO107" s="1"/>
      <c r="TIP107" s="2"/>
      <c r="TIQ107" s="2"/>
      <c r="TIR107" s="5"/>
      <c r="TIS107" s="5"/>
      <c r="TIT107" s="5"/>
      <c r="TIU107" s="5"/>
      <c r="TIV107" s="5"/>
      <c r="TIW107" s="1"/>
      <c r="TIX107" s="2"/>
      <c r="TIY107" s="2"/>
      <c r="TIZ107" s="5"/>
      <c r="TJA107" s="5"/>
      <c r="TJB107" s="5"/>
      <c r="TJC107" s="5"/>
      <c r="TJD107" s="5"/>
      <c r="TJE107" s="1"/>
      <c r="TJF107" s="2"/>
      <c r="TJG107" s="2"/>
      <c r="TJH107" s="5"/>
      <c r="TJI107" s="5"/>
      <c r="TJJ107" s="5"/>
      <c r="TJK107" s="5"/>
      <c r="TJL107" s="5"/>
      <c r="TJM107" s="1"/>
      <c r="TJN107" s="2"/>
      <c r="TJO107" s="2"/>
      <c r="TJP107" s="5"/>
      <c r="TJQ107" s="5"/>
      <c r="TJR107" s="5"/>
      <c r="TJS107" s="5"/>
      <c r="TJT107" s="5"/>
      <c r="TJU107" s="1"/>
      <c r="TJV107" s="2"/>
      <c r="TJW107" s="2"/>
      <c r="TJX107" s="5"/>
      <c r="TJY107" s="5"/>
      <c r="TJZ107" s="5"/>
      <c r="TKA107" s="5"/>
      <c r="TKB107" s="5"/>
      <c r="TKC107" s="1"/>
      <c r="TKD107" s="2"/>
      <c r="TKE107" s="2"/>
      <c r="TKF107" s="5"/>
      <c r="TKG107" s="5"/>
      <c r="TKH107" s="5"/>
      <c r="TKI107" s="5"/>
      <c r="TKJ107" s="5"/>
      <c r="TKK107" s="1"/>
      <c r="TKL107" s="2"/>
      <c r="TKM107" s="2"/>
      <c r="TKN107" s="5"/>
      <c r="TKO107" s="5"/>
      <c r="TKP107" s="5"/>
      <c r="TKQ107" s="5"/>
      <c r="TKR107" s="5"/>
      <c r="TKS107" s="1"/>
      <c r="TKT107" s="2"/>
      <c r="TKU107" s="2"/>
      <c r="TKV107" s="5"/>
      <c r="TKW107" s="5"/>
      <c r="TKX107" s="5"/>
      <c r="TKY107" s="5"/>
      <c r="TKZ107" s="5"/>
      <c r="TLA107" s="1"/>
      <c r="TLB107" s="2"/>
      <c r="TLC107" s="2"/>
      <c r="TLD107" s="5"/>
      <c r="TLE107" s="5"/>
      <c r="TLF107" s="5"/>
      <c r="TLG107" s="5"/>
      <c r="TLH107" s="5"/>
      <c r="TLI107" s="1"/>
      <c r="TLJ107" s="2"/>
      <c r="TLK107" s="2"/>
      <c r="TLL107" s="5"/>
      <c r="TLM107" s="5"/>
      <c r="TLN107" s="5"/>
      <c r="TLO107" s="5"/>
      <c r="TLP107" s="5"/>
      <c r="TLQ107" s="1"/>
      <c r="TLR107" s="2"/>
      <c r="TLS107" s="2"/>
      <c r="TLT107" s="5"/>
      <c r="TLU107" s="5"/>
      <c r="TLV107" s="5"/>
      <c r="TLW107" s="5"/>
      <c r="TLX107" s="5"/>
      <c r="TLY107" s="1"/>
      <c r="TLZ107" s="2"/>
      <c r="TMA107" s="2"/>
      <c r="TMB107" s="5"/>
      <c r="TMC107" s="5"/>
      <c r="TMD107" s="5"/>
      <c r="TME107" s="5"/>
      <c r="TMF107" s="5"/>
      <c r="TMG107" s="1"/>
      <c r="TMH107" s="2"/>
      <c r="TMI107" s="2"/>
      <c r="TMJ107" s="5"/>
      <c r="TMK107" s="5"/>
      <c r="TML107" s="5"/>
      <c r="TMM107" s="5"/>
      <c r="TMN107" s="5"/>
      <c r="TMO107" s="1"/>
      <c r="TMP107" s="2"/>
      <c r="TMQ107" s="2"/>
      <c r="TMR107" s="5"/>
      <c r="TMS107" s="5"/>
      <c r="TMT107" s="5"/>
      <c r="TMU107" s="5"/>
      <c r="TMV107" s="5"/>
      <c r="TMW107" s="1"/>
      <c r="TMX107" s="2"/>
      <c r="TMY107" s="2"/>
      <c r="TMZ107" s="5"/>
      <c r="TNA107" s="5"/>
      <c r="TNB107" s="5"/>
      <c r="TNC107" s="5"/>
      <c r="TND107" s="5"/>
      <c r="TNE107" s="1"/>
      <c r="TNF107" s="2"/>
      <c r="TNG107" s="2"/>
      <c r="TNH107" s="5"/>
      <c r="TNI107" s="5"/>
      <c r="TNJ107" s="5"/>
      <c r="TNK107" s="5"/>
      <c r="TNL107" s="5"/>
      <c r="TNM107" s="1"/>
      <c r="TNN107" s="2"/>
      <c r="TNO107" s="2"/>
      <c r="TNP107" s="5"/>
      <c r="TNQ107" s="5"/>
      <c r="TNR107" s="5"/>
      <c r="TNS107" s="5"/>
      <c r="TNT107" s="5"/>
      <c r="TNU107" s="1"/>
      <c r="TNV107" s="2"/>
      <c r="TNW107" s="2"/>
      <c r="TNX107" s="5"/>
      <c r="TNY107" s="5"/>
      <c r="TNZ107" s="5"/>
      <c r="TOA107" s="5"/>
      <c r="TOB107" s="5"/>
      <c r="TOC107" s="1"/>
      <c r="TOD107" s="2"/>
      <c r="TOE107" s="2"/>
      <c r="TOF107" s="5"/>
      <c r="TOG107" s="5"/>
      <c r="TOH107" s="5"/>
      <c r="TOI107" s="5"/>
      <c r="TOJ107" s="5"/>
      <c r="TOK107" s="1"/>
      <c r="TOL107" s="2"/>
      <c r="TOM107" s="2"/>
      <c r="TON107" s="5"/>
      <c r="TOO107" s="5"/>
      <c r="TOP107" s="5"/>
      <c r="TOQ107" s="5"/>
      <c r="TOR107" s="5"/>
      <c r="TOS107" s="1"/>
      <c r="TOT107" s="2"/>
      <c r="TOU107" s="2"/>
      <c r="TOV107" s="5"/>
      <c r="TOW107" s="5"/>
      <c r="TOX107" s="5"/>
      <c r="TOY107" s="5"/>
      <c r="TOZ107" s="5"/>
      <c r="TPA107" s="1"/>
      <c r="TPB107" s="2"/>
      <c r="TPC107" s="2"/>
      <c r="TPD107" s="5"/>
      <c r="TPE107" s="5"/>
      <c r="TPF107" s="5"/>
      <c r="TPG107" s="5"/>
      <c r="TPH107" s="5"/>
      <c r="TPI107" s="1"/>
      <c r="TPJ107" s="2"/>
      <c r="TPK107" s="2"/>
      <c r="TPL107" s="5"/>
      <c r="TPM107" s="5"/>
      <c r="TPN107" s="5"/>
      <c r="TPO107" s="5"/>
      <c r="TPP107" s="5"/>
      <c r="TPQ107" s="1"/>
      <c r="TPR107" s="2"/>
      <c r="TPS107" s="2"/>
      <c r="TPT107" s="5"/>
      <c r="TPU107" s="5"/>
      <c r="TPV107" s="5"/>
      <c r="TPW107" s="5"/>
      <c r="TPX107" s="5"/>
      <c r="TPY107" s="1"/>
      <c r="TPZ107" s="2"/>
      <c r="TQA107" s="2"/>
      <c r="TQB107" s="5"/>
      <c r="TQC107" s="5"/>
      <c r="TQD107" s="5"/>
      <c r="TQE107" s="5"/>
      <c r="TQF107" s="5"/>
      <c r="TQG107" s="1"/>
      <c r="TQH107" s="2"/>
      <c r="TQI107" s="2"/>
      <c r="TQJ107" s="5"/>
      <c r="TQK107" s="5"/>
      <c r="TQL107" s="5"/>
      <c r="TQM107" s="5"/>
      <c r="TQN107" s="5"/>
      <c r="TQO107" s="1"/>
      <c r="TQP107" s="2"/>
      <c r="TQQ107" s="2"/>
      <c r="TQR107" s="5"/>
      <c r="TQS107" s="5"/>
      <c r="TQT107" s="5"/>
      <c r="TQU107" s="5"/>
      <c r="TQV107" s="5"/>
      <c r="TQW107" s="1"/>
      <c r="TQX107" s="2"/>
      <c r="TQY107" s="2"/>
      <c r="TQZ107" s="5"/>
      <c r="TRA107" s="5"/>
      <c r="TRB107" s="5"/>
      <c r="TRC107" s="5"/>
      <c r="TRD107" s="5"/>
      <c r="TRE107" s="1"/>
      <c r="TRF107" s="2"/>
      <c r="TRG107" s="2"/>
      <c r="TRH107" s="5"/>
      <c r="TRI107" s="5"/>
      <c r="TRJ107" s="5"/>
      <c r="TRK107" s="5"/>
      <c r="TRL107" s="5"/>
      <c r="TRM107" s="1"/>
      <c r="TRN107" s="2"/>
      <c r="TRO107" s="2"/>
      <c r="TRP107" s="5"/>
      <c r="TRQ107" s="5"/>
      <c r="TRR107" s="5"/>
      <c r="TRS107" s="5"/>
      <c r="TRT107" s="5"/>
      <c r="TRU107" s="1"/>
      <c r="TRV107" s="2"/>
      <c r="TRW107" s="2"/>
      <c r="TRX107" s="5"/>
      <c r="TRY107" s="5"/>
      <c r="TRZ107" s="5"/>
      <c r="TSA107" s="5"/>
      <c r="TSB107" s="5"/>
      <c r="TSC107" s="1"/>
      <c r="TSD107" s="2"/>
      <c r="TSE107" s="2"/>
      <c r="TSF107" s="5"/>
      <c r="TSG107" s="5"/>
      <c r="TSH107" s="5"/>
      <c r="TSI107" s="5"/>
      <c r="TSJ107" s="5"/>
      <c r="TSK107" s="1"/>
      <c r="TSL107" s="2"/>
      <c r="TSM107" s="2"/>
      <c r="TSN107" s="5"/>
      <c r="TSO107" s="5"/>
      <c r="TSP107" s="5"/>
      <c r="TSQ107" s="5"/>
      <c r="TSR107" s="5"/>
      <c r="TSS107" s="1"/>
      <c r="TST107" s="2"/>
      <c r="TSU107" s="2"/>
      <c r="TSV107" s="5"/>
      <c r="TSW107" s="5"/>
      <c r="TSX107" s="5"/>
      <c r="TSY107" s="5"/>
      <c r="TSZ107" s="5"/>
      <c r="TTA107" s="1"/>
      <c r="TTB107" s="2"/>
      <c r="TTC107" s="2"/>
      <c r="TTD107" s="5"/>
      <c r="TTE107" s="5"/>
      <c r="TTF107" s="5"/>
      <c r="TTG107" s="5"/>
      <c r="TTH107" s="5"/>
      <c r="TTI107" s="1"/>
      <c r="TTJ107" s="2"/>
      <c r="TTK107" s="2"/>
      <c r="TTL107" s="5"/>
      <c r="TTM107" s="5"/>
      <c r="TTN107" s="5"/>
      <c r="TTO107" s="5"/>
      <c r="TTP107" s="5"/>
      <c r="TTQ107" s="1"/>
      <c r="TTR107" s="2"/>
      <c r="TTS107" s="2"/>
      <c r="TTT107" s="5"/>
      <c r="TTU107" s="5"/>
      <c r="TTV107" s="5"/>
      <c r="TTW107" s="5"/>
      <c r="TTX107" s="5"/>
      <c r="TTY107" s="1"/>
      <c r="TTZ107" s="2"/>
      <c r="TUA107" s="2"/>
      <c r="TUB107" s="5"/>
      <c r="TUC107" s="5"/>
      <c r="TUD107" s="5"/>
      <c r="TUE107" s="5"/>
      <c r="TUF107" s="5"/>
      <c r="TUG107" s="1"/>
      <c r="TUH107" s="2"/>
      <c r="TUI107" s="2"/>
      <c r="TUJ107" s="5"/>
      <c r="TUK107" s="5"/>
      <c r="TUL107" s="5"/>
      <c r="TUM107" s="5"/>
      <c r="TUN107" s="5"/>
      <c r="TUO107" s="1"/>
      <c r="TUP107" s="2"/>
      <c r="TUQ107" s="2"/>
      <c r="TUR107" s="5"/>
      <c r="TUS107" s="5"/>
      <c r="TUT107" s="5"/>
      <c r="TUU107" s="5"/>
      <c r="TUV107" s="5"/>
      <c r="TUW107" s="1"/>
      <c r="TUX107" s="2"/>
      <c r="TUY107" s="2"/>
      <c r="TUZ107" s="5"/>
      <c r="TVA107" s="5"/>
      <c r="TVB107" s="5"/>
      <c r="TVC107" s="5"/>
      <c r="TVD107" s="5"/>
      <c r="TVE107" s="1"/>
      <c r="TVF107" s="2"/>
      <c r="TVG107" s="2"/>
      <c r="TVH107" s="5"/>
      <c r="TVI107" s="5"/>
      <c r="TVJ107" s="5"/>
      <c r="TVK107" s="5"/>
      <c r="TVL107" s="5"/>
      <c r="TVM107" s="1"/>
      <c r="TVN107" s="2"/>
      <c r="TVO107" s="2"/>
      <c r="TVP107" s="5"/>
      <c r="TVQ107" s="5"/>
      <c r="TVR107" s="5"/>
      <c r="TVS107" s="5"/>
      <c r="TVT107" s="5"/>
      <c r="TVU107" s="1"/>
      <c r="TVV107" s="2"/>
      <c r="TVW107" s="2"/>
      <c r="TVX107" s="5"/>
      <c r="TVY107" s="5"/>
      <c r="TVZ107" s="5"/>
      <c r="TWA107" s="5"/>
      <c r="TWB107" s="5"/>
      <c r="TWC107" s="1"/>
      <c r="TWD107" s="2"/>
      <c r="TWE107" s="2"/>
      <c r="TWF107" s="5"/>
      <c r="TWG107" s="5"/>
      <c r="TWH107" s="5"/>
      <c r="TWI107" s="5"/>
      <c r="TWJ107" s="5"/>
      <c r="TWK107" s="1"/>
      <c r="TWL107" s="2"/>
      <c r="TWM107" s="2"/>
      <c r="TWN107" s="5"/>
      <c r="TWO107" s="5"/>
      <c r="TWP107" s="5"/>
      <c r="TWQ107" s="5"/>
      <c r="TWR107" s="5"/>
      <c r="TWS107" s="1"/>
      <c r="TWT107" s="2"/>
      <c r="TWU107" s="2"/>
      <c r="TWV107" s="5"/>
      <c r="TWW107" s="5"/>
      <c r="TWX107" s="5"/>
      <c r="TWY107" s="5"/>
      <c r="TWZ107" s="5"/>
      <c r="TXA107" s="1"/>
      <c r="TXB107" s="2"/>
      <c r="TXC107" s="2"/>
      <c r="TXD107" s="5"/>
      <c r="TXE107" s="5"/>
      <c r="TXF107" s="5"/>
      <c r="TXG107" s="5"/>
      <c r="TXH107" s="5"/>
      <c r="TXI107" s="1"/>
      <c r="TXJ107" s="2"/>
      <c r="TXK107" s="2"/>
      <c r="TXL107" s="5"/>
      <c r="TXM107" s="5"/>
      <c r="TXN107" s="5"/>
      <c r="TXO107" s="5"/>
      <c r="TXP107" s="5"/>
      <c r="TXQ107" s="1"/>
      <c r="TXR107" s="2"/>
      <c r="TXS107" s="2"/>
      <c r="TXT107" s="5"/>
      <c r="TXU107" s="5"/>
      <c r="TXV107" s="5"/>
      <c r="TXW107" s="5"/>
      <c r="TXX107" s="5"/>
      <c r="TXY107" s="1"/>
      <c r="TXZ107" s="2"/>
      <c r="TYA107" s="2"/>
      <c r="TYB107" s="5"/>
      <c r="TYC107" s="5"/>
      <c r="TYD107" s="5"/>
      <c r="TYE107" s="5"/>
      <c r="TYF107" s="5"/>
      <c r="TYG107" s="1"/>
      <c r="TYH107" s="2"/>
      <c r="TYI107" s="2"/>
      <c r="TYJ107" s="5"/>
      <c r="TYK107" s="5"/>
      <c r="TYL107" s="5"/>
      <c r="TYM107" s="5"/>
      <c r="TYN107" s="5"/>
      <c r="TYO107" s="1"/>
      <c r="TYP107" s="2"/>
      <c r="TYQ107" s="2"/>
      <c r="TYR107" s="5"/>
      <c r="TYS107" s="5"/>
      <c r="TYT107" s="5"/>
      <c r="TYU107" s="5"/>
      <c r="TYV107" s="5"/>
      <c r="TYW107" s="1"/>
      <c r="TYX107" s="2"/>
      <c r="TYY107" s="2"/>
      <c r="TYZ107" s="5"/>
      <c r="TZA107" s="5"/>
      <c r="TZB107" s="5"/>
      <c r="TZC107" s="5"/>
      <c r="TZD107" s="5"/>
      <c r="TZE107" s="1"/>
      <c r="TZF107" s="2"/>
      <c r="TZG107" s="2"/>
      <c r="TZH107" s="5"/>
      <c r="TZI107" s="5"/>
      <c r="TZJ107" s="5"/>
      <c r="TZK107" s="5"/>
      <c r="TZL107" s="5"/>
      <c r="TZM107" s="1"/>
      <c r="TZN107" s="2"/>
      <c r="TZO107" s="2"/>
      <c r="TZP107" s="5"/>
      <c r="TZQ107" s="5"/>
      <c r="TZR107" s="5"/>
      <c r="TZS107" s="5"/>
      <c r="TZT107" s="5"/>
      <c r="TZU107" s="1"/>
      <c r="TZV107" s="2"/>
      <c r="TZW107" s="2"/>
      <c r="TZX107" s="5"/>
      <c r="TZY107" s="5"/>
      <c r="TZZ107" s="5"/>
      <c r="UAA107" s="5"/>
      <c r="UAB107" s="5"/>
      <c r="UAC107" s="1"/>
      <c r="UAD107" s="2"/>
      <c r="UAE107" s="2"/>
      <c r="UAF107" s="5"/>
      <c r="UAG107" s="5"/>
      <c r="UAH107" s="5"/>
      <c r="UAI107" s="5"/>
      <c r="UAJ107" s="5"/>
      <c r="UAK107" s="1"/>
      <c r="UAL107" s="2"/>
      <c r="UAM107" s="2"/>
      <c r="UAN107" s="5"/>
      <c r="UAO107" s="5"/>
      <c r="UAP107" s="5"/>
      <c r="UAQ107" s="5"/>
      <c r="UAR107" s="5"/>
      <c r="UAS107" s="1"/>
      <c r="UAT107" s="2"/>
      <c r="UAU107" s="2"/>
      <c r="UAV107" s="5"/>
      <c r="UAW107" s="5"/>
      <c r="UAX107" s="5"/>
      <c r="UAY107" s="5"/>
      <c r="UAZ107" s="5"/>
      <c r="UBA107" s="1"/>
      <c r="UBB107" s="2"/>
      <c r="UBC107" s="2"/>
      <c r="UBD107" s="5"/>
      <c r="UBE107" s="5"/>
      <c r="UBF107" s="5"/>
      <c r="UBG107" s="5"/>
      <c r="UBH107" s="5"/>
      <c r="UBI107" s="1"/>
      <c r="UBJ107" s="2"/>
      <c r="UBK107" s="2"/>
      <c r="UBL107" s="5"/>
      <c r="UBM107" s="5"/>
      <c r="UBN107" s="5"/>
      <c r="UBO107" s="5"/>
      <c r="UBP107" s="5"/>
      <c r="UBQ107" s="1"/>
      <c r="UBR107" s="2"/>
      <c r="UBS107" s="2"/>
      <c r="UBT107" s="5"/>
      <c r="UBU107" s="5"/>
      <c r="UBV107" s="5"/>
      <c r="UBW107" s="5"/>
      <c r="UBX107" s="5"/>
      <c r="UBY107" s="1"/>
      <c r="UBZ107" s="2"/>
      <c r="UCA107" s="2"/>
      <c r="UCB107" s="5"/>
      <c r="UCC107" s="5"/>
      <c r="UCD107" s="5"/>
      <c r="UCE107" s="5"/>
      <c r="UCF107" s="5"/>
      <c r="UCG107" s="1"/>
      <c r="UCH107" s="2"/>
      <c r="UCI107" s="2"/>
      <c r="UCJ107" s="5"/>
      <c r="UCK107" s="5"/>
      <c r="UCL107" s="5"/>
      <c r="UCM107" s="5"/>
      <c r="UCN107" s="5"/>
      <c r="UCO107" s="1"/>
      <c r="UCP107" s="2"/>
      <c r="UCQ107" s="2"/>
      <c r="UCR107" s="5"/>
      <c r="UCS107" s="5"/>
      <c r="UCT107" s="5"/>
      <c r="UCU107" s="5"/>
      <c r="UCV107" s="5"/>
      <c r="UCW107" s="1"/>
      <c r="UCX107" s="2"/>
      <c r="UCY107" s="2"/>
      <c r="UCZ107" s="5"/>
      <c r="UDA107" s="5"/>
      <c r="UDB107" s="5"/>
      <c r="UDC107" s="5"/>
      <c r="UDD107" s="5"/>
      <c r="UDE107" s="1"/>
      <c r="UDF107" s="2"/>
      <c r="UDG107" s="2"/>
      <c r="UDH107" s="5"/>
      <c r="UDI107" s="5"/>
      <c r="UDJ107" s="5"/>
      <c r="UDK107" s="5"/>
      <c r="UDL107" s="5"/>
      <c r="UDM107" s="1"/>
      <c r="UDN107" s="2"/>
      <c r="UDO107" s="2"/>
      <c r="UDP107" s="5"/>
      <c r="UDQ107" s="5"/>
      <c r="UDR107" s="5"/>
      <c r="UDS107" s="5"/>
      <c r="UDT107" s="5"/>
      <c r="UDU107" s="1"/>
      <c r="UDV107" s="2"/>
      <c r="UDW107" s="2"/>
      <c r="UDX107" s="5"/>
      <c r="UDY107" s="5"/>
      <c r="UDZ107" s="5"/>
      <c r="UEA107" s="5"/>
      <c r="UEB107" s="5"/>
      <c r="UEC107" s="1"/>
      <c r="UED107" s="2"/>
      <c r="UEE107" s="2"/>
      <c r="UEF107" s="5"/>
      <c r="UEG107" s="5"/>
      <c r="UEH107" s="5"/>
      <c r="UEI107" s="5"/>
      <c r="UEJ107" s="5"/>
      <c r="UEK107" s="1"/>
      <c r="UEL107" s="2"/>
      <c r="UEM107" s="2"/>
      <c r="UEN107" s="5"/>
      <c r="UEO107" s="5"/>
      <c r="UEP107" s="5"/>
      <c r="UEQ107" s="5"/>
      <c r="UER107" s="5"/>
      <c r="UES107" s="1"/>
      <c r="UET107" s="2"/>
      <c r="UEU107" s="2"/>
      <c r="UEV107" s="5"/>
      <c r="UEW107" s="5"/>
      <c r="UEX107" s="5"/>
      <c r="UEY107" s="5"/>
      <c r="UEZ107" s="5"/>
      <c r="UFA107" s="1"/>
      <c r="UFB107" s="2"/>
      <c r="UFC107" s="2"/>
      <c r="UFD107" s="5"/>
      <c r="UFE107" s="5"/>
      <c r="UFF107" s="5"/>
      <c r="UFG107" s="5"/>
      <c r="UFH107" s="5"/>
      <c r="UFI107" s="1"/>
      <c r="UFJ107" s="2"/>
      <c r="UFK107" s="2"/>
      <c r="UFL107" s="5"/>
      <c r="UFM107" s="5"/>
      <c r="UFN107" s="5"/>
      <c r="UFO107" s="5"/>
      <c r="UFP107" s="5"/>
      <c r="UFQ107" s="1"/>
      <c r="UFR107" s="2"/>
      <c r="UFS107" s="2"/>
      <c r="UFT107" s="5"/>
      <c r="UFU107" s="5"/>
      <c r="UFV107" s="5"/>
      <c r="UFW107" s="5"/>
      <c r="UFX107" s="5"/>
      <c r="UFY107" s="1"/>
      <c r="UFZ107" s="2"/>
      <c r="UGA107" s="2"/>
      <c r="UGB107" s="5"/>
      <c r="UGC107" s="5"/>
      <c r="UGD107" s="5"/>
      <c r="UGE107" s="5"/>
      <c r="UGF107" s="5"/>
      <c r="UGG107" s="1"/>
      <c r="UGH107" s="2"/>
      <c r="UGI107" s="2"/>
      <c r="UGJ107" s="5"/>
      <c r="UGK107" s="5"/>
      <c r="UGL107" s="5"/>
      <c r="UGM107" s="5"/>
      <c r="UGN107" s="5"/>
      <c r="UGO107" s="1"/>
      <c r="UGP107" s="2"/>
      <c r="UGQ107" s="2"/>
      <c r="UGR107" s="5"/>
      <c r="UGS107" s="5"/>
      <c r="UGT107" s="5"/>
      <c r="UGU107" s="5"/>
      <c r="UGV107" s="5"/>
      <c r="UGW107" s="1"/>
      <c r="UGX107" s="2"/>
      <c r="UGY107" s="2"/>
      <c r="UGZ107" s="5"/>
      <c r="UHA107" s="5"/>
      <c r="UHB107" s="5"/>
      <c r="UHC107" s="5"/>
      <c r="UHD107" s="5"/>
      <c r="UHE107" s="1"/>
      <c r="UHF107" s="2"/>
      <c r="UHG107" s="2"/>
      <c r="UHH107" s="5"/>
      <c r="UHI107" s="5"/>
      <c r="UHJ107" s="5"/>
      <c r="UHK107" s="5"/>
      <c r="UHL107" s="5"/>
      <c r="UHM107" s="1"/>
      <c r="UHN107" s="2"/>
      <c r="UHO107" s="2"/>
      <c r="UHP107" s="5"/>
      <c r="UHQ107" s="5"/>
      <c r="UHR107" s="5"/>
      <c r="UHS107" s="5"/>
      <c r="UHT107" s="5"/>
      <c r="UHU107" s="1"/>
      <c r="UHV107" s="2"/>
      <c r="UHW107" s="2"/>
      <c r="UHX107" s="5"/>
      <c r="UHY107" s="5"/>
      <c r="UHZ107" s="5"/>
      <c r="UIA107" s="5"/>
      <c r="UIB107" s="5"/>
      <c r="UIC107" s="1"/>
      <c r="UID107" s="2"/>
      <c r="UIE107" s="2"/>
      <c r="UIF107" s="5"/>
      <c r="UIG107" s="5"/>
      <c r="UIH107" s="5"/>
      <c r="UII107" s="5"/>
      <c r="UIJ107" s="5"/>
      <c r="UIK107" s="1"/>
      <c r="UIL107" s="2"/>
      <c r="UIM107" s="2"/>
      <c r="UIN107" s="5"/>
      <c r="UIO107" s="5"/>
      <c r="UIP107" s="5"/>
      <c r="UIQ107" s="5"/>
      <c r="UIR107" s="5"/>
      <c r="UIS107" s="1"/>
      <c r="UIT107" s="2"/>
      <c r="UIU107" s="2"/>
      <c r="UIV107" s="5"/>
      <c r="UIW107" s="5"/>
      <c r="UIX107" s="5"/>
      <c r="UIY107" s="5"/>
      <c r="UIZ107" s="5"/>
      <c r="UJA107" s="1"/>
      <c r="UJB107" s="2"/>
      <c r="UJC107" s="2"/>
      <c r="UJD107" s="5"/>
      <c r="UJE107" s="5"/>
      <c r="UJF107" s="5"/>
      <c r="UJG107" s="5"/>
      <c r="UJH107" s="5"/>
      <c r="UJI107" s="1"/>
      <c r="UJJ107" s="2"/>
      <c r="UJK107" s="2"/>
      <c r="UJL107" s="5"/>
      <c r="UJM107" s="5"/>
      <c r="UJN107" s="5"/>
      <c r="UJO107" s="5"/>
      <c r="UJP107" s="5"/>
      <c r="UJQ107" s="1"/>
      <c r="UJR107" s="2"/>
      <c r="UJS107" s="2"/>
      <c r="UJT107" s="5"/>
      <c r="UJU107" s="5"/>
      <c r="UJV107" s="5"/>
      <c r="UJW107" s="5"/>
      <c r="UJX107" s="5"/>
      <c r="UJY107" s="1"/>
      <c r="UJZ107" s="2"/>
      <c r="UKA107" s="2"/>
      <c r="UKB107" s="5"/>
      <c r="UKC107" s="5"/>
      <c r="UKD107" s="5"/>
      <c r="UKE107" s="5"/>
      <c r="UKF107" s="5"/>
      <c r="UKG107" s="1"/>
      <c r="UKH107" s="2"/>
      <c r="UKI107" s="2"/>
      <c r="UKJ107" s="5"/>
      <c r="UKK107" s="5"/>
      <c r="UKL107" s="5"/>
      <c r="UKM107" s="5"/>
      <c r="UKN107" s="5"/>
      <c r="UKO107" s="1"/>
      <c r="UKP107" s="2"/>
      <c r="UKQ107" s="2"/>
      <c r="UKR107" s="5"/>
      <c r="UKS107" s="5"/>
      <c r="UKT107" s="5"/>
      <c r="UKU107" s="5"/>
      <c r="UKV107" s="5"/>
      <c r="UKW107" s="1"/>
      <c r="UKX107" s="2"/>
      <c r="UKY107" s="2"/>
      <c r="UKZ107" s="5"/>
      <c r="ULA107" s="5"/>
      <c r="ULB107" s="5"/>
      <c r="ULC107" s="5"/>
      <c r="ULD107" s="5"/>
      <c r="ULE107" s="1"/>
      <c r="ULF107" s="2"/>
      <c r="ULG107" s="2"/>
      <c r="ULH107" s="5"/>
      <c r="ULI107" s="5"/>
      <c r="ULJ107" s="5"/>
      <c r="ULK107" s="5"/>
      <c r="ULL107" s="5"/>
      <c r="ULM107" s="1"/>
      <c r="ULN107" s="2"/>
      <c r="ULO107" s="2"/>
      <c r="ULP107" s="5"/>
      <c r="ULQ107" s="5"/>
      <c r="ULR107" s="5"/>
      <c r="ULS107" s="5"/>
      <c r="ULT107" s="5"/>
      <c r="ULU107" s="1"/>
      <c r="ULV107" s="2"/>
      <c r="ULW107" s="2"/>
      <c r="ULX107" s="5"/>
      <c r="ULY107" s="5"/>
      <c r="ULZ107" s="5"/>
      <c r="UMA107" s="5"/>
      <c r="UMB107" s="5"/>
      <c r="UMC107" s="1"/>
      <c r="UMD107" s="2"/>
      <c r="UME107" s="2"/>
      <c r="UMF107" s="5"/>
      <c r="UMG107" s="5"/>
      <c r="UMH107" s="5"/>
      <c r="UMI107" s="5"/>
      <c r="UMJ107" s="5"/>
      <c r="UMK107" s="1"/>
      <c r="UML107" s="2"/>
      <c r="UMM107" s="2"/>
      <c r="UMN107" s="5"/>
      <c r="UMO107" s="5"/>
      <c r="UMP107" s="5"/>
      <c r="UMQ107" s="5"/>
      <c r="UMR107" s="5"/>
      <c r="UMS107" s="1"/>
      <c r="UMT107" s="2"/>
      <c r="UMU107" s="2"/>
      <c r="UMV107" s="5"/>
      <c r="UMW107" s="5"/>
      <c r="UMX107" s="5"/>
      <c r="UMY107" s="5"/>
      <c r="UMZ107" s="5"/>
      <c r="UNA107" s="1"/>
      <c r="UNB107" s="2"/>
      <c r="UNC107" s="2"/>
      <c r="UND107" s="5"/>
      <c r="UNE107" s="5"/>
      <c r="UNF107" s="5"/>
      <c r="UNG107" s="5"/>
      <c r="UNH107" s="5"/>
      <c r="UNI107" s="1"/>
      <c r="UNJ107" s="2"/>
      <c r="UNK107" s="2"/>
      <c r="UNL107" s="5"/>
      <c r="UNM107" s="5"/>
      <c r="UNN107" s="5"/>
      <c r="UNO107" s="5"/>
      <c r="UNP107" s="5"/>
      <c r="UNQ107" s="1"/>
      <c r="UNR107" s="2"/>
      <c r="UNS107" s="2"/>
      <c r="UNT107" s="5"/>
      <c r="UNU107" s="5"/>
      <c r="UNV107" s="5"/>
      <c r="UNW107" s="5"/>
      <c r="UNX107" s="5"/>
      <c r="UNY107" s="1"/>
      <c r="UNZ107" s="2"/>
      <c r="UOA107" s="2"/>
      <c r="UOB107" s="5"/>
      <c r="UOC107" s="5"/>
      <c r="UOD107" s="5"/>
      <c r="UOE107" s="5"/>
      <c r="UOF107" s="5"/>
      <c r="UOG107" s="1"/>
      <c r="UOH107" s="2"/>
      <c r="UOI107" s="2"/>
      <c r="UOJ107" s="5"/>
      <c r="UOK107" s="5"/>
      <c r="UOL107" s="5"/>
      <c r="UOM107" s="5"/>
      <c r="UON107" s="5"/>
      <c r="UOO107" s="1"/>
      <c r="UOP107" s="2"/>
      <c r="UOQ107" s="2"/>
      <c r="UOR107" s="5"/>
      <c r="UOS107" s="5"/>
      <c r="UOT107" s="5"/>
      <c r="UOU107" s="5"/>
      <c r="UOV107" s="5"/>
      <c r="UOW107" s="1"/>
      <c r="UOX107" s="2"/>
      <c r="UOY107" s="2"/>
      <c r="UOZ107" s="5"/>
      <c r="UPA107" s="5"/>
      <c r="UPB107" s="5"/>
      <c r="UPC107" s="5"/>
      <c r="UPD107" s="5"/>
      <c r="UPE107" s="1"/>
      <c r="UPF107" s="2"/>
      <c r="UPG107" s="2"/>
      <c r="UPH107" s="5"/>
      <c r="UPI107" s="5"/>
      <c r="UPJ107" s="5"/>
      <c r="UPK107" s="5"/>
      <c r="UPL107" s="5"/>
      <c r="UPM107" s="1"/>
      <c r="UPN107" s="2"/>
      <c r="UPO107" s="2"/>
      <c r="UPP107" s="5"/>
      <c r="UPQ107" s="5"/>
      <c r="UPR107" s="5"/>
      <c r="UPS107" s="5"/>
      <c r="UPT107" s="5"/>
      <c r="UPU107" s="1"/>
      <c r="UPV107" s="2"/>
      <c r="UPW107" s="2"/>
      <c r="UPX107" s="5"/>
      <c r="UPY107" s="5"/>
      <c r="UPZ107" s="5"/>
      <c r="UQA107" s="5"/>
      <c r="UQB107" s="5"/>
      <c r="UQC107" s="1"/>
      <c r="UQD107" s="2"/>
      <c r="UQE107" s="2"/>
      <c r="UQF107" s="5"/>
      <c r="UQG107" s="5"/>
      <c r="UQH107" s="5"/>
      <c r="UQI107" s="5"/>
      <c r="UQJ107" s="5"/>
      <c r="UQK107" s="1"/>
      <c r="UQL107" s="2"/>
      <c r="UQM107" s="2"/>
      <c r="UQN107" s="5"/>
      <c r="UQO107" s="5"/>
      <c r="UQP107" s="5"/>
      <c r="UQQ107" s="5"/>
      <c r="UQR107" s="5"/>
      <c r="UQS107" s="1"/>
      <c r="UQT107" s="2"/>
      <c r="UQU107" s="2"/>
      <c r="UQV107" s="5"/>
      <c r="UQW107" s="5"/>
      <c r="UQX107" s="5"/>
      <c r="UQY107" s="5"/>
      <c r="UQZ107" s="5"/>
      <c r="URA107" s="1"/>
      <c r="URB107" s="2"/>
      <c r="URC107" s="2"/>
      <c r="URD107" s="5"/>
      <c r="URE107" s="5"/>
      <c r="URF107" s="5"/>
      <c r="URG107" s="5"/>
      <c r="URH107" s="5"/>
      <c r="URI107" s="1"/>
      <c r="URJ107" s="2"/>
      <c r="URK107" s="2"/>
      <c r="URL107" s="5"/>
      <c r="URM107" s="5"/>
      <c r="URN107" s="5"/>
      <c r="URO107" s="5"/>
      <c r="URP107" s="5"/>
      <c r="URQ107" s="1"/>
      <c r="URR107" s="2"/>
      <c r="URS107" s="2"/>
      <c r="URT107" s="5"/>
      <c r="URU107" s="5"/>
      <c r="URV107" s="5"/>
      <c r="URW107" s="5"/>
      <c r="URX107" s="5"/>
      <c r="URY107" s="1"/>
      <c r="URZ107" s="2"/>
      <c r="USA107" s="2"/>
      <c r="USB107" s="5"/>
      <c r="USC107" s="5"/>
      <c r="USD107" s="5"/>
      <c r="USE107" s="5"/>
      <c r="USF107" s="5"/>
      <c r="USG107" s="1"/>
      <c r="USH107" s="2"/>
      <c r="USI107" s="2"/>
      <c r="USJ107" s="5"/>
      <c r="USK107" s="5"/>
      <c r="USL107" s="5"/>
      <c r="USM107" s="5"/>
      <c r="USN107" s="5"/>
      <c r="USO107" s="1"/>
      <c r="USP107" s="2"/>
      <c r="USQ107" s="2"/>
      <c r="USR107" s="5"/>
      <c r="USS107" s="5"/>
      <c r="UST107" s="5"/>
      <c r="USU107" s="5"/>
      <c r="USV107" s="5"/>
      <c r="USW107" s="1"/>
      <c r="USX107" s="2"/>
      <c r="USY107" s="2"/>
      <c r="USZ107" s="5"/>
      <c r="UTA107" s="5"/>
      <c r="UTB107" s="5"/>
      <c r="UTC107" s="5"/>
      <c r="UTD107" s="5"/>
      <c r="UTE107" s="1"/>
      <c r="UTF107" s="2"/>
      <c r="UTG107" s="2"/>
      <c r="UTH107" s="5"/>
      <c r="UTI107" s="5"/>
      <c r="UTJ107" s="5"/>
      <c r="UTK107" s="5"/>
      <c r="UTL107" s="5"/>
      <c r="UTM107" s="1"/>
      <c r="UTN107" s="2"/>
      <c r="UTO107" s="2"/>
      <c r="UTP107" s="5"/>
      <c r="UTQ107" s="5"/>
      <c r="UTR107" s="5"/>
      <c r="UTS107" s="5"/>
      <c r="UTT107" s="5"/>
      <c r="UTU107" s="1"/>
      <c r="UTV107" s="2"/>
      <c r="UTW107" s="2"/>
      <c r="UTX107" s="5"/>
      <c r="UTY107" s="5"/>
      <c r="UTZ107" s="5"/>
      <c r="UUA107" s="5"/>
      <c r="UUB107" s="5"/>
      <c r="UUC107" s="1"/>
      <c r="UUD107" s="2"/>
      <c r="UUE107" s="2"/>
      <c r="UUF107" s="5"/>
      <c r="UUG107" s="5"/>
      <c r="UUH107" s="5"/>
      <c r="UUI107" s="5"/>
      <c r="UUJ107" s="5"/>
      <c r="UUK107" s="1"/>
      <c r="UUL107" s="2"/>
      <c r="UUM107" s="2"/>
      <c r="UUN107" s="5"/>
      <c r="UUO107" s="5"/>
      <c r="UUP107" s="5"/>
      <c r="UUQ107" s="5"/>
      <c r="UUR107" s="5"/>
      <c r="UUS107" s="1"/>
      <c r="UUT107" s="2"/>
      <c r="UUU107" s="2"/>
      <c r="UUV107" s="5"/>
      <c r="UUW107" s="5"/>
      <c r="UUX107" s="5"/>
      <c r="UUY107" s="5"/>
      <c r="UUZ107" s="5"/>
      <c r="UVA107" s="1"/>
      <c r="UVB107" s="2"/>
      <c r="UVC107" s="2"/>
      <c r="UVD107" s="5"/>
      <c r="UVE107" s="5"/>
      <c r="UVF107" s="5"/>
      <c r="UVG107" s="5"/>
      <c r="UVH107" s="5"/>
      <c r="UVI107" s="1"/>
      <c r="UVJ107" s="2"/>
      <c r="UVK107" s="2"/>
      <c r="UVL107" s="5"/>
      <c r="UVM107" s="5"/>
      <c r="UVN107" s="5"/>
      <c r="UVO107" s="5"/>
      <c r="UVP107" s="5"/>
      <c r="UVQ107" s="1"/>
      <c r="UVR107" s="2"/>
      <c r="UVS107" s="2"/>
      <c r="UVT107" s="5"/>
      <c r="UVU107" s="5"/>
      <c r="UVV107" s="5"/>
      <c r="UVW107" s="5"/>
      <c r="UVX107" s="5"/>
      <c r="UVY107" s="1"/>
      <c r="UVZ107" s="2"/>
      <c r="UWA107" s="2"/>
      <c r="UWB107" s="5"/>
      <c r="UWC107" s="5"/>
      <c r="UWD107" s="5"/>
      <c r="UWE107" s="5"/>
      <c r="UWF107" s="5"/>
      <c r="UWG107" s="1"/>
      <c r="UWH107" s="2"/>
      <c r="UWI107" s="2"/>
      <c r="UWJ107" s="5"/>
      <c r="UWK107" s="5"/>
      <c r="UWL107" s="5"/>
      <c r="UWM107" s="5"/>
      <c r="UWN107" s="5"/>
      <c r="UWO107" s="1"/>
      <c r="UWP107" s="2"/>
      <c r="UWQ107" s="2"/>
      <c r="UWR107" s="5"/>
      <c r="UWS107" s="5"/>
      <c r="UWT107" s="5"/>
      <c r="UWU107" s="5"/>
      <c r="UWV107" s="5"/>
      <c r="UWW107" s="1"/>
      <c r="UWX107" s="2"/>
      <c r="UWY107" s="2"/>
      <c r="UWZ107" s="5"/>
      <c r="UXA107" s="5"/>
      <c r="UXB107" s="5"/>
      <c r="UXC107" s="5"/>
      <c r="UXD107" s="5"/>
      <c r="UXE107" s="1"/>
      <c r="UXF107" s="2"/>
      <c r="UXG107" s="2"/>
      <c r="UXH107" s="5"/>
      <c r="UXI107" s="5"/>
      <c r="UXJ107" s="5"/>
      <c r="UXK107" s="5"/>
      <c r="UXL107" s="5"/>
      <c r="UXM107" s="1"/>
      <c r="UXN107" s="2"/>
      <c r="UXO107" s="2"/>
      <c r="UXP107" s="5"/>
      <c r="UXQ107" s="5"/>
      <c r="UXR107" s="5"/>
      <c r="UXS107" s="5"/>
      <c r="UXT107" s="5"/>
      <c r="UXU107" s="1"/>
      <c r="UXV107" s="2"/>
      <c r="UXW107" s="2"/>
      <c r="UXX107" s="5"/>
      <c r="UXY107" s="5"/>
      <c r="UXZ107" s="5"/>
      <c r="UYA107" s="5"/>
      <c r="UYB107" s="5"/>
      <c r="UYC107" s="1"/>
      <c r="UYD107" s="2"/>
      <c r="UYE107" s="2"/>
      <c r="UYF107" s="5"/>
      <c r="UYG107" s="5"/>
      <c r="UYH107" s="5"/>
      <c r="UYI107" s="5"/>
      <c r="UYJ107" s="5"/>
      <c r="UYK107" s="1"/>
      <c r="UYL107" s="2"/>
      <c r="UYM107" s="2"/>
      <c r="UYN107" s="5"/>
      <c r="UYO107" s="5"/>
      <c r="UYP107" s="5"/>
      <c r="UYQ107" s="5"/>
      <c r="UYR107" s="5"/>
      <c r="UYS107" s="1"/>
      <c r="UYT107" s="2"/>
      <c r="UYU107" s="2"/>
      <c r="UYV107" s="5"/>
      <c r="UYW107" s="5"/>
      <c r="UYX107" s="5"/>
      <c r="UYY107" s="5"/>
      <c r="UYZ107" s="5"/>
      <c r="UZA107" s="1"/>
      <c r="UZB107" s="2"/>
      <c r="UZC107" s="2"/>
      <c r="UZD107" s="5"/>
      <c r="UZE107" s="5"/>
      <c r="UZF107" s="5"/>
      <c r="UZG107" s="5"/>
      <c r="UZH107" s="5"/>
      <c r="UZI107" s="1"/>
      <c r="UZJ107" s="2"/>
      <c r="UZK107" s="2"/>
      <c r="UZL107" s="5"/>
      <c r="UZM107" s="5"/>
      <c r="UZN107" s="5"/>
      <c r="UZO107" s="5"/>
      <c r="UZP107" s="5"/>
      <c r="UZQ107" s="1"/>
      <c r="UZR107" s="2"/>
      <c r="UZS107" s="2"/>
      <c r="UZT107" s="5"/>
      <c r="UZU107" s="5"/>
      <c r="UZV107" s="5"/>
      <c r="UZW107" s="5"/>
      <c r="UZX107" s="5"/>
      <c r="UZY107" s="1"/>
      <c r="UZZ107" s="2"/>
      <c r="VAA107" s="2"/>
      <c r="VAB107" s="5"/>
      <c r="VAC107" s="5"/>
      <c r="VAD107" s="5"/>
      <c r="VAE107" s="5"/>
      <c r="VAF107" s="5"/>
      <c r="VAG107" s="1"/>
      <c r="VAH107" s="2"/>
      <c r="VAI107" s="2"/>
      <c r="VAJ107" s="5"/>
      <c r="VAK107" s="5"/>
      <c r="VAL107" s="5"/>
      <c r="VAM107" s="5"/>
      <c r="VAN107" s="5"/>
      <c r="VAO107" s="1"/>
      <c r="VAP107" s="2"/>
      <c r="VAQ107" s="2"/>
      <c r="VAR107" s="5"/>
      <c r="VAS107" s="5"/>
      <c r="VAT107" s="5"/>
      <c r="VAU107" s="5"/>
      <c r="VAV107" s="5"/>
      <c r="VAW107" s="1"/>
      <c r="VAX107" s="2"/>
      <c r="VAY107" s="2"/>
      <c r="VAZ107" s="5"/>
      <c r="VBA107" s="5"/>
      <c r="VBB107" s="5"/>
      <c r="VBC107" s="5"/>
      <c r="VBD107" s="5"/>
      <c r="VBE107" s="1"/>
      <c r="VBF107" s="2"/>
      <c r="VBG107" s="2"/>
      <c r="VBH107" s="5"/>
      <c r="VBI107" s="5"/>
      <c r="VBJ107" s="5"/>
      <c r="VBK107" s="5"/>
      <c r="VBL107" s="5"/>
      <c r="VBM107" s="1"/>
      <c r="VBN107" s="2"/>
      <c r="VBO107" s="2"/>
      <c r="VBP107" s="5"/>
      <c r="VBQ107" s="5"/>
      <c r="VBR107" s="5"/>
      <c r="VBS107" s="5"/>
      <c r="VBT107" s="5"/>
      <c r="VBU107" s="1"/>
      <c r="VBV107" s="2"/>
      <c r="VBW107" s="2"/>
      <c r="VBX107" s="5"/>
      <c r="VBY107" s="5"/>
      <c r="VBZ107" s="5"/>
      <c r="VCA107" s="5"/>
      <c r="VCB107" s="5"/>
      <c r="VCC107" s="1"/>
      <c r="VCD107" s="2"/>
      <c r="VCE107" s="2"/>
      <c r="VCF107" s="5"/>
      <c r="VCG107" s="5"/>
      <c r="VCH107" s="5"/>
      <c r="VCI107" s="5"/>
      <c r="VCJ107" s="5"/>
      <c r="VCK107" s="1"/>
      <c r="VCL107" s="2"/>
      <c r="VCM107" s="2"/>
      <c r="VCN107" s="5"/>
      <c r="VCO107" s="5"/>
      <c r="VCP107" s="5"/>
      <c r="VCQ107" s="5"/>
      <c r="VCR107" s="5"/>
      <c r="VCS107" s="1"/>
      <c r="VCT107" s="2"/>
      <c r="VCU107" s="2"/>
      <c r="VCV107" s="5"/>
      <c r="VCW107" s="5"/>
      <c r="VCX107" s="5"/>
      <c r="VCY107" s="5"/>
      <c r="VCZ107" s="5"/>
      <c r="VDA107" s="1"/>
      <c r="VDB107" s="2"/>
      <c r="VDC107" s="2"/>
      <c r="VDD107" s="5"/>
      <c r="VDE107" s="5"/>
      <c r="VDF107" s="5"/>
      <c r="VDG107" s="5"/>
      <c r="VDH107" s="5"/>
      <c r="VDI107" s="1"/>
      <c r="VDJ107" s="2"/>
      <c r="VDK107" s="2"/>
      <c r="VDL107" s="5"/>
      <c r="VDM107" s="5"/>
      <c r="VDN107" s="5"/>
      <c r="VDO107" s="5"/>
      <c r="VDP107" s="5"/>
      <c r="VDQ107" s="1"/>
      <c r="VDR107" s="2"/>
      <c r="VDS107" s="2"/>
      <c r="VDT107" s="5"/>
      <c r="VDU107" s="5"/>
      <c r="VDV107" s="5"/>
      <c r="VDW107" s="5"/>
      <c r="VDX107" s="5"/>
      <c r="VDY107" s="1"/>
      <c r="VDZ107" s="2"/>
      <c r="VEA107" s="2"/>
      <c r="VEB107" s="5"/>
      <c r="VEC107" s="5"/>
      <c r="VED107" s="5"/>
      <c r="VEE107" s="5"/>
      <c r="VEF107" s="5"/>
      <c r="VEG107" s="1"/>
      <c r="VEH107" s="2"/>
      <c r="VEI107" s="2"/>
      <c r="VEJ107" s="5"/>
      <c r="VEK107" s="5"/>
      <c r="VEL107" s="5"/>
      <c r="VEM107" s="5"/>
      <c r="VEN107" s="5"/>
      <c r="VEO107" s="1"/>
      <c r="VEP107" s="2"/>
      <c r="VEQ107" s="2"/>
      <c r="VER107" s="5"/>
      <c r="VES107" s="5"/>
      <c r="VET107" s="5"/>
      <c r="VEU107" s="5"/>
      <c r="VEV107" s="5"/>
      <c r="VEW107" s="1"/>
      <c r="VEX107" s="2"/>
      <c r="VEY107" s="2"/>
      <c r="VEZ107" s="5"/>
      <c r="VFA107" s="5"/>
      <c r="VFB107" s="5"/>
      <c r="VFC107" s="5"/>
      <c r="VFD107" s="5"/>
      <c r="VFE107" s="1"/>
      <c r="VFF107" s="2"/>
      <c r="VFG107" s="2"/>
      <c r="VFH107" s="5"/>
      <c r="VFI107" s="5"/>
      <c r="VFJ107" s="5"/>
      <c r="VFK107" s="5"/>
      <c r="VFL107" s="5"/>
      <c r="VFM107" s="1"/>
      <c r="VFN107" s="2"/>
      <c r="VFO107" s="2"/>
      <c r="VFP107" s="5"/>
      <c r="VFQ107" s="5"/>
      <c r="VFR107" s="5"/>
      <c r="VFS107" s="5"/>
      <c r="VFT107" s="5"/>
      <c r="VFU107" s="1"/>
      <c r="VFV107" s="2"/>
      <c r="VFW107" s="2"/>
      <c r="VFX107" s="5"/>
      <c r="VFY107" s="5"/>
      <c r="VFZ107" s="5"/>
      <c r="VGA107" s="5"/>
      <c r="VGB107" s="5"/>
      <c r="VGC107" s="1"/>
      <c r="VGD107" s="2"/>
      <c r="VGE107" s="2"/>
      <c r="VGF107" s="5"/>
      <c r="VGG107" s="5"/>
      <c r="VGH107" s="5"/>
      <c r="VGI107" s="5"/>
      <c r="VGJ107" s="5"/>
      <c r="VGK107" s="1"/>
      <c r="VGL107" s="2"/>
      <c r="VGM107" s="2"/>
      <c r="VGN107" s="5"/>
      <c r="VGO107" s="5"/>
      <c r="VGP107" s="5"/>
      <c r="VGQ107" s="5"/>
      <c r="VGR107" s="5"/>
      <c r="VGS107" s="1"/>
      <c r="VGT107" s="2"/>
      <c r="VGU107" s="2"/>
      <c r="VGV107" s="5"/>
      <c r="VGW107" s="5"/>
      <c r="VGX107" s="5"/>
      <c r="VGY107" s="5"/>
      <c r="VGZ107" s="5"/>
      <c r="VHA107" s="1"/>
      <c r="VHB107" s="2"/>
      <c r="VHC107" s="2"/>
      <c r="VHD107" s="5"/>
      <c r="VHE107" s="5"/>
      <c r="VHF107" s="5"/>
      <c r="VHG107" s="5"/>
      <c r="VHH107" s="5"/>
      <c r="VHI107" s="1"/>
      <c r="VHJ107" s="2"/>
      <c r="VHK107" s="2"/>
      <c r="VHL107" s="5"/>
      <c r="VHM107" s="5"/>
      <c r="VHN107" s="5"/>
      <c r="VHO107" s="5"/>
      <c r="VHP107" s="5"/>
      <c r="VHQ107" s="1"/>
      <c r="VHR107" s="2"/>
      <c r="VHS107" s="2"/>
      <c r="VHT107" s="5"/>
      <c r="VHU107" s="5"/>
      <c r="VHV107" s="5"/>
      <c r="VHW107" s="5"/>
      <c r="VHX107" s="5"/>
      <c r="VHY107" s="1"/>
      <c r="VHZ107" s="2"/>
      <c r="VIA107" s="2"/>
      <c r="VIB107" s="5"/>
      <c r="VIC107" s="5"/>
      <c r="VID107" s="5"/>
      <c r="VIE107" s="5"/>
      <c r="VIF107" s="5"/>
      <c r="VIG107" s="1"/>
      <c r="VIH107" s="2"/>
      <c r="VII107" s="2"/>
      <c r="VIJ107" s="5"/>
      <c r="VIK107" s="5"/>
      <c r="VIL107" s="5"/>
      <c r="VIM107" s="5"/>
      <c r="VIN107" s="5"/>
      <c r="VIO107" s="1"/>
      <c r="VIP107" s="2"/>
      <c r="VIQ107" s="2"/>
      <c r="VIR107" s="5"/>
      <c r="VIS107" s="5"/>
      <c r="VIT107" s="5"/>
      <c r="VIU107" s="5"/>
      <c r="VIV107" s="5"/>
      <c r="VIW107" s="1"/>
      <c r="VIX107" s="2"/>
      <c r="VIY107" s="2"/>
      <c r="VIZ107" s="5"/>
      <c r="VJA107" s="5"/>
      <c r="VJB107" s="5"/>
      <c r="VJC107" s="5"/>
      <c r="VJD107" s="5"/>
      <c r="VJE107" s="1"/>
      <c r="VJF107" s="2"/>
      <c r="VJG107" s="2"/>
      <c r="VJH107" s="5"/>
      <c r="VJI107" s="5"/>
      <c r="VJJ107" s="5"/>
      <c r="VJK107" s="5"/>
      <c r="VJL107" s="5"/>
      <c r="VJM107" s="1"/>
      <c r="VJN107" s="2"/>
      <c r="VJO107" s="2"/>
      <c r="VJP107" s="5"/>
      <c r="VJQ107" s="5"/>
      <c r="VJR107" s="5"/>
      <c r="VJS107" s="5"/>
      <c r="VJT107" s="5"/>
      <c r="VJU107" s="1"/>
      <c r="VJV107" s="2"/>
      <c r="VJW107" s="2"/>
      <c r="VJX107" s="5"/>
      <c r="VJY107" s="5"/>
      <c r="VJZ107" s="5"/>
      <c r="VKA107" s="5"/>
      <c r="VKB107" s="5"/>
      <c r="VKC107" s="1"/>
      <c r="VKD107" s="2"/>
      <c r="VKE107" s="2"/>
      <c r="VKF107" s="5"/>
      <c r="VKG107" s="5"/>
      <c r="VKH107" s="5"/>
      <c r="VKI107" s="5"/>
      <c r="VKJ107" s="5"/>
      <c r="VKK107" s="1"/>
      <c r="VKL107" s="2"/>
      <c r="VKM107" s="2"/>
      <c r="VKN107" s="5"/>
      <c r="VKO107" s="5"/>
      <c r="VKP107" s="5"/>
      <c r="VKQ107" s="5"/>
      <c r="VKR107" s="5"/>
      <c r="VKS107" s="1"/>
      <c r="VKT107" s="2"/>
      <c r="VKU107" s="2"/>
      <c r="VKV107" s="5"/>
      <c r="VKW107" s="5"/>
      <c r="VKX107" s="5"/>
      <c r="VKY107" s="5"/>
      <c r="VKZ107" s="5"/>
      <c r="VLA107" s="1"/>
      <c r="VLB107" s="2"/>
      <c r="VLC107" s="2"/>
      <c r="VLD107" s="5"/>
      <c r="VLE107" s="5"/>
      <c r="VLF107" s="5"/>
      <c r="VLG107" s="5"/>
      <c r="VLH107" s="5"/>
      <c r="VLI107" s="1"/>
      <c r="VLJ107" s="2"/>
      <c r="VLK107" s="2"/>
      <c r="VLL107" s="5"/>
      <c r="VLM107" s="5"/>
      <c r="VLN107" s="5"/>
      <c r="VLO107" s="5"/>
      <c r="VLP107" s="5"/>
      <c r="VLQ107" s="1"/>
      <c r="VLR107" s="2"/>
      <c r="VLS107" s="2"/>
      <c r="VLT107" s="5"/>
      <c r="VLU107" s="5"/>
      <c r="VLV107" s="5"/>
      <c r="VLW107" s="5"/>
      <c r="VLX107" s="5"/>
      <c r="VLY107" s="1"/>
      <c r="VLZ107" s="2"/>
      <c r="VMA107" s="2"/>
      <c r="VMB107" s="5"/>
      <c r="VMC107" s="5"/>
      <c r="VMD107" s="5"/>
      <c r="VME107" s="5"/>
      <c r="VMF107" s="5"/>
      <c r="VMG107" s="1"/>
      <c r="VMH107" s="2"/>
      <c r="VMI107" s="2"/>
      <c r="VMJ107" s="5"/>
      <c r="VMK107" s="5"/>
      <c r="VML107" s="5"/>
      <c r="VMM107" s="5"/>
      <c r="VMN107" s="5"/>
      <c r="VMO107" s="1"/>
      <c r="VMP107" s="2"/>
      <c r="VMQ107" s="2"/>
      <c r="VMR107" s="5"/>
      <c r="VMS107" s="5"/>
      <c r="VMT107" s="5"/>
      <c r="VMU107" s="5"/>
      <c r="VMV107" s="5"/>
      <c r="VMW107" s="1"/>
      <c r="VMX107" s="2"/>
      <c r="VMY107" s="2"/>
      <c r="VMZ107" s="5"/>
      <c r="VNA107" s="5"/>
      <c r="VNB107" s="5"/>
      <c r="VNC107" s="5"/>
      <c r="VND107" s="5"/>
      <c r="VNE107" s="1"/>
      <c r="VNF107" s="2"/>
      <c r="VNG107" s="2"/>
      <c r="VNH107" s="5"/>
      <c r="VNI107" s="5"/>
      <c r="VNJ107" s="5"/>
      <c r="VNK107" s="5"/>
      <c r="VNL107" s="5"/>
      <c r="VNM107" s="1"/>
      <c r="VNN107" s="2"/>
      <c r="VNO107" s="2"/>
      <c r="VNP107" s="5"/>
      <c r="VNQ107" s="5"/>
      <c r="VNR107" s="5"/>
      <c r="VNS107" s="5"/>
      <c r="VNT107" s="5"/>
      <c r="VNU107" s="1"/>
      <c r="VNV107" s="2"/>
      <c r="VNW107" s="2"/>
      <c r="VNX107" s="5"/>
      <c r="VNY107" s="5"/>
      <c r="VNZ107" s="5"/>
      <c r="VOA107" s="5"/>
      <c r="VOB107" s="5"/>
      <c r="VOC107" s="1"/>
      <c r="VOD107" s="2"/>
      <c r="VOE107" s="2"/>
      <c r="VOF107" s="5"/>
      <c r="VOG107" s="5"/>
      <c r="VOH107" s="5"/>
      <c r="VOI107" s="5"/>
      <c r="VOJ107" s="5"/>
      <c r="VOK107" s="1"/>
      <c r="VOL107" s="2"/>
      <c r="VOM107" s="2"/>
      <c r="VON107" s="5"/>
      <c r="VOO107" s="5"/>
      <c r="VOP107" s="5"/>
      <c r="VOQ107" s="5"/>
      <c r="VOR107" s="5"/>
      <c r="VOS107" s="1"/>
      <c r="VOT107" s="2"/>
      <c r="VOU107" s="2"/>
      <c r="VOV107" s="5"/>
      <c r="VOW107" s="5"/>
      <c r="VOX107" s="5"/>
      <c r="VOY107" s="5"/>
      <c r="VOZ107" s="5"/>
      <c r="VPA107" s="1"/>
      <c r="VPB107" s="2"/>
      <c r="VPC107" s="2"/>
      <c r="VPD107" s="5"/>
      <c r="VPE107" s="5"/>
      <c r="VPF107" s="5"/>
      <c r="VPG107" s="5"/>
      <c r="VPH107" s="5"/>
      <c r="VPI107" s="1"/>
      <c r="VPJ107" s="2"/>
      <c r="VPK107" s="2"/>
      <c r="VPL107" s="5"/>
      <c r="VPM107" s="5"/>
      <c r="VPN107" s="5"/>
      <c r="VPO107" s="5"/>
      <c r="VPP107" s="5"/>
      <c r="VPQ107" s="1"/>
      <c r="VPR107" s="2"/>
      <c r="VPS107" s="2"/>
      <c r="VPT107" s="5"/>
      <c r="VPU107" s="5"/>
      <c r="VPV107" s="5"/>
      <c r="VPW107" s="5"/>
      <c r="VPX107" s="5"/>
      <c r="VPY107" s="1"/>
      <c r="VPZ107" s="2"/>
      <c r="VQA107" s="2"/>
      <c r="VQB107" s="5"/>
      <c r="VQC107" s="5"/>
      <c r="VQD107" s="5"/>
      <c r="VQE107" s="5"/>
      <c r="VQF107" s="5"/>
      <c r="VQG107" s="1"/>
      <c r="VQH107" s="2"/>
      <c r="VQI107" s="2"/>
      <c r="VQJ107" s="5"/>
      <c r="VQK107" s="5"/>
      <c r="VQL107" s="5"/>
      <c r="VQM107" s="5"/>
      <c r="VQN107" s="5"/>
      <c r="VQO107" s="1"/>
      <c r="VQP107" s="2"/>
      <c r="VQQ107" s="2"/>
      <c r="VQR107" s="5"/>
      <c r="VQS107" s="5"/>
      <c r="VQT107" s="5"/>
      <c r="VQU107" s="5"/>
      <c r="VQV107" s="5"/>
      <c r="VQW107" s="1"/>
      <c r="VQX107" s="2"/>
      <c r="VQY107" s="2"/>
      <c r="VQZ107" s="5"/>
      <c r="VRA107" s="5"/>
      <c r="VRB107" s="5"/>
      <c r="VRC107" s="5"/>
      <c r="VRD107" s="5"/>
      <c r="VRE107" s="1"/>
      <c r="VRF107" s="2"/>
      <c r="VRG107" s="2"/>
      <c r="VRH107" s="5"/>
      <c r="VRI107" s="5"/>
      <c r="VRJ107" s="5"/>
      <c r="VRK107" s="5"/>
      <c r="VRL107" s="5"/>
      <c r="VRM107" s="1"/>
      <c r="VRN107" s="2"/>
      <c r="VRO107" s="2"/>
      <c r="VRP107" s="5"/>
      <c r="VRQ107" s="5"/>
      <c r="VRR107" s="5"/>
      <c r="VRS107" s="5"/>
      <c r="VRT107" s="5"/>
      <c r="VRU107" s="1"/>
      <c r="VRV107" s="2"/>
      <c r="VRW107" s="2"/>
      <c r="VRX107" s="5"/>
      <c r="VRY107" s="5"/>
      <c r="VRZ107" s="5"/>
      <c r="VSA107" s="5"/>
      <c r="VSB107" s="5"/>
      <c r="VSC107" s="1"/>
      <c r="VSD107" s="2"/>
      <c r="VSE107" s="2"/>
      <c r="VSF107" s="5"/>
      <c r="VSG107" s="5"/>
      <c r="VSH107" s="5"/>
      <c r="VSI107" s="5"/>
      <c r="VSJ107" s="5"/>
      <c r="VSK107" s="1"/>
      <c r="VSL107" s="2"/>
      <c r="VSM107" s="2"/>
      <c r="VSN107" s="5"/>
      <c r="VSO107" s="5"/>
      <c r="VSP107" s="5"/>
      <c r="VSQ107" s="5"/>
      <c r="VSR107" s="5"/>
      <c r="VSS107" s="1"/>
      <c r="VST107" s="2"/>
      <c r="VSU107" s="2"/>
      <c r="VSV107" s="5"/>
      <c r="VSW107" s="5"/>
      <c r="VSX107" s="5"/>
      <c r="VSY107" s="5"/>
      <c r="VSZ107" s="5"/>
      <c r="VTA107" s="1"/>
      <c r="VTB107" s="2"/>
      <c r="VTC107" s="2"/>
      <c r="VTD107" s="5"/>
      <c r="VTE107" s="5"/>
      <c r="VTF107" s="5"/>
      <c r="VTG107" s="5"/>
      <c r="VTH107" s="5"/>
      <c r="VTI107" s="1"/>
      <c r="VTJ107" s="2"/>
      <c r="VTK107" s="2"/>
      <c r="VTL107" s="5"/>
      <c r="VTM107" s="5"/>
      <c r="VTN107" s="5"/>
      <c r="VTO107" s="5"/>
      <c r="VTP107" s="5"/>
      <c r="VTQ107" s="1"/>
      <c r="VTR107" s="2"/>
      <c r="VTS107" s="2"/>
      <c r="VTT107" s="5"/>
      <c r="VTU107" s="5"/>
      <c r="VTV107" s="5"/>
      <c r="VTW107" s="5"/>
      <c r="VTX107" s="5"/>
      <c r="VTY107" s="1"/>
      <c r="VTZ107" s="2"/>
      <c r="VUA107" s="2"/>
      <c r="VUB107" s="5"/>
      <c r="VUC107" s="5"/>
      <c r="VUD107" s="5"/>
      <c r="VUE107" s="5"/>
      <c r="VUF107" s="5"/>
      <c r="VUG107" s="1"/>
      <c r="VUH107" s="2"/>
      <c r="VUI107" s="2"/>
      <c r="VUJ107" s="5"/>
      <c r="VUK107" s="5"/>
      <c r="VUL107" s="5"/>
      <c r="VUM107" s="5"/>
      <c r="VUN107" s="5"/>
      <c r="VUO107" s="1"/>
      <c r="VUP107" s="2"/>
      <c r="VUQ107" s="2"/>
      <c r="VUR107" s="5"/>
      <c r="VUS107" s="5"/>
      <c r="VUT107" s="5"/>
      <c r="VUU107" s="5"/>
      <c r="VUV107" s="5"/>
      <c r="VUW107" s="1"/>
      <c r="VUX107" s="2"/>
      <c r="VUY107" s="2"/>
      <c r="VUZ107" s="5"/>
      <c r="VVA107" s="5"/>
      <c r="VVB107" s="5"/>
      <c r="VVC107" s="5"/>
      <c r="VVD107" s="5"/>
      <c r="VVE107" s="1"/>
      <c r="VVF107" s="2"/>
      <c r="VVG107" s="2"/>
      <c r="VVH107" s="5"/>
      <c r="VVI107" s="5"/>
      <c r="VVJ107" s="5"/>
      <c r="VVK107" s="5"/>
      <c r="VVL107" s="5"/>
      <c r="VVM107" s="1"/>
      <c r="VVN107" s="2"/>
      <c r="VVO107" s="2"/>
      <c r="VVP107" s="5"/>
      <c r="VVQ107" s="5"/>
      <c r="VVR107" s="5"/>
      <c r="VVS107" s="5"/>
      <c r="VVT107" s="5"/>
      <c r="VVU107" s="1"/>
      <c r="VVV107" s="2"/>
      <c r="VVW107" s="2"/>
      <c r="VVX107" s="5"/>
      <c r="VVY107" s="5"/>
      <c r="VVZ107" s="5"/>
      <c r="VWA107" s="5"/>
      <c r="VWB107" s="5"/>
      <c r="VWC107" s="1"/>
      <c r="VWD107" s="2"/>
      <c r="VWE107" s="2"/>
      <c r="VWF107" s="5"/>
      <c r="VWG107" s="5"/>
      <c r="VWH107" s="5"/>
      <c r="VWI107" s="5"/>
      <c r="VWJ107" s="5"/>
      <c r="VWK107" s="1"/>
      <c r="VWL107" s="2"/>
      <c r="VWM107" s="2"/>
      <c r="VWN107" s="5"/>
      <c r="VWO107" s="5"/>
      <c r="VWP107" s="5"/>
      <c r="VWQ107" s="5"/>
      <c r="VWR107" s="5"/>
      <c r="VWS107" s="1"/>
      <c r="VWT107" s="2"/>
      <c r="VWU107" s="2"/>
      <c r="VWV107" s="5"/>
      <c r="VWW107" s="5"/>
      <c r="VWX107" s="5"/>
      <c r="VWY107" s="5"/>
      <c r="VWZ107" s="5"/>
      <c r="VXA107" s="1"/>
      <c r="VXB107" s="2"/>
      <c r="VXC107" s="2"/>
      <c r="VXD107" s="5"/>
      <c r="VXE107" s="5"/>
      <c r="VXF107" s="5"/>
      <c r="VXG107" s="5"/>
      <c r="VXH107" s="5"/>
      <c r="VXI107" s="1"/>
      <c r="VXJ107" s="2"/>
      <c r="VXK107" s="2"/>
      <c r="VXL107" s="5"/>
      <c r="VXM107" s="5"/>
      <c r="VXN107" s="5"/>
      <c r="VXO107" s="5"/>
      <c r="VXP107" s="5"/>
      <c r="VXQ107" s="1"/>
      <c r="VXR107" s="2"/>
      <c r="VXS107" s="2"/>
      <c r="VXT107" s="5"/>
      <c r="VXU107" s="5"/>
      <c r="VXV107" s="5"/>
      <c r="VXW107" s="5"/>
      <c r="VXX107" s="5"/>
      <c r="VXY107" s="1"/>
      <c r="VXZ107" s="2"/>
      <c r="VYA107" s="2"/>
      <c r="VYB107" s="5"/>
      <c r="VYC107" s="5"/>
      <c r="VYD107" s="5"/>
      <c r="VYE107" s="5"/>
      <c r="VYF107" s="5"/>
      <c r="VYG107" s="1"/>
      <c r="VYH107" s="2"/>
      <c r="VYI107" s="2"/>
      <c r="VYJ107" s="5"/>
      <c r="VYK107" s="5"/>
      <c r="VYL107" s="5"/>
      <c r="VYM107" s="5"/>
      <c r="VYN107" s="5"/>
      <c r="VYO107" s="1"/>
      <c r="VYP107" s="2"/>
      <c r="VYQ107" s="2"/>
      <c r="VYR107" s="5"/>
      <c r="VYS107" s="5"/>
      <c r="VYT107" s="5"/>
      <c r="VYU107" s="5"/>
      <c r="VYV107" s="5"/>
      <c r="VYW107" s="1"/>
      <c r="VYX107" s="2"/>
      <c r="VYY107" s="2"/>
      <c r="VYZ107" s="5"/>
      <c r="VZA107" s="5"/>
      <c r="VZB107" s="5"/>
      <c r="VZC107" s="5"/>
      <c r="VZD107" s="5"/>
      <c r="VZE107" s="1"/>
      <c r="VZF107" s="2"/>
      <c r="VZG107" s="2"/>
      <c r="VZH107" s="5"/>
      <c r="VZI107" s="5"/>
      <c r="VZJ107" s="5"/>
      <c r="VZK107" s="5"/>
      <c r="VZL107" s="5"/>
      <c r="VZM107" s="1"/>
      <c r="VZN107" s="2"/>
      <c r="VZO107" s="2"/>
      <c r="VZP107" s="5"/>
      <c r="VZQ107" s="5"/>
      <c r="VZR107" s="5"/>
      <c r="VZS107" s="5"/>
      <c r="VZT107" s="5"/>
      <c r="VZU107" s="1"/>
      <c r="VZV107" s="2"/>
      <c r="VZW107" s="2"/>
      <c r="VZX107" s="5"/>
      <c r="VZY107" s="5"/>
      <c r="VZZ107" s="5"/>
      <c r="WAA107" s="5"/>
      <c r="WAB107" s="5"/>
      <c r="WAC107" s="1"/>
      <c r="WAD107" s="2"/>
      <c r="WAE107" s="2"/>
      <c r="WAF107" s="5"/>
      <c r="WAG107" s="5"/>
      <c r="WAH107" s="5"/>
      <c r="WAI107" s="5"/>
      <c r="WAJ107" s="5"/>
      <c r="WAK107" s="1"/>
      <c r="WAL107" s="2"/>
      <c r="WAM107" s="2"/>
      <c r="WAN107" s="5"/>
      <c r="WAO107" s="5"/>
      <c r="WAP107" s="5"/>
      <c r="WAQ107" s="5"/>
      <c r="WAR107" s="5"/>
      <c r="WAS107" s="1"/>
      <c r="WAT107" s="2"/>
      <c r="WAU107" s="2"/>
      <c r="WAV107" s="5"/>
      <c r="WAW107" s="5"/>
      <c r="WAX107" s="5"/>
      <c r="WAY107" s="5"/>
      <c r="WAZ107" s="5"/>
      <c r="WBA107" s="1"/>
      <c r="WBB107" s="2"/>
      <c r="WBC107" s="2"/>
      <c r="WBD107" s="5"/>
      <c r="WBE107" s="5"/>
      <c r="WBF107" s="5"/>
      <c r="WBG107" s="5"/>
      <c r="WBH107" s="5"/>
      <c r="WBI107" s="1"/>
      <c r="WBJ107" s="2"/>
      <c r="WBK107" s="2"/>
      <c r="WBL107" s="5"/>
      <c r="WBM107" s="5"/>
      <c r="WBN107" s="5"/>
      <c r="WBO107" s="5"/>
      <c r="WBP107" s="5"/>
      <c r="WBQ107" s="1"/>
      <c r="WBR107" s="2"/>
      <c r="WBS107" s="2"/>
      <c r="WBT107" s="5"/>
      <c r="WBU107" s="5"/>
      <c r="WBV107" s="5"/>
      <c r="WBW107" s="5"/>
      <c r="WBX107" s="5"/>
      <c r="WBY107" s="1"/>
      <c r="WBZ107" s="2"/>
      <c r="WCA107" s="2"/>
      <c r="WCB107" s="5"/>
      <c r="WCC107" s="5"/>
      <c r="WCD107" s="5"/>
      <c r="WCE107" s="5"/>
      <c r="WCF107" s="5"/>
      <c r="WCG107" s="1"/>
      <c r="WCH107" s="2"/>
      <c r="WCI107" s="2"/>
      <c r="WCJ107" s="5"/>
      <c r="WCK107" s="5"/>
      <c r="WCL107" s="5"/>
      <c r="WCM107" s="5"/>
      <c r="WCN107" s="5"/>
      <c r="WCO107" s="1"/>
      <c r="WCP107" s="2"/>
      <c r="WCQ107" s="2"/>
      <c r="WCR107" s="5"/>
      <c r="WCS107" s="5"/>
      <c r="WCT107" s="5"/>
      <c r="WCU107" s="5"/>
      <c r="WCV107" s="5"/>
      <c r="WCW107" s="1"/>
      <c r="WCX107" s="2"/>
      <c r="WCY107" s="2"/>
      <c r="WCZ107" s="5"/>
      <c r="WDA107" s="5"/>
      <c r="WDB107" s="5"/>
      <c r="WDC107" s="5"/>
      <c r="WDD107" s="5"/>
      <c r="WDE107" s="1"/>
      <c r="WDF107" s="2"/>
      <c r="WDG107" s="2"/>
      <c r="WDH107" s="5"/>
      <c r="WDI107" s="5"/>
      <c r="WDJ107" s="5"/>
      <c r="WDK107" s="5"/>
      <c r="WDL107" s="5"/>
      <c r="WDM107" s="1"/>
      <c r="WDN107" s="2"/>
      <c r="WDO107" s="2"/>
      <c r="WDP107" s="5"/>
      <c r="WDQ107" s="5"/>
      <c r="WDR107" s="5"/>
      <c r="WDS107" s="5"/>
      <c r="WDT107" s="5"/>
      <c r="WDU107" s="1"/>
      <c r="WDV107" s="2"/>
      <c r="WDW107" s="2"/>
      <c r="WDX107" s="5"/>
      <c r="WDY107" s="5"/>
      <c r="WDZ107" s="5"/>
      <c r="WEA107" s="5"/>
      <c r="WEB107" s="5"/>
      <c r="WEC107" s="1"/>
      <c r="WED107" s="2"/>
      <c r="WEE107" s="2"/>
      <c r="WEF107" s="5"/>
      <c r="WEG107" s="5"/>
      <c r="WEH107" s="5"/>
      <c r="WEI107" s="5"/>
      <c r="WEJ107" s="5"/>
      <c r="WEK107" s="1"/>
      <c r="WEL107" s="2"/>
      <c r="WEM107" s="2"/>
      <c r="WEN107" s="5"/>
      <c r="WEO107" s="5"/>
      <c r="WEP107" s="5"/>
      <c r="WEQ107" s="5"/>
      <c r="WER107" s="5"/>
      <c r="WES107" s="1"/>
      <c r="WET107" s="2"/>
      <c r="WEU107" s="2"/>
      <c r="WEV107" s="5"/>
      <c r="WEW107" s="5"/>
      <c r="WEX107" s="5"/>
      <c r="WEY107" s="5"/>
      <c r="WEZ107" s="5"/>
      <c r="WFA107" s="1"/>
      <c r="WFB107" s="2"/>
      <c r="WFC107" s="2"/>
      <c r="WFD107" s="5"/>
      <c r="WFE107" s="5"/>
      <c r="WFF107" s="5"/>
      <c r="WFG107" s="5"/>
      <c r="WFH107" s="5"/>
      <c r="WFI107" s="1"/>
      <c r="WFJ107" s="2"/>
      <c r="WFK107" s="2"/>
      <c r="WFL107" s="5"/>
      <c r="WFM107" s="5"/>
      <c r="WFN107" s="5"/>
      <c r="WFO107" s="5"/>
      <c r="WFP107" s="5"/>
      <c r="WFQ107" s="1"/>
      <c r="WFR107" s="2"/>
      <c r="WFS107" s="2"/>
      <c r="WFT107" s="5"/>
      <c r="WFU107" s="5"/>
      <c r="WFV107" s="5"/>
      <c r="WFW107" s="5"/>
      <c r="WFX107" s="5"/>
      <c r="WFY107" s="1"/>
      <c r="WFZ107" s="2"/>
      <c r="WGA107" s="2"/>
      <c r="WGB107" s="5"/>
      <c r="WGC107" s="5"/>
      <c r="WGD107" s="5"/>
      <c r="WGE107" s="5"/>
      <c r="WGF107" s="5"/>
      <c r="WGG107" s="1"/>
      <c r="WGH107" s="2"/>
      <c r="WGI107" s="2"/>
      <c r="WGJ107" s="5"/>
      <c r="WGK107" s="5"/>
      <c r="WGL107" s="5"/>
      <c r="WGM107" s="5"/>
      <c r="WGN107" s="5"/>
      <c r="WGO107" s="1"/>
      <c r="WGP107" s="2"/>
      <c r="WGQ107" s="2"/>
      <c r="WGR107" s="5"/>
      <c r="WGS107" s="5"/>
      <c r="WGT107" s="5"/>
      <c r="WGU107" s="5"/>
      <c r="WGV107" s="5"/>
      <c r="WGW107" s="1"/>
      <c r="WGX107" s="2"/>
      <c r="WGY107" s="2"/>
      <c r="WGZ107" s="5"/>
      <c r="WHA107" s="5"/>
      <c r="WHB107" s="5"/>
      <c r="WHC107" s="5"/>
      <c r="WHD107" s="5"/>
      <c r="WHE107" s="1"/>
      <c r="WHF107" s="2"/>
      <c r="WHG107" s="2"/>
      <c r="WHH107" s="5"/>
      <c r="WHI107" s="5"/>
      <c r="WHJ107" s="5"/>
      <c r="WHK107" s="5"/>
      <c r="WHL107" s="5"/>
      <c r="WHM107" s="1"/>
      <c r="WHN107" s="2"/>
      <c r="WHO107" s="2"/>
      <c r="WHP107" s="5"/>
      <c r="WHQ107" s="5"/>
      <c r="WHR107" s="5"/>
      <c r="WHS107" s="5"/>
      <c r="WHT107" s="5"/>
      <c r="WHU107" s="1"/>
      <c r="WHV107" s="2"/>
      <c r="WHW107" s="2"/>
      <c r="WHX107" s="5"/>
      <c r="WHY107" s="5"/>
      <c r="WHZ107" s="5"/>
      <c r="WIA107" s="5"/>
      <c r="WIB107" s="5"/>
      <c r="WIC107" s="1"/>
      <c r="WID107" s="2"/>
      <c r="WIE107" s="2"/>
      <c r="WIF107" s="5"/>
      <c r="WIG107" s="5"/>
      <c r="WIH107" s="5"/>
      <c r="WII107" s="5"/>
      <c r="WIJ107" s="5"/>
      <c r="WIK107" s="1"/>
      <c r="WIL107" s="2"/>
      <c r="WIM107" s="2"/>
      <c r="WIN107" s="5"/>
      <c r="WIO107" s="5"/>
      <c r="WIP107" s="5"/>
      <c r="WIQ107" s="5"/>
      <c r="WIR107" s="5"/>
      <c r="WIS107" s="1"/>
      <c r="WIT107" s="2"/>
      <c r="WIU107" s="2"/>
      <c r="WIV107" s="5"/>
      <c r="WIW107" s="5"/>
      <c r="WIX107" s="5"/>
      <c r="WIY107" s="5"/>
      <c r="WIZ107" s="5"/>
      <c r="WJA107" s="1"/>
      <c r="WJB107" s="2"/>
      <c r="WJC107" s="2"/>
      <c r="WJD107" s="5"/>
      <c r="WJE107" s="5"/>
      <c r="WJF107" s="5"/>
      <c r="WJG107" s="5"/>
      <c r="WJH107" s="5"/>
      <c r="WJI107" s="1"/>
      <c r="WJJ107" s="2"/>
      <c r="WJK107" s="2"/>
      <c r="WJL107" s="5"/>
      <c r="WJM107" s="5"/>
      <c r="WJN107" s="5"/>
      <c r="WJO107" s="5"/>
      <c r="WJP107" s="5"/>
      <c r="WJQ107" s="1"/>
      <c r="WJR107" s="2"/>
      <c r="WJS107" s="2"/>
      <c r="WJT107" s="5"/>
      <c r="WJU107" s="5"/>
      <c r="WJV107" s="5"/>
      <c r="WJW107" s="5"/>
      <c r="WJX107" s="5"/>
      <c r="WJY107" s="1"/>
      <c r="WJZ107" s="2"/>
      <c r="WKA107" s="2"/>
      <c r="WKB107" s="5"/>
      <c r="WKC107" s="5"/>
      <c r="WKD107" s="5"/>
      <c r="WKE107" s="5"/>
      <c r="WKF107" s="5"/>
      <c r="WKG107" s="1"/>
      <c r="WKH107" s="2"/>
      <c r="WKI107" s="2"/>
      <c r="WKJ107" s="5"/>
      <c r="WKK107" s="5"/>
      <c r="WKL107" s="5"/>
      <c r="WKM107" s="5"/>
      <c r="WKN107" s="5"/>
      <c r="WKO107" s="1"/>
      <c r="WKP107" s="2"/>
      <c r="WKQ107" s="2"/>
      <c r="WKR107" s="5"/>
      <c r="WKS107" s="5"/>
      <c r="WKT107" s="5"/>
      <c r="WKU107" s="5"/>
      <c r="WKV107" s="5"/>
      <c r="WKW107" s="1"/>
      <c r="WKX107" s="2"/>
      <c r="WKY107" s="2"/>
      <c r="WKZ107" s="5"/>
      <c r="WLA107" s="5"/>
      <c r="WLB107" s="5"/>
      <c r="WLC107" s="5"/>
      <c r="WLD107" s="5"/>
      <c r="WLE107" s="1"/>
      <c r="WLF107" s="2"/>
      <c r="WLG107" s="2"/>
      <c r="WLH107" s="5"/>
      <c r="WLI107" s="5"/>
      <c r="WLJ107" s="5"/>
      <c r="WLK107" s="5"/>
      <c r="WLL107" s="5"/>
      <c r="WLM107" s="1"/>
      <c r="WLN107" s="2"/>
      <c r="WLO107" s="2"/>
      <c r="WLP107" s="5"/>
      <c r="WLQ107" s="5"/>
      <c r="WLR107" s="5"/>
      <c r="WLS107" s="5"/>
      <c r="WLT107" s="5"/>
      <c r="WLU107" s="1"/>
      <c r="WLV107" s="2"/>
      <c r="WLW107" s="2"/>
      <c r="WLX107" s="5"/>
      <c r="WLY107" s="5"/>
      <c r="WLZ107" s="5"/>
      <c r="WMA107" s="5"/>
      <c r="WMB107" s="5"/>
      <c r="WMC107" s="1"/>
      <c r="WMD107" s="2"/>
      <c r="WME107" s="2"/>
      <c r="WMF107" s="5"/>
      <c r="WMG107" s="5"/>
      <c r="WMH107" s="5"/>
      <c r="WMI107" s="5"/>
      <c r="WMJ107" s="5"/>
      <c r="WMK107" s="1"/>
      <c r="WML107" s="2"/>
      <c r="WMM107" s="2"/>
      <c r="WMN107" s="5"/>
      <c r="WMO107" s="5"/>
      <c r="WMP107" s="5"/>
      <c r="WMQ107" s="5"/>
      <c r="WMR107" s="5"/>
      <c r="WMS107" s="1"/>
      <c r="WMT107" s="2"/>
      <c r="WMU107" s="2"/>
      <c r="WMV107" s="5"/>
      <c r="WMW107" s="5"/>
      <c r="WMX107" s="5"/>
      <c r="WMY107" s="5"/>
      <c r="WMZ107" s="5"/>
      <c r="WNA107" s="1"/>
      <c r="WNB107" s="2"/>
      <c r="WNC107" s="2"/>
      <c r="WND107" s="5"/>
      <c r="WNE107" s="5"/>
      <c r="WNF107" s="5"/>
      <c r="WNG107" s="5"/>
      <c r="WNH107" s="5"/>
      <c r="WNI107" s="1"/>
      <c r="WNJ107" s="2"/>
      <c r="WNK107" s="2"/>
      <c r="WNL107" s="5"/>
      <c r="WNM107" s="5"/>
      <c r="WNN107" s="5"/>
      <c r="WNO107" s="5"/>
      <c r="WNP107" s="5"/>
      <c r="WNQ107" s="1"/>
      <c r="WNR107" s="2"/>
      <c r="WNS107" s="2"/>
      <c r="WNT107" s="5"/>
      <c r="WNU107" s="5"/>
      <c r="WNV107" s="5"/>
      <c r="WNW107" s="5"/>
      <c r="WNX107" s="5"/>
      <c r="WNY107" s="1"/>
      <c r="WNZ107" s="2"/>
      <c r="WOA107" s="2"/>
      <c r="WOB107" s="5"/>
      <c r="WOC107" s="5"/>
      <c r="WOD107" s="5"/>
      <c r="WOE107" s="5"/>
      <c r="WOF107" s="5"/>
      <c r="WOG107" s="1"/>
      <c r="WOH107" s="2"/>
      <c r="WOI107" s="2"/>
      <c r="WOJ107" s="5"/>
      <c r="WOK107" s="5"/>
      <c r="WOL107" s="5"/>
      <c r="WOM107" s="5"/>
      <c r="WON107" s="5"/>
      <c r="WOO107" s="1"/>
      <c r="WOP107" s="2"/>
      <c r="WOQ107" s="2"/>
      <c r="WOR107" s="5"/>
      <c r="WOS107" s="5"/>
      <c r="WOT107" s="5"/>
      <c r="WOU107" s="5"/>
      <c r="WOV107" s="5"/>
      <c r="WOW107" s="1"/>
      <c r="WOX107" s="2"/>
      <c r="WOY107" s="2"/>
      <c r="WOZ107" s="5"/>
      <c r="WPA107" s="5"/>
      <c r="WPB107" s="5"/>
      <c r="WPC107" s="5"/>
      <c r="WPD107" s="5"/>
      <c r="WPE107" s="1"/>
      <c r="WPF107" s="2"/>
      <c r="WPG107" s="2"/>
      <c r="WPH107" s="5"/>
      <c r="WPI107" s="5"/>
      <c r="WPJ107" s="5"/>
      <c r="WPK107" s="5"/>
      <c r="WPL107" s="5"/>
      <c r="WPM107" s="1"/>
      <c r="WPN107" s="2"/>
      <c r="WPO107" s="2"/>
      <c r="WPP107" s="5"/>
      <c r="WPQ107" s="5"/>
      <c r="WPR107" s="5"/>
      <c r="WPS107" s="5"/>
      <c r="WPT107" s="5"/>
      <c r="WPU107" s="1"/>
      <c r="WPV107" s="2"/>
      <c r="WPW107" s="2"/>
      <c r="WPX107" s="5"/>
      <c r="WPY107" s="5"/>
      <c r="WPZ107" s="5"/>
      <c r="WQA107" s="5"/>
      <c r="WQB107" s="5"/>
      <c r="WQC107" s="1"/>
      <c r="WQD107" s="2"/>
      <c r="WQE107" s="2"/>
      <c r="WQF107" s="5"/>
      <c r="WQG107" s="5"/>
      <c r="WQH107" s="5"/>
      <c r="WQI107" s="5"/>
      <c r="WQJ107" s="5"/>
      <c r="WQK107" s="1"/>
      <c r="WQL107" s="2"/>
      <c r="WQM107" s="2"/>
      <c r="WQN107" s="5"/>
      <c r="WQO107" s="5"/>
      <c r="WQP107" s="5"/>
      <c r="WQQ107" s="5"/>
      <c r="WQR107" s="5"/>
      <c r="WQS107" s="1"/>
      <c r="WQT107" s="2"/>
      <c r="WQU107" s="2"/>
      <c r="WQV107" s="5"/>
      <c r="WQW107" s="5"/>
      <c r="WQX107" s="5"/>
      <c r="WQY107" s="5"/>
      <c r="WQZ107" s="5"/>
      <c r="WRA107" s="1"/>
      <c r="WRB107" s="2"/>
      <c r="WRC107" s="2"/>
      <c r="WRD107" s="5"/>
      <c r="WRE107" s="5"/>
      <c r="WRF107" s="5"/>
      <c r="WRG107" s="5"/>
      <c r="WRH107" s="5"/>
      <c r="WRI107" s="1"/>
      <c r="WRJ107" s="2"/>
      <c r="WRK107" s="2"/>
      <c r="WRL107" s="5"/>
      <c r="WRM107" s="5"/>
      <c r="WRN107" s="5"/>
      <c r="WRO107" s="5"/>
      <c r="WRP107" s="5"/>
      <c r="WRQ107" s="1"/>
      <c r="WRR107" s="2"/>
      <c r="WRS107" s="2"/>
      <c r="WRT107" s="5"/>
      <c r="WRU107" s="5"/>
      <c r="WRV107" s="5"/>
      <c r="WRW107" s="5"/>
      <c r="WRX107" s="5"/>
      <c r="WRY107" s="1"/>
      <c r="WRZ107" s="2"/>
      <c r="WSA107" s="2"/>
      <c r="WSB107" s="5"/>
      <c r="WSC107" s="5"/>
      <c r="WSD107" s="5"/>
      <c r="WSE107" s="5"/>
      <c r="WSF107" s="5"/>
      <c r="WSG107" s="1"/>
      <c r="WSH107" s="2"/>
      <c r="WSI107" s="2"/>
      <c r="WSJ107" s="5"/>
      <c r="WSK107" s="5"/>
      <c r="WSL107" s="5"/>
      <c r="WSM107" s="5"/>
      <c r="WSN107" s="5"/>
      <c r="WSO107" s="1"/>
      <c r="WSP107" s="2"/>
      <c r="WSQ107" s="2"/>
      <c r="WSR107" s="5"/>
      <c r="WSS107" s="5"/>
      <c r="WST107" s="5"/>
      <c r="WSU107" s="5"/>
      <c r="WSV107" s="5"/>
      <c r="WSW107" s="1"/>
      <c r="WSX107" s="2"/>
      <c r="WSY107" s="2"/>
      <c r="WSZ107" s="5"/>
      <c r="WTA107" s="5"/>
      <c r="WTB107" s="5"/>
      <c r="WTC107" s="5"/>
      <c r="WTD107" s="5"/>
      <c r="WTE107" s="1"/>
      <c r="WTF107" s="2"/>
      <c r="WTG107" s="2"/>
      <c r="WTH107" s="5"/>
      <c r="WTI107" s="5"/>
      <c r="WTJ107" s="5"/>
      <c r="WTK107" s="5"/>
      <c r="WTL107" s="5"/>
      <c r="WTM107" s="1"/>
      <c r="WTN107" s="2"/>
      <c r="WTO107" s="2"/>
      <c r="WTP107" s="5"/>
      <c r="WTQ107" s="5"/>
      <c r="WTR107" s="5"/>
      <c r="WTS107" s="5"/>
      <c r="WTT107" s="5"/>
      <c r="WTU107" s="1"/>
      <c r="WTV107" s="2"/>
      <c r="WTW107" s="2"/>
      <c r="WTX107" s="5"/>
      <c r="WTY107" s="5"/>
      <c r="WTZ107" s="5"/>
      <c r="WUA107" s="5"/>
      <c r="WUB107" s="5"/>
      <c r="WUC107" s="1"/>
      <c r="WUD107" s="2"/>
      <c r="WUE107" s="2"/>
      <c r="WUF107" s="5"/>
      <c r="WUG107" s="5"/>
      <c r="WUH107" s="5"/>
      <c r="WUI107" s="5"/>
      <c r="WUJ107" s="5"/>
      <c r="WUK107" s="1"/>
      <c r="WUL107" s="2"/>
      <c r="WUM107" s="2"/>
      <c r="WUN107" s="5"/>
      <c r="WUO107" s="5"/>
      <c r="WUP107" s="5"/>
      <c r="WUQ107" s="5"/>
      <c r="WUR107" s="5"/>
      <c r="WUS107" s="1"/>
      <c r="WUT107" s="2"/>
      <c r="WUU107" s="2"/>
      <c r="WUV107" s="5"/>
      <c r="WUW107" s="5"/>
      <c r="WUX107" s="5"/>
      <c r="WUY107" s="5"/>
      <c r="WUZ107" s="5"/>
      <c r="WVA107" s="1"/>
      <c r="WVB107" s="2"/>
      <c r="WVC107" s="2"/>
      <c r="WVD107" s="5"/>
      <c r="WVE107" s="5"/>
      <c r="WVF107" s="5"/>
      <c r="WVG107" s="5"/>
      <c r="WVH107" s="5"/>
      <c r="WVI107" s="1"/>
      <c r="WVJ107" s="2"/>
      <c r="WVK107" s="2"/>
      <c r="WVL107" s="5"/>
      <c r="WVM107" s="5"/>
      <c r="WVN107" s="5"/>
      <c r="WVO107" s="5"/>
      <c r="WVP107" s="5"/>
      <c r="WVQ107" s="1"/>
      <c r="WVR107" s="2"/>
      <c r="WVS107" s="2"/>
      <c r="WVT107" s="5"/>
      <c r="WVU107" s="5"/>
      <c r="WVV107" s="5"/>
      <c r="WVW107" s="5"/>
      <c r="WVX107" s="5"/>
      <c r="WVY107" s="1"/>
      <c r="WVZ107" s="2"/>
      <c r="WWA107" s="2"/>
      <c r="WWB107" s="5"/>
      <c r="WWC107" s="5"/>
      <c r="WWD107" s="5"/>
      <c r="WWE107" s="5"/>
      <c r="WWF107" s="5"/>
      <c r="WWG107" s="1"/>
      <c r="WWH107" s="2"/>
      <c r="WWI107" s="2"/>
      <c r="WWJ107" s="5"/>
      <c r="WWK107" s="5"/>
      <c r="WWL107" s="5"/>
      <c r="WWM107" s="5"/>
      <c r="WWN107" s="5"/>
      <c r="WWO107" s="1"/>
      <c r="WWP107" s="2"/>
      <c r="WWQ107" s="2"/>
      <c r="WWR107" s="5"/>
      <c r="WWS107" s="5"/>
      <c r="WWT107" s="5"/>
      <c r="WWU107" s="5"/>
      <c r="WWV107" s="5"/>
      <c r="WWW107" s="1"/>
      <c r="WWX107" s="2"/>
      <c r="WWY107" s="2"/>
      <c r="WWZ107" s="5"/>
      <c r="WXA107" s="5"/>
      <c r="WXB107" s="5"/>
      <c r="WXC107" s="5"/>
      <c r="WXD107" s="5"/>
      <c r="WXE107" s="1"/>
      <c r="WXF107" s="2"/>
      <c r="WXG107" s="2"/>
      <c r="WXH107" s="5"/>
      <c r="WXI107" s="5"/>
      <c r="WXJ107" s="5"/>
      <c r="WXK107" s="5"/>
      <c r="WXL107" s="5"/>
      <c r="WXM107" s="1"/>
      <c r="WXN107" s="2"/>
      <c r="WXO107" s="2"/>
      <c r="WXP107" s="5"/>
      <c r="WXQ107" s="5"/>
      <c r="WXR107" s="5"/>
      <c r="WXS107" s="5"/>
      <c r="WXT107" s="5"/>
      <c r="WXU107" s="1"/>
      <c r="WXV107" s="2"/>
      <c r="WXW107" s="2"/>
      <c r="WXX107" s="5"/>
      <c r="WXY107" s="5"/>
      <c r="WXZ107" s="5"/>
      <c r="WYA107" s="5"/>
      <c r="WYB107" s="5"/>
      <c r="WYC107" s="1"/>
      <c r="WYD107" s="2"/>
      <c r="WYE107" s="2"/>
      <c r="WYF107" s="5"/>
      <c r="WYG107" s="5"/>
      <c r="WYH107" s="5"/>
      <c r="WYI107" s="5"/>
      <c r="WYJ107" s="5"/>
      <c r="WYK107" s="1"/>
      <c r="WYL107" s="2"/>
      <c r="WYM107" s="2"/>
      <c r="WYN107" s="5"/>
      <c r="WYO107" s="5"/>
      <c r="WYP107" s="5"/>
      <c r="WYQ107" s="5"/>
      <c r="WYR107" s="5"/>
      <c r="WYS107" s="1"/>
      <c r="WYT107" s="2"/>
      <c r="WYU107" s="2"/>
      <c r="WYV107" s="5"/>
      <c r="WYW107" s="5"/>
      <c r="WYX107" s="5"/>
      <c r="WYY107" s="5"/>
      <c r="WYZ107" s="5"/>
      <c r="WZA107" s="1"/>
      <c r="WZB107" s="2"/>
      <c r="WZC107" s="2"/>
      <c r="WZD107" s="5"/>
      <c r="WZE107" s="5"/>
      <c r="WZF107" s="5"/>
      <c r="WZG107" s="5"/>
      <c r="WZH107" s="5"/>
      <c r="WZI107" s="1"/>
      <c r="WZJ107" s="2"/>
      <c r="WZK107" s="2"/>
      <c r="WZL107" s="5"/>
      <c r="WZM107" s="5"/>
      <c r="WZN107" s="5"/>
      <c r="WZO107" s="5"/>
      <c r="WZP107" s="5"/>
      <c r="WZQ107" s="1"/>
      <c r="WZR107" s="2"/>
      <c r="WZS107" s="2"/>
      <c r="WZT107" s="5"/>
      <c r="WZU107" s="5"/>
      <c r="WZV107" s="5"/>
      <c r="WZW107" s="5"/>
      <c r="WZX107" s="5"/>
      <c r="WZY107" s="1"/>
      <c r="WZZ107" s="2"/>
      <c r="XAA107" s="2"/>
      <c r="XAB107" s="5"/>
      <c r="XAC107" s="5"/>
      <c r="XAD107" s="5"/>
      <c r="XAE107" s="5"/>
      <c r="XAF107" s="5"/>
      <c r="XAG107" s="1"/>
      <c r="XAH107" s="2"/>
      <c r="XAI107" s="2"/>
      <c r="XAJ107" s="5"/>
      <c r="XAK107" s="5"/>
      <c r="XAL107" s="5"/>
      <c r="XAM107" s="5"/>
      <c r="XAN107" s="5"/>
      <c r="XAO107" s="1"/>
      <c r="XAP107" s="2"/>
      <c r="XAQ107" s="2"/>
      <c r="XAR107" s="5"/>
      <c r="XAS107" s="5"/>
      <c r="XAT107" s="5"/>
      <c r="XAU107" s="5"/>
      <c r="XAV107" s="5"/>
      <c r="XAW107" s="1"/>
      <c r="XAX107" s="2"/>
      <c r="XAY107" s="2"/>
      <c r="XAZ107" s="5"/>
      <c r="XBA107" s="5"/>
      <c r="XBB107" s="5"/>
      <c r="XBC107" s="5"/>
      <c r="XBD107" s="5"/>
      <c r="XBE107" s="1"/>
      <c r="XBF107" s="2"/>
      <c r="XBG107" s="2"/>
      <c r="XBH107" s="5"/>
      <c r="XBI107" s="5"/>
      <c r="XBJ107" s="5"/>
      <c r="XBK107" s="5"/>
      <c r="XBL107" s="5"/>
      <c r="XBM107" s="1"/>
      <c r="XBN107" s="2"/>
      <c r="XBO107" s="2"/>
      <c r="XBP107" s="5"/>
      <c r="XBQ107" s="5"/>
      <c r="XBR107" s="5"/>
      <c r="XBS107" s="5"/>
      <c r="XBT107" s="5"/>
      <c r="XBU107" s="1"/>
      <c r="XBV107" s="2"/>
      <c r="XBW107" s="2"/>
      <c r="XBX107" s="5"/>
      <c r="XBY107" s="5"/>
      <c r="XBZ107" s="5"/>
      <c r="XCA107" s="5"/>
      <c r="XCB107" s="5"/>
      <c r="XCC107" s="1"/>
      <c r="XCD107" s="2"/>
      <c r="XCE107" s="2"/>
      <c r="XCF107" s="5"/>
      <c r="XCG107" s="5"/>
      <c r="XCH107" s="5"/>
      <c r="XCI107" s="5"/>
      <c r="XCJ107" s="5"/>
      <c r="XCK107" s="1"/>
      <c r="XCL107" s="2"/>
      <c r="XCM107" s="2"/>
      <c r="XCN107" s="5"/>
      <c r="XCO107" s="5"/>
      <c r="XCP107" s="5"/>
      <c r="XCQ107" s="5"/>
      <c r="XCR107" s="5"/>
      <c r="XCS107" s="1"/>
      <c r="XCT107" s="2"/>
      <c r="XCU107" s="2"/>
      <c r="XCV107" s="5"/>
      <c r="XCW107" s="5"/>
      <c r="XCX107" s="5"/>
      <c r="XCY107" s="5"/>
      <c r="XCZ107" s="5"/>
      <c r="XDA107" s="1"/>
      <c r="XDB107" s="2"/>
      <c r="XDC107" s="2"/>
      <c r="XDD107" s="5"/>
      <c r="XDE107" s="5"/>
      <c r="XDF107" s="5"/>
      <c r="XDG107" s="5"/>
      <c r="XDH107" s="5"/>
      <c r="XDI107" s="1"/>
      <c r="XDJ107" s="2"/>
      <c r="XDK107" s="2"/>
      <c r="XDL107" s="5"/>
      <c r="XDM107" s="5"/>
      <c r="XDN107" s="5"/>
      <c r="XDO107" s="5"/>
      <c r="XDP107" s="5"/>
      <c r="XDQ107" s="1"/>
      <c r="XDR107" s="2"/>
      <c r="XDS107" s="2"/>
      <c r="XDT107" s="5"/>
      <c r="XDU107" s="5"/>
      <c r="XDV107" s="5"/>
      <c r="XDW107" s="5"/>
      <c r="XDX107" s="5"/>
      <c r="XDY107" s="1"/>
      <c r="XDZ107" s="2"/>
      <c r="XEA107" s="2"/>
      <c r="XEB107" s="5"/>
      <c r="XEC107" s="5"/>
      <c r="XED107" s="5"/>
      <c r="XEE107" s="5"/>
      <c r="XEF107" s="5"/>
      <c r="XEG107" s="1"/>
      <c r="XEH107" s="2"/>
      <c r="XEI107" s="2"/>
      <c r="XEJ107" s="5"/>
      <c r="XEK107" s="5"/>
      <c r="XEL107" s="5"/>
      <c r="XEM107" s="5"/>
      <c r="XEN107" s="5"/>
      <c r="XEO107" s="1"/>
      <c r="XEP107" s="2"/>
      <c r="XEQ107" s="2"/>
      <c r="XER107" s="5"/>
      <c r="XES107" s="5"/>
      <c r="XET107" s="5"/>
      <c r="XEU107" s="5"/>
      <c r="XEV107" s="5"/>
      <c r="XEW107" s="1"/>
      <c r="XEX107" s="2"/>
      <c r="XEY107" s="2"/>
      <c r="XEZ107" s="5"/>
      <c r="XFA107" s="5"/>
      <c r="XFB107" s="5"/>
      <c r="XFC107" s="5"/>
      <c r="XFD107" s="5"/>
    </row>
    <row r="108" spans="1:16384" s="4" customFormat="1" x14ac:dyDescent="0.2">
      <c r="A108" s="477" t="s">
        <v>222</v>
      </c>
      <c r="B108" s="477"/>
      <c r="C108" s="477"/>
      <c r="D108" s="477"/>
      <c r="E108" s="477"/>
      <c r="F108" s="477"/>
      <c r="G108" s="477"/>
      <c r="H108" s="477"/>
      <c r="I108" s="1"/>
      <c r="J108" s="2"/>
      <c r="K108" s="2"/>
      <c r="L108" s="5"/>
      <c r="M108" s="5"/>
      <c r="N108" s="5"/>
      <c r="O108" s="5"/>
      <c r="P108" s="5"/>
      <c r="Q108" s="1"/>
      <c r="R108" s="2"/>
      <c r="S108" s="2"/>
      <c r="T108" s="5"/>
      <c r="U108" s="5"/>
      <c r="V108" s="5"/>
      <c r="W108" s="5"/>
      <c r="X108" s="5"/>
      <c r="Y108" s="1"/>
      <c r="Z108" s="2"/>
      <c r="AA108" s="2"/>
      <c r="AB108" s="5"/>
      <c r="AC108" s="5"/>
      <c r="AD108" s="5"/>
      <c r="AE108" s="5"/>
      <c r="AF108" s="5"/>
      <c r="AG108" s="1"/>
      <c r="AH108" s="2"/>
      <c r="AI108" s="2"/>
      <c r="AJ108" s="5"/>
      <c r="AK108" s="5"/>
      <c r="AL108" s="5"/>
      <c r="AM108" s="5"/>
      <c r="AN108" s="5"/>
      <c r="AO108" s="1"/>
      <c r="AP108" s="2"/>
      <c r="AQ108" s="2"/>
      <c r="AR108" s="5"/>
      <c r="AS108" s="5"/>
      <c r="AT108" s="5"/>
      <c r="AU108" s="5"/>
      <c r="AV108" s="5"/>
      <c r="AW108" s="1"/>
      <c r="AX108" s="2"/>
      <c r="AY108" s="2"/>
      <c r="AZ108" s="5"/>
      <c r="BA108" s="5"/>
      <c r="BB108" s="5"/>
      <c r="BC108" s="5"/>
      <c r="BD108" s="5"/>
      <c r="BE108" s="1"/>
      <c r="BF108" s="2"/>
      <c r="BG108" s="2"/>
      <c r="BH108" s="5"/>
      <c r="BI108" s="5"/>
      <c r="BJ108" s="5"/>
      <c r="BK108" s="5"/>
      <c r="BL108" s="5"/>
      <c r="BM108" s="1"/>
      <c r="BN108" s="2"/>
      <c r="BO108" s="2"/>
      <c r="BP108" s="5"/>
      <c r="BQ108" s="5"/>
      <c r="BR108" s="5"/>
      <c r="BS108" s="5"/>
      <c r="BT108" s="5"/>
      <c r="BU108" s="1"/>
      <c r="BV108" s="2"/>
      <c r="BW108" s="2"/>
      <c r="BX108" s="5"/>
      <c r="BY108" s="5"/>
      <c r="BZ108" s="5"/>
      <c r="CA108" s="5"/>
      <c r="CB108" s="5"/>
      <c r="CC108" s="1"/>
      <c r="CD108" s="2"/>
      <c r="CE108" s="2"/>
      <c r="CF108" s="5"/>
      <c r="CG108" s="5"/>
      <c r="CH108" s="5"/>
      <c r="CI108" s="5"/>
      <c r="CJ108" s="5"/>
      <c r="CK108" s="1"/>
      <c r="CL108" s="2"/>
      <c r="CM108" s="2"/>
      <c r="CN108" s="5"/>
      <c r="CO108" s="5"/>
      <c r="CP108" s="5"/>
      <c r="CQ108" s="5"/>
      <c r="CR108" s="5"/>
      <c r="CS108" s="1"/>
      <c r="CT108" s="2"/>
      <c r="CU108" s="2"/>
      <c r="CV108" s="5"/>
      <c r="CW108" s="5"/>
      <c r="CX108" s="5"/>
      <c r="CY108" s="5"/>
      <c r="CZ108" s="5"/>
      <c r="DA108" s="1"/>
      <c r="DB108" s="2"/>
      <c r="DC108" s="2"/>
      <c r="DD108" s="5"/>
      <c r="DE108" s="5"/>
      <c r="DF108" s="5"/>
      <c r="DG108" s="5"/>
      <c r="DH108" s="5"/>
      <c r="DI108" s="1"/>
      <c r="DJ108" s="2"/>
      <c r="DK108" s="2"/>
      <c r="DL108" s="5"/>
      <c r="DM108" s="5"/>
      <c r="DN108" s="5"/>
      <c r="DO108" s="5"/>
      <c r="DP108" s="5"/>
      <c r="DQ108" s="1"/>
      <c r="DR108" s="2"/>
      <c r="DS108" s="2"/>
      <c r="DT108" s="5"/>
      <c r="DU108" s="5"/>
      <c r="DV108" s="5"/>
      <c r="DW108" s="5"/>
      <c r="DX108" s="5"/>
      <c r="DY108" s="1"/>
      <c r="DZ108" s="2"/>
      <c r="EA108" s="2"/>
      <c r="EB108" s="5"/>
      <c r="EC108" s="5"/>
      <c r="ED108" s="5"/>
      <c r="EE108" s="5"/>
      <c r="EF108" s="5"/>
      <c r="EG108" s="1"/>
      <c r="EH108" s="2"/>
      <c r="EI108" s="2"/>
      <c r="EJ108" s="5"/>
      <c r="EK108" s="5"/>
      <c r="EL108" s="5"/>
      <c r="EM108" s="5"/>
      <c r="EN108" s="5"/>
      <c r="EO108" s="1"/>
      <c r="EP108" s="2"/>
      <c r="EQ108" s="2"/>
      <c r="ER108" s="5"/>
      <c r="ES108" s="5"/>
      <c r="ET108" s="5"/>
      <c r="EU108" s="5"/>
      <c r="EV108" s="5"/>
      <c r="EW108" s="1"/>
      <c r="EX108" s="2"/>
      <c r="EY108" s="2"/>
      <c r="EZ108" s="5"/>
      <c r="FA108" s="5"/>
      <c r="FB108" s="5"/>
      <c r="FC108" s="5"/>
      <c r="FD108" s="5"/>
      <c r="FE108" s="1"/>
      <c r="FF108" s="2"/>
      <c r="FG108" s="2"/>
      <c r="FH108" s="5"/>
      <c r="FI108" s="5"/>
      <c r="FJ108" s="5"/>
      <c r="FK108" s="5"/>
      <c r="FL108" s="5"/>
      <c r="FM108" s="1"/>
      <c r="FN108" s="2"/>
      <c r="FO108" s="2"/>
      <c r="FP108" s="5"/>
      <c r="FQ108" s="5"/>
      <c r="FR108" s="5"/>
      <c r="FS108" s="5"/>
      <c r="FT108" s="5"/>
      <c r="FU108" s="1"/>
      <c r="FV108" s="2"/>
      <c r="FW108" s="2"/>
      <c r="FX108" s="5"/>
      <c r="FY108" s="5"/>
      <c r="FZ108" s="5"/>
      <c r="GA108" s="5"/>
      <c r="GB108" s="5"/>
      <c r="GC108" s="1"/>
      <c r="GD108" s="2"/>
      <c r="GE108" s="2"/>
      <c r="GF108" s="5"/>
      <c r="GG108" s="5"/>
      <c r="GH108" s="5"/>
      <c r="GI108" s="5"/>
      <c r="GJ108" s="5"/>
      <c r="GK108" s="1"/>
      <c r="GL108" s="2"/>
      <c r="GM108" s="2"/>
      <c r="GN108" s="5"/>
      <c r="GO108" s="5"/>
      <c r="GP108" s="5"/>
      <c r="GQ108" s="5"/>
      <c r="GR108" s="5"/>
      <c r="GS108" s="1"/>
      <c r="GT108" s="2"/>
      <c r="GU108" s="2"/>
      <c r="GV108" s="5"/>
      <c r="GW108" s="5"/>
      <c r="GX108" s="5"/>
      <c r="GY108" s="5"/>
      <c r="GZ108" s="5"/>
      <c r="HA108" s="1"/>
      <c r="HB108" s="2"/>
      <c r="HC108" s="2"/>
      <c r="HD108" s="5"/>
      <c r="HE108" s="5"/>
      <c r="HF108" s="5"/>
      <c r="HG108" s="5"/>
      <c r="HH108" s="5"/>
      <c r="HI108" s="1"/>
      <c r="HJ108" s="2"/>
      <c r="HK108" s="2"/>
      <c r="HL108" s="5"/>
      <c r="HM108" s="5"/>
      <c r="HN108" s="5"/>
      <c r="HO108" s="5"/>
      <c r="HP108" s="5"/>
      <c r="HQ108" s="1"/>
      <c r="HR108" s="2"/>
      <c r="HS108" s="2"/>
      <c r="HT108" s="5"/>
      <c r="HU108" s="5"/>
      <c r="HV108" s="5"/>
      <c r="HW108" s="5"/>
      <c r="HX108" s="5"/>
      <c r="HY108" s="1"/>
      <c r="HZ108" s="2"/>
      <c r="IA108" s="2"/>
      <c r="IB108" s="5"/>
      <c r="IC108" s="5"/>
      <c r="ID108" s="5"/>
      <c r="IE108" s="5"/>
      <c r="IF108" s="5"/>
      <c r="IG108" s="1"/>
      <c r="IH108" s="2"/>
      <c r="II108" s="2"/>
      <c r="IJ108" s="5"/>
      <c r="IK108" s="5"/>
      <c r="IL108" s="5"/>
      <c r="IM108" s="5"/>
      <c r="IN108" s="5"/>
      <c r="IO108" s="1"/>
      <c r="IP108" s="2"/>
      <c r="IQ108" s="2"/>
      <c r="IR108" s="5"/>
      <c r="IS108" s="5"/>
      <c r="IT108" s="5"/>
      <c r="IU108" s="5"/>
      <c r="IV108" s="5"/>
      <c r="IW108" s="1"/>
      <c r="IX108" s="2"/>
      <c r="IY108" s="2"/>
      <c r="IZ108" s="5"/>
      <c r="JA108" s="5"/>
      <c r="JB108" s="5"/>
      <c r="JC108" s="5"/>
      <c r="JD108" s="5"/>
      <c r="JE108" s="1"/>
      <c r="JF108" s="2"/>
      <c r="JG108" s="2"/>
      <c r="JH108" s="5"/>
      <c r="JI108" s="5"/>
      <c r="JJ108" s="5"/>
      <c r="JK108" s="5"/>
      <c r="JL108" s="5"/>
      <c r="JM108" s="1"/>
      <c r="JN108" s="2"/>
      <c r="JO108" s="2"/>
      <c r="JP108" s="5"/>
      <c r="JQ108" s="5"/>
      <c r="JR108" s="5"/>
      <c r="JS108" s="5"/>
      <c r="JT108" s="5"/>
      <c r="JU108" s="1"/>
      <c r="JV108" s="2"/>
      <c r="JW108" s="2"/>
      <c r="JX108" s="5"/>
      <c r="JY108" s="5"/>
      <c r="JZ108" s="5"/>
      <c r="KA108" s="5"/>
      <c r="KB108" s="5"/>
      <c r="KC108" s="1"/>
      <c r="KD108" s="2"/>
      <c r="KE108" s="2"/>
      <c r="KF108" s="5"/>
      <c r="KG108" s="5"/>
      <c r="KH108" s="5"/>
      <c r="KI108" s="5"/>
      <c r="KJ108" s="5"/>
      <c r="KK108" s="1"/>
      <c r="KL108" s="2"/>
      <c r="KM108" s="2"/>
      <c r="KN108" s="5"/>
      <c r="KO108" s="5"/>
      <c r="KP108" s="5"/>
      <c r="KQ108" s="5"/>
      <c r="KR108" s="5"/>
      <c r="KS108" s="1"/>
      <c r="KT108" s="2"/>
      <c r="KU108" s="2"/>
      <c r="KV108" s="5"/>
      <c r="KW108" s="5"/>
      <c r="KX108" s="5"/>
      <c r="KY108" s="5"/>
      <c r="KZ108" s="5"/>
      <c r="LA108" s="1"/>
      <c r="LB108" s="2"/>
      <c r="LC108" s="2"/>
      <c r="LD108" s="5"/>
      <c r="LE108" s="5"/>
      <c r="LF108" s="5"/>
      <c r="LG108" s="5"/>
      <c r="LH108" s="5"/>
      <c r="LI108" s="1"/>
      <c r="LJ108" s="2"/>
      <c r="LK108" s="2"/>
      <c r="LL108" s="5"/>
      <c r="LM108" s="5"/>
      <c r="LN108" s="5"/>
      <c r="LO108" s="5"/>
      <c r="LP108" s="5"/>
      <c r="LQ108" s="1"/>
      <c r="LR108" s="2"/>
      <c r="LS108" s="2"/>
      <c r="LT108" s="5"/>
      <c r="LU108" s="5"/>
      <c r="LV108" s="5"/>
      <c r="LW108" s="5"/>
      <c r="LX108" s="5"/>
      <c r="LY108" s="1"/>
      <c r="LZ108" s="2"/>
      <c r="MA108" s="2"/>
      <c r="MB108" s="5"/>
      <c r="MC108" s="5"/>
      <c r="MD108" s="5"/>
      <c r="ME108" s="5"/>
      <c r="MF108" s="5"/>
      <c r="MG108" s="1"/>
      <c r="MH108" s="2"/>
      <c r="MI108" s="2"/>
      <c r="MJ108" s="5"/>
      <c r="MK108" s="5"/>
      <c r="ML108" s="5"/>
      <c r="MM108" s="5"/>
      <c r="MN108" s="5"/>
      <c r="MO108" s="1"/>
      <c r="MP108" s="2"/>
      <c r="MQ108" s="2"/>
      <c r="MR108" s="5"/>
      <c r="MS108" s="5"/>
      <c r="MT108" s="5"/>
      <c r="MU108" s="5"/>
      <c r="MV108" s="5"/>
      <c r="MW108" s="1"/>
      <c r="MX108" s="2"/>
      <c r="MY108" s="2"/>
      <c r="MZ108" s="5"/>
      <c r="NA108" s="5"/>
      <c r="NB108" s="5"/>
      <c r="NC108" s="5"/>
      <c r="ND108" s="5"/>
      <c r="NE108" s="1"/>
      <c r="NF108" s="2"/>
      <c r="NG108" s="2"/>
      <c r="NH108" s="5"/>
      <c r="NI108" s="5"/>
      <c r="NJ108" s="5"/>
      <c r="NK108" s="5"/>
      <c r="NL108" s="5"/>
      <c r="NM108" s="1"/>
      <c r="NN108" s="2"/>
      <c r="NO108" s="2"/>
      <c r="NP108" s="5"/>
      <c r="NQ108" s="5"/>
      <c r="NR108" s="5"/>
      <c r="NS108" s="5"/>
      <c r="NT108" s="5"/>
      <c r="NU108" s="1"/>
      <c r="NV108" s="2"/>
      <c r="NW108" s="2"/>
      <c r="NX108" s="5"/>
      <c r="NY108" s="5"/>
      <c r="NZ108" s="5"/>
      <c r="OA108" s="5"/>
      <c r="OB108" s="5"/>
      <c r="OC108" s="1"/>
      <c r="OD108" s="2"/>
      <c r="OE108" s="2"/>
      <c r="OF108" s="5"/>
      <c r="OG108" s="5"/>
      <c r="OH108" s="5"/>
      <c r="OI108" s="5"/>
      <c r="OJ108" s="5"/>
      <c r="OK108" s="1"/>
      <c r="OL108" s="2"/>
      <c r="OM108" s="2"/>
      <c r="ON108" s="5"/>
      <c r="OO108" s="5"/>
      <c r="OP108" s="5"/>
      <c r="OQ108" s="5"/>
      <c r="OR108" s="5"/>
      <c r="OS108" s="1"/>
      <c r="OT108" s="2"/>
      <c r="OU108" s="2"/>
      <c r="OV108" s="5"/>
      <c r="OW108" s="5"/>
      <c r="OX108" s="5"/>
      <c r="OY108" s="5"/>
      <c r="OZ108" s="5"/>
      <c r="PA108" s="1"/>
      <c r="PB108" s="2"/>
      <c r="PC108" s="2"/>
      <c r="PD108" s="5"/>
      <c r="PE108" s="5"/>
      <c r="PF108" s="5"/>
      <c r="PG108" s="5"/>
      <c r="PH108" s="5"/>
      <c r="PI108" s="1"/>
      <c r="PJ108" s="2"/>
      <c r="PK108" s="2"/>
      <c r="PL108" s="5"/>
      <c r="PM108" s="5"/>
      <c r="PN108" s="5"/>
      <c r="PO108" s="5"/>
      <c r="PP108" s="5"/>
      <c r="PQ108" s="1"/>
      <c r="PR108" s="2"/>
      <c r="PS108" s="2"/>
      <c r="PT108" s="5"/>
      <c r="PU108" s="5"/>
      <c r="PV108" s="5"/>
      <c r="PW108" s="5"/>
      <c r="PX108" s="5"/>
      <c r="PY108" s="1"/>
      <c r="PZ108" s="2"/>
      <c r="QA108" s="2"/>
      <c r="QB108" s="5"/>
      <c r="QC108" s="5"/>
      <c r="QD108" s="5"/>
      <c r="QE108" s="5"/>
      <c r="QF108" s="5"/>
      <c r="QG108" s="1"/>
      <c r="QH108" s="2"/>
      <c r="QI108" s="2"/>
      <c r="QJ108" s="5"/>
      <c r="QK108" s="5"/>
      <c r="QL108" s="5"/>
      <c r="QM108" s="5"/>
      <c r="QN108" s="5"/>
      <c r="QO108" s="1"/>
      <c r="QP108" s="2"/>
      <c r="QQ108" s="2"/>
      <c r="QR108" s="5"/>
      <c r="QS108" s="5"/>
      <c r="QT108" s="5"/>
      <c r="QU108" s="5"/>
      <c r="QV108" s="5"/>
      <c r="QW108" s="1"/>
      <c r="QX108" s="2"/>
      <c r="QY108" s="2"/>
      <c r="QZ108" s="5"/>
      <c r="RA108" s="5"/>
      <c r="RB108" s="5"/>
      <c r="RC108" s="5"/>
      <c r="RD108" s="5"/>
      <c r="RE108" s="1"/>
      <c r="RF108" s="2"/>
      <c r="RG108" s="2"/>
      <c r="RH108" s="5"/>
      <c r="RI108" s="5"/>
      <c r="RJ108" s="5"/>
      <c r="RK108" s="5"/>
      <c r="RL108" s="5"/>
      <c r="RM108" s="1"/>
      <c r="RN108" s="2"/>
      <c r="RO108" s="2"/>
      <c r="RP108" s="5"/>
      <c r="RQ108" s="5"/>
      <c r="RR108" s="5"/>
      <c r="RS108" s="5"/>
      <c r="RT108" s="5"/>
      <c r="RU108" s="1"/>
      <c r="RV108" s="2"/>
      <c r="RW108" s="2"/>
      <c r="RX108" s="5"/>
      <c r="RY108" s="5"/>
      <c r="RZ108" s="5"/>
      <c r="SA108" s="5"/>
      <c r="SB108" s="5"/>
      <c r="SC108" s="1"/>
      <c r="SD108" s="2"/>
      <c r="SE108" s="2"/>
      <c r="SF108" s="5"/>
      <c r="SG108" s="5"/>
      <c r="SH108" s="5"/>
      <c r="SI108" s="5"/>
      <c r="SJ108" s="5"/>
      <c r="SK108" s="1"/>
      <c r="SL108" s="2"/>
      <c r="SM108" s="2"/>
      <c r="SN108" s="5"/>
      <c r="SO108" s="5"/>
      <c r="SP108" s="5"/>
      <c r="SQ108" s="5"/>
      <c r="SR108" s="5"/>
      <c r="SS108" s="1"/>
      <c r="ST108" s="2"/>
      <c r="SU108" s="2"/>
      <c r="SV108" s="5"/>
      <c r="SW108" s="5"/>
      <c r="SX108" s="5"/>
      <c r="SY108" s="5"/>
      <c r="SZ108" s="5"/>
      <c r="TA108" s="1"/>
      <c r="TB108" s="2"/>
      <c r="TC108" s="2"/>
      <c r="TD108" s="5"/>
      <c r="TE108" s="5"/>
      <c r="TF108" s="5"/>
      <c r="TG108" s="5"/>
      <c r="TH108" s="5"/>
      <c r="TI108" s="1"/>
      <c r="TJ108" s="2"/>
      <c r="TK108" s="2"/>
      <c r="TL108" s="5"/>
      <c r="TM108" s="5"/>
      <c r="TN108" s="5"/>
      <c r="TO108" s="5"/>
      <c r="TP108" s="5"/>
      <c r="TQ108" s="1"/>
      <c r="TR108" s="2"/>
      <c r="TS108" s="2"/>
      <c r="TT108" s="5"/>
      <c r="TU108" s="5"/>
      <c r="TV108" s="5"/>
      <c r="TW108" s="5"/>
      <c r="TX108" s="5"/>
      <c r="TY108" s="1"/>
      <c r="TZ108" s="2"/>
      <c r="UA108" s="2"/>
      <c r="UB108" s="5"/>
      <c r="UC108" s="5"/>
      <c r="UD108" s="5"/>
      <c r="UE108" s="5"/>
      <c r="UF108" s="5"/>
      <c r="UG108" s="1"/>
      <c r="UH108" s="2"/>
      <c r="UI108" s="2"/>
      <c r="UJ108" s="5"/>
      <c r="UK108" s="5"/>
      <c r="UL108" s="5"/>
      <c r="UM108" s="5"/>
      <c r="UN108" s="5"/>
      <c r="UO108" s="1"/>
      <c r="UP108" s="2"/>
      <c r="UQ108" s="2"/>
      <c r="UR108" s="5"/>
      <c r="US108" s="5"/>
      <c r="UT108" s="5"/>
      <c r="UU108" s="5"/>
      <c r="UV108" s="5"/>
      <c r="UW108" s="1"/>
      <c r="UX108" s="2"/>
      <c r="UY108" s="2"/>
      <c r="UZ108" s="5"/>
      <c r="VA108" s="5"/>
      <c r="VB108" s="5"/>
      <c r="VC108" s="5"/>
      <c r="VD108" s="5"/>
      <c r="VE108" s="1"/>
      <c r="VF108" s="2"/>
      <c r="VG108" s="2"/>
      <c r="VH108" s="5"/>
      <c r="VI108" s="5"/>
      <c r="VJ108" s="5"/>
      <c r="VK108" s="5"/>
      <c r="VL108" s="5"/>
      <c r="VM108" s="1"/>
      <c r="VN108" s="2"/>
      <c r="VO108" s="2"/>
      <c r="VP108" s="5"/>
      <c r="VQ108" s="5"/>
      <c r="VR108" s="5"/>
      <c r="VS108" s="5"/>
      <c r="VT108" s="5"/>
      <c r="VU108" s="1"/>
      <c r="VV108" s="2"/>
      <c r="VW108" s="2"/>
      <c r="VX108" s="5"/>
      <c r="VY108" s="5"/>
      <c r="VZ108" s="5"/>
      <c r="WA108" s="5"/>
      <c r="WB108" s="5"/>
      <c r="WC108" s="1"/>
      <c r="WD108" s="2"/>
      <c r="WE108" s="2"/>
      <c r="WF108" s="5"/>
      <c r="WG108" s="5"/>
      <c r="WH108" s="5"/>
      <c r="WI108" s="5"/>
      <c r="WJ108" s="5"/>
      <c r="WK108" s="1"/>
      <c r="WL108" s="2"/>
      <c r="WM108" s="2"/>
      <c r="WN108" s="5"/>
      <c r="WO108" s="5"/>
      <c r="WP108" s="5"/>
      <c r="WQ108" s="5"/>
      <c r="WR108" s="5"/>
      <c r="WS108" s="1"/>
      <c r="WT108" s="2"/>
      <c r="WU108" s="2"/>
      <c r="WV108" s="5"/>
      <c r="WW108" s="5"/>
      <c r="WX108" s="5"/>
      <c r="WY108" s="5"/>
      <c r="WZ108" s="5"/>
      <c r="XA108" s="1"/>
      <c r="XB108" s="2"/>
      <c r="XC108" s="2"/>
      <c r="XD108" s="5"/>
      <c r="XE108" s="5"/>
      <c r="XF108" s="5"/>
      <c r="XG108" s="5"/>
      <c r="XH108" s="5"/>
      <c r="XI108" s="1"/>
      <c r="XJ108" s="2"/>
      <c r="XK108" s="2"/>
      <c r="XL108" s="5"/>
      <c r="XM108" s="5"/>
      <c r="XN108" s="5"/>
      <c r="XO108" s="5"/>
      <c r="XP108" s="5"/>
      <c r="XQ108" s="1"/>
      <c r="XR108" s="2"/>
      <c r="XS108" s="2"/>
      <c r="XT108" s="5"/>
      <c r="XU108" s="5"/>
      <c r="XV108" s="5"/>
      <c r="XW108" s="5"/>
      <c r="XX108" s="5"/>
      <c r="XY108" s="1"/>
      <c r="XZ108" s="2"/>
      <c r="YA108" s="2"/>
      <c r="YB108" s="5"/>
      <c r="YC108" s="5"/>
      <c r="YD108" s="5"/>
      <c r="YE108" s="5"/>
      <c r="YF108" s="5"/>
      <c r="YG108" s="1"/>
      <c r="YH108" s="2"/>
      <c r="YI108" s="2"/>
      <c r="YJ108" s="5"/>
      <c r="YK108" s="5"/>
      <c r="YL108" s="5"/>
      <c r="YM108" s="5"/>
      <c r="YN108" s="5"/>
      <c r="YO108" s="1"/>
      <c r="YP108" s="2"/>
      <c r="YQ108" s="2"/>
      <c r="YR108" s="5"/>
      <c r="YS108" s="5"/>
      <c r="YT108" s="5"/>
      <c r="YU108" s="5"/>
      <c r="YV108" s="5"/>
      <c r="YW108" s="1"/>
      <c r="YX108" s="2"/>
      <c r="YY108" s="2"/>
      <c r="YZ108" s="5"/>
      <c r="ZA108" s="5"/>
      <c r="ZB108" s="5"/>
      <c r="ZC108" s="5"/>
      <c r="ZD108" s="5"/>
      <c r="ZE108" s="1"/>
      <c r="ZF108" s="2"/>
      <c r="ZG108" s="2"/>
      <c r="ZH108" s="5"/>
      <c r="ZI108" s="5"/>
      <c r="ZJ108" s="5"/>
      <c r="ZK108" s="5"/>
      <c r="ZL108" s="5"/>
      <c r="ZM108" s="1"/>
      <c r="ZN108" s="2"/>
      <c r="ZO108" s="2"/>
      <c r="ZP108" s="5"/>
      <c r="ZQ108" s="5"/>
      <c r="ZR108" s="5"/>
      <c r="ZS108" s="5"/>
      <c r="ZT108" s="5"/>
      <c r="ZU108" s="1"/>
      <c r="ZV108" s="2"/>
      <c r="ZW108" s="2"/>
      <c r="ZX108" s="5"/>
      <c r="ZY108" s="5"/>
      <c r="ZZ108" s="5"/>
      <c r="AAA108" s="5"/>
      <c r="AAB108" s="5"/>
      <c r="AAC108" s="1"/>
      <c r="AAD108" s="2"/>
      <c r="AAE108" s="2"/>
      <c r="AAF108" s="5"/>
      <c r="AAG108" s="5"/>
      <c r="AAH108" s="5"/>
      <c r="AAI108" s="5"/>
      <c r="AAJ108" s="5"/>
      <c r="AAK108" s="1"/>
      <c r="AAL108" s="2"/>
      <c r="AAM108" s="2"/>
      <c r="AAN108" s="5"/>
      <c r="AAO108" s="5"/>
      <c r="AAP108" s="5"/>
      <c r="AAQ108" s="5"/>
      <c r="AAR108" s="5"/>
      <c r="AAS108" s="1"/>
      <c r="AAT108" s="2"/>
      <c r="AAU108" s="2"/>
      <c r="AAV108" s="5"/>
      <c r="AAW108" s="5"/>
      <c r="AAX108" s="5"/>
      <c r="AAY108" s="5"/>
      <c r="AAZ108" s="5"/>
      <c r="ABA108" s="1"/>
      <c r="ABB108" s="2"/>
      <c r="ABC108" s="2"/>
      <c r="ABD108" s="5"/>
      <c r="ABE108" s="5"/>
      <c r="ABF108" s="5"/>
      <c r="ABG108" s="5"/>
      <c r="ABH108" s="5"/>
      <c r="ABI108" s="1"/>
      <c r="ABJ108" s="2"/>
      <c r="ABK108" s="2"/>
      <c r="ABL108" s="5"/>
      <c r="ABM108" s="5"/>
      <c r="ABN108" s="5"/>
      <c r="ABO108" s="5"/>
      <c r="ABP108" s="5"/>
      <c r="ABQ108" s="1"/>
      <c r="ABR108" s="2"/>
      <c r="ABS108" s="2"/>
      <c r="ABT108" s="5"/>
      <c r="ABU108" s="5"/>
      <c r="ABV108" s="5"/>
      <c r="ABW108" s="5"/>
      <c r="ABX108" s="5"/>
      <c r="ABY108" s="1"/>
      <c r="ABZ108" s="2"/>
      <c r="ACA108" s="2"/>
      <c r="ACB108" s="5"/>
      <c r="ACC108" s="5"/>
      <c r="ACD108" s="5"/>
      <c r="ACE108" s="5"/>
      <c r="ACF108" s="5"/>
      <c r="ACG108" s="1"/>
      <c r="ACH108" s="2"/>
      <c r="ACI108" s="2"/>
      <c r="ACJ108" s="5"/>
      <c r="ACK108" s="5"/>
      <c r="ACL108" s="5"/>
      <c r="ACM108" s="5"/>
      <c r="ACN108" s="5"/>
      <c r="ACO108" s="1"/>
      <c r="ACP108" s="2"/>
      <c r="ACQ108" s="2"/>
      <c r="ACR108" s="5"/>
      <c r="ACS108" s="5"/>
      <c r="ACT108" s="5"/>
      <c r="ACU108" s="5"/>
      <c r="ACV108" s="5"/>
      <c r="ACW108" s="1"/>
      <c r="ACX108" s="2"/>
      <c r="ACY108" s="2"/>
      <c r="ACZ108" s="5"/>
      <c r="ADA108" s="5"/>
      <c r="ADB108" s="5"/>
      <c r="ADC108" s="5"/>
      <c r="ADD108" s="5"/>
      <c r="ADE108" s="1"/>
      <c r="ADF108" s="2"/>
      <c r="ADG108" s="2"/>
      <c r="ADH108" s="5"/>
      <c r="ADI108" s="5"/>
      <c r="ADJ108" s="5"/>
      <c r="ADK108" s="5"/>
      <c r="ADL108" s="5"/>
      <c r="ADM108" s="1"/>
      <c r="ADN108" s="2"/>
      <c r="ADO108" s="2"/>
      <c r="ADP108" s="5"/>
      <c r="ADQ108" s="5"/>
      <c r="ADR108" s="5"/>
      <c r="ADS108" s="5"/>
      <c r="ADT108" s="5"/>
      <c r="ADU108" s="1"/>
      <c r="ADV108" s="2"/>
      <c r="ADW108" s="2"/>
      <c r="ADX108" s="5"/>
      <c r="ADY108" s="5"/>
      <c r="ADZ108" s="5"/>
      <c r="AEA108" s="5"/>
      <c r="AEB108" s="5"/>
      <c r="AEC108" s="1"/>
      <c r="AED108" s="2"/>
      <c r="AEE108" s="2"/>
      <c r="AEF108" s="5"/>
      <c r="AEG108" s="5"/>
      <c r="AEH108" s="5"/>
      <c r="AEI108" s="5"/>
      <c r="AEJ108" s="5"/>
      <c r="AEK108" s="1"/>
      <c r="AEL108" s="2"/>
      <c r="AEM108" s="2"/>
      <c r="AEN108" s="5"/>
      <c r="AEO108" s="5"/>
      <c r="AEP108" s="5"/>
      <c r="AEQ108" s="5"/>
      <c r="AER108" s="5"/>
      <c r="AES108" s="1"/>
      <c r="AET108" s="2"/>
      <c r="AEU108" s="2"/>
      <c r="AEV108" s="5"/>
      <c r="AEW108" s="5"/>
      <c r="AEX108" s="5"/>
      <c r="AEY108" s="5"/>
      <c r="AEZ108" s="5"/>
      <c r="AFA108" s="1"/>
      <c r="AFB108" s="2"/>
      <c r="AFC108" s="2"/>
      <c r="AFD108" s="5"/>
      <c r="AFE108" s="5"/>
      <c r="AFF108" s="5"/>
      <c r="AFG108" s="5"/>
      <c r="AFH108" s="5"/>
      <c r="AFI108" s="1"/>
      <c r="AFJ108" s="2"/>
      <c r="AFK108" s="2"/>
      <c r="AFL108" s="5"/>
      <c r="AFM108" s="5"/>
      <c r="AFN108" s="5"/>
      <c r="AFO108" s="5"/>
      <c r="AFP108" s="5"/>
      <c r="AFQ108" s="1"/>
      <c r="AFR108" s="2"/>
      <c r="AFS108" s="2"/>
      <c r="AFT108" s="5"/>
      <c r="AFU108" s="5"/>
      <c r="AFV108" s="5"/>
      <c r="AFW108" s="5"/>
      <c r="AFX108" s="5"/>
      <c r="AFY108" s="1"/>
      <c r="AFZ108" s="2"/>
      <c r="AGA108" s="2"/>
      <c r="AGB108" s="5"/>
      <c r="AGC108" s="5"/>
      <c r="AGD108" s="5"/>
      <c r="AGE108" s="5"/>
      <c r="AGF108" s="5"/>
      <c r="AGG108" s="1"/>
      <c r="AGH108" s="2"/>
      <c r="AGI108" s="2"/>
      <c r="AGJ108" s="5"/>
      <c r="AGK108" s="5"/>
      <c r="AGL108" s="5"/>
      <c r="AGM108" s="5"/>
      <c r="AGN108" s="5"/>
      <c r="AGO108" s="1"/>
      <c r="AGP108" s="2"/>
      <c r="AGQ108" s="2"/>
      <c r="AGR108" s="5"/>
      <c r="AGS108" s="5"/>
      <c r="AGT108" s="5"/>
      <c r="AGU108" s="5"/>
      <c r="AGV108" s="5"/>
      <c r="AGW108" s="1"/>
      <c r="AGX108" s="2"/>
      <c r="AGY108" s="2"/>
      <c r="AGZ108" s="5"/>
      <c r="AHA108" s="5"/>
      <c r="AHB108" s="5"/>
      <c r="AHC108" s="5"/>
      <c r="AHD108" s="5"/>
      <c r="AHE108" s="1"/>
      <c r="AHF108" s="2"/>
      <c r="AHG108" s="2"/>
      <c r="AHH108" s="5"/>
      <c r="AHI108" s="5"/>
      <c r="AHJ108" s="5"/>
      <c r="AHK108" s="5"/>
      <c r="AHL108" s="5"/>
      <c r="AHM108" s="1"/>
      <c r="AHN108" s="2"/>
      <c r="AHO108" s="2"/>
      <c r="AHP108" s="5"/>
      <c r="AHQ108" s="5"/>
      <c r="AHR108" s="5"/>
      <c r="AHS108" s="5"/>
      <c r="AHT108" s="5"/>
      <c r="AHU108" s="1"/>
      <c r="AHV108" s="2"/>
      <c r="AHW108" s="2"/>
      <c r="AHX108" s="5"/>
      <c r="AHY108" s="5"/>
      <c r="AHZ108" s="5"/>
      <c r="AIA108" s="5"/>
      <c r="AIB108" s="5"/>
      <c r="AIC108" s="1"/>
      <c r="AID108" s="2"/>
      <c r="AIE108" s="2"/>
      <c r="AIF108" s="5"/>
      <c r="AIG108" s="5"/>
      <c r="AIH108" s="5"/>
      <c r="AII108" s="5"/>
      <c r="AIJ108" s="5"/>
      <c r="AIK108" s="1"/>
      <c r="AIL108" s="2"/>
      <c r="AIM108" s="2"/>
      <c r="AIN108" s="5"/>
      <c r="AIO108" s="5"/>
      <c r="AIP108" s="5"/>
      <c r="AIQ108" s="5"/>
      <c r="AIR108" s="5"/>
      <c r="AIS108" s="1"/>
      <c r="AIT108" s="2"/>
      <c r="AIU108" s="2"/>
      <c r="AIV108" s="5"/>
      <c r="AIW108" s="5"/>
      <c r="AIX108" s="5"/>
      <c r="AIY108" s="5"/>
      <c r="AIZ108" s="5"/>
      <c r="AJA108" s="1"/>
      <c r="AJB108" s="2"/>
      <c r="AJC108" s="2"/>
      <c r="AJD108" s="5"/>
      <c r="AJE108" s="5"/>
      <c r="AJF108" s="5"/>
      <c r="AJG108" s="5"/>
      <c r="AJH108" s="5"/>
      <c r="AJI108" s="1"/>
      <c r="AJJ108" s="2"/>
      <c r="AJK108" s="2"/>
      <c r="AJL108" s="5"/>
      <c r="AJM108" s="5"/>
      <c r="AJN108" s="5"/>
      <c r="AJO108" s="5"/>
      <c r="AJP108" s="5"/>
      <c r="AJQ108" s="1"/>
      <c r="AJR108" s="2"/>
      <c r="AJS108" s="2"/>
      <c r="AJT108" s="5"/>
      <c r="AJU108" s="5"/>
      <c r="AJV108" s="5"/>
      <c r="AJW108" s="5"/>
      <c r="AJX108" s="5"/>
      <c r="AJY108" s="1"/>
      <c r="AJZ108" s="2"/>
      <c r="AKA108" s="2"/>
      <c r="AKB108" s="5"/>
      <c r="AKC108" s="5"/>
      <c r="AKD108" s="5"/>
      <c r="AKE108" s="5"/>
      <c r="AKF108" s="5"/>
      <c r="AKG108" s="1"/>
      <c r="AKH108" s="2"/>
      <c r="AKI108" s="2"/>
      <c r="AKJ108" s="5"/>
      <c r="AKK108" s="5"/>
      <c r="AKL108" s="5"/>
      <c r="AKM108" s="5"/>
      <c r="AKN108" s="5"/>
      <c r="AKO108" s="1"/>
      <c r="AKP108" s="2"/>
      <c r="AKQ108" s="2"/>
      <c r="AKR108" s="5"/>
      <c r="AKS108" s="5"/>
      <c r="AKT108" s="5"/>
      <c r="AKU108" s="5"/>
      <c r="AKV108" s="5"/>
      <c r="AKW108" s="1"/>
      <c r="AKX108" s="2"/>
      <c r="AKY108" s="2"/>
      <c r="AKZ108" s="5"/>
      <c r="ALA108" s="5"/>
      <c r="ALB108" s="5"/>
      <c r="ALC108" s="5"/>
      <c r="ALD108" s="5"/>
      <c r="ALE108" s="1"/>
      <c r="ALF108" s="2"/>
      <c r="ALG108" s="2"/>
      <c r="ALH108" s="5"/>
      <c r="ALI108" s="5"/>
      <c r="ALJ108" s="5"/>
      <c r="ALK108" s="5"/>
      <c r="ALL108" s="5"/>
      <c r="ALM108" s="1"/>
      <c r="ALN108" s="2"/>
      <c r="ALO108" s="2"/>
      <c r="ALP108" s="5"/>
      <c r="ALQ108" s="5"/>
      <c r="ALR108" s="5"/>
      <c r="ALS108" s="5"/>
      <c r="ALT108" s="5"/>
      <c r="ALU108" s="1"/>
      <c r="ALV108" s="2"/>
      <c r="ALW108" s="2"/>
      <c r="ALX108" s="5"/>
      <c r="ALY108" s="5"/>
      <c r="ALZ108" s="5"/>
      <c r="AMA108" s="5"/>
      <c r="AMB108" s="5"/>
      <c r="AMC108" s="1"/>
      <c r="AMD108" s="2"/>
      <c r="AME108" s="2"/>
      <c r="AMF108" s="5"/>
      <c r="AMG108" s="5"/>
      <c r="AMH108" s="5"/>
      <c r="AMI108" s="5"/>
      <c r="AMJ108" s="5"/>
      <c r="AMK108" s="1"/>
      <c r="AML108" s="2"/>
      <c r="AMM108" s="2"/>
      <c r="AMN108" s="5"/>
      <c r="AMO108" s="5"/>
      <c r="AMP108" s="5"/>
      <c r="AMQ108" s="5"/>
      <c r="AMR108" s="5"/>
      <c r="AMS108" s="1"/>
      <c r="AMT108" s="2"/>
      <c r="AMU108" s="2"/>
      <c r="AMV108" s="5"/>
      <c r="AMW108" s="5"/>
      <c r="AMX108" s="5"/>
      <c r="AMY108" s="5"/>
      <c r="AMZ108" s="5"/>
      <c r="ANA108" s="1"/>
      <c r="ANB108" s="2"/>
      <c r="ANC108" s="2"/>
      <c r="AND108" s="5"/>
      <c r="ANE108" s="5"/>
      <c r="ANF108" s="5"/>
      <c r="ANG108" s="5"/>
      <c r="ANH108" s="5"/>
      <c r="ANI108" s="1"/>
      <c r="ANJ108" s="2"/>
      <c r="ANK108" s="2"/>
      <c r="ANL108" s="5"/>
      <c r="ANM108" s="5"/>
      <c r="ANN108" s="5"/>
      <c r="ANO108" s="5"/>
      <c r="ANP108" s="5"/>
      <c r="ANQ108" s="1"/>
      <c r="ANR108" s="2"/>
      <c r="ANS108" s="2"/>
      <c r="ANT108" s="5"/>
      <c r="ANU108" s="5"/>
      <c r="ANV108" s="5"/>
      <c r="ANW108" s="5"/>
      <c r="ANX108" s="5"/>
      <c r="ANY108" s="1"/>
      <c r="ANZ108" s="2"/>
      <c r="AOA108" s="2"/>
      <c r="AOB108" s="5"/>
      <c r="AOC108" s="5"/>
      <c r="AOD108" s="5"/>
      <c r="AOE108" s="5"/>
      <c r="AOF108" s="5"/>
      <c r="AOG108" s="1"/>
      <c r="AOH108" s="2"/>
      <c r="AOI108" s="2"/>
      <c r="AOJ108" s="5"/>
      <c r="AOK108" s="5"/>
      <c r="AOL108" s="5"/>
      <c r="AOM108" s="5"/>
      <c r="AON108" s="5"/>
      <c r="AOO108" s="1"/>
      <c r="AOP108" s="2"/>
      <c r="AOQ108" s="2"/>
      <c r="AOR108" s="5"/>
      <c r="AOS108" s="5"/>
      <c r="AOT108" s="5"/>
      <c r="AOU108" s="5"/>
      <c r="AOV108" s="5"/>
      <c r="AOW108" s="1"/>
      <c r="AOX108" s="2"/>
      <c r="AOY108" s="2"/>
      <c r="AOZ108" s="5"/>
      <c r="APA108" s="5"/>
      <c r="APB108" s="5"/>
      <c r="APC108" s="5"/>
      <c r="APD108" s="5"/>
      <c r="APE108" s="1"/>
      <c r="APF108" s="2"/>
      <c r="APG108" s="2"/>
      <c r="APH108" s="5"/>
      <c r="API108" s="5"/>
      <c r="APJ108" s="5"/>
      <c r="APK108" s="5"/>
      <c r="APL108" s="5"/>
      <c r="APM108" s="1"/>
      <c r="APN108" s="2"/>
      <c r="APO108" s="2"/>
      <c r="APP108" s="5"/>
      <c r="APQ108" s="5"/>
      <c r="APR108" s="5"/>
      <c r="APS108" s="5"/>
      <c r="APT108" s="5"/>
      <c r="APU108" s="1"/>
      <c r="APV108" s="2"/>
      <c r="APW108" s="2"/>
      <c r="APX108" s="5"/>
      <c r="APY108" s="5"/>
      <c r="APZ108" s="5"/>
      <c r="AQA108" s="5"/>
      <c r="AQB108" s="5"/>
      <c r="AQC108" s="1"/>
      <c r="AQD108" s="2"/>
      <c r="AQE108" s="2"/>
      <c r="AQF108" s="5"/>
      <c r="AQG108" s="5"/>
      <c r="AQH108" s="5"/>
      <c r="AQI108" s="5"/>
      <c r="AQJ108" s="5"/>
      <c r="AQK108" s="1"/>
      <c r="AQL108" s="2"/>
      <c r="AQM108" s="2"/>
      <c r="AQN108" s="5"/>
      <c r="AQO108" s="5"/>
      <c r="AQP108" s="5"/>
      <c r="AQQ108" s="5"/>
      <c r="AQR108" s="5"/>
      <c r="AQS108" s="1"/>
      <c r="AQT108" s="2"/>
      <c r="AQU108" s="2"/>
      <c r="AQV108" s="5"/>
      <c r="AQW108" s="5"/>
      <c r="AQX108" s="5"/>
      <c r="AQY108" s="5"/>
      <c r="AQZ108" s="5"/>
      <c r="ARA108" s="1"/>
      <c r="ARB108" s="2"/>
      <c r="ARC108" s="2"/>
      <c r="ARD108" s="5"/>
      <c r="ARE108" s="5"/>
      <c r="ARF108" s="5"/>
      <c r="ARG108" s="5"/>
      <c r="ARH108" s="5"/>
      <c r="ARI108" s="1"/>
      <c r="ARJ108" s="2"/>
      <c r="ARK108" s="2"/>
      <c r="ARL108" s="5"/>
      <c r="ARM108" s="5"/>
      <c r="ARN108" s="5"/>
      <c r="ARO108" s="5"/>
      <c r="ARP108" s="5"/>
      <c r="ARQ108" s="1"/>
      <c r="ARR108" s="2"/>
      <c r="ARS108" s="2"/>
      <c r="ART108" s="5"/>
      <c r="ARU108" s="5"/>
      <c r="ARV108" s="5"/>
      <c r="ARW108" s="5"/>
      <c r="ARX108" s="5"/>
      <c r="ARY108" s="1"/>
      <c r="ARZ108" s="2"/>
      <c r="ASA108" s="2"/>
      <c r="ASB108" s="5"/>
      <c r="ASC108" s="5"/>
      <c r="ASD108" s="5"/>
      <c r="ASE108" s="5"/>
      <c r="ASF108" s="5"/>
      <c r="ASG108" s="1"/>
      <c r="ASH108" s="2"/>
      <c r="ASI108" s="2"/>
      <c r="ASJ108" s="5"/>
      <c r="ASK108" s="5"/>
      <c r="ASL108" s="5"/>
      <c r="ASM108" s="5"/>
      <c r="ASN108" s="5"/>
      <c r="ASO108" s="1"/>
      <c r="ASP108" s="2"/>
      <c r="ASQ108" s="2"/>
      <c r="ASR108" s="5"/>
      <c r="ASS108" s="5"/>
      <c r="AST108" s="5"/>
      <c r="ASU108" s="5"/>
      <c r="ASV108" s="5"/>
      <c r="ASW108" s="1"/>
      <c r="ASX108" s="2"/>
      <c r="ASY108" s="2"/>
      <c r="ASZ108" s="5"/>
      <c r="ATA108" s="5"/>
      <c r="ATB108" s="5"/>
      <c r="ATC108" s="5"/>
      <c r="ATD108" s="5"/>
      <c r="ATE108" s="1"/>
      <c r="ATF108" s="2"/>
      <c r="ATG108" s="2"/>
      <c r="ATH108" s="5"/>
      <c r="ATI108" s="5"/>
      <c r="ATJ108" s="5"/>
      <c r="ATK108" s="5"/>
      <c r="ATL108" s="5"/>
      <c r="ATM108" s="1"/>
      <c r="ATN108" s="2"/>
      <c r="ATO108" s="2"/>
      <c r="ATP108" s="5"/>
      <c r="ATQ108" s="5"/>
      <c r="ATR108" s="5"/>
      <c r="ATS108" s="5"/>
      <c r="ATT108" s="5"/>
      <c r="ATU108" s="1"/>
      <c r="ATV108" s="2"/>
      <c r="ATW108" s="2"/>
      <c r="ATX108" s="5"/>
      <c r="ATY108" s="5"/>
      <c r="ATZ108" s="5"/>
      <c r="AUA108" s="5"/>
      <c r="AUB108" s="5"/>
      <c r="AUC108" s="1"/>
      <c r="AUD108" s="2"/>
      <c r="AUE108" s="2"/>
      <c r="AUF108" s="5"/>
      <c r="AUG108" s="5"/>
      <c r="AUH108" s="5"/>
      <c r="AUI108" s="5"/>
      <c r="AUJ108" s="5"/>
      <c r="AUK108" s="1"/>
      <c r="AUL108" s="2"/>
      <c r="AUM108" s="2"/>
      <c r="AUN108" s="5"/>
      <c r="AUO108" s="5"/>
      <c r="AUP108" s="5"/>
      <c r="AUQ108" s="5"/>
      <c r="AUR108" s="5"/>
      <c r="AUS108" s="1"/>
      <c r="AUT108" s="2"/>
      <c r="AUU108" s="2"/>
      <c r="AUV108" s="5"/>
      <c r="AUW108" s="5"/>
      <c r="AUX108" s="5"/>
      <c r="AUY108" s="5"/>
      <c r="AUZ108" s="5"/>
      <c r="AVA108" s="1"/>
      <c r="AVB108" s="2"/>
      <c r="AVC108" s="2"/>
      <c r="AVD108" s="5"/>
      <c r="AVE108" s="5"/>
      <c r="AVF108" s="5"/>
      <c r="AVG108" s="5"/>
      <c r="AVH108" s="5"/>
      <c r="AVI108" s="1"/>
      <c r="AVJ108" s="2"/>
      <c r="AVK108" s="2"/>
      <c r="AVL108" s="5"/>
      <c r="AVM108" s="5"/>
      <c r="AVN108" s="5"/>
      <c r="AVO108" s="5"/>
      <c r="AVP108" s="5"/>
      <c r="AVQ108" s="1"/>
      <c r="AVR108" s="2"/>
      <c r="AVS108" s="2"/>
      <c r="AVT108" s="5"/>
      <c r="AVU108" s="5"/>
      <c r="AVV108" s="5"/>
      <c r="AVW108" s="5"/>
      <c r="AVX108" s="5"/>
      <c r="AVY108" s="1"/>
      <c r="AVZ108" s="2"/>
      <c r="AWA108" s="2"/>
      <c r="AWB108" s="5"/>
      <c r="AWC108" s="5"/>
      <c r="AWD108" s="5"/>
      <c r="AWE108" s="5"/>
      <c r="AWF108" s="5"/>
      <c r="AWG108" s="1"/>
      <c r="AWH108" s="2"/>
      <c r="AWI108" s="2"/>
      <c r="AWJ108" s="5"/>
      <c r="AWK108" s="5"/>
      <c r="AWL108" s="5"/>
      <c r="AWM108" s="5"/>
      <c r="AWN108" s="5"/>
      <c r="AWO108" s="1"/>
      <c r="AWP108" s="2"/>
      <c r="AWQ108" s="2"/>
      <c r="AWR108" s="5"/>
      <c r="AWS108" s="5"/>
      <c r="AWT108" s="5"/>
      <c r="AWU108" s="5"/>
      <c r="AWV108" s="5"/>
      <c r="AWW108" s="1"/>
      <c r="AWX108" s="2"/>
      <c r="AWY108" s="2"/>
      <c r="AWZ108" s="5"/>
      <c r="AXA108" s="5"/>
      <c r="AXB108" s="5"/>
      <c r="AXC108" s="5"/>
      <c r="AXD108" s="5"/>
      <c r="AXE108" s="1"/>
      <c r="AXF108" s="2"/>
      <c r="AXG108" s="2"/>
      <c r="AXH108" s="5"/>
      <c r="AXI108" s="5"/>
      <c r="AXJ108" s="5"/>
      <c r="AXK108" s="5"/>
      <c r="AXL108" s="5"/>
      <c r="AXM108" s="1"/>
      <c r="AXN108" s="2"/>
      <c r="AXO108" s="2"/>
      <c r="AXP108" s="5"/>
      <c r="AXQ108" s="5"/>
      <c r="AXR108" s="5"/>
      <c r="AXS108" s="5"/>
      <c r="AXT108" s="5"/>
      <c r="AXU108" s="1"/>
      <c r="AXV108" s="2"/>
      <c r="AXW108" s="2"/>
      <c r="AXX108" s="5"/>
      <c r="AXY108" s="5"/>
      <c r="AXZ108" s="5"/>
      <c r="AYA108" s="5"/>
      <c r="AYB108" s="5"/>
      <c r="AYC108" s="1"/>
      <c r="AYD108" s="2"/>
      <c r="AYE108" s="2"/>
      <c r="AYF108" s="5"/>
      <c r="AYG108" s="5"/>
      <c r="AYH108" s="5"/>
      <c r="AYI108" s="5"/>
      <c r="AYJ108" s="5"/>
      <c r="AYK108" s="1"/>
      <c r="AYL108" s="2"/>
      <c r="AYM108" s="2"/>
      <c r="AYN108" s="5"/>
      <c r="AYO108" s="5"/>
      <c r="AYP108" s="5"/>
      <c r="AYQ108" s="5"/>
      <c r="AYR108" s="5"/>
      <c r="AYS108" s="1"/>
      <c r="AYT108" s="2"/>
      <c r="AYU108" s="2"/>
      <c r="AYV108" s="5"/>
      <c r="AYW108" s="5"/>
      <c r="AYX108" s="5"/>
      <c r="AYY108" s="5"/>
      <c r="AYZ108" s="5"/>
      <c r="AZA108" s="1"/>
      <c r="AZB108" s="2"/>
      <c r="AZC108" s="2"/>
      <c r="AZD108" s="5"/>
      <c r="AZE108" s="5"/>
      <c r="AZF108" s="5"/>
      <c r="AZG108" s="5"/>
      <c r="AZH108" s="5"/>
      <c r="AZI108" s="1"/>
      <c r="AZJ108" s="2"/>
      <c r="AZK108" s="2"/>
      <c r="AZL108" s="5"/>
      <c r="AZM108" s="5"/>
      <c r="AZN108" s="5"/>
      <c r="AZO108" s="5"/>
      <c r="AZP108" s="5"/>
      <c r="AZQ108" s="1"/>
      <c r="AZR108" s="2"/>
      <c r="AZS108" s="2"/>
      <c r="AZT108" s="5"/>
      <c r="AZU108" s="5"/>
      <c r="AZV108" s="5"/>
      <c r="AZW108" s="5"/>
      <c r="AZX108" s="5"/>
      <c r="AZY108" s="1"/>
      <c r="AZZ108" s="2"/>
      <c r="BAA108" s="2"/>
      <c r="BAB108" s="5"/>
      <c r="BAC108" s="5"/>
      <c r="BAD108" s="5"/>
      <c r="BAE108" s="5"/>
      <c r="BAF108" s="5"/>
      <c r="BAG108" s="1"/>
      <c r="BAH108" s="2"/>
      <c r="BAI108" s="2"/>
      <c r="BAJ108" s="5"/>
      <c r="BAK108" s="5"/>
      <c r="BAL108" s="5"/>
      <c r="BAM108" s="5"/>
      <c r="BAN108" s="5"/>
      <c r="BAO108" s="1"/>
      <c r="BAP108" s="2"/>
      <c r="BAQ108" s="2"/>
      <c r="BAR108" s="5"/>
      <c r="BAS108" s="5"/>
      <c r="BAT108" s="5"/>
      <c r="BAU108" s="5"/>
      <c r="BAV108" s="5"/>
      <c r="BAW108" s="1"/>
      <c r="BAX108" s="2"/>
      <c r="BAY108" s="2"/>
      <c r="BAZ108" s="5"/>
      <c r="BBA108" s="5"/>
      <c r="BBB108" s="5"/>
      <c r="BBC108" s="5"/>
      <c r="BBD108" s="5"/>
      <c r="BBE108" s="1"/>
      <c r="BBF108" s="2"/>
      <c r="BBG108" s="2"/>
      <c r="BBH108" s="5"/>
      <c r="BBI108" s="5"/>
      <c r="BBJ108" s="5"/>
      <c r="BBK108" s="5"/>
      <c r="BBL108" s="5"/>
      <c r="BBM108" s="1"/>
      <c r="BBN108" s="2"/>
      <c r="BBO108" s="2"/>
      <c r="BBP108" s="5"/>
      <c r="BBQ108" s="5"/>
      <c r="BBR108" s="5"/>
      <c r="BBS108" s="5"/>
      <c r="BBT108" s="5"/>
      <c r="BBU108" s="1"/>
      <c r="BBV108" s="2"/>
      <c r="BBW108" s="2"/>
      <c r="BBX108" s="5"/>
      <c r="BBY108" s="5"/>
      <c r="BBZ108" s="5"/>
      <c r="BCA108" s="5"/>
      <c r="BCB108" s="5"/>
      <c r="BCC108" s="1"/>
      <c r="BCD108" s="2"/>
      <c r="BCE108" s="2"/>
      <c r="BCF108" s="5"/>
      <c r="BCG108" s="5"/>
      <c r="BCH108" s="5"/>
      <c r="BCI108" s="5"/>
      <c r="BCJ108" s="5"/>
      <c r="BCK108" s="1"/>
      <c r="BCL108" s="2"/>
      <c r="BCM108" s="2"/>
      <c r="BCN108" s="5"/>
      <c r="BCO108" s="5"/>
      <c r="BCP108" s="5"/>
      <c r="BCQ108" s="5"/>
      <c r="BCR108" s="5"/>
      <c r="BCS108" s="1"/>
      <c r="BCT108" s="2"/>
      <c r="BCU108" s="2"/>
      <c r="BCV108" s="5"/>
      <c r="BCW108" s="5"/>
      <c r="BCX108" s="5"/>
      <c r="BCY108" s="5"/>
      <c r="BCZ108" s="5"/>
      <c r="BDA108" s="1"/>
      <c r="BDB108" s="2"/>
      <c r="BDC108" s="2"/>
      <c r="BDD108" s="5"/>
      <c r="BDE108" s="5"/>
      <c r="BDF108" s="5"/>
      <c r="BDG108" s="5"/>
      <c r="BDH108" s="5"/>
      <c r="BDI108" s="1"/>
      <c r="BDJ108" s="2"/>
      <c r="BDK108" s="2"/>
      <c r="BDL108" s="5"/>
      <c r="BDM108" s="5"/>
      <c r="BDN108" s="5"/>
      <c r="BDO108" s="5"/>
      <c r="BDP108" s="5"/>
      <c r="BDQ108" s="1"/>
      <c r="BDR108" s="2"/>
      <c r="BDS108" s="2"/>
      <c r="BDT108" s="5"/>
      <c r="BDU108" s="5"/>
      <c r="BDV108" s="5"/>
      <c r="BDW108" s="5"/>
      <c r="BDX108" s="5"/>
      <c r="BDY108" s="1"/>
      <c r="BDZ108" s="2"/>
      <c r="BEA108" s="2"/>
      <c r="BEB108" s="5"/>
      <c r="BEC108" s="5"/>
      <c r="BED108" s="5"/>
      <c r="BEE108" s="5"/>
      <c r="BEF108" s="5"/>
      <c r="BEG108" s="1"/>
      <c r="BEH108" s="2"/>
      <c r="BEI108" s="2"/>
      <c r="BEJ108" s="5"/>
      <c r="BEK108" s="5"/>
      <c r="BEL108" s="5"/>
      <c r="BEM108" s="5"/>
      <c r="BEN108" s="5"/>
      <c r="BEO108" s="1"/>
      <c r="BEP108" s="2"/>
      <c r="BEQ108" s="2"/>
      <c r="BER108" s="5"/>
      <c r="BES108" s="5"/>
      <c r="BET108" s="5"/>
      <c r="BEU108" s="5"/>
      <c r="BEV108" s="5"/>
      <c r="BEW108" s="1"/>
      <c r="BEX108" s="2"/>
      <c r="BEY108" s="2"/>
      <c r="BEZ108" s="5"/>
      <c r="BFA108" s="5"/>
      <c r="BFB108" s="5"/>
      <c r="BFC108" s="5"/>
      <c r="BFD108" s="5"/>
      <c r="BFE108" s="1"/>
      <c r="BFF108" s="2"/>
      <c r="BFG108" s="2"/>
      <c r="BFH108" s="5"/>
      <c r="BFI108" s="5"/>
      <c r="BFJ108" s="5"/>
      <c r="BFK108" s="5"/>
      <c r="BFL108" s="5"/>
      <c r="BFM108" s="1"/>
      <c r="BFN108" s="2"/>
      <c r="BFO108" s="2"/>
      <c r="BFP108" s="5"/>
      <c r="BFQ108" s="5"/>
      <c r="BFR108" s="5"/>
      <c r="BFS108" s="5"/>
      <c r="BFT108" s="5"/>
      <c r="BFU108" s="1"/>
      <c r="BFV108" s="2"/>
      <c r="BFW108" s="2"/>
      <c r="BFX108" s="5"/>
      <c r="BFY108" s="5"/>
      <c r="BFZ108" s="5"/>
      <c r="BGA108" s="5"/>
      <c r="BGB108" s="5"/>
      <c r="BGC108" s="1"/>
      <c r="BGD108" s="2"/>
      <c r="BGE108" s="2"/>
      <c r="BGF108" s="5"/>
      <c r="BGG108" s="5"/>
      <c r="BGH108" s="5"/>
      <c r="BGI108" s="5"/>
      <c r="BGJ108" s="5"/>
      <c r="BGK108" s="1"/>
      <c r="BGL108" s="2"/>
      <c r="BGM108" s="2"/>
      <c r="BGN108" s="5"/>
      <c r="BGO108" s="5"/>
      <c r="BGP108" s="5"/>
      <c r="BGQ108" s="5"/>
      <c r="BGR108" s="5"/>
      <c r="BGS108" s="1"/>
      <c r="BGT108" s="2"/>
      <c r="BGU108" s="2"/>
      <c r="BGV108" s="5"/>
      <c r="BGW108" s="5"/>
      <c r="BGX108" s="5"/>
      <c r="BGY108" s="5"/>
      <c r="BGZ108" s="5"/>
      <c r="BHA108" s="1"/>
      <c r="BHB108" s="2"/>
      <c r="BHC108" s="2"/>
      <c r="BHD108" s="5"/>
      <c r="BHE108" s="5"/>
      <c r="BHF108" s="5"/>
      <c r="BHG108" s="5"/>
      <c r="BHH108" s="5"/>
      <c r="BHI108" s="1"/>
      <c r="BHJ108" s="2"/>
      <c r="BHK108" s="2"/>
      <c r="BHL108" s="5"/>
      <c r="BHM108" s="5"/>
      <c r="BHN108" s="5"/>
      <c r="BHO108" s="5"/>
      <c r="BHP108" s="5"/>
      <c r="BHQ108" s="1"/>
      <c r="BHR108" s="2"/>
      <c r="BHS108" s="2"/>
      <c r="BHT108" s="5"/>
      <c r="BHU108" s="5"/>
      <c r="BHV108" s="5"/>
      <c r="BHW108" s="5"/>
      <c r="BHX108" s="5"/>
      <c r="BHY108" s="1"/>
      <c r="BHZ108" s="2"/>
      <c r="BIA108" s="2"/>
      <c r="BIB108" s="5"/>
      <c r="BIC108" s="5"/>
      <c r="BID108" s="5"/>
      <c r="BIE108" s="5"/>
      <c r="BIF108" s="5"/>
      <c r="BIG108" s="1"/>
      <c r="BIH108" s="2"/>
      <c r="BII108" s="2"/>
      <c r="BIJ108" s="5"/>
      <c r="BIK108" s="5"/>
      <c r="BIL108" s="5"/>
      <c r="BIM108" s="5"/>
      <c r="BIN108" s="5"/>
      <c r="BIO108" s="1"/>
      <c r="BIP108" s="2"/>
      <c r="BIQ108" s="2"/>
      <c r="BIR108" s="5"/>
      <c r="BIS108" s="5"/>
      <c r="BIT108" s="5"/>
      <c r="BIU108" s="5"/>
      <c r="BIV108" s="5"/>
      <c r="BIW108" s="1"/>
      <c r="BIX108" s="2"/>
      <c r="BIY108" s="2"/>
      <c r="BIZ108" s="5"/>
      <c r="BJA108" s="5"/>
      <c r="BJB108" s="5"/>
      <c r="BJC108" s="5"/>
      <c r="BJD108" s="5"/>
      <c r="BJE108" s="1"/>
      <c r="BJF108" s="2"/>
      <c r="BJG108" s="2"/>
      <c r="BJH108" s="5"/>
      <c r="BJI108" s="5"/>
      <c r="BJJ108" s="5"/>
      <c r="BJK108" s="5"/>
      <c r="BJL108" s="5"/>
      <c r="BJM108" s="1"/>
      <c r="BJN108" s="2"/>
      <c r="BJO108" s="2"/>
      <c r="BJP108" s="5"/>
      <c r="BJQ108" s="5"/>
      <c r="BJR108" s="5"/>
      <c r="BJS108" s="5"/>
      <c r="BJT108" s="5"/>
      <c r="BJU108" s="1"/>
      <c r="BJV108" s="2"/>
      <c r="BJW108" s="2"/>
      <c r="BJX108" s="5"/>
      <c r="BJY108" s="5"/>
      <c r="BJZ108" s="5"/>
      <c r="BKA108" s="5"/>
      <c r="BKB108" s="5"/>
      <c r="BKC108" s="1"/>
      <c r="BKD108" s="2"/>
      <c r="BKE108" s="2"/>
      <c r="BKF108" s="5"/>
      <c r="BKG108" s="5"/>
      <c r="BKH108" s="5"/>
      <c r="BKI108" s="5"/>
      <c r="BKJ108" s="5"/>
      <c r="BKK108" s="1"/>
      <c r="BKL108" s="2"/>
      <c r="BKM108" s="2"/>
      <c r="BKN108" s="5"/>
      <c r="BKO108" s="5"/>
      <c r="BKP108" s="5"/>
      <c r="BKQ108" s="5"/>
      <c r="BKR108" s="5"/>
      <c r="BKS108" s="1"/>
      <c r="BKT108" s="2"/>
      <c r="BKU108" s="2"/>
      <c r="BKV108" s="5"/>
      <c r="BKW108" s="5"/>
      <c r="BKX108" s="5"/>
      <c r="BKY108" s="5"/>
      <c r="BKZ108" s="5"/>
      <c r="BLA108" s="1"/>
      <c r="BLB108" s="2"/>
      <c r="BLC108" s="2"/>
      <c r="BLD108" s="5"/>
      <c r="BLE108" s="5"/>
      <c r="BLF108" s="5"/>
      <c r="BLG108" s="5"/>
      <c r="BLH108" s="5"/>
      <c r="BLI108" s="1"/>
      <c r="BLJ108" s="2"/>
      <c r="BLK108" s="2"/>
      <c r="BLL108" s="5"/>
      <c r="BLM108" s="5"/>
      <c r="BLN108" s="5"/>
      <c r="BLO108" s="5"/>
      <c r="BLP108" s="5"/>
      <c r="BLQ108" s="1"/>
      <c r="BLR108" s="2"/>
      <c r="BLS108" s="2"/>
      <c r="BLT108" s="5"/>
      <c r="BLU108" s="5"/>
      <c r="BLV108" s="5"/>
      <c r="BLW108" s="5"/>
      <c r="BLX108" s="5"/>
      <c r="BLY108" s="1"/>
      <c r="BLZ108" s="2"/>
      <c r="BMA108" s="2"/>
      <c r="BMB108" s="5"/>
      <c r="BMC108" s="5"/>
      <c r="BMD108" s="5"/>
      <c r="BME108" s="5"/>
      <c r="BMF108" s="5"/>
      <c r="BMG108" s="1"/>
      <c r="BMH108" s="2"/>
      <c r="BMI108" s="2"/>
      <c r="BMJ108" s="5"/>
      <c r="BMK108" s="5"/>
      <c r="BML108" s="5"/>
      <c r="BMM108" s="5"/>
      <c r="BMN108" s="5"/>
      <c r="BMO108" s="1"/>
      <c r="BMP108" s="2"/>
      <c r="BMQ108" s="2"/>
      <c r="BMR108" s="5"/>
      <c r="BMS108" s="5"/>
      <c r="BMT108" s="5"/>
      <c r="BMU108" s="5"/>
      <c r="BMV108" s="5"/>
      <c r="BMW108" s="1"/>
      <c r="BMX108" s="2"/>
      <c r="BMY108" s="2"/>
      <c r="BMZ108" s="5"/>
      <c r="BNA108" s="5"/>
      <c r="BNB108" s="5"/>
      <c r="BNC108" s="5"/>
      <c r="BND108" s="5"/>
      <c r="BNE108" s="1"/>
      <c r="BNF108" s="2"/>
      <c r="BNG108" s="2"/>
      <c r="BNH108" s="5"/>
      <c r="BNI108" s="5"/>
      <c r="BNJ108" s="5"/>
      <c r="BNK108" s="5"/>
      <c r="BNL108" s="5"/>
      <c r="BNM108" s="1"/>
      <c r="BNN108" s="2"/>
      <c r="BNO108" s="2"/>
      <c r="BNP108" s="5"/>
      <c r="BNQ108" s="5"/>
      <c r="BNR108" s="5"/>
      <c r="BNS108" s="5"/>
      <c r="BNT108" s="5"/>
      <c r="BNU108" s="1"/>
      <c r="BNV108" s="2"/>
      <c r="BNW108" s="2"/>
      <c r="BNX108" s="5"/>
      <c r="BNY108" s="5"/>
      <c r="BNZ108" s="5"/>
      <c r="BOA108" s="5"/>
      <c r="BOB108" s="5"/>
      <c r="BOC108" s="1"/>
      <c r="BOD108" s="2"/>
      <c r="BOE108" s="2"/>
      <c r="BOF108" s="5"/>
      <c r="BOG108" s="5"/>
      <c r="BOH108" s="5"/>
      <c r="BOI108" s="5"/>
      <c r="BOJ108" s="5"/>
      <c r="BOK108" s="1"/>
      <c r="BOL108" s="2"/>
      <c r="BOM108" s="2"/>
      <c r="BON108" s="5"/>
      <c r="BOO108" s="5"/>
      <c r="BOP108" s="5"/>
      <c r="BOQ108" s="5"/>
      <c r="BOR108" s="5"/>
      <c r="BOS108" s="1"/>
      <c r="BOT108" s="2"/>
      <c r="BOU108" s="2"/>
      <c r="BOV108" s="5"/>
      <c r="BOW108" s="5"/>
      <c r="BOX108" s="5"/>
      <c r="BOY108" s="5"/>
      <c r="BOZ108" s="5"/>
      <c r="BPA108" s="1"/>
      <c r="BPB108" s="2"/>
      <c r="BPC108" s="2"/>
      <c r="BPD108" s="5"/>
      <c r="BPE108" s="5"/>
      <c r="BPF108" s="5"/>
      <c r="BPG108" s="5"/>
      <c r="BPH108" s="5"/>
      <c r="BPI108" s="1"/>
      <c r="BPJ108" s="2"/>
      <c r="BPK108" s="2"/>
      <c r="BPL108" s="5"/>
      <c r="BPM108" s="5"/>
      <c r="BPN108" s="5"/>
      <c r="BPO108" s="5"/>
      <c r="BPP108" s="5"/>
      <c r="BPQ108" s="1"/>
      <c r="BPR108" s="2"/>
      <c r="BPS108" s="2"/>
      <c r="BPT108" s="5"/>
      <c r="BPU108" s="5"/>
      <c r="BPV108" s="5"/>
      <c r="BPW108" s="5"/>
      <c r="BPX108" s="5"/>
      <c r="BPY108" s="1"/>
      <c r="BPZ108" s="2"/>
      <c r="BQA108" s="2"/>
      <c r="BQB108" s="5"/>
      <c r="BQC108" s="5"/>
      <c r="BQD108" s="5"/>
      <c r="BQE108" s="5"/>
      <c r="BQF108" s="5"/>
      <c r="BQG108" s="1"/>
      <c r="BQH108" s="2"/>
      <c r="BQI108" s="2"/>
      <c r="BQJ108" s="5"/>
      <c r="BQK108" s="5"/>
      <c r="BQL108" s="5"/>
      <c r="BQM108" s="5"/>
      <c r="BQN108" s="5"/>
      <c r="BQO108" s="1"/>
      <c r="BQP108" s="2"/>
      <c r="BQQ108" s="2"/>
      <c r="BQR108" s="5"/>
      <c r="BQS108" s="5"/>
      <c r="BQT108" s="5"/>
      <c r="BQU108" s="5"/>
      <c r="BQV108" s="5"/>
      <c r="BQW108" s="1"/>
      <c r="BQX108" s="2"/>
      <c r="BQY108" s="2"/>
      <c r="BQZ108" s="5"/>
      <c r="BRA108" s="5"/>
      <c r="BRB108" s="5"/>
      <c r="BRC108" s="5"/>
      <c r="BRD108" s="5"/>
      <c r="BRE108" s="1"/>
      <c r="BRF108" s="2"/>
      <c r="BRG108" s="2"/>
      <c r="BRH108" s="5"/>
      <c r="BRI108" s="5"/>
      <c r="BRJ108" s="5"/>
      <c r="BRK108" s="5"/>
      <c r="BRL108" s="5"/>
      <c r="BRM108" s="1"/>
      <c r="BRN108" s="2"/>
      <c r="BRO108" s="2"/>
      <c r="BRP108" s="5"/>
      <c r="BRQ108" s="5"/>
      <c r="BRR108" s="5"/>
      <c r="BRS108" s="5"/>
      <c r="BRT108" s="5"/>
      <c r="BRU108" s="1"/>
      <c r="BRV108" s="2"/>
      <c r="BRW108" s="2"/>
      <c r="BRX108" s="5"/>
      <c r="BRY108" s="5"/>
      <c r="BRZ108" s="5"/>
      <c r="BSA108" s="5"/>
      <c r="BSB108" s="5"/>
      <c r="BSC108" s="1"/>
      <c r="BSD108" s="2"/>
      <c r="BSE108" s="2"/>
      <c r="BSF108" s="5"/>
      <c r="BSG108" s="5"/>
      <c r="BSH108" s="5"/>
      <c r="BSI108" s="5"/>
      <c r="BSJ108" s="5"/>
      <c r="BSK108" s="1"/>
      <c r="BSL108" s="2"/>
      <c r="BSM108" s="2"/>
      <c r="BSN108" s="5"/>
      <c r="BSO108" s="5"/>
      <c r="BSP108" s="5"/>
      <c r="BSQ108" s="5"/>
      <c r="BSR108" s="5"/>
      <c r="BSS108" s="1"/>
      <c r="BST108" s="2"/>
      <c r="BSU108" s="2"/>
      <c r="BSV108" s="5"/>
      <c r="BSW108" s="5"/>
      <c r="BSX108" s="5"/>
      <c r="BSY108" s="5"/>
      <c r="BSZ108" s="5"/>
      <c r="BTA108" s="1"/>
      <c r="BTB108" s="2"/>
      <c r="BTC108" s="2"/>
      <c r="BTD108" s="5"/>
      <c r="BTE108" s="5"/>
      <c r="BTF108" s="5"/>
      <c r="BTG108" s="5"/>
      <c r="BTH108" s="5"/>
      <c r="BTI108" s="1"/>
      <c r="BTJ108" s="2"/>
      <c r="BTK108" s="2"/>
      <c r="BTL108" s="5"/>
      <c r="BTM108" s="5"/>
      <c r="BTN108" s="5"/>
      <c r="BTO108" s="5"/>
      <c r="BTP108" s="5"/>
      <c r="BTQ108" s="1"/>
      <c r="BTR108" s="2"/>
      <c r="BTS108" s="2"/>
      <c r="BTT108" s="5"/>
      <c r="BTU108" s="5"/>
      <c r="BTV108" s="5"/>
      <c r="BTW108" s="5"/>
      <c r="BTX108" s="5"/>
      <c r="BTY108" s="1"/>
      <c r="BTZ108" s="2"/>
      <c r="BUA108" s="2"/>
      <c r="BUB108" s="5"/>
      <c r="BUC108" s="5"/>
      <c r="BUD108" s="5"/>
      <c r="BUE108" s="5"/>
      <c r="BUF108" s="5"/>
      <c r="BUG108" s="1"/>
      <c r="BUH108" s="2"/>
      <c r="BUI108" s="2"/>
      <c r="BUJ108" s="5"/>
      <c r="BUK108" s="5"/>
      <c r="BUL108" s="5"/>
      <c r="BUM108" s="5"/>
      <c r="BUN108" s="5"/>
      <c r="BUO108" s="1"/>
      <c r="BUP108" s="2"/>
      <c r="BUQ108" s="2"/>
      <c r="BUR108" s="5"/>
      <c r="BUS108" s="5"/>
      <c r="BUT108" s="5"/>
      <c r="BUU108" s="5"/>
      <c r="BUV108" s="5"/>
      <c r="BUW108" s="1"/>
      <c r="BUX108" s="2"/>
      <c r="BUY108" s="2"/>
      <c r="BUZ108" s="5"/>
      <c r="BVA108" s="5"/>
      <c r="BVB108" s="5"/>
      <c r="BVC108" s="5"/>
      <c r="BVD108" s="5"/>
      <c r="BVE108" s="1"/>
      <c r="BVF108" s="2"/>
      <c r="BVG108" s="2"/>
      <c r="BVH108" s="5"/>
      <c r="BVI108" s="5"/>
      <c r="BVJ108" s="5"/>
      <c r="BVK108" s="5"/>
      <c r="BVL108" s="5"/>
      <c r="BVM108" s="1"/>
      <c r="BVN108" s="2"/>
      <c r="BVO108" s="2"/>
      <c r="BVP108" s="5"/>
      <c r="BVQ108" s="5"/>
      <c r="BVR108" s="5"/>
      <c r="BVS108" s="5"/>
      <c r="BVT108" s="5"/>
      <c r="BVU108" s="1"/>
      <c r="BVV108" s="2"/>
      <c r="BVW108" s="2"/>
      <c r="BVX108" s="5"/>
      <c r="BVY108" s="5"/>
      <c r="BVZ108" s="5"/>
      <c r="BWA108" s="5"/>
      <c r="BWB108" s="5"/>
      <c r="BWC108" s="1"/>
      <c r="BWD108" s="2"/>
      <c r="BWE108" s="2"/>
      <c r="BWF108" s="5"/>
      <c r="BWG108" s="5"/>
      <c r="BWH108" s="5"/>
      <c r="BWI108" s="5"/>
      <c r="BWJ108" s="5"/>
      <c r="BWK108" s="1"/>
      <c r="BWL108" s="2"/>
      <c r="BWM108" s="2"/>
      <c r="BWN108" s="5"/>
      <c r="BWO108" s="5"/>
      <c r="BWP108" s="5"/>
      <c r="BWQ108" s="5"/>
      <c r="BWR108" s="5"/>
      <c r="BWS108" s="1"/>
      <c r="BWT108" s="2"/>
      <c r="BWU108" s="2"/>
      <c r="BWV108" s="5"/>
      <c r="BWW108" s="5"/>
      <c r="BWX108" s="5"/>
      <c r="BWY108" s="5"/>
      <c r="BWZ108" s="5"/>
      <c r="BXA108" s="1"/>
      <c r="BXB108" s="2"/>
      <c r="BXC108" s="2"/>
      <c r="BXD108" s="5"/>
      <c r="BXE108" s="5"/>
      <c r="BXF108" s="5"/>
      <c r="BXG108" s="5"/>
      <c r="BXH108" s="5"/>
      <c r="BXI108" s="1"/>
      <c r="BXJ108" s="2"/>
      <c r="BXK108" s="2"/>
      <c r="BXL108" s="5"/>
      <c r="BXM108" s="5"/>
      <c r="BXN108" s="5"/>
      <c r="BXO108" s="5"/>
      <c r="BXP108" s="5"/>
      <c r="BXQ108" s="1"/>
      <c r="BXR108" s="2"/>
      <c r="BXS108" s="2"/>
      <c r="BXT108" s="5"/>
      <c r="BXU108" s="5"/>
      <c r="BXV108" s="5"/>
      <c r="BXW108" s="5"/>
      <c r="BXX108" s="5"/>
      <c r="BXY108" s="1"/>
      <c r="BXZ108" s="2"/>
      <c r="BYA108" s="2"/>
      <c r="BYB108" s="5"/>
      <c r="BYC108" s="5"/>
      <c r="BYD108" s="5"/>
      <c r="BYE108" s="5"/>
      <c r="BYF108" s="5"/>
      <c r="BYG108" s="1"/>
      <c r="BYH108" s="2"/>
      <c r="BYI108" s="2"/>
      <c r="BYJ108" s="5"/>
      <c r="BYK108" s="5"/>
      <c r="BYL108" s="5"/>
      <c r="BYM108" s="5"/>
      <c r="BYN108" s="5"/>
      <c r="BYO108" s="1"/>
      <c r="BYP108" s="2"/>
      <c r="BYQ108" s="2"/>
      <c r="BYR108" s="5"/>
      <c r="BYS108" s="5"/>
      <c r="BYT108" s="5"/>
      <c r="BYU108" s="5"/>
      <c r="BYV108" s="5"/>
      <c r="BYW108" s="1"/>
      <c r="BYX108" s="2"/>
      <c r="BYY108" s="2"/>
      <c r="BYZ108" s="5"/>
      <c r="BZA108" s="5"/>
      <c r="BZB108" s="5"/>
      <c r="BZC108" s="5"/>
      <c r="BZD108" s="5"/>
      <c r="BZE108" s="1"/>
      <c r="BZF108" s="2"/>
      <c r="BZG108" s="2"/>
      <c r="BZH108" s="5"/>
      <c r="BZI108" s="5"/>
      <c r="BZJ108" s="5"/>
      <c r="BZK108" s="5"/>
      <c r="BZL108" s="5"/>
      <c r="BZM108" s="1"/>
      <c r="BZN108" s="2"/>
      <c r="BZO108" s="2"/>
      <c r="BZP108" s="5"/>
      <c r="BZQ108" s="5"/>
      <c r="BZR108" s="5"/>
      <c r="BZS108" s="5"/>
      <c r="BZT108" s="5"/>
      <c r="BZU108" s="1"/>
      <c r="BZV108" s="2"/>
      <c r="BZW108" s="2"/>
      <c r="BZX108" s="5"/>
      <c r="BZY108" s="5"/>
      <c r="BZZ108" s="5"/>
      <c r="CAA108" s="5"/>
      <c r="CAB108" s="5"/>
      <c r="CAC108" s="1"/>
      <c r="CAD108" s="2"/>
      <c r="CAE108" s="2"/>
      <c r="CAF108" s="5"/>
      <c r="CAG108" s="5"/>
      <c r="CAH108" s="5"/>
      <c r="CAI108" s="5"/>
      <c r="CAJ108" s="5"/>
      <c r="CAK108" s="1"/>
      <c r="CAL108" s="2"/>
      <c r="CAM108" s="2"/>
      <c r="CAN108" s="5"/>
      <c r="CAO108" s="5"/>
      <c r="CAP108" s="5"/>
      <c r="CAQ108" s="5"/>
      <c r="CAR108" s="5"/>
      <c r="CAS108" s="1"/>
      <c r="CAT108" s="2"/>
      <c r="CAU108" s="2"/>
      <c r="CAV108" s="5"/>
      <c r="CAW108" s="5"/>
      <c r="CAX108" s="5"/>
      <c r="CAY108" s="5"/>
      <c r="CAZ108" s="5"/>
      <c r="CBA108" s="1"/>
      <c r="CBB108" s="2"/>
      <c r="CBC108" s="2"/>
      <c r="CBD108" s="5"/>
      <c r="CBE108" s="5"/>
      <c r="CBF108" s="5"/>
      <c r="CBG108" s="5"/>
      <c r="CBH108" s="5"/>
      <c r="CBI108" s="1"/>
      <c r="CBJ108" s="2"/>
      <c r="CBK108" s="2"/>
      <c r="CBL108" s="5"/>
      <c r="CBM108" s="5"/>
      <c r="CBN108" s="5"/>
      <c r="CBO108" s="5"/>
      <c r="CBP108" s="5"/>
      <c r="CBQ108" s="1"/>
      <c r="CBR108" s="2"/>
      <c r="CBS108" s="2"/>
      <c r="CBT108" s="5"/>
      <c r="CBU108" s="5"/>
      <c r="CBV108" s="5"/>
      <c r="CBW108" s="5"/>
      <c r="CBX108" s="5"/>
      <c r="CBY108" s="1"/>
      <c r="CBZ108" s="2"/>
      <c r="CCA108" s="2"/>
      <c r="CCB108" s="5"/>
      <c r="CCC108" s="5"/>
      <c r="CCD108" s="5"/>
      <c r="CCE108" s="5"/>
      <c r="CCF108" s="5"/>
      <c r="CCG108" s="1"/>
      <c r="CCH108" s="2"/>
      <c r="CCI108" s="2"/>
      <c r="CCJ108" s="5"/>
      <c r="CCK108" s="5"/>
      <c r="CCL108" s="5"/>
      <c r="CCM108" s="5"/>
      <c r="CCN108" s="5"/>
      <c r="CCO108" s="1"/>
      <c r="CCP108" s="2"/>
      <c r="CCQ108" s="2"/>
      <c r="CCR108" s="5"/>
      <c r="CCS108" s="5"/>
      <c r="CCT108" s="5"/>
      <c r="CCU108" s="5"/>
      <c r="CCV108" s="5"/>
      <c r="CCW108" s="1"/>
      <c r="CCX108" s="2"/>
      <c r="CCY108" s="2"/>
      <c r="CCZ108" s="5"/>
      <c r="CDA108" s="5"/>
      <c r="CDB108" s="5"/>
      <c r="CDC108" s="5"/>
      <c r="CDD108" s="5"/>
      <c r="CDE108" s="1"/>
      <c r="CDF108" s="2"/>
      <c r="CDG108" s="2"/>
      <c r="CDH108" s="5"/>
      <c r="CDI108" s="5"/>
      <c r="CDJ108" s="5"/>
      <c r="CDK108" s="5"/>
      <c r="CDL108" s="5"/>
      <c r="CDM108" s="1"/>
      <c r="CDN108" s="2"/>
      <c r="CDO108" s="2"/>
      <c r="CDP108" s="5"/>
      <c r="CDQ108" s="5"/>
      <c r="CDR108" s="5"/>
      <c r="CDS108" s="5"/>
      <c r="CDT108" s="5"/>
      <c r="CDU108" s="1"/>
      <c r="CDV108" s="2"/>
      <c r="CDW108" s="2"/>
      <c r="CDX108" s="5"/>
      <c r="CDY108" s="5"/>
      <c r="CDZ108" s="5"/>
      <c r="CEA108" s="5"/>
      <c r="CEB108" s="5"/>
      <c r="CEC108" s="1"/>
      <c r="CED108" s="2"/>
      <c r="CEE108" s="2"/>
      <c r="CEF108" s="5"/>
      <c r="CEG108" s="5"/>
      <c r="CEH108" s="5"/>
      <c r="CEI108" s="5"/>
      <c r="CEJ108" s="5"/>
      <c r="CEK108" s="1"/>
      <c r="CEL108" s="2"/>
      <c r="CEM108" s="2"/>
      <c r="CEN108" s="5"/>
      <c r="CEO108" s="5"/>
      <c r="CEP108" s="5"/>
      <c r="CEQ108" s="5"/>
      <c r="CER108" s="5"/>
      <c r="CES108" s="1"/>
      <c r="CET108" s="2"/>
      <c r="CEU108" s="2"/>
      <c r="CEV108" s="5"/>
      <c r="CEW108" s="5"/>
      <c r="CEX108" s="5"/>
      <c r="CEY108" s="5"/>
      <c r="CEZ108" s="5"/>
      <c r="CFA108" s="1"/>
      <c r="CFB108" s="2"/>
      <c r="CFC108" s="2"/>
      <c r="CFD108" s="5"/>
      <c r="CFE108" s="5"/>
      <c r="CFF108" s="5"/>
      <c r="CFG108" s="5"/>
      <c r="CFH108" s="5"/>
      <c r="CFI108" s="1"/>
      <c r="CFJ108" s="2"/>
      <c r="CFK108" s="2"/>
      <c r="CFL108" s="5"/>
      <c r="CFM108" s="5"/>
      <c r="CFN108" s="5"/>
      <c r="CFO108" s="5"/>
      <c r="CFP108" s="5"/>
      <c r="CFQ108" s="1"/>
      <c r="CFR108" s="2"/>
      <c r="CFS108" s="2"/>
      <c r="CFT108" s="5"/>
      <c r="CFU108" s="5"/>
      <c r="CFV108" s="5"/>
      <c r="CFW108" s="5"/>
      <c r="CFX108" s="5"/>
      <c r="CFY108" s="1"/>
      <c r="CFZ108" s="2"/>
      <c r="CGA108" s="2"/>
      <c r="CGB108" s="5"/>
      <c r="CGC108" s="5"/>
      <c r="CGD108" s="5"/>
      <c r="CGE108" s="5"/>
      <c r="CGF108" s="5"/>
      <c r="CGG108" s="1"/>
      <c r="CGH108" s="2"/>
      <c r="CGI108" s="2"/>
      <c r="CGJ108" s="5"/>
      <c r="CGK108" s="5"/>
      <c r="CGL108" s="5"/>
      <c r="CGM108" s="5"/>
      <c r="CGN108" s="5"/>
      <c r="CGO108" s="1"/>
      <c r="CGP108" s="2"/>
      <c r="CGQ108" s="2"/>
      <c r="CGR108" s="5"/>
      <c r="CGS108" s="5"/>
      <c r="CGT108" s="5"/>
      <c r="CGU108" s="5"/>
      <c r="CGV108" s="5"/>
      <c r="CGW108" s="1"/>
      <c r="CGX108" s="2"/>
      <c r="CGY108" s="2"/>
      <c r="CGZ108" s="5"/>
      <c r="CHA108" s="5"/>
      <c r="CHB108" s="5"/>
      <c r="CHC108" s="5"/>
      <c r="CHD108" s="5"/>
      <c r="CHE108" s="1"/>
      <c r="CHF108" s="2"/>
      <c r="CHG108" s="2"/>
      <c r="CHH108" s="5"/>
      <c r="CHI108" s="5"/>
      <c r="CHJ108" s="5"/>
      <c r="CHK108" s="5"/>
      <c r="CHL108" s="5"/>
      <c r="CHM108" s="1"/>
      <c r="CHN108" s="2"/>
      <c r="CHO108" s="2"/>
      <c r="CHP108" s="5"/>
      <c r="CHQ108" s="5"/>
      <c r="CHR108" s="5"/>
      <c r="CHS108" s="5"/>
      <c r="CHT108" s="5"/>
      <c r="CHU108" s="1"/>
      <c r="CHV108" s="2"/>
      <c r="CHW108" s="2"/>
      <c r="CHX108" s="5"/>
      <c r="CHY108" s="5"/>
      <c r="CHZ108" s="5"/>
      <c r="CIA108" s="5"/>
      <c r="CIB108" s="5"/>
      <c r="CIC108" s="1"/>
      <c r="CID108" s="2"/>
      <c r="CIE108" s="2"/>
      <c r="CIF108" s="5"/>
      <c r="CIG108" s="5"/>
      <c r="CIH108" s="5"/>
      <c r="CII108" s="5"/>
      <c r="CIJ108" s="5"/>
      <c r="CIK108" s="1"/>
      <c r="CIL108" s="2"/>
      <c r="CIM108" s="2"/>
      <c r="CIN108" s="5"/>
      <c r="CIO108" s="5"/>
      <c r="CIP108" s="5"/>
      <c r="CIQ108" s="5"/>
      <c r="CIR108" s="5"/>
      <c r="CIS108" s="1"/>
      <c r="CIT108" s="2"/>
      <c r="CIU108" s="2"/>
      <c r="CIV108" s="5"/>
      <c r="CIW108" s="5"/>
      <c r="CIX108" s="5"/>
      <c r="CIY108" s="5"/>
      <c r="CIZ108" s="5"/>
      <c r="CJA108" s="1"/>
      <c r="CJB108" s="2"/>
      <c r="CJC108" s="2"/>
      <c r="CJD108" s="5"/>
      <c r="CJE108" s="5"/>
      <c r="CJF108" s="5"/>
      <c r="CJG108" s="5"/>
      <c r="CJH108" s="5"/>
      <c r="CJI108" s="1"/>
      <c r="CJJ108" s="2"/>
      <c r="CJK108" s="2"/>
      <c r="CJL108" s="5"/>
      <c r="CJM108" s="5"/>
      <c r="CJN108" s="5"/>
      <c r="CJO108" s="5"/>
      <c r="CJP108" s="5"/>
      <c r="CJQ108" s="1"/>
      <c r="CJR108" s="2"/>
      <c r="CJS108" s="2"/>
      <c r="CJT108" s="5"/>
      <c r="CJU108" s="5"/>
      <c r="CJV108" s="5"/>
      <c r="CJW108" s="5"/>
      <c r="CJX108" s="5"/>
      <c r="CJY108" s="1"/>
      <c r="CJZ108" s="2"/>
      <c r="CKA108" s="2"/>
      <c r="CKB108" s="5"/>
      <c r="CKC108" s="5"/>
      <c r="CKD108" s="5"/>
      <c r="CKE108" s="5"/>
      <c r="CKF108" s="5"/>
      <c r="CKG108" s="1"/>
      <c r="CKH108" s="2"/>
      <c r="CKI108" s="2"/>
      <c r="CKJ108" s="5"/>
      <c r="CKK108" s="5"/>
      <c r="CKL108" s="5"/>
      <c r="CKM108" s="5"/>
      <c r="CKN108" s="5"/>
      <c r="CKO108" s="1"/>
      <c r="CKP108" s="2"/>
      <c r="CKQ108" s="2"/>
      <c r="CKR108" s="5"/>
      <c r="CKS108" s="5"/>
      <c r="CKT108" s="5"/>
      <c r="CKU108" s="5"/>
      <c r="CKV108" s="5"/>
      <c r="CKW108" s="1"/>
      <c r="CKX108" s="2"/>
      <c r="CKY108" s="2"/>
      <c r="CKZ108" s="5"/>
      <c r="CLA108" s="5"/>
      <c r="CLB108" s="5"/>
      <c r="CLC108" s="5"/>
      <c r="CLD108" s="5"/>
      <c r="CLE108" s="1"/>
      <c r="CLF108" s="2"/>
      <c r="CLG108" s="2"/>
      <c r="CLH108" s="5"/>
      <c r="CLI108" s="5"/>
      <c r="CLJ108" s="5"/>
      <c r="CLK108" s="5"/>
      <c r="CLL108" s="5"/>
      <c r="CLM108" s="1"/>
      <c r="CLN108" s="2"/>
      <c r="CLO108" s="2"/>
      <c r="CLP108" s="5"/>
      <c r="CLQ108" s="5"/>
      <c r="CLR108" s="5"/>
      <c r="CLS108" s="5"/>
      <c r="CLT108" s="5"/>
      <c r="CLU108" s="1"/>
      <c r="CLV108" s="2"/>
      <c r="CLW108" s="2"/>
      <c r="CLX108" s="5"/>
      <c r="CLY108" s="5"/>
      <c r="CLZ108" s="5"/>
      <c r="CMA108" s="5"/>
      <c r="CMB108" s="5"/>
      <c r="CMC108" s="1"/>
      <c r="CMD108" s="2"/>
      <c r="CME108" s="2"/>
      <c r="CMF108" s="5"/>
      <c r="CMG108" s="5"/>
      <c r="CMH108" s="5"/>
      <c r="CMI108" s="5"/>
      <c r="CMJ108" s="5"/>
      <c r="CMK108" s="1"/>
      <c r="CML108" s="2"/>
      <c r="CMM108" s="2"/>
      <c r="CMN108" s="5"/>
      <c r="CMO108" s="5"/>
      <c r="CMP108" s="5"/>
      <c r="CMQ108" s="5"/>
      <c r="CMR108" s="5"/>
      <c r="CMS108" s="1"/>
      <c r="CMT108" s="2"/>
      <c r="CMU108" s="2"/>
      <c r="CMV108" s="5"/>
      <c r="CMW108" s="5"/>
      <c r="CMX108" s="5"/>
      <c r="CMY108" s="5"/>
      <c r="CMZ108" s="5"/>
      <c r="CNA108" s="1"/>
      <c r="CNB108" s="2"/>
      <c r="CNC108" s="2"/>
      <c r="CND108" s="5"/>
      <c r="CNE108" s="5"/>
      <c r="CNF108" s="5"/>
      <c r="CNG108" s="5"/>
      <c r="CNH108" s="5"/>
      <c r="CNI108" s="1"/>
      <c r="CNJ108" s="2"/>
      <c r="CNK108" s="2"/>
      <c r="CNL108" s="5"/>
      <c r="CNM108" s="5"/>
      <c r="CNN108" s="5"/>
      <c r="CNO108" s="5"/>
      <c r="CNP108" s="5"/>
      <c r="CNQ108" s="1"/>
      <c r="CNR108" s="2"/>
      <c r="CNS108" s="2"/>
      <c r="CNT108" s="5"/>
      <c r="CNU108" s="5"/>
      <c r="CNV108" s="5"/>
      <c r="CNW108" s="5"/>
      <c r="CNX108" s="5"/>
      <c r="CNY108" s="1"/>
      <c r="CNZ108" s="2"/>
      <c r="COA108" s="2"/>
      <c r="COB108" s="5"/>
      <c r="COC108" s="5"/>
      <c r="COD108" s="5"/>
      <c r="COE108" s="5"/>
      <c r="COF108" s="5"/>
      <c r="COG108" s="1"/>
      <c r="COH108" s="2"/>
      <c r="COI108" s="2"/>
      <c r="COJ108" s="5"/>
      <c r="COK108" s="5"/>
      <c r="COL108" s="5"/>
      <c r="COM108" s="5"/>
      <c r="CON108" s="5"/>
      <c r="COO108" s="1"/>
      <c r="COP108" s="2"/>
      <c r="COQ108" s="2"/>
      <c r="COR108" s="5"/>
      <c r="COS108" s="5"/>
      <c r="COT108" s="5"/>
      <c r="COU108" s="5"/>
      <c r="COV108" s="5"/>
      <c r="COW108" s="1"/>
      <c r="COX108" s="2"/>
      <c r="COY108" s="2"/>
      <c r="COZ108" s="5"/>
      <c r="CPA108" s="5"/>
      <c r="CPB108" s="5"/>
      <c r="CPC108" s="5"/>
      <c r="CPD108" s="5"/>
      <c r="CPE108" s="1"/>
      <c r="CPF108" s="2"/>
      <c r="CPG108" s="2"/>
      <c r="CPH108" s="5"/>
      <c r="CPI108" s="5"/>
      <c r="CPJ108" s="5"/>
      <c r="CPK108" s="5"/>
      <c r="CPL108" s="5"/>
      <c r="CPM108" s="1"/>
      <c r="CPN108" s="2"/>
      <c r="CPO108" s="2"/>
      <c r="CPP108" s="5"/>
      <c r="CPQ108" s="5"/>
      <c r="CPR108" s="5"/>
      <c r="CPS108" s="5"/>
      <c r="CPT108" s="5"/>
      <c r="CPU108" s="1"/>
      <c r="CPV108" s="2"/>
      <c r="CPW108" s="2"/>
      <c r="CPX108" s="5"/>
      <c r="CPY108" s="5"/>
      <c r="CPZ108" s="5"/>
      <c r="CQA108" s="5"/>
      <c r="CQB108" s="5"/>
      <c r="CQC108" s="1"/>
      <c r="CQD108" s="2"/>
      <c r="CQE108" s="2"/>
      <c r="CQF108" s="5"/>
      <c r="CQG108" s="5"/>
      <c r="CQH108" s="5"/>
      <c r="CQI108" s="5"/>
      <c r="CQJ108" s="5"/>
      <c r="CQK108" s="1"/>
      <c r="CQL108" s="2"/>
      <c r="CQM108" s="2"/>
      <c r="CQN108" s="5"/>
      <c r="CQO108" s="5"/>
      <c r="CQP108" s="5"/>
      <c r="CQQ108" s="5"/>
      <c r="CQR108" s="5"/>
      <c r="CQS108" s="1"/>
      <c r="CQT108" s="2"/>
      <c r="CQU108" s="2"/>
      <c r="CQV108" s="5"/>
      <c r="CQW108" s="5"/>
      <c r="CQX108" s="5"/>
      <c r="CQY108" s="5"/>
      <c r="CQZ108" s="5"/>
      <c r="CRA108" s="1"/>
      <c r="CRB108" s="2"/>
      <c r="CRC108" s="2"/>
      <c r="CRD108" s="5"/>
      <c r="CRE108" s="5"/>
      <c r="CRF108" s="5"/>
      <c r="CRG108" s="5"/>
      <c r="CRH108" s="5"/>
      <c r="CRI108" s="1"/>
      <c r="CRJ108" s="2"/>
      <c r="CRK108" s="2"/>
      <c r="CRL108" s="5"/>
      <c r="CRM108" s="5"/>
      <c r="CRN108" s="5"/>
      <c r="CRO108" s="5"/>
      <c r="CRP108" s="5"/>
      <c r="CRQ108" s="1"/>
      <c r="CRR108" s="2"/>
      <c r="CRS108" s="2"/>
      <c r="CRT108" s="5"/>
      <c r="CRU108" s="5"/>
      <c r="CRV108" s="5"/>
      <c r="CRW108" s="5"/>
      <c r="CRX108" s="5"/>
      <c r="CRY108" s="1"/>
      <c r="CRZ108" s="2"/>
      <c r="CSA108" s="2"/>
      <c r="CSB108" s="5"/>
      <c r="CSC108" s="5"/>
      <c r="CSD108" s="5"/>
      <c r="CSE108" s="5"/>
      <c r="CSF108" s="5"/>
      <c r="CSG108" s="1"/>
      <c r="CSH108" s="2"/>
      <c r="CSI108" s="2"/>
      <c r="CSJ108" s="5"/>
      <c r="CSK108" s="5"/>
      <c r="CSL108" s="5"/>
      <c r="CSM108" s="5"/>
      <c r="CSN108" s="5"/>
      <c r="CSO108" s="1"/>
      <c r="CSP108" s="2"/>
      <c r="CSQ108" s="2"/>
      <c r="CSR108" s="5"/>
      <c r="CSS108" s="5"/>
      <c r="CST108" s="5"/>
      <c r="CSU108" s="5"/>
      <c r="CSV108" s="5"/>
      <c r="CSW108" s="1"/>
      <c r="CSX108" s="2"/>
      <c r="CSY108" s="2"/>
      <c r="CSZ108" s="5"/>
      <c r="CTA108" s="5"/>
      <c r="CTB108" s="5"/>
      <c r="CTC108" s="5"/>
      <c r="CTD108" s="5"/>
      <c r="CTE108" s="1"/>
      <c r="CTF108" s="2"/>
      <c r="CTG108" s="2"/>
      <c r="CTH108" s="5"/>
      <c r="CTI108" s="5"/>
      <c r="CTJ108" s="5"/>
      <c r="CTK108" s="5"/>
      <c r="CTL108" s="5"/>
      <c r="CTM108" s="1"/>
      <c r="CTN108" s="2"/>
      <c r="CTO108" s="2"/>
      <c r="CTP108" s="5"/>
      <c r="CTQ108" s="5"/>
      <c r="CTR108" s="5"/>
      <c r="CTS108" s="5"/>
      <c r="CTT108" s="5"/>
      <c r="CTU108" s="1"/>
      <c r="CTV108" s="2"/>
      <c r="CTW108" s="2"/>
      <c r="CTX108" s="5"/>
      <c r="CTY108" s="5"/>
      <c r="CTZ108" s="5"/>
      <c r="CUA108" s="5"/>
      <c r="CUB108" s="5"/>
      <c r="CUC108" s="1"/>
      <c r="CUD108" s="2"/>
      <c r="CUE108" s="2"/>
      <c r="CUF108" s="5"/>
      <c r="CUG108" s="5"/>
      <c r="CUH108" s="5"/>
      <c r="CUI108" s="5"/>
      <c r="CUJ108" s="5"/>
      <c r="CUK108" s="1"/>
      <c r="CUL108" s="2"/>
      <c r="CUM108" s="2"/>
      <c r="CUN108" s="5"/>
      <c r="CUO108" s="5"/>
      <c r="CUP108" s="5"/>
      <c r="CUQ108" s="5"/>
      <c r="CUR108" s="5"/>
      <c r="CUS108" s="1"/>
      <c r="CUT108" s="2"/>
      <c r="CUU108" s="2"/>
      <c r="CUV108" s="5"/>
      <c r="CUW108" s="5"/>
      <c r="CUX108" s="5"/>
      <c r="CUY108" s="5"/>
      <c r="CUZ108" s="5"/>
      <c r="CVA108" s="1"/>
      <c r="CVB108" s="2"/>
      <c r="CVC108" s="2"/>
      <c r="CVD108" s="5"/>
      <c r="CVE108" s="5"/>
      <c r="CVF108" s="5"/>
      <c r="CVG108" s="5"/>
      <c r="CVH108" s="5"/>
      <c r="CVI108" s="1"/>
      <c r="CVJ108" s="2"/>
      <c r="CVK108" s="2"/>
      <c r="CVL108" s="5"/>
      <c r="CVM108" s="5"/>
      <c r="CVN108" s="5"/>
      <c r="CVO108" s="5"/>
      <c r="CVP108" s="5"/>
      <c r="CVQ108" s="1"/>
      <c r="CVR108" s="2"/>
      <c r="CVS108" s="2"/>
      <c r="CVT108" s="5"/>
      <c r="CVU108" s="5"/>
      <c r="CVV108" s="5"/>
      <c r="CVW108" s="5"/>
      <c r="CVX108" s="5"/>
      <c r="CVY108" s="1"/>
      <c r="CVZ108" s="2"/>
      <c r="CWA108" s="2"/>
      <c r="CWB108" s="5"/>
      <c r="CWC108" s="5"/>
      <c r="CWD108" s="5"/>
      <c r="CWE108" s="5"/>
      <c r="CWF108" s="5"/>
      <c r="CWG108" s="1"/>
      <c r="CWH108" s="2"/>
      <c r="CWI108" s="2"/>
      <c r="CWJ108" s="5"/>
      <c r="CWK108" s="5"/>
      <c r="CWL108" s="5"/>
      <c r="CWM108" s="5"/>
      <c r="CWN108" s="5"/>
      <c r="CWO108" s="1"/>
      <c r="CWP108" s="2"/>
      <c r="CWQ108" s="2"/>
      <c r="CWR108" s="5"/>
      <c r="CWS108" s="5"/>
      <c r="CWT108" s="5"/>
      <c r="CWU108" s="5"/>
      <c r="CWV108" s="5"/>
      <c r="CWW108" s="1"/>
      <c r="CWX108" s="2"/>
      <c r="CWY108" s="2"/>
      <c r="CWZ108" s="5"/>
      <c r="CXA108" s="5"/>
      <c r="CXB108" s="5"/>
      <c r="CXC108" s="5"/>
      <c r="CXD108" s="5"/>
      <c r="CXE108" s="1"/>
      <c r="CXF108" s="2"/>
      <c r="CXG108" s="2"/>
      <c r="CXH108" s="5"/>
      <c r="CXI108" s="5"/>
      <c r="CXJ108" s="5"/>
      <c r="CXK108" s="5"/>
      <c r="CXL108" s="5"/>
      <c r="CXM108" s="1"/>
      <c r="CXN108" s="2"/>
      <c r="CXO108" s="2"/>
      <c r="CXP108" s="5"/>
      <c r="CXQ108" s="5"/>
      <c r="CXR108" s="5"/>
      <c r="CXS108" s="5"/>
      <c r="CXT108" s="5"/>
      <c r="CXU108" s="1"/>
      <c r="CXV108" s="2"/>
      <c r="CXW108" s="2"/>
      <c r="CXX108" s="5"/>
      <c r="CXY108" s="5"/>
      <c r="CXZ108" s="5"/>
      <c r="CYA108" s="5"/>
      <c r="CYB108" s="5"/>
      <c r="CYC108" s="1"/>
      <c r="CYD108" s="2"/>
      <c r="CYE108" s="2"/>
      <c r="CYF108" s="5"/>
      <c r="CYG108" s="5"/>
      <c r="CYH108" s="5"/>
      <c r="CYI108" s="5"/>
      <c r="CYJ108" s="5"/>
      <c r="CYK108" s="1"/>
      <c r="CYL108" s="2"/>
      <c r="CYM108" s="2"/>
      <c r="CYN108" s="5"/>
      <c r="CYO108" s="5"/>
      <c r="CYP108" s="5"/>
      <c r="CYQ108" s="5"/>
      <c r="CYR108" s="5"/>
      <c r="CYS108" s="1"/>
      <c r="CYT108" s="2"/>
      <c r="CYU108" s="2"/>
      <c r="CYV108" s="5"/>
      <c r="CYW108" s="5"/>
      <c r="CYX108" s="5"/>
      <c r="CYY108" s="5"/>
      <c r="CYZ108" s="5"/>
      <c r="CZA108" s="1"/>
      <c r="CZB108" s="2"/>
      <c r="CZC108" s="2"/>
      <c r="CZD108" s="5"/>
      <c r="CZE108" s="5"/>
      <c r="CZF108" s="5"/>
      <c r="CZG108" s="5"/>
      <c r="CZH108" s="5"/>
      <c r="CZI108" s="1"/>
      <c r="CZJ108" s="2"/>
      <c r="CZK108" s="2"/>
      <c r="CZL108" s="5"/>
      <c r="CZM108" s="5"/>
      <c r="CZN108" s="5"/>
      <c r="CZO108" s="5"/>
      <c r="CZP108" s="5"/>
      <c r="CZQ108" s="1"/>
      <c r="CZR108" s="2"/>
      <c r="CZS108" s="2"/>
      <c r="CZT108" s="5"/>
      <c r="CZU108" s="5"/>
      <c r="CZV108" s="5"/>
      <c r="CZW108" s="5"/>
      <c r="CZX108" s="5"/>
      <c r="CZY108" s="1"/>
      <c r="CZZ108" s="2"/>
      <c r="DAA108" s="2"/>
      <c r="DAB108" s="5"/>
      <c r="DAC108" s="5"/>
      <c r="DAD108" s="5"/>
      <c r="DAE108" s="5"/>
      <c r="DAF108" s="5"/>
      <c r="DAG108" s="1"/>
      <c r="DAH108" s="2"/>
      <c r="DAI108" s="2"/>
      <c r="DAJ108" s="5"/>
      <c r="DAK108" s="5"/>
      <c r="DAL108" s="5"/>
      <c r="DAM108" s="5"/>
      <c r="DAN108" s="5"/>
      <c r="DAO108" s="1"/>
      <c r="DAP108" s="2"/>
      <c r="DAQ108" s="2"/>
      <c r="DAR108" s="5"/>
      <c r="DAS108" s="5"/>
      <c r="DAT108" s="5"/>
      <c r="DAU108" s="5"/>
      <c r="DAV108" s="5"/>
      <c r="DAW108" s="1"/>
      <c r="DAX108" s="2"/>
      <c r="DAY108" s="2"/>
      <c r="DAZ108" s="5"/>
      <c r="DBA108" s="5"/>
      <c r="DBB108" s="5"/>
      <c r="DBC108" s="5"/>
      <c r="DBD108" s="5"/>
      <c r="DBE108" s="1"/>
      <c r="DBF108" s="2"/>
      <c r="DBG108" s="2"/>
      <c r="DBH108" s="5"/>
      <c r="DBI108" s="5"/>
      <c r="DBJ108" s="5"/>
      <c r="DBK108" s="5"/>
      <c r="DBL108" s="5"/>
      <c r="DBM108" s="1"/>
      <c r="DBN108" s="2"/>
      <c r="DBO108" s="2"/>
      <c r="DBP108" s="5"/>
      <c r="DBQ108" s="5"/>
      <c r="DBR108" s="5"/>
      <c r="DBS108" s="5"/>
      <c r="DBT108" s="5"/>
      <c r="DBU108" s="1"/>
      <c r="DBV108" s="2"/>
      <c r="DBW108" s="2"/>
      <c r="DBX108" s="5"/>
      <c r="DBY108" s="5"/>
      <c r="DBZ108" s="5"/>
      <c r="DCA108" s="5"/>
      <c r="DCB108" s="5"/>
      <c r="DCC108" s="1"/>
      <c r="DCD108" s="2"/>
      <c r="DCE108" s="2"/>
      <c r="DCF108" s="5"/>
      <c r="DCG108" s="5"/>
      <c r="DCH108" s="5"/>
      <c r="DCI108" s="5"/>
      <c r="DCJ108" s="5"/>
      <c r="DCK108" s="1"/>
      <c r="DCL108" s="2"/>
      <c r="DCM108" s="2"/>
      <c r="DCN108" s="5"/>
      <c r="DCO108" s="5"/>
      <c r="DCP108" s="5"/>
      <c r="DCQ108" s="5"/>
      <c r="DCR108" s="5"/>
      <c r="DCS108" s="1"/>
      <c r="DCT108" s="2"/>
      <c r="DCU108" s="2"/>
      <c r="DCV108" s="5"/>
      <c r="DCW108" s="5"/>
      <c r="DCX108" s="5"/>
      <c r="DCY108" s="5"/>
      <c r="DCZ108" s="5"/>
      <c r="DDA108" s="1"/>
      <c r="DDB108" s="2"/>
      <c r="DDC108" s="2"/>
      <c r="DDD108" s="5"/>
      <c r="DDE108" s="5"/>
      <c r="DDF108" s="5"/>
      <c r="DDG108" s="5"/>
      <c r="DDH108" s="5"/>
      <c r="DDI108" s="1"/>
      <c r="DDJ108" s="2"/>
      <c r="DDK108" s="2"/>
      <c r="DDL108" s="5"/>
      <c r="DDM108" s="5"/>
      <c r="DDN108" s="5"/>
      <c r="DDO108" s="5"/>
      <c r="DDP108" s="5"/>
      <c r="DDQ108" s="1"/>
      <c r="DDR108" s="2"/>
      <c r="DDS108" s="2"/>
      <c r="DDT108" s="5"/>
      <c r="DDU108" s="5"/>
      <c r="DDV108" s="5"/>
      <c r="DDW108" s="5"/>
      <c r="DDX108" s="5"/>
      <c r="DDY108" s="1"/>
      <c r="DDZ108" s="2"/>
      <c r="DEA108" s="2"/>
      <c r="DEB108" s="5"/>
      <c r="DEC108" s="5"/>
      <c r="DED108" s="5"/>
      <c r="DEE108" s="5"/>
      <c r="DEF108" s="5"/>
      <c r="DEG108" s="1"/>
      <c r="DEH108" s="2"/>
      <c r="DEI108" s="2"/>
      <c r="DEJ108" s="5"/>
      <c r="DEK108" s="5"/>
      <c r="DEL108" s="5"/>
      <c r="DEM108" s="5"/>
      <c r="DEN108" s="5"/>
      <c r="DEO108" s="1"/>
      <c r="DEP108" s="2"/>
      <c r="DEQ108" s="2"/>
      <c r="DER108" s="5"/>
      <c r="DES108" s="5"/>
      <c r="DET108" s="5"/>
      <c r="DEU108" s="5"/>
      <c r="DEV108" s="5"/>
      <c r="DEW108" s="1"/>
      <c r="DEX108" s="2"/>
      <c r="DEY108" s="2"/>
      <c r="DEZ108" s="5"/>
      <c r="DFA108" s="5"/>
      <c r="DFB108" s="5"/>
      <c r="DFC108" s="5"/>
      <c r="DFD108" s="5"/>
      <c r="DFE108" s="1"/>
      <c r="DFF108" s="2"/>
      <c r="DFG108" s="2"/>
      <c r="DFH108" s="5"/>
      <c r="DFI108" s="5"/>
      <c r="DFJ108" s="5"/>
      <c r="DFK108" s="5"/>
      <c r="DFL108" s="5"/>
      <c r="DFM108" s="1"/>
      <c r="DFN108" s="2"/>
      <c r="DFO108" s="2"/>
      <c r="DFP108" s="5"/>
      <c r="DFQ108" s="5"/>
      <c r="DFR108" s="5"/>
      <c r="DFS108" s="5"/>
      <c r="DFT108" s="5"/>
      <c r="DFU108" s="1"/>
      <c r="DFV108" s="2"/>
      <c r="DFW108" s="2"/>
      <c r="DFX108" s="5"/>
      <c r="DFY108" s="5"/>
      <c r="DFZ108" s="5"/>
      <c r="DGA108" s="5"/>
      <c r="DGB108" s="5"/>
      <c r="DGC108" s="1"/>
      <c r="DGD108" s="2"/>
      <c r="DGE108" s="2"/>
      <c r="DGF108" s="5"/>
      <c r="DGG108" s="5"/>
      <c r="DGH108" s="5"/>
      <c r="DGI108" s="5"/>
      <c r="DGJ108" s="5"/>
      <c r="DGK108" s="1"/>
      <c r="DGL108" s="2"/>
      <c r="DGM108" s="2"/>
      <c r="DGN108" s="5"/>
      <c r="DGO108" s="5"/>
      <c r="DGP108" s="5"/>
      <c r="DGQ108" s="5"/>
      <c r="DGR108" s="5"/>
      <c r="DGS108" s="1"/>
      <c r="DGT108" s="2"/>
      <c r="DGU108" s="2"/>
      <c r="DGV108" s="5"/>
      <c r="DGW108" s="5"/>
      <c r="DGX108" s="5"/>
      <c r="DGY108" s="5"/>
      <c r="DGZ108" s="5"/>
      <c r="DHA108" s="1"/>
      <c r="DHB108" s="2"/>
      <c r="DHC108" s="2"/>
      <c r="DHD108" s="5"/>
      <c r="DHE108" s="5"/>
      <c r="DHF108" s="5"/>
      <c r="DHG108" s="5"/>
      <c r="DHH108" s="5"/>
      <c r="DHI108" s="1"/>
      <c r="DHJ108" s="2"/>
      <c r="DHK108" s="2"/>
      <c r="DHL108" s="5"/>
      <c r="DHM108" s="5"/>
      <c r="DHN108" s="5"/>
      <c r="DHO108" s="5"/>
      <c r="DHP108" s="5"/>
      <c r="DHQ108" s="1"/>
      <c r="DHR108" s="2"/>
      <c r="DHS108" s="2"/>
      <c r="DHT108" s="5"/>
      <c r="DHU108" s="5"/>
      <c r="DHV108" s="5"/>
      <c r="DHW108" s="5"/>
      <c r="DHX108" s="5"/>
      <c r="DHY108" s="1"/>
      <c r="DHZ108" s="2"/>
      <c r="DIA108" s="2"/>
      <c r="DIB108" s="5"/>
      <c r="DIC108" s="5"/>
      <c r="DID108" s="5"/>
      <c r="DIE108" s="5"/>
      <c r="DIF108" s="5"/>
      <c r="DIG108" s="1"/>
      <c r="DIH108" s="2"/>
      <c r="DII108" s="2"/>
      <c r="DIJ108" s="5"/>
      <c r="DIK108" s="5"/>
      <c r="DIL108" s="5"/>
      <c r="DIM108" s="5"/>
      <c r="DIN108" s="5"/>
      <c r="DIO108" s="1"/>
      <c r="DIP108" s="2"/>
      <c r="DIQ108" s="2"/>
      <c r="DIR108" s="5"/>
      <c r="DIS108" s="5"/>
      <c r="DIT108" s="5"/>
      <c r="DIU108" s="5"/>
      <c r="DIV108" s="5"/>
      <c r="DIW108" s="1"/>
      <c r="DIX108" s="2"/>
      <c r="DIY108" s="2"/>
      <c r="DIZ108" s="5"/>
      <c r="DJA108" s="5"/>
      <c r="DJB108" s="5"/>
      <c r="DJC108" s="5"/>
      <c r="DJD108" s="5"/>
      <c r="DJE108" s="1"/>
      <c r="DJF108" s="2"/>
      <c r="DJG108" s="2"/>
      <c r="DJH108" s="5"/>
      <c r="DJI108" s="5"/>
      <c r="DJJ108" s="5"/>
      <c r="DJK108" s="5"/>
      <c r="DJL108" s="5"/>
      <c r="DJM108" s="1"/>
      <c r="DJN108" s="2"/>
      <c r="DJO108" s="2"/>
      <c r="DJP108" s="5"/>
      <c r="DJQ108" s="5"/>
      <c r="DJR108" s="5"/>
      <c r="DJS108" s="5"/>
      <c r="DJT108" s="5"/>
      <c r="DJU108" s="1"/>
      <c r="DJV108" s="2"/>
      <c r="DJW108" s="2"/>
      <c r="DJX108" s="5"/>
      <c r="DJY108" s="5"/>
      <c r="DJZ108" s="5"/>
      <c r="DKA108" s="5"/>
      <c r="DKB108" s="5"/>
      <c r="DKC108" s="1"/>
      <c r="DKD108" s="2"/>
      <c r="DKE108" s="2"/>
      <c r="DKF108" s="5"/>
      <c r="DKG108" s="5"/>
      <c r="DKH108" s="5"/>
      <c r="DKI108" s="5"/>
      <c r="DKJ108" s="5"/>
      <c r="DKK108" s="1"/>
      <c r="DKL108" s="2"/>
      <c r="DKM108" s="2"/>
      <c r="DKN108" s="5"/>
      <c r="DKO108" s="5"/>
      <c r="DKP108" s="5"/>
      <c r="DKQ108" s="5"/>
      <c r="DKR108" s="5"/>
      <c r="DKS108" s="1"/>
      <c r="DKT108" s="2"/>
      <c r="DKU108" s="2"/>
      <c r="DKV108" s="5"/>
      <c r="DKW108" s="5"/>
      <c r="DKX108" s="5"/>
      <c r="DKY108" s="5"/>
      <c r="DKZ108" s="5"/>
      <c r="DLA108" s="1"/>
      <c r="DLB108" s="2"/>
      <c r="DLC108" s="2"/>
      <c r="DLD108" s="5"/>
      <c r="DLE108" s="5"/>
      <c r="DLF108" s="5"/>
      <c r="DLG108" s="5"/>
      <c r="DLH108" s="5"/>
      <c r="DLI108" s="1"/>
      <c r="DLJ108" s="2"/>
      <c r="DLK108" s="2"/>
      <c r="DLL108" s="5"/>
      <c r="DLM108" s="5"/>
      <c r="DLN108" s="5"/>
      <c r="DLO108" s="5"/>
      <c r="DLP108" s="5"/>
      <c r="DLQ108" s="1"/>
      <c r="DLR108" s="2"/>
      <c r="DLS108" s="2"/>
      <c r="DLT108" s="5"/>
      <c r="DLU108" s="5"/>
      <c r="DLV108" s="5"/>
      <c r="DLW108" s="5"/>
      <c r="DLX108" s="5"/>
      <c r="DLY108" s="1"/>
      <c r="DLZ108" s="2"/>
      <c r="DMA108" s="2"/>
      <c r="DMB108" s="5"/>
      <c r="DMC108" s="5"/>
      <c r="DMD108" s="5"/>
      <c r="DME108" s="5"/>
      <c r="DMF108" s="5"/>
      <c r="DMG108" s="1"/>
      <c r="DMH108" s="2"/>
      <c r="DMI108" s="2"/>
      <c r="DMJ108" s="5"/>
      <c r="DMK108" s="5"/>
      <c r="DML108" s="5"/>
      <c r="DMM108" s="5"/>
      <c r="DMN108" s="5"/>
      <c r="DMO108" s="1"/>
      <c r="DMP108" s="2"/>
      <c r="DMQ108" s="2"/>
      <c r="DMR108" s="5"/>
      <c r="DMS108" s="5"/>
      <c r="DMT108" s="5"/>
      <c r="DMU108" s="5"/>
      <c r="DMV108" s="5"/>
      <c r="DMW108" s="1"/>
      <c r="DMX108" s="2"/>
      <c r="DMY108" s="2"/>
      <c r="DMZ108" s="5"/>
      <c r="DNA108" s="5"/>
      <c r="DNB108" s="5"/>
      <c r="DNC108" s="5"/>
      <c r="DND108" s="5"/>
      <c r="DNE108" s="1"/>
      <c r="DNF108" s="2"/>
      <c r="DNG108" s="2"/>
      <c r="DNH108" s="5"/>
      <c r="DNI108" s="5"/>
      <c r="DNJ108" s="5"/>
      <c r="DNK108" s="5"/>
      <c r="DNL108" s="5"/>
      <c r="DNM108" s="1"/>
      <c r="DNN108" s="2"/>
      <c r="DNO108" s="2"/>
      <c r="DNP108" s="5"/>
      <c r="DNQ108" s="5"/>
      <c r="DNR108" s="5"/>
      <c r="DNS108" s="5"/>
      <c r="DNT108" s="5"/>
      <c r="DNU108" s="1"/>
      <c r="DNV108" s="2"/>
      <c r="DNW108" s="2"/>
      <c r="DNX108" s="5"/>
      <c r="DNY108" s="5"/>
      <c r="DNZ108" s="5"/>
      <c r="DOA108" s="5"/>
      <c r="DOB108" s="5"/>
      <c r="DOC108" s="1"/>
      <c r="DOD108" s="2"/>
      <c r="DOE108" s="2"/>
      <c r="DOF108" s="5"/>
      <c r="DOG108" s="5"/>
      <c r="DOH108" s="5"/>
      <c r="DOI108" s="5"/>
      <c r="DOJ108" s="5"/>
      <c r="DOK108" s="1"/>
      <c r="DOL108" s="2"/>
      <c r="DOM108" s="2"/>
      <c r="DON108" s="5"/>
      <c r="DOO108" s="5"/>
      <c r="DOP108" s="5"/>
      <c r="DOQ108" s="5"/>
      <c r="DOR108" s="5"/>
      <c r="DOS108" s="1"/>
      <c r="DOT108" s="2"/>
      <c r="DOU108" s="2"/>
      <c r="DOV108" s="5"/>
      <c r="DOW108" s="5"/>
      <c r="DOX108" s="5"/>
      <c r="DOY108" s="5"/>
      <c r="DOZ108" s="5"/>
      <c r="DPA108" s="1"/>
      <c r="DPB108" s="2"/>
      <c r="DPC108" s="2"/>
      <c r="DPD108" s="5"/>
      <c r="DPE108" s="5"/>
      <c r="DPF108" s="5"/>
      <c r="DPG108" s="5"/>
      <c r="DPH108" s="5"/>
      <c r="DPI108" s="1"/>
      <c r="DPJ108" s="2"/>
      <c r="DPK108" s="2"/>
      <c r="DPL108" s="5"/>
      <c r="DPM108" s="5"/>
      <c r="DPN108" s="5"/>
      <c r="DPO108" s="5"/>
      <c r="DPP108" s="5"/>
      <c r="DPQ108" s="1"/>
      <c r="DPR108" s="2"/>
      <c r="DPS108" s="2"/>
      <c r="DPT108" s="5"/>
      <c r="DPU108" s="5"/>
      <c r="DPV108" s="5"/>
      <c r="DPW108" s="5"/>
      <c r="DPX108" s="5"/>
      <c r="DPY108" s="1"/>
      <c r="DPZ108" s="2"/>
      <c r="DQA108" s="2"/>
      <c r="DQB108" s="5"/>
      <c r="DQC108" s="5"/>
      <c r="DQD108" s="5"/>
      <c r="DQE108" s="5"/>
      <c r="DQF108" s="5"/>
      <c r="DQG108" s="1"/>
      <c r="DQH108" s="2"/>
      <c r="DQI108" s="2"/>
      <c r="DQJ108" s="5"/>
      <c r="DQK108" s="5"/>
      <c r="DQL108" s="5"/>
      <c r="DQM108" s="5"/>
      <c r="DQN108" s="5"/>
      <c r="DQO108" s="1"/>
      <c r="DQP108" s="2"/>
      <c r="DQQ108" s="2"/>
      <c r="DQR108" s="5"/>
      <c r="DQS108" s="5"/>
      <c r="DQT108" s="5"/>
      <c r="DQU108" s="5"/>
      <c r="DQV108" s="5"/>
      <c r="DQW108" s="1"/>
      <c r="DQX108" s="2"/>
      <c r="DQY108" s="2"/>
      <c r="DQZ108" s="5"/>
      <c r="DRA108" s="5"/>
      <c r="DRB108" s="5"/>
      <c r="DRC108" s="5"/>
      <c r="DRD108" s="5"/>
      <c r="DRE108" s="1"/>
      <c r="DRF108" s="2"/>
      <c r="DRG108" s="2"/>
      <c r="DRH108" s="5"/>
      <c r="DRI108" s="5"/>
      <c r="DRJ108" s="5"/>
      <c r="DRK108" s="5"/>
      <c r="DRL108" s="5"/>
      <c r="DRM108" s="1"/>
      <c r="DRN108" s="2"/>
      <c r="DRO108" s="2"/>
      <c r="DRP108" s="5"/>
      <c r="DRQ108" s="5"/>
      <c r="DRR108" s="5"/>
      <c r="DRS108" s="5"/>
      <c r="DRT108" s="5"/>
      <c r="DRU108" s="1"/>
      <c r="DRV108" s="2"/>
      <c r="DRW108" s="2"/>
      <c r="DRX108" s="5"/>
      <c r="DRY108" s="5"/>
      <c r="DRZ108" s="5"/>
      <c r="DSA108" s="5"/>
      <c r="DSB108" s="5"/>
      <c r="DSC108" s="1"/>
      <c r="DSD108" s="2"/>
      <c r="DSE108" s="2"/>
      <c r="DSF108" s="5"/>
      <c r="DSG108" s="5"/>
      <c r="DSH108" s="5"/>
      <c r="DSI108" s="5"/>
      <c r="DSJ108" s="5"/>
      <c r="DSK108" s="1"/>
      <c r="DSL108" s="2"/>
      <c r="DSM108" s="2"/>
      <c r="DSN108" s="5"/>
      <c r="DSO108" s="5"/>
      <c r="DSP108" s="5"/>
      <c r="DSQ108" s="5"/>
      <c r="DSR108" s="5"/>
      <c r="DSS108" s="1"/>
      <c r="DST108" s="2"/>
      <c r="DSU108" s="2"/>
      <c r="DSV108" s="5"/>
      <c r="DSW108" s="5"/>
      <c r="DSX108" s="5"/>
      <c r="DSY108" s="5"/>
      <c r="DSZ108" s="5"/>
      <c r="DTA108" s="1"/>
      <c r="DTB108" s="2"/>
      <c r="DTC108" s="2"/>
      <c r="DTD108" s="5"/>
      <c r="DTE108" s="5"/>
      <c r="DTF108" s="5"/>
      <c r="DTG108" s="5"/>
      <c r="DTH108" s="5"/>
      <c r="DTI108" s="1"/>
      <c r="DTJ108" s="2"/>
      <c r="DTK108" s="2"/>
      <c r="DTL108" s="5"/>
      <c r="DTM108" s="5"/>
      <c r="DTN108" s="5"/>
      <c r="DTO108" s="5"/>
      <c r="DTP108" s="5"/>
      <c r="DTQ108" s="1"/>
      <c r="DTR108" s="2"/>
      <c r="DTS108" s="2"/>
      <c r="DTT108" s="5"/>
      <c r="DTU108" s="5"/>
      <c r="DTV108" s="5"/>
      <c r="DTW108" s="5"/>
      <c r="DTX108" s="5"/>
      <c r="DTY108" s="1"/>
      <c r="DTZ108" s="2"/>
      <c r="DUA108" s="2"/>
      <c r="DUB108" s="5"/>
      <c r="DUC108" s="5"/>
      <c r="DUD108" s="5"/>
      <c r="DUE108" s="5"/>
      <c r="DUF108" s="5"/>
      <c r="DUG108" s="1"/>
      <c r="DUH108" s="2"/>
      <c r="DUI108" s="2"/>
      <c r="DUJ108" s="5"/>
      <c r="DUK108" s="5"/>
      <c r="DUL108" s="5"/>
      <c r="DUM108" s="5"/>
      <c r="DUN108" s="5"/>
      <c r="DUO108" s="1"/>
      <c r="DUP108" s="2"/>
      <c r="DUQ108" s="2"/>
      <c r="DUR108" s="5"/>
      <c r="DUS108" s="5"/>
      <c r="DUT108" s="5"/>
      <c r="DUU108" s="5"/>
      <c r="DUV108" s="5"/>
      <c r="DUW108" s="1"/>
      <c r="DUX108" s="2"/>
      <c r="DUY108" s="2"/>
      <c r="DUZ108" s="5"/>
      <c r="DVA108" s="5"/>
      <c r="DVB108" s="5"/>
      <c r="DVC108" s="5"/>
      <c r="DVD108" s="5"/>
      <c r="DVE108" s="1"/>
      <c r="DVF108" s="2"/>
      <c r="DVG108" s="2"/>
      <c r="DVH108" s="5"/>
      <c r="DVI108" s="5"/>
      <c r="DVJ108" s="5"/>
      <c r="DVK108" s="5"/>
      <c r="DVL108" s="5"/>
      <c r="DVM108" s="1"/>
      <c r="DVN108" s="2"/>
      <c r="DVO108" s="2"/>
      <c r="DVP108" s="5"/>
      <c r="DVQ108" s="5"/>
      <c r="DVR108" s="5"/>
      <c r="DVS108" s="5"/>
      <c r="DVT108" s="5"/>
      <c r="DVU108" s="1"/>
      <c r="DVV108" s="2"/>
      <c r="DVW108" s="2"/>
      <c r="DVX108" s="5"/>
      <c r="DVY108" s="5"/>
      <c r="DVZ108" s="5"/>
      <c r="DWA108" s="5"/>
      <c r="DWB108" s="5"/>
      <c r="DWC108" s="1"/>
      <c r="DWD108" s="2"/>
      <c r="DWE108" s="2"/>
      <c r="DWF108" s="5"/>
      <c r="DWG108" s="5"/>
      <c r="DWH108" s="5"/>
      <c r="DWI108" s="5"/>
      <c r="DWJ108" s="5"/>
      <c r="DWK108" s="1"/>
      <c r="DWL108" s="2"/>
      <c r="DWM108" s="2"/>
      <c r="DWN108" s="5"/>
      <c r="DWO108" s="5"/>
      <c r="DWP108" s="5"/>
      <c r="DWQ108" s="5"/>
      <c r="DWR108" s="5"/>
      <c r="DWS108" s="1"/>
      <c r="DWT108" s="2"/>
      <c r="DWU108" s="2"/>
      <c r="DWV108" s="5"/>
      <c r="DWW108" s="5"/>
      <c r="DWX108" s="5"/>
      <c r="DWY108" s="5"/>
      <c r="DWZ108" s="5"/>
      <c r="DXA108" s="1"/>
      <c r="DXB108" s="2"/>
      <c r="DXC108" s="2"/>
      <c r="DXD108" s="5"/>
      <c r="DXE108" s="5"/>
      <c r="DXF108" s="5"/>
      <c r="DXG108" s="5"/>
      <c r="DXH108" s="5"/>
      <c r="DXI108" s="1"/>
      <c r="DXJ108" s="2"/>
      <c r="DXK108" s="2"/>
      <c r="DXL108" s="5"/>
      <c r="DXM108" s="5"/>
      <c r="DXN108" s="5"/>
      <c r="DXO108" s="5"/>
      <c r="DXP108" s="5"/>
      <c r="DXQ108" s="1"/>
      <c r="DXR108" s="2"/>
      <c r="DXS108" s="2"/>
      <c r="DXT108" s="5"/>
      <c r="DXU108" s="5"/>
      <c r="DXV108" s="5"/>
      <c r="DXW108" s="5"/>
      <c r="DXX108" s="5"/>
      <c r="DXY108" s="1"/>
      <c r="DXZ108" s="2"/>
      <c r="DYA108" s="2"/>
      <c r="DYB108" s="5"/>
      <c r="DYC108" s="5"/>
      <c r="DYD108" s="5"/>
      <c r="DYE108" s="5"/>
      <c r="DYF108" s="5"/>
      <c r="DYG108" s="1"/>
      <c r="DYH108" s="2"/>
      <c r="DYI108" s="2"/>
      <c r="DYJ108" s="5"/>
      <c r="DYK108" s="5"/>
      <c r="DYL108" s="5"/>
      <c r="DYM108" s="5"/>
      <c r="DYN108" s="5"/>
      <c r="DYO108" s="1"/>
      <c r="DYP108" s="2"/>
      <c r="DYQ108" s="2"/>
      <c r="DYR108" s="5"/>
      <c r="DYS108" s="5"/>
      <c r="DYT108" s="5"/>
      <c r="DYU108" s="5"/>
      <c r="DYV108" s="5"/>
      <c r="DYW108" s="1"/>
      <c r="DYX108" s="2"/>
      <c r="DYY108" s="2"/>
      <c r="DYZ108" s="5"/>
      <c r="DZA108" s="5"/>
      <c r="DZB108" s="5"/>
      <c r="DZC108" s="5"/>
      <c r="DZD108" s="5"/>
      <c r="DZE108" s="1"/>
      <c r="DZF108" s="2"/>
      <c r="DZG108" s="2"/>
      <c r="DZH108" s="5"/>
      <c r="DZI108" s="5"/>
      <c r="DZJ108" s="5"/>
      <c r="DZK108" s="5"/>
      <c r="DZL108" s="5"/>
      <c r="DZM108" s="1"/>
      <c r="DZN108" s="2"/>
      <c r="DZO108" s="2"/>
      <c r="DZP108" s="5"/>
      <c r="DZQ108" s="5"/>
      <c r="DZR108" s="5"/>
      <c r="DZS108" s="5"/>
      <c r="DZT108" s="5"/>
      <c r="DZU108" s="1"/>
      <c r="DZV108" s="2"/>
      <c r="DZW108" s="2"/>
      <c r="DZX108" s="5"/>
      <c r="DZY108" s="5"/>
      <c r="DZZ108" s="5"/>
      <c r="EAA108" s="5"/>
      <c r="EAB108" s="5"/>
      <c r="EAC108" s="1"/>
      <c r="EAD108" s="2"/>
      <c r="EAE108" s="2"/>
      <c r="EAF108" s="5"/>
      <c r="EAG108" s="5"/>
      <c r="EAH108" s="5"/>
      <c r="EAI108" s="5"/>
      <c r="EAJ108" s="5"/>
      <c r="EAK108" s="1"/>
      <c r="EAL108" s="2"/>
      <c r="EAM108" s="2"/>
      <c r="EAN108" s="5"/>
      <c r="EAO108" s="5"/>
      <c r="EAP108" s="5"/>
      <c r="EAQ108" s="5"/>
      <c r="EAR108" s="5"/>
      <c r="EAS108" s="1"/>
      <c r="EAT108" s="2"/>
      <c r="EAU108" s="2"/>
      <c r="EAV108" s="5"/>
      <c r="EAW108" s="5"/>
      <c r="EAX108" s="5"/>
      <c r="EAY108" s="5"/>
      <c r="EAZ108" s="5"/>
      <c r="EBA108" s="1"/>
      <c r="EBB108" s="2"/>
      <c r="EBC108" s="2"/>
      <c r="EBD108" s="5"/>
      <c r="EBE108" s="5"/>
      <c r="EBF108" s="5"/>
      <c r="EBG108" s="5"/>
      <c r="EBH108" s="5"/>
      <c r="EBI108" s="1"/>
      <c r="EBJ108" s="2"/>
      <c r="EBK108" s="2"/>
      <c r="EBL108" s="5"/>
      <c r="EBM108" s="5"/>
      <c r="EBN108" s="5"/>
      <c r="EBO108" s="5"/>
      <c r="EBP108" s="5"/>
      <c r="EBQ108" s="1"/>
      <c r="EBR108" s="2"/>
      <c r="EBS108" s="2"/>
      <c r="EBT108" s="5"/>
      <c r="EBU108" s="5"/>
      <c r="EBV108" s="5"/>
      <c r="EBW108" s="5"/>
      <c r="EBX108" s="5"/>
      <c r="EBY108" s="1"/>
      <c r="EBZ108" s="2"/>
      <c r="ECA108" s="2"/>
      <c r="ECB108" s="5"/>
      <c r="ECC108" s="5"/>
      <c r="ECD108" s="5"/>
      <c r="ECE108" s="5"/>
      <c r="ECF108" s="5"/>
      <c r="ECG108" s="1"/>
      <c r="ECH108" s="2"/>
      <c r="ECI108" s="2"/>
      <c r="ECJ108" s="5"/>
      <c r="ECK108" s="5"/>
      <c r="ECL108" s="5"/>
      <c r="ECM108" s="5"/>
      <c r="ECN108" s="5"/>
      <c r="ECO108" s="1"/>
      <c r="ECP108" s="2"/>
      <c r="ECQ108" s="2"/>
      <c r="ECR108" s="5"/>
      <c r="ECS108" s="5"/>
      <c r="ECT108" s="5"/>
      <c r="ECU108" s="5"/>
      <c r="ECV108" s="5"/>
      <c r="ECW108" s="1"/>
      <c r="ECX108" s="2"/>
      <c r="ECY108" s="2"/>
      <c r="ECZ108" s="5"/>
      <c r="EDA108" s="5"/>
      <c r="EDB108" s="5"/>
      <c r="EDC108" s="5"/>
      <c r="EDD108" s="5"/>
      <c r="EDE108" s="1"/>
      <c r="EDF108" s="2"/>
      <c r="EDG108" s="2"/>
      <c r="EDH108" s="5"/>
      <c r="EDI108" s="5"/>
      <c r="EDJ108" s="5"/>
      <c r="EDK108" s="5"/>
      <c r="EDL108" s="5"/>
      <c r="EDM108" s="1"/>
      <c r="EDN108" s="2"/>
      <c r="EDO108" s="2"/>
      <c r="EDP108" s="5"/>
      <c r="EDQ108" s="5"/>
      <c r="EDR108" s="5"/>
      <c r="EDS108" s="5"/>
      <c r="EDT108" s="5"/>
      <c r="EDU108" s="1"/>
      <c r="EDV108" s="2"/>
      <c r="EDW108" s="2"/>
      <c r="EDX108" s="5"/>
      <c r="EDY108" s="5"/>
      <c r="EDZ108" s="5"/>
      <c r="EEA108" s="5"/>
      <c r="EEB108" s="5"/>
      <c r="EEC108" s="1"/>
      <c r="EED108" s="2"/>
      <c r="EEE108" s="2"/>
      <c r="EEF108" s="5"/>
      <c r="EEG108" s="5"/>
      <c r="EEH108" s="5"/>
      <c r="EEI108" s="5"/>
      <c r="EEJ108" s="5"/>
      <c r="EEK108" s="1"/>
      <c r="EEL108" s="2"/>
      <c r="EEM108" s="2"/>
      <c r="EEN108" s="5"/>
      <c r="EEO108" s="5"/>
      <c r="EEP108" s="5"/>
      <c r="EEQ108" s="5"/>
      <c r="EER108" s="5"/>
      <c r="EES108" s="1"/>
      <c r="EET108" s="2"/>
      <c r="EEU108" s="2"/>
      <c r="EEV108" s="5"/>
      <c r="EEW108" s="5"/>
      <c r="EEX108" s="5"/>
      <c r="EEY108" s="5"/>
      <c r="EEZ108" s="5"/>
      <c r="EFA108" s="1"/>
      <c r="EFB108" s="2"/>
      <c r="EFC108" s="2"/>
      <c r="EFD108" s="5"/>
      <c r="EFE108" s="5"/>
      <c r="EFF108" s="5"/>
      <c r="EFG108" s="5"/>
      <c r="EFH108" s="5"/>
      <c r="EFI108" s="1"/>
      <c r="EFJ108" s="2"/>
      <c r="EFK108" s="2"/>
      <c r="EFL108" s="5"/>
      <c r="EFM108" s="5"/>
      <c r="EFN108" s="5"/>
      <c r="EFO108" s="5"/>
      <c r="EFP108" s="5"/>
      <c r="EFQ108" s="1"/>
      <c r="EFR108" s="2"/>
      <c r="EFS108" s="2"/>
      <c r="EFT108" s="5"/>
      <c r="EFU108" s="5"/>
      <c r="EFV108" s="5"/>
      <c r="EFW108" s="5"/>
      <c r="EFX108" s="5"/>
      <c r="EFY108" s="1"/>
      <c r="EFZ108" s="2"/>
      <c r="EGA108" s="2"/>
      <c r="EGB108" s="5"/>
      <c r="EGC108" s="5"/>
      <c r="EGD108" s="5"/>
      <c r="EGE108" s="5"/>
      <c r="EGF108" s="5"/>
      <c r="EGG108" s="1"/>
      <c r="EGH108" s="2"/>
      <c r="EGI108" s="2"/>
      <c r="EGJ108" s="5"/>
      <c r="EGK108" s="5"/>
      <c r="EGL108" s="5"/>
      <c r="EGM108" s="5"/>
      <c r="EGN108" s="5"/>
      <c r="EGO108" s="1"/>
      <c r="EGP108" s="2"/>
      <c r="EGQ108" s="2"/>
      <c r="EGR108" s="5"/>
      <c r="EGS108" s="5"/>
      <c r="EGT108" s="5"/>
      <c r="EGU108" s="5"/>
      <c r="EGV108" s="5"/>
      <c r="EGW108" s="1"/>
      <c r="EGX108" s="2"/>
      <c r="EGY108" s="2"/>
      <c r="EGZ108" s="5"/>
      <c r="EHA108" s="5"/>
      <c r="EHB108" s="5"/>
      <c r="EHC108" s="5"/>
      <c r="EHD108" s="5"/>
      <c r="EHE108" s="1"/>
      <c r="EHF108" s="2"/>
      <c r="EHG108" s="2"/>
      <c r="EHH108" s="5"/>
      <c r="EHI108" s="5"/>
      <c r="EHJ108" s="5"/>
      <c r="EHK108" s="5"/>
      <c r="EHL108" s="5"/>
      <c r="EHM108" s="1"/>
      <c r="EHN108" s="2"/>
      <c r="EHO108" s="2"/>
      <c r="EHP108" s="5"/>
      <c r="EHQ108" s="5"/>
      <c r="EHR108" s="5"/>
      <c r="EHS108" s="5"/>
      <c r="EHT108" s="5"/>
      <c r="EHU108" s="1"/>
      <c r="EHV108" s="2"/>
      <c r="EHW108" s="2"/>
      <c r="EHX108" s="5"/>
      <c r="EHY108" s="5"/>
      <c r="EHZ108" s="5"/>
      <c r="EIA108" s="5"/>
      <c r="EIB108" s="5"/>
      <c r="EIC108" s="1"/>
      <c r="EID108" s="2"/>
      <c r="EIE108" s="2"/>
      <c r="EIF108" s="5"/>
      <c r="EIG108" s="5"/>
      <c r="EIH108" s="5"/>
      <c r="EII108" s="5"/>
      <c r="EIJ108" s="5"/>
      <c r="EIK108" s="1"/>
      <c r="EIL108" s="2"/>
      <c r="EIM108" s="2"/>
      <c r="EIN108" s="5"/>
      <c r="EIO108" s="5"/>
      <c r="EIP108" s="5"/>
      <c r="EIQ108" s="5"/>
      <c r="EIR108" s="5"/>
      <c r="EIS108" s="1"/>
      <c r="EIT108" s="2"/>
      <c r="EIU108" s="2"/>
      <c r="EIV108" s="5"/>
      <c r="EIW108" s="5"/>
      <c r="EIX108" s="5"/>
      <c r="EIY108" s="5"/>
      <c r="EIZ108" s="5"/>
      <c r="EJA108" s="1"/>
      <c r="EJB108" s="2"/>
      <c r="EJC108" s="2"/>
      <c r="EJD108" s="5"/>
      <c r="EJE108" s="5"/>
      <c r="EJF108" s="5"/>
      <c r="EJG108" s="5"/>
      <c r="EJH108" s="5"/>
      <c r="EJI108" s="1"/>
      <c r="EJJ108" s="2"/>
      <c r="EJK108" s="2"/>
      <c r="EJL108" s="5"/>
      <c r="EJM108" s="5"/>
      <c r="EJN108" s="5"/>
      <c r="EJO108" s="5"/>
      <c r="EJP108" s="5"/>
      <c r="EJQ108" s="1"/>
      <c r="EJR108" s="2"/>
      <c r="EJS108" s="2"/>
      <c r="EJT108" s="5"/>
      <c r="EJU108" s="5"/>
      <c r="EJV108" s="5"/>
      <c r="EJW108" s="5"/>
      <c r="EJX108" s="5"/>
      <c r="EJY108" s="1"/>
      <c r="EJZ108" s="2"/>
      <c r="EKA108" s="2"/>
      <c r="EKB108" s="5"/>
      <c r="EKC108" s="5"/>
      <c r="EKD108" s="5"/>
      <c r="EKE108" s="5"/>
      <c r="EKF108" s="5"/>
      <c r="EKG108" s="1"/>
      <c r="EKH108" s="2"/>
      <c r="EKI108" s="2"/>
      <c r="EKJ108" s="5"/>
      <c r="EKK108" s="5"/>
      <c r="EKL108" s="5"/>
      <c r="EKM108" s="5"/>
      <c r="EKN108" s="5"/>
      <c r="EKO108" s="1"/>
      <c r="EKP108" s="2"/>
      <c r="EKQ108" s="2"/>
      <c r="EKR108" s="5"/>
      <c r="EKS108" s="5"/>
      <c r="EKT108" s="5"/>
      <c r="EKU108" s="5"/>
      <c r="EKV108" s="5"/>
      <c r="EKW108" s="1"/>
      <c r="EKX108" s="2"/>
      <c r="EKY108" s="2"/>
      <c r="EKZ108" s="5"/>
      <c r="ELA108" s="5"/>
      <c r="ELB108" s="5"/>
      <c r="ELC108" s="5"/>
      <c r="ELD108" s="5"/>
      <c r="ELE108" s="1"/>
      <c r="ELF108" s="2"/>
      <c r="ELG108" s="2"/>
      <c r="ELH108" s="5"/>
      <c r="ELI108" s="5"/>
      <c r="ELJ108" s="5"/>
      <c r="ELK108" s="5"/>
      <c r="ELL108" s="5"/>
      <c r="ELM108" s="1"/>
      <c r="ELN108" s="2"/>
      <c r="ELO108" s="2"/>
      <c r="ELP108" s="5"/>
      <c r="ELQ108" s="5"/>
      <c r="ELR108" s="5"/>
      <c r="ELS108" s="5"/>
      <c r="ELT108" s="5"/>
      <c r="ELU108" s="1"/>
      <c r="ELV108" s="2"/>
      <c r="ELW108" s="2"/>
      <c r="ELX108" s="5"/>
      <c r="ELY108" s="5"/>
      <c r="ELZ108" s="5"/>
      <c r="EMA108" s="5"/>
      <c r="EMB108" s="5"/>
      <c r="EMC108" s="1"/>
      <c r="EMD108" s="2"/>
      <c r="EME108" s="2"/>
      <c r="EMF108" s="5"/>
      <c r="EMG108" s="5"/>
      <c r="EMH108" s="5"/>
      <c r="EMI108" s="5"/>
      <c r="EMJ108" s="5"/>
      <c r="EMK108" s="1"/>
      <c r="EML108" s="2"/>
      <c r="EMM108" s="2"/>
      <c r="EMN108" s="5"/>
      <c r="EMO108" s="5"/>
      <c r="EMP108" s="5"/>
      <c r="EMQ108" s="5"/>
      <c r="EMR108" s="5"/>
      <c r="EMS108" s="1"/>
      <c r="EMT108" s="2"/>
      <c r="EMU108" s="2"/>
      <c r="EMV108" s="5"/>
      <c r="EMW108" s="5"/>
      <c r="EMX108" s="5"/>
      <c r="EMY108" s="5"/>
      <c r="EMZ108" s="5"/>
      <c r="ENA108" s="1"/>
      <c r="ENB108" s="2"/>
      <c r="ENC108" s="2"/>
      <c r="END108" s="5"/>
      <c r="ENE108" s="5"/>
      <c r="ENF108" s="5"/>
      <c r="ENG108" s="5"/>
      <c r="ENH108" s="5"/>
      <c r="ENI108" s="1"/>
      <c r="ENJ108" s="2"/>
      <c r="ENK108" s="2"/>
      <c r="ENL108" s="5"/>
      <c r="ENM108" s="5"/>
      <c r="ENN108" s="5"/>
      <c r="ENO108" s="5"/>
      <c r="ENP108" s="5"/>
      <c r="ENQ108" s="1"/>
      <c r="ENR108" s="2"/>
      <c r="ENS108" s="2"/>
      <c r="ENT108" s="5"/>
      <c r="ENU108" s="5"/>
      <c r="ENV108" s="5"/>
      <c r="ENW108" s="5"/>
      <c r="ENX108" s="5"/>
      <c r="ENY108" s="1"/>
      <c r="ENZ108" s="2"/>
      <c r="EOA108" s="2"/>
      <c r="EOB108" s="5"/>
      <c r="EOC108" s="5"/>
      <c r="EOD108" s="5"/>
      <c r="EOE108" s="5"/>
      <c r="EOF108" s="5"/>
      <c r="EOG108" s="1"/>
      <c r="EOH108" s="2"/>
      <c r="EOI108" s="2"/>
      <c r="EOJ108" s="5"/>
      <c r="EOK108" s="5"/>
      <c r="EOL108" s="5"/>
      <c r="EOM108" s="5"/>
      <c r="EON108" s="5"/>
      <c r="EOO108" s="1"/>
      <c r="EOP108" s="2"/>
      <c r="EOQ108" s="2"/>
      <c r="EOR108" s="5"/>
      <c r="EOS108" s="5"/>
      <c r="EOT108" s="5"/>
      <c r="EOU108" s="5"/>
      <c r="EOV108" s="5"/>
      <c r="EOW108" s="1"/>
      <c r="EOX108" s="2"/>
      <c r="EOY108" s="2"/>
      <c r="EOZ108" s="5"/>
      <c r="EPA108" s="5"/>
      <c r="EPB108" s="5"/>
      <c r="EPC108" s="5"/>
      <c r="EPD108" s="5"/>
      <c r="EPE108" s="1"/>
      <c r="EPF108" s="2"/>
      <c r="EPG108" s="2"/>
      <c r="EPH108" s="5"/>
      <c r="EPI108" s="5"/>
      <c r="EPJ108" s="5"/>
      <c r="EPK108" s="5"/>
      <c r="EPL108" s="5"/>
      <c r="EPM108" s="1"/>
      <c r="EPN108" s="2"/>
      <c r="EPO108" s="2"/>
      <c r="EPP108" s="5"/>
      <c r="EPQ108" s="5"/>
      <c r="EPR108" s="5"/>
      <c r="EPS108" s="5"/>
      <c r="EPT108" s="5"/>
      <c r="EPU108" s="1"/>
      <c r="EPV108" s="2"/>
      <c r="EPW108" s="2"/>
      <c r="EPX108" s="5"/>
      <c r="EPY108" s="5"/>
      <c r="EPZ108" s="5"/>
      <c r="EQA108" s="5"/>
      <c r="EQB108" s="5"/>
      <c r="EQC108" s="1"/>
      <c r="EQD108" s="2"/>
      <c r="EQE108" s="2"/>
      <c r="EQF108" s="5"/>
      <c r="EQG108" s="5"/>
      <c r="EQH108" s="5"/>
      <c r="EQI108" s="5"/>
      <c r="EQJ108" s="5"/>
      <c r="EQK108" s="1"/>
      <c r="EQL108" s="2"/>
      <c r="EQM108" s="2"/>
      <c r="EQN108" s="5"/>
      <c r="EQO108" s="5"/>
      <c r="EQP108" s="5"/>
      <c r="EQQ108" s="5"/>
      <c r="EQR108" s="5"/>
      <c r="EQS108" s="1"/>
      <c r="EQT108" s="2"/>
      <c r="EQU108" s="2"/>
      <c r="EQV108" s="5"/>
      <c r="EQW108" s="5"/>
      <c r="EQX108" s="5"/>
      <c r="EQY108" s="5"/>
      <c r="EQZ108" s="5"/>
      <c r="ERA108" s="1"/>
      <c r="ERB108" s="2"/>
      <c r="ERC108" s="2"/>
      <c r="ERD108" s="5"/>
      <c r="ERE108" s="5"/>
      <c r="ERF108" s="5"/>
      <c r="ERG108" s="5"/>
      <c r="ERH108" s="5"/>
      <c r="ERI108" s="1"/>
      <c r="ERJ108" s="2"/>
      <c r="ERK108" s="2"/>
      <c r="ERL108" s="5"/>
      <c r="ERM108" s="5"/>
      <c r="ERN108" s="5"/>
      <c r="ERO108" s="5"/>
      <c r="ERP108" s="5"/>
      <c r="ERQ108" s="1"/>
      <c r="ERR108" s="2"/>
      <c r="ERS108" s="2"/>
      <c r="ERT108" s="5"/>
      <c r="ERU108" s="5"/>
      <c r="ERV108" s="5"/>
      <c r="ERW108" s="5"/>
      <c r="ERX108" s="5"/>
      <c r="ERY108" s="1"/>
      <c r="ERZ108" s="2"/>
      <c r="ESA108" s="2"/>
      <c r="ESB108" s="5"/>
      <c r="ESC108" s="5"/>
      <c r="ESD108" s="5"/>
      <c r="ESE108" s="5"/>
      <c r="ESF108" s="5"/>
      <c r="ESG108" s="1"/>
      <c r="ESH108" s="2"/>
      <c r="ESI108" s="2"/>
      <c r="ESJ108" s="5"/>
      <c r="ESK108" s="5"/>
      <c r="ESL108" s="5"/>
      <c r="ESM108" s="5"/>
      <c r="ESN108" s="5"/>
      <c r="ESO108" s="1"/>
      <c r="ESP108" s="2"/>
      <c r="ESQ108" s="2"/>
      <c r="ESR108" s="5"/>
      <c r="ESS108" s="5"/>
      <c r="EST108" s="5"/>
      <c r="ESU108" s="5"/>
      <c r="ESV108" s="5"/>
      <c r="ESW108" s="1"/>
      <c r="ESX108" s="2"/>
      <c r="ESY108" s="2"/>
      <c r="ESZ108" s="5"/>
      <c r="ETA108" s="5"/>
      <c r="ETB108" s="5"/>
      <c r="ETC108" s="5"/>
      <c r="ETD108" s="5"/>
      <c r="ETE108" s="1"/>
      <c r="ETF108" s="2"/>
      <c r="ETG108" s="2"/>
      <c r="ETH108" s="5"/>
      <c r="ETI108" s="5"/>
      <c r="ETJ108" s="5"/>
      <c r="ETK108" s="5"/>
      <c r="ETL108" s="5"/>
      <c r="ETM108" s="1"/>
      <c r="ETN108" s="2"/>
      <c r="ETO108" s="2"/>
      <c r="ETP108" s="5"/>
      <c r="ETQ108" s="5"/>
      <c r="ETR108" s="5"/>
      <c r="ETS108" s="5"/>
      <c r="ETT108" s="5"/>
      <c r="ETU108" s="1"/>
      <c r="ETV108" s="2"/>
      <c r="ETW108" s="2"/>
      <c r="ETX108" s="5"/>
      <c r="ETY108" s="5"/>
      <c r="ETZ108" s="5"/>
      <c r="EUA108" s="5"/>
      <c r="EUB108" s="5"/>
      <c r="EUC108" s="1"/>
      <c r="EUD108" s="2"/>
      <c r="EUE108" s="2"/>
      <c r="EUF108" s="5"/>
      <c r="EUG108" s="5"/>
      <c r="EUH108" s="5"/>
      <c r="EUI108" s="5"/>
      <c r="EUJ108" s="5"/>
      <c r="EUK108" s="1"/>
      <c r="EUL108" s="2"/>
      <c r="EUM108" s="2"/>
      <c r="EUN108" s="5"/>
      <c r="EUO108" s="5"/>
      <c r="EUP108" s="5"/>
      <c r="EUQ108" s="5"/>
      <c r="EUR108" s="5"/>
      <c r="EUS108" s="1"/>
      <c r="EUT108" s="2"/>
      <c r="EUU108" s="2"/>
      <c r="EUV108" s="5"/>
      <c r="EUW108" s="5"/>
      <c r="EUX108" s="5"/>
      <c r="EUY108" s="5"/>
      <c r="EUZ108" s="5"/>
      <c r="EVA108" s="1"/>
      <c r="EVB108" s="2"/>
      <c r="EVC108" s="2"/>
      <c r="EVD108" s="5"/>
      <c r="EVE108" s="5"/>
      <c r="EVF108" s="5"/>
      <c r="EVG108" s="5"/>
      <c r="EVH108" s="5"/>
      <c r="EVI108" s="1"/>
      <c r="EVJ108" s="2"/>
      <c r="EVK108" s="2"/>
      <c r="EVL108" s="5"/>
      <c r="EVM108" s="5"/>
      <c r="EVN108" s="5"/>
      <c r="EVO108" s="5"/>
      <c r="EVP108" s="5"/>
      <c r="EVQ108" s="1"/>
      <c r="EVR108" s="2"/>
      <c r="EVS108" s="2"/>
      <c r="EVT108" s="5"/>
      <c r="EVU108" s="5"/>
      <c r="EVV108" s="5"/>
      <c r="EVW108" s="5"/>
      <c r="EVX108" s="5"/>
      <c r="EVY108" s="1"/>
      <c r="EVZ108" s="2"/>
      <c r="EWA108" s="2"/>
      <c r="EWB108" s="5"/>
      <c r="EWC108" s="5"/>
      <c r="EWD108" s="5"/>
      <c r="EWE108" s="5"/>
      <c r="EWF108" s="5"/>
      <c r="EWG108" s="1"/>
      <c r="EWH108" s="2"/>
      <c r="EWI108" s="2"/>
      <c r="EWJ108" s="5"/>
      <c r="EWK108" s="5"/>
      <c r="EWL108" s="5"/>
      <c r="EWM108" s="5"/>
      <c r="EWN108" s="5"/>
      <c r="EWO108" s="1"/>
      <c r="EWP108" s="2"/>
      <c r="EWQ108" s="2"/>
      <c r="EWR108" s="5"/>
      <c r="EWS108" s="5"/>
      <c r="EWT108" s="5"/>
      <c r="EWU108" s="5"/>
      <c r="EWV108" s="5"/>
      <c r="EWW108" s="1"/>
      <c r="EWX108" s="2"/>
      <c r="EWY108" s="2"/>
      <c r="EWZ108" s="5"/>
      <c r="EXA108" s="5"/>
      <c r="EXB108" s="5"/>
      <c r="EXC108" s="5"/>
      <c r="EXD108" s="5"/>
      <c r="EXE108" s="1"/>
      <c r="EXF108" s="2"/>
      <c r="EXG108" s="2"/>
      <c r="EXH108" s="5"/>
      <c r="EXI108" s="5"/>
      <c r="EXJ108" s="5"/>
      <c r="EXK108" s="5"/>
      <c r="EXL108" s="5"/>
      <c r="EXM108" s="1"/>
      <c r="EXN108" s="2"/>
      <c r="EXO108" s="2"/>
      <c r="EXP108" s="5"/>
      <c r="EXQ108" s="5"/>
      <c r="EXR108" s="5"/>
      <c r="EXS108" s="5"/>
      <c r="EXT108" s="5"/>
      <c r="EXU108" s="1"/>
      <c r="EXV108" s="2"/>
      <c r="EXW108" s="2"/>
      <c r="EXX108" s="5"/>
      <c r="EXY108" s="5"/>
      <c r="EXZ108" s="5"/>
      <c r="EYA108" s="5"/>
      <c r="EYB108" s="5"/>
      <c r="EYC108" s="1"/>
      <c r="EYD108" s="2"/>
      <c r="EYE108" s="2"/>
      <c r="EYF108" s="5"/>
      <c r="EYG108" s="5"/>
      <c r="EYH108" s="5"/>
      <c r="EYI108" s="5"/>
      <c r="EYJ108" s="5"/>
      <c r="EYK108" s="1"/>
      <c r="EYL108" s="2"/>
      <c r="EYM108" s="2"/>
      <c r="EYN108" s="5"/>
      <c r="EYO108" s="5"/>
      <c r="EYP108" s="5"/>
      <c r="EYQ108" s="5"/>
      <c r="EYR108" s="5"/>
      <c r="EYS108" s="1"/>
      <c r="EYT108" s="2"/>
      <c r="EYU108" s="2"/>
      <c r="EYV108" s="5"/>
      <c r="EYW108" s="5"/>
      <c r="EYX108" s="5"/>
      <c r="EYY108" s="5"/>
      <c r="EYZ108" s="5"/>
      <c r="EZA108" s="1"/>
      <c r="EZB108" s="2"/>
      <c r="EZC108" s="2"/>
      <c r="EZD108" s="5"/>
      <c r="EZE108" s="5"/>
      <c r="EZF108" s="5"/>
      <c r="EZG108" s="5"/>
      <c r="EZH108" s="5"/>
      <c r="EZI108" s="1"/>
      <c r="EZJ108" s="2"/>
      <c r="EZK108" s="2"/>
      <c r="EZL108" s="5"/>
      <c r="EZM108" s="5"/>
      <c r="EZN108" s="5"/>
      <c r="EZO108" s="5"/>
      <c r="EZP108" s="5"/>
      <c r="EZQ108" s="1"/>
      <c r="EZR108" s="2"/>
      <c r="EZS108" s="2"/>
      <c r="EZT108" s="5"/>
      <c r="EZU108" s="5"/>
      <c r="EZV108" s="5"/>
      <c r="EZW108" s="5"/>
      <c r="EZX108" s="5"/>
      <c r="EZY108" s="1"/>
      <c r="EZZ108" s="2"/>
      <c r="FAA108" s="2"/>
      <c r="FAB108" s="5"/>
      <c r="FAC108" s="5"/>
      <c r="FAD108" s="5"/>
      <c r="FAE108" s="5"/>
      <c r="FAF108" s="5"/>
      <c r="FAG108" s="1"/>
      <c r="FAH108" s="2"/>
      <c r="FAI108" s="2"/>
      <c r="FAJ108" s="5"/>
      <c r="FAK108" s="5"/>
      <c r="FAL108" s="5"/>
      <c r="FAM108" s="5"/>
      <c r="FAN108" s="5"/>
      <c r="FAO108" s="1"/>
      <c r="FAP108" s="2"/>
      <c r="FAQ108" s="2"/>
      <c r="FAR108" s="5"/>
      <c r="FAS108" s="5"/>
      <c r="FAT108" s="5"/>
      <c r="FAU108" s="5"/>
      <c r="FAV108" s="5"/>
      <c r="FAW108" s="1"/>
      <c r="FAX108" s="2"/>
      <c r="FAY108" s="2"/>
      <c r="FAZ108" s="5"/>
      <c r="FBA108" s="5"/>
      <c r="FBB108" s="5"/>
      <c r="FBC108" s="5"/>
      <c r="FBD108" s="5"/>
      <c r="FBE108" s="1"/>
      <c r="FBF108" s="2"/>
      <c r="FBG108" s="2"/>
      <c r="FBH108" s="5"/>
      <c r="FBI108" s="5"/>
      <c r="FBJ108" s="5"/>
      <c r="FBK108" s="5"/>
      <c r="FBL108" s="5"/>
      <c r="FBM108" s="1"/>
      <c r="FBN108" s="2"/>
      <c r="FBO108" s="2"/>
      <c r="FBP108" s="5"/>
      <c r="FBQ108" s="5"/>
      <c r="FBR108" s="5"/>
      <c r="FBS108" s="5"/>
      <c r="FBT108" s="5"/>
      <c r="FBU108" s="1"/>
      <c r="FBV108" s="2"/>
      <c r="FBW108" s="2"/>
      <c r="FBX108" s="5"/>
      <c r="FBY108" s="5"/>
      <c r="FBZ108" s="5"/>
      <c r="FCA108" s="5"/>
      <c r="FCB108" s="5"/>
      <c r="FCC108" s="1"/>
      <c r="FCD108" s="2"/>
      <c r="FCE108" s="2"/>
      <c r="FCF108" s="5"/>
      <c r="FCG108" s="5"/>
      <c r="FCH108" s="5"/>
      <c r="FCI108" s="5"/>
      <c r="FCJ108" s="5"/>
      <c r="FCK108" s="1"/>
      <c r="FCL108" s="2"/>
      <c r="FCM108" s="2"/>
      <c r="FCN108" s="5"/>
      <c r="FCO108" s="5"/>
      <c r="FCP108" s="5"/>
      <c r="FCQ108" s="5"/>
      <c r="FCR108" s="5"/>
      <c r="FCS108" s="1"/>
      <c r="FCT108" s="2"/>
      <c r="FCU108" s="2"/>
      <c r="FCV108" s="5"/>
      <c r="FCW108" s="5"/>
      <c r="FCX108" s="5"/>
      <c r="FCY108" s="5"/>
      <c r="FCZ108" s="5"/>
      <c r="FDA108" s="1"/>
      <c r="FDB108" s="2"/>
      <c r="FDC108" s="2"/>
      <c r="FDD108" s="5"/>
      <c r="FDE108" s="5"/>
      <c r="FDF108" s="5"/>
      <c r="FDG108" s="5"/>
      <c r="FDH108" s="5"/>
      <c r="FDI108" s="1"/>
      <c r="FDJ108" s="2"/>
      <c r="FDK108" s="2"/>
      <c r="FDL108" s="5"/>
      <c r="FDM108" s="5"/>
      <c r="FDN108" s="5"/>
      <c r="FDO108" s="5"/>
      <c r="FDP108" s="5"/>
      <c r="FDQ108" s="1"/>
      <c r="FDR108" s="2"/>
      <c r="FDS108" s="2"/>
      <c r="FDT108" s="5"/>
      <c r="FDU108" s="5"/>
      <c r="FDV108" s="5"/>
      <c r="FDW108" s="5"/>
      <c r="FDX108" s="5"/>
      <c r="FDY108" s="1"/>
      <c r="FDZ108" s="2"/>
      <c r="FEA108" s="2"/>
      <c r="FEB108" s="5"/>
      <c r="FEC108" s="5"/>
      <c r="FED108" s="5"/>
      <c r="FEE108" s="5"/>
      <c r="FEF108" s="5"/>
      <c r="FEG108" s="1"/>
      <c r="FEH108" s="2"/>
      <c r="FEI108" s="2"/>
      <c r="FEJ108" s="5"/>
      <c r="FEK108" s="5"/>
      <c r="FEL108" s="5"/>
      <c r="FEM108" s="5"/>
      <c r="FEN108" s="5"/>
      <c r="FEO108" s="1"/>
      <c r="FEP108" s="2"/>
      <c r="FEQ108" s="2"/>
      <c r="FER108" s="5"/>
      <c r="FES108" s="5"/>
      <c r="FET108" s="5"/>
      <c r="FEU108" s="5"/>
      <c r="FEV108" s="5"/>
      <c r="FEW108" s="1"/>
      <c r="FEX108" s="2"/>
      <c r="FEY108" s="2"/>
      <c r="FEZ108" s="5"/>
      <c r="FFA108" s="5"/>
      <c r="FFB108" s="5"/>
      <c r="FFC108" s="5"/>
      <c r="FFD108" s="5"/>
      <c r="FFE108" s="1"/>
      <c r="FFF108" s="2"/>
      <c r="FFG108" s="2"/>
      <c r="FFH108" s="5"/>
      <c r="FFI108" s="5"/>
      <c r="FFJ108" s="5"/>
      <c r="FFK108" s="5"/>
      <c r="FFL108" s="5"/>
      <c r="FFM108" s="1"/>
      <c r="FFN108" s="2"/>
      <c r="FFO108" s="2"/>
      <c r="FFP108" s="5"/>
      <c r="FFQ108" s="5"/>
      <c r="FFR108" s="5"/>
      <c r="FFS108" s="5"/>
      <c r="FFT108" s="5"/>
      <c r="FFU108" s="1"/>
      <c r="FFV108" s="2"/>
      <c r="FFW108" s="2"/>
      <c r="FFX108" s="5"/>
      <c r="FFY108" s="5"/>
      <c r="FFZ108" s="5"/>
      <c r="FGA108" s="5"/>
      <c r="FGB108" s="5"/>
      <c r="FGC108" s="1"/>
      <c r="FGD108" s="2"/>
      <c r="FGE108" s="2"/>
      <c r="FGF108" s="5"/>
      <c r="FGG108" s="5"/>
      <c r="FGH108" s="5"/>
      <c r="FGI108" s="5"/>
      <c r="FGJ108" s="5"/>
      <c r="FGK108" s="1"/>
      <c r="FGL108" s="2"/>
      <c r="FGM108" s="2"/>
      <c r="FGN108" s="5"/>
      <c r="FGO108" s="5"/>
      <c r="FGP108" s="5"/>
      <c r="FGQ108" s="5"/>
      <c r="FGR108" s="5"/>
      <c r="FGS108" s="1"/>
      <c r="FGT108" s="2"/>
      <c r="FGU108" s="2"/>
      <c r="FGV108" s="5"/>
      <c r="FGW108" s="5"/>
      <c r="FGX108" s="5"/>
      <c r="FGY108" s="5"/>
      <c r="FGZ108" s="5"/>
      <c r="FHA108" s="1"/>
      <c r="FHB108" s="2"/>
      <c r="FHC108" s="2"/>
      <c r="FHD108" s="5"/>
      <c r="FHE108" s="5"/>
      <c r="FHF108" s="5"/>
      <c r="FHG108" s="5"/>
      <c r="FHH108" s="5"/>
      <c r="FHI108" s="1"/>
      <c r="FHJ108" s="2"/>
      <c r="FHK108" s="2"/>
      <c r="FHL108" s="5"/>
      <c r="FHM108" s="5"/>
      <c r="FHN108" s="5"/>
      <c r="FHO108" s="5"/>
      <c r="FHP108" s="5"/>
      <c r="FHQ108" s="1"/>
      <c r="FHR108" s="2"/>
      <c r="FHS108" s="2"/>
      <c r="FHT108" s="5"/>
      <c r="FHU108" s="5"/>
      <c r="FHV108" s="5"/>
      <c r="FHW108" s="5"/>
      <c r="FHX108" s="5"/>
      <c r="FHY108" s="1"/>
      <c r="FHZ108" s="2"/>
      <c r="FIA108" s="2"/>
      <c r="FIB108" s="5"/>
      <c r="FIC108" s="5"/>
      <c r="FID108" s="5"/>
      <c r="FIE108" s="5"/>
      <c r="FIF108" s="5"/>
      <c r="FIG108" s="1"/>
      <c r="FIH108" s="2"/>
      <c r="FII108" s="2"/>
      <c r="FIJ108" s="5"/>
      <c r="FIK108" s="5"/>
      <c r="FIL108" s="5"/>
      <c r="FIM108" s="5"/>
      <c r="FIN108" s="5"/>
      <c r="FIO108" s="1"/>
      <c r="FIP108" s="2"/>
      <c r="FIQ108" s="2"/>
      <c r="FIR108" s="5"/>
      <c r="FIS108" s="5"/>
      <c r="FIT108" s="5"/>
      <c r="FIU108" s="5"/>
      <c r="FIV108" s="5"/>
      <c r="FIW108" s="1"/>
      <c r="FIX108" s="2"/>
      <c r="FIY108" s="2"/>
      <c r="FIZ108" s="5"/>
      <c r="FJA108" s="5"/>
      <c r="FJB108" s="5"/>
      <c r="FJC108" s="5"/>
      <c r="FJD108" s="5"/>
      <c r="FJE108" s="1"/>
      <c r="FJF108" s="2"/>
      <c r="FJG108" s="2"/>
      <c r="FJH108" s="5"/>
      <c r="FJI108" s="5"/>
      <c r="FJJ108" s="5"/>
      <c r="FJK108" s="5"/>
      <c r="FJL108" s="5"/>
      <c r="FJM108" s="1"/>
      <c r="FJN108" s="2"/>
      <c r="FJO108" s="2"/>
      <c r="FJP108" s="5"/>
      <c r="FJQ108" s="5"/>
      <c r="FJR108" s="5"/>
      <c r="FJS108" s="5"/>
      <c r="FJT108" s="5"/>
      <c r="FJU108" s="1"/>
      <c r="FJV108" s="2"/>
      <c r="FJW108" s="2"/>
      <c r="FJX108" s="5"/>
      <c r="FJY108" s="5"/>
      <c r="FJZ108" s="5"/>
      <c r="FKA108" s="5"/>
      <c r="FKB108" s="5"/>
      <c r="FKC108" s="1"/>
      <c r="FKD108" s="2"/>
      <c r="FKE108" s="2"/>
      <c r="FKF108" s="5"/>
      <c r="FKG108" s="5"/>
      <c r="FKH108" s="5"/>
      <c r="FKI108" s="5"/>
      <c r="FKJ108" s="5"/>
      <c r="FKK108" s="1"/>
      <c r="FKL108" s="2"/>
      <c r="FKM108" s="2"/>
      <c r="FKN108" s="5"/>
      <c r="FKO108" s="5"/>
      <c r="FKP108" s="5"/>
      <c r="FKQ108" s="5"/>
      <c r="FKR108" s="5"/>
      <c r="FKS108" s="1"/>
      <c r="FKT108" s="2"/>
      <c r="FKU108" s="2"/>
      <c r="FKV108" s="5"/>
      <c r="FKW108" s="5"/>
      <c r="FKX108" s="5"/>
      <c r="FKY108" s="5"/>
      <c r="FKZ108" s="5"/>
      <c r="FLA108" s="1"/>
      <c r="FLB108" s="2"/>
      <c r="FLC108" s="2"/>
      <c r="FLD108" s="5"/>
      <c r="FLE108" s="5"/>
      <c r="FLF108" s="5"/>
      <c r="FLG108" s="5"/>
      <c r="FLH108" s="5"/>
      <c r="FLI108" s="1"/>
      <c r="FLJ108" s="2"/>
      <c r="FLK108" s="2"/>
      <c r="FLL108" s="5"/>
      <c r="FLM108" s="5"/>
      <c r="FLN108" s="5"/>
      <c r="FLO108" s="5"/>
      <c r="FLP108" s="5"/>
      <c r="FLQ108" s="1"/>
      <c r="FLR108" s="2"/>
      <c r="FLS108" s="2"/>
      <c r="FLT108" s="5"/>
      <c r="FLU108" s="5"/>
      <c r="FLV108" s="5"/>
      <c r="FLW108" s="5"/>
      <c r="FLX108" s="5"/>
      <c r="FLY108" s="1"/>
      <c r="FLZ108" s="2"/>
      <c r="FMA108" s="2"/>
      <c r="FMB108" s="5"/>
      <c r="FMC108" s="5"/>
      <c r="FMD108" s="5"/>
      <c r="FME108" s="5"/>
      <c r="FMF108" s="5"/>
      <c r="FMG108" s="1"/>
      <c r="FMH108" s="2"/>
      <c r="FMI108" s="2"/>
      <c r="FMJ108" s="5"/>
      <c r="FMK108" s="5"/>
      <c r="FML108" s="5"/>
      <c r="FMM108" s="5"/>
      <c r="FMN108" s="5"/>
      <c r="FMO108" s="1"/>
      <c r="FMP108" s="2"/>
      <c r="FMQ108" s="2"/>
      <c r="FMR108" s="5"/>
      <c r="FMS108" s="5"/>
      <c r="FMT108" s="5"/>
      <c r="FMU108" s="5"/>
      <c r="FMV108" s="5"/>
      <c r="FMW108" s="1"/>
      <c r="FMX108" s="2"/>
      <c r="FMY108" s="2"/>
      <c r="FMZ108" s="5"/>
      <c r="FNA108" s="5"/>
      <c r="FNB108" s="5"/>
      <c r="FNC108" s="5"/>
      <c r="FND108" s="5"/>
      <c r="FNE108" s="1"/>
      <c r="FNF108" s="2"/>
      <c r="FNG108" s="2"/>
      <c r="FNH108" s="5"/>
      <c r="FNI108" s="5"/>
      <c r="FNJ108" s="5"/>
      <c r="FNK108" s="5"/>
      <c r="FNL108" s="5"/>
      <c r="FNM108" s="1"/>
      <c r="FNN108" s="2"/>
      <c r="FNO108" s="2"/>
      <c r="FNP108" s="5"/>
      <c r="FNQ108" s="5"/>
      <c r="FNR108" s="5"/>
      <c r="FNS108" s="5"/>
      <c r="FNT108" s="5"/>
      <c r="FNU108" s="1"/>
      <c r="FNV108" s="2"/>
      <c r="FNW108" s="2"/>
      <c r="FNX108" s="5"/>
      <c r="FNY108" s="5"/>
      <c r="FNZ108" s="5"/>
      <c r="FOA108" s="5"/>
      <c r="FOB108" s="5"/>
      <c r="FOC108" s="1"/>
      <c r="FOD108" s="2"/>
      <c r="FOE108" s="2"/>
      <c r="FOF108" s="5"/>
      <c r="FOG108" s="5"/>
      <c r="FOH108" s="5"/>
      <c r="FOI108" s="5"/>
      <c r="FOJ108" s="5"/>
      <c r="FOK108" s="1"/>
      <c r="FOL108" s="2"/>
      <c r="FOM108" s="2"/>
      <c r="FON108" s="5"/>
      <c r="FOO108" s="5"/>
      <c r="FOP108" s="5"/>
      <c r="FOQ108" s="5"/>
      <c r="FOR108" s="5"/>
      <c r="FOS108" s="1"/>
      <c r="FOT108" s="2"/>
      <c r="FOU108" s="2"/>
      <c r="FOV108" s="5"/>
      <c r="FOW108" s="5"/>
      <c r="FOX108" s="5"/>
      <c r="FOY108" s="5"/>
      <c r="FOZ108" s="5"/>
      <c r="FPA108" s="1"/>
      <c r="FPB108" s="2"/>
      <c r="FPC108" s="2"/>
      <c r="FPD108" s="5"/>
      <c r="FPE108" s="5"/>
      <c r="FPF108" s="5"/>
      <c r="FPG108" s="5"/>
      <c r="FPH108" s="5"/>
      <c r="FPI108" s="1"/>
      <c r="FPJ108" s="2"/>
      <c r="FPK108" s="2"/>
      <c r="FPL108" s="5"/>
      <c r="FPM108" s="5"/>
      <c r="FPN108" s="5"/>
      <c r="FPO108" s="5"/>
      <c r="FPP108" s="5"/>
      <c r="FPQ108" s="1"/>
      <c r="FPR108" s="2"/>
      <c r="FPS108" s="2"/>
      <c r="FPT108" s="5"/>
      <c r="FPU108" s="5"/>
      <c r="FPV108" s="5"/>
      <c r="FPW108" s="5"/>
      <c r="FPX108" s="5"/>
      <c r="FPY108" s="1"/>
      <c r="FPZ108" s="2"/>
      <c r="FQA108" s="2"/>
      <c r="FQB108" s="5"/>
      <c r="FQC108" s="5"/>
      <c r="FQD108" s="5"/>
      <c r="FQE108" s="5"/>
      <c r="FQF108" s="5"/>
      <c r="FQG108" s="1"/>
      <c r="FQH108" s="2"/>
      <c r="FQI108" s="2"/>
      <c r="FQJ108" s="5"/>
      <c r="FQK108" s="5"/>
      <c r="FQL108" s="5"/>
      <c r="FQM108" s="5"/>
      <c r="FQN108" s="5"/>
      <c r="FQO108" s="1"/>
      <c r="FQP108" s="2"/>
      <c r="FQQ108" s="2"/>
      <c r="FQR108" s="5"/>
      <c r="FQS108" s="5"/>
      <c r="FQT108" s="5"/>
      <c r="FQU108" s="5"/>
      <c r="FQV108" s="5"/>
      <c r="FQW108" s="1"/>
      <c r="FQX108" s="2"/>
      <c r="FQY108" s="2"/>
      <c r="FQZ108" s="5"/>
      <c r="FRA108" s="5"/>
      <c r="FRB108" s="5"/>
      <c r="FRC108" s="5"/>
      <c r="FRD108" s="5"/>
      <c r="FRE108" s="1"/>
      <c r="FRF108" s="2"/>
      <c r="FRG108" s="2"/>
      <c r="FRH108" s="5"/>
      <c r="FRI108" s="5"/>
      <c r="FRJ108" s="5"/>
      <c r="FRK108" s="5"/>
      <c r="FRL108" s="5"/>
      <c r="FRM108" s="1"/>
      <c r="FRN108" s="2"/>
      <c r="FRO108" s="2"/>
      <c r="FRP108" s="5"/>
      <c r="FRQ108" s="5"/>
      <c r="FRR108" s="5"/>
      <c r="FRS108" s="5"/>
      <c r="FRT108" s="5"/>
      <c r="FRU108" s="1"/>
      <c r="FRV108" s="2"/>
      <c r="FRW108" s="2"/>
      <c r="FRX108" s="5"/>
      <c r="FRY108" s="5"/>
      <c r="FRZ108" s="5"/>
      <c r="FSA108" s="5"/>
      <c r="FSB108" s="5"/>
      <c r="FSC108" s="1"/>
      <c r="FSD108" s="2"/>
      <c r="FSE108" s="2"/>
      <c r="FSF108" s="5"/>
      <c r="FSG108" s="5"/>
      <c r="FSH108" s="5"/>
      <c r="FSI108" s="5"/>
      <c r="FSJ108" s="5"/>
      <c r="FSK108" s="1"/>
      <c r="FSL108" s="2"/>
      <c r="FSM108" s="2"/>
      <c r="FSN108" s="5"/>
      <c r="FSO108" s="5"/>
      <c r="FSP108" s="5"/>
      <c r="FSQ108" s="5"/>
      <c r="FSR108" s="5"/>
      <c r="FSS108" s="1"/>
      <c r="FST108" s="2"/>
      <c r="FSU108" s="2"/>
      <c r="FSV108" s="5"/>
      <c r="FSW108" s="5"/>
      <c r="FSX108" s="5"/>
      <c r="FSY108" s="5"/>
      <c r="FSZ108" s="5"/>
      <c r="FTA108" s="1"/>
      <c r="FTB108" s="2"/>
      <c r="FTC108" s="2"/>
      <c r="FTD108" s="5"/>
      <c r="FTE108" s="5"/>
      <c r="FTF108" s="5"/>
      <c r="FTG108" s="5"/>
      <c r="FTH108" s="5"/>
      <c r="FTI108" s="1"/>
      <c r="FTJ108" s="2"/>
      <c r="FTK108" s="2"/>
      <c r="FTL108" s="5"/>
      <c r="FTM108" s="5"/>
      <c r="FTN108" s="5"/>
      <c r="FTO108" s="5"/>
      <c r="FTP108" s="5"/>
      <c r="FTQ108" s="1"/>
      <c r="FTR108" s="2"/>
      <c r="FTS108" s="2"/>
      <c r="FTT108" s="5"/>
      <c r="FTU108" s="5"/>
      <c r="FTV108" s="5"/>
      <c r="FTW108" s="5"/>
      <c r="FTX108" s="5"/>
      <c r="FTY108" s="1"/>
      <c r="FTZ108" s="2"/>
      <c r="FUA108" s="2"/>
      <c r="FUB108" s="5"/>
      <c r="FUC108" s="5"/>
      <c r="FUD108" s="5"/>
      <c r="FUE108" s="5"/>
      <c r="FUF108" s="5"/>
      <c r="FUG108" s="1"/>
      <c r="FUH108" s="2"/>
      <c r="FUI108" s="2"/>
      <c r="FUJ108" s="5"/>
      <c r="FUK108" s="5"/>
      <c r="FUL108" s="5"/>
      <c r="FUM108" s="5"/>
      <c r="FUN108" s="5"/>
      <c r="FUO108" s="1"/>
      <c r="FUP108" s="2"/>
      <c r="FUQ108" s="2"/>
      <c r="FUR108" s="5"/>
      <c r="FUS108" s="5"/>
      <c r="FUT108" s="5"/>
      <c r="FUU108" s="5"/>
      <c r="FUV108" s="5"/>
      <c r="FUW108" s="1"/>
      <c r="FUX108" s="2"/>
      <c r="FUY108" s="2"/>
      <c r="FUZ108" s="5"/>
      <c r="FVA108" s="5"/>
      <c r="FVB108" s="5"/>
      <c r="FVC108" s="5"/>
      <c r="FVD108" s="5"/>
      <c r="FVE108" s="1"/>
      <c r="FVF108" s="2"/>
      <c r="FVG108" s="2"/>
      <c r="FVH108" s="5"/>
      <c r="FVI108" s="5"/>
      <c r="FVJ108" s="5"/>
      <c r="FVK108" s="5"/>
      <c r="FVL108" s="5"/>
      <c r="FVM108" s="1"/>
      <c r="FVN108" s="2"/>
      <c r="FVO108" s="2"/>
      <c r="FVP108" s="5"/>
      <c r="FVQ108" s="5"/>
      <c r="FVR108" s="5"/>
      <c r="FVS108" s="5"/>
      <c r="FVT108" s="5"/>
      <c r="FVU108" s="1"/>
      <c r="FVV108" s="2"/>
      <c r="FVW108" s="2"/>
      <c r="FVX108" s="5"/>
      <c r="FVY108" s="5"/>
      <c r="FVZ108" s="5"/>
      <c r="FWA108" s="5"/>
      <c r="FWB108" s="5"/>
      <c r="FWC108" s="1"/>
      <c r="FWD108" s="2"/>
      <c r="FWE108" s="2"/>
      <c r="FWF108" s="5"/>
      <c r="FWG108" s="5"/>
      <c r="FWH108" s="5"/>
      <c r="FWI108" s="5"/>
      <c r="FWJ108" s="5"/>
      <c r="FWK108" s="1"/>
      <c r="FWL108" s="2"/>
      <c r="FWM108" s="2"/>
      <c r="FWN108" s="5"/>
      <c r="FWO108" s="5"/>
      <c r="FWP108" s="5"/>
      <c r="FWQ108" s="5"/>
      <c r="FWR108" s="5"/>
      <c r="FWS108" s="1"/>
      <c r="FWT108" s="2"/>
      <c r="FWU108" s="2"/>
      <c r="FWV108" s="5"/>
      <c r="FWW108" s="5"/>
      <c r="FWX108" s="5"/>
      <c r="FWY108" s="5"/>
      <c r="FWZ108" s="5"/>
      <c r="FXA108" s="1"/>
      <c r="FXB108" s="2"/>
      <c r="FXC108" s="2"/>
      <c r="FXD108" s="5"/>
      <c r="FXE108" s="5"/>
      <c r="FXF108" s="5"/>
      <c r="FXG108" s="5"/>
      <c r="FXH108" s="5"/>
      <c r="FXI108" s="1"/>
      <c r="FXJ108" s="2"/>
      <c r="FXK108" s="2"/>
      <c r="FXL108" s="5"/>
      <c r="FXM108" s="5"/>
      <c r="FXN108" s="5"/>
      <c r="FXO108" s="5"/>
      <c r="FXP108" s="5"/>
      <c r="FXQ108" s="1"/>
      <c r="FXR108" s="2"/>
      <c r="FXS108" s="2"/>
      <c r="FXT108" s="5"/>
      <c r="FXU108" s="5"/>
      <c r="FXV108" s="5"/>
      <c r="FXW108" s="5"/>
      <c r="FXX108" s="5"/>
      <c r="FXY108" s="1"/>
      <c r="FXZ108" s="2"/>
      <c r="FYA108" s="2"/>
      <c r="FYB108" s="5"/>
      <c r="FYC108" s="5"/>
      <c r="FYD108" s="5"/>
      <c r="FYE108" s="5"/>
      <c r="FYF108" s="5"/>
      <c r="FYG108" s="1"/>
      <c r="FYH108" s="2"/>
      <c r="FYI108" s="2"/>
      <c r="FYJ108" s="5"/>
      <c r="FYK108" s="5"/>
      <c r="FYL108" s="5"/>
      <c r="FYM108" s="5"/>
      <c r="FYN108" s="5"/>
      <c r="FYO108" s="1"/>
      <c r="FYP108" s="2"/>
      <c r="FYQ108" s="2"/>
      <c r="FYR108" s="5"/>
      <c r="FYS108" s="5"/>
      <c r="FYT108" s="5"/>
      <c r="FYU108" s="5"/>
      <c r="FYV108" s="5"/>
      <c r="FYW108" s="1"/>
      <c r="FYX108" s="2"/>
      <c r="FYY108" s="2"/>
      <c r="FYZ108" s="5"/>
      <c r="FZA108" s="5"/>
      <c r="FZB108" s="5"/>
      <c r="FZC108" s="5"/>
      <c r="FZD108" s="5"/>
      <c r="FZE108" s="1"/>
      <c r="FZF108" s="2"/>
      <c r="FZG108" s="2"/>
      <c r="FZH108" s="5"/>
      <c r="FZI108" s="5"/>
      <c r="FZJ108" s="5"/>
      <c r="FZK108" s="5"/>
      <c r="FZL108" s="5"/>
      <c r="FZM108" s="1"/>
      <c r="FZN108" s="2"/>
      <c r="FZO108" s="2"/>
      <c r="FZP108" s="5"/>
      <c r="FZQ108" s="5"/>
      <c r="FZR108" s="5"/>
      <c r="FZS108" s="5"/>
      <c r="FZT108" s="5"/>
      <c r="FZU108" s="1"/>
      <c r="FZV108" s="2"/>
      <c r="FZW108" s="2"/>
      <c r="FZX108" s="5"/>
      <c r="FZY108" s="5"/>
      <c r="FZZ108" s="5"/>
      <c r="GAA108" s="5"/>
      <c r="GAB108" s="5"/>
      <c r="GAC108" s="1"/>
      <c r="GAD108" s="2"/>
      <c r="GAE108" s="2"/>
      <c r="GAF108" s="5"/>
      <c r="GAG108" s="5"/>
      <c r="GAH108" s="5"/>
      <c r="GAI108" s="5"/>
      <c r="GAJ108" s="5"/>
      <c r="GAK108" s="1"/>
      <c r="GAL108" s="2"/>
      <c r="GAM108" s="2"/>
      <c r="GAN108" s="5"/>
      <c r="GAO108" s="5"/>
      <c r="GAP108" s="5"/>
      <c r="GAQ108" s="5"/>
      <c r="GAR108" s="5"/>
      <c r="GAS108" s="1"/>
      <c r="GAT108" s="2"/>
      <c r="GAU108" s="2"/>
      <c r="GAV108" s="5"/>
      <c r="GAW108" s="5"/>
      <c r="GAX108" s="5"/>
      <c r="GAY108" s="5"/>
      <c r="GAZ108" s="5"/>
      <c r="GBA108" s="1"/>
      <c r="GBB108" s="2"/>
      <c r="GBC108" s="2"/>
      <c r="GBD108" s="5"/>
      <c r="GBE108" s="5"/>
      <c r="GBF108" s="5"/>
      <c r="GBG108" s="5"/>
      <c r="GBH108" s="5"/>
      <c r="GBI108" s="1"/>
      <c r="GBJ108" s="2"/>
      <c r="GBK108" s="2"/>
      <c r="GBL108" s="5"/>
      <c r="GBM108" s="5"/>
      <c r="GBN108" s="5"/>
      <c r="GBO108" s="5"/>
      <c r="GBP108" s="5"/>
      <c r="GBQ108" s="1"/>
      <c r="GBR108" s="2"/>
      <c r="GBS108" s="2"/>
      <c r="GBT108" s="5"/>
      <c r="GBU108" s="5"/>
      <c r="GBV108" s="5"/>
      <c r="GBW108" s="5"/>
      <c r="GBX108" s="5"/>
      <c r="GBY108" s="1"/>
      <c r="GBZ108" s="2"/>
      <c r="GCA108" s="2"/>
      <c r="GCB108" s="5"/>
      <c r="GCC108" s="5"/>
      <c r="GCD108" s="5"/>
      <c r="GCE108" s="5"/>
      <c r="GCF108" s="5"/>
      <c r="GCG108" s="1"/>
      <c r="GCH108" s="2"/>
      <c r="GCI108" s="2"/>
      <c r="GCJ108" s="5"/>
      <c r="GCK108" s="5"/>
      <c r="GCL108" s="5"/>
      <c r="GCM108" s="5"/>
      <c r="GCN108" s="5"/>
      <c r="GCO108" s="1"/>
      <c r="GCP108" s="2"/>
      <c r="GCQ108" s="2"/>
      <c r="GCR108" s="5"/>
      <c r="GCS108" s="5"/>
      <c r="GCT108" s="5"/>
      <c r="GCU108" s="5"/>
      <c r="GCV108" s="5"/>
      <c r="GCW108" s="1"/>
      <c r="GCX108" s="2"/>
      <c r="GCY108" s="2"/>
      <c r="GCZ108" s="5"/>
      <c r="GDA108" s="5"/>
      <c r="GDB108" s="5"/>
      <c r="GDC108" s="5"/>
      <c r="GDD108" s="5"/>
      <c r="GDE108" s="1"/>
      <c r="GDF108" s="2"/>
      <c r="GDG108" s="2"/>
      <c r="GDH108" s="5"/>
      <c r="GDI108" s="5"/>
      <c r="GDJ108" s="5"/>
      <c r="GDK108" s="5"/>
      <c r="GDL108" s="5"/>
      <c r="GDM108" s="1"/>
      <c r="GDN108" s="2"/>
      <c r="GDO108" s="2"/>
      <c r="GDP108" s="5"/>
      <c r="GDQ108" s="5"/>
      <c r="GDR108" s="5"/>
      <c r="GDS108" s="5"/>
      <c r="GDT108" s="5"/>
      <c r="GDU108" s="1"/>
      <c r="GDV108" s="2"/>
      <c r="GDW108" s="2"/>
      <c r="GDX108" s="5"/>
      <c r="GDY108" s="5"/>
      <c r="GDZ108" s="5"/>
      <c r="GEA108" s="5"/>
      <c r="GEB108" s="5"/>
      <c r="GEC108" s="1"/>
      <c r="GED108" s="2"/>
      <c r="GEE108" s="2"/>
      <c r="GEF108" s="5"/>
      <c r="GEG108" s="5"/>
      <c r="GEH108" s="5"/>
      <c r="GEI108" s="5"/>
      <c r="GEJ108" s="5"/>
      <c r="GEK108" s="1"/>
      <c r="GEL108" s="2"/>
      <c r="GEM108" s="2"/>
      <c r="GEN108" s="5"/>
      <c r="GEO108" s="5"/>
      <c r="GEP108" s="5"/>
      <c r="GEQ108" s="5"/>
      <c r="GER108" s="5"/>
      <c r="GES108" s="1"/>
      <c r="GET108" s="2"/>
      <c r="GEU108" s="2"/>
      <c r="GEV108" s="5"/>
      <c r="GEW108" s="5"/>
      <c r="GEX108" s="5"/>
      <c r="GEY108" s="5"/>
      <c r="GEZ108" s="5"/>
      <c r="GFA108" s="1"/>
      <c r="GFB108" s="2"/>
      <c r="GFC108" s="2"/>
      <c r="GFD108" s="5"/>
      <c r="GFE108" s="5"/>
      <c r="GFF108" s="5"/>
      <c r="GFG108" s="5"/>
      <c r="GFH108" s="5"/>
      <c r="GFI108" s="1"/>
      <c r="GFJ108" s="2"/>
      <c r="GFK108" s="2"/>
      <c r="GFL108" s="5"/>
      <c r="GFM108" s="5"/>
      <c r="GFN108" s="5"/>
      <c r="GFO108" s="5"/>
      <c r="GFP108" s="5"/>
      <c r="GFQ108" s="1"/>
      <c r="GFR108" s="2"/>
      <c r="GFS108" s="2"/>
      <c r="GFT108" s="5"/>
      <c r="GFU108" s="5"/>
      <c r="GFV108" s="5"/>
      <c r="GFW108" s="5"/>
      <c r="GFX108" s="5"/>
      <c r="GFY108" s="1"/>
      <c r="GFZ108" s="2"/>
      <c r="GGA108" s="2"/>
      <c r="GGB108" s="5"/>
      <c r="GGC108" s="5"/>
      <c r="GGD108" s="5"/>
      <c r="GGE108" s="5"/>
      <c r="GGF108" s="5"/>
      <c r="GGG108" s="1"/>
      <c r="GGH108" s="2"/>
      <c r="GGI108" s="2"/>
      <c r="GGJ108" s="5"/>
      <c r="GGK108" s="5"/>
      <c r="GGL108" s="5"/>
      <c r="GGM108" s="5"/>
      <c r="GGN108" s="5"/>
      <c r="GGO108" s="1"/>
      <c r="GGP108" s="2"/>
      <c r="GGQ108" s="2"/>
      <c r="GGR108" s="5"/>
      <c r="GGS108" s="5"/>
      <c r="GGT108" s="5"/>
      <c r="GGU108" s="5"/>
      <c r="GGV108" s="5"/>
      <c r="GGW108" s="1"/>
      <c r="GGX108" s="2"/>
      <c r="GGY108" s="2"/>
      <c r="GGZ108" s="5"/>
      <c r="GHA108" s="5"/>
      <c r="GHB108" s="5"/>
      <c r="GHC108" s="5"/>
      <c r="GHD108" s="5"/>
      <c r="GHE108" s="1"/>
      <c r="GHF108" s="2"/>
      <c r="GHG108" s="2"/>
      <c r="GHH108" s="5"/>
      <c r="GHI108" s="5"/>
      <c r="GHJ108" s="5"/>
      <c r="GHK108" s="5"/>
      <c r="GHL108" s="5"/>
      <c r="GHM108" s="1"/>
      <c r="GHN108" s="2"/>
      <c r="GHO108" s="2"/>
      <c r="GHP108" s="5"/>
      <c r="GHQ108" s="5"/>
      <c r="GHR108" s="5"/>
      <c r="GHS108" s="5"/>
      <c r="GHT108" s="5"/>
      <c r="GHU108" s="1"/>
      <c r="GHV108" s="2"/>
      <c r="GHW108" s="2"/>
      <c r="GHX108" s="5"/>
      <c r="GHY108" s="5"/>
      <c r="GHZ108" s="5"/>
      <c r="GIA108" s="5"/>
      <c r="GIB108" s="5"/>
      <c r="GIC108" s="1"/>
      <c r="GID108" s="2"/>
      <c r="GIE108" s="2"/>
      <c r="GIF108" s="5"/>
      <c r="GIG108" s="5"/>
      <c r="GIH108" s="5"/>
      <c r="GII108" s="5"/>
      <c r="GIJ108" s="5"/>
      <c r="GIK108" s="1"/>
      <c r="GIL108" s="2"/>
      <c r="GIM108" s="2"/>
      <c r="GIN108" s="5"/>
      <c r="GIO108" s="5"/>
      <c r="GIP108" s="5"/>
      <c r="GIQ108" s="5"/>
      <c r="GIR108" s="5"/>
      <c r="GIS108" s="1"/>
      <c r="GIT108" s="2"/>
      <c r="GIU108" s="2"/>
      <c r="GIV108" s="5"/>
      <c r="GIW108" s="5"/>
      <c r="GIX108" s="5"/>
      <c r="GIY108" s="5"/>
      <c r="GIZ108" s="5"/>
      <c r="GJA108" s="1"/>
      <c r="GJB108" s="2"/>
      <c r="GJC108" s="2"/>
      <c r="GJD108" s="5"/>
      <c r="GJE108" s="5"/>
      <c r="GJF108" s="5"/>
      <c r="GJG108" s="5"/>
      <c r="GJH108" s="5"/>
      <c r="GJI108" s="1"/>
      <c r="GJJ108" s="2"/>
      <c r="GJK108" s="2"/>
      <c r="GJL108" s="5"/>
      <c r="GJM108" s="5"/>
      <c r="GJN108" s="5"/>
      <c r="GJO108" s="5"/>
      <c r="GJP108" s="5"/>
      <c r="GJQ108" s="1"/>
      <c r="GJR108" s="2"/>
      <c r="GJS108" s="2"/>
      <c r="GJT108" s="5"/>
      <c r="GJU108" s="5"/>
      <c r="GJV108" s="5"/>
      <c r="GJW108" s="5"/>
      <c r="GJX108" s="5"/>
      <c r="GJY108" s="1"/>
      <c r="GJZ108" s="2"/>
      <c r="GKA108" s="2"/>
      <c r="GKB108" s="5"/>
      <c r="GKC108" s="5"/>
      <c r="GKD108" s="5"/>
      <c r="GKE108" s="5"/>
      <c r="GKF108" s="5"/>
      <c r="GKG108" s="1"/>
      <c r="GKH108" s="2"/>
      <c r="GKI108" s="2"/>
      <c r="GKJ108" s="5"/>
      <c r="GKK108" s="5"/>
      <c r="GKL108" s="5"/>
      <c r="GKM108" s="5"/>
      <c r="GKN108" s="5"/>
      <c r="GKO108" s="1"/>
      <c r="GKP108" s="2"/>
      <c r="GKQ108" s="2"/>
      <c r="GKR108" s="5"/>
      <c r="GKS108" s="5"/>
      <c r="GKT108" s="5"/>
      <c r="GKU108" s="5"/>
      <c r="GKV108" s="5"/>
      <c r="GKW108" s="1"/>
      <c r="GKX108" s="2"/>
      <c r="GKY108" s="2"/>
      <c r="GKZ108" s="5"/>
      <c r="GLA108" s="5"/>
      <c r="GLB108" s="5"/>
      <c r="GLC108" s="5"/>
      <c r="GLD108" s="5"/>
      <c r="GLE108" s="1"/>
      <c r="GLF108" s="2"/>
      <c r="GLG108" s="2"/>
      <c r="GLH108" s="5"/>
      <c r="GLI108" s="5"/>
      <c r="GLJ108" s="5"/>
      <c r="GLK108" s="5"/>
      <c r="GLL108" s="5"/>
      <c r="GLM108" s="1"/>
      <c r="GLN108" s="2"/>
      <c r="GLO108" s="2"/>
      <c r="GLP108" s="5"/>
      <c r="GLQ108" s="5"/>
      <c r="GLR108" s="5"/>
      <c r="GLS108" s="5"/>
      <c r="GLT108" s="5"/>
      <c r="GLU108" s="1"/>
      <c r="GLV108" s="2"/>
      <c r="GLW108" s="2"/>
      <c r="GLX108" s="5"/>
      <c r="GLY108" s="5"/>
      <c r="GLZ108" s="5"/>
      <c r="GMA108" s="5"/>
      <c r="GMB108" s="5"/>
      <c r="GMC108" s="1"/>
      <c r="GMD108" s="2"/>
      <c r="GME108" s="2"/>
      <c r="GMF108" s="5"/>
      <c r="GMG108" s="5"/>
      <c r="GMH108" s="5"/>
      <c r="GMI108" s="5"/>
      <c r="GMJ108" s="5"/>
      <c r="GMK108" s="1"/>
      <c r="GML108" s="2"/>
      <c r="GMM108" s="2"/>
      <c r="GMN108" s="5"/>
      <c r="GMO108" s="5"/>
      <c r="GMP108" s="5"/>
      <c r="GMQ108" s="5"/>
      <c r="GMR108" s="5"/>
      <c r="GMS108" s="1"/>
      <c r="GMT108" s="2"/>
      <c r="GMU108" s="2"/>
      <c r="GMV108" s="5"/>
      <c r="GMW108" s="5"/>
      <c r="GMX108" s="5"/>
      <c r="GMY108" s="5"/>
      <c r="GMZ108" s="5"/>
      <c r="GNA108" s="1"/>
      <c r="GNB108" s="2"/>
      <c r="GNC108" s="2"/>
      <c r="GND108" s="5"/>
      <c r="GNE108" s="5"/>
      <c r="GNF108" s="5"/>
      <c r="GNG108" s="5"/>
      <c r="GNH108" s="5"/>
      <c r="GNI108" s="1"/>
      <c r="GNJ108" s="2"/>
      <c r="GNK108" s="2"/>
      <c r="GNL108" s="5"/>
      <c r="GNM108" s="5"/>
      <c r="GNN108" s="5"/>
      <c r="GNO108" s="5"/>
      <c r="GNP108" s="5"/>
      <c r="GNQ108" s="1"/>
      <c r="GNR108" s="2"/>
      <c r="GNS108" s="2"/>
      <c r="GNT108" s="5"/>
      <c r="GNU108" s="5"/>
      <c r="GNV108" s="5"/>
      <c r="GNW108" s="5"/>
      <c r="GNX108" s="5"/>
      <c r="GNY108" s="1"/>
      <c r="GNZ108" s="2"/>
      <c r="GOA108" s="2"/>
      <c r="GOB108" s="5"/>
      <c r="GOC108" s="5"/>
      <c r="GOD108" s="5"/>
      <c r="GOE108" s="5"/>
      <c r="GOF108" s="5"/>
      <c r="GOG108" s="1"/>
      <c r="GOH108" s="2"/>
      <c r="GOI108" s="2"/>
      <c r="GOJ108" s="5"/>
      <c r="GOK108" s="5"/>
      <c r="GOL108" s="5"/>
      <c r="GOM108" s="5"/>
      <c r="GON108" s="5"/>
      <c r="GOO108" s="1"/>
      <c r="GOP108" s="2"/>
      <c r="GOQ108" s="2"/>
      <c r="GOR108" s="5"/>
      <c r="GOS108" s="5"/>
      <c r="GOT108" s="5"/>
      <c r="GOU108" s="5"/>
      <c r="GOV108" s="5"/>
      <c r="GOW108" s="1"/>
      <c r="GOX108" s="2"/>
      <c r="GOY108" s="2"/>
      <c r="GOZ108" s="5"/>
      <c r="GPA108" s="5"/>
      <c r="GPB108" s="5"/>
      <c r="GPC108" s="5"/>
      <c r="GPD108" s="5"/>
      <c r="GPE108" s="1"/>
      <c r="GPF108" s="2"/>
      <c r="GPG108" s="2"/>
      <c r="GPH108" s="5"/>
      <c r="GPI108" s="5"/>
      <c r="GPJ108" s="5"/>
      <c r="GPK108" s="5"/>
      <c r="GPL108" s="5"/>
      <c r="GPM108" s="1"/>
      <c r="GPN108" s="2"/>
      <c r="GPO108" s="2"/>
      <c r="GPP108" s="5"/>
      <c r="GPQ108" s="5"/>
      <c r="GPR108" s="5"/>
      <c r="GPS108" s="5"/>
      <c r="GPT108" s="5"/>
      <c r="GPU108" s="1"/>
      <c r="GPV108" s="2"/>
      <c r="GPW108" s="2"/>
      <c r="GPX108" s="5"/>
      <c r="GPY108" s="5"/>
      <c r="GPZ108" s="5"/>
      <c r="GQA108" s="5"/>
      <c r="GQB108" s="5"/>
      <c r="GQC108" s="1"/>
      <c r="GQD108" s="2"/>
      <c r="GQE108" s="2"/>
      <c r="GQF108" s="5"/>
      <c r="GQG108" s="5"/>
      <c r="GQH108" s="5"/>
      <c r="GQI108" s="5"/>
      <c r="GQJ108" s="5"/>
      <c r="GQK108" s="1"/>
      <c r="GQL108" s="2"/>
      <c r="GQM108" s="2"/>
      <c r="GQN108" s="5"/>
      <c r="GQO108" s="5"/>
      <c r="GQP108" s="5"/>
      <c r="GQQ108" s="5"/>
      <c r="GQR108" s="5"/>
      <c r="GQS108" s="1"/>
      <c r="GQT108" s="2"/>
      <c r="GQU108" s="2"/>
      <c r="GQV108" s="5"/>
      <c r="GQW108" s="5"/>
      <c r="GQX108" s="5"/>
      <c r="GQY108" s="5"/>
      <c r="GQZ108" s="5"/>
      <c r="GRA108" s="1"/>
      <c r="GRB108" s="2"/>
      <c r="GRC108" s="2"/>
      <c r="GRD108" s="5"/>
      <c r="GRE108" s="5"/>
      <c r="GRF108" s="5"/>
      <c r="GRG108" s="5"/>
      <c r="GRH108" s="5"/>
      <c r="GRI108" s="1"/>
      <c r="GRJ108" s="2"/>
      <c r="GRK108" s="2"/>
      <c r="GRL108" s="5"/>
      <c r="GRM108" s="5"/>
      <c r="GRN108" s="5"/>
      <c r="GRO108" s="5"/>
      <c r="GRP108" s="5"/>
      <c r="GRQ108" s="1"/>
      <c r="GRR108" s="2"/>
      <c r="GRS108" s="2"/>
      <c r="GRT108" s="5"/>
      <c r="GRU108" s="5"/>
      <c r="GRV108" s="5"/>
      <c r="GRW108" s="5"/>
      <c r="GRX108" s="5"/>
      <c r="GRY108" s="1"/>
      <c r="GRZ108" s="2"/>
      <c r="GSA108" s="2"/>
      <c r="GSB108" s="5"/>
      <c r="GSC108" s="5"/>
      <c r="GSD108" s="5"/>
      <c r="GSE108" s="5"/>
      <c r="GSF108" s="5"/>
      <c r="GSG108" s="1"/>
      <c r="GSH108" s="2"/>
      <c r="GSI108" s="2"/>
      <c r="GSJ108" s="5"/>
      <c r="GSK108" s="5"/>
      <c r="GSL108" s="5"/>
      <c r="GSM108" s="5"/>
      <c r="GSN108" s="5"/>
      <c r="GSO108" s="1"/>
      <c r="GSP108" s="2"/>
      <c r="GSQ108" s="2"/>
      <c r="GSR108" s="5"/>
      <c r="GSS108" s="5"/>
      <c r="GST108" s="5"/>
      <c r="GSU108" s="5"/>
      <c r="GSV108" s="5"/>
      <c r="GSW108" s="1"/>
      <c r="GSX108" s="2"/>
      <c r="GSY108" s="2"/>
      <c r="GSZ108" s="5"/>
      <c r="GTA108" s="5"/>
      <c r="GTB108" s="5"/>
      <c r="GTC108" s="5"/>
      <c r="GTD108" s="5"/>
      <c r="GTE108" s="1"/>
      <c r="GTF108" s="2"/>
      <c r="GTG108" s="2"/>
      <c r="GTH108" s="5"/>
      <c r="GTI108" s="5"/>
      <c r="GTJ108" s="5"/>
      <c r="GTK108" s="5"/>
      <c r="GTL108" s="5"/>
      <c r="GTM108" s="1"/>
      <c r="GTN108" s="2"/>
      <c r="GTO108" s="2"/>
      <c r="GTP108" s="5"/>
      <c r="GTQ108" s="5"/>
      <c r="GTR108" s="5"/>
      <c r="GTS108" s="5"/>
      <c r="GTT108" s="5"/>
      <c r="GTU108" s="1"/>
      <c r="GTV108" s="2"/>
      <c r="GTW108" s="2"/>
      <c r="GTX108" s="5"/>
      <c r="GTY108" s="5"/>
      <c r="GTZ108" s="5"/>
      <c r="GUA108" s="5"/>
      <c r="GUB108" s="5"/>
      <c r="GUC108" s="1"/>
      <c r="GUD108" s="2"/>
      <c r="GUE108" s="2"/>
      <c r="GUF108" s="5"/>
      <c r="GUG108" s="5"/>
      <c r="GUH108" s="5"/>
      <c r="GUI108" s="5"/>
      <c r="GUJ108" s="5"/>
      <c r="GUK108" s="1"/>
      <c r="GUL108" s="2"/>
      <c r="GUM108" s="2"/>
      <c r="GUN108" s="5"/>
      <c r="GUO108" s="5"/>
      <c r="GUP108" s="5"/>
      <c r="GUQ108" s="5"/>
      <c r="GUR108" s="5"/>
      <c r="GUS108" s="1"/>
      <c r="GUT108" s="2"/>
      <c r="GUU108" s="2"/>
      <c r="GUV108" s="5"/>
      <c r="GUW108" s="5"/>
      <c r="GUX108" s="5"/>
      <c r="GUY108" s="5"/>
      <c r="GUZ108" s="5"/>
      <c r="GVA108" s="1"/>
      <c r="GVB108" s="2"/>
      <c r="GVC108" s="2"/>
      <c r="GVD108" s="5"/>
      <c r="GVE108" s="5"/>
      <c r="GVF108" s="5"/>
      <c r="GVG108" s="5"/>
      <c r="GVH108" s="5"/>
      <c r="GVI108" s="1"/>
      <c r="GVJ108" s="2"/>
      <c r="GVK108" s="2"/>
      <c r="GVL108" s="5"/>
      <c r="GVM108" s="5"/>
      <c r="GVN108" s="5"/>
      <c r="GVO108" s="5"/>
      <c r="GVP108" s="5"/>
      <c r="GVQ108" s="1"/>
      <c r="GVR108" s="2"/>
      <c r="GVS108" s="2"/>
      <c r="GVT108" s="5"/>
      <c r="GVU108" s="5"/>
      <c r="GVV108" s="5"/>
      <c r="GVW108" s="5"/>
      <c r="GVX108" s="5"/>
      <c r="GVY108" s="1"/>
      <c r="GVZ108" s="2"/>
      <c r="GWA108" s="2"/>
      <c r="GWB108" s="5"/>
      <c r="GWC108" s="5"/>
      <c r="GWD108" s="5"/>
      <c r="GWE108" s="5"/>
      <c r="GWF108" s="5"/>
      <c r="GWG108" s="1"/>
      <c r="GWH108" s="2"/>
      <c r="GWI108" s="2"/>
      <c r="GWJ108" s="5"/>
      <c r="GWK108" s="5"/>
      <c r="GWL108" s="5"/>
      <c r="GWM108" s="5"/>
      <c r="GWN108" s="5"/>
      <c r="GWO108" s="1"/>
      <c r="GWP108" s="2"/>
      <c r="GWQ108" s="2"/>
      <c r="GWR108" s="5"/>
      <c r="GWS108" s="5"/>
      <c r="GWT108" s="5"/>
      <c r="GWU108" s="5"/>
      <c r="GWV108" s="5"/>
      <c r="GWW108" s="1"/>
      <c r="GWX108" s="2"/>
      <c r="GWY108" s="2"/>
      <c r="GWZ108" s="5"/>
      <c r="GXA108" s="5"/>
      <c r="GXB108" s="5"/>
      <c r="GXC108" s="5"/>
      <c r="GXD108" s="5"/>
      <c r="GXE108" s="1"/>
      <c r="GXF108" s="2"/>
      <c r="GXG108" s="2"/>
      <c r="GXH108" s="5"/>
      <c r="GXI108" s="5"/>
      <c r="GXJ108" s="5"/>
      <c r="GXK108" s="5"/>
      <c r="GXL108" s="5"/>
      <c r="GXM108" s="1"/>
      <c r="GXN108" s="2"/>
      <c r="GXO108" s="2"/>
      <c r="GXP108" s="5"/>
      <c r="GXQ108" s="5"/>
      <c r="GXR108" s="5"/>
      <c r="GXS108" s="5"/>
      <c r="GXT108" s="5"/>
      <c r="GXU108" s="1"/>
      <c r="GXV108" s="2"/>
      <c r="GXW108" s="2"/>
      <c r="GXX108" s="5"/>
      <c r="GXY108" s="5"/>
      <c r="GXZ108" s="5"/>
      <c r="GYA108" s="5"/>
      <c r="GYB108" s="5"/>
      <c r="GYC108" s="1"/>
      <c r="GYD108" s="2"/>
      <c r="GYE108" s="2"/>
      <c r="GYF108" s="5"/>
      <c r="GYG108" s="5"/>
      <c r="GYH108" s="5"/>
      <c r="GYI108" s="5"/>
      <c r="GYJ108" s="5"/>
      <c r="GYK108" s="1"/>
      <c r="GYL108" s="2"/>
      <c r="GYM108" s="2"/>
      <c r="GYN108" s="5"/>
      <c r="GYO108" s="5"/>
      <c r="GYP108" s="5"/>
      <c r="GYQ108" s="5"/>
      <c r="GYR108" s="5"/>
      <c r="GYS108" s="1"/>
      <c r="GYT108" s="2"/>
      <c r="GYU108" s="2"/>
      <c r="GYV108" s="5"/>
      <c r="GYW108" s="5"/>
      <c r="GYX108" s="5"/>
      <c r="GYY108" s="5"/>
      <c r="GYZ108" s="5"/>
      <c r="GZA108" s="1"/>
      <c r="GZB108" s="2"/>
      <c r="GZC108" s="2"/>
      <c r="GZD108" s="5"/>
      <c r="GZE108" s="5"/>
      <c r="GZF108" s="5"/>
      <c r="GZG108" s="5"/>
      <c r="GZH108" s="5"/>
      <c r="GZI108" s="1"/>
      <c r="GZJ108" s="2"/>
      <c r="GZK108" s="2"/>
      <c r="GZL108" s="5"/>
      <c r="GZM108" s="5"/>
      <c r="GZN108" s="5"/>
      <c r="GZO108" s="5"/>
      <c r="GZP108" s="5"/>
      <c r="GZQ108" s="1"/>
      <c r="GZR108" s="2"/>
      <c r="GZS108" s="2"/>
      <c r="GZT108" s="5"/>
      <c r="GZU108" s="5"/>
      <c r="GZV108" s="5"/>
      <c r="GZW108" s="5"/>
      <c r="GZX108" s="5"/>
      <c r="GZY108" s="1"/>
      <c r="GZZ108" s="2"/>
      <c r="HAA108" s="2"/>
      <c r="HAB108" s="5"/>
      <c r="HAC108" s="5"/>
      <c r="HAD108" s="5"/>
      <c r="HAE108" s="5"/>
      <c r="HAF108" s="5"/>
      <c r="HAG108" s="1"/>
      <c r="HAH108" s="2"/>
      <c r="HAI108" s="2"/>
      <c r="HAJ108" s="5"/>
      <c r="HAK108" s="5"/>
      <c r="HAL108" s="5"/>
      <c r="HAM108" s="5"/>
      <c r="HAN108" s="5"/>
      <c r="HAO108" s="1"/>
      <c r="HAP108" s="2"/>
      <c r="HAQ108" s="2"/>
      <c r="HAR108" s="5"/>
      <c r="HAS108" s="5"/>
      <c r="HAT108" s="5"/>
      <c r="HAU108" s="5"/>
      <c r="HAV108" s="5"/>
      <c r="HAW108" s="1"/>
      <c r="HAX108" s="2"/>
      <c r="HAY108" s="2"/>
      <c r="HAZ108" s="5"/>
      <c r="HBA108" s="5"/>
      <c r="HBB108" s="5"/>
      <c r="HBC108" s="5"/>
      <c r="HBD108" s="5"/>
      <c r="HBE108" s="1"/>
      <c r="HBF108" s="2"/>
      <c r="HBG108" s="2"/>
      <c r="HBH108" s="5"/>
      <c r="HBI108" s="5"/>
      <c r="HBJ108" s="5"/>
      <c r="HBK108" s="5"/>
      <c r="HBL108" s="5"/>
      <c r="HBM108" s="1"/>
      <c r="HBN108" s="2"/>
      <c r="HBO108" s="2"/>
      <c r="HBP108" s="5"/>
      <c r="HBQ108" s="5"/>
      <c r="HBR108" s="5"/>
      <c r="HBS108" s="5"/>
      <c r="HBT108" s="5"/>
      <c r="HBU108" s="1"/>
      <c r="HBV108" s="2"/>
      <c r="HBW108" s="2"/>
      <c r="HBX108" s="5"/>
      <c r="HBY108" s="5"/>
      <c r="HBZ108" s="5"/>
      <c r="HCA108" s="5"/>
      <c r="HCB108" s="5"/>
      <c r="HCC108" s="1"/>
      <c r="HCD108" s="2"/>
      <c r="HCE108" s="2"/>
      <c r="HCF108" s="5"/>
      <c r="HCG108" s="5"/>
      <c r="HCH108" s="5"/>
      <c r="HCI108" s="5"/>
      <c r="HCJ108" s="5"/>
      <c r="HCK108" s="1"/>
      <c r="HCL108" s="2"/>
      <c r="HCM108" s="2"/>
      <c r="HCN108" s="5"/>
      <c r="HCO108" s="5"/>
      <c r="HCP108" s="5"/>
      <c r="HCQ108" s="5"/>
      <c r="HCR108" s="5"/>
      <c r="HCS108" s="1"/>
      <c r="HCT108" s="2"/>
      <c r="HCU108" s="2"/>
      <c r="HCV108" s="5"/>
      <c r="HCW108" s="5"/>
      <c r="HCX108" s="5"/>
      <c r="HCY108" s="5"/>
      <c r="HCZ108" s="5"/>
      <c r="HDA108" s="1"/>
      <c r="HDB108" s="2"/>
      <c r="HDC108" s="2"/>
      <c r="HDD108" s="5"/>
      <c r="HDE108" s="5"/>
      <c r="HDF108" s="5"/>
      <c r="HDG108" s="5"/>
      <c r="HDH108" s="5"/>
      <c r="HDI108" s="1"/>
      <c r="HDJ108" s="2"/>
      <c r="HDK108" s="2"/>
      <c r="HDL108" s="5"/>
      <c r="HDM108" s="5"/>
      <c r="HDN108" s="5"/>
      <c r="HDO108" s="5"/>
      <c r="HDP108" s="5"/>
      <c r="HDQ108" s="1"/>
      <c r="HDR108" s="2"/>
      <c r="HDS108" s="2"/>
      <c r="HDT108" s="5"/>
      <c r="HDU108" s="5"/>
      <c r="HDV108" s="5"/>
      <c r="HDW108" s="5"/>
      <c r="HDX108" s="5"/>
      <c r="HDY108" s="1"/>
      <c r="HDZ108" s="2"/>
      <c r="HEA108" s="2"/>
      <c r="HEB108" s="5"/>
      <c r="HEC108" s="5"/>
      <c r="HED108" s="5"/>
      <c r="HEE108" s="5"/>
      <c r="HEF108" s="5"/>
      <c r="HEG108" s="1"/>
      <c r="HEH108" s="2"/>
      <c r="HEI108" s="2"/>
      <c r="HEJ108" s="5"/>
      <c r="HEK108" s="5"/>
      <c r="HEL108" s="5"/>
      <c r="HEM108" s="5"/>
      <c r="HEN108" s="5"/>
      <c r="HEO108" s="1"/>
      <c r="HEP108" s="2"/>
      <c r="HEQ108" s="2"/>
      <c r="HER108" s="5"/>
      <c r="HES108" s="5"/>
      <c r="HET108" s="5"/>
      <c r="HEU108" s="5"/>
      <c r="HEV108" s="5"/>
      <c r="HEW108" s="1"/>
      <c r="HEX108" s="2"/>
      <c r="HEY108" s="2"/>
      <c r="HEZ108" s="5"/>
      <c r="HFA108" s="5"/>
      <c r="HFB108" s="5"/>
      <c r="HFC108" s="5"/>
      <c r="HFD108" s="5"/>
      <c r="HFE108" s="1"/>
      <c r="HFF108" s="2"/>
      <c r="HFG108" s="2"/>
      <c r="HFH108" s="5"/>
      <c r="HFI108" s="5"/>
      <c r="HFJ108" s="5"/>
      <c r="HFK108" s="5"/>
      <c r="HFL108" s="5"/>
      <c r="HFM108" s="1"/>
      <c r="HFN108" s="2"/>
      <c r="HFO108" s="2"/>
      <c r="HFP108" s="5"/>
      <c r="HFQ108" s="5"/>
      <c r="HFR108" s="5"/>
      <c r="HFS108" s="5"/>
      <c r="HFT108" s="5"/>
      <c r="HFU108" s="1"/>
      <c r="HFV108" s="2"/>
      <c r="HFW108" s="2"/>
      <c r="HFX108" s="5"/>
      <c r="HFY108" s="5"/>
      <c r="HFZ108" s="5"/>
      <c r="HGA108" s="5"/>
      <c r="HGB108" s="5"/>
      <c r="HGC108" s="1"/>
      <c r="HGD108" s="2"/>
      <c r="HGE108" s="2"/>
      <c r="HGF108" s="5"/>
      <c r="HGG108" s="5"/>
      <c r="HGH108" s="5"/>
      <c r="HGI108" s="5"/>
      <c r="HGJ108" s="5"/>
      <c r="HGK108" s="1"/>
      <c r="HGL108" s="2"/>
      <c r="HGM108" s="2"/>
      <c r="HGN108" s="5"/>
      <c r="HGO108" s="5"/>
      <c r="HGP108" s="5"/>
      <c r="HGQ108" s="5"/>
      <c r="HGR108" s="5"/>
      <c r="HGS108" s="1"/>
      <c r="HGT108" s="2"/>
      <c r="HGU108" s="2"/>
      <c r="HGV108" s="5"/>
      <c r="HGW108" s="5"/>
      <c r="HGX108" s="5"/>
      <c r="HGY108" s="5"/>
      <c r="HGZ108" s="5"/>
      <c r="HHA108" s="1"/>
      <c r="HHB108" s="2"/>
      <c r="HHC108" s="2"/>
      <c r="HHD108" s="5"/>
      <c r="HHE108" s="5"/>
      <c r="HHF108" s="5"/>
      <c r="HHG108" s="5"/>
      <c r="HHH108" s="5"/>
      <c r="HHI108" s="1"/>
      <c r="HHJ108" s="2"/>
      <c r="HHK108" s="2"/>
      <c r="HHL108" s="5"/>
      <c r="HHM108" s="5"/>
      <c r="HHN108" s="5"/>
      <c r="HHO108" s="5"/>
      <c r="HHP108" s="5"/>
      <c r="HHQ108" s="1"/>
      <c r="HHR108" s="2"/>
      <c r="HHS108" s="2"/>
      <c r="HHT108" s="5"/>
      <c r="HHU108" s="5"/>
      <c r="HHV108" s="5"/>
      <c r="HHW108" s="5"/>
      <c r="HHX108" s="5"/>
      <c r="HHY108" s="1"/>
      <c r="HHZ108" s="2"/>
      <c r="HIA108" s="2"/>
      <c r="HIB108" s="5"/>
      <c r="HIC108" s="5"/>
      <c r="HID108" s="5"/>
      <c r="HIE108" s="5"/>
      <c r="HIF108" s="5"/>
      <c r="HIG108" s="1"/>
      <c r="HIH108" s="2"/>
      <c r="HII108" s="2"/>
      <c r="HIJ108" s="5"/>
      <c r="HIK108" s="5"/>
      <c r="HIL108" s="5"/>
      <c r="HIM108" s="5"/>
      <c r="HIN108" s="5"/>
      <c r="HIO108" s="1"/>
      <c r="HIP108" s="2"/>
      <c r="HIQ108" s="2"/>
      <c r="HIR108" s="5"/>
      <c r="HIS108" s="5"/>
      <c r="HIT108" s="5"/>
      <c r="HIU108" s="5"/>
      <c r="HIV108" s="5"/>
      <c r="HIW108" s="1"/>
      <c r="HIX108" s="2"/>
      <c r="HIY108" s="2"/>
      <c r="HIZ108" s="5"/>
      <c r="HJA108" s="5"/>
      <c r="HJB108" s="5"/>
      <c r="HJC108" s="5"/>
      <c r="HJD108" s="5"/>
      <c r="HJE108" s="1"/>
      <c r="HJF108" s="2"/>
      <c r="HJG108" s="2"/>
      <c r="HJH108" s="5"/>
      <c r="HJI108" s="5"/>
      <c r="HJJ108" s="5"/>
      <c r="HJK108" s="5"/>
      <c r="HJL108" s="5"/>
      <c r="HJM108" s="1"/>
      <c r="HJN108" s="2"/>
      <c r="HJO108" s="2"/>
      <c r="HJP108" s="5"/>
      <c r="HJQ108" s="5"/>
      <c r="HJR108" s="5"/>
      <c r="HJS108" s="5"/>
      <c r="HJT108" s="5"/>
      <c r="HJU108" s="1"/>
      <c r="HJV108" s="2"/>
      <c r="HJW108" s="2"/>
      <c r="HJX108" s="5"/>
      <c r="HJY108" s="5"/>
      <c r="HJZ108" s="5"/>
      <c r="HKA108" s="5"/>
      <c r="HKB108" s="5"/>
      <c r="HKC108" s="1"/>
      <c r="HKD108" s="2"/>
      <c r="HKE108" s="2"/>
      <c r="HKF108" s="5"/>
      <c r="HKG108" s="5"/>
      <c r="HKH108" s="5"/>
      <c r="HKI108" s="5"/>
      <c r="HKJ108" s="5"/>
      <c r="HKK108" s="1"/>
      <c r="HKL108" s="2"/>
      <c r="HKM108" s="2"/>
      <c r="HKN108" s="5"/>
      <c r="HKO108" s="5"/>
      <c r="HKP108" s="5"/>
      <c r="HKQ108" s="5"/>
      <c r="HKR108" s="5"/>
      <c r="HKS108" s="1"/>
      <c r="HKT108" s="2"/>
      <c r="HKU108" s="2"/>
      <c r="HKV108" s="5"/>
      <c r="HKW108" s="5"/>
      <c r="HKX108" s="5"/>
      <c r="HKY108" s="5"/>
      <c r="HKZ108" s="5"/>
      <c r="HLA108" s="1"/>
      <c r="HLB108" s="2"/>
      <c r="HLC108" s="2"/>
      <c r="HLD108" s="5"/>
      <c r="HLE108" s="5"/>
      <c r="HLF108" s="5"/>
      <c r="HLG108" s="5"/>
      <c r="HLH108" s="5"/>
      <c r="HLI108" s="1"/>
      <c r="HLJ108" s="2"/>
      <c r="HLK108" s="2"/>
      <c r="HLL108" s="5"/>
      <c r="HLM108" s="5"/>
      <c r="HLN108" s="5"/>
      <c r="HLO108" s="5"/>
      <c r="HLP108" s="5"/>
      <c r="HLQ108" s="1"/>
      <c r="HLR108" s="2"/>
      <c r="HLS108" s="2"/>
      <c r="HLT108" s="5"/>
      <c r="HLU108" s="5"/>
      <c r="HLV108" s="5"/>
      <c r="HLW108" s="5"/>
      <c r="HLX108" s="5"/>
      <c r="HLY108" s="1"/>
      <c r="HLZ108" s="2"/>
      <c r="HMA108" s="2"/>
      <c r="HMB108" s="5"/>
      <c r="HMC108" s="5"/>
      <c r="HMD108" s="5"/>
      <c r="HME108" s="5"/>
      <c r="HMF108" s="5"/>
      <c r="HMG108" s="1"/>
      <c r="HMH108" s="2"/>
      <c r="HMI108" s="2"/>
      <c r="HMJ108" s="5"/>
      <c r="HMK108" s="5"/>
      <c r="HML108" s="5"/>
      <c r="HMM108" s="5"/>
      <c r="HMN108" s="5"/>
      <c r="HMO108" s="1"/>
      <c r="HMP108" s="2"/>
      <c r="HMQ108" s="2"/>
      <c r="HMR108" s="5"/>
      <c r="HMS108" s="5"/>
      <c r="HMT108" s="5"/>
      <c r="HMU108" s="5"/>
      <c r="HMV108" s="5"/>
      <c r="HMW108" s="1"/>
      <c r="HMX108" s="2"/>
      <c r="HMY108" s="2"/>
      <c r="HMZ108" s="5"/>
      <c r="HNA108" s="5"/>
      <c r="HNB108" s="5"/>
      <c r="HNC108" s="5"/>
      <c r="HND108" s="5"/>
      <c r="HNE108" s="1"/>
      <c r="HNF108" s="2"/>
      <c r="HNG108" s="2"/>
      <c r="HNH108" s="5"/>
      <c r="HNI108" s="5"/>
      <c r="HNJ108" s="5"/>
      <c r="HNK108" s="5"/>
      <c r="HNL108" s="5"/>
      <c r="HNM108" s="1"/>
      <c r="HNN108" s="2"/>
      <c r="HNO108" s="2"/>
      <c r="HNP108" s="5"/>
      <c r="HNQ108" s="5"/>
      <c r="HNR108" s="5"/>
      <c r="HNS108" s="5"/>
      <c r="HNT108" s="5"/>
      <c r="HNU108" s="1"/>
      <c r="HNV108" s="2"/>
      <c r="HNW108" s="2"/>
      <c r="HNX108" s="5"/>
      <c r="HNY108" s="5"/>
      <c r="HNZ108" s="5"/>
      <c r="HOA108" s="5"/>
      <c r="HOB108" s="5"/>
      <c r="HOC108" s="1"/>
      <c r="HOD108" s="2"/>
      <c r="HOE108" s="2"/>
      <c r="HOF108" s="5"/>
      <c r="HOG108" s="5"/>
      <c r="HOH108" s="5"/>
      <c r="HOI108" s="5"/>
      <c r="HOJ108" s="5"/>
      <c r="HOK108" s="1"/>
      <c r="HOL108" s="2"/>
      <c r="HOM108" s="2"/>
      <c r="HON108" s="5"/>
      <c r="HOO108" s="5"/>
      <c r="HOP108" s="5"/>
      <c r="HOQ108" s="5"/>
      <c r="HOR108" s="5"/>
      <c r="HOS108" s="1"/>
      <c r="HOT108" s="2"/>
      <c r="HOU108" s="2"/>
      <c r="HOV108" s="5"/>
      <c r="HOW108" s="5"/>
      <c r="HOX108" s="5"/>
      <c r="HOY108" s="5"/>
      <c r="HOZ108" s="5"/>
      <c r="HPA108" s="1"/>
      <c r="HPB108" s="2"/>
      <c r="HPC108" s="2"/>
      <c r="HPD108" s="5"/>
      <c r="HPE108" s="5"/>
      <c r="HPF108" s="5"/>
      <c r="HPG108" s="5"/>
      <c r="HPH108" s="5"/>
      <c r="HPI108" s="1"/>
      <c r="HPJ108" s="2"/>
      <c r="HPK108" s="2"/>
      <c r="HPL108" s="5"/>
      <c r="HPM108" s="5"/>
      <c r="HPN108" s="5"/>
      <c r="HPO108" s="5"/>
      <c r="HPP108" s="5"/>
      <c r="HPQ108" s="1"/>
      <c r="HPR108" s="2"/>
      <c r="HPS108" s="2"/>
      <c r="HPT108" s="5"/>
      <c r="HPU108" s="5"/>
      <c r="HPV108" s="5"/>
      <c r="HPW108" s="5"/>
      <c r="HPX108" s="5"/>
      <c r="HPY108" s="1"/>
      <c r="HPZ108" s="2"/>
      <c r="HQA108" s="2"/>
      <c r="HQB108" s="5"/>
      <c r="HQC108" s="5"/>
      <c r="HQD108" s="5"/>
      <c r="HQE108" s="5"/>
      <c r="HQF108" s="5"/>
      <c r="HQG108" s="1"/>
      <c r="HQH108" s="2"/>
      <c r="HQI108" s="2"/>
      <c r="HQJ108" s="5"/>
      <c r="HQK108" s="5"/>
      <c r="HQL108" s="5"/>
      <c r="HQM108" s="5"/>
      <c r="HQN108" s="5"/>
      <c r="HQO108" s="1"/>
      <c r="HQP108" s="2"/>
      <c r="HQQ108" s="2"/>
      <c r="HQR108" s="5"/>
      <c r="HQS108" s="5"/>
      <c r="HQT108" s="5"/>
      <c r="HQU108" s="5"/>
      <c r="HQV108" s="5"/>
      <c r="HQW108" s="1"/>
      <c r="HQX108" s="2"/>
      <c r="HQY108" s="2"/>
      <c r="HQZ108" s="5"/>
      <c r="HRA108" s="5"/>
      <c r="HRB108" s="5"/>
      <c r="HRC108" s="5"/>
      <c r="HRD108" s="5"/>
      <c r="HRE108" s="1"/>
      <c r="HRF108" s="2"/>
      <c r="HRG108" s="2"/>
      <c r="HRH108" s="5"/>
      <c r="HRI108" s="5"/>
      <c r="HRJ108" s="5"/>
      <c r="HRK108" s="5"/>
      <c r="HRL108" s="5"/>
      <c r="HRM108" s="1"/>
      <c r="HRN108" s="2"/>
      <c r="HRO108" s="2"/>
      <c r="HRP108" s="5"/>
      <c r="HRQ108" s="5"/>
      <c r="HRR108" s="5"/>
      <c r="HRS108" s="5"/>
      <c r="HRT108" s="5"/>
      <c r="HRU108" s="1"/>
      <c r="HRV108" s="2"/>
      <c r="HRW108" s="2"/>
      <c r="HRX108" s="5"/>
      <c r="HRY108" s="5"/>
      <c r="HRZ108" s="5"/>
      <c r="HSA108" s="5"/>
      <c r="HSB108" s="5"/>
      <c r="HSC108" s="1"/>
      <c r="HSD108" s="2"/>
      <c r="HSE108" s="2"/>
      <c r="HSF108" s="5"/>
      <c r="HSG108" s="5"/>
      <c r="HSH108" s="5"/>
      <c r="HSI108" s="5"/>
      <c r="HSJ108" s="5"/>
      <c r="HSK108" s="1"/>
      <c r="HSL108" s="2"/>
      <c r="HSM108" s="2"/>
      <c r="HSN108" s="5"/>
      <c r="HSO108" s="5"/>
      <c r="HSP108" s="5"/>
      <c r="HSQ108" s="5"/>
      <c r="HSR108" s="5"/>
      <c r="HSS108" s="1"/>
      <c r="HST108" s="2"/>
      <c r="HSU108" s="2"/>
      <c r="HSV108" s="5"/>
      <c r="HSW108" s="5"/>
      <c r="HSX108" s="5"/>
      <c r="HSY108" s="5"/>
      <c r="HSZ108" s="5"/>
      <c r="HTA108" s="1"/>
      <c r="HTB108" s="2"/>
      <c r="HTC108" s="2"/>
      <c r="HTD108" s="5"/>
      <c r="HTE108" s="5"/>
      <c r="HTF108" s="5"/>
      <c r="HTG108" s="5"/>
      <c r="HTH108" s="5"/>
      <c r="HTI108" s="1"/>
      <c r="HTJ108" s="2"/>
      <c r="HTK108" s="2"/>
      <c r="HTL108" s="5"/>
      <c r="HTM108" s="5"/>
      <c r="HTN108" s="5"/>
      <c r="HTO108" s="5"/>
      <c r="HTP108" s="5"/>
      <c r="HTQ108" s="1"/>
      <c r="HTR108" s="2"/>
      <c r="HTS108" s="2"/>
      <c r="HTT108" s="5"/>
      <c r="HTU108" s="5"/>
      <c r="HTV108" s="5"/>
      <c r="HTW108" s="5"/>
      <c r="HTX108" s="5"/>
      <c r="HTY108" s="1"/>
      <c r="HTZ108" s="2"/>
      <c r="HUA108" s="2"/>
      <c r="HUB108" s="5"/>
      <c r="HUC108" s="5"/>
      <c r="HUD108" s="5"/>
      <c r="HUE108" s="5"/>
      <c r="HUF108" s="5"/>
      <c r="HUG108" s="1"/>
      <c r="HUH108" s="2"/>
      <c r="HUI108" s="2"/>
      <c r="HUJ108" s="5"/>
      <c r="HUK108" s="5"/>
      <c r="HUL108" s="5"/>
      <c r="HUM108" s="5"/>
      <c r="HUN108" s="5"/>
      <c r="HUO108" s="1"/>
      <c r="HUP108" s="2"/>
      <c r="HUQ108" s="2"/>
      <c r="HUR108" s="5"/>
      <c r="HUS108" s="5"/>
      <c r="HUT108" s="5"/>
      <c r="HUU108" s="5"/>
      <c r="HUV108" s="5"/>
      <c r="HUW108" s="1"/>
      <c r="HUX108" s="2"/>
      <c r="HUY108" s="2"/>
      <c r="HUZ108" s="5"/>
      <c r="HVA108" s="5"/>
      <c r="HVB108" s="5"/>
      <c r="HVC108" s="5"/>
      <c r="HVD108" s="5"/>
      <c r="HVE108" s="1"/>
      <c r="HVF108" s="2"/>
      <c r="HVG108" s="2"/>
      <c r="HVH108" s="5"/>
      <c r="HVI108" s="5"/>
      <c r="HVJ108" s="5"/>
      <c r="HVK108" s="5"/>
      <c r="HVL108" s="5"/>
      <c r="HVM108" s="1"/>
      <c r="HVN108" s="2"/>
      <c r="HVO108" s="2"/>
      <c r="HVP108" s="5"/>
      <c r="HVQ108" s="5"/>
      <c r="HVR108" s="5"/>
      <c r="HVS108" s="5"/>
      <c r="HVT108" s="5"/>
      <c r="HVU108" s="1"/>
      <c r="HVV108" s="2"/>
      <c r="HVW108" s="2"/>
      <c r="HVX108" s="5"/>
      <c r="HVY108" s="5"/>
      <c r="HVZ108" s="5"/>
      <c r="HWA108" s="5"/>
      <c r="HWB108" s="5"/>
      <c r="HWC108" s="1"/>
      <c r="HWD108" s="2"/>
      <c r="HWE108" s="2"/>
      <c r="HWF108" s="5"/>
      <c r="HWG108" s="5"/>
      <c r="HWH108" s="5"/>
      <c r="HWI108" s="5"/>
      <c r="HWJ108" s="5"/>
      <c r="HWK108" s="1"/>
      <c r="HWL108" s="2"/>
      <c r="HWM108" s="2"/>
      <c r="HWN108" s="5"/>
      <c r="HWO108" s="5"/>
      <c r="HWP108" s="5"/>
      <c r="HWQ108" s="5"/>
      <c r="HWR108" s="5"/>
      <c r="HWS108" s="1"/>
      <c r="HWT108" s="2"/>
      <c r="HWU108" s="2"/>
      <c r="HWV108" s="5"/>
      <c r="HWW108" s="5"/>
      <c r="HWX108" s="5"/>
      <c r="HWY108" s="5"/>
      <c r="HWZ108" s="5"/>
      <c r="HXA108" s="1"/>
      <c r="HXB108" s="2"/>
      <c r="HXC108" s="2"/>
      <c r="HXD108" s="5"/>
      <c r="HXE108" s="5"/>
      <c r="HXF108" s="5"/>
      <c r="HXG108" s="5"/>
      <c r="HXH108" s="5"/>
      <c r="HXI108" s="1"/>
      <c r="HXJ108" s="2"/>
      <c r="HXK108" s="2"/>
      <c r="HXL108" s="5"/>
      <c r="HXM108" s="5"/>
      <c r="HXN108" s="5"/>
      <c r="HXO108" s="5"/>
      <c r="HXP108" s="5"/>
      <c r="HXQ108" s="1"/>
      <c r="HXR108" s="2"/>
      <c r="HXS108" s="2"/>
      <c r="HXT108" s="5"/>
      <c r="HXU108" s="5"/>
      <c r="HXV108" s="5"/>
      <c r="HXW108" s="5"/>
      <c r="HXX108" s="5"/>
      <c r="HXY108" s="1"/>
      <c r="HXZ108" s="2"/>
      <c r="HYA108" s="2"/>
      <c r="HYB108" s="5"/>
      <c r="HYC108" s="5"/>
      <c r="HYD108" s="5"/>
      <c r="HYE108" s="5"/>
      <c r="HYF108" s="5"/>
      <c r="HYG108" s="1"/>
      <c r="HYH108" s="2"/>
      <c r="HYI108" s="2"/>
      <c r="HYJ108" s="5"/>
      <c r="HYK108" s="5"/>
      <c r="HYL108" s="5"/>
      <c r="HYM108" s="5"/>
      <c r="HYN108" s="5"/>
      <c r="HYO108" s="1"/>
      <c r="HYP108" s="2"/>
      <c r="HYQ108" s="2"/>
      <c r="HYR108" s="5"/>
      <c r="HYS108" s="5"/>
      <c r="HYT108" s="5"/>
      <c r="HYU108" s="5"/>
      <c r="HYV108" s="5"/>
      <c r="HYW108" s="1"/>
      <c r="HYX108" s="2"/>
      <c r="HYY108" s="2"/>
      <c r="HYZ108" s="5"/>
      <c r="HZA108" s="5"/>
      <c r="HZB108" s="5"/>
      <c r="HZC108" s="5"/>
      <c r="HZD108" s="5"/>
      <c r="HZE108" s="1"/>
      <c r="HZF108" s="2"/>
      <c r="HZG108" s="2"/>
      <c r="HZH108" s="5"/>
      <c r="HZI108" s="5"/>
      <c r="HZJ108" s="5"/>
      <c r="HZK108" s="5"/>
      <c r="HZL108" s="5"/>
      <c r="HZM108" s="1"/>
      <c r="HZN108" s="2"/>
      <c r="HZO108" s="2"/>
      <c r="HZP108" s="5"/>
      <c r="HZQ108" s="5"/>
      <c r="HZR108" s="5"/>
      <c r="HZS108" s="5"/>
      <c r="HZT108" s="5"/>
      <c r="HZU108" s="1"/>
      <c r="HZV108" s="2"/>
      <c r="HZW108" s="2"/>
      <c r="HZX108" s="5"/>
      <c r="HZY108" s="5"/>
      <c r="HZZ108" s="5"/>
      <c r="IAA108" s="5"/>
      <c r="IAB108" s="5"/>
      <c r="IAC108" s="1"/>
      <c r="IAD108" s="2"/>
      <c r="IAE108" s="2"/>
      <c r="IAF108" s="5"/>
      <c r="IAG108" s="5"/>
      <c r="IAH108" s="5"/>
      <c r="IAI108" s="5"/>
      <c r="IAJ108" s="5"/>
      <c r="IAK108" s="1"/>
      <c r="IAL108" s="2"/>
      <c r="IAM108" s="2"/>
      <c r="IAN108" s="5"/>
      <c r="IAO108" s="5"/>
      <c r="IAP108" s="5"/>
      <c r="IAQ108" s="5"/>
      <c r="IAR108" s="5"/>
      <c r="IAS108" s="1"/>
      <c r="IAT108" s="2"/>
      <c r="IAU108" s="2"/>
      <c r="IAV108" s="5"/>
      <c r="IAW108" s="5"/>
      <c r="IAX108" s="5"/>
      <c r="IAY108" s="5"/>
      <c r="IAZ108" s="5"/>
      <c r="IBA108" s="1"/>
      <c r="IBB108" s="2"/>
      <c r="IBC108" s="2"/>
      <c r="IBD108" s="5"/>
      <c r="IBE108" s="5"/>
      <c r="IBF108" s="5"/>
      <c r="IBG108" s="5"/>
      <c r="IBH108" s="5"/>
      <c r="IBI108" s="1"/>
      <c r="IBJ108" s="2"/>
      <c r="IBK108" s="2"/>
      <c r="IBL108" s="5"/>
      <c r="IBM108" s="5"/>
      <c r="IBN108" s="5"/>
      <c r="IBO108" s="5"/>
      <c r="IBP108" s="5"/>
      <c r="IBQ108" s="1"/>
      <c r="IBR108" s="2"/>
      <c r="IBS108" s="2"/>
      <c r="IBT108" s="5"/>
      <c r="IBU108" s="5"/>
      <c r="IBV108" s="5"/>
      <c r="IBW108" s="5"/>
      <c r="IBX108" s="5"/>
      <c r="IBY108" s="1"/>
      <c r="IBZ108" s="2"/>
      <c r="ICA108" s="2"/>
      <c r="ICB108" s="5"/>
      <c r="ICC108" s="5"/>
      <c r="ICD108" s="5"/>
      <c r="ICE108" s="5"/>
      <c r="ICF108" s="5"/>
      <c r="ICG108" s="1"/>
      <c r="ICH108" s="2"/>
      <c r="ICI108" s="2"/>
      <c r="ICJ108" s="5"/>
      <c r="ICK108" s="5"/>
      <c r="ICL108" s="5"/>
      <c r="ICM108" s="5"/>
      <c r="ICN108" s="5"/>
      <c r="ICO108" s="1"/>
      <c r="ICP108" s="2"/>
      <c r="ICQ108" s="2"/>
      <c r="ICR108" s="5"/>
      <c r="ICS108" s="5"/>
      <c r="ICT108" s="5"/>
      <c r="ICU108" s="5"/>
      <c r="ICV108" s="5"/>
      <c r="ICW108" s="1"/>
      <c r="ICX108" s="2"/>
      <c r="ICY108" s="2"/>
      <c r="ICZ108" s="5"/>
      <c r="IDA108" s="5"/>
      <c r="IDB108" s="5"/>
      <c r="IDC108" s="5"/>
      <c r="IDD108" s="5"/>
      <c r="IDE108" s="1"/>
      <c r="IDF108" s="2"/>
      <c r="IDG108" s="2"/>
      <c r="IDH108" s="5"/>
      <c r="IDI108" s="5"/>
      <c r="IDJ108" s="5"/>
      <c r="IDK108" s="5"/>
      <c r="IDL108" s="5"/>
      <c r="IDM108" s="1"/>
      <c r="IDN108" s="2"/>
      <c r="IDO108" s="2"/>
      <c r="IDP108" s="5"/>
      <c r="IDQ108" s="5"/>
      <c r="IDR108" s="5"/>
      <c r="IDS108" s="5"/>
      <c r="IDT108" s="5"/>
      <c r="IDU108" s="1"/>
      <c r="IDV108" s="2"/>
      <c r="IDW108" s="2"/>
      <c r="IDX108" s="5"/>
      <c r="IDY108" s="5"/>
      <c r="IDZ108" s="5"/>
      <c r="IEA108" s="5"/>
      <c r="IEB108" s="5"/>
      <c r="IEC108" s="1"/>
      <c r="IED108" s="2"/>
      <c r="IEE108" s="2"/>
      <c r="IEF108" s="5"/>
      <c r="IEG108" s="5"/>
      <c r="IEH108" s="5"/>
      <c r="IEI108" s="5"/>
      <c r="IEJ108" s="5"/>
      <c r="IEK108" s="1"/>
      <c r="IEL108" s="2"/>
      <c r="IEM108" s="2"/>
      <c r="IEN108" s="5"/>
      <c r="IEO108" s="5"/>
      <c r="IEP108" s="5"/>
      <c r="IEQ108" s="5"/>
      <c r="IER108" s="5"/>
      <c r="IES108" s="1"/>
      <c r="IET108" s="2"/>
      <c r="IEU108" s="2"/>
      <c r="IEV108" s="5"/>
      <c r="IEW108" s="5"/>
      <c r="IEX108" s="5"/>
      <c r="IEY108" s="5"/>
      <c r="IEZ108" s="5"/>
      <c r="IFA108" s="1"/>
      <c r="IFB108" s="2"/>
      <c r="IFC108" s="2"/>
      <c r="IFD108" s="5"/>
      <c r="IFE108" s="5"/>
      <c r="IFF108" s="5"/>
      <c r="IFG108" s="5"/>
      <c r="IFH108" s="5"/>
      <c r="IFI108" s="1"/>
      <c r="IFJ108" s="2"/>
      <c r="IFK108" s="2"/>
      <c r="IFL108" s="5"/>
      <c r="IFM108" s="5"/>
      <c r="IFN108" s="5"/>
      <c r="IFO108" s="5"/>
      <c r="IFP108" s="5"/>
      <c r="IFQ108" s="1"/>
      <c r="IFR108" s="2"/>
      <c r="IFS108" s="2"/>
      <c r="IFT108" s="5"/>
      <c r="IFU108" s="5"/>
      <c r="IFV108" s="5"/>
      <c r="IFW108" s="5"/>
      <c r="IFX108" s="5"/>
      <c r="IFY108" s="1"/>
      <c r="IFZ108" s="2"/>
      <c r="IGA108" s="2"/>
      <c r="IGB108" s="5"/>
      <c r="IGC108" s="5"/>
      <c r="IGD108" s="5"/>
      <c r="IGE108" s="5"/>
      <c r="IGF108" s="5"/>
      <c r="IGG108" s="1"/>
      <c r="IGH108" s="2"/>
      <c r="IGI108" s="2"/>
      <c r="IGJ108" s="5"/>
      <c r="IGK108" s="5"/>
      <c r="IGL108" s="5"/>
      <c r="IGM108" s="5"/>
      <c r="IGN108" s="5"/>
      <c r="IGO108" s="1"/>
      <c r="IGP108" s="2"/>
      <c r="IGQ108" s="2"/>
      <c r="IGR108" s="5"/>
      <c r="IGS108" s="5"/>
      <c r="IGT108" s="5"/>
      <c r="IGU108" s="5"/>
      <c r="IGV108" s="5"/>
      <c r="IGW108" s="1"/>
      <c r="IGX108" s="2"/>
      <c r="IGY108" s="2"/>
      <c r="IGZ108" s="5"/>
      <c r="IHA108" s="5"/>
      <c r="IHB108" s="5"/>
      <c r="IHC108" s="5"/>
      <c r="IHD108" s="5"/>
      <c r="IHE108" s="1"/>
      <c r="IHF108" s="2"/>
      <c r="IHG108" s="2"/>
      <c r="IHH108" s="5"/>
      <c r="IHI108" s="5"/>
      <c r="IHJ108" s="5"/>
      <c r="IHK108" s="5"/>
      <c r="IHL108" s="5"/>
      <c r="IHM108" s="1"/>
      <c r="IHN108" s="2"/>
      <c r="IHO108" s="2"/>
      <c r="IHP108" s="5"/>
      <c r="IHQ108" s="5"/>
      <c r="IHR108" s="5"/>
      <c r="IHS108" s="5"/>
      <c r="IHT108" s="5"/>
      <c r="IHU108" s="1"/>
      <c r="IHV108" s="2"/>
      <c r="IHW108" s="2"/>
      <c r="IHX108" s="5"/>
      <c r="IHY108" s="5"/>
      <c r="IHZ108" s="5"/>
      <c r="IIA108" s="5"/>
      <c r="IIB108" s="5"/>
      <c r="IIC108" s="1"/>
      <c r="IID108" s="2"/>
      <c r="IIE108" s="2"/>
      <c r="IIF108" s="5"/>
      <c r="IIG108" s="5"/>
      <c r="IIH108" s="5"/>
      <c r="III108" s="5"/>
      <c r="IIJ108" s="5"/>
      <c r="IIK108" s="1"/>
      <c r="IIL108" s="2"/>
      <c r="IIM108" s="2"/>
      <c r="IIN108" s="5"/>
      <c r="IIO108" s="5"/>
      <c r="IIP108" s="5"/>
      <c r="IIQ108" s="5"/>
      <c r="IIR108" s="5"/>
      <c r="IIS108" s="1"/>
      <c r="IIT108" s="2"/>
      <c r="IIU108" s="2"/>
      <c r="IIV108" s="5"/>
      <c r="IIW108" s="5"/>
      <c r="IIX108" s="5"/>
      <c r="IIY108" s="5"/>
      <c r="IIZ108" s="5"/>
      <c r="IJA108" s="1"/>
      <c r="IJB108" s="2"/>
      <c r="IJC108" s="2"/>
      <c r="IJD108" s="5"/>
      <c r="IJE108" s="5"/>
      <c r="IJF108" s="5"/>
      <c r="IJG108" s="5"/>
      <c r="IJH108" s="5"/>
      <c r="IJI108" s="1"/>
      <c r="IJJ108" s="2"/>
      <c r="IJK108" s="2"/>
      <c r="IJL108" s="5"/>
      <c r="IJM108" s="5"/>
      <c r="IJN108" s="5"/>
      <c r="IJO108" s="5"/>
      <c r="IJP108" s="5"/>
      <c r="IJQ108" s="1"/>
      <c r="IJR108" s="2"/>
      <c r="IJS108" s="2"/>
      <c r="IJT108" s="5"/>
      <c r="IJU108" s="5"/>
      <c r="IJV108" s="5"/>
      <c r="IJW108" s="5"/>
      <c r="IJX108" s="5"/>
      <c r="IJY108" s="1"/>
      <c r="IJZ108" s="2"/>
      <c r="IKA108" s="2"/>
      <c r="IKB108" s="5"/>
      <c r="IKC108" s="5"/>
      <c r="IKD108" s="5"/>
      <c r="IKE108" s="5"/>
      <c r="IKF108" s="5"/>
      <c r="IKG108" s="1"/>
      <c r="IKH108" s="2"/>
      <c r="IKI108" s="2"/>
      <c r="IKJ108" s="5"/>
      <c r="IKK108" s="5"/>
      <c r="IKL108" s="5"/>
      <c r="IKM108" s="5"/>
      <c r="IKN108" s="5"/>
      <c r="IKO108" s="1"/>
      <c r="IKP108" s="2"/>
      <c r="IKQ108" s="2"/>
      <c r="IKR108" s="5"/>
      <c r="IKS108" s="5"/>
      <c r="IKT108" s="5"/>
      <c r="IKU108" s="5"/>
      <c r="IKV108" s="5"/>
      <c r="IKW108" s="1"/>
      <c r="IKX108" s="2"/>
      <c r="IKY108" s="2"/>
      <c r="IKZ108" s="5"/>
      <c r="ILA108" s="5"/>
      <c r="ILB108" s="5"/>
      <c r="ILC108" s="5"/>
      <c r="ILD108" s="5"/>
      <c r="ILE108" s="1"/>
      <c r="ILF108" s="2"/>
      <c r="ILG108" s="2"/>
      <c r="ILH108" s="5"/>
      <c r="ILI108" s="5"/>
      <c r="ILJ108" s="5"/>
      <c r="ILK108" s="5"/>
      <c r="ILL108" s="5"/>
      <c r="ILM108" s="1"/>
      <c r="ILN108" s="2"/>
      <c r="ILO108" s="2"/>
      <c r="ILP108" s="5"/>
      <c r="ILQ108" s="5"/>
      <c r="ILR108" s="5"/>
      <c r="ILS108" s="5"/>
      <c r="ILT108" s="5"/>
      <c r="ILU108" s="1"/>
      <c r="ILV108" s="2"/>
      <c r="ILW108" s="2"/>
      <c r="ILX108" s="5"/>
      <c r="ILY108" s="5"/>
      <c r="ILZ108" s="5"/>
      <c r="IMA108" s="5"/>
      <c r="IMB108" s="5"/>
      <c r="IMC108" s="1"/>
      <c r="IMD108" s="2"/>
      <c r="IME108" s="2"/>
      <c r="IMF108" s="5"/>
      <c r="IMG108" s="5"/>
      <c r="IMH108" s="5"/>
      <c r="IMI108" s="5"/>
      <c r="IMJ108" s="5"/>
      <c r="IMK108" s="1"/>
      <c r="IML108" s="2"/>
      <c r="IMM108" s="2"/>
      <c r="IMN108" s="5"/>
      <c r="IMO108" s="5"/>
      <c r="IMP108" s="5"/>
      <c r="IMQ108" s="5"/>
      <c r="IMR108" s="5"/>
      <c r="IMS108" s="1"/>
      <c r="IMT108" s="2"/>
      <c r="IMU108" s="2"/>
      <c r="IMV108" s="5"/>
      <c r="IMW108" s="5"/>
      <c r="IMX108" s="5"/>
      <c r="IMY108" s="5"/>
      <c r="IMZ108" s="5"/>
      <c r="INA108" s="1"/>
      <c r="INB108" s="2"/>
      <c r="INC108" s="2"/>
      <c r="IND108" s="5"/>
      <c r="INE108" s="5"/>
      <c r="INF108" s="5"/>
      <c r="ING108" s="5"/>
      <c r="INH108" s="5"/>
      <c r="INI108" s="1"/>
      <c r="INJ108" s="2"/>
      <c r="INK108" s="2"/>
      <c r="INL108" s="5"/>
      <c r="INM108" s="5"/>
      <c r="INN108" s="5"/>
      <c r="INO108" s="5"/>
      <c r="INP108" s="5"/>
      <c r="INQ108" s="1"/>
      <c r="INR108" s="2"/>
      <c r="INS108" s="2"/>
      <c r="INT108" s="5"/>
      <c r="INU108" s="5"/>
      <c r="INV108" s="5"/>
      <c r="INW108" s="5"/>
      <c r="INX108" s="5"/>
      <c r="INY108" s="1"/>
      <c r="INZ108" s="2"/>
      <c r="IOA108" s="2"/>
      <c r="IOB108" s="5"/>
      <c r="IOC108" s="5"/>
      <c r="IOD108" s="5"/>
      <c r="IOE108" s="5"/>
      <c r="IOF108" s="5"/>
      <c r="IOG108" s="1"/>
      <c r="IOH108" s="2"/>
      <c r="IOI108" s="2"/>
      <c r="IOJ108" s="5"/>
      <c r="IOK108" s="5"/>
      <c r="IOL108" s="5"/>
      <c r="IOM108" s="5"/>
      <c r="ION108" s="5"/>
      <c r="IOO108" s="1"/>
      <c r="IOP108" s="2"/>
      <c r="IOQ108" s="2"/>
      <c r="IOR108" s="5"/>
      <c r="IOS108" s="5"/>
      <c r="IOT108" s="5"/>
      <c r="IOU108" s="5"/>
      <c r="IOV108" s="5"/>
      <c r="IOW108" s="1"/>
      <c r="IOX108" s="2"/>
      <c r="IOY108" s="2"/>
      <c r="IOZ108" s="5"/>
      <c r="IPA108" s="5"/>
      <c r="IPB108" s="5"/>
      <c r="IPC108" s="5"/>
      <c r="IPD108" s="5"/>
      <c r="IPE108" s="1"/>
      <c r="IPF108" s="2"/>
      <c r="IPG108" s="2"/>
      <c r="IPH108" s="5"/>
      <c r="IPI108" s="5"/>
      <c r="IPJ108" s="5"/>
      <c r="IPK108" s="5"/>
      <c r="IPL108" s="5"/>
      <c r="IPM108" s="1"/>
      <c r="IPN108" s="2"/>
      <c r="IPO108" s="2"/>
      <c r="IPP108" s="5"/>
      <c r="IPQ108" s="5"/>
      <c r="IPR108" s="5"/>
      <c r="IPS108" s="5"/>
      <c r="IPT108" s="5"/>
      <c r="IPU108" s="1"/>
      <c r="IPV108" s="2"/>
      <c r="IPW108" s="2"/>
      <c r="IPX108" s="5"/>
      <c r="IPY108" s="5"/>
      <c r="IPZ108" s="5"/>
      <c r="IQA108" s="5"/>
      <c r="IQB108" s="5"/>
      <c r="IQC108" s="1"/>
      <c r="IQD108" s="2"/>
      <c r="IQE108" s="2"/>
      <c r="IQF108" s="5"/>
      <c r="IQG108" s="5"/>
      <c r="IQH108" s="5"/>
      <c r="IQI108" s="5"/>
      <c r="IQJ108" s="5"/>
      <c r="IQK108" s="1"/>
      <c r="IQL108" s="2"/>
      <c r="IQM108" s="2"/>
      <c r="IQN108" s="5"/>
      <c r="IQO108" s="5"/>
      <c r="IQP108" s="5"/>
      <c r="IQQ108" s="5"/>
      <c r="IQR108" s="5"/>
      <c r="IQS108" s="1"/>
      <c r="IQT108" s="2"/>
      <c r="IQU108" s="2"/>
      <c r="IQV108" s="5"/>
      <c r="IQW108" s="5"/>
      <c r="IQX108" s="5"/>
      <c r="IQY108" s="5"/>
      <c r="IQZ108" s="5"/>
      <c r="IRA108" s="1"/>
      <c r="IRB108" s="2"/>
      <c r="IRC108" s="2"/>
      <c r="IRD108" s="5"/>
      <c r="IRE108" s="5"/>
      <c r="IRF108" s="5"/>
      <c r="IRG108" s="5"/>
      <c r="IRH108" s="5"/>
      <c r="IRI108" s="1"/>
      <c r="IRJ108" s="2"/>
      <c r="IRK108" s="2"/>
      <c r="IRL108" s="5"/>
      <c r="IRM108" s="5"/>
      <c r="IRN108" s="5"/>
      <c r="IRO108" s="5"/>
      <c r="IRP108" s="5"/>
      <c r="IRQ108" s="1"/>
      <c r="IRR108" s="2"/>
      <c r="IRS108" s="2"/>
      <c r="IRT108" s="5"/>
      <c r="IRU108" s="5"/>
      <c r="IRV108" s="5"/>
      <c r="IRW108" s="5"/>
      <c r="IRX108" s="5"/>
      <c r="IRY108" s="1"/>
      <c r="IRZ108" s="2"/>
      <c r="ISA108" s="2"/>
      <c r="ISB108" s="5"/>
      <c r="ISC108" s="5"/>
      <c r="ISD108" s="5"/>
      <c r="ISE108" s="5"/>
      <c r="ISF108" s="5"/>
      <c r="ISG108" s="1"/>
      <c r="ISH108" s="2"/>
      <c r="ISI108" s="2"/>
      <c r="ISJ108" s="5"/>
      <c r="ISK108" s="5"/>
      <c r="ISL108" s="5"/>
      <c r="ISM108" s="5"/>
      <c r="ISN108" s="5"/>
      <c r="ISO108" s="1"/>
      <c r="ISP108" s="2"/>
      <c r="ISQ108" s="2"/>
      <c r="ISR108" s="5"/>
      <c r="ISS108" s="5"/>
      <c r="IST108" s="5"/>
      <c r="ISU108" s="5"/>
      <c r="ISV108" s="5"/>
      <c r="ISW108" s="1"/>
      <c r="ISX108" s="2"/>
      <c r="ISY108" s="2"/>
      <c r="ISZ108" s="5"/>
      <c r="ITA108" s="5"/>
      <c r="ITB108" s="5"/>
      <c r="ITC108" s="5"/>
      <c r="ITD108" s="5"/>
      <c r="ITE108" s="1"/>
      <c r="ITF108" s="2"/>
      <c r="ITG108" s="2"/>
      <c r="ITH108" s="5"/>
      <c r="ITI108" s="5"/>
      <c r="ITJ108" s="5"/>
      <c r="ITK108" s="5"/>
      <c r="ITL108" s="5"/>
      <c r="ITM108" s="1"/>
      <c r="ITN108" s="2"/>
      <c r="ITO108" s="2"/>
      <c r="ITP108" s="5"/>
      <c r="ITQ108" s="5"/>
      <c r="ITR108" s="5"/>
      <c r="ITS108" s="5"/>
      <c r="ITT108" s="5"/>
      <c r="ITU108" s="1"/>
      <c r="ITV108" s="2"/>
      <c r="ITW108" s="2"/>
      <c r="ITX108" s="5"/>
      <c r="ITY108" s="5"/>
      <c r="ITZ108" s="5"/>
      <c r="IUA108" s="5"/>
      <c r="IUB108" s="5"/>
      <c r="IUC108" s="1"/>
      <c r="IUD108" s="2"/>
      <c r="IUE108" s="2"/>
      <c r="IUF108" s="5"/>
      <c r="IUG108" s="5"/>
      <c r="IUH108" s="5"/>
      <c r="IUI108" s="5"/>
      <c r="IUJ108" s="5"/>
      <c r="IUK108" s="1"/>
      <c r="IUL108" s="2"/>
      <c r="IUM108" s="2"/>
      <c r="IUN108" s="5"/>
      <c r="IUO108" s="5"/>
      <c r="IUP108" s="5"/>
      <c r="IUQ108" s="5"/>
      <c r="IUR108" s="5"/>
      <c r="IUS108" s="1"/>
      <c r="IUT108" s="2"/>
      <c r="IUU108" s="2"/>
      <c r="IUV108" s="5"/>
      <c r="IUW108" s="5"/>
      <c r="IUX108" s="5"/>
      <c r="IUY108" s="5"/>
      <c r="IUZ108" s="5"/>
      <c r="IVA108" s="1"/>
      <c r="IVB108" s="2"/>
      <c r="IVC108" s="2"/>
      <c r="IVD108" s="5"/>
      <c r="IVE108" s="5"/>
      <c r="IVF108" s="5"/>
      <c r="IVG108" s="5"/>
      <c r="IVH108" s="5"/>
      <c r="IVI108" s="1"/>
      <c r="IVJ108" s="2"/>
      <c r="IVK108" s="2"/>
      <c r="IVL108" s="5"/>
      <c r="IVM108" s="5"/>
      <c r="IVN108" s="5"/>
      <c r="IVO108" s="5"/>
      <c r="IVP108" s="5"/>
      <c r="IVQ108" s="1"/>
      <c r="IVR108" s="2"/>
      <c r="IVS108" s="2"/>
      <c r="IVT108" s="5"/>
      <c r="IVU108" s="5"/>
      <c r="IVV108" s="5"/>
      <c r="IVW108" s="5"/>
      <c r="IVX108" s="5"/>
      <c r="IVY108" s="1"/>
      <c r="IVZ108" s="2"/>
      <c r="IWA108" s="2"/>
      <c r="IWB108" s="5"/>
      <c r="IWC108" s="5"/>
      <c r="IWD108" s="5"/>
      <c r="IWE108" s="5"/>
      <c r="IWF108" s="5"/>
      <c r="IWG108" s="1"/>
      <c r="IWH108" s="2"/>
      <c r="IWI108" s="2"/>
      <c r="IWJ108" s="5"/>
      <c r="IWK108" s="5"/>
      <c r="IWL108" s="5"/>
      <c r="IWM108" s="5"/>
      <c r="IWN108" s="5"/>
      <c r="IWO108" s="1"/>
      <c r="IWP108" s="2"/>
      <c r="IWQ108" s="2"/>
      <c r="IWR108" s="5"/>
      <c r="IWS108" s="5"/>
      <c r="IWT108" s="5"/>
      <c r="IWU108" s="5"/>
      <c r="IWV108" s="5"/>
      <c r="IWW108" s="1"/>
      <c r="IWX108" s="2"/>
      <c r="IWY108" s="2"/>
      <c r="IWZ108" s="5"/>
      <c r="IXA108" s="5"/>
      <c r="IXB108" s="5"/>
      <c r="IXC108" s="5"/>
      <c r="IXD108" s="5"/>
      <c r="IXE108" s="1"/>
      <c r="IXF108" s="2"/>
      <c r="IXG108" s="2"/>
      <c r="IXH108" s="5"/>
      <c r="IXI108" s="5"/>
      <c r="IXJ108" s="5"/>
      <c r="IXK108" s="5"/>
      <c r="IXL108" s="5"/>
      <c r="IXM108" s="1"/>
      <c r="IXN108" s="2"/>
      <c r="IXO108" s="2"/>
      <c r="IXP108" s="5"/>
      <c r="IXQ108" s="5"/>
      <c r="IXR108" s="5"/>
      <c r="IXS108" s="5"/>
      <c r="IXT108" s="5"/>
      <c r="IXU108" s="1"/>
      <c r="IXV108" s="2"/>
      <c r="IXW108" s="2"/>
      <c r="IXX108" s="5"/>
      <c r="IXY108" s="5"/>
      <c r="IXZ108" s="5"/>
      <c r="IYA108" s="5"/>
      <c r="IYB108" s="5"/>
      <c r="IYC108" s="1"/>
      <c r="IYD108" s="2"/>
      <c r="IYE108" s="2"/>
      <c r="IYF108" s="5"/>
      <c r="IYG108" s="5"/>
      <c r="IYH108" s="5"/>
      <c r="IYI108" s="5"/>
      <c r="IYJ108" s="5"/>
      <c r="IYK108" s="1"/>
      <c r="IYL108" s="2"/>
      <c r="IYM108" s="2"/>
      <c r="IYN108" s="5"/>
      <c r="IYO108" s="5"/>
      <c r="IYP108" s="5"/>
      <c r="IYQ108" s="5"/>
      <c r="IYR108" s="5"/>
      <c r="IYS108" s="1"/>
      <c r="IYT108" s="2"/>
      <c r="IYU108" s="2"/>
      <c r="IYV108" s="5"/>
      <c r="IYW108" s="5"/>
      <c r="IYX108" s="5"/>
      <c r="IYY108" s="5"/>
      <c r="IYZ108" s="5"/>
      <c r="IZA108" s="1"/>
      <c r="IZB108" s="2"/>
      <c r="IZC108" s="2"/>
      <c r="IZD108" s="5"/>
      <c r="IZE108" s="5"/>
      <c r="IZF108" s="5"/>
      <c r="IZG108" s="5"/>
      <c r="IZH108" s="5"/>
      <c r="IZI108" s="1"/>
      <c r="IZJ108" s="2"/>
      <c r="IZK108" s="2"/>
      <c r="IZL108" s="5"/>
      <c r="IZM108" s="5"/>
      <c r="IZN108" s="5"/>
      <c r="IZO108" s="5"/>
      <c r="IZP108" s="5"/>
      <c r="IZQ108" s="1"/>
      <c r="IZR108" s="2"/>
      <c r="IZS108" s="2"/>
      <c r="IZT108" s="5"/>
      <c r="IZU108" s="5"/>
      <c r="IZV108" s="5"/>
      <c r="IZW108" s="5"/>
      <c r="IZX108" s="5"/>
      <c r="IZY108" s="1"/>
      <c r="IZZ108" s="2"/>
      <c r="JAA108" s="2"/>
      <c r="JAB108" s="5"/>
      <c r="JAC108" s="5"/>
      <c r="JAD108" s="5"/>
      <c r="JAE108" s="5"/>
      <c r="JAF108" s="5"/>
      <c r="JAG108" s="1"/>
      <c r="JAH108" s="2"/>
      <c r="JAI108" s="2"/>
      <c r="JAJ108" s="5"/>
      <c r="JAK108" s="5"/>
      <c r="JAL108" s="5"/>
      <c r="JAM108" s="5"/>
      <c r="JAN108" s="5"/>
      <c r="JAO108" s="1"/>
      <c r="JAP108" s="2"/>
      <c r="JAQ108" s="2"/>
      <c r="JAR108" s="5"/>
      <c r="JAS108" s="5"/>
      <c r="JAT108" s="5"/>
      <c r="JAU108" s="5"/>
      <c r="JAV108" s="5"/>
      <c r="JAW108" s="1"/>
      <c r="JAX108" s="2"/>
      <c r="JAY108" s="2"/>
      <c r="JAZ108" s="5"/>
      <c r="JBA108" s="5"/>
      <c r="JBB108" s="5"/>
      <c r="JBC108" s="5"/>
      <c r="JBD108" s="5"/>
      <c r="JBE108" s="1"/>
      <c r="JBF108" s="2"/>
      <c r="JBG108" s="2"/>
      <c r="JBH108" s="5"/>
      <c r="JBI108" s="5"/>
      <c r="JBJ108" s="5"/>
      <c r="JBK108" s="5"/>
      <c r="JBL108" s="5"/>
      <c r="JBM108" s="1"/>
      <c r="JBN108" s="2"/>
      <c r="JBO108" s="2"/>
      <c r="JBP108" s="5"/>
      <c r="JBQ108" s="5"/>
      <c r="JBR108" s="5"/>
      <c r="JBS108" s="5"/>
      <c r="JBT108" s="5"/>
      <c r="JBU108" s="1"/>
      <c r="JBV108" s="2"/>
      <c r="JBW108" s="2"/>
      <c r="JBX108" s="5"/>
      <c r="JBY108" s="5"/>
      <c r="JBZ108" s="5"/>
      <c r="JCA108" s="5"/>
      <c r="JCB108" s="5"/>
      <c r="JCC108" s="1"/>
      <c r="JCD108" s="2"/>
      <c r="JCE108" s="2"/>
      <c r="JCF108" s="5"/>
      <c r="JCG108" s="5"/>
      <c r="JCH108" s="5"/>
      <c r="JCI108" s="5"/>
      <c r="JCJ108" s="5"/>
      <c r="JCK108" s="1"/>
      <c r="JCL108" s="2"/>
      <c r="JCM108" s="2"/>
      <c r="JCN108" s="5"/>
      <c r="JCO108" s="5"/>
      <c r="JCP108" s="5"/>
      <c r="JCQ108" s="5"/>
      <c r="JCR108" s="5"/>
      <c r="JCS108" s="1"/>
      <c r="JCT108" s="2"/>
      <c r="JCU108" s="2"/>
      <c r="JCV108" s="5"/>
      <c r="JCW108" s="5"/>
      <c r="JCX108" s="5"/>
      <c r="JCY108" s="5"/>
      <c r="JCZ108" s="5"/>
      <c r="JDA108" s="1"/>
      <c r="JDB108" s="2"/>
      <c r="JDC108" s="2"/>
      <c r="JDD108" s="5"/>
      <c r="JDE108" s="5"/>
      <c r="JDF108" s="5"/>
      <c r="JDG108" s="5"/>
      <c r="JDH108" s="5"/>
      <c r="JDI108" s="1"/>
      <c r="JDJ108" s="2"/>
      <c r="JDK108" s="2"/>
      <c r="JDL108" s="5"/>
      <c r="JDM108" s="5"/>
      <c r="JDN108" s="5"/>
      <c r="JDO108" s="5"/>
      <c r="JDP108" s="5"/>
      <c r="JDQ108" s="1"/>
      <c r="JDR108" s="2"/>
      <c r="JDS108" s="2"/>
      <c r="JDT108" s="5"/>
      <c r="JDU108" s="5"/>
      <c r="JDV108" s="5"/>
      <c r="JDW108" s="5"/>
      <c r="JDX108" s="5"/>
      <c r="JDY108" s="1"/>
      <c r="JDZ108" s="2"/>
      <c r="JEA108" s="2"/>
      <c r="JEB108" s="5"/>
      <c r="JEC108" s="5"/>
      <c r="JED108" s="5"/>
      <c r="JEE108" s="5"/>
      <c r="JEF108" s="5"/>
      <c r="JEG108" s="1"/>
      <c r="JEH108" s="2"/>
      <c r="JEI108" s="2"/>
      <c r="JEJ108" s="5"/>
      <c r="JEK108" s="5"/>
      <c r="JEL108" s="5"/>
      <c r="JEM108" s="5"/>
      <c r="JEN108" s="5"/>
      <c r="JEO108" s="1"/>
      <c r="JEP108" s="2"/>
      <c r="JEQ108" s="2"/>
      <c r="JER108" s="5"/>
      <c r="JES108" s="5"/>
      <c r="JET108" s="5"/>
      <c r="JEU108" s="5"/>
      <c r="JEV108" s="5"/>
      <c r="JEW108" s="1"/>
      <c r="JEX108" s="2"/>
      <c r="JEY108" s="2"/>
      <c r="JEZ108" s="5"/>
      <c r="JFA108" s="5"/>
      <c r="JFB108" s="5"/>
      <c r="JFC108" s="5"/>
      <c r="JFD108" s="5"/>
      <c r="JFE108" s="1"/>
      <c r="JFF108" s="2"/>
      <c r="JFG108" s="2"/>
      <c r="JFH108" s="5"/>
      <c r="JFI108" s="5"/>
      <c r="JFJ108" s="5"/>
      <c r="JFK108" s="5"/>
      <c r="JFL108" s="5"/>
      <c r="JFM108" s="1"/>
      <c r="JFN108" s="2"/>
      <c r="JFO108" s="2"/>
      <c r="JFP108" s="5"/>
      <c r="JFQ108" s="5"/>
      <c r="JFR108" s="5"/>
      <c r="JFS108" s="5"/>
      <c r="JFT108" s="5"/>
      <c r="JFU108" s="1"/>
      <c r="JFV108" s="2"/>
      <c r="JFW108" s="2"/>
      <c r="JFX108" s="5"/>
      <c r="JFY108" s="5"/>
      <c r="JFZ108" s="5"/>
      <c r="JGA108" s="5"/>
      <c r="JGB108" s="5"/>
      <c r="JGC108" s="1"/>
      <c r="JGD108" s="2"/>
      <c r="JGE108" s="2"/>
      <c r="JGF108" s="5"/>
      <c r="JGG108" s="5"/>
      <c r="JGH108" s="5"/>
      <c r="JGI108" s="5"/>
      <c r="JGJ108" s="5"/>
      <c r="JGK108" s="1"/>
      <c r="JGL108" s="2"/>
      <c r="JGM108" s="2"/>
      <c r="JGN108" s="5"/>
      <c r="JGO108" s="5"/>
      <c r="JGP108" s="5"/>
      <c r="JGQ108" s="5"/>
      <c r="JGR108" s="5"/>
      <c r="JGS108" s="1"/>
      <c r="JGT108" s="2"/>
      <c r="JGU108" s="2"/>
      <c r="JGV108" s="5"/>
      <c r="JGW108" s="5"/>
      <c r="JGX108" s="5"/>
      <c r="JGY108" s="5"/>
      <c r="JGZ108" s="5"/>
      <c r="JHA108" s="1"/>
      <c r="JHB108" s="2"/>
      <c r="JHC108" s="2"/>
      <c r="JHD108" s="5"/>
      <c r="JHE108" s="5"/>
      <c r="JHF108" s="5"/>
      <c r="JHG108" s="5"/>
      <c r="JHH108" s="5"/>
      <c r="JHI108" s="1"/>
      <c r="JHJ108" s="2"/>
      <c r="JHK108" s="2"/>
      <c r="JHL108" s="5"/>
      <c r="JHM108" s="5"/>
      <c r="JHN108" s="5"/>
      <c r="JHO108" s="5"/>
      <c r="JHP108" s="5"/>
      <c r="JHQ108" s="1"/>
      <c r="JHR108" s="2"/>
      <c r="JHS108" s="2"/>
      <c r="JHT108" s="5"/>
      <c r="JHU108" s="5"/>
      <c r="JHV108" s="5"/>
      <c r="JHW108" s="5"/>
      <c r="JHX108" s="5"/>
      <c r="JHY108" s="1"/>
      <c r="JHZ108" s="2"/>
      <c r="JIA108" s="2"/>
      <c r="JIB108" s="5"/>
      <c r="JIC108" s="5"/>
      <c r="JID108" s="5"/>
      <c r="JIE108" s="5"/>
      <c r="JIF108" s="5"/>
      <c r="JIG108" s="1"/>
      <c r="JIH108" s="2"/>
      <c r="JII108" s="2"/>
      <c r="JIJ108" s="5"/>
      <c r="JIK108" s="5"/>
      <c r="JIL108" s="5"/>
      <c r="JIM108" s="5"/>
      <c r="JIN108" s="5"/>
      <c r="JIO108" s="1"/>
      <c r="JIP108" s="2"/>
      <c r="JIQ108" s="2"/>
      <c r="JIR108" s="5"/>
      <c r="JIS108" s="5"/>
      <c r="JIT108" s="5"/>
      <c r="JIU108" s="5"/>
      <c r="JIV108" s="5"/>
      <c r="JIW108" s="1"/>
      <c r="JIX108" s="2"/>
      <c r="JIY108" s="2"/>
      <c r="JIZ108" s="5"/>
      <c r="JJA108" s="5"/>
      <c r="JJB108" s="5"/>
      <c r="JJC108" s="5"/>
      <c r="JJD108" s="5"/>
      <c r="JJE108" s="1"/>
      <c r="JJF108" s="2"/>
      <c r="JJG108" s="2"/>
      <c r="JJH108" s="5"/>
      <c r="JJI108" s="5"/>
      <c r="JJJ108" s="5"/>
      <c r="JJK108" s="5"/>
      <c r="JJL108" s="5"/>
      <c r="JJM108" s="1"/>
      <c r="JJN108" s="2"/>
      <c r="JJO108" s="2"/>
      <c r="JJP108" s="5"/>
      <c r="JJQ108" s="5"/>
      <c r="JJR108" s="5"/>
      <c r="JJS108" s="5"/>
      <c r="JJT108" s="5"/>
      <c r="JJU108" s="1"/>
      <c r="JJV108" s="2"/>
      <c r="JJW108" s="2"/>
      <c r="JJX108" s="5"/>
      <c r="JJY108" s="5"/>
      <c r="JJZ108" s="5"/>
      <c r="JKA108" s="5"/>
      <c r="JKB108" s="5"/>
      <c r="JKC108" s="1"/>
      <c r="JKD108" s="2"/>
      <c r="JKE108" s="2"/>
      <c r="JKF108" s="5"/>
      <c r="JKG108" s="5"/>
      <c r="JKH108" s="5"/>
      <c r="JKI108" s="5"/>
      <c r="JKJ108" s="5"/>
      <c r="JKK108" s="1"/>
      <c r="JKL108" s="2"/>
      <c r="JKM108" s="2"/>
      <c r="JKN108" s="5"/>
      <c r="JKO108" s="5"/>
      <c r="JKP108" s="5"/>
      <c r="JKQ108" s="5"/>
      <c r="JKR108" s="5"/>
      <c r="JKS108" s="1"/>
      <c r="JKT108" s="2"/>
      <c r="JKU108" s="2"/>
      <c r="JKV108" s="5"/>
      <c r="JKW108" s="5"/>
      <c r="JKX108" s="5"/>
      <c r="JKY108" s="5"/>
      <c r="JKZ108" s="5"/>
      <c r="JLA108" s="1"/>
      <c r="JLB108" s="2"/>
      <c r="JLC108" s="2"/>
      <c r="JLD108" s="5"/>
      <c r="JLE108" s="5"/>
      <c r="JLF108" s="5"/>
      <c r="JLG108" s="5"/>
      <c r="JLH108" s="5"/>
      <c r="JLI108" s="1"/>
      <c r="JLJ108" s="2"/>
      <c r="JLK108" s="2"/>
      <c r="JLL108" s="5"/>
      <c r="JLM108" s="5"/>
      <c r="JLN108" s="5"/>
      <c r="JLO108" s="5"/>
      <c r="JLP108" s="5"/>
      <c r="JLQ108" s="1"/>
      <c r="JLR108" s="2"/>
      <c r="JLS108" s="2"/>
      <c r="JLT108" s="5"/>
      <c r="JLU108" s="5"/>
      <c r="JLV108" s="5"/>
      <c r="JLW108" s="5"/>
      <c r="JLX108" s="5"/>
      <c r="JLY108" s="1"/>
      <c r="JLZ108" s="2"/>
      <c r="JMA108" s="2"/>
      <c r="JMB108" s="5"/>
      <c r="JMC108" s="5"/>
      <c r="JMD108" s="5"/>
      <c r="JME108" s="5"/>
      <c r="JMF108" s="5"/>
      <c r="JMG108" s="1"/>
      <c r="JMH108" s="2"/>
      <c r="JMI108" s="2"/>
      <c r="JMJ108" s="5"/>
      <c r="JMK108" s="5"/>
      <c r="JML108" s="5"/>
      <c r="JMM108" s="5"/>
      <c r="JMN108" s="5"/>
      <c r="JMO108" s="1"/>
      <c r="JMP108" s="2"/>
      <c r="JMQ108" s="2"/>
      <c r="JMR108" s="5"/>
      <c r="JMS108" s="5"/>
      <c r="JMT108" s="5"/>
      <c r="JMU108" s="5"/>
      <c r="JMV108" s="5"/>
      <c r="JMW108" s="1"/>
      <c r="JMX108" s="2"/>
      <c r="JMY108" s="2"/>
      <c r="JMZ108" s="5"/>
      <c r="JNA108" s="5"/>
      <c r="JNB108" s="5"/>
      <c r="JNC108" s="5"/>
      <c r="JND108" s="5"/>
      <c r="JNE108" s="1"/>
      <c r="JNF108" s="2"/>
      <c r="JNG108" s="2"/>
      <c r="JNH108" s="5"/>
      <c r="JNI108" s="5"/>
      <c r="JNJ108" s="5"/>
      <c r="JNK108" s="5"/>
      <c r="JNL108" s="5"/>
      <c r="JNM108" s="1"/>
      <c r="JNN108" s="2"/>
      <c r="JNO108" s="2"/>
      <c r="JNP108" s="5"/>
      <c r="JNQ108" s="5"/>
      <c r="JNR108" s="5"/>
      <c r="JNS108" s="5"/>
      <c r="JNT108" s="5"/>
      <c r="JNU108" s="1"/>
      <c r="JNV108" s="2"/>
      <c r="JNW108" s="2"/>
      <c r="JNX108" s="5"/>
      <c r="JNY108" s="5"/>
      <c r="JNZ108" s="5"/>
      <c r="JOA108" s="5"/>
      <c r="JOB108" s="5"/>
      <c r="JOC108" s="1"/>
      <c r="JOD108" s="2"/>
      <c r="JOE108" s="2"/>
      <c r="JOF108" s="5"/>
      <c r="JOG108" s="5"/>
      <c r="JOH108" s="5"/>
      <c r="JOI108" s="5"/>
      <c r="JOJ108" s="5"/>
      <c r="JOK108" s="1"/>
      <c r="JOL108" s="2"/>
      <c r="JOM108" s="2"/>
      <c r="JON108" s="5"/>
      <c r="JOO108" s="5"/>
      <c r="JOP108" s="5"/>
      <c r="JOQ108" s="5"/>
      <c r="JOR108" s="5"/>
      <c r="JOS108" s="1"/>
      <c r="JOT108" s="2"/>
      <c r="JOU108" s="2"/>
      <c r="JOV108" s="5"/>
      <c r="JOW108" s="5"/>
      <c r="JOX108" s="5"/>
      <c r="JOY108" s="5"/>
      <c r="JOZ108" s="5"/>
      <c r="JPA108" s="1"/>
      <c r="JPB108" s="2"/>
      <c r="JPC108" s="2"/>
      <c r="JPD108" s="5"/>
      <c r="JPE108" s="5"/>
      <c r="JPF108" s="5"/>
      <c r="JPG108" s="5"/>
      <c r="JPH108" s="5"/>
      <c r="JPI108" s="1"/>
      <c r="JPJ108" s="2"/>
      <c r="JPK108" s="2"/>
      <c r="JPL108" s="5"/>
      <c r="JPM108" s="5"/>
      <c r="JPN108" s="5"/>
      <c r="JPO108" s="5"/>
      <c r="JPP108" s="5"/>
      <c r="JPQ108" s="1"/>
      <c r="JPR108" s="2"/>
      <c r="JPS108" s="2"/>
      <c r="JPT108" s="5"/>
      <c r="JPU108" s="5"/>
      <c r="JPV108" s="5"/>
      <c r="JPW108" s="5"/>
      <c r="JPX108" s="5"/>
      <c r="JPY108" s="1"/>
      <c r="JPZ108" s="2"/>
      <c r="JQA108" s="2"/>
      <c r="JQB108" s="5"/>
      <c r="JQC108" s="5"/>
      <c r="JQD108" s="5"/>
      <c r="JQE108" s="5"/>
      <c r="JQF108" s="5"/>
      <c r="JQG108" s="1"/>
      <c r="JQH108" s="2"/>
      <c r="JQI108" s="2"/>
      <c r="JQJ108" s="5"/>
      <c r="JQK108" s="5"/>
      <c r="JQL108" s="5"/>
      <c r="JQM108" s="5"/>
      <c r="JQN108" s="5"/>
      <c r="JQO108" s="1"/>
      <c r="JQP108" s="2"/>
      <c r="JQQ108" s="2"/>
      <c r="JQR108" s="5"/>
      <c r="JQS108" s="5"/>
      <c r="JQT108" s="5"/>
      <c r="JQU108" s="5"/>
      <c r="JQV108" s="5"/>
      <c r="JQW108" s="1"/>
      <c r="JQX108" s="2"/>
      <c r="JQY108" s="2"/>
      <c r="JQZ108" s="5"/>
      <c r="JRA108" s="5"/>
      <c r="JRB108" s="5"/>
      <c r="JRC108" s="5"/>
      <c r="JRD108" s="5"/>
      <c r="JRE108" s="1"/>
      <c r="JRF108" s="2"/>
      <c r="JRG108" s="2"/>
      <c r="JRH108" s="5"/>
      <c r="JRI108" s="5"/>
      <c r="JRJ108" s="5"/>
      <c r="JRK108" s="5"/>
      <c r="JRL108" s="5"/>
      <c r="JRM108" s="1"/>
      <c r="JRN108" s="2"/>
      <c r="JRO108" s="2"/>
      <c r="JRP108" s="5"/>
      <c r="JRQ108" s="5"/>
      <c r="JRR108" s="5"/>
      <c r="JRS108" s="5"/>
      <c r="JRT108" s="5"/>
      <c r="JRU108" s="1"/>
      <c r="JRV108" s="2"/>
      <c r="JRW108" s="2"/>
      <c r="JRX108" s="5"/>
      <c r="JRY108" s="5"/>
      <c r="JRZ108" s="5"/>
      <c r="JSA108" s="5"/>
      <c r="JSB108" s="5"/>
      <c r="JSC108" s="1"/>
      <c r="JSD108" s="2"/>
      <c r="JSE108" s="2"/>
      <c r="JSF108" s="5"/>
      <c r="JSG108" s="5"/>
      <c r="JSH108" s="5"/>
      <c r="JSI108" s="5"/>
      <c r="JSJ108" s="5"/>
      <c r="JSK108" s="1"/>
      <c r="JSL108" s="2"/>
      <c r="JSM108" s="2"/>
      <c r="JSN108" s="5"/>
      <c r="JSO108" s="5"/>
      <c r="JSP108" s="5"/>
      <c r="JSQ108" s="5"/>
      <c r="JSR108" s="5"/>
      <c r="JSS108" s="1"/>
      <c r="JST108" s="2"/>
      <c r="JSU108" s="2"/>
      <c r="JSV108" s="5"/>
      <c r="JSW108" s="5"/>
      <c r="JSX108" s="5"/>
      <c r="JSY108" s="5"/>
      <c r="JSZ108" s="5"/>
      <c r="JTA108" s="1"/>
      <c r="JTB108" s="2"/>
      <c r="JTC108" s="2"/>
      <c r="JTD108" s="5"/>
      <c r="JTE108" s="5"/>
      <c r="JTF108" s="5"/>
      <c r="JTG108" s="5"/>
      <c r="JTH108" s="5"/>
      <c r="JTI108" s="1"/>
      <c r="JTJ108" s="2"/>
      <c r="JTK108" s="2"/>
      <c r="JTL108" s="5"/>
      <c r="JTM108" s="5"/>
      <c r="JTN108" s="5"/>
      <c r="JTO108" s="5"/>
      <c r="JTP108" s="5"/>
      <c r="JTQ108" s="1"/>
      <c r="JTR108" s="2"/>
      <c r="JTS108" s="2"/>
      <c r="JTT108" s="5"/>
      <c r="JTU108" s="5"/>
      <c r="JTV108" s="5"/>
      <c r="JTW108" s="5"/>
      <c r="JTX108" s="5"/>
      <c r="JTY108" s="1"/>
      <c r="JTZ108" s="2"/>
      <c r="JUA108" s="2"/>
      <c r="JUB108" s="5"/>
      <c r="JUC108" s="5"/>
      <c r="JUD108" s="5"/>
      <c r="JUE108" s="5"/>
      <c r="JUF108" s="5"/>
      <c r="JUG108" s="1"/>
      <c r="JUH108" s="2"/>
      <c r="JUI108" s="2"/>
      <c r="JUJ108" s="5"/>
      <c r="JUK108" s="5"/>
      <c r="JUL108" s="5"/>
      <c r="JUM108" s="5"/>
      <c r="JUN108" s="5"/>
      <c r="JUO108" s="1"/>
      <c r="JUP108" s="2"/>
      <c r="JUQ108" s="2"/>
      <c r="JUR108" s="5"/>
      <c r="JUS108" s="5"/>
      <c r="JUT108" s="5"/>
      <c r="JUU108" s="5"/>
      <c r="JUV108" s="5"/>
      <c r="JUW108" s="1"/>
      <c r="JUX108" s="2"/>
      <c r="JUY108" s="2"/>
      <c r="JUZ108" s="5"/>
      <c r="JVA108" s="5"/>
      <c r="JVB108" s="5"/>
      <c r="JVC108" s="5"/>
      <c r="JVD108" s="5"/>
      <c r="JVE108" s="1"/>
      <c r="JVF108" s="2"/>
      <c r="JVG108" s="2"/>
      <c r="JVH108" s="5"/>
      <c r="JVI108" s="5"/>
      <c r="JVJ108" s="5"/>
      <c r="JVK108" s="5"/>
      <c r="JVL108" s="5"/>
      <c r="JVM108" s="1"/>
      <c r="JVN108" s="2"/>
      <c r="JVO108" s="2"/>
      <c r="JVP108" s="5"/>
      <c r="JVQ108" s="5"/>
      <c r="JVR108" s="5"/>
      <c r="JVS108" s="5"/>
      <c r="JVT108" s="5"/>
      <c r="JVU108" s="1"/>
      <c r="JVV108" s="2"/>
      <c r="JVW108" s="2"/>
      <c r="JVX108" s="5"/>
      <c r="JVY108" s="5"/>
      <c r="JVZ108" s="5"/>
      <c r="JWA108" s="5"/>
      <c r="JWB108" s="5"/>
      <c r="JWC108" s="1"/>
      <c r="JWD108" s="2"/>
      <c r="JWE108" s="2"/>
      <c r="JWF108" s="5"/>
      <c r="JWG108" s="5"/>
      <c r="JWH108" s="5"/>
      <c r="JWI108" s="5"/>
      <c r="JWJ108" s="5"/>
      <c r="JWK108" s="1"/>
      <c r="JWL108" s="2"/>
      <c r="JWM108" s="2"/>
      <c r="JWN108" s="5"/>
      <c r="JWO108" s="5"/>
      <c r="JWP108" s="5"/>
      <c r="JWQ108" s="5"/>
      <c r="JWR108" s="5"/>
      <c r="JWS108" s="1"/>
      <c r="JWT108" s="2"/>
      <c r="JWU108" s="2"/>
      <c r="JWV108" s="5"/>
      <c r="JWW108" s="5"/>
      <c r="JWX108" s="5"/>
      <c r="JWY108" s="5"/>
      <c r="JWZ108" s="5"/>
      <c r="JXA108" s="1"/>
      <c r="JXB108" s="2"/>
      <c r="JXC108" s="2"/>
      <c r="JXD108" s="5"/>
      <c r="JXE108" s="5"/>
      <c r="JXF108" s="5"/>
      <c r="JXG108" s="5"/>
      <c r="JXH108" s="5"/>
      <c r="JXI108" s="1"/>
      <c r="JXJ108" s="2"/>
      <c r="JXK108" s="2"/>
      <c r="JXL108" s="5"/>
      <c r="JXM108" s="5"/>
      <c r="JXN108" s="5"/>
      <c r="JXO108" s="5"/>
      <c r="JXP108" s="5"/>
      <c r="JXQ108" s="1"/>
      <c r="JXR108" s="2"/>
      <c r="JXS108" s="2"/>
      <c r="JXT108" s="5"/>
      <c r="JXU108" s="5"/>
      <c r="JXV108" s="5"/>
      <c r="JXW108" s="5"/>
      <c r="JXX108" s="5"/>
      <c r="JXY108" s="1"/>
      <c r="JXZ108" s="2"/>
      <c r="JYA108" s="2"/>
      <c r="JYB108" s="5"/>
      <c r="JYC108" s="5"/>
      <c r="JYD108" s="5"/>
      <c r="JYE108" s="5"/>
      <c r="JYF108" s="5"/>
      <c r="JYG108" s="1"/>
      <c r="JYH108" s="2"/>
      <c r="JYI108" s="2"/>
      <c r="JYJ108" s="5"/>
      <c r="JYK108" s="5"/>
      <c r="JYL108" s="5"/>
      <c r="JYM108" s="5"/>
      <c r="JYN108" s="5"/>
      <c r="JYO108" s="1"/>
      <c r="JYP108" s="2"/>
      <c r="JYQ108" s="2"/>
      <c r="JYR108" s="5"/>
      <c r="JYS108" s="5"/>
      <c r="JYT108" s="5"/>
      <c r="JYU108" s="5"/>
      <c r="JYV108" s="5"/>
      <c r="JYW108" s="1"/>
      <c r="JYX108" s="2"/>
      <c r="JYY108" s="2"/>
      <c r="JYZ108" s="5"/>
      <c r="JZA108" s="5"/>
      <c r="JZB108" s="5"/>
      <c r="JZC108" s="5"/>
      <c r="JZD108" s="5"/>
      <c r="JZE108" s="1"/>
      <c r="JZF108" s="2"/>
      <c r="JZG108" s="2"/>
      <c r="JZH108" s="5"/>
      <c r="JZI108" s="5"/>
      <c r="JZJ108" s="5"/>
      <c r="JZK108" s="5"/>
      <c r="JZL108" s="5"/>
      <c r="JZM108" s="1"/>
      <c r="JZN108" s="2"/>
      <c r="JZO108" s="2"/>
      <c r="JZP108" s="5"/>
      <c r="JZQ108" s="5"/>
      <c r="JZR108" s="5"/>
      <c r="JZS108" s="5"/>
      <c r="JZT108" s="5"/>
      <c r="JZU108" s="1"/>
      <c r="JZV108" s="2"/>
      <c r="JZW108" s="2"/>
      <c r="JZX108" s="5"/>
      <c r="JZY108" s="5"/>
      <c r="JZZ108" s="5"/>
      <c r="KAA108" s="5"/>
      <c r="KAB108" s="5"/>
      <c r="KAC108" s="1"/>
      <c r="KAD108" s="2"/>
      <c r="KAE108" s="2"/>
      <c r="KAF108" s="5"/>
      <c r="KAG108" s="5"/>
      <c r="KAH108" s="5"/>
      <c r="KAI108" s="5"/>
      <c r="KAJ108" s="5"/>
      <c r="KAK108" s="1"/>
      <c r="KAL108" s="2"/>
      <c r="KAM108" s="2"/>
      <c r="KAN108" s="5"/>
      <c r="KAO108" s="5"/>
      <c r="KAP108" s="5"/>
      <c r="KAQ108" s="5"/>
      <c r="KAR108" s="5"/>
      <c r="KAS108" s="1"/>
      <c r="KAT108" s="2"/>
      <c r="KAU108" s="2"/>
      <c r="KAV108" s="5"/>
      <c r="KAW108" s="5"/>
      <c r="KAX108" s="5"/>
      <c r="KAY108" s="5"/>
      <c r="KAZ108" s="5"/>
      <c r="KBA108" s="1"/>
      <c r="KBB108" s="2"/>
      <c r="KBC108" s="2"/>
      <c r="KBD108" s="5"/>
      <c r="KBE108" s="5"/>
      <c r="KBF108" s="5"/>
      <c r="KBG108" s="5"/>
      <c r="KBH108" s="5"/>
      <c r="KBI108" s="1"/>
      <c r="KBJ108" s="2"/>
      <c r="KBK108" s="2"/>
      <c r="KBL108" s="5"/>
      <c r="KBM108" s="5"/>
      <c r="KBN108" s="5"/>
      <c r="KBO108" s="5"/>
      <c r="KBP108" s="5"/>
      <c r="KBQ108" s="1"/>
      <c r="KBR108" s="2"/>
      <c r="KBS108" s="2"/>
      <c r="KBT108" s="5"/>
      <c r="KBU108" s="5"/>
      <c r="KBV108" s="5"/>
      <c r="KBW108" s="5"/>
      <c r="KBX108" s="5"/>
      <c r="KBY108" s="1"/>
      <c r="KBZ108" s="2"/>
      <c r="KCA108" s="2"/>
      <c r="KCB108" s="5"/>
      <c r="KCC108" s="5"/>
      <c r="KCD108" s="5"/>
      <c r="KCE108" s="5"/>
      <c r="KCF108" s="5"/>
      <c r="KCG108" s="1"/>
      <c r="KCH108" s="2"/>
      <c r="KCI108" s="2"/>
      <c r="KCJ108" s="5"/>
      <c r="KCK108" s="5"/>
      <c r="KCL108" s="5"/>
      <c r="KCM108" s="5"/>
      <c r="KCN108" s="5"/>
      <c r="KCO108" s="1"/>
      <c r="KCP108" s="2"/>
      <c r="KCQ108" s="2"/>
      <c r="KCR108" s="5"/>
      <c r="KCS108" s="5"/>
      <c r="KCT108" s="5"/>
      <c r="KCU108" s="5"/>
      <c r="KCV108" s="5"/>
      <c r="KCW108" s="1"/>
      <c r="KCX108" s="2"/>
      <c r="KCY108" s="2"/>
      <c r="KCZ108" s="5"/>
      <c r="KDA108" s="5"/>
      <c r="KDB108" s="5"/>
      <c r="KDC108" s="5"/>
      <c r="KDD108" s="5"/>
      <c r="KDE108" s="1"/>
      <c r="KDF108" s="2"/>
      <c r="KDG108" s="2"/>
      <c r="KDH108" s="5"/>
      <c r="KDI108" s="5"/>
      <c r="KDJ108" s="5"/>
      <c r="KDK108" s="5"/>
      <c r="KDL108" s="5"/>
      <c r="KDM108" s="1"/>
      <c r="KDN108" s="2"/>
      <c r="KDO108" s="2"/>
      <c r="KDP108" s="5"/>
      <c r="KDQ108" s="5"/>
      <c r="KDR108" s="5"/>
      <c r="KDS108" s="5"/>
      <c r="KDT108" s="5"/>
      <c r="KDU108" s="1"/>
      <c r="KDV108" s="2"/>
      <c r="KDW108" s="2"/>
      <c r="KDX108" s="5"/>
      <c r="KDY108" s="5"/>
      <c r="KDZ108" s="5"/>
      <c r="KEA108" s="5"/>
      <c r="KEB108" s="5"/>
      <c r="KEC108" s="1"/>
      <c r="KED108" s="2"/>
      <c r="KEE108" s="2"/>
      <c r="KEF108" s="5"/>
      <c r="KEG108" s="5"/>
      <c r="KEH108" s="5"/>
      <c r="KEI108" s="5"/>
      <c r="KEJ108" s="5"/>
      <c r="KEK108" s="1"/>
      <c r="KEL108" s="2"/>
      <c r="KEM108" s="2"/>
      <c r="KEN108" s="5"/>
      <c r="KEO108" s="5"/>
      <c r="KEP108" s="5"/>
      <c r="KEQ108" s="5"/>
      <c r="KER108" s="5"/>
      <c r="KES108" s="1"/>
      <c r="KET108" s="2"/>
      <c r="KEU108" s="2"/>
      <c r="KEV108" s="5"/>
      <c r="KEW108" s="5"/>
      <c r="KEX108" s="5"/>
      <c r="KEY108" s="5"/>
      <c r="KEZ108" s="5"/>
      <c r="KFA108" s="1"/>
      <c r="KFB108" s="2"/>
      <c r="KFC108" s="2"/>
      <c r="KFD108" s="5"/>
      <c r="KFE108" s="5"/>
      <c r="KFF108" s="5"/>
      <c r="KFG108" s="5"/>
      <c r="KFH108" s="5"/>
      <c r="KFI108" s="1"/>
      <c r="KFJ108" s="2"/>
      <c r="KFK108" s="2"/>
      <c r="KFL108" s="5"/>
      <c r="KFM108" s="5"/>
      <c r="KFN108" s="5"/>
      <c r="KFO108" s="5"/>
      <c r="KFP108" s="5"/>
      <c r="KFQ108" s="1"/>
      <c r="KFR108" s="2"/>
      <c r="KFS108" s="2"/>
      <c r="KFT108" s="5"/>
      <c r="KFU108" s="5"/>
      <c r="KFV108" s="5"/>
      <c r="KFW108" s="5"/>
      <c r="KFX108" s="5"/>
      <c r="KFY108" s="1"/>
      <c r="KFZ108" s="2"/>
      <c r="KGA108" s="2"/>
      <c r="KGB108" s="5"/>
      <c r="KGC108" s="5"/>
      <c r="KGD108" s="5"/>
      <c r="KGE108" s="5"/>
      <c r="KGF108" s="5"/>
      <c r="KGG108" s="1"/>
      <c r="KGH108" s="2"/>
      <c r="KGI108" s="2"/>
      <c r="KGJ108" s="5"/>
      <c r="KGK108" s="5"/>
      <c r="KGL108" s="5"/>
      <c r="KGM108" s="5"/>
      <c r="KGN108" s="5"/>
      <c r="KGO108" s="1"/>
      <c r="KGP108" s="2"/>
      <c r="KGQ108" s="2"/>
      <c r="KGR108" s="5"/>
      <c r="KGS108" s="5"/>
      <c r="KGT108" s="5"/>
      <c r="KGU108" s="5"/>
      <c r="KGV108" s="5"/>
      <c r="KGW108" s="1"/>
      <c r="KGX108" s="2"/>
      <c r="KGY108" s="2"/>
      <c r="KGZ108" s="5"/>
      <c r="KHA108" s="5"/>
      <c r="KHB108" s="5"/>
      <c r="KHC108" s="5"/>
      <c r="KHD108" s="5"/>
      <c r="KHE108" s="1"/>
      <c r="KHF108" s="2"/>
      <c r="KHG108" s="2"/>
      <c r="KHH108" s="5"/>
      <c r="KHI108" s="5"/>
      <c r="KHJ108" s="5"/>
      <c r="KHK108" s="5"/>
      <c r="KHL108" s="5"/>
      <c r="KHM108" s="1"/>
      <c r="KHN108" s="2"/>
      <c r="KHO108" s="2"/>
      <c r="KHP108" s="5"/>
      <c r="KHQ108" s="5"/>
      <c r="KHR108" s="5"/>
      <c r="KHS108" s="5"/>
      <c r="KHT108" s="5"/>
      <c r="KHU108" s="1"/>
      <c r="KHV108" s="2"/>
      <c r="KHW108" s="2"/>
      <c r="KHX108" s="5"/>
      <c r="KHY108" s="5"/>
      <c r="KHZ108" s="5"/>
      <c r="KIA108" s="5"/>
      <c r="KIB108" s="5"/>
      <c r="KIC108" s="1"/>
      <c r="KID108" s="2"/>
      <c r="KIE108" s="2"/>
      <c r="KIF108" s="5"/>
      <c r="KIG108" s="5"/>
      <c r="KIH108" s="5"/>
      <c r="KII108" s="5"/>
      <c r="KIJ108" s="5"/>
      <c r="KIK108" s="1"/>
      <c r="KIL108" s="2"/>
      <c r="KIM108" s="2"/>
      <c r="KIN108" s="5"/>
      <c r="KIO108" s="5"/>
      <c r="KIP108" s="5"/>
      <c r="KIQ108" s="5"/>
      <c r="KIR108" s="5"/>
      <c r="KIS108" s="1"/>
      <c r="KIT108" s="2"/>
      <c r="KIU108" s="2"/>
      <c r="KIV108" s="5"/>
      <c r="KIW108" s="5"/>
      <c r="KIX108" s="5"/>
      <c r="KIY108" s="5"/>
      <c r="KIZ108" s="5"/>
      <c r="KJA108" s="1"/>
      <c r="KJB108" s="2"/>
      <c r="KJC108" s="2"/>
      <c r="KJD108" s="5"/>
      <c r="KJE108" s="5"/>
      <c r="KJF108" s="5"/>
      <c r="KJG108" s="5"/>
      <c r="KJH108" s="5"/>
      <c r="KJI108" s="1"/>
      <c r="KJJ108" s="2"/>
      <c r="KJK108" s="2"/>
      <c r="KJL108" s="5"/>
      <c r="KJM108" s="5"/>
      <c r="KJN108" s="5"/>
      <c r="KJO108" s="5"/>
      <c r="KJP108" s="5"/>
      <c r="KJQ108" s="1"/>
      <c r="KJR108" s="2"/>
      <c r="KJS108" s="2"/>
      <c r="KJT108" s="5"/>
      <c r="KJU108" s="5"/>
      <c r="KJV108" s="5"/>
      <c r="KJW108" s="5"/>
      <c r="KJX108" s="5"/>
      <c r="KJY108" s="1"/>
      <c r="KJZ108" s="2"/>
      <c r="KKA108" s="2"/>
      <c r="KKB108" s="5"/>
      <c r="KKC108" s="5"/>
      <c r="KKD108" s="5"/>
      <c r="KKE108" s="5"/>
      <c r="KKF108" s="5"/>
      <c r="KKG108" s="1"/>
      <c r="KKH108" s="2"/>
      <c r="KKI108" s="2"/>
      <c r="KKJ108" s="5"/>
      <c r="KKK108" s="5"/>
      <c r="KKL108" s="5"/>
      <c r="KKM108" s="5"/>
      <c r="KKN108" s="5"/>
      <c r="KKO108" s="1"/>
      <c r="KKP108" s="2"/>
      <c r="KKQ108" s="2"/>
      <c r="KKR108" s="5"/>
      <c r="KKS108" s="5"/>
      <c r="KKT108" s="5"/>
      <c r="KKU108" s="5"/>
      <c r="KKV108" s="5"/>
      <c r="KKW108" s="1"/>
      <c r="KKX108" s="2"/>
      <c r="KKY108" s="2"/>
      <c r="KKZ108" s="5"/>
      <c r="KLA108" s="5"/>
      <c r="KLB108" s="5"/>
      <c r="KLC108" s="5"/>
      <c r="KLD108" s="5"/>
      <c r="KLE108" s="1"/>
      <c r="KLF108" s="2"/>
      <c r="KLG108" s="2"/>
      <c r="KLH108" s="5"/>
      <c r="KLI108" s="5"/>
      <c r="KLJ108" s="5"/>
      <c r="KLK108" s="5"/>
      <c r="KLL108" s="5"/>
      <c r="KLM108" s="1"/>
      <c r="KLN108" s="2"/>
      <c r="KLO108" s="2"/>
      <c r="KLP108" s="5"/>
      <c r="KLQ108" s="5"/>
      <c r="KLR108" s="5"/>
      <c r="KLS108" s="5"/>
      <c r="KLT108" s="5"/>
      <c r="KLU108" s="1"/>
      <c r="KLV108" s="2"/>
      <c r="KLW108" s="2"/>
      <c r="KLX108" s="5"/>
      <c r="KLY108" s="5"/>
      <c r="KLZ108" s="5"/>
      <c r="KMA108" s="5"/>
      <c r="KMB108" s="5"/>
      <c r="KMC108" s="1"/>
      <c r="KMD108" s="2"/>
      <c r="KME108" s="2"/>
      <c r="KMF108" s="5"/>
      <c r="KMG108" s="5"/>
      <c r="KMH108" s="5"/>
      <c r="KMI108" s="5"/>
      <c r="KMJ108" s="5"/>
      <c r="KMK108" s="1"/>
      <c r="KML108" s="2"/>
      <c r="KMM108" s="2"/>
      <c r="KMN108" s="5"/>
      <c r="KMO108" s="5"/>
      <c r="KMP108" s="5"/>
      <c r="KMQ108" s="5"/>
      <c r="KMR108" s="5"/>
      <c r="KMS108" s="1"/>
      <c r="KMT108" s="2"/>
      <c r="KMU108" s="2"/>
      <c r="KMV108" s="5"/>
      <c r="KMW108" s="5"/>
      <c r="KMX108" s="5"/>
      <c r="KMY108" s="5"/>
      <c r="KMZ108" s="5"/>
      <c r="KNA108" s="1"/>
      <c r="KNB108" s="2"/>
      <c r="KNC108" s="2"/>
      <c r="KND108" s="5"/>
      <c r="KNE108" s="5"/>
      <c r="KNF108" s="5"/>
      <c r="KNG108" s="5"/>
      <c r="KNH108" s="5"/>
      <c r="KNI108" s="1"/>
      <c r="KNJ108" s="2"/>
      <c r="KNK108" s="2"/>
      <c r="KNL108" s="5"/>
      <c r="KNM108" s="5"/>
      <c r="KNN108" s="5"/>
      <c r="KNO108" s="5"/>
      <c r="KNP108" s="5"/>
      <c r="KNQ108" s="1"/>
      <c r="KNR108" s="2"/>
      <c r="KNS108" s="2"/>
      <c r="KNT108" s="5"/>
      <c r="KNU108" s="5"/>
      <c r="KNV108" s="5"/>
      <c r="KNW108" s="5"/>
      <c r="KNX108" s="5"/>
      <c r="KNY108" s="1"/>
      <c r="KNZ108" s="2"/>
      <c r="KOA108" s="2"/>
      <c r="KOB108" s="5"/>
      <c r="KOC108" s="5"/>
      <c r="KOD108" s="5"/>
      <c r="KOE108" s="5"/>
      <c r="KOF108" s="5"/>
      <c r="KOG108" s="1"/>
      <c r="KOH108" s="2"/>
      <c r="KOI108" s="2"/>
      <c r="KOJ108" s="5"/>
      <c r="KOK108" s="5"/>
      <c r="KOL108" s="5"/>
      <c r="KOM108" s="5"/>
      <c r="KON108" s="5"/>
      <c r="KOO108" s="1"/>
      <c r="KOP108" s="2"/>
      <c r="KOQ108" s="2"/>
      <c r="KOR108" s="5"/>
      <c r="KOS108" s="5"/>
      <c r="KOT108" s="5"/>
      <c r="KOU108" s="5"/>
      <c r="KOV108" s="5"/>
      <c r="KOW108" s="1"/>
      <c r="KOX108" s="2"/>
      <c r="KOY108" s="2"/>
      <c r="KOZ108" s="5"/>
      <c r="KPA108" s="5"/>
      <c r="KPB108" s="5"/>
      <c r="KPC108" s="5"/>
      <c r="KPD108" s="5"/>
      <c r="KPE108" s="1"/>
      <c r="KPF108" s="2"/>
      <c r="KPG108" s="2"/>
      <c r="KPH108" s="5"/>
      <c r="KPI108" s="5"/>
      <c r="KPJ108" s="5"/>
      <c r="KPK108" s="5"/>
      <c r="KPL108" s="5"/>
      <c r="KPM108" s="1"/>
      <c r="KPN108" s="2"/>
      <c r="KPO108" s="2"/>
      <c r="KPP108" s="5"/>
      <c r="KPQ108" s="5"/>
      <c r="KPR108" s="5"/>
      <c r="KPS108" s="5"/>
      <c r="KPT108" s="5"/>
      <c r="KPU108" s="1"/>
      <c r="KPV108" s="2"/>
      <c r="KPW108" s="2"/>
      <c r="KPX108" s="5"/>
      <c r="KPY108" s="5"/>
      <c r="KPZ108" s="5"/>
      <c r="KQA108" s="5"/>
      <c r="KQB108" s="5"/>
      <c r="KQC108" s="1"/>
      <c r="KQD108" s="2"/>
      <c r="KQE108" s="2"/>
      <c r="KQF108" s="5"/>
      <c r="KQG108" s="5"/>
      <c r="KQH108" s="5"/>
      <c r="KQI108" s="5"/>
      <c r="KQJ108" s="5"/>
      <c r="KQK108" s="1"/>
      <c r="KQL108" s="2"/>
      <c r="KQM108" s="2"/>
      <c r="KQN108" s="5"/>
      <c r="KQO108" s="5"/>
      <c r="KQP108" s="5"/>
      <c r="KQQ108" s="5"/>
      <c r="KQR108" s="5"/>
      <c r="KQS108" s="1"/>
      <c r="KQT108" s="2"/>
      <c r="KQU108" s="2"/>
      <c r="KQV108" s="5"/>
      <c r="KQW108" s="5"/>
      <c r="KQX108" s="5"/>
      <c r="KQY108" s="5"/>
      <c r="KQZ108" s="5"/>
      <c r="KRA108" s="1"/>
      <c r="KRB108" s="2"/>
      <c r="KRC108" s="2"/>
      <c r="KRD108" s="5"/>
      <c r="KRE108" s="5"/>
      <c r="KRF108" s="5"/>
      <c r="KRG108" s="5"/>
      <c r="KRH108" s="5"/>
      <c r="KRI108" s="1"/>
      <c r="KRJ108" s="2"/>
      <c r="KRK108" s="2"/>
      <c r="KRL108" s="5"/>
      <c r="KRM108" s="5"/>
      <c r="KRN108" s="5"/>
      <c r="KRO108" s="5"/>
      <c r="KRP108" s="5"/>
      <c r="KRQ108" s="1"/>
      <c r="KRR108" s="2"/>
      <c r="KRS108" s="2"/>
      <c r="KRT108" s="5"/>
      <c r="KRU108" s="5"/>
      <c r="KRV108" s="5"/>
      <c r="KRW108" s="5"/>
      <c r="KRX108" s="5"/>
      <c r="KRY108" s="1"/>
      <c r="KRZ108" s="2"/>
      <c r="KSA108" s="2"/>
      <c r="KSB108" s="5"/>
      <c r="KSC108" s="5"/>
      <c r="KSD108" s="5"/>
      <c r="KSE108" s="5"/>
      <c r="KSF108" s="5"/>
      <c r="KSG108" s="1"/>
      <c r="KSH108" s="2"/>
      <c r="KSI108" s="2"/>
      <c r="KSJ108" s="5"/>
      <c r="KSK108" s="5"/>
      <c r="KSL108" s="5"/>
      <c r="KSM108" s="5"/>
      <c r="KSN108" s="5"/>
      <c r="KSO108" s="1"/>
      <c r="KSP108" s="2"/>
      <c r="KSQ108" s="2"/>
      <c r="KSR108" s="5"/>
      <c r="KSS108" s="5"/>
      <c r="KST108" s="5"/>
      <c r="KSU108" s="5"/>
      <c r="KSV108" s="5"/>
      <c r="KSW108" s="1"/>
      <c r="KSX108" s="2"/>
      <c r="KSY108" s="2"/>
      <c r="KSZ108" s="5"/>
      <c r="KTA108" s="5"/>
      <c r="KTB108" s="5"/>
      <c r="KTC108" s="5"/>
      <c r="KTD108" s="5"/>
      <c r="KTE108" s="1"/>
      <c r="KTF108" s="2"/>
      <c r="KTG108" s="2"/>
      <c r="KTH108" s="5"/>
      <c r="KTI108" s="5"/>
      <c r="KTJ108" s="5"/>
      <c r="KTK108" s="5"/>
      <c r="KTL108" s="5"/>
      <c r="KTM108" s="1"/>
      <c r="KTN108" s="2"/>
      <c r="KTO108" s="2"/>
      <c r="KTP108" s="5"/>
      <c r="KTQ108" s="5"/>
      <c r="KTR108" s="5"/>
      <c r="KTS108" s="5"/>
      <c r="KTT108" s="5"/>
      <c r="KTU108" s="1"/>
      <c r="KTV108" s="2"/>
      <c r="KTW108" s="2"/>
      <c r="KTX108" s="5"/>
      <c r="KTY108" s="5"/>
      <c r="KTZ108" s="5"/>
      <c r="KUA108" s="5"/>
      <c r="KUB108" s="5"/>
      <c r="KUC108" s="1"/>
      <c r="KUD108" s="2"/>
      <c r="KUE108" s="2"/>
      <c r="KUF108" s="5"/>
      <c r="KUG108" s="5"/>
      <c r="KUH108" s="5"/>
      <c r="KUI108" s="5"/>
      <c r="KUJ108" s="5"/>
      <c r="KUK108" s="1"/>
      <c r="KUL108" s="2"/>
      <c r="KUM108" s="2"/>
      <c r="KUN108" s="5"/>
      <c r="KUO108" s="5"/>
      <c r="KUP108" s="5"/>
      <c r="KUQ108" s="5"/>
      <c r="KUR108" s="5"/>
      <c r="KUS108" s="1"/>
      <c r="KUT108" s="2"/>
      <c r="KUU108" s="2"/>
      <c r="KUV108" s="5"/>
      <c r="KUW108" s="5"/>
      <c r="KUX108" s="5"/>
      <c r="KUY108" s="5"/>
      <c r="KUZ108" s="5"/>
      <c r="KVA108" s="1"/>
      <c r="KVB108" s="2"/>
      <c r="KVC108" s="2"/>
      <c r="KVD108" s="5"/>
      <c r="KVE108" s="5"/>
      <c r="KVF108" s="5"/>
      <c r="KVG108" s="5"/>
      <c r="KVH108" s="5"/>
      <c r="KVI108" s="1"/>
      <c r="KVJ108" s="2"/>
      <c r="KVK108" s="2"/>
      <c r="KVL108" s="5"/>
      <c r="KVM108" s="5"/>
      <c r="KVN108" s="5"/>
      <c r="KVO108" s="5"/>
      <c r="KVP108" s="5"/>
      <c r="KVQ108" s="1"/>
      <c r="KVR108" s="2"/>
      <c r="KVS108" s="2"/>
      <c r="KVT108" s="5"/>
      <c r="KVU108" s="5"/>
      <c r="KVV108" s="5"/>
      <c r="KVW108" s="5"/>
      <c r="KVX108" s="5"/>
      <c r="KVY108" s="1"/>
      <c r="KVZ108" s="2"/>
      <c r="KWA108" s="2"/>
      <c r="KWB108" s="5"/>
      <c r="KWC108" s="5"/>
      <c r="KWD108" s="5"/>
      <c r="KWE108" s="5"/>
      <c r="KWF108" s="5"/>
      <c r="KWG108" s="1"/>
      <c r="KWH108" s="2"/>
      <c r="KWI108" s="2"/>
      <c r="KWJ108" s="5"/>
      <c r="KWK108" s="5"/>
      <c r="KWL108" s="5"/>
      <c r="KWM108" s="5"/>
      <c r="KWN108" s="5"/>
      <c r="KWO108" s="1"/>
      <c r="KWP108" s="2"/>
      <c r="KWQ108" s="2"/>
      <c r="KWR108" s="5"/>
      <c r="KWS108" s="5"/>
      <c r="KWT108" s="5"/>
      <c r="KWU108" s="5"/>
      <c r="KWV108" s="5"/>
      <c r="KWW108" s="1"/>
      <c r="KWX108" s="2"/>
      <c r="KWY108" s="2"/>
      <c r="KWZ108" s="5"/>
      <c r="KXA108" s="5"/>
      <c r="KXB108" s="5"/>
      <c r="KXC108" s="5"/>
      <c r="KXD108" s="5"/>
      <c r="KXE108" s="1"/>
      <c r="KXF108" s="2"/>
      <c r="KXG108" s="2"/>
      <c r="KXH108" s="5"/>
      <c r="KXI108" s="5"/>
      <c r="KXJ108" s="5"/>
      <c r="KXK108" s="5"/>
      <c r="KXL108" s="5"/>
      <c r="KXM108" s="1"/>
      <c r="KXN108" s="2"/>
      <c r="KXO108" s="2"/>
      <c r="KXP108" s="5"/>
      <c r="KXQ108" s="5"/>
      <c r="KXR108" s="5"/>
      <c r="KXS108" s="5"/>
      <c r="KXT108" s="5"/>
      <c r="KXU108" s="1"/>
      <c r="KXV108" s="2"/>
      <c r="KXW108" s="2"/>
      <c r="KXX108" s="5"/>
      <c r="KXY108" s="5"/>
      <c r="KXZ108" s="5"/>
      <c r="KYA108" s="5"/>
      <c r="KYB108" s="5"/>
      <c r="KYC108" s="1"/>
      <c r="KYD108" s="2"/>
      <c r="KYE108" s="2"/>
      <c r="KYF108" s="5"/>
      <c r="KYG108" s="5"/>
      <c r="KYH108" s="5"/>
      <c r="KYI108" s="5"/>
      <c r="KYJ108" s="5"/>
      <c r="KYK108" s="1"/>
      <c r="KYL108" s="2"/>
      <c r="KYM108" s="2"/>
      <c r="KYN108" s="5"/>
      <c r="KYO108" s="5"/>
      <c r="KYP108" s="5"/>
      <c r="KYQ108" s="5"/>
      <c r="KYR108" s="5"/>
      <c r="KYS108" s="1"/>
      <c r="KYT108" s="2"/>
      <c r="KYU108" s="2"/>
      <c r="KYV108" s="5"/>
      <c r="KYW108" s="5"/>
      <c r="KYX108" s="5"/>
      <c r="KYY108" s="5"/>
      <c r="KYZ108" s="5"/>
      <c r="KZA108" s="1"/>
      <c r="KZB108" s="2"/>
      <c r="KZC108" s="2"/>
      <c r="KZD108" s="5"/>
      <c r="KZE108" s="5"/>
      <c r="KZF108" s="5"/>
      <c r="KZG108" s="5"/>
      <c r="KZH108" s="5"/>
      <c r="KZI108" s="1"/>
      <c r="KZJ108" s="2"/>
      <c r="KZK108" s="2"/>
      <c r="KZL108" s="5"/>
      <c r="KZM108" s="5"/>
      <c r="KZN108" s="5"/>
      <c r="KZO108" s="5"/>
      <c r="KZP108" s="5"/>
      <c r="KZQ108" s="1"/>
      <c r="KZR108" s="2"/>
      <c r="KZS108" s="2"/>
      <c r="KZT108" s="5"/>
      <c r="KZU108" s="5"/>
      <c r="KZV108" s="5"/>
      <c r="KZW108" s="5"/>
      <c r="KZX108" s="5"/>
      <c r="KZY108" s="1"/>
      <c r="KZZ108" s="2"/>
      <c r="LAA108" s="2"/>
      <c r="LAB108" s="5"/>
      <c r="LAC108" s="5"/>
      <c r="LAD108" s="5"/>
      <c r="LAE108" s="5"/>
      <c r="LAF108" s="5"/>
      <c r="LAG108" s="1"/>
      <c r="LAH108" s="2"/>
      <c r="LAI108" s="2"/>
      <c r="LAJ108" s="5"/>
      <c r="LAK108" s="5"/>
      <c r="LAL108" s="5"/>
      <c r="LAM108" s="5"/>
      <c r="LAN108" s="5"/>
      <c r="LAO108" s="1"/>
      <c r="LAP108" s="2"/>
      <c r="LAQ108" s="2"/>
      <c r="LAR108" s="5"/>
      <c r="LAS108" s="5"/>
      <c r="LAT108" s="5"/>
      <c r="LAU108" s="5"/>
      <c r="LAV108" s="5"/>
      <c r="LAW108" s="1"/>
      <c r="LAX108" s="2"/>
      <c r="LAY108" s="2"/>
      <c r="LAZ108" s="5"/>
      <c r="LBA108" s="5"/>
      <c r="LBB108" s="5"/>
      <c r="LBC108" s="5"/>
      <c r="LBD108" s="5"/>
      <c r="LBE108" s="1"/>
      <c r="LBF108" s="2"/>
      <c r="LBG108" s="2"/>
      <c r="LBH108" s="5"/>
      <c r="LBI108" s="5"/>
      <c r="LBJ108" s="5"/>
      <c r="LBK108" s="5"/>
      <c r="LBL108" s="5"/>
      <c r="LBM108" s="1"/>
      <c r="LBN108" s="2"/>
      <c r="LBO108" s="2"/>
      <c r="LBP108" s="5"/>
      <c r="LBQ108" s="5"/>
      <c r="LBR108" s="5"/>
      <c r="LBS108" s="5"/>
      <c r="LBT108" s="5"/>
      <c r="LBU108" s="1"/>
      <c r="LBV108" s="2"/>
      <c r="LBW108" s="2"/>
      <c r="LBX108" s="5"/>
      <c r="LBY108" s="5"/>
      <c r="LBZ108" s="5"/>
      <c r="LCA108" s="5"/>
      <c r="LCB108" s="5"/>
      <c r="LCC108" s="1"/>
      <c r="LCD108" s="2"/>
      <c r="LCE108" s="2"/>
      <c r="LCF108" s="5"/>
      <c r="LCG108" s="5"/>
      <c r="LCH108" s="5"/>
      <c r="LCI108" s="5"/>
      <c r="LCJ108" s="5"/>
      <c r="LCK108" s="1"/>
      <c r="LCL108" s="2"/>
      <c r="LCM108" s="2"/>
      <c r="LCN108" s="5"/>
      <c r="LCO108" s="5"/>
      <c r="LCP108" s="5"/>
      <c r="LCQ108" s="5"/>
      <c r="LCR108" s="5"/>
      <c r="LCS108" s="1"/>
      <c r="LCT108" s="2"/>
      <c r="LCU108" s="2"/>
      <c r="LCV108" s="5"/>
      <c r="LCW108" s="5"/>
      <c r="LCX108" s="5"/>
      <c r="LCY108" s="5"/>
      <c r="LCZ108" s="5"/>
      <c r="LDA108" s="1"/>
      <c r="LDB108" s="2"/>
      <c r="LDC108" s="2"/>
      <c r="LDD108" s="5"/>
      <c r="LDE108" s="5"/>
      <c r="LDF108" s="5"/>
      <c r="LDG108" s="5"/>
      <c r="LDH108" s="5"/>
      <c r="LDI108" s="1"/>
      <c r="LDJ108" s="2"/>
      <c r="LDK108" s="2"/>
      <c r="LDL108" s="5"/>
      <c r="LDM108" s="5"/>
      <c r="LDN108" s="5"/>
      <c r="LDO108" s="5"/>
      <c r="LDP108" s="5"/>
      <c r="LDQ108" s="1"/>
      <c r="LDR108" s="2"/>
      <c r="LDS108" s="2"/>
      <c r="LDT108" s="5"/>
      <c r="LDU108" s="5"/>
      <c r="LDV108" s="5"/>
      <c r="LDW108" s="5"/>
      <c r="LDX108" s="5"/>
      <c r="LDY108" s="1"/>
      <c r="LDZ108" s="2"/>
      <c r="LEA108" s="2"/>
      <c r="LEB108" s="5"/>
      <c r="LEC108" s="5"/>
      <c r="LED108" s="5"/>
      <c r="LEE108" s="5"/>
      <c r="LEF108" s="5"/>
      <c r="LEG108" s="1"/>
      <c r="LEH108" s="2"/>
      <c r="LEI108" s="2"/>
      <c r="LEJ108" s="5"/>
      <c r="LEK108" s="5"/>
      <c r="LEL108" s="5"/>
      <c r="LEM108" s="5"/>
      <c r="LEN108" s="5"/>
      <c r="LEO108" s="1"/>
      <c r="LEP108" s="2"/>
      <c r="LEQ108" s="2"/>
      <c r="LER108" s="5"/>
      <c r="LES108" s="5"/>
      <c r="LET108" s="5"/>
      <c r="LEU108" s="5"/>
      <c r="LEV108" s="5"/>
      <c r="LEW108" s="1"/>
      <c r="LEX108" s="2"/>
      <c r="LEY108" s="2"/>
      <c r="LEZ108" s="5"/>
      <c r="LFA108" s="5"/>
      <c r="LFB108" s="5"/>
      <c r="LFC108" s="5"/>
      <c r="LFD108" s="5"/>
      <c r="LFE108" s="1"/>
      <c r="LFF108" s="2"/>
      <c r="LFG108" s="2"/>
      <c r="LFH108" s="5"/>
      <c r="LFI108" s="5"/>
      <c r="LFJ108" s="5"/>
      <c r="LFK108" s="5"/>
      <c r="LFL108" s="5"/>
      <c r="LFM108" s="1"/>
      <c r="LFN108" s="2"/>
      <c r="LFO108" s="2"/>
      <c r="LFP108" s="5"/>
      <c r="LFQ108" s="5"/>
      <c r="LFR108" s="5"/>
      <c r="LFS108" s="5"/>
      <c r="LFT108" s="5"/>
      <c r="LFU108" s="1"/>
      <c r="LFV108" s="2"/>
      <c r="LFW108" s="2"/>
      <c r="LFX108" s="5"/>
      <c r="LFY108" s="5"/>
      <c r="LFZ108" s="5"/>
      <c r="LGA108" s="5"/>
      <c r="LGB108" s="5"/>
      <c r="LGC108" s="1"/>
      <c r="LGD108" s="2"/>
      <c r="LGE108" s="2"/>
      <c r="LGF108" s="5"/>
      <c r="LGG108" s="5"/>
      <c r="LGH108" s="5"/>
      <c r="LGI108" s="5"/>
      <c r="LGJ108" s="5"/>
      <c r="LGK108" s="1"/>
      <c r="LGL108" s="2"/>
      <c r="LGM108" s="2"/>
      <c r="LGN108" s="5"/>
      <c r="LGO108" s="5"/>
      <c r="LGP108" s="5"/>
      <c r="LGQ108" s="5"/>
      <c r="LGR108" s="5"/>
      <c r="LGS108" s="1"/>
      <c r="LGT108" s="2"/>
      <c r="LGU108" s="2"/>
      <c r="LGV108" s="5"/>
      <c r="LGW108" s="5"/>
      <c r="LGX108" s="5"/>
      <c r="LGY108" s="5"/>
      <c r="LGZ108" s="5"/>
      <c r="LHA108" s="1"/>
      <c r="LHB108" s="2"/>
      <c r="LHC108" s="2"/>
      <c r="LHD108" s="5"/>
      <c r="LHE108" s="5"/>
      <c r="LHF108" s="5"/>
      <c r="LHG108" s="5"/>
      <c r="LHH108" s="5"/>
      <c r="LHI108" s="1"/>
      <c r="LHJ108" s="2"/>
      <c r="LHK108" s="2"/>
      <c r="LHL108" s="5"/>
      <c r="LHM108" s="5"/>
      <c r="LHN108" s="5"/>
      <c r="LHO108" s="5"/>
      <c r="LHP108" s="5"/>
      <c r="LHQ108" s="1"/>
      <c r="LHR108" s="2"/>
      <c r="LHS108" s="2"/>
      <c r="LHT108" s="5"/>
      <c r="LHU108" s="5"/>
      <c r="LHV108" s="5"/>
      <c r="LHW108" s="5"/>
      <c r="LHX108" s="5"/>
      <c r="LHY108" s="1"/>
      <c r="LHZ108" s="2"/>
      <c r="LIA108" s="2"/>
      <c r="LIB108" s="5"/>
      <c r="LIC108" s="5"/>
      <c r="LID108" s="5"/>
      <c r="LIE108" s="5"/>
      <c r="LIF108" s="5"/>
      <c r="LIG108" s="1"/>
      <c r="LIH108" s="2"/>
      <c r="LII108" s="2"/>
      <c r="LIJ108" s="5"/>
      <c r="LIK108" s="5"/>
      <c r="LIL108" s="5"/>
      <c r="LIM108" s="5"/>
      <c r="LIN108" s="5"/>
      <c r="LIO108" s="1"/>
      <c r="LIP108" s="2"/>
      <c r="LIQ108" s="2"/>
      <c r="LIR108" s="5"/>
      <c r="LIS108" s="5"/>
      <c r="LIT108" s="5"/>
      <c r="LIU108" s="5"/>
      <c r="LIV108" s="5"/>
      <c r="LIW108" s="1"/>
      <c r="LIX108" s="2"/>
      <c r="LIY108" s="2"/>
      <c r="LIZ108" s="5"/>
      <c r="LJA108" s="5"/>
      <c r="LJB108" s="5"/>
      <c r="LJC108" s="5"/>
      <c r="LJD108" s="5"/>
      <c r="LJE108" s="1"/>
      <c r="LJF108" s="2"/>
      <c r="LJG108" s="2"/>
      <c r="LJH108" s="5"/>
      <c r="LJI108" s="5"/>
      <c r="LJJ108" s="5"/>
      <c r="LJK108" s="5"/>
      <c r="LJL108" s="5"/>
      <c r="LJM108" s="1"/>
      <c r="LJN108" s="2"/>
      <c r="LJO108" s="2"/>
      <c r="LJP108" s="5"/>
      <c r="LJQ108" s="5"/>
      <c r="LJR108" s="5"/>
      <c r="LJS108" s="5"/>
      <c r="LJT108" s="5"/>
      <c r="LJU108" s="1"/>
      <c r="LJV108" s="2"/>
      <c r="LJW108" s="2"/>
      <c r="LJX108" s="5"/>
      <c r="LJY108" s="5"/>
      <c r="LJZ108" s="5"/>
      <c r="LKA108" s="5"/>
      <c r="LKB108" s="5"/>
      <c r="LKC108" s="1"/>
      <c r="LKD108" s="2"/>
      <c r="LKE108" s="2"/>
      <c r="LKF108" s="5"/>
      <c r="LKG108" s="5"/>
      <c r="LKH108" s="5"/>
      <c r="LKI108" s="5"/>
      <c r="LKJ108" s="5"/>
      <c r="LKK108" s="1"/>
      <c r="LKL108" s="2"/>
      <c r="LKM108" s="2"/>
      <c r="LKN108" s="5"/>
      <c r="LKO108" s="5"/>
      <c r="LKP108" s="5"/>
      <c r="LKQ108" s="5"/>
      <c r="LKR108" s="5"/>
      <c r="LKS108" s="1"/>
      <c r="LKT108" s="2"/>
      <c r="LKU108" s="2"/>
      <c r="LKV108" s="5"/>
      <c r="LKW108" s="5"/>
      <c r="LKX108" s="5"/>
      <c r="LKY108" s="5"/>
      <c r="LKZ108" s="5"/>
      <c r="LLA108" s="1"/>
      <c r="LLB108" s="2"/>
      <c r="LLC108" s="2"/>
      <c r="LLD108" s="5"/>
      <c r="LLE108" s="5"/>
      <c r="LLF108" s="5"/>
      <c r="LLG108" s="5"/>
      <c r="LLH108" s="5"/>
      <c r="LLI108" s="1"/>
      <c r="LLJ108" s="2"/>
      <c r="LLK108" s="2"/>
      <c r="LLL108" s="5"/>
      <c r="LLM108" s="5"/>
      <c r="LLN108" s="5"/>
      <c r="LLO108" s="5"/>
      <c r="LLP108" s="5"/>
      <c r="LLQ108" s="1"/>
      <c r="LLR108" s="2"/>
      <c r="LLS108" s="2"/>
      <c r="LLT108" s="5"/>
      <c r="LLU108" s="5"/>
      <c r="LLV108" s="5"/>
      <c r="LLW108" s="5"/>
      <c r="LLX108" s="5"/>
      <c r="LLY108" s="1"/>
      <c r="LLZ108" s="2"/>
      <c r="LMA108" s="2"/>
      <c r="LMB108" s="5"/>
      <c r="LMC108" s="5"/>
      <c r="LMD108" s="5"/>
      <c r="LME108" s="5"/>
      <c r="LMF108" s="5"/>
      <c r="LMG108" s="1"/>
      <c r="LMH108" s="2"/>
      <c r="LMI108" s="2"/>
      <c r="LMJ108" s="5"/>
      <c r="LMK108" s="5"/>
      <c r="LML108" s="5"/>
      <c r="LMM108" s="5"/>
      <c r="LMN108" s="5"/>
      <c r="LMO108" s="1"/>
      <c r="LMP108" s="2"/>
      <c r="LMQ108" s="2"/>
      <c r="LMR108" s="5"/>
      <c r="LMS108" s="5"/>
      <c r="LMT108" s="5"/>
      <c r="LMU108" s="5"/>
      <c r="LMV108" s="5"/>
      <c r="LMW108" s="1"/>
      <c r="LMX108" s="2"/>
      <c r="LMY108" s="2"/>
      <c r="LMZ108" s="5"/>
      <c r="LNA108" s="5"/>
      <c r="LNB108" s="5"/>
      <c r="LNC108" s="5"/>
      <c r="LND108" s="5"/>
      <c r="LNE108" s="1"/>
      <c r="LNF108" s="2"/>
      <c r="LNG108" s="2"/>
      <c r="LNH108" s="5"/>
      <c r="LNI108" s="5"/>
      <c r="LNJ108" s="5"/>
      <c r="LNK108" s="5"/>
      <c r="LNL108" s="5"/>
      <c r="LNM108" s="1"/>
      <c r="LNN108" s="2"/>
      <c r="LNO108" s="2"/>
      <c r="LNP108" s="5"/>
      <c r="LNQ108" s="5"/>
      <c r="LNR108" s="5"/>
      <c r="LNS108" s="5"/>
      <c r="LNT108" s="5"/>
      <c r="LNU108" s="1"/>
      <c r="LNV108" s="2"/>
      <c r="LNW108" s="2"/>
      <c r="LNX108" s="5"/>
      <c r="LNY108" s="5"/>
      <c r="LNZ108" s="5"/>
      <c r="LOA108" s="5"/>
      <c r="LOB108" s="5"/>
      <c r="LOC108" s="1"/>
      <c r="LOD108" s="2"/>
      <c r="LOE108" s="2"/>
      <c r="LOF108" s="5"/>
      <c r="LOG108" s="5"/>
      <c r="LOH108" s="5"/>
      <c r="LOI108" s="5"/>
      <c r="LOJ108" s="5"/>
      <c r="LOK108" s="1"/>
      <c r="LOL108" s="2"/>
      <c r="LOM108" s="2"/>
      <c r="LON108" s="5"/>
      <c r="LOO108" s="5"/>
      <c r="LOP108" s="5"/>
      <c r="LOQ108" s="5"/>
      <c r="LOR108" s="5"/>
      <c r="LOS108" s="1"/>
      <c r="LOT108" s="2"/>
      <c r="LOU108" s="2"/>
      <c r="LOV108" s="5"/>
      <c r="LOW108" s="5"/>
      <c r="LOX108" s="5"/>
      <c r="LOY108" s="5"/>
      <c r="LOZ108" s="5"/>
      <c r="LPA108" s="1"/>
      <c r="LPB108" s="2"/>
      <c r="LPC108" s="2"/>
      <c r="LPD108" s="5"/>
      <c r="LPE108" s="5"/>
      <c r="LPF108" s="5"/>
      <c r="LPG108" s="5"/>
      <c r="LPH108" s="5"/>
      <c r="LPI108" s="1"/>
      <c r="LPJ108" s="2"/>
      <c r="LPK108" s="2"/>
      <c r="LPL108" s="5"/>
      <c r="LPM108" s="5"/>
      <c r="LPN108" s="5"/>
      <c r="LPO108" s="5"/>
      <c r="LPP108" s="5"/>
      <c r="LPQ108" s="1"/>
      <c r="LPR108" s="2"/>
      <c r="LPS108" s="2"/>
      <c r="LPT108" s="5"/>
      <c r="LPU108" s="5"/>
      <c r="LPV108" s="5"/>
      <c r="LPW108" s="5"/>
      <c r="LPX108" s="5"/>
      <c r="LPY108" s="1"/>
      <c r="LPZ108" s="2"/>
      <c r="LQA108" s="2"/>
      <c r="LQB108" s="5"/>
      <c r="LQC108" s="5"/>
      <c r="LQD108" s="5"/>
      <c r="LQE108" s="5"/>
      <c r="LQF108" s="5"/>
      <c r="LQG108" s="1"/>
      <c r="LQH108" s="2"/>
      <c r="LQI108" s="2"/>
      <c r="LQJ108" s="5"/>
      <c r="LQK108" s="5"/>
      <c r="LQL108" s="5"/>
      <c r="LQM108" s="5"/>
      <c r="LQN108" s="5"/>
      <c r="LQO108" s="1"/>
      <c r="LQP108" s="2"/>
      <c r="LQQ108" s="2"/>
      <c r="LQR108" s="5"/>
      <c r="LQS108" s="5"/>
      <c r="LQT108" s="5"/>
      <c r="LQU108" s="5"/>
      <c r="LQV108" s="5"/>
      <c r="LQW108" s="1"/>
      <c r="LQX108" s="2"/>
      <c r="LQY108" s="2"/>
      <c r="LQZ108" s="5"/>
      <c r="LRA108" s="5"/>
      <c r="LRB108" s="5"/>
      <c r="LRC108" s="5"/>
      <c r="LRD108" s="5"/>
      <c r="LRE108" s="1"/>
      <c r="LRF108" s="2"/>
      <c r="LRG108" s="2"/>
      <c r="LRH108" s="5"/>
      <c r="LRI108" s="5"/>
      <c r="LRJ108" s="5"/>
      <c r="LRK108" s="5"/>
      <c r="LRL108" s="5"/>
      <c r="LRM108" s="1"/>
      <c r="LRN108" s="2"/>
      <c r="LRO108" s="2"/>
      <c r="LRP108" s="5"/>
      <c r="LRQ108" s="5"/>
      <c r="LRR108" s="5"/>
      <c r="LRS108" s="5"/>
      <c r="LRT108" s="5"/>
      <c r="LRU108" s="1"/>
      <c r="LRV108" s="2"/>
      <c r="LRW108" s="2"/>
      <c r="LRX108" s="5"/>
      <c r="LRY108" s="5"/>
      <c r="LRZ108" s="5"/>
      <c r="LSA108" s="5"/>
      <c r="LSB108" s="5"/>
      <c r="LSC108" s="1"/>
      <c r="LSD108" s="2"/>
      <c r="LSE108" s="2"/>
      <c r="LSF108" s="5"/>
      <c r="LSG108" s="5"/>
      <c r="LSH108" s="5"/>
      <c r="LSI108" s="5"/>
      <c r="LSJ108" s="5"/>
      <c r="LSK108" s="1"/>
      <c r="LSL108" s="2"/>
      <c r="LSM108" s="2"/>
      <c r="LSN108" s="5"/>
      <c r="LSO108" s="5"/>
      <c r="LSP108" s="5"/>
      <c r="LSQ108" s="5"/>
      <c r="LSR108" s="5"/>
      <c r="LSS108" s="1"/>
      <c r="LST108" s="2"/>
      <c r="LSU108" s="2"/>
      <c r="LSV108" s="5"/>
      <c r="LSW108" s="5"/>
      <c r="LSX108" s="5"/>
      <c r="LSY108" s="5"/>
      <c r="LSZ108" s="5"/>
      <c r="LTA108" s="1"/>
      <c r="LTB108" s="2"/>
      <c r="LTC108" s="2"/>
      <c r="LTD108" s="5"/>
      <c r="LTE108" s="5"/>
      <c r="LTF108" s="5"/>
      <c r="LTG108" s="5"/>
      <c r="LTH108" s="5"/>
      <c r="LTI108" s="1"/>
      <c r="LTJ108" s="2"/>
      <c r="LTK108" s="2"/>
      <c r="LTL108" s="5"/>
      <c r="LTM108" s="5"/>
      <c r="LTN108" s="5"/>
      <c r="LTO108" s="5"/>
      <c r="LTP108" s="5"/>
      <c r="LTQ108" s="1"/>
      <c r="LTR108" s="2"/>
      <c r="LTS108" s="2"/>
      <c r="LTT108" s="5"/>
      <c r="LTU108" s="5"/>
      <c r="LTV108" s="5"/>
      <c r="LTW108" s="5"/>
      <c r="LTX108" s="5"/>
      <c r="LTY108" s="1"/>
      <c r="LTZ108" s="2"/>
      <c r="LUA108" s="2"/>
      <c r="LUB108" s="5"/>
      <c r="LUC108" s="5"/>
      <c r="LUD108" s="5"/>
      <c r="LUE108" s="5"/>
      <c r="LUF108" s="5"/>
      <c r="LUG108" s="1"/>
      <c r="LUH108" s="2"/>
      <c r="LUI108" s="2"/>
      <c r="LUJ108" s="5"/>
      <c r="LUK108" s="5"/>
      <c r="LUL108" s="5"/>
      <c r="LUM108" s="5"/>
      <c r="LUN108" s="5"/>
      <c r="LUO108" s="1"/>
      <c r="LUP108" s="2"/>
      <c r="LUQ108" s="2"/>
      <c r="LUR108" s="5"/>
      <c r="LUS108" s="5"/>
      <c r="LUT108" s="5"/>
      <c r="LUU108" s="5"/>
      <c r="LUV108" s="5"/>
      <c r="LUW108" s="1"/>
      <c r="LUX108" s="2"/>
      <c r="LUY108" s="2"/>
      <c r="LUZ108" s="5"/>
      <c r="LVA108" s="5"/>
      <c r="LVB108" s="5"/>
      <c r="LVC108" s="5"/>
      <c r="LVD108" s="5"/>
      <c r="LVE108" s="1"/>
      <c r="LVF108" s="2"/>
      <c r="LVG108" s="2"/>
      <c r="LVH108" s="5"/>
      <c r="LVI108" s="5"/>
      <c r="LVJ108" s="5"/>
      <c r="LVK108" s="5"/>
      <c r="LVL108" s="5"/>
      <c r="LVM108" s="1"/>
      <c r="LVN108" s="2"/>
      <c r="LVO108" s="2"/>
      <c r="LVP108" s="5"/>
      <c r="LVQ108" s="5"/>
      <c r="LVR108" s="5"/>
      <c r="LVS108" s="5"/>
      <c r="LVT108" s="5"/>
      <c r="LVU108" s="1"/>
      <c r="LVV108" s="2"/>
      <c r="LVW108" s="2"/>
      <c r="LVX108" s="5"/>
      <c r="LVY108" s="5"/>
      <c r="LVZ108" s="5"/>
      <c r="LWA108" s="5"/>
      <c r="LWB108" s="5"/>
      <c r="LWC108" s="1"/>
      <c r="LWD108" s="2"/>
      <c r="LWE108" s="2"/>
      <c r="LWF108" s="5"/>
      <c r="LWG108" s="5"/>
      <c r="LWH108" s="5"/>
      <c r="LWI108" s="5"/>
      <c r="LWJ108" s="5"/>
      <c r="LWK108" s="1"/>
      <c r="LWL108" s="2"/>
      <c r="LWM108" s="2"/>
      <c r="LWN108" s="5"/>
      <c r="LWO108" s="5"/>
      <c r="LWP108" s="5"/>
      <c r="LWQ108" s="5"/>
      <c r="LWR108" s="5"/>
      <c r="LWS108" s="1"/>
      <c r="LWT108" s="2"/>
      <c r="LWU108" s="2"/>
      <c r="LWV108" s="5"/>
      <c r="LWW108" s="5"/>
      <c r="LWX108" s="5"/>
      <c r="LWY108" s="5"/>
      <c r="LWZ108" s="5"/>
      <c r="LXA108" s="1"/>
      <c r="LXB108" s="2"/>
      <c r="LXC108" s="2"/>
      <c r="LXD108" s="5"/>
      <c r="LXE108" s="5"/>
      <c r="LXF108" s="5"/>
      <c r="LXG108" s="5"/>
      <c r="LXH108" s="5"/>
      <c r="LXI108" s="1"/>
      <c r="LXJ108" s="2"/>
      <c r="LXK108" s="2"/>
      <c r="LXL108" s="5"/>
      <c r="LXM108" s="5"/>
      <c r="LXN108" s="5"/>
      <c r="LXO108" s="5"/>
      <c r="LXP108" s="5"/>
      <c r="LXQ108" s="1"/>
      <c r="LXR108" s="2"/>
      <c r="LXS108" s="2"/>
      <c r="LXT108" s="5"/>
      <c r="LXU108" s="5"/>
      <c r="LXV108" s="5"/>
      <c r="LXW108" s="5"/>
      <c r="LXX108" s="5"/>
      <c r="LXY108" s="1"/>
      <c r="LXZ108" s="2"/>
      <c r="LYA108" s="2"/>
      <c r="LYB108" s="5"/>
      <c r="LYC108" s="5"/>
      <c r="LYD108" s="5"/>
      <c r="LYE108" s="5"/>
      <c r="LYF108" s="5"/>
      <c r="LYG108" s="1"/>
      <c r="LYH108" s="2"/>
      <c r="LYI108" s="2"/>
      <c r="LYJ108" s="5"/>
      <c r="LYK108" s="5"/>
      <c r="LYL108" s="5"/>
      <c r="LYM108" s="5"/>
      <c r="LYN108" s="5"/>
      <c r="LYO108" s="1"/>
      <c r="LYP108" s="2"/>
      <c r="LYQ108" s="2"/>
      <c r="LYR108" s="5"/>
      <c r="LYS108" s="5"/>
      <c r="LYT108" s="5"/>
      <c r="LYU108" s="5"/>
      <c r="LYV108" s="5"/>
      <c r="LYW108" s="1"/>
      <c r="LYX108" s="2"/>
      <c r="LYY108" s="2"/>
      <c r="LYZ108" s="5"/>
      <c r="LZA108" s="5"/>
      <c r="LZB108" s="5"/>
      <c r="LZC108" s="5"/>
      <c r="LZD108" s="5"/>
      <c r="LZE108" s="1"/>
      <c r="LZF108" s="2"/>
      <c r="LZG108" s="2"/>
      <c r="LZH108" s="5"/>
      <c r="LZI108" s="5"/>
      <c r="LZJ108" s="5"/>
      <c r="LZK108" s="5"/>
      <c r="LZL108" s="5"/>
      <c r="LZM108" s="1"/>
      <c r="LZN108" s="2"/>
      <c r="LZO108" s="2"/>
      <c r="LZP108" s="5"/>
      <c r="LZQ108" s="5"/>
      <c r="LZR108" s="5"/>
      <c r="LZS108" s="5"/>
      <c r="LZT108" s="5"/>
      <c r="LZU108" s="1"/>
      <c r="LZV108" s="2"/>
      <c r="LZW108" s="2"/>
      <c r="LZX108" s="5"/>
      <c r="LZY108" s="5"/>
      <c r="LZZ108" s="5"/>
      <c r="MAA108" s="5"/>
      <c r="MAB108" s="5"/>
      <c r="MAC108" s="1"/>
      <c r="MAD108" s="2"/>
      <c r="MAE108" s="2"/>
      <c r="MAF108" s="5"/>
      <c r="MAG108" s="5"/>
      <c r="MAH108" s="5"/>
      <c r="MAI108" s="5"/>
      <c r="MAJ108" s="5"/>
      <c r="MAK108" s="1"/>
      <c r="MAL108" s="2"/>
      <c r="MAM108" s="2"/>
      <c r="MAN108" s="5"/>
      <c r="MAO108" s="5"/>
      <c r="MAP108" s="5"/>
      <c r="MAQ108" s="5"/>
      <c r="MAR108" s="5"/>
      <c r="MAS108" s="1"/>
      <c r="MAT108" s="2"/>
      <c r="MAU108" s="2"/>
      <c r="MAV108" s="5"/>
      <c r="MAW108" s="5"/>
      <c r="MAX108" s="5"/>
      <c r="MAY108" s="5"/>
      <c r="MAZ108" s="5"/>
      <c r="MBA108" s="1"/>
      <c r="MBB108" s="2"/>
      <c r="MBC108" s="2"/>
      <c r="MBD108" s="5"/>
      <c r="MBE108" s="5"/>
      <c r="MBF108" s="5"/>
      <c r="MBG108" s="5"/>
      <c r="MBH108" s="5"/>
      <c r="MBI108" s="1"/>
      <c r="MBJ108" s="2"/>
      <c r="MBK108" s="2"/>
      <c r="MBL108" s="5"/>
      <c r="MBM108" s="5"/>
      <c r="MBN108" s="5"/>
      <c r="MBO108" s="5"/>
      <c r="MBP108" s="5"/>
      <c r="MBQ108" s="1"/>
      <c r="MBR108" s="2"/>
      <c r="MBS108" s="2"/>
      <c r="MBT108" s="5"/>
      <c r="MBU108" s="5"/>
      <c r="MBV108" s="5"/>
      <c r="MBW108" s="5"/>
      <c r="MBX108" s="5"/>
      <c r="MBY108" s="1"/>
      <c r="MBZ108" s="2"/>
      <c r="MCA108" s="2"/>
      <c r="MCB108" s="5"/>
      <c r="MCC108" s="5"/>
      <c r="MCD108" s="5"/>
      <c r="MCE108" s="5"/>
      <c r="MCF108" s="5"/>
      <c r="MCG108" s="1"/>
      <c r="MCH108" s="2"/>
      <c r="MCI108" s="2"/>
      <c r="MCJ108" s="5"/>
      <c r="MCK108" s="5"/>
      <c r="MCL108" s="5"/>
      <c r="MCM108" s="5"/>
      <c r="MCN108" s="5"/>
      <c r="MCO108" s="1"/>
      <c r="MCP108" s="2"/>
      <c r="MCQ108" s="2"/>
      <c r="MCR108" s="5"/>
      <c r="MCS108" s="5"/>
      <c r="MCT108" s="5"/>
      <c r="MCU108" s="5"/>
      <c r="MCV108" s="5"/>
      <c r="MCW108" s="1"/>
      <c r="MCX108" s="2"/>
      <c r="MCY108" s="2"/>
      <c r="MCZ108" s="5"/>
      <c r="MDA108" s="5"/>
      <c r="MDB108" s="5"/>
      <c r="MDC108" s="5"/>
      <c r="MDD108" s="5"/>
      <c r="MDE108" s="1"/>
      <c r="MDF108" s="2"/>
      <c r="MDG108" s="2"/>
      <c r="MDH108" s="5"/>
      <c r="MDI108" s="5"/>
      <c r="MDJ108" s="5"/>
      <c r="MDK108" s="5"/>
      <c r="MDL108" s="5"/>
      <c r="MDM108" s="1"/>
      <c r="MDN108" s="2"/>
      <c r="MDO108" s="2"/>
      <c r="MDP108" s="5"/>
      <c r="MDQ108" s="5"/>
      <c r="MDR108" s="5"/>
      <c r="MDS108" s="5"/>
      <c r="MDT108" s="5"/>
      <c r="MDU108" s="1"/>
      <c r="MDV108" s="2"/>
      <c r="MDW108" s="2"/>
      <c r="MDX108" s="5"/>
      <c r="MDY108" s="5"/>
      <c r="MDZ108" s="5"/>
      <c r="MEA108" s="5"/>
      <c r="MEB108" s="5"/>
      <c r="MEC108" s="1"/>
      <c r="MED108" s="2"/>
      <c r="MEE108" s="2"/>
      <c r="MEF108" s="5"/>
      <c r="MEG108" s="5"/>
      <c r="MEH108" s="5"/>
      <c r="MEI108" s="5"/>
      <c r="MEJ108" s="5"/>
      <c r="MEK108" s="1"/>
      <c r="MEL108" s="2"/>
      <c r="MEM108" s="2"/>
      <c r="MEN108" s="5"/>
      <c r="MEO108" s="5"/>
      <c r="MEP108" s="5"/>
      <c r="MEQ108" s="5"/>
      <c r="MER108" s="5"/>
      <c r="MES108" s="1"/>
      <c r="MET108" s="2"/>
      <c r="MEU108" s="2"/>
      <c r="MEV108" s="5"/>
      <c r="MEW108" s="5"/>
      <c r="MEX108" s="5"/>
      <c r="MEY108" s="5"/>
      <c r="MEZ108" s="5"/>
      <c r="MFA108" s="1"/>
      <c r="MFB108" s="2"/>
      <c r="MFC108" s="2"/>
      <c r="MFD108" s="5"/>
      <c r="MFE108" s="5"/>
      <c r="MFF108" s="5"/>
      <c r="MFG108" s="5"/>
      <c r="MFH108" s="5"/>
      <c r="MFI108" s="1"/>
      <c r="MFJ108" s="2"/>
      <c r="MFK108" s="2"/>
      <c r="MFL108" s="5"/>
      <c r="MFM108" s="5"/>
      <c r="MFN108" s="5"/>
      <c r="MFO108" s="5"/>
      <c r="MFP108" s="5"/>
      <c r="MFQ108" s="1"/>
      <c r="MFR108" s="2"/>
      <c r="MFS108" s="2"/>
      <c r="MFT108" s="5"/>
      <c r="MFU108" s="5"/>
      <c r="MFV108" s="5"/>
      <c r="MFW108" s="5"/>
      <c r="MFX108" s="5"/>
      <c r="MFY108" s="1"/>
      <c r="MFZ108" s="2"/>
      <c r="MGA108" s="2"/>
      <c r="MGB108" s="5"/>
      <c r="MGC108" s="5"/>
      <c r="MGD108" s="5"/>
      <c r="MGE108" s="5"/>
      <c r="MGF108" s="5"/>
      <c r="MGG108" s="1"/>
      <c r="MGH108" s="2"/>
      <c r="MGI108" s="2"/>
      <c r="MGJ108" s="5"/>
      <c r="MGK108" s="5"/>
      <c r="MGL108" s="5"/>
      <c r="MGM108" s="5"/>
      <c r="MGN108" s="5"/>
      <c r="MGO108" s="1"/>
      <c r="MGP108" s="2"/>
      <c r="MGQ108" s="2"/>
      <c r="MGR108" s="5"/>
      <c r="MGS108" s="5"/>
      <c r="MGT108" s="5"/>
      <c r="MGU108" s="5"/>
      <c r="MGV108" s="5"/>
      <c r="MGW108" s="1"/>
      <c r="MGX108" s="2"/>
      <c r="MGY108" s="2"/>
      <c r="MGZ108" s="5"/>
      <c r="MHA108" s="5"/>
      <c r="MHB108" s="5"/>
      <c r="MHC108" s="5"/>
      <c r="MHD108" s="5"/>
      <c r="MHE108" s="1"/>
      <c r="MHF108" s="2"/>
      <c r="MHG108" s="2"/>
      <c r="MHH108" s="5"/>
      <c r="MHI108" s="5"/>
      <c r="MHJ108" s="5"/>
      <c r="MHK108" s="5"/>
      <c r="MHL108" s="5"/>
      <c r="MHM108" s="1"/>
      <c r="MHN108" s="2"/>
      <c r="MHO108" s="2"/>
      <c r="MHP108" s="5"/>
      <c r="MHQ108" s="5"/>
      <c r="MHR108" s="5"/>
      <c r="MHS108" s="5"/>
      <c r="MHT108" s="5"/>
      <c r="MHU108" s="1"/>
      <c r="MHV108" s="2"/>
      <c r="MHW108" s="2"/>
      <c r="MHX108" s="5"/>
      <c r="MHY108" s="5"/>
      <c r="MHZ108" s="5"/>
      <c r="MIA108" s="5"/>
      <c r="MIB108" s="5"/>
      <c r="MIC108" s="1"/>
      <c r="MID108" s="2"/>
      <c r="MIE108" s="2"/>
      <c r="MIF108" s="5"/>
      <c r="MIG108" s="5"/>
      <c r="MIH108" s="5"/>
      <c r="MII108" s="5"/>
      <c r="MIJ108" s="5"/>
      <c r="MIK108" s="1"/>
      <c r="MIL108" s="2"/>
      <c r="MIM108" s="2"/>
      <c r="MIN108" s="5"/>
      <c r="MIO108" s="5"/>
      <c r="MIP108" s="5"/>
      <c r="MIQ108" s="5"/>
      <c r="MIR108" s="5"/>
      <c r="MIS108" s="1"/>
      <c r="MIT108" s="2"/>
      <c r="MIU108" s="2"/>
      <c r="MIV108" s="5"/>
      <c r="MIW108" s="5"/>
      <c r="MIX108" s="5"/>
      <c r="MIY108" s="5"/>
      <c r="MIZ108" s="5"/>
      <c r="MJA108" s="1"/>
      <c r="MJB108" s="2"/>
      <c r="MJC108" s="2"/>
      <c r="MJD108" s="5"/>
      <c r="MJE108" s="5"/>
      <c r="MJF108" s="5"/>
      <c r="MJG108" s="5"/>
      <c r="MJH108" s="5"/>
      <c r="MJI108" s="1"/>
      <c r="MJJ108" s="2"/>
      <c r="MJK108" s="2"/>
      <c r="MJL108" s="5"/>
      <c r="MJM108" s="5"/>
      <c r="MJN108" s="5"/>
      <c r="MJO108" s="5"/>
      <c r="MJP108" s="5"/>
      <c r="MJQ108" s="1"/>
      <c r="MJR108" s="2"/>
      <c r="MJS108" s="2"/>
      <c r="MJT108" s="5"/>
      <c r="MJU108" s="5"/>
      <c r="MJV108" s="5"/>
      <c r="MJW108" s="5"/>
      <c r="MJX108" s="5"/>
      <c r="MJY108" s="1"/>
      <c r="MJZ108" s="2"/>
      <c r="MKA108" s="2"/>
      <c r="MKB108" s="5"/>
      <c r="MKC108" s="5"/>
      <c r="MKD108" s="5"/>
      <c r="MKE108" s="5"/>
      <c r="MKF108" s="5"/>
      <c r="MKG108" s="1"/>
      <c r="MKH108" s="2"/>
      <c r="MKI108" s="2"/>
      <c r="MKJ108" s="5"/>
      <c r="MKK108" s="5"/>
      <c r="MKL108" s="5"/>
      <c r="MKM108" s="5"/>
      <c r="MKN108" s="5"/>
      <c r="MKO108" s="1"/>
      <c r="MKP108" s="2"/>
      <c r="MKQ108" s="2"/>
      <c r="MKR108" s="5"/>
      <c r="MKS108" s="5"/>
      <c r="MKT108" s="5"/>
      <c r="MKU108" s="5"/>
      <c r="MKV108" s="5"/>
      <c r="MKW108" s="1"/>
      <c r="MKX108" s="2"/>
      <c r="MKY108" s="2"/>
      <c r="MKZ108" s="5"/>
      <c r="MLA108" s="5"/>
      <c r="MLB108" s="5"/>
      <c r="MLC108" s="5"/>
      <c r="MLD108" s="5"/>
      <c r="MLE108" s="1"/>
      <c r="MLF108" s="2"/>
      <c r="MLG108" s="2"/>
      <c r="MLH108" s="5"/>
      <c r="MLI108" s="5"/>
      <c r="MLJ108" s="5"/>
      <c r="MLK108" s="5"/>
      <c r="MLL108" s="5"/>
      <c r="MLM108" s="1"/>
      <c r="MLN108" s="2"/>
      <c r="MLO108" s="2"/>
      <c r="MLP108" s="5"/>
      <c r="MLQ108" s="5"/>
      <c r="MLR108" s="5"/>
      <c r="MLS108" s="5"/>
      <c r="MLT108" s="5"/>
      <c r="MLU108" s="1"/>
      <c r="MLV108" s="2"/>
      <c r="MLW108" s="2"/>
      <c r="MLX108" s="5"/>
      <c r="MLY108" s="5"/>
      <c r="MLZ108" s="5"/>
      <c r="MMA108" s="5"/>
      <c r="MMB108" s="5"/>
      <c r="MMC108" s="1"/>
      <c r="MMD108" s="2"/>
      <c r="MME108" s="2"/>
      <c r="MMF108" s="5"/>
      <c r="MMG108" s="5"/>
      <c r="MMH108" s="5"/>
      <c r="MMI108" s="5"/>
      <c r="MMJ108" s="5"/>
      <c r="MMK108" s="1"/>
      <c r="MML108" s="2"/>
      <c r="MMM108" s="2"/>
      <c r="MMN108" s="5"/>
      <c r="MMO108" s="5"/>
      <c r="MMP108" s="5"/>
      <c r="MMQ108" s="5"/>
      <c r="MMR108" s="5"/>
      <c r="MMS108" s="1"/>
      <c r="MMT108" s="2"/>
      <c r="MMU108" s="2"/>
      <c r="MMV108" s="5"/>
      <c r="MMW108" s="5"/>
      <c r="MMX108" s="5"/>
      <c r="MMY108" s="5"/>
      <c r="MMZ108" s="5"/>
      <c r="MNA108" s="1"/>
      <c r="MNB108" s="2"/>
      <c r="MNC108" s="2"/>
      <c r="MND108" s="5"/>
      <c r="MNE108" s="5"/>
      <c r="MNF108" s="5"/>
      <c r="MNG108" s="5"/>
      <c r="MNH108" s="5"/>
      <c r="MNI108" s="1"/>
      <c r="MNJ108" s="2"/>
      <c r="MNK108" s="2"/>
      <c r="MNL108" s="5"/>
      <c r="MNM108" s="5"/>
      <c r="MNN108" s="5"/>
      <c r="MNO108" s="5"/>
      <c r="MNP108" s="5"/>
      <c r="MNQ108" s="1"/>
      <c r="MNR108" s="2"/>
      <c r="MNS108" s="2"/>
      <c r="MNT108" s="5"/>
      <c r="MNU108" s="5"/>
      <c r="MNV108" s="5"/>
      <c r="MNW108" s="5"/>
      <c r="MNX108" s="5"/>
      <c r="MNY108" s="1"/>
      <c r="MNZ108" s="2"/>
      <c r="MOA108" s="2"/>
      <c r="MOB108" s="5"/>
      <c r="MOC108" s="5"/>
      <c r="MOD108" s="5"/>
      <c r="MOE108" s="5"/>
      <c r="MOF108" s="5"/>
      <c r="MOG108" s="1"/>
      <c r="MOH108" s="2"/>
      <c r="MOI108" s="2"/>
      <c r="MOJ108" s="5"/>
      <c r="MOK108" s="5"/>
      <c r="MOL108" s="5"/>
      <c r="MOM108" s="5"/>
      <c r="MON108" s="5"/>
      <c r="MOO108" s="1"/>
      <c r="MOP108" s="2"/>
      <c r="MOQ108" s="2"/>
      <c r="MOR108" s="5"/>
      <c r="MOS108" s="5"/>
      <c r="MOT108" s="5"/>
      <c r="MOU108" s="5"/>
      <c r="MOV108" s="5"/>
      <c r="MOW108" s="1"/>
      <c r="MOX108" s="2"/>
      <c r="MOY108" s="2"/>
      <c r="MOZ108" s="5"/>
      <c r="MPA108" s="5"/>
      <c r="MPB108" s="5"/>
      <c r="MPC108" s="5"/>
      <c r="MPD108" s="5"/>
      <c r="MPE108" s="1"/>
      <c r="MPF108" s="2"/>
      <c r="MPG108" s="2"/>
      <c r="MPH108" s="5"/>
      <c r="MPI108" s="5"/>
      <c r="MPJ108" s="5"/>
      <c r="MPK108" s="5"/>
      <c r="MPL108" s="5"/>
      <c r="MPM108" s="1"/>
      <c r="MPN108" s="2"/>
      <c r="MPO108" s="2"/>
      <c r="MPP108" s="5"/>
      <c r="MPQ108" s="5"/>
      <c r="MPR108" s="5"/>
      <c r="MPS108" s="5"/>
      <c r="MPT108" s="5"/>
      <c r="MPU108" s="1"/>
      <c r="MPV108" s="2"/>
      <c r="MPW108" s="2"/>
      <c r="MPX108" s="5"/>
      <c r="MPY108" s="5"/>
      <c r="MPZ108" s="5"/>
      <c r="MQA108" s="5"/>
      <c r="MQB108" s="5"/>
      <c r="MQC108" s="1"/>
      <c r="MQD108" s="2"/>
      <c r="MQE108" s="2"/>
      <c r="MQF108" s="5"/>
      <c r="MQG108" s="5"/>
      <c r="MQH108" s="5"/>
      <c r="MQI108" s="5"/>
      <c r="MQJ108" s="5"/>
      <c r="MQK108" s="1"/>
      <c r="MQL108" s="2"/>
      <c r="MQM108" s="2"/>
      <c r="MQN108" s="5"/>
      <c r="MQO108" s="5"/>
      <c r="MQP108" s="5"/>
      <c r="MQQ108" s="5"/>
      <c r="MQR108" s="5"/>
      <c r="MQS108" s="1"/>
      <c r="MQT108" s="2"/>
      <c r="MQU108" s="2"/>
      <c r="MQV108" s="5"/>
      <c r="MQW108" s="5"/>
      <c r="MQX108" s="5"/>
      <c r="MQY108" s="5"/>
      <c r="MQZ108" s="5"/>
      <c r="MRA108" s="1"/>
      <c r="MRB108" s="2"/>
      <c r="MRC108" s="2"/>
      <c r="MRD108" s="5"/>
      <c r="MRE108" s="5"/>
      <c r="MRF108" s="5"/>
      <c r="MRG108" s="5"/>
      <c r="MRH108" s="5"/>
      <c r="MRI108" s="1"/>
      <c r="MRJ108" s="2"/>
      <c r="MRK108" s="2"/>
      <c r="MRL108" s="5"/>
      <c r="MRM108" s="5"/>
      <c r="MRN108" s="5"/>
      <c r="MRO108" s="5"/>
      <c r="MRP108" s="5"/>
      <c r="MRQ108" s="1"/>
      <c r="MRR108" s="2"/>
      <c r="MRS108" s="2"/>
      <c r="MRT108" s="5"/>
      <c r="MRU108" s="5"/>
      <c r="MRV108" s="5"/>
      <c r="MRW108" s="5"/>
      <c r="MRX108" s="5"/>
      <c r="MRY108" s="1"/>
      <c r="MRZ108" s="2"/>
      <c r="MSA108" s="2"/>
      <c r="MSB108" s="5"/>
      <c r="MSC108" s="5"/>
      <c r="MSD108" s="5"/>
      <c r="MSE108" s="5"/>
      <c r="MSF108" s="5"/>
      <c r="MSG108" s="1"/>
      <c r="MSH108" s="2"/>
      <c r="MSI108" s="2"/>
      <c r="MSJ108" s="5"/>
      <c r="MSK108" s="5"/>
      <c r="MSL108" s="5"/>
      <c r="MSM108" s="5"/>
      <c r="MSN108" s="5"/>
      <c r="MSO108" s="1"/>
      <c r="MSP108" s="2"/>
      <c r="MSQ108" s="2"/>
      <c r="MSR108" s="5"/>
      <c r="MSS108" s="5"/>
      <c r="MST108" s="5"/>
      <c r="MSU108" s="5"/>
      <c r="MSV108" s="5"/>
      <c r="MSW108" s="1"/>
      <c r="MSX108" s="2"/>
      <c r="MSY108" s="2"/>
      <c r="MSZ108" s="5"/>
      <c r="MTA108" s="5"/>
      <c r="MTB108" s="5"/>
      <c r="MTC108" s="5"/>
      <c r="MTD108" s="5"/>
      <c r="MTE108" s="1"/>
      <c r="MTF108" s="2"/>
      <c r="MTG108" s="2"/>
      <c r="MTH108" s="5"/>
      <c r="MTI108" s="5"/>
      <c r="MTJ108" s="5"/>
      <c r="MTK108" s="5"/>
      <c r="MTL108" s="5"/>
      <c r="MTM108" s="1"/>
      <c r="MTN108" s="2"/>
      <c r="MTO108" s="2"/>
      <c r="MTP108" s="5"/>
      <c r="MTQ108" s="5"/>
      <c r="MTR108" s="5"/>
      <c r="MTS108" s="5"/>
      <c r="MTT108" s="5"/>
      <c r="MTU108" s="1"/>
      <c r="MTV108" s="2"/>
      <c r="MTW108" s="2"/>
      <c r="MTX108" s="5"/>
      <c r="MTY108" s="5"/>
      <c r="MTZ108" s="5"/>
      <c r="MUA108" s="5"/>
      <c r="MUB108" s="5"/>
      <c r="MUC108" s="1"/>
      <c r="MUD108" s="2"/>
      <c r="MUE108" s="2"/>
      <c r="MUF108" s="5"/>
      <c r="MUG108" s="5"/>
      <c r="MUH108" s="5"/>
      <c r="MUI108" s="5"/>
      <c r="MUJ108" s="5"/>
      <c r="MUK108" s="1"/>
      <c r="MUL108" s="2"/>
      <c r="MUM108" s="2"/>
      <c r="MUN108" s="5"/>
      <c r="MUO108" s="5"/>
      <c r="MUP108" s="5"/>
      <c r="MUQ108" s="5"/>
      <c r="MUR108" s="5"/>
      <c r="MUS108" s="1"/>
      <c r="MUT108" s="2"/>
      <c r="MUU108" s="2"/>
      <c r="MUV108" s="5"/>
      <c r="MUW108" s="5"/>
      <c r="MUX108" s="5"/>
      <c r="MUY108" s="5"/>
      <c r="MUZ108" s="5"/>
      <c r="MVA108" s="1"/>
      <c r="MVB108" s="2"/>
      <c r="MVC108" s="2"/>
      <c r="MVD108" s="5"/>
      <c r="MVE108" s="5"/>
      <c r="MVF108" s="5"/>
      <c r="MVG108" s="5"/>
      <c r="MVH108" s="5"/>
      <c r="MVI108" s="1"/>
      <c r="MVJ108" s="2"/>
      <c r="MVK108" s="2"/>
      <c r="MVL108" s="5"/>
      <c r="MVM108" s="5"/>
      <c r="MVN108" s="5"/>
      <c r="MVO108" s="5"/>
      <c r="MVP108" s="5"/>
      <c r="MVQ108" s="1"/>
      <c r="MVR108" s="2"/>
      <c r="MVS108" s="2"/>
      <c r="MVT108" s="5"/>
      <c r="MVU108" s="5"/>
      <c r="MVV108" s="5"/>
      <c r="MVW108" s="5"/>
      <c r="MVX108" s="5"/>
      <c r="MVY108" s="1"/>
      <c r="MVZ108" s="2"/>
      <c r="MWA108" s="2"/>
      <c r="MWB108" s="5"/>
      <c r="MWC108" s="5"/>
      <c r="MWD108" s="5"/>
      <c r="MWE108" s="5"/>
      <c r="MWF108" s="5"/>
      <c r="MWG108" s="1"/>
      <c r="MWH108" s="2"/>
      <c r="MWI108" s="2"/>
      <c r="MWJ108" s="5"/>
      <c r="MWK108" s="5"/>
      <c r="MWL108" s="5"/>
      <c r="MWM108" s="5"/>
      <c r="MWN108" s="5"/>
      <c r="MWO108" s="1"/>
      <c r="MWP108" s="2"/>
      <c r="MWQ108" s="2"/>
      <c r="MWR108" s="5"/>
      <c r="MWS108" s="5"/>
      <c r="MWT108" s="5"/>
      <c r="MWU108" s="5"/>
      <c r="MWV108" s="5"/>
      <c r="MWW108" s="1"/>
      <c r="MWX108" s="2"/>
      <c r="MWY108" s="2"/>
      <c r="MWZ108" s="5"/>
      <c r="MXA108" s="5"/>
      <c r="MXB108" s="5"/>
      <c r="MXC108" s="5"/>
      <c r="MXD108" s="5"/>
      <c r="MXE108" s="1"/>
      <c r="MXF108" s="2"/>
      <c r="MXG108" s="2"/>
      <c r="MXH108" s="5"/>
      <c r="MXI108" s="5"/>
      <c r="MXJ108" s="5"/>
      <c r="MXK108" s="5"/>
      <c r="MXL108" s="5"/>
      <c r="MXM108" s="1"/>
      <c r="MXN108" s="2"/>
      <c r="MXO108" s="2"/>
      <c r="MXP108" s="5"/>
      <c r="MXQ108" s="5"/>
      <c r="MXR108" s="5"/>
      <c r="MXS108" s="5"/>
      <c r="MXT108" s="5"/>
      <c r="MXU108" s="1"/>
      <c r="MXV108" s="2"/>
      <c r="MXW108" s="2"/>
      <c r="MXX108" s="5"/>
      <c r="MXY108" s="5"/>
      <c r="MXZ108" s="5"/>
      <c r="MYA108" s="5"/>
      <c r="MYB108" s="5"/>
      <c r="MYC108" s="1"/>
      <c r="MYD108" s="2"/>
      <c r="MYE108" s="2"/>
      <c r="MYF108" s="5"/>
      <c r="MYG108" s="5"/>
      <c r="MYH108" s="5"/>
      <c r="MYI108" s="5"/>
      <c r="MYJ108" s="5"/>
      <c r="MYK108" s="1"/>
      <c r="MYL108" s="2"/>
      <c r="MYM108" s="2"/>
      <c r="MYN108" s="5"/>
      <c r="MYO108" s="5"/>
      <c r="MYP108" s="5"/>
      <c r="MYQ108" s="5"/>
      <c r="MYR108" s="5"/>
      <c r="MYS108" s="1"/>
      <c r="MYT108" s="2"/>
      <c r="MYU108" s="2"/>
      <c r="MYV108" s="5"/>
      <c r="MYW108" s="5"/>
      <c r="MYX108" s="5"/>
      <c r="MYY108" s="5"/>
      <c r="MYZ108" s="5"/>
      <c r="MZA108" s="1"/>
      <c r="MZB108" s="2"/>
      <c r="MZC108" s="2"/>
      <c r="MZD108" s="5"/>
      <c r="MZE108" s="5"/>
      <c r="MZF108" s="5"/>
      <c r="MZG108" s="5"/>
      <c r="MZH108" s="5"/>
      <c r="MZI108" s="1"/>
      <c r="MZJ108" s="2"/>
      <c r="MZK108" s="2"/>
      <c r="MZL108" s="5"/>
      <c r="MZM108" s="5"/>
      <c r="MZN108" s="5"/>
      <c r="MZO108" s="5"/>
      <c r="MZP108" s="5"/>
      <c r="MZQ108" s="1"/>
      <c r="MZR108" s="2"/>
      <c r="MZS108" s="2"/>
      <c r="MZT108" s="5"/>
      <c r="MZU108" s="5"/>
      <c r="MZV108" s="5"/>
      <c r="MZW108" s="5"/>
      <c r="MZX108" s="5"/>
      <c r="MZY108" s="1"/>
      <c r="MZZ108" s="2"/>
      <c r="NAA108" s="2"/>
      <c r="NAB108" s="5"/>
      <c r="NAC108" s="5"/>
      <c r="NAD108" s="5"/>
      <c r="NAE108" s="5"/>
      <c r="NAF108" s="5"/>
      <c r="NAG108" s="1"/>
      <c r="NAH108" s="2"/>
      <c r="NAI108" s="2"/>
      <c r="NAJ108" s="5"/>
      <c r="NAK108" s="5"/>
      <c r="NAL108" s="5"/>
      <c r="NAM108" s="5"/>
      <c r="NAN108" s="5"/>
      <c r="NAO108" s="1"/>
      <c r="NAP108" s="2"/>
      <c r="NAQ108" s="2"/>
      <c r="NAR108" s="5"/>
      <c r="NAS108" s="5"/>
      <c r="NAT108" s="5"/>
      <c r="NAU108" s="5"/>
      <c r="NAV108" s="5"/>
      <c r="NAW108" s="1"/>
      <c r="NAX108" s="2"/>
      <c r="NAY108" s="2"/>
      <c r="NAZ108" s="5"/>
      <c r="NBA108" s="5"/>
      <c r="NBB108" s="5"/>
      <c r="NBC108" s="5"/>
      <c r="NBD108" s="5"/>
      <c r="NBE108" s="1"/>
      <c r="NBF108" s="2"/>
      <c r="NBG108" s="2"/>
      <c r="NBH108" s="5"/>
      <c r="NBI108" s="5"/>
      <c r="NBJ108" s="5"/>
      <c r="NBK108" s="5"/>
      <c r="NBL108" s="5"/>
      <c r="NBM108" s="1"/>
      <c r="NBN108" s="2"/>
      <c r="NBO108" s="2"/>
      <c r="NBP108" s="5"/>
      <c r="NBQ108" s="5"/>
      <c r="NBR108" s="5"/>
      <c r="NBS108" s="5"/>
      <c r="NBT108" s="5"/>
      <c r="NBU108" s="1"/>
      <c r="NBV108" s="2"/>
      <c r="NBW108" s="2"/>
      <c r="NBX108" s="5"/>
      <c r="NBY108" s="5"/>
      <c r="NBZ108" s="5"/>
      <c r="NCA108" s="5"/>
      <c r="NCB108" s="5"/>
      <c r="NCC108" s="1"/>
      <c r="NCD108" s="2"/>
      <c r="NCE108" s="2"/>
      <c r="NCF108" s="5"/>
      <c r="NCG108" s="5"/>
      <c r="NCH108" s="5"/>
      <c r="NCI108" s="5"/>
      <c r="NCJ108" s="5"/>
      <c r="NCK108" s="1"/>
      <c r="NCL108" s="2"/>
      <c r="NCM108" s="2"/>
      <c r="NCN108" s="5"/>
      <c r="NCO108" s="5"/>
      <c r="NCP108" s="5"/>
      <c r="NCQ108" s="5"/>
      <c r="NCR108" s="5"/>
      <c r="NCS108" s="1"/>
      <c r="NCT108" s="2"/>
      <c r="NCU108" s="2"/>
      <c r="NCV108" s="5"/>
      <c r="NCW108" s="5"/>
      <c r="NCX108" s="5"/>
      <c r="NCY108" s="5"/>
      <c r="NCZ108" s="5"/>
      <c r="NDA108" s="1"/>
      <c r="NDB108" s="2"/>
      <c r="NDC108" s="2"/>
      <c r="NDD108" s="5"/>
      <c r="NDE108" s="5"/>
      <c r="NDF108" s="5"/>
      <c r="NDG108" s="5"/>
      <c r="NDH108" s="5"/>
      <c r="NDI108" s="1"/>
      <c r="NDJ108" s="2"/>
      <c r="NDK108" s="2"/>
      <c r="NDL108" s="5"/>
      <c r="NDM108" s="5"/>
      <c r="NDN108" s="5"/>
      <c r="NDO108" s="5"/>
      <c r="NDP108" s="5"/>
      <c r="NDQ108" s="1"/>
      <c r="NDR108" s="2"/>
      <c r="NDS108" s="2"/>
      <c r="NDT108" s="5"/>
      <c r="NDU108" s="5"/>
      <c r="NDV108" s="5"/>
      <c r="NDW108" s="5"/>
      <c r="NDX108" s="5"/>
      <c r="NDY108" s="1"/>
      <c r="NDZ108" s="2"/>
      <c r="NEA108" s="2"/>
      <c r="NEB108" s="5"/>
      <c r="NEC108" s="5"/>
      <c r="NED108" s="5"/>
      <c r="NEE108" s="5"/>
      <c r="NEF108" s="5"/>
      <c r="NEG108" s="1"/>
      <c r="NEH108" s="2"/>
      <c r="NEI108" s="2"/>
      <c r="NEJ108" s="5"/>
      <c r="NEK108" s="5"/>
      <c r="NEL108" s="5"/>
      <c r="NEM108" s="5"/>
      <c r="NEN108" s="5"/>
      <c r="NEO108" s="1"/>
      <c r="NEP108" s="2"/>
      <c r="NEQ108" s="2"/>
      <c r="NER108" s="5"/>
      <c r="NES108" s="5"/>
      <c r="NET108" s="5"/>
      <c r="NEU108" s="5"/>
      <c r="NEV108" s="5"/>
      <c r="NEW108" s="1"/>
      <c r="NEX108" s="2"/>
      <c r="NEY108" s="2"/>
      <c r="NEZ108" s="5"/>
      <c r="NFA108" s="5"/>
      <c r="NFB108" s="5"/>
      <c r="NFC108" s="5"/>
      <c r="NFD108" s="5"/>
      <c r="NFE108" s="1"/>
      <c r="NFF108" s="2"/>
      <c r="NFG108" s="2"/>
      <c r="NFH108" s="5"/>
      <c r="NFI108" s="5"/>
      <c r="NFJ108" s="5"/>
      <c r="NFK108" s="5"/>
      <c r="NFL108" s="5"/>
      <c r="NFM108" s="1"/>
      <c r="NFN108" s="2"/>
      <c r="NFO108" s="2"/>
      <c r="NFP108" s="5"/>
      <c r="NFQ108" s="5"/>
      <c r="NFR108" s="5"/>
      <c r="NFS108" s="5"/>
      <c r="NFT108" s="5"/>
      <c r="NFU108" s="1"/>
      <c r="NFV108" s="2"/>
      <c r="NFW108" s="2"/>
      <c r="NFX108" s="5"/>
      <c r="NFY108" s="5"/>
      <c r="NFZ108" s="5"/>
      <c r="NGA108" s="5"/>
      <c r="NGB108" s="5"/>
      <c r="NGC108" s="1"/>
      <c r="NGD108" s="2"/>
      <c r="NGE108" s="2"/>
      <c r="NGF108" s="5"/>
      <c r="NGG108" s="5"/>
      <c r="NGH108" s="5"/>
      <c r="NGI108" s="5"/>
      <c r="NGJ108" s="5"/>
      <c r="NGK108" s="1"/>
      <c r="NGL108" s="2"/>
      <c r="NGM108" s="2"/>
      <c r="NGN108" s="5"/>
      <c r="NGO108" s="5"/>
      <c r="NGP108" s="5"/>
      <c r="NGQ108" s="5"/>
      <c r="NGR108" s="5"/>
      <c r="NGS108" s="1"/>
      <c r="NGT108" s="2"/>
      <c r="NGU108" s="2"/>
      <c r="NGV108" s="5"/>
      <c r="NGW108" s="5"/>
      <c r="NGX108" s="5"/>
      <c r="NGY108" s="5"/>
      <c r="NGZ108" s="5"/>
      <c r="NHA108" s="1"/>
      <c r="NHB108" s="2"/>
      <c r="NHC108" s="2"/>
      <c r="NHD108" s="5"/>
      <c r="NHE108" s="5"/>
      <c r="NHF108" s="5"/>
      <c r="NHG108" s="5"/>
      <c r="NHH108" s="5"/>
      <c r="NHI108" s="1"/>
      <c r="NHJ108" s="2"/>
      <c r="NHK108" s="2"/>
      <c r="NHL108" s="5"/>
      <c r="NHM108" s="5"/>
      <c r="NHN108" s="5"/>
      <c r="NHO108" s="5"/>
      <c r="NHP108" s="5"/>
      <c r="NHQ108" s="1"/>
      <c r="NHR108" s="2"/>
      <c r="NHS108" s="2"/>
      <c r="NHT108" s="5"/>
      <c r="NHU108" s="5"/>
      <c r="NHV108" s="5"/>
      <c r="NHW108" s="5"/>
      <c r="NHX108" s="5"/>
      <c r="NHY108" s="1"/>
      <c r="NHZ108" s="2"/>
      <c r="NIA108" s="2"/>
      <c r="NIB108" s="5"/>
      <c r="NIC108" s="5"/>
      <c r="NID108" s="5"/>
      <c r="NIE108" s="5"/>
      <c r="NIF108" s="5"/>
      <c r="NIG108" s="1"/>
      <c r="NIH108" s="2"/>
      <c r="NII108" s="2"/>
      <c r="NIJ108" s="5"/>
      <c r="NIK108" s="5"/>
      <c r="NIL108" s="5"/>
      <c r="NIM108" s="5"/>
      <c r="NIN108" s="5"/>
      <c r="NIO108" s="1"/>
      <c r="NIP108" s="2"/>
      <c r="NIQ108" s="2"/>
      <c r="NIR108" s="5"/>
      <c r="NIS108" s="5"/>
      <c r="NIT108" s="5"/>
      <c r="NIU108" s="5"/>
      <c r="NIV108" s="5"/>
      <c r="NIW108" s="1"/>
      <c r="NIX108" s="2"/>
      <c r="NIY108" s="2"/>
      <c r="NIZ108" s="5"/>
      <c r="NJA108" s="5"/>
      <c r="NJB108" s="5"/>
      <c r="NJC108" s="5"/>
      <c r="NJD108" s="5"/>
      <c r="NJE108" s="1"/>
      <c r="NJF108" s="2"/>
      <c r="NJG108" s="2"/>
      <c r="NJH108" s="5"/>
      <c r="NJI108" s="5"/>
      <c r="NJJ108" s="5"/>
      <c r="NJK108" s="5"/>
      <c r="NJL108" s="5"/>
      <c r="NJM108" s="1"/>
      <c r="NJN108" s="2"/>
      <c r="NJO108" s="2"/>
      <c r="NJP108" s="5"/>
      <c r="NJQ108" s="5"/>
      <c r="NJR108" s="5"/>
      <c r="NJS108" s="5"/>
      <c r="NJT108" s="5"/>
      <c r="NJU108" s="1"/>
      <c r="NJV108" s="2"/>
      <c r="NJW108" s="2"/>
      <c r="NJX108" s="5"/>
      <c r="NJY108" s="5"/>
      <c r="NJZ108" s="5"/>
      <c r="NKA108" s="5"/>
      <c r="NKB108" s="5"/>
      <c r="NKC108" s="1"/>
      <c r="NKD108" s="2"/>
      <c r="NKE108" s="2"/>
      <c r="NKF108" s="5"/>
      <c r="NKG108" s="5"/>
      <c r="NKH108" s="5"/>
      <c r="NKI108" s="5"/>
      <c r="NKJ108" s="5"/>
      <c r="NKK108" s="1"/>
      <c r="NKL108" s="2"/>
      <c r="NKM108" s="2"/>
      <c r="NKN108" s="5"/>
      <c r="NKO108" s="5"/>
      <c r="NKP108" s="5"/>
      <c r="NKQ108" s="5"/>
      <c r="NKR108" s="5"/>
      <c r="NKS108" s="1"/>
      <c r="NKT108" s="2"/>
      <c r="NKU108" s="2"/>
      <c r="NKV108" s="5"/>
      <c r="NKW108" s="5"/>
      <c r="NKX108" s="5"/>
      <c r="NKY108" s="5"/>
      <c r="NKZ108" s="5"/>
      <c r="NLA108" s="1"/>
      <c r="NLB108" s="2"/>
      <c r="NLC108" s="2"/>
      <c r="NLD108" s="5"/>
      <c r="NLE108" s="5"/>
      <c r="NLF108" s="5"/>
      <c r="NLG108" s="5"/>
      <c r="NLH108" s="5"/>
      <c r="NLI108" s="1"/>
      <c r="NLJ108" s="2"/>
      <c r="NLK108" s="2"/>
      <c r="NLL108" s="5"/>
      <c r="NLM108" s="5"/>
      <c r="NLN108" s="5"/>
      <c r="NLO108" s="5"/>
      <c r="NLP108" s="5"/>
      <c r="NLQ108" s="1"/>
      <c r="NLR108" s="2"/>
      <c r="NLS108" s="2"/>
      <c r="NLT108" s="5"/>
      <c r="NLU108" s="5"/>
      <c r="NLV108" s="5"/>
      <c r="NLW108" s="5"/>
      <c r="NLX108" s="5"/>
      <c r="NLY108" s="1"/>
      <c r="NLZ108" s="2"/>
      <c r="NMA108" s="2"/>
      <c r="NMB108" s="5"/>
      <c r="NMC108" s="5"/>
      <c r="NMD108" s="5"/>
      <c r="NME108" s="5"/>
      <c r="NMF108" s="5"/>
      <c r="NMG108" s="1"/>
      <c r="NMH108" s="2"/>
      <c r="NMI108" s="2"/>
      <c r="NMJ108" s="5"/>
      <c r="NMK108" s="5"/>
      <c r="NML108" s="5"/>
      <c r="NMM108" s="5"/>
      <c r="NMN108" s="5"/>
      <c r="NMO108" s="1"/>
      <c r="NMP108" s="2"/>
      <c r="NMQ108" s="2"/>
      <c r="NMR108" s="5"/>
      <c r="NMS108" s="5"/>
      <c r="NMT108" s="5"/>
      <c r="NMU108" s="5"/>
      <c r="NMV108" s="5"/>
      <c r="NMW108" s="1"/>
      <c r="NMX108" s="2"/>
      <c r="NMY108" s="2"/>
      <c r="NMZ108" s="5"/>
      <c r="NNA108" s="5"/>
      <c r="NNB108" s="5"/>
      <c r="NNC108" s="5"/>
      <c r="NND108" s="5"/>
      <c r="NNE108" s="1"/>
      <c r="NNF108" s="2"/>
      <c r="NNG108" s="2"/>
      <c r="NNH108" s="5"/>
      <c r="NNI108" s="5"/>
      <c r="NNJ108" s="5"/>
      <c r="NNK108" s="5"/>
      <c r="NNL108" s="5"/>
      <c r="NNM108" s="1"/>
      <c r="NNN108" s="2"/>
      <c r="NNO108" s="2"/>
      <c r="NNP108" s="5"/>
      <c r="NNQ108" s="5"/>
      <c r="NNR108" s="5"/>
      <c r="NNS108" s="5"/>
      <c r="NNT108" s="5"/>
      <c r="NNU108" s="1"/>
      <c r="NNV108" s="2"/>
      <c r="NNW108" s="2"/>
      <c r="NNX108" s="5"/>
      <c r="NNY108" s="5"/>
      <c r="NNZ108" s="5"/>
      <c r="NOA108" s="5"/>
      <c r="NOB108" s="5"/>
      <c r="NOC108" s="1"/>
      <c r="NOD108" s="2"/>
      <c r="NOE108" s="2"/>
      <c r="NOF108" s="5"/>
      <c r="NOG108" s="5"/>
      <c r="NOH108" s="5"/>
      <c r="NOI108" s="5"/>
      <c r="NOJ108" s="5"/>
      <c r="NOK108" s="1"/>
      <c r="NOL108" s="2"/>
      <c r="NOM108" s="2"/>
      <c r="NON108" s="5"/>
      <c r="NOO108" s="5"/>
      <c r="NOP108" s="5"/>
      <c r="NOQ108" s="5"/>
      <c r="NOR108" s="5"/>
      <c r="NOS108" s="1"/>
      <c r="NOT108" s="2"/>
      <c r="NOU108" s="2"/>
      <c r="NOV108" s="5"/>
      <c r="NOW108" s="5"/>
      <c r="NOX108" s="5"/>
      <c r="NOY108" s="5"/>
      <c r="NOZ108" s="5"/>
      <c r="NPA108" s="1"/>
      <c r="NPB108" s="2"/>
      <c r="NPC108" s="2"/>
      <c r="NPD108" s="5"/>
      <c r="NPE108" s="5"/>
      <c r="NPF108" s="5"/>
      <c r="NPG108" s="5"/>
      <c r="NPH108" s="5"/>
      <c r="NPI108" s="1"/>
      <c r="NPJ108" s="2"/>
      <c r="NPK108" s="2"/>
      <c r="NPL108" s="5"/>
      <c r="NPM108" s="5"/>
      <c r="NPN108" s="5"/>
      <c r="NPO108" s="5"/>
      <c r="NPP108" s="5"/>
      <c r="NPQ108" s="1"/>
      <c r="NPR108" s="2"/>
      <c r="NPS108" s="2"/>
      <c r="NPT108" s="5"/>
      <c r="NPU108" s="5"/>
      <c r="NPV108" s="5"/>
      <c r="NPW108" s="5"/>
      <c r="NPX108" s="5"/>
      <c r="NPY108" s="1"/>
      <c r="NPZ108" s="2"/>
      <c r="NQA108" s="2"/>
      <c r="NQB108" s="5"/>
      <c r="NQC108" s="5"/>
      <c r="NQD108" s="5"/>
      <c r="NQE108" s="5"/>
      <c r="NQF108" s="5"/>
      <c r="NQG108" s="1"/>
      <c r="NQH108" s="2"/>
      <c r="NQI108" s="2"/>
      <c r="NQJ108" s="5"/>
      <c r="NQK108" s="5"/>
      <c r="NQL108" s="5"/>
      <c r="NQM108" s="5"/>
      <c r="NQN108" s="5"/>
      <c r="NQO108" s="1"/>
      <c r="NQP108" s="2"/>
      <c r="NQQ108" s="2"/>
      <c r="NQR108" s="5"/>
      <c r="NQS108" s="5"/>
      <c r="NQT108" s="5"/>
      <c r="NQU108" s="5"/>
      <c r="NQV108" s="5"/>
      <c r="NQW108" s="1"/>
      <c r="NQX108" s="2"/>
      <c r="NQY108" s="2"/>
      <c r="NQZ108" s="5"/>
      <c r="NRA108" s="5"/>
      <c r="NRB108" s="5"/>
      <c r="NRC108" s="5"/>
      <c r="NRD108" s="5"/>
      <c r="NRE108" s="1"/>
      <c r="NRF108" s="2"/>
      <c r="NRG108" s="2"/>
      <c r="NRH108" s="5"/>
      <c r="NRI108" s="5"/>
      <c r="NRJ108" s="5"/>
      <c r="NRK108" s="5"/>
      <c r="NRL108" s="5"/>
      <c r="NRM108" s="1"/>
      <c r="NRN108" s="2"/>
      <c r="NRO108" s="2"/>
      <c r="NRP108" s="5"/>
      <c r="NRQ108" s="5"/>
      <c r="NRR108" s="5"/>
      <c r="NRS108" s="5"/>
      <c r="NRT108" s="5"/>
      <c r="NRU108" s="1"/>
      <c r="NRV108" s="2"/>
      <c r="NRW108" s="2"/>
      <c r="NRX108" s="5"/>
      <c r="NRY108" s="5"/>
      <c r="NRZ108" s="5"/>
      <c r="NSA108" s="5"/>
      <c r="NSB108" s="5"/>
      <c r="NSC108" s="1"/>
      <c r="NSD108" s="2"/>
      <c r="NSE108" s="2"/>
      <c r="NSF108" s="5"/>
      <c r="NSG108" s="5"/>
      <c r="NSH108" s="5"/>
      <c r="NSI108" s="5"/>
      <c r="NSJ108" s="5"/>
      <c r="NSK108" s="1"/>
      <c r="NSL108" s="2"/>
      <c r="NSM108" s="2"/>
      <c r="NSN108" s="5"/>
      <c r="NSO108" s="5"/>
      <c r="NSP108" s="5"/>
      <c r="NSQ108" s="5"/>
      <c r="NSR108" s="5"/>
      <c r="NSS108" s="1"/>
      <c r="NST108" s="2"/>
      <c r="NSU108" s="2"/>
      <c r="NSV108" s="5"/>
      <c r="NSW108" s="5"/>
      <c r="NSX108" s="5"/>
      <c r="NSY108" s="5"/>
      <c r="NSZ108" s="5"/>
      <c r="NTA108" s="1"/>
      <c r="NTB108" s="2"/>
      <c r="NTC108" s="2"/>
      <c r="NTD108" s="5"/>
      <c r="NTE108" s="5"/>
      <c r="NTF108" s="5"/>
      <c r="NTG108" s="5"/>
      <c r="NTH108" s="5"/>
      <c r="NTI108" s="1"/>
      <c r="NTJ108" s="2"/>
      <c r="NTK108" s="2"/>
      <c r="NTL108" s="5"/>
      <c r="NTM108" s="5"/>
      <c r="NTN108" s="5"/>
      <c r="NTO108" s="5"/>
      <c r="NTP108" s="5"/>
      <c r="NTQ108" s="1"/>
      <c r="NTR108" s="2"/>
      <c r="NTS108" s="2"/>
      <c r="NTT108" s="5"/>
      <c r="NTU108" s="5"/>
      <c r="NTV108" s="5"/>
      <c r="NTW108" s="5"/>
      <c r="NTX108" s="5"/>
      <c r="NTY108" s="1"/>
      <c r="NTZ108" s="2"/>
      <c r="NUA108" s="2"/>
      <c r="NUB108" s="5"/>
      <c r="NUC108" s="5"/>
      <c r="NUD108" s="5"/>
      <c r="NUE108" s="5"/>
      <c r="NUF108" s="5"/>
      <c r="NUG108" s="1"/>
      <c r="NUH108" s="2"/>
      <c r="NUI108" s="2"/>
      <c r="NUJ108" s="5"/>
      <c r="NUK108" s="5"/>
      <c r="NUL108" s="5"/>
      <c r="NUM108" s="5"/>
      <c r="NUN108" s="5"/>
      <c r="NUO108" s="1"/>
      <c r="NUP108" s="2"/>
      <c r="NUQ108" s="2"/>
      <c r="NUR108" s="5"/>
      <c r="NUS108" s="5"/>
      <c r="NUT108" s="5"/>
      <c r="NUU108" s="5"/>
      <c r="NUV108" s="5"/>
      <c r="NUW108" s="1"/>
      <c r="NUX108" s="2"/>
      <c r="NUY108" s="2"/>
      <c r="NUZ108" s="5"/>
      <c r="NVA108" s="5"/>
      <c r="NVB108" s="5"/>
      <c r="NVC108" s="5"/>
      <c r="NVD108" s="5"/>
      <c r="NVE108" s="1"/>
      <c r="NVF108" s="2"/>
      <c r="NVG108" s="2"/>
      <c r="NVH108" s="5"/>
      <c r="NVI108" s="5"/>
      <c r="NVJ108" s="5"/>
      <c r="NVK108" s="5"/>
      <c r="NVL108" s="5"/>
      <c r="NVM108" s="1"/>
      <c r="NVN108" s="2"/>
      <c r="NVO108" s="2"/>
      <c r="NVP108" s="5"/>
      <c r="NVQ108" s="5"/>
      <c r="NVR108" s="5"/>
      <c r="NVS108" s="5"/>
      <c r="NVT108" s="5"/>
      <c r="NVU108" s="1"/>
      <c r="NVV108" s="2"/>
      <c r="NVW108" s="2"/>
      <c r="NVX108" s="5"/>
      <c r="NVY108" s="5"/>
      <c r="NVZ108" s="5"/>
      <c r="NWA108" s="5"/>
      <c r="NWB108" s="5"/>
      <c r="NWC108" s="1"/>
      <c r="NWD108" s="2"/>
      <c r="NWE108" s="2"/>
      <c r="NWF108" s="5"/>
      <c r="NWG108" s="5"/>
      <c r="NWH108" s="5"/>
      <c r="NWI108" s="5"/>
      <c r="NWJ108" s="5"/>
      <c r="NWK108" s="1"/>
      <c r="NWL108" s="2"/>
      <c r="NWM108" s="2"/>
      <c r="NWN108" s="5"/>
      <c r="NWO108" s="5"/>
      <c r="NWP108" s="5"/>
      <c r="NWQ108" s="5"/>
      <c r="NWR108" s="5"/>
      <c r="NWS108" s="1"/>
      <c r="NWT108" s="2"/>
      <c r="NWU108" s="2"/>
      <c r="NWV108" s="5"/>
      <c r="NWW108" s="5"/>
      <c r="NWX108" s="5"/>
      <c r="NWY108" s="5"/>
      <c r="NWZ108" s="5"/>
      <c r="NXA108" s="1"/>
      <c r="NXB108" s="2"/>
      <c r="NXC108" s="2"/>
      <c r="NXD108" s="5"/>
      <c r="NXE108" s="5"/>
      <c r="NXF108" s="5"/>
      <c r="NXG108" s="5"/>
      <c r="NXH108" s="5"/>
      <c r="NXI108" s="1"/>
      <c r="NXJ108" s="2"/>
      <c r="NXK108" s="2"/>
      <c r="NXL108" s="5"/>
      <c r="NXM108" s="5"/>
      <c r="NXN108" s="5"/>
      <c r="NXO108" s="5"/>
      <c r="NXP108" s="5"/>
      <c r="NXQ108" s="1"/>
      <c r="NXR108" s="2"/>
      <c r="NXS108" s="2"/>
      <c r="NXT108" s="5"/>
      <c r="NXU108" s="5"/>
      <c r="NXV108" s="5"/>
      <c r="NXW108" s="5"/>
      <c r="NXX108" s="5"/>
      <c r="NXY108" s="1"/>
      <c r="NXZ108" s="2"/>
      <c r="NYA108" s="2"/>
      <c r="NYB108" s="5"/>
      <c r="NYC108" s="5"/>
      <c r="NYD108" s="5"/>
      <c r="NYE108" s="5"/>
      <c r="NYF108" s="5"/>
      <c r="NYG108" s="1"/>
      <c r="NYH108" s="2"/>
      <c r="NYI108" s="2"/>
      <c r="NYJ108" s="5"/>
      <c r="NYK108" s="5"/>
      <c r="NYL108" s="5"/>
      <c r="NYM108" s="5"/>
      <c r="NYN108" s="5"/>
      <c r="NYO108" s="1"/>
      <c r="NYP108" s="2"/>
      <c r="NYQ108" s="2"/>
      <c r="NYR108" s="5"/>
      <c r="NYS108" s="5"/>
      <c r="NYT108" s="5"/>
      <c r="NYU108" s="5"/>
      <c r="NYV108" s="5"/>
      <c r="NYW108" s="1"/>
      <c r="NYX108" s="2"/>
      <c r="NYY108" s="2"/>
      <c r="NYZ108" s="5"/>
      <c r="NZA108" s="5"/>
      <c r="NZB108" s="5"/>
      <c r="NZC108" s="5"/>
      <c r="NZD108" s="5"/>
      <c r="NZE108" s="1"/>
      <c r="NZF108" s="2"/>
      <c r="NZG108" s="2"/>
      <c r="NZH108" s="5"/>
      <c r="NZI108" s="5"/>
      <c r="NZJ108" s="5"/>
      <c r="NZK108" s="5"/>
      <c r="NZL108" s="5"/>
      <c r="NZM108" s="1"/>
      <c r="NZN108" s="2"/>
      <c r="NZO108" s="2"/>
      <c r="NZP108" s="5"/>
      <c r="NZQ108" s="5"/>
      <c r="NZR108" s="5"/>
      <c r="NZS108" s="5"/>
      <c r="NZT108" s="5"/>
      <c r="NZU108" s="1"/>
      <c r="NZV108" s="2"/>
      <c r="NZW108" s="2"/>
      <c r="NZX108" s="5"/>
      <c r="NZY108" s="5"/>
      <c r="NZZ108" s="5"/>
      <c r="OAA108" s="5"/>
      <c r="OAB108" s="5"/>
      <c r="OAC108" s="1"/>
      <c r="OAD108" s="2"/>
      <c r="OAE108" s="2"/>
      <c r="OAF108" s="5"/>
      <c r="OAG108" s="5"/>
      <c r="OAH108" s="5"/>
      <c r="OAI108" s="5"/>
      <c r="OAJ108" s="5"/>
      <c r="OAK108" s="1"/>
      <c r="OAL108" s="2"/>
      <c r="OAM108" s="2"/>
      <c r="OAN108" s="5"/>
      <c r="OAO108" s="5"/>
      <c r="OAP108" s="5"/>
      <c r="OAQ108" s="5"/>
      <c r="OAR108" s="5"/>
      <c r="OAS108" s="1"/>
      <c r="OAT108" s="2"/>
      <c r="OAU108" s="2"/>
      <c r="OAV108" s="5"/>
      <c r="OAW108" s="5"/>
      <c r="OAX108" s="5"/>
      <c r="OAY108" s="5"/>
      <c r="OAZ108" s="5"/>
      <c r="OBA108" s="1"/>
      <c r="OBB108" s="2"/>
      <c r="OBC108" s="2"/>
      <c r="OBD108" s="5"/>
      <c r="OBE108" s="5"/>
      <c r="OBF108" s="5"/>
      <c r="OBG108" s="5"/>
      <c r="OBH108" s="5"/>
      <c r="OBI108" s="1"/>
      <c r="OBJ108" s="2"/>
      <c r="OBK108" s="2"/>
      <c r="OBL108" s="5"/>
      <c r="OBM108" s="5"/>
      <c r="OBN108" s="5"/>
      <c r="OBO108" s="5"/>
      <c r="OBP108" s="5"/>
      <c r="OBQ108" s="1"/>
      <c r="OBR108" s="2"/>
      <c r="OBS108" s="2"/>
      <c r="OBT108" s="5"/>
      <c r="OBU108" s="5"/>
      <c r="OBV108" s="5"/>
      <c r="OBW108" s="5"/>
      <c r="OBX108" s="5"/>
      <c r="OBY108" s="1"/>
      <c r="OBZ108" s="2"/>
      <c r="OCA108" s="2"/>
      <c r="OCB108" s="5"/>
      <c r="OCC108" s="5"/>
      <c r="OCD108" s="5"/>
      <c r="OCE108" s="5"/>
      <c r="OCF108" s="5"/>
      <c r="OCG108" s="1"/>
      <c r="OCH108" s="2"/>
      <c r="OCI108" s="2"/>
      <c r="OCJ108" s="5"/>
      <c r="OCK108" s="5"/>
      <c r="OCL108" s="5"/>
      <c r="OCM108" s="5"/>
      <c r="OCN108" s="5"/>
      <c r="OCO108" s="1"/>
      <c r="OCP108" s="2"/>
      <c r="OCQ108" s="2"/>
      <c r="OCR108" s="5"/>
      <c r="OCS108" s="5"/>
      <c r="OCT108" s="5"/>
      <c r="OCU108" s="5"/>
      <c r="OCV108" s="5"/>
      <c r="OCW108" s="1"/>
      <c r="OCX108" s="2"/>
      <c r="OCY108" s="2"/>
      <c r="OCZ108" s="5"/>
      <c r="ODA108" s="5"/>
      <c r="ODB108" s="5"/>
      <c r="ODC108" s="5"/>
      <c r="ODD108" s="5"/>
      <c r="ODE108" s="1"/>
      <c r="ODF108" s="2"/>
      <c r="ODG108" s="2"/>
      <c r="ODH108" s="5"/>
      <c r="ODI108" s="5"/>
      <c r="ODJ108" s="5"/>
      <c r="ODK108" s="5"/>
      <c r="ODL108" s="5"/>
      <c r="ODM108" s="1"/>
      <c r="ODN108" s="2"/>
      <c r="ODO108" s="2"/>
      <c r="ODP108" s="5"/>
      <c r="ODQ108" s="5"/>
      <c r="ODR108" s="5"/>
      <c r="ODS108" s="5"/>
      <c r="ODT108" s="5"/>
      <c r="ODU108" s="1"/>
      <c r="ODV108" s="2"/>
      <c r="ODW108" s="2"/>
      <c r="ODX108" s="5"/>
      <c r="ODY108" s="5"/>
      <c r="ODZ108" s="5"/>
      <c r="OEA108" s="5"/>
      <c r="OEB108" s="5"/>
      <c r="OEC108" s="1"/>
      <c r="OED108" s="2"/>
      <c r="OEE108" s="2"/>
      <c r="OEF108" s="5"/>
      <c r="OEG108" s="5"/>
      <c r="OEH108" s="5"/>
      <c r="OEI108" s="5"/>
      <c r="OEJ108" s="5"/>
      <c r="OEK108" s="1"/>
      <c r="OEL108" s="2"/>
      <c r="OEM108" s="2"/>
      <c r="OEN108" s="5"/>
      <c r="OEO108" s="5"/>
      <c r="OEP108" s="5"/>
      <c r="OEQ108" s="5"/>
      <c r="OER108" s="5"/>
      <c r="OES108" s="1"/>
      <c r="OET108" s="2"/>
      <c r="OEU108" s="2"/>
      <c r="OEV108" s="5"/>
      <c r="OEW108" s="5"/>
      <c r="OEX108" s="5"/>
      <c r="OEY108" s="5"/>
      <c r="OEZ108" s="5"/>
      <c r="OFA108" s="1"/>
      <c r="OFB108" s="2"/>
      <c r="OFC108" s="2"/>
      <c r="OFD108" s="5"/>
      <c r="OFE108" s="5"/>
      <c r="OFF108" s="5"/>
      <c r="OFG108" s="5"/>
      <c r="OFH108" s="5"/>
      <c r="OFI108" s="1"/>
      <c r="OFJ108" s="2"/>
      <c r="OFK108" s="2"/>
      <c r="OFL108" s="5"/>
      <c r="OFM108" s="5"/>
      <c r="OFN108" s="5"/>
      <c r="OFO108" s="5"/>
      <c r="OFP108" s="5"/>
      <c r="OFQ108" s="1"/>
      <c r="OFR108" s="2"/>
      <c r="OFS108" s="2"/>
      <c r="OFT108" s="5"/>
      <c r="OFU108" s="5"/>
      <c r="OFV108" s="5"/>
      <c r="OFW108" s="5"/>
      <c r="OFX108" s="5"/>
      <c r="OFY108" s="1"/>
      <c r="OFZ108" s="2"/>
      <c r="OGA108" s="2"/>
      <c r="OGB108" s="5"/>
      <c r="OGC108" s="5"/>
      <c r="OGD108" s="5"/>
      <c r="OGE108" s="5"/>
      <c r="OGF108" s="5"/>
      <c r="OGG108" s="1"/>
      <c r="OGH108" s="2"/>
      <c r="OGI108" s="2"/>
      <c r="OGJ108" s="5"/>
      <c r="OGK108" s="5"/>
      <c r="OGL108" s="5"/>
      <c r="OGM108" s="5"/>
      <c r="OGN108" s="5"/>
      <c r="OGO108" s="1"/>
      <c r="OGP108" s="2"/>
      <c r="OGQ108" s="2"/>
      <c r="OGR108" s="5"/>
      <c r="OGS108" s="5"/>
      <c r="OGT108" s="5"/>
      <c r="OGU108" s="5"/>
      <c r="OGV108" s="5"/>
      <c r="OGW108" s="1"/>
      <c r="OGX108" s="2"/>
      <c r="OGY108" s="2"/>
      <c r="OGZ108" s="5"/>
      <c r="OHA108" s="5"/>
      <c r="OHB108" s="5"/>
      <c r="OHC108" s="5"/>
      <c r="OHD108" s="5"/>
      <c r="OHE108" s="1"/>
      <c r="OHF108" s="2"/>
      <c r="OHG108" s="2"/>
      <c r="OHH108" s="5"/>
      <c r="OHI108" s="5"/>
      <c r="OHJ108" s="5"/>
      <c r="OHK108" s="5"/>
      <c r="OHL108" s="5"/>
      <c r="OHM108" s="1"/>
      <c r="OHN108" s="2"/>
      <c r="OHO108" s="2"/>
      <c r="OHP108" s="5"/>
      <c r="OHQ108" s="5"/>
      <c r="OHR108" s="5"/>
      <c r="OHS108" s="5"/>
      <c r="OHT108" s="5"/>
      <c r="OHU108" s="1"/>
      <c r="OHV108" s="2"/>
      <c r="OHW108" s="2"/>
      <c r="OHX108" s="5"/>
      <c r="OHY108" s="5"/>
      <c r="OHZ108" s="5"/>
      <c r="OIA108" s="5"/>
      <c r="OIB108" s="5"/>
      <c r="OIC108" s="1"/>
      <c r="OID108" s="2"/>
      <c r="OIE108" s="2"/>
      <c r="OIF108" s="5"/>
      <c r="OIG108" s="5"/>
      <c r="OIH108" s="5"/>
      <c r="OII108" s="5"/>
      <c r="OIJ108" s="5"/>
      <c r="OIK108" s="1"/>
      <c r="OIL108" s="2"/>
      <c r="OIM108" s="2"/>
      <c r="OIN108" s="5"/>
      <c r="OIO108" s="5"/>
      <c r="OIP108" s="5"/>
      <c r="OIQ108" s="5"/>
      <c r="OIR108" s="5"/>
      <c r="OIS108" s="1"/>
      <c r="OIT108" s="2"/>
      <c r="OIU108" s="2"/>
      <c r="OIV108" s="5"/>
      <c r="OIW108" s="5"/>
      <c r="OIX108" s="5"/>
      <c r="OIY108" s="5"/>
      <c r="OIZ108" s="5"/>
      <c r="OJA108" s="1"/>
      <c r="OJB108" s="2"/>
      <c r="OJC108" s="2"/>
      <c r="OJD108" s="5"/>
      <c r="OJE108" s="5"/>
      <c r="OJF108" s="5"/>
      <c r="OJG108" s="5"/>
      <c r="OJH108" s="5"/>
      <c r="OJI108" s="1"/>
      <c r="OJJ108" s="2"/>
      <c r="OJK108" s="2"/>
      <c r="OJL108" s="5"/>
      <c r="OJM108" s="5"/>
      <c r="OJN108" s="5"/>
      <c r="OJO108" s="5"/>
      <c r="OJP108" s="5"/>
      <c r="OJQ108" s="1"/>
      <c r="OJR108" s="2"/>
      <c r="OJS108" s="2"/>
      <c r="OJT108" s="5"/>
      <c r="OJU108" s="5"/>
      <c r="OJV108" s="5"/>
      <c r="OJW108" s="5"/>
      <c r="OJX108" s="5"/>
      <c r="OJY108" s="1"/>
      <c r="OJZ108" s="2"/>
      <c r="OKA108" s="2"/>
      <c r="OKB108" s="5"/>
      <c r="OKC108" s="5"/>
      <c r="OKD108" s="5"/>
      <c r="OKE108" s="5"/>
      <c r="OKF108" s="5"/>
      <c r="OKG108" s="1"/>
      <c r="OKH108" s="2"/>
      <c r="OKI108" s="2"/>
      <c r="OKJ108" s="5"/>
      <c r="OKK108" s="5"/>
      <c r="OKL108" s="5"/>
      <c r="OKM108" s="5"/>
      <c r="OKN108" s="5"/>
      <c r="OKO108" s="1"/>
      <c r="OKP108" s="2"/>
      <c r="OKQ108" s="2"/>
      <c r="OKR108" s="5"/>
      <c r="OKS108" s="5"/>
      <c r="OKT108" s="5"/>
      <c r="OKU108" s="5"/>
      <c r="OKV108" s="5"/>
      <c r="OKW108" s="1"/>
      <c r="OKX108" s="2"/>
      <c r="OKY108" s="2"/>
      <c r="OKZ108" s="5"/>
      <c r="OLA108" s="5"/>
      <c r="OLB108" s="5"/>
      <c r="OLC108" s="5"/>
      <c r="OLD108" s="5"/>
      <c r="OLE108" s="1"/>
      <c r="OLF108" s="2"/>
      <c r="OLG108" s="2"/>
      <c r="OLH108" s="5"/>
      <c r="OLI108" s="5"/>
      <c r="OLJ108" s="5"/>
      <c r="OLK108" s="5"/>
      <c r="OLL108" s="5"/>
      <c r="OLM108" s="1"/>
      <c r="OLN108" s="2"/>
      <c r="OLO108" s="2"/>
      <c r="OLP108" s="5"/>
      <c r="OLQ108" s="5"/>
      <c r="OLR108" s="5"/>
      <c r="OLS108" s="5"/>
      <c r="OLT108" s="5"/>
      <c r="OLU108" s="1"/>
      <c r="OLV108" s="2"/>
      <c r="OLW108" s="2"/>
      <c r="OLX108" s="5"/>
      <c r="OLY108" s="5"/>
      <c r="OLZ108" s="5"/>
      <c r="OMA108" s="5"/>
      <c r="OMB108" s="5"/>
      <c r="OMC108" s="1"/>
      <c r="OMD108" s="2"/>
      <c r="OME108" s="2"/>
      <c r="OMF108" s="5"/>
      <c r="OMG108" s="5"/>
      <c r="OMH108" s="5"/>
      <c r="OMI108" s="5"/>
      <c r="OMJ108" s="5"/>
      <c r="OMK108" s="1"/>
      <c r="OML108" s="2"/>
      <c r="OMM108" s="2"/>
      <c r="OMN108" s="5"/>
      <c r="OMO108" s="5"/>
      <c r="OMP108" s="5"/>
      <c r="OMQ108" s="5"/>
      <c r="OMR108" s="5"/>
      <c r="OMS108" s="1"/>
      <c r="OMT108" s="2"/>
      <c r="OMU108" s="2"/>
      <c r="OMV108" s="5"/>
      <c r="OMW108" s="5"/>
      <c r="OMX108" s="5"/>
      <c r="OMY108" s="5"/>
      <c r="OMZ108" s="5"/>
      <c r="ONA108" s="1"/>
      <c r="ONB108" s="2"/>
      <c r="ONC108" s="2"/>
      <c r="OND108" s="5"/>
      <c r="ONE108" s="5"/>
      <c r="ONF108" s="5"/>
      <c r="ONG108" s="5"/>
      <c r="ONH108" s="5"/>
      <c r="ONI108" s="1"/>
      <c r="ONJ108" s="2"/>
      <c r="ONK108" s="2"/>
      <c r="ONL108" s="5"/>
      <c r="ONM108" s="5"/>
      <c r="ONN108" s="5"/>
      <c r="ONO108" s="5"/>
      <c r="ONP108" s="5"/>
      <c r="ONQ108" s="1"/>
      <c r="ONR108" s="2"/>
      <c r="ONS108" s="2"/>
      <c r="ONT108" s="5"/>
      <c r="ONU108" s="5"/>
      <c r="ONV108" s="5"/>
      <c r="ONW108" s="5"/>
      <c r="ONX108" s="5"/>
      <c r="ONY108" s="1"/>
      <c r="ONZ108" s="2"/>
      <c r="OOA108" s="2"/>
      <c r="OOB108" s="5"/>
      <c r="OOC108" s="5"/>
      <c r="OOD108" s="5"/>
      <c r="OOE108" s="5"/>
      <c r="OOF108" s="5"/>
      <c r="OOG108" s="1"/>
      <c r="OOH108" s="2"/>
      <c r="OOI108" s="2"/>
      <c r="OOJ108" s="5"/>
      <c r="OOK108" s="5"/>
      <c r="OOL108" s="5"/>
      <c r="OOM108" s="5"/>
      <c r="OON108" s="5"/>
      <c r="OOO108" s="1"/>
      <c r="OOP108" s="2"/>
      <c r="OOQ108" s="2"/>
      <c r="OOR108" s="5"/>
      <c r="OOS108" s="5"/>
      <c r="OOT108" s="5"/>
      <c r="OOU108" s="5"/>
      <c r="OOV108" s="5"/>
      <c r="OOW108" s="1"/>
      <c r="OOX108" s="2"/>
      <c r="OOY108" s="2"/>
      <c r="OOZ108" s="5"/>
      <c r="OPA108" s="5"/>
      <c r="OPB108" s="5"/>
      <c r="OPC108" s="5"/>
      <c r="OPD108" s="5"/>
      <c r="OPE108" s="1"/>
      <c r="OPF108" s="2"/>
      <c r="OPG108" s="2"/>
      <c r="OPH108" s="5"/>
      <c r="OPI108" s="5"/>
      <c r="OPJ108" s="5"/>
      <c r="OPK108" s="5"/>
      <c r="OPL108" s="5"/>
      <c r="OPM108" s="1"/>
      <c r="OPN108" s="2"/>
      <c r="OPO108" s="2"/>
      <c r="OPP108" s="5"/>
      <c r="OPQ108" s="5"/>
      <c r="OPR108" s="5"/>
      <c r="OPS108" s="5"/>
      <c r="OPT108" s="5"/>
      <c r="OPU108" s="1"/>
      <c r="OPV108" s="2"/>
      <c r="OPW108" s="2"/>
      <c r="OPX108" s="5"/>
      <c r="OPY108" s="5"/>
      <c r="OPZ108" s="5"/>
      <c r="OQA108" s="5"/>
      <c r="OQB108" s="5"/>
      <c r="OQC108" s="1"/>
      <c r="OQD108" s="2"/>
      <c r="OQE108" s="2"/>
      <c r="OQF108" s="5"/>
      <c r="OQG108" s="5"/>
      <c r="OQH108" s="5"/>
      <c r="OQI108" s="5"/>
      <c r="OQJ108" s="5"/>
      <c r="OQK108" s="1"/>
      <c r="OQL108" s="2"/>
      <c r="OQM108" s="2"/>
      <c r="OQN108" s="5"/>
      <c r="OQO108" s="5"/>
      <c r="OQP108" s="5"/>
      <c r="OQQ108" s="5"/>
      <c r="OQR108" s="5"/>
      <c r="OQS108" s="1"/>
      <c r="OQT108" s="2"/>
      <c r="OQU108" s="2"/>
      <c r="OQV108" s="5"/>
      <c r="OQW108" s="5"/>
      <c r="OQX108" s="5"/>
      <c r="OQY108" s="5"/>
      <c r="OQZ108" s="5"/>
      <c r="ORA108" s="1"/>
      <c r="ORB108" s="2"/>
      <c r="ORC108" s="2"/>
      <c r="ORD108" s="5"/>
      <c r="ORE108" s="5"/>
      <c r="ORF108" s="5"/>
      <c r="ORG108" s="5"/>
      <c r="ORH108" s="5"/>
      <c r="ORI108" s="1"/>
      <c r="ORJ108" s="2"/>
      <c r="ORK108" s="2"/>
      <c r="ORL108" s="5"/>
      <c r="ORM108" s="5"/>
      <c r="ORN108" s="5"/>
      <c r="ORO108" s="5"/>
      <c r="ORP108" s="5"/>
      <c r="ORQ108" s="1"/>
      <c r="ORR108" s="2"/>
      <c r="ORS108" s="2"/>
      <c r="ORT108" s="5"/>
      <c r="ORU108" s="5"/>
      <c r="ORV108" s="5"/>
      <c r="ORW108" s="5"/>
      <c r="ORX108" s="5"/>
      <c r="ORY108" s="1"/>
      <c r="ORZ108" s="2"/>
      <c r="OSA108" s="2"/>
      <c r="OSB108" s="5"/>
      <c r="OSC108" s="5"/>
      <c r="OSD108" s="5"/>
      <c r="OSE108" s="5"/>
      <c r="OSF108" s="5"/>
      <c r="OSG108" s="1"/>
      <c r="OSH108" s="2"/>
      <c r="OSI108" s="2"/>
      <c r="OSJ108" s="5"/>
      <c r="OSK108" s="5"/>
      <c r="OSL108" s="5"/>
      <c r="OSM108" s="5"/>
      <c r="OSN108" s="5"/>
      <c r="OSO108" s="1"/>
      <c r="OSP108" s="2"/>
      <c r="OSQ108" s="2"/>
      <c r="OSR108" s="5"/>
      <c r="OSS108" s="5"/>
      <c r="OST108" s="5"/>
      <c r="OSU108" s="5"/>
      <c r="OSV108" s="5"/>
      <c r="OSW108" s="1"/>
      <c r="OSX108" s="2"/>
      <c r="OSY108" s="2"/>
      <c r="OSZ108" s="5"/>
      <c r="OTA108" s="5"/>
      <c r="OTB108" s="5"/>
      <c r="OTC108" s="5"/>
      <c r="OTD108" s="5"/>
      <c r="OTE108" s="1"/>
      <c r="OTF108" s="2"/>
      <c r="OTG108" s="2"/>
      <c r="OTH108" s="5"/>
      <c r="OTI108" s="5"/>
      <c r="OTJ108" s="5"/>
      <c r="OTK108" s="5"/>
      <c r="OTL108" s="5"/>
      <c r="OTM108" s="1"/>
      <c r="OTN108" s="2"/>
      <c r="OTO108" s="2"/>
      <c r="OTP108" s="5"/>
      <c r="OTQ108" s="5"/>
      <c r="OTR108" s="5"/>
      <c r="OTS108" s="5"/>
      <c r="OTT108" s="5"/>
      <c r="OTU108" s="1"/>
      <c r="OTV108" s="2"/>
      <c r="OTW108" s="2"/>
      <c r="OTX108" s="5"/>
      <c r="OTY108" s="5"/>
      <c r="OTZ108" s="5"/>
      <c r="OUA108" s="5"/>
      <c r="OUB108" s="5"/>
      <c r="OUC108" s="1"/>
      <c r="OUD108" s="2"/>
      <c r="OUE108" s="2"/>
      <c r="OUF108" s="5"/>
      <c r="OUG108" s="5"/>
      <c r="OUH108" s="5"/>
      <c r="OUI108" s="5"/>
      <c r="OUJ108" s="5"/>
      <c r="OUK108" s="1"/>
      <c r="OUL108" s="2"/>
      <c r="OUM108" s="2"/>
      <c r="OUN108" s="5"/>
      <c r="OUO108" s="5"/>
      <c r="OUP108" s="5"/>
      <c r="OUQ108" s="5"/>
      <c r="OUR108" s="5"/>
      <c r="OUS108" s="1"/>
      <c r="OUT108" s="2"/>
      <c r="OUU108" s="2"/>
      <c r="OUV108" s="5"/>
      <c r="OUW108" s="5"/>
      <c r="OUX108" s="5"/>
      <c r="OUY108" s="5"/>
      <c r="OUZ108" s="5"/>
      <c r="OVA108" s="1"/>
      <c r="OVB108" s="2"/>
      <c r="OVC108" s="2"/>
      <c r="OVD108" s="5"/>
      <c r="OVE108" s="5"/>
      <c r="OVF108" s="5"/>
      <c r="OVG108" s="5"/>
      <c r="OVH108" s="5"/>
      <c r="OVI108" s="1"/>
      <c r="OVJ108" s="2"/>
      <c r="OVK108" s="2"/>
      <c r="OVL108" s="5"/>
      <c r="OVM108" s="5"/>
      <c r="OVN108" s="5"/>
      <c r="OVO108" s="5"/>
      <c r="OVP108" s="5"/>
      <c r="OVQ108" s="1"/>
      <c r="OVR108" s="2"/>
      <c r="OVS108" s="2"/>
      <c r="OVT108" s="5"/>
      <c r="OVU108" s="5"/>
      <c r="OVV108" s="5"/>
      <c r="OVW108" s="5"/>
      <c r="OVX108" s="5"/>
      <c r="OVY108" s="1"/>
      <c r="OVZ108" s="2"/>
      <c r="OWA108" s="2"/>
      <c r="OWB108" s="5"/>
      <c r="OWC108" s="5"/>
      <c r="OWD108" s="5"/>
      <c r="OWE108" s="5"/>
      <c r="OWF108" s="5"/>
      <c r="OWG108" s="1"/>
      <c r="OWH108" s="2"/>
      <c r="OWI108" s="2"/>
      <c r="OWJ108" s="5"/>
      <c r="OWK108" s="5"/>
      <c r="OWL108" s="5"/>
      <c r="OWM108" s="5"/>
      <c r="OWN108" s="5"/>
      <c r="OWO108" s="1"/>
      <c r="OWP108" s="2"/>
      <c r="OWQ108" s="2"/>
      <c r="OWR108" s="5"/>
      <c r="OWS108" s="5"/>
      <c r="OWT108" s="5"/>
      <c r="OWU108" s="5"/>
      <c r="OWV108" s="5"/>
      <c r="OWW108" s="1"/>
      <c r="OWX108" s="2"/>
      <c r="OWY108" s="2"/>
      <c r="OWZ108" s="5"/>
      <c r="OXA108" s="5"/>
      <c r="OXB108" s="5"/>
      <c r="OXC108" s="5"/>
      <c r="OXD108" s="5"/>
      <c r="OXE108" s="1"/>
      <c r="OXF108" s="2"/>
      <c r="OXG108" s="2"/>
      <c r="OXH108" s="5"/>
      <c r="OXI108" s="5"/>
      <c r="OXJ108" s="5"/>
      <c r="OXK108" s="5"/>
      <c r="OXL108" s="5"/>
      <c r="OXM108" s="1"/>
      <c r="OXN108" s="2"/>
      <c r="OXO108" s="2"/>
      <c r="OXP108" s="5"/>
      <c r="OXQ108" s="5"/>
      <c r="OXR108" s="5"/>
      <c r="OXS108" s="5"/>
      <c r="OXT108" s="5"/>
      <c r="OXU108" s="1"/>
      <c r="OXV108" s="2"/>
      <c r="OXW108" s="2"/>
      <c r="OXX108" s="5"/>
      <c r="OXY108" s="5"/>
      <c r="OXZ108" s="5"/>
      <c r="OYA108" s="5"/>
      <c r="OYB108" s="5"/>
      <c r="OYC108" s="1"/>
      <c r="OYD108" s="2"/>
      <c r="OYE108" s="2"/>
      <c r="OYF108" s="5"/>
      <c r="OYG108" s="5"/>
      <c r="OYH108" s="5"/>
      <c r="OYI108" s="5"/>
      <c r="OYJ108" s="5"/>
      <c r="OYK108" s="1"/>
      <c r="OYL108" s="2"/>
      <c r="OYM108" s="2"/>
      <c r="OYN108" s="5"/>
      <c r="OYO108" s="5"/>
      <c r="OYP108" s="5"/>
      <c r="OYQ108" s="5"/>
      <c r="OYR108" s="5"/>
      <c r="OYS108" s="1"/>
      <c r="OYT108" s="2"/>
      <c r="OYU108" s="2"/>
      <c r="OYV108" s="5"/>
      <c r="OYW108" s="5"/>
      <c r="OYX108" s="5"/>
      <c r="OYY108" s="5"/>
      <c r="OYZ108" s="5"/>
      <c r="OZA108" s="1"/>
      <c r="OZB108" s="2"/>
      <c r="OZC108" s="2"/>
      <c r="OZD108" s="5"/>
      <c r="OZE108" s="5"/>
      <c r="OZF108" s="5"/>
      <c r="OZG108" s="5"/>
      <c r="OZH108" s="5"/>
      <c r="OZI108" s="1"/>
      <c r="OZJ108" s="2"/>
      <c r="OZK108" s="2"/>
      <c r="OZL108" s="5"/>
      <c r="OZM108" s="5"/>
      <c r="OZN108" s="5"/>
      <c r="OZO108" s="5"/>
      <c r="OZP108" s="5"/>
      <c r="OZQ108" s="1"/>
      <c r="OZR108" s="2"/>
      <c r="OZS108" s="2"/>
      <c r="OZT108" s="5"/>
      <c r="OZU108" s="5"/>
      <c r="OZV108" s="5"/>
      <c r="OZW108" s="5"/>
      <c r="OZX108" s="5"/>
      <c r="OZY108" s="1"/>
      <c r="OZZ108" s="2"/>
      <c r="PAA108" s="2"/>
      <c r="PAB108" s="5"/>
      <c r="PAC108" s="5"/>
      <c r="PAD108" s="5"/>
      <c r="PAE108" s="5"/>
      <c r="PAF108" s="5"/>
      <c r="PAG108" s="1"/>
      <c r="PAH108" s="2"/>
      <c r="PAI108" s="2"/>
      <c r="PAJ108" s="5"/>
      <c r="PAK108" s="5"/>
      <c r="PAL108" s="5"/>
      <c r="PAM108" s="5"/>
      <c r="PAN108" s="5"/>
      <c r="PAO108" s="1"/>
      <c r="PAP108" s="2"/>
      <c r="PAQ108" s="2"/>
      <c r="PAR108" s="5"/>
      <c r="PAS108" s="5"/>
      <c r="PAT108" s="5"/>
      <c r="PAU108" s="5"/>
      <c r="PAV108" s="5"/>
      <c r="PAW108" s="1"/>
      <c r="PAX108" s="2"/>
      <c r="PAY108" s="2"/>
      <c r="PAZ108" s="5"/>
      <c r="PBA108" s="5"/>
      <c r="PBB108" s="5"/>
      <c r="PBC108" s="5"/>
      <c r="PBD108" s="5"/>
      <c r="PBE108" s="1"/>
      <c r="PBF108" s="2"/>
      <c r="PBG108" s="2"/>
      <c r="PBH108" s="5"/>
      <c r="PBI108" s="5"/>
      <c r="PBJ108" s="5"/>
      <c r="PBK108" s="5"/>
      <c r="PBL108" s="5"/>
      <c r="PBM108" s="1"/>
      <c r="PBN108" s="2"/>
      <c r="PBO108" s="2"/>
      <c r="PBP108" s="5"/>
      <c r="PBQ108" s="5"/>
      <c r="PBR108" s="5"/>
      <c r="PBS108" s="5"/>
      <c r="PBT108" s="5"/>
      <c r="PBU108" s="1"/>
      <c r="PBV108" s="2"/>
      <c r="PBW108" s="2"/>
      <c r="PBX108" s="5"/>
      <c r="PBY108" s="5"/>
      <c r="PBZ108" s="5"/>
      <c r="PCA108" s="5"/>
      <c r="PCB108" s="5"/>
      <c r="PCC108" s="1"/>
      <c r="PCD108" s="2"/>
      <c r="PCE108" s="2"/>
      <c r="PCF108" s="5"/>
      <c r="PCG108" s="5"/>
      <c r="PCH108" s="5"/>
      <c r="PCI108" s="5"/>
      <c r="PCJ108" s="5"/>
      <c r="PCK108" s="1"/>
      <c r="PCL108" s="2"/>
      <c r="PCM108" s="2"/>
      <c r="PCN108" s="5"/>
      <c r="PCO108" s="5"/>
      <c r="PCP108" s="5"/>
      <c r="PCQ108" s="5"/>
      <c r="PCR108" s="5"/>
      <c r="PCS108" s="1"/>
      <c r="PCT108" s="2"/>
      <c r="PCU108" s="2"/>
      <c r="PCV108" s="5"/>
      <c r="PCW108" s="5"/>
      <c r="PCX108" s="5"/>
      <c r="PCY108" s="5"/>
      <c r="PCZ108" s="5"/>
      <c r="PDA108" s="1"/>
      <c r="PDB108" s="2"/>
      <c r="PDC108" s="2"/>
      <c r="PDD108" s="5"/>
      <c r="PDE108" s="5"/>
      <c r="PDF108" s="5"/>
      <c r="PDG108" s="5"/>
      <c r="PDH108" s="5"/>
      <c r="PDI108" s="1"/>
      <c r="PDJ108" s="2"/>
      <c r="PDK108" s="2"/>
      <c r="PDL108" s="5"/>
      <c r="PDM108" s="5"/>
      <c r="PDN108" s="5"/>
      <c r="PDO108" s="5"/>
      <c r="PDP108" s="5"/>
      <c r="PDQ108" s="1"/>
      <c r="PDR108" s="2"/>
      <c r="PDS108" s="2"/>
      <c r="PDT108" s="5"/>
      <c r="PDU108" s="5"/>
      <c r="PDV108" s="5"/>
      <c r="PDW108" s="5"/>
      <c r="PDX108" s="5"/>
      <c r="PDY108" s="1"/>
      <c r="PDZ108" s="2"/>
      <c r="PEA108" s="2"/>
      <c r="PEB108" s="5"/>
      <c r="PEC108" s="5"/>
      <c r="PED108" s="5"/>
      <c r="PEE108" s="5"/>
      <c r="PEF108" s="5"/>
      <c r="PEG108" s="1"/>
      <c r="PEH108" s="2"/>
      <c r="PEI108" s="2"/>
      <c r="PEJ108" s="5"/>
      <c r="PEK108" s="5"/>
      <c r="PEL108" s="5"/>
      <c r="PEM108" s="5"/>
      <c r="PEN108" s="5"/>
      <c r="PEO108" s="1"/>
      <c r="PEP108" s="2"/>
      <c r="PEQ108" s="2"/>
      <c r="PER108" s="5"/>
      <c r="PES108" s="5"/>
      <c r="PET108" s="5"/>
      <c r="PEU108" s="5"/>
      <c r="PEV108" s="5"/>
      <c r="PEW108" s="1"/>
      <c r="PEX108" s="2"/>
      <c r="PEY108" s="2"/>
      <c r="PEZ108" s="5"/>
      <c r="PFA108" s="5"/>
      <c r="PFB108" s="5"/>
      <c r="PFC108" s="5"/>
      <c r="PFD108" s="5"/>
      <c r="PFE108" s="1"/>
      <c r="PFF108" s="2"/>
      <c r="PFG108" s="2"/>
      <c r="PFH108" s="5"/>
      <c r="PFI108" s="5"/>
      <c r="PFJ108" s="5"/>
      <c r="PFK108" s="5"/>
      <c r="PFL108" s="5"/>
      <c r="PFM108" s="1"/>
      <c r="PFN108" s="2"/>
      <c r="PFO108" s="2"/>
      <c r="PFP108" s="5"/>
      <c r="PFQ108" s="5"/>
      <c r="PFR108" s="5"/>
      <c r="PFS108" s="5"/>
      <c r="PFT108" s="5"/>
      <c r="PFU108" s="1"/>
      <c r="PFV108" s="2"/>
      <c r="PFW108" s="2"/>
      <c r="PFX108" s="5"/>
      <c r="PFY108" s="5"/>
      <c r="PFZ108" s="5"/>
      <c r="PGA108" s="5"/>
      <c r="PGB108" s="5"/>
      <c r="PGC108" s="1"/>
      <c r="PGD108" s="2"/>
      <c r="PGE108" s="2"/>
      <c r="PGF108" s="5"/>
      <c r="PGG108" s="5"/>
      <c r="PGH108" s="5"/>
      <c r="PGI108" s="5"/>
      <c r="PGJ108" s="5"/>
      <c r="PGK108" s="1"/>
      <c r="PGL108" s="2"/>
      <c r="PGM108" s="2"/>
      <c r="PGN108" s="5"/>
      <c r="PGO108" s="5"/>
      <c r="PGP108" s="5"/>
      <c r="PGQ108" s="5"/>
      <c r="PGR108" s="5"/>
      <c r="PGS108" s="1"/>
      <c r="PGT108" s="2"/>
      <c r="PGU108" s="2"/>
      <c r="PGV108" s="5"/>
      <c r="PGW108" s="5"/>
      <c r="PGX108" s="5"/>
      <c r="PGY108" s="5"/>
      <c r="PGZ108" s="5"/>
      <c r="PHA108" s="1"/>
      <c r="PHB108" s="2"/>
      <c r="PHC108" s="2"/>
      <c r="PHD108" s="5"/>
      <c r="PHE108" s="5"/>
      <c r="PHF108" s="5"/>
      <c r="PHG108" s="5"/>
      <c r="PHH108" s="5"/>
      <c r="PHI108" s="1"/>
      <c r="PHJ108" s="2"/>
      <c r="PHK108" s="2"/>
      <c r="PHL108" s="5"/>
      <c r="PHM108" s="5"/>
      <c r="PHN108" s="5"/>
      <c r="PHO108" s="5"/>
      <c r="PHP108" s="5"/>
      <c r="PHQ108" s="1"/>
      <c r="PHR108" s="2"/>
      <c r="PHS108" s="2"/>
      <c r="PHT108" s="5"/>
      <c r="PHU108" s="5"/>
      <c r="PHV108" s="5"/>
      <c r="PHW108" s="5"/>
      <c r="PHX108" s="5"/>
      <c r="PHY108" s="1"/>
      <c r="PHZ108" s="2"/>
      <c r="PIA108" s="2"/>
      <c r="PIB108" s="5"/>
      <c r="PIC108" s="5"/>
      <c r="PID108" s="5"/>
      <c r="PIE108" s="5"/>
      <c r="PIF108" s="5"/>
      <c r="PIG108" s="1"/>
      <c r="PIH108" s="2"/>
      <c r="PII108" s="2"/>
      <c r="PIJ108" s="5"/>
      <c r="PIK108" s="5"/>
      <c r="PIL108" s="5"/>
      <c r="PIM108" s="5"/>
      <c r="PIN108" s="5"/>
      <c r="PIO108" s="1"/>
      <c r="PIP108" s="2"/>
      <c r="PIQ108" s="2"/>
      <c r="PIR108" s="5"/>
      <c r="PIS108" s="5"/>
      <c r="PIT108" s="5"/>
      <c r="PIU108" s="5"/>
      <c r="PIV108" s="5"/>
      <c r="PIW108" s="1"/>
      <c r="PIX108" s="2"/>
      <c r="PIY108" s="2"/>
      <c r="PIZ108" s="5"/>
      <c r="PJA108" s="5"/>
      <c r="PJB108" s="5"/>
      <c r="PJC108" s="5"/>
      <c r="PJD108" s="5"/>
      <c r="PJE108" s="1"/>
      <c r="PJF108" s="2"/>
      <c r="PJG108" s="2"/>
      <c r="PJH108" s="5"/>
      <c r="PJI108" s="5"/>
      <c r="PJJ108" s="5"/>
      <c r="PJK108" s="5"/>
      <c r="PJL108" s="5"/>
      <c r="PJM108" s="1"/>
      <c r="PJN108" s="2"/>
      <c r="PJO108" s="2"/>
      <c r="PJP108" s="5"/>
      <c r="PJQ108" s="5"/>
      <c r="PJR108" s="5"/>
      <c r="PJS108" s="5"/>
      <c r="PJT108" s="5"/>
      <c r="PJU108" s="1"/>
      <c r="PJV108" s="2"/>
      <c r="PJW108" s="2"/>
      <c r="PJX108" s="5"/>
      <c r="PJY108" s="5"/>
      <c r="PJZ108" s="5"/>
      <c r="PKA108" s="5"/>
      <c r="PKB108" s="5"/>
      <c r="PKC108" s="1"/>
      <c r="PKD108" s="2"/>
      <c r="PKE108" s="2"/>
      <c r="PKF108" s="5"/>
      <c r="PKG108" s="5"/>
      <c r="PKH108" s="5"/>
      <c r="PKI108" s="5"/>
      <c r="PKJ108" s="5"/>
      <c r="PKK108" s="1"/>
      <c r="PKL108" s="2"/>
      <c r="PKM108" s="2"/>
      <c r="PKN108" s="5"/>
      <c r="PKO108" s="5"/>
      <c r="PKP108" s="5"/>
      <c r="PKQ108" s="5"/>
      <c r="PKR108" s="5"/>
      <c r="PKS108" s="1"/>
      <c r="PKT108" s="2"/>
      <c r="PKU108" s="2"/>
      <c r="PKV108" s="5"/>
      <c r="PKW108" s="5"/>
      <c r="PKX108" s="5"/>
      <c r="PKY108" s="5"/>
      <c r="PKZ108" s="5"/>
      <c r="PLA108" s="1"/>
      <c r="PLB108" s="2"/>
      <c r="PLC108" s="2"/>
      <c r="PLD108" s="5"/>
      <c r="PLE108" s="5"/>
      <c r="PLF108" s="5"/>
      <c r="PLG108" s="5"/>
      <c r="PLH108" s="5"/>
      <c r="PLI108" s="1"/>
      <c r="PLJ108" s="2"/>
      <c r="PLK108" s="2"/>
      <c r="PLL108" s="5"/>
      <c r="PLM108" s="5"/>
      <c r="PLN108" s="5"/>
      <c r="PLO108" s="5"/>
      <c r="PLP108" s="5"/>
      <c r="PLQ108" s="1"/>
      <c r="PLR108" s="2"/>
      <c r="PLS108" s="2"/>
      <c r="PLT108" s="5"/>
      <c r="PLU108" s="5"/>
      <c r="PLV108" s="5"/>
      <c r="PLW108" s="5"/>
      <c r="PLX108" s="5"/>
      <c r="PLY108" s="1"/>
      <c r="PLZ108" s="2"/>
      <c r="PMA108" s="2"/>
      <c r="PMB108" s="5"/>
      <c r="PMC108" s="5"/>
      <c r="PMD108" s="5"/>
      <c r="PME108" s="5"/>
      <c r="PMF108" s="5"/>
      <c r="PMG108" s="1"/>
      <c r="PMH108" s="2"/>
      <c r="PMI108" s="2"/>
      <c r="PMJ108" s="5"/>
      <c r="PMK108" s="5"/>
      <c r="PML108" s="5"/>
      <c r="PMM108" s="5"/>
      <c r="PMN108" s="5"/>
      <c r="PMO108" s="1"/>
      <c r="PMP108" s="2"/>
      <c r="PMQ108" s="2"/>
      <c r="PMR108" s="5"/>
      <c r="PMS108" s="5"/>
      <c r="PMT108" s="5"/>
      <c r="PMU108" s="5"/>
      <c r="PMV108" s="5"/>
      <c r="PMW108" s="1"/>
      <c r="PMX108" s="2"/>
      <c r="PMY108" s="2"/>
      <c r="PMZ108" s="5"/>
      <c r="PNA108" s="5"/>
      <c r="PNB108" s="5"/>
      <c r="PNC108" s="5"/>
      <c r="PND108" s="5"/>
      <c r="PNE108" s="1"/>
      <c r="PNF108" s="2"/>
      <c r="PNG108" s="2"/>
      <c r="PNH108" s="5"/>
      <c r="PNI108" s="5"/>
      <c r="PNJ108" s="5"/>
      <c r="PNK108" s="5"/>
      <c r="PNL108" s="5"/>
      <c r="PNM108" s="1"/>
      <c r="PNN108" s="2"/>
      <c r="PNO108" s="2"/>
      <c r="PNP108" s="5"/>
      <c r="PNQ108" s="5"/>
      <c r="PNR108" s="5"/>
      <c r="PNS108" s="5"/>
      <c r="PNT108" s="5"/>
      <c r="PNU108" s="1"/>
      <c r="PNV108" s="2"/>
      <c r="PNW108" s="2"/>
      <c r="PNX108" s="5"/>
      <c r="PNY108" s="5"/>
      <c r="PNZ108" s="5"/>
      <c r="POA108" s="5"/>
      <c r="POB108" s="5"/>
      <c r="POC108" s="1"/>
      <c r="POD108" s="2"/>
      <c r="POE108" s="2"/>
      <c r="POF108" s="5"/>
      <c r="POG108" s="5"/>
      <c r="POH108" s="5"/>
      <c r="POI108" s="5"/>
      <c r="POJ108" s="5"/>
      <c r="POK108" s="1"/>
      <c r="POL108" s="2"/>
      <c r="POM108" s="2"/>
      <c r="PON108" s="5"/>
      <c r="POO108" s="5"/>
      <c r="POP108" s="5"/>
      <c r="POQ108" s="5"/>
      <c r="POR108" s="5"/>
      <c r="POS108" s="1"/>
      <c r="POT108" s="2"/>
      <c r="POU108" s="2"/>
      <c r="POV108" s="5"/>
      <c r="POW108" s="5"/>
      <c r="POX108" s="5"/>
      <c r="POY108" s="5"/>
      <c r="POZ108" s="5"/>
      <c r="PPA108" s="1"/>
      <c r="PPB108" s="2"/>
      <c r="PPC108" s="2"/>
      <c r="PPD108" s="5"/>
      <c r="PPE108" s="5"/>
      <c r="PPF108" s="5"/>
      <c r="PPG108" s="5"/>
      <c r="PPH108" s="5"/>
      <c r="PPI108" s="1"/>
      <c r="PPJ108" s="2"/>
      <c r="PPK108" s="2"/>
      <c r="PPL108" s="5"/>
      <c r="PPM108" s="5"/>
      <c r="PPN108" s="5"/>
      <c r="PPO108" s="5"/>
      <c r="PPP108" s="5"/>
      <c r="PPQ108" s="1"/>
      <c r="PPR108" s="2"/>
      <c r="PPS108" s="2"/>
      <c r="PPT108" s="5"/>
      <c r="PPU108" s="5"/>
      <c r="PPV108" s="5"/>
      <c r="PPW108" s="5"/>
      <c r="PPX108" s="5"/>
      <c r="PPY108" s="1"/>
      <c r="PPZ108" s="2"/>
      <c r="PQA108" s="2"/>
      <c r="PQB108" s="5"/>
      <c r="PQC108" s="5"/>
      <c r="PQD108" s="5"/>
      <c r="PQE108" s="5"/>
      <c r="PQF108" s="5"/>
      <c r="PQG108" s="1"/>
      <c r="PQH108" s="2"/>
      <c r="PQI108" s="2"/>
      <c r="PQJ108" s="5"/>
      <c r="PQK108" s="5"/>
      <c r="PQL108" s="5"/>
      <c r="PQM108" s="5"/>
      <c r="PQN108" s="5"/>
      <c r="PQO108" s="1"/>
      <c r="PQP108" s="2"/>
      <c r="PQQ108" s="2"/>
      <c r="PQR108" s="5"/>
      <c r="PQS108" s="5"/>
      <c r="PQT108" s="5"/>
      <c r="PQU108" s="5"/>
      <c r="PQV108" s="5"/>
      <c r="PQW108" s="1"/>
      <c r="PQX108" s="2"/>
      <c r="PQY108" s="2"/>
      <c r="PQZ108" s="5"/>
      <c r="PRA108" s="5"/>
      <c r="PRB108" s="5"/>
      <c r="PRC108" s="5"/>
      <c r="PRD108" s="5"/>
      <c r="PRE108" s="1"/>
      <c r="PRF108" s="2"/>
      <c r="PRG108" s="2"/>
      <c r="PRH108" s="5"/>
      <c r="PRI108" s="5"/>
      <c r="PRJ108" s="5"/>
      <c r="PRK108" s="5"/>
      <c r="PRL108" s="5"/>
      <c r="PRM108" s="1"/>
      <c r="PRN108" s="2"/>
      <c r="PRO108" s="2"/>
      <c r="PRP108" s="5"/>
      <c r="PRQ108" s="5"/>
      <c r="PRR108" s="5"/>
      <c r="PRS108" s="5"/>
      <c r="PRT108" s="5"/>
      <c r="PRU108" s="1"/>
      <c r="PRV108" s="2"/>
      <c r="PRW108" s="2"/>
      <c r="PRX108" s="5"/>
      <c r="PRY108" s="5"/>
      <c r="PRZ108" s="5"/>
      <c r="PSA108" s="5"/>
      <c r="PSB108" s="5"/>
      <c r="PSC108" s="1"/>
      <c r="PSD108" s="2"/>
      <c r="PSE108" s="2"/>
      <c r="PSF108" s="5"/>
      <c r="PSG108" s="5"/>
      <c r="PSH108" s="5"/>
      <c r="PSI108" s="5"/>
      <c r="PSJ108" s="5"/>
      <c r="PSK108" s="1"/>
      <c r="PSL108" s="2"/>
      <c r="PSM108" s="2"/>
      <c r="PSN108" s="5"/>
      <c r="PSO108" s="5"/>
      <c r="PSP108" s="5"/>
      <c r="PSQ108" s="5"/>
      <c r="PSR108" s="5"/>
      <c r="PSS108" s="1"/>
      <c r="PST108" s="2"/>
      <c r="PSU108" s="2"/>
      <c r="PSV108" s="5"/>
      <c r="PSW108" s="5"/>
      <c r="PSX108" s="5"/>
      <c r="PSY108" s="5"/>
      <c r="PSZ108" s="5"/>
      <c r="PTA108" s="1"/>
      <c r="PTB108" s="2"/>
      <c r="PTC108" s="2"/>
      <c r="PTD108" s="5"/>
      <c r="PTE108" s="5"/>
      <c r="PTF108" s="5"/>
      <c r="PTG108" s="5"/>
      <c r="PTH108" s="5"/>
      <c r="PTI108" s="1"/>
      <c r="PTJ108" s="2"/>
      <c r="PTK108" s="2"/>
      <c r="PTL108" s="5"/>
      <c r="PTM108" s="5"/>
      <c r="PTN108" s="5"/>
      <c r="PTO108" s="5"/>
      <c r="PTP108" s="5"/>
      <c r="PTQ108" s="1"/>
      <c r="PTR108" s="2"/>
      <c r="PTS108" s="2"/>
      <c r="PTT108" s="5"/>
      <c r="PTU108" s="5"/>
      <c r="PTV108" s="5"/>
      <c r="PTW108" s="5"/>
      <c r="PTX108" s="5"/>
      <c r="PTY108" s="1"/>
      <c r="PTZ108" s="2"/>
      <c r="PUA108" s="2"/>
      <c r="PUB108" s="5"/>
      <c r="PUC108" s="5"/>
      <c r="PUD108" s="5"/>
      <c r="PUE108" s="5"/>
      <c r="PUF108" s="5"/>
      <c r="PUG108" s="1"/>
      <c r="PUH108" s="2"/>
      <c r="PUI108" s="2"/>
      <c r="PUJ108" s="5"/>
      <c r="PUK108" s="5"/>
      <c r="PUL108" s="5"/>
      <c r="PUM108" s="5"/>
      <c r="PUN108" s="5"/>
      <c r="PUO108" s="1"/>
      <c r="PUP108" s="2"/>
      <c r="PUQ108" s="2"/>
      <c r="PUR108" s="5"/>
      <c r="PUS108" s="5"/>
      <c r="PUT108" s="5"/>
      <c r="PUU108" s="5"/>
      <c r="PUV108" s="5"/>
      <c r="PUW108" s="1"/>
      <c r="PUX108" s="2"/>
      <c r="PUY108" s="2"/>
      <c r="PUZ108" s="5"/>
      <c r="PVA108" s="5"/>
      <c r="PVB108" s="5"/>
      <c r="PVC108" s="5"/>
      <c r="PVD108" s="5"/>
      <c r="PVE108" s="1"/>
      <c r="PVF108" s="2"/>
      <c r="PVG108" s="2"/>
      <c r="PVH108" s="5"/>
      <c r="PVI108" s="5"/>
      <c r="PVJ108" s="5"/>
      <c r="PVK108" s="5"/>
      <c r="PVL108" s="5"/>
      <c r="PVM108" s="1"/>
      <c r="PVN108" s="2"/>
      <c r="PVO108" s="2"/>
      <c r="PVP108" s="5"/>
      <c r="PVQ108" s="5"/>
      <c r="PVR108" s="5"/>
      <c r="PVS108" s="5"/>
      <c r="PVT108" s="5"/>
      <c r="PVU108" s="1"/>
      <c r="PVV108" s="2"/>
      <c r="PVW108" s="2"/>
      <c r="PVX108" s="5"/>
      <c r="PVY108" s="5"/>
      <c r="PVZ108" s="5"/>
      <c r="PWA108" s="5"/>
      <c r="PWB108" s="5"/>
      <c r="PWC108" s="1"/>
      <c r="PWD108" s="2"/>
      <c r="PWE108" s="2"/>
      <c r="PWF108" s="5"/>
      <c r="PWG108" s="5"/>
      <c r="PWH108" s="5"/>
      <c r="PWI108" s="5"/>
      <c r="PWJ108" s="5"/>
      <c r="PWK108" s="1"/>
      <c r="PWL108" s="2"/>
      <c r="PWM108" s="2"/>
      <c r="PWN108" s="5"/>
      <c r="PWO108" s="5"/>
      <c r="PWP108" s="5"/>
      <c r="PWQ108" s="5"/>
      <c r="PWR108" s="5"/>
      <c r="PWS108" s="1"/>
      <c r="PWT108" s="2"/>
      <c r="PWU108" s="2"/>
      <c r="PWV108" s="5"/>
      <c r="PWW108" s="5"/>
      <c r="PWX108" s="5"/>
      <c r="PWY108" s="5"/>
      <c r="PWZ108" s="5"/>
      <c r="PXA108" s="1"/>
      <c r="PXB108" s="2"/>
      <c r="PXC108" s="2"/>
      <c r="PXD108" s="5"/>
      <c r="PXE108" s="5"/>
      <c r="PXF108" s="5"/>
      <c r="PXG108" s="5"/>
      <c r="PXH108" s="5"/>
      <c r="PXI108" s="1"/>
      <c r="PXJ108" s="2"/>
      <c r="PXK108" s="2"/>
      <c r="PXL108" s="5"/>
      <c r="PXM108" s="5"/>
      <c r="PXN108" s="5"/>
      <c r="PXO108" s="5"/>
      <c r="PXP108" s="5"/>
      <c r="PXQ108" s="1"/>
      <c r="PXR108" s="2"/>
      <c r="PXS108" s="2"/>
      <c r="PXT108" s="5"/>
      <c r="PXU108" s="5"/>
      <c r="PXV108" s="5"/>
      <c r="PXW108" s="5"/>
      <c r="PXX108" s="5"/>
      <c r="PXY108" s="1"/>
      <c r="PXZ108" s="2"/>
      <c r="PYA108" s="2"/>
      <c r="PYB108" s="5"/>
      <c r="PYC108" s="5"/>
      <c r="PYD108" s="5"/>
      <c r="PYE108" s="5"/>
      <c r="PYF108" s="5"/>
      <c r="PYG108" s="1"/>
      <c r="PYH108" s="2"/>
      <c r="PYI108" s="2"/>
      <c r="PYJ108" s="5"/>
      <c r="PYK108" s="5"/>
      <c r="PYL108" s="5"/>
      <c r="PYM108" s="5"/>
      <c r="PYN108" s="5"/>
      <c r="PYO108" s="1"/>
      <c r="PYP108" s="2"/>
      <c r="PYQ108" s="2"/>
      <c r="PYR108" s="5"/>
      <c r="PYS108" s="5"/>
      <c r="PYT108" s="5"/>
      <c r="PYU108" s="5"/>
      <c r="PYV108" s="5"/>
      <c r="PYW108" s="1"/>
      <c r="PYX108" s="2"/>
      <c r="PYY108" s="2"/>
      <c r="PYZ108" s="5"/>
      <c r="PZA108" s="5"/>
      <c r="PZB108" s="5"/>
      <c r="PZC108" s="5"/>
      <c r="PZD108" s="5"/>
      <c r="PZE108" s="1"/>
      <c r="PZF108" s="2"/>
      <c r="PZG108" s="2"/>
      <c r="PZH108" s="5"/>
      <c r="PZI108" s="5"/>
      <c r="PZJ108" s="5"/>
      <c r="PZK108" s="5"/>
      <c r="PZL108" s="5"/>
      <c r="PZM108" s="1"/>
      <c r="PZN108" s="2"/>
      <c r="PZO108" s="2"/>
      <c r="PZP108" s="5"/>
      <c r="PZQ108" s="5"/>
      <c r="PZR108" s="5"/>
      <c r="PZS108" s="5"/>
      <c r="PZT108" s="5"/>
      <c r="PZU108" s="1"/>
      <c r="PZV108" s="2"/>
      <c r="PZW108" s="2"/>
      <c r="PZX108" s="5"/>
      <c r="PZY108" s="5"/>
      <c r="PZZ108" s="5"/>
      <c r="QAA108" s="5"/>
      <c r="QAB108" s="5"/>
      <c r="QAC108" s="1"/>
      <c r="QAD108" s="2"/>
      <c r="QAE108" s="2"/>
      <c r="QAF108" s="5"/>
      <c r="QAG108" s="5"/>
      <c r="QAH108" s="5"/>
      <c r="QAI108" s="5"/>
      <c r="QAJ108" s="5"/>
      <c r="QAK108" s="1"/>
      <c r="QAL108" s="2"/>
      <c r="QAM108" s="2"/>
      <c r="QAN108" s="5"/>
      <c r="QAO108" s="5"/>
      <c r="QAP108" s="5"/>
      <c r="QAQ108" s="5"/>
      <c r="QAR108" s="5"/>
      <c r="QAS108" s="1"/>
      <c r="QAT108" s="2"/>
      <c r="QAU108" s="2"/>
      <c r="QAV108" s="5"/>
      <c r="QAW108" s="5"/>
      <c r="QAX108" s="5"/>
      <c r="QAY108" s="5"/>
      <c r="QAZ108" s="5"/>
      <c r="QBA108" s="1"/>
      <c r="QBB108" s="2"/>
      <c r="QBC108" s="2"/>
      <c r="QBD108" s="5"/>
      <c r="QBE108" s="5"/>
      <c r="QBF108" s="5"/>
      <c r="QBG108" s="5"/>
      <c r="QBH108" s="5"/>
      <c r="QBI108" s="1"/>
      <c r="QBJ108" s="2"/>
      <c r="QBK108" s="2"/>
      <c r="QBL108" s="5"/>
      <c r="QBM108" s="5"/>
      <c r="QBN108" s="5"/>
      <c r="QBO108" s="5"/>
      <c r="QBP108" s="5"/>
      <c r="QBQ108" s="1"/>
      <c r="QBR108" s="2"/>
      <c r="QBS108" s="2"/>
      <c r="QBT108" s="5"/>
      <c r="QBU108" s="5"/>
      <c r="QBV108" s="5"/>
      <c r="QBW108" s="5"/>
      <c r="QBX108" s="5"/>
      <c r="QBY108" s="1"/>
      <c r="QBZ108" s="2"/>
      <c r="QCA108" s="2"/>
      <c r="QCB108" s="5"/>
      <c r="QCC108" s="5"/>
      <c r="QCD108" s="5"/>
      <c r="QCE108" s="5"/>
      <c r="QCF108" s="5"/>
      <c r="QCG108" s="1"/>
      <c r="QCH108" s="2"/>
      <c r="QCI108" s="2"/>
      <c r="QCJ108" s="5"/>
      <c r="QCK108" s="5"/>
      <c r="QCL108" s="5"/>
      <c r="QCM108" s="5"/>
      <c r="QCN108" s="5"/>
      <c r="QCO108" s="1"/>
      <c r="QCP108" s="2"/>
      <c r="QCQ108" s="2"/>
      <c r="QCR108" s="5"/>
      <c r="QCS108" s="5"/>
      <c r="QCT108" s="5"/>
      <c r="QCU108" s="5"/>
      <c r="QCV108" s="5"/>
      <c r="QCW108" s="1"/>
      <c r="QCX108" s="2"/>
      <c r="QCY108" s="2"/>
      <c r="QCZ108" s="5"/>
      <c r="QDA108" s="5"/>
      <c r="QDB108" s="5"/>
      <c r="QDC108" s="5"/>
      <c r="QDD108" s="5"/>
      <c r="QDE108" s="1"/>
      <c r="QDF108" s="2"/>
      <c r="QDG108" s="2"/>
      <c r="QDH108" s="5"/>
      <c r="QDI108" s="5"/>
      <c r="QDJ108" s="5"/>
      <c r="QDK108" s="5"/>
      <c r="QDL108" s="5"/>
      <c r="QDM108" s="1"/>
      <c r="QDN108" s="2"/>
      <c r="QDO108" s="2"/>
      <c r="QDP108" s="5"/>
      <c r="QDQ108" s="5"/>
      <c r="QDR108" s="5"/>
      <c r="QDS108" s="5"/>
      <c r="QDT108" s="5"/>
      <c r="QDU108" s="1"/>
      <c r="QDV108" s="2"/>
      <c r="QDW108" s="2"/>
      <c r="QDX108" s="5"/>
      <c r="QDY108" s="5"/>
      <c r="QDZ108" s="5"/>
      <c r="QEA108" s="5"/>
      <c r="QEB108" s="5"/>
      <c r="QEC108" s="1"/>
      <c r="QED108" s="2"/>
      <c r="QEE108" s="2"/>
      <c r="QEF108" s="5"/>
      <c r="QEG108" s="5"/>
      <c r="QEH108" s="5"/>
      <c r="QEI108" s="5"/>
      <c r="QEJ108" s="5"/>
      <c r="QEK108" s="1"/>
      <c r="QEL108" s="2"/>
      <c r="QEM108" s="2"/>
      <c r="QEN108" s="5"/>
      <c r="QEO108" s="5"/>
      <c r="QEP108" s="5"/>
      <c r="QEQ108" s="5"/>
      <c r="QER108" s="5"/>
      <c r="QES108" s="1"/>
      <c r="QET108" s="2"/>
      <c r="QEU108" s="2"/>
      <c r="QEV108" s="5"/>
      <c r="QEW108" s="5"/>
      <c r="QEX108" s="5"/>
      <c r="QEY108" s="5"/>
      <c r="QEZ108" s="5"/>
      <c r="QFA108" s="1"/>
      <c r="QFB108" s="2"/>
      <c r="QFC108" s="2"/>
      <c r="QFD108" s="5"/>
      <c r="QFE108" s="5"/>
      <c r="QFF108" s="5"/>
      <c r="QFG108" s="5"/>
      <c r="QFH108" s="5"/>
      <c r="QFI108" s="1"/>
      <c r="QFJ108" s="2"/>
      <c r="QFK108" s="2"/>
      <c r="QFL108" s="5"/>
      <c r="QFM108" s="5"/>
      <c r="QFN108" s="5"/>
      <c r="QFO108" s="5"/>
      <c r="QFP108" s="5"/>
      <c r="QFQ108" s="1"/>
      <c r="QFR108" s="2"/>
      <c r="QFS108" s="2"/>
      <c r="QFT108" s="5"/>
      <c r="QFU108" s="5"/>
      <c r="QFV108" s="5"/>
      <c r="QFW108" s="5"/>
      <c r="QFX108" s="5"/>
      <c r="QFY108" s="1"/>
      <c r="QFZ108" s="2"/>
      <c r="QGA108" s="2"/>
      <c r="QGB108" s="5"/>
      <c r="QGC108" s="5"/>
      <c r="QGD108" s="5"/>
      <c r="QGE108" s="5"/>
      <c r="QGF108" s="5"/>
      <c r="QGG108" s="1"/>
      <c r="QGH108" s="2"/>
      <c r="QGI108" s="2"/>
      <c r="QGJ108" s="5"/>
      <c r="QGK108" s="5"/>
      <c r="QGL108" s="5"/>
      <c r="QGM108" s="5"/>
      <c r="QGN108" s="5"/>
      <c r="QGO108" s="1"/>
      <c r="QGP108" s="2"/>
      <c r="QGQ108" s="2"/>
      <c r="QGR108" s="5"/>
      <c r="QGS108" s="5"/>
      <c r="QGT108" s="5"/>
      <c r="QGU108" s="5"/>
      <c r="QGV108" s="5"/>
      <c r="QGW108" s="1"/>
      <c r="QGX108" s="2"/>
      <c r="QGY108" s="2"/>
      <c r="QGZ108" s="5"/>
      <c r="QHA108" s="5"/>
      <c r="QHB108" s="5"/>
      <c r="QHC108" s="5"/>
      <c r="QHD108" s="5"/>
      <c r="QHE108" s="1"/>
      <c r="QHF108" s="2"/>
      <c r="QHG108" s="2"/>
      <c r="QHH108" s="5"/>
      <c r="QHI108" s="5"/>
      <c r="QHJ108" s="5"/>
      <c r="QHK108" s="5"/>
      <c r="QHL108" s="5"/>
      <c r="QHM108" s="1"/>
      <c r="QHN108" s="2"/>
      <c r="QHO108" s="2"/>
      <c r="QHP108" s="5"/>
      <c r="QHQ108" s="5"/>
      <c r="QHR108" s="5"/>
      <c r="QHS108" s="5"/>
      <c r="QHT108" s="5"/>
      <c r="QHU108" s="1"/>
      <c r="QHV108" s="2"/>
      <c r="QHW108" s="2"/>
      <c r="QHX108" s="5"/>
      <c r="QHY108" s="5"/>
      <c r="QHZ108" s="5"/>
      <c r="QIA108" s="5"/>
      <c r="QIB108" s="5"/>
      <c r="QIC108" s="1"/>
      <c r="QID108" s="2"/>
      <c r="QIE108" s="2"/>
      <c r="QIF108" s="5"/>
      <c r="QIG108" s="5"/>
      <c r="QIH108" s="5"/>
      <c r="QII108" s="5"/>
      <c r="QIJ108" s="5"/>
      <c r="QIK108" s="1"/>
      <c r="QIL108" s="2"/>
      <c r="QIM108" s="2"/>
      <c r="QIN108" s="5"/>
      <c r="QIO108" s="5"/>
      <c r="QIP108" s="5"/>
      <c r="QIQ108" s="5"/>
      <c r="QIR108" s="5"/>
      <c r="QIS108" s="1"/>
      <c r="QIT108" s="2"/>
      <c r="QIU108" s="2"/>
      <c r="QIV108" s="5"/>
      <c r="QIW108" s="5"/>
      <c r="QIX108" s="5"/>
      <c r="QIY108" s="5"/>
      <c r="QIZ108" s="5"/>
      <c r="QJA108" s="1"/>
      <c r="QJB108" s="2"/>
      <c r="QJC108" s="2"/>
      <c r="QJD108" s="5"/>
      <c r="QJE108" s="5"/>
      <c r="QJF108" s="5"/>
      <c r="QJG108" s="5"/>
      <c r="QJH108" s="5"/>
      <c r="QJI108" s="1"/>
      <c r="QJJ108" s="2"/>
      <c r="QJK108" s="2"/>
      <c r="QJL108" s="5"/>
      <c r="QJM108" s="5"/>
      <c r="QJN108" s="5"/>
      <c r="QJO108" s="5"/>
      <c r="QJP108" s="5"/>
      <c r="QJQ108" s="1"/>
      <c r="QJR108" s="2"/>
      <c r="QJS108" s="2"/>
      <c r="QJT108" s="5"/>
      <c r="QJU108" s="5"/>
      <c r="QJV108" s="5"/>
      <c r="QJW108" s="5"/>
      <c r="QJX108" s="5"/>
      <c r="QJY108" s="1"/>
      <c r="QJZ108" s="2"/>
      <c r="QKA108" s="2"/>
      <c r="QKB108" s="5"/>
      <c r="QKC108" s="5"/>
      <c r="QKD108" s="5"/>
      <c r="QKE108" s="5"/>
      <c r="QKF108" s="5"/>
      <c r="QKG108" s="1"/>
      <c r="QKH108" s="2"/>
      <c r="QKI108" s="2"/>
      <c r="QKJ108" s="5"/>
      <c r="QKK108" s="5"/>
      <c r="QKL108" s="5"/>
      <c r="QKM108" s="5"/>
      <c r="QKN108" s="5"/>
      <c r="QKO108" s="1"/>
      <c r="QKP108" s="2"/>
      <c r="QKQ108" s="2"/>
      <c r="QKR108" s="5"/>
      <c r="QKS108" s="5"/>
      <c r="QKT108" s="5"/>
      <c r="QKU108" s="5"/>
      <c r="QKV108" s="5"/>
      <c r="QKW108" s="1"/>
      <c r="QKX108" s="2"/>
      <c r="QKY108" s="2"/>
      <c r="QKZ108" s="5"/>
      <c r="QLA108" s="5"/>
      <c r="QLB108" s="5"/>
      <c r="QLC108" s="5"/>
      <c r="QLD108" s="5"/>
      <c r="QLE108" s="1"/>
      <c r="QLF108" s="2"/>
      <c r="QLG108" s="2"/>
      <c r="QLH108" s="5"/>
      <c r="QLI108" s="5"/>
      <c r="QLJ108" s="5"/>
      <c r="QLK108" s="5"/>
      <c r="QLL108" s="5"/>
      <c r="QLM108" s="1"/>
      <c r="QLN108" s="2"/>
      <c r="QLO108" s="2"/>
      <c r="QLP108" s="5"/>
      <c r="QLQ108" s="5"/>
      <c r="QLR108" s="5"/>
      <c r="QLS108" s="5"/>
      <c r="QLT108" s="5"/>
      <c r="QLU108" s="1"/>
      <c r="QLV108" s="2"/>
      <c r="QLW108" s="2"/>
      <c r="QLX108" s="5"/>
      <c r="QLY108" s="5"/>
      <c r="QLZ108" s="5"/>
      <c r="QMA108" s="5"/>
      <c r="QMB108" s="5"/>
      <c r="QMC108" s="1"/>
      <c r="QMD108" s="2"/>
      <c r="QME108" s="2"/>
      <c r="QMF108" s="5"/>
      <c r="QMG108" s="5"/>
      <c r="QMH108" s="5"/>
      <c r="QMI108" s="5"/>
      <c r="QMJ108" s="5"/>
      <c r="QMK108" s="1"/>
      <c r="QML108" s="2"/>
      <c r="QMM108" s="2"/>
      <c r="QMN108" s="5"/>
      <c r="QMO108" s="5"/>
      <c r="QMP108" s="5"/>
      <c r="QMQ108" s="5"/>
      <c r="QMR108" s="5"/>
      <c r="QMS108" s="1"/>
      <c r="QMT108" s="2"/>
      <c r="QMU108" s="2"/>
      <c r="QMV108" s="5"/>
      <c r="QMW108" s="5"/>
      <c r="QMX108" s="5"/>
      <c r="QMY108" s="5"/>
      <c r="QMZ108" s="5"/>
      <c r="QNA108" s="1"/>
      <c r="QNB108" s="2"/>
      <c r="QNC108" s="2"/>
      <c r="QND108" s="5"/>
      <c r="QNE108" s="5"/>
      <c r="QNF108" s="5"/>
      <c r="QNG108" s="5"/>
      <c r="QNH108" s="5"/>
      <c r="QNI108" s="1"/>
      <c r="QNJ108" s="2"/>
      <c r="QNK108" s="2"/>
      <c r="QNL108" s="5"/>
      <c r="QNM108" s="5"/>
      <c r="QNN108" s="5"/>
      <c r="QNO108" s="5"/>
      <c r="QNP108" s="5"/>
      <c r="QNQ108" s="1"/>
      <c r="QNR108" s="2"/>
      <c r="QNS108" s="2"/>
      <c r="QNT108" s="5"/>
      <c r="QNU108" s="5"/>
      <c r="QNV108" s="5"/>
      <c r="QNW108" s="5"/>
      <c r="QNX108" s="5"/>
      <c r="QNY108" s="1"/>
      <c r="QNZ108" s="2"/>
      <c r="QOA108" s="2"/>
      <c r="QOB108" s="5"/>
      <c r="QOC108" s="5"/>
      <c r="QOD108" s="5"/>
      <c r="QOE108" s="5"/>
      <c r="QOF108" s="5"/>
      <c r="QOG108" s="1"/>
      <c r="QOH108" s="2"/>
      <c r="QOI108" s="2"/>
      <c r="QOJ108" s="5"/>
      <c r="QOK108" s="5"/>
      <c r="QOL108" s="5"/>
      <c r="QOM108" s="5"/>
      <c r="QON108" s="5"/>
      <c r="QOO108" s="1"/>
      <c r="QOP108" s="2"/>
      <c r="QOQ108" s="2"/>
      <c r="QOR108" s="5"/>
      <c r="QOS108" s="5"/>
      <c r="QOT108" s="5"/>
      <c r="QOU108" s="5"/>
      <c r="QOV108" s="5"/>
      <c r="QOW108" s="1"/>
      <c r="QOX108" s="2"/>
      <c r="QOY108" s="2"/>
      <c r="QOZ108" s="5"/>
      <c r="QPA108" s="5"/>
      <c r="QPB108" s="5"/>
      <c r="QPC108" s="5"/>
      <c r="QPD108" s="5"/>
      <c r="QPE108" s="1"/>
      <c r="QPF108" s="2"/>
      <c r="QPG108" s="2"/>
      <c r="QPH108" s="5"/>
      <c r="QPI108" s="5"/>
      <c r="QPJ108" s="5"/>
      <c r="QPK108" s="5"/>
      <c r="QPL108" s="5"/>
      <c r="QPM108" s="1"/>
      <c r="QPN108" s="2"/>
      <c r="QPO108" s="2"/>
      <c r="QPP108" s="5"/>
      <c r="QPQ108" s="5"/>
      <c r="QPR108" s="5"/>
      <c r="QPS108" s="5"/>
      <c r="QPT108" s="5"/>
      <c r="QPU108" s="1"/>
      <c r="QPV108" s="2"/>
      <c r="QPW108" s="2"/>
      <c r="QPX108" s="5"/>
      <c r="QPY108" s="5"/>
      <c r="QPZ108" s="5"/>
      <c r="QQA108" s="5"/>
      <c r="QQB108" s="5"/>
      <c r="QQC108" s="1"/>
      <c r="QQD108" s="2"/>
      <c r="QQE108" s="2"/>
      <c r="QQF108" s="5"/>
      <c r="QQG108" s="5"/>
      <c r="QQH108" s="5"/>
      <c r="QQI108" s="5"/>
      <c r="QQJ108" s="5"/>
      <c r="QQK108" s="1"/>
      <c r="QQL108" s="2"/>
      <c r="QQM108" s="2"/>
      <c r="QQN108" s="5"/>
      <c r="QQO108" s="5"/>
      <c r="QQP108" s="5"/>
      <c r="QQQ108" s="5"/>
      <c r="QQR108" s="5"/>
      <c r="QQS108" s="1"/>
      <c r="QQT108" s="2"/>
      <c r="QQU108" s="2"/>
      <c r="QQV108" s="5"/>
      <c r="QQW108" s="5"/>
      <c r="QQX108" s="5"/>
      <c r="QQY108" s="5"/>
      <c r="QQZ108" s="5"/>
      <c r="QRA108" s="1"/>
      <c r="QRB108" s="2"/>
      <c r="QRC108" s="2"/>
      <c r="QRD108" s="5"/>
      <c r="QRE108" s="5"/>
      <c r="QRF108" s="5"/>
      <c r="QRG108" s="5"/>
      <c r="QRH108" s="5"/>
      <c r="QRI108" s="1"/>
      <c r="QRJ108" s="2"/>
      <c r="QRK108" s="2"/>
      <c r="QRL108" s="5"/>
      <c r="QRM108" s="5"/>
      <c r="QRN108" s="5"/>
      <c r="QRO108" s="5"/>
      <c r="QRP108" s="5"/>
      <c r="QRQ108" s="1"/>
      <c r="QRR108" s="2"/>
      <c r="QRS108" s="2"/>
      <c r="QRT108" s="5"/>
      <c r="QRU108" s="5"/>
      <c r="QRV108" s="5"/>
      <c r="QRW108" s="5"/>
      <c r="QRX108" s="5"/>
      <c r="QRY108" s="1"/>
      <c r="QRZ108" s="2"/>
      <c r="QSA108" s="2"/>
      <c r="QSB108" s="5"/>
      <c r="QSC108" s="5"/>
      <c r="QSD108" s="5"/>
      <c r="QSE108" s="5"/>
      <c r="QSF108" s="5"/>
      <c r="QSG108" s="1"/>
      <c r="QSH108" s="2"/>
      <c r="QSI108" s="2"/>
      <c r="QSJ108" s="5"/>
      <c r="QSK108" s="5"/>
      <c r="QSL108" s="5"/>
      <c r="QSM108" s="5"/>
      <c r="QSN108" s="5"/>
      <c r="QSO108" s="1"/>
      <c r="QSP108" s="2"/>
      <c r="QSQ108" s="2"/>
      <c r="QSR108" s="5"/>
      <c r="QSS108" s="5"/>
      <c r="QST108" s="5"/>
      <c r="QSU108" s="5"/>
      <c r="QSV108" s="5"/>
      <c r="QSW108" s="1"/>
      <c r="QSX108" s="2"/>
      <c r="QSY108" s="2"/>
      <c r="QSZ108" s="5"/>
      <c r="QTA108" s="5"/>
      <c r="QTB108" s="5"/>
      <c r="QTC108" s="5"/>
      <c r="QTD108" s="5"/>
      <c r="QTE108" s="1"/>
      <c r="QTF108" s="2"/>
      <c r="QTG108" s="2"/>
      <c r="QTH108" s="5"/>
      <c r="QTI108" s="5"/>
      <c r="QTJ108" s="5"/>
      <c r="QTK108" s="5"/>
      <c r="QTL108" s="5"/>
      <c r="QTM108" s="1"/>
      <c r="QTN108" s="2"/>
      <c r="QTO108" s="2"/>
      <c r="QTP108" s="5"/>
      <c r="QTQ108" s="5"/>
      <c r="QTR108" s="5"/>
      <c r="QTS108" s="5"/>
      <c r="QTT108" s="5"/>
      <c r="QTU108" s="1"/>
      <c r="QTV108" s="2"/>
      <c r="QTW108" s="2"/>
      <c r="QTX108" s="5"/>
      <c r="QTY108" s="5"/>
      <c r="QTZ108" s="5"/>
      <c r="QUA108" s="5"/>
      <c r="QUB108" s="5"/>
      <c r="QUC108" s="1"/>
      <c r="QUD108" s="2"/>
      <c r="QUE108" s="2"/>
      <c r="QUF108" s="5"/>
      <c r="QUG108" s="5"/>
      <c r="QUH108" s="5"/>
      <c r="QUI108" s="5"/>
      <c r="QUJ108" s="5"/>
      <c r="QUK108" s="1"/>
      <c r="QUL108" s="2"/>
      <c r="QUM108" s="2"/>
      <c r="QUN108" s="5"/>
      <c r="QUO108" s="5"/>
      <c r="QUP108" s="5"/>
      <c r="QUQ108" s="5"/>
      <c r="QUR108" s="5"/>
      <c r="QUS108" s="1"/>
      <c r="QUT108" s="2"/>
      <c r="QUU108" s="2"/>
      <c r="QUV108" s="5"/>
      <c r="QUW108" s="5"/>
      <c r="QUX108" s="5"/>
      <c r="QUY108" s="5"/>
      <c r="QUZ108" s="5"/>
      <c r="QVA108" s="1"/>
      <c r="QVB108" s="2"/>
      <c r="QVC108" s="2"/>
      <c r="QVD108" s="5"/>
      <c r="QVE108" s="5"/>
      <c r="QVF108" s="5"/>
      <c r="QVG108" s="5"/>
      <c r="QVH108" s="5"/>
      <c r="QVI108" s="1"/>
      <c r="QVJ108" s="2"/>
      <c r="QVK108" s="2"/>
      <c r="QVL108" s="5"/>
      <c r="QVM108" s="5"/>
      <c r="QVN108" s="5"/>
      <c r="QVO108" s="5"/>
      <c r="QVP108" s="5"/>
      <c r="QVQ108" s="1"/>
      <c r="QVR108" s="2"/>
      <c r="QVS108" s="2"/>
      <c r="QVT108" s="5"/>
      <c r="QVU108" s="5"/>
      <c r="QVV108" s="5"/>
      <c r="QVW108" s="5"/>
      <c r="QVX108" s="5"/>
      <c r="QVY108" s="1"/>
      <c r="QVZ108" s="2"/>
      <c r="QWA108" s="2"/>
      <c r="QWB108" s="5"/>
      <c r="QWC108" s="5"/>
      <c r="QWD108" s="5"/>
      <c r="QWE108" s="5"/>
      <c r="QWF108" s="5"/>
      <c r="QWG108" s="1"/>
      <c r="QWH108" s="2"/>
      <c r="QWI108" s="2"/>
      <c r="QWJ108" s="5"/>
      <c r="QWK108" s="5"/>
      <c r="QWL108" s="5"/>
      <c r="QWM108" s="5"/>
      <c r="QWN108" s="5"/>
      <c r="QWO108" s="1"/>
      <c r="QWP108" s="2"/>
      <c r="QWQ108" s="2"/>
      <c r="QWR108" s="5"/>
      <c r="QWS108" s="5"/>
      <c r="QWT108" s="5"/>
      <c r="QWU108" s="5"/>
      <c r="QWV108" s="5"/>
      <c r="QWW108" s="1"/>
      <c r="QWX108" s="2"/>
      <c r="QWY108" s="2"/>
      <c r="QWZ108" s="5"/>
      <c r="QXA108" s="5"/>
      <c r="QXB108" s="5"/>
      <c r="QXC108" s="5"/>
      <c r="QXD108" s="5"/>
      <c r="QXE108" s="1"/>
      <c r="QXF108" s="2"/>
      <c r="QXG108" s="2"/>
      <c r="QXH108" s="5"/>
      <c r="QXI108" s="5"/>
      <c r="QXJ108" s="5"/>
      <c r="QXK108" s="5"/>
      <c r="QXL108" s="5"/>
      <c r="QXM108" s="1"/>
      <c r="QXN108" s="2"/>
      <c r="QXO108" s="2"/>
      <c r="QXP108" s="5"/>
      <c r="QXQ108" s="5"/>
      <c r="QXR108" s="5"/>
      <c r="QXS108" s="5"/>
      <c r="QXT108" s="5"/>
      <c r="QXU108" s="1"/>
      <c r="QXV108" s="2"/>
      <c r="QXW108" s="2"/>
      <c r="QXX108" s="5"/>
      <c r="QXY108" s="5"/>
      <c r="QXZ108" s="5"/>
      <c r="QYA108" s="5"/>
      <c r="QYB108" s="5"/>
      <c r="QYC108" s="1"/>
      <c r="QYD108" s="2"/>
      <c r="QYE108" s="2"/>
      <c r="QYF108" s="5"/>
      <c r="QYG108" s="5"/>
      <c r="QYH108" s="5"/>
      <c r="QYI108" s="5"/>
      <c r="QYJ108" s="5"/>
      <c r="QYK108" s="1"/>
      <c r="QYL108" s="2"/>
      <c r="QYM108" s="2"/>
      <c r="QYN108" s="5"/>
      <c r="QYO108" s="5"/>
      <c r="QYP108" s="5"/>
      <c r="QYQ108" s="5"/>
      <c r="QYR108" s="5"/>
      <c r="QYS108" s="1"/>
      <c r="QYT108" s="2"/>
      <c r="QYU108" s="2"/>
      <c r="QYV108" s="5"/>
      <c r="QYW108" s="5"/>
      <c r="QYX108" s="5"/>
      <c r="QYY108" s="5"/>
      <c r="QYZ108" s="5"/>
      <c r="QZA108" s="1"/>
      <c r="QZB108" s="2"/>
      <c r="QZC108" s="2"/>
      <c r="QZD108" s="5"/>
      <c r="QZE108" s="5"/>
      <c r="QZF108" s="5"/>
      <c r="QZG108" s="5"/>
      <c r="QZH108" s="5"/>
      <c r="QZI108" s="1"/>
      <c r="QZJ108" s="2"/>
      <c r="QZK108" s="2"/>
      <c r="QZL108" s="5"/>
      <c r="QZM108" s="5"/>
      <c r="QZN108" s="5"/>
      <c r="QZO108" s="5"/>
      <c r="QZP108" s="5"/>
      <c r="QZQ108" s="1"/>
      <c r="QZR108" s="2"/>
      <c r="QZS108" s="2"/>
      <c r="QZT108" s="5"/>
      <c r="QZU108" s="5"/>
      <c r="QZV108" s="5"/>
      <c r="QZW108" s="5"/>
      <c r="QZX108" s="5"/>
      <c r="QZY108" s="1"/>
      <c r="QZZ108" s="2"/>
      <c r="RAA108" s="2"/>
      <c r="RAB108" s="5"/>
      <c r="RAC108" s="5"/>
      <c r="RAD108" s="5"/>
      <c r="RAE108" s="5"/>
      <c r="RAF108" s="5"/>
      <c r="RAG108" s="1"/>
      <c r="RAH108" s="2"/>
      <c r="RAI108" s="2"/>
      <c r="RAJ108" s="5"/>
      <c r="RAK108" s="5"/>
      <c r="RAL108" s="5"/>
      <c r="RAM108" s="5"/>
      <c r="RAN108" s="5"/>
      <c r="RAO108" s="1"/>
      <c r="RAP108" s="2"/>
      <c r="RAQ108" s="2"/>
      <c r="RAR108" s="5"/>
      <c r="RAS108" s="5"/>
      <c r="RAT108" s="5"/>
      <c r="RAU108" s="5"/>
      <c r="RAV108" s="5"/>
      <c r="RAW108" s="1"/>
      <c r="RAX108" s="2"/>
      <c r="RAY108" s="2"/>
      <c r="RAZ108" s="5"/>
      <c r="RBA108" s="5"/>
      <c r="RBB108" s="5"/>
      <c r="RBC108" s="5"/>
      <c r="RBD108" s="5"/>
      <c r="RBE108" s="1"/>
      <c r="RBF108" s="2"/>
      <c r="RBG108" s="2"/>
      <c r="RBH108" s="5"/>
      <c r="RBI108" s="5"/>
      <c r="RBJ108" s="5"/>
      <c r="RBK108" s="5"/>
      <c r="RBL108" s="5"/>
      <c r="RBM108" s="1"/>
      <c r="RBN108" s="2"/>
      <c r="RBO108" s="2"/>
      <c r="RBP108" s="5"/>
      <c r="RBQ108" s="5"/>
      <c r="RBR108" s="5"/>
      <c r="RBS108" s="5"/>
      <c r="RBT108" s="5"/>
      <c r="RBU108" s="1"/>
      <c r="RBV108" s="2"/>
      <c r="RBW108" s="2"/>
      <c r="RBX108" s="5"/>
      <c r="RBY108" s="5"/>
      <c r="RBZ108" s="5"/>
      <c r="RCA108" s="5"/>
      <c r="RCB108" s="5"/>
      <c r="RCC108" s="1"/>
      <c r="RCD108" s="2"/>
      <c r="RCE108" s="2"/>
      <c r="RCF108" s="5"/>
      <c r="RCG108" s="5"/>
      <c r="RCH108" s="5"/>
      <c r="RCI108" s="5"/>
      <c r="RCJ108" s="5"/>
      <c r="RCK108" s="1"/>
      <c r="RCL108" s="2"/>
      <c r="RCM108" s="2"/>
      <c r="RCN108" s="5"/>
      <c r="RCO108" s="5"/>
      <c r="RCP108" s="5"/>
      <c r="RCQ108" s="5"/>
      <c r="RCR108" s="5"/>
      <c r="RCS108" s="1"/>
      <c r="RCT108" s="2"/>
      <c r="RCU108" s="2"/>
      <c r="RCV108" s="5"/>
      <c r="RCW108" s="5"/>
      <c r="RCX108" s="5"/>
      <c r="RCY108" s="5"/>
      <c r="RCZ108" s="5"/>
      <c r="RDA108" s="1"/>
      <c r="RDB108" s="2"/>
      <c r="RDC108" s="2"/>
      <c r="RDD108" s="5"/>
      <c r="RDE108" s="5"/>
      <c r="RDF108" s="5"/>
      <c r="RDG108" s="5"/>
      <c r="RDH108" s="5"/>
      <c r="RDI108" s="1"/>
      <c r="RDJ108" s="2"/>
      <c r="RDK108" s="2"/>
      <c r="RDL108" s="5"/>
      <c r="RDM108" s="5"/>
      <c r="RDN108" s="5"/>
      <c r="RDO108" s="5"/>
      <c r="RDP108" s="5"/>
      <c r="RDQ108" s="1"/>
      <c r="RDR108" s="2"/>
      <c r="RDS108" s="2"/>
      <c r="RDT108" s="5"/>
      <c r="RDU108" s="5"/>
      <c r="RDV108" s="5"/>
      <c r="RDW108" s="5"/>
      <c r="RDX108" s="5"/>
      <c r="RDY108" s="1"/>
      <c r="RDZ108" s="2"/>
      <c r="REA108" s="2"/>
      <c r="REB108" s="5"/>
      <c r="REC108" s="5"/>
      <c r="RED108" s="5"/>
      <c r="REE108" s="5"/>
      <c r="REF108" s="5"/>
      <c r="REG108" s="1"/>
      <c r="REH108" s="2"/>
      <c r="REI108" s="2"/>
      <c r="REJ108" s="5"/>
      <c r="REK108" s="5"/>
      <c r="REL108" s="5"/>
      <c r="REM108" s="5"/>
      <c r="REN108" s="5"/>
      <c r="REO108" s="1"/>
      <c r="REP108" s="2"/>
      <c r="REQ108" s="2"/>
      <c r="RER108" s="5"/>
      <c r="RES108" s="5"/>
      <c r="RET108" s="5"/>
      <c r="REU108" s="5"/>
      <c r="REV108" s="5"/>
      <c r="REW108" s="1"/>
      <c r="REX108" s="2"/>
      <c r="REY108" s="2"/>
      <c r="REZ108" s="5"/>
      <c r="RFA108" s="5"/>
      <c r="RFB108" s="5"/>
      <c r="RFC108" s="5"/>
      <c r="RFD108" s="5"/>
      <c r="RFE108" s="1"/>
      <c r="RFF108" s="2"/>
      <c r="RFG108" s="2"/>
      <c r="RFH108" s="5"/>
      <c r="RFI108" s="5"/>
      <c r="RFJ108" s="5"/>
      <c r="RFK108" s="5"/>
      <c r="RFL108" s="5"/>
      <c r="RFM108" s="1"/>
      <c r="RFN108" s="2"/>
      <c r="RFO108" s="2"/>
      <c r="RFP108" s="5"/>
      <c r="RFQ108" s="5"/>
      <c r="RFR108" s="5"/>
      <c r="RFS108" s="5"/>
      <c r="RFT108" s="5"/>
      <c r="RFU108" s="1"/>
      <c r="RFV108" s="2"/>
      <c r="RFW108" s="2"/>
      <c r="RFX108" s="5"/>
      <c r="RFY108" s="5"/>
      <c r="RFZ108" s="5"/>
      <c r="RGA108" s="5"/>
      <c r="RGB108" s="5"/>
      <c r="RGC108" s="1"/>
      <c r="RGD108" s="2"/>
      <c r="RGE108" s="2"/>
      <c r="RGF108" s="5"/>
      <c r="RGG108" s="5"/>
      <c r="RGH108" s="5"/>
      <c r="RGI108" s="5"/>
      <c r="RGJ108" s="5"/>
      <c r="RGK108" s="1"/>
      <c r="RGL108" s="2"/>
      <c r="RGM108" s="2"/>
      <c r="RGN108" s="5"/>
      <c r="RGO108" s="5"/>
      <c r="RGP108" s="5"/>
      <c r="RGQ108" s="5"/>
      <c r="RGR108" s="5"/>
      <c r="RGS108" s="1"/>
      <c r="RGT108" s="2"/>
      <c r="RGU108" s="2"/>
      <c r="RGV108" s="5"/>
      <c r="RGW108" s="5"/>
      <c r="RGX108" s="5"/>
      <c r="RGY108" s="5"/>
      <c r="RGZ108" s="5"/>
      <c r="RHA108" s="1"/>
      <c r="RHB108" s="2"/>
      <c r="RHC108" s="2"/>
      <c r="RHD108" s="5"/>
      <c r="RHE108" s="5"/>
      <c r="RHF108" s="5"/>
      <c r="RHG108" s="5"/>
      <c r="RHH108" s="5"/>
      <c r="RHI108" s="1"/>
      <c r="RHJ108" s="2"/>
      <c r="RHK108" s="2"/>
      <c r="RHL108" s="5"/>
      <c r="RHM108" s="5"/>
      <c r="RHN108" s="5"/>
      <c r="RHO108" s="5"/>
      <c r="RHP108" s="5"/>
      <c r="RHQ108" s="1"/>
      <c r="RHR108" s="2"/>
      <c r="RHS108" s="2"/>
      <c r="RHT108" s="5"/>
      <c r="RHU108" s="5"/>
      <c r="RHV108" s="5"/>
      <c r="RHW108" s="5"/>
      <c r="RHX108" s="5"/>
      <c r="RHY108" s="1"/>
      <c r="RHZ108" s="2"/>
      <c r="RIA108" s="2"/>
      <c r="RIB108" s="5"/>
      <c r="RIC108" s="5"/>
      <c r="RID108" s="5"/>
      <c r="RIE108" s="5"/>
      <c r="RIF108" s="5"/>
      <c r="RIG108" s="1"/>
      <c r="RIH108" s="2"/>
      <c r="RII108" s="2"/>
      <c r="RIJ108" s="5"/>
      <c r="RIK108" s="5"/>
      <c r="RIL108" s="5"/>
      <c r="RIM108" s="5"/>
      <c r="RIN108" s="5"/>
      <c r="RIO108" s="1"/>
      <c r="RIP108" s="2"/>
      <c r="RIQ108" s="2"/>
      <c r="RIR108" s="5"/>
      <c r="RIS108" s="5"/>
      <c r="RIT108" s="5"/>
      <c r="RIU108" s="5"/>
      <c r="RIV108" s="5"/>
      <c r="RIW108" s="1"/>
      <c r="RIX108" s="2"/>
      <c r="RIY108" s="2"/>
      <c r="RIZ108" s="5"/>
      <c r="RJA108" s="5"/>
      <c r="RJB108" s="5"/>
      <c r="RJC108" s="5"/>
      <c r="RJD108" s="5"/>
      <c r="RJE108" s="1"/>
      <c r="RJF108" s="2"/>
      <c r="RJG108" s="2"/>
      <c r="RJH108" s="5"/>
      <c r="RJI108" s="5"/>
      <c r="RJJ108" s="5"/>
      <c r="RJK108" s="5"/>
      <c r="RJL108" s="5"/>
      <c r="RJM108" s="1"/>
      <c r="RJN108" s="2"/>
      <c r="RJO108" s="2"/>
      <c r="RJP108" s="5"/>
      <c r="RJQ108" s="5"/>
      <c r="RJR108" s="5"/>
      <c r="RJS108" s="5"/>
      <c r="RJT108" s="5"/>
      <c r="RJU108" s="1"/>
      <c r="RJV108" s="2"/>
      <c r="RJW108" s="2"/>
      <c r="RJX108" s="5"/>
      <c r="RJY108" s="5"/>
      <c r="RJZ108" s="5"/>
      <c r="RKA108" s="5"/>
      <c r="RKB108" s="5"/>
      <c r="RKC108" s="1"/>
      <c r="RKD108" s="2"/>
      <c r="RKE108" s="2"/>
      <c r="RKF108" s="5"/>
      <c r="RKG108" s="5"/>
      <c r="RKH108" s="5"/>
      <c r="RKI108" s="5"/>
      <c r="RKJ108" s="5"/>
      <c r="RKK108" s="1"/>
      <c r="RKL108" s="2"/>
      <c r="RKM108" s="2"/>
      <c r="RKN108" s="5"/>
      <c r="RKO108" s="5"/>
      <c r="RKP108" s="5"/>
      <c r="RKQ108" s="5"/>
      <c r="RKR108" s="5"/>
      <c r="RKS108" s="1"/>
      <c r="RKT108" s="2"/>
      <c r="RKU108" s="2"/>
      <c r="RKV108" s="5"/>
      <c r="RKW108" s="5"/>
      <c r="RKX108" s="5"/>
      <c r="RKY108" s="5"/>
      <c r="RKZ108" s="5"/>
      <c r="RLA108" s="1"/>
      <c r="RLB108" s="2"/>
      <c r="RLC108" s="2"/>
      <c r="RLD108" s="5"/>
      <c r="RLE108" s="5"/>
      <c r="RLF108" s="5"/>
      <c r="RLG108" s="5"/>
      <c r="RLH108" s="5"/>
      <c r="RLI108" s="1"/>
      <c r="RLJ108" s="2"/>
      <c r="RLK108" s="2"/>
      <c r="RLL108" s="5"/>
      <c r="RLM108" s="5"/>
      <c r="RLN108" s="5"/>
      <c r="RLO108" s="5"/>
      <c r="RLP108" s="5"/>
      <c r="RLQ108" s="1"/>
      <c r="RLR108" s="2"/>
      <c r="RLS108" s="2"/>
      <c r="RLT108" s="5"/>
      <c r="RLU108" s="5"/>
      <c r="RLV108" s="5"/>
      <c r="RLW108" s="5"/>
      <c r="RLX108" s="5"/>
      <c r="RLY108" s="1"/>
      <c r="RLZ108" s="2"/>
      <c r="RMA108" s="2"/>
      <c r="RMB108" s="5"/>
      <c r="RMC108" s="5"/>
      <c r="RMD108" s="5"/>
      <c r="RME108" s="5"/>
      <c r="RMF108" s="5"/>
      <c r="RMG108" s="1"/>
      <c r="RMH108" s="2"/>
      <c r="RMI108" s="2"/>
      <c r="RMJ108" s="5"/>
      <c r="RMK108" s="5"/>
      <c r="RML108" s="5"/>
      <c r="RMM108" s="5"/>
      <c r="RMN108" s="5"/>
      <c r="RMO108" s="1"/>
      <c r="RMP108" s="2"/>
      <c r="RMQ108" s="2"/>
      <c r="RMR108" s="5"/>
      <c r="RMS108" s="5"/>
      <c r="RMT108" s="5"/>
      <c r="RMU108" s="5"/>
      <c r="RMV108" s="5"/>
      <c r="RMW108" s="1"/>
      <c r="RMX108" s="2"/>
      <c r="RMY108" s="2"/>
      <c r="RMZ108" s="5"/>
      <c r="RNA108" s="5"/>
      <c r="RNB108" s="5"/>
      <c r="RNC108" s="5"/>
      <c r="RND108" s="5"/>
      <c r="RNE108" s="1"/>
      <c r="RNF108" s="2"/>
      <c r="RNG108" s="2"/>
      <c r="RNH108" s="5"/>
      <c r="RNI108" s="5"/>
      <c r="RNJ108" s="5"/>
      <c r="RNK108" s="5"/>
      <c r="RNL108" s="5"/>
      <c r="RNM108" s="1"/>
      <c r="RNN108" s="2"/>
      <c r="RNO108" s="2"/>
      <c r="RNP108" s="5"/>
      <c r="RNQ108" s="5"/>
      <c r="RNR108" s="5"/>
      <c r="RNS108" s="5"/>
      <c r="RNT108" s="5"/>
      <c r="RNU108" s="1"/>
      <c r="RNV108" s="2"/>
      <c r="RNW108" s="2"/>
      <c r="RNX108" s="5"/>
      <c r="RNY108" s="5"/>
      <c r="RNZ108" s="5"/>
      <c r="ROA108" s="5"/>
      <c r="ROB108" s="5"/>
      <c r="ROC108" s="1"/>
      <c r="ROD108" s="2"/>
      <c r="ROE108" s="2"/>
      <c r="ROF108" s="5"/>
      <c r="ROG108" s="5"/>
      <c r="ROH108" s="5"/>
      <c r="ROI108" s="5"/>
      <c r="ROJ108" s="5"/>
      <c r="ROK108" s="1"/>
      <c r="ROL108" s="2"/>
      <c r="ROM108" s="2"/>
      <c r="RON108" s="5"/>
      <c r="ROO108" s="5"/>
      <c r="ROP108" s="5"/>
      <c r="ROQ108" s="5"/>
      <c r="ROR108" s="5"/>
      <c r="ROS108" s="1"/>
      <c r="ROT108" s="2"/>
      <c r="ROU108" s="2"/>
      <c r="ROV108" s="5"/>
      <c r="ROW108" s="5"/>
      <c r="ROX108" s="5"/>
      <c r="ROY108" s="5"/>
      <c r="ROZ108" s="5"/>
      <c r="RPA108" s="1"/>
      <c r="RPB108" s="2"/>
      <c r="RPC108" s="2"/>
      <c r="RPD108" s="5"/>
      <c r="RPE108" s="5"/>
      <c r="RPF108" s="5"/>
      <c r="RPG108" s="5"/>
      <c r="RPH108" s="5"/>
      <c r="RPI108" s="1"/>
      <c r="RPJ108" s="2"/>
      <c r="RPK108" s="2"/>
      <c r="RPL108" s="5"/>
      <c r="RPM108" s="5"/>
      <c r="RPN108" s="5"/>
      <c r="RPO108" s="5"/>
      <c r="RPP108" s="5"/>
      <c r="RPQ108" s="1"/>
      <c r="RPR108" s="2"/>
      <c r="RPS108" s="2"/>
      <c r="RPT108" s="5"/>
      <c r="RPU108" s="5"/>
      <c r="RPV108" s="5"/>
      <c r="RPW108" s="5"/>
      <c r="RPX108" s="5"/>
      <c r="RPY108" s="1"/>
      <c r="RPZ108" s="2"/>
      <c r="RQA108" s="2"/>
      <c r="RQB108" s="5"/>
      <c r="RQC108" s="5"/>
      <c r="RQD108" s="5"/>
      <c r="RQE108" s="5"/>
      <c r="RQF108" s="5"/>
      <c r="RQG108" s="1"/>
      <c r="RQH108" s="2"/>
      <c r="RQI108" s="2"/>
      <c r="RQJ108" s="5"/>
      <c r="RQK108" s="5"/>
      <c r="RQL108" s="5"/>
      <c r="RQM108" s="5"/>
      <c r="RQN108" s="5"/>
      <c r="RQO108" s="1"/>
      <c r="RQP108" s="2"/>
      <c r="RQQ108" s="2"/>
      <c r="RQR108" s="5"/>
      <c r="RQS108" s="5"/>
      <c r="RQT108" s="5"/>
      <c r="RQU108" s="5"/>
      <c r="RQV108" s="5"/>
      <c r="RQW108" s="1"/>
      <c r="RQX108" s="2"/>
      <c r="RQY108" s="2"/>
      <c r="RQZ108" s="5"/>
      <c r="RRA108" s="5"/>
      <c r="RRB108" s="5"/>
      <c r="RRC108" s="5"/>
      <c r="RRD108" s="5"/>
      <c r="RRE108" s="1"/>
      <c r="RRF108" s="2"/>
      <c r="RRG108" s="2"/>
      <c r="RRH108" s="5"/>
      <c r="RRI108" s="5"/>
      <c r="RRJ108" s="5"/>
      <c r="RRK108" s="5"/>
      <c r="RRL108" s="5"/>
      <c r="RRM108" s="1"/>
      <c r="RRN108" s="2"/>
      <c r="RRO108" s="2"/>
      <c r="RRP108" s="5"/>
      <c r="RRQ108" s="5"/>
      <c r="RRR108" s="5"/>
      <c r="RRS108" s="5"/>
      <c r="RRT108" s="5"/>
      <c r="RRU108" s="1"/>
      <c r="RRV108" s="2"/>
      <c r="RRW108" s="2"/>
      <c r="RRX108" s="5"/>
      <c r="RRY108" s="5"/>
      <c r="RRZ108" s="5"/>
      <c r="RSA108" s="5"/>
      <c r="RSB108" s="5"/>
      <c r="RSC108" s="1"/>
      <c r="RSD108" s="2"/>
      <c r="RSE108" s="2"/>
      <c r="RSF108" s="5"/>
      <c r="RSG108" s="5"/>
      <c r="RSH108" s="5"/>
      <c r="RSI108" s="5"/>
      <c r="RSJ108" s="5"/>
      <c r="RSK108" s="1"/>
      <c r="RSL108" s="2"/>
      <c r="RSM108" s="2"/>
      <c r="RSN108" s="5"/>
      <c r="RSO108" s="5"/>
      <c r="RSP108" s="5"/>
      <c r="RSQ108" s="5"/>
      <c r="RSR108" s="5"/>
      <c r="RSS108" s="1"/>
      <c r="RST108" s="2"/>
      <c r="RSU108" s="2"/>
      <c r="RSV108" s="5"/>
      <c r="RSW108" s="5"/>
      <c r="RSX108" s="5"/>
      <c r="RSY108" s="5"/>
      <c r="RSZ108" s="5"/>
      <c r="RTA108" s="1"/>
      <c r="RTB108" s="2"/>
      <c r="RTC108" s="2"/>
      <c r="RTD108" s="5"/>
      <c r="RTE108" s="5"/>
      <c r="RTF108" s="5"/>
      <c r="RTG108" s="5"/>
      <c r="RTH108" s="5"/>
      <c r="RTI108" s="1"/>
      <c r="RTJ108" s="2"/>
      <c r="RTK108" s="2"/>
      <c r="RTL108" s="5"/>
      <c r="RTM108" s="5"/>
      <c r="RTN108" s="5"/>
      <c r="RTO108" s="5"/>
      <c r="RTP108" s="5"/>
      <c r="RTQ108" s="1"/>
      <c r="RTR108" s="2"/>
      <c r="RTS108" s="2"/>
      <c r="RTT108" s="5"/>
      <c r="RTU108" s="5"/>
      <c r="RTV108" s="5"/>
      <c r="RTW108" s="5"/>
      <c r="RTX108" s="5"/>
      <c r="RTY108" s="1"/>
      <c r="RTZ108" s="2"/>
      <c r="RUA108" s="2"/>
      <c r="RUB108" s="5"/>
      <c r="RUC108" s="5"/>
      <c r="RUD108" s="5"/>
      <c r="RUE108" s="5"/>
      <c r="RUF108" s="5"/>
      <c r="RUG108" s="1"/>
      <c r="RUH108" s="2"/>
      <c r="RUI108" s="2"/>
      <c r="RUJ108" s="5"/>
      <c r="RUK108" s="5"/>
      <c r="RUL108" s="5"/>
      <c r="RUM108" s="5"/>
      <c r="RUN108" s="5"/>
      <c r="RUO108" s="1"/>
      <c r="RUP108" s="2"/>
      <c r="RUQ108" s="2"/>
      <c r="RUR108" s="5"/>
      <c r="RUS108" s="5"/>
      <c r="RUT108" s="5"/>
      <c r="RUU108" s="5"/>
      <c r="RUV108" s="5"/>
      <c r="RUW108" s="1"/>
      <c r="RUX108" s="2"/>
      <c r="RUY108" s="2"/>
      <c r="RUZ108" s="5"/>
      <c r="RVA108" s="5"/>
      <c r="RVB108" s="5"/>
      <c r="RVC108" s="5"/>
      <c r="RVD108" s="5"/>
      <c r="RVE108" s="1"/>
      <c r="RVF108" s="2"/>
      <c r="RVG108" s="2"/>
      <c r="RVH108" s="5"/>
      <c r="RVI108" s="5"/>
      <c r="RVJ108" s="5"/>
      <c r="RVK108" s="5"/>
      <c r="RVL108" s="5"/>
      <c r="RVM108" s="1"/>
      <c r="RVN108" s="2"/>
      <c r="RVO108" s="2"/>
      <c r="RVP108" s="5"/>
      <c r="RVQ108" s="5"/>
      <c r="RVR108" s="5"/>
      <c r="RVS108" s="5"/>
      <c r="RVT108" s="5"/>
      <c r="RVU108" s="1"/>
      <c r="RVV108" s="2"/>
      <c r="RVW108" s="2"/>
      <c r="RVX108" s="5"/>
      <c r="RVY108" s="5"/>
      <c r="RVZ108" s="5"/>
      <c r="RWA108" s="5"/>
      <c r="RWB108" s="5"/>
      <c r="RWC108" s="1"/>
      <c r="RWD108" s="2"/>
      <c r="RWE108" s="2"/>
      <c r="RWF108" s="5"/>
      <c r="RWG108" s="5"/>
      <c r="RWH108" s="5"/>
      <c r="RWI108" s="5"/>
      <c r="RWJ108" s="5"/>
      <c r="RWK108" s="1"/>
      <c r="RWL108" s="2"/>
      <c r="RWM108" s="2"/>
      <c r="RWN108" s="5"/>
      <c r="RWO108" s="5"/>
      <c r="RWP108" s="5"/>
      <c r="RWQ108" s="5"/>
      <c r="RWR108" s="5"/>
      <c r="RWS108" s="1"/>
      <c r="RWT108" s="2"/>
      <c r="RWU108" s="2"/>
      <c r="RWV108" s="5"/>
      <c r="RWW108" s="5"/>
      <c r="RWX108" s="5"/>
      <c r="RWY108" s="5"/>
      <c r="RWZ108" s="5"/>
      <c r="RXA108" s="1"/>
      <c r="RXB108" s="2"/>
      <c r="RXC108" s="2"/>
      <c r="RXD108" s="5"/>
      <c r="RXE108" s="5"/>
      <c r="RXF108" s="5"/>
      <c r="RXG108" s="5"/>
      <c r="RXH108" s="5"/>
      <c r="RXI108" s="1"/>
      <c r="RXJ108" s="2"/>
      <c r="RXK108" s="2"/>
      <c r="RXL108" s="5"/>
      <c r="RXM108" s="5"/>
      <c r="RXN108" s="5"/>
      <c r="RXO108" s="5"/>
      <c r="RXP108" s="5"/>
      <c r="RXQ108" s="1"/>
      <c r="RXR108" s="2"/>
      <c r="RXS108" s="2"/>
      <c r="RXT108" s="5"/>
      <c r="RXU108" s="5"/>
      <c r="RXV108" s="5"/>
      <c r="RXW108" s="5"/>
      <c r="RXX108" s="5"/>
      <c r="RXY108" s="1"/>
      <c r="RXZ108" s="2"/>
      <c r="RYA108" s="2"/>
      <c r="RYB108" s="5"/>
      <c r="RYC108" s="5"/>
      <c r="RYD108" s="5"/>
      <c r="RYE108" s="5"/>
      <c r="RYF108" s="5"/>
      <c r="RYG108" s="1"/>
      <c r="RYH108" s="2"/>
      <c r="RYI108" s="2"/>
      <c r="RYJ108" s="5"/>
      <c r="RYK108" s="5"/>
      <c r="RYL108" s="5"/>
      <c r="RYM108" s="5"/>
      <c r="RYN108" s="5"/>
      <c r="RYO108" s="1"/>
      <c r="RYP108" s="2"/>
      <c r="RYQ108" s="2"/>
      <c r="RYR108" s="5"/>
      <c r="RYS108" s="5"/>
      <c r="RYT108" s="5"/>
      <c r="RYU108" s="5"/>
      <c r="RYV108" s="5"/>
      <c r="RYW108" s="1"/>
      <c r="RYX108" s="2"/>
      <c r="RYY108" s="2"/>
      <c r="RYZ108" s="5"/>
      <c r="RZA108" s="5"/>
      <c r="RZB108" s="5"/>
      <c r="RZC108" s="5"/>
      <c r="RZD108" s="5"/>
      <c r="RZE108" s="1"/>
      <c r="RZF108" s="2"/>
      <c r="RZG108" s="2"/>
      <c r="RZH108" s="5"/>
      <c r="RZI108" s="5"/>
      <c r="RZJ108" s="5"/>
      <c r="RZK108" s="5"/>
      <c r="RZL108" s="5"/>
      <c r="RZM108" s="1"/>
      <c r="RZN108" s="2"/>
      <c r="RZO108" s="2"/>
      <c r="RZP108" s="5"/>
      <c r="RZQ108" s="5"/>
      <c r="RZR108" s="5"/>
      <c r="RZS108" s="5"/>
      <c r="RZT108" s="5"/>
      <c r="RZU108" s="1"/>
      <c r="RZV108" s="2"/>
      <c r="RZW108" s="2"/>
      <c r="RZX108" s="5"/>
      <c r="RZY108" s="5"/>
      <c r="RZZ108" s="5"/>
      <c r="SAA108" s="5"/>
      <c r="SAB108" s="5"/>
      <c r="SAC108" s="1"/>
      <c r="SAD108" s="2"/>
      <c r="SAE108" s="2"/>
      <c r="SAF108" s="5"/>
      <c r="SAG108" s="5"/>
      <c r="SAH108" s="5"/>
      <c r="SAI108" s="5"/>
      <c r="SAJ108" s="5"/>
      <c r="SAK108" s="1"/>
      <c r="SAL108" s="2"/>
      <c r="SAM108" s="2"/>
      <c r="SAN108" s="5"/>
      <c r="SAO108" s="5"/>
      <c r="SAP108" s="5"/>
      <c r="SAQ108" s="5"/>
      <c r="SAR108" s="5"/>
      <c r="SAS108" s="1"/>
      <c r="SAT108" s="2"/>
      <c r="SAU108" s="2"/>
      <c r="SAV108" s="5"/>
      <c r="SAW108" s="5"/>
      <c r="SAX108" s="5"/>
      <c r="SAY108" s="5"/>
      <c r="SAZ108" s="5"/>
      <c r="SBA108" s="1"/>
      <c r="SBB108" s="2"/>
      <c r="SBC108" s="2"/>
      <c r="SBD108" s="5"/>
      <c r="SBE108" s="5"/>
      <c r="SBF108" s="5"/>
      <c r="SBG108" s="5"/>
      <c r="SBH108" s="5"/>
      <c r="SBI108" s="1"/>
      <c r="SBJ108" s="2"/>
      <c r="SBK108" s="2"/>
      <c r="SBL108" s="5"/>
      <c r="SBM108" s="5"/>
      <c r="SBN108" s="5"/>
      <c r="SBO108" s="5"/>
      <c r="SBP108" s="5"/>
      <c r="SBQ108" s="1"/>
      <c r="SBR108" s="2"/>
      <c r="SBS108" s="2"/>
      <c r="SBT108" s="5"/>
      <c r="SBU108" s="5"/>
      <c r="SBV108" s="5"/>
      <c r="SBW108" s="5"/>
      <c r="SBX108" s="5"/>
      <c r="SBY108" s="1"/>
      <c r="SBZ108" s="2"/>
      <c r="SCA108" s="2"/>
      <c r="SCB108" s="5"/>
      <c r="SCC108" s="5"/>
      <c r="SCD108" s="5"/>
      <c r="SCE108" s="5"/>
      <c r="SCF108" s="5"/>
      <c r="SCG108" s="1"/>
      <c r="SCH108" s="2"/>
      <c r="SCI108" s="2"/>
      <c r="SCJ108" s="5"/>
      <c r="SCK108" s="5"/>
      <c r="SCL108" s="5"/>
      <c r="SCM108" s="5"/>
      <c r="SCN108" s="5"/>
      <c r="SCO108" s="1"/>
      <c r="SCP108" s="2"/>
      <c r="SCQ108" s="2"/>
      <c r="SCR108" s="5"/>
      <c r="SCS108" s="5"/>
      <c r="SCT108" s="5"/>
      <c r="SCU108" s="5"/>
      <c r="SCV108" s="5"/>
      <c r="SCW108" s="1"/>
      <c r="SCX108" s="2"/>
      <c r="SCY108" s="2"/>
      <c r="SCZ108" s="5"/>
      <c r="SDA108" s="5"/>
      <c r="SDB108" s="5"/>
      <c r="SDC108" s="5"/>
      <c r="SDD108" s="5"/>
      <c r="SDE108" s="1"/>
      <c r="SDF108" s="2"/>
      <c r="SDG108" s="2"/>
      <c r="SDH108" s="5"/>
      <c r="SDI108" s="5"/>
      <c r="SDJ108" s="5"/>
      <c r="SDK108" s="5"/>
      <c r="SDL108" s="5"/>
      <c r="SDM108" s="1"/>
      <c r="SDN108" s="2"/>
      <c r="SDO108" s="2"/>
      <c r="SDP108" s="5"/>
      <c r="SDQ108" s="5"/>
      <c r="SDR108" s="5"/>
      <c r="SDS108" s="5"/>
      <c r="SDT108" s="5"/>
      <c r="SDU108" s="1"/>
      <c r="SDV108" s="2"/>
      <c r="SDW108" s="2"/>
      <c r="SDX108" s="5"/>
      <c r="SDY108" s="5"/>
      <c r="SDZ108" s="5"/>
      <c r="SEA108" s="5"/>
      <c r="SEB108" s="5"/>
      <c r="SEC108" s="1"/>
      <c r="SED108" s="2"/>
      <c r="SEE108" s="2"/>
      <c r="SEF108" s="5"/>
      <c r="SEG108" s="5"/>
      <c r="SEH108" s="5"/>
      <c r="SEI108" s="5"/>
      <c r="SEJ108" s="5"/>
      <c r="SEK108" s="1"/>
      <c r="SEL108" s="2"/>
      <c r="SEM108" s="2"/>
      <c r="SEN108" s="5"/>
      <c r="SEO108" s="5"/>
      <c r="SEP108" s="5"/>
      <c r="SEQ108" s="5"/>
      <c r="SER108" s="5"/>
      <c r="SES108" s="1"/>
      <c r="SET108" s="2"/>
      <c r="SEU108" s="2"/>
      <c r="SEV108" s="5"/>
      <c r="SEW108" s="5"/>
      <c r="SEX108" s="5"/>
      <c r="SEY108" s="5"/>
      <c r="SEZ108" s="5"/>
      <c r="SFA108" s="1"/>
      <c r="SFB108" s="2"/>
      <c r="SFC108" s="2"/>
      <c r="SFD108" s="5"/>
      <c r="SFE108" s="5"/>
      <c r="SFF108" s="5"/>
      <c r="SFG108" s="5"/>
      <c r="SFH108" s="5"/>
      <c r="SFI108" s="1"/>
      <c r="SFJ108" s="2"/>
      <c r="SFK108" s="2"/>
      <c r="SFL108" s="5"/>
      <c r="SFM108" s="5"/>
      <c r="SFN108" s="5"/>
      <c r="SFO108" s="5"/>
      <c r="SFP108" s="5"/>
      <c r="SFQ108" s="1"/>
      <c r="SFR108" s="2"/>
      <c r="SFS108" s="2"/>
      <c r="SFT108" s="5"/>
      <c r="SFU108" s="5"/>
      <c r="SFV108" s="5"/>
      <c r="SFW108" s="5"/>
      <c r="SFX108" s="5"/>
      <c r="SFY108" s="1"/>
      <c r="SFZ108" s="2"/>
      <c r="SGA108" s="2"/>
      <c r="SGB108" s="5"/>
      <c r="SGC108" s="5"/>
      <c r="SGD108" s="5"/>
      <c r="SGE108" s="5"/>
      <c r="SGF108" s="5"/>
      <c r="SGG108" s="1"/>
      <c r="SGH108" s="2"/>
      <c r="SGI108" s="2"/>
      <c r="SGJ108" s="5"/>
      <c r="SGK108" s="5"/>
      <c r="SGL108" s="5"/>
      <c r="SGM108" s="5"/>
      <c r="SGN108" s="5"/>
      <c r="SGO108" s="1"/>
      <c r="SGP108" s="2"/>
      <c r="SGQ108" s="2"/>
      <c r="SGR108" s="5"/>
      <c r="SGS108" s="5"/>
      <c r="SGT108" s="5"/>
      <c r="SGU108" s="5"/>
      <c r="SGV108" s="5"/>
      <c r="SGW108" s="1"/>
      <c r="SGX108" s="2"/>
      <c r="SGY108" s="2"/>
      <c r="SGZ108" s="5"/>
      <c r="SHA108" s="5"/>
      <c r="SHB108" s="5"/>
      <c r="SHC108" s="5"/>
      <c r="SHD108" s="5"/>
      <c r="SHE108" s="1"/>
      <c r="SHF108" s="2"/>
      <c r="SHG108" s="2"/>
      <c r="SHH108" s="5"/>
      <c r="SHI108" s="5"/>
      <c r="SHJ108" s="5"/>
      <c r="SHK108" s="5"/>
      <c r="SHL108" s="5"/>
      <c r="SHM108" s="1"/>
      <c r="SHN108" s="2"/>
      <c r="SHO108" s="2"/>
      <c r="SHP108" s="5"/>
      <c r="SHQ108" s="5"/>
      <c r="SHR108" s="5"/>
      <c r="SHS108" s="5"/>
      <c r="SHT108" s="5"/>
      <c r="SHU108" s="1"/>
      <c r="SHV108" s="2"/>
      <c r="SHW108" s="2"/>
      <c r="SHX108" s="5"/>
      <c r="SHY108" s="5"/>
      <c r="SHZ108" s="5"/>
      <c r="SIA108" s="5"/>
      <c r="SIB108" s="5"/>
      <c r="SIC108" s="1"/>
      <c r="SID108" s="2"/>
      <c r="SIE108" s="2"/>
      <c r="SIF108" s="5"/>
      <c r="SIG108" s="5"/>
      <c r="SIH108" s="5"/>
      <c r="SII108" s="5"/>
      <c r="SIJ108" s="5"/>
      <c r="SIK108" s="1"/>
      <c r="SIL108" s="2"/>
      <c r="SIM108" s="2"/>
      <c r="SIN108" s="5"/>
      <c r="SIO108" s="5"/>
      <c r="SIP108" s="5"/>
      <c r="SIQ108" s="5"/>
      <c r="SIR108" s="5"/>
      <c r="SIS108" s="1"/>
      <c r="SIT108" s="2"/>
      <c r="SIU108" s="2"/>
      <c r="SIV108" s="5"/>
      <c r="SIW108" s="5"/>
      <c r="SIX108" s="5"/>
      <c r="SIY108" s="5"/>
      <c r="SIZ108" s="5"/>
      <c r="SJA108" s="1"/>
      <c r="SJB108" s="2"/>
      <c r="SJC108" s="2"/>
      <c r="SJD108" s="5"/>
      <c r="SJE108" s="5"/>
      <c r="SJF108" s="5"/>
      <c r="SJG108" s="5"/>
      <c r="SJH108" s="5"/>
      <c r="SJI108" s="1"/>
      <c r="SJJ108" s="2"/>
      <c r="SJK108" s="2"/>
      <c r="SJL108" s="5"/>
      <c r="SJM108" s="5"/>
      <c r="SJN108" s="5"/>
      <c r="SJO108" s="5"/>
      <c r="SJP108" s="5"/>
      <c r="SJQ108" s="1"/>
      <c r="SJR108" s="2"/>
      <c r="SJS108" s="2"/>
      <c r="SJT108" s="5"/>
      <c r="SJU108" s="5"/>
      <c r="SJV108" s="5"/>
      <c r="SJW108" s="5"/>
      <c r="SJX108" s="5"/>
      <c r="SJY108" s="1"/>
      <c r="SJZ108" s="2"/>
      <c r="SKA108" s="2"/>
      <c r="SKB108" s="5"/>
      <c r="SKC108" s="5"/>
      <c r="SKD108" s="5"/>
      <c r="SKE108" s="5"/>
      <c r="SKF108" s="5"/>
      <c r="SKG108" s="1"/>
      <c r="SKH108" s="2"/>
      <c r="SKI108" s="2"/>
      <c r="SKJ108" s="5"/>
      <c r="SKK108" s="5"/>
      <c r="SKL108" s="5"/>
      <c r="SKM108" s="5"/>
      <c r="SKN108" s="5"/>
      <c r="SKO108" s="1"/>
      <c r="SKP108" s="2"/>
      <c r="SKQ108" s="2"/>
      <c r="SKR108" s="5"/>
      <c r="SKS108" s="5"/>
      <c r="SKT108" s="5"/>
      <c r="SKU108" s="5"/>
      <c r="SKV108" s="5"/>
      <c r="SKW108" s="1"/>
      <c r="SKX108" s="2"/>
      <c r="SKY108" s="2"/>
      <c r="SKZ108" s="5"/>
      <c r="SLA108" s="5"/>
      <c r="SLB108" s="5"/>
      <c r="SLC108" s="5"/>
      <c r="SLD108" s="5"/>
      <c r="SLE108" s="1"/>
      <c r="SLF108" s="2"/>
      <c r="SLG108" s="2"/>
      <c r="SLH108" s="5"/>
      <c r="SLI108" s="5"/>
      <c r="SLJ108" s="5"/>
      <c r="SLK108" s="5"/>
      <c r="SLL108" s="5"/>
      <c r="SLM108" s="1"/>
      <c r="SLN108" s="2"/>
      <c r="SLO108" s="2"/>
      <c r="SLP108" s="5"/>
      <c r="SLQ108" s="5"/>
      <c r="SLR108" s="5"/>
      <c r="SLS108" s="5"/>
      <c r="SLT108" s="5"/>
      <c r="SLU108" s="1"/>
      <c r="SLV108" s="2"/>
      <c r="SLW108" s="2"/>
      <c r="SLX108" s="5"/>
      <c r="SLY108" s="5"/>
      <c r="SLZ108" s="5"/>
      <c r="SMA108" s="5"/>
      <c r="SMB108" s="5"/>
      <c r="SMC108" s="1"/>
      <c r="SMD108" s="2"/>
      <c r="SME108" s="2"/>
      <c r="SMF108" s="5"/>
      <c r="SMG108" s="5"/>
      <c r="SMH108" s="5"/>
      <c r="SMI108" s="5"/>
      <c r="SMJ108" s="5"/>
      <c r="SMK108" s="1"/>
      <c r="SML108" s="2"/>
      <c r="SMM108" s="2"/>
      <c r="SMN108" s="5"/>
      <c r="SMO108" s="5"/>
      <c r="SMP108" s="5"/>
      <c r="SMQ108" s="5"/>
      <c r="SMR108" s="5"/>
      <c r="SMS108" s="1"/>
      <c r="SMT108" s="2"/>
      <c r="SMU108" s="2"/>
      <c r="SMV108" s="5"/>
      <c r="SMW108" s="5"/>
      <c r="SMX108" s="5"/>
      <c r="SMY108" s="5"/>
      <c r="SMZ108" s="5"/>
      <c r="SNA108" s="1"/>
      <c r="SNB108" s="2"/>
      <c r="SNC108" s="2"/>
      <c r="SND108" s="5"/>
      <c r="SNE108" s="5"/>
      <c r="SNF108" s="5"/>
      <c r="SNG108" s="5"/>
      <c r="SNH108" s="5"/>
      <c r="SNI108" s="1"/>
      <c r="SNJ108" s="2"/>
      <c r="SNK108" s="2"/>
      <c r="SNL108" s="5"/>
      <c r="SNM108" s="5"/>
      <c r="SNN108" s="5"/>
      <c r="SNO108" s="5"/>
      <c r="SNP108" s="5"/>
      <c r="SNQ108" s="1"/>
      <c r="SNR108" s="2"/>
      <c r="SNS108" s="2"/>
      <c r="SNT108" s="5"/>
      <c r="SNU108" s="5"/>
      <c r="SNV108" s="5"/>
      <c r="SNW108" s="5"/>
      <c r="SNX108" s="5"/>
      <c r="SNY108" s="1"/>
      <c r="SNZ108" s="2"/>
      <c r="SOA108" s="2"/>
      <c r="SOB108" s="5"/>
      <c r="SOC108" s="5"/>
      <c r="SOD108" s="5"/>
      <c r="SOE108" s="5"/>
      <c r="SOF108" s="5"/>
      <c r="SOG108" s="1"/>
      <c r="SOH108" s="2"/>
      <c r="SOI108" s="2"/>
      <c r="SOJ108" s="5"/>
      <c r="SOK108" s="5"/>
      <c r="SOL108" s="5"/>
      <c r="SOM108" s="5"/>
      <c r="SON108" s="5"/>
      <c r="SOO108" s="1"/>
      <c r="SOP108" s="2"/>
      <c r="SOQ108" s="2"/>
      <c r="SOR108" s="5"/>
      <c r="SOS108" s="5"/>
      <c r="SOT108" s="5"/>
      <c r="SOU108" s="5"/>
      <c r="SOV108" s="5"/>
      <c r="SOW108" s="1"/>
      <c r="SOX108" s="2"/>
      <c r="SOY108" s="2"/>
      <c r="SOZ108" s="5"/>
      <c r="SPA108" s="5"/>
      <c r="SPB108" s="5"/>
      <c r="SPC108" s="5"/>
      <c r="SPD108" s="5"/>
      <c r="SPE108" s="1"/>
      <c r="SPF108" s="2"/>
      <c r="SPG108" s="2"/>
      <c r="SPH108" s="5"/>
      <c r="SPI108" s="5"/>
      <c r="SPJ108" s="5"/>
      <c r="SPK108" s="5"/>
      <c r="SPL108" s="5"/>
      <c r="SPM108" s="1"/>
      <c r="SPN108" s="2"/>
      <c r="SPO108" s="2"/>
      <c r="SPP108" s="5"/>
      <c r="SPQ108" s="5"/>
      <c r="SPR108" s="5"/>
      <c r="SPS108" s="5"/>
      <c r="SPT108" s="5"/>
      <c r="SPU108" s="1"/>
      <c r="SPV108" s="2"/>
      <c r="SPW108" s="2"/>
      <c r="SPX108" s="5"/>
      <c r="SPY108" s="5"/>
      <c r="SPZ108" s="5"/>
      <c r="SQA108" s="5"/>
      <c r="SQB108" s="5"/>
      <c r="SQC108" s="1"/>
      <c r="SQD108" s="2"/>
      <c r="SQE108" s="2"/>
      <c r="SQF108" s="5"/>
      <c r="SQG108" s="5"/>
      <c r="SQH108" s="5"/>
      <c r="SQI108" s="5"/>
      <c r="SQJ108" s="5"/>
      <c r="SQK108" s="1"/>
      <c r="SQL108" s="2"/>
      <c r="SQM108" s="2"/>
      <c r="SQN108" s="5"/>
      <c r="SQO108" s="5"/>
      <c r="SQP108" s="5"/>
      <c r="SQQ108" s="5"/>
      <c r="SQR108" s="5"/>
      <c r="SQS108" s="1"/>
      <c r="SQT108" s="2"/>
      <c r="SQU108" s="2"/>
      <c r="SQV108" s="5"/>
      <c r="SQW108" s="5"/>
      <c r="SQX108" s="5"/>
      <c r="SQY108" s="5"/>
      <c r="SQZ108" s="5"/>
      <c r="SRA108" s="1"/>
      <c r="SRB108" s="2"/>
      <c r="SRC108" s="2"/>
      <c r="SRD108" s="5"/>
      <c r="SRE108" s="5"/>
      <c r="SRF108" s="5"/>
      <c r="SRG108" s="5"/>
      <c r="SRH108" s="5"/>
      <c r="SRI108" s="1"/>
      <c r="SRJ108" s="2"/>
      <c r="SRK108" s="2"/>
      <c r="SRL108" s="5"/>
      <c r="SRM108" s="5"/>
      <c r="SRN108" s="5"/>
      <c r="SRO108" s="5"/>
      <c r="SRP108" s="5"/>
      <c r="SRQ108" s="1"/>
      <c r="SRR108" s="2"/>
      <c r="SRS108" s="2"/>
      <c r="SRT108" s="5"/>
      <c r="SRU108" s="5"/>
      <c r="SRV108" s="5"/>
      <c r="SRW108" s="5"/>
      <c r="SRX108" s="5"/>
      <c r="SRY108" s="1"/>
      <c r="SRZ108" s="2"/>
      <c r="SSA108" s="2"/>
      <c r="SSB108" s="5"/>
      <c r="SSC108" s="5"/>
      <c r="SSD108" s="5"/>
      <c r="SSE108" s="5"/>
      <c r="SSF108" s="5"/>
      <c r="SSG108" s="1"/>
      <c r="SSH108" s="2"/>
      <c r="SSI108" s="2"/>
      <c r="SSJ108" s="5"/>
      <c r="SSK108" s="5"/>
      <c r="SSL108" s="5"/>
      <c r="SSM108" s="5"/>
      <c r="SSN108" s="5"/>
      <c r="SSO108" s="1"/>
      <c r="SSP108" s="2"/>
      <c r="SSQ108" s="2"/>
      <c r="SSR108" s="5"/>
      <c r="SSS108" s="5"/>
      <c r="SST108" s="5"/>
      <c r="SSU108" s="5"/>
      <c r="SSV108" s="5"/>
      <c r="SSW108" s="1"/>
      <c r="SSX108" s="2"/>
      <c r="SSY108" s="2"/>
      <c r="SSZ108" s="5"/>
      <c r="STA108" s="5"/>
      <c r="STB108" s="5"/>
      <c r="STC108" s="5"/>
      <c r="STD108" s="5"/>
      <c r="STE108" s="1"/>
      <c r="STF108" s="2"/>
      <c r="STG108" s="2"/>
      <c r="STH108" s="5"/>
      <c r="STI108" s="5"/>
      <c r="STJ108" s="5"/>
      <c r="STK108" s="5"/>
      <c r="STL108" s="5"/>
      <c r="STM108" s="1"/>
      <c r="STN108" s="2"/>
      <c r="STO108" s="2"/>
      <c r="STP108" s="5"/>
      <c r="STQ108" s="5"/>
      <c r="STR108" s="5"/>
      <c r="STS108" s="5"/>
      <c r="STT108" s="5"/>
      <c r="STU108" s="1"/>
      <c r="STV108" s="2"/>
      <c r="STW108" s="2"/>
      <c r="STX108" s="5"/>
      <c r="STY108" s="5"/>
      <c r="STZ108" s="5"/>
      <c r="SUA108" s="5"/>
      <c r="SUB108" s="5"/>
      <c r="SUC108" s="1"/>
      <c r="SUD108" s="2"/>
      <c r="SUE108" s="2"/>
      <c r="SUF108" s="5"/>
      <c r="SUG108" s="5"/>
      <c r="SUH108" s="5"/>
      <c r="SUI108" s="5"/>
      <c r="SUJ108" s="5"/>
      <c r="SUK108" s="1"/>
      <c r="SUL108" s="2"/>
      <c r="SUM108" s="2"/>
      <c r="SUN108" s="5"/>
      <c r="SUO108" s="5"/>
      <c r="SUP108" s="5"/>
      <c r="SUQ108" s="5"/>
      <c r="SUR108" s="5"/>
      <c r="SUS108" s="1"/>
      <c r="SUT108" s="2"/>
      <c r="SUU108" s="2"/>
      <c r="SUV108" s="5"/>
      <c r="SUW108" s="5"/>
      <c r="SUX108" s="5"/>
      <c r="SUY108" s="5"/>
      <c r="SUZ108" s="5"/>
      <c r="SVA108" s="1"/>
      <c r="SVB108" s="2"/>
      <c r="SVC108" s="2"/>
      <c r="SVD108" s="5"/>
      <c r="SVE108" s="5"/>
      <c r="SVF108" s="5"/>
      <c r="SVG108" s="5"/>
      <c r="SVH108" s="5"/>
      <c r="SVI108" s="1"/>
      <c r="SVJ108" s="2"/>
      <c r="SVK108" s="2"/>
      <c r="SVL108" s="5"/>
      <c r="SVM108" s="5"/>
      <c r="SVN108" s="5"/>
      <c r="SVO108" s="5"/>
      <c r="SVP108" s="5"/>
      <c r="SVQ108" s="1"/>
      <c r="SVR108" s="2"/>
      <c r="SVS108" s="2"/>
      <c r="SVT108" s="5"/>
      <c r="SVU108" s="5"/>
      <c r="SVV108" s="5"/>
      <c r="SVW108" s="5"/>
      <c r="SVX108" s="5"/>
      <c r="SVY108" s="1"/>
      <c r="SVZ108" s="2"/>
      <c r="SWA108" s="2"/>
      <c r="SWB108" s="5"/>
      <c r="SWC108" s="5"/>
      <c r="SWD108" s="5"/>
      <c r="SWE108" s="5"/>
      <c r="SWF108" s="5"/>
      <c r="SWG108" s="1"/>
      <c r="SWH108" s="2"/>
      <c r="SWI108" s="2"/>
      <c r="SWJ108" s="5"/>
      <c r="SWK108" s="5"/>
      <c r="SWL108" s="5"/>
      <c r="SWM108" s="5"/>
      <c r="SWN108" s="5"/>
      <c r="SWO108" s="1"/>
      <c r="SWP108" s="2"/>
      <c r="SWQ108" s="2"/>
      <c r="SWR108" s="5"/>
      <c r="SWS108" s="5"/>
      <c r="SWT108" s="5"/>
      <c r="SWU108" s="5"/>
      <c r="SWV108" s="5"/>
      <c r="SWW108" s="1"/>
      <c r="SWX108" s="2"/>
      <c r="SWY108" s="2"/>
      <c r="SWZ108" s="5"/>
      <c r="SXA108" s="5"/>
      <c r="SXB108" s="5"/>
      <c r="SXC108" s="5"/>
      <c r="SXD108" s="5"/>
      <c r="SXE108" s="1"/>
      <c r="SXF108" s="2"/>
      <c r="SXG108" s="2"/>
      <c r="SXH108" s="5"/>
      <c r="SXI108" s="5"/>
      <c r="SXJ108" s="5"/>
      <c r="SXK108" s="5"/>
      <c r="SXL108" s="5"/>
      <c r="SXM108" s="1"/>
      <c r="SXN108" s="2"/>
      <c r="SXO108" s="2"/>
      <c r="SXP108" s="5"/>
      <c r="SXQ108" s="5"/>
      <c r="SXR108" s="5"/>
      <c r="SXS108" s="5"/>
      <c r="SXT108" s="5"/>
      <c r="SXU108" s="1"/>
      <c r="SXV108" s="2"/>
      <c r="SXW108" s="2"/>
      <c r="SXX108" s="5"/>
      <c r="SXY108" s="5"/>
      <c r="SXZ108" s="5"/>
      <c r="SYA108" s="5"/>
      <c r="SYB108" s="5"/>
      <c r="SYC108" s="1"/>
      <c r="SYD108" s="2"/>
      <c r="SYE108" s="2"/>
      <c r="SYF108" s="5"/>
      <c r="SYG108" s="5"/>
      <c r="SYH108" s="5"/>
      <c r="SYI108" s="5"/>
      <c r="SYJ108" s="5"/>
      <c r="SYK108" s="1"/>
      <c r="SYL108" s="2"/>
      <c r="SYM108" s="2"/>
      <c r="SYN108" s="5"/>
      <c r="SYO108" s="5"/>
      <c r="SYP108" s="5"/>
      <c r="SYQ108" s="5"/>
      <c r="SYR108" s="5"/>
      <c r="SYS108" s="1"/>
      <c r="SYT108" s="2"/>
      <c r="SYU108" s="2"/>
      <c r="SYV108" s="5"/>
      <c r="SYW108" s="5"/>
      <c r="SYX108" s="5"/>
      <c r="SYY108" s="5"/>
      <c r="SYZ108" s="5"/>
      <c r="SZA108" s="1"/>
      <c r="SZB108" s="2"/>
      <c r="SZC108" s="2"/>
      <c r="SZD108" s="5"/>
      <c r="SZE108" s="5"/>
      <c r="SZF108" s="5"/>
      <c r="SZG108" s="5"/>
      <c r="SZH108" s="5"/>
      <c r="SZI108" s="1"/>
      <c r="SZJ108" s="2"/>
      <c r="SZK108" s="2"/>
      <c r="SZL108" s="5"/>
      <c r="SZM108" s="5"/>
      <c r="SZN108" s="5"/>
      <c r="SZO108" s="5"/>
      <c r="SZP108" s="5"/>
      <c r="SZQ108" s="1"/>
      <c r="SZR108" s="2"/>
      <c r="SZS108" s="2"/>
      <c r="SZT108" s="5"/>
      <c r="SZU108" s="5"/>
      <c r="SZV108" s="5"/>
      <c r="SZW108" s="5"/>
      <c r="SZX108" s="5"/>
      <c r="SZY108" s="1"/>
      <c r="SZZ108" s="2"/>
      <c r="TAA108" s="2"/>
      <c r="TAB108" s="5"/>
      <c r="TAC108" s="5"/>
      <c r="TAD108" s="5"/>
      <c r="TAE108" s="5"/>
      <c r="TAF108" s="5"/>
      <c r="TAG108" s="1"/>
      <c r="TAH108" s="2"/>
      <c r="TAI108" s="2"/>
      <c r="TAJ108" s="5"/>
      <c r="TAK108" s="5"/>
      <c r="TAL108" s="5"/>
      <c r="TAM108" s="5"/>
      <c r="TAN108" s="5"/>
      <c r="TAO108" s="1"/>
      <c r="TAP108" s="2"/>
      <c r="TAQ108" s="2"/>
      <c r="TAR108" s="5"/>
      <c r="TAS108" s="5"/>
      <c r="TAT108" s="5"/>
      <c r="TAU108" s="5"/>
      <c r="TAV108" s="5"/>
      <c r="TAW108" s="1"/>
      <c r="TAX108" s="2"/>
      <c r="TAY108" s="2"/>
      <c r="TAZ108" s="5"/>
      <c r="TBA108" s="5"/>
      <c r="TBB108" s="5"/>
      <c r="TBC108" s="5"/>
      <c r="TBD108" s="5"/>
      <c r="TBE108" s="1"/>
      <c r="TBF108" s="2"/>
      <c r="TBG108" s="2"/>
      <c r="TBH108" s="5"/>
      <c r="TBI108" s="5"/>
      <c r="TBJ108" s="5"/>
      <c r="TBK108" s="5"/>
      <c r="TBL108" s="5"/>
      <c r="TBM108" s="1"/>
      <c r="TBN108" s="2"/>
      <c r="TBO108" s="2"/>
      <c r="TBP108" s="5"/>
      <c r="TBQ108" s="5"/>
      <c r="TBR108" s="5"/>
      <c r="TBS108" s="5"/>
      <c r="TBT108" s="5"/>
      <c r="TBU108" s="1"/>
      <c r="TBV108" s="2"/>
      <c r="TBW108" s="2"/>
      <c r="TBX108" s="5"/>
      <c r="TBY108" s="5"/>
      <c r="TBZ108" s="5"/>
      <c r="TCA108" s="5"/>
      <c r="TCB108" s="5"/>
      <c r="TCC108" s="1"/>
      <c r="TCD108" s="2"/>
      <c r="TCE108" s="2"/>
      <c r="TCF108" s="5"/>
      <c r="TCG108" s="5"/>
      <c r="TCH108" s="5"/>
      <c r="TCI108" s="5"/>
      <c r="TCJ108" s="5"/>
      <c r="TCK108" s="1"/>
      <c r="TCL108" s="2"/>
      <c r="TCM108" s="2"/>
      <c r="TCN108" s="5"/>
      <c r="TCO108" s="5"/>
      <c r="TCP108" s="5"/>
      <c r="TCQ108" s="5"/>
      <c r="TCR108" s="5"/>
      <c r="TCS108" s="1"/>
      <c r="TCT108" s="2"/>
      <c r="TCU108" s="2"/>
      <c r="TCV108" s="5"/>
      <c r="TCW108" s="5"/>
      <c r="TCX108" s="5"/>
      <c r="TCY108" s="5"/>
      <c r="TCZ108" s="5"/>
      <c r="TDA108" s="1"/>
      <c r="TDB108" s="2"/>
      <c r="TDC108" s="2"/>
      <c r="TDD108" s="5"/>
      <c r="TDE108" s="5"/>
      <c r="TDF108" s="5"/>
      <c r="TDG108" s="5"/>
      <c r="TDH108" s="5"/>
      <c r="TDI108" s="1"/>
      <c r="TDJ108" s="2"/>
      <c r="TDK108" s="2"/>
      <c r="TDL108" s="5"/>
      <c r="TDM108" s="5"/>
      <c r="TDN108" s="5"/>
      <c r="TDO108" s="5"/>
      <c r="TDP108" s="5"/>
      <c r="TDQ108" s="1"/>
      <c r="TDR108" s="2"/>
      <c r="TDS108" s="2"/>
      <c r="TDT108" s="5"/>
      <c r="TDU108" s="5"/>
      <c r="TDV108" s="5"/>
      <c r="TDW108" s="5"/>
      <c r="TDX108" s="5"/>
      <c r="TDY108" s="1"/>
      <c r="TDZ108" s="2"/>
      <c r="TEA108" s="2"/>
      <c r="TEB108" s="5"/>
      <c r="TEC108" s="5"/>
      <c r="TED108" s="5"/>
      <c r="TEE108" s="5"/>
      <c r="TEF108" s="5"/>
      <c r="TEG108" s="1"/>
      <c r="TEH108" s="2"/>
      <c r="TEI108" s="2"/>
      <c r="TEJ108" s="5"/>
      <c r="TEK108" s="5"/>
      <c r="TEL108" s="5"/>
      <c r="TEM108" s="5"/>
      <c r="TEN108" s="5"/>
      <c r="TEO108" s="1"/>
      <c r="TEP108" s="2"/>
      <c r="TEQ108" s="2"/>
      <c r="TER108" s="5"/>
      <c r="TES108" s="5"/>
      <c r="TET108" s="5"/>
      <c r="TEU108" s="5"/>
      <c r="TEV108" s="5"/>
      <c r="TEW108" s="1"/>
      <c r="TEX108" s="2"/>
      <c r="TEY108" s="2"/>
      <c r="TEZ108" s="5"/>
      <c r="TFA108" s="5"/>
      <c r="TFB108" s="5"/>
      <c r="TFC108" s="5"/>
      <c r="TFD108" s="5"/>
      <c r="TFE108" s="1"/>
      <c r="TFF108" s="2"/>
      <c r="TFG108" s="2"/>
      <c r="TFH108" s="5"/>
      <c r="TFI108" s="5"/>
      <c r="TFJ108" s="5"/>
      <c r="TFK108" s="5"/>
      <c r="TFL108" s="5"/>
      <c r="TFM108" s="1"/>
      <c r="TFN108" s="2"/>
      <c r="TFO108" s="2"/>
      <c r="TFP108" s="5"/>
      <c r="TFQ108" s="5"/>
      <c r="TFR108" s="5"/>
      <c r="TFS108" s="5"/>
      <c r="TFT108" s="5"/>
      <c r="TFU108" s="1"/>
      <c r="TFV108" s="2"/>
      <c r="TFW108" s="2"/>
      <c r="TFX108" s="5"/>
      <c r="TFY108" s="5"/>
      <c r="TFZ108" s="5"/>
      <c r="TGA108" s="5"/>
      <c r="TGB108" s="5"/>
      <c r="TGC108" s="1"/>
      <c r="TGD108" s="2"/>
      <c r="TGE108" s="2"/>
      <c r="TGF108" s="5"/>
      <c r="TGG108" s="5"/>
      <c r="TGH108" s="5"/>
      <c r="TGI108" s="5"/>
      <c r="TGJ108" s="5"/>
      <c r="TGK108" s="1"/>
      <c r="TGL108" s="2"/>
      <c r="TGM108" s="2"/>
      <c r="TGN108" s="5"/>
      <c r="TGO108" s="5"/>
      <c r="TGP108" s="5"/>
      <c r="TGQ108" s="5"/>
      <c r="TGR108" s="5"/>
      <c r="TGS108" s="1"/>
      <c r="TGT108" s="2"/>
      <c r="TGU108" s="2"/>
      <c r="TGV108" s="5"/>
      <c r="TGW108" s="5"/>
      <c r="TGX108" s="5"/>
      <c r="TGY108" s="5"/>
      <c r="TGZ108" s="5"/>
      <c r="THA108" s="1"/>
      <c r="THB108" s="2"/>
      <c r="THC108" s="2"/>
      <c r="THD108" s="5"/>
      <c r="THE108" s="5"/>
      <c r="THF108" s="5"/>
      <c r="THG108" s="5"/>
      <c r="THH108" s="5"/>
      <c r="THI108" s="1"/>
      <c r="THJ108" s="2"/>
      <c r="THK108" s="2"/>
      <c r="THL108" s="5"/>
      <c r="THM108" s="5"/>
      <c r="THN108" s="5"/>
      <c r="THO108" s="5"/>
      <c r="THP108" s="5"/>
      <c r="THQ108" s="1"/>
      <c r="THR108" s="2"/>
      <c r="THS108" s="2"/>
      <c r="THT108" s="5"/>
      <c r="THU108" s="5"/>
      <c r="THV108" s="5"/>
      <c r="THW108" s="5"/>
      <c r="THX108" s="5"/>
      <c r="THY108" s="1"/>
      <c r="THZ108" s="2"/>
      <c r="TIA108" s="2"/>
      <c r="TIB108" s="5"/>
      <c r="TIC108" s="5"/>
      <c r="TID108" s="5"/>
      <c r="TIE108" s="5"/>
      <c r="TIF108" s="5"/>
      <c r="TIG108" s="1"/>
      <c r="TIH108" s="2"/>
      <c r="TII108" s="2"/>
      <c r="TIJ108" s="5"/>
      <c r="TIK108" s="5"/>
      <c r="TIL108" s="5"/>
      <c r="TIM108" s="5"/>
      <c r="TIN108" s="5"/>
      <c r="TIO108" s="1"/>
      <c r="TIP108" s="2"/>
      <c r="TIQ108" s="2"/>
      <c r="TIR108" s="5"/>
      <c r="TIS108" s="5"/>
      <c r="TIT108" s="5"/>
      <c r="TIU108" s="5"/>
      <c r="TIV108" s="5"/>
      <c r="TIW108" s="1"/>
      <c r="TIX108" s="2"/>
      <c r="TIY108" s="2"/>
      <c r="TIZ108" s="5"/>
      <c r="TJA108" s="5"/>
      <c r="TJB108" s="5"/>
      <c r="TJC108" s="5"/>
      <c r="TJD108" s="5"/>
      <c r="TJE108" s="1"/>
      <c r="TJF108" s="2"/>
      <c r="TJG108" s="2"/>
      <c r="TJH108" s="5"/>
      <c r="TJI108" s="5"/>
      <c r="TJJ108" s="5"/>
      <c r="TJK108" s="5"/>
      <c r="TJL108" s="5"/>
      <c r="TJM108" s="1"/>
      <c r="TJN108" s="2"/>
      <c r="TJO108" s="2"/>
      <c r="TJP108" s="5"/>
      <c r="TJQ108" s="5"/>
      <c r="TJR108" s="5"/>
      <c r="TJS108" s="5"/>
      <c r="TJT108" s="5"/>
      <c r="TJU108" s="1"/>
      <c r="TJV108" s="2"/>
      <c r="TJW108" s="2"/>
      <c r="TJX108" s="5"/>
      <c r="TJY108" s="5"/>
      <c r="TJZ108" s="5"/>
      <c r="TKA108" s="5"/>
      <c r="TKB108" s="5"/>
      <c r="TKC108" s="1"/>
      <c r="TKD108" s="2"/>
      <c r="TKE108" s="2"/>
      <c r="TKF108" s="5"/>
      <c r="TKG108" s="5"/>
      <c r="TKH108" s="5"/>
      <c r="TKI108" s="5"/>
      <c r="TKJ108" s="5"/>
      <c r="TKK108" s="1"/>
      <c r="TKL108" s="2"/>
      <c r="TKM108" s="2"/>
      <c r="TKN108" s="5"/>
      <c r="TKO108" s="5"/>
      <c r="TKP108" s="5"/>
      <c r="TKQ108" s="5"/>
      <c r="TKR108" s="5"/>
      <c r="TKS108" s="1"/>
      <c r="TKT108" s="2"/>
      <c r="TKU108" s="2"/>
      <c r="TKV108" s="5"/>
      <c r="TKW108" s="5"/>
      <c r="TKX108" s="5"/>
      <c r="TKY108" s="5"/>
      <c r="TKZ108" s="5"/>
      <c r="TLA108" s="1"/>
      <c r="TLB108" s="2"/>
      <c r="TLC108" s="2"/>
      <c r="TLD108" s="5"/>
      <c r="TLE108" s="5"/>
      <c r="TLF108" s="5"/>
      <c r="TLG108" s="5"/>
      <c r="TLH108" s="5"/>
      <c r="TLI108" s="1"/>
      <c r="TLJ108" s="2"/>
      <c r="TLK108" s="2"/>
      <c r="TLL108" s="5"/>
      <c r="TLM108" s="5"/>
      <c r="TLN108" s="5"/>
      <c r="TLO108" s="5"/>
      <c r="TLP108" s="5"/>
      <c r="TLQ108" s="1"/>
      <c r="TLR108" s="2"/>
      <c r="TLS108" s="2"/>
      <c r="TLT108" s="5"/>
      <c r="TLU108" s="5"/>
      <c r="TLV108" s="5"/>
      <c r="TLW108" s="5"/>
      <c r="TLX108" s="5"/>
      <c r="TLY108" s="1"/>
      <c r="TLZ108" s="2"/>
      <c r="TMA108" s="2"/>
      <c r="TMB108" s="5"/>
      <c r="TMC108" s="5"/>
      <c r="TMD108" s="5"/>
      <c r="TME108" s="5"/>
      <c r="TMF108" s="5"/>
      <c r="TMG108" s="1"/>
      <c r="TMH108" s="2"/>
      <c r="TMI108" s="2"/>
      <c r="TMJ108" s="5"/>
      <c r="TMK108" s="5"/>
      <c r="TML108" s="5"/>
      <c r="TMM108" s="5"/>
      <c r="TMN108" s="5"/>
      <c r="TMO108" s="1"/>
      <c r="TMP108" s="2"/>
      <c r="TMQ108" s="2"/>
      <c r="TMR108" s="5"/>
      <c r="TMS108" s="5"/>
      <c r="TMT108" s="5"/>
      <c r="TMU108" s="5"/>
      <c r="TMV108" s="5"/>
      <c r="TMW108" s="1"/>
      <c r="TMX108" s="2"/>
      <c r="TMY108" s="2"/>
      <c r="TMZ108" s="5"/>
      <c r="TNA108" s="5"/>
      <c r="TNB108" s="5"/>
      <c r="TNC108" s="5"/>
      <c r="TND108" s="5"/>
      <c r="TNE108" s="1"/>
      <c r="TNF108" s="2"/>
      <c r="TNG108" s="2"/>
      <c r="TNH108" s="5"/>
      <c r="TNI108" s="5"/>
      <c r="TNJ108" s="5"/>
      <c r="TNK108" s="5"/>
      <c r="TNL108" s="5"/>
      <c r="TNM108" s="1"/>
      <c r="TNN108" s="2"/>
      <c r="TNO108" s="2"/>
      <c r="TNP108" s="5"/>
      <c r="TNQ108" s="5"/>
      <c r="TNR108" s="5"/>
      <c r="TNS108" s="5"/>
      <c r="TNT108" s="5"/>
      <c r="TNU108" s="1"/>
      <c r="TNV108" s="2"/>
      <c r="TNW108" s="2"/>
      <c r="TNX108" s="5"/>
      <c r="TNY108" s="5"/>
      <c r="TNZ108" s="5"/>
      <c r="TOA108" s="5"/>
      <c r="TOB108" s="5"/>
      <c r="TOC108" s="1"/>
      <c r="TOD108" s="2"/>
      <c r="TOE108" s="2"/>
      <c r="TOF108" s="5"/>
      <c r="TOG108" s="5"/>
      <c r="TOH108" s="5"/>
      <c r="TOI108" s="5"/>
      <c r="TOJ108" s="5"/>
      <c r="TOK108" s="1"/>
      <c r="TOL108" s="2"/>
      <c r="TOM108" s="2"/>
      <c r="TON108" s="5"/>
      <c r="TOO108" s="5"/>
      <c r="TOP108" s="5"/>
      <c r="TOQ108" s="5"/>
      <c r="TOR108" s="5"/>
      <c r="TOS108" s="1"/>
      <c r="TOT108" s="2"/>
      <c r="TOU108" s="2"/>
      <c r="TOV108" s="5"/>
      <c r="TOW108" s="5"/>
      <c r="TOX108" s="5"/>
      <c r="TOY108" s="5"/>
      <c r="TOZ108" s="5"/>
      <c r="TPA108" s="1"/>
      <c r="TPB108" s="2"/>
      <c r="TPC108" s="2"/>
      <c r="TPD108" s="5"/>
      <c r="TPE108" s="5"/>
      <c r="TPF108" s="5"/>
      <c r="TPG108" s="5"/>
      <c r="TPH108" s="5"/>
      <c r="TPI108" s="1"/>
      <c r="TPJ108" s="2"/>
      <c r="TPK108" s="2"/>
      <c r="TPL108" s="5"/>
      <c r="TPM108" s="5"/>
      <c r="TPN108" s="5"/>
      <c r="TPO108" s="5"/>
      <c r="TPP108" s="5"/>
      <c r="TPQ108" s="1"/>
      <c r="TPR108" s="2"/>
      <c r="TPS108" s="2"/>
      <c r="TPT108" s="5"/>
      <c r="TPU108" s="5"/>
      <c r="TPV108" s="5"/>
      <c r="TPW108" s="5"/>
      <c r="TPX108" s="5"/>
      <c r="TPY108" s="1"/>
      <c r="TPZ108" s="2"/>
      <c r="TQA108" s="2"/>
      <c r="TQB108" s="5"/>
      <c r="TQC108" s="5"/>
      <c r="TQD108" s="5"/>
      <c r="TQE108" s="5"/>
      <c r="TQF108" s="5"/>
      <c r="TQG108" s="1"/>
      <c r="TQH108" s="2"/>
      <c r="TQI108" s="2"/>
      <c r="TQJ108" s="5"/>
      <c r="TQK108" s="5"/>
      <c r="TQL108" s="5"/>
      <c r="TQM108" s="5"/>
      <c r="TQN108" s="5"/>
      <c r="TQO108" s="1"/>
      <c r="TQP108" s="2"/>
      <c r="TQQ108" s="2"/>
      <c r="TQR108" s="5"/>
      <c r="TQS108" s="5"/>
      <c r="TQT108" s="5"/>
      <c r="TQU108" s="5"/>
      <c r="TQV108" s="5"/>
      <c r="TQW108" s="1"/>
      <c r="TQX108" s="2"/>
      <c r="TQY108" s="2"/>
      <c r="TQZ108" s="5"/>
      <c r="TRA108" s="5"/>
      <c r="TRB108" s="5"/>
      <c r="TRC108" s="5"/>
      <c r="TRD108" s="5"/>
      <c r="TRE108" s="1"/>
      <c r="TRF108" s="2"/>
      <c r="TRG108" s="2"/>
      <c r="TRH108" s="5"/>
      <c r="TRI108" s="5"/>
      <c r="TRJ108" s="5"/>
      <c r="TRK108" s="5"/>
      <c r="TRL108" s="5"/>
      <c r="TRM108" s="1"/>
      <c r="TRN108" s="2"/>
      <c r="TRO108" s="2"/>
      <c r="TRP108" s="5"/>
      <c r="TRQ108" s="5"/>
      <c r="TRR108" s="5"/>
      <c r="TRS108" s="5"/>
      <c r="TRT108" s="5"/>
      <c r="TRU108" s="1"/>
      <c r="TRV108" s="2"/>
      <c r="TRW108" s="2"/>
      <c r="TRX108" s="5"/>
      <c r="TRY108" s="5"/>
      <c r="TRZ108" s="5"/>
      <c r="TSA108" s="5"/>
      <c r="TSB108" s="5"/>
      <c r="TSC108" s="1"/>
      <c r="TSD108" s="2"/>
      <c r="TSE108" s="2"/>
      <c r="TSF108" s="5"/>
      <c r="TSG108" s="5"/>
      <c r="TSH108" s="5"/>
      <c r="TSI108" s="5"/>
      <c r="TSJ108" s="5"/>
      <c r="TSK108" s="1"/>
      <c r="TSL108" s="2"/>
      <c r="TSM108" s="2"/>
      <c r="TSN108" s="5"/>
      <c r="TSO108" s="5"/>
      <c r="TSP108" s="5"/>
      <c r="TSQ108" s="5"/>
      <c r="TSR108" s="5"/>
      <c r="TSS108" s="1"/>
      <c r="TST108" s="2"/>
      <c r="TSU108" s="2"/>
      <c r="TSV108" s="5"/>
      <c r="TSW108" s="5"/>
      <c r="TSX108" s="5"/>
      <c r="TSY108" s="5"/>
      <c r="TSZ108" s="5"/>
      <c r="TTA108" s="1"/>
      <c r="TTB108" s="2"/>
      <c r="TTC108" s="2"/>
      <c r="TTD108" s="5"/>
      <c r="TTE108" s="5"/>
      <c r="TTF108" s="5"/>
      <c r="TTG108" s="5"/>
      <c r="TTH108" s="5"/>
      <c r="TTI108" s="1"/>
      <c r="TTJ108" s="2"/>
      <c r="TTK108" s="2"/>
      <c r="TTL108" s="5"/>
      <c r="TTM108" s="5"/>
      <c r="TTN108" s="5"/>
      <c r="TTO108" s="5"/>
      <c r="TTP108" s="5"/>
      <c r="TTQ108" s="1"/>
      <c r="TTR108" s="2"/>
      <c r="TTS108" s="2"/>
      <c r="TTT108" s="5"/>
      <c r="TTU108" s="5"/>
      <c r="TTV108" s="5"/>
      <c r="TTW108" s="5"/>
      <c r="TTX108" s="5"/>
      <c r="TTY108" s="1"/>
      <c r="TTZ108" s="2"/>
      <c r="TUA108" s="2"/>
      <c r="TUB108" s="5"/>
      <c r="TUC108" s="5"/>
      <c r="TUD108" s="5"/>
      <c r="TUE108" s="5"/>
      <c r="TUF108" s="5"/>
      <c r="TUG108" s="1"/>
      <c r="TUH108" s="2"/>
      <c r="TUI108" s="2"/>
      <c r="TUJ108" s="5"/>
      <c r="TUK108" s="5"/>
      <c r="TUL108" s="5"/>
      <c r="TUM108" s="5"/>
      <c r="TUN108" s="5"/>
      <c r="TUO108" s="1"/>
      <c r="TUP108" s="2"/>
      <c r="TUQ108" s="2"/>
      <c r="TUR108" s="5"/>
      <c r="TUS108" s="5"/>
      <c r="TUT108" s="5"/>
      <c r="TUU108" s="5"/>
      <c r="TUV108" s="5"/>
      <c r="TUW108" s="1"/>
      <c r="TUX108" s="2"/>
      <c r="TUY108" s="2"/>
      <c r="TUZ108" s="5"/>
      <c r="TVA108" s="5"/>
      <c r="TVB108" s="5"/>
      <c r="TVC108" s="5"/>
      <c r="TVD108" s="5"/>
      <c r="TVE108" s="1"/>
      <c r="TVF108" s="2"/>
      <c r="TVG108" s="2"/>
      <c r="TVH108" s="5"/>
      <c r="TVI108" s="5"/>
      <c r="TVJ108" s="5"/>
      <c r="TVK108" s="5"/>
      <c r="TVL108" s="5"/>
      <c r="TVM108" s="1"/>
      <c r="TVN108" s="2"/>
      <c r="TVO108" s="2"/>
      <c r="TVP108" s="5"/>
      <c r="TVQ108" s="5"/>
      <c r="TVR108" s="5"/>
      <c r="TVS108" s="5"/>
      <c r="TVT108" s="5"/>
      <c r="TVU108" s="1"/>
      <c r="TVV108" s="2"/>
      <c r="TVW108" s="2"/>
      <c r="TVX108" s="5"/>
      <c r="TVY108" s="5"/>
      <c r="TVZ108" s="5"/>
      <c r="TWA108" s="5"/>
      <c r="TWB108" s="5"/>
      <c r="TWC108" s="1"/>
      <c r="TWD108" s="2"/>
      <c r="TWE108" s="2"/>
      <c r="TWF108" s="5"/>
      <c r="TWG108" s="5"/>
      <c r="TWH108" s="5"/>
      <c r="TWI108" s="5"/>
      <c r="TWJ108" s="5"/>
      <c r="TWK108" s="1"/>
      <c r="TWL108" s="2"/>
      <c r="TWM108" s="2"/>
      <c r="TWN108" s="5"/>
      <c r="TWO108" s="5"/>
      <c r="TWP108" s="5"/>
      <c r="TWQ108" s="5"/>
      <c r="TWR108" s="5"/>
      <c r="TWS108" s="1"/>
      <c r="TWT108" s="2"/>
      <c r="TWU108" s="2"/>
      <c r="TWV108" s="5"/>
      <c r="TWW108" s="5"/>
      <c r="TWX108" s="5"/>
      <c r="TWY108" s="5"/>
      <c r="TWZ108" s="5"/>
      <c r="TXA108" s="1"/>
      <c r="TXB108" s="2"/>
      <c r="TXC108" s="2"/>
      <c r="TXD108" s="5"/>
      <c r="TXE108" s="5"/>
      <c r="TXF108" s="5"/>
      <c r="TXG108" s="5"/>
      <c r="TXH108" s="5"/>
      <c r="TXI108" s="1"/>
      <c r="TXJ108" s="2"/>
      <c r="TXK108" s="2"/>
      <c r="TXL108" s="5"/>
      <c r="TXM108" s="5"/>
      <c r="TXN108" s="5"/>
      <c r="TXO108" s="5"/>
      <c r="TXP108" s="5"/>
      <c r="TXQ108" s="1"/>
      <c r="TXR108" s="2"/>
      <c r="TXS108" s="2"/>
      <c r="TXT108" s="5"/>
      <c r="TXU108" s="5"/>
      <c r="TXV108" s="5"/>
      <c r="TXW108" s="5"/>
      <c r="TXX108" s="5"/>
      <c r="TXY108" s="1"/>
      <c r="TXZ108" s="2"/>
      <c r="TYA108" s="2"/>
      <c r="TYB108" s="5"/>
      <c r="TYC108" s="5"/>
      <c r="TYD108" s="5"/>
      <c r="TYE108" s="5"/>
      <c r="TYF108" s="5"/>
      <c r="TYG108" s="1"/>
      <c r="TYH108" s="2"/>
      <c r="TYI108" s="2"/>
      <c r="TYJ108" s="5"/>
      <c r="TYK108" s="5"/>
      <c r="TYL108" s="5"/>
      <c r="TYM108" s="5"/>
      <c r="TYN108" s="5"/>
      <c r="TYO108" s="1"/>
      <c r="TYP108" s="2"/>
      <c r="TYQ108" s="2"/>
      <c r="TYR108" s="5"/>
      <c r="TYS108" s="5"/>
      <c r="TYT108" s="5"/>
      <c r="TYU108" s="5"/>
      <c r="TYV108" s="5"/>
      <c r="TYW108" s="1"/>
      <c r="TYX108" s="2"/>
      <c r="TYY108" s="2"/>
      <c r="TYZ108" s="5"/>
      <c r="TZA108" s="5"/>
      <c r="TZB108" s="5"/>
      <c r="TZC108" s="5"/>
      <c r="TZD108" s="5"/>
      <c r="TZE108" s="1"/>
      <c r="TZF108" s="2"/>
      <c r="TZG108" s="2"/>
      <c r="TZH108" s="5"/>
      <c r="TZI108" s="5"/>
      <c r="TZJ108" s="5"/>
      <c r="TZK108" s="5"/>
      <c r="TZL108" s="5"/>
      <c r="TZM108" s="1"/>
      <c r="TZN108" s="2"/>
      <c r="TZO108" s="2"/>
      <c r="TZP108" s="5"/>
      <c r="TZQ108" s="5"/>
      <c r="TZR108" s="5"/>
      <c r="TZS108" s="5"/>
      <c r="TZT108" s="5"/>
      <c r="TZU108" s="1"/>
      <c r="TZV108" s="2"/>
      <c r="TZW108" s="2"/>
      <c r="TZX108" s="5"/>
      <c r="TZY108" s="5"/>
      <c r="TZZ108" s="5"/>
      <c r="UAA108" s="5"/>
      <c r="UAB108" s="5"/>
      <c r="UAC108" s="1"/>
      <c r="UAD108" s="2"/>
      <c r="UAE108" s="2"/>
      <c r="UAF108" s="5"/>
      <c r="UAG108" s="5"/>
      <c r="UAH108" s="5"/>
      <c r="UAI108" s="5"/>
      <c r="UAJ108" s="5"/>
      <c r="UAK108" s="1"/>
      <c r="UAL108" s="2"/>
      <c r="UAM108" s="2"/>
      <c r="UAN108" s="5"/>
      <c r="UAO108" s="5"/>
      <c r="UAP108" s="5"/>
      <c r="UAQ108" s="5"/>
      <c r="UAR108" s="5"/>
      <c r="UAS108" s="1"/>
      <c r="UAT108" s="2"/>
      <c r="UAU108" s="2"/>
      <c r="UAV108" s="5"/>
      <c r="UAW108" s="5"/>
      <c r="UAX108" s="5"/>
      <c r="UAY108" s="5"/>
      <c r="UAZ108" s="5"/>
      <c r="UBA108" s="1"/>
      <c r="UBB108" s="2"/>
      <c r="UBC108" s="2"/>
      <c r="UBD108" s="5"/>
      <c r="UBE108" s="5"/>
      <c r="UBF108" s="5"/>
      <c r="UBG108" s="5"/>
      <c r="UBH108" s="5"/>
      <c r="UBI108" s="1"/>
      <c r="UBJ108" s="2"/>
      <c r="UBK108" s="2"/>
      <c r="UBL108" s="5"/>
      <c r="UBM108" s="5"/>
      <c r="UBN108" s="5"/>
      <c r="UBO108" s="5"/>
      <c r="UBP108" s="5"/>
      <c r="UBQ108" s="1"/>
      <c r="UBR108" s="2"/>
      <c r="UBS108" s="2"/>
      <c r="UBT108" s="5"/>
      <c r="UBU108" s="5"/>
      <c r="UBV108" s="5"/>
      <c r="UBW108" s="5"/>
      <c r="UBX108" s="5"/>
      <c r="UBY108" s="1"/>
      <c r="UBZ108" s="2"/>
      <c r="UCA108" s="2"/>
      <c r="UCB108" s="5"/>
      <c r="UCC108" s="5"/>
      <c r="UCD108" s="5"/>
      <c r="UCE108" s="5"/>
      <c r="UCF108" s="5"/>
      <c r="UCG108" s="1"/>
      <c r="UCH108" s="2"/>
      <c r="UCI108" s="2"/>
      <c r="UCJ108" s="5"/>
      <c r="UCK108" s="5"/>
      <c r="UCL108" s="5"/>
      <c r="UCM108" s="5"/>
      <c r="UCN108" s="5"/>
      <c r="UCO108" s="1"/>
      <c r="UCP108" s="2"/>
      <c r="UCQ108" s="2"/>
      <c r="UCR108" s="5"/>
      <c r="UCS108" s="5"/>
      <c r="UCT108" s="5"/>
      <c r="UCU108" s="5"/>
      <c r="UCV108" s="5"/>
      <c r="UCW108" s="1"/>
      <c r="UCX108" s="2"/>
      <c r="UCY108" s="2"/>
      <c r="UCZ108" s="5"/>
      <c r="UDA108" s="5"/>
      <c r="UDB108" s="5"/>
      <c r="UDC108" s="5"/>
      <c r="UDD108" s="5"/>
      <c r="UDE108" s="1"/>
      <c r="UDF108" s="2"/>
      <c r="UDG108" s="2"/>
      <c r="UDH108" s="5"/>
      <c r="UDI108" s="5"/>
      <c r="UDJ108" s="5"/>
      <c r="UDK108" s="5"/>
      <c r="UDL108" s="5"/>
      <c r="UDM108" s="1"/>
      <c r="UDN108" s="2"/>
      <c r="UDO108" s="2"/>
      <c r="UDP108" s="5"/>
      <c r="UDQ108" s="5"/>
      <c r="UDR108" s="5"/>
      <c r="UDS108" s="5"/>
      <c r="UDT108" s="5"/>
      <c r="UDU108" s="1"/>
      <c r="UDV108" s="2"/>
      <c r="UDW108" s="2"/>
      <c r="UDX108" s="5"/>
      <c r="UDY108" s="5"/>
      <c r="UDZ108" s="5"/>
      <c r="UEA108" s="5"/>
      <c r="UEB108" s="5"/>
      <c r="UEC108" s="1"/>
      <c r="UED108" s="2"/>
      <c r="UEE108" s="2"/>
      <c r="UEF108" s="5"/>
      <c r="UEG108" s="5"/>
      <c r="UEH108" s="5"/>
      <c r="UEI108" s="5"/>
      <c r="UEJ108" s="5"/>
      <c r="UEK108" s="1"/>
      <c r="UEL108" s="2"/>
      <c r="UEM108" s="2"/>
      <c r="UEN108" s="5"/>
      <c r="UEO108" s="5"/>
      <c r="UEP108" s="5"/>
      <c r="UEQ108" s="5"/>
      <c r="UER108" s="5"/>
      <c r="UES108" s="1"/>
      <c r="UET108" s="2"/>
      <c r="UEU108" s="2"/>
      <c r="UEV108" s="5"/>
      <c r="UEW108" s="5"/>
      <c r="UEX108" s="5"/>
      <c r="UEY108" s="5"/>
      <c r="UEZ108" s="5"/>
      <c r="UFA108" s="1"/>
      <c r="UFB108" s="2"/>
      <c r="UFC108" s="2"/>
      <c r="UFD108" s="5"/>
      <c r="UFE108" s="5"/>
      <c r="UFF108" s="5"/>
      <c r="UFG108" s="5"/>
      <c r="UFH108" s="5"/>
      <c r="UFI108" s="1"/>
      <c r="UFJ108" s="2"/>
      <c r="UFK108" s="2"/>
      <c r="UFL108" s="5"/>
      <c r="UFM108" s="5"/>
      <c r="UFN108" s="5"/>
      <c r="UFO108" s="5"/>
      <c r="UFP108" s="5"/>
      <c r="UFQ108" s="1"/>
      <c r="UFR108" s="2"/>
      <c r="UFS108" s="2"/>
      <c r="UFT108" s="5"/>
      <c r="UFU108" s="5"/>
      <c r="UFV108" s="5"/>
      <c r="UFW108" s="5"/>
      <c r="UFX108" s="5"/>
      <c r="UFY108" s="1"/>
      <c r="UFZ108" s="2"/>
      <c r="UGA108" s="2"/>
      <c r="UGB108" s="5"/>
      <c r="UGC108" s="5"/>
      <c r="UGD108" s="5"/>
      <c r="UGE108" s="5"/>
      <c r="UGF108" s="5"/>
      <c r="UGG108" s="1"/>
      <c r="UGH108" s="2"/>
      <c r="UGI108" s="2"/>
      <c r="UGJ108" s="5"/>
      <c r="UGK108" s="5"/>
      <c r="UGL108" s="5"/>
      <c r="UGM108" s="5"/>
      <c r="UGN108" s="5"/>
      <c r="UGO108" s="1"/>
      <c r="UGP108" s="2"/>
      <c r="UGQ108" s="2"/>
      <c r="UGR108" s="5"/>
      <c r="UGS108" s="5"/>
      <c r="UGT108" s="5"/>
      <c r="UGU108" s="5"/>
      <c r="UGV108" s="5"/>
      <c r="UGW108" s="1"/>
      <c r="UGX108" s="2"/>
      <c r="UGY108" s="2"/>
      <c r="UGZ108" s="5"/>
      <c r="UHA108" s="5"/>
      <c r="UHB108" s="5"/>
      <c r="UHC108" s="5"/>
      <c r="UHD108" s="5"/>
      <c r="UHE108" s="1"/>
      <c r="UHF108" s="2"/>
      <c r="UHG108" s="2"/>
      <c r="UHH108" s="5"/>
      <c r="UHI108" s="5"/>
      <c r="UHJ108" s="5"/>
      <c r="UHK108" s="5"/>
      <c r="UHL108" s="5"/>
      <c r="UHM108" s="1"/>
      <c r="UHN108" s="2"/>
      <c r="UHO108" s="2"/>
      <c r="UHP108" s="5"/>
      <c r="UHQ108" s="5"/>
      <c r="UHR108" s="5"/>
      <c r="UHS108" s="5"/>
      <c r="UHT108" s="5"/>
      <c r="UHU108" s="1"/>
      <c r="UHV108" s="2"/>
      <c r="UHW108" s="2"/>
      <c r="UHX108" s="5"/>
      <c r="UHY108" s="5"/>
      <c r="UHZ108" s="5"/>
      <c r="UIA108" s="5"/>
      <c r="UIB108" s="5"/>
      <c r="UIC108" s="1"/>
      <c r="UID108" s="2"/>
      <c r="UIE108" s="2"/>
      <c r="UIF108" s="5"/>
      <c r="UIG108" s="5"/>
      <c r="UIH108" s="5"/>
      <c r="UII108" s="5"/>
      <c r="UIJ108" s="5"/>
      <c r="UIK108" s="1"/>
      <c r="UIL108" s="2"/>
      <c r="UIM108" s="2"/>
      <c r="UIN108" s="5"/>
      <c r="UIO108" s="5"/>
      <c r="UIP108" s="5"/>
      <c r="UIQ108" s="5"/>
      <c r="UIR108" s="5"/>
      <c r="UIS108" s="1"/>
      <c r="UIT108" s="2"/>
      <c r="UIU108" s="2"/>
      <c r="UIV108" s="5"/>
      <c r="UIW108" s="5"/>
      <c r="UIX108" s="5"/>
      <c r="UIY108" s="5"/>
      <c r="UIZ108" s="5"/>
      <c r="UJA108" s="1"/>
      <c r="UJB108" s="2"/>
      <c r="UJC108" s="2"/>
      <c r="UJD108" s="5"/>
      <c r="UJE108" s="5"/>
      <c r="UJF108" s="5"/>
      <c r="UJG108" s="5"/>
      <c r="UJH108" s="5"/>
      <c r="UJI108" s="1"/>
      <c r="UJJ108" s="2"/>
      <c r="UJK108" s="2"/>
      <c r="UJL108" s="5"/>
      <c r="UJM108" s="5"/>
      <c r="UJN108" s="5"/>
      <c r="UJO108" s="5"/>
      <c r="UJP108" s="5"/>
      <c r="UJQ108" s="1"/>
      <c r="UJR108" s="2"/>
      <c r="UJS108" s="2"/>
      <c r="UJT108" s="5"/>
      <c r="UJU108" s="5"/>
      <c r="UJV108" s="5"/>
      <c r="UJW108" s="5"/>
      <c r="UJX108" s="5"/>
      <c r="UJY108" s="1"/>
      <c r="UJZ108" s="2"/>
      <c r="UKA108" s="2"/>
      <c r="UKB108" s="5"/>
      <c r="UKC108" s="5"/>
      <c r="UKD108" s="5"/>
      <c r="UKE108" s="5"/>
      <c r="UKF108" s="5"/>
      <c r="UKG108" s="1"/>
      <c r="UKH108" s="2"/>
      <c r="UKI108" s="2"/>
      <c r="UKJ108" s="5"/>
      <c r="UKK108" s="5"/>
      <c r="UKL108" s="5"/>
      <c r="UKM108" s="5"/>
      <c r="UKN108" s="5"/>
      <c r="UKO108" s="1"/>
      <c r="UKP108" s="2"/>
      <c r="UKQ108" s="2"/>
      <c r="UKR108" s="5"/>
      <c r="UKS108" s="5"/>
      <c r="UKT108" s="5"/>
      <c r="UKU108" s="5"/>
      <c r="UKV108" s="5"/>
      <c r="UKW108" s="1"/>
      <c r="UKX108" s="2"/>
      <c r="UKY108" s="2"/>
      <c r="UKZ108" s="5"/>
      <c r="ULA108" s="5"/>
      <c r="ULB108" s="5"/>
      <c r="ULC108" s="5"/>
      <c r="ULD108" s="5"/>
      <c r="ULE108" s="1"/>
      <c r="ULF108" s="2"/>
      <c r="ULG108" s="2"/>
      <c r="ULH108" s="5"/>
      <c r="ULI108" s="5"/>
      <c r="ULJ108" s="5"/>
      <c r="ULK108" s="5"/>
      <c r="ULL108" s="5"/>
      <c r="ULM108" s="1"/>
      <c r="ULN108" s="2"/>
      <c r="ULO108" s="2"/>
      <c r="ULP108" s="5"/>
      <c r="ULQ108" s="5"/>
      <c r="ULR108" s="5"/>
      <c r="ULS108" s="5"/>
      <c r="ULT108" s="5"/>
      <c r="ULU108" s="1"/>
      <c r="ULV108" s="2"/>
      <c r="ULW108" s="2"/>
      <c r="ULX108" s="5"/>
      <c r="ULY108" s="5"/>
      <c r="ULZ108" s="5"/>
      <c r="UMA108" s="5"/>
      <c r="UMB108" s="5"/>
      <c r="UMC108" s="1"/>
      <c r="UMD108" s="2"/>
      <c r="UME108" s="2"/>
      <c r="UMF108" s="5"/>
      <c r="UMG108" s="5"/>
      <c r="UMH108" s="5"/>
      <c r="UMI108" s="5"/>
      <c r="UMJ108" s="5"/>
      <c r="UMK108" s="1"/>
      <c r="UML108" s="2"/>
      <c r="UMM108" s="2"/>
      <c r="UMN108" s="5"/>
      <c r="UMO108" s="5"/>
      <c r="UMP108" s="5"/>
      <c r="UMQ108" s="5"/>
      <c r="UMR108" s="5"/>
      <c r="UMS108" s="1"/>
      <c r="UMT108" s="2"/>
      <c r="UMU108" s="2"/>
      <c r="UMV108" s="5"/>
      <c r="UMW108" s="5"/>
      <c r="UMX108" s="5"/>
      <c r="UMY108" s="5"/>
      <c r="UMZ108" s="5"/>
      <c r="UNA108" s="1"/>
      <c r="UNB108" s="2"/>
      <c r="UNC108" s="2"/>
      <c r="UND108" s="5"/>
      <c r="UNE108" s="5"/>
      <c r="UNF108" s="5"/>
      <c r="UNG108" s="5"/>
      <c r="UNH108" s="5"/>
      <c r="UNI108" s="1"/>
      <c r="UNJ108" s="2"/>
      <c r="UNK108" s="2"/>
      <c r="UNL108" s="5"/>
      <c r="UNM108" s="5"/>
      <c r="UNN108" s="5"/>
      <c r="UNO108" s="5"/>
      <c r="UNP108" s="5"/>
      <c r="UNQ108" s="1"/>
      <c r="UNR108" s="2"/>
      <c r="UNS108" s="2"/>
      <c r="UNT108" s="5"/>
      <c r="UNU108" s="5"/>
      <c r="UNV108" s="5"/>
      <c r="UNW108" s="5"/>
      <c r="UNX108" s="5"/>
      <c r="UNY108" s="1"/>
      <c r="UNZ108" s="2"/>
      <c r="UOA108" s="2"/>
      <c r="UOB108" s="5"/>
      <c r="UOC108" s="5"/>
      <c r="UOD108" s="5"/>
      <c r="UOE108" s="5"/>
      <c r="UOF108" s="5"/>
      <c r="UOG108" s="1"/>
      <c r="UOH108" s="2"/>
      <c r="UOI108" s="2"/>
      <c r="UOJ108" s="5"/>
      <c r="UOK108" s="5"/>
      <c r="UOL108" s="5"/>
      <c r="UOM108" s="5"/>
      <c r="UON108" s="5"/>
      <c r="UOO108" s="1"/>
      <c r="UOP108" s="2"/>
      <c r="UOQ108" s="2"/>
      <c r="UOR108" s="5"/>
      <c r="UOS108" s="5"/>
      <c r="UOT108" s="5"/>
      <c r="UOU108" s="5"/>
      <c r="UOV108" s="5"/>
      <c r="UOW108" s="1"/>
      <c r="UOX108" s="2"/>
      <c r="UOY108" s="2"/>
      <c r="UOZ108" s="5"/>
      <c r="UPA108" s="5"/>
      <c r="UPB108" s="5"/>
      <c r="UPC108" s="5"/>
      <c r="UPD108" s="5"/>
      <c r="UPE108" s="1"/>
      <c r="UPF108" s="2"/>
      <c r="UPG108" s="2"/>
      <c r="UPH108" s="5"/>
      <c r="UPI108" s="5"/>
      <c r="UPJ108" s="5"/>
      <c r="UPK108" s="5"/>
      <c r="UPL108" s="5"/>
      <c r="UPM108" s="1"/>
      <c r="UPN108" s="2"/>
      <c r="UPO108" s="2"/>
      <c r="UPP108" s="5"/>
      <c r="UPQ108" s="5"/>
      <c r="UPR108" s="5"/>
      <c r="UPS108" s="5"/>
      <c r="UPT108" s="5"/>
      <c r="UPU108" s="1"/>
      <c r="UPV108" s="2"/>
      <c r="UPW108" s="2"/>
      <c r="UPX108" s="5"/>
      <c r="UPY108" s="5"/>
      <c r="UPZ108" s="5"/>
      <c r="UQA108" s="5"/>
      <c r="UQB108" s="5"/>
      <c r="UQC108" s="1"/>
      <c r="UQD108" s="2"/>
      <c r="UQE108" s="2"/>
      <c r="UQF108" s="5"/>
      <c r="UQG108" s="5"/>
      <c r="UQH108" s="5"/>
      <c r="UQI108" s="5"/>
      <c r="UQJ108" s="5"/>
      <c r="UQK108" s="1"/>
      <c r="UQL108" s="2"/>
      <c r="UQM108" s="2"/>
      <c r="UQN108" s="5"/>
      <c r="UQO108" s="5"/>
      <c r="UQP108" s="5"/>
      <c r="UQQ108" s="5"/>
      <c r="UQR108" s="5"/>
      <c r="UQS108" s="1"/>
      <c r="UQT108" s="2"/>
      <c r="UQU108" s="2"/>
      <c r="UQV108" s="5"/>
      <c r="UQW108" s="5"/>
      <c r="UQX108" s="5"/>
      <c r="UQY108" s="5"/>
      <c r="UQZ108" s="5"/>
      <c r="URA108" s="1"/>
      <c r="URB108" s="2"/>
      <c r="URC108" s="2"/>
      <c r="URD108" s="5"/>
      <c r="URE108" s="5"/>
      <c r="URF108" s="5"/>
      <c r="URG108" s="5"/>
      <c r="URH108" s="5"/>
      <c r="URI108" s="1"/>
      <c r="URJ108" s="2"/>
      <c r="URK108" s="2"/>
      <c r="URL108" s="5"/>
      <c r="URM108" s="5"/>
      <c r="URN108" s="5"/>
      <c r="URO108" s="5"/>
      <c r="URP108" s="5"/>
      <c r="URQ108" s="1"/>
      <c r="URR108" s="2"/>
      <c r="URS108" s="2"/>
      <c r="URT108" s="5"/>
      <c r="URU108" s="5"/>
      <c r="URV108" s="5"/>
      <c r="URW108" s="5"/>
      <c r="URX108" s="5"/>
      <c r="URY108" s="1"/>
      <c r="URZ108" s="2"/>
      <c r="USA108" s="2"/>
      <c r="USB108" s="5"/>
      <c r="USC108" s="5"/>
      <c r="USD108" s="5"/>
      <c r="USE108" s="5"/>
      <c r="USF108" s="5"/>
      <c r="USG108" s="1"/>
      <c r="USH108" s="2"/>
      <c r="USI108" s="2"/>
      <c r="USJ108" s="5"/>
      <c r="USK108" s="5"/>
      <c r="USL108" s="5"/>
      <c r="USM108" s="5"/>
      <c r="USN108" s="5"/>
      <c r="USO108" s="1"/>
      <c r="USP108" s="2"/>
      <c r="USQ108" s="2"/>
      <c r="USR108" s="5"/>
      <c r="USS108" s="5"/>
      <c r="UST108" s="5"/>
      <c r="USU108" s="5"/>
      <c r="USV108" s="5"/>
      <c r="USW108" s="1"/>
      <c r="USX108" s="2"/>
      <c r="USY108" s="2"/>
      <c r="USZ108" s="5"/>
      <c r="UTA108" s="5"/>
      <c r="UTB108" s="5"/>
      <c r="UTC108" s="5"/>
      <c r="UTD108" s="5"/>
      <c r="UTE108" s="1"/>
      <c r="UTF108" s="2"/>
      <c r="UTG108" s="2"/>
      <c r="UTH108" s="5"/>
      <c r="UTI108" s="5"/>
      <c r="UTJ108" s="5"/>
      <c r="UTK108" s="5"/>
      <c r="UTL108" s="5"/>
      <c r="UTM108" s="1"/>
      <c r="UTN108" s="2"/>
      <c r="UTO108" s="2"/>
      <c r="UTP108" s="5"/>
      <c r="UTQ108" s="5"/>
      <c r="UTR108" s="5"/>
      <c r="UTS108" s="5"/>
      <c r="UTT108" s="5"/>
      <c r="UTU108" s="1"/>
      <c r="UTV108" s="2"/>
      <c r="UTW108" s="2"/>
      <c r="UTX108" s="5"/>
      <c r="UTY108" s="5"/>
      <c r="UTZ108" s="5"/>
      <c r="UUA108" s="5"/>
      <c r="UUB108" s="5"/>
      <c r="UUC108" s="1"/>
      <c r="UUD108" s="2"/>
      <c r="UUE108" s="2"/>
      <c r="UUF108" s="5"/>
      <c r="UUG108" s="5"/>
      <c r="UUH108" s="5"/>
      <c r="UUI108" s="5"/>
      <c r="UUJ108" s="5"/>
      <c r="UUK108" s="1"/>
      <c r="UUL108" s="2"/>
      <c r="UUM108" s="2"/>
      <c r="UUN108" s="5"/>
      <c r="UUO108" s="5"/>
      <c r="UUP108" s="5"/>
      <c r="UUQ108" s="5"/>
      <c r="UUR108" s="5"/>
      <c r="UUS108" s="1"/>
      <c r="UUT108" s="2"/>
      <c r="UUU108" s="2"/>
      <c r="UUV108" s="5"/>
      <c r="UUW108" s="5"/>
      <c r="UUX108" s="5"/>
      <c r="UUY108" s="5"/>
      <c r="UUZ108" s="5"/>
      <c r="UVA108" s="1"/>
      <c r="UVB108" s="2"/>
      <c r="UVC108" s="2"/>
      <c r="UVD108" s="5"/>
      <c r="UVE108" s="5"/>
      <c r="UVF108" s="5"/>
      <c r="UVG108" s="5"/>
      <c r="UVH108" s="5"/>
      <c r="UVI108" s="1"/>
      <c r="UVJ108" s="2"/>
      <c r="UVK108" s="2"/>
      <c r="UVL108" s="5"/>
      <c r="UVM108" s="5"/>
      <c r="UVN108" s="5"/>
      <c r="UVO108" s="5"/>
      <c r="UVP108" s="5"/>
      <c r="UVQ108" s="1"/>
      <c r="UVR108" s="2"/>
      <c r="UVS108" s="2"/>
      <c r="UVT108" s="5"/>
      <c r="UVU108" s="5"/>
      <c r="UVV108" s="5"/>
      <c r="UVW108" s="5"/>
      <c r="UVX108" s="5"/>
      <c r="UVY108" s="1"/>
      <c r="UVZ108" s="2"/>
      <c r="UWA108" s="2"/>
      <c r="UWB108" s="5"/>
      <c r="UWC108" s="5"/>
      <c r="UWD108" s="5"/>
      <c r="UWE108" s="5"/>
      <c r="UWF108" s="5"/>
      <c r="UWG108" s="1"/>
      <c r="UWH108" s="2"/>
      <c r="UWI108" s="2"/>
      <c r="UWJ108" s="5"/>
      <c r="UWK108" s="5"/>
      <c r="UWL108" s="5"/>
      <c r="UWM108" s="5"/>
      <c r="UWN108" s="5"/>
      <c r="UWO108" s="1"/>
      <c r="UWP108" s="2"/>
      <c r="UWQ108" s="2"/>
      <c r="UWR108" s="5"/>
      <c r="UWS108" s="5"/>
      <c r="UWT108" s="5"/>
      <c r="UWU108" s="5"/>
      <c r="UWV108" s="5"/>
      <c r="UWW108" s="1"/>
      <c r="UWX108" s="2"/>
      <c r="UWY108" s="2"/>
      <c r="UWZ108" s="5"/>
      <c r="UXA108" s="5"/>
      <c r="UXB108" s="5"/>
      <c r="UXC108" s="5"/>
      <c r="UXD108" s="5"/>
      <c r="UXE108" s="1"/>
      <c r="UXF108" s="2"/>
      <c r="UXG108" s="2"/>
      <c r="UXH108" s="5"/>
      <c r="UXI108" s="5"/>
      <c r="UXJ108" s="5"/>
      <c r="UXK108" s="5"/>
      <c r="UXL108" s="5"/>
      <c r="UXM108" s="1"/>
      <c r="UXN108" s="2"/>
      <c r="UXO108" s="2"/>
      <c r="UXP108" s="5"/>
      <c r="UXQ108" s="5"/>
      <c r="UXR108" s="5"/>
      <c r="UXS108" s="5"/>
      <c r="UXT108" s="5"/>
      <c r="UXU108" s="1"/>
      <c r="UXV108" s="2"/>
      <c r="UXW108" s="2"/>
      <c r="UXX108" s="5"/>
      <c r="UXY108" s="5"/>
      <c r="UXZ108" s="5"/>
      <c r="UYA108" s="5"/>
      <c r="UYB108" s="5"/>
      <c r="UYC108" s="1"/>
      <c r="UYD108" s="2"/>
      <c r="UYE108" s="2"/>
      <c r="UYF108" s="5"/>
      <c r="UYG108" s="5"/>
      <c r="UYH108" s="5"/>
      <c r="UYI108" s="5"/>
      <c r="UYJ108" s="5"/>
      <c r="UYK108" s="1"/>
      <c r="UYL108" s="2"/>
      <c r="UYM108" s="2"/>
      <c r="UYN108" s="5"/>
      <c r="UYO108" s="5"/>
      <c r="UYP108" s="5"/>
      <c r="UYQ108" s="5"/>
      <c r="UYR108" s="5"/>
      <c r="UYS108" s="1"/>
      <c r="UYT108" s="2"/>
      <c r="UYU108" s="2"/>
      <c r="UYV108" s="5"/>
      <c r="UYW108" s="5"/>
      <c r="UYX108" s="5"/>
      <c r="UYY108" s="5"/>
      <c r="UYZ108" s="5"/>
      <c r="UZA108" s="1"/>
      <c r="UZB108" s="2"/>
      <c r="UZC108" s="2"/>
      <c r="UZD108" s="5"/>
      <c r="UZE108" s="5"/>
      <c r="UZF108" s="5"/>
      <c r="UZG108" s="5"/>
      <c r="UZH108" s="5"/>
      <c r="UZI108" s="1"/>
      <c r="UZJ108" s="2"/>
      <c r="UZK108" s="2"/>
      <c r="UZL108" s="5"/>
      <c r="UZM108" s="5"/>
      <c r="UZN108" s="5"/>
      <c r="UZO108" s="5"/>
      <c r="UZP108" s="5"/>
      <c r="UZQ108" s="1"/>
      <c r="UZR108" s="2"/>
      <c r="UZS108" s="2"/>
      <c r="UZT108" s="5"/>
      <c r="UZU108" s="5"/>
      <c r="UZV108" s="5"/>
      <c r="UZW108" s="5"/>
      <c r="UZX108" s="5"/>
      <c r="UZY108" s="1"/>
      <c r="UZZ108" s="2"/>
      <c r="VAA108" s="2"/>
      <c r="VAB108" s="5"/>
      <c r="VAC108" s="5"/>
      <c r="VAD108" s="5"/>
      <c r="VAE108" s="5"/>
      <c r="VAF108" s="5"/>
      <c r="VAG108" s="1"/>
      <c r="VAH108" s="2"/>
      <c r="VAI108" s="2"/>
      <c r="VAJ108" s="5"/>
      <c r="VAK108" s="5"/>
      <c r="VAL108" s="5"/>
      <c r="VAM108" s="5"/>
      <c r="VAN108" s="5"/>
      <c r="VAO108" s="1"/>
      <c r="VAP108" s="2"/>
      <c r="VAQ108" s="2"/>
      <c r="VAR108" s="5"/>
      <c r="VAS108" s="5"/>
      <c r="VAT108" s="5"/>
      <c r="VAU108" s="5"/>
      <c r="VAV108" s="5"/>
      <c r="VAW108" s="1"/>
      <c r="VAX108" s="2"/>
      <c r="VAY108" s="2"/>
      <c r="VAZ108" s="5"/>
      <c r="VBA108" s="5"/>
      <c r="VBB108" s="5"/>
      <c r="VBC108" s="5"/>
      <c r="VBD108" s="5"/>
      <c r="VBE108" s="1"/>
      <c r="VBF108" s="2"/>
      <c r="VBG108" s="2"/>
      <c r="VBH108" s="5"/>
      <c r="VBI108" s="5"/>
      <c r="VBJ108" s="5"/>
      <c r="VBK108" s="5"/>
      <c r="VBL108" s="5"/>
      <c r="VBM108" s="1"/>
      <c r="VBN108" s="2"/>
      <c r="VBO108" s="2"/>
      <c r="VBP108" s="5"/>
      <c r="VBQ108" s="5"/>
      <c r="VBR108" s="5"/>
      <c r="VBS108" s="5"/>
      <c r="VBT108" s="5"/>
      <c r="VBU108" s="1"/>
      <c r="VBV108" s="2"/>
      <c r="VBW108" s="2"/>
      <c r="VBX108" s="5"/>
      <c r="VBY108" s="5"/>
      <c r="VBZ108" s="5"/>
      <c r="VCA108" s="5"/>
      <c r="VCB108" s="5"/>
      <c r="VCC108" s="1"/>
      <c r="VCD108" s="2"/>
      <c r="VCE108" s="2"/>
      <c r="VCF108" s="5"/>
      <c r="VCG108" s="5"/>
      <c r="VCH108" s="5"/>
      <c r="VCI108" s="5"/>
      <c r="VCJ108" s="5"/>
      <c r="VCK108" s="1"/>
      <c r="VCL108" s="2"/>
      <c r="VCM108" s="2"/>
      <c r="VCN108" s="5"/>
      <c r="VCO108" s="5"/>
      <c r="VCP108" s="5"/>
      <c r="VCQ108" s="5"/>
      <c r="VCR108" s="5"/>
      <c r="VCS108" s="1"/>
      <c r="VCT108" s="2"/>
      <c r="VCU108" s="2"/>
      <c r="VCV108" s="5"/>
      <c r="VCW108" s="5"/>
      <c r="VCX108" s="5"/>
      <c r="VCY108" s="5"/>
      <c r="VCZ108" s="5"/>
      <c r="VDA108" s="1"/>
      <c r="VDB108" s="2"/>
      <c r="VDC108" s="2"/>
      <c r="VDD108" s="5"/>
      <c r="VDE108" s="5"/>
      <c r="VDF108" s="5"/>
      <c r="VDG108" s="5"/>
      <c r="VDH108" s="5"/>
      <c r="VDI108" s="1"/>
      <c r="VDJ108" s="2"/>
      <c r="VDK108" s="2"/>
      <c r="VDL108" s="5"/>
      <c r="VDM108" s="5"/>
      <c r="VDN108" s="5"/>
      <c r="VDO108" s="5"/>
      <c r="VDP108" s="5"/>
      <c r="VDQ108" s="1"/>
      <c r="VDR108" s="2"/>
      <c r="VDS108" s="2"/>
      <c r="VDT108" s="5"/>
      <c r="VDU108" s="5"/>
      <c r="VDV108" s="5"/>
      <c r="VDW108" s="5"/>
      <c r="VDX108" s="5"/>
      <c r="VDY108" s="1"/>
      <c r="VDZ108" s="2"/>
      <c r="VEA108" s="2"/>
      <c r="VEB108" s="5"/>
      <c r="VEC108" s="5"/>
      <c r="VED108" s="5"/>
      <c r="VEE108" s="5"/>
      <c r="VEF108" s="5"/>
      <c r="VEG108" s="1"/>
      <c r="VEH108" s="2"/>
      <c r="VEI108" s="2"/>
      <c r="VEJ108" s="5"/>
      <c r="VEK108" s="5"/>
      <c r="VEL108" s="5"/>
      <c r="VEM108" s="5"/>
      <c r="VEN108" s="5"/>
      <c r="VEO108" s="1"/>
      <c r="VEP108" s="2"/>
      <c r="VEQ108" s="2"/>
      <c r="VER108" s="5"/>
      <c r="VES108" s="5"/>
      <c r="VET108" s="5"/>
      <c r="VEU108" s="5"/>
      <c r="VEV108" s="5"/>
      <c r="VEW108" s="1"/>
      <c r="VEX108" s="2"/>
      <c r="VEY108" s="2"/>
      <c r="VEZ108" s="5"/>
      <c r="VFA108" s="5"/>
      <c r="VFB108" s="5"/>
      <c r="VFC108" s="5"/>
      <c r="VFD108" s="5"/>
      <c r="VFE108" s="1"/>
      <c r="VFF108" s="2"/>
      <c r="VFG108" s="2"/>
      <c r="VFH108" s="5"/>
      <c r="VFI108" s="5"/>
      <c r="VFJ108" s="5"/>
      <c r="VFK108" s="5"/>
      <c r="VFL108" s="5"/>
      <c r="VFM108" s="1"/>
      <c r="VFN108" s="2"/>
      <c r="VFO108" s="2"/>
      <c r="VFP108" s="5"/>
      <c r="VFQ108" s="5"/>
      <c r="VFR108" s="5"/>
      <c r="VFS108" s="5"/>
      <c r="VFT108" s="5"/>
      <c r="VFU108" s="1"/>
      <c r="VFV108" s="2"/>
      <c r="VFW108" s="2"/>
      <c r="VFX108" s="5"/>
      <c r="VFY108" s="5"/>
      <c r="VFZ108" s="5"/>
      <c r="VGA108" s="5"/>
      <c r="VGB108" s="5"/>
      <c r="VGC108" s="1"/>
      <c r="VGD108" s="2"/>
      <c r="VGE108" s="2"/>
      <c r="VGF108" s="5"/>
      <c r="VGG108" s="5"/>
      <c r="VGH108" s="5"/>
      <c r="VGI108" s="5"/>
      <c r="VGJ108" s="5"/>
      <c r="VGK108" s="1"/>
      <c r="VGL108" s="2"/>
      <c r="VGM108" s="2"/>
      <c r="VGN108" s="5"/>
      <c r="VGO108" s="5"/>
      <c r="VGP108" s="5"/>
      <c r="VGQ108" s="5"/>
      <c r="VGR108" s="5"/>
      <c r="VGS108" s="1"/>
      <c r="VGT108" s="2"/>
      <c r="VGU108" s="2"/>
      <c r="VGV108" s="5"/>
      <c r="VGW108" s="5"/>
      <c r="VGX108" s="5"/>
      <c r="VGY108" s="5"/>
      <c r="VGZ108" s="5"/>
      <c r="VHA108" s="1"/>
      <c r="VHB108" s="2"/>
      <c r="VHC108" s="2"/>
      <c r="VHD108" s="5"/>
      <c r="VHE108" s="5"/>
      <c r="VHF108" s="5"/>
      <c r="VHG108" s="5"/>
      <c r="VHH108" s="5"/>
      <c r="VHI108" s="1"/>
      <c r="VHJ108" s="2"/>
      <c r="VHK108" s="2"/>
      <c r="VHL108" s="5"/>
      <c r="VHM108" s="5"/>
      <c r="VHN108" s="5"/>
      <c r="VHO108" s="5"/>
      <c r="VHP108" s="5"/>
      <c r="VHQ108" s="1"/>
      <c r="VHR108" s="2"/>
      <c r="VHS108" s="2"/>
      <c r="VHT108" s="5"/>
      <c r="VHU108" s="5"/>
      <c r="VHV108" s="5"/>
      <c r="VHW108" s="5"/>
      <c r="VHX108" s="5"/>
      <c r="VHY108" s="1"/>
      <c r="VHZ108" s="2"/>
      <c r="VIA108" s="2"/>
      <c r="VIB108" s="5"/>
      <c r="VIC108" s="5"/>
      <c r="VID108" s="5"/>
      <c r="VIE108" s="5"/>
      <c r="VIF108" s="5"/>
      <c r="VIG108" s="1"/>
      <c r="VIH108" s="2"/>
      <c r="VII108" s="2"/>
      <c r="VIJ108" s="5"/>
      <c r="VIK108" s="5"/>
      <c r="VIL108" s="5"/>
      <c r="VIM108" s="5"/>
      <c r="VIN108" s="5"/>
      <c r="VIO108" s="1"/>
      <c r="VIP108" s="2"/>
      <c r="VIQ108" s="2"/>
      <c r="VIR108" s="5"/>
      <c r="VIS108" s="5"/>
      <c r="VIT108" s="5"/>
      <c r="VIU108" s="5"/>
      <c r="VIV108" s="5"/>
      <c r="VIW108" s="1"/>
      <c r="VIX108" s="2"/>
      <c r="VIY108" s="2"/>
      <c r="VIZ108" s="5"/>
      <c r="VJA108" s="5"/>
      <c r="VJB108" s="5"/>
      <c r="VJC108" s="5"/>
      <c r="VJD108" s="5"/>
      <c r="VJE108" s="1"/>
      <c r="VJF108" s="2"/>
      <c r="VJG108" s="2"/>
      <c r="VJH108" s="5"/>
      <c r="VJI108" s="5"/>
      <c r="VJJ108" s="5"/>
      <c r="VJK108" s="5"/>
      <c r="VJL108" s="5"/>
      <c r="VJM108" s="1"/>
      <c r="VJN108" s="2"/>
      <c r="VJO108" s="2"/>
      <c r="VJP108" s="5"/>
      <c r="VJQ108" s="5"/>
      <c r="VJR108" s="5"/>
      <c r="VJS108" s="5"/>
      <c r="VJT108" s="5"/>
      <c r="VJU108" s="1"/>
      <c r="VJV108" s="2"/>
      <c r="VJW108" s="2"/>
      <c r="VJX108" s="5"/>
      <c r="VJY108" s="5"/>
      <c r="VJZ108" s="5"/>
      <c r="VKA108" s="5"/>
      <c r="VKB108" s="5"/>
      <c r="VKC108" s="1"/>
      <c r="VKD108" s="2"/>
      <c r="VKE108" s="2"/>
      <c r="VKF108" s="5"/>
      <c r="VKG108" s="5"/>
      <c r="VKH108" s="5"/>
      <c r="VKI108" s="5"/>
      <c r="VKJ108" s="5"/>
      <c r="VKK108" s="1"/>
      <c r="VKL108" s="2"/>
      <c r="VKM108" s="2"/>
      <c r="VKN108" s="5"/>
      <c r="VKO108" s="5"/>
      <c r="VKP108" s="5"/>
      <c r="VKQ108" s="5"/>
      <c r="VKR108" s="5"/>
      <c r="VKS108" s="1"/>
      <c r="VKT108" s="2"/>
      <c r="VKU108" s="2"/>
      <c r="VKV108" s="5"/>
      <c r="VKW108" s="5"/>
      <c r="VKX108" s="5"/>
      <c r="VKY108" s="5"/>
      <c r="VKZ108" s="5"/>
      <c r="VLA108" s="1"/>
      <c r="VLB108" s="2"/>
      <c r="VLC108" s="2"/>
      <c r="VLD108" s="5"/>
      <c r="VLE108" s="5"/>
      <c r="VLF108" s="5"/>
      <c r="VLG108" s="5"/>
      <c r="VLH108" s="5"/>
      <c r="VLI108" s="1"/>
      <c r="VLJ108" s="2"/>
      <c r="VLK108" s="2"/>
      <c r="VLL108" s="5"/>
      <c r="VLM108" s="5"/>
      <c r="VLN108" s="5"/>
      <c r="VLO108" s="5"/>
      <c r="VLP108" s="5"/>
      <c r="VLQ108" s="1"/>
      <c r="VLR108" s="2"/>
      <c r="VLS108" s="2"/>
      <c r="VLT108" s="5"/>
      <c r="VLU108" s="5"/>
      <c r="VLV108" s="5"/>
      <c r="VLW108" s="5"/>
      <c r="VLX108" s="5"/>
      <c r="VLY108" s="1"/>
      <c r="VLZ108" s="2"/>
      <c r="VMA108" s="2"/>
      <c r="VMB108" s="5"/>
      <c r="VMC108" s="5"/>
      <c r="VMD108" s="5"/>
      <c r="VME108" s="5"/>
      <c r="VMF108" s="5"/>
      <c r="VMG108" s="1"/>
      <c r="VMH108" s="2"/>
      <c r="VMI108" s="2"/>
      <c r="VMJ108" s="5"/>
      <c r="VMK108" s="5"/>
      <c r="VML108" s="5"/>
      <c r="VMM108" s="5"/>
      <c r="VMN108" s="5"/>
      <c r="VMO108" s="1"/>
      <c r="VMP108" s="2"/>
      <c r="VMQ108" s="2"/>
      <c r="VMR108" s="5"/>
      <c r="VMS108" s="5"/>
      <c r="VMT108" s="5"/>
      <c r="VMU108" s="5"/>
      <c r="VMV108" s="5"/>
      <c r="VMW108" s="1"/>
      <c r="VMX108" s="2"/>
      <c r="VMY108" s="2"/>
      <c r="VMZ108" s="5"/>
      <c r="VNA108" s="5"/>
      <c r="VNB108" s="5"/>
      <c r="VNC108" s="5"/>
      <c r="VND108" s="5"/>
      <c r="VNE108" s="1"/>
      <c r="VNF108" s="2"/>
      <c r="VNG108" s="2"/>
      <c r="VNH108" s="5"/>
      <c r="VNI108" s="5"/>
      <c r="VNJ108" s="5"/>
      <c r="VNK108" s="5"/>
      <c r="VNL108" s="5"/>
      <c r="VNM108" s="1"/>
      <c r="VNN108" s="2"/>
      <c r="VNO108" s="2"/>
      <c r="VNP108" s="5"/>
      <c r="VNQ108" s="5"/>
      <c r="VNR108" s="5"/>
      <c r="VNS108" s="5"/>
      <c r="VNT108" s="5"/>
      <c r="VNU108" s="1"/>
      <c r="VNV108" s="2"/>
      <c r="VNW108" s="2"/>
      <c r="VNX108" s="5"/>
      <c r="VNY108" s="5"/>
      <c r="VNZ108" s="5"/>
      <c r="VOA108" s="5"/>
      <c r="VOB108" s="5"/>
      <c r="VOC108" s="1"/>
      <c r="VOD108" s="2"/>
      <c r="VOE108" s="2"/>
      <c r="VOF108" s="5"/>
      <c r="VOG108" s="5"/>
      <c r="VOH108" s="5"/>
      <c r="VOI108" s="5"/>
      <c r="VOJ108" s="5"/>
      <c r="VOK108" s="1"/>
      <c r="VOL108" s="2"/>
      <c r="VOM108" s="2"/>
      <c r="VON108" s="5"/>
      <c r="VOO108" s="5"/>
      <c r="VOP108" s="5"/>
      <c r="VOQ108" s="5"/>
      <c r="VOR108" s="5"/>
      <c r="VOS108" s="1"/>
      <c r="VOT108" s="2"/>
      <c r="VOU108" s="2"/>
      <c r="VOV108" s="5"/>
      <c r="VOW108" s="5"/>
      <c r="VOX108" s="5"/>
      <c r="VOY108" s="5"/>
      <c r="VOZ108" s="5"/>
      <c r="VPA108" s="1"/>
      <c r="VPB108" s="2"/>
      <c r="VPC108" s="2"/>
      <c r="VPD108" s="5"/>
      <c r="VPE108" s="5"/>
      <c r="VPF108" s="5"/>
      <c r="VPG108" s="5"/>
      <c r="VPH108" s="5"/>
      <c r="VPI108" s="1"/>
      <c r="VPJ108" s="2"/>
      <c r="VPK108" s="2"/>
      <c r="VPL108" s="5"/>
      <c r="VPM108" s="5"/>
      <c r="VPN108" s="5"/>
      <c r="VPO108" s="5"/>
      <c r="VPP108" s="5"/>
      <c r="VPQ108" s="1"/>
      <c r="VPR108" s="2"/>
      <c r="VPS108" s="2"/>
      <c r="VPT108" s="5"/>
      <c r="VPU108" s="5"/>
      <c r="VPV108" s="5"/>
      <c r="VPW108" s="5"/>
      <c r="VPX108" s="5"/>
      <c r="VPY108" s="1"/>
      <c r="VPZ108" s="2"/>
      <c r="VQA108" s="2"/>
      <c r="VQB108" s="5"/>
      <c r="VQC108" s="5"/>
      <c r="VQD108" s="5"/>
      <c r="VQE108" s="5"/>
      <c r="VQF108" s="5"/>
      <c r="VQG108" s="1"/>
      <c r="VQH108" s="2"/>
      <c r="VQI108" s="2"/>
      <c r="VQJ108" s="5"/>
      <c r="VQK108" s="5"/>
      <c r="VQL108" s="5"/>
      <c r="VQM108" s="5"/>
      <c r="VQN108" s="5"/>
      <c r="VQO108" s="1"/>
      <c r="VQP108" s="2"/>
      <c r="VQQ108" s="2"/>
      <c r="VQR108" s="5"/>
      <c r="VQS108" s="5"/>
      <c r="VQT108" s="5"/>
      <c r="VQU108" s="5"/>
      <c r="VQV108" s="5"/>
      <c r="VQW108" s="1"/>
      <c r="VQX108" s="2"/>
      <c r="VQY108" s="2"/>
      <c r="VQZ108" s="5"/>
      <c r="VRA108" s="5"/>
      <c r="VRB108" s="5"/>
      <c r="VRC108" s="5"/>
      <c r="VRD108" s="5"/>
      <c r="VRE108" s="1"/>
      <c r="VRF108" s="2"/>
      <c r="VRG108" s="2"/>
      <c r="VRH108" s="5"/>
      <c r="VRI108" s="5"/>
      <c r="VRJ108" s="5"/>
      <c r="VRK108" s="5"/>
      <c r="VRL108" s="5"/>
      <c r="VRM108" s="1"/>
      <c r="VRN108" s="2"/>
      <c r="VRO108" s="2"/>
      <c r="VRP108" s="5"/>
      <c r="VRQ108" s="5"/>
      <c r="VRR108" s="5"/>
      <c r="VRS108" s="5"/>
      <c r="VRT108" s="5"/>
      <c r="VRU108" s="1"/>
      <c r="VRV108" s="2"/>
      <c r="VRW108" s="2"/>
      <c r="VRX108" s="5"/>
      <c r="VRY108" s="5"/>
      <c r="VRZ108" s="5"/>
      <c r="VSA108" s="5"/>
      <c r="VSB108" s="5"/>
      <c r="VSC108" s="1"/>
      <c r="VSD108" s="2"/>
      <c r="VSE108" s="2"/>
      <c r="VSF108" s="5"/>
      <c r="VSG108" s="5"/>
      <c r="VSH108" s="5"/>
      <c r="VSI108" s="5"/>
      <c r="VSJ108" s="5"/>
      <c r="VSK108" s="1"/>
      <c r="VSL108" s="2"/>
      <c r="VSM108" s="2"/>
      <c r="VSN108" s="5"/>
      <c r="VSO108" s="5"/>
      <c r="VSP108" s="5"/>
      <c r="VSQ108" s="5"/>
      <c r="VSR108" s="5"/>
      <c r="VSS108" s="1"/>
      <c r="VST108" s="2"/>
      <c r="VSU108" s="2"/>
      <c r="VSV108" s="5"/>
      <c r="VSW108" s="5"/>
      <c r="VSX108" s="5"/>
      <c r="VSY108" s="5"/>
      <c r="VSZ108" s="5"/>
      <c r="VTA108" s="1"/>
      <c r="VTB108" s="2"/>
      <c r="VTC108" s="2"/>
      <c r="VTD108" s="5"/>
      <c r="VTE108" s="5"/>
      <c r="VTF108" s="5"/>
      <c r="VTG108" s="5"/>
      <c r="VTH108" s="5"/>
      <c r="VTI108" s="1"/>
      <c r="VTJ108" s="2"/>
      <c r="VTK108" s="2"/>
      <c r="VTL108" s="5"/>
      <c r="VTM108" s="5"/>
      <c r="VTN108" s="5"/>
      <c r="VTO108" s="5"/>
      <c r="VTP108" s="5"/>
      <c r="VTQ108" s="1"/>
      <c r="VTR108" s="2"/>
      <c r="VTS108" s="2"/>
      <c r="VTT108" s="5"/>
      <c r="VTU108" s="5"/>
      <c r="VTV108" s="5"/>
      <c r="VTW108" s="5"/>
      <c r="VTX108" s="5"/>
      <c r="VTY108" s="1"/>
      <c r="VTZ108" s="2"/>
      <c r="VUA108" s="2"/>
      <c r="VUB108" s="5"/>
      <c r="VUC108" s="5"/>
      <c r="VUD108" s="5"/>
      <c r="VUE108" s="5"/>
      <c r="VUF108" s="5"/>
      <c r="VUG108" s="1"/>
      <c r="VUH108" s="2"/>
      <c r="VUI108" s="2"/>
      <c r="VUJ108" s="5"/>
      <c r="VUK108" s="5"/>
      <c r="VUL108" s="5"/>
      <c r="VUM108" s="5"/>
      <c r="VUN108" s="5"/>
      <c r="VUO108" s="1"/>
      <c r="VUP108" s="2"/>
      <c r="VUQ108" s="2"/>
      <c r="VUR108" s="5"/>
      <c r="VUS108" s="5"/>
      <c r="VUT108" s="5"/>
      <c r="VUU108" s="5"/>
      <c r="VUV108" s="5"/>
      <c r="VUW108" s="1"/>
      <c r="VUX108" s="2"/>
      <c r="VUY108" s="2"/>
      <c r="VUZ108" s="5"/>
      <c r="VVA108" s="5"/>
      <c r="VVB108" s="5"/>
      <c r="VVC108" s="5"/>
      <c r="VVD108" s="5"/>
      <c r="VVE108" s="1"/>
      <c r="VVF108" s="2"/>
      <c r="VVG108" s="2"/>
      <c r="VVH108" s="5"/>
      <c r="VVI108" s="5"/>
      <c r="VVJ108" s="5"/>
      <c r="VVK108" s="5"/>
      <c r="VVL108" s="5"/>
      <c r="VVM108" s="1"/>
      <c r="VVN108" s="2"/>
      <c r="VVO108" s="2"/>
      <c r="VVP108" s="5"/>
      <c r="VVQ108" s="5"/>
      <c r="VVR108" s="5"/>
      <c r="VVS108" s="5"/>
      <c r="VVT108" s="5"/>
      <c r="VVU108" s="1"/>
      <c r="VVV108" s="2"/>
      <c r="VVW108" s="2"/>
      <c r="VVX108" s="5"/>
      <c r="VVY108" s="5"/>
      <c r="VVZ108" s="5"/>
      <c r="VWA108" s="5"/>
      <c r="VWB108" s="5"/>
      <c r="VWC108" s="1"/>
      <c r="VWD108" s="2"/>
      <c r="VWE108" s="2"/>
      <c r="VWF108" s="5"/>
      <c r="VWG108" s="5"/>
      <c r="VWH108" s="5"/>
      <c r="VWI108" s="5"/>
      <c r="VWJ108" s="5"/>
      <c r="VWK108" s="1"/>
      <c r="VWL108" s="2"/>
      <c r="VWM108" s="2"/>
      <c r="VWN108" s="5"/>
      <c r="VWO108" s="5"/>
      <c r="VWP108" s="5"/>
      <c r="VWQ108" s="5"/>
      <c r="VWR108" s="5"/>
      <c r="VWS108" s="1"/>
      <c r="VWT108" s="2"/>
      <c r="VWU108" s="2"/>
      <c r="VWV108" s="5"/>
      <c r="VWW108" s="5"/>
      <c r="VWX108" s="5"/>
      <c r="VWY108" s="5"/>
      <c r="VWZ108" s="5"/>
      <c r="VXA108" s="1"/>
      <c r="VXB108" s="2"/>
      <c r="VXC108" s="2"/>
      <c r="VXD108" s="5"/>
      <c r="VXE108" s="5"/>
      <c r="VXF108" s="5"/>
      <c r="VXG108" s="5"/>
      <c r="VXH108" s="5"/>
      <c r="VXI108" s="1"/>
      <c r="VXJ108" s="2"/>
      <c r="VXK108" s="2"/>
      <c r="VXL108" s="5"/>
      <c r="VXM108" s="5"/>
      <c r="VXN108" s="5"/>
      <c r="VXO108" s="5"/>
      <c r="VXP108" s="5"/>
      <c r="VXQ108" s="1"/>
      <c r="VXR108" s="2"/>
      <c r="VXS108" s="2"/>
      <c r="VXT108" s="5"/>
      <c r="VXU108" s="5"/>
      <c r="VXV108" s="5"/>
      <c r="VXW108" s="5"/>
      <c r="VXX108" s="5"/>
      <c r="VXY108" s="1"/>
      <c r="VXZ108" s="2"/>
      <c r="VYA108" s="2"/>
      <c r="VYB108" s="5"/>
      <c r="VYC108" s="5"/>
      <c r="VYD108" s="5"/>
      <c r="VYE108" s="5"/>
      <c r="VYF108" s="5"/>
      <c r="VYG108" s="1"/>
      <c r="VYH108" s="2"/>
      <c r="VYI108" s="2"/>
      <c r="VYJ108" s="5"/>
      <c r="VYK108" s="5"/>
      <c r="VYL108" s="5"/>
      <c r="VYM108" s="5"/>
      <c r="VYN108" s="5"/>
      <c r="VYO108" s="1"/>
      <c r="VYP108" s="2"/>
      <c r="VYQ108" s="2"/>
      <c r="VYR108" s="5"/>
      <c r="VYS108" s="5"/>
      <c r="VYT108" s="5"/>
      <c r="VYU108" s="5"/>
      <c r="VYV108" s="5"/>
      <c r="VYW108" s="1"/>
      <c r="VYX108" s="2"/>
      <c r="VYY108" s="2"/>
      <c r="VYZ108" s="5"/>
      <c r="VZA108" s="5"/>
      <c r="VZB108" s="5"/>
      <c r="VZC108" s="5"/>
      <c r="VZD108" s="5"/>
      <c r="VZE108" s="1"/>
      <c r="VZF108" s="2"/>
      <c r="VZG108" s="2"/>
      <c r="VZH108" s="5"/>
      <c r="VZI108" s="5"/>
      <c r="VZJ108" s="5"/>
      <c r="VZK108" s="5"/>
      <c r="VZL108" s="5"/>
      <c r="VZM108" s="1"/>
      <c r="VZN108" s="2"/>
      <c r="VZO108" s="2"/>
      <c r="VZP108" s="5"/>
      <c r="VZQ108" s="5"/>
      <c r="VZR108" s="5"/>
      <c r="VZS108" s="5"/>
      <c r="VZT108" s="5"/>
      <c r="VZU108" s="1"/>
      <c r="VZV108" s="2"/>
      <c r="VZW108" s="2"/>
      <c r="VZX108" s="5"/>
      <c r="VZY108" s="5"/>
      <c r="VZZ108" s="5"/>
      <c r="WAA108" s="5"/>
      <c r="WAB108" s="5"/>
      <c r="WAC108" s="1"/>
      <c r="WAD108" s="2"/>
      <c r="WAE108" s="2"/>
      <c r="WAF108" s="5"/>
      <c r="WAG108" s="5"/>
      <c r="WAH108" s="5"/>
      <c r="WAI108" s="5"/>
      <c r="WAJ108" s="5"/>
      <c r="WAK108" s="1"/>
      <c r="WAL108" s="2"/>
      <c r="WAM108" s="2"/>
      <c r="WAN108" s="5"/>
      <c r="WAO108" s="5"/>
      <c r="WAP108" s="5"/>
      <c r="WAQ108" s="5"/>
      <c r="WAR108" s="5"/>
      <c r="WAS108" s="1"/>
      <c r="WAT108" s="2"/>
      <c r="WAU108" s="2"/>
      <c r="WAV108" s="5"/>
      <c r="WAW108" s="5"/>
      <c r="WAX108" s="5"/>
      <c r="WAY108" s="5"/>
      <c r="WAZ108" s="5"/>
      <c r="WBA108" s="1"/>
      <c r="WBB108" s="2"/>
      <c r="WBC108" s="2"/>
      <c r="WBD108" s="5"/>
      <c r="WBE108" s="5"/>
      <c r="WBF108" s="5"/>
      <c r="WBG108" s="5"/>
      <c r="WBH108" s="5"/>
      <c r="WBI108" s="1"/>
      <c r="WBJ108" s="2"/>
      <c r="WBK108" s="2"/>
      <c r="WBL108" s="5"/>
      <c r="WBM108" s="5"/>
      <c r="WBN108" s="5"/>
      <c r="WBO108" s="5"/>
      <c r="WBP108" s="5"/>
      <c r="WBQ108" s="1"/>
      <c r="WBR108" s="2"/>
      <c r="WBS108" s="2"/>
      <c r="WBT108" s="5"/>
      <c r="WBU108" s="5"/>
      <c r="WBV108" s="5"/>
      <c r="WBW108" s="5"/>
      <c r="WBX108" s="5"/>
      <c r="WBY108" s="1"/>
      <c r="WBZ108" s="2"/>
      <c r="WCA108" s="2"/>
      <c r="WCB108" s="5"/>
      <c r="WCC108" s="5"/>
      <c r="WCD108" s="5"/>
      <c r="WCE108" s="5"/>
      <c r="WCF108" s="5"/>
      <c r="WCG108" s="1"/>
      <c r="WCH108" s="2"/>
      <c r="WCI108" s="2"/>
      <c r="WCJ108" s="5"/>
      <c r="WCK108" s="5"/>
      <c r="WCL108" s="5"/>
      <c r="WCM108" s="5"/>
      <c r="WCN108" s="5"/>
      <c r="WCO108" s="1"/>
      <c r="WCP108" s="2"/>
      <c r="WCQ108" s="2"/>
      <c r="WCR108" s="5"/>
      <c r="WCS108" s="5"/>
      <c r="WCT108" s="5"/>
      <c r="WCU108" s="5"/>
      <c r="WCV108" s="5"/>
      <c r="WCW108" s="1"/>
      <c r="WCX108" s="2"/>
      <c r="WCY108" s="2"/>
      <c r="WCZ108" s="5"/>
      <c r="WDA108" s="5"/>
      <c r="WDB108" s="5"/>
      <c r="WDC108" s="5"/>
      <c r="WDD108" s="5"/>
      <c r="WDE108" s="1"/>
      <c r="WDF108" s="2"/>
      <c r="WDG108" s="2"/>
      <c r="WDH108" s="5"/>
      <c r="WDI108" s="5"/>
      <c r="WDJ108" s="5"/>
      <c r="WDK108" s="5"/>
      <c r="WDL108" s="5"/>
      <c r="WDM108" s="1"/>
      <c r="WDN108" s="2"/>
      <c r="WDO108" s="2"/>
      <c r="WDP108" s="5"/>
      <c r="WDQ108" s="5"/>
      <c r="WDR108" s="5"/>
      <c r="WDS108" s="5"/>
      <c r="WDT108" s="5"/>
      <c r="WDU108" s="1"/>
      <c r="WDV108" s="2"/>
      <c r="WDW108" s="2"/>
      <c r="WDX108" s="5"/>
      <c r="WDY108" s="5"/>
      <c r="WDZ108" s="5"/>
      <c r="WEA108" s="5"/>
      <c r="WEB108" s="5"/>
      <c r="WEC108" s="1"/>
      <c r="WED108" s="2"/>
      <c r="WEE108" s="2"/>
      <c r="WEF108" s="5"/>
      <c r="WEG108" s="5"/>
      <c r="WEH108" s="5"/>
      <c r="WEI108" s="5"/>
      <c r="WEJ108" s="5"/>
      <c r="WEK108" s="1"/>
      <c r="WEL108" s="2"/>
      <c r="WEM108" s="2"/>
      <c r="WEN108" s="5"/>
      <c r="WEO108" s="5"/>
      <c r="WEP108" s="5"/>
      <c r="WEQ108" s="5"/>
      <c r="WER108" s="5"/>
      <c r="WES108" s="1"/>
      <c r="WET108" s="2"/>
      <c r="WEU108" s="2"/>
      <c r="WEV108" s="5"/>
      <c r="WEW108" s="5"/>
      <c r="WEX108" s="5"/>
      <c r="WEY108" s="5"/>
      <c r="WEZ108" s="5"/>
      <c r="WFA108" s="1"/>
      <c r="WFB108" s="2"/>
      <c r="WFC108" s="2"/>
      <c r="WFD108" s="5"/>
      <c r="WFE108" s="5"/>
      <c r="WFF108" s="5"/>
      <c r="WFG108" s="5"/>
      <c r="WFH108" s="5"/>
      <c r="WFI108" s="1"/>
      <c r="WFJ108" s="2"/>
      <c r="WFK108" s="2"/>
      <c r="WFL108" s="5"/>
      <c r="WFM108" s="5"/>
      <c r="WFN108" s="5"/>
      <c r="WFO108" s="5"/>
      <c r="WFP108" s="5"/>
      <c r="WFQ108" s="1"/>
      <c r="WFR108" s="2"/>
      <c r="WFS108" s="2"/>
      <c r="WFT108" s="5"/>
      <c r="WFU108" s="5"/>
      <c r="WFV108" s="5"/>
      <c r="WFW108" s="5"/>
      <c r="WFX108" s="5"/>
      <c r="WFY108" s="1"/>
      <c r="WFZ108" s="2"/>
      <c r="WGA108" s="2"/>
      <c r="WGB108" s="5"/>
      <c r="WGC108" s="5"/>
      <c r="WGD108" s="5"/>
      <c r="WGE108" s="5"/>
      <c r="WGF108" s="5"/>
      <c r="WGG108" s="1"/>
      <c r="WGH108" s="2"/>
      <c r="WGI108" s="2"/>
      <c r="WGJ108" s="5"/>
      <c r="WGK108" s="5"/>
      <c r="WGL108" s="5"/>
      <c r="WGM108" s="5"/>
      <c r="WGN108" s="5"/>
      <c r="WGO108" s="1"/>
      <c r="WGP108" s="2"/>
      <c r="WGQ108" s="2"/>
      <c r="WGR108" s="5"/>
      <c r="WGS108" s="5"/>
      <c r="WGT108" s="5"/>
      <c r="WGU108" s="5"/>
      <c r="WGV108" s="5"/>
      <c r="WGW108" s="1"/>
      <c r="WGX108" s="2"/>
      <c r="WGY108" s="2"/>
      <c r="WGZ108" s="5"/>
      <c r="WHA108" s="5"/>
      <c r="WHB108" s="5"/>
      <c r="WHC108" s="5"/>
      <c r="WHD108" s="5"/>
      <c r="WHE108" s="1"/>
      <c r="WHF108" s="2"/>
      <c r="WHG108" s="2"/>
      <c r="WHH108" s="5"/>
      <c r="WHI108" s="5"/>
      <c r="WHJ108" s="5"/>
      <c r="WHK108" s="5"/>
      <c r="WHL108" s="5"/>
      <c r="WHM108" s="1"/>
      <c r="WHN108" s="2"/>
      <c r="WHO108" s="2"/>
      <c r="WHP108" s="5"/>
      <c r="WHQ108" s="5"/>
      <c r="WHR108" s="5"/>
      <c r="WHS108" s="5"/>
      <c r="WHT108" s="5"/>
      <c r="WHU108" s="1"/>
      <c r="WHV108" s="2"/>
      <c r="WHW108" s="2"/>
      <c r="WHX108" s="5"/>
      <c r="WHY108" s="5"/>
      <c r="WHZ108" s="5"/>
      <c r="WIA108" s="5"/>
      <c r="WIB108" s="5"/>
      <c r="WIC108" s="1"/>
      <c r="WID108" s="2"/>
      <c r="WIE108" s="2"/>
      <c r="WIF108" s="5"/>
      <c r="WIG108" s="5"/>
      <c r="WIH108" s="5"/>
      <c r="WII108" s="5"/>
      <c r="WIJ108" s="5"/>
      <c r="WIK108" s="1"/>
      <c r="WIL108" s="2"/>
      <c r="WIM108" s="2"/>
      <c r="WIN108" s="5"/>
      <c r="WIO108" s="5"/>
      <c r="WIP108" s="5"/>
      <c r="WIQ108" s="5"/>
      <c r="WIR108" s="5"/>
      <c r="WIS108" s="1"/>
      <c r="WIT108" s="2"/>
      <c r="WIU108" s="2"/>
      <c r="WIV108" s="5"/>
      <c r="WIW108" s="5"/>
      <c r="WIX108" s="5"/>
      <c r="WIY108" s="5"/>
      <c r="WIZ108" s="5"/>
      <c r="WJA108" s="1"/>
      <c r="WJB108" s="2"/>
      <c r="WJC108" s="2"/>
      <c r="WJD108" s="5"/>
      <c r="WJE108" s="5"/>
      <c r="WJF108" s="5"/>
      <c r="WJG108" s="5"/>
      <c r="WJH108" s="5"/>
      <c r="WJI108" s="1"/>
      <c r="WJJ108" s="2"/>
      <c r="WJK108" s="2"/>
      <c r="WJL108" s="5"/>
      <c r="WJM108" s="5"/>
      <c r="WJN108" s="5"/>
      <c r="WJO108" s="5"/>
      <c r="WJP108" s="5"/>
      <c r="WJQ108" s="1"/>
      <c r="WJR108" s="2"/>
      <c r="WJS108" s="2"/>
      <c r="WJT108" s="5"/>
      <c r="WJU108" s="5"/>
      <c r="WJV108" s="5"/>
      <c r="WJW108" s="5"/>
      <c r="WJX108" s="5"/>
      <c r="WJY108" s="1"/>
      <c r="WJZ108" s="2"/>
      <c r="WKA108" s="2"/>
      <c r="WKB108" s="5"/>
      <c r="WKC108" s="5"/>
      <c r="WKD108" s="5"/>
      <c r="WKE108" s="5"/>
      <c r="WKF108" s="5"/>
      <c r="WKG108" s="1"/>
      <c r="WKH108" s="2"/>
      <c r="WKI108" s="2"/>
      <c r="WKJ108" s="5"/>
      <c r="WKK108" s="5"/>
      <c r="WKL108" s="5"/>
      <c r="WKM108" s="5"/>
      <c r="WKN108" s="5"/>
      <c r="WKO108" s="1"/>
      <c r="WKP108" s="2"/>
      <c r="WKQ108" s="2"/>
      <c r="WKR108" s="5"/>
      <c r="WKS108" s="5"/>
      <c r="WKT108" s="5"/>
      <c r="WKU108" s="5"/>
      <c r="WKV108" s="5"/>
      <c r="WKW108" s="1"/>
      <c r="WKX108" s="2"/>
      <c r="WKY108" s="2"/>
      <c r="WKZ108" s="5"/>
      <c r="WLA108" s="5"/>
      <c r="WLB108" s="5"/>
      <c r="WLC108" s="5"/>
      <c r="WLD108" s="5"/>
      <c r="WLE108" s="1"/>
      <c r="WLF108" s="2"/>
      <c r="WLG108" s="2"/>
      <c r="WLH108" s="5"/>
      <c r="WLI108" s="5"/>
      <c r="WLJ108" s="5"/>
      <c r="WLK108" s="5"/>
      <c r="WLL108" s="5"/>
      <c r="WLM108" s="1"/>
      <c r="WLN108" s="2"/>
      <c r="WLO108" s="2"/>
      <c r="WLP108" s="5"/>
      <c r="WLQ108" s="5"/>
      <c r="WLR108" s="5"/>
      <c r="WLS108" s="5"/>
      <c r="WLT108" s="5"/>
      <c r="WLU108" s="1"/>
      <c r="WLV108" s="2"/>
      <c r="WLW108" s="2"/>
      <c r="WLX108" s="5"/>
      <c r="WLY108" s="5"/>
      <c r="WLZ108" s="5"/>
      <c r="WMA108" s="5"/>
      <c r="WMB108" s="5"/>
      <c r="WMC108" s="1"/>
      <c r="WMD108" s="2"/>
      <c r="WME108" s="2"/>
      <c r="WMF108" s="5"/>
      <c r="WMG108" s="5"/>
      <c r="WMH108" s="5"/>
      <c r="WMI108" s="5"/>
      <c r="WMJ108" s="5"/>
      <c r="WMK108" s="1"/>
      <c r="WML108" s="2"/>
      <c r="WMM108" s="2"/>
      <c r="WMN108" s="5"/>
      <c r="WMO108" s="5"/>
      <c r="WMP108" s="5"/>
      <c r="WMQ108" s="5"/>
      <c r="WMR108" s="5"/>
      <c r="WMS108" s="1"/>
      <c r="WMT108" s="2"/>
      <c r="WMU108" s="2"/>
      <c r="WMV108" s="5"/>
      <c r="WMW108" s="5"/>
      <c r="WMX108" s="5"/>
      <c r="WMY108" s="5"/>
      <c r="WMZ108" s="5"/>
      <c r="WNA108" s="1"/>
      <c r="WNB108" s="2"/>
      <c r="WNC108" s="2"/>
      <c r="WND108" s="5"/>
      <c r="WNE108" s="5"/>
      <c r="WNF108" s="5"/>
      <c r="WNG108" s="5"/>
      <c r="WNH108" s="5"/>
      <c r="WNI108" s="1"/>
      <c r="WNJ108" s="2"/>
      <c r="WNK108" s="2"/>
      <c r="WNL108" s="5"/>
      <c r="WNM108" s="5"/>
      <c r="WNN108" s="5"/>
      <c r="WNO108" s="5"/>
      <c r="WNP108" s="5"/>
      <c r="WNQ108" s="1"/>
      <c r="WNR108" s="2"/>
      <c r="WNS108" s="2"/>
      <c r="WNT108" s="5"/>
      <c r="WNU108" s="5"/>
      <c r="WNV108" s="5"/>
      <c r="WNW108" s="5"/>
      <c r="WNX108" s="5"/>
      <c r="WNY108" s="1"/>
      <c r="WNZ108" s="2"/>
      <c r="WOA108" s="2"/>
      <c r="WOB108" s="5"/>
      <c r="WOC108" s="5"/>
      <c r="WOD108" s="5"/>
      <c r="WOE108" s="5"/>
      <c r="WOF108" s="5"/>
      <c r="WOG108" s="1"/>
      <c r="WOH108" s="2"/>
      <c r="WOI108" s="2"/>
      <c r="WOJ108" s="5"/>
      <c r="WOK108" s="5"/>
      <c r="WOL108" s="5"/>
      <c r="WOM108" s="5"/>
      <c r="WON108" s="5"/>
      <c r="WOO108" s="1"/>
      <c r="WOP108" s="2"/>
      <c r="WOQ108" s="2"/>
      <c r="WOR108" s="5"/>
      <c r="WOS108" s="5"/>
      <c r="WOT108" s="5"/>
      <c r="WOU108" s="5"/>
      <c r="WOV108" s="5"/>
      <c r="WOW108" s="1"/>
      <c r="WOX108" s="2"/>
      <c r="WOY108" s="2"/>
      <c r="WOZ108" s="5"/>
      <c r="WPA108" s="5"/>
      <c r="WPB108" s="5"/>
      <c r="WPC108" s="5"/>
      <c r="WPD108" s="5"/>
      <c r="WPE108" s="1"/>
      <c r="WPF108" s="2"/>
      <c r="WPG108" s="2"/>
      <c r="WPH108" s="5"/>
      <c r="WPI108" s="5"/>
      <c r="WPJ108" s="5"/>
      <c r="WPK108" s="5"/>
      <c r="WPL108" s="5"/>
      <c r="WPM108" s="1"/>
      <c r="WPN108" s="2"/>
      <c r="WPO108" s="2"/>
      <c r="WPP108" s="5"/>
      <c r="WPQ108" s="5"/>
      <c r="WPR108" s="5"/>
      <c r="WPS108" s="5"/>
      <c r="WPT108" s="5"/>
      <c r="WPU108" s="1"/>
      <c r="WPV108" s="2"/>
      <c r="WPW108" s="2"/>
      <c r="WPX108" s="5"/>
      <c r="WPY108" s="5"/>
      <c r="WPZ108" s="5"/>
      <c r="WQA108" s="5"/>
      <c r="WQB108" s="5"/>
      <c r="WQC108" s="1"/>
      <c r="WQD108" s="2"/>
      <c r="WQE108" s="2"/>
      <c r="WQF108" s="5"/>
      <c r="WQG108" s="5"/>
      <c r="WQH108" s="5"/>
      <c r="WQI108" s="5"/>
      <c r="WQJ108" s="5"/>
      <c r="WQK108" s="1"/>
      <c r="WQL108" s="2"/>
      <c r="WQM108" s="2"/>
      <c r="WQN108" s="5"/>
      <c r="WQO108" s="5"/>
      <c r="WQP108" s="5"/>
      <c r="WQQ108" s="5"/>
      <c r="WQR108" s="5"/>
      <c r="WQS108" s="1"/>
      <c r="WQT108" s="2"/>
      <c r="WQU108" s="2"/>
      <c r="WQV108" s="5"/>
      <c r="WQW108" s="5"/>
      <c r="WQX108" s="5"/>
      <c r="WQY108" s="5"/>
      <c r="WQZ108" s="5"/>
      <c r="WRA108" s="1"/>
      <c r="WRB108" s="2"/>
      <c r="WRC108" s="2"/>
      <c r="WRD108" s="5"/>
      <c r="WRE108" s="5"/>
      <c r="WRF108" s="5"/>
      <c r="WRG108" s="5"/>
      <c r="WRH108" s="5"/>
      <c r="WRI108" s="1"/>
      <c r="WRJ108" s="2"/>
      <c r="WRK108" s="2"/>
      <c r="WRL108" s="5"/>
      <c r="WRM108" s="5"/>
      <c r="WRN108" s="5"/>
      <c r="WRO108" s="5"/>
      <c r="WRP108" s="5"/>
      <c r="WRQ108" s="1"/>
      <c r="WRR108" s="2"/>
      <c r="WRS108" s="2"/>
      <c r="WRT108" s="5"/>
      <c r="WRU108" s="5"/>
      <c r="WRV108" s="5"/>
      <c r="WRW108" s="5"/>
      <c r="WRX108" s="5"/>
      <c r="WRY108" s="1"/>
      <c r="WRZ108" s="2"/>
      <c r="WSA108" s="2"/>
      <c r="WSB108" s="5"/>
      <c r="WSC108" s="5"/>
      <c r="WSD108" s="5"/>
      <c r="WSE108" s="5"/>
      <c r="WSF108" s="5"/>
      <c r="WSG108" s="1"/>
      <c r="WSH108" s="2"/>
      <c r="WSI108" s="2"/>
      <c r="WSJ108" s="5"/>
      <c r="WSK108" s="5"/>
      <c r="WSL108" s="5"/>
      <c r="WSM108" s="5"/>
      <c r="WSN108" s="5"/>
      <c r="WSO108" s="1"/>
      <c r="WSP108" s="2"/>
      <c r="WSQ108" s="2"/>
      <c r="WSR108" s="5"/>
      <c r="WSS108" s="5"/>
      <c r="WST108" s="5"/>
      <c r="WSU108" s="5"/>
      <c r="WSV108" s="5"/>
      <c r="WSW108" s="1"/>
      <c r="WSX108" s="2"/>
      <c r="WSY108" s="2"/>
      <c r="WSZ108" s="5"/>
      <c r="WTA108" s="5"/>
      <c r="WTB108" s="5"/>
      <c r="WTC108" s="5"/>
      <c r="WTD108" s="5"/>
      <c r="WTE108" s="1"/>
      <c r="WTF108" s="2"/>
      <c r="WTG108" s="2"/>
      <c r="WTH108" s="5"/>
      <c r="WTI108" s="5"/>
      <c r="WTJ108" s="5"/>
      <c r="WTK108" s="5"/>
      <c r="WTL108" s="5"/>
      <c r="WTM108" s="1"/>
      <c r="WTN108" s="2"/>
      <c r="WTO108" s="2"/>
      <c r="WTP108" s="5"/>
      <c r="WTQ108" s="5"/>
      <c r="WTR108" s="5"/>
      <c r="WTS108" s="5"/>
      <c r="WTT108" s="5"/>
      <c r="WTU108" s="1"/>
      <c r="WTV108" s="2"/>
      <c r="WTW108" s="2"/>
      <c r="WTX108" s="5"/>
      <c r="WTY108" s="5"/>
      <c r="WTZ108" s="5"/>
      <c r="WUA108" s="5"/>
      <c r="WUB108" s="5"/>
      <c r="WUC108" s="1"/>
      <c r="WUD108" s="2"/>
      <c r="WUE108" s="2"/>
      <c r="WUF108" s="5"/>
      <c r="WUG108" s="5"/>
      <c r="WUH108" s="5"/>
      <c r="WUI108" s="5"/>
      <c r="WUJ108" s="5"/>
      <c r="WUK108" s="1"/>
      <c r="WUL108" s="2"/>
      <c r="WUM108" s="2"/>
      <c r="WUN108" s="5"/>
      <c r="WUO108" s="5"/>
      <c r="WUP108" s="5"/>
      <c r="WUQ108" s="5"/>
      <c r="WUR108" s="5"/>
      <c r="WUS108" s="1"/>
      <c r="WUT108" s="2"/>
      <c r="WUU108" s="2"/>
      <c r="WUV108" s="5"/>
      <c r="WUW108" s="5"/>
      <c r="WUX108" s="5"/>
      <c r="WUY108" s="5"/>
      <c r="WUZ108" s="5"/>
      <c r="WVA108" s="1"/>
      <c r="WVB108" s="2"/>
      <c r="WVC108" s="2"/>
      <c r="WVD108" s="5"/>
      <c r="WVE108" s="5"/>
      <c r="WVF108" s="5"/>
      <c r="WVG108" s="5"/>
      <c r="WVH108" s="5"/>
      <c r="WVI108" s="1"/>
      <c r="WVJ108" s="2"/>
      <c r="WVK108" s="2"/>
      <c r="WVL108" s="5"/>
      <c r="WVM108" s="5"/>
      <c r="WVN108" s="5"/>
      <c r="WVO108" s="5"/>
      <c r="WVP108" s="5"/>
      <c r="WVQ108" s="1"/>
      <c r="WVR108" s="2"/>
      <c r="WVS108" s="2"/>
      <c r="WVT108" s="5"/>
      <c r="WVU108" s="5"/>
      <c r="WVV108" s="5"/>
      <c r="WVW108" s="5"/>
      <c r="WVX108" s="5"/>
      <c r="WVY108" s="1"/>
      <c r="WVZ108" s="2"/>
      <c r="WWA108" s="2"/>
      <c r="WWB108" s="5"/>
      <c r="WWC108" s="5"/>
      <c r="WWD108" s="5"/>
      <c r="WWE108" s="5"/>
      <c r="WWF108" s="5"/>
      <c r="WWG108" s="1"/>
      <c r="WWH108" s="2"/>
      <c r="WWI108" s="2"/>
      <c r="WWJ108" s="5"/>
      <c r="WWK108" s="5"/>
      <c r="WWL108" s="5"/>
      <c r="WWM108" s="5"/>
      <c r="WWN108" s="5"/>
      <c r="WWO108" s="1"/>
      <c r="WWP108" s="2"/>
      <c r="WWQ108" s="2"/>
      <c r="WWR108" s="5"/>
      <c r="WWS108" s="5"/>
      <c r="WWT108" s="5"/>
      <c r="WWU108" s="5"/>
      <c r="WWV108" s="5"/>
      <c r="WWW108" s="1"/>
      <c r="WWX108" s="2"/>
      <c r="WWY108" s="2"/>
      <c r="WWZ108" s="5"/>
      <c r="WXA108" s="5"/>
      <c r="WXB108" s="5"/>
      <c r="WXC108" s="5"/>
      <c r="WXD108" s="5"/>
      <c r="WXE108" s="1"/>
      <c r="WXF108" s="2"/>
      <c r="WXG108" s="2"/>
      <c r="WXH108" s="5"/>
      <c r="WXI108" s="5"/>
      <c r="WXJ108" s="5"/>
      <c r="WXK108" s="5"/>
      <c r="WXL108" s="5"/>
      <c r="WXM108" s="1"/>
      <c r="WXN108" s="2"/>
      <c r="WXO108" s="2"/>
      <c r="WXP108" s="5"/>
      <c r="WXQ108" s="5"/>
      <c r="WXR108" s="5"/>
      <c r="WXS108" s="5"/>
      <c r="WXT108" s="5"/>
      <c r="WXU108" s="1"/>
      <c r="WXV108" s="2"/>
      <c r="WXW108" s="2"/>
      <c r="WXX108" s="5"/>
      <c r="WXY108" s="5"/>
      <c r="WXZ108" s="5"/>
      <c r="WYA108" s="5"/>
      <c r="WYB108" s="5"/>
      <c r="WYC108" s="1"/>
      <c r="WYD108" s="2"/>
      <c r="WYE108" s="2"/>
      <c r="WYF108" s="5"/>
      <c r="WYG108" s="5"/>
      <c r="WYH108" s="5"/>
      <c r="WYI108" s="5"/>
      <c r="WYJ108" s="5"/>
      <c r="WYK108" s="1"/>
      <c r="WYL108" s="2"/>
      <c r="WYM108" s="2"/>
      <c r="WYN108" s="5"/>
      <c r="WYO108" s="5"/>
      <c r="WYP108" s="5"/>
      <c r="WYQ108" s="5"/>
      <c r="WYR108" s="5"/>
      <c r="WYS108" s="1"/>
      <c r="WYT108" s="2"/>
      <c r="WYU108" s="2"/>
      <c r="WYV108" s="5"/>
      <c r="WYW108" s="5"/>
      <c r="WYX108" s="5"/>
      <c r="WYY108" s="5"/>
      <c r="WYZ108" s="5"/>
      <c r="WZA108" s="1"/>
      <c r="WZB108" s="2"/>
      <c r="WZC108" s="2"/>
      <c r="WZD108" s="5"/>
      <c r="WZE108" s="5"/>
      <c r="WZF108" s="5"/>
      <c r="WZG108" s="5"/>
      <c r="WZH108" s="5"/>
      <c r="WZI108" s="1"/>
      <c r="WZJ108" s="2"/>
      <c r="WZK108" s="2"/>
      <c r="WZL108" s="5"/>
      <c r="WZM108" s="5"/>
      <c r="WZN108" s="5"/>
      <c r="WZO108" s="5"/>
      <c r="WZP108" s="5"/>
      <c r="WZQ108" s="1"/>
      <c r="WZR108" s="2"/>
      <c r="WZS108" s="2"/>
      <c r="WZT108" s="5"/>
      <c r="WZU108" s="5"/>
      <c r="WZV108" s="5"/>
      <c r="WZW108" s="5"/>
      <c r="WZX108" s="5"/>
      <c r="WZY108" s="1"/>
      <c r="WZZ108" s="2"/>
      <c r="XAA108" s="2"/>
      <c r="XAB108" s="5"/>
      <c r="XAC108" s="5"/>
      <c r="XAD108" s="5"/>
      <c r="XAE108" s="5"/>
      <c r="XAF108" s="5"/>
      <c r="XAG108" s="1"/>
      <c r="XAH108" s="2"/>
      <c r="XAI108" s="2"/>
      <c r="XAJ108" s="5"/>
      <c r="XAK108" s="5"/>
      <c r="XAL108" s="5"/>
      <c r="XAM108" s="5"/>
      <c r="XAN108" s="5"/>
      <c r="XAO108" s="1"/>
      <c r="XAP108" s="2"/>
      <c r="XAQ108" s="2"/>
      <c r="XAR108" s="5"/>
      <c r="XAS108" s="5"/>
      <c r="XAT108" s="5"/>
      <c r="XAU108" s="5"/>
      <c r="XAV108" s="5"/>
      <c r="XAW108" s="1"/>
      <c r="XAX108" s="2"/>
      <c r="XAY108" s="2"/>
      <c r="XAZ108" s="5"/>
      <c r="XBA108" s="5"/>
      <c r="XBB108" s="5"/>
      <c r="XBC108" s="5"/>
      <c r="XBD108" s="5"/>
      <c r="XBE108" s="1"/>
      <c r="XBF108" s="2"/>
      <c r="XBG108" s="2"/>
      <c r="XBH108" s="5"/>
      <c r="XBI108" s="5"/>
      <c r="XBJ108" s="5"/>
      <c r="XBK108" s="5"/>
      <c r="XBL108" s="5"/>
      <c r="XBM108" s="1"/>
      <c r="XBN108" s="2"/>
      <c r="XBO108" s="2"/>
      <c r="XBP108" s="5"/>
      <c r="XBQ108" s="5"/>
      <c r="XBR108" s="5"/>
      <c r="XBS108" s="5"/>
      <c r="XBT108" s="5"/>
      <c r="XBU108" s="1"/>
      <c r="XBV108" s="2"/>
      <c r="XBW108" s="2"/>
      <c r="XBX108" s="5"/>
      <c r="XBY108" s="5"/>
      <c r="XBZ108" s="5"/>
      <c r="XCA108" s="5"/>
      <c r="XCB108" s="5"/>
      <c r="XCC108" s="1"/>
      <c r="XCD108" s="2"/>
      <c r="XCE108" s="2"/>
      <c r="XCF108" s="5"/>
      <c r="XCG108" s="5"/>
      <c r="XCH108" s="5"/>
      <c r="XCI108" s="5"/>
      <c r="XCJ108" s="5"/>
      <c r="XCK108" s="1"/>
      <c r="XCL108" s="2"/>
      <c r="XCM108" s="2"/>
      <c r="XCN108" s="5"/>
      <c r="XCO108" s="5"/>
      <c r="XCP108" s="5"/>
      <c r="XCQ108" s="5"/>
      <c r="XCR108" s="5"/>
      <c r="XCS108" s="1"/>
      <c r="XCT108" s="2"/>
      <c r="XCU108" s="2"/>
      <c r="XCV108" s="5"/>
      <c r="XCW108" s="5"/>
      <c r="XCX108" s="5"/>
      <c r="XCY108" s="5"/>
      <c r="XCZ108" s="5"/>
      <c r="XDA108" s="1"/>
      <c r="XDB108" s="2"/>
      <c r="XDC108" s="2"/>
      <c r="XDD108" s="5"/>
      <c r="XDE108" s="5"/>
      <c r="XDF108" s="5"/>
      <c r="XDG108" s="5"/>
      <c r="XDH108" s="5"/>
      <c r="XDI108" s="1"/>
      <c r="XDJ108" s="2"/>
      <c r="XDK108" s="2"/>
      <c r="XDL108" s="5"/>
      <c r="XDM108" s="5"/>
      <c r="XDN108" s="5"/>
      <c r="XDO108" s="5"/>
      <c r="XDP108" s="5"/>
      <c r="XDQ108" s="1"/>
      <c r="XDR108" s="2"/>
      <c r="XDS108" s="2"/>
      <c r="XDT108" s="5"/>
      <c r="XDU108" s="5"/>
      <c r="XDV108" s="5"/>
      <c r="XDW108" s="5"/>
      <c r="XDX108" s="5"/>
      <c r="XDY108" s="1"/>
      <c r="XDZ108" s="2"/>
      <c r="XEA108" s="2"/>
      <c r="XEB108" s="5"/>
      <c r="XEC108" s="5"/>
      <c r="XED108" s="5"/>
      <c r="XEE108" s="5"/>
      <c r="XEF108" s="5"/>
      <c r="XEG108" s="1"/>
      <c r="XEH108" s="2"/>
      <c r="XEI108" s="2"/>
      <c r="XEJ108" s="5"/>
      <c r="XEK108" s="5"/>
      <c r="XEL108" s="5"/>
      <c r="XEM108" s="5"/>
      <c r="XEN108" s="5"/>
      <c r="XEO108" s="1"/>
      <c r="XEP108" s="2"/>
      <c r="XEQ108" s="2"/>
      <c r="XER108" s="5"/>
      <c r="XES108" s="5"/>
      <c r="XET108" s="5"/>
      <c r="XEU108" s="5"/>
      <c r="XEV108" s="5"/>
      <c r="XEW108" s="1"/>
      <c r="XEX108" s="2"/>
      <c r="XEY108" s="2"/>
      <c r="XEZ108" s="5"/>
      <c r="XFA108" s="5"/>
      <c r="XFB108" s="5"/>
      <c r="XFC108" s="5"/>
      <c r="XFD108" s="5"/>
    </row>
    <row r="109" spans="1:16384" s="4" customFormat="1" x14ac:dyDescent="0.2">
      <c r="A109" s="1"/>
      <c r="B109" s="2"/>
      <c r="C109" s="1"/>
      <c r="D109" s="2"/>
      <c r="E109" s="2"/>
      <c r="F109" s="5"/>
      <c r="G109" s="5"/>
      <c r="H109" s="5"/>
      <c r="I109" s="1"/>
      <c r="J109" s="2"/>
      <c r="K109" s="2"/>
      <c r="L109" s="5"/>
      <c r="M109" s="5"/>
      <c r="N109" s="5"/>
      <c r="O109" s="5"/>
      <c r="P109" s="5"/>
      <c r="Q109" s="1"/>
      <c r="R109" s="2"/>
      <c r="S109" s="2"/>
      <c r="T109" s="5"/>
      <c r="U109" s="5"/>
      <c r="V109" s="5"/>
      <c r="W109" s="5"/>
      <c r="X109" s="5"/>
      <c r="Y109" s="1"/>
      <c r="Z109" s="2"/>
      <c r="AA109" s="2"/>
      <c r="AB109" s="5"/>
      <c r="AC109" s="5"/>
      <c r="AD109" s="5"/>
      <c r="AE109" s="5"/>
      <c r="AF109" s="5"/>
      <c r="AG109" s="1"/>
      <c r="AH109" s="2"/>
      <c r="AI109" s="2"/>
      <c r="AJ109" s="5"/>
      <c r="AK109" s="5"/>
      <c r="AL109" s="5"/>
      <c r="AM109" s="5"/>
      <c r="AN109" s="5"/>
      <c r="AO109" s="1"/>
      <c r="AP109" s="2"/>
      <c r="AQ109" s="2"/>
      <c r="AR109" s="5"/>
      <c r="AS109" s="5"/>
      <c r="AT109" s="5"/>
      <c r="AU109" s="5"/>
      <c r="AV109" s="5"/>
      <c r="AW109" s="1"/>
      <c r="AX109" s="2"/>
      <c r="AY109" s="2"/>
      <c r="AZ109" s="5"/>
      <c r="BA109" s="5"/>
      <c r="BB109" s="5"/>
      <c r="BC109" s="5"/>
      <c r="BD109" s="5"/>
      <c r="BE109" s="1"/>
      <c r="BF109" s="2"/>
      <c r="BG109" s="2"/>
      <c r="BH109" s="5"/>
      <c r="BI109" s="5"/>
      <c r="BJ109" s="5"/>
      <c r="BK109" s="5"/>
      <c r="BL109" s="5"/>
      <c r="BM109" s="1"/>
      <c r="BN109" s="2"/>
      <c r="BO109" s="2"/>
      <c r="BP109" s="5"/>
      <c r="BQ109" s="5"/>
      <c r="BR109" s="5"/>
      <c r="BS109" s="5"/>
      <c r="BT109" s="5"/>
      <c r="BU109" s="1"/>
      <c r="BV109" s="2"/>
      <c r="BW109" s="2"/>
      <c r="BX109" s="5"/>
      <c r="BY109" s="5"/>
      <c r="BZ109" s="5"/>
      <c r="CA109" s="5"/>
      <c r="CB109" s="5"/>
      <c r="CC109" s="1"/>
      <c r="CD109" s="2"/>
      <c r="CE109" s="2"/>
      <c r="CF109" s="5"/>
      <c r="CG109" s="5"/>
      <c r="CH109" s="5"/>
      <c r="CI109" s="5"/>
      <c r="CJ109" s="5"/>
      <c r="CK109" s="1"/>
      <c r="CL109" s="2"/>
      <c r="CM109" s="2"/>
      <c r="CN109" s="5"/>
      <c r="CO109" s="5"/>
      <c r="CP109" s="5"/>
      <c r="CQ109" s="5"/>
      <c r="CR109" s="5"/>
      <c r="CS109" s="1"/>
      <c r="CT109" s="2"/>
      <c r="CU109" s="2"/>
      <c r="CV109" s="5"/>
      <c r="CW109" s="5"/>
      <c r="CX109" s="5"/>
      <c r="CY109" s="5"/>
      <c r="CZ109" s="5"/>
      <c r="DA109" s="1"/>
      <c r="DB109" s="2"/>
      <c r="DC109" s="2"/>
      <c r="DD109" s="5"/>
      <c r="DE109" s="5"/>
      <c r="DF109" s="5"/>
      <c r="DG109" s="5"/>
      <c r="DH109" s="5"/>
      <c r="DI109" s="1"/>
      <c r="DJ109" s="2"/>
      <c r="DK109" s="2"/>
      <c r="DL109" s="5"/>
      <c r="DM109" s="5"/>
      <c r="DN109" s="5"/>
      <c r="DO109" s="5"/>
      <c r="DP109" s="5"/>
      <c r="DQ109" s="1"/>
      <c r="DR109" s="2"/>
      <c r="DS109" s="2"/>
      <c r="DT109" s="5"/>
      <c r="DU109" s="5"/>
      <c r="DV109" s="5"/>
      <c r="DW109" s="5"/>
      <c r="DX109" s="5"/>
      <c r="DY109" s="1"/>
      <c r="DZ109" s="2"/>
      <c r="EA109" s="2"/>
      <c r="EB109" s="5"/>
      <c r="EC109" s="5"/>
      <c r="ED109" s="5"/>
      <c r="EE109" s="5"/>
      <c r="EF109" s="5"/>
      <c r="EG109" s="1"/>
      <c r="EH109" s="2"/>
      <c r="EI109" s="2"/>
      <c r="EJ109" s="5"/>
      <c r="EK109" s="5"/>
      <c r="EL109" s="5"/>
      <c r="EM109" s="5"/>
      <c r="EN109" s="5"/>
      <c r="EO109" s="1"/>
      <c r="EP109" s="2"/>
      <c r="EQ109" s="2"/>
      <c r="ER109" s="5"/>
      <c r="ES109" s="5"/>
      <c r="ET109" s="5"/>
      <c r="EU109" s="5"/>
      <c r="EV109" s="5"/>
      <c r="EW109" s="1"/>
      <c r="EX109" s="2"/>
      <c r="EY109" s="2"/>
      <c r="EZ109" s="5"/>
      <c r="FA109" s="5"/>
      <c r="FB109" s="5"/>
      <c r="FC109" s="5"/>
      <c r="FD109" s="5"/>
      <c r="FE109" s="1"/>
      <c r="FF109" s="2"/>
      <c r="FG109" s="2"/>
      <c r="FH109" s="5"/>
      <c r="FI109" s="5"/>
      <c r="FJ109" s="5"/>
      <c r="FK109" s="5"/>
      <c r="FL109" s="5"/>
      <c r="FM109" s="1"/>
      <c r="FN109" s="2"/>
      <c r="FO109" s="2"/>
      <c r="FP109" s="5"/>
      <c r="FQ109" s="5"/>
      <c r="FR109" s="5"/>
      <c r="FS109" s="5"/>
      <c r="FT109" s="5"/>
      <c r="FU109" s="1"/>
      <c r="FV109" s="2"/>
      <c r="FW109" s="2"/>
      <c r="FX109" s="5"/>
      <c r="FY109" s="5"/>
      <c r="FZ109" s="5"/>
      <c r="GA109" s="5"/>
      <c r="GB109" s="5"/>
      <c r="GC109" s="1"/>
      <c r="GD109" s="2"/>
      <c r="GE109" s="2"/>
      <c r="GF109" s="5"/>
      <c r="GG109" s="5"/>
      <c r="GH109" s="5"/>
      <c r="GI109" s="5"/>
      <c r="GJ109" s="5"/>
      <c r="GK109" s="1"/>
      <c r="GL109" s="2"/>
      <c r="GM109" s="2"/>
      <c r="GN109" s="5"/>
      <c r="GO109" s="5"/>
      <c r="GP109" s="5"/>
      <c r="GQ109" s="5"/>
      <c r="GR109" s="5"/>
      <c r="GS109" s="1"/>
      <c r="GT109" s="2"/>
      <c r="GU109" s="2"/>
      <c r="GV109" s="5"/>
      <c r="GW109" s="5"/>
      <c r="GX109" s="5"/>
      <c r="GY109" s="5"/>
      <c r="GZ109" s="5"/>
      <c r="HA109" s="1"/>
      <c r="HB109" s="2"/>
      <c r="HC109" s="2"/>
      <c r="HD109" s="5"/>
      <c r="HE109" s="5"/>
      <c r="HF109" s="5"/>
      <c r="HG109" s="5"/>
      <c r="HH109" s="5"/>
      <c r="HI109" s="1"/>
      <c r="HJ109" s="2"/>
      <c r="HK109" s="2"/>
      <c r="HL109" s="5"/>
      <c r="HM109" s="5"/>
      <c r="HN109" s="5"/>
      <c r="HO109" s="5"/>
      <c r="HP109" s="5"/>
      <c r="HQ109" s="1"/>
      <c r="HR109" s="2"/>
      <c r="HS109" s="2"/>
      <c r="HT109" s="5"/>
      <c r="HU109" s="5"/>
      <c r="HV109" s="5"/>
      <c r="HW109" s="5"/>
      <c r="HX109" s="5"/>
      <c r="HY109" s="1"/>
      <c r="HZ109" s="2"/>
      <c r="IA109" s="2"/>
      <c r="IB109" s="5"/>
      <c r="IC109" s="5"/>
      <c r="ID109" s="5"/>
      <c r="IE109" s="5"/>
      <c r="IF109" s="5"/>
      <c r="IG109" s="1"/>
      <c r="IH109" s="2"/>
      <c r="II109" s="2"/>
      <c r="IJ109" s="5"/>
      <c r="IK109" s="5"/>
      <c r="IL109" s="5"/>
      <c r="IM109" s="5"/>
      <c r="IN109" s="5"/>
      <c r="IO109" s="1"/>
      <c r="IP109" s="2"/>
      <c r="IQ109" s="2"/>
      <c r="IR109" s="5"/>
      <c r="IS109" s="5"/>
      <c r="IT109" s="5"/>
      <c r="IU109" s="5"/>
      <c r="IV109" s="5"/>
      <c r="IW109" s="1"/>
      <c r="IX109" s="2"/>
      <c r="IY109" s="2"/>
      <c r="IZ109" s="5"/>
      <c r="JA109" s="5"/>
      <c r="JB109" s="5"/>
      <c r="JC109" s="5"/>
      <c r="JD109" s="5"/>
      <c r="JE109" s="1"/>
      <c r="JF109" s="2"/>
      <c r="JG109" s="2"/>
      <c r="JH109" s="5"/>
      <c r="JI109" s="5"/>
      <c r="JJ109" s="5"/>
      <c r="JK109" s="5"/>
      <c r="JL109" s="5"/>
      <c r="JM109" s="1"/>
      <c r="JN109" s="2"/>
      <c r="JO109" s="2"/>
      <c r="JP109" s="5"/>
      <c r="JQ109" s="5"/>
      <c r="JR109" s="5"/>
      <c r="JS109" s="5"/>
      <c r="JT109" s="5"/>
      <c r="JU109" s="1"/>
      <c r="JV109" s="2"/>
      <c r="JW109" s="2"/>
      <c r="JX109" s="5"/>
      <c r="JY109" s="5"/>
      <c r="JZ109" s="5"/>
      <c r="KA109" s="5"/>
      <c r="KB109" s="5"/>
      <c r="KC109" s="1"/>
      <c r="KD109" s="2"/>
      <c r="KE109" s="2"/>
      <c r="KF109" s="5"/>
      <c r="KG109" s="5"/>
      <c r="KH109" s="5"/>
      <c r="KI109" s="5"/>
      <c r="KJ109" s="5"/>
      <c r="KK109" s="1"/>
      <c r="KL109" s="2"/>
      <c r="KM109" s="2"/>
      <c r="KN109" s="5"/>
      <c r="KO109" s="5"/>
      <c r="KP109" s="5"/>
      <c r="KQ109" s="5"/>
      <c r="KR109" s="5"/>
      <c r="KS109" s="1"/>
      <c r="KT109" s="2"/>
      <c r="KU109" s="2"/>
      <c r="KV109" s="5"/>
      <c r="KW109" s="5"/>
      <c r="KX109" s="5"/>
      <c r="KY109" s="5"/>
      <c r="KZ109" s="5"/>
      <c r="LA109" s="1"/>
      <c r="LB109" s="2"/>
      <c r="LC109" s="2"/>
      <c r="LD109" s="5"/>
      <c r="LE109" s="5"/>
      <c r="LF109" s="5"/>
      <c r="LG109" s="5"/>
      <c r="LH109" s="5"/>
      <c r="LI109" s="1"/>
      <c r="LJ109" s="2"/>
      <c r="LK109" s="2"/>
      <c r="LL109" s="5"/>
      <c r="LM109" s="5"/>
      <c r="LN109" s="5"/>
      <c r="LO109" s="5"/>
      <c r="LP109" s="5"/>
      <c r="LQ109" s="1"/>
      <c r="LR109" s="2"/>
      <c r="LS109" s="2"/>
      <c r="LT109" s="5"/>
      <c r="LU109" s="5"/>
      <c r="LV109" s="5"/>
      <c r="LW109" s="5"/>
      <c r="LX109" s="5"/>
      <c r="LY109" s="1"/>
      <c r="LZ109" s="2"/>
      <c r="MA109" s="2"/>
      <c r="MB109" s="5"/>
      <c r="MC109" s="5"/>
      <c r="MD109" s="5"/>
      <c r="ME109" s="5"/>
      <c r="MF109" s="5"/>
      <c r="MG109" s="1"/>
      <c r="MH109" s="2"/>
      <c r="MI109" s="2"/>
      <c r="MJ109" s="5"/>
      <c r="MK109" s="5"/>
      <c r="ML109" s="5"/>
      <c r="MM109" s="5"/>
      <c r="MN109" s="5"/>
      <c r="MO109" s="1"/>
      <c r="MP109" s="2"/>
      <c r="MQ109" s="2"/>
      <c r="MR109" s="5"/>
      <c r="MS109" s="5"/>
      <c r="MT109" s="5"/>
      <c r="MU109" s="5"/>
      <c r="MV109" s="5"/>
      <c r="MW109" s="1"/>
      <c r="MX109" s="2"/>
      <c r="MY109" s="2"/>
      <c r="MZ109" s="5"/>
      <c r="NA109" s="5"/>
      <c r="NB109" s="5"/>
      <c r="NC109" s="5"/>
      <c r="ND109" s="5"/>
      <c r="NE109" s="1"/>
      <c r="NF109" s="2"/>
      <c r="NG109" s="2"/>
      <c r="NH109" s="5"/>
      <c r="NI109" s="5"/>
      <c r="NJ109" s="5"/>
      <c r="NK109" s="5"/>
      <c r="NL109" s="5"/>
      <c r="NM109" s="1"/>
      <c r="NN109" s="2"/>
      <c r="NO109" s="2"/>
      <c r="NP109" s="5"/>
      <c r="NQ109" s="5"/>
      <c r="NR109" s="5"/>
      <c r="NS109" s="5"/>
      <c r="NT109" s="5"/>
      <c r="NU109" s="1"/>
      <c r="NV109" s="2"/>
      <c r="NW109" s="2"/>
      <c r="NX109" s="5"/>
      <c r="NY109" s="5"/>
      <c r="NZ109" s="5"/>
      <c r="OA109" s="5"/>
      <c r="OB109" s="5"/>
      <c r="OC109" s="1"/>
      <c r="OD109" s="2"/>
      <c r="OE109" s="2"/>
      <c r="OF109" s="5"/>
      <c r="OG109" s="5"/>
      <c r="OH109" s="5"/>
      <c r="OI109" s="5"/>
      <c r="OJ109" s="5"/>
      <c r="OK109" s="1"/>
      <c r="OL109" s="2"/>
      <c r="OM109" s="2"/>
      <c r="ON109" s="5"/>
      <c r="OO109" s="5"/>
      <c r="OP109" s="5"/>
      <c r="OQ109" s="5"/>
      <c r="OR109" s="5"/>
      <c r="OS109" s="1"/>
      <c r="OT109" s="2"/>
      <c r="OU109" s="2"/>
      <c r="OV109" s="5"/>
      <c r="OW109" s="5"/>
      <c r="OX109" s="5"/>
      <c r="OY109" s="5"/>
      <c r="OZ109" s="5"/>
      <c r="PA109" s="1"/>
      <c r="PB109" s="2"/>
      <c r="PC109" s="2"/>
      <c r="PD109" s="5"/>
      <c r="PE109" s="5"/>
      <c r="PF109" s="5"/>
      <c r="PG109" s="5"/>
      <c r="PH109" s="5"/>
      <c r="PI109" s="1"/>
      <c r="PJ109" s="2"/>
      <c r="PK109" s="2"/>
      <c r="PL109" s="5"/>
      <c r="PM109" s="5"/>
      <c r="PN109" s="5"/>
      <c r="PO109" s="5"/>
      <c r="PP109" s="5"/>
      <c r="PQ109" s="1"/>
      <c r="PR109" s="2"/>
      <c r="PS109" s="2"/>
      <c r="PT109" s="5"/>
      <c r="PU109" s="5"/>
      <c r="PV109" s="5"/>
      <c r="PW109" s="5"/>
      <c r="PX109" s="5"/>
      <c r="PY109" s="1"/>
      <c r="PZ109" s="2"/>
      <c r="QA109" s="2"/>
      <c r="QB109" s="5"/>
      <c r="QC109" s="5"/>
      <c r="QD109" s="5"/>
      <c r="QE109" s="5"/>
      <c r="QF109" s="5"/>
      <c r="QG109" s="1"/>
      <c r="QH109" s="2"/>
      <c r="QI109" s="2"/>
      <c r="QJ109" s="5"/>
      <c r="QK109" s="5"/>
      <c r="QL109" s="5"/>
      <c r="QM109" s="5"/>
      <c r="QN109" s="5"/>
      <c r="QO109" s="1"/>
      <c r="QP109" s="2"/>
      <c r="QQ109" s="2"/>
      <c r="QR109" s="5"/>
      <c r="QS109" s="5"/>
      <c r="QT109" s="5"/>
      <c r="QU109" s="5"/>
      <c r="QV109" s="5"/>
      <c r="QW109" s="1"/>
      <c r="QX109" s="2"/>
      <c r="QY109" s="2"/>
      <c r="QZ109" s="5"/>
      <c r="RA109" s="5"/>
      <c r="RB109" s="5"/>
      <c r="RC109" s="5"/>
      <c r="RD109" s="5"/>
      <c r="RE109" s="1"/>
      <c r="RF109" s="2"/>
      <c r="RG109" s="2"/>
      <c r="RH109" s="5"/>
      <c r="RI109" s="5"/>
      <c r="RJ109" s="5"/>
      <c r="RK109" s="5"/>
      <c r="RL109" s="5"/>
      <c r="RM109" s="1"/>
      <c r="RN109" s="2"/>
      <c r="RO109" s="2"/>
      <c r="RP109" s="5"/>
      <c r="RQ109" s="5"/>
      <c r="RR109" s="5"/>
      <c r="RS109" s="5"/>
      <c r="RT109" s="5"/>
      <c r="RU109" s="1"/>
      <c r="RV109" s="2"/>
      <c r="RW109" s="2"/>
      <c r="RX109" s="5"/>
      <c r="RY109" s="5"/>
      <c r="RZ109" s="5"/>
      <c r="SA109" s="5"/>
      <c r="SB109" s="5"/>
      <c r="SC109" s="1"/>
      <c r="SD109" s="2"/>
      <c r="SE109" s="2"/>
      <c r="SF109" s="5"/>
      <c r="SG109" s="5"/>
      <c r="SH109" s="5"/>
      <c r="SI109" s="5"/>
      <c r="SJ109" s="5"/>
      <c r="SK109" s="1"/>
      <c r="SL109" s="2"/>
      <c r="SM109" s="2"/>
      <c r="SN109" s="5"/>
      <c r="SO109" s="5"/>
      <c r="SP109" s="5"/>
      <c r="SQ109" s="5"/>
      <c r="SR109" s="5"/>
      <c r="SS109" s="1"/>
      <c r="ST109" s="2"/>
      <c r="SU109" s="2"/>
      <c r="SV109" s="5"/>
      <c r="SW109" s="5"/>
      <c r="SX109" s="5"/>
      <c r="SY109" s="5"/>
      <c r="SZ109" s="5"/>
      <c r="TA109" s="1"/>
      <c r="TB109" s="2"/>
      <c r="TC109" s="2"/>
      <c r="TD109" s="5"/>
      <c r="TE109" s="5"/>
      <c r="TF109" s="5"/>
      <c r="TG109" s="5"/>
      <c r="TH109" s="5"/>
      <c r="TI109" s="1"/>
      <c r="TJ109" s="2"/>
      <c r="TK109" s="2"/>
      <c r="TL109" s="5"/>
      <c r="TM109" s="5"/>
      <c r="TN109" s="5"/>
      <c r="TO109" s="5"/>
      <c r="TP109" s="5"/>
      <c r="TQ109" s="1"/>
      <c r="TR109" s="2"/>
      <c r="TS109" s="2"/>
      <c r="TT109" s="5"/>
      <c r="TU109" s="5"/>
      <c r="TV109" s="5"/>
      <c r="TW109" s="5"/>
      <c r="TX109" s="5"/>
      <c r="TY109" s="1"/>
      <c r="TZ109" s="2"/>
      <c r="UA109" s="2"/>
      <c r="UB109" s="5"/>
      <c r="UC109" s="5"/>
      <c r="UD109" s="5"/>
      <c r="UE109" s="5"/>
      <c r="UF109" s="5"/>
      <c r="UG109" s="1"/>
      <c r="UH109" s="2"/>
      <c r="UI109" s="2"/>
      <c r="UJ109" s="5"/>
      <c r="UK109" s="5"/>
      <c r="UL109" s="5"/>
      <c r="UM109" s="5"/>
      <c r="UN109" s="5"/>
      <c r="UO109" s="1"/>
      <c r="UP109" s="2"/>
      <c r="UQ109" s="2"/>
      <c r="UR109" s="5"/>
      <c r="US109" s="5"/>
      <c r="UT109" s="5"/>
      <c r="UU109" s="5"/>
      <c r="UV109" s="5"/>
      <c r="UW109" s="1"/>
      <c r="UX109" s="2"/>
      <c r="UY109" s="2"/>
      <c r="UZ109" s="5"/>
      <c r="VA109" s="5"/>
      <c r="VB109" s="5"/>
      <c r="VC109" s="5"/>
      <c r="VD109" s="5"/>
      <c r="VE109" s="1"/>
      <c r="VF109" s="2"/>
      <c r="VG109" s="2"/>
      <c r="VH109" s="5"/>
      <c r="VI109" s="5"/>
      <c r="VJ109" s="5"/>
      <c r="VK109" s="5"/>
      <c r="VL109" s="5"/>
      <c r="VM109" s="1"/>
      <c r="VN109" s="2"/>
      <c r="VO109" s="2"/>
      <c r="VP109" s="5"/>
      <c r="VQ109" s="5"/>
      <c r="VR109" s="5"/>
      <c r="VS109" s="5"/>
      <c r="VT109" s="5"/>
      <c r="VU109" s="1"/>
      <c r="VV109" s="2"/>
      <c r="VW109" s="2"/>
      <c r="VX109" s="5"/>
      <c r="VY109" s="5"/>
      <c r="VZ109" s="5"/>
      <c r="WA109" s="5"/>
      <c r="WB109" s="5"/>
      <c r="WC109" s="1"/>
      <c r="WD109" s="2"/>
      <c r="WE109" s="2"/>
      <c r="WF109" s="5"/>
      <c r="WG109" s="5"/>
      <c r="WH109" s="5"/>
      <c r="WI109" s="5"/>
      <c r="WJ109" s="5"/>
      <c r="WK109" s="1"/>
      <c r="WL109" s="2"/>
      <c r="WM109" s="2"/>
      <c r="WN109" s="5"/>
      <c r="WO109" s="5"/>
      <c r="WP109" s="5"/>
      <c r="WQ109" s="5"/>
      <c r="WR109" s="5"/>
      <c r="WS109" s="1"/>
      <c r="WT109" s="2"/>
      <c r="WU109" s="2"/>
      <c r="WV109" s="5"/>
      <c r="WW109" s="5"/>
      <c r="WX109" s="5"/>
      <c r="WY109" s="5"/>
      <c r="WZ109" s="5"/>
      <c r="XA109" s="1"/>
      <c r="XB109" s="2"/>
      <c r="XC109" s="2"/>
      <c r="XD109" s="5"/>
      <c r="XE109" s="5"/>
      <c r="XF109" s="5"/>
      <c r="XG109" s="5"/>
      <c r="XH109" s="5"/>
      <c r="XI109" s="1"/>
      <c r="XJ109" s="2"/>
      <c r="XK109" s="2"/>
      <c r="XL109" s="5"/>
      <c r="XM109" s="5"/>
      <c r="XN109" s="5"/>
      <c r="XO109" s="5"/>
      <c r="XP109" s="5"/>
      <c r="XQ109" s="1"/>
      <c r="XR109" s="2"/>
      <c r="XS109" s="2"/>
      <c r="XT109" s="5"/>
      <c r="XU109" s="5"/>
      <c r="XV109" s="5"/>
      <c r="XW109" s="5"/>
      <c r="XX109" s="5"/>
      <c r="XY109" s="1"/>
      <c r="XZ109" s="2"/>
      <c r="YA109" s="2"/>
      <c r="YB109" s="5"/>
      <c r="YC109" s="5"/>
      <c r="YD109" s="5"/>
      <c r="YE109" s="5"/>
      <c r="YF109" s="5"/>
      <c r="YG109" s="1"/>
      <c r="YH109" s="2"/>
      <c r="YI109" s="2"/>
      <c r="YJ109" s="5"/>
      <c r="YK109" s="5"/>
      <c r="YL109" s="5"/>
      <c r="YM109" s="5"/>
      <c r="YN109" s="5"/>
      <c r="YO109" s="1"/>
      <c r="YP109" s="2"/>
      <c r="YQ109" s="2"/>
      <c r="YR109" s="5"/>
      <c r="YS109" s="5"/>
      <c r="YT109" s="5"/>
      <c r="YU109" s="5"/>
      <c r="YV109" s="5"/>
      <c r="YW109" s="1"/>
      <c r="YX109" s="2"/>
      <c r="YY109" s="2"/>
      <c r="YZ109" s="5"/>
      <c r="ZA109" s="5"/>
      <c r="ZB109" s="5"/>
      <c r="ZC109" s="5"/>
      <c r="ZD109" s="5"/>
      <c r="ZE109" s="1"/>
      <c r="ZF109" s="2"/>
      <c r="ZG109" s="2"/>
      <c r="ZH109" s="5"/>
      <c r="ZI109" s="5"/>
      <c r="ZJ109" s="5"/>
      <c r="ZK109" s="5"/>
      <c r="ZL109" s="5"/>
      <c r="ZM109" s="1"/>
      <c r="ZN109" s="2"/>
      <c r="ZO109" s="2"/>
      <c r="ZP109" s="5"/>
      <c r="ZQ109" s="5"/>
      <c r="ZR109" s="5"/>
      <c r="ZS109" s="5"/>
      <c r="ZT109" s="5"/>
      <c r="ZU109" s="1"/>
      <c r="ZV109" s="2"/>
      <c r="ZW109" s="2"/>
      <c r="ZX109" s="5"/>
      <c r="ZY109" s="5"/>
      <c r="ZZ109" s="5"/>
      <c r="AAA109" s="5"/>
      <c r="AAB109" s="5"/>
      <c r="AAC109" s="1"/>
      <c r="AAD109" s="2"/>
      <c r="AAE109" s="2"/>
      <c r="AAF109" s="5"/>
      <c r="AAG109" s="5"/>
      <c r="AAH109" s="5"/>
      <c r="AAI109" s="5"/>
      <c r="AAJ109" s="5"/>
      <c r="AAK109" s="1"/>
      <c r="AAL109" s="2"/>
      <c r="AAM109" s="2"/>
      <c r="AAN109" s="5"/>
      <c r="AAO109" s="5"/>
      <c r="AAP109" s="5"/>
      <c r="AAQ109" s="5"/>
      <c r="AAR109" s="5"/>
      <c r="AAS109" s="1"/>
      <c r="AAT109" s="2"/>
      <c r="AAU109" s="2"/>
      <c r="AAV109" s="5"/>
      <c r="AAW109" s="5"/>
      <c r="AAX109" s="5"/>
      <c r="AAY109" s="5"/>
      <c r="AAZ109" s="5"/>
      <c r="ABA109" s="1"/>
      <c r="ABB109" s="2"/>
      <c r="ABC109" s="2"/>
      <c r="ABD109" s="5"/>
      <c r="ABE109" s="5"/>
      <c r="ABF109" s="5"/>
      <c r="ABG109" s="5"/>
      <c r="ABH109" s="5"/>
      <c r="ABI109" s="1"/>
      <c r="ABJ109" s="2"/>
      <c r="ABK109" s="2"/>
      <c r="ABL109" s="5"/>
      <c r="ABM109" s="5"/>
      <c r="ABN109" s="5"/>
      <c r="ABO109" s="5"/>
      <c r="ABP109" s="5"/>
      <c r="ABQ109" s="1"/>
      <c r="ABR109" s="2"/>
      <c r="ABS109" s="2"/>
      <c r="ABT109" s="5"/>
      <c r="ABU109" s="5"/>
      <c r="ABV109" s="5"/>
      <c r="ABW109" s="5"/>
      <c r="ABX109" s="5"/>
      <c r="ABY109" s="1"/>
      <c r="ABZ109" s="2"/>
      <c r="ACA109" s="2"/>
      <c r="ACB109" s="5"/>
      <c r="ACC109" s="5"/>
      <c r="ACD109" s="5"/>
      <c r="ACE109" s="5"/>
      <c r="ACF109" s="5"/>
      <c r="ACG109" s="1"/>
      <c r="ACH109" s="2"/>
      <c r="ACI109" s="2"/>
      <c r="ACJ109" s="5"/>
      <c r="ACK109" s="5"/>
      <c r="ACL109" s="5"/>
      <c r="ACM109" s="5"/>
      <c r="ACN109" s="5"/>
      <c r="ACO109" s="1"/>
      <c r="ACP109" s="2"/>
      <c r="ACQ109" s="2"/>
      <c r="ACR109" s="5"/>
      <c r="ACS109" s="5"/>
      <c r="ACT109" s="5"/>
      <c r="ACU109" s="5"/>
      <c r="ACV109" s="5"/>
      <c r="ACW109" s="1"/>
      <c r="ACX109" s="2"/>
      <c r="ACY109" s="2"/>
      <c r="ACZ109" s="5"/>
      <c r="ADA109" s="5"/>
      <c r="ADB109" s="5"/>
      <c r="ADC109" s="5"/>
      <c r="ADD109" s="5"/>
      <c r="ADE109" s="1"/>
      <c r="ADF109" s="2"/>
      <c r="ADG109" s="2"/>
      <c r="ADH109" s="5"/>
      <c r="ADI109" s="5"/>
      <c r="ADJ109" s="5"/>
      <c r="ADK109" s="5"/>
      <c r="ADL109" s="5"/>
      <c r="ADM109" s="1"/>
      <c r="ADN109" s="2"/>
      <c r="ADO109" s="2"/>
      <c r="ADP109" s="5"/>
      <c r="ADQ109" s="5"/>
      <c r="ADR109" s="5"/>
      <c r="ADS109" s="5"/>
      <c r="ADT109" s="5"/>
      <c r="ADU109" s="1"/>
      <c r="ADV109" s="2"/>
      <c r="ADW109" s="2"/>
      <c r="ADX109" s="5"/>
      <c r="ADY109" s="5"/>
      <c r="ADZ109" s="5"/>
      <c r="AEA109" s="5"/>
      <c r="AEB109" s="5"/>
      <c r="AEC109" s="1"/>
      <c r="AED109" s="2"/>
      <c r="AEE109" s="2"/>
      <c r="AEF109" s="5"/>
      <c r="AEG109" s="5"/>
      <c r="AEH109" s="5"/>
      <c r="AEI109" s="5"/>
      <c r="AEJ109" s="5"/>
      <c r="AEK109" s="1"/>
      <c r="AEL109" s="2"/>
      <c r="AEM109" s="2"/>
      <c r="AEN109" s="5"/>
      <c r="AEO109" s="5"/>
      <c r="AEP109" s="5"/>
      <c r="AEQ109" s="5"/>
      <c r="AER109" s="5"/>
      <c r="AES109" s="1"/>
      <c r="AET109" s="2"/>
      <c r="AEU109" s="2"/>
      <c r="AEV109" s="5"/>
      <c r="AEW109" s="5"/>
      <c r="AEX109" s="5"/>
      <c r="AEY109" s="5"/>
      <c r="AEZ109" s="5"/>
      <c r="AFA109" s="1"/>
      <c r="AFB109" s="2"/>
      <c r="AFC109" s="2"/>
      <c r="AFD109" s="5"/>
      <c r="AFE109" s="5"/>
      <c r="AFF109" s="5"/>
      <c r="AFG109" s="5"/>
      <c r="AFH109" s="5"/>
      <c r="AFI109" s="1"/>
      <c r="AFJ109" s="2"/>
      <c r="AFK109" s="2"/>
      <c r="AFL109" s="5"/>
      <c r="AFM109" s="5"/>
      <c r="AFN109" s="5"/>
      <c r="AFO109" s="5"/>
      <c r="AFP109" s="5"/>
      <c r="AFQ109" s="1"/>
      <c r="AFR109" s="2"/>
      <c r="AFS109" s="2"/>
      <c r="AFT109" s="5"/>
      <c r="AFU109" s="5"/>
      <c r="AFV109" s="5"/>
      <c r="AFW109" s="5"/>
      <c r="AFX109" s="5"/>
      <c r="AFY109" s="1"/>
      <c r="AFZ109" s="2"/>
      <c r="AGA109" s="2"/>
      <c r="AGB109" s="5"/>
      <c r="AGC109" s="5"/>
      <c r="AGD109" s="5"/>
      <c r="AGE109" s="5"/>
      <c r="AGF109" s="5"/>
      <c r="AGG109" s="1"/>
      <c r="AGH109" s="2"/>
      <c r="AGI109" s="2"/>
      <c r="AGJ109" s="5"/>
      <c r="AGK109" s="5"/>
      <c r="AGL109" s="5"/>
      <c r="AGM109" s="5"/>
      <c r="AGN109" s="5"/>
      <c r="AGO109" s="1"/>
      <c r="AGP109" s="2"/>
      <c r="AGQ109" s="2"/>
      <c r="AGR109" s="5"/>
      <c r="AGS109" s="5"/>
      <c r="AGT109" s="5"/>
      <c r="AGU109" s="5"/>
      <c r="AGV109" s="5"/>
      <c r="AGW109" s="1"/>
      <c r="AGX109" s="2"/>
      <c r="AGY109" s="2"/>
      <c r="AGZ109" s="5"/>
      <c r="AHA109" s="5"/>
      <c r="AHB109" s="5"/>
      <c r="AHC109" s="5"/>
      <c r="AHD109" s="5"/>
      <c r="AHE109" s="1"/>
      <c r="AHF109" s="2"/>
      <c r="AHG109" s="2"/>
      <c r="AHH109" s="5"/>
      <c r="AHI109" s="5"/>
      <c r="AHJ109" s="5"/>
      <c r="AHK109" s="5"/>
      <c r="AHL109" s="5"/>
      <c r="AHM109" s="1"/>
      <c r="AHN109" s="2"/>
      <c r="AHO109" s="2"/>
      <c r="AHP109" s="5"/>
      <c r="AHQ109" s="5"/>
      <c r="AHR109" s="5"/>
      <c r="AHS109" s="5"/>
      <c r="AHT109" s="5"/>
      <c r="AHU109" s="1"/>
      <c r="AHV109" s="2"/>
      <c r="AHW109" s="2"/>
      <c r="AHX109" s="5"/>
      <c r="AHY109" s="5"/>
      <c r="AHZ109" s="5"/>
      <c r="AIA109" s="5"/>
      <c r="AIB109" s="5"/>
      <c r="AIC109" s="1"/>
      <c r="AID109" s="2"/>
      <c r="AIE109" s="2"/>
      <c r="AIF109" s="5"/>
      <c r="AIG109" s="5"/>
      <c r="AIH109" s="5"/>
      <c r="AII109" s="5"/>
      <c r="AIJ109" s="5"/>
      <c r="AIK109" s="1"/>
      <c r="AIL109" s="2"/>
      <c r="AIM109" s="2"/>
      <c r="AIN109" s="5"/>
      <c r="AIO109" s="5"/>
      <c r="AIP109" s="5"/>
      <c r="AIQ109" s="5"/>
      <c r="AIR109" s="5"/>
      <c r="AIS109" s="1"/>
      <c r="AIT109" s="2"/>
      <c r="AIU109" s="2"/>
      <c r="AIV109" s="5"/>
      <c r="AIW109" s="5"/>
      <c r="AIX109" s="5"/>
      <c r="AIY109" s="5"/>
      <c r="AIZ109" s="5"/>
      <c r="AJA109" s="1"/>
      <c r="AJB109" s="2"/>
      <c r="AJC109" s="2"/>
      <c r="AJD109" s="5"/>
      <c r="AJE109" s="5"/>
      <c r="AJF109" s="5"/>
      <c r="AJG109" s="5"/>
      <c r="AJH109" s="5"/>
      <c r="AJI109" s="1"/>
      <c r="AJJ109" s="2"/>
      <c r="AJK109" s="2"/>
      <c r="AJL109" s="5"/>
      <c r="AJM109" s="5"/>
      <c r="AJN109" s="5"/>
      <c r="AJO109" s="5"/>
      <c r="AJP109" s="5"/>
      <c r="AJQ109" s="1"/>
      <c r="AJR109" s="2"/>
      <c r="AJS109" s="2"/>
      <c r="AJT109" s="5"/>
      <c r="AJU109" s="5"/>
      <c r="AJV109" s="5"/>
      <c r="AJW109" s="5"/>
      <c r="AJX109" s="5"/>
      <c r="AJY109" s="1"/>
      <c r="AJZ109" s="2"/>
      <c r="AKA109" s="2"/>
      <c r="AKB109" s="5"/>
      <c r="AKC109" s="5"/>
      <c r="AKD109" s="5"/>
      <c r="AKE109" s="5"/>
      <c r="AKF109" s="5"/>
      <c r="AKG109" s="1"/>
      <c r="AKH109" s="2"/>
      <c r="AKI109" s="2"/>
      <c r="AKJ109" s="5"/>
      <c r="AKK109" s="5"/>
      <c r="AKL109" s="5"/>
      <c r="AKM109" s="5"/>
      <c r="AKN109" s="5"/>
      <c r="AKO109" s="1"/>
      <c r="AKP109" s="2"/>
      <c r="AKQ109" s="2"/>
      <c r="AKR109" s="5"/>
      <c r="AKS109" s="5"/>
      <c r="AKT109" s="5"/>
      <c r="AKU109" s="5"/>
      <c r="AKV109" s="5"/>
      <c r="AKW109" s="1"/>
      <c r="AKX109" s="2"/>
      <c r="AKY109" s="2"/>
      <c r="AKZ109" s="5"/>
      <c r="ALA109" s="5"/>
      <c r="ALB109" s="5"/>
      <c r="ALC109" s="5"/>
      <c r="ALD109" s="5"/>
      <c r="ALE109" s="1"/>
      <c r="ALF109" s="2"/>
      <c r="ALG109" s="2"/>
      <c r="ALH109" s="5"/>
      <c r="ALI109" s="5"/>
      <c r="ALJ109" s="5"/>
      <c r="ALK109" s="5"/>
      <c r="ALL109" s="5"/>
      <c r="ALM109" s="1"/>
      <c r="ALN109" s="2"/>
      <c r="ALO109" s="2"/>
      <c r="ALP109" s="5"/>
      <c r="ALQ109" s="5"/>
      <c r="ALR109" s="5"/>
      <c r="ALS109" s="5"/>
      <c r="ALT109" s="5"/>
      <c r="ALU109" s="1"/>
      <c r="ALV109" s="2"/>
      <c r="ALW109" s="2"/>
      <c r="ALX109" s="5"/>
      <c r="ALY109" s="5"/>
      <c r="ALZ109" s="5"/>
      <c r="AMA109" s="5"/>
      <c r="AMB109" s="5"/>
      <c r="AMC109" s="1"/>
      <c r="AMD109" s="2"/>
      <c r="AME109" s="2"/>
      <c r="AMF109" s="5"/>
      <c r="AMG109" s="5"/>
      <c r="AMH109" s="5"/>
      <c r="AMI109" s="5"/>
      <c r="AMJ109" s="5"/>
      <c r="AMK109" s="1"/>
      <c r="AML109" s="2"/>
      <c r="AMM109" s="2"/>
      <c r="AMN109" s="5"/>
      <c r="AMO109" s="5"/>
      <c r="AMP109" s="5"/>
      <c r="AMQ109" s="5"/>
      <c r="AMR109" s="5"/>
      <c r="AMS109" s="1"/>
      <c r="AMT109" s="2"/>
      <c r="AMU109" s="2"/>
      <c r="AMV109" s="5"/>
      <c r="AMW109" s="5"/>
      <c r="AMX109" s="5"/>
      <c r="AMY109" s="5"/>
      <c r="AMZ109" s="5"/>
      <c r="ANA109" s="1"/>
      <c r="ANB109" s="2"/>
      <c r="ANC109" s="2"/>
      <c r="AND109" s="5"/>
      <c r="ANE109" s="5"/>
      <c r="ANF109" s="5"/>
      <c r="ANG109" s="5"/>
      <c r="ANH109" s="5"/>
      <c r="ANI109" s="1"/>
      <c r="ANJ109" s="2"/>
      <c r="ANK109" s="2"/>
      <c r="ANL109" s="5"/>
      <c r="ANM109" s="5"/>
      <c r="ANN109" s="5"/>
      <c r="ANO109" s="5"/>
      <c r="ANP109" s="5"/>
      <c r="ANQ109" s="1"/>
      <c r="ANR109" s="2"/>
      <c r="ANS109" s="2"/>
      <c r="ANT109" s="5"/>
      <c r="ANU109" s="5"/>
      <c r="ANV109" s="5"/>
      <c r="ANW109" s="5"/>
      <c r="ANX109" s="5"/>
      <c r="ANY109" s="1"/>
      <c r="ANZ109" s="2"/>
      <c r="AOA109" s="2"/>
      <c r="AOB109" s="5"/>
      <c r="AOC109" s="5"/>
      <c r="AOD109" s="5"/>
      <c r="AOE109" s="5"/>
      <c r="AOF109" s="5"/>
      <c r="AOG109" s="1"/>
      <c r="AOH109" s="2"/>
      <c r="AOI109" s="2"/>
      <c r="AOJ109" s="5"/>
      <c r="AOK109" s="5"/>
      <c r="AOL109" s="5"/>
      <c r="AOM109" s="5"/>
      <c r="AON109" s="5"/>
      <c r="AOO109" s="1"/>
      <c r="AOP109" s="2"/>
      <c r="AOQ109" s="2"/>
      <c r="AOR109" s="5"/>
      <c r="AOS109" s="5"/>
      <c r="AOT109" s="5"/>
      <c r="AOU109" s="5"/>
      <c r="AOV109" s="5"/>
      <c r="AOW109" s="1"/>
      <c r="AOX109" s="2"/>
      <c r="AOY109" s="2"/>
      <c r="AOZ109" s="5"/>
      <c r="APA109" s="5"/>
      <c r="APB109" s="5"/>
      <c r="APC109" s="5"/>
      <c r="APD109" s="5"/>
      <c r="APE109" s="1"/>
      <c r="APF109" s="2"/>
      <c r="APG109" s="2"/>
      <c r="APH109" s="5"/>
      <c r="API109" s="5"/>
      <c r="APJ109" s="5"/>
      <c r="APK109" s="5"/>
      <c r="APL109" s="5"/>
      <c r="APM109" s="1"/>
      <c r="APN109" s="2"/>
      <c r="APO109" s="2"/>
      <c r="APP109" s="5"/>
      <c r="APQ109" s="5"/>
      <c r="APR109" s="5"/>
      <c r="APS109" s="5"/>
      <c r="APT109" s="5"/>
      <c r="APU109" s="1"/>
      <c r="APV109" s="2"/>
      <c r="APW109" s="2"/>
      <c r="APX109" s="5"/>
      <c r="APY109" s="5"/>
      <c r="APZ109" s="5"/>
      <c r="AQA109" s="5"/>
      <c r="AQB109" s="5"/>
      <c r="AQC109" s="1"/>
      <c r="AQD109" s="2"/>
      <c r="AQE109" s="2"/>
      <c r="AQF109" s="5"/>
      <c r="AQG109" s="5"/>
      <c r="AQH109" s="5"/>
      <c r="AQI109" s="5"/>
      <c r="AQJ109" s="5"/>
      <c r="AQK109" s="1"/>
      <c r="AQL109" s="2"/>
      <c r="AQM109" s="2"/>
      <c r="AQN109" s="5"/>
      <c r="AQO109" s="5"/>
      <c r="AQP109" s="5"/>
      <c r="AQQ109" s="5"/>
      <c r="AQR109" s="5"/>
      <c r="AQS109" s="1"/>
      <c r="AQT109" s="2"/>
      <c r="AQU109" s="2"/>
      <c r="AQV109" s="5"/>
      <c r="AQW109" s="5"/>
      <c r="AQX109" s="5"/>
      <c r="AQY109" s="5"/>
      <c r="AQZ109" s="5"/>
      <c r="ARA109" s="1"/>
      <c r="ARB109" s="2"/>
      <c r="ARC109" s="2"/>
      <c r="ARD109" s="5"/>
      <c r="ARE109" s="5"/>
      <c r="ARF109" s="5"/>
      <c r="ARG109" s="5"/>
      <c r="ARH109" s="5"/>
      <c r="ARI109" s="1"/>
      <c r="ARJ109" s="2"/>
      <c r="ARK109" s="2"/>
      <c r="ARL109" s="5"/>
      <c r="ARM109" s="5"/>
      <c r="ARN109" s="5"/>
      <c r="ARO109" s="5"/>
      <c r="ARP109" s="5"/>
      <c r="ARQ109" s="1"/>
      <c r="ARR109" s="2"/>
      <c r="ARS109" s="2"/>
      <c r="ART109" s="5"/>
      <c r="ARU109" s="5"/>
      <c r="ARV109" s="5"/>
      <c r="ARW109" s="5"/>
      <c r="ARX109" s="5"/>
      <c r="ARY109" s="1"/>
      <c r="ARZ109" s="2"/>
      <c r="ASA109" s="2"/>
      <c r="ASB109" s="5"/>
      <c r="ASC109" s="5"/>
      <c r="ASD109" s="5"/>
      <c r="ASE109" s="5"/>
      <c r="ASF109" s="5"/>
      <c r="ASG109" s="1"/>
      <c r="ASH109" s="2"/>
      <c r="ASI109" s="2"/>
      <c r="ASJ109" s="5"/>
      <c r="ASK109" s="5"/>
      <c r="ASL109" s="5"/>
      <c r="ASM109" s="5"/>
      <c r="ASN109" s="5"/>
      <c r="ASO109" s="1"/>
      <c r="ASP109" s="2"/>
      <c r="ASQ109" s="2"/>
      <c r="ASR109" s="5"/>
      <c r="ASS109" s="5"/>
      <c r="AST109" s="5"/>
      <c r="ASU109" s="5"/>
      <c r="ASV109" s="5"/>
      <c r="ASW109" s="1"/>
      <c r="ASX109" s="2"/>
      <c r="ASY109" s="2"/>
      <c r="ASZ109" s="5"/>
      <c r="ATA109" s="5"/>
      <c r="ATB109" s="5"/>
      <c r="ATC109" s="5"/>
      <c r="ATD109" s="5"/>
      <c r="ATE109" s="1"/>
      <c r="ATF109" s="2"/>
      <c r="ATG109" s="2"/>
      <c r="ATH109" s="5"/>
      <c r="ATI109" s="5"/>
      <c r="ATJ109" s="5"/>
      <c r="ATK109" s="5"/>
      <c r="ATL109" s="5"/>
      <c r="ATM109" s="1"/>
      <c r="ATN109" s="2"/>
      <c r="ATO109" s="2"/>
      <c r="ATP109" s="5"/>
      <c r="ATQ109" s="5"/>
      <c r="ATR109" s="5"/>
      <c r="ATS109" s="5"/>
      <c r="ATT109" s="5"/>
      <c r="ATU109" s="1"/>
      <c r="ATV109" s="2"/>
      <c r="ATW109" s="2"/>
      <c r="ATX109" s="5"/>
      <c r="ATY109" s="5"/>
      <c r="ATZ109" s="5"/>
      <c r="AUA109" s="5"/>
      <c r="AUB109" s="5"/>
      <c r="AUC109" s="1"/>
      <c r="AUD109" s="2"/>
      <c r="AUE109" s="2"/>
      <c r="AUF109" s="5"/>
      <c r="AUG109" s="5"/>
      <c r="AUH109" s="5"/>
      <c r="AUI109" s="5"/>
      <c r="AUJ109" s="5"/>
      <c r="AUK109" s="1"/>
      <c r="AUL109" s="2"/>
      <c r="AUM109" s="2"/>
      <c r="AUN109" s="5"/>
      <c r="AUO109" s="5"/>
      <c r="AUP109" s="5"/>
      <c r="AUQ109" s="5"/>
      <c r="AUR109" s="5"/>
      <c r="AUS109" s="1"/>
      <c r="AUT109" s="2"/>
      <c r="AUU109" s="2"/>
      <c r="AUV109" s="5"/>
      <c r="AUW109" s="5"/>
      <c r="AUX109" s="5"/>
      <c r="AUY109" s="5"/>
      <c r="AUZ109" s="5"/>
      <c r="AVA109" s="1"/>
      <c r="AVB109" s="2"/>
      <c r="AVC109" s="2"/>
      <c r="AVD109" s="5"/>
      <c r="AVE109" s="5"/>
      <c r="AVF109" s="5"/>
      <c r="AVG109" s="5"/>
      <c r="AVH109" s="5"/>
      <c r="AVI109" s="1"/>
      <c r="AVJ109" s="2"/>
      <c r="AVK109" s="2"/>
      <c r="AVL109" s="5"/>
      <c r="AVM109" s="5"/>
      <c r="AVN109" s="5"/>
      <c r="AVO109" s="5"/>
      <c r="AVP109" s="5"/>
      <c r="AVQ109" s="1"/>
      <c r="AVR109" s="2"/>
      <c r="AVS109" s="2"/>
      <c r="AVT109" s="5"/>
      <c r="AVU109" s="5"/>
      <c r="AVV109" s="5"/>
      <c r="AVW109" s="5"/>
      <c r="AVX109" s="5"/>
      <c r="AVY109" s="1"/>
      <c r="AVZ109" s="2"/>
      <c r="AWA109" s="2"/>
      <c r="AWB109" s="5"/>
      <c r="AWC109" s="5"/>
      <c r="AWD109" s="5"/>
      <c r="AWE109" s="5"/>
      <c r="AWF109" s="5"/>
      <c r="AWG109" s="1"/>
      <c r="AWH109" s="2"/>
      <c r="AWI109" s="2"/>
      <c r="AWJ109" s="5"/>
      <c r="AWK109" s="5"/>
      <c r="AWL109" s="5"/>
      <c r="AWM109" s="5"/>
      <c r="AWN109" s="5"/>
      <c r="AWO109" s="1"/>
      <c r="AWP109" s="2"/>
      <c r="AWQ109" s="2"/>
      <c r="AWR109" s="5"/>
      <c r="AWS109" s="5"/>
      <c r="AWT109" s="5"/>
      <c r="AWU109" s="5"/>
      <c r="AWV109" s="5"/>
      <c r="AWW109" s="1"/>
      <c r="AWX109" s="2"/>
      <c r="AWY109" s="2"/>
      <c r="AWZ109" s="5"/>
      <c r="AXA109" s="5"/>
      <c r="AXB109" s="5"/>
      <c r="AXC109" s="5"/>
      <c r="AXD109" s="5"/>
      <c r="AXE109" s="1"/>
      <c r="AXF109" s="2"/>
      <c r="AXG109" s="2"/>
      <c r="AXH109" s="5"/>
      <c r="AXI109" s="5"/>
      <c r="AXJ109" s="5"/>
      <c r="AXK109" s="5"/>
      <c r="AXL109" s="5"/>
      <c r="AXM109" s="1"/>
      <c r="AXN109" s="2"/>
      <c r="AXO109" s="2"/>
      <c r="AXP109" s="5"/>
      <c r="AXQ109" s="5"/>
      <c r="AXR109" s="5"/>
      <c r="AXS109" s="5"/>
      <c r="AXT109" s="5"/>
      <c r="AXU109" s="1"/>
      <c r="AXV109" s="2"/>
      <c r="AXW109" s="2"/>
      <c r="AXX109" s="5"/>
      <c r="AXY109" s="5"/>
      <c r="AXZ109" s="5"/>
      <c r="AYA109" s="5"/>
      <c r="AYB109" s="5"/>
      <c r="AYC109" s="1"/>
      <c r="AYD109" s="2"/>
      <c r="AYE109" s="2"/>
      <c r="AYF109" s="5"/>
      <c r="AYG109" s="5"/>
      <c r="AYH109" s="5"/>
      <c r="AYI109" s="5"/>
      <c r="AYJ109" s="5"/>
      <c r="AYK109" s="1"/>
      <c r="AYL109" s="2"/>
      <c r="AYM109" s="2"/>
      <c r="AYN109" s="5"/>
      <c r="AYO109" s="5"/>
      <c r="AYP109" s="5"/>
      <c r="AYQ109" s="5"/>
      <c r="AYR109" s="5"/>
      <c r="AYS109" s="1"/>
      <c r="AYT109" s="2"/>
      <c r="AYU109" s="2"/>
      <c r="AYV109" s="5"/>
      <c r="AYW109" s="5"/>
      <c r="AYX109" s="5"/>
      <c r="AYY109" s="5"/>
      <c r="AYZ109" s="5"/>
      <c r="AZA109" s="1"/>
      <c r="AZB109" s="2"/>
      <c r="AZC109" s="2"/>
      <c r="AZD109" s="5"/>
      <c r="AZE109" s="5"/>
      <c r="AZF109" s="5"/>
      <c r="AZG109" s="5"/>
      <c r="AZH109" s="5"/>
      <c r="AZI109" s="1"/>
      <c r="AZJ109" s="2"/>
      <c r="AZK109" s="2"/>
      <c r="AZL109" s="5"/>
      <c r="AZM109" s="5"/>
      <c r="AZN109" s="5"/>
      <c r="AZO109" s="5"/>
      <c r="AZP109" s="5"/>
      <c r="AZQ109" s="1"/>
      <c r="AZR109" s="2"/>
      <c r="AZS109" s="2"/>
      <c r="AZT109" s="5"/>
      <c r="AZU109" s="5"/>
      <c r="AZV109" s="5"/>
      <c r="AZW109" s="5"/>
      <c r="AZX109" s="5"/>
      <c r="AZY109" s="1"/>
      <c r="AZZ109" s="2"/>
      <c r="BAA109" s="2"/>
      <c r="BAB109" s="5"/>
      <c r="BAC109" s="5"/>
      <c r="BAD109" s="5"/>
      <c r="BAE109" s="5"/>
      <c r="BAF109" s="5"/>
      <c r="BAG109" s="1"/>
      <c r="BAH109" s="2"/>
      <c r="BAI109" s="2"/>
      <c r="BAJ109" s="5"/>
      <c r="BAK109" s="5"/>
      <c r="BAL109" s="5"/>
      <c r="BAM109" s="5"/>
      <c r="BAN109" s="5"/>
      <c r="BAO109" s="1"/>
      <c r="BAP109" s="2"/>
      <c r="BAQ109" s="2"/>
      <c r="BAR109" s="5"/>
      <c r="BAS109" s="5"/>
      <c r="BAT109" s="5"/>
      <c r="BAU109" s="5"/>
      <c r="BAV109" s="5"/>
      <c r="BAW109" s="1"/>
      <c r="BAX109" s="2"/>
      <c r="BAY109" s="2"/>
      <c r="BAZ109" s="5"/>
      <c r="BBA109" s="5"/>
      <c r="BBB109" s="5"/>
      <c r="BBC109" s="5"/>
      <c r="BBD109" s="5"/>
      <c r="BBE109" s="1"/>
      <c r="BBF109" s="2"/>
      <c r="BBG109" s="2"/>
      <c r="BBH109" s="5"/>
      <c r="BBI109" s="5"/>
      <c r="BBJ109" s="5"/>
      <c r="BBK109" s="5"/>
      <c r="BBL109" s="5"/>
      <c r="BBM109" s="1"/>
      <c r="BBN109" s="2"/>
      <c r="BBO109" s="2"/>
      <c r="BBP109" s="5"/>
      <c r="BBQ109" s="5"/>
      <c r="BBR109" s="5"/>
      <c r="BBS109" s="5"/>
      <c r="BBT109" s="5"/>
      <c r="BBU109" s="1"/>
      <c r="BBV109" s="2"/>
      <c r="BBW109" s="2"/>
      <c r="BBX109" s="5"/>
      <c r="BBY109" s="5"/>
      <c r="BBZ109" s="5"/>
      <c r="BCA109" s="5"/>
      <c r="BCB109" s="5"/>
      <c r="BCC109" s="1"/>
      <c r="BCD109" s="2"/>
      <c r="BCE109" s="2"/>
      <c r="BCF109" s="5"/>
      <c r="BCG109" s="5"/>
      <c r="BCH109" s="5"/>
      <c r="BCI109" s="5"/>
      <c r="BCJ109" s="5"/>
      <c r="BCK109" s="1"/>
      <c r="BCL109" s="2"/>
      <c r="BCM109" s="2"/>
      <c r="BCN109" s="5"/>
      <c r="BCO109" s="5"/>
      <c r="BCP109" s="5"/>
      <c r="BCQ109" s="5"/>
      <c r="BCR109" s="5"/>
      <c r="BCS109" s="1"/>
      <c r="BCT109" s="2"/>
      <c r="BCU109" s="2"/>
      <c r="BCV109" s="5"/>
      <c r="BCW109" s="5"/>
      <c r="BCX109" s="5"/>
      <c r="BCY109" s="5"/>
      <c r="BCZ109" s="5"/>
      <c r="BDA109" s="1"/>
      <c r="BDB109" s="2"/>
      <c r="BDC109" s="2"/>
      <c r="BDD109" s="5"/>
      <c r="BDE109" s="5"/>
      <c r="BDF109" s="5"/>
      <c r="BDG109" s="5"/>
      <c r="BDH109" s="5"/>
      <c r="BDI109" s="1"/>
      <c r="BDJ109" s="2"/>
      <c r="BDK109" s="2"/>
      <c r="BDL109" s="5"/>
      <c r="BDM109" s="5"/>
      <c r="BDN109" s="5"/>
      <c r="BDO109" s="5"/>
      <c r="BDP109" s="5"/>
      <c r="BDQ109" s="1"/>
      <c r="BDR109" s="2"/>
      <c r="BDS109" s="2"/>
      <c r="BDT109" s="5"/>
      <c r="BDU109" s="5"/>
      <c r="BDV109" s="5"/>
      <c r="BDW109" s="5"/>
      <c r="BDX109" s="5"/>
      <c r="BDY109" s="1"/>
      <c r="BDZ109" s="2"/>
      <c r="BEA109" s="2"/>
      <c r="BEB109" s="5"/>
      <c r="BEC109" s="5"/>
      <c r="BED109" s="5"/>
      <c r="BEE109" s="5"/>
      <c r="BEF109" s="5"/>
      <c r="BEG109" s="1"/>
      <c r="BEH109" s="2"/>
      <c r="BEI109" s="2"/>
      <c r="BEJ109" s="5"/>
      <c r="BEK109" s="5"/>
      <c r="BEL109" s="5"/>
      <c r="BEM109" s="5"/>
      <c r="BEN109" s="5"/>
      <c r="BEO109" s="1"/>
      <c r="BEP109" s="2"/>
      <c r="BEQ109" s="2"/>
      <c r="BER109" s="5"/>
      <c r="BES109" s="5"/>
      <c r="BET109" s="5"/>
      <c r="BEU109" s="5"/>
      <c r="BEV109" s="5"/>
      <c r="BEW109" s="1"/>
      <c r="BEX109" s="2"/>
      <c r="BEY109" s="2"/>
      <c r="BEZ109" s="5"/>
      <c r="BFA109" s="5"/>
      <c r="BFB109" s="5"/>
      <c r="BFC109" s="5"/>
      <c r="BFD109" s="5"/>
      <c r="BFE109" s="1"/>
      <c r="BFF109" s="2"/>
      <c r="BFG109" s="2"/>
      <c r="BFH109" s="5"/>
      <c r="BFI109" s="5"/>
      <c r="BFJ109" s="5"/>
      <c r="BFK109" s="5"/>
      <c r="BFL109" s="5"/>
      <c r="BFM109" s="1"/>
      <c r="BFN109" s="2"/>
      <c r="BFO109" s="2"/>
      <c r="BFP109" s="5"/>
      <c r="BFQ109" s="5"/>
      <c r="BFR109" s="5"/>
      <c r="BFS109" s="5"/>
      <c r="BFT109" s="5"/>
      <c r="BFU109" s="1"/>
      <c r="BFV109" s="2"/>
      <c r="BFW109" s="2"/>
      <c r="BFX109" s="5"/>
      <c r="BFY109" s="5"/>
      <c r="BFZ109" s="5"/>
      <c r="BGA109" s="5"/>
      <c r="BGB109" s="5"/>
      <c r="BGC109" s="1"/>
      <c r="BGD109" s="2"/>
      <c r="BGE109" s="2"/>
      <c r="BGF109" s="5"/>
      <c r="BGG109" s="5"/>
      <c r="BGH109" s="5"/>
      <c r="BGI109" s="5"/>
      <c r="BGJ109" s="5"/>
      <c r="BGK109" s="1"/>
      <c r="BGL109" s="2"/>
      <c r="BGM109" s="2"/>
      <c r="BGN109" s="5"/>
      <c r="BGO109" s="5"/>
      <c r="BGP109" s="5"/>
      <c r="BGQ109" s="5"/>
      <c r="BGR109" s="5"/>
      <c r="BGS109" s="1"/>
      <c r="BGT109" s="2"/>
      <c r="BGU109" s="2"/>
      <c r="BGV109" s="5"/>
      <c r="BGW109" s="5"/>
      <c r="BGX109" s="5"/>
      <c r="BGY109" s="5"/>
      <c r="BGZ109" s="5"/>
      <c r="BHA109" s="1"/>
      <c r="BHB109" s="2"/>
      <c r="BHC109" s="2"/>
      <c r="BHD109" s="5"/>
      <c r="BHE109" s="5"/>
      <c r="BHF109" s="5"/>
      <c r="BHG109" s="5"/>
      <c r="BHH109" s="5"/>
      <c r="BHI109" s="1"/>
      <c r="BHJ109" s="2"/>
      <c r="BHK109" s="2"/>
      <c r="BHL109" s="5"/>
      <c r="BHM109" s="5"/>
      <c r="BHN109" s="5"/>
      <c r="BHO109" s="5"/>
      <c r="BHP109" s="5"/>
      <c r="BHQ109" s="1"/>
      <c r="BHR109" s="2"/>
      <c r="BHS109" s="2"/>
      <c r="BHT109" s="5"/>
      <c r="BHU109" s="5"/>
      <c r="BHV109" s="5"/>
      <c r="BHW109" s="5"/>
      <c r="BHX109" s="5"/>
      <c r="BHY109" s="1"/>
      <c r="BHZ109" s="2"/>
      <c r="BIA109" s="2"/>
      <c r="BIB109" s="5"/>
      <c r="BIC109" s="5"/>
      <c r="BID109" s="5"/>
      <c r="BIE109" s="5"/>
      <c r="BIF109" s="5"/>
      <c r="BIG109" s="1"/>
      <c r="BIH109" s="2"/>
      <c r="BII109" s="2"/>
      <c r="BIJ109" s="5"/>
      <c r="BIK109" s="5"/>
      <c r="BIL109" s="5"/>
      <c r="BIM109" s="5"/>
      <c r="BIN109" s="5"/>
      <c r="BIO109" s="1"/>
      <c r="BIP109" s="2"/>
      <c r="BIQ109" s="2"/>
      <c r="BIR109" s="5"/>
      <c r="BIS109" s="5"/>
      <c r="BIT109" s="5"/>
      <c r="BIU109" s="5"/>
      <c r="BIV109" s="5"/>
      <c r="BIW109" s="1"/>
      <c r="BIX109" s="2"/>
      <c r="BIY109" s="2"/>
      <c r="BIZ109" s="5"/>
      <c r="BJA109" s="5"/>
      <c r="BJB109" s="5"/>
      <c r="BJC109" s="5"/>
      <c r="BJD109" s="5"/>
      <c r="BJE109" s="1"/>
      <c r="BJF109" s="2"/>
      <c r="BJG109" s="2"/>
      <c r="BJH109" s="5"/>
      <c r="BJI109" s="5"/>
      <c r="BJJ109" s="5"/>
      <c r="BJK109" s="5"/>
      <c r="BJL109" s="5"/>
      <c r="BJM109" s="1"/>
      <c r="BJN109" s="2"/>
      <c r="BJO109" s="2"/>
      <c r="BJP109" s="5"/>
      <c r="BJQ109" s="5"/>
      <c r="BJR109" s="5"/>
      <c r="BJS109" s="5"/>
      <c r="BJT109" s="5"/>
      <c r="BJU109" s="1"/>
      <c r="BJV109" s="2"/>
      <c r="BJW109" s="2"/>
      <c r="BJX109" s="5"/>
      <c r="BJY109" s="5"/>
      <c r="BJZ109" s="5"/>
      <c r="BKA109" s="5"/>
      <c r="BKB109" s="5"/>
      <c r="BKC109" s="1"/>
      <c r="BKD109" s="2"/>
      <c r="BKE109" s="2"/>
      <c r="BKF109" s="5"/>
      <c r="BKG109" s="5"/>
      <c r="BKH109" s="5"/>
      <c r="BKI109" s="5"/>
      <c r="BKJ109" s="5"/>
      <c r="BKK109" s="1"/>
      <c r="BKL109" s="2"/>
      <c r="BKM109" s="2"/>
      <c r="BKN109" s="5"/>
      <c r="BKO109" s="5"/>
      <c r="BKP109" s="5"/>
      <c r="BKQ109" s="5"/>
      <c r="BKR109" s="5"/>
      <c r="BKS109" s="1"/>
      <c r="BKT109" s="2"/>
      <c r="BKU109" s="2"/>
      <c r="BKV109" s="5"/>
      <c r="BKW109" s="5"/>
      <c r="BKX109" s="5"/>
      <c r="BKY109" s="5"/>
      <c r="BKZ109" s="5"/>
      <c r="BLA109" s="1"/>
      <c r="BLB109" s="2"/>
      <c r="BLC109" s="2"/>
      <c r="BLD109" s="5"/>
      <c r="BLE109" s="5"/>
      <c r="BLF109" s="5"/>
      <c r="BLG109" s="5"/>
      <c r="BLH109" s="5"/>
      <c r="BLI109" s="1"/>
      <c r="BLJ109" s="2"/>
      <c r="BLK109" s="2"/>
      <c r="BLL109" s="5"/>
      <c r="BLM109" s="5"/>
      <c r="BLN109" s="5"/>
      <c r="BLO109" s="5"/>
      <c r="BLP109" s="5"/>
      <c r="BLQ109" s="1"/>
      <c r="BLR109" s="2"/>
      <c r="BLS109" s="2"/>
      <c r="BLT109" s="5"/>
      <c r="BLU109" s="5"/>
      <c r="BLV109" s="5"/>
      <c r="BLW109" s="5"/>
      <c r="BLX109" s="5"/>
      <c r="BLY109" s="1"/>
      <c r="BLZ109" s="2"/>
      <c r="BMA109" s="2"/>
      <c r="BMB109" s="5"/>
      <c r="BMC109" s="5"/>
      <c r="BMD109" s="5"/>
      <c r="BME109" s="5"/>
      <c r="BMF109" s="5"/>
      <c r="BMG109" s="1"/>
      <c r="BMH109" s="2"/>
      <c r="BMI109" s="2"/>
      <c r="BMJ109" s="5"/>
      <c r="BMK109" s="5"/>
      <c r="BML109" s="5"/>
      <c r="BMM109" s="5"/>
      <c r="BMN109" s="5"/>
      <c r="BMO109" s="1"/>
      <c r="BMP109" s="2"/>
      <c r="BMQ109" s="2"/>
      <c r="BMR109" s="5"/>
      <c r="BMS109" s="5"/>
      <c r="BMT109" s="5"/>
      <c r="BMU109" s="5"/>
      <c r="BMV109" s="5"/>
      <c r="BMW109" s="1"/>
      <c r="BMX109" s="2"/>
      <c r="BMY109" s="2"/>
      <c r="BMZ109" s="5"/>
      <c r="BNA109" s="5"/>
      <c r="BNB109" s="5"/>
      <c r="BNC109" s="5"/>
      <c r="BND109" s="5"/>
      <c r="BNE109" s="1"/>
      <c r="BNF109" s="2"/>
      <c r="BNG109" s="2"/>
      <c r="BNH109" s="5"/>
      <c r="BNI109" s="5"/>
      <c r="BNJ109" s="5"/>
      <c r="BNK109" s="5"/>
      <c r="BNL109" s="5"/>
      <c r="BNM109" s="1"/>
      <c r="BNN109" s="2"/>
      <c r="BNO109" s="2"/>
      <c r="BNP109" s="5"/>
      <c r="BNQ109" s="5"/>
      <c r="BNR109" s="5"/>
      <c r="BNS109" s="5"/>
      <c r="BNT109" s="5"/>
      <c r="BNU109" s="1"/>
      <c r="BNV109" s="2"/>
      <c r="BNW109" s="2"/>
      <c r="BNX109" s="5"/>
      <c r="BNY109" s="5"/>
      <c r="BNZ109" s="5"/>
      <c r="BOA109" s="5"/>
      <c r="BOB109" s="5"/>
      <c r="BOC109" s="1"/>
      <c r="BOD109" s="2"/>
      <c r="BOE109" s="2"/>
      <c r="BOF109" s="5"/>
      <c r="BOG109" s="5"/>
      <c r="BOH109" s="5"/>
      <c r="BOI109" s="5"/>
      <c r="BOJ109" s="5"/>
      <c r="BOK109" s="1"/>
      <c r="BOL109" s="2"/>
      <c r="BOM109" s="2"/>
      <c r="BON109" s="5"/>
      <c r="BOO109" s="5"/>
      <c r="BOP109" s="5"/>
      <c r="BOQ109" s="5"/>
      <c r="BOR109" s="5"/>
      <c r="BOS109" s="1"/>
      <c r="BOT109" s="2"/>
      <c r="BOU109" s="2"/>
      <c r="BOV109" s="5"/>
      <c r="BOW109" s="5"/>
      <c r="BOX109" s="5"/>
      <c r="BOY109" s="5"/>
      <c r="BOZ109" s="5"/>
      <c r="BPA109" s="1"/>
      <c r="BPB109" s="2"/>
      <c r="BPC109" s="2"/>
      <c r="BPD109" s="5"/>
      <c r="BPE109" s="5"/>
      <c r="BPF109" s="5"/>
      <c r="BPG109" s="5"/>
      <c r="BPH109" s="5"/>
      <c r="BPI109" s="1"/>
      <c r="BPJ109" s="2"/>
      <c r="BPK109" s="2"/>
      <c r="BPL109" s="5"/>
      <c r="BPM109" s="5"/>
      <c r="BPN109" s="5"/>
      <c r="BPO109" s="5"/>
      <c r="BPP109" s="5"/>
      <c r="BPQ109" s="1"/>
      <c r="BPR109" s="2"/>
      <c r="BPS109" s="2"/>
      <c r="BPT109" s="5"/>
      <c r="BPU109" s="5"/>
      <c r="BPV109" s="5"/>
      <c r="BPW109" s="5"/>
      <c r="BPX109" s="5"/>
      <c r="BPY109" s="1"/>
      <c r="BPZ109" s="2"/>
      <c r="BQA109" s="2"/>
      <c r="BQB109" s="5"/>
      <c r="BQC109" s="5"/>
      <c r="BQD109" s="5"/>
      <c r="BQE109" s="5"/>
      <c r="BQF109" s="5"/>
      <c r="BQG109" s="1"/>
      <c r="BQH109" s="2"/>
      <c r="BQI109" s="2"/>
      <c r="BQJ109" s="5"/>
      <c r="BQK109" s="5"/>
      <c r="BQL109" s="5"/>
      <c r="BQM109" s="5"/>
      <c r="BQN109" s="5"/>
      <c r="BQO109" s="1"/>
      <c r="BQP109" s="2"/>
      <c r="BQQ109" s="2"/>
      <c r="BQR109" s="5"/>
      <c r="BQS109" s="5"/>
      <c r="BQT109" s="5"/>
      <c r="BQU109" s="5"/>
      <c r="BQV109" s="5"/>
      <c r="BQW109" s="1"/>
      <c r="BQX109" s="2"/>
      <c r="BQY109" s="2"/>
      <c r="BQZ109" s="5"/>
      <c r="BRA109" s="5"/>
      <c r="BRB109" s="5"/>
      <c r="BRC109" s="5"/>
      <c r="BRD109" s="5"/>
      <c r="BRE109" s="1"/>
      <c r="BRF109" s="2"/>
      <c r="BRG109" s="2"/>
      <c r="BRH109" s="5"/>
      <c r="BRI109" s="5"/>
      <c r="BRJ109" s="5"/>
      <c r="BRK109" s="5"/>
      <c r="BRL109" s="5"/>
      <c r="BRM109" s="1"/>
      <c r="BRN109" s="2"/>
      <c r="BRO109" s="2"/>
      <c r="BRP109" s="5"/>
      <c r="BRQ109" s="5"/>
      <c r="BRR109" s="5"/>
      <c r="BRS109" s="5"/>
      <c r="BRT109" s="5"/>
      <c r="BRU109" s="1"/>
      <c r="BRV109" s="2"/>
      <c r="BRW109" s="2"/>
      <c r="BRX109" s="5"/>
      <c r="BRY109" s="5"/>
      <c r="BRZ109" s="5"/>
      <c r="BSA109" s="5"/>
      <c r="BSB109" s="5"/>
      <c r="BSC109" s="1"/>
      <c r="BSD109" s="2"/>
      <c r="BSE109" s="2"/>
      <c r="BSF109" s="5"/>
      <c r="BSG109" s="5"/>
      <c r="BSH109" s="5"/>
      <c r="BSI109" s="5"/>
      <c r="BSJ109" s="5"/>
      <c r="BSK109" s="1"/>
      <c r="BSL109" s="2"/>
      <c r="BSM109" s="2"/>
      <c r="BSN109" s="5"/>
      <c r="BSO109" s="5"/>
      <c r="BSP109" s="5"/>
      <c r="BSQ109" s="5"/>
      <c r="BSR109" s="5"/>
      <c r="BSS109" s="1"/>
      <c r="BST109" s="2"/>
      <c r="BSU109" s="2"/>
      <c r="BSV109" s="5"/>
      <c r="BSW109" s="5"/>
      <c r="BSX109" s="5"/>
      <c r="BSY109" s="5"/>
      <c r="BSZ109" s="5"/>
      <c r="BTA109" s="1"/>
      <c r="BTB109" s="2"/>
      <c r="BTC109" s="2"/>
      <c r="BTD109" s="5"/>
      <c r="BTE109" s="5"/>
      <c r="BTF109" s="5"/>
      <c r="BTG109" s="5"/>
      <c r="BTH109" s="5"/>
      <c r="BTI109" s="1"/>
      <c r="BTJ109" s="2"/>
      <c r="BTK109" s="2"/>
      <c r="BTL109" s="5"/>
      <c r="BTM109" s="5"/>
      <c r="BTN109" s="5"/>
      <c r="BTO109" s="5"/>
      <c r="BTP109" s="5"/>
      <c r="BTQ109" s="1"/>
      <c r="BTR109" s="2"/>
      <c r="BTS109" s="2"/>
      <c r="BTT109" s="5"/>
      <c r="BTU109" s="5"/>
      <c r="BTV109" s="5"/>
      <c r="BTW109" s="5"/>
      <c r="BTX109" s="5"/>
      <c r="BTY109" s="1"/>
      <c r="BTZ109" s="2"/>
      <c r="BUA109" s="2"/>
      <c r="BUB109" s="5"/>
      <c r="BUC109" s="5"/>
      <c r="BUD109" s="5"/>
      <c r="BUE109" s="5"/>
      <c r="BUF109" s="5"/>
      <c r="BUG109" s="1"/>
      <c r="BUH109" s="2"/>
      <c r="BUI109" s="2"/>
      <c r="BUJ109" s="5"/>
      <c r="BUK109" s="5"/>
      <c r="BUL109" s="5"/>
      <c r="BUM109" s="5"/>
      <c r="BUN109" s="5"/>
      <c r="BUO109" s="1"/>
      <c r="BUP109" s="2"/>
      <c r="BUQ109" s="2"/>
      <c r="BUR109" s="5"/>
      <c r="BUS109" s="5"/>
      <c r="BUT109" s="5"/>
      <c r="BUU109" s="5"/>
      <c r="BUV109" s="5"/>
      <c r="BUW109" s="1"/>
      <c r="BUX109" s="2"/>
      <c r="BUY109" s="2"/>
      <c r="BUZ109" s="5"/>
      <c r="BVA109" s="5"/>
      <c r="BVB109" s="5"/>
      <c r="BVC109" s="5"/>
      <c r="BVD109" s="5"/>
      <c r="BVE109" s="1"/>
      <c r="BVF109" s="2"/>
      <c r="BVG109" s="2"/>
      <c r="BVH109" s="5"/>
      <c r="BVI109" s="5"/>
      <c r="BVJ109" s="5"/>
      <c r="BVK109" s="5"/>
      <c r="BVL109" s="5"/>
      <c r="BVM109" s="1"/>
      <c r="BVN109" s="2"/>
      <c r="BVO109" s="2"/>
      <c r="BVP109" s="5"/>
      <c r="BVQ109" s="5"/>
      <c r="BVR109" s="5"/>
      <c r="BVS109" s="5"/>
      <c r="BVT109" s="5"/>
      <c r="BVU109" s="1"/>
      <c r="BVV109" s="2"/>
      <c r="BVW109" s="2"/>
      <c r="BVX109" s="5"/>
      <c r="BVY109" s="5"/>
      <c r="BVZ109" s="5"/>
      <c r="BWA109" s="5"/>
      <c r="BWB109" s="5"/>
      <c r="BWC109" s="1"/>
      <c r="BWD109" s="2"/>
      <c r="BWE109" s="2"/>
      <c r="BWF109" s="5"/>
      <c r="BWG109" s="5"/>
      <c r="BWH109" s="5"/>
      <c r="BWI109" s="5"/>
      <c r="BWJ109" s="5"/>
      <c r="BWK109" s="1"/>
      <c r="BWL109" s="2"/>
      <c r="BWM109" s="2"/>
      <c r="BWN109" s="5"/>
      <c r="BWO109" s="5"/>
      <c r="BWP109" s="5"/>
      <c r="BWQ109" s="5"/>
      <c r="BWR109" s="5"/>
      <c r="BWS109" s="1"/>
      <c r="BWT109" s="2"/>
      <c r="BWU109" s="2"/>
      <c r="BWV109" s="5"/>
      <c r="BWW109" s="5"/>
      <c r="BWX109" s="5"/>
      <c r="BWY109" s="5"/>
      <c r="BWZ109" s="5"/>
      <c r="BXA109" s="1"/>
      <c r="BXB109" s="2"/>
      <c r="BXC109" s="2"/>
      <c r="BXD109" s="5"/>
      <c r="BXE109" s="5"/>
      <c r="BXF109" s="5"/>
      <c r="BXG109" s="5"/>
      <c r="BXH109" s="5"/>
      <c r="BXI109" s="1"/>
      <c r="BXJ109" s="2"/>
      <c r="BXK109" s="2"/>
      <c r="BXL109" s="5"/>
      <c r="BXM109" s="5"/>
      <c r="BXN109" s="5"/>
      <c r="BXO109" s="5"/>
      <c r="BXP109" s="5"/>
      <c r="BXQ109" s="1"/>
      <c r="BXR109" s="2"/>
      <c r="BXS109" s="2"/>
      <c r="BXT109" s="5"/>
      <c r="BXU109" s="5"/>
      <c r="BXV109" s="5"/>
      <c r="BXW109" s="5"/>
      <c r="BXX109" s="5"/>
      <c r="BXY109" s="1"/>
      <c r="BXZ109" s="2"/>
      <c r="BYA109" s="2"/>
      <c r="BYB109" s="5"/>
      <c r="BYC109" s="5"/>
      <c r="BYD109" s="5"/>
      <c r="BYE109" s="5"/>
      <c r="BYF109" s="5"/>
      <c r="BYG109" s="1"/>
      <c r="BYH109" s="2"/>
      <c r="BYI109" s="2"/>
      <c r="BYJ109" s="5"/>
      <c r="BYK109" s="5"/>
      <c r="BYL109" s="5"/>
      <c r="BYM109" s="5"/>
      <c r="BYN109" s="5"/>
      <c r="BYO109" s="1"/>
      <c r="BYP109" s="2"/>
      <c r="BYQ109" s="2"/>
      <c r="BYR109" s="5"/>
      <c r="BYS109" s="5"/>
      <c r="BYT109" s="5"/>
      <c r="BYU109" s="5"/>
      <c r="BYV109" s="5"/>
      <c r="BYW109" s="1"/>
      <c r="BYX109" s="2"/>
      <c r="BYY109" s="2"/>
      <c r="BYZ109" s="5"/>
      <c r="BZA109" s="5"/>
      <c r="BZB109" s="5"/>
      <c r="BZC109" s="5"/>
      <c r="BZD109" s="5"/>
      <c r="BZE109" s="1"/>
      <c r="BZF109" s="2"/>
      <c r="BZG109" s="2"/>
      <c r="BZH109" s="5"/>
      <c r="BZI109" s="5"/>
      <c r="BZJ109" s="5"/>
      <c r="BZK109" s="5"/>
      <c r="BZL109" s="5"/>
      <c r="BZM109" s="1"/>
      <c r="BZN109" s="2"/>
      <c r="BZO109" s="2"/>
      <c r="BZP109" s="5"/>
      <c r="BZQ109" s="5"/>
      <c r="BZR109" s="5"/>
      <c r="BZS109" s="5"/>
      <c r="BZT109" s="5"/>
      <c r="BZU109" s="1"/>
      <c r="BZV109" s="2"/>
      <c r="BZW109" s="2"/>
      <c r="BZX109" s="5"/>
      <c r="BZY109" s="5"/>
      <c r="BZZ109" s="5"/>
      <c r="CAA109" s="5"/>
      <c r="CAB109" s="5"/>
      <c r="CAC109" s="1"/>
      <c r="CAD109" s="2"/>
      <c r="CAE109" s="2"/>
      <c r="CAF109" s="5"/>
      <c r="CAG109" s="5"/>
      <c r="CAH109" s="5"/>
      <c r="CAI109" s="5"/>
      <c r="CAJ109" s="5"/>
      <c r="CAK109" s="1"/>
      <c r="CAL109" s="2"/>
      <c r="CAM109" s="2"/>
      <c r="CAN109" s="5"/>
      <c r="CAO109" s="5"/>
      <c r="CAP109" s="5"/>
      <c r="CAQ109" s="5"/>
      <c r="CAR109" s="5"/>
      <c r="CAS109" s="1"/>
      <c r="CAT109" s="2"/>
      <c r="CAU109" s="2"/>
      <c r="CAV109" s="5"/>
      <c r="CAW109" s="5"/>
      <c r="CAX109" s="5"/>
      <c r="CAY109" s="5"/>
      <c r="CAZ109" s="5"/>
      <c r="CBA109" s="1"/>
      <c r="CBB109" s="2"/>
      <c r="CBC109" s="2"/>
      <c r="CBD109" s="5"/>
      <c r="CBE109" s="5"/>
      <c r="CBF109" s="5"/>
      <c r="CBG109" s="5"/>
      <c r="CBH109" s="5"/>
      <c r="CBI109" s="1"/>
      <c r="CBJ109" s="2"/>
      <c r="CBK109" s="2"/>
      <c r="CBL109" s="5"/>
      <c r="CBM109" s="5"/>
      <c r="CBN109" s="5"/>
      <c r="CBO109" s="5"/>
      <c r="CBP109" s="5"/>
      <c r="CBQ109" s="1"/>
      <c r="CBR109" s="2"/>
      <c r="CBS109" s="2"/>
      <c r="CBT109" s="5"/>
      <c r="CBU109" s="5"/>
      <c r="CBV109" s="5"/>
      <c r="CBW109" s="5"/>
      <c r="CBX109" s="5"/>
      <c r="CBY109" s="1"/>
      <c r="CBZ109" s="2"/>
      <c r="CCA109" s="2"/>
      <c r="CCB109" s="5"/>
      <c r="CCC109" s="5"/>
      <c r="CCD109" s="5"/>
      <c r="CCE109" s="5"/>
      <c r="CCF109" s="5"/>
      <c r="CCG109" s="1"/>
      <c r="CCH109" s="2"/>
      <c r="CCI109" s="2"/>
      <c r="CCJ109" s="5"/>
      <c r="CCK109" s="5"/>
      <c r="CCL109" s="5"/>
      <c r="CCM109" s="5"/>
      <c r="CCN109" s="5"/>
      <c r="CCO109" s="1"/>
      <c r="CCP109" s="2"/>
      <c r="CCQ109" s="2"/>
      <c r="CCR109" s="5"/>
      <c r="CCS109" s="5"/>
      <c r="CCT109" s="5"/>
      <c r="CCU109" s="5"/>
      <c r="CCV109" s="5"/>
      <c r="CCW109" s="1"/>
      <c r="CCX109" s="2"/>
      <c r="CCY109" s="2"/>
      <c r="CCZ109" s="5"/>
      <c r="CDA109" s="5"/>
      <c r="CDB109" s="5"/>
      <c r="CDC109" s="5"/>
      <c r="CDD109" s="5"/>
      <c r="CDE109" s="1"/>
      <c r="CDF109" s="2"/>
      <c r="CDG109" s="2"/>
      <c r="CDH109" s="5"/>
      <c r="CDI109" s="5"/>
      <c r="CDJ109" s="5"/>
      <c r="CDK109" s="5"/>
      <c r="CDL109" s="5"/>
      <c r="CDM109" s="1"/>
      <c r="CDN109" s="2"/>
      <c r="CDO109" s="2"/>
      <c r="CDP109" s="5"/>
      <c r="CDQ109" s="5"/>
      <c r="CDR109" s="5"/>
      <c r="CDS109" s="5"/>
      <c r="CDT109" s="5"/>
      <c r="CDU109" s="1"/>
      <c r="CDV109" s="2"/>
      <c r="CDW109" s="2"/>
      <c r="CDX109" s="5"/>
      <c r="CDY109" s="5"/>
      <c r="CDZ109" s="5"/>
      <c r="CEA109" s="5"/>
      <c r="CEB109" s="5"/>
      <c r="CEC109" s="1"/>
      <c r="CED109" s="2"/>
      <c r="CEE109" s="2"/>
      <c r="CEF109" s="5"/>
      <c r="CEG109" s="5"/>
      <c r="CEH109" s="5"/>
      <c r="CEI109" s="5"/>
      <c r="CEJ109" s="5"/>
      <c r="CEK109" s="1"/>
      <c r="CEL109" s="2"/>
      <c r="CEM109" s="2"/>
      <c r="CEN109" s="5"/>
      <c r="CEO109" s="5"/>
      <c r="CEP109" s="5"/>
      <c r="CEQ109" s="5"/>
      <c r="CER109" s="5"/>
      <c r="CES109" s="1"/>
      <c r="CET109" s="2"/>
      <c r="CEU109" s="2"/>
      <c r="CEV109" s="5"/>
      <c r="CEW109" s="5"/>
      <c r="CEX109" s="5"/>
      <c r="CEY109" s="5"/>
      <c r="CEZ109" s="5"/>
      <c r="CFA109" s="1"/>
      <c r="CFB109" s="2"/>
      <c r="CFC109" s="2"/>
      <c r="CFD109" s="5"/>
      <c r="CFE109" s="5"/>
      <c r="CFF109" s="5"/>
      <c r="CFG109" s="5"/>
      <c r="CFH109" s="5"/>
      <c r="CFI109" s="1"/>
      <c r="CFJ109" s="2"/>
      <c r="CFK109" s="2"/>
      <c r="CFL109" s="5"/>
      <c r="CFM109" s="5"/>
      <c r="CFN109" s="5"/>
      <c r="CFO109" s="5"/>
      <c r="CFP109" s="5"/>
      <c r="CFQ109" s="1"/>
      <c r="CFR109" s="2"/>
      <c r="CFS109" s="2"/>
      <c r="CFT109" s="5"/>
      <c r="CFU109" s="5"/>
      <c r="CFV109" s="5"/>
      <c r="CFW109" s="5"/>
      <c r="CFX109" s="5"/>
      <c r="CFY109" s="1"/>
      <c r="CFZ109" s="2"/>
      <c r="CGA109" s="2"/>
      <c r="CGB109" s="5"/>
      <c r="CGC109" s="5"/>
      <c r="CGD109" s="5"/>
      <c r="CGE109" s="5"/>
      <c r="CGF109" s="5"/>
      <c r="CGG109" s="1"/>
      <c r="CGH109" s="2"/>
      <c r="CGI109" s="2"/>
      <c r="CGJ109" s="5"/>
      <c r="CGK109" s="5"/>
      <c r="CGL109" s="5"/>
      <c r="CGM109" s="5"/>
      <c r="CGN109" s="5"/>
      <c r="CGO109" s="1"/>
      <c r="CGP109" s="2"/>
      <c r="CGQ109" s="2"/>
      <c r="CGR109" s="5"/>
      <c r="CGS109" s="5"/>
      <c r="CGT109" s="5"/>
      <c r="CGU109" s="5"/>
      <c r="CGV109" s="5"/>
      <c r="CGW109" s="1"/>
      <c r="CGX109" s="2"/>
      <c r="CGY109" s="2"/>
      <c r="CGZ109" s="5"/>
      <c r="CHA109" s="5"/>
      <c r="CHB109" s="5"/>
      <c r="CHC109" s="5"/>
      <c r="CHD109" s="5"/>
      <c r="CHE109" s="1"/>
      <c r="CHF109" s="2"/>
      <c r="CHG109" s="2"/>
      <c r="CHH109" s="5"/>
      <c r="CHI109" s="5"/>
      <c r="CHJ109" s="5"/>
      <c r="CHK109" s="5"/>
      <c r="CHL109" s="5"/>
      <c r="CHM109" s="1"/>
      <c r="CHN109" s="2"/>
      <c r="CHO109" s="2"/>
      <c r="CHP109" s="5"/>
      <c r="CHQ109" s="5"/>
      <c r="CHR109" s="5"/>
      <c r="CHS109" s="5"/>
      <c r="CHT109" s="5"/>
      <c r="CHU109" s="1"/>
      <c r="CHV109" s="2"/>
      <c r="CHW109" s="2"/>
      <c r="CHX109" s="5"/>
      <c r="CHY109" s="5"/>
      <c r="CHZ109" s="5"/>
      <c r="CIA109" s="5"/>
      <c r="CIB109" s="5"/>
      <c r="CIC109" s="1"/>
      <c r="CID109" s="2"/>
      <c r="CIE109" s="2"/>
      <c r="CIF109" s="5"/>
      <c r="CIG109" s="5"/>
      <c r="CIH109" s="5"/>
      <c r="CII109" s="5"/>
      <c r="CIJ109" s="5"/>
      <c r="CIK109" s="1"/>
      <c r="CIL109" s="2"/>
      <c r="CIM109" s="2"/>
      <c r="CIN109" s="5"/>
      <c r="CIO109" s="5"/>
      <c r="CIP109" s="5"/>
      <c r="CIQ109" s="5"/>
      <c r="CIR109" s="5"/>
      <c r="CIS109" s="1"/>
      <c r="CIT109" s="2"/>
      <c r="CIU109" s="2"/>
      <c r="CIV109" s="5"/>
      <c r="CIW109" s="5"/>
      <c r="CIX109" s="5"/>
      <c r="CIY109" s="5"/>
      <c r="CIZ109" s="5"/>
      <c r="CJA109" s="1"/>
      <c r="CJB109" s="2"/>
      <c r="CJC109" s="2"/>
      <c r="CJD109" s="5"/>
      <c r="CJE109" s="5"/>
      <c r="CJF109" s="5"/>
      <c r="CJG109" s="5"/>
      <c r="CJH109" s="5"/>
      <c r="CJI109" s="1"/>
      <c r="CJJ109" s="2"/>
      <c r="CJK109" s="2"/>
      <c r="CJL109" s="5"/>
      <c r="CJM109" s="5"/>
      <c r="CJN109" s="5"/>
      <c r="CJO109" s="5"/>
      <c r="CJP109" s="5"/>
      <c r="CJQ109" s="1"/>
      <c r="CJR109" s="2"/>
      <c r="CJS109" s="2"/>
      <c r="CJT109" s="5"/>
      <c r="CJU109" s="5"/>
      <c r="CJV109" s="5"/>
      <c r="CJW109" s="5"/>
      <c r="CJX109" s="5"/>
      <c r="CJY109" s="1"/>
      <c r="CJZ109" s="2"/>
      <c r="CKA109" s="2"/>
      <c r="CKB109" s="5"/>
      <c r="CKC109" s="5"/>
      <c r="CKD109" s="5"/>
      <c r="CKE109" s="5"/>
      <c r="CKF109" s="5"/>
      <c r="CKG109" s="1"/>
      <c r="CKH109" s="2"/>
      <c r="CKI109" s="2"/>
      <c r="CKJ109" s="5"/>
      <c r="CKK109" s="5"/>
      <c r="CKL109" s="5"/>
      <c r="CKM109" s="5"/>
      <c r="CKN109" s="5"/>
      <c r="CKO109" s="1"/>
      <c r="CKP109" s="2"/>
      <c r="CKQ109" s="2"/>
      <c r="CKR109" s="5"/>
      <c r="CKS109" s="5"/>
      <c r="CKT109" s="5"/>
      <c r="CKU109" s="5"/>
      <c r="CKV109" s="5"/>
      <c r="CKW109" s="1"/>
      <c r="CKX109" s="2"/>
      <c r="CKY109" s="2"/>
      <c r="CKZ109" s="5"/>
      <c r="CLA109" s="5"/>
      <c r="CLB109" s="5"/>
      <c r="CLC109" s="5"/>
      <c r="CLD109" s="5"/>
      <c r="CLE109" s="1"/>
      <c r="CLF109" s="2"/>
      <c r="CLG109" s="2"/>
      <c r="CLH109" s="5"/>
      <c r="CLI109" s="5"/>
      <c r="CLJ109" s="5"/>
      <c r="CLK109" s="5"/>
      <c r="CLL109" s="5"/>
      <c r="CLM109" s="1"/>
      <c r="CLN109" s="2"/>
      <c r="CLO109" s="2"/>
      <c r="CLP109" s="5"/>
      <c r="CLQ109" s="5"/>
      <c r="CLR109" s="5"/>
      <c r="CLS109" s="5"/>
      <c r="CLT109" s="5"/>
      <c r="CLU109" s="1"/>
      <c r="CLV109" s="2"/>
      <c r="CLW109" s="2"/>
      <c r="CLX109" s="5"/>
      <c r="CLY109" s="5"/>
      <c r="CLZ109" s="5"/>
      <c r="CMA109" s="5"/>
      <c r="CMB109" s="5"/>
      <c r="CMC109" s="1"/>
      <c r="CMD109" s="2"/>
      <c r="CME109" s="2"/>
      <c r="CMF109" s="5"/>
      <c r="CMG109" s="5"/>
      <c r="CMH109" s="5"/>
      <c r="CMI109" s="5"/>
      <c r="CMJ109" s="5"/>
      <c r="CMK109" s="1"/>
      <c r="CML109" s="2"/>
      <c r="CMM109" s="2"/>
      <c r="CMN109" s="5"/>
      <c r="CMO109" s="5"/>
      <c r="CMP109" s="5"/>
      <c r="CMQ109" s="5"/>
      <c r="CMR109" s="5"/>
      <c r="CMS109" s="1"/>
      <c r="CMT109" s="2"/>
      <c r="CMU109" s="2"/>
      <c r="CMV109" s="5"/>
      <c r="CMW109" s="5"/>
      <c r="CMX109" s="5"/>
      <c r="CMY109" s="5"/>
      <c r="CMZ109" s="5"/>
      <c r="CNA109" s="1"/>
      <c r="CNB109" s="2"/>
      <c r="CNC109" s="2"/>
      <c r="CND109" s="5"/>
      <c r="CNE109" s="5"/>
      <c r="CNF109" s="5"/>
      <c r="CNG109" s="5"/>
      <c r="CNH109" s="5"/>
      <c r="CNI109" s="1"/>
      <c r="CNJ109" s="2"/>
      <c r="CNK109" s="2"/>
      <c r="CNL109" s="5"/>
      <c r="CNM109" s="5"/>
      <c r="CNN109" s="5"/>
      <c r="CNO109" s="5"/>
      <c r="CNP109" s="5"/>
      <c r="CNQ109" s="1"/>
      <c r="CNR109" s="2"/>
      <c r="CNS109" s="2"/>
      <c r="CNT109" s="5"/>
      <c r="CNU109" s="5"/>
      <c r="CNV109" s="5"/>
      <c r="CNW109" s="5"/>
      <c r="CNX109" s="5"/>
      <c r="CNY109" s="1"/>
      <c r="CNZ109" s="2"/>
      <c r="COA109" s="2"/>
      <c r="COB109" s="5"/>
      <c r="COC109" s="5"/>
      <c r="COD109" s="5"/>
      <c r="COE109" s="5"/>
      <c r="COF109" s="5"/>
      <c r="COG109" s="1"/>
      <c r="COH109" s="2"/>
      <c r="COI109" s="2"/>
      <c r="COJ109" s="5"/>
      <c r="COK109" s="5"/>
      <c r="COL109" s="5"/>
      <c r="COM109" s="5"/>
      <c r="CON109" s="5"/>
      <c r="COO109" s="1"/>
      <c r="COP109" s="2"/>
      <c r="COQ109" s="2"/>
      <c r="COR109" s="5"/>
      <c r="COS109" s="5"/>
      <c r="COT109" s="5"/>
      <c r="COU109" s="5"/>
      <c r="COV109" s="5"/>
      <c r="COW109" s="1"/>
      <c r="COX109" s="2"/>
      <c r="COY109" s="2"/>
      <c r="COZ109" s="5"/>
      <c r="CPA109" s="5"/>
      <c r="CPB109" s="5"/>
      <c r="CPC109" s="5"/>
      <c r="CPD109" s="5"/>
      <c r="CPE109" s="1"/>
      <c r="CPF109" s="2"/>
      <c r="CPG109" s="2"/>
      <c r="CPH109" s="5"/>
      <c r="CPI109" s="5"/>
      <c r="CPJ109" s="5"/>
      <c r="CPK109" s="5"/>
      <c r="CPL109" s="5"/>
      <c r="CPM109" s="1"/>
      <c r="CPN109" s="2"/>
      <c r="CPO109" s="2"/>
      <c r="CPP109" s="5"/>
      <c r="CPQ109" s="5"/>
      <c r="CPR109" s="5"/>
      <c r="CPS109" s="5"/>
      <c r="CPT109" s="5"/>
      <c r="CPU109" s="1"/>
      <c r="CPV109" s="2"/>
      <c r="CPW109" s="2"/>
      <c r="CPX109" s="5"/>
      <c r="CPY109" s="5"/>
      <c r="CPZ109" s="5"/>
      <c r="CQA109" s="5"/>
      <c r="CQB109" s="5"/>
      <c r="CQC109" s="1"/>
      <c r="CQD109" s="2"/>
      <c r="CQE109" s="2"/>
      <c r="CQF109" s="5"/>
      <c r="CQG109" s="5"/>
      <c r="CQH109" s="5"/>
      <c r="CQI109" s="5"/>
      <c r="CQJ109" s="5"/>
      <c r="CQK109" s="1"/>
      <c r="CQL109" s="2"/>
      <c r="CQM109" s="2"/>
      <c r="CQN109" s="5"/>
      <c r="CQO109" s="5"/>
      <c r="CQP109" s="5"/>
      <c r="CQQ109" s="5"/>
      <c r="CQR109" s="5"/>
      <c r="CQS109" s="1"/>
      <c r="CQT109" s="2"/>
      <c r="CQU109" s="2"/>
      <c r="CQV109" s="5"/>
      <c r="CQW109" s="5"/>
      <c r="CQX109" s="5"/>
      <c r="CQY109" s="5"/>
      <c r="CQZ109" s="5"/>
      <c r="CRA109" s="1"/>
      <c r="CRB109" s="2"/>
      <c r="CRC109" s="2"/>
      <c r="CRD109" s="5"/>
      <c r="CRE109" s="5"/>
      <c r="CRF109" s="5"/>
      <c r="CRG109" s="5"/>
      <c r="CRH109" s="5"/>
      <c r="CRI109" s="1"/>
      <c r="CRJ109" s="2"/>
      <c r="CRK109" s="2"/>
      <c r="CRL109" s="5"/>
      <c r="CRM109" s="5"/>
      <c r="CRN109" s="5"/>
      <c r="CRO109" s="5"/>
      <c r="CRP109" s="5"/>
      <c r="CRQ109" s="1"/>
      <c r="CRR109" s="2"/>
      <c r="CRS109" s="2"/>
      <c r="CRT109" s="5"/>
      <c r="CRU109" s="5"/>
      <c r="CRV109" s="5"/>
      <c r="CRW109" s="5"/>
      <c r="CRX109" s="5"/>
      <c r="CRY109" s="1"/>
      <c r="CRZ109" s="2"/>
      <c r="CSA109" s="2"/>
      <c r="CSB109" s="5"/>
      <c r="CSC109" s="5"/>
      <c r="CSD109" s="5"/>
      <c r="CSE109" s="5"/>
      <c r="CSF109" s="5"/>
      <c r="CSG109" s="1"/>
      <c r="CSH109" s="2"/>
      <c r="CSI109" s="2"/>
      <c r="CSJ109" s="5"/>
      <c r="CSK109" s="5"/>
      <c r="CSL109" s="5"/>
      <c r="CSM109" s="5"/>
      <c r="CSN109" s="5"/>
      <c r="CSO109" s="1"/>
      <c r="CSP109" s="2"/>
      <c r="CSQ109" s="2"/>
      <c r="CSR109" s="5"/>
      <c r="CSS109" s="5"/>
      <c r="CST109" s="5"/>
      <c r="CSU109" s="5"/>
      <c r="CSV109" s="5"/>
      <c r="CSW109" s="1"/>
      <c r="CSX109" s="2"/>
      <c r="CSY109" s="2"/>
      <c r="CSZ109" s="5"/>
      <c r="CTA109" s="5"/>
      <c r="CTB109" s="5"/>
      <c r="CTC109" s="5"/>
      <c r="CTD109" s="5"/>
      <c r="CTE109" s="1"/>
      <c r="CTF109" s="2"/>
      <c r="CTG109" s="2"/>
      <c r="CTH109" s="5"/>
      <c r="CTI109" s="5"/>
      <c r="CTJ109" s="5"/>
      <c r="CTK109" s="5"/>
      <c r="CTL109" s="5"/>
      <c r="CTM109" s="1"/>
      <c r="CTN109" s="2"/>
      <c r="CTO109" s="2"/>
      <c r="CTP109" s="5"/>
      <c r="CTQ109" s="5"/>
      <c r="CTR109" s="5"/>
      <c r="CTS109" s="5"/>
      <c r="CTT109" s="5"/>
      <c r="CTU109" s="1"/>
      <c r="CTV109" s="2"/>
      <c r="CTW109" s="2"/>
      <c r="CTX109" s="5"/>
      <c r="CTY109" s="5"/>
      <c r="CTZ109" s="5"/>
      <c r="CUA109" s="5"/>
      <c r="CUB109" s="5"/>
      <c r="CUC109" s="1"/>
      <c r="CUD109" s="2"/>
      <c r="CUE109" s="2"/>
      <c r="CUF109" s="5"/>
      <c r="CUG109" s="5"/>
      <c r="CUH109" s="5"/>
      <c r="CUI109" s="5"/>
      <c r="CUJ109" s="5"/>
      <c r="CUK109" s="1"/>
      <c r="CUL109" s="2"/>
      <c r="CUM109" s="2"/>
      <c r="CUN109" s="5"/>
      <c r="CUO109" s="5"/>
      <c r="CUP109" s="5"/>
      <c r="CUQ109" s="5"/>
      <c r="CUR109" s="5"/>
      <c r="CUS109" s="1"/>
      <c r="CUT109" s="2"/>
      <c r="CUU109" s="2"/>
      <c r="CUV109" s="5"/>
      <c r="CUW109" s="5"/>
      <c r="CUX109" s="5"/>
      <c r="CUY109" s="5"/>
      <c r="CUZ109" s="5"/>
      <c r="CVA109" s="1"/>
      <c r="CVB109" s="2"/>
      <c r="CVC109" s="2"/>
      <c r="CVD109" s="5"/>
      <c r="CVE109" s="5"/>
      <c r="CVF109" s="5"/>
      <c r="CVG109" s="5"/>
      <c r="CVH109" s="5"/>
      <c r="CVI109" s="1"/>
      <c r="CVJ109" s="2"/>
      <c r="CVK109" s="2"/>
      <c r="CVL109" s="5"/>
      <c r="CVM109" s="5"/>
      <c r="CVN109" s="5"/>
      <c r="CVO109" s="5"/>
      <c r="CVP109" s="5"/>
      <c r="CVQ109" s="1"/>
      <c r="CVR109" s="2"/>
      <c r="CVS109" s="2"/>
      <c r="CVT109" s="5"/>
      <c r="CVU109" s="5"/>
      <c r="CVV109" s="5"/>
      <c r="CVW109" s="5"/>
      <c r="CVX109" s="5"/>
      <c r="CVY109" s="1"/>
      <c r="CVZ109" s="2"/>
      <c r="CWA109" s="2"/>
      <c r="CWB109" s="5"/>
      <c r="CWC109" s="5"/>
      <c r="CWD109" s="5"/>
      <c r="CWE109" s="5"/>
      <c r="CWF109" s="5"/>
      <c r="CWG109" s="1"/>
      <c r="CWH109" s="2"/>
      <c r="CWI109" s="2"/>
      <c r="CWJ109" s="5"/>
      <c r="CWK109" s="5"/>
      <c r="CWL109" s="5"/>
      <c r="CWM109" s="5"/>
      <c r="CWN109" s="5"/>
      <c r="CWO109" s="1"/>
      <c r="CWP109" s="2"/>
      <c r="CWQ109" s="2"/>
      <c r="CWR109" s="5"/>
      <c r="CWS109" s="5"/>
      <c r="CWT109" s="5"/>
      <c r="CWU109" s="5"/>
      <c r="CWV109" s="5"/>
      <c r="CWW109" s="1"/>
      <c r="CWX109" s="2"/>
      <c r="CWY109" s="2"/>
      <c r="CWZ109" s="5"/>
      <c r="CXA109" s="5"/>
      <c r="CXB109" s="5"/>
      <c r="CXC109" s="5"/>
      <c r="CXD109" s="5"/>
      <c r="CXE109" s="1"/>
      <c r="CXF109" s="2"/>
      <c r="CXG109" s="2"/>
      <c r="CXH109" s="5"/>
      <c r="CXI109" s="5"/>
      <c r="CXJ109" s="5"/>
      <c r="CXK109" s="5"/>
      <c r="CXL109" s="5"/>
      <c r="CXM109" s="1"/>
      <c r="CXN109" s="2"/>
      <c r="CXO109" s="2"/>
      <c r="CXP109" s="5"/>
      <c r="CXQ109" s="5"/>
      <c r="CXR109" s="5"/>
      <c r="CXS109" s="5"/>
      <c r="CXT109" s="5"/>
      <c r="CXU109" s="1"/>
      <c r="CXV109" s="2"/>
      <c r="CXW109" s="2"/>
      <c r="CXX109" s="5"/>
      <c r="CXY109" s="5"/>
      <c r="CXZ109" s="5"/>
      <c r="CYA109" s="5"/>
      <c r="CYB109" s="5"/>
      <c r="CYC109" s="1"/>
      <c r="CYD109" s="2"/>
      <c r="CYE109" s="2"/>
      <c r="CYF109" s="5"/>
      <c r="CYG109" s="5"/>
      <c r="CYH109" s="5"/>
      <c r="CYI109" s="5"/>
      <c r="CYJ109" s="5"/>
      <c r="CYK109" s="1"/>
      <c r="CYL109" s="2"/>
      <c r="CYM109" s="2"/>
      <c r="CYN109" s="5"/>
      <c r="CYO109" s="5"/>
      <c r="CYP109" s="5"/>
      <c r="CYQ109" s="5"/>
      <c r="CYR109" s="5"/>
      <c r="CYS109" s="1"/>
      <c r="CYT109" s="2"/>
      <c r="CYU109" s="2"/>
      <c r="CYV109" s="5"/>
      <c r="CYW109" s="5"/>
      <c r="CYX109" s="5"/>
      <c r="CYY109" s="5"/>
      <c r="CYZ109" s="5"/>
      <c r="CZA109" s="1"/>
      <c r="CZB109" s="2"/>
      <c r="CZC109" s="2"/>
      <c r="CZD109" s="5"/>
      <c r="CZE109" s="5"/>
      <c r="CZF109" s="5"/>
      <c r="CZG109" s="5"/>
      <c r="CZH109" s="5"/>
      <c r="CZI109" s="1"/>
      <c r="CZJ109" s="2"/>
      <c r="CZK109" s="2"/>
      <c r="CZL109" s="5"/>
      <c r="CZM109" s="5"/>
      <c r="CZN109" s="5"/>
      <c r="CZO109" s="5"/>
      <c r="CZP109" s="5"/>
      <c r="CZQ109" s="1"/>
      <c r="CZR109" s="2"/>
      <c r="CZS109" s="2"/>
      <c r="CZT109" s="5"/>
      <c r="CZU109" s="5"/>
      <c r="CZV109" s="5"/>
      <c r="CZW109" s="5"/>
      <c r="CZX109" s="5"/>
      <c r="CZY109" s="1"/>
      <c r="CZZ109" s="2"/>
      <c r="DAA109" s="2"/>
      <c r="DAB109" s="5"/>
      <c r="DAC109" s="5"/>
      <c r="DAD109" s="5"/>
      <c r="DAE109" s="5"/>
      <c r="DAF109" s="5"/>
      <c r="DAG109" s="1"/>
      <c r="DAH109" s="2"/>
      <c r="DAI109" s="2"/>
      <c r="DAJ109" s="5"/>
      <c r="DAK109" s="5"/>
      <c r="DAL109" s="5"/>
      <c r="DAM109" s="5"/>
      <c r="DAN109" s="5"/>
      <c r="DAO109" s="1"/>
      <c r="DAP109" s="2"/>
      <c r="DAQ109" s="2"/>
      <c r="DAR109" s="5"/>
      <c r="DAS109" s="5"/>
      <c r="DAT109" s="5"/>
      <c r="DAU109" s="5"/>
      <c r="DAV109" s="5"/>
      <c r="DAW109" s="1"/>
      <c r="DAX109" s="2"/>
      <c r="DAY109" s="2"/>
      <c r="DAZ109" s="5"/>
      <c r="DBA109" s="5"/>
      <c r="DBB109" s="5"/>
      <c r="DBC109" s="5"/>
      <c r="DBD109" s="5"/>
      <c r="DBE109" s="1"/>
      <c r="DBF109" s="2"/>
      <c r="DBG109" s="2"/>
      <c r="DBH109" s="5"/>
      <c r="DBI109" s="5"/>
      <c r="DBJ109" s="5"/>
      <c r="DBK109" s="5"/>
      <c r="DBL109" s="5"/>
      <c r="DBM109" s="1"/>
      <c r="DBN109" s="2"/>
      <c r="DBO109" s="2"/>
      <c r="DBP109" s="5"/>
      <c r="DBQ109" s="5"/>
      <c r="DBR109" s="5"/>
      <c r="DBS109" s="5"/>
      <c r="DBT109" s="5"/>
      <c r="DBU109" s="1"/>
      <c r="DBV109" s="2"/>
      <c r="DBW109" s="2"/>
      <c r="DBX109" s="5"/>
      <c r="DBY109" s="5"/>
      <c r="DBZ109" s="5"/>
      <c r="DCA109" s="5"/>
      <c r="DCB109" s="5"/>
      <c r="DCC109" s="1"/>
      <c r="DCD109" s="2"/>
      <c r="DCE109" s="2"/>
      <c r="DCF109" s="5"/>
      <c r="DCG109" s="5"/>
      <c r="DCH109" s="5"/>
      <c r="DCI109" s="5"/>
      <c r="DCJ109" s="5"/>
      <c r="DCK109" s="1"/>
      <c r="DCL109" s="2"/>
      <c r="DCM109" s="2"/>
      <c r="DCN109" s="5"/>
      <c r="DCO109" s="5"/>
      <c r="DCP109" s="5"/>
      <c r="DCQ109" s="5"/>
      <c r="DCR109" s="5"/>
      <c r="DCS109" s="1"/>
      <c r="DCT109" s="2"/>
      <c r="DCU109" s="2"/>
      <c r="DCV109" s="5"/>
      <c r="DCW109" s="5"/>
      <c r="DCX109" s="5"/>
      <c r="DCY109" s="5"/>
      <c r="DCZ109" s="5"/>
      <c r="DDA109" s="1"/>
      <c r="DDB109" s="2"/>
      <c r="DDC109" s="2"/>
      <c r="DDD109" s="5"/>
      <c r="DDE109" s="5"/>
      <c r="DDF109" s="5"/>
      <c r="DDG109" s="5"/>
      <c r="DDH109" s="5"/>
      <c r="DDI109" s="1"/>
      <c r="DDJ109" s="2"/>
      <c r="DDK109" s="2"/>
      <c r="DDL109" s="5"/>
      <c r="DDM109" s="5"/>
      <c r="DDN109" s="5"/>
      <c r="DDO109" s="5"/>
      <c r="DDP109" s="5"/>
      <c r="DDQ109" s="1"/>
      <c r="DDR109" s="2"/>
      <c r="DDS109" s="2"/>
      <c r="DDT109" s="5"/>
      <c r="DDU109" s="5"/>
      <c r="DDV109" s="5"/>
      <c r="DDW109" s="5"/>
      <c r="DDX109" s="5"/>
      <c r="DDY109" s="1"/>
      <c r="DDZ109" s="2"/>
      <c r="DEA109" s="2"/>
      <c r="DEB109" s="5"/>
      <c r="DEC109" s="5"/>
      <c r="DED109" s="5"/>
      <c r="DEE109" s="5"/>
      <c r="DEF109" s="5"/>
      <c r="DEG109" s="1"/>
      <c r="DEH109" s="2"/>
      <c r="DEI109" s="2"/>
      <c r="DEJ109" s="5"/>
      <c r="DEK109" s="5"/>
      <c r="DEL109" s="5"/>
      <c r="DEM109" s="5"/>
      <c r="DEN109" s="5"/>
      <c r="DEO109" s="1"/>
      <c r="DEP109" s="2"/>
      <c r="DEQ109" s="2"/>
      <c r="DER109" s="5"/>
      <c r="DES109" s="5"/>
      <c r="DET109" s="5"/>
      <c r="DEU109" s="5"/>
      <c r="DEV109" s="5"/>
      <c r="DEW109" s="1"/>
      <c r="DEX109" s="2"/>
      <c r="DEY109" s="2"/>
      <c r="DEZ109" s="5"/>
      <c r="DFA109" s="5"/>
      <c r="DFB109" s="5"/>
      <c r="DFC109" s="5"/>
      <c r="DFD109" s="5"/>
      <c r="DFE109" s="1"/>
      <c r="DFF109" s="2"/>
      <c r="DFG109" s="2"/>
      <c r="DFH109" s="5"/>
      <c r="DFI109" s="5"/>
      <c r="DFJ109" s="5"/>
      <c r="DFK109" s="5"/>
      <c r="DFL109" s="5"/>
      <c r="DFM109" s="1"/>
      <c r="DFN109" s="2"/>
      <c r="DFO109" s="2"/>
      <c r="DFP109" s="5"/>
      <c r="DFQ109" s="5"/>
      <c r="DFR109" s="5"/>
      <c r="DFS109" s="5"/>
      <c r="DFT109" s="5"/>
      <c r="DFU109" s="1"/>
      <c r="DFV109" s="2"/>
      <c r="DFW109" s="2"/>
      <c r="DFX109" s="5"/>
      <c r="DFY109" s="5"/>
      <c r="DFZ109" s="5"/>
      <c r="DGA109" s="5"/>
      <c r="DGB109" s="5"/>
      <c r="DGC109" s="1"/>
      <c r="DGD109" s="2"/>
      <c r="DGE109" s="2"/>
      <c r="DGF109" s="5"/>
      <c r="DGG109" s="5"/>
      <c r="DGH109" s="5"/>
      <c r="DGI109" s="5"/>
      <c r="DGJ109" s="5"/>
      <c r="DGK109" s="1"/>
      <c r="DGL109" s="2"/>
      <c r="DGM109" s="2"/>
      <c r="DGN109" s="5"/>
      <c r="DGO109" s="5"/>
      <c r="DGP109" s="5"/>
      <c r="DGQ109" s="5"/>
      <c r="DGR109" s="5"/>
      <c r="DGS109" s="1"/>
      <c r="DGT109" s="2"/>
      <c r="DGU109" s="2"/>
      <c r="DGV109" s="5"/>
      <c r="DGW109" s="5"/>
      <c r="DGX109" s="5"/>
      <c r="DGY109" s="5"/>
      <c r="DGZ109" s="5"/>
      <c r="DHA109" s="1"/>
      <c r="DHB109" s="2"/>
      <c r="DHC109" s="2"/>
      <c r="DHD109" s="5"/>
      <c r="DHE109" s="5"/>
      <c r="DHF109" s="5"/>
      <c r="DHG109" s="5"/>
      <c r="DHH109" s="5"/>
      <c r="DHI109" s="1"/>
      <c r="DHJ109" s="2"/>
      <c r="DHK109" s="2"/>
      <c r="DHL109" s="5"/>
      <c r="DHM109" s="5"/>
      <c r="DHN109" s="5"/>
      <c r="DHO109" s="5"/>
      <c r="DHP109" s="5"/>
      <c r="DHQ109" s="1"/>
      <c r="DHR109" s="2"/>
      <c r="DHS109" s="2"/>
      <c r="DHT109" s="5"/>
      <c r="DHU109" s="5"/>
      <c r="DHV109" s="5"/>
      <c r="DHW109" s="5"/>
      <c r="DHX109" s="5"/>
      <c r="DHY109" s="1"/>
      <c r="DHZ109" s="2"/>
      <c r="DIA109" s="2"/>
      <c r="DIB109" s="5"/>
      <c r="DIC109" s="5"/>
      <c r="DID109" s="5"/>
      <c r="DIE109" s="5"/>
      <c r="DIF109" s="5"/>
      <c r="DIG109" s="1"/>
      <c r="DIH109" s="2"/>
      <c r="DII109" s="2"/>
      <c r="DIJ109" s="5"/>
      <c r="DIK109" s="5"/>
      <c r="DIL109" s="5"/>
      <c r="DIM109" s="5"/>
      <c r="DIN109" s="5"/>
      <c r="DIO109" s="1"/>
      <c r="DIP109" s="2"/>
      <c r="DIQ109" s="2"/>
      <c r="DIR109" s="5"/>
      <c r="DIS109" s="5"/>
      <c r="DIT109" s="5"/>
      <c r="DIU109" s="5"/>
      <c r="DIV109" s="5"/>
      <c r="DIW109" s="1"/>
      <c r="DIX109" s="2"/>
      <c r="DIY109" s="2"/>
      <c r="DIZ109" s="5"/>
      <c r="DJA109" s="5"/>
      <c r="DJB109" s="5"/>
      <c r="DJC109" s="5"/>
      <c r="DJD109" s="5"/>
      <c r="DJE109" s="1"/>
      <c r="DJF109" s="2"/>
      <c r="DJG109" s="2"/>
      <c r="DJH109" s="5"/>
      <c r="DJI109" s="5"/>
      <c r="DJJ109" s="5"/>
      <c r="DJK109" s="5"/>
      <c r="DJL109" s="5"/>
      <c r="DJM109" s="1"/>
      <c r="DJN109" s="2"/>
      <c r="DJO109" s="2"/>
      <c r="DJP109" s="5"/>
      <c r="DJQ109" s="5"/>
      <c r="DJR109" s="5"/>
      <c r="DJS109" s="5"/>
      <c r="DJT109" s="5"/>
      <c r="DJU109" s="1"/>
      <c r="DJV109" s="2"/>
      <c r="DJW109" s="2"/>
      <c r="DJX109" s="5"/>
      <c r="DJY109" s="5"/>
      <c r="DJZ109" s="5"/>
      <c r="DKA109" s="5"/>
      <c r="DKB109" s="5"/>
      <c r="DKC109" s="1"/>
      <c r="DKD109" s="2"/>
      <c r="DKE109" s="2"/>
      <c r="DKF109" s="5"/>
      <c r="DKG109" s="5"/>
      <c r="DKH109" s="5"/>
      <c r="DKI109" s="5"/>
      <c r="DKJ109" s="5"/>
      <c r="DKK109" s="1"/>
      <c r="DKL109" s="2"/>
      <c r="DKM109" s="2"/>
      <c r="DKN109" s="5"/>
      <c r="DKO109" s="5"/>
      <c r="DKP109" s="5"/>
      <c r="DKQ109" s="5"/>
      <c r="DKR109" s="5"/>
      <c r="DKS109" s="1"/>
      <c r="DKT109" s="2"/>
      <c r="DKU109" s="2"/>
      <c r="DKV109" s="5"/>
      <c r="DKW109" s="5"/>
      <c r="DKX109" s="5"/>
      <c r="DKY109" s="5"/>
      <c r="DKZ109" s="5"/>
      <c r="DLA109" s="1"/>
      <c r="DLB109" s="2"/>
      <c r="DLC109" s="2"/>
      <c r="DLD109" s="5"/>
      <c r="DLE109" s="5"/>
      <c r="DLF109" s="5"/>
      <c r="DLG109" s="5"/>
      <c r="DLH109" s="5"/>
      <c r="DLI109" s="1"/>
      <c r="DLJ109" s="2"/>
      <c r="DLK109" s="2"/>
      <c r="DLL109" s="5"/>
      <c r="DLM109" s="5"/>
      <c r="DLN109" s="5"/>
      <c r="DLO109" s="5"/>
      <c r="DLP109" s="5"/>
      <c r="DLQ109" s="1"/>
      <c r="DLR109" s="2"/>
      <c r="DLS109" s="2"/>
      <c r="DLT109" s="5"/>
      <c r="DLU109" s="5"/>
      <c r="DLV109" s="5"/>
      <c r="DLW109" s="5"/>
      <c r="DLX109" s="5"/>
      <c r="DLY109" s="1"/>
      <c r="DLZ109" s="2"/>
      <c r="DMA109" s="2"/>
      <c r="DMB109" s="5"/>
      <c r="DMC109" s="5"/>
      <c r="DMD109" s="5"/>
      <c r="DME109" s="5"/>
      <c r="DMF109" s="5"/>
      <c r="DMG109" s="1"/>
      <c r="DMH109" s="2"/>
      <c r="DMI109" s="2"/>
      <c r="DMJ109" s="5"/>
      <c r="DMK109" s="5"/>
      <c r="DML109" s="5"/>
      <c r="DMM109" s="5"/>
      <c r="DMN109" s="5"/>
      <c r="DMO109" s="1"/>
      <c r="DMP109" s="2"/>
      <c r="DMQ109" s="2"/>
      <c r="DMR109" s="5"/>
      <c r="DMS109" s="5"/>
      <c r="DMT109" s="5"/>
      <c r="DMU109" s="5"/>
      <c r="DMV109" s="5"/>
      <c r="DMW109" s="1"/>
      <c r="DMX109" s="2"/>
      <c r="DMY109" s="2"/>
      <c r="DMZ109" s="5"/>
      <c r="DNA109" s="5"/>
      <c r="DNB109" s="5"/>
      <c r="DNC109" s="5"/>
      <c r="DND109" s="5"/>
      <c r="DNE109" s="1"/>
      <c r="DNF109" s="2"/>
      <c r="DNG109" s="2"/>
      <c r="DNH109" s="5"/>
      <c r="DNI109" s="5"/>
      <c r="DNJ109" s="5"/>
      <c r="DNK109" s="5"/>
      <c r="DNL109" s="5"/>
      <c r="DNM109" s="1"/>
      <c r="DNN109" s="2"/>
      <c r="DNO109" s="2"/>
      <c r="DNP109" s="5"/>
      <c r="DNQ109" s="5"/>
      <c r="DNR109" s="5"/>
      <c r="DNS109" s="5"/>
      <c r="DNT109" s="5"/>
      <c r="DNU109" s="1"/>
      <c r="DNV109" s="2"/>
      <c r="DNW109" s="2"/>
      <c r="DNX109" s="5"/>
      <c r="DNY109" s="5"/>
      <c r="DNZ109" s="5"/>
      <c r="DOA109" s="5"/>
      <c r="DOB109" s="5"/>
      <c r="DOC109" s="1"/>
      <c r="DOD109" s="2"/>
      <c r="DOE109" s="2"/>
      <c r="DOF109" s="5"/>
      <c r="DOG109" s="5"/>
      <c r="DOH109" s="5"/>
      <c r="DOI109" s="5"/>
      <c r="DOJ109" s="5"/>
      <c r="DOK109" s="1"/>
      <c r="DOL109" s="2"/>
      <c r="DOM109" s="2"/>
      <c r="DON109" s="5"/>
      <c r="DOO109" s="5"/>
      <c r="DOP109" s="5"/>
      <c r="DOQ109" s="5"/>
      <c r="DOR109" s="5"/>
      <c r="DOS109" s="1"/>
      <c r="DOT109" s="2"/>
      <c r="DOU109" s="2"/>
      <c r="DOV109" s="5"/>
      <c r="DOW109" s="5"/>
      <c r="DOX109" s="5"/>
      <c r="DOY109" s="5"/>
      <c r="DOZ109" s="5"/>
      <c r="DPA109" s="1"/>
      <c r="DPB109" s="2"/>
      <c r="DPC109" s="2"/>
      <c r="DPD109" s="5"/>
      <c r="DPE109" s="5"/>
      <c r="DPF109" s="5"/>
      <c r="DPG109" s="5"/>
      <c r="DPH109" s="5"/>
      <c r="DPI109" s="1"/>
      <c r="DPJ109" s="2"/>
      <c r="DPK109" s="2"/>
      <c r="DPL109" s="5"/>
      <c r="DPM109" s="5"/>
      <c r="DPN109" s="5"/>
      <c r="DPO109" s="5"/>
      <c r="DPP109" s="5"/>
      <c r="DPQ109" s="1"/>
      <c r="DPR109" s="2"/>
      <c r="DPS109" s="2"/>
      <c r="DPT109" s="5"/>
      <c r="DPU109" s="5"/>
      <c r="DPV109" s="5"/>
      <c r="DPW109" s="5"/>
      <c r="DPX109" s="5"/>
      <c r="DPY109" s="1"/>
      <c r="DPZ109" s="2"/>
      <c r="DQA109" s="2"/>
      <c r="DQB109" s="5"/>
      <c r="DQC109" s="5"/>
      <c r="DQD109" s="5"/>
      <c r="DQE109" s="5"/>
      <c r="DQF109" s="5"/>
      <c r="DQG109" s="1"/>
      <c r="DQH109" s="2"/>
      <c r="DQI109" s="2"/>
      <c r="DQJ109" s="5"/>
      <c r="DQK109" s="5"/>
      <c r="DQL109" s="5"/>
      <c r="DQM109" s="5"/>
      <c r="DQN109" s="5"/>
      <c r="DQO109" s="1"/>
      <c r="DQP109" s="2"/>
      <c r="DQQ109" s="2"/>
      <c r="DQR109" s="5"/>
      <c r="DQS109" s="5"/>
      <c r="DQT109" s="5"/>
      <c r="DQU109" s="5"/>
      <c r="DQV109" s="5"/>
      <c r="DQW109" s="1"/>
      <c r="DQX109" s="2"/>
      <c r="DQY109" s="2"/>
      <c r="DQZ109" s="5"/>
      <c r="DRA109" s="5"/>
      <c r="DRB109" s="5"/>
      <c r="DRC109" s="5"/>
      <c r="DRD109" s="5"/>
      <c r="DRE109" s="1"/>
      <c r="DRF109" s="2"/>
      <c r="DRG109" s="2"/>
      <c r="DRH109" s="5"/>
      <c r="DRI109" s="5"/>
      <c r="DRJ109" s="5"/>
      <c r="DRK109" s="5"/>
      <c r="DRL109" s="5"/>
      <c r="DRM109" s="1"/>
      <c r="DRN109" s="2"/>
      <c r="DRO109" s="2"/>
      <c r="DRP109" s="5"/>
      <c r="DRQ109" s="5"/>
      <c r="DRR109" s="5"/>
      <c r="DRS109" s="5"/>
      <c r="DRT109" s="5"/>
      <c r="DRU109" s="1"/>
      <c r="DRV109" s="2"/>
      <c r="DRW109" s="2"/>
      <c r="DRX109" s="5"/>
      <c r="DRY109" s="5"/>
      <c r="DRZ109" s="5"/>
      <c r="DSA109" s="5"/>
      <c r="DSB109" s="5"/>
      <c r="DSC109" s="1"/>
      <c r="DSD109" s="2"/>
      <c r="DSE109" s="2"/>
      <c r="DSF109" s="5"/>
      <c r="DSG109" s="5"/>
      <c r="DSH109" s="5"/>
      <c r="DSI109" s="5"/>
      <c r="DSJ109" s="5"/>
      <c r="DSK109" s="1"/>
      <c r="DSL109" s="2"/>
      <c r="DSM109" s="2"/>
      <c r="DSN109" s="5"/>
      <c r="DSO109" s="5"/>
      <c r="DSP109" s="5"/>
      <c r="DSQ109" s="5"/>
      <c r="DSR109" s="5"/>
      <c r="DSS109" s="1"/>
      <c r="DST109" s="2"/>
      <c r="DSU109" s="2"/>
      <c r="DSV109" s="5"/>
      <c r="DSW109" s="5"/>
      <c r="DSX109" s="5"/>
      <c r="DSY109" s="5"/>
      <c r="DSZ109" s="5"/>
      <c r="DTA109" s="1"/>
      <c r="DTB109" s="2"/>
      <c r="DTC109" s="2"/>
      <c r="DTD109" s="5"/>
      <c r="DTE109" s="5"/>
      <c r="DTF109" s="5"/>
      <c r="DTG109" s="5"/>
      <c r="DTH109" s="5"/>
      <c r="DTI109" s="1"/>
      <c r="DTJ109" s="2"/>
      <c r="DTK109" s="2"/>
      <c r="DTL109" s="5"/>
      <c r="DTM109" s="5"/>
      <c r="DTN109" s="5"/>
      <c r="DTO109" s="5"/>
      <c r="DTP109" s="5"/>
      <c r="DTQ109" s="1"/>
      <c r="DTR109" s="2"/>
      <c r="DTS109" s="2"/>
      <c r="DTT109" s="5"/>
      <c r="DTU109" s="5"/>
      <c r="DTV109" s="5"/>
      <c r="DTW109" s="5"/>
      <c r="DTX109" s="5"/>
      <c r="DTY109" s="1"/>
      <c r="DTZ109" s="2"/>
      <c r="DUA109" s="2"/>
      <c r="DUB109" s="5"/>
      <c r="DUC109" s="5"/>
      <c r="DUD109" s="5"/>
      <c r="DUE109" s="5"/>
      <c r="DUF109" s="5"/>
      <c r="DUG109" s="1"/>
      <c r="DUH109" s="2"/>
      <c r="DUI109" s="2"/>
      <c r="DUJ109" s="5"/>
      <c r="DUK109" s="5"/>
      <c r="DUL109" s="5"/>
      <c r="DUM109" s="5"/>
      <c r="DUN109" s="5"/>
      <c r="DUO109" s="1"/>
      <c r="DUP109" s="2"/>
      <c r="DUQ109" s="2"/>
      <c r="DUR109" s="5"/>
      <c r="DUS109" s="5"/>
      <c r="DUT109" s="5"/>
      <c r="DUU109" s="5"/>
      <c r="DUV109" s="5"/>
      <c r="DUW109" s="1"/>
      <c r="DUX109" s="2"/>
      <c r="DUY109" s="2"/>
      <c r="DUZ109" s="5"/>
      <c r="DVA109" s="5"/>
      <c r="DVB109" s="5"/>
      <c r="DVC109" s="5"/>
      <c r="DVD109" s="5"/>
      <c r="DVE109" s="1"/>
      <c r="DVF109" s="2"/>
      <c r="DVG109" s="2"/>
      <c r="DVH109" s="5"/>
      <c r="DVI109" s="5"/>
      <c r="DVJ109" s="5"/>
      <c r="DVK109" s="5"/>
      <c r="DVL109" s="5"/>
      <c r="DVM109" s="1"/>
      <c r="DVN109" s="2"/>
      <c r="DVO109" s="2"/>
      <c r="DVP109" s="5"/>
      <c r="DVQ109" s="5"/>
      <c r="DVR109" s="5"/>
      <c r="DVS109" s="5"/>
      <c r="DVT109" s="5"/>
      <c r="DVU109" s="1"/>
      <c r="DVV109" s="2"/>
      <c r="DVW109" s="2"/>
      <c r="DVX109" s="5"/>
      <c r="DVY109" s="5"/>
      <c r="DVZ109" s="5"/>
      <c r="DWA109" s="5"/>
      <c r="DWB109" s="5"/>
      <c r="DWC109" s="1"/>
      <c r="DWD109" s="2"/>
      <c r="DWE109" s="2"/>
      <c r="DWF109" s="5"/>
      <c r="DWG109" s="5"/>
      <c r="DWH109" s="5"/>
      <c r="DWI109" s="5"/>
      <c r="DWJ109" s="5"/>
      <c r="DWK109" s="1"/>
      <c r="DWL109" s="2"/>
      <c r="DWM109" s="2"/>
      <c r="DWN109" s="5"/>
      <c r="DWO109" s="5"/>
      <c r="DWP109" s="5"/>
      <c r="DWQ109" s="5"/>
      <c r="DWR109" s="5"/>
      <c r="DWS109" s="1"/>
      <c r="DWT109" s="2"/>
      <c r="DWU109" s="2"/>
      <c r="DWV109" s="5"/>
      <c r="DWW109" s="5"/>
      <c r="DWX109" s="5"/>
      <c r="DWY109" s="5"/>
      <c r="DWZ109" s="5"/>
      <c r="DXA109" s="1"/>
      <c r="DXB109" s="2"/>
      <c r="DXC109" s="2"/>
      <c r="DXD109" s="5"/>
      <c r="DXE109" s="5"/>
      <c r="DXF109" s="5"/>
      <c r="DXG109" s="5"/>
      <c r="DXH109" s="5"/>
      <c r="DXI109" s="1"/>
      <c r="DXJ109" s="2"/>
      <c r="DXK109" s="2"/>
      <c r="DXL109" s="5"/>
      <c r="DXM109" s="5"/>
      <c r="DXN109" s="5"/>
      <c r="DXO109" s="5"/>
      <c r="DXP109" s="5"/>
      <c r="DXQ109" s="1"/>
      <c r="DXR109" s="2"/>
      <c r="DXS109" s="2"/>
      <c r="DXT109" s="5"/>
      <c r="DXU109" s="5"/>
      <c r="DXV109" s="5"/>
      <c r="DXW109" s="5"/>
      <c r="DXX109" s="5"/>
      <c r="DXY109" s="1"/>
      <c r="DXZ109" s="2"/>
      <c r="DYA109" s="2"/>
      <c r="DYB109" s="5"/>
      <c r="DYC109" s="5"/>
      <c r="DYD109" s="5"/>
      <c r="DYE109" s="5"/>
      <c r="DYF109" s="5"/>
      <c r="DYG109" s="1"/>
      <c r="DYH109" s="2"/>
      <c r="DYI109" s="2"/>
      <c r="DYJ109" s="5"/>
      <c r="DYK109" s="5"/>
      <c r="DYL109" s="5"/>
      <c r="DYM109" s="5"/>
      <c r="DYN109" s="5"/>
      <c r="DYO109" s="1"/>
      <c r="DYP109" s="2"/>
      <c r="DYQ109" s="2"/>
      <c r="DYR109" s="5"/>
      <c r="DYS109" s="5"/>
      <c r="DYT109" s="5"/>
      <c r="DYU109" s="5"/>
      <c r="DYV109" s="5"/>
      <c r="DYW109" s="1"/>
      <c r="DYX109" s="2"/>
      <c r="DYY109" s="2"/>
      <c r="DYZ109" s="5"/>
      <c r="DZA109" s="5"/>
      <c r="DZB109" s="5"/>
      <c r="DZC109" s="5"/>
      <c r="DZD109" s="5"/>
      <c r="DZE109" s="1"/>
      <c r="DZF109" s="2"/>
      <c r="DZG109" s="2"/>
      <c r="DZH109" s="5"/>
      <c r="DZI109" s="5"/>
      <c r="DZJ109" s="5"/>
      <c r="DZK109" s="5"/>
      <c r="DZL109" s="5"/>
      <c r="DZM109" s="1"/>
      <c r="DZN109" s="2"/>
      <c r="DZO109" s="2"/>
      <c r="DZP109" s="5"/>
      <c r="DZQ109" s="5"/>
      <c r="DZR109" s="5"/>
      <c r="DZS109" s="5"/>
      <c r="DZT109" s="5"/>
      <c r="DZU109" s="1"/>
      <c r="DZV109" s="2"/>
      <c r="DZW109" s="2"/>
      <c r="DZX109" s="5"/>
      <c r="DZY109" s="5"/>
      <c r="DZZ109" s="5"/>
      <c r="EAA109" s="5"/>
      <c r="EAB109" s="5"/>
      <c r="EAC109" s="1"/>
      <c r="EAD109" s="2"/>
      <c r="EAE109" s="2"/>
      <c r="EAF109" s="5"/>
      <c r="EAG109" s="5"/>
      <c r="EAH109" s="5"/>
      <c r="EAI109" s="5"/>
      <c r="EAJ109" s="5"/>
      <c r="EAK109" s="1"/>
      <c r="EAL109" s="2"/>
      <c r="EAM109" s="2"/>
      <c r="EAN109" s="5"/>
      <c r="EAO109" s="5"/>
      <c r="EAP109" s="5"/>
      <c r="EAQ109" s="5"/>
      <c r="EAR109" s="5"/>
      <c r="EAS109" s="1"/>
      <c r="EAT109" s="2"/>
      <c r="EAU109" s="2"/>
      <c r="EAV109" s="5"/>
      <c r="EAW109" s="5"/>
      <c r="EAX109" s="5"/>
      <c r="EAY109" s="5"/>
      <c r="EAZ109" s="5"/>
      <c r="EBA109" s="1"/>
      <c r="EBB109" s="2"/>
      <c r="EBC109" s="2"/>
      <c r="EBD109" s="5"/>
      <c r="EBE109" s="5"/>
      <c r="EBF109" s="5"/>
      <c r="EBG109" s="5"/>
      <c r="EBH109" s="5"/>
      <c r="EBI109" s="1"/>
      <c r="EBJ109" s="2"/>
      <c r="EBK109" s="2"/>
      <c r="EBL109" s="5"/>
      <c r="EBM109" s="5"/>
      <c r="EBN109" s="5"/>
      <c r="EBO109" s="5"/>
      <c r="EBP109" s="5"/>
      <c r="EBQ109" s="1"/>
      <c r="EBR109" s="2"/>
      <c r="EBS109" s="2"/>
      <c r="EBT109" s="5"/>
      <c r="EBU109" s="5"/>
      <c r="EBV109" s="5"/>
      <c r="EBW109" s="5"/>
      <c r="EBX109" s="5"/>
      <c r="EBY109" s="1"/>
      <c r="EBZ109" s="2"/>
      <c r="ECA109" s="2"/>
      <c r="ECB109" s="5"/>
      <c r="ECC109" s="5"/>
      <c r="ECD109" s="5"/>
      <c r="ECE109" s="5"/>
      <c r="ECF109" s="5"/>
      <c r="ECG109" s="1"/>
      <c r="ECH109" s="2"/>
      <c r="ECI109" s="2"/>
      <c r="ECJ109" s="5"/>
      <c r="ECK109" s="5"/>
      <c r="ECL109" s="5"/>
      <c r="ECM109" s="5"/>
      <c r="ECN109" s="5"/>
      <c r="ECO109" s="1"/>
      <c r="ECP109" s="2"/>
      <c r="ECQ109" s="2"/>
      <c r="ECR109" s="5"/>
      <c r="ECS109" s="5"/>
      <c r="ECT109" s="5"/>
      <c r="ECU109" s="5"/>
      <c r="ECV109" s="5"/>
      <c r="ECW109" s="1"/>
      <c r="ECX109" s="2"/>
      <c r="ECY109" s="2"/>
      <c r="ECZ109" s="5"/>
      <c r="EDA109" s="5"/>
      <c r="EDB109" s="5"/>
      <c r="EDC109" s="5"/>
      <c r="EDD109" s="5"/>
      <c r="EDE109" s="1"/>
      <c r="EDF109" s="2"/>
      <c r="EDG109" s="2"/>
      <c r="EDH109" s="5"/>
      <c r="EDI109" s="5"/>
      <c r="EDJ109" s="5"/>
      <c r="EDK109" s="5"/>
      <c r="EDL109" s="5"/>
      <c r="EDM109" s="1"/>
      <c r="EDN109" s="2"/>
      <c r="EDO109" s="2"/>
      <c r="EDP109" s="5"/>
      <c r="EDQ109" s="5"/>
      <c r="EDR109" s="5"/>
      <c r="EDS109" s="5"/>
      <c r="EDT109" s="5"/>
      <c r="EDU109" s="1"/>
      <c r="EDV109" s="2"/>
      <c r="EDW109" s="2"/>
      <c r="EDX109" s="5"/>
      <c r="EDY109" s="5"/>
      <c r="EDZ109" s="5"/>
      <c r="EEA109" s="5"/>
      <c r="EEB109" s="5"/>
      <c r="EEC109" s="1"/>
      <c r="EED109" s="2"/>
      <c r="EEE109" s="2"/>
      <c r="EEF109" s="5"/>
      <c r="EEG109" s="5"/>
      <c r="EEH109" s="5"/>
      <c r="EEI109" s="5"/>
      <c r="EEJ109" s="5"/>
      <c r="EEK109" s="1"/>
      <c r="EEL109" s="2"/>
      <c r="EEM109" s="2"/>
      <c r="EEN109" s="5"/>
      <c r="EEO109" s="5"/>
      <c r="EEP109" s="5"/>
      <c r="EEQ109" s="5"/>
      <c r="EER109" s="5"/>
      <c r="EES109" s="1"/>
      <c r="EET109" s="2"/>
      <c r="EEU109" s="2"/>
      <c r="EEV109" s="5"/>
      <c r="EEW109" s="5"/>
      <c r="EEX109" s="5"/>
      <c r="EEY109" s="5"/>
      <c r="EEZ109" s="5"/>
      <c r="EFA109" s="1"/>
      <c r="EFB109" s="2"/>
      <c r="EFC109" s="2"/>
      <c r="EFD109" s="5"/>
      <c r="EFE109" s="5"/>
      <c r="EFF109" s="5"/>
      <c r="EFG109" s="5"/>
      <c r="EFH109" s="5"/>
      <c r="EFI109" s="1"/>
      <c r="EFJ109" s="2"/>
      <c r="EFK109" s="2"/>
      <c r="EFL109" s="5"/>
      <c r="EFM109" s="5"/>
      <c r="EFN109" s="5"/>
      <c r="EFO109" s="5"/>
      <c r="EFP109" s="5"/>
      <c r="EFQ109" s="1"/>
      <c r="EFR109" s="2"/>
      <c r="EFS109" s="2"/>
      <c r="EFT109" s="5"/>
      <c r="EFU109" s="5"/>
      <c r="EFV109" s="5"/>
      <c r="EFW109" s="5"/>
      <c r="EFX109" s="5"/>
      <c r="EFY109" s="1"/>
      <c r="EFZ109" s="2"/>
      <c r="EGA109" s="2"/>
      <c r="EGB109" s="5"/>
      <c r="EGC109" s="5"/>
      <c r="EGD109" s="5"/>
      <c r="EGE109" s="5"/>
      <c r="EGF109" s="5"/>
      <c r="EGG109" s="1"/>
      <c r="EGH109" s="2"/>
      <c r="EGI109" s="2"/>
      <c r="EGJ109" s="5"/>
      <c r="EGK109" s="5"/>
      <c r="EGL109" s="5"/>
      <c r="EGM109" s="5"/>
      <c r="EGN109" s="5"/>
      <c r="EGO109" s="1"/>
      <c r="EGP109" s="2"/>
      <c r="EGQ109" s="2"/>
      <c r="EGR109" s="5"/>
      <c r="EGS109" s="5"/>
      <c r="EGT109" s="5"/>
      <c r="EGU109" s="5"/>
      <c r="EGV109" s="5"/>
      <c r="EGW109" s="1"/>
      <c r="EGX109" s="2"/>
      <c r="EGY109" s="2"/>
      <c r="EGZ109" s="5"/>
      <c r="EHA109" s="5"/>
      <c r="EHB109" s="5"/>
      <c r="EHC109" s="5"/>
      <c r="EHD109" s="5"/>
      <c r="EHE109" s="1"/>
      <c r="EHF109" s="2"/>
      <c r="EHG109" s="2"/>
      <c r="EHH109" s="5"/>
      <c r="EHI109" s="5"/>
      <c r="EHJ109" s="5"/>
      <c r="EHK109" s="5"/>
      <c r="EHL109" s="5"/>
      <c r="EHM109" s="1"/>
      <c r="EHN109" s="2"/>
      <c r="EHO109" s="2"/>
      <c r="EHP109" s="5"/>
      <c r="EHQ109" s="5"/>
      <c r="EHR109" s="5"/>
      <c r="EHS109" s="5"/>
      <c r="EHT109" s="5"/>
      <c r="EHU109" s="1"/>
      <c r="EHV109" s="2"/>
      <c r="EHW109" s="2"/>
      <c r="EHX109" s="5"/>
      <c r="EHY109" s="5"/>
      <c r="EHZ109" s="5"/>
      <c r="EIA109" s="5"/>
      <c r="EIB109" s="5"/>
      <c r="EIC109" s="1"/>
      <c r="EID109" s="2"/>
      <c r="EIE109" s="2"/>
      <c r="EIF109" s="5"/>
      <c r="EIG109" s="5"/>
      <c r="EIH109" s="5"/>
      <c r="EII109" s="5"/>
      <c r="EIJ109" s="5"/>
      <c r="EIK109" s="1"/>
      <c r="EIL109" s="2"/>
      <c r="EIM109" s="2"/>
      <c r="EIN109" s="5"/>
      <c r="EIO109" s="5"/>
      <c r="EIP109" s="5"/>
      <c r="EIQ109" s="5"/>
      <c r="EIR109" s="5"/>
      <c r="EIS109" s="1"/>
      <c r="EIT109" s="2"/>
      <c r="EIU109" s="2"/>
      <c r="EIV109" s="5"/>
      <c r="EIW109" s="5"/>
      <c r="EIX109" s="5"/>
      <c r="EIY109" s="5"/>
      <c r="EIZ109" s="5"/>
      <c r="EJA109" s="1"/>
      <c r="EJB109" s="2"/>
      <c r="EJC109" s="2"/>
      <c r="EJD109" s="5"/>
      <c r="EJE109" s="5"/>
      <c r="EJF109" s="5"/>
      <c r="EJG109" s="5"/>
      <c r="EJH109" s="5"/>
      <c r="EJI109" s="1"/>
      <c r="EJJ109" s="2"/>
      <c r="EJK109" s="2"/>
      <c r="EJL109" s="5"/>
      <c r="EJM109" s="5"/>
      <c r="EJN109" s="5"/>
      <c r="EJO109" s="5"/>
      <c r="EJP109" s="5"/>
      <c r="EJQ109" s="1"/>
      <c r="EJR109" s="2"/>
      <c r="EJS109" s="2"/>
      <c r="EJT109" s="5"/>
      <c r="EJU109" s="5"/>
      <c r="EJV109" s="5"/>
      <c r="EJW109" s="5"/>
      <c r="EJX109" s="5"/>
      <c r="EJY109" s="1"/>
      <c r="EJZ109" s="2"/>
      <c r="EKA109" s="2"/>
      <c r="EKB109" s="5"/>
      <c r="EKC109" s="5"/>
      <c r="EKD109" s="5"/>
      <c r="EKE109" s="5"/>
      <c r="EKF109" s="5"/>
      <c r="EKG109" s="1"/>
      <c r="EKH109" s="2"/>
      <c r="EKI109" s="2"/>
      <c r="EKJ109" s="5"/>
      <c r="EKK109" s="5"/>
      <c r="EKL109" s="5"/>
      <c r="EKM109" s="5"/>
      <c r="EKN109" s="5"/>
      <c r="EKO109" s="1"/>
      <c r="EKP109" s="2"/>
      <c r="EKQ109" s="2"/>
      <c r="EKR109" s="5"/>
      <c r="EKS109" s="5"/>
      <c r="EKT109" s="5"/>
      <c r="EKU109" s="5"/>
      <c r="EKV109" s="5"/>
      <c r="EKW109" s="1"/>
      <c r="EKX109" s="2"/>
      <c r="EKY109" s="2"/>
      <c r="EKZ109" s="5"/>
      <c r="ELA109" s="5"/>
      <c r="ELB109" s="5"/>
      <c r="ELC109" s="5"/>
      <c r="ELD109" s="5"/>
      <c r="ELE109" s="1"/>
      <c r="ELF109" s="2"/>
      <c r="ELG109" s="2"/>
      <c r="ELH109" s="5"/>
      <c r="ELI109" s="5"/>
      <c r="ELJ109" s="5"/>
      <c r="ELK109" s="5"/>
      <c r="ELL109" s="5"/>
      <c r="ELM109" s="1"/>
      <c r="ELN109" s="2"/>
      <c r="ELO109" s="2"/>
      <c r="ELP109" s="5"/>
      <c r="ELQ109" s="5"/>
      <c r="ELR109" s="5"/>
      <c r="ELS109" s="5"/>
      <c r="ELT109" s="5"/>
      <c r="ELU109" s="1"/>
      <c r="ELV109" s="2"/>
      <c r="ELW109" s="2"/>
      <c r="ELX109" s="5"/>
      <c r="ELY109" s="5"/>
      <c r="ELZ109" s="5"/>
      <c r="EMA109" s="5"/>
      <c r="EMB109" s="5"/>
      <c r="EMC109" s="1"/>
      <c r="EMD109" s="2"/>
      <c r="EME109" s="2"/>
      <c r="EMF109" s="5"/>
      <c r="EMG109" s="5"/>
      <c r="EMH109" s="5"/>
      <c r="EMI109" s="5"/>
      <c r="EMJ109" s="5"/>
      <c r="EMK109" s="1"/>
      <c r="EML109" s="2"/>
      <c r="EMM109" s="2"/>
      <c r="EMN109" s="5"/>
      <c r="EMO109" s="5"/>
      <c r="EMP109" s="5"/>
      <c r="EMQ109" s="5"/>
      <c r="EMR109" s="5"/>
      <c r="EMS109" s="1"/>
      <c r="EMT109" s="2"/>
      <c r="EMU109" s="2"/>
      <c r="EMV109" s="5"/>
      <c r="EMW109" s="5"/>
      <c r="EMX109" s="5"/>
      <c r="EMY109" s="5"/>
      <c r="EMZ109" s="5"/>
      <c r="ENA109" s="1"/>
      <c r="ENB109" s="2"/>
      <c r="ENC109" s="2"/>
      <c r="END109" s="5"/>
      <c r="ENE109" s="5"/>
      <c r="ENF109" s="5"/>
      <c r="ENG109" s="5"/>
      <c r="ENH109" s="5"/>
      <c r="ENI109" s="1"/>
      <c r="ENJ109" s="2"/>
      <c r="ENK109" s="2"/>
      <c r="ENL109" s="5"/>
      <c r="ENM109" s="5"/>
      <c r="ENN109" s="5"/>
      <c r="ENO109" s="5"/>
      <c r="ENP109" s="5"/>
      <c r="ENQ109" s="1"/>
      <c r="ENR109" s="2"/>
      <c r="ENS109" s="2"/>
      <c r="ENT109" s="5"/>
      <c r="ENU109" s="5"/>
      <c r="ENV109" s="5"/>
      <c r="ENW109" s="5"/>
      <c r="ENX109" s="5"/>
      <c r="ENY109" s="1"/>
      <c r="ENZ109" s="2"/>
      <c r="EOA109" s="2"/>
      <c r="EOB109" s="5"/>
      <c r="EOC109" s="5"/>
      <c r="EOD109" s="5"/>
      <c r="EOE109" s="5"/>
      <c r="EOF109" s="5"/>
      <c r="EOG109" s="1"/>
      <c r="EOH109" s="2"/>
      <c r="EOI109" s="2"/>
      <c r="EOJ109" s="5"/>
      <c r="EOK109" s="5"/>
      <c r="EOL109" s="5"/>
      <c r="EOM109" s="5"/>
      <c r="EON109" s="5"/>
      <c r="EOO109" s="1"/>
      <c r="EOP109" s="2"/>
      <c r="EOQ109" s="2"/>
      <c r="EOR109" s="5"/>
      <c r="EOS109" s="5"/>
      <c r="EOT109" s="5"/>
      <c r="EOU109" s="5"/>
      <c r="EOV109" s="5"/>
      <c r="EOW109" s="1"/>
      <c r="EOX109" s="2"/>
      <c r="EOY109" s="2"/>
      <c r="EOZ109" s="5"/>
      <c r="EPA109" s="5"/>
      <c r="EPB109" s="5"/>
      <c r="EPC109" s="5"/>
      <c r="EPD109" s="5"/>
      <c r="EPE109" s="1"/>
      <c r="EPF109" s="2"/>
      <c r="EPG109" s="2"/>
      <c r="EPH109" s="5"/>
      <c r="EPI109" s="5"/>
      <c r="EPJ109" s="5"/>
      <c r="EPK109" s="5"/>
      <c r="EPL109" s="5"/>
      <c r="EPM109" s="1"/>
      <c r="EPN109" s="2"/>
      <c r="EPO109" s="2"/>
      <c r="EPP109" s="5"/>
      <c r="EPQ109" s="5"/>
      <c r="EPR109" s="5"/>
      <c r="EPS109" s="5"/>
      <c r="EPT109" s="5"/>
      <c r="EPU109" s="1"/>
      <c r="EPV109" s="2"/>
      <c r="EPW109" s="2"/>
      <c r="EPX109" s="5"/>
      <c r="EPY109" s="5"/>
      <c r="EPZ109" s="5"/>
      <c r="EQA109" s="5"/>
      <c r="EQB109" s="5"/>
      <c r="EQC109" s="1"/>
      <c r="EQD109" s="2"/>
      <c r="EQE109" s="2"/>
      <c r="EQF109" s="5"/>
      <c r="EQG109" s="5"/>
      <c r="EQH109" s="5"/>
      <c r="EQI109" s="5"/>
      <c r="EQJ109" s="5"/>
      <c r="EQK109" s="1"/>
      <c r="EQL109" s="2"/>
      <c r="EQM109" s="2"/>
      <c r="EQN109" s="5"/>
      <c r="EQO109" s="5"/>
      <c r="EQP109" s="5"/>
      <c r="EQQ109" s="5"/>
      <c r="EQR109" s="5"/>
      <c r="EQS109" s="1"/>
      <c r="EQT109" s="2"/>
      <c r="EQU109" s="2"/>
      <c r="EQV109" s="5"/>
      <c r="EQW109" s="5"/>
      <c r="EQX109" s="5"/>
      <c r="EQY109" s="5"/>
      <c r="EQZ109" s="5"/>
      <c r="ERA109" s="1"/>
      <c r="ERB109" s="2"/>
      <c r="ERC109" s="2"/>
      <c r="ERD109" s="5"/>
      <c r="ERE109" s="5"/>
      <c r="ERF109" s="5"/>
      <c r="ERG109" s="5"/>
      <c r="ERH109" s="5"/>
      <c r="ERI109" s="1"/>
      <c r="ERJ109" s="2"/>
      <c r="ERK109" s="2"/>
      <c r="ERL109" s="5"/>
      <c r="ERM109" s="5"/>
      <c r="ERN109" s="5"/>
      <c r="ERO109" s="5"/>
      <c r="ERP109" s="5"/>
      <c r="ERQ109" s="1"/>
      <c r="ERR109" s="2"/>
      <c r="ERS109" s="2"/>
      <c r="ERT109" s="5"/>
      <c r="ERU109" s="5"/>
      <c r="ERV109" s="5"/>
      <c r="ERW109" s="5"/>
      <c r="ERX109" s="5"/>
      <c r="ERY109" s="1"/>
      <c r="ERZ109" s="2"/>
      <c r="ESA109" s="2"/>
      <c r="ESB109" s="5"/>
      <c r="ESC109" s="5"/>
      <c r="ESD109" s="5"/>
      <c r="ESE109" s="5"/>
      <c r="ESF109" s="5"/>
      <c r="ESG109" s="1"/>
      <c r="ESH109" s="2"/>
      <c r="ESI109" s="2"/>
      <c r="ESJ109" s="5"/>
      <c r="ESK109" s="5"/>
      <c r="ESL109" s="5"/>
      <c r="ESM109" s="5"/>
      <c r="ESN109" s="5"/>
      <c r="ESO109" s="1"/>
      <c r="ESP109" s="2"/>
      <c r="ESQ109" s="2"/>
      <c r="ESR109" s="5"/>
      <c r="ESS109" s="5"/>
      <c r="EST109" s="5"/>
      <c r="ESU109" s="5"/>
      <c r="ESV109" s="5"/>
      <c r="ESW109" s="1"/>
      <c r="ESX109" s="2"/>
      <c r="ESY109" s="2"/>
      <c r="ESZ109" s="5"/>
      <c r="ETA109" s="5"/>
      <c r="ETB109" s="5"/>
      <c r="ETC109" s="5"/>
      <c r="ETD109" s="5"/>
      <c r="ETE109" s="1"/>
      <c r="ETF109" s="2"/>
      <c r="ETG109" s="2"/>
      <c r="ETH109" s="5"/>
      <c r="ETI109" s="5"/>
      <c r="ETJ109" s="5"/>
      <c r="ETK109" s="5"/>
      <c r="ETL109" s="5"/>
      <c r="ETM109" s="1"/>
      <c r="ETN109" s="2"/>
      <c r="ETO109" s="2"/>
      <c r="ETP109" s="5"/>
      <c r="ETQ109" s="5"/>
      <c r="ETR109" s="5"/>
      <c r="ETS109" s="5"/>
      <c r="ETT109" s="5"/>
      <c r="ETU109" s="1"/>
      <c r="ETV109" s="2"/>
      <c r="ETW109" s="2"/>
      <c r="ETX109" s="5"/>
      <c r="ETY109" s="5"/>
      <c r="ETZ109" s="5"/>
      <c r="EUA109" s="5"/>
      <c r="EUB109" s="5"/>
      <c r="EUC109" s="1"/>
      <c r="EUD109" s="2"/>
      <c r="EUE109" s="2"/>
      <c r="EUF109" s="5"/>
      <c r="EUG109" s="5"/>
      <c r="EUH109" s="5"/>
      <c r="EUI109" s="5"/>
      <c r="EUJ109" s="5"/>
      <c r="EUK109" s="1"/>
      <c r="EUL109" s="2"/>
      <c r="EUM109" s="2"/>
      <c r="EUN109" s="5"/>
      <c r="EUO109" s="5"/>
      <c r="EUP109" s="5"/>
      <c r="EUQ109" s="5"/>
      <c r="EUR109" s="5"/>
      <c r="EUS109" s="1"/>
      <c r="EUT109" s="2"/>
      <c r="EUU109" s="2"/>
      <c r="EUV109" s="5"/>
      <c r="EUW109" s="5"/>
      <c r="EUX109" s="5"/>
      <c r="EUY109" s="5"/>
      <c r="EUZ109" s="5"/>
      <c r="EVA109" s="1"/>
      <c r="EVB109" s="2"/>
      <c r="EVC109" s="2"/>
      <c r="EVD109" s="5"/>
      <c r="EVE109" s="5"/>
      <c r="EVF109" s="5"/>
      <c r="EVG109" s="5"/>
      <c r="EVH109" s="5"/>
      <c r="EVI109" s="1"/>
      <c r="EVJ109" s="2"/>
      <c r="EVK109" s="2"/>
      <c r="EVL109" s="5"/>
      <c r="EVM109" s="5"/>
      <c r="EVN109" s="5"/>
      <c r="EVO109" s="5"/>
      <c r="EVP109" s="5"/>
      <c r="EVQ109" s="1"/>
      <c r="EVR109" s="2"/>
      <c r="EVS109" s="2"/>
      <c r="EVT109" s="5"/>
      <c r="EVU109" s="5"/>
      <c r="EVV109" s="5"/>
      <c r="EVW109" s="5"/>
      <c r="EVX109" s="5"/>
      <c r="EVY109" s="1"/>
      <c r="EVZ109" s="2"/>
      <c r="EWA109" s="2"/>
      <c r="EWB109" s="5"/>
      <c r="EWC109" s="5"/>
      <c r="EWD109" s="5"/>
      <c r="EWE109" s="5"/>
      <c r="EWF109" s="5"/>
      <c r="EWG109" s="1"/>
      <c r="EWH109" s="2"/>
      <c r="EWI109" s="2"/>
      <c r="EWJ109" s="5"/>
      <c r="EWK109" s="5"/>
      <c r="EWL109" s="5"/>
      <c r="EWM109" s="5"/>
      <c r="EWN109" s="5"/>
      <c r="EWO109" s="1"/>
      <c r="EWP109" s="2"/>
      <c r="EWQ109" s="2"/>
      <c r="EWR109" s="5"/>
      <c r="EWS109" s="5"/>
      <c r="EWT109" s="5"/>
      <c r="EWU109" s="5"/>
      <c r="EWV109" s="5"/>
      <c r="EWW109" s="1"/>
      <c r="EWX109" s="2"/>
      <c r="EWY109" s="2"/>
      <c r="EWZ109" s="5"/>
      <c r="EXA109" s="5"/>
      <c r="EXB109" s="5"/>
      <c r="EXC109" s="5"/>
      <c r="EXD109" s="5"/>
      <c r="EXE109" s="1"/>
      <c r="EXF109" s="2"/>
      <c r="EXG109" s="2"/>
      <c r="EXH109" s="5"/>
      <c r="EXI109" s="5"/>
      <c r="EXJ109" s="5"/>
      <c r="EXK109" s="5"/>
      <c r="EXL109" s="5"/>
      <c r="EXM109" s="1"/>
      <c r="EXN109" s="2"/>
      <c r="EXO109" s="2"/>
      <c r="EXP109" s="5"/>
      <c r="EXQ109" s="5"/>
      <c r="EXR109" s="5"/>
      <c r="EXS109" s="5"/>
      <c r="EXT109" s="5"/>
      <c r="EXU109" s="1"/>
      <c r="EXV109" s="2"/>
      <c r="EXW109" s="2"/>
      <c r="EXX109" s="5"/>
      <c r="EXY109" s="5"/>
      <c r="EXZ109" s="5"/>
      <c r="EYA109" s="5"/>
      <c r="EYB109" s="5"/>
      <c r="EYC109" s="1"/>
      <c r="EYD109" s="2"/>
      <c r="EYE109" s="2"/>
      <c r="EYF109" s="5"/>
      <c r="EYG109" s="5"/>
      <c r="EYH109" s="5"/>
      <c r="EYI109" s="5"/>
      <c r="EYJ109" s="5"/>
      <c r="EYK109" s="1"/>
      <c r="EYL109" s="2"/>
      <c r="EYM109" s="2"/>
      <c r="EYN109" s="5"/>
      <c r="EYO109" s="5"/>
      <c r="EYP109" s="5"/>
      <c r="EYQ109" s="5"/>
      <c r="EYR109" s="5"/>
      <c r="EYS109" s="1"/>
      <c r="EYT109" s="2"/>
      <c r="EYU109" s="2"/>
      <c r="EYV109" s="5"/>
      <c r="EYW109" s="5"/>
      <c r="EYX109" s="5"/>
      <c r="EYY109" s="5"/>
      <c r="EYZ109" s="5"/>
      <c r="EZA109" s="1"/>
      <c r="EZB109" s="2"/>
      <c r="EZC109" s="2"/>
      <c r="EZD109" s="5"/>
      <c r="EZE109" s="5"/>
      <c r="EZF109" s="5"/>
      <c r="EZG109" s="5"/>
      <c r="EZH109" s="5"/>
      <c r="EZI109" s="1"/>
      <c r="EZJ109" s="2"/>
      <c r="EZK109" s="2"/>
      <c r="EZL109" s="5"/>
      <c r="EZM109" s="5"/>
      <c r="EZN109" s="5"/>
      <c r="EZO109" s="5"/>
      <c r="EZP109" s="5"/>
      <c r="EZQ109" s="1"/>
      <c r="EZR109" s="2"/>
      <c r="EZS109" s="2"/>
      <c r="EZT109" s="5"/>
      <c r="EZU109" s="5"/>
      <c r="EZV109" s="5"/>
      <c r="EZW109" s="5"/>
      <c r="EZX109" s="5"/>
      <c r="EZY109" s="1"/>
      <c r="EZZ109" s="2"/>
      <c r="FAA109" s="2"/>
      <c r="FAB109" s="5"/>
      <c r="FAC109" s="5"/>
      <c r="FAD109" s="5"/>
      <c r="FAE109" s="5"/>
      <c r="FAF109" s="5"/>
      <c r="FAG109" s="1"/>
      <c r="FAH109" s="2"/>
      <c r="FAI109" s="2"/>
      <c r="FAJ109" s="5"/>
      <c r="FAK109" s="5"/>
      <c r="FAL109" s="5"/>
      <c r="FAM109" s="5"/>
      <c r="FAN109" s="5"/>
      <c r="FAO109" s="1"/>
      <c r="FAP109" s="2"/>
      <c r="FAQ109" s="2"/>
      <c r="FAR109" s="5"/>
      <c r="FAS109" s="5"/>
      <c r="FAT109" s="5"/>
      <c r="FAU109" s="5"/>
      <c r="FAV109" s="5"/>
      <c r="FAW109" s="1"/>
      <c r="FAX109" s="2"/>
      <c r="FAY109" s="2"/>
      <c r="FAZ109" s="5"/>
      <c r="FBA109" s="5"/>
      <c r="FBB109" s="5"/>
      <c r="FBC109" s="5"/>
      <c r="FBD109" s="5"/>
      <c r="FBE109" s="1"/>
      <c r="FBF109" s="2"/>
      <c r="FBG109" s="2"/>
      <c r="FBH109" s="5"/>
      <c r="FBI109" s="5"/>
      <c r="FBJ109" s="5"/>
      <c r="FBK109" s="5"/>
      <c r="FBL109" s="5"/>
      <c r="FBM109" s="1"/>
      <c r="FBN109" s="2"/>
      <c r="FBO109" s="2"/>
      <c r="FBP109" s="5"/>
      <c r="FBQ109" s="5"/>
      <c r="FBR109" s="5"/>
      <c r="FBS109" s="5"/>
      <c r="FBT109" s="5"/>
      <c r="FBU109" s="1"/>
      <c r="FBV109" s="2"/>
      <c r="FBW109" s="2"/>
      <c r="FBX109" s="5"/>
      <c r="FBY109" s="5"/>
      <c r="FBZ109" s="5"/>
      <c r="FCA109" s="5"/>
      <c r="FCB109" s="5"/>
      <c r="FCC109" s="1"/>
      <c r="FCD109" s="2"/>
      <c r="FCE109" s="2"/>
      <c r="FCF109" s="5"/>
      <c r="FCG109" s="5"/>
      <c r="FCH109" s="5"/>
      <c r="FCI109" s="5"/>
      <c r="FCJ109" s="5"/>
      <c r="FCK109" s="1"/>
      <c r="FCL109" s="2"/>
      <c r="FCM109" s="2"/>
      <c r="FCN109" s="5"/>
      <c r="FCO109" s="5"/>
      <c r="FCP109" s="5"/>
      <c r="FCQ109" s="5"/>
      <c r="FCR109" s="5"/>
      <c r="FCS109" s="1"/>
      <c r="FCT109" s="2"/>
      <c r="FCU109" s="2"/>
      <c r="FCV109" s="5"/>
      <c r="FCW109" s="5"/>
      <c r="FCX109" s="5"/>
      <c r="FCY109" s="5"/>
      <c r="FCZ109" s="5"/>
      <c r="FDA109" s="1"/>
      <c r="FDB109" s="2"/>
      <c r="FDC109" s="2"/>
      <c r="FDD109" s="5"/>
      <c r="FDE109" s="5"/>
      <c r="FDF109" s="5"/>
      <c r="FDG109" s="5"/>
      <c r="FDH109" s="5"/>
      <c r="FDI109" s="1"/>
      <c r="FDJ109" s="2"/>
      <c r="FDK109" s="2"/>
      <c r="FDL109" s="5"/>
      <c r="FDM109" s="5"/>
      <c r="FDN109" s="5"/>
      <c r="FDO109" s="5"/>
      <c r="FDP109" s="5"/>
      <c r="FDQ109" s="1"/>
      <c r="FDR109" s="2"/>
      <c r="FDS109" s="2"/>
      <c r="FDT109" s="5"/>
      <c r="FDU109" s="5"/>
      <c r="FDV109" s="5"/>
      <c r="FDW109" s="5"/>
      <c r="FDX109" s="5"/>
      <c r="FDY109" s="1"/>
      <c r="FDZ109" s="2"/>
      <c r="FEA109" s="2"/>
      <c r="FEB109" s="5"/>
      <c r="FEC109" s="5"/>
      <c r="FED109" s="5"/>
      <c r="FEE109" s="5"/>
      <c r="FEF109" s="5"/>
      <c r="FEG109" s="1"/>
      <c r="FEH109" s="2"/>
      <c r="FEI109" s="2"/>
      <c r="FEJ109" s="5"/>
      <c r="FEK109" s="5"/>
      <c r="FEL109" s="5"/>
      <c r="FEM109" s="5"/>
      <c r="FEN109" s="5"/>
      <c r="FEO109" s="1"/>
      <c r="FEP109" s="2"/>
      <c r="FEQ109" s="2"/>
      <c r="FER109" s="5"/>
      <c r="FES109" s="5"/>
      <c r="FET109" s="5"/>
      <c r="FEU109" s="5"/>
      <c r="FEV109" s="5"/>
      <c r="FEW109" s="1"/>
      <c r="FEX109" s="2"/>
      <c r="FEY109" s="2"/>
      <c r="FEZ109" s="5"/>
      <c r="FFA109" s="5"/>
      <c r="FFB109" s="5"/>
      <c r="FFC109" s="5"/>
      <c r="FFD109" s="5"/>
      <c r="FFE109" s="1"/>
      <c r="FFF109" s="2"/>
      <c r="FFG109" s="2"/>
      <c r="FFH109" s="5"/>
      <c r="FFI109" s="5"/>
      <c r="FFJ109" s="5"/>
      <c r="FFK109" s="5"/>
      <c r="FFL109" s="5"/>
      <c r="FFM109" s="1"/>
      <c r="FFN109" s="2"/>
      <c r="FFO109" s="2"/>
      <c r="FFP109" s="5"/>
      <c r="FFQ109" s="5"/>
      <c r="FFR109" s="5"/>
      <c r="FFS109" s="5"/>
      <c r="FFT109" s="5"/>
      <c r="FFU109" s="1"/>
      <c r="FFV109" s="2"/>
      <c r="FFW109" s="2"/>
      <c r="FFX109" s="5"/>
      <c r="FFY109" s="5"/>
      <c r="FFZ109" s="5"/>
      <c r="FGA109" s="5"/>
      <c r="FGB109" s="5"/>
      <c r="FGC109" s="1"/>
      <c r="FGD109" s="2"/>
      <c r="FGE109" s="2"/>
      <c r="FGF109" s="5"/>
      <c r="FGG109" s="5"/>
      <c r="FGH109" s="5"/>
      <c r="FGI109" s="5"/>
      <c r="FGJ109" s="5"/>
      <c r="FGK109" s="1"/>
      <c r="FGL109" s="2"/>
      <c r="FGM109" s="2"/>
      <c r="FGN109" s="5"/>
      <c r="FGO109" s="5"/>
      <c r="FGP109" s="5"/>
      <c r="FGQ109" s="5"/>
      <c r="FGR109" s="5"/>
      <c r="FGS109" s="1"/>
      <c r="FGT109" s="2"/>
      <c r="FGU109" s="2"/>
      <c r="FGV109" s="5"/>
      <c r="FGW109" s="5"/>
      <c r="FGX109" s="5"/>
      <c r="FGY109" s="5"/>
      <c r="FGZ109" s="5"/>
      <c r="FHA109" s="1"/>
      <c r="FHB109" s="2"/>
      <c r="FHC109" s="2"/>
      <c r="FHD109" s="5"/>
      <c r="FHE109" s="5"/>
      <c r="FHF109" s="5"/>
      <c r="FHG109" s="5"/>
      <c r="FHH109" s="5"/>
      <c r="FHI109" s="1"/>
      <c r="FHJ109" s="2"/>
      <c r="FHK109" s="2"/>
      <c r="FHL109" s="5"/>
      <c r="FHM109" s="5"/>
      <c r="FHN109" s="5"/>
      <c r="FHO109" s="5"/>
      <c r="FHP109" s="5"/>
      <c r="FHQ109" s="1"/>
      <c r="FHR109" s="2"/>
      <c r="FHS109" s="2"/>
      <c r="FHT109" s="5"/>
      <c r="FHU109" s="5"/>
      <c r="FHV109" s="5"/>
      <c r="FHW109" s="5"/>
      <c r="FHX109" s="5"/>
      <c r="FHY109" s="1"/>
      <c r="FHZ109" s="2"/>
      <c r="FIA109" s="2"/>
      <c r="FIB109" s="5"/>
      <c r="FIC109" s="5"/>
      <c r="FID109" s="5"/>
      <c r="FIE109" s="5"/>
      <c r="FIF109" s="5"/>
      <c r="FIG109" s="1"/>
      <c r="FIH109" s="2"/>
      <c r="FII109" s="2"/>
      <c r="FIJ109" s="5"/>
      <c r="FIK109" s="5"/>
      <c r="FIL109" s="5"/>
      <c r="FIM109" s="5"/>
      <c r="FIN109" s="5"/>
      <c r="FIO109" s="1"/>
      <c r="FIP109" s="2"/>
      <c r="FIQ109" s="2"/>
      <c r="FIR109" s="5"/>
      <c r="FIS109" s="5"/>
      <c r="FIT109" s="5"/>
      <c r="FIU109" s="5"/>
      <c r="FIV109" s="5"/>
      <c r="FIW109" s="1"/>
      <c r="FIX109" s="2"/>
      <c r="FIY109" s="2"/>
      <c r="FIZ109" s="5"/>
      <c r="FJA109" s="5"/>
      <c r="FJB109" s="5"/>
      <c r="FJC109" s="5"/>
      <c r="FJD109" s="5"/>
      <c r="FJE109" s="1"/>
      <c r="FJF109" s="2"/>
      <c r="FJG109" s="2"/>
      <c r="FJH109" s="5"/>
      <c r="FJI109" s="5"/>
      <c r="FJJ109" s="5"/>
      <c r="FJK109" s="5"/>
      <c r="FJL109" s="5"/>
      <c r="FJM109" s="1"/>
      <c r="FJN109" s="2"/>
      <c r="FJO109" s="2"/>
      <c r="FJP109" s="5"/>
      <c r="FJQ109" s="5"/>
      <c r="FJR109" s="5"/>
      <c r="FJS109" s="5"/>
      <c r="FJT109" s="5"/>
      <c r="FJU109" s="1"/>
      <c r="FJV109" s="2"/>
      <c r="FJW109" s="2"/>
      <c r="FJX109" s="5"/>
      <c r="FJY109" s="5"/>
      <c r="FJZ109" s="5"/>
      <c r="FKA109" s="5"/>
      <c r="FKB109" s="5"/>
      <c r="FKC109" s="1"/>
      <c r="FKD109" s="2"/>
      <c r="FKE109" s="2"/>
      <c r="FKF109" s="5"/>
      <c r="FKG109" s="5"/>
      <c r="FKH109" s="5"/>
      <c r="FKI109" s="5"/>
      <c r="FKJ109" s="5"/>
      <c r="FKK109" s="1"/>
      <c r="FKL109" s="2"/>
      <c r="FKM109" s="2"/>
      <c r="FKN109" s="5"/>
      <c r="FKO109" s="5"/>
      <c r="FKP109" s="5"/>
      <c r="FKQ109" s="5"/>
      <c r="FKR109" s="5"/>
      <c r="FKS109" s="1"/>
      <c r="FKT109" s="2"/>
      <c r="FKU109" s="2"/>
      <c r="FKV109" s="5"/>
      <c r="FKW109" s="5"/>
      <c r="FKX109" s="5"/>
      <c r="FKY109" s="5"/>
      <c r="FKZ109" s="5"/>
      <c r="FLA109" s="1"/>
      <c r="FLB109" s="2"/>
      <c r="FLC109" s="2"/>
      <c r="FLD109" s="5"/>
      <c r="FLE109" s="5"/>
      <c r="FLF109" s="5"/>
      <c r="FLG109" s="5"/>
      <c r="FLH109" s="5"/>
      <c r="FLI109" s="1"/>
      <c r="FLJ109" s="2"/>
      <c r="FLK109" s="2"/>
      <c r="FLL109" s="5"/>
      <c r="FLM109" s="5"/>
      <c r="FLN109" s="5"/>
      <c r="FLO109" s="5"/>
      <c r="FLP109" s="5"/>
      <c r="FLQ109" s="1"/>
      <c r="FLR109" s="2"/>
      <c r="FLS109" s="2"/>
      <c r="FLT109" s="5"/>
      <c r="FLU109" s="5"/>
      <c r="FLV109" s="5"/>
      <c r="FLW109" s="5"/>
      <c r="FLX109" s="5"/>
      <c r="FLY109" s="1"/>
      <c r="FLZ109" s="2"/>
      <c r="FMA109" s="2"/>
      <c r="FMB109" s="5"/>
      <c r="FMC109" s="5"/>
      <c r="FMD109" s="5"/>
      <c r="FME109" s="5"/>
      <c r="FMF109" s="5"/>
      <c r="FMG109" s="1"/>
      <c r="FMH109" s="2"/>
      <c r="FMI109" s="2"/>
      <c r="FMJ109" s="5"/>
      <c r="FMK109" s="5"/>
      <c r="FML109" s="5"/>
      <c r="FMM109" s="5"/>
      <c r="FMN109" s="5"/>
      <c r="FMO109" s="1"/>
      <c r="FMP109" s="2"/>
      <c r="FMQ109" s="2"/>
      <c r="FMR109" s="5"/>
      <c r="FMS109" s="5"/>
      <c r="FMT109" s="5"/>
      <c r="FMU109" s="5"/>
      <c r="FMV109" s="5"/>
      <c r="FMW109" s="1"/>
      <c r="FMX109" s="2"/>
      <c r="FMY109" s="2"/>
      <c r="FMZ109" s="5"/>
      <c r="FNA109" s="5"/>
      <c r="FNB109" s="5"/>
      <c r="FNC109" s="5"/>
      <c r="FND109" s="5"/>
      <c r="FNE109" s="1"/>
      <c r="FNF109" s="2"/>
      <c r="FNG109" s="2"/>
      <c r="FNH109" s="5"/>
      <c r="FNI109" s="5"/>
      <c r="FNJ109" s="5"/>
      <c r="FNK109" s="5"/>
      <c r="FNL109" s="5"/>
      <c r="FNM109" s="1"/>
      <c r="FNN109" s="2"/>
      <c r="FNO109" s="2"/>
      <c r="FNP109" s="5"/>
      <c r="FNQ109" s="5"/>
      <c r="FNR109" s="5"/>
      <c r="FNS109" s="5"/>
      <c r="FNT109" s="5"/>
      <c r="FNU109" s="1"/>
      <c r="FNV109" s="2"/>
      <c r="FNW109" s="2"/>
      <c r="FNX109" s="5"/>
      <c r="FNY109" s="5"/>
      <c r="FNZ109" s="5"/>
      <c r="FOA109" s="5"/>
      <c r="FOB109" s="5"/>
      <c r="FOC109" s="1"/>
      <c r="FOD109" s="2"/>
      <c r="FOE109" s="2"/>
      <c r="FOF109" s="5"/>
      <c r="FOG109" s="5"/>
      <c r="FOH109" s="5"/>
      <c r="FOI109" s="5"/>
      <c r="FOJ109" s="5"/>
      <c r="FOK109" s="1"/>
      <c r="FOL109" s="2"/>
      <c r="FOM109" s="2"/>
      <c r="FON109" s="5"/>
      <c r="FOO109" s="5"/>
      <c r="FOP109" s="5"/>
      <c r="FOQ109" s="5"/>
      <c r="FOR109" s="5"/>
      <c r="FOS109" s="1"/>
      <c r="FOT109" s="2"/>
      <c r="FOU109" s="2"/>
      <c r="FOV109" s="5"/>
      <c r="FOW109" s="5"/>
      <c r="FOX109" s="5"/>
      <c r="FOY109" s="5"/>
      <c r="FOZ109" s="5"/>
      <c r="FPA109" s="1"/>
      <c r="FPB109" s="2"/>
      <c r="FPC109" s="2"/>
      <c r="FPD109" s="5"/>
      <c r="FPE109" s="5"/>
      <c r="FPF109" s="5"/>
      <c r="FPG109" s="5"/>
      <c r="FPH109" s="5"/>
      <c r="FPI109" s="1"/>
      <c r="FPJ109" s="2"/>
      <c r="FPK109" s="2"/>
      <c r="FPL109" s="5"/>
      <c r="FPM109" s="5"/>
      <c r="FPN109" s="5"/>
      <c r="FPO109" s="5"/>
      <c r="FPP109" s="5"/>
      <c r="FPQ109" s="1"/>
      <c r="FPR109" s="2"/>
      <c r="FPS109" s="2"/>
      <c r="FPT109" s="5"/>
      <c r="FPU109" s="5"/>
      <c r="FPV109" s="5"/>
      <c r="FPW109" s="5"/>
      <c r="FPX109" s="5"/>
      <c r="FPY109" s="1"/>
      <c r="FPZ109" s="2"/>
      <c r="FQA109" s="2"/>
      <c r="FQB109" s="5"/>
      <c r="FQC109" s="5"/>
      <c r="FQD109" s="5"/>
      <c r="FQE109" s="5"/>
      <c r="FQF109" s="5"/>
      <c r="FQG109" s="1"/>
      <c r="FQH109" s="2"/>
      <c r="FQI109" s="2"/>
      <c r="FQJ109" s="5"/>
      <c r="FQK109" s="5"/>
      <c r="FQL109" s="5"/>
      <c r="FQM109" s="5"/>
      <c r="FQN109" s="5"/>
      <c r="FQO109" s="1"/>
      <c r="FQP109" s="2"/>
      <c r="FQQ109" s="2"/>
      <c r="FQR109" s="5"/>
      <c r="FQS109" s="5"/>
      <c r="FQT109" s="5"/>
      <c r="FQU109" s="5"/>
      <c r="FQV109" s="5"/>
      <c r="FQW109" s="1"/>
      <c r="FQX109" s="2"/>
      <c r="FQY109" s="2"/>
      <c r="FQZ109" s="5"/>
      <c r="FRA109" s="5"/>
      <c r="FRB109" s="5"/>
      <c r="FRC109" s="5"/>
      <c r="FRD109" s="5"/>
      <c r="FRE109" s="1"/>
      <c r="FRF109" s="2"/>
      <c r="FRG109" s="2"/>
      <c r="FRH109" s="5"/>
      <c r="FRI109" s="5"/>
      <c r="FRJ109" s="5"/>
      <c r="FRK109" s="5"/>
      <c r="FRL109" s="5"/>
      <c r="FRM109" s="1"/>
      <c r="FRN109" s="2"/>
      <c r="FRO109" s="2"/>
      <c r="FRP109" s="5"/>
      <c r="FRQ109" s="5"/>
      <c r="FRR109" s="5"/>
      <c r="FRS109" s="5"/>
      <c r="FRT109" s="5"/>
      <c r="FRU109" s="1"/>
      <c r="FRV109" s="2"/>
      <c r="FRW109" s="2"/>
      <c r="FRX109" s="5"/>
      <c r="FRY109" s="5"/>
      <c r="FRZ109" s="5"/>
      <c r="FSA109" s="5"/>
      <c r="FSB109" s="5"/>
      <c r="FSC109" s="1"/>
      <c r="FSD109" s="2"/>
      <c r="FSE109" s="2"/>
      <c r="FSF109" s="5"/>
      <c r="FSG109" s="5"/>
      <c r="FSH109" s="5"/>
      <c r="FSI109" s="5"/>
      <c r="FSJ109" s="5"/>
      <c r="FSK109" s="1"/>
      <c r="FSL109" s="2"/>
      <c r="FSM109" s="2"/>
      <c r="FSN109" s="5"/>
      <c r="FSO109" s="5"/>
      <c r="FSP109" s="5"/>
      <c r="FSQ109" s="5"/>
      <c r="FSR109" s="5"/>
      <c r="FSS109" s="1"/>
      <c r="FST109" s="2"/>
      <c r="FSU109" s="2"/>
      <c r="FSV109" s="5"/>
      <c r="FSW109" s="5"/>
      <c r="FSX109" s="5"/>
      <c r="FSY109" s="5"/>
      <c r="FSZ109" s="5"/>
      <c r="FTA109" s="1"/>
      <c r="FTB109" s="2"/>
      <c r="FTC109" s="2"/>
      <c r="FTD109" s="5"/>
      <c r="FTE109" s="5"/>
      <c r="FTF109" s="5"/>
      <c r="FTG109" s="5"/>
      <c r="FTH109" s="5"/>
      <c r="FTI109" s="1"/>
      <c r="FTJ109" s="2"/>
      <c r="FTK109" s="2"/>
      <c r="FTL109" s="5"/>
      <c r="FTM109" s="5"/>
      <c r="FTN109" s="5"/>
      <c r="FTO109" s="5"/>
      <c r="FTP109" s="5"/>
      <c r="FTQ109" s="1"/>
      <c r="FTR109" s="2"/>
      <c r="FTS109" s="2"/>
      <c r="FTT109" s="5"/>
      <c r="FTU109" s="5"/>
      <c r="FTV109" s="5"/>
      <c r="FTW109" s="5"/>
      <c r="FTX109" s="5"/>
      <c r="FTY109" s="1"/>
      <c r="FTZ109" s="2"/>
      <c r="FUA109" s="2"/>
      <c r="FUB109" s="5"/>
      <c r="FUC109" s="5"/>
      <c r="FUD109" s="5"/>
      <c r="FUE109" s="5"/>
      <c r="FUF109" s="5"/>
      <c r="FUG109" s="1"/>
      <c r="FUH109" s="2"/>
      <c r="FUI109" s="2"/>
      <c r="FUJ109" s="5"/>
      <c r="FUK109" s="5"/>
      <c r="FUL109" s="5"/>
      <c r="FUM109" s="5"/>
      <c r="FUN109" s="5"/>
      <c r="FUO109" s="1"/>
      <c r="FUP109" s="2"/>
      <c r="FUQ109" s="2"/>
      <c r="FUR109" s="5"/>
      <c r="FUS109" s="5"/>
      <c r="FUT109" s="5"/>
      <c r="FUU109" s="5"/>
      <c r="FUV109" s="5"/>
      <c r="FUW109" s="1"/>
      <c r="FUX109" s="2"/>
      <c r="FUY109" s="2"/>
      <c r="FUZ109" s="5"/>
      <c r="FVA109" s="5"/>
      <c r="FVB109" s="5"/>
      <c r="FVC109" s="5"/>
      <c r="FVD109" s="5"/>
      <c r="FVE109" s="1"/>
      <c r="FVF109" s="2"/>
      <c r="FVG109" s="2"/>
      <c r="FVH109" s="5"/>
      <c r="FVI109" s="5"/>
      <c r="FVJ109" s="5"/>
      <c r="FVK109" s="5"/>
      <c r="FVL109" s="5"/>
      <c r="FVM109" s="1"/>
      <c r="FVN109" s="2"/>
      <c r="FVO109" s="2"/>
      <c r="FVP109" s="5"/>
      <c r="FVQ109" s="5"/>
      <c r="FVR109" s="5"/>
      <c r="FVS109" s="5"/>
      <c r="FVT109" s="5"/>
      <c r="FVU109" s="1"/>
      <c r="FVV109" s="2"/>
      <c r="FVW109" s="2"/>
      <c r="FVX109" s="5"/>
      <c r="FVY109" s="5"/>
      <c r="FVZ109" s="5"/>
      <c r="FWA109" s="5"/>
      <c r="FWB109" s="5"/>
      <c r="FWC109" s="1"/>
      <c r="FWD109" s="2"/>
      <c r="FWE109" s="2"/>
      <c r="FWF109" s="5"/>
      <c r="FWG109" s="5"/>
      <c r="FWH109" s="5"/>
      <c r="FWI109" s="5"/>
      <c r="FWJ109" s="5"/>
      <c r="FWK109" s="1"/>
      <c r="FWL109" s="2"/>
      <c r="FWM109" s="2"/>
      <c r="FWN109" s="5"/>
      <c r="FWO109" s="5"/>
      <c r="FWP109" s="5"/>
      <c r="FWQ109" s="5"/>
      <c r="FWR109" s="5"/>
      <c r="FWS109" s="1"/>
      <c r="FWT109" s="2"/>
      <c r="FWU109" s="2"/>
      <c r="FWV109" s="5"/>
      <c r="FWW109" s="5"/>
      <c r="FWX109" s="5"/>
      <c r="FWY109" s="5"/>
      <c r="FWZ109" s="5"/>
      <c r="FXA109" s="1"/>
      <c r="FXB109" s="2"/>
      <c r="FXC109" s="2"/>
      <c r="FXD109" s="5"/>
      <c r="FXE109" s="5"/>
      <c r="FXF109" s="5"/>
      <c r="FXG109" s="5"/>
      <c r="FXH109" s="5"/>
      <c r="FXI109" s="1"/>
      <c r="FXJ109" s="2"/>
      <c r="FXK109" s="2"/>
      <c r="FXL109" s="5"/>
      <c r="FXM109" s="5"/>
      <c r="FXN109" s="5"/>
      <c r="FXO109" s="5"/>
      <c r="FXP109" s="5"/>
      <c r="FXQ109" s="1"/>
      <c r="FXR109" s="2"/>
      <c r="FXS109" s="2"/>
      <c r="FXT109" s="5"/>
      <c r="FXU109" s="5"/>
      <c r="FXV109" s="5"/>
      <c r="FXW109" s="5"/>
      <c r="FXX109" s="5"/>
      <c r="FXY109" s="1"/>
      <c r="FXZ109" s="2"/>
      <c r="FYA109" s="2"/>
      <c r="FYB109" s="5"/>
      <c r="FYC109" s="5"/>
      <c r="FYD109" s="5"/>
      <c r="FYE109" s="5"/>
      <c r="FYF109" s="5"/>
      <c r="FYG109" s="1"/>
      <c r="FYH109" s="2"/>
      <c r="FYI109" s="2"/>
      <c r="FYJ109" s="5"/>
      <c r="FYK109" s="5"/>
      <c r="FYL109" s="5"/>
      <c r="FYM109" s="5"/>
      <c r="FYN109" s="5"/>
      <c r="FYO109" s="1"/>
      <c r="FYP109" s="2"/>
      <c r="FYQ109" s="2"/>
      <c r="FYR109" s="5"/>
      <c r="FYS109" s="5"/>
      <c r="FYT109" s="5"/>
      <c r="FYU109" s="5"/>
      <c r="FYV109" s="5"/>
      <c r="FYW109" s="1"/>
      <c r="FYX109" s="2"/>
      <c r="FYY109" s="2"/>
      <c r="FYZ109" s="5"/>
      <c r="FZA109" s="5"/>
      <c r="FZB109" s="5"/>
      <c r="FZC109" s="5"/>
      <c r="FZD109" s="5"/>
      <c r="FZE109" s="1"/>
      <c r="FZF109" s="2"/>
      <c r="FZG109" s="2"/>
      <c r="FZH109" s="5"/>
      <c r="FZI109" s="5"/>
      <c r="FZJ109" s="5"/>
      <c r="FZK109" s="5"/>
      <c r="FZL109" s="5"/>
      <c r="FZM109" s="1"/>
      <c r="FZN109" s="2"/>
      <c r="FZO109" s="2"/>
      <c r="FZP109" s="5"/>
      <c r="FZQ109" s="5"/>
      <c r="FZR109" s="5"/>
      <c r="FZS109" s="5"/>
      <c r="FZT109" s="5"/>
      <c r="FZU109" s="1"/>
      <c r="FZV109" s="2"/>
      <c r="FZW109" s="2"/>
      <c r="FZX109" s="5"/>
      <c r="FZY109" s="5"/>
      <c r="FZZ109" s="5"/>
      <c r="GAA109" s="5"/>
      <c r="GAB109" s="5"/>
      <c r="GAC109" s="1"/>
      <c r="GAD109" s="2"/>
      <c r="GAE109" s="2"/>
      <c r="GAF109" s="5"/>
      <c r="GAG109" s="5"/>
      <c r="GAH109" s="5"/>
      <c r="GAI109" s="5"/>
      <c r="GAJ109" s="5"/>
      <c r="GAK109" s="1"/>
      <c r="GAL109" s="2"/>
      <c r="GAM109" s="2"/>
      <c r="GAN109" s="5"/>
      <c r="GAO109" s="5"/>
      <c r="GAP109" s="5"/>
      <c r="GAQ109" s="5"/>
      <c r="GAR109" s="5"/>
      <c r="GAS109" s="1"/>
      <c r="GAT109" s="2"/>
      <c r="GAU109" s="2"/>
      <c r="GAV109" s="5"/>
      <c r="GAW109" s="5"/>
      <c r="GAX109" s="5"/>
      <c r="GAY109" s="5"/>
      <c r="GAZ109" s="5"/>
      <c r="GBA109" s="1"/>
      <c r="GBB109" s="2"/>
      <c r="GBC109" s="2"/>
      <c r="GBD109" s="5"/>
      <c r="GBE109" s="5"/>
      <c r="GBF109" s="5"/>
      <c r="GBG109" s="5"/>
      <c r="GBH109" s="5"/>
      <c r="GBI109" s="1"/>
      <c r="GBJ109" s="2"/>
      <c r="GBK109" s="2"/>
      <c r="GBL109" s="5"/>
      <c r="GBM109" s="5"/>
      <c r="GBN109" s="5"/>
      <c r="GBO109" s="5"/>
      <c r="GBP109" s="5"/>
      <c r="GBQ109" s="1"/>
      <c r="GBR109" s="2"/>
      <c r="GBS109" s="2"/>
      <c r="GBT109" s="5"/>
      <c r="GBU109" s="5"/>
      <c r="GBV109" s="5"/>
      <c r="GBW109" s="5"/>
      <c r="GBX109" s="5"/>
      <c r="GBY109" s="1"/>
      <c r="GBZ109" s="2"/>
      <c r="GCA109" s="2"/>
      <c r="GCB109" s="5"/>
      <c r="GCC109" s="5"/>
      <c r="GCD109" s="5"/>
      <c r="GCE109" s="5"/>
      <c r="GCF109" s="5"/>
      <c r="GCG109" s="1"/>
      <c r="GCH109" s="2"/>
      <c r="GCI109" s="2"/>
      <c r="GCJ109" s="5"/>
      <c r="GCK109" s="5"/>
      <c r="GCL109" s="5"/>
      <c r="GCM109" s="5"/>
      <c r="GCN109" s="5"/>
      <c r="GCO109" s="1"/>
      <c r="GCP109" s="2"/>
      <c r="GCQ109" s="2"/>
      <c r="GCR109" s="5"/>
      <c r="GCS109" s="5"/>
      <c r="GCT109" s="5"/>
      <c r="GCU109" s="5"/>
      <c r="GCV109" s="5"/>
      <c r="GCW109" s="1"/>
      <c r="GCX109" s="2"/>
      <c r="GCY109" s="2"/>
      <c r="GCZ109" s="5"/>
      <c r="GDA109" s="5"/>
      <c r="GDB109" s="5"/>
      <c r="GDC109" s="5"/>
      <c r="GDD109" s="5"/>
      <c r="GDE109" s="1"/>
      <c r="GDF109" s="2"/>
      <c r="GDG109" s="2"/>
      <c r="GDH109" s="5"/>
      <c r="GDI109" s="5"/>
      <c r="GDJ109" s="5"/>
      <c r="GDK109" s="5"/>
      <c r="GDL109" s="5"/>
      <c r="GDM109" s="1"/>
      <c r="GDN109" s="2"/>
      <c r="GDO109" s="2"/>
      <c r="GDP109" s="5"/>
      <c r="GDQ109" s="5"/>
      <c r="GDR109" s="5"/>
      <c r="GDS109" s="5"/>
      <c r="GDT109" s="5"/>
      <c r="GDU109" s="1"/>
      <c r="GDV109" s="2"/>
      <c r="GDW109" s="2"/>
      <c r="GDX109" s="5"/>
      <c r="GDY109" s="5"/>
      <c r="GDZ109" s="5"/>
      <c r="GEA109" s="5"/>
      <c r="GEB109" s="5"/>
      <c r="GEC109" s="1"/>
      <c r="GED109" s="2"/>
      <c r="GEE109" s="2"/>
      <c r="GEF109" s="5"/>
      <c r="GEG109" s="5"/>
      <c r="GEH109" s="5"/>
      <c r="GEI109" s="5"/>
      <c r="GEJ109" s="5"/>
      <c r="GEK109" s="1"/>
      <c r="GEL109" s="2"/>
      <c r="GEM109" s="2"/>
      <c r="GEN109" s="5"/>
      <c r="GEO109" s="5"/>
      <c r="GEP109" s="5"/>
      <c r="GEQ109" s="5"/>
      <c r="GER109" s="5"/>
      <c r="GES109" s="1"/>
      <c r="GET109" s="2"/>
      <c r="GEU109" s="2"/>
      <c r="GEV109" s="5"/>
      <c r="GEW109" s="5"/>
      <c r="GEX109" s="5"/>
      <c r="GEY109" s="5"/>
      <c r="GEZ109" s="5"/>
      <c r="GFA109" s="1"/>
      <c r="GFB109" s="2"/>
      <c r="GFC109" s="2"/>
      <c r="GFD109" s="5"/>
      <c r="GFE109" s="5"/>
      <c r="GFF109" s="5"/>
      <c r="GFG109" s="5"/>
      <c r="GFH109" s="5"/>
      <c r="GFI109" s="1"/>
      <c r="GFJ109" s="2"/>
      <c r="GFK109" s="2"/>
      <c r="GFL109" s="5"/>
      <c r="GFM109" s="5"/>
      <c r="GFN109" s="5"/>
      <c r="GFO109" s="5"/>
      <c r="GFP109" s="5"/>
      <c r="GFQ109" s="1"/>
      <c r="GFR109" s="2"/>
      <c r="GFS109" s="2"/>
      <c r="GFT109" s="5"/>
      <c r="GFU109" s="5"/>
      <c r="GFV109" s="5"/>
      <c r="GFW109" s="5"/>
      <c r="GFX109" s="5"/>
      <c r="GFY109" s="1"/>
      <c r="GFZ109" s="2"/>
      <c r="GGA109" s="2"/>
      <c r="GGB109" s="5"/>
      <c r="GGC109" s="5"/>
      <c r="GGD109" s="5"/>
      <c r="GGE109" s="5"/>
      <c r="GGF109" s="5"/>
      <c r="GGG109" s="1"/>
      <c r="GGH109" s="2"/>
      <c r="GGI109" s="2"/>
      <c r="GGJ109" s="5"/>
      <c r="GGK109" s="5"/>
      <c r="GGL109" s="5"/>
      <c r="GGM109" s="5"/>
      <c r="GGN109" s="5"/>
      <c r="GGO109" s="1"/>
      <c r="GGP109" s="2"/>
      <c r="GGQ109" s="2"/>
      <c r="GGR109" s="5"/>
      <c r="GGS109" s="5"/>
      <c r="GGT109" s="5"/>
      <c r="GGU109" s="5"/>
      <c r="GGV109" s="5"/>
      <c r="GGW109" s="1"/>
      <c r="GGX109" s="2"/>
      <c r="GGY109" s="2"/>
      <c r="GGZ109" s="5"/>
      <c r="GHA109" s="5"/>
      <c r="GHB109" s="5"/>
      <c r="GHC109" s="5"/>
      <c r="GHD109" s="5"/>
      <c r="GHE109" s="1"/>
      <c r="GHF109" s="2"/>
      <c r="GHG109" s="2"/>
      <c r="GHH109" s="5"/>
      <c r="GHI109" s="5"/>
      <c r="GHJ109" s="5"/>
      <c r="GHK109" s="5"/>
      <c r="GHL109" s="5"/>
      <c r="GHM109" s="1"/>
      <c r="GHN109" s="2"/>
      <c r="GHO109" s="2"/>
      <c r="GHP109" s="5"/>
      <c r="GHQ109" s="5"/>
      <c r="GHR109" s="5"/>
      <c r="GHS109" s="5"/>
      <c r="GHT109" s="5"/>
      <c r="GHU109" s="1"/>
      <c r="GHV109" s="2"/>
      <c r="GHW109" s="2"/>
      <c r="GHX109" s="5"/>
      <c r="GHY109" s="5"/>
      <c r="GHZ109" s="5"/>
      <c r="GIA109" s="5"/>
      <c r="GIB109" s="5"/>
      <c r="GIC109" s="1"/>
      <c r="GID109" s="2"/>
      <c r="GIE109" s="2"/>
      <c r="GIF109" s="5"/>
      <c r="GIG109" s="5"/>
      <c r="GIH109" s="5"/>
      <c r="GII109" s="5"/>
      <c r="GIJ109" s="5"/>
      <c r="GIK109" s="1"/>
      <c r="GIL109" s="2"/>
      <c r="GIM109" s="2"/>
      <c r="GIN109" s="5"/>
      <c r="GIO109" s="5"/>
      <c r="GIP109" s="5"/>
      <c r="GIQ109" s="5"/>
      <c r="GIR109" s="5"/>
      <c r="GIS109" s="1"/>
      <c r="GIT109" s="2"/>
      <c r="GIU109" s="2"/>
      <c r="GIV109" s="5"/>
      <c r="GIW109" s="5"/>
      <c r="GIX109" s="5"/>
      <c r="GIY109" s="5"/>
      <c r="GIZ109" s="5"/>
      <c r="GJA109" s="1"/>
      <c r="GJB109" s="2"/>
      <c r="GJC109" s="2"/>
      <c r="GJD109" s="5"/>
      <c r="GJE109" s="5"/>
      <c r="GJF109" s="5"/>
      <c r="GJG109" s="5"/>
      <c r="GJH109" s="5"/>
      <c r="GJI109" s="1"/>
      <c r="GJJ109" s="2"/>
      <c r="GJK109" s="2"/>
      <c r="GJL109" s="5"/>
      <c r="GJM109" s="5"/>
      <c r="GJN109" s="5"/>
      <c r="GJO109" s="5"/>
      <c r="GJP109" s="5"/>
      <c r="GJQ109" s="1"/>
      <c r="GJR109" s="2"/>
      <c r="GJS109" s="2"/>
      <c r="GJT109" s="5"/>
      <c r="GJU109" s="5"/>
      <c r="GJV109" s="5"/>
      <c r="GJW109" s="5"/>
      <c r="GJX109" s="5"/>
      <c r="GJY109" s="1"/>
      <c r="GJZ109" s="2"/>
      <c r="GKA109" s="2"/>
      <c r="GKB109" s="5"/>
      <c r="GKC109" s="5"/>
      <c r="GKD109" s="5"/>
      <c r="GKE109" s="5"/>
      <c r="GKF109" s="5"/>
      <c r="GKG109" s="1"/>
      <c r="GKH109" s="2"/>
      <c r="GKI109" s="2"/>
      <c r="GKJ109" s="5"/>
      <c r="GKK109" s="5"/>
      <c r="GKL109" s="5"/>
      <c r="GKM109" s="5"/>
      <c r="GKN109" s="5"/>
      <c r="GKO109" s="1"/>
      <c r="GKP109" s="2"/>
      <c r="GKQ109" s="2"/>
      <c r="GKR109" s="5"/>
      <c r="GKS109" s="5"/>
      <c r="GKT109" s="5"/>
      <c r="GKU109" s="5"/>
      <c r="GKV109" s="5"/>
      <c r="GKW109" s="1"/>
      <c r="GKX109" s="2"/>
      <c r="GKY109" s="2"/>
      <c r="GKZ109" s="5"/>
      <c r="GLA109" s="5"/>
      <c r="GLB109" s="5"/>
      <c r="GLC109" s="5"/>
      <c r="GLD109" s="5"/>
      <c r="GLE109" s="1"/>
      <c r="GLF109" s="2"/>
      <c r="GLG109" s="2"/>
      <c r="GLH109" s="5"/>
      <c r="GLI109" s="5"/>
      <c r="GLJ109" s="5"/>
      <c r="GLK109" s="5"/>
      <c r="GLL109" s="5"/>
      <c r="GLM109" s="1"/>
      <c r="GLN109" s="2"/>
      <c r="GLO109" s="2"/>
      <c r="GLP109" s="5"/>
      <c r="GLQ109" s="5"/>
      <c r="GLR109" s="5"/>
      <c r="GLS109" s="5"/>
      <c r="GLT109" s="5"/>
      <c r="GLU109" s="1"/>
      <c r="GLV109" s="2"/>
      <c r="GLW109" s="2"/>
      <c r="GLX109" s="5"/>
      <c r="GLY109" s="5"/>
      <c r="GLZ109" s="5"/>
      <c r="GMA109" s="5"/>
      <c r="GMB109" s="5"/>
      <c r="GMC109" s="1"/>
      <c r="GMD109" s="2"/>
      <c r="GME109" s="2"/>
      <c r="GMF109" s="5"/>
      <c r="GMG109" s="5"/>
      <c r="GMH109" s="5"/>
      <c r="GMI109" s="5"/>
      <c r="GMJ109" s="5"/>
      <c r="GMK109" s="1"/>
      <c r="GML109" s="2"/>
      <c r="GMM109" s="2"/>
      <c r="GMN109" s="5"/>
      <c r="GMO109" s="5"/>
      <c r="GMP109" s="5"/>
      <c r="GMQ109" s="5"/>
      <c r="GMR109" s="5"/>
      <c r="GMS109" s="1"/>
      <c r="GMT109" s="2"/>
      <c r="GMU109" s="2"/>
      <c r="GMV109" s="5"/>
      <c r="GMW109" s="5"/>
      <c r="GMX109" s="5"/>
      <c r="GMY109" s="5"/>
      <c r="GMZ109" s="5"/>
      <c r="GNA109" s="1"/>
      <c r="GNB109" s="2"/>
      <c r="GNC109" s="2"/>
      <c r="GND109" s="5"/>
      <c r="GNE109" s="5"/>
      <c r="GNF109" s="5"/>
      <c r="GNG109" s="5"/>
      <c r="GNH109" s="5"/>
      <c r="GNI109" s="1"/>
      <c r="GNJ109" s="2"/>
      <c r="GNK109" s="2"/>
      <c r="GNL109" s="5"/>
      <c r="GNM109" s="5"/>
      <c r="GNN109" s="5"/>
      <c r="GNO109" s="5"/>
      <c r="GNP109" s="5"/>
      <c r="GNQ109" s="1"/>
      <c r="GNR109" s="2"/>
      <c r="GNS109" s="2"/>
      <c r="GNT109" s="5"/>
      <c r="GNU109" s="5"/>
      <c r="GNV109" s="5"/>
      <c r="GNW109" s="5"/>
      <c r="GNX109" s="5"/>
      <c r="GNY109" s="1"/>
      <c r="GNZ109" s="2"/>
      <c r="GOA109" s="2"/>
      <c r="GOB109" s="5"/>
      <c r="GOC109" s="5"/>
      <c r="GOD109" s="5"/>
      <c r="GOE109" s="5"/>
      <c r="GOF109" s="5"/>
      <c r="GOG109" s="1"/>
      <c r="GOH109" s="2"/>
      <c r="GOI109" s="2"/>
      <c r="GOJ109" s="5"/>
      <c r="GOK109" s="5"/>
      <c r="GOL109" s="5"/>
      <c r="GOM109" s="5"/>
      <c r="GON109" s="5"/>
      <c r="GOO109" s="1"/>
      <c r="GOP109" s="2"/>
      <c r="GOQ109" s="2"/>
      <c r="GOR109" s="5"/>
      <c r="GOS109" s="5"/>
      <c r="GOT109" s="5"/>
      <c r="GOU109" s="5"/>
      <c r="GOV109" s="5"/>
      <c r="GOW109" s="1"/>
      <c r="GOX109" s="2"/>
      <c r="GOY109" s="2"/>
      <c r="GOZ109" s="5"/>
      <c r="GPA109" s="5"/>
      <c r="GPB109" s="5"/>
      <c r="GPC109" s="5"/>
      <c r="GPD109" s="5"/>
      <c r="GPE109" s="1"/>
      <c r="GPF109" s="2"/>
      <c r="GPG109" s="2"/>
      <c r="GPH109" s="5"/>
      <c r="GPI109" s="5"/>
      <c r="GPJ109" s="5"/>
      <c r="GPK109" s="5"/>
      <c r="GPL109" s="5"/>
      <c r="GPM109" s="1"/>
      <c r="GPN109" s="2"/>
      <c r="GPO109" s="2"/>
      <c r="GPP109" s="5"/>
      <c r="GPQ109" s="5"/>
      <c r="GPR109" s="5"/>
      <c r="GPS109" s="5"/>
      <c r="GPT109" s="5"/>
      <c r="GPU109" s="1"/>
      <c r="GPV109" s="2"/>
      <c r="GPW109" s="2"/>
      <c r="GPX109" s="5"/>
      <c r="GPY109" s="5"/>
      <c r="GPZ109" s="5"/>
      <c r="GQA109" s="5"/>
      <c r="GQB109" s="5"/>
      <c r="GQC109" s="1"/>
      <c r="GQD109" s="2"/>
      <c r="GQE109" s="2"/>
      <c r="GQF109" s="5"/>
      <c r="GQG109" s="5"/>
      <c r="GQH109" s="5"/>
      <c r="GQI109" s="5"/>
      <c r="GQJ109" s="5"/>
      <c r="GQK109" s="1"/>
      <c r="GQL109" s="2"/>
      <c r="GQM109" s="2"/>
      <c r="GQN109" s="5"/>
      <c r="GQO109" s="5"/>
      <c r="GQP109" s="5"/>
      <c r="GQQ109" s="5"/>
      <c r="GQR109" s="5"/>
      <c r="GQS109" s="1"/>
      <c r="GQT109" s="2"/>
      <c r="GQU109" s="2"/>
      <c r="GQV109" s="5"/>
      <c r="GQW109" s="5"/>
      <c r="GQX109" s="5"/>
      <c r="GQY109" s="5"/>
      <c r="GQZ109" s="5"/>
      <c r="GRA109" s="1"/>
      <c r="GRB109" s="2"/>
      <c r="GRC109" s="2"/>
      <c r="GRD109" s="5"/>
      <c r="GRE109" s="5"/>
      <c r="GRF109" s="5"/>
      <c r="GRG109" s="5"/>
      <c r="GRH109" s="5"/>
      <c r="GRI109" s="1"/>
      <c r="GRJ109" s="2"/>
      <c r="GRK109" s="2"/>
      <c r="GRL109" s="5"/>
      <c r="GRM109" s="5"/>
      <c r="GRN109" s="5"/>
      <c r="GRO109" s="5"/>
      <c r="GRP109" s="5"/>
      <c r="GRQ109" s="1"/>
      <c r="GRR109" s="2"/>
      <c r="GRS109" s="2"/>
      <c r="GRT109" s="5"/>
      <c r="GRU109" s="5"/>
      <c r="GRV109" s="5"/>
      <c r="GRW109" s="5"/>
      <c r="GRX109" s="5"/>
      <c r="GRY109" s="1"/>
      <c r="GRZ109" s="2"/>
      <c r="GSA109" s="2"/>
      <c r="GSB109" s="5"/>
      <c r="GSC109" s="5"/>
      <c r="GSD109" s="5"/>
      <c r="GSE109" s="5"/>
      <c r="GSF109" s="5"/>
      <c r="GSG109" s="1"/>
      <c r="GSH109" s="2"/>
      <c r="GSI109" s="2"/>
      <c r="GSJ109" s="5"/>
      <c r="GSK109" s="5"/>
      <c r="GSL109" s="5"/>
      <c r="GSM109" s="5"/>
      <c r="GSN109" s="5"/>
      <c r="GSO109" s="1"/>
      <c r="GSP109" s="2"/>
      <c r="GSQ109" s="2"/>
      <c r="GSR109" s="5"/>
      <c r="GSS109" s="5"/>
      <c r="GST109" s="5"/>
      <c r="GSU109" s="5"/>
      <c r="GSV109" s="5"/>
      <c r="GSW109" s="1"/>
      <c r="GSX109" s="2"/>
      <c r="GSY109" s="2"/>
      <c r="GSZ109" s="5"/>
      <c r="GTA109" s="5"/>
      <c r="GTB109" s="5"/>
      <c r="GTC109" s="5"/>
      <c r="GTD109" s="5"/>
      <c r="GTE109" s="1"/>
      <c r="GTF109" s="2"/>
      <c r="GTG109" s="2"/>
      <c r="GTH109" s="5"/>
      <c r="GTI109" s="5"/>
      <c r="GTJ109" s="5"/>
      <c r="GTK109" s="5"/>
      <c r="GTL109" s="5"/>
      <c r="GTM109" s="1"/>
      <c r="GTN109" s="2"/>
      <c r="GTO109" s="2"/>
      <c r="GTP109" s="5"/>
      <c r="GTQ109" s="5"/>
      <c r="GTR109" s="5"/>
      <c r="GTS109" s="5"/>
      <c r="GTT109" s="5"/>
      <c r="GTU109" s="1"/>
      <c r="GTV109" s="2"/>
      <c r="GTW109" s="2"/>
      <c r="GTX109" s="5"/>
      <c r="GTY109" s="5"/>
      <c r="GTZ109" s="5"/>
      <c r="GUA109" s="5"/>
      <c r="GUB109" s="5"/>
      <c r="GUC109" s="1"/>
      <c r="GUD109" s="2"/>
      <c r="GUE109" s="2"/>
      <c r="GUF109" s="5"/>
      <c r="GUG109" s="5"/>
      <c r="GUH109" s="5"/>
      <c r="GUI109" s="5"/>
      <c r="GUJ109" s="5"/>
      <c r="GUK109" s="1"/>
      <c r="GUL109" s="2"/>
      <c r="GUM109" s="2"/>
      <c r="GUN109" s="5"/>
      <c r="GUO109" s="5"/>
      <c r="GUP109" s="5"/>
      <c r="GUQ109" s="5"/>
      <c r="GUR109" s="5"/>
      <c r="GUS109" s="1"/>
      <c r="GUT109" s="2"/>
      <c r="GUU109" s="2"/>
      <c r="GUV109" s="5"/>
      <c r="GUW109" s="5"/>
      <c r="GUX109" s="5"/>
      <c r="GUY109" s="5"/>
      <c r="GUZ109" s="5"/>
      <c r="GVA109" s="1"/>
      <c r="GVB109" s="2"/>
      <c r="GVC109" s="2"/>
      <c r="GVD109" s="5"/>
      <c r="GVE109" s="5"/>
      <c r="GVF109" s="5"/>
      <c r="GVG109" s="5"/>
      <c r="GVH109" s="5"/>
      <c r="GVI109" s="1"/>
      <c r="GVJ109" s="2"/>
      <c r="GVK109" s="2"/>
      <c r="GVL109" s="5"/>
      <c r="GVM109" s="5"/>
      <c r="GVN109" s="5"/>
      <c r="GVO109" s="5"/>
      <c r="GVP109" s="5"/>
      <c r="GVQ109" s="1"/>
      <c r="GVR109" s="2"/>
      <c r="GVS109" s="2"/>
      <c r="GVT109" s="5"/>
      <c r="GVU109" s="5"/>
      <c r="GVV109" s="5"/>
      <c r="GVW109" s="5"/>
      <c r="GVX109" s="5"/>
      <c r="GVY109" s="1"/>
      <c r="GVZ109" s="2"/>
      <c r="GWA109" s="2"/>
      <c r="GWB109" s="5"/>
      <c r="GWC109" s="5"/>
      <c r="GWD109" s="5"/>
      <c r="GWE109" s="5"/>
      <c r="GWF109" s="5"/>
      <c r="GWG109" s="1"/>
      <c r="GWH109" s="2"/>
      <c r="GWI109" s="2"/>
      <c r="GWJ109" s="5"/>
      <c r="GWK109" s="5"/>
      <c r="GWL109" s="5"/>
      <c r="GWM109" s="5"/>
      <c r="GWN109" s="5"/>
      <c r="GWO109" s="1"/>
      <c r="GWP109" s="2"/>
      <c r="GWQ109" s="2"/>
      <c r="GWR109" s="5"/>
      <c r="GWS109" s="5"/>
      <c r="GWT109" s="5"/>
      <c r="GWU109" s="5"/>
      <c r="GWV109" s="5"/>
      <c r="GWW109" s="1"/>
      <c r="GWX109" s="2"/>
      <c r="GWY109" s="2"/>
      <c r="GWZ109" s="5"/>
      <c r="GXA109" s="5"/>
      <c r="GXB109" s="5"/>
      <c r="GXC109" s="5"/>
      <c r="GXD109" s="5"/>
      <c r="GXE109" s="1"/>
      <c r="GXF109" s="2"/>
      <c r="GXG109" s="2"/>
      <c r="GXH109" s="5"/>
      <c r="GXI109" s="5"/>
      <c r="GXJ109" s="5"/>
      <c r="GXK109" s="5"/>
      <c r="GXL109" s="5"/>
      <c r="GXM109" s="1"/>
      <c r="GXN109" s="2"/>
      <c r="GXO109" s="2"/>
      <c r="GXP109" s="5"/>
      <c r="GXQ109" s="5"/>
      <c r="GXR109" s="5"/>
      <c r="GXS109" s="5"/>
      <c r="GXT109" s="5"/>
      <c r="GXU109" s="1"/>
      <c r="GXV109" s="2"/>
      <c r="GXW109" s="2"/>
      <c r="GXX109" s="5"/>
      <c r="GXY109" s="5"/>
      <c r="GXZ109" s="5"/>
      <c r="GYA109" s="5"/>
      <c r="GYB109" s="5"/>
      <c r="GYC109" s="1"/>
      <c r="GYD109" s="2"/>
      <c r="GYE109" s="2"/>
      <c r="GYF109" s="5"/>
      <c r="GYG109" s="5"/>
      <c r="GYH109" s="5"/>
      <c r="GYI109" s="5"/>
      <c r="GYJ109" s="5"/>
      <c r="GYK109" s="1"/>
      <c r="GYL109" s="2"/>
      <c r="GYM109" s="2"/>
      <c r="GYN109" s="5"/>
      <c r="GYO109" s="5"/>
      <c r="GYP109" s="5"/>
      <c r="GYQ109" s="5"/>
      <c r="GYR109" s="5"/>
      <c r="GYS109" s="1"/>
      <c r="GYT109" s="2"/>
      <c r="GYU109" s="2"/>
      <c r="GYV109" s="5"/>
      <c r="GYW109" s="5"/>
      <c r="GYX109" s="5"/>
      <c r="GYY109" s="5"/>
      <c r="GYZ109" s="5"/>
      <c r="GZA109" s="1"/>
      <c r="GZB109" s="2"/>
      <c r="GZC109" s="2"/>
      <c r="GZD109" s="5"/>
      <c r="GZE109" s="5"/>
      <c r="GZF109" s="5"/>
      <c r="GZG109" s="5"/>
      <c r="GZH109" s="5"/>
      <c r="GZI109" s="1"/>
      <c r="GZJ109" s="2"/>
      <c r="GZK109" s="2"/>
      <c r="GZL109" s="5"/>
      <c r="GZM109" s="5"/>
      <c r="GZN109" s="5"/>
      <c r="GZO109" s="5"/>
      <c r="GZP109" s="5"/>
      <c r="GZQ109" s="1"/>
      <c r="GZR109" s="2"/>
      <c r="GZS109" s="2"/>
      <c r="GZT109" s="5"/>
      <c r="GZU109" s="5"/>
      <c r="GZV109" s="5"/>
      <c r="GZW109" s="5"/>
      <c r="GZX109" s="5"/>
      <c r="GZY109" s="1"/>
      <c r="GZZ109" s="2"/>
      <c r="HAA109" s="2"/>
      <c r="HAB109" s="5"/>
      <c r="HAC109" s="5"/>
      <c r="HAD109" s="5"/>
      <c r="HAE109" s="5"/>
      <c r="HAF109" s="5"/>
      <c r="HAG109" s="1"/>
      <c r="HAH109" s="2"/>
      <c r="HAI109" s="2"/>
      <c r="HAJ109" s="5"/>
      <c r="HAK109" s="5"/>
      <c r="HAL109" s="5"/>
      <c r="HAM109" s="5"/>
      <c r="HAN109" s="5"/>
      <c r="HAO109" s="1"/>
      <c r="HAP109" s="2"/>
      <c r="HAQ109" s="2"/>
      <c r="HAR109" s="5"/>
      <c r="HAS109" s="5"/>
      <c r="HAT109" s="5"/>
      <c r="HAU109" s="5"/>
      <c r="HAV109" s="5"/>
      <c r="HAW109" s="1"/>
      <c r="HAX109" s="2"/>
      <c r="HAY109" s="2"/>
      <c r="HAZ109" s="5"/>
      <c r="HBA109" s="5"/>
      <c r="HBB109" s="5"/>
      <c r="HBC109" s="5"/>
      <c r="HBD109" s="5"/>
      <c r="HBE109" s="1"/>
      <c r="HBF109" s="2"/>
      <c r="HBG109" s="2"/>
      <c r="HBH109" s="5"/>
      <c r="HBI109" s="5"/>
      <c r="HBJ109" s="5"/>
      <c r="HBK109" s="5"/>
      <c r="HBL109" s="5"/>
      <c r="HBM109" s="1"/>
      <c r="HBN109" s="2"/>
      <c r="HBO109" s="2"/>
      <c r="HBP109" s="5"/>
      <c r="HBQ109" s="5"/>
      <c r="HBR109" s="5"/>
      <c r="HBS109" s="5"/>
      <c r="HBT109" s="5"/>
      <c r="HBU109" s="1"/>
      <c r="HBV109" s="2"/>
      <c r="HBW109" s="2"/>
      <c r="HBX109" s="5"/>
      <c r="HBY109" s="5"/>
      <c r="HBZ109" s="5"/>
      <c r="HCA109" s="5"/>
      <c r="HCB109" s="5"/>
      <c r="HCC109" s="1"/>
      <c r="HCD109" s="2"/>
      <c r="HCE109" s="2"/>
      <c r="HCF109" s="5"/>
      <c r="HCG109" s="5"/>
      <c r="HCH109" s="5"/>
      <c r="HCI109" s="5"/>
      <c r="HCJ109" s="5"/>
      <c r="HCK109" s="1"/>
      <c r="HCL109" s="2"/>
      <c r="HCM109" s="2"/>
      <c r="HCN109" s="5"/>
      <c r="HCO109" s="5"/>
      <c r="HCP109" s="5"/>
      <c r="HCQ109" s="5"/>
      <c r="HCR109" s="5"/>
      <c r="HCS109" s="1"/>
      <c r="HCT109" s="2"/>
      <c r="HCU109" s="2"/>
      <c r="HCV109" s="5"/>
      <c r="HCW109" s="5"/>
      <c r="HCX109" s="5"/>
      <c r="HCY109" s="5"/>
      <c r="HCZ109" s="5"/>
      <c r="HDA109" s="1"/>
      <c r="HDB109" s="2"/>
      <c r="HDC109" s="2"/>
      <c r="HDD109" s="5"/>
      <c r="HDE109" s="5"/>
      <c r="HDF109" s="5"/>
      <c r="HDG109" s="5"/>
      <c r="HDH109" s="5"/>
      <c r="HDI109" s="1"/>
      <c r="HDJ109" s="2"/>
      <c r="HDK109" s="2"/>
      <c r="HDL109" s="5"/>
      <c r="HDM109" s="5"/>
      <c r="HDN109" s="5"/>
      <c r="HDO109" s="5"/>
      <c r="HDP109" s="5"/>
      <c r="HDQ109" s="1"/>
      <c r="HDR109" s="2"/>
      <c r="HDS109" s="2"/>
      <c r="HDT109" s="5"/>
      <c r="HDU109" s="5"/>
      <c r="HDV109" s="5"/>
      <c r="HDW109" s="5"/>
      <c r="HDX109" s="5"/>
      <c r="HDY109" s="1"/>
      <c r="HDZ109" s="2"/>
      <c r="HEA109" s="2"/>
      <c r="HEB109" s="5"/>
      <c r="HEC109" s="5"/>
      <c r="HED109" s="5"/>
      <c r="HEE109" s="5"/>
      <c r="HEF109" s="5"/>
      <c r="HEG109" s="1"/>
      <c r="HEH109" s="2"/>
      <c r="HEI109" s="2"/>
      <c r="HEJ109" s="5"/>
      <c r="HEK109" s="5"/>
      <c r="HEL109" s="5"/>
      <c r="HEM109" s="5"/>
      <c r="HEN109" s="5"/>
      <c r="HEO109" s="1"/>
      <c r="HEP109" s="2"/>
      <c r="HEQ109" s="2"/>
      <c r="HER109" s="5"/>
      <c r="HES109" s="5"/>
      <c r="HET109" s="5"/>
      <c r="HEU109" s="5"/>
      <c r="HEV109" s="5"/>
      <c r="HEW109" s="1"/>
      <c r="HEX109" s="2"/>
      <c r="HEY109" s="2"/>
      <c r="HEZ109" s="5"/>
      <c r="HFA109" s="5"/>
      <c r="HFB109" s="5"/>
      <c r="HFC109" s="5"/>
      <c r="HFD109" s="5"/>
      <c r="HFE109" s="1"/>
      <c r="HFF109" s="2"/>
      <c r="HFG109" s="2"/>
      <c r="HFH109" s="5"/>
      <c r="HFI109" s="5"/>
      <c r="HFJ109" s="5"/>
      <c r="HFK109" s="5"/>
      <c r="HFL109" s="5"/>
      <c r="HFM109" s="1"/>
      <c r="HFN109" s="2"/>
      <c r="HFO109" s="2"/>
      <c r="HFP109" s="5"/>
      <c r="HFQ109" s="5"/>
      <c r="HFR109" s="5"/>
      <c r="HFS109" s="5"/>
      <c r="HFT109" s="5"/>
      <c r="HFU109" s="1"/>
      <c r="HFV109" s="2"/>
      <c r="HFW109" s="2"/>
      <c r="HFX109" s="5"/>
      <c r="HFY109" s="5"/>
      <c r="HFZ109" s="5"/>
      <c r="HGA109" s="5"/>
      <c r="HGB109" s="5"/>
      <c r="HGC109" s="1"/>
      <c r="HGD109" s="2"/>
      <c r="HGE109" s="2"/>
      <c r="HGF109" s="5"/>
      <c r="HGG109" s="5"/>
      <c r="HGH109" s="5"/>
      <c r="HGI109" s="5"/>
      <c r="HGJ109" s="5"/>
      <c r="HGK109" s="1"/>
      <c r="HGL109" s="2"/>
      <c r="HGM109" s="2"/>
      <c r="HGN109" s="5"/>
      <c r="HGO109" s="5"/>
      <c r="HGP109" s="5"/>
      <c r="HGQ109" s="5"/>
      <c r="HGR109" s="5"/>
      <c r="HGS109" s="1"/>
      <c r="HGT109" s="2"/>
      <c r="HGU109" s="2"/>
      <c r="HGV109" s="5"/>
      <c r="HGW109" s="5"/>
      <c r="HGX109" s="5"/>
      <c r="HGY109" s="5"/>
      <c r="HGZ109" s="5"/>
      <c r="HHA109" s="1"/>
      <c r="HHB109" s="2"/>
      <c r="HHC109" s="2"/>
      <c r="HHD109" s="5"/>
      <c r="HHE109" s="5"/>
      <c r="HHF109" s="5"/>
      <c r="HHG109" s="5"/>
      <c r="HHH109" s="5"/>
      <c r="HHI109" s="1"/>
      <c r="HHJ109" s="2"/>
      <c r="HHK109" s="2"/>
      <c r="HHL109" s="5"/>
      <c r="HHM109" s="5"/>
      <c r="HHN109" s="5"/>
      <c r="HHO109" s="5"/>
      <c r="HHP109" s="5"/>
      <c r="HHQ109" s="1"/>
      <c r="HHR109" s="2"/>
      <c r="HHS109" s="2"/>
      <c r="HHT109" s="5"/>
      <c r="HHU109" s="5"/>
      <c r="HHV109" s="5"/>
      <c r="HHW109" s="5"/>
      <c r="HHX109" s="5"/>
      <c r="HHY109" s="1"/>
      <c r="HHZ109" s="2"/>
      <c r="HIA109" s="2"/>
      <c r="HIB109" s="5"/>
      <c r="HIC109" s="5"/>
      <c r="HID109" s="5"/>
      <c r="HIE109" s="5"/>
      <c r="HIF109" s="5"/>
      <c r="HIG109" s="1"/>
      <c r="HIH109" s="2"/>
      <c r="HII109" s="2"/>
      <c r="HIJ109" s="5"/>
      <c r="HIK109" s="5"/>
      <c r="HIL109" s="5"/>
      <c r="HIM109" s="5"/>
      <c r="HIN109" s="5"/>
      <c r="HIO109" s="1"/>
      <c r="HIP109" s="2"/>
      <c r="HIQ109" s="2"/>
      <c r="HIR109" s="5"/>
      <c r="HIS109" s="5"/>
      <c r="HIT109" s="5"/>
      <c r="HIU109" s="5"/>
      <c r="HIV109" s="5"/>
      <c r="HIW109" s="1"/>
      <c r="HIX109" s="2"/>
      <c r="HIY109" s="2"/>
      <c r="HIZ109" s="5"/>
      <c r="HJA109" s="5"/>
      <c r="HJB109" s="5"/>
      <c r="HJC109" s="5"/>
      <c r="HJD109" s="5"/>
      <c r="HJE109" s="1"/>
      <c r="HJF109" s="2"/>
      <c r="HJG109" s="2"/>
      <c r="HJH109" s="5"/>
      <c r="HJI109" s="5"/>
      <c r="HJJ109" s="5"/>
      <c r="HJK109" s="5"/>
      <c r="HJL109" s="5"/>
      <c r="HJM109" s="1"/>
      <c r="HJN109" s="2"/>
      <c r="HJO109" s="2"/>
      <c r="HJP109" s="5"/>
      <c r="HJQ109" s="5"/>
      <c r="HJR109" s="5"/>
      <c r="HJS109" s="5"/>
      <c r="HJT109" s="5"/>
      <c r="HJU109" s="1"/>
      <c r="HJV109" s="2"/>
      <c r="HJW109" s="2"/>
      <c r="HJX109" s="5"/>
      <c r="HJY109" s="5"/>
      <c r="HJZ109" s="5"/>
      <c r="HKA109" s="5"/>
      <c r="HKB109" s="5"/>
      <c r="HKC109" s="1"/>
      <c r="HKD109" s="2"/>
      <c r="HKE109" s="2"/>
      <c r="HKF109" s="5"/>
      <c r="HKG109" s="5"/>
      <c r="HKH109" s="5"/>
      <c r="HKI109" s="5"/>
      <c r="HKJ109" s="5"/>
      <c r="HKK109" s="1"/>
      <c r="HKL109" s="2"/>
      <c r="HKM109" s="2"/>
      <c r="HKN109" s="5"/>
      <c r="HKO109" s="5"/>
      <c r="HKP109" s="5"/>
      <c r="HKQ109" s="5"/>
      <c r="HKR109" s="5"/>
      <c r="HKS109" s="1"/>
      <c r="HKT109" s="2"/>
      <c r="HKU109" s="2"/>
      <c r="HKV109" s="5"/>
      <c r="HKW109" s="5"/>
      <c r="HKX109" s="5"/>
      <c r="HKY109" s="5"/>
      <c r="HKZ109" s="5"/>
      <c r="HLA109" s="1"/>
      <c r="HLB109" s="2"/>
      <c r="HLC109" s="2"/>
      <c r="HLD109" s="5"/>
      <c r="HLE109" s="5"/>
      <c r="HLF109" s="5"/>
      <c r="HLG109" s="5"/>
      <c r="HLH109" s="5"/>
      <c r="HLI109" s="1"/>
      <c r="HLJ109" s="2"/>
      <c r="HLK109" s="2"/>
      <c r="HLL109" s="5"/>
      <c r="HLM109" s="5"/>
      <c r="HLN109" s="5"/>
      <c r="HLO109" s="5"/>
      <c r="HLP109" s="5"/>
      <c r="HLQ109" s="1"/>
      <c r="HLR109" s="2"/>
      <c r="HLS109" s="2"/>
      <c r="HLT109" s="5"/>
      <c r="HLU109" s="5"/>
      <c r="HLV109" s="5"/>
      <c r="HLW109" s="5"/>
      <c r="HLX109" s="5"/>
      <c r="HLY109" s="1"/>
      <c r="HLZ109" s="2"/>
      <c r="HMA109" s="2"/>
      <c r="HMB109" s="5"/>
      <c r="HMC109" s="5"/>
      <c r="HMD109" s="5"/>
      <c r="HME109" s="5"/>
      <c r="HMF109" s="5"/>
      <c r="HMG109" s="1"/>
      <c r="HMH109" s="2"/>
      <c r="HMI109" s="2"/>
      <c r="HMJ109" s="5"/>
      <c r="HMK109" s="5"/>
      <c r="HML109" s="5"/>
      <c r="HMM109" s="5"/>
      <c r="HMN109" s="5"/>
      <c r="HMO109" s="1"/>
      <c r="HMP109" s="2"/>
      <c r="HMQ109" s="2"/>
      <c r="HMR109" s="5"/>
      <c r="HMS109" s="5"/>
      <c r="HMT109" s="5"/>
      <c r="HMU109" s="5"/>
      <c r="HMV109" s="5"/>
      <c r="HMW109" s="1"/>
      <c r="HMX109" s="2"/>
      <c r="HMY109" s="2"/>
      <c r="HMZ109" s="5"/>
      <c r="HNA109" s="5"/>
      <c r="HNB109" s="5"/>
      <c r="HNC109" s="5"/>
      <c r="HND109" s="5"/>
      <c r="HNE109" s="1"/>
      <c r="HNF109" s="2"/>
      <c r="HNG109" s="2"/>
      <c r="HNH109" s="5"/>
      <c r="HNI109" s="5"/>
      <c r="HNJ109" s="5"/>
      <c r="HNK109" s="5"/>
      <c r="HNL109" s="5"/>
      <c r="HNM109" s="1"/>
      <c r="HNN109" s="2"/>
      <c r="HNO109" s="2"/>
      <c r="HNP109" s="5"/>
      <c r="HNQ109" s="5"/>
      <c r="HNR109" s="5"/>
      <c r="HNS109" s="5"/>
      <c r="HNT109" s="5"/>
      <c r="HNU109" s="1"/>
      <c r="HNV109" s="2"/>
      <c r="HNW109" s="2"/>
      <c r="HNX109" s="5"/>
      <c r="HNY109" s="5"/>
      <c r="HNZ109" s="5"/>
      <c r="HOA109" s="5"/>
      <c r="HOB109" s="5"/>
      <c r="HOC109" s="1"/>
      <c r="HOD109" s="2"/>
      <c r="HOE109" s="2"/>
      <c r="HOF109" s="5"/>
      <c r="HOG109" s="5"/>
      <c r="HOH109" s="5"/>
      <c r="HOI109" s="5"/>
      <c r="HOJ109" s="5"/>
      <c r="HOK109" s="1"/>
      <c r="HOL109" s="2"/>
      <c r="HOM109" s="2"/>
      <c r="HON109" s="5"/>
      <c r="HOO109" s="5"/>
      <c r="HOP109" s="5"/>
      <c r="HOQ109" s="5"/>
      <c r="HOR109" s="5"/>
      <c r="HOS109" s="1"/>
      <c r="HOT109" s="2"/>
      <c r="HOU109" s="2"/>
      <c r="HOV109" s="5"/>
      <c r="HOW109" s="5"/>
      <c r="HOX109" s="5"/>
      <c r="HOY109" s="5"/>
      <c r="HOZ109" s="5"/>
      <c r="HPA109" s="1"/>
      <c r="HPB109" s="2"/>
      <c r="HPC109" s="2"/>
      <c r="HPD109" s="5"/>
      <c r="HPE109" s="5"/>
      <c r="HPF109" s="5"/>
      <c r="HPG109" s="5"/>
      <c r="HPH109" s="5"/>
      <c r="HPI109" s="1"/>
      <c r="HPJ109" s="2"/>
      <c r="HPK109" s="2"/>
      <c r="HPL109" s="5"/>
      <c r="HPM109" s="5"/>
      <c r="HPN109" s="5"/>
      <c r="HPO109" s="5"/>
      <c r="HPP109" s="5"/>
      <c r="HPQ109" s="1"/>
      <c r="HPR109" s="2"/>
      <c r="HPS109" s="2"/>
      <c r="HPT109" s="5"/>
      <c r="HPU109" s="5"/>
      <c r="HPV109" s="5"/>
      <c r="HPW109" s="5"/>
      <c r="HPX109" s="5"/>
      <c r="HPY109" s="1"/>
      <c r="HPZ109" s="2"/>
      <c r="HQA109" s="2"/>
      <c r="HQB109" s="5"/>
      <c r="HQC109" s="5"/>
      <c r="HQD109" s="5"/>
      <c r="HQE109" s="5"/>
      <c r="HQF109" s="5"/>
      <c r="HQG109" s="1"/>
      <c r="HQH109" s="2"/>
      <c r="HQI109" s="2"/>
      <c r="HQJ109" s="5"/>
      <c r="HQK109" s="5"/>
      <c r="HQL109" s="5"/>
      <c r="HQM109" s="5"/>
      <c r="HQN109" s="5"/>
      <c r="HQO109" s="1"/>
      <c r="HQP109" s="2"/>
      <c r="HQQ109" s="2"/>
      <c r="HQR109" s="5"/>
      <c r="HQS109" s="5"/>
      <c r="HQT109" s="5"/>
      <c r="HQU109" s="5"/>
      <c r="HQV109" s="5"/>
      <c r="HQW109" s="1"/>
      <c r="HQX109" s="2"/>
      <c r="HQY109" s="2"/>
      <c r="HQZ109" s="5"/>
      <c r="HRA109" s="5"/>
      <c r="HRB109" s="5"/>
      <c r="HRC109" s="5"/>
      <c r="HRD109" s="5"/>
      <c r="HRE109" s="1"/>
      <c r="HRF109" s="2"/>
      <c r="HRG109" s="2"/>
      <c r="HRH109" s="5"/>
      <c r="HRI109" s="5"/>
      <c r="HRJ109" s="5"/>
      <c r="HRK109" s="5"/>
      <c r="HRL109" s="5"/>
      <c r="HRM109" s="1"/>
      <c r="HRN109" s="2"/>
      <c r="HRO109" s="2"/>
      <c r="HRP109" s="5"/>
      <c r="HRQ109" s="5"/>
      <c r="HRR109" s="5"/>
      <c r="HRS109" s="5"/>
      <c r="HRT109" s="5"/>
      <c r="HRU109" s="1"/>
      <c r="HRV109" s="2"/>
      <c r="HRW109" s="2"/>
      <c r="HRX109" s="5"/>
      <c r="HRY109" s="5"/>
      <c r="HRZ109" s="5"/>
      <c r="HSA109" s="5"/>
      <c r="HSB109" s="5"/>
      <c r="HSC109" s="1"/>
      <c r="HSD109" s="2"/>
      <c r="HSE109" s="2"/>
      <c r="HSF109" s="5"/>
      <c r="HSG109" s="5"/>
      <c r="HSH109" s="5"/>
      <c r="HSI109" s="5"/>
      <c r="HSJ109" s="5"/>
      <c r="HSK109" s="1"/>
      <c r="HSL109" s="2"/>
      <c r="HSM109" s="2"/>
      <c r="HSN109" s="5"/>
      <c r="HSO109" s="5"/>
      <c r="HSP109" s="5"/>
      <c r="HSQ109" s="5"/>
      <c r="HSR109" s="5"/>
      <c r="HSS109" s="1"/>
      <c r="HST109" s="2"/>
      <c r="HSU109" s="2"/>
      <c r="HSV109" s="5"/>
      <c r="HSW109" s="5"/>
      <c r="HSX109" s="5"/>
      <c r="HSY109" s="5"/>
      <c r="HSZ109" s="5"/>
      <c r="HTA109" s="1"/>
      <c r="HTB109" s="2"/>
      <c r="HTC109" s="2"/>
      <c r="HTD109" s="5"/>
      <c r="HTE109" s="5"/>
      <c r="HTF109" s="5"/>
      <c r="HTG109" s="5"/>
      <c r="HTH109" s="5"/>
      <c r="HTI109" s="1"/>
      <c r="HTJ109" s="2"/>
      <c r="HTK109" s="2"/>
      <c r="HTL109" s="5"/>
      <c r="HTM109" s="5"/>
      <c r="HTN109" s="5"/>
      <c r="HTO109" s="5"/>
      <c r="HTP109" s="5"/>
      <c r="HTQ109" s="1"/>
      <c r="HTR109" s="2"/>
      <c r="HTS109" s="2"/>
      <c r="HTT109" s="5"/>
      <c r="HTU109" s="5"/>
      <c r="HTV109" s="5"/>
      <c r="HTW109" s="5"/>
      <c r="HTX109" s="5"/>
      <c r="HTY109" s="1"/>
      <c r="HTZ109" s="2"/>
      <c r="HUA109" s="2"/>
      <c r="HUB109" s="5"/>
      <c r="HUC109" s="5"/>
      <c r="HUD109" s="5"/>
      <c r="HUE109" s="5"/>
      <c r="HUF109" s="5"/>
      <c r="HUG109" s="1"/>
      <c r="HUH109" s="2"/>
      <c r="HUI109" s="2"/>
      <c r="HUJ109" s="5"/>
      <c r="HUK109" s="5"/>
      <c r="HUL109" s="5"/>
      <c r="HUM109" s="5"/>
      <c r="HUN109" s="5"/>
      <c r="HUO109" s="1"/>
      <c r="HUP109" s="2"/>
      <c r="HUQ109" s="2"/>
      <c r="HUR109" s="5"/>
      <c r="HUS109" s="5"/>
      <c r="HUT109" s="5"/>
      <c r="HUU109" s="5"/>
      <c r="HUV109" s="5"/>
      <c r="HUW109" s="1"/>
      <c r="HUX109" s="2"/>
      <c r="HUY109" s="2"/>
      <c r="HUZ109" s="5"/>
      <c r="HVA109" s="5"/>
      <c r="HVB109" s="5"/>
      <c r="HVC109" s="5"/>
      <c r="HVD109" s="5"/>
      <c r="HVE109" s="1"/>
      <c r="HVF109" s="2"/>
      <c r="HVG109" s="2"/>
      <c r="HVH109" s="5"/>
      <c r="HVI109" s="5"/>
      <c r="HVJ109" s="5"/>
      <c r="HVK109" s="5"/>
      <c r="HVL109" s="5"/>
      <c r="HVM109" s="1"/>
      <c r="HVN109" s="2"/>
      <c r="HVO109" s="2"/>
      <c r="HVP109" s="5"/>
      <c r="HVQ109" s="5"/>
      <c r="HVR109" s="5"/>
      <c r="HVS109" s="5"/>
      <c r="HVT109" s="5"/>
      <c r="HVU109" s="1"/>
      <c r="HVV109" s="2"/>
      <c r="HVW109" s="2"/>
      <c r="HVX109" s="5"/>
      <c r="HVY109" s="5"/>
      <c r="HVZ109" s="5"/>
      <c r="HWA109" s="5"/>
      <c r="HWB109" s="5"/>
      <c r="HWC109" s="1"/>
      <c r="HWD109" s="2"/>
      <c r="HWE109" s="2"/>
      <c r="HWF109" s="5"/>
      <c r="HWG109" s="5"/>
      <c r="HWH109" s="5"/>
      <c r="HWI109" s="5"/>
      <c r="HWJ109" s="5"/>
      <c r="HWK109" s="1"/>
      <c r="HWL109" s="2"/>
      <c r="HWM109" s="2"/>
      <c r="HWN109" s="5"/>
      <c r="HWO109" s="5"/>
      <c r="HWP109" s="5"/>
      <c r="HWQ109" s="5"/>
      <c r="HWR109" s="5"/>
      <c r="HWS109" s="1"/>
      <c r="HWT109" s="2"/>
      <c r="HWU109" s="2"/>
      <c r="HWV109" s="5"/>
      <c r="HWW109" s="5"/>
      <c r="HWX109" s="5"/>
      <c r="HWY109" s="5"/>
      <c r="HWZ109" s="5"/>
      <c r="HXA109" s="1"/>
      <c r="HXB109" s="2"/>
      <c r="HXC109" s="2"/>
      <c r="HXD109" s="5"/>
      <c r="HXE109" s="5"/>
      <c r="HXF109" s="5"/>
      <c r="HXG109" s="5"/>
      <c r="HXH109" s="5"/>
      <c r="HXI109" s="1"/>
      <c r="HXJ109" s="2"/>
      <c r="HXK109" s="2"/>
      <c r="HXL109" s="5"/>
      <c r="HXM109" s="5"/>
      <c r="HXN109" s="5"/>
      <c r="HXO109" s="5"/>
      <c r="HXP109" s="5"/>
      <c r="HXQ109" s="1"/>
      <c r="HXR109" s="2"/>
      <c r="HXS109" s="2"/>
      <c r="HXT109" s="5"/>
      <c r="HXU109" s="5"/>
      <c r="HXV109" s="5"/>
      <c r="HXW109" s="5"/>
      <c r="HXX109" s="5"/>
      <c r="HXY109" s="1"/>
      <c r="HXZ109" s="2"/>
      <c r="HYA109" s="2"/>
      <c r="HYB109" s="5"/>
      <c r="HYC109" s="5"/>
      <c r="HYD109" s="5"/>
      <c r="HYE109" s="5"/>
      <c r="HYF109" s="5"/>
      <c r="HYG109" s="1"/>
      <c r="HYH109" s="2"/>
      <c r="HYI109" s="2"/>
      <c r="HYJ109" s="5"/>
      <c r="HYK109" s="5"/>
      <c r="HYL109" s="5"/>
      <c r="HYM109" s="5"/>
      <c r="HYN109" s="5"/>
      <c r="HYO109" s="1"/>
      <c r="HYP109" s="2"/>
      <c r="HYQ109" s="2"/>
      <c r="HYR109" s="5"/>
      <c r="HYS109" s="5"/>
      <c r="HYT109" s="5"/>
      <c r="HYU109" s="5"/>
      <c r="HYV109" s="5"/>
      <c r="HYW109" s="1"/>
      <c r="HYX109" s="2"/>
      <c r="HYY109" s="2"/>
      <c r="HYZ109" s="5"/>
      <c r="HZA109" s="5"/>
      <c r="HZB109" s="5"/>
      <c r="HZC109" s="5"/>
      <c r="HZD109" s="5"/>
      <c r="HZE109" s="1"/>
      <c r="HZF109" s="2"/>
      <c r="HZG109" s="2"/>
      <c r="HZH109" s="5"/>
      <c r="HZI109" s="5"/>
      <c r="HZJ109" s="5"/>
      <c r="HZK109" s="5"/>
      <c r="HZL109" s="5"/>
      <c r="HZM109" s="1"/>
      <c r="HZN109" s="2"/>
      <c r="HZO109" s="2"/>
      <c r="HZP109" s="5"/>
      <c r="HZQ109" s="5"/>
      <c r="HZR109" s="5"/>
      <c r="HZS109" s="5"/>
      <c r="HZT109" s="5"/>
      <c r="HZU109" s="1"/>
      <c r="HZV109" s="2"/>
      <c r="HZW109" s="2"/>
      <c r="HZX109" s="5"/>
      <c r="HZY109" s="5"/>
      <c r="HZZ109" s="5"/>
      <c r="IAA109" s="5"/>
      <c r="IAB109" s="5"/>
      <c r="IAC109" s="1"/>
      <c r="IAD109" s="2"/>
      <c r="IAE109" s="2"/>
      <c r="IAF109" s="5"/>
      <c r="IAG109" s="5"/>
      <c r="IAH109" s="5"/>
      <c r="IAI109" s="5"/>
      <c r="IAJ109" s="5"/>
      <c r="IAK109" s="1"/>
      <c r="IAL109" s="2"/>
      <c r="IAM109" s="2"/>
      <c r="IAN109" s="5"/>
      <c r="IAO109" s="5"/>
      <c r="IAP109" s="5"/>
      <c r="IAQ109" s="5"/>
      <c r="IAR109" s="5"/>
      <c r="IAS109" s="1"/>
      <c r="IAT109" s="2"/>
      <c r="IAU109" s="2"/>
      <c r="IAV109" s="5"/>
      <c r="IAW109" s="5"/>
      <c r="IAX109" s="5"/>
      <c r="IAY109" s="5"/>
      <c r="IAZ109" s="5"/>
      <c r="IBA109" s="1"/>
      <c r="IBB109" s="2"/>
      <c r="IBC109" s="2"/>
      <c r="IBD109" s="5"/>
      <c r="IBE109" s="5"/>
      <c r="IBF109" s="5"/>
      <c r="IBG109" s="5"/>
      <c r="IBH109" s="5"/>
      <c r="IBI109" s="1"/>
      <c r="IBJ109" s="2"/>
      <c r="IBK109" s="2"/>
      <c r="IBL109" s="5"/>
      <c r="IBM109" s="5"/>
      <c r="IBN109" s="5"/>
      <c r="IBO109" s="5"/>
      <c r="IBP109" s="5"/>
      <c r="IBQ109" s="1"/>
      <c r="IBR109" s="2"/>
      <c r="IBS109" s="2"/>
      <c r="IBT109" s="5"/>
      <c r="IBU109" s="5"/>
      <c r="IBV109" s="5"/>
      <c r="IBW109" s="5"/>
      <c r="IBX109" s="5"/>
      <c r="IBY109" s="1"/>
      <c r="IBZ109" s="2"/>
      <c r="ICA109" s="2"/>
      <c r="ICB109" s="5"/>
      <c r="ICC109" s="5"/>
      <c r="ICD109" s="5"/>
      <c r="ICE109" s="5"/>
      <c r="ICF109" s="5"/>
      <c r="ICG109" s="1"/>
      <c r="ICH109" s="2"/>
      <c r="ICI109" s="2"/>
      <c r="ICJ109" s="5"/>
      <c r="ICK109" s="5"/>
      <c r="ICL109" s="5"/>
      <c r="ICM109" s="5"/>
      <c r="ICN109" s="5"/>
      <c r="ICO109" s="1"/>
      <c r="ICP109" s="2"/>
      <c r="ICQ109" s="2"/>
      <c r="ICR109" s="5"/>
      <c r="ICS109" s="5"/>
      <c r="ICT109" s="5"/>
      <c r="ICU109" s="5"/>
      <c r="ICV109" s="5"/>
      <c r="ICW109" s="1"/>
      <c r="ICX109" s="2"/>
      <c r="ICY109" s="2"/>
      <c r="ICZ109" s="5"/>
      <c r="IDA109" s="5"/>
      <c r="IDB109" s="5"/>
      <c r="IDC109" s="5"/>
      <c r="IDD109" s="5"/>
      <c r="IDE109" s="1"/>
      <c r="IDF109" s="2"/>
      <c r="IDG109" s="2"/>
      <c r="IDH109" s="5"/>
      <c r="IDI109" s="5"/>
      <c r="IDJ109" s="5"/>
      <c r="IDK109" s="5"/>
      <c r="IDL109" s="5"/>
      <c r="IDM109" s="1"/>
      <c r="IDN109" s="2"/>
      <c r="IDO109" s="2"/>
      <c r="IDP109" s="5"/>
      <c r="IDQ109" s="5"/>
      <c r="IDR109" s="5"/>
      <c r="IDS109" s="5"/>
      <c r="IDT109" s="5"/>
      <c r="IDU109" s="1"/>
      <c r="IDV109" s="2"/>
      <c r="IDW109" s="2"/>
      <c r="IDX109" s="5"/>
      <c r="IDY109" s="5"/>
      <c r="IDZ109" s="5"/>
      <c r="IEA109" s="5"/>
      <c r="IEB109" s="5"/>
      <c r="IEC109" s="1"/>
      <c r="IED109" s="2"/>
      <c r="IEE109" s="2"/>
      <c r="IEF109" s="5"/>
      <c r="IEG109" s="5"/>
      <c r="IEH109" s="5"/>
      <c r="IEI109" s="5"/>
      <c r="IEJ109" s="5"/>
      <c r="IEK109" s="1"/>
      <c r="IEL109" s="2"/>
      <c r="IEM109" s="2"/>
      <c r="IEN109" s="5"/>
      <c r="IEO109" s="5"/>
      <c r="IEP109" s="5"/>
      <c r="IEQ109" s="5"/>
      <c r="IER109" s="5"/>
      <c r="IES109" s="1"/>
      <c r="IET109" s="2"/>
      <c r="IEU109" s="2"/>
      <c r="IEV109" s="5"/>
      <c r="IEW109" s="5"/>
      <c r="IEX109" s="5"/>
      <c r="IEY109" s="5"/>
      <c r="IEZ109" s="5"/>
      <c r="IFA109" s="1"/>
      <c r="IFB109" s="2"/>
      <c r="IFC109" s="2"/>
      <c r="IFD109" s="5"/>
      <c r="IFE109" s="5"/>
      <c r="IFF109" s="5"/>
      <c r="IFG109" s="5"/>
      <c r="IFH109" s="5"/>
      <c r="IFI109" s="1"/>
      <c r="IFJ109" s="2"/>
      <c r="IFK109" s="2"/>
      <c r="IFL109" s="5"/>
      <c r="IFM109" s="5"/>
      <c r="IFN109" s="5"/>
      <c r="IFO109" s="5"/>
      <c r="IFP109" s="5"/>
      <c r="IFQ109" s="1"/>
      <c r="IFR109" s="2"/>
      <c r="IFS109" s="2"/>
      <c r="IFT109" s="5"/>
      <c r="IFU109" s="5"/>
      <c r="IFV109" s="5"/>
      <c r="IFW109" s="5"/>
      <c r="IFX109" s="5"/>
      <c r="IFY109" s="1"/>
      <c r="IFZ109" s="2"/>
      <c r="IGA109" s="2"/>
      <c r="IGB109" s="5"/>
      <c r="IGC109" s="5"/>
      <c r="IGD109" s="5"/>
      <c r="IGE109" s="5"/>
      <c r="IGF109" s="5"/>
      <c r="IGG109" s="1"/>
      <c r="IGH109" s="2"/>
      <c r="IGI109" s="2"/>
      <c r="IGJ109" s="5"/>
      <c r="IGK109" s="5"/>
      <c r="IGL109" s="5"/>
      <c r="IGM109" s="5"/>
      <c r="IGN109" s="5"/>
      <c r="IGO109" s="1"/>
      <c r="IGP109" s="2"/>
      <c r="IGQ109" s="2"/>
      <c r="IGR109" s="5"/>
      <c r="IGS109" s="5"/>
      <c r="IGT109" s="5"/>
      <c r="IGU109" s="5"/>
      <c r="IGV109" s="5"/>
      <c r="IGW109" s="1"/>
      <c r="IGX109" s="2"/>
      <c r="IGY109" s="2"/>
      <c r="IGZ109" s="5"/>
      <c r="IHA109" s="5"/>
      <c r="IHB109" s="5"/>
      <c r="IHC109" s="5"/>
      <c r="IHD109" s="5"/>
      <c r="IHE109" s="1"/>
      <c r="IHF109" s="2"/>
      <c r="IHG109" s="2"/>
      <c r="IHH109" s="5"/>
      <c r="IHI109" s="5"/>
      <c r="IHJ109" s="5"/>
      <c r="IHK109" s="5"/>
      <c r="IHL109" s="5"/>
      <c r="IHM109" s="1"/>
      <c r="IHN109" s="2"/>
      <c r="IHO109" s="2"/>
      <c r="IHP109" s="5"/>
      <c r="IHQ109" s="5"/>
      <c r="IHR109" s="5"/>
      <c r="IHS109" s="5"/>
      <c r="IHT109" s="5"/>
      <c r="IHU109" s="1"/>
      <c r="IHV109" s="2"/>
      <c r="IHW109" s="2"/>
      <c r="IHX109" s="5"/>
      <c r="IHY109" s="5"/>
      <c r="IHZ109" s="5"/>
      <c r="IIA109" s="5"/>
      <c r="IIB109" s="5"/>
      <c r="IIC109" s="1"/>
      <c r="IID109" s="2"/>
      <c r="IIE109" s="2"/>
      <c r="IIF109" s="5"/>
      <c r="IIG109" s="5"/>
      <c r="IIH109" s="5"/>
      <c r="III109" s="5"/>
      <c r="IIJ109" s="5"/>
      <c r="IIK109" s="1"/>
      <c r="IIL109" s="2"/>
      <c r="IIM109" s="2"/>
      <c r="IIN109" s="5"/>
      <c r="IIO109" s="5"/>
      <c r="IIP109" s="5"/>
      <c r="IIQ109" s="5"/>
      <c r="IIR109" s="5"/>
      <c r="IIS109" s="1"/>
      <c r="IIT109" s="2"/>
      <c r="IIU109" s="2"/>
      <c r="IIV109" s="5"/>
      <c r="IIW109" s="5"/>
      <c r="IIX109" s="5"/>
      <c r="IIY109" s="5"/>
      <c r="IIZ109" s="5"/>
      <c r="IJA109" s="1"/>
      <c r="IJB109" s="2"/>
      <c r="IJC109" s="2"/>
      <c r="IJD109" s="5"/>
      <c r="IJE109" s="5"/>
      <c r="IJF109" s="5"/>
      <c r="IJG109" s="5"/>
      <c r="IJH109" s="5"/>
      <c r="IJI109" s="1"/>
      <c r="IJJ109" s="2"/>
      <c r="IJK109" s="2"/>
      <c r="IJL109" s="5"/>
      <c r="IJM109" s="5"/>
      <c r="IJN109" s="5"/>
      <c r="IJO109" s="5"/>
      <c r="IJP109" s="5"/>
      <c r="IJQ109" s="1"/>
      <c r="IJR109" s="2"/>
      <c r="IJS109" s="2"/>
      <c r="IJT109" s="5"/>
      <c r="IJU109" s="5"/>
      <c r="IJV109" s="5"/>
      <c r="IJW109" s="5"/>
      <c r="IJX109" s="5"/>
      <c r="IJY109" s="1"/>
      <c r="IJZ109" s="2"/>
      <c r="IKA109" s="2"/>
      <c r="IKB109" s="5"/>
      <c r="IKC109" s="5"/>
      <c r="IKD109" s="5"/>
      <c r="IKE109" s="5"/>
      <c r="IKF109" s="5"/>
      <c r="IKG109" s="1"/>
      <c r="IKH109" s="2"/>
      <c r="IKI109" s="2"/>
      <c r="IKJ109" s="5"/>
      <c r="IKK109" s="5"/>
      <c r="IKL109" s="5"/>
      <c r="IKM109" s="5"/>
      <c r="IKN109" s="5"/>
      <c r="IKO109" s="1"/>
      <c r="IKP109" s="2"/>
      <c r="IKQ109" s="2"/>
      <c r="IKR109" s="5"/>
      <c r="IKS109" s="5"/>
      <c r="IKT109" s="5"/>
      <c r="IKU109" s="5"/>
      <c r="IKV109" s="5"/>
      <c r="IKW109" s="1"/>
      <c r="IKX109" s="2"/>
      <c r="IKY109" s="2"/>
      <c r="IKZ109" s="5"/>
      <c r="ILA109" s="5"/>
      <c r="ILB109" s="5"/>
      <c r="ILC109" s="5"/>
      <c r="ILD109" s="5"/>
      <c r="ILE109" s="1"/>
      <c r="ILF109" s="2"/>
      <c r="ILG109" s="2"/>
      <c r="ILH109" s="5"/>
      <c r="ILI109" s="5"/>
      <c r="ILJ109" s="5"/>
      <c r="ILK109" s="5"/>
      <c r="ILL109" s="5"/>
      <c r="ILM109" s="1"/>
      <c r="ILN109" s="2"/>
      <c r="ILO109" s="2"/>
      <c r="ILP109" s="5"/>
      <c r="ILQ109" s="5"/>
      <c r="ILR109" s="5"/>
      <c r="ILS109" s="5"/>
      <c r="ILT109" s="5"/>
      <c r="ILU109" s="1"/>
      <c r="ILV109" s="2"/>
      <c r="ILW109" s="2"/>
      <c r="ILX109" s="5"/>
      <c r="ILY109" s="5"/>
      <c r="ILZ109" s="5"/>
      <c r="IMA109" s="5"/>
      <c r="IMB109" s="5"/>
      <c r="IMC109" s="1"/>
      <c r="IMD109" s="2"/>
      <c r="IME109" s="2"/>
      <c r="IMF109" s="5"/>
      <c r="IMG109" s="5"/>
      <c r="IMH109" s="5"/>
      <c r="IMI109" s="5"/>
      <c r="IMJ109" s="5"/>
      <c r="IMK109" s="1"/>
      <c r="IML109" s="2"/>
      <c r="IMM109" s="2"/>
      <c r="IMN109" s="5"/>
      <c r="IMO109" s="5"/>
      <c r="IMP109" s="5"/>
      <c r="IMQ109" s="5"/>
      <c r="IMR109" s="5"/>
      <c r="IMS109" s="1"/>
      <c r="IMT109" s="2"/>
      <c r="IMU109" s="2"/>
      <c r="IMV109" s="5"/>
      <c r="IMW109" s="5"/>
      <c r="IMX109" s="5"/>
      <c r="IMY109" s="5"/>
      <c r="IMZ109" s="5"/>
      <c r="INA109" s="1"/>
      <c r="INB109" s="2"/>
      <c r="INC109" s="2"/>
      <c r="IND109" s="5"/>
      <c r="INE109" s="5"/>
      <c r="INF109" s="5"/>
      <c r="ING109" s="5"/>
      <c r="INH109" s="5"/>
      <c r="INI109" s="1"/>
      <c r="INJ109" s="2"/>
      <c r="INK109" s="2"/>
      <c r="INL109" s="5"/>
      <c r="INM109" s="5"/>
      <c r="INN109" s="5"/>
      <c r="INO109" s="5"/>
      <c r="INP109" s="5"/>
      <c r="INQ109" s="1"/>
      <c r="INR109" s="2"/>
      <c r="INS109" s="2"/>
      <c r="INT109" s="5"/>
      <c r="INU109" s="5"/>
      <c r="INV109" s="5"/>
      <c r="INW109" s="5"/>
      <c r="INX109" s="5"/>
      <c r="INY109" s="1"/>
      <c r="INZ109" s="2"/>
      <c r="IOA109" s="2"/>
      <c r="IOB109" s="5"/>
      <c r="IOC109" s="5"/>
      <c r="IOD109" s="5"/>
      <c r="IOE109" s="5"/>
      <c r="IOF109" s="5"/>
      <c r="IOG109" s="1"/>
      <c r="IOH109" s="2"/>
      <c r="IOI109" s="2"/>
      <c r="IOJ109" s="5"/>
      <c r="IOK109" s="5"/>
      <c r="IOL109" s="5"/>
      <c r="IOM109" s="5"/>
      <c r="ION109" s="5"/>
      <c r="IOO109" s="1"/>
      <c r="IOP109" s="2"/>
      <c r="IOQ109" s="2"/>
      <c r="IOR109" s="5"/>
      <c r="IOS109" s="5"/>
      <c r="IOT109" s="5"/>
      <c r="IOU109" s="5"/>
      <c r="IOV109" s="5"/>
      <c r="IOW109" s="1"/>
      <c r="IOX109" s="2"/>
      <c r="IOY109" s="2"/>
      <c r="IOZ109" s="5"/>
      <c r="IPA109" s="5"/>
      <c r="IPB109" s="5"/>
      <c r="IPC109" s="5"/>
      <c r="IPD109" s="5"/>
      <c r="IPE109" s="1"/>
      <c r="IPF109" s="2"/>
      <c r="IPG109" s="2"/>
      <c r="IPH109" s="5"/>
      <c r="IPI109" s="5"/>
      <c r="IPJ109" s="5"/>
      <c r="IPK109" s="5"/>
      <c r="IPL109" s="5"/>
      <c r="IPM109" s="1"/>
      <c r="IPN109" s="2"/>
      <c r="IPO109" s="2"/>
      <c r="IPP109" s="5"/>
      <c r="IPQ109" s="5"/>
      <c r="IPR109" s="5"/>
      <c r="IPS109" s="5"/>
      <c r="IPT109" s="5"/>
      <c r="IPU109" s="1"/>
      <c r="IPV109" s="2"/>
      <c r="IPW109" s="2"/>
      <c r="IPX109" s="5"/>
      <c r="IPY109" s="5"/>
      <c r="IPZ109" s="5"/>
      <c r="IQA109" s="5"/>
      <c r="IQB109" s="5"/>
      <c r="IQC109" s="1"/>
      <c r="IQD109" s="2"/>
      <c r="IQE109" s="2"/>
      <c r="IQF109" s="5"/>
      <c r="IQG109" s="5"/>
      <c r="IQH109" s="5"/>
      <c r="IQI109" s="5"/>
      <c r="IQJ109" s="5"/>
      <c r="IQK109" s="1"/>
      <c r="IQL109" s="2"/>
      <c r="IQM109" s="2"/>
      <c r="IQN109" s="5"/>
      <c r="IQO109" s="5"/>
      <c r="IQP109" s="5"/>
      <c r="IQQ109" s="5"/>
      <c r="IQR109" s="5"/>
      <c r="IQS109" s="1"/>
      <c r="IQT109" s="2"/>
      <c r="IQU109" s="2"/>
      <c r="IQV109" s="5"/>
      <c r="IQW109" s="5"/>
      <c r="IQX109" s="5"/>
      <c r="IQY109" s="5"/>
      <c r="IQZ109" s="5"/>
      <c r="IRA109" s="1"/>
      <c r="IRB109" s="2"/>
      <c r="IRC109" s="2"/>
      <c r="IRD109" s="5"/>
      <c r="IRE109" s="5"/>
      <c r="IRF109" s="5"/>
      <c r="IRG109" s="5"/>
      <c r="IRH109" s="5"/>
      <c r="IRI109" s="1"/>
      <c r="IRJ109" s="2"/>
      <c r="IRK109" s="2"/>
      <c r="IRL109" s="5"/>
      <c r="IRM109" s="5"/>
      <c r="IRN109" s="5"/>
      <c r="IRO109" s="5"/>
      <c r="IRP109" s="5"/>
      <c r="IRQ109" s="1"/>
      <c r="IRR109" s="2"/>
      <c r="IRS109" s="2"/>
      <c r="IRT109" s="5"/>
      <c r="IRU109" s="5"/>
      <c r="IRV109" s="5"/>
      <c r="IRW109" s="5"/>
      <c r="IRX109" s="5"/>
      <c r="IRY109" s="1"/>
      <c r="IRZ109" s="2"/>
      <c r="ISA109" s="2"/>
      <c r="ISB109" s="5"/>
      <c r="ISC109" s="5"/>
      <c r="ISD109" s="5"/>
      <c r="ISE109" s="5"/>
      <c r="ISF109" s="5"/>
      <c r="ISG109" s="1"/>
      <c r="ISH109" s="2"/>
      <c r="ISI109" s="2"/>
      <c r="ISJ109" s="5"/>
      <c r="ISK109" s="5"/>
      <c r="ISL109" s="5"/>
      <c r="ISM109" s="5"/>
      <c r="ISN109" s="5"/>
      <c r="ISO109" s="1"/>
      <c r="ISP109" s="2"/>
      <c r="ISQ109" s="2"/>
      <c r="ISR109" s="5"/>
      <c r="ISS109" s="5"/>
      <c r="IST109" s="5"/>
      <c r="ISU109" s="5"/>
      <c r="ISV109" s="5"/>
      <c r="ISW109" s="1"/>
      <c r="ISX109" s="2"/>
      <c r="ISY109" s="2"/>
      <c r="ISZ109" s="5"/>
      <c r="ITA109" s="5"/>
      <c r="ITB109" s="5"/>
      <c r="ITC109" s="5"/>
      <c r="ITD109" s="5"/>
      <c r="ITE109" s="1"/>
      <c r="ITF109" s="2"/>
      <c r="ITG109" s="2"/>
      <c r="ITH109" s="5"/>
      <c r="ITI109" s="5"/>
      <c r="ITJ109" s="5"/>
      <c r="ITK109" s="5"/>
      <c r="ITL109" s="5"/>
      <c r="ITM109" s="1"/>
      <c r="ITN109" s="2"/>
      <c r="ITO109" s="2"/>
      <c r="ITP109" s="5"/>
      <c r="ITQ109" s="5"/>
      <c r="ITR109" s="5"/>
      <c r="ITS109" s="5"/>
      <c r="ITT109" s="5"/>
      <c r="ITU109" s="1"/>
      <c r="ITV109" s="2"/>
      <c r="ITW109" s="2"/>
      <c r="ITX109" s="5"/>
      <c r="ITY109" s="5"/>
      <c r="ITZ109" s="5"/>
      <c r="IUA109" s="5"/>
      <c r="IUB109" s="5"/>
      <c r="IUC109" s="1"/>
      <c r="IUD109" s="2"/>
      <c r="IUE109" s="2"/>
      <c r="IUF109" s="5"/>
      <c r="IUG109" s="5"/>
      <c r="IUH109" s="5"/>
      <c r="IUI109" s="5"/>
      <c r="IUJ109" s="5"/>
      <c r="IUK109" s="1"/>
      <c r="IUL109" s="2"/>
      <c r="IUM109" s="2"/>
      <c r="IUN109" s="5"/>
      <c r="IUO109" s="5"/>
      <c r="IUP109" s="5"/>
      <c r="IUQ109" s="5"/>
      <c r="IUR109" s="5"/>
      <c r="IUS109" s="1"/>
      <c r="IUT109" s="2"/>
      <c r="IUU109" s="2"/>
      <c r="IUV109" s="5"/>
      <c r="IUW109" s="5"/>
      <c r="IUX109" s="5"/>
      <c r="IUY109" s="5"/>
      <c r="IUZ109" s="5"/>
      <c r="IVA109" s="1"/>
      <c r="IVB109" s="2"/>
      <c r="IVC109" s="2"/>
      <c r="IVD109" s="5"/>
      <c r="IVE109" s="5"/>
      <c r="IVF109" s="5"/>
      <c r="IVG109" s="5"/>
      <c r="IVH109" s="5"/>
      <c r="IVI109" s="1"/>
      <c r="IVJ109" s="2"/>
      <c r="IVK109" s="2"/>
      <c r="IVL109" s="5"/>
      <c r="IVM109" s="5"/>
      <c r="IVN109" s="5"/>
      <c r="IVO109" s="5"/>
      <c r="IVP109" s="5"/>
      <c r="IVQ109" s="1"/>
      <c r="IVR109" s="2"/>
      <c r="IVS109" s="2"/>
      <c r="IVT109" s="5"/>
      <c r="IVU109" s="5"/>
      <c r="IVV109" s="5"/>
      <c r="IVW109" s="5"/>
      <c r="IVX109" s="5"/>
      <c r="IVY109" s="1"/>
      <c r="IVZ109" s="2"/>
      <c r="IWA109" s="2"/>
      <c r="IWB109" s="5"/>
      <c r="IWC109" s="5"/>
      <c r="IWD109" s="5"/>
      <c r="IWE109" s="5"/>
      <c r="IWF109" s="5"/>
      <c r="IWG109" s="1"/>
      <c r="IWH109" s="2"/>
      <c r="IWI109" s="2"/>
      <c r="IWJ109" s="5"/>
      <c r="IWK109" s="5"/>
      <c r="IWL109" s="5"/>
      <c r="IWM109" s="5"/>
      <c r="IWN109" s="5"/>
      <c r="IWO109" s="1"/>
      <c r="IWP109" s="2"/>
      <c r="IWQ109" s="2"/>
      <c r="IWR109" s="5"/>
      <c r="IWS109" s="5"/>
      <c r="IWT109" s="5"/>
      <c r="IWU109" s="5"/>
      <c r="IWV109" s="5"/>
      <c r="IWW109" s="1"/>
      <c r="IWX109" s="2"/>
      <c r="IWY109" s="2"/>
      <c r="IWZ109" s="5"/>
      <c r="IXA109" s="5"/>
      <c r="IXB109" s="5"/>
      <c r="IXC109" s="5"/>
      <c r="IXD109" s="5"/>
      <c r="IXE109" s="1"/>
      <c r="IXF109" s="2"/>
      <c r="IXG109" s="2"/>
      <c r="IXH109" s="5"/>
      <c r="IXI109" s="5"/>
      <c r="IXJ109" s="5"/>
      <c r="IXK109" s="5"/>
      <c r="IXL109" s="5"/>
      <c r="IXM109" s="1"/>
      <c r="IXN109" s="2"/>
      <c r="IXO109" s="2"/>
      <c r="IXP109" s="5"/>
      <c r="IXQ109" s="5"/>
      <c r="IXR109" s="5"/>
      <c r="IXS109" s="5"/>
      <c r="IXT109" s="5"/>
      <c r="IXU109" s="1"/>
      <c r="IXV109" s="2"/>
      <c r="IXW109" s="2"/>
      <c r="IXX109" s="5"/>
      <c r="IXY109" s="5"/>
      <c r="IXZ109" s="5"/>
      <c r="IYA109" s="5"/>
      <c r="IYB109" s="5"/>
      <c r="IYC109" s="1"/>
      <c r="IYD109" s="2"/>
      <c r="IYE109" s="2"/>
      <c r="IYF109" s="5"/>
      <c r="IYG109" s="5"/>
      <c r="IYH109" s="5"/>
      <c r="IYI109" s="5"/>
      <c r="IYJ109" s="5"/>
      <c r="IYK109" s="1"/>
      <c r="IYL109" s="2"/>
      <c r="IYM109" s="2"/>
      <c r="IYN109" s="5"/>
      <c r="IYO109" s="5"/>
      <c r="IYP109" s="5"/>
      <c r="IYQ109" s="5"/>
      <c r="IYR109" s="5"/>
      <c r="IYS109" s="1"/>
      <c r="IYT109" s="2"/>
      <c r="IYU109" s="2"/>
      <c r="IYV109" s="5"/>
      <c r="IYW109" s="5"/>
      <c r="IYX109" s="5"/>
      <c r="IYY109" s="5"/>
      <c r="IYZ109" s="5"/>
      <c r="IZA109" s="1"/>
      <c r="IZB109" s="2"/>
      <c r="IZC109" s="2"/>
      <c r="IZD109" s="5"/>
      <c r="IZE109" s="5"/>
      <c r="IZF109" s="5"/>
      <c r="IZG109" s="5"/>
      <c r="IZH109" s="5"/>
      <c r="IZI109" s="1"/>
      <c r="IZJ109" s="2"/>
      <c r="IZK109" s="2"/>
      <c r="IZL109" s="5"/>
      <c r="IZM109" s="5"/>
      <c r="IZN109" s="5"/>
      <c r="IZO109" s="5"/>
      <c r="IZP109" s="5"/>
      <c r="IZQ109" s="1"/>
      <c r="IZR109" s="2"/>
      <c r="IZS109" s="2"/>
      <c r="IZT109" s="5"/>
      <c r="IZU109" s="5"/>
      <c r="IZV109" s="5"/>
      <c r="IZW109" s="5"/>
      <c r="IZX109" s="5"/>
      <c r="IZY109" s="1"/>
      <c r="IZZ109" s="2"/>
      <c r="JAA109" s="2"/>
      <c r="JAB109" s="5"/>
      <c r="JAC109" s="5"/>
      <c r="JAD109" s="5"/>
      <c r="JAE109" s="5"/>
      <c r="JAF109" s="5"/>
      <c r="JAG109" s="1"/>
      <c r="JAH109" s="2"/>
      <c r="JAI109" s="2"/>
      <c r="JAJ109" s="5"/>
      <c r="JAK109" s="5"/>
      <c r="JAL109" s="5"/>
      <c r="JAM109" s="5"/>
      <c r="JAN109" s="5"/>
      <c r="JAO109" s="1"/>
      <c r="JAP109" s="2"/>
      <c r="JAQ109" s="2"/>
      <c r="JAR109" s="5"/>
      <c r="JAS109" s="5"/>
      <c r="JAT109" s="5"/>
      <c r="JAU109" s="5"/>
      <c r="JAV109" s="5"/>
      <c r="JAW109" s="1"/>
      <c r="JAX109" s="2"/>
      <c r="JAY109" s="2"/>
      <c r="JAZ109" s="5"/>
      <c r="JBA109" s="5"/>
      <c r="JBB109" s="5"/>
      <c r="JBC109" s="5"/>
      <c r="JBD109" s="5"/>
      <c r="JBE109" s="1"/>
      <c r="JBF109" s="2"/>
      <c r="JBG109" s="2"/>
      <c r="JBH109" s="5"/>
      <c r="JBI109" s="5"/>
      <c r="JBJ109" s="5"/>
      <c r="JBK109" s="5"/>
      <c r="JBL109" s="5"/>
      <c r="JBM109" s="1"/>
      <c r="JBN109" s="2"/>
      <c r="JBO109" s="2"/>
      <c r="JBP109" s="5"/>
      <c r="JBQ109" s="5"/>
      <c r="JBR109" s="5"/>
      <c r="JBS109" s="5"/>
      <c r="JBT109" s="5"/>
      <c r="JBU109" s="1"/>
      <c r="JBV109" s="2"/>
      <c r="JBW109" s="2"/>
      <c r="JBX109" s="5"/>
      <c r="JBY109" s="5"/>
      <c r="JBZ109" s="5"/>
      <c r="JCA109" s="5"/>
      <c r="JCB109" s="5"/>
      <c r="JCC109" s="1"/>
      <c r="JCD109" s="2"/>
      <c r="JCE109" s="2"/>
      <c r="JCF109" s="5"/>
      <c r="JCG109" s="5"/>
      <c r="JCH109" s="5"/>
      <c r="JCI109" s="5"/>
      <c r="JCJ109" s="5"/>
      <c r="JCK109" s="1"/>
      <c r="JCL109" s="2"/>
      <c r="JCM109" s="2"/>
      <c r="JCN109" s="5"/>
      <c r="JCO109" s="5"/>
      <c r="JCP109" s="5"/>
      <c r="JCQ109" s="5"/>
      <c r="JCR109" s="5"/>
      <c r="JCS109" s="1"/>
      <c r="JCT109" s="2"/>
      <c r="JCU109" s="2"/>
      <c r="JCV109" s="5"/>
      <c r="JCW109" s="5"/>
      <c r="JCX109" s="5"/>
      <c r="JCY109" s="5"/>
      <c r="JCZ109" s="5"/>
      <c r="JDA109" s="1"/>
      <c r="JDB109" s="2"/>
      <c r="JDC109" s="2"/>
      <c r="JDD109" s="5"/>
      <c r="JDE109" s="5"/>
      <c r="JDF109" s="5"/>
      <c r="JDG109" s="5"/>
      <c r="JDH109" s="5"/>
      <c r="JDI109" s="1"/>
      <c r="JDJ109" s="2"/>
      <c r="JDK109" s="2"/>
      <c r="JDL109" s="5"/>
      <c r="JDM109" s="5"/>
      <c r="JDN109" s="5"/>
      <c r="JDO109" s="5"/>
      <c r="JDP109" s="5"/>
      <c r="JDQ109" s="1"/>
      <c r="JDR109" s="2"/>
      <c r="JDS109" s="2"/>
      <c r="JDT109" s="5"/>
      <c r="JDU109" s="5"/>
      <c r="JDV109" s="5"/>
      <c r="JDW109" s="5"/>
      <c r="JDX109" s="5"/>
      <c r="JDY109" s="1"/>
      <c r="JDZ109" s="2"/>
      <c r="JEA109" s="2"/>
      <c r="JEB109" s="5"/>
      <c r="JEC109" s="5"/>
      <c r="JED109" s="5"/>
      <c r="JEE109" s="5"/>
      <c r="JEF109" s="5"/>
      <c r="JEG109" s="1"/>
      <c r="JEH109" s="2"/>
      <c r="JEI109" s="2"/>
      <c r="JEJ109" s="5"/>
      <c r="JEK109" s="5"/>
      <c r="JEL109" s="5"/>
      <c r="JEM109" s="5"/>
      <c r="JEN109" s="5"/>
      <c r="JEO109" s="1"/>
      <c r="JEP109" s="2"/>
      <c r="JEQ109" s="2"/>
      <c r="JER109" s="5"/>
      <c r="JES109" s="5"/>
      <c r="JET109" s="5"/>
      <c r="JEU109" s="5"/>
      <c r="JEV109" s="5"/>
      <c r="JEW109" s="1"/>
      <c r="JEX109" s="2"/>
      <c r="JEY109" s="2"/>
      <c r="JEZ109" s="5"/>
      <c r="JFA109" s="5"/>
      <c r="JFB109" s="5"/>
      <c r="JFC109" s="5"/>
      <c r="JFD109" s="5"/>
      <c r="JFE109" s="1"/>
      <c r="JFF109" s="2"/>
      <c r="JFG109" s="2"/>
      <c r="JFH109" s="5"/>
      <c r="JFI109" s="5"/>
      <c r="JFJ109" s="5"/>
      <c r="JFK109" s="5"/>
      <c r="JFL109" s="5"/>
      <c r="JFM109" s="1"/>
      <c r="JFN109" s="2"/>
      <c r="JFO109" s="2"/>
      <c r="JFP109" s="5"/>
      <c r="JFQ109" s="5"/>
      <c r="JFR109" s="5"/>
      <c r="JFS109" s="5"/>
      <c r="JFT109" s="5"/>
      <c r="JFU109" s="1"/>
      <c r="JFV109" s="2"/>
      <c r="JFW109" s="2"/>
      <c r="JFX109" s="5"/>
      <c r="JFY109" s="5"/>
      <c r="JFZ109" s="5"/>
      <c r="JGA109" s="5"/>
      <c r="JGB109" s="5"/>
      <c r="JGC109" s="1"/>
      <c r="JGD109" s="2"/>
      <c r="JGE109" s="2"/>
      <c r="JGF109" s="5"/>
      <c r="JGG109" s="5"/>
      <c r="JGH109" s="5"/>
      <c r="JGI109" s="5"/>
      <c r="JGJ109" s="5"/>
      <c r="JGK109" s="1"/>
      <c r="JGL109" s="2"/>
      <c r="JGM109" s="2"/>
      <c r="JGN109" s="5"/>
      <c r="JGO109" s="5"/>
      <c r="JGP109" s="5"/>
      <c r="JGQ109" s="5"/>
      <c r="JGR109" s="5"/>
      <c r="JGS109" s="1"/>
      <c r="JGT109" s="2"/>
      <c r="JGU109" s="2"/>
      <c r="JGV109" s="5"/>
      <c r="JGW109" s="5"/>
      <c r="JGX109" s="5"/>
      <c r="JGY109" s="5"/>
      <c r="JGZ109" s="5"/>
      <c r="JHA109" s="1"/>
      <c r="JHB109" s="2"/>
      <c r="JHC109" s="2"/>
      <c r="JHD109" s="5"/>
      <c r="JHE109" s="5"/>
      <c r="JHF109" s="5"/>
      <c r="JHG109" s="5"/>
      <c r="JHH109" s="5"/>
      <c r="JHI109" s="1"/>
      <c r="JHJ109" s="2"/>
      <c r="JHK109" s="2"/>
      <c r="JHL109" s="5"/>
      <c r="JHM109" s="5"/>
      <c r="JHN109" s="5"/>
      <c r="JHO109" s="5"/>
      <c r="JHP109" s="5"/>
      <c r="JHQ109" s="1"/>
      <c r="JHR109" s="2"/>
      <c r="JHS109" s="2"/>
      <c r="JHT109" s="5"/>
      <c r="JHU109" s="5"/>
      <c r="JHV109" s="5"/>
      <c r="JHW109" s="5"/>
      <c r="JHX109" s="5"/>
      <c r="JHY109" s="1"/>
      <c r="JHZ109" s="2"/>
      <c r="JIA109" s="2"/>
      <c r="JIB109" s="5"/>
      <c r="JIC109" s="5"/>
      <c r="JID109" s="5"/>
      <c r="JIE109" s="5"/>
      <c r="JIF109" s="5"/>
      <c r="JIG109" s="1"/>
      <c r="JIH109" s="2"/>
      <c r="JII109" s="2"/>
      <c r="JIJ109" s="5"/>
      <c r="JIK109" s="5"/>
      <c r="JIL109" s="5"/>
      <c r="JIM109" s="5"/>
      <c r="JIN109" s="5"/>
      <c r="JIO109" s="1"/>
      <c r="JIP109" s="2"/>
      <c r="JIQ109" s="2"/>
      <c r="JIR109" s="5"/>
      <c r="JIS109" s="5"/>
      <c r="JIT109" s="5"/>
      <c r="JIU109" s="5"/>
      <c r="JIV109" s="5"/>
      <c r="JIW109" s="1"/>
      <c r="JIX109" s="2"/>
      <c r="JIY109" s="2"/>
      <c r="JIZ109" s="5"/>
      <c r="JJA109" s="5"/>
      <c r="JJB109" s="5"/>
      <c r="JJC109" s="5"/>
      <c r="JJD109" s="5"/>
      <c r="JJE109" s="1"/>
      <c r="JJF109" s="2"/>
      <c r="JJG109" s="2"/>
      <c r="JJH109" s="5"/>
      <c r="JJI109" s="5"/>
      <c r="JJJ109" s="5"/>
      <c r="JJK109" s="5"/>
      <c r="JJL109" s="5"/>
      <c r="JJM109" s="1"/>
      <c r="JJN109" s="2"/>
      <c r="JJO109" s="2"/>
      <c r="JJP109" s="5"/>
      <c r="JJQ109" s="5"/>
      <c r="JJR109" s="5"/>
      <c r="JJS109" s="5"/>
      <c r="JJT109" s="5"/>
      <c r="JJU109" s="1"/>
      <c r="JJV109" s="2"/>
      <c r="JJW109" s="2"/>
      <c r="JJX109" s="5"/>
      <c r="JJY109" s="5"/>
      <c r="JJZ109" s="5"/>
      <c r="JKA109" s="5"/>
      <c r="JKB109" s="5"/>
      <c r="JKC109" s="1"/>
      <c r="JKD109" s="2"/>
      <c r="JKE109" s="2"/>
      <c r="JKF109" s="5"/>
      <c r="JKG109" s="5"/>
      <c r="JKH109" s="5"/>
      <c r="JKI109" s="5"/>
      <c r="JKJ109" s="5"/>
      <c r="JKK109" s="1"/>
      <c r="JKL109" s="2"/>
      <c r="JKM109" s="2"/>
      <c r="JKN109" s="5"/>
      <c r="JKO109" s="5"/>
      <c r="JKP109" s="5"/>
      <c r="JKQ109" s="5"/>
      <c r="JKR109" s="5"/>
      <c r="JKS109" s="1"/>
      <c r="JKT109" s="2"/>
      <c r="JKU109" s="2"/>
      <c r="JKV109" s="5"/>
      <c r="JKW109" s="5"/>
      <c r="JKX109" s="5"/>
      <c r="JKY109" s="5"/>
      <c r="JKZ109" s="5"/>
      <c r="JLA109" s="1"/>
      <c r="JLB109" s="2"/>
      <c r="JLC109" s="2"/>
      <c r="JLD109" s="5"/>
      <c r="JLE109" s="5"/>
      <c r="JLF109" s="5"/>
      <c r="JLG109" s="5"/>
      <c r="JLH109" s="5"/>
      <c r="JLI109" s="1"/>
      <c r="JLJ109" s="2"/>
      <c r="JLK109" s="2"/>
      <c r="JLL109" s="5"/>
      <c r="JLM109" s="5"/>
      <c r="JLN109" s="5"/>
      <c r="JLO109" s="5"/>
      <c r="JLP109" s="5"/>
      <c r="JLQ109" s="1"/>
      <c r="JLR109" s="2"/>
      <c r="JLS109" s="2"/>
      <c r="JLT109" s="5"/>
      <c r="JLU109" s="5"/>
      <c r="JLV109" s="5"/>
      <c r="JLW109" s="5"/>
      <c r="JLX109" s="5"/>
      <c r="JLY109" s="1"/>
      <c r="JLZ109" s="2"/>
      <c r="JMA109" s="2"/>
      <c r="JMB109" s="5"/>
      <c r="JMC109" s="5"/>
      <c r="JMD109" s="5"/>
      <c r="JME109" s="5"/>
      <c r="JMF109" s="5"/>
      <c r="JMG109" s="1"/>
      <c r="JMH109" s="2"/>
      <c r="JMI109" s="2"/>
      <c r="JMJ109" s="5"/>
      <c r="JMK109" s="5"/>
      <c r="JML109" s="5"/>
      <c r="JMM109" s="5"/>
      <c r="JMN109" s="5"/>
      <c r="JMO109" s="1"/>
      <c r="JMP109" s="2"/>
      <c r="JMQ109" s="2"/>
      <c r="JMR109" s="5"/>
      <c r="JMS109" s="5"/>
      <c r="JMT109" s="5"/>
      <c r="JMU109" s="5"/>
      <c r="JMV109" s="5"/>
      <c r="JMW109" s="1"/>
      <c r="JMX109" s="2"/>
      <c r="JMY109" s="2"/>
      <c r="JMZ109" s="5"/>
      <c r="JNA109" s="5"/>
      <c r="JNB109" s="5"/>
      <c r="JNC109" s="5"/>
      <c r="JND109" s="5"/>
      <c r="JNE109" s="1"/>
      <c r="JNF109" s="2"/>
      <c r="JNG109" s="2"/>
      <c r="JNH109" s="5"/>
      <c r="JNI109" s="5"/>
      <c r="JNJ109" s="5"/>
      <c r="JNK109" s="5"/>
      <c r="JNL109" s="5"/>
      <c r="JNM109" s="1"/>
      <c r="JNN109" s="2"/>
      <c r="JNO109" s="2"/>
      <c r="JNP109" s="5"/>
      <c r="JNQ109" s="5"/>
      <c r="JNR109" s="5"/>
      <c r="JNS109" s="5"/>
      <c r="JNT109" s="5"/>
      <c r="JNU109" s="1"/>
      <c r="JNV109" s="2"/>
      <c r="JNW109" s="2"/>
      <c r="JNX109" s="5"/>
      <c r="JNY109" s="5"/>
      <c r="JNZ109" s="5"/>
      <c r="JOA109" s="5"/>
      <c r="JOB109" s="5"/>
      <c r="JOC109" s="1"/>
      <c r="JOD109" s="2"/>
      <c r="JOE109" s="2"/>
      <c r="JOF109" s="5"/>
      <c r="JOG109" s="5"/>
      <c r="JOH109" s="5"/>
      <c r="JOI109" s="5"/>
      <c r="JOJ109" s="5"/>
      <c r="JOK109" s="1"/>
      <c r="JOL109" s="2"/>
      <c r="JOM109" s="2"/>
      <c r="JON109" s="5"/>
      <c r="JOO109" s="5"/>
      <c r="JOP109" s="5"/>
      <c r="JOQ109" s="5"/>
      <c r="JOR109" s="5"/>
      <c r="JOS109" s="1"/>
      <c r="JOT109" s="2"/>
      <c r="JOU109" s="2"/>
      <c r="JOV109" s="5"/>
      <c r="JOW109" s="5"/>
      <c r="JOX109" s="5"/>
      <c r="JOY109" s="5"/>
      <c r="JOZ109" s="5"/>
      <c r="JPA109" s="1"/>
      <c r="JPB109" s="2"/>
      <c r="JPC109" s="2"/>
      <c r="JPD109" s="5"/>
      <c r="JPE109" s="5"/>
      <c r="JPF109" s="5"/>
      <c r="JPG109" s="5"/>
      <c r="JPH109" s="5"/>
      <c r="JPI109" s="1"/>
      <c r="JPJ109" s="2"/>
      <c r="JPK109" s="2"/>
      <c r="JPL109" s="5"/>
      <c r="JPM109" s="5"/>
      <c r="JPN109" s="5"/>
      <c r="JPO109" s="5"/>
      <c r="JPP109" s="5"/>
      <c r="JPQ109" s="1"/>
      <c r="JPR109" s="2"/>
      <c r="JPS109" s="2"/>
      <c r="JPT109" s="5"/>
      <c r="JPU109" s="5"/>
      <c r="JPV109" s="5"/>
      <c r="JPW109" s="5"/>
      <c r="JPX109" s="5"/>
      <c r="JPY109" s="1"/>
      <c r="JPZ109" s="2"/>
      <c r="JQA109" s="2"/>
      <c r="JQB109" s="5"/>
      <c r="JQC109" s="5"/>
      <c r="JQD109" s="5"/>
      <c r="JQE109" s="5"/>
      <c r="JQF109" s="5"/>
      <c r="JQG109" s="1"/>
      <c r="JQH109" s="2"/>
      <c r="JQI109" s="2"/>
      <c r="JQJ109" s="5"/>
      <c r="JQK109" s="5"/>
      <c r="JQL109" s="5"/>
      <c r="JQM109" s="5"/>
      <c r="JQN109" s="5"/>
      <c r="JQO109" s="1"/>
      <c r="JQP109" s="2"/>
      <c r="JQQ109" s="2"/>
      <c r="JQR109" s="5"/>
      <c r="JQS109" s="5"/>
      <c r="JQT109" s="5"/>
      <c r="JQU109" s="5"/>
      <c r="JQV109" s="5"/>
      <c r="JQW109" s="1"/>
      <c r="JQX109" s="2"/>
      <c r="JQY109" s="2"/>
      <c r="JQZ109" s="5"/>
      <c r="JRA109" s="5"/>
      <c r="JRB109" s="5"/>
      <c r="JRC109" s="5"/>
      <c r="JRD109" s="5"/>
      <c r="JRE109" s="1"/>
      <c r="JRF109" s="2"/>
      <c r="JRG109" s="2"/>
      <c r="JRH109" s="5"/>
      <c r="JRI109" s="5"/>
      <c r="JRJ109" s="5"/>
      <c r="JRK109" s="5"/>
      <c r="JRL109" s="5"/>
      <c r="JRM109" s="1"/>
      <c r="JRN109" s="2"/>
      <c r="JRO109" s="2"/>
      <c r="JRP109" s="5"/>
      <c r="JRQ109" s="5"/>
      <c r="JRR109" s="5"/>
      <c r="JRS109" s="5"/>
      <c r="JRT109" s="5"/>
      <c r="JRU109" s="1"/>
      <c r="JRV109" s="2"/>
      <c r="JRW109" s="2"/>
      <c r="JRX109" s="5"/>
      <c r="JRY109" s="5"/>
      <c r="JRZ109" s="5"/>
      <c r="JSA109" s="5"/>
      <c r="JSB109" s="5"/>
      <c r="JSC109" s="1"/>
      <c r="JSD109" s="2"/>
      <c r="JSE109" s="2"/>
      <c r="JSF109" s="5"/>
      <c r="JSG109" s="5"/>
      <c r="JSH109" s="5"/>
      <c r="JSI109" s="5"/>
      <c r="JSJ109" s="5"/>
      <c r="JSK109" s="1"/>
      <c r="JSL109" s="2"/>
      <c r="JSM109" s="2"/>
      <c r="JSN109" s="5"/>
      <c r="JSO109" s="5"/>
      <c r="JSP109" s="5"/>
      <c r="JSQ109" s="5"/>
      <c r="JSR109" s="5"/>
      <c r="JSS109" s="1"/>
      <c r="JST109" s="2"/>
      <c r="JSU109" s="2"/>
      <c r="JSV109" s="5"/>
      <c r="JSW109" s="5"/>
      <c r="JSX109" s="5"/>
      <c r="JSY109" s="5"/>
      <c r="JSZ109" s="5"/>
      <c r="JTA109" s="1"/>
      <c r="JTB109" s="2"/>
      <c r="JTC109" s="2"/>
      <c r="JTD109" s="5"/>
      <c r="JTE109" s="5"/>
      <c r="JTF109" s="5"/>
      <c r="JTG109" s="5"/>
      <c r="JTH109" s="5"/>
      <c r="JTI109" s="1"/>
      <c r="JTJ109" s="2"/>
      <c r="JTK109" s="2"/>
      <c r="JTL109" s="5"/>
      <c r="JTM109" s="5"/>
      <c r="JTN109" s="5"/>
      <c r="JTO109" s="5"/>
      <c r="JTP109" s="5"/>
      <c r="JTQ109" s="1"/>
      <c r="JTR109" s="2"/>
      <c r="JTS109" s="2"/>
      <c r="JTT109" s="5"/>
      <c r="JTU109" s="5"/>
      <c r="JTV109" s="5"/>
      <c r="JTW109" s="5"/>
      <c r="JTX109" s="5"/>
      <c r="JTY109" s="1"/>
      <c r="JTZ109" s="2"/>
      <c r="JUA109" s="2"/>
      <c r="JUB109" s="5"/>
      <c r="JUC109" s="5"/>
      <c r="JUD109" s="5"/>
      <c r="JUE109" s="5"/>
      <c r="JUF109" s="5"/>
      <c r="JUG109" s="1"/>
      <c r="JUH109" s="2"/>
      <c r="JUI109" s="2"/>
      <c r="JUJ109" s="5"/>
      <c r="JUK109" s="5"/>
      <c r="JUL109" s="5"/>
      <c r="JUM109" s="5"/>
      <c r="JUN109" s="5"/>
      <c r="JUO109" s="1"/>
      <c r="JUP109" s="2"/>
      <c r="JUQ109" s="2"/>
      <c r="JUR109" s="5"/>
      <c r="JUS109" s="5"/>
      <c r="JUT109" s="5"/>
      <c r="JUU109" s="5"/>
      <c r="JUV109" s="5"/>
      <c r="JUW109" s="1"/>
      <c r="JUX109" s="2"/>
      <c r="JUY109" s="2"/>
      <c r="JUZ109" s="5"/>
      <c r="JVA109" s="5"/>
      <c r="JVB109" s="5"/>
      <c r="JVC109" s="5"/>
      <c r="JVD109" s="5"/>
      <c r="JVE109" s="1"/>
      <c r="JVF109" s="2"/>
      <c r="JVG109" s="2"/>
      <c r="JVH109" s="5"/>
      <c r="JVI109" s="5"/>
      <c r="JVJ109" s="5"/>
      <c r="JVK109" s="5"/>
      <c r="JVL109" s="5"/>
      <c r="JVM109" s="1"/>
      <c r="JVN109" s="2"/>
      <c r="JVO109" s="2"/>
      <c r="JVP109" s="5"/>
      <c r="JVQ109" s="5"/>
      <c r="JVR109" s="5"/>
      <c r="JVS109" s="5"/>
      <c r="JVT109" s="5"/>
      <c r="JVU109" s="1"/>
      <c r="JVV109" s="2"/>
      <c r="JVW109" s="2"/>
      <c r="JVX109" s="5"/>
      <c r="JVY109" s="5"/>
      <c r="JVZ109" s="5"/>
      <c r="JWA109" s="5"/>
      <c r="JWB109" s="5"/>
      <c r="JWC109" s="1"/>
      <c r="JWD109" s="2"/>
      <c r="JWE109" s="2"/>
      <c r="JWF109" s="5"/>
      <c r="JWG109" s="5"/>
      <c r="JWH109" s="5"/>
      <c r="JWI109" s="5"/>
      <c r="JWJ109" s="5"/>
      <c r="JWK109" s="1"/>
      <c r="JWL109" s="2"/>
      <c r="JWM109" s="2"/>
      <c r="JWN109" s="5"/>
      <c r="JWO109" s="5"/>
      <c r="JWP109" s="5"/>
      <c r="JWQ109" s="5"/>
      <c r="JWR109" s="5"/>
      <c r="JWS109" s="1"/>
      <c r="JWT109" s="2"/>
      <c r="JWU109" s="2"/>
      <c r="JWV109" s="5"/>
      <c r="JWW109" s="5"/>
      <c r="JWX109" s="5"/>
      <c r="JWY109" s="5"/>
      <c r="JWZ109" s="5"/>
      <c r="JXA109" s="1"/>
      <c r="JXB109" s="2"/>
      <c r="JXC109" s="2"/>
      <c r="JXD109" s="5"/>
      <c r="JXE109" s="5"/>
      <c r="JXF109" s="5"/>
      <c r="JXG109" s="5"/>
      <c r="JXH109" s="5"/>
      <c r="JXI109" s="1"/>
      <c r="JXJ109" s="2"/>
      <c r="JXK109" s="2"/>
      <c r="JXL109" s="5"/>
      <c r="JXM109" s="5"/>
      <c r="JXN109" s="5"/>
      <c r="JXO109" s="5"/>
      <c r="JXP109" s="5"/>
      <c r="JXQ109" s="1"/>
      <c r="JXR109" s="2"/>
      <c r="JXS109" s="2"/>
      <c r="JXT109" s="5"/>
      <c r="JXU109" s="5"/>
      <c r="JXV109" s="5"/>
      <c r="JXW109" s="5"/>
      <c r="JXX109" s="5"/>
      <c r="JXY109" s="1"/>
      <c r="JXZ109" s="2"/>
      <c r="JYA109" s="2"/>
      <c r="JYB109" s="5"/>
      <c r="JYC109" s="5"/>
      <c r="JYD109" s="5"/>
      <c r="JYE109" s="5"/>
      <c r="JYF109" s="5"/>
      <c r="JYG109" s="1"/>
      <c r="JYH109" s="2"/>
      <c r="JYI109" s="2"/>
      <c r="JYJ109" s="5"/>
      <c r="JYK109" s="5"/>
      <c r="JYL109" s="5"/>
      <c r="JYM109" s="5"/>
      <c r="JYN109" s="5"/>
      <c r="JYO109" s="1"/>
      <c r="JYP109" s="2"/>
      <c r="JYQ109" s="2"/>
      <c r="JYR109" s="5"/>
      <c r="JYS109" s="5"/>
      <c r="JYT109" s="5"/>
      <c r="JYU109" s="5"/>
      <c r="JYV109" s="5"/>
      <c r="JYW109" s="1"/>
      <c r="JYX109" s="2"/>
      <c r="JYY109" s="2"/>
      <c r="JYZ109" s="5"/>
      <c r="JZA109" s="5"/>
      <c r="JZB109" s="5"/>
      <c r="JZC109" s="5"/>
      <c r="JZD109" s="5"/>
      <c r="JZE109" s="1"/>
      <c r="JZF109" s="2"/>
      <c r="JZG109" s="2"/>
      <c r="JZH109" s="5"/>
      <c r="JZI109" s="5"/>
      <c r="JZJ109" s="5"/>
      <c r="JZK109" s="5"/>
      <c r="JZL109" s="5"/>
      <c r="JZM109" s="1"/>
      <c r="JZN109" s="2"/>
      <c r="JZO109" s="2"/>
      <c r="JZP109" s="5"/>
      <c r="JZQ109" s="5"/>
      <c r="JZR109" s="5"/>
      <c r="JZS109" s="5"/>
      <c r="JZT109" s="5"/>
      <c r="JZU109" s="1"/>
      <c r="JZV109" s="2"/>
      <c r="JZW109" s="2"/>
      <c r="JZX109" s="5"/>
      <c r="JZY109" s="5"/>
      <c r="JZZ109" s="5"/>
      <c r="KAA109" s="5"/>
      <c r="KAB109" s="5"/>
      <c r="KAC109" s="1"/>
      <c r="KAD109" s="2"/>
      <c r="KAE109" s="2"/>
      <c r="KAF109" s="5"/>
      <c r="KAG109" s="5"/>
      <c r="KAH109" s="5"/>
      <c r="KAI109" s="5"/>
      <c r="KAJ109" s="5"/>
      <c r="KAK109" s="1"/>
      <c r="KAL109" s="2"/>
      <c r="KAM109" s="2"/>
      <c r="KAN109" s="5"/>
      <c r="KAO109" s="5"/>
      <c r="KAP109" s="5"/>
      <c r="KAQ109" s="5"/>
      <c r="KAR109" s="5"/>
      <c r="KAS109" s="1"/>
      <c r="KAT109" s="2"/>
      <c r="KAU109" s="2"/>
      <c r="KAV109" s="5"/>
      <c r="KAW109" s="5"/>
      <c r="KAX109" s="5"/>
      <c r="KAY109" s="5"/>
      <c r="KAZ109" s="5"/>
      <c r="KBA109" s="1"/>
      <c r="KBB109" s="2"/>
      <c r="KBC109" s="2"/>
      <c r="KBD109" s="5"/>
      <c r="KBE109" s="5"/>
      <c r="KBF109" s="5"/>
      <c r="KBG109" s="5"/>
      <c r="KBH109" s="5"/>
      <c r="KBI109" s="1"/>
      <c r="KBJ109" s="2"/>
      <c r="KBK109" s="2"/>
      <c r="KBL109" s="5"/>
      <c r="KBM109" s="5"/>
      <c r="KBN109" s="5"/>
      <c r="KBO109" s="5"/>
      <c r="KBP109" s="5"/>
      <c r="KBQ109" s="1"/>
      <c r="KBR109" s="2"/>
      <c r="KBS109" s="2"/>
      <c r="KBT109" s="5"/>
      <c r="KBU109" s="5"/>
      <c r="KBV109" s="5"/>
      <c r="KBW109" s="5"/>
      <c r="KBX109" s="5"/>
      <c r="KBY109" s="1"/>
      <c r="KBZ109" s="2"/>
      <c r="KCA109" s="2"/>
      <c r="KCB109" s="5"/>
      <c r="KCC109" s="5"/>
      <c r="KCD109" s="5"/>
      <c r="KCE109" s="5"/>
      <c r="KCF109" s="5"/>
      <c r="KCG109" s="1"/>
      <c r="KCH109" s="2"/>
      <c r="KCI109" s="2"/>
      <c r="KCJ109" s="5"/>
      <c r="KCK109" s="5"/>
      <c r="KCL109" s="5"/>
      <c r="KCM109" s="5"/>
      <c r="KCN109" s="5"/>
      <c r="KCO109" s="1"/>
      <c r="KCP109" s="2"/>
      <c r="KCQ109" s="2"/>
      <c r="KCR109" s="5"/>
      <c r="KCS109" s="5"/>
      <c r="KCT109" s="5"/>
      <c r="KCU109" s="5"/>
      <c r="KCV109" s="5"/>
      <c r="KCW109" s="1"/>
      <c r="KCX109" s="2"/>
      <c r="KCY109" s="2"/>
      <c r="KCZ109" s="5"/>
      <c r="KDA109" s="5"/>
      <c r="KDB109" s="5"/>
      <c r="KDC109" s="5"/>
      <c r="KDD109" s="5"/>
      <c r="KDE109" s="1"/>
      <c r="KDF109" s="2"/>
      <c r="KDG109" s="2"/>
      <c r="KDH109" s="5"/>
      <c r="KDI109" s="5"/>
      <c r="KDJ109" s="5"/>
      <c r="KDK109" s="5"/>
      <c r="KDL109" s="5"/>
      <c r="KDM109" s="1"/>
      <c r="KDN109" s="2"/>
      <c r="KDO109" s="2"/>
      <c r="KDP109" s="5"/>
      <c r="KDQ109" s="5"/>
      <c r="KDR109" s="5"/>
      <c r="KDS109" s="5"/>
      <c r="KDT109" s="5"/>
      <c r="KDU109" s="1"/>
      <c r="KDV109" s="2"/>
      <c r="KDW109" s="2"/>
      <c r="KDX109" s="5"/>
      <c r="KDY109" s="5"/>
      <c r="KDZ109" s="5"/>
      <c r="KEA109" s="5"/>
      <c r="KEB109" s="5"/>
      <c r="KEC109" s="1"/>
      <c r="KED109" s="2"/>
      <c r="KEE109" s="2"/>
      <c r="KEF109" s="5"/>
      <c r="KEG109" s="5"/>
      <c r="KEH109" s="5"/>
      <c r="KEI109" s="5"/>
      <c r="KEJ109" s="5"/>
      <c r="KEK109" s="1"/>
      <c r="KEL109" s="2"/>
      <c r="KEM109" s="2"/>
      <c r="KEN109" s="5"/>
      <c r="KEO109" s="5"/>
      <c r="KEP109" s="5"/>
      <c r="KEQ109" s="5"/>
      <c r="KER109" s="5"/>
      <c r="KES109" s="1"/>
      <c r="KET109" s="2"/>
      <c r="KEU109" s="2"/>
      <c r="KEV109" s="5"/>
      <c r="KEW109" s="5"/>
      <c r="KEX109" s="5"/>
      <c r="KEY109" s="5"/>
      <c r="KEZ109" s="5"/>
      <c r="KFA109" s="1"/>
      <c r="KFB109" s="2"/>
      <c r="KFC109" s="2"/>
      <c r="KFD109" s="5"/>
      <c r="KFE109" s="5"/>
      <c r="KFF109" s="5"/>
      <c r="KFG109" s="5"/>
      <c r="KFH109" s="5"/>
      <c r="KFI109" s="1"/>
      <c r="KFJ109" s="2"/>
      <c r="KFK109" s="2"/>
      <c r="KFL109" s="5"/>
      <c r="KFM109" s="5"/>
      <c r="KFN109" s="5"/>
      <c r="KFO109" s="5"/>
      <c r="KFP109" s="5"/>
      <c r="KFQ109" s="1"/>
      <c r="KFR109" s="2"/>
      <c r="KFS109" s="2"/>
      <c r="KFT109" s="5"/>
      <c r="KFU109" s="5"/>
      <c r="KFV109" s="5"/>
      <c r="KFW109" s="5"/>
      <c r="KFX109" s="5"/>
      <c r="KFY109" s="1"/>
      <c r="KFZ109" s="2"/>
      <c r="KGA109" s="2"/>
      <c r="KGB109" s="5"/>
      <c r="KGC109" s="5"/>
      <c r="KGD109" s="5"/>
      <c r="KGE109" s="5"/>
      <c r="KGF109" s="5"/>
      <c r="KGG109" s="1"/>
      <c r="KGH109" s="2"/>
      <c r="KGI109" s="2"/>
      <c r="KGJ109" s="5"/>
      <c r="KGK109" s="5"/>
      <c r="KGL109" s="5"/>
      <c r="KGM109" s="5"/>
      <c r="KGN109" s="5"/>
      <c r="KGO109" s="1"/>
      <c r="KGP109" s="2"/>
      <c r="KGQ109" s="2"/>
      <c r="KGR109" s="5"/>
      <c r="KGS109" s="5"/>
      <c r="KGT109" s="5"/>
      <c r="KGU109" s="5"/>
      <c r="KGV109" s="5"/>
      <c r="KGW109" s="1"/>
      <c r="KGX109" s="2"/>
      <c r="KGY109" s="2"/>
      <c r="KGZ109" s="5"/>
      <c r="KHA109" s="5"/>
      <c r="KHB109" s="5"/>
      <c r="KHC109" s="5"/>
      <c r="KHD109" s="5"/>
      <c r="KHE109" s="1"/>
      <c r="KHF109" s="2"/>
      <c r="KHG109" s="2"/>
      <c r="KHH109" s="5"/>
      <c r="KHI109" s="5"/>
      <c r="KHJ109" s="5"/>
      <c r="KHK109" s="5"/>
      <c r="KHL109" s="5"/>
      <c r="KHM109" s="1"/>
      <c r="KHN109" s="2"/>
      <c r="KHO109" s="2"/>
      <c r="KHP109" s="5"/>
      <c r="KHQ109" s="5"/>
      <c r="KHR109" s="5"/>
      <c r="KHS109" s="5"/>
      <c r="KHT109" s="5"/>
      <c r="KHU109" s="1"/>
      <c r="KHV109" s="2"/>
      <c r="KHW109" s="2"/>
      <c r="KHX109" s="5"/>
      <c r="KHY109" s="5"/>
      <c r="KHZ109" s="5"/>
      <c r="KIA109" s="5"/>
      <c r="KIB109" s="5"/>
      <c r="KIC109" s="1"/>
      <c r="KID109" s="2"/>
      <c r="KIE109" s="2"/>
      <c r="KIF109" s="5"/>
      <c r="KIG109" s="5"/>
      <c r="KIH109" s="5"/>
      <c r="KII109" s="5"/>
      <c r="KIJ109" s="5"/>
      <c r="KIK109" s="1"/>
      <c r="KIL109" s="2"/>
      <c r="KIM109" s="2"/>
      <c r="KIN109" s="5"/>
      <c r="KIO109" s="5"/>
      <c r="KIP109" s="5"/>
      <c r="KIQ109" s="5"/>
      <c r="KIR109" s="5"/>
      <c r="KIS109" s="1"/>
      <c r="KIT109" s="2"/>
      <c r="KIU109" s="2"/>
      <c r="KIV109" s="5"/>
      <c r="KIW109" s="5"/>
      <c r="KIX109" s="5"/>
      <c r="KIY109" s="5"/>
      <c r="KIZ109" s="5"/>
      <c r="KJA109" s="1"/>
      <c r="KJB109" s="2"/>
      <c r="KJC109" s="2"/>
      <c r="KJD109" s="5"/>
      <c r="KJE109" s="5"/>
      <c r="KJF109" s="5"/>
      <c r="KJG109" s="5"/>
      <c r="KJH109" s="5"/>
      <c r="KJI109" s="1"/>
      <c r="KJJ109" s="2"/>
      <c r="KJK109" s="2"/>
      <c r="KJL109" s="5"/>
      <c r="KJM109" s="5"/>
      <c r="KJN109" s="5"/>
      <c r="KJO109" s="5"/>
      <c r="KJP109" s="5"/>
      <c r="KJQ109" s="1"/>
      <c r="KJR109" s="2"/>
      <c r="KJS109" s="2"/>
      <c r="KJT109" s="5"/>
      <c r="KJU109" s="5"/>
      <c r="KJV109" s="5"/>
      <c r="KJW109" s="5"/>
      <c r="KJX109" s="5"/>
      <c r="KJY109" s="1"/>
      <c r="KJZ109" s="2"/>
      <c r="KKA109" s="2"/>
      <c r="KKB109" s="5"/>
      <c r="KKC109" s="5"/>
      <c r="KKD109" s="5"/>
      <c r="KKE109" s="5"/>
      <c r="KKF109" s="5"/>
      <c r="KKG109" s="1"/>
      <c r="KKH109" s="2"/>
      <c r="KKI109" s="2"/>
      <c r="KKJ109" s="5"/>
      <c r="KKK109" s="5"/>
      <c r="KKL109" s="5"/>
      <c r="KKM109" s="5"/>
      <c r="KKN109" s="5"/>
      <c r="KKO109" s="1"/>
      <c r="KKP109" s="2"/>
      <c r="KKQ109" s="2"/>
      <c r="KKR109" s="5"/>
      <c r="KKS109" s="5"/>
      <c r="KKT109" s="5"/>
      <c r="KKU109" s="5"/>
      <c r="KKV109" s="5"/>
      <c r="KKW109" s="1"/>
      <c r="KKX109" s="2"/>
      <c r="KKY109" s="2"/>
      <c r="KKZ109" s="5"/>
      <c r="KLA109" s="5"/>
      <c r="KLB109" s="5"/>
      <c r="KLC109" s="5"/>
      <c r="KLD109" s="5"/>
      <c r="KLE109" s="1"/>
      <c r="KLF109" s="2"/>
      <c r="KLG109" s="2"/>
      <c r="KLH109" s="5"/>
      <c r="KLI109" s="5"/>
      <c r="KLJ109" s="5"/>
      <c r="KLK109" s="5"/>
      <c r="KLL109" s="5"/>
      <c r="KLM109" s="1"/>
      <c r="KLN109" s="2"/>
      <c r="KLO109" s="2"/>
      <c r="KLP109" s="5"/>
      <c r="KLQ109" s="5"/>
      <c r="KLR109" s="5"/>
      <c r="KLS109" s="5"/>
      <c r="KLT109" s="5"/>
      <c r="KLU109" s="1"/>
      <c r="KLV109" s="2"/>
      <c r="KLW109" s="2"/>
      <c r="KLX109" s="5"/>
      <c r="KLY109" s="5"/>
      <c r="KLZ109" s="5"/>
      <c r="KMA109" s="5"/>
      <c r="KMB109" s="5"/>
      <c r="KMC109" s="1"/>
      <c r="KMD109" s="2"/>
      <c r="KME109" s="2"/>
      <c r="KMF109" s="5"/>
      <c r="KMG109" s="5"/>
      <c r="KMH109" s="5"/>
      <c r="KMI109" s="5"/>
      <c r="KMJ109" s="5"/>
      <c r="KMK109" s="1"/>
      <c r="KML109" s="2"/>
      <c r="KMM109" s="2"/>
      <c r="KMN109" s="5"/>
      <c r="KMO109" s="5"/>
      <c r="KMP109" s="5"/>
      <c r="KMQ109" s="5"/>
      <c r="KMR109" s="5"/>
      <c r="KMS109" s="1"/>
      <c r="KMT109" s="2"/>
      <c r="KMU109" s="2"/>
      <c r="KMV109" s="5"/>
      <c r="KMW109" s="5"/>
      <c r="KMX109" s="5"/>
      <c r="KMY109" s="5"/>
      <c r="KMZ109" s="5"/>
      <c r="KNA109" s="1"/>
      <c r="KNB109" s="2"/>
      <c r="KNC109" s="2"/>
      <c r="KND109" s="5"/>
      <c r="KNE109" s="5"/>
      <c r="KNF109" s="5"/>
      <c r="KNG109" s="5"/>
      <c r="KNH109" s="5"/>
      <c r="KNI109" s="1"/>
      <c r="KNJ109" s="2"/>
      <c r="KNK109" s="2"/>
      <c r="KNL109" s="5"/>
      <c r="KNM109" s="5"/>
      <c r="KNN109" s="5"/>
      <c r="KNO109" s="5"/>
      <c r="KNP109" s="5"/>
      <c r="KNQ109" s="1"/>
      <c r="KNR109" s="2"/>
      <c r="KNS109" s="2"/>
      <c r="KNT109" s="5"/>
      <c r="KNU109" s="5"/>
      <c r="KNV109" s="5"/>
      <c r="KNW109" s="5"/>
      <c r="KNX109" s="5"/>
      <c r="KNY109" s="1"/>
      <c r="KNZ109" s="2"/>
      <c r="KOA109" s="2"/>
      <c r="KOB109" s="5"/>
      <c r="KOC109" s="5"/>
      <c r="KOD109" s="5"/>
      <c r="KOE109" s="5"/>
      <c r="KOF109" s="5"/>
      <c r="KOG109" s="1"/>
      <c r="KOH109" s="2"/>
      <c r="KOI109" s="2"/>
      <c r="KOJ109" s="5"/>
      <c r="KOK109" s="5"/>
      <c r="KOL109" s="5"/>
      <c r="KOM109" s="5"/>
      <c r="KON109" s="5"/>
      <c r="KOO109" s="1"/>
      <c r="KOP109" s="2"/>
      <c r="KOQ109" s="2"/>
      <c r="KOR109" s="5"/>
      <c r="KOS109" s="5"/>
      <c r="KOT109" s="5"/>
      <c r="KOU109" s="5"/>
      <c r="KOV109" s="5"/>
      <c r="KOW109" s="1"/>
      <c r="KOX109" s="2"/>
      <c r="KOY109" s="2"/>
      <c r="KOZ109" s="5"/>
      <c r="KPA109" s="5"/>
      <c r="KPB109" s="5"/>
      <c r="KPC109" s="5"/>
      <c r="KPD109" s="5"/>
      <c r="KPE109" s="1"/>
      <c r="KPF109" s="2"/>
      <c r="KPG109" s="2"/>
      <c r="KPH109" s="5"/>
      <c r="KPI109" s="5"/>
      <c r="KPJ109" s="5"/>
      <c r="KPK109" s="5"/>
      <c r="KPL109" s="5"/>
      <c r="KPM109" s="1"/>
      <c r="KPN109" s="2"/>
      <c r="KPO109" s="2"/>
      <c r="KPP109" s="5"/>
      <c r="KPQ109" s="5"/>
      <c r="KPR109" s="5"/>
      <c r="KPS109" s="5"/>
      <c r="KPT109" s="5"/>
      <c r="KPU109" s="1"/>
      <c r="KPV109" s="2"/>
      <c r="KPW109" s="2"/>
      <c r="KPX109" s="5"/>
      <c r="KPY109" s="5"/>
      <c r="KPZ109" s="5"/>
      <c r="KQA109" s="5"/>
      <c r="KQB109" s="5"/>
      <c r="KQC109" s="1"/>
      <c r="KQD109" s="2"/>
      <c r="KQE109" s="2"/>
      <c r="KQF109" s="5"/>
      <c r="KQG109" s="5"/>
      <c r="KQH109" s="5"/>
      <c r="KQI109" s="5"/>
      <c r="KQJ109" s="5"/>
      <c r="KQK109" s="1"/>
      <c r="KQL109" s="2"/>
      <c r="KQM109" s="2"/>
      <c r="KQN109" s="5"/>
      <c r="KQO109" s="5"/>
      <c r="KQP109" s="5"/>
      <c r="KQQ109" s="5"/>
      <c r="KQR109" s="5"/>
      <c r="KQS109" s="1"/>
      <c r="KQT109" s="2"/>
      <c r="KQU109" s="2"/>
      <c r="KQV109" s="5"/>
      <c r="KQW109" s="5"/>
      <c r="KQX109" s="5"/>
      <c r="KQY109" s="5"/>
      <c r="KQZ109" s="5"/>
      <c r="KRA109" s="1"/>
      <c r="KRB109" s="2"/>
      <c r="KRC109" s="2"/>
      <c r="KRD109" s="5"/>
      <c r="KRE109" s="5"/>
      <c r="KRF109" s="5"/>
      <c r="KRG109" s="5"/>
      <c r="KRH109" s="5"/>
      <c r="KRI109" s="1"/>
      <c r="KRJ109" s="2"/>
      <c r="KRK109" s="2"/>
      <c r="KRL109" s="5"/>
      <c r="KRM109" s="5"/>
      <c r="KRN109" s="5"/>
      <c r="KRO109" s="5"/>
      <c r="KRP109" s="5"/>
      <c r="KRQ109" s="1"/>
      <c r="KRR109" s="2"/>
      <c r="KRS109" s="2"/>
      <c r="KRT109" s="5"/>
      <c r="KRU109" s="5"/>
      <c r="KRV109" s="5"/>
      <c r="KRW109" s="5"/>
      <c r="KRX109" s="5"/>
      <c r="KRY109" s="1"/>
      <c r="KRZ109" s="2"/>
      <c r="KSA109" s="2"/>
      <c r="KSB109" s="5"/>
      <c r="KSC109" s="5"/>
      <c r="KSD109" s="5"/>
      <c r="KSE109" s="5"/>
      <c r="KSF109" s="5"/>
      <c r="KSG109" s="1"/>
      <c r="KSH109" s="2"/>
      <c r="KSI109" s="2"/>
      <c r="KSJ109" s="5"/>
      <c r="KSK109" s="5"/>
      <c r="KSL109" s="5"/>
      <c r="KSM109" s="5"/>
      <c r="KSN109" s="5"/>
      <c r="KSO109" s="1"/>
      <c r="KSP109" s="2"/>
      <c r="KSQ109" s="2"/>
      <c r="KSR109" s="5"/>
      <c r="KSS109" s="5"/>
      <c r="KST109" s="5"/>
      <c r="KSU109" s="5"/>
      <c r="KSV109" s="5"/>
      <c r="KSW109" s="1"/>
      <c r="KSX109" s="2"/>
      <c r="KSY109" s="2"/>
      <c r="KSZ109" s="5"/>
      <c r="KTA109" s="5"/>
      <c r="KTB109" s="5"/>
      <c r="KTC109" s="5"/>
      <c r="KTD109" s="5"/>
      <c r="KTE109" s="1"/>
      <c r="KTF109" s="2"/>
      <c r="KTG109" s="2"/>
      <c r="KTH109" s="5"/>
      <c r="KTI109" s="5"/>
      <c r="KTJ109" s="5"/>
      <c r="KTK109" s="5"/>
      <c r="KTL109" s="5"/>
      <c r="KTM109" s="1"/>
      <c r="KTN109" s="2"/>
      <c r="KTO109" s="2"/>
      <c r="KTP109" s="5"/>
      <c r="KTQ109" s="5"/>
      <c r="KTR109" s="5"/>
      <c r="KTS109" s="5"/>
      <c r="KTT109" s="5"/>
      <c r="KTU109" s="1"/>
      <c r="KTV109" s="2"/>
      <c r="KTW109" s="2"/>
      <c r="KTX109" s="5"/>
      <c r="KTY109" s="5"/>
      <c r="KTZ109" s="5"/>
      <c r="KUA109" s="5"/>
      <c r="KUB109" s="5"/>
      <c r="KUC109" s="1"/>
      <c r="KUD109" s="2"/>
      <c r="KUE109" s="2"/>
      <c r="KUF109" s="5"/>
      <c r="KUG109" s="5"/>
      <c r="KUH109" s="5"/>
      <c r="KUI109" s="5"/>
      <c r="KUJ109" s="5"/>
      <c r="KUK109" s="1"/>
      <c r="KUL109" s="2"/>
      <c r="KUM109" s="2"/>
      <c r="KUN109" s="5"/>
      <c r="KUO109" s="5"/>
      <c r="KUP109" s="5"/>
      <c r="KUQ109" s="5"/>
      <c r="KUR109" s="5"/>
      <c r="KUS109" s="1"/>
      <c r="KUT109" s="2"/>
      <c r="KUU109" s="2"/>
      <c r="KUV109" s="5"/>
      <c r="KUW109" s="5"/>
      <c r="KUX109" s="5"/>
      <c r="KUY109" s="5"/>
      <c r="KUZ109" s="5"/>
      <c r="KVA109" s="1"/>
      <c r="KVB109" s="2"/>
      <c r="KVC109" s="2"/>
      <c r="KVD109" s="5"/>
      <c r="KVE109" s="5"/>
      <c r="KVF109" s="5"/>
      <c r="KVG109" s="5"/>
      <c r="KVH109" s="5"/>
      <c r="KVI109" s="1"/>
      <c r="KVJ109" s="2"/>
      <c r="KVK109" s="2"/>
      <c r="KVL109" s="5"/>
      <c r="KVM109" s="5"/>
      <c r="KVN109" s="5"/>
      <c r="KVO109" s="5"/>
      <c r="KVP109" s="5"/>
      <c r="KVQ109" s="1"/>
      <c r="KVR109" s="2"/>
      <c r="KVS109" s="2"/>
      <c r="KVT109" s="5"/>
      <c r="KVU109" s="5"/>
      <c r="KVV109" s="5"/>
      <c r="KVW109" s="5"/>
      <c r="KVX109" s="5"/>
      <c r="KVY109" s="1"/>
      <c r="KVZ109" s="2"/>
      <c r="KWA109" s="2"/>
      <c r="KWB109" s="5"/>
      <c r="KWC109" s="5"/>
      <c r="KWD109" s="5"/>
      <c r="KWE109" s="5"/>
      <c r="KWF109" s="5"/>
      <c r="KWG109" s="1"/>
      <c r="KWH109" s="2"/>
      <c r="KWI109" s="2"/>
      <c r="KWJ109" s="5"/>
      <c r="KWK109" s="5"/>
      <c r="KWL109" s="5"/>
      <c r="KWM109" s="5"/>
      <c r="KWN109" s="5"/>
      <c r="KWO109" s="1"/>
      <c r="KWP109" s="2"/>
      <c r="KWQ109" s="2"/>
      <c r="KWR109" s="5"/>
      <c r="KWS109" s="5"/>
      <c r="KWT109" s="5"/>
      <c r="KWU109" s="5"/>
      <c r="KWV109" s="5"/>
      <c r="KWW109" s="1"/>
      <c r="KWX109" s="2"/>
      <c r="KWY109" s="2"/>
      <c r="KWZ109" s="5"/>
      <c r="KXA109" s="5"/>
      <c r="KXB109" s="5"/>
      <c r="KXC109" s="5"/>
      <c r="KXD109" s="5"/>
      <c r="KXE109" s="1"/>
      <c r="KXF109" s="2"/>
      <c r="KXG109" s="2"/>
      <c r="KXH109" s="5"/>
      <c r="KXI109" s="5"/>
      <c r="KXJ109" s="5"/>
      <c r="KXK109" s="5"/>
      <c r="KXL109" s="5"/>
      <c r="KXM109" s="1"/>
      <c r="KXN109" s="2"/>
      <c r="KXO109" s="2"/>
      <c r="KXP109" s="5"/>
      <c r="KXQ109" s="5"/>
      <c r="KXR109" s="5"/>
      <c r="KXS109" s="5"/>
      <c r="KXT109" s="5"/>
      <c r="KXU109" s="1"/>
      <c r="KXV109" s="2"/>
      <c r="KXW109" s="2"/>
      <c r="KXX109" s="5"/>
      <c r="KXY109" s="5"/>
      <c r="KXZ109" s="5"/>
      <c r="KYA109" s="5"/>
      <c r="KYB109" s="5"/>
      <c r="KYC109" s="1"/>
      <c r="KYD109" s="2"/>
      <c r="KYE109" s="2"/>
      <c r="KYF109" s="5"/>
      <c r="KYG109" s="5"/>
      <c r="KYH109" s="5"/>
      <c r="KYI109" s="5"/>
      <c r="KYJ109" s="5"/>
      <c r="KYK109" s="1"/>
      <c r="KYL109" s="2"/>
      <c r="KYM109" s="2"/>
      <c r="KYN109" s="5"/>
      <c r="KYO109" s="5"/>
      <c r="KYP109" s="5"/>
      <c r="KYQ109" s="5"/>
      <c r="KYR109" s="5"/>
      <c r="KYS109" s="1"/>
      <c r="KYT109" s="2"/>
      <c r="KYU109" s="2"/>
      <c r="KYV109" s="5"/>
      <c r="KYW109" s="5"/>
      <c r="KYX109" s="5"/>
      <c r="KYY109" s="5"/>
      <c r="KYZ109" s="5"/>
      <c r="KZA109" s="1"/>
      <c r="KZB109" s="2"/>
      <c r="KZC109" s="2"/>
      <c r="KZD109" s="5"/>
      <c r="KZE109" s="5"/>
      <c r="KZF109" s="5"/>
      <c r="KZG109" s="5"/>
      <c r="KZH109" s="5"/>
      <c r="KZI109" s="1"/>
      <c r="KZJ109" s="2"/>
      <c r="KZK109" s="2"/>
      <c r="KZL109" s="5"/>
      <c r="KZM109" s="5"/>
      <c r="KZN109" s="5"/>
      <c r="KZO109" s="5"/>
      <c r="KZP109" s="5"/>
      <c r="KZQ109" s="1"/>
      <c r="KZR109" s="2"/>
      <c r="KZS109" s="2"/>
      <c r="KZT109" s="5"/>
      <c r="KZU109" s="5"/>
      <c r="KZV109" s="5"/>
      <c r="KZW109" s="5"/>
      <c r="KZX109" s="5"/>
      <c r="KZY109" s="1"/>
      <c r="KZZ109" s="2"/>
      <c r="LAA109" s="2"/>
      <c r="LAB109" s="5"/>
      <c r="LAC109" s="5"/>
      <c r="LAD109" s="5"/>
      <c r="LAE109" s="5"/>
      <c r="LAF109" s="5"/>
      <c r="LAG109" s="1"/>
      <c r="LAH109" s="2"/>
      <c r="LAI109" s="2"/>
      <c r="LAJ109" s="5"/>
      <c r="LAK109" s="5"/>
      <c r="LAL109" s="5"/>
      <c r="LAM109" s="5"/>
      <c r="LAN109" s="5"/>
      <c r="LAO109" s="1"/>
      <c r="LAP109" s="2"/>
      <c r="LAQ109" s="2"/>
      <c r="LAR109" s="5"/>
      <c r="LAS109" s="5"/>
      <c r="LAT109" s="5"/>
      <c r="LAU109" s="5"/>
      <c r="LAV109" s="5"/>
      <c r="LAW109" s="1"/>
      <c r="LAX109" s="2"/>
      <c r="LAY109" s="2"/>
      <c r="LAZ109" s="5"/>
      <c r="LBA109" s="5"/>
      <c r="LBB109" s="5"/>
      <c r="LBC109" s="5"/>
      <c r="LBD109" s="5"/>
      <c r="LBE109" s="1"/>
      <c r="LBF109" s="2"/>
      <c r="LBG109" s="2"/>
      <c r="LBH109" s="5"/>
      <c r="LBI109" s="5"/>
      <c r="LBJ109" s="5"/>
      <c r="LBK109" s="5"/>
      <c r="LBL109" s="5"/>
      <c r="LBM109" s="1"/>
      <c r="LBN109" s="2"/>
      <c r="LBO109" s="2"/>
      <c r="LBP109" s="5"/>
      <c r="LBQ109" s="5"/>
      <c r="LBR109" s="5"/>
      <c r="LBS109" s="5"/>
      <c r="LBT109" s="5"/>
      <c r="LBU109" s="1"/>
      <c r="LBV109" s="2"/>
      <c r="LBW109" s="2"/>
      <c r="LBX109" s="5"/>
      <c r="LBY109" s="5"/>
      <c r="LBZ109" s="5"/>
      <c r="LCA109" s="5"/>
      <c r="LCB109" s="5"/>
      <c r="LCC109" s="1"/>
      <c r="LCD109" s="2"/>
      <c r="LCE109" s="2"/>
      <c r="LCF109" s="5"/>
      <c r="LCG109" s="5"/>
      <c r="LCH109" s="5"/>
      <c r="LCI109" s="5"/>
      <c r="LCJ109" s="5"/>
      <c r="LCK109" s="1"/>
      <c r="LCL109" s="2"/>
      <c r="LCM109" s="2"/>
      <c r="LCN109" s="5"/>
      <c r="LCO109" s="5"/>
      <c r="LCP109" s="5"/>
      <c r="LCQ109" s="5"/>
      <c r="LCR109" s="5"/>
      <c r="LCS109" s="1"/>
      <c r="LCT109" s="2"/>
      <c r="LCU109" s="2"/>
      <c r="LCV109" s="5"/>
      <c r="LCW109" s="5"/>
      <c r="LCX109" s="5"/>
      <c r="LCY109" s="5"/>
      <c r="LCZ109" s="5"/>
      <c r="LDA109" s="1"/>
      <c r="LDB109" s="2"/>
      <c r="LDC109" s="2"/>
      <c r="LDD109" s="5"/>
      <c r="LDE109" s="5"/>
      <c r="LDF109" s="5"/>
      <c r="LDG109" s="5"/>
      <c r="LDH109" s="5"/>
      <c r="LDI109" s="1"/>
      <c r="LDJ109" s="2"/>
      <c r="LDK109" s="2"/>
      <c r="LDL109" s="5"/>
      <c r="LDM109" s="5"/>
      <c r="LDN109" s="5"/>
      <c r="LDO109" s="5"/>
      <c r="LDP109" s="5"/>
      <c r="LDQ109" s="1"/>
      <c r="LDR109" s="2"/>
      <c r="LDS109" s="2"/>
      <c r="LDT109" s="5"/>
      <c r="LDU109" s="5"/>
      <c r="LDV109" s="5"/>
      <c r="LDW109" s="5"/>
      <c r="LDX109" s="5"/>
      <c r="LDY109" s="1"/>
      <c r="LDZ109" s="2"/>
      <c r="LEA109" s="2"/>
      <c r="LEB109" s="5"/>
      <c r="LEC109" s="5"/>
      <c r="LED109" s="5"/>
      <c r="LEE109" s="5"/>
      <c r="LEF109" s="5"/>
      <c r="LEG109" s="1"/>
      <c r="LEH109" s="2"/>
      <c r="LEI109" s="2"/>
      <c r="LEJ109" s="5"/>
      <c r="LEK109" s="5"/>
      <c r="LEL109" s="5"/>
      <c r="LEM109" s="5"/>
      <c r="LEN109" s="5"/>
      <c r="LEO109" s="1"/>
      <c r="LEP109" s="2"/>
      <c r="LEQ109" s="2"/>
      <c r="LER109" s="5"/>
      <c r="LES109" s="5"/>
      <c r="LET109" s="5"/>
      <c r="LEU109" s="5"/>
      <c r="LEV109" s="5"/>
      <c r="LEW109" s="1"/>
      <c r="LEX109" s="2"/>
      <c r="LEY109" s="2"/>
      <c r="LEZ109" s="5"/>
      <c r="LFA109" s="5"/>
      <c r="LFB109" s="5"/>
      <c r="LFC109" s="5"/>
      <c r="LFD109" s="5"/>
      <c r="LFE109" s="1"/>
      <c r="LFF109" s="2"/>
      <c r="LFG109" s="2"/>
      <c r="LFH109" s="5"/>
      <c r="LFI109" s="5"/>
      <c r="LFJ109" s="5"/>
      <c r="LFK109" s="5"/>
      <c r="LFL109" s="5"/>
      <c r="LFM109" s="1"/>
      <c r="LFN109" s="2"/>
      <c r="LFO109" s="2"/>
      <c r="LFP109" s="5"/>
      <c r="LFQ109" s="5"/>
      <c r="LFR109" s="5"/>
      <c r="LFS109" s="5"/>
      <c r="LFT109" s="5"/>
      <c r="LFU109" s="1"/>
      <c r="LFV109" s="2"/>
      <c r="LFW109" s="2"/>
      <c r="LFX109" s="5"/>
      <c r="LFY109" s="5"/>
      <c r="LFZ109" s="5"/>
      <c r="LGA109" s="5"/>
      <c r="LGB109" s="5"/>
      <c r="LGC109" s="1"/>
      <c r="LGD109" s="2"/>
      <c r="LGE109" s="2"/>
      <c r="LGF109" s="5"/>
      <c r="LGG109" s="5"/>
      <c r="LGH109" s="5"/>
      <c r="LGI109" s="5"/>
      <c r="LGJ109" s="5"/>
      <c r="LGK109" s="1"/>
      <c r="LGL109" s="2"/>
      <c r="LGM109" s="2"/>
      <c r="LGN109" s="5"/>
      <c r="LGO109" s="5"/>
      <c r="LGP109" s="5"/>
      <c r="LGQ109" s="5"/>
      <c r="LGR109" s="5"/>
      <c r="LGS109" s="1"/>
      <c r="LGT109" s="2"/>
      <c r="LGU109" s="2"/>
      <c r="LGV109" s="5"/>
      <c r="LGW109" s="5"/>
      <c r="LGX109" s="5"/>
      <c r="LGY109" s="5"/>
      <c r="LGZ109" s="5"/>
      <c r="LHA109" s="1"/>
      <c r="LHB109" s="2"/>
      <c r="LHC109" s="2"/>
      <c r="LHD109" s="5"/>
      <c r="LHE109" s="5"/>
      <c r="LHF109" s="5"/>
      <c r="LHG109" s="5"/>
      <c r="LHH109" s="5"/>
      <c r="LHI109" s="1"/>
      <c r="LHJ109" s="2"/>
      <c r="LHK109" s="2"/>
      <c r="LHL109" s="5"/>
      <c r="LHM109" s="5"/>
      <c r="LHN109" s="5"/>
      <c r="LHO109" s="5"/>
      <c r="LHP109" s="5"/>
      <c r="LHQ109" s="1"/>
      <c r="LHR109" s="2"/>
      <c r="LHS109" s="2"/>
      <c r="LHT109" s="5"/>
      <c r="LHU109" s="5"/>
      <c r="LHV109" s="5"/>
      <c r="LHW109" s="5"/>
      <c r="LHX109" s="5"/>
      <c r="LHY109" s="1"/>
      <c r="LHZ109" s="2"/>
      <c r="LIA109" s="2"/>
      <c r="LIB109" s="5"/>
      <c r="LIC109" s="5"/>
      <c r="LID109" s="5"/>
      <c r="LIE109" s="5"/>
      <c r="LIF109" s="5"/>
      <c r="LIG109" s="1"/>
      <c r="LIH109" s="2"/>
      <c r="LII109" s="2"/>
      <c r="LIJ109" s="5"/>
      <c r="LIK109" s="5"/>
      <c r="LIL109" s="5"/>
      <c r="LIM109" s="5"/>
      <c r="LIN109" s="5"/>
      <c r="LIO109" s="1"/>
      <c r="LIP109" s="2"/>
      <c r="LIQ109" s="2"/>
      <c r="LIR109" s="5"/>
      <c r="LIS109" s="5"/>
      <c r="LIT109" s="5"/>
      <c r="LIU109" s="5"/>
      <c r="LIV109" s="5"/>
      <c r="LIW109" s="1"/>
      <c r="LIX109" s="2"/>
      <c r="LIY109" s="2"/>
      <c r="LIZ109" s="5"/>
      <c r="LJA109" s="5"/>
      <c r="LJB109" s="5"/>
      <c r="LJC109" s="5"/>
      <c r="LJD109" s="5"/>
      <c r="LJE109" s="1"/>
      <c r="LJF109" s="2"/>
      <c r="LJG109" s="2"/>
      <c r="LJH109" s="5"/>
      <c r="LJI109" s="5"/>
      <c r="LJJ109" s="5"/>
      <c r="LJK109" s="5"/>
      <c r="LJL109" s="5"/>
      <c r="LJM109" s="1"/>
      <c r="LJN109" s="2"/>
      <c r="LJO109" s="2"/>
      <c r="LJP109" s="5"/>
      <c r="LJQ109" s="5"/>
      <c r="LJR109" s="5"/>
      <c r="LJS109" s="5"/>
      <c r="LJT109" s="5"/>
      <c r="LJU109" s="1"/>
      <c r="LJV109" s="2"/>
      <c r="LJW109" s="2"/>
      <c r="LJX109" s="5"/>
      <c r="LJY109" s="5"/>
      <c r="LJZ109" s="5"/>
      <c r="LKA109" s="5"/>
      <c r="LKB109" s="5"/>
      <c r="LKC109" s="1"/>
      <c r="LKD109" s="2"/>
      <c r="LKE109" s="2"/>
      <c r="LKF109" s="5"/>
      <c r="LKG109" s="5"/>
      <c r="LKH109" s="5"/>
      <c r="LKI109" s="5"/>
      <c r="LKJ109" s="5"/>
      <c r="LKK109" s="1"/>
      <c r="LKL109" s="2"/>
      <c r="LKM109" s="2"/>
      <c r="LKN109" s="5"/>
      <c r="LKO109" s="5"/>
      <c r="LKP109" s="5"/>
      <c r="LKQ109" s="5"/>
      <c r="LKR109" s="5"/>
      <c r="LKS109" s="1"/>
      <c r="LKT109" s="2"/>
      <c r="LKU109" s="2"/>
      <c r="LKV109" s="5"/>
      <c r="LKW109" s="5"/>
      <c r="LKX109" s="5"/>
      <c r="LKY109" s="5"/>
      <c r="LKZ109" s="5"/>
      <c r="LLA109" s="1"/>
      <c r="LLB109" s="2"/>
      <c r="LLC109" s="2"/>
      <c r="LLD109" s="5"/>
      <c r="LLE109" s="5"/>
      <c r="LLF109" s="5"/>
      <c r="LLG109" s="5"/>
      <c r="LLH109" s="5"/>
      <c r="LLI109" s="1"/>
      <c r="LLJ109" s="2"/>
      <c r="LLK109" s="2"/>
      <c r="LLL109" s="5"/>
      <c r="LLM109" s="5"/>
      <c r="LLN109" s="5"/>
      <c r="LLO109" s="5"/>
      <c r="LLP109" s="5"/>
      <c r="LLQ109" s="1"/>
      <c r="LLR109" s="2"/>
      <c r="LLS109" s="2"/>
      <c r="LLT109" s="5"/>
      <c r="LLU109" s="5"/>
      <c r="LLV109" s="5"/>
      <c r="LLW109" s="5"/>
      <c r="LLX109" s="5"/>
      <c r="LLY109" s="1"/>
      <c r="LLZ109" s="2"/>
      <c r="LMA109" s="2"/>
      <c r="LMB109" s="5"/>
      <c r="LMC109" s="5"/>
      <c r="LMD109" s="5"/>
      <c r="LME109" s="5"/>
      <c r="LMF109" s="5"/>
      <c r="LMG109" s="1"/>
      <c r="LMH109" s="2"/>
      <c r="LMI109" s="2"/>
      <c r="LMJ109" s="5"/>
      <c r="LMK109" s="5"/>
      <c r="LML109" s="5"/>
      <c r="LMM109" s="5"/>
      <c r="LMN109" s="5"/>
      <c r="LMO109" s="1"/>
      <c r="LMP109" s="2"/>
      <c r="LMQ109" s="2"/>
      <c r="LMR109" s="5"/>
      <c r="LMS109" s="5"/>
      <c r="LMT109" s="5"/>
      <c r="LMU109" s="5"/>
      <c r="LMV109" s="5"/>
      <c r="LMW109" s="1"/>
      <c r="LMX109" s="2"/>
      <c r="LMY109" s="2"/>
      <c r="LMZ109" s="5"/>
      <c r="LNA109" s="5"/>
      <c r="LNB109" s="5"/>
      <c r="LNC109" s="5"/>
      <c r="LND109" s="5"/>
      <c r="LNE109" s="1"/>
      <c r="LNF109" s="2"/>
      <c r="LNG109" s="2"/>
      <c r="LNH109" s="5"/>
      <c r="LNI109" s="5"/>
      <c r="LNJ109" s="5"/>
      <c r="LNK109" s="5"/>
      <c r="LNL109" s="5"/>
      <c r="LNM109" s="1"/>
      <c r="LNN109" s="2"/>
      <c r="LNO109" s="2"/>
      <c r="LNP109" s="5"/>
      <c r="LNQ109" s="5"/>
      <c r="LNR109" s="5"/>
      <c r="LNS109" s="5"/>
      <c r="LNT109" s="5"/>
      <c r="LNU109" s="1"/>
      <c r="LNV109" s="2"/>
      <c r="LNW109" s="2"/>
      <c r="LNX109" s="5"/>
      <c r="LNY109" s="5"/>
      <c r="LNZ109" s="5"/>
      <c r="LOA109" s="5"/>
      <c r="LOB109" s="5"/>
      <c r="LOC109" s="1"/>
      <c r="LOD109" s="2"/>
      <c r="LOE109" s="2"/>
      <c r="LOF109" s="5"/>
      <c r="LOG109" s="5"/>
      <c r="LOH109" s="5"/>
      <c r="LOI109" s="5"/>
      <c r="LOJ109" s="5"/>
      <c r="LOK109" s="1"/>
      <c r="LOL109" s="2"/>
      <c r="LOM109" s="2"/>
      <c r="LON109" s="5"/>
      <c r="LOO109" s="5"/>
      <c r="LOP109" s="5"/>
      <c r="LOQ109" s="5"/>
      <c r="LOR109" s="5"/>
      <c r="LOS109" s="1"/>
      <c r="LOT109" s="2"/>
      <c r="LOU109" s="2"/>
      <c r="LOV109" s="5"/>
      <c r="LOW109" s="5"/>
      <c r="LOX109" s="5"/>
      <c r="LOY109" s="5"/>
      <c r="LOZ109" s="5"/>
      <c r="LPA109" s="1"/>
      <c r="LPB109" s="2"/>
      <c r="LPC109" s="2"/>
      <c r="LPD109" s="5"/>
      <c r="LPE109" s="5"/>
      <c r="LPF109" s="5"/>
      <c r="LPG109" s="5"/>
      <c r="LPH109" s="5"/>
      <c r="LPI109" s="1"/>
      <c r="LPJ109" s="2"/>
      <c r="LPK109" s="2"/>
      <c r="LPL109" s="5"/>
      <c r="LPM109" s="5"/>
      <c r="LPN109" s="5"/>
      <c r="LPO109" s="5"/>
      <c r="LPP109" s="5"/>
      <c r="LPQ109" s="1"/>
      <c r="LPR109" s="2"/>
      <c r="LPS109" s="2"/>
      <c r="LPT109" s="5"/>
      <c r="LPU109" s="5"/>
      <c r="LPV109" s="5"/>
      <c r="LPW109" s="5"/>
      <c r="LPX109" s="5"/>
      <c r="LPY109" s="1"/>
      <c r="LPZ109" s="2"/>
      <c r="LQA109" s="2"/>
      <c r="LQB109" s="5"/>
      <c r="LQC109" s="5"/>
      <c r="LQD109" s="5"/>
      <c r="LQE109" s="5"/>
      <c r="LQF109" s="5"/>
      <c r="LQG109" s="1"/>
      <c r="LQH109" s="2"/>
      <c r="LQI109" s="2"/>
      <c r="LQJ109" s="5"/>
      <c r="LQK109" s="5"/>
      <c r="LQL109" s="5"/>
      <c r="LQM109" s="5"/>
      <c r="LQN109" s="5"/>
      <c r="LQO109" s="1"/>
      <c r="LQP109" s="2"/>
      <c r="LQQ109" s="2"/>
      <c r="LQR109" s="5"/>
      <c r="LQS109" s="5"/>
      <c r="LQT109" s="5"/>
      <c r="LQU109" s="5"/>
      <c r="LQV109" s="5"/>
      <c r="LQW109" s="1"/>
      <c r="LQX109" s="2"/>
      <c r="LQY109" s="2"/>
      <c r="LQZ109" s="5"/>
      <c r="LRA109" s="5"/>
      <c r="LRB109" s="5"/>
      <c r="LRC109" s="5"/>
      <c r="LRD109" s="5"/>
      <c r="LRE109" s="1"/>
      <c r="LRF109" s="2"/>
      <c r="LRG109" s="2"/>
      <c r="LRH109" s="5"/>
      <c r="LRI109" s="5"/>
      <c r="LRJ109" s="5"/>
      <c r="LRK109" s="5"/>
      <c r="LRL109" s="5"/>
      <c r="LRM109" s="1"/>
      <c r="LRN109" s="2"/>
      <c r="LRO109" s="2"/>
      <c r="LRP109" s="5"/>
      <c r="LRQ109" s="5"/>
      <c r="LRR109" s="5"/>
      <c r="LRS109" s="5"/>
      <c r="LRT109" s="5"/>
      <c r="LRU109" s="1"/>
      <c r="LRV109" s="2"/>
      <c r="LRW109" s="2"/>
      <c r="LRX109" s="5"/>
      <c r="LRY109" s="5"/>
      <c r="LRZ109" s="5"/>
      <c r="LSA109" s="5"/>
      <c r="LSB109" s="5"/>
      <c r="LSC109" s="1"/>
      <c r="LSD109" s="2"/>
      <c r="LSE109" s="2"/>
      <c r="LSF109" s="5"/>
      <c r="LSG109" s="5"/>
      <c r="LSH109" s="5"/>
      <c r="LSI109" s="5"/>
      <c r="LSJ109" s="5"/>
      <c r="LSK109" s="1"/>
      <c r="LSL109" s="2"/>
      <c r="LSM109" s="2"/>
      <c r="LSN109" s="5"/>
      <c r="LSO109" s="5"/>
      <c r="LSP109" s="5"/>
      <c r="LSQ109" s="5"/>
      <c r="LSR109" s="5"/>
      <c r="LSS109" s="1"/>
      <c r="LST109" s="2"/>
      <c r="LSU109" s="2"/>
      <c r="LSV109" s="5"/>
      <c r="LSW109" s="5"/>
      <c r="LSX109" s="5"/>
      <c r="LSY109" s="5"/>
      <c r="LSZ109" s="5"/>
      <c r="LTA109" s="1"/>
      <c r="LTB109" s="2"/>
      <c r="LTC109" s="2"/>
      <c r="LTD109" s="5"/>
      <c r="LTE109" s="5"/>
      <c r="LTF109" s="5"/>
      <c r="LTG109" s="5"/>
      <c r="LTH109" s="5"/>
      <c r="LTI109" s="1"/>
      <c r="LTJ109" s="2"/>
      <c r="LTK109" s="2"/>
      <c r="LTL109" s="5"/>
      <c r="LTM109" s="5"/>
      <c r="LTN109" s="5"/>
      <c r="LTO109" s="5"/>
      <c r="LTP109" s="5"/>
      <c r="LTQ109" s="1"/>
      <c r="LTR109" s="2"/>
      <c r="LTS109" s="2"/>
      <c r="LTT109" s="5"/>
      <c r="LTU109" s="5"/>
      <c r="LTV109" s="5"/>
      <c r="LTW109" s="5"/>
      <c r="LTX109" s="5"/>
      <c r="LTY109" s="1"/>
      <c r="LTZ109" s="2"/>
      <c r="LUA109" s="2"/>
      <c r="LUB109" s="5"/>
      <c r="LUC109" s="5"/>
      <c r="LUD109" s="5"/>
      <c r="LUE109" s="5"/>
      <c r="LUF109" s="5"/>
      <c r="LUG109" s="1"/>
      <c r="LUH109" s="2"/>
      <c r="LUI109" s="2"/>
      <c r="LUJ109" s="5"/>
      <c r="LUK109" s="5"/>
      <c r="LUL109" s="5"/>
      <c r="LUM109" s="5"/>
      <c r="LUN109" s="5"/>
      <c r="LUO109" s="1"/>
      <c r="LUP109" s="2"/>
      <c r="LUQ109" s="2"/>
      <c r="LUR109" s="5"/>
      <c r="LUS109" s="5"/>
      <c r="LUT109" s="5"/>
      <c r="LUU109" s="5"/>
      <c r="LUV109" s="5"/>
      <c r="LUW109" s="1"/>
      <c r="LUX109" s="2"/>
      <c r="LUY109" s="2"/>
      <c r="LUZ109" s="5"/>
      <c r="LVA109" s="5"/>
      <c r="LVB109" s="5"/>
      <c r="LVC109" s="5"/>
      <c r="LVD109" s="5"/>
      <c r="LVE109" s="1"/>
      <c r="LVF109" s="2"/>
      <c r="LVG109" s="2"/>
      <c r="LVH109" s="5"/>
      <c r="LVI109" s="5"/>
      <c r="LVJ109" s="5"/>
      <c r="LVK109" s="5"/>
      <c r="LVL109" s="5"/>
      <c r="LVM109" s="1"/>
      <c r="LVN109" s="2"/>
      <c r="LVO109" s="2"/>
      <c r="LVP109" s="5"/>
      <c r="LVQ109" s="5"/>
      <c r="LVR109" s="5"/>
      <c r="LVS109" s="5"/>
      <c r="LVT109" s="5"/>
      <c r="LVU109" s="1"/>
      <c r="LVV109" s="2"/>
      <c r="LVW109" s="2"/>
      <c r="LVX109" s="5"/>
      <c r="LVY109" s="5"/>
      <c r="LVZ109" s="5"/>
      <c r="LWA109" s="5"/>
      <c r="LWB109" s="5"/>
      <c r="LWC109" s="1"/>
      <c r="LWD109" s="2"/>
      <c r="LWE109" s="2"/>
      <c r="LWF109" s="5"/>
      <c r="LWG109" s="5"/>
      <c r="LWH109" s="5"/>
      <c r="LWI109" s="5"/>
      <c r="LWJ109" s="5"/>
      <c r="LWK109" s="1"/>
      <c r="LWL109" s="2"/>
      <c r="LWM109" s="2"/>
      <c r="LWN109" s="5"/>
      <c r="LWO109" s="5"/>
      <c r="LWP109" s="5"/>
      <c r="LWQ109" s="5"/>
      <c r="LWR109" s="5"/>
      <c r="LWS109" s="1"/>
      <c r="LWT109" s="2"/>
      <c r="LWU109" s="2"/>
      <c r="LWV109" s="5"/>
      <c r="LWW109" s="5"/>
      <c r="LWX109" s="5"/>
      <c r="LWY109" s="5"/>
      <c r="LWZ109" s="5"/>
      <c r="LXA109" s="1"/>
      <c r="LXB109" s="2"/>
      <c r="LXC109" s="2"/>
      <c r="LXD109" s="5"/>
      <c r="LXE109" s="5"/>
      <c r="LXF109" s="5"/>
      <c r="LXG109" s="5"/>
      <c r="LXH109" s="5"/>
      <c r="LXI109" s="1"/>
      <c r="LXJ109" s="2"/>
      <c r="LXK109" s="2"/>
      <c r="LXL109" s="5"/>
      <c r="LXM109" s="5"/>
      <c r="LXN109" s="5"/>
      <c r="LXO109" s="5"/>
      <c r="LXP109" s="5"/>
      <c r="LXQ109" s="1"/>
      <c r="LXR109" s="2"/>
      <c r="LXS109" s="2"/>
      <c r="LXT109" s="5"/>
      <c r="LXU109" s="5"/>
      <c r="LXV109" s="5"/>
      <c r="LXW109" s="5"/>
      <c r="LXX109" s="5"/>
      <c r="LXY109" s="1"/>
      <c r="LXZ109" s="2"/>
      <c r="LYA109" s="2"/>
      <c r="LYB109" s="5"/>
      <c r="LYC109" s="5"/>
      <c r="LYD109" s="5"/>
      <c r="LYE109" s="5"/>
      <c r="LYF109" s="5"/>
      <c r="LYG109" s="1"/>
      <c r="LYH109" s="2"/>
      <c r="LYI109" s="2"/>
      <c r="LYJ109" s="5"/>
      <c r="LYK109" s="5"/>
      <c r="LYL109" s="5"/>
      <c r="LYM109" s="5"/>
      <c r="LYN109" s="5"/>
      <c r="LYO109" s="1"/>
      <c r="LYP109" s="2"/>
      <c r="LYQ109" s="2"/>
      <c r="LYR109" s="5"/>
      <c r="LYS109" s="5"/>
      <c r="LYT109" s="5"/>
      <c r="LYU109" s="5"/>
      <c r="LYV109" s="5"/>
      <c r="LYW109" s="1"/>
      <c r="LYX109" s="2"/>
      <c r="LYY109" s="2"/>
      <c r="LYZ109" s="5"/>
      <c r="LZA109" s="5"/>
      <c r="LZB109" s="5"/>
      <c r="LZC109" s="5"/>
      <c r="LZD109" s="5"/>
      <c r="LZE109" s="1"/>
      <c r="LZF109" s="2"/>
      <c r="LZG109" s="2"/>
      <c r="LZH109" s="5"/>
      <c r="LZI109" s="5"/>
      <c r="LZJ109" s="5"/>
      <c r="LZK109" s="5"/>
      <c r="LZL109" s="5"/>
      <c r="LZM109" s="1"/>
      <c r="LZN109" s="2"/>
      <c r="LZO109" s="2"/>
      <c r="LZP109" s="5"/>
      <c r="LZQ109" s="5"/>
      <c r="LZR109" s="5"/>
      <c r="LZS109" s="5"/>
      <c r="LZT109" s="5"/>
      <c r="LZU109" s="1"/>
      <c r="LZV109" s="2"/>
      <c r="LZW109" s="2"/>
      <c r="LZX109" s="5"/>
      <c r="LZY109" s="5"/>
      <c r="LZZ109" s="5"/>
      <c r="MAA109" s="5"/>
      <c r="MAB109" s="5"/>
      <c r="MAC109" s="1"/>
      <c r="MAD109" s="2"/>
      <c r="MAE109" s="2"/>
      <c r="MAF109" s="5"/>
      <c r="MAG109" s="5"/>
      <c r="MAH109" s="5"/>
      <c r="MAI109" s="5"/>
      <c r="MAJ109" s="5"/>
      <c r="MAK109" s="1"/>
      <c r="MAL109" s="2"/>
      <c r="MAM109" s="2"/>
      <c r="MAN109" s="5"/>
      <c r="MAO109" s="5"/>
      <c r="MAP109" s="5"/>
      <c r="MAQ109" s="5"/>
      <c r="MAR109" s="5"/>
      <c r="MAS109" s="1"/>
      <c r="MAT109" s="2"/>
      <c r="MAU109" s="2"/>
      <c r="MAV109" s="5"/>
      <c r="MAW109" s="5"/>
      <c r="MAX109" s="5"/>
      <c r="MAY109" s="5"/>
      <c r="MAZ109" s="5"/>
      <c r="MBA109" s="1"/>
      <c r="MBB109" s="2"/>
      <c r="MBC109" s="2"/>
      <c r="MBD109" s="5"/>
      <c r="MBE109" s="5"/>
      <c r="MBF109" s="5"/>
      <c r="MBG109" s="5"/>
      <c r="MBH109" s="5"/>
      <c r="MBI109" s="1"/>
      <c r="MBJ109" s="2"/>
      <c r="MBK109" s="2"/>
      <c r="MBL109" s="5"/>
      <c r="MBM109" s="5"/>
      <c r="MBN109" s="5"/>
      <c r="MBO109" s="5"/>
      <c r="MBP109" s="5"/>
      <c r="MBQ109" s="1"/>
      <c r="MBR109" s="2"/>
      <c r="MBS109" s="2"/>
      <c r="MBT109" s="5"/>
      <c r="MBU109" s="5"/>
      <c r="MBV109" s="5"/>
      <c r="MBW109" s="5"/>
      <c r="MBX109" s="5"/>
      <c r="MBY109" s="1"/>
      <c r="MBZ109" s="2"/>
      <c r="MCA109" s="2"/>
      <c r="MCB109" s="5"/>
      <c r="MCC109" s="5"/>
      <c r="MCD109" s="5"/>
      <c r="MCE109" s="5"/>
      <c r="MCF109" s="5"/>
      <c r="MCG109" s="1"/>
      <c r="MCH109" s="2"/>
      <c r="MCI109" s="2"/>
      <c r="MCJ109" s="5"/>
      <c r="MCK109" s="5"/>
      <c r="MCL109" s="5"/>
      <c r="MCM109" s="5"/>
      <c r="MCN109" s="5"/>
      <c r="MCO109" s="1"/>
      <c r="MCP109" s="2"/>
      <c r="MCQ109" s="2"/>
      <c r="MCR109" s="5"/>
      <c r="MCS109" s="5"/>
      <c r="MCT109" s="5"/>
      <c r="MCU109" s="5"/>
      <c r="MCV109" s="5"/>
      <c r="MCW109" s="1"/>
      <c r="MCX109" s="2"/>
      <c r="MCY109" s="2"/>
      <c r="MCZ109" s="5"/>
      <c r="MDA109" s="5"/>
      <c r="MDB109" s="5"/>
      <c r="MDC109" s="5"/>
      <c r="MDD109" s="5"/>
      <c r="MDE109" s="1"/>
      <c r="MDF109" s="2"/>
      <c r="MDG109" s="2"/>
      <c r="MDH109" s="5"/>
      <c r="MDI109" s="5"/>
      <c r="MDJ109" s="5"/>
      <c r="MDK109" s="5"/>
      <c r="MDL109" s="5"/>
      <c r="MDM109" s="1"/>
      <c r="MDN109" s="2"/>
      <c r="MDO109" s="2"/>
      <c r="MDP109" s="5"/>
      <c r="MDQ109" s="5"/>
      <c r="MDR109" s="5"/>
      <c r="MDS109" s="5"/>
      <c r="MDT109" s="5"/>
      <c r="MDU109" s="1"/>
      <c r="MDV109" s="2"/>
      <c r="MDW109" s="2"/>
      <c r="MDX109" s="5"/>
      <c r="MDY109" s="5"/>
      <c r="MDZ109" s="5"/>
      <c r="MEA109" s="5"/>
      <c r="MEB109" s="5"/>
      <c r="MEC109" s="1"/>
      <c r="MED109" s="2"/>
      <c r="MEE109" s="2"/>
      <c r="MEF109" s="5"/>
      <c r="MEG109" s="5"/>
      <c r="MEH109" s="5"/>
      <c r="MEI109" s="5"/>
      <c r="MEJ109" s="5"/>
      <c r="MEK109" s="1"/>
      <c r="MEL109" s="2"/>
      <c r="MEM109" s="2"/>
      <c r="MEN109" s="5"/>
      <c r="MEO109" s="5"/>
      <c r="MEP109" s="5"/>
      <c r="MEQ109" s="5"/>
      <c r="MER109" s="5"/>
      <c r="MES109" s="1"/>
      <c r="MET109" s="2"/>
      <c r="MEU109" s="2"/>
      <c r="MEV109" s="5"/>
      <c r="MEW109" s="5"/>
      <c r="MEX109" s="5"/>
      <c r="MEY109" s="5"/>
      <c r="MEZ109" s="5"/>
      <c r="MFA109" s="1"/>
      <c r="MFB109" s="2"/>
      <c r="MFC109" s="2"/>
      <c r="MFD109" s="5"/>
      <c r="MFE109" s="5"/>
      <c r="MFF109" s="5"/>
      <c r="MFG109" s="5"/>
      <c r="MFH109" s="5"/>
      <c r="MFI109" s="1"/>
      <c r="MFJ109" s="2"/>
      <c r="MFK109" s="2"/>
      <c r="MFL109" s="5"/>
      <c r="MFM109" s="5"/>
      <c r="MFN109" s="5"/>
      <c r="MFO109" s="5"/>
      <c r="MFP109" s="5"/>
      <c r="MFQ109" s="1"/>
      <c r="MFR109" s="2"/>
      <c r="MFS109" s="2"/>
      <c r="MFT109" s="5"/>
      <c r="MFU109" s="5"/>
      <c r="MFV109" s="5"/>
      <c r="MFW109" s="5"/>
      <c r="MFX109" s="5"/>
      <c r="MFY109" s="1"/>
      <c r="MFZ109" s="2"/>
      <c r="MGA109" s="2"/>
      <c r="MGB109" s="5"/>
      <c r="MGC109" s="5"/>
      <c r="MGD109" s="5"/>
      <c r="MGE109" s="5"/>
      <c r="MGF109" s="5"/>
      <c r="MGG109" s="1"/>
      <c r="MGH109" s="2"/>
      <c r="MGI109" s="2"/>
      <c r="MGJ109" s="5"/>
      <c r="MGK109" s="5"/>
      <c r="MGL109" s="5"/>
      <c r="MGM109" s="5"/>
      <c r="MGN109" s="5"/>
      <c r="MGO109" s="1"/>
      <c r="MGP109" s="2"/>
      <c r="MGQ109" s="2"/>
      <c r="MGR109" s="5"/>
      <c r="MGS109" s="5"/>
      <c r="MGT109" s="5"/>
      <c r="MGU109" s="5"/>
      <c r="MGV109" s="5"/>
      <c r="MGW109" s="1"/>
      <c r="MGX109" s="2"/>
      <c r="MGY109" s="2"/>
      <c r="MGZ109" s="5"/>
      <c r="MHA109" s="5"/>
      <c r="MHB109" s="5"/>
      <c r="MHC109" s="5"/>
      <c r="MHD109" s="5"/>
      <c r="MHE109" s="1"/>
      <c r="MHF109" s="2"/>
      <c r="MHG109" s="2"/>
      <c r="MHH109" s="5"/>
      <c r="MHI109" s="5"/>
      <c r="MHJ109" s="5"/>
      <c r="MHK109" s="5"/>
      <c r="MHL109" s="5"/>
      <c r="MHM109" s="1"/>
      <c r="MHN109" s="2"/>
      <c r="MHO109" s="2"/>
      <c r="MHP109" s="5"/>
      <c r="MHQ109" s="5"/>
      <c r="MHR109" s="5"/>
      <c r="MHS109" s="5"/>
      <c r="MHT109" s="5"/>
      <c r="MHU109" s="1"/>
      <c r="MHV109" s="2"/>
      <c r="MHW109" s="2"/>
      <c r="MHX109" s="5"/>
      <c r="MHY109" s="5"/>
      <c r="MHZ109" s="5"/>
      <c r="MIA109" s="5"/>
      <c r="MIB109" s="5"/>
      <c r="MIC109" s="1"/>
      <c r="MID109" s="2"/>
      <c r="MIE109" s="2"/>
      <c r="MIF109" s="5"/>
      <c r="MIG109" s="5"/>
      <c r="MIH109" s="5"/>
      <c r="MII109" s="5"/>
      <c r="MIJ109" s="5"/>
      <c r="MIK109" s="1"/>
      <c r="MIL109" s="2"/>
      <c r="MIM109" s="2"/>
      <c r="MIN109" s="5"/>
      <c r="MIO109" s="5"/>
      <c r="MIP109" s="5"/>
      <c r="MIQ109" s="5"/>
      <c r="MIR109" s="5"/>
      <c r="MIS109" s="1"/>
      <c r="MIT109" s="2"/>
      <c r="MIU109" s="2"/>
      <c r="MIV109" s="5"/>
      <c r="MIW109" s="5"/>
      <c r="MIX109" s="5"/>
      <c r="MIY109" s="5"/>
      <c r="MIZ109" s="5"/>
      <c r="MJA109" s="1"/>
      <c r="MJB109" s="2"/>
      <c r="MJC109" s="2"/>
      <c r="MJD109" s="5"/>
      <c r="MJE109" s="5"/>
      <c r="MJF109" s="5"/>
      <c r="MJG109" s="5"/>
      <c r="MJH109" s="5"/>
      <c r="MJI109" s="1"/>
      <c r="MJJ109" s="2"/>
      <c r="MJK109" s="2"/>
      <c r="MJL109" s="5"/>
      <c r="MJM109" s="5"/>
      <c r="MJN109" s="5"/>
      <c r="MJO109" s="5"/>
      <c r="MJP109" s="5"/>
      <c r="MJQ109" s="1"/>
      <c r="MJR109" s="2"/>
      <c r="MJS109" s="2"/>
      <c r="MJT109" s="5"/>
      <c r="MJU109" s="5"/>
      <c r="MJV109" s="5"/>
      <c r="MJW109" s="5"/>
      <c r="MJX109" s="5"/>
      <c r="MJY109" s="1"/>
      <c r="MJZ109" s="2"/>
      <c r="MKA109" s="2"/>
      <c r="MKB109" s="5"/>
      <c r="MKC109" s="5"/>
      <c r="MKD109" s="5"/>
      <c r="MKE109" s="5"/>
      <c r="MKF109" s="5"/>
      <c r="MKG109" s="1"/>
      <c r="MKH109" s="2"/>
      <c r="MKI109" s="2"/>
      <c r="MKJ109" s="5"/>
      <c r="MKK109" s="5"/>
      <c r="MKL109" s="5"/>
      <c r="MKM109" s="5"/>
      <c r="MKN109" s="5"/>
      <c r="MKO109" s="1"/>
      <c r="MKP109" s="2"/>
      <c r="MKQ109" s="2"/>
      <c r="MKR109" s="5"/>
      <c r="MKS109" s="5"/>
      <c r="MKT109" s="5"/>
      <c r="MKU109" s="5"/>
      <c r="MKV109" s="5"/>
      <c r="MKW109" s="1"/>
      <c r="MKX109" s="2"/>
      <c r="MKY109" s="2"/>
      <c r="MKZ109" s="5"/>
      <c r="MLA109" s="5"/>
      <c r="MLB109" s="5"/>
      <c r="MLC109" s="5"/>
      <c r="MLD109" s="5"/>
      <c r="MLE109" s="1"/>
      <c r="MLF109" s="2"/>
      <c r="MLG109" s="2"/>
      <c r="MLH109" s="5"/>
      <c r="MLI109" s="5"/>
      <c r="MLJ109" s="5"/>
      <c r="MLK109" s="5"/>
      <c r="MLL109" s="5"/>
      <c r="MLM109" s="1"/>
      <c r="MLN109" s="2"/>
      <c r="MLO109" s="2"/>
      <c r="MLP109" s="5"/>
      <c r="MLQ109" s="5"/>
      <c r="MLR109" s="5"/>
      <c r="MLS109" s="5"/>
      <c r="MLT109" s="5"/>
      <c r="MLU109" s="1"/>
      <c r="MLV109" s="2"/>
      <c r="MLW109" s="2"/>
      <c r="MLX109" s="5"/>
      <c r="MLY109" s="5"/>
      <c r="MLZ109" s="5"/>
      <c r="MMA109" s="5"/>
      <c r="MMB109" s="5"/>
      <c r="MMC109" s="1"/>
      <c r="MMD109" s="2"/>
      <c r="MME109" s="2"/>
      <c r="MMF109" s="5"/>
      <c r="MMG109" s="5"/>
      <c r="MMH109" s="5"/>
      <c r="MMI109" s="5"/>
      <c r="MMJ109" s="5"/>
      <c r="MMK109" s="1"/>
      <c r="MML109" s="2"/>
      <c r="MMM109" s="2"/>
      <c r="MMN109" s="5"/>
      <c r="MMO109" s="5"/>
      <c r="MMP109" s="5"/>
      <c r="MMQ109" s="5"/>
      <c r="MMR109" s="5"/>
      <c r="MMS109" s="1"/>
      <c r="MMT109" s="2"/>
      <c r="MMU109" s="2"/>
      <c r="MMV109" s="5"/>
      <c r="MMW109" s="5"/>
      <c r="MMX109" s="5"/>
      <c r="MMY109" s="5"/>
      <c r="MMZ109" s="5"/>
      <c r="MNA109" s="1"/>
      <c r="MNB109" s="2"/>
      <c r="MNC109" s="2"/>
      <c r="MND109" s="5"/>
      <c r="MNE109" s="5"/>
      <c r="MNF109" s="5"/>
      <c r="MNG109" s="5"/>
      <c r="MNH109" s="5"/>
      <c r="MNI109" s="1"/>
      <c r="MNJ109" s="2"/>
      <c r="MNK109" s="2"/>
      <c r="MNL109" s="5"/>
      <c r="MNM109" s="5"/>
      <c r="MNN109" s="5"/>
      <c r="MNO109" s="5"/>
      <c r="MNP109" s="5"/>
      <c r="MNQ109" s="1"/>
      <c r="MNR109" s="2"/>
      <c r="MNS109" s="2"/>
      <c r="MNT109" s="5"/>
      <c r="MNU109" s="5"/>
      <c r="MNV109" s="5"/>
      <c r="MNW109" s="5"/>
      <c r="MNX109" s="5"/>
      <c r="MNY109" s="1"/>
      <c r="MNZ109" s="2"/>
      <c r="MOA109" s="2"/>
      <c r="MOB109" s="5"/>
      <c r="MOC109" s="5"/>
      <c r="MOD109" s="5"/>
      <c r="MOE109" s="5"/>
      <c r="MOF109" s="5"/>
      <c r="MOG109" s="1"/>
      <c r="MOH109" s="2"/>
      <c r="MOI109" s="2"/>
      <c r="MOJ109" s="5"/>
      <c r="MOK109" s="5"/>
      <c r="MOL109" s="5"/>
      <c r="MOM109" s="5"/>
      <c r="MON109" s="5"/>
      <c r="MOO109" s="1"/>
      <c r="MOP109" s="2"/>
      <c r="MOQ109" s="2"/>
      <c r="MOR109" s="5"/>
      <c r="MOS109" s="5"/>
      <c r="MOT109" s="5"/>
      <c r="MOU109" s="5"/>
      <c r="MOV109" s="5"/>
      <c r="MOW109" s="1"/>
      <c r="MOX109" s="2"/>
      <c r="MOY109" s="2"/>
      <c r="MOZ109" s="5"/>
      <c r="MPA109" s="5"/>
      <c r="MPB109" s="5"/>
      <c r="MPC109" s="5"/>
      <c r="MPD109" s="5"/>
      <c r="MPE109" s="1"/>
      <c r="MPF109" s="2"/>
      <c r="MPG109" s="2"/>
      <c r="MPH109" s="5"/>
      <c r="MPI109" s="5"/>
      <c r="MPJ109" s="5"/>
      <c r="MPK109" s="5"/>
      <c r="MPL109" s="5"/>
      <c r="MPM109" s="1"/>
      <c r="MPN109" s="2"/>
      <c r="MPO109" s="2"/>
      <c r="MPP109" s="5"/>
      <c r="MPQ109" s="5"/>
      <c r="MPR109" s="5"/>
      <c r="MPS109" s="5"/>
      <c r="MPT109" s="5"/>
      <c r="MPU109" s="1"/>
      <c r="MPV109" s="2"/>
      <c r="MPW109" s="2"/>
      <c r="MPX109" s="5"/>
      <c r="MPY109" s="5"/>
      <c r="MPZ109" s="5"/>
      <c r="MQA109" s="5"/>
      <c r="MQB109" s="5"/>
      <c r="MQC109" s="1"/>
      <c r="MQD109" s="2"/>
      <c r="MQE109" s="2"/>
      <c r="MQF109" s="5"/>
      <c r="MQG109" s="5"/>
      <c r="MQH109" s="5"/>
      <c r="MQI109" s="5"/>
      <c r="MQJ109" s="5"/>
      <c r="MQK109" s="1"/>
      <c r="MQL109" s="2"/>
      <c r="MQM109" s="2"/>
      <c r="MQN109" s="5"/>
      <c r="MQO109" s="5"/>
      <c r="MQP109" s="5"/>
      <c r="MQQ109" s="5"/>
      <c r="MQR109" s="5"/>
      <c r="MQS109" s="1"/>
      <c r="MQT109" s="2"/>
      <c r="MQU109" s="2"/>
      <c r="MQV109" s="5"/>
      <c r="MQW109" s="5"/>
      <c r="MQX109" s="5"/>
      <c r="MQY109" s="5"/>
      <c r="MQZ109" s="5"/>
      <c r="MRA109" s="1"/>
      <c r="MRB109" s="2"/>
      <c r="MRC109" s="2"/>
      <c r="MRD109" s="5"/>
      <c r="MRE109" s="5"/>
      <c r="MRF109" s="5"/>
      <c r="MRG109" s="5"/>
      <c r="MRH109" s="5"/>
      <c r="MRI109" s="1"/>
      <c r="MRJ109" s="2"/>
      <c r="MRK109" s="2"/>
      <c r="MRL109" s="5"/>
      <c r="MRM109" s="5"/>
      <c r="MRN109" s="5"/>
      <c r="MRO109" s="5"/>
      <c r="MRP109" s="5"/>
      <c r="MRQ109" s="1"/>
      <c r="MRR109" s="2"/>
      <c r="MRS109" s="2"/>
      <c r="MRT109" s="5"/>
      <c r="MRU109" s="5"/>
      <c r="MRV109" s="5"/>
      <c r="MRW109" s="5"/>
      <c r="MRX109" s="5"/>
      <c r="MRY109" s="1"/>
      <c r="MRZ109" s="2"/>
      <c r="MSA109" s="2"/>
      <c r="MSB109" s="5"/>
      <c r="MSC109" s="5"/>
      <c r="MSD109" s="5"/>
      <c r="MSE109" s="5"/>
      <c r="MSF109" s="5"/>
      <c r="MSG109" s="1"/>
      <c r="MSH109" s="2"/>
      <c r="MSI109" s="2"/>
      <c r="MSJ109" s="5"/>
      <c r="MSK109" s="5"/>
      <c r="MSL109" s="5"/>
      <c r="MSM109" s="5"/>
      <c r="MSN109" s="5"/>
      <c r="MSO109" s="1"/>
      <c r="MSP109" s="2"/>
      <c r="MSQ109" s="2"/>
      <c r="MSR109" s="5"/>
      <c r="MSS109" s="5"/>
      <c r="MST109" s="5"/>
      <c r="MSU109" s="5"/>
      <c r="MSV109" s="5"/>
      <c r="MSW109" s="1"/>
      <c r="MSX109" s="2"/>
      <c r="MSY109" s="2"/>
      <c r="MSZ109" s="5"/>
      <c r="MTA109" s="5"/>
      <c r="MTB109" s="5"/>
      <c r="MTC109" s="5"/>
      <c r="MTD109" s="5"/>
      <c r="MTE109" s="1"/>
      <c r="MTF109" s="2"/>
      <c r="MTG109" s="2"/>
      <c r="MTH109" s="5"/>
      <c r="MTI109" s="5"/>
      <c r="MTJ109" s="5"/>
      <c r="MTK109" s="5"/>
      <c r="MTL109" s="5"/>
      <c r="MTM109" s="1"/>
      <c r="MTN109" s="2"/>
      <c r="MTO109" s="2"/>
      <c r="MTP109" s="5"/>
      <c r="MTQ109" s="5"/>
      <c r="MTR109" s="5"/>
      <c r="MTS109" s="5"/>
      <c r="MTT109" s="5"/>
      <c r="MTU109" s="1"/>
      <c r="MTV109" s="2"/>
      <c r="MTW109" s="2"/>
      <c r="MTX109" s="5"/>
      <c r="MTY109" s="5"/>
      <c r="MTZ109" s="5"/>
      <c r="MUA109" s="5"/>
      <c r="MUB109" s="5"/>
      <c r="MUC109" s="1"/>
      <c r="MUD109" s="2"/>
      <c r="MUE109" s="2"/>
      <c r="MUF109" s="5"/>
      <c r="MUG109" s="5"/>
      <c r="MUH109" s="5"/>
      <c r="MUI109" s="5"/>
      <c r="MUJ109" s="5"/>
      <c r="MUK109" s="1"/>
      <c r="MUL109" s="2"/>
      <c r="MUM109" s="2"/>
      <c r="MUN109" s="5"/>
      <c r="MUO109" s="5"/>
      <c r="MUP109" s="5"/>
      <c r="MUQ109" s="5"/>
      <c r="MUR109" s="5"/>
      <c r="MUS109" s="1"/>
      <c r="MUT109" s="2"/>
      <c r="MUU109" s="2"/>
      <c r="MUV109" s="5"/>
      <c r="MUW109" s="5"/>
      <c r="MUX109" s="5"/>
      <c r="MUY109" s="5"/>
      <c r="MUZ109" s="5"/>
      <c r="MVA109" s="1"/>
      <c r="MVB109" s="2"/>
      <c r="MVC109" s="2"/>
      <c r="MVD109" s="5"/>
      <c r="MVE109" s="5"/>
      <c r="MVF109" s="5"/>
      <c r="MVG109" s="5"/>
      <c r="MVH109" s="5"/>
      <c r="MVI109" s="1"/>
      <c r="MVJ109" s="2"/>
      <c r="MVK109" s="2"/>
      <c r="MVL109" s="5"/>
      <c r="MVM109" s="5"/>
      <c r="MVN109" s="5"/>
      <c r="MVO109" s="5"/>
      <c r="MVP109" s="5"/>
      <c r="MVQ109" s="1"/>
      <c r="MVR109" s="2"/>
      <c r="MVS109" s="2"/>
      <c r="MVT109" s="5"/>
      <c r="MVU109" s="5"/>
      <c r="MVV109" s="5"/>
      <c r="MVW109" s="5"/>
      <c r="MVX109" s="5"/>
      <c r="MVY109" s="1"/>
      <c r="MVZ109" s="2"/>
      <c r="MWA109" s="2"/>
      <c r="MWB109" s="5"/>
      <c r="MWC109" s="5"/>
      <c r="MWD109" s="5"/>
      <c r="MWE109" s="5"/>
      <c r="MWF109" s="5"/>
      <c r="MWG109" s="1"/>
      <c r="MWH109" s="2"/>
      <c r="MWI109" s="2"/>
      <c r="MWJ109" s="5"/>
      <c r="MWK109" s="5"/>
      <c r="MWL109" s="5"/>
      <c r="MWM109" s="5"/>
      <c r="MWN109" s="5"/>
      <c r="MWO109" s="1"/>
      <c r="MWP109" s="2"/>
      <c r="MWQ109" s="2"/>
      <c r="MWR109" s="5"/>
      <c r="MWS109" s="5"/>
      <c r="MWT109" s="5"/>
      <c r="MWU109" s="5"/>
      <c r="MWV109" s="5"/>
      <c r="MWW109" s="1"/>
      <c r="MWX109" s="2"/>
      <c r="MWY109" s="2"/>
      <c r="MWZ109" s="5"/>
      <c r="MXA109" s="5"/>
      <c r="MXB109" s="5"/>
      <c r="MXC109" s="5"/>
      <c r="MXD109" s="5"/>
      <c r="MXE109" s="1"/>
      <c r="MXF109" s="2"/>
      <c r="MXG109" s="2"/>
      <c r="MXH109" s="5"/>
      <c r="MXI109" s="5"/>
      <c r="MXJ109" s="5"/>
      <c r="MXK109" s="5"/>
      <c r="MXL109" s="5"/>
      <c r="MXM109" s="1"/>
      <c r="MXN109" s="2"/>
      <c r="MXO109" s="2"/>
      <c r="MXP109" s="5"/>
      <c r="MXQ109" s="5"/>
      <c r="MXR109" s="5"/>
      <c r="MXS109" s="5"/>
      <c r="MXT109" s="5"/>
      <c r="MXU109" s="1"/>
      <c r="MXV109" s="2"/>
      <c r="MXW109" s="2"/>
      <c r="MXX109" s="5"/>
      <c r="MXY109" s="5"/>
      <c r="MXZ109" s="5"/>
      <c r="MYA109" s="5"/>
      <c r="MYB109" s="5"/>
      <c r="MYC109" s="1"/>
      <c r="MYD109" s="2"/>
      <c r="MYE109" s="2"/>
      <c r="MYF109" s="5"/>
      <c r="MYG109" s="5"/>
      <c r="MYH109" s="5"/>
      <c r="MYI109" s="5"/>
      <c r="MYJ109" s="5"/>
      <c r="MYK109" s="1"/>
      <c r="MYL109" s="2"/>
      <c r="MYM109" s="2"/>
      <c r="MYN109" s="5"/>
      <c r="MYO109" s="5"/>
      <c r="MYP109" s="5"/>
      <c r="MYQ109" s="5"/>
      <c r="MYR109" s="5"/>
      <c r="MYS109" s="1"/>
      <c r="MYT109" s="2"/>
      <c r="MYU109" s="2"/>
      <c r="MYV109" s="5"/>
      <c r="MYW109" s="5"/>
      <c r="MYX109" s="5"/>
      <c r="MYY109" s="5"/>
      <c r="MYZ109" s="5"/>
      <c r="MZA109" s="1"/>
      <c r="MZB109" s="2"/>
      <c r="MZC109" s="2"/>
      <c r="MZD109" s="5"/>
      <c r="MZE109" s="5"/>
      <c r="MZF109" s="5"/>
      <c r="MZG109" s="5"/>
      <c r="MZH109" s="5"/>
      <c r="MZI109" s="1"/>
      <c r="MZJ109" s="2"/>
      <c r="MZK109" s="2"/>
      <c r="MZL109" s="5"/>
      <c r="MZM109" s="5"/>
      <c r="MZN109" s="5"/>
      <c r="MZO109" s="5"/>
      <c r="MZP109" s="5"/>
      <c r="MZQ109" s="1"/>
      <c r="MZR109" s="2"/>
      <c r="MZS109" s="2"/>
      <c r="MZT109" s="5"/>
      <c r="MZU109" s="5"/>
      <c r="MZV109" s="5"/>
      <c r="MZW109" s="5"/>
      <c r="MZX109" s="5"/>
      <c r="MZY109" s="1"/>
      <c r="MZZ109" s="2"/>
      <c r="NAA109" s="2"/>
      <c r="NAB109" s="5"/>
      <c r="NAC109" s="5"/>
      <c r="NAD109" s="5"/>
      <c r="NAE109" s="5"/>
      <c r="NAF109" s="5"/>
      <c r="NAG109" s="1"/>
      <c r="NAH109" s="2"/>
      <c r="NAI109" s="2"/>
      <c r="NAJ109" s="5"/>
      <c r="NAK109" s="5"/>
      <c r="NAL109" s="5"/>
      <c r="NAM109" s="5"/>
      <c r="NAN109" s="5"/>
      <c r="NAO109" s="1"/>
      <c r="NAP109" s="2"/>
      <c r="NAQ109" s="2"/>
      <c r="NAR109" s="5"/>
      <c r="NAS109" s="5"/>
      <c r="NAT109" s="5"/>
      <c r="NAU109" s="5"/>
      <c r="NAV109" s="5"/>
      <c r="NAW109" s="1"/>
      <c r="NAX109" s="2"/>
      <c r="NAY109" s="2"/>
      <c r="NAZ109" s="5"/>
      <c r="NBA109" s="5"/>
      <c r="NBB109" s="5"/>
      <c r="NBC109" s="5"/>
      <c r="NBD109" s="5"/>
      <c r="NBE109" s="1"/>
      <c r="NBF109" s="2"/>
      <c r="NBG109" s="2"/>
      <c r="NBH109" s="5"/>
      <c r="NBI109" s="5"/>
      <c r="NBJ109" s="5"/>
      <c r="NBK109" s="5"/>
      <c r="NBL109" s="5"/>
      <c r="NBM109" s="1"/>
      <c r="NBN109" s="2"/>
      <c r="NBO109" s="2"/>
      <c r="NBP109" s="5"/>
      <c r="NBQ109" s="5"/>
      <c r="NBR109" s="5"/>
      <c r="NBS109" s="5"/>
      <c r="NBT109" s="5"/>
      <c r="NBU109" s="1"/>
      <c r="NBV109" s="2"/>
      <c r="NBW109" s="2"/>
      <c r="NBX109" s="5"/>
      <c r="NBY109" s="5"/>
      <c r="NBZ109" s="5"/>
      <c r="NCA109" s="5"/>
      <c r="NCB109" s="5"/>
      <c r="NCC109" s="1"/>
      <c r="NCD109" s="2"/>
      <c r="NCE109" s="2"/>
      <c r="NCF109" s="5"/>
      <c r="NCG109" s="5"/>
      <c r="NCH109" s="5"/>
      <c r="NCI109" s="5"/>
      <c r="NCJ109" s="5"/>
      <c r="NCK109" s="1"/>
      <c r="NCL109" s="2"/>
      <c r="NCM109" s="2"/>
      <c r="NCN109" s="5"/>
      <c r="NCO109" s="5"/>
      <c r="NCP109" s="5"/>
      <c r="NCQ109" s="5"/>
      <c r="NCR109" s="5"/>
      <c r="NCS109" s="1"/>
      <c r="NCT109" s="2"/>
      <c r="NCU109" s="2"/>
      <c r="NCV109" s="5"/>
      <c r="NCW109" s="5"/>
      <c r="NCX109" s="5"/>
      <c r="NCY109" s="5"/>
      <c r="NCZ109" s="5"/>
      <c r="NDA109" s="1"/>
      <c r="NDB109" s="2"/>
      <c r="NDC109" s="2"/>
      <c r="NDD109" s="5"/>
      <c r="NDE109" s="5"/>
      <c r="NDF109" s="5"/>
      <c r="NDG109" s="5"/>
      <c r="NDH109" s="5"/>
      <c r="NDI109" s="1"/>
      <c r="NDJ109" s="2"/>
      <c r="NDK109" s="2"/>
      <c r="NDL109" s="5"/>
      <c r="NDM109" s="5"/>
      <c r="NDN109" s="5"/>
      <c r="NDO109" s="5"/>
      <c r="NDP109" s="5"/>
      <c r="NDQ109" s="1"/>
      <c r="NDR109" s="2"/>
      <c r="NDS109" s="2"/>
      <c r="NDT109" s="5"/>
      <c r="NDU109" s="5"/>
      <c r="NDV109" s="5"/>
      <c r="NDW109" s="5"/>
      <c r="NDX109" s="5"/>
      <c r="NDY109" s="1"/>
      <c r="NDZ109" s="2"/>
      <c r="NEA109" s="2"/>
      <c r="NEB109" s="5"/>
      <c r="NEC109" s="5"/>
      <c r="NED109" s="5"/>
      <c r="NEE109" s="5"/>
      <c r="NEF109" s="5"/>
      <c r="NEG109" s="1"/>
      <c r="NEH109" s="2"/>
      <c r="NEI109" s="2"/>
      <c r="NEJ109" s="5"/>
      <c r="NEK109" s="5"/>
      <c r="NEL109" s="5"/>
      <c r="NEM109" s="5"/>
      <c r="NEN109" s="5"/>
      <c r="NEO109" s="1"/>
      <c r="NEP109" s="2"/>
      <c r="NEQ109" s="2"/>
      <c r="NER109" s="5"/>
      <c r="NES109" s="5"/>
      <c r="NET109" s="5"/>
      <c r="NEU109" s="5"/>
      <c r="NEV109" s="5"/>
      <c r="NEW109" s="1"/>
      <c r="NEX109" s="2"/>
      <c r="NEY109" s="2"/>
      <c r="NEZ109" s="5"/>
      <c r="NFA109" s="5"/>
      <c r="NFB109" s="5"/>
      <c r="NFC109" s="5"/>
      <c r="NFD109" s="5"/>
      <c r="NFE109" s="1"/>
      <c r="NFF109" s="2"/>
      <c r="NFG109" s="2"/>
      <c r="NFH109" s="5"/>
      <c r="NFI109" s="5"/>
      <c r="NFJ109" s="5"/>
      <c r="NFK109" s="5"/>
      <c r="NFL109" s="5"/>
      <c r="NFM109" s="1"/>
      <c r="NFN109" s="2"/>
      <c r="NFO109" s="2"/>
      <c r="NFP109" s="5"/>
      <c r="NFQ109" s="5"/>
      <c r="NFR109" s="5"/>
      <c r="NFS109" s="5"/>
      <c r="NFT109" s="5"/>
      <c r="NFU109" s="1"/>
      <c r="NFV109" s="2"/>
      <c r="NFW109" s="2"/>
      <c r="NFX109" s="5"/>
      <c r="NFY109" s="5"/>
      <c r="NFZ109" s="5"/>
      <c r="NGA109" s="5"/>
      <c r="NGB109" s="5"/>
      <c r="NGC109" s="1"/>
      <c r="NGD109" s="2"/>
      <c r="NGE109" s="2"/>
      <c r="NGF109" s="5"/>
      <c r="NGG109" s="5"/>
      <c r="NGH109" s="5"/>
      <c r="NGI109" s="5"/>
      <c r="NGJ109" s="5"/>
      <c r="NGK109" s="1"/>
      <c r="NGL109" s="2"/>
      <c r="NGM109" s="2"/>
      <c r="NGN109" s="5"/>
      <c r="NGO109" s="5"/>
      <c r="NGP109" s="5"/>
      <c r="NGQ109" s="5"/>
      <c r="NGR109" s="5"/>
      <c r="NGS109" s="1"/>
      <c r="NGT109" s="2"/>
      <c r="NGU109" s="2"/>
      <c r="NGV109" s="5"/>
      <c r="NGW109" s="5"/>
      <c r="NGX109" s="5"/>
      <c r="NGY109" s="5"/>
      <c r="NGZ109" s="5"/>
      <c r="NHA109" s="1"/>
      <c r="NHB109" s="2"/>
      <c r="NHC109" s="2"/>
      <c r="NHD109" s="5"/>
      <c r="NHE109" s="5"/>
      <c r="NHF109" s="5"/>
      <c r="NHG109" s="5"/>
      <c r="NHH109" s="5"/>
      <c r="NHI109" s="1"/>
      <c r="NHJ109" s="2"/>
      <c r="NHK109" s="2"/>
      <c r="NHL109" s="5"/>
      <c r="NHM109" s="5"/>
      <c r="NHN109" s="5"/>
      <c r="NHO109" s="5"/>
      <c r="NHP109" s="5"/>
      <c r="NHQ109" s="1"/>
      <c r="NHR109" s="2"/>
      <c r="NHS109" s="2"/>
      <c r="NHT109" s="5"/>
      <c r="NHU109" s="5"/>
      <c r="NHV109" s="5"/>
      <c r="NHW109" s="5"/>
      <c r="NHX109" s="5"/>
      <c r="NHY109" s="1"/>
      <c r="NHZ109" s="2"/>
      <c r="NIA109" s="2"/>
      <c r="NIB109" s="5"/>
      <c r="NIC109" s="5"/>
      <c r="NID109" s="5"/>
      <c r="NIE109" s="5"/>
      <c r="NIF109" s="5"/>
      <c r="NIG109" s="1"/>
      <c r="NIH109" s="2"/>
      <c r="NII109" s="2"/>
      <c r="NIJ109" s="5"/>
      <c r="NIK109" s="5"/>
      <c r="NIL109" s="5"/>
      <c r="NIM109" s="5"/>
      <c r="NIN109" s="5"/>
      <c r="NIO109" s="1"/>
      <c r="NIP109" s="2"/>
      <c r="NIQ109" s="2"/>
      <c r="NIR109" s="5"/>
      <c r="NIS109" s="5"/>
      <c r="NIT109" s="5"/>
      <c r="NIU109" s="5"/>
      <c r="NIV109" s="5"/>
      <c r="NIW109" s="1"/>
      <c r="NIX109" s="2"/>
      <c r="NIY109" s="2"/>
      <c r="NIZ109" s="5"/>
      <c r="NJA109" s="5"/>
      <c r="NJB109" s="5"/>
      <c r="NJC109" s="5"/>
      <c r="NJD109" s="5"/>
      <c r="NJE109" s="1"/>
      <c r="NJF109" s="2"/>
      <c r="NJG109" s="2"/>
      <c r="NJH109" s="5"/>
      <c r="NJI109" s="5"/>
      <c r="NJJ109" s="5"/>
      <c r="NJK109" s="5"/>
      <c r="NJL109" s="5"/>
      <c r="NJM109" s="1"/>
      <c r="NJN109" s="2"/>
      <c r="NJO109" s="2"/>
      <c r="NJP109" s="5"/>
      <c r="NJQ109" s="5"/>
      <c r="NJR109" s="5"/>
      <c r="NJS109" s="5"/>
      <c r="NJT109" s="5"/>
      <c r="NJU109" s="1"/>
      <c r="NJV109" s="2"/>
      <c r="NJW109" s="2"/>
      <c r="NJX109" s="5"/>
      <c r="NJY109" s="5"/>
      <c r="NJZ109" s="5"/>
      <c r="NKA109" s="5"/>
      <c r="NKB109" s="5"/>
      <c r="NKC109" s="1"/>
      <c r="NKD109" s="2"/>
      <c r="NKE109" s="2"/>
      <c r="NKF109" s="5"/>
      <c r="NKG109" s="5"/>
      <c r="NKH109" s="5"/>
      <c r="NKI109" s="5"/>
      <c r="NKJ109" s="5"/>
      <c r="NKK109" s="1"/>
      <c r="NKL109" s="2"/>
      <c r="NKM109" s="2"/>
      <c r="NKN109" s="5"/>
      <c r="NKO109" s="5"/>
      <c r="NKP109" s="5"/>
      <c r="NKQ109" s="5"/>
      <c r="NKR109" s="5"/>
      <c r="NKS109" s="1"/>
      <c r="NKT109" s="2"/>
      <c r="NKU109" s="2"/>
      <c r="NKV109" s="5"/>
      <c r="NKW109" s="5"/>
      <c r="NKX109" s="5"/>
      <c r="NKY109" s="5"/>
      <c r="NKZ109" s="5"/>
      <c r="NLA109" s="1"/>
      <c r="NLB109" s="2"/>
      <c r="NLC109" s="2"/>
      <c r="NLD109" s="5"/>
      <c r="NLE109" s="5"/>
      <c r="NLF109" s="5"/>
      <c r="NLG109" s="5"/>
      <c r="NLH109" s="5"/>
      <c r="NLI109" s="1"/>
      <c r="NLJ109" s="2"/>
      <c r="NLK109" s="2"/>
      <c r="NLL109" s="5"/>
      <c r="NLM109" s="5"/>
      <c r="NLN109" s="5"/>
      <c r="NLO109" s="5"/>
      <c r="NLP109" s="5"/>
      <c r="NLQ109" s="1"/>
      <c r="NLR109" s="2"/>
      <c r="NLS109" s="2"/>
      <c r="NLT109" s="5"/>
      <c r="NLU109" s="5"/>
      <c r="NLV109" s="5"/>
      <c r="NLW109" s="5"/>
      <c r="NLX109" s="5"/>
      <c r="NLY109" s="1"/>
      <c r="NLZ109" s="2"/>
      <c r="NMA109" s="2"/>
      <c r="NMB109" s="5"/>
      <c r="NMC109" s="5"/>
      <c r="NMD109" s="5"/>
      <c r="NME109" s="5"/>
      <c r="NMF109" s="5"/>
      <c r="NMG109" s="1"/>
      <c r="NMH109" s="2"/>
      <c r="NMI109" s="2"/>
      <c r="NMJ109" s="5"/>
      <c r="NMK109" s="5"/>
      <c r="NML109" s="5"/>
      <c r="NMM109" s="5"/>
      <c r="NMN109" s="5"/>
      <c r="NMO109" s="1"/>
      <c r="NMP109" s="2"/>
      <c r="NMQ109" s="2"/>
      <c r="NMR109" s="5"/>
      <c r="NMS109" s="5"/>
      <c r="NMT109" s="5"/>
      <c r="NMU109" s="5"/>
      <c r="NMV109" s="5"/>
      <c r="NMW109" s="1"/>
      <c r="NMX109" s="2"/>
      <c r="NMY109" s="2"/>
      <c r="NMZ109" s="5"/>
      <c r="NNA109" s="5"/>
      <c r="NNB109" s="5"/>
      <c r="NNC109" s="5"/>
      <c r="NND109" s="5"/>
      <c r="NNE109" s="1"/>
      <c r="NNF109" s="2"/>
      <c r="NNG109" s="2"/>
      <c r="NNH109" s="5"/>
      <c r="NNI109" s="5"/>
      <c r="NNJ109" s="5"/>
      <c r="NNK109" s="5"/>
      <c r="NNL109" s="5"/>
      <c r="NNM109" s="1"/>
      <c r="NNN109" s="2"/>
      <c r="NNO109" s="2"/>
      <c r="NNP109" s="5"/>
      <c r="NNQ109" s="5"/>
      <c r="NNR109" s="5"/>
      <c r="NNS109" s="5"/>
      <c r="NNT109" s="5"/>
      <c r="NNU109" s="1"/>
      <c r="NNV109" s="2"/>
      <c r="NNW109" s="2"/>
      <c r="NNX109" s="5"/>
      <c r="NNY109" s="5"/>
      <c r="NNZ109" s="5"/>
      <c r="NOA109" s="5"/>
      <c r="NOB109" s="5"/>
      <c r="NOC109" s="1"/>
      <c r="NOD109" s="2"/>
      <c r="NOE109" s="2"/>
      <c r="NOF109" s="5"/>
      <c r="NOG109" s="5"/>
      <c r="NOH109" s="5"/>
      <c r="NOI109" s="5"/>
      <c r="NOJ109" s="5"/>
      <c r="NOK109" s="1"/>
      <c r="NOL109" s="2"/>
      <c r="NOM109" s="2"/>
      <c r="NON109" s="5"/>
      <c r="NOO109" s="5"/>
      <c r="NOP109" s="5"/>
      <c r="NOQ109" s="5"/>
      <c r="NOR109" s="5"/>
      <c r="NOS109" s="1"/>
      <c r="NOT109" s="2"/>
      <c r="NOU109" s="2"/>
      <c r="NOV109" s="5"/>
      <c r="NOW109" s="5"/>
      <c r="NOX109" s="5"/>
      <c r="NOY109" s="5"/>
      <c r="NOZ109" s="5"/>
      <c r="NPA109" s="1"/>
      <c r="NPB109" s="2"/>
      <c r="NPC109" s="2"/>
      <c r="NPD109" s="5"/>
      <c r="NPE109" s="5"/>
      <c r="NPF109" s="5"/>
      <c r="NPG109" s="5"/>
      <c r="NPH109" s="5"/>
      <c r="NPI109" s="1"/>
      <c r="NPJ109" s="2"/>
      <c r="NPK109" s="2"/>
      <c r="NPL109" s="5"/>
      <c r="NPM109" s="5"/>
      <c r="NPN109" s="5"/>
      <c r="NPO109" s="5"/>
      <c r="NPP109" s="5"/>
      <c r="NPQ109" s="1"/>
      <c r="NPR109" s="2"/>
      <c r="NPS109" s="2"/>
      <c r="NPT109" s="5"/>
      <c r="NPU109" s="5"/>
      <c r="NPV109" s="5"/>
      <c r="NPW109" s="5"/>
      <c r="NPX109" s="5"/>
      <c r="NPY109" s="1"/>
      <c r="NPZ109" s="2"/>
      <c r="NQA109" s="2"/>
      <c r="NQB109" s="5"/>
      <c r="NQC109" s="5"/>
      <c r="NQD109" s="5"/>
      <c r="NQE109" s="5"/>
      <c r="NQF109" s="5"/>
      <c r="NQG109" s="1"/>
      <c r="NQH109" s="2"/>
      <c r="NQI109" s="2"/>
      <c r="NQJ109" s="5"/>
      <c r="NQK109" s="5"/>
      <c r="NQL109" s="5"/>
      <c r="NQM109" s="5"/>
      <c r="NQN109" s="5"/>
      <c r="NQO109" s="1"/>
      <c r="NQP109" s="2"/>
      <c r="NQQ109" s="2"/>
      <c r="NQR109" s="5"/>
      <c r="NQS109" s="5"/>
      <c r="NQT109" s="5"/>
      <c r="NQU109" s="5"/>
      <c r="NQV109" s="5"/>
      <c r="NQW109" s="1"/>
      <c r="NQX109" s="2"/>
      <c r="NQY109" s="2"/>
      <c r="NQZ109" s="5"/>
      <c r="NRA109" s="5"/>
      <c r="NRB109" s="5"/>
      <c r="NRC109" s="5"/>
      <c r="NRD109" s="5"/>
      <c r="NRE109" s="1"/>
      <c r="NRF109" s="2"/>
      <c r="NRG109" s="2"/>
      <c r="NRH109" s="5"/>
      <c r="NRI109" s="5"/>
      <c r="NRJ109" s="5"/>
      <c r="NRK109" s="5"/>
      <c r="NRL109" s="5"/>
      <c r="NRM109" s="1"/>
      <c r="NRN109" s="2"/>
      <c r="NRO109" s="2"/>
      <c r="NRP109" s="5"/>
      <c r="NRQ109" s="5"/>
      <c r="NRR109" s="5"/>
      <c r="NRS109" s="5"/>
      <c r="NRT109" s="5"/>
      <c r="NRU109" s="1"/>
      <c r="NRV109" s="2"/>
      <c r="NRW109" s="2"/>
      <c r="NRX109" s="5"/>
      <c r="NRY109" s="5"/>
      <c r="NRZ109" s="5"/>
      <c r="NSA109" s="5"/>
      <c r="NSB109" s="5"/>
      <c r="NSC109" s="1"/>
      <c r="NSD109" s="2"/>
      <c r="NSE109" s="2"/>
      <c r="NSF109" s="5"/>
      <c r="NSG109" s="5"/>
      <c r="NSH109" s="5"/>
      <c r="NSI109" s="5"/>
      <c r="NSJ109" s="5"/>
      <c r="NSK109" s="1"/>
      <c r="NSL109" s="2"/>
      <c r="NSM109" s="2"/>
      <c r="NSN109" s="5"/>
      <c r="NSO109" s="5"/>
      <c r="NSP109" s="5"/>
      <c r="NSQ109" s="5"/>
      <c r="NSR109" s="5"/>
      <c r="NSS109" s="1"/>
      <c r="NST109" s="2"/>
      <c r="NSU109" s="2"/>
      <c r="NSV109" s="5"/>
      <c r="NSW109" s="5"/>
      <c r="NSX109" s="5"/>
      <c r="NSY109" s="5"/>
      <c r="NSZ109" s="5"/>
      <c r="NTA109" s="1"/>
      <c r="NTB109" s="2"/>
      <c r="NTC109" s="2"/>
      <c r="NTD109" s="5"/>
      <c r="NTE109" s="5"/>
      <c r="NTF109" s="5"/>
      <c r="NTG109" s="5"/>
      <c r="NTH109" s="5"/>
      <c r="NTI109" s="1"/>
      <c r="NTJ109" s="2"/>
      <c r="NTK109" s="2"/>
      <c r="NTL109" s="5"/>
      <c r="NTM109" s="5"/>
      <c r="NTN109" s="5"/>
      <c r="NTO109" s="5"/>
      <c r="NTP109" s="5"/>
      <c r="NTQ109" s="1"/>
      <c r="NTR109" s="2"/>
      <c r="NTS109" s="2"/>
      <c r="NTT109" s="5"/>
      <c r="NTU109" s="5"/>
      <c r="NTV109" s="5"/>
      <c r="NTW109" s="5"/>
      <c r="NTX109" s="5"/>
      <c r="NTY109" s="1"/>
      <c r="NTZ109" s="2"/>
      <c r="NUA109" s="2"/>
      <c r="NUB109" s="5"/>
      <c r="NUC109" s="5"/>
      <c r="NUD109" s="5"/>
      <c r="NUE109" s="5"/>
      <c r="NUF109" s="5"/>
      <c r="NUG109" s="1"/>
      <c r="NUH109" s="2"/>
      <c r="NUI109" s="2"/>
      <c r="NUJ109" s="5"/>
      <c r="NUK109" s="5"/>
      <c r="NUL109" s="5"/>
      <c r="NUM109" s="5"/>
      <c r="NUN109" s="5"/>
      <c r="NUO109" s="1"/>
      <c r="NUP109" s="2"/>
      <c r="NUQ109" s="2"/>
      <c r="NUR109" s="5"/>
      <c r="NUS109" s="5"/>
      <c r="NUT109" s="5"/>
      <c r="NUU109" s="5"/>
      <c r="NUV109" s="5"/>
      <c r="NUW109" s="1"/>
      <c r="NUX109" s="2"/>
      <c r="NUY109" s="2"/>
      <c r="NUZ109" s="5"/>
      <c r="NVA109" s="5"/>
      <c r="NVB109" s="5"/>
      <c r="NVC109" s="5"/>
      <c r="NVD109" s="5"/>
      <c r="NVE109" s="1"/>
      <c r="NVF109" s="2"/>
      <c r="NVG109" s="2"/>
      <c r="NVH109" s="5"/>
      <c r="NVI109" s="5"/>
      <c r="NVJ109" s="5"/>
      <c r="NVK109" s="5"/>
      <c r="NVL109" s="5"/>
      <c r="NVM109" s="1"/>
      <c r="NVN109" s="2"/>
      <c r="NVO109" s="2"/>
      <c r="NVP109" s="5"/>
      <c r="NVQ109" s="5"/>
      <c r="NVR109" s="5"/>
      <c r="NVS109" s="5"/>
      <c r="NVT109" s="5"/>
      <c r="NVU109" s="1"/>
      <c r="NVV109" s="2"/>
      <c r="NVW109" s="2"/>
      <c r="NVX109" s="5"/>
      <c r="NVY109" s="5"/>
      <c r="NVZ109" s="5"/>
      <c r="NWA109" s="5"/>
      <c r="NWB109" s="5"/>
      <c r="NWC109" s="1"/>
      <c r="NWD109" s="2"/>
      <c r="NWE109" s="2"/>
      <c r="NWF109" s="5"/>
      <c r="NWG109" s="5"/>
      <c r="NWH109" s="5"/>
      <c r="NWI109" s="5"/>
      <c r="NWJ109" s="5"/>
      <c r="NWK109" s="1"/>
      <c r="NWL109" s="2"/>
      <c r="NWM109" s="2"/>
      <c r="NWN109" s="5"/>
      <c r="NWO109" s="5"/>
      <c r="NWP109" s="5"/>
      <c r="NWQ109" s="5"/>
      <c r="NWR109" s="5"/>
      <c r="NWS109" s="1"/>
      <c r="NWT109" s="2"/>
      <c r="NWU109" s="2"/>
      <c r="NWV109" s="5"/>
      <c r="NWW109" s="5"/>
      <c r="NWX109" s="5"/>
      <c r="NWY109" s="5"/>
      <c r="NWZ109" s="5"/>
      <c r="NXA109" s="1"/>
      <c r="NXB109" s="2"/>
      <c r="NXC109" s="2"/>
      <c r="NXD109" s="5"/>
      <c r="NXE109" s="5"/>
      <c r="NXF109" s="5"/>
      <c r="NXG109" s="5"/>
      <c r="NXH109" s="5"/>
      <c r="NXI109" s="1"/>
      <c r="NXJ109" s="2"/>
      <c r="NXK109" s="2"/>
      <c r="NXL109" s="5"/>
      <c r="NXM109" s="5"/>
      <c r="NXN109" s="5"/>
      <c r="NXO109" s="5"/>
      <c r="NXP109" s="5"/>
      <c r="NXQ109" s="1"/>
      <c r="NXR109" s="2"/>
      <c r="NXS109" s="2"/>
      <c r="NXT109" s="5"/>
      <c r="NXU109" s="5"/>
      <c r="NXV109" s="5"/>
      <c r="NXW109" s="5"/>
      <c r="NXX109" s="5"/>
      <c r="NXY109" s="1"/>
      <c r="NXZ109" s="2"/>
      <c r="NYA109" s="2"/>
      <c r="NYB109" s="5"/>
      <c r="NYC109" s="5"/>
      <c r="NYD109" s="5"/>
      <c r="NYE109" s="5"/>
      <c r="NYF109" s="5"/>
      <c r="NYG109" s="1"/>
      <c r="NYH109" s="2"/>
      <c r="NYI109" s="2"/>
      <c r="NYJ109" s="5"/>
      <c r="NYK109" s="5"/>
      <c r="NYL109" s="5"/>
      <c r="NYM109" s="5"/>
      <c r="NYN109" s="5"/>
      <c r="NYO109" s="1"/>
      <c r="NYP109" s="2"/>
      <c r="NYQ109" s="2"/>
      <c r="NYR109" s="5"/>
      <c r="NYS109" s="5"/>
      <c r="NYT109" s="5"/>
      <c r="NYU109" s="5"/>
      <c r="NYV109" s="5"/>
      <c r="NYW109" s="1"/>
      <c r="NYX109" s="2"/>
      <c r="NYY109" s="2"/>
      <c r="NYZ109" s="5"/>
      <c r="NZA109" s="5"/>
      <c r="NZB109" s="5"/>
      <c r="NZC109" s="5"/>
      <c r="NZD109" s="5"/>
      <c r="NZE109" s="1"/>
      <c r="NZF109" s="2"/>
      <c r="NZG109" s="2"/>
      <c r="NZH109" s="5"/>
      <c r="NZI109" s="5"/>
      <c r="NZJ109" s="5"/>
      <c r="NZK109" s="5"/>
      <c r="NZL109" s="5"/>
      <c r="NZM109" s="1"/>
      <c r="NZN109" s="2"/>
      <c r="NZO109" s="2"/>
      <c r="NZP109" s="5"/>
      <c r="NZQ109" s="5"/>
      <c r="NZR109" s="5"/>
      <c r="NZS109" s="5"/>
      <c r="NZT109" s="5"/>
      <c r="NZU109" s="1"/>
      <c r="NZV109" s="2"/>
      <c r="NZW109" s="2"/>
      <c r="NZX109" s="5"/>
      <c r="NZY109" s="5"/>
      <c r="NZZ109" s="5"/>
      <c r="OAA109" s="5"/>
      <c r="OAB109" s="5"/>
      <c r="OAC109" s="1"/>
      <c r="OAD109" s="2"/>
      <c r="OAE109" s="2"/>
      <c r="OAF109" s="5"/>
      <c r="OAG109" s="5"/>
      <c r="OAH109" s="5"/>
      <c r="OAI109" s="5"/>
      <c r="OAJ109" s="5"/>
      <c r="OAK109" s="1"/>
      <c r="OAL109" s="2"/>
      <c r="OAM109" s="2"/>
      <c r="OAN109" s="5"/>
      <c r="OAO109" s="5"/>
      <c r="OAP109" s="5"/>
      <c r="OAQ109" s="5"/>
      <c r="OAR109" s="5"/>
      <c r="OAS109" s="1"/>
      <c r="OAT109" s="2"/>
      <c r="OAU109" s="2"/>
      <c r="OAV109" s="5"/>
      <c r="OAW109" s="5"/>
      <c r="OAX109" s="5"/>
      <c r="OAY109" s="5"/>
      <c r="OAZ109" s="5"/>
      <c r="OBA109" s="1"/>
      <c r="OBB109" s="2"/>
      <c r="OBC109" s="2"/>
      <c r="OBD109" s="5"/>
      <c r="OBE109" s="5"/>
      <c r="OBF109" s="5"/>
      <c r="OBG109" s="5"/>
      <c r="OBH109" s="5"/>
      <c r="OBI109" s="1"/>
      <c r="OBJ109" s="2"/>
      <c r="OBK109" s="2"/>
      <c r="OBL109" s="5"/>
      <c r="OBM109" s="5"/>
      <c r="OBN109" s="5"/>
      <c r="OBO109" s="5"/>
      <c r="OBP109" s="5"/>
      <c r="OBQ109" s="1"/>
      <c r="OBR109" s="2"/>
      <c r="OBS109" s="2"/>
      <c r="OBT109" s="5"/>
      <c r="OBU109" s="5"/>
      <c r="OBV109" s="5"/>
      <c r="OBW109" s="5"/>
      <c r="OBX109" s="5"/>
      <c r="OBY109" s="1"/>
      <c r="OBZ109" s="2"/>
      <c r="OCA109" s="2"/>
      <c r="OCB109" s="5"/>
      <c r="OCC109" s="5"/>
      <c r="OCD109" s="5"/>
      <c r="OCE109" s="5"/>
      <c r="OCF109" s="5"/>
      <c r="OCG109" s="1"/>
      <c r="OCH109" s="2"/>
      <c r="OCI109" s="2"/>
      <c r="OCJ109" s="5"/>
      <c r="OCK109" s="5"/>
      <c r="OCL109" s="5"/>
      <c r="OCM109" s="5"/>
      <c r="OCN109" s="5"/>
      <c r="OCO109" s="1"/>
      <c r="OCP109" s="2"/>
      <c r="OCQ109" s="2"/>
      <c r="OCR109" s="5"/>
      <c r="OCS109" s="5"/>
      <c r="OCT109" s="5"/>
      <c r="OCU109" s="5"/>
      <c r="OCV109" s="5"/>
      <c r="OCW109" s="1"/>
      <c r="OCX109" s="2"/>
      <c r="OCY109" s="2"/>
      <c r="OCZ109" s="5"/>
      <c r="ODA109" s="5"/>
      <c r="ODB109" s="5"/>
      <c r="ODC109" s="5"/>
      <c r="ODD109" s="5"/>
      <c r="ODE109" s="1"/>
      <c r="ODF109" s="2"/>
      <c r="ODG109" s="2"/>
      <c r="ODH109" s="5"/>
      <c r="ODI109" s="5"/>
      <c r="ODJ109" s="5"/>
      <c r="ODK109" s="5"/>
      <c r="ODL109" s="5"/>
      <c r="ODM109" s="1"/>
      <c r="ODN109" s="2"/>
      <c r="ODO109" s="2"/>
      <c r="ODP109" s="5"/>
      <c r="ODQ109" s="5"/>
      <c r="ODR109" s="5"/>
      <c r="ODS109" s="5"/>
      <c r="ODT109" s="5"/>
      <c r="ODU109" s="1"/>
      <c r="ODV109" s="2"/>
      <c r="ODW109" s="2"/>
      <c r="ODX109" s="5"/>
      <c r="ODY109" s="5"/>
      <c r="ODZ109" s="5"/>
      <c r="OEA109" s="5"/>
      <c r="OEB109" s="5"/>
      <c r="OEC109" s="1"/>
      <c r="OED109" s="2"/>
      <c r="OEE109" s="2"/>
      <c r="OEF109" s="5"/>
      <c r="OEG109" s="5"/>
      <c r="OEH109" s="5"/>
      <c r="OEI109" s="5"/>
      <c r="OEJ109" s="5"/>
      <c r="OEK109" s="1"/>
      <c r="OEL109" s="2"/>
      <c r="OEM109" s="2"/>
      <c r="OEN109" s="5"/>
      <c r="OEO109" s="5"/>
      <c r="OEP109" s="5"/>
      <c r="OEQ109" s="5"/>
      <c r="OER109" s="5"/>
      <c r="OES109" s="1"/>
      <c r="OET109" s="2"/>
      <c r="OEU109" s="2"/>
      <c r="OEV109" s="5"/>
      <c r="OEW109" s="5"/>
      <c r="OEX109" s="5"/>
      <c r="OEY109" s="5"/>
      <c r="OEZ109" s="5"/>
      <c r="OFA109" s="1"/>
      <c r="OFB109" s="2"/>
      <c r="OFC109" s="2"/>
      <c r="OFD109" s="5"/>
      <c r="OFE109" s="5"/>
      <c r="OFF109" s="5"/>
      <c r="OFG109" s="5"/>
      <c r="OFH109" s="5"/>
      <c r="OFI109" s="1"/>
      <c r="OFJ109" s="2"/>
      <c r="OFK109" s="2"/>
      <c r="OFL109" s="5"/>
      <c r="OFM109" s="5"/>
      <c r="OFN109" s="5"/>
      <c r="OFO109" s="5"/>
      <c r="OFP109" s="5"/>
      <c r="OFQ109" s="1"/>
      <c r="OFR109" s="2"/>
      <c r="OFS109" s="2"/>
      <c r="OFT109" s="5"/>
      <c r="OFU109" s="5"/>
      <c r="OFV109" s="5"/>
      <c r="OFW109" s="5"/>
      <c r="OFX109" s="5"/>
      <c r="OFY109" s="1"/>
      <c r="OFZ109" s="2"/>
      <c r="OGA109" s="2"/>
      <c r="OGB109" s="5"/>
      <c r="OGC109" s="5"/>
      <c r="OGD109" s="5"/>
      <c r="OGE109" s="5"/>
      <c r="OGF109" s="5"/>
      <c r="OGG109" s="1"/>
      <c r="OGH109" s="2"/>
      <c r="OGI109" s="2"/>
      <c r="OGJ109" s="5"/>
      <c r="OGK109" s="5"/>
      <c r="OGL109" s="5"/>
      <c r="OGM109" s="5"/>
      <c r="OGN109" s="5"/>
      <c r="OGO109" s="1"/>
      <c r="OGP109" s="2"/>
      <c r="OGQ109" s="2"/>
      <c r="OGR109" s="5"/>
      <c r="OGS109" s="5"/>
      <c r="OGT109" s="5"/>
      <c r="OGU109" s="5"/>
      <c r="OGV109" s="5"/>
      <c r="OGW109" s="1"/>
      <c r="OGX109" s="2"/>
      <c r="OGY109" s="2"/>
      <c r="OGZ109" s="5"/>
      <c r="OHA109" s="5"/>
      <c r="OHB109" s="5"/>
      <c r="OHC109" s="5"/>
      <c r="OHD109" s="5"/>
      <c r="OHE109" s="1"/>
      <c r="OHF109" s="2"/>
      <c r="OHG109" s="2"/>
      <c r="OHH109" s="5"/>
      <c r="OHI109" s="5"/>
      <c r="OHJ109" s="5"/>
      <c r="OHK109" s="5"/>
      <c r="OHL109" s="5"/>
      <c r="OHM109" s="1"/>
      <c r="OHN109" s="2"/>
      <c r="OHO109" s="2"/>
      <c r="OHP109" s="5"/>
      <c r="OHQ109" s="5"/>
      <c r="OHR109" s="5"/>
      <c r="OHS109" s="5"/>
      <c r="OHT109" s="5"/>
      <c r="OHU109" s="1"/>
      <c r="OHV109" s="2"/>
      <c r="OHW109" s="2"/>
      <c r="OHX109" s="5"/>
      <c r="OHY109" s="5"/>
      <c r="OHZ109" s="5"/>
      <c r="OIA109" s="5"/>
      <c r="OIB109" s="5"/>
      <c r="OIC109" s="1"/>
      <c r="OID109" s="2"/>
      <c r="OIE109" s="2"/>
      <c r="OIF109" s="5"/>
      <c r="OIG109" s="5"/>
      <c r="OIH109" s="5"/>
      <c r="OII109" s="5"/>
      <c r="OIJ109" s="5"/>
      <c r="OIK109" s="1"/>
      <c r="OIL109" s="2"/>
      <c r="OIM109" s="2"/>
      <c r="OIN109" s="5"/>
      <c r="OIO109" s="5"/>
      <c r="OIP109" s="5"/>
      <c r="OIQ109" s="5"/>
      <c r="OIR109" s="5"/>
      <c r="OIS109" s="1"/>
      <c r="OIT109" s="2"/>
      <c r="OIU109" s="2"/>
      <c r="OIV109" s="5"/>
      <c r="OIW109" s="5"/>
      <c r="OIX109" s="5"/>
      <c r="OIY109" s="5"/>
      <c r="OIZ109" s="5"/>
      <c r="OJA109" s="1"/>
      <c r="OJB109" s="2"/>
      <c r="OJC109" s="2"/>
      <c r="OJD109" s="5"/>
      <c r="OJE109" s="5"/>
      <c r="OJF109" s="5"/>
      <c r="OJG109" s="5"/>
      <c r="OJH109" s="5"/>
      <c r="OJI109" s="1"/>
      <c r="OJJ109" s="2"/>
      <c r="OJK109" s="2"/>
      <c r="OJL109" s="5"/>
      <c r="OJM109" s="5"/>
      <c r="OJN109" s="5"/>
      <c r="OJO109" s="5"/>
      <c r="OJP109" s="5"/>
      <c r="OJQ109" s="1"/>
      <c r="OJR109" s="2"/>
      <c r="OJS109" s="2"/>
      <c r="OJT109" s="5"/>
      <c r="OJU109" s="5"/>
      <c r="OJV109" s="5"/>
      <c r="OJW109" s="5"/>
      <c r="OJX109" s="5"/>
      <c r="OJY109" s="1"/>
      <c r="OJZ109" s="2"/>
      <c r="OKA109" s="2"/>
      <c r="OKB109" s="5"/>
      <c r="OKC109" s="5"/>
      <c r="OKD109" s="5"/>
      <c r="OKE109" s="5"/>
      <c r="OKF109" s="5"/>
      <c r="OKG109" s="1"/>
      <c r="OKH109" s="2"/>
      <c r="OKI109" s="2"/>
      <c r="OKJ109" s="5"/>
      <c r="OKK109" s="5"/>
      <c r="OKL109" s="5"/>
      <c r="OKM109" s="5"/>
      <c r="OKN109" s="5"/>
      <c r="OKO109" s="1"/>
      <c r="OKP109" s="2"/>
      <c r="OKQ109" s="2"/>
      <c r="OKR109" s="5"/>
      <c r="OKS109" s="5"/>
      <c r="OKT109" s="5"/>
      <c r="OKU109" s="5"/>
      <c r="OKV109" s="5"/>
      <c r="OKW109" s="1"/>
      <c r="OKX109" s="2"/>
      <c r="OKY109" s="2"/>
      <c r="OKZ109" s="5"/>
      <c r="OLA109" s="5"/>
      <c r="OLB109" s="5"/>
      <c r="OLC109" s="5"/>
      <c r="OLD109" s="5"/>
      <c r="OLE109" s="1"/>
      <c r="OLF109" s="2"/>
      <c r="OLG109" s="2"/>
      <c r="OLH109" s="5"/>
      <c r="OLI109" s="5"/>
      <c r="OLJ109" s="5"/>
      <c r="OLK109" s="5"/>
      <c r="OLL109" s="5"/>
      <c r="OLM109" s="1"/>
      <c r="OLN109" s="2"/>
      <c r="OLO109" s="2"/>
      <c r="OLP109" s="5"/>
      <c r="OLQ109" s="5"/>
      <c r="OLR109" s="5"/>
      <c r="OLS109" s="5"/>
      <c r="OLT109" s="5"/>
      <c r="OLU109" s="1"/>
      <c r="OLV109" s="2"/>
      <c r="OLW109" s="2"/>
      <c r="OLX109" s="5"/>
      <c r="OLY109" s="5"/>
      <c r="OLZ109" s="5"/>
      <c r="OMA109" s="5"/>
      <c r="OMB109" s="5"/>
      <c r="OMC109" s="1"/>
      <c r="OMD109" s="2"/>
      <c r="OME109" s="2"/>
      <c r="OMF109" s="5"/>
      <c r="OMG109" s="5"/>
      <c r="OMH109" s="5"/>
      <c r="OMI109" s="5"/>
      <c r="OMJ109" s="5"/>
      <c r="OMK109" s="1"/>
      <c r="OML109" s="2"/>
      <c r="OMM109" s="2"/>
      <c r="OMN109" s="5"/>
      <c r="OMO109" s="5"/>
      <c r="OMP109" s="5"/>
      <c r="OMQ109" s="5"/>
      <c r="OMR109" s="5"/>
      <c r="OMS109" s="1"/>
      <c r="OMT109" s="2"/>
      <c r="OMU109" s="2"/>
      <c r="OMV109" s="5"/>
      <c r="OMW109" s="5"/>
      <c r="OMX109" s="5"/>
      <c r="OMY109" s="5"/>
      <c r="OMZ109" s="5"/>
      <c r="ONA109" s="1"/>
      <c r="ONB109" s="2"/>
      <c r="ONC109" s="2"/>
      <c r="OND109" s="5"/>
      <c r="ONE109" s="5"/>
      <c r="ONF109" s="5"/>
      <c r="ONG109" s="5"/>
      <c r="ONH109" s="5"/>
      <c r="ONI109" s="1"/>
      <c r="ONJ109" s="2"/>
      <c r="ONK109" s="2"/>
      <c r="ONL109" s="5"/>
      <c r="ONM109" s="5"/>
      <c r="ONN109" s="5"/>
      <c r="ONO109" s="5"/>
      <c r="ONP109" s="5"/>
      <c r="ONQ109" s="1"/>
      <c r="ONR109" s="2"/>
      <c r="ONS109" s="2"/>
      <c r="ONT109" s="5"/>
      <c r="ONU109" s="5"/>
      <c r="ONV109" s="5"/>
      <c r="ONW109" s="5"/>
      <c r="ONX109" s="5"/>
      <c r="ONY109" s="1"/>
      <c r="ONZ109" s="2"/>
      <c r="OOA109" s="2"/>
      <c r="OOB109" s="5"/>
      <c r="OOC109" s="5"/>
      <c r="OOD109" s="5"/>
      <c r="OOE109" s="5"/>
      <c r="OOF109" s="5"/>
      <c r="OOG109" s="1"/>
      <c r="OOH109" s="2"/>
      <c r="OOI109" s="2"/>
      <c r="OOJ109" s="5"/>
      <c r="OOK109" s="5"/>
      <c r="OOL109" s="5"/>
      <c r="OOM109" s="5"/>
      <c r="OON109" s="5"/>
      <c r="OOO109" s="1"/>
      <c r="OOP109" s="2"/>
      <c r="OOQ109" s="2"/>
      <c r="OOR109" s="5"/>
      <c r="OOS109" s="5"/>
      <c r="OOT109" s="5"/>
      <c r="OOU109" s="5"/>
      <c r="OOV109" s="5"/>
      <c r="OOW109" s="1"/>
      <c r="OOX109" s="2"/>
      <c r="OOY109" s="2"/>
      <c r="OOZ109" s="5"/>
      <c r="OPA109" s="5"/>
      <c r="OPB109" s="5"/>
      <c r="OPC109" s="5"/>
      <c r="OPD109" s="5"/>
      <c r="OPE109" s="1"/>
      <c r="OPF109" s="2"/>
      <c r="OPG109" s="2"/>
      <c r="OPH109" s="5"/>
      <c r="OPI109" s="5"/>
      <c r="OPJ109" s="5"/>
      <c r="OPK109" s="5"/>
      <c r="OPL109" s="5"/>
      <c r="OPM109" s="1"/>
      <c r="OPN109" s="2"/>
      <c r="OPO109" s="2"/>
      <c r="OPP109" s="5"/>
      <c r="OPQ109" s="5"/>
      <c r="OPR109" s="5"/>
      <c r="OPS109" s="5"/>
      <c r="OPT109" s="5"/>
      <c r="OPU109" s="1"/>
      <c r="OPV109" s="2"/>
      <c r="OPW109" s="2"/>
      <c r="OPX109" s="5"/>
      <c r="OPY109" s="5"/>
      <c r="OPZ109" s="5"/>
      <c r="OQA109" s="5"/>
      <c r="OQB109" s="5"/>
      <c r="OQC109" s="1"/>
      <c r="OQD109" s="2"/>
      <c r="OQE109" s="2"/>
      <c r="OQF109" s="5"/>
      <c r="OQG109" s="5"/>
      <c r="OQH109" s="5"/>
      <c r="OQI109" s="5"/>
      <c r="OQJ109" s="5"/>
      <c r="OQK109" s="1"/>
      <c r="OQL109" s="2"/>
      <c r="OQM109" s="2"/>
      <c r="OQN109" s="5"/>
      <c r="OQO109" s="5"/>
      <c r="OQP109" s="5"/>
      <c r="OQQ109" s="5"/>
      <c r="OQR109" s="5"/>
      <c r="OQS109" s="1"/>
      <c r="OQT109" s="2"/>
      <c r="OQU109" s="2"/>
      <c r="OQV109" s="5"/>
      <c r="OQW109" s="5"/>
      <c r="OQX109" s="5"/>
      <c r="OQY109" s="5"/>
      <c r="OQZ109" s="5"/>
      <c r="ORA109" s="1"/>
      <c r="ORB109" s="2"/>
      <c r="ORC109" s="2"/>
      <c r="ORD109" s="5"/>
      <c r="ORE109" s="5"/>
      <c r="ORF109" s="5"/>
      <c r="ORG109" s="5"/>
      <c r="ORH109" s="5"/>
      <c r="ORI109" s="1"/>
      <c r="ORJ109" s="2"/>
      <c r="ORK109" s="2"/>
      <c r="ORL109" s="5"/>
      <c r="ORM109" s="5"/>
      <c r="ORN109" s="5"/>
      <c r="ORO109" s="5"/>
      <c r="ORP109" s="5"/>
      <c r="ORQ109" s="1"/>
      <c r="ORR109" s="2"/>
      <c r="ORS109" s="2"/>
      <c r="ORT109" s="5"/>
      <c r="ORU109" s="5"/>
      <c r="ORV109" s="5"/>
      <c r="ORW109" s="5"/>
      <c r="ORX109" s="5"/>
      <c r="ORY109" s="1"/>
      <c r="ORZ109" s="2"/>
      <c r="OSA109" s="2"/>
      <c r="OSB109" s="5"/>
      <c r="OSC109" s="5"/>
      <c r="OSD109" s="5"/>
      <c r="OSE109" s="5"/>
      <c r="OSF109" s="5"/>
      <c r="OSG109" s="1"/>
      <c r="OSH109" s="2"/>
      <c r="OSI109" s="2"/>
      <c r="OSJ109" s="5"/>
      <c r="OSK109" s="5"/>
      <c r="OSL109" s="5"/>
      <c r="OSM109" s="5"/>
      <c r="OSN109" s="5"/>
      <c r="OSO109" s="1"/>
      <c r="OSP109" s="2"/>
      <c r="OSQ109" s="2"/>
      <c r="OSR109" s="5"/>
      <c r="OSS109" s="5"/>
      <c r="OST109" s="5"/>
      <c r="OSU109" s="5"/>
      <c r="OSV109" s="5"/>
      <c r="OSW109" s="1"/>
      <c r="OSX109" s="2"/>
      <c r="OSY109" s="2"/>
      <c r="OSZ109" s="5"/>
      <c r="OTA109" s="5"/>
      <c r="OTB109" s="5"/>
      <c r="OTC109" s="5"/>
      <c r="OTD109" s="5"/>
      <c r="OTE109" s="1"/>
      <c r="OTF109" s="2"/>
      <c r="OTG109" s="2"/>
      <c r="OTH109" s="5"/>
      <c r="OTI109" s="5"/>
      <c r="OTJ109" s="5"/>
      <c r="OTK109" s="5"/>
      <c r="OTL109" s="5"/>
      <c r="OTM109" s="1"/>
      <c r="OTN109" s="2"/>
      <c r="OTO109" s="2"/>
      <c r="OTP109" s="5"/>
      <c r="OTQ109" s="5"/>
      <c r="OTR109" s="5"/>
      <c r="OTS109" s="5"/>
      <c r="OTT109" s="5"/>
      <c r="OTU109" s="1"/>
      <c r="OTV109" s="2"/>
      <c r="OTW109" s="2"/>
      <c r="OTX109" s="5"/>
      <c r="OTY109" s="5"/>
      <c r="OTZ109" s="5"/>
      <c r="OUA109" s="5"/>
      <c r="OUB109" s="5"/>
      <c r="OUC109" s="1"/>
      <c r="OUD109" s="2"/>
      <c r="OUE109" s="2"/>
      <c r="OUF109" s="5"/>
      <c r="OUG109" s="5"/>
      <c r="OUH109" s="5"/>
      <c r="OUI109" s="5"/>
      <c r="OUJ109" s="5"/>
      <c r="OUK109" s="1"/>
      <c r="OUL109" s="2"/>
      <c r="OUM109" s="2"/>
      <c r="OUN109" s="5"/>
      <c r="OUO109" s="5"/>
      <c r="OUP109" s="5"/>
      <c r="OUQ109" s="5"/>
      <c r="OUR109" s="5"/>
      <c r="OUS109" s="1"/>
      <c r="OUT109" s="2"/>
      <c r="OUU109" s="2"/>
      <c r="OUV109" s="5"/>
      <c r="OUW109" s="5"/>
      <c r="OUX109" s="5"/>
      <c r="OUY109" s="5"/>
      <c r="OUZ109" s="5"/>
      <c r="OVA109" s="1"/>
      <c r="OVB109" s="2"/>
      <c r="OVC109" s="2"/>
      <c r="OVD109" s="5"/>
      <c r="OVE109" s="5"/>
      <c r="OVF109" s="5"/>
      <c r="OVG109" s="5"/>
      <c r="OVH109" s="5"/>
      <c r="OVI109" s="1"/>
      <c r="OVJ109" s="2"/>
      <c r="OVK109" s="2"/>
      <c r="OVL109" s="5"/>
      <c r="OVM109" s="5"/>
      <c r="OVN109" s="5"/>
      <c r="OVO109" s="5"/>
      <c r="OVP109" s="5"/>
      <c r="OVQ109" s="1"/>
      <c r="OVR109" s="2"/>
      <c r="OVS109" s="2"/>
      <c r="OVT109" s="5"/>
      <c r="OVU109" s="5"/>
      <c r="OVV109" s="5"/>
      <c r="OVW109" s="5"/>
      <c r="OVX109" s="5"/>
      <c r="OVY109" s="1"/>
      <c r="OVZ109" s="2"/>
      <c r="OWA109" s="2"/>
      <c r="OWB109" s="5"/>
      <c r="OWC109" s="5"/>
      <c r="OWD109" s="5"/>
      <c r="OWE109" s="5"/>
      <c r="OWF109" s="5"/>
      <c r="OWG109" s="1"/>
      <c r="OWH109" s="2"/>
      <c r="OWI109" s="2"/>
      <c r="OWJ109" s="5"/>
      <c r="OWK109" s="5"/>
      <c r="OWL109" s="5"/>
      <c r="OWM109" s="5"/>
      <c r="OWN109" s="5"/>
      <c r="OWO109" s="1"/>
      <c r="OWP109" s="2"/>
      <c r="OWQ109" s="2"/>
      <c r="OWR109" s="5"/>
      <c r="OWS109" s="5"/>
      <c r="OWT109" s="5"/>
      <c r="OWU109" s="5"/>
      <c r="OWV109" s="5"/>
      <c r="OWW109" s="1"/>
      <c r="OWX109" s="2"/>
      <c r="OWY109" s="2"/>
      <c r="OWZ109" s="5"/>
      <c r="OXA109" s="5"/>
      <c r="OXB109" s="5"/>
      <c r="OXC109" s="5"/>
      <c r="OXD109" s="5"/>
      <c r="OXE109" s="1"/>
      <c r="OXF109" s="2"/>
      <c r="OXG109" s="2"/>
      <c r="OXH109" s="5"/>
      <c r="OXI109" s="5"/>
      <c r="OXJ109" s="5"/>
      <c r="OXK109" s="5"/>
      <c r="OXL109" s="5"/>
      <c r="OXM109" s="1"/>
      <c r="OXN109" s="2"/>
      <c r="OXO109" s="2"/>
      <c r="OXP109" s="5"/>
      <c r="OXQ109" s="5"/>
      <c r="OXR109" s="5"/>
      <c r="OXS109" s="5"/>
      <c r="OXT109" s="5"/>
      <c r="OXU109" s="1"/>
      <c r="OXV109" s="2"/>
      <c r="OXW109" s="2"/>
      <c r="OXX109" s="5"/>
      <c r="OXY109" s="5"/>
      <c r="OXZ109" s="5"/>
      <c r="OYA109" s="5"/>
      <c r="OYB109" s="5"/>
      <c r="OYC109" s="1"/>
      <c r="OYD109" s="2"/>
      <c r="OYE109" s="2"/>
      <c r="OYF109" s="5"/>
      <c r="OYG109" s="5"/>
      <c r="OYH109" s="5"/>
      <c r="OYI109" s="5"/>
      <c r="OYJ109" s="5"/>
      <c r="OYK109" s="1"/>
      <c r="OYL109" s="2"/>
      <c r="OYM109" s="2"/>
      <c r="OYN109" s="5"/>
      <c r="OYO109" s="5"/>
      <c r="OYP109" s="5"/>
      <c r="OYQ109" s="5"/>
      <c r="OYR109" s="5"/>
      <c r="OYS109" s="1"/>
      <c r="OYT109" s="2"/>
      <c r="OYU109" s="2"/>
      <c r="OYV109" s="5"/>
      <c r="OYW109" s="5"/>
      <c r="OYX109" s="5"/>
      <c r="OYY109" s="5"/>
      <c r="OYZ109" s="5"/>
      <c r="OZA109" s="1"/>
      <c r="OZB109" s="2"/>
      <c r="OZC109" s="2"/>
      <c r="OZD109" s="5"/>
      <c r="OZE109" s="5"/>
      <c r="OZF109" s="5"/>
      <c r="OZG109" s="5"/>
      <c r="OZH109" s="5"/>
      <c r="OZI109" s="1"/>
      <c r="OZJ109" s="2"/>
      <c r="OZK109" s="2"/>
      <c r="OZL109" s="5"/>
      <c r="OZM109" s="5"/>
      <c r="OZN109" s="5"/>
      <c r="OZO109" s="5"/>
      <c r="OZP109" s="5"/>
      <c r="OZQ109" s="1"/>
      <c r="OZR109" s="2"/>
      <c r="OZS109" s="2"/>
      <c r="OZT109" s="5"/>
      <c r="OZU109" s="5"/>
      <c r="OZV109" s="5"/>
      <c r="OZW109" s="5"/>
      <c r="OZX109" s="5"/>
      <c r="OZY109" s="1"/>
      <c r="OZZ109" s="2"/>
      <c r="PAA109" s="2"/>
      <c r="PAB109" s="5"/>
      <c r="PAC109" s="5"/>
      <c r="PAD109" s="5"/>
      <c r="PAE109" s="5"/>
      <c r="PAF109" s="5"/>
      <c r="PAG109" s="1"/>
      <c r="PAH109" s="2"/>
      <c r="PAI109" s="2"/>
      <c r="PAJ109" s="5"/>
      <c r="PAK109" s="5"/>
      <c r="PAL109" s="5"/>
      <c r="PAM109" s="5"/>
      <c r="PAN109" s="5"/>
      <c r="PAO109" s="1"/>
      <c r="PAP109" s="2"/>
      <c r="PAQ109" s="2"/>
      <c r="PAR109" s="5"/>
      <c r="PAS109" s="5"/>
      <c r="PAT109" s="5"/>
      <c r="PAU109" s="5"/>
      <c r="PAV109" s="5"/>
      <c r="PAW109" s="1"/>
      <c r="PAX109" s="2"/>
      <c r="PAY109" s="2"/>
      <c r="PAZ109" s="5"/>
      <c r="PBA109" s="5"/>
      <c r="PBB109" s="5"/>
      <c r="PBC109" s="5"/>
      <c r="PBD109" s="5"/>
      <c r="PBE109" s="1"/>
      <c r="PBF109" s="2"/>
      <c r="PBG109" s="2"/>
      <c r="PBH109" s="5"/>
      <c r="PBI109" s="5"/>
      <c r="PBJ109" s="5"/>
      <c r="PBK109" s="5"/>
      <c r="PBL109" s="5"/>
      <c r="PBM109" s="1"/>
      <c r="PBN109" s="2"/>
      <c r="PBO109" s="2"/>
      <c r="PBP109" s="5"/>
      <c r="PBQ109" s="5"/>
      <c r="PBR109" s="5"/>
      <c r="PBS109" s="5"/>
      <c r="PBT109" s="5"/>
      <c r="PBU109" s="1"/>
      <c r="PBV109" s="2"/>
      <c r="PBW109" s="2"/>
      <c r="PBX109" s="5"/>
      <c r="PBY109" s="5"/>
      <c r="PBZ109" s="5"/>
      <c r="PCA109" s="5"/>
      <c r="PCB109" s="5"/>
      <c r="PCC109" s="1"/>
      <c r="PCD109" s="2"/>
      <c r="PCE109" s="2"/>
      <c r="PCF109" s="5"/>
      <c r="PCG109" s="5"/>
      <c r="PCH109" s="5"/>
      <c r="PCI109" s="5"/>
      <c r="PCJ109" s="5"/>
      <c r="PCK109" s="1"/>
      <c r="PCL109" s="2"/>
      <c r="PCM109" s="2"/>
      <c r="PCN109" s="5"/>
      <c r="PCO109" s="5"/>
      <c r="PCP109" s="5"/>
      <c r="PCQ109" s="5"/>
      <c r="PCR109" s="5"/>
      <c r="PCS109" s="1"/>
      <c r="PCT109" s="2"/>
      <c r="PCU109" s="2"/>
      <c r="PCV109" s="5"/>
      <c r="PCW109" s="5"/>
      <c r="PCX109" s="5"/>
      <c r="PCY109" s="5"/>
      <c r="PCZ109" s="5"/>
      <c r="PDA109" s="1"/>
      <c r="PDB109" s="2"/>
      <c r="PDC109" s="2"/>
      <c r="PDD109" s="5"/>
      <c r="PDE109" s="5"/>
      <c r="PDF109" s="5"/>
      <c r="PDG109" s="5"/>
      <c r="PDH109" s="5"/>
      <c r="PDI109" s="1"/>
      <c r="PDJ109" s="2"/>
      <c r="PDK109" s="2"/>
      <c r="PDL109" s="5"/>
      <c r="PDM109" s="5"/>
      <c r="PDN109" s="5"/>
      <c r="PDO109" s="5"/>
      <c r="PDP109" s="5"/>
      <c r="PDQ109" s="1"/>
      <c r="PDR109" s="2"/>
      <c r="PDS109" s="2"/>
      <c r="PDT109" s="5"/>
      <c r="PDU109" s="5"/>
      <c r="PDV109" s="5"/>
      <c r="PDW109" s="5"/>
      <c r="PDX109" s="5"/>
      <c r="PDY109" s="1"/>
      <c r="PDZ109" s="2"/>
      <c r="PEA109" s="2"/>
      <c r="PEB109" s="5"/>
      <c r="PEC109" s="5"/>
      <c r="PED109" s="5"/>
      <c r="PEE109" s="5"/>
      <c r="PEF109" s="5"/>
      <c r="PEG109" s="1"/>
      <c r="PEH109" s="2"/>
      <c r="PEI109" s="2"/>
      <c r="PEJ109" s="5"/>
      <c r="PEK109" s="5"/>
      <c r="PEL109" s="5"/>
      <c r="PEM109" s="5"/>
      <c r="PEN109" s="5"/>
      <c r="PEO109" s="1"/>
      <c r="PEP109" s="2"/>
      <c r="PEQ109" s="2"/>
      <c r="PER109" s="5"/>
      <c r="PES109" s="5"/>
      <c r="PET109" s="5"/>
      <c r="PEU109" s="5"/>
      <c r="PEV109" s="5"/>
      <c r="PEW109" s="1"/>
      <c r="PEX109" s="2"/>
      <c r="PEY109" s="2"/>
      <c r="PEZ109" s="5"/>
      <c r="PFA109" s="5"/>
      <c r="PFB109" s="5"/>
      <c r="PFC109" s="5"/>
      <c r="PFD109" s="5"/>
      <c r="PFE109" s="1"/>
      <c r="PFF109" s="2"/>
      <c r="PFG109" s="2"/>
      <c r="PFH109" s="5"/>
      <c r="PFI109" s="5"/>
      <c r="PFJ109" s="5"/>
      <c r="PFK109" s="5"/>
      <c r="PFL109" s="5"/>
      <c r="PFM109" s="1"/>
      <c r="PFN109" s="2"/>
      <c r="PFO109" s="2"/>
      <c r="PFP109" s="5"/>
      <c r="PFQ109" s="5"/>
      <c r="PFR109" s="5"/>
      <c r="PFS109" s="5"/>
      <c r="PFT109" s="5"/>
      <c r="PFU109" s="1"/>
      <c r="PFV109" s="2"/>
      <c r="PFW109" s="2"/>
      <c r="PFX109" s="5"/>
      <c r="PFY109" s="5"/>
      <c r="PFZ109" s="5"/>
      <c r="PGA109" s="5"/>
      <c r="PGB109" s="5"/>
      <c r="PGC109" s="1"/>
      <c r="PGD109" s="2"/>
      <c r="PGE109" s="2"/>
      <c r="PGF109" s="5"/>
      <c r="PGG109" s="5"/>
      <c r="PGH109" s="5"/>
      <c r="PGI109" s="5"/>
      <c r="PGJ109" s="5"/>
      <c r="PGK109" s="1"/>
      <c r="PGL109" s="2"/>
      <c r="PGM109" s="2"/>
      <c r="PGN109" s="5"/>
      <c r="PGO109" s="5"/>
      <c r="PGP109" s="5"/>
      <c r="PGQ109" s="5"/>
      <c r="PGR109" s="5"/>
      <c r="PGS109" s="1"/>
      <c r="PGT109" s="2"/>
      <c r="PGU109" s="2"/>
      <c r="PGV109" s="5"/>
      <c r="PGW109" s="5"/>
      <c r="PGX109" s="5"/>
      <c r="PGY109" s="5"/>
      <c r="PGZ109" s="5"/>
      <c r="PHA109" s="1"/>
      <c r="PHB109" s="2"/>
      <c r="PHC109" s="2"/>
      <c r="PHD109" s="5"/>
      <c r="PHE109" s="5"/>
      <c r="PHF109" s="5"/>
      <c r="PHG109" s="5"/>
      <c r="PHH109" s="5"/>
      <c r="PHI109" s="1"/>
      <c r="PHJ109" s="2"/>
      <c r="PHK109" s="2"/>
      <c r="PHL109" s="5"/>
      <c r="PHM109" s="5"/>
      <c r="PHN109" s="5"/>
      <c r="PHO109" s="5"/>
      <c r="PHP109" s="5"/>
      <c r="PHQ109" s="1"/>
      <c r="PHR109" s="2"/>
      <c r="PHS109" s="2"/>
      <c r="PHT109" s="5"/>
      <c r="PHU109" s="5"/>
      <c r="PHV109" s="5"/>
      <c r="PHW109" s="5"/>
      <c r="PHX109" s="5"/>
      <c r="PHY109" s="1"/>
      <c r="PHZ109" s="2"/>
      <c r="PIA109" s="2"/>
      <c r="PIB109" s="5"/>
      <c r="PIC109" s="5"/>
      <c r="PID109" s="5"/>
      <c r="PIE109" s="5"/>
      <c r="PIF109" s="5"/>
      <c r="PIG109" s="1"/>
      <c r="PIH109" s="2"/>
      <c r="PII109" s="2"/>
      <c r="PIJ109" s="5"/>
      <c r="PIK109" s="5"/>
      <c r="PIL109" s="5"/>
      <c r="PIM109" s="5"/>
      <c r="PIN109" s="5"/>
      <c r="PIO109" s="1"/>
      <c r="PIP109" s="2"/>
      <c r="PIQ109" s="2"/>
      <c r="PIR109" s="5"/>
      <c r="PIS109" s="5"/>
      <c r="PIT109" s="5"/>
      <c r="PIU109" s="5"/>
      <c r="PIV109" s="5"/>
      <c r="PIW109" s="1"/>
      <c r="PIX109" s="2"/>
      <c r="PIY109" s="2"/>
      <c r="PIZ109" s="5"/>
      <c r="PJA109" s="5"/>
      <c r="PJB109" s="5"/>
      <c r="PJC109" s="5"/>
      <c r="PJD109" s="5"/>
      <c r="PJE109" s="1"/>
      <c r="PJF109" s="2"/>
      <c r="PJG109" s="2"/>
      <c r="PJH109" s="5"/>
      <c r="PJI109" s="5"/>
      <c r="PJJ109" s="5"/>
      <c r="PJK109" s="5"/>
      <c r="PJL109" s="5"/>
      <c r="PJM109" s="1"/>
      <c r="PJN109" s="2"/>
      <c r="PJO109" s="2"/>
      <c r="PJP109" s="5"/>
      <c r="PJQ109" s="5"/>
      <c r="PJR109" s="5"/>
      <c r="PJS109" s="5"/>
      <c r="PJT109" s="5"/>
      <c r="PJU109" s="1"/>
      <c r="PJV109" s="2"/>
      <c r="PJW109" s="2"/>
      <c r="PJX109" s="5"/>
      <c r="PJY109" s="5"/>
      <c r="PJZ109" s="5"/>
      <c r="PKA109" s="5"/>
      <c r="PKB109" s="5"/>
      <c r="PKC109" s="1"/>
      <c r="PKD109" s="2"/>
      <c r="PKE109" s="2"/>
      <c r="PKF109" s="5"/>
      <c r="PKG109" s="5"/>
      <c r="PKH109" s="5"/>
      <c r="PKI109" s="5"/>
      <c r="PKJ109" s="5"/>
      <c r="PKK109" s="1"/>
      <c r="PKL109" s="2"/>
      <c r="PKM109" s="2"/>
      <c r="PKN109" s="5"/>
      <c r="PKO109" s="5"/>
      <c r="PKP109" s="5"/>
      <c r="PKQ109" s="5"/>
      <c r="PKR109" s="5"/>
      <c r="PKS109" s="1"/>
      <c r="PKT109" s="2"/>
      <c r="PKU109" s="2"/>
      <c r="PKV109" s="5"/>
      <c r="PKW109" s="5"/>
      <c r="PKX109" s="5"/>
      <c r="PKY109" s="5"/>
      <c r="PKZ109" s="5"/>
      <c r="PLA109" s="1"/>
      <c r="PLB109" s="2"/>
      <c r="PLC109" s="2"/>
      <c r="PLD109" s="5"/>
      <c r="PLE109" s="5"/>
      <c r="PLF109" s="5"/>
      <c r="PLG109" s="5"/>
      <c r="PLH109" s="5"/>
      <c r="PLI109" s="1"/>
      <c r="PLJ109" s="2"/>
      <c r="PLK109" s="2"/>
      <c r="PLL109" s="5"/>
      <c r="PLM109" s="5"/>
      <c r="PLN109" s="5"/>
      <c r="PLO109" s="5"/>
      <c r="PLP109" s="5"/>
      <c r="PLQ109" s="1"/>
      <c r="PLR109" s="2"/>
      <c r="PLS109" s="2"/>
      <c r="PLT109" s="5"/>
      <c r="PLU109" s="5"/>
      <c r="PLV109" s="5"/>
      <c r="PLW109" s="5"/>
      <c r="PLX109" s="5"/>
      <c r="PLY109" s="1"/>
      <c r="PLZ109" s="2"/>
      <c r="PMA109" s="2"/>
      <c r="PMB109" s="5"/>
      <c r="PMC109" s="5"/>
      <c r="PMD109" s="5"/>
      <c r="PME109" s="5"/>
      <c r="PMF109" s="5"/>
      <c r="PMG109" s="1"/>
      <c r="PMH109" s="2"/>
      <c r="PMI109" s="2"/>
      <c r="PMJ109" s="5"/>
      <c r="PMK109" s="5"/>
      <c r="PML109" s="5"/>
      <c r="PMM109" s="5"/>
      <c r="PMN109" s="5"/>
      <c r="PMO109" s="1"/>
      <c r="PMP109" s="2"/>
      <c r="PMQ109" s="2"/>
      <c r="PMR109" s="5"/>
      <c r="PMS109" s="5"/>
      <c r="PMT109" s="5"/>
      <c r="PMU109" s="5"/>
      <c r="PMV109" s="5"/>
      <c r="PMW109" s="1"/>
      <c r="PMX109" s="2"/>
      <c r="PMY109" s="2"/>
      <c r="PMZ109" s="5"/>
      <c r="PNA109" s="5"/>
      <c r="PNB109" s="5"/>
      <c r="PNC109" s="5"/>
      <c r="PND109" s="5"/>
      <c r="PNE109" s="1"/>
      <c r="PNF109" s="2"/>
      <c r="PNG109" s="2"/>
      <c r="PNH109" s="5"/>
      <c r="PNI109" s="5"/>
      <c r="PNJ109" s="5"/>
      <c r="PNK109" s="5"/>
      <c r="PNL109" s="5"/>
      <c r="PNM109" s="1"/>
      <c r="PNN109" s="2"/>
      <c r="PNO109" s="2"/>
      <c r="PNP109" s="5"/>
      <c r="PNQ109" s="5"/>
      <c r="PNR109" s="5"/>
      <c r="PNS109" s="5"/>
      <c r="PNT109" s="5"/>
      <c r="PNU109" s="1"/>
      <c r="PNV109" s="2"/>
      <c r="PNW109" s="2"/>
      <c r="PNX109" s="5"/>
      <c r="PNY109" s="5"/>
      <c r="PNZ109" s="5"/>
      <c r="POA109" s="5"/>
      <c r="POB109" s="5"/>
      <c r="POC109" s="1"/>
      <c r="POD109" s="2"/>
      <c r="POE109" s="2"/>
      <c r="POF109" s="5"/>
      <c r="POG109" s="5"/>
      <c r="POH109" s="5"/>
      <c r="POI109" s="5"/>
      <c r="POJ109" s="5"/>
      <c r="POK109" s="1"/>
      <c r="POL109" s="2"/>
      <c r="POM109" s="2"/>
      <c r="PON109" s="5"/>
      <c r="POO109" s="5"/>
      <c r="POP109" s="5"/>
      <c r="POQ109" s="5"/>
      <c r="POR109" s="5"/>
      <c r="POS109" s="1"/>
      <c r="POT109" s="2"/>
      <c r="POU109" s="2"/>
      <c r="POV109" s="5"/>
      <c r="POW109" s="5"/>
      <c r="POX109" s="5"/>
      <c r="POY109" s="5"/>
      <c r="POZ109" s="5"/>
      <c r="PPA109" s="1"/>
      <c r="PPB109" s="2"/>
      <c r="PPC109" s="2"/>
      <c r="PPD109" s="5"/>
      <c r="PPE109" s="5"/>
      <c r="PPF109" s="5"/>
      <c r="PPG109" s="5"/>
      <c r="PPH109" s="5"/>
      <c r="PPI109" s="1"/>
      <c r="PPJ109" s="2"/>
      <c r="PPK109" s="2"/>
      <c r="PPL109" s="5"/>
      <c r="PPM109" s="5"/>
      <c r="PPN109" s="5"/>
      <c r="PPO109" s="5"/>
      <c r="PPP109" s="5"/>
      <c r="PPQ109" s="1"/>
      <c r="PPR109" s="2"/>
      <c r="PPS109" s="2"/>
      <c r="PPT109" s="5"/>
      <c r="PPU109" s="5"/>
      <c r="PPV109" s="5"/>
      <c r="PPW109" s="5"/>
      <c r="PPX109" s="5"/>
      <c r="PPY109" s="1"/>
      <c r="PPZ109" s="2"/>
      <c r="PQA109" s="2"/>
      <c r="PQB109" s="5"/>
      <c r="PQC109" s="5"/>
      <c r="PQD109" s="5"/>
      <c r="PQE109" s="5"/>
      <c r="PQF109" s="5"/>
      <c r="PQG109" s="1"/>
      <c r="PQH109" s="2"/>
      <c r="PQI109" s="2"/>
      <c r="PQJ109" s="5"/>
      <c r="PQK109" s="5"/>
      <c r="PQL109" s="5"/>
      <c r="PQM109" s="5"/>
      <c r="PQN109" s="5"/>
      <c r="PQO109" s="1"/>
      <c r="PQP109" s="2"/>
      <c r="PQQ109" s="2"/>
      <c r="PQR109" s="5"/>
      <c r="PQS109" s="5"/>
      <c r="PQT109" s="5"/>
      <c r="PQU109" s="5"/>
      <c r="PQV109" s="5"/>
      <c r="PQW109" s="1"/>
      <c r="PQX109" s="2"/>
      <c r="PQY109" s="2"/>
      <c r="PQZ109" s="5"/>
      <c r="PRA109" s="5"/>
      <c r="PRB109" s="5"/>
      <c r="PRC109" s="5"/>
      <c r="PRD109" s="5"/>
      <c r="PRE109" s="1"/>
      <c r="PRF109" s="2"/>
      <c r="PRG109" s="2"/>
      <c r="PRH109" s="5"/>
      <c r="PRI109" s="5"/>
      <c r="PRJ109" s="5"/>
      <c r="PRK109" s="5"/>
      <c r="PRL109" s="5"/>
      <c r="PRM109" s="1"/>
      <c r="PRN109" s="2"/>
      <c r="PRO109" s="2"/>
      <c r="PRP109" s="5"/>
      <c r="PRQ109" s="5"/>
      <c r="PRR109" s="5"/>
      <c r="PRS109" s="5"/>
      <c r="PRT109" s="5"/>
      <c r="PRU109" s="1"/>
      <c r="PRV109" s="2"/>
      <c r="PRW109" s="2"/>
      <c r="PRX109" s="5"/>
      <c r="PRY109" s="5"/>
      <c r="PRZ109" s="5"/>
      <c r="PSA109" s="5"/>
      <c r="PSB109" s="5"/>
      <c r="PSC109" s="1"/>
      <c r="PSD109" s="2"/>
      <c r="PSE109" s="2"/>
      <c r="PSF109" s="5"/>
      <c r="PSG109" s="5"/>
      <c r="PSH109" s="5"/>
      <c r="PSI109" s="5"/>
      <c r="PSJ109" s="5"/>
      <c r="PSK109" s="1"/>
      <c r="PSL109" s="2"/>
      <c r="PSM109" s="2"/>
      <c r="PSN109" s="5"/>
      <c r="PSO109" s="5"/>
      <c r="PSP109" s="5"/>
      <c r="PSQ109" s="5"/>
      <c r="PSR109" s="5"/>
      <c r="PSS109" s="1"/>
      <c r="PST109" s="2"/>
      <c r="PSU109" s="2"/>
      <c r="PSV109" s="5"/>
      <c r="PSW109" s="5"/>
      <c r="PSX109" s="5"/>
      <c r="PSY109" s="5"/>
      <c r="PSZ109" s="5"/>
      <c r="PTA109" s="1"/>
      <c r="PTB109" s="2"/>
      <c r="PTC109" s="2"/>
      <c r="PTD109" s="5"/>
      <c r="PTE109" s="5"/>
      <c r="PTF109" s="5"/>
      <c r="PTG109" s="5"/>
      <c r="PTH109" s="5"/>
      <c r="PTI109" s="1"/>
      <c r="PTJ109" s="2"/>
      <c r="PTK109" s="2"/>
      <c r="PTL109" s="5"/>
      <c r="PTM109" s="5"/>
      <c r="PTN109" s="5"/>
      <c r="PTO109" s="5"/>
      <c r="PTP109" s="5"/>
      <c r="PTQ109" s="1"/>
      <c r="PTR109" s="2"/>
      <c r="PTS109" s="2"/>
      <c r="PTT109" s="5"/>
      <c r="PTU109" s="5"/>
      <c r="PTV109" s="5"/>
      <c r="PTW109" s="5"/>
      <c r="PTX109" s="5"/>
      <c r="PTY109" s="1"/>
      <c r="PTZ109" s="2"/>
      <c r="PUA109" s="2"/>
      <c r="PUB109" s="5"/>
      <c r="PUC109" s="5"/>
      <c r="PUD109" s="5"/>
      <c r="PUE109" s="5"/>
      <c r="PUF109" s="5"/>
      <c r="PUG109" s="1"/>
      <c r="PUH109" s="2"/>
      <c r="PUI109" s="2"/>
      <c r="PUJ109" s="5"/>
      <c r="PUK109" s="5"/>
      <c r="PUL109" s="5"/>
      <c r="PUM109" s="5"/>
      <c r="PUN109" s="5"/>
      <c r="PUO109" s="1"/>
      <c r="PUP109" s="2"/>
      <c r="PUQ109" s="2"/>
      <c r="PUR109" s="5"/>
      <c r="PUS109" s="5"/>
      <c r="PUT109" s="5"/>
      <c r="PUU109" s="5"/>
      <c r="PUV109" s="5"/>
      <c r="PUW109" s="1"/>
      <c r="PUX109" s="2"/>
      <c r="PUY109" s="2"/>
      <c r="PUZ109" s="5"/>
      <c r="PVA109" s="5"/>
      <c r="PVB109" s="5"/>
      <c r="PVC109" s="5"/>
      <c r="PVD109" s="5"/>
      <c r="PVE109" s="1"/>
      <c r="PVF109" s="2"/>
      <c r="PVG109" s="2"/>
      <c r="PVH109" s="5"/>
      <c r="PVI109" s="5"/>
      <c r="PVJ109" s="5"/>
      <c r="PVK109" s="5"/>
      <c r="PVL109" s="5"/>
      <c r="PVM109" s="1"/>
      <c r="PVN109" s="2"/>
      <c r="PVO109" s="2"/>
      <c r="PVP109" s="5"/>
      <c r="PVQ109" s="5"/>
      <c r="PVR109" s="5"/>
      <c r="PVS109" s="5"/>
      <c r="PVT109" s="5"/>
      <c r="PVU109" s="1"/>
      <c r="PVV109" s="2"/>
      <c r="PVW109" s="2"/>
      <c r="PVX109" s="5"/>
      <c r="PVY109" s="5"/>
      <c r="PVZ109" s="5"/>
      <c r="PWA109" s="5"/>
      <c r="PWB109" s="5"/>
      <c r="PWC109" s="1"/>
      <c r="PWD109" s="2"/>
      <c r="PWE109" s="2"/>
      <c r="PWF109" s="5"/>
      <c r="PWG109" s="5"/>
      <c r="PWH109" s="5"/>
      <c r="PWI109" s="5"/>
      <c r="PWJ109" s="5"/>
      <c r="PWK109" s="1"/>
      <c r="PWL109" s="2"/>
      <c r="PWM109" s="2"/>
      <c r="PWN109" s="5"/>
      <c r="PWO109" s="5"/>
      <c r="PWP109" s="5"/>
      <c r="PWQ109" s="5"/>
      <c r="PWR109" s="5"/>
      <c r="PWS109" s="1"/>
      <c r="PWT109" s="2"/>
      <c r="PWU109" s="2"/>
      <c r="PWV109" s="5"/>
      <c r="PWW109" s="5"/>
      <c r="PWX109" s="5"/>
      <c r="PWY109" s="5"/>
      <c r="PWZ109" s="5"/>
      <c r="PXA109" s="1"/>
      <c r="PXB109" s="2"/>
      <c r="PXC109" s="2"/>
      <c r="PXD109" s="5"/>
      <c r="PXE109" s="5"/>
      <c r="PXF109" s="5"/>
      <c r="PXG109" s="5"/>
      <c r="PXH109" s="5"/>
      <c r="PXI109" s="1"/>
      <c r="PXJ109" s="2"/>
      <c r="PXK109" s="2"/>
      <c r="PXL109" s="5"/>
      <c r="PXM109" s="5"/>
      <c r="PXN109" s="5"/>
      <c r="PXO109" s="5"/>
      <c r="PXP109" s="5"/>
      <c r="PXQ109" s="1"/>
      <c r="PXR109" s="2"/>
      <c r="PXS109" s="2"/>
      <c r="PXT109" s="5"/>
      <c r="PXU109" s="5"/>
      <c r="PXV109" s="5"/>
      <c r="PXW109" s="5"/>
      <c r="PXX109" s="5"/>
      <c r="PXY109" s="1"/>
      <c r="PXZ109" s="2"/>
      <c r="PYA109" s="2"/>
      <c r="PYB109" s="5"/>
      <c r="PYC109" s="5"/>
      <c r="PYD109" s="5"/>
      <c r="PYE109" s="5"/>
      <c r="PYF109" s="5"/>
      <c r="PYG109" s="1"/>
      <c r="PYH109" s="2"/>
      <c r="PYI109" s="2"/>
      <c r="PYJ109" s="5"/>
      <c r="PYK109" s="5"/>
      <c r="PYL109" s="5"/>
      <c r="PYM109" s="5"/>
      <c r="PYN109" s="5"/>
      <c r="PYO109" s="1"/>
      <c r="PYP109" s="2"/>
      <c r="PYQ109" s="2"/>
      <c r="PYR109" s="5"/>
      <c r="PYS109" s="5"/>
      <c r="PYT109" s="5"/>
      <c r="PYU109" s="5"/>
      <c r="PYV109" s="5"/>
      <c r="PYW109" s="1"/>
      <c r="PYX109" s="2"/>
      <c r="PYY109" s="2"/>
      <c r="PYZ109" s="5"/>
      <c r="PZA109" s="5"/>
      <c r="PZB109" s="5"/>
      <c r="PZC109" s="5"/>
      <c r="PZD109" s="5"/>
      <c r="PZE109" s="1"/>
      <c r="PZF109" s="2"/>
      <c r="PZG109" s="2"/>
      <c r="PZH109" s="5"/>
      <c r="PZI109" s="5"/>
      <c r="PZJ109" s="5"/>
      <c r="PZK109" s="5"/>
      <c r="PZL109" s="5"/>
      <c r="PZM109" s="1"/>
      <c r="PZN109" s="2"/>
      <c r="PZO109" s="2"/>
      <c r="PZP109" s="5"/>
      <c r="PZQ109" s="5"/>
      <c r="PZR109" s="5"/>
      <c r="PZS109" s="5"/>
      <c r="PZT109" s="5"/>
      <c r="PZU109" s="1"/>
      <c r="PZV109" s="2"/>
      <c r="PZW109" s="2"/>
      <c r="PZX109" s="5"/>
      <c r="PZY109" s="5"/>
      <c r="PZZ109" s="5"/>
      <c r="QAA109" s="5"/>
      <c r="QAB109" s="5"/>
      <c r="QAC109" s="1"/>
      <c r="QAD109" s="2"/>
      <c r="QAE109" s="2"/>
      <c r="QAF109" s="5"/>
      <c r="QAG109" s="5"/>
      <c r="QAH109" s="5"/>
      <c r="QAI109" s="5"/>
      <c r="QAJ109" s="5"/>
      <c r="QAK109" s="1"/>
      <c r="QAL109" s="2"/>
      <c r="QAM109" s="2"/>
      <c r="QAN109" s="5"/>
      <c r="QAO109" s="5"/>
      <c r="QAP109" s="5"/>
      <c r="QAQ109" s="5"/>
      <c r="QAR109" s="5"/>
      <c r="QAS109" s="1"/>
      <c r="QAT109" s="2"/>
      <c r="QAU109" s="2"/>
      <c r="QAV109" s="5"/>
      <c r="QAW109" s="5"/>
      <c r="QAX109" s="5"/>
      <c r="QAY109" s="5"/>
      <c r="QAZ109" s="5"/>
      <c r="QBA109" s="1"/>
      <c r="QBB109" s="2"/>
      <c r="QBC109" s="2"/>
      <c r="QBD109" s="5"/>
      <c r="QBE109" s="5"/>
      <c r="QBF109" s="5"/>
      <c r="QBG109" s="5"/>
      <c r="QBH109" s="5"/>
      <c r="QBI109" s="1"/>
      <c r="QBJ109" s="2"/>
      <c r="QBK109" s="2"/>
      <c r="QBL109" s="5"/>
      <c r="QBM109" s="5"/>
      <c r="QBN109" s="5"/>
      <c r="QBO109" s="5"/>
      <c r="QBP109" s="5"/>
      <c r="QBQ109" s="1"/>
      <c r="QBR109" s="2"/>
      <c r="QBS109" s="2"/>
      <c r="QBT109" s="5"/>
      <c r="QBU109" s="5"/>
      <c r="QBV109" s="5"/>
      <c r="QBW109" s="5"/>
      <c r="QBX109" s="5"/>
      <c r="QBY109" s="1"/>
      <c r="QBZ109" s="2"/>
      <c r="QCA109" s="2"/>
      <c r="QCB109" s="5"/>
      <c r="QCC109" s="5"/>
      <c r="QCD109" s="5"/>
      <c r="QCE109" s="5"/>
      <c r="QCF109" s="5"/>
      <c r="QCG109" s="1"/>
      <c r="QCH109" s="2"/>
      <c r="QCI109" s="2"/>
      <c r="QCJ109" s="5"/>
      <c r="QCK109" s="5"/>
      <c r="QCL109" s="5"/>
      <c r="QCM109" s="5"/>
      <c r="QCN109" s="5"/>
      <c r="QCO109" s="1"/>
      <c r="QCP109" s="2"/>
      <c r="QCQ109" s="2"/>
      <c r="QCR109" s="5"/>
      <c r="QCS109" s="5"/>
      <c r="QCT109" s="5"/>
      <c r="QCU109" s="5"/>
      <c r="QCV109" s="5"/>
      <c r="QCW109" s="1"/>
      <c r="QCX109" s="2"/>
      <c r="QCY109" s="2"/>
      <c r="QCZ109" s="5"/>
      <c r="QDA109" s="5"/>
      <c r="QDB109" s="5"/>
      <c r="QDC109" s="5"/>
      <c r="QDD109" s="5"/>
      <c r="QDE109" s="1"/>
      <c r="QDF109" s="2"/>
      <c r="QDG109" s="2"/>
      <c r="QDH109" s="5"/>
      <c r="QDI109" s="5"/>
      <c r="QDJ109" s="5"/>
      <c r="QDK109" s="5"/>
      <c r="QDL109" s="5"/>
      <c r="QDM109" s="1"/>
      <c r="QDN109" s="2"/>
      <c r="QDO109" s="2"/>
      <c r="QDP109" s="5"/>
      <c r="QDQ109" s="5"/>
      <c r="QDR109" s="5"/>
      <c r="QDS109" s="5"/>
      <c r="QDT109" s="5"/>
      <c r="QDU109" s="1"/>
      <c r="QDV109" s="2"/>
      <c r="QDW109" s="2"/>
      <c r="QDX109" s="5"/>
      <c r="QDY109" s="5"/>
      <c r="QDZ109" s="5"/>
      <c r="QEA109" s="5"/>
      <c r="QEB109" s="5"/>
      <c r="QEC109" s="1"/>
      <c r="QED109" s="2"/>
      <c r="QEE109" s="2"/>
      <c r="QEF109" s="5"/>
      <c r="QEG109" s="5"/>
      <c r="QEH109" s="5"/>
      <c r="QEI109" s="5"/>
      <c r="QEJ109" s="5"/>
      <c r="QEK109" s="1"/>
      <c r="QEL109" s="2"/>
      <c r="QEM109" s="2"/>
      <c r="QEN109" s="5"/>
      <c r="QEO109" s="5"/>
      <c r="QEP109" s="5"/>
      <c r="QEQ109" s="5"/>
      <c r="QER109" s="5"/>
      <c r="QES109" s="1"/>
      <c r="QET109" s="2"/>
      <c r="QEU109" s="2"/>
      <c r="QEV109" s="5"/>
      <c r="QEW109" s="5"/>
      <c r="QEX109" s="5"/>
      <c r="QEY109" s="5"/>
      <c r="QEZ109" s="5"/>
      <c r="QFA109" s="1"/>
      <c r="QFB109" s="2"/>
      <c r="QFC109" s="2"/>
      <c r="QFD109" s="5"/>
      <c r="QFE109" s="5"/>
      <c r="QFF109" s="5"/>
      <c r="QFG109" s="5"/>
      <c r="QFH109" s="5"/>
      <c r="QFI109" s="1"/>
      <c r="QFJ109" s="2"/>
      <c r="QFK109" s="2"/>
      <c r="QFL109" s="5"/>
      <c r="QFM109" s="5"/>
      <c r="QFN109" s="5"/>
      <c r="QFO109" s="5"/>
      <c r="QFP109" s="5"/>
      <c r="QFQ109" s="1"/>
      <c r="QFR109" s="2"/>
      <c r="QFS109" s="2"/>
      <c r="QFT109" s="5"/>
      <c r="QFU109" s="5"/>
      <c r="QFV109" s="5"/>
      <c r="QFW109" s="5"/>
      <c r="QFX109" s="5"/>
      <c r="QFY109" s="1"/>
      <c r="QFZ109" s="2"/>
      <c r="QGA109" s="2"/>
      <c r="QGB109" s="5"/>
      <c r="QGC109" s="5"/>
      <c r="QGD109" s="5"/>
      <c r="QGE109" s="5"/>
      <c r="QGF109" s="5"/>
      <c r="QGG109" s="1"/>
      <c r="QGH109" s="2"/>
      <c r="QGI109" s="2"/>
      <c r="QGJ109" s="5"/>
      <c r="QGK109" s="5"/>
      <c r="QGL109" s="5"/>
      <c r="QGM109" s="5"/>
      <c r="QGN109" s="5"/>
      <c r="QGO109" s="1"/>
      <c r="QGP109" s="2"/>
      <c r="QGQ109" s="2"/>
      <c r="QGR109" s="5"/>
      <c r="QGS109" s="5"/>
      <c r="QGT109" s="5"/>
      <c r="QGU109" s="5"/>
      <c r="QGV109" s="5"/>
      <c r="QGW109" s="1"/>
      <c r="QGX109" s="2"/>
      <c r="QGY109" s="2"/>
      <c r="QGZ109" s="5"/>
      <c r="QHA109" s="5"/>
      <c r="QHB109" s="5"/>
      <c r="QHC109" s="5"/>
      <c r="QHD109" s="5"/>
      <c r="QHE109" s="1"/>
      <c r="QHF109" s="2"/>
      <c r="QHG109" s="2"/>
      <c r="QHH109" s="5"/>
      <c r="QHI109" s="5"/>
      <c r="QHJ109" s="5"/>
      <c r="QHK109" s="5"/>
      <c r="QHL109" s="5"/>
      <c r="QHM109" s="1"/>
      <c r="QHN109" s="2"/>
      <c r="QHO109" s="2"/>
      <c r="QHP109" s="5"/>
      <c r="QHQ109" s="5"/>
      <c r="QHR109" s="5"/>
      <c r="QHS109" s="5"/>
      <c r="QHT109" s="5"/>
      <c r="QHU109" s="1"/>
      <c r="QHV109" s="2"/>
      <c r="QHW109" s="2"/>
      <c r="QHX109" s="5"/>
      <c r="QHY109" s="5"/>
      <c r="QHZ109" s="5"/>
      <c r="QIA109" s="5"/>
      <c r="QIB109" s="5"/>
      <c r="QIC109" s="1"/>
      <c r="QID109" s="2"/>
      <c r="QIE109" s="2"/>
      <c r="QIF109" s="5"/>
      <c r="QIG109" s="5"/>
      <c r="QIH109" s="5"/>
      <c r="QII109" s="5"/>
      <c r="QIJ109" s="5"/>
      <c r="QIK109" s="1"/>
      <c r="QIL109" s="2"/>
      <c r="QIM109" s="2"/>
      <c r="QIN109" s="5"/>
      <c r="QIO109" s="5"/>
      <c r="QIP109" s="5"/>
      <c r="QIQ109" s="5"/>
      <c r="QIR109" s="5"/>
      <c r="QIS109" s="1"/>
      <c r="QIT109" s="2"/>
      <c r="QIU109" s="2"/>
      <c r="QIV109" s="5"/>
      <c r="QIW109" s="5"/>
      <c r="QIX109" s="5"/>
      <c r="QIY109" s="5"/>
      <c r="QIZ109" s="5"/>
      <c r="QJA109" s="1"/>
      <c r="QJB109" s="2"/>
      <c r="QJC109" s="2"/>
      <c r="QJD109" s="5"/>
      <c r="QJE109" s="5"/>
      <c r="QJF109" s="5"/>
      <c r="QJG109" s="5"/>
      <c r="QJH109" s="5"/>
      <c r="QJI109" s="1"/>
      <c r="QJJ109" s="2"/>
      <c r="QJK109" s="2"/>
      <c r="QJL109" s="5"/>
      <c r="QJM109" s="5"/>
      <c r="QJN109" s="5"/>
      <c r="QJO109" s="5"/>
      <c r="QJP109" s="5"/>
      <c r="QJQ109" s="1"/>
      <c r="QJR109" s="2"/>
      <c r="QJS109" s="2"/>
      <c r="QJT109" s="5"/>
      <c r="QJU109" s="5"/>
      <c r="QJV109" s="5"/>
      <c r="QJW109" s="5"/>
      <c r="QJX109" s="5"/>
      <c r="QJY109" s="1"/>
      <c r="QJZ109" s="2"/>
      <c r="QKA109" s="2"/>
      <c r="QKB109" s="5"/>
      <c r="QKC109" s="5"/>
      <c r="QKD109" s="5"/>
      <c r="QKE109" s="5"/>
      <c r="QKF109" s="5"/>
      <c r="QKG109" s="1"/>
      <c r="QKH109" s="2"/>
      <c r="QKI109" s="2"/>
      <c r="QKJ109" s="5"/>
      <c r="QKK109" s="5"/>
      <c r="QKL109" s="5"/>
      <c r="QKM109" s="5"/>
      <c r="QKN109" s="5"/>
      <c r="QKO109" s="1"/>
      <c r="QKP109" s="2"/>
      <c r="QKQ109" s="2"/>
      <c r="QKR109" s="5"/>
      <c r="QKS109" s="5"/>
      <c r="QKT109" s="5"/>
      <c r="QKU109" s="5"/>
      <c r="QKV109" s="5"/>
      <c r="QKW109" s="1"/>
      <c r="QKX109" s="2"/>
      <c r="QKY109" s="2"/>
      <c r="QKZ109" s="5"/>
      <c r="QLA109" s="5"/>
      <c r="QLB109" s="5"/>
      <c r="QLC109" s="5"/>
      <c r="QLD109" s="5"/>
      <c r="QLE109" s="1"/>
      <c r="QLF109" s="2"/>
      <c r="QLG109" s="2"/>
      <c r="QLH109" s="5"/>
      <c r="QLI109" s="5"/>
      <c r="QLJ109" s="5"/>
      <c r="QLK109" s="5"/>
      <c r="QLL109" s="5"/>
      <c r="QLM109" s="1"/>
      <c r="QLN109" s="2"/>
      <c r="QLO109" s="2"/>
      <c r="QLP109" s="5"/>
      <c r="QLQ109" s="5"/>
      <c r="QLR109" s="5"/>
      <c r="QLS109" s="5"/>
      <c r="QLT109" s="5"/>
      <c r="QLU109" s="1"/>
      <c r="QLV109" s="2"/>
      <c r="QLW109" s="2"/>
      <c r="QLX109" s="5"/>
      <c r="QLY109" s="5"/>
      <c r="QLZ109" s="5"/>
      <c r="QMA109" s="5"/>
      <c r="QMB109" s="5"/>
      <c r="QMC109" s="1"/>
      <c r="QMD109" s="2"/>
      <c r="QME109" s="2"/>
      <c r="QMF109" s="5"/>
      <c r="QMG109" s="5"/>
      <c r="QMH109" s="5"/>
      <c r="QMI109" s="5"/>
      <c r="QMJ109" s="5"/>
      <c r="QMK109" s="1"/>
      <c r="QML109" s="2"/>
      <c r="QMM109" s="2"/>
      <c r="QMN109" s="5"/>
      <c r="QMO109" s="5"/>
      <c r="QMP109" s="5"/>
      <c r="QMQ109" s="5"/>
      <c r="QMR109" s="5"/>
      <c r="QMS109" s="1"/>
      <c r="QMT109" s="2"/>
      <c r="QMU109" s="2"/>
      <c r="QMV109" s="5"/>
      <c r="QMW109" s="5"/>
      <c r="QMX109" s="5"/>
      <c r="QMY109" s="5"/>
      <c r="QMZ109" s="5"/>
      <c r="QNA109" s="1"/>
      <c r="QNB109" s="2"/>
      <c r="QNC109" s="2"/>
      <c r="QND109" s="5"/>
      <c r="QNE109" s="5"/>
      <c r="QNF109" s="5"/>
      <c r="QNG109" s="5"/>
      <c r="QNH109" s="5"/>
      <c r="QNI109" s="1"/>
      <c r="QNJ109" s="2"/>
      <c r="QNK109" s="2"/>
      <c r="QNL109" s="5"/>
      <c r="QNM109" s="5"/>
      <c r="QNN109" s="5"/>
      <c r="QNO109" s="5"/>
      <c r="QNP109" s="5"/>
      <c r="QNQ109" s="1"/>
      <c r="QNR109" s="2"/>
      <c r="QNS109" s="2"/>
      <c r="QNT109" s="5"/>
      <c r="QNU109" s="5"/>
      <c r="QNV109" s="5"/>
      <c r="QNW109" s="5"/>
      <c r="QNX109" s="5"/>
      <c r="QNY109" s="1"/>
      <c r="QNZ109" s="2"/>
      <c r="QOA109" s="2"/>
      <c r="QOB109" s="5"/>
      <c r="QOC109" s="5"/>
      <c r="QOD109" s="5"/>
      <c r="QOE109" s="5"/>
      <c r="QOF109" s="5"/>
      <c r="QOG109" s="1"/>
      <c r="QOH109" s="2"/>
      <c r="QOI109" s="2"/>
      <c r="QOJ109" s="5"/>
      <c r="QOK109" s="5"/>
      <c r="QOL109" s="5"/>
      <c r="QOM109" s="5"/>
      <c r="QON109" s="5"/>
      <c r="QOO109" s="1"/>
      <c r="QOP109" s="2"/>
      <c r="QOQ109" s="2"/>
      <c r="QOR109" s="5"/>
      <c r="QOS109" s="5"/>
      <c r="QOT109" s="5"/>
      <c r="QOU109" s="5"/>
      <c r="QOV109" s="5"/>
      <c r="QOW109" s="1"/>
      <c r="QOX109" s="2"/>
      <c r="QOY109" s="2"/>
      <c r="QOZ109" s="5"/>
      <c r="QPA109" s="5"/>
      <c r="QPB109" s="5"/>
      <c r="QPC109" s="5"/>
      <c r="QPD109" s="5"/>
      <c r="QPE109" s="1"/>
      <c r="QPF109" s="2"/>
      <c r="QPG109" s="2"/>
      <c r="QPH109" s="5"/>
      <c r="QPI109" s="5"/>
      <c r="QPJ109" s="5"/>
      <c r="QPK109" s="5"/>
      <c r="QPL109" s="5"/>
      <c r="QPM109" s="1"/>
      <c r="QPN109" s="2"/>
      <c r="QPO109" s="2"/>
      <c r="QPP109" s="5"/>
      <c r="QPQ109" s="5"/>
      <c r="QPR109" s="5"/>
      <c r="QPS109" s="5"/>
      <c r="QPT109" s="5"/>
      <c r="QPU109" s="1"/>
      <c r="QPV109" s="2"/>
      <c r="QPW109" s="2"/>
      <c r="QPX109" s="5"/>
      <c r="QPY109" s="5"/>
      <c r="QPZ109" s="5"/>
      <c r="QQA109" s="5"/>
      <c r="QQB109" s="5"/>
      <c r="QQC109" s="1"/>
      <c r="QQD109" s="2"/>
      <c r="QQE109" s="2"/>
      <c r="QQF109" s="5"/>
      <c r="QQG109" s="5"/>
      <c r="QQH109" s="5"/>
      <c r="QQI109" s="5"/>
      <c r="QQJ109" s="5"/>
      <c r="QQK109" s="1"/>
      <c r="QQL109" s="2"/>
      <c r="QQM109" s="2"/>
      <c r="QQN109" s="5"/>
      <c r="QQO109" s="5"/>
      <c r="QQP109" s="5"/>
      <c r="QQQ109" s="5"/>
      <c r="QQR109" s="5"/>
      <c r="QQS109" s="1"/>
      <c r="QQT109" s="2"/>
      <c r="QQU109" s="2"/>
      <c r="QQV109" s="5"/>
      <c r="QQW109" s="5"/>
      <c r="QQX109" s="5"/>
      <c r="QQY109" s="5"/>
      <c r="QQZ109" s="5"/>
      <c r="QRA109" s="1"/>
      <c r="QRB109" s="2"/>
      <c r="QRC109" s="2"/>
      <c r="QRD109" s="5"/>
      <c r="QRE109" s="5"/>
      <c r="QRF109" s="5"/>
      <c r="QRG109" s="5"/>
      <c r="QRH109" s="5"/>
      <c r="QRI109" s="1"/>
      <c r="QRJ109" s="2"/>
      <c r="QRK109" s="2"/>
      <c r="QRL109" s="5"/>
      <c r="QRM109" s="5"/>
      <c r="QRN109" s="5"/>
      <c r="QRO109" s="5"/>
      <c r="QRP109" s="5"/>
      <c r="QRQ109" s="1"/>
      <c r="QRR109" s="2"/>
      <c r="QRS109" s="2"/>
      <c r="QRT109" s="5"/>
      <c r="QRU109" s="5"/>
      <c r="QRV109" s="5"/>
      <c r="QRW109" s="5"/>
      <c r="QRX109" s="5"/>
      <c r="QRY109" s="1"/>
      <c r="QRZ109" s="2"/>
      <c r="QSA109" s="2"/>
      <c r="QSB109" s="5"/>
      <c r="QSC109" s="5"/>
      <c r="QSD109" s="5"/>
      <c r="QSE109" s="5"/>
      <c r="QSF109" s="5"/>
      <c r="QSG109" s="1"/>
      <c r="QSH109" s="2"/>
      <c r="QSI109" s="2"/>
      <c r="QSJ109" s="5"/>
      <c r="QSK109" s="5"/>
      <c r="QSL109" s="5"/>
      <c r="QSM109" s="5"/>
      <c r="QSN109" s="5"/>
      <c r="QSO109" s="1"/>
      <c r="QSP109" s="2"/>
      <c r="QSQ109" s="2"/>
      <c r="QSR109" s="5"/>
      <c r="QSS109" s="5"/>
      <c r="QST109" s="5"/>
      <c r="QSU109" s="5"/>
      <c r="QSV109" s="5"/>
      <c r="QSW109" s="1"/>
      <c r="QSX109" s="2"/>
      <c r="QSY109" s="2"/>
      <c r="QSZ109" s="5"/>
      <c r="QTA109" s="5"/>
      <c r="QTB109" s="5"/>
      <c r="QTC109" s="5"/>
      <c r="QTD109" s="5"/>
      <c r="QTE109" s="1"/>
      <c r="QTF109" s="2"/>
      <c r="QTG109" s="2"/>
      <c r="QTH109" s="5"/>
      <c r="QTI109" s="5"/>
      <c r="QTJ109" s="5"/>
      <c r="QTK109" s="5"/>
      <c r="QTL109" s="5"/>
      <c r="QTM109" s="1"/>
      <c r="QTN109" s="2"/>
      <c r="QTO109" s="2"/>
      <c r="QTP109" s="5"/>
      <c r="QTQ109" s="5"/>
      <c r="QTR109" s="5"/>
      <c r="QTS109" s="5"/>
      <c r="QTT109" s="5"/>
      <c r="QTU109" s="1"/>
      <c r="QTV109" s="2"/>
      <c r="QTW109" s="2"/>
      <c r="QTX109" s="5"/>
      <c r="QTY109" s="5"/>
      <c r="QTZ109" s="5"/>
      <c r="QUA109" s="5"/>
      <c r="QUB109" s="5"/>
      <c r="QUC109" s="1"/>
      <c r="QUD109" s="2"/>
      <c r="QUE109" s="2"/>
      <c r="QUF109" s="5"/>
      <c r="QUG109" s="5"/>
      <c r="QUH109" s="5"/>
      <c r="QUI109" s="5"/>
      <c r="QUJ109" s="5"/>
      <c r="QUK109" s="1"/>
      <c r="QUL109" s="2"/>
      <c r="QUM109" s="2"/>
      <c r="QUN109" s="5"/>
      <c r="QUO109" s="5"/>
      <c r="QUP109" s="5"/>
      <c r="QUQ109" s="5"/>
      <c r="QUR109" s="5"/>
      <c r="QUS109" s="1"/>
      <c r="QUT109" s="2"/>
      <c r="QUU109" s="2"/>
      <c r="QUV109" s="5"/>
      <c r="QUW109" s="5"/>
      <c r="QUX109" s="5"/>
      <c r="QUY109" s="5"/>
      <c r="QUZ109" s="5"/>
      <c r="QVA109" s="1"/>
      <c r="QVB109" s="2"/>
      <c r="QVC109" s="2"/>
      <c r="QVD109" s="5"/>
      <c r="QVE109" s="5"/>
      <c r="QVF109" s="5"/>
      <c r="QVG109" s="5"/>
      <c r="QVH109" s="5"/>
      <c r="QVI109" s="1"/>
      <c r="QVJ109" s="2"/>
      <c r="QVK109" s="2"/>
      <c r="QVL109" s="5"/>
      <c r="QVM109" s="5"/>
      <c r="QVN109" s="5"/>
      <c r="QVO109" s="5"/>
      <c r="QVP109" s="5"/>
      <c r="QVQ109" s="1"/>
      <c r="QVR109" s="2"/>
      <c r="QVS109" s="2"/>
      <c r="QVT109" s="5"/>
      <c r="QVU109" s="5"/>
      <c r="QVV109" s="5"/>
      <c r="QVW109" s="5"/>
      <c r="QVX109" s="5"/>
      <c r="QVY109" s="1"/>
      <c r="QVZ109" s="2"/>
      <c r="QWA109" s="2"/>
      <c r="QWB109" s="5"/>
      <c r="QWC109" s="5"/>
      <c r="QWD109" s="5"/>
      <c r="QWE109" s="5"/>
      <c r="QWF109" s="5"/>
      <c r="QWG109" s="1"/>
      <c r="QWH109" s="2"/>
      <c r="QWI109" s="2"/>
      <c r="QWJ109" s="5"/>
      <c r="QWK109" s="5"/>
      <c r="QWL109" s="5"/>
      <c r="QWM109" s="5"/>
      <c r="QWN109" s="5"/>
      <c r="QWO109" s="1"/>
      <c r="QWP109" s="2"/>
      <c r="QWQ109" s="2"/>
      <c r="QWR109" s="5"/>
      <c r="QWS109" s="5"/>
      <c r="QWT109" s="5"/>
      <c r="QWU109" s="5"/>
      <c r="QWV109" s="5"/>
      <c r="QWW109" s="1"/>
      <c r="QWX109" s="2"/>
      <c r="QWY109" s="2"/>
      <c r="QWZ109" s="5"/>
      <c r="QXA109" s="5"/>
      <c r="QXB109" s="5"/>
      <c r="QXC109" s="5"/>
      <c r="QXD109" s="5"/>
      <c r="QXE109" s="1"/>
      <c r="QXF109" s="2"/>
      <c r="QXG109" s="2"/>
      <c r="QXH109" s="5"/>
      <c r="QXI109" s="5"/>
      <c r="QXJ109" s="5"/>
      <c r="QXK109" s="5"/>
      <c r="QXL109" s="5"/>
      <c r="QXM109" s="1"/>
      <c r="QXN109" s="2"/>
      <c r="QXO109" s="2"/>
      <c r="QXP109" s="5"/>
      <c r="QXQ109" s="5"/>
      <c r="QXR109" s="5"/>
      <c r="QXS109" s="5"/>
      <c r="QXT109" s="5"/>
      <c r="QXU109" s="1"/>
      <c r="QXV109" s="2"/>
      <c r="QXW109" s="2"/>
      <c r="QXX109" s="5"/>
      <c r="QXY109" s="5"/>
      <c r="QXZ109" s="5"/>
      <c r="QYA109" s="5"/>
      <c r="QYB109" s="5"/>
      <c r="QYC109" s="1"/>
      <c r="QYD109" s="2"/>
      <c r="QYE109" s="2"/>
      <c r="QYF109" s="5"/>
      <c r="QYG109" s="5"/>
      <c r="QYH109" s="5"/>
      <c r="QYI109" s="5"/>
      <c r="QYJ109" s="5"/>
      <c r="QYK109" s="1"/>
      <c r="QYL109" s="2"/>
      <c r="QYM109" s="2"/>
      <c r="QYN109" s="5"/>
      <c r="QYO109" s="5"/>
      <c r="QYP109" s="5"/>
      <c r="QYQ109" s="5"/>
      <c r="QYR109" s="5"/>
      <c r="QYS109" s="1"/>
      <c r="QYT109" s="2"/>
      <c r="QYU109" s="2"/>
      <c r="QYV109" s="5"/>
      <c r="QYW109" s="5"/>
      <c r="QYX109" s="5"/>
      <c r="QYY109" s="5"/>
      <c r="QYZ109" s="5"/>
      <c r="QZA109" s="1"/>
      <c r="QZB109" s="2"/>
      <c r="QZC109" s="2"/>
      <c r="QZD109" s="5"/>
      <c r="QZE109" s="5"/>
      <c r="QZF109" s="5"/>
      <c r="QZG109" s="5"/>
      <c r="QZH109" s="5"/>
      <c r="QZI109" s="1"/>
      <c r="QZJ109" s="2"/>
      <c r="QZK109" s="2"/>
      <c r="QZL109" s="5"/>
      <c r="QZM109" s="5"/>
      <c r="QZN109" s="5"/>
      <c r="QZO109" s="5"/>
      <c r="QZP109" s="5"/>
      <c r="QZQ109" s="1"/>
      <c r="QZR109" s="2"/>
      <c r="QZS109" s="2"/>
      <c r="QZT109" s="5"/>
      <c r="QZU109" s="5"/>
      <c r="QZV109" s="5"/>
      <c r="QZW109" s="5"/>
      <c r="QZX109" s="5"/>
      <c r="QZY109" s="1"/>
      <c r="QZZ109" s="2"/>
      <c r="RAA109" s="2"/>
      <c r="RAB109" s="5"/>
      <c r="RAC109" s="5"/>
      <c r="RAD109" s="5"/>
      <c r="RAE109" s="5"/>
      <c r="RAF109" s="5"/>
      <c r="RAG109" s="1"/>
      <c r="RAH109" s="2"/>
      <c r="RAI109" s="2"/>
      <c r="RAJ109" s="5"/>
      <c r="RAK109" s="5"/>
      <c r="RAL109" s="5"/>
      <c r="RAM109" s="5"/>
      <c r="RAN109" s="5"/>
      <c r="RAO109" s="1"/>
      <c r="RAP109" s="2"/>
      <c r="RAQ109" s="2"/>
      <c r="RAR109" s="5"/>
      <c r="RAS109" s="5"/>
      <c r="RAT109" s="5"/>
      <c r="RAU109" s="5"/>
      <c r="RAV109" s="5"/>
      <c r="RAW109" s="1"/>
      <c r="RAX109" s="2"/>
      <c r="RAY109" s="2"/>
      <c r="RAZ109" s="5"/>
      <c r="RBA109" s="5"/>
      <c r="RBB109" s="5"/>
      <c r="RBC109" s="5"/>
      <c r="RBD109" s="5"/>
      <c r="RBE109" s="1"/>
      <c r="RBF109" s="2"/>
      <c r="RBG109" s="2"/>
      <c r="RBH109" s="5"/>
      <c r="RBI109" s="5"/>
      <c r="RBJ109" s="5"/>
      <c r="RBK109" s="5"/>
      <c r="RBL109" s="5"/>
      <c r="RBM109" s="1"/>
      <c r="RBN109" s="2"/>
      <c r="RBO109" s="2"/>
      <c r="RBP109" s="5"/>
      <c r="RBQ109" s="5"/>
      <c r="RBR109" s="5"/>
      <c r="RBS109" s="5"/>
      <c r="RBT109" s="5"/>
      <c r="RBU109" s="1"/>
      <c r="RBV109" s="2"/>
      <c r="RBW109" s="2"/>
      <c r="RBX109" s="5"/>
      <c r="RBY109" s="5"/>
      <c r="RBZ109" s="5"/>
      <c r="RCA109" s="5"/>
      <c r="RCB109" s="5"/>
      <c r="RCC109" s="1"/>
      <c r="RCD109" s="2"/>
      <c r="RCE109" s="2"/>
      <c r="RCF109" s="5"/>
      <c r="RCG109" s="5"/>
      <c r="RCH109" s="5"/>
      <c r="RCI109" s="5"/>
      <c r="RCJ109" s="5"/>
      <c r="RCK109" s="1"/>
      <c r="RCL109" s="2"/>
      <c r="RCM109" s="2"/>
      <c r="RCN109" s="5"/>
      <c r="RCO109" s="5"/>
      <c r="RCP109" s="5"/>
      <c r="RCQ109" s="5"/>
      <c r="RCR109" s="5"/>
      <c r="RCS109" s="1"/>
      <c r="RCT109" s="2"/>
      <c r="RCU109" s="2"/>
      <c r="RCV109" s="5"/>
      <c r="RCW109" s="5"/>
      <c r="RCX109" s="5"/>
      <c r="RCY109" s="5"/>
      <c r="RCZ109" s="5"/>
      <c r="RDA109" s="1"/>
      <c r="RDB109" s="2"/>
      <c r="RDC109" s="2"/>
      <c r="RDD109" s="5"/>
      <c r="RDE109" s="5"/>
      <c r="RDF109" s="5"/>
      <c r="RDG109" s="5"/>
      <c r="RDH109" s="5"/>
      <c r="RDI109" s="1"/>
      <c r="RDJ109" s="2"/>
      <c r="RDK109" s="2"/>
      <c r="RDL109" s="5"/>
      <c r="RDM109" s="5"/>
      <c r="RDN109" s="5"/>
      <c r="RDO109" s="5"/>
      <c r="RDP109" s="5"/>
      <c r="RDQ109" s="1"/>
      <c r="RDR109" s="2"/>
      <c r="RDS109" s="2"/>
      <c r="RDT109" s="5"/>
      <c r="RDU109" s="5"/>
      <c r="RDV109" s="5"/>
      <c r="RDW109" s="5"/>
      <c r="RDX109" s="5"/>
      <c r="RDY109" s="1"/>
      <c r="RDZ109" s="2"/>
      <c r="REA109" s="2"/>
      <c r="REB109" s="5"/>
      <c r="REC109" s="5"/>
      <c r="RED109" s="5"/>
      <c r="REE109" s="5"/>
      <c r="REF109" s="5"/>
      <c r="REG109" s="1"/>
      <c r="REH109" s="2"/>
      <c r="REI109" s="2"/>
      <c r="REJ109" s="5"/>
      <c r="REK109" s="5"/>
      <c r="REL109" s="5"/>
      <c r="REM109" s="5"/>
      <c r="REN109" s="5"/>
      <c r="REO109" s="1"/>
      <c r="REP109" s="2"/>
      <c r="REQ109" s="2"/>
      <c r="RER109" s="5"/>
      <c r="RES109" s="5"/>
      <c r="RET109" s="5"/>
      <c r="REU109" s="5"/>
      <c r="REV109" s="5"/>
      <c r="REW109" s="1"/>
      <c r="REX109" s="2"/>
      <c r="REY109" s="2"/>
      <c r="REZ109" s="5"/>
      <c r="RFA109" s="5"/>
      <c r="RFB109" s="5"/>
      <c r="RFC109" s="5"/>
      <c r="RFD109" s="5"/>
      <c r="RFE109" s="1"/>
      <c r="RFF109" s="2"/>
      <c r="RFG109" s="2"/>
      <c r="RFH109" s="5"/>
      <c r="RFI109" s="5"/>
      <c r="RFJ109" s="5"/>
      <c r="RFK109" s="5"/>
      <c r="RFL109" s="5"/>
      <c r="RFM109" s="1"/>
      <c r="RFN109" s="2"/>
      <c r="RFO109" s="2"/>
      <c r="RFP109" s="5"/>
      <c r="RFQ109" s="5"/>
      <c r="RFR109" s="5"/>
      <c r="RFS109" s="5"/>
      <c r="RFT109" s="5"/>
      <c r="RFU109" s="1"/>
      <c r="RFV109" s="2"/>
      <c r="RFW109" s="2"/>
      <c r="RFX109" s="5"/>
      <c r="RFY109" s="5"/>
      <c r="RFZ109" s="5"/>
      <c r="RGA109" s="5"/>
      <c r="RGB109" s="5"/>
      <c r="RGC109" s="1"/>
      <c r="RGD109" s="2"/>
      <c r="RGE109" s="2"/>
      <c r="RGF109" s="5"/>
      <c r="RGG109" s="5"/>
      <c r="RGH109" s="5"/>
      <c r="RGI109" s="5"/>
      <c r="RGJ109" s="5"/>
      <c r="RGK109" s="1"/>
      <c r="RGL109" s="2"/>
      <c r="RGM109" s="2"/>
      <c r="RGN109" s="5"/>
      <c r="RGO109" s="5"/>
      <c r="RGP109" s="5"/>
      <c r="RGQ109" s="5"/>
      <c r="RGR109" s="5"/>
      <c r="RGS109" s="1"/>
      <c r="RGT109" s="2"/>
      <c r="RGU109" s="2"/>
      <c r="RGV109" s="5"/>
      <c r="RGW109" s="5"/>
      <c r="RGX109" s="5"/>
      <c r="RGY109" s="5"/>
      <c r="RGZ109" s="5"/>
      <c r="RHA109" s="1"/>
      <c r="RHB109" s="2"/>
      <c r="RHC109" s="2"/>
      <c r="RHD109" s="5"/>
      <c r="RHE109" s="5"/>
      <c r="RHF109" s="5"/>
      <c r="RHG109" s="5"/>
      <c r="RHH109" s="5"/>
      <c r="RHI109" s="1"/>
      <c r="RHJ109" s="2"/>
      <c r="RHK109" s="2"/>
      <c r="RHL109" s="5"/>
      <c r="RHM109" s="5"/>
      <c r="RHN109" s="5"/>
      <c r="RHO109" s="5"/>
      <c r="RHP109" s="5"/>
      <c r="RHQ109" s="1"/>
      <c r="RHR109" s="2"/>
      <c r="RHS109" s="2"/>
      <c r="RHT109" s="5"/>
      <c r="RHU109" s="5"/>
      <c r="RHV109" s="5"/>
      <c r="RHW109" s="5"/>
      <c r="RHX109" s="5"/>
      <c r="RHY109" s="1"/>
      <c r="RHZ109" s="2"/>
      <c r="RIA109" s="2"/>
      <c r="RIB109" s="5"/>
      <c r="RIC109" s="5"/>
      <c r="RID109" s="5"/>
      <c r="RIE109" s="5"/>
      <c r="RIF109" s="5"/>
      <c r="RIG109" s="1"/>
      <c r="RIH109" s="2"/>
      <c r="RII109" s="2"/>
      <c r="RIJ109" s="5"/>
      <c r="RIK109" s="5"/>
      <c r="RIL109" s="5"/>
      <c r="RIM109" s="5"/>
      <c r="RIN109" s="5"/>
      <c r="RIO109" s="1"/>
      <c r="RIP109" s="2"/>
      <c r="RIQ109" s="2"/>
      <c r="RIR109" s="5"/>
      <c r="RIS109" s="5"/>
      <c r="RIT109" s="5"/>
      <c r="RIU109" s="5"/>
      <c r="RIV109" s="5"/>
      <c r="RIW109" s="1"/>
      <c r="RIX109" s="2"/>
      <c r="RIY109" s="2"/>
      <c r="RIZ109" s="5"/>
      <c r="RJA109" s="5"/>
      <c r="RJB109" s="5"/>
      <c r="RJC109" s="5"/>
      <c r="RJD109" s="5"/>
      <c r="RJE109" s="1"/>
      <c r="RJF109" s="2"/>
      <c r="RJG109" s="2"/>
      <c r="RJH109" s="5"/>
      <c r="RJI109" s="5"/>
      <c r="RJJ109" s="5"/>
      <c r="RJK109" s="5"/>
      <c r="RJL109" s="5"/>
      <c r="RJM109" s="1"/>
      <c r="RJN109" s="2"/>
      <c r="RJO109" s="2"/>
      <c r="RJP109" s="5"/>
      <c r="RJQ109" s="5"/>
      <c r="RJR109" s="5"/>
      <c r="RJS109" s="5"/>
      <c r="RJT109" s="5"/>
      <c r="RJU109" s="1"/>
      <c r="RJV109" s="2"/>
      <c r="RJW109" s="2"/>
      <c r="RJX109" s="5"/>
      <c r="RJY109" s="5"/>
      <c r="RJZ109" s="5"/>
      <c r="RKA109" s="5"/>
      <c r="RKB109" s="5"/>
      <c r="RKC109" s="1"/>
      <c r="RKD109" s="2"/>
      <c r="RKE109" s="2"/>
      <c r="RKF109" s="5"/>
      <c r="RKG109" s="5"/>
      <c r="RKH109" s="5"/>
      <c r="RKI109" s="5"/>
      <c r="RKJ109" s="5"/>
      <c r="RKK109" s="1"/>
      <c r="RKL109" s="2"/>
      <c r="RKM109" s="2"/>
      <c r="RKN109" s="5"/>
      <c r="RKO109" s="5"/>
      <c r="RKP109" s="5"/>
      <c r="RKQ109" s="5"/>
      <c r="RKR109" s="5"/>
      <c r="RKS109" s="1"/>
      <c r="RKT109" s="2"/>
      <c r="RKU109" s="2"/>
      <c r="RKV109" s="5"/>
      <c r="RKW109" s="5"/>
      <c r="RKX109" s="5"/>
      <c r="RKY109" s="5"/>
      <c r="RKZ109" s="5"/>
      <c r="RLA109" s="1"/>
      <c r="RLB109" s="2"/>
      <c r="RLC109" s="2"/>
      <c r="RLD109" s="5"/>
      <c r="RLE109" s="5"/>
      <c r="RLF109" s="5"/>
      <c r="RLG109" s="5"/>
      <c r="RLH109" s="5"/>
      <c r="RLI109" s="1"/>
      <c r="RLJ109" s="2"/>
      <c r="RLK109" s="2"/>
      <c r="RLL109" s="5"/>
      <c r="RLM109" s="5"/>
      <c r="RLN109" s="5"/>
      <c r="RLO109" s="5"/>
      <c r="RLP109" s="5"/>
      <c r="RLQ109" s="1"/>
      <c r="RLR109" s="2"/>
      <c r="RLS109" s="2"/>
      <c r="RLT109" s="5"/>
      <c r="RLU109" s="5"/>
      <c r="RLV109" s="5"/>
      <c r="RLW109" s="5"/>
      <c r="RLX109" s="5"/>
      <c r="RLY109" s="1"/>
      <c r="RLZ109" s="2"/>
      <c r="RMA109" s="2"/>
      <c r="RMB109" s="5"/>
      <c r="RMC109" s="5"/>
      <c r="RMD109" s="5"/>
      <c r="RME109" s="5"/>
      <c r="RMF109" s="5"/>
      <c r="RMG109" s="1"/>
      <c r="RMH109" s="2"/>
      <c r="RMI109" s="2"/>
      <c r="RMJ109" s="5"/>
      <c r="RMK109" s="5"/>
      <c r="RML109" s="5"/>
      <c r="RMM109" s="5"/>
      <c r="RMN109" s="5"/>
      <c r="RMO109" s="1"/>
      <c r="RMP109" s="2"/>
      <c r="RMQ109" s="2"/>
      <c r="RMR109" s="5"/>
      <c r="RMS109" s="5"/>
      <c r="RMT109" s="5"/>
      <c r="RMU109" s="5"/>
      <c r="RMV109" s="5"/>
      <c r="RMW109" s="1"/>
      <c r="RMX109" s="2"/>
      <c r="RMY109" s="2"/>
      <c r="RMZ109" s="5"/>
      <c r="RNA109" s="5"/>
      <c r="RNB109" s="5"/>
      <c r="RNC109" s="5"/>
      <c r="RND109" s="5"/>
      <c r="RNE109" s="1"/>
      <c r="RNF109" s="2"/>
      <c r="RNG109" s="2"/>
      <c r="RNH109" s="5"/>
      <c r="RNI109" s="5"/>
      <c r="RNJ109" s="5"/>
      <c r="RNK109" s="5"/>
      <c r="RNL109" s="5"/>
      <c r="RNM109" s="1"/>
      <c r="RNN109" s="2"/>
      <c r="RNO109" s="2"/>
      <c r="RNP109" s="5"/>
      <c r="RNQ109" s="5"/>
      <c r="RNR109" s="5"/>
      <c r="RNS109" s="5"/>
      <c r="RNT109" s="5"/>
      <c r="RNU109" s="1"/>
      <c r="RNV109" s="2"/>
      <c r="RNW109" s="2"/>
      <c r="RNX109" s="5"/>
      <c r="RNY109" s="5"/>
      <c r="RNZ109" s="5"/>
      <c r="ROA109" s="5"/>
      <c r="ROB109" s="5"/>
      <c r="ROC109" s="1"/>
      <c r="ROD109" s="2"/>
      <c r="ROE109" s="2"/>
      <c r="ROF109" s="5"/>
      <c r="ROG109" s="5"/>
      <c r="ROH109" s="5"/>
      <c r="ROI109" s="5"/>
      <c r="ROJ109" s="5"/>
      <c r="ROK109" s="1"/>
      <c r="ROL109" s="2"/>
      <c r="ROM109" s="2"/>
      <c r="RON109" s="5"/>
      <c r="ROO109" s="5"/>
      <c r="ROP109" s="5"/>
      <c r="ROQ109" s="5"/>
      <c r="ROR109" s="5"/>
      <c r="ROS109" s="1"/>
      <c r="ROT109" s="2"/>
      <c r="ROU109" s="2"/>
      <c r="ROV109" s="5"/>
      <c r="ROW109" s="5"/>
      <c r="ROX109" s="5"/>
      <c r="ROY109" s="5"/>
      <c r="ROZ109" s="5"/>
      <c r="RPA109" s="1"/>
      <c r="RPB109" s="2"/>
      <c r="RPC109" s="2"/>
      <c r="RPD109" s="5"/>
      <c r="RPE109" s="5"/>
      <c r="RPF109" s="5"/>
      <c r="RPG109" s="5"/>
      <c r="RPH109" s="5"/>
      <c r="RPI109" s="1"/>
      <c r="RPJ109" s="2"/>
      <c r="RPK109" s="2"/>
      <c r="RPL109" s="5"/>
      <c r="RPM109" s="5"/>
      <c r="RPN109" s="5"/>
      <c r="RPO109" s="5"/>
      <c r="RPP109" s="5"/>
      <c r="RPQ109" s="1"/>
      <c r="RPR109" s="2"/>
      <c r="RPS109" s="2"/>
      <c r="RPT109" s="5"/>
      <c r="RPU109" s="5"/>
      <c r="RPV109" s="5"/>
      <c r="RPW109" s="5"/>
      <c r="RPX109" s="5"/>
      <c r="RPY109" s="1"/>
      <c r="RPZ109" s="2"/>
      <c r="RQA109" s="2"/>
      <c r="RQB109" s="5"/>
      <c r="RQC109" s="5"/>
      <c r="RQD109" s="5"/>
      <c r="RQE109" s="5"/>
      <c r="RQF109" s="5"/>
      <c r="RQG109" s="1"/>
      <c r="RQH109" s="2"/>
      <c r="RQI109" s="2"/>
      <c r="RQJ109" s="5"/>
      <c r="RQK109" s="5"/>
      <c r="RQL109" s="5"/>
      <c r="RQM109" s="5"/>
      <c r="RQN109" s="5"/>
      <c r="RQO109" s="1"/>
      <c r="RQP109" s="2"/>
      <c r="RQQ109" s="2"/>
      <c r="RQR109" s="5"/>
      <c r="RQS109" s="5"/>
      <c r="RQT109" s="5"/>
      <c r="RQU109" s="5"/>
      <c r="RQV109" s="5"/>
      <c r="RQW109" s="1"/>
      <c r="RQX109" s="2"/>
      <c r="RQY109" s="2"/>
      <c r="RQZ109" s="5"/>
      <c r="RRA109" s="5"/>
      <c r="RRB109" s="5"/>
      <c r="RRC109" s="5"/>
      <c r="RRD109" s="5"/>
      <c r="RRE109" s="1"/>
      <c r="RRF109" s="2"/>
      <c r="RRG109" s="2"/>
      <c r="RRH109" s="5"/>
      <c r="RRI109" s="5"/>
      <c r="RRJ109" s="5"/>
      <c r="RRK109" s="5"/>
      <c r="RRL109" s="5"/>
      <c r="RRM109" s="1"/>
      <c r="RRN109" s="2"/>
      <c r="RRO109" s="2"/>
      <c r="RRP109" s="5"/>
      <c r="RRQ109" s="5"/>
      <c r="RRR109" s="5"/>
      <c r="RRS109" s="5"/>
      <c r="RRT109" s="5"/>
      <c r="RRU109" s="1"/>
      <c r="RRV109" s="2"/>
      <c r="RRW109" s="2"/>
      <c r="RRX109" s="5"/>
      <c r="RRY109" s="5"/>
      <c r="RRZ109" s="5"/>
      <c r="RSA109" s="5"/>
      <c r="RSB109" s="5"/>
      <c r="RSC109" s="1"/>
      <c r="RSD109" s="2"/>
      <c r="RSE109" s="2"/>
      <c r="RSF109" s="5"/>
      <c r="RSG109" s="5"/>
      <c r="RSH109" s="5"/>
      <c r="RSI109" s="5"/>
      <c r="RSJ109" s="5"/>
      <c r="RSK109" s="1"/>
      <c r="RSL109" s="2"/>
      <c r="RSM109" s="2"/>
      <c r="RSN109" s="5"/>
      <c r="RSO109" s="5"/>
      <c r="RSP109" s="5"/>
      <c r="RSQ109" s="5"/>
      <c r="RSR109" s="5"/>
      <c r="RSS109" s="1"/>
      <c r="RST109" s="2"/>
      <c r="RSU109" s="2"/>
      <c r="RSV109" s="5"/>
      <c r="RSW109" s="5"/>
      <c r="RSX109" s="5"/>
      <c r="RSY109" s="5"/>
      <c r="RSZ109" s="5"/>
      <c r="RTA109" s="1"/>
      <c r="RTB109" s="2"/>
      <c r="RTC109" s="2"/>
      <c r="RTD109" s="5"/>
      <c r="RTE109" s="5"/>
      <c r="RTF109" s="5"/>
      <c r="RTG109" s="5"/>
      <c r="RTH109" s="5"/>
      <c r="RTI109" s="1"/>
      <c r="RTJ109" s="2"/>
      <c r="RTK109" s="2"/>
      <c r="RTL109" s="5"/>
      <c r="RTM109" s="5"/>
      <c r="RTN109" s="5"/>
      <c r="RTO109" s="5"/>
      <c r="RTP109" s="5"/>
      <c r="RTQ109" s="1"/>
      <c r="RTR109" s="2"/>
      <c r="RTS109" s="2"/>
      <c r="RTT109" s="5"/>
      <c r="RTU109" s="5"/>
      <c r="RTV109" s="5"/>
      <c r="RTW109" s="5"/>
      <c r="RTX109" s="5"/>
      <c r="RTY109" s="1"/>
      <c r="RTZ109" s="2"/>
      <c r="RUA109" s="2"/>
      <c r="RUB109" s="5"/>
      <c r="RUC109" s="5"/>
      <c r="RUD109" s="5"/>
      <c r="RUE109" s="5"/>
      <c r="RUF109" s="5"/>
      <c r="RUG109" s="1"/>
      <c r="RUH109" s="2"/>
      <c r="RUI109" s="2"/>
      <c r="RUJ109" s="5"/>
      <c r="RUK109" s="5"/>
      <c r="RUL109" s="5"/>
      <c r="RUM109" s="5"/>
      <c r="RUN109" s="5"/>
      <c r="RUO109" s="1"/>
      <c r="RUP109" s="2"/>
      <c r="RUQ109" s="2"/>
      <c r="RUR109" s="5"/>
      <c r="RUS109" s="5"/>
      <c r="RUT109" s="5"/>
      <c r="RUU109" s="5"/>
      <c r="RUV109" s="5"/>
      <c r="RUW109" s="1"/>
      <c r="RUX109" s="2"/>
      <c r="RUY109" s="2"/>
      <c r="RUZ109" s="5"/>
      <c r="RVA109" s="5"/>
      <c r="RVB109" s="5"/>
      <c r="RVC109" s="5"/>
      <c r="RVD109" s="5"/>
      <c r="RVE109" s="1"/>
      <c r="RVF109" s="2"/>
      <c r="RVG109" s="2"/>
      <c r="RVH109" s="5"/>
      <c r="RVI109" s="5"/>
      <c r="RVJ109" s="5"/>
      <c r="RVK109" s="5"/>
      <c r="RVL109" s="5"/>
      <c r="RVM109" s="1"/>
      <c r="RVN109" s="2"/>
      <c r="RVO109" s="2"/>
      <c r="RVP109" s="5"/>
      <c r="RVQ109" s="5"/>
      <c r="RVR109" s="5"/>
      <c r="RVS109" s="5"/>
      <c r="RVT109" s="5"/>
      <c r="RVU109" s="1"/>
      <c r="RVV109" s="2"/>
      <c r="RVW109" s="2"/>
      <c r="RVX109" s="5"/>
      <c r="RVY109" s="5"/>
      <c r="RVZ109" s="5"/>
      <c r="RWA109" s="5"/>
      <c r="RWB109" s="5"/>
      <c r="RWC109" s="1"/>
      <c r="RWD109" s="2"/>
      <c r="RWE109" s="2"/>
      <c r="RWF109" s="5"/>
      <c r="RWG109" s="5"/>
      <c r="RWH109" s="5"/>
      <c r="RWI109" s="5"/>
      <c r="RWJ109" s="5"/>
      <c r="RWK109" s="1"/>
      <c r="RWL109" s="2"/>
      <c r="RWM109" s="2"/>
      <c r="RWN109" s="5"/>
      <c r="RWO109" s="5"/>
      <c r="RWP109" s="5"/>
      <c r="RWQ109" s="5"/>
      <c r="RWR109" s="5"/>
      <c r="RWS109" s="1"/>
      <c r="RWT109" s="2"/>
      <c r="RWU109" s="2"/>
      <c r="RWV109" s="5"/>
      <c r="RWW109" s="5"/>
      <c r="RWX109" s="5"/>
      <c r="RWY109" s="5"/>
      <c r="RWZ109" s="5"/>
      <c r="RXA109" s="1"/>
      <c r="RXB109" s="2"/>
      <c r="RXC109" s="2"/>
      <c r="RXD109" s="5"/>
      <c r="RXE109" s="5"/>
      <c r="RXF109" s="5"/>
      <c r="RXG109" s="5"/>
      <c r="RXH109" s="5"/>
      <c r="RXI109" s="1"/>
      <c r="RXJ109" s="2"/>
      <c r="RXK109" s="2"/>
      <c r="RXL109" s="5"/>
      <c r="RXM109" s="5"/>
      <c r="RXN109" s="5"/>
      <c r="RXO109" s="5"/>
      <c r="RXP109" s="5"/>
      <c r="RXQ109" s="1"/>
      <c r="RXR109" s="2"/>
      <c r="RXS109" s="2"/>
      <c r="RXT109" s="5"/>
      <c r="RXU109" s="5"/>
      <c r="RXV109" s="5"/>
      <c r="RXW109" s="5"/>
      <c r="RXX109" s="5"/>
      <c r="RXY109" s="1"/>
      <c r="RXZ109" s="2"/>
      <c r="RYA109" s="2"/>
      <c r="RYB109" s="5"/>
      <c r="RYC109" s="5"/>
      <c r="RYD109" s="5"/>
      <c r="RYE109" s="5"/>
      <c r="RYF109" s="5"/>
      <c r="RYG109" s="1"/>
      <c r="RYH109" s="2"/>
      <c r="RYI109" s="2"/>
      <c r="RYJ109" s="5"/>
      <c r="RYK109" s="5"/>
      <c r="RYL109" s="5"/>
      <c r="RYM109" s="5"/>
      <c r="RYN109" s="5"/>
      <c r="RYO109" s="1"/>
      <c r="RYP109" s="2"/>
      <c r="RYQ109" s="2"/>
      <c r="RYR109" s="5"/>
      <c r="RYS109" s="5"/>
      <c r="RYT109" s="5"/>
      <c r="RYU109" s="5"/>
      <c r="RYV109" s="5"/>
      <c r="RYW109" s="1"/>
      <c r="RYX109" s="2"/>
      <c r="RYY109" s="2"/>
      <c r="RYZ109" s="5"/>
      <c r="RZA109" s="5"/>
      <c r="RZB109" s="5"/>
      <c r="RZC109" s="5"/>
      <c r="RZD109" s="5"/>
      <c r="RZE109" s="1"/>
      <c r="RZF109" s="2"/>
      <c r="RZG109" s="2"/>
      <c r="RZH109" s="5"/>
      <c r="RZI109" s="5"/>
      <c r="RZJ109" s="5"/>
      <c r="RZK109" s="5"/>
      <c r="RZL109" s="5"/>
      <c r="RZM109" s="1"/>
      <c r="RZN109" s="2"/>
      <c r="RZO109" s="2"/>
      <c r="RZP109" s="5"/>
      <c r="RZQ109" s="5"/>
      <c r="RZR109" s="5"/>
      <c r="RZS109" s="5"/>
      <c r="RZT109" s="5"/>
      <c r="RZU109" s="1"/>
      <c r="RZV109" s="2"/>
      <c r="RZW109" s="2"/>
      <c r="RZX109" s="5"/>
      <c r="RZY109" s="5"/>
      <c r="RZZ109" s="5"/>
      <c r="SAA109" s="5"/>
      <c r="SAB109" s="5"/>
      <c r="SAC109" s="1"/>
      <c r="SAD109" s="2"/>
      <c r="SAE109" s="2"/>
      <c r="SAF109" s="5"/>
      <c r="SAG109" s="5"/>
      <c r="SAH109" s="5"/>
      <c r="SAI109" s="5"/>
      <c r="SAJ109" s="5"/>
      <c r="SAK109" s="1"/>
      <c r="SAL109" s="2"/>
      <c r="SAM109" s="2"/>
      <c r="SAN109" s="5"/>
      <c r="SAO109" s="5"/>
      <c r="SAP109" s="5"/>
      <c r="SAQ109" s="5"/>
      <c r="SAR109" s="5"/>
      <c r="SAS109" s="1"/>
      <c r="SAT109" s="2"/>
      <c r="SAU109" s="2"/>
      <c r="SAV109" s="5"/>
      <c r="SAW109" s="5"/>
      <c r="SAX109" s="5"/>
      <c r="SAY109" s="5"/>
      <c r="SAZ109" s="5"/>
      <c r="SBA109" s="1"/>
      <c r="SBB109" s="2"/>
      <c r="SBC109" s="2"/>
      <c r="SBD109" s="5"/>
      <c r="SBE109" s="5"/>
      <c r="SBF109" s="5"/>
      <c r="SBG109" s="5"/>
      <c r="SBH109" s="5"/>
      <c r="SBI109" s="1"/>
      <c r="SBJ109" s="2"/>
      <c r="SBK109" s="2"/>
      <c r="SBL109" s="5"/>
      <c r="SBM109" s="5"/>
      <c r="SBN109" s="5"/>
      <c r="SBO109" s="5"/>
      <c r="SBP109" s="5"/>
      <c r="SBQ109" s="1"/>
      <c r="SBR109" s="2"/>
      <c r="SBS109" s="2"/>
      <c r="SBT109" s="5"/>
      <c r="SBU109" s="5"/>
      <c r="SBV109" s="5"/>
      <c r="SBW109" s="5"/>
      <c r="SBX109" s="5"/>
      <c r="SBY109" s="1"/>
      <c r="SBZ109" s="2"/>
      <c r="SCA109" s="2"/>
      <c r="SCB109" s="5"/>
      <c r="SCC109" s="5"/>
      <c r="SCD109" s="5"/>
      <c r="SCE109" s="5"/>
      <c r="SCF109" s="5"/>
      <c r="SCG109" s="1"/>
      <c r="SCH109" s="2"/>
      <c r="SCI109" s="2"/>
      <c r="SCJ109" s="5"/>
      <c r="SCK109" s="5"/>
      <c r="SCL109" s="5"/>
      <c r="SCM109" s="5"/>
      <c r="SCN109" s="5"/>
      <c r="SCO109" s="1"/>
      <c r="SCP109" s="2"/>
      <c r="SCQ109" s="2"/>
      <c r="SCR109" s="5"/>
      <c r="SCS109" s="5"/>
      <c r="SCT109" s="5"/>
      <c r="SCU109" s="5"/>
      <c r="SCV109" s="5"/>
      <c r="SCW109" s="1"/>
      <c r="SCX109" s="2"/>
      <c r="SCY109" s="2"/>
      <c r="SCZ109" s="5"/>
      <c r="SDA109" s="5"/>
      <c r="SDB109" s="5"/>
      <c r="SDC109" s="5"/>
      <c r="SDD109" s="5"/>
      <c r="SDE109" s="1"/>
      <c r="SDF109" s="2"/>
      <c r="SDG109" s="2"/>
      <c r="SDH109" s="5"/>
      <c r="SDI109" s="5"/>
      <c r="SDJ109" s="5"/>
      <c r="SDK109" s="5"/>
      <c r="SDL109" s="5"/>
      <c r="SDM109" s="1"/>
      <c r="SDN109" s="2"/>
      <c r="SDO109" s="2"/>
      <c r="SDP109" s="5"/>
      <c r="SDQ109" s="5"/>
      <c r="SDR109" s="5"/>
      <c r="SDS109" s="5"/>
      <c r="SDT109" s="5"/>
      <c r="SDU109" s="1"/>
      <c r="SDV109" s="2"/>
      <c r="SDW109" s="2"/>
      <c r="SDX109" s="5"/>
      <c r="SDY109" s="5"/>
      <c r="SDZ109" s="5"/>
      <c r="SEA109" s="5"/>
      <c r="SEB109" s="5"/>
      <c r="SEC109" s="1"/>
      <c r="SED109" s="2"/>
      <c r="SEE109" s="2"/>
      <c r="SEF109" s="5"/>
      <c r="SEG109" s="5"/>
      <c r="SEH109" s="5"/>
      <c r="SEI109" s="5"/>
      <c r="SEJ109" s="5"/>
      <c r="SEK109" s="1"/>
      <c r="SEL109" s="2"/>
      <c r="SEM109" s="2"/>
      <c r="SEN109" s="5"/>
      <c r="SEO109" s="5"/>
      <c r="SEP109" s="5"/>
      <c r="SEQ109" s="5"/>
      <c r="SER109" s="5"/>
      <c r="SES109" s="1"/>
      <c r="SET109" s="2"/>
      <c r="SEU109" s="2"/>
      <c r="SEV109" s="5"/>
      <c r="SEW109" s="5"/>
      <c r="SEX109" s="5"/>
      <c r="SEY109" s="5"/>
      <c r="SEZ109" s="5"/>
      <c r="SFA109" s="1"/>
      <c r="SFB109" s="2"/>
      <c r="SFC109" s="2"/>
      <c r="SFD109" s="5"/>
      <c r="SFE109" s="5"/>
      <c r="SFF109" s="5"/>
      <c r="SFG109" s="5"/>
      <c r="SFH109" s="5"/>
      <c r="SFI109" s="1"/>
      <c r="SFJ109" s="2"/>
      <c r="SFK109" s="2"/>
      <c r="SFL109" s="5"/>
      <c r="SFM109" s="5"/>
      <c r="SFN109" s="5"/>
      <c r="SFO109" s="5"/>
      <c r="SFP109" s="5"/>
      <c r="SFQ109" s="1"/>
      <c r="SFR109" s="2"/>
      <c r="SFS109" s="2"/>
      <c r="SFT109" s="5"/>
      <c r="SFU109" s="5"/>
      <c r="SFV109" s="5"/>
      <c r="SFW109" s="5"/>
      <c r="SFX109" s="5"/>
      <c r="SFY109" s="1"/>
      <c r="SFZ109" s="2"/>
      <c r="SGA109" s="2"/>
      <c r="SGB109" s="5"/>
      <c r="SGC109" s="5"/>
      <c r="SGD109" s="5"/>
      <c r="SGE109" s="5"/>
      <c r="SGF109" s="5"/>
      <c r="SGG109" s="1"/>
      <c r="SGH109" s="2"/>
      <c r="SGI109" s="2"/>
      <c r="SGJ109" s="5"/>
      <c r="SGK109" s="5"/>
      <c r="SGL109" s="5"/>
      <c r="SGM109" s="5"/>
      <c r="SGN109" s="5"/>
      <c r="SGO109" s="1"/>
      <c r="SGP109" s="2"/>
      <c r="SGQ109" s="2"/>
      <c r="SGR109" s="5"/>
      <c r="SGS109" s="5"/>
      <c r="SGT109" s="5"/>
      <c r="SGU109" s="5"/>
      <c r="SGV109" s="5"/>
      <c r="SGW109" s="1"/>
      <c r="SGX109" s="2"/>
      <c r="SGY109" s="2"/>
      <c r="SGZ109" s="5"/>
      <c r="SHA109" s="5"/>
      <c r="SHB109" s="5"/>
      <c r="SHC109" s="5"/>
      <c r="SHD109" s="5"/>
      <c r="SHE109" s="1"/>
      <c r="SHF109" s="2"/>
      <c r="SHG109" s="2"/>
      <c r="SHH109" s="5"/>
      <c r="SHI109" s="5"/>
      <c r="SHJ109" s="5"/>
      <c r="SHK109" s="5"/>
      <c r="SHL109" s="5"/>
      <c r="SHM109" s="1"/>
      <c r="SHN109" s="2"/>
      <c r="SHO109" s="2"/>
      <c r="SHP109" s="5"/>
      <c r="SHQ109" s="5"/>
      <c r="SHR109" s="5"/>
      <c r="SHS109" s="5"/>
      <c r="SHT109" s="5"/>
      <c r="SHU109" s="1"/>
      <c r="SHV109" s="2"/>
      <c r="SHW109" s="2"/>
      <c r="SHX109" s="5"/>
      <c r="SHY109" s="5"/>
      <c r="SHZ109" s="5"/>
      <c r="SIA109" s="5"/>
      <c r="SIB109" s="5"/>
      <c r="SIC109" s="1"/>
      <c r="SID109" s="2"/>
      <c r="SIE109" s="2"/>
      <c r="SIF109" s="5"/>
      <c r="SIG109" s="5"/>
      <c r="SIH109" s="5"/>
      <c r="SII109" s="5"/>
      <c r="SIJ109" s="5"/>
      <c r="SIK109" s="1"/>
      <c r="SIL109" s="2"/>
      <c r="SIM109" s="2"/>
      <c r="SIN109" s="5"/>
      <c r="SIO109" s="5"/>
      <c r="SIP109" s="5"/>
      <c r="SIQ109" s="5"/>
      <c r="SIR109" s="5"/>
      <c r="SIS109" s="1"/>
      <c r="SIT109" s="2"/>
      <c r="SIU109" s="2"/>
      <c r="SIV109" s="5"/>
      <c r="SIW109" s="5"/>
      <c r="SIX109" s="5"/>
      <c r="SIY109" s="5"/>
      <c r="SIZ109" s="5"/>
      <c r="SJA109" s="1"/>
      <c r="SJB109" s="2"/>
      <c r="SJC109" s="2"/>
      <c r="SJD109" s="5"/>
      <c r="SJE109" s="5"/>
      <c r="SJF109" s="5"/>
      <c r="SJG109" s="5"/>
      <c r="SJH109" s="5"/>
      <c r="SJI109" s="1"/>
      <c r="SJJ109" s="2"/>
      <c r="SJK109" s="2"/>
      <c r="SJL109" s="5"/>
      <c r="SJM109" s="5"/>
      <c r="SJN109" s="5"/>
      <c r="SJO109" s="5"/>
      <c r="SJP109" s="5"/>
      <c r="SJQ109" s="1"/>
      <c r="SJR109" s="2"/>
      <c r="SJS109" s="2"/>
      <c r="SJT109" s="5"/>
      <c r="SJU109" s="5"/>
      <c r="SJV109" s="5"/>
      <c r="SJW109" s="5"/>
      <c r="SJX109" s="5"/>
      <c r="SJY109" s="1"/>
      <c r="SJZ109" s="2"/>
      <c r="SKA109" s="2"/>
      <c r="SKB109" s="5"/>
      <c r="SKC109" s="5"/>
      <c r="SKD109" s="5"/>
      <c r="SKE109" s="5"/>
      <c r="SKF109" s="5"/>
      <c r="SKG109" s="1"/>
      <c r="SKH109" s="2"/>
      <c r="SKI109" s="2"/>
      <c r="SKJ109" s="5"/>
      <c r="SKK109" s="5"/>
      <c r="SKL109" s="5"/>
      <c r="SKM109" s="5"/>
      <c r="SKN109" s="5"/>
      <c r="SKO109" s="1"/>
      <c r="SKP109" s="2"/>
      <c r="SKQ109" s="2"/>
      <c r="SKR109" s="5"/>
      <c r="SKS109" s="5"/>
      <c r="SKT109" s="5"/>
      <c r="SKU109" s="5"/>
      <c r="SKV109" s="5"/>
      <c r="SKW109" s="1"/>
      <c r="SKX109" s="2"/>
      <c r="SKY109" s="2"/>
      <c r="SKZ109" s="5"/>
      <c r="SLA109" s="5"/>
      <c r="SLB109" s="5"/>
      <c r="SLC109" s="5"/>
      <c r="SLD109" s="5"/>
      <c r="SLE109" s="1"/>
      <c r="SLF109" s="2"/>
      <c r="SLG109" s="2"/>
      <c r="SLH109" s="5"/>
      <c r="SLI109" s="5"/>
      <c r="SLJ109" s="5"/>
      <c r="SLK109" s="5"/>
      <c r="SLL109" s="5"/>
      <c r="SLM109" s="1"/>
      <c r="SLN109" s="2"/>
      <c r="SLO109" s="2"/>
      <c r="SLP109" s="5"/>
      <c r="SLQ109" s="5"/>
      <c r="SLR109" s="5"/>
      <c r="SLS109" s="5"/>
      <c r="SLT109" s="5"/>
      <c r="SLU109" s="1"/>
      <c r="SLV109" s="2"/>
      <c r="SLW109" s="2"/>
      <c r="SLX109" s="5"/>
      <c r="SLY109" s="5"/>
      <c r="SLZ109" s="5"/>
      <c r="SMA109" s="5"/>
      <c r="SMB109" s="5"/>
      <c r="SMC109" s="1"/>
      <c r="SMD109" s="2"/>
      <c r="SME109" s="2"/>
      <c r="SMF109" s="5"/>
      <c r="SMG109" s="5"/>
      <c r="SMH109" s="5"/>
      <c r="SMI109" s="5"/>
      <c r="SMJ109" s="5"/>
      <c r="SMK109" s="1"/>
      <c r="SML109" s="2"/>
      <c r="SMM109" s="2"/>
      <c r="SMN109" s="5"/>
      <c r="SMO109" s="5"/>
      <c r="SMP109" s="5"/>
      <c r="SMQ109" s="5"/>
      <c r="SMR109" s="5"/>
      <c r="SMS109" s="1"/>
      <c r="SMT109" s="2"/>
      <c r="SMU109" s="2"/>
      <c r="SMV109" s="5"/>
      <c r="SMW109" s="5"/>
      <c r="SMX109" s="5"/>
      <c r="SMY109" s="5"/>
      <c r="SMZ109" s="5"/>
      <c r="SNA109" s="1"/>
      <c r="SNB109" s="2"/>
      <c r="SNC109" s="2"/>
      <c r="SND109" s="5"/>
      <c r="SNE109" s="5"/>
      <c r="SNF109" s="5"/>
      <c r="SNG109" s="5"/>
      <c r="SNH109" s="5"/>
      <c r="SNI109" s="1"/>
      <c r="SNJ109" s="2"/>
      <c r="SNK109" s="2"/>
      <c r="SNL109" s="5"/>
      <c r="SNM109" s="5"/>
      <c r="SNN109" s="5"/>
      <c r="SNO109" s="5"/>
      <c r="SNP109" s="5"/>
      <c r="SNQ109" s="1"/>
      <c r="SNR109" s="2"/>
      <c r="SNS109" s="2"/>
      <c r="SNT109" s="5"/>
      <c r="SNU109" s="5"/>
      <c r="SNV109" s="5"/>
      <c r="SNW109" s="5"/>
      <c r="SNX109" s="5"/>
      <c r="SNY109" s="1"/>
      <c r="SNZ109" s="2"/>
      <c r="SOA109" s="2"/>
      <c r="SOB109" s="5"/>
      <c r="SOC109" s="5"/>
      <c r="SOD109" s="5"/>
      <c r="SOE109" s="5"/>
      <c r="SOF109" s="5"/>
      <c r="SOG109" s="1"/>
      <c r="SOH109" s="2"/>
      <c r="SOI109" s="2"/>
      <c r="SOJ109" s="5"/>
      <c r="SOK109" s="5"/>
      <c r="SOL109" s="5"/>
      <c r="SOM109" s="5"/>
      <c r="SON109" s="5"/>
      <c r="SOO109" s="1"/>
      <c r="SOP109" s="2"/>
      <c r="SOQ109" s="2"/>
      <c r="SOR109" s="5"/>
      <c r="SOS109" s="5"/>
      <c r="SOT109" s="5"/>
      <c r="SOU109" s="5"/>
      <c r="SOV109" s="5"/>
      <c r="SOW109" s="1"/>
      <c r="SOX109" s="2"/>
      <c r="SOY109" s="2"/>
      <c r="SOZ109" s="5"/>
      <c r="SPA109" s="5"/>
      <c r="SPB109" s="5"/>
      <c r="SPC109" s="5"/>
      <c r="SPD109" s="5"/>
      <c r="SPE109" s="1"/>
      <c r="SPF109" s="2"/>
      <c r="SPG109" s="2"/>
      <c r="SPH109" s="5"/>
      <c r="SPI109" s="5"/>
      <c r="SPJ109" s="5"/>
      <c r="SPK109" s="5"/>
      <c r="SPL109" s="5"/>
      <c r="SPM109" s="1"/>
      <c r="SPN109" s="2"/>
      <c r="SPO109" s="2"/>
      <c r="SPP109" s="5"/>
      <c r="SPQ109" s="5"/>
      <c r="SPR109" s="5"/>
      <c r="SPS109" s="5"/>
      <c r="SPT109" s="5"/>
      <c r="SPU109" s="1"/>
      <c r="SPV109" s="2"/>
      <c r="SPW109" s="2"/>
      <c r="SPX109" s="5"/>
      <c r="SPY109" s="5"/>
      <c r="SPZ109" s="5"/>
      <c r="SQA109" s="5"/>
      <c r="SQB109" s="5"/>
      <c r="SQC109" s="1"/>
      <c r="SQD109" s="2"/>
      <c r="SQE109" s="2"/>
      <c r="SQF109" s="5"/>
      <c r="SQG109" s="5"/>
      <c r="SQH109" s="5"/>
      <c r="SQI109" s="5"/>
      <c r="SQJ109" s="5"/>
      <c r="SQK109" s="1"/>
      <c r="SQL109" s="2"/>
      <c r="SQM109" s="2"/>
      <c r="SQN109" s="5"/>
      <c r="SQO109" s="5"/>
      <c r="SQP109" s="5"/>
      <c r="SQQ109" s="5"/>
      <c r="SQR109" s="5"/>
      <c r="SQS109" s="1"/>
      <c r="SQT109" s="2"/>
      <c r="SQU109" s="2"/>
      <c r="SQV109" s="5"/>
      <c r="SQW109" s="5"/>
      <c r="SQX109" s="5"/>
      <c r="SQY109" s="5"/>
      <c r="SQZ109" s="5"/>
      <c r="SRA109" s="1"/>
      <c r="SRB109" s="2"/>
      <c r="SRC109" s="2"/>
      <c r="SRD109" s="5"/>
      <c r="SRE109" s="5"/>
      <c r="SRF109" s="5"/>
      <c r="SRG109" s="5"/>
      <c r="SRH109" s="5"/>
      <c r="SRI109" s="1"/>
      <c r="SRJ109" s="2"/>
      <c r="SRK109" s="2"/>
      <c r="SRL109" s="5"/>
      <c r="SRM109" s="5"/>
      <c r="SRN109" s="5"/>
      <c r="SRO109" s="5"/>
      <c r="SRP109" s="5"/>
      <c r="SRQ109" s="1"/>
      <c r="SRR109" s="2"/>
      <c r="SRS109" s="2"/>
      <c r="SRT109" s="5"/>
      <c r="SRU109" s="5"/>
      <c r="SRV109" s="5"/>
      <c r="SRW109" s="5"/>
      <c r="SRX109" s="5"/>
      <c r="SRY109" s="1"/>
      <c r="SRZ109" s="2"/>
      <c r="SSA109" s="2"/>
      <c r="SSB109" s="5"/>
      <c r="SSC109" s="5"/>
      <c r="SSD109" s="5"/>
      <c r="SSE109" s="5"/>
      <c r="SSF109" s="5"/>
      <c r="SSG109" s="1"/>
      <c r="SSH109" s="2"/>
      <c r="SSI109" s="2"/>
      <c r="SSJ109" s="5"/>
      <c r="SSK109" s="5"/>
      <c r="SSL109" s="5"/>
      <c r="SSM109" s="5"/>
      <c r="SSN109" s="5"/>
      <c r="SSO109" s="1"/>
      <c r="SSP109" s="2"/>
      <c r="SSQ109" s="2"/>
      <c r="SSR109" s="5"/>
      <c r="SSS109" s="5"/>
      <c r="SST109" s="5"/>
      <c r="SSU109" s="5"/>
      <c r="SSV109" s="5"/>
      <c r="SSW109" s="1"/>
      <c r="SSX109" s="2"/>
      <c r="SSY109" s="2"/>
      <c r="SSZ109" s="5"/>
      <c r="STA109" s="5"/>
      <c r="STB109" s="5"/>
      <c r="STC109" s="5"/>
      <c r="STD109" s="5"/>
      <c r="STE109" s="1"/>
      <c r="STF109" s="2"/>
      <c r="STG109" s="2"/>
      <c r="STH109" s="5"/>
      <c r="STI109" s="5"/>
      <c r="STJ109" s="5"/>
      <c r="STK109" s="5"/>
      <c r="STL109" s="5"/>
      <c r="STM109" s="1"/>
      <c r="STN109" s="2"/>
      <c r="STO109" s="2"/>
      <c r="STP109" s="5"/>
      <c r="STQ109" s="5"/>
      <c r="STR109" s="5"/>
      <c r="STS109" s="5"/>
      <c r="STT109" s="5"/>
      <c r="STU109" s="1"/>
      <c r="STV109" s="2"/>
      <c r="STW109" s="2"/>
      <c r="STX109" s="5"/>
      <c r="STY109" s="5"/>
      <c r="STZ109" s="5"/>
      <c r="SUA109" s="5"/>
      <c r="SUB109" s="5"/>
      <c r="SUC109" s="1"/>
      <c r="SUD109" s="2"/>
      <c r="SUE109" s="2"/>
      <c r="SUF109" s="5"/>
      <c r="SUG109" s="5"/>
      <c r="SUH109" s="5"/>
      <c r="SUI109" s="5"/>
      <c r="SUJ109" s="5"/>
      <c r="SUK109" s="1"/>
      <c r="SUL109" s="2"/>
      <c r="SUM109" s="2"/>
      <c r="SUN109" s="5"/>
      <c r="SUO109" s="5"/>
      <c r="SUP109" s="5"/>
      <c r="SUQ109" s="5"/>
      <c r="SUR109" s="5"/>
      <c r="SUS109" s="1"/>
      <c r="SUT109" s="2"/>
      <c r="SUU109" s="2"/>
      <c r="SUV109" s="5"/>
      <c r="SUW109" s="5"/>
      <c r="SUX109" s="5"/>
      <c r="SUY109" s="5"/>
      <c r="SUZ109" s="5"/>
      <c r="SVA109" s="1"/>
      <c r="SVB109" s="2"/>
      <c r="SVC109" s="2"/>
      <c r="SVD109" s="5"/>
      <c r="SVE109" s="5"/>
      <c r="SVF109" s="5"/>
      <c r="SVG109" s="5"/>
      <c r="SVH109" s="5"/>
      <c r="SVI109" s="1"/>
      <c r="SVJ109" s="2"/>
      <c r="SVK109" s="2"/>
      <c r="SVL109" s="5"/>
      <c r="SVM109" s="5"/>
      <c r="SVN109" s="5"/>
      <c r="SVO109" s="5"/>
      <c r="SVP109" s="5"/>
      <c r="SVQ109" s="1"/>
      <c r="SVR109" s="2"/>
      <c r="SVS109" s="2"/>
      <c r="SVT109" s="5"/>
      <c r="SVU109" s="5"/>
      <c r="SVV109" s="5"/>
      <c r="SVW109" s="5"/>
      <c r="SVX109" s="5"/>
      <c r="SVY109" s="1"/>
      <c r="SVZ109" s="2"/>
      <c r="SWA109" s="2"/>
      <c r="SWB109" s="5"/>
      <c r="SWC109" s="5"/>
      <c r="SWD109" s="5"/>
      <c r="SWE109" s="5"/>
      <c r="SWF109" s="5"/>
      <c r="SWG109" s="1"/>
      <c r="SWH109" s="2"/>
      <c r="SWI109" s="2"/>
      <c r="SWJ109" s="5"/>
      <c r="SWK109" s="5"/>
      <c r="SWL109" s="5"/>
      <c r="SWM109" s="5"/>
      <c r="SWN109" s="5"/>
      <c r="SWO109" s="1"/>
      <c r="SWP109" s="2"/>
      <c r="SWQ109" s="2"/>
      <c r="SWR109" s="5"/>
      <c r="SWS109" s="5"/>
      <c r="SWT109" s="5"/>
      <c r="SWU109" s="5"/>
      <c r="SWV109" s="5"/>
      <c r="SWW109" s="1"/>
      <c r="SWX109" s="2"/>
      <c r="SWY109" s="2"/>
      <c r="SWZ109" s="5"/>
      <c r="SXA109" s="5"/>
      <c r="SXB109" s="5"/>
      <c r="SXC109" s="5"/>
      <c r="SXD109" s="5"/>
      <c r="SXE109" s="1"/>
      <c r="SXF109" s="2"/>
      <c r="SXG109" s="2"/>
      <c r="SXH109" s="5"/>
      <c r="SXI109" s="5"/>
      <c r="SXJ109" s="5"/>
      <c r="SXK109" s="5"/>
      <c r="SXL109" s="5"/>
      <c r="SXM109" s="1"/>
      <c r="SXN109" s="2"/>
      <c r="SXO109" s="2"/>
      <c r="SXP109" s="5"/>
      <c r="SXQ109" s="5"/>
      <c r="SXR109" s="5"/>
      <c r="SXS109" s="5"/>
      <c r="SXT109" s="5"/>
      <c r="SXU109" s="1"/>
      <c r="SXV109" s="2"/>
      <c r="SXW109" s="2"/>
      <c r="SXX109" s="5"/>
      <c r="SXY109" s="5"/>
      <c r="SXZ109" s="5"/>
      <c r="SYA109" s="5"/>
      <c r="SYB109" s="5"/>
      <c r="SYC109" s="1"/>
      <c r="SYD109" s="2"/>
      <c r="SYE109" s="2"/>
      <c r="SYF109" s="5"/>
      <c r="SYG109" s="5"/>
      <c r="SYH109" s="5"/>
      <c r="SYI109" s="5"/>
      <c r="SYJ109" s="5"/>
      <c r="SYK109" s="1"/>
      <c r="SYL109" s="2"/>
      <c r="SYM109" s="2"/>
      <c r="SYN109" s="5"/>
      <c r="SYO109" s="5"/>
      <c r="SYP109" s="5"/>
      <c r="SYQ109" s="5"/>
      <c r="SYR109" s="5"/>
      <c r="SYS109" s="1"/>
      <c r="SYT109" s="2"/>
      <c r="SYU109" s="2"/>
      <c r="SYV109" s="5"/>
      <c r="SYW109" s="5"/>
      <c r="SYX109" s="5"/>
      <c r="SYY109" s="5"/>
      <c r="SYZ109" s="5"/>
      <c r="SZA109" s="1"/>
      <c r="SZB109" s="2"/>
      <c r="SZC109" s="2"/>
      <c r="SZD109" s="5"/>
      <c r="SZE109" s="5"/>
      <c r="SZF109" s="5"/>
      <c r="SZG109" s="5"/>
      <c r="SZH109" s="5"/>
      <c r="SZI109" s="1"/>
      <c r="SZJ109" s="2"/>
      <c r="SZK109" s="2"/>
      <c r="SZL109" s="5"/>
      <c r="SZM109" s="5"/>
      <c r="SZN109" s="5"/>
      <c r="SZO109" s="5"/>
      <c r="SZP109" s="5"/>
      <c r="SZQ109" s="1"/>
      <c r="SZR109" s="2"/>
      <c r="SZS109" s="2"/>
      <c r="SZT109" s="5"/>
      <c r="SZU109" s="5"/>
      <c r="SZV109" s="5"/>
      <c r="SZW109" s="5"/>
      <c r="SZX109" s="5"/>
      <c r="SZY109" s="1"/>
      <c r="SZZ109" s="2"/>
      <c r="TAA109" s="2"/>
      <c r="TAB109" s="5"/>
      <c r="TAC109" s="5"/>
      <c r="TAD109" s="5"/>
      <c r="TAE109" s="5"/>
      <c r="TAF109" s="5"/>
      <c r="TAG109" s="1"/>
      <c r="TAH109" s="2"/>
      <c r="TAI109" s="2"/>
      <c r="TAJ109" s="5"/>
      <c r="TAK109" s="5"/>
      <c r="TAL109" s="5"/>
      <c r="TAM109" s="5"/>
      <c r="TAN109" s="5"/>
      <c r="TAO109" s="1"/>
      <c r="TAP109" s="2"/>
      <c r="TAQ109" s="2"/>
      <c r="TAR109" s="5"/>
      <c r="TAS109" s="5"/>
      <c r="TAT109" s="5"/>
      <c r="TAU109" s="5"/>
      <c r="TAV109" s="5"/>
      <c r="TAW109" s="1"/>
      <c r="TAX109" s="2"/>
      <c r="TAY109" s="2"/>
      <c r="TAZ109" s="5"/>
      <c r="TBA109" s="5"/>
      <c r="TBB109" s="5"/>
      <c r="TBC109" s="5"/>
      <c r="TBD109" s="5"/>
      <c r="TBE109" s="1"/>
      <c r="TBF109" s="2"/>
      <c r="TBG109" s="2"/>
      <c r="TBH109" s="5"/>
      <c r="TBI109" s="5"/>
      <c r="TBJ109" s="5"/>
      <c r="TBK109" s="5"/>
      <c r="TBL109" s="5"/>
      <c r="TBM109" s="1"/>
      <c r="TBN109" s="2"/>
      <c r="TBO109" s="2"/>
      <c r="TBP109" s="5"/>
      <c r="TBQ109" s="5"/>
      <c r="TBR109" s="5"/>
      <c r="TBS109" s="5"/>
      <c r="TBT109" s="5"/>
      <c r="TBU109" s="1"/>
      <c r="TBV109" s="2"/>
      <c r="TBW109" s="2"/>
      <c r="TBX109" s="5"/>
      <c r="TBY109" s="5"/>
      <c r="TBZ109" s="5"/>
      <c r="TCA109" s="5"/>
      <c r="TCB109" s="5"/>
      <c r="TCC109" s="1"/>
      <c r="TCD109" s="2"/>
      <c r="TCE109" s="2"/>
      <c r="TCF109" s="5"/>
      <c r="TCG109" s="5"/>
      <c r="TCH109" s="5"/>
      <c r="TCI109" s="5"/>
      <c r="TCJ109" s="5"/>
      <c r="TCK109" s="1"/>
      <c r="TCL109" s="2"/>
      <c r="TCM109" s="2"/>
      <c r="TCN109" s="5"/>
      <c r="TCO109" s="5"/>
      <c r="TCP109" s="5"/>
      <c r="TCQ109" s="5"/>
      <c r="TCR109" s="5"/>
      <c r="TCS109" s="1"/>
      <c r="TCT109" s="2"/>
      <c r="TCU109" s="2"/>
      <c r="TCV109" s="5"/>
      <c r="TCW109" s="5"/>
      <c r="TCX109" s="5"/>
      <c r="TCY109" s="5"/>
      <c r="TCZ109" s="5"/>
      <c r="TDA109" s="1"/>
      <c r="TDB109" s="2"/>
      <c r="TDC109" s="2"/>
      <c r="TDD109" s="5"/>
      <c r="TDE109" s="5"/>
      <c r="TDF109" s="5"/>
      <c r="TDG109" s="5"/>
      <c r="TDH109" s="5"/>
      <c r="TDI109" s="1"/>
      <c r="TDJ109" s="2"/>
      <c r="TDK109" s="2"/>
      <c r="TDL109" s="5"/>
      <c r="TDM109" s="5"/>
      <c r="TDN109" s="5"/>
      <c r="TDO109" s="5"/>
      <c r="TDP109" s="5"/>
      <c r="TDQ109" s="1"/>
      <c r="TDR109" s="2"/>
      <c r="TDS109" s="2"/>
      <c r="TDT109" s="5"/>
      <c r="TDU109" s="5"/>
      <c r="TDV109" s="5"/>
      <c r="TDW109" s="5"/>
      <c r="TDX109" s="5"/>
      <c r="TDY109" s="1"/>
      <c r="TDZ109" s="2"/>
      <c r="TEA109" s="2"/>
      <c r="TEB109" s="5"/>
      <c r="TEC109" s="5"/>
      <c r="TED109" s="5"/>
      <c r="TEE109" s="5"/>
      <c r="TEF109" s="5"/>
      <c r="TEG109" s="1"/>
      <c r="TEH109" s="2"/>
      <c r="TEI109" s="2"/>
      <c r="TEJ109" s="5"/>
      <c r="TEK109" s="5"/>
      <c r="TEL109" s="5"/>
      <c r="TEM109" s="5"/>
      <c r="TEN109" s="5"/>
      <c r="TEO109" s="1"/>
      <c r="TEP109" s="2"/>
      <c r="TEQ109" s="2"/>
      <c r="TER109" s="5"/>
      <c r="TES109" s="5"/>
      <c r="TET109" s="5"/>
      <c r="TEU109" s="5"/>
      <c r="TEV109" s="5"/>
      <c r="TEW109" s="1"/>
      <c r="TEX109" s="2"/>
      <c r="TEY109" s="2"/>
      <c r="TEZ109" s="5"/>
      <c r="TFA109" s="5"/>
      <c r="TFB109" s="5"/>
      <c r="TFC109" s="5"/>
      <c r="TFD109" s="5"/>
      <c r="TFE109" s="1"/>
      <c r="TFF109" s="2"/>
      <c r="TFG109" s="2"/>
      <c r="TFH109" s="5"/>
      <c r="TFI109" s="5"/>
      <c r="TFJ109" s="5"/>
      <c r="TFK109" s="5"/>
      <c r="TFL109" s="5"/>
      <c r="TFM109" s="1"/>
      <c r="TFN109" s="2"/>
      <c r="TFO109" s="2"/>
      <c r="TFP109" s="5"/>
      <c r="TFQ109" s="5"/>
      <c r="TFR109" s="5"/>
      <c r="TFS109" s="5"/>
      <c r="TFT109" s="5"/>
      <c r="TFU109" s="1"/>
      <c r="TFV109" s="2"/>
      <c r="TFW109" s="2"/>
      <c r="TFX109" s="5"/>
      <c r="TFY109" s="5"/>
      <c r="TFZ109" s="5"/>
      <c r="TGA109" s="5"/>
      <c r="TGB109" s="5"/>
      <c r="TGC109" s="1"/>
      <c r="TGD109" s="2"/>
      <c r="TGE109" s="2"/>
      <c r="TGF109" s="5"/>
      <c r="TGG109" s="5"/>
      <c r="TGH109" s="5"/>
      <c r="TGI109" s="5"/>
      <c r="TGJ109" s="5"/>
      <c r="TGK109" s="1"/>
      <c r="TGL109" s="2"/>
      <c r="TGM109" s="2"/>
      <c r="TGN109" s="5"/>
      <c r="TGO109" s="5"/>
      <c r="TGP109" s="5"/>
      <c r="TGQ109" s="5"/>
      <c r="TGR109" s="5"/>
      <c r="TGS109" s="1"/>
      <c r="TGT109" s="2"/>
      <c r="TGU109" s="2"/>
      <c r="TGV109" s="5"/>
      <c r="TGW109" s="5"/>
      <c r="TGX109" s="5"/>
      <c r="TGY109" s="5"/>
      <c r="TGZ109" s="5"/>
      <c r="THA109" s="1"/>
      <c r="THB109" s="2"/>
      <c r="THC109" s="2"/>
      <c r="THD109" s="5"/>
      <c r="THE109" s="5"/>
      <c r="THF109" s="5"/>
      <c r="THG109" s="5"/>
      <c r="THH109" s="5"/>
      <c r="THI109" s="1"/>
      <c r="THJ109" s="2"/>
      <c r="THK109" s="2"/>
      <c r="THL109" s="5"/>
      <c r="THM109" s="5"/>
      <c r="THN109" s="5"/>
      <c r="THO109" s="5"/>
      <c r="THP109" s="5"/>
      <c r="THQ109" s="1"/>
      <c r="THR109" s="2"/>
      <c r="THS109" s="2"/>
      <c r="THT109" s="5"/>
      <c r="THU109" s="5"/>
      <c r="THV109" s="5"/>
      <c r="THW109" s="5"/>
      <c r="THX109" s="5"/>
      <c r="THY109" s="1"/>
      <c r="THZ109" s="2"/>
      <c r="TIA109" s="2"/>
      <c r="TIB109" s="5"/>
      <c r="TIC109" s="5"/>
      <c r="TID109" s="5"/>
      <c r="TIE109" s="5"/>
      <c r="TIF109" s="5"/>
      <c r="TIG109" s="1"/>
      <c r="TIH109" s="2"/>
      <c r="TII109" s="2"/>
      <c r="TIJ109" s="5"/>
      <c r="TIK109" s="5"/>
      <c r="TIL109" s="5"/>
      <c r="TIM109" s="5"/>
      <c r="TIN109" s="5"/>
      <c r="TIO109" s="1"/>
      <c r="TIP109" s="2"/>
      <c r="TIQ109" s="2"/>
      <c r="TIR109" s="5"/>
      <c r="TIS109" s="5"/>
      <c r="TIT109" s="5"/>
      <c r="TIU109" s="5"/>
      <c r="TIV109" s="5"/>
      <c r="TIW109" s="1"/>
      <c r="TIX109" s="2"/>
      <c r="TIY109" s="2"/>
      <c r="TIZ109" s="5"/>
      <c r="TJA109" s="5"/>
      <c r="TJB109" s="5"/>
      <c r="TJC109" s="5"/>
      <c r="TJD109" s="5"/>
      <c r="TJE109" s="1"/>
      <c r="TJF109" s="2"/>
      <c r="TJG109" s="2"/>
      <c r="TJH109" s="5"/>
      <c r="TJI109" s="5"/>
      <c r="TJJ109" s="5"/>
      <c r="TJK109" s="5"/>
      <c r="TJL109" s="5"/>
      <c r="TJM109" s="1"/>
      <c r="TJN109" s="2"/>
      <c r="TJO109" s="2"/>
      <c r="TJP109" s="5"/>
      <c r="TJQ109" s="5"/>
      <c r="TJR109" s="5"/>
      <c r="TJS109" s="5"/>
      <c r="TJT109" s="5"/>
      <c r="TJU109" s="1"/>
      <c r="TJV109" s="2"/>
      <c r="TJW109" s="2"/>
      <c r="TJX109" s="5"/>
      <c r="TJY109" s="5"/>
      <c r="TJZ109" s="5"/>
      <c r="TKA109" s="5"/>
      <c r="TKB109" s="5"/>
      <c r="TKC109" s="1"/>
      <c r="TKD109" s="2"/>
      <c r="TKE109" s="2"/>
      <c r="TKF109" s="5"/>
      <c r="TKG109" s="5"/>
      <c r="TKH109" s="5"/>
      <c r="TKI109" s="5"/>
      <c r="TKJ109" s="5"/>
      <c r="TKK109" s="1"/>
      <c r="TKL109" s="2"/>
      <c r="TKM109" s="2"/>
      <c r="TKN109" s="5"/>
      <c r="TKO109" s="5"/>
      <c r="TKP109" s="5"/>
      <c r="TKQ109" s="5"/>
      <c r="TKR109" s="5"/>
      <c r="TKS109" s="1"/>
      <c r="TKT109" s="2"/>
      <c r="TKU109" s="2"/>
      <c r="TKV109" s="5"/>
      <c r="TKW109" s="5"/>
      <c r="TKX109" s="5"/>
      <c r="TKY109" s="5"/>
      <c r="TKZ109" s="5"/>
      <c r="TLA109" s="1"/>
      <c r="TLB109" s="2"/>
      <c r="TLC109" s="2"/>
      <c r="TLD109" s="5"/>
      <c r="TLE109" s="5"/>
      <c r="TLF109" s="5"/>
      <c r="TLG109" s="5"/>
      <c r="TLH109" s="5"/>
      <c r="TLI109" s="1"/>
      <c r="TLJ109" s="2"/>
      <c r="TLK109" s="2"/>
      <c r="TLL109" s="5"/>
      <c r="TLM109" s="5"/>
      <c r="TLN109" s="5"/>
      <c r="TLO109" s="5"/>
      <c r="TLP109" s="5"/>
      <c r="TLQ109" s="1"/>
      <c r="TLR109" s="2"/>
      <c r="TLS109" s="2"/>
      <c r="TLT109" s="5"/>
      <c r="TLU109" s="5"/>
      <c r="TLV109" s="5"/>
      <c r="TLW109" s="5"/>
      <c r="TLX109" s="5"/>
      <c r="TLY109" s="1"/>
      <c r="TLZ109" s="2"/>
      <c r="TMA109" s="2"/>
      <c r="TMB109" s="5"/>
      <c r="TMC109" s="5"/>
      <c r="TMD109" s="5"/>
      <c r="TME109" s="5"/>
      <c r="TMF109" s="5"/>
      <c r="TMG109" s="1"/>
      <c r="TMH109" s="2"/>
      <c r="TMI109" s="2"/>
      <c r="TMJ109" s="5"/>
      <c r="TMK109" s="5"/>
      <c r="TML109" s="5"/>
      <c r="TMM109" s="5"/>
      <c r="TMN109" s="5"/>
      <c r="TMO109" s="1"/>
      <c r="TMP109" s="2"/>
      <c r="TMQ109" s="2"/>
      <c r="TMR109" s="5"/>
      <c r="TMS109" s="5"/>
      <c r="TMT109" s="5"/>
      <c r="TMU109" s="5"/>
      <c r="TMV109" s="5"/>
      <c r="TMW109" s="1"/>
      <c r="TMX109" s="2"/>
      <c r="TMY109" s="2"/>
      <c r="TMZ109" s="5"/>
      <c r="TNA109" s="5"/>
      <c r="TNB109" s="5"/>
      <c r="TNC109" s="5"/>
      <c r="TND109" s="5"/>
      <c r="TNE109" s="1"/>
      <c r="TNF109" s="2"/>
      <c r="TNG109" s="2"/>
      <c r="TNH109" s="5"/>
      <c r="TNI109" s="5"/>
      <c r="TNJ109" s="5"/>
      <c r="TNK109" s="5"/>
      <c r="TNL109" s="5"/>
      <c r="TNM109" s="1"/>
      <c r="TNN109" s="2"/>
      <c r="TNO109" s="2"/>
      <c r="TNP109" s="5"/>
      <c r="TNQ109" s="5"/>
      <c r="TNR109" s="5"/>
      <c r="TNS109" s="5"/>
      <c r="TNT109" s="5"/>
      <c r="TNU109" s="1"/>
      <c r="TNV109" s="2"/>
      <c r="TNW109" s="2"/>
      <c r="TNX109" s="5"/>
      <c r="TNY109" s="5"/>
      <c r="TNZ109" s="5"/>
      <c r="TOA109" s="5"/>
      <c r="TOB109" s="5"/>
      <c r="TOC109" s="1"/>
      <c r="TOD109" s="2"/>
      <c r="TOE109" s="2"/>
      <c r="TOF109" s="5"/>
      <c r="TOG109" s="5"/>
      <c r="TOH109" s="5"/>
      <c r="TOI109" s="5"/>
      <c r="TOJ109" s="5"/>
      <c r="TOK109" s="1"/>
      <c r="TOL109" s="2"/>
      <c r="TOM109" s="2"/>
      <c r="TON109" s="5"/>
      <c r="TOO109" s="5"/>
      <c r="TOP109" s="5"/>
      <c r="TOQ109" s="5"/>
      <c r="TOR109" s="5"/>
      <c r="TOS109" s="1"/>
      <c r="TOT109" s="2"/>
      <c r="TOU109" s="2"/>
      <c r="TOV109" s="5"/>
      <c r="TOW109" s="5"/>
      <c r="TOX109" s="5"/>
      <c r="TOY109" s="5"/>
      <c r="TOZ109" s="5"/>
      <c r="TPA109" s="1"/>
      <c r="TPB109" s="2"/>
      <c r="TPC109" s="2"/>
      <c r="TPD109" s="5"/>
      <c r="TPE109" s="5"/>
      <c r="TPF109" s="5"/>
      <c r="TPG109" s="5"/>
      <c r="TPH109" s="5"/>
      <c r="TPI109" s="1"/>
      <c r="TPJ109" s="2"/>
      <c r="TPK109" s="2"/>
      <c r="TPL109" s="5"/>
      <c r="TPM109" s="5"/>
      <c r="TPN109" s="5"/>
      <c r="TPO109" s="5"/>
      <c r="TPP109" s="5"/>
      <c r="TPQ109" s="1"/>
      <c r="TPR109" s="2"/>
      <c r="TPS109" s="2"/>
      <c r="TPT109" s="5"/>
      <c r="TPU109" s="5"/>
      <c r="TPV109" s="5"/>
      <c r="TPW109" s="5"/>
      <c r="TPX109" s="5"/>
      <c r="TPY109" s="1"/>
      <c r="TPZ109" s="2"/>
      <c r="TQA109" s="2"/>
      <c r="TQB109" s="5"/>
      <c r="TQC109" s="5"/>
      <c r="TQD109" s="5"/>
      <c r="TQE109" s="5"/>
      <c r="TQF109" s="5"/>
      <c r="TQG109" s="1"/>
      <c r="TQH109" s="2"/>
      <c r="TQI109" s="2"/>
      <c r="TQJ109" s="5"/>
      <c r="TQK109" s="5"/>
      <c r="TQL109" s="5"/>
      <c r="TQM109" s="5"/>
      <c r="TQN109" s="5"/>
      <c r="TQO109" s="1"/>
      <c r="TQP109" s="2"/>
      <c r="TQQ109" s="2"/>
      <c r="TQR109" s="5"/>
      <c r="TQS109" s="5"/>
      <c r="TQT109" s="5"/>
      <c r="TQU109" s="5"/>
      <c r="TQV109" s="5"/>
      <c r="TQW109" s="1"/>
      <c r="TQX109" s="2"/>
      <c r="TQY109" s="2"/>
      <c r="TQZ109" s="5"/>
      <c r="TRA109" s="5"/>
      <c r="TRB109" s="5"/>
      <c r="TRC109" s="5"/>
      <c r="TRD109" s="5"/>
      <c r="TRE109" s="1"/>
      <c r="TRF109" s="2"/>
      <c r="TRG109" s="2"/>
      <c r="TRH109" s="5"/>
      <c r="TRI109" s="5"/>
      <c r="TRJ109" s="5"/>
      <c r="TRK109" s="5"/>
      <c r="TRL109" s="5"/>
      <c r="TRM109" s="1"/>
      <c r="TRN109" s="2"/>
      <c r="TRO109" s="2"/>
      <c r="TRP109" s="5"/>
      <c r="TRQ109" s="5"/>
      <c r="TRR109" s="5"/>
      <c r="TRS109" s="5"/>
      <c r="TRT109" s="5"/>
      <c r="TRU109" s="1"/>
      <c r="TRV109" s="2"/>
      <c r="TRW109" s="2"/>
      <c r="TRX109" s="5"/>
      <c r="TRY109" s="5"/>
      <c r="TRZ109" s="5"/>
      <c r="TSA109" s="5"/>
      <c r="TSB109" s="5"/>
      <c r="TSC109" s="1"/>
      <c r="TSD109" s="2"/>
      <c r="TSE109" s="2"/>
      <c r="TSF109" s="5"/>
      <c r="TSG109" s="5"/>
      <c r="TSH109" s="5"/>
      <c r="TSI109" s="5"/>
      <c r="TSJ109" s="5"/>
      <c r="TSK109" s="1"/>
      <c r="TSL109" s="2"/>
      <c r="TSM109" s="2"/>
      <c r="TSN109" s="5"/>
      <c r="TSO109" s="5"/>
      <c r="TSP109" s="5"/>
      <c r="TSQ109" s="5"/>
      <c r="TSR109" s="5"/>
      <c r="TSS109" s="1"/>
      <c r="TST109" s="2"/>
      <c r="TSU109" s="2"/>
      <c r="TSV109" s="5"/>
      <c r="TSW109" s="5"/>
      <c r="TSX109" s="5"/>
      <c r="TSY109" s="5"/>
      <c r="TSZ109" s="5"/>
      <c r="TTA109" s="1"/>
      <c r="TTB109" s="2"/>
      <c r="TTC109" s="2"/>
      <c r="TTD109" s="5"/>
      <c r="TTE109" s="5"/>
      <c r="TTF109" s="5"/>
      <c r="TTG109" s="5"/>
      <c r="TTH109" s="5"/>
      <c r="TTI109" s="1"/>
      <c r="TTJ109" s="2"/>
      <c r="TTK109" s="2"/>
      <c r="TTL109" s="5"/>
      <c r="TTM109" s="5"/>
      <c r="TTN109" s="5"/>
      <c r="TTO109" s="5"/>
      <c r="TTP109" s="5"/>
      <c r="TTQ109" s="1"/>
      <c r="TTR109" s="2"/>
      <c r="TTS109" s="2"/>
      <c r="TTT109" s="5"/>
      <c r="TTU109" s="5"/>
      <c r="TTV109" s="5"/>
      <c r="TTW109" s="5"/>
      <c r="TTX109" s="5"/>
      <c r="TTY109" s="1"/>
      <c r="TTZ109" s="2"/>
      <c r="TUA109" s="2"/>
      <c r="TUB109" s="5"/>
      <c r="TUC109" s="5"/>
      <c r="TUD109" s="5"/>
      <c r="TUE109" s="5"/>
      <c r="TUF109" s="5"/>
      <c r="TUG109" s="1"/>
      <c r="TUH109" s="2"/>
      <c r="TUI109" s="2"/>
      <c r="TUJ109" s="5"/>
      <c r="TUK109" s="5"/>
      <c r="TUL109" s="5"/>
      <c r="TUM109" s="5"/>
      <c r="TUN109" s="5"/>
      <c r="TUO109" s="1"/>
      <c r="TUP109" s="2"/>
      <c r="TUQ109" s="2"/>
      <c r="TUR109" s="5"/>
      <c r="TUS109" s="5"/>
      <c r="TUT109" s="5"/>
      <c r="TUU109" s="5"/>
      <c r="TUV109" s="5"/>
      <c r="TUW109" s="1"/>
      <c r="TUX109" s="2"/>
      <c r="TUY109" s="2"/>
      <c r="TUZ109" s="5"/>
      <c r="TVA109" s="5"/>
      <c r="TVB109" s="5"/>
      <c r="TVC109" s="5"/>
      <c r="TVD109" s="5"/>
      <c r="TVE109" s="1"/>
      <c r="TVF109" s="2"/>
      <c r="TVG109" s="2"/>
      <c r="TVH109" s="5"/>
      <c r="TVI109" s="5"/>
      <c r="TVJ109" s="5"/>
      <c r="TVK109" s="5"/>
      <c r="TVL109" s="5"/>
      <c r="TVM109" s="1"/>
      <c r="TVN109" s="2"/>
      <c r="TVO109" s="2"/>
      <c r="TVP109" s="5"/>
      <c r="TVQ109" s="5"/>
      <c r="TVR109" s="5"/>
      <c r="TVS109" s="5"/>
      <c r="TVT109" s="5"/>
      <c r="TVU109" s="1"/>
      <c r="TVV109" s="2"/>
      <c r="TVW109" s="2"/>
      <c r="TVX109" s="5"/>
      <c r="TVY109" s="5"/>
      <c r="TVZ109" s="5"/>
      <c r="TWA109" s="5"/>
      <c r="TWB109" s="5"/>
      <c r="TWC109" s="1"/>
      <c r="TWD109" s="2"/>
      <c r="TWE109" s="2"/>
      <c r="TWF109" s="5"/>
      <c r="TWG109" s="5"/>
      <c r="TWH109" s="5"/>
      <c r="TWI109" s="5"/>
      <c r="TWJ109" s="5"/>
      <c r="TWK109" s="1"/>
      <c r="TWL109" s="2"/>
      <c r="TWM109" s="2"/>
      <c r="TWN109" s="5"/>
      <c r="TWO109" s="5"/>
      <c r="TWP109" s="5"/>
      <c r="TWQ109" s="5"/>
      <c r="TWR109" s="5"/>
      <c r="TWS109" s="1"/>
      <c r="TWT109" s="2"/>
      <c r="TWU109" s="2"/>
      <c r="TWV109" s="5"/>
      <c r="TWW109" s="5"/>
      <c r="TWX109" s="5"/>
      <c r="TWY109" s="5"/>
      <c r="TWZ109" s="5"/>
      <c r="TXA109" s="1"/>
      <c r="TXB109" s="2"/>
      <c r="TXC109" s="2"/>
      <c r="TXD109" s="5"/>
      <c r="TXE109" s="5"/>
      <c r="TXF109" s="5"/>
      <c r="TXG109" s="5"/>
      <c r="TXH109" s="5"/>
      <c r="TXI109" s="1"/>
      <c r="TXJ109" s="2"/>
      <c r="TXK109" s="2"/>
      <c r="TXL109" s="5"/>
      <c r="TXM109" s="5"/>
      <c r="TXN109" s="5"/>
      <c r="TXO109" s="5"/>
      <c r="TXP109" s="5"/>
      <c r="TXQ109" s="1"/>
      <c r="TXR109" s="2"/>
      <c r="TXS109" s="2"/>
      <c r="TXT109" s="5"/>
      <c r="TXU109" s="5"/>
      <c r="TXV109" s="5"/>
      <c r="TXW109" s="5"/>
      <c r="TXX109" s="5"/>
      <c r="TXY109" s="1"/>
      <c r="TXZ109" s="2"/>
      <c r="TYA109" s="2"/>
      <c r="TYB109" s="5"/>
      <c r="TYC109" s="5"/>
      <c r="TYD109" s="5"/>
      <c r="TYE109" s="5"/>
      <c r="TYF109" s="5"/>
      <c r="TYG109" s="1"/>
      <c r="TYH109" s="2"/>
      <c r="TYI109" s="2"/>
      <c r="TYJ109" s="5"/>
      <c r="TYK109" s="5"/>
      <c r="TYL109" s="5"/>
      <c r="TYM109" s="5"/>
      <c r="TYN109" s="5"/>
      <c r="TYO109" s="1"/>
      <c r="TYP109" s="2"/>
      <c r="TYQ109" s="2"/>
      <c r="TYR109" s="5"/>
      <c r="TYS109" s="5"/>
      <c r="TYT109" s="5"/>
      <c r="TYU109" s="5"/>
      <c r="TYV109" s="5"/>
      <c r="TYW109" s="1"/>
      <c r="TYX109" s="2"/>
      <c r="TYY109" s="2"/>
      <c r="TYZ109" s="5"/>
      <c r="TZA109" s="5"/>
      <c r="TZB109" s="5"/>
      <c r="TZC109" s="5"/>
      <c r="TZD109" s="5"/>
      <c r="TZE109" s="1"/>
      <c r="TZF109" s="2"/>
      <c r="TZG109" s="2"/>
      <c r="TZH109" s="5"/>
      <c r="TZI109" s="5"/>
      <c r="TZJ109" s="5"/>
      <c r="TZK109" s="5"/>
      <c r="TZL109" s="5"/>
      <c r="TZM109" s="1"/>
      <c r="TZN109" s="2"/>
      <c r="TZO109" s="2"/>
      <c r="TZP109" s="5"/>
      <c r="TZQ109" s="5"/>
      <c r="TZR109" s="5"/>
      <c r="TZS109" s="5"/>
      <c r="TZT109" s="5"/>
      <c r="TZU109" s="1"/>
      <c r="TZV109" s="2"/>
      <c r="TZW109" s="2"/>
      <c r="TZX109" s="5"/>
      <c r="TZY109" s="5"/>
      <c r="TZZ109" s="5"/>
      <c r="UAA109" s="5"/>
      <c r="UAB109" s="5"/>
      <c r="UAC109" s="1"/>
      <c r="UAD109" s="2"/>
      <c r="UAE109" s="2"/>
      <c r="UAF109" s="5"/>
      <c r="UAG109" s="5"/>
      <c r="UAH109" s="5"/>
      <c r="UAI109" s="5"/>
      <c r="UAJ109" s="5"/>
      <c r="UAK109" s="1"/>
      <c r="UAL109" s="2"/>
      <c r="UAM109" s="2"/>
      <c r="UAN109" s="5"/>
      <c r="UAO109" s="5"/>
      <c r="UAP109" s="5"/>
      <c r="UAQ109" s="5"/>
      <c r="UAR109" s="5"/>
      <c r="UAS109" s="1"/>
      <c r="UAT109" s="2"/>
      <c r="UAU109" s="2"/>
      <c r="UAV109" s="5"/>
      <c r="UAW109" s="5"/>
      <c r="UAX109" s="5"/>
      <c r="UAY109" s="5"/>
      <c r="UAZ109" s="5"/>
      <c r="UBA109" s="1"/>
      <c r="UBB109" s="2"/>
      <c r="UBC109" s="2"/>
      <c r="UBD109" s="5"/>
      <c r="UBE109" s="5"/>
      <c r="UBF109" s="5"/>
      <c r="UBG109" s="5"/>
      <c r="UBH109" s="5"/>
      <c r="UBI109" s="1"/>
      <c r="UBJ109" s="2"/>
      <c r="UBK109" s="2"/>
      <c r="UBL109" s="5"/>
      <c r="UBM109" s="5"/>
      <c r="UBN109" s="5"/>
      <c r="UBO109" s="5"/>
      <c r="UBP109" s="5"/>
      <c r="UBQ109" s="1"/>
      <c r="UBR109" s="2"/>
      <c r="UBS109" s="2"/>
      <c r="UBT109" s="5"/>
      <c r="UBU109" s="5"/>
      <c r="UBV109" s="5"/>
      <c r="UBW109" s="5"/>
      <c r="UBX109" s="5"/>
      <c r="UBY109" s="1"/>
      <c r="UBZ109" s="2"/>
      <c r="UCA109" s="2"/>
      <c r="UCB109" s="5"/>
      <c r="UCC109" s="5"/>
      <c r="UCD109" s="5"/>
      <c r="UCE109" s="5"/>
      <c r="UCF109" s="5"/>
      <c r="UCG109" s="1"/>
      <c r="UCH109" s="2"/>
      <c r="UCI109" s="2"/>
      <c r="UCJ109" s="5"/>
      <c r="UCK109" s="5"/>
      <c r="UCL109" s="5"/>
      <c r="UCM109" s="5"/>
      <c r="UCN109" s="5"/>
      <c r="UCO109" s="1"/>
      <c r="UCP109" s="2"/>
      <c r="UCQ109" s="2"/>
      <c r="UCR109" s="5"/>
      <c r="UCS109" s="5"/>
      <c r="UCT109" s="5"/>
      <c r="UCU109" s="5"/>
      <c r="UCV109" s="5"/>
      <c r="UCW109" s="1"/>
      <c r="UCX109" s="2"/>
      <c r="UCY109" s="2"/>
      <c r="UCZ109" s="5"/>
      <c r="UDA109" s="5"/>
      <c r="UDB109" s="5"/>
      <c r="UDC109" s="5"/>
      <c r="UDD109" s="5"/>
      <c r="UDE109" s="1"/>
      <c r="UDF109" s="2"/>
      <c r="UDG109" s="2"/>
      <c r="UDH109" s="5"/>
      <c r="UDI109" s="5"/>
      <c r="UDJ109" s="5"/>
      <c r="UDK109" s="5"/>
      <c r="UDL109" s="5"/>
      <c r="UDM109" s="1"/>
      <c r="UDN109" s="2"/>
      <c r="UDO109" s="2"/>
      <c r="UDP109" s="5"/>
      <c r="UDQ109" s="5"/>
      <c r="UDR109" s="5"/>
      <c r="UDS109" s="5"/>
      <c r="UDT109" s="5"/>
      <c r="UDU109" s="1"/>
      <c r="UDV109" s="2"/>
      <c r="UDW109" s="2"/>
      <c r="UDX109" s="5"/>
      <c r="UDY109" s="5"/>
      <c r="UDZ109" s="5"/>
      <c r="UEA109" s="5"/>
      <c r="UEB109" s="5"/>
      <c r="UEC109" s="1"/>
      <c r="UED109" s="2"/>
      <c r="UEE109" s="2"/>
      <c r="UEF109" s="5"/>
      <c r="UEG109" s="5"/>
      <c r="UEH109" s="5"/>
      <c r="UEI109" s="5"/>
      <c r="UEJ109" s="5"/>
      <c r="UEK109" s="1"/>
      <c r="UEL109" s="2"/>
      <c r="UEM109" s="2"/>
      <c r="UEN109" s="5"/>
      <c r="UEO109" s="5"/>
      <c r="UEP109" s="5"/>
      <c r="UEQ109" s="5"/>
      <c r="UER109" s="5"/>
      <c r="UES109" s="1"/>
      <c r="UET109" s="2"/>
      <c r="UEU109" s="2"/>
      <c r="UEV109" s="5"/>
      <c r="UEW109" s="5"/>
      <c r="UEX109" s="5"/>
      <c r="UEY109" s="5"/>
      <c r="UEZ109" s="5"/>
      <c r="UFA109" s="1"/>
      <c r="UFB109" s="2"/>
      <c r="UFC109" s="2"/>
      <c r="UFD109" s="5"/>
      <c r="UFE109" s="5"/>
      <c r="UFF109" s="5"/>
      <c r="UFG109" s="5"/>
      <c r="UFH109" s="5"/>
      <c r="UFI109" s="1"/>
      <c r="UFJ109" s="2"/>
      <c r="UFK109" s="2"/>
      <c r="UFL109" s="5"/>
      <c r="UFM109" s="5"/>
      <c r="UFN109" s="5"/>
      <c r="UFO109" s="5"/>
      <c r="UFP109" s="5"/>
      <c r="UFQ109" s="1"/>
      <c r="UFR109" s="2"/>
      <c r="UFS109" s="2"/>
      <c r="UFT109" s="5"/>
      <c r="UFU109" s="5"/>
      <c r="UFV109" s="5"/>
      <c r="UFW109" s="5"/>
      <c r="UFX109" s="5"/>
      <c r="UFY109" s="1"/>
      <c r="UFZ109" s="2"/>
      <c r="UGA109" s="2"/>
      <c r="UGB109" s="5"/>
      <c r="UGC109" s="5"/>
      <c r="UGD109" s="5"/>
      <c r="UGE109" s="5"/>
      <c r="UGF109" s="5"/>
      <c r="UGG109" s="1"/>
      <c r="UGH109" s="2"/>
      <c r="UGI109" s="2"/>
      <c r="UGJ109" s="5"/>
      <c r="UGK109" s="5"/>
      <c r="UGL109" s="5"/>
      <c r="UGM109" s="5"/>
      <c r="UGN109" s="5"/>
      <c r="UGO109" s="1"/>
      <c r="UGP109" s="2"/>
      <c r="UGQ109" s="2"/>
      <c r="UGR109" s="5"/>
      <c r="UGS109" s="5"/>
      <c r="UGT109" s="5"/>
      <c r="UGU109" s="5"/>
      <c r="UGV109" s="5"/>
      <c r="UGW109" s="1"/>
      <c r="UGX109" s="2"/>
      <c r="UGY109" s="2"/>
      <c r="UGZ109" s="5"/>
      <c r="UHA109" s="5"/>
      <c r="UHB109" s="5"/>
      <c r="UHC109" s="5"/>
      <c r="UHD109" s="5"/>
      <c r="UHE109" s="1"/>
      <c r="UHF109" s="2"/>
      <c r="UHG109" s="2"/>
      <c r="UHH109" s="5"/>
      <c r="UHI109" s="5"/>
      <c r="UHJ109" s="5"/>
      <c r="UHK109" s="5"/>
      <c r="UHL109" s="5"/>
      <c r="UHM109" s="1"/>
      <c r="UHN109" s="2"/>
      <c r="UHO109" s="2"/>
      <c r="UHP109" s="5"/>
      <c r="UHQ109" s="5"/>
      <c r="UHR109" s="5"/>
      <c r="UHS109" s="5"/>
      <c r="UHT109" s="5"/>
      <c r="UHU109" s="1"/>
      <c r="UHV109" s="2"/>
      <c r="UHW109" s="2"/>
      <c r="UHX109" s="5"/>
      <c r="UHY109" s="5"/>
      <c r="UHZ109" s="5"/>
      <c r="UIA109" s="5"/>
      <c r="UIB109" s="5"/>
      <c r="UIC109" s="1"/>
      <c r="UID109" s="2"/>
      <c r="UIE109" s="2"/>
      <c r="UIF109" s="5"/>
      <c r="UIG109" s="5"/>
      <c r="UIH109" s="5"/>
      <c r="UII109" s="5"/>
      <c r="UIJ109" s="5"/>
      <c r="UIK109" s="1"/>
      <c r="UIL109" s="2"/>
      <c r="UIM109" s="2"/>
      <c r="UIN109" s="5"/>
      <c r="UIO109" s="5"/>
      <c r="UIP109" s="5"/>
      <c r="UIQ109" s="5"/>
      <c r="UIR109" s="5"/>
      <c r="UIS109" s="1"/>
      <c r="UIT109" s="2"/>
      <c r="UIU109" s="2"/>
      <c r="UIV109" s="5"/>
      <c r="UIW109" s="5"/>
      <c r="UIX109" s="5"/>
      <c r="UIY109" s="5"/>
      <c r="UIZ109" s="5"/>
      <c r="UJA109" s="1"/>
      <c r="UJB109" s="2"/>
      <c r="UJC109" s="2"/>
      <c r="UJD109" s="5"/>
      <c r="UJE109" s="5"/>
      <c r="UJF109" s="5"/>
      <c r="UJG109" s="5"/>
      <c r="UJH109" s="5"/>
      <c r="UJI109" s="1"/>
      <c r="UJJ109" s="2"/>
      <c r="UJK109" s="2"/>
      <c r="UJL109" s="5"/>
      <c r="UJM109" s="5"/>
      <c r="UJN109" s="5"/>
      <c r="UJO109" s="5"/>
      <c r="UJP109" s="5"/>
      <c r="UJQ109" s="1"/>
      <c r="UJR109" s="2"/>
      <c r="UJS109" s="2"/>
      <c r="UJT109" s="5"/>
      <c r="UJU109" s="5"/>
      <c r="UJV109" s="5"/>
      <c r="UJW109" s="5"/>
      <c r="UJX109" s="5"/>
      <c r="UJY109" s="1"/>
      <c r="UJZ109" s="2"/>
      <c r="UKA109" s="2"/>
      <c r="UKB109" s="5"/>
      <c r="UKC109" s="5"/>
      <c r="UKD109" s="5"/>
      <c r="UKE109" s="5"/>
      <c r="UKF109" s="5"/>
      <c r="UKG109" s="1"/>
      <c r="UKH109" s="2"/>
      <c r="UKI109" s="2"/>
      <c r="UKJ109" s="5"/>
      <c r="UKK109" s="5"/>
      <c r="UKL109" s="5"/>
      <c r="UKM109" s="5"/>
      <c r="UKN109" s="5"/>
      <c r="UKO109" s="1"/>
      <c r="UKP109" s="2"/>
      <c r="UKQ109" s="2"/>
      <c r="UKR109" s="5"/>
      <c r="UKS109" s="5"/>
      <c r="UKT109" s="5"/>
      <c r="UKU109" s="5"/>
      <c r="UKV109" s="5"/>
      <c r="UKW109" s="1"/>
      <c r="UKX109" s="2"/>
      <c r="UKY109" s="2"/>
      <c r="UKZ109" s="5"/>
      <c r="ULA109" s="5"/>
      <c r="ULB109" s="5"/>
      <c r="ULC109" s="5"/>
      <c r="ULD109" s="5"/>
      <c r="ULE109" s="1"/>
      <c r="ULF109" s="2"/>
      <c r="ULG109" s="2"/>
      <c r="ULH109" s="5"/>
      <c r="ULI109" s="5"/>
      <c r="ULJ109" s="5"/>
      <c r="ULK109" s="5"/>
      <c r="ULL109" s="5"/>
      <c r="ULM109" s="1"/>
      <c r="ULN109" s="2"/>
      <c r="ULO109" s="2"/>
      <c r="ULP109" s="5"/>
      <c r="ULQ109" s="5"/>
      <c r="ULR109" s="5"/>
      <c r="ULS109" s="5"/>
      <c r="ULT109" s="5"/>
      <c r="ULU109" s="1"/>
      <c r="ULV109" s="2"/>
      <c r="ULW109" s="2"/>
      <c r="ULX109" s="5"/>
      <c r="ULY109" s="5"/>
      <c r="ULZ109" s="5"/>
      <c r="UMA109" s="5"/>
      <c r="UMB109" s="5"/>
      <c r="UMC109" s="1"/>
      <c r="UMD109" s="2"/>
      <c r="UME109" s="2"/>
      <c r="UMF109" s="5"/>
      <c r="UMG109" s="5"/>
      <c r="UMH109" s="5"/>
      <c r="UMI109" s="5"/>
      <c r="UMJ109" s="5"/>
      <c r="UMK109" s="1"/>
      <c r="UML109" s="2"/>
      <c r="UMM109" s="2"/>
      <c r="UMN109" s="5"/>
      <c r="UMO109" s="5"/>
      <c r="UMP109" s="5"/>
      <c r="UMQ109" s="5"/>
      <c r="UMR109" s="5"/>
      <c r="UMS109" s="1"/>
      <c r="UMT109" s="2"/>
      <c r="UMU109" s="2"/>
      <c r="UMV109" s="5"/>
      <c r="UMW109" s="5"/>
      <c r="UMX109" s="5"/>
      <c r="UMY109" s="5"/>
      <c r="UMZ109" s="5"/>
      <c r="UNA109" s="1"/>
      <c r="UNB109" s="2"/>
      <c r="UNC109" s="2"/>
      <c r="UND109" s="5"/>
      <c r="UNE109" s="5"/>
      <c r="UNF109" s="5"/>
      <c r="UNG109" s="5"/>
      <c r="UNH109" s="5"/>
      <c r="UNI109" s="1"/>
      <c r="UNJ109" s="2"/>
      <c r="UNK109" s="2"/>
      <c r="UNL109" s="5"/>
      <c r="UNM109" s="5"/>
      <c r="UNN109" s="5"/>
      <c r="UNO109" s="5"/>
      <c r="UNP109" s="5"/>
      <c r="UNQ109" s="1"/>
      <c r="UNR109" s="2"/>
      <c r="UNS109" s="2"/>
      <c r="UNT109" s="5"/>
      <c r="UNU109" s="5"/>
      <c r="UNV109" s="5"/>
      <c r="UNW109" s="5"/>
      <c r="UNX109" s="5"/>
      <c r="UNY109" s="1"/>
      <c r="UNZ109" s="2"/>
      <c r="UOA109" s="2"/>
      <c r="UOB109" s="5"/>
      <c r="UOC109" s="5"/>
      <c r="UOD109" s="5"/>
      <c r="UOE109" s="5"/>
      <c r="UOF109" s="5"/>
      <c r="UOG109" s="1"/>
      <c r="UOH109" s="2"/>
      <c r="UOI109" s="2"/>
      <c r="UOJ109" s="5"/>
      <c r="UOK109" s="5"/>
      <c r="UOL109" s="5"/>
      <c r="UOM109" s="5"/>
      <c r="UON109" s="5"/>
      <c r="UOO109" s="1"/>
      <c r="UOP109" s="2"/>
      <c r="UOQ109" s="2"/>
      <c r="UOR109" s="5"/>
      <c r="UOS109" s="5"/>
      <c r="UOT109" s="5"/>
      <c r="UOU109" s="5"/>
      <c r="UOV109" s="5"/>
      <c r="UOW109" s="1"/>
      <c r="UOX109" s="2"/>
      <c r="UOY109" s="2"/>
      <c r="UOZ109" s="5"/>
      <c r="UPA109" s="5"/>
      <c r="UPB109" s="5"/>
      <c r="UPC109" s="5"/>
      <c r="UPD109" s="5"/>
      <c r="UPE109" s="1"/>
      <c r="UPF109" s="2"/>
      <c r="UPG109" s="2"/>
      <c r="UPH109" s="5"/>
      <c r="UPI109" s="5"/>
      <c r="UPJ109" s="5"/>
      <c r="UPK109" s="5"/>
      <c r="UPL109" s="5"/>
      <c r="UPM109" s="1"/>
      <c r="UPN109" s="2"/>
      <c r="UPO109" s="2"/>
      <c r="UPP109" s="5"/>
      <c r="UPQ109" s="5"/>
      <c r="UPR109" s="5"/>
      <c r="UPS109" s="5"/>
      <c r="UPT109" s="5"/>
      <c r="UPU109" s="1"/>
      <c r="UPV109" s="2"/>
      <c r="UPW109" s="2"/>
      <c r="UPX109" s="5"/>
      <c r="UPY109" s="5"/>
      <c r="UPZ109" s="5"/>
      <c r="UQA109" s="5"/>
      <c r="UQB109" s="5"/>
      <c r="UQC109" s="1"/>
      <c r="UQD109" s="2"/>
      <c r="UQE109" s="2"/>
      <c r="UQF109" s="5"/>
      <c r="UQG109" s="5"/>
      <c r="UQH109" s="5"/>
      <c r="UQI109" s="5"/>
      <c r="UQJ109" s="5"/>
      <c r="UQK109" s="1"/>
      <c r="UQL109" s="2"/>
      <c r="UQM109" s="2"/>
      <c r="UQN109" s="5"/>
      <c r="UQO109" s="5"/>
      <c r="UQP109" s="5"/>
      <c r="UQQ109" s="5"/>
      <c r="UQR109" s="5"/>
      <c r="UQS109" s="1"/>
      <c r="UQT109" s="2"/>
      <c r="UQU109" s="2"/>
      <c r="UQV109" s="5"/>
      <c r="UQW109" s="5"/>
      <c r="UQX109" s="5"/>
      <c r="UQY109" s="5"/>
      <c r="UQZ109" s="5"/>
      <c r="URA109" s="1"/>
      <c r="URB109" s="2"/>
      <c r="URC109" s="2"/>
      <c r="URD109" s="5"/>
      <c r="URE109" s="5"/>
      <c r="URF109" s="5"/>
      <c r="URG109" s="5"/>
      <c r="URH109" s="5"/>
      <c r="URI109" s="1"/>
      <c r="URJ109" s="2"/>
      <c r="URK109" s="2"/>
      <c r="URL109" s="5"/>
      <c r="URM109" s="5"/>
      <c r="URN109" s="5"/>
      <c r="URO109" s="5"/>
      <c r="URP109" s="5"/>
      <c r="URQ109" s="1"/>
      <c r="URR109" s="2"/>
      <c r="URS109" s="2"/>
      <c r="URT109" s="5"/>
      <c r="URU109" s="5"/>
      <c r="URV109" s="5"/>
      <c r="URW109" s="5"/>
      <c r="URX109" s="5"/>
      <c r="URY109" s="1"/>
      <c r="URZ109" s="2"/>
      <c r="USA109" s="2"/>
      <c r="USB109" s="5"/>
      <c r="USC109" s="5"/>
      <c r="USD109" s="5"/>
      <c r="USE109" s="5"/>
      <c r="USF109" s="5"/>
      <c r="USG109" s="1"/>
      <c r="USH109" s="2"/>
      <c r="USI109" s="2"/>
      <c r="USJ109" s="5"/>
      <c r="USK109" s="5"/>
      <c r="USL109" s="5"/>
      <c r="USM109" s="5"/>
      <c r="USN109" s="5"/>
      <c r="USO109" s="1"/>
      <c r="USP109" s="2"/>
      <c r="USQ109" s="2"/>
      <c r="USR109" s="5"/>
      <c r="USS109" s="5"/>
      <c r="UST109" s="5"/>
      <c r="USU109" s="5"/>
      <c r="USV109" s="5"/>
      <c r="USW109" s="1"/>
      <c r="USX109" s="2"/>
      <c r="USY109" s="2"/>
      <c r="USZ109" s="5"/>
      <c r="UTA109" s="5"/>
      <c r="UTB109" s="5"/>
      <c r="UTC109" s="5"/>
      <c r="UTD109" s="5"/>
      <c r="UTE109" s="1"/>
      <c r="UTF109" s="2"/>
      <c r="UTG109" s="2"/>
      <c r="UTH109" s="5"/>
      <c r="UTI109" s="5"/>
      <c r="UTJ109" s="5"/>
      <c r="UTK109" s="5"/>
      <c r="UTL109" s="5"/>
      <c r="UTM109" s="1"/>
      <c r="UTN109" s="2"/>
      <c r="UTO109" s="2"/>
      <c r="UTP109" s="5"/>
      <c r="UTQ109" s="5"/>
      <c r="UTR109" s="5"/>
      <c r="UTS109" s="5"/>
      <c r="UTT109" s="5"/>
      <c r="UTU109" s="1"/>
      <c r="UTV109" s="2"/>
      <c r="UTW109" s="2"/>
      <c r="UTX109" s="5"/>
      <c r="UTY109" s="5"/>
      <c r="UTZ109" s="5"/>
      <c r="UUA109" s="5"/>
      <c r="UUB109" s="5"/>
      <c r="UUC109" s="1"/>
      <c r="UUD109" s="2"/>
      <c r="UUE109" s="2"/>
      <c r="UUF109" s="5"/>
      <c r="UUG109" s="5"/>
      <c r="UUH109" s="5"/>
      <c r="UUI109" s="5"/>
      <c r="UUJ109" s="5"/>
      <c r="UUK109" s="1"/>
      <c r="UUL109" s="2"/>
      <c r="UUM109" s="2"/>
      <c r="UUN109" s="5"/>
      <c r="UUO109" s="5"/>
      <c r="UUP109" s="5"/>
      <c r="UUQ109" s="5"/>
      <c r="UUR109" s="5"/>
      <c r="UUS109" s="1"/>
      <c r="UUT109" s="2"/>
      <c r="UUU109" s="2"/>
      <c r="UUV109" s="5"/>
      <c r="UUW109" s="5"/>
      <c r="UUX109" s="5"/>
      <c r="UUY109" s="5"/>
      <c r="UUZ109" s="5"/>
      <c r="UVA109" s="1"/>
      <c r="UVB109" s="2"/>
      <c r="UVC109" s="2"/>
      <c r="UVD109" s="5"/>
      <c r="UVE109" s="5"/>
      <c r="UVF109" s="5"/>
      <c r="UVG109" s="5"/>
      <c r="UVH109" s="5"/>
      <c r="UVI109" s="1"/>
      <c r="UVJ109" s="2"/>
      <c r="UVK109" s="2"/>
      <c r="UVL109" s="5"/>
      <c r="UVM109" s="5"/>
      <c r="UVN109" s="5"/>
      <c r="UVO109" s="5"/>
      <c r="UVP109" s="5"/>
      <c r="UVQ109" s="1"/>
      <c r="UVR109" s="2"/>
      <c r="UVS109" s="2"/>
      <c r="UVT109" s="5"/>
      <c r="UVU109" s="5"/>
      <c r="UVV109" s="5"/>
      <c r="UVW109" s="5"/>
      <c r="UVX109" s="5"/>
      <c r="UVY109" s="1"/>
      <c r="UVZ109" s="2"/>
      <c r="UWA109" s="2"/>
      <c r="UWB109" s="5"/>
      <c r="UWC109" s="5"/>
      <c r="UWD109" s="5"/>
      <c r="UWE109" s="5"/>
      <c r="UWF109" s="5"/>
      <c r="UWG109" s="1"/>
      <c r="UWH109" s="2"/>
      <c r="UWI109" s="2"/>
      <c r="UWJ109" s="5"/>
      <c r="UWK109" s="5"/>
      <c r="UWL109" s="5"/>
      <c r="UWM109" s="5"/>
      <c r="UWN109" s="5"/>
      <c r="UWO109" s="1"/>
      <c r="UWP109" s="2"/>
      <c r="UWQ109" s="2"/>
      <c r="UWR109" s="5"/>
      <c r="UWS109" s="5"/>
      <c r="UWT109" s="5"/>
      <c r="UWU109" s="5"/>
      <c r="UWV109" s="5"/>
      <c r="UWW109" s="1"/>
      <c r="UWX109" s="2"/>
      <c r="UWY109" s="2"/>
      <c r="UWZ109" s="5"/>
      <c r="UXA109" s="5"/>
      <c r="UXB109" s="5"/>
      <c r="UXC109" s="5"/>
      <c r="UXD109" s="5"/>
      <c r="UXE109" s="1"/>
      <c r="UXF109" s="2"/>
      <c r="UXG109" s="2"/>
      <c r="UXH109" s="5"/>
      <c r="UXI109" s="5"/>
      <c r="UXJ109" s="5"/>
      <c r="UXK109" s="5"/>
      <c r="UXL109" s="5"/>
      <c r="UXM109" s="1"/>
      <c r="UXN109" s="2"/>
      <c r="UXO109" s="2"/>
      <c r="UXP109" s="5"/>
      <c r="UXQ109" s="5"/>
      <c r="UXR109" s="5"/>
      <c r="UXS109" s="5"/>
      <c r="UXT109" s="5"/>
      <c r="UXU109" s="1"/>
      <c r="UXV109" s="2"/>
      <c r="UXW109" s="2"/>
      <c r="UXX109" s="5"/>
      <c r="UXY109" s="5"/>
      <c r="UXZ109" s="5"/>
      <c r="UYA109" s="5"/>
      <c r="UYB109" s="5"/>
      <c r="UYC109" s="1"/>
      <c r="UYD109" s="2"/>
      <c r="UYE109" s="2"/>
      <c r="UYF109" s="5"/>
      <c r="UYG109" s="5"/>
      <c r="UYH109" s="5"/>
      <c r="UYI109" s="5"/>
      <c r="UYJ109" s="5"/>
      <c r="UYK109" s="1"/>
      <c r="UYL109" s="2"/>
      <c r="UYM109" s="2"/>
      <c r="UYN109" s="5"/>
      <c r="UYO109" s="5"/>
      <c r="UYP109" s="5"/>
      <c r="UYQ109" s="5"/>
      <c r="UYR109" s="5"/>
      <c r="UYS109" s="1"/>
      <c r="UYT109" s="2"/>
      <c r="UYU109" s="2"/>
      <c r="UYV109" s="5"/>
      <c r="UYW109" s="5"/>
      <c r="UYX109" s="5"/>
      <c r="UYY109" s="5"/>
      <c r="UYZ109" s="5"/>
      <c r="UZA109" s="1"/>
      <c r="UZB109" s="2"/>
      <c r="UZC109" s="2"/>
      <c r="UZD109" s="5"/>
      <c r="UZE109" s="5"/>
      <c r="UZF109" s="5"/>
      <c r="UZG109" s="5"/>
      <c r="UZH109" s="5"/>
      <c r="UZI109" s="1"/>
      <c r="UZJ109" s="2"/>
      <c r="UZK109" s="2"/>
      <c r="UZL109" s="5"/>
      <c r="UZM109" s="5"/>
      <c r="UZN109" s="5"/>
      <c r="UZO109" s="5"/>
      <c r="UZP109" s="5"/>
      <c r="UZQ109" s="1"/>
      <c r="UZR109" s="2"/>
      <c r="UZS109" s="2"/>
      <c r="UZT109" s="5"/>
      <c r="UZU109" s="5"/>
      <c r="UZV109" s="5"/>
      <c r="UZW109" s="5"/>
      <c r="UZX109" s="5"/>
      <c r="UZY109" s="1"/>
      <c r="UZZ109" s="2"/>
      <c r="VAA109" s="2"/>
      <c r="VAB109" s="5"/>
      <c r="VAC109" s="5"/>
      <c r="VAD109" s="5"/>
      <c r="VAE109" s="5"/>
      <c r="VAF109" s="5"/>
      <c r="VAG109" s="1"/>
      <c r="VAH109" s="2"/>
      <c r="VAI109" s="2"/>
      <c r="VAJ109" s="5"/>
      <c r="VAK109" s="5"/>
      <c r="VAL109" s="5"/>
      <c r="VAM109" s="5"/>
      <c r="VAN109" s="5"/>
      <c r="VAO109" s="1"/>
      <c r="VAP109" s="2"/>
      <c r="VAQ109" s="2"/>
      <c r="VAR109" s="5"/>
      <c r="VAS109" s="5"/>
      <c r="VAT109" s="5"/>
      <c r="VAU109" s="5"/>
      <c r="VAV109" s="5"/>
      <c r="VAW109" s="1"/>
      <c r="VAX109" s="2"/>
      <c r="VAY109" s="2"/>
      <c r="VAZ109" s="5"/>
      <c r="VBA109" s="5"/>
      <c r="VBB109" s="5"/>
      <c r="VBC109" s="5"/>
      <c r="VBD109" s="5"/>
      <c r="VBE109" s="1"/>
      <c r="VBF109" s="2"/>
      <c r="VBG109" s="2"/>
      <c r="VBH109" s="5"/>
      <c r="VBI109" s="5"/>
      <c r="VBJ109" s="5"/>
      <c r="VBK109" s="5"/>
      <c r="VBL109" s="5"/>
      <c r="VBM109" s="1"/>
      <c r="VBN109" s="2"/>
      <c r="VBO109" s="2"/>
      <c r="VBP109" s="5"/>
      <c r="VBQ109" s="5"/>
      <c r="VBR109" s="5"/>
      <c r="VBS109" s="5"/>
      <c r="VBT109" s="5"/>
      <c r="VBU109" s="1"/>
      <c r="VBV109" s="2"/>
      <c r="VBW109" s="2"/>
      <c r="VBX109" s="5"/>
      <c r="VBY109" s="5"/>
      <c r="VBZ109" s="5"/>
      <c r="VCA109" s="5"/>
      <c r="VCB109" s="5"/>
      <c r="VCC109" s="1"/>
      <c r="VCD109" s="2"/>
      <c r="VCE109" s="2"/>
      <c r="VCF109" s="5"/>
      <c r="VCG109" s="5"/>
      <c r="VCH109" s="5"/>
      <c r="VCI109" s="5"/>
      <c r="VCJ109" s="5"/>
      <c r="VCK109" s="1"/>
      <c r="VCL109" s="2"/>
      <c r="VCM109" s="2"/>
      <c r="VCN109" s="5"/>
      <c r="VCO109" s="5"/>
      <c r="VCP109" s="5"/>
      <c r="VCQ109" s="5"/>
      <c r="VCR109" s="5"/>
      <c r="VCS109" s="1"/>
      <c r="VCT109" s="2"/>
      <c r="VCU109" s="2"/>
      <c r="VCV109" s="5"/>
      <c r="VCW109" s="5"/>
      <c r="VCX109" s="5"/>
      <c r="VCY109" s="5"/>
      <c r="VCZ109" s="5"/>
      <c r="VDA109" s="1"/>
      <c r="VDB109" s="2"/>
      <c r="VDC109" s="2"/>
      <c r="VDD109" s="5"/>
      <c r="VDE109" s="5"/>
      <c r="VDF109" s="5"/>
      <c r="VDG109" s="5"/>
      <c r="VDH109" s="5"/>
      <c r="VDI109" s="1"/>
      <c r="VDJ109" s="2"/>
      <c r="VDK109" s="2"/>
      <c r="VDL109" s="5"/>
      <c r="VDM109" s="5"/>
      <c r="VDN109" s="5"/>
      <c r="VDO109" s="5"/>
      <c r="VDP109" s="5"/>
      <c r="VDQ109" s="1"/>
      <c r="VDR109" s="2"/>
      <c r="VDS109" s="2"/>
      <c r="VDT109" s="5"/>
      <c r="VDU109" s="5"/>
      <c r="VDV109" s="5"/>
      <c r="VDW109" s="5"/>
      <c r="VDX109" s="5"/>
      <c r="VDY109" s="1"/>
      <c r="VDZ109" s="2"/>
      <c r="VEA109" s="2"/>
      <c r="VEB109" s="5"/>
      <c r="VEC109" s="5"/>
      <c r="VED109" s="5"/>
      <c r="VEE109" s="5"/>
      <c r="VEF109" s="5"/>
      <c r="VEG109" s="1"/>
      <c r="VEH109" s="2"/>
      <c r="VEI109" s="2"/>
      <c r="VEJ109" s="5"/>
      <c r="VEK109" s="5"/>
      <c r="VEL109" s="5"/>
      <c r="VEM109" s="5"/>
      <c r="VEN109" s="5"/>
      <c r="VEO109" s="1"/>
      <c r="VEP109" s="2"/>
      <c r="VEQ109" s="2"/>
      <c r="VER109" s="5"/>
      <c r="VES109" s="5"/>
      <c r="VET109" s="5"/>
      <c r="VEU109" s="5"/>
      <c r="VEV109" s="5"/>
      <c r="VEW109" s="1"/>
      <c r="VEX109" s="2"/>
      <c r="VEY109" s="2"/>
      <c r="VEZ109" s="5"/>
      <c r="VFA109" s="5"/>
      <c r="VFB109" s="5"/>
      <c r="VFC109" s="5"/>
      <c r="VFD109" s="5"/>
      <c r="VFE109" s="1"/>
      <c r="VFF109" s="2"/>
      <c r="VFG109" s="2"/>
      <c r="VFH109" s="5"/>
      <c r="VFI109" s="5"/>
      <c r="VFJ109" s="5"/>
      <c r="VFK109" s="5"/>
      <c r="VFL109" s="5"/>
      <c r="VFM109" s="1"/>
      <c r="VFN109" s="2"/>
      <c r="VFO109" s="2"/>
      <c r="VFP109" s="5"/>
      <c r="VFQ109" s="5"/>
      <c r="VFR109" s="5"/>
      <c r="VFS109" s="5"/>
      <c r="VFT109" s="5"/>
      <c r="VFU109" s="1"/>
      <c r="VFV109" s="2"/>
      <c r="VFW109" s="2"/>
      <c r="VFX109" s="5"/>
      <c r="VFY109" s="5"/>
      <c r="VFZ109" s="5"/>
      <c r="VGA109" s="5"/>
      <c r="VGB109" s="5"/>
      <c r="VGC109" s="1"/>
      <c r="VGD109" s="2"/>
      <c r="VGE109" s="2"/>
      <c r="VGF109" s="5"/>
      <c r="VGG109" s="5"/>
      <c r="VGH109" s="5"/>
      <c r="VGI109" s="5"/>
      <c r="VGJ109" s="5"/>
      <c r="VGK109" s="1"/>
      <c r="VGL109" s="2"/>
      <c r="VGM109" s="2"/>
      <c r="VGN109" s="5"/>
      <c r="VGO109" s="5"/>
      <c r="VGP109" s="5"/>
      <c r="VGQ109" s="5"/>
      <c r="VGR109" s="5"/>
      <c r="VGS109" s="1"/>
      <c r="VGT109" s="2"/>
      <c r="VGU109" s="2"/>
      <c r="VGV109" s="5"/>
      <c r="VGW109" s="5"/>
      <c r="VGX109" s="5"/>
      <c r="VGY109" s="5"/>
      <c r="VGZ109" s="5"/>
      <c r="VHA109" s="1"/>
      <c r="VHB109" s="2"/>
      <c r="VHC109" s="2"/>
      <c r="VHD109" s="5"/>
      <c r="VHE109" s="5"/>
      <c r="VHF109" s="5"/>
      <c r="VHG109" s="5"/>
      <c r="VHH109" s="5"/>
      <c r="VHI109" s="1"/>
      <c r="VHJ109" s="2"/>
      <c r="VHK109" s="2"/>
      <c r="VHL109" s="5"/>
      <c r="VHM109" s="5"/>
      <c r="VHN109" s="5"/>
      <c r="VHO109" s="5"/>
      <c r="VHP109" s="5"/>
      <c r="VHQ109" s="1"/>
      <c r="VHR109" s="2"/>
      <c r="VHS109" s="2"/>
      <c r="VHT109" s="5"/>
      <c r="VHU109" s="5"/>
      <c r="VHV109" s="5"/>
      <c r="VHW109" s="5"/>
      <c r="VHX109" s="5"/>
      <c r="VHY109" s="1"/>
      <c r="VHZ109" s="2"/>
      <c r="VIA109" s="2"/>
      <c r="VIB109" s="5"/>
      <c r="VIC109" s="5"/>
      <c r="VID109" s="5"/>
      <c r="VIE109" s="5"/>
      <c r="VIF109" s="5"/>
      <c r="VIG109" s="1"/>
      <c r="VIH109" s="2"/>
      <c r="VII109" s="2"/>
      <c r="VIJ109" s="5"/>
      <c r="VIK109" s="5"/>
      <c r="VIL109" s="5"/>
      <c r="VIM109" s="5"/>
      <c r="VIN109" s="5"/>
      <c r="VIO109" s="1"/>
      <c r="VIP109" s="2"/>
      <c r="VIQ109" s="2"/>
      <c r="VIR109" s="5"/>
      <c r="VIS109" s="5"/>
      <c r="VIT109" s="5"/>
      <c r="VIU109" s="5"/>
      <c r="VIV109" s="5"/>
      <c r="VIW109" s="1"/>
      <c r="VIX109" s="2"/>
      <c r="VIY109" s="2"/>
      <c r="VIZ109" s="5"/>
      <c r="VJA109" s="5"/>
      <c r="VJB109" s="5"/>
      <c r="VJC109" s="5"/>
      <c r="VJD109" s="5"/>
      <c r="VJE109" s="1"/>
      <c r="VJF109" s="2"/>
      <c r="VJG109" s="2"/>
      <c r="VJH109" s="5"/>
      <c r="VJI109" s="5"/>
      <c r="VJJ109" s="5"/>
      <c r="VJK109" s="5"/>
      <c r="VJL109" s="5"/>
      <c r="VJM109" s="1"/>
      <c r="VJN109" s="2"/>
      <c r="VJO109" s="2"/>
      <c r="VJP109" s="5"/>
      <c r="VJQ109" s="5"/>
      <c r="VJR109" s="5"/>
      <c r="VJS109" s="5"/>
      <c r="VJT109" s="5"/>
      <c r="VJU109" s="1"/>
      <c r="VJV109" s="2"/>
      <c r="VJW109" s="2"/>
      <c r="VJX109" s="5"/>
      <c r="VJY109" s="5"/>
      <c r="VJZ109" s="5"/>
      <c r="VKA109" s="5"/>
      <c r="VKB109" s="5"/>
      <c r="VKC109" s="1"/>
      <c r="VKD109" s="2"/>
      <c r="VKE109" s="2"/>
      <c r="VKF109" s="5"/>
      <c r="VKG109" s="5"/>
      <c r="VKH109" s="5"/>
      <c r="VKI109" s="5"/>
      <c r="VKJ109" s="5"/>
      <c r="VKK109" s="1"/>
      <c r="VKL109" s="2"/>
      <c r="VKM109" s="2"/>
      <c r="VKN109" s="5"/>
      <c r="VKO109" s="5"/>
      <c r="VKP109" s="5"/>
      <c r="VKQ109" s="5"/>
      <c r="VKR109" s="5"/>
      <c r="VKS109" s="1"/>
      <c r="VKT109" s="2"/>
      <c r="VKU109" s="2"/>
      <c r="VKV109" s="5"/>
      <c r="VKW109" s="5"/>
      <c r="VKX109" s="5"/>
      <c r="VKY109" s="5"/>
      <c r="VKZ109" s="5"/>
      <c r="VLA109" s="1"/>
      <c r="VLB109" s="2"/>
      <c r="VLC109" s="2"/>
      <c r="VLD109" s="5"/>
      <c r="VLE109" s="5"/>
      <c r="VLF109" s="5"/>
      <c r="VLG109" s="5"/>
      <c r="VLH109" s="5"/>
      <c r="VLI109" s="1"/>
      <c r="VLJ109" s="2"/>
      <c r="VLK109" s="2"/>
      <c r="VLL109" s="5"/>
      <c r="VLM109" s="5"/>
      <c r="VLN109" s="5"/>
      <c r="VLO109" s="5"/>
      <c r="VLP109" s="5"/>
      <c r="VLQ109" s="1"/>
      <c r="VLR109" s="2"/>
      <c r="VLS109" s="2"/>
      <c r="VLT109" s="5"/>
      <c r="VLU109" s="5"/>
      <c r="VLV109" s="5"/>
      <c r="VLW109" s="5"/>
      <c r="VLX109" s="5"/>
      <c r="VLY109" s="1"/>
      <c r="VLZ109" s="2"/>
      <c r="VMA109" s="2"/>
      <c r="VMB109" s="5"/>
      <c r="VMC109" s="5"/>
      <c r="VMD109" s="5"/>
      <c r="VME109" s="5"/>
      <c r="VMF109" s="5"/>
      <c r="VMG109" s="1"/>
      <c r="VMH109" s="2"/>
      <c r="VMI109" s="2"/>
      <c r="VMJ109" s="5"/>
      <c r="VMK109" s="5"/>
      <c r="VML109" s="5"/>
      <c r="VMM109" s="5"/>
      <c r="VMN109" s="5"/>
      <c r="VMO109" s="1"/>
      <c r="VMP109" s="2"/>
      <c r="VMQ109" s="2"/>
      <c r="VMR109" s="5"/>
      <c r="VMS109" s="5"/>
      <c r="VMT109" s="5"/>
      <c r="VMU109" s="5"/>
      <c r="VMV109" s="5"/>
      <c r="VMW109" s="1"/>
      <c r="VMX109" s="2"/>
      <c r="VMY109" s="2"/>
      <c r="VMZ109" s="5"/>
      <c r="VNA109" s="5"/>
      <c r="VNB109" s="5"/>
      <c r="VNC109" s="5"/>
      <c r="VND109" s="5"/>
      <c r="VNE109" s="1"/>
      <c r="VNF109" s="2"/>
      <c r="VNG109" s="2"/>
      <c r="VNH109" s="5"/>
      <c r="VNI109" s="5"/>
      <c r="VNJ109" s="5"/>
      <c r="VNK109" s="5"/>
      <c r="VNL109" s="5"/>
      <c r="VNM109" s="1"/>
      <c r="VNN109" s="2"/>
      <c r="VNO109" s="2"/>
      <c r="VNP109" s="5"/>
      <c r="VNQ109" s="5"/>
      <c r="VNR109" s="5"/>
      <c r="VNS109" s="5"/>
      <c r="VNT109" s="5"/>
      <c r="VNU109" s="1"/>
      <c r="VNV109" s="2"/>
      <c r="VNW109" s="2"/>
      <c r="VNX109" s="5"/>
      <c r="VNY109" s="5"/>
      <c r="VNZ109" s="5"/>
      <c r="VOA109" s="5"/>
      <c r="VOB109" s="5"/>
      <c r="VOC109" s="1"/>
      <c r="VOD109" s="2"/>
      <c r="VOE109" s="2"/>
      <c r="VOF109" s="5"/>
      <c r="VOG109" s="5"/>
      <c r="VOH109" s="5"/>
      <c r="VOI109" s="5"/>
      <c r="VOJ109" s="5"/>
      <c r="VOK109" s="1"/>
      <c r="VOL109" s="2"/>
      <c r="VOM109" s="2"/>
      <c r="VON109" s="5"/>
      <c r="VOO109" s="5"/>
      <c r="VOP109" s="5"/>
      <c r="VOQ109" s="5"/>
      <c r="VOR109" s="5"/>
      <c r="VOS109" s="1"/>
      <c r="VOT109" s="2"/>
      <c r="VOU109" s="2"/>
      <c r="VOV109" s="5"/>
      <c r="VOW109" s="5"/>
      <c r="VOX109" s="5"/>
      <c r="VOY109" s="5"/>
      <c r="VOZ109" s="5"/>
      <c r="VPA109" s="1"/>
      <c r="VPB109" s="2"/>
      <c r="VPC109" s="2"/>
      <c r="VPD109" s="5"/>
      <c r="VPE109" s="5"/>
      <c r="VPF109" s="5"/>
      <c r="VPG109" s="5"/>
      <c r="VPH109" s="5"/>
      <c r="VPI109" s="1"/>
      <c r="VPJ109" s="2"/>
      <c r="VPK109" s="2"/>
      <c r="VPL109" s="5"/>
      <c r="VPM109" s="5"/>
      <c r="VPN109" s="5"/>
      <c r="VPO109" s="5"/>
      <c r="VPP109" s="5"/>
      <c r="VPQ109" s="1"/>
      <c r="VPR109" s="2"/>
      <c r="VPS109" s="2"/>
      <c r="VPT109" s="5"/>
      <c r="VPU109" s="5"/>
      <c r="VPV109" s="5"/>
      <c r="VPW109" s="5"/>
      <c r="VPX109" s="5"/>
      <c r="VPY109" s="1"/>
      <c r="VPZ109" s="2"/>
      <c r="VQA109" s="2"/>
      <c r="VQB109" s="5"/>
      <c r="VQC109" s="5"/>
      <c r="VQD109" s="5"/>
      <c r="VQE109" s="5"/>
      <c r="VQF109" s="5"/>
      <c r="VQG109" s="1"/>
      <c r="VQH109" s="2"/>
      <c r="VQI109" s="2"/>
      <c r="VQJ109" s="5"/>
      <c r="VQK109" s="5"/>
      <c r="VQL109" s="5"/>
      <c r="VQM109" s="5"/>
      <c r="VQN109" s="5"/>
      <c r="VQO109" s="1"/>
      <c r="VQP109" s="2"/>
      <c r="VQQ109" s="2"/>
      <c r="VQR109" s="5"/>
      <c r="VQS109" s="5"/>
      <c r="VQT109" s="5"/>
      <c r="VQU109" s="5"/>
      <c r="VQV109" s="5"/>
      <c r="VQW109" s="1"/>
      <c r="VQX109" s="2"/>
      <c r="VQY109" s="2"/>
      <c r="VQZ109" s="5"/>
      <c r="VRA109" s="5"/>
      <c r="VRB109" s="5"/>
      <c r="VRC109" s="5"/>
      <c r="VRD109" s="5"/>
      <c r="VRE109" s="1"/>
      <c r="VRF109" s="2"/>
      <c r="VRG109" s="2"/>
      <c r="VRH109" s="5"/>
      <c r="VRI109" s="5"/>
      <c r="VRJ109" s="5"/>
      <c r="VRK109" s="5"/>
      <c r="VRL109" s="5"/>
      <c r="VRM109" s="1"/>
      <c r="VRN109" s="2"/>
      <c r="VRO109" s="2"/>
      <c r="VRP109" s="5"/>
      <c r="VRQ109" s="5"/>
      <c r="VRR109" s="5"/>
      <c r="VRS109" s="5"/>
      <c r="VRT109" s="5"/>
      <c r="VRU109" s="1"/>
      <c r="VRV109" s="2"/>
      <c r="VRW109" s="2"/>
      <c r="VRX109" s="5"/>
      <c r="VRY109" s="5"/>
      <c r="VRZ109" s="5"/>
      <c r="VSA109" s="5"/>
      <c r="VSB109" s="5"/>
      <c r="VSC109" s="1"/>
      <c r="VSD109" s="2"/>
      <c r="VSE109" s="2"/>
      <c r="VSF109" s="5"/>
      <c r="VSG109" s="5"/>
      <c r="VSH109" s="5"/>
      <c r="VSI109" s="5"/>
      <c r="VSJ109" s="5"/>
      <c r="VSK109" s="1"/>
      <c r="VSL109" s="2"/>
      <c r="VSM109" s="2"/>
      <c r="VSN109" s="5"/>
      <c r="VSO109" s="5"/>
      <c r="VSP109" s="5"/>
      <c r="VSQ109" s="5"/>
      <c r="VSR109" s="5"/>
      <c r="VSS109" s="1"/>
      <c r="VST109" s="2"/>
      <c r="VSU109" s="2"/>
      <c r="VSV109" s="5"/>
      <c r="VSW109" s="5"/>
      <c r="VSX109" s="5"/>
      <c r="VSY109" s="5"/>
      <c r="VSZ109" s="5"/>
      <c r="VTA109" s="1"/>
      <c r="VTB109" s="2"/>
      <c r="VTC109" s="2"/>
      <c r="VTD109" s="5"/>
      <c r="VTE109" s="5"/>
      <c r="VTF109" s="5"/>
      <c r="VTG109" s="5"/>
      <c r="VTH109" s="5"/>
      <c r="VTI109" s="1"/>
      <c r="VTJ109" s="2"/>
      <c r="VTK109" s="2"/>
      <c r="VTL109" s="5"/>
      <c r="VTM109" s="5"/>
      <c r="VTN109" s="5"/>
      <c r="VTO109" s="5"/>
      <c r="VTP109" s="5"/>
      <c r="VTQ109" s="1"/>
      <c r="VTR109" s="2"/>
      <c r="VTS109" s="2"/>
      <c r="VTT109" s="5"/>
      <c r="VTU109" s="5"/>
      <c r="VTV109" s="5"/>
      <c r="VTW109" s="5"/>
      <c r="VTX109" s="5"/>
      <c r="VTY109" s="1"/>
      <c r="VTZ109" s="2"/>
      <c r="VUA109" s="2"/>
      <c r="VUB109" s="5"/>
      <c r="VUC109" s="5"/>
      <c r="VUD109" s="5"/>
      <c r="VUE109" s="5"/>
      <c r="VUF109" s="5"/>
      <c r="VUG109" s="1"/>
      <c r="VUH109" s="2"/>
      <c r="VUI109" s="2"/>
      <c r="VUJ109" s="5"/>
      <c r="VUK109" s="5"/>
      <c r="VUL109" s="5"/>
      <c r="VUM109" s="5"/>
      <c r="VUN109" s="5"/>
      <c r="VUO109" s="1"/>
      <c r="VUP109" s="2"/>
      <c r="VUQ109" s="2"/>
      <c r="VUR109" s="5"/>
      <c r="VUS109" s="5"/>
      <c r="VUT109" s="5"/>
      <c r="VUU109" s="5"/>
      <c r="VUV109" s="5"/>
      <c r="VUW109" s="1"/>
      <c r="VUX109" s="2"/>
      <c r="VUY109" s="2"/>
      <c r="VUZ109" s="5"/>
      <c r="VVA109" s="5"/>
      <c r="VVB109" s="5"/>
      <c r="VVC109" s="5"/>
      <c r="VVD109" s="5"/>
      <c r="VVE109" s="1"/>
      <c r="VVF109" s="2"/>
      <c r="VVG109" s="2"/>
      <c r="VVH109" s="5"/>
      <c r="VVI109" s="5"/>
      <c r="VVJ109" s="5"/>
      <c r="VVK109" s="5"/>
      <c r="VVL109" s="5"/>
      <c r="VVM109" s="1"/>
      <c r="VVN109" s="2"/>
      <c r="VVO109" s="2"/>
      <c r="VVP109" s="5"/>
      <c r="VVQ109" s="5"/>
      <c r="VVR109" s="5"/>
      <c r="VVS109" s="5"/>
      <c r="VVT109" s="5"/>
      <c r="VVU109" s="1"/>
      <c r="VVV109" s="2"/>
      <c r="VVW109" s="2"/>
      <c r="VVX109" s="5"/>
      <c r="VVY109" s="5"/>
      <c r="VVZ109" s="5"/>
      <c r="VWA109" s="5"/>
      <c r="VWB109" s="5"/>
      <c r="VWC109" s="1"/>
      <c r="VWD109" s="2"/>
      <c r="VWE109" s="2"/>
      <c r="VWF109" s="5"/>
      <c r="VWG109" s="5"/>
      <c r="VWH109" s="5"/>
      <c r="VWI109" s="5"/>
      <c r="VWJ109" s="5"/>
      <c r="VWK109" s="1"/>
      <c r="VWL109" s="2"/>
      <c r="VWM109" s="2"/>
      <c r="VWN109" s="5"/>
      <c r="VWO109" s="5"/>
      <c r="VWP109" s="5"/>
      <c r="VWQ109" s="5"/>
      <c r="VWR109" s="5"/>
      <c r="VWS109" s="1"/>
      <c r="VWT109" s="2"/>
      <c r="VWU109" s="2"/>
      <c r="VWV109" s="5"/>
      <c r="VWW109" s="5"/>
      <c r="VWX109" s="5"/>
      <c r="VWY109" s="5"/>
      <c r="VWZ109" s="5"/>
      <c r="VXA109" s="1"/>
      <c r="VXB109" s="2"/>
      <c r="VXC109" s="2"/>
      <c r="VXD109" s="5"/>
      <c r="VXE109" s="5"/>
      <c r="VXF109" s="5"/>
      <c r="VXG109" s="5"/>
      <c r="VXH109" s="5"/>
      <c r="VXI109" s="1"/>
      <c r="VXJ109" s="2"/>
      <c r="VXK109" s="2"/>
      <c r="VXL109" s="5"/>
      <c r="VXM109" s="5"/>
      <c r="VXN109" s="5"/>
      <c r="VXO109" s="5"/>
      <c r="VXP109" s="5"/>
      <c r="VXQ109" s="1"/>
      <c r="VXR109" s="2"/>
      <c r="VXS109" s="2"/>
      <c r="VXT109" s="5"/>
      <c r="VXU109" s="5"/>
      <c r="VXV109" s="5"/>
      <c r="VXW109" s="5"/>
      <c r="VXX109" s="5"/>
      <c r="VXY109" s="1"/>
      <c r="VXZ109" s="2"/>
      <c r="VYA109" s="2"/>
      <c r="VYB109" s="5"/>
      <c r="VYC109" s="5"/>
      <c r="VYD109" s="5"/>
      <c r="VYE109" s="5"/>
      <c r="VYF109" s="5"/>
      <c r="VYG109" s="1"/>
      <c r="VYH109" s="2"/>
      <c r="VYI109" s="2"/>
      <c r="VYJ109" s="5"/>
      <c r="VYK109" s="5"/>
      <c r="VYL109" s="5"/>
      <c r="VYM109" s="5"/>
      <c r="VYN109" s="5"/>
      <c r="VYO109" s="1"/>
      <c r="VYP109" s="2"/>
      <c r="VYQ109" s="2"/>
      <c r="VYR109" s="5"/>
      <c r="VYS109" s="5"/>
      <c r="VYT109" s="5"/>
      <c r="VYU109" s="5"/>
      <c r="VYV109" s="5"/>
      <c r="VYW109" s="1"/>
      <c r="VYX109" s="2"/>
      <c r="VYY109" s="2"/>
      <c r="VYZ109" s="5"/>
      <c r="VZA109" s="5"/>
      <c r="VZB109" s="5"/>
      <c r="VZC109" s="5"/>
      <c r="VZD109" s="5"/>
      <c r="VZE109" s="1"/>
      <c r="VZF109" s="2"/>
      <c r="VZG109" s="2"/>
      <c r="VZH109" s="5"/>
      <c r="VZI109" s="5"/>
      <c r="VZJ109" s="5"/>
      <c r="VZK109" s="5"/>
      <c r="VZL109" s="5"/>
      <c r="VZM109" s="1"/>
      <c r="VZN109" s="2"/>
      <c r="VZO109" s="2"/>
      <c r="VZP109" s="5"/>
      <c r="VZQ109" s="5"/>
      <c r="VZR109" s="5"/>
      <c r="VZS109" s="5"/>
      <c r="VZT109" s="5"/>
      <c r="VZU109" s="1"/>
      <c r="VZV109" s="2"/>
      <c r="VZW109" s="2"/>
      <c r="VZX109" s="5"/>
      <c r="VZY109" s="5"/>
      <c r="VZZ109" s="5"/>
      <c r="WAA109" s="5"/>
      <c r="WAB109" s="5"/>
      <c r="WAC109" s="1"/>
      <c r="WAD109" s="2"/>
      <c r="WAE109" s="2"/>
      <c r="WAF109" s="5"/>
      <c r="WAG109" s="5"/>
      <c r="WAH109" s="5"/>
      <c r="WAI109" s="5"/>
      <c r="WAJ109" s="5"/>
      <c r="WAK109" s="1"/>
      <c r="WAL109" s="2"/>
      <c r="WAM109" s="2"/>
      <c r="WAN109" s="5"/>
      <c r="WAO109" s="5"/>
      <c r="WAP109" s="5"/>
      <c r="WAQ109" s="5"/>
      <c r="WAR109" s="5"/>
      <c r="WAS109" s="1"/>
      <c r="WAT109" s="2"/>
      <c r="WAU109" s="2"/>
      <c r="WAV109" s="5"/>
      <c r="WAW109" s="5"/>
      <c r="WAX109" s="5"/>
      <c r="WAY109" s="5"/>
      <c r="WAZ109" s="5"/>
      <c r="WBA109" s="1"/>
      <c r="WBB109" s="2"/>
      <c r="WBC109" s="2"/>
      <c r="WBD109" s="5"/>
      <c r="WBE109" s="5"/>
      <c r="WBF109" s="5"/>
      <c r="WBG109" s="5"/>
      <c r="WBH109" s="5"/>
      <c r="WBI109" s="1"/>
      <c r="WBJ109" s="2"/>
      <c r="WBK109" s="2"/>
      <c r="WBL109" s="5"/>
      <c r="WBM109" s="5"/>
      <c r="WBN109" s="5"/>
      <c r="WBO109" s="5"/>
      <c r="WBP109" s="5"/>
      <c r="WBQ109" s="1"/>
      <c r="WBR109" s="2"/>
      <c r="WBS109" s="2"/>
      <c r="WBT109" s="5"/>
      <c r="WBU109" s="5"/>
      <c r="WBV109" s="5"/>
      <c r="WBW109" s="5"/>
      <c r="WBX109" s="5"/>
      <c r="WBY109" s="1"/>
      <c r="WBZ109" s="2"/>
      <c r="WCA109" s="2"/>
      <c r="WCB109" s="5"/>
      <c r="WCC109" s="5"/>
      <c r="WCD109" s="5"/>
      <c r="WCE109" s="5"/>
      <c r="WCF109" s="5"/>
      <c r="WCG109" s="1"/>
      <c r="WCH109" s="2"/>
      <c r="WCI109" s="2"/>
      <c r="WCJ109" s="5"/>
      <c r="WCK109" s="5"/>
      <c r="WCL109" s="5"/>
      <c r="WCM109" s="5"/>
      <c r="WCN109" s="5"/>
      <c r="WCO109" s="1"/>
      <c r="WCP109" s="2"/>
      <c r="WCQ109" s="2"/>
      <c r="WCR109" s="5"/>
      <c r="WCS109" s="5"/>
      <c r="WCT109" s="5"/>
      <c r="WCU109" s="5"/>
      <c r="WCV109" s="5"/>
      <c r="WCW109" s="1"/>
      <c r="WCX109" s="2"/>
      <c r="WCY109" s="2"/>
      <c r="WCZ109" s="5"/>
      <c r="WDA109" s="5"/>
      <c r="WDB109" s="5"/>
      <c r="WDC109" s="5"/>
      <c r="WDD109" s="5"/>
      <c r="WDE109" s="1"/>
      <c r="WDF109" s="2"/>
      <c r="WDG109" s="2"/>
      <c r="WDH109" s="5"/>
      <c r="WDI109" s="5"/>
      <c r="WDJ109" s="5"/>
      <c r="WDK109" s="5"/>
      <c r="WDL109" s="5"/>
      <c r="WDM109" s="1"/>
      <c r="WDN109" s="2"/>
      <c r="WDO109" s="2"/>
      <c r="WDP109" s="5"/>
      <c r="WDQ109" s="5"/>
      <c r="WDR109" s="5"/>
      <c r="WDS109" s="5"/>
      <c r="WDT109" s="5"/>
      <c r="WDU109" s="1"/>
      <c r="WDV109" s="2"/>
      <c r="WDW109" s="2"/>
      <c r="WDX109" s="5"/>
      <c r="WDY109" s="5"/>
      <c r="WDZ109" s="5"/>
      <c r="WEA109" s="5"/>
      <c r="WEB109" s="5"/>
      <c r="WEC109" s="1"/>
      <c r="WED109" s="2"/>
      <c r="WEE109" s="2"/>
      <c r="WEF109" s="5"/>
      <c r="WEG109" s="5"/>
      <c r="WEH109" s="5"/>
      <c r="WEI109" s="5"/>
      <c r="WEJ109" s="5"/>
      <c r="WEK109" s="1"/>
      <c r="WEL109" s="2"/>
      <c r="WEM109" s="2"/>
      <c r="WEN109" s="5"/>
      <c r="WEO109" s="5"/>
      <c r="WEP109" s="5"/>
      <c r="WEQ109" s="5"/>
      <c r="WER109" s="5"/>
      <c r="WES109" s="1"/>
      <c r="WET109" s="2"/>
      <c r="WEU109" s="2"/>
      <c r="WEV109" s="5"/>
      <c r="WEW109" s="5"/>
      <c r="WEX109" s="5"/>
      <c r="WEY109" s="5"/>
      <c r="WEZ109" s="5"/>
      <c r="WFA109" s="1"/>
      <c r="WFB109" s="2"/>
      <c r="WFC109" s="2"/>
      <c r="WFD109" s="5"/>
      <c r="WFE109" s="5"/>
      <c r="WFF109" s="5"/>
      <c r="WFG109" s="5"/>
      <c r="WFH109" s="5"/>
      <c r="WFI109" s="1"/>
      <c r="WFJ109" s="2"/>
      <c r="WFK109" s="2"/>
      <c r="WFL109" s="5"/>
      <c r="WFM109" s="5"/>
      <c r="WFN109" s="5"/>
      <c r="WFO109" s="5"/>
      <c r="WFP109" s="5"/>
      <c r="WFQ109" s="1"/>
      <c r="WFR109" s="2"/>
      <c r="WFS109" s="2"/>
      <c r="WFT109" s="5"/>
      <c r="WFU109" s="5"/>
      <c r="WFV109" s="5"/>
      <c r="WFW109" s="5"/>
      <c r="WFX109" s="5"/>
      <c r="WFY109" s="1"/>
      <c r="WFZ109" s="2"/>
      <c r="WGA109" s="2"/>
      <c r="WGB109" s="5"/>
      <c r="WGC109" s="5"/>
      <c r="WGD109" s="5"/>
      <c r="WGE109" s="5"/>
      <c r="WGF109" s="5"/>
      <c r="WGG109" s="1"/>
      <c r="WGH109" s="2"/>
      <c r="WGI109" s="2"/>
      <c r="WGJ109" s="5"/>
      <c r="WGK109" s="5"/>
      <c r="WGL109" s="5"/>
      <c r="WGM109" s="5"/>
      <c r="WGN109" s="5"/>
      <c r="WGO109" s="1"/>
      <c r="WGP109" s="2"/>
      <c r="WGQ109" s="2"/>
      <c r="WGR109" s="5"/>
      <c r="WGS109" s="5"/>
      <c r="WGT109" s="5"/>
      <c r="WGU109" s="5"/>
      <c r="WGV109" s="5"/>
      <c r="WGW109" s="1"/>
      <c r="WGX109" s="2"/>
      <c r="WGY109" s="2"/>
      <c r="WGZ109" s="5"/>
      <c r="WHA109" s="5"/>
      <c r="WHB109" s="5"/>
      <c r="WHC109" s="5"/>
      <c r="WHD109" s="5"/>
      <c r="WHE109" s="1"/>
      <c r="WHF109" s="2"/>
      <c r="WHG109" s="2"/>
      <c r="WHH109" s="5"/>
      <c r="WHI109" s="5"/>
      <c r="WHJ109" s="5"/>
      <c r="WHK109" s="5"/>
      <c r="WHL109" s="5"/>
      <c r="WHM109" s="1"/>
      <c r="WHN109" s="2"/>
      <c r="WHO109" s="2"/>
      <c r="WHP109" s="5"/>
      <c r="WHQ109" s="5"/>
      <c r="WHR109" s="5"/>
      <c r="WHS109" s="5"/>
      <c r="WHT109" s="5"/>
      <c r="WHU109" s="1"/>
      <c r="WHV109" s="2"/>
      <c r="WHW109" s="2"/>
      <c r="WHX109" s="5"/>
      <c r="WHY109" s="5"/>
      <c r="WHZ109" s="5"/>
      <c r="WIA109" s="5"/>
      <c r="WIB109" s="5"/>
      <c r="WIC109" s="1"/>
      <c r="WID109" s="2"/>
      <c r="WIE109" s="2"/>
      <c r="WIF109" s="5"/>
      <c r="WIG109" s="5"/>
      <c r="WIH109" s="5"/>
      <c r="WII109" s="5"/>
      <c r="WIJ109" s="5"/>
      <c r="WIK109" s="1"/>
      <c r="WIL109" s="2"/>
      <c r="WIM109" s="2"/>
      <c r="WIN109" s="5"/>
      <c r="WIO109" s="5"/>
      <c r="WIP109" s="5"/>
      <c r="WIQ109" s="5"/>
      <c r="WIR109" s="5"/>
      <c r="WIS109" s="1"/>
      <c r="WIT109" s="2"/>
      <c r="WIU109" s="2"/>
      <c r="WIV109" s="5"/>
      <c r="WIW109" s="5"/>
      <c r="WIX109" s="5"/>
      <c r="WIY109" s="5"/>
      <c r="WIZ109" s="5"/>
      <c r="WJA109" s="1"/>
      <c r="WJB109" s="2"/>
      <c r="WJC109" s="2"/>
      <c r="WJD109" s="5"/>
      <c r="WJE109" s="5"/>
      <c r="WJF109" s="5"/>
      <c r="WJG109" s="5"/>
      <c r="WJH109" s="5"/>
      <c r="WJI109" s="1"/>
      <c r="WJJ109" s="2"/>
      <c r="WJK109" s="2"/>
      <c r="WJL109" s="5"/>
      <c r="WJM109" s="5"/>
      <c r="WJN109" s="5"/>
      <c r="WJO109" s="5"/>
      <c r="WJP109" s="5"/>
      <c r="WJQ109" s="1"/>
      <c r="WJR109" s="2"/>
      <c r="WJS109" s="2"/>
      <c r="WJT109" s="5"/>
      <c r="WJU109" s="5"/>
      <c r="WJV109" s="5"/>
      <c r="WJW109" s="5"/>
      <c r="WJX109" s="5"/>
      <c r="WJY109" s="1"/>
      <c r="WJZ109" s="2"/>
      <c r="WKA109" s="2"/>
      <c r="WKB109" s="5"/>
      <c r="WKC109" s="5"/>
      <c r="WKD109" s="5"/>
      <c r="WKE109" s="5"/>
      <c r="WKF109" s="5"/>
      <c r="WKG109" s="1"/>
      <c r="WKH109" s="2"/>
      <c r="WKI109" s="2"/>
      <c r="WKJ109" s="5"/>
      <c r="WKK109" s="5"/>
      <c r="WKL109" s="5"/>
      <c r="WKM109" s="5"/>
      <c r="WKN109" s="5"/>
      <c r="WKO109" s="1"/>
      <c r="WKP109" s="2"/>
      <c r="WKQ109" s="2"/>
      <c r="WKR109" s="5"/>
      <c r="WKS109" s="5"/>
      <c r="WKT109" s="5"/>
      <c r="WKU109" s="5"/>
      <c r="WKV109" s="5"/>
      <c r="WKW109" s="1"/>
      <c r="WKX109" s="2"/>
      <c r="WKY109" s="2"/>
      <c r="WKZ109" s="5"/>
      <c r="WLA109" s="5"/>
      <c r="WLB109" s="5"/>
      <c r="WLC109" s="5"/>
      <c r="WLD109" s="5"/>
      <c r="WLE109" s="1"/>
      <c r="WLF109" s="2"/>
      <c r="WLG109" s="2"/>
      <c r="WLH109" s="5"/>
      <c r="WLI109" s="5"/>
      <c r="WLJ109" s="5"/>
      <c r="WLK109" s="5"/>
      <c r="WLL109" s="5"/>
      <c r="WLM109" s="1"/>
      <c r="WLN109" s="2"/>
      <c r="WLO109" s="2"/>
      <c r="WLP109" s="5"/>
      <c r="WLQ109" s="5"/>
      <c r="WLR109" s="5"/>
      <c r="WLS109" s="5"/>
      <c r="WLT109" s="5"/>
      <c r="WLU109" s="1"/>
      <c r="WLV109" s="2"/>
      <c r="WLW109" s="2"/>
      <c r="WLX109" s="5"/>
      <c r="WLY109" s="5"/>
      <c r="WLZ109" s="5"/>
      <c r="WMA109" s="5"/>
      <c r="WMB109" s="5"/>
      <c r="WMC109" s="1"/>
      <c r="WMD109" s="2"/>
      <c r="WME109" s="2"/>
      <c r="WMF109" s="5"/>
      <c r="WMG109" s="5"/>
      <c r="WMH109" s="5"/>
      <c r="WMI109" s="5"/>
      <c r="WMJ109" s="5"/>
      <c r="WMK109" s="1"/>
      <c r="WML109" s="2"/>
      <c r="WMM109" s="2"/>
      <c r="WMN109" s="5"/>
      <c r="WMO109" s="5"/>
      <c r="WMP109" s="5"/>
      <c r="WMQ109" s="5"/>
      <c r="WMR109" s="5"/>
      <c r="WMS109" s="1"/>
      <c r="WMT109" s="2"/>
      <c r="WMU109" s="2"/>
      <c r="WMV109" s="5"/>
      <c r="WMW109" s="5"/>
      <c r="WMX109" s="5"/>
      <c r="WMY109" s="5"/>
      <c r="WMZ109" s="5"/>
      <c r="WNA109" s="1"/>
      <c r="WNB109" s="2"/>
      <c r="WNC109" s="2"/>
      <c r="WND109" s="5"/>
      <c r="WNE109" s="5"/>
      <c r="WNF109" s="5"/>
      <c r="WNG109" s="5"/>
      <c r="WNH109" s="5"/>
      <c r="WNI109" s="1"/>
      <c r="WNJ109" s="2"/>
      <c r="WNK109" s="2"/>
      <c r="WNL109" s="5"/>
      <c r="WNM109" s="5"/>
      <c r="WNN109" s="5"/>
      <c r="WNO109" s="5"/>
      <c r="WNP109" s="5"/>
      <c r="WNQ109" s="1"/>
      <c r="WNR109" s="2"/>
      <c r="WNS109" s="2"/>
      <c r="WNT109" s="5"/>
      <c r="WNU109" s="5"/>
      <c r="WNV109" s="5"/>
      <c r="WNW109" s="5"/>
      <c r="WNX109" s="5"/>
      <c r="WNY109" s="1"/>
      <c r="WNZ109" s="2"/>
      <c r="WOA109" s="2"/>
      <c r="WOB109" s="5"/>
      <c r="WOC109" s="5"/>
      <c r="WOD109" s="5"/>
      <c r="WOE109" s="5"/>
      <c r="WOF109" s="5"/>
      <c r="WOG109" s="1"/>
      <c r="WOH109" s="2"/>
      <c r="WOI109" s="2"/>
      <c r="WOJ109" s="5"/>
      <c r="WOK109" s="5"/>
      <c r="WOL109" s="5"/>
      <c r="WOM109" s="5"/>
      <c r="WON109" s="5"/>
      <c r="WOO109" s="1"/>
      <c r="WOP109" s="2"/>
      <c r="WOQ109" s="2"/>
      <c r="WOR109" s="5"/>
      <c r="WOS109" s="5"/>
      <c r="WOT109" s="5"/>
      <c r="WOU109" s="5"/>
      <c r="WOV109" s="5"/>
      <c r="WOW109" s="1"/>
      <c r="WOX109" s="2"/>
      <c r="WOY109" s="2"/>
      <c r="WOZ109" s="5"/>
      <c r="WPA109" s="5"/>
      <c r="WPB109" s="5"/>
      <c r="WPC109" s="5"/>
      <c r="WPD109" s="5"/>
      <c r="WPE109" s="1"/>
      <c r="WPF109" s="2"/>
      <c r="WPG109" s="2"/>
      <c r="WPH109" s="5"/>
      <c r="WPI109" s="5"/>
      <c r="WPJ109" s="5"/>
      <c r="WPK109" s="5"/>
      <c r="WPL109" s="5"/>
      <c r="WPM109" s="1"/>
      <c r="WPN109" s="2"/>
      <c r="WPO109" s="2"/>
      <c r="WPP109" s="5"/>
      <c r="WPQ109" s="5"/>
      <c r="WPR109" s="5"/>
      <c r="WPS109" s="5"/>
      <c r="WPT109" s="5"/>
      <c r="WPU109" s="1"/>
      <c r="WPV109" s="2"/>
      <c r="WPW109" s="2"/>
      <c r="WPX109" s="5"/>
      <c r="WPY109" s="5"/>
      <c r="WPZ109" s="5"/>
      <c r="WQA109" s="5"/>
      <c r="WQB109" s="5"/>
      <c r="WQC109" s="1"/>
      <c r="WQD109" s="2"/>
      <c r="WQE109" s="2"/>
      <c r="WQF109" s="5"/>
      <c r="WQG109" s="5"/>
      <c r="WQH109" s="5"/>
      <c r="WQI109" s="5"/>
      <c r="WQJ109" s="5"/>
      <c r="WQK109" s="1"/>
      <c r="WQL109" s="2"/>
      <c r="WQM109" s="2"/>
      <c r="WQN109" s="5"/>
      <c r="WQO109" s="5"/>
      <c r="WQP109" s="5"/>
      <c r="WQQ109" s="5"/>
      <c r="WQR109" s="5"/>
      <c r="WQS109" s="1"/>
      <c r="WQT109" s="2"/>
      <c r="WQU109" s="2"/>
      <c r="WQV109" s="5"/>
      <c r="WQW109" s="5"/>
      <c r="WQX109" s="5"/>
      <c r="WQY109" s="5"/>
      <c r="WQZ109" s="5"/>
      <c r="WRA109" s="1"/>
      <c r="WRB109" s="2"/>
      <c r="WRC109" s="2"/>
      <c r="WRD109" s="5"/>
      <c r="WRE109" s="5"/>
      <c r="WRF109" s="5"/>
      <c r="WRG109" s="5"/>
      <c r="WRH109" s="5"/>
      <c r="WRI109" s="1"/>
      <c r="WRJ109" s="2"/>
      <c r="WRK109" s="2"/>
      <c r="WRL109" s="5"/>
      <c r="WRM109" s="5"/>
      <c r="WRN109" s="5"/>
      <c r="WRO109" s="5"/>
      <c r="WRP109" s="5"/>
      <c r="WRQ109" s="1"/>
      <c r="WRR109" s="2"/>
      <c r="WRS109" s="2"/>
      <c r="WRT109" s="5"/>
      <c r="WRU109" s="5"/>
      <c r="WRV109" s="5"/>
      <c r="WRW109" s="5"/>
      <c r="WRX109" s="5"/>
      <c r="WRY109" s="1"/>
      <c r="WRZ109" s="2"/>
      <c r="WSA109" s="2"/>
      <c r="WSB109" s="5"/>
      <c r="WSC109" s="5"/>
      <c r="WSD109" s="5"/>
      <c r="WSE109" s="5"/>
      <c r="WSF109" s="5"/>
      <c r="WSG109" s="1"/>
      <c r="WSH109" s="2"/>
      <c r="WSI109" s="2"/>
      <c r="WSJ109" s="5"/>
      <c r="WSK109" s="5"/>
      <c r="WSL109" s="5"/>
      <c r="WSM109" s="5"/>
      <c r="WSN109" s="5"/>
      <c r="WSO109" s="1"/>
      <c r="WSP109" s="2"/>
      <c r="WSQ109" s="2"/>
      <c r="WSR109" s="5"/>
      <c r="WSS109" s="5"/>
      <c r="WST109" s="5"/>
      <c r="WSU109" s="5"/>
      <c r="WSV109" s="5"/>
      <c r="WSW109" s="1"/>
      <c r="WSX109" s="2"/>
      <c r="WSY109" s="2"/>
      <c r="WSZ109" s="5"/>
      <c r="WTA109" s="5"/>
      <c r="WTB109" s="5"/>
      <c r="WTC109" s="5"/>
      <c r="WTD109" s="5"/>
      <c r="WTE109" s="1"/>
      <c r="WTF109" s="2"/>
      <c r="WTG109" s="2"/>
      <c r="WTH109" s="5"/>
      <c r="WTI109" s="5"/>
      <c r="WTJ109" s="5"/>
      <c r="WTK109" s="5"/>
      <c r="WTL109" s="5"/>
      <c r="WTM109" s="1"/>
      <c r="WTN109" s="2"/>
      <c r="WTO109" s="2"/>
      <c r="WTP109" s="5"/>
      <c r="WTQ109" s="5"/>
      <c r="WTR109" s="5"/>
      <c r="WTS109" s="5"/>
      <c r="WTT109" s="5"/>
      <c r="WTU109" s="1"/>
      <c r="WTV109" s="2"/>
      <c r="WTW109" s="2"/>
      <c r="WTX109" s="5"/>
      <c r="WTY109" s="5"/>
      <c r="WTZ109" s="5"/>
      <c r="WUA109" s="5"/>
      <c r="WUB109" s="5"/>
      <c r="WUC109" s="1"/>
      <c r="WUD109" s="2"/>
      <c r="WUE109" s="2"/>
      <c r="WUF109" s="5"/>
      <c r="WUG109" s="5"/>
      <c r="WUH109" s="5"/>
      <c r="WUI109" s="5"/>
      <c r="WUJ109" s="5"/>
      <c r="WUK109" s="1"/>
      <c r="WUL109" s="2"/>
      <c r="WUM109" s="2"/>
      <c r="WUN109" s="5"/>
      <c r="WUO109" s="5"/>
      <c r="WUP109" s="5"/>
      <c r="WUQ109" s="5"/>
      <c r="WUR109" s="5"/>
      <c r="WUS109" s="1"/>
      <c r="WUT109" s="2"/>
      <c r="WUU109" s="2"/>
      <c r="WUV109" s="5"/>
      <c r="WUW109" s="5"/>
      <c r="WUX109" s="5"/>
      <c r="WUY109" s="5"/>
      <c r="WUZ109" s="5"/>
      <c r="WVA109" s="1"/>
      <c r="WVB109" s="2"/>
      <c r="WVC109" s="2"/>
      <c r="WVD109" s="5"/>
      <c r="WVE109" s="5"/>
      <c r="WVF109" s="5"/>
      <c r="WVG109" s="5"/>
      <c r="WVH109" s="5"/>
      <c r="WVI109" s="1"/>
      <c r="WVJ109" s="2"/>
      <c r="WVK109" s="2"/>
      <c r="WVL109" s="5"/>
      <c r="WVM109" s="5"/>
      <c r="WVN109" s="5"/>
      <c r="WVO109" s="5"/>
      <c r="WVP109" s="5"/>
      <c r="WVQ109" s="1"/>
      <c r="WVR109" s="2"/>
      <c r="WVS109" s="2"/>
      <c r="WVT109" s="5"/>
      <c r="WVU109" s="5"/>
      <c r="WVV109" s="5"/>
      <c r="WVW109" s="5"/>
      <c r="WVX109" s="5"/>
      <c r="WVY109" s="1"/>
      <c r="WVZ109" s="2"/>
      <c r="WWA109" s="2"/>
      <c r="WWB109" s="5"/>
      <c r="WWC109" s="5"/>
      <c r="WWD109" s="5"/>
      <c r="WWE109" s="5"/>
      <c r="WWF109" s="5"/>
      <c r="WWG109" s="1"/>
      <c r="WWH109" s="2"/>
      <c r="WWI109" s="2"/>
      <c r="WWJ109" s="5"/>
      <c r="WWK109" s="5"/>
      <c r="WWL109" s="5"/>
      <c r="WWM109" s="5"/>
      <c r="WWN109" s="5"/>
      <c r="WWO109" s="1"/>
      <c r="WWP109" s="2"/>
      <c r="WWQ109" s="2"/>
      <c r="WWR109" s="5"/>
      <c r="WWS109" s="5"/>
      <c r="WWT109" s="5"/>
      <c r="WWU109" s="5"/>
      <c r="WWV109" s="5"/>
      <c r="WWW109" s="1"/>
      <c r="WWX109" s="2"/>
      <c r="WWY109" s="2"/>
      <c r="WWZ109" s="5"/>
      <c r="WXA109" s="5"/>
      <c r="WXB109" s="5"/>
      <c r="WXC109" s="5"/>
      <c r="WXD109" s="5"/>
      <c r="WXE109" s="1"/>
      <c r="WXF109" s="2"/>
      <c r="WXG109" s="2"/>
      <c r="WXH109" s="5"/>
      <c r="WXI109" s="5"/>
      <c r="WXJ109" s="5"/>
      <c r="WXK109" s="5"/>
      <c r="WXL109" s="5"/>
      <c r="WXM109" s="1"/>
      <c r="WXN109" s="2"/>
      <c r="WXO109" s="2"/>
      <c r="WXP109" s="5"/>
      <c r="WXQ109" s="5"/>
      <c r="WXR109" s="5"/>
      <c r="WXS109" s="5"/>
      <c r="WXT109" s="5"/>
      <c r="WXU109" s="1"/>
      <c r="WXV109" s="2"/>
      <c r="WXW109" s="2"/>
      <c r="WXX109" s="5"/>
      <c r="WXY109" s="5"/>
      <c r="WXZ109" s="5"/>
      <c r="WYA109" s="5"/>
      <c r="WYB109" s="5"/>
      <c r="WYC109" s="1"/>
      <c r="WYD109" s="2"/>
      <c r="WYE109" s="2"/>
      <c r="WYF109" s="5"/>
      <c r="WYG109" s="5"/>
      <c r="WYH109" s="5"/>
      <c r="WYI109" s="5"/>
      <c r="WYJ109" s="5"/>
      <c r="WYK109" s="1"/>
      <c r="WYL109" s="2"/>
      <c r="WYM109" s="2"/>
      <c r="WYN109" s="5"/>
      <c r="WYO109" s="5"/>
      <c r="WYP109" s="5"/>
      <c r="WYQ109" s="5"/>
      <c r="WYR109" s="5"/>
      <c r="WYS109" s="1"/>
      <c r="WYT109" s="2"/>
      <c r="WYU109" s="2"/>
      <c r="WYV109" s="5"/>
      <c r="WYW109" s="5"/>
      <c r="WYX109" s="5"/>
      <c r="WYY109" s="5"/>
      <c r="WYZ109" s="5"/>
      <c r="WZA109" s="1"/>
      <c r="WZB109" s="2"/>
      <c r="WZC109" s="2"/>
      <c r="WZD109" s="5"/>
      <c r="WZE109" s="5"/>
      <c r="WZF109" s="5"/>
      <c r="WZG109" s="5"/>
      <c r="WZH109" s="5"/>
      <c r="WZI109" s="1"/>
      <c r="WZJ109" s="2"/>
      <c r="WZK109" s="2"/>
      <c r="WZL109" s="5"/>
      <c r="WZM109" s="5"/>
      <c r="WZN109" s="5"/>
      <c r="WZO109" s="5"/>
      <c r="WZP109" s="5"/>
      <c r="WZQ109" s="1"/>
      <c r="WZR109" s="2"/>
      <c r="WZS109" s="2"/>
      <c r="WZT109" s="5"/>
      <c r="WZU109" s="5"/>
      <c r="WZV109" s="5"/>
      <c r="WZW109" s="5"/>
      <c r="WZX109" s="5"/>
      <c r="WZY109" s="1"/>
      <c r="WZZ109" s="2"/>
      <c r="XAA109" s="2"/>
      <c r="XAB109" s="5"/>
      <c r="XAC109" s="5"/>
      <c r="XAD109" s="5"/>
      <c r="XAE109" s="5"/>
      <c r="XAF109" s="5"/>
      <c r="XAG109" s="1"/>
      <c r="XAH109" s="2"/>
      <c r="XAI109" s="2"/>
      <c r="XAJ109" s="5"/>
      <c r="XAK109" s="5"/>
      <c r="XAL109" s="5"/>
      <c r="XAM109" s="5"/>
      <c r="XAN109" s="5"/>
      <c r="XAO109" s="1"/>
      <c r="XAP109" s="2"/>
      <c r="XAQ109" s="2"/>
      <c r="XAR109" s="5"/>
      <c r="XAS109" s="5"/>
      <c r="XAT109" s="5"/>
      <c r="XAU109" s="5"/>
      <c r="XAV109" s="5"/>
      <c r="XAW109" s="1"/>
      <c r="XAX109" s="2"/>
      <c r="XAY109" s="2"/>
      <c r="XAZ109" s="5"/>
      <c r="XBA109" s="5"/>
      <c r="XBB109" s="5"/>
      <c r="XBC109" s="5"/>
      <c r="XBD109" s="5"/>
      <c r="XBE109" s="1"/>
      <c r="XBF109" s="2"/>
      <c r="XBG109" s="2"/>
      <c r="XBH109" s="5"/>
      <c r="XBI109" s="5"/>
      <c r="XBJ109" s="5"/>
      <c r="XBK109" s="5"/>
      <c r="XBL109" s="5"/>
      <c r="XBM109" s="1"/>
      <c r="XBN109" s="2"/>
      <c r="XBO109" s="2"/>
      <c r="XBP109" s="5"/>
      <c r="XBQ109" s="5"/>
      <c r="XBR109" s="5"/>
      <c r="XBS109" s="5"/>
      <c r="XBT109" s="5"/>
      <c r="XBU109" s="1"/>
      <c r="XBV109" s="2"/>
      <c r="XBW109" s="2"/>
      <c r="XBX109" s="5"/>
      <c r="XBY109" s="5"/>
      <c r="XBZ109" s="5"/>
      <c r="XCA109" s="5"/>
      <c r="XCB109" s="5"/>
      <c r="XCC109" s="1"/>
      <c r="XCD109" s="2"/>
      <c r="XCE109" s="2"/>
      <c r="XCF109" s="5"/>
      <c r="XCG109" s="5"/>
      <c r="XCH109" s="5"/>
      <c r="XCI109" s="5"/>
      <c r="XCJ109" s="5"/>
      <c r="XCK109" s="1"/>
      <c r="XCL109" s="2"/>
      <c r="XCM109" s="2"/>
      <c r="XCN109" s="5"/>
      <c r="XCO109" s="5"/>
      <c r="XCP109" s="5"/>
      <c r="XCQ109" s="5"/>
      <c r="XCR109" s="5"/>
      <c r="XCS109" s="1"/>
      <c r="XCT109" s="2"/>
      <c r="XCU109" s="2"/>
      <c r="XCV109" s="5"/>
      <c r="XCW109" s="5"/>
      <c r="XCX109" s="5"/>
      <c r="XCY109" s="5"/>
      <c r="XCZ109" s="5"/>
      <c r="XDA109" s="1"/>
      <c r="XDB109" s="2"/>
      <c r="XDC109" s="2"/>
      <c r="XDD109" s="5"/>
      <c r="XDE109" s="5"/>
      <c r="XDF109" s="5"/>
      <c r="XDG109" s="5"/>
      <c r="XDH109" s="5"/>
      <c r="XDI109" s="1"/>
      <c r="XDJ109" s="2"/>
      <c r="XDK109" s="2"/>
      <c r="XDL109" s="5"/>
      <c r="XDM109" s="5"/>
      <c r="XDN109" s="5"/>
      <c r="XDO109" s="5"/>
      <c r="XDP109" s="5"/>
      <c r="XDQ109" s="1"/>
      <c r="XDR109" s="2"/>
      <c r="XDS109" s="2"/>
      <c r="XDT109" s="5"/>
      <c r="XDU109" s="5"/>
      <c r="XDV109" s="5"/>
      <c r="XDW109" s="5"/>
      <c r="XDX109" s="5"/>
      <c r="XDY109" s="1"/>
      <c r="XDZ109" s="2"/>
      <c r="XEA109" s="2"/>
      <c r="XEB109" s="5"/>
      <c r="XEC109" s="5"/>
      <c r="XED109" s="5"/>
      <c r="XEE109" s="5"/>
      <c r="XEF109" s="5"/>
      <c r="XEG109" s="1"/>
      <c r="XEH109" s="2"/>
      <c r="XEI109" s="2"/>
      <c r="XEJ109" s="5"/>
      <c r="XEK109" s="5"/>
      <c r="XEL109" s="5"/>
      <c r="XEM109" s="5"/>
      <c r="XEN109" s="5"/>
      <c r="XEO109" s="1"/>
      <c r="XEP109" s="2"/>
      <c r="XEQ109" s="2"/>
      <c r="XER109" s="5"/>
      <c r="XES109" s="5"/>
      <c r="XET109" s="5"/>
      <c r="XEU109" s="5"/>
      <c r="XEV109" s="5"/>
      <c r="XEW109" s="1"/>
      <c r="XEX109" s="2"/>
      <c r="XEY109" s="2"/>
      <c r="XEZ109" s="5"/>
      <c r="XFA109" s="5"/>
      <c r="XFB109" s="5"/>
      <c r="XFC109" s="5"/>
      <c r="XFD109" s="5"/>
    </row>
    <row r="110" spans="1:16384" s="4" customFormat="1" x14ac:dyDescent="0.2">
      <c r="A110" s="1"/>
      <c r="B110" s="2"/>
      <c r="C110" s="1"/>
      <c r="D110" s="2"/>
      <c r="E110" s="2"/>
      <c r="F110" s="5"/>
      <c r="G110" s="5"/>
      <c r="H110" s="5"/>
      <c r="I110" s="1"/>
      <c r="J110" s="2"/>
      <c r="K110" s="2"/>
      <c r="L110" s="5"/>
      <c r="M110" s="5"/>
      <c r="N110" s="5"/>
      <c r="O110" s="5"/>
      <c r="P110" s="5"/>
      <c r="Q110" s="1"/>
      <c r="R110" s="2"/>
      <c r="S110" s="2"/>
      <c r="T110" s="5"/>
      <c r="U110" s="5"/>
      <c r="V110" s="5"/>
      <c r="W110" s="5"/>
      <c r="X110" s="5"/>
      <c r="Y110" s="1"/>
      <c r="Z110" s="2"/>
      <c r="AA110" s="2"/>
      <c r="AB110" s="5"/>
      <c r="AC110" s="5"/>
      <c r="AD110" s="5"/>
      <c r="AE110" s="5"/>
      <c r="AF110" s="5"/>
      <c r="AG110" s="1"/>
      <c r="AH110" s="2"/>
      <c r="AI110" s="2"/>
      <c r="AJ110" s="5"/>
      <c r="AK110" s="5"/>
      <c r="AL110" s="5"/>
      <c r="AM110" s="5"/>
      <c r="AN110" s="5"/>
      <c r="AO110" s="1"/>
      <c r="AP110" s="2"/>
      <c r="AQ110" s="2"/>
      <c r="AR110" s="5"/>
      <c r="AS110" s="5"/>
      <c r="AT110" s="5"/>
      <c r="AU110" s="5"/>
      <c r="AV110" s="5"/>
      <c r="AW110" s="1"/>
      <c r="AX110" s="2"/>
      <c r="AY110" s="2"/>
      <c r="AZ110" s="5"/>
      <c r="BA110" s="5"/>
      <c r="BB110" s="5"/>
      <c r="BC110" s="5"/>
      <c r="BD110" s="5"/>
      <c r="BE110" s="1"/>
      <c r="BF110" s="2"/>
      <c r="BG110" s="2"/>
      <c r="BH110" s="5"/>
      <c r="BI110" s="5"/>
      <c r="BJ110" s="5"/>
      <c r="BK110" s="5"/>
      <c r="BL110" s="5"/>
      <c r="BM110" s="1"/>
      <c r="BN110" s="2"/>
      <c r="BO110" s="2"/>
      <c r="BP110" s="5"/>
      <c r="BQ110" s="5"/>
      <c r="BR110" s="5"/>
      <c r="BS110" s="5"/>
      <c r="BT110" s="5"/>
      <c r="BU110" s="1"/>
      <c r="BV110" s="2"/>
      <c r="BW110" s="2"/>
      <c r="BX110" s="5"/>
      <c r="BY110" s="5"/>
      <c r="BZ110" s="5"/>
      <c r="CA110" s="5"/>
      <c r="CB110" s="5"/>
      <c r="CC110" s="1"/>
      <c r="CD110" s="2"/>
      <c r="CE110" s="2"/>
      <c r="CF110" s="5"/>
      <c r="CG110" s="5"/>
      <c r="CH110" s="5"/>
      <c r="CI110" s="5"/>
      <c r="CJ110" s="5"/>
      <c r="CK110" s="1"/>
      <c r="CL110" s="2"/>
      <c r="CM110" s="2"/>
      <c r="CN110" s="5"/>
      <c r="CO110" s="5"/>
      <c r="CP110" s="5"/>
      <c r="CQ110" s="5"/>
      <c r="CR110" s="5"/>
      <c r="CS110" s="1"/>
      <c r="CT110" s="2"/>
      <c r="CU110" s="2"/>
      <c r="CV110" s="5"/>
      <c r="CW110" s="5"/>
      <c r="CX110" s="5"/>
      <c r="CY110" s="5"/>
      <c r="CZ110" s="5"/>
      <c r="DA110" s="1"/>
      <c r="DB110" s="2"/>
      <c r="DC110" s="2"/>
      <c r="DD110" s="5"/>
      <c r="DE110" s="5"/>
      <c r="DF110" s="5"/>
      <c r="DG110" s="5"/>
      <c r="DH110" s="5"/>
      <c r="DI110" s="1"/>
      <c r="DJ110" s="2"/>
      <c r="DK110" s="2"/>
      <c r="DL110" s="5"/>
      <c r="DM110" s="5"/>
      <c r="DN110" s="5"/>
      <c r="DO110" s="5"/>
      <c r="DP110" s="5"/>
      <c r="DQ110" s="1"/>
      <c r="DR110" s="2"/>
      <c r="DS110" s="2"/>
      <c r="DT110" s="5"/>
      <c r="DU110" s="5"/>
      <c r="DV110" s="5"/>
      <c r="DW110" s="5"/>
      <c r="DX110" s="5"/>
      <c r="DY110" s="1"/>
      <c r="DZ110" s="2"/>
      <c r="EA110" s="2"/>
      <c r="EB110" s="5"/>
      <c r="EC110" s="5"/>
      <c r="ED110" s="5"/>
      <c r="EE110" s="5"/>
      <c r="EF110" s="5"/>
      <c r="EG110" s="1"/>
      <c r="EH110" s="2"/>
      <c r="EI110" s="2"/>
      <c r="EJ110" s="5"/>
      <c r="EK110" s="5"/>
      <c r="EL110" s="5"/>
      <c r="EM110" s="5"/>
      <c r="EN110" s="5"/>
      <c r="EO110" s="1"/>
      <c r="EP110" s="2"/>
      <c r="EQ110" s="2"/>
      <c r="ER110" s="5"/>
      <c r="ES110" s="5"/>
      <c r="ET110" s="5"/>
      <c r="EU110" s="5"/>
      <c r="EV110" s="5"/>
      <c r="EW110" s="1"/>
      <c r="EX110" s="2"/>
      <c r="EY110" s="2"/>
      <c r="EZ110" s="5"/>
      <c r="FA110" s="5"/>
      <c r="FB110" s="5"/>
      <c r="FC110" s="5"/>
      <c r="FD110" s="5"/>
      <c r="FE110" s="1"/>
      <c r="FF110" s="2"/>
      <c r="FG110" s="2"/>
      <c r="FH110" s="5"/>
      <c r="FI110" s="5"/>
      <c r="FJ110" s="5"/>
      <c r="FK110" s="5"/>
      <c r="FL110" s="5"/>
      <c r="FM110" s="1"/>
      <c r="FN110" s="2"/>
      <c r="FO110" s="2"/>
      <c r="FP110" s="5"/>
      <c r="FQ110" s="5"/>
      <c r="FR110" s="5"/>
      <c r="FS110" s="5"/>
      <c r="FT110" s="5"/>
      <c r="FU110" s="1"/>
      <c r="FV110" s="2"/>
      <c r="FW110" s="2"/>
      <c r="FX110" s="5"/>
      <c r="FY110" s="5"/>
      <c r="FZ110" s="5"/>
      <c r="GA110" s="5"/>
      <c r="GB110" s="5"/>
      <c r="GC110" s="1"/>
      <c r="GD110" s="2"/>
      <c r="GE110" s="2"/>
      <c r="GF110" s="5"/>
      <c r="GG110" s="5"/>
      <c r="GH110" s="5"/>
      <c r="GI110" s="5"/>
      <c r="GJ110" s="5"/>
      <c r="GK110" s="1"/>
      <c r="GL110" s="2"/>
      <c r="GM110" s="2"/>
      <c r="GN110" s="5"/>
      <c r="GO110" s="5"/>
      <c r="GP110" s="5"/>
      <c r="GQ110" s="5"/>
      <c r="GR110" s="5"/>
      <c r="GS110" s="1"/>
      <c r="GT110" s="2"/>
      <c r="GU110" s="2"/>
      <c r="GV110" s="5"/>
      <c r="GW110" s="5"/>
      <c r="GX110" s="5"/>
      <c r="GY110" s="5"/>
      <c r="GZ110" s="5"/>
      <c r="HA110" s="1"/>
      <c r="HB110" s="2"/>
      <c r="HC110" s="2"/>
      <c r="HD110" s="5"/>
      <c r="HE110" s="5"/>
      <c r="HF110" s="5"/>
      <c r="HG110" s="5"/>
      <c r="HH110" s="5"/>
      <c r="HI110" s="1"/>
      <c r="HJ110" s="2"/>
      <c r="HK110" s="2"/>
      <c r="HL110" s="5"/>
      <c r="HM110" s="5"/>
      <c r="HN110" s="5"/>
      <c r="HO110" s="5"/>
      <c r="HP110" s="5"/>
      <c r="HQ110" s="1"/>
      <c r="HR110" s="2"/>
      <c r="HS110" s="2"/>
      <c r="HT110" s="5"/>
      <c r="HU110" s="5"/>
      <c r="HV110" s="5"/>
      <c r="HW110" s="5"/>
      <c r="HX110" s="5"/>
      <c r="HY110" s="1"/>
      <c r="HZ110" s="2"/>
      <c r="IA110" s="2"/>
      <c r="IB110" s="5"/>
      <c r="IC110" s="5"/>
      <c r="ID110" s="5"/>
      <c r="IE110" s="5"/>
      <c r="IF110" s="5"/>
      <c r="IG110" s="1"/>
      <c r="IH110" s="2"/>
      <c r="II110" s="2"/>
      <c r="IJ110" s="5"/>
      <c r="IK110" s="5"/>
      <c r="IL110" s="5"/>
      <c r="IM110" s="5"/>
      <c r="IN110" s="5"/>
      <c r="IO110" s="1"/>
      <c r="IP110" s="2"/>
      <c r="IQ110" s="2"/>
      <c r="IR110" s="5"/>
      <c r="IS110" s="5"/>
      <c r="IT110" s="5"/>
      <c r="IU110" s="5"/>
      <c r="IV110" s="5"/>
      <c r="IW110" s="1"/>
      <c r="IX110" s="2"/>
      <c r="IY110" s="2"/>
      <c r="IZ110" s="5"/>
      <c r="JA110" s="5"/>
      <c r="JB110" s="5"/>
      <c r="JC110" s="5"/>
      <c r="JD110" s="5"/>
      <c r="JE110" s="1"/>
      <c r="JF110" s="2"/>
      <c r="JG110" s="2"/>
      <c r="JH110" s="5"/>
      <c r="JI110" s="5"/>
      <c r="JJ110" s="5"/>
      <c r="JK110" s="5"/>
      <c r="JL110" s="5"/>
      <c r="JM110" s="1"/>
      <c r="JN110" s="2"/>
      <c r="JO110" s="2"/>
      <c r="JP110" s="5"/>
      <c r="JQ110" s="5"/>
      <c r="JR110" s="5"/>
      <c r="JS110" s="5"/>
      <c r="JT110" s="5"/>
      <c r="JU110" s="1"/>
      <c r="JV110" s="2"/>
      <c r="JW110" s="2"/>
      <c r="JX110" s="5"/>
      <c r="JY110" s="5"/>
      <c r="JZ110" s="5"/>
      <c r="KA110" s="5"/>
      <c r="KB110" s="5"/>
      <c r="KC110" s="1"/>
      <c r="KD110" s="2"/>
      <c r="KE110" s="2"/>
      <c r="KF110" s="5"/>
      <c r="KG110" s="5"/>
      <c r="KH110" s="5"/>
      <c r="KI110" s="5"/>
      <c r="KJ110" s="5"/>
      <c r="KK110" s="1"/>
      <c r="KL110" s="2"/>
      <c r="KM110" s="2"/>
      <c r="KN110" s="5"/>
      <c r="KO110" s="5"/>
      <c r="KP110" s="5"/>
      <c r="KQ110" s="5"/>
      <c r="KR110" s="5"/>
      <c r="KS110" s="1"/>
      <c r="KT110" s="2"/>
      <c r="KU110" s="2"/>
      <c r="KV110" s="5"/>
      <c r="KW110" s="5"/>
      <c r="KX110" s="5"/>
      <c r="KY110" s="5"/>
      <c r="KZ110" s="5"/>
      <c r="LA110" s="1"/>
      <c r="LB110" s="2"/>
      <c r="LC110" s="2"/>
      <c r="LD110" s="5"/>
      <c r="LE110" s="5"/>
      <c r="LF110" s="5"/>
      <c r="LG110" s="5"/>
      <c r="LH110" s="5"/>
      <c r="LI110" s="1"/>
      <c r="LJ110" s="2"/>
      <c r="LK110" s="2"/>
      <c r="LL110" s="5"/>
      <c r="LM110" s="5"/>
      <c r="LN110" s="5"/>
      <c r="LO110" s="5"/>
      <c r="LP110" s="5"/>
      <c r="LQ110" s="1"/>
      <c r="LR110" s="2"/>
      <c r="LS110" s="2"/>
      <c r="LT110" s="5"/>
      <c r="LU110" s="5"/>
      <c r="LV110" s="5"/>
      <c r="LW110" s="5"/>
      <c r="LX110" s="5"/>
      <c r="LY110" s="1"/>
      <c r="LZ110" s="2"/>
      <c r="MA110" s="2"/>
      <c r="MB110" s="5"/>
      <c r="MC110" s="5"/>
      <c r="MD110" s="5"/>
      <c r="ME110" s="5"/>
      <c r="MF110" s="5"/>
      <c r="MG110" s="1"/>
      <c r="MH110" s="2"/>
      <c r="MI110" s="2"/>
      <c r="MJ110" s="5"/>
      <c r="MK110" s="5"/>
      <c r="ML110" s="5"/>
      <c r="MM110" s="5"/>
      <c r="MN110" s="5"/>
      <c r="MO110" s="1"/>
      <c r="MP110" s="2"/>
      <c r="MQ110" s="2"/>
      <c r="MR110" s="5"/>
      <c r="MS110" s="5"/>
      <c r="MT110" s="5"/>
      <c r="MU110" s="5"/>
      <c r="MV110" s="5"/>
      <c r="MW110" s="1"/>
      <c r="MX110" s="2"/>
      <c r="MY110" s="2"/>
      <c r="MZ110" s="5"/>
      <c r="NA110" s="5"/>
      <c r="NB110" s="5"/>
      <c r="NC110" s="5"/>
      <c r="ND110" s="5"/>
      <c r="NE110" s="1"/>
      <c r="NF110" s="2"/>
      <c r="NG110" s="2"/>
      <c r="NH110" s="5"/>
      <c r="NI110" s="5"/>
      <c r="NJ110" s="5"/>
      <c r="NK110" s="5"/>
      <c r="NL110" s="5"/>
      <c r="NM110" s="1"/>
      <c r="NN110" s="2"/>
      <c r="NO110" s="2"/>
      <c r="NP110" s="5"/>
      <c r="NQ110" s="5"/>
      <c r="NR110" s="5"/>
      <c r="NS110" s="5"/>
      <c r="NT110" s="5"/>
      <c r="NU110" s="1"/>
      <c r="NV110" s="2"/>
      <c r="NW110" s="2"/>
      <c r="NX110" s="5"/>
      <c r="NY110" s="5"/>
      <c r="NZ110" s="5"/>
      <c r="OA110" s="5"/>
      <c r="OB110" s="5"/>
      <c r="OC110" s="1"/>
      <c r="OD110" s="2"/>
      <c r="OE110" s="2"/>
      <c r="OF110" s="5"/>
      <c r="OG110" s="5"/>
      <c r="OH110" s="5"/>
      <c r="OI110" s="5"/>
      <c r="OJ110" s="5"/>
      <c r="OK110" s="1"/>
      <c r="OL110" s="2"/>
      <c r="OM110" s="2"/>
      <c r="ON110" s="5"/>
      <c r="OO110" s="5"/>
      <c r="OP110" s="5"/>
      <c r="OQ110" s="5"/>
      <c r="OR110" s="5"/>
      <c r="OS110" s="1"/>
      <c r="OT110" s="2"/>
      <c r="OU110" s="2"/>
      <c r="OV110" s="5"/>
      <c r="OW110" s="5"/>
      <c r="OX110" s="5"/>
      <c r="OY110" s="5"/>
      <c r="OZ110" s="5"/>
      <c r="PA110" s="1"/>
      <c r="PB110" s="2"/>
      <c r="PC110" s="2"/>
      <c r="PD110" s="5"/>
      <c r="PE110" s="5"/>
      <c r="PF110" s="5"/>
      <c r="PG110" s="5"/>
      <c r="PH110" s="5"/>
      <c r="PI110" s="1"/>
      <c r="PJ110" s="2"/>
      <c r="PK110" s="2"/>
      <c r="PL110" s="5"/>
      <c r="PM110" s="5"/>
      <c r="PN110" s="5"/>
      <c r="PO110" s="5"/>
      <c r="PP110" s="5"/>
      <c r="PQ110" s="1"/>
      <c r="PR110" s="2"/>
      <c r="PS110" s="2"/>
      <c r="PT110" s="5"/>
      <c r="PU110" s="5"/>
      <c r="PV110" s="5"/>
      <c r="PW110" s="5"/>
      <c r="PX110" s="5"/>
      <c r="PY110" s="1"/>
      <c r="PZ110" s="2"/>
      <c r="QA110" s="2"/>
      <c r="QB110" s="5"/>
      <c r="QC110" s="5"/>
      <c r="QD110" s="5"/>
      <c r="QE110" s="5"/>
      <c r="QF110" s="5"/>
      <c r="QG110" s="1"/>
      <c r="QH110" s="2"/>
      <c r="QI110" s="2"/>
      <c r="QJ110" s="5"/>
      <c r="QK110" s="5"/>
      <c r="QL110" s="5"/>
      <c r="QM110" s="5"/>
      <c r="QN110" s="5"/>
      <c r="QO110" s="1"/>
      <c r="QP110" s="2"/>
      <c r="QQ110" s="2"/>
      <c r="QR110" s="5"/>
      <c r="QS110" s="5"/>
      <c r="QT110" s="5"/>
      <c r="QU110" s="5"/>
      <c r="QV110" s="5"/>
      <c r="QW110" s="1"/>
      <c r="QX110" s="2"/>
      <c r="QY110" s="2"/>
      <c r="QZ110" s="5"/>
      <c r="RA110" s="5"/>
      <c r="RB110" s="5"/>
      <c r="RC110" s="5"/>
      <c r="RD110" s="5"/>
      <c r="RE110" s="1"/>
      <c r="RF110" s="2"/>
      <c r="RG110" s="2"/>
      <c r="RH110" s="5"/>
      <c r="RI110" s="5"/>
      <c r="RJ110" s="5"/>
      <c r="RK110" s="5"/>
      <c r="RL110" s="5"/>
      <c r="RM110" s="1"/>
      <c r="RN110" s="2"/>
      <c r="RO110" s="2"/>
      <c r="RP110" s="5"/>
      <c r="RQ110" s="5"/>
      <c r="RR110" s="5"/>
      <c r="RS110" s="5"/>
      <c r="RT110" s="5"/>
      <c r="RU110" s="1"/>
      <c r="RV110" s="2"/>
      <c r="RW110" s="2"/>
      <c r="RX110" s="5"/>
      <c r="RY110" s="5"/>
      <c r="RZ110" s="5"/>
      <c r="SA110" s="5"/>
      <c r="SB110" s="5"/>
      <c r="SC110" s="1"/>
      <c r="SD110" s="2"/>
      <c r="SE110" s="2"/>
      <c r="SF110" s="5"/>
      <c r="SG110" s="5"/>
      <c r="SH110" s="5"/>
      <c r="SI110" s="5"/>
      <c r="SJ110" s="5"/>
      <c r="SK110" s="1"/>
      <c r="SL110" s="2"/>
      <c r="SM110" s="2"/>
      <c r="SN110" s="5"/>
      <c r="SO110" s="5"/>
      <c r="SP110" s="5"/>
      <c r="SQ110" s="5"/>
      <c r="SR110" s="5"/>
      <c r="SS110" s="1"/>
      <c r="ST110" s="2"/>
      <c r="SU110" s="2"/>
      <c r="SV110" s="5"/>
      <c r="SW110" s="5"/>
      <c r="SX110" s="5"/>
      <c r="SY110" s="5"/>
      <c r="SZ110" s="5"/>
      <c r="TA110" s="1"/>
      <c r="TB110" s="2"/>
      <c r="TC110" s="2"/>
      <c r="TD110" s="5"/>
      <c r="TE110" s="5"/>
      <c r="TF110" s="5"/>
      <c r="TG110" s="5"/>
      <c r="TH110" s="5"/>
      <c r="TI110" s="1"/>
      <c r="TJ110" s="2"/>
      <c r="TK110" s="2"/>
      <c r="TL110" s="5"/>
      <c r="TM110" s="5"/>
      <c r="TN110" s="5"/>
      <c r="TO110" s="5"/>
      <c r="TP110" s="5"/>
      <c r="TQ110" s="1"/>
      <c r="TR110" s="2"/>
      <c r="TS110" s="2"/>
      <c r="TT110" s="5"/>
      <c r="TU110" s="5"/>
      <c r="TV110" s="5"/>
      <c r="TW110" s="5"/>
      <c r="TX110" s="5"/>
      <c r="TY110" s="1"/>
      <c r="TZ110" s="2"/>
      <c r="UA110" s="2"/>
      <c r="UB110" s="5"/>
      <c r="UC110" s="5"/>
      <c r="UD110" s="5"/>
      <c r="UE110" s="5"/>
      <c r="UF110" s="5"/>
      <c r="UG110" s="1"/>
      <c r="UH110" s="2"/>
      <c r="UI110" s="2"/>
      <c r="UJ110" s="5"/>
      <c r="UK110" s="5"/>
      <c r="UL110" s="5"/>
      <c r="UM110" s="5"/>
      <c r="UN110" s="5"/>
      <c r="UO110" s="1"/>
      <c r="UP110" s="2"/>
      <c r="UQ110" s="2"/>
      <c r="UR110" s="5"/>
      <c r="US110" s="5"/>
      <c r="UT110" s="5"/>
      <c r="UU110" s="5"/>
      <c r="UV110" s="5"/>
      <c r="UW110" s="1"/>
      <c r="UX110" s="2"/>
      <c r="UY110" s="2"/>
      <c r="UZ110" s="5"/>
      <c r="VA110" s="5"/>
      <c r="VB110" s="5"/>
      <c r="VC110" s="5"/>
      <c r="VD110" s="5"/>
      <c r="VE110" s="1"/>
      <c r="VF110" s="2"/>
      <c r="VG110" s="2"/>
      <c r="VH110" s="5"/>
      <c r="VI110" s="5"/>
      <c r="VJ110" s="5"/>
      <c r="VK110" s="5"/>
      <c r="VL110" s="5"/>
      <c r="VM110" s="1"/>
      <c r="VN110" s="2"/>
      <c r="VO110" s="2"/>
      <c r="VP110" s="5"/>
      <c r="VQ110" s="5"/>
      <c r="VR110" s="5"/>
      <c r="VS110" s="5"/>
      <c r="VT110" s="5"/>
      <c r="VU110" s="1"/>
      <c r="VV110" s="2"/>
      <c r="VW110" s="2"/>
      <c r="VX110" s="5"/>
      <c r="VY110" s="5"/>
      <c r="VZ110" s="5"/>
      <c r="WA110" s="5"/>
      <c r="WB110" s="5"/>
      <c r="WC110" s="1"/>
      <c r="WD110" s="2"/>
      <c r="WE110" s="2"/>
      <c r="WF110" s="5"/>
      <c r="WG110" s="5"/>
      <c r="WH110" s="5"/>
      <c r="WI110" s="5"/>
      <c r="WJ110" s="5"/>
      <c r="WK110" s="1"/>
      <c r="WL110" s="2"/>
      <c r="WM110" s="2"/>
      <c r="WN110" s="5"/>
      <c r="WO110" s="5"/>
      <c r="WP110" s="5"/>
      <c r="WQ110" s="5"/>
      <c r="WR110" s="5"/>
      <c r="WS110" s="1"/>
      <c r="WT110" s="2"/>
      <c r="WU110" s="2"/>
      <c r="WV110" s="5"/>
      <c r="WW110" s="5"/>
      <c r="WX110" s="5"/>
      <c r="WY110" s="5"/>
      <c r="WZ110" s="5"/>
      <c r="XA110" s="1"/>
      <c r="XB110" s="2"/>
      <c r="XC110" s="2"/>
      <c r="XD110" s="5"/>
      <c r="XE110" s="5"/>
      <c r="XF110" s="5"/>
      <c r="XG110" s="5"/>
      <c r="XH110" s="5"/>
      <c r="XI110" s="1"/>
      <c r="XJ110" s="2"/>
      <c r="XK110" s="2"/>
      <c r="XL110" s="5"/>
      <c r="XM110" s="5"/>
      <c r="XN110" s="5"/>
      <c r="XO110" s="5"/>
      <c r="XP110" s="5"/>
      <c r="XQ110" s="1"/>
      <c r="XR110" s="2"/>
      <c r="XS110" s="2"/>
      <c r="XT110" s="5"/>
      <c r="XU110" s="5"/>
      <c r="XV110" s="5"/>
      <c r="XW110" s="5"/>
      <c r="XX110" s="5"/>
      <c r="XY110" s="1"/>
      <c r="XZ110" s="2"/>
      <c r="YA110" s="2"/>
      <c r="YB110" s="5"/>
      <c r="YC110" s="5"/>
      <c r="YD110" s="5"/>
      <c r="YE110" s="5"/>
      <c r="YF110" s="5"/>
      <c r="YG110" s="1"/>
      <c r="YH110" s="2"/>
      <c r="YI110" s="2"/>
      <c r="YJ110" s="5"/>
      <c r="YK110" s="5"/>
      <c r="YL110" s="5"/>
      <c r="YM110" s="5"/>
      <c r="YN110" s="5"/>
      <c r="YO110" s="1"/>
      <c r="YP110" s="2"/>
      <c r="YQ110" s="2"/>
      <c r="YR110" s="5"/>
      <c r="YS110" s="5"/>
      <c r="YT110" s="5"/>
      <c r="YU110" s="5"/>
      <c r="YV110" s="5"/>
      <c r="YW110" s="1"/>
      <c r="YX110" s="2"/>
      <c r="YY110" s="2"/>
      <c r="YZ110" s="5"/>
      <c r="ZA110" s="5"/>
      <c r="ZB110" s="5"/>
      <c r="ZC110" s="5"/>
      <c r="ZD110" s="5"/>
      <c r="ZE110" s="1"/>
      <c r="ZF110" s="2"/>
      <c r="ZG110" s="2"/>
      <c r="ZH110" s="5"/>
      <c r="ZI110" s="5"/>
      <c r="ZJ110" s="5"/>
      <c r="ZK110" s="5"/>
      <c r="ZL110" s="5"/>
      <c r="ZM110" s="1"/>
      <c r="ZN110" s="2"/>
      <c r="ZO110" s="2"/>
      <c r="ZP110" s="5"/>
      <c r="ZQ110" s="5"/>
      <c r="ZR110" s="5"/>
      <c r="ZS110" s="5"/>
      <c r="ZT110" s="5"/>
      <c r="ZU110" s="1"/>
      <c r="ZV110" s="2"/>
      <c r="ZW110" s="2"/>
      <c r="ZX110" s="5"/>
      <c r="ZY110" s="5"/>
      <c r="ZZ110" s="5"/>
      <c r="AAA110" s="5"/>
      <c r="AAB110" s="5"/>
      <c r="AAC110" s="1"/>
      <c r="AAD110" s="2"/>
      <c r="AAE110" s="2"/>
      <c r="AAF110" s="5"/>
      <c r="AAG110" s="5"/>
      <c r="AAH110" s="5"/>
      <c r="AAI110" s="5"/>
      <c r="AAJ110" s="5"/>
      <c r="AAK110" s="1"/>
      <c r="AAL110" s="2"/>
      <c r="AAM110" s="2"/>
      <c r="AAN110" s="5"/>
      <c r="AAO110" s="5"/>
      <c r="AAP110" s="5"/>
      <c r="AAQ110" s="5"/>
      <c r="AAR110" s="5"/>
      <c r="AAS110" s="1"/>
      <c r="AAT110" s="2"/>
      <c r="AAU110" s="2"/>
      <c r="AAV110" s="5"/>
      <c r="AAW110" s="5"/>
      <c r="AAX110" s="5"/>
      <c r="AAY110" s="5"/>
      <c r="AAZ110" s="5"/>
      <c r="ABA110" s="1"/>
      <c r="ABB110" s="2"/>
      <c r="ABC110" s="2"/>
      <c r="ABD110" s="5"/>
      <c r="ABE110" s="5"/>
      <c r="ABF110" s="5"/>
      <c r="ABG110" s="5"/>
      <c r="ABH110" s="5"/>
      <c r="ABI110" s="1"/>
      <c r="ABJ110" s="2"/>
      <c r="ABK110" s="2"/>
      <c r="ABL110" s="5"/>
      <c r="ABM110" s="5"/>
      <c r="ABN110" s="5"/>
      <c r="ABO110" s="5"/>
      <c r="ABP110" s="5"/>
      <c r="ABQ110" s="1"/>
      <c r="ABR110" s="2"/>
      <c r="ABS110" s="2"/>
      <c r="ABT110" s="5"/>
      <c r="ABU110" s="5"/>
      <c r="ABV110" s="5"/>
      <c r="ABW110" s="5"/>
      <c r="ABX110" s="5"/>
      <c r="ABY110" s="1"/>
      <c r="ABZ110" s="2"/>
      <c r="ACA110" s="2"/>
      <c r="ACB110" s="5"/>
      <c r="ACC110" s="5"/>
      <c r="ACD110" s="5"/>
      <c r="ACE110" s="5"/>
      <c r="ACF110" s="5"/>
      <c r="ACG110" s="1"/>
      <c r="ACH110" s="2"/>
      <c r="ACI110" s="2"/>
      <c r="ACJ110" s="5"/>
      <c r="ACK110" s="5"/>
      <c r="ACL110" s="5"/>
      <c r="ACM110" s="5"/>
      <c r="ACN110" s="5"/>
      <c r="ACO110" s="1"/>
      <c r="ACP110" s="2"/>
      <c r="ACQ110" s="2"/>
      <c r="ACR110" s="5"/>
      <c r="ACS110" s="5"/>
      <c r="ACT110" s="5"/>
      <c r="ACU110" s="5"/>
      <c r="ACV110" s="5"/>
      <c r="ACW110" s="1"/>
      <c r="ACX110" s="2"/>
      <c r="ACY110" s="2"/>
      <c r="ACZ110" s="5"/>
      <c r="ADA110" s="5"/>
      <c r="ADB110" s="5"/>
      <c r="ADC110" s="5"/>
      <c r="ADD110" s="5"/>
      <c r="ADE110" s="1"/>
      <c r="ADF110" s="2"/>
      <c r="ADG110" s="2"/>
      <c r="ADH110" s="5"/>
      <c r="ADI110" s="5"/>
      <c r="ADJ110" s="5"/>
      <c r="ADK110" s="5"/>
      <c r="ADL110" s="5"/>
      <c r="ADM110" s="1"/>
      <c r="ADN110" s="2"/>
      <c r="ADO110" s="2"/>
      <c r="ADP110" s="5"/>
      <c r="ADQ110" s="5"/>
      <c r="ADR110" s="5"/>
      <c r="ADS110" s="5"/>
      <c r="ADT110" s="5"/>
      <c r="ADU110" s="1"/>
      <c r="ADV110" s="2"/>
      <c r="ADW110" s="2"/>
      <c r="ADX110" s="5"/>
      <c r="ADY110" s="5"/>
      <c r="ADZ110" s="5"/>
      <c r="AEA110" s="5"/>
      <c r="AEB110" s="5"/>
      <c r="AEC110" s="1"/>
      <c r="AED110" s="2"/>
      <c r="AEE110" s="2"/>
      <c r="AEF110" s="5"/>
      <c r="AEG110" s="5"/>
      <c r="AEH110" s="5"/>
      <c r="AEI110" s="5"/>
      <c r="AEJ110" s="5"/>
      <c r="AEK110" s="1"/>
      <c r="AEL110" s="2"/>
      <c r="AEM110" s="2"/>
      <c r="AEN110" s="5"/>
      <c r="AEO110" s="5"/>
      <c r="AEP110" s="5"/>
      <c r="AEQ110" s="5"/>
      <c r="AER110" s="5"/>
      <c r="AES110" s="1"/>
      <c r="AET110" s="2"/>
      <c r="AEU110" s="2"/>
      <c r="AEV110" s="5"/>
      <c r="AEW110" s="5"/>
      <c r="AEX110" s="5"/>
      <c r="AEY110" s="5"/>
      <c r="AEZ110" s="5"/>
      <c r="AFA110" s="1"/>
      <c r="AFB110" s="2"/>
      <c r="AFC110" s="2"/>
      <c r="AFD110" s="5"/>
      <c r="AFE110" s="5"/>
      <c r="AFF110" s="5"/>
      <c r="AFG110" s="5"/>
      <c r="AFH110" s="5"/>
      <c r="AFI110" s="1"/>
      <c r="AFJ110" s="2"/>
      <c r="AFK110" s="2"/>
      <c r="AFL110" s="5"/>
      <c r="AFM110" s="5"/>
      <c r="AFN110" s="5"/>
      <c r="AFO110" s="5"/>
      <c r="AFP110" s="5"/>
      <c r="AFQ110" s="1"/>
      <c r="AFR110" s="2"/>
      <c r="AFS110" s="2"/>
      <c r="AFT110" s="5"/>
      <c r="AFU110" s="5"/>
      <c r="AFV110" s="5"/>
      <c r="AFW110" s="5"/>
      <c r="AFX110" s="5"/>
      <c r="AFY110" s="1"/>
      <c r="AFZ110" s="2"/>
      <c r="AGA110" s="2"/>
      <c r="AGB110" s="5"/>
      <c r="AGC110" s="5"/>
      <c r="AGD110" s="5"/>
      <c r="AGE110" s="5"/>
      <c r="AGF110" s="5"/>
      <c r="AGG110" s="1"/>
      <c r="AGH110" s="2"/>
      <c r="AGI110" s="2"/>
      <c r="AGJ110" s="5"/>
      <c r="AGK110" s="5"/>
      <c r="AGL110" s="5"/>
      <c r="AGM110" s="5"/>
      <c r="AGN110" s="5"/>
      <c r="AGO110" s="1"/>
      <c r="AGP110" s="2"/>
      <c r="AGQ110" s="2"/>
      <c r="AGR110" s="5"/>
      <c r="AGS110" s="5"/>
      <c r="AGT110" s="5"/>
      <c r="AGU110" s="5"/>
      <c r="AGV110" s="5"/>
      <c r="AGW110" s="1"/>
      <c r="AGX110" s="2"/>
      <c r="AGY110" s="2"/>
      <c r="AGZ110" s="5"/>
      <c r="AHA110" s="5"/>
      <c r="AHB110" s="5"/>
      <c r="AHC110" s="5"/>
      <c r="AHD110" s="5"/>
      <c r="AHE110" s="1"/>
      <c r="AHF110" s="2"/>
      <c r="AHG110" s="2"/>
      <c r="AHH110" s="5"/>
      <c r="AHI110" s="5"/>
      <c r="AHJ110" s="5"/>
      <c r="AHK110" s="5"/>
      <c r="AHL110" s="5"/>
      <c r="AHM110" s="1"/>
      <c r="AHN110" s="2"/>
      <c r="AHO110" s="2"/>
      <c r="AHP110" s="5"/>
      <c r="AHQ110" s="5"/>
      <c r="AHR110" s="5"/>
      <c r="AHS110" s="5"/>
      <c r="AHT110" s="5"/>
      <c r="AHU110" s="1"/>
      <c r="AHV110" s="2"/>
      <c r="AHW110" s="2"/>
      <c r="AHX110" s="5"/>
      <c r="AHY110" s="5"/>
      <c r="AHZ110" s="5"/>
      <c r="AIA110" s="5"/>
      <c r="AIB110" s="5"/>
      <c r="AIC110" s="1"/>
      <c r="AID110" s="2"/>
      <c r="AIE110" s="2"/>
      <c r="AIF110" s="5"/>
      <c r="AIG110" s="5"/>
      <c r="AIH110" s="5"/>
      <c r="AII110" s="5"/>
      <c r="AIJ110" s="5"/>
      <c r="AIK110" s="1"/>
      <c r="AIL110" s="2"/>
      <c r="AIM110" s="2"/>
      <c r="AIN110" s="5"/>
      <c r="AIO110" s="5"/>
      <c r="AIP110" s="5"/>
      <c r="AIQ110" s="5"/>
      <c r="AIR110" s="5"/>
      <c r="AIS110" s="1"/>
      <c r="AIT110" s="2"/>
      <c r="AIU110" s="2"/>
      <c r="AIV110" s="5"/>
      <c r="AIW110" s="5"/>
      <c r="AIX110" s="5"/>
      <c r="AIY110" s="5"/>
      <c r="AIZ110" s="5"/>
      <c r="AJA110" s="1"/>
      <c r="AJB110" s="2"/>
      <c r="AJC110" s="2"/>
      <c r="AJD110" s="5"/>
      <c r="AJE110" s="5"/>
      <c r="AJF110" s="5"/>
      <c r="AJG110" s="5"/>
      <c r="AJH110" s="5"/>
      <c r="AJI110" s="1"/>
      <c r="AJJ110" s="2"/>
      <c r="AJK110" s="2"/>
      <c r="AJL110" s="5"/>
      <c r="AJM110" s="5"/>
      <c r="AJN110" s="5"/>
      <c r="AJO110" s="5"/>
      <c r="AJP110" s="5"/>
      <c r="AJQ110" s="1"/>
      <c r="AJR110" s="2"/>
      <c r="AJS110" s="2"/>
      <c r="AJT110" s="5"/>
      <c r="AJU110" s="5"/>
      <c r="AJV110" s="5"/>
      <c r="AJW110" s="5"/>
      <c r="AJX110" s="5"/>
      <c r="AJY110" s="1"/>
      <c r="AJZ110" s="2"/>
      <c r="AKA110" s="2"/>
      <c r="AKB110" s="5"/>
      <c r="AKC110" s="5"/>
      <c r="AKD110" s="5"/>
      <c r="AKE110" s="5"/>
      <c r="AKF110" s="5"/>
      <c r="AKG110" s="1"/>
      <c r="AKH110" s="2"/>
      <c r="AKI110" s="2"/>
      <c r="AKJ110" s="5"/>
      <c r="AKK110" s="5"/>
      <c r="AKL110" s="5"/>
      <c r="AKM110" s="5"/>
      <c r="AKN110" s="5"/>
      <c r="AKO110" s="1"/>
      <c r="AKP110" s="2"/>
      <c r="AKQ110" s="2"/>
      <c r="AKR110" s="5"/>
      <c r="AKS110" s="5"/>
      <c r="AKT110" s="5"/>
      <c r="AKU110" s="5"/>
      <c r="AKV110" s="5"/>
      <c r="AKW110" s="1"/>
      <c r="AKX110" s="2"/>
      <c r="AKY110" s="2"/>
      <c r="AKZ110" s="5"/>
      <c r="ALA110" s="5"/>
      <c r="ALB110" s="5"/>
      <c r="ALC110" s="5"/>
      <c r="ALD110" s="5"/>
      <c r="ALE110" s="1"/>
      <c r="ALF110" s="2"/>
      <c r="ALG110" s="2"/>
      <c r="ALH110" s="5"/>
      <c r="ALI110" s="5"/>
      <c r="ALJ110" s="5"/>
      <c r="ALK110" s="5"/>
      <c r="ALL110" s="5"/>
      <c r="ALM110" s="1"/>
      <c r="ALN110" s="2"/>
      <c r="ALO110" s="2"/>
      <c r="ALP110" s="5"/>
      <c r="ALQ110" s="5"/>
      <c r="ALR110" s="5"/>
      <c r="ALS110" s="5"/>
      <c r="ALT110" s="5"/>
      <c r="ALU110" s="1"/>
      <c r="ALV110" s="2"/>
      <c r="ALW110" s="2"/>
      <c r="ALX110" s="5"/>
      <c r="ALY110" s="5"/>
      <c r="ALZ110" s="5"/>
      <c r="AMA110" s="5"/>
      <c r="AMB110" s="5"/>
      <c r="AMC110" s="1"/>
      <c r="AMD110" s="2"/>
      <c r="AME110" s="2"/>
      <c r="AMF110" s="5"/>
      <c r="AMG110" s="5"/>
      <c r="AMH110" s="5"/>
      <c r="AMI110" s="5"/>
      <c r="AMJ110" s="5"/>
      <c r="AMK110" s="1"/>
      <c r="AML110" s="2"/>
      <c r="AMM110" s="2"/>
      <c r="AMN110" s="5"/>
      <c r="AMO110" s="5"/>
      <c r="AMP110" s="5"/>
      <c r="AMQ110" s="5"/>
      <c r="AMR110" s="5"/>
      <c r="AMS110" s="1"/>
      <c r="AMT110" s="2"/>
      <c r="AMU110" s="2"/>
      <c r="AMV110" s="5"/>
      <c r="AMW110" s="5"/>
      <c r="AMX110" s="5"/>
      <c r="AMY110" s="5"/>
      <c r="AMZ110" s="5"/>
      <c r="ANA110" s="1"/>
      <c r="ANB110" s="2"/>
      <c r="ANC110" s="2"/>
      <c r="AND110" s="5"/>
      <c r="ANE110" s="5"/>
      <c r="ANF110" s="5"/>
      <c r="ANG110" s="5"/>
      <c r="ANH110" s="5"/>
      <c r="ANI110" s="1"/>
      <c r="ANJ110" s="2"/>
      <c r="ANK110" s="2"/>
      <c r="ANL110" s="5"/>
      <c r="ANM110" s="5"/>
      <c r="ANN110" s="5"/>
      <c r="ANO110" s="5"/>
      <c r="ANP110" s="5"/>
      <c r="ANQ110" s="1"/>
      <c r="ANR110" s="2"/>
      <c r="ANS110" s="2"/>
      <c r="ANT110" s="5"/>
      <c r="ANU110" s="5"/>
      <c r="ANV110" s="5"/>
      <c r="ANW110" s="5"/>
      <c r="ANX110" s="5"/>
      <c r="ANY110" s="1"/>
      <c r="ANZ110" s="2"/>
      <c r="AOA110" s="2"/>
      <c r="AOB110" s="5"/>
      <c r="AOC110" s="5"/>
      <c r="AOD110" s="5"/>
      <c r="AOE110" s="5"/>
      <c r="AOF110" s="5"/>
      <c r="AOG110" s="1"/>
      <c r="AOH110" s="2"/>
      <c r="AOI110" s="2"/>
      <c r="AOJ110" s="5"/>
      <c r="AOK110" s="5"/>
      <c r="AOL110" s="5"/>
      <c r="AOM110" s="5"/>
      <c r="AON110" s="5"/>
      <c r="AOO110" s="1"/>
      <c r="AOP110" s="2"/>
      <c r="AOQ110" s="2"/>
      <c r="AOR110" s="5"/>
      <c r="AOS110" s="5"/>
      <c r="AOT110" s="5"/>
      <c r="AOU110" s="5"/>
      <c r="AOV110" s="5"/>
      <c r="AOW110" s="1"/>
      <c r="AOX110" s="2"/>
      <c r="AOY110" s="2"/>
      <c r="AOZ110" s="5"/>
      <c r="APA110" s="5"/>
      <c r="APB110" s="5"/>
      <c r="APC110" s="5"/>
      <c r="APD110" s="5"/>
      <c r="APE110" s="1"/>
      <c r="APF110" s="2"/>
      <c r="APG110" s="2"/>
      <c r="APH110" s="5"/>
      <c r="API110" s="5"/>
      <c r="APJ110" s="5"/>
      <c r="APK110" s="5"/>
      <c r="APL110" s="5"/>
      <c r="APM110" s="1"/>
      <c r="APN110" s="2"/>
      <c r="APO110" s="2"/>
      <c r="APP110" s="5"/>
      <c r="APQ110" s="5"/>
      <c r="APR110" s="5"/>
      <c r="APS110" s="5"/>
      <c r="APT110" s="5"/>
      <c r="APU110" s="1"/>
      <c r="APV110" s="2"/>
      <c r="APW110" s="2"/>
      <c r="APX110" s="5"/>
      <c r="APY110" s="5"/>
      <c r="APZ110" s="5"/>
      <c r="AQA110" s="5"/>
      <c r="AQB110" s="5"/>
      <c r="AQC110" s="1"/>
      <c r="AQD110" s="2"/>
      <c r="AQE110" s="2"/>
      <c r="AQF110" s="5"/>
      <c r="AQG110" s="5"/>
      <c r="AQH110" s="5"/>
      <c r="AQI110" s="5"/>
      <c r="AQJ110" s="5"/>
      <c r="AQK110" s="1"/>
      <c r="AQL110" s="2"/>
      <c r="AQM110" s="2"/>
      <c r="AQN110" s="5"/>
      <c r="AQO110" s="5"/>
      <c r="AQP110" s="5"/>
      <c r="AQQ110" s="5"/>
      <c r="AQR110" s="5"/>
      <c r="AQS110" s="1"/>
      <c r="AQT110" s="2"/>
      <c r="AQU110" s="2"/>
      <c r="AQV110" s="5"/>
      <c r="AQW110" s="5"/>
      <c r="AQX110" s="5"/>
      <c r="AQY110" s="5"/>
      <c r="AQZ110" s="5"/>
      <c r="ARA110" s="1"/>
      <c r="ARB110" s="2"/>
      <c r="ARC110" s="2"/>
      <c r="ARD110" s="5"/>
      <c r="ARE110" s="5"/>
      <c r="ARF110" s="5"/>
      <c r="ARG110" s="5"/>
      <c r="ARH110" s="5"/>
      <c r="ARI110" s="1"/>
      <c r="ARJ110" s="2"/>
      <c r="ARK110" s="2"/>
      <c r="ARL110" s="5"/>
      <c r="ARM110" s="5"/>
      <c r="ARN110" s="5"/>
      <c r="ARO110" s="5"/>
      <c r="ARP110" s="5"/>
      <c r="ARQ110" s="1"/>
      <c r="ARR110" s="2"/>
      <c r="ARS110" s="2"/>
      <c r="ART110" s="5"/>
      <c r="ARU110" s="5"/>
      <c r="ARV110" s="5"/>
      <c r="ARW110" s="5"/>
      <c r="ARX110" s="5"/>
      <c r="ARY110" s="1"/>
      <c r="ARZ110" s="2"/>
      <c r="ASA110" s="2"/>
      <c r="ASB110" s="5"/>
      <c r="ASC110" s="5"/>
      <c r="ASD110" s="5"/>
      <c r="ASE110" s="5"/>
      <c r="ASF110" s="5"/>
      <c r="ASG110" s="1"/>
      <c r="ASH110" s="2"/>
      <c r="ASI110" s="2"/>
      <c r="ASJ110" s="5"/>
      <c r="ASK110" s="5"/>
      <c r="ASL110" s="5"/>
      <c r="ASM110" s="5"/>
      <c r="ASN110" s="5"/>
      <c r="ASO110" s="1"/>
      <c r="ASP110" s="2"/>
      <c r="ASQ110" s="2"/>
      <c r="ASR110" s="5"/>
      <c r="ASS110" s="5"/>
      <c r="AST110" s="5"/>
      <c r="ASU110" s="5"/>
      <c r="ASV110" s="5"/>
      <c r="ASW110" s="1"/>
      <c r="ASX110" s="2"/>
      <c r="ASY110" s="2"/>
      <c r="ASZ110" s="5"/>
      <c r="ATA110" s="5"/>
      <c r="ATB110" s="5"/>
      <c r="ATC110" s="5"/>
      <c r="ATD110" s="5"/>
      <c r="ATE110" s="1"/>
      <c r="ATF110" s="2"/>
      <c r="ATG110" s="2"/>
      <c r="ATH110" s="5"/>
      <c r="ATI110" s="5"/>
      <c r="ATJ110" s="5"/>
      <c r="ATK110" s="5"/>
      <c r="ATL110" s="5"/>
      <c r="ATM110" s="1"/>
      <c r="ATN110" s="2"/>
      <c r="ATO110" s="2"/>
      <c r="ATP110" s="5"/>
      <c r="ATQ110" s="5"/>
      <c r="ATR110" s="5"/>
      <c r="ATS110" s="5"/>
      <c r="ATT110" s="5"/>
      <c r="ATU110" s="1"/>
      <c r="ATV110" s="2"/>
      <c r="ATW110" s="2"/>
      <c r="ATX110" s="5"/>
      <c r="ATY110" s="5"/>
      <c r="ATZ110" s="5"/>
      <c r="AUA110" s="5"/>
      <c r="AUB110" s="5"/>
      <c r="AUC110" s="1"/>
      <c r="AUD110" s="2"/>
      <c r="AUE110" s="2"/>
      <c r="AUF110" s="5"/>
      <c r="AUG110" s="5"/>
      <c r="AUH110" s="5"/>
      <c r="AUI110" s="5"/>
      <c r="AUJ110" s="5"/>
      <c r="AUK110" s="1"/>
      <c r="AUL110" s="2"/>
      <c r="AUM110" s="2"/>
      <c r="AUN110" s="5"/>
      <c r="AUO110" s="5"/>
      <c r="AUP110" s="5"/>
      <c r="AUQ110" s="5"/>
      <c r="AUR110" s="5"/>
      <c r="AUS110" s="1"/>
      <c r="AUT110" s="2"/>
      <c r="AUU110" s="2"/>
      <c r="AUV110" s="5"/>
      <c r="AUW110" s="5"/>
      <c r="AUX110" s="5"/>
      <c r="AUY110" s="5"/>
      <c r="AUZ110" s="5"/>
      <c r="AVA110" s="1"/>
      <c r="AVB110" s="2"/>
      <c r="AVC110" s="2"/>
      <c r="AVD110" s="5"/>
      <c r="AVE110" s="5"/>
      <c r="AVF110" s="5"/>
      <c r="AVG110" s="5"/>
      <c r="AVH110" s="5"/>
      <c r="AVI110" s="1"/>
      <c r="AVJ110" s="2"/>
      <c r="AVK110" s="2"/>
      <c r="AVL110" s="5"/>
      <c r="AVM110" s="5"/>
      <c r="AVN110" s="5"/>
      <c r="AVO110" s="5"/>
      <c r="AVP110" s="5"/>
      <c r="AVQ110" s="1"/>
      <c r="AVR110" s="2"/>
      <c r="AVS110" s="2"/>
      <c r="AVT110" s="5"/>
      <c r="AVU110" s="5"/>
      <c r="AVV110" s="5"/>
      <c r="AVW110" s="5"/>
      <c r="AVX110" s="5"/>
      <c r="AVY110" s="1"/>
      <c r="AVZ110" s="2"/>
      <c r="AWA110" s="2"/>
      <c r="AWB110" s="5"/>
      <c r="AWC110" s="5"/>
      <c r="AWD110" s="5"/>
      <c r="AWE110" s="5"/>
      <c r="AWF110" s="5"/>
      <c r="AWG110" s="1"/>
      <c r="AWH110" s="2"/>
      <c r="AWI110" s="2"/>
      <c r="AWJ110" s="5"/>
      <c r="AWK110" s="5"/>
      <c r="AWL110" s="5"/>
      <c r="AWM110" s="5"/>
      <c r="AWN110" s="5"/>
      <c r="AWO110" s="1"/>
      <c r="AWP110" s="2"/>
      <c r="AWQ110" s="2"/>
      <c r="AWR110" s="5"/>
      <c r="AWS110" s="5"/>
      <c r="AWT110" s="5"/>
      <c r="AWU110" s="5"/>
      <c r="AWV110" s="5"/>
      <c r="AWW110" s="1"/>
      <c r="AWX110" s="2"/>
      <c r="AWY110" s="2"/>
      <c r="AWZ110" s="5"/>
      <c r="AXA110" s="5"/>
      <c r="AXB110" s="5"/>
      <c r="AXC110" s="5"/>
      <c r="AXD110" s="5"/>
      <c r="AXE110" s="1"/>
      <c r="AXF110" s="2"/>
      <c r="AXG110" s="2"/>
      <c r="AXH110" s="5"/>
      <c r="AXI110" s="5"/>
      <c r="AXJ110" s="5"/>
      <c r="AXK110" s="5"/>
      <c r="AXL110" s="5"/>
      <c r="AXM110" s="1"/>
      <c r="AXN110" s="2"/>
      <c r="AXO110" s="2"/>
      <c r="AXP110" s="5"/>
      <c r="AXQ110" s="5"/>
      <c r="AXR110" s="5"/>
      <c r="AXS110" s="5"/>
      <c r="AXT110" s="5"/>
      <c r="AXU110" s="1"/>
      <c r="AXV110" s="2"/>
      <c r="AXW110" s="2"/>
      <c r="AXX110" s="5"/>
      <c r="AXY110" s="5"/>
      <c r="AXZ110" s="5"/>
      <c r="AYA110" s="5"/>
      <c r="AYB110" s="5"/>
      <c r="AYC110" s="1"/>
      <c r="AYD110" s="2"/>
      <c r="AYE110" s="2"/>
      <c r="AYF110" s="5"/>
      <c r="AYG110" s="5"/>
      <c r="AYH110" s="5"/>
      <c r="AYI110" s="5"/>
      <c r="AYJ110" s="5"/>
      <c r="AYK110" s="1"/>
      <c r="AYL110" s="2"/>
      <c r="AYM110" s="2"/>
      <c r="AYN110" s="5"/>
      <c r="AYO110" s="5"/>
      <c r="AYP110" s="5"/>
      <c r="AYQ110" s="5"/>
      <c r="AYR110" s="5"/>
      <c r="AYS110" s="1"/>
      <c r="AYT110" s="2"/>
      <c r="AYU110" s="2"/>
      <c r="AYV110" s="5"/>
      <c r="AYW110" s="5"/>
      <c r="AYX110" s="5"/>
      <c r="AYY110" s="5"/>
      <c r="AYZ110" s="5"/>
      <c r="AZA110" s="1"/>
      <c r="AZB110" s="2"/>
      <c r="AZC110" s="2"/>
      <c r="AZD110" s="5"/>
      <c r="AZE110" s="5"/>
      <c r="AZF110" s="5"/>
      <c r="AZG110" s="5"/>
      <c r="AZH110" s="5"/>
      <c r="AZI110" s="1"/>
      <c r="AZJ110" s="2"/>
      <c r="AZK110" s="2"/>
      <c r="AZL110" s="5"/>
      <c r="AZM110" s="5"/>
      <c r="AZN110" s="5"/>
      <c r="AZO110" s="5"/>
      <c r="AZP110" s="5"/>
      <c r="AZQ110" s="1"/>
      <c r="AZR110" s="2"/>
      <c r="AZS110" s="2"/>
      <c r="AZT110" s="5"/>
      <c r="AZU110" s="5"/>
      <c r="AZV110" s="5"/>
      <c r="AZW110" s="5"/>
      <c r="AZX110" s="5"/>
      <c r="AZY110" s="1"/>
      <c r="AZZ110" s="2"/>
      <c r="BAA110" s="2"/>
      <c r="BAB110" s="5"/>
      <c r="BAC110" s="5"/>
      <c r="BAD110" s="5"/>
      <c r="BAE110" s="5"/>
      <c r="BAF110" s="5"/>
      <c r="BAG110" s="1"/>
      <c r="BAH110" s="2"/>
      <c r="BAI110" s="2"/>
      <c r="BAJ110" s="5"/>
      <c r="BAK110" s="5"/>
      <c r="BAL110" s="5"/>
      <c r="BAM110" s="5"/>
      <c r="BAN110" s="5"/>
      <c r="BAO110" s="1"/>
      <c r="BAP110" s="2"/>
      <c r="BAQ110" s="2"/>
      <c r="BAR110" s="5"/>
      <c r="BAS110" s="5"/>
      <c r="BAT110" s="5"/>
      <c r="BAU110" s="5"/>
      <c r="BAV110" s="5"/>
      <c r="BAW110" s="1"/>
      <c r="BAX110" s="2"/>
      <c r="BAY110" s="2"/>
      <c r="BAZ110" s="5"/>
      <c r="BBA110" s="5"/>
      <c r="BBB110" s="5"/>
      <c r="BBC110" s="5"/>
      <c r="BBD110" s="5"/>
      <c r="BBE110" s="1"/>
      <c r="BBF110" s="2"/>
      <c r="BBG110" s="2"/>
      <c r="BBH110" s="5"/>
      <c r="BBI110" s="5"/>
      <c r="BBJ110" s="5"/>
      <c r="BBK110" s="5"/>
      <c r="BBL110" s="5"/>
      <c r="BBM110" s="1"/>
      <c r="BBN110" s="2"/>
      <c r="BBO110" s="2"/>
      <c r="BBP110" s="5"/>
      <c r="BBQ110" s="5"/>
      <c r="BBR110" s="5"/>
      <c r="BBS110" s="5"/>
      <c r="BBT110" s="5"/>
      <c r="BBU110" s="1"/>
      <c r="BBV110" s="2"/>
      <c r="BBW110" s="2"/>
      <c r="BBX110" s="5"/>
      <c r="BBY110" s="5"/>
      <c r="BBZ110" s="5"/>
      <c r="BCA110" s="5"/>
      <c r="BCB110" s="5"/>
      <c r="BCC110" s="1"/>
      <c r="BCD110" s="2"/>
      <c r="BCE110" s="2"/>
      <c r="BCF110" s="5"/>
      <c r="BCG110" s="5"/>
      <c r="BCH110" s="5"/>
      <c r="BCI110" s="5"/>
      <c r="BCJ110" s="5"/>
      <c r="BCK110" s="1"/>
      <c r="BCL110" s="2"/>
      <c r="BCM110" s="2"/>
      <c r="BCN110" s="5"/>
      <c r="BCO110" s="5"/>
      <c r="BCP110" s="5"/>
      <c r="BCQ110" s="5"/>
      <c r="BCR110" s="5"/>
      <c r="BCS110" s="1"/>
      <c r="BCT110" s="2"/>
      <c r="BCU110" s="2"/>
      <c r="BCV110" s="5"/>
      <c r="BCW110" s="5"/>
      <c r="BCX110" s="5"/>
      <c r="BCY110" s="5"/>
      <c r="BCZ110" s="5"/>
      <c r="BDA110" s="1"/>
      <c r="BDB110" s="2"/>
      <c r="BDC110" s="2"/>
      <c r="BDD110" s="5"/>
      <c r="BDE110" s="5"/>
      <c r="BDF110" s="5"/>
      <c r="BDG110" s="5"/>
      <c r="BDH110" s="5"/>
      <c r="BDI110" s="1"/>
      <c r="BDJ110" s="2"/>
      <c r="BDK110" s="2"/>
      <c r="BDL110" s="5"/>
      <c r="BDM110" s="5"/>
      <c r="BDN110" s="5"/>
      <c r="BDO110" s="5"/>
      <c r="BDP110" s="5"/>
      <c r="BDQ110" s="1"/>
      <c r="BDR110" s="2"/>
      <c r="BDS110" s="2"/>
      <c r="BDT110" s="5"/>
      <c r="BDU110" s="5"/>
      <c r="BDV110" s="5"/>
      <c r="BDW110" s="5"/>
      <c r="BDX110" s="5"/>
      <c r="BDY110" s="1"/>
      <c r="BDZ110" s="2"/>
      <c r="BEA110" s="2"/>
      <c r="BEB110" s="5"/>
      <c r="BEC110" s="5"/>
      <c r="BED110" s="5"/>
      <c r="BEE110" s="5"/>
      <c r="BEF110" s="5"/>
      <c r="BEG110" s="1"/>
      <c r="BEH110" s="2"/>
      <c r="BEI110" s="2"/>
      <c r="BEJ110" s="5"/>
      <c r="BEK110" s="5"/>
      <c r="BEL110" s="5"/>
      <c r="BEM110" s="5"/>
      <c r="BEN110" s="5"/>
      <c r="BEO110" s="1"/>
      <c r="BEP110" s="2"/>
      <c r="BEQ110" s="2"/>
      <c r="BER110" s="5"/>
      <c r="BES110" s="5"/>
      <c r="BET110" s="5"/>
      <c r="BEU110" s="5"/>
      <c r="BEV110" s="5"/>
      <c r="BEW110" s="1"/>
      <c r="BEX110" s="2"/>
      <c r="BEY110" s="2"/>
      <c r="BEZ110" s="5"/>
      <c r="BFA110" s="5"/>
      <c r="BFB110" s="5"/>
      <c r="BFC110" s="5"/>
      <c r="BFD110" s="5"/>
      <c r="BFE110" s="1"/>
      <c r="BFF110" s="2"/>
      <c r="BFG110" s="2"/>
      <c r="BFH110" s="5"/>
      <c r="BFI110" s="5"/>
      <c r="BFJ110" s="5"/>
      <c r="BFK110" s="5"/>
      <c r="BFL110" s="5"/>
      <c r="BFM110" s="1"/>
      <c r="BFN110" s="2"/>
      <c r="BFO110" s="2"/>
      <c r="BFP110" s="5"/>
      <c r="BFQ110" s="5"/>
      <c r="BFR110" s="5"/>
      <c r="BFS110" s="5"/>
      <c r="BFT110" s="5"/>
      <c r="BFU110" s="1"/>
      <c r="BFV110" s="2"/>
      <c r="BFW110" s="2"/>
      <c r="BFX110" s="5"/>
      <c r="BFY110" s="5"/>
      <c r="BFZ110" s="5"/>
      <c r="BGA110" s="5"/>
      <c r="BGB110" s="5"/>
      <c r="BGC110" s="1"/>
      <c r="BGD110" s="2"/>
      <c r="BGE110" s="2"/>
      <c r="BGF110" s="5"/>
      <c r="BGG110" s="5"/>
      <c r="BGH110" s="5"/>
      <c r="BGI110" s="5"/>
      <c r="BGJ110" s="5"/>
      <c r="BGK110" s="1"/>
      <c r="BGL110" s="2"/>
      <c r="BGM110" s="2"/>
      <c r="BGN110" s="5"/>
      <c r="BGO110" s="5"/>
      <c r="BGP110" s="5"/>
      <c r="BGQ110" s="5"/>
      <c r="BGR110" s="5"/>
      <c r="BGS110" s="1"/>
      <c r="BGT110" s="2"/>
      <c r="BGU110" s="2"/>
      <c r="BGV110" s="5"/>
      <c r="BGW110" s="5"/>
      <c r="BGX110" s="5"/>
      <c r="BGY110" s="5"/>
      <c r="BGZ110" s="5"/>
      <c r="BHA110" s="1"/>
      <c r="BHB110" s="2"/>
      <c r="BHC110" s="2"/>
      <c r="BHD110" s="5"/>
      <c r="BHE110" s="5"/>
      <c r="BHF110" s="5"/>
      <c r="BHG110" s="5"/>
      <c r="BHH110" s="5"/>
      <c r="BHI110" s="1"/>
      <c r="BHJ110" s="2"/>
      <c r="BHK110" s="2"/>
      <c r="BHL110" s="5"/>
      <c r="BHM110" s="5"/>
      <c r="BHN110" s="5"/>
      <c r="BHO110" s="5"/>
      <c r="BHP110" s="5"/>
      <c r="BHQ110" s="1"/>
      <c r="BHR110" s="2"/>
      <c r="BHS110" s="2"/>
      <c r="BHT110" s="5"/>
      <c r="BHU110" s="5"/>
      <c r="BHV110" s="5"/>
      <c r="BHW110" s="5"/>
      <c r="BHX110" s="5"/>
      <c r="BHY110" s="1"/>
      <c r="BHZ110" s="2"/>
      <c r="BIA110" s="2"/>
      <c r="BIB110" s="5"/>
      <c r="BIC110" s="5"/>
      <c r="BID110" s="5"/>
      <c r="BIE110" s="5"/>
      <c r="BIF110" s="5"/>
      <c r="BIG110" s="1"/>
      <c r="BIH110" s="2"/>
      <c r="BII110" s="2"/>
      <c r="BIJ110" s="5"/>
      <c r="BIK110" s="5"/>
      <c r="BIL110" s="5"/>
      <c r="BIM110" s="5"/>
      <c r="BIN110" s="5"/>
      <c r="BIO110" s="1"/>
      <c r="BIP110" s="2"/>
      <c r="BIQ110" s="2"/>
      <c r="BIR110" s="5"/>
      <c r="BIS110" s="5"/>
      <c r="BIT110" s="5"/>
      <c r="BIU110" s="5"/>
      <c r="BIV110" s="5"/>
      <c r="BIW110" s="1"/>
      <c r="BIX110" s="2"/>
      <c r="BIY110" s="2"/>
      <c r="BIZ110" s="5"/>
      <c r="BJA110" s="5"/>
      <c r="BJB110" s="5"/>
      <c r="BJC110" s="5"/>
      <c r="BJD110" s="5"/>
      <c r="BJE110" s="1"/>
      <c r="BJF110" s="2"/>
      <c r="BJG110" s="2"/>
      <c r="BJH110" s="5"/>
      <c r="BJI110" s="5"/>
      <c r="BJJ110" s="5"/>
      <c r="BJK110" s="5"/>
      <c r="BJL110" s="5"/>
      <c r="BJM110" s="1"/>
      <c r="BJN110" s="2"/>
      <c r="BJO110" s="2"/>
      <c r="BJP110" s="5"/>
      <c r="BJQ110" s="5"/>
      <c r="BJR110" s="5"/>
      <c r="BJS110" s="5"/>
      <c r="BJT110" s="5"/>
      <c r="BJU110" s="1"/>
      <c r="BJV110" s="2"/>
      <c r="BJW110" s="2"/>
      <c r="BJX110" s="5"/>
      <c r="BJY110" s="5"/>
      <c r="BJZ110" s="5"/>
      <c r="BKA110" s="5"/>
      <c r="BKB110" s="5"/>
      <c r="BKC110" s="1"/>
      <c r="BKD110" s="2"/>
      <c r="BKE110" s="2"/>
      <c r="BKF110" s="5"/>
      <c r="BKG110" s="5"/>
      <c r="BKH110" s="5"/>
      <c r="BKI110" s="5"/>
      <c r="BKJ110" s="5"/>
      <c r="BKK110" s="1"/>
      <c r="BKL110" s="2"/>
      <c r="BKM110" s="2"/>
      <c r="BKN110" s="5"/>
      <c r="BKO110" s="5"/>
      <c r="BKP110" s="5"/>
      <c r="BKQ110" s="5"/>
      <c r="BKR110" s="5"/>
      <c r="BKS110" s="1"/>
      <c r="BKT110" s="2"/>
      <c r="BKU110" s="2"/>
      <c r="BKV110" s="5"/>
      <c r="BKW110" s="5"/>
      <c r="BKX110" s="5"/>
      <c r="BKY110" s="5"/>
      <c r="BKZ110" s="5"/>
      <c r="BLA110" s="1"/>
      <c r="BLB110" s="2"/>
      <c r="BLC110" s="2"/>
      <c r="BLD110" s="5"/>
      <c r="BLE110" s="5"/>
      <c r="BLF110" s="5"/>
      <c r="BLG110" s="5"/>
      <c r="BLH110" s="5"/>
      <c r="BLI110" s="1"/>
      <c r="BLJ110" s="2"/>
      <c r="BLK110" s="2"/>
      <c r="BLL110" s="5"/>
      <c r="BLM110" s="5"/>
      <c r="BLN110" s="5"/>
      <c r="BLO110" s="5"/>
      <c r="BLP110" s="5"/>
      <c r="BLQ110" s="1"/>
      <c r="BLR110" s="2"/>
      <c r="BLS110" s="2"/>
      <c r="BLT110" s="5"/>
      <c r="BLU110" s="5"/>
      <c r="BLV110" s="5"/>
      <c r="BLW110" s="5"/>
      <c r="BLX110" s="5"/>
      <c r="BLY110" s="1"/>
      <c r="BLZ110" s="2"/>
      <c r="BMA110" s="2"/>
      <c r="BMB110" s="5"/>
      <c r="BMC110" s="5"/>
      <c r="BMD110" s="5"/>
      <c r="BME110" s="5"/>
      <c r="BMF110" s="5"/>
      <c r="BMG110" s="1"/>
      <c r="BMH110" s="2"/>
      <c r="BMI110" s="2"/>
      <c r="BMJ110" s="5"/>
      <c r="BMK110" s="5"/>
      <c r="BML110" s="5"/>
      <c r="BMM110" s="5"/>
      <c r="BMN110" s="5"/>
      <c r="BMO110" s="1"/>
      <c r="BMP110" s="2"/>
      <c r="BMQ110" s="2"/>
      <c r="BMR110" s="5"/>
      <c r="BMS110" s="5"/>
      <c r="BMT110" s="5"/>
      <c r="BMU110" s="5"/>
      <c r="BMV110" s="5"/>
      <c r="BMW110" s="1"/>
      <c r="BMX110" s="2"/>
      <c r="BMY110" s="2"/>
      <c r="BMZ110" s="5"/>
      <c r="BNA110" s="5"/>
      <c r="BNB110" s="5"/>
      <c r="BNC110" s="5"/>
      <c r="BND110" s="5"/>
      <c r="BNE110" s="1"/>
      <c r="BNF110" s="2"/>
      <c r="BNG110" s="2"/>
      <c r="BNH110" s="5"/>
      <c r="BNI110" s="5"/>
      <c r="BNJ110" s="5"/>
      <c r="BNK110" s="5"/>
      <c r="BNL110" s="5"/>
      <c r="BNM110" s="1"/>
      <c r="BNN110" s="2"/>
      <c r="BNO110" s="2"/>
      <c r="BNP110" s="5"/>
      <c r="BNQ110" s="5"/>
      <c r="BNR110" s="5"/>
      <c r="BNS110" s="5"/>
      <c r="BNT110" s="5"/>
      <c r="BNU110" s="1"/>
      <c r="BNV110" s="2"/>
      <c r="BNW110" s="2"/>
      <c r="BNX110" s="5"/>
      <c r="BNY110" s="5"/>
      <c r="BNZ110" s="5"/>
      <c r="BOA110" s="5"/>
      <c r="BOB110" s="5"/>
      <c r="BOC110" s="1"/>
      <c r="BOD110" s="2"/>
      <c r="BOE110" s="2"/>
      <c r="BOF110" s="5"/>
      <c r="BOG110" s="5"/>
      <c r="BOH110" s="5"/>
      <c r="BOI110" s="5"/>
      <c r="BOJ110" s="5"/>
      <c r="BOK110" s="1"/>
      <c r="BOL110" s="2"/>
      <c r="BOM110" s="2"/>
      <c r="BON110" s="5"/>
      <c r="BOO110" s="5"/>
      <c r="BOP110" s="5"/>
      <c r="BOQ110" s="5"/>
      <c r="BOR110" s="5"/>
      <c r="BOS110" s="1"/>
      <c r="BOT110" s="2"/>
      <c r="BOU110" s="2"/>
      <c r="BOV110" s="5"/>
      <c r="BOW110" s="5"/>
      <c r="BOX110" s="5"/>
      <c r="BOY110" s="5"/>
      <c r="BOZ110" s="5"/>
      <c r="BPA110" s="1"/>
      <c r="BPB110" s="2"/>
      <c r="BPC110" s="2"/>
      <c r="BPD110" s="5"/>
      <c r="BPE110" s="5"/>
      <c r="BPF110" s="5"/>
      <c r="BPG110" s="5"/>
      <c r="BPH110" s="5"/>
      <c r="BPI110" s="1"/>
      <c r="BPJ110" s="2"/>
      <c r="BPK110" s="2"/>
      <c r="BPL110" s="5"/>
      <c r="BPM110" s="5"/>
      <c r="BPN110" s="5"/>
      <c r="BPO110" s="5"/>
      <c r="BPP110" s="5"/>
      <c r="BPQ110" s="1"/>
      <c r="BPR110" s="2"/>
      <c r="BPS110" s="2"/>
      <c r="BPT110" s="5"/>
      <c r="BPU110" s="5"/>
      <c r="BPV110" s="5"/>
      <c r="BPW110" s="5"/>
      <c r="BPX110" s="5"/>
      <c r="BPY110" s="1"/>
      <c r="BPZ110" s="2"/>
      <c r="BQA110" s="2"/>
      <c r="BQB110" s="5"/>
      <c r="BQC110" s="5"/>
      <c r="BQD110" s="5"/>
      <c r="BQE110" s="5"/>
      <c r="BQF110" s="5"/>
      <c r="BQG110" s="1"/>
      <c r="BQH110" s="2"/>
      <c r="BQI110" s="2"/>
      <c r="BQJ110" s="5"/>
      <c r="BQK110" s="5"/>
      <c r="BQL110" s="5"/>
      <c r="BQM110" s="5"/>
      <c r="BQN110" s="5"/>
      <c r="BQO110" s="1"/>
      <c r="BQP110" s="2"/>
      <c r="BQQ110" s="2"/>
      <c r="BQR110" s="5"/>
      <c r="BQS110" s="5"/>
      <c r="BQT110" s="5"/>
      <c r="BQU110" s="5"/>
      <c r="BQV110" s="5"/>
      <c r="BQW110" s="1"/>
      <c r="BQX110" s="2"/>
      <c r="BQY110" s="2"/>
      <c r="BQZ110" s="5"/>
      <c r="BRA110" s="5"/>
      <c r="BRB110" s="5"/>
      <c r="BRC110" s="5"/>
      <c r="BRD110" s="5"/>
      <c r="BRE110" s="1"/>
      <c r="BRF110" s="2"/>
      <c r="BRG110" s="2"/>
      <c r="BRH110" s="5"/>
      <c r="BRI110" s="5"/>
      <c r="BRJ110" s="5"/>
      <c r="BRK110" s="5"/>
      <c r="BRL110" s="5"/>
      <c r="BRM110" s="1"/>
      <c r="BRN110" s="2"/>
      <c r="BRO110" s="2"/>
      <c r="BRP110" s="5"/>
      <c r="BRQ110" s="5"/>
      <c r="BRR110" s="5"/>
      <c r="BRS110" s="5"/>
      <c r="BRT110" s="5"/>
      <c r="BRU110" s="1"/>
      <c r="BRV110" s="2"/>
      <c r="BRW110" s="2"/>
      <c r="BRX110" s="5"/>
      <c r="BRY110" s="5"/>
      <c r="BRZ110" s="5"/>
      <c r="BSA110" s="5"/>
      <c r="BSB110" s="5"/>
      <c r="BSC110" s="1"/>
      <c r="BSD110" s="2"/>
      <c r="BSE110" s="2"/>
      <c r="BSF110" s="5"/>
      <c r="BSG110" s="5"/>
      <c r="BSH110" s="5"/>
      <c r="BSI110" s="5"/>
      <c r="BSJ110" s="5"/>
      <c r="BSK110" s="1"/>
      <c r="BSL110" s="2"/>
      <c r="BSM110" s="2"/>
      <c r="BSN110" s="5"/>
      <c r="BSO110" s="5"/>
      <c r="BSP110" s="5"/>
      <c r="BSQ110" s="5"/>
      <c r="BSR110" s="5"/>
      <c r="BSS110" s="1"/>
      <c r="BST110" s="2"/>
      <c r="BSU110" s="2"/>
      <c r="BSV110" s="5"/>
      <c r="BSW110" s="5"/>
      <c r="BSX110" s="5"/>
      <c r="BSY110" s="5"/>
      <c r="BSZ110" s="5"/>
      <c r="BTA110" s="1"/>
      <c r="BTB110" s="2"/>
      <c r="BTC110" s="2"/>
      <c r="BTD110" s="5"/>
      <c r="BTE110" s="5"/>
      <c r="BTF110" s="5"/>
      <c r="BTG110" s="5"/>
      <c r="BTH110" s="5"/>
      <c r="BTI110" s="1"/>
      <c r="BTJ110" s="2"/>
      <c r="BTK110" s="2"/>
      <c r="BTL110" s="5"/>
      <c r="BTM110" s="5"/>
      <c r="BTN110" s="5"/>
      <c r="BTO110" s="5"/>
      <c r="BTP110" s="5"/>
      <c r="BTQ110" s="1"/>
      <c r="BTR110" s="2"/>
      <c r="BTS110" s="2"/>
      <c r="BTT110" s="5"/>
      <c r="BTU110" s="5"/>
      <c r="BTV110" s="5"/>
      <c r="BTW110" s="5"/>
      <c r="BTX110" s="5"/>
      <c r="BTY110" s="1"/>
      <c r="BTZ110" s="2"/>
      <c r="BUA110" s="2"/>
      <c r="BUB110" s="5"/>
      <c r="BUC110" s="5"/>
      <c r="BUD110" s="5"/>
      <c r="BUE110" s="5"/>
      <c r="BUF110" s="5"/>
      <c r="BUG110" s="1"/>
      <c r="BUH110" s="2"/>
      <c r="BUI110" s="2"/>
      <c r="BUJ110" s="5"/>
      <c r="BUK110" s="5"/>
      <c r="BUL110" s="5"/>
      <c r="BUM110" s="5"/>
      <c r="BUN110" s="5"/>
      <c r="BUO110" s="1"/>
      <c r="BUP110" s="2"/>
      <c r="BUQ110" s="2"/>
      <c r="BUR110" s="5"/>
      <c r="BUS110" s="5"/>
      <c r="BUT110" s="5"/>
      <c r="BUU110" s="5"/>
      <c r="BUV110" s="5"/>
      <c r="BUW110" s="1"/>
      <c r="BUX110" s="2"/>
      <c r="BUY110" s="2"/>
      <c r="BUZ110" s="5"/>
      <c r="BVA110" s="5"/>
      <c r="BVB110" s="5"/>
      <c r="BVC110" s="5"/>
      <c r="BVD110" s="5"/>
      <c r="BVE110" s="1"/>
      <c r="BVF110" s="2"/>
      <c r="BVG110" s="2"/>
      <c r="BVH110" s="5"/>
      <c r="BVI110" s="5"/>
      <c r="BVJ110" s="5"/>
      <c r="BVK110" s="5"/>
      <c r="BVL110" s="5"/>
      <c r="BVM110" s="1"/>
      <c r="BVN110" s="2"/>
      <c r="BVO110" s="2"/>
      <c r="BVP110" s="5"/>
      <c r="BVQ110" s="5"/>
      <c r="BVR110" s="5"/>
      <c r="BVS110" s="5"/>
      <c r="BVT110" s="5"/>
      <c r="BVU110" s="1"/>
      <c r="BVV110" s="2"/>
      <c r="BVW110" s="2"/>
      <c r="BVX110" s="5"/>
      <c r="BVY110" s="5"/>
      <c r="BVZ110" s="5"/>
      <c r="BWA110" s="5"/>
      <c r="BWB110" s="5"/>
      <c r="BWC110" s="1"/>
      <c r="BWD110" s="2"/>
      <c r="BWE110" s="2"/>
      <c r="BWF110" s="5"/>
      <c r="BWG110" s="5"/>
      <c r="BWH110" s="5"/>
      <c r="BWI110" s="5"/>
      <c r="BWJ110" s="5"/>
      <c r="BWK110" s="1"/>
      <c r="BWL110" s="2"/>
      <c r="BWM110" s="2"/>
      <c r="BWN110" s="5"/>
      <c r="BWO110" s="5"/>
      <c r="BWP110" s="5"/>
      <c r="BWQ110" s="5"/>
      <c r="BWR110" s="5"/>
      <c r="BWS110" s="1"/>
      <c r="BWT110" s="2"/>
      <c r="BWU110" s="2"/>
      <c r="BWV110" s="5"/>
      <c r="BWW110" s="5"/>
      <c r="BWX110" s="5"/>
      <c r="BWY110" s="5"/>
      <c r="BWZ110" s="5"/>
      <c r="BXA110" s="1"/>
      <c r="BXB110" s="2"/>
      <c r="BXC110" s="2"/>
      <c r="BXD110" s="5"/>
      <c r="BXE110" s="5"/>
      <c r="BXF110" s="5"/>
      <c r="BXG110" s="5"/>
      <c r="BXH110" s="5"/>
      <c r="BXI110" s="1"/>
      <c r="BXJ110" s="2"/>
      <c r="BXK110" s="2"/>
      <c r="BXL110" s="5"/>
      <c r="BXM110" s="5"/>
      <c r="BXN110" s="5"/>
      <c r="BXO110" s="5"/>
      <c r="BXP110" s="5"/>
      <c r="BXQ110" s="1"/>
      <c r="BXR110" s="2"/>
      <c r="BXS110" s="2"/>
      <c r="BXT110" s="5"/>
      <c r="BXU110" s="5"/>
      <c r="BXV110" s="5"/>
      <c r="BXW110" s="5"/>
      <c r="BXX110" s="5"/>
      <c r="BXY110" s="1"/>
      <c r="BXZ110" s="2"/>
      <c r="BYA110" s="2"/>
      <c r="BYB110" s="5"/>
      <c r="BYC110" s="5"/>
      <c r="BYD110" s="5"/>
      <c r="BYE110" s="5"/>
      <c r="BYF110" s="5"/>
      <c r="BYG110" s="1"/>
      <c r="BYH110" s="2"/>
      <c r="BYI110" s="2"/>
      <c r="BYJ110" s="5"/>
      <c r="BYK110" s="5"/>
      <c r="BYL110" s="5"/>
      <c r="BYM110" s="5"/>
      <c r="BYN110" s="5"/>
      <c r="BYO110" s="1"/>
      <c r="BYP110" s="2"/>
      <c r="BYQ110" s="2"/>
      <c r="BYR110" s="5"/>
      <c r="BYS110" s="5"/>
      <c r="BYT110" s="5"/>
      <c r="BYU110" s="5"/>
      <c r="BYV110" s="5"/>
      <c r="BYW110" s="1"/>
      <c r="BYX110" s="2"/>
      <c r="BYY110" s="2"/>
      <c r="BYZ110" s="5"/>
      <c r="BZA110" s="5"/>
      <c r="BZB110" s="5"/>
      <c r="BZC110" s="5"/>
      <c r="BZD110" s="5"/>
      <c r="BZE110" s="1"/>
      <c r="BZF110" s="2"/>
      <c r="BZG110" s="2"/>
      <c r="BZH110" s="5"/>
      <c r="BZI110" s="5"/>
      <c r="BZJ110" s="5"/>
      <c r="BZK110" s="5"/>
      <c r="BZL110" s="5"/>
      <c r="BZM110" s="1"/>
      <c r="BZN110" s="2"/>
      <c r="BZO110" s="2"/>
      <c r="BZP110" s="5"/>
      <c r="BZQ110" s="5"/>
      <c r="BZR110" s="5"/>
      <c r="BZS110" s="5"/>
      <c r="BZT110" s="5"/>
      <c r="BZU110" s="1"/>
      <c r="BZV110" s="2"/>
      <c r="BZW110" s="2"/>
      <c r="BZX110" s="5"/>
      <c r="BZY110" s="5"/>
      <c r="BZZ110" s="5"/>
      <c r="CAA110" s="5"/>
      <c r="CAB110" s="5"/>
      <c r="CAC110" s="1"/>
      <c r="CAD110" s="2"/>
      <c r="CAE110" s="2"/>
      <c r="CAF110" s="5"/>
      <c r="CAG110" s="5"/>
      <c r="CAH110" s="5"/>
      <c r="CAI110" s="5"/>
      <c r="CAJ110" s="5"/>
      <c r="CAK110" s="1"/>
      <c r="CAL110" s="2"/>
      <c r="CAM110" s="2"/>
      <c r="CAN110" s="5"/>
      <c r="CAO110" s="5"/>
      <c r="CAP110" s="5"/>
      <c r="CAQ110" s="5"/>
      <c r="CAR110" s="5"/>
      <c r="CAS110" s="1"/>
      <c r="CAT110" s="2"/>
      <c r="CAU110" s="2"/>
      <c r="CAV110" s="5"/>
      <c r="CAW110" s="5"/>
      <c r="CAX110" s="5"/>
      <c r="CAY110" s="5"/>
      <c r="CAZ110" s="5"/>
      <c r="CBA110" s="1"/>
      <c r="CBB110" s="2"/>
      <c r="CBC110" s="2"/>
      <c r="CBD110" s="5"/>
      <c r="CBE110" s="5"/>
      <c r="CBF110" s="5"/>
      <c r="CBG110" s="5"/>
      <c r="CBH110" s="5"/>
      <c r="CBI110" s="1"/>
      <c r="CBJ110" s="2"/>
      <c r="CBK110" s="2"/>
      <c r="CBL110" s="5"/>
      <c r="CBM110" s="5"/>
      <c r="CBN110" s="5"/>
      <c r="CBO110" s="5"/>
      <c r="CBP110" s="5"/>
      <c r="CBQ110" s="1"/>
      <c r="CBR110" s="2"/>
      <c r="CBS110" s="2"/>
      <c r="CBT110" s="5"/>
      <c r="CBU110" s="5"/>
      <c r="CBV110" s="5"/>
      <c r="CBW110" s="5"/>
      <c r="CBX110" s="5"/>
      <c r="CBY110" s="1"/>
      <c r="CBZ110" s="2"/>
      <c r="CCA110" s="2"/>
      <c r="CCB110" s="5"/>
      <c r="CCC110" s="5"/>
      <c r="CCD110" s="5"/>
      <c r="CCE110" s="5"/>
      <c r="CCF110" s="5"/>
      <c r="CCG110" s="1"/>
      <c r="CCH110" s="2"/>
      <c r="CCI110" s="2"/>
      <c r="CCJ110" s="5"/>
      <c r="CCK110" s="5"/>
      <c r="CCL110" s="5"/>
      <c r="CCM110" s="5"/>
      <c r="CCN110" s="5"/>
      <c r="CCO110" s="1"/>
      <c r="CCP110" s="2"/>
      <c r="CCQ110" s="2"/>
      <c r="CCR110" s="5"/>
      <c r="CCS110" s="5"/>
      <c r="CCT110" s="5"/>
      <c r="CCU110" s="5"/>
      <c r="CCV110" s="5"/>
      <c r="CCW110" s="1"/>
      <c r="CCX110" s="2"/>
      <c r="CCY110" s="2"/>
      <c r="CCZ110" s="5"/>
      <c r="CDA110" s="5"/>
      <c r="CDB110" s="5"/>
      <c r="CDC110" s="5"/>
      <c r="CDD110" s="5"/>
      <c r="CDE110" s="1"/>
      <c r="CDF110" s="2"/>
      <c r="CDG110" s="2"/>
      <c r="CDH110" s="5"/>
      <c r="CDI110" s="5"/>
      <c r="CDJ110" s="5"/>
      <c r="CDK110" s="5"/>
      <c r="CDL110" s="5"/>
      <c r="CDM110" s="1"/>
      <c r="CDN110" s="2"/>
      <c r="CDO110" s="2"/>
      <c r="CDP110" s="5"/>
      <c r="CDQ110" s="5"/>
      <c r="CDR110" s="5"/>
      <c r="CDS110" s="5"/>
      <c r="CDT110" s="5"/>
      <c r="CDU110" s="1"/>
      <c r="CDV110" s="2"/>
      <c r="CDW110" s="2"/>
      <c r="CDX110" s="5"/>
      <c r="CDY110" s="5"/>
      <c r="CDZ110" s="5"/>
      <c r="CEA110" s="5"/>
      <c r="CEB110" s="5"/>
      <c r="CEC110" s="1"/>
      <c r="CED110" s="2"/>
      <c r="CEE110" s="2"/>
      <c r="CEF110" s="5"/>
      <c r="CEG110" s="5"/>
      <c r="CEH110" s="5"/>
      <c r="CEI110" s="5"/>
      <c r="CEJ110" s="5"/>
      <c r="CEK110" s="1"/>
      <c r="CEL110" s="2"/>
      <c r="CEM110" s="2"/>
      <c r="CEN110" s="5"/>
      <c r="CEO110" s="5"/>
      <c r="CEP110" s="5"/>
      <c r="CEQ110" s="5"/>
      <c r="CER110" s="5"/>
      <c r="CES110" s="1"/>
      <c r="CET110" s="2"/>
      <c r="CEU110" s="2"/>
      <c r="CEV110" s="5"/>
      <c r="CEW110" s="5"/>
      <c r="CEX110" s="5"/>
      <c r="CEY110" s="5"/>
      <c r="CEZ110" s="5"/>
      <c r="CFA110" s="1"/>
      <c r="CFB110" s="2"/>
      <c r="CFC110" s="2"/>
      <c r="CFD110" s="5"/>
      <c r="CFE110" s="5"/>
      <c r="CFF110" s="5"/>
      <c r="CFG110" s="5"/>
      <c r="CFH110" s="5"/>
      <c r="CFI110" s="1"/>
      <c r="CFJ110" s="2"/>
      <c r="CFK110" s="2"/>
      <c r="CFL110" s="5"/>
      <c r="CFM110" s="5"/>
      <c r="CFN110" s="5"/>
      <c r="CFO110" s="5"/>
      <c r="CFP110" s="5"/>
      <c r="CFQ110" s="1"/>
      <c r="CFR110" s="2"/>
      <c r="CFS110" s="2"/>
      <c r="CFT110" s="5"/>
      <c r="CFU110" s="5"/>
      <c r="CFV110" s="5"/>
      <c r="CFW110" s="5"/>
      <c r="CFX110" s="5"/>
      <c r="CFY110" s="1"/>
      <c r="CFZ110" s="2"/>
      <c r="CGA110" s="2"/>
      <c r="CGB110" s="5"/>
      <c r="CGC110" s="5"/>
      <c r="CGD110" s="5"/>
      <c r="CGE110" s="5"/>
      <c r="CGF110" s="5"/>
      <c r="CGG110" s="1"/>
      <c r="CGH110" s="2"/>
      <c r="CGI110" s="2"/>
      <c r="CGJ110" s="5"/>
      <c r="CGK110" s="5"/>
      <c r="CGL110" s="5"/>
      <c r="CGM110" s="5"/>
      <c r="CGN110" s="5"/>
      <c r="CGO110" s="1"/>
      <c r="CGP110" s="2"/>
      <c r="CGQ110" s="2"/>
      <c r="CGR110" s="5"/>
      <c r="CGS110" s="5"/>
      <c r="CGT110" s="5"/>
      <c r="CGU110" s="5"/>
      <c r="CGV110" s="5"/>
      <c r="CGW110" s="1"/>
      <c r="CGX110" s="2"/>
      <c r="CGY110" s="2"/>
      <c r="CGZ110" s="5"/>
      <c r="CHA110" s="5"/>
      <c r="CHB110" s="5"/>
      <c r="CHC110" s="5"/>
      <c r="CHD110" s="5"/>
      <c r="CHE110" s="1"/>
      <c r="CHF110" s="2"/>
      <c r="CHG110" s="2"/>
      <c r="CHH110" s="5"/>
      <c r="CHI110" s="5"/>
      <c r="CHJ110" s="5"/>
      <c r="CHK110" s="5"/>
      <c r="CHL110" s="5"/>
      <c r="CHM110" s="1"/>
      <c r="CHN110" s="2"/>
      <c r="CHO110" s="2"/>
      <c r="CHP110" s="5"/>
      <c r="CHQ110" s="5"/>
      <c r="CHR110" s="5"/>
      <c r="CHS110" s="5"/>
      <c r="CHT110" s="5"/>
      <c r="CHU110" s="1"/>
      <c r="CHV110" s="2"/>
      <c r="CHW110" s="2"/>
      <c r="CHX110" s="5"/>
      <c r="CHY110" s="5"/>
      <c r="CHZ110" s="5"/>
      <c r="CIA110" s="5"/>
      <c r="CIB110" s="5"/>
      <c r="CIC110" s="1"/>
      <c r="CID110" s="2"/>
      <c r="CIE110" s="2"/>
      <c r="CIF110" s="5"/>
      <c r="CIG110" s="5"/>
      <c r="CIH110" s="5"/>
      <c r="CII110" s="5"/>
      <c r="CIJ110" s="5"/>
      <c r="CIK110" s="1"/>
      <c r="CIL110" s="2"/>
      <c r="CIM110" s="2"/>
      <c r="CIN110" s="5"/>
      <c r="CIO110" s="5"/>
      <c r="CIP110" s="5"/>
      <c r="CIQ110" s="5"/>
      <c r="CIR110" s="5"/>
      <c r="CIS110" s="1"/>
      <c r="CIT110" s="2"/>
      <c r="CIU110" s="2"/>
      <c r="CIV110" s="5"/>
      <c r="CIW110" s="5"/>
      <c r="CIX110" s="5"/>
      <c r="CIY110" s="5"/>
      <c r="CIZ110" s="5"/>
      <c r="CJA110" s="1"/>
      <c r="CJB110" s="2"/>
      <c r="CJC110" s="2"/>
      <c r="CJD110" s="5"/>
      <c r="CJE110" s="5"/>
      <c r="CJF110" s="5"/>
      <c r="CJG110" s="5"/>
      <c r="CJH110" s="5"/>
      <c r="CJI110" s="1"/>
      <c r="CJJ110" s="2"/>
      <c r="CJK110" s="2"/>
      <c r="CJL110" s="5"/>
      <c r="CJM110" s="5"/>
      <c r="CJN110" s="5"/>
      <c r="CJO110" s="5"/>
      <c r="CJP110" s="5"/>
      <c r="CJQ110" s="1"/>
      <c r="CJR110" s="2"/>
      <c r="CJS110" s="2"/>
      <c r="CJT110" s="5"/>
      <c r="CJU110" s="5"/>
      <c r="CJV110" s="5"/>
      <c r="CJW110" s="5"/>
      <c r="CJX110" s="5"/>
      <c r="CJY110" s="1"/>
      <c r="CJZ110" s="2"/>
      <c r="CKA110" s="2"/>
      <c r="CKB110" s="5"/>
      <c r="CKC110" s="5"/>
      <c r="CKD110" s="5"/>
      <c r="CKE110" s="5"/>
      <c r="CKF110" s="5"/>
      <c r="CKG110" s="1"/>
      <c r="CKH110" s="2"/>
      <c r="CKI110" s="2"/>
      <c r="CKJ110" s="5"/>
      <c r="CKK110" s="5"/>
      <c r="CKL110" s="5"/>
      <c r="CKM110" s="5"/>
      <c r="CKN110" s="5"/>
      <c r="CKO110" s="1"/>
      <c r="CKP110" s="2"/>
      <c r="CKQ110" s="2"/>
      <c r="CKR110" s="5"/>
      <c r="CKS110" s="5"/>
      <c r="CKT110" s="5"/>
      <c r="CKU110" s="5"/>
      <c r="CKV110" s="5"/>
      <c r="CKW110" s="1"/>
      <c r="CKX110" s="2"/>
      <c r="CKY110" s="2"/>
      <c r="CKZ110" s="5"/>
      <c r="CLA110" s="5"/>
      <c r="CLB110" s="5"/>
      <c r="CLC110" s="5"/>
      <c r="CLD110" s="5"/>
      <c r="CLE110" s="1"/>
      <c r="CLF110" s="2"/>
      <c r="CLG110" s="2"/>
      <c r="CLH110" s="5"/>
      <c r="CLI110" s="5"/>
      <c r="CLJ110" s="5"/>
      <c r="CLK110" s="5"/>
      <c r="CLL110" s="5"/>
      <c r="CLM110" s="1"/>
      <c r="CLN110" s="2"/>
      <c r="CLO110" s="2"/>
      <c r="CLP110" s="5"/>
      <c r="CLQ110" s="5"/>
      <c r="CLR110" s="5"/>
      <c r="CLS110" s="5"/>
      <c r="CLT110" s="5"/>
      <c r="CLU110" s="1"/>
      <c r="CLV110" s="2"/>
      <c r="CLW110" s="2"/>
      <c r="CLX110" s="5"/>
      <c r="CLY110" s="5"/>
      <c r="CLZ110" s="5"/>
      <c r="CMA110" s="5"/>
      <c r="CMB110" s="5"/>
      <c r="CMC110" s="1"/>
      <c r="CMD110" s="2"/>
      <c r="CME110" s="2"/>
      <c r="CMF110" s="5"/>
      <c r="CMG110" s="5"/>
      <c r="CMH110" s="5"/>
      <c r="CMI110" s="5"/>
      <c r="CMJ110" s="5"/>
      <c r="CMK110" s="1"/>
      <c r="CML110" s="2"/>
      <c r="CMM110" s="2"/>
      <c r="CMN110" s="5"/>
      <c r="CMO110" s="5"/>
      <c r="CMP110" s="5"/>
      <c r="CMQ110" s="5"/>
      <c r="CMR110" s="5"/>
      <c r="CMS110" s="1"/>
      <c r="CMT110" s="2"/>
      <c r="CMU110" s="2"/>
      <c r="CMV110" s="5"/>
      <c r="CMW110" s="5"/>
      <c r="CMX110" s="5"/>
      <c r="CMY110" s="5"/>
      <c r="CMZ110" s="5"/>
      <c r="CNA110" s="1"/>
      <c r="CNB110" s="2"/>
      <c r="CNC110" s="2"/>
      <c r="CND110" s="5"/>
      <c r="CNE110" s="5"/>
      <c r="CNF110" s="5"/>
      <c r="CNG110" s="5"/>
      <c r="CNH110" s="5"/>
      <c r="CNI110" s="1"/>
      <c r="CNJ110" s="2"/>
      <c r="CNK110" s="2"/>
      <c r="CNL110" s="5"/>
      <c r="CNM110" s="5"/>
      <c r="CNN110" s="5"/>
      <c r="CNO110" s="5"/>
      <c r="CNP110" s="5"/>
      <c r="CNQ110" s="1"/>
      <c r="CNR110" s="2"/>
      <c r="CNS110" s="2"/>
      <c r="CNT110" s="5"/>
      <c r="CNU110" s="5"/>
      <c r="CNV110" s="5"/>
      <c r="CNW110" s="5"/>
      <c r="CNX110" s="5"/>
      <c r="CNY110" s="1"/>
      <c r="CNZ110" s="2"/>
      <c r="COA110" s="2"/>
      <c r="COB110" s="5"/>
      <c r="COC110" s="5"/>
      <c r="COD110" s="5"/>
      <c r="COE110" s="5"/>
      <c r="COF110" s="5"/>
      <c r="COG110" s="1"/>
      <c r="COH110" s="2"/>
      <c r="COI110" s="2"/>
      <c r="COJ110" s="5"/>
      <c r="COK110" s="5"/>
      <c r="COL110" s="5"/>
      <c r="COM110" s="5"/>
      <c r="CON110" s="5"/>
      <c r="COO110" s="1"/>
      <c r="COP110" s="2"/>
      <c r="COQ110" s="2"/>
      <c r="COR110" s="5"/>
      <c r="COS110" s="5"/>
      <c r="COT110" s="5"/>
      <c r="COU110" s="5"/>
      <c r="COV110" s="5"/>
      <c r="COW110" s="1"/>
      <c r="COX110" s="2"/>
      <c r="COY110" s="2"/>
      <c r="COZ110" s="5"/>
      <c r="CPA110" s="5"/>
      <c r="CPB110" s="5"/>
      <c r="CPC110" s="5"/>
      <c r="CPD110" s="5"/>
      <c r="CPE110" s="1"/>
      <c r="CPF110" s="2"/>
      <c r="CPG110" s="2"/>
      <c r="CPH110" s="5"/>
      <c r="CPI110" s="5"/>
      <c r="CPJ110" s="5"/>
      <c r="CPK110" s="5"/>
      <c r="CPL110" s="5"/>
      <c r="CPM110" s="1"/>
      <c r="CPN110" s="2"/>
      <c r="CPO110" s="2"/>
      <c r="CPP110" s="5"/>
      <c r="CPQ110" s="5"/>
      <c r="CPR110" s="5"/>
      <c r="CPS110" s="5"/>
      <c r="CPT110" s="5"/>
      <c r="CPU110" s="1"/>
      <c r="CPV110" s="2"/>
      <c r="CPW110" s="2"/>
      <c r="CPX110" s="5"/>
      <c r="CPY110" s="5"/>
      <c r="CPZ110" s="5"/>
      <c r="CQA110" s="5"/>
      <c r="CQB110" s="5"/>
      <c r="CQC110" s="1"/>
      <c r="CQD110" s="2"/>
      <c r="CQE110" s="2"/>
      <c r="CQF110" s="5"/>
      <c r="CQG110" s="5"/>
      <c r="CQH110" s="5"/>
      <c r="CQI110" s="5"/>
      <c r="CQJ110" s="5"/>
      <c r="CQK110" s="1"/>
      <c r="CQL110" s="2"/>
      <c r="CQM110" s="2"/>
      <c r="CQN110" s="5"/>
      <c r="CQO110" s="5"/>
      <c r="CQP110" s="5"/>
      <c r="CQQ110" s="5"/>
      <c r="CQR110" s="5"/>
      <c r="CQS110" s="1"/>
      <c r="CQT110" s="2"/>
      <c r="CQU110" s="2"/>
      <c r="CQV110" s="5"/>
      <c r="CQW110" s="5"/>
      <c r="CQX110" s="5"/>
      <c r="CQY110" s="5"/>
      <c r="CQZ110" s="5"/>
      <c r="CRA110" s="1"/>
      <c r="CRB110" s="2"/>
      <c r="CRC110" s="2"/>
      <c r="CRD110" s="5"/>
      <c r="CRE110" s="5"/>
      <c r="CRF110" s="5"/>
      <c r="CRG110" s="5"/>
      <c r="CRH110" s="5"/>
      <c r="CRI110" s="1"/>
      <c r="CRJ110" s="2"/>
      <c r="CRK110" s="2"/>
      <c r="CRL110" s="5"/>
      <c r="CRM110" s="5"/>
      <c r="CRN110" s="5"/>
      <c r="CRO110" s="5"/>
      <c r="CRP110" s="5"/>
      <c r="CRQ110" s="1"/>
      <c r="CRR110" s="2"/>
      <c r="CRS110" s="2"/>
      <c r="CRT110" s="5"/>
      <c r="CRU110" s="5"/>
      <c r="CRV110" s="5"/>
      <c r="CRW110" s="5"/>
      <c r="CRX110" s="5"/>
      <c r="CRY110" s="1"/>
      <c r="CRZ110" s="2"/>
      <c r="CSA110" s="2"/>
      <c r="CSB110" s="5"/>
      <c r="CSC110" s="5"/>
      <c r="CSD110" s="5"/>
      <c r="CSE110" s="5"/>
      <c r="CSF110" s="5"/>
      <c r="CSG110" s="1"/>
      <c r="CSH110" s="2"/>
      <c r="CSI110" s="2"/>
      <c r="CSJ110" s="5"/>
      <c r="CSK110" s="5"/>
      <c r="CSL110" s="5"/>
      <c r="CSM110" s="5"/>
      <c r="CSN110" s="5"/>
      <c r="CSO110" s="1"/>
      <c r="CSP110" s="2"/>
      <c r="CSQ110" s="2"/>
      <c r="CSR110" s="5"/>
      <c r="CSS110" s="5"/>
      <c r="CST110" s="5"/>
      <c r="CSU110" s="5"/>
      <c r="CSV110" s="5"/>
      <c r="CSW110" s="1"/>
      <c r="CSX110" s="2"/>
      <c r="CSY110" s="2"/>
      <c r="CSZ110" s="5"/>
      <c r="CTA110" s="5"/>
      <c r="CTB110" s="5"/>
      <c r="CTC110" s="5"/>
      <c r="CTD110" s="5"/>
      <c r="CTE110" s="1"/>
      <c r="CTF110" s="2"/>
      <c r="CTG110" s="2"/>
      <c r="CTH110" s="5"/>
      <c r="CTI110" s="5"/>
      <c r="CTJ110" s="5"/>
      <c r="CTK110" s="5"/>
      <c r="CTL110" s="5"/>
      <c r="CTM110" s="1"/>
      <c r="CTN110" s="2"/>
      <c r="CTO110" s="2"/>
      <c r="CTP110" s="5"/>
      <c r="CTQ110" s="5"/>
      <c r="CTR110" s="5"/>
      <c r="CTS110" s="5"/>
      <c r="CTT110" s="5"/>
      <c r="CTU110" s="1"/>
      <c r="CTV110" s="2"/>
      <c r="CTW110" s="2"/>
      <c r="CTX110" s="5"/>
      <c r="CTY110" s="5"/>
      <c r="CTZ110" s="5"/>
      <c r="CUA110" s="5"/>
      <c r="CUB110" s="5"/>
      <c r="CUC110" s="1"/>
      <c r="CUD110" s="2"/>
      <c r="CUE110" s="2"/>
      <c r="CUF110" s="5"/>
      <c r="CUG110" s="5"/>
      <c r="CUH110" s="5"/>
      <c r="CUI110" s="5"/>
      <c r="CUJ110" s="5"/>
      <c r="CUK110" s="1"/>
      <c r="CUL110" s="2"/>
      <c r="CUM110" s="2"/>
      <c r="CUN110" s="5"/>
      <c r="CUO110" s="5"/>
      <c r="CUP110" s="5"/>
      <c r="CUQ110" s="5"/>
      <c r="CUR110" s="5"/>
      <c r="CUS110" s="1"/>
      <c r="CUT110" s="2"/>
      <c r="CUU110" s="2"/>
      <c r="CUV110" s="5"/>
      <c r="CUW110" s="5"/>
      <c r="CUX110" s="5"/>
      <c r="CUY110" s="5"/>
      <c r="CUZ110" s="5"/>
      <c r="CVA110" s="1"/>
      <c r="CVB110" s="2"/>
      <c r="CVC110" s="2"/>
      <c r="CVD110" s="5"/>
      <c r="CVE110" s="5"/>
      <c r="CVF110" s="5"/>
      <c r="CVG110" s="5"/>
      <c r="CVH110" s="5"/>
      <c r="CVI110" s="1"/>
      <c r="CVJ110" s="2"/>
      <c r="CVK110" s="2"/>
      <c r="CVL110" s="5"/>
      <c r="CVM110" s="5"/>
      <c r="CVN110" s="5"/>
      <c r="CVO110" s="5"/>
      <c r="CVP110" s="5"/>
      <c r="CVQ110" s="1"/>
      <c r="CVR110" s="2"/>
      <c r="CVS110" s="2"/>
      <c r="CVT110" s="5"/>
      <c r="CVU110" s="5"/>
      <c r="CVV110" s="5"/>
      <c r="CVW110" s="5"/>
      <c r="CVX110" s="5"/>
      <c r="CVY110" s="1"/>
      <c r="CVZ110" s="2"/>
      <c r="CWA110" s="2"/>
      <c r="CWB110" s="5"/>
      <c r="CWC110" s="5"/>
      <c r="CWD110" s="5"/>
      <c r="CWE110" s="5"/>
      <c r="CWF110" s="5"/>
      <c r="CWG110" s="1"/>
      <c r="CWH110" s="2"/>
      <c r="CWI110" s="2"/>
      <c r="CWJ110" s="5"/>
      <c r="CWK110" s="5"/>
      <c r="CWL110" s="5"/>
      <c r="CWM110" s="5"/>
      <c r="CWN110" s="5"/>
      <c r="CWO110" s="1"/>
      <c r="CWP110" s="2"/>
      <c r="CWQ110" s="2"/>
      <c r="CWR110" s="5"/>
      <c r="CWS110" s="5"/>
      <c r="CWT110" s="5"/>
      <c r="CWU110" s="5"/>
      <c r="CWV110" s="5"/>
      <c r="CWW110" s="1"/>
      <c r="CWX110" s="2"/>
      <c r="CWY110" s="2"/>
      <c r="CWZ110" s="5"/>
      <c r="CXA110" s="5"/>
      <c r="CXB110" s="5"/>
      <c r="CXC110" s="5"/>
      <c r="CXD110" s="5"/>
      <c r="CXE110" s="1"/>
      <c r="CXF110" s="2"/>
      <c r="CXG110" s="2"/>
      <c r="CXH110" s="5"/>
      <c r="CXI110" s="5"/>
      <c r="CXJ110" s="5"/>
      <c r="CXK110" s="5"/>
      <c r="CXL110" s="5"/>
      <c r="CXM110" s="1"/>
      <c r="CXN110" s="2"/>
      <c r="CXO110" s="2"/>
      <c r="CXP110" s="5"/>
      <c r="CXQ110" s="5"/>
      <c r="CXR110" s="5"/>
      <c r="CXS110" s="5"/>
      <c r="CXT110" s="5"/>
      <c r="CXU110" s="1"/>
      <c r="CXV110" s="2"/>
      <c r="CXW110" s="2"/>
      <c r="CXX110" s="5"/>
      <c r="CXY110" s="5"/>
      <c r="CXZ110" s="5"/>
      <c r="CYA110" s="5"/>
      <c r="CYB110" s="5"/>
      <c r="CYC110" s="1"/>
      <c r="CYD110" s="2"/>
      <c r="CYE110" s="2"/>
      <c r="CYF110" s="5"/>
      <c r="CYG110" s="5"/>
      <c r="CYH110" s="5"/>
      <c r="CYI110" s="5"/>
      <c r="CYJ110" s="5"/>
      <c r="CYK110" s="1"/>
      <c r="CYL110" s="2"/>
      <c r="CYM110" s="2"/>
      <c r="CYN110" s="5"/>
      <c r="CYO110" s="5"/>
      <c r="CYP110" s="5"/>
      <c r="CYQ110" s="5"/>
      <c r="CYR110" s="5"/>
      <c r="CYS110" s="1"/>
      <c r="CYT110" s="2"/>
      <c r="CYU110" s="2"/>
      <c r="CYV110" s="5"/>
      <c r="CYW110" s="5"/>
      <c r="CYX110" s="5"/>
      <c r="CYY110" s="5"/>
      <c r="CYZ110" s="5"/>
      <c r="CZA110" s="1"/>
      <c r="CZB110" s="2"/>
      <c r="CZC110" s="2"/>
      <c r="CZD110" s="5"/>
      <c r="CZE110" s="5"/>
      <c r="CZF110" s="5"/>
      <c r="CZG110" s="5"/>
      <c r="CZH110" s="5"/>
      <c r="CZI110" s="1"/>
      <c r="CZJ110" s="2"/>
      <c r="CZK110" s="2"/>
      <c r="CZL110" s="5"/>
      <c r="CZM110" s="5"/>
      <c r="CZN110" s="5"/>
      <c r="CZO110" s="5"/>
      <c r="CZP110" s="5"/>
      <c r="CZQ110" s="1"/>
      <c r="CZR110" s="2"/>
      <c r="CZS110" s="2"/>
      <c r="CZT110" s="5"/>
      <c r="CZU110" s="5"/>
      <c r="CZV110" s="5"/>
      <c r="CZW110" s="5"/>
      <c r="CZX110" s="5"/>
      <c r="CZY110" s="1"/>
      <c r="CZZ110" s="2"/>
      <c r="DAA110" s="2"/>
      <c r="DAB110" s="5"/>
      <c r="DAC110" s="5"/>
      <c r="DAD110" s="5"/>
      <c r="DAE110" s="5"/>
      <c r="DAF110" s="5"/>
      <c r="DAG110" s="1"/>
      <c r="DAH110" s="2"/>
      <c r="DAI110" s="2"/>
      <c r="DAJ110" s="5"/>
      <c r="DAK110" s="5"/>
      <c r="DAL110" s="5"/>
      <c r="DAM110" s="5"/>
      <c r="DAN110" s="5"/>
      <c r="DAO110" s="1"/>
      <c r="DAP110" s="2"/>
      <c r="DAQ110" s="2"/>
      <c r="DAR110" s="5"/>
      <c r="DAS110" s="5"/>
      <c r="DAT110" s="5"/>
      <c r="DAU110" s="5"/>
      <c r="DAV110" s="5"/>
      <c r="DAW110" s="1"/>
      <c r="DAX110" s="2"/>
      <c r="DAY110" s="2"/>
      <c r="DAZ110" s="5"/>
      <c r="DBA110" s="5"/>
      <c r="DBB110" s="5"/>
      <c r="DBC110" s="5"/>
      <c r="DBD110" s="5"/>
      <c r="DBE110" s="1"/>
      <c r="DBF110" s="2"/>
      <c r="DBG110" s="2"/>
      <c r="DBH110" s="5"/>
      <c r="DBI110" s="5"/>
      <c r="DBJ110" s="5"/>
      <c r="DBK110" s="5"/>
      <c r="DBL110" s="5"/>
      <c r="DBM110" s="1"/>
      <c r="DBN110" s="2"/>
      <c r="DBO110" s="2"/>
      <c r="DBP110" s="5"/>
      <c r="DBQ110" s="5"/>
      <c r="DBR110" s="5"/>
      <c r="DBS110" s="5"/>
      <c r="DBT110" s="5"/>
      <c r="DBU110" s="1"/>
      <c r="DBV110" s="2"/>
      <c r="DBW110" s="2"/>
      <c r="DBX110" s="5"/>
      <c r="DBY110" s="5"/>
      <c r="DBZ110" s="5"/>
      <c r="DCA110" s="5"/>
      <c r="DCB110" s="5"/>
      <c r="DCC110" s="1"/>
      <c r="DCD110" s="2"/>
      <c r="DCE110" s="2"/>
      <c r="DCF110" s="5"/>
      <c r="DCG110" s="5"/>
      <c r="DCH110" s="5"/>
      <c r="DCI110" s="5"/>
      <c r="DCJ110" s="5"/>
      <c r="DCK110" s="1"/>
      <c r="DCL110" s="2"/>
      <c r="DCM110" s="2"/>
      <c r="DCN110" s="5"/>
      <c r="DCO110" s="5"/>
      <c r="DCP110" s="5"/>
      <c r="DCQ110" s="5"/>
      <c r="DCR110" s="5"/>
      <c r="DCS110" s="1"/>
      <c r="DCT110" s="2"/>
      <c r="DCU110" s="2"/>
      <c r="DCV110" s="5"/>
      <c r="DCW110" s="5"/>
      <c r="DCX110" s="5"/>
      <c r="DCY110" s="5"/>
      <c r="DCZ110" s="5"/>
      <c r="DDA110" s="1"/>
      <c r="DDB110" s="2"/>
      <c r="DDC110" s="2"/>
      <c r="DDD110" s="5"/>
      <c r="DDE110" s="5"/>
      <c r="DDF110" s="5"/>
      <c r="DDG110" s="5"/>
      <c r="DDH110" s="5"/>
      <c r="DDI110" s="1"/>
      <c r="DDJ110" s="2"/>
      <c r="DDK110" s="2"/>
      <c r="DDL110" s="5"/>
      <c r="DDM110" s="5"/>
      <c r="DDN110" s="5"/>
      <c r="DDO110" s="5"/>
      <c r="DDP110" s="5"/>
      <c r="DDQ110" s="1"/>
      <c r="DDR110" s="2"/>
      <c r="DDS110" s="2"/>
      <c r="DDT110" s="5"/>
      <c r="DDU110" s="5"/>
      <c r="DDV110" s="5"/>
      <c r="DDW110" s="5"/>
      <c r="DDX110" s="5"/>
      <c r="DDY110" s="1"/>
      <c r="DDZ110" s="2"/>
      <c r="DEA110" s="2"/>
      <c r="DEB110" s="5"/>
      <c r="DEC110" s="5"/>
      <c r="DED110" s="5"/>
      <c r="DEE110" s="5"/>
      <c r="DEF110" s="5"/>
      <c r="DEG110" s="1"/>
      <c r="DEH110" s="2"/>
      <c r="DEI110" s="2"/>
      <c r="DEJ110" s="5"/>
      <c r="DEK110" s="5"/>
      <c r="DEL110" s="5"/>
      <c r="DEM110" s="5"/>
      <c r="DEN110" s="5"/>
      <c r="DEO110" s="1"/>
      <c r="DEP110" s="2"/>
      <c r="DEQ110" s="2"/>
      <c r="DER110" s="5"/>
      <c r="DES110" s="5"/>
      <c r="DET110" s="5"/>
      <c r="DEU110" s="5"/>
      <c r="DEV110" s="5"/>
      <c r="DEW110" s="1"/>
      <c r="DEX110" s="2"/>
      <c r="DEY110" s="2"/>
      <c r="DEZ110" s="5"/>
      <c r="DFA110" s="5"/>
      <c r="DFB110" s="5"/>
      <c r="DFC110" s="5"/>
      <c r="DFD110" s="5"/>
      <c r="DFE110" s="1"/>
      <c r="DFF110" s="2"/>
      <c r="DFG110" s="2"/>
      <c r="DFH110" s="5"/>
      <c r="DFI110" s="5"/>
      <c r="DFJ110" s="5"/>
      <c r="DFK110" s="5"/>
      <c r="DFL110" s="5"/>
      <c r="DFM110" s="1"/>
      <c r="DFN110" s="2"/>
      <c r="DFO110" s="2"/>
      <c r="DFP110" s="5"/>
      <c r="DFQ110" s="5"/>
      <c r="DFR110" s="5"/>
      <c r="DFS110" s="5"/>
      <c r="DFT110" s="5"/>
      <c r="DFU110" s="1"/>
      <c r="DFV110" s="2"/>
      <c r="DFW110" s="2"/>
      <c r="DFX110" s="5"/>
      <c r="DFY110" s="5"/>
      <c r="DFZ110" s="5"/>
      <c r="DGA110" s="5"/>
      <c r="DGB110" s="5"/>
      <c r="DGC110" s="1"/>
      <c r="DGD110" s="2"/>
      <c r="DGE110" s="2"/>
      <c r="DGF110" s="5"/>
      <c r="DGG110" s="5"/>
      <c r="DGH110" s="5"/>
      <c r="DGI110" s="5"/>
      <c r="DGJ110" s="5"/>
      <c r="DGK110" s="1"/>
      <c r="DGL110" s="2"/>
      <c r="DGM110" s="2"/>
      <c r="DGN110" s="5"/>
      <c r="DGO110" s="5"/>
      <c r="DGP110" s="5"/>
      <c r="DGQ110" s="5"/>
      <c r="DGR110" s="5"/>
      <c r="DGS110" s="1"/>
      <c r="DGT110" s="2"/>
      <c r="DGU110" s="2"/>
      <c r="DGV110" s="5"/>
      <c r="DGW110" s="5"/>
      <c r="DGX110" s="5"/>
      <c r="DGY110" s="5"/>
      <c r="DGZ110" s="5"/>
      <c r="DHA110" s="1"/>
      <c r="DHB110" s="2"/>
      <c r="DHC110" s="2"/>
      <c r="DHD110" s="5"/>
      <c r="DHE110" s="5"/>
      <c r="DHF110" s="5"/>
      <c r="DHG110" s="5"/>
      <c r="DHH110" s="5"/>
      <c r="DHI110" s="1"/>
      <c r="DHJ110" s="2"/>
      <c r="DHK110" s="2"/>
      <c r="DHL110" s="5"/>
      <c r="DHM110" s="5"/>
      <c r="DHN110" s="5"/>
      <c r="DHO110" s="5"/>
      <c r="DHP110" s="5"/>
      <c r="DHQ110" s="1"/>
      <c r="DHR110" s="2"/>
      <c r="DHS110" s="2"/>
      <c r="DHT110" s="5"/>
      <c r="DHU110" s="5"/>
      <c r="DHV110" s="5"/>
      <c r="DHW110" s="5"/>
      <c r="DHX110" s="5"/>
      <c r="DHY110" s="1"/>
      <c r="DHZ110" s="2"/>
      <c r="DIA110" s="2"/>
      <c r="DIB110" s="5"/>
      <c r="DIC110" s="5"/>
      <c r="DID110" s="5"/>
      <c r="DIE110" s="5"/>
      <c r="DIF110" s="5"/>
      <c r="DIG110" s="1"/>
      <c r="DIH110" s="2"/>
      <c r="DII110" s="2"/>
      <c r="DIJ110" s="5"/>
      <c r="DIK110" s="5"/>
      <c r="DIL110" s="5"/>
      <c r="DIM110" s="5"/>
      <c r="DIN110" s="5"/>
      <c r="DIO110" s="1"/>
      <c r="DIP110" s="2"/>
      <c r="DIQ110" s="2"/>
      <c r="DIR110" s="5"/>
      <c r="DIS110" s="5"/>
      <c r="DIT110" s="5"/>
      <c r="DIU110" s="5"/>
      <c r="DIV110" s="5"/>
      <c r="DIW110" s="1"/>
      <c r="DIX110" s="2"/>
      <c r="DIY110" s="2"/>
      <c r="DIZ110" s="5"/>
      <c r="DJA110" s="5"/>
      <c r="DJB110" s="5"/>
      <c r="DJC110" s="5"/>
      <c r="DJD110" s="5"/>
      <c r="DJE110" s="1"/>
      <c r="DJF110" s="2"/>
      <c r="DJG110" s="2"/>
      <c r="DJH110" s="5"/>
      <c r="DJI110" s="5"/>
      <c r="DJJ110" s="5"/>
      <c r="DJK110" s="5"/>
      <c r="DJL110" s="5"/>
      <c r="DJM110" s="1"/>
      <c r="DJN110" s="2"/>
      <c r="DJO110" s="2"/>
      <c r="DJP110" s="5"/>
      <c r="DJQ110" s="5"/>
      <c r="DJR110" s="5"/>
      <c r="DJS110" s="5"/>
      <c r="DJT110" s="5"/>
      <c r="DJU110" s="1"/>
      <c r="DJV110" s="2"/>
      <c r="DJW110" s="2"/>
      <c r="DJX110" s="5"/>
      <c r="DJY110" s="5"/>
      <c r="DJZ110" s="5"/>
      <c r="DKA110" s="5"/>
      <c r="DKB110" s="5"/>
      <c r="DKC110" s="1"/>
      <c r="DKD110" s="2"/>
      <c r="DKE110" s="2"/>
      <c r="DKF110" s="5"/>
      <c r="DKG110" s="5"/>
      <c r="DKH110" s="5"/>
      <c r="DKI110" s="5"/>
      <c r="DKJ110" s="5"/>
      <c r="DKK110" s="1"/>
      <c r="DKL110" s="2"/>
      <c r="DKM110" s="2"/>
      <c r="DKN110" s="5"/>
      <c r="DKO110" s="5"/>
      <c r="DKP110" s="5"/>
      <c r="DKQ110" s="5"/>
      <c r="DKR110" s="5"/>
      <c r="DKS110" s="1"/>
      <c r="DKT110" s="2"/>
      <c r="DKU110" s="2"/>
      <c r="DKV110" s="5"/>
      <c r="DKW110" s="5"/>
      <c r="DKX110" s="5"/>
      <c r="DKY110" s="5"/>
      <c r="DKZ110" s="5"/>
      <c r="DLA110" s="1"/>
      <c r="DLB110" s="2"/>
      <c r="DLC110" s="2"/>
      <c r="DLD110" s="5"/>
      <c r="DLE110" s="5"/>
      <c r="DLF110" s="5"/>
      <c r="DLG110" s="5"/>
      <c r="DLH110" s="5"/>
      <c r="DLI110" s="1"/>
      <c r="DLJ110" s="2"/>
      <c r="DLK110" s="2"/>
      <c r="DLL110" s="5"/>
      <c r="DLM110" s="5"/>
      <c r="DLN110" s="5"/>
      <c r="DLO110" s="5"/>
      <c r="DLP110" s="5"/>
      <c r="DLQ110" s="1"/>
      <c r="DLR110" s="2"/>
      <c r="DLS110" s="2"/>
      <c r="DLT110" s="5"/>
      <c r="DLU110" s="5"/>
      <c r="DLV110" s="5"/>
      <c r="DLW110" s="5"/>
      <c r="DLX110" s="5"/>
      <c r="DLY110" s="1"/>
      <c r="DLZ110" s="2"/>
      <c r="DMA110" s="2"/>
      <c r="DMB110" s="5"/>
      <c r="DMC110" s="5"/>
      <c r="DMD110" s="5"/>
      <c r="DME110" s="5"/>
      <c r="DMF110" s="5"/>
      <c r="DMG110" s="1"/>
      <c r="DMH110" s="2"/>
      <c r="DMI110" s="2"/>
      <c r="DMJ110" s="5"/>
      <c r="DMK110" s="5"/>
      <c r="DML110" s="5"/>
      <c r="DMM110" s="5"/>
      <c r="DMN110" s="5"/>
      <c r="DMO110" s="1"/>
      <c r="DMP110" s="2"/>
      <c r="DMQ110" s="2"/>
      <c r="DMR110" s="5"/>
      <c r="DMS110" s="5"/>
      <c r="DMT110" s="5"/>
      <c r="DMU110" s="5"/>
      <c r="DMV110" s="5"/>
      <c r="DMW110" s="1"/>
      <c r="DMX110" s="2"/>
      <c r="DMY110" s="2"/>
      <c r="DMZ110" s="5"/>
      <c r="DNA110" s="5"/>
      <c r="DNB110" s="5"/>
      <c r="DNC110" s="5"/>
      <c r="DND110" s="5"/>
      <c r="DNE110" s="1"/>
      <c r="DNF110" s="2"/>
      <c r="DNG110" s="2"/>
      <c r="DNH110" s="5"/>
      <c r="DNI110" s="5"/>
      <c r="DNJ110" s="5"/>
      <c r="DNK110" s="5"/>
      <c r="DNL110" s="5"/>
      <c r="DNM110" s="1"/>
      <c r="DNN110" s="2"/>
      <c r="DNO110" s="2"/>
      <c r="DNP110" s="5"/>
      <c r="DNQ110" s="5"/>
      <c r="DNR110" s="5"/>
      <c r="DNS110" s="5"/>
      <c r="DNT110" s="5"/>
      <c r="DNU110" s="1"/>
      <c r="DNV110" s="2"/>
      <c r="DNW110" s="2"/>
      <c r="DNX110" s="5"/>
      <c r="DNY110" s="5"/>
      <c r="DNZ110" s="5"/>
      <c r="DOA110" s="5"/>
      <c r="DOB110" s="5"/>
      <c r="DOC110" s="1"/>
      <c r="DOD110" s="2"/>
      <c r="DOE110" s="2"/>
      <c r="DOF110" s="5"/>
      <c r="DOG110" s="5"/>
      <c r="DOH110" s="5"/>
      <c r="DOI110" s="5"/>
      <c r="DOJ110" s="5"/>
      <c r="DOK110" s="1"/>
      <c r="DOL110" s="2"/>
      <c r="DOM110" s="2"/>
      <c r="DON110" s="5"/>
      <c r="DOO110" s="5"/>
      <c r="DOP110" s="5"/>
      <c r="DOQ110" s="5"/>
      <c r="DOR110" s="5"/>
      <c r="DOS110" s="1"/>
      <c r="DOT110" s="2"/>
      <c r="DOU110" s="2"/>
      <c r="DOV110" s="5"/>
      <c r="DOW110" s="5"/>
      <c r="DOX110" s="5"/>
      <c r="DOY110" s="5"/>
      <c r="DOZ110" s="5"/>
      <c r="DPA110" s="1"/>
      <c r="DPB110" s="2"/>
      <c r="DPC110" s="2"/>
      <c r="DPD110" s="5"/>
      <c r="DPE110" s="5"/>
      <c r="DPF110" s="5"/>
      <c r="DPG110" s="5"/>
      <c r="DPH110" s="5"/>
      <c r="DPI110" s="1"/>
      <c r="DPJ110" s="2"/>
      <c r="DPK110" s="2"/>
      <c r="DPL110" s="5"/>
      <c r="DPM110" s="5"/>
      <c r="DPN110" s="5"/>
      <c r="DPO110" s="5"/>
      <c r="DPP110" s="5"/>
      <c r="DPQ110" s="1"/>
      <c r="DPR110" s="2"/>
      <c r="DPS110" s="2"/>
      <c r="DPT110" s="5"/>
      <c r="DPU110" s="5"/>
      <c r="DPV110" s="5"/>
      <c r="DPW110" s="5"/>
      <c r="DPX110" s="5"/>
      <c r="DPY110" s="1"/>
      <c r="DPZ110" s="2"/>
      <c r="DQA110" s="2"/>
      <c r="DQB110" s="5"/>
      <c r="DQC110" s="5"/>
      <c r="DQD110" s="5"/>
      <c r="DQE110" s="5"/>
      <c r="DQF110" s="5"/>
      <c r="DQG110" s="1"/>
      <c r="DQH110" s="2"/>
      <c r="DQI110" s="2"/>
      <c r="DQJ110" s="5"/>
      <c r="DQK110" s="5"/>
      <c r="DQL110" s="5"/>
      <c r="DQM110" s="5"/>
      <c r="DQN110" s="5"/>
      <c r="DQO110" s="1"/>
      <c r="DQP110" s="2"/>
      <c r="DQQ110" s="2"/>
      <c r="DQR110" s="5"/>
      <c r="DQS110" s="5"/>
      <c r="DQT110" s="5"/>
      <c r="DQU110" s="5"/>
      <c r="DQV110" s="5"/>
      <c r="DQW110" s="1"/>
      <c r="DQX110" s="2"/>
      <c r="DQY110" s="2"/>
      <c r="DQZ110" s="5"/>
      <c r="DRA110" s="5"/>
      <c r="DRB110" s="5"/>
      <c r="DRC110" s="5"/>
      <c r="DRD110" s="5"/>
      <c r="DRE110" s="1"/>
      <c r="DRF110" s="2"/>
      <c r="DRG110" s="2"/>
      <c r="DRH110" s="5"/>
      <c r="DRI110" s="5"/>
      <c r="DRJ110" s="5"/>
      <c r="DRK110" s="5"/>
      <c r="DRL110" s="5"/>
      <c r="DRM110" s="1"/>
      <c r="DRN110" s="2"/>
      <c r="DRO110" s="2"/>
      <c r="DRP110" s="5"/>
      <c r="DRQ110" s="5"/>
      <c r="DRR110" s="5"/>
      <c r="DRS110" s="5"/>
      <c r="DRT110" s="5"/>
      <c r="DRU110" s="1"/>
      <c r="DRV110" s="2"/>
      <c r="DRW110" s="2"/>
      <c r="DRX110" s="5"/>
      <c r="DRY110" s="5"/>
      <c r="DRZ110" s="5"/>
      <c r="DSA110" s="5"/>
      <c r="DSB110" s="5"/>
      <c r="DSC110" s="1"/>
      <c r="DSD110" s="2"/>
      <c r="DSE110" s="2"/>
      <c r="DSF110" s="5"/>
      <c r="DSG110" s="5"/>
      <c r="DSH110" s="5"/>
      <c r="DSI110" s="5"/>
      <c r="DSJ110" s="5"/>
      <c r="DSK110" s="1"/>
      <c r="DSL110" s="2"/>
      <c r="DSM110" s="2"/>
      <c r="DSN110" s="5"/>
      <c r="DSO110" s="5"/>
      <c r="DSP110" s="5"/>
      <c r="DSQ110" s="5"/>
      <c r="DSR110" s="5"/>
      <c r="DSS110" s="1"/>
      <c r="DST110" s="2"/>
      <c r="DSU110" s="2"/>
      <c r="DSV110" s="5"/>
      <c r="DSW110" s="5"/>
      <c r="DSX110" s="5"/>
      <c r="DSY110" s="5"/>
      <c r="DSZ110" s="5"/>
      <c r="DTA110" s="1"/>
      <c r="DTB110" s="2"/>
      <c r="DTC110" s="2"/>
      <c r="DTD110" s="5"/>
      <c r="DTE110" s="5"/>
      <c r="DTF110" s="5"/>
      <c r="DTG110" s="5"/>
      <c r="DTH110" s="5"/>
      <c r="DTI110" s="1"/>
      <c r="DTJ110" s="2"/>
      <c r="DTK110" s="2"/>
      <c r="DTL110" s="5"/>
      <c r="DTM110" s="5"/>
      <c r="DTN110" s="5"/>
      <c r="DTO110" s="5"/>
      <c r="DTP110" s="5"/>
      <c r="DTQ110" s="1"/>
      <c r="DTR110" s="2"/>
      <c r="DTS110" s="2"/>
      <c r="DTT110" s="5"/>
      <c r="DTU110" s="5"/>
      <c r="DTV110" s="5"/>
      <c r="DTW110" s="5"/>
      <c r="DTX110" s="5"/>
      <c r="DTY110" s="1"/>
      <c r="DTZ110" s="2"/>
      <c r="DUA110" s="2"/>
      <c r="DUB110" s="5"/>
      <c r="DUC110" s="5"/>
      <c r="DUD110" s="5"/>
      <c r="DUE110" s="5"/>
      <c r="DUF110" s="5"/>
      <c r="DUG110" s="1"/>
      <c r="DUH110" s="2"/>
      <c r="DUI110" s="2"/>
      <c r="DUJ110" s="5"/>
      <c r="DUK110" s="5"/>
      <c r="DUL110" s="5"/>
      <c r="DUM110" s="5"/>
      <c r="DUN110" s="5"/>
      <c r="DUO110" s="1"/>
      <c r="DUP110" s="2"/>
      <c r="DUQ110" s="2"/>
      <c r="DUR110" s="5"/>
      <c r="DUS110" s="5"/>
      <c r="DUT110" s="5"/>
      <c r="DUU110" s="5"/>
      <c r="DUV110" s="5"/>
      <c r="DUW110" s="1"/>
      <c r="DUX110" s="2"/>
      <c r="DUY110" s="2"/>
      <c r="DUZ110" s="5"/>
      <c r="DVA110" s="5"/>
      <c r="DVB110" s="5"/>
      <c r="DVC110" s="5"/>
      <c r="DVD110" s="5"/>
      <c r="DVE110" s="1"/>
      <c r="DVF110" s="2"/>
      <c r="DVG110" s="2"/>
      <c r="DVH110" s="5"/>
      <c r="DVI110" s="5"/>
      <c r="DVJ110" s="5"/>
      <c r="DVK110" s="5"/>
      <c r="DVL110" s="5"/>
      <c r="DVM110" s="1"/>
      <c r="DVN110" s="2"/>
      <c r="DVO110" s="2"/>
      <c r="DVP110" s="5"/>
      <c r="DVQ110" s="5"/>
      <c r="DVR110" s="5"/>
      <c r="DVS110" s="5"/>
      <c r="DVT110" s="5"/>
      <c r="DVU110" s="1"/>
      <c r="DVV110" s="2"/>
      <c r="DVW110" s="2"/>
      <c r="DVX110" s="5"/>
      <c r="DVY110" s="5"/>
      <c r="DVZ110" s="5"/>
      <c r="DWA110" s="5"/>
      <c r="DWB110" s="5"/>
      <c r="DWC110" s="1"/>
      <c r="DWD110" s="2"/>
      <c r="DWE110" s="2"/>
      <c r="DWF110" s="5"/>
      <c r="DWG110" s="5"/>
      <c r="DWH110" s="5"/>
      <c r="DWI110" s="5"/>
      <c r="DWJ110" s="5"/>
      <c r="DWK110" s="1"/>
      <c r="DWL110" s="2"/>
      <c r="DWM110" s="2"/>
      <c r="DWN110" s="5"/>
      <c r="DWO110" s="5"/>
      <c r="DWP110" s="5"/>
      <c r="DWQ110" s="5"/>
      <c r="DWR110" s="5"/>
      <c r="DWS110" s="1"/>
      <c r="DWT110" s="2"/>
      <c r="DWU110" s="2"/>
      <c r="DWV110" s="5"/>
      <c r="DWW110" s="5"/>
      <c r="DWX110" s="5"/>
      <c r="DWY110" s="5"/>
      <c r="DWZ110" s="5"/>
      <c r="DXA110" s="1"/>
      <c r="DXB110" s="2"/>
      <c r="DXC110" s="2"/>
      <c r="DXD110" s="5"/>
      <c r="DXE110" s="5"/>
      <c r="DXF110" s="5"/>
      <c r="DXG110" s="5"/>
      <c r="DXH110" s="5"/>
      <c r="DXI110" s="1"/>
      <c r="DXJ110" s="2"/>
      <c r="DXK110" s="2"/>
      <c r="DXL110" s="5"/>
      <c r="DXM110" s="5"/>
      <c r="DXN110" s="5"/>
      <c r="DXO110" s="5"/>
      <c r="DXP110" s="5"/>
      <c r="DXQ110" s="1"/>
      <c r="DXR110" s="2"/>
      <c r="DXS110" s="2"/>
      <c r="DXT110" s="5"/>
      <c r="DXU110" s="5"/>
      <c r="DXV110" s="5"/>
      <c r="DXW110" s="5"/>
      <c r="DXX110" s="5"/>
      <c r="DXY110" s="1"/>
      <c r="DXZ110" s="2"/>
      <c r="DYA110" s="2"/>
      <c r="DYB110" s="5"/>
      <c r="DYC110" s="5"/>
      <c r="DYD110" s="5"/>
      <c r="DYE110" s="5"/>
      <c r="DYF110" s="5"/>
      <c r="DYG110" s="1"/>
      <c r="DYH110" s="2"/>
      <c r="DYI110" s="2"/>
      <c r="DYJ110" s="5"/>
      <c r="DYK110" s="5"/>
      <c r="DYL110" s="5"/>
      <c r="DYM110" s="5"/>
      <c r="DYN110" s="5"/>
      <c r="DYO110" s="1"/>
      <c r="DYP110" s="2"/>
      <c r="DYQ110" s="2"/>
      <c r="DYR110" s="5"/>
      <c r="DYS110" s="5"/>
      <c r="DYT110" s="5"/>
      <c r="DYU110" s="5"/>
      <c r="DYV110" s="5"/>
      <c r="DYW110" s="1"/>
      <c r="DYX110" s="2"/>
      <c r="DYY110" s="2"/>
      <c r="DYZ110" s="5"/>
      <c r="DZA110" s="5"/>
      <c r="DZB110" s="5"/>
      <c r="DZC110" s="5"/>
      <c r="DZD110" s="5"/>
      <c r="DZE110" s="1"/>
      <c r="DZF110" s="2"/>
      <c r="DZG110" s="2"/>
      <c r="DZH110" s="5"/>
      <c r="DZI110" s="5"/>
      <c r="DZJ110" s="5"/>
      <c r="DZK110" s="5"/>
      <c r="DZL110" s="5"/>
      <c r="DZM110" s="1"/>
      <c r="DZN110" s="2"/>
      <c r="DZO110" s="2"/>
      <c r="DZP110" s="5"/>
      <c r="DZQ110" s="5"/>
      <c r="DZR110" s="5"/>
      <c r="DZS110" s="5"/>
      <c r="DZT110" s="5"/>
      <c r="DZU110" s="1"/>
      <c r="DZV110" s="2"/>
      <c r="DZW110" s="2"/>
      <c r="DZX110" s="5"/>
      <c r="DZY110" s="5"/>
      <c r="DZZ110" s="5"/>
      <c r="EAA110" s="5"/>
      <c r="EAB110" s="5"/>
      <c r="EAC110" s="1"/>
      <c r="EAD110" s="2"/>
      <c r="EAE110" s="2"/>
      <c r="EAF110" s="5"/>
      <c r="EAG110" s="5"/>
      <c r="EAH110" s="5"/>
      <c r="EAI110" s="5"/>
      <c r="EAJ110" s="5"/>
      <c r="EAK110" s="1"/>
      <c r="EAL110" s="2"/>
      <c r="EAM110" s="2"/>
      <c r="EAN110" s="5"/>
      <c r="EAO110" s="5"/>
      <c r="EAP110" s="5"/>
      <c r="EAQ110" s="5"/>
      <c r="EAR110" s="5"/>
      <c r="EAS110" s="1"/>
      <c r="EAT110" s="2"/>
      <c r="EAU110" s="2"/>
      <c r="EAV110" s="5"/>
      <c r="EAW110" s="5"/>
      <c r="EAX110" s="5"/>
      <c r="EAY110" s="5"/>
      <c r="EAZ110" s="5"/>
      <c r="EBA110" s="1"/>
      <c r="EBB110" s="2"/>
      <c r="EBC110" s="2"/>
      <c r="EBD110" s="5"/>
      <c r="EBE110" s="5"/>
      <c r="EBF110" s="5"/>
      <c r="EBG110" s="5"/>
      <c r="EBH110" s="5"/>
      <c r="EBI110" s="1"/>
      <c r="EBJ110" s="2"/>
      <c r="EBK110" s="2"/>
      <c r="EBL110" s="5"/>
      <c r="EBM110" s="5"/>
      <c r="EBN110" s="5"/>
      <c r="EBO110" s="5"/>
      <c r="EBP110" s="5"/>
      <c r="EBQ110" s="1"/>
      <c r="EBR110" s="2"/>
      <c r="EBS110" s="2"/>
      <c r="EBT110" s="5"/>
      <c r="EBU110" s="5"/>
      <c r="EBV110" s="5"/>
      <c r="EBW110" s="5"/>
      <c r="EBX110" s="5"/>
      <c r="EBY110" s="1"/>
      <c r="EBZ110" s="2"/>
      <c r="ECA110" s="2"/>
      <c r="ECB110" s="5"/>
      <c r="ECC110" s="5"/>
      <c r="ECD110" s="5"/>
      <c r="ECE110" s="5"/>
      <c r="ECF110" s="5"/>
      <c r="ECG110" s="1"/>
      <c r="ECH110" s="2"/>
      <c r="ECI110" s="2"/>
      <c r="ECJ110" s="5"/>
      <c r="ECK110" s="5"/>
      <c r="ECL110" s="5"/>
      <c r="ECM110" s="5"/>
      <c r="ECN110" s="5"/>
      <c r="ECO110" s="1"/>
      <c r="ECP110" s="2"/>
      <c r="ECQ110" s="2"/>
      <c r="ECR110" s="5"/>
      <c r="ECS110" s="5"/>
      <c r="ECT110" s="5"/>
      <c r="ECU110" s="5"/>
      <c r="ECV110" s="5"/>
      <c r="ECW110" s="1"/>
      <c r="ECX110" s="2"/>
      <c r="ECY110" s="2"/>
      <c r="ECZ110" s="5"/>
      <c r="EDA110" s="5"/>
      <c r="EDB110" s="5"/>
      <c r="EDC110" s="5"/>
      <c r="EDD110" s="5"/>
      <c r="EDE110" s="1"/>
      <c r="EDF110" s="2"/>
      <c r="EDG110" s="2"/>
      <c r="EDH110" s="5"/>
      <c r="EDI110" s="5"/>
      <c r="EDJ110" s="5"/>
      <c r="EDK110" s="5"/>
      <c r="EDL110" s="5"/>
      <c r="EDM110" s="1"/>
      <c r="EDN110" s="2"/>
      <c r="EDO110" s="2"/>
      <c r="EDP110" s="5"/>
      <c r="EDQ110" s="5"/>
      <c r="EDR110" s="5"/>
      <c r="EDS110" s="5"/>
      <c r="EDT110" s="5"/>
      <c r="EDU110" s="1"/>
      <c r="EDV110" s="2"/>
      <c r="EDW110" s="2"/>
      <c r="EDX110" s="5"/>
      <c r="EDY110" s="5"/>
      <c r="EDZ110" s="5"/>
      <c r="EEA110" s="5"/>
      <c r="EEB110" s="5"/>
      <c r="EEC110" s="1"/>
      <c r="EED110" s="2"/>
      <c r="EEE110" s="2"/>
      <c r="EEF110" s="5"/>
      <c r="EEG110" s="5"/>
      <c r="EEH110" s="5"/>
      <c r="EEI110" s="5"/>
      <c r="EEJ110" s="5"/>
      <c r="EEK110" s="1"/>
      <c r="EEL110" s="2"/>
      <c r="EEM110" s="2"/>
      <c r="EEN110" s="5"/>
      <c r="EEO110" s="5"/>
      <c r="EEP110" s="5"/>
      <c r="EEQ110" s="5"/>
      <c r="EER110" s="5"/>
      <c r="EES110" s="1"/>
      <c r="EET110" s="2"/>
      <c r="EEU110" s="2"/>
      <c r="EEV110" s="5"/>
      <c r="EEW110" s="5"/>
      <c r="EEX110" s="5"/>
      <c r="EEY110" s="5"/>
      <c r="EEZ110" s="5"/>
      <c r="EFA110" s="1"/>
      <c r="EFB110" s="2"/>
      <c r="EFC110" s="2"/>
      <c r="EFD110" s="5"/>
      <c r="EFE110" s="5"/>
      <c r="EFF110" s="5"/>
      <c r="EFG110" s="5"/>
      <c r="EFH110" s="5"/>
      <c r="EFI110" s="1"/>
      <c r="EFJ110" s="2"/>
      <c r="EFK110" s="2"/>
      <c r="EFL110" s="5"/>
      <c r="EFM110" s="5"/>
      <c r="EFN110" s="5"/>
      <c r="EFO110" s="5"/>
      <c r="EFP110" s="5"/>
      <c r="EFQ110" s="1"/>
      <c r="EFR110" s="2"/>
      <c r="EFS110" s="2"/>
      <c r="EFT110" s="5"/>
      <c r="EFU110" s="5"/>
      <c r="EFV110" s="5"/>
      <c r="EFW110" s="5"/>
      <c r="EFX110" s="5"/>
      <c r="EFY110" s="1"/>
      <c r="EFZ110" s="2"/>
      <c r="EGA110" s="2"/>
      <c r="EGB110" s="5"/>
      <c r="EGC110" s="5"/>
      <c r="EGD110" s="5"/>
      <c r="EGE110" s="5"/>
      <c r="EGF110" s="5"/>
      <c r="EGG110" s="1"/>
      <c r="EGH110" s="2"/>
      <c r="EGI110" s="2"/>
      <c r="EGJ110" s="5"/>
      <c r="EGK110" s="5"/>
      <c r="EGL110" s="5"/>
      <c r="EGM110" s="5"/>
      <c r="EGN110" s="5"/>
      <c r="EGO110" s="1"/>
      <c r="EGP110" s="2"/>
      <c r="EGQ110" s="2"/>
      <c r="EGR110" s="5"/>
      <c r="EGS110" s="5"/>
      <c r="EGT110" s="5"/>
      <c r="EGU110" s="5"/>
      <c r="EGV110" s="5"/>
      <c r="EGW110" s="1"/>
      <c r="EGX110" s="2"/>
      <c r="EGY110" s="2"/>
      <c r="EGZ110" s="5"/>
      <c r="EHA110" s="5"/>
      <c r="EHB110" s="5"/>
      <c r="EHC110" s="5"/>
      <c r="EHD110" s="5"/>
      <c r="EHE110" s="1"/>
      <c r="EHF110" s="2"/>
      <c r="EHG110" s="2"/>
      <c r="EHH110" s="5"/>
      <c r="EHI110" s="5"/>
      <c r="EHJ110" s="5"/>
      <c r="EHK110" s="5"/>
      <c r="EHL110" s="5"/>
      <c r="EHM110" s="1"/>
      <c r="EHN110" s="2"/>
      <c r="EHO110" s="2"/>
      <c r="EHP110" s="5"/>
      <c r="EHQ110" s="5"/>
      <c r="EHR110" s="5"/>
      <c r="EHS110" s="5"/>
      <c r="EHT110" s="5"/>
      <c r="EHU110" s="1"/>
      <c r="EHV110" s="2"/>
      <c r="EHW110" s="2"/>
      <c r="EHX110" s="5"/>
      <c r="EHY110" s="5"/>
      <c r="EHZ110" s="5"/>
      <c r="EIA110" s="5"/>
      <c r="EIB110" s="5"/>
      <c r="EIC110" s="1"/>
      <c r="EID110" s="2"/>
      <c r="EIE110" s="2"/>
      <c r="EIF110" s="5"/>
      <c r="EIG110" s="5"/>
      <c r="EIH110" s="5"/>
      <c r="EII110" s="5"/>
      <c r="EIJ110" s="5"/>
      <c r="EIK110" s="1"/>
      <c r="EIL110" s="2"/>
      <c r="EIM110" s="2"/>
      <c r="EIN110" s="5"/>
      <c r="EIO110" s="5"/>
      <c r="EIP110" s="5"/>
      <c r="EIQ110" s="5"/>
      <c r="EIR110" s="5"/>
      <c r="EIS110" s="1"/>
      <c r="EIT110" s="2"/>
      <c r="EIU110" s="2"/>
      <c r="EIV110" s="5"/>
      <c r="EIW110" s="5"/>
      <c r="EIX110" s="5"/>
      <c r="EIY110" s="5"/>
      <c r="EIZ110" s="5"/>
      <c r="EJA110" s="1"/>
      <c r="EJB110" s="2"/>
      <c r="EJC110" s="2"/>
      <c r="EJD110" s="5"/>
      <c r="EJE110" s="5"/>
      <c r="EJF110" s="5"/>
      <c r="EJG110" s="5"/>
      <c r="EJH110" s="5"/>
      <c r="EJI110" s="1"/>
      <c r="EJJ110" s="2"/>
      <c r="EJK110" s="2"/>
      <c r="EJL110" s="5"/>
      <c r="EJM110" s="5"/>
      <c r="EJN110" s="5"/>
      <c r="EJO110" s="5"/>
      <c r="EJP110" s="5"/>
      <c r="EJQ110" s="1"/>
      <c r="EJR110" s="2"/>
      <c r="EJS110" s="2"/>
      <c r="EJT110" s="5"/>
      <c r="EJU110" s="5"/>
      <c r="EJV110" s="5"/>
      <c r="EJW110" s="5"/>
      <c r="EJX110" s="5"/>
      <c r="EJY110" s="1"/>
      <c r="EJZ110" s="2"/>
      <c r="EKA110" s="2"/>
      <c r="EKB110" s="5"/>
      <c r="EKC110" s="5"/>
      <c r="EKD110" s="5"/>
      <c r="EKE110" s="5"/>
      <c r="EKF110" s="5"/>
      <c r="EKG110" s="1"/>
      <c r="EKH110" s="2"/>
      <c r="EKI110" s="2"/>
      <c r="EKJ110" s="5"/>
      <c r="EKK110" s="5"/>
      <c r="EKL110" s="5"/>
      <c r="EKM110" s="5"/>
      <c r="EKN110" s="5"/>
      <c r="EKO110" s="1"/>
      <c r="EKP110" s="2"/>
      <c r="EKQ110" s="2"/>
      <c r="EKR110" s="5"/>
      <c r="EKS110" s="5"/>
      <c r="EKT110" s="5"/>
      <c r="EKU110" s="5"/>
      <c r="EKV110" s="5"/>
      <c r="EKW110" s="1"/>
      <c r="EKX110" s="2"/>
      <c r="EKY110" s="2"/>
      <c r="EKZ110" s="5"/>
      <c r="ELA110" s="5"/>
      <c r="ELB110" s="5"/>
      <c r="ELC110" s="5"/>
      <c r="ELD110" s="5"/>
      <c r="ELE110" s="1"/>
      <c r="ELF110" s="2"/>
      <c r="ELG110" s="2"/>
      <c r="ELH110" s="5"/>
      <c r="ELI110" s="5"/>
      <c r="ELJ110" s="5"/>
      <c r="ELK110" s="5"/>
      <c r="ELL110" s="5"/>
      <c r="ELM110" s="1"/>
      <c r="ELN110" s="2"/>
      <c r="ELO110" s="2"/>
      <c r="ELP110" s="5"/>
      <c r="ELQ110" s="5"/>
      <c r="ELR110" s="5"/>
      <c r="ELS110" s="5"/>
      <c r="ELT110" s="5"/>
      <c r="ELU110" s="1"/>
      <c r="ELV110" s="2"/>
      <c r="ELW110" s="2"/>
      <c r="ELX110" s="5"/>
      <c r="ELY110" s="5"/>
      <c r="ELZ110" s="5"/>
      <c r="EMA110" s="5"/>
      <c r="EMB110" s="5"/>
      <c r="EMC110" s="1"/>
      <c r="EMD110" s="2"/>
      <c r="EME110" s="2"/>
      <c r="EMF110" s="5"/>
      <c r="EMG110" s="5"/>
      <c r="EMH110" s="5"/>
      <c r="EMI110" s="5"/>
      <c r="EMJ110" s="5"/>
      <c r="EMK110" s="1"/>
      <c r="EML110" s="2"/>
      <c r="EMM110" s="2"/>
      <c r="EMN110" s="5"/>
      <c r="EMO110" s="5"/>
      <c r="EMP110" s="5"/>
      <c r="EMQ110" s="5"/>
      <c r="EMR110" s="5"/>
      <c r="EMS110" s="1"/>
      <c r="EMT110" s="2"/>
      <c r="EMU110" s="2"/>
      <c r="EMV110" s="5"/>
      <c r="EMW110" s="5"/>
      <c r="EMX110" s="5"/>
      <c r="EMY110" s="5"/>
      <c r="EMZ110" s="5"/>
      <c r="ENA110" s="1"/>
      <c r="ENB110" s="2"/>
      <c r="ENC110" s="2"/>
      <c r="END110" s="5"/>
      <c r="ENE110" s="5"/>
      <c r="ENF110" s="5"/>
      <c r="ENG110" s="5"/>
      <c r="ENH110" s="5"/>
      <c r="ENI110" s="1"/>
      <c r="ENJ110" s="2"/>
      <c r="ENK110" s="2"/>
      <c r="ENL110" s="5"/>
      <c r="ENM110" s="5"/>
      <c r="ENN110" s="5"/>
      <c r="ENO110" s="5"/>
      <c r="ENP110" s="5"/>
      <c r="ENQ110" s="1"/>
      <c r="ENR110" s="2"/>
      <c r="ENS110" s="2"/>
      <c r="ENT110" s="5"/>
      <c r="ENU110" s="5"/>
      <c r="ENV110" s="5"/>
      <c r="ENW110" s="5"/>
      <c r="ENX110" s="5"/>
      <c r="ENY110" s="1"/>
      <c r="ENZ110" s="2"/>
      <c r="EOA110" s="2"/>
      <c r="EOB110" s="5"/>
      <c r="EOC110" s="5"/>
      <c r="EOD110" s="5"/>
      <c r="EOE110" s="5"/>
      <c r="EOF110" s="5"/>
      <c r="EOG110" s="1"/>
      <c r="EOH110" s="2"/>
      <c r="EOI110" s="2"/>
      <c r="EOJ110" s="5"/>
      <c r="EOK110" s="5"/>
      <c r="EOL110" s="5"/>
      <c r="EOM110" s="5"/>
      <c r="EON110" s="5"/>
      <c r="EOO110" s="1"/>
      <c r="EOP110" s="2"/>
      <c r="EOQ110" s="2"/>
      <c r="EOR110" s="5"/>
      <c r="EOS110" s="5"/>
      <c r="EOT110" s="5"/>
      <c r="EOU110" s="5"/>
      <c r="EOV110" s="5"/>
      <c r="EOW110" s="1"/>
      <c r="EOX110" s="2"/>
      <c r="EOY110" s="2"/>
      <c r="EOZ110" s="5"/>
      <c r="EPA110" s="5"/>
      <c r="EPB110" s="5"/>
      <c r="EPC110" s="5"/>
      <c r="EPD110" s="5"/>
      <c r="EPE110" s="1"/>
      <c r="EPF110" s="2"/>
      <c r="EPG110" s="2"/>
      <c r="EPH110" s="5"/>
      <c r="EPI110" s="5"/>
      <c r="EPJ110" s="5"/>
      <c r="EPK110" s="5"/>
      <c r="EPL110" s="5"/>
      <c r="EPM110" s="1"/>
      <c r="EPN110" s="2"/>
      <c r="EPO110" s="2"/>
      <c r="EPP110" s="5"/>
      <c r="EPQ110" s="5"/>
      <c r="EPR110" s="5"/>
      <c r="EPS110" s="5"/>
      <c r="EPT110" s="5"/>
      <c r="EPU110" s="1"/>
      <c r="EPV110" s="2"/>
      <c r="EPW110" s="2"/>
      <c r="EPX110" s="5"/>
      <c r="EPY110" s="5"/>
      <c r="EPZ110" s="5"/>
      <c r="EQA110" s="5"/>
      <c r="EQB110" s="5"/>
      <c r="EQC110" s="1"/>
      <c r="EQD110" s="2"/>
      <c r="EQE110" s="2"/>
      <c r="EQF110" s="5"/>
      <c r="EQG110" s="5"/>
      <c r="EQH110" s="5"/>
      <c r="EQI110" s="5"/>
      <c r="EQJ110" s="5"/>
      <c r="EQK110" s="1"/>
      <c r="EQL110" s="2"/>
      <c r="EQM110" s="2"/>
      <c r="EQN110" s="5"/>
      <c r="EQO110" s="5"/>
      <c r="EQP110" s="5"/>
      <c r="EQQ110" s="5"/>
      <c r="EQR110" s="5"/>
      <c r="EQS110" s="1"/>
      <c r="EQT110" s="2"/>
      <c r="EQU110" s="2"/>
      <c r="EQV110" s="5"/>
      <c r="EQW110" s="5"/>
      <c r="EQX110" s="5"/>
      <c r="EQY110" s="5"/>
      <c r="EQZ110" s="5"/>
      <c r="ERA110" s="1"/>
      <c r="ERB110" s="2"/>
      <c r="ERC110" s="2"/>
      <c r="ERD110" s="5"/>
      <c r="ERE110" s="5"/>
      <c r="ERF110" s="5"/>
      <c r="ERG110" s="5"/>
      <c r="ERH110" s="5"/>
      <c r="ERI110" s="1"/>
      <c r="ERJ110" s="2"/>
      <c r="ERK110" s="2"/>
      <c r="ERL110" s="5"/>
      <c r="ERM110" s="5"/>
      <c r="ERN110" s="5"/>
      <c r="ERO110" s="5"/>
      <c r="ERP110" s="5"/>
      <c r="ERQ110" s="1"/>
      <c r="ERR110" s="2"/>
      <c r="ERS110" s="2"/>
      <c r="ERT110" s="5"/>
      <c r="ERU110" s="5"/>
      <c r="ERV110" s="5"/>
      <c r="ERW110" s="5"/>
      <c r="ERX110" s="5"/>
      <c r="ERY110" s="1"/>
      <c r="ERZ110" s="2"/>
      <c r="ESA110" s="2"/>
      <c r="ESB110" s="5"/>
      <c r="ESC110" s="5"/>
      <c r="ESD110" s="5"/>
      <c r="ESE110" s="5"/>
      <c r="ESF110" s="5"/>
      <c r="ESG110" s="1"/>
      <c r="ESH110" s="2"/>
      <c r="ESI110" s="2"/>
      <c r="ESJ110" s="5"/>
      <c r="ESK110" s="5"/>
      <c r="ESL110" s="5"/>
      <c r="ESM110" s="5"/>
      <c r="ESN110" s="5"/>
      <c r="ESO110" s="1"/>
      <c r="ESP110" s="2"/>
      <c r="ESQ110" s="2"/>
      <c r="ESR110" s="5"/>
      <c r="ESS110" s="5"/>
      <c r="EST110" s="5"/>
      <c r="ESU110" s="5"/>
      <c r="ESV110" s="5"/>
      <c r="ESW110" s="1"/>
      <c r="ESX110" s="2"/>
      <c r="ESY110" s="2"/>
      <c r="ESZ110" s="5"/>
      <c r="ETA110" s="5"/>
      <c r="ETB110" s="5"/>
      <c r="ETC110" s="5"/>
      <c r="ETD110" s="5"/>
      <c r="ETE110" s="1"/>
      <c r="ETF110" s="2"/>
      <c r="ETG110" s="2"/>
      <c r="ETH110" s="5"/>
      <c r="ETI110" s="5"/>
      <c r="ETJ110" s="5"/>
      <c r="ETK110" s="5"/>
      <c r="ETL110" s="5"/>
      <c r="ETM110" s="1"/>
      <c r="ETN110" s="2"/>
      <c r="ETO110" s="2"/>
      <c r="ETP110" s="5"/>
      <c r="ETQ110" s="5"/>
      <c r="ETR110" s="5"/>
      <c r="ETS110" s="5"/>
      <c r="ETT110" s="5"/>
      <c r="ETU110" s="1"/>
      <c r="ETV110" s="2"/>
      <c r="ETW110" s="2"/>
      <c r="ETX110" s="5"/>
      <c r="ETY110" s="5"/>
      <c r="ETZ110" s="5"/>
      <c r="EUA110" s="5"/>
      <c r="EUB110" s="5"/>
      <c r="EUC110" s="1"/>
      <c r="EUD110" s="2"/>
      <c r="EUE110" s="2"/>
      <c r="EUF110" s="5"/>
      <c r="EUG110" s="5"/>
      <c r="EUH110" s="5"/>
      <c r="EUI110" s="5"/>
      <c r="EUJ110" s="5"/>
      <c r="EUK110" s="1"/>
      <c r="EUL110" s="2"/>
      <c r="EUM110" s="2"/>
      <c r="EUN110" s="5"/>
      <c r="EUO110" s="5"/>
      <c r="EUP110" s="5"/>
      <c r="EUQ110" s="5"/>
      <c r="EUR110" s="5"/>
      <c r="EUS110" s="1"/>
      <c r="EUT110" s="2"/>
      <c r="EUU110" s="2"/>
      <c r="EUV110" s="5"/>
      <c r="EUW110" s="5"/>
      <c r="EUX110" s="5"/>
      <c r="EUY110" s="5"/>
      <c r="EUZ110" s="5"/>
      <c r="EVA110" s="1"/>
      <c r="EVB110" s="2"/>
      <c r="EVC110" s="2"/>
      <c r="EVD110" s="5"/>
      <c r="EVE110" s="5"/>
      <c r="EVF110" s="5"/>
      <c r="EVG110" s="5"/>
      <c r="EVH110" s="5"/>
      <c r="EVI110" s="1"/>
      <c r="EVJ110" s="2"/>
      <c r="EVK110" s="2"/>
      <c r="EVL110" s="5"/>
      <c r="EVM110" s="5"/>
      <c r="EVN110" s="5"/>
      <c r="EVO110" s="5"/>
      <c r="EVP110" s="5"/>
      <c r="EVQ110" s="1"/>
      <c r="EVR110" s="2"/>
      <c r="EVS110" s="2"/>
      <c r="EVT110" s="5"/>
      <c r="EVU110" s="5"/>
      <c r="EVV110" s="5"/>
      <c r="EVW110" s="5"/>
      <c r="EVX110" s="5"/>
      <c r="EVY110" s="1"/>
      <c r="EVZ110" s="2"/>
      <c r="EWA110" s="2"/>
      <c r="EWB110" s="5"/>
      <c r="EWC110" s="5"/>
      <c r="EWD110" s="5"/>
      <c r="EWE110" s="5"/>
      <c r="EWF110" s="5"/>
      <c r="EWG110" s="1"/>
      <c r="EWH110" s="2"/>
      <c r="EWI110" s="2"/>
      <c r="EWJ110" s="5"/>
      <c r="EWK110" s="5"/>
      <c r="EWL110" s="5"/>
      <c r="EWM110" s="5"/>
      <c r="EWN110" s="5"/>
      <c r="EWO110" s="1"/>
      <c r="EWP110" s="2"/>
      <c r="EWQ110" s="2"/>
      <c r="EWR110" s="5"/>
      <c r="EWS110" s="5"/>
      <c r="EWT110" s="5"/>
      <c r="EWU110" s="5"/>
      <c r="EWV110" s="5"/>
      <c r="EWW110" s="1"/>
      <c r="EWX110" s="2"/>
      <c r="EWY110" s="2"/>
      <c r="EWZ110" s="5"/>
      <c r="EXA110" s="5"/>
      <c r="EXB110" s="5"/>
      <c r="EXC110" s="5"/>
      <c r="EXD110" s="5"/>
      <c r="EXE110" s="1"/>
      <c r="EXF110" s="2"/>
      <c r="EXG110" s="2"/>
      <c r="EXH110" s="5"/>
      <c r="EXI110" s="5"/>
      <c r="EXJ110" s="5"/>
      <c r="EXK110" s="5"/>
      <c r="EXL110" s="5"/>
      <c r="EXM110" s="1"/>
      <c r="EXN110" s="2"/>
      <c r="EXO110" s="2"/>
      <c r="EXP110" s="5"/>
      <c r="EXQ110" s="5"/>
      <c r="EXR110" s="5"/>
      <c r="EXS110" s="5"/>
      <c r="EXT110" s="5"/>
      <c r="EXU110" s="1"/>
      <c r="EXV110" s="2"/>
      <c r="EXW110" s="2"/>
      <c r="EXX110" s="5"/>
      <c r="EXY110" s="5"/>
      <c r="EXZ110" s="5"/>
      <c r="EYA110" s="5"/>
      <c r="EYB110" s="5"/>
      <c r="EYC110" s="1"/>
      <c r="EYD110" s="2"/>
      <c r="EYE110" s="2"/>
      <c r="EYF110" s="5"/>
      <c r="EYG110" s="5"/>
      <c r="EYH110" s="5"/>
      <c r="EYI110" s="5"/>
      <c r="EYJ110" s="5"/>
      <c r="EYK110" s="1"/>
      <c r="EYL110" s="2"/>
      <c r="EYM110" s="2"/>
      <c r="EYN110" s="5"/>
      <c r="EYO110" s="5"/>
      <c r="EYP110" s="5"/>
      <c r="EYQ110" s="5"/>
      <c r="EYR110" s="5"/>
      <c r="EYS110" s="1"/>
      <c r="EYT110" s="2"/>
      <c r="EYU110" s="2"/>
      <c r="EYV110" s="5"/>
      <c r="EYW110" s="5"/>
      <c r="EYX110" s="5"/>
      <c r="EYY110" s="5"/>
      <c r="EYZ110" s="5"/>
      <c r="EZA110" s="1"/>
      <c r="EZB110" s="2"/>
      <c r="EZC110" s="2"/>
      <c r="EZD110" s="5"/>
      <c r="EZE110" s="5"/>
      <c r="EZF110" s="5"/>
      <c r="EZG110" s="5"/>
      <c r="EZH110" s="5"/>
      <c r="EZI110" s="1"/>
      <c r="EZJ110" s="2"/>
      <c r="EZK110" s="2"/>
      <c r="EZL110" s="5"/>
      <c r="EZM110" s="5"/>
      <c r="EZN110" s="5"/>
      <c r="EZO110" s="5"/>
      <c r="EZP110" s="5"/>
      <c r="EZQ110" s="1"/>
      <c r="EZR110" s="2"/>
      <c r="EZS110" s="2"/>
      <c r="EZT110" s="5"/>
      <c r="EZU110" s="5"/>
      <c r="EZV110" s="5"/>
      <c r="EZW110" s="5"/>
      <c r="EZX110" s="5"/>
      <c r="EZY110" s="1"/>
      <c r="EZZ110" s="2"/>
      <c r="FAA110" s="2"/>
      <c r="FAB110" s="5"/>
      <c r="FAC110" s="5"/>
      <c r="FAD110" s="5"/>
      <c r="FAE110" s="5"/>
      <c r="FAF110" s="5"/>
      <c r="FAG110" s="1"/>
      <c r="FAH110" s="2"/>
      <c r="FAI110" s="2"/>
      <c r="FAJ110" s="5"/>
      <c r="FAK110" s="5"/>
      <c r="FAL110" s="5"/>
      <c r="FAM110" s="5"/>
      <c r="FAN110" s="5"/>
      <c r="FAO110" s="1"/>
      <c r="FAP110" s="2"/>
      <c r="FAQ110" s="2"/>
      <c r="FAR110" s="5"/>
      <c r="FAS110" s="5"/>
      <c r="FAT110" s="5"/>
      <c r="FAU110" s="5"/>
      <c r="FAV110" s="5"/>
      <c r="FAW110" s="1"/>
      <c r="FAX110" s="2"/>
      <c r="FAY110" s="2"/>
      <c r="FAZ110" s="5"/>
      <c r="FBA110" s="5"/>
      <c r="FBB110" s="5"/>
      <c r="FBC110" s="5"/>
      <c r="FBD110" s="5"/>
      <c r="FBE110" s="1"/>
      <c r="FBF110" s="2"/>
      <c r="FBG110" s="2"/>
      <c r="FBH110" s="5"/>
      <c r="FBI110" s="5"/>
      <c r="FBJ110" s="5"/>
      <c r="FBK110" s="5"/>
      <c r="FBL110" s="5"/>
      <c r="FBM110" s="1"/>
      <c r="FBN110" s="2"/>
      <c r="FBO110" s="2"/>
      <c r="FBP110" s="5"/>
      <c r="FBQ110" s="5"/>
      <c r="FBR110" s="5"/>
      <c r="FBS110" s="5"/>
      <c r="FBT110" s="5"/>
      <c r="FBU110" s="1"/>
      <c r="FBV110" s="2"/>
      <c r="FBW110" s="2"/>
      <c r="FBX110" s="5"/>
      <c r="FBY110" s="5"/>
      <c r="FBZ110" s="5"/>
      <c r="FCA110" s="5"/>
      <c r="FCB110" s="5"/>
      <c r="FCC110" s="1"/>
      <c r="FCD110" s="2"/>
      <c r="FCE110" s="2"/>
      <c r="FCF110" s="5"/>
      <c r="FCG110" s="5"/>
      <c r="FCH110" s="5"/>
      <c r="FCI110" s="5"/>
      <c r="FCJ110" s="5"/>
      <c r="FCK110" s="1"/>
      <c r="FCL110" s="2"/>
      <c r="FCM110" s="2"/>
      <c r="FCN110" s="5"/>
      <c r="FCO110" s="5"/>
      <c r="FCP110" s="5"/>
      <c r="FCQ110" s="5"/>
      <c r="FCR110" s="5"/>
      <c r="FCS110" s="1"/>
      <c r="FCT110" s="2"/>
      <c r="FCU110" s="2"/>
      <c r="FCV110" s="5"/>
      <c r="FCW110" s="5"/>
      <c r="FCX110" s="5"/>
      <c r="FCY110" s="5"/>
      <c r="FCZ110" s="5"/>
      <c r="FDA110" s="1"/>
      <c r="FDB110" s="2"/>
      <c r="FDC110" s="2"/>
      <c r="FDD110" s="5"/>
      <c r="FDE110" s="5"/>
      <c r="FDF110" s="5"/>
      <c r="FDG110" s="5"/>
      <c r="FDH110" s="5"/>
      <c r="FDI110" s="1"/>
      <c r="FDJ110" s="2"/>
      <c r="FDK110" s="2"/>
      <c r="FDL110" s="5"/>
      <c r="FDM110" s="5"/>
      <c r="FDN110" s="5"/>
      <c r="FDO110" s="5"/>
      <c r="FDP110" s="5"/>
      <c r="FDQ110" s="1"/>
      <c r="FDR110" s="2"/>
      <c r="FDS110" s="2"/>
      <c r="FDT110" s="5"/>
      <c r="FDU110" s="5"/>
      <c r="FDV110" s="5"/>
      <c r="FDW110" s="5"/>
      <c r="FDX110" s="5"/>
      <c r="FDY110" s="1"/>
      <c r="FDZ110" s="2"/>
      <c r="FEA110" s="2"/>
      <c r="FEB110" s="5"/>
      <c r="FEC110" s="5"/>
      <c r="FED110" s="5"/>
      <c r="FEE110" s="5"/>
      <c r="FEF110" s="5"/>
      <c r="FEG110" s="1"/>
      <c r="FEH110" s="2"/>
      <c r="FEI110" s="2"/>
      <c r="FEJ110" s="5"/>
      <c r="FEK110" s="5"/>
      <c r="FEL110" s="5"/>
      <c r="FEM110" s="5"/>
      <c r="FEN110" s="5"/>
      <c r="FEO110" s="1"/>
      <c r="FEP110" s="2"/>
      <c r="FEQ110" s="2"/>
      <c r="FER110" s="5"/>
      <c r="FES110" s="5"/>
      <c r="FET110" s="5"/>
      <c r="FEU110" s="5"/>
      <c r="FEV110" s="5"/>
      <c r="FEW110" s="1"/>
      <c r="FEX110" s="2"/>
      <c r="FEY110" s="2"/>
      <c r="FEZ110" s="5"/>
      <c r="FFA110" s="5"/>
      <c r="FFB110" s="5"/>
      <c r="FFC110" s="5"/>
      <c r="FFD110" s="5"/>
      <c r="FFE110" s="1"/>
      <c r="FFF110" s="2"/>
      <c r="FFG110" s="2"/>
      <c r="FFH110" s="5"/>
      <c r="FFI110" s="5"/>
      <c r="FFJ110" s="5"/>
      <c r="FFK110" s="5"/>
      <c r="FFL110" s="5"/>
      <c r="FFM110" s="1"/>
      <c r="FFN110" s="2"/>
      <c r="FFO110" s="2"/>
      <c r="FFP110" s="5"/>
      <c r="FFQ110" s="5"/>
      <c r="FFR110" s="5"/>
      <c r="FFS110" s="5"/>
      <c r="FFT110" s="5"/>
      <c r="FFU110" s="1"/>
      <c r="FFV110" s="2"/>
      <c r="FFW110" s="2"/>
      <c r="FFX110" s="5"/>
      <c r="FFY110" s="5"/>
      <c r="FFZ110" s="5"/>
      <c r="FGA110" s="5"/>
      <c r="FGB110" s="5"/>
      <c r="FGC110" s="1"/>
      <c r="FGD110" s="2"/>
      <c r="FGE110" s="2"/>
      <c r="FGF110" s="5"/>
      <c r="FGG110" s="5"/>
      <c r="FGH110" s="5"/>
      <c r="FGI110" s="5"/>
      <c r="FGJ110" s="5"/>
      <c r="FGK110" s="1"/>
      <c r="FGL110" s="2"/>
      <c r="FGM110" s="2"/>
      <c r="FGN110" s="5"/>
      <c r="FGO110" s="5"/>
      <c r="FGP110" s="5"/>
      <c r="FGQ110" s="5"/>
      <c r="FGR110" s="5"/>
      <c r="FGS110" s="1"/>
      <c r="FGT110" s="2"/>
      <c r="FGU110" s="2"/>
      <c r="FGV110" s="5"/>
      <c r="FGW110" s="5"/>
      <c r="FGX110" s="5"/>
      <c r="FGY110" s="5"/>
      <c r="FGZ110" s="5"/>
      <c r="FHA110" s="1"/>
      <c r="FHB110" s="2"/>
      <c r="FHC110" s="2"/>
      <c r="FHD110" s="5"/>
      <c r="FHE110" s="5"/>
      <c r="FHF110" s="5"/>
      <c r="FHG110" s="5"/>
      <c r="FHH110" s="5"/>
      <c r="FHI110" s="1"/>
      <c r="FHJ110" s="2"/>
      <c r="FHK110" s="2"/>
      <c r="FHL110" s="5"/>
      <c r="FHM110" s="5"/>
      <c r="FHN110" s="5"/>
      <c r="FHO110" s="5"/>
      <c r="FHP110" s="5"/>
      <c r="FHQ110" s="1"/>
      <c r="FHR110" s="2"/>
      <c r="FHS110" s="2"/>
      <c r="FHT110" s="5"/>
      <c r="FHU110" s="5"/>
      <c r="FHV110" s="5"/>
      <c r="FHW110" s="5"/>
      <c r="FHX110" s="5"/>
      <c r="FHY110" s="1"/>
      <c r="FHZ110" s="2"/>
      <c r="FIA110" s="2"/>
      <c r="FIB110" s="5"/>
      <c r="FIC110" s="5"/>
      <c r="FID110" s="5"/>
      <c r="FIE110" s="5"/>
      <c r="FIF110" s="5"/>
      <c r="FIG110" s="1"/>
      <c r="FIH110" s="2"/>
      <c r="FII110" s="2"/>
      <c r="FIJ110" s="5"/>
      <c r="FIK110" s="5"/>
      <c r="FIL110" s="5"/>
      <c r="FIM110" s="5"/>
      <c r="FIN110" s="5"/>
      <c r="FIO110" s="1"/>
      <c r="FIP110" s="2"/>
      <c r="FIQ110" s="2"/>
      <c r="FIR110" s="5"/>
      <c r="FIS110" s="5"/>
      <c r="FIT110" s="5"/>
      <c r="FIU110" s="5"/>
      <c r="FIV110" s="5"/>
      <c r="FIW110" s="1"/>
      <c r="FIX110" s="2"/>
      <c r="FIY110" s="2"/>
      <c r="FIZ110" s="5"/>
      <c r="FJA110" s="5"/>
      <c r="FJB110" s="5"/>
      <c r="FJC110" s="5"/>
      <c r="FJD110" s="5"/>
      <c r="FJE110" s="1"/>
      <c r="FJF110" s="2"/>
      <c r="FJG110" s="2"/>
      <c r="FJH110" s="5"/>
      <c r="FJI110" s="5"/>
      <c r="FJJ110" s="5"/>
      <c r="FJK110" s="5"/>
      <c r="FJL110" s="5"/>
      <c r="FJM110" s="1"/>
      <c r="FJN110" s="2"/>
      <c r="FJO110" s="2"/>
      <c r="FJP110" s="5"/>
      <c r="FJQ110" s="5"/>
      <c r="FJR110" s="5"/>
      <c r="FJS110" s="5"/>
      <c r="FJT110" s="5"/>
      <c r="FJU110" s="1"/>
      <c r="FJV110" s="2"/>
      <c r="FJW110" s="2"/>
      <c r="FJX110" s="5"/>
      <c r="FJY110" s="5"/>
      <c r="FJZ110" s="5"/>
      <c r="FKA110" s="5"/>
      <c r="FKB110" s="5"/>
      <c r="FKC110" s="1"/>
      <c r="FKD110" s="2"/>
      <c r="FKE110" s="2"/>
      <c r="FKF110" s="5"/>
      <c r="FKG110" s="5"/>
      <c r="FKH110" s="5"/>
      <c r="FKI110" s="5"/>
      <c r="FKJ110" s="5"/>
      <c r="FKK110" s="1"/>
      <c r="FKL110" s="2"/>
      <c r="FKM110" s="2"/>
      <c r="FKN110" s="5"/>
      <c r="FKO110" s="5"/>
      <c r="FKP110" s="5"/>
      <c r="FKQ110" s="5"/>
      <c r="FKR110" s="5"/>
      <c r="FKS110" s="1"/>
      <c r="FKT110" s="2"/>
      <c r="FKU110" s="2"/>
      <c r="FKV110" s="5"/>
      <c r="FKW110" s="5"/>
      <c r="FKX110" s="5"/>
      <c r="FKY110" s="5"/>
      <c r="FKZ110" s="5"/>
      <c r="FLA110" s="1"/>
      <c r="FLB110" s="2"/>
      <c r="FLC110" s="2"/>
      <c r="FLD110" s="5"/>
      <c r="FLE110" s="5"/>
      <c r="FLF110" s="5"/>
      <c r="FLG110" s="5"/>
      <c r="FLH110" s="5"/>
      <c r="FLI110" s="1"/>
      <c r="FLJ110" s="2"/>
      <c r="FLK110" s="2"/>
      <c r="FLL110" s="5"/>
      <c r="FLM110" s="5"/>
      <c r="FLN110" s="5"/>
      <c r="FLO110" s="5"/>
      <c r="FLP110" s="5"/>
      <c r="FLQ110" s="1"/>
      <c r="FLR110" s="2"/>
      <c r="FLS110" s="2"/>
      <c r="FLT110" s="5"/>
      <c r="FLU110" s="5"/>
      <c r="FLV110" s="5"/>
      <c r="FLW110" s="5"/>
      <c r="FLX110" s="5"/>
      <c r="FLY110" s="1"/>
      <c r="FLZ110" s="2"/>
      <c r="FMA110" s="2"/>
      <c r="FMB110" s="5"/>
      <c r="FMC110" s="5"/>
      <c r="FMD110" s="5"/>
      <c r="FME110" s="5"/>
      <c r="FMF110" s="5"/>
      <c r="FMG110" s="1"/>
      <c r="FMH110" s="2"/>
      <c r="FMI110" s="2"/>
      <c r="FMJ110" s="5"/>
      <c r="FMK110" s="5"/>
      <c r="FML110" s="5"/>
      <c r="FMM110" s="5"/>
      <c r="FMN110" s="5"/>
      <c r="FMO110" s="1"/>
      <c r="FMP110" s="2"/>
      <c r="FMQ110" s="2"/>
      <c r="FMR110" s="5"/>
      <c r="FMS110" s="5"/>
      <c r="FMT110" s="5"/>
      <c r="FMU110" s="5"/>
      <c r="FMV110" s="5"/>
      <c r="FMW110" s="1"/>
      <c r="FMX110" s="2"/>
      <c r="FMY110" s="2"/>
      <c r="FMZ110" s="5"/>
      <c r="FNA110" s="5"/>
      <c r="FNB110" s="5"/>
      <c r="FNC110" s="5"/>
      <c r="FND110" s="5"/>
      <c r="FNE110" s="1"/>
      <c r="FNF110" s="2"/>
      <c r="FNG110" s="2"/>
      <c r="FNH110" s="5"/>
      <c r="FNI110" s="5"/>
      <c r="FNJ110" s="5"/>
      <c r="FNK110" s="5"/>
      <c r="FNL110" s="5"/>
      <c r="FNM110" s="1"/>
      <c r="FNN110" s="2"/>
      <c r="FNO110" s="2"/>
      <c r="FNP110" s="5"/>
      <c r="FNQ110" s="5"/>
      <c r="FNR110" s="5"/>
      <c r="FNS110" s="5"/>
      <c r="FNT110" s="5"/>
      <c r="FNU110" s="1"/>
      <c r="FNV110" s="2"/>
      <c r="FNW110" s="2"/>
      <c r="FNX110" s="5"/>
      <c r="FNY110" s="5"/>
      <c r="FNZ110" s="5"/>
      <c r="FOA110" s="5"/>
      <c r="FOB110" s="5"/>
      <c r="FOC110" s="1"/>
      <c r="FOD110" s="2"/>
      <c r="FOE110" s="2"/>
      <c r="FOF110" s="5"/>
      <c r="FOG110" s="5"/>
      <c r="FOH110" s="5"/>
      <c r="FOI110" s="5"/>
      <c r="FOJ110" s="5"/>
      <c r="FOK110" s="1"/>
      <c r="FOL110" s="2"/>
      <c r="FOM110" s="2"/>
      <c r="FON110" s="5"/>
      <c r="FOO110" s="5"/>
      <c r="FOP110" s="5"/>
      <c r="FOQ110" s="5"/>
      <c r="FOR110" s="5"/>
      <c r="FOS110" s="1"/>
      <c r="FOT110" s="2"/>
      <c r="FOU110" s="2"/>
      <c r="FOV110" s="5"/>
      <c r="FOW110" s="5"/>
      <c r="FOX110" s="5"/>
      <c r="FOY110" s="5"/>
      <c r="FOZ110" s="5"/>
      <c r="FPA110" s="1"/>
      <c r="FPB110" s="2"/>
      <c r="FPC110" s="2"/>
      <c r="FPD110" s="5"/>
      <c r="FPE110" s="5"/>
      <c r="FPF110" s="5"/>
      <c r="FPG110" s="5"/>
      <c r="FPH110" s="5"/>
      <c r="FPI110" s="1"/>
      <c r="FPJ110" s="2"/>
      <c r="FPK110" s="2"/>
      <c r="FPL110" s="5"/>
      <c r="FPM110" s="5"/>
      <c r="FPN110" s="5"/>
      <c r="FPO110" s="5"/>
      <c r="FPP110" s="5"/>
      <c r="FPQ110" s="1"/>
      <c r="FPR110" s="2"/>
      <c r="FPS110" s="2"/>
      <c r="FPT110" s="5"/>
      <c r="FPU110" s="5"/>
      <c r="FPV110" s="5"/>
      <c r="FPW110" s="5"/>
      <c r="FPX110" s="5"/>
      <c r="FPY110" s="1"/>
      <c r="FPZ110" s="2"/>
      <c r="FQA110" s="2"/>
      <c r="FQB110" s="5"/>
      <c r="FQC110" s="5"/>
      <c r="FQD110" s="5"/>
      <c r="FQE110" s="5"/>
      <c r="FQF110" s="5"/>
      <c r="FQG110" s="1"/>
      <c r="FQH110" s="2"/>
      <c r="FQI110" s="2"/>
      <c r="FQJ110" s="5"/>
      <c r="FQK110" s="5"/>
      <c r="FQL110" s="5"/>
      <c r="FQM110" s="5"/>
      <c r="FQN110" s="5"/>
      <c r="FQO110" s="1"/>
      <c r="FQP110" s="2"/>
      <c r="FQQ110" s="2"/>
      <c r="FQR110" s="5"/>
      <c r="FQS110" s="5"/>
      <c r="FQT110" s="5"/>
      <c r="FQU110" s="5"/>
      <c r="FQV110" s="5"/>
      <c r="FQW110" s="1"/>
      <c r="FQX110" s="2"/>
      <c r="FQY110" s="2"/>
      <c r="FQZ110" s="5"/>
      <c r="FRA110" s="5"/>
      <c r="FRB110" s="5"/>
      <c r="FRC110" s="5"/>
      <c r="FRD110" s="5"/>
      <c r="FRE110" s="1"/>
      <c r="FRF110" s="2"/>
      <c r="FRG110" s="2"/>
      <c r="FRH110" s="5"/>
      <c r="FRI110" s="5"/>
      <c r="FRJ110" s="5"/>
      <c r="FRK110" s="5"/>
      <c r="FRL110" s="5"/>
      <c r="FRM110" s="1"/>
      <c r="FRN110" s="2"/>
      <c r="FRO110" s="2"/>
      <c r="FRP110" s="5"/>
      <c r="FRQ110" s="5"/>
      <c r="FRR110" s="5"/>
      <c r="FRS110" s="5"/>
      <c r="FRT110" s="5"/>
      <c r="FRU110" s="1"/>
      <c r="FRV110" s="2"/>
      <c r="FRW110" s="2"/>
      <c r="FRX110" s="5"/>
      <c r="FRY110" s="5"/>
      <c r="FRZ110" s="5"/>
      <c r="FSA110" s="5"/>
      <c r="FSB110" s="5"/>
      <c r="FSC110" s="1"/>
      <c r="FSD110" s="2"/>
      <c r="FSE110" s="2"/>
      <c r="FSF110" s="5"/>
      <c r="FSG110" s="5"/>
      <c r="FSH110" s="5"/>
      <c r="FSI110" s="5"/>
      <c r="FSJ110" s="5"/>
      <c r="FSK110" s="1"/>
      <c r="FSL110" s="2"/>
      <c r="FSM110" s="2"/>
      <c r="FSN110" s="5"/>
      <c r="FSO110" s="5"/>
      <c r="FSP110" s="5"/>
      <c r="FSQ110" s="5"/>
      <c r="FSR110" s="5"/>
      <c r="FSS110" s="1"/>
      <c r="FST110" s="2"/>
      <c r="FSU110" s="2"/>
      <c r="FSV110" s="5"/>
      <c r="FSW110" s="5"/>
      <c r="FSX110" s="5"/>
      <c r="FSY110" s="5"/>
      <c r="FSZ110" s="5"/>
      <c r="FTA110" s="1"/>
      <c r="FTB110" s="2"/>
      <c r="FTC110" s="2"/>
      <c r="FTD110" s="5"/>
      <c r="FTE110" s="5"/>
      <c r="FTF110" s="5"/>
      <c r="FTG110" s="5"/>
      <c r="FTH110" s="5"/>
      <c r="FTI110" s="1"/>
      <c r="FTJ110" s="2"/>
      <c r="FTK110" s="2"/>
      <c r="FTL110" s="5"/>
      <c r="FTM110" s="5"/>
      <c r="FTN110" s="5"/>
      <c r="FTO110" s="5"/>
      <c r="FTP110" s="5"/>
      <c r="FTQ110" s="1"/>
      <c r="FTR110" s="2"/>
      <c r="FTS110" s="2"/>
      <c r="FTT110" s="5"/>
      <c r="FTU110" s="5"/>
      <c r="FTV110" s="5"/>
      <c r="FTW110" s="5"/>
      <c r="FTX110" s="5"/>
      <c r="FTY110" s="1"/>
      <c r="FTZ110" s="2"/>
      <c r="FUA110" s="2"/>
      <c r="FUB110" s="5"/>
      <c r="FUC110" s="5"/>
      <c r="FUD110" s="5"/>
      <c r="FUE110" s="5"/>
      <c r="FUF110" s="5"/>
      <c r="FUG110" s="1"/>
      <c r="FUH110" s="2"/>
      <c r="FUI110" s="2"/>
      <c r="FUJ110" s="5"/>
      <c r="FUK110" s="5"/>
      <c r="FUL110" s="5"/>
      <c r="FUM110" s="5"/>
      <c r="FUN110" s="5"/>
      <c r="FUO110" s="1"/>
      <c r="FUP110" s="2"/>
      <c r="FUQ110" s="2"/>
      <c r="FUR110" s="5"/>
      <c r="FUS110" s="5"/>
      <c r="FUT110" s="5"/>
      <c r="FUU110" s="5"/>
      <c r="FUV110" s="5"/>
      <c r="FUW110" s="1"/>
      <c r="FUX110" s="2"/>
      <c r="FUY110" s="2"/>
      <c r="FUZ110" s="5"/>
      <c r="FVA110" s="5"/>
      <c r="FVB110" s="5"/>
      <c r="FVC110" s="5"/>
      <c r="FVD110" s="5"/>
      <c r="FVE110" s="1"/>
      <c r="FVF110" s="2"/>
      <c r="FVG110" s="2"/>
      <c r="FVH110" s="5"/>
      <c r="FVI110" s="5"/>
      <c r="FVJ110" s="5"/>
      <c r="FVK110" s="5"/>
      <c r="FVL110" s="5"/>
      <c r="FVM110" s="1"/>
      <c r="FVN110" s="2"/>
      <c r="FVO110" s="2"/>
      <c r="FVP110" s="5"/>
      <c r="FVQ110" s="5"/>
      <c r="FVR110" s="5"/>
      <c r="FVS110" s="5"/>
      <c r="FVT110" s="5"/>
      <c r="FVU110" s="1"/>
      <c r="FVV110" s="2"/>
      <c r="FVW110" s="2"/>
      <c r="FVX110" s="5"/>
      <c r="FVY110" s="5"/>
      <c r="FVZ110" s="5"/>
      <c r="FWA110" s="5"/>
      <c r="FWB110" s="5"/>
      <c r="FWC110" s="1"/>
      <c r="FWD110" s="2"/>
      <c r="FWE110" s="2"/>
      <c r="FWF110" s="5"/>
      <c r="FWG110" s="5"/>
      <c r="FWH110" s="5"/>
      <c r="FWI110" s="5"/>
      <c r="FWJ110" s="5"/>
      <c r="FWK110" s="1"/>
      <c r="FWL110" s="2"/>
      <c r="FWM110" s="2"/>
      <c r="FWN110" s="5"/>
      <c r="FWO110" s="5"/>
      <c r="FWP110" s="5"/>
      <c r="FWQ110" s="5"/>
      <c r="FWR110" s="5"/>
      <c r="FWS110" s="1"/>
      <c r="FWT110" s="2"/>
      <c r="FWU110" s="2"/>
      <c r="FWV110" s="5"/>
      <c r="FWW110" s="5"/>
      <c r="FWX110" s="5"/>
      <c r="FWY110" s="5"/>
      <c r="FWZ110" s="5"/>
      <c r="FXA110" s="1"/>
      <c r="FXB110" s="2"/>
      <c r="FXC110" s="2"/>
      <c r="FXD110" s="5"/>
      <c r="FXE110" s="5"/>
      <c r="FXF110" s="5"/>
      <c r="FXG110" s="5"/>
      <c r="FXH110" s="5"/>
      <c r="FXI110" s="1"/>
      <c r="FXJ110" s="2"/>
      <c r="FXK110" s="2"/>
      <c r="FXL110" s="5"/>
      <c r="FXM110" s="5"/>
      <c r="FXN110" s="5"/>
      <c r="FXO110" s="5"/>
      <c r="FXP110" s="5"/>
      <c r="FXQ110" s="1"/>
      <c r="FXR110" s="2"/>
      <c r="FXS110" s="2"/>
      <c r="FXT110" s="5"/>
      <c r="FXU110" s="5"/>
      <c r="FXV110" s="5"/>
      <c r="FXW110" s="5"/>
      <c r="FXX110" s="5"/>
      <c r="FXY110" s="1"/>
      <c r="FXZ110" s="2"/>
      <c r="FYA110" s="2"/>
      <c r="FYB110" s="5"/>
      <c r="FYC110" s="5"/>
      <c r="FYD110" s="5"/>
      <c r="FYE110" s="5"/>
      <c r="FYF110" s="5"/>
      <c r="FYG110" s="1"/>
      <c r="FYH110" s="2"/>
      <c r="FYI110" s="2"/>
      <c r="FYJ110" s="5"/>
      <c r="FYK110" s="5"/>
      <c r="FYL110" s="5"/>
      <c r="FYM110" s="5"/>
      <c r="FYN110" s="5"/>
      <c r="FYO110" s="1"/>
      <c r="FYP110" s="2"/>
      <c r="FYQ110" s="2"/>
      <c r="FYR110" s="5"/>
      <c r="FYS110" s="5"/>
      <c r="FYT110" s="5"/>
      <c r="FYU110" s="5"/>
      <c r="FYV110" s="5"/>
      <c r="FYW110" s="1"/>
      <c r="FYX110" s="2"/>
      <c r="FYY110" s="2"/>
      <c r="FYZ110" s="5"/>
      <c r="FZA110" s="5"/>
      <c r="FZB110" s="5"/>
      <c r="FZC110" s="5"/>
      <c r="FZD110" s="5"/>
      <c r="FZE110" s="1"/>
      <c r="FZF110" s="2"/>
      <c r="FZG110" s="2"/>
      <c r="FZH110" s="5"/>
      <c r="FZI110" s="5"/>
      <c r="FZJ110" s="5"/>
      <c r="FZK110" s="5"/>
      <c r="FZL110" s="5"/>
      <c r="FZM110" s="1"/>
      <c r="FZN110" s="2"/>
      <c r="FZO110" s="2"/>
      <c r="FZP110" s="5"/>
      <c r="FZQ110" s="5"/>
      <c r="FZR110" s="5"/>
      <c r="FZS110" s="5"/>
      <c r="FZT110" s="5"/>
      <c r="FZU110" s="1"/>
      <c r="FZV110" s="2"/>
      <c r="FZW110" s="2"/>
      <c r="FZX110" s="5"/>
      <c r="FZY110" s="5"/>
      <c r="FZZ110" s="5"/>
      <c r="GAA110" s="5"/>
      <c r="GAB110" s="5"/>
      <c r="GAC110" s="1"/>
      <c r="GAD110" s="2"/>
      <c r="GAE110" s="2"/>
      <c r="GAF110" s="5"/>
      <c r="GAG110" s="5"/>
      <c r="GAH110" s="5"/>
      <c r="GAI110" s="5"/>
      <c r="GAJ110" s="5"/>
      <c r="GAK110" s="1"/>
      <c r="GAL110" s="2"/>
      <c r="GAM110" s="2"/>
      <c r="GAN110" s="5"/>
      <c r="GAO110" s="5"/>
      <c r="GAP110" s="5"/>
      <c r="GAQ110" s="5"/>
      <c r="GAR110" s="5"/>
      <c r="GAS110" s="1"/>
      <c r="GAT110" s="2"/>
      <c r="GAU110" s="2"/>
      <c r="GAV110" s="5"/>
      <c r="GAW110" s="5"/>
      <c r="GAX110" s="5"/>
      <c r="GAY110" s="5"/>
      <c r="GAZ110" s="5"/>
      <c r="GBA110" s="1"/>
      <c r="GBB110" s="2"/>
      <c r="GBC110" s="2"/>
      <c r="GBD110" s="5"/>
      <c r="GBE110" s="5"/>
      <c r="GBF110" s="5"/>
      <c r="GBG110" s="5"/>
      <c r="GBH110" s="5"/>
      <c r="GBI110" s="1"/>
      <c r="GBJ110" s="2"/>
      <c r="GBK110" s="2"/>
      <c r="GBL110" s="5"/>
      <c r="GBM110" s="5"/>
      <c r="GBN110" s="5"/>
      <c r="GBO110" s="5"/>
      <c r="GBP110" s="5"/>
      <c r="GBQ110" s="1"/>
      <c r="GBR110" s="2"/>
      <c r="GBS110" s="2"/>
      <c r="GBT110" s="5"/>
      <c r="GBU110" s="5"/>
      <c r="GBV110" s="5"/>
      <c r="GBW110" s="5"/>
      <c r="GBX110" s="5"/>
      <c r="GBY110" s="1"/>
      <c r="GBZ110" s="2"/>
      <c r="GCA110" s="2"/>
      <c r="GCB110" s="5"/>
      <c r="GCC110" s="5"/>
      <c r="GCD110" s="5"/>
      <c r="GCE110" s="5"/>
      <c r="GCF110" s="5"/>
      <c r="GCG110" s="1"/>
      <c r="GCH110" s="2"/>
      <c r="GCI110" s="2"/>
      <c r="GCJ110" s="5"/>
      <c r="GCK110" s="5"/>
      <c r="GCL110" s="5"/>
      <c r="GCM110" s="5"/>
      <c r="GCN110" s="5"/>
      <c r="GCO110" s="1"/>
      <c r="GCP110" s="2"/>
      <c r="GCQ110" s="2"/>
      <c r="GCR110" s="5"/>
      <c r="GCS110" s="5"/>
      <c r="GCT110" s="5"/>
      <c r="GCU110" s="5"/>
      <c r="GCV110" s="5"/>
      <c r="GCW110" s="1"/>
      <c r="GCX110" s="2"/>
      <c r="GCY110" s="2"/>
      <c r="GCZ110" s="5"/>
      <c r="GDA110" s="5"/>
      <c r="GDB110" s="5"/>
      <c r="GDC110" s="5"/>
      <c r="GDD110" s="5"/>
      <c r="GDE110" s="1"/>
      <c r="GDF110" s="2"/>
      <c r="GDG110" s="2"/>
      <c r="GDH110" s="5"/>
      <c r="GDI110" s="5"/>
      <c r="GDJ110" s="5"/>
      <c r="GDK110" s="5"/>
      <c r="GDL110" s="5"/>
      <c r="GDM110" s="1"/>
      <c r="GDN110" s="2"/>
      <c r="GDO110" s="2"/>
      <c r="GDP110" s="5"/>
      <c r="GDQ110" s="5"/>
      <c r="GDR110" s="5"/>
      <c r="GDS110" s="5"/>
      <c r="GDT110" s="5"/>
      <c r="GDU110" s="1"/>
      <c r="GDV110" s="2"/>
      <c r="GDW110" s="2"/>
      <c r="GDX110" s="5"/>
      <c r="GDY110" s="5"/>
      <c r="GDZ110" s="5"/>
      <c r="GEA110" s="5"/>
      <c r="GEB110" s="5"/>
      <c r="GEC110" s="1"/>
      <c r="GED110" s="2"/>
      <c r="GEE110" s="2"/>
      <c r="GEF110" s="5"/>
      <c r="GEG110" s="5"/>
      <c r="GEH110" s="5"/>
      <c r="GEI110" s="5"/>
      <c r="GEJ110" s="5"/>
      <c r="GEK110" s="1"/>
      <c r="GEL110" s="2"/>
      <c r="GEM110" s="2"/>
      <c r="GEN110" s="5"/>
      <c r="GEO110" s="5"/>
      <c r="GEP110" s="5"/>
      <c r="GEQ110" s="5"/>
      <c r="GER110" s="5"/>
      <c r="GES110" s="1"/>
      <c r="GET110" s="2"/>
      <c r="GEU110" s="2"/>
      <c r="GEV110" s="5"/>
      <c r="GEW110" s="5"/>
      <c r="GEX110" s="5"/>
      <c r="GEY110" s="5"/>
      <c r="GEZ110" s="5"/>
      <c r="GFA110" s="1"/>
      <c r="GFB110" s="2"/>
      <c r="GFC110" s="2"/>
      <c r="GFD110" s="5"/>
      <c r="GFE110" s="5"/>
      <c r="GFF110" s="5"/>
      <c r="GFG110" s="5"/>
      <c r="GFH110" s="5"/>
      <c r="GFI110" s="1"/>
      <c r="GFJ110" s="2"/>
      <c r="GFK110" s="2"/>
      <c r="GFL110" s="5"/>
      <c r="GFM110" s="5"/>
      <c r="GFN110" s="5"/>
      <c r="GFO110" s="5"/>
      <c r="GFP110" s="5"/>
      <c r="GFQ110" s="1"/>
      <c r="GFR110" s="2"/>
      <c r="GFS110" s="2"/>
      <c r="GFT110" s="5"/>
      <c r="GFU110" s="5"/>
      <c r="GFV110" s="5"/>
      <c r="GFW110" s="5"/>
      <c r="GFX110" s="5"/>
      <c r="GFY110" s="1"/>
      <c r="GFZ110" s="2"/>
      <c r="GGA110" s="2"/>
      <c r="GGB110" s="5"/>
      <c r="GGC110" s="5"/>
      <c r="GGD110" s="5"/>
      <c r="GGE110" s="5"/>
      <c r="GGF110" s="5"/>
      <c r="GGG110" s="1"/>
      <c r="GGH110" s="2"/>
      <c r="GGI110" s="2"/>
      <c r="GGJ110" s="5"/>
      <c r="GGK110" s="5"/>
      <c r="GGL110" s="5"/>
      <c r="GGM110" s="5"/>
      <c r="GGN110" s="5"/>
      <c r="GGO110" s="1"/>
      <c r="GGP110" s="2"/>
      <c r="GGQ110" s="2"/>
      <c r="GGR110" s="5"/>
      <c r="GGS110" s="5"/>
      <c r="GGT110" s="5"/>
      <c r="GGU110" s="5"/>
      <c r="GGV110" s="5"/>
      <c r="GGW110" s="1"/>
      <c r="GGX110" s="2"/>
      <c r="GGY110" s="2"/>
      <c r="GGZ110" s="5"/>
      <c r="GHA110" s="5"/>
      <c r="GHB110" s="5"/>
      <c r="GHC110" s="5"/>
      <c r="GHD110" s="5"/>
      <c r="GHE110" s="1"/>
      <c r="GHF110" s="2"/>
      <c r="GHG110" s="2"/>
      <c r="GHH110" s="5"/>
      <c r="GHI110" s="5"/>
      <c r="GHJ110" s="5"/>
      <c r="GHK110" s="5"/>
      <c r="GHL110" s="5"/>
      <c r="GHM110" s="1"/>
      <c r="GHN110" s="2"/>
      <c r="GHO110" s="2"/>
      <c r="GHP110" s="5"/>
      <c r="GHQ110" s="5"/>
      <c r="GHR110" s="5"/>
      <c r="GHS110" s="5"/>
      <c r="GHT110" s="5"/>
      <c r="GHU110" s="1"/>
      <c r="GHV110" s="2"/>
      <c r="GHW110" s="2"/>
      <c r="GHX110" s="5"/>
      <c r="GHY110" s="5"/>
      <c r="GHZ110" s="5"/>
      <c r="GIA110" s="5"/>
      <c r="GIB110" s="5"/>
      <c r="GIC110" s="1"/>
      <c r="GID110" s="2"/>
      <c r="GIE110" s="2"/>
      <c r="GIF110" s="5"/>
      <c r="GIG110" s="5"/>
      <c r="GIH110" s="5"/>
      <c r="GII110" s="5"/>
      <c r="GIJ110" s="5"/>
      <c r="GIK110" s="1"/>
      <c r="GIL110" s="2"/>
      <c r="GIM110" s="2"/>
      <c r="GIN110" s="5"/>
      <c r="GIO110" s="5"/>
      <c r="GIP110" s="5"/>
      <c r="GIQ110" s="5"/>
      <c r="GIR110" s="5"/>
      <c r="GIS110" s="1"/>
      <c r="GIT110" s="2"/>
      <c r="GIU110" s="2"/>
      <c r="GIV110" s="5"/>
      <c r="GIW110" s="5"/>
      <c r="GIX110" s="5"/>
      <c r="GIY110" s="5"/>
      <c r="GIZ110" s="5"/>
      <c r="GJA110" s="1"/>
      <c r="GJB110" s="2"/>
      <c r="GJC110" s="2"/>
      <c r="GJD110" s="5"/>
      <c r="GJE110" s="5"/>
      <c r="GJF110" s="5"/>
      <c r="GJG110" s="5"/>
      <c r="GJH110" s="5"/>
      <c r="GJI110" s="1"/>
      <c r="GJJ110" s="2"/>
      <c r="GJK110" s="2"/>
      <c r="GJL110" s="5"/>
      <c r="GJM110" s="5"/>
      <c r="GJN110" s="5"/>
      <c r="GJO110" s="5"/>
      <c r="GJP110" s="5"/>
      <c r="GJQ110" s="1"/>
      <c r="GJR110" s="2"/>
      <c r="GJS110" s="2"/>
      <c r="GJT110" s="5"/>
      <c r="GJU110" s="5"/>
      <c r="GJV110" s="5"/>
      <c r="GJW110" s="5"/>
      <c r="GJX110" s="5"/>
      <c r="GJY110" s="1"/>
      <c r="GJZ110" s="2"/>
      <c r="GKA110" s="2"/>
      <c r="GKB110" s="5"/>
      <c r="GKC110" s="5"/>
      <c r="GKD110" s="5"/>
      <c r="GKE110" s="5"/>
      <c r="GKF110" s="5"/>
      <c r="GKG110" s="1"/>
      <c r="GKH110" s="2"/>
      <c r="GKI110" s="2"/>
      <c r="GKJ110" s="5"/>
      <c r="GKK110" s="5"/>
      <c r="GKL110" s="5"/>
      <c r="GKM110" s="5"/>
      <c r="GKN110" s="5"/>
      <c r="GKO110" s="1"/>
      <c r="GKP110" s="2"/>
      <c r="GKQ110" s="2"/>
      <c r="GKR110" s="5"/>
      <c r="GKS110" s="5"/>
      <c r="GKT110" s="5"/>
      <c r="GKU110" s="5"/>
      <c r="GKV110" s="5"/>
      <c r="GKW110" s="1"/>
      <c r="GKX110" s="2"/>
      <c r="GKY110" s="2"/>
      <c r="GKZ110" s="5"/>
      <c r="GLA110" s="5"/>
      <c r="GLB110" s="5"/>
      <c r="GLC110" s="5"/>
      <c r="GLD110" s="5"/>
      <c r="GLE110" s="1"/>
      <c r="GLF110" s="2"/>
      <c r="GLG110" s="2"/>
      <c r="GLH110" s="5"/>
      <c r="GLI110" s="5"/>
      <c r="GLJ110" s="5"/>
      <c r="GLK110" s="5"/>
      <c r="GLL110" s="5"/>
      <c r="GLM110" s="1"/>
      <c r="GLN110" s="2"/>
      <c r="GLO110" s="2"/>
      <c r="GLP110" s="5"/>
      <c r="GLQ110" s="5"/>
      <c r="GLR110" s="5"/>
      <c r="GLS110" s="5"/>
      <c r="GLT110" s="5"/>
      <c r="GLU110" s="1"/>
      <c r="GLV110" s="2"/>
      <c r="GLW110" s="2"/>
      <c r="GLX110" s="5"/>
      <c r="GLY110" s="5"/>
      <c r="GLZ110" s="5"/>
      <c r="GMA110" s="5"/>
      <c r="GMB110" s="5"/>
      <c r="GMC110" s="1"/>
      <c r="GMD110" s="2"/>
      <c r="GME110" s="2"/>
      <c r="GMF110" s="5"/>
      <c r="GMG110" s="5"/>
      <c r="GMH110" s="5"/>
      <c r="GMI110" s="5"/>
      <c r="GMJ110" s="5"/>
      <c r="GMK110" s="1"/>
      <c r="GML110" s="2"/>
      <c r="GMM110" s="2"/>
      <c r="GMN110" s="5"/>
      <c r="GMO110" s="5"/>
      <c r="GMP110" s="5"/>
      <c r="GMQ110" s="5"/>
      <c r="GMR110" s="5"/>
      <c r="GMS110" s="1"/>
      <c r="GMT110" s="2"/>
      <c r="GMU110" s="2"/>
      <c r="GMV110" s="5"/>
      <c r="GMW110" s="5"/>
      <c r="GMX110" s="5"/>
      <c r="GMY110" s="5"/>
      <c r="GMZ110" s="5"/>
      <c r="GNA110" s="1"/>
      <c r="GNB110" s="2"/>
      <c r="GNC110" s="2"/>
      <c r="GND110" s="5"/>
      <c r="GNE110" s="5"/>
      <c r="GNF110" s="5"/>
      <c r="GNG110" s="5"/>
      <c r="GNH110" s="5"/>
      <c r="GNI110" s="1"/>
      <c r="GNJ110" s="2"/>
      <c r="GNK110" s="2"/>
      <c r="GNL110" s="5"/>
      <c r="GNM110" s="5"/>
      <c r="GNN110" s="5"/>
      <c r="GNO110" s="5"/>
      <c r="GNP110" s="5"/>
      <c r="GNQ110" s="1"/>
      <c r="GNR110" s="2"/>
      <c r="GNS110" s="2"/>
      <c r="GNT110" s="5"/>
      <c r="GNU110" s="5"/>
      <c r="GNV110" s="5"/>
      <c r="GNW110" s="5"/>
      <c r="GNX110" s="5"/>
      <c r="GNY110" s="1"/>
      <c r="GNZ110" s="2"/>
      <c r="GOA110" s="2"/>
      <c r="GOB110" s="5"/>
      <c r="GOC110" s="5"/>
      <c r="GOD110" s="5"/>
      <c r="GOE110" s="5"/>
      <c r="GOF110" s="5"/>
      <c r="GOG110" s="1"/>
      <c r="GOH110" s="2"/>
      <c r="GOI110" s="2"/>
      <c r="GOJ110" s="5"/>
      <c r="GOK110" s="5"/>
      <c r="GOL110" s="5"/>
      <c r="GOM110" s="5"/>
      <c r="GON110" s="5"/>
      <c r="GOO110" s="1"/>
      <c r="GOP110" s="2"/>
      <c r="GOQ110" s="2"/>
      <c r="GOR110" s="5"/>
      <c r="GOS110" s="5"/>
      <c r="GOT110" s="5"/>
      <c r="GOU110" s="5"/>
      <c r="GOV110" s="5"/>
      <c r="GOW110" s="1"/>
      <c r="GOX110" s="2"/>
      <c r="GOY110" s="2"/>
      <c r="GOZ110" s="5"/>
      <c r="GPA110" s="5"/>
      <c r="GPB110" s="5"/>
      <c r="GPC110" s="5"/>
      <c r="GPD110" s="5"/>
      <c r="GPE110" s="1"/>
      <c r="GPF110" s="2"/>
      <c r="GPG110" s="2"/>
      <c r="GPH110" s="5"/>
      <c r="GPI110" s="5"/>
      <c r="GPJ110" s="5"/>
      <c r="GPK110" s="5"/>
      <c r="GPL110" s="5"/>
      <c r="GPM110" s="1"/>
      <c r="GPN110" s="2"/>
      <c r="GPO110" s="2"/>
      <c r="GPP110" s="5"/>
      <c r="GPQ110" s="5"/>
      <c r="GPR110" s="5"/>
      <c r="GPS110" s="5"/>
      <c r="GPT110" s="5"/>
      <c r="GPU110" s="1"/>
      <c r="GPV110" s="2"/>
      <c r="GPW110" s="2"/>
      <c r="GPX110" s="5"/>
      <c r="GPY110" s="5"/>
      <c r="GPZ110" s="5"/>
      <c r="GQA110" s="5"/>
      <c r="GQB110" s="5"/>
      <c r="GQC110" s="1"/>
      <c r="GQD110" s="2"/>
      <c r="GQE110" s="2"/>
      <c r="GQF110" s="5"/>
      <c r="GQG110" s="5"/>
      <c r="GQH110" s="5"/>
      <c r="GQI110" s="5"/>
      <c r="GQJ110" s="5"/>
      <c r="GQK110" s="1"/>
      <c r="GQL110" s="2"/>
      <c r="GQM110" s="2"/>
      <c r="GQN110" s="5"/>
      <c r="GQO110" s="5"/>
      <c r="GQP110" s="5"/>
      <c r="GQQ110" s="5"/>
      <c r="GQR110" s="5"/>
      <c r="GQS110" s="1"/>
      <c r="GQT110" s="2"/>
      <c r="GQU110" s="2"/>
      <c r="GQV110" s="5"/>
      <c r="GQW110" s="5"/>
      <c r="GQX110" s="5"/>
      <c r="GQY110" s="5"/>
      <c r="GQZ110" s="5"/>
      <c r="GRA110" s="1"/>
      <c r="GRB110" s="2"/>
      <c r="GRC110" s="2"/>
      <c r="GRD110" s="5"/>
      <c r="GRE110" s="5"/>
      <c r="GRF110" s="5"/>
      <c r="GRG110" s="5"/>
      <c r="GRH110" s="5"/>
      <c r="GRI110" s="1"/>
      <c r="GRJ110" s="2"/>
      <c r="GRK110" s="2"/>
      <c r="GRL110" s="5"/>
      <c r="GRM110" s="5"/>
      <c r="GRN110" s="5"/>
      <c r="GRO110" s="5"/>
      <c r="GRP110" s="5"/>
      <c r="GRQ110" s="1"/>
      <c r="GRR110" s="2"/>
      <c r="GRS110" s="2"/>
      <c r="GRT110" s="5"/>
      <c r="GRU110" s="5"/>
      <c r="GRV110" s="5"/>
      <c r="GRW110" s="5"/>
      <c r="GRX110" s="5"/>
      <c r="GRY110" s="1"/>
      <c r="GRZ110" s="2"/>
      <c r="GSA110" s="2"/>
      <c r="GSB110" s="5"/>
      <c r="GSC110" s="5"/>
      <c r="GSD110" s="5"/>
      <c r="GSE110" s="5"/>
      <c r="GSF110" s="5"/>
      <c r="GSG110" s="1"/>
      <c r="GSH110" s="2"/>
      <c r="GSI110" s="2"/>
      <c r="GSJ110" s="5"/>
      <c r="GSK110" s="5"/>
      <c r="GSL110" s="5"/>
      <c r="GSM110" s="5"/>
      <c r="GSN110" s="5"/>
      <c r="GSO110" s="1"/>
      <c r="GSP110" s="2"/>
      <c r="GSQ110" s="2"/>
      <c r="GSR110" s="5"/>
      <c r="GSS110" s="5"/>
      <c r="GST110" s="5"/>
      <c r="GSU110" s="5"/>
      <c r="GSV110" s="5"/>
      <c r="GSW110" s="1"/>
      <c r="GSX110" s="2"/>
      <c r="GSY110" s="2"/>
      <c r="GSZ110" s="5"/>
      <c r="GTA110" s="5"/>
      <c r="GTB110" s="5"/>
      <c r="GTC110" s="5"/>
      <c r="GTD110" s="5"/>
      <c r="GTE110" s="1"/>
      <c r="GTF110" s="2"/>
      <c r="GTG110" s="2"/>
      <c r="GTH110" s="5"/>
      <c r="GTI110" s="5"/>
      <c r="GTJ110" s="5"/>
      <c r="GTK110" s="5"/>
      <c r="GTL110" s="5"/>
      <c r="GTM110" s="1"/>
      <c r="GTN110" s="2"/>
      <c r="GTO110" s="2"/>
      <c r="GTP110" s="5"/>
      <c r="GTQ110" s="5"/>
      <c r="GTR110" s="5"/>
      <c r="GTS110" s="5"/>
      <c r="GTT110" s="5"/>
      <c r="GTU110" s="1"/>
      <c r="GTV110" s="2"/>
      <c r="GTW110" s="2"/>
      <c r="GTX110" s="5"/>
      <c r="GTY110" s="5"/>
      <c r="GTZ110" s="5"/>
      <c r="GUA110" s="5"/>
      <c r="GUB110" s="5"/>
      <c r="GUC110" s="1"/>
      <c r="GUD110" s="2"/>
      <c r="GUE110" s="2"/>
      <c r="GUF110" s="5"/>
      <c r="GUG110" s="5"/>
      <c r="GUH110" s="5"/>
      <c r="GUI110" s="5"/>
      <c r="GUJ110" s="5"/>
      <c r="GUK110" s="1"/>
      <c r="GUL110" s="2"/>
      <c r="GUM110" s="2"/>
      <c r="GUN110" s="5"/>
      <c r="GUO110" s="5"/>
      <c r="GUP110" s="5"/>
      <c r="GUQ110" s="5"/>
      <c r="GUR110" s="5"/>
      <c r="GUS110" s="1"/>
      <c r="GUT110" s="2"/>
      <c r="GUU110" s="2"/>
      <c r="GUV110" s="5"/>
      <c r="GUW110" s="5"/>
      <c r="GUX110" s="5"/>
      <c r="GUY110" s="5"/>
      <c r="GUZ110" s="5"/>
      <c r="GVA110" s="1"/>
      <c r="GVB110" s="2"/>
      <c r="GVC110" s="2"/>
      <c r="GVD110" s="5"/>
      <c r="GVE110" s="5"/>
      <c r="GVF110" s="5"/>
      <c r="GVG110" s="5"/>
      <c r="GVH110" s="5"/>
      <c r="GVI110" s="1"/>
      <c r="GVJ110" s="2"/>
      <c r="GVK110" s="2"/>
      <c r="GVL110" s="5"/>
      <c r="GVM110" s="5"/>
      <c r="GVN110" s="5"/>
      <c r="GVO110" s="5"/>
      <c r="GVP110" s="5"/>
      <c r="GVQ110" s="1"/>
      <c r="GVR110" s="2"/>
      <c r="GVS110" s="2"/>
      <c r="GVT110" s="5"/>
      <c r="GVU110" s="5"/>
      <c r="GVV110" s="5"/>
      <c r="GVW110" s="5"/>
      <c r="GVX110" s="5"/>
      <c r="GVY110" s="1"/>
      <c r="GVZ110" s="2"/>
      <c r="GWA110" s="2"/>
      <c r="GWB110" s="5"/>
      <c r="GWC110" s="5"/>
      <c r="GWD110" s="5"/>
      <c r="GWE110" s="5"/>
      <c r="GWF110" s="5"/>
      <c r="GWG110" s="1"/>
      <c r="GWH110" s="2"/>
      <c r="GWI110" s="2"/>
      <c r="GWJ110" s="5"/>
      <c r="GWK110" s="5"/>
      <c r="GWL110" s="5"/>
      <c r="GWM110" s="5"/>
      <c r="GWN110" s="5"/>
      <c r="GWO110" s="1"/>
      <c r="GWP110" s="2"/>
      <c r="GWQ110" s="2"/>
      <c r="GWR110" s="5"/>
      <c r="GWS110" s="5"/>
      <c r="GWT110" s="5"/>
      <c r="GWU110" s="5"/>
      <c r="GWV110" s="5"/>
      <c r="GWW110" s="1"/>
      <c r="GWX110" s="2"/>
      <c r="GWY110" s="2"/>
      <c r="GWZ110" s="5"/>
      <c r="GXA110" s="5"/>
      <c r="GXB110" s="5"/>
      <c r="GXC110" s="5"/>
      <c r="GXD110" s="5"/>
      <c r="GXE110" s="1"/>
      <c r="GXF110" s="2"/>
      <c r="GXG110" s="2"/>
      <c r="GXH110" s="5"/>
      <c r="GXI110" s="5"/>
      <c r="GXJ110" s="5"/>
      <c r="GXK110" s="5"/>
      <c r="GXL110" s="5"/>
      <c r="GXM110" s="1"/>
      <c r="GXN110" s="2"/>
      <c r="GXO110" s="2"/>
      <c r="GXP110" s="5"/>
      <c r="GXQ110" s="5"/>
      <c r="GXR110" s="5"/>
      <c r="GXS110" s="5"/>
      <c r="GXT110" s="5"/>
      <c r="GXU110" s="1"/>
      <c r="GXV110" s="2"/>
      <c r="GXW110" s="2"/>
      <c r="GXX110" s="5"/>
      <c r="GXY110" s="5"/>
      <c r="GXZ110" s="5"/>
      <c r="GYA110" s="5"/>
      <c r="GYB110" s="5"/>
      <c r="GYC110" s="1"/>
      <c r="GYD110" s="2"/>
      <c r="GYE110" s="2"/>
      <c r="GYF110" s="5"/>
      <c r="GYG110" s="5"/>
      <c r="GYH110" s="5"/>
      <c r="GYI110" s="5"/>
      <c r="GYJ110" s="5"/>
      <c r="GYK110" s="1"/>
      <c r="GYL110" s="2"/>
      <c r="GYM110" s="2"/>
      <c r="GYN110" s="5"/>
      <c r="GYO110" s="5"/>
      <c r="GYP110" s="5"/>
      <c r="GYQ110" s="5"/>
      <c r="GYR110" s="5"/>
      <c r="GYS110" s="1"/>
      <c r="GYT110" s="2"/>
      <c r="GYU110" s="2"/>
      <c r="GYV110" s="5"/>
      <c r="GYW110" s="5"/>
      <c r="GYX110" s="5"/>
      <c r="GYY110" s="5"/>
      <c r="GYZ110" s="5"/>
      <c r="GZA110" s="1"/>
      <c r="GZB110" s="2"/>
      <c r="GZC110" s="2"/>
      <c r="GZD110" s="5"/>
      <c r="GZE110" s="5"/>
      <c r="GZF110" s="5"/>
      <c r="GZG110" s="5"/>
      <c r="GZH110" s="5"/>
      <c r="GZI110" s="1"/>
      <c r="GZJ110" s="2"/>
      <c r="GZK110" s="2"/>
      <c r="GZL110" s="5"/>
      <c r="GZM110" s="5"/>
      <c r="GZN110" s="5"/>
      <c r="GZO110" s="5"/>
      <c r="GZP110" s="5"/>
      <c r="GZQ110" s="1"/>
      <c r="GZR110" s="2"/>
      <c r="GZS110" s="2"/>
      <c r="GZT110" s="5"/>
      <c r="GZU110" s="5"/>
      <c r="GZV110" s="5"/>
      <c r="GZW110" s="5"/>
      <c r="GZX110" s="5"/>
      <c r="GZY110" s="1"/>
      <c r="GZZ110" s="2"/>
      <c r="HAA110" s="2"/>
      <c r="HAB110" s="5"/>
      <c r="HAC110" s="5"/>
      <c r="HAD110" s="5"/>
      <c r="HAE110" s="5"/>
      <c r="HAF110" s="5"/>
      <c r="HAG110" s="1"/>
      <c r="HAH110" s="2"/>
      <c r="HAI110" s="2"/>
      <c r="HAJ110" s="5"/>
      <c r="HAK110" s="5"/>
      <c r="HAL110" s="5"/>
      <c r="HAM110" s="5"/>
      <c r="HAN110" s="5"/>
      <c r="HAO110" s="1"/>
      <c r="HAP110" s="2"/>
      <c r="HAQ110" s="2"/>
      <c r="HAR110" s="5"/>
      <c r="HAS110" s="5"/>
      <c r="HAT110" s="5"/>
      <c r="HAU110" s="5"/>
      <c r="HAV110" s="5"/>
      <c r="HAW110" s="1"/>
      <c r="HAX110" s="2"/>
      <c r="HAY110" s="2"/>
      <c r="HAZ110" s="5"/>
      <c r="HBA110" s="5"/>
      <c r="HBB110" s="5"/>
      <c r="HBC110" s="5"/>
      <c r="HBD110" s="5"/>
      <c r="HBE110" s="1"/>
      <c r="HBF110" s="2"/>
      <c r="HBG110" s="2"/>
      <c r="HBH110" s="5"/>
      <c r="HBI110" s="5"/>
      <c r="HBJ110" s="5"/>
      <c r="HBK110" s="5"/>
      <c r="HBL110" s="5"/>
      <c r="HBM110" s="1"/>
      <c r="HBN110" s="2"/>
      <c r="HBO110" s="2"/>
      <c r="HBP110" s="5"/>
      <c r="HBQ110" s="5"/>
      <c r="HBR110" s="5"/>
      <c r="HBS110" s="5"/>
      <c r="HBT110" s="5"/>
      <c r="HBU110" s="1"/>
      <c r="HBV110" s="2"/>
      <c r="HBW110" s="2"/>
      <c r="HBX110" s="5"/>
      <c r="HBY110" s="5"/>
      <c r="HBZ110" s="5"/>
      <c r="HCA110" s="5"/>
      <c r="HCB110" s="5"/>
      <c r="HCC110" s="1"/>
      <c r="HCD110" s="2"/>
      <c r="HCE110" s="2"/>
      <c r="HCF110" s="5"/>
      <c r="HCG110" s="5"/>
      <c r="HCH110" s="5"/>
      <c r="HCI110" s="5"/>
      <c r="HCJ110" s="5"/>
      <c r="HCK110" s="1"/>
      <c r="HCL110" s="2"/>
      <c r="HCM110" s="2"/>
      <c r="HCN110" s="5"/>
      <c r="HCO110" s="5"/>
      <c r="HCP110" s="5"/>
      <c r="HCQ110" s="5"/>
      <c r="HCR110" s="5"/>
      <c r="HCS110" s="1"/>
      <c r="HCT110" s="2"/>
      <c r="HCU110" s="2"/>
      <c r="HCV110" s="5"/>
      <c r="HCW110" s="5"/>
      <c r="HCX110" s="5"/>
      <c r="HCY110" s="5"/>
      <c r="HCZ110" s="5"/>
      <c r="HDA110" s="1"/>
      <c r="HDB110" s="2"/>
      <c r="HDC110" s="2"/>
      <c r="HDD110" s="5"/>
      <c r="HDE110" s="5"/>
      <c r="HDF110" s="5"/>
      <c r="HDG110" s="5"/>
      <c r="HDH110" s="5"/>
      <c r="HDI110" s="1"/>
      <c r="HDJ110" s="2"/>
      <c r="HDK110" s="2"/>
      <c r="HDL110" s="5"/>
      <c r="HDM110" s="5"/>
      <c r="HDN110" s="5"/>
      <c r="HDO110" s="5"/>
      <c r="HDP110" s="5"/>
      <c r="HDQ110" s="1"/>
      <c r="HDR110" s="2"/>
      <c r="HDS110" s="2"/>
      <c r="HDT110" s="5"/>
      <c r="HDU110" s="5"/>
      <c r="HDV110" s="5"/>
      <c r="HDW110" s="5"/>
      <c r="HDX110" s="5"/>
      <c r="HDY110" s="1"/>
      <c r="HDZ110" s="2"/>
      <c r="HEA110" s="2"/>
      <c r="HEB110" s="5"/>
      <c r="HEC110" s="5"/>
      <c r="HED110" s="5"/>
      <c r="HEE110" s="5"/>
      <c r="HEF110" s="5"/>
      <c r="HEG110" s="1"/>
      <c r="HEH110" s="2"/>
      <c r="HEI110" s="2"/>
      <c r="HEJ110" s="5"/>
      <c r="HEK110" s="5"/>
      <c r="HEL110" s="5"/>
      <c r="HEM110" s="5"/>
      <c r="HEN110" s="5"/>
      <c r="HEO110" s="1"/>
      <c r="HEP110" s="2"/>
      <c r="HEQ110" s="2"/>
      <c r="HER110" s="5"/>
      <c r="HES110" s="5"/>
      <c r="HET110" s="5"/>
      <c r="HEU110" s="5"/>
      <c r="HEV110" s="5"/>
      <c r="HEW110" s="1"/>
      <c r="HEX110" s="2"/>
      <c r="HEY110" s="2"/>
      <c r="HEZ110" s="5"/>
      <c r="HFA110" s="5"/>
      <c r="HFB110" s="5"/>
      <c r="HFC110" s="5"/>
      <c r="HFD110" s="5"/>
      <c r="HFE110" s="1"/>
      <c r="HFF110" s="2"/>
      <c r="HFG110" s="2"/>
      <c r="HFH110" s="5"/>
      <c r="HFI110" s="5"/>
      <c r="HFJ110" s="5"/>
      <c r="HFK110" s="5"/>
      <c r="HFL110" s="5"/>
      <c r="HFM110" s="1"/>
      <c r="HFN110" s="2"/>
      <c r="HFO110" s="2"/>
      <c r="HFP110" s="5"/>
      <c r="HFQ110" s="5"/>
      <c r="HFR110" s="5"/>
      <c r="HFS110" s="5"/>
      <c r="HFT110" s="5"/>
      <c r="HFU110" s="1"/>
      <c r="HFV110" s="2"/>
      <c r="HFW110" s="2"/>
      <c r="HFX110" s="5"/>
      <c r="HFY110" s="5"/>
      <c r="HFZ110" s="5"/>
      <c r="HGA110" s="5"/>
      <c r="HGB110" s="5"/>
      <c r="HGC110" s="1"/>
      <c r="HGD110" s="2"/>
      <c r="HGE110" s="2"/>
      <c r="HGF110" s="5"/>
      <c r="HGG110" s="5"/>
      <c r="HGH110" s="5"/>
      <c r="HGI110" s="5"/>
      <c r="HGJ110" s="5"/>
      <c r="HGK110" s="1"/>
      <c r="HGL110" s="2"/>
      <c r="HGM110" s="2"/>
      <c r="HGN110" s="5"/>
      <c r="HGO110" s="5"/>
      <c r="HGP110" s="5"/>
      <c r="HGQ110" s="5"/>
      <c r="HGR110" s="5"/>
      <c r="HGS110" s="1"/>
      <c r="HGT110" s="2"/>
      <c r="HGU110" s="2"/>
      <c r="HGV110" s="5"/>
      <c r="HGW110" s="5"/>
      <c r="HGX110" s="5"/>
      <c r="HGY110" s="5"/>
      <c r="HGZ110" s="5"/>
      <c r="HHA110" s="1"/>
      <c r="HHB110" s="2"/>
      <c r="HHC110" s="2"/>
      <c r="HHD110" s="5"/>
      <c r="HHE110" s="5"/>
      <c r="HHF110" s="5"/>
      <c r="HHG110" s="5"/>
      <c r="HHH110" s="5"/>
      <c r="HHI110" s="1"/>
      <c r="HHJ110" s="2"/>
      <c r="HHK110" s="2"/>
      <c r="HHL110" s="5"/>
      <c r="HHM110" s="5"/>
      <c r="HHN110" s="5"/>
      <c r="HHO110" s="5"/>
      <c r="HHP110" s="5"/>
      <c r="HHQ110" s="1"/>
      <c r="HHR110" s="2"/>
      <c r="HHS110" s="2"/>
      <c r="HHT110" s="5"/>
      <c r="HHU110" s="5"/>
      <c r="HHV110" s="5"/>
      <c r="HHW110" s="5"/>
      <c r="HHX110" s="5"/>
      <c r="HHY110" s="1"/>
      <c r="HHZ110" s="2"/>
      <c r="HIA110" s="2"/>
      <c r="HIB110" s="5"/>
      <c r="HIC110" s="5"/>
      <c r="HID110" s="5"/>
      <c r="HIE110" s="5"/>
      <c r="HIF110" s="5"/>
      <c r="HIG110" s="1"/>
      <c r="HIH110" s="2"/>
      <c r="HII110" s="2"/>
      <c r="HIJ110" s="5"/>
      <c r="HIK110" s="5"/>
      <c r="HIL110" s="5"/>
      <c r="HIM110" s="5"/>
      <c r="HIN110" s="5"/>
      <c r="HIO110" s="1"/>
      <c r="HIP110" s="2"/>
      <c r="HIQ110" s="2"/>
      <c r="HIR110" s="5"/>
      <c r="HIS110" s="5"/>
      <c r="HIT110" s="5"/>
      <c r="HIU110" s="5"/>
      <c r="HIV110" s="5"/>
      <c r="HIW110" s="1"/>
      <c r="HIX110" s="2"/>
      <c r="HIY110" s="2"/>
      <c r="HIZ110" s="5"/>
      <c r="HJA110" s="5"/>
      <c r="HJB110" s="5"/>
      <c r="HJC110" s="5"/>
      <c r="HJD110" s="5"/>
      <c r="HJE110" s="1"/>
      <c r="HJF110" s="2"/>
      <c r="HJG110" s="2"/>
      <c r="HJH110" s="5"/>
      <c r="HJI110" s="5"/>
      <c r="HJJ110" s="5"/>
      <c r="HJK110" s="5"/>
      <c r="HJL110" s="5"/>
      <c r="HJM110" s="1"/>
      <c r="HJN110" s="2"/>
      <c r="HJO110" s="2"/>
      <c r="HJP110" s="5"/>
      <c r="HJQ110" s="5"/>
      <c r="HJR110" s="5"/>
      <c r="HJS110" s="5"/>
      <c r="HJT110" s="5"/>
      <c r="HJU110" s="1"/>
      <c r="HJV110" s="2"/>
      <c r="HJW110" s="2"/>
      <c r="HJX110" s="5"/>
      <c r="HJY110" s="5"/>
      <c r="HJZ110" s="5"/>
      <c r="HKA110" s="5"/>
      <c r="HKB110" s="5"/>
      <c r="HKC110" s="1"/>
      <c r="HKD110" s="2"/>
      <c r="HKE110" s="2"/>
      <c r="HKF110" s="5"/>
      <c r="HKG110" s="5"/>
      <c r="HKH110" s="5"/>
      <c r="HKI110" s="5"/>
      <c r="HKJ110" s="5"/>
      <c r="HKK110" s="1"/>
      <c r="HKL110" s="2"/>
      <c r="HKM110" s="2"/>
      <c r="HKN110" s="5"/>
      <c r="HKO110" s="5"/>
      <c r="HKP110" s="5"/>
      <c r="HKQ110" s="5"/>
      <c r="HKR110" s="5"/>
      <c r="HKS110" s="1"/>
      <c r="HKT110" s="2"/>
      <c r="HKU110" s="2"/>
      <c r="HKV110" s="5"/>
      <c r="HKW110" s="5"/>
      <c r="HKX110" s="5"/>
      <c r="HKY110" s="5"/>
      <c r="HKZ110" s="5"/>
      <c r="HLA110" s="1"/>
      <c r="HLB110" s="2"/>
      <c r="HLC110" s="2"/>
      <c r="HLD110" s="5"/>
      <c r="HLE110" s="5"/>
      <c r="HLF110" s="5"/>
      <c r="HLG110" s="5"/>
      <c r="HLH110" s="5"/>
      <c r="HLI110" s="1"/>
      <c r="HLJ110" s="2"/>
      <c r="HLK110" s="2"/>
      <c r="HLL110" s="5"/>
      <c r="HLM110" s="5"/>
      <c r="HLN110" s="5"/>
      <c r="HLO110" s="5"/>
      <c r="HLP110" s="5"/>
      <c r="HLQ110" s="1"/>
      <c r="HLR110" s="2"/>
      <c r="HLS110" s="2"/>
      <c r="HLT110" s="5"/>
      <c r="HLU110" s="5"/>
      <c r="HLV110" s="5"/>
      <c r="HLW110" s="5"/>
      <c r="HLX110" s="5"/>
      <c r="HLY110" s="1"/>
      <c r="HLZ110" s="2"/>
      <c r="HMA110" s="2"/>
      <c r="HMB110" s="5"/>
      <c r="HMC110" s="5"/>
      <c r="HMD110" s="5"/>
      <c r="HME110" s="5"/>
      <c r="HMF110" s="5"/>
      <c r="HMG110" s="1"/>
      <c r="HMH110" s="2"/>
      <c r="HMI110" s="2"/>
      <c r="HMJ110" s="5"/>
      <c r="HMK110" s="5"/>
      <c r="HML110" s="5"/>
      <c r="HMM110" s="5"/>
      <c r="HMN110" s="5"/>
      <c r="HMO110" s="1"/>
      <c r="HMP110" s="2"/>
      <c r="HMQ110" s="2"/>
      <c r="HMR110" s="5"/>
      <c r="HMS110" s="5"/>
      <c r="HMT110" s="5"/>
      <c r="HMU110" s="5"/>
      <c r="HMV110" s="5"/>
      <c r="HMW110" s="1"/>
      <c r="HMX110" s="2"/>
      <c r="HMY110" s="2"/>
      <c r="HMZ110" s="5"/>
      <c r="HNA110" s="5"/>
      <c r="HNB110" s="5"/>
      <c r="HNC110" s="5"/>
      <c r="HND110" s="5"/>
      <c r="HNE110" s="1"/>
      <c r="HNF110" s="2"/>
      <c r="HNG110" s="2"/>
      <c r="HNH110" s="5"/>
      <c r="HNI110" s="5"/>
      <c r="HNJ110" s="5"/>
      <c r="HNK110" s="5"/>
      <c r="HNL110" s="5"/>
      <c r="HNM110" s="1"/>
      <c r="HNN110" s="2"/>
      <c r="HNO110" s="2"/>
      <c r="HNP110" s="5"/>
      <c r="HNQ110" s="5"/>
      <c r="HNR110" s="5"/>
      <c r="HNS110" s="5"/>
      <c r="HNT110" s="5"/>
      <c r="HNU110" s="1"/>
      <c r="HNV110" s="2"/>
      <c r="HNW110" s="2"/>
      <c r="HNX110" s="5"/>
      <c r="HNY110" s="5"/>
      <c r="HNZ110" s="5"/>
      <c r="HOA110" s="5"/>
      <c r="HOB110" s="5"/>
      <c r="HOC110" s="1"/>
      <c r="HOD110" s="2"/>
      <c r="HOE110" s="2"/>
      <c r="HOF110" s="5"/>
      <c r="HOG110" s="5"/>
      <c r="HOH110" s="5"/>
      <c r="HOI110" s="5"/>
      <c r="HOJ110" s="5"/>
      <c r="HOK110" s="1"/>
      <c r="HOL110" s="2"/>
      <c r="HOM110" s="2"/>
      <c r="HON110" s="5"/>
      <c r="HOO110" s="5"/>
      <c r="HOP110" s="5"/>
      <c r="HOQ110" s="5"/>
      <c r="HOR110" s="5"/>
      <c r="HOS110" s="1"/>
      <c r="HOT110" s="2"/>
      <c r="HOU110" s="2"/>
      <c r="HOV110" s="5"/>
      <c r="HOW110" s="5"/>
      <c r="HOX110" s="5"/>
      <c r="HOY110" s="5"/>
      <c r="HOZ110" s="5"/>
      <c r="HPA110" s="1"/>
      <c r="HPB110" s="2"/>
      <c r="HPC110" s="2"/>
      <c r="HPD110" s="5"/>
      <c r="HPE110" s="5"/>
      <c r="HPF110" s="5"/>
      <c r="HPG110" s="5"/>
      <c r="HPH110" s="5"/>
      <c r="HPI110" s="1"/>
      <c r="HPJ110" s="2"/>
      <c r="HPK110" s="2"/>
      <c r="HPL110" s="5"/>
      <c r="HPM110" s="5"/>
      <c r="HPN110" s="5"/>
      <c r="HPO110" s="5"/>
      <c r="HPP110" s="5"/>
      <c r="HPQ110" s="1"/>
      <c r="HPR110" s="2"/>
      <c r="HPS110" s="2"/>
      <c r="HPT110" s="5"/>
      <c r="HPU110" s="5"/>
      <c r="HPV110" s="5"/>
      <c r="HPW110" s="5"/>
      <c r="HPX110" s="5"/>
      <c r="HPY110" s="1"/>
      <c r="HPZ110" s="2"/>
      <c r="HQA110" s="2"/>
      <c r="HQB110" s="5"/>
      <c r="HQC110" s="5"/>
      <c r="HQD110" s="5"/>
      <c r="HQE110" s="5"/>
      <c r="HQF110" s="5"/>
      <c r="HQG110" s="1"/>
      <c r="HQH110" s="2"/>
      <c r="HQI110" s="2"/>
      <c r="HQJ110" s="5"/>
      <c r="HQK110" s="5"/>
      <c r="HQL110" s="5"/>
      <c r="HQM110" s="5"/>
      <c r="HQN110" s="5"/>
      <c r="HQO110" s="1"/>
      <c r="HQP110" s="2"/>
      <c r="HQQ110" s="2"/>
      <c r="HQR110" s="5"/>
      <c r="HQS110" s="5"/>
      <c r="HQT110" s="5"/>
      <c r="HQU110" s="5"/>
      <c r="HQV110" s="5"/>
      <c r="HQW110" s="1"/>
      <c r="HQX110" s="2"/>
      <c r="HQY110" s="2"/>
      <c r="HQZ110" s="5"/>
      <c r="HRA110" s="5"/>
      <c r="HRB110" s="5"/>
      <c r="HRC110" s="5"/>
      <c r="HRD110" s="5"/>
      <c r="HRE110" s="1"/>
      <c r="HRF110" s="2"/>
      <c r="HRG110" s="2"/>
      <c r="HRH110" s="5"/>
      <c r="HRI110" s="5"/>
      <c r="HRJ110" s="5"/>
      <c r="HRK110" s="5"/>
      <c r="HRL110" s="5"/>
      <c r="HRM110" s="1"/>
      <c r="HRN110" s="2"/>
      <c r="HRO110" s="2"/>
      <c r="HRP110" s="5"/>
      <c r="HRQ110" s="5"/>
      <c r="HRR110" s="5"/>
      <c r="HRS110" s="5"/>
      <c r="HRT110" s="5"/>
      <c r="HRU110" s="1"/>
      <c r="HRV110" s="2"/>
      <c r="HRW110" s="2"/>
      <c r="HRX110" s="5"/>
      <c r="HRY110" s="5"/>
      <c r="HRZ110" s="5"/>
      <c r="HSA110" s="5"/>
      <c r="HSB110" s="5"/>
      <c r="HSC110" s="1"/>
      <c r="HSD110" s="2"/>
      <c r="HSE110" s="2"/>
      <c r="HSF110" s="5"/>
      <c r="HSG110" s="5"/>
      <c r="HSH110" s="5"/>
      <c r="HSI110" s="5"/>
      <c r="HSJ110" s="5"/>
      <c r="HSK110" s="1"/>
      <c r="HSL110" s="2"/>
      <c r="HSM110" s="2"/>
      <c r="HSN110" s="5"/>
      <c r="HSO110" s="5"/>
      <c r="HSP110" s="5"/>
      <c r="HSQ110" s="5"/>
      <c r="HSR110" s="5"/>
      <c r="HSS110" s="1"/>
      <c r="HST110" s="2"/>
      <c r="HSU110" s="2"/>
      <c r="HSV110" s="5"/>
      <c r="HSW110" s="5"/>
      <c r="HSX110" s="5"/>
      <c r="HSY110" s="5"/>
      <c r="HSZ110" s="5"/>
      <c r="HTA110" s="1"/>
      <c r="HTB110" s="2"/>
      <c r="HTC110" s="2"/>
      <c r="HTD110" s="5"/>
      <c r="HTE110" s="5"/>
      <c r="HTF110" s="5"/>
      <c r="HTG110" s="5"/>
      <c r="HTH110" s="5"/>
      <c r="HTI110" s="1"/>
      <c r="HTJ110" s="2"/>
      <c r="HTK110" s="2"/>
      <c r="HTL110" s="5"/>
      <c r="HTM110" s="5"/>
      <c r="HTN110" s="5"/>
      <c r="HTO110" s="5"/>
      <c r="HTP110" s="5"/>
      <c r="HTQ110" s="1"/>
      <c r="HTR110" s="2"/>
      <c r="HTS110" s="2"/>
      <c r="HTT110" s="5"/>
      <c r="HTU110" s="5"/>
      <c r="HTV110" s="5"/>
      <c r="HTW110" s="5"/>
      <c r="HTX110" s="5"/>
      <c r="HTY110" s="1"/>
      <c r="HTZ110" s="2"/>
      <c r="HUA110" s="2"/>
      <c r="HUB110" s="5"/>
      <c r="HUC110" s="5"/>
      <c r="HUD110" s="5"/>
      <c r="HUE110" s="5"/>
      <c r="HUF110" s="5"/>
      <c r="HUG110" s="1"/>
      <c r="HUH110" s="2"/>
      <c r="HUI110" s="2"/>
      <c r="HUJ110" s="5"/>
      <c r="HUK110" s="5"/>
      <c r="HUL110" s="5"/>
      <c r="HUM110" s="5"/>
      <c r="HUN110" s="5"/>
      <c r="HUO110" s="1"/>
      <c r="HUP110" s="2"/>
      <c r="HUQ110" s="2"/>
      <c r="HUR110" s="5"/>
      <c r="HUS110" s="5"/>
      <c r="HUT110" s="5"/>
      <c r="HUU110" s="5"/>
      <c r="HUV110" s="5"/>
      <c r="HUW110" s="1"/>
      <c r="HUX110" s="2"/>
      <c r="HUY110" s="2"/>
      <c r="HUZ110" s="5"/>
      <c r="HVA110" s="5"/>
      <c r="HVB110" s="5"/>
      <c r="HVC110" s="5"/>
      <c r="HVD110" s="5"/>
      <c r="HVE110" s="1"/>
      <c r="HVF110" s="2"/>
      <c r="HVG110" s="2"/>
      <c r="HVH110" s="5"/>
      <c r="HVI110" s="5"/>
      <c r="HVJ110" s="5"/>
      <c r="HVK110" s="5"/>
      <c r="HVL110" s="5"/>
      <c r="HVM110" s="1"/>
      <c r="HVN110" s="2"/>
      <c r="HVO110" s="2"/>
      <c r="HVP110" s="5"/>
      <c r="HVQ110" s="5"/>
      <c r="HVR110" s="5"/>
      <c r="HVS110" s="5"/>
      <c r="HVT110" s="5"/>
      <c r="HVU110" s="1"/>
      <c r="HVV110" s="2"/>
      <c r="HVW110" s="2"/>
      <c r="HVX110" s="5"/>
      <c r="HVY110" s="5"/>
      <c r="HVZ110" s="5"/>
      <c r="HWA110" s="5"/>
      <c r="HWB110" s="5"/>
      <c r="HWC110" s="1"/>
      <c r="HWD110" s="2"/>
      <c r="HWE110" s="2"/>
      <c r="HWF110" s="5"/>
      <c r="HWG110" s="5"/>
      <c r="HWH110" s="5"/>
      <c r="HWI110" s="5"/>
      <c r="HWJ110" s="5"/>
      <c r="HWK110" s="1"/>
      <c r="HWL110" s="2"/>
      <c r="HWM110" s="2"/>
      <c r="HWN110" s="5"/>
      <c r="HWO110" s="5"/>
      <c r="HWP110" s="5"/>
      <c r="HWQ110" s="5"/>
      <c r="HWR110" s="5"/>
      <c r="HWS110" s="1"/>
      <c r="HWT110" s="2"/>
      <c r="HWU110" s="2"/>
      <c r="HWV110" s="5"/>
      <c r="HWW110" s="5"/>
      <c r="HWX110" s="5"/>
      <c r="HWY110" s="5"/>
      <c r="HWZ110" s="5"/>
      <c r="HXA110" s="1"/>
      <c r="HXB110" s="2"/>
      <c r="HXC110" s="2"/>
      <c r="HXD110" s="5"/>
      <c r="HXE110" s="5"/>
      <c r="HXF110" s="5"/>
      <c r="HXG110" s="5"/>
      <c r="HXH110" s="5"/>
      <c r="HXI110" s="1"/>
      <c r="HXJ110" s="2"/>
      <c r="HXK110" s="2"/>
      <c r="HXL110" s="5"/>
      <c r="HXM110" s="5"/>
      <c r="HXN110" s="5"/>
      <c r="HXO110" s="5"/>
      <c r="HXP110" s="5"/>
      <c r="HXQ110" s="1"/>
      <c r="HXR110" s="2"/>
      <c r="HXS110" s="2"/>
      <c r="HXT110" s="5"/>
      <c r="HXU110" s="5"/>
      <c r="HXV110" s="5"/>
      <c r="HXW110" s="5"/>
      <c r="HXX110" s="5"/>
      <c r="HXY110" s="1"/>
      <c r="HXZ110" s="2"/>
      <c r="HYA110" s="2"/>
      <c r="HYB110" s="5"/>
      <c r="HYC110" s="5"/>
      <c r="HYD110" s="5"/>
      <c r="HYE110" s="5"/>
      <c r="HYF110" s="5"/>
      <c r="HYG110" s="1"/>
      <c r="HYH110" s="2"/>
      <c r="HYI110" s="2"/>
      <c r="HYJ110" s="5"/>
      <c r="HYK110" s="5"/>
      <c r="HYL110" s="5"/>
      <c r="HYM110" s="5"/>
      <c r="HYN110" s="5"/>
      <c r="HYO110" s="1"/>
      <c r="HYP110" s="2"/>
      <c r="HYQ110" s="2"/>
      <c r="HYR110" s="5"/>
      <c r="HYS110" s="5"/>
      <c r="HYT110" s="5"/>
      <c r="HYU110" s="5"/>
      <c r="HYV110" s="5"/>
      <c r="HYW110" s="1"/>
      <c r="HYX110" s="2"/>
      <c r="HYY110" s="2"/>
      <c r="HYZ110" s="5"/>
      <c r="HZA110" s="5"/>
      <c r="HZB110" s="5"/>
      <c r="HZC110" s="5"/>
      <c r="HZD110" s="5"/>
      <c r="HZE110" s="1"/>
      <c r="HZF110" s="2"/>
      <c r="HZG110" s="2"/>
      <c r="HZH110" s="5"/>
      <c r="HZI110" s="5"/>
      <c r="HZJ110" s="5"/>
      <c r="HZK110" s="5"/>
      <c r="HZL110" s="5"/>
      <c r="HZM110" s="1"/>
      <c r="HZN110" s="2"/>
      <c r="HZO110" s="2"/>
      <c r="HZP110" s="5"/>
      <c r="HZQ110" s="5"/>
      <c r="HZR110" s="5"/>
      <c r="HZS110" s="5"/>
      <c r="HZT110" s="5"/>
      <c r="HZU110" s="1"/>
      <c r="HZV110" s="2"/>
      <c r="HZW110" s="2"/>
      <c r="HZX110" s="5"/>
      <c r="HZY110" s="5"/>
      <c r="HZZ110" s="5"/>
      <c r="IAA110" s="5"/>
      <c r="IAB110" s="5"/>
      <c r="IAC110" s="1"/>
      <c r="IAD110" s="2"/>
      <c r="IAE110" s="2"/>
      <c r="IAF110" s="5"/>
      <c r="IAG110" s="5"/>
      <c r="IAH110" s="5"/>
      <c r="IAI110" s="5"/>
      <c r="IAJ110" s="5"/>
      <c r="IAK110" s="1"/>
      <c r="IAL110" s="2"/>
      <c r="IAM110" s="2"/>
      <c r="IAN110" s="5"/>
      <c r="IAO110" s="5"/>
      <c r="IAP110" s="5"/>
      <c r="IAQ110" s="5"/>
      <c r="IAR110" s="5"/>
      <c r="IAS110" s="1"/>
      <c r="IAT110" s="2"/>
      <c r="IAU110" s="2"/>
      <c r="IAV110" s="5"/>
      <c r="IAW110" s="5"/>
      <c r="IAX110" s="5"/>
      <c r="IAY110" s="5"/>
      <c r="IAZ110" s="5"/>
      <c r="IBA110" s="1"/>
      <c r="IBB110" s="2"/>
      <c r="IBC110" s="2"/>
      <c r="IBD110" s="5"/>
      <c r="IBE110" s="5"/>
      <c r="IBF110" s="5"/>
      <c r="IBG110" s="5"/>
      <c r="IBH110" s="5"/>
      <c r="IBI110" s="1"/>
      <c r="IBJ110" s="2"/>
      <c r="IBK110" s="2"/>
      <c r="IBL110" s="5"/>
      <c r="IBM110" s="5"/>
      <c r="IBN110" s="5"/>
      <c r="IBO110" s="5"/>
      <c r="IBP110" s="5"/>
      <c r="IBQ110" s="1"/>
      <c r="IBR110" s="2"/>
      <c r="IBS110" s="2"/>
      <c r="IBT110" s="5"/>
      <c r="IBU110" s="5"/>
      <c r="IBV110" s="5"/>
      <c r="IBW110" s="5"/>
      <c r="IBX110" s="5"/>
      <c r="IBY110" s="1"/>
      <c r="IBZ110" s="2"/>
      <c r="ICA110" s="2"/>
      <c r="ICB110" s="5"/>
      <c r="ICC110" s="5"/>
      <c r="ICD110" s="5"/>
      <c r="ICE110" s="5"/>
      <c r="ICF110" s="5"/>
      <c r="ICG110" s="1"/>
      <c r="ICH110" s="2"/>
      <c r="ICI110" s="2"/>
      <c r="ICJ110" s="5"/>
      <c r="ICK110" s="5"/>
      <c r="ICL110" s="5"/>
      <c r="ICM110" s="5"/>
      <c r="ICN110" s="5"/>
      <c r="ICO110" s="1"/>
      <c r="ICP110" s="2"/>
      <c r="ICQ110" s="2"/>
      <c r="ICR110" s="5"/>
      <c r="ICS110" s="5"/>
      <c r="ICT110" s="5"/>
      <c r="ICU110" s="5"/>
      <c r="ICV110" s="5"/>
      <c r="ICW110" s="1"/>
      <c r="ICX110" s="2"/>
      <c r="ICY110" s="2"/>
      <c r="ICZ110" s="5"/>
      <c r="IDA110" s="5"/>
      <c r="IDB110" s="5"/>
      <c r="IDC110" s="5"/>
      <c r="IDD110" s="5"/>
      <c r="IDE110" s="1"/>
      <c r="IDF110" s="2"/>
      <c r="IDG110" s="2"/>
      <c r="IDH110" s="5"/>
      <c r="IDI110" s="5"/>
      <c r="IDJ110" s="5"/>
      <c r="IDK110" s="5"/>
      <c r="IDL110" s="5"/>
      <c r="IDM110" s="1"/>
      <c r="IDN110" s="2"/>
      <c r="IDO110" s="2"/>
      <c r="IDP110" s="5"/>
      <c r="IDQ110" s="5"/>
      <c r="IDR110" s="5"/>
      <c r="IDS110" s="5"/>
      <c r="IDT110" s="5"/>
      <c r="IDU110" s="1"/>
      <c r="IDV110" s="2"/>
      <c r="IDW110" s="2"/>
      <c r="IDX110" s="5"/>
      <c r="IDY110" s="5"/>
      <c r="IDZ110" s="5"/>
      <c r="IEA110" s="5"/>
      <c r="IEB110" s="5"/>
      <c r="IEC110" s="1"/>
      <c r="IED110" s="2"/>
      <c r="IEE110" s="2"/>
      <c r="IEF110" s="5"/>
      <c r="IEG110" s="5"/>
      <c r="IEH110" s="5"/>
      <c r="IEI110" s="5"/>
      <c r="IEJ110" s="5"/>
      <c r="IEK110" s="1"/>
      <c r="IEL110" s="2"/>
      <c r="IEM110" s="2"/>
      <c r="IEN110" s="5"/>
      <c r="IEO110" s="5"/>
      <c r="IEP110" s="5"/>
      <c r="IEQ110" s="5"/>
      <c r="IER110" s="5"/>
      <c r="IES110" s="1"/>
      <c r="IET110" s="2"/>
      <c r="IEU110" s="2"/>
      <c r="IEV110" s="5"/>
      <c r="IEW110" s="5"/>
      <c r="IEX110" s="5"/>
      <c r="IEY110" s="5"/>
      <c r="IEZ110" s="5"/>
      <c r="IFA110" s="1"/>
      <c r="IFB110" s="2"/>
      <c r="IFC110" s="2"/>
      <c r="IFD110" s="5"/>
      <c r="IFE110" s="5"/>
      <c r="IFF110" s="5"/>
      <c r="IFG110" s="5"/>
      <c r="IFH110" s="5"/>
      <c r="IFI110" s="1"/>
      <c r="IFJ110" s="2"/>
      <c r="IFK110" s="2"/>
      <c r="IFL110" s="5"/>
      <c r="IFM110" s="5"/>
      <c r="IFN110" s="5"/>
      <c r="IFO110" s="5"/>
      <c r="IFP110" s="5"/>
      <c r="IFQ110" s="1"/>
      <c r="IFR110" s="2"/>
      <c r="IFS110" s="2"/>
      <c r="IFT110" s="5"/>
      <c r="IFU110" s="5"/>
      <c r="IFV110" s="5"/>
      <c r="IFW110" s="5"/>
      <c r="IFX110" s="5"/>
      <c r="IFY110" s="1"/>
      <c r="IFZ110" s="2"/>
      <c r="IGA110" s="2"/>
      <c r="IGB110" s="5"/>
      <c r="IGC110" s="5"/>
      <c r="IGD110" s="5"/>
      <c r="IGE110" s="5"/>
      <c r="IGF110" s="5"/>
      <c r="IGG110" s="1"/>
      <c r="IGH110" s="2"/>
      <c r="IGI110" s="2"/>
      <c r="IGJ110" s="5"/>
      <c r="IGK110" s="5"/>
      <c r="IGL110" s="5"/>
      <c r="IGM110" s="5"/>
      <c r="IGN110" s="5"/>
      <c r="IGO110" s="1"/>
      <c r="IGP110" s="2"/>
      <c r="IGQ110" s="2"/>
      <c r="IGR110" s="5"/>
      <c r="IGS110" s="5"/>
      <c r="IGT110" s="5"/>
      <c r="IGU110" s="5"/>
      <c r="IGV110" s="5"/>
      <c r="IGW110" s="1"/>
      <c r="IGX110" s="2"/>
      <c r="IGY110" s="2"/>
      <c r="IGZ110" s="5"/>
      <c r="IHA110" s="5"/>
      <c r="IHB110" s="5"/>
      <c r="IHC110" s="5"/>
      <c r="IHD110" s="5"/>
      <c r="IHE110" s="1"/>
      <c r="IHF110" s="2"/>
      <c r="IHG110" s="2"/>
      <c r="IHH110" s="5"/>
      <c r="IHI110" s="5"/>
      <c r="IHJ110" s="5"/>
      <c r="IHK110" s="5"/>
      <c r="IHL110" s="5"/>
      <c r="IHM110" s="1"/>
      <c r="IHN110" s="2"/>
      <c r="IHO110" s="2"/>
      <c r="IHP110" s="5"/>
      <c r="IHQ110" s="5"/>
      <c r="IHR110" s="5"/>
      <c r="IHS110" s="5"/>
      <c r="IHT110" s="5"/>
      <c r="IHU110" s="1"/>
      <c r="IHV110" s="2"/>
      <c r="IHW110" s="2"/>
      <c r="IHX110" s="5"/>
      <c r="IHY110" s="5"/>
      <c r="IHZ110" s="5"/>
      <c r="IIA110" s="5"/>
      <c r="IIB110" s="5"/>
      <c r="IIC110" s="1"/>
      <c r="IID110" s="2"/>
      <c r="IIE110" s="2"/>
      <c r="IIF110" s="5"/>
      <c r="IIG110" s="5"/>
      <c r="IIH110" s="5"/>
      <c r="III110" s="5"/>
      <c r="IIJ110" s="5"/>
      <c r="IIK110" s="1"/>
      <c r="IIL110" s="2"/>
      <c r="IIM110" s="2"/>
      <c r="IIN110" s="5"/>
      <c r="IIO110" s="5"/>
      <c r="IIP110" s="5"/>
      <c r="IIQ110" s="5"/>
      <c r="IIR110" s="5"/>
      <c r="IIS110" s="1"/>
      <c r="IIT110" s="2"/>
      <c r="IIU110" s="2"/>
      <c r="IIV110" s="5"/>
      <c r="IIW110" s="5"/>
      <c r="IIX110" s="5"/>
      <c r="IIY110" s="5"/>
      <c r="IIZ110" s="5"/>
      <c r="IJA110" s="1"/>
      <c r="IJB110" s="2"/>
      <c r="IJC110" s="2"/>
      <c r="IJD110" s="5"/>
      <c r="IJE110" s="5"/>
      <c r="IJF110" s="5"/>
      <c r="IJG110" s="5"/>
      <c r="IJH110" s="5"/>
      <c r="IJI110" s="1"/>
      <c r="IJJ110" s="2"/>
      <c r="IJK110" s="2"/>
      <c r="IJL110" s="5"/>
      <c r="IJM110" s="5"/>
      <c r="IJN110" s="5"/>
      <c r="IJO110" s="5"/>
      <c r="IJP110" s="5"/>
      <c r="IJQ110" s="1"/>
      <c r="IJR110" s="2"/>
      <c r="IJS110" s="2"/>
      <c r="IJT110" s="5"/>
      <c r="IJU110" s="5"/>
      <c r="IJV110" s="5"/>
      <c r="IJW110" s="5"/>
      <c r="IJX110" s="5"/>
      <c r="IJY110" s="1"/>
      <c r="IJZ110" s="2"/>
      <c r="IKA110" s="2"/>
      <c r="IKB110" s="5"/>
      <c r="IKC110" s="5"/>
      <c r="IKD110" s="5"/>
      <c r="IKE110" s="5"/>
      <c r="IKF110" s="5"/>
      <c r="IKG110" s="1"/>
      <c r="IKH110" s="2"/>
      <c r="IKI110" s="2"/>
      <c r="IKJ110" s="5"/>
      <c r="IKK110" s="5"/>
      <c r="IKL110" s="5"/>
      <c r="IKM110" s="5"/>
      <c r="IKN110" s="5"/>
      <c r="IKO110" s="1"/>
      <c r="IKP110" s="2"/>
      <c r="IKQ110" s="2"/>
      <c r="IKR110" s="5"/>
      <c r="IKS110" s="5"/>
      <c r="IKT110" s="5"/>
      <c r="IKU110" s="5"/>
      <c r="IKV110" s="5"/>
      <c r="IKW110" s="1"/>
      <c r="IKX110" s="2"/>
      <c r="IKY110" s="2"/>
      <c r="IKZ110" s="5"/>
      <c r="ILA110" s="5"/>
      <c r="ILB110" s="5"/>
      <c r="ILC110" s="5"/>
      <c r="ILD110" s="5"/>
      <c r="ILE110" s="1"/>
      <c r="ILF110" s="2"/>
      <c r="ILG110" s="2"/>
      <c r="ILH110" s="5"/>
      <c r="ILI110" s="5"/>
      <c r="ILJ110" s="5"/>
      <c r="ILK110" s="5"/>
      <c r="ILL110" s="5"/>
      <c r="ILM110" s="1"/>
      <c r="ILN110" s="2"/>
      <c r="ILO110" s="2"/>
      <c r="ILP110" s="5"/>
      <c r="ILQ110" s="5"/>
      <c r="ILR110" s="5"/>
      <c r="ILS110" s="5"/>
      <c r="ILT110" s="5"/>
      <c r="ILU110" s="1"/>
      <c r="ILV110" s="2"/>
      <c r="ILW110" s="2"/>
      <c r="ILX110" s="5"/>
      <c r="ILY110" s="5"/>
      <c r="ILZ110" s="5"/>
      <c r="IMA110" s="5"/>
      <c r="IMB110" s="5"/>
      <c r="IMC110" s="1"/>
      <c r="IMD110" s="2"/>
      <c r="IME110" s="2"/>
      <c r="IMF110" s="5"/>
      <c r="IMG110" s="5"/>
      <c r="IMH110" s="5"/>
      <c r="IMI110" s="5"/>
      <c r="IMJ110" s="5"/>
      <c r="IMK110" s="1"/>
      <c r="IML110" s="2"/>
      <c r="IMM110" s="2"/>
      <c r="IMN110" s="5"/>
      <c r="IMO110" s="5"/>
      <c r="IMP110" s="5"/>
      <c r="IMQ110" s="5"/>
      <c r="IMR110" s="5"/>
      <c r="IMS110" s="1"/>
      <c r="IMT110" s="2"/>
      <c r="IMU110" s="2"/>
      <c r="IMV110" s="5"/>
      <c r="IMW110" s="5"/>
      <c r="IMX110" s="5"/>
      <c r="IMY110" s="5"/>
      <c r="IMZ110" s="5"/>
      <c r="INA110" s="1"/>
      <c r="INB110" s="2"/>
      <c r="INC110" s="2"/>
      <c r="IND110" s="5"/>
      <c r="INE110" s="5"/>
      <c r="INF110" s="5"/>
      <c r="ING110" s="5"/>
      <c r="INH110" s="5"/>
      <c r="INI110" s="1"/>
      <c r="INJ110" s="2"/>
      <c r="INK110" s="2"/>
      <c r="INL110" s="5"/>
      <c r="INM110" s="5"/>
      <c r="INN110" s="5"/>
      <c r="INO110" s="5"/>
      <c r="INP110" s="5"/>
      <c r="INQ110" s="1"/>
      <c r="INR110" s="2"/>
      <c r="INS110" s="2"/>
      <c r="INT110" s="5"/>
      <c r="INU110" s="5"/>
      <c r="INV110" s="5"/>
      <c r="INW110" s="5"/>
      <c r="INX110" s="5"/>
      <c r="INY110" s="1"/>
      <c r="INZ110" s="2"/>
      <c r="IOA110" s="2"/>
      <c r="IOB110" s="5"/>
      <c r="IOC110" s="5"/>
      <c r="IOD110" s="5"/>
      <c r="IOE110" s="5"/>
      <c r="IOF110" s="5"/>
      <c r="IOG110" s="1"/>
      <c r="IOH110" s="2"/>
      <c r="IOI110" s="2"/>
      <c r="IOJ110" s="5"/>
      <c r="IOK110" s="5"/>
      <c r="IOL110" s="5"/>
      <c r="IOM110" s="5"/>
      <c r="ION110" s="5"/>
      <c r="IOO110" s="1"/>
      <c r="IOP110" s="2"/>
      <c r="IOQ110" s="2"/>
      <c r="IOR110" s="5"/>
      <c r="IOS110" s="5"/>
      <c r="IOT110" s="5"/>
      <c r="IOU110" s="5"/>
      <c r="IOV110" s="5"/>
      <c r="IOW110" s="1"/>
      <c r="IOX110" s="2"/>
      <c r="IOY110" s="2"/>
      <c r="IOZ110" s="5"/>
      <c r="IPA110" s="5"/>
      <c r="IPB110" s="5"/>
      <c r="IPC110" s="5"/>
      <c r="IPD110" s="5"/>
      <c r="IPE110" s="1"/>
      <c r="IPF110" s="2"/>
      <c r="IPG110" s="2"/>
      <c r="IPH110" s="5"/>
      <c r="IPI110" s="5"/>
      <c r="IPJ110" s="5"/>
      <c r="IPK110" s="5"/>
      <c r="IPL110" s="5"/>
      <c r="IPM110" s="1"/>
      <c r="IPN110" s="2"/>
      <c r="IPO110" s="2"/>
      <c r="IPP110" s="5"/>
      <c r="IPQ110" s="5"/>
      <c r="IPR110" s="5"/>
      <c r="IPS110" s="5"/>
      <c r="IPT110" s="5"/>
      <c r="IPU110" s="1"/>
      <c r="IPV110" s="2"/>
      <c r="IPW110" s="2"/>
      <c r="IPX110" s="5"/>
      <c r="IPY110" s="5"/>
      <c r="IPZ110" s="5"/>
      <c r="IQA110" s="5"/>
      <c r="IQB110" s="5"/>
      <c r="IQC110" s="1"/>
      <c r="IQD110" s="2"/>
      <c r="IQE110" s="2"/>
      <c r="IQF110" s="5"/>
      <c r="IQG110" s="5"/>
      <c r="IQH110" s="5"/>
      <c r="IQI110" s="5"/>
      <c r="IQJ110" s="5"/>
      <c r="IQK110" s="1"/>
      <c r="IQL110" s="2"/>
      <c r="IQM110" s="2"/>
      <c r="IQN110" s="5"/>
      <c r="IQO110" s="5"/>
      <c r="IQP110" s="5"/>
      <c r="IQQ110" s="5"/>
      <c r="IQR110" s="5"/>
      <c r="IQS110" s="1"/>
      <c r="IQT110" s="2"/>
      <c r="IQU110" s="2"/>
      <c r="IQV110" s="5"/>
      <c r="IQW110" s="5"/>
      <c r="IQX110" s="5"/>
      <c r="IQY110" s="5"/>
      <c r="IQZ110" s="5"/>
      <c r="IRA110" s="1"/>
      <c r="IRB110" s="2"/>
      <c r="IRC110" s="2"/>
      <c r="IRD110" s="5"/>
      <c r="IRE110" s="5"/>
      <c r="IRF110" s="5"/>
      <c r="IRG110" s="5"/>
      <c r="IRH110" s="5"/>
      <c r="IRI110" s="1"/>
      <c r="IRJ110" s="2"/>
      <c r="IRK110" s="2"/>
      <c r="IRL110" s="5"/>
      <c r="IRM110" s="5"/>
      <c r="IRN110" s="5"/>
      <c r="IRO110" s="5"/>
      <c r="IRP110" s="5"/>
      <c r="IRQ110" s="1"/>
      <c r="IRR110" s="2"/>
      <c r="IRS110" s="2"/>
      <c r="IRT110" s="5"/>
      <c r="IRU110" s="5"/>
      <c r="IRV110" s="5"/>
      <c r="IRW110" s="5"/>
      <c r="IRX110" s="5"/>
      <c r="IRY110" s="1"/>
      <c r="IRZ110" s="2"/>
      <c r="ISA110" s="2"/>
      <c r="ISB110" s="5"/>
      <c r="ISC110" s="5"/>
      <c r="ISD110" s="5"/>
      <c r="ISE110" s="5"/>
      <c r="ISF110" s="5"/>
      <c r="ISG110" s="1"/>
      <c r="ISH110" s="2"/>
      <c r="ISI110" s="2"/>
      <c r="ISJ110" s="5"/>
      <c r="ISK110" s="5"/>
      <c r="ISL110" s="5"/>
      <c r="ISM110" s="5"/>
      <c r="ISN110" s="5"/>
      <c r="ISO110" s="1"/>
      <c r="ISP110" s="2"/>
      <c r="ISQ110" s="2"/>
      <c r="ISR110" s="5"/>
      <c r="ISS110" s="5"/>
      <c r="IST110" s="5"/>
      <c r="ISU110" s="5"/>
      <c r="ISV110" s="5"/>
      <c r="ISW110" s="1"/>
      <c r="ISX110" s="2"/>
      <c r="ISY110" s="2"/>
      <c r="ISZ110" s="5"/>
      <c r="ITA110" s="5"/>
      <c r="ITB110" s="5"/>
      <c r="ITC110" s="5"/>
      <c r="ITD110" s="5"/>
      <c r="ITE110" s="1"/>
      <c r="ITF110" s="2"/>
      <c r="ITG110" s="2"/>
      <c r="ITH110" s="5"/>
      <c r="ITI110" s="5"/>
      <c r="ITJ110" s="5"/>
      <c r="ITK110" s="5"/>
      <c r="ITL110" s="5"/>
      <c r="ITM110" s="1"/>
      <c r="ITN110" s="2"/>
      <c r="ITO110" s="2"/>
      <c r="ITP110" s="5"/>
      <c r="ITQ110" s="5"/>
      <c r="ITR110" s="5"/>
      <c r="ITS110" s="5"/>
      <c r="ITT110" s="5"/>
      <c r="ITU110" s="1"/>
      <c r="ITV110" s="2"/>
      <c r="ITW110" s="2"/>
      <c r="ITX110" s="5"/>
      <c r="ITY110" s="5"/>
      <c r="ITZ110" s="5"/>
      <c r="IUA110" s="5"/>
      <c r="IUB110" s="5"/>
      <c r="IUC110" s="1"/>
      <c r="IUD110" s="2"/>
      <c r="IUE110" s="2"/>
      <c r="IUF110" s="5"/>
      <c r="IUG110" s="5"/>
      <c r="IUH110" s="5"/>
      <c r="IUI110" s="5"/>
      <c r="IUJ110" s="5"/>
      <c r="IUK110" s="1"/>
      <c r="IUL110" s="2"/>
      <c r="IUM110" s="2"/>
      <c r="IUN110" s="5"/>
      <c r="IUO110" s="5"/>
      <c r="IUP110" s="5"/>
      <c r="IUQ110" s="5"/>
      <c r="IUR110" s="5"/>
      <c r="IUS110" s="1"/>
      <c r="IUT110" s="2"/>
      <c r="IUU110" s="2"/>
      <c r="IUV110" s="5"/>
      <c r="IUW110" s="5"/>
      <c r="IUX110" s="5"/>
      <c r="IUY110" s="5"/>
      <c r="IUZ110" s="5"/>
      <c r="IVA110" s="1"/>
      <c r="IVB110" s="2"/>
      <c r="IVC110" s="2"/>
      <c r="IVD110" s="5"/>
      <c r="IVE110" s="5"/>
      <c r="IVF110" s="5"/>
      <c r="IVG110" s="5"/>
      <c r="IVH110" s="5"/>
      <c r="IVI110" s="1"/>
      <c r="IVJ110" s="2"/>
      <c r="IVK110" s="2"/>
      <c r="IVL110" s="5"/>
      <c r="IVM110" s="5"/>
      <c r="IVN110" s="5"/>
      <c r="IVO110" s="5"/>
      <c r="IVP110" s="5"/>
      <c r="IVQ110" s="1"/>
      <c r="IVR110" s="2"/>
      <c r="IVS110" s="2"/>
      <c r="IVT110" s="5"/>
      <c r="IVU110" s="5"/>
      <c r="IVV110" s="5"/>
      <c r="IVW110" s="5"/>
      <c r="IVX110" s="5"/>
      <c r="IVY110" s="1"/>
      <c r="IVZ110" s="2"/>
      <c r="IWA110" s="2"/>
      <c r="IWB110" s="5"/>
      <c r="IWC110" s="5"/>
      <c r="IWD110" s="5"/>
      <c r="IWE110" s="5"/>
      <c r="IWF110" s="5"/>
      <c r="IWG110" s="1"/>
      <c r="IWH110" s="2"/>
      <c r="IWI110" s="2"/>
      <c r="IWJ110" s="5"/>
      <c r="IWK110" s="5"/>
      <c r="IWL110" s="5"/>
      <c r="IWM110" s="5"/>
      <c r="IWN110" s="5"/>
      <c r="IWO110" s="1"/>
      <c r="IWP110" s="2"/>
      <c r="IWQ110" s="2"/>
      <c r="IWR110" s="5"/>
      <c r="IWS110" s="5"/>
      <c r="IWT110" s="5"/>
      <c r="IWU110" s="5"/>
      <c r="IWV110" s="5"/>
      <c r="IWW110" s="1"/>
      <c r="IWX110" s="2"/>
      <c r="IWY110" s="2"/>
      <c r="IWZ110" s="5"/>
      <c r="IXA110" s="5"/>
      <c r="IXB110" s="5"/>
      <c r="IXC110" s="5"/>
      <c r="IXD110" s="5"/>
      <c r="IXE110" s="1"/>
      <c r="IXF110" s="2"/>
      <c r="IXG110" s="2"/>
      <c r="IXH110" s="5"/>
      <c r="IXI110" s="5"/>
      <c r="IXJ110" s="5"/>
      <c r="IXK110" s="5"/>
      <c r="IXL110" s="5"/>
      <c r="IXM110" s="1"/>
      <c r="IXN110" s="2"/>
      <c r="IXO110" s="2"/>
      <c r="IXP110" s="5"/>
      <c r="IXQ110" s="5"/>
      <c r="IXR110" s="5"/>
      <c r="IXS110" s="5"/>
      <c r="IXT110" s="5"/>
      <c r="IXU110" s="1"/>
      <c r="IXV110" s="2"/>
      <c r="IXW110" s="2"/>
      <c r="IXX110" s="5"/>
      <c r="IXY110" s="5"/>
      <c r="IXZ110" s="5"/>
      <c r="IYA110" s="5"/>
      <c r="IYB110" s="5"/>
      <c r="IYC110" s="1"/>
      <c r="IYD110" s="2"/>
      <c r="IYE110" s="2"/>
      <c r="IYF110" s="5"/>
      <c r="IYG110" s="5"/>
      <c r="IYH110" s="5"/>
      <c r="IYI110" s="5"/>
      <c r="IYJ110" s="5"/>
      <c r="IYK110" s="1"/>
      <c r="IYL110" s="2"/>
      <c r="IYM110" s="2"/>
      <c r="IYN110" s="5"/>
      <c r="IYO110" s="5"/>
      <c r="IYP110" s="5"/>
      <c r="IYQ110" s="5"/>
      <c r="IYR110" s="5"/>
      <c r="IYS110" s="1"/>
      <c r="IYT110" s="2"/>
      <c r="IYU110" s="2"/>
      <c r="IYV110" s="5"/>
      <c r="IYW110" s="5"/>
      <c r="IYX110" s="5"/>
      <c r="IYY110" s="5"/>
      <c r="IYZ110" s="5"/>
      <c r="IZA110" s="1"/>
      <c r="IZB110" s="2"/>
      <c r="IZC110" s="2"/>
      <c r="IZD110" s="5"/>
      <c r="IZE110" s="5"/>
      <c r="IZF110" s="5"/>
      <c r="IZG110" s="5"/>
      <c r="IZH110" s="5"/>
      <c r="IZI110" s="1"/>
      <c r="IZJ110" s="2"/>
      <c r="IZK110" s="2"/>
      <c r="IZL110" s="5"/>
      <c r="IZM110" s="5"/>
      <c r="IZN110" s="5"/>
      <c r="IZO110" s="5"/>
      <c r="IZP110" s="5"/>
      <c r="IZQ110" s="1"/>
      <c r="IZR110" s="2"/>
      <c r="IZS110" s="2"/>
      <c r="IZT110" s="5"/>
      <c r="IZU110" s="5"/>
      <c r="IZV110" s="5"/>
      <c r="IZW110" s="5"/>
      <c r="IZX110" s="5"/>
      <c r="IZY110" s="1"/>
      <c r="IZZ110" s="2"/>
      <c r="JAA110" s="2"/>
      <c r="JAB110" s="5"/>
      <c r="JAC110" s="5"/>
      <c r="JAD110" s="5"/>
      <c r="JAE110" s="5"/>
      <c r="JAF110" s="5"/>
      <c r="JAG110" s="1"/>
      <c r="JAH110" s="2"/>
      <c r="JAI110" s="2"/>
      <c r="JAJ110" s="5"/>
      <c r="JAK110" s="5"/>
      <c r="JAL110" s="5"/>
      <c r="JAM110" s="5"/>
      <c r="JAN110" s="5"/>
      <c r="JAO110" s="1"/>
      <c r="JAP110" s="2"/>
      <c r="JAQ110" s="2"/>
      <c r="JAR110" s="5"/>
      <c r="JAS110" s="5"/>
      <c r="JAT110" s="5"/>
      <c r="JAU110" s="5"/>
      <c r="JAV110" s="5"/>
      <c r="JAW110" s="1"/>
      <c r="JAX110" s="2"/>
      <c r="JAY110" s="2"/>
      <c r="JAZ110" s="5"/>
      <c r="JBA110" s="5"/>
      <c r="JBB110" s="5"/>
      <c r="JBC110" s="5"/>
      <c r="JBD110" s="5"/>
      <c r="JBE110" s="1"/>
      <c r="JBF110" s="2"/>
      <c r="JBG110" s="2"/>
      <c r="JBH110" s="5"/>
      <c r="JBI110" s="5"/>
      <c r="JBJ110" s="5"/>
      <c r="JBK110" s="5"/>
      <c r="JBL110" s="5"/>
      <c r="JBM110" s="1"/>
      <c r="JBN110" s="2"/>
      <c r="JBO110" s="2"/>
      <c r="JBP110" s="5"/>
      <c r="JBQ110" s="5"/>
      <c r="JBR110" s="5"/>
      <c r="JBS110" s="5"/>
      <c r="JBT110" s="5"/>
      <c r="JBU110" s="1"/>
      <c r="JBV110" s="2"/>
      <c r="JBW110" s="2"/>
      <c r="JBX110" s="5"/>
      <c r="JBY110" s="5"/>
      <c r="JBZ110" s="5"/>
      <c r="JCA110" s="5"/>
      <c r="JCB110" s="5"/>
      <c r="JCC110" s="1"/>
      <c r="JCD110" s="2"/>
      <c r="JCE110" s="2"/>
      <c r="JCF110" s="5"/>
      <c r="JCG110" s="5"/>
      <c r="JCH110" s="5"/>
      <c r="JCI110" s="5"/>
      <c r="JCJ110" s="5"/>
      <c r="JCK110" s="1"/>
      <c r="JCL110" s="2"/>
      <c r="JCM110" s="2"/>
      <c r="JCN110" s="5"/>
      <c r="JCO110" s="5"/>
      <c r="JCP110" s="5"/>
      <c r="JCQ110" s="5"/>
      <c r="JCR110" s="5"/>
      <c r="JCS110" s="1"/>
      <c r="JCT110" s="2"/>
      <c r="JCU110" s="2"/>
      <c r="JCV110" s="5"/>
      <c r="JCW110" s="5"/>
      <c r="JCX110" s="5"/>
      <c r="JCY110" s="5"/>
      <c r="JCZ110" s="5"/>
      <c r="JDA110" s="1"/>
      <c r="JDB110" s="2"/>
      <c r="JDC110" s="2"/>
      <c r="JDD110" s="5"/>
      <c r="JDE110" s="5"/>
      <c r="JDF110" s="5"/>
      <c r="JDG110" s="5"/>
      <c r="JDH110" s="5"/>
      <c r="JDI110" s="1"/>
      <c r="JDJ110" s="2"/>
      <c r="JDK110" s="2"/>
      <c r="JDL110" s="5"/>
      <c r="JDM110" s="5"/>
      <c r="JDN110" s="5"/>
      <c r="JDO110" s="5"/>
      <c r="JDP110" s="5"/>
      <c r="JDQ110" s="1"/>
      <c r="JDR110" s="2"/>
      <c r="JDS110" s="2"/>
      <c r="JDT110" s="5"/>
      <c r="JDU110" s="5"/>
      <c r="JDV110" s="5"/>
      <c r="JDW110" s="5"/>
      <c r="JDX110" s="5"/>
      <c r="JDY110" s="1"/>
      <c r="JDZ110" s="2"/>
      <c r="JEA110" s="2"/>
      <c r="JEB110" s="5"/>
      <c r="JEC110" s="5"/>
      <c r="JED110" s="5"/>
      <c r="JEE110" s="5"/>
      <c r="JEF110" s="5"/>
      <c r="JEG110" s="1"/>
      <c r="JEH110" s="2"/>
      <c r="JEI110" s="2"/>
      <c r="JEJ110" s="5"/>
      <c r="JEK110" s="5"/>
      <c r="JEL110" s="5"/>
      <c r="JEM110" s="5"/>
      <c r="JEN110" s="5"/>
      <c r="JEO110" s="1"/>
      <c r="JEP110" s="2"/>
      <c r="JEQ110" s="2"/>
      <c r="JER110" s="5"/>
      <c r="JES110" s="5"/>
      <c r="JET110" s="5"/>
      <c r="JEU110" s="5"/>
      <c r="JEV110" s="5"/>
      <c r="JEW110" s="1"/>
      <c r="JEX110" s="2"/>
      <c r="JEY110" s="2"/>
      <c r="JEZ110" s="5"/>
      <c r="JFA110" s="5"/>
      <c r="JFB110" s="5"/>
      <c r="JFC110" s="5"/>
      <c r="JFD110" s="5"/>
      <c r="JFE110" s="1"/>
      <c r="JFF110" s="2"/>
      <c r="JFG110" s="2"/>
      <c r="JFH110" s="5"/>
      <c r="JFI110" s="5"/>
      <c r="JFJ110" s="5"/>
      <c r="JFK110" s="5"/>
      <c r="JFL110" s="5"/>
      <c r="JFM110" s="1"/>
      <c r="JFN110" s="2"/>
      <c r="JFO110" s="2"/>
      <c r="JFP110" s="5"/>
      <c r="JFQ110" s="5"/>
      <c r="JFR110" s="5"/>
      <c r="JFS110" s="5"/>
      <c r="JFT110" s="5"/>
      <c r="JFU110" s="1"/>
      <c r="JFV110" s="2"/>
      <c r="JFW110" s="2"/>
      <c r="JFX110" s="5"/>
      <c r="JFY110" s="5"/>
      <c r="JFZ110" s="5"/>
      <c r="JGA110" s="5"/>
      <c r="JGB110" s="5"/>
      <c r="JGC110" s="1"/>
      <c r="JGD110" s="2"/>
      <c r="JGE110" s="2"/>
      <c r="JGF110" s="5"/>
      <c r="JGG110" s="5"/>
      <c r="JGH110" s="5"/>
      <c r="JGI110" s="5"/>
      <c r="JGJ110" s="5"/>
      <c r="JGK110" s="1"/>
      <c r="JGL110" s="2"/>
      <c r="JGM110" s="2"/>
      <c r="JGN110" s="5"/>
      <c r="JGO110" s="5"/>
      <c r="JGP110" s="5"/>
      <c r="JGQ110" s="5"/>
      <c r="JGR110" s="5"/>
      <c r="JGS110" s="1"/>
      <c r="JGT110" s="2"/>
      <c r="JGU110" s="2"/>
      <c r="JGV110" s="5"/>
      <c r="JGW110" s="5"/>
      <c r="JGX110" s="5"/>
      <c r="JGY110" s="5"/>
      <c r="JGZ110" s="5"/>
      <c r="JHA110" s="1"/>
      <c r="JHB110" s="2"/>
      <c r="JHC110" s="2"/>
      <c r="JHD110" s="5"/>
      <c r="JHE110" s="5"/>
      <c r="JHF110" s="5"/>
      <c r="JHG110" s="5"/>
      <c r="JHH110" s="5"/>
      <c r="JHI110" s="1"/>
      <c r="JHJ110" s="2"/>
      <c r="JHK110" s="2"/>
      <c r="JHL110" s="5"/>
      <c r="JHM110" s="5"/>
      <c r="JHN110" s="5"/>
      <c r="JHO110" s="5"/>
      <c r="JHP110" s="5"/>
      <c r="JHQ110" s="1"/>
      <c r="JHR110" s="2"/>
      <c r="JHS110" s="2"/>
      <c r="JHT110" s="5"/>
      <c r="JHU110" s="5"/>
      <c r="JHV110" s="5"/>
      <c r="JHW110" s="5"/>
      <c r="JHX110" s="5"/>
      <c r="JHY110" s="1"/>
      <c r="JHZ110" s="2"/>
      <c r="JIA110" s="2"/>
      <c r="JIB110" s="5"/>
      <c r="JIC110" s="5"/>
      <c r="JID110" s="5"/>
      <c r="JIE110" s="5"/>
      <c r="JIF110" s="5"/>
      <c r="JIG110" s="1"/>
      <c r="JIH110" s="2"/>
      <c r="JII110" s="2"/>
      <c r="JIJ110" s="5"/>
      <c r="JIK110" s="5"/>
      <c r="JIL110" s="5"/>
      <c r="JIM110" s="5"/>
      <c r="JIN110" s="5"/>
      <c r="JIO110" s="1"/>
      <c r="JIP110" s="2"/>
      <c r="JIQ110" s="2"/>
      <c r="JIR110" s="5"/>
      <c r="JIS110" s="5"/>
      <c r="JIT110" s="5"/>
      <c r="JIU110" s="5"/>
      <c r="JIV110" s="5"/>
      <c r="JIW110" s="1"/>
      <c r="JIX110" s="2"/>
      <c r="JIY110" s="2"/>
      <c r="JIZ110" s="5"/>
      <c r="JJA110" s="5"/>
      <c r="JJB110" s="5"/>
      <c r="JJC110" s="5"/>
      <c r="JJD110" s="5"/>
      <c r="JJE110" s="1"/>
      <c r="JJF110" s="2"/>
      <c r="JJG110" s="2"/>
      <c r="JJH110" s="5"/>
      <c r="JJI110" s="5"/>
      <c r="JJJ110" s="5"/>
      <c r="JJK110" s="5"/>
      <c r="JJL110" s="5"/>
      <c r="JJM110" s="1"/>
      <c r="JJN110" s="2"/>
      <c r="JJO110" s="2"/>
      <c r="JJP110" s="5"/>
      <c r="JJQ110" s="5"/>
      <c r="JJR110" s="5"/>
      <c r="JJS110" s="5"/>
      <c r="JJT110" s="5"/>
      <c r="JJU110" s="1"/>
      <c r="JJV110" s="2"/>
      <c r="JJW110" s="2"/>
      <c r="JJX110" s="5"/>
      <c r="JJY110" s="5"/>
      <c r="JJZ110" s="5"/>
      <c r="JKA110" s="5"/>
      <c r="JKB110" s="5"/>
      <c r="JKC110" s="1"/>
      <c r="JKD110" s="2"/>
      <c r="JKE110" s="2"/>
      <c r="JKF110" s="5"/>
      <c r="JKG110" s="5"/>
      <c r="JKH110" s="5"/>
      <c r="JKI110" s="5"/>
      <c r="JKJ110" s="5"/>
      <c r="JKK110" s="1"/>
      <c r="JKL110" s="2"/>
      <c r="JKM110" s="2"/>
      <c r="JKN110" s="5"/>
      <c r="JKO110" s="5"/>
      <c r="JKP110" s="5"/>
      <c r="JKQ110" s="5"/>
      <c r="JKR110" s="5"/>
      <c r="JKS110" s="1"/>
      <c r="JKT110" s="2"/>
      <c r="JKU110" s="2"/>
      <c r="JKV110" s="5"/>
      <c r="JKW110" s="5"/>
      <c r="JKX110" s="5"/>
      <c r="JKY110" s="5"/>
      <c r="JKZ110" s="5"/>
      <c r="JLA110" s="1"/>
      <c r="JLB110" s="2"/>
      <c r="JLC110" s="2"/>
      <c r="JLD110" s="5"/>
      <c r="JLE110" s="5"/>
      <c r="JLF110" s="5"/>
      <c r="JLG110" s="5"/>
      <c r="JLH110" s="5"/>
      <c r="JLI110" s="1"/>
      <c r="JLJ110" s="2"/>
      <c r="JLK110" s="2"/>
      <c r="JLL110" s="5"/>
      <c r="JLM110" s="5"/>
      <c r="JLN110" s="5"/>
      <c r="JLO110" s="5"/>
      <c r="JLP110" s="5"/>
      <c r="JLQ110" s="1"/>
      <c r="JLR110" s="2"/>
      <c r="JLS110" s="2"/>
      <c r="JLT110" s="5"/>
      <c r="JLU110" s="5"/>
      <c r="JLV110" s="5"/>
      <c r="JLW110" s="5"/>
      <c r="JLX110" s="5"/>
      <c r="JLY110" s="1"/>
      <c r="JLZ110" s="2"/>
      <c r="JMA110" s="2"/>
      <c r="JMB110" s="5"/>
      <c r="JMC110" s="5"/>
      <c r="JMD110" s="5"/>
      <c r="JME110" s="5"/>
      <c r="JMF110" s="5"/>
      <c r="JMG110" s="1"/>
      <c r="JMH110" s="2"/>
      <c r="JMI110" s="2"/>
      <c r="JMJ110" s="5"/>
      <c r="JMK110" s="5"/>
      <c r="JML110" s="5"/>
      <c r="JMM110" s="5"/>
      <c r="JMN110" s="5"/>
      <c r="JMO110" s="1"/>
      <c r="JMP110" s="2"/>
      <c r="JMQ110" s="2"/>
      <c r="JMR110" s="5"/>
      <c r="JMS110" s="5"/>
      <c r="JMT110" s="5"/>
      <c r="JMU110" s="5"/>
      <c r="JMV110" s="5"/>
      <c r="JMW110" s="1"/>
      <c r="JMX110" s="2"/>
      <c r="JMY110" s="2"/>
      <c r="JMZ110" s="5"/>
      <c r="JNA110" s="5"/>
      <c r="JNB110" s="5"/>
      <c r="JNC110" s="5"/>
      <c r="JND110" s="5"/>
      <c r="JNE110" s="1"/>
      <c r="JNF110" s="2"/>
      <c r="JNG110" s="2"/>
      <c r="JNH110" s="5"/>
      <c r="JNI110" s="5"/>
      <c r="JNJ110" s="5"/>
      <c r="JNK110" s="5"/>
      <c r="JNL110" s="5"/>
      <c r="JNM110" s="1"/>
      <c r="JNN110" s="2"/>
      <c r="JNO110" s="2"/>
      <c r="JNP110" s="5"/>
      <c r="JNQ110" s="5"/>
      <c r="JNR110" s="5"/>
      <c r="JNS110" s="5"/>
      <c r="JNT110" s="5"/>
      <c r="JNU110" s="1"/>
      <c r="JNV110" s="2"/>
      <c r="JNW110" s="2"/>
      <c r="JNX110" s="5"/>
      <c r="JNY110" s="5"/>
      <c r="JNZ110" s="5"/>
      <c r="JOA110" s="5"/>
      <c r="JOB110" s="5"/>
      <c r="JOC110" s="1"/>
      <c r="JOD110" s="2"/>
      <c r="JOE110" s="2"/>
      <c r="JOF110" s="5"/>
      <c r="JOG110" s="5"/>
      <c r="JOH110" s="5"/>
      <c r="JOI110" s="5"/>
      <c r="JOJ110" s="5"/>
      <c r="JOK110" s="1"/>
      <c r="JOL110" s="2"/>
      <c r="JOM110" s="2"/>
      <c r="JON110" s="5"/>
      <c r="JOO110" s="5"/>
      <c r="JOP110" s="5"/>
      <c r="JOQ110" s="5"/>
      <c r="JOR110" s="5"/>
      <c r="JOS110" s="1"/>
      <c r="JOT110" s="2"/>
      <c r="JOU110" s="2"/>
      <c r="JOV110" s="5"/>
      <c r="JOW110" s="5"/>
      <c r="JOX110" s="5"/>
      <c r="JOY110" s="5"/>
      <c r="JOZ110" s="5"/>
      <c r="JPA110" s="1"/>
      <c r="JPB110" s="2"/>
      <c r="JPC110" s="2"/>
      <c r="JPD110" s="5"/>
      <c r="JPE110" s="5"/>
      <c r="JPF110" s="5"/>
      <c r="JPG110" s="5"/>
      <c r="JPH110" s="5"/>
      <c r="JPI110" s="1"/>
      <c r="JPJ110" s="2"/>
      <c r="JPK110" s="2"/>
      <c r="JPL110" s="5"/>
      <c r="JPM110" s="5"/>
      <c r="JPN110" s="5"/>
      <c r="JPO110" s="5"/>
      <c r="JPP110" s="5"/>
      <c r="JPQ110" s="1"/>
      <c r="JPR110" s="2"/>
      <c r="JPS110" s="2"/>
      <c r="JPT110" s="5"/>
      <c r="JPU110" s="5"/>
      <c r="JPV110" s="5"/>
      <c r="JPW110" s="5"/>
      <c r="JPX110" s="5"/>
      <c r="JPY110" s="1"/>
      <c r="JPZ110" s="2"/>
      <c r="JQA110" s="2"/>
      <c r="JQB110" s="5"/>
      <c r="JQC110" s="5"/>
      <c r="JQD110" s="5"/>
      <c r="JQE110" s="5"/>
      <c r="JQF110" s="5"/>
      <c r="JQG110" s="1"/>
      <c r="JQH110" s="2"/>
      <c r="JQI110" s="2"/>
      <c r="JQJ110" s="5"/>
      <c r="JQK110" s="5"/>
      <c r="JQL110" s="5"/>
      <c r="JQM110" s="5"/>
      <c r="JQN110" s="5"/>
      <c r="JQO110" s="1"/>
      <c r="JQP110" s="2"/>
      <c r="JQQ110" s="2"/>
      <c r="JQR110" s="5"/>
      <c r="JQS110" s="5"/>
      <c r="JQT110" s="5"/>
      <c r="JQU110" s="5"/>
      <c r="JQV110" s="5"/>
      <c r="JQW110" s="1"/>
      <c r="JQX110" s="2"/>
      <c r="JQY110" s="2"/>
      <c r="JQZ110" s="5"/>
      <c r="JRA110" s="5"/>
      <c r="JRB110" s="5"/>
      <c r="JRC110" s="5"/>
      <c r="JRD110" s="5"/>
      <c r="JRE110" s="1"/>
      <c r="JRF110" s="2"/>
      <c r="JRG110" s="2"/>
      <c r="JRH110" s="5"/>
      <c r="JRI110" s="5"/>
      <c r="JRJ110" s="5"/>
      <c r="JRK110" s="5"/>
      <c r="JRL110" s="5"/>
      <c r="JRM110" s="1"/>
      <c r="JRN110" s="2"/>
      <c r="JRO110" s="2"/>
      <c r="JRP110" s="5"/>
      <c r="JRQ110" s="5"/>
      <c r="JRR110" s="5"/>
      <c r="JRS110" s="5"/>
      <c r="JRT110" s="5"/>
      <c r="JRU110" s="1"/>
      <c r="JRV110" s="2"/>
      <c r="JRW110" s="2"/>
      <c r="JRX110" s="5"/>
      <c r="JRY110" s="5"/>
      <c r="JRZ110" s="5"/>
      <c r="JSA110" s="5"/>
      <c r="JSB110" s="5"/>
      <c r="JSC110" s="1"/>
      <c r="JSD110" s="2"/>
      <c r="JSE110" s="2"/>
      <c r="JSF110" s="5"/>
      <c r="JSG110" s="5"/>
      <c r="JSH110" s="5"/>
      <c r="JSI110" s="5"/>
      <c r="JSJ110" s="5"/>
      <c r="JSK110" s="1"/>
      <c r="JSL110" s="2"/>
      <c r="JSM110" s="2"/>
      <c r="JSN110" s="5"/>
      <c r="JSO110" s="5"/>
      <c r="JSP110" s="5"/>
      <c r="JSQ110" s="5"/>
      <c r="JSR110" s="5"/>
      <c r="JSS110" s="1"/>
      <c r="JST110" s="2"/>
      <c r="JSU110" s="2"/>
      <c r="JSV110" s="5"/>
      <c r="JSW110" s="5"/>
      <c r="JSX110" s="5"/>
      <c r="JSY110" s="5"/>
      <c r="JSZ110" s="5"/>
      <c r="JTA110" s="1"/>
      <c r="JTB110" s="2"/>
      <c r="JTC110" s="2"/>
      <c r="JTD110" s="5"/>
      <c r="JTE110" s="5"/>
      <c r="JTF110" s="5"/>
      <c r="JTG110" s="5"/>
      <c r="JTH110" s="5"/>
      <c r="JTI110" s="1"/>
      <c r="JTJ110" s="2"/>
      <c r="JTK110" s="2"/>
      <c r="JTL110" s="5"/>
      <c r="JTM110" s="5"/>
      <c r="JTN110" s="5"/>
      <c r="JTO110" s="5"/>
      <c r="JTP110" s="5"/>
      <c r="JTQ110" s="1"/>
      <c r="JTR110" s="2"/>
      <c r="JTS110" s="2"/>
      <c r="JTT110" s="5"/>
      <c r="JTU110" s="5"/>
      <c r="JTV110" s="5"/>
      <c r="JTW110" s="5"/>
      <c r="JTX110" s="5"/>
      <c r="JTY110" s="1"/>
      <c r="JTZ110" s="2"/>
      <c r="JUA110" s="2"/>
      <c r="JUB110" s="5"/>
      <c r="JUC110" s="5"/>
      <c r="JUD110" s="5"/>
      <c r="JUE110" s="5"/>
      <c r="JUF110" s="5"/>
      <c r="JUG110" s="1"/>
      <c r="JUH110" s="2"/>
      <c r="JUI110" s="2"/>
      <c r="JUJ110" s="5"/>
      <c r="JUK110" s="5"/>
      <c r="JUL110" s="5"/>
      <c r="JUM110" s="5"/>
      <c r="JUN110" s="5"/>
      <c r="JUO110" s="1"/>
      <c r="JUP110" s="2"/>
      <c r="JUQ110" s="2"/>
      <c r="JUR110" s="5"/>
      <c r="JUS110" s="5"/>
      <c r="JUT110" s="5"/>
      <c r="JUU110" s="5"/>
      <c r="JUV110" s="5"/>
      <c r="JUW110" s="1"/>
      <c r="JUX110" s="2"/>
      <c r="JUY110" s="2"/>
      <c r="JUZ110" s="5"/>
      <c r="JVA110" s="5"/>
      <c r="JVB110" s="5"/>
      <c r="JVC110" s="5"/>
      <c r="JVD110" s="5"/>
      <c r="JVE110" s="1"/>
      <c r="JVF110" s="2"/>
      <c r="JVG110" s="2"/>
      <c r="JVH110" s="5"/>
      <c r="JVI110" s="5"/>
      <c r="JVJ110" s="5"/>
      <c r="JVK110" s="5"/>
      <c r="JVL110" s="5"/>
      <c r="JVM110" s="1"/>
      <c r="JVN110" s="2"/>
      <c r="JVO110" s="2"/>
      <c r="JVP110" s="5"/>
      <c r="JVQ110" s="5"/>
      <c r="JVR110" s="5"/>
      <c r="JVS110" s="5"/>
      <c r="JVT110" s="5"/>
      <c r="JVU110" s="1"/>
      <c r="JVV110" s="2"/>
      <c r="JVW110" s="2"/>
      <c r="JVX110" s="5"/>
      <c r="JVY110" s="5"/>
      <c r="JVZ110" s="5"/>
      <c r="JWA110" s="5"/>
      <c r="JWB110" s="5"/>
      <c r="JWC110" s="1"/>
      <c r="JWD110" s="2"/>
      <c r="JWE110" s="2"/>
      <c r="JWF110" s="5"/>
      <c r="JWG110" s="5"/>
      <c r="JWH110" s="5"/>
      <c r="JWI110" s="5"/>
      <c r="JWJ110" s="5"/>
      <c r="JWK110" s="1"/>
      <c r="JWL110" s="2"/>
      <c r="JWM110" s="2"/>
      <c r="JWN110" s="5"/>
      <c r="JWO110" s="5"/>
      <c r="JWP110" s="5"/>
      <c r="JWQ110" s="5"/>
      <c r="JWR110" s="5"/>
      <c r="JWS110" s="1"/>
      <c r="JWT110" s="2"/>
      <c r="JWU110" s="2"/>
      <c r="JWV110" s="5"/>
      <c r="JWW110" s="5"/>
      <c r="JWX110" s="5"/>
      <c r="JWY110" s="5"/>
      <c r="JWZ110" s="5"/>
      <c r="JXA110" s="1"/>
      <c r="JXB110" s="2"/>
      <c r="JXC110" s="2"/>
      <c r="JXD110" s="5"/>
      <c r="JXE110" s="5"/>
      <c r="JXF110" s="5"/>
      <c r="JXG110" s="5"/>
      <c r="JXH110" s="5"/>
      <c r="JXI110" s="1"/>
      <c r="JXJ110" s="2"/>
      <c r="JXK110" s="2"/>
      <c r="JXL110" s="5"/>
      <c r="JXM110" s="5"/>
      <c r="JXN110" s="5"/>
      <c r="JXO110" s="5"/>
      <c r="JXP110" s="5"/>
      <c r="JXQ110" s="1"/>
      <c r="JXR110" s="2"/>
      <c r="JXS110" s="2"/>
      <c r="JXT110" s="5"/>
      <c r="JXU110" s="5"/>
      <c r="JXV110" s="5"/>
      <c r="JXW110" s="5"/>
      <c r="JXX110" s="5"/>
      <c r="JXY110" s="1"/>
      <c r="JXZ110" s="2"/>
      <c r="JYA110" s="2"/>
      <c r="JYB110" s="5"/>
      <c r="JYC110" s="5"/>
      <c r="JYD110" s="5"/>
      <c r="JYE110" s="5"/>
      <c r="JYF110" s="5"/>
      <c r="JYG110" s="1"/>
      <c r="JYH110" s="2"/>
      <c r="JYI110" s="2"/>
      <c r="JYJ110" s="5"/>
      <c r="JYK110" s="5"/>
      <c r="JYL110" s="5"/>
      <c r="JYM110" s="5"/>
      <c r="JYN110" s="5"/>
      <c r="JYO110" s="1"/>
      <c r="JYP110" s="2"/>
      <c r="JYQ110" s="2"/>
      <c r="JYR110" s="5"/>
      <c r="JYS110" s="5"/>
      <c r="JYT110" s="5"/>
      <c r="JYU110" s="5"/>
      <c r="JYV110" s="5"/>
      <c r="JYW110" s="1"/>
      <c r="JYX110" s="2"/>
      <c r="JYY110" s="2"/>
      <c r="JYZ110" s="5"/>
      <c r="JZA110" s="5"/>
      <c r="JZB110" s="5"/>
      <c r="JZC110" s="5"/>
      <c r="JZD110" s="5"/>
      <c r="JZE110" s="1"/>
      <c r="JZF110" s="2"/>
      <c r="JZG110" s="2"/>
      <c r="JZH110" s="5"/>
      <c r="JZI110" s="5"/>
      <c r="JZJ110" s="5"/>
      <c r="JZK110" s="5"/>
      <c r="JZL110" s="5"/>
      <c r="JZM110" s="1"/>
      <c r="JZN110" s="2"/>
      <c r="JZO110" s="2"/>
      <c r="JZP110" s="5"/>
      <c r="JZQ110" s="5"/>
      <c r="JZR110" s="5"/>
      <c r="JZS110" s="5"/>
      <c r="JZT110" s="5"/>
      <c r="JZU110" s="1"/>
      <c r="JZV110" s="2"/>
      <c r="JZW110" s="2"/>
      <c r="JZX110" s="5"/>
      <c r="JZY110" s="5"/>
      <c r="JZZ110" s="5"/>
      <c r="KAA110" s="5"/>
      <c r="KAB110" s="5"/>
      <c r="KAC110" s="1"/>
      <c r="KAD110" s="2"/>
      <c r="KAE110" s="2"/>
      <c r="KAF110" s="5"/>
      <c r="KAG110" s="5"/>
      <c r="KAH110" s="5"/>
      <c r="KAI110" s="5"/>
      <c r="KAJ110" s="5"/>
      <c r="KAK110" s="1"/>
      <c r="KAL110" s="2"/>
      <c r="KAM110" s="2"/>
      <c r="KAN110" s="5"/>
      <c r="KAO110" s="5"/>
      <c r="KAP110" s="5"/>
      <c r="KAQ110" s="5"/>
      <c r="KAR110" s="5"/>
      <c r="KAS110" s="1"/>
      <c r="KAT110" s="2"/>
      <c r="KAU110" s="2"/>
      <c r="KAV110" s="5"/>
      <c r="KAW110" s="5"/>
      <c r="KAX110" s="5"/>
      <c r="KAY110" s="5"/>
      <c r="KAZ110" s="5"/>
      <c r="KBA110" s="1"/>
      <c r="KBB110" s="2"/>
      <c r="KBC110" s="2"/>
      <c r="KBD110" s="5"/>
      <c r="KBE110" s="5"/>
      <c r="KBF110" s="5"/>
      <c r="KBG110" s="5"/>
      <c r="KBH110" s="5"/>
      <c r="KBI110" s="1"/>
      <c r="KBJ110" s="2"/>
      <c r="KBK110" s="2"/>
      <c r="KBL110" s="5"/>
      <c r="KBM110" s="5"/>
      <c r="KBN110" s="5"/>
      <c r="KBO110" s="5"/>
      <c r="KBP110" s="5"/>
      <c r="KBQ110" s="1"/>
      <c r="KBR110" s="2"/>
      <c r="KBS110" s="2"/>
      <c r="KBT110" s="5"/>
      <c r="KBU110" s="5"/>
      <c r="KBV110" s="5"/>
      <c r="KBW110" s="5"/>
      <c r="KBX110" s="5"/>
      <c r="KBY110" s="1"/>
      <c r="KBZ110" s="2"/>
      <c r="KCA110" s="2"/>
      <c r="KCB110" s="5"/>
      <c r="KCC110" s="5"/>
      <c r="KCD110" s="5"/>
      <c r="KCE110" s="5"/>
      <c r="KCF110" s="5"/>
      <c r="KCG110" s="1"/>
      <c r="KCH110" s="2"/>
      <c r="KCI110" s="2"/>
      <c r="KCJ110" s="5"/>
      <c r="KCK110" s="5"/>
      <c r="KCL110" s="5"/>
      <c r="KCM110" s="5"/>
      <c r="KCN110" s="5"/>
      <c r="KCO110" s="1"/>
      <c r="KCP110" s="2"/>
      <c r="KCQ110" s="2"/>
      <c r="KCR110" s="5"/>
      <c r="KCS110" s="5"/>
      <c r="KCT110" s="5"/>
      <c r="KCU110" s="5"/>
      <c r="KCV110" s="5"/>
      <c r="KCW110" s="1"/>
      <c r="KCX110" s="2"/>
      <c r="KCY110" s="2"/>
      <c r="KCZ110" s="5"/>
      <c r="KDA110" s="5"/>
      <c r="KDB110" s="5"/>
      <c r="KDC110" s="5"/>
      <c r="KDD110" s="5"/>
      <c r="KDE110" s="1"/>
      <c r="KDF110" s="2"/>
      <c r="KDG110" s="2"/>
      <c r="KDH110" s="5"/>
      <c r="KDI110" s="5"/>
      <c r="KDJ110" s="5"/>
      <c r="KDK110" s="5"/>
      <c r="KDL110" s="5"/>
      <c r="KDM110" s="1"/>
      <c r="KDN110" s="2"/>
      <c r="KDO110" s="2"/>
      <c r="KDP110" s="5"/>
      <c r="KDQ110" s="5"/>
      <c r="KDR110" s="5"/>
      <c r="KDS110" s="5"/>
      <c r="KDT110" s="5"/>
      <c r="KDU110" s="1"/>
      <c r="KDV110" s="2"/>
      <c r="KDW110" s="2"/>
      <c r="KDX110" s="5"/>
      <c r="KDY110" s="5"/>
      <c r="KDZ110" s="5"/>
      <c r="KEA110" s="5"/>
      <c r="KEB110" s="5"/>
      <c r="KEC110" s="1"/>
      <c r="KED110" s="2"/>
      <c r="KEE110" s="2"/>
      <c r="KEF110" s="5"/>
      <c r="KEG110" s="5"/>
      <c r="KEH110" s="5"/>
      <c r="KEI110" s="5"/>
      <c r="KEJ110" s="5"/>
      <c r="KEK110" s="1"/>
      <c r="KEL110" s="2"/>
      <c r="KEM110" s="2"/>
      <c r="KEN110" s="5"/>
      <c r="KEO110" s="5"/>
      <c r="KEP110" s="5"/>
      <c r="KEQ110" s="5"/>
      <c r="KER110" s="5"/>
      <c r="KES110" s="1"/>
      <c r="KET110" s="2"/>
      <c r="KEU110" s="2"/>
      <c r="KEV110" s="5"/>
      <c r="KEW110" s="5"/>
      <c r="KEX110" s="5"/>
      <c r="KEY110" s="5"/>
      <c r="KEZ110" s="5"/>
      <c r="KFA110" s="1"/>
      <c r="KFB110" s="2"/>
      <c r="KFC110" s="2"/>
      <c r="KFD110" s="5"/>
      <c r="KFE110" s="5"/>
      <c r="KFF110" s="5"/>
      <c r="KFG110" s="5"/>
      <c r="KFH110" s="5"/>
      <c r="KFI110" s="1"/>
      <c r="KFJ110" s="2"/>
      <c r="KFK110" s="2"/>
      <c r="KFL110" s="5"/>
      <c r="KFM110" s="5"/>
      <c r="KFN110" s="5"/>
      <c r="KFO110" s="5"/>
      <c r="KFP110" s="5"/>
      <c r="KFQ110" s="1"/>
      <c r="KFR110" s="2"/>
      <c r="KFS110" s="2"/>
      <c r="KFT110" s="5"/>
      <c r="KFU110" s="5"/>
      <c r="KFV110" s="5"/>
      <c r="KFW110" s="5"/>
      <c r="KFX110" s="5"/>
      <c r="KFY110" s="1"/>
      <c r="KFZ110" s="2"/>
      <c r="KGA110" s="2"/>
      <c r="KGB110" s="5"/>
      <c r="KGC110" s="5"/>
      <c r="KGD110" s="5"/>
      <c r="KGE110" s="5"/>
      <c r="KGF110" s="5"/>
      <c r="KGG110" s="1"/>
      <c r="KGH110" s="2"/>
      <c r="KGI110" s="2"/>
      <c r="KGJ110" s="5"/>
      <c r="KGK110" s="5"/>
      <c r="KGL110" s="5"/>
      <c r="KGM110" s="5"/>
      <c r="KGN110" s="5"/>
      <c r="KGO110" s="1"/>
      <c r="KGP110" s="2"/>
      <c r="KGQ110" s="2"/>
      <c r="KGR110" s="5"/>
      <c r="KGS110" s="5"/>
      <c r="KGT110" s="5"/>
      <c r="KGU110" s="5"/>
      <c r="KGV110" s="5"/>
      <c r="KGW110" s="1"/>
      <c r="KGX110" s="2"/>
      <c r="KGY110" s="2"/>
      <c r="KGZ110" s="5"/>
      <c r="KHA110" s="5"/>
      <c r="KHB110" s="5"/>
      <c r="KHC110" s="5"/>
      <c r="KHD110" s="5"/>
      <c r="KHE110" s="1"/>
      <c r="KHF110" s="2"/>
      <c r="KHG110" s="2"/>
      <c r="KHH110" s="5"/>
      <c r="KHI110" s="5"/>
      <c r="KHJ110" s="5"/>
      <c r="KHK110" s="5"/>
      <c r="KHL110" s="5"/>
      <c r="KHM110" s="1"/>
      <c r="KHN110" s="2"/>
      <c r="KHO110" s="2"/>
      <c r="KHP110" s="5"/>
      <c r="KHQ110" s="5"/>
      <c r="KHR110" s="5"/>
      <c r="KHS110" s="5"/>
      <c r="KHT110" s="5"/>
      <c r="KHU110" s="1"/>
      <c r="KHV110" s="2"/>
      <c r="KHW110" s="2"/>
      <c r="KHX110" s="5"/>
      <c r="KHY110" s="5"/>
      <c r="KHZ110" s="5"/>
      <c r="KIA110" s="5"/>
      <c r="KIB110" s="5"/>
      <c r="KIC110" s="1"/>
      <c r="KID110" s="2"/>
      <c r="KIE110" s="2"/>
      <c r="KIF110" s="5"/>
      <c r="KIG110" s="5"/>
      <c r="KIH110" s="5"/>
      <c r="KII110" s="5"/>
      <c r="KIJ110" s="5"/>
      <c r="KIK110" s="1"/>
      <c r="KIL110" s="2"/>
      <c r="KIM110" s="2"/>
      <c r="KIN110" s="5"/>
      <c r="KIO110" s="5"/>
      <c r="KIP110" s="5"/>
      <c r="KIQ110" s="5"/>
      <c r="KIR110" s="5"/>
      <c r="KIS110" s="1"/>
      <c r="KIT110" s="2"/>
      <c r="KIU110" s="2"/>
      <c r="KIV110" s="5"/>
      <c r="KIW110" s="5"/>
      <c r="KIX110" s="5"/>
      <c r="KIY110" s="5"/>
      <c r="KIZ110" s="5"/>
      <c r="KJA110" s="1"/>
      <c r="KJB110" s="2"/>
      <c r="KJC110" s="2"/>
      <c r="KJD110" s="5"/>
      <c r="KJE110" s="5"/>
      <c r="KJF110" s="5"/>
      <c r="KJG110" s="5"/>
      <c r="KJH110" s="5"/>
      <c r="KJI110" s="1"/>
      <c r="KJJ110" s="2"/>
      <c r="KJK110" s="2"/>
      <c r="KJL110" s="5"/>
      <c r="KJM110" s="5"/>
      <c r="KJN110" s="5"/>
      <c r="KJO110" s="5"/>
      <c r="KJP110" s="5"/>
      <c r="KJQ110" s="1"/>
      <c r="KJR110" s="2"/>
      <c r="KJS110" s="2"/>
      <c r="KJT110" s="5"/>
      <c r="KJU110" s="5"/>
      <c r="KJV110" s="5"/>
      <c r="KJW110" s="5"/>
      <c r="KJX110" s="5"/>
      <c r="KJY110" s="1"/>
      <c r="KJZ110" s="2"/>
      <c r="KKA110" s="2"/>
      <c r="KKB110" s="5"/>
      <c r="KKC110" s="5"/>
      <c r="KKD110" s="5"/>
      <c r="KKE110" s="5"/>
      <c r="KKF110" s="5"/>
      <c r="KKG110" s="1"/>
      <c r="KKH110" s="2"/>
      <c r="KKI110" s="2"/>
      <c r="KKJ110" s="5"/>
      <c r="KKK110" s="5"/>
      <c r="KKL110" s="5"/>
      <c r="KKM110" s="5"/>
      <c r="KKN110" s="5"/>
      <c r="KKO110" s="1"/>
      <c r="KKP110" s="2"/>
      <c r="KKQ110" s="2"/>
      <c r="KKR110" s="5"/>
      <c r="KKS110" s="5"/>
      <c r="KKT110" s="5"/>
      <c r="KKU110" s="5"/>
      <c r="KKV110" s="5"/>
      <c r="KKW110" s="1"/>
      <c r="KKX110" s="2"/>
      <c r="KKY110" s="2"/>
      <c r="KKZ110" s="5"/>
      <c r="KLA110" s="5"/>
      <c r="KLB110" s="5"/>
      <c r="KLC110" s="5"/>
      <c r="KLD110" s="5"/>
      <c r="KLE110" s="1"/>
      <c r="KLF110" s="2"/>
      <c r="KLG110" s="2"/>
      <c r="KLH110" s="5"/>
      <c r="KLI110" s="5"/>
      <c r="KLJ110" s="5"/>
      <c r="KLK110" s="5"/>
      <c r="KLL110" s="5"/>
      <c r="KLM110" s="1"/>
      <c r="KLN110" s="2"/>
      <c r="KLO110" s="2"/>
      <c r="KLP110" s="5"/>
      <c r="KLQ110" s="5"/>
      <c r="KLR110" s="5"/>
      <c r="KLS110" s="5"/>
      <c r="KLT110" s="5"/>
      <c r="KLU110" s="1"/>
      <c r="KLV110" s="2"/>
      <c r="KLW110" s="2"/>
      <c r="KLX110" s="5"/>
      <c r="KLY110" s="5"/>
      <c r="KLZ110" s="5"/>
      <c r="KMA110" s="5"/>
      <c r="KMB110" s="5"/>
      <c r="KMC110" s="1"/>
      <c r="KMD110" s="2"/>
      <c r="KME110" s="2"/>
      <c r="KMF110" s="5"/>
      <c r="KMG110" s="5"/>
      <c r="KMH110" s="5"/>
      <c r="KMI110" s="5"/>
      <c r="KMJ110" s="5"/>
      <c r="KMK110" s="1"/>
      <c r="KML110" s="2"/>
      <c r="KMM110" s="2"/>
      <c r="KMN110" s="5"/>
      <c r="KMO110" s="5"/>
      <c r="KMP110" s="5"/>
      <c r="KMQ110" s="5"/>
      <c r="KMR110" s="5"/>
      <c r="KMS110" s="1"/>
      <c r="KMT110" s="2"/>
      <c r="KMU110" s="2"/>
      <c r="KMV110" s="5"/>
      <c r="KMW110" s="5"/>
      <c r="KMX110" s="5"/>
      <c r="KMY110" s="5"/>
      <c r="KMZ110" s="5"/>
      <c r="KNA110" s="1"/>
      <c r="KNB110" s="2"/>
      <c r="KNC110" s="2"/>
      <c r="KND110" s="5"/>
      <c r="KNE110" s="5"/>
      <c r="KNF110" s="5"/>
      <c r="KNG110" s="5"/>
      <c r="KNH110" s="5"/>
      <c r="KNI110" s="1"/>
      <c r="KNJ110" s="2"/>
      <c r="KNK110" s="2"/>
      <c r="KNL110" s="5"/>
      <c r="KNM110" s="5"/>
      <c r="KNN110" s="5"/>
      <c r="KNO110" s="5"/>
      <c r="KNP110" s="5"/>
      <c r="KNQ110" s="1"/>
      <c r="KNR110" s="2"/>
      <c r="KNS110" s="2"/>
      <c r="KNT110" s="5"/>
      <c r="KNU110" s="5"/>
      <c r="KNV110" s="5"/>
      <c r="KNW110" s="5"/>
      <c r="KNX110" s="5"/>
      <c r="KNY110" s="1"/>
      <c r="KNZ110" s="2"/>
      <c r="KOA110" s="2"/>
      <c r="KOB110" s="5"/>
      <c r="KOC110" s="5"/>
      <c r="KOD110" s="5"/>
      <c r="KOE110" s="5"/>
      <c r="KOF110" s="5"/>
      <c r="KOG110" s="1"/>
      <c r="KOH110" s="2"/>
      <c r="KOI110" s="2"/>
      <c r="KOJ110" s="5"/>
      <c r="KOK110" s="5"/>
      <c r="KOL110" s="5"/>
      <c r="KOM110" s="5"/>
      <c r="KON110" s="5"/>
      <c r="KOO110" s="1"/>
      <c r="KOP110" s="2"/>
      <c r="KOQ110" s="2"/>
      <c r="KOR110" s="5"/>
      <c r="KOS110" s="5"/>
      <c r="KOT110" s="5"/>
      <c r="KOU110" s="5"/>
      <c r="KOV110" s="5"/>
      <c r="KOW110" s="1"/>
      <c r="KOX110" s="2"/>
      <c r="KOY110" s="2"/>
      <c r="KOZ110" s="5"/>
      <c r="KPA110" s="5"/>
      <c r="KPB110" s="5"/>
      <c r="KPC110" s="5"/>
      <c r="KPD110" s="5"/>
      <c r="KPE110" s="1"/>
      <c r="KPF110" s="2"/>
      <c r="KPG110" s="2"/>
      <c r="KPH110" s="5"/>
      <c r="KPI110" s="5"/>
      <c r="KPJ110" s="5"/>
      <c r="KPK110" s="5"/>
      <c r="KPL110" s="5"/>
      <c r="KPM110" s="1"/>
      <c r="KPN110" s="2"/>
      <c r="KPO110" s="2"/>
      <c r="KPP110" s="5"/>
      <c r="KPQ110" s="5"/>
      <c r="KPR110" s="5"/>
      <c r="KPS110" s="5"/>
      <c r="KPT110" s="5"/>
      <c r="KPU110" s="1"/>
      <c r="KPV110" s="2"/>
      <c r="KPW110" s="2"/>
      <c r="KPX110" s="5"/>
      <c r="KPY110" s="5"/>
      <c r="KPZ110" s="5"/>
      <c r="KQA110" s="5"/>
      <c r="KQB110" s="5"/>
      <c r="KQC110" s="1"/>
      <c r="KQD110" s="2"/>
      <c r="KQE110" s="2"/>
      <c r="KQF110" s="5"/>
      <c r="KQG110" s="5"/>
      <c r="KQH110" s="5"/>
      <c r="KQI110" s="5"/>
      <c r="KQJ110" s="5"/>
      <c r="KQK110" s="1"/>
      <c r="KQL110" s="2"/>
      <c r="KQM110" s="2"/>
      <c r="KQN110" s="5"/>
      <c r="KQO110" s="5"/>
      <c r="KQP110" s="5"/>
      <c r="KQQ110" s="5"/>
      <c r="KQR110" s="5"/>
      <c r="KQS110" s="1"/>
      <c r="KQT110" s="2"/>
      <c r="KQU110" s="2"/>
      <c r="KQV110" s="5"/>
      <c r="KQW110" s="5"/>
      <c r="KQX110" s="5"/>
      <c r="KQY110" s="5"/>
      <c r="KQZ110" s="5"/>
      <c r="KRA110" s="1"/>
      <c r="KRB110" s="2"/>
      <c r="KRC110" s="2"/>
      <c r="KRD110" s="5"/>
      <c r="KRE110" s="5"/>
      <c r="KRF110" s="5"/>
      <c r="KRG110" s="5"/>
      <c r="KRH110" s="5"/>
      <c r="KRI110" s="1"/>
      <c r="KRJ110" s="2"/>
      <c r="KRK110" s="2"/>
      <c r="KRL110" s="5"/>
      <c r="KRM110" s="5"/>
      <c r="KRN110" s="5"/>
      <c r="KRO110" s="5"/>
      <c r="KRP110" s="5"/>
      <c r="KRQ110" s="1"/>
      <c r="KRR110" s="2"/>
      <c r="KRS110" s="2"/>
      <c r="KRT110" s="5"/>
      <c r="KRU110" s="5"/>
      <c r="KRV110" s="5"/>
      <c r="KRW110" s="5"/>
      <c r="KRX110" s="5"/>
      <c r="KRY110" s="1"/>
      <c r="KRZ110" s="2"/>
      <c r="KSA110" s="2"/>
      <c r="KSB110" s="5"/>
      <c r="KSC110" s="5"/>
      <c r="KSD110" s="5"/>
      <c r="KSE110" s="5"/>
      <c r="KSF110" s="5"/>
      <c r="KSG110" s="1"/>
      <c r="KSH110" s="2"/>
      <c r="KSI110" s="2"/>
      <c r="KSJ110" s="5"/>
      <c r="KSK110" s="5"/>
      <c r="KSL110" s="5"/>
      <c r="KSM110" s="5"/>
      <c r="KSN110" s="5"/>
      <c r="KSO110" s="1"/>
      <c r="KSP110" s="2"/>
      <c r="KSQ110" s="2"/>
      <c r="KSR110" s="5"/>
      <c r="KSS110" s="5"/>
      <c r="KST110" s="5"/>
      <c r="KSU110" s="5"/>
      <c r="KSV110" s="5"/>
      <c r="KSW110" s="1"/>
      <c r="KSX110" s="2"/>
      <c r="KSY110" s="2"/>
      <c r="KSZ110" s="5"/>
      <c r="KTA110" s="5"/>
      <c r="KTB110" s="5"/>
      <c r="KTC110" s="5"/>
      <c r="KTD110" s="5"/>
      <c r="KTE110" s="1"/>
      <c r="KTF110" s="2"/>
      <c r="KTG110" s="2"/>
      <c r="KTH110" s="5"/>
      <c r="KTI110" s="5"/>
      <c r="KTJ110" s="5"/>
      <c r="KTK110" s="5"/>
      <c r="KTL110" s="5"/>
      <c r="KTM110" s="1"/>
      <c r="KTN110" s="2"/>
      <c r="KTO110" s="2"/>
      <c r="KTP110" s="5"/>
      <c r="KTQ110" s="5"/>
      <c r="KTR110" s="5"/>
      <c r="KTS110" s="5"/>
      <c r="KTT110" s="5"/>
      <c r="KTU110" s="1"/>
      <c r="KTV110" s="2"/>
      <c r="KTW110" s="2"/>
      <c r="KTX110" s="5"/>
      <c r="KTY110" s="5"/>
      <c r="KTZ110" s="5"/>
      <c r="KUA110" s="5"/>
      <c r="KUB110" s="5"/>
      <c r="KUC110" s="1"/>
      <c r="KUD110" s="2"/>
      <c r="KUE110" s="2"/>
      <c r="KUF110" s="5"/>
      <c r="KUG110" s="5"/>
      <c r="KUH110" s="5"/>
      <c r="KUI110" s="5"/>
      <c r="KUJ110" s="5"/>
      <c r="KUK110" s="1"/>
      <c r="KUL110" s="2"/>
      <c r="KUM110" s="2"/>
      <c r="KUN110" s="5"/>
      <c r="KUO110" s="5"/>
      <c r="KUP110" s="5"/>
      <c r="KUQ110" s="5"/>
      <c r="KUR110" s="5"/>
      <c r="KUS110" s="1"/>
      <c r="KUT110" s="2"/>
      <c r="KUU110" s="2"/>
      <c r="KUV110" s="5"/>
      <c r="KUW110" s="5"/>
      <c r="KUX110" s="5"/>
      <c r="KUY110" s="5"/>
      <c r="KUZ110" s="5"/>
      <c r="KVA110" s="1"/>
      <c r="KVB110" s="2"/>
      <c r="KVC110" s="2"/>
      <c r="KVD110" s="5"/>
      <c r="KVE110" s="5"/>
      <c r="KVF110" s="5"/>
      <c r="KVG110" s="5"/>
      <c r="KVH110" s="5"/>
      <c r="KVI110" s="1"/>
      <c r="KVJ110" s="2"/>
      <c r="KVK110" s="2"/>
      <c r="KVL110" s="5"/>
      <c r="KVM110" s="5"/>
      <c r="KVN110" s="5"/>
      <c r="KVO110" s="5"/>
      <c r="KVP110" s="5"/>
      <c r="KVQ110" s="1"/>
      <c r="KVR110" s="2"/>
      <c r="KVS110" s="2"/>
      <c r="KVT110" s="5"/>
      <c r="KVU110" s="5"/>
      <c r="KVV110" s="5"/>
      <c r="KVW110" s="5"/>
      <c r="KVX110" s="5"/>
      <c r="KVY110" s="1"/>
      <c r="KVZ110" s="2"/>
      <c r="KWA110" s="2"/>
      <c r="KWB110" s="5"/>
      <c r="KWC110" s="5"/>
      <c r="KWD110" s="5"/>
      <c r="KWE110" s="5"/>
      <c r="KWF110" s="5"/>
      <c r="KWG110" s="1"/>
      <c r="KWH110" s="2"/>
      <c r="KWI110" s="2"/>
      <c r="KWJ110" s="5"/>
      <c r="KWK110" s="5"/>
      <c r="KWL110" s="5"/>
      <c r="KWM110" s="5"/>
      <c r="KWN110" s="5"/>
      <c r="KWO110" s="1"/>
      <c r="KWP110" s="2"/>
      <c r="KWQ110" s="2"/>
      <c r="KWR110" s="5"/>
      <c r="KWS110" s="5"/>
      <c r="KWT110" s="5"/>
      <c r="KWU110" s="5"/>
      <c r="KWV110" s="5"/>
      <c r="KWW110" s="1"/>
      <c r="KWX110" s="2"/>
      <c r="KWY110" s="2"/>
      <c r="KWZ110" s="5"/>
      <c r="KXA110" s="5"/>
      <c r="KXB110" s="5"/>
      <c r="KXC110" s="5"/>
      <c r="KXD110" s="5"/>
      <c r="KXE110" s="1"/>
      <c r="KXF110" s="2"/>
      <c r="KXG110" s="2"/>
      <c r="KXH110" s="5"/>
      <c r="KXI110" s="5"/>
      <c r="KXJ110" s="5"/>
      <c r="KXK110" s="5"/>
      <c r="KXL110" s="5"/>
      <c r="KXM110" s="1"/>
      <c r="KXN110" s="2"/>
      <c r="KXO110" s="2"/>
      <c r="KXP110" s="5"/>
      <c r="KXQ110" s="5"/>
      <c r="KXR110" s="5"/>
      <c r="KXS110" s="5"/>
      <c r="KXT110" s="5"/>
      <c r="KXU110" s="1"/>
      <c r="KXV110" s="2"/>
      <c r="KXW110" s="2"/>
      <c r="KXX110" s="5"/>
      <c r="KXY110" s="5"/>
      <c r="KXZ110" s="5"/>
      <c r="KYA110" s="5"/>
      <c r="KYB110" s="5"/>
      <c r="KYC110" s="1"/>
      <c r="KYD110" s="2"/>
      <c r="KYE110" s="2"/>
      <c r="KYF110" s="5"/>
      <c r="KYG110" s="5"/>
      <c r="KYH110" s="5"/>
      <c r="KYI110" s="5"/>
      <c r="KYJ110" s="5"/>
      <c r="KYK110" s="1"/>
      <c r="KYL110" s="2"/>
      <c r="KYM110" s="2"/>
      <c r="KYN110" s="5"/>
      <c r="KYO110" s="5"/>
      <c r="KYP110" s="5"/>
      <c r="KYQ110" s="5"/>
      <c r="KYR110" s="5"/>
      <c r="KYS110" s="1"/>
      <c r="KYT110" s="2"/>
      <c r="KYU110" s="2"/>
      <c r="KYV110" s="5"/>
      <c r="KYW110" s="5"/>
      <c r="KYX110" s="5"/>
      <c r="KYY110" s="5"/>
      <c r="KYZ110" s="5"/>
      <c r="KZA110" s="1"/>
      <c r="KZB110" s="2"/>
      <c r="KZC110" s="2"/>
      <c r="KZD110" s="5"/>
      <c r="KZE110" s="5"/>
      <c r="KZF110" s="5"/>
      <c r="KZG110" s="5"/>
      <c r="KZH110" s="5"/>
      <c r="KZI110" s="1"/>
      <c r="KZJ110" s="2"/>
      <c r="KZK110" s="2"/>
      <c r="KZL110" s="5"/>
      <c r="KZM110" s="5"/>
      <c r="KZN110" s="5"/>
      <c r="KZO110" s="5"/>
      <c r="KZP110" s="5"/>
      <c r="KZQ110" s="1"/>
      <c r="KZR110" s="2"/>
      <c r="KZS110" s="2"/>
      <c r="KZT110" s="5"/>
      <c r="KZU110" s="5"/>
      <c r="KZV110" s="5"/>
      <c r="KZW110" s="5"/>
      <c r="KZX110" s="5"/>
      <c r="KZY110" s="1"/>
      <c r="KZZ110" s="2"/>
      <c r="LAA110" s="2"/>
      <c r="LAB110" s="5"/>
      <c r="LAC110" s="5"/>
      <c r="LAD110" s="5"/>
      <c r="LAE110" s="5"/>
      <c r="LAF110" s="5"/>
      <c r="LAG110" s="1"/>
      <c r="LAH110" s="2"/>
      <c r="LAI110" s="2"/>
      <c r="LAJ110" s="5"/>
      <c r="LAK110" s="5"/>
      <c r="LAL110" s="5"/>
      <c r="LAM110" s="5"/>
      <c r="LAN110" s="5"/>
      <c r="LAO110" s="1"/>
      <c r="LAP110" s="2"/>
      <c r="LAQ110" s="2"/>
      <c r="LAR110" s="5"/>
      <c r="LAS110" s="5"/>
      <c r="LAT110" s="5"/>
      <c r="LAU110" s="5"/>
      <c r="LAV110" s="5"/>
      <c r="LAW110" s="1"/>
      <c r="LAX110" s="2"/>
      <c r="LAY110" s="2"/>
      <c r="LAZ110" s="5"/>
      <c r="LBA110" s="5"/>
      <c r="LBB110" s="5"/>
      <c r="LBC110" s="5"/>
      <c r="LBD110" s="5"/>
      <c r="LBE110" s="1"/>
      <c r="LBF110" s="2"/>
      <c r="LBG110" s="2"/>
      <c r="LBH110" s="5"/>
      <c r="LBI110" s="5"/>
      <c r="LBJ110" s="5"/>
      <c r="LBK110" s="5"/>
      <c r="LBL110" s="5"/>
      <c r="LBM110" s="1"/>
      <c r="LBN110" s="2"/>
      <c r="LBO110" s="2"/>
      <c r="LBP110" s="5"/>
      <c r="LBQ110" s="5"/>
      <c r="LBR110" s="5"/>
      <c r="LBS110" s="5"/>
      <c r="LBT110" s="5"/>
      <c r="LBU110" s="1"/>
      <c r="LBV110" s="2"/>
      <c r="LBW110" s="2"/>
      <c r="LBX110" s="5"/>
      <c r="LBY110" s="5"/>
      <c r="LBZ110" s="5"/>
      <c r="LCA110" s="5"/>
      <c r="LCB110" s="5"/>
      <c r="LCC110" s="1"/>
      <c r="LCD110" s="2"/>
      <c r="LCE110" s="2"/>
      <c r="LCF110" s="5"/>
      <c r="LCG110" s="5"/>
      <c r="LCH110" s="5"/>
      <c r="LCI110" s="5"/>
      <c r="LCJ110" s="5"/>
      <c r="LCK110" s="1"/>
      <c r="LCL110" s="2"/>
      <c r="LCM110" s="2"/>
      <c r="LCN110" s="5"/>
      <c r="LCO110" s="5"/>
      <c r="LCP110" s="5"/>
      <c r="LCQ110" s="5"/>
      <c r="LCR110" s="5"/>
      <c r="LCS110" s="1"/>
      <c r="LCT110" s="2"/>
      <c r="LCU110" s="2"/>
      <c r="LCV110" s="5"/>
      <c r="LCW110" s="5"/>
      <c r="LCX110" s="5"/>
      <c r="LCY110" s="5"/>
      <c r="LCZ110" s="5"/>
      <c r="LDA110" s="1"/>
      <c r="LDB110" s="2"/>
      <c r="LDC110" s="2"/>
      <c r="LDD110" s="5"/>
      <c r="LDE110" s="5"/>
      <c r="LDF110" s="5"/>
      <c r="LDG110" s="5"/>
      <c r="LDH110" s="5"/>
      <c r="LDI110" s="1"/>
      <c r="LDJ110" s="2"/>
      <c r="LDK110" s="2"/>
      <c r="LDL110" s="5"/>
      <c r="LDM110" s="5"/>
      <c r="LDN110" s="5"/>
      <c r="LDO110" s="5"/>
      <c r="LDP110" s="5"/>
      <c r="LDQ110" s="1"/>
      <c r="LDR110" s="2"/>
      <c r="LDS110" s="2"/>
      <c r="LDT110" s="5"/>
      <c r="LDU110" s="5"/>
      <c r="LDV110" s="5"/>
      <c r="LDW110" s="5"/>
      <c r="LDX110" s="5"/>
      <c r="LDY110" s="1"/>
      <c r="LDZ110" s="2"/>
      <c r="LEA110" s="2"/>
      <c r="LEB110" s="5"/>
      <c r="LEC110" s="5"/>
      <c r="LED110" s="5"/>
      <c r="LEE110" s="5"/>
      <c r="LEF110" s="5"/>
      <c r="LEG110" s="1"/>
      <c r="LEH110" s="2"/>
      <c r="LEI110" s="2"/>
      <c r="LEJ110" s="5"/>
      <c r="LEK110" s="5"/>
      <c r="LEL110" s="5"/>
      <c r="LEM110" s="5"/>
      <c r="LEN110" s="5"/>
      <c r="LEO110" s="1"/>
      <c r="LEP110" s="2"/>
      <c r="LEQ110" s="2"/>
      <c r="LER110" s="5"/>
      <c r="LES110" s="5"/>
      <c r="LET110" s="5"/>
      <c r="LEU110" s="5"/>
      <c r="LEV110" s="5"/>
      <c r="LEW110" s="1"/>
      <c r="LEX110" s="2"/>
      <c r="LEY110" s="2"/>
      <c r="LEZ110" s="5"/>
      <c r="LFA110" s="5"/>
      <c r="LFB110" s="5"/>
      <c r="LFC110" s="5"/>
      <c r="LFD110" s="5"/>
      <c r="LFE110" s="1"/>
      <c r="LFF110" s="2"/>
      <c r="LFG110" s="2"/>
      <c r="LFH110" s="5"/>
      <c r="LFI110" s="5"/>
      <c r="LFJ110" s="5"/>
      <c r="LFK110" s="5"/>
      <c r="LFL110" s="5"/>
      <c r="LFM110" s="1"/>
      <c r="LFN110" s="2"/>
      <c r="LFO110" s="2"/>
      <c r="LFP110" s="5"/>
      <c r="LFQ110" s="5"/>
      <c r="LFR110" s="5"/>
      <c r="LFS110" s="5"/>
      <c r="LFT110" s="5"/>
      <c r="LFU110" s="1"/>
      <c r="LFV110" s="2"/>
      <c r="LFW110" s="2"/>
      <c r="LFX110" s="5"/>
      <c r="LFY110" s="5"/>
      <c r="LFZ110" s="5"/>
      <c r="LGA110" s="5"/>
      <c r="LGB110" s="5"/>
      <c r="LGC110" s="1"/>
      <c r="LGD110" s="2"/>
      <c r="LGE110" s="2"/>
      <c r="LGF110" s="5"/>
      <c r="LGG110" s="5"/>
      <c r="LGH110" s="5"/>
      <c r="LGI110" s="5"/>
      <c r="LGJ110" s="5"/>
      <c r="LGK110" s="1"/>
      <c r="LGL110" s="2"/>
      <c r="LGM110" s="2"/>
      <c r="LGN110" s="5"/>
      <c r="LGO110" s="5"/>
      <c r="LGP110" s="5"/>
      <c r="LGQ110" s="5"/>
      <c r="LGR110" s="5"/>
      <c r="LGS110" s="1"/>
      <c r="LGT110" s="2"/>
      <c r="LGU110" s="2"/>
      <c r="LGV110" s="5"/>
      <c r="LGW110" s="5"/>
      <c r="LGX110" s="5"/>
      <c r="LGY110" s="5"/>
      <c r="LGZ110" s="5"/>
      <c r="LHA110" s="1"/>
      <c r="LHB110" s="2"/>
      <c r="LHC110" s="2"/>
      <c r="LHD110" s="5"/>
      <c r="LHE110" s="5"/>
      <c r="LHF110" s="5"/>
      <c r="LHG110" s="5"/>
      <c r="LHH110" s="5"/>
      <c r="LHI110" s="1"/>
      <c r="LHJ110" s="2"/>
      <c r="LHK110" s="2"/>
      <c r="LHL110" s="5"/>
      <c r="LHM110" s="5"/>
      <c r="LHN110" s="5"/>
      <c r="LHO110" s="5"/>
      <c r="LHP110" s="5"/>
      <c r="LHQ110" s="1"/>
      <c r="LHR110" s="2"/>
      <c r="LHS110" s="2"/>
      <c r="LHT110" s="5"/>
      <c r="LHU110" s="5"/>
      <c r="LHV110" s="5"/>
      <c r="LHW110" s="5"/>
      <c r="LHX110" s="5"/>
      <c r="LHY110" s="1"/>
      <c r="LHZ110" s="2"/>
      <c r="LIA110" s="2"/>
      <c r="LIB110" s="5"/>
      <c r="LIC110" s="5"/>
      <c r="LID110" s="5"/>
      <c r="LIE110" s="5"/>
      <c r="LIF110" s="5"/>
      <c r="LIG110" s="1"/>
      <c r="LIH110" s="2"/>
      <c r="LII110" s="2"/>
      <c r="LIJ110" s="5"/>
      <c r="LIK110" s="5"/>
      <c r="LIL110" s="5"/>
      <c r="LIM110" s="5"/>
      <c r="LIN110" s="5"/>
      <c r="LIO110" s="1"/>
      <c r="LIP110" s="2"/>
      <c r="LIQ110" s="2"/>
      <c r="LIR110" s="5"/>
      <c r="LIS110" s="5"/>
      <c r="LIT110" s="5"/>
      <c r="LIU110" s="5"/>
      <c r="LIV110" s="5"/>
      <c r="LIW110" s="1"/>
      <c r="LIX110" s="2"/>
      <c r="LIY110" s="2"/>
      <c r="LIZ110" s="5"/>
      <c r="LJA110" s="5"/>
      <c r="LJB110" s="5"/>
      <c r="LJC110" s="5"/>
      <c r="LJD110" s="5"/>
      <c r="LJE110" s="1"/>
      <c r="LJF110" s="2"/>
      <c r="LJG110" s="2"/>
      <c r="LJH110" s="5"/>
      <c r="LJI110" s="5"/>
      <c r="LJJ110" s="5"/>
      <c r="LJK110" s="5"/>
      <c r="LJL110" s="5"/>
      <c r="LJM110" s="1"/>
      <c r="LJN110" s="2"/>
      <c r="LJO110" s="2"/>
      <c r="LJP110" s="5"/>
      <c r="LJQ110" s="5"/>
      <c r="LJR110" s="5"/>
      <c r="LJS110" s="5"/>
      <c r="LJT110" s="5"/>
      <c r="LJU110" s="1"/>
      <c r="LJV110" s="2"/>
      <c r="LJW110" s="2"/>
      <c r="LJX110" s="5"/>
      <c r="LJY110" s="5"/>
      <c r="LJZ110" s="5"/>
      <c r="LKA110" s="5"/>
      <c r="LKB110" s="5"/>
      <c r="LKC110" s="1"/>
      <c r="LKD110" s="2"/>
      <c r="LKE110" s="2"/>
      <c r="LKF110" s="5"/>
      <c r="LKG110" s="5"/>
      <c r="LKH110" s="5"/>
      <c r="LKI110" s="5"/>
      <c r="LKJ110" s="5"/>
      <c r="LKK110" s="1"/>
      <c r="LKL110" s="2"/>
      <c r="LKM110" s="2"/>
      <c r="LKN110" s="5"/>
      <c r="LKO110" s="5"/>
      <c r="LKP110" s="5"/>
      <c r="LKQ110" s="5"/>
      <c r="LKR110" s="5"/>
      <c r="LKS110" s="1"/>
      <c r="LKT110" s="2"/>
      <c r="LKU110" s="2"/>
      <c r="LKV110" s="5"/>
      <c r="LKW110" s="5"/>
      <c r="LKX110" s="5"/>
      <c r="LKY110" s="5"/>
      <c r="LKZ110" s="5"/>
      <c r="LLA110" s="1"/>
      <c r="LLB110" s="2"/>
      <c r="LLC110" s="2"/>
      <c r="LLD110" s="5"/>
      <c r="LLE110" s="5"/>
      <c r="LLF110" s="5"/>
      <c r="LLG110" s="5"/>
      <c r="LLH110" s="5"/>
      <c r="LLI110" s="1"/>
      <c r="LLJ110" s="2"/>
      <c r="LLK110" s="2"/>
      <c r="LLL110" s="5"/>
      <c r="LLM110" s="5"/>
      <c r="LLN110" s="5"/>
      <c r="LLO110" s="5"/>
      <c r="LLP110" s="5"/>
      <c r="LLQ110" s="1"/>
      <c r="LLR110" s="2"/>
      <c r="LLS110" s="2"/>
      <c r="LLT110" s="5"/>
      <c r="LLU110" s="5"/>
      <c r="LLV110" s="5"/>
      <c r="LLW110" s="5"/>
      <c r="LLX110" s="5"/>
      <c r="LLY110" s="1"/>
      <c r="LLZ110" s="2"/>
      <c r="LMA110" s="2"/>
      <c r="LMB110" s="5"/>
      <c r="LMC110" s="5"/>
      <c r="LMD110" s="5"/>
      <c r="LME110" s="5"/>
      <c r="LMF110" s="5"/>
      <c r="LMG110" s="1"/>
      <c r="LMH110" s="2"/>
      <c r="LMI110" s="2"/>
      <c r="LMJ110" s="5"/>
      <c r="LMK110" s="5"/>
      <c r="LML110" s="5"/>
      <c r="LMM110" s="5"/>
      <c r="LMN110" s="5"/>
      <c r="LMO110" s="1"/>
      <c r="LMP110" s="2"/>
      <c r="LMQ110" s="2"/>
      <c r="LMR110" s="5"/>
      <c r="LMS110" s="5"/>
      <c r="LMT110" s="5"/>
      <c r="LMU110" s="5"/>
      <c r="LMV110" s="5"/>
      <c r="LMW110" s="1"/>
      <c r="LMX110" s="2"/>
      <c r="LMY110" s="2"/>
      <c r="LMZ110" s="5"/>
      <c r="LNA110" s="5"/>
      <c r="LNB110" s="5"/>
      <c r="LNC110" s="5"/>
      <c r="LND110" s="5"/>
      <c r="LNE110" s="1"/>
      <c r="LNF110" s="2"/>
      <c r="LNG110" s="2"/>
      <c r="LNH110" s="5"/>
      <c r="LNI110" s="5"/>
      <c r="LNJ110" s="5"/>
      <c r="LNK110" s="5"/>
      <c r="LNL110" s="5"/>
      <c r="LNM110" s="1"/>
      <c r="LNN110" s="2"/>
      <c r="LNO110" s="2"/>
      <c r="LNP110" s="5"/>
      <c r="LNQ110" s="5"/>
      <c r="LNR110" s="5"/>
      <c r="LNS110" s="5"/>
      <c r="LNT110" s="5"/>
      <c r="LNU110" s="1"/>
      <c r="LNV110" s="2"/>
      <c r="LNW110" s="2"/>
      <c r="LNX110" s="5"/>
      <c r="LNY110" s="5"/>
      <c r="LNZ110" s="5"/>
      <c r="LOA110" s="5"/>
      <c r="LOB110" s="5"/>
      <c r="LOC110" s="1"/>
      <c r="LOD110" s="2"/>
      <c r="LOE110" s="2"/>
      <c r="LOF110" s="5"/>
      <c r="LOG110" s="5"/>
      <c r="LOH110" s="5"/>
      <c r="LOI110" s="5"/>
      <c r="LOJ110" s="5"/>
      <c r="LOK110" s="1"/>
      <c r="LOL110" s="2"/>
      <c r="LOM110" s="2"/>
      <c r="LON110" s="5"/>
      <c r="LOO110" s="5"/>
      <c r="LOP110" s="5"/>
      <c r="LOQ110" s="5"/>
      <c r="LOR110" s="5"/>
      <c r="LOS110" s="1"/>
      <c r="LOT110" s="2"/>
      <c r="LOU110" s="2"/>
      <c r="LOV110" s="5"/>
      <c r="LOW110" s="5"/>
      <c r="LOX110" s="5"/>
      <c r="LOY110" s="5"/>
      <c r="LOZ110" s="5"/>
      <c r="LPA110" s="1"/>
      <c r="LPB110" s="2"/>
      <c r="LPC110" s="2"/>
      <c r="LPD110" s="5"/>
      <c r="LPE110" s="5"/>
      <c r="LPF110" s="5"/>
      <c r="LPG110" s="5"/>
      <c r="LPH110" s="5"/>
      <c r="LPI110" s="1"/>
      <c r="LPJ110" s="2"/>
      <c r="LPK110" s="2"/>
      <c r="LPL110" s="5"/>
      <c r="LPM110" s="5"/>
      <c r="LPN110" s="5"/>
      <c r="LPO110" s="5"/>
      <c r="LPP110" s="5"/>
      <c r="LPQ110" s="1"/>
      <c r="LPR110" s="2"/>
      <c r="LPS110" s="2"/>
      <c r="LPT110" s="5"/>
      <c r="LPU110" s="5"/>
      <c r="LPV110" s="5"/>
      <c r="LPW110" s="5"/>
      <c r="LPX110" s="5"/>
      <c r="LPY110" s="1"/>
      <c r="LPZ110" s="2"/>
      <c r="LQA110" s="2"/>
      <c r="LQB110" s="5"/>
      <c r="LQC110" s="5"/>
      <c r="LQD110" s="5"/>
      <c r="LQE110" s="5"/>
      <c r="LQF110" s="5"/>
      <c r="LQG110" s="1"/>
      <c r="LQH110" s="2"/>
      <c r="LQI110" s="2"/>
      <c r="LQJ110" s="5"/>
      <c r="LQK110" s="5"/>
      <c r="LQL110" s="5"/>
      <c r="LQM110" s="5"/>
      <c r="LQN110" s="5"/>
      <c r="LQO110" s="1"/>
      <c r="LQP110" s="2"/>
      <c r="LQQ110" s="2"/>
      <c r="LQR110" s="5"/>
      <c r="LQS110" s="5"/>
      <c r="LQT110" s="5"/>
      <c r="LQU110" s="5"/>
      <c r="LQV110" s="5"/>
      <c r="LQW110" s="1"/>
      <c r="LQX110" s="2"/>
      <c r="LQY110" s="2"/>
      <c r="LQZ110" s="5"/>
      <c r="LRA110" s="5"/>
      <c r="LRB110" s="5"/>
      <c r="LRC110" s="5"/>
      <c r="LRD110" s="5"/>
      <c r="LRE110" s="1"/>
      <c r="LRF110" s="2"/>
      <c r="LRG110" s="2"/>
      <c r="LRH110" s="5"/>
      <c r="LRI110" s="5"/>
      <c r="LRJ110" s="5"/>
      <c r="LRK110" s="5"/>
      <c r="LRL110" s="5"/>
      <c r="LRM110" s="1"/>
      <c r="LRN110" s="2"/>
      <c r="LRO110" s="2"/>
      <c r="LRP110" s="5"/>
      <c r="LRQ110" s="5"/>
      <c r="LRR110" s="5"/>
      <c r="LRS110" s="5"/>
      <c r="LRT110" s="5"/>
      <c r="LRU110" s="1"/>
      <c r="LRV110" s="2"/>
      <c r="LRW110" s="2"/>
      <c r="LRX110" s="5"/>
      <c r="LRY110" s="5"/>
      <c r="LRZ110" s="5"/>
      <c r="LSA110" s="5"/>
      <c r="LSB110" s="5"/>
      <c r="LSC110" s="1"/>
      <c r="LSD110" s="2"/>
      <c r="LSE110" s="2"/>
      <c r="LSF110" s="5"/>
      <c r="LSG110" s="5"/>
      <c r="LSH110" s="5"/>
      <c r="LSI110" s="5"/>
      <c r="LSJ110" s="5"/>
      <c r="LSK110" s="1"/>
      <c r="LSL110" s="2"/>
      <c r="LSM110" s="2"/>
      <c r="LSN110" s="5"/>
      <c r="LSO110" s="5"/>
      <c r="LSP110" s="5"/>
      <c r="LSQ110" s="5"/>
      <c r="LSR110" s="5"/>
      <c r="LSS110" s="1"/>
      <c r="LST110" s="2"/>
      <c r="LSU110" s="2"/>
      <c r="LSV110" s="5"/>
      <c r="LSW110" s="5"/>
      <c r="LSX110" s="5"/>
      <c r="LSY110" s="5"/>
      <c r="LSZ110" s="5"/>
      <c r="LTA110" s="1"/>
      <c r="LTB110" s="2"/>
      <c r="LTC110" s="2"/>
      <c r="LTD110" s="5"/>
      <c r="LTE110" s="5"/>
      <c r="LTF110" s="5"/>
      <c r="LTG110" s="5"/>
      <c r="LTH110" s="5"/>
      <c r="LTI110" s="1"/>
      <c r="LTJ110" s="2"/>
      <c r="LTK110" s="2"/>
      <c r="LTL110" s="5"/>
      <c r="LTM110" s="5"/>
      <c r="LTN110" s="5"/>
      <c r="LTO110" s="5"/>
      <c r="LTP110" s="5"/>
      <c r="LTQ110" s="1"/>
      <c r="LTR110" s="2"/>
      <c r="LTS110" s="2"/>
      <c r="LTT110" s="5"/>
      <c r="LTU110" s="5"/>
      <c r="LTV110" s="5"/>
      <c r="LTW110" s="5"/>
      <c r="LTX110" s="5"/>
      <c r="LTY110" s="1"/>
      <c r="LTZ110" s="2"/>
      <c r="LUA110" s="2"/>
      <c r="LUB110" s="5"/>
      <c r="LUC110" s="5"/>
      <c r="LUD110" s="5"/>
      <c r="LUE110" s="5"/>
      <c r="LUF110" s="5"/>
      <c r="LUG110" s="1"/>
      <c r="LUH110" s="2"/>
      <c r="LUI110" s="2"/>
      <c r="LUJ110" s="5"/>
      <c r="LUK110" s="5"/>
      <c r="LUL110" s="5"/>
      <c r="LUM110" s="5"/>
      <c r="LUN110" s="5"/>
      <c r="LUO110" s="1"/>
      <c r="LUP110" s="2"/>
      <c r="LUQ110" s="2"/>
      <c r="LUR110" s="5"/>
      <c r="LUS110" s="5"/>
      <c r="LUT110" s="5"/>
      <c r="LUU110" s="5"/>
      <c r="LUV110" s="5"/>
      <c r="LUW110" s="1"/>
      <c r="LUX110" s="2"/>
      <c r="LUY110" s="2"/>
      <c r="LUZ110" s="5"/>
      <c r="LVA110" s="5"/>
      <c r="LVB110" s="5"/>
      <c r="LVC110" s="5"/>
      <c r="LVD110" s="5"/>
      <c r="LVE110" s="1"/>
      <c r="LVF110" s="2"/>
      <c r="LVG110" s="2"/>
      <c r="LVH110" s="5"/>
      <c r="LVI110" s="5"/>
      <c r="LVJ110" s="5"/>
      <c r="LVK110" s="5"/>
      <c r="LVL110" s="5"/>
      <c r="LVM110" s="1"/>
      <c r="LVN110" s="2"/>
      <c r="LVO110" s="2"/>
      <c r="LVP110" s="5"/>
      <c r="LVQ110" s="5"/>
      <c r="LVR110" s="5"/>
      <c r="LVS110" s="5"/>
      <c r="LVT110" s="5"/>
      <c r="LVU110" s="1"/>
      <c r="LVV110" s="2"/>
      <c r="LVW110" s="2"/>
      <c r="LVX110" s="5"/>
      <c r="LVY110" s="5"/>
      <c r="LVZ110" s="5"/>
      <c r="LWA110" s="5"/>
      <c r="LWB110" s="5"/>
      <c r="LWC110" s="1"/>
      <c r="LWD110" s="2"/>
      <c r="LWE110" s="2"/>
      <c r="LWF110" s="5"/>
      <c r="LWG110" s="5"/>
      <c r="LWH110" s="5"/>
      <c r="LWI110" s="5"/>
      <c r="LWJ110" s="5"/>
      <c r="LWK110" s="1"/>
      <c r="LWL110" s="2"/>
      <c r="LWM110" s="2"/>
      <c r="LWN110" s="5"/>
      <c r="LWO110" s="5"/>
      <c r="LWP110" s="5"/>
      <c r="LWQ110" s="5"/>
      <c r="LWR110" s="5"/>
      <c r="LWS110" s="1"/>
      <c r="LWT110" s="2"/>
      <c r="LWU110" s="2"/>
      <c r="LWV110" s="5"/>
      <c r="LWW110" s="5"/>
      <c r="LWX110" s="5"/>
      <c r="LWY110" s="5"/>
      <c r="LWZ110" s="5"/>
      <c r="LXA110" s="1"/>
      <c r="LXB110" s="2"/>
      <c r="LXC110" s="2"/>
      <c r="LXD110" s="5"/>
      <c r="LXE110" s="5"/>
      <c r="LXF110" s="5"/>
      <c r="LXG110" s="5"/>
      <c r="LXH110" s="5"/>
      <c r="LXI110" s="1"/>
      <c r="LXJ110" s="2"/>
      <c r="LXK110" s="2"/>
      <c r="LXL110" s="5"/>
      <c r="LXM110" s="5"/>
      <c r="LXN110" s="5"/>
      <c r="LXO110" s="5"/>
      <c r="LXP110" s="5"/>
      <c r="LXQ110" s="1"/>
      <c r="LXR110" s="2"/>
      <c r="LXS110" s="2"/>
      <c r="LXT110" s="5"/>
      <c r="LXU110" s="5"/>
      <c r="LXV110" s="5"/>
      <c r="LXW110" s="5"/>
      <c r="LXX110" s="5"/>
      <c r="LXY110" s="1"/>
      <c r="LXZ110" s="2"/>
      <c r="LYA110" s="2"/>
      <c r="LYB110" s="5"/>
      <c r="LYC110" s="5"/>
      <c r="LYD110" s="5"/>
      <c r="LYE110" s="5"/>
      <c r="LYF110" s="5"/>
      <c r="LYG110" s="1"/>
      <c r="LYH110" s="2"/>
      <c r="LYI110" s="2"/>
      <c r="LYJ110" s="5"/>
      <c r="LYK110" s="5"/>
      <c r="LYL110" s="5"/>
      <c r="LYM110" s="5"/>
      <c r="LYN110" s="5"/>
      <c r="LYO110" s="1"/>
      <c r="LYP110" s="2"/>
      <c r="LYQ110" s="2"/>
      <c r="LYR110" s="5"/>
      <c r="LYS110" s="5"/>
      <c r="LYT110" s="5"/>
      <c r="LYU110" s="5"/>
      <c r="LYV110" s="5"/>
      <c r="LYW110" s="1"/>
      <c r="LYX110" s="2"/>
      <c r="LYY110" s="2"/>
      <c r="LYZ110" s="5"/>
      <c r="LZA110" s="5"/>
      <c r="LZB110" s="5"/>
      <c r="LZC110" s="5"/>
      <c r="LZD110" s="5"/>
      <c r="LZE110" s="1"/>
      <c r="LZF110" s="2"/>
      <c r="LZG110" s="2"/>
      <c r="LZH110" s="5"/>
      <c r="LZI110" s="5"/>
      <c r="LZJ110" s="5"/>
      <c r="LZK110" s="5"/>
      <c r="LZL110" s="5"/>
      <c r="LZM110" s="1"/>
      <c r="LZN110" s="2"/>
      <c r="LZO110" s="2"/>
      <c r="LZP110" s="5"/>
      <c r="LZQ110" s="5"/>
      <c r="LZR110" s="5"/>
      <c r="LZS110" s="5"/>
      <c r="LZT110" s="5"/>
      <c r="LZU110" s="1"/>
      <c r="LZV110" s="2"/>
      <c r="LZW110" s="2"/>
      <c r="LZX110" s="5"/>
      <c r="LZY110" s="5"/>
      <c r="LZZ110" s="5"/>
      <c r="MAA110" s="5"/>
      <c r="MAB110" s="5"/>
      <c r="MAC110" s="1"/>
      <c r="MAD110" s="2"/>
      <c r="MAE110" s="2"/>
      <c r="MAF110" s="5"/>
      <c r="MAG110" s="5"/>
      <c r="MAH110" s="5"/>
      <c r="MAI110" s="5"/>
      <c r="MAJ110" s="5"/>
      <c r="MAK110" s="1"/>
      <c r="MAL110" s="2"/>
      <c r="MAM110" s="2"/>
      <c r="MAN110" s="5"/>
      <c r="MAO110" s="5"/>
      <c r="MAP110" s="5"/>
      <c r="MAQ110" s="5"/>
      <c r="MAR110" s="5"/>
      <c r="MAS110" s="1"/>
      <c r="MAT110" s="2"/>
      <c r="MAU110" s="2"/>
      <c r="MAV110" s="5"/>
      <c r="MAW110" s="5"/>
      <c r="MAX110" s="5"/>
      <c r="MAY110" s="5"/>
      <c r="MAZ110" s="5"/>
      <c r="MBA110" s="1"/>
      <c r="MBB110" s="2"/>
      <c r="MBC110" s="2"/>
      <c r="MBD110" s="5"/>
      <c r="MBE110" s="5"/>
      <c r="MBF110" s="5"/>
      <c r="MBG110" s="5"/>
      <c r="MBH110" s="5"/>
      <c r="MBI110" s="1"/>
      <c r="MBJ110" s="2"/>
      <c r="MBK110" s="2"/>
      <c r="MBL110" s="5"/>
      <c r="MBM110" s="5"/>
      <c r="MBN110" s="5"/>
      <c r="MBO110" s="5"/>
      <c r="MBP110" s="5"/>
      <c r="MBQ110" s="1"/>
      <c r="MBR110" s="2"/>
      <c r="MBS110" s="2"/>
      <c r="MBT110" s="5"/>
      <c r="MBU110" s="5"/>
      <c r="MBV110" s="5"/>
      <c r="MBW110" s="5"/>
      <c r="MBX110" s="5"/>
      <c r="MBY110" s="1"/>
      <c r="MBZ110" s="2"/>
      <c r="MCA110" s="2"/>
      <c r="MCB110" s="5"/>
      <c r="MCC110" s="5"/>
      <c r="MCD110" s="5"/>
      <c r="MCE110" s="5"/>
      <c r="MCF110" s="5"/>
      <c r="MCG110" s="1"/>
      <c r="MCH110" s="2"/>
      <c r="MCI110" s="2"/>
      <c r="MCJ110" s="5"/>
      <c r="MCK110" s="5"/>
      <c r="MCL110" s="5"/>
      <c r="MCM110" s="5"/>
      <c r="MCN110" s="5"/>
      <c r="MCO110" s="1"/>
      <c r="MCP110" s="2"/>
      <c r="MCQ110" s="2"/>
      <c r="MCR110" s="5"/>
      <c r="MCS110" s="5"/>
      <c r="MCT110" s="5"/>
      <c r="MCU110" s="5"/>
      <c r="MCV110" s="5"/>
      <c r="MCW110" s="1"/>
      <c r="MCX110" s="2"/>
      <c r="MCY110" s="2"/>
      <c r="MCZ110" s="5"/>
      <c r="MDA110" s="5"/>
      <c r="MDB110" s="5"/>
      <c r="MDC110" s="5"/>
      <c r="MDD110" s="5"/>
      <c r="MDE110" s="1"/>
      <c r="MDF110" s="2"/>
      <c r="MDG110" s="2"/>
      <c r="MDH110" s="5"/>
      <c r="MDI110" s="5"/>
      <c r="MDJ110" s="5"/>
      <c r="MDK110" s="5"/>
      <c r="MDL110" s="5"/>
      <c r="MDM110" s="1"/>
      <c r="MDN110" s="2"/>
      <c r="MDO110" s="2"/>
      <c r="MDP110" s="5"/>
      <c r="MDQ110" s="5"/>
      <c r="MDR110" s="5"/>
      <c r="MDS110" s="5"/>
      <c r="MDT110" s="5"/>
      <c r="MDU110" s="1"/>
      <c r="MDV110" s="2"/>
      <c r="MDW110" s="2"/>
      <c r="MDX110" s="5"/>
      <c r="MDY110" s="5"/>
      <c r="MDZ110" s="5"/>
      <c r="MEA110" s="5"/>
      <c r="MEB110" s="5"/>
      <c r="MEC110" s="1"/>
      <c r="MED110" s="2"/>
      <c r="MEE110" s="2"/>
      <c r="MEF110" s="5"/>
      <c r="MEG110" s="5"/>
      <c r="MEH110" s="5"/>
      <c r="MEI110" s="5"/>
      <c r="MEJ110" s="5"/>
      <c r="MEK110" s="1"/>
      <c r="MEL110" s="2"/>
      <c r="MEM110" s="2"/>
      <c r="MEN110" s="5"/>
      <c r="MEO110" s="5"/>
      <c r="MEP110" s="5"/>
      <c r="MEQ110" s="5"/>
      <c r="MER110" s="5"/>
      <c r="MES110" s="1"/>
      <c r="MET110" s="2"/>
      <c r="MEU110" s="2"/>
      <c r="MEV110" s="5"/>
      <c r="MEW110" s="5"/>
      <c r="MEX110" s="5"/>
      <c r="MEY110" s="5"/>
      <c r="MEZ110" s="5"/>
      <c r="MFA110" s="1"/>
      <c r="MFB110" s="2"/>
      <c r="MFC110" s="2"/>
      <c r="MFD110" s="5"/>
      <c r="MFE110" s="5"/>
      <c r="MFF110" s="5"/>
      <c r="MFG110" s="5"/>
      <c r="MFH110" s="5"/>
      <c r="MFI110" s="1"/>
      <c r="MFJ110" s="2"/>
      <c r="MFK110" s="2"/>
      <c r="MFL110" s="5"/>
      <c r="MFM110" s="5"/>
      <c r="MFN110" s="5"/>
      <c r="MFO110" s="5"/>
      <c r="MFP110" s="5"/>
      <c r="MFQ110" s="1"/>
      <c r="MFR110" s="2"/>
      <c r="MFS110" s="2"/>
      <c r="MFT110" s="5"/>
      <c r="MFU110" s="5"/>
      <c r="MFV110" s="5"/>
      <c r="MFW110" s="5"/>
      <c r="MFX110" s="5"/>
      <c r="MFY110" s="1"/>
      <c r="MFZ110" s="2"/>
      <c r="MGA110" s="2"/>
      <c r="MGB110" s="5"/>
      <c r="MGC110" s="5"/>
      <c r="MGD110" s="5"/>
      <c r="MGE110" s="5"/>
      <c r="MGF110" s="5"/>
      <c r="MGG110" s="1"/>
      <c r="MGH110" s="2"/>
      <c r="MGI110" s="2"/>
      <c r="MGJ110" s="5"/>
      <c r="MGK110" s="5"/>
      <c r="MGL110" s="5"/>
      <c r="MGM110" s="5"/>
      <c r="MGN110" s="5"/>
      <c r="MGO110" s="1"/>
      <c r="MGP110" s="2"/>
      <c r="MGQ110" s="2"/>
      <c r="MGR110" s="5"/>
      <c r="MGS110" s="5"/>
      <c r="MGT110" s="5"/>
      <c r="MGU110" s="5"/>
      <c r="MGV110" s="5"/>
      <c r="MGW110" s="1"/>
      <c r="MGX110" s="2"/>
      <c r="MGY110" s="2"/>
      <c r="MGZ110" s="5"/>
      <c r="MHA110" s="5"/>
      <c r="MHB110" s="5"/>
      <c r="MHC110" s="5"/>
      <c r="MHD110" s="5"/>
      <c r="MHE110" s="1"/>
      <c r="MHF110" s="2"/>
      <c r="MHG110" s="2"/>
      <c r="MHH110" s="5"/>
      <c r="MHI110" s="5"/>
      <c r="MHJ110" s="5"/>
      <c r="MHK110" s="5"/>
      <c r="MHL110" s="5"/>
      <c r="MHM110" s="1"/>
      <c r="MHN110" s="2"/>
      <c r="MHO110" s="2"/>
      <c r="MHP110" s="5"/>
      <c r="MHQ110" s="5"/>
      <c r="MHR110" s="5"/>
      <c r="MHS110" s="5"/>
      <c r="MHT110" s="5"/>
      <c r="MHU110" s="1"/>
      <c r="MHV110" s="2"/>
      <c r="MHW110" s="2"/>
      <c r="MHX110" s="5"/>
      <c r="MHY110" s="5"/>
      <c r="MHZ110" s="5"/>
      <c r="MIA110" s="5"/>
      <c r="MIB110" s="5"/>
      <c r="MIC110" s="1"/>
      <c r="MID110" s="2"/>
      <c r="MIE110" s="2"/>
      <c r="MIF110" s="5"/>
      <c r="MIG110" s="5"/>
      <c r="MIH110" s="5"/>
      <c r="MII110" s="5"/>
      <c r="MIJ110" s="5"/>
      <c r="MIK110" s="1"/>
      <c r="MIL110" s="2"/>
      <c r="MIM110" s="2"/>
      <c r="MIN110" s="5"/>
      <c r="MIO110" s="5"/>
      <c r="MIP110" s="5"/>
      <c r="MIQ110" s="5"/>
      <c r="MIR110" s="5"/>
      <c r="MIS110" s="1"/>
      <c r="MIT110" s="2"/>
      <c r="MIU110" s="2"/>
      <c r="MIV110" s="5"/>
      <c r="MIW110" s="5"/>
      <c r="MIX110" s="5"/>
      <c r="MIY110" s="5"/>
      <c r="MIZ110" s="5"/>
      <c r="MJA110" s="1"/>
      <c r="MJB110" s="2"/>
      <c r="MJC110" s="2"/>
      <c r="MJD110" s="5"/>
      <c r="MJE110" s="5"/>
      <c r="MJF110" s="5"/>
      <c r="MJG110" s="5"/>
      <c r="MJH110" s="5"/>
      <c r="MJI110" s="1"/>
      <c r="MJJ110" s="2"/>
      <c r="MJK110" s="2"/>
      <c r="MJL110" s="5"/>
      <c r="MJM110" s="5"/>
      <c r="MJN110" s="5"/>
      <c r="MJO110" s="5"/>
      <c r="MJP110" s="5"/>
      <c r="MJQ110" s="1"/>
      <c r="MJR110" s="2"/>
      <c r="MJS110" s="2"/>
      <c r="MJT110" s="5"/>
      <c r="MJU110" s="5"/>
      <c r="MJV110" s="5"/>
      <c r="MJW110" s="5"/>
      <c r="MJX110" s="5"/>
      <c r="MJY110" s="1"/>
      <c r="MJZ110" s="2"/>
      <c r="MKA110" s="2"/>
      <c r="MKB110" s="5"/>
      <c r="MKC110" s="5"/>
      <c r="MKD110" s="5"/>
      <c r="MKE110" s="5"/>
      <c r="MKF110" s="5"/>
      <c r="MKG110" s="1"/>
      <c r="MKH110" s="2"/>
      <c r="MKI110" s="2"/>
      <c r="MKJ110" s="5"/>
      <c r="MKK110" s="5"/>
      <c r="MKL110" s="5"/>
      <c r="MKM110" s="5"/>
      <c r="MKN110" s="5"/>
      <c r="MKO110" s="1"/>
      <c r="MKP110" s="2"/>
      <c r="MKQ110" s="2"/>
      <c r="MKR110" s="5"/>
      <c r="MKS110" s="5"/>
      <c r="MKT110" s="5"/>
      <c r="MKU110" s="5"/>
      <c r="MKV110" s="5"/>
      <c r="MKW110" s="1"/>
      <c r="MKX110" s="2"/>
      <c r="MKY110" s="2"/>
      <c r="MKZ110" s="5"/>
      <c r="MLA110" s="5"/>
      <c r="MLB110" s="5"/>
      <c r="MLC110" s="5"/>
      <c r="MLD110" s="5"/>
      <c r="MLE110" s="1"/>
      <c r="MLF110" s="2"/>
      <c r="MLG110" s="2"/>
      <c r="MLH110" s="5"/>
      <c r="MLI110" s="5"/>
      <c r="MLJ110" s="5"/>
      <c r="MLK110" s="5"/>
      <c r="MLL110" s="5"/>
      <c r="MLM110" s="1"/>
      <c r="MLN110" s="2"/>
      <c r="MLO110" s="2"/>
      <c r="MLP110" s="5"/>
      <c r="MLQ110" s="5"/>
      <c r="MLR110" s="5"/>
      <c r="MLS110" s="5"/>
      <c r="MLT110" s="5"/>
      <c r="MLU110" s="1"/>
      <c r="MLV110" s="2"/>
      <c r="MLW110" s="2"/>
      <c r="MLX110" s="5"/>
      <c r="MLY110" s="5"/>
      <c r="MLZ110" s="5"/>
      <c r="MMA110" s="5"/>
      <c r="MMB110" s="5"/>
      <c r="MMC110" s="1"/>
      <c r="MMD110" s="2"/>
      <c r="MME110" s="2"/>
      <c r="MMF110" s="5"/>
      <c r="MMG110" s="5"/>
      <c r="MMH110" s="5"/>
      <c r="MMI110" s="5"/>
      <c r="MMJ110" s="5"/>
      <c r="MMK110" s="1"/>
      <c r="MML110" s="2"/>
      <c r="MMM110" s="2"/>
      <c r="MMN110" s="5"/>
      <c r="MMO110" s="5"/>
      <c r="MMP110" s="5"/>
      <c r="MMQ110" s="5"/>
      <c r="MMR110" s="5"/>
      <c r="MMS110" s="1"/>
      <c r="MMT110" s="2"/>
      <c r="MMU110" s="2"/>
      <c r="MMV110" s="5"/>
      <c r="MMW110" s="5"/>
      <c r="MMX110" s="5"/>
      <c r="MMY110" s="5"/>
      <c r="MMZ110" s="5"/>
      <c r="MNA110" s="1"/>
      <c r="MNB110" s="2"/>
      <c r="MNC110" s="2"/>
      <c r="MND110" s="5"/>
      <c r="MNE110" s="5"/>
      <c r="MNF110" s="5"/>
      <c r="MNG110" s="5"/>
      <c r="MNH110" s="5"/>
      <c r="MNI110" s="1"/>
      <c r="MNJ110" s="2"/>
      <c r="MNK110" s="2"/>
      <c r="MNL110" s="5"/>
      <c r="MNM110" s="5"/>
      <c r="MNN110" s="5"/>
      <c r="MNO110" s="5"/>
      <c r="MNP110" s="5"/>
      <c r="MNQ110" s="1"/>
      <c r="MNR110" s="2"/>
      <c r="MNS110" s="2"/>
      <c r="MNT110" s="5"/>
      <c r="MNU110" s="5"/>
      <c r="MNV110" s="5"/>
      <c r="MNW110" s="5"/>
      <c r="MNX110" s="5"/>
      <c r="MNY110" s="1"/>
      <c r="MNZ110" s="2"/>
      <c r="MOA110" s="2"/>
      <c r="MOB110" s="5"/>
      <c r="MOC110" s="5"/>
      <c r="MOD110" s="5"/>
      <c r="MOE110" s="5"/>
      <c r="MOF110" s="5"/>
      <c r="MOG110" s="1"/>
      <c r="MOH110" s="2"/>
      <c r="MOI110" s="2"/>
      <c r="MOJ110" s="5"/>
      <c r="MOK110" s="5"/>
      <c r="MOL110" s="5"/>
      <c r="MOM110" s="5"/>
      <c r="MON110" s="5"/>
      <c r="MOO110" s="1"/>
      <c r="MOP110" s="2"/>
      <c r="MOQ110" s="2"/>
      <c r="MOR110" s="5"/>
      <c r="MOS110" s="5"/>
      <c r="MOT110" s="5"/>
      <c r="MOU110" s="5"/>
      <c r="MOV110" s="5"/>
      <c r="MOW110" s="1"/>
      <c r="MOX110" s="2"/>
      <c r="MOY110" s="2"/>
      <c r="MOZ110" s="5"/>
      <c r="MPA110" s="5"/>
      <c r="MPB110" s="5"/>
      <c r="MPC110" s="5"/>
      <c r="MPD110" s="5"/>
      <c r="MPE110" s="1"/>
      <c r="MPF110" s="2"/>
      <c r="MPG110" s="2"/>
      <c r="MPH110" s="5"/>
      <c r="MPI110" s="5"/>
      <c r="MPJ110" s="5"/>
      <c r="MPK110" s="5"/>
      <c r="MPL110" s="5"/>
      <c r="MPM110" s="1"/>
      <c r="MPN110" s="2"/>
      <c r="MPO110" s="2"/>
      <c r="MPP110" s="5"/>
      <c r="MPQ110" s="5"/>
      <c r="MPR110" s="5"/>
      <c r="MPS110" s="5"/>
      <c r="MPT110" s="5"/>
      <c r="MPU110" s="1"/>
      <c r="MPV110" s="2"/>
      <c r="MPW110" s="2"/>
      <c r="MPX110" s="5"/>
      <c r="MPY110" s="5"/>
      <c r="MPZ110" s="5"/>
      <c r="MQA110" s="5"/>
      <c r="MQB110" s="5"/>
      <c r="MQC110" s="1"/>
      <c r="MQD110" s="2"/>
      <c r="MQE110" s="2"/>
      <c r="MQF110" s="5"/>
      <c r="MQG110" s="5"/>
      <c r="MQH110" s="5"/>
      <c r="MQI110" s="5"/>
      <c r="MQJ110" s="5"/>
      <c r="MQK110" s="1"/>
      <c r="MQL110" s="2"/>
      <c r="MQM110" s="2"/>
      <c r="MQN110" s="5"/>
      <c r="MQO110" s="5"/>
      <c r="MQP110" s="5"/>
      <c r="MQQ110" s="5"/>
      <c r="MQR110" s="5"/>
      <c r="MQS110" s="1"/>
      <c r="MQT110" s="2"/>
      <c r="MQU110" s="2"/>
      <c r="MQV110" s="5"/>
      <c r="MQW110" s="5"/>
      <c r="MQX110" s="5"/>
      <c r="MQY110" s="5"/>
      <c r="MQZ110" s="5"/>
      <c r="MRA110" s="1"/>
      <c r="MRB110" s="2"/>
      <c r="MRC110" s="2"/>
      <c r="MRD110" s="5"/>
      <c r="MRE110" s="5"/>
      <c r="MRF110" s="5"/>
      <c r="MRG110" s="5"/>
      <c r="MRH110" s="5"/>
      <c r="MRI110" s="1"/>
      <c r="MRJ110" s="2"/>
      <c r="MRK110" s="2"/>
      <c r="MRL110" s="5"/>
      <c r="MRM110" s="5"/>
      <c r="MRN110" s="5"/>
      <c r="MRO110" s="5"/>
      <c r="MRP110" s="5"/>
      <c r="MRQ110" s="1"/>
      <c r="MRR110" s="2"/>
      <c r="MRS110" s="2"/>
      <c r="MRT110" s="5"/>
      <c r="MRU110" s="5"/>
      <c r="MRV110" s="5"/>
      <c r="MRW110" s="5"/>
      <c r="MRX110" s="5"/>
      <c r="MRY110" s="1"/>
      <c r="MRZ110" s="2"/>
      <c r="MSA110" s="2"/>
      <c r="MSB110" s="5"/>
      <c r="MSC110" s="5"/>
      <c r="MSD110" s="5"/>
      <c r="MSE110" s="5"/>
      <c r="MSF110" s="5"/>
      <c r="MSG110" s="1"/>
      <c r="MSH110" s="2"/>
      <c r="MSI110" s="2"/>
      <c r="MSJ110" s="5"/>
      <c r="MSK110" s="5"/>
      <c r="MSL110" s="5"/>
      <c r="MSM110" s="5"/>
      <c r="MSN110" s="5"/>
      <c r="MSO110" s="1"/>
      <c r="MSP110" s="2"/>
      <c r="MSQ110" s="2"/>
      <c r="MSR110" s="5"/>
      <c r="MSS110" s="5"/>
      <c r="MST110" s="5"/>
      <c r="MSU110" s="5"/>
      <c r="MSV110" s="5"/>
      <c r="MSW110" s="1"/>
      <c r="MSX110" s="2"/>
      <c r="MSY110" s="2"/>
      <c r="MSZ110" s="5"/>
      <c r="MTA110" s="5"/>
      <c r="MTB110" s="5"/>
      <c r="MTC110" s="5"/>
      <c r="MTD110" s="5"/>
      <c r="MTE110" s="1"/>
      <c r="MTF110" s="2"/>
      <c r="MTG110" s="2"/>
      <c r="MTH110" s="5"/>
      <c r="MTI110" s="5"/>
      <c r="MTJ110" s="5"/>
      <c r="MTK110" s="5"/>
      <c r="MTL110" s="5"/>
      <c r="MTM110" s="1"/>
      <c r="MTN110" s="2"/>
      <c r="MTO110" s="2"/>
      <c r="MTP110" s="5"/>
      <c r="MTQ110" s="5"/>
      <c r="MTR110" s="5"/>
      <c r="MTS110" s="5"/>
      <c r="MTT110" s="5"/>
      <c r="MTU110" s="1"/>
      <c r="MTV110" s="2"/>
      <c r="MTW110" s="2"/>
      <c r="MTX110" s="5"/>
      <c r="MTY110" s="5"/>
      <c r="MTZ110" s="5"/>
      <c r="MUA110" s="5"/>
      <c r="MUB110" s="5"/>
      <c r="MUC110" s="1"/>
      <c r="MUD110" s="2"/>
      <c r="MUE110" s="2"/>
      <c r="MUF110" s="5"/>
      <c r="MUG110" s="5"/>
      <c r="MUH110" s="5"/>
      <c r="MUI110" s="5"/>
      <c r="MUJ110" s="5"/>
      <c r="MUK110" s="1"/>
      <c r="MUL110" s="2"/>
      <c r="MUM110" s="2"/>
      <c r="MUN110" s="5"/>
      <c r="MUO110" s="5"/>
      <c r="MUP110" s="5"/>
      <c r="MUQ110" s="5"/>
      <c r="MUR110" s="5"/>
      <c r="MUS110" s="1"/>
      <c r="MUT110" s="2"/>
      <c r="MUU110" s="2"/>
      <c r="MUV110" s="5"/>
      <c r="MUW110" s="5"/>
      <c r="MUX110" s="5"/>
      <c r="MUY110" s="5"/>
      <c r="MUZ110" s="5"/>
      <c r="MVA110" s="1"/>
      <c r="MVB110" s="2"/>
      <c r="MVC110" s="2"/>
      <c r="MVD110" s="5"/>
      <c r="MVE110" s="5"/>
      <c r="MVF110" s="5"/>
      <c r="MVG110" s="5"/>
      <c r="MVH110" s="5"/>
      <c r="MVI110" s="1"/>
      <c r="MVJ110" s="2"/>
      <c r="MVK110" s="2"/>
      <c r="MVL110" s="5"/>
      <c r="MVM110" s="5"/>
      <c r="MVN110" s="5"/>
      <c r="MVO110" s="5"/>
      <c r="MVP110" s="5"/>
      <c r="MVQ110" s="1"/>
      <c r="MVR110" s="2"/>
      <c r="MVS110" s="2"/>
      <c r="MVT110" s="5"/>
      <c r="MVU110" s="5"/>
      <c r="MVV110" s="5"/>
      <c r="MVW110" s="5"/>
      <c r="MVX110" s="5"/>
      <c r="MVY110" s="1"/>
      <c r="MVZ110" s="2"/>
      <c r="MWA110" s="2"/>
      <c r="MWB110" s="5"/>
      <c r="MWC110" s="5"/>
      <c r="MWD110" s="5"/>
      <c r="MWE110" s="5"/>
      <c r="MWF110" s="5"/>
      <c r="MWG110" s="1"/>
      <c r="MWH110" s="2"/>
      <c r="MWI110" s="2"/>
      <c r="MWJ110" s="5"/>
      <c r="MWK110" s="5"/>
      <c r="MWL110" s="5"/>
      <c r="MWM110" s="5"/>
      <c r="MWN110" s="5"/>
      <c r="MWO110" s="1"/>
      <c r="MWP110" s="2"/>
      <c r="MWQ110" s="2"/>
      <c r="MWR110" s="5"/>
      <c r="MWS110" s="5"/>
      <c r="MWT110" s="5"/>
      <c r="MWU110" s="5"/>
      <c r="MWV110" s="5"/>
      <c r="MWW110" s="1"/>
      <c r="MWX110" s="2"/>
      <c r="MWY110" s="2"/>
      <c r="MWZ110" s="5"/>
      <c r="MXA110" s="5"/>
      <c r="MXB110" s="5"/>
      <c r="MXC110" s="5"/>
      <c r="MXD110" s="5"/>
      <c r="MXE110" s="1"/>
      <c r="MXF110" s="2"/>
      <c r="MXG110" s="2"/>
      <c r="MXH110" s="5"/>
      <c r="MXI110" s="5"/>
      <c r="MXJ110" s="5"/>
      <c r="MXK110" s="5"/>
      <c r="MXL110" s="5"/>
      <c r="MXM110" s="1"/>
      <c r="MXN110" s="2"/>
      <c r="MXO110" s="2"/>
      <c r="MXP110" s="5"/>
      <c r="MXQ110" s="5"/>
      <c r="MXR110" s="5"/>
      <c r="MXS110" s="5"/>
      <c r="MXT110" s="5"/>
      <c r="MXU110" s="1"/>
      <c r="MXV110" s="2"/>
      <c r="MXW110" s="2"/>
      <c r="MXX110" s="5"/>
      <c r="MXY110" s="5"/>
      <c r="MXZ110" s="5"/>
      <c r="MYA110" s="5"/>
      <c r="MYB110" s="5"/>
      <c r="MYC110" s="1"/>
      <c r="MYD110" s="2"/>
      <c r="MYE110" s="2"/>
      <c r="MYF110" s="5"/>
      <c r="MYG110" s="5"/>
      <c r="MYH110" s="5"/>
      <c r="MYI110" s="5"/>
      <c r="MYJ110" s="5"/>
      <c r="MYK110" s="1"/>
      <c r="MYL110" s="2"/>
      <c r="MYM110" s="2"/>
      <c r="MYN110" s="5"/>
      <c r="MYO110" s="5"/>
      <c r="MYP110" s="5"/>
      <c r="MYQ110" s="5"/>
      <c r="MYR110" s="5"/>
      <c r="MYS110" s="1"/>
      <c r="MYT110" s="2"/>
      <c r="MYU110" s="2"/>
      <c r="MYV110" s="5"/>
      <c r="MYW110" s="5"/>
      <c r="MYX110" s="5"/>
      <c r="MYY110" s="5"/>
      <c r="MYZ110" s="5"/>
      <c r="MZA110" s="1"/>
      <c r="MZB110" s="2"/>
      <c r="MZC110" s="2"/>
      <c r="MZD110" s="5"/>
      <c r="MZE110" s="5"/>
      <c r="MZF110" s="5"/>
      <c r="MZG110" s="5"/>
      <c r="MZH110" s="5"/>
      <c r="MZI110" s="1"/>
      <c r="MZJ110" s="2"/>
      <c r="MZK110" s="2"/>
      <c r="MZL110" s="5"/>
      <c r="MZM110" s="5"/>
      <c r="MZN110" s="5"/>
      <c r="MZO110" s="5"/>
      <c r="MZP110" s="5"/>
      <c r="MZQ110" s="1"/>
      <c r="MZR110" s="2"/>
      <c r="MZS110" s="2"/>
      <c r="MZT110" s="5"/>
      <c r="MZU110" s="5"/>
      <c r="MZV110" s="5"/>
      <c r="MZW110" s="5"/>
      <c r="MZX110" s="5"/>
      <c r="MZY110" s="1"/>
      <c r="MZZ110" s="2"/>
      <c r="NAA110" s="2"/>
      <c r="NAB110" s="5"/>
      <c r="NAC110" s="5"/>
      <c r="NAD110" s="5"/>
      <c r="NAE110" s="5"/>
      <c r="NAF110" s="5"/>
      <c r="NAG110" s="1"/>
      <c r="NAH110" s="2"/>
      <c r="NAI110" s="2"/>
      <c r="NAJ110" s="5"/>
      <c r="NAK110" s="5"/>
      <c r="NAL110" s="5"/>
      <c r="NAM110" s="5"/>
      <c r="NAN110" s="5"/>
      <c r="NAO110" s="1"/>
      <c r="NAP110" s="2"/>
      <c r="NAQ110" s="2"/>
      <c r="NAR110" s="5"/>
      <c r="NAS110" s="5"/>
      <c r="NAT110" s="5"/>
      <c r="NAU110" s="5"/>
      <c r="NAV110" s="5"/>
      <c r="NAW110" s="1"/>
      <c r="NAX110" s="2"/>
      <c r="NAY110" s="2"/>
      <c r="NAZ110" s="5"/>
      <c r="NBA110" s="5"/>
      <c r="NBB110" s="5"/>
      <c r="NBC110" s="5"/>
      <c r="NBD110" s="5"/>
      <c r="NBE110" s="1"/>
      <c r="NBF110" s="2"/>
      <c r="NBG110" s="2"/>
      <c r="NBH110" s="5"/>
      <c r="NBI110" s="5"/>
      <c r="NBJ110" s="5"/>
      <c r="NBK110" s="5"/>
      <c r="NBL110" s="5"/>
      <c r="NBM110" s="1"/>
      <c r="NBN110" s="2"/>
      <c r="NBO110" s="2"/>
      <c r="NBP110" s="5"/>
      <c r="NBQ110" s="5"/>
      <c r="NBR110" s="5"/>
      <c r="NBS110" s="5"/>
      <c r="NBT110" s="5"/>
      <c r="NBU110" s="1"/>
      <c r="NBV110" s="2"/>
      <c r="NBW110" s="2"/>
      <c r="NBX110" s="5"/>
      <c r="NBY110" s="5"/>
      <c r="NBZ110" s="5"/>
      <c r="NCA110" s="5"/>
      <c r="NCB110" s="5"/>
      <c r="NCC110" s="1"/>
      <c r="NCD110" s="2"/>
      <c r="NCE110" s="2"/>
      <c r="NCF110" s="5"/>
      <c r="NCG110" s="5"/>
      <c r="NCH110" s="5"/>
      <c r="NCI110" s="5"/>
      <c r="NCJ110" s="5"/>
      <c r="NCK110" s="1"/>
      <c r="NCL110" s="2"/>
      <c r="NCM110" s="2"/>
      <c r="NCN110" s="5"/>
      <c r="NCO110" s="5"/>
      <c r="NCP110" s="5"/>
      <c r="NCQ110" s="5"/>
      <c r="NCR110" s="5"/>
      <c r="NCS110" s="1"/>
      <c r="NCT110" s="2"/>
      <c r="NCU110" s="2"/>
      <c r="NCV110" s="5"/>
      <c r="NCW110" s="5"/>
      <c r="NCX110" s="5"/>
      <c r="NCY110" s="5"/>
      <c r="NCZ110" s="5"/>
      <c r="NDA110" s="1"/>
      <c r="NDB110" s="2"/>
      <c r="NDC110" s="2"/>
      <c r="NDD110" s="5"/>
      <c r="NDE110" s="5"/>
      <c r="NDF110" s="5"/>
      <c r="NDG110" s="5"/>
      <c r="NDH110" s="5"/>
      <c r="NDI110" s="1"/>
      <c r="NDJ110" s="2"/>
      <c r="NDK110" s="2"/>
      <c r="NDL110" s="5"/>
      <c r="NDM110" s="5"/>
      <c r="NDN110" s="5"/>
      <c r="NDO110" s="5"/>
      <c r="NDP110" s="5"/>
      <c r="NDQ110" s="1"/>
      <c r="NDR110" s="2"/>
      <c r="NDS110" s="2"/>
      <c r="NDT110" s="5"/>
      <c r="NDU110" s="5"/>
      <c r="NDV110" s="5"/>
      <c r="NDW110" s="5"/>
      <c r="NDX110" s="5"/>
      <c r="NDY110" s="1"/>
      <c r="NDZ110" s="2"/>
      <c r="NEA110" s="2"/>
      <c r="NEB110" s="5"/>
      <c r="NEC110" s="5"/>
      <c r="NED110" s="5"/>
      <c r="NEE110" s="5"/>
      <c r="NEF110" s="5"/>
      <c r="NEG110" s="1"/>
      <c r="NEH110" s="2"/>
      <c r="NEI110" s="2"/>
      <c r="NEJ110" s="5"/>
      <c r="NEK110" s="5"/>
      <c r="NEL110" s="5"/>
      <c r="NEM110" s="5"/>
      <c r="NEN110" s="5"/>
      <c r="NEO110" s="1"/>
      <c r="NEP110" s="2"/>
      <c r="NEQ110" s="2"/>
      <c r="NER110" s="5"/>
      <c r="NES110" s="5"/>
      <c r="NET110" s="5"/>
      <c r="NEU110" s="5"/>
      <c r="NEV110" s="5"/>
      <c r="NEW110" s="1"/>
      <c r="NEX110" s="2"/>
      <c r="NEY110" s="2"/>
      <c r="NEZ110" s="5"/>
      <c r="NFA110" s="5"/>
      <c r="NFB110" s="5"/>
      <c r="NFC110" s="5"/>
      <c r="NFD110" s="5"/>
      <c r="NFE110" s="1"/>
      <c r="NFF110" s="2"/>
      <c r="NFG110" s="2"/>
      <c r="NFH110" s="5"/>
      <c r="NFI110" s="5"/>
      <c r="NFJ110" s="5"/>
      <c r="NFK110" s="5"/>
      <c r="NFL110" s="5"/>
      <c r="NFM110" s="1"/>
      <c r="NFN110" s="2"/>
      <c r="NFO110" s="2"/>
      <c r="NFP110" s="5"/>
      <c r="NFQ110" s="5"/>
      <c r="NFR110" s="5"/>
      <c r="NFS110" s="5"/>
      <c r="NFT110" s="5"/>
      <c r="NFU110" s="1"/>
      <c r="NFV110" s="2"/>
      <c r="NFW110" s="2"/>
      <c r="NFX110" s="5"/>
      <c r="NFY110" s="5"/>
      <c r="NFZ110" s="5"/>
      <c r="NGA110" s="5"/>
      <c r="NGB110" s="5"/>
      <c r="NGC110" s="1"/>
      <c r="NGD110" s="2"/>
      <c r="NGE110" s="2"/>
      <c r="NGF110" s="5"/>
      <c r="NGG110" s="5"/>
      <c r="NGH110" s="5"/>
      <c r="NGI110" s="5"/>
      <c r="NGJ110" s="5"/>
      <c r="NGK110" s="1"/>
      <c r="NGL110" s="2"/>
      <c r="NGM110" s="2"/>
      <c r="NGN110" s="5"/>
      <c r="NGO110" s="5"/>
      <c r="NGP110" s="5"/>
      <c r="NGQ110" s="5"/>
      <c r="NGR110" s="5"/>
      <c r="NGS110" s="1"/>
      <c r="NGT110" s="2"/>
      <c r="NGU110" s="2"/>
      <c r="NGV110" s="5"/>
      <c r="NGW110" s="5"/>
      <c r="NGX110" s="5"/>
      <c r="NGY110" s="5"/>
      <c r="NGZ110" s="5"/>
      <c r="NHA110" s="1"/>
      <c r="NHB110" s="2"/>
      <c r="NHC110" s="2"/>
      <c r="NHD110" s="5"/>
      <c r="NHE110" s="5"/>
      <c r="NHF110" s="5"/>
      <c r="NHG110" s="5"/>
      <c r="NHH110" s="5"/>
      <c r="NHI110" s="1"/>
      <c r="NHJ110" s="2"/>
      <c r="NHK110" s="2"/>
      <c r="NHL110" s="5"/>
      <c r="NHM110" s="5"/>
      <c r="NHN110" s="5"/>
      <c r="NHO110" s="5"/>
      <c r="NHP110" s="5"/>
      <c r="NHQ110" s="1"/>
      <c r="NHR110" s="2"/>
      <c r="NHS110" s="2"/>
      <c r="NHT110" s="5"/>
      <c r="NHU110" s="5"/>
      <c r="NHV110" s="5"/>
      <c r="NHW110" s="5"/>
      <c r="NHX110" s="5"/>
      <c r="NHY110" s="1"/>
      <c r="NHZ110" s="2"/>
      <c r="NIA110" s="2"/>
      <c r="NIB110" s="5"/>
      <c r="NIC110" s="5"/>
      <c r="NID110" s="5"/>
      <c r="NIE110" s="5"/>
      <c r="NIF110" s="5"/>
      <c r="NIG110" s="1"/>
      <c r="NIH110" s="2"/>
      <c r="NII110" s="2"/>
      <c r="NIJ110" s="5"/>
      <c r="NIK110" s="5"/>
      <c r="NIL110" s="5"/>
      <c r="NIM110" s="5"/>
      <c r="NIN110" s="5"/>
      <c r="NIO110" s="1"/>
      <c r="NIP110" s="2"/>
      <c r="NIQ110" s="2"/>
      <c r="NIR110" s="5"/>
      <c r="NIS110" s="5"/>
      <c r="NIT110" s="5"/>
      <c r="NIU110" s="5"/>
      <c r="NIV110" s="5"/>
      <c r="NIW110" s="1"/>
      <c r="NIX110" s="2"/>
      <c r="NIY110" s="2"/>
      <c r="NIZ110" s="5"/>
      <c r="NJA110" s="5"/>
      <c r="NJB110" s="5"/>
      <c r="NJC110" s="5"/>
      <c r="NJD110" s="5"/>
      <c r="NJE110" s="1"/>
      <c r="NJF110" s="2"/>
      <c r="NJG110" s="2"/>
      <c r="NJH110" s="5"/>
      <c r="NJI110" s="5"/>
      <c r="NJJ110" s="5"/>
      <c r="NJK110" s="5"/>
      <c r="NJL110" s="5"/>
      <c r="NJM110" s="1"/>
      <c r="NJN110" s="2"/>
      <c r="NJO110" s="2"/>
      <c r="NJP110" s="5"/>
      <c r="NJQ110" s="5"/>
      <c r="NJR110" s="5"/>
      <c r="NJS110" s="5"/>
      <c r="NJT110" s="5"/>
      <c r="NJU110" s="1"/>
      <c r="NJV110" s="2"/>
      <c r="NJW110" s="2"/>
      <c r="NJX110" s="5"/>
      <c r="NJY110" s="5"/>
      <c r="NJZ110" s="5"/>
      <c r="NKA110" s="5"/>
      <c r="NKB110" s="5"/>
      <c r="NKC110" s="1"/>
      <c r="NKD110" s="2"/>
      <c r="NKE110" s="2"/>
      <c r="NKF110" s="5"/>
      <c r="NKG110" s="5"/>
      <c r="NKH110" s="5"/>
      <c r="NKI110" s="5"/>
      <c r="NKJ110" s="5"/>
      <c r="NKK110" s="1"/>
      <c r="NKL110" s="2"/>
      <c r="NKM110" s="2"/>
      <c r="NKN110" s="5"/>
      <c r="NKO110" s="5"/>
      <c r="NKP110" s="5"/>
      <c r="NKQ110" s="5"/>
      <c r="NKR110" s="5"/>
      <c r="NKS110" s="1"/>
      <c r="NKT110" s="2"/>
      <c r="NKU110" s="2"/>
      <c r="NKV110" s="5"/>
      <c r="NKW110" s="5"/>
      <c r="NKX110" s="5"/>
      <c r="NKY110" s="5"/>
      <c r="NKZ110" s="5"/>
      <c r="NLA110" s="1"/>
      <c r="NLB110" s="2"/>
      <c r="NLC110" s="2"/>
      <c r="NLD110" s="5"/>
      <c r="NLE110" s="5"/>
      <c r="NLF110" s="5"/>
      <c r="NLG110" s="5"/>
      <c r="NLH110" s="5"/>
      <c r="NLI110" s="1"/>
      <c r="NLJ110" s="2"/>
      <c r="NLK110" s="2"/>
      <c r="NLL110" s="5"/>
      <c r="NLM110" s="5"/>
      <c r="NLN110" s="5"/>
      <c r="NLO110" s="5"/>
      <c r="NLP110" s="5"/>
      <c r="NLQ110" s="1"/>
      <c r="NLR110" s="2"/>
      <c r="NLS110" s="2"/>
      <c r="NLT110" s="5"/>
      <c r="NLU110" s="5"/>
      <c r="NLV110" s="5"/>
      <c r="NLW110" s="5"/>
      <c r="NLX110" s="5"/>
      <c r="NLY110" s="1"/>
      <c r="NLZ110" s="2"/>
      <c r="NMA110" s="2"/>
      <c r="NMB110" s="5"/>
      <c r="NMC110" s="5"/>
      <c r="NMD110" s="5"/>
      <c r="NME110" s="5"/>
      <c r="NMF110" s="5"/>
      <c r="NMG110" s="1"/>
      <c r="NMH110" s="2"/>
      <c r="NMI110" s="2"/>
      <c r="NMJ110" s="5"/>
      <c r="NMK110" s="5"/>
      <c r="NML110" s="5"/>
      <c r="NMM110" s="5"/>
      <c r="NMN110" s="5"/>
      <c r="NMO110" s="1"/>
      <c r="NMP110" s="2"/>
      <c r="NMQ110" s="2"/>
      <c r="NMR110" s="5"/>
      <c r="NMS110" s="5"/>
      <c r="NMT110" s="5"/>
      <c r="NMU110" s="5"/>
      <c r="NMV110" s="5"/>
      <c r="NMW110" s="1"/>
      <c r="NMX110" s="2"/>
      <c r="NMY110" s="2"/>
      <c r="NMZ110" s="5"/>
      <c r="NNA110" s="5"/>
      <c r="NNB110" s="5"/>
      <c r="NNC110" s="5"/>
      <c r="NND110" s="5"/>
      <c r="NNE110" s="1"/>
      <c r="NNF110" s="2"/>
      <c r="NNG110" s="2"/>
      <c r="NNH110" s="5"/>
      <c r="NNI110" s="5"/>
      <c r="NNJ110" s="5"/>
      <c r="NNK110" s="5"/>
      <c r="NNL110" s="5"/>
      <c r="NNM110" s="1"/>
      <c r="NNN110" s="2"/>
      <c r="NNO110" s="2"/>
      <c r="NNP110" s="5"/>
      <c r="NNQ110" s="5"/>
      <c r="NNR110" s="5"/>
      <c r="NNS110" s="5"/>
      <c r="NNT110" s="5"/>
      <c r="NNU110" s="1"/>
      <c r="NNV110" s="2"/>
      <c r="NNW110" s="2"/>
      <c r="NNX110" s="5"/>
      <c r="NNY110" s="5"/>
      <c r="NNZ110" s="5"/>
      <c r="NOA110" s="5"/>
      <c r="NOB110" s="5"/>
      <c r="NOC110" s="1"/>
      <c r="NOD110" s="2"/>
      <c r="NOE110" s="2"/>
      <c r="NOF110" s="5"/>
      <c r="NOG110" s="5"/>
      <c r="NOH110" s="5"/>
      <c r="NOI110" s="5"/>
      <c r="NOJ110" s="5"/>
      <c r="NOK110" s="1"/>
      <c r="NOL110" s="2"/>
      <c r="NOM110" s="2"/>
      <c r="NON110" s="5"/>
      <c r="NOO110" s="5"/>
      <c r="NOP110" s="5"/>
      <c r="NOQ110" s="5"/>
      <c r="NOR110" s="5"/>
      <c r="NOS110" s="1"/>
      <c r="NOT110" s="2"/>
      <c r="NOU110" s="2"/>
      <c r="NOV110" s="5"/>
      <c r="NOW110" s="5"/>
      <c r="NOX110" s="5"/>
      <c r="NOY110" s="5"/>
      <c r="NOZ110" s="5"/>
      <c r="NPA110" s="1"/>
      <c r="NPB110" s="2"/>
      <c r="NPC110" s="2"/>
      <c r="NPD110" s="5"/>
      <c r="NPE110" s="5"/>
      <c r="NPF110" s="5"/>
      <c r="NPG110" s="5"/>
      <c r="NPH110" s="5"/>
      <c r="NPI110" s="1"/>
      <c r="NPJ110" s="2"/>
      <c r="NPK110" s="2"/>
      <c r="NPL110" s="5"/>
      <c r="NPM110" s="5"/>
      <c r="NPN110" s="5"/>
      <c r="NPO110" s="5"/>
      <c r="NPP110" s="5"/>
      <c r="NPQ110" s="1"/>
      <c r="NPR110" s="2"/>
      <c r="NPS110" s="2"/>
      <c r="NPT110" s="5"/>
      <c r="NPU110" s="5"/>
      <c r="NPV110" s="5"/>
      <c r="NPW110" s="5"/>
      <c r="NPX110" s="5"/>
      <c r="NPY110" s="1"/>
      <c r="NPZ110" s="2"/>
      <c r="NQA110" s="2"/>
      <c r="NQB110" s="5"/>
      <c r="NQC110" s="5"/>
      <c r="NQD110" s="5"/>
      <c r="NQE110" s="5"/>
      <c r="NQF110" s="5"/>
      <c r="NQG110" s="1"/>
      <c r="NQH110" s="2"/>
      <c r="NQI110" s="2"/>
      <c r="NQJ110" s="5"/>
      <c r="NQK110" s="5"/>
      <c r="NQL110" s="5"/>
      <c r="NQM110" s="5"/>
      <c r="NQN110" s="5"/>
      <c r="NQO110" s="1"/>
      <c r="NQP110" s="2"/>
      <c r="NQQ110" s="2"/>
      <c r="NQR110" s="5"/>
      <c r="NQS110" s="5"/>
      <c r="NQT110" s="5"/>
      <c r="NQU110" s="5"/>
      <c r="NQV110" s="5"/>
      <c r="NQW110" s="1"/>
      <c r="NQX110" s="2"/>
      <c r="NQY110" s="2"/>
      <c r="NQZ110" s="5"/>
      <c r="NRA110" s="5"/>
      <c r="NRB110" s="5"/>
      <c r="NRC110" s="5"/>
      <c r="NRD110" s="5"/>
      <c r="NRE110" s="1"/>
      <c r="NRF110" s="2"/>
      <c r="NRG110" s="2"/>
      <c r="NRH110" s="5"/>
      <c r="NRI110" s="5"/>
      <c r="NRJ110" s="5"/>
      <c r="NRK110" s="5"/>
      <c r="NRL110" s="5"/>
      <c r="NRM110" s="1"/>
      <c r="NRN110" s="2"/>
      <c r="NRO110" s="2"/>
      <c r="NRP110" s="5"/>
      <c r="NRQ110" s="5"/>
      <c r="NRR110" s="5"/>
      <c r="NRS110" s="5"/>
      <c r="NRT110" s="5"/>
      <c r="NRU110" s="1"/>
      <c r="NRV110" s="2"/>
      <c r="NRW110" s="2"/>
      <c r="NRX110" s="5"/>
      <c r="NRY110" s="5"/>
      <c r="NRZ110" s="5"/>
      <c r="NSA110" s="5"/>
      <c r="NSB110" s="5"/>
      <c r="NSC110" s="1"/>
      <c r="NSD110" s="2"/>
      <c r="NSE110" s="2"/>
      <c r="NSF110" s="5"/>
      <c r="NSG110" s="5"/>
      <c r="NSH110" s="5"/>
      <c r="NSI110" s="5"/>
      <c r="NSJ110" s="5"/>
      <c r="NSK110" s="1"/>
      <c r="NSL110" s="2"/>
      <c r="NSM110" s="2"/>
      <c r="NSN110" s="5"/>
      <c r="NSO110" s="5"/>
      <c r="NSP110" s="5"/>
      <c r="NSQ110" s="5"/>
      <c r="NSR110" s="5"/>
      <c r="NSS110" s="1"/>
      <c r="NST110" s="2"/>
      <c r="NSU110" s="2"/>
      <c r="NSV110" s="5"/>
      <c r="NSW110" s="5"/>
      <c r="NSX110" s="5"/>
      <c r="NSY110" s="5"/>
      <c r="NSZ110" s="5"/>
      <c r="NTA110" s="1"/>
      <c r="NTB110" s="2"/>
      <c r="NTC110" s="2"/>
      <c r="NTD110" s="5"/>
      <c r="NTE110" s="5"/>
      <c r="NTF110" s="5"/>
      <c r="NTG110" s="5"/>
      <c r="NTH110" s="5"/>
      <c r="NTI110" s="1"/>
      <c r="NTJ110" s="2"/>
      <c r="NTK110" s="2"/>
      <c r="NTL110" s="5"/>
      <c r="NTM110" s="5"/>
      <c r="NTN110" s="5"/>
      <c r="NTO110" s="5"/>
      <c r="NTP110" s="5"/>
      <c r="NTQ110" s="1"/>
      <c r="NTR110" s="2"/>
      <c r="NTS110" s="2"/>
      <c r="NTT110" s="5"/>
      <c r="NTU110" s="5"/>
      <c r="NTV110" s="5"/>
      <c r="NTW110" s="5"/>
      <c r="NTX110" s="5"/>
      <c r="NTY110" s="1"/>
      <c r="NTZ110" s="2"/>
      <c r="NUA110" s="2"/>
      <c r="NUB110" s="5"/>
      <c r="NUC110" s="5"/>
      <c r="NUD110" s="5"/>
      <c r="NUE110" s="5"/>
      <c r="NUF110" s="5"/>
      <c r="NUG110" s="1"/>
      <c r="NUH110" s="2"/>
      <c r="NUI110" s="2"/>
      <c r="NUJ110" s="5"/>
      <c r="NUK110" s="5"/>
      <c r="NUL110" s="5"/>
      <c r="NUM110" s="5"/>
      <c r="NUN110" s="5"/>
      <c r="NUO110" s="1"/>
      <c r="NUP110" s="2"/>
      <c r="NUQ110" s="2"/>
      <c r="NUR110" s="5"/>
      <c r="NUS110" s="5"/>
      <c r="NUT110" s="5"/>
      <c r="NUU110" s="5"/>
      <c r="NUV110" s="5"/>
      <c r="NUW110" s="1"/>
      <c r="NUX110" s="2"/>
      <c r="NUY110" s="2"/>
      <c r="NUZ110" s="5"/>
      <c r="NVA110" s="5"/>
      <c r="NVB110" s="5"/>
      <c r="NVC110" s="5"/>
      <c r="NVD110" s="5"/>
      <c r="NVE110" s="1"/>
      <c r="NVF110" s="2"/>
      <c r="NVG110" s="2"/>
      <c r="NVH110" s="5"/>
      <c r="NVI110" s="5"/>
      <c r="NVJ110" s="5"/>
      <c r="NVK110" s="5"/>
      <c r="NVL110" s="5"/>
      <c r="NVM110" s="1"/>
      <c r="NVN110" s="2"/>
      <c r="NVO110" s="2"/>
      <c r="NVP110" s="5"/>
      <c r="NVQ110" s="5"/>
      <c r="NVR110" s="5"/>
      <c r="NVS110" s="5"/>
      <c r="NVT110" s="5"/>
      <c r="NVU110" s="1"/>
      <c r="NVV110" s="2"/>
      <c r="NVW110" s="2"/>
      <c r="NVX110" s="5"/>
      <c r="NVY110" s="5"/>
      <c r="NVZ110" s="5"/>
      <c r="NWA110" s="5"/>
      <c r="NWB110" s="5"/>
      <c r="NWC110" s="1"/>
      <c r="NWD110" s="2"/>
      <c r="NWE110" s="2"/>
      <c r="NWF110" s="5"/>
      <c r="NWG110" s="5"/>
      <c r="NWH110" s="5"/>
      <c r="NWI110" s="5"/>
      <c r="NWJ110" s="5"/>
      <c r="NWK110" s="1"/>
      <c r="NWL110" s="2"/>
      <c r="NWM110" s="2"/>
      <c r="NWN110" s="5"/>
      <c r="NWO110" s="5"/>
      <c r="NWP110" s="5"/>
      <c r="NWQ110" s="5"/>
      <c r="NWR110" s="5"/>
      <c r="NWS110" s="1"/>
      <c r="NWT110" s="2"/>
      <c r="NWU110" s="2"/>
      <c r="NWV110" s="5"/>
      <c r="NWW110" s="5"/>
      <c r="NWX110" s="5"/>
      <c r="NWY110" s="5"/>
      <c r="NWZ110" s="5"/>
      <c r="NXA110" s="1"/>
      <c r="NXB110" s="2"/>
      <c r="NXC110" s="2"/>
      <c r="NXD110" s="5"/>
      <c r="NXE110" s="5"/>
      <c r="NXF110" s="5"/>
      <c r="NXG110" s="5"/>
      <c r="NXH110" s="5"/>
      <c r="NXI110" s="1"/>
      <c r="NXJ110" s="2"/>
      <c r="NXK110" s="2"/>
      <c r="NXL110" s="5"/>
      <c r="NXM110" s="5"/>
      <c r="NXN110" s="5"/>
      <c r="NXO110" s="5"/>
      <c r="NXP110" s="5"/>
      <c r="NXQ110" s="1"/>
      <c r="NXR110" s="2"/>
      <c r="NXS110" s="2"/>
      <c r="NXT110" s="5"/>
      <c r="NXU110" s="5"/>
      <c r="NXV110" s="5"/>
      <c r="NXW110" s="5"/>
      <c r="NXX110" s="5"/>
      <c r="NXY110" s="1"/>
      <c r="NXZ110" s="2"/>
      <c r="NYA110" s="2"/>
      <c r="NYB110" s="5"/>
      <c r="NYC110" s="5"/>
      <c r="NYD110" s="5"/>
      <c r="NYE110" s="5"/>
      <c r="NYF110" s="5"/>
      <c r="NYG110" s="1"/>
      <c r="NYH110" s="2"/>
      <c r="NYI110" s="2"/>
      <c r="NYJ110" s="5"/>
      <c r="NYK110" s="5"/>
      <c r="NYL110" s="5"/>
      <c r="NYM110" s="5"/>
      <c r="NYN110" s="5"/>
      <c r="NYO110" s="1"/>
      <c r="NYP110" s="2"/>
      <c r="NYQ110" s="2"/>
      <c r="NYR110" s="5"/>
      <c r="NYS110" s="5"/>
      <c r="NYT110" s="5"/>
      <c r="NYU110" s="5"/>
      <c r="NYV110" s="5"/>
      <c r="NYW110" s="1"/>
      <c r="NYX110" s="2"/>
      <c r="NYY110" s="2"/>
      <c r="NYZ110" s="5"/>
      <c r="NZA110" s="5"/>
      <c r="NZB110" s="5"/>
      <c r="NZC110" s="5"/>
      <c r="NZD110" s="5"/>
      <c r="NZE110" s="1"/>
      <c r="NZF110" s="2"/>
      <c r="NZG110" s="2"/>
      <c r="NZH110" s="5"/>
      <c r="NZI110" s="5"/>
      <c r="NZJ110" s="5"/>
      <c r="NZK110" s="5"/>
      <c r="NZL110" s="5"/>
      <c r="NZM110" s="1"/>
      <c r="NZN110" s="2"/>
      <c r="NZO110" s="2"/>
      <c r="NZP110" s="5"/>
      <c r="NZQ110" s="5"/>
      <c r="NZR110" s="5"/>
      <c r="NZS110" s="5"/>
      <c r="NZT110" s="5"/>
      <c r="NZU110" s="1"/>
      <c r="NZV110" s="2"/>
      <c r="NZW110" s="2"/>
      <c r="NZX110" s="5"/>
      <c r="NZY110" s="5"/>
      <c r="NZZ110" s="5"/>
      <c r="OAA110" s="5"/>
      <c r="OAB110" s="5"/>
      <c r="OAC110" s="1"/>
      <c r="OAD110" s="2"/>
      <c r="OAE110" s="2"/>
      <c r="OAF110" s="5"/>
      <c r="OAG110" s="5"/>
      <c r="OAH110" s="5"/>
      <c r="OAI110" s="5"/>
      <c r="OAJ110" s="5"/>
      <c r="OAK110" s="1"/>
      <c r="OAL110" s="2"/>
      <c r="OAM110" s="2"/>
      <c r="OAN110" s="5"/>
      <c r="OAO110" s="5"/>
      <c r="OAP110" s="5"/>
      <c r="OAQ110" s="5"/>
      <c r="OAR110" s="5"/>
      <c r="OAS110" s="1"/>
      <c r="OAT110" s="2"/>
      <c r="OAU110" s="2"/>
      <c r="OAV110" s="5"/>
      <c r="OAW110" s="5"/>
      <c r="OAX110" s="5"/>
      <c r="OAY110" s="5"/>
      <c r="OAZ110" s="5"/>
      <c r="OBA110" s="1"/>
      <c r="OBB110" s="2"/>
      <c r="OBC110" s="2"/>
      <c r="OBD110" s="5"/>
      <c r="OBE110" s="5"/>
      <c r="OBF110" s="5"/>
      <c r="OBG110" s="5"/>
      <c r="OBH110" s="5"/>
      <c r="OBI110" s="1"/>
      <c r="OBJ110" s="2"/>
      <c r="OBK110" s="2"/>
      <c r="OBL110" s="5"/>
      <c r="OBM110" s="5"/>
      <c r="OBN110" s="5"/>
      <c r="OBO110" s="5"/>
      <c r="OBP110" s="5"/>
      <c r="OBQ110" s="1"/>
      <c r="OBR110" s="2"/>
      <c r="OBS110" s="2"/>
      <c r="OBT110" s="5"/>
      <c r="OBU110" s="5"/>
      <c r="OBV110" s="5"/>
      <c r="OBW110" s="5"/>
      <c r="OBX110" s="5"/>
      <c r="OBY110" s="1"/>
      <c r="OBZ110" s="2"/>
      <c r="OCA110" s="2"/>
      <c r="OCB110" s="5"/>
      <c r="OCC110" s="5"/>
      <c r="OCD110" s="5"/>
      <c r="OCE110" s="5"/>
      <c r="OCF110" s="5"/>
      <c r="OCG110" s="1"/>
      <c r="OCH110" s="2"/>
      <c r="OCI110" s="2"/>
      <c r="OCJ110" s="5"/>
      <c r="OCK110" s="5"/>
      <c r="OCL110" s="5"/>
      <c r="OCM110" s="5"/>
      <c r="OCN110" s="5"/>
      <c r="OCO110" s="1"/>
      <c r="OCP110" s="2"/>
      <c r="OCQ110" s="2"/>
      <c r="OCR110" s="5"/>
      <c r="OCS110" s="5"/>
      <c r="OCT110" s="5"/>
      <c r="OCU110" s="5"/>
      <c r="OCV110" s="5"/>
      <c r="OCW110" s="1"/>
      <c r="OCX110" s="2"/>
      <c r="OCY110" s="2"/>
      <c r="OCZ110" s="5"/>
      <c r="ODA110" s="5"/>
      <c r="ODB110" s="5"/>
      <c r="ODC110" s="5"/>
      <c r="ODD110" s="5"/>
      <c r="ODE110" s="1"/>
      <c r="ODF110" s="2"/>
      <c r="ODG110" s="2"/>
      <c r="ODH110" s="5"/>
      <c r="ODI110" s="5"/>
      <c r="ODJ110" s="5"/>
      <c r="ODK110" s="5"/>
      <c r="ODL110" s="5"/>
      <c r="ODM110" s="1"/>
      <c r="ODN110" s="2"/>
      <c r="ODO110" s="2"/>
      <c r="ODP110" s="5"/>
      <c r="ODQ110" s="5"/>
      <c r="ODR110" s="5"/>
      <c r="ODS110" s="5"/>
      <c r="ODT110" s="5"/>
      <c r="ODU110" s="1"/>
      <c r="ODV110" s="2"/>
      <c r="ODW110" s="2"/>
      <c r="ODX110" s="5"/>
      <c r="ODY110" s="5"/>
      <c r="ODZ110" s="5"/>
      <c r="OEA110" s="5"/>
      <c r="OEB110" s="5"/>
      <c r="OEC110" s="1"/>
      <c r="OED110" s="2"/>
      <c r="OEE110" s="2"/>
      <c r="OEF110" s="5"/>
      <c r="OEG110" s="5"/>
      <c r="OEH110" s="5"/>
      <c r="OEI110" s="5"/>
      <c r="OEJ110" s="5"/>
      <c r="OEK110" s="1"/>
      <c r="OEL110" s="2"/>
      <c r="OEM110" s="2"/>
      <c r="OEN110" s="5"/>
      <c r="OEO110" s="5"/>
      <c r="OEP110" s="5"/>
      <c r="OEQ110" s="5"/>
      <c r="OER110" s="5"/>
      <c r="OES110" s="1"/>
      <c r="OET110" s="2"/>
      <c r="OEU110" s="2"/>
      <c r="OEV110" s="5"/>
      <c r="OEW110" s="5"/>
      <c r="OEX110" s="5"/>
      <c r="OEY110" s="5"/>
      <c r="OEZ110" s="5"/>
      <c r="OFA110" s="1"/>
      <c r="OFB110" s="2"/>
      <c r="OFC110" s="2"/>
      <c r="OFD110" s="5"/>
      <c r="OFE110" s="5"/>
      <c r="OFF110" s="5"/>
      <c r="OFG110" s="5"/>
      <c r="OFH110" s="5"/>
      <c r="OFI110" s="1"/>
      <c r="OFJ110" s="2"/>
      <c r="OFK110" s="2"/>
      <c r="OFL110" s="5"/>
      <c r="OFM110" s="5"/>
      <c r="OFN110" s="5"/>
      <c r="OFO110" s="5"/>
      <c r="OFP110" s="5"/>
      <c r="OFQ110" s="1"/>
      <c r="OFR110" s="2"/>
      <c r="OFS110" s="2"/>
      <c r="OFT110" s="5"/>
      <c r="OFU110" s="5"/>
      <c r="OFV110" s="5"/>
      <c r="OFW110" s="5"/>
      <c r="OFX110" s="5"/>
      <c r="OFY110" s="1"/>
      <c r="OFZ110" s="2"/>
      <c r="OGA110" s="2"/>
      <c r="OGB110" s="5"/>
      <c r="OGC110" s="5"/>
      <c r="OGD110" s="5"/>
      <c r="OGE110" s="5"/>
      <c r="OGF110" s="5"/>
      <c r="OGG110" s="1"/>
      <c r="OGH110" s="2"/>
      <c r="OGI110" s="2"/>
      <c r="OGJ110" s="5"/>
      <c r="OGK110" s="5"/>
      <c r="OGL110" s="5"/>
      <c r="OGM110" s="5"/>
      <c r="OGN110" s="5"/>
      <c r="OGO110" s="1"/>
      <c r="OGP110" s="2"/>
      <c r="OGQ110" s="2"/>
      <c r="OGR110" s="5"/>
      <c r="OGS110" s="5"/>
      <c r="OGT110" s="5"/>
      <c r="OGU110" s="5"/>
      <c r="OGV110" s="5"/>
      <c r="OGW110" s="1"/>
      <c r="OGX110" s="2"/>
      <c r="OGY110" s="2"/>
      <c r="OGZ110" s="5"/>
      <c r="OHA110" s="5"/>
      <c r="OHB110" s="5"/>
      <c r="OHC110" s="5"/>
      <c r="OHD110" s="5"/>
      <c r="OHE110" s="1"/>
      <c r="OHF110" s="2"/>
      <c r="OHG110" s="2"/>
      <c r="OHH110" s="5"/>
      <c r="OHI110" s="5"/>
      <c r="OHJ110" s="5"/>
      <c r="OHK110" s="5"/>
      <c r="OHL110" s="5"/>
      <c r="OHM110" s="1"/>
      <c r="OHN110" s="2"/>
      <c r="OHO110" s="2"/>
      <c r="OHP110" s="5"/>
      <c r="OHQ110" s="5"/>
      <c r="OHR110" s="5"/>
      <c r="OHS110" s="5"/>
      <c r="OHT110" s="5"/>
      <c r="OHU110" s="1"/>
      <c r="OHV110" s="2"/>
      <c r="OHW110" s="2"/>
      <c r="OHX110" s="5"/>
      <c r="OHY110" s="5"/>
      <c r="OHZ110" s="5"/>
      <c r="OIA110" s="5"/>
      <c r="OIB110" s="5"/>
      <c r="OIC110" s="1"/>
      <c r="OID110" s="2"/>
      <c r="OIE110" s="2"/>
      <c r="OIF110" s="5"/>
      <c r="OIG110" s="5"/>
      <c r="OIH110" s="5"/>
      <c r="OII110" s="5"/>
      <c r="OIJ110" s="5"/>
      <c r="OIK110" s="1"/>
      <c r="OIL110" s="2"/>
      <c r="OIM110" s="2"/>
      <c r="OIN110" s="5"/>
      <c r="OIO110" s="5"/>
      <c r="OIP110" s="5"/>
      <c r="OIQ110" s="5"/>
      <c r="OIR110" s="5"/>
      <c r="OIS110" s="1"/>
      <c r="OIT110" s="2"/>
      <c r="OIU110" s="2"/>
      <c r="OIV110" s="5"/>
      <c r="OIW110" s="5"/>
      <c r="OIX110" s="5"/>
      <c r="OIY110" s="5"/>
      <c r="OIZ110" s="5"/>
      <c r="OJA110" s="1"/>
      <c r="OJB110" s="2"/>
      <c r="OJC110" s="2"/>
      <c r="OJD110" s="5"/>
      <c r="OJE110" s="5"/>
      <c r="OJF110" s="5"/>
      <c r="OJG110" s="5"/>
      <c r="OJH110" s="5"/>
      <c r="OJI110" s="1"/>
      <c r="OJJ110" s="2"/>
      <c r="OJK110" s="2"/>
      <c r="OJL110" s="5"/>
      <c r="OJM110" s="5"/>
      <c r="OJN110" s="5"/>
      <c r="OJO110" s="5"/>
      <c r="OJP110" s="5"/>
      <c r="OJQ110" s="1"/>
      <c r="OJR110" s="2"/>
      <c r="OJS110" s="2"/>
      <c r="OJT110" s="5"/>
      <c r="OJU110" s="5"/>
      <c r="OJV110" s="5"/>
      <c r="OJW110" s="5"/>
      <c r="OJX110" s="5"/>
      <c r="OJY110" s="1"/>
      <c r="OJZ110" s="2"/>
      <c r="OKA110" s="2"/>
      <c r="OKB110" s="5"/>
      <c r="OKC110" s="5"/>
      <c r="OKD110" s="5"/>
      <c r="OKE110" s="5"/>
      <c r="OKF110" s="5"/>
      <c r="OKG110" s="1"/>
      <c r="OKH110" s="2"/>
      <c r="OKI110" s="2"/>
      <c r="OKJ110" s="5"/>
      <c r="OKK110" s="5"/>
      <c r="OKL110" s="5"/>
      <c r="OKM110" s="5"/>
      <c r="OKN110" s="5"/>
      <c r="OKO110" s="1"/>
      <c r="OKP110" s="2"/>
      <c r="OKQ110" s="2"/>
      <c r="OKR110" s="5"/>
      <c r="OKS110" s="5"/>
      <c r="OKT110" s="5"/>
      <c r="OKU110" s="5"/>
      <c r="OKV110" s="5"/>
      <c r="OKW110" s="1"/>
      <c r="OKX110" s="2"/>
      <c r="OKY110" s="2"/>
      <c r="OKZ110" s="5"/>
      <c r="OLA110" s="5"/>
      <c r="OLB110" s="5"/>
      <c r="OLC110" s="5"/>
      <c r="OLD110" s="5"/>
      <c r="OLE110" s="1"/>
      <c r="OLF110" s="2"/>
      <c r="OLG110" s="2"/>
      <c r="OLH110" s="5"/>
      <c r="OLI110" s="5"/>
      <c r="OLJ110" s="5"/>
      <c r="OLK110" s="5"/>
      <c r="OLL110" s="5"/>
      <c r="OLM110" s="1"/>
      <c r="OLN110" s="2"/>
      <c r="OLO110" s="2"/>
      <c r="OLP110" s="5"/>
      <c r="OLQ110" s="5"/>
      <c r="OLR110" s="5"/>
      <c r="OLS110" s="5"/>
      <c r="OLT110" s="5"/>
      <c r="OLU110" s="1"/>
      <c r="OLV110" s="2"/>
      <c r="OLW110" s="2"/>
      <c r="OLX110" s="5"/>
      <c r="OLY110" s="5"/>
      <c r="OLZ110" s="5"/>
      <c r="OMA110" s="5"/>
      <c r="OMB110" s="5"/>
      <c r="OMC110" s="1"/>
      <c r="OMD110" s="2"/>
      <c r="OME110" s="2"/>
      <c r="OMF110" s="5"/>
      <c r="OMG110" s="5"/>
      <c r="OMH110" s="5"/>
      <c r="OMI110" s="5"/>
      <c r="OMJ110" s="5"/>
      <c r="OMK110" s="1"/>
      <c r="OML110" s="2"/>
      <c r="OMM110" s="2"/>
      <c r="OMN110" s="5"/>
      <c r="OMO110" s="5"/>
      <c r="OMP110" s="5"/>
      <c r="OMQ110" s="5"/>
      <c r="OMR110" s="5"/>
      <c r="OMS110" s="1"/>
      <c r="OMT110" s="2"/>
      <c r="OMU110" s="2"/>
      <c r="OMV110" s="5"/>
      <c r="OMW110" s="5"/>
      <c r="OMX110" s="5"/>
      <c r="OMY110" s="5"/>
      <c r="OMZ110" s="5"/>
      <c r="ONA110" s="1"/>
      <c r="ONB110" s="2"/>
      <c r="ONC110" s="2"/>
      <c r="OND110" s="5"/>
      <c r="ONE110" s="5"/>
      <c r="ONF110" s="5"/>
      <c r="ONG110" s="5"/>
      <c r="ONH110" s="5"/>
      <c r="ONI110" s="1"/>
      <c r="ONJ110" s="2"/>
      <c r="ONK110" s="2"/>
      <c r="ONL110" s="5"/>
      <c r="ONM110" s="5"/>
      <c r="ONN110" s="5"/>
      <c r="ONO110" s="5"/>
      <c r="ONP110" s="5"/>
      <c r="ONQ110" s="1"/>
      <c r="ONR110" s="2"/>
      <c r="ONS110" s="2"/>
      <c r="ONT110" s="5"/>
      <c r="ONU110" s="5"/>
      <c r="ONV110" s="5"/>
      <c r="ONW110" s="5"/>
      <c r="ONX110" s="5"/>
      <c r="ONY110" s="1"/>
      <c r="ONZ110" s="2"/>
      <c r="OOA110" s="2"/>
      <c r="OOB110" s="5"/>
      <c r="OOC110" s="5"/>
      <c r="OOD110" s="5"/>
      <c r="OOE110" s="5"/>
      <c r="OOF110" s="5"/>
      <c r="OOG110" s="1"/>
      <c r="OOH110" s="2"/>
      <c r="OOI110" s="2"/>
      <c r="OOJ110" s="5"/>
      <c r="OOK110" s="5"/>
      <c r="OOL110" s="5"/>
      <c r="OOM110" s="5"/>
      <c r="OON110" s="5"/>
      <c r="OOO110" s="1"/>
      <c r="OOP110" s="2"/>
      <c r="OOQ110" s="2"/>
      <c r="OOR110" s="5"/>
      <c r="OOS110" s="5"/>
      <c r="OOT110" s="5"/>
      <c r="OOU110" s="5"/>
      <c r="OOV110" s="5"/>
      <c r="OOW110" s="1"/>
      <c r="OOX110" s="2"/>
      <c r="OOY110" s="2"/>
      <c r="OOZ110" s="5"/>
      <c r="OPA110" s="5"/>
      <c r="OPB110" s="5"/>
      <c r="OPC110" s="5"/>
      <c r="OPD110" s="5"/>
      <c r="OPE110" s="1"/>
      <c r="OPF110" s="2"/>
      <c r="OPG110" s="2"/>
      <c r="OPH110" s="5"/>
      <c r="OPI110" s="5"/>
      <c r="OPJ110" s="5"/>
      <c r="OPK110" s="5"/>
      <c r="OPL110" s="5"/>
      <c r="OPM110" s="1"/>
      <c r="OPN110" s="2"/>
      <c r="OPO110" s="2"/>
      <c r="OPP110" s="5"/>
      <c r="OPQ110" s="5"/>
      <c r="OPR110" s="5"/>
      <c r="OPS110" s="5"/>
      <c r="OPT110" s="5"/>
      <c r="OPU110" s="1"/>
      <c r="OPV110" s="2"/>
      <c r="OPW110" s="2"/>
      <c r="OPX110" s="5"/>
      <c r="OPY110" s="5"/>
      <c r="OPZ110" s="5"/>
      <c r="OQA110" s="5"/>
      <c r="OQB110" s="5"/>
      <c r="OQC110" s="1"/>
      <c r="OQD110" s="2"/>
      <c r="OQE110" s="2"/>
      <c r="OQF110" s="5"/>
      <c r="OQG110" s="5"/>
      <c r="OQH110" s="5"/>
      <c r="OQI110" s="5"/>
      <c r="OQJ110" s="5"/>
      <c r="OQK110" s="1"/>
      <c r="OQL110" s="2"/>
      <c r="OQM110" s="2"/>
      <c r="OQN110" s="5"/>
      <c r="OQO110" s="5"/>
      <c r="OQP110" s="5"/>
      <c r="OQQ110" s="5"/>
      <c r="OQR110" s="5"/>
      <c r="OQS110" s="1"/>
      <c r="OQT110" s="2"/>
      <c r="OQU110" s="2"/>
      <c r="OQV110" s="5"/>
      <c r="OQW110" s="5"/>
      <c r="OQX110" s="5"/>
      <c r="OQY110" s="5"/>
      <c r="OQZ110" s="5"/>
      <c r="ORA110" s="1"/>
      <c r="ORB110" s="2"/>
      <c r="ORC110" s="2"/>
      <c r="ORD110" s="5"/>
      <c r="ORE110" s="5"/>
      <c r="ORF110" s="5"/>
      <c r="ORG110" s="5"/>
      <c r="ORH110" s="5"/>
      <c r="ORI110" s="1"/>
      <c r="ORJ110" s="2"/>
      <c r="ORK110" s="2"/>
      <c r="ORL110" s="5"/>
      <c r="ORM110" s="5"/>
      <c r="ORN110" s="5"/>
      <c r="ORO110" s="5"/>
      <c r="ORP110" s="5"/>
      <c r="ORQ110" s="1"/>
      <c r="ORR110" s="2"/>
      <c r="ORS110" s="2"/>
      <c r="ORT110" s="5"/>
      <c r="ORU110" s="5"/>
      <c r="ORV110" s="5"/>
      <c r="ORW110" s="5"/>
      <c r="ORX110" s="5"/>
      <c r="ORY110" s="1"/>
      <c r="ORZ110" s="2"/>
      <c r="OSA110" s="2"/>
      <c r="OSB110" s="5"/>
      <c r="OSC110" s="5"/>
      <c r="OSD110" s="5"/>
      <c r="OSE110" s="5"/>
      <c r="OSF110" s="5"/>
      <c r="OSG110" s="1"/>
      <c r="OSH110" s="2"/>
      <c r="OSI110" s="2"/>
      <c r="OSJ110" s="5"/>
      <c r="OSK110" s="5"/>
      <c r="OSL110" s="5"/>
      <c r="OSM110" s="5"/>
      <c r="OSN110" s="5"/>
      <c r="OSO110" s="1"/>
      <c r="OSP110" s="2"/>
      <c r="OSQ110" s="2"/>
      <c r="OSR110" s="5"/>
      <c r="OSS110" s="5"/>
      <c r="OST110" s="5"/>
      <c r="OSU110" s="5"/>
      <c r="OSV110" s="5"/>
      <c r="OSW110" s="1"/>
      <c r="OSX110" s="2"/>
      <c r="OSY110" s="2"/>
      <c r="OSZ110" s="5"/>
      <c r="OTA110" s="5"/>
      <c r="OTB110" s="5"/>
      <c r="OTC110" s="5"/>
      <c r="OTD110" s="5"/>
      <c r="OTE110" s="1"/>
      <c r="OTF110" s="2"/>
      <c r="OTG110" s="2"/>
      <c r="OTH110" s="5"/>
      <c r="OTI110" s="5"/>
      <c r="OTJ110" s="5"/>
      <c r="OTK110" s="5"/>
      <c r="OTL110" s="5"/>
      <c r="OTM110" s="1"/>
      <c r="OTN110" s="2"/>
      <c r="OTO110" s="2"/>
      <c r="OTP110" s="5"/>
      <c r="OTQ110" s="5"/>
      <c r="OTR110" s="5"/>
      <c r="OTS110" s="5"/>
      <c r="OTT110" s="5"/>
      <c r="OTU110" s="1"/>
      <c r="OTV110" s="2"/>
      <c r="OTW110" s="2"/>
      <c r="OTX110" s="5"/>
      <c r="OTY110" s="5"/>
      <c r="OTZ110" s="5"/>
      <c r="OUA110" s="5"/>
      <c r="OUB110" s="5"/>
      <c r="OUC110" s="1"/>
      <c r="OUD110" s="2"/>
      <c r="OUE110" s="2"/>
      <c r="OUF110" s="5"/>
      <c r="OUG110" s="5"/>
      <c r="OUH110" s="5"/>
      <c r="OUI110" s="5"/>
      <c r="OUJ110" s="5"/>
      <c r="OUK110" s="1"/>
      <c r="OUL110" s="2"/>
      <c r="OUM110" s="2"/>
      <c r="OUN110" s="5"/>
      <c r="OUO110" s="5"/>
      <c r="OUP110" s="5"/>
      <c r="OUQ110" s="5"/>
      <c r="OUR110" s="5"/>
      <c r="OUS110" s="1"/>
      <c r="OUT110" s="2"/>
      <c r="OUU110" s="2"/>
      <c r="OUV110" s="5"/>
      <c r="OUW110" s="5"/>
      <c r="OUX110" s="5"/>
      <c r="OUY110" s="5"/>
      <c r="OUZ110" s="5"/>
      <c r="OVA110" s="1"/>
      <c r="OVB110" s="2"/>
      <c r="OVC110" s="2"/>
      <c r="OVD110" s="5"/>
      <c r="OVE110" s="5"/>
      <c r="OVF110" s="5"/>
      <c r="OVG110" s="5"/>
      <c r="OVH110" s="5"/>
      <c r="OVI110" s="1"/>
      <c r="OVJ110" s="2"/>
      <c r="OVK110" s="2"/>
      <c r="OVL110" s="5"/>
      <c r="OVM110" s="5"/>
      <c r="OVN110" s="5"/>
      <c r="OVO110" s="5"/>
      <c r="OVP110" s="5"/>
      <c r="OVQ110" s="1"/>
      <c r="OVR110" s="2"/>
      <c r="OVS110" s="2"/>
      <c r="OVT110" s="5"/>
      <c r="OVU110" s="5"/>
      <c r="OVV110" s="5"/>
      <c r="OVW110" s="5"/>
      <c r="OVX110" s="5"/>
      <c r="OVY110" s="1"/>
      <c r="OVZ110" s="2"/>
      <c r="OWA110" s="2"/>
      <c r="OWB110" s="5"/>
      <c r="OWC110" s="5"/>
      <c r="OWD110" s="5"/>
      <c r="OWE110" s="5"/>
      <c r="OWF110" s="5"/>
      <c r="OWG110" s="1"/>
      <c r="OWH110" s="2"/>
      <c r="OWI110" s="2"/>
      <c r="OWJ110" s="5"/>
      <c r="OWK110" s="5"/>
      <c r="OWL110" s="5"/>
      <c r="OWM110" s="5"/>
      <c r="OWN110" s="5"/>
      <c r="OWO110" s="1"/>
      <c r="OWP110" s="2"/>
      <c r="OWQ110" s="2"/>
      <c r="OWR110" s="5"/>
      <c r="OWS110" s="5"/>
      <c r="OWT110" s="5"/>
      <c r="OWU110" s="5"/>
      <c r="OWV110" s="5"/>
      <c r="OWW110" s="1"/>
      <c r="OWX110" s="2"/>
      <c r="OWY110" s="2"/>
      <c r="OWZ110" s="5"/>
      <c r="OXA110" s="5"/>
      <c r="OXB110" s="5"/>
      <c r="OXC110" s="5"/>
      <c r="OXD110" s="5"/>
      <c r="OXE110" s="1"/>
      <c r="OXF110" s="2"/>
      <c r="OXG110" s="2"/>
      <c r="OXH110" s="5"/>
      <c r="OXI110" s="5"/>
      <c r="OXJ110" s="5"/>
      <c r="OXK110" s="5"/>
      <c r="OXL110" s="5"/>
      <c r="OXM110" s="1"/>
      <c r="OXN110" s="2"/>
      <c r="OXO110" s="2"/>
      <c r="OXP110" s="5"/>
      <c r="OXQ110" s="5"/>
      <c r="OXR110" s="5"/>
      <c r="OXS110" s="5"/>
      <c r="OXT110" s="5"/>
      <c r="OXU110" s="1"/>
      <c r="OXV110" s="2"/>
      <c r="OXW110" s="2"/>
      <c r="OXX110" s="5"/>
      <c r="OXY110" s="5"/>
      <c r="OXZ110" s="5"/>
      <c r="OYA110" s="5"/>
      <c r="OYB110" s="5"/>
      <c r="OYC110" s="1"/>
      <c r="OYD110" s="2"/>
      <c r="OYE110" s="2"/>
      <c r="OYF110" s="5"/>
      <c r="OYG110" s="5"/>
      <c r="OYH110" s="5"/>
      <c r="OYI110" s="5"/>
      <c r="OYJ110" s="5"/>
      <c r="OYK110" s="1"/>
      <c r="OYL110" s="2"/>
      <c r="OYM110" s="2"/>
      <c r="OYN110" s="5"/>
      <c r="OYO110" s="5"/>
      <c r="OYP110" s="5"/>
      <c r="OYQ110" s="5"/>
      <c r="OYR110" s="5"/>
      <c r="OYS110" s="1"/>
      <c r="OYT110" s="2"/>
      <c r="OYU110" s="2"/>
      <c r="OYV110" s="5"/>
      <c r="OYW110" s="5"/>
      <c r="OYX110" s="5"/>
      <c r="OYY110" s="5"/>
      <c r="OYZ110" s="5"/>
      <c r="OZA110" s="1"/>
      <c r="OZB110" s="2"/>
      <c r="OZC110" s="2"/>
      <c r="OZD110" s="5"/>
      <c r="OZE110" s="5"/>
      <c r="OZF110" s="5"/>
      <c r="OZG110" s="5"/>
      <c r="OZH110" s="5"/>
      <c r="OZI110" s="1"/>
      <c r="OZJ110" s="2"/>
      <c r="OZK110" s="2"/>
      <c r="OZL110" s="5"/>
      <c r="OZM110" s="5"/>
      <c r="OZN110" s="5"/>
      <c r="OZO110" s="5"/>
      <c r="OZP110" s="5"/>
      <c r="OZQ110" s="1"/>
      <c r="OZR110" s="2"/>
      <c r="OZS110" s="2"/>
      <c r="OZT110" s="5"/>
      <c r="OZU110" s="5"/>
      <c r="OZV110" s="5"/>
      <c r="OZW110" s="5"/>
      <c r="OZX110" s="5"/>
      <c r="OZY110" s="1"/>
      <c r="OZZ110" s="2"/>
      <c r="PAA110" s="2"/>
      <c r="PAB110" s="5"/>
      <c r="PAC110" s="5"/>
      <c r="PAD110" s="5"/>
      <c r="PAE110" s="5"/>
      <c r="PAF110" s="5"/>
      <c r="PAG110" s="1"/>
      <c r="PAH110" s="2"/>
      <c r="PAI110" s="2"/>
      <c r="PAJ110" s="5"/>
      <c r="PAK110" s="5"/>
      <c r="PAL110" s="5"/>
      <c r="PAM110" s="5"/>
      <c r="PAN110" s="5"/>
      <c r="PAO110" s="1"/>
      <c r="PAP110" s="2"/>
      <c r="PAQ110" s="2"/>
      <c r="PAR110" s="5"/>
      <c r="PAS110" s="5"/>
      <c r="PAT110" s="5"/>
      <c r="PAU110" s="5"/>
      <c r="PAV110" s="5"/>
      <c r="PAW110" s="1"/>
      <c r="PAX110" s="2"/>
      <c r="PAY110" s="2"/>
      <c r="PAZ110" s="5"/>
      <c r="PBA110" s="5"/>
      <c r="PBB110" s="5"/>
      <c r="PBC110" s="5"/>
      <c r="PBD110" s="5"/>
      <c r="PBE110" s="1"/>
      <c r="PBF110" s="2"/>
      <c r="PBG110" s="2"/>
      <c r="PBH110" s="5"/>
      <c r="PBI110" s="5"/>
      <c r="PBJ110" s="5"/>
      <c r="PBK110" s="5"/>
      <c r="PBL110" s="5"/>
      <c r="PBM110" s="1"/>
      <c r="PBN110" s="2"/>
      <c r="PBO110" s="2"/>
      <c r="PBP110" s="5"/>
      <c r="PBQ110" s="5"/>
      <c r="PBR110" s="5"/>
      <c r="PBS110" s="5"/>
      <c r="PBT110" s="5"/>
      <c r="PBU110" s="1"/>
      <c r="PBV110" s="2"/>
      <c r="PBW110" s="2"/>
      <c r="PBX110" s="5"/>
      <c r="PBY110" s="5"/>
      <c r="PBZ110" s="5"/>
      <c r="PCA110" s="5"/>
      <c r="PCB110" s="5"/>
      <c r="PCC110" s="1"/>
      <c r="PCD110" s="2"/>
      <c r="PCE110" s="2"/>
      <c r="PCF110" s="5"/>
      <c r="PCG110" s="5"/>
      <c r="PCH110" s="5"/>
      <c r="PCI110" s="5"/>
      <c r="PCJ110" s="5"/>
      <c r="PCK110" s="1"/>
      <c r="PCL110" s="2"/>
      <c r="PCM110" s="2"/>
      <c r="PCN110" s="5"/>
      <c r="PCO110" s="5"/>
      <c r="PCP110" s="5"/>
      <c r="PCQ110" s="5"/>
      <c r="PCR110" s="5"/>
      <c r="PCS110" s="1"/>
      <c r="PCT110" s="2"/>
      <c r="PCU110" s="2"/>
      <c r="PCV110" s="5"/>
      <c r="PCW110" s="5"/>
      <c r="PCX110" s="5"/>
      <c r="PCY110" s="5"/>
      <c r="PCZ110" s="5"/>
      <c r="PDA110" s="1"/>
      <c r="PDB110" s="2"/>
      <c r="PDC110" s="2"/>
      <c r="PDD110" s="5"/>
      <c r="PDE110" s="5"/>
      <c r="PDF110" s="5"/>
      <c r="PDG110" s="5"/>
      <c r="PDH110" s="5"/>
      <c r="PDI110" s="1"/>
      <c r="PDJ110" s="2"/>
      <c r="PDK110" s="2"/>
      <c r="PDL110" s="5"/>
      <c r="PDM110" s="5"/>
      <c r="PDN110" s="5"/>
      <c r="PDO110" s="5"/>
      <c r="PDP110" s="5"/>
      <c r="PDQ110" s="1"/>
      <c r="PDR110" s="2"/>
      <c r="PDS110" s="2"/>
      <c r="PDT110" s="5"/>
      <c r="PDU110" s="5"/>
      <c r="PDV110" s="5"/>
      <c r="PDW110" s="5"/>
      <c r="PDX110" s="5"/>
      <c r="PDY110" s="1"/>
      <c r="PDZ110" s="2"/>
      <c r="PEA110" s="2"/>
      <c r="PEB110" s="5"/>
      <c r="PEC110" s="5"/>
      <c r="PED110" s="5"/>
      <c r="PEE110" s="5"/>
      <c r="PEF110" s="5"/>
      <c r="PEG110" s="1"/>
      <c r="PEH110" s="2"/>
      <c r="PEI110" s="2"/>
      <c r="PEJ110" s="5"/>
      <c r="PEK110" s="5"/>
      <c r="PEL110" s="5"/>
      <c r="PEM110" s="5"/>
      <c r="PEN110" s="5"/>
      <c r="PEO110" s="1"/>
      <c r="PEP110" s="2"/>
      <c r="PEQ110" s="2"/>
      <c r="PER110" s="5"/>
      <c r="PES110" s="5"/>
      <c r="PET110" s="5"/>
      <c r="PEU110" s="5"/>
      <c r="PEV110" s="5"/>
      <c r="PEW110" s="1"/>
      <c r="PEX110" s="2"/>
      <c r="PEY110" s="2"/>
      <c r="PEZ110" s="5"/>
      <c r="PFA110" s="5"/>
      <c r="PFB110" s="5"/>
      <c r="PFC110" s="5"/>
      <c r="PFD110" s="5"/>
      <c r="PFE110" s="1"/>
      <c r="PFF110" s="2"/>
      <c r="PFG110" s="2"/>
      <c r="PFH110" s="5"/>
      <c r="PFI110" s="5"/>
      <c r="PFJ110" s="5"/>
      <c r="PFK110" s="5"/>
      <c r="PFL110" s="5"/>
      <c r="PFM110" s="1"/>
      <c r="PFN110" s="2"/>
      <c r="PFO110" s="2"/>
      <c r="PFP110" s="5"/>
      <c r="PFQ110" s="5"/>
      <c r="PFR110" s="5"/>
      <c r="PFS110" s="5"/>
      <c r="PFT110" s="5"/>
      <c r="PFU110" s="1"/>
      <c r="PFV110" s="2"/>
      <c r="PFW110" s="2"/>
      <c r="PFX110" s="5"/>
      <c r="PFY110" s="5"/>
      <c r="PFZ110" s="5"/>
      <c r="PGA110" s="5"/>
      <c r="PGB110" s="5"/>
      <c r="PGC110" s="1"/>
      <c r="PGD110" s="2"/>
      <c r="PGE110" s="2"/>
      <c r="PGF110" s="5"/>
      <c r="PGG110" s="5"/>
      <c r="PGH110" s="5"/>
      <c r="PGI110" s="5"/>
      <c r="PGJ110" s="5"/>
      <c r="PGK110" s="1"/>
      <c r="PGL110" s="2"/>
      <c r="PGM110" s="2"/>
      <c r="PGN110" s="5"/>
      <c r="PGO110" s="5"/>
      <c r="PGP110" s="5"/>
      <c r="PGQ110" s="5"/>
      <c r="PGR110" s="5"/>
      <c r="PGS110" s="1"/>
      <c r="PGT110" s="2"/>
      <c r="PGU110" s="2"/>
      <c r="PGV110" s="5"/>
      <c r="PGW110" s="5"/>
      <c r="PGX110" s="5"/>
      <c r="PGY110" s="5"/>
      <c r="PGZ110" s="5"/>
      <c r="PHA110" s="1"/>
      <c r="PHB110" s="2"/>
      <c r="PHC110" s="2"/>
      <c r="PHD110" s="5"/>
      <c r="PHE110" s="5"/>
      <c r="PHF110" s="5"/>
      <c r="PHG110" s="5"/>
      <c r="PHH110" s="5"/>
      <c r="PHI110" s="1"/>
      <c r="PHJ110" s="2"/>
      <c r="PHK110" s="2"/>
      <c r="PHL110" s="5"/>
      <c r="PHM110" s="5"/>
      <c r="PHN110" s="5"/>
      <c r="PHO110" s="5"/>
      <c r="PHP110" s="5"/>
      <c r="PHQ110" s="1"/>
      <c r="PHR110" s="2"/>
      <c r="PHS110" s="2"/>
      <c r="PHT110" s="5"/>
      <c r="PHU110" s="5"/>
      <c r="PHV110" s="5"/>
      <c r="PHW110" s="5"/>
      <c r="PHX110" s="5"/>
      <c r="PHY110" s="1"/>
      <c r="PHZ110" s="2"/>
      <c r="PIA110" s="2"/>
      <c r="PIB110" s="5"/>
      <c r="PIC110" s="5"/>
      <c r="PID110" s="5"/>
      <c r="PIE110" s="5"/>
      <c r="PIF110" s="5"/>
      <c r="PIG110" s="1"/>
      <c r="PIH110" s="2"/>
      <c r="PII110" s="2"/>
      <c r="PIJ110" s="5"/>
      <c r="PIK110" s="5"/>
      <c r="PIL110" s="5"/>
      <c r="PIM110" s="5"/>
      <c r="PIN110" s="5"/>
      <c r="PIO110" s="1"/>
      <c r="PIP110" s="2"/>
      <c r="PIQ110" s="2"/>
      <c r="PIR110" s="5"/>
      <c r="PIS110" s="5"/>
      <c r="PIT110" s="5"/>
      <c r="PIU110" s="5"/>
      <c r="PIV110" s="5"/>
      <c r="PIW110" s="1"/>
      <c r="PIX110" s="2"/>
      <c r="PIY110" s="2"/>
      <c r="PIZ110" s="5"/>
      <c r="PJA110" s="5"/>
      <c r="PJB110" s="5"/>
      <c r="PJC110" s="5"/>
      <c r="PJD110" s="5"/>
      <c r="PJE110" s="1"/>
      <c r="PJF110" s="2"/>
      <c r="PJG110" s="2"/>
      <c r="PJH110" s="5"/>
      <c r="PJI110" s="5"/>
      <c r="PJJ110" s="5"/>
      <c r="PJK110" s="5"/>
      <c r="PJL110" s="5"/>
      <c r="PJM110" s="1"/>
      <c r="PJN110" s="2"/>
      <c r="PJO110" s="2"/>
      <c r="PJP110" s="5"/>
      <c r="PJQ110" s="5"/>
      <c r="PJR110" s="5"/>
      <c r="PJS110" s="5"/>
      <c r="PJT110" s="5"/>
      <c r="PJU110" s="1"/>
      <c r="PJV110" s="2"/>
      <c r="PJW110" s="2"/>
      <c r="PJX110" s="5"/>
      <c r="PJY110" s="5"/>
      <c r="PJZ110" s="5"/>
      <c r="PKA110" s="5"/>
      <c r="PKB110" s="5"/>
      <c r="PKC110" s="1"/>
      <c r="PKD110" s="2"/>
      <c r="PKE110" s="2"/>
      <c r="PKF110" s="5"/>
      <c r="PKG110" s="5"/>
      <c r="PKH110" s="5"/>
      <c r="PKI110" s="5"/>
      <c r="PKJ110" s="5"/>
      <c r="PKK110" s="1"/>
      <c r="PKL110" s="2"/>
      <c r="PKM110" s="2"/>
      <c r="PKN110" s="5"/>
      <c r="PKO110" s="5"/>
      <c r="PKP110" s="5"/>
      <c r="PKQ110" s="5"/>
      <c r="PKR110" s="5"/>
      <c r="PKS110" s="1"/>
      <c r="PKT110" s="2"/>
      <c r="PKU110" s="2"/>
      <c r="PKV110" s="5"/>
      <c r="PKW110" s="5"/>
      <c r="PKX110" s="5"/>
      <c r="PKY110" s="5"/>
      <c r="PKZ110" s="5"/>
      <c r="PLA110" s="1"/>
      <c r="PLB110" s="2"/>
      <c r="PLC110" s="2"/>
      <c r="PLD110" s="5"/>
      <c r="PLE110" s="5"/>
      <c r="PLF110" s="5"/>
      <c r="PLG110" s="5"/>
      <c r="PLH110" s="5"/>
      <c r="PLI110" s="1"/>
      <c r="PLJ110" s="2"/>
      <c r="PLK110" s="2"/>
      <c r="PLL110" s="5"/>
      <c r="PLM110" s="5"/>
      <c r="PLN110" s="5"/>
      <c r="PLO110" s="5"/>
      <c r="PLP110" s="5"/>
      <c r="PLQ110" s="1"/>
      <c r="PLR110" s="2"/>
      <c r="PLS110" s="2"/>
      <c r="PLT110" s="5"/>
      <c r="PLU110" s="5"/>
      <c r="PLV110" s="5"/>
      <c r="PLW110" s="5"/>
      <c r="PLX110" s="5"/>
      <c r="PLY110" s="1"/>
      <c r="PLZ110" s="2"/>
      <c r="PMA110" s="2"/>
      <c r="PMB110" s="5"/>
      <c r="PMC110" s="5"/>
      <c r="PMD110" s="5"/>
      <c r="PME110" s="5"/>
      <c r="PMF110" s="5"/>
      <c r="PMG110" s="1"/>
      <c r="PMH110" s="2"/>
      <c r="PMI110" s="2"/>
      <c r="PMJ110" s="5"/>
      <c r="PMK110" s="5"/>
      <c r="PML110" s="5"/>
      <c r="PMM110" s="5"/>
      <c r="PMN110" s="5"/>
      <c r="PMO110" s="1"/>
      <c r="PMP110" s="2"/>
      <c r="PMQ110" s="2"/>
      <c r="PMR110" s="5"/>
      <c r="PMS110" s="5"/>
      <c r="PMT110" s="5"/>
      <c r="PMU110" s="5"/>
      <c r="PMV110" s="5"/>
      <c r="PMW110" s="1"/>
      <c r="PMX110" s="2"/>
      <c r="PMY110" s="2"/>
      <c r="PMZ110" s="5"/>
      <c r="PNA110" s="5"/>
      <c r="PNB110" s="5"/>
      <c r="PNC110" s="5"/>
      <c r="PND110" s="5"/>
      <c r="PNE110" s="1"/>
      <c r="PNF110" s="2"/>
      <c r="PNG110" s="2"/>
      <c r="PNH110" s="5"/>
      <c r="PNI110" s="5"/>
      <c r="PNJ110" s="5"/>
      <c r="PNK110" s="5"/>
      <c r="PNL110" s="5"/>
      <c r="PNM110" s="1"/>
      <c r="PNN110" s="2"/>
      <c r="PNO110" s="2"/>
      <c r="PNP110" s="5"/>
      <c r="PNQ110" s="5"/>
      <c r="PNR110" s="5"/>
      <c r="PNS110" s="5"/>
      <c r="PNT110" s="5"/>
      <c r="PNU110" s="1"/>
      <c r="PNV110" s="2"/>
      <c r="PNW110" s="2"/>
      <c r="PNX110" s="5"/>
      <c r="PNY110" s="5"/>
      <c r="PNZ110" s="5"/>
      <c r="POA110" s="5"/>
      <c r="POB110" s="5"/>
      <c r="POC110" s="1"/>
      <c r="POD110" s="2"/>
      <c r="POE110" s="2"/>
      <c r="POF110" s="5"/>
      <c r="POG110" s="5"/>
      <c r="POH110" s="5"/>
      <c r="POI110" s="5"/>
      <c r="POJ110" s="5"/>
      <c r="POK110" s="1"/>
      <c r="POL110" s="2"/>
      <c r="POM110" s="2"/>
      <c r="PON110" s="5"/>
      <c r="POO110" s="5"/>
      <c r="POP110" s="5"/>
      <c r="POQ110" s="5"/>
      <c r="POR110" s="5"/>
      <c r="POS110" s="1"/>
      <c r="POT110" s="2"/>
      <c r="POU110" s="2"/>
      <c r="POV110" s="5"/>
      <c r="POW110" s="5"/>
      <c r="POX110" s="5"/>
      <c r="POY110" s="5"/>
      <c r="POZ110" s="5"/>
      <c r="PPA110" s="1"/>
      <c r="PPB110" s="2"/>
      <c r="PPC110" s="2"/>
      <c r="PPD110" s="5"/>
      <c r="PPE110" s="5"/>
      <c r="PPF110" s="5"/>
      <c r="PPG110" s="5"/>
      <c r="PPH110" s="5"/>
      <c r="PPI110" s="1"/>
      <c r="PPJ110" s="2"/>
      <c r="PPK110" s="2"/>
      <c r="PPL110" s="5"/>
      <c r="PPM110" s="5"/>
      <c r="PPN110" s="5"/>
      <c r="PPO110" s="5"/>
      <c r="PPP110" s="5"/>
      <c r="PPQ110" s="1"/>
      <c r="PPR110" s="2"/>
      <c r="PPS110" s="2"/>
      <c r="PPT110" s="5"/>
      <c r="PPU110" s="5"/>
      <c r="PPV110" s="5"/>
      <c r="PPW110" s="5"/>
      <c r="PPX110" s="5"/>
      <c r="PPY110" s="1"/>
      <c r="PPZ110" s="2"/>
      <c r="PQA110" s="2"/>
      <c r="PQB110" s="5"/>
      <c r="PQC110" s="5"/>
      <c r="PQD110" s="5"/>
      <c r="PQE110" s="5"/>
      <c r="PQF110" s="5"/>
      <c r="PQG110" s="1"/>
      <c r="PQH110" s="2"/>
      <c r="PQI110" s="2"/>
      <c r="PQJ110" s="5"/>
      <c r="PQK110" s="5"/>
      <c r="PQL110" s="5"/>
      <c r="PQM110" s="5"/>
      <c r="PQN110" s="5"/>
      <c r="PQO110" s="1"/>
      <c r="PQP110" s="2"/>
      <c r="PQQ110" s="2"/>
      <c r="PQR110" s="5"/>
      <c r="PQS110" s="5"/>
      <c r="PQT110" s="5"/>
      <c r="PQU110" s="5"/>
      <c r="PQV110" s="5"/>
      <c r="PQW110" s="1"/>
      <c r="PQX110" s="2"/>
      <c r="PQY110" s="2"/>
      <c r="PQZ110" s="5"/>
      <c r="PRA110" s="5"/>
      <c r="PRB110" s="5"/>
      <c r="PRC110" s="5"/>
      <c r="PRD110" s="5"/>
      <c r="PRE110" s="1"/>
      <c r="PRF110" s="2"/>
      <c r="PRG110" s="2"/>
      <c r="PRH110" s="5"/>
      <c r="PRI110" s="5"/>
      <c r="PRJ110" s="5"/>
      <c r="PRK110" s="5"/>
      <c r="PRL110" s="5"/>
      <c r="PRM110" s="1"/>
      <c r="PRN110" s="2"/>
      <c r="PRO110" s="2"/>
      <c r="PRP110" s="5"/>
      <c r="PRQ110" s="5"/>
      <c r="PRR110" s="5"/>
      <c r="PRS110" s="5"/>
      <c r="PRT110" s="5"/>
      <c r="PRU110" s="1"/>
      <c r="PRV110" s="2"/>
      <c r="PRW110" s="2"/>
      <c r="PRX110" s="5"/>
      <c r="PRY110" s="5"/>
      <c r="PRZ110" s="5"/>
      <c r="PSA110" s="5"/>
      <c r="PSB110" s="5"/>
      <c r="PSC110" s="1"/>
      <c r="PSD110" s="2"/>
      <c r="PSE110" s="2"/>
      <c r="PSF110" s="5"/>
      <c r="PSG110" s="5"/>
      <c r="PSH110" s="5"/>
      <c r="PSI110" s="5"/>
      <c r="PSJ110" s="5"/>
      <c r="PSK110" s="1"/>
      <c r="PSL110" s="2"/>
      <c r="PSM110" s="2"/>
      <c r="PSN110" s="5"/>
      <c r="PSO110" s="5"/>
      <c r="PSP110" s="5"/>
      <c r="PSQ110" s="5"/>
      <c r="PSR110" s="5"/>
      <c r="PSS110" s="1"/>
      <c r="PST110" s="2"/>
      <c r="PSU110" s="2"/>
      <c r="PSV110" s="5"/>
      <c r="PSW110" s="5"/>
      <c r="PSX110" s="5"/>
      <c r="PSY110" s="5"/>
      <c r="PSZ110" s="5"/>
      <c r="PTA110" s="1"/>
      <c r="PTB110" s="2"/>
      <c r="PTC110" s="2"/>
      <c r="PTD110" s="5"/>
      <c r="PTE110" s="5"/>
      <c r="PTF110" s="5"/>
      <c r="PTG110" s="5"/>
      <c r="PTH110" s="5"/>
      <c r="PTI110" s="1"/>
      <c r="PTJ110" s="2"/>
      <c r="PTK110" s="2"/>
      <c r="PTL110" s="5"/>
      <c r="PTM110" s="5"/>
      <c r="PTN110" s="5"/>
      <c r="PTO110" s="5"/>
      <c r="PTP110" s="5"/>
      <c r="PTQ110" s="1"/>
      <c r="PTR110" s="2"/>
      <c r="PTS110" s="2"/>
      <c r="PTT110" s="5"/>
      <c r="PTU110" s="5"/>
      <c r="PTV110" s="5"/>
      <c r="PTW110" s="5"/>
      <c r="PTX110" s="5"/>
      <c r="PTY110" s="1"/>
      <c r="PTZ110" s="2"/>
      <c r="PUA110" s="2"/>
      <c r="PUB110" s="5"/>
      <c r="PUC110" s="5"/>
      <c r="PUD110" s="5"/>
      <c r="PUE110" s="5"/>
      <c r="PUF110" s="5"/>
      <c r="PUG110" s="1"/>
      <c r="PUH110" s="2"/>
      <c r="PUI110" s="2"/>
      <c r="PUJ110" s="5"/>
      <c r="PUK110" s="5"/>
      <c r="PUL110" s="5"/>
      <c r="PUM110" s="5"/>
      <c r="PUN110" s="5"/>
      <c r="PUO110" s="1"/>
      <c r="PUP110" s="2"/>
      <c r="PUQ110" s="2"/>
      <c r="PUR110" s="5"/>
      <c r="PUS110" s="5"/>
      <c r="PUT110" s="5"/>
      <c r="PUU110" s="5"/>
      <c r="PUV110" s="5"/>
      <c r="PUW110" s="1"/>
      <c r="PUX110" s="2"/>
      <c r="PUY110" s="2"/>
      <c r="PUZ110" s="5"/>
      <c r="PVA110" s="5"/>
      <c r="PVB110" s="5"/>
      <c r="PVC110" s="5"/>
      <c r="PVD110" s="5"/>
      <c r="PVE110" s="1"/>
      <c r="PVF110" s="2"/>
      <c r="PVG110" s="2"/>
      <c r="PVH110" s="5"/>
      <c r="PVI110" s="5"/>
      <c r="PVJ110" s="5"/>
      <c r="PVK110" s="5"/>
      <c r="PVL110" s="5"/>
      <c r="PVM110" s="1"/>
      <c r="PVN110" s="2"/>
      <c r="PVO110" s="2"/>
      <c r="PVP110" s="5"/>
      <c r="PVQ110" s="5"/>
      <c r="PVR110" s="5"/>
      <c r="PVS110" s="5"/>
      <c r="PVT110" s="5"/>
      <c r="PVU110" s="1"/>
      <c r="PVV110" s="2"/>
      <c r="PVW110" s="2"/>
      <c r="PVX110" s="5"/>
      <c r="PVY110" s="5"/>
      <c r="PVZ110" s="5"/>
      <c r="PWA110" s="5"/>
      <c r="PWB110" s="5"/>
      <c r="PWC110" s="1"/>
      <c r="PWD110" s="2"/>
      <c r="PWE110" s="2"/>
      <c r="PWF110" s="5"/>
      <c r="PWG110" s="5"/>
      <c r="PWH110" s="5"/>
      <c r="PWI110" s="5"/>
      <c r="PWJ110" s="5"/>
      <c r="PWK110" s="1"/>
      <c r="PWL110" s="2"/>
      <c r="PWM110" s="2"/>
      <c r="PWN110" s="5"/>
      <c r="PWO110" s="5"/>
      <c r="PWP110" s="5"/>
      <c r="PWQ110" s="5"/>
      <c r="PWR110" s="5"/>
      <c r="PWS110" s="1"/>
      <c r="PWT110" s="2"/>
      <c r="PWU110" s="2"/>
      <c r="PWV110" s="5"/>
      <c r="PWW110" s="5"/>
      <c r="PWX110" s="5"/>
      <c r="PWY110" s="5"/>
      <c r="PWZ110" s="5"/>
      <c r="PXA110" s="1"/>
      <c r="PXB110" s="2"/>
      <c r="PXC110" s="2"/>
      <c r="PXD110" s="5"/>
      <c r="PXE110" s="5"/>
      <c r="PXF110" s="5"/>
      <c r="PXG110" s="5"/>
      <c r="PXH110" s="5"/>
      <c r="PXI110" s="1"/>
      <c r="PXJ110" s="2"/>
      <c r="PXK110" s="2"/>
      <c r="PXL110" s="5"/>
      <c r="PXM110" s="5"/>
      <c r="PXN110" s="5"/>
      <c r="PXO110" s="5"/>
      <c r="PXP110" s="5"/>
      <c r="PXQ110" s="1"/>
      <c r="PXR110" s="2"/>
      <c r="PXS110" s="2"/>
      <c r="PXT110" s="5"/>
      <c r="PXU110" s="5"/>
      <c r="PXV110" s="5"/>
      <c r="PXW110" s="5"/>
      <c r="PXX110" s="5"/>
      <c r="PXY110" s="1"/>
      <c r="PXZ110" s="2"/>
      <c r="PYA110" s="2"/>
      <c r="PYB110" s="5"/>
      <c r="PYC110" s="5"/>
      <c r="PYD110" s="5"/>
      <c r="PYE110" s="5"/>
      <c r="PYF110" s="5"/>
      <c r="PYG110" s="1"/>
      <c r="PYH110" s="2"/>
      <c r="PYI110" s="2"/>
      <c r="PYJ110" s="5"/>
      <c r="PYK110" s="5"/>
      <c r="PYL110" s="5"/>
      <c r="PYM110" s="5"/>
      <c r="PYN110" s="5"/>
      <c r="PYO110" s="1"/>
      <c r="PYP110" s="2"/>
      <c r="PYQ110" s="2"/>
      <c r="PYR110" s="5"/>
      <c r="PYS110" s="5"/>
      <c r="PYT110" s="5"/>
      <c r="PYU110" s="5"/>
      <c r="PYV110" s="5"/>
      <c r="PYW110" s="1"/>
      <c r="PYX110" s="2"/>
      <c r="PYY110" s="2"/>
      <c r="PYZ110" s="5"/>
      <c r="PZA110" s="5"/>
      <c r="PZB110" s="5"/>
      <c r="PZC110" s="5"/>
      <c r="PZD110" s="5"/>
      <c r="PZE110" s="1"/>
      <c r="PZF110" s="2"/>
      <c r="PZG110" s="2"/>
      <c r="PZH110" s="5"/>
      <c r="PZI110" s="5"/>
      <c r="PZJ110" s="5"/>
      <c r="PZK110" s="5"/>
      <c r="PZL110" s="5"/>
      <c r="PZM110" s="1"/>
      <c r="PZN110" s="2"/>
      <c r="PZO110" s="2"/>
      <c r="PZP110" s="5"/>
      <c r="PZQ110" s="5"/>
      <c r="PZR110" s="5"/>
      <c r="PZS110" s="5"/>
      <c r="PZT110" s="5"/>
      <c r="PZU110" s="1"/>
      <c r="PZV110" s="2"/>
      <c r="PZW110" s="2"/>
      <c r="PZX110" s="5"/>
      <c r="PZY110" s="5"/>
      <c r="PZZ110" s="5"/>
      <c r="QAA110" s="5"/>
      <c r="QAB110" s="5"/>
      <c r="QAC110" s="1"/>
      <c r="QAD110" s="2"/>
      <c r="QAE110" s="2"/>
      <c r="QAF110" s="5"/>
      <c r="QAG110" s="5"/>
      <c r="QAH110" s="5"/>
      <c r="QAI110" s="5"/>
      <c r="QAJ110" s="5"/>
      <c r="QAK110" s="1"/>
      <c r="QAL110" s="2"/>
      <c r="QAM110" s="2"/>
      <c r="QAN110" s="5"/>
      <c r="QAO110" s="5"/>
      <c r="QAP110" s="5"/>
      <c r="QAQ110" s="5"/>
      <c r="QAR110" s="5"/>
      <c r="QAS110" s="1"/>
      <c r="QAT110" s="2"/>
      <c r="QAU110" s="2"/>
      <c r="QAV110" s="5"/>
      <c r="QAW110" s="5"/>
      <c r="QAX110" s="5"/>
      <c r="QAY110" s="5"/>
      <c r="QAZ110" s="5"/>
      <c r="QBA110" s="1"/>
      <c r="QBB110" s="2"/>
      <c r="QBC110" s="2"/>
      <c r="QBD110" s="5"/>
      <c r="QBE110" s="5"/>
      <c r="QBF110" s="5"/>
      <c r="QBG110" s="5"/>
      <c r="QBH110" s="5"/>
      <c r="QBI110" s="1"/>
      <c r="QBJ110" s="2"/>
      <c r="QBK110" s="2"/>
      <c r="QBL110" s="5"/>
      <c r="QBM110" s="5"/>
      <c r="QBN110" s="5"/>
      <c r="QBO110" s="5"/>
      <c r="QBP110" s="5"/>
      <c r="QBQ110" s="1"/>
      <c r="QBR110" s="2"/>
      <c r="QBS110" s="2"/>
      <c r="QBT110" s="5"/>
      <c r="QBU110" s="5"/>
      <c r="QBV110" s="5"/>
      <c r="QBW110" s="5"/>
      <c r="QBX110" s="5"/>
      <c r="QBY110" s="1"/>
      <c r="QBZ110" s="2"/>
      <c r="QCA110" s="2"/>
      <c r="QCB110" s="5"/>
      <c r="QCC110" s="5"/>
      <c r="QCD110" s="5"/>
      <c r="QCE110" s="5"/>
      <c r="QCF110" s="5"/>
      <c r="QCG110" s="1"/>
      <c r="QCH110" s="2"/>
      <c r="QCI110" s="2"/>
      <c r="QCJ110" s="5"/>
      <c r="QCK110" s="5"/>
      <c r="QCL110" s="5"/>
      <c r="QCM110" s="5"/>
      <c r="QCN110" s="5"/>
      <c r="QCO110" s="1"/>
      <c r="QCP110" s="2"/>
      <c r="QCQ110" s="2"/>
      <c r="QCR110" s="5"/>
      <c r="QCS110" s="5"/>
      <c r="QCT110" s="5"/>
      <c r="QCU110" s="5"/>
      <c r="QCV110" s="5"/>
      <c r="QCW110" s="1"/>
      <c r="QCX110" s="2"/>
      <c r="QCY110" s="2"/>
      <c r="QCZ110" s="5"/>
      <c r="QDA110" s="5"/>
      <c r="QDB110" s="5"/>
      <c r="QDC110" s="5"/>
      <c r="QDD110" s="5"/>
      <c r="QDE110" s="1"/>
      <c r="QDF110" s="2"/>
      <c r="QDG110" s="2"/>
      <c r="QDH110" s="5"/>
      <c r="QDI110" s="5"/>
      <c r="QDJ110" s="5"/>
      <c r="QDK110" s="5"/>
      <c r="QDL110" s="5"/>
      <c r="QDM110" s="1"/>
      <c r="QDN110" s="2"/>
      <c r="QDO110" s="2"/>
      <c r="QDP110" s="5"/>
      <c r="QDQ110" s="5"/>
      <c r="QDR110" s="5"/>
      <c r="QDS110" s="5"/>
      <c r="QDT110" s="5"/>
      <c r="QDU110" s="1"/>
      <c r="QDV110" s="2"/>
      <c r="QDW110" s="2"/>
      <c r="QDX110" s="5"/>
      <c r="QDY110" s="5"/>
      <c r="QDZ110" s="5"/>
      <c r="QEA110" s="5"/>
      <c r="QEB110" s="5"/>
      <c r="QEC110" s="1"/>
      <c r="QED110" s="2"/>
      <c r="QEE110" s="2"/>
      <c r="QEF110" s="5"/>
      <c r="QEG110" s="5"/>
      <c r="QEH110" s="5"/>
      <c r="QEI110" s="5"/>
      <c r="QEJ110" s="5"/>
      <c r="QEK110" s="1"/>
      <c r="QEL110" s="2"/>
      <c r="QEM110" s="2"/>
      <c r="QEN110" s="5"/>
      <c r="QEO110" s="5"/>
      <c r="QEP110" s="5"/>
      <c r="QEQ110" s="5"/>
      <c r="QER110" s="5"/>
      <c r="QES110" s="1"/>
      <c r="QET110" s="2"/>
      <c r="QEU110" s="2"/>
      <c r="QEV110" s="5"/>
      <c r="QEW110" s="5"/>
      <c r="QEX110" s="5"/>
      <c r="QEY110" s="5"/>
      <c r="QEZ110" s="5"/>
      <c r="QFA110" s="1"/>
      <c r="QFB110" s="2"/>
      <c r="QFC110" s="2"/>
      <c r="QFD110" s="5"/>
      <c r="QFE110" s="5"/>
      <c r="QFF110" s="5"/>
      <c r="QFG110" s="5"/>
      <c r="QFH110" s="5"/>
      <c r="QFI110" s="1"/>
      <c r="QFJ110" s="2"/>
      <c r="QFK110" s="2"/>
      <c r="QFL110" s="5"/>
      <c r="QFM110" s="5"/>
      <c r="QFN110" s="5"/>
      <c r="QFO110" s="5"/>
      <c r="QFP110" s="5"/>
      <c r="QFQ110" s="1"/>
      <c r="QFR110" s="2"/>
      <c r="QFS110" s="2"/>
      <c r="QFT110" s="5"/>
      <c r="QFU110" s="5"/>
      <c r="QFV110" s="5"/>
      <c r="QFW110" s="5"/>
      <c r="QFX110" s="5"/>
      <c r="QFY110" s="1"/>
      <c r="QFZ110" s="2"/>
      <c r="QGA110" s="2"/>
      <c r="QGB110" s="5"/>
      <c r="QGC110" s="5"/>
      <c r="QGD110" s="5"/>
      <c r="QGE110" s="5"/>
      <c r="QGF110" s="5"/>
      <c r="QGG110" s="1"/>
      <c r="QGH110" s="2"/>
      <c r="QGI110" s="2"/>
      <c r="QGJ110" s="5"/>
      <c r="QGK110" s="5"/>
      <c r="QGL110" s="5"/>
      <c r="QGM110" s="5"/>
      <c r="QGN110" s="5"/>
      <c r="QGO110" s="1"/>
      <c r="QGP110" s="2"/>
      <c r="QGQ110" s="2"/>
      <c r="QGR110" s="5"/>
      <c r="QGS110" s="5"/>
      <c r="QGT110" s="5"/>
      <c r="QGU110" s="5"/>
      <c r="QGV110" s="5"/>
      <c r="QGW110" s="1"/>
      <c r="QGX110" s="2"/>
      <c r="QGY110" s="2"/>
      <c r="QGZ110" s="5"/>
      <c r="QHA110" s="5"/>
      <c r="QHB110" s="5"/>
      <c r="QHC110" s="5"/>
      <c r="QHD110" s="5"/>
      <c r="QHE110" s="1"/>
      <c r="QHF110" s="2"/>
      <c r="QHG110" s="2"/>
      <c r="QHH110" s="5"/>
      <c r="QHI110" s="5"/>
      <c r="QHJ110" s="5"/>
      <c r="QHK110" s="5"/>
      <c r="QHL110" s="5"/>
      <c r="QHM110" s="1"/>
      <c r="QHN110" s="2"/>
      <c r="QHO110" s="2"/>
      <c r="QHP110" s="5"/>
      <c r="QHQ110" s="5"/>
      <c r="QHR110" s="5"/>
      <c r="QHS110" s="5"/>
      <c r="QHT110" s="5"/>
      <c r="QHU110" s="1"/>
      <c r="QHV110" s="2"/>
      <c r="QHW110" s="2"/>
      <c r="QHX110" s="5"/>
      <c r="QHY110" s="5"/>
      <c r="QHZ110" s="5"/>
      <c r="QIA110" s="5"/>
      <c r="QIB110" s="5"/>
      <c r="QIC110" s="1"/>
      <c r="QID110" s="2"/>
      <c r="QIE110" s="2"/>
      <c r="QIF110" s="5"/>
      <c r="QIG110" s="5"/>
      <c r="QIH110" s="5"/>
      <c r="QII110" s="5"/>
      <c r="QIJ110" s="5"/>
      <c r="QIK110" s="1"/>
      <c r="QIL110" s="2"/>
      <c r="QIM110" s="2"/>
      <c r="QIN110" s="5"/>
      <c r="QIO110" s="5"/>
      <c r="QIP110" s="5"/>
      <c r="QIQ110" s="5"/>
      <c r="QIR110" s="5"/>
      <c r="QIS110" s="1"/>
      <c r="QIT110" s="2"/>
      <c r="QIU110" s="2"/>
      <c r="QIV110" s="5"/>
      <c r="QIW110" s="5"/>
      <c r="QIX110" s="5"/>
      <c r="QIY110" s="5"/>
      <c r="QIZ110" s="5"/>
      <c r="QJA110" s="1"/>
      <c r="QJB110" s="2"/>
      <c r="QJC110" s="2"/>
      <c r="QJD110" s="5"/>
      <c r="QJE110" s="5"/>
      <c r="QJF110" s="5"/>
      <c r="QJG110" s="5"/>
      <c r="QJH110" s="5"/>
      <c r="QJI110" s="1"/>
      <c r="QJJ110" s="2"/>
      <c r="QJK110" s="2"/>
      <c r="QJL110" s="5"/>
      <c r="QJM110" s="5"/>
      <c r="QJN110" s="5"/>
      <c r="QJO110" s="5"/>
      <c r="QJP110" s="5"/>
      <c r="QJQ110" s="1"/>
      <c r="QJR110" s="2"/>
      <c r="QJS110" s="2"/>
      <c r="QJT110" s="5"/>
      <c r="QJU110" s="5"/>
      <c r="QJV110" s="5"/>
      <c r="QJW110" s="5"/>
      <c r="QJX110" s="5"/>
      <c r="QJY110" s="1"/>
      <c r="QJZ110" s="2"/>
      <c r="QKA110" s="2"/>
      <c r="QKB110" s="5"/>
      <c r="QKC110" s="5"/>
      <c r="QKD110" s="5"/>
      <c r="QKE110" s="5"/>
      <c r="QKF110" s="5"/>
      <c r="QKG110" s="1"/>
      <c r="QKH110" s="2"/>
      <c r="QKI110" s="2"/>
      <c r="QKJ110" s="5"/>
      <c r="QKK110" s="5"/>
      <c r="QKL110" s="5"/>
      <c r="QKM110" s="5"/>
      <c r="QKN110" s="5"/>
      <c r="QKO110" s="1"/>
      <c r="QKP110" s="2"/>
      <c r="QKQ110" s="2"/>
      <c r="QKR110" s="5"/>
      <c r="QKS110" s="5"/>
      <c r="QKT110" s="5"/>
      <c r="QKU110" s="5"/>
      <c r="QKV110" s="5"/>
      <c r="QKW110" s="1"/>
      <c r="QKX110" s="2"/>
      <c r="QKY110" s="2"/>
      <c r="QKZ110" s="5"/>
      <c r="QLA110" s="5"/>
      <c r="QLB110" s="5"/>
      <c r="QLC110" s="5"/>
      <c r="QLD110" s="5"/>
      <c r="QLE110" s="1"/>
      <c r="QLF110" s="2"/>
      <c r="QLG110" s="2"/>
      <c r="QLH110" s="5"/>
      <c r="QLI110" s="5"/>
      <c r="QLJ110" s="5"/>
      <c r="QLK110" s="5"/>
      <c r="QLL110" s="5"/>
      <c r="QLM110" s="1"/>
      <c r="QLN110" s="2"/>
      <c r="QLO110" s="2"/>
      <c r="QLP110" s="5"/>
      <c r="QLQ110" s="5"/>
      <c r="QLR110" s="5"/>
      <c r="QLS110" s="5"/>
      <c r="QLT110" s="5"/>
      <c r="QLU110" s="1"/>
      <c r="QLV110" s="2"/>
      <c r="QLW110" s="2"/>
      <c r="QLX110" s="5"/>
      <c r="QLY110" s="5"/>
      <c r="QLZ110" s="5"/>
      <c r="QMA110" s="5"/>
      <c r="QMB110" s="5"/>
      <c r="QMC110" s="1"/>
      <c r="QMD110" s="2"/>
      <c r="QME110" s="2"/>
      <c r="QMF110" s="5"/>
      <c r="QMG110" s="5"/>
      <c r="QMH110" s="5"/>
      <c r="QMI110" s="5"/>
      <c r="QMJ110" s="5"/>
      <c r="QMK110" s="1"/>
      <c r="QML110" s="2"/>
      <c r="QMM110" s="2"/>
      <c r="QMN110" s="5"/>
      <c r="QMO110" s="5"/>
      <c r="QMP110" s="5"/>
      <c r="QMQ110" s="5"/>
      <c r="QMR110" s="5"/>
      <c r="QMS110" s="1"/>
      <c r="QMT110" s="2"/>
      <c r="QMU110" s="2"/>
      <c r="QMV110" s="5"/>
      <c r="QMW110" s="5"/>
      <c r="QMX110" s="5"/>
      <c r="QMY110" s="5"/>
      <c r="QMZ110" s="5"/>
      <c r="QNA110" s="1"/>
      <c r="QNB110" s="2"/>
      <c r="QNC110" s="2"/>
      <c r="QND110" s="5"/>
      <c r="QNE110" s="5"/>
      <c r="QNF110" s="5"/>
      <c r="QNG110" s="5"/>
      <c r="QNH110" s="5"/>
      <c r="QNI110" s="1"/>
      <c r="QNJ110" s="2"/>
      <c r="QNK110" s="2"/>
      <c r="QNL110" s="5"/>
      <c r="QNM110" s="5"/>
      <c r="QNN110" s="5"/>
      <c r="QNO110" s="5"/>
      <c r="QNP110" s="5"/>
      <c r="QNQ110" s="1"/>
      <c r="QNR110" s="2"/>
      <c r="QNS110" s="2"/>
      <c r="QNT110" s="5"/>
      <c r="QNU110" s="5"/>
      <c r="QNV110" s="5"/>
      <c r="QNW110" s="5"/>
      <c r="QNX110" s="5"/>
      <c r="QNY110" s="1"/>
      <c r="QNZ110" s="2"/>
      <c r="QOA110" s="2"/>
      <c r="QOB110" s="5"/>
      <c r="QOC110" s="5"/>
      <c r="QOD110" s="5"/>
      <c r="QOE110" s="5"/>
      <c r="QOF110" s="5"/>
      <c r="QOG110" s="1"/>
      <c r="QOH110" s="2"/>
      <c r="QOI110" s="2"/>
      <c r="QOJ110" s="5"/>
      <c r="QOK110" s="5"/>
      <c r="QOL110" s="5"/>
      <c r="QOM110" s="5"/>
      <c r="QON110" s="5"/>
      <c r="QOO110" s="1"/>
      <c r="QOP110" s="2"/>
      <c r="QOQ110" s="2"/>
      <c r="QOR110" s="5"/>
      <c r="QOS110" s="5"/>
      <c r="QOT110" s="5"/>
      <c r="QOU110" s="5"/>
      <c r="QOV110" s="5"/>
      <c r="QOW110" s="1"/>
      <c r="QOX110" s="2"/>
      <c r="QOY110" s="2"/>
      <c r="QOZ110" s="5"/>
      <c r="QPA110" s="5"/>
      <c r="QPB110" s="5"/>
      <c r="QPC110" s="5"/>
      <c r="QPD110" s="5"/>
      <c r="QPE110" s="1"/>
      <c r="QPF110" s="2"/>
      <c r="QPG110" s="2"/>
      <c r="QPH110" s="5"/>
      <c r="QPI110" s="5"/>
      <c r="QPJ110" s="5"/>
      <c r="QPK110" s="5"/>
      <c r="QPL110" s="5"/>
      <c r="QPM110" s="1"/>
      <c r="QPN110" s="2"/>
      <c r="QPO110" s="2"/>
      <c r="QPP110" s="5"/>
      <c r="QPQ110" s="5"/>
      <c r="QPR110" s="5"/>
      <c r="QPS110" s="5"/>
      <c r="QPT110" s="5"/>
      <c r="QPU110" s="1"/>
      <c r="QPV110" s="2"/>
      <c r="QPW110" s="2"/>
      <c r="QPX110" s="5"/>
      <c r="QPY110" s="5"/>
      <c r="QPZ110" s="5"/>
      <c r="QQA110" s="5"/>
      <c r="QQB110" s="5"/>
      <c r="QQC110" s="1"/>
      <c r="QQD110" s="2"/>
      <c r="QQE110" s="2"/>
      <c r="QQF110" s="5"/>
      <c r="QQG110" s="5"/>
      <c r="QQH110" s="5"/>
      <c r="QQI110" s="5"/>
      <c r="QQJ110" s="5"/>
      <c r="QQK110" s="1"/>
      <c r="QQL110" s="2"/>
      <c r="QQM110" s="2"/>
      <c r="QQN110" s="5"/>
      <c r="QQO110" s="5"/>
      <c r="QQP110" s="5"/>
      <c r="QQQ110" s="5"/>
      <c r="QQR110" s="5"/>
      <c r="QQS110" s="1"/>
      <c r="QQT110" s="2"/>
      <c r="QQU110" s="2"/>
      <c r="QQV110" s="5"/>
      <c r="QQW110" s="5"/>
      <c r="QQX110" s="5"/>
      <c r="QQY110" s="5"/>
      <c r="QQZ110" s="5"/>
      <c r="QRA110" s="1"/>
      <c r="QRB110" s="2"/>
      <c r="QRC110" s="2"/>
      <c r="QRD110" s="5"/>
      <c r="QRE110" s="5"/>
      <c r="QRF110" s="5"/>
      <c r="QRG110" s="5"/>
      <c r="QRH110" s="5"/>
      <c r="QRI110" s="1"/>
      <c r="QRJ110" s="2"/>
      <c r="QRK110" s="2"/>
      <c r="QRL110" s="5"/>
      <c r="QRM110" s="5"/>
      <c r="QRN110" s="5"/>
      <c r="QRO110" s="5"/>
      <c r="QRP110" s="5"/>
      <c r="QRQ110" s="1"/>
      <c r="QRR110" s="2"/>
      <c r="QRS110" s="2"/>
      <c r="QRT110" s="5"/>
      <c r="QRU110" s="5"/>
      <c r="QRV110" s="5"/>
      <c r="QRW110" s="5"/>
      <c r="QRX110" s="5"/>
      <c r="QRY110" s="1"/>
      <c r="QRZ110" s="2"/>
      <c r="QSA110" s="2"/>
      <c r="QSB110" s="5"/>
      <c r="QSC110" s="5"/>
      <c r="QSD110" s="5"/>
      <c r="QSE110" s="5"/>
      <c r="QSF110" s="5"/>
      <c r="QSG110" s="1"/>
      <c r="QSH110" s="2"/>
      <c r="QSI110" s="2"/>
      <c r="QSJ110" s="5"/>
      <c r="QSK110" s="5"/>
      <c r="QSL110" s="5"/>
      <c r="QSM110" s="5"/>
      <c r="QSN110" s="5"/>
      <c r="QSO110" s="1"/>
      <c r="QSP110" s="2"/>
      <c r="QSQ110" s="2"/>
      <c r="QSR110" s="5"/>
      <c r="QSS110" s="5"/>
      <c r="QST110" s="5"/>
      <c r="QSU110" s="5"/>
      <c r="QSV110" s="5"/>
      <c r="QSW110" s="1"/>
      <c r="QSX110" s="2"/>
      <c r="QSY110" s="2"/>
      <c r="QSZ110" s="5"/>
      <c r="QTA110" s="5"/>
      <c r="QTB110" s="5"/>
      <c r="QTC110" s="5"/>
      <c r="QTD110" s="5"/>
      <c r="QTE110" s="1"/>
      <c r="QTF110" s="2"/>
      <c r="QTG110" s="2"/>
      <c r="QTH110" s="5"/>
      <c r="QTI110" s="5"/>
      <c r="QTJ110" s="5"/>
      <c r="QTK110" s="5"/>
      <c r="QTL110" s="5"/>
      <c r="QTM110" s="1"/>
      <c r="QTN110" s="2"/>
      <c r="QTO110" s="2"/>
      <c r="QTP110" s="5"/>
      <c r="QTQ110" s="5"/>
      <c r="QTR110" s="5"/>
      <c r="QTS110" s="5"/>
      <c r="QTT110" s="5"/>
      <c r="QTU110" s="1"/>
      <c r="QTV110" s="2"/>
      <c r="QTW110" s="2"/>
      <c r="QTX110" s="5"/>
      <c r="QTY110" s="5"/>
      <c r="QTZ110" s="5"/>
      <c r="QUA110" s="5"/>
      <c r="QUB110" s="5"/>
      <c r="QUC110" s="1"/>
      <c r="QUD110" s="2"/>
      <c r="QUE110" s="2"/>
      <c r="QUF110" s="5"/>
      <c r="QUG110" s="5"/>
      <c r="QUH110" s="5"/>
      <c r="QUI110" s="5"/>
      <c r="QUJ110" s="5"/>
      <c r="QUK110" s="1"/>
      <c r="QUL110" s="2"/>
      <c r="QUM110" s="2"/>
      <c r="QUN110" s="5"/>
      <c r="QUO110" s="5"/>
      <c r="QUP110" s="5"/>
      <c r="QUQ110" s="5"/>
      <c r="QUR110" s="5"/>
      <c r="QUS110" s="1"/>
      <c r="QUT110" s="2"/>
      <c r="QUU110" s="2"/>
      <c r="QUV110" s="5"/>
      <c r="QUW110" s="5"/>
      <c r="QUX110" s="5"/>
      <c r="QUY110" s="5"/>
      <c r="QUZ110" s="5"/>
      <c r="QVA110" s="1"/>
      <c r="QVB110" s="2"/>
      <c r="QVC110" s="2"/>
      <c r="QVD110" s="5"/>
      <c r="QVE110" s="5"/>
      <c r="QVF110" s="5"/>
      <c r="QVG110" s="5"/>
      <c r="QVH110" s="5"/>
      <c r="QVI110" s="1"/>
      <c r="QVJ110" s="2"/>
      <c r="QVK110" s="2"/>
      <c r="QVL110" s="5"/>
      <c r="QVM110" s="5"/>
      <c r="QVN110" s="5"/>
      <c r="QVO110" s="5"/>
      <c r="QVP110" s="5"/>
      <c r="QVQ110" s="1"/>
      <c r="QVR110" s="2"/>
      <c r="QVS110" s="2"/>
      <c r="QVT110" s="5"/>
      <c r="QVU110" s="5"/>
      <c r="QVV110" s="5"/>
      <c r="QVW110" s="5"/>
      <c r="QVX110" s="5"/>
      <c r="QVY110" s="1"/>
      <c r="QVZ110" s="2"/>
      <c r="QWA110" s="2"/>
      <c r="QWB110" s="5"/>
      <c r="QWC110" s="5"/>
      <c r="QWD110" s="5"/>
      <c r="QWE110" s="5"/>
      <c r="QWF110" s="5"/>
      <c r="QWG110" s="1"/>
      <c r="QWH110" s="2"/>
      <c r="QWI110" s="2"/>
      <c r="QWJ110" s="5"/>
      <c r="QWK110" s="5"/>
      <c r="QWL110" s="5"/>
      <c r="QWM110" s="5"/>
      <c r="QWN110" s="5"/>
      <c r="QWO110" s="1"/>
      <c r="QWP110" s="2"/>
      <c r="QWQ110" s="2"/>
      <c r="QWR110" s="5"/>
      <c r="QWS110" s="5"/>
      <c r="QWT110" s="5"/>
      <c r="QWU110" s="5"/>
      <c r="QWV110" s="5"/>
      <c r="QWW110" s="1"/>
      <c r="QWX110" s="2"/>
      <c r="QWY110" s="2"/>
      <c r="QWZ110" s="5"/>
      <c r="QXA110" s="5"/>
      <c r="QXB110" s="5"/>
      <c r="QXC110" s="5"/>
      <c r="QXD110" s="5"/>
      <c r="QXE110" s="1"/>
      <c r="QXF110" s="2"/>
      <c r="QXG110" s="2"/>
      <c r="QXH110" s="5"/>
      <c r="QXI110" s="5"/>
      <c r="QXJ110" s="5"/>
      <c r="QXK110" s="5"/>
      <c r="QXL110" s="5"/>
      <c r="QXM110" s="1"/>
      <c r="QXN110" s="2"/>
      <c r="QXO110" s="2"/>
      <c r="QXP110" s="5"/>
      <c r="QXQ110" s="5"/>
      <c r="QXR110" s="5"/>
      <c r="QXS110" s="5"/>
      <c r="QXT110" s="5"/>
      <c r="QXU110" s="1"/>
      <c r="QXV110" s="2"/>
      <c r="QXW110" s="2"/>
      <c r="QXX110" s="5"/>
      <c r="QXY110" s="5"/>
      <c r="QXZ110" s="5"/>
      <c r="QYA110" s="5"/>
      <c r="QYB110" s="5"/>
      <c r="QYC110" s="1"/>
      <c r="QYD110" s="2"/>
      <c r="QYE110" s="2"/>
      <c r="QYF110" s="5"/>
      <c r="QYG110" s="5"/>
      <c r="QYH110" s="5"/>
      <c r="QYI110" s="5"/>
      <c r="QYJ110" s="5"/>
      <c r="QYK110" s="1"/>
      <c r="QYL110" s="2"/>
      <c r="QYM110" s="2"/>
      <c r="QYN110" s="5"/>
      <c r="QYO110" s="5"/>
      <c r="QYP110" s="5"/>
      <c r="QYQ110" s="5"/>
      <c r="QYR110" s="5"/>
      <c r="QYS110" s="1"/>
      <c r="QYT110" s="2"/>
      <c r="QYU110" s="2"/>
      <c r="QYV110" s="5"/>
      <c r="QYW110" s="5"/>
      <c r="QYX110" s="5"/>
      <c r="QYY110" s="5"/>
      <c r="QYZ110" s="5"/>
      <c r="QZA110" s="1"/>
      <c r="QZB110" s="2"/>
      <c r="QZC110" s="2"/>
      <c r="QZD110" s="5"/>
      <c r="QZE110" s="5"/>
      <c r="QZF110" s="5"/>
      <c r="QZG110" s="5"/>
      <c r="QZH110" s="5"/>
      <c r="QZI110" s="1"/>
      <c r="QZJ110" s="2"/>
      <c r="QZK110" s="2"/>
      <c r="QZL110" s="5"/>
      <c r="QZM110" s="5"/>
      <c r="QZN110" s="5"/>
      <c r="QZO110" s="5"/>
      <c r="QZP110" s="5"/>
      <c r="QZQ110" s="1"/>
      <c r="QZR110" s="2"/>
      <c r="QZS110" s="2"/>
      <c r="QZT110" s="5"/>
      <c r="QZU110" s="5"/>
      <c r="QZV110" s="5"/>
      <c r="QZW110" s="5"/>
      <c r="QZX110" s="5"/>
      <c r="QZY110" s="1"/>
      <c r="QZZ110" s="2"/>
      <c r="RAA110" s="2"/>
      <c r="RAB110" s="5"/>
      <c r="RAC110" s="5"/>
      <c r="RAD110" s="5"/>
      <c r="RAE110" s="5"/>
      <c r="RAF110" s="5"/>
      <c r="RAG110" s="1"/>
      <c r="RAH110" s="2"/>
      <c r="RAI110" s="2"/>
      <c r="RAJ110" s="5"/>
      <c r="RAK110" s="5"/>
      <c r="RAL110" s="5"/>
      <c r="RAM110" s="5"/>
      <c r="RAN110" s="5"/>
      <c r="RAO110" s="1"/>
      <c r="RAP110" s="2"/>
      <c r="RAQ110" s="2"/>
      <c r="RAR110" s="5"/>
      <c r="RAS110" s="5"/>
      <c r="RAT110" s="5"/>
      <c r="RAU110" s="5"/>
      <c r="RAV110" s="5"/>
      <c r="RAW110" s="1"/>
      <c r="RAX110" s="2"/>
      <c r="RAY110" s="2"/>
      <c r="RAZ110" s="5"/>
      <c r="RBA110" s="5"/>
      <c r="RBB110" s="5"/>
      <c r="RBC110" s="5"/>
      <c r="RBD110" s="5"/>
      <c r="RBE110" s="1"/>
      <c r="RBF110" s="2"/>
      <c r="RBG110" s="2"/>
      <c r="RBH110" s="5"/>
      <c r="RBI110" s="5"/>
      <c r="RBJ110" s="5"/>
      <c r="RBK110" s="5"/>
      <c r="RBL110" s="5"/>
      <c r="RBM110" s="1"/>
      <c r="RBN110" s="2"/>
      <c r="RBO110" s="2"/>
      <c r="RBP110" s="5"/>
      <c r="RBQ110" s="5"/>
      <c r="RBR110" s="5"/>
      <c r="RBS110" s="5"/>
      <c r="RBT110" s="5"/>
      <c r="RBU110" s="1"/>
      <c r="RBV110" s="2"/>
      <c r="RBW110" s="2"/>
      <c r="RBX110" s="5"/>
      <c r="RBY110" s="5"/>
      <c r="RBZ110" s="5"/>
      <c r="RCA110" s="5"/>
      <c r="RCB110" s="5"/>
      <c r="RCC110" s="1"/>
      <c r="RCD110" s="2"/>
      <c r="RCE110" s="2"/>
      <c r="RCF110" s="5"/>
      <c r="RCG110" s="5"/>
      <c r="RCH110" s="5"/>
      <c r="RCI110" s="5"/>
      <c r="RCJ110" s="5"/>
      <c r="RCK110" s="1"/>
      <c r="RCL110" s="2"/>
      <c r="RCM110" s="2"/>
      <c r="RCN110" s="5"/>
      <c r="RCO110" s="5"/>
      <c r="RCP110" s="5"/>
      <c r="RCQ110" s="5"/>
      <c r="RCR110" s="5"/>
      <c r="RCS110" s="1"/>
      <c r="RCT110" s="2"/>
      <c r="RCU110" s="2"/>
      <c r="RCV110" s="5"/>
      <c r="RCW110" s="5"/>
      <c r="RCX110" s="5"/>
      <c r="RCY110" s="5"/>
      <c r="RCZ110" s="5"/>
      <c r="RDA110" s="1"/>
      <c r="RDB110" s="2"/>
      <c r="RDC110" s="2"/>
      <c r="RDD110" s="5"/>
      <c r="RDE110" s="5"/>
      <c r="RDF110" s="5"/>
      <c r="RDG110" s="5"/>
      <c r="RDH110" s="5"/>
      <c r="RDI110" s="1"/>
      <c r="RDJ110" s="2"/>
      <c r="RDK110" s="2"/>
      <c r="RDL110" s="5"/>
      <c r="RDM110" s="5"/>
      <c r="RDN110" s="5"/>
      <c r="RDO110" s="5"/>
      <c r="RDP110" s="5"/>
      <c r="RDQ110" s="1"/>
      <c r="RDR110" s="2"/>
      <c r="RDS110" s="2"/>
      <c r="RDT110" s="5"/>
      <c r="RDU110" s="5"/>
      <c r="RDV110" s="5"/>
      <c r="RDW110" s="5"/>
      <c r="RDX110" s="5"/>
      <c r="RDY110" s="1"/>
      <c r="RDZ110" s="2"/>
      <c r="REA110" s="2"/>
      <c r="REB110" s="5"/>
      <c r="REC110" s="5"/>
      <c r="RED110" s="5"/>
      <c r="REE110" s="5"/>
      <c r="REF110" s="5"/>
      <c r="REG110" s="1"/>
      <c r="REH110" s="2"/>
      <c r="REI110" s="2"/>
      <c r="REJ110" s="5"/>
      <c r="REK110" s="5"/>
      <c r="REL110" s="5"/>
      <c r="REM110" s="5"/>
      <c r="REN110" s="5"/>
      <c r="REO110" s="1"/>
      <c r="REP110" s="2"/>
      <c r="REQ110" s="2"/>
      <c r="RER110" s="5"/>
      <c r="RES110" s="5"/>
      <c r="RET110" s="5"/>
      <c r="REU110" s="5"/>
      <c r="REV110" s="5"/>
      <c r="REW110" s="1"/>
      <c r="REX110" s="2"/>
      <c r="REY110" s="2"/>
      <c r="REZ110" s="5"/>
      <c r="RFA110" s="5"/>
      <c r="RFB110" s="5"/>
      <c r="RFC110" s="5"/>
      <c r="RFD110" s="5"/>
      <c r="RFE110" s="1"/>
      <c r="RFF110" s="2"/>
      <c r="RFG110" s="2"/>
      <c r="RFH110" s="5"/>
      <c r="RFI110" s="5"/>
      <c r="RFJ110" s="5"/>
      <c r="RFK110" s="5"/>
      <c r="RFL110" s="5"/>
      <c r="RFM110" s="1"/>
      <c r="RFN110" s="2"/>
      <c r="RFO110" s="2"/>
      <c r="RFP110" s="5"/>
      <c r="RFQ110" s="5"/>
      <c r="RFR110" s="5"/>
      <c r="RFS110" s="5"/>
      <c r="RFT110" s="5"/>
      <c r="RFU110" s="1"/>
      <c r="RFV110" s="2"/>
      <c r="RFW110" s="2"/>
      <c r="RFX110" s="5"/>
      <c r="RFY110" s="5"/>
      <c r="RFZ110" s="5"/>
      <c r="RGA110" s="5"/>
      <c r="RGB110" s="5"/>
      <c r="RGC110" s="1"/>
      <c r="RGD110" s="2"/>
      <c r="RGE110" s="2"/>
      <c r="RGF110" s="5"/>
      <c r="RGG110" s="5"/>
      <c r="RGH110" s="5"/>
      <c r="RGI110" s="5"/>
      <c r="RGJ110" s="5"/>
      <c r="RGK110" s="1"/>
      <c r="RGL110" s="2"/>
      <c r="RGM110" s="2"/>
      <c r="RGN110" s="5"/>
      <c r="RGO110" s="5"/>
      <c r="RGP110" s="5"/>
      <c r="RGQ110" s="5"/>
      <c r="RGR110" s="5"/>
      <c r="RGS110" s="1"/>
      <c r="RGT110" s="2"/>
      <c r="RGU110" s="2"/>
      <c r="RGV110" s="5"/>
      <c r="RGW110" s="5"/>
      <c r="RGX110" s="5"/>
      <c r="RGY110" s="5"/>
      <c r="RGZ110" s="5"/>
      <c r="RHA110" s="1"/>
      <c r="RHB110" s="2"/>
      <c r="RHC110" s="2"/>
      <c r="RHD110" s="5"/>
      <c r="RHE110" s="5"/>
      <c r="RHF110" s="5"/>
      <c r="RHG110" s="5"/>
      <c r="RHH110" s="5"/>
      <c r="RHI110" s="1"/>
      <c r="RHJ110" s="2"/>
      <c r="RHK110" s="2"/>
      <c r="RHL110" s="5"/>
      <c r="RHM110" s="5"/>
      <c r="RHN110" s="5"/>
      <c r="RHO110" s="5"/>
      <c r="RHP110" s="5"/>
      <c r="RHQ110" s="1"/>
      <c r="RHR110" s="2"/>
      <c r="RHS110" s="2"/>
      <c r="RHT110" s="5"/>
      <c r="RHU110" s="5"/>
      <c r="RHV110" s="5"/>
      <c r="RHW110" s="5"/>
      <c r="RHX110" s="5"/>
      <c r="RHY110" s="1"/>
      <c r="RHZ110" s="2"/>
      <c r="RIA110" s="2"/>
      <c r="RIB110" s="5"/>
      <c r="RIC110" s="5"/>
      <c r="RID110" s="5"/>
      <c r="RIE110" s="5"/>
      <c r="RIF110" s="5"/>
      <c r="RIG110" s="1"/>
      <c r="RIH110" s="2"/>
      <c r="RII110" s="2"/>
      <c r="RIJ110" s="5"/>
      <c r="RIK110" s="5"/>
      <c r="RIL110" s="5"/>
      <c r="RIM110" s="5"/>
      <c r="RIN110" s="5"/>
      <c r="RIO110" s="1"/>
      <c r="RIP110" s="2"/>
      <c r="RIQ110" s="2"/>
      <c r="RIR110" s="5"/>
      <c r="RIS110" s="5"/>
      <c r="RIT110" s="5"/>
      <c r="RIU110" s="5"/>
      <c r="RIV110" s="5"/>
      <c r="RIW110" s="1"/>
      <c r="RIX110" s="2"/>
      <c r="RIY110" s="2"/>
      <c r="RIZ110" s="5"/>
      <c r="RJA110" s="5"/>
      <c r="RJB110" s="5"/>
      <c r="RJC110" s="5"/>
      <c r="RJD110" s="5"/>
      <c r="RJE110" s="1"/>
      <c r="RJF110" s="2"/>
      <c r="RJG110" s="2"/>
      <c r="RJH110" s="5"/>
      <c r="RJI110" s="5"/>
      <c r="RJJ110" s="5"/>
      <c r="RJK110" s="5"/>
      <c r="RJL110" s="5"/>
      <c r="RJM110" s="1"/>
      <c r="RJN110" s="2"/>
      <c r="RJO110" s="2"/>
      <c r="RJP110" s="5"/>
      <c r="RJQ110" s="5"/>
      <c r="RJR110" s="5"/>
      <c r="RJS110" s="5"/>
      <c r="RJT110" s="5"/>
      <c r="RJU110" s="1"/>
      <c r="RJV110" s="2"/>
      <c r="RJW110" s="2"/>
      <c r="RJX110" s="5"/>
      <c r="RJY110" s="5"/>
      <c r="RJZ110" s="5"/>
      <c r="RKA110" s="5"/>
      <c r="RKB110" s="5"/>
      <c r="RKC110" s="1"/>
      <c r="RKD110" s="2"/>
      <c r="RKE110" s="2"/>
      <c r="RKF110" s="5"/>
      <c r="RKG110" s="5"/>
      <c r="RKH110" s="5"/>
      <c r="RKI110" s="5"/>
      <c r="RKJ110" s="5"/>
      <c r="RKK110" s="1"/>
      <c r="RKL110" s="2"/>
      <c r="RKM110" s="2"/>
      <c r="RKN110" s="5"/>
      <c r="RKO110" s="5"/>
      <c r="RKP110" s="5"/>
      <c r="RKQ110" s="5"/>
      <c r="RKR110" s="5"/>
      <c r="RKS110" s="1"/>
      <c r="RKT110" s="2"/>
      <c r="RKU110" s="2"/>
      <c r="RKV110" s="5"/>
      <c r="RKW110" s="5"/>
      <c r="RKX110" s="5"/>
      <c r="RKY110" s="5"/>
      <c r="RKZ110" s="5"/>
      <c r="RLA110" s="1"/>
      <c r="RLB110" s="2"/>
      <c r="RLC110" s="2"/>
      <c r="RLD110" s="5"/>
      <c r="RLE110" s="5"/>
      <c r="RLF110" s="5"/>
      <c r="RLG110" s="5"/>
      <c r="RLH110" s="5"/>
      <c r="RLI110" s="1"/>
      <c r="RLJ110" s="2"/>
      <c r="RLK110" s="2"/>
      <c r="RLL110" s="5"/>
      <c r="RLM110" s="5"/>
      <c r="RLN110" s="5"/>
      <c r="RLO110" s="5"/>
      <c r="RLP110" s="5"/>
      <c r="RLQ110" s="1"/>
      <c r="RLR110" s="2"/>
      <c r="RLS110" s="2"/>
      <c r="RLT110" s="5"/>
      <c r="RLU110" s="5"/>
      <c r="RLV110" s="5"/>
      <c r="RLW110" s="5"/>
      <c r="RLX110" s="5"/>
      <c r="RLY110" s="1"/>
      <c r="RLZ110" s="2"/>
      <c r="RMA110" s="2"/>
      <c r="RMB110" s="5"/>
      <c r="RMC110" s="5"/>
      <c r="RMD110" s="5"/>
      <c r="RME110" s="5"/>
      <c r="RMF110" s="5"/>
      <c r="RMG110" s="1"/>
      <c r="RMH110" s="2"/>
      <c r="RMI110" s="2"/>
      <c r="RMJ110" s="5"/>
      <c r="RMK110" s="5"/>
      <c r="RML110" s="5"/>
      <c r="RMM110" s="5"/>
      <c r="RMN110" s="5"/>
      <c r="RMO110" s="1"/>
      <c r="RMP110" s="2"/>
      <c r="RMQ110" s="2"/>
      <c r="RMR110" s="5"/>
      <c r="RMS110" s="5"/>
      <c r="RMT110" s="5"/>
      <c r="RMU110" s="5"/>
      <c r="RMV110" s="5"/>
      <c r="RMW110" s="1"/>
      <c r="RMX110" s="2"/>
      <c r="RMY110" s="2"/>
      <c r="RMZ110" s="5"/>
      <c r="RNA110" s="5"/>
      <c r="RNB110" s="5"/>
      <c r="RNC110" s="5"/>
      <c r="RND110" s="5"/>
      <c r="RNE110" s="1"/>
      <c r="RNF110" s="2"/>
      <c r="RNG110" s="2"/>
      <c r="RNH110" s="5"/>
      <c r="RNI110" s="5"/>
      <c r="RNJ110" s="5"/>
      <c r="RNK110" s="5"/>
      <c r="RNL110" s="5"/>
      <c r="RNM110" s="1"/>
      <c r="RNN110" s="2"/>
      <c r="RNO110" s="2"/>
      <c r="RNP110" s="5"/>
      <c r="RNQ110" s="5"/>
      <c r="RNR110" s="5"/>
      <c r="RNS110" s="5"/>
      <c r="RNT110" s="5"/>
      <c r="RNU110" s="1"/>
      <c r="RNV110" s="2"/>
      <c r="RNW110" s="2"/>
      <c r="RNX110" s="5"/>
      <c r="RNY110" s="5"/>
      <c r="RNZ110" s="5"/>
      <c r="ROA110" s="5"/>
      <c r="ROB110" s="5"/>
      <c r="ROC110" s="1"/>
      <c r="ROD110" s="2"/>
      <c r="ROE110" s="2"/>
      <c r="ROF110" s="5"/>
      <c r="ROG110" s="5"/>
      <c r="ROH110" s="5"/>
      <c r="ROI110" s="5"/>
      <c r="ROJ110" s="5"/>
      <c r="ROK110" s="1"/>
      <c r="ROL110" s="2"/>
      <c r="ROM110" s="2"/>
      <c r="RON110" s="5"/>
      <c r="ROO110" s="5"/>
      <c r="ROP110" s="5"/>
      <c r="ROQ110" s="5"/>
      <c r="ROR110" s="5"/>
      <c r="ROS110" s="1"/>
      <c r="ROT110" s="2"/>
      <c r="ROU110" s="2"/>
      <c r="ROV110" s="5"/>
      <c r="ROW110" s="5"/>
      <c r="ROX110" s="5"/>
      <c r="ROY110" s="5"/>
      <c r="ROZ110" s="5"/>
      <c r="RPA110" s="1"/>
      <c r="RPB110" s="2"/>
      <c r="RPC110" s="2"/>
      <c r="RPD110" s="5"/>
      <c r="RPE110" s="5"/>
      <c r="RPF110" s="5"/>
      <c r="RPG110" s="5"/>
      <c r="RPH110" s="5"/>
      <c r="RPI110" s="1"/>
      <c r="RPJ110" s="2"/>
      <c r="RPK110" s="2"/>
      <c r="RPL110" s="5"/>
      <c r="RPM110" s="5"/>
      <c r="RPN110" s="5"/>
      <c r="RPO110" s="5"/>
      <c r="RPP110" s="5"/>
      <c r="RPQ110" s="1"/>
      <c r="RPR110" s="2"/>
      <c r="RPS110" s="2"/>
      <c r="RPT110" s="5"/>
      <c r="RPU110" s="5"/>
      <c r="RPV110" s="5"/>
      <c r="RPW110" s="5"/>
      <c r="RPX110" s="5"/>
      <c r="RPY110" s="1"/>
      <c r="RPZ110" s="2"/>
      <c r="RQA110" s="2"/>
      <c r="RQB110" s="5"/>
      <c r="RQC110" s="5"/>
      <c r="RQD110" s="5"/>
      <c r="RQE110" s="5"/>
      <c r="RQF110" s="5"/>
      <c r="RQG110" s="1"/>
      <c r="RQH110" s="2"/>
      <c r="RQI110" s="2"/>
      <c r="RQJ110" s="5"/>
      <c r="RQK110" s="5"/>
      <c r="RQL110" s="5"/>
      <c r="RQM110" s="5"/>
      <c r="RQN110" s="5"/>
      <c r="RQO110" s="1"/>
      <c r="RQP110" s="2"/>
      <c r="RQQ110" s="2"/>
      <c r="RQR110" s="5"/>
      <c r="RQS110" s="5"/>
      <c r="RQT110" s="5"/>
      <c r="RQU110" s="5"/>
      <c r="RQV110" s="5"/>
      <c r="RQW110" s="1"/>
      <c r="RQX110" s="2"/>
      <c r="RQY110" s="2"/>
      <c r="RQZ110" s="5"/>
      <c r="RRA110" s="5"/>
      <c r="RRB110" s="5"/>
      <c r="RRC110" s="5"/>
      <c r="RRD110" s="5"/>
      <c r="RRE110" s="1"/>
      <c r="RRF110" s="2"/>
      <c r="RRG110" s="2"/>
      <c r="RRH110" s="5"/>
      <c r="RRI110" s="5"/>
      <c r="RRJ110" s="5"/>
      <c r="RRK110" s="5"/>
      <c r="RRL110" s="5"/>
      <c r="RRM110" s="1"/>
      <c r="RRN110" s="2"/>
      <c r="RRO110" s="2"/>
      <c r="RRP110" s="5"/>
      <c r="RRQ110" s="5"/>
      <c r="RRR110" s="5"/>
      <c r="RRS110" s="5"/>
      <c r="RRT110" s="5"/>
      <c r="RRU110" s="1"/>
      <c r="RRV110" s="2"/>
      <c r="RRW110" s="2"/>
      <c r="RRX110" s="5"/>
      <c r="RRY110" s="5"/>
      <c r="RRZ110" s="5"/>
      <c r="RSA110" s="5"/>
      <c r="RSB110" s="5"/>
      <c r="RSC110" s="1"/>
      <c r="RSD110" s="2"/>
      <c r="RSE110" s="2"/>
      <c r="RSF110" s="5"/>
      <c r="RSG110" s="5"/>
      <c r="RSH110" s="5"/>
      <c r="RSI110" s="5"/>
      <c r="RSJ110" s="5"/>
      <c r="RSK110" s="1"/>
      <c r="RSL110" s="2"/>
      <c r="RSM110" s="2"/>
      <c r="RSN110" s="5"/>
      <c r="RSO110" s="5"/>
      <c r="RSP110" s="5"/>
      <c r="RSQ110" s="5"/>
      <c r="RSR110" s="5"/>
      <c r="RSS110" s="1"/>
      <c r="RST110" s="2"/>
      <c r="RSU110" s="2"/>
      <c r="RSV110" s="5"/>
      <c r="RSW110" s="5"/>
      <c r="RSX110" s="5"/>
      <c r="RSY110" s="5"/>
      <c r="RSZ110" s="5"/>
      <c r="RTA110" s="1"/>
      <c r="RTB110" s="2"/>
      <c r="RTC110" s="2"/>
      <c r="RTD110" s="5"/>
      <c r="RTE110" s="5"/>
      <c r="RTF110" s="5"/>
      <c r="RTG110" s="5"/>
      <c r="RTH110" s="5"/>
      <c r="RTI110" s="1"/>
      <c r="RTJ110" s="2"/>
      <c r="RTK110" s="2"/>
      <c r="RTL110" s="5"/>
      <c r="RTM110" s="5"/>
      <c r="RTN110" s="5"/>
      <c r="RTO110" s="5"/>
      <c r="RTP110" s="5"/>
      <c r="RTQ110" s="1"/>
      <c r="RTR110" s="2"/>
      <c r="RTS110" s="2"/>
      <c r="RTT110" s="5"/>
      <c r="RTU110" s="5"/>
      <c r="RTV110" s="5"/>
      <c r="RTW110" s="5"/>
      <c r="RTX110" s="5"/>
      <c r="RTY110" s="1"/>
      <c r="RTZ110" s="2"/>
      <c r="RUA110" s="2"/>
      <c r="RUB110" s="5"/>
      <c r="RUC110" s="5"/>
      <c r="RUD110" s="5"/>
      <c r="RUE110" s="5"/>
      <c r="RUF110" s="5"/>
      <c r="RUG110" s="1"/>
      <c r="RUH110" s="2"/>
      <c r="RUI110" s="2"/>
      <c r="RUJ110" s="5"/>
      <c r="RUK110" s="5"/>
      <c r="RUL110" s="5"/>
      <c r="RUM110" s="5"/>
      <c r="RUN110" s="5"/>
      <c r="RUO110" s="1"/>
      <c r="RUP110" s="2"/>
      <c r="RUQ110" s="2"/>
      <c r="RUR110" s="5"/>
      <c r="RUS110" s="5"/>
      <c r="RUT110" s="5"/>
      <c r="RUU110" s="5"/>
      <c r="RUV110" s="5"/>
      <c r="RUW110" s="1"/>
      <c r="RUX110" s="2"/>
      <c r="RUY110" s="2"/>
      <c r="RUZ110" s="5"/>
      <c r="RVA110" s="5"/>
      <c r="RVB110" s="5"/>
      <c r="RVC110" s="5"/>
      <c r="RVD110" s="5"/>
      <c r="RVE110" s="1"/>
      <c r="RVF110" s="2"/>
      <c r="RVG110" s="2"/>
      <c r="RVH110" s="5"/>
      <c r="RVI110" s="5"/>
      <c r="RVJ110" s="5"/>
      <c r="RVK110" s="5"/>
      <c r="RVL110" s="5"/>
      <c r="RVM110" s="1"/>
      <c r="RVN110" s="2"/>
      <c r="RVO110" s="2"/>
      <c r="RVP110" s="5"/>
      <c r="RVQ110" s="5"/>
      <c r="RVR110" s="5"/>
      <c r="RVS110" s="5"/>
      <c r="RVT110" s="5"/>
      <c r="RVU110" s="1"/>
      <c r="RVV110" s="2"/>
      <c r="RVW110" s="2"/>
      <c r="RVX110" s="5"/>
      <c r="RVY110" s="5"/>
      <c r="RVZ110" s="5"/>
      <c r="RWA110" s="5"/>
      <c r="RWB110" s="5"/>
      <c r="RWC110" s="1"/>
      <c r="RWD110" s="2"/>
      <c r="RWE110" s="2"/>
      <c r="RWF110" s="5"/>
      <c r="RWG110" s="5"/>
      <c r="RWH110" s="5"/>
      <c r="RWI110" s="5"/>
      <c r="RWJ110" s="5"/>
      <c r="RWK110" s="1"/>
      <c r="RWL110" s="2"/>
      <c r="RWM110" s="2"/>
      <c r="RWN110" s="5"/>
      <c r="RWO110" s="5"/>
      <c r="RWP110" s="5"/>
      <c r="RWQ110" s="5"/>
      <c r="RWR110" s="5"/>
      <c r="RWS110" s="1"/>
      <c r="RWT110" s="2"/>
      <c r="RWU110" s="2"/>
      <c r="RWV110" s="5"/>
      <c r="RWW110" s="5"/>
      <c r="RWX110" s="5"/>
      <c r="RWY110" s="5"/>
      <c r="RWZ110" s="5"/>
      <c r="RXA110" s="1"/>
      <c r="RXB110" s="2"/>
      <c r="RXC110" s="2"/>
      <c r="RXD110" s="5"/>
      <c r="RXE110" s="5"/>
      <c r="RXF110" s="5"/>
      <c r="RXG110" s="5"/>
      <c r="RXH110" s="5"/>
      <c r="RXI110" s="1"/>
      <c r="RXJ110" s="2"/>
      <c r="RXK110" s="2"/>
      <c r="RXL110" s="5"/>
      <c r="RXM110" s="5"/>
      <c r="RXN110" s="5"/>
      <c r="RXO110" s="5"/>
      <c r="RXP110" s="5"/>
      <c r="RXQ110" s="1"/>
      <c r="RXR110" s="2"/>
      <c r="RXS110" s="2"/>
      <c r="RXT110" s="5"/>
      <c r="RXU110" s="5"/>
      <c r="RXV110" s="5"/>
      <c r="RXW110" s="5"/>
      <c r="RXX110" s="5"/>
      <c r="RXY110" s="1"/>
      <c r="RXZ110" s="2"/>
      <c r="RYA110" s="2"/>
      <c r="RYB110" s="5"/>
      <c r="RYC110" s="5"/>
      <c r="RYD110" s="5"/>
      <c r="RYE110" s="5"/>
      <c r="RYF110" s="5"/>
      <c r="RYG110" s="1"/>
      <c r="RYH110" s="2"/>
      <c r="RYI110" s="2"/>
      <c r="RYJ110" s="5"/>
      <c r="RYK110" s="5"/>
      <c r="RYL110" s="5"/>
      <c r="RYM110" s="5"/>
      <c r="RYN110" s="5"/>
      <c r="RYO110" s="1"/>
      <c r="RYP110" s="2"/>
      <c r="RYQ110" s="2"/>
      <c r="RYR110" s="5"/>
      <c r="RYS110" s="5"/>
      <c r="RYT110" s="5"/>
      <c r="RYU110" s="5"/>
      <c r="RYV110" s="5"/>
      <c r="RYW110" s="1"/>
      <c r="RYX110" s="2"/>
      <c r="RYY110" s="2"/>
      <c r="RYZ110" s="5"/>
      <c r="RZA110" s="5"/>
      <c r="RZB110" s="5"/>
      <c r="RZC110" s="5"/>
      <c r="RZD110" s="5"/>
      <c r="RZE110" s="1"/>
      <c r="RZF110" s="2"/>
      <c r="RZG110" s="2"/>
      <c r="RZH110" s="5"/>
      <c r="RZI110" s="5"/>
      <c r="RZJ110" s="5"/>
      <c r="RZK110" s="5"/>
      <c r="RZL110" s="5"/>
      <c r="RZM110" s="1"/>
      <c r="RZN110" s="2"/>
      <c r="RZO110" s="2"/>
      <c r="RZP110" s="5"/>
      <c r="RZQ110" s="5"/>
      <c r="RZR110" s="5"/>
      <c r="RZS110" s="5"/>
      <c r="RZT110" s="5"/>
      <c r="RZU110" s="1"/>
      <c r="RZV110" s="2"/>
      <c r="RZW110" s="2"/>
      <c r="RZX110" s="5"/>
      <c r="RZY110" s="5"/>
      <c r="RZZ110" s="5"/>
      <c r="SAA110" s="5"/>
      <c r="SAB110" s="5"/>
      <c r="SAC110" s="1"/>
      <c r="SAD110" s="2"/>
      <c r="SAE110" s="2"/>
      <c r="SAF110" s="5"/>
      <c r="SAG110" s="5"/>
      <c r="SAH110" s="5"/>
      <c r="SAI110" s="5"/>
      <c r="SAJ110" s="5"/>
      <c r="SAK110" s="1"/>
      <c r="SAL110" s="2"/>
      <c r="SAM110" s="2"/>
      <c r="SAN110" s="5"/>
      <c r="SAO110" s="5"/>
      <c r="SAP110" s="5"/>
      <c r="SAQ110" s="5"/>
      <c r="SAR110" s="5"/>
      <c r="SAS110" s="1"/>
      <c r="SAT110" s="2"/>
      <c r="SAU110" s="2"/>
      <c r="SAV110" s="5"/>
      <c r="SAW110" s="5"/>
      <c r="SAX110" s="5"/>
      <c r="SAY110" s="5"/>
      <c r="SAZ110" s="5"/>
      <c r="SBA110" s="1"/>
      <c r="SBB110" s="2"/>
      <c r="SBC110" s="2"/>
      <c r="SBD110" s="5"/>
      <c r="SBE110" s="5"/>
      <c r="SBF110" s="5"/>
      <c r="SBG110" s="5"/>
      <c r="SBH110" s="5"/>
      <c r="SBI110" s="1"/>
      <c r="SBJ110" s="2"/>
      <c r="SBK110" s="2"/>
      <c r="SBL110" s="5"/>
      <c r="SBM110" s="5"/>
      <c r="SBN110" s="5"/>
      <c r="SBO110" s="5"/>
      <c r="SBP110" s="5"/>
      <c r="SBQ110" s="1"/>
      <c r="SBR110" s="2"/>
      <c r="SBS110" s="2"/>
      <c r="SBT110" s="5"/>
      <c r="SBU110" s="5"/>
      <c r="SBV110" s="5"/>
      <c r="SBW110" s="5"/>
      <c r="SBX110" s="5"/>
      <c r="SBY110" s="1"/>
      <c r="SBZ110" s="2"/>
      <c r="SCA110" s="2"/>
      <c r="SCB110" s="5"/>
      <c r="SCC110" s="5"/>
      <c r="SCD110" s="5"/>
      <c r="SCE110" s="5"/>
      <c r="SCF110" s="5"/>
      <c r="SCG110" s="1"/>
      <c r="SCH110" s="2"/>
      <c r="SCI110" s="2"/>
      <c r="SCJ110" s="5"/>
      <c r="SCK110" s="5"/>
      <c r="SCL110" s="5"/>
      <c r="SCM110" s="5"/>
      <c r="SCN110" s="5"/>
      <c r="SCO110" s="1"/>
      <c r="SCP110" s="2"/>
      <c r="SCQ110" s="2"/>
      <c r="SCR110" s="5"/>
      <c r="SCS110" s="5"/>
      <c r="SCT110" s="5"/>
      <c r="SCU110" s="5"/>
      <c r="SCV110" s="5"/>
      <c r="SCW110" s="1"/>
      <c r="SCX110" s="2"/>
      <c r="SCY110" s="2"/>
      <c r="SCZ110" s="5"/>
      <c r="SDA110" s="5"/>
      <c r="SDB110" s="5"/>
      <c r="SDC110" s="5"/>
      <c r="SDD110" s="5"/>
      <c r="SDE110" s="1"/>
      <c r="SDF110" s="2"/>
      <c r="SDG110" s="2"/>
      <c r="SDH110" s="5"/>
      <c r="SDI110" s="5"/>
      <c r="SDJ110" s="5"/>
      <c r="SDK110" s="5"/>
      <c r="SDL110" s="5"/>
      <c r="SDM110" s="1"/>
      <c r="SDN110" s="2"/>
      <c r="SDO110" s="2"/>
      <c r="SDP110" s="5"/>
      <c r="SDQ110" s="5"/>
      <c r="SDR110" s="5"/>
      <c r="SDS110" s="5"/>
      <c r="SDT110" s="5"/>
      <c r="SDU110" s="1"/>
      <c r="SDV110" s="2"/>
      <c r="SDW110" s="2"/>
      <c r="SDX110" s="5"/>
      <c r="SDY110" s="5"/>
      <c r="SDZ110" s="5"/>
      <c r="SEA110" s="5"/>
      <c r="SEB110" s="5"/>
      <c r="SEC110" s="1"/>
      <c r="SED110" s="2"/>
      <c r="SEE110" s="2"/>
      <c r="SEF110" s="5"/>
      <c r="SEG110" s="5"/>
      <c r="SEH110" s="5"/>
      <c r="SEI110" s="5"/>
      <c r="SEJ110" s="5"/>
      <c r="SEK110" s="1"/>
      <c r="SEL110" s="2"/>
      <c r="SEM110" s="2"/>
      <c r="SEN110" s="5"/>
      <c r="SEO110" s="5"/>
      <c r="SEP110" s="5"/>
      <c r="SEQ110" s="5"/>
      <c r="SER110" s="5"/>
      <c r="SES110" s="1"/>
      <c r="SET110" s="2"/>
      <c r="SEU110" s="2"/>
      <c r="SEV110" s="5"/>
      <c r="SEW110" s="5"/>
      <c r="SEX110" s="5"/>
      <c r="SEY110" s="5"/>
      <c r="SEZ110" s="5"/>
      <c r="SFA110" s="1"/>
      <c r="SFB110" s="2"/>
      <c r="SFC110" s="2"/>
      <c r="SFD110" s="5"/>
      <c r="SFE110" s="5"/>
      <c r="SFF110" s="5"/>
      <c r="SFG110" s="5"/>
      <c r="SFH110" s="5"/>
      <c r="SFI110" s="1"/>
      <c r="SFJ110" s="2"/>
      <c r="SFK110" s="2"/>
      <c r="SFL110" s="5"/>
      <c r="SFM110" s="5"/>
      <c r="SFN110" s="5"/>
      <c r="SFO110" s="5"/>
      <c r="SFP110" s="5"/>
      <c r="SFQ110" s="1"/>
      <c r="SFR110" s="2"/>
      <c r="SFS110" s="2"/>
      <c r="SFT110" s="5"/>
      <c r="SFU110" s="5"/>
      <c r="SFV110" s="5"/>
      <c r="SFW110" s="5"/>
      <c r="SFX110" s="5"/>
      <c r="SFY110" s="1"/>
      <c r="SFZ110" s="2"/>
      <c r="SGA110" s="2"/>
      <c r="SGB110" s="5"/>
      <c r="SGC110" s="5"/>
      <c r="SGD110" s="5"/>
      <c r="SGE110" s="5"/>
      <c r="SGF110" s="5"/>
      <c r="SGG110" s="1"/>
      <c r="SGH110" s="2"/>
      <c r="SGI110" s="2"/>
      <c r="SGJ110" s="5"/>
      <c r="SGK110" s="5"/>
      <c r="SGL110" s="5"/>
      <c r="SGM110" s="5"/>
      <c r="SGN110" s="5"/>
      <c r="SGO110" s="1"/>
      <c r="SGP110" s="2"/>
      <c r="SGQ110" s="2"/>
      <c r="SGR110" s="5"/>
      <c r="SGS110" s="5"/>
      <c r="SGT110" s="5"/>
      <c r="SGU110" s="5"/>
      <c r="SGV110" s="5"/>
      <c r="SGW110" s="1"/>
      <c r="SGX110" s="2"/>
      <c r="SGY110" s="2"/>
      <c r="SGZ110" s="5"/>
      <c r="SHA110" s="5"/>
      <c r="SHB110" s="5"/>
      <c r="SHC110" s="5"/>
      <c r="SHD110" s="5"/>
      <c r="SHE110" s="1"/>
      <c r="SHF110" s="2"/>
      <c r="SHG110" s="2"/>
      <c r="SHH110" s="5"/>
      <c r="SHI110" s="5"/>
      <c r="SHJ110" s="5"/>
      <c r="SHK110" s="5"/>
      <c r="SHL110" s="5"/>
      <c r="SHM110" s="1"/>
      <c r="SHN110" s="2"/>
      <c r="SHO110" s="2"/>
      <c r="SHP110" s="5"/>
      <c r="SHQ110" s="5"/>
      <c r="SHR110" s="5"/>
      <c r="SHS110" s="5"/>
      <c r="SHT110" s="5"/>
      <c r="SHU110" s="1"/>
      <c r="SHV110" s="2"/>
      <c r="SHW110" s="2"/>
      <c r="SHX110" s="5"/>
      <c r="SHY110" s="5"/>
      <c r="SHZ110" s="5"/>
      <c r="SIA110" s="5"/>
      <c r="SIB110" s="5"/>
      <c r="SIC110" s="1"/>
      <c r="SID110" s="2"/>
      <c r="SIE110" s="2"/>
      <c r="SIF110" s="5"/>
      <c r="SIG110" s="5"/>
      <c r="SIH110" s="5"/>
      <c r="SII110" s="5"/>
      <c r="SIJ110" s="5"/>
      <c r="SIK110" s="1"/>
      <c r="SIL110" s="2"/>
      <c r="SIM110" s="2"/>
      <c r="SIN110" s="5"/>
      <c r="SIO110" s="5"/>
      <c r="SIP110" s="5"/>
      <c r="SIQ110" s="5"/>
      <c r="SIR110" s="5"/>
      <c r="SIS110" s="1"/>
      <c r="SIT110" s="2"/>
      <c r="SIU110" s="2"/>
      <c r="SIV110" s="5"/>
      <c r="SIW110" s="5"/>
      <c r="SIX110" s="5"/>
      <c r="SIY110" s="5"/>
      <c r="SIZ110" s="5"/>
      <c r="SJA110" s="1"/>
      <c r="SJB110" s="2"/>
      <c r="SJC110" s="2"/>
      <c r="SJD110" s="5"/>
      <c r="SJE110" s="5"/>
      <c r="SJF110" s="5"/>
      <c r="SJG110" s="5"/>
      <c r="SJH110" s="5"/>
      <c r="SJI110" s="1"/>
      <c r="SJJ110" s="2"/>
      <c r="SJK110" s="2"/>
      <c r="SJL110" s="5"/>
      <c r="SJM110" s="5"/>
      <c r="SJN110" s="5"/>
      <c r="SJO110" s="5"/>
      <c r="SJP110" s="5"/>
      <c r="SJQ110" s="1"/>
      <c r="SJR110" s="2"/>
      <c r="SJS110" s="2"/>
      <c r="SJT110" s="5"/>
      <c r="SJU110" s="5"/>
      <c r="SJV110" s="5"/>
      <c r="SJW110" s="5"/>
      <c r="SJX110" s="5"/>
      <c r="SJY110" s="1"/>
      <c r="SJZ110" s="2"/>
      <c r="SKA110" s="2"/>
      <c r="SKB110" s="5"/>
      <c r="SKC110" s="5"/>
      <c r="SKD110" s="5"/>
      <c r="SKE110" s="5"/>
      <c r="SKF110" s="5"/>
      <c r="SKG110" s="1"/>
      <c r="SKH110" s="2"/>
      <c r="SKI110" s="2"/>
      <c r="SKJ110" s="5"/>
      <c r="SKK110" s="5"/>
      <c r="SKL110" s="5"/>
      <c r="SKM110" s="5"/>
      <c r="SKN110" s="5"/>
      <c r="SKO110" s="1"/>
      <c r="SKP110" s="2"/>
      <c r="SKQ110" s="2"/>
      <c r="SKR110" s="5"/>
      <c r="SKS110" s="5"/>
      <c r="SKT110" s="5"/>
      <c r="SKU110" s="5"/>
      <c r="SKV110" s="5"/>
      <c r="SKW110" s="1"/>
      <c r="SKX110" s="2"/>
      <c r="SKY110" s="2"/>
      <c r="SKZ110" s="5"/>
      <c r="SLA110" s="5"/>
      <c r="SLB110" s="5"/>
      <c r="SLC110" s="5"/>
      <c r="SLD110" s="5"/>
      <c r="SLE110" s="1"/>
      <c r="SLF110" s="2"/>
      <c r="SLG110" s="2"/>
      <c r="SLH110" s="5"/>
      <c r="SLI110" s="5"/>
      <c r="SLJ110" s="5"/>
      <c r="SLK110" s="5"/>
      <c r="SLL110" s="5"/>
      <c r="SLM110" s="1"/>
      <c r="SLN110" s="2"/>
      <c r="SLO110" s="2"/>
      <c r="SLP110" s="5"/>
      <c r="SLQ110" s="5"/>
      <c r="SLR110" s="5"/>
      <c r="SLS110" s="5"/>
      <c r="SLT110" s="5"/>
      <c r="SLU110" s="1"/>
      <c r="SLV110" s="2"/>
      <c r="SLW110" s="2"/>
      <c r="SLX110" s="5"/>
      <c r="SLY110" s="5"/>
      <c r="SLZ110" s="5"/>
      <c r="SMA110" s="5"/>
      <c r="SMB110" s="5"/>
      <c r="SMC110" s="1"/>
      <c r="SMD110" s="2"/>
      <c r="SME110" s="2"/>
      <c r="SMF110" s="5"/>
      <c r="SMG110" s="5"/>
      <c r="SMH110" s="5"/>
      <c r="SMI110" s="5"/>
      <c r="SMJ110" s="5"/>
      <c r="SMK110" s="1"/>
      <c r="SML110" s="2"/>
      <c r="SMM110" s="2"/>
      <c r="SMN110" s="5"/>
      <c r="SMO110" s="5"/>
      <c r="SMP110" s="5"/>
      <c r="SMQ110" s="5"/>
      <c r="SMR110" s="5"/>
      <c r="SMS110" s="1"/>
      <c r="SMT110" s="2"/>
      <c r="SMU110" s="2"/>
      <c r="SMV110" s="5"/>
      <c r="SMW110" s="5"/>
      <c r="SMX110" s="5"/>
      <c r="SMY110" s="5"/>
      <c r="SMZ110" s="5"/>
      <c r="SNA110" s="1"/>
      <c r="SNB110" s="2"/>
      <c r="SNC110" s="2"/>
      <c r="SND110" s="5"/>
      <c r="SNE110" s="5"/>
      <c r="SNF110" s="5"/>
      <c r="SNG110" s="5"/>
      <c r="SNH110" s="5"/>
      <c r="SNI110" s="1"/>
      <c r="SNJ110" s="2"/>
      <c r="SNK110" s="2"/>
      <c r="SNL110" s="5"/>
      <c r="SNM110" s="5"/>
      <c r="SNN110" s="5"/>
      <c r="SNO110" s="5"/>
      <c r="SNP110" s="5"/>
      <c r="SNQ110" s="1"/>
      <c r="SNR110" s="2"/>
      <c r="SNS110" s="2"/>
      <c r="SNT110" s="5"/>
      <c r="SNU110" s="5"/>
      <c r="SNV110" s="5"/>
      <c r="SNW110" s="5"/>
      <c r="SNX110" s="5"/>
      <c r="SNY110" s="1"/>
      <c r="SNZ110" s="2"/>
      <c r="SOA110" s="2"/>
      <c r="SOB110" s="5"/>
      <c r="SOC110" s="5"/>
      <c r="SOD110" s="5"/>
      <c r="SOE110" s="5"/>
      <c r="SOF110" s="5"/>
      <c r="SOG110" s="1"/>
      <c r="SOH110" s="2"/>
      <c r="SOI110" s="2"/>
      <c r="SOJ110" s="5"/>
      <c r="SOK110" s="5"/>
      <c r="SOL110" s="5"/>
      <c r="SOM110" s="5"/>
      <c r="SON110" s="5"/>
      <c r="SOO110" s="1"/>
      <c r="SOP110" s="2"/>
      <c r="SOQ110" s="2"/>
      <c r="SOR110" s="5"/>
      <c r="SOS110" s="5"/>
      <c r="SOT110" s="5"/>
      <c r="SOU110" s="5"/>
      <c r="SOV110" s="5"/>
      <c r="SOW110" s="1"/>
      <c r="SOX110" s="2"/>
      <c r="SOY110" s="2"/>
      <c r="SOZ110" s="5"/>
      <c r="SPA110" s="5"/>
      <c r="SPB110" s="5"/>
      <c r="SPC110" s="5"/>
      <c r="SPD110" s="5"/>
      <c r="SPE110" s="1"/>
      <c r="SPF110" s="2"/>
      <c r="SPG110" s="2"/>
      <c r="SPH110" s="5"/>
      <c r="SPI110" s="5"/>
      <c r="SPJ110" s="5"/>
      <c r="SPK110" s="5"/>
      <c r="SPL110" s="5"/>
      <c r="SPM110" s="1"/>
      <c r="SPN110" s="2"/>
      <c r="SPO110" s="2"/>
      <c r="SPP110" s="5"/>
      <c r="SPQ110" s="5"/>
      <c r="SPR110" s="5"/>
      <c r="SPS110" s="5"/>
      <c r="SPT110" s="5"/>
      <c r="SPU110" s="1"/>
      <c r="SPV110" s="2"/>
      <c r="SPW110" s="2"/>
      <c r="SPX110" s="5"/>
      <c r="SPY110" s="5"/>
      <c r="SPZ110" s="5"/>
      <c r="SQA110" s="5"/>
      <c r="SQB110" s="5"/>
      <c r="SQC110" s="1"/>
      <c r="SQD110" s="2"/>
      <c r="SQE110" s="2"/>
      <c r="SQF110" s="5"/>
      <c r="SQG110" s="5"/>
      <c r="SQH110" s="5"/>
      <c r="SQI110" s="5"/>
      <c r="SQJ110" s="5"/>
      <c r="SQK110" s="1"/>
      <c r="SQL110" s="2"/>
      <c r="SQM110" s="2"/>
      <c r="SQN110" s="5"/>
      <c r="SQO110" s="5"/>
      <c r="SQP110" s="5"/>
      <c r="SQQ110" s="5"/>
      <c r="SQR110" s="5"/>
      <c r="SQS110" s="1"/>
      <c r="SQT110" s="2"/>
      <c r="SQU110" s="2"/>
      <c r="SQV110" s="5"/>
      <c r="SQW110" s="5"/>
      <c r="SQX110" s="5"/>
      <c r="SQY110" s="5"/>
      <c r="SQZ110" s="5"/>
      <c r="SRA110" s="1"/>
      <c r="SRB110" s="2"/>
      <c r="SRC110" s="2"/>
      <c r="SRD110" s="5"/>
      <c r="SRE110" s="5"/>
      <c r="SRF110" s="5"/>
      <c r="SRG110" s="5"/>
      <c r="SRH110" s="5"/>
      <c r="SRI110" s="1"/>
      <c r="SRJ110" s="2"/>
      <c r="SRK110" s="2"/>
      <c r="SRL110" s="5"/>
      <c r="SRM110" s="5"/>
      <c r="SRN110" s="5"/>
      <c r="SRO110" s="5"/>
      <c r="SRP110" s="5"/>
      <c r="SRQ110" s="1"/>
      <c r="SRR110" s="2"/>
      <c r="SRS110" s="2"/>
      <c r="SRT110" s="5"/>
      <c r="SRU110" s="5"/>
      <c r="SRV110" s="5"/>
      <c r="SRW110" s="5"/>
      <c r="SRX110" s="5"/>
      <c r="SRY110" s="1"/>
      <c r="SRZ110" s="2"/>
      <c r="SSA110" s="2"/>
      <c r="SSB110" s="5"/>
      <c r="SSC110" s="5"/>
      <c r="SSD110" s="5"/>
      <c r="SSE110" s="5"/>
      <c r="SSF110" s="5"/>
      <c r="SSG110" s="1"/>
      <c r="SSH110" s="2"/>
      <c r="SSI110" s="2"/>
      <c r="SSJ110" s="5"/>
      <c r="SSK110" s="5"/>
      <c r="SSL110" s="5"/>
      <c r="SSM110" s="5"/>
      <c r="SSN110" s="5"/>
      <c r="SSO110" s="1"/>
      <c r="SSP110" s="2"/>
      <c r="SSQ110" s="2"/>
      <c r="SSR110" s="5"/>
      <c r="SSS110" s="5"/>
      <c r="SST110" s="5"/>
      <c r="SSU110" s="5"/>
      <c r="SSV110" s="5"/>
      <c r="SSW110" s="1"/>
      <c r="SSX110" s="2"/>
      <c r="SSY110" s="2"/>
      <c r="SSZ110" s="5"/>
      <c r="STA110" s="5"/>
      <c r="STB110" s="5"/>
      <c r="STC110" s="5"/>
      <c r="STD110" s="5"/>
      <c r="STE110" s="1"/>
      <c r="STF110" s="2"/>
      <c r="STG110" s="2"/>
      <c r="STH110" s="5"/>
      <c r="STI110" s="5"/>
      <c r="STJ110" s="5"/>
      <c r="STK110" s="5"/>
      <c r="STL110" s="5"/>
      <c r="STM110" s="1"/>
      <c r="STN110" s="2"/>
      <c r="STO110" s="2"/>
      <c r="STP110" s="5"/>
      <c r="STQ110" s="5"/>
      <c r="STR110" s="5"/>
      <c r="STS110" s="5"/>
      <c r="STT110" s="5"/>
      <c r="STU110" s="1"/>
      <c r="STV110" s="2"/>
      <c r="STW110" s="2"/>
      <c r="STX110" s="5"/>
      <c r="STY110" s="5"/>
      <c r="STZ110" s="5"/>
      <c r="SUA110" s="5"/>
      <c r="SUB110" s="5"/>
      <c r="SUC110" s="1"/>
      <c r="SUD110" s="2"/>
      <c r="SUE110" s="2"/>
      <c r="SUF110" s="5"/>
      <c r="SUG110" s="5"/>
      <c r="SUH110" s="5"/>
      <c r="SUI110" s="5"/>
      <c r="SUJ110" s="5"/>
      <c r="SUK110" s="1"/>
      <c r="SUL110" s="2"/>
      <c r="SUM110" s="2"/>
      <c r="SUN110" s="5"/>
      <c r="SUO110" s="5"/>
      <c r="SUP110" s="5"/>
      <c r="SUQ110" s="5"/>
      <c r="SUR110" s="5"/>
      <c r="SUS110" s="1"/>
      <c r="SUT110" s="2"/>
      <c r="SUU110" s="2"/>
      <c r="SUV110" s="5"/>
      <c r="SUW110" s="5"/>
      <c r="SUX110" s="5"/>
      <c r="SUY110" s="5"/>
      <c r="SUZ110" s="5"/>
      <c r="SVA110" s="1"/>
      <c r="SVB110" s="2"/>
      <c r="SVC110" s="2"/>
      <c r="SVD110" s="5"/>
      <c r="SVE110" s="5"/>
      <c r="SVF110" s="5"/>
      <c r="SVG110" s="5"/>
      <c r="SVH110" s="5"/>
      <c r="SVI110" s="1"/>
      <c r="SVJ110" s="2"/>
      <c r="SVK110" s="2"/>
      <c r="SVL110" s="5"/>
      <c r="SVM110" s="5"/>
      <c r="SVN110" s="5"/>
      <c r="SVO110" s="5"/>
      <c r="SVP110" s="5"/>
      <c r="SVQ110" s="1"/>
      <c r="SVR110" s="2"/>
      <c r="SVS110" s="2"/>
      <c r="SVT110" s="5"/>
      <c r="SVU110" s="5"/>
      <c r="SVV110" s="5"/>
      <c r="SVW110" s="5"/>
      <c r="SVX110" s="5"/>
      <c r="SVY110" s="1"/>
      <c r="SVZ110" s="2"/>
      <c r="SWA110" s="2"/>
      <c r="SWB110" s="5"/>
      <c r="SWC110" s="5"/>
      <c r="SWD110" s="5"/>
      <c r="SWE110" s="5"/>
      <c r="SWF110" s="5"/>
      <c r="SWG110" s="1"/>
      <c r="SWH110" s="2"/>
      <c r="SWI110" s="2"/>
      <c r="SWJ110" s="5"/>
      <c r="SWK110" s="5"/>
      <c r="SWL110" s="5"/>
      <c r="SWM110" s="5"/>
      <c r="SWN110" s="5"/>
      <c r="SWO110" s="1"/>
      <c r="SWP110" s="2"/>
      <c r="SWQ110" s="2"/>
      <c r="SWR110" s="5"/>
      <c r="SWS110" s="5"/>
      <c r="SWT110" s="5"/>
      <c r="SWU110" s="5"/>
      <c r="SWV110" s="5"/>
      <c r="SWW110" s="1"/>
      <c r="SWX110" s="2"/>
      <c r="SWY110" s="2"/>
      <c r="SWZ110" s="5"/>
      <c r="SXA110" s="5"/>
      <c r="SXB110" s="5"/>
      <c r="SXC110" s="5"/>
      <c r="SXD110" s="5"/>
      <c r="SXE110" s="1"/>
      <c r="SXF110" s="2"/>
      <c r="SXG110" s="2"/>
      <c r="SXH110" s="5"/>
      <c r="SXI110" s="5"/>
      <c r="SXJ110" s="5"/>
      <c r="SXK110" s="5"/>
      <c r="SXL110" s="5"/>
      <c r="SXM110" s="1"/>
      <c r="SXN110" s="2"/>
      <c r="SXO110" s="2"/>
      <c r="SXP110" s="5"/>
      <c r="SXQ110" s="5"/>
      <c r="SXR110" s="5"/>
      <c r="SXS110" s="5"/>
      <c r="SXT110" s="5"/>
      <c r="SXU110" s="1"/>
      <c r="SXV110" s="2"/>
      <c r="SXW110" s="2"/>
      <c r="SXX110" s="5"/>
      <c r="SXY110" s="5"/>
      <c r="SXZ110" s="5"/>
      <c r="SYA110" s="5"/>
      <c r="SYB110" s="5"/>
      <c r="SYC110" s="1"/>
      <c r="SYD110" s="2"/>
      <c r="SYE110" s="2"/>
      <c r="SYF110" s="5"/>
      <c r="SYG110" s="5"/>
      <c r="SYH110" s="5"/>
      <c r="SYI110" s="5"/>
      <c r="SYJ110" s="5"/>
      <c r="SYK110" s="1"/>
      <c r="SYL110" s="2"/>
      <c r="SYM110" s="2"/>
      <c r="SYN110" s="5"/>
      <c r="SYO110" s="5"/>
      <c r="SYP110" s="5"/>
      <c r="SYQ110" s="5"/>
      <c r="SYR110" s="5"/>
      <c r="SYS110" s="1"/>
      <c r="SYT110" s="2"/>
      <c r="SYU110" s="2"/>
      <c r="SYV110" s="5"/>
      <c r="SYW110" s="5"/>
      <c r="SYX110" s="5"/>
      <c r="SYY110" s="5"/>
      <c r="SYZ110" s="5"/>
      <c r="SZA110" s="1"/>
      <c r="SZB110" s="2"/>
      <c r="SZC110" s="2"/>
      <c r="SZD110" s="5"/>
      <c r="SZE110" s="5"/>
      <c r="SZF110" s="5"/>
      <c r="SZG110" s="5"/>
      <c r="SZH110" s="5"/>
      <c r="SZI110" s="1"/>
      <c r="SZJ110" s="2"/>
      <c r="SZK110" s="2"/>
      <c r="SZL110" s="5"/>
      <c r="SZM110" s="5"/>
      <c r="SZN110" s="5"/>
      <c r="SZO110" s="5"/>
      <c r="SZP110" s="5"/>
      <c r="SZQ110" s="1"/>
      <c r="SZR110" s="2"/>
      <c r="SZS110" s="2"/>
      <c r="SZT110" s="5"/>
      <c r="SZU110" s="5"/>
      <c r="SZV110" s="5"/>
      <c r="SZW110" s="5"/>
      <c r="SZX110" s="5"/>
      <c r="SZY110" s="1"/>
      <c r="SZZ110" s="2"/>
      <c r="TAA110" s="2"/>
      <c r="TAB110" s="5"/>
      <c r="TAC110" s="5"/>
      <c r="TAD110" s="5"/>
      <c r="TAE110" s="5"/>
      <c r="TAF110" s="5"/>
      <c r="TAG110" s="1"/>
      <c r="TAH110" s="2"/>
      <c r="TAI110" s="2"/>
      <c r="TAJ110" s="5"/>
      <c r="TAK110" s="5"/>
      <c r="TAL110" s="5"/>
      <c r="TAM110" s="5"/>
      <c r="TAN110" s="5"/>
      <c r="TAO110" s="1"/>
      <c r="TAP110" s="2"/>
      <c r="TAQ110" s="2"/>
      <c r="TAR110" s="5"/>
      <c r="TAS110" s="5"/>
      <c r="TAT110" s="5"/>
      <c r="TAU110" s="5"/>
      <c r="TAV110" s="5"/>
      <c r="TAW110" s="1"/>
      <c r="TAX110" s="2"/>
      <c r="TAY110" s="2"/>
      <c r="TAZ110" s="5"/>
      <c r="TBA110" s="5"/>
      <c r="TBB110" s="5"/>
      <c r="TBC110" s="5"/>
      <c r="TBD110" s="5"/>
      <c r="TBE110" s="1"/>
      <c r="TBF110" s="2"/>
      <c r="TBG110" s="2"/>
      <c r="TBH110" s="5"/>
      <c r="TBI110" s="5"/>
      <c r="TBJ110" s="5"/>
      <c r="TBK110" s="5"/>
      <c r="TBL110" s="5"/>
      <c r="TBM110" s="1"/>
      <c r="TBN110" s="2"/>
      <c r="TBO110" s="2"/>
      <c r="TBP110" s="5"/>
      <c r="TBQ110" s="5"/>
      <c r="TBR110" s="5"/>
      <c r="TBS110" s="5"/>
      <c r="TBT110" s="5"/>
      <c r="TBU110" s="1"/>
      <c r="TBV110" s="2"/>
      <c r="TBW110" s="2"/>
      <c r="TBX110" s="5"/>
      <c r="TBY110" s="5"/>
      <c r="TBZ110" s="5"/>
      <c r="TCA110" s="5"/>
      <c r="TCB110" s="5"/>
      <c r="TCC110" s="1"/>
      <c r="TCD110" s="2"/>
      <c r="TCE110" s="2"/>
      <c r="TCF110" s="5"/>
      <c r="TCG110" s="5"/>
      <c r="TCH110" s="5"/>
      <c r="TCI110" s="5"/>
      <c r="TCJ110" s="5"/>
      <c r="TCK110" s="1"/>
      <c r="TCL110" s="2"/>
      <c r="TCM110" s="2"/>
      <c r="TCN110" s="5"/>
      <c r="TCO110" s="5"/>
      <c r="TCP110" s="5"/>
      <c r="TCQ110" s="5"/>
      <c r="TCR110" s="5"/>
      <c r="TCS110" s="1"/>
      <c r="TCT110" s="2"/>
      <c r="TCU110" s="2"/>
      <c r="TCV110" s="5"/>
      <c r="TCW110" s="5"/>
      <c r="TCX110" s="5"/>
      <c r="TCY110" s="5"/>
      <c r="TCZ110" s="5"/>
      <c r="TDA110" s="1"/>
      <c r="TDB110" s="2"/>
      <c r="TDC110" s="2"/>
      <c r="TDD110" s="5"/>
      <c r="TDE110" s="5"/>
      <c r="TDF110" s="5"/>
      <c r="TDG110" s="5"/>
      <c r="TDH110" s="5"/>
      <c r="TDI110" s="1"/>
      <c r="TDJ110" s="2"/>
      <c r="TDK110" s="2"/>
      <c r="TDL110" s="5"/>
      <c r="TDM110" s="5"/>
      <c r="TDN110" s="5"/>
      <c r="TDO110" s="5"/>
      <c r="TDP110" s="5"/>
      <c r="TDQ110" s="1"/>
      <c r="TDR110" s="2"/>
      <c r="TDS110" s="2"/>
      <c r="TDT110" s="5"/>
      <c r="TDU110" s="5"/>
      <c r="TDV110" s="5"/>
      <c r="TDW110" s="5"/>
      <c r="TDX110" s="5"/>
      <c r="TDY110" s="1"/>
      <c r="TDZ110" s="2"/>
      <c r="TEA110" s="2"/>
      <c r="TEB110" s="5"/>
      <c r="TEC110" s="5"/>
      <c r="TED110" s="5"/>
      <c r="TEE110" s="5"/>
      <c r="TEF110" s="5"/>
      <c r="TEG110" s="1"/>
      <c r="TEH110" s="2"/>
      <c r="TEI110" s="2"/>
      <c r="TEJ110" s="5"/>
      <c r="TEK110" s="5"/>
      <c r="TEL110" s="5"/>
      <c r="TEM110" s="5"/>
      <c r="TEN110" s="5"/>
      <c r="TEO110" s="1"/>
      <c r="TEP110" s="2"/>
      <c r="TEQ110" s="2"/>
      <c r="TER110" s="5"/>
      <c r="TES110" s="5"/>
      <c r="TET110" s="5"/>
      <c r="TEU110" s="5"/>
      <c r="TEV110" s="5"/>
      <c r="TEW110" s="1"/>
      <c r="TEX110" s="2"/>
      <c r="TEY110" s="2"/>
      <c r="TEZ110" s="5"/>
      <c r="TFA110" s="5"/>
      <c r="TFB110" s="5"/>
      <c r="TFC110" s="5"/>
      <c r="TFD110" s="5"/>
      <c r="TFE110" s="1"/>
      <c r="TFF110" s="2"/>
      <c r="TFG110" s="2"/>
      <c r="TFH110" s="5"/>
      <c r="TFI110" s="5"/>
      <c r="TFJ110" s="5"/>
      <c r="TFK110" s="5"/>
      <c r="TFL110" s="5"/>
      <c r="TFM110" s="1"/>
      <c r="TFN110" s="2"/>
      <c r="TFO110" s="2"/>
      <c r="TFP110" s="5"/>
      <c r="TFQ110" s="5"/>
      <c r="TFR110" s="5"/>
      <c r="TFS110" s="5"/>
      <c r="TFT110" s="5"/>
      <c r="TFU110" s="1"/>
      <c r="TFV110" s="2"/>
      <c r="TFW110" s="2"/>
      <c r="TFX110" s="5"/>
      <c r="TFY110" s="5"/>
      <c r="TFZ110" s="5"/>
      <c r="TGA110" s="5"/>
      <c r="TGB110" s="5"/>
      <c r="TGC110" s="1"/>
      <c r="TGD110" s="2"/>
      <c r="TGE110" s="2"/>
      <c r="TGF110" s="5"/>
      <c r="TGG110" s="5"/>
      <c r="TGH110" s="5"/>
      <c r="TGI110" s="5"/>
      <c r="TGJ110" s="5"/>
      <c r="TGK110" s="1"/>
      <c r="TGL110" s="2"/>
      <c r="TGM110" s="2"/>
      <c r="TGN110" s="5"/>
      <c r="TGO110" s="5"/>
      <c r="TGP110" s="5"/>
      <c r="TGQ110" s="5"/>
      <c r="TGR110" s="5"/>
      <c r="TGS110" s="1"/>
      <c r="TGT110" s="2"/>
      <c r="TGU110" s="2"/>
      <c r="TGV110" s="5"/>
      <c r="TGW110" s="5"/>
      <c r="TGX110" s="5"/>
      <c r="TGY110" s="5"/>
      <c r="TGZ110" s="5"/>
      <c r="THA110" s="1"/>
      <c r="THB110" s="2"/>
      <c r="THC110" s="2"/>
      <c r="THD110" s="5"/>
      <c r="THE110" s="5"/>
      <c r="THF110" s="5"/>
      <c r="THG110" s="5"/>
      <c r="THH110" s="5"/>
      <c r="THI110" s="1"/>
      <c r="THJ110" s="2"/>
      <c r="THK110" s="2"/>
      <c r="THL110" s="5"/>
      <c r="THM110" s="5"/>
      <c r="THN110" s="5"/>
      <c r="THO110" s="5"/>
      <c r="THP110" s="5"/>
      <c r="THQ110" s="1"/>
      <c r="THR110" s="2"/>
      <c r="THS110" s="2"/>
      <c r="THT110" s="5"/>
      <c r="THU110" s="5"/>
      <c r="THV110" s="5"/>
      <c r="THW110" s="5"/>
      <c r="THX110" s="5"/>
      <c r="THY110" s="1"/>
      <c r="THZ110" s="2"/>
      <c r="TIA110" s="2"/>
      <c r="TIB110" s="5"/>
      <c r="TIC110" s="5"/>
      <c r="TID110" s="5"/>
      <c r="TIE110" s="5"/>
      <c r="TIF110" s="5"/>
      <c r="TIG110" s="1"/>
      <c r="TIH110" s="2"/>
      <c r="TII110" s="2"/>
      <c r="TIJ110" s="5"/>
      <c r="TIK110" s="5"/>
      <c r="TIL110" s="5"/>
      <c r="TIM110" s="5"/>
      <c r="TIN110" s="5"/>
      <c r="TIO110" s="1"/>
      <c r="TIP110" s="2"/>
      <c r="TIQ110" s="2"/>
      <c r="TIR110" s="5"/>
      <c r="TIS110" s="5"/>
      <c r="TIT110" s="5"/>
      <c r="TIU110" s="5"/>
      <c r="TIV110" s="5"/>
      <c r="TIW110" s="1"/>
      <c r="TIX110" s="2"/>
      <c r="TIY110" s="2"/>
      <c r="TIZ110" s="5"/>
      <c r="TJA110" s="5"/>
      <c r="TJB110" s="5"/>
      <c r="TJC110" s="5"/>
      <c r="TJD110" s="5"/>
      <c r="TJE110" s="1"/>
      <c r="TJF110" s="2"/>
      <c r="TJG110" s="2"/>
      <c r="TJH110" s="5"/>
      <c r="TJI110" s="5"/>
      <c r="TJJ110" s="5"/>
      <c r="TJK110" s="5"/>
      <c r="TJL110" s="5"/>
      <c r="TJM110" s="1"/>
      <c r="TJN110" s="2"/>
      <c r="TJO110" s="2"/>
      <c r="TJP110" s="5"/>
      <c r="TJQ110" s="5"/>
      <c r="TJR110" s="5"/>
      <c r="TJS110" s="5"/>
      <c r="TJT110" s="5"/>
      <c r="TJU110" s="1"/>
      <c r="TJV110" s="2"/>
      <c r="TJW110" s="2"/>
      <c r="TJX110" s="5"/>
      <c r="TJY110" s="5"/>
      <c r="TJZ110" s="5"/>
      <c r="TKA110" s="5"/>
      <c r="TKB110" s="5"/>
      <c r="TKC110" s="1"/>
      <c r="TKD110" s="2"/>
      <c r="TKE110" s="2"/>
      <c r="TKF110" s="5"/>
      <c r="TKG110" s="5"/>
      <c r="TKH110" s="5"/>
      <c r="TKI110" s="5"/>
      <c r="TKJ110" s="5"/>
      <c r="TKK110" s="1"/>
      <c r="TKL110" s="2"/>
      <c r="TKM110" s="2"/>
      <c r="TKN110" s="5"/>
      <c r="TKO110" s="5"/>
      <c r="TKP110" s="5"/>
      <c r="TKQ110" s="5"/>
      <c r="TKR110" s="5"/>
      <c r="TKS110" s="1"/>
      <c r="TKT110" s="2"/>
      <c r="TKU110" s="2"/>
      <c r="TKV110" s="5"/>
      <c r="TKW110" s="5"/>
      <c r="TKX110" s="5"/>
      <c r="TKY110" s="5"/>
      <c r="TKZ110" s="5"/>
      <c r="TLA110" s="1"/>
      <c r="TLB110" s="2"/>
      <c r="TLC110" s="2"/>
      <c r="TLD110" s="5"/>
      <c r="TLE110" s="5"/>
      <c r="TLF110" s="5"/>
      <c r="TLG110" s="5"/>
      <c r="TLH110" s="5"/>
      <c r="TLI110" s="1"/>
      <c r="TLJ110" s="2"/>
      <c r="TLK110" s="2"/>
      <c r="TLL110" s="5"/>
      <c r="TLM110" s="5"/>
      <c r="TLN110" s="5"/>
      <c r="TLO110" s="5"/>
      <c r="TLP110" s="5"/>
      <c r="TLQ110" s="1"/>
      <c r="TLR110" s="2"/>
      <c r="TLS110" s="2"/>
      <c r="TLT110" s="5"/>
      <c r="TLU110" s="5"/>
      <c r="TLV110" s="5"/>
      <c r="TLW110" s="5"/>
      <c r="TLX110" s="5"/>
      <c r="TLY110" s="1"/>
      <c r="TLZ110" s="2"/>
      <c r="TMA110" s="2"/>
      <c r="TMB110" s="5"/>
      <c r="TMC110" s="5"/>
      <c r="TMD110" s="5"/>
      <c r="TME110" s="5"/>
      <c r="TMF110" s="5"/>
      <c r="TMG110" s="1"/>
      <c r="TMH110" s="2"/>
      <c r="TMI110" s="2"/>
      <c r="TMJ110" s="5"/>
      <c r="TMK110" s="5"/>
      <c r="TML110" s="5"/>
      <c r="TMM110" s="5"/>
      <c r="TMN110" s="5"/>
      <c r="TMO110" s="1"/>
      <c r="TMP110" s="2"/>
      <c r="TMQ110" s="2"/>
      <c r="TMR110" s="5"/>
      <c r="TMS110" s="5"/>
      <c r="TMT110" s="5"/>
      <c r="TMU110" s="5"/>
      <c r="TMV110" s="5"/>
      <c r="TMW110" s="1"/>
      <c r="TMX110" s="2"/>
      <c r="TMY110" s="2"/>
      <c r="TMZ110" s="5"/>
      <c r="TNA110" s="5"/>
      <c r="TNB110" s="5"/>
      <c r="TNC110" s="5"/>
      <c r="TND110" s="5"/>
      <c r="TNE110" s="1"/>
      <c r="TNF110" s="2"/>
      <c r="TNG110" s="2"/>
      <c r="TNH110" s="5"/>
      <c r="TNI110" s="5"/>
      <c r="TNJ110" s="5"/>
      <c r="TNK110" s="5"/>
      <c r="TNL110" s="5"/>
      <c r="TNM110" s="1"/>
      <c r="TNN110" s="2"/>
      <c r="TNO110" s="2"/>
      <c r="TNP110" s="5"/>
      <c r="TNQ110" s="5"/>
      <c r="TNR110" s="5"/>
      <c r="TNS110" s="5"/>
      <c r="TNT110" s="5"/>
      <c r="TNU110" s="1"/>
      <c r="TNV110" s="2"/>
      <c r="TNW110" s="2"/>
      <c r="TNX110" s="5"/>
      <c r="TNY110" s="5"/>
      <c r="TNZ110" s="5"/>
      <c r="TOA110" s="5"/>
      <c r="TOB110" s="5"/>
      <c r="TOC110" s="1"/>
      <c r="TOD110" s="2"/>
      <c r="TOE110" s="2"/>
      <c r="TOF110" s="5"/>
      <c r="TOG110" s="5"/>
      <c r="TOH110" s="5"/>
      <c r="TOI110" s="5"/>
      <c r="TOJ110" s="5"/>
      <c r="TOK110" s="1"/>
      <c r="TOL110" s="2"/>
      <c r="TOM110" s="2"/>
      <c r="TON110" s="5"/>
      <c r="TOO110" s="5"/>
      <c r="TOP110" s="5"/>
      <c r="TOQ110" s="5"/>
      <c r="TOR110" s="5"/>
      <c r="TOS110" s="1"/>
      <c r="TOT110" s="2"/>
      <c r="TOU110" s="2"/>
      <c r="TOV110" s="5"/>
      <c r="TOW110" s="5"/>
      <c r="TOX110" s="5"/>
      <c r="TOY110" s="5"/>
      <c r="TOZ110" s="5"/>
      <c r="TPA110" s="1"/>
      <c r="TPB110" s="2"/>
      <c r="TPC110" s="2"/>
      <c r="TPD110" s="5"/>
      <c r="TPE110" s="5"/>
      <c r="TPF110" s="5"/>
      <c r="TPG110" s="5"/>
      <c r="TPH110" s="5"/>
      <c r="TPI110" s="1"/>
      <c r="TPJ110" s="2"/>
      <c r="TPK110" s="2"/>
      <c r="TPL110" s="5"/>
      <c r="TPM110" s="5"/>
      <c r="TPN110" s="5"/>
      <c r="TPO110" s="5"/>
      <c r="TPP110" s="5"/>
      <c r="TPQ110" s="1"/>
      <c r="TPR110" s="2"/>
      <c r="TPS110" s="2"/>
      <c r="TPT110" s="5"/>
      <c r="TPU110" s="5"/>
      <c r="TPV110" s="5"/>
      <c r="TPW110" s="5"/>
      <c r="TPX110" s="5"/>
      <c r="TPY110" s="1"/>
      <c r="TPZ110" s="2"/>
      <c r="TQA110" s="2"/>
      <c r="TQB110" s="5"/>
      <c r="TQC110" s="5"/>
      <c r="TQD110" s="5"/>
      <c r="TQE110" s="5"/>
      <c r="TQF110" s="5"/>
      <c r="TQG110" s="1"/>
      <c r="TQH110" s="2"/>
      <c r="TQI110" s="2"/>
      <c r="TQJ110" s="5"/>
      <c r="TQK110" s="5"/>
      <c r="TQL110" s="5"/>
      <c r="TQM110" s="5"/>
      <c r="TQN110" s="5"/>
      <c r="TQO110" s="1"/>
      <c r="TQP110" s="2"/>
      <c r="TQQ110" s="2"/>
      <c r="TQR110" s="5"/>
      <c r="TQS110" s="5"/>
      <c r="TQT110" s="5"/>
      <c r="TQU110" s="5"/>
      <c r="TQV110" s="5"/>
      <c r="TQW110" s="1"/>
      <c r="TQX110" s="2"/>
      <c r="TQY110" s="2"/>
      <c r="TQZ110" s="5"/>
      <c r="TRA110" s="5"/>
      <c r="TRB110" s="5"/>
      <c r="TRC110" s="5"/>
      <c r="TRD110" s="5"/>
      <c r="TRE110" s="1"/>
      <c r="TRF110" s="2"/>
      <c r="TRG110" s="2"/>
      <c r="TRH110" s="5"/>
      <c r="TRI110" s="5"/>
      <c r="TRJ110" s="5"/>
      <c r="TRK110" s="5"/>
      <c r="TRL110" s="5"/>
      <c r="TRM110" s="1"/>
      <c r="TRN110" s="2"/>
      <c r="TRO110" s="2"/>
      <c r="TRP110" s="5"/>
      <c r="TRQ110" s="5"/>
      <c r="TRR110" s="5"/>
      <c r="TRS110" s="5"/>
      <c r="TRT110" s="5"/>
      <c r="TRU110" s="1"/>
      <c r="TRV110" s="2"/>
      <c r="TRW110" s="2"/>
      <c r="TRX110" s="5"/>
      <c r="TRY110" s="5"/>
      <c r="TRZ110" s="5"/>
      <c r="TSA110" s="5"/>
      <c r="TSB110" s="5"/>
      <c r="TSC110" s="1"/>
      <c r="TSD110" s="2"/>
      <c r="TSE110" s="2"/>
      <c r="TSF110" s="5"/>
      <c r="TSG110" s="5"/>
      <c r="TSH110" s="5"/>
      <c r="TSI110" s="5"/>
      <c r="TSJ110" s="5"/>
      <c r="TSK110" s="1"/>
      <c r="TSL110" s="2"/>
      <c r="TSM110" s="2"/>
      <c r="TSN110" s="5"/>
      <c r="TSO110" s="5"/>
      <c r="TSP110" s="5"/>
      <c r="TSQ110" s="5"/>
      <c r="TSR110" s="5"/>
      <c r="TSS110" s="1"/>
      <c r="TST110" s="2"/>
      <c r="TSU110" s="2"/>
      <c r="TSV110" s="5"/>
      <c r="TSW110" s="5"/>
      <c r="TSX110" s="5"/>
      <c r="TSY110" s="5"/>
      <c r="TSZ110" s="5"/>
      <c r="TTA110" s="1"/>
      <c r="TTB110" s="2"/>
      <c r="TTC110" s="2"/>
      <c r="TTD110" s="5"/>
      <c r="TTE110" s="5"/>
      <c r="TTF110" s="5"/>
      <c r="TTG110" s="5"/>
      <c r="TTH110" s="5"/>
      <c r="TTI110" s="1"/>
      <c r="TTJ110" s="2"/>
      <c r="TTK110" s="2"/>
      <c r="TTL110" s="5"/>
      <c r="TTM110" s="5"/>
      <c r="TTN110" s="5"/>
      <c r="TTO110" s="5"/>
      <c r="TTP110" s="5"/>
      <c r="TTQ110" s="1"/>
      <c r="TTR110" s="2"/>
      <c r="TTS110" s="2"/>
      <c r="TTT110" s="5"/>
      <c r="TTU110" s="5"/>
      <c r="TTV110" s="5"/>
      <c r="TTW110" s="5"/>
      <c r="TTX110" s="5"/>
      <c r="TTY110" s="1"/>
      <c r="TTZ110" s="2"/>
      <c r="TUA110" s="2"/>
      <c r="TUB110" s="5"/>
      <c r="TUC110" s="5"/>
      <c r="TUD110" s="5"/>
      <c r="TUE110" s="5"/>
      <c r="TUF110" s="5"/>
      <c r="TUG110" s="1"/>
      <c r="TUH110" s="2"/>
      <c r="TUI110" s="2"/>
      <c r="TUJ110" s="5"/>
      <c r="TUK110" s="5"/>
      <c r="TUL110" s="5"/>
      <c r="TUM110" s="5"/>
      <c r="TUN110" s="5"/>
      <c r="TUO110" s="1"/>
      <c r="TUP110" s="2"/>
      <c r="TUQ110" s="2"/>
      <c r="TUR110" s="5"/>
      <c r="TUS110" s="5"/>
      <c r="TUT110" s="5"/>
      <c r="TUU110" s="5"/>
      <c r="TUV110" s="5"/>
      <c r="TUW110" s="1"/>
      <c r="TUX110" s="2"/>
      <c r="TUY110" s="2"/>
      <c r="TUZ110" s="5"/>
      <c r="TVA110" s="5"/>
      <c r="TVB110" s="5"/>
      <c r="TVC110" s="5"/>
      <c r="TVD110" s="5"/>
      <c r="TVE110" s="1"/>
      <c r="TVF110" s="2"/>
      <c r="TVG110" s="2"/>
      <c r="TVH110" s="5"/>
      <c r="TVI110" s="5"/>
      <c r="TVJ110" s="5"/>
      <c r="TVK110" s="5"/>
      <c r="TVL110" s="5"/>
      <c r="TVM110" s="1"/>
      <c r="TVN110" s="2"/>
      <c r="TVO110" s="2"/>
      <c r="TVP110" s="5"/>
      <c r="TVQ110" s="5"/>
      <c r="TVR110" s="5"/>
      <c r="TVS110" s="5"/>
      <c r="TVT110" s="5"/>
      <c r="TVU110" s="1"/>
      <c r="TVV110" s="2"/>
      <c r="TVW110" s="2"/>
      <c r="TVX110" s="5"/>
      <c r="TVY110" s="5"/>
      <c r="TVZ110" s="5"/>
      <c r="TWA110" s="5"/>
      <c r="TWB110" s="5"/>
      <c r="TWC110" s="1"/>
      <c r="TWD110" s="2"/>
      <c r="TWE110" s="2"/>
      <c r="TWF110" s="5"/>
      <c r="TWG110" s="5"/>
      <c r="TWH110" s="5"/>
      <c r="TWI110" s="5"/>
      <c r="TWJ110" s="5"/>
      <c r="TWK110" s="1"/>
      <c r="TWL110" s="2"/>
      <c r="TWM110" s="2"/>
      <c r="TWN110" s="5"/>
      <c r="TWO110" s="5"/>
      <c r="TWP110" s="5"/>
      <c r="TWQ110" s="5"/>
      <c r="TWR110" s="5"/>
      <c r="TWS110" s="1"/>
      <c r="TWT110" s="2"/>
      <c r="TWU110" s="2"/>
      <c r="TWV110" s="5"/>
      <c r="TWW110" s="5"/>
      <c r="TWX110" s="5"/>
      <c r="TWY110" s="5"/>
      <c r="TWZ110" s="5"/>
      <c r="TXA110" s="1"/>
      <c r="TXB110" s="2"/>
      <c r="TXC110" s="2"/>
      <c r="TXD110" s="5"/>
      <c r="TXE110" s="5"/>
      <c r="TXF110" s="5"/>
      <c r="TXG110" s="5"/>
      <c r="TXH110" s="5"/>
      <c r="TXI110" s="1"/>
      <c r="TXJ110" s="2"/>
      <c r="TXK110" s="2"/>
      <c r="TXL110" s="5"/>
      <c r="TXM110" s="5"/>
      <c r="TXN110" s="5"/>
      <c r="TXO110" s="5"/>
      <c r="TXP110" s="5"/>
      <c r="TXQ110" s="1"/>
      <c r="TXR110" s="2"/>
      <c r="TXS110" s="2"/>
      <c r="TXT110" s="5"/>
      <c r="TXU110" s="5"/>
      <c r="TXV110" s="5"/>
      <c r="TXW110" s="5"/>
      <c r="TXX110" s="5"/>
      <c r="TXY110" s="1"/>
      <c r="TXZ110" s="2"/>
      <c r="TYA110" s="2"/>
      <c r="TYB110" s="5"/>
      <c r="TYC110" s="5"/>
      <c r="TYD110" s="5"/>
      <c r="TYE110" s="5"/>
      <c r="TYF110" s="5"/>
      <c r="TYG110" s="1"/>
      <c r="TYH110" s="2"/>
      <c r="TYI110" s="2"/>
      <c r="TYJ110" s="5"/>
      <c r="TYK110" s="5"/>
      <c r="TYL110" s="5"/>
      <c r="TYM110" s="5"/>
      <c r="TYN110" s="5"/>
      <c r="TYO110" s="1"/>
      <c r="TYP110" s="2"/>
      <c r="TYQ110" s="2"/>
      <c r="TYR110" s="5"/>
      <c r="TYS110" s="5"/>
      <c r="TYT110" s="5"/>
      <c r="TYU110" s="5"/>
      <c r="TYV110" s="5"/>
      <c r="TYW110" s="1"/>
      <c r="TYX110" s="2"/>
      <c r="TYY110" s="2"/>
      <c r="TYZ110" s="5"/>
      <c r="TZA110" s="5"/>
      <c r="TZB110" s="5"/>
      <c r="TZC110" s="5"/>
      <c r="TZD110" s="5"/>
      <c r="TZE110" s="1"/>
      <c r="TZF110" s="2"/>
      <c r="TZG110" s="2"/>
      <c r="TZH110" s="5"/>
      <c r="TZI110" s="5"/>
      <c r="TZJ110" s="5"/>
      <c r="TZK110" s="5"/>
      <c r="TZL110" s="5"/>
      <c r="TZM110" s="1"/>
      <c r="TZN110" s="2"/>
      <c r="TZO110" s="2"/>
      <c r="TZP110" s="5"/>
      <c r="TZQ110" s="5"/>
      <c r="TZR110" s="5"/>
      <c r="TZS110" s="5"/>
      <c r="TZT110" s="5"/>
      <c r="TZU110" s="1"/>
      <c r="TZV110" s="2"/>
      <c r="TZW110" s="2"/>
      <c r="TZX110" s="5"/>
      <c r="TZY110" s="5"/>
      <c r="TZZ110" s="5"/>
      <c r="UAA110" s="5"/>
      <c r="UAB110" s="5"/>
      <c r="UAC110" s="1"/>
      <c r="UAD110" s="2"/>
      <c r="UAE110" s="2"/>
      <c r="UAF110" s="5"/>
      <c r="UAG110" s="5"/>
      <c r="UAH110" s="5"/>
      <c r="UAI110" s="5"/>
      <c r="UAJ110" s="5"/>
      <c r="UAK110" s="1"/>
      <c r="UAL110" s="2"/>
      <c r="UAM110" s="2"/>
      <c r="UAN110" s="5"/>
      <c r="UAO110" s="5"/>
      <c r="UAP110" s="5"/>
      <c r="UAQ110" s="5"/>
      <c r="UAR110" s="5"/>
      <c r="UAS110" s="1"/>
      <c r="UAT110" s="2"/>
      <c r="UAU110" s="2"/>
      <c r="UAV110" s="5"/>
      <c r="UAW110" s="5"/>
      <c r="UAX110" s="5"/>
      <c r="UAY110" s="5"/>
      <c r="UAZ110" s="5"/>
      <c r="UBA110" s="1"/>
      <c r="UBB110" s="2"/>
      <c r="UBC110" s="2"/>
      <c r="UBD110" s="5"/>
      <c r="UBE110" s="5"/>
      <c r="UBF110" s="5"/>
      <c r="UBG110" s="5"/>
      <c r="UBH110" s="5"/>
      <c r="UBI110" s="1"/>
      <c r="UBJ110" s="2"/>
      <c r="UBK110" s="2"/>
      <c r="UBL110" s="5"/>
      <c r="UBM110" s="5"/>
      <c r="UBN110" s="5"/>
      <c r="UBO110" s="5"/>
      <c r="UBP110" s="5"/>
      <c r="UBQ110" s="1"/>
      <c r="UBR110" s="2"/>
      <c r="UBS110" s="2"/>
      <c r="UBT110" s="5"/>
      <c r="UBU110" s="5"/>
      <c r="UBV110" s="5"/>
      <c r="UBW110" s="5"/>
      <c r="UBX110" s="5"/>
      <c r="UBY110" s="1"/>
      <c r="UBZ110" s="2"/>
      <c r="UCA110" s="2"/>
      <c r="UCB110" s="5"/>
      <c r="UCC110" s="5"/>
      <c r="UCD110" s="5"/>
      <c r="UCE110" s="5"/>
      <c r="UCF110" s="5"/>
      <c r="UCG110" s="1"/>
      <c r="UCH110" s="2"/>
      <c r="UCI110" s="2"/>
      <c r="UCJ110" s="5"/>
      <c r="UCK110" s="5"/>
      <c r="UCL110" s="5"/>
      <c r="UCM110" s="5"/>
      <c r="UCN110" s="5"/>
      <c r="UCO110" s="1"/>
      <c r="UCP110" s="2"/>
      <c r="UCQ110" s="2"/>
      <c r="UCR110" s="5"/>
      <c r="UCS110" s="5"/>
      <c r="UCT110" s="5"/>
      <c r="UCU110" s="5"/>
      <c r="UCV110" s="5"/>
      <c r="UCW110" s="1"/>
      <c r="UCX110" s="2"/>
      <c r="UCY110" s="2"/>
      <c r="UCZ110" s="5"/>
      <c r="UDA110" s="5"/>
      <c r="UDB110" s="5"/>
      <c r="UDC110" s="5"/>
      <c r="UDD110" s="5"/>
      <c r="UDE110" s="1"/>
      <c r="UDF110" s="2"/>
      <c r="UDG110" s="2"/>
      <c r="UDH110" s="5"/>
      <c r="UDI110" s="5"/>
      <c r="UDJ110" s="5"/>
      <c r="UDK110" s="5"/>
      <c r="UDL110" s="5"/>
      <c r="UDM110" s="1"/>
      <c r="UDN110" s="2"/>
      <c r="UDO110" s="2"/>
      <c r="UDP110" s="5"/>
      <c r="UDQ110" s="5"/>
      <c r="UDR110" s="5"/>
      <c r="UDS110" s="5"/>
      <c r="UDT110" s="5"/>
      <c r="UDU110" s="1"/>
      <c r="UDV110" s="2"/>
      <c r="UDW110" s="2"/>
      <c r="UDX110" s="5"/>
      <c r="UDY110" s="5"/>
      <c r="UDZ110" s="5"/>
      <c r="UEA110" s="5"/>
      <c r="UEB110" s="5"/>
      <c r="UEC110" s="1"/>
      <c r="UED110" s="2"/>
      <c r="UEE110" s="2"/>
      <c r="UEF110" s="5"/>
      <c r="UEG110" s="5"/>
      <c r="UEH110" s="5"/>
      <c r="UEI110" s="5"/>
      <c r="UEJ110" s="5"/>
      <c r="UEK110" s="1"/>
      <c r="UEL110" s="2"/>
      <c r="UEM110" s="2"/>
      <c r="UEN110" s="5"/>
      <c r="UEO110" s="5"/>
      <c r="UEP110" s="5"/>
      <c r="UEQ110" s="5"/>
      <c r="UER110" s="5"/>
      <c r="UES110" s="1"/>
      <c r="UET110" s="2"/>
      <c r="UEU110" s="2"/>
      <c r="UEV110" s="5"/>
      <c r="UEW110" s="5"/>
      <c r="UEX110" s="5"/>
      <c r="UEY110" s="5"/>
      <c r="UEZ110" s="5"/>
      <c r="UFA110" s="1"/>
      <c r="UFB110" s="2"/>
      <c r="UFC110" s="2"/>
      <c r="UFD110" s="5"/>
      <c r="UFE110" s="5"/>
      <c r="UFF110" s="5"/>
      <c r="UFG110" s="5"/>
      <c r="UFH110" s="5"/>
      <c r="UFI110" s="1"/>
      <c r="UFJ110" s="2"/>
      <c r="UFK110" s="2"/>
      <c r="UFL110" s="5"/>
      <c r="UFM110" s="5"/>
      <c r="UFN110" s="5"/>
      <c r="UFO110" s="5"/>
      <c r="UFP110" s="5"/>
      <c r="UFQ110" s="1"/>
      <c r="UFR110" s="2"/>
      <c r="UFS110" s="2"/>
      <c r="UFT110" s="5"/>
      <c r="UFU110" s="5"/>
      <c r="UFV110" s="5"/>
      <c r="UFW110" s="5"/>
      <c r="UFX110" s="5"/>
      <c r="UFY110" s="1"/>
      <c r="UFZ110" s="2"/>
      <c r="UGA110" s="2"/>
      <c r="UGB110" s="5"/>
      <c r="UGC110" s="5"/>
      <c r="UGD110" s="5"/>
      <c r="UGE110" s="5"/>
      <c r="UGF110" s="5"/>
      <c r="UGG110" s="1"/>
      <c r="UGH110" s="2"/>
      <c r="UGI110" s="2"/>
      <c r="UGJ110" s="5"/>
      <c r="UGK110" s="5"/>
      <c r="UGL110" s="5"/>
      <c r="UGM110" s="5"/>
      <c r="UGN110" s="5"/>
      <c r="UGO110" s="1"/>
      <c r="UGP110" s="2"/>
      <c r="UGQ110" s="2"/>
      <c r="UGR110" s="5"/>
      <c r="UGS110" s="5"/>
      <c r="UGT110" s="5"/>
      <c r="UGU110" s="5"/>
      <c r="UGV110" s="5"/>
      <c r="UGW110" s="1"/>
      <c r="UGX110" s="2"/>
      <c r="UGY110" s="2"/>
      <c r="UGZ110" s="5"/>
      <c r="UHA110" s="5"/>
      <c r="UHB110" s="5"/>
      <c r="UHC110" s="5"/>
      <c r="UHD110" s="5"/>
      <c r="UHE110" s="1"/>
      <c r="UHF110" s="2"/>
      <c r="UHG110" s="2"/>
      <c r="UHH110" s="5"/>
      <c r="UHI110" s="5"/>
      <c r="UHJ110" s="5"/>
      <c r="UHK110" s="5"/>
      <c r="UHL110" s="5"/>
      <c r="UHM110" s="1"/>
      <c r="UHN110" s="2"/>
      <c r="UHO110" s="2"/>
      <c r="UHP110" s="5"/>
      <c r="UHQ110" s="5"/>
      <c r="UHR110" s="5"/>
      <c r="UHS110" s="5"/>
      <c r="UHT110" s="5"/>
      <c r="UHU110" s="1"/>
      <c r="UHV110" s="2"/>
      <c r="UHW110" s="2"/>
      <c r="UHX110" s="5"/>
      <c r="UHY110" s="5"/>
      <c r="UHZ110" s="5"/>
      <c r="UIA110" s="5"/>
      <c r="UIB110" s="5"/>
      <c r="UIC110" s="1"/>
      <c r="UID110" s="2"/>
      <c r="UIE110" s="2"/>
      <c r="UIF110" s="5"/>
      <c r="UIG110" s="5"/>
      <c r="UIH110" s="5"/>
      <c r="UII110" s="5"/>
      <c r="UIJ110" s="5"/>
      <c r="UIK110" s="1"/>
      <c r="UIL110" s="2"/>
      <c r="UIM110" s="2"/>
      <c r="UIN110" s="5"/>
      <c r="UIO110" s="5"/>
      <c r="UIP110" s="5"/>
      <c r="UIQ110" s="5"/>
      <c r="UIR110" s="5"/>
      <c r="UIS110" s="1"/>
      <c r="UIT110" s="2"/>
      <c r="UIU110" s="2"/>
      <c r="UIV110" s="5"/>
      <c r="UIW110" s="5"/>
      <c r="UIX110" s="5"/>
      <c r="UIY110" s="5"/>
      <c r="UIZ110" s="5"/>
      <c r="UJA110" s="1"/>
      <c r="UJB110" s="2"/>
      <c r="UJC110" s="2"/>
      <c r="UJD110" s="5"/>
      <c r="UJE110" s="5"/>
      <c r="UJF110" s="5"/>
      <c r="UJG110" s="5"/>
      <c r="UJH110" s="5"/>
      <c r="UJI110" s="1"/>
      <c r="UJJ110" s="2"/>
      <c r="UJK110" s="2"/>
      <c r="UJL110" s="5"/>
      <c r="UJM110" s="5"/>
      <c r="UJN110" s="5"/>
      <c r="UJO110" s="5"/>
      <c r="UJP110" s="5"/>
      <c r="UJQ110" s="1"/>
      <c r="UJR110" s="2"/>
      <c r="UJS110" s="2"/>
      <c r="UJT110" s="5"/>
      <c r="UJU110" s="5"/>
      <c r="UJV110" s="5"/>
      <c r="UJW110" s="5"/>
      <c r="UJX110" s="5"/>
      <c r="UJY110" s="1"/>
      <c r="UJZ110" s="2"/>
      <c r="UKA110" s="2"/>
      <c r="UKB110" s="5"/>
      <c r="UKC110" s="5"/>
      <c r="UKD110" s="5"/>
      <c r="UKE110" s="5"/>
      <c r="UKF110" s="5"/>
      <c r="UKG110" s="1"/>
      <c r="UKH110" s="2"/>
      <c r="UKI110" s="2"/>
      <c r="UKJ110" s="5"/>
      <c r="UKK110" s="5"/>
      <c r="UKL110" s="5"/>
      <c r="UKM110" s="5"/>
      <c r="UKN110" s="5"/>
      <c r="UKO110" s="1"/>
      <c r="UKP110" s="2"/>
      <c r="UKQ110" s="2"/>
      <c r="UKR110" s="5"/>
      <c r="UKS110" s="5"/>
      <c r="UKT110" s="5"/>
      <c r="UKU110" s="5"/>
      <c r="UKV110" s="5"/>
      <c r="UKW110" s="1"/>
      <c r="UKX110" s="2"/>
      <c r="UKY110" s="2"/>
      <c r="UKZ110" s="5"/>
      <c r="ULA110" s="5"/>
      <c r="ULB110" s="5"/>
      <c r="ULC110" s="5"/>
      <c r="ULD110" s="5"/>
      <c r="ULE110" s="1"/>
      <c r="ULF110" s="2"/>
      <c r="ULG110" s="2"/>
      <c r="ULH110" s="5"/>
      <c r="ULI110" s="5"/>
      <c r="ULJ110" s="5"/>
      <c r="ULK110" s="5"/>
      <c r="ULL110" s="5"/>
      <c r="ULM110" s="1"/>
      <c r="ULN110" s="2"/>
      <c r="ULO110" s="2"/>
      <c r="ULP110" s="5"/>
      <c r="ULQ110" s="5"/>
      <c r="ULR110" s="5"/>
      <c r="ULS110" s="5"/>
      <c r="ULT110" s="5"/>
      <c r="ULU110" s="1"/>
      <c r="ULV110" s="2"/>
      <c r="ULW110" s="2"/>
      <c r="ULX110" s="5"/>
      <c r="ULY110" s="5"/>
      <c r="ULZ110" s="5"/>
      <c r="UMA110" s="5"/>
      <c r="UMB110" s="5"/>
      <c r="UMC110" s="1"/>
      <c r="UMD110" s="2"/>
      <c r="UME110" s="2"/>
      <c r="UMF110" s="5"/>
      <c r="UMG110" s="5"/>
      <c r="UMH110" s="5"/>
      <c r="UMI110" s="5"/>
      <c r="UMJ110" s="5"/>
      <c r="UMK110" s="1"/>
      <c r="UML110" s="2"/>
      <c r="UMM110" s="2"/>
      <c r="UMN110" s="5"/>
      <c r="UMO110" s="5"/>
      <c r="UMP110" s="5"/>
      <c r="UMQ110" s="5"/>
      <c r="UMR110" s="5"/>
      <c r="UMS110" s="1"/>
      <c r="UMT110" s="2"/>
      <c r="UMU110" s="2"/>
      <c r="UMV110" s="5"/>
      <c r="UMW110" s="5"/>
      <c r="UMX110" s="5"/>
      <c r="UMY110" s="5"/>
      <c r="UMZ110" s="5"/>
      <c r="UNA110" s="1"/>
      <c r="UNB110" s="2"/>
      <c r="UNC110" s="2"/>
      <c r="UND110" s="5"/>
      <c r="UNE110" s="5"/>
      <c r="UNF110" s="5"/>
      <c r="UNG110" s="5"/>
      <c r="UNH110" s="5"/>
      <c r="UNI110" s="1"/>
      <c r="UNJ110" s="2"/>
      <c r="UNK110" s="2"/>
      <c r="UNL110" s="5"/>
      <c r="UNM110" s="5"/>
      <c r="UNN110" s="5"/>
      <c r="UNO110" s="5"/>
      <c r="UNP110" s="5"/>
      <c r="UNQ110" s="1"/>
      <c r="UNR110" s="2"/>
      <c r="UNS110" s="2"/>
      <c r="UNT110" s="5"/>
      <c r="UNU110" s="5"/>
      <c r="UNV110" s="5"/>
      <c r="UNW110" s="5"/>
      <c r="UNX110" s="5"/>
      <c r="UNY110" s="1"/>
      <c r="UNZ110" s="2"/>
      <c r="UOA110" s="2"/>
      <c r="UOB110" s="5"/>
      <c r="UOC110" s="5"/>
      <c r="UOD110" s="5"/>
      <c r="UOE110" s="5"/>
      <c r="UOF110" s="5"/>
      <c r="UOG110" s="1"/>
      <c r="UOH110" s="2"/>
      <c r="UOI110" s="2"/>
      <c r="UOJ110" s="5"/>
      <c r="UOK110" s="5"/>
      <c r="UOL110" s="5"/>
      <c r="UOM110" s="5"/>
      <c r="UON110" s="5"/>
      <c r="UOO110" s="1"/>
      <c r="UOP110" s="2"/>
      <c r="UOQ110" s="2"/>
      <c r="UOR110" s="5"/>
      <c r="UOS110" s="5"/>
      <c r="UOT110" s="5"/>
      <c r="UOU110" s="5"/>
      <c r="UOV110" s="5"/>
      <c r="UOW110" s="1"/>
      <c r="UOX110" s="2"/>
      <c r="UOY110" s="2"/>
      <c r="UOZ110" s="5"/>
      <c r="UPA110" s="5"/>
      <c r="UPB110" s="5"/>
      <c r="UPC110" s="5"/>
      <c r="UPD110" s="5"/>
      <c r="UPE110" s="1"/>
      <c r="UPF110" s="2"/>
      <c r="UPG110" s="2"/>
      <c r="UPH110" s="5"/>
      <c r="UPI110" s="5"/>
      <c r="UPJ110" s="5"/>
      <c r="UPK110" s="5"/>
      <c r="UPL110" s="5"/>
      <c r="UPM110" s="1"/>
      <c r="UPN110" s="2"/>
      <c r="UPO110" s="2"/>
      <c r="UPP110" s="5"/>
      <c r="UPQ110" s="5"/>
      <c r="UPR110" s="5"/>
      <c r="UPS110" s="5"/>
      <c r="UPT110" s="5"/>
      <c r="UPU110" s="1"/>
      <c r="UPV110" s="2"/>
      <c r="UPW110" s="2"/>
      <c r="UPX110" s="5"/>
      <c r="UPY110" s="5"/>
      <c r="UPZ110" s="5"/>
      <c r="UQA110" s="5"/>
      <c r="UQB110" s="5"/>
      <c r="UQC110" s="1"/>
      <c r="UQD110" s="2"/>
      <c r="UQE110" s="2"/>
      <c r="UQF110" s="5"/>
      <c r="UQG110" s="5"/>
      <c r="UQH110" s="5"/>
      <c r="UQI110" s="5"/>
      <c r="UQJ110" s="5"/>
      <c r="UQK110" s="1"/>
      <c r="UQL110" s="2"/>
      <c r="UQM110" s="2"/>
      <c r="UQN110" s="5"/>
      <c r="UQO110" s="5"/>
      <c r="UQP110" s="5"/>
      <c r="UQQ110" s="5"/>
      <c r="UQR110" s="5"/>
      <c r="UQS110" s="1"/>
      <c r="UQT110" s="2"/>
      <c r="UQU110" s="2"/>
      <c r="UQV110" s="5"/>
      <c r="UQW110" s="5"/>
      <c r="UQX110" s="5"/>
      <c r="UQY110" s="5"/>
      <c r="UQZ110" s="5"/>
      <c r="URA110" s="1"/>
      <c r="URB110" s="2"/>
      <c r="URC110" s="2"/>
      <c r="URD110" s="5"/>
      <c r="URE110" s="5"/>
      <c r="URF110" s="5"/>
      <c r="URG110" s="5"/>
      <c r="URH110" s="5"/>
      <c r="URI110" s="1"/>
      <c r="URJ110" s="2"/>
      <c r="URK110" s="2"/>
      <c r="URL110" s="5"/>
      <c r="URM110" s="5"/>
      <c r="URN110" s="5"/>
      <c r="URO110" s="5"/>
      <c r="URP110" s="5"/>
      <c r="URQ110" s="1"/>
      <c r="URR110" s="2"/>
      <c r="URS110" s="2"/>
      <c r="URT110" s="5"/>
      <c r="URU110" s="5"/>
      <c r="URV110" s="5"/>
      <c r="URW110" s="5"/>
      <c r="URX110" s="5"/>
      <c r="URY110" s="1"/>
      <c r="URZ110" s="2"/>
      <c r="USA110" s="2"/>
      <c r="USB110" s="5"/>
      <c r="USC110" s="5"/>
      <c r="USD110" s="5"/>
      <c r="USE110" s="5"/>
      <c r="USF110" s="5"/>
      <c r="USG110" s="1"/>
      <c r="USH110" s="2"/>
      <c r="USI110" s="2"/>
      <c r="USJ110" s="5"/>
      <c r="USK110" s="5"/>
      <c r="USL110" s="5"/>
      <c r="USM110" s="5"/>
      <c r="USN110" s="5"/>
      <c r="USO110" s="1"/>
      <c r="USP110" s="2"/>
      <c r="USQ110" s="2"/>
      <c r="USR110" s="5"/>
      <c r="USS110" s="5"/>
      <c r="UST110" s="5"/>
      <c r="USU110" s="5"/>
      <c r="USV110" s="5"/>
      <c r="USW110" s="1"/>
      <c r="USX110" s="2"/>
      <c r="USY110" s="2"/>
      <c r="USZ110" s="5"/>
      <c r="UTA110" s="5"/>
      <c r="UTB110" s="5"/>
      <c r="UTC110" s="5"/>
      <c r="UTD110" s="5"/>
      <c r="UTE110" s="1"/>
      <c r="UTF110" s="2"/>
      <c r="UTG110" s="2"/>
      <c r="UTH110" s="5"/>
      <c r="UTI110" s="5"/>
      <c r="UTJ110" s="5"/>
      <c r="UTK110" s="5"/>
      <c r="UTL110" s="5"/>
      <c r="UTM110" s="1"/>
      <c r="UTN110" s="2"/>
      <c r="UTO110" s="2"/>
      <c r="UTP110" s="5"/>
      <c r="UTQ110" s="5"/>
      <c r="UTR110" s="5"/>
      <c r="UTS110" s="5"/>
      <c r="UTT110" s="5"/>
      <c r="UTU110" s="1"/>
      <c r="UTV110" s="2"/>
      <c r="UTW110" s="2"/>
      <c r="UTX110" s="5"/>
      <c r="UTY110" s="5"/>
      <c r="UTZ110" s="5"/>
      <c r="UUA110" s="5"/>
      <c r="UUB110" s="5"/>
      <c r="UUC110" s="1"/>
      <c r="UUD110" s="2"/>
      <c r="UUE110" s="2"/>
      <c r="UUF110" s="5"/>
      <c r="UUG110" s="5"/>
      <c r="UUH110" s="5"/>
      <c r="UUI110" s="5"/>
      <c r="UUJ110" s="5"/>
      <c r="UUK110" s="1"/>
      <c r="UUL110" s="2"/>
      <c r="UUM110" s="2"/>
      <c r="UUN110" s="5"/>
      <c r="UUO110" s="5"/>
      <c r="UUP110" s="5"/>
      <c r="UUQ110" s="5"/>
      <c r="UUR110" s="5"/>
      <c r="UUS110" s="1"/>
      <c r="UUT110" s="2"/>
      <c r="UUU110" s="2"/>
      <c r="UUV110" s="5"/>
      <c r="UUW110" s="5"/>
      <c r="UUX110" s="5"/>
      <c r="UUY110" s="5"/>
      <c r="UUZ110" s="5"/>
      <c r="UVA110" s="1"/>
      <c r="UVB110" s="2"/>
      <c r="UVC110" s="2"/>
      <c r="UVD110" s="5"/>
      <c r="UVE110" s="5"/>
      <c r="UVF110" s="5"/>
      <c r="UVG110" s="5"/>
      <c r="UVH110" s="5"/>
      <c r="UVI110" s="1"/>
      <c r="UVJ110" s="2"/>
      <c r="UVK110" s="2"/>
      <c r="UVL110" s="5"/>
      <c r="UVM110" s="5"/>
      <c r="UVN110" s="5"/>
      <c r="UVO110" s="5"/>
      <c r="UVP110" s="5"/>
      <c r="UVQ110" s="1"/>
      <c r="UVR110" s="2"/>
      <c r="UVS110" s="2"/>
      <c r="UVT110" s="5"/>
      <c r="UVU110" s="5"/>
      <c r="UVV110" s="5"/>
      <c r="UVW110" s="5"/>
      <c r="UVX110" s="5"/>
      <c r="UVY110" s="1"/>
      <c r="UVZ110" s="2"/>
      <c r="UWA110" s="2"/>
      <c r="UWB110" s="5"/>
      <c r="UWC110" s="5"/>
      <c r="UWD110" s="5"/>
      <c r="UWE110" s="5"/>
      <c r="UWF110" s="5"/>
      <c r="UWG110" s="1"/>
      <c r="UWH110" s="2"/>
      <c r="UWI110" s="2"/>
      <c r="UWJ110" s="5"/>
      <c r="UWK110" s="5"/>
      <c r="UWL110" s="5"/>
      <c r="UWM110" s="5"/>
      <c r="UWN110" s="5"/>
      <c r="UWO110" s="1"/>
      <c r="UWP110" s="2"/>
      <c r="UWQ110" s="2"/>
      <c r="UWR110" s="5"/>
      <c r="UWS110" s="5"/>
      <c r="UWT110" s="5"/>
      <c r="UWU110" s="5"/>
      <c r="UWV110" s="5"/>
      <c r="UWW110" s="1"/>
      <c r="UWX110" s="2"/>
      <c r="UWY110" s="2"/>
      <c r="UWZ110" s="5"/>
      <c r="UXA110" s="5"/>
      <c r="UXB110" s="5"/>
      <c r="UXC110" s="5"/>
      <c r="UXD110" s="5"/>
      <c r="UXE110" s="1"/>
      <c r="UXF110" s="2"/>
      <c r="UXG110" s="2"/>
      <c r="UXH110" s="5"/>
      <c r="UXI110" s="5"/>
      <c r="UXJ110" s="5"/>
      <c r="UXK110" s="5"/>
      <c r="UXL110" s="5"/>
      <c r="UXM110" s="1"/>
      <c r="UXN110" s="2"/>
      <c r="UXO110" s="2"/>
      <c r="UXP110" s="5"/>
      <c r="UXQ110" s="5"/>
      <c r="UXR110" s="5"/>
      <c r="UXS110" s="5"/>
      <c r="UXT110" s="5"/>
      <c r="UXU110" s="1"/>
      <c r="UXV110" s="2"/>
      <c r="UXW110" s="2"/>
      <c r="UXX110" s="5"/>
      <c r="UXY110" s="5"/>
      <c r="UXZ110" s="5"/>
      <c r="UYA110" s="5"/>
      <c r="UYB110" s="5"/>
      <c r="UYC110" s="1"/>
      <c r="UYD110" s="2"/>
      <c r="UYE110" s="2"/>
      <c r="UYF110" s="5"/>
      <c r="UYG110" s="5"/>
      <c r="UYH110" s="5"/>
      <c r="UYI110" s="5"/>
      <c r="UYJ110" s="5"/>
      <c r="UYK110" s="1"/>
      <c r="UYL110" s="2"/>
      <c r="UYM110" s="2"/>
      <c r="UYN110" s="5"/>
      <c r="UYO110" s="5"/>
      <c r="UYP110" s="5"/>
      <c r="UYQ110" s="5"/>
      <c r="UYR110" s="5"/>
      <c r="UYS110" s="1"/>
      <c r="UYT110" s="2"/>
      <c r="UYU110" s="2"/>
      <c r="UYV110" s="5"/>
      <c r="UYW110" s="5"/>
      <c r="UYX110" s="5"/>
      <c r="UYY110" s="5"/>
      <c r="UYZ110" s="5"/>
      <c r="UZA110" s="1"/>
      <c r="UZB110" s="2"/>
      <c r="UZC110" s="2"/>
      <c r="UZD110" s="5"/>
      <c r="UZE110" s="5"/>
      <c r="UZF110" s="5"/>
      <c r="UZG110" s="5"/>
      <c r="UZH110" s="5"/>
      <c r="UZI110" s="1"/>
      <c r="UZJ110" s="2"/>
      <c r="UZK110" s="2"/>
      <c r="UZL110" s="5"/>
      <c r="UZM110" s="5"/>
      <c r="UZN110" s="5"/>
      <c r="UZO110" s="5"/>
      <c r="UZP110" s="5"/>
      <c r="UZQ110" s="1"/>
      <c r="UZR110" s="2"/>
      <c r="UZS110" s="2"/>
      <c r="UZT110" s="5"/>
      <c r="UZU110" s="5"/>
      <c r="UZV110" s="5"/>
      <c r="UZW110" s="5"/>
      <c r="UZX110" s="5"/>
      <c r="UZY110" s="1"/>
      <c r="UZZ110" s="2"/>
      <c r="VAA110" s="2"/>
      <c r="VAB110" s="5"/>
      <c r="VAC110" s="5"/>
      <c r="VAD110" s="5"/>
      <c r="VAE110" s="5"/>
      <c r="VAF110" s="5"/>
      <c r="VAG110" s="1"/>
      <c r="VAH110" s="2"/>
      <c r="VAI110" s="2"/>
      <c r="VAJ110" s="5"/>
      <c r="VAK110" s="5"/>
      <c r="VAL110" s="5"/>
      <c r="VAM110" s="5"/>
      <c r="VAN110" s="5"/>
      <c r="VAO110" s="1"/>
      <c r="VAP110" s="2"/>
      <c r="VAQ110" s="2"/>
      <c r="VAR110" s="5"/>
      <c r="VAS110" s="5"/>
      <c r="VAT110" s="5"/>
      <c r="VAU110" s="5"/>
      <c r="VAV110" s="5"/>
      <c r="VAW110" s="1"/>
      <c r="VAX110" s="2"/>
      <c r="VAY110" s="2"/>
      <c r="VAZ110" s="5"/>
      <c r="VBA110" s="5"/>
      <c r="VBB110" s="5"/>
      <c r="VBC110" s="5"/>
      <c r="VBD110" s="5"/>
      <c r="VBE110" s="1"/>
      <c r="VBF110" s="2"/>
      <c r="VBG110" s="2"/>
      <c r="VBH110" s="5"/>
      <c r="VBI110" s="5"/>
      <c r="VBJ110" s="5"/>
      <c r="VBK110" s="5"/>
      <c r="VBL110" s="5"/>
      <c r="VBM110" s="1"/>
      <c r="VBN110" s="2"/>
      <c r="VBO110" s="2"/>
      <c r="VBP110" s="5"/>
      <c r="VBQ110" s="5"/>
      <c r="VBR110" s="5"/>
      <c r="VBS110" s="5"/>
      <c r="VBT110" s="5"/>
      <c r="VBU110" s="1"/>
      <c r="VBV110" s="2"/>
      <c r="VBW110" s="2"/>
      <c r="VBX110" s="5"/>
      <c r="VBY110" s="5"/>
      <c r="VBZ110" s="5"/>
      <c r="VCA110" s="5"/>
      <c r="VCB110" s="5"/>
      <c r="VCC110" s="1"/>
      <c r="VCD110" s="2"/>
      <c r="VCE110" s="2"/>
      <c r="VCF110" s="5"/>
      <c r="VCG110" s="5"/>
      <c r="VCH110" s="5"/>
      <c r="VCI110" s="5"/>
      <c r="VCJ110" s="5"/>
      <c r="VCK110" s="1"/>
      <c r="VCL110" s="2"/>
      <c r="VCM110" s="2"/>
      <c r="VCN110" s="5"/>
      <c r="VCO110" s="5"/>
      <c r="VCP110" s="5"/>
      <c r="VCQ110" s="5"/>
      <c r="VCR110" s="5"/>
      <c r="VCS110" s="1"/>
      <c r="VCT110" s="2"/>
      <c r="VCU110" s="2"/>
      <c r="VCV110" s="5"/>
      <c r="VCW110" s="5"/>
      <c r="VCX110" s="5"/>
      <c r="VCY110" s="5"/>
      <c r="VCZ110" s="5"/>
      <c r="VDA110" s="1"/>
      <c r="VDB110" s="2"/>
      <c r="VDC110" s="2"/>
      <c r="VDD110" s="5"/>
      <c r="VDE110" s="5"/>
      <c r="VDF110" s="5"/>
      <c r="VDG110" s="5"/>
      <c r="VDH110" s="5"/>
      <c r="VDI110" s="1"/>
      <c r="VDJ110" s="2"/>
      <c r="VDK110" s="2"/>
      <c r="VDL110" s="5"/>
      <c r="VDM110" s="5"/>
      <c r="VDN110" s="5"/>
      <c r="VDO110" s="5"/>
      <c r="VDP110" s="5"/>
      <c r="VDQ110" s="1"/>
      <c r="VDR110" s="2"/>
      <c r="VDS110" s="2"/>
      <c r="VDT110" s="5"/>
      <c r="VDU110" s="5"/>
      <c r="VDV110" s="5"/>
      <c r="VDW110" s="5"/>
      <c r="VDX110" s="5"/>
      <c r="VDY110" s="1"/>
      <c r="VDZ110" s="2"/>
      <c r="VEA110" s="2"/>
      <c r="VEB110" s="5"/>
      <c r="VEC110" s="5"/>
      <c r="VED110" s="5"/>
      <c r="VEE110" s="5"/>
      <c r="VEF110" s="5"/>
      <c r="VEG110" s="1"/>
      <c r="VEH110" s="2"/>
      <c r="VEI110" s="2"/>
      <c r="VEJ110" s="5"/>
      <c r="VEK110" s="5"/>
      <c r="VEL110" s="5"/>
      <c r="VEM110" s="5"/>
      <c r="VEN110" s="5"/>
      <c r="VEO110" s="1"/>
      <c r="VEP110" s="2"/>
      <c r="VEQ110" s="2"/>
      <c r="VER110" s="5"/>
      <c r="VES110" s="5"/>
      <c r="VET110" s="5"/>
      <c r="VEU110" s="5"/>
      <c r="VEV110" s="5"/>
      <c r="VEW110" s="1"/>
      <c r="VEX110" s="2"/>
      <c r="VEY110" s="2"/>
      <c r="VEZ110" s="5"/>
      <c r="VFA110" s="5"/>
      <c r="VFB110" s="5"/>
      <c r="VFC110" s="5"/>
      <c r="VFD110" s="5"/>
      <c r="VFE110" s="1"/>
      <c r="VFF110" s="2"/>
      <c r="VFG110" s="2"/>
      <c r="VFH110" s="5"/>
      <c r="VFI110" s="5"/>
      <c r="VFJ110" s="5"/>
      <c r="VFK110" s="5"/>
      <c r="VFL110" s="5"/>
      <c r="VFM110" s="1"/>
      <c r="VFN110" s="2"/>
      <c r="VFO110" s="2"/>
      <c r="VFP110" s="5"/>
      <c r="VFQ110" s="5"/>
      <c r="VFR110" s="5"/>
      <c r="VFS110" s="5"/>
      <c r="VFT110" s="5"/>
      <c r="VFU110" s="1"/>
      <c r="VFV110" s="2"/>
      <c r="VFW110" s="2"/>
      <c r="VFX110" s="5"/>
      <c r="VFY110" s="5"/>
      <c r="VFZ110" s="5"/>
      <c r="VGA110" s="5"/>
      <c r="VGB110" s="5"/>
      <c r="VGC110" s="1"/>
      <c r="VGD110" s="2"/>
      <c r="VGE110" s="2"/>
      <c r="VGF110" s="5"/>
      <c r="VGG110" s="5"/>
      <c r="VGH110" s="5"/>
      <c r="VGI110" s="5"/>
      <c r="VGJ110" s="5"/>
      <c r="VGK110" s="1"/>
      <c r="VGL110" s="2"/>
      <c r="VGM110" s="2"/>
      <c r="VGN110" s="5"/>
      <c r="VGO110" s="5"/>
      <c r="VGP110" s="5"/>
      <c r="VGQ110" s="5"/>
      <c r="VGR110" s="5"/>
      <c r="VGS110" s="1"/>
      <c r="VGT110" s="2"/>
      <c r="VGU110" s="2"/>
      <c r="VGV110" s="5"/>
      <c r="VGW110" s="5"/>
      <c r="VGX110" s="5"/>
      <c r="VGY110" s="5"/>
      <c r="VGZ110" s="5"/>
      <c r="VHA110" s="1"/>
      <c r="VHB110" s="2"/>
      <c r="VHC110" s="2"/>
      <c r="VHD110" s="5"/>
      <c r="VHE110" s="5"/>
      <c r="VHF110" s="5"/>
      <c r="VHG110" s="5"/>
      <c r="VHH110" s="5"/>
      <c r="VHI110" s="1"/>
      <c r="VHJ110" s="2"/>
      <c r="VHK110" s="2"/>
      <c r="VHL110" s="5"/>
      <c r="VHM110" s="5"/>
      <c r="VHN110" s="5"/>
      <c r="VHO110" s="5"/>
      <c r="VHP110" s="5"/>
      <c r="VHQ110" s="1"/>
      <c r="VHR110" s="2"/>
      <c r="VHS110" s="2"/>
      <c r="VHT110" s="5"/>
      <c r="VHU110" s="5"/>
      <c r="VHV110" s="5"/>
      <c r="VHW110" s="5"/>
      <c r="VHX110" s="5"/>
      <c r="VHY110" s="1"/>
      <c r="VHZ110" s="2"/>
      <c r="VIA110" s="2"/>
      <c r="VIB110" s="5"/>
      <c r="VIC110" s="5"/>
      <c r="VID110" s="5"/>
      <c r="VIE110" s="5"/>
      <c r="VIF110" s="5"/>
      <c r="VIG110" s="1"/>
      <c r="VIH110" s="2"/>
      <c r="VII110" s="2"/>
      <c r="VIJ110" s="5"/>
      <c r="VIK110" s="5"/>
      <c r="VIL110" s="5"/>
      <c r="VIM110" s="5"/>
      <c r="VIN110" s="5"/>
      <c r="VIO110" s="1"/>
      <c r="VIP110" s="2"/>
      <c r="VIQ110" s="2"/>
      <c r="VIR110" s="5"/>
      <c r="VIS110" s="5"/>
      <c r="VIT110" s="5"/>
      <c r="VIU110" s="5"/>
      <c r="VIV110" s="5"/>
      <c r="VIW110" s="1"/>
      <c r="VIX110" s="2"/>
      <c r="VIY110" s="2"/>
      <c r="VIZ110" s="5"/>
      <c r="VJA110" s="5"/>
      <c r="VJB110" s="5"/>
      <c r="VJC110" s="5"/>
      <c r="VJD110" s="5"/>
      <c r="VJE110" s="1"/>
      <c r="VJF110" s="2"/>
      <c r="VJG110" s="2"/>
      <c r="VJH110" s="5"/>
      <c r="VJI110" s="5"/>
      <c r="VJJ110" s="5"/>
      <c r="VJK110" s="5"/>
      <c r="VJL110" s="5"/>
      <c r="VJM110" s="1"/>
      <c r="VJN110" s="2"/>
      <c r="VJO110" s="2"/>
      <c r="VJP110" s="5"/>
      <c r="VJQ110" s="5"/>
      <c r="VJR110" s="5"/>
      <c r="VJS110" s="5"/>
      <c r="VJT110" s="5"/>
      <c r="VJU110" s="1"/>
      <c r="VJV110" s="2"/>
      <c r="VJW110" s="2"/>
      <c r="VJX110" s="5"/>
      <c r="VJY110" s="5"/>
      <c r="VJZ110" s="5"/>
      <c r="VKA110" s="5"/>
      <c r="VKB110" s="5"/>
      <c r="VKC110" s="1"/>
      <c r="VKD110" s="2"/>
      <c r="VKE110" s="2"/>
      <c r="VKF110" s="5"/>
      <c r="VKG110" s="5"/>
      <c r="VKH110" s="5"/>
      <c r="VKI110" s="5"/>
      <c r="VKJ110" s="5"/>
      <c r="VKK110" s="1"/>
      <c r="VKL110" s="2"/>
      <c r="VKM110" s="2"/>
      <c r="VKN110" s="5"/>
      <c r="VKO110" s="5"/>
      <c r="VKP110" s="5"/>
      <c r="VKQ110" s="5"/>
      <c r="VKR110" s="5"/>
      <c r="VKS110" s="1"/>
      <c r="VKT110" s="2"/>
      <c r="VKU110" s="2"/>
      <c r="VKV110" s="5"/>
      <c r="VKW110" s="5"/>
      <c r="VKX110" s="5"/>
      <c r="VKY110" s="5"/>
      <c r="VKZ110" s="5"/>
      <c r="VLA110" s="1"/>
      <c r="VLB110" s="2"/>
      <c r="VLC110" s="2"/>
      <c r="VLD110" s="5"/>
      <c r="VLE110" s="5"/>
      <c r="VLF110" s="5"/>
      <c r="VLG110" s="5"/>
      <c r="VLH110" s="5"/>
      <c r="VLI110" s="1"/>
      <c r="VLJ110" s="2"/>
      <c r="VLK110" s="2"/>
      <c r="VLL110" s="5"/>
      <c r="VLM110" s="5"/>
      <c r="VLN110" s="5"/>
      <c r="VLO110" s="5"/>
      <c r="VLP110" s="5"/>
      <c r="VLQ110" s="1"/>
      <c r="VLR110" s="2"/>
      <c r="VLS110" s="2"/>
      <c r="VLT110" s="5"/>
      <c r="VLU110" s="5"/>
      <c r="VLV110" s="5"/>
      <c r="VLW110" s="5"/>
      <c r="VLX110" s="5"/>
      <c r="VLY110" s="1"/>
      <c r="VLZ110" s="2"/>
      <c r="VMA110" s="2"/>
      <c r="VMB110" s="5"/>
      <c r="VMC110" s="5"/>
      <c r="VMD110" s="5"/>
      <c r="VME110" s="5"/>
      <c r="VMF110" s="5"/>
      <c r="VMG110" s="1"/>
      <c r="VMH110" s="2"/>
      <c r="VMI110" s="2"/>
      <c r="VMJ110" s="5"/>
      <c r="VMK110" s="5"/>
      <c r="VML110" s="5"/>
      <c r="VMM110" s="5"/>
      <c r="VMN110" s="5"/>
      <c r="VMO110" s="1"/>
      <c r="VMP110" s="2"/>
      <c r="VMQ110" s="2"/>
      <c r="VMR110" s="5"/>
      <c r="VMS110" s="5"/>
      <c r="VMT110" s="5"/>
      <c r="VMU110" s="5"/>
      <c r="VMV110" s="5"/>
      <c r="VMW110" s="1"/>
      <c r="VMX110" s="2"/>
      <c r="VMY110" s="2"/>
      <c r="VMZ110" s="5"/>
      <c r="VNA110" s="5"/>
      <c r="VNB110" s="5"/>
      <c r="VNC110" s="5"/>
      <c r="VND110" s="5"/>
      <c r="VNE110" s="1"/>
      <c r="VNF110" s="2"/>
      <c r="VNG110" s="2"/>
      <c r="VNH110" s="5"/>
      <c r="VNI110" s="5"/>
      <c r="VNJ110" s="5"/>
      <c r="VNK110" s="5"/>
      <c r="VNL110" s="5"/>
      <c r="VNM110" s="1"/>
      <c r="VNN110" s="2"/>
      <c r="VNO110" s="2"/>
      <c r="VNP110" s="5"/>
      <c r="VNQ110" s="5"/>
      <c r="VNR110" s="5"/>
      <c r="VNS110" s="5"/>
      <c r="VNT110" s="5"/>
      <c r="VNU110" s="1"/>
      <c r="VNV110" s="2"/>
      <c r="VNW110" s="2"/>
      <c r="VNX110" s="5"/>
      <c r="VNY110" s="5"/>
      <c r="VNZ110" s="5"/>
      <c r="VOA110" s="5"/>
      <c r="VOB110" s="5"/>
      <c r="VOC110" s="1"/>
      <c r="VOD110" s="2"/>
      <c r="VOE110" s="2"/>
      <c r="VOF110" s="5"/>
      <c r="VOG110" s="5"/>
      <c r="VOH110" s="5"/>
      <c r="VOI110" s="5"/>
      <c r="VOJ110" s="5"/>
      <c r="VOK110" s="1"/>
      <c r="VOL110" s="2"/>
      <c r="VOM110" s="2"/>
      <c r="VON110" s="5"/>
      <c r="VOO110" s="5"/>
      <c r="VOP110" s="5"/>
      <c r="VOQ110" s="5"/>
      <c r="VOR110" s="5"/>
      <c r="VOS110" s="1"/>
      <c r="VOT110" s="2"/>
      <c r="VOU110" s="2"/>
      <c r="VOV110" s="5"/>
      <c r="VOW110" s="5"/>
      <c r="VOX110" s="5"/>
      <c r="VOY110" s="5"/>
      <c r="VOZ110" s="5"/>
      <c r="VPA110" s="1"/>
      <c r="VPB110" s="2"/>
      <c r="VPC110" s="2"/>
      <c r="VPD110" s="5"/>
      <c r="VPE110" s="5"/>
      <c r="VPF110" s="5"/>
      <c r="VPG110" s="5"/>
      <c r="VPH110" s="5"/>
      <c r="VPI110" s="1"/>
      <c r="VPJ110" s="2"/>
      <c r="VPK110" s="2"/>
      <c r="VPL110" s="5"/>
      <c r="VPM110" s="5"/>
      <c r="VPN110" s="5"/>
      <c r="VPO110" s="5"/>
      <c r="VPP110" s="5"/>
      <c r="VPQ110" s="1"/>
      <c r="VPR110" s="2"/>
      <c r="VPS110" s="2"/>
      <c r="VPT110" s="5"/>
      <c r="VPU110" s="5"/>
      <c r="VPV110" s="5"/>
      <c r="VPW110" s="5"/>
      <c r="VPX110" s="5"/>
      <c r="VPY110" s="1"/>
      <c r="VPZ110" s="2"/>
      <c r="VQA110" s="2"/>
      <c r="VQB110" s="5"/>
      <c r="VQC110" s="5"/>
      <c r="VQD110" s="5"/>
      <c r="VQE110" s="5"/>
      <c r="VQF110" s="5"/>
      <c r="VQG110" s="1"/>
      <c r="VQH110" s="2"/>
      <c r="VQI110" s="2"/>
      <c r="VQJ110" s="5"/>
      <c r="VQK110" s="5"/>
      <c r="VQL110" s="5"/>
      <c r="VQM110" s="5"/>
      <c r="VQN110" s="5"/>
      <c r="VQO110" s="1"/>
      <c r="VQP110" s="2"/>
      <c r="VQQ110" s="2"/>
      <c r="VQR110" s="5"/>
      <c r="VQS110" s="5"/>
      <c r="VQT110" s="5"/>
      <c r="VQU110" s="5"/>
      <c r="VQV110" s="5"/>
      <c r="VQW110" s="1"/>
      <c r="VQX110" s="2"/>
      <c r="VQY110" s="2"/>
      <c r="VQZ110" s="5"/>
      <c r="VRA110" s="5"/>
      <c r="VRB110" s="5"/>
      <c r="VRC110" s="5"/>
      <c r="VRD110" s="5"/>
      <c r="VRE110" s="1"/>
      <c r="VRF110" s="2"/>
      <c r="VRG110" s="2"/>
      <c r="VRH110" s="5"/>
      <c r="VRI110" s="5"/>
      <c r="VRJ110" s="5"/>
      <c r="VRK110" s="5"/>
      <c r="VRL110" s="5"/>
      <c r="VRM110" s="1"/>
      <c r="VRN110" s="2"/>
      <c r="VRO110" s="2"/>
      <c r="VRP110" s="5"/>
      <c r="VRQ110" s="5"/>
      <c r="VRR110" s="5"/>
      <c r="VRS110" s="5"/>
      <c r="VRT110" s="5"/>
      <c r="VRU110" s="1"/>
      <c r="VRV110" s="2"/>
      <c r="VRW110" s="2"/>
      <c r="VRX110" s="5"/>
      <c r="VRY110" s="5"/>
      <c r="VRZ110" s="5"/>
      <c r="VSA110" s="5"/>
      <c r="VSB110" s="5"/>
      <c r="VSC110" s="1"/>
      <c r="VSD110" s="2"/>
      <c r="VSE110" s="2"/>
      <c r="VSF110" s="5"/>
      <c r="VSG110" s="5"/>
      <c r="VSH110" s="5"/>
      <c r="VSI110" s="5"/>
      <c r="VSJ110" s="5"/>
      <c r="VSK110" s="1"/>
      <c r="VSL110" s="2"/>
      <c r="VSM110" s="2"/>
      <c r="VSN110" s="5"/>
      <c r="VSO110" s="5"/>
      <c r="VSP110" s="5"/>
      <c r="VSQ110" s="5"/>
      <c r="VSR110" s="5"/>
      <c r="VSS110" s="1"/>
      <c r="VST110" s="2"/>
      <c r="VSU110" s="2"/>
      <c r="VSV110" s="5"/>
      <c r="VSW110" s="5"/>
      <c r="VSX110" s="5"/>
      <c r="VSY110" s="5"/>
      <c r="VSZ110" s="5"/>
      <c r="VTA110" s="1"/>
      <c r="VTB110" s="2"/>
      <c r="VTC110" s="2"/>
      <c r="VTD110" s="5"/>
      <c r="VTE110" s="5"/>
      <c r="VTF110" s="5"/>
      <c r="VTG110" s="5"/>
      <c r="VTH110" s="5"/>
      <c r="VTI110" s="1"/>
      <c r="VTJ110" s="2"/>
      <c r="VTK110" s="2"/>
      <c r="VTL110" s="5"/>
      <c r="VTM110" s="5"/>
      <c r="VTN110" s="5"/>
      <c r="VTO110" s="5"/>
      <c r="VTP110" s="5"/>
      <c r="VTQ110" s="1"/>
      <c r="VTR110" s="2"/>
      <c r="VTS110" s="2"/>
      <c r="VTT110" s="5"/>
      <c r="VTU110" s="5"/>
      <c r="VTV110" s="5"/>
      <c r="VTW110" s="5"/>
      <c r="VTX110" s="5"/>
      <c r="VTY110" s="1"/>
      <c r="VTZ110" s="2"/>
      <c r="VUA110" s="2"/>
      <c r="VUB110" s="5"/>
      <c r="VUC110" s="5"/>
      <c r="VUD110" s="5"/>
      <c r="VUE110" s="5"/>
      <c r="VUF110" s="5"/>
      <c r="VUG110" s="1"/>
      <c r="VUH110" s="2"/>
      <c r="VUI110" s="2"/>
      <c r="VUJ110" s="5"/>
      <c r="VUK110" s="5"/>
      <c r="VUL110" s="5"/>
      <c r="VUM110" s="5"/>
      <c r="VUN110" s="5"/>
      <c r="VUO110" s="1"/>
      <c r="VUP110" s="2"/>
      <c r="VUQ110" s="2"/>
      <c r="VUR110" s="5"/>
      <c r="VUS110" s="5"/>
      <c r="VUT110" s="5"/>
      <c r="VUU110" s="5"/>
      <c r="VUV110" s="5"/>
      <c r="VUW110" s="1"/>
      <c r="VUX110" s="2"/>
      <c r="VUY110" s="2"/>
      <c r="VUZ110" s="5"/>
      <c r="VVA110" s="5"/>
      <c r="VVB110" s="5"/>
      <c r="VVC110" s="5"/>
      <c r="VVD110" s="5"/>
      <c r="VVE110" s="1"/>
      <c r="VVF110" s="2"/>
      <c r="VVG110" s="2"/>
      <c r="VVH110" s="5"/>
      <c r="VVI110" s="5"/>
      <c r="VVJ110" s="5"/>
      <c r="VVK110" s="5"/>
      <c r="VVL110" s="5"/>
      <c r="VVM110" s="1"/>
      <c r="VVN110" s="2"/>
      <c r="VVO110" s="2"/>
      <c r="VVP110" s="5"/>
      <c r="VVQ110" s="5"/>
      <c r="VVR110" s="5"/>
      <c r="VVS110" s="5"/>
      <c r="VVT110" s="5"/>
      <c r="VVU110" s="1"/>
      <c r="VVV110" s="2"/>
      <c r="VVW110" s="2"/>
      <c r="VVX110" s="5"/>
      <c r="VVY110" s="5"/>
      <c r="VVZ110" s="5"/>
      <c r="VWA110" s="5"/>
      <c r="VWB110" s="5"/>
      <c r="VWC110" s="1"/>
      <c r="VWD110" s="2"/>
      <c r="VWE110" s="2"/>
      <c r="VWF110" s="5"/>
      <c r="VWG110" s="5"/>
      <c r="VWH110" s="5"/>
      <c r="VWI110" s="5"/>
      <c r="VWJ110" s="5"/>
      <c r="VWK110" s="1"/>
      <c r="VWL110" s="2"/>
      <c r="VWM110" s="2"/>
      <c r="VWN110" s="5"/>
      <c r="VWO110" s="5"/>
      <c r="VWP110" s="5"/>
      <c r="VWQ110" s="5"/>
      <c r="VWR110" s="5"/>
      <c r="VWS110" s="1"/>
      <c r="VWT110" s="2"/>
      <c r="VWU110" s="2"/>
      <c r="VWV110" s="5"/>
      <c r="VWW110" s="5"/>
      <c r="VWX110" s="5"/>
      <c r="VWY110" s="5"/>
      <c r="VWZ110" s="5"/>
      <c r="VXA110" s="1"/>
      <c r="VXB110" s="2"/>
      <c r="VXC110" s="2"/>
      <c r="VXD110" s="5"/>
      <c r="VXE110" s="5"/>
      <c r="VXF110" s="5"/>
      <c r="VXG110" s="5"/>
      <c r="VXH110" s="5"/>
      <c r="VXI110" s="1"/>
      <c r="VXJ110" s="2"/>
      <c r="VXK110" s="2"/>
      <c r="VXL110" s="5"/>
      <c r="VXM110" s="5"/>
      <c r="VXN110" s="5"/>
      <c r="VXO110" s="5"/>
      <c r="VXP110" s="5"/>
      <c r="VXQ110" s="1"/>
      <c r="VXR110" s="2"/>
      <c r="VXS110" s="2"/>
      <c r="VXT110" s="5"/>
      <c r="VXU110" s="5"/>
      <c r="VXV110" s="5"/>
      <c r="VXW110" s="5"/>
      <c r="VXX110" s="5"/>
      <c r="VXY110" s="1"/>
      <c r="VXZ110" s="2"/>
      <c r="VYA110" s="2"/>
      <c r="VYB110" s="5"/>
      <c r="VYC110" s="5"/>
      <c r="VYD110" s="5"/>
      <c r="VYE110" s="5"/>
      <c r="VYF110" s="5"/>
      <c r="VYG110" s="1"/>
      <c r="VYH110" s="2"/>
      <c r="VYI110" s="2"/>
      <c r="VYJ110" s="5"/>
      <c r="VYK110" s="5"/>
      <c r="VYL110" s="5"/>
      <c r="VYM110" s="5"/>
      <c r="VYN110" s="5"/>
      <c r="VYO110" s="1"/>
      <c r="VYP110" s="2"/>
      <c r="VYQ110" s="2"/>
      <c r="VYR110" s="5"/>
      <c r="VYS110" s="5"/>
      <c r="VYT110" s="5"/>
      <c r="VYU110" s="5"/>
      <c r="VYV110" s="5"/>
      <c r="VYW110" s="1"/>
      <c r="VYX110" s="2"/>
      <c r="VYY110" s="2"/>
      <c r="VYZ110" s="5"/>
      <c r="VZA110" s="5"/>
      <c r="VZB110" s="5"/>
      <c r="VZC110" s="5"/>
      <c r="VZD110" s="5"/>
      <c r="VZE110" s="1"/>
      <c r="VZF110" s="2"/>
      <c r="VZG110" s="2"/>
      <c r="VZH110" s="5"/>
      <c r="VZI110" s="5"/>
      <c r="VZJ110" s="5"/>
      <c r="VZK110" s="5"/>
      <c r="VZL110" s="5"/>
      <c r="VZM110" s="1"/>
      <c r="VZN110" s="2"/>
      <c r="VZO110" s="2"/>
      <c r="VZP110" s="5"/>
      <c r="VZQ110" s="5"/>
      <c r="VZR110" s="5"/>
      <c r="VZS110" s="5"/>
      <c r="VZT110" s="5"/>
      <c r="VZU110" s="1"/>
      <c r="VZV110" s="2"/>
      <c r="VZW110" s="2"/>
      <c r="VZX110" s="5"/>
      <c r="VZY110" s="5"/>
      <c r="VZZ110" s="5"/>
      <c r="WAA110" s="5"/>
      <c r="WAB110" s="5"/>
      <c r="WAC110" s="1"/>
      <c r="WAD110" s="2"/>
      <c r="WAE110" s="2"/>
      <c r="WAF110" s="5"/>
      <c r="WAG110" s="5"/>
      <c r="WAH110" s="5"/>
      <c r="WAI110" s="5"/>
      <c r="WAJ110" s="5"/>
      <c r="WAK110" s="1"/>
      <c r="WAL110" s="2"/>
      <c r="WAM110" s="2"/>
      <c r="WAN110" s="5"/>
      <c r="WAO110" s="5"/>
      <c r="WAP110" s="5"/>
      <c r="WAQ110" s="5"/>
      <c r="WAR110" s="5"/>
      <c r="WAS110" s="1"/>
      <c r="WAT110" s="2"/>
      <c r="WAU110" s="2"/>
      <c r="WAV110" s="5"/>
      <c r="WAW110" s="5"/>
      <c r="WAX110" s="5"/>
      <c r="WAY110" s="5"/>
      <c r="WAZ110" s="5"/>
      <c r="WBA110" s="1"/>
      <c r="WBB110" s="2"/>
      <c r="WBC110" s="2"/>
      <c r="WBD110" s="5"/>
      <c r="WBE110" s="5"/>
      <c r="WBF110" s="5"/>
      <c r="WBG110" s="5"/>
      <c r="WBH110" s="5"/>
      <c r="WBI110" s="1"/>
      <c r="WBJ110" s="2"/>
      <c r="WBK110" s="2"/>
      <c r="WBL110" s="5"/>
      <c r="WBM110" s="5"/>
      <c r="WBN110" s="5"/>
      <c r="WBO110" s="5"/>
      <c r="WBP110" s="5"/>
      <c r="WBQ110" s="1"/>
      <c r="WBR110" s="2"/>
      <c r="WBS110" s="2"/>
      <c r="WBT110" s="5"/>
      <c r="WBU110" s="5"/>
      <c r="WBV110" s="5"/>
      <c r="WBW110" s="5"/>
      <c r="WBX110" s="5"/>
      <c r="WBY110" s="1"/>
      <c r="WBZ110" s="2"/>
      <c r="WCA110" s="2"/>
      <c r="WCB110" s="5"/>
      <c r="WCC110" s="5"/>
      <c r="WCD110" s="5"/>
      <c r="WCE110" s="5"/>
      <c r="WCF110" s="5"/>
      <c r="WCG110" s="1"/>
      <c r="WCH110" s="2"/>
      <c r="WCI110" s="2"/>
      <c r="WCJ110" s="5"/>
      <c r="WCK110" s="5"/>
      <c r="WCL110" s="5"/>
      <c r="WCM110" s="5"/>
      <c r="WCN110" s="5"/>
      <c r="WCO110" s="1"/>
      <c r="WCP110" s="2"/>
      <c r="WCQ110" s="2"/>
      <c r="WCR110" s="5"/>
      <c r="WCS110" s="5"/>
      <c r="WCT110" s="5"/>
      <c r="WCU110" s="5"/>
      <c r="WCV110" s="5"/>
      <c r="WCW110" s="1"/>
      <c r="WCX110" s="2"/>
      <c r="WCY110" s="2"/>
      <c r="WCZ110" s="5"/>
      <c r="WDA110" s="5"/>
      <c r="WDB110" s="5"/>
      <c r="WDC110" s="5"/>
      <c r="WDD110" s="5"/>
      <c r="WDE110" s="1"/>
      <c r="WDF110" s="2"/>
      <c r="WDG110" s="2"/>
      <c r="WDH110" s="5"/>
      <c r="WDI110" s="5"/>
      <c r="WDJ110" s="5"/>
      <c r="WDK110" s="5"/>
      <c r="WDL110" s="5"/>
      <c r="WDM110" s="1"/>
      <c r="WDN110" s="2"/>
      <c r="WDO110" s="2"/>
      <c r="WDP110" s="5"/>
      <c r="WDQ110" s="5"/>
      <c r="WDR110" s="5"/>
      <c r="WDS110" s="5"/>
      <c r="WDT110" s="5"/>
      <c r="WDU110" s="1"/>
      <c r="WDV110" s="2"/>
      <c r="WDW110" s="2"/>
      <c r="WDX110" s="5"/>
      <c r="WDY110" s="5"/>
      <c r="WDZ110" s="5"/>
      <c r="WEA110" s="5"/>
      <c r="WEB110" s="5"/>
      <c r="WEC110" s="1"/>
      <c r="WED110" s="2"/>
      <c r="WEE110" s="2"/>
      <c r="WEF110" s="5"/>
      <c r="WEG110" s="5"/>
      <c r="WEH110" s="5"/>
      <c r="WEI110" s="5"/>
      <c r="WEJ110" s="5"/>
      <c r="WEK110" s="1"/>
      <c r="WEL110" s="2"/>
      <c r="WEM110" s="2"/>
      <c r="WEN110" s="5"/>
      <c r="WEO110" s="5"/>
      <c r="WEP110" s="5"/>
      <c r="WEQ110" s="5"/>
      <c r="WER110" s="5"/>
      <c r="WES110" s="1"/>
      <c r="WET110" s="2"/>
      <c r="WEU110" s="2"/>
      <c r="WEV110" s="5"/>
      <c r="WEW110" s="5"/>
      <c r="WEX110" s="5"/>
      <c r="WEY110" s="5"/>
      <c r="WEZ110" s="5"/>
      <c r="WFA110" s="1"/>
      <c r="WFB110" s="2"/>
      <c r="WFC110" s="2"/>
      <c r="WFD110" s="5"/>
      <c r="WFE110" s="5"/>
      <c r="WFF110" s="5"/>
      <c r="WFG110" s="5"/>
      <c r="WFH110" s="5"/>
      <c r="WFI110" s="1"/>
      <c r="WFJ110" s="2"/>
      <c r="WFK110" s="2"/>
      <c r="WFL110" s="5"/>
      <c r="WFM110" s="5"/>
      <c r="WFN110" s="5"/>
      <c r="WFO110" s="5"/>
      <c r="WFP110" s="5"/>
      <c r="WFQ110" s="1"/>
      <c r="WFR110" s="2"/>
      <c r="WFS110" s="2"/>
      <c r="WFT110" s="5"/>
      <c r="WFU110" s="5"/>
      <c r="WFV110" s="5"/>
      <c r="WFW110" s="5"/>
      <c r="WFX110" s="5"/>
      <c r="WFY110" s="1"/>
      <c r="WFZ110" s="2"/>
      <c r="WGA110" s="2"/>
      <c r="WGB110" s="5"/>
      <c r="WGC110" s="5"/>
      <c r="WGD110" s="5"/>
      <c r="WGE110" s="5"/>
      <c r="WGF110" s="5"/>
      <c r="WGG110" s="1"/>
      <c r="WGH110" s="2"/>
      <c r="WGI110" s="2"/>
      <c r="WGJ110" s="5"/>
      <c r="WGK110" s="5"/>
      <c r="WGL110" s="5"/>
      <c r="WGM110" s="5"/>
      <c r="WGN110" s="5"/>
      <c r="WGO110" s="1"/>
      <c r="WGP110" s="2"/>
      <c r="WGQ110" s="2"/>
      <c r="WGR110" s="5"/>
      <c r="WGS110" s="5"/>
      <c r="WGT110" s="5"/>
      <c r="WGU110" s="5"/>
      <c r="WGV110" s="5"/>
      <c r="WGW110" s="1"/>
      <c r="WGX110" s="2"/>
      <c r="WGY110" s="2"/>
      <c r="WGZ110" s="5"/>
      <c r="WHA110" s="5"/>
      <c r="WHB110" s="5"/>
      <c r="WHC110" s="5"/>
      <c r="WHD110" s="5"/>
      <c r="WHE110" s="1"/>
      <c r="WHF110" s="2"/>
      <c r="WHG110" s="2"/>
      <c r="WHH110" s="5"/>
      <c r="WHI110" s="5"/>
      <c r="WHJ110" s="5"/>
      <c r="WHK110" s="5"/>
      <c r="WHL110" s="5"/>
      <c r="WHM110" s="1"/>
      <c r="WHN110" s="2"/>
      <c r="WHO110" s="2"/>
      <c r="WHP110" s="5"/>
      <c r="WHQ110" s="5"/>
      <c r="WHR110" s="5"/>
      <c r="WHS110" s="5"/>
      <c r="WHT110" s="5"/>
      <c r="WHU110" s="1"/>
      <c r="WHV110" s="2"/>
      <c r="WHW110" s="2"/>
      <c r="WHX110" s="5"/>
      <c r="WHY110" s="5"/>
      <c r="WHZ110" s="5"/>
      <c r="WIA110" s="5"/>
      <c r="WIB110" s="5"/>
      <c r="WIC110" s="1"/>
      <c r="WID110" s="2"/>
      <c r="WIE110" s="2"/>
      <c r="WIF110" s="5"/>
      <c r="WIG110" s="5"/>
      <c r="WIH110" s="5"/>
      <c r="WII110" s="5"/>
      <c r="WIJ110" s="5"/>
      <c r="WIK110" s="1"/>
      <c r="WIL110" s="2"/>
      <c r="WIM110" s="2"/>
      <c r="WIN110" s="5"/>
      <c r="WIO110" s="5"/>
      <c r="WIP110" s="5"/>
      <c r="WIQ110" s="5"/>
      <c r="WIR110" s="5"/>
      <c r="WIS110" s="1"/>
      <c r="WIT110" s="2"/>
      <c r="WIU110" s="2"/>
      <c r="WIV110" s="5"/>
      <c r="WIW110" s="5"/>
      <c r="WIX110" s="5"/>
      <c r="WIY110" s="5"/>
      <c r="WIZ110" s="5"/>
      <c r="WJA110" s="1"/>
      <c r="WJB110" s="2"/>
      <c r="WJC110" s="2"/>
      <c r="WJD110" s="5"/>
      <c r="WJE110" s="5"/>
      <c r="WJF110" s="5"/>
      <c r="WJG110" s="5"/>
      <c r="WJH110" s="5"/>
      <c r="WJI110" s="1"/>
      <c r="WJJ110" s="2"/>
      <c r="WJK110" s="2"/>
      <c r="WJL110" s="5"/>
      <c r="WJM110" s="5"/>
      <c r="WJN110" s="5"/>
      <c r="WJO110" s="5"/>
      <c r="WJP110" s="5"/>
      <c r="WJQ110" s="1"/>
      <c r="WJR110" s="2"/>
      <c r="WJS110" s="2"/>
      <c r="WJT110" s="5"/>
      <c r="WJU110" s="5"/>
      <c r="WJV110" s="5"/>
      <c r="WJW110" s="5"/>
      <c r="WJX110" s="5"/>
      <c r="WJY110" s="1"/>
      <c r="WJZ110" s="2"/>
      <c r="WKA110" s="2"/>
      <c r="WKB110" s="5"/>
      <c r="WKC110" s="5"/>
      <c r="WKD110" s="5"/>
      <c r="WKE110" s="5"/>
      <c r="WKF110" s="5"/>
      <c r="WKG110" s="1"/>
      <c r="WKH110" s="2"/>
      <c r="WKI110" s="2"/>
      <c r="WKJ110" s="5"/>
      <c r="WKK110" s="5"/>
      <c r="WKL110" s="5"/>
      <c r="WKM110" s="5"/>
      <c r="WKN110" s="5"/>
      <c r="WKO110" s="1"/>
      <c r="WKP110" s="2"/>
      <c r="WKQ110" s="2"/>
      <c r="WKR110" s="5"/>
      <c r="WKS110" s="5"/>
      <c r="WKT110" s="5"/>
      <c r="WKU110" s="5"/>
      <c r="WKV110" s="5"/>
      <c r="WKW110" s="1"/>
      <c r="WKX110" s="2"/>
      <c r="WKY110" s="2"/>
      <c r="WKZ110" s="5"/>
      <c r="WLA110" s="5"/>
      <c r="WLB110" s="5"/>
      <c r="WLC110" s="5"/>
      <c r="WLD110" s="5"/>
      <c r="WLE110" s="1"/>
      <c r="WLF110" s="2"/>
      <c r="WLG110" s="2"/>
      <c r="WLH110" s="5"/>
      <c r="WLI110" s="5"/>
      <c r="WLJ110" s="5"/>
      <c r="WLK110" s="5"/>
      <c r="WLL110" s="5"/>
      <c r="WLM110" s="1"/>
      <c r="WLN110" s="2"/>
      <c r="WLO110" s="2"/>
      <c r="WLP110" s="5"/>
      <c r="WLQ110" s="5"/>
      <c r="WLR110" s="5"/>
      <c r="WLS110" s="5"/>
      <c r="WLT110" s="5"/>
      <c r="WLU110" s="1"/>
      <c r="WLV110" s="2"/>
      <c r="WLW110" s="2"/>
      <c r="WLX110" s="5"/>
      <c r="WLY110" s="5"/>
      <c r="WLZ110" s="5"/>
      <c r="WMA110" s="5"/>
      <c r="WMB110" s="5"/>
      <c r="WMC110" s="1"/>
      <c r="WMD110" s="2"/>
      <c r="WME110" s="2"/>
      <c r="WMF110" s="5"/>
      <c r="WMG110" s="5"/>
      <c r="WMH110" s="5"/>
      <c r="WMI110" s="5"/>
      <c r="WMJ110" s="5"/>
      <c r="WMK110" s="1"/>
      <c r="WML110" s="2"/>
      <c r="WMM110" s="2"/>
      <c r="WMN110" s="5"/>
      <c r="WMO110" s="5"/>
      <c r="WMP110" s="5"/>
      <c r="WMQ110" s="5"/>
      <c r="WMR110" s="5"/>
      <c r="WMS110" s="1"/>
      <c r="WMT110" s="2"/>
      <c r="WMU110" s="2"/>
      <c r="WMV110" s="5"/>
      <c r="WMW110" s="5"/>
      <c r="WMX110" s="5"/>
      <c r="WMY110" s="5"/>
      <c r="WMZ110" s="5"/>
      <c r="WNA110" s="1"/>
      <c r="WNB110" s="2"/>
      <c r="WNC110" s="2"/>
      <c r="WND110" s="5"/>
      <c r="WNE110" s="5"/>
      <c r="WNF110" s="5"/>
      <c r="WNG110" s="5"/>
      <c r="WNH110" s="5"/>
      <c r="WNI110" s="1"/>
      <c r="WNJ110" s="2"/>
      <c r="WNK110" s="2"/>
      <c r="WNL110" s="5"/>
      <c r="WNM110" s="5"/>
      <c r="WNN110" s="5"/>
      <c r="WNO110" s="5"/>
      <c r="WNP110" s="5"/>
      <c r="WNQ110" s="1"/>
      <c r="WNR110" s="2"/>
      <c r="WNS110" s="2"/>
      <c r="WNT110" s="5"/>
      <c r="WNU110" s="5"/>
      <c r="WNV110" s="5"/>
      <c r="WNW110" s="5"/>
      <c r="WNX110" s="5"/>
      <c r="WNY110" s="1"/>
      <c r="WNZ110" s="2"/>
      <c r="WOA110" s="2"/>
      <c r="WOB110" s="5"/>
      <c r="WOC110" s="5"/>
      <c r="WOD110" s="5"/>
      <c r="WOE110" s="5"/>
      <c r="WOF110" s="5"/>
      <c r="WOG110" s="1"/>
      <c r="WOH110" s="2"/>
      <c r="WOI110" s="2"/>
      <c r="WOJ110" s="5"/>
      <c r="WOK110" s="5"/>
      <c r="WOL110" s="5"/>
      <c r="WOM110" s="5"/>
      <c r="WON110" s="5"/>
      <c r="WOO110" s="1"/>
      <c r="WOP110" s="2"/>
      <c r="WOQ110" s="2"/>
      <c r="WOR110" s="5"/>
      <c r="WOS110" s="5"/>
      <c r="WOT110" s="5"/>
      <c r="WOU110" s="5"/>
      <c r="WOV110" s="5"/>
      <c r="WOW110" s="1"/>
      <c r="WOX110" s="2"/>
      <c r="WOY110" s="2"/>
      <c r="WOZ110" s="5"/>
      <c r="WPA110" s="5"/>
      <c r="WPB110" s="5"/>
      <c r="WPC110" s="5"/>
      <c r="WPD110" s="5"/>
      <c r="WPE110" s="1"/>
      <c r="WPF110" s="2"/>
      <c r="WPG110" s="2"/>
      <c r="WPH110" s="5"/>
      <c r="WPI110" s="5"/>
      <c r="WPJ110" s="5"/>
      <c r="WPK110" s="5"/>
      <c r="WPL110" s="5"/>
      <c r="WPM110" s="1"/>
      <c r="WPN110" s="2"/>
      <c r="WPO110" s="2"/>
      <c r="WPP110" s="5"/>
      <c r="WPQ110" s="5"/>
      <c r="WPR110" s="5"/>
      <c r="WPS110" s="5"/>
      <c r="WPT110" s="5"/>
      <c r="WPU110" s="1"/>
      <c r="WPV110" s="2"/>
      <c r="WPW110" s="2"/>
      <c r="WPX110" s="5"/>
      <c r="WPY110" s="5"/>
      <c r="WPZ110" s="5"/>
      <c r="WQA110" s="5"/>
      <c r="WQB110" s="5"/>
      <c r="WQC110" s="1"/>
      <c r="WQD110" s="2"/>
      <c r="WQE110" s="2"/>
      <c r="WQF110" s="5"/>
      <c r="WQG110" s="5"/>
      <c r="WQH110" s="5"/>
      <c r="WQI110" s="5"/>
      <c r="WQJ110" s="5"/>
      <c r="WQK110" s="1"/>
      <c r="WQL110" s="2"/>
      <c r="WQM110" s="2"/>
      <c r="WQN110" s="5"/>
      <c r="WQO110" s="5"/>
      <c r="WQP110" s="5"/>
      <c r="WQQ110" s="5"/>
      <c r="WQR110" s="5"/>
      <c r="WQS110" s="1"/>
      <c r="WQT110" s="2"/>
      <c r="WQU110" s="2"/>
      <c r="WQV110" s="5"/>
      <c r="WQW110" s="5"/>
      <c r="WQX110" s="5"/>
      <c r="WQY110" s="5"/>
      <c r="WQZ110" s="5"/>
      <c r="WRA110" s="1"/>
      <c r="WRB110" s="2"/>
      <c r="WRC110" s="2"/>
      <c r="WRD110" s="5"/>
      <c r="WRE110" s="5"/>
      <c r="WRF110" s="5"/>
      <c r="WRG110" s="5"/>
      <c r="WRH110" s="5"/>
      <c r="WRI110" s="1"/>
      <c r="WRJ110" s="2"/>
      <c r="WRK110" s="2"/>
      <c r="WRL110" s="5"/>
      <c r="WRM110" s="5"/>
      <c r="WRN110" s="5"/>
      <c r="WRO110" s="5"/>
      <c r="WRP110" s="5"/>
      <c r="WRQ110" s="1"/>
      <c r="WRR110" s="2"/>
      <c r="WRS110" s="2"/>
      <c r="WRT110" s="5"/>
      <c r="WRU110" s="5"/>
      <c r="WRV110" s="5"/>
      <c r="WRW110" s="5"/>
      <c r="WRX110" s="5"/>
      <c r="WRY110" s="1"/>
      <c r="WRZ110" s="2"/>
      <c r="WSA110" s="2"/>
      <c r="WSB110" s="5"/>
      <c r="WSC110" s="5"/>
      <c r="WSD110" s="5"/>
      <c r="WSE110" s="5"/>
      <c r="WSF110" s="5"/>
      <c r="WSG110" s="1"/>
      <c r="WSH110" s="2"/>
      <c r="WSI110" s="2"/>
      <c r="WSJ110" s="5"/>
      <c r="WSK110" s="5"/>
      <c r="WSL110" s="5"/>
      <c r="WSM110" s="5"/>
      <c r="WSN110" s="5"/>
      <c r="WSO110" s="1"/>
      <c r="WSP110" s="2"/>
      <c r="WSQ110" s="2"/>
      <c r="WSR110" s="5"/>
      <c r="WSS110" s="5"/>
      <c r="WST110" s="5"/>
      <c r="WSU110" s="5"/>
      <c r="WSV110" s="5"/>
      <c r="WSW110" s="1"/>
      <c r="WSX110" s="2"/>
      <c r="WSY110" s="2"/>
      <c r="WSZ110" s="5"/>
      <c r="WTA110" s="5"/>
      <c r="WTB110" s="5"/>
      <c r="WTC110" s="5"/>
      <c r="WTD110" s="5"/>
      <c r="WTE110" s="1"/>
      <c r="WTF110" s="2"/>
      <c r="WTG110" s="2"/>
      <c r="WTH110" s="5"/>
      <c r="WTI110" s="5"/>
      <c r="WTJ110" s="5"/>
      <c r="WTK110" s="5"/>
      <c r="WTL110" s="5"/>
      <c r="WTM110" s="1"/>
      <c r="WTN110" s="2"/>
      <c r="WTO110" s="2"/>
      <c r="WTP110" s="5"/>
      <c r="WTQ110" s="5"/>
      <c r="WTR110" s="5"/>
      <c r="WTS110" s="5"/>
      <c r="WTT110" s="5"/>
      <c r="WTU110" s="1"/>
      <c r="WTV110" s="2"/>
      <c r="WTW110" s="2"/>
      <c r="WTX110" s="5"/>
      <c r="WTY110" s="5"/>
      <c r="WTZ110" s="5"/>
      <c r="WUA110" s="5"/>
      <c r="WUB110" s="5"/>
      <c r="WUC110" s="1"/>
      <c r="WUD110" s="2"/>
      <c r="WUE110" s="2"/>
      <c r="WUF110" s="5"/>
      <c r="WUG110" s="5"/>
      <c r="WUH110" s="5"/>
      <c r="WUI110" s="5"/>
      <c r="WUJ110" s="5"/>
      <c r="WUK110" s="1"/>
      <c r="WUL110" s="2"/>
      <c r="WUM110" s="2"/>
      <c r="WUN110" s="5"/>
      <c r="WUO110" s="5"/>
      <c r="WUP110" s="5"/>
      <c r="WUQ110" s="5"/>
      <c r="WUR110" s="5"/>
      <c r="WUS110" s="1"/>
      <c r="WUT110" s="2"/>
      <c r="WUU110" s="2"/>
      <c r="WUV110" s="5"/>
      <c r="WUW110" s="5"/>
      <c r="WUX110" s="5"/>
      <c r="WUY110" s="5"/>
      <c r="WUZ110" s="5"/>
      <c r="WVA110" s="1"/>
      <c r="WVB110" s="2"/>
      <c r="WVC110" s="2"/>
      <c r="WVD110" s="5"/>
      <c r="WVE110" s="5"/>
      <c r="WVF110" s="5"/>
      <c r="WVG110" s="5"/>
      <c r="WVH110" s="5"/>
      <c r="WVI110" s="1"/>
      <c r="WVJ110" s="2"/>
      <c r="WVK110" s="2"/>
      <c r="WVL110" s="5"/>
      <c r="WVM110" s="5"/>
      <c r="WVN110" s="5"/>
      <c r="WVO110" s="5"/>
      <c r="WVP110" s="5"/>
      <c r="WVQ110" s="1"/>
      <c r="WVR110" s="2"/>
      <c r="WVS110" s="2"/>
      <c r="WVT110" s="5"/>
      <c r="WVU110" s="5"/>
      <c r="WVV110" s="5"/>
      <c r="WVW110" s="5"/>
      <c r="WVX110" s="5"/>
      <c r="WVY110" s="1"/>
      <c r="WVZ110" s="2"/>
      <c r="WWA110" s="2"/>
      <c r="WWB110" s="5"/>
      <c r="WWC110" s="5"/>
      <c r="WWD110" s="5"/>
      <c r="WWE110" s="5"/>
      <c r="WWF110" s="5"/>
      <c r="WWG110" s="1"/>
      <c r="WWH110" s="2"/>
      <c r="WWI110" s="2"/>
      <c r="WWJ110" s="5"/>
      <c r="WWK110" s="5"/>
      <c r="WWL110" s="5"/>
      <c r="WWM110" s="5"/>
      <c r="WWN110" s="5"/>
      <c r="WWO110" s="1"/>
      <c r="WWP110" s="2"/>
      <c r="WWQ110" s="2"/>
      <c r="WWR110" s="5"/>
      <c r="WWS110" s="5"/>
      <c r="WWT110" s="5"/>
      <c r="WWU110" s="5"/>
      <c r="WWV110" s="5"/>
      <c r="WWW110" s="1"/>
      <c r="WWX110" s="2"/>
      <c r="WWY110" s="2"/>
      <c r="WWZ110" s="5"/>
      <c r="WXA110" s="5"/>
      <c r="WXB110" s="5"/>
      <c r="WXC110" s="5"/>
      <c r="WXD110" s="5"/>
      <c r="WXE110" s="1"/>
      <c r="WXF110" s="2"/>
      <c r="WXG110" s="2"/>
      <c r="WXH110" s="5"/>
      <c r="WXI110" s="5"/>
      <c r="WXJ110" s="5"/>
      <c r="WXK110" s="5"/>
      <c r="WXL110" s="5"/>
      <c r="WXM110" s="1"/>
      <c r="WXN110" s="2"/>
      <c r="WXO110" s="2"/>
      <c r="WXP110" s="5"/>
      <c r="WXQ110" s="5"/>
      <c r="WXR110" s="5"/>
      <c r="WXS110" s="5"/>
      <c r="WXT110" s="5"/>
      <c r="WXU110" s="1"/>
      <c r="WXV110" s="2"/>
      <c r="WXW110" s="2"/>
      <c r="WXX110" s="5"/>
      <c r="WXY110" s="5"/>
      <c r="WXZ110" s="5"/>
      <c r="WYA110" s="5"/>
      <c r="WYB110" s="5"/>
      <c r="WYC110" s="1"/>
      <c r="WYD110" s="2"/>
      <c r="WYE110" s="2"/>
      <c r="WYF110" s="5"/>
      <c r="WYG110" s="5"/>
      <c r="WYH110" s="5"/>
      <c r="WYI110" s="5"/>
      <c r="WYJ110" s="5"/>
      <c r="WYK110" s="1"/>
      <c r="WYL110" s="2"/>
      <c r="WYM110" s="2"/>
      <c r="WYN110" s="5"/>
      <c r="WYO110" s="5"/>
      <c r="WYP110" s="5"/>
      <c r="WYQ110" s="5"/>
      <c r="WYR110" s="5"/>
      <c r="WYS110" s="1"/>
      <c r="WYT110" s="2"/>
      <c r="WYU110" s="2"/>
      <c r="WYV110" s="5"/>
      <c r="WYW110" s="5"/>
      <c r="WYX110" s="5"/>
      <c r="WYY110" s="5"/>
      <c r="WYZ110" s="5"/>
      <c r="WZA110" s="1"/>
      <c r="WZB110" s="2"/>
      <c r="WZC110" s="2"/>
      <c r="WZD110" s="5"/>
      <c r="WZE110" s="5"/>
      <c r="WZF110" s="5"/>
      <c r="WZG110" s="5"/>
      <c r="WZH110" s="5"/>
      <c r="WZI110" s="1"/>
      <c r="WZJ110" s="2"/>
      <c r="WZK110" s="2"/>
      <c r="WZL110" s="5"/>
      <c r="WZM110" s="5"/>
      <c r="WZN110" s="5"/>
      <c r="WZO110" s="5"/>
      <c r="WZP110" s="5"/>
      <c r="WZQ110" s="1"/>
      <c r="WZR110" s="2"/>
      <c r="WZS110" s="2"/>
      <c r="WZT110" s="5"/>
      <c r="WZU110" s="5"/>
      <c r="WZV110" s="5"/>
      <c r="WZW110" s="5"/>
      <c r="WZX110" s="5"/>
      <c r="WZY110" s="1"/>
      <c r="WZZ110" s="2"/>
      <c r="XAA110" s="2"/>
      <c r="XAB110" s="5"/>
      <c r="XAC110" s="5"/>
      <c r="XAD110" s="5"/>
      <c r="XAE110" s="5"/>
      <c r="XAF110" s="5"/>
      <c r="XAG110" s="1"/>
      <c r="XAH110" s="2"/>
      <c r="XAI110" s="2"/>
      <c r="XAJ110" s="5"/>
      <c r="XAK110" s="5"/>
      <c r="XAL110" s="5"/>
      <c r="XAM110" s="5"/>
      <c r="XAN110" s="5"/>
      <c r="XAO110" s="1"/>
      <c r="XAP110" s="2"/>
      <c r="XAQ110" s="2"/>
      <c r="XAR110" s="5"/>
      <c r="XAS110" s="5"/>
      <c r="XAT110" s="5"/>
      <c r="XAU110" s="5"/>
      <c r="XAV110" s="5"/>
      <c r="XAW110" s="1"/>
      <c r="XAX110" s="2"/>
      <c r="XAY110" s="2"/>
      <c r="XAZ110" s="5"/>
      <c r="XBA110" s="5"/>
      <c r="XBB110" s="5"/>
      <c r="XBC110" s="5"/>
      <c r="XBD110" s="5"/>
      <c r="XBE110" s="1"/>
      <c r="XBF110" s="2"/>
      <c r="XBG110" s="2"/>
      <c r="XBH110" s="5"/>
      <c r="XBI110" s="5"/>
      <c r="XBJ110" s="5"/>
      <c r="XBK110" s="5"/>
      <c r="XBL110" s="5"/>
      <c r="XBM110" s="1"/>
      <c r="XBN110" s="2"/>
      <c r="XBO110" s="2"/>
      <c r="XBP110" s="5"/>
      <c r="XBQ110" s="5"/>
      <c r="XBR110" s="5"/>
      <c r="XBS110" s="5"/>
      <c r="XBT110" s="5"/>
      <c r="XBU110" s="1"/>
      <c r="XBV110" s="2"/>
      <c r="XBW110" s="2"/>
      <c r="XBX110" s="5"/>
      <c r="XBY110" s="5"/>
      <c r="XBZ110" s="5"/>
      <c r="XCA110" s="5"/>
      <c r="XCB110" s="5"/>
      <c r="XCC110" s="1"/>
      <c r="XCD110" s="2"/>
      <c r="XCE110" s="2"/>
      <c r="XCF110" s="5"/>
      <c r="XCG110" s="5"/>
      <c r="XCH110" s="5"/>
      <c r="XCI110" s="5"/>
      <c r="XCJ110" s="5"/>
      <c r="XCK110" s="1"/>
      <c r="XCL110" s="2"/>
      <c r="XCM110" s="2"/>
      <c r="XCN110" s="5"/>
      <c r="XCO110" s="5"/>
      <c r="XCP110" s="5"/>
      <c r="XCQ110" s="5"/>
      <c r="XCR110" s="5"/>
      <c r="XCS110" s="1"/>
      <c r="XCT110" s="2"/>
      <c r="XCU110" s="2"/>
      <c r="XCV110" s="5"/>
      <c r="XCW110" s="5"/>
      <c r="XCX110" s="5"/>
      <c r="XCY110" s="5"/>
      <c r="XCZ110" s="5"/>
      <c r="XDA110" s="1"/>
      <c r="XDB110" s="2"/>
      <c r="XDC110" s="2"/>
      <c r="XDD110" s="5"/>
      <c r="XDE110" s="5"/>
      <c r="XDF110" s="5"/>
      <c r="XDG110" s="5"/>
      <c r="XDH110" s="5"/>
      <c r="XDI110" s="1"/>
      <c r="XDJ110" s="2"/>
      <c r="XDK110" s="2"/>
      <c r="XDL110" s="5"/>
      <c r="XDM110" s="5"/>
      <c r="XDN110" s="5"/>
      <c r="XDO110" s="5"/>
      <c r="XDP110" s="5"/>
      <c r="XDQ110" s="1"/>
      <c r="XDR110" s="2"/>
      <c r="XDS110" s="2"/>
      <c r="XDT110" s="5"/>
      <c r="XDU110" s="5"/>
      <c r="XDV110" s="5"/>
      <c r="XDW110" s="5"/>
      <c r="XDX110" s="5"/>
      <c r="XDY110" s="1"/>
      <c r="XDZ110" s="2"/>
      <c r="XEA110" s="2"/>
      <c r="XEB110" s="5"/>
      <c r="XEC110" s="5"/>
      <c r="XED110" s="5"/>
      <c r="XEE110" s="5"/>
      <c r="XEF110" s="5"/>
      <c r="XEG110" s="1"/>
      <c r="XEH110" s="2"/>
      <c r="XEI110" s="2"/>
      <c r="XEJ110" s="5"/>
      <c r="XEK110" s="5"/>
      <c r="XEL110" s="5"/>
      <c r="XEM110" s="5"/>
      <c r="XEN110" s="5"/>
      <c r="XEO110" s="1"/>
      <c r="XEP110" s="2"/>
      <c r="XEQ110" s="2"/>
      <c r="XER110" s="5"/>
      <c r="XES110" s="5"/>
      <c r="XET110" s="5"/>
      <c r="XEU110" s="5"/>
      <c r="XEV110" s="5"/>
      <c r="XEW110" s="1"/>
      <c r="XEX110" s="2"/>
      <c r="XEY110" s="2"/>
      <c r="XEZ110" s="5"/>
      <c r="XFA110" s="5"/>
      <c r="XFB110" s="5"/>
      <c r="XFC110" s="5"/>
      <c r="XFD110" s="5"/>
    </row>
    <row r="111" spans="1:16384" s="4" customFormat="1" ht="12" customHeight="1" x14ac:dyDescent="0.2">
      <c r="A111" s="477" t="s">
        <v>224</v>
      </c>
      <c r="B111" s="477"/>
      <c r="C111" s="477"/>
      <c r="D111" s="477"/>
      <c r="E111" s="477"/>
      <c r="F111" s="477"/>
      <c r="G111" s="477"/>
      <c r="H111" s="477"/>
      <c r="I111" s="1"/>
      <c r="J111" s="2"/>
      <c r="K111" s="8"/>
      <c r="L111" s="5"/>
      <c r="M111" s="523"/>
      <c r="N111" s="523"/>
      <c r="O111" s="5"/>
      <c r="P111" s="5"/>
      <c r="Q111" s="1"/>
      <c r="R111" s="2"/>
      <c r="S111" s="8"/>
      <c r="T111" s="5"/>
      <c r="U111" s="523"/>
      <c r="V111" s="523"/>
      <c r="W111" s="5"/>
      <c r="X111" s="5"/>
      <c r="Y111" s="1"/>
      <c r="Z111" s="2"/>
      <c r="AA111" s="8"/>
      <c r="AB111" s="5"/>
      <c r="AC111" s="523"/>
      <c r="AD111" s="523"/>
      <c r="AE111" s="5"/>
      <c r="AF111" s="5"/>
      <c r="AG111" s="1"/>
      <c r="AH111" s="2"/>
      <c r="AI111" s="8"/>
      <c r="AJ111" s="5"/>
      <c r="AK111" s="523"/>
      <c r="AL111" s="523"/>
      <c r="AM111" s="5"/>
      <c r="AN111" s="5"/>
      <c r="AO111" s="1"/>
      <c r="AP111" s="2"/>
      <c r="AQ111" s="8"/>
      <c r="AR111" s="5"/>
      <c r="AS111" s="523"/>
      <c r="AT111" s="523"/>
      <c r="AU111" s="5"/>
      <c r="AV111" s="5"/>
      <c r="AW111" s="1"/>
      <c r="AX111" s="2"/>
      <c r="AY111" s="8"/>
      <c r="AZ111" s="5"/>
      <c r="BA111" s="523"/>
      <c r="BB111" s="523"/>
      <c r="BC111" s="5"/>
      <c r="BD111" s="5"/>
      <c r="BE111" s="1"/>
      <c r="BF111" s="2"/>
      <c r="BG111" s="8"/>
      <c r="BH111" s="5"/>
      <c r="BI111" s="523"/>
      <c r="BJ111" s="523"/>
      <c r="BK111" s="5"/>
      <c r="BL111" s="5"/>
      <c r="BM111" s="1"/>
      <c r="BN111" s="2"/>
      <c r="BO111" s="8"/>
      <c r="BP111" s="5"/>
      <c r="BQ111" s="523"/>
      <c r="BR111" s="523"/>
      <c r="BS111" s="5"/>
      <c r="BT111" s="5"/>
      <c r="BU111" s="1"/>
      <c r="BV111" s="2"/>
      <c r="BW111" s="8"/>
      <c r="BX111" s="5"/>
      <c r="BY111" s="523"/>
      <c r="BZ111" s="523"/>
      <c r="CA111" s="5"/>
      <c r="CB111" s="5"/>
      <c r="CC111" s="1"/>
      <c r="CD111" s="2"/>
      <c r="CE111" s="8"/>
      <c r="CF111" s="5"/>
      <c r="CG111" s="523"/>
      <c r="CH111" s="523"/>
      <c r="CI111" s="5"/>
      <c r="CJ111" s="5"/>
      <c r="CK111" s="1"/>
      <c r="CL111" s="2"/>
      <c r="CM111" s="8"/>
      <c r="CN111" s="5"/>
      <c r="CO111" s="523"/>
      <c r="CP111" s="523"/>
      <c r="CQ111" s="5"/>
      <c r="CR111" s="5"/>
      <c r="CS111" s="1"/>
      <c r="CT111" s="2"/>
      <c r="CU111" s="8" t="s">
        <v>60</v>
      </c>
      <c r="CV111" s="5"/>
      <c r="CW111" s="523" t="s">
        <v>61</v>
      </c>
      <c r="CX111" s="523"/>
      <c r="CY111" s="5"/>
      <c r="CZ111" s="5"/>
      <c r="DA111" s="1"/>
      <c r="DB111" s="2"/>
      <c r="DC111" s="8" t="s">
        <v>60</v>
      </c>
      <c r="DD111" s="5"/>
      <c r="DE111" s="523" t="s">
        <v>61</v>
      </c>
      <c r="DF111" s="523"/>
      <c r="DG111" s="5"/>
      <c r="DH111" s="5"/>
      <c r="DI111" s="1"/>
      <c r="DJ111" s="2"/>
      <c r="DK111" s="8" t="s">
        <v>60</v>
      </c>
      <c r="DL111" s="5"/>
      <c r="DM111" s="523" t="s">
        <v>61</v>
      </c>
      <c r="DN111" s="523"/>
      <c r="DO111" s="5"/>
      <c r="DP111" s="5"/>
      <c r="DQ111" s="1"/>
      <c r="DR111" s="2"/>
      <c r="DS111" s="8" t="s">
        <v>60</v>
      </c>
      <c r="DT111" s="5"/>
      <c r="DU111" s="523" t="s">
        <v>61</v>
      </c>
      <c r="DV111" s="523"/>
      <c r="DW111" s="5"/>
      <c r="DX111" s="5"/>
      <c r="DY111" s="1"/>
      <c r="DZ111" s="2"/>
      <c r="EA111" s="8" t="s">
        <v>60</v>
      </c>
      <c r="EB111" s="5"/>
      <c r="EC111" s="523" t="s">
        <v>61</v>
      </c>
      <c r="ED111" s="523"/>
      <c r="EE111" s="5"/>
      <c r="EF111" s="5"/>
      <c r="EG111" s="1"/>
      <c r="EH111" s="2"/>
      <c r="EI111" s="8" t="s">
        <v>60</v>
      </c>
      <c r="EJ111" s="5"/>
      <c r="EK111" s="523" t="s">
        <v>61</v>
      </c>
      <c r="EL111" s="523"/>
      <c r="EM111" s="5"/>
      <c r="EN111" s="5"/>
      <c r="EO111" s="1"/>
      <c r="EP111" s="2"/>
      <c r="EQ111" s="8" t="s">
        <v>60</v>
      </c>
      <c r="ER111" s="5"/>
      <c r="ES111" s="523" t="s">
        <v>61</v>
      </c>
      <c r="ET111" s="523"/>
      <c r="EU111" s="5"/>
      <c r="EV111" s="5"/>
      <c r="EW111" s="1"/>
      <c r="EX111" s="2"/>
      <c r="EY111" s="8" t="s">
        <v>60</v>
      </c>
      <c r="EZ111" s="5"/>
      <c r="FA111" s="523" t="s">
        <v>61</v>
      </c>
      <c r="FB111" s="523"/>
      <c r="FC111" s="5"/>
      <c r="FD111" s="5"/>
      <c r="FE111" s="1"/>
      <c r="FF111" s="2"/>
      <c r="FG111" s="8" t="s">
        <v>60</v>
      </c>
      <c r="FH111" s="5"/>
      <c r="FI111" s="523" t="s">
        <v>61</v>
      </c>
      <c r="FJ111" s="523"/>
      <c r="FK111" s="5"/>
      <c r="FL111" s="5"/>
      <c r="FM111" s="1"/>
      <c r="FN111" s="2"/>
      <c r="FO111" s="8" t="s">
        <v>60</v>
      </c>
      <c r="FP111" s="5"/>
      <c r="FQ111" s="523" t="s">
        <v>61</v>
      </c>
      <c r="FR111" s="523"/>
      <c r="FS111" s="5"/>
      <c r="FT111" s="5"/>
      <c r="FU111" s="1"/>
      <c r="FV111" s="2"/>
      <c r="FW111" s="8" t="s">
        <v>60</v>
      </c>
      <c r="FX111" s="5"/>
      <c r="FY111" s="523" t="s">
        <v>61</v>
      </c>
      <c r="FZ111" s="523"/>
      <c r="GA111" s="5"/>
      <c r="GB111" s="5"/>
      <c r="GC111" s="1"/>
      <c r="GD111" s="2"/>
      <c r="GE111" s="8" t="s">
        <v>60</v>
      </c>
      <c r="GF111" s="5"/>
      <c r="GG111" s="523" t="s">
        <v>61</v>
      </c>
      <c r="GH111" s="523"/>
      <c r="GI111" s="5"/>
      <c r="GJ111" s="5"/>
      <c r="GK111" s="1"/>
      <c r="GL111" s="2"/>
      <c r="GM111" s="8" t="s">
        <v>60</v>
      </c>
      <c r="GN111" s="5"/>
      <c r="GO111" s="523" t="s">
        <v>61</v>
      </c>
      <c r="GP111" s="523"/>
      <c r="GQ111" s="5"/>
      <c r="GR111" s="5"/>
      <c r="GS111" s="1"/>
      <c r="GT111" s="2"/>
      <c r="GU111" s="8" t="s">
        <v>60</v>
      </c>
      <c r="GV111" s="5"/>
      <c r="GW111" s="523" t="s">
        <v>61</v>
      </c>
      <c r="GX111" s="523"/>
      <c r="GY111" s="5"/>
      <c r="GZ111" s="5"/>
      <c r="HA111" s="1"/>
      <c r="HB111" s="2"/>
      <c r="HC111" s="8" t="s">
        <v>60</v>
      </c>
      <c r="HD111" s="5"/>
      <c r="HE111" s="523" t="s">
        <v>61</v>
      </c>
      <c r="HF111" s="523"/>
      <c r="HG111" s="5"/>
      <c r="HH111" s="5"/>
      <c r="HI111" s="1"/>
      <c r="HJ111" s="2"/>
      <c r="HK111" s="8" t="s">
        <v>60</v>
      </c>
      <c r="HL111" s="5"/>
      <c r="HM111" s="523" t="s">
        <v>61</v>
      </c>
      <c r="HN111" s="523"/>
      <c r="HO111" s="5"/>
      <c r="HP111" s="5"/>
      <c r="HQ111" s="1"/>
      <c r="HR111" s="2"/>
      <c r="HS111" s="8" t="s">
        <v>60</v>
      </c>
      <c r="HT111" s="5"/>
      <c r="HU111" s="523" t="s">
        <v>61</v>
      </c>
      <c r="HV111" s="523"/>
      <c r="HW111" s="5"/>
      <c r="HX111" s="5"/>
      <c r="HY111" s="1"/>
      <c r="HZ111" s="2"/>
      <c r="IA111" s="8" t="s">
        <v>60</v>
      </c>
      <c r="IB111" s="5"/>
      <c r="IC111" s="523" t="s">
        <v>61</v>
      </c>
      <c r="ID111" s="523"/>
      <c r="IE111" s="5"/>
      <c r="IF111" s="5"/>
      <c r="IG111" s="1"/>
      <c r="IH111" s="2"/>
      <c r="II111" s="8" t="s">
        <v>60</v>
      </c>
      <c r="IJ111" s="5"/>
      <c r="IK111" s="523" t="s">
        <v>61</v>
      </c>
      <c r="IL111" s="523"/>
      <c r="IM111" s="5"/>
      <c r="IN111" s="5"/>
      <c r="IO111" s="1"/>
      <c r="IP111" s="2"/>
      <c r="IQ111" s="8" t="s">
        <v>60</v>
      </c>
      <c r="IR111" s="5"/>
      <c r="IS111" s="523" t="s">
        <v>61</v>
      </c>
      <c r="IT111" s="523"/>
      <c r="IU111" s="5"/>
      <c r="IV111" s="5"/>
      <c r="IW111" s="1"/>
      <c r="IX111" s="2"/>
      <c r="IY111" s="8" t="s">
        <v>60</v>
      </c>
      <c r="IZ111" s="5"/>
      <c r="JA111" s="523" t="s">
        <v>61</v>
      </c>
      <c r="JB111" s="523"/>
      <c r="JC111" s="5"/>
      <c r="JD111" s="5"/>
      <c r="JE111" s="1"/>
      <c r="JF111" s="2"/>
      <c r="JG111" s="8" t="s">
        <v>60</v>
      </c>
      <c r="JH111" s="5"/>
      <c r="JI111" s="523" t="s">
        <v>61</v>
      </c>
      <c r="JJ111" s="523"/>
      <c r="JK111" s="5"/>
      <c r="JL111" s="5"/>
      <c r="JM111" s="1"/>
      <c r="JN111" s="2"/>
      <c r="JO111" s="8" t="s">
        <v>60</v>
      </c>
      <c r="JP111" s="5"/>
      <c r="JQ111" s="523" t="s">
        <v>61</v>
      </c>
      <c r="JR111" s="523"/>
      <c r="JS111" s="5"/>
      <c r="JT111" s="5"/>
      <c r="JU111" s="1"/>
      <c r="JV111" s="2"/>
      <c r="JW111" s="8" t="s">
        <v>60</v>
      </c>
      <c r="JX111" s="5"/>
      <c r="JY111" s="523" t="s">
        <v>61</v>
      </c>
      <c r="JZ111" s="523"/>
      <c r="KA111" s="5"/>
      <c r="KB111" s="5"/>
      <c r="KC111" s="1"/>
      <c r="KD111" s="2"/>
      <c r="KE111" s="8" t="s">
        <v>60</v>
      </c>
      <c r="KF111" s="5"/>
      <c r="KG111" s="523" t="s">
        <v>61</v>
      </c>
      <c r="KH111" s="523"/>
      <c r="KI111" s="5"/>
      <c r="KJ111" s="5"/>
      <c r="KK111" s="1"/>
      <c r="KL111" s="2"/>
      <c r="KM111" s="8" t="s">
        <v>60</v>
      </c>
      <c r="KN111" s="5"/>
      <c r="KO111" s="523" t="s">
        <v>61</v>
      </c>
      <c r="KP111" s="523"/>
      <c r="KQ111" s="5"/>
      <c r="KR111" s="5"/>
      <c r="KS111" s="1"/>
      <c r="KT111" s="2"/>
      <c r="KU111" s="8" t="s">
        <v>60</v>
      </c>
      <c r="KV111" s="5"/>
      <c r="KW111" s="523" t="s">
        <v>61</v>
      </c>
      <c r="KX111" s="523"/>
      <c r="KY111" s="5"/>
      <c r="KZ111" s="5"/>
      <c r="LA111" s="1"/>
      <c r="LB111" s="2"/>
      <c r="LC111" s="8" t="s">
        <v>60</v>
      </c>
      <c r="LD111" s="5"/>
      <c r="LE111" s="523" t="s">
        <v>61</v>
      </c>
      <c r="LF111" s="523"/>
      <c r="LG111" s="5"/>
      <c r="LH111" s="5"/>
      <c r="LI111" s="1"/>
      <c r="LJ111" s="2"/>
      <c r="LK111" s="8" t="s">
        <v>60</v>
      </c>
      <c r="LL111" s="5"/>
      <c r="LM111" s="523" t="s">
        <v>61</v>
      </c>
      <c r="LN111" s="523"/>
      <c r="LO111" s="5"/>
      <c r="LP111" s="5"/>
      <c r="LQ111" s="1"/>
      <c r="LR111" s="2"/>
      <c r="LS111" s="8" t="s">
        <v>60</v>
      </c>
      <c r="LT111" s="5"/>
      <c r="LU111" s="523" t="s">
        <v>61</v>
      </c>
      <c r="LV111" s="523"/>
      <c r="LW111" s="5"/>
      <c r="LX111" s="5"/>
      <c r="LY111" s="1"/>
      <c r="LZ111" s="2"/>
      <c r="MA111" s="8" t="s">
        <v>60</v>
      </c>
      <c r="MB111" s="5"/>
      <c r="MC111" s="523" t="s">
        <v>61</v>
      </c>
      <c r="MD111" s="523"/>
      <c r="ME111" s="5"/>
      <c r="MF111" s="5"/>
      <c r="MG111" s="1"/>
      <c r="MH111" s="2"/>
      <c r="MI111" s="8" t="s">
        <v>60</v>
      </c>
      <c r="MJ111" s="5"/>
      <c r="MK111" s="523" t="s">
        <v>61</v>
      </c>
      <c r="ML111" s="523"/>
      <c r="MM111" s="5"/>
      <c r="MN111" s="5"/>
      <c r="MO111" s="1"/>
      <c r="MP111" s="2"/>
      <c r="MQ111" s="8" t="s">
        <v>60</v>
      </c>
      <c r="MR111" s="5"/>
      <c r="MS111" s="523" t="s">
        <v>61</v>
      </c>
      <c r="MT111" s="523"/>
      <c r="MU111" s="5"/>
      <c r="MV111" s="5"/>
      <c r="MW111" s="1"/>
      <c r="MX111" s="2"/>
      <c r="MY111" s="8" t="s">
        <v>60</v>
      </c>
      <c r="MZ111" s="5"/>
      <c r="NA111" s="523" t="s">
        <v>61</v>
      </c>
      <c r="NB111" s="523"/>
      <c r="NC111" s="5"/>
      <c r="ND111" s="5"/>
      <c r="NE111" s="1"/>
      <c r="NF111" s="2"/>
      <c r="NG111" s="8" t="s">
        <v>60</v>
      </c>
      <c r="NH111" s="5"/>
      <c r="NI111" s="523" t="s">
        <v>61</v>
      </c>
      <c r="NJ111" s="523"/>
      <c r="NK111" s="5"/>
      <c r="NL111" s="5"/>
      <c r="NM111" s="1"/>
      <c r="NN111" s="2"/>
      <c r="NO111" s="8" t="s">
        <v>60</v>
      </c>
      <c r="NP111" s="5"/>
      <c r="NQ111" s="523" t="s">
        <v>61</v>
      </c>
      <c r="NR111" s="523"/>
      <c r="NS111" s="5"/>
      <c r="NT111" s="5"/>
      <c r="NU111" s="1"/>
      <c r="NV111" s="2"/>
      <c r="NW111" s="8" t="s">
        <v>60</v>
      </c>
      <c r="NX111" s="5"/>
      <c r="NY111" s="523" t="s">
        <v>61</v>
      </c>
      <c r="NZ111" s="523"/>
      <c r="OA111" s="5"/>
      <c r="OB111" s="5"/>
      <c r="OC111" s="1"/>
      <c r="OD111" s="2"/>
      <c r="OE111" s="8" t="s">
        <v>60</v>
      </c>
      <c r="OF111" s="5"/>
      <c r="OG111" s="523" t="s">
        <v>61</v>
      </c>
      <c r="OH111" s="523"/>
      <c r="OI111" s="5"/>
      <c r="OJ111" s="5"/>
      <c r="OK111" s="1"/>
      <c r="OL111" s="2"/>
      <c r="OM111" s="8" t="s">
        <v>60</v>
      </c>
      <c r="ON111" s="5"/>
      <c r="OO111" s="523" t="s">
        <v>61</v>
      </c>
      <c r="OP111" s="523"/>
      <c r="OQ111" s="5"/>
      <c r="OR111" s="5"/>
      <c r="OS111" s="1"/>
      <c r="OT111" s="2"/>
      <c r="OU111" s="8" t="s">
        <v>60</v>
      </c>
      <c r="OV111" s="5"/>
      <c r="OW111" s="523" t="s">
        <v>61</v>
      </c>
      <c r="OX111" s="523"/>
      <c r="OY111" s="5"/>
      <c r="OZ111" s="5"/>
      <c r="PA111" s="1"/>
      <c r="PB111" s="2"/>
      <c r="PC111" s="8" t="s">
        <v>60</v>
      </c>
      <c r="PD111" s="5"/>
      <c r="PE111" s="523" t="s">
        <v>61</v>
      </c>
      <c r="PF111" s="523"/>
      <c r="PG111" s="5"/>
      <c r="PH111" s="5"/>
      <c r="PI111" s="1"/>
      <c r="PJ111" s="2"/>
      <c r="PK111" s="8" t="s">
        <v>60</v>
      </c>
      <c r="PL111" s="5"/>
      <c r="PM111" s="523" t="s">
        <v>61</v>
      </c>
      <c r="PN111" s="523"/>
      <c r="PO111" s="5"/>
      <c r="PP111" s="5"/>
      <c r="PQ111" s="1"/>
      <c r="PR111" s="2"/>
      <c r="PS111" s="8" t="s">
        <v>60</v>
      </c>
      <c r="PT111" s="5"/>
      <c r="PU111" s="523" t="s">
        <v>61</v>
      </c>
      <c r="PV111" s="523"/>
      <c r="PW111" s="5"/>
      <c r="PX111" s="5"/>
      <c r="PY111" s="1"/>
      <c r="PZ111" s="2"/>
      <c r="QA111" s="8" t="s">
        <v>60</v>
      </c>
      <c r="QB111" s="5"/>
      <c r="QC111" s="523" t="s">
        <v>61</v>
      </c>
      <c r="QD111" s="523"/>
      <c r="QE111" s="5"/>
      <c r="QF111" s="5"/>
      <c r="QG111" s="1"/>
      <c r="QH111" s="2"/>
      <c r="QI111" s="8" t="s">
        <v>60</v>
      </c>
      <c r="QJ111" s="5"/>
      <c r="QK111" s="523" t="s">
        <v>61</v>
      </c>
      <c r="QL111" s="523"/>
      <c r="QM111" s="5"/>
      <c r="QN111" s="5"/>
      <c r="QO111" s="1"/>
      <c r="QP111" s="2"/>
      <c r="QQ111" s="8" t="s">
        <v>60</v>
      </c>
      <c r="QR111" s="5"/>
      <c r="QS111" s="523" t="s">
        <v>61</v>
      </c>
      <c r="QT111" s="523"/>
      <c r="QU111" s="5"/>
      <c r="QV111" s="5"/>
      <c r="QW111" s="1"/>
      <c r="QX111" s="2"/>
      <c r="QY111" s="8" t="s">
        <v>60</v>
      </c>
      <c r="QZ111" s="5"/>
      <c r="RA111" s="523" t="s">
        <v>61</v>
      </c>
      <c r="RB111" s="523"/>
      <c r="RC111" s="5"/>
      <c r="RD111" s="5"/>
      <c r="RE111" s="1"/>
      <c r="RF111" s="2"/>
      <c r="RG111" s="8" t="s">
        <v>60</v>
      </c>
      <c r="RH111" s="5"/>
      <c r="RI111" s="523" t="s">
        <v>61</v>
      </c>
      <c r="RJ111" s="523"/>
      <c r="RK111" s="5"/>
      <c r="RL111" s="5"/>
      <c r="RM111" s="1"/>
      <c r="RN111" s="2"/>
      <c r="RO111" s="8" t="s">
        <v>60</v>
      </c>
      <c r="RP111" s="5"/>
      <c r="RQ111" s="523" t="s">
        <v>61</v>
      </c>
      <c r="RR111" s="523"/>
      <c r="RS111" s="5"/>
      <c r="RT111" s="5"/>
      <c r="RU111" s="1"/>
      <c r="RV111" s="2"/>
      <c r="RW111" s="8" t="s">
        <v>60</v>
      </c>
      <c r="RX111" s="5"/>
      <c r="RY111" s="523" t="s">
        <v>61</v>
      </c>
      <c r="RZ111" s="523"/>
      <c r="SA111" s="5"/>
      <c r="SB111" s="5"/>
      <c r="SC111" s="1"/>
      <c r="SD111" s="2"/>
      <c r="SE111" s="8" t="s">
        <v>60</v>
      </c>
      <c r="SF111" s="5"/>
      <c r="SG111" s="523" t="s">
        <v>61</v>
      </c>
      <c r="SH111" s="523"/>
      <c r="SI111" s="5"/>
      <c r="SJ111" s="5"/>
      <c r="SK111" s="1"/>
      <c r="SL111" s="2"/>
      <c r="SM111" s="8" t="s">
        <v>60</v>
      </c>
      <c r="SN111" s="5"/>
      <c r="SO111" s="523" t="s">
        <v>61</v>
      </c>
      <c r="SP111" s="523"/>
      <c r="SQ111" s="5"/>
      <c r="SR111" s="5"/>
      <c r="SS111" s="1"/>
      <c r="ST111" s="2"/>
      <c r="SU111" s="8" t="s">
        <v>60</v>
      </c>
      <c r="SV111" s="5"/>
      <c r="SW111" s="523" t="s">
        <v>61</v>
      </c>
      <c r="SX111" s="523"/>
      <c r="SY111" s="5"/>
      <c r="SZ111" s="5"/>
      <c r="TA111" s="1"/>
      <c r="TB111" s="2"/>
      <c r="TC111" s="8" t="s">
        <v>60</v>
      </c>
      <c r="TD111" s="5"/>
      <c r="TE111" s="523" t="s">
        <v>61</v>
      </c>
      <c r="TF111" s="523"/>
      <c r="TG111" s="5"/>
      <c r="TH111" s="5"/>
      <c r="TI111" s="1"/>
      <c r="TJ111" s="2"/>
      <c r="TK111" s="8" t="s">
        <v>60</v>
      </c>
      <c r="TL111" s="5"/>
      <c r="TM111" s="523" t="s">
        <v>61</v>
      </c>
      <c r="TN111" s="523"/>
      <c r="TO111" s="5"/>
      <c r="TP111" s="5"/>
      <c r="TQ111" s="1"/>
      <c r="TR111" s="2"/>
      <c r="TS111" s="8" t="s">
        <v>60</v>
      </c>
      <c r="TT111" s="5"/>
      <c r="TU111" s="523" t="s">
        <v>61</v>
      </c>
      <c r="TV111" s="523"/>
      <c r="TW111" s="5"/>
      <c r="TX111" s="5"/>
      <c r="TY111" s="1"/>
      <c r="TZ111" s="2"/>
      <c r="UA111" s="8" t="s">
        <v>60</v>
      </c>
      <c r="UB111" s="5"/>
      <c r="UC111" s="523" t="s">
        <v>61</v>
      </c>
      <c r="UD111" s="523"/>
      <c r="UE111" s="5"/>
      <c r="UF111" s="5"/>
      <c r="UG111" s="1"/>
      <c r="UH111" s="2"/>
      <c r="UI111" s="8" t="s">
        <v>60</v>
      </c>
      <c r="UJ111" s="5"/>
      <c r="UK111" s="523" t="s">
        <v>61</v>
      </c>
      <c r="UL111" s="523"/>
      <c r="UM111" s="5"/>
      <c r="UN111" s="5"/>
      <c r="UO111" s="1"/>
      <c r="UP111" s="2"/>
      <c r="UQ111" s="8" t="s">
        <v>60</v>
      </c>
      <c r="UR111" s="5"/>
      <c r="US111" s="523" t="s">
        <v>61</v>
      </c>
      <c r="UT111" s="523"/>
      <c r="UU111" s="5"/>
      <c r="UV111" s="5"/>
      <c r="UW111" s="1"/>
      <c r="UX111" s="2"/>
      <c r="UY111" s="8" t="s">
        <v>60</v>
      </c>
      <c r="UZ111" s="5"/>
      <c r="VA111" s="523" t="s">
        <v>61</v>
      </c>
      <c r="VB111" s="523"/>
      <c r="VC111" s="5"/>
      <c r="VD111" s="5"/>
      <c r="VE111" s="1"/>
      <c r="VF111" s="2"/>
      <c r="VG111" s="8" t="s">
        <v>60</v>
      </c>
      <c r="VH111" s="5"/>
      <c r="VI111" s="523" t="s">
        <v>61</v>
      </c>
      <c r="VJ111" s="523"/>
      <c r="VK111" s="5"/>
      <c r="VL111" s="5"/>
      <c r="VM111" s="1"/>
      <c r="VN111" s="2"/>
      <c r="VO111" s="8" t="s">
        <v>60</v>
      </c>
      <c r="VP111" s="5"/>
      <c r="VQ111" s="523" t="s">
        <v>61</v>
      </c>
      <c r="VR111" s="523"/>
      <c r="VS111" s="5"/>
      <c r="VT111" s="5"/>
      <c r="VU111" s="1"/>
      <c r="VV111" s="2"/>
      <c r="VW111" s="8" t="s">
        <v>60</v>
      </c>
      <c r="VX111" s="5"/>
      <c r="VY111" s="523" t="s">
        <v>61</v>
      </c>
      <c r="VZ111" s="523"/>
      <c r="WA111" s="5"/>
      <c r="WB111" s="5"/>
      <c r="WC111" s="1"/>
      <c r="WD111" s="2"/>
      <c r="WE111" s="8" t="s">
        <v>60</v>
      </c>
      <c r="WF111" s="5"/>
      <c r="WG111" s="523" t="s">
        <v>61</v>
      </c>
      <c r="WH111" s="523"/>
      <c r="WI111" s="5"/>
      <c r="WJ111" s="5"/>
      <c r="WK111" s="1"/>
      <c r="WL111" s="2"/>
      <c r="WM111" s="8" t="s">
        <v>60</v>
      </c>
      <c r="WN111" s="5"/>
      <c r="WO111" s="523" t="s">
        <v>61</v>
      </c>
      <c r="WP111" s="523"/>
      <c r="WQ111" s="5"/>
      <c r="WR111" s="5"/>
      <c r="WS111" s="1"/>
      <c r="WT111" s="2"/>
      <c r="WU111" s="8" t="s">
        <v>60</v>
      </c>
      <c r="WV111" s="5"/>
      <c r="WW111" s="523" t="s">
        <v>61</v>
      </c>
      <c r="WX111" s="523"/>
      <c r="WY111" s="5"/>
      <c r="WZ111" s="5"/>
      <c r="XA111" s="1"/>
      <c r="XB111" s="2"/>
      <c r="XC111" s="8" t="s">
        <v>60</v>
      </c>
      <c r="XD111" s="5"/>
      <c r="XE111" s="523" t="s">
        <v>61</v>
      </c>
      <c r="XF111" s="523"/>
      <c r="XG111" s="5"/>
      <c r="XH111" s="5"/>
      <c r="XI111" s="1"/>
      <c r="XJ111" s="2"/>
      <c r="XK111" s="8" t="s">
        <v>60</v>
      </c>
      <c r="XL111" s="5"/>
      <c r="XM111" s="523" t="s">
        <v>61</v>
      </c>
      <c r="XN111" s="523"/>
      <c r="XO111" s="5"/>
      <c r="XP111" s="5"/>
      <c r="XQ111" s="1"/>
      <c r="XR111" s="2"/>
      <c r="XS111" s="8" t="s">
        <v>60</v>
      </c>
      <c r="XT111" s="5"/>
      <c r="XU111" s="523" t="s">
        <v>61</v>
      </c>
      <c r="XV111" s="523"/>
      <c r="XW111" s="5"/>
      <c r="XX111" s="5"/>
      <c r="XY111" s="1"/>
      <c r="XZ111" s="2"/>
      <c r="YA111" s="8" t="s">
        <v>60</v>
      </c>
      <c r="YB111" s="5"/>
      <c r="YC111" s="523" t="s">
        <v>61</v>
      </c>
      <c r="YD111" s="523"/>
      <c r="YE111" s="5"/>
      <c r="YF111" s="5"/>
      <c r="YG111" s="1"/>
      <c r="YH111" s="2"/>
      <c r="YI111" s="8" t="s">
        <v>60</v>
      </c>
      <c r="YJ111" s="5"/>
      <c r="YK111" s="523" t="s">
        <v>61</v>
      </c>
      <c r="YL111" s="523"/>
      <c r="YM111" s="5"/>
      <c r="YN111" s="5"/>
      <c r="YO111" s="1"/>
      <c r="YP111" s="2"/>
      <c r="YQ111" s="8" t="s">
        <v>60</v>
      </c>
      <c r="YR111" s="5"/>
      <c r="YS111" s="523" t="s">
        <v>61</v>
      </c>
      <c r="YT111" s="523"/>
      <c r="YU111" s="5"/>
      <c r="YV111" s="5"/>
      <c r="YW111" s="1"/>
      <c r="YX111" s="2"/>
      <c r="YY111" s="8" t="s">
        <v>60</v>
      </c>
      <c r="YZ111" s="5"/>
      <c r="ZA111" s="523" t="s">
        <v>61</v>
      </c>
      <c r="ZB111" s="523"/>
      <c r="ZC111" s="5"/>
      <c r="ZD111" s="5"/>
      <c r="ZE111" s="1"/>
      <c r="ZF111" s="2"/>
      <c r="ZG111" s="8" t="s">
        <v>60</v>
      </c>
      <c r="ZH111" s="5"/>
      <c r="ZI111" s="523" t="s">
        <v>61</v>
      </c>
      <c r="ZJ111" s="523"/>
      <c r="ZK111" s="5"/>
      <c r="ZL111" s="5"/>
      <c r="ZM111" s="1"/>
      <c r="ZN111" s="2"/>
      <c r="ZO111" s="8" t="s">
        <v>60</v>
      </c>
      <c r="ZP111" s="5"/>
      <c r="ZQ111" s="523" t="s">
        <v>61</v>
      </c>
      <c r="ZR111" s="523"/>
      <c r="ZS111" s="5"/>
      <c r="ZT111" s="5"/>
      <c r="ZU111" s="1"/>
      <c r="ZV111" s="2"/>
      <c r="ZW111" s="8" t="s">
        <v>60</v>
      </c>
      <c r="ZX111" s="5"/>
      <c r="ZY111" s="523" t="s">
        <v>61</v>
      </c>
      <c r="ZZ111" s="523"/>
      <c r="AAA111" s="5"/>
      <c r="AAB111" s="5"/>
      <c r="AAC111" s="1"/>
      <c r="AAD111" s="2"/>
      <c r="AAE111" s="8" t="s">
        <v>60</v>
      </c>
      <c r="AAF111" s="5"/>
      <c r="AAG111" s="523" t="s">
        <v>61</v>
      </c>
      <c r="AAH111" s="523"/>
      <c r="AAI111" s="5"/>
      <c r="AAJ111" s="5"/>
      <c r="AAK111" s="1"/>
      <c r="AAL111" s="2"/>
      <c r="AAM111" s="8" t="s">
        <v>60</v>
      </c>
      <c r="AAN111" s="5"/>
      <c r="AAO111" s="523" t="s">
        <v>61</v>
      </c>
      <c r="AAP111" s="523"/>
      <c r="AAQ111" s="5"/>
      <c r="AAR111" s="5"/>
      <c r="AAS111" s="1"/>
      <c r="AAT111" s="2"/>
      <c r="AAU111" s="8" t="s">
        <v>60</v>
      </c>
      <c r="AAV111" s="5"/>
      <c r="AAW111" s="523" t="s">
        <v>61</v>
      </c>
      <c r="AAX111" s="523"/>
      <c r="AAY111" s="5"/>
      <c r="AAZ111" s="5"/>
      <c r="ABA111" s="1"/>
      <c r="ABB111" s="2"/>
      <c r="ABC111" s="8" t="s">
        <v>60</v>
      </c>
      <c r="ABD111" s="5"/>
      <c r="ABE111" s="523" t="s">
        <v>61</v>
      </c>
      <c r="ABF111" s="523"/>
      <c r="ABG111" s="5"/>
      <c r="ABH111" s="5"/>
      <c r="ABI111" s="1"/>
      <c r="ABJ111" s="2"/>
      <c r="ABK111" s="8" t="s">
        <v>60</v>
      </c>
      <c r="ABL111" s="5"/>
      <c r="ABM111" s="523" t="s">
        <v>61</v>
      </c>
      <c r="ABN111" s="523"/>
      <c r="ABO111" s="5"/>
      <c r="ABP111" s="5"/>
      <c r="ABQ111" s="1"/>
      <c r="ABR111" s="2"/>
      <c r="ABS111" s="8" t="s">
        <v>60</v>
      </c>
      <c r="ABT111" s="5"/>
      <c r="ABU111" s="523" t="s">
        <v>61</v>
      </c>
      <c r="ABV111" s="523"/>
      <c r="ABW111" s="5"/>
      <c r="ABX111" s="5"/>
      <c r="ABY111" s="1"/>
      <c r="ABZ111" s="2"/>
      <c r="ACA111" s="8" t="s">
        <v>60</v>
      </c>
      <c r="ACB111" s="5"/>
      <c r="ACC111" s="523" t="s">
        <v>61</v>
      </c>
      <c r="ACD111" s="523"/>
      <c r="ACE111" s="5"/>
      <c r="ACF111" s="5"/>
      <c r="ACG111" s="1"/>
      <c r="ACH111" s="2"/>
      <c r="ACI111" s="8" t="s">
        <v>60</v>
      </c>
      <c r="ACJ111" s="5"/>
      <c r="ACK111" s="523" t="s">
        <v>61</v>
      </c>
      <c r="ACL111" s="523"/>
      <c r="ACM111" s="5"/>
      <c r="ACN111" s="5"/>
      <c r="ACO111" s="1"/>
      <c r="ACP111" s="2"/>
      <c r="ACQ111" s="8" t="s">
        <v>60</v>
      </c>
      <c r="ACR111" s="5"/>
      <c r="ACS111" s="523" t="s">
        <v>61</v>
      </c>
      <c r="ACT111" s="523"/>
      <c r="ACU111" s="5"/>
      <c r="ACV111" s="5"/>
      <c r="ACW111" s="1"/>
      <c r="ACX111" s="2"/>
      <c r="ACY111" s="8" t="s">
        <v>60</v>
      </c>
      <c r="ACZ111" s="5"/>
      <c r="ADA111" s="523" t="s">
        <v>61</v>
      </c>
      <c r="ADB111" s="523"/>
      <c r="ADC111" s="5"/>
      <c r="ADD111" s="5"/>
      <c r="ADE111" s="1"/>
      <c r="ADF111" s="2"/>
      <c r="ADG111" s="8" t="s">
        <v>60</v>
      </c>
      <c r="ADH111" s="5"/>
      <c r="ADI111" s="523" t="s">
        <v>61</v>
      </c>
      <c r="ADJ111" s="523"/>
      <c r="ADK111" s="5"/>
      <c r="ADL111" s="5"/>
      <c r="ADM111" s="1"/>
      <c r="ADN111" s="2"/>
      <c r="ADO111" s="8" t="s">
        <v>60</v>
      </c>
      <c r="ADP111" s="5"/>
      <c r="ADQ111" s="523" t="s">
        <v>61</v>
      </c>
      <c r="ADR111" s="523"/>
      <c r="ADS111" s="5"/>
      <c r="ADT111" s="5"/>
      <c r="ADU111" s="1"/>
      <c r="ADV111" s="2"/>
      <c r="ADW111" s="8" t="s">
        <v>60</v>
      </c>
      <c r="ADX111" s="5"/>
      <c r="ADY111" s="523" t="s">
        <v>61</v>
      </c>
      <c r="ADZ111" s="523"/>
      <c r="AEA111" s="5"/>
      <c r="AEB111" s="5"/>
      <c r="AEC111" s="1"/>
      <c r="AED111" s="2"/>
      <c r="AEE111" s="8" t="s">
        <v>60</v>
      </c>
      <c r="AEF111" s="5"/>
      <c r="AEG111" s="523" t="s">
        <v>61</v>
      </c>
      <c r="AEH111" s="523"/>
      <c r="AEI111" s="5"/>
      <c r="AEJ111" s="5"/>
      <c r="AEK111" s="1"/>
      <c r="AEL111" s="2"/>
      <c r="AEM111" s="8" t="s">
        <v>60</v>
      </c>
      <c r="AEN111" s="5"/>
      <c r="AEO111" s="523" t="s">
        <v>61</v>
      </c>
      <c r="AEP111" s="523"/>
      <c r="AEQ111" s="5"/>
      <c r="AER111" s="5"/>
      <c r="AES111" s="1"/>
      <c r="AET111" s="2"/>
      <c r="AEU111" s="8" t="s">
        <v>60</v>
      </c>
      <c r="AEV111" s="5"/>
      <c r="AEW111" s="523" t="s">
        <v>61</v>
      </c>
      <c r="AEX111" s="523"/>
      <c r="AEY111" s="5"/>
      <c r="AEZ111" s="5"/>
      <c r="AFA111" s="1"/>
      <c r="AFB111" s="2"/>
      <c r="AFC111" s="8" t="s">
        <v>60</v>
      </c>
      <c r="AFD111" s="5"/>
      <c r="AFE111" s="523" t="s">
        <v>61</v>
      </c>
      <c r="AFF111" s="523"/>
      <c r="AFG111" s="5"/>
      <c r="AFH111" s="5"/>
      <c r="AFI111" s="1"/>
      <c r="AFJ111" s="2"/>
      <c r="AFK111" s="8" t="s">
        <v>60</v>
      </c>
      <c r="AFL111" s="5"/>
      <c r="AFM111" s="523" t="s">
        <v>61</v>
      </c>
      <c r="AFN111" s="523"/>
      <c r="AFO111" s="5"/>
      <c r="AFP111" s="5"/>
      <c r="AFQ111" s="1"/>
      <c r="AFR111" s="2"/>
      <c r="AFS111" s="8" t="s">
        <v>60</v>
      </c>
      <c r="AFT111" s="5"/>
      <c r="AFU111" s="523" t="s">
        <v>61</v>
      </c>
      <c r="AFV111" s="523"/>
      <c r="AFW111" s="5"/>
      <c r="AFX111" s="5"/>
      <c r="AFY111" s="1"/>
      <c r="AFZ111" s="2"/>
      <c r="AGA111" s="8" t="s">
        <v>60</v>
      </c>
      <c r="AGB111" s="5"/>
      <c r="AGC111" s="523" t="s">
        <v>61</v>
      </c>
      <c r="AGD111" s="523"/>
      <c r="AGE111" s="5"/>
      <c r="AGF111" s="5"/>
      <c r="AGG111" s="1"/>
      <c r="AGH111" s="2"/>
      <c r="AGI111" s="8" t="s">
        <v>60</v>
      </c>
      <c r="AGJ111" s="5"/>
      <c r="AGK111" s="523" t="s">
        <v>61</v>
      </c>
      <c r="AGL111" s="523"/>
      <c r="AGM111" s="5"/>
      <c r="AGN111" s="5"/>
      <c r="AGO111" s="1"/>
      <c r="AGP111" s="2"/>
      <c r="AGQ111" s="8" t="s">
        <v>60</v>
      </c>
      <c r="AGR111" s="5"/>
      <c r="AGS111" s="523" t="s">
        <v>61</v>
      </c>
      <c r="AGT111" s="523"/>
      <c r="AGU111" s="5"/>
      <c r="AGV111" s="5"/>
      <c r="AGW111" s="1"/>
      <c r="AGX111" s="2"/>
      <c r="AGY111" s="8" t="s">
        <v>60</v>
      </c>
      <c r="AGZ111" s="5"/>
      <c r="AHA111" s="523" t="s">
        <v>61</v>
      </c>
      <c r="AHB111" s="523"/>
      <c r="AHC111" s="5"/>
      <c r="AHD111" s="5"/>
      <c r="AHE111" s="1"/>
      <c r="AHF111" s="2"/>
      <c r="AHG111" s="8" t="s">
        <v>60</v>
      </c>
      <c r="AHH111" s="5"/>
      <c r="AHI111" s="523" t="s">
        <v>61</v>
      </c>
      <c r="AHJ111" s="523"/>
      <c r="AHK111" s="5"/>
      <c r="AHL111" s="5"/>
      <c r="AHM111" s="1"/>
      <c r="AHN111" s="2"/>
      <c r="AHO111" s="8" t="s">
        <v>60</v>
      </c>
      <c r="AHP111" s="5"/>
      <c r="AHQ111" s="523" t="s">
        <v>61</v>
      </c>
      <c r="AHR111" s="523"/>
      <c r="AHS111" s="5"/>
      <c r="AHT111" s="5"/>
      <c r="AHU111" s="1"/>
      <c r="AHV111" s="2"/>
      <c r="AHW111" s="8" t="s">
        <v>60</v>
      </c>
      <c r="AHX111" s="5"/>
      <c r="AHY111" s="523" t="s">
        <v>61</v>
      </c>
      <c r="AHZ111" s="523"/>
      <c r="AIA111" s="5"/>
      <c r="AIB111" s="5"/>
      <c r="AIC111" s="1"/>
      <c r="AID111" s="2"/>
      <c r="AIE111" s="8" t="s">
        <v>60</v>
      </c>
      <c r="AIF111" s="5"/>
      <c r="AIG111" s="523" t="s">
        <v>61</v>
      </c>
      <c r="AIH111" s="523"/>
      <c r="AII111" s="5"/>
      <c r="AIJ111" s="5"/>
      <c r="AIK111" s="1"/>
      <c r="AIL111" s="2"/>
      <c r="AIM111" s="8" t="s">
        <v>60</v>
      </c>
      <c r="AIN111" s="5"/>
      <c r="AIO111" s="523" t="s">
        <v>61</v>
      </c>
      <c r="AIP111" s="523"/>
      <c r="AIQ111" s="5"/>
      <c r="AIR111" s="5"/>
      <c r="AIS111" s="1"/>
      <c r="AIT111" s="2"/>
      <c r="AIU111" s="8" t="s">
        <v>60</v>
      </c>
      <c r="AIV111" s="5"/>
      <c r="AIW111" s="523" t="s">
        <v>61</v>
      </c>
      <c r="AIX111" s="523"/>
      <c r="AIY111" s="5"/>
      <c r="AIZ111" s="5"/>
      <c r="AJA111" s="1"/>
      <c r="AJB111" s="2"/>
      <c r="AJC111" s="8" t="s">
        <v>60</v>
      </c>
      <c r="AJD111" s="5"/>
      <c r="AJE111" s="523" t="s">
        <v>61</v>
      </c>
      <c r="AJF111" s="523"/>
      <c r="AJG111" s="5"/>
      <c r="AJH111" s="5"/>
      <c r="AJI111" s="1"/>
      <c r="AJJ111" s="2"/>
      <c r="AJK111" s="8" t="s">
        <v>60</v>
      </c>
      <c r="AJL111" s="5"/>
      <c r="AJM111" s="523" t="s">
        <v>61</v>
      </c>
      <c r="AJN111" s="523"/>
      <c r="AJO111" s="5"/>
      <c r="AJP111" s="5"/>
      <c r="AJQ111" s="1"/>
      <c r="AJR111" s="2"/>
      <c r="AJS111" s="8" t="s">
        <v>60</v>
      </c>
      <c r="AJT111" s="5"/>
      <c r="AJU111" s="523" t="s">
        <v>61</v>
      </c>
      <c r="AJV111" s="523"/>
      <c r="AJW111" s="5"/>
      <c r="AJX111" s="5"/>
      <c r="AJY111" s="1"/>
      <c r="AJZ111" s="2"/>
      <c r="AKA111" s="8" t="s">
        <v>60</v>
      </c>
      <c r="AKB111" s="5"/>
      <c r="AKC111" s="523" t="s">
        <v>61</v>
      </c>
      <c r="AKD111" s="523"/>
      <c r="AKE111" s="5"/>
      <c r="AKF111" s="5"/>
      <c r="AKG111" s="1"/>
      <c r="AKH111" s="2"/>
      <c r="AKI111" s="8" t="s">
        <v>60</v>
      </c>
      <c r="AKJ111" s="5"/>
      <c r="AKK111" s="523" t="s">
        <v>61</v>
      </c>
      <c r="AKL111" s="523"/>
      <c r="AKM111" s="5"/>
      <c r="AKN111" s="5"/>
      <c r="AKO111" s="1"/>
      <c r="AKP111" s="2"/>
      <c r="AKQ111" s="8" t="s">
        <v>60</v>
      </c>
      <c r="AKR111" s="5"/>
      <c r="AKS111" s="523" t="s">
        <v>61</v>
      </c>
      <c r="AKT111" s="523"/>
      <c r="AKU111" s="5"/>
      <c r="AKV111" s="5"/>
      <c r="AKW111" s="1"/>
      <c r="AKX111" s="2"/>
      <c r="AKY111" s="8" t="s">
        <v>60</v>
      </c>
      <c r="AKZ111" s="5"/>
      <c r="ALA111" s="523" t="s">
        <v>61</v>
      </c>
      <c r="ALB111" s="523"/>
      <c r="ALC111" s="5"/>
      <c r="ALD111" s="5"/>
      <c r="ALE111" s="1"/>
      <c r="ALF111" s="2"/>
      <c r="ALG111" s="8" t="s">
        <v>60</v>
      </c>
      <c r="ALH111" s="5"/>
      <c r="ALI111" s="523" t="s">
        <v>61</v>
      </c>
      <c r="ALJ111" s="523"/>
      <c r="ALK111" s="5"/>
      <c r="ALL111" s="5"/>
      <c r="ALM111" s="1"/>
      <c r="ALN111" s="2"/>
      <c r="ALO111" s="8" t="s">
        <v>60</v>
      </c>
      <c r="ALP111" s="5"/>
      <c r="ALQ111" s="523" t="s">
        <v>61</v>
      </c>
      <c r="ALR111" s="523"/>
      <c r="ALS111" s="5"/>
      <c r="ALT111" s="5"/>
      <c r="ALU111" s="1"/>
      <c r="ALV111" s="2"/>
      <c r="ALW111" s="8" t="s">
        <v>60</v>
      </c>
      <c r="ALX111" s="5"/>
      <c r="ALY111" s="523" t="s">
        <v>61</v>
      </c>
      <c r="ALZ111" s="523"/>
      <c r="AMA111" s="5"/>
      <c r="AMB111" s="5"/>
      <c r="AMC111" s="1"/>
      <c r="AMD111" s="2"/>
      <c r="AME111" s="8" t="s">
        <v>60</v>
      </c>
      <c r="AMF111" s="5"/>
      <c r="AMG111" s="523" t="s">
        <v>61</v>
      </c>
      <c r="AMH111" s="523"/>
      <c r="AMI111" s="5"/>
      <c r="AMJ111" s="5"/>
      <c r="AMK111" s="1"/>
      <c r="AML111" s="2"/>
      <c r="AMM111" s="8" t="s">
        <v>60</v>
      </c>
      <c r="AMN111" s="5"/>
      <c r="AMO111" s="523" t="s">
        <v>61</v>
      </c>
      <c r="AMP111" s="523"/>
      <c r="AMQ111" s="5"/>
      <c r="AMR111" s="5"/>
      <c r="AMS111" s="1"/>
      <c r="AMT111" s="2"/>
      <c r="AMU111" s="8" t="s">
        <v>60</v>
      </c>
      <c r="AMV111" s="5"/>
      <c r="AMW111" s="523" t="s">
        <v>61</v>
      </c>
      <c r="AMX111" s="523"/>
      <c r="AMY111" s="5"/>
      <c r="AMZ111" s="5"/>
      <c r="ANA111" s="1"/>
      <c r="ANB111" s="2"/>
      <c r="ANC111" s="8" t="s">
        <v>60</v>
      </c>
      <c r="AND111" s="5"/>
      <c r="ANE111" s="523" t="s">
        <v>61</v>
      </c>
      <c r="ANF111" s="523"/>
      <c r="ANG111" s="5"/>
      <c r="ANH111" s="5"/>
      <c r="ANI111" s="1"/>
      <c r="ANJ111" s="2"/>
      <c r="ANK111" s="8" t="s">
        <v>60</v>
      </c>
      <c r="ANL111" s="5"/>
      <c r="ANM111" s="523" t="s">
        <v>61</v>
      </c>
      <c r="ANN111" s="523"/>
      <c r="ANO111" s="5"/>
      <c r="ANP111" s="5"/>
      <c r="ANQ111" s="1"/>
      <c r="ANR111" s="2"/>
      <c r="ANS111" s="8" t="s">
        <v>60</v>
      </c>
      <c r="ANT111" s="5"/>
      <c r="ANU111" s="523" t="s">
        <v>61</v>
      </c>
      <c r="ANV111" s="523"/>
      <c r="ANW111" s="5"/>
      <c r="ANX111" s="5"/>
      <c r="ANY111" s="1"/>
      <c r="ANZ111" s="2"/>
      <c r="AOA111" s="8" t="s">
        <v>60</v>
      </c>
      <c r="AOB111" s="5"/>
      <c r="AOC111" s="523" t="s">
        <v>61</v>
      </c>
      <c r="AOD111" s="523"/>
      <c r="AOE111" s="5"/>
      <c r="AOF111" s="5"/>
      <c r="AOG111" s="1"/>
      <c r="AOH111" s="2"/>
      <c r="AOI111" s="8" t="s">
        <v>60</v>
      </c>
      <c r="AOJ111" s="5"/>
      <c r="AOK111" s="523" t="s">
        <v>61</v>
      </c>
      <c r="AOL111" s="523"/>
      <c r="AOM111" s="5"/>
      <c r="AON111" s="5"/>
      <c r="AOO111" s="1"/>
      <c r="AOP111" s="2"/>
      <c r="AOQ111" s="8" t="s">
        <v>60</v>
      </c>
      <c r="AOR111" s="5"/>
      <c r="AOS111" s="523" t="s">
        <v>61</v>
      </c>
      <c r="AOT111" s="523"/>
      <c r="AOU111" s="5"/>
      <c r="AOV111" s="5"/>
      <c r="AOW111" s="1"/>
      <c r="AOX111" s="2"/>
      <c r="AOY111" s="8" t="s">
        <v>60</v>
      </c>
      <c r="AOZ111" s="5"/>
      <c r="APA111" s="523" t="s">
        <v>61</v>
      </c>
      <c r="APB111" s="523"/>
      <c r="APC111" s="5"/>
      <c r="APD111" s="5"/>
      <c r="APE111" s="1"/>
      <c r="APF111" s="2"/>
      <c r="APG111" s="8" t="s">
        <v>60</v>
      </c>
      <c r="APH111" s="5"/>
      <c r="API111" s="523" t="s">
        <v>61</v>
      </c>
      <c r="APJ111" s="523"/>
      <c r="APK111" s="5"/>
      <c r="APL111" s="5"/>
      <c r="APM111" s="1"/>
      <c r="APN111" s="2"/>
      <c r="APO111" s="8" t="s">
        <v>60</v>
      </c>
      <c r="APP111" s="5"/>
      <c r="APQ111" s="523" t="s">
        <v>61</v>
      </c>
      <c r="APR111" s="523"/>
      <c r="APS111" s="5"/>
      <c r="APT111" s="5"/>
      <c r="APU111" s="1"/>
      <c r="APV111" s="2"/>
      <c r="APW111" s="8" t="s">
        <v>60</v>
      </c>
      <c r="APX111" s="5"/>
      <c r="APY111" s="523" t="s">
        <v>61</v>
      </c>
      <c r="APZ111" s="523"/>
      <c r="AQA111" s="5"/>
      <c r="AQB111" s="5"/>
      <c r="AQC111" s="1"/>
      <c r="AQD111" s="2"/>
      <c r="AQE111" s="8" t="s">
        <v>60</v>
      </c>
      <c r="AQF111" s="5"/>
      <c r="AQG111" s="523" t="s">
        <v>61</v>
      </c>
      <c r="AQH111" s="523"/>
      <c r="AQI111" s="5"/>
      <c r="AQJ111" s="5"/>
      <c r="AQK111" s="1"/>
      <c r="AQL111" s="2"/>
      <c r="AQM111" s="8" t="s">
        <v>60</v>
      </c>
      <c r="AQN111" s="5"/>
      <c r="AQO111" s="523" t="s">
        <v>61</v>
      </c>
      <c r="AQP111" s="523"/>
      <c r="AQQ111" s="5"/>
      <c r="AQR111" s="5"/>
      <c r="AQS111" s="1"/>
      <c r="AQT111" s="2"/>
      <c r="AQU111" s="8" t="s">
        <v>60</v>
      </c>
      <c r="AQV111" s="5"/>
      <c r="AQW111" s="523" t="s">
        <v>61</v>
      </c>
      <c r="AQX111" s="523"/>
      <c r="AQY111" s="5"/>
      <c r="AQZ111" s="5"/>
      <c r="ARA111" s="1"/>
      <c r="ARB111" s="2"/>
      <c r="ARC111" s="8" t="s">
        <v>60</v>
      </c>
      <c r="ARD111" s="5"/>
      <c r="ARE111" s="523" t="s">
        <v>61</v>
      </c>
      <c r="ARF111" s="523"/>
      <c r="ARG111" s="5"/>
      <c r="ARH111" s="5"/>
      <c r="ARI111" s="1"/>
      <c r="ARJ111" s="2"/>
      <c r="ARK111" s="8" t="s">
        <v>60</v>
      </c>
      <c r="ARL111" s="5"/>
      <c r="ARM111" s="523" t="s">
        <v>61</v>
      </c>
      <c r="ARN111" s="523"/>
      <c r="ARO111" s="5"/>
      <c r="ARP111" s="5"/>
      <c r="ARQ111" s="1"/>
      <c r="ARR111" s="2"/>
      <c r="ARS111" s="8" t="s">
        <v>60</v>
      </c>
      <c r="ART111" s="5"/>
      <c r="ARU111" s="523" t="s">
        <v>61</v>
      </c>
      <c r="ARV111" s="523"/>
      <c r="ARW111" s="5"/>
      <c r="ARX111" s="5"/>
      <c r="ARY111" s="1"/>
      <c r="ARZ111" s="2"/>
      <c r="ASA111" s="8" t="s">
        <v>60</v>
      </c>
      <c r="ASB111" s="5"/>
      <c r="ASC111" s="523" t="s">
        <v>61</v>
      </c>
      <c r="ASD111" s="523"/>
      <c r="ASE111" s="5"/>
      <c r="ASF111" s="5"/>
      <c r="ASG111" s="1"/>
      <c r="ASH111" s="2"/>
      <c r="ASI111" s="8" t="s">
        <v>60</v>
      </c>
      <c r="ASJ111" s="5"/>
      <c r="ASK111" s="523" t="s">
        <v>61</v>
      </c>
      <c r="ASL111" s="523"/>
      <c r="ASM111" s="5"/>
      <c r="ASN111" s="5"/>
      <c r="ASO111" s="1"/>
      <c r="ASP111" s="2"/>
      <c r="ASQ111" s="8" t="s">
        <v>60</v>
      </c>
      <c r="ASR111" s="5"/>
      <c r="ASS111" s="523" t="s">
        <v>61</v>
      </c>
      <c r="AST111" s="523"/>
      <c r="ASU111" s="5"/>
      <c r="ASV111" s="5"/>
      <c r="ASW111" s="1"/>
      <c r="ASX111" s="2"/>
      <c r="ASY111" s="8" t="s">
        <v>60</v>
      </c>
      <c r="ASZ111" s="5"/>
      <c r="ATA111" s="523" t="s">
        <v>61</v>
      </c>
      <c r="ATB111" s="523"/>
      <c r="ATC111" s="5"/>
      <c r="ATD111" s="5"/>
      <c r="ATE111" s="1"/>
      <c r="ATF111" s="2"/>
      <c r="ATG111" s="8" t="s">
        <v>60</v>
      </c>
      <c r="ATH111" s="5"/>
      <c r="ATI111" s="523" t="s">
        <v>61</v>
      </c>
      <c r="ATJ111" s="523"/>
      <c r="ATK111" s="5"/>
      <c r="ATL111" s="5"/>
      <c r="ATM111" s="1"/>
      <c r="ATN111" s="2"/>
      <c r="ATO111" s="8" t="s">
        <v>60</v>
      </c>
      <c r="ATP111" s="5"/>
      <c r="ATQ111" s="523" t="s">
        <v>61</v>
      </c>
      <c r="ATR111" s="523"/>
      <c r="ATS111" s="5"/>
      <c r="ATT111" s="5"/>
      <c r="ATU111" s="1"/>
      <c r="ATV111" s="2"/>
      <c r="ATW111" s="8" t="s">
        <v>60</v>
      </c>
      <c r="ATX111" s="5"/>
      <c r="ATY111" s="523" t="s">
        <v>61</v>
      </c>
      <c r="ATZ111" s="523"/>
      <c r="AUA111" s="5"/>
      <c r="AUB111" s="5"/>
      <c r="AUC111" s="1"/>
      <c r="AUD111" s="2"/>
      <c r="AUE111" s="8" t="s">
        <v>60</v>
      </c>
      <c r="AUF111" s="5"/>
      <c r="AUG111" s="523" t="s">
        <v>61</v>
      </c>
      <c r="AUH111" s="523"/>
      <c r="AUI111" s="5"/>
      <c r="AUJ111" s="5"/>
      <c r="AUK111" s="1"/>
      <c r="AUL111" s="2"/>
      <c r="AUM111" s="8" t="s">
        <v>60</v>
      </c>
      <c r="AUN111" s="5"/>
      <c r="AUO111" s="523" t="s">
        <v>61</v>
      </c>
      <c r="AUP111" s="523"/>
      <c r="AUQ111" s="5"/>
      <c r="AUR111" s="5"/>
      <c r="AUS111" s="1"/>
      <c r="AUT111" s="2"/>
      <c r="AUU111" s="8" t="s">
        <v>60</v>
      </c>
      <c r="AUV111" s="5"/>
      <c r="AUW111" s="523" t="s">
        <v>61</v>
      </c>
      <c r="AUX111" s="523"/>
      <c r="AUY111" s="5"/>
      <c r="AUZ111" s="5"/>
      <c r="AVA111" s="1"/>
      <c r="AVB111" s="2"/>
      <c r="AVC111" s="8" t="s">
        <v>60</v>
      </c>
      <c r="AVD111" s="5"/>
      <c r="AVE111" s="523" t="s">
        <v>61</v>
      </c>
      <c r="AVF111" s="523"/>
      <c r="AVG111" s="5"/>
      <c r="AVH111" s="5"/>
      <c r="AVI111" s="1"/>
      <c r="AVJ111" s="2"/>
      <c r="AVK111" s="8" t="s">
        <v>60</v>
      </c>
      <c r="AVL111" s="5"/>
      <c r="AVM111" s="523" t="s">
        <v>61</v>
      </c>
      <c r="AVN111" s="523"/>
      <c r="AVO111" s="5"/>
      <c r="AVP111" s="5"/>
      <c r="AVQ111" s="1"/>
      <c r="AVR111" s="2"/>
      <c r="AVS111" s="8" t="s">
        <v>60</v>
      </c>
      <c r="AVT111" s="5"/>
      <c r="AVU111" s="523" t="s">
        <v>61</v>
      </c>
      <c r="AVV111" s="523"/>
      <c r="AVW111" s="5"/>
      <c r="AVX111" s="5"/>
      <c r="AVY111" s="1"/>
      <c r="AVZ111" s="2"/>
      <c r="AWA111" s="8" t="s">
        <v>60</v>
      </c>
      <c r="AWB111" s="5"/>
      <c r="AWC111" s="523" t="s">
        <v>61</v>
      </c>
      <c r="AWD111" s="523"/>
      <c r="AWE111" s="5"/>
      <c r="AWF111" s="5"/>
      <c r="AWG111" s="1"/>
      <c r="AWH111" s="2"/>
      <c r="AWI111" s="8" t="s">
        <v>60</v>
      </c>
      <c r="AWJ111" s="5"/>
      <c r="AWK111" s="523" t="s">
        <v>61</v>
      </c>
      <c r="AWL111" s="523"/>
      <c r="AWM111" s="5"/>
      <c r="AWN111" s="5"/>
      <c r="AWO111" s="1"/>
      <c r="AWP111" s="2"/>
      <c r="AWQ111" s="8" t="s">
        <v>60</v>
      </c>
      <c r="AWR111" s="5"/>
      <c r="AWS111" s="523" t="s">
        <v>61</v>
      </c>
      <c r="AWT111" s="523"/>
      <c r="AWU111" s="5"/>
      <c r="AWV111" s="5"/>
      <c r="AWW111" s="1"/>
      <c r="AWX111" s="2"/>
      <c r="AWY111" s="8" t="s">
        <v>60</v>
      </c>
      <c r="AWZ111" s="5"/>
      <c r="AXA111" s="523" t="s">
        <v>61</v>
      </c>
      <c r="AXB111" s="523"/>
      <c r="AXC111" s="5"/>
      <c r="AXD111" s="5"/>
      <c r="AXE111" s="1"/>
      <c r="AXF111" s="2"/>
      <c r="AXG111" s="8" t="s">
        <v>60</v>
      </c>
      <c r="AXH111" s="5"/>
      <c r="AXI111" s="523" t="s">
        <v>61</v>
      </c>
      <c r="AXJ111" s="523"/>
      <c r="AXK111" s="5"/>
      <c r="AXL111" s="5"/>
      <c r="AXM111" s="1"/>
      <c r="AXN111" s="2"/>
      <c r="AXO111" s="8" t="s">
        <v>60</v>
      </c>
      <c r="AXP111" s="5"/>
      <c r="AXQ111" s="523" t="s">
        <v>61</v>
      </c>
      <c r="AXR111" s="523"/>
      <c r="AXS111" s="5"/>
      <c r="AXT111" s="5"/>
      <c r="AXU111" s="1"/>
      <c r="AXV111" s="2"/>
      <c r="AXW111" s="8" t="s">
        <v>60</v>
      </c>
      <c r="AXX111" s="5"/>
      <c r="AXY111" s="523" t="s">
        <v>61</v>
      </c>
      <c r="AXZ111" s="523"/>
      <c r="AYA111" s="5"/>
      <c r="AYB111" s="5"/>
      <c r="AYC111" s="1"/>
      <c r="AYD111" s="2"/>
      <c r="AYE111" s="8" t="s">
        <v>60</v>
      </c>
      <c r="AYF111" s="5"/>
      <c r="AYG111" s="523" t="s">
        <v>61</v>
      </c>
      <c r="AYH111" s="523"/>
      <c r="AYI111" s="5"/>
      <c r="AYJ111" s="5"/>
      <c r="AYK111" s="1"/>
      <c r="AYL111" s="2"/>
      <c r="AYM111" s="8" t="s">
        <v>60</v>
      </c>
      <c r="AYN111" s="5"/>
      <c r="AYO111" s="523" t="s">
        <v>61</v>
      </c>
      <c r="AYP111" s="523"/>
      <c r="AYQ111" s="5"/>
      <c r="AYR111" s="5"/>
      <c r="AYS111" s="1"/>
      <c r="AYT111" s="2"/>
      <c r="AYU111" s="8" t="s">
        <v>60</v>
      </c>
      <c r="AYV111" s="5"/>
      <c r="AYW111" s="523" t="s">
        <v>61</v>
      </c>
      <c r="AYX111" s="523"/>
      <c r="AYY111" s="5"/>
      <c r="AYZ111" s="5"/>
      <c r="AZA111" s="1"/>
      <c r="AZB111" s="2"/>
      <c r="AZC111" s="8" t="s">
        <v>60</v>
      </c>
      <c r="AZD111" s="5"/>
      <c r="AZE111" s="523" t="s">
        <v>61</v>
      </c>
      <c r="AZF111" s="523"/>
      <c r="AZG111" s="5"/>
      <c r="AZH111" s="5"/>
      <c r="AZI111" s="1"/>
      <c r="AZJ111" s="2"/>
      <c r="AZK111" s="8" t="s">
        <v>60</v>
      </c>
      <c r="AZL111" s="5"/>
      <c r="AZM111" s="523" t="s">
        <v>61</v>
      </c>
      <c r="AZN111" s="523"/>
      <c r="AZO111" s="5"/>
      <c r="AZP111" s="5"/>
      <c r="AZQ111" s="1"/>
      <c r="AZR111" s="2"/>
      <c r="AZS111" s="8" t="s">
        <v>60</v>
      </c>
      <c r="AZT111" s="5"/>
      <c r="AZU111" s="523" t="s">
        <v>61</v>
      </c>
      <c r="AZV111" s="523"/>
      <c r="AZW111" s="5"/>
      <c r="AZX111" s="5"/>
      <c r="AZY111" s="1"/>
      <c r="AZZ111" s="2"/>
      <c r="BAA111" s="8" t="s">
        <v>60</v>
      </c>
      <c r="BAB111" s="5"/>
      <c r="BAC111" s="523" t="s">
        <v>61</v>
      </c>
      <c r="BAD111" s="523"/>
      <c r="BAE111" s="5"/>
      <c r="BAF111" s="5"/>
      <c r="BAG111" s="1"/>
      <c r="BAH111" s="2"/>
      <c r="BAI111" s="8" t="s">
        <v>60</v>
      </c>
      <c r="BAJ111" s="5"/>
      <c r="BAK111" s="523" t="s">
        <v>61</v>
      </c>
      <c r="BAL111" s="523"/>
      <c r="BAM111" s="5"/>
      <c r="BAN111" s="5"/>
      <c r="BAO111" s="1"/>
      <c r="BAP111" s="2"/>
      <c r="BAQ111" s="8" t="s">
        <v>60</v>
      </c>
      <c r="BAR111" s="5"/>
      <c r="BAS111" s="523" t="s">
        <v>61</v>
      </c>
      <c r="BAT111" s="523"/>
      <c r="BAU111" s="5"/>
      <c r="BAV111" s="5"/>
      <c r="BAW111" s="1"/>
      <c r="BAX111" s="2"/>
      <c r="BAY111" s="8" t="s">
        <v>60</v>
      </c>
      <c r="BAZ111" s="5"/>
      <c r="BBA111" s="523" t="s">
        <v>61</v>
      </c>
      <c r="BBB111" s="523"/>
      <c r="BBC111" s="5"/>
      <c r="BBD111" s="5"/>
      <c r="BBE111" s="1"/>
      <c r="BBF111" s="2"/>
      <c r="BBG111" s="8" t="s">
        <v>60</v>
      </c>
      <c r="BBH111" s="5"/>
      <c r="BBI111" s="523" t="s">
        <v>61</v>
      </c>
      <c r="BBJ111" s="523"/>
      <c r="BBK111" s="5"/>
      <c r="BBL111" s="5"/>
      <c r="BBM111" s="1"/>
      <c r="BBN111" s="2"/>
      <c r="BBO111" s="8" t="s">
        <v>60</v>
      </c>
      <c r="BBP111" s="5"/>
      <c r="BBQ111" s="523" t="s">
        <v>61</v>
      </c>
      <c r="BBR111" s="523"/>
      <c r="BBS111" s="5"/>
      <c r="BBT111" s="5"/>
      <c r="BBU111" s="1"/>
      <c r="BBV111" s="2"/>
      <c r="BBW111" s="8" t="s">
        <v>60</v>
      </c>
      <c r="BBX111" s="5"/>
      <c r="BBY111" s="523" t="s">
        <v>61</v>
      </c>
      <c r="BBZ111" s="523"/>
      <c r="BCA111" s="5"/>
      <c r="BCB111" s="5"/>
      <c r="BCC111" s="1"/>
      <c r="BCD111" s="2"/>
      <c r="BCE111" s="8" t="s">
        <v>60</v>
      </c>
      <c r="BCF111" s="5"/>
      <c r="BCG111" s="523" t="s">
        <v>61</v>
      </c>
      <c r="BCH111" s="523"/>
      <c r="BCI111" s="5"/>
      <c r="BCJ111" s="5"/>
      <c r="BCK111" s="1"/>
      <c r="BCL111" s="2"/>
      <c r="BCM111" s="8" t="s">
        <v>60</v>
      </c>
      <c r="BCN111" s="5"/>
      <c r="BCO111" s="523" t="s">
        <v>61</v>
      </c>
      <c r="BCP111" s="523"/>
      <c r="BCQ111" s="5"/>
      <c r="BCR111" s="5"/>
      <c r="BCS111" s="1"/>
      <c r="BCT111" s="2"/>
      <c r="BCU111" s="8" t="s">
        <v>60</v>
      </c>
      <c r="BCV111" s="5"/>
      <c r="BCW111" s="523" t="s">
        <v>61</v>
      </c>
      <c r="BCX111" s="523"/>
      <c r="BCY111" s="5"/>
      <c r="BCZ111" s="5"/>
      <c r="BDA111" s="1"/>
      <c r="BDB111" s="2"/>
      <c r="BDC111" s="8" t="s">
        <v>60</v>
      </c>
      <c r="BDD111" s="5"/>
      <c r="BDE111" s="523" t="s">
        <v>61</v>
      </c>
      <c r="BDF111" s="523"/>
      <c r="BDG111" s="5"/>
      <c r="BDH111" s="5"/>
      <c r="BDI111" s="1"/>
      <c r="BDJ111" s="2"/>
      <c r="BDK111" s="8" t="s">
        <v>60</v>
      </c>
      <c r="BDL111" s="5"/>
      <c r="BDM111" s="523" t="s">
        <v>61</v>
      </c>
      <c r="BDN111" s="523"/>
      <c r="BDO111" s="5"/>
      <c r="BDP111" s="5"/>
      <c r="BDQ111" s="1"/>
      <c r="BDR111" s="2"/>
      <c r="BDS111" s="8" t="s">
        <v>60</v>
      </c>
      <c r="BDT111" s="5"/>
      <c r="BDU111" s="523" t="s">
        <v>61</v>
      </c>
      <c r="BDV111" s="523"/>
      <c r="BDW111" s="5"/>
      <c r="BDX111" s="5"/>
      <c r="BDY111" s="1"/>
      <c r="BDZ111" s="2"/>
      <c r="BEA111" s="8" t="s">
        <v>60</v>
      </c>
      <c r="BEB111" s="5"/>
      <c r="BEC111" s="523" t="s">
        <v>61</v>
      </c>
      <c r="BED111" s="523"/>
      <c r="BEE111" s="5"/>
      <c r="BEF111" s="5"/>
      <c r="BEG111" s="1"/>
      <c r="BEH111" s="2"/>
      <c r="BEI111" s="8" t="s">
        <v>60</v>
      </c>
      <c r="BEJ111" s="5"/>
      <c r="BEK111" s="523" t="s">
        <v>61</v>
      </c>
      <c r="BEL111" s="523"/>
      <c r="BEM111" s="5"/>
      <c r="BEN111" s="5"/>
      <c r="BEO111" s="1"/>
      <c r="BEP111" s="2"/>
      <c r="BEQ111" s="8" t="s">
        <v>60</v>
      </c>
      <c r="BER111" s="5"/>
      <c r="BES111" s="523" t="s">
        <v>61</v>
      </c>
      <c r="BET111" s="523"/>
      <c r="BEU111" s="5"/>
      <c r="BEV111" s="5"/>
      <c r="BEW111" s="1"/>
      <c r="BEX111" s="2"/>
      <c r="BEY111" s="8" t="s">
        <v>60</v>
      </c>
      <c r="BEZ111" s="5"/>
      <c r="BFA111" s="523" t="s">
        <v>61</v>
      </c>
      <c r="BFB111" s="523"/>
      <c r="BFC111" s="5"/>
      <c r="BFD111" s="5"/>
      <c r="BFE111" s="1"/>
      <c r="BFF111" s="2"/>
      <c r="BFG111" s="8" t="s">
        <v>60</v>
      </c>
      <c r="BFH111" s="5"/>
      <c r="BFI111" s="523" t="s">
        <v>61</v>
      </c>
      <c r="BFJ111" s="523"/>
      <c r="BFK111" s="5"/>
      <c r="BFL111" s="5"/>
      <c r="BFM111" s="1"/>
      <c r="BFN111" s="2"/>
      <c r="BFO111" s="8" t="s">
        <v>60</v>
      </c>
      <c r="BFP111" s="5"/>
      <c r="BFQ111" s="523" t="s">
        <v>61</v>
      </c>
      <c r="BFR111" s="523"/>
      <c r="BFS111" s="5"/>
      <c r="BFT111" s="5"/>
      <c r="BFU111" s="1"/>
      <c r="BFV111" s="2"/>
      <c r="BFW111" s="8" t="s">
        <v>60</v>
      </c>
      <c r="BFX111" s="5"/>
      <c r="BFY111" s="523" t="s">
        <v>61</v>
      </c>
      <c r="BFZ111" s="523"/>
      <c r="BGA111" s="5"/>
      <c r="BGB111" s="5"/>
      <c r="BGC111" s="1"/>
      <c r="BGD111" s="2"/>
      <c r="BGE111" s="8" t="s">
        <v>60</v>
      </c>
      <c r="BGF111" s="5"/>
      <c r="BGG111" s="523" t="s">
        <v>61</v>
      </c>
      <c r="BGH111" s="523"/>
      <c r="BGI111" s="5"/>
      <c r="BGJ111" s="5"/>
      <c r="BGK111" s="1"/>
      <c r="BGL111" s="2"/>
      <c r="BGM111" s="8" t="s">
        <v>60</v>
      </c>
      <c r="BGN111" s="5"/>
      <c r="BGO111" s="523" t="s">
        <v>61</v>
      </c>
      <c r="BGP111" s="523"/>
      <c r="BGQ111" s="5"/>
      <c r="BGR111" s="5"/>
      <c r="BGS111" s="1"/>
      <c r="BGT111" s="2"/>
      <c r="BGU111" s="8" t="s">
        <v>60</v>
      </c>
      <c r="BGV111" s="5"/>
      <c r="BGW111" s="523" t="s">
        <v>61</v>
      </c>
      <c r="BGX111" s="523"/>
      <c r="BGY111" s="5"/>
      <c r="BGZ111" s="5"/>
      <c r="BHA111" s="1"/>
      <c r="BHB111" s="2"/>
      <c r="BHC111" s="8" t="s">
        <v>60</v>
      </c>
      <c r="BHD111" s="5"/>
      <c r="BHE111" s="523" t="s">
        <v>61</v>
      </c>
      <c r="BHF111" s="523"/>
      <c r="BHG111" s="5"/>
      <c r="BHH111" s="5"/>
      <c r="BHI111" s="1"/>
      <c r="BHJ111" s="2"/>
      <c r="BHK111" s="8" t="s">
        <v>60</v>
      </c>
      <c r="BHL111" s="5"/>
      <c r="BHM111" s="523" t="s">
        <v>61</v>
      </c>
      <c r="BHN111" s="523"/>
      <c r="BHO111" s="5"/>
      <c r="BHP111" s="5"/>
      <c r="BHQ111" s="1"/>
      <c r="BHR111" s="2"/>
      <c r="BHS111" s="8" t="s">
        <v>60</v>
      </c>
      <c r="BHT111" s="5"/>
      <c r="BHU111" s="523" t="s">
        <v>61</v>
      </c>
      <c r="BHV111" s="523"/>
      <c r="BHW111" s="5"/>
      <c r="BHX111" s="5"/>
      <c r="BHY111" s="1"/>
      <c r="BHZ111" s="2"/>
      <c r="BIA111" s="8" t="s">
        <v>60</v>
      </c>
      <c r="BIB111" s="5"/>
      <c r="BIC111" s="523" t="s">
        <v>61</v>
      </c>
      <c r="BID111" s="523"/>
      <c r="BIE111" s="5"/>
      <c r="BIF111" s="5"/>
      <c r="BIG111" s="1"/>
      <c r="BIH111" s="2"/>
      <c r="BII111" s="8" t="s">
        <v>60</v>
      </c>
      <c r="BIJ111" s="5"/>
      <c r="BIK111" s="523" t="s">
        <v>61</v>
      </c>
      <c r="BIL111" s="523"/>
      <c r="BIM111" s="5"/>
      <c r="BIN111" s="5"/>
      <c r="BIO111" s="1"/>
      <c r="BIP111" s="2"/>
      <c r="BIQ111" s="8" t="s">
        <v>60</v>
      </c>
      <c r="BIR111" s="5"/>
      <c r="BIS111" s="523" t="s">
        <v>61</v>
      </c>
      <c r="BIT111" s="523"/>
      <c r="BIU111" s="5"/>
      <c r="BIV111" s="5"/>
      <c r="BIW111" s="1"/>
      <c r="BIX111" s="2"/>
      <c r="BIY111" s="8" t="s">
        <v>60</v>
      </c>
      <c r="BIZ111" s="5"/>
      <c r="BJA111" s="523" t="s">
        <v>61</v>
      </c>
      <c r="BJB111" s="523"/>
      <c r="BJC111" s="5"/>
      <c r="BJD111" s="5"/>
      <c r="BJE111" s="1"/>
      <c r="BJF111" s="2"/>
      <c r="BJG111" s="8" t="s">
        <v>60</v>
      </c>
      <c r="BJH111" s="5"/>
      <c r="BJI111" s="523" t="s">
        <v>61</v>
      </c>
      <c r="BJJ111" s="523"/>
      <c r="BJK111" s="5"/>
      <c r="BJL111" s="5"/>
      <c r="BJM111" s="1"/>
      <c r="BJN111" s="2"/>
      <c r="BJO111" s="8" t="s">
        <v>60</v>
      </c>
      <c r="BJP111" s="5"/>
      <c r="BJQ111" s="523" t="s">
        <v>61</v>
      </c>
      <c r="BJR111" s="523"/>
      <c r="BJS111" s="5"/>
      <c r="BJT111" s="5"/>
      <c r="BJU111" s="1"/>
      <c r="BJV111" s="2"/>
      <c r="BJW111" s="8" t="s">
        <v>60</v>
      </c>
      <c r="BJX111" s="5"/>
      <c r="BJY111" s="523" t="s">
        <v>61</v>
      </c>
      <c r="BJZ111" s="523"/>
      <c r="BKA111" s="5"/>
      <c r="BKB111" s="5"/>
      <c r="BKC111" s="1"/>
      <c r="BKD111" s="2"/>
      <c r="BKE111" s="8" t="s">
        <v>60</v>
      </c>
      <c r="BKF111" s="5"/>
      <c r="BKG111" s="523" t="s">
        <v>61</v>
      </c>
      <c r="BKH111" s="523"/>
      <c r="BKI111" s="5"/>
      <c r="BKJ111" s="5"/>
      <c r="BKK111" s="1"/>
      <c r="BKL111" s="2"/>
      <c r="BKM111" s="8" t="s">
        <v>60</v>
      </c>
      <c r="BKN111" s="5"/>
      <c r="BKO111" s="523" t="s">
        <v>61</v>
      </c>
      <c r="BKP111" s="523"/>
      <c r="BKQ111" s="5"/>
      <c r="BKR111" s="5"/>
      <c r="BKS111" s="1"/>
      <c r="BKT111" s="2"/>
      <c r="BKU111" s="8" t="s">
        <v>60</v>
      </c>
      <c r="BKV111" s="5"/>
      <c r="BKW111" s="523" t="s">
        <v>61</v>
      </c>
      <c r="BKX111" s="523"/>
      <c r="BKY111" s="5"/>
      <c r="BKZ111" s="5"/>
      <c r="BLA111" s="1"/>
      <c r="BLB111" s="2"/>
      <c r="BLC111" s="8" t="s">
        <v>60</v>
      </c>
      <c r="BLD111" s="5"/>
      <c r="BLE111" s="523" t="s">
        <v>61</v>
      </c>
      <c r="BLF111" s="523"/>
      <c r="BLG111" s="5"/>
      <c r="BLH111" s="5"/>
      <c r="BLI111" s="1"/>
      <c r="BLJ111" s="2"/>
      <c r="BLK111" s="8" t="s">
        <v>60</v>
      </c>
      <c r="BLL111" s="5"/>
      <c r="BLM111" s="523" t="s">
        <v>61</v>
      </c>
      <c r="BLN111" s="523"/>
      <c r="BLO111" s="5"/>
      <c r="BLP111" s="5"/>
      <c r="BLQ111" s="1"/>
      <c r="BLR111" s="2"/>
      <c r="BLS111" s="8" t="s">
        <v>60</v>
      </c>
      <c r="BLT111" s="5"/>
      <c r="BLU111" s="523" t="s">
        <v>61</v>
      </c>
      <c r="BLV111" s="523"/>
      <c r="BLW111" s="5"/>
      <c r="BLX111" s="5"/>
      <c r="BLY111" s="1"/>
      <c r="BLZ111" s="2"/>
      <c r="BMA111" s="8" t="s">
        <v>60</v>
      </c>
      <c r="BMB111" s="5"/>
      <c r="BMC111" s="523" t="s">
        <v>61</v>
      </c>
      <c r="BMD111" s="523"/>
      <c r="BME111" s="5"/>
      <c r="BMF111" s="5"/>
      <c r="BMG111" s="1"/>
      <c r="BMH111" s="2"/>
      <c r="BMI111" s="8" t="s">
        <v>60</v>
      </c>
      <c r="BMJ111" s="5"/>
      <c r="BMK111" s="523" t="s">
        <v>61</v>
      </c>
      <c r="BML111" s="523"/>
      <c r="BMM111" s="5"/>
      <c r="BMN111" s="5"/>
      <c r="BMO111" s="1"/>
      <c r="BMP111" s="2"/>
      <c r="BMQ111" s="8" t="s">
        <v>60</v>
      </c>
      <c r="BMR111" s="5"/>
      <c r="BMS111" s="523" t="s">
        <v>61</v>
      </c>
      <c r="BMT111" s="523"/>
      <c r="BMU111" s="5"/>
      <c r="BMV111" s="5"/>
      <c r="BMW111" s="1"/>
      <c r="BMX111" s="2"/>
      <c r="BMY111" s="8" t="s">
        <v>60</v>
      </c>
      <c r="BMZ111" s="5"/>
      <c r="BNA111" s="523" t="s">
        <v>61</v>
      </c>
      <c r="BNB111" s="523"/>
      <c r="BNC111" s="5"/>
      <c r="BND111" s="5"/>
      <c r="BNE111" s="1"/>
      <c r="BNF111" s="2"/>
      <c r="BNG111" s="8" t="s">
        <v>60</v>
      </c>
      <c r="BNH111" s="5"/>
      <c r="BNI111" s="523" t="s">
        <v>61</v>
      </c>
      <c r="BNJ111" s="523"/>
      <c r="BNK111" s="5"/>
      <c r="BNL111" s="5"/>
      <c r="BNM111" s="1"/>
      <c r="BNN111" s="2"/>
      <c r="BNO111" s="8" t="s">
        <v>60</v>
      </c>
      <c r="BNP111" s="5"/>
      <c r="BNQ111" s="523" t="s">
        <v>61</v>
      </c>
      <c r="BNR111" s="523"/>
      <c r="BNS111" s="5"/>
      <c r="BNT111" s="5"/>
      <c r="BNU111" s="1"/>
      <c r="BNV111" s="2"/>
      <c r="BNW111" s="8" t="s">
        <v>60</v>
      </c>
      <c r="BNX111" s="5"/>
      <c r="BNY111" s="523" t="s">
        <v>61</v>
      </c>
      <c r="BNZ111" s="523"/>
      <c r="BOA111" s="5"/>
      <c r="BOB111" s="5"/>
      <c r="BOC111" s="1"/>
      <c r="BOD111" s="2"/>
      <c r="BOE111" s="8" t="s">
        <v>60</v>
      </c>
      <c r="BOF111" s="5"/>
      <c r="BOG111" s="523" t="s">
        <v>61</v>
      </c>
      <c r="BOH111" s="523"/>
      <c r="BOI111" s="5"/>
      <c r="BOJ111" s="5"/>
      <c r="BOK111" s="1"/>
      <c r="BOL111" s="2"/>
      <c r="BOM111" s="8" t="s">
        <v>60</v>
      </c>
      <c r="BON111" s="5"/>
      <c r="BOO111" s="523" t="s">
        <v>61</v>
      </c>
      <c r="BOP111" s="523"/>
      <c r="BOQ111" s="5"/>
      <c r="BOR111" s="5"/>
      <c r="BOS111" s="1"/>
      <c r="BOT111" s="2"/>
      <c r="BOU111" s="8" t="s">
        <v>60</v>
      </c>
      <c r="BOV111" s="5"/>
      <c r="BOW111" s="523" t="s">
        <v>61</v>
      </c>
      <c r="BOX111" s="523"/>
      <c r="BOY111" s="5"/>
      <c r="BOZ111" s="5"/>
      <c r="BPA111" s="1"/>
      <c r="BPB111" s="2"/>
      <c r="BPC111" s="8" t="s">
        <v>60</v>
      </c>
      <c r="BPD111" s="5"/>
      <c r="BPE111" s="523" t="s">
        <v>61</v>
      </c>
      <c r="BPF111" s="523"/>
      <c r="BPG111" s="5"/>
      <c r="BPH111" s="5"/>
      <c r="BPI111" s="1"/>
      <c r="BPJ111" s="2"/>
      <c r="BPK111" s="8" t="s">
        <v>60</v>
      </c>
      <c r="BPL111" s="5"/>
      <c r="BPM111" s="523" t="s">
        <v>61</v>
      </c>
      <c r="BPN111" s="523"/>
      <c r="BPO111" s="5"/>
      <c r="BPP111" s="5"/>
      <c r="BPQ111" s="1"/>
      <c r="BPR111" s="2"/>
      <c r="BPS111" s="8" t="s">
        <v>60</v>
      </c>
      <c r="BPT111" s="5"/>
      <c r="BPU111" s="523" t="s">
        <v>61</v>
      </c>
      <c r="BPV111" s="523"/>
      <c r="BPW111" s="5"/>
      <c r="BPX111" s="5"/>
      <c r="BPY111" s="1"/>
      <c r="BPZ111" s="2"/>
      <c r="BQA111" s="8" t="s">
        <v>60</v>
      </c>
      <c r="BQB111" s="5"/>
      <c r="BQC111" s="523" t="s">
        <v>61</v>
      </c>
      <c r="BQD111" s="523"/>
      <c r="BQE111" s="5"/>
      <c r="BQF111" s="5"/>
      <c r="BQG111" s="1"/>
      <c r="BQH111" s="2"/>
      <c r="BQI111" s="8" t="s">
        <v>60</v>
      </c>
      <c r="BQJ111" s="5"/>
      <c r="BQK111" s="523" t="s">
        <v>61</v>
      </c>
      <c r="BQL111" s="523"/>
      <c r="BQM111" s="5"/>
      <c r="BQN111" s="5"/>
      <c r="BQO111" s="1"/>
      <c r="BQP111" s="2"/>
      <c r="BQQ111" s="8" t="s">
        <v>60</v>
      </c>
      <c r="BQR111" s="5"/>
      <c r="BQS111" s="523" t="s">
        <v>61</v>
      </c>
      <c r="BQT111" s="523"/>
      <c r="BQU111" s="5"/>
      <c r="BQV111" s="5"/>
      <c r="BQW111" s="1"/>
      <c r="BQX111" s="2"/>
      <c r="BQY111" s="8" t="s">
        <v>60</v>
      </c>
      <c r="BQZ111" s="5"/>
      <c r="BRA111" s="523" t="s">
        <v>61</v>
      </c>
      <c r="BRB111" s="523"/>
      <c r="BRC111" s="5"/>
      <c r="BRD111" s="5"/>
      <c r="BRE111" s="1"/>
      <c r="BRF111" s="2"/>
      <c r="BRG111" s="8" t="s">
        <v>60</v>
      </c>
      <c r="BRH111" s="5"/>
      <c r="BRI111" s="523" t="s">
        <v>61</v>
      </c>
      <c r="BRJ111" s="523"/>
      <c r="BRK111" s="5"/>
      <c r="BRL111" s="5"/>
      <c r="BRM111" s="1"/>
      <c r="BRN111" s="2"/>
      <c r="BRO111" s="8" t="s">
        <v>60</v>
      </c>
      <c r="BRP111" s="5"/>
      <c r="BRQ111" s="523" t="s">
        <v>61</v>
      </c>
      <c r="BRR111" s="523"/>
      <c r="BRS111" s="5"/>
      <c r="BRT111" s="5"/>
      <c r="BRU111" s="1"/>
      <c r="BRV111" s="2"/>
      <c r="BRW111" s="8" t="s">
        <v>60</v>
      </c>
      <c r="BRX111" s="5"/>
      <c r="BRY111" s="523" t="s">
        <v>61</v>
      </c>
      <c r="BRZ111" s="523"/>
      <c r="BSA111" s="5"/>
      <c r="BSB111" s="5"/>
      <c r="BSC111" s="1"/>
      <c r="BSD111" s="2"/>
      <c r="BSE111" s="8" t="s">
        <v>60</v>
      </c>
      <c r="BSF111" s="5"/>
      <c r="BSG111" s="523" t="s">
        <v>61</v>
      </c>
      <c r="BSH111" s="523"/>
      <c r="BSI111" s="5"/>
      <c r="BSJ111" s="5"/>
      <c r="BSK111" s="1"/>
      <c r="BSL111" s="2"/>
      <c r="BSM111" s="8" t="s">
        <v>60</v>
      </c>
      <c r="BSN111" s="5"/>
      <c r="BSO111" s="523" t="s">
        <v>61</v>
      </c>
      <c r="BSP111" s="523"/>
      <c r="BSQ111" s="5"/>
      <c r="BSR111" s="5"/>
      <c r="BSS111" s="1"/>
      <c r="BST111" s="2"/>
      <c r="BSU111" s="8" t="s">
        <v>60</v>
      </c>
      <c r="BSV111" s="5"/>
      <c r="BSW111" s="523" t="s">
        <v>61</v>
      </c>
      <c r="BSX111" s="523"/>
      <c r="BSY111" s="5"/>
      <c r="BSZ111" s="5"/>
      <c r="BTA111" s="1"/>
      <c r="BTB111" s="2"/>
      <c r="BTC111" s="8" t="s">
        <v>60</v>
      </c>
      <c r="BTD111" s="5"/>
      <c r="BTE111" s="523" t="s">
        <v>61</v>
      </c>
      <c r="BTF111" s="523"/>
      <c r="BTG111" s="5"/>
      <c r="BTH111" s="5"/>
      <c r="BTI111" s="1"/>
      <c r="BTJ111" s="2"/>
      <c r="BTK111" s="8" t="s">
        <v>60</v>
      </c>
      <c r="BTL111" s="5"/>
      <c r="BTM111" s="523" t="s">
        <v>61</v>
      </c>
      <c r="BTN111" s="523"/>
      <c r="BTO111" s="5"/>
      <c r="BTP111" s="5"/>
      <c r="BTQ111" s="1"/>
      <c r="BTR111" s="2"/>
      <c r="BTS111" s="8" t="s">
        <v>60</v>
      </c>
      <c r="BTT111" s="5"/>
      <c r="BTU111" s="523" t="s">
        <v>61</v>
      </c>
      <c r="BTV111" s="523"/>
      <c r="BTW111" s="5"/>
      <c r="BTX111" s="5"/>
      <c r="BTY111" s="1"/>
      <c r="BTZ111" s="2"/>
      <c r="BUA111" s="8" t="s">
        <v>60</v>
      </c>
      <c r="BUB111" s="5"/>
      <c r="BUC111" s="523" t="s">
        <v>61</v>
      </c>
      <c r="BUD111" s="523"/>
      <c r="BUE111" s="5"/>
      <c r="BUF111" s="5"/>
      <c r="BUG111" s="1"/>
      <c r="BUH111" s="2"/>
      <c r="BUI111" s="8" t="s">
        <v>60</v>
      </c>
      <c r="BUJ111" s="5"/>
      <c r="BUK111" s="523" t="s">
        <v>61</v>
      </c>
      <c r="BUL111" s="523"/>
      <c r="BUM111" s="5"/>
      <c r="BUN111" s="5"/>
      <c r="BUO111" s="1"/>
      <c r="BUP111" s="2"/>
      <c r="BUQ111" s="8" t="s">
        <v>60</v>
      </c>
      <c r="BUR111" s="5"/>
      <c r="BUS111" s="523" t="s">
        <v>61</v>
      </c>
      <c r="BUT111" s="523"/>
      <c r="BUU111" s="5"/>
      <c r="BUV111" s="5"/>
      <c r="BUW111" s="1"/>
      <c r="BUX111" s="2"/>
      <c r="BUY111" s="8" t="s">
        <v>60</v>
      </c>
      <c r="BUZ111" s="5"/>
      <c r="BVA111" s="523" t="s">
        <v>61</v>
      </c>
      <c r="BVB111" s="523"/>
      <c r="BVC111" s="5"/>
      <c r="BVD111" s="5"/>
      <c r="BVE111" s="1"/>
      <c r="BVF111" s="2"/>
      <c r="BVG111" s="8" t="s">
        <v>60</v>
      </c>
      <c r="BVH111" s="5"/>
      <c r="BVI111" s="523" t="s">
        <v>61</v>
      </c>
      <c r="BVJ111" s="523"/>
      <c r="BVK111" s="5"/>
      <c r="BVL111" s="5"/>
      <c r="BVM111" s="1"/>
      <c r="BVN111" s="2"/>
      <c r="BVO111" s="8" t="s">
        <v>60</v>
      </c>
      <c r="BVP111" s="5"/>
      <c r="BVQ111" s="523" t="s">
        <v>61</v>
      </c>
      <c r="BVR111" s="523"/>
      <c r="BVS111" s="5"/>
      <c r="BVT111" s="5"/>
      <c r="BVU111" s="1"/>
      <c r="BVV111" s="2"/>
      <c r="BVW111" s="8" t="s">
        <v>60</v>
      </c>
      <c r="BVX111" s="5"/>
      <c r="BVY111" s="523" t="s">
        <v>61</v>
      </c>
      <c r="BVZ111" s="523"/>
      <c r="BWA111" s="5"/>
      <c r="BWB111" s="5"/>
      <c r="BWC111" s="1"/>
      <c r="BWD111" s="2"/>
      <c r="BWE111" s="8" t="s">
        <v>60</v>
      </c>
      <c r="BWF111" s="5"/>
      <c r="BWG111" s="523" t="s">
        <v>61</v>
      </c>
      <c r="BWH111" s="523"/>
      <c r="BWI111" s="5"/>
      <c r="BWJ111" s="5"/>
      <c r="BWK111" s="1"/>
      <c r="BWL111" s="2"/>
      <c r="BWM111" s="8" t="s">
        <v>60</v>
      </c>
      <c r="BWN111" s="5"/>
      <c r="BWO111" s="523" t="s">
        <v>61</v>
      </c>
      <c r="BWP111" s="523"/>
      <c r="BWQ111" s="5"/>
      <c r="BWR111" s="5"/>
      <c r="BWS111" s="1"/>
      <c r="BWT111" s="2"/>
      <c r="BWU111" s="8" t="s">
        <v>60</v>
      </c>
      <c r="BWV111" s="5"/>
      <c r="BWW111" s="523" t="s">
        <v>61</v>
      </c>
      <c r="BWX111" s="523"/>
      <c r="BWY111" s="5"/>
      <c r="BWZ111" s="5"/>
      <c r="BXA111" s="1"/>
      <c r="BXB111" s="2"/>
      <c r="BXC111" s="8" t="s">
        <v>60</v>
      </c>
      <c r="BXD111" s="5"/>
      <c r="BXE111" s="523" t="s">
        <v>61</v>
      </c>
      <c r="BXF111" s="523"/>
      <c r="BXG111" s="5"/>
      <c r="BXH111" s="5"/>
      <c r="BXI111" s="1"/>
      <c r="BXJ111" s="2"/>
      <c r="BXK111" s="8" t="s">
        <v>60</v>
      </c>
      <c r="BXL111" s="5"/>
      <c r="BXM111" s="523" t="s">
        <v>61</v>
      </c>
      <c r="BXN111" s="523"/>
      <c r="BXO111" s="5"/>
      <c r="BXP111" s="5"/>
      <c r="BXQ111" s="1"/>
      <c r="BXR111" s="2"/>
      <c r="BXS111" s="8" t="s">
        <v>60</v>
      </c>
      <c r="BXT111" s="5"/>
      <c r="BXU111" s="523" t="s">
        <v>61</v>
      </c>
      <c r="BXV111" s="523"/>
      <c r="BXW111" s="5"/>
      <c r="BXX111" s="5"/>
      <c r="BXY111" s="1"/>
      <c r="BXZ111" s="2"/>
      <c r="BYA111" s="8" t="s">
        <v>60</v>
      </c>
      <c r="BYB111" s="5"/>
      <c r="BYC111" s="523" t="s">
        <v>61</v>
      </c>
      <c r="BYD111" s="523"/>
      <c r="BYE111" s="5"/>
      <c r="BYF111" s="5"/>
      <c r="BYG111" s="1"/>
      <c r="BYH111" s="2"/>
      <c r="BYI111" s="8" t="s">
        <v>60</v>
      </c>
      <c r="BYJ111" s="5"/>
      <c r="BYK111" s="523" t="s">
        <v>61</v>
      </c>
      <c r="BYL111" s="523"/>
      <c r="BYM111" s="5"/>
      <c r="BYN111" s="5"/>
      <c r="BYO111" s="1"/>
      <c r="BYP111" s="2"/>
      <c r="BYQ111" s="8" t="s">
        <v>60</v>
      </c>
      <c r="BYR111" s="5"/>
      <c r="BYS111" s="523" t="s">
        <v>61</v>
      </c>
      <c r="BYT111" s="523"/>
      <c r="BYU111" s="5"/>
      <c r="BYV111" s="5"/>
      <c r="BYW111" s="1"/>
      <c r="BYX111" s="2"/>
      <c r="BYY111" s="8" t="s">
        <v>60</v>
      </c>
      <c r="BYZ111" s="5"/>
      <c r="BZA111" s="523" t="s">
        <v>61</v>
      </c>
      <c r="BZB111" s="523"/>
      <c r="BZC111" s="5"/>
      <c r="BZD111" s="5"/>
      <c r="BZE111" s="1"/>
      <c r="BZF111" s="2"/>
      <c r="BZG111" s="8" t="s">
        <v>60</v>
      </c>
      <c r="BZH111" s="5"/>
      <c r="BZI111" s="523" t="s">
        <v>61</v>
      </c>
      <c r="BZJ111" s="523"/>
      <c r="BZK111" s="5"/>
      <c r="BZL111" s="5"/>
      <c r="BZM111" s="1"/>
      <c r="BZN111" s="2"/>
      <c r="BZO111" s="8" t="s">
        <v>60</v>
      </c>
      <c r="BZP111" s="5"/>
      <c r="BZQ111" s="523" t="s">
        <v>61</v>
      </c>
      <c r="BZR111" s="523"/>
      <c r="BZS111" s="5"/>
      <c r="BZT111" s="5"/>
      <c r="BZU111" s="1"/>
      <c r="BZV111" s="2"/>
      <c r="BZW111" s="8" t="s">
        <v>60</v>
      </c>
      <c r="BZX111" s="5"/>
      <c r="BZY111" s="523" t="s">
        <v>61</v>
      </c>
      <c r="BZZ111" s="523"/>
      <c r="CAA111" s="5"/>
      <c r="CAB111" s="5"/>
      <c r="CAC111" s="1"/>
      <c r="CAD111" s="2"/>
      <c r="CAE111" s="8" t="s">
        <v>60</v>
      </c>
      <c r="CAF111" s="5"/>
      <c r="CAG111" s="523" t="s">
        <v>61</v>
      </c>
      <c r="CAH111" s="523"/>
      <c r="CAI111" s="5"/>
      <c r="CAJ111" s="5"/>
      <c r="CAK111" s="1"/>
      <c r="CAL111" s="2"/>
      <c r="CAM111" s="8" t="s">
        <v>60</v>
      </c>
      <c r="CAN111" s="5"/>
      <c r="CAO111" s="523" t="s">
        <v>61</v>
      </c>
      <c r="CAP111" s="523"/>
      <c r="CAQ111" s="5"/>
      <c r="CAR111" s="5"/>
      <c r="CAS111" s="1"/>
      <c r="CAT111" s="2"/>
      <c r="CAU111" s="8" t="s">
        <v>60</v>
      </c>
      <c r="CAV111" s="5"/>
      <c r="CAW111" s="523" t="s">
        <v>61</v>
      </c>
      <c r="CAX111" s="523"/>
      <c r="CAY111" s="5"/>
      <c r="CAZ111" s="5"/>
      <c r="CBA111" s="1"/>
      <c r="CBB111" s="2"/>
      <c r="CBC111" s="8" t="s">
        <v>60</v>
      </c>
      <c r="CBD111" s="5"/>
      <c r="CBE111" s="523" t="s">
        <v>61</v>
      </c>
      <c r="CBF111" s="523"/>
      <c r="CBG111" s="5"/>
      <c r="CBH111" s="5"/>
      <c r="CBI111" s="1"/>
      <c r="CBJ111" s="2"/>
      <c r="CBK111" s="8" t="s">
        <v>60</v>
      </c>
      <c r="CBL111" s="5"/>
      <c r="CBM111" s="523" t="s">
        <v>61</v>
      </c>
      <c r="CBN111" s="523"/>
      <c r="CBO111" s="5"/>
      <c r="CBP111" s="5"/>
      <c r="CBQ111" s="1"/>
      <c r="CBR111" s="2"/>
      <c r="CBS111" s="8" t="s">
        <v>60</v>
      </c>
      <c r="CBT111" s="5"/>
      <c r="CBU111" s="523" t="s">
        <v>61</v>
      </c>
      <c r="CBV111" s="523"/>
      <c r="CBW111" s="5"/>
      <c r="CBX111" s="5"/>
      <c r="CBY111" s="1"/>
      <c r="CBZ111" s="2"/>
      <c r="CCA111" s="8" t="s">
        <v>60</v>
      </c>
      <c r="CCB111" s="5"/>
      <c r="CCC111" s="523" t="s">
        <v>61</v>
      </c>
      <c r="CCD111" s="523"/>
      <c r="CCE111" s="5"/>
      <c r="CCF111" s="5"/>
      <c r="CCG111" s="1"/>
      <c r="CCH111" s="2"/>
      <c r="CCI111" s="8" t="s">
        <v>60</v>
      </c>
      <c r="CCJ111" s="5"/>
      <c r="CCK111" s="523" t="s">
        <v>61</v>
      </c>
      <c r="CCL111" s="523"/>
      <c r="CCM111" s="5"/>
      <c r="CCN111" s="5"/>
      <c r="CCO111" s="1"/>
      <c r="CCP111" s="2"/>
      <c r="CCQ111" s="8" t="s">
        <v>60</v>
      </c>
      <c r="CCR111" s="5"/>
      <c r="CCS111" s="523" t="s">
        <v>61</v>
      </c>
      <c r="CCT111" s="523"/>
      <c r="CCU111" s="5"/>
      <c r="CCV111" s="5"/>
      <c r="CCW111" s="1"/>
      <c r="CCX111" s="2"/>
      <c r="CCY111" s="8" t="s">
        <v>60</v>
      </c>
      <c r="CCZ111" s="5"/>
      <c r="CDA111" s="523" t="s">
        <v>61</v>
      </c>
      <c r="CDB111" s="523"/>
      <c r="CDC111" s="5"/>
      <c r="CDD111" s="5"/>
      <c r="CDE111" s="1"/>
      <c r="CDF111" s="2"/>
      <c r="CDG111" s="8" t="s">
        <v>60</v>
      </c>
      <c r="CDH111" s="5"/>
      <c r="CDI111" s="523" t="s">
        <v>61</v>
      </c>
      <c r="CDJ111" s="523"/>
      <c r="CDK111" s="5"/>
      <c r="CDL111" s="5"/>
      <c r="CDM111" s="1"/>
      <c r="CDN111" s="2"/>
      <c r="CDO111" s="8" t="s">
        <v>60</v>
      </c>
      <c r="CDP111" s="5"/>
      <c r="CDQ111" s="523" t="s">
        <v>61</v>
      </c>
      <c r="CDR111" s="523"/>
      <c r="CDS111" s="5"/>
      <c r="CDT111" s="5"/>
      <c r="CDU111" s="1"/>
      <c r="CDV111" s="2"/>
      <c r="CDW111" s="8" t="s">
        <v>60</v>
      </c>
      <c r="CDX111" s="5"/>
      <c r="CDY111" s="523" t="s">
        <v>61</v>
      </c>
      <c r="CDZ111" s="523"/>
      <c r="CEA111" s="5"/>
      <c r="CEB111" s="5"/>
      <c r="CEC111" s="1"/>
      <c r="CED111" s="2"/>
      <c r="CEE111" s="8" t="s">
        <v>60</v>
      </c>
      <c r="CEF111" s="5"/>
      <c r="CEG111" s="523" t="s">
        <v>61</v>
      </c>
      <c r="CEH111" s="523"/>
      <c r="CEI111" s="5"/>
      <c r="CEJ111" s="5"/>
      <c r="CEK111" s="1"/>
      <c r="CEL111" s="2"/>
      <c r="CEM111" s="8" t="s">
        <v>60</v>
      </c>
      <c r="CEN111" s="5"/>
      <c r="CEO111" s="523" t="s">
        <v>61</v>
      </c>
      <c r="CEP111" s="523"/>
      <c r="CEQ111" s="5"/>
      <c r="CER111" s="5"/>
      <c r="CES111" s="1"/>
      <c r="CET111" s="2"/>
      <c r="CEU111" s="8" t="s">
        <v>60</v>
      </c>
      <c r="CEV111" s="5"/>
      <c r="CEW111" s="523" t="s">
        <v>61</v>
      </c>
      <c r="CEX111" s="523"/>
      <c r="CEY111" s="5"/>
      <c r="CEZ111" s="5"/>
      <c r="CFA111" s="1"/>
      <c r="CFB111" s="2"/>
      <c r="CFC111" s="8" t="s">
        <v>60</v>
      </c>
      <c r="CFD111" s="5"/>
      <c r="CFE111" s="523" t="s">
        <v>61</v>
      </c>
      <c r="CFF111" s="523"/>
      <c r="CFG111" s="5"/>
      <c r="CFH111" s="5"/>
      <c r="CFI111" s="1"/>
      <c r="CFJ111" s="2"/>
      <c r="CFK111" s="8" t="s">
        <v>60</v>
      </c>
      <c r="CFL111" s="5"/>
      <c r="CFM111" s="523" t="s">
        <v>61</v>
      </c>
      <c r="CFN111" s="523"/>
      <c r="CFO111" s="5"/>
      <c r="CFP111" s="5"/>
      <c r="CFQ111" s="1"/>
      <c r="CFR111" s="2"/>
      <c r="CFS111" s="8" t="s">
        <v>60</v>
      </c>
      <c r="CFT111" s="5"/>
      <c r="CFU111" s="523" t="s">
        <v>61</v>
      </c>
      <c r="CFV111" s="523"/>
      <c r="CFW111" s="5"/>
      <c r="CFX111" s="5"/>
      <c r="CFY111" s="1"/>
      <c r="CFZ111" s="2"/>
      <c r="CGA111" s="8" t="s">
        <v>60</v>
      </c>
      <c r="CGB111" s="5"/>
      <c r="CGC111" s="523" t="s">
        <v>61</v>
      </c>
      <c r="CGD111" s="523"/>
      <c r="CGE111" s="5"/>
      <c r="CGF111" s="5"/>
      <c r="CGG111" s="1"/>
      <c r="CGH111" s="2"/>
      <c r="CGI111" s="8" t="s">
        <v>60</v>
      </c>
      <c r="CGJ111" s="5"/>
      <c r="CGK111" s="523" t="s">
        <v>61</v>
      </c>
      <c r="CGL111" s="523"/>
      <c r="CGM111" s="5"/>
      <c r="CGN111" s="5"/>
      <c r="CGO111" s="1"/>
      <c r="CGP111" s="2"/>
      <c r="CGQ111" s="8" t="s">
        <v>60</v>
      </c>
      <c r="CGR111" s="5"/>
      <c r="CGS111" s="523" t="s">
        <v>61</v>
      </c>
      <c r="CGT111" s="523"/>
      <c r="CGU111" s="5"/>
      <c r="CGV111" s="5"/>
      <c r="CGW111" s="1"/>
      <c r="CGX111" s="2"/>
      <c r="CGY111" s="8" t="s">
        <v>60</v>
      </c>
      <c r="CGZ111" s="5"/>
      <c r="CHA111" s="523" t="s">
        <v>61</v>
      </c>
      <c r="CHB111" s="523"/>
      <c r="CHC111" s="5"/>
      <c r="CHD111" s="5"/>
      <c r="CHE111" s="1"/>
      <c r="CHF111" s="2"/>
      <c r="CHG111" s="8" t="s">
        <v>60</v>
      </c>
      <c r="CHH111" s="5"/>
      <c r="CHI111" s="523" t="s">
        <v>61</v>
      </c>
      <c r="CHJ111" s="523"/>
      <c r="CHK111" s="5"/>
      <c r="CHL111" s="5"/>
      <c r="CHM111" s="1"/>
      <c r="CHN111" s="2"/>
      <c r="CHO111" s="8" t="s">
        <v>60</v>
      </c>
      <c r="CHP111" s="5"/>
      <c r="CHQ111" s="523" t="s">
        <v>61</v>
      </c>
      <c r="CHR111" s="523"/>
      <c r="CHS111" s="5"/>
      <c r="CHT111" s="5"/>
      <c r="CHU111" s="1"/>
      <c r="CHV111" s="2"/>
      <c r="CHW111" s="8" t="s">
        <v>60</v>
      </c>
      <c r="CHX111" s="5"/>
      <c r="CHY111" s="523" t="s">
        <v>61</v>
      </c>
      <c r="CHZ111" s="523"/>
      <c r="CIA111" s="5"/>
      <c r="CIB111" s="5"/>
      <c r="CIC111" s="1"/>
      <c r="CID111" s="2"/>
      <c r="CIE111" s="8" t="s">
        <v>60</v>
      </c>
      <c r="CIF111" s="5"/>
      <c r="CIG111" s="523" t="s">
        <v>61</v>
      </c>
      <c r="CIH111" s="523"/>
      <c r="CII111" s="5"/>
      <c r="CIJ111" s="5"/>
      <c r="CIK111" s="1"/>
      <c r="CIL111" s="2"/>
      <c r="CIM111" s="8" t="s">
        <v>60</v>
      </c>
      <c r="CIN111" s="5"/>
      <c r="CIO111" s="523" t="s">
        <v>61</v>
      </c>
      <c r="CIP111" s="523"/>
      <c r="CIQ111" s="5"/>
      <c r="CIR111" s="5"/>
      <c r="CIS111" s="1"/>
      <c r="CIT111" s="2"/>
      <c r="CIU111" s="8" t="s">
        <v>60</v>
      </c>
      <c r="CIV111" s="5"/>
      <c r="CIW111" s="523" t="s">
        <v>61</v>
      </c>
      <c r="CIX111" s="523"/>
      <c r="CIY111" s="5"/>
      <c r="CIZ111" s="5"/>
      <c r="CJA111" s="1"/>
      <c r="CJB111" s="2"/>
      <c r="CJC111" s="8" t="s">
        <v>60</v>
      </c>
      <c r="CJD111" s="5"/>
      <c r="CJE111" s="523" t="s">
        <v>61</v>
      </c>
      <c r="CJF111" s="523"/>
      <c r="CJG111" s="5"/>
      <c r="CJH111" s="5"/>
      <c r="CJI111" s="1"/>
      <c r="CJJ111" s="2"/>
      <c r="CJK111" s="8" t="s">
        <v>60</v>
      </c>
      <c r="CJL111" s="5"/>
      <c r="CJM111" s="523" t="s">
        <v>61</v>
      </c>
      <c r="CJN111" s="523"/>
      <c r="CJO111" s="5"/>
      <c r="CJP111" s="5"/>
      <c r="CJQ111" s="1"/>
      <c r="CJR111" s="2"/>
      <c r="CJS111" s="8" t="s">
        <v>60</v>
      </c>
      <c r="CJT111" s="5"/>
      <c r="CJU111" s="523" t="s">
        <v>61</v>
      </c>
      <c r="CJV111" s="523"/>
      <c r="CJW111" s="5"/>
      <c r="CJX111" s="5"/>
      <c r="CJY111" s="1"/>
      <c r="CJZ111" s="2"/>
      <c r="CKA111" s="8" t="s">
        <v>60</v>
      </c>
      <c r="CKB111" s="5"/>
      <c r="CKC111" s="523" t="s">
        <v>61</v>
      </c>
      <c r="CKD111" s="523"/>
      <c r="CKE111" s="5"/>
      <c r="CKF111" s="5"/>
      <c r="CKG111" s="1"/>
      <c r="CKH111" s="2"/>
      <c r="CKI111" s="8" t="s">
        <v>60</v>
      </c>
      <c r="CKJ111" s="5"/>
      <c r="CKK111" s="523" t="s">
        <v>61</v>
      </c>
      <c r="CKL111" s="523"/>
      <c r="CKM111" s="5"/>
      <c r="CKN111" s="5"/>
      <c r="CKO111" s="1"/>
      <c r="CKP111" s="2"/>
      <c r="CKQ111" s="8" t="s">
        <v>60</v>
      </c>
      <c r="CKR111" s="5"/>
      <c r="CKS111" s="523" t="s">
        <v>61</v>
      </c>
      <c r="CKT111" s="523"/>
      <c r="CKU111" s="5"/>
      <c r="CKV111" s="5"/>
      <c r="CKW111" s="1"/>
      <c r="CKX111" s="2"/>
      <c r="CKY111" s="8" t="s">
        <v>60</v>
      </c>
      <c r="CKZ111" s="5"/>
      <c r="CLA111" s="523" t="s">
        <v>61</v>
      </c>
      <c r="CLB111" s="523"/>
      <c r="CLC111" s="5"/>
      <c r="CLD111" s="5"/>
      <c r="CLE111" s="1"/>
      <c r="CLF111" s="2"/>
      <c r="CLG111" s="8" t="s">
        <v>60</v>
      </c>
      <c r="CLH111" s="5"/>
      <c r="CLI111" s="523" t="s">
        <v>61</v>
      </c>
      <c r="CLJ111" s="523"/>
      <c r="CLK111" s="5"/>
      <c r="CLL111" s="5"/>
      <c r="CLM111" s="1"/>
      <c r="CLN111" s="2"/>
      <c r="CLO111" s="8" t="s">
        <v>60</v>
      </c>
      <c r="CLP111" s="5"/>
      <c r="CLQ111" s="523" t="s">
        <v>61</v>
      </c>
      <c r="CLR111" s="523"/>
      <c r="CLS111" s="5"/>
      <c r="CLT111" s="5"/>
      <c r="CLU111" s="1"/>
      <c r="CLV111" s="2"/>
      <c r="CLW111" s="8" t="s">
        <v>60</v>
      </c>
      <c r="CLX111" s="5"/>
      <c r="CLY111" s="523" t="s">
        <v>61</v>
      </c>
      <c r="CLZ111" s="523"/>
      <c r="CMA111" s="5"/>
      <c r="CMB111" s="5"/>
      <c r="CMC111" s="1"/>
      <c r="CMD111" s="2"/>
      <c r="CME111" s="8" t="s">
        <v>60</v>
      </c>
      <c r="CMF111" s="5"/>
      <c r="CMG111" s="523" t="s">
        <v>61</v>
      </c>
      <c r="CMH111" s="523"/>
      <c r="CMI111" s="5"/>
      <c r="CMJ111" s="5"/>
      <c r="CMK111" s="1"/>
      <c r="CML111" s="2"/>
      <c r="CMM111" s="8" t="s">
        <v>60</v>
      </c>
      <c r="CMN111" s="5"/>
      <c r="CMO111" s="523" t="s">
        <v>61</v>
      </c>
      <c r="CMP111" s="523"/>
      <c r="CMQ111" s="5"/>
      <c r="CMR111" s="5"/>
      <c r="CMS111" s="1"/>
      <c r="CMT111" s="2"/>
      <c r="CMU111" s="8" t="s">
        <v>60</v>
      </c>
      <c r="CMV111" s="5"/>
      <c r="CMW111" s="523" t="s">
        <v>61</v>
      </c>
      <c r="CMX111" s="523"/>
      <c r="CMY111" s="5"/>
      <c r="CMZ111" s="5"/>
      <c r="CNA111" s="1"/>
      <c r="CNB111" s="2"/>
      <c r="CNC111" s="8" t="s">
        <v>60</v>
      </c>
      <c r="CND111" s="5"/>
      <c r="CNE111" s="523" t="s">
        <v>61</v>
      </c>
      <c r="CNF111" s="523"/>
      <c r="CNG111" s="5"/>
      <c r="CNH111" s="5"/>
      <c r="CNI111" s="1"/>
      <c r="CNJ111" s="2"/>
      <c r="CNK111" s="8" t="s">
        <v>60</v>
      </c>
      <c r="CNL111" s="5"/>
      <c r="CNM111" s="523" t="s">
        <v>61</v>
      </c>
      <c r="CNN111" s="523"/>
      <c r="CNO111" s="5"/>
      <c r="CNP111" s="5"/>
      <c r="CNQ111" s="1"/>
      <c r="CNR111" s="2"/>
      <c r="CNS111" s="8" t="s">
        <v>60</v>
      </c>
      <c r="CNT111" s="5"/>
      <c r="CNU111" s="523" t="s">
        <v>61</v>
      </c>
      <c r="CNV111" s="523"/>
      <c r="CNW111" s="5"/>
      <c r="CNX111" s="5"/>
      <c r="CNY111" s="1"/>
      <c r="CNZ111" s="2"/>
      <c r="COA111" s="8" t="s">
        <v>60</v>
      </c>
      <c r="COB111" s="5"/>
      <c r="COC111" s="523" t="s">
        <v>61</v>
      </c>
      <c r="COD111" s="523"/>
      <c r="COE111" s="5"/>
      <c r="COF111" s="5"/>
      <c r="COG111" s="1"/>
      <c r="COH111" s="2"/>
      <c r="COI111" s="8" t="s">
        <v>60</v>
      </c>
      <c r="COJ111" s="5"/>
      <c r="COK111" s="523" t="s">
        <v>61</v>
      </c>
      <c r="COL111" s="523"/>
      <c r="COM111" s="5"/>
      <c r="CON111" s="5"/>
      <c r="COO111" s="1"/>
      <c r="COP111" s="2"/>
      <c r="COQ111" s="8" t="s">
        <v>60</v>
      </c>
      <c r="COR111" s="5"/>
      <c r="COS111" s="523" t="s">
        <v>61</v>
      </c>
      <c r="COT111" s="523"/>
      <c r="COU111" s="5"/>
      <c r="COV111" s="5"/>
      <c r="COW111" s="1"/>
      <c r="COX111" s="2"/>
      <c r="COY111" s="8" t="s">
        <v>60</v>
      </c>
      <c r="COZ111" s="5"/>
      <c r="CPA111" s="523" t="s">
        <v>61</v>
      </c>
      <c r="CPB111" s="523"/>
      <c r="CPC111" s="5"/>
      <c r="CPD111" s="5"/>
      <c r="CPE111" s="1"/>
      <c r="CPF111" s="2"/>
      <c r="CPG111" s="8" t="s">
        <v>60</v>
      </c>
      <c r="CPH111" s="5"/>
      <c r="CPI111" s="523" t="s">
        <v>61</v>
      </c>
      <c r="CPJ111" s="523"/>
      <c r="CPK111" s="5"/>
      <c r="CPL111" s="5"/>
      <c r="CPM111" s="1"/>
      <c r="CPN111" s="2"/>
      <c r="CPO111" s="8" t="s">
        <v>60</v>
      </c>
      <c r="CPP111" s="5"/>
      <c r="CPQ111" s="523" t="s">
        <v>61</v>
      </c>
      <c r="CPR111" s="523"/>
      <c r="CPS111" s="5"/>
      <c r="CPT111" s="5"/>
      <c r="CPU111" s="1"/>
      <c r="CPV111" s="2"/>
      <c r="CPW111" s="8" t="s">
        <v>60</v>
      </c>
      <c r="CPX111" s="5"/>
      <c r="CPY111" s="523" t="s">
        <v>61</v>
      </c>
      <c r="CPZ111" s="523"/>
      <c r="CQA111" s="5"/>
      <c r="CQB111" s="5"/>
      <c r="CQC111" s="1"/>
      <c r="CQD111" s="2"/>
      <c r="CQE111" s="8" t="s">
        <v>60</v>
      </c>
      <c r="CQF111" s="5"/>
      <c r="CQG111" s="523" t="s">
        <v>61</v>
      </c>
      <c r="CQH111" s="523"/>
      <c r="CQI111" s="5"/>
      <c r="CQJ111" s="5"/>
      <c r="CQK111" s="1"/>
      <c r="CQL111" s="2"/>
      <c r="CQM111" s="8" t="s">
        <v>60</v>
      </c>
      <c r="CQN111" s="5"/>
      <c r="CQO111" s="523" t="s">
        <v>61</v>
      </c>
      <c r="CQP111" s="523"/>
      <c r="CQQ111" s="5"/>
      <c r="CQR111" s="5"/>
      <c r="CQS111" s="1"/>
      <c r="CQT111" s="2"/>
      <c r="CQU111" s="8" t="s">
        <v>60</v>
      </c>
      <c r="CQV111" s="5"/>
      <c r="CQW111" s="523" t="s">
        <v>61</v>
      </c>
      <c r="CQX111" s="523"/>
      <c r="CQY111" s="5"/>
      <c r="CQZ111" s="5"/>
      <c r="CRA111" s="1"/>
      <c r="CRB111" s="2"/>
      <c r="CRC111" s="8" t="s">
        <v>60</v>
      </c>
      <c r="CRD111" s="5"/>
      <c r="CRE111" s="523" t="s">
        <v>61</v>
      </c>
      <c r="CRF111" s="523"/>
      <c r="CRG111" s="5"/>
      <c r="CRH111" s="5"/>
      <c r="CRI111" s="1"/>
      <c r="CRJ111" s="2"/>
      <c r="CRK111" s="8" t="s">
        <v>60</v>
      </c>
      <c r="CRL111" s="5"/>
      <c r="CRM111" s="523" t="s">
        <v>61</v>
      </c>
      <c r="CRN111" s="523"/>
      <c r="CRO111" s="5"/>
      <c r="CRP111" s="5"/>
      <c r="CRQ111" s="1"/>
      <c r="CRR111" s="2"/>
      <c r="CRS111" s="8" t="s">
        <v>60</v>
      </c>
      <c r="CRT111" s="5"/>
      <c r="CRU111" s="523" t="s">
        <v>61</v>
      </c>
      <c r="CRV111" s="523"/>
      <c r="CRW111" s="5"/>
      <c r="CRX111" s="5"/>
      <c r="CRY111" s="1"/>
      <c r="CRZ111" s="2"/>
      <c r="CSA111" s="8" t="s">
        <v>60</v>
      </c>
      <c r="CSB111" s="5"/>
      <c r="CSC111" s="523" t="s">
        <v>61</v>
      </c>
      <c r="CSD111" s="523"/>
      <c r="CSE111" s="5"/>
      <c r="CSF111" s="5"/>
      <c r="CSG111" s="1"/>
      <c r="CSH111" s="2"/>
      <c r="CSI111" s="8" t="s">
        <v>60</v>
      </c>
      <c r="CSJ111" s="5"/>
      <c r="CSK111" s="523" t="s">
        <v>61</v>
      </c>
      <c r="CSL111" s="523"/>
      <c r="CSM111" s="5"/>
      <c r="CSN111" s="5"/>
      <c r="CSO111" s="1"/>
      <c r="CSP111" s="2"/>
      <c r="CSQ111" s="8" t="s">
        <v>60</v>
      </c>
      <c r="CSR111" s="5"/>
      <c r="CSS111" s="523" t="s">
        <v>61</v>
      </c>
      <c r="CST111" s="523"/>
      <c r="CSU111" s="5"/>
      <c r="CSV111" s="5"/>
      <c r="CSW111" s="1"/>
      <c r="CSX111" s="2"/>
      <c r="CSY111" s="8" t="s">
        <v>60</v>
      </c>
      <c r="CSZ111" s="5"/>
      <c r="CTA111" s="523" t="s">
        <v>61</v>
      </c>
      <c r="CTB111" s="523"/>
      <c r="CTC111" s="5"/>
      <c r="CTD111" s="5"/>
      <c r="CTE111" s="1"/>
      <c r="CTF111" s="2"/>
      <c r="CTG111" s="8" t="s">
        <v>60</v>
      </c>
      <c r="CTH111" s="5"/>
      <c r="CTI111" s="523" t="s">
        <v>61</v>
      </c>
      <c r="CTJ111" s="523"/>
      <c r="CTK111" s="5"/>
      <c r="CTL111" s="5"/>
      <c r="CTM111" s="1"/>
      <c r="CTN111" s="2"/>
      <c r="CTO111" s="8" t="s">
        <v>60</v>
      </c>
      <c r="CTP111" s="5"/>
      <c r="CTQ111" s="523" t="s">
        <v>61</v>
      </c>
      <c r="CTR111" s="523"/>
      <c r="CTS111" s="5"/>
      <c r="CTT111" s="5"/>
      <c r="CTU111" s="1"/>
      <c r="CTV111" s="2"/>
      <c r="CTW111" s="8" t="s">
        <v>60</v>
      </c>
      <c r="CTX111" s="5"/>
      <c r="CTY111" s="523" t="s">
        <v>61</v>
      </c>
      <c r="CTZ111" s="523"/>
      <c r="CUA111" s="5"/>
      <c r="CUB111" s="5"/>
      <c r="CUC111" s="1"/>
      <c r="CUD111" s="2"/>
      <c r="CUE111" s="8" t="s">
        <v>60</v>
      </c>
      <c r="CUF111" s="5"/>
      <c r="CUG111" s="523" t="s">
        <v>61</v>
      </c>
      <c r="CUH111" s="523"/>
      <c r="CUI111" s="5"/>
      <c r="CUJ111" s="5"/>
      <c r="CUK111" s="1"/>
      <c r="CUL111" s="2"/>
      <c r="CUM111" s="8" t="s">
        <v>60</v>
      </c>
      <c r="CUN111" s="5"/>
      <c r="CUO111" s="523" t="s">
        <v>61</v>
      </c>
      <c r="CUP111" s="523"/>
      <c r="CUQ111" s="5"/>
      <c r="CUR111" s="5"/>
      <c r="CUS111" s="1"/>
      <c r="CUT111" s="2"/>
      <c r="CUU111" s="8" t="s">
        <v>60</v>
      </c>
      <c r="CUV111" s="5"/>
      <c r="CUW111" s="523" t="s">
        <v>61</v>
      </c>
      <c r="CUX111" s="523"/>
      <c r="CUY111" s="5"/>
      <c r="CUZ111" s="5"/>
      <c r="CVA111" s="1"/>
      <c r="CVB111" s="2"/>
      <c r="CVC111" s="8" t="s">
        <v>60</v>
      </c>
      <c r="CVD111" s="5"/>
      <c r="CVE111" s="523" t="s">
        <v>61</v>
      </c>
      <c r="CVF111" s="523"/>
      <c r="CVG111" s="5"/>
      <c r="CVH111" s="5"/>
      <c r="CVI111" s="1"/>
      <c r="CVJ111" s="2"/>
      <c r="CVK111" s="8" t="s">
        <v>60</v>
      </c>
      <c r="CVL111" s="5"/>
      <c r="CVM111" s="523" t="s">
        <v>61</v>
      </c>
      <c r="CVN111" s="523"/>
      <c r="CVO111" s="5"/>
      <c r="CVP111" s="5"/>
      <c r="CVQ111" s="1"/>
      <c r="CVR111" s="2"/>
      <c r="CVS111" s="8" t="s">
        <v>60</v>
      </c>
      <c r="CVT111" s="5"/>
      <c r="CVU111" s="523" t="s">
        <v>61</v>
      </c>
      <c r="CVV111" s="523"/>
      <c r="CVW111" s="5"/>
      <c r="CVX111" s="5"/>
      <c r="CVY111" s="1"/>
      <c r="CVZ111" s="2"/>
      <c r="CWA111" s="8" t="s">
        <v>60</v>
      </c>
      <c r="CWB111" s="5"/>
      <c r="CWC111" s="523" t="s">
        <v>61</v>
      </c>
      <c r="CWD111" s="523"/>
      <c r="CWE111" s="5"/>
      <c r="CWF111" s="5"/>
      <c r="CWG111" s="1"/>
      <c r="CWH111" s="2"/>
      <c r="CWI111" s="8" t="s">
        <v>60</v>
      </c>
      <c r="CWJ111" s="5"/>
      <c r="CWK111" s="523" t="s">
        <v>61</v>
      </c>
      <c r="CWL111" s="523"/>
      <c r="CWM111" s="5"/>
      <c r="CWN111" s="5"/>
      <c r="CWO111" s="1"/>
      <c r="CWP111" s="2"/>
      <c r="CWQ111" s="8" t="s">
        <v>60</v>
      </c>
      <c r="CWR111" s="5"/>
      <c r="CWS111" s="523" t="s">
        <v>61</v>
      </c>
      <c r="CWT111" s="523"/>
      <c r="CWU111" s="5"/>
      <c r="CWV111" s="5"/>
      <c r="CWW111" s="1"/>
      <c r="CWX111" s="2"/>
      <c r="CWY111" s="8" t="s">
        <v>60</v>
      </c>
      <c r="CWZ111" s="5"/>
      <c r="CXA111" s="523" t="s">
        <v>61</v>
      </c>
      <c r="CXB111" s="523"/>
      <c r="CXC111" s="5"/>
      <c r="CXD111" s="5"/>
      <c r="CXE111" s="1"/>
      <c r="CXF111" s="2"/>
      <c r="CXG111" s="8" t="s">
        <v>60</v>
      </c>
      <c r="CXH111" s="5"/>
      <c r="CXI111" s="523" t="s">
        <v>61</v>
      </c>
      <c r="CXJ111" s="523"/>
      <c r="CXK111" s="5"/>
      <c r="CXL111" s="5"/>
      <c r="CXM111" s="1"/>
      <c r="CXN111" s="2"/>
      <c r="CXO111" s="8" t="s">
        <v>60</v>
      </c>
      <c r="CXP111" s="5"/>
      <c r="CXQ111" s="523" t="s">
        <v>61</v>
      </c>
      <c r="CXR111" s="523"/>
      <c r="CXS111" s="5"/>
      <c r="CXT111" s="5"/>
      <c r="CXU111" s="1"/>
      <c r="CXV111" s="2"/>
      <c r="CXW111" s="8" t="s">
        <v>60</v>
      </c>
      <c r="CXX111" s="5"/>
      <c r="CXY111" s="523" t="s">
        <v>61</v>
      </c>
      <c r="CXZ111" s="523"/>
      <c r="CYA111" s="5"/>
      <c r="CYB111" s="5"/>
      <c r="CYC111" s="1"/>
      <c r="CYD111" s="2"/>
      <c r="CYE111" s="8" t="s">
        <v>60</v>
      </c>
      <c r="CYF111" s="5"/>
      <c r="CYG111" s="523" t="s">
        <v>61</v>
      </c>
      <c r="CYH111" s="523"/>
      <c r="CYI111" s="5"/>
      <c r="CYJ111" s="5"/>
      <c r="CYK111" s="1"/>
      <c r="CYL111" s="2"/>
      <c r="CYM111" s="8" t="s">
        <v>60</v>
      </c>
      <c r="CYN111" s="5"/>
      <c r="CYO111" s="523" t="s">
        <v>61</v>
      </c>
      <c r="CYP111" s="523"/>
      <c r="CYQ111" s="5"/>
      <c r="CYR111" s="5"/>
      <c r="CYS111" s="1"/>
      <c r="CYT111" s="2"/>
      <c r="CYU111" s="8" t="s">
        <v>60</v>
      </c>
      <c r="CYV111" s="5"/>
      <c r="CYW111" s="523" t="s">
        <v>61</v>
      </c>
      <c r="CYX111" s="523"/>
      <c r="CYY111" s="5"/>
      <c r="CYZ111" s="5"/>
      <c r="CZA111" s="1"/>
      <c r="CZB111" s="2"/>
      <c r="CZC111" s="8" t="s">
        <v>60</v>
      </c>
      <c r="CZD111" s="5"/>
      <c r="CZE111" s="523" t="s">
        <v>61</v>
      </c>
      <c r="CZF111" s="523"/>
      <c r="CZG111" s="5"/>
      <c r="CZH111" s="5"/>
      <c r="CZI111" s="1"/>
      <c r="CZJ111" s="2"/>
      <c r="CZK111" s="8" t="s">
        <v>60</v>
      </c>
      <c r="CZL111" s="5"/>
      <c r="CZM111" s="523" t="s">
        <v>61</v>
      </c>
      <c r="CZN111" s="523"/>
      <c r="CZO111" s="5"/>
      <c r="CZP111" s="5"/>
      <c r="CZQ111" s="1"/>
      <c r="CZR111" s="2"/>
      <c r="CZS111" s="8" t="s">
        <v>60</v>
      </c>
      <c r="CZT111" s="5"/>
      <c r="CZU111" s="523" t="s">
        <v>61</v>
      </c>
      <c r="CZV111" s="523"/>
      <c r="CZW111" s="5"/>
      <c r="CZX111" s="5"/>
      <c r="CZY111" s="1"/>
      <c r="CZZ111" s="2"/>
      <c r="DAA111" s="8" t="s">
        <v>60</v>
      </c>
      <c r="DAB111" s="5"/>
      <c r="DAC111" s="523" t="s">
        <v>61</v>
      </c>
      <c r="DAD111" s="523"/>
      <c r="DAE111" s="5"/>
      <c r="DAF111" s="5"/>
      <c r="DAG111" s="1"/>
      <c r="DAH111" s="2"/>
      <c r="DAI111" s="8" t="s">
        <v>60</v>
      </c>
      <c r="DAJ111" s="5"/>
      <c r="DAK111" s="523" t="s">
        <v>61</v>
      </c>
      <c r="DAL111" s="523"/>
      <c r="DAM111" s="5"/>
      <c r="DAN111" s="5"/>
      <c r="DAO111" s="1"/>
      <c r="DAP111" s="2"/>
      <c r="DAQ111" s="8" t="s">
        <v>60</v>
      </c>
      <c r="DAR111" s="5"/>
      <c r="DAS111" s="523" t="s">
        <v>61</v>
      </c>
      <c r="DAT111" s="523"/>
      <c r="DAU111" s="5"/>
      <c r="DAV111" s="5"/>
      <c r="DAW111" s="1"/>
      <c r="DAX111" s="2"/>
      <c r="DAY111" s="8" t="s">
        <v>60</v>
      </c>
      <c r="DAZ111" s="5"/>
      <c r="DBA111" s="523" t="s">
        <v>61</v>
      </c>
      <c r="DBB111" s="523"/>
      <c r="DBC111" s="5"/>
      <c r="DBD111" s="5"/>
      <c r="DBE111" s="1"/>
      <c r="DBF111" s="2"/>
      <c r="DBG111" s="8" t="s">
        <v>60</v>
      </c>
      <c r="DBH111" s="5"/>
      <c r="DBI111" s="523" t="s">
        <v>61</v>
      </c>
      <c r="DBJ111" s="523"/>
      <c r="DBK111" s="5"/>
      <c r="DBL111" s="5"/>
      <c r="DBM111" s="1"/>
      <c r="DBN111" s="2"/>
      <c r="DBO111" s="8" t="s">
        <v>60</v>
      </c>
      <c r="DBP111" s="5"/>
      <c r="DBQ111" s="523" t="s">
        <v>61</v>
      </c>
      <c r="DBR111" s="523"/>
      <c r="DBS111" s="5"/>
      <c r="DBT111" s="5"/>
      <c r="DBU111" s="1"/>
      <c r="DBV111" s="2"/>
      <c r="DBW111" s="8" t="s">
        <v>60</v>
      </c>
      <c r="DBX111" s="5"/>
      <c r="DBY111" s="523" t="s">
        <v>61</v>
      </c>
      <c r="DBZ111" s="523"/>
      <c r="DCA111" s="5"/>
      <c r="DCB111" s="5"/>
      <c r="DCC111" s="1"/>
      <c r="DCD111" s="2"/>
      <c r="DCE111" s="8" t="s">
        <v>60</v>
      </c>
      <c r="DCF111" s="5"/>
      <c r="DCG111" s="523" t="s">
        <v>61</v>
      </c>
      <c r="DCH111" s="523"/>
      <c r="DCI111" s="5"/>
      <c r="DCJ111" s="5"/>
      <c r="DCK111" s="1"/>
      <c r="DCL111" s="2"/>
      <c r="DCM111" s="8" t="s">
        <v>60</v>
      </c>
      <c r="DCN111" s="5"/>
      <c r="DCO111" s="523" t="s">
        <v>61</v>
      </c>
      <c r="DCP111" s="523"/>
      <c r="DCQ111" s="5"/>
      <c r="DCR111" s="5"/>
      <c r="DCS111" s="1"/>
      <c r="DCT111" s="2"/>
      <c r="DCU111" s="8" t="s">
        <v>60</v>
      </c>
      <c r="DCV111" s="5"/>
      <c r="DCW111" s="523" t="s">
        <v>61</v>
      </c>
      <c r="DCX111" s="523"/>
      <c r="DCY111" s="5"/>
      <c r="DCZ111" s="5"/>
      <c r="DDA111" s="1"/>
      <c r="DDB111" s="2"/>
      <c r="DDC111" s="8" t="s">
        <v>60</v>
      </c>
      <c r="DDD111" s="5"/>
      <c r="DDE111" s="523" t="s">
        <v>61</v>
      </c>
      <c r="DDF111" s="523"/>
      <c r="DDG111" s="5"/>
      <c r="DDH111" s="5"/>
      <c r="DDI111" s="1"/>
      <c r="DDJ111" s="2"/>
      <c r="DDK111" s="8" t="s">
        <v>60</v>
      </c>
      <c r="DDL111" s="5"/>
      <c r="DDM111" s="523" t="s">
        <v>61</v>
      </c>
      <c r="DDN111" s="523"/>
      <c r="DDO111" s="5"/>
      <c r="DDP111" s="5"/>
      <c r="DDQ111" s="1"/>
      <c r="DDR111" s="2"/>
      <c r="DDS111" s="8" t="s">
        <v>60</v>
      </c>
      <c r="DDT111" s="5"/>
      <c r="DDU111" s="523" t="s">
        <v>61</v>
      </c>
      <c r="DDV111" s="523"/>
      <c r="DDW111" s="5"/>
      <c r="DDX111" s="5"/>
      <c r="DDY111" s="1"/>
      <c r="DDZ111" s="2"/>
      <c r="DEA111" s="8" t="s">
        <v>60</v>
      </c>
      <c r="DEB111" s="5"/>
      <c r="DEC111" s="523" t="s">
        <v>61</v>
      </c>
      <c r="DED111" s="523"/>
      <c r="DEE111" s="5"/>
      <c r="DEF111" s="5"/>
      <c r="DEG111" s="1"/>
      <c r="DEH111" s="2"/>
      <c r="DEI111" s="8" t="s">
        <v>60</v>
      </c>
      <c r="DEJ111" s="5"/>
      <c r="DEK111" s="523" t="s">
        <v>61</v>
      </c>
      <c r="DEL111" s="523"/>
      <c r="DEM111" s="5"/>
      <c r="DEN111" s="5"/>
      <c r="DEO111" s="1"/>
      <c r="DEP111" s="2"/>
      <c r="DEQ111" s="8" t="s">
        <v>60</v>
      </c>
      <c r="DER111" s="5"/>
      <c r="DES111" s="523" t="s">
        <v>61</v>
      </c>
      <c r="DET111" s="523"/>
      <c r="DEU111" s="5"/>
      <c r="DEV111" s="5"/>
      <c r="DEW111" s="1"/>
      <c r="DEX111" s="2"/>
      <c r="DEY111" s="8" t="s">
        <v>60</v>
      </c>
      <c r="DEZ111" s="5"/>
      <c r="DFA111" s="523" t="s">
        <v>61</v>
      </c>
      <c r="DFB111" s="523"/>
      <c r="DFC111" s="5"/>
      <c r="DFD111" s="5"/>
      <c r="DFE111" s="1"/>
      <c r="DFF111" s="2"/>
      <c r="DFG111" s="8" t="s">
        <v>60</v>
      </c>
      <c r="DFH111" s="5"/>
      <c r="DFI111" s="523" t="s">
        <v>61</v>
      </c>
      <c r="DFJ111" s="523"/>
      <c r="DFK111" s="5"/>
      <c r="DFL111" s="5"/>
      <c r="DFM111" s="1"/>
      <c r="DFN111" s="2"/>
      <c r="DFO111" s="8" t="s">
        <v>60</v>
      </c>
      <c r="DFP111" s="5"/>
      <c r="DFQ111" s="523" t="s">
        <v>61</v>
      </c>
      <c r="DFR111" s="523"/>
      <c r="DFS111" s="5"/>
      <c r="DFT111" s="5"/>
      <c r="DFU111" s="1"/>
      <c r="DFV111" s="2"/>
      <c r="DFW111" s="8" t="s">
        <v>60</v>
      </c>
      <c r="DFX111" s="5"/>
      <c r="DFY111" s="523" t="s">
        <v>61</v>
      </c>
      <c r="DFZ111" s="523"/>
      <c r="DGA111" s="5"/>
      <c r="DGB111" s="5"/>
      <c r="DGC111" s="1"/>
      <c r="DGD111" s="2"/>
      <c r="DGE111" s="8" t="s">
        <v>60</v>
      </c>
      <c r="DGF111" s="5"/>
      <c r="DGG111" s="523" t="s">
        <v>61</v>
      </c>
      <c r="DGH111" s="523"/>
      <c r="DGI111" s="5"/>
      <c r="DGJ111" s="5"/>
      <c r="DGK111" s="1"/>
      <c r="DGL111" s="2"/>
      <c r="DGM111" s="8" t="s">
        <v>60</v>
      </c>
      <c r="DGN111" s="5"/>
      <c r="DGO111" s="523" t="s">
        <v>61</v>
      </c>
      <c r="DGP111" s="523"/>
      <c r="DGQ111" s="5"/>
      <c r="DGR111" s="5"/>
      <c r="DGS111" s="1"/>
      <c r="DGT111" s="2"/>
      <c r="DGU111" s="8" t="s">
        <v>60</v>
      </c>
      <c r="DGV111" s="5"/>
      <c r="DGW111" s="523" t="s">
        <v>61</v>
      </c>
      <c r="DGX111" s="523"/>
      <c r="DGY111" s="5"/>
      <c r="DGZ111" s="5"/>
      <c r="DHA111" s="1"/>
      <c r="DHB111" s="2"/>
      <c r="DHC111" s="8" t="s">
        <v>60</v>
      </c>
      <c r="DHD111" s="5"/>
      <c r="DHE111" s="523" t="s">
        <v>61</v>
      </c>
      <c r="DHF111" s="523"/>
      <c r="DHG111" s="5"/>
      <c r="DHH111" s="5"/>
      <c r="DHI111" s="1"/>
      <c r="DHJ111" s="2"/>
      <c r="DHK111" s="8" t="s">
        <v>60</v>
      </c>
      <c r="DHL111" s="5"/>
      <c r="DHM111" s="523" t="s">
        <v>61</v>
      </c>
      <c r="DHN111" s="523"/>
      <c r="DHO111" s="5"/>
      <c r="DHP111" s="5"/>
      <c r="DHQ111" s="1"/>
      <c r="DHR111" s="2"/>
      <c r="DHS111" s="8" t="s">
        <v>60</v>
      </c>
      <c r="DHT111" s="5"/>
      <c r="DHU111" s="523" t="s">
        <v>61</v>
      </c>
      <c r="DHV111" s="523"/>
      <c r="DHW111" s="5"/>
      <c r="DHX111" s="5"/>
      <c r="DHY111" s="1"/>
      <c r="DHZ111" s="2"/>
      <c r="DIA111" s="8" t="s">
        <v>60</v>
      </c>
      <c r="DIB111" s="5"/>
      <c r="DIC111" s="523" t="s">
        <v>61</v>
      </c>
      <c r="DID111" s="523"/>
      <c r="DIE111" s="5"/>
      <c r="DIF111" s="5"/>
      <c r="DIG111" s="1"/>
      <c r="DIH111" s="2"/>
      <c r="DII111" s="8" t="s">
        <v>60</v>
      </c>
      <c r="DIJ111" s="5"/>
      <c r="DIK111" s="523" t="s">
        <v>61</v>
      </c>
      <c r="DIL111" s="523"/>
      <c r="DIM111" s="5"/>
      <c r="DIN111" s="5"/>
      <c r="DIO111" s="1"/>
      <c r="DIP111" s="2"/>
      <c r="DIQ111" s="8" t="s">
        <v>60</v>
      </c>
      <c r="DIR111" s="5"/>
      <c r="DIS111" s="523" t="s">
        <v>61</v>
      </c>
      <c r="DIT111" s="523"/>
      <c r="DIU111" s="5"/>
      <c r="DIV111" s="5"/>
      <c r="DIW111" s="1"/>
      <c r="DIX111" s="2"/>
      <c r="DIY111" s="8" t="s">
        <v>60</v>
      </c>
      <c r="DIZ111" s="5"/>
      <c r="DJA111" s="523" t="s">
        <v>61</v>
      </c>
      <c r="DJB111" s="523"/>
      <c r="DJC111" s="5"/>
      <c r="DJD111" s="5"/>
      <c r="DJE111" s="1"/>
      <c r="DJF111" s="2"/>
      <c r="DJG111" s="8" t="s">
        <v>60</v>
      </c>
      <c r="DJH111" s="5"/>
      <c r="DJI111" s="523" t="s">
        <v>61</v>
      </c>
      <c r="DJJ111" s="523"/>
      <c r="DJK111" s="5"/>
      <c r="DJL111" s="5"/>
      <c r="DJM111" s="1"/>
      <c r="DJN111" s="2"/>
      <c r="DJO111" s="8" t="s">
        <v>60</v>
      </c>
      <c r="DJP111" s="5"/>
      <c r="DJQ111" s="523" t="s">
        <v>61</v>
      </c>
      <c r="DJR111" s="523"/>
      <c r="DJS111" s="5"/>
      <c r="DJT111" s="5"/>
      <c r="DJU111" s="1"/>
      <c r="DJV111" s="2"/>
      <c r="DJW111" s="8" t="s">
        <v>60</v>
      </c>
      <c r="DJX111" s="5"/>
      <c r="DJY111" s="523" t="s">
        <v>61</v>
      </c>
      <c r="DJZ111" s="523"/>
      <c r="DKA111" s="5"/>
      <c r="DKB111" s="5"/>
      <c r="DKC111" s="1"/>
      <c r="DKD111" s="2"/>
      <c r="DKE111" s="8" t="s">
        <v>60</v>
      </c>
      <c r="DKF111" s="5"/>
      <c r="DKG111" s="523" t="s">
        <v>61</v>
      </c>
      <c r="DKH111" s="523"/>
      <c r="DKI111" s="5"/>
      <c r="DKJ111" s="5"/>
      <c r="DKK111" s="1"/>
      <c r="DKL111" s="2"/>
      <c r="DKM111" s="8" t="s">
        <v>60</v>
      </c>
      <c r="DKN111" s="5"/>
      <c r="DKO111" s="523" t="s">
        <v>61</v>
      </c>
      <c r="DKP111" s="523"/>
      <c r="DKQ111" s="5"/>
      <c r="DKR111" s="5"/>
      <c r="DKS111" s="1"/>
      <c r="DKT111" s="2"/>
      <c r="DKU111" s="8" t="s">
        <v>60</v>
      </c>
      <c r="DKV111" s="5"/>
      <c r="DKW111" s="523" t="s">
        <v>61</v>
      </c>
      <c r="DKX111" s="523"/>
      <c r="DKY111" s="5"/>
      <c r="DKZ111" s="5"/>
      <c r="DLA111" s="1"/>
      <c r="DLB111" s="2"/>
      <c r="DLC111" s="8" t="s">
        <v>60</v>
      </c>
      <c r="DLD111" s="5"/>
      <c r="DLE111" s="523" t="s">
        <v>61</v>
      </c>
      <c r="DLF111" s="523"/>
      <c r="DLG111" s="5"/>
      <c r="DLH111" s="5"/>
      <c r="DLI111" s="1"/>
      <c r="DLJ111" s="2"/>
      <c r="DLK111" s="8" t="s">
        <v>60</v>
      </c>
      <c r="DLL111" s="5"/>
      <c r="DLM111" s="523" t="s">
        <v>61</v>
      </c>
      <c r="DLN111" s="523"/>
      <c r="DLO111" s="5"/>
      <c r="DLP111" s="5"/>
      <c r="DLQ111" s="1"/>
      <c r="DLR111" s="2"/>
      <c r="DLS111" s="8" t="s">
        <v>60</v>
      </c>
      <c r="DLT111" s="5"/>
      <c r="DLU111" s="523" t="s">
        <v>61</v>
      </c>
      <c r="DLV111" s="523"/>
      <c r="DLW111" s="5"/>
      <c r="DLX111" s="5"/>
      <c r="DLY111" s="1"/>
      <c r="DLZ111" s="2"/>
      <c r="DMA111" s="8" t="s">
        <v>60</v>
      </c>
      <c r="DMB111" s="5"/>
      <c r="DMC111" s="523" t="s">
        <v>61</v>
      </c>
      <c r="DMD111" s="523"/>
      <c r="DME111" s="5"/>
      <c r="DMF111" s="5"/>
      <c r="DMG111" s="1"/>
      <c r="DMH111" s="2"/>
      <c r="DMI111" s="8" t="s">
        <v>60</v>
      </c>
      <c r="DMJ111" s="5"/>
      <c r="DMK111" s="523" t="s">
        <v>61</v>
      </c>
      <c r="DML111" s="523"/>
      <c r="DMM111" s="5"/>
      <c r="DMN111" s="5"/>
      <c r="DMO111" s="1"/>
      <c r="DMP111" s="2"/>
      <c r="DMQ111" s="8" t="s">
        <v>60</v>
      </c>
      <c r="DMR111" s="5"/>
      <c r="DMS111" s="523" t="s">
        <v>61</v>
      </c>
      <c r="DMT111" s="523"/>
      <c r="DMU111" s="5"/>
      <c r="DMV111" s="5"/>
      <c r="DMW111" s="1"/>
      <c r="DMX111" s="2"/>
      <c r="DMY111" s="8" t="s">
        <v>60</v>
      </c>
      <c r="DMZ111" s="5"/>
      <c r="DNA111" s="523" t="s">
        <v>61</v>
      </c>
      <c r="DNB111" s="523"/>
      <c r="DNC111" s="5"/>
      <c r="DND111" s="5"/>
      <c r="DNE111" s="1"/>
      <c r="DNF111" s="2"/>
      <c r="DNG111" s="8" t="s">
        <v>60</v>
      </c>
      <c r="DNH111" s="5"/>
      <c r="DNI111" s="523" t="s">
        <v>61</v>
      </c>
      <c r="DNJ111" s="523"/>
      <c r="DNK111" s="5"/>
      <c r="DNL111" s="5"/>
      <c r="DNM111" s="1"/>
      <c r="DNN111" s="2"/>
      <c r="DNO111" s="8" t="s">
        <v>60</v>
      </c>
      <c r="DNP111" s="5"/>
      <c r="DNQ111" s="523" t="s">
        <v>61</v>
      </c>
      <c r="DNR111" s="523"/>
      <c r="DNS111" s="5"/>
      <c r="DNT111" s="5"/>
      <c r="DNU111" s="1"/>
      <c r="DNV111" s="2"/>
      <c r="DNW111" s="8" t="s">
        <v>60</v>
      </c>
      <c r="DNX111" s="5"/>
      <c r="DNY111" s="523" t="s">
        <v>61</v>
      </c>
      <c r="DNZ111" s="523"/>
      <c r="DOA111" s="5"/>
      <c r="DOB111" s="5"/>
      <c r="DOC111" s="1"/>
      <c r="DOD111" s="2"/>
      <c r="DOE111" s="8" t="s">
        <v>60</v>
      </c>
      <c r="DOF111" s="5"/>
      <c r="DOG111" s="523" t="s">
        <v>61</v>
      </c>
      <c r="DOH111" s="523"/>
      <c r="DOI111" s="5"/>
      <c r="DOJ111" s="5"/>
      <c r="DOK111" s="1"/>
      <c r="DOL111" s="2"/>
      <c r="DOM111" s="8" t="s">
        <v>60</v>
      </c>
      <c r="DON111" s="5"/>
      <c r="DOO111" s="523" t="s">
        <v>61</v>
      </c>
      <c r="DOP111" s="523"/>
      <c r="DOQ111" s="5"/>
      <c r="DOR111" s="5"/>
      <c r="DOS111" s="1"/>
      <c r="DOT111" s="2"/>
      <c r="DOU111" s="8" t="s">
        <v>60</v>
      </c>
      <c r="DOV111" s="5"/>
      <c r="DOW111" s="523" t="s">
        <v>61</v>
      </c>
      <c r="DOX111" s="523"/>
      <c r="DOY111" s="5"/>
      <c r="DOZ111" s="5"/>
      <c r="DPA111" s="1"/>
      <c r="DPB111" s="2"/>
      <c r="DPC111" s="8" t="s">
        <v>60</v>
      </c>
      <c r="DPD111" s="5"/>
      <c r="DPE111" s="523" t="s">
        <v>61</v>
      </c>
      <c r="DPF111" s="523"/>
      <c r="DPG111" s="5"/>
      <c r="DPH111" s="5"/>
      <c r="DPI111" s="1"/>
      <c r="DPJ111" s="2"/>
      <c r="DPK111" s="8" t="s">
        <v>60</v>
      </c>
      <c r="DPL111" s="5"/>
      <c r="DPM111" s="523" t="s">
        <v>61</v>
      </c>
      <c r="DPN111" s="523"/>
      <c r="DPO111" s="5"/>
      <c r="DPP111" s="5"/>
      <c r="DPQ111" s="1"/>
      <c r="DPR111" s="2"/>
      <c r="DPS111" s="8" t="s">
        <v>60</v>
      </c>
      <c r="DPT111" s="5"/>
      <c r="DPU111" s="523" t="s">
        <v>61</v>
      </c>
      <c r="DPV111" s="523"/>
      <c r="DPW111" s="5"/>
      <c r="DPX111" s="5"/>
      <c r="DPY111" s="1"/>
      <c r="DPZ111" s="2"/>
      <c r="DQA111" s="8" t="s">
        <v>60</v>
      </c>
      <c r="DQB111" s="5"/>
      <c r="DQC111" s="523" t="s">
        <v>61</v>
      </c>
      <c r="DQD111" s="523"/>
      <c r="DQE111" s="5"/>
      <c r="DQF111" s="5"/>
      <c r="DQG111" s="1"/>
      <c r="DQH111" s="2"/>
      <c r="DQI111" s="8" t="s">
        <v>60</v>
      </c>
      <c r="DQJ111" s="5"/>
      <c r="DQK111" s="523" t="s">
        <v>61</v>
      </c>
      <c r="DQL111" s="523"/>
      <c r="DQM111" s="5"/>
      <c r="DQN111" s="5"/>
      <c r="DQO111" s="1"/>
      <c r="DQP111" s="2"/>
      <c r="DQQ111" s="8" t="s">
        <v>60</v>
      </c>
      <c r="DQR111" s="5"/>
      <c r="DQS111" s="523" t="s">
        <v>61</v>
      </c>
      <c r="DQT111" s="523"/>
      <c r="DQU111" s="5"/>
      <c r="DQV111" s="5"/>
      <c r="DQW111" s="1"/>
      <c r="DQX111" s="2"/>
      <c r="DQY111" s="8" t="s">
        <v>60</v>
      </c>
      <c r="DQZ111" s="5"/>
      <c r="DRA111" s="523" t="s">
        <v>61</v>
      </c>
      <c r="DRB111" s="523"/>
      <c r="DRC111" s="5"/>
      <c r="DRD111" s="5"/>
      <c r="DRE111" s="1"/>
      <c r="DRF111" s="2"/>
      <c r="DRG111" s="8" t="s">
        <v>60</v>
      </c>
      <c r="DRH111" s="5"/>
      <c r="DRI111" s="523" t="s">
        <v>61</v>
      </c>
      <c r="DRJ111" s="523"/>
      <c r="DRK111" s="5"/>
      <c r="DRL111" s="5"/>
      <c r="DRM111" s="1"/>
      <c r="DRN111" s="2"/>
      <c r="DRO111" s="8" t="s">
        <v>60</v>
      </c>
      <c r="DRP111" s="5"/>
      <c r="DRQ111" s="523" t="s">
        <v>61</v>
      </c>
      <c r="DRR111" s="523"/>
      <c r="DRS111" s="5"/>
      <c r="DRT111" s="5"/>
      <c r="DRU111" s="1"/>
      <c r="DRV111" s="2"/>
      <c r="DRW111" s="8" t="s">
        <v>60</v>
      </c>
      <c r="DRX111" s="5"/>
      <c r="DRY111" s="523" t="s">
        <v>61</v>
      </c>
      <c r="DRZ111" s="523"/>
      <c r="DSA111" s="5"/>
      <c r="DSB111" s="5"/>
      <c r="DSC111" s="1"/>
      <c r="DSD111" s="2"/>
      <c r="DSE111" s="8" t="s">
        <v>60</v>
      </c>
      <c r="DSF111" s="5"/>
      <c r="DSG111" s="523" t="s">
        <v>61</v>
      </c>
      <c r="DSH111" s="523"/>
      <c r="DSI111" s="5"/>
      <c r="DSJ111" s="5"/>
      <c r="DSK111" s="1"/>
      <c r="DSL111" s="2"/>
      <c r="DSM111" s="8" t="s">
        <v>60</v>
      </c>
      <c r="DSN111" s="5"/>
      <c r="DSO111" s="523" t="s">
        <v>61</v>
      </c>
      <c r="DSP111" s="523"/>
      <c r="DSQ111" s="5"/>
      <c r="DSR111" s="5"/>
      <c r="DSS111" s="1"/>
      <c r="DST111" s="2"/>
      <c r="DSU111" s="8" t="s">
        <v>60</v>
      </c>
      <c r="DSV111" s="5"/>
      <c r="DSW111" s="523" t="s">
        <v>61</v>
      </c>
      <c r="DSX111" s="523"/>
      <c r="DSY111" s="5"/>
      <c r="DSZ111" s="5"/>
      <c r="DTA111" s="1"/>
      <c r="DTB111" s="2"/>
      <c r="DTC111" s="8" t="s">
        <v>60</v>
      </c>
      <c r="DTD111" s="5"/>
      <c r="DTE111" s="523" t="s">
        <v>61</v>
      </c>
      <c r="DTF111" s="523"/>
      <c r="DTG111" s="5"/>
      <c r="DTH111" s="5"/>
      <c r="DTI111" s="1"/>
      <c r="DTJ111" s="2"/>
      <c r="DTK111" s="8" t="s">
        <v>60</v>
      </c>
      <c r="DTL111" s="5"/>
      <c r="DTM111" s="523" t="s">
        <v>61</v>
      </c>
      <c r="DTN111" s="523"/>
      <c r="DTO111" s="5"/>
      <c r="DTP111" s="5"/>
      <c r="DTQ111" s="1"/>
      <c r="DTR111" s="2"/>
      <c r="DTS111" s="8" t="s">
        <v>60</v>
      </c>
      <c r="DTT111" s="5"/>
      <c r="DTU111" s="523" t="s">
        <v>61</v>
      </c>
      <c r="DTV111" s="523"/>
      <c r="DTW111" s="5"/>
      <c r="DTX111" s="5"/>
      <c r="DTY111" s="1"/>
      <c r="DTZ111" s="2"/>
      <c r="DUA111" s="8" t="s">
        <v>60</v>
      </c>
      <c r="DUB111" s="5"/>
      <c r="DUC111" s="523" t="s">
        <v>61</v>
      </c>
      <c r="DUD111" s="523"/>
      <c r="DUE111" s="5"/>
      <c r="DUF111" s="5"/>
      <c r="DUG111" s="1"/>
      <c r="DUH111" s="2"/>
      <c r="DUI111" s="8" t="s">
        <v>60</v>
      </c>
      <c r="DUJ111" s="5"/>
      <c r="DUK111" s="523" t="s">
        <v>61</v>
      </c>
      <c r="DUL111" s="523"/>
      <c r="DUM111" s="5"/>
      <c r="DUN111" s="5"/>
      <c r="DUO111" s="1"/>
      <c r="DUP111" s="2"/>
      <c r="DUQ111" s="8" t="s">
        <v>60</v>
      </c>
      <c r="DUR111" s="5"/>
      <c r="DUS111" s="523" t="s">
        <v>61</v>
      </c>
      <c r="DUT111" s="523"/>
      <c r="DUU111" s="5"/>
      <c r="DUV111" s="5"/>
      <c r="DUW111" s="1"/>
      <c r="DUX111" s="2"/>
      <c r="DUY111" s="8" t="s">
        <v>60</v>
      </c>
      <c r="DUZ111" s="5"/>
      <c r="DVA111" s="523" t="s">
        <v>61</v>
      </c>
      <c r="DVB111" s="523"/>
      <c r="DVC111" s="5"/>
      <c r="DVD111" s="5"/>
      <c r="DVE111" s="1"/>
      <c r="DVF111" s="2"/>
      <c r="DVG111" s="8" t="s">
        <v>60</v>
      </c>
      <c r="DVH111" s="5"/>
      <c r="DVI111" s="523" t="s">
        <v>61</v>
      </c>
      <c r="DVJ111" s="523"/>
      <c r="DVK111" s="5"/>
      <c r="DVL111" s="5"/>
      <c r="DVM111" s="1"/>
      <c r="DVN111" s="2"/>
      <c r="DVO111" s="8" t="s">
        <v>60</v>
      </c>
      <c r="DVP111" s="5"/>
      <c r="DVQ111" s="523" t="s">
        <v>61</v>
      </c>
      <c r="DVR111" s="523"/>
      <c r="DVS111" s="5"/>
      <c r="DVT111" s="5"/>
      <c r="DVU111" s="1"/>
      <c r="DVV111" s="2"/>
      <c r="DVW111" s="8" t="s">
        <v>60</v>
      </c>
      <c r="DVX111" s="5"/>
      <c r="DVY111" s="523" t="s">
        <v>61</v>
      </c>
      <c r="DVZ111" s="523"/>
      <c r="DWA111" s="5"/>
      <c r="DWB111" s="5"/>
      <c r="DWC111" s="1"/>
      <c r="DWD111" s="2"/>
      <c r="DWE111" s="8" t="s">
        <v>60</v>
      </c>
      <c r="DWF111" s="5"/>
      <c r="DWG111" s="523" t="s">
        <v>61</v>
      </c>
      <c r="DWH111" s="523"/>
      <c r="DWI111" s="5"/>
      <c r="DWJ111" s="5"/>
      <c r="DWK111" s="1"/>
      <c r="DWL111" s="2"/>
      <c r="DWM111" s="8" t="s">
        <v>60</v>
      </c>
      <c r="DWN111" s="5"/>
      <c r="DWO111" s="523" t="s">
        <v>61</v>
      </c>
      <c r="DWP111" s="523"/>
      <c r="DWQ111" s="5"/>
      <c r="DWR111" s="5"/>
      <c r="DWS111" s="1"/>
      <c r="DWT111" s="2"/>
      <c r="DWU111" s="8" t="s">
        <v>60</v>
      </c>
      <c r="DWV111" s="5"/>
      <c r="DWW111" s="523" t="s">
        <v>61</v>
      </c>
      <c r="DWX111" s="523"/>
      <c r="DWY111" s="5"/>
      <c r="DWZ111" s="5"/>
      <c r="DXA111" s="1"/>
      <c r="DXB111" s="2"/>
      <c r="DXC111" s="8" t="s">
        <v>60</v>
      </c>
      <c r="DXD111" s="5"/>
      <c r="DXE111" s="523" t="s">
        <v>61</v>
      </c>
      <c r="DXF111" s="523"/>
      <c r="DXG111" s="5"/>
      <c r="DXH111" s="5"/>
      <c r="DXI111" s="1"/>
      <c r="DXJ111" s="2"/>
      <c r="DXK111" s="8" t="s">
        <v>60</v>
      </c>
      <c r="DXL111" s="5"/>
      <c r="DXM111" s="523" t="s">
        <v>61</v>
      </c>
      <c r="DXN111" s="523"/>
      <c r="DXO111" s="5"/>
      <c r="DXP111" s="5"/>
      <c r="DXQ111" s="1"/>
      <c r="DXR111" s="2"/>
      <c r="DXS111" s="8" t="s">
        <v>60</v>
      </c>
      <c r="DXT111" s="5"/>
      <c r="DXU111" s="523" t="s">
        <v>61</v>
      </c>
      <c r="DXV111" s="523"/>
      <c r="DXW111" s="5"/>
      <c r="DXX111" s="5"/>
      <c r="DXY111" s="1"/>
      <c r="DXZ111" s="2"/>
      <c r="DYA111" s="8" t="s">
        <v>60</v>
      </c>
      <c r="DYB111" s="5"/>
      <c r="DYC111" s="523" t="s">
        <v>61</v>
      </c>
      <c r="DYD111" s="523"/>
      <c r="DYE111" s="5"/>
      <c r="DYF111" s="5"/>
      <c r="DYG111" s="1"/>
      <c r="DYH111" s="2"/>
      <c r="DYI111" s="8" t="s">
        <v>60</v>
      </c>
      <c r="DYJ111" s="5"/>
      <c r="DYK111" s="523" t="s">
        <v>61</v>
      </c>
      <c r="DYL111" s="523"/>
      <c r="DYM111" s="5"/>
      <c r="DYN111" s="5"/>
      <c r="DYO111" s="1"/>
      <c r="DYP111" s="2"/>
      <c r="DYQ111" s="8" t="s">
        <v>60</v>
      </c>
      <c r="DYR111" s="5"/>
      <c r="DYS111" s="523" t="s">
        <v>61</v>
      </c>
      <c r="DYT111" s="523"/>
      <c r="DYU111" s="5"/>
      <c r="DYV111" s="5"/>
      <c r="DYW111" s="1"/>
      <c r="DYX111" s="2"/>
      <c r="DYY111" s="8" t="s">
        <v>60</v>
      </c>
      <c r="DYZ111" s="5"/>
      <c r="DZA111" s="523" t="s">
        <v>61</v>
      </c>
      <c r="DZB111" s="523"/>
      <c r="DZC111" s="5"/>
      <c r="DZD111" s="5"/>
      <c r="DZE111" s="1"/>
      <c r="DZF111" s="2"/>
      <c r="DZG111" s="8" t="s">
        <v>60</v>
      </c>
      <c r="DZH111" s="5"/>
      <c r="DZI111" s="523" t="s">
        <v>61</v>
      </c>
      <c r="DZJ111" s="523"/>
      <c r="DZK111" s="5"/>
      <c r="DZL111" s="5"/>
      <c r="DZM111" s="1"/>
      <c r="DZN111" s="2"/>
      <c r="DZO111" s="8" t="s">
        <v>60</v>
      </c>
      <c r="DZP111" s="5"/>
      <c r="DZQ111" s="523" t="s">
        <v>61</v>
      </c>
      <c r="DZR111" s="523"/>
      <c r="DZS111" s="5"/>
      <c r="DZT111" s="5"/>
      <c r="DZU111" s="1"/>
      <c r="DZV111" s="2"/>
      <c r="DZW111" s="8" t="s">
        <v>60</v>
      </c>
      <c r="DZX111" s="5"/>
      <c r="DZY111" s="523" t="s">
        <v>61</v>
      </c>
      <c r="DZZ111" s="523"/>
      <c r="EAA111" s="5"/>
      <c r="EAB111" s="5"/>
      <c r="EAC111" s="1"/>
      <c r="EAD111" s="2"/>
      <c r="EAE111" s="8" t="s">
        <v>60</v>
      </c>
      <c r="EAF111" s="5"/>
      <c r="EAG111" s="523" t="s">
        <v>61</v>
      </c>
      <c r="EAH111" s="523"/>
      <c r="EAI111" s="5"/>
      <c r="EAJ111" s="5"/>
      <c r="EAK111" s="1"/>
      <c r="EAL111" s="2"/>
      <c r="EAM111" s="8" t="s">
        <v>60</v>
      </c>
      <c r="EAN111" s="5"/>
      <c r="EAO111" s="523" t="s">
        <v>61</v>
      </c>
      <c r="EAP111" s="523"/>
      <c r="EAQ111" s="5"/>
      <c r="EAR111" s="5"/>
      <c r="EAS111" s="1"/>
      <c r="EAT111" s="2"/>
      <c r="EAU111" s="8" t="s">
        <v>60</v>
      </c>
      <c r="EAV111" s="5"/>
      <c r="EAW111" s="523" t="s">
        <v>61</v>
      </c>
      <c r="EAX111" s="523"/>
      <c r="EAY111" s="5"/>
      <c r="EAZ111" s="5"/>
      <c r="EBA111" s="1"/>
      <c r="EBB111" s="2"/>
      <c r="EBC111" s="8" t="s">
        <v>60</v>
      </c>
      <c r="EBD111" s="5"/>
      <c r="EBE111" s="523" t="s">
        <v>61</v>
      </c>
      <c r="EBF111" s="523"/>
      <c r="EBG111" s="5"/>
      <c r="EBH111" s="5"/>
      <c r="EBI111" s="1"/>
      <c r="EBJ111" s="2"/>
      <c r="EBK111" s="8" t="s">
        <v>60</v>
      </c>
      <c r="EBL111" s="5"/>
      <c r="EBM111" s="523" t="s">
        <v>61</v>
      </c>
      <c r="EBN111" s="523"/>
      <c r="EBO111" s="5"/>
      <c r="EBP111" s="5"/>
      <c r="EBQ111" s="1"/>
      <c r="EBR111" s="2"/>
      <c r="EBS111" s="8" t="s">
        <v>60</v>
      </c>
      <c r="EBT111" s="5"/>
      <c r="EBU111" s="523" t="s">
        <v>61</v>
      </c>
      <c r="EBV111" s="523"/>
      <c r="EBW111" s="5"/>
      <c r="EBX111" s="5"/>
      <c r="EBY111" s="1"/>
      <c r="EBZ111" s="2"/>
      <c r="ECA111" s="8" t="s">
        <v>60</v>
      </c>
      <c r="ECB111" s="5"/>
      <c r="ECC111" s="523" t="s">
        <v>61</v>
      </c>
      <c r="ECD111" s="523"/>
      <c r="ECE111" s="5"/>
      <c r="ECF111" s="5"/>
      <c r="ECG111" s="1"/>
      <c r="ECH111" s="2"/>
      <c r="ECI111" s="8" t="s">
        <v>60</v>
      </c>
      <c r="ECJ111" s="5"/>
      <c r="ECK111" s="523" t="s">
        <v>61</v>
      </c>
      <c r="ECL111" s="523"/>
      <c r="ECM111" s="5"/>
      <c r="ECN111" s="5"/>
      <c r="ECO111" s="1"/>
      <c r="ECP111" s="2"/>
      <c r="ECQ111" s="8" t="s">
        <v>60</v>
      </c>
      <c r="ECR111" s="5"/>
      <c r="ECS111" s="523" t="s">
        <v>61</v>
      </c>
      <c r="ECT111" s="523"/>
      <c r="ECU111" s="5"/>
      <c r="ECV111" s="5"/>
      <c r="ECW111" s="1"/>
      <c r="ECX111" s="2"/>
      <c r="ECY111" s="8" t="s">
        <v>60</v>
      </c>
      <c r="ECZ111" s="5"/>
      <c r="EDA111" s="523" t="s">
        <v>61</v>
      </c>
      <c r="EDB111" s="523"/>
      <c r="EDC111" s="5"/>
      <c r="EDD111" s="5"/>
      <c r="EDE111" s="1"/>
      <c r="EDF111" s="2"/>
      <c r="EDG111" s="8" t="s">
        <v>60</v>
      </c>
      <c r="EDH111" s="5"/>
      <c r="EDI111" s="523" t="s">
        <v>61</v>
      </c>
      <c r="EDJ111" s="523"/>
      <c r="EDK111" s="5"/>
      <c r="EDL111" s="5"/>
      <c r="EDM111" s="1"/>
      <c r="EDN111" s="2"/>
      <c r="EDO111" s="8" t="s">
        <v>60</v>
      </c>
      <c r="EDP111" s="5"/>
      <c r="EDQ111" s="523" t="s">
        <v>61</v>
      </c>
      <c r="EDR111" s="523"/>
      <c r="EDS111" s="5"/>
      <c r="EDT111" s="5"/>
      <c r="EDU111" s="1"/>
      <c r="EDV111" s="2"/>
      <c r="EDW111" s="8" t="s">
        <v>60</v>
      </c>
      <c r="EDX111" s="5"/>
      <c r="EDY111" s="523" t="s">
        <v>61</v>
      </c>
      <c r="EDZ111" s="523"/>
      <c r="EEA111" s="5"/>
      <c r="EEB111" s="5"/>
      <c r="EEC111" s="1"/>
      <c r="EED111" s="2"/>
      <c r="EEE111" s="8" t="s">
        <v>60</v>
      </c>
      <c r="EEF111" s="5"/>
      <c r="EEG111" s="523" t="s">
        <v>61</v>
      </c>
      <c r="EEH111" s="523"/>
      <c r="EEI111" s="5"/>
      <c r="EEJ111" s="5"/>
      <c r="EEK111" s="1"/>
      <c r="EEL111" s="2"/>
      <c r="EEM111" s="8" t="s">
        <v>60</v>
      </c>
      <c r="EEN111" s="5"/>
      <c r="EEO111" s="523" t="s">
        <v>61</v>
      </c>
      <c r="EEP111" s="523"/>
      <c r="EEQ111" s="5"/>
      <c r="EER111" s="5"/>
      <c r="EES111" s="1"/>
      <c r="EET111" s="2"/>
      <c r="EEU111" s="8" t="s">
        <v>60</v>
      </c>
      <c r="EEV111" s="5"/>
      <c r="EEW111" s="523" t="s">
        <v>61</v>
      </c>
      <c r="EEX111" s="523"/>
      <c r="EEY111" s="5"/>
      <c r="EEZ111" s="5"/>
      <c r="EFA111" s="1"/>
      <c r="EFB111" s="2"/>
      <c r="EFC111" s="8" t="s">
        <v>60</v>
      </c>
      <c r="EFD111" s="5"/>
      <c r="EFE111" s="523" t="s">
        <v>61</v>
      </c>
      <c r="EFF111" s="523"/>
      <c r="EFG111" s="5"/>
      <c r="EFH111" s="5"/>
      <c r="EFI111" s="1"/>
      <c r="EFJ111" s="2"/>
      <c r="EFK111" s="8" t="s">
        <v>60</v>
      </c>
      <c r="EFL111" s="5"/>
      <c r="EFM111" s="523" t="s">
        <v>61</v>
      </c>
      <c r="EFN111" s="523"/>
      <c r="EFO111" s="5"/>
      <c r="EFP111" s="5"/>
      <c r="EFQ111" s="1"/>
      <c r="EFR111" s="2"/>
      <c r="EFS111" s="8" t="s">
        <v>60</v>
      </c>
      <c r="EFT111" s="5"/>
      <c r="EFU111" s="523" t="s">
        <v>61</v>
      </c>
      <c r="EFV111" s="523"/>
      <c r="EFW111" s="5"/>
      <c r="EFX111" s="5"/>
      <c r="EFY111" s="1"/>
      <c r="EFZ111" s="2"/>
      <c r="EGA111" s="8" t="s">
        <v>60</v>
      </c>
      <c r="EGB111" s="5"/>
      <c r="EGC111" s="523" t="s">
        <v>61</v>
      </c>
      <c r="EGD111" s="523"/>
      <c r="EGE111" s="5"/>
      <c r="EGF111" s="5"/>
      <c r="EGG111" s="1"/>
      <c r="EGH111" s="2"/>
      <c r="EGI111" s="8" t="s">
        <v>60</v>
      </c>
      <c r="EGJ111" s="5"/>
      <c r="EGK111" s="523" t="s">
        <v>61</v>
      </c>
      <c r="EGL111" s="523"/>
      <c r="EGM111" s="5"/>
      <c r="EGN111" s="5"/>
      <c r="EGO111" s="1"/>
      <c r="EGP111" s="2"/>
      <c r="EGQ111" s="8" t="s">
        <v>60</v>
      </c>
      <c r="EGR111" s="5"/>
      <c r="EGS111" s="523" t="s">
        <v>61</v>
      </c>
      <c r="EGT111" s="523"/>
      <c r="EGU111" s="5"/>
      <c r="EGV111" s="5"/>
      <c r="EGW111" s="1"/>
      <c r="EGX111" s="2"/>
      <c r="EGY111" s="8" t="s">
        <v>60</v>
      </c>
      <c r="EGZ111" s="5"/>
      <c r="EHA111" s="523" t="s">
        <v>61</v>
      </c>
      <c r="EHB111" s="523"/>
      <c r="EHC111" s="5"/>
      <c r="EHD111" s="5"/>
      <c r="EHE111" s="1"/>
      <c r="EHF111" s="2"/>
      <c r="EHG111" s="8" t="s">
        <v>60</v>
      </c>
      <c r="EHH111" s="5"/>
      <c r="EHI111" s="523" t="s">
        <v>61</v>
      </c>
      <c r="EHJ111" s="523"/>
      <c r="EHK111" s="5"/>
      <c r="EHL111" s="5"/>
      <c r="EHM111" s="1"/>
      <c r="EHN111" s="2"/>
      <c r="EHO111" s="8" t="s">
        <v>60</v>
      </c>
      <c r="EHP111" s="5"/>
      <c r="EHQ111" s="523" t="s">
        <v>61</v>
      </c>
      <c r="EHR111" s="523"/>
      <c r="EHS111" s="5"/>
      <c r="EHT111" s="5"/>
      <c r="EHU111" s="1"/>
      <c r="EHV111" s="2"/>
      <c r="EHW111" s="8" t="s">
        <v>60</v>
      </c>
      <c r="EHX111" s="5"/>
      <c r="EHY111" s="523" t="s">
        <v>61</v>
      </c>
      <c r="EHZ111" s="523"/>
      <c r="EIA111" s="5"/>
      <c r="EIB111" s="5"/>
      <c r="EIC111" s="1"/>
      <c r="EID111" s="2"/>
      <c r="EIE111" s="8" t="s">
        <v>60</v>
      </c>
      <c r="EIF111" s="5"/>
      <c r="EIG111" s="523" t="s">
        <v>61</v>
      </c>
      <c r="EIH111" s="523"/>
      <c r="EII111" s="5"/>
      <c r="EIJ111" s="5"/>
      <c r="EIK111" s="1"/>
      <c r="EIL111" s="2"/>
      <c r="EIM111" s="8" t="s">
        <v>60</v>
      </c>
      <c r="EIN111" s="5"/>
      <c r="EIO111" s="523" t="s">
        <v>61</v>
      </c>
      <c r="EIP111" s="523"/>
      <c r="EIQ111" s="5"/>
      <c r="EIR111" s="5"/>
      <c r="EIS111" s="1"/>
      <c r="EIT111" s="2"/>
      <c r="EIU111" s="8" t="s">
        <v>60</v>
      </c>
      <c r="EIV111" s="5"/>
      <c r="EIW111" s="523" t="s">
        <v>61</v>
      </c>
      <c r="EIX111" s="523"/>
      <c r="EIY111" s="5"/>
      <c r="EIZ111" s="5"/>
      <c r="EJA111" s="1"/>
      <c r="EJB111" s="2"/>
      <c r="EJC111" s="8" t="s">
        <v>60</v>
      </c>
      <c r="EJD111" s="5"/>
      <c r="EJE111" s="523" t="s">
        <v>61</v>
      </c>
      <c r="EJF111" s="523"/>
      <c r="EJG111" s="5"/>
      <c r="EJH111" s="5"/>
      <c r="EJI111" s="1"/>
      <c r="EJJ111" s="2"/>
      <c r="EJK111" s="8" t="s">
        <v>60</v>
      </c>
      <c r="EJL111" s="5"/>
      <c r="EJM111" s="523" t="s">
        <v>61</v>
      </c>
      <c r="EJN111" s="523"/>
      <c r="EJO111" s="5"/>
      <c r="EJP111" s="5"/>
      <c r="EJQ111" s="1"/>
      <c r="EJR111" s="2"/>
      <c r="EJS111" s="8" t="s">
        <v>60</v>
      </c>
      <c r="EJT111" s="5"/>
      <c r="EJU111" s="523" t="s">
        <v>61</v>
      </c>
      <c r="EJV111" s="523"/>
      <c r="EJW111" s="5"/>
      <c r="EJX111" s="5"/>
      <c r="EJY111" s="1"/>
      <c r="EJZ111" s="2"/>
      <c r="EKA111" s="8" t="s">
        <v>60</v>
      </c>
      <c r="EKB111" s="5"/>
      <c r="EKC111" s="523" t="s">
        <v>61</v>
      </c>
      <c r="EKD111" s="523"/>
      <c r="EKE111" s="5"/>
      <c r="EKF111" s="5"/>
      <c r="EKG111" s="1"/>
      <c r="EKH111" s="2"/>
      <c r="EKI111" s="8" t="s">
        <v>60</v>
      </c>
      <c r="EKJ111" s="5"/>
      <c r="EKK111" s="523" t="s">
        <v>61</v>
      </c>
      <c r="EKL111" s="523"/>
      <c r="EKM111" s="5"/>
      <c r="EKN111" s="5"/>
      <c r="EKO111" s="1"/>
      <c r="EKP111" s="2"/>
      <c r="EKQ111" s="8" t="s">
        <v>60</v>
      </c>
      <c r="EKR111" s="5"/>
      <c r="EKS111" s="523" t="s">
        <v>61</v>
      </c>
      <c r="EKT111" s="523"/>
      <c r="EKU111" s="5"/>
      <c r="EKV111" s="5"/>
      <c r="EKW111" s="1"/>
      <c r="EKX111" s="2"/>
      <c r="EKY111" s="8" t="s">
        <v>60</v>
      </c>
      <c r="EKZ111" s="5"/>
      <c r="ELA111" s="523" t="s">
        <v>61</v>
      </c>
      <c r="ELB111" s="523"/>
      <c r="ELC111" s="5"/>
      <c r="ELD111" s="5"/>
      <c r="ELE111" s="1"/>
      <c r="ELF111" s="2"/>
      <c r="ELG111" s="8" t="s">
        <v>60</v>
      </c>
      <c r="ELH111" s="5"/>
      <c r="ELI111" s="523" t="s">
        <v>61</v>
      </c>
      <c r="ELJ111" s="523"/>
      <c r="ELK111" s="5"/>
      <c r="ELL111" s="5"/>
      <c r="ELM111" s="1"/>
      <c r="ELN111" s="2"/>
      <c r="ELO111" s="8" t="s">
        <v>60</v>
      </c>
      <c r="ELP111" s="5"/>
      <c r="ELQ111" s="523" t="s">
        <v>61</v>
      </c>
      <c r="ELR111" s="523"/>
      <c r="ELS111" s="5"/>
      <c r="ELT111" s="5"/>
      <c r="ELU111" s="1"/>
      <c r="ELV111" s="2"/>
      <c r="ELW111" s="8" t="s">
        <v>60</v>
      </c>
      <c r="ELX111" s="5"/>
      <c r="ELY111" s="523" t="s">
        <v>61</v>
      </c>
      <c r="ELZ111" s="523"/>
      <c r="EMA111" s="5"/>
      <c r="EMB111" s="5"/>
      <c r="EMC111" s="1"/>
      <c r="EMD111" s="2"/>
      <c r="EME111" s="8" t="s">
        <v>60</v>
      </c>
      <c r="EMF111" s="5"/>
      <c r="EMG111" s="523" t="s">
        <v>61</v>
      </c>
      <c r="EMH111" s="523"/>
      <c r="EMI111" s="5"/>
      <c r="EMJ111" s="5"/>
      <c r="EMK111" s="1"/>
      <c r="EML111" s="2"/>
      <c r="EMM111" s="8" t="s">
        <v>60</v>
      </c>
      <c r="EMN111" s="5"/>
      <c r="EMO111" s="523" t="s">
        <v>61</v>
      </c>
      <c r="EMP111" s="523"/>
      <c r="EMQ111" s="5"/>
      <c r="EMR111" s="5"/>
      <c r="EMS111" s="1"/>
      <c r="EMT111" s="2"/>
      <c r="EMU111" s="8" t="s">
        <v>60</v>
      </c>
      <c r="EMV111" s="5"/>
      <c r="EMW111" s="523" t="s">
        <v>61</v>
      </c>
      <c r="EMX111" s="523"/>
      <c r="EMY111" s="5"/>
      <c r="EMZ111" s="5"/>
      <c r="ENA111" s="1"/>
      <c r="ENB111" s="2"/>
      <c r="ENC111" s="8" t="s">
        <v>60</v>
      </c>
      <c r="END111" s="5"/>
      <c r="ENE111" s="523" t="s">
        <v>61</v>
      </c>
      <c r="ENF111" s="523"/>
      <c r="ENG111" s="5"/>
      <c r="ENH111" s="5"/>
      <c r="ENI111" s="1"/>
      <c r="ENJ111" s="2"/>
      <c r="ENK111" s="8" t="s">
        <v>60</v>
      </c>
      <c r="ENL111" s="5"/>
      <c r="ENM111" s="523" t="s">
        <v>61</v>
      </c>
      <c r="ENN111" s="523"/>
      <c r="ENO111" s="5"/>
      <c r="ENP111" s="5"/>
      <c r="ENQ111" s="1"/>
      <c r="ENR111" s="2"/>
      <c r="ENS111" s="8" t="s">
        <v>60</v>
      </c>
      <c r="ENT111" s="5"/>
      <c r="ENU111" s="523" t="s">
        <v>61</v>
      </c>
      <c r="ENV111" s="523"/>
      <c r="ENW111" s="5"/>
      <c r="ENX111" s="5"/>
      <c r="ENY111" s="1"/>
      <c r="ENZ111" s="2"/>
      <c r="EOA111" s="8" t="s">
        <v>60</v>
      </c>
      <c r="EOB111" s="5"/>
      <c r="EOC111" s="523" t="s">
        <v>61</v>
      </c>
      <c r="EOD111" s="523"/>
      <c r="EOE111" s="5"/>
      <c r="EOF111" s="5"/>
      <c r="EOG111" s="1"/>
      <c r="EOH111" s="2"/>
      <c r="EOI111" s="8" t="s">
        <v>60</v>
      </c>
      <c r="EOJ111" s="5"/>
      <c r="EOK111" s="523" t="s">
        <v>61</v>
      </c>
      <c r="EOL111" s="523"/>
      <c r="EOM111" s="5"/>
      <c r="EON111" s="5"/>
      <c r="EOO111" s="1"/>
      <c r="EOP111" s="2"/>
      <c r="EOQ111" s="8" t="s">
        <v>60</v>
      </c>
      <c r="EOR111" s="5"/>
      <c r="EOS111" s="523" t="s">
        <v>61</v>
      </c>
      <c r="EOT111" s="523"/>
      <c r="EOU111" s="5"/>
      <c r="EOV111" s="5"/>
      <c r="EOW111" s="1"/>
      <c r="EOX111" s="2"/>
      <c r="EOY111" s="8" t="s">
        <v>60</v>
      </c>
      <c r="EOZ111" s="5"/>
      <c r="EPA111" s="523" t="s">
        <v>61</v>
      </c>
      <c r="EPB111" s="523"/>
      <c r="EPC111" s="5"/>
      <c r="EPD111" s="5"/>
      <c r="EPE111" s="1"/>
      <c r="EPF111" s="2"/>
      <c r="EPG111" s="8" t="s">
        <v>60</v>
      </c>
      <c r="EPH111" s="5"/>
      <c r="EPI111" s="523" t="s">
        <v>61</v>
      </c>
      <c r="EPJ111" s="523"/>
      <c r="EPK111" s="5"/>
      <c r="EPL111" s="5"/>
      <c r="EPM111" s="1"/>
      <c r="EPN111" s="2"/>
      <c r="EPO111" s="8" t="s">
        <v>60</v>
      </c>
      <c r="EPP111" s="5"/>
      <c r="EPQ111" s="523" t="s">
        <v>61</v>
      </c>
      <c r="EPR111" s="523"/>
      <c r="EPS111" s="5"/>
      <c r="EPT111" s="5"/>
      <c r="EPU111" s="1"/>
      <c r="EPV111" s="2"/>
      <c r="EPW111" s="8" t="s">
        <v>60</v>
      </c>
      <c r="EPX111" s="5"/>
      <c r="EPY111" s="523" t="s">
        <v>61</v>
      </c>
      <c r="EPZ111" s="523"/>
      <c r="EQA111" s="5"/>
      <c r="EQB111" s="5"/>
      <c r="EQC111" s="1"/>
      <c r="EQD111" s="2"/>
      <c r="EQE111" s="8" t="s">
        <v>60</v>
      </c>
      <c r="EQF111" s="5"/>
      <c r="EQG111" s="523" t="s">
        <v>61</v>
      </c>
      <c r="EQH111" s="523"/>
      <c r="EQI111" s="5"/>
      <c r="EQJ111" s="5"/>
      <c r="EQK111" s="1"/>
      <c r="EQL111" s="2"/>
      <c r="EQM111" s="8" t="s">
        <v>60</v>
      </c>
      <c r="EQN111" s="5"/>
      <c r="EQO111" s="523" t="s">
        <v>61</v>
      </c>
      <c r="EQP111" s="523"/>
      <c r="EQQ111" s="5"/>
      <c r="EQR111" s="5"/>
      <c r="EQS111" s="1"/>
      <c r="EQT111" s="2"/>
      <c r="EQU111" s="8" t="s">
        <v>60</v>
      </c>
      <c r="EQV111" s="5"/>
      <c r="EQW111" s="523" t="s">
        <v>61</v>
      </c>
      <c r="EQX111" s="523"/>
      <c r="EQY111" s="5"/>
      <c r="EQZ111" s="5"/>
      <c r="ERA111" s="1"/>
      <c r="ERB111" s="2"/>
      <c r="ERC111" s="8" t="s">
        <v>60</v>
      </c>
      <c r="ERD111" s="5"/>
      <c r="ERE111" s="523" t="s">
        <v>61</v>
      </c>
      <c r="ERF111" s="523"/>
      <c r="ERG111" s="5"/>
      <c r="ERH111" s="5"/>
      <c r="ERI111" s="1"/>
      <c r="ERJ111" s="2"/>
      <c r="ERK111" s="8" t="s">
        <v>60</v>
      </c>
      <c r="ERL111" s="5"/>
      <c r="ERM111" s="523" t="s">
        <v>61</v>
      </c>
      <c r="ERN111" s="523"/>
      <c r="ERO111" s="5"/>
      <c r="ERP111" s="5"/>
      <c r="ERQ111" s="1"/>
      <c r="ERR111" s="2"/>
      <c r="ERS111" s="8" t="s">
        <v>60</v>
      </c>
      <c r="ERT111" s="5"/>
      <c r="ERU111" s="523" t="s">
        <v>61</v>
      </c>
      <c r="ERV111" s="523"/>
      <c r="ERW111" s="5"/>
      <c r="ERX111" s="5"/>
      <c r="ERY111" s="1"/>
      <c r="ERZ111" s="2"/>
      <c r="ESA111" s="8" t="s">
        <v>60</v>
      </c>
      <c r="ESB111" s="5"/>
      <c r="ESC111" s="523" t="s">
        <v>61</v>
      </c>
      <c r="ESD111" s="523"/>
      <c r="ESE111" s="5"/>
      <c r="ESF111" s="5"/>
      <c r="ESG111" s="1"/>
      <c r="ESH111" s="2"/>
      <c r="ESI111" s="8" t="s">
        <v>60</v>
      </c>
      <c r="ESJ111" s="5"/>
      <c r="ESK111" s="523" t="s">
        <v>61</v>
      </c>
      <c r="ESL111" s="523"/>
      <c r="ESM111" s="5"/>
      <c r="ESN111" s="5"/>
      <c r="ESO111" s="1"/>
      <c r="ESP111" s="2"/>
      <c r="ESQ111" s="8" t="s">
        <v>60</v>
      </c>
      <c r="ESR111" s="5"/>
      <c r="ESS111" s="523" t="s">
        <v>61</v>
      </c>
      <c r="EST111" s="523"/>
      <c r="ESU111" s="5"/>
      <c r="ESV111" s="5"/>
      <c r="ESW111" s="1"/>
      <c r="ESX111" s="2"/>
      <c r="ESY111" s="8" t="s">
        <v>60</v>
      </c>
      <c r="ESZ111" s="5"/>
      <c r="ETA111" s="523" t="s">
        <v>61</v>
      </c>
      <c r="ETB111" s="523"/>
      <c r="ETC111" s="5"/>
      <c r="ETD111" s="5"/>
      <c r="ETE111" s="1"/>
      <c r="ETF111" s="2"/>
      <c r="ETG111" s="8" t="s">
        <v>60</v>
      </c>
      <c r="ETH111" s="5"/>
      <c r="ETI111" s="523" t="s">
        <v>61</v>
      </c>
      <c r="ETJ111" s="523"/>
      <c r="ETK111" s="5"/>
      <c r="ETL111" s="5"/>
      <c r="ETM111" s="1"/>
      <c r="ETN111" s="2"/>
      <c r="ETO111" s="8" t="s">
        <v>60</v>
      </c>
      <c r="ETP111" s="5"/>
      <c r="ETQ111" s="523" t="s">
        <v>61</v>
      </c>
      <c r="ETR111" s="523"/>
      <c r="ETS111" s="5"/>
      <c r="ETT111" s="5"/>
      <c r="ETU111" s="1"/>
      <c r="ETV111" s="2"/>
      <c r="ETW111" s="8" t="s">
        <v>60</v>
      </c>
      <c r="ETX111" s="5"/>
      <c r="ETY111" s="523" t="s">
        <v>61</v>
      </c>
      <c r="ETZ111" s="523"/>
      <c r="EUA111" s="5"/>
      <c r="EUB111" s="5"/>
      <c r="EUC111" s="1"/>
      <c r="EUD111" s="2"/>
      <c r="EUE111" s="8" t="s">
        <v>60</v>
      </c>
      <c r="EUF111" s="5"/>
      <c r="EUG111" s="523" t="s">
        <v>61</v>
      </c>
      <c r="EUH111" s="523"/>
      <c r="EUI111" s="5"/>
      <c r="EUJ111" s="5"/>
      <c r="EUK111" s="1"/>
      <c r="EUL111" s="2"/>
      <c r="EUM111" s="8" t="s">
        <v>60</v>
      </c>
      <c r="EUN111" s="5"/>
      <c r="EUO111" s="523" t="s">
        <v>61</v>
      </c>
      <c r="EUP111" s="523"/>
      <c r="EUQ111" s="5"/>
      <c r="EUR111" s="5"/>
      <c r="EUS111" s="1"/>
      <c r="EUT111" s="2"/>
      <c r="EUU111" s="8" t="s">
        <v>60</v>
      </c>
      <c r="EUV111" s="5"/>
      <c r="EUW111" s="523" t="s">
        <v>61</v>
      </c>
      <c r="EUX111" s="523"/>
      <c r="EUY111" s="5"/>
      <c r="EUZ111" s="5"/>
      <c r="EVA111" s="1"/>
      <c r="EVB111" s="2"/>
      <c r="EVC111" s="8" t="s">
        <v>60</v>
      </c>
      <c r="EVD111" s="5"/>
      <c r="EVE111" s="523" t="s">
        <v>61</v>
      </c>
      <c r="EVF111" s="523"/>
      <c r="EVG111" s="5"/>
      <c r="EVH111" s="5"/>
      <c r="EVI111" s="1"/>
      <c r="EVJ111" s="2"/>
      <c r="EVK111" s="8" t="s">
        <v>60</v>
      </c>
      <c r="EVL111" s="5"/>
      <c r="EVM111" s="523" t="s">
        <v>61</v>
      </c>
      <c r="EVN111" s="523"/>
      <c r="EVO111" s="5"/>
      <c r="EVP111" s="5"/>
      <c r="EVQ111" s="1"/>
      <c r="EVR111" s="2"/>
      <c r="EVS111" s="8" t="s">
        <v>60</v>
      </c>
      <c r="EVT111" s="5"/>
      <c r="EVU111" s="523" t="s">
        <v>61</v>
      </c>
      <c r="EVV111" s="523"/>
      <c r="EVW111" s="5"/>
      <c r="EVX111" s="5"/>
      <c r="EVY111" s="1"/>
      <c r="EVZ111" s="2"/>
      <c r="EWA111" s="8" t="s">
        <v>60</v>
      </c>
      <c r="EWB111" s="5"/>
      <c r="EWC111" s="523" t="s">
        <v>61</v>
      </c>
      <c r="EWD111" s="523"/>
      <c r="EWE111" s="5"/>
      <c r="EWF111" s="5"/>
      <c r="EWG111" s="1"/>
      <c r="EWH111" s="2"/>
      <c r="EWI111" s="8" t="s">
        <v>60</v>
      </c>
      <c r="EWJ111" s="5"/>
      <c r="EWK111" s="523" t="s">
        <v>61</v>
      </c>
      <c r="EWL111" s="523"/>
      <c r="EWM111" s="5"/>
      <c r="EWN111" s="5"/>
      <c r="EWO111" s="1"/>
      <c r="EWP111" s="2"/>
      <c r="EWQ111" s="8" t="s">
        <v>60</v>
      </c>
      <c r="EWR111" s="5"/>
      <c r="EWS111" s="523" t="s">
        <v>61</v>
      </c>
      <c r="EWT111" s="523"/>
      <c r="EWU111" s="5"/>
      <c r="EWV111" s="5"/>
      <c r="EWW111" s="1"/>
      <c r="EWX111" s="2"/>
      <c r="EWY111" s="8" t="s">
        <v>60</v>
      </c>
      <c r="EWZ111" s="5"/>
      <c r="EXA111" s="523" t="s">
        <v>61</v>
      </c>
      <c r="EXB111" s="523"/>
      <c r="EXC111" s="5"/>
      <c r="EXD111" s="5"/>
      <c r="EXE111" s="1"/>
      <c r="EXF111" s="2"/>
      <c r="EXG111" s="8" t="s">
        <v>60</v>
      </c>
      <c r="EXH111" s="5"/>
      <c r="EXI111" s="523" t="s">
        <v>61</v>
      </c>
      <c r="EXJ111" s="523"/>
      <c r="EXK111" s="5"/>
      <c r="EXL111" s="5"/>
      <c r="EXM111" s="1"/>
      <c r="EXN111" s="2"/>
      <c r="EXO111" s="8" t="s">
        <v>60</v>
      </c>
      <c r="EXP111" s="5"/>
      <c r="EXQ111" s="523" t="s">
        <v>61</v>
      </c>
      <c r="EXR111" s="523"/>
      <c r="EXS111" s="5"/>
      <c r="EXT111" s="5"/>
      <c r="EXU111" s="1"/>
      <c r="EXV111" s="2"/>
      <c r="EXW111" s="8" t="s">
        <v>60</v>
      </c>
      <c r="EXX111" s="5"/>
      <c r="EXY111" s="523" t="s">
        <v>61</v>
      </c>
      <c r="EXZ111" s="523"/>
      <c r="EYA111" s="5"/>
      <c r="EYB111" s="5"/>
      <c r="EYC111" s="1"/>
      <c r="EYD111" s="2"/>
      <c r="EYE111" s="8" t="s">
        <v>60</v>
      </c>
      <c r="EYF111" s="5"/>
      <c r="EYG111" s="523" t="s">
        <v>61</v>
      </c>
      <c r="EYH111" s="523"/>
      <c r="EYI111" s="5"/>
      <c r="EYJ111" s="5"/>
      <c r="EYK111" s="1"/>
      <c r="EYL111" s="2"/>
      <c r="EYM111" s="8" t="s">
        <v>60</v>
      </c>
      <c r="EYN111" s="5"/>
      <c r="EYO111" s="523" t="s">
        <v>61</v>
      </c>
      <c r="EYP111" s="523"/>
      <c r="EYQ111" s="5"/>
      <c r="EYR111" s="5"/>
      <c r="EYS111" s="1"/>
      <c r="EYT111" s="2"/>
      <c r="EYU111" s="8" t="s">
        <v>60</v>
      </c>
      <c r="EYV111" s="5"/>
      <c r="EYW111" s="523" t="s">
        <v>61</v>
      </c>
      <c r="EYX111" s="523"/>
      <c r="EYY111" s="5"/>
      <c r="EYZ111" s="5"/>
      <c r="EZA111" s="1"/>
      <c r="EZB111" s="2"/>
      <c r="EZC111" s="8" t="s">
        <v>60</v>
      </c>
      <c r="EZD111" s="5"/>
      <c r="EZE111" s="523" t="s">
        <v>61</v>
      </c>
      <c r="EZF111" s="523"/>
      <c r="EZG111" s="5"/>
      <c r="EZH111" s="5"/>
      <c r="EZI111" s="1"/>
      <c r="EZJ111" s="2"/>
      <c r="EZK111" s="8" t="s">
        <v>60</v>
      </c>
      <c r="EZL111" s="5"/>
      <c r="EZM111" s="523" t="s">
        <v>61</v>
      </c>
      <c r="EZN111" s="523"/>
      <c r="EZO111" s="5"/>
      <c r="EZP111" s="5"/>
      <c r="EZQ111" s="1"/>
      <c r="EZR111" s="2"/>
      <c r="EZS111" s="8" t="s">
        <v>60</v>
      </c>
      <c r="EZT111" s="5"/>
      <c r="EZU111" s="523" t="s">
        <v>61</v>
      </c>
      <c r="EZV111" s="523"/>
      <c r="EZW111" s="5"/>
      <c r="EZX111" s="5"/>
      <c r="EZY111" s="1"/>
      <c r="EZZ111" s="2"/>
      <c r="FAA111" s="8" t="s">
        <v>60</v>
      </c>
      <c r="FAB111" s="5"/>
      <c r="FAC111" s="523" t="s">
        <v>61</v>
      </c>
      <c r="FAD111" s="523"/>
      <c r="FAE111" s="5"/>
      <c r="FAF111" s="5"/>
      <c r="FAG111" s="1"/>
      <c r="FAH111" s="2"/>
      <c r="FAI111" s="8" t="s">
        <v>60</v>
      </c>
      <c r="FAJ111" s="5"/>
      <c r="FAK111" s="523" t="s">
        <v>61</v>
      </c>
      <c r="FAL111" s="523"/>
      <c r="FAM111" s="5"/>
      <c r="FAN111" s="5"/>
      <c r="FAO111" s="1"/>
      <c r="FAP111" s="2"/>
      <c r="FAQ111" s="8" t="s">
        <v>60</v>
      </c>
      <c r="FAR111" s="5"/>
      <c r="FAS111" s="523" t="s">
        <v>61</v>
      </c>
      <c r="FAT111" s="523"/>
      <c r="FAU111" s="5"/>
      <c r="FAV111" s="5"/>
      <c r="FAW111" s="1"/>
      <c r="FAX111" s="2"/>
      <c r="FAY111" s="8" t="s">
        <v>60</v>
      </c>
      <c r="FAZ111" s="5"/>
      <c r="FBA111" s="523" t="s">
        <v>61</v>
      </c>
      <c r="FBB111" s="523"/>
      <c r="FBC111" s="5"/>
      <c r="FBD111" s="5"/>
      <c r="FBE111" s="1"/>
      <c r="FBF111" s="2"/>
      <c r="FBG111" s="8" t="s">
        <v>60</v>
      </c>
      <c r="FBH111" s="5"/>
      <c r="FBI111" s="523" t="s">
        <v>61</v>
      </c>
      <c r="FBJ111" s="523"/>
      <c r="FBK111" s="5"/>
      <c r="FBL111" s="5"/>
      <c r="FBM111" s="1"/>
      <c r="FBN111" s="2"/>
      <c r="FBO111" s="8" t="s">
        <v>60</v>
      </c>
      <c r="FBP111" s="5"/>
      <c r="FBQ111" s="523" t="s">
        <v>61</v>
      </c>
      <c r="FBR111" s="523"/>
      <c r="FBS111" s="5"/>
      <c r="FBT111" s="5"/>
      <c r="FBU111" s="1"/>
      <c r="FBV111" s="2"/>
      <c r="FBW111" s="8" t="s">
        <v>60</v>
      </c>
      <c r="FBX111" s="5"/>
      <c r="FBY111" s="523" t="s">
        <v>61</v>
      </c>
      <c r="FBZ111" s="523"/>
      <c r="FCA111" s="5"/>
      <c r="FCB111" s="5"/>
      <c r="FCC111" s="1"/>
      <c r="FCD111" s="2"/>
      <c r="FCE111" s="8" t="s">
        <v>60</v>
      </c>
      <c r="FCF111" s="5"/>
      <c r="FCG111" s="523" t="s">
        <v>61</v>
      </c>
      <c r="FCH111" s="523"/>
      <c r="FCI111" s="5"/>
      <c r="FCJ111" s="5"/>
      <c r="FCK111" s="1"/>
      <c r="FCL111" s="2"/>
      <c r="FCM111" s="8" t="s">
        <v>60</v>
      </c>
      <c r="FCN111" s="5"/>
      <c r="FCO111" s="523" t="s">
        <v>61</v>
      </c>
      <c r="FCP111" s="523"/>
      <c r="FCQ111" s="5"/>
      <c r="FCR111" s="5"/>
      <c r="FCS111" s="1"/>
      <c r="FCT111" s="2"/>
      <c r="FCU111" s="8" t="s">
        <v>60</v>
      </c>
      <c r="FCV111" s="5"/>
      <c r="FCW111" s="523" t="s">
        <v>61</v>
      </c>
      <c r="FCX111" s="523"/>
      <c r="FCY111" s="5"/>
      <c r="FCZ111" s="5"/>
      <c r="FDA111" s="1"/>
      <c r="FDB111" s="2"/>
      <c r="FDC111" s="8" t="s">
        <v>60</v>
      </c>
      <c r="FDD111" s="5"/>
      <c r="FDE111" s="523" t="s">
        <v>61</v>
      </c>
      <c r="FDF111" s="523"/>
      <c r="FDG111" s="5"/>
      <c r="FDH111" s="5"/>
      <c r="FDI111" s="1"/>
      <c r="FDJ111" s="2"/>
      <c r="FDK111" s="8" t="s">
        <v>60</v>
      </c>
      <c r="FDL111" s="5"/>
      <c r="FDM111" s="523" t="s">
        <v>61</v>
      </c>
      <c r="FDN111" s="523"/>
      <c r="FDO111" s="5"/>
      <c r="FDP111" s="5"/>
      <c r="FDQ111" s="1"/>
      <c r="FDR111" s="2"/>
      <c r="FDS111" s="8" t="s">
        <v>60</v>
      </c>
      <c r="FDT111" s="5"/>
      <c r="FDU111" s="523" t="s">
        <v>61</v>
      </c>
      <c r="FDV111" s="523"/>
      <c r="FDW111" s="5"/>
      <c r="FDX111" s="5"/>
      <c r="FDY111" s="1"/>
      <c r="FDZ111" s="2"/>
      <c r="FEA111" s="8" t="s">
        <v>60</v>
      </c>
      <c r="FEB111" s="5"/>
      <c r="FEC111" s="523" t="s">
        <v>61</v>
      </c>
      <c r="FED111" s="523"/>
      <c r="FEE111" s="5"/>
      <c r="FEF111" s="5"/>
      <c r="FEG111" s="1"/>
      <c r="FEH111" s="2"/>
      <c r="FEI111" s="8" t="s">
        <v>60</v>
      </c>
      <c r="FEJ111" s="5"/>
      <c r="FEK111" s="523" t="s">
        <v>61</v>
      </c>
      <c r="FEL111" s="523"/>
      <c r="FEM111" s="5"/>
      <c r="FEN111" s="5"/>
      <c r="FEO111" s="1"/>
      <c r="FEP111" s="2"/>
      <c r="FEQ111" s="8" t="s">
        <v>60</v>
      </c>
      <c r="FER111" s="5"/>
      <c r="FES111" s="523" t="s">
        <v>61</v>
      </c>
      <c r="FET111" s="523"/>
      <c r="FEU111" s="5"/>
      <c r="FEV111" s="5"/>
      <c r="FEW111" s="1"/>
      <c r="FEX111" s="2"/>
      <c r="FEY111" s="8" t="s">
        <v>60</v>
      </c>
      <c r="FEZ111" s="5"/>
      <c r="FFA111" s="523" t="s">
        <v>61</v>
      </c>
      <c r="FFB111" s="523"/>
      <c r="FFC111" s="5"/>
      <c r="FFD111" s="5"/>
      <c r="FFE111" s="1"/>
      <c r="FFF111" s="2"/>
      <c r="FFG111" s="8" t="s">
        <v>60</v>
      </c>
      <c r="FFH111" s="5"/>
      <c r="FFI111" s="523" t="s">
        <v>61</v>
      </c>
      <c r="FFJ111" s="523"/>
      <c r="FFK111" s="5"/>
      <c r="FFL111" s="5"/>
      <c r="FFM111" s="1"/>
      <c r="FFN111" s="2"/>
      <c r="FFO111" s="8" t="s">
        <v>60</v>
      </c>
      <c r="FFP111" s="5"/>
      <c r="FFQ111" s="523" t="s">
        <v>61</v>
      </c>
      <c r="FFR111" s="523"/>
      <c r="FFS111" s="5"/>
      <c r="FFT111" s="5"/>
      <c r="FFU111" s="1"/>
      <c r="FFV111" s="2"/>
      <c r="FFW111" s="8" t="s">
        <v>60</v>
      </c>
      <c r="FFX111" s="5"/>
      <c r="FFY111" s="523" t="s">
        <v>61</v>
      </c>
      <c r="FFZ111" s="523"/>
      <c r="FGA111" s="5"/>
      <c r="FGB111" s="5"/>
      <c r="FGC111" s="1"/>
      <c r="FGD111" s="2"/>
      <c r="FGE111" s="8" t="s">
        <v>60</v>
      </c>
      <c r="FGF111" s="5"/>
      <c r="FGG111" s="523" t="s">
        <v>61</v>
      </c>
      <c r="FGH111" s="523"/>
      <c r="FGI111" s="5"/>
      <c r="FGJ111" s="5"/>
      <c r="FGK111" s="1"/>
      <c r="FGL111" s="2"/>
      <c r="FGM111" s="8" t="s">
        <v>60</v>
      </c>
      <c r="FGN111" s="5"/>
      <c r="FGO111" s="523" t="s">
        <v>61</v>
      </c>
      <c r="FGP111" s="523"/>
      <c r="FGQ111" s="5"/>
      <c r="FGR111" s="5"/>
      <c r="FGS111" s="1"/>
      <c r="FGT111" s="2"/>
      <c r="FGU111" s="8" t="s">
        <v>60</v>
      </c>
      <c r="FGV111" s="5"/>
      <c r="FGW111" s="523" t="s">
        <v>61</v>
      </c>
      <c r="FGX111" s="523"/>
      <c r="FGY111" s="5"/>
      <c r="FGZ111" s="5"/>
      <c r="FHA111" s="1"/>
      <c r="FHB111" s="2"/>
      <c r="FHC111" s="8" t="s">
        <v>60</v>
      </c>
      <c r="FHD111" s="5"/>
      <c r="FHE111" s="523" t="s">
        <v>61</v>
      </c>
      <c r="FHF111" s="523"/>
      <c r="FHG111" s="5"/>
      <c r="FHH111" s="5"/>
      <c r="FHI111" s="1"/>
      <c r="FHJ111" s="2"/>
      <c r="FHK111" s="8" t="s">
        <v>60</v>
      </c>
      <c r="FHL111" s="5"/>
      <c r="FHM111" s="523" t="s">
        <v>61</v>
      </c>
      <c r="FHN111" s="523"/>
      <c r="FHO111" s="5"/>
      <c r="FHP111" s="5"/>
      <c r="FHQ111" s="1"/>
      <c r="FHR111" s="2"/>
      <c r="FHS111" s="8" t="s">
        <v>60</v>
      </c>
      <c r="FHT111" s="5"/>
      <c r="FHU111" s="523" t="s">
        <v>61</v>
      </c>
      <c r="FHV111" s="523"/>
      <c r="FHW111" s="5"/>
      <c r="FHX111" s="5"/>
      <c r="FHY111" s="1"/>
      <c r="FHZ111" s="2"/>
      <c r="FIA111" s="8" t="s">
        <v>60</v>
      </c>
      <c r="FIB111" s="5"/>
      <c r="FIC111" s="523" t="s">
        <v>61</v>
      </c>
      <c r="FID111" s="523"/>
      <c r="FIE111" s="5"/>
      <c r="FIF111" s="5"/>
      <c r="FIG111" s="1"/>
      <c r="FIH111" s="2"/>
      <c r="FII111" s="8" t="s">
        <v>60</v>
      </c>
      <c r="FIJ111" s="5"/>
      <c r="FIK111" s="523" t="s">
        <v>61</v>
      </c>
      <c r="FIL111" s="523"/>
      <c r="FIM111" s="5"/>
      <c r="FIN111" s="5"/>
      <c r="FIO111" s="1"/>
      <c r="FIP111" s="2"/>
      <c r="FIQ111" s="8" t="s">
        <v>60</v>
      </c>
      <c r="FIR111" s="5"/>
      <c r="FIS111" s="523" t="s">
        <v>61</v>
      </c>
      <c r="FIT111" s="523"/>
      <c r="FIU111" s="5"/>
      <c r="FIV111" s="5"/>
      <c r="FIW111" s="1"/>
      <c r="FIX111" s="2"/>
      <c r="FIY111" s="8" t="s">
        <v>60</v>
      </c>
      <c r="FIZ111" s="5"/>
      <c r="FJA111" s="523" t="s">
        <v>61</v>
      </c>
      <c r="FJB111" s="523"/>
      <c r="FJC111" s="5"/>
      <c r="FJD111" s="5"/>
      <c r="FJE111" s="1"/>
      <c r="FJF111" s="2"/>
      <c r="FJG111" s="8" t="s">
        <v>60</v>
      </c>
      <c r="FJH111" s="5"/>
      <c r="FJI111" s="523" t="s">
        <v>61</v>
      </c>
      <c r="FJJ111" s="523"/>
      <c r="FJK111" s="5"/>
      <c r="FJL111" s="5"/>
      <c r="FJM111" s="1"/>
      <c r="FJN111" s="2"/>
      <c r="FJO111" s="8" t="s">
        <v>60</v>
      </c>
      <c r="FJP111" s="5"/>
      <c r="FJQ111" s="523" t="s">
        <v>61</v>
      </c>
      <c r="FJR111" s="523"/>
      <c r="FJS111" s="5"/>
      <c r="FJT111" s="5"/>
      <c r="FJU111" s="1"/>
      <c r="FJV111" s="2"/>
      <c r="FJW111" s="8" t="s">
        <v>60</v>
      </c>
      <c r="FJX111" s="5"/>
      <c r="FJY111" s="523" t="s">
        <v>61</v>
      </c>
      <c r="FJZ111" s="523"/>
      <c r="FKA111" s="5"/>
      <c r="FKB111" s="5"/>
      <c r="FKC111" s="1"/>
      <c r="FKD111" s="2"/>
      <c r="FKE111" s="8" t="s">
        <v>60</v>
      </c>
      <c r="FKF111" s="5"/>
      <c r="FKG111" s="523" t="s">
        <v>61</v>
      </c>
      <c r="FKH111" s="523"/>
      <c r="FKI111" s="5"/>
      <c r="FKJ111" s="5"/>
      <c r="FKK111" s="1"/>
      <c r="FKL111" s="2"/>
      <c r="FKM111" s="8" t="s">
        <v>60</v>
      </c>
      <c r="FKN111" s="5"/>
      <c r="FKO111" s="523" t="s">
        <v>61</v>
      </c>
      <c r="FKP111" s="523"/>
      <c r="FKQ111" s="5"/>
      <c r="FKR111" s="5"/>
      <c r="FKS111" s="1"/>
      <c r="FKT111" s="2"/>
      <c r="FKU111" s="8" t="s">
        <v>60</v>
      </c>
      <c r="FKV111" s="5"/>
      <c r="FKW111" s="523" t="s">
        <v>61</v>
      </c>
      <c r="FKX111" s="523"/>
      <c r="FKY111" s="5"/>
      <c r="FKZ111" s="5"/>
      <c r="FLA111" s="1"/>
      <c r="FLB111" s="2"/>
      <c r="FLC111" s="8" t="s">
        <v>60</v>
      </c>
      <c r="FLD111" s="5"/>
      <c r="FLE111" s="523" t="s">
        <v>61</v>
      </c>
      <c r="FLF111" s="523"/>
      <c r="FLG111" s="5"/>
      <c r="FLH111" s="5"/>
      <c r="FLI111" s="1"/>
      <c r="FLJ111" s="2"/>
      <c r="FLK111" s="8" t="s">
        <v>60</v>
      </c>
      <c r="FLL111" s="5"/>
      <c r="FLM111" s="523" t="s">
        <v>61</v>
      </c>
      <c r="FLN111" s="523"/>
      <c r="FLO111" s="5"/>
      <c r="FLP111" s="5"/>
      <c r="FLQ111" s="1"/>
      <c r="FLR111" s="2"/>
      <c r="FLS111" s="8" t="s">
        <v>60</v>
      </c>
      <c r="FLT111" s="5"/>
      <c r="FLU111" s="523" t="s">
        <v>61</v>
      </c>
      <c r="FLV111" s="523"/>
      <c r="FLW111" s="5"/>
      <c r="FLX111" s="5"/>
      <c r="FLY111" s="1"/>
      <c r="FLZ111" s="2"/>
      <c r="FMA111" s="8" t="s">
        <v>60</v>
      </c>
      <c r="FMB111" s="5"/>
      <c r="FMC111" s="523" t="s">
        <v>61</v>
      </c>
      <c r="FMD111" s="523"/>
      <c r="FME111" s="5"/>
      <c r="FMF111" s="5"/>
      <c r="FMG111" s="1"/>
      <c r="FMH111" s="2"/>
      <c r="FMI111" s="8" t="s">
        <v>60</v>
      </c>
      <c r="FMJ111" s="5"/>
      <c r="FMK111" s="523" t="s">
        <v>61</v>
      </c>
      <c r="FML111" s="523"/>
      <c r="FMM111" s="5"/>
      <c r="FMN111" s="5"/>
      <c r="FMO111" s="1"/>
      <c r="FMP111" s="2"/>
      <c r="FMQ111" s="8" t="s">
        <v>60</v>
      </c>
      <c r="FMR111" s="5"/>
      <c r="FMS111" s="523" t="s">
        <v>61</v>
      </c>
      <c r="FMT111" s="523"/>
      <c r="FMU111" s="5"/>
      <c r="FMV111" s="5"/>
      <c r="FMW111" s="1"/>
      <c r="FMX111" s="2"/>
      <c r="FMY111" s="8" t="s">
        <v>60</v>
      </c>
      <c r="FMZ111" s="5"/>
      <c r="FNA111" s="523" t="s">
        <v>61</v>
      </c>
      <c r="FNB111" s="523"/>
      <c r="FNC111" s="5"/>
      <c r="FND111" s="5"/>
      <c r="FNE111" s="1"/>
      <c r="FNF111" s="2"/>
      <c r="FNG111" s="8" t="s">
        <v>60</v>
      </c>
      <c r="FNH111" s="5"/>
      <c r="FNI111" s="523" t="s">
        <v>61</v>
      </c>
      <c r="FNJ111" s="523"/>
      <c r="FNK111" s="5"/>
      <c r="FNL111" s="5"/>
      <c r="FNM111" s="1"/>
      <c r="FNN111" s="2"/>
      <c r="FNO111" s="8" t="s">
        <v>60</v>
      </c>
      <c r="FNP111" s="5"/>
      <c r="FNQ111" s="523" t="s">
        <v>61</v>
      </c>
      <c r="FNR111" s="523"/>
      <c r="FNS111" s="5"/>
      <c r="FNT111" s="5"/>
      <c r="FNU111" s="1"/>
      <c r="FNV111" s="2"/>
      <c r="FNW111" s="8" t="s">
        <v>60</v>
      </c>
      <c r="FNX111" s="5"/>
      <c r="FNY111" s="523" t="s">
        <v>61</v>
      </c>
      <c r="FNZ111" s="523"/>
      <c r="FOA111" s="5"/>
      <c r="FOB111" s="5"/>
      <c r="FOC111" s="1"/>
      <c r="FOD111" s="2"/>
      <c r="FOE111" s="8" t="s">
        <v>60</v>
      </c>
      <c r="FOF111" s="5"/>
      <c r="FOG111" s="523" t="s">
        <v>61</v>
      </c>
      <c r="FOH111" s="523"/>
      <c r="FOI111" s="5"/>
      <c r="FOJ111" s="5"/>
      <c r="FOK111" s="1"/>
      <c r="FOL111" s="2"/>
      <c r="FOM111" s="8" t="s">
        <v>60</v>
      </c>
      <c r="FON111" s="5"/>
      <c r="FOO111" s="523" t="s">
        <v>61</v>
      </c>
      <c r="FOP111" s="523"/>
      <c r="FOQ111" s="5"/>
      <c r="FOR111" s="5"/>
      <c r="FOS111" s="1"/>
      <c r="FOT111" s="2"/>
      <c r="FOU111" s="8" t="s">
        <v>60</v>
      </c>
      <c r="FOV111" s="5"/>
      <c r="FOW111" s="523" t="s">
        <v>61</v>
      </c>
      <c r="FOX111" s="523"/>
      <c r="FOY111" s="5"/>
      <c r="FOZ111" s="5"/>
      <c r="FPA111" s="1"/>
      <c r="FPB111" s="2"/>
      <c r="FPC111" s="8" t="s">
        <v>60</v>
      </c>
      <c r="FPD111" s="5"/>
      <c r="FPE111" s="523" t="s">
        <v>61</v>
      </c>
      <c r="FPF111" s="523"/>
      <c r="FPG111" s="5"/>
      <c r="FPH111" s="5"/>
      <c r="FPI111" s="1"/>
      <c r="FPJ111" s="2"/>
      <c r="FPK111" s="8" t="s">
        <v>60</v>
      </c>
      <c r="FPL111" s="5"/>
      <c r="FPM111" s="523" t="s">
        <v>61</v>
      </c>
      <c r="FPN111" s="523"/>
      <c r="FPO111" s="5"/>
      <c r="FPP111" s="5"/>
      <c r="FPQ111" s="1"/>
      <c r="FPR111" s="2"/>
      <c r="FPS111" s="8" t="s">
        <v>60</v>
      </c>
      <c r="FPT111" s="5"/>
      <c r="FPU111" s="523" t="s">
        <v>61</v>
      </c>
      <c r="FPV111" s="523"/>
      <c r="FPW111" s="5"/>
      <c r="FPX111" s="5"/>
      <c r="FPY111" s="1"/>
      <c r="FPZ111" s="2"/>
      <c r="FQA111" s="8" t="s">
        <v>60</v>
      </c>
      <c r="FQB111" s="5"/>
      <c r="FQC111" s="523" t="s">
        <v>61</v>
      </c>
      <c r="FQD111" s="523"/>
      <c r="FQE111" s="5"/>
      <c r="FQF111" s="5"/>
      <c r="FQG111" s="1"/>
      <c r="FQH111" s="2"/>
      <c r="FQI111" s="8" t="s">
        <v>60</v>
      </c>
      <c r="FQJ111" s="5"/>
      <c r="FQK111" s="523" t="s">
        <v>61</v>
      </c>
      <c r="FQL111" s="523"/>
      <c r="FQM111" s="5"/>
      <c r="FQN111" s="5"/>
      <c r="FQO111" s="1"/>
      <c r="FQP111" s="2"/>
      <c r="FQQ111" s="8" t="s">
        <v>60</v>
      </c>
      <c r="FQR111" s="5"/>
      <c r="FQS111" s="523" t="s">
        <v>61</v>
      </c>
      <c r="FQT111" s="523"/>
      <c r="FQU111" s="5"/>
      <c r="FQV111" s="5"/>
      <c r="FQW111" s="1"/>
      <c r="FQX111" s="2"/>
      <c r="FQY111" s="8" t="s">
        <v>60</v>
      </c>
      <c r="FQZ111" s="5"/>
      <c r="FRA111" s="523" t="s">
        <v>61</v>
      </c>
      <c r="FRB111" s="523"/>
      <c r="FRC111" s="5"/>
      <c r="FRD111" s="5"/>
      <c r="FRE111" s="1"/>
      <c r="FRF111" s="2"/>
      <c r="FRG111" s="8" t="s">
        <v>60</v>
      </c>
      <c r="FRH111" s="5"/>
      <c r="FRI111" s="523" t="s">
        <v>61</v>
      </c>
      <c r="FRJ111" s="523"/>
      <c r="FRK111" s="5"/>
      <c r="FRL111" s="5"/>
      <c r="FRM111" s="1"/>
      <c r="FRN111" s="2"/>
      <c r="FRO111" s="8" t="s">
        <v>60</v>
      </c>
      <c r="FRP111" s="5"/>
      <c r="FRQ111" s="523" t="s">
        <v>61</v>
      </c>
      <c r="FRR111" s="523"/>
      <c r="FRS111" s="5"/>
      <c r="FRT111" s="5"/>
      <c r="FRU111" s="1"/>
      <c r="FRV111" s="2"/>
      <c r="FRW111" s="8" t="s">
        <v>60</v>
      </c>
      <c r="FRX111" s="5"/>
      <c r="FRY111" s="523" t="s">
        <v>61</v>
      </c>
      <c r="FRZ111" s="523"/>
      <c r="FSA111" s="5"/>
      <c r="FSB111" s="5"/>
      <c r="FSC111" s="1"/>
      <c r="FSD111" s="2"/>
      <c r="FSE111" s="8" t="s">
        <v>60</v>
      </c>
      <c r="FSF111" s="5"/>
      <c r="FSG111" s="523" t="s">
        <v>61</v>
      </c>
      <c r="FSH111" s="523"/>
      <c r="FSI111" s="5"/>
      <c r="FSJ111" s="5"/>
      <c r="FSK111" s="1"/>
      <c r="FSL111" s="2"/>
      <c r="FSM111" s="8" t="s">
        <v>60</v>
      </c>
      <c r="FSN111" s="5"/>
      <c r="FSO111" s="523" t="s">
        <v>61</v>
      </c>
      <c r="FSP111" s="523"/>
      <c r="FSQ111" s="5"/>
      <c r="FSR111" s="5"/>
      <c r="FSS111" s="1"/>
      <c r="FST111" s="2"/>
      <c r="FSU111" s="8" t="s">
        <v>60</v>
      </c>
      <c r="FSV111" s="5"/>
      <c r="FSW111" s="523" t="s">
        <v>61</v>
      </c>
      <c r="FSX111" s="523"/>
      <c r="FSY111" s="5"/>
      <c r="FSZ111" s="5"/>
      <c r="FTA111" s="1"/>
      <c r="FTB111" s="2"/>
      <c r="FTC111" s="8" t="s">
        <v>60</v>
      </c>
      <c r="FTD111" s="5"/>
      <c r="FTE111" s="523" t="s">
        <v>61</v>
      </c>
      <c r="FTF111" s="523"/>
      <c r="FTG111" s="5"/>
      <c r="FTH111" s="5"/>
      <c r="FTI111" s="1"/>
      <c r="FTJ111" s="2"/>
      <c r="FTK111" s="8" t="s">
        <v>60</v>
      </c>
      <c r="FTL111" s="5"/>
      <c r="FTM111" s="523" t="s">
        <v>61</v>
      </c>
      <c r="FTN111" s="523"/>
      <c r="FTO111" s="5"/>
      <c r="FTP111" s="5"/>
      <c r="FTQ111" s="1"/>
      <c r="FTR111" s="2"/>
      <c r="FTS111" s="8" t="s">
        <v>60</v>
      </c>
      <c r="FTT111" s="5"/>
      <c r="FTU111" s="523" t="s">
        <v>61</v>
      </c>
      <c r="FTV111" s="523"/>
      <c r="FTW111" s="5"/>
      <c r="FTX111" s="5"/>
      <c r="FTY111" s="1"/>
      <c r="FTZ111" s="2"/>
      <c r="FUA111" s="8" t="s">
        <v>60</v>
      </c>
      <c r="FUB111" s="5"/>
      <c r="FUC111" s="523" t="s">
        <v>61</v>
      </c>
      <c r="FUD111" s="523"/>
      <c r="FUE111" s="5"/>
      <c r="FUF111" s="5"/>
      <c r="FUG111" s="1"/>
      <c r="FUH111" s="2"/>
      <c r="FUI111" s="8" t="s">
        <v>60</v>
      </c>
      <c r="FUJ111" s="5"/>
      <c r="FUK111" s="523" t="s">
        <v>61</v>
      </c>
      <c r="FUL111" s="523"/>
      <c r="FUM111" s="5"/>
      <c r="FUN111" s="5"/>
      <c r="FUO111" s="1"/>
      <c r="FUP111" s="2"/>
      <c r="FUQ111" s="8" t="s">
        <v>60</v>
      </c>
      <c r="FUR111" s="5"/>
      <c r="FUS111" s="523" t="s">
        <v>61</v>
      </c>
      <c r="FUT111" s="523"/>
      <c r="FUU111" s="5"/>
      <c r="FUV111" s="5"/>
      <c r="FUW111" s="1"/>
      <c r="FUX111" s="2"/>
      <c r="FUY111" s="8" t="s">
        <v>60</v>
      </c>
      <c r="FUZ111" s="5"/>
      <c r="FVA111" s="523" t="s">
        <v>61</v>
      </c>
      <c r="FVB111" s="523"/>
      <c r="FVC111" s="5"/>
      <c r="FVD111" s="5"/>
      <c r="FVE111" s="1"/>
      <c r="FVF111" s="2"/>
      <c r="FVG111" s="8" t="s">
        <v>60</v>
      </c>
      <c r="FVH111" s="5"/>
      <c r="FVI111" s="523" t="s">
        <v>61</v>
      </c>
      <c r="FVJ111" s="523"/>
      <c r="FVK111" s="5"/>
      <c r="FVL111" s="5"/>
      <c r="FVM111" s="1"/>
      <c r="FVN111" s="2"/>
      <c r="FVO111" s="8" t="s">
        <v>60</v>
      </c>
      <c r="FVP111" s="5"/>
      <c r="FVQ111" s="523" t="s">
        <v>61</v>
      </c>
      <c r="FVR111" s="523"/>
      <c r="FVS111" s="5"/>
      <c r="FVT111" s="5"/>
      <c r="FVU111" s="1"/>
      <c r="FVV111" s="2"/>
      <c r="FVW111" s="8" t="s">
        <v>60</v>
      </c>
      <c r="FVX111" s="5"/>
      <c r="FVY111" s="523" t="s">
        <v>61</v>
      </c>
      <c r="FVZ111" s="523"/>
      <c r="FWA111" s="5"/>
      <c r="FWB111" s="5"/>
      <c r="FWC111" s="1"/>
      <c r="FWD111" s="2"/>
      <c r="FWE111" s="8" t="s">
        <v>60</v>
      </c>
      <c r="FWF111" s="5"/>
      <c r="FWG111" s="523" t="s">
        <v>61</v>
      </c>
      <c r="FWH111" s="523"/>
      <c r="FWI111" s="5"/>
      <c r="FWJ111" s="5"/>
      <c r="FWK111" s="1"/>
      <c r="FWL111" s="2"/>
      <c r="FWM111" s="8" t="s">
        <v>60</v>
      </c>
      <c r="FWN111" s="5"/>
      <c r="FWO111" s="523" t="s">
        <v>61</v>
      </c>
      <c r="FWP111" s="523"/>
      <c r="FWQ111" s="5"/>
      <c r="FWR111" s="5"/>
      <c r="FWS111" s="1"/>
      <c r="FWT111" s="2"/>
      <c r="FWU111" s="8" t="s">
        <v>60</v>
      </c>
      <c r="FWV111" s="5"/>
      <c r="FWW111" s="523" t="s">
        <v>61</v>
      </c>
      <c r="FWX111" s="523"/>
      <c r="FWY111" s="5"/>
      <c r="FWZ111" s="5"/>
      <c r="FXA111" s="1"/>
      <c r="FXB111" s="2"/>
      <c r="FXC111" s="8" t="s">
        <v>60</v>
      </c>
      <c r="FXD111" s="5"/>
      <c r="FXE111" s="523" t="s">
        <v>61</v>
      </c>
      <c r="FXF111" s="523"/>
      <c r="FXG111" s="5"/>
      <c r="FXH111" s="5"/>
      <c r="FXI111" s="1"/>
      <c r="FXJ111" s="2"/>
      <c r="FXK111" s="8" t="s">
        <v>60</v>
      </c>
      <c r="FXL111" s="5"/>
      <c r="FXM111" s="523" t="s">
        <v>61</v>
      </c>
      <c r="FXN111" s="523"/>
      <c r="FXO111" s="5"/>
      <c r="FXP111" s="5"/>
      <c r="FXQ111" s="1"/>
      <c r="FXR111" s="2"/>
      <c r="FXS111" s="8" t="s">
        <v>60</v>
      </c>
      <c r="FXT111" s="5"/>
      <c r="FXU111" s="523" t="s">
        <v>61</v>
      </c>
      <c r="FXV111" s="523"/>
      <c r="FXW111" s="5"/>
      <c r="FXX111" s="5"/>
      <c r="FXY111" s="1"/>
      <c r="FXZ111" s="2"/>
      <c r="FYA111" s="8" t="s">
        <v>60</v>
      </c>
      <c r="FYB111" s="5"/>
      <c r="FYC111" s="523" t="s">
        <v>61</v>
      </c>
      <c r="FYD111" s="523"/>
      <c r="FYE111" s="5"/>
      <c r="FYF111" s="5"/>
      <c r="FYG111" s="1"/>
      <c r="FYH111" s="2"/>
      <c r="FYI111" s="8" t="s">
        <v>60</v>
      </c>
      <c r="FYJ111" s="5"/>
      <c r="FYK111" s="523" t="s">
        <v>61</v>
      </c>
      <c r="FYL111" s="523"/>
      <c r="FYM111" s="5"/>
      <c r="FYN111" s="5"/>
      <c r="FYO111" s="1"/>
      <c r="FYP111" s="2"/>
      <c r="FYQ111" s="8" t="s">
        <v>60</v>
      </c>
      <c r="FYR111" s="5"/>
      <c r="FYS111" s="523" t="s">
        <v>61</v>
      </c>
      <c r="FYT111" s="523"/>
      <c r="FYU111" s="5"/>
      <c r="FYV111" s="5"/>
      <c r="FYW111" s="1"/>
      <c r="FYX111" s="2"/>
      <c r="FYY111" s="8" t="s">
        <v>60</v>
      </c>
      <c r="FYZ111" s="5"/>
      <c r="FZA111" s="523" t="s">
        <v>61</v>
      </c>
      <c r="FZB111" s="523"/>
      <c r="FZC111" s="5"/>
      <c r="FZD111" s="5"/>
      <c r="FZE111" s="1"/>
      <c r="FZF111" s="2"/>
      <c r="FZG111" s="8" t="s">
        <v>60</v>
      </c>
      <c r="FZH111" s="5"/>
      <c r="FZI111" s="523" t="s">
        <v>61</v>
      </c>
      <c r="FZJ111" s="523"/>
      <c r="FZK111" s="5"/>
      <c r="FZL111" s="5"/>
      <c r="FZM111" s="1"/>
      <c r="FZN111" s="2"/>
      <c r="FZO111" s="8" t="s">
        <v>60</v>
      </c>
      <c r="FZP111" s="5"/>
      <c r="FZQ111" s="523" t="s">
        <v>61</v>
      </c>
      <c r="FZR111" s="523"/>
      <c r="FZS111" s="5"/>
      <c r="FZT111" s="5"/>
      <c r="FZU111" s="1"/>
      <c r="FZV111" s="2"/>
      <c r="FZW111" s="8" t="s">
        <v>60</v>
      </c>
      <c r="FZX111" s="5"/>
      <c r="FZY111" s="523" t="s">
        <v>61</v>
      </c>
      <c r="FZZ111" s="523"/>
      <c r="GAA111" s="5"/>
      <c r="GAB111" s="5"/>
      <c r="GAC111" s="1"/>
      <c r="GAD111" s="2"/>
      <c r="GAE111" s="8" t="s">
        <v>60</v>
      </c>
      <c r="GAF111" s="5"/>
      <c r="GAG111" s="523" t="s">
        <v>61</v>
      </c>
      <c r="GAH111" s="523"/>
      <c r="GAI111" s="5"/>
      <c r="GAJ111" s="5"/>
      <c r="GAK111" s="1"/>
      <c r="GAL111" s="2"/>
      <c r="GAM111" s="8" t="s">
        <v>60</v>
      </c>
      <c r="GAN111" s="5"/>
      <c r="GAO111" s="523" t="s">
        <v>61</v>
      </c>
      <c r="GAP111" s="523"/>
      <c r="GAQ111" s="5"/>
      <c r="GAR111" s="5"/>
      <c r="GAS111" s="1"/>
      <c r="GAT111" s="2"/>
      <c r="GAU111" s="8" t="s">
        <v>60</v>
      </c>
      <c r="GAV111" s="5"/>
      <c r="GAW111" s="523" t="s">
        <v>61</v>
      </c>
      <c r="GAX111" s="523"/>
      <c r="GAY111" s="5"/>
      <c r="GAZ111" s="5"/>
      <c r="GBA111" s="1"/>
      <c r="GBB111" s="2"/>
      <c r="GBC111" s="8" t="s">
        <v>60</v>
      </c>
      <c r="GBD111" s="5"/>
      <c r="GBE111" s="523" t="s">
        <v>61</v>
      </c>
      <c r="GBF111" s="523"/>
      <c r="GBG111" s="5"/>
      <c r="GBH111" s="5"/>
      <c r="GBI111" s="1"/>
      <c r="GBJ111" s="2"/>
      <c r="GBK111" s="8" t="s">
        <v>60</v>
      </c>
      <c r="GBL111" s="5"/>
      <c r="GBM111" s="523" t="s">
        <v>61</v>
      </c>
      <c r="GBN111" s="523"/>
      <c r="GBO111" s="5"/>
      <c r="GBP111" s="5"/>
      <c r="GBQ111" s="1"/>
      <c r="GBR111" s="2"/>
      <c r="GBS111" s="8" t="s">
        <v>60</v>
      </c>
      <c r="GBT111" s="5"/>
      <c r="GBU111" s="523" t="s">
        <v>61</v>
      </c>
      <c r="GBV111" s="523"/>
      <c r="GBW111" s="5"/>
      <c r="GBX111" s="5"/>
      <c r="GBY111" s="1"/>
      <c r="GBZ111" s="2"/>
      <c r="GCA111" s="8" t="s">
        <v>60</v>
      </c>
      <c r="GCB111" s="5"/>
      <c r="GCC111" s="523" t="s">
        <v>61</v>
      </c>
      <c r="GCD111" s="523"/>
      <c r="GCE111" s="5"/>
      <c r="GCF111" s="5"/>
      <c r="GCG111" s="1"/>
      <c r="GCH111" s="2"/>
      <c r="GCI111" s="8" t="s">
        <v>60</v>
      </c>
      <c r="GCJ111" s="5"/>
      <c r="GCK111" s="523" t="s">
        <v>61</v>
      </c>
      <c r="GCL111" s="523"/>
      <c r="GCM111" s="5"/>
      <c r="GCN111" s="5"/>
      <c r="GCO111" s="1"/>
      <c r="GCP111" s="2"/>
      <c r="GCQ111" s="8" t="s">
        <v>60</v>
      </c>
      <c r="GCR111" s="5"/>
      <c r="GCS111" s="523" t="s">
        <v>61</v>
      </c>
      <c r="GCT111" s="523"/>
      <c r="GCU111" s="5"/>
      <c r="GCV111" s="5"/>
      <c r="GCW111" s="1"/>
      <c r="GCX111" s="2"/>
      <c r="GCY111" s="8" t="s">
        <v>60</v>
      </c>
      <c r="GCZ111" s="5"/>
      <c r="GDA111" s="523" t="s">
        <v>61</v>
      </c>
      <c r="GDB111" s="523"/>
      <c r="GDC111" s="5"/>
      <c r="GDD111" s="5"/>
      <c r="GDE111" s="1"/>
      <c r="GDF111" s="2"/>
      <c r="GDG111" s="8" t="s">
        <v>60</v>
      </c>
      <c r="GDH111" s="5"/>
      <c r="GDI111" s="523" t="s">
        <v>61</v>
      </c>
      <c r="GDJ111" s="523"/>
      <c r="GDK111" s="5"/>
      <c r="GDL111" s="5"/>
      <c r="GDM111" s="1"/>
      <c r="GDN111" s="2"/>
      <c r="GDO111" s="8" t="s">
        <v>60</v>
      </c>
      <c r="GDP111" s="5"/>
      <c r="GDQ111" s="523" t="s">
        <v>61</v>
      </c>
      <c r="GDR111" s="523"/>
      <c r="GDS111" s="5"/>
      <c r="GDT111" s="5"/>
      <c r="GDU111" s="1"/>
      <c r="GDV111" s="2"/>
      <c r="GDW111" s="8" t="s">
        <v>60</v>
      </c>
      <c r="GDX111" s="5"/>
      <c r="GDY111" s="523" t="s">
        <v>61</v>
      </c>
      <c r="GDZ111" s="523"/>
      <c r="GEA111" s="5"/>
      <c r="GEB111" s="5"/>
      <c r="GEC111" s="1"/>
      <c r="GED111" s="2"/>
      <c r="GEE111" s="8" t="s">
        <v>60</v>
      </c>
      <c r="GEF111" s="5"/>
      <c r="GEG111" s="523" t="s">
        <v>61</v>
      </c>
      <c r="GEH111" s="523"/>
      <c r="GEI111" s="5"/>
      <c r="GEJ111" s="5"/>
      <c r="GEK111" s="1"/>
      <c r="GEL111" s="2"/>
      <c r="GEM111" s="8" t="s">
        <v>60</v>
      </c>
      <c r="GEN111" s="5"/>
      <c r="GEO111" s="523" t="s">
        <v>61</v>
      </c>
      <c r="GEP111" s="523"/>
      <c r="GEQ111" s="5"/>
      <c r="GER111" s="5"/>
      <c r="GES111" s="1"/>
      <c r="GET111" s="2"/>
      <c r="GEU111" s="8" t="s">
        <v>60</v>
      </c>
      <c r="GEV111" s="5"/>
      <c r="GEW111" s="523" t="s">
        <v>61</v>
      </c>
      <c r="GEX111" s="523"/>
      <c r="GEY111" s="5"/>
      <c r="GEZ111" s="5"/>
      <c r="GFA111" s="1"/>
      <c r="GFB111" s="2"/>
      <c r="GFC111" s="8" t="s">
        <v>60</v>
      </c>
      <c r="GFD111" s="5"/>
      <c r="GFE111" s="523" t="s">
        <v>61</v>
      </c>
      <c r="GFF111" s="523"/>
      <c r="GFG111" s="5"/>
      <c r="GFH111" s="5"/>
      <c r="GFI111" s="1"/>
      <c r="GFJ111" s="2"/>
      <c r="GFK111" s="8" t="s">
        <v>60</v>
      </c>
      <c r="GFL111" s="5"/>
      <c r="GFM111" s="523" t="s">
        <v>61</v>
      </c>
      <c r="GFN111" s="523"/>
      <c r="GFO111" s="5"/>
      <c r="GFP111" s="5"/>
      <c r="GFQ111" s="1"/>
      <c r="GFR111" s="2"/>
      <c r="GFS111" s="8" t="s">
        <v>60</v>
      </c>
      <c r="GFT111" s="5"/>
      <c r="GFU111" s="523" t="s">
        <v>61</v>
      </c>
      <c r="GFV111" s="523"/>
      <c r="GFW111" s="5"/>
      <c r="GFX111" s="5"/>
      <c r="GFY111" s="1"/>
      <c r="GFZ111" s="2"/>
      <c r="GGA111" s="8" t="s">
        <v>60</v>
      </c>
      <c r="GGB111" s="5"/>
      <c r="GGC111" s="523" t="s">
        <v>61</v>
      </c>
      <c r="GGD111" s="523"/>
      <c r="GGE111" s="5"/>
      <c r="GGF111" s="5"/>
      <c r="GGG111" s="1"/>
      <c r="GGH111" s="2"/>
      <c r="GGI111" s="8" t="s">
        <v>60</v>
      </c>
      <c r="GGJ111" s="5"/>
      <c r="GGK111" s="523" t="s">
        <v>61</v>
      </c>
      <c r="GGL111" s="523"/>
      <c r="GGM111" s="5"/>
      <c r="GGN111" s="5"/>
      <c r="GGO111" s="1"/>
      <c r="GGP111" s="2"/>
      <c r="GGQ111" s="8" t="s">
        <v>60</v>
      </c>
      <c r="GGR111" s="5"/>
      <c r="GGS111" s="523" t="s">
        <v>61</v>
      </c>
      <c r="GGT111" s="523"/>
      <c r="GGU111" s="5"/>
      <c r="GGV111" s="5"/>
      <c r="GGW111" s="1"/>
      <c r="GGX111" s="2"/>
      <c r="GGY111" s="8" t="s">
        <v>60</v>
      </c>
      <c r="GGZ111" s="5"/>
      <c r="GHA111" s="523" t="s">
        <v>61</v>
      </c>
      <c r="GHB111" s="523"/>
      <c r="GHC111" s="5"/>
      <c r="GHD111" s="5"/>
      <c r="GHE111" s="1"/>
      <c r="GHF111" s="2"/>
      <c r="GHG111" s="8" t="s">
        <v>60</v>
      </c>
      <c r="GHH111" s="5"/>
      <c r="GHI111" s="523" t="s">
        <v>61</v>
      </c>
      <c r="GHJ111" s="523"/>
      <c r="GHK111" s="5"/>
      <c r="GHL111" s="5"/>
      <c r="GHM111" s="1"/>
      <c r="GHN111" s="2"/>
      <c r="GHO111" s="8" t="s">
        <v>60</v>
      </c>
      <c r="GHP111" s="5"/>
      <c r="GHQ111" s="523" t="s">
        <v>61</v>
      </c>
      <c r="GHR111" s="523"/>
      <c r="GHS111" s="5"/>
      <c r="GHT111" s="5"/>
      <c r="GHU111" s="1"/>
      <c r="GHV111" s="2"/>
      <c r="GHW111" s="8" t="s">
        <v>60</v>
      </c>
      <c r="GHX111" s="5"/>
      <c r="GHY111" s="523" t="s">
        <v>61</v>
      </c>
      <c r="GHZ111" s="523"/>
      <c r="GIA111" s="5"/>
      <c r="GIB111" s="5"/>
      <c r="GIC111" s="1"/>
      <c r="GID111" s="2"/>
      <c r="GIE111" s="8" t="s">
        <v>60</v>
      </c>
      <c r="GIF111" s="5"/>
      <c r="GIG111" s="523" t="s">
        <v>61</v>
      </c>
      <c r="GIH111" s="523"/>
      <c r="GII111" s="5"/>
      <c r="GIJ111" s="5"/>
      <c r="GIK111" s="1"/>
      <c r="GIL111" s="2"/>
      <c r="GIM111" s="8" t="s">
        <v>60</v>
      </c>
      <c r="GIN111" s="5"/>
      <c r="GIO111" s="523" t="s">
        <v>61</v>
      </c>
      <c r="GIP111" s="523"/>
      <c r="GIQ111" s="5"/>
      <c r="GIR111" s="5"/>
      <c r="GIS111" s="1"/>
      <c r="GIT111" s="2"/>
      <c r="GIU111" s="8" t="s">
        <v>60</v>
      </c>
      <c r="GIV111" s="5"/>
      <c r="GIW111" s="523" t="s">
        <v>61</v>
      </c>
      <c r="GIX111" s="523"/>
      <c r="GIY111" s="5"/>
      <c r="GIZ111" s="5"/>
      <c r="GJA111" s="1"/>
      <c r="GJB111" s="2"/>
      <c r="GJC111" s="8" t="s">
        <v>60</v>
      </c>
      <c r="GJD111" s="5"/>
      <c r="GJE111" s="523" t="s">
        <v>61</v>
      </c>
      <c r="GJF111" s="523"/>
      <c r="GJG111" s="5"/>
      <c r="GJH111" s="5"/>
      <c r="GJI111" s="1"/>
      <c r="GJJ111" s="2"/>
      <c r="GJK111" s="8" t="s">
        <v>60</v>
      </c>
      <c r="GJL111" s="5"/>
      <c r="GJM111" s="523" t="s">
        <v>61</v>
      </c>
      <c r="GJN111" s="523"/>
      <c r="GJO111" s="5"/>
      <c r="GJP111" s="5"/>
      <c r="GJQ111" s="1"/>
      <c r="GJR111" s="2"/>
      <c r="GJS111" s="8" t="s">
        <v>60</v>
      </c>
      <c r="GJT111" s="5"/>
      <c r="GJU111" s="523" t="s">
        <v>61</v>
      </c>
      <c r="GJV111" s="523"/>
      <c r="GJW111" s="5"/>
      <c r="GJX111" s="5"/>
      <c r="GJY111" s="1"/>
      <c r="GJZ111" s="2"/>
      <c r="GKA111" s="8" t="s">
        <v>60</v>
      </c>
      <c r="GKB111" s="5"/>
      <c r="GKC111" s="523" t="s">
        <v>61</v>
      </c>
      <c r="GKD111" s="523"/>
      <c r="GKE111" s="5"/>
      <c r="GKF111" s="5"/>
      <c r="GKG111" s="1"/>
      <c r="GKH111" s="2"/>
      <c r="GKI111" s="8" t="s">
        <v>60</v>
      </c>
      <c r="GKJ111" s="5"/>
      <c r="GKK111" s="523" t="s">
        <v>61</v>
      </c>
      <c r="GKL111" s="523"/>
      <c r="GKM111" s="5"/>
      <c r="GKN111" s="5"/>
      <c r="GKO111" s="1"/>
      <c r="GKP111" s="2"/>
      <c r="GKQ111" s="8" t="s">
        <v>60</v>
      </c>
      <c r="GKR111" s="5"/>
      <c r="GKS111" s="523" t="s">
        <v>61</v>
      </c>
      <c r="GKT111" s="523"/>
      <c r="GKU111" s="5"/>
      <c r="GKV111" s="5"/>
      <c r="GKW111" s="1"/>
      <c r="GKX111" s="2"/>
      <c r="GKY111" s="8" t="s">
        <v>60</v>
      </c>
      <c r="GKZ111" s="5"/>
      <c r="GLA111" s="523" t="s">
        <v>61</v>
      </c>
      <c r="GLB111" s="523"/>
      <c r="GLC111" s="5"/>
      <c r="GLD111" s="5"/>
      <c r="GLE111" s="1"/>
      <c r="GLF111" s="2"/>
      <c r="GLG111" s="8" t="s">
        <v>60</v>
      </c>
      <c r="GLH111" s="5"/>
      <c r="GLI111" s="523" t="s">
        <v>61</v>
      </c>
      <c r="GLJ111" s="523"/>
      <c r="GLK111" s="5"/>
      <c r="GLL111" s="5"/>
      <c r="GLM111" s="1"/>
      <c r="GLN111" s="2"/>
      <c r="GLO111" s="8" t="s">
        <v>60</v>
      </c>
      <c r="GLP111" s="5"/>
      <c r="GLQ111" s="523" t="s">
        <v>61</v>
      </c>
      <c r="GLR111" s="523"/>
      <c r="GLS111" s="5"/>
      <c r="GLT111" s="5"/>
      <c r="GLU111" s="1"/>
      <c r="GLV111" s="2"/>
      <c r="GLW111" s="8" t="s">
        <v>60</v>
      </c>
      <c r="GLX111" s="5"/>
      <c r="GLY111" s="523" t="s">
        <v>61</v>
      </c>
      <c r="GLZ111" s="523"/>
      <c r="GMA111" s="5"/>
      <c r="GMB111" s="5"/>
      <c r="GMC111" s="1"/>
      <c r="GMD111" s="2"/>
      <c r="GME111" s="8" t="s">
        <v>60</v>
      </c>
      <c r="GMF111" s="5"/>
      <c r="GMG111" s="523" t="s">
        <v>61</v>
      </c>
      <c r="GMH111" s="523"/>
      <c r="GMI111" s="5"/>
      <c r="GMJ111" s="5"/>
      <c r="GMK111" s="1"/>
      <c r="GML111" s="2"/>
      <c r="GMM111" s="8" t="s">
        <v>60</v>
      </c>
      <c r="GMN111" s="5"/>
      <c r="GMO111" s="523" t="s">
        <v>61</v>
      </c>
      <c r="GMP111" s="523"/>
      <c r="GMQ111" s="5"/>
      <c r="GMR111" s="5"/>
      <c r="GMS111" s="1"/>
      <c r="GMT111" s="2"/>
      <c r="GMU111" s="8" t="s">
        <v>60</v>
      </c>
      <c r="GMV111" s="5"/>
      <c r="GMW111" s="523" t="s">
        <v>61</v>
      </c>
      <c r="GMX111" s="523"/>
      <c r="GMY111" s="5"/>
      <c r="GMZ111" s="5"/>
      <c r="GNA111" s="1"/>
      <c r="GNB111" s="2"/>
      <c r="GNC111" s="8" t="s">
        <v>60</v>
      </c>
      <c r="GND111" s="5"/>
      <c r="GNE111" s="523" t="s">
        <v>61</v>
      </c>
      <c r="GNF111" s="523"/>
      <c r="GNG111" s="5"/>
      <c r="GNH111" s="5"/>
      <c r="GNI111" s="1"/>
      <c r="GNJ111" s="2"/>
      <c r="GNK111" s="8" t="s">
        <v>60</v>
      </c>
      <c r="GNL111" s="5"/>
      <c r="GNM111" s="523" t="s">
        <v>61</v>
      </c>
      <c r="GNN111" s="523"/>
      <c r="GNO111" s="5"/>
      <c r="GNP111" s="5"/>
      <c r="GNQ111" s="1"/>
      <c r="GNR111" s="2"/>
      <c r="GNS111" s="8" t="s">
        <v>60</v>
      </c>
      <c r="GNT111" s="5"/>
      <c r="GNU111" s="523" t="s">
        <v>61</v>
      </c>
      <c r="GNV111" s="523"/>
      <c r="GNW111" s="5"/>
      <c r="GNX111" s="5"/>
      <c r="GNY111" s="1"/>
      <c r="GNZ111" s="2"/>
      <c r="GOA111" s="8" t="s">
        <v>60</v>
      </c>
      <c r="GOB111" s="5"/>
      <c r="GOC111" s="523" t="s">
        <v>61</v>
      </c>
      <c r="GOD111" s="523"/>
      <c r="GOE111" s="5"/>
      <c r="GOF111" s="5"/>
      <c r="GOG111" s="1"/>
      <c r="GOH111" s="2"/>
      <c r="GOI111" s="8" t="s">
        <v>60</v>
      </c>
      <c r="GOJ111" s="5"/>
      <c r="GOK111" s="523" t="s">
        <v>61</v>
      </c>
      <c r="GOL111" s="523"/>
      <c r="GOM111" s="5"/>
      <c r="GON111" s="5"/>
      <c r="GOO111" s="1"/>
      <c r="GOP111" s="2"/>
      <c r="GOQ111" s="8" t="s">
        <v>60</v>
      </c>
      <c r="GOR111" s="5"/>
      <c r="GOS111" s="523" t="s">
        <v>61</v>
      </c>
      <c r="GOT111" s="523"/>
      <c r="GOU111" s="5"/>
      <c r="GOV111" s="5"/>
      <c r="GOW111" s="1"/>
      <c r="GOX111" s="2"/>
      <c r="GOY111" s="8" t="s">
        <v>60</v>
      </c>
      <c r="GOZ111" s="5"/>
      <c r="GPA111" s="523" t="s">
        <v>61</v>
      </c>
      <c r="GPB111" s="523"/>
      <c r="GPC111" s="5"/>
      <c r="GPD111" s="5"/>
      <c r="GPE111" s="1"/>
      <c r="GPF111" s="2"/>
      <c r="GPG111" s="8" t="s">
        <v>60</v>
      </c>
      <c r="GPH111" s="5"/>
      <c r="GPI111" s="523" t="s">
        <v>61</v>
      </c>
      <c r="GPJ111" s="523"/>
      <c r="GPK111" s="5"/>
      <c r="GPL111" s="5"/>
      <c r="GPM111" s="1"/>
      <c r="GPN111" s="2"/>
      <c r="GPO111" s="8" t="s">
        <v>60</v>
      </c>
      <c r="GPP111" s="5"/>
      <c r="GPQ111" s="523" t="s">
        <v>61</v>
      </c>
      <c r="GPR111" s="523"/>
      <c r="GPS111" s="5"/>
      <c r="GPT111" s="5"/>
      <c r="GPU111" s="1"/>
      <c r="GPV111" s="2"/>
      <c r="GPW111" s="8" t="s">
        <v>60</v>
      </c>
      <c r="GPX111" s="5"/>
      <c r="GPY111" s="523" t="s">
        <v>61</v>
      </c>
      <c r="GPZ111" s="523"/>
      <c r="GQA111" s="5"/>
      <c r="GQB111" s="5"/>
      <c r="GQC111" s="1"/>
      <c r="GQD111" s="2"/>
      <c r="GQE111" s="8" t="s">
        <v>60</v>
      </c>
      <c r="GQF111" s="5"/>
      <c r="GQG111" s="523" t="s">
        <v>61</v>
      </c>
      <c r="GQH111" s="523"/>
      <c r="GQI111" s="5"/>
      <c r="GQJ111" s="5"/>
      <c r="GQK111" s="1"/>
      <c r="GQL111" s="2"/>
      <c r="GQM111" s="8" t="s">
        <v>60</v>
      </c>
      <c r="GQN111" s="5"/>
      <c r="GQO111" s="523" t="s">
        <v>61</v>
      </c>
      <c r="GQP111" s="523"/>
      <c r="GQQ111" s="5"/>
      <c r="GQR111" s="5"/>
      <c r="GQS111" s="1"/>
      <c r="GQT111" s="2"/>
      <c r="GQU111" s="8" t="s">
        <v>60</v>
      </c>
      <c r="GQV111" s="5"/>
      <c r="GQW111" s="523" t="s">
        <v>61</v>
      </c>
      <c r="GQX111" s="523"/>
      <c r="GQY111" s="5"/>
      <c r="GQZ111" s="5"/>
      <c r="GRA111" s="1"/>
      <c r="GRB111" s="2"/>
      <c r="GRC111" s="8" t="s">
        <v>60</v>
      </c>
      <c r="GRD111" s="5"/>
      <c r="GRE111" s="523" t="s">
        <v>61</v>
      </c>
      <c r="GRF111" s="523"/>
      <c r="GRG111" s="5"/>
      <c r="GRH111" s="5"/>
      <c r="GRI111" s="1"/>
      <c r="GRJ111" s="2"/>
      <c r="GRK111" s="8" t="s">
        <v>60</v>
      </c>
      <c r="GRL111" s="5"/>
      <c r="GRM111" s="523" t="s">
        <v>61</v>
      </c>
      <c r="GRN111" s="523"/>
      <c r="GRO111" s="5"/>
      <c r="GRP111" s="5"/>
      <c r="GRQ111" s="1"/>
      <c r="GRR111" s="2"/>
      <c r="GRS111" s="8" t="s">
        <v>60</v>
      </c>
      <c r="GRT111" s="5"/>
      <c r="GRU111" s="523" t="s">
        <v>61</v>
      </c>
      <c r="GRV111" s="523"/>
      <c r="GRW111" s="5"/>
      <c r="GRX111" s="5"/>
      <c r="GRY111" s="1"/>
      <c r="GRZ111" s="2"/>
      <c r="GSA111" s="8" t="s">
        <v>60</v>
      </c>
      <c r="GSB111" s="5"/>
      <c r="GSC111" s="523" t="s">
        <v>61</v>
      </c>
      <c r="GSD111" s="523"/>
      <c r="GSE111" s="5"/>
      <c r="GSF111" s="5"/>
      <c r="GSG111" s="1"/>
      <c r="GSH111" s="2"/>
      <c r="GSI111" s="8" t="s">
        <v>60</v>
      </c>
      <c r="GSJ111" s="5"/>
      <c r="GSK111" s="523" t="s">
        <v>61</v>
      </c>
      <c r="GSL111" s="523"/>
      <c r="GSM111" s="5"/>
      <c r="GSN111" s="5"/>
      <c r="GSO111" s="1"/>
      <c r="GSP111" s="2"/>
      <c r="GSQ111" s="8" t="s">
        <v>60</v>
      </c>
      <c r="GSR111" s="5"/>
      <c r="GSS111" s="523" t="s">
        <v>61</v>
      </c>
      <c r="GST111" s="523"/>
      <c r="GSU111" s="5"/>
      <c r="GSV111" s="5"/>
      <c r="GSW111" s="1"/>
      <c r="GSX111" s="2"/>
      <c r="GSY111" s="8" t="s">
        <v>60</v>
      </c>
      <c r="GSZ111" s="5"/>
      <c r="GTA111" s="523" t="s">
        <v>61</v>
      </c>
      <c r="GTB111" s="523"/>
      <c r="GTC111" s="5"/>
      <c r="GTD111" s="5"/>
      <c r="GTE111" s="1"/>
      <c r="GTF111" s="2"/>
      <c r="GTG111" s="8" t="s">
        <v>60</v>
      </c>
      <c r="GTH111" s="5"/>
      <c r="GTI111" s="523" t="s">
        <v>61</v>
      </c>
      <c r="GTJ111" s="523"/>
      <c r="GTK111" s="5"/>
      <c r="GTL111" s="5"/>
      <c r="GTM111" s="1"/>
      <c r="GTN111" s="2"/>
      <c r="GTO111" s="8" t="s">
        <v>60</v>
      </c>
      <c r="GTP111" s="5"/>
      <c r="GTQ111" s="523" t="s">
        <v>61</v>
      </c>
      <c r="GTR111" s="523"/>
      <c r="GTS111" s="5"/>
      <c r="GTT111" s="5"/>
      <c r="GTU111" s="1"/>
      <c r="GTV111" s="2"/>
      <c r="GTW111" s="8" t="s">
        <v>60</v>
      </c>
      <c r="GTX111" s="5"/>
      <c r="GTY111" s="523" t="s">
        <v>61</v>
      </c>
      <c r="GTZ111" s="523"/>
      <c r="GUA111" s="5"/>
      <c r="GUB111" s="5"/>
      <c r="GUC111" s="1"/>
      <c r="GUD111" s="2"/>
      <c r="GUE111" s="8" t="s">
        <v>60</v>
      </c>
      <c r="GUF111" s="5"/>
      <c r="GUG111" s="523" t="s">
        <v>61</v>
      </c>
      <c r="GUH111" s="523"/>
      <c r="GUI111" s="5"/>
      <c r="GUJ111" s="5"/>
      <c r="GUK111" s="1"/>
      <c r="GUL111" s="2"/>
      <c r="GUM111" s="8" t="s">
        <v>60</v>
      </c>
      <c r="GUN111" s="5"/>
      <c r="GUO111" s="523" t="s">
        <v>61</v>
      </c>
      <c r="GUP111" s="523"/>
      <c r="GUQ111" s="5"/>
      <c r="GUR111" s="5"/>
      <c r="GUS111" s="1"/>
      <c r="GUT111" s="2"/>
      <c r="GUU111" s="8" t="s">
        <v>60</v>
      </c>
      <c r="GUV111" s="5"/>
      <c r="GUW111" s="523" t="s">
        <v>61</v>
      </c>
      <c r="GUX111" s="523"/>
      <c r="GUY111" s="5"/>
      <c r="GUZ111" s="5"/>
      <c r="GVA111" s="1"/>
      <c r="GVB111" s="2"/>
      <c r="GVC111" s="8" t="s">
        <v>60</v>
      </c>
      <c r="GVD111" s="5"/>
      <c r="GVE111" s="523" t="s">
        <v>61</v>
      </c>
      <c r="GVF111" s="523"/>
      <c r="GVG111" s="5"/>
      <c r="GVH111" s="5"/>
      <c r="GVI111" s="1"/>
      <c r="GVJ111" s="2"/>
      <c r="GVK111" s="8" t="s">
        <v>60</v>
      </c>
      <c r="GVL111" s="5"/>
      <c r="GVM111" s="523" t="s">
        <v>61</v>
      </c>
      <c r="GVN111" s="523"/>
      <c r="GVO111" s="5"/>
      <c r="GVP111" s="5"/>
      <c r="GVQ111" s="1"/>
      <c r="GVR111" s="2"/>
      <c r="GVS111" s="8" t="s">
        <v>60</v>
      </c>
      <c r="GVT111" s="5"/>
      <c r="GVU111" s="523" t="s">
        <v>61</v>
      </c>
      <c r="GVV111" s="523"/>
      <c r="GVW111" s="5"/>
      <c r="GVX111" s="5"/>
      <c r="GVY111" s="1"/>
      <c r="GVZ111" s="2"/>
      <c r="GWA111" s="8" t="s">
        <v>60</v>
      </c>
      <c r="GWB111" s="5"/>
      <c r="GWC111" s="523" t="s">
        <v>61</v>
      </c>
      <c r="GWD111" s="523"/>
      <c r="GWE111" s="5"/>
      <c r="GWF111" s="5"/>
      <c r="GWG111" s="1"/>
      <c r="GWH111" s="2"/>
      <c r="GWI111" s="8" t="s">
        <v>60</v>
      </c>
      <c r="GWJ111" s="5"/>
      <c r="GWK111" s="523" t="s">
        <v>61</v>
      </c>
      <c r="GWL111" s="523"/>
      <c r="GWM111" s="5"/>
      <c r="GWN111" s="5"/>
      <c r="GWO111" s="1"/>
      <c r="GWP111" s="2"/>
      <c r="GWQ111" s="8" t="s">
        <v>60</v>
      </c>
      <c r="GWR111" s="5"/>
      <c r="GWS111" s="523" t="s">
        <v>61</v>
      </c>
      <c r="GWT111" s="523"/>
      <c r="GWU111" s="5"/>
      <c r="GWV111" s="5"/>
      <c r="GWW111" s="1"/>
      <c r="GWX111" s="2"/>
      <c r="GWY111" s="8" t="s">
        <v>60</v>
      </c>
      <c r="GWZ111" s="5"/>
      <c r="GXA111" s="523" t="s">
        <v>61</v>
      </c>
      <c r="GXB111" s="523"/>
      <c r="GXC111" s="5"/>
      <c r="GXD111" s="5"/>
      <c r="GXE111" s="1"/>
      <c r="GXF111" s="2"/>
      <c r="GXG111" s="8" t="s">
        <v>60</v>
      </c>
      <c r="GXH111" s="5"/>
      <c r="GXI111" s="523" t="s">
        <v>61</v>
      </c>
      <c r="GXJ111" s="523"/>
      <c r="GXK111" s="5"/>
      <c r="GXL111" s="5"/>
      <c r="GXM111" s="1"/>
      <c r="GXN111" s="2"/>
      <c r="GXO111" s="8" t="s">
        <v>60</v>
      </c>
      <c r="GXP111" s="5"/>
      <c r="GXQ111" s="523" t="s">
        <v>61</v>
      </c>
      <c r="GXR111" s="523"/>
      <c r="GXS111" s="5"/>
      <c r="GXT111" s="5"/>
      <c r="GXU111" s="1"/>
      <c r="GXV111" s="2"/>
      <c r="GXW111" s="8" t="s">
        <v>60</v>
      </c>
      <c r="GXX111" s="5"/>
      <c r="GXY111" s="523" t="s">
        <v>61</v>
      </c>
      <c r="GXZ111" s="523"/>
      <c r="GYA111" s="5"/>
      <c r="GYB111" s="5"/>
      <c r="GYC111" s="1"/>
      <c r="GYD111" s="2"/>
      <c r="GYE111" s="8" t="s">
        <v>60</v>
      </c>
      <c r="GYF111" s="5"/>
      <c r="GYG111" s="523" t="s">
        <v>61</v>
      </c>
      <c r="GYH111" s="523"/>
      <c r="GYI111" s="5"/>
      <c r="GYJ111" s="5"/>
      <c r="GYK111" s="1"/>
      <c r="GYL111" s="2"/>
      <c r="GYM111" s="8" t="s">
        <v>60</v>
      </c>
      <c r="GYN111" s="5"/>
      <c r="GYO111" s="523" t="s">
        <v>61</v>
      </c>
      <c r="GYP111" s="523"/>
      <c r="GYQ111" s="5"/>
      <c r="GYR111" s="5"/>
      <c r="GYS111" s="1"/>
      <c r="GYT111" s="2"/>
      <c r="GYU111" s="8" t="s">
        <v>60</v>
      </c>
      <c r="GYV111" s="5"/>
      <c r="GYW111" s="523" t="s">
        <v>61</v>
      </c>
      <c r="GYX111" s="523"/>
      <c r="GYY111" s="5"/>
      <c r="GYZ111" s="5"/>
      <c r="GZA111" s="1"/>
      <c r="GZB111" s="2"/>
      <c r="GZC111" s="8" t="s">
        <v>60</v>
      </c>
      <c r="GZD111" s="5"/>
      <c r="GZE111" s="523" t="s">
        <v>61</v>
      </c>
      <c r="GZF111" s="523"/>
      <c r="GZG111" s="5"/>
      <c r="GZH111" s="5"/>
      <c r="GZI111" s="1"/>
      <c r="GZJ111" s="2"/>
      <c r="GZK111" s="8" t="s">
        <v>60</v>
      </c>
      <c r="GZL111" s="5"/>
      <c r="GZM111" s="523" t="s">
        <v>61</v>
      </c>
      <c r="GZN111" s="523"/>
      <c r="GZO111" s="5"/>
      <c r="GZP111" s="5"/>
      <c r="GZQ111" s="1"/>
      <c r="GZR111" s="2"/>
      <c r="GZS111" s="8" t="s">
        <v>60</v>
      </c>
      <c r="GZT111" s="5"/>
      <c r="GZU111" s="523" t="s">
        <v>61</v>
      </c>
      <c r="GZV111" s="523"/>
      <c r="GZW111" s="5"/>
      <c r="GZX111" s="5"/>
      <c r="GZY111" s="1"/>
      <c r="GZZ111" s="2"/>
      <c r="HAA111" s="8" t="s">
        <v>60</v>
      </c>
      <c r="HAB111" s="5"/>
      <c r="HAC111" s="523" t="s">
        <v>61</v>
      </c>
      <c r="HAD111" s="523"/>
      <c r="HAE111" s="5"/>
      <c r="HAF111" s="5"/>
      <c r="HAG111" s="1"/>
      <c r="HAH111" s="2"/>
      <c r="HAI111" s="8" t="s">
        <v>60</v>
      </c>
      <c r="HAJ111" s="5"/>
      <c r="HAK111" s="523" t="s">
        <v>61</v>
      </c>
      <c r="HAL111" s="523"/>
      <c r="HAM111" s="5"/>
      <c r="HAN111" s="5"/>
      <c r="HAO111" s="1"/>
      <c r="HAP111" s="2"/>
      <c r="HAQ111" s="8" t="s">
        <v>60</v>
      </c>
      <c r="HAR111" s="5"/>
      <c r="HAS111" s="523" t="s">
        <v>61</v>
      </c>
      <c r="HAT111" s="523"/>
      <c r="HAU111" s="5"/>
      <c r="HAV111" s="5"/>
      <c r="HAW111" s="1"/>
      <c r="HAX111" s="2"/>
      <c r="HAY111" s="8" t="s">
        <v>60</v>
      </c>
      <c r="HAZ111" s="5"/>
      <c r="HBA111" s="523" t="s">
        <v>61</v>
      </c>
      <c r="HBB111" s="523"/>
      <c r="HBC111" s="5"/>
      <c r="HBD111" s="5"/>
      <c r="HBE111" s="1"/>
      <c r="HBF111" s="2"/>
      <c r="HBG111" s="8" t="s">
        <v>60</v>
      </c>
      <c r="HBH111" s="5"/>
      <c r="HBI111" s="523" t="s">
        <v>61</v>
      </c>
      <c r="HBJ111" s="523"/>
      <c r="HBK111" s="5"/>
      <c r="HBL111" s="5"/>
      <c r="HBM111" s="1"/>
      <c r="HBN111" s="2"/>
      <c r="HBO111" s="8" t="s">
        <v>60</v>
      </c>
      <c r="HBP111" s="5"/>
      <c r="HBQ111" s="523" t="s">
        <v>61</v>
      </c>
      <c r="HBR111" s="523"/>
      <c r="HBS111" s="5"/>
      <c r="HBT111" s="5"/>
      <c r="HBU111" s="1"/>
      <c r="HBV111" s="2"/>
      <c r="HBW111" s="8" t="s">
        <v>60</v>
      </c>
      <c r="HBX111" s="5"/>
      <c r="HBY111" s="523" t="s">
        <v>61</v>
      </c>
      <c r="HBZ111" s="523"/>
      <c r="HCA111" s="5"/>
      <c r="HCB111" s="5"/>
      <c r="HCC111" s="1"/>
      <c r="HCD111" s="2"/>
      <c r="HCE111" s="8" t="s">
        <v>60</v>
      </c>
      <c r="HCF111" s="5"/>
      <c r="HCG111" s="523" t="s">
        <v>61</v>
      </c>
      <c r="HCH111" s="523"/>
      <c r="HCI111" s="5"/>
      <c r="HCJ111" s="5"/>
      <c r="HCK111" s="1"/>
      <c r="HCL111" s="2"/>
      <c r="HCM111" s="8" t="s">
        <v>60</v>
      </c>
      <c r="HCN111" s="5"/>
      <c r="HCO111" s="523" t="s">
        <v>61</v>
      </c>
      <c r="HCP111" s="523"/>
      <c r="HCQ111" s="5"/>
      <c r="HCR111" s="5"/>
      <c r="HCS111" s="1"/>
      <c r="HCT111" s="2"/>
      <c r="HCU111" s="8" t="s">
        <v>60</v>
      </c>
      <c r="HCV111" s="5"/>
      <c r="HCW111" s="523" t="s">
        <v>61</v>
      </c>
      <c r="HCX111" s="523"/>
      <c r="HCY111" s="5"/>
      <c r="HCZ111" s="5"/>
      <c r="HDA111" s="1"/>
      <c r="HDB111" s="2"/>
      <c r="HDC111" s="8" t="s">
        <v>60</v>
      </c>
      <c r="HDD111" s="5"/>
      <c r="HDE111" s="523" t="s">
        <v>61</v>
      </c>
      <c r="HDF111" s="523"/>
      <c r="HDG111" s="5"/>
      <c r="HDH111" s="5"/>
      <c r="HDI111" s="1"/>
      <c r="HDJ111" s="2"/>
      <c r="HDK111" s="8" t="s">
        <v>60</v>
      </c>
      <c r="HDL111" s="5"/>
      <c r="HDM111" s="523" t="s">
        <v>61</v>
      </c>
      <c r="HDN111" s="523"/>
      <c r="HDO111" s="5"/>
      <c r="HDP111" s="5"/>
      <c r="HDQ111" s="1"/>
      <c r="HDR111" s="2"/>
      <c r="HDS111" s="8" t="s">
        <v>60</v>
      </c>
      <c r="HDT111" s="5"/>
      <c r="HDU111" s="523" t="s">
        <v>61</v>
      </c>
      <c r="HDV111" s="523"/>
      <c r="HDW111" s="5"/>
      <c r="HDX111" s="5"/>
      <c r="HDY111" s="1"/>
      <c r="HDZ111" s="2"/>
      <c r="HEA111" s="8" t="s">
        <v>60</v>
      </c>
      <c r="HEB111" s="5"/>
      <c r="HEC111" s="523" t="s">
        <v>61</v>
      </c>
      <c r="HED111" s="523"/>
      <c r="HEE111" s="5"/>
      <c r="HEF111" s="5"/>
      <c r="HEG111" s="1"/>
      <c r="HEH111" s="2"/>
      <c r="HEI111" s="8" t="s">
        <v>60</v>
      </c>
      <c r="HEJ111" s="5"/>
      <c r="HEK111" s="523" t="s">
        <v>61</v>
      </c>
      <c r="HEL111" s="523"/>
      <c r="HEM111" s="5"/>
      <c r="HEN111" s="5"/>
      <c r="HEO111" s="1"/>
      <c r="HEP111" s="2"/>
      <c r="HEQ111" s="8" t="s">
        <v>60</v>
      </c>
      <c r="HER111" s="5"/>
      <c r="HES111" s="523" t="s">
        <v>61</v>
      </c>
      <c r="HET111" s="523"/>
      <c r="HEU111" s="5"/>
      <c r="HEV111" s="5"/>
      <c r="HEW111" s="1"/>
      <c r="HEX111" s="2"/>
      <c r="HEY111" s="8" t="s">
        <v>60</v>
      </c>
      <c r="HEZ111" s="5"/>
      <c r="HFA111" s="523" t="s">
        <v>61</v>
      </c>
      <c r="HFB111" s="523"/>
      <c r="HFC111" s="5"/>
      <c r="HFD111" s="5"/>
      <c r="HFE111" s="1"/>
      <c r="HFF111" s="2"/>
      <c r="HFG111" s="8" t="s">
        <v>60</v>
      </c>
      <c r="HFH111" s="5"/>
      <c r="HFI111" s="523" t="s">
        <v>61</v>
      </c>
      <c r="HFJ111" s="523"/>
      <c r="HFK111" s="5"/>
      <c r="HFL111" s="5"/>
      <c r="HFM111" s="1"/>
      <c r="HFN111" s="2"/>
      <c r="HFO111" s="8" t="s">
        <v>60</v>
      </c>
      <c r="HFP111" s="5"/>
      <c r="HFQ111" s="523" t="s">
        <v>61</v>
      </c>
      <c r="HFR111" s="523"/>
      <c r="HFS111" s="5"/>
      <c r="HFT111" s="5"/>
      <c r="HFU111" s="1"/>
      <c r="HFV111" s="2"/>
      <c r="HFW111" s="8" t="s">
        <v>60</v>
      </c>
      <c r="HFX111" s="5"/>
      <c r="HFY111" s="523" t="s">
        <v>61</v>
      </c>
      <c r="HFZ111" s="523"/>
      <c r="HGA111" s="5"/>
      <c r="HGB111" s="5"/>
      <c r="HGC111" s="1"/>
      <c r="HGD111" s="2"/>
      <c r="HGE111" s="8" t="s">
        <v>60</v>
      </c>
      <c r="HGF111" s="5"/>
      <c r="HGG111" s="523" t="s">
        <v>61</v>
      </c>
      <c r="HGH111" s="523"/>
      <c r="HGI111" s="5"/>
      <c r="HGJ111" s="5"/>
      <c r="HGK111" s="1"/>
      <c r="HGL111" s="2"/>
      <c r="HGM111" s="8" t="s">
        <v>60</v>
      </c>
      <c r="HGN111" s="5"/>
      <c r="HGO111" s="523" t="s">
        <v>61</v>
      </c>
      <c r="HGP111" s="523"/>
      <c r="HGQ111" s="5"/>
      <c r="HGR111" s="5"/>
      <c r="HGS111" s="1"/>
      <c r="HGT111" s="2"/>
      <c r="HGU111" s="8" t="s">
        <v>60</v>
      </c>
      <c r="HGV111" s="5"/>
      <c r="HGW111" s="523" t="s">
        <v>61</v>
      </c>
      <c r="HGX111" s="523"/>
      <c r="HGY111" s="5"/>
      <c r="HGZ111" s="5"/>
      <c r="HHA111" s="1"/>
      <c r="HHB111" s="2"/>
      <c r="HHC111" s="8" t="s">
        <v>60</v>
      </c>
      <c r="HHD111" s="5"/>
      <c r="HHE111" s="523" t="s">
        <v>61</v>
      </c>
      <c r="HHF111" s="523"/>
      <c r="HHG111" s="5"/>
      <c r="HHH111" s="5"/>
      <c r="HHI111" s="1"/>
      <c r="HHJ111" s="2"/>
      <c r="HHK111" s="8" t="s">
        <v>60</v>
      </c>
      <c r="HHL111" s="5"/>
      <c r="HHM111" s="523" t="s">
        <v>61</v>
      </c>
      <c r="HHN111" s="523"/>
      <c r="HHO111" s="5"/>
      <c r="HHP111" s="5"/>
      <c r="HHQ111" s="1"/>
      <c r="HHR111" s="2"/>
      <c r="HHS111" s="8" t="s">
        <v>60</v>
      </c>
      <c r="HHT111" s="5"/>
      <c r="HHU111" s="523" t="s">
        <v>61</v>
      </c>
      <c r="HHV111" s="523"/>
      <c r="HHW111" s="5"/>
      <c r="HHX111" s="5"/>
      <c r="HHY111" s="1"/>
      <c r="HHZ111" s="2"/>
      <c r="HIA111" s="8" t="s">
        <v>60</v>
      </c>
      <c r="HIB111" s="5"/>
      <c r="HIC111" s="523" t="s">
        <v>61</v>
      </c>
      <c r="HID111" s="523"/>
      <c r="HIE111" s="5"/>
      <c r="HIF111" s="5"/>
      <c r="HIG111" s="1"/>
      <c r="HIH111" s="2"/>
      <c r="HII111" s="8" t="s">
        <v>60</v>
      </c>
      <c r="HIJ111" s="5"/>
      <c r="HIK111" s="523" t="s">
        <v>61</v>
      </c>
      <c r="HIL111" s="523"/>
      <c r="HIM111" s="5"/>
      <c r="HIN111" s="5"/>
      <c r="HIO111" s="1"/>
      <c r="HIP111" s="2"/>
      <c r="HIQ111" s="8" t="s">
        <v>60</v>
      </c>
      <c r="HIR111" s="5"/>
      <c r="HIS111" s="523" t="s">
        <v>61</v>
      </c>
      <c r="HIT111" s="523"/>
      <c r="HIU111" s="5"/>
      <c r="HIV111" s="5"/>
      <c r="HIW111" s="1"/>
      <c r="HIX111" s="2"/>
      <c r="HIY111" s="8" t="s">
        <v>60</v>
      </c>
      <c r="HIZ111" s="5"/>
      <c r="HJA111" s="523" t="s">
        <v>61</v>
      </c>
      <c r="HJB111" s="523"/>
      <c r="HJC111" s="5"/>
      <c r="HJD111" s="5"/>
      <c r="HJE111" s="1"/>
      <c r="HJF111" s="2"/>
      <c r="HJG111" s="8" t="s">
        <v>60</v>
      </c>
      <c r="HJH111" s="5"/>
      <c r="HJI111" s="523" t="s">
        <v>61</v>
      </c>
      <c r="HJJ111" s="523"/>
      <c r="HJK111" s="5"/>
      <c r="HJL111" s="5"/>
      <c r="HJM111" s="1"/>
      <c r="HJN111" s="2"/>
      <c r="HJO111" s="8" t="s">
        <v>60</v>
      </c>
      <c r="HJP111" s="5"/>
      <c r="HJQ111" s="523" t="s">
        <v>61</v>
      </c>
      <c r="HJR111" s="523"/>
      <c r="HJS111" s="5"/>
      <c r="HJT111" s="5"/>
      <c r="HJU111" s="1"/>
      <c r="HJV111" s="2"/>
      <c r="HJW111" s="8" t="s">
        <v>60</v>
      </c>
      <c r="HJX111" s="5"/>
      <c r="HJY111" s="523" t="s">
        <v>61</v>
      </c>
      <c r="HJZ111" s="523"/>
      <c r="HKA111" s="5"/>
      <c r="HKB111" s="5"/>
      <c r="HKC111" s="1"/>
      <c r="HKD111" s="2"/>
      <c r="HKE111" s="8" t="s">
        <v>60</v>
      </c>
      <c r="HKF111" s="5"/>
      <c r="HKG111" s="523" t="s">
        <v>61</v>
      </c>
      <c r="HKH111" s="523"/>
      <c r="HKI111" s="5"/>
      <c r="HKJ111" s="5"/>
      <c r="HKK111" s="1"/>
      <c r="HKL111" s="2"/>
      <c r="HKM111" s="8" t="s">
        <v>60</v>
      </c>
      <c r="HKN111" s="5"/>
      <c r="HKO111" s="523" t="s">
        <v>61</v>
      </c>
      <c r="HKP111" s="523"/>
      <c r="HKQ111" s="5"/>
      <c r="HKR111" s="5"/>
      <c r="HKS111" s="1"/>
      <c r="HKT111" s="2"/>
      <c r="HKU111" s="8" t="s">
        <v>60</v>
      </c>
      <c r="HKV111" s="5"/>
      <c r="HKW111" s="523" t="s">
        <v>61</v>
      </c>
      <c r="HKX111" s="523"/>
      <c r="HKY111" s="5"/>
      <c r="HKZ111" s="5"/>
      <c r="HLA111" s="1"/>
      <c r="HLB111" s="2"/>
      <c r="HLC111" s="8" t="s">
        <v>60</v>
      </c>
      <c r="HLD111" s="5"/>
      <c r="HLE111" s="523" t="s">
        <v>61</v>
      </c>
      <c r="HLF111" s="523"/>
      <c r="HLG111" s="5"/>
      <c r="HLH111" s="5"/>
      <c r="HLI111" s="1"/>
      <c r="HLJ111" s="2"/>
      <c r="HLK111" s="8" t="s">
        <v>60</v>
      </c>
      <c r="HLL111" s="5"/>
      <c r="HLM111" s="523" t="s">
        <v>61</v>
      </c>
      <c r="HLN111" s="523"/>
      <c r="HLO111" s="5"/>
      <c r="HLP111" s="5"/>
      <c r="HLQ111" s="1"/>
      <c r="HLR111" s="2"/>
      <c r="HLS111" s="8" t="s">
        <v>60</v>
      </c>
      <c r="HLT111" s="5"/>
      <c r="HLU111" s="523" t="s">
        <v>61</v>
      </c>
      <c r="HLV111" s="523"/>
      <c r="HLW111" s="5"/>
      <c r="HLX111" s="5"/>
      <c r="HLY111" s="1"/>
      <c r="HLZ111" s="2"/>
      <c r="HMA111" s="8" t="s">
        <v>60</v>
      </c>
      <c r="HMB111" s="5"/>
      <c r="HMC111" s="523" t="s">
        <v>61</v>
      </c>
      <c r="HMD111" s="523"/>
      <c r="HME111" s="5"/>
      <c r="HMF111" s="5"/>
      <c r="HMG111" s="1"/>
      <c r="HMH111" s="2"/>
      <c r="HMI111" s="8" t="s">
        <v>60</v>
      </c>
      <c r="HMJ111" s="5"/>
      <c r="HMK111" s="523" t="s">
        <v>61</v>
      </c>
      <c r="HML111" s="523"/>
      <c r="HMM111" s="5"/>
      <c r="HMN111" s="5"/>
      <c r="HMO111" s="1"/>
      <c r="HMP111" s="2"/>
      <c r="HMQ111" s="8" t="s">
        <v>60</v>
      </c>
      <c r="HMR111" s="5"/>
      <c r="HMS111" s="523" t="s">
        <v>61</v>
      </c>
      <c r="HMT111" s="523"/>
      <c r="HMU111" s="5"/>
      <c r="HMV111" s="5"/>
      <c r="HMW111" s="1"/>
      <c r="HMX111" s="2"/>
      <c r="HMY111" s="8" t="s">
        <v>60</v>
      </c>
      <c r="HMZ111" s="5"/>
      <c r="HNA111" s="523" t="s">
        <v>61</v>
      </c>
      <c r="HNB111" s="523"/>
      <c r="HNC111" s="5"/>
      <c r="HND111" s="5"/>
      <c r="HNE111" s="1"/>
      <c r="HNF111" s="2"/>
      <c r="HNG111" s="8" t="s">
        <v>60</v>
      </c>
      <c r="HNH111" s="5"/>
      <c r="HNI111" s="523" t="s">
        <v>61</v>
      </c>
      <c r="HNJ111" s="523"/>
      <c r="HNK111" s="5"/>
      <c r="HNL111" s="5"/>
      <c r="HNM111" s="1"/>
      <c r="HNN111" s="2"/>
      <c r="HNO111" s="8" t="s">
        <v>60</v>
      </c>
      <c r="HNP111" s="5"/>
      <c r="HNQ111" s="523" t="s">
        <v>61</v>
      </c>
      <c r="HNR111" s="523"/>
      <c r="HNS111" s="5"/>
      <c r="HNT111" s="5"/>
      <c r="HNU111" s="1"/>
      <c r="HNV111" s="2"/>
      <c r="HNW111" s="8" t="s">
        <v>60</v>
      </c>
      <c r="HNX111" s="5"/>
      <c r="HNY111" s="523" t="s">
        <v>61</v>
      </c>
      <c r="HNZ111" s="523"/>
      <c r="HOA111" s="5"/>
      <c r="HOB111" s="5"/>
      <c r="HOC111" s="1"/>
      <c r="HOD111" s="2"/>
      <c r="HOE111" s="8" t="s">
        <v>60</v>
      </c>
      <c r="HOF111" s="5"/>
      <c r="HOG111" s="523" t="s">
        <v>61</v>
      </c>
      <c r="HOH111" s="523"/>
      <c r="HOI111" s="5"/>
      <c r="HOJ111" s="5"/>
      <c r="HOK111" s="1"/>
      <c r="HOL111" s="2"/>
      <c r="HOM111" s="8" t="s">
        <v>60</v>
      </c>
      <c r="HON111" s="5"/>
      <c r="HOO111" s="523" t="s">
        <v>61</v>
      </c>
      <c r="HOP111" s="523"/>
      <c r="HOQ111" s="5"/>
      <c r="HOR111" s="5"/>
      <c r="HOS111" s="1"/>
      <c r="HOT111" s="2"/>
      <c r="HOU111" s="8" t="s">
        <v>60</v>
      </c>
      <c r="HOV111" s="5"/>
      <c r="HOW111" s="523" t="s">
        <v>61</v>
      </c>
      <c r="HOX111" s="523"/>
      <c r="HOY111" s="5"/>
      <c r="HOZ111" s="5"/>
      <c r="HPA111" s="1"/>
      <c r="HPB111" s="2"/>
      <c r="HPC111" s="8" t="s">
        <v>60</v>
      </c>
      <c r="HPD111" s="5"/>
      <c r="HPE111" s="523" t="s">
        <v>61</v>
      </c>
      <c r="HPF111" s="523"/>
      <c r="HPG111" s="5"/>
      <c r="HPH111" s="5"/>
      <c r="HPI111" s="1"/>
      <c r="HPJ111" s="2"/>
      <c r="HPK111" s="8" t="s">
        <v>60</v>
      </c>
      <c r="HPL111" s="5"/>
      <c r="HPM111" s="523" t="s">
        <v>61</v>
      </c>
      <c r="HPN111" s="523"/>
      <c r="HPO111" s="5"/>
      <c r="HPP111" s="5"/>
      <c r="HPQ111" s="1"/>
      <c r="HPR111" s="2"/>
      <c r="HPS111" s="8" t="s">
        <v>60</v>
      </c>
      <c r="HPT111" s="5"/>
      <c r="HPU111" s="523" t="s">
        <v>61</v>
      </c>
      <c r="HPV111" s="523"/>
      <c r="HPW111" s="5"/>
      <c r="HPX111" s="5"/>
      <c r="HPY111" s="1"/>
      <c r="HPZ111" s="2"/>
      <c r="HQA111" s="8" t="s">
        <v>60</v>
      </c>
      <c r="HQB111" s="5"/>
      <c r="HQC111" s="523" t="s">
        <v>61</v>
      </c>
      <c r="HQD111" s="523"/>
      <c r="HQE111" s="5"/>
      <c r="HQF111" s="5"/>
      <c r="HQG111" s="1"/>
      <c r="HQH111" s="2"/>
      <c r="HQI111" s="8" t="s">
        <v>60</v>
      </c>
      <c r="HQJ111" s="5"/>
      <c r="HQK111" s="523" t="s">
        <v>61</v>
      </c>
      <c r="HQL111" s="523"/>
      <c r="HQM111" s="5"/>
      <c r="HQN111" s="5"/>
      <c r="HQO111" s="1"/>
      <c r="HQP111" s="2"/>
      <c r="HQQ111" s="8" t="s">
        <v>60</v>
      </c>
      <c r="HQR111" s="5"/>
      <c r="HQS111" s="523" t="s">
        <v>61</v>
      </c>
      <c r="HQT111" s="523"/>
      <c r="HQU111" s="5"/>
      <c r="HQV111" s="5"/>
      <c r="HQW111" s="1"/>
      <c r="HQX111" s="2"/>
      <c r="HQY111" s="8" t="s">
        <v>60</v>
      </c>
      <c r="HQZ111" s="5"/>
      <c r="HRA111" s="523" t="s">
        <v>61</v>
      </c>
      <c r="HRB111" s="523"/>
      <c r="HRC111" s="5"/>
      <c r="HRD111" s="5"/>
      <c r="HRE111" s="1"/>
      <c r="HRF111" s="2"/>
      <c r="HRG111" s="8" t="s">
        <v>60</v>
      </c>
      <c r="HRH111" s="5"/>
      <c r="HRI111" s="523" t="s">
        <v>61</v>
      </c>
      <c r="HRJ111" s="523"/>
      <c r="HRK111" s="5"/>
      <c r="HRL111" s="5"/>
      <c r="HRM111" s="1"/>
      <c r="HRN111" s="2"/>
      <c r="HRO111" s="8" t="s">
        <v>60</v>
      </c>
      <c r="HRP111" s="5"/>
      <c r="HRQ111" s="523" t="s">
        <v>61</v>
      </c>
      <c r="HRR111" s="523"/>
      <c r="HRS111" s="5"/>
      <c r="HRT111" s="5"/>
      <c r="HRU111" s="1"/>
      <c r="HRV111" s="2"/>
      <c r="HRW111" s="8" t="s">
        <v>60</v>
      </c>
      <c r="HRX111" s="5"/>
      <c r="HRY111" s="523" t="s">
        <v>61</v>
      </c>
      <c r="HRZ111" s="523"/>
      <c r="HSA111" s="5"/>
      <c r="HSB111" s="5"/>
      <c r="HSC111" s="1"/>
      <c r="HSD111" s="2"/>
      <c r="HSE111" s="8" t="s">
        <v>60</v>
      </c>
      <c r="HSF111" s="5"/>
      <c r="HSG111" s="523" t="s">
        <v>61</v>
      </c>
      <c r="HSH111" s="523"/>
      <c r="HSI111" s="5"/>
      <c r="HSJ111" s="5"/>
      <c r="HSK111" s="1"/>
      <c r="HSL111" s="2"/>
      <c r="HSM111" s="8" t="s">
        <v>60</v>
      </c>
      <c r="HSN111" s="5"/>
      <c r="HSO111" s="523" t="s">
        <v>61</v>
      </c>
      <c r="HSP111" s="523"/>
      <c r="HSQ111" s="5"/>
      <c r="HSR111" s="5"/>
      <c r="HSS111" s="1"/>
      <c r="HST111" s="2"/>
      <c r="HSU111" s="8" t="s">
        <v>60</v>
      </c>
      <c r="HSV111" s="5"/>
      <c r="HSW111" s="523" t="s">
        <v>61</v>
      </c>
      <c r="HSX111" s="523"/>
      <c r="HSY111" s="5"/>
      <c r="HSZ111" s="5"/>
      <c r="HTA111" s="1"/>
      <c r="HTB111" s="2"/>
      <c r="HTC111" s="8" t="s">
        <v>60</v>
      </c>
      <c r="HTD111" s="5"/>
      <c r="HTE111" s="523" t="s">
        <v>61</v>
      </c>
      <c r="HTF111" s="523"/>
      <c r="HTG111" s="5"/>
      <c r="HTH111" s="5"/>
      <c r="HTI111" s="1"/>
      <c r="HTJ111" s="2"/>
      <c r="HTK111" s="8" t="s">
        <v>60</v>
      </c>
      <c r="HTL111" s="5"/>
      <c r="HTM111" s="523" t="s">
        <v>61</v>
      </c>
      <c r="HTN111" s="523"/>
      <c r="HTO111" s="5"/>
      <c r="HTP111" s="5"/>
      <c r="HTQ111" s="1"/>
      <c r="HTR111" s="2"/>
      <c r="HTS111" s="8" t="s">
        <v>60</v>
      </c>
      <c r="HTT111" s="5"/>
      <c r="HTU111" s="523" t="s">
        <v>61</v>
      </c>
      <c r="HTV111" s="523"/>
      <c r="HTW111" s="5"/>
      <c r="HTX111" s="5"/>
      <c r="HTY111" s="1"/>
      <c r="HTZ111" s="2"/>
      <c r="HUA111" s="8" t="s">
        <v>60</v>
      </c>
      <c r="HUB111" s="5"/>
      <c r="HUC111" s="523" t="s">
        <v>61</v>
      </c>
      <c r="HUD111" s="523"/>
      <c r="HUE111" s="5"/>
      <c r="HUF111" s="5"/>
      <c r="HUG111" s="1"/>
      <c r="HUH111" s="2"/>
      <c r="HUI111" s="8" t="s">
        <v>60</v>
      </c>
      <c r="HUJ111" s="5"/>
      <c r="HUK111" s="523" t="s">
        <v>61</v>
      </c>
      <c r="HUL111" s="523"/>
      <c r="HUM111" s="5"/>
      <c r="HUN111" s="5"/>
      <c r="HUO111" s="1"/>
      <c r="HUP111" s="2"/>
      <c r="HUQ111" s="8" t="s">
        <v>60</v>
      </c>
      <c r="HUR111" s="5"/>
      <c r="HUS111" s="523" t="s">
        <v>61</v>
      </c>
      <c r="HUT111" s="523"/>
      <c r="HUU111" s="5"/>
      <c r="HUV111" s="5"/>
      <c r="HUW111" s="1"/>
      <c r="HUX111" s="2"/>
      <c r="HUY111" s="8" t="s">
        <v>60</v>
      </c>
      <c r="HUZ111" s="5"/>
      <c r="HVA111" s="523" t="s">
        <v>61</v>
      </c>
      <c r="HVB111" s="523"/>
      <c r="HVC111" s="5"/>
      <c r="HVD111" s="5"/>
      <c r="HVE111" s="1"/>
      <c r="HVF111" s="2"/>
      <c r="HVG111" s="8" t="s">
        <v>60</v>
      </c>
      <c r="HVH111" s="5"/>
      <c r="HVI111" s="523" t="s">
        <v>61</v>
      </c>
      <c r="HVJ111" s="523"/>
      <c r="HVK111" s="5"/>
      <c r="HVL111" s="5"/>
      <c r="HVM111" s="1"/>
      <c r="HVN111" s="2"/>
      <c r="HVO111" s="8" t="s">
        <v>60</v>
      </c>
      <c r="HVP111" s="5"/>
      <c r="HVQ111" s="523" t="s">
        <v>61</v>
      </c>
      <c r="HVR111" s="523"/>
      <c r="HVS111" s="5"/>
      <c r="HVT111" s="5"/>
      <c r="HVU111" s="1"/>
      <c r="HVV111" s="2"/>
      <c r="HVW111" s="8" t="s">
        <v>60</v>
      </c>
      <c r="HVX111" s="5"/>
      <c r="HVY111" s="523" t="s">
        <v>61</v>
      </c>
      <c r="HVZ111" s="523"/>
      <c r="HWA111" s="5"/>
      <c r="HWB111" s="5"/>
      <c r="HWC111" s="1"/>
      <c r="HWD111" s="2"/>
      <c r="HWE111" s="8" t="s">
        <v>60</v>
      </c>
      <c r="HWF111" s="5"/>
      <c r="HWG111" s="523" t="s">
        <v>61</v>
      </c>
      <c r="HWH111" s="523"/>
      <c r="HWI111" s="5"/>
      <c r="HWJ111" s="5"/>
      <c r="HWK111" s="1"/>
      <c r="HWL111" s="2"/>
      <c r="HWM111" s="8" t="s">
        <v>60</v>
      </c>
      <c r="HWN111" s="5"/>
      <c r="HWO111" s="523" t="s">
        <v>61</v>
      </c>
      <c r="HWP111" s="523"/>
      <c r="HWQ111" s="5"/>
      <c r="HWR111" s="5"/>
      <c r="HWS111" s="1"/>
      <c r="HWT111" s="2"/>
      <c r="HWU111" s="8" t="s">
        <v>60</v>
      </c>
      <c r="HWV111" s="5"/>
      <c r="HWW111" s="523" t="s">
        <v>61</v>
      </c>
      <c r="HWX111" s="523"/>
      <c r="HWY111" s="5"/>
      <c r="HWZ111" s="5"/>
      <c r="HXA111" s="1"/>
      <c r="HXB111" s="2"/>
      <c r="HXC111" s="8" t="s">
        <v>60</v>
      </c>
      <c r="HXD111" s="5"/>
      <c r="HXE111" s="523" t="s">
        <v>61</v>
      </c>
      <c r="HXF111" s="523"/>
      <c r="HXG111" s="5"/>
      <c r="HXH111" s="5"/>
      <c r="HXI111" s="1"/>
      <c r="HXJ111" s="2"/>
      <c r="HXK111" s="8" t="s">
        <v>60</v>
      </c>
      <c r="HXL111" s="5"/>
      <c r="HXM111" s="523" t="s">
        <v>61</v>
      </c>
      <c r="HXN111" s="523"/>
      <c r="HXO111" s="5"/>
      <c r="HXP111" s="5"/>
      <c r="HXQ111" s="1"/>
      <c r="HXR111" s="2"/>
      <c r="HXS111" s="8" t="s">
        <v>60</v>
      </c>
      <c r="HXT111" s="5"/>
      <c r="HXU111" s="523" t="s">
        <v>61</v>
      </c>
      <c r="HXV111" s="523"/>
      <c r="HXW111" s="5"/>
      <c r="HXX111" s="5"/>
      <c r="HXY111" s="1"/>
      <c r="HXZ111" s="2"/>
      <c r="HYA111" s="8" t="s">
        <v>60</v>
      </c>
      <c r="HYB111" s="5"/>
      <c r="HYC111" s="523" t="s">
        <v>61</v>
      </c>
      <c r="HYD111" s="523"/>
      <c r="HYE111" s="5"/>
      <c r="HYF111" s="5"/>
      <c r="HYG111" s="1"/>
      <c r="HYH111" s="2"/>
      <c r="HYI111" s="8" t="s">
        <v>60</v>
      </c>
      <c r="HYJ111" s="5"/>
      <c r="HYK111" s="523" t="s">
        <v>61</v>
      </c>
      <c r="HYL111" s="523"/>
      <c r="HYM111" s="5"/>
      <c r="HYN111" s="5"/>
      <c r="HYO111" s="1"/>
      <c r="HYP111" s="2"/>
      <c r="HYQ111" s="8" t="s">
        <v>60</v>
      </c>
      <c r="HYR111" s="5"/>
      <c r="HYS111" s="523" t="s">
        <v>61</v>
      </c>
      <c r="HYT111" s="523"/>
      <c r="HYU111" s="5"/>
      <c r="HYV111" s="5"/>
      <c r="HYW111" s="1"/>
      <c r="HYX111" s="2"/>
      <c r="HYY111" s="8" t="s">
        <v>60</v>
      </c>
      <c r="HYZ111" s="5"/>
      <c r="HZA111" s="523" t="s">
        <v>61</v>
      </c>
      <c r="HZB111" s="523"/>
      <c r="HZC111" s="5"/>
      <c r="HZD111" s="5"/>
      <c r="HZE111" s="1"/>
      <c r="HZF111" s="2"/>
      <c r="HZG111" s="8" t="s">
        <v>60</v>
      </c>
      <c r="HZH111" s="5"/>
      <c r="HZI111" s="523" t="s">
        <v>61</v>
      </c>
      <c r="HZJ111" s="523"/>
      <c r="HZK111" s="5"/>
      <c r="HZL111" s="5"/>
      <c r="HZM111" s="1"/>
      <c r="HZN111" s="2"/>
      <c r="HZO111" s="8" t="s">
        <v>60</v>
      </c>
      <c r="HZP111" s="5"/>
      <c r="HZQ111" s="523" t="s">
        <v>61</v>
      </c>
      <c r="HZR111" s="523"/>
      <c r="HZS111" s="5"/>
      <c r="HZT111" s="5"/>
      <c r="HZU111" s="1"/>
      <c r="HZV111" s="2"/>
      <c r="HZW111" s="8" t="s">
        <v>60</v>
      </c>
      <c r="HZX111" s="5"/>
      <c r="HZY111" s="523" t="s">
        <v>61</v>
      </c>
      <c r="HZZ111" s="523"/>
      <c r="IAA111" s="5"/>
      <c r="IAB111" s="5"/>
      <c r="IAC111" s="1"/>
      <c r="IAD111" s="2"/>
      <c r="IAE111" s="8" t="s">
        <v>60</v>
      </c>
      <c r="IAF111" s="5"/>
      <c r="IAG111" s="523" t="s">
        <v>61</v>
      </c>
      <c r="IAH111" s="523"/>
      <c r="IAI111" s="5"/>
      <c r="IAJ111" s="5"/>
      <c r="IAK111" s="1"/>
      <c r="IAL111" s="2"/>
      <c r="IAM111" s="8" t="s">
        <v>60</v>
      </c>
      <c r="IAN111" s="5"/>
      <c r="IAO111" s="523" t="s">
        <v>61</v>
      </c>
      <c r="IAP111" s="523"/>
      <c r="IAQ111" s="5"/>
      <c r="IAR111" s="5"/>
      <c r="IAS111" s="1"/>
      <c r="IAT111" s="2"/>
      <c r="IAU111" s="8" t="s">
        <v>60</v>
      </c>
      <c r="IAV111" s="5"/>
      <c r="IAW111" s="523" t="s">
        <v>61</v>
      </c>
      <c r="IAX111" s="523"/>
      <c r="IAY111" s="5"/>
      <c r="IAZ111" s="5"/>
      <c r="IBA111" s="1"/>
      <c r="IBB111" s="2"/>
      <c r="IBC111" s="8" t="s">
        <v>60</v>
      </c>
      <c r="IBD111" s="5"/>
      <c r="IBE111" s="523" t="s">
        <v>61</v>
      </c>
      <c r="IBF111" s="523"/>
      <c r="IBG111" s="5"/>
      <c r="IBH111" s="5"/>
      <c r="IBI111" s="1"/>
      <c r="IBJ111" s="2"/>
      <c r="IBK111" s="8" t="s">
        <v>60</v>
      </c>
      <c r="IBL111" s="5"/>
      <c r="IBM111" s="523" t="s">
        <v>61</v>
      </c>
      <c r="IBN111" s="523"/>
      <c r="IBO111" s="5"/>
      <c r="IBP111" s="5"/>
      <c r="IBQ111" s="1"/>
      <c r="IBR111" s="2"/>
      <c r="IBS111" s="8" t="s">
        <v>60</v>
      </c>
      <c r="IBT111" s="5"/>
      <c r="IBU111" s="523" t="s">
        <v>61</v>
      </c>
      <c r="IBV111" s="523"/>
      <c r="IBW111" s="5"/>
      <c r="IBX111" s="5"/>
      <c r="IBY111" s="1"/>
      <c r="IBZ111" s="2"/>
      <c r="ICA111" s="8" t="s">
        <v>60</v>
      </c>
      <c r="ICB111" s="5"/>
      <c r="ICC111" s="523" t="s">
        <v>61</v>
      </c>
      <c r="ICD111" s="523"/>
      <c r="ICE111" s="5"/>
      <c r="ICF111" s="5"/>
      <c r="ICG111" s="1"/>
      <c r="ICH111" s="2"/>
      <c r="ICI111" s="8" t="s">
        <v>60</v>
      </c>
      <c r="ICJ111" s="5"/>
      <c r="ICK111" s="523" t="s">
        <v>61</v>
      </c>
      <c r="ICL111" s="523"/>
      <c r="ICM111" s="5"/>
      <c r="ICN111" s="5"/>
      <c r="ICO111" s="1"/>
      <c r="ICP111" s="2"/>
      <c r="ICQ111" s="8" t="s">
        <v>60</v>
      </c>
      <c r="ICR111" s="5"/>
      <c r="ICS111" s="523" t="s">
        <v>61</v>
      </c>
      <c r="ICT111" s="523"/>
      <c r="ICU111" s="5"/>
      <c r="ICV111" s="5"/>
      <c r="ICW111" s="1"/>
      <c r="ICX111" s="2"/>
      <c r="ICY111" s="8" t="s">
        <v>60</v>
      </c>
      <c r="ICZ111" s="5"/>
      <c r="IDA111" s="523" t="s">
        <v>61</v>
      </c>
      <c r="IDB111" s="523"/>
      <c r="IDC111" s="5"/>
      <c r="IDD111" s="5"/>
      <c r="IDE111" s="1"/>
      <c r="IDF111" s="2"/>
      <c r="IDG111" s="8" t="s">
        <v>60</v>
      </c>
      <c r="IDH111" s="5"/>
      <c r="IDI111" s="523" t="s">
        <v>61</v>
      </c>
      <c r="IDJ111" s="523"/>
      <c r="IDK111" s="5"/>
      <c r="IDL111" s="5"/>
      <c r="IDM111" s="1"/>
      <c r="IDN111" s="2"/>
      <c r="IDO111" s="8" t="s">
        <v>60</v>
      </c>
      <c r="IDP111" s="5"/>
      <c r="IDQ111" s="523" t="s">
        <v>61</v>
      </c>
      <c r="IDR111" s="523"/>
      <c r="IDS111" s="5"/>
      <c r="IDT111" s="5"/>
      <c r="IDU111" s="1"/>
      <c r="IDV111" s="2"/>
      <c r="IDW111" s="8" t="s">
        <v>60</v>
      </c>
      <c r="IDX111" s="5"/>
      <c r="IDY111" s="523" t="s">
        <v>61</v>
      </c>
      <c r="IDZ111" s="523"/>
      <c r="IEA111" s="5"/>
      <c r="IEB111" s="5"/>
      <c r="IEC111" s="1"/>
      <c r="IED111" s="2"/>
      <c r="IEE111" s="8" t="s">
        <v>60</v>
      </c>
      <c r="IEF111" s="5"/>
      <c r="IEG111" s="523" t="s">
        <v>61</v>
      </c>
      <c r="IEH111" s="523"/>
      <c r="IEI111" s="5"/>
      <c r="IEJ111" s="5"/>
      <c r="IEK111" s="1"/>
      <c r="IEL111" s="2"/>
      <c r="IEM111" s="8" t="s">
        <v>60</v>
      </c>
      <c r="IEN111" s="5"/>
      <c r="IEO111" s="523" t="s">
        <v>61</v>
      </c>
      <c r="IEP111" s="523"/>
      <c r="IEQ111" s="5"/>
      <c r="IER111" s="5"/>
      <c r="IES111" s="1"/>
      <c r="IET111" s="2"/>
      <c r="IEU111" s="8" t="s">
        <v>60</v>
      </c>
      <c r="IEV111" s="5"/>
      <c r="IEW111" s="523" t="s">
        <v>61</v>
      </c>
      <c r="IEX111" s="523"/>
      <c r="IEY111" s="5"/>
      <c r="IEZ111" s="5"/>
      <c r="IFA111" s="1"/>
      <c r="IFB111" s="2"/>
      <c r="IFC111" s="8" t="s">
        <v>60</v>
      </c>
      <c r="IFD111" s="5"/>
      <c r="IFE111" s="523" t="s">
        <v>61</v>
      </c>
      <c r="IFF111" s="523"/>
      <c r="IFG111" s="5"/>
      <c r="IFH111" s="5"/>
      <c r="IFI111" s="1"/>
      <c r="IFJ111" s="2"/>
      <c r="IFK111" s="8" t="s">
        <v>60</v>
      </c>
      <c r="IFL111" s="5"/>
      <c r="IFM111" s="523" t="s">
        <v>61</v>
      </c>
      <c r="IFN111" s="523"/>
      <c r="IFO111" s="5"/>
      <c r="IFP111" s="5"/>
      <c r="IFQ111" s="1"/>
      <c r="IFR111" s="2"/>
      <c r="IFS111" s="8" t="s">
        <v>60</v>
      </c>
      <c r="IFT111" s="5"/>
      <c r="IFU111" s="523" t="s">
        <v>61</v>
      </c>
      <c r="IFV111" s="523"/>
      <c r="IFW111" s="5"/>
      <c r="IFX111" s="5"/>
      <c r="IFY111" s="1"/>
      <c r="IFZ111" s="2"/>
      <c r="IGA111" s="8" t="s">
        <v>60</v>
      </c>
      <c r="IGB111" s="5"/>
      <c r="IGC111" s="523" t="s">
        <v>61</v>
      </c>
      <c r="IGD111" s="523"/>
      <c r="IGE111" s="5"/>
      <c r="IGF111" s="5"/>
      <c r="IGG111" s="1"/>
      <c r="IGH111" s="2"/>
      <c r="IGI111" s="8" t="s">
        <v>60</v>
      </c>
      <c r="IGJ111" s="5"/>
      <c r="IGK111" s="523" t="s">
        <v>61</v>
      </c>
      <c r="IGL111" s="523"/>
      <c r="IGM111" s="5"/>
      <c r="IGN111" s="5"/>
      <c r="IGO111" s="1"/>
      <c r="IGP111" s="2"/>
      <c r="IGQ111" s="8" t="s">
        <v>60</v>
      </c>
      <c r="IGR111" s="5"/>
      <c r="IGS111" s="523" t="s">
        <v>61</v>
      </c>
      <c r="IGT111" s="523"/>
      <c r="IGU111" s="5"/>
      <c r="IGV111" s="5"/>
      <c r="IGW111" s="1"/>
      <c r="IGX111" s="2"/>
      <c r="IGY111" s="8" t="s">
        <v>60</v>
      </c>
      <c r="IGZ111" s="5"/>
      <c r="IHA111" s="523" t="s">
        <v>61</v>
      </c>
      <c r="IHB111" s="523"/>
      <c r="IHC111" s="5"/>
      <c r="IHD111" s="5"/>
      <c r="IHE111" s="1"/>
      <c r="IHF111" s="2"/>
      <c r="IHG111" s="8" t="s">
        <v>60</v>
      </c>
      <c r="IHH111" s="5"/>
      <c r="IHI111" s="523" t="s">
        <v>61</v>
      </c>
      <c r="IHJ111" s="523"/>
      <c r="IHK111" s="5"/>
      <c r="IHL111" s="5"/>
      <c r="IHM111" s="1"/>
      <c r="IHN111" s="2"/>
      <c r="IHO111" s="8" t="s">
        <v>60</v>
      </c>
      <c r="IHP111" s="5"/>
      <c r="IHQ111" s="523" t="s">
        <v>61</v>
      </c>
      <c r="IHR111" s="523"/>
      <c r="IHS111" s="5"/>
      <c r="IHT111" s="5"/>
      <c r="IHU111" s="1"/>
      <c r="IHV111" s="2"/>
      <c r="IHW111" s="8" t="s">
        <v>60</v>
      </c>
      <c r="IHX111" s="5"/>
      <c r="IHY111" s="523" t="s">
        <v>61</v>
      </c>
      <c r="IHZ111" s="523"/>
      <c r="IIA111" s="5"/>
      <c r="IIB111" s="5"/>
      <c r="IIC111" s="1"/>
      <c r="IID111" s="2"/>
      <c r="IIE111" s="8" t="s">
        <v>60</v>
      </c>
      <c r="IIF111" s="5"/>
      <c r="IIG111" s="523" t="s">
        <v>61</v>
      </c>
      <c r="IIH111" s="523"/>
      <c r="III111" s="5"/>
      <c r="IIJ111" s="5"/>
      <c r="IIK111" s="1"/>
      <c r="IIL111" s="2"/>
      <c r="IIM111" s="8" t="s">
        <v>60</v>
      </c>
      <c r="IIN111" s="5"/>
      <c r="IIO111" s="523" t="s">
        <v>61</v>
      </c>
      <c r="IIP111" s="523"/>
      <c r="IIQ111" s="5"/>
      <c r="IIR111" s="5"/>
      <c r="IIS111" s="1"/>
      <c r="IIT111" s="2"/>
      <c r="IIU111" s="8" t="s">
        <v>60</v>
      </c>
      <c r="IIV111" s="5"/>
      <c r="IIW111" s="523" t="s">
        <v>61</v>
      </c>
      <c r="IIX111" s="523"/>
      <c r="IIY111" s="5"/>
      <c r="IIZ111" s="5"/>
      <c r="IJA111" s="1"/>
      <c r="IJB111" s="2"/>
      <c r="IJC111" s="8" t="s">
        <v>60</v>
      </c>
      <c r="IJD111" s="5"/>
      <c r="IJE111" s="523" t="s">
        <v>61</v>
      </c>
      <c r="IJF111" s="523"/>
      <c r="IJG111" s="5"/>
      <c r="IJH111" s="5"/>
      <c r="IJI111" s="1"/>
      <c r="IJJ111" s="2"/>
      <c r="IJK111" s="8" t="s">
        <v>60</v>
      </c>
      <c r="IJL111" s="5"/>
      <c r="IJM111" s="523" t="s">
        <v>61</v>
      </c>
      <c r="IJN111" s="523"/>
      <c r="IJO111" s="5"/>
      <c r="IJP111" s="5"/>
      <c r="IJQ111" s="1"/>
      <c r="IJR111" s="2"/>
      <c r="IJS111" s="8" t="s">
        <v>60</v>
      </c>
      <c r="IJT111" s="5"/>
      <c r="IJU111" s="523" t="s">
        <v>61</v>
      </c>
      <c r="IJV111" s="523"/>
      <c r="IJW111" s="5"/>
      <c r="IJX111" s="5"/>
      <c r="IJY111" s="1"/>
      <c r="IJZ111" s="2"/>
      <c r="IKA111" s="8" t="s">
        <v>60</v>
      </c>
      <c r="IKB111" s="5"/>
      <c r="IKC111" s="523" t="s">
        <v>61</v>
      </c>
      <c r="IKD111" s="523"/>
      <c r="IKE111" s="5"/>
      <c r="IKF111" s="5"/>
      <c r="IKG111" s="1"/>
      <c r="IKH111" s="2"/>
      <c r="IKI111" s="8" t="s">
        <v>60</v>
      </c>
      <c r="IKJ111" s="5"/>
      <c r="IKK111" s="523" t="s">
        <v>61</v>
      </c>
      <c r="IKL111" s="523"/>
      <c r="IKM111" s="5"/>
      <c r="IKN111" s="5"/>
      <c r="IKO111" s="1"/>
      <c r="IKP111" s="2"/>
      <c r="IKQ111" s="8" t="s">
        <v>60</v>
      </c>
      <c r="IKR111" s="5"/>
      <c r="IKS111" s="523" t="s">
        <v>61</v>
      </c>
      <c r="IKT111" s="523"/>
      <c r="IKU111" s="5"/>
      <c r="IKV111" s="5"/>
      <c r="IKW111" s="1"/>
      <c r="IKX111" s="2"/>
      <c r="IKY111" s="8" t="s">
        <v>60</v>
      </c>
      <c r="IKZ111" s="5"/>
      <c r="ILA111" s="523" t="s">
        <v>61</v>
      </c>
      <c r="ILB111" s="523"/>
      <c r="ILC111" s="5"/>
      <c r="ILD111" s="5"/>
      <c r="ILE111" s="1"/>
      <c r="ILF111" s="2"/>
      <c r="ILG111" s="8" t="s">
        <v>60</v>
      </c>
      <c r="ILH111" s="5"/>
      <c r="ILI111" s="523" t="s">
        <v>61</v>
      </c>
      <c r="ILJ111" s="523"/>
      <c r="ILK111" s="5"/>
      <c r="ILL111" s="5"/>
      <c r="ILM111" s="1"/>
      <c r="ILN111" s="2"/>
      <c r="ILO111" s="8" t="s">
        <v>60</v>
      </c>
      <c r="ILP111" s="5"/>
      <c r="ILQ111" s="523" t="s">
        <v>61</v>
      </c>
      <c r="ILR111" s="523"/>
      <c r="ILS111" s="5"/>
      <c r="ILT111" s="5"/>
      <c r="ILU111" s="1"/>
      <c r="ILV111" s="2"/>
      <c r="ILW111" s="8" t="s">
        <v>60</v>
      </c>
      <c r="ILX111" s="5"/>
      <c r="ILY111" s="523" t="s">
        <v>61</v>
      </c>
      <c r="ILZ111" s="523"/>
      <c r="IMA111" s="5"/>
      <c r="IMB111" s="5"/>
      <c r="IMC111" s="1"/>
      <c r="IMD111" s="2"/>
      <c r="IME111" s="8" t="s">
        <v>60</v>
      </c>
      <c r="IMF111" s="5"/>
      <c r="IMG111" s="523" t="s">
        <v>61</v>
      </c>
      <c r="IMH111" s="523"/>
      <c r="IMI111" s="5"/>
      <c r="IMJ111" s="5"/>
      <c r="IMK111" s="1"/>
      <c r="IML111" s="2"/>
      <c r="IMM111" s="8" t="s">
        <v>60</v>
      </c>
      <c r="IMN111" s="5"/>
      <c r="IMO111" s="523" t="s">
        <v>61</v>
      </c>
      <c r="IMP111" s="523"/>
      <c r="IMQ111" s="5"/>
      <c r="IMR111" s="5"/>
      <c r="IMS111" s="1"/>
      <c r="IMT111" s="2"/>
      <c r="IMU111" s="8" t="s">
        <v>60</v>
      </c>
      <c r="IMV111" s="5"/>
      <c r="IMW111" s="523" t="s">
        <v>61</v>
      </c>
      <c r="IMX111" s="523"/>
      <c r="IMY111" s="5"/>
      <c r="IMZ111" s="5"/>
      <c r="INA111" s="1"/>
      <c r="INB111" s="2"/>
      <c r="INC111" s="8" t="s">
        <v>60</v>
      </c>
      <c r="IND111" s="5"/>
      <c r="INE111" s="523" t="s">
        <v>61</v>
      </c>
      <c r="INF111" s="523"/>
      <c r="ING111" s="5"/>
      <c r="INH111" s="5"/>
      <c r="INI111" s="1"/>
      <c r="INJ111" s="2"/>
      <c r="INK111" s="8" t="s">
        <v>60</v>
      </c>
      <c r="INL111" s="5"/>
      <c r="INM111" s="523" t="s">
        <v>61</v>
      </c>
      <c r="INN111" s="523"/>
      <c r="INO111" s="5"/>
      <c r="INP111" s="5"/>
      <c r="INQ111" s="1"/>
      <c r="INR111" s="2"/>
      <c r="INS111" s="8" t="s">
        <v>60</v>
      </c>
      <c r="INT111" s="5"/>
      <c r="INU111" s="523" t="s">
        <v>61</v>
      </c>
      <c r="INV111" s="523"/>
      <c r="INW111" s="5"/>
      <c r="INX111" s="5"/>
      <c r="INY111" s="1"/>
      <c r="INZ111" s="2"/>
      <c r="IOA111" s="8" t="s">
        <v>60</v>
      </c>
      <c r="IOB111" s="5"/>
      <c r="IOC111" s="523" t="s">
        <v>61</v>
      </c>
      <c r="IOD111" s="523"/>
      <c r="IOE111" s="5"/>
      <c r="IOF111" s="5"/>
      <c r="IOG111" s="1"/>
      <c r="IOH111" s="2"/>
      <c r="IOI111" s="8" t="s">
        <v>60</v>
      </c>
      <c r="IOJ111" s="5"/>
      <c r="IOK111" s="523" t="s">
        <v>61</v>
      </c>
      <c r="IOL111" s="523"/>
      <c r="IOM111" s="5"/>
      <c r="ION111" s="5"/>
      <c r="IOO111" s="1"/>
      <c r="IOP111" s="2"/>
      <c r="IOQ111" s="8" t="s">
        <v>60</v>
      </c>
      <c r="IOR111" s="5"/>
      <c r="IOS111" s="523" t="s">
        <v>61</v>
      </c>
      <c r="IOT111" s="523"/>
      <c r="IOU111" s="5"/>
      <c r="IOV111" s="5"/>
      <c r="IOW111" s="1"/>
      <c r="IOX111" s="2"/>
      <c r="IOY111" s="8" t="s">
        <v>60</v>
      </c>
      <c r="IOZ111" s="5"/>
      <c r="IPA111" s="523" t="s">
        <v>61</v>
      </c>
      <c r="IPB111" s="523"/>
      <c r="IPC111" s="5"/>
      <c r="IPD111" s="5"/>
      <c r="IPE111" s="1"/>
      <c r="IPF111" s="2"/>
      <c r="IPG111" s="8" t="s">
        <v>60</v>
      </c>
      <c r="IPH111" s="5"/>
      <c r="IPI111" s="523" t="s">
        <v>61</v>
      </c>
      <c r="IPJ111" s="523"/>
      <c r="IPK111" s="5"/>
      <c r="IPL111" s="5"/>
      <c r="IPM111" s="1"/>
      <c r="IPN111" s="2"/>
      <c r="IPO111" s="8" t="s">
        <v>60</v>
      </c>
      <c r="IPP111" s="5"/>
      <c r="IPQ111" s="523" t="s">
        <v>61</v>
      </c>
      <c r="IPR111" s="523"/>
      <c r="IPS111" s="5"/>
      <c r="IPT111" s="5"/>
      <c r="IPU111" s="1"/>
      <c r="IPV111" s="2"/>
      <c r="IPW111" s="8" t="s">
        <v>60</v>
      </c>
      <c r="IPX111" s="5"/>
      <c r="IPY111" s="523" t="s">
        <v>61</v>
      </c>
      <c r="IPZ111" s="523"/>
      <c r="IQA111" s="5"/>
      <c r="IQB111" s="5"/>
      <c r="IQC111" s="1"/>
      <c r="IQD111" s="2"/>
      <c r="IQE111" s="8" t="s">
        <v>60</v>
      </c>
      <c r="IQF111" s="5"/>
      <c r="IQG111" s="523" t="s">
        <v>61</v>
      </c>
      <c r="IQH111" s="523"/>
      <c r="IQI111" s="5"/>
      <c r="IQJ111" s="5"/>
      <c r="IQK111" s="1"/>
      <c r="IQL111" s="2"/>
      <c r="IQM111" s="8" t="s">
        <v>60</v>
      </c>
      <c r="IQN111" s="5"/>
      <c r="IQO111" s="523" t="s">
        <v>61</v>
      </c>
      <c r="IQP111" s="523"/>
      <c r="IQQ111" s="5"/>
      <c r="IQR111" s="5"/>
      <c r="IQS111" s="1"/>
      <c r="IQT111" s="2"/>
      <c r="IQU111" s="8" t="s">
        <v>60</v>
      </c>
      <c r="IQV111" s="5"/>
      <c r="IQW111" s="523" t="s">
        <v>61</v>
      </c>
      <c r="IQX111" s="523"/>
      <c r="IQY111" s="5"/>
      <c r="IQZ111" s="5"/>
      <c r="IRA111" s="1"/>
      <c r="IRB111" s="2"/>
      <c r="IRC111" s="8" t="s">
        <v>60</v>
      </c>
      <c r="IRD111" s="5"/>
      <c r="IRE111" s="523" t="s">
        <v>61</v>
      </c>
      <c r="IRF111" s="523"/>
      <c r="IRG111" s="5"/>
      <c r="IRH111" s="5"/>
      <c r="IRI111" s="1"/>
      <c r="IRJ111" s="2"/>
      <c r="IRK111" s="8" t="s">
        <v>60</v>
      </c>
      <c r="IRL111" s="5"/>
      <c r="IRM111" s="523" t="s">
        <v>61</v>
      </c>
      <c r="IRN111" s="523"/>
      <c r="IRO111" s="5"/>
      <c r="IRP111" s="5"/>
      <c r="IRQ111" s="1"/>
      <c r="IRR111" s="2"/>
      <c r="IRS111" s="8" t="s">
        <v>60</v>
      </c>
      <c r="IRT111" s="5"/>
      <c r="IRU111" s="523" t="s">
        <v>61</v>
      </c>
      <c r="IRV111" s="523"/>
      <c r="IRW111" s="5"/>
      <c r="IRX111" s="5"/>
      <c r="IRY111" s="1"/>
      <c r="IRZ111" s="2"/>
      <c r="ISA111" s="8" t="s">
        <v>60</v>
      </c>
      <c r="ISB111" s="5"/>
      <c r="ISC111" s="523" t="s">
        <v>61</v>
      </c>
      <c r="ISD111" s="523"/>
      <c r="ISE111" s="5"/>
      <c r="ISF111" s="5"/>
      <c r="ISG111" s="1"/>
      <c r="ISH111" s="2"/>
      <c r="ISI111" s="8" t="s">
        <v>60</v>
      </c>
      <c r="ISJ111" s="5"/>
      <c r="ISK111" s="523" t="s">
        <v>61</v>
      </c>
      <c r="ISL111" s="523"/>
      <c r="ISM111" s="5"/>
      <c r="ISN111" s="5"/>
      <c r="ISO111" s="1"/>
      <c r="ISP111" s="2"/>
      <c r="ISQ111" s="8" t="s">
        <v>60</v>
      </c>
      <c r="ISR111" s="5"/>
      <c r="ISS111" s="523" t="s">
        <v>61</v>
      </c>
      <c r="IST111" s="523"/>
      <c r="ISU111" s="5"/>
      <c r="ISV111" s="5"/>
      <c r="ISW111" s="1"/>
      <c r="ISX111" s="2"/>
      <c r="ISY111" s="8" t="s">
        <v>60</v>
      </c>
      <c r="ISZ111" s="5"/>
      <c r="ITA111" s="523" t="s">
        <v>61</v>
      </c>
      <c r="ITB111" s="523"/>
      <c r="ITC111" s="5"/>
      <c r="ITD111" s="5"/>
      <c r="ITE111" s="1"/>
      <c r="ITF111" s="2"/>
      <c r="ITG111" s="8" t="s">
        <v>60</v>
      </c>
      <c r="ITH111" s="5"/>
      <c r="ITI111" s="523" t="s">
        <v>61</v>
      </c>
      <c r="ITJ111" s="523"/>
      <c r="ITK111" s="5"/>
      <c r="ITL111" s="5"/>
      <c r="ITM111" s="1"/>
      <c r="ITN111" s="2"/>
      <c r="ITO111" s="8" t="s">
        <v>60</v>
      </c>
      <c r="ITP111" s="5"/>
      <c r="ITQ111" s="523" t="s">
        <v>61</v>
      </c>
      <c r="ITR111" s="523"/>
      <c r="ITS111" s="5"/>
      <c r="ITT111" s="5"/>
      <c r="ITU111" s="1"/>
      <c r="ITV111" s="2"/>
      <c r="ITW111" s="8" t="s">
        <v>60</v>
      </c>
      <c r="ITX111" s="5"/>
      <c r="ITY111" s="523" t="s">
        <v>61</v>
      </c>
      <c r="ITZ111" s="523"/>
      <c r="IUA111" s="5"/>
      <c r="IUB111" s="5"/>
      <c r="IUC111" s="1"/>
      <c r="IUD111" s="2"/>
      <c r="IUE111" s="8" t="s">
        <v>60</v>
      </c>
      <c r="IUF111" s="5"/>
      <c r="IUG111" s="523" t="s">
        <v>61</v>
      </c>
      <c r="IUH111" s="523"/>
      <c r="IUI111" s="5"/>
      <c r="IUJ111" s="5"/>
      <c r="IUK111" s="1"/>
      <c r="IUL111" s="2"/>
      <c r="IUM111" s="8" t="s">
        <v>60</v>
      </c>
      <c r="IUN111" s="5"/>
      <c r="IUO111" s="523" t="s">
        <v>61</v>
      </c>
      <c r="IUP111" s="523"/>
      <c r="IUQ111" s="5"/>
      <c r="IUR111" s="5"/>
      <c r="IUS111" s="1"/>
      <c r="IUT111" s="2"/>
      <c r="IUU111" s="8" t="s">
        <v>60</v>
      </c>
      <c r="IUV111" s="5"/>
      <c r="IUW111" s="523" t="s">
        <v>61</v>
      </c>
      <c r="IUX111" s="523"/>
      <c r="IUY111" s="5"/>
      <c r="IUZ111" s="5"/>
      <c r="IVA111" s="1"/>
      <c r="IVB111" s="2"/>
      <c r="IVC111" s="8" t="s">
        <v>60</v>
      </c>
      <c r="IVD111" s="5"/>
      <c r="IVE111" s="523" t="s">
        <v>61</v>
      </c>
      <c r="IVF111" s="523"/>
      <c r="IVG111" s="5"/>
      <c r="IVH111" s="5"/>
      <c r="IVI111" s="1"/>
      <c r="IVJ111" s="2"/>
      <c r="IVK111" s="8" t="s">
        <v>60</v>
      </c>
      <c r="IVL111" s="5"/>
      <c r="IVM111" s="523" t="s">
        <v>61</v>
      </c>
      <c r="IVN111" s="523"/>
      <c r="IVO111" s="5"/>
      <c r="IVP111" s="5"/>
      <c r="IVQ111" s="1"/>
      <c r="IVR111" s="2"/>
      <c r="IVS111" s="8" t="s">
        <v>60</v>
      </c>
      <c r="IVT111" s="5"/>
      <c r="IVU111" s="523" t="s">
        <v>61</v>
      </c>
      <c r="IVV111" s="523"/>
      <c r="IVW111" s="5"/>
      <c r="IVX111" s="5"/>
      <c r="IVY111" s="1"/>
      <c r="IVZ111" s="2"/>
      <c r="IWA111" s="8" t="s">
        <v>60</v>
      </c>
      <c r="IWB111" s="5"/>
      <c r="IWC111" s="523" t="s">
        <v>61</v>
      </c>
      <c r="IWD111" s="523"/>
      <c r="IWE111" s="5"/>
      <c r="IWF111" s="5"/>
      <c r="IWG111" s="1"/>
      <c r="IWH111" s="2"/>
      <c r="IWI111" s="8" t="s">
        <v>60</v>
      </c>
      <c r="IWJ111" s="5"/>
      <c r="IWK111" s="523" t="s">
        <v>61</v>
      </c>
      <c r="IWL111" s="523"/>
      <c r="IWM111" s="5"/>
      <c r="IWN111" s="5"/>
      <c r="IWO111" s="1"/>
      <c r="IWP111" s="2"/>
      <c r="IWQ111" s="8" t="s">
        <v>60</v>
      </c>
      <c r="IWR111" s="5"/>
      <c r="IWS111" s="523" t="s">
        <v>61</v>
      </c>
      <c r="IWT111" s="523"/>
      <c r="IWU111" s="5"/>
      <c r="IWV111" s="5"/>
      <c r="IWW111" s="1"/>
      <c r="IWX111" s="2"/>
      <c r="IWY111" s="8" t="s">
        <v>60</v>
      </c>
      <c r="IWZ111" s="5"/>
      <c r="IXA111" s="523" t="s">
        <v>61</v>
      </c>
      <c r="IXB111" s="523"/>
      <c r="IXC111" s="5"/>
      <c r="IXD111" s="5"/>
      <c r="IXE111" s="1"/>
      <c r="IXF111" s="2"/>
      <c r="IXG111" s="8" t="s">
        <v>60</v>
      </c>
      <c r="IXH111" s="5"/>
      <c r="IXI111" s="523" t="s">
        <v>61</v>
      </c>
      <c r="IXJ111" s="523"/>
      <c r="IXK111" s="5"/>
      <c r="IXL111" s="5"/>
      <c r="IXM111" s="1"/>
      <c r="IXN111" s="2"/>
      <c r="IXO111" s="8" t="s">
        <v>60</v>
      </c>
      <c r="IXP111" s="5"/>
      <c r="IXQ111" s="523" t="s">
        <v>61</v>
      </c>
      <c r="IXR111" s="523"/>
      <c r="IXS111" s="5"/>
      <c r="IXT111" s="5"/>
      <c r="IXU111" s="1"/>
      <c r="IXV111" s="2"/>
      <c r="IXW111" s="8" t="s">
        <v>60</v>
      </c>
      <c r="IXX111" s="5"/>
      <c r="IXY111" s="523" t="s">
        <v>61</v>
      </c>
      <c r="IXZ111" s="523"/>
      <c r="IYA111" s="5"/>
      <c r="IYB111" s="5"/>
      <c r="IYC111" s="1"/>
      <c r="IYD111" s="2"/>
      <c r="IYE111" s="8" t="s">
        <v>60</v>
      </c>
      <c r="IYF111" s="5"/>
      <c r="IYG111" s="523" t="s">
        <v>61</v>
      </c>
      <c r="IYH111" s="523"/>
      <c r="IYI111" s="5"/>
      <c r="IYJ111" s="5"/>
      <c r="IYK111" s="1"/>
      <c r="IYL111" s="2"/>
      <c r="IYM111" s="8" t="s">
        <v>60</v>
      </c>
      <c r="IYN111" s="5"/>
      <c r="IYO111" s="523" t="s">
        <v>61</v>
      </c>
      <c r="IYP111" s="523"/>
      <c r="IYQ111" s="5"/>
      <c r="IYR111" s="5"/>
      <c r="IYS111" s="1"/>
      <c r="IYT111" s="2"/>
      <c r="IYU111" s="8" t="s">
        <v>60</v>
      </c>
      <c r="IYV111" s="5"/>
      <c r="IYW111" s="523" t="s">
        <v>61</v>
      </c>
      <c r="IYX111" s="523"/>
      <c r="IYY111" s="5"/>
      <c r="IYZ111" s="5"/>
      <c r="IZA111" s="1"/>
      <c r="IZB111" s="2"/>
      <c r="IZC111" s="8" t="s">
        <v>60</v>
      </c>
      <c r="IZD111" s="5"/>
      <c r="IZE111" s="523" t="s">
        <v>61</v>
      </c>
      <c r="IZF111" s="523"/>
      <c r="IZG111" s="5"/>
      <c r="IZH111" s="5"/>
      <c r="IZI111" s="1"/>
      <c r="IZJ111" s="2"/>
      <c r="IZK111" s="8" t="s">
        <v>60</v>
      </c>
      <c r="IZL111" s="5"/>
      <c r="IZM111" s="523" t="s">
        <v>61</v>
      </c>
      <c r="IZN111" s="523"/>
      <c r="IZO111" s="5"/>
      <c r="IZP111" s="5"/>
      <c r="IZQ111" s="1"/>
      <c r="IZR111" s="2"/>
      <c r="IZS111" s="8" t="s">
        <v>60</v>
      </c>
      <c r="IZT111" s="5"/>
      <c r="IZU111" s="523" t="s">
        <v>61</v>
      </c>
      <c r="IZV111" s="523"/>
      <c r="IZW111" s="5"/>
      <c r="IZX111" s="5"/>
      <c r="IZY111" s="1"/>
      <c r="IZZ111" s="2"/>
      <c r="JAA111" s="8" t="s">
        <v>60</v>
      </c>
      <c r="JAB111" s="5"/>
      <c r="JAC111" s="523" t="s">
        <v>61</v>
      </c>
      <c r="JAD111" s="523"/>
      <c r="JAE111" s="5"/>
      <c r="JAF111" s="5"/>
      <c r="JAG111" s="1"/>
      <c r="JAH111" s="2"/>
      <c r="JAI111" s="8" t="s">
        <v>60</v>
      </c>
      <c r="JAJ111" s="5"/>
      <c r="JAK111" s="523" t="s">
        <v>61</v>
      </c>
      <c r="JAL111" s="523"/>
      <c r="JAM111" s="5"/>
      <c r="JAN111" s="5"/>
      <c r="JAO111" s="1"/>
      <c r="JAP111" s="2"/>
      <c r="JAQ111" s="8" t="s">
        <v>60</v>
      </c>
      <c r="JAR111" s="5"/>
      <c r="JAS111" s="523" t="s">
        <v>61</v>
      </c>
      <c r="JAT111" s="523"/>
      <c r="JAU111" s="5"/>
      <c r="JAV111" s="5"/>
      <c r="JAW111" s="1"/>
      <c r="JAX111" s="2"/>
      <c r="JAY111" s="8" t="s">
        <v>60</v>
      </c>
      <c r="JAZ111" s="5"/>
      <c r="JBA111" s="523" t="s">
        <v>61</v>
      </c>
      <c r="JBB111" s="523"/>
      <c r="JBC111" s="5"/>
      <c r="JBD111" s="5"/>
      <c r="JBE111" s="1"/>
      <c r="JBF111" s="2"/>
      <c r="JBG111" s="8" t="s">
        <v>60</v>
      </c>
      <c r="JBH111" s="5"/>
      <c r="JBI111" s="523" t="s">
        <v>61</v>
      </c>
      <c r="JBJ111" s="523"/>
      <c r="JBK111" s="5"/>
      <c r="JBL111" s="5"/>
      <c r="JBM111" s="1"/>
      <c r="JBN111" s="2"/>
      <c r="JBO111" s="8" t="s">
        <v>60</v>
      </c>
      <c r="JBP111" s="5"/>
      <c r="JBQ111" s="523" t="s">
        <v>61</v>
      </c>
      <c r="JBR111" s="523"/>
      <c r="JBS111" s="5"/>
      <c r="JBT111" s="5"/>
      <c r="JBU111" s="1"/>
      <c r="JBV111" s="2"/>
      <c r="JBW111" s="8" t="s">
        <v>60</v>
      </c>
      <c r="JBX111" s="5"/>
      <c r="JBY111" s="523" t="s">
        <v>61</v>
      </c>
      <c r="JBZ111" s="523"/>
      <c r="JCA111" s="5"/>
      <c r="JCB111" s="5"/>
      <c r="JCC111" s="1"/>
      <c r="JCD111" s="2"/>
      <c r="JCE111" s="8" t="s">
        <v>60</v>
      </c>
      <c r="JCF111" s="5"/>
      <c r="JCG111" s="523" t="s">
        <v>61</v>
      </c>
      <c r="JCH111" s="523"/>
      <c r="JCI111" s="5"/>
      <c r="JCJ111" s="5"/>
      <c r="JCK111" s="1"/>
      <c r="JCL111" s="2"/>
      <c r="JCM111" s="8" t="s">
        <v>60</v>
      </c>
      <c r="JCN111" s="5"/>
      <c r="JCO111" s="523" t="s">
        <v>61</v>
      </c>
      <c r="JCP111" s="523"/>
      <c r="JCQ111" s="5"/>
      <c r="JCR111" s="5"/>
      <c r="JCS111" s="1"/>
      <c r="JCT111" s="2"/>
      <c r="JCU111" s="8" t="s">
        <v>60</v>
      </c>
      <c r="JCV111" s="5"/>
      <c r="JCW111" s="523" t="s">
        <v>61</v>
      </c>
      <c r="JCX111" s="523"/>
      <c r="JCY111" s="5"/>
      <c r="JCZ111" s="5"/>
      <c r="JDA111" s="1"/>
      <c r="JDB111" s="2"/>
      <c r="JDC111" s="8" t="s">
        <v>60</v>
      </c>
      <c r="JDD111" s="5"/>
      <c r="JDE111" s="523" t="s">
        <v>61</v>
      </c>
      <c r="JDF111" s="523"/>
      <c r="JDG111" s="5"/>
      <c r="JDH111" s="5"/>
      <c r="JDI111" s="1"/>
      <c r="JDJ111" s="2"/>
      <c r="JDK111" s="8" t="s">
        <v>60</v>
      </c>
      <c r="JDL111" s="5"/>
      <c r="JDM111" s="523" t="s">
        <v>61</v>
      </c>
      <c r="JDN111" s="523"/>
      <c r="JDO111" s="5"/>
      <c r="JDP111" s="5"/>
      <c r="JDQ111" s="1"/>
      <c r="JDR111" s="2"/>
      <c r="JDS111" s="8" t="s">
        <v>60</v>
      </c>
      <c r="JDT111" s="5"/>
      <c r="JDU111" s="523" t="s">
        <v>61</v>
      </c>
      <c r="JDV111" s="523"/>
      <c r="JDW111" s="5"/>
      <c r="JDX111" s="5"/>
      <c r="JDY111" s="1"/>
      <c r="JDZ111" s="2"/>
      <c r="JEA111" s="8" t="s">
        <v>60</v>
      </c>
      <c r="JEB111" s="5"/>
      <c r="JEC111" s="523" t="s">
        <v>61</v>
      </c>
      <c r="JED111" s="523"/>
      <c r="JEE111" s="5"/>
      <c r="JEF111" s="5"/>
      <c r="JEG111" s="1"/>
      <c r="JEH111" s="2"/>
      <c r="JEI111" s="8" t="s">
        <v>60</v>
      </c>
      <c r="JEJ111" s="5"/>
      <c r="JEK111" s="523" t="s">
        <v>61</v>
      </c>
      <c r="JEL111" s="523"/>
      <c r="JEM111" s="5"/>
      <c r="JEN111" s="5"/>
      <c r="JEO111" s="1"/>
      <c r="JEP111" s="2"/>
      <c r="JEQ111" s="8" t="s">
        <v>60</v>
      </c>
      <c r="JER111" s="5"/>
      <c r="JES111" s="523" t="s">
        <v>61</v>
      </c>
      <c r="JET111" s="523"/>
      <c r="JEU111" s="5"/>
      <c r="JEV111" s="5"/>
      <c r="JEW111" s="1"/>
      <c r="JEX111" s="2"/>
      <c r="JEY111" s="8" t="s">
        <v>60</v>
      </c>
      <c r="JEZ111" s="5"/>
      <c r="JFA111" s="523" t="s">
        <v>61</v>
      </c>
      <c r="JFB111" s="523"/>
      <c r="JFC111" s="5"/>
      <c r="JFD111" s="5"/>
      <c r="JFE111" s="1"/>
      <c r="JFF111" s="2"/>
      <c r="JFG111" s="8" t="s">
        <v>60</v>
      </c>
      <c r="JFH111" s="5"/>
      <c r="JFI111" s="523" t="s">
        <v>61</v>
      </c>
      <c r="JFJ111" s="523"/>
      <c r="JFK111" s="5"/>
      <c r="JFL111" s="5"/>
      <c r="JFM111" s="1"/>
      <c r="JFN111" s="2"/>
      <c r="JFO111" s="8" t="s">
        <v>60</v>
      </c>
      <c r="JFP111" s="5"/>
      <c r="JFQ111" s="523" t="s">
        <v>61</v>
      </c>
      <c r="JFR111" s="523"/>
      <c r="JFS111" s="5"/>
      <c r="JFT111" s="5"/>
      <c r="JFU111" s="1"/>
      <c r="JFV111" s="2"/>
      <c r="JFW111" s="8" t="s">
        <v>60</v>
      </c>
      <c r="JFX111" s="5"/>
      <c r="JFY111" s="523" t="s">
        <v>61</v>
      </c>
      <c r="JFZ111" s="523"/>
      <c r="JGA111" s="5"/>
      <c r="JGB111" s="5"/>
      <c r="JGC111" s="1"/>
      <c r="JGD111" s="2"/>
      <c r="JGE111" s="8" t="s">
        <v>60</v>
      </c>
      <c r="JGF111" s="5"/>
      <c r="JGG111" s="523" t="s">
        <v>61</v>
      </c>
      <c r="JGH111" s="523"/>
      <c r="JGI111" s="5"/>
      <c r="JGJ111" s="5"/>
      <c r="JGK111" s="1"/>
      <c r="JGL111" s="2"/>
      <c r="JGM111" s="8" t="s">
        <v>60</v>
      </c>
      <c r="JGN111" s="5"/>
      <c r="JGO111" s="523" t="s">
        <v>61</v>
      </c>
      <c r="JGP111" s="523"/>
      <c r="JGQ111" s="5"/>
      <c r="JGR111" s="5"/>
      <c r="JGS111" s="1"/>
      <c r="JGT111" s="2"/>
      <c r="JGU111" s="8" t="s">
        <v>60</v>
      </c>
      <c r="JGV111" s="5"/>
      <c r="JGW111" s="523" t="s">
        <v>61</v>
      </c>
      <c r="JGX111" s="523"/>
      <c r="JGY111" s="5"/>
      <c r="JGZ111" s="5"/>
      <c r="JHA111" s="1"/>
      <c r="JHB111" s="2"/>
      <c r="JHC111" s="8" t="s">
        <v>60</v>
      </c>
      <c r="JHD111" s="5"/>
      <c r="JHE111" s="523" t="s">
        <v>61</v>
      </c>
      <c r="JHF111" s="523"/>
      <c r="JHG111" s="5"/>
      <c r="JHH111" s="5"/>
      <c r="JHI111" s="1"/>
      <c r="JHJ111" s="2"/>
      <c r="JHK111" s="8" t="s">
        <v>60</v>
      </c>
      <c r="JHL111" s="5"/>
      <c r="JHM111" s="523" t="s">
        <v>61</v>
      </c>
      <c r="JHN111" s="523"/>
      <c r="JHO111" s="5"/>
      <c r="JHP111" s="5"/>
      <c r="JHQ111" s="1"/>
      <c r="JHR111" s="2"/>
      <c r="JHS111" s="8" t="s">
        <v>60</v>
      </c>
      <c r="JHT111" s="5"/>
      <c r="JHU111" s="523" t="s">
        <v>61</v>
      </c>
      <c r="JHV111" s="523"/>
      <c r="JHW111" s="5"/>
      <c r="JHX111" s="5"/>
      <c r="JHY111" s="1"/>
      <c r="JHZ111" s="2"/>
      <c r="JIA111" s="8" t="s">
        <v>60</v>
      </c>
      <c r="JIB111" s="5"/>
      <c r="JIC111" s="523" t="s">
        <v>61</v>
      </c>
      <c r="JID111" s="523"/>
      <c r="JIE111" s="5"/>
      <c r="JIF111" s="5"/>
      <c r="JIG111" s="1"/>
      <c r="JIH111" s="2"/>
      <c r="JII111" s="8" t="s">
        <v>60</v>
      </c>
      <c r="JIJ111" s="5"/>
      <c r="JIK111" s="523" t="s">
        <v>61</v>
      </c>
      <c r="JIL111" s="523"/>
      <c r="JIM111" s="5"/>
      <c r="JIN111" s="5"/>
      <c r="JIO111" s="1"/>
      <c r="JIP111" s="2"/>
      <c r="JIQ111" s="8" t="s">
        <v>60</v>
      </c>
      <c r="JIR111" s="5"/>
      <c r="JIS111" s="523" t="s">
        <v>61</v>
      </c>
      <c r="JIT111" s="523"/>
      <c r="JIU111" s="5"/>
      <c r="JIV111" s="5"/>
      <c r="JIW111" s="1"/>
      <c r="JIX111" s="2"/>
      <c r="JIY111" s="8" t="s">
        <v>60</v>
      </c>
      <c r="JIZ111" s="5"/>
      <c r="JJA111" s="523" t="s">
        <v>61</v>
      </c>
      <c r="JJB111" s="523"/>
      <c r="JJC111" s="5"/>
      <c r="JJD111" s="5"/>
      <c r="JJE111" s="1"/>
      <c r="JJF111" s="2"/>
      <c r="JJG111" s="8" t="s">
        <v>60</v>
      </c>
      <c r="JJH111" s="5"/>
      <c r="JJI111" s="523" t="s">
        <v>61</v>
      </c>
      <c r="JJJ111" s="523"/>
      <c r="JJK111" s="5"/>
      <c r="JJL111" s="5"/>
      <c r="JJM111" s="1"/>
      <c r="JJN111" s="2"/>
      <c r="JJO111" s="8" t="s">
        <v>60</v>
      </c>
      <c r="JJP111" s="5"/>
      <c r="JJQ111" s="523" t="s">
        <v>61</v>
      </c>
      <c r="JJR111" s="523"/>
      <c r="JJS111" s="5"/>
      <c r="JJT111" s="5"/>
      <c r="JJU111" s="1"/>
      <c r="JJV111" s="2"/>
      <c r="JJW111" s="8" t="s">
        <v>60</v>
      </c>
      <c r="JJX111" s="5"/>
      <c r="JJY111" s="523" t="s">
        <v>61</v>
      </c>
      <c r="JJZ111" s="523"/>
      <c r="JKA111" s="5"/>
      <c r="JKB111" s="5"/>
      <c r="JKC111" s="1"/>
      <c r="JKD111" s="2"/>
      <c r="JKE111" s="8" t="s">
        <v>60</v>
      </c>
      <c r="JKF111" s="5"/>
      <c r="JKG111" s="523" t="s">
        <v>61</v>
      </c>
      <c r="JKH111" s="523"/>
      <c r="JKI111" s="5"/>
      <c r="JKJ111" s="5"/>
      <c r="JKK111" s="1"/>
      <c r="JKL111" s="2"/>
      <c r="JKM111" s="8" t="s">
        <v>60</v>
      </c>
      <c r="JKN111" s="5"/>
      <c r="JKO111" s="523" t="s">
        <v>61</v>
      </c>
      <c r="JKP111" s="523"/>
      <c r="JKQ111" s="5"/>
      <c r="JKR111" s="5"/>
      <c r="JKS111" s="1"/>
      <c r="JKT111" s="2"/>
      <c r="JKU111" s="8" t="s">
        <v>60</v>
      </c>
      <c r="JKV111" s="5"/>
      <c r="JKW111" s="523" t="s">
        <v>61</v>
      </c>
      <c r="JKX111" s="523"/>
      <c r="JKY111" s="5"/>
      <c r="JKZ111" s="5"/>
      <c r="JLA111" s="1"/>
      <c r="JLB111" s="2"/>
      <c r="JLC111" s="8" t="s">
        <v>60</v>
      </c>
      <c r="JLD111" s="5"/>
      <c r="JLE111" s="523" t="s">
        <v>61</v>
      </c>
      <c r="JLF111" s="523"/>
      <c r="JLG111" s="5"/>
      <c r="JLH111" s="5"/>
      <c r="JLI111" s="1"/>
      <c r="JLJ111" s="2"/>
      <c r="JLK111" s="8" t="s">
        <v>60</v>
      </c>
      <c r="JLL111" s="5"/>
      <c r="JLM111" s="523" t="s">
        <v>61</v>
      </c>
      <c r="JLN111" s="523"/>
      <c r="JLO111" s="5"/>
      <c r="JLP111" s="5"/>
      <c r="JLQ111" s="1"/>
      <c r="JLR111" s="2"/>
      <c r="JLS111" s="8" t="s">
        <v>60</v>
      </c>
      <c r="JLT111" s="5"/>
      <c r="JLU111" s="523" t="s">
        <v>61</v>
      </c>
      <c r="JLV111" s="523"/>
      <c r="JLW111" s="5"/>
      <c r="JLX111" s="5"/>
      <c r="JLY111" s="1"/>
      <c r="JLZ111" s="2"/>
      <c r="JMA111" s="8" t="s">
        <v>60</v>
      </c>
      <c r="JMB111" s="5"/>
      <c r="JMC111" s="523" t="s">
        <v>61</v>
      </c>
      <c r="JMD111" s="523"/>
      <c r="JME111" s="5"/>
      <c r="JMF111" s="5"/>
      <c r="JMG111" s="1"/>
      <c r="JMH111" s="2"/>
      <c r="JMI111" s="8" t="s">
        <v>60</v>
      </c>
      <c r="JMJ111" s="5"/>
      <c r="JMK111" s="523" t="s">
        <v>61</v>
      </c>
      <c r="JML111" s="523"/>
      <c r="JMM111" s="5"/>
      <c r="JMN111" s="5"/>
      <c r="JMO111" s="1"/>
      <c r="JMP111" s="2"/>
      <c r="JMQ111" s="8" t="s">
        <v>60</v>
      </c>
      <c r="JMR111" s="5"/>
      <c r="JMS111" s="523" t="s">
        <v>61</v>
      </c>
      <c r="JMT111" s="523"/>
      <c r="JMU111" s="5"/>
      <c r="JMV111" s="5"/>
      <c r="JMW111" s="1"/>
      <c r="JMX111" s="2"/>
      <c r="JMY111" s="8" t="s">
        <v>60</v>
      </c>
      <c r="JMZ111" s="5"/>
      <c r="JNA111" s="523" t="s">
        <v>61</v>
      </c>
      <c r="JNB111" s="523"/>
      <c r="JNC111" s="5"/>
      <c r="JND111" s="5"/>
      <c r="JNE111" s="1"/>
      <c r="JNF111" s="2"/>
      <c r="JNG111" s="8" t="s">
        <v>60</v>
      </c>
      <c r="JNH111" s="5"/>
      <c r="JNI111" s="523" t="s">
        <v>61</v>
      </c>
      <c r="JNJ111" s="523"/>
      <c r="JNK111" s="5"/>
      <c r="JNL111" s="5"/>
      <c r="JNM111" s="1"/>
      <c r="JNN111" s="2"/>
      <c r="JNO111" s="8" t="s">
        <v>60</v>
      </c>
      <c r="JNP111" s="5"/>
      <c r="JNQ111" s="523" t="s">
        <v>61</v>
      </c>
      <c r="JNR111" s="523"/>
      <c r="JNS111" s="5"/>
      <c r="JNT111" s="5"/>
      <c r="JNU111" s="1"/>
      <c r="JNV111" s="2"/>
      <c r="JNW111" s="8" t="s">
        <v>60</v>
      </c>
      <c r="JNX111" s="5"/>
      <c r="JNY111" s="523" t="s">
        <v>61</v>
      </c>
      <c r="JNZ111" s="523"/>
      <c r="JOA111" s="5"/>
      <c r="JOB111" s="5"/>
      <c r="JOC111" s="1"/>
      <c r="JOD111" s="2"/>
      <c r="JOE111" s="8" t="s">
        <v>60</v>
      </c>
      <c r="JOF111" s="5"/>
      <c r="JOG111" s="523" t="s">
        <v>61</v>
      </c>
      <c r="JOH111" s="523"/>
      <c r="JOI111" s="5"/>
      <c r="JOJ111" s="5"/>
      <c r="JOK111" s="1"/>
      <c r="JOL111" s="2"/>
      <c r="JOM111" s="8" t="s">
        <v>60</v>
      </c>
      <c r="JON111" s="5"/>
      <c r="JOO111" s="523" t="s">
        <v>61</v>
      </c>
      <c r="JOP111" s="523"/>
      <c r="JOQ111" s="5"/>
      <c r="JOR111" s="5"/>
      <c r="JOS111" s="1"/>
      <c r="JOT111" s="2"/>
      <c r="JOU111" s="8" t="s">
        <v>60</v>
      </c>
      <c r="JOV111" s="5"/>
      <c r="JOW111" s="523" t="s">
        <v>61</v>
      </c>
      <c r="JOX111" s="523"/>
      <c r="JOY111" s="5"/>
      <c r="JOZ111" s="5"/>
      <c r="JPA111" s="1"/>
      <c r="JPB111" s="2"/>
      <c r="JPC111" s="8" t="s">
        <v>60</v>
      </c>
      <c r="JPD111" s="5"/>
      <c r="JPE111" s="523" t="s">
        <v>61</v>
      </c>
      <c r="JPF111" s="523"/>
      <c r="JPG111" s="5"/>
      <c r="JPH111" s="5"/>
      <c r="JPI111" s="1"/>
      <c r="JPJ111" s="2"/>
      <c r="JPK111" s="8" t="s">
        <v>60</v>
      </c>
      <c r="JPL111" s="5"/>
      <c r="JPM111" s="523" t="s">
        <v>61</v>
      </c>
      <c r="JPN111" s="523"/>
      <c r="JPO111" s="5"/>
      <c r="JPP111" s="5"/>
      <c r="JPQ111" s="1"/>
      <c r="JPR111" s="2"/>
      <c r="JPS111" s="8" t="s">
        <v>60</v>
      </c>
      <c r="JPT111" s="5"/>
      <c r="JPU111" s="523" t="s">
        <v>61</v>
      </c>
      <c r="JPV111" s="523"/>
      <c r="JPW111" s="5"/>
      <c r="JPX111" s="5"/>
      <c r="JPY111" s="1"/>
      <c r="JPZ111" s="2"/>
      <c r="JQA111" s="8" t="s">
        <v>60</v>
      </c>
      <c r="JQB111" s="5"/>
      <c r="JQC111" s="523" t="s">
        <v>61</v>
      </c>
      <c r="JQD111" s="523"/>
      <c r="JQE111" s="5"/>
      <c r="JQF111" s="5"/>
      <c r="JQG111" s="1"/>
      <c r="JQH111" s="2"/>
      <c r="JQI111" s="8" t="s">
        <v>60</v>
      </c>
      <c r="JQJ111" s="5"/>
      <c r="JQK111" s="523" t="s">
        <v>61</v>
      </c>
      <c r="JQL111" s="523"/>
      <c r="JQM111" s="5"/>
      <c r="JQN111" s="5"/>
      <c r="JQO111" s="1"/>
      <c r="JQP111" s="2"/>
      <c r="JQQ111" s="8" t="s">
        <v>60</v>
      </c>
      <c r="JQR111" s="5"/>
      <c r="JQS111" s="523" t="s">
        <v>61</v>
      </c>
      <c r="JQT111" s="523"/>
      <c r="JQU111" s="5"/>
      <c r="JQV111" s="5"/>
      <c r="JQW111" s="1"/>
      <c r="JQX111" s="2"/>
      <c r="JQY111" s="8" t="s">
        <v>60</v>
      </c>
      <c r="JQZ111" s="5"/>
      <c r="JRA111" s="523" t="s">
        <v>61</v>
      </c>
      <c r="JRB111" s="523"/>
      <c r="JRC111" s="5"/>
      <c r="JRD111" s="5"/>
      <c r="JRE111" s="1"/>
      <c r="JRF111" s="2"/>
      <c r="JRG111" s="8" t="s">
        <v>60</v>
      </c>
      <c r="JRH111" s="5"/>
      <c r="JRI111" s="523" t="s">
        <v>61</v>
      </c>
      <c r="JRJ111" s="523"/>
      <c r="JRK111" s="5"/>
      <c r="JRL111" s="5"/>
      <c r="JRM111" s="1"/>
      <c r="JRN111" s="2"/>
      <c r="JRO111" s="8" t="s">
        <v>60</v>
      </c>
      <c r="JRP111" s="5"/>
      <c r="JRQ111" s="523" t="s">
        <v>61</v>
      </c>
      <c r="JRR111" s="523"/>
      <c r="JRS111" s="5"/>
      <c r="JRT111" s="5"/>
      <c r="JRU111" s="1"/>
      <c r="JRV111" s="2"/>
      <c r="JRW111" s="8" t="s">
        <v>60</v>
      </c>
      <c r="JRX111" s="5"/>
      <c r="JRY111" s="523" t="s">
        <v>61</v>
      </c>
      <c r="JRZ111" s="523"/>
      <c r="JSA111" s="5"/>
      <c r="JSB111" s="5"/>
      <c r="JSC111" s="1"/>
      <c r="JSD111" s="2"/>
      <c r="JSE111" s="8" t="s">
        <v>60</v>
      </c>
      <c r="JSF111" s="5"/>
      <c r="JSG111" s="523" t="s">
        <v>61</v>
      </c>
      <c r="JSH111" s="523"/>
      <c r="JSI111" s="5"/>
      <c r="JSJ111" s="5"/>
      <c r="JSK111" s="1"/>
      <c r="JSL111" s="2"/>
      <c r="JSM111" s="8" t="s">
        <v>60</v>
      </c>
      <c r="JSN111" s="5"/>
      <c r="JSO111" s="523" t="s">
        <v>61</v>
      </c>
      <c r="JSP111" s="523"/>
      <c r="JSQ111" s="5"/>
      <c r="JSR111" s="5"/>
      <c r="JSS111" s="1"/>
      <c r="JST111" s="2"/>
      <c r="JSU111" s="8" t="s">
        <v>60</v>
      </c>
      <c r="JSV111" s="5"/>
      <c r="JSW111" s="523" t="s">
        <v>61</v>
      </c>
      <c r="JSX111" s="523"/>
      <c r="JSY111" s="5"/>
      <c r="JSZ111" s="5"/>
      <c r="JTA111" s="1"/>
      <c r="JTB111" s="2"/>
      <c r="JTC111" s="8" t="s">
        <v>60</v>
      </c>
      <c r="JTD111" s="5"/>
      <c r="JTE111" s="523" t="s">
        <v>61</v>
      </c>
      <c r="JTF111" s="523"/>
      <c r="JTG111" s="5"/>
      <c r="JTH111" s="5"/>
      <c r="JTI111" s="1"/>
      <c r="JTJ111" s="2"/>
      <c r="JTK111" s="8" t="s">
        <v>60</v>
      </c>
      <c r="JTL111" s="5"/>
      <c r="JTM111" s="523" t="s">
        <v>61</v>
      </c>
      <c r="JTN111" s="523"/>
      <c r="JTO111" s="5"/>
      <c r="JTP111" s="5"/>
      <c r="JTQ111" s="1"/>
      <c r="JTR111" s="2"/>
      <c r="JTS111" s="8" t="s">
        <v>60</v>
      </c>
      <c r="JTT111" s="5"/>
      <c r="JTU111" s="523" t="s">
        <v>61</v>
      </c>
      <c r="JTV111" s="523"/>
      <c r="JTW111" s="5"/>
      <c r="JTX111" s="5"/>
      <c r="JTY111" s="1"/>
      <c r="JTZ111" s="2"/>
      <c r="JUA111" s="8" t="s">
        <v>60</v>
      </c>
      <c r="JUB111" s="5"/>
      <c r="JUC111" s="523" t="s">
        <v>61</v>
      </c>
      <c r="JUD111" s="523"/>
      <c r="JUE111" s="5"/>
      <c r="JUF111" s="5"/>
      <c r="JUG111" s="1"/>
      <c r="JUH111" s="2"/>
      <c r="JUI111" s="8" t="s">
        <v>60</v>
      </c>
      <c r="JUJ111" s="5"/>
      <c r="JUK111" s="523" t="s">
        <v>61</v>
      </c>
      <c r="JUL111" s="523"/>
      <c r="JUM111" s="5"/>
      <c r="JUN111" s="5"/>
      <c r="JUO111" s="1"/>
      <c r="JUP111" s="2"/>
      <c r="JUQ111" s="8" t="s">
        <v>60</v>
      </c>
      <c r="JUR111" s="5"/>
      <c r="JUS111" s="523" t="s">
        <v>61</v>
      </c>
      <c r="JUT111" s="523"/>
      <c r="JUU111" s="5"/>
      <c r="JUV111" s="5"/>
      <c r="JUW111" s="1"/>
      <c r="JUX111" s="2"/>
      <c r="JUY111" s="8" t="s">
        <v>60</v>
      </c>
      <c r="JUZ111" s="5"/>
      <c r="JVA111" s="523" t="s">
        <v>61</v>
      </c>
      <c r="JVB111" s="523"/>
      <c r="JVC111" s="5"/>
      <c r="JVD111" s="5"/>
      <c r="JVE111" s="1"/>
      <c r="JVF111" s="2"/>
      <c r="JVG111" s="8" t="s">
        <v>60</v>
      </c>
      <c r="JVH111" s="5"/>
      <c r="JVI111" s="523" t="s">
        <v>61</v>
      </c>
      <c r="JVJ111" s="523"/>
      <c r="JVK111" s="5"/>
      <c r="JVL111" s="5"/>
      <c r="JVM111" s="1"/>
      <c r="JVN111" s="2"/>
      <c r="JVO111" s="8" t="s">
        <v>60</v>
      </c>
      <c r="JVP111" s="5"/>
      <c r="JVQ111" s="523" t="s">
        <v>61</v>
      </c>
      <c r="JVR111" s="523"/>
      <c r="JVS111" s="5"/>
      <c r="JVT111" s="5"/>
      <c r="JVU111" s="1"/>
      <c r="JVV111" s="2"/>
      <c r="JVW111" s="8" t="s">
        <v>60</v>
      </c>
      <c r="JVX111" s="5"/>
      <c r="JVY111" s="523" t="s">
        <v>61</v>
      </c>
      <c r="JVZ111" s="523"/>
      <c r="JWA111" s="5"/>
      <c r="JWB111" s="5"/>
      <c r="JWC111" s="1"/>
      <c r="JWD111" s="2"/>
      <c r="JWE111" s="8" t="s">
        <v>60</v>
      </c>
      <c r="JWF111" s="5"/>
      <c r="JWG111" s="523" t="s">
        <v>61</v>
      </c>
      <c r="JWH111" s="523"/>
      <c r="JWI111" s="5"/>
      <c r="JWJ111" s="5"/>
      <c r="JWK111" s="1"/>
      <c r="JWL111" s="2"/>
      <c r="JWM111" s="8" t="s">
        <v>60</v>
      </c>
      <c r="JWN111" s="5"/>
      <c r="JWO111" s="523" t="s">
        <v>61</v>
      </c>
      <c r="JWP111" s="523"/>
      <c r="JWQ111" s="5"/>
      <c r="JWR111" s="5"/>
      <c r="JWS111" s="1"/>
      <c r="JWT111" s="2"/>
      <c r="JWU111" s="8" t="s">
        <v>60</v>
      </c>
      <c r="JWV111" s="5"/>
      <c r="JWW111" s="523" t="s">
        <v>61</v>
      </c>
      <c r="JWX111" s="523"/>
      <c r="JWY111" s="5"/>
      <c r="JWZ111" s="5"/>
      <c r="JXA111" s="1"/>
      <c r="JXB111" s="2"/>
      <c r="JXC111" s="8" t="s">
        <v>60</v>
      </c>
      <c r="JXD111" s="5"/>
      <c r="JXE111" s="523" t="s">
        <v>61</v>
      </c>
      <c r="JXF111" s="523"/>
      <c r="JXG111" s="5"/>
      <c r="JXH111" s="5"/>
      <c r="JXI111" s="1"/>
      <c r="JXJ111" s="2"/>
      <c r="JXK111" s="8" t="s">
        <v>60</v>
      </c>
      <c r="JXL111" s="5"/>
      <c r="JXM111" s="523" t="s">
        <v>61</v>
      </c>
      <c r="JXN111" s="523"/>
      <c r="JXO111" s="5"/>
      <c r="JXP111" s="5"/>
      <c r="JXQ111" s="1"/>
      <c r="JXR111" s="2"/>
      <c r="JXS111" s="8" t="s">
        <v>60</v>
      </c>
      <c r="JXT111" s="5"/>
      <c r="JXU111" s="523" t="s">
        <v>61</v>
      </c>
      <c r="JXV111" s="523"/>
      <c r="JXW111" s="5"/>
      <c r="JXX111" s="5"/>
      <c r="JXY111" s="1"/>
      <c r="JXZ111" s="2"/>
      <c r="JYA111" s="8" t="s">
        <v>60</v>
      </c>
      <c r="JYB111" s="5"/>
      <c r="JYC111" s="523" t="s">
        <v>61</v>
      </c>
      <c r="JYD111" s="523"/>
      <c r="JYE111" s="5"/>
      <c r="JYF111" s="5"/>
      <c r="JYG111" s="1"/>
      <c r="JYH111" s="2"/>
      <c r="JYI111" s="8" t="s">
        <v>60</v>
      </c>
      <c r="JYJ111" s="5"/>
      <c r="JYK111" s="523" t="s">
        <v>61</v>
      </c>
      <c r="JYL111" s="523"/>
      <c r="JYM111" s="5"/>
      <c r="JYN111" s="5"/>
      <c r="JYO111" s="1"/>
      <c r="JYP111" s="2"/>
      <c r="JYQ111" s="8" t="s">
        <v>60</v>
      </c>
      <c r="JYR111" s="5"/>
      <c r="JYS111" s="523" t="s">
        <v>61</v>
      </c>
      <c r="JYT111" s="523"/>
      <c r="JYU111" s="5"/>
      <c r="JYV111" s="5"/>
      <c r="JYW111" s="1"/>
      <c r="JYX111" s="2"/>
      <c r="JYY111" s="8" t="s">
        <v>60</v>
      </c>
      <c r="JYZ111" s="5"/>
      <c r="JZA111" s="523" t="s">
        <v>61</v>
      </c>
      <c r="JZB111" s="523"/>
      <c r="JZC111" s="5"/>
      <c r="JZD111" s="5"/>
      <c r="JZE111" s="1"/>
      <c r="JZF111" s="2"/>
      <c r="JZG111" s="8" t="s">
        <v>60</v>
      </c>
      <c r="JZH111" s="5"/>
      <c r="JZI111" s="523" t="s">
        <v>61</v>
      </c>
      <c r="JZJ111" s="523"/>
      <c r="JZK111" s="5"/>
      <c r="JZL111" s="5"/>
      <c r="JZM111" s="1"/>
      <c r="JZN111" s="2"/>
      <c r="JZO111" s="8" t="s">
        <v>60</v>
      </c>
      <c r="JZP111" s="5"/>
      <c r="JZQ111" s="523" t="s">
        <v>61</v>
      </c>
      <c r="JZR111" s="523"/>
      <c r="JZS111" s="5"/>
      <c r="JZT111" s="5"/>
      <c r="JZU111" s="1"/>
      <c r="JZV111" s="2"/>
      <c r="JZW111" s="8" t="s">
        <v>60</v>
      </c>
      <c r="JZX111" s="5"/>
      <c r="JZY111" s="523" t="s">
        <v>61</v>
      </c>
      <c r="JZZ111" s="523"/>
      <c r="KAA111" s="5"/>
      <c r="KAB111" s="5"/>
      <c r="KAC111" s="1"/>
      <c r="KAD111" s="2"/>
      <c r="KAE111" s="8" t="s">
        <v>60</v>
      </c>
      <c r="KAF111" s="5"/>
      <c r="KAG111" s="523" t="s">
        <v>61</v>
      </c>
      <c r="KAH111" s="523"/>
      <c r="KAI111" s="5"/>
      <c r="KAJ111" s="5"/>
      <c r="KAK111" s="1"/>
      <c r="KAL111" s="2"/>
      <c r="KAM111" s="8" t="s">
        <v>60</v>
      </c>
      <c r="KAN111" s="5"/>
      <c r="KAO111" s="523" t="s">
        <v>61</v>
      </c>
      <c r="KAP111" s="523"/>
      <c r="KAQ111" s="5"/>
      <c r="KAR111" s="5"/>
      <c r="KAS111" s="1"/>
      <c r="KAT111" s="2"/>
      <c r="KAU111" s="8" t="s">
        <v>60</v>
      </c>
      <c r="KAV111" s="5"/>
      <c r="KAW111" s="523" t="s">
        <v>61</v>
      </c>
      <c r="KAX111" s="523"/>
      <c r="KAY111" s="5"/>
      <c r="KAZ111" s="5"/>
      <c r="KBA111" s="1"/>
      <c r="KBB111" s="2"/>
      <c r="KBC111" s="8" t="s">
        <v>60</v>
      </c>
      <c r="KBD111" s="5"/>
      <c r="KBE111" s="523" t="s">
        <v>61</v>
      </c>
      <c r="KBF111" s="523"/>
      <c r="KBG111" s="5"/>
      <c r="KBH111" s="5"/>
      <c r="KBI111" s="1"/>
      <c r="KBJ111" s="2"/>
      <c r="KBK111" s="8" t="s">
        <v>60</v>
      </c>
      <c r="KBL111" s="5"/>
      <c r="KBM111" s="523" t="s">
        <v>61</v>
      </c>
      <c r="KBN111" s="523"/>
      <c r="KBO111" s="5"/>
      <c r="KBP111" s="5"/>
      <c r="KBQ111" s="1"/>
      <c r="KBR111" s="2"/>
      <c r="KBS111" s="8" t="s">
        <v>60</v>
      </c>
      <c r="KBT111" s="5"/>
      <c r="KBU111" s="523" t="s">
        <v>61</v>
      </c>
      <c r="KBV111" s="523"/>
      <c r="KBW111" s="5"/>
      <c r="KBX111" s="5"/>
      <c r="KBY111" s="1"/>
      <c r="KBZ111" s="2"/>
      <c r="KCA111" s="8" t="s">
        <v>60</v>
      </c>
      <c r="KCB111" s="5"/>
      <c r="KCC111" s="523" t="s">
        <v>61</v>
      </c>
      <c r="KCD111" s="523"/>
      <c r="KCE111" s="5"/>
      <c r="KCF111" s="5"/>
      <c r="KCG111" s="1"/>
      <c r="KCH111" s="2"/>
      <c r="KCI111" s="8" t="s">
        <v>60</v>
      </c>
      <c r="KCJ111" s="5"/>
      <c r="KCK111" s="523" t="s">
        <v>61</v>
      </c>
      <c r="KCL111" s="523"/>
      <c r="KCM111" s="5"/>
      <c r="KCN111" s="5"/>
      <c r="KCO111" s="1"/>
      <c r="KCP111" s="2"/>
      <c r="KCQ111" s="8" t="s">
        <v>60</v>
      </c>
      <c r="KCR111" s="5"/>
      <c r="KCS111" s="523" t="s">
        <v>61</v>
      </c>
      <c r="KCT111" s="523"/>
      <c r="KCU111" s="5"/>
      <c r="KCV111" s="5"/>
      <c r="KCW111" s="1"/>
      <c r="KCX111" s="2"/>
      <c r="KCY111" s="8" t="s">
        <v>60</v>
      </c>
      <c r="KCZ111" s="5"/>
      <c r="KDA111" s="523" t="s">
        <v>61</v>
      </c>
      <c r="KDB111" s="523"/>
      <c r="KDC111" s="5"/>
      <c r="KDD111" s="5"/>
      <c r="KDE111" s="1"/>
      <c r="KDF111" s="2"/>
      <c r="KDG111" s="8" t="s">
        <v>60</v>
      </c>
      <c r="KDH111" s="5"/>
      <c r="KDI111" s="523" t="s">
        <v>61</v>
      </c>
      <c r="KDJ111" s="523"/>
      <c r="KDK111" s="5"/>
      <c r="KDL111" s="5"/>
      <c r="KDM111" s="1"/>
      <c r="KDN111" s="2"/>
      <c r="KDO111" s="8" t="s">
        <v>60</v>
      </c>
      <c r="KDP111" s="5"/>
      <c r="KDQ111" s="523" t="s">
        <v>61</v>
      </c>
      <c r="KDR111" s="523"/>
      <c r="KDS111" s="5"/>
      <c r="KDT111" s="5"/>
      <c r="KDU111" s="1"/>
      <c r="KDV111" s="2"/>
      <c r="KDW111" s="8" t="s">
        <v>60</v>
      </c>
      <c r="KDX111" s="5"/>
      <c r="KDY111" s="523" t="s">
        <v>61</v>
      </c>
      <c r="KDZ111" s="523"/>
      <c r="KEA111" s="5"/>
      <c r="KEB111" s="5"/>
      <c r="KEC111" s="1"/>
      <c r="KED111" s="2"/>
      <c r="KEE111" s="8" t="s">
        <v>60</v>
      </c>
      <c r="KEF111" s="5"/>
      <c r="KEG111" s="523" t="s">
        <v>61</v>
      </c>
      <c r="KEH111" s="523"/>
      <c r="KEI111" s="5"/>
      <c r="KEJ111" s="5"/>
      <c r="KEK111" s="1"/>
      <c r="KEL111" s="2"/>
      <c r="KEM111" s="8" t="s">
        <v>60</v>
      </c>
      <c r="KEN111" s="5"/>
      <c r="KEO111" s="523" t="s">
        <v>61</v>
      </c>
      <c r="KEP111" s="523"/>
      <c r="KEQ111" s="5"/>
      <c r="KER111" s="5"/>
      <c r="KES111" s="1"/>
      <c r="KET111" s="2"/>
      <c r="KEU111" s="8" t="s">
        <v>60</v>
      </c>
      <c r="KEV111" s="5"/>
      <c r="KEW111" s="523" t="s">
        <v>61</v>
      </c>
      <c r="KEX111" s="523"/>
      <c r="KEY111" s="5"/>
      <c r="KEZ111" s="5"/>
      <c r="KFA111" s="1"/>
      <c r="KFB111" s="2"/>
      <c r="KFC111" s="8" t="s">
        <v>60</v>
      </c>
      <c r="KFD111" s="5"/>
      <c r="KFE111" s="523" t="s">
        <v>61</v>
      </c>
      <c r="KFF111" s="523"/>
      <c r="KFG111" s="5"/>
      <c r="KFH111" s="5"/>
      <c r="KFI111" s="1"/>
      <c r="KFJ111" s="2"/>
      <c r="KFK111" s="8" t="s">
        <v>60</v>
      </c>
      <c r="KFL111" s="5"/>
      <c r="KFM111" s="523" t="s">
        <v>61</v>
      </c>
      <c r="KFN111" s="523"/>
      <c r="KFO111" s="5"/>
      <c r="KFP111" s="5"/>
      <c r="KFQ111" s="1"/>
      <c r="KFR111" s="2"/>
      <c r="KFS111" s="8" t="s">
        <v>60</v>
      </c>
      <c r="KFT111" s="5"/>
      <c r="KFU111" s="523" t="s">
        <v>61</v>
      </c>
      <c r="KFV111" s="523"/>
      <c r="KFW111" s="5"/>
      <c r="KFX111" s="5"/>
      <c r="KFY111" s="1"/>
      <c r="KFZ111" s="2"/>
      <c r="KGA111" s="8" t="s">
        <v>60</v>
      </c>
      <c r="KGB111" s="5"/>
      <c r="KGC111" s="523" t="s">
        <v>61</v>
      </c>
      <c r="KGD111" s="523"/>
      <c r="KGE111" s="5"/>
      <c r="KGF111" s="5"/>
      <c r="KGG111" s="1"/>
      <c r="KGH111" s="2"/>
      <c r="KGI111" s="8" t="s">
        <v>60</v>
      </c>
      <c r="KGJ111" s="5"/>
      <c r="KGK111" s="523" t="s">
        <v>61</v>
      </c>
      <c r="KGL111" s="523"/>
      <c r="KGM111" s="5"/>
      <c r="KGN111" s="5"/>
      <c r="KGO111" s="1"/>
      <c r="KGP111" s="2"/>
      <c r="KGQ111" s="8" t="s">
        <v>60</v>
      </c>
      <c r="KGR111" s="5"/>
      <c r="KGS111" s="523" t="s">
        <v>61</v>
      </c>
      <c r="KGT111" s="523"/>
      <c r="KGU111" s="5"/>
      <c r="KGV111" s="5"/>
      <c r="KGW111" s="1"/>
      <c r="KGX111" s="2"/>
      <c r="KGY111" s="8" t="s">
        <v>60</v>
      </c>
      <c r="KGZ111" s="5"/>
      <c r="KHA111" s="523" t="s">
        <v>61</v>
      </c>
      <c r="KHB111" s="523"/>
      <c r="KHC111" s="5"/>
      <c r="KHD111" s="5"/>
      <c r="KHE111" s="1"/>
      <c r="KHF111" s="2"/>
      <c r="KHG111" s="8" t="s">
        <v>60</v>
      </c>
      <c r="KHH111" s="5"/>
      <c r="KHI111" s="523" t="s">
        <v>61</v>
      </c>
      <c r="KHJ111" s="523"/>
      <c r="KHK111" s="5"/>
      <c r="KHL111" s="5"/>
      <c r="KHM111" s="1"/>
      <c r="KHN111" s="2"/>
      <c r="KHO111" s="8" t="s">
        <v>60</v>
      </c>
      <c r="KHP111" s="5"/>
      <c r="KHQ111" s="523" t="s">
        <v>61</v>
      </c>
      <c r="KHR111" s="523"/>
      <c r="KHS111" s="5"/>
      <c r="KHT111" s="5"/>
      <c r="KHU111" s="1"/>
      <c r="KHV111" s="2"/>
      <c r="KHW111" s="8" t="s">
        <v>60</v>
      </c>
      <c r="KHX111" s="5"/>
      <c r="KHY111" s="523" t="s">
        <v>61</v>
      </c>
      <c r="KHZ111" s="523"/>
      <c r="KIA111" s="5"/>
      <c r="KIB111" s="5"/>
      <c r="KIC111" s="1"/>
      <c r="KID111" s="2"/>
      <c r="KIE111" s="8" t="s">
        <v>60</v>
      </c>
      <c r="KIF111" s="5"/>
      <c r="KIG111" s="523" t="s">
        <v>61</v>
      </c>
      <c r="KIH111" s="523"/>
      <c r="KII111" s="5"/>
      <c r="KIJ111" s="5"/>
      <c r="KIK111" s="1"/>
      <c r="KIL111" s="2"/>
      <c r="KIM111" s="8" t="s">
        <v>60</v>
      </c>
      <c r="KIN111" s="5"/>
      <c r="KIO111" s="523" t="s">
        <v>61</v>
      </c>
      <c r="KIP111" s="523"/>
      <c r="KIQ111" s="5"/>
      <c r="KIR111" s="5"/>
      <c r="KIS111" s="1"/>
      <c r="KIT111" s="2"/>
      <c r="KIU111" s="8" t="s">
        <v>60</v>
      </c>
      <c r="KIV111" s="5"/>
      <c r="KIW111" s="523" t="s">
        <v>61</v>
      </c>
      <c r="KIX111" s="523"/>
      <c r="KIY111" s="5"/>
      <c r="KIZ111" s="5"/>
      <c r="KJA111" s="1"/>
      <c r="KJB111" s="2"/>
      <c r="KJC111" s="8" t="s">
        <v>60</v>
      </c>
      <c r="KJD111" s="5"/>
      <c r="KJE111" s="523" t="s">
        <v>61</v>
      </c>
      <c r="KJF111" s="523"/>
      <c r="KJG111" s="5"/>
      <c r="KJH111" s="5"/>
      <c r="KJI111" s="1"/>
      <c r="KJJ111" s="2"/>
      <c r="KJK111" s="8" t="s">
        <v>60</v>
      </c>
      <c r="KJL111" s="5"/>
      <c r="KJM111" s="523" t="s">
        <v>61</v>
      </c>
      <c r="KJN111" s="523"/>
      <c r="KJO111" s="5"/>
      <c r="KJP111" s="5"/>
      <c r="KJQ111" s="1"/>
      <c r="KJR111" s="2"/>
      <c r="KJS111" s="8" t="s">
        <v>60</v>
      </c>
      <c r="KJT111" s="5"/>
      <c r="KJU111" s="523" t="s">
        <v>61</v>
      </c>
      <c r="KJV111" s="523"/>
      <c r="KJW111" s="5"/>
      <c r="KJX111" s="5"/>
      <c r="KJY111" s="1"/>
      <c r="KJZ111" s="2"/>
      <c r="KKA111" s="8" t="s">
        <v>60</v>
      </c>
      <c r="KKB111" s="5"/>
      <c r="KKC111" s="523" t="s">
        <v>61</v>
      </c>
      <c r="KKD111" s="523"/>
      <c r="KKE111" s="5"/>
      <c r="KKF111" s="5"/>
      <c r="KKG111" s="1"/>
      <c r="KKH111" s="2"/>
      <c r="KKI111" s="8" t="s">
        <v>60</v>
      </c>
      <c r="KKJ111" s="5"/>
      <c r="KKK111" s="523" t="s">
        <v>61</v>
      </c>
      <c r="KKL111" s="523"/>
      <c r="KKM111" s="5"/>
      <c r="KKN111" s="5"/>
      <c r="KKO111" s="1"/>
      <c r="KKP111" s="2"/>
      <c r="KKQ111" s="8" t="s">
        <v>60</v>
      </c>
      <c r="KKR111" s="5"/>
      <c r="KKS111" s="523" t="s">
        <v>61</v>
      </c>
      <c r="KKT111" s="523"/>
      <c r="KKU111" s="5"/>
      <c r="KKV111" s="5"/>
      <c r="KKW111" s="1"/>
      <c r="KKX111" s="2"/>
      <c r="KKY111" s="8" t="s">
        <v>60</v>
      </c>
      <c r="KKZ111" s="5"/>
      <c r="KLA111" s="523" t="s">
        <v>61</v>
      </c>
      <c r="KLB111" s="523"/>
      <c r="KLC111" s="5"/>
      <c r="KLD111" s="5"/>
      <c r="KLE111" s="1"/>
      <c r="KLF111" s="2"/>
      <c r="KLG111" s="8" t="s">
        <v>60</v>
      </c>
      <c r="KLH111" s="5"/>
      <c r="KLI111" s="523" t="s">
        <v>61</v>
      </c>
      <c r="KLJ111" s="523"/>
      <c r="KLK111" s="5"/>
      <c r="KLL111" s="5"/>
      <c r="KLM111" s="1"/>
      <c r="KLN111" s="2"/>
      <c r="KLO111" s="8" t="s">
        <v>60</v>
      </c>
      <c r="KLP111" s="5"/>
      <c r="KLQ111" s="523" t="s">
        <v>61</v>
      </c>
      <c r="KLR111" s="523"/>
      <c r="KLS111" s="5"/>
      <c r="KLT111" s="5"/>
      <c r="KLU111" s="1"/>
      <c r="KLV111" s="2"/>
      <c r="KLW111" s="8" t="s">
        <v>60</v>
      </c>
      <c r="KLX111" s="5"/>
      <c r="KLY111" s="523" t="s">
        <v>61</v>
      </c>
      <c r="KLZ111" s="523"/>
      <c r="KMA111" s="5"/>
      <c r="KMB111" s="5"/>
      <c r="KMC111" s="1"/>
      <c r="KMD111" s="2"/>
      <c r="KME111" s="8" t="s">
        <v>60</v>
      </c>
      <c r="KMF111" s="5"/>
      <c r="KMG111" s="523" t="s">
        <v>61</v>
      </c>
      <c r="KMH111" s="523"/>
      <c r="KMI111" s="5"/>
      <c r="KMJ111" s="5"/>
      <c r="KMK111" s="1"/>
      <c r="KML111" s="2"/>
      <c r="KMM111" s="8" t="s">
        <v>60</v>
      </c>
      <c r="KMN111" s="5"/>
      <c r="KMO111" s="523" t="s">
        <v>61</v>
      </c>
      <c r="KMP111" s="523"/>
      <c r="KMQ111" s="5"/>
      <c r="KMR111" s="5"/>
      <c r="KMS111" s="1"/>
      <c r="KMT111" s="2"/>
      <c r="KMU111" s="8" t="s">
        <v>60</v>
      </c>
      <c r="KMV111" s="5"/>
      <c r="KMW111" s="523" t="s">
        <v>61</v>
      </c>
      <c r="KMX111" s="523"/>
      <c r="KMY111" s="5"/>
      <c r="KMZ111" s="5"/>
      <c r="KNA111" s="1"/>
      <c r="KNB111" s="2"/>
      <c r="KNC111" s="8" t="s">
        <v>60</v>
      </c>
      <c r="KND111" s="5"/>
      <c r="KNE111" s="523" t="s">
        <v>61</v>
      </c>
      <c r="KNF111" s="523"/>
      <c r="KNG111" s="5"/>
      <c r="KNH111" s="5"/>
      <c r="KNI111" s="1"/>
      <c r="KNJ111" s="2"/>
      <c r="KNK111" s="8" t="s">
        <v>60</v>
      </c>
      <c r="KNL111" s="5"/>
      <c r="KNM111" s="523" t="s">
        <v>61</v>
      </c>
      <c r="KNN111" s="523"/>
      <c r="KNO111" s="5"/>
      <c r="KNP111" s="5"/>
      <c r="KNQ111" s="1"/>
      <c r="KNR111" s="2"/>
      <c r="KNS111" s="8" t="s">
        <v>60</v>
      </c>
      <c r="KNT111" s="5"/>
      <c r="KNU111" s="523" t="s">
        <v>61</v>
      </c>
      <c r="KNV111" s="523"/>
      <c r="KNW111" s="5"/>
      <c r="KNX111" s="5"/>
      <c r="KNY111" s="1"/>
      <c r="KNZ111" s="2"/>
      <c r="KOA111" s="8" t="s">
        <v>60</v>
      </c>
      <c r="KOB111" s="5"/>
      <c r="KOC111" s="523" t="s">
        <v>61</v>
      </c>
      <c r="KOD111" s="523"/>
      <c r="KOE111" s="5"/>
      <c r="KOF111" s="5"/>
      <c r="KOG111" s="1"/>
      <c r="KOH111" s="2"/>
      <c r="KOI111" s="8" t="s">
        <v>60</v>
      </c>
      <c r="KOJ111" s="5"/>
      <c r="KOK111" s="523" t="s">
        <v>61</v>
      </c>
      <c r="KOL111" s="523"/>
      <c r="KOM111" s="5"/>
      <c r="KON111" s="5"/>
      <c r="KOO111" s="1"/>
      <c r="KOP111" s="2"/>
      <c r="KOQ111" s="8" t="s">
        <v>60</v>
      </c>
      <c r="KOR111" s="5"/>
      <c r="KOS111" s="523" t="s">
        <v>61</v>
      </c>
      <c r="KOT111" s="523"/>
      <c r="KOU111" s="5"/>
      <c r="KOV111" s="5"/>
      <c r="KOW111" s="1"/>
      <c r="KOX111" s="2"/>
      <c r="KOY111" s="8" t="s">
        <v>60</v>
      </c>
      <c r="KOZ111" s="5"/>
      <c r="KPA111" s="523" t="s">
        <v>61</v>
      </c>
      <c r="KPB111" s="523"/>
      <c r="KPC111" s="5"/>
      <c r="KPD111" s="5"/>
      <c r="KPE111" s="1"/>
      <c r="KPF111" s="2"/>
      <c r="KPG111" s="8" t="s">
        <v>60</v>
      </c>
      <c r="KPH111" s="5"/>
      <c r="KPI111" s="523" t="s">
        <v>61</v>
      </c>
      <c r="KPJ111" s="523"/>
      <c r="KPK111" s="5"/>
      <c r="KPL111" s="5"/>
      <c r="KPM111" s="1"/>
      <c r="KPN111" s="2"/>
      <c r="KPO111" s="8" t="s">
        <v>60</v>
      </c>
      <c r="KPP111" s="5"/>
      <c r="KPQ111" s="523" t="s">
        <v>61</v>
      </c>
      <c r="KPR111" s="523"/>
      <c r="KPS111" s="5"/>
      <c r="KPT111" s="5"/>
      <c r="KPU111" s="1"/>
      <c r="KPV111" s="2"/>
      <c r="KPW111" s="8" t="s">
        <v>60</v>
      </c>
      <c r="KPX111" s="5"/>
      <c r="KPY111" s="523" t="s">
        <v>61</v>
      </c>
      <c r="KPZ111" s="523"/>
      <c r="KQA111" s="5"/>
      <c r="KQB111" s="5"/>
      <c r="KQC111" s="1"/>
      <c r="KQD111" s="2"/>
      <c r="KQE111" s="8" t="s">
        <v>60</v>
      </c>
      <c r="KQF111" s="5"/>
      <c r="KQG111" s="523" t="s">
        <v>61</v>
      </c>
      <c r="KQH111" s="523"/>
      <c r="KQI111" s="5"/>
      <c r="KQJ111" s="5"/>
      <c r="KQK111" s="1"/>
      <c r="KQL111" s="2"/>
      <c r="KQM111" s="8" t="s">
        <v>60</v>
      </c>
      <c r="KQN111" s="5"/>
      <c r="KQO111" s="523" t="s">
        <v>61</v>
      </c>
      <c r="KQP111" s="523"/>
      <c r="KQQ111" s="5"/>
      <c r="KQR111" s="5"/>
      <c r="KQS111" s="1"/>
      <c r="KQT111" s="2"/>
      <c r="KQU111" s="8" t="s">
        <v>60</v>
      </c>
      <c r="KQV111" s="5"/>
      <c r="KQW111" s="523" t="s">
        <v>61</v>
      </c>
      <c r="KQX111" s="523"/>
      <c r="KQY111" s="5"/>
      <c r="KQZ111" s="5"/>
      <c r="KRA111" s="1"/>
      <c r="KRB111" s="2"/>
      <c r="KRC111" s="8" t="s">
        <v>60</v>
      </c>
      <c r="KRD111" s="5"/>
      <c r="KRE111" s="523" t="s">
        <v>61</v>
      </c>
      <c r="KRF111" s="523"/>
      <c r="KRG111" s="5"/>
      <c r="KRH111" s="5"/>
      <c r="KRI111" s="1"/>
      <c r="KRJ111" s="2"/>
      <c r="KRK111" s="8" t="s">
        <v>60</v>
      </c>
      <c r="KRL111" s="5"/>
      <c r="KRM111" s="523" t="s">
        <v>61</v>
      </c>
      <c r="KRN111" s="523"/>
      <c r="KRO111" s="5"/>
      <c r="KRP111" s="5"/>
      <c r="KRQ111" s="1"/>
      <c r="KRR111" s="2"/>
      <c r="KRS111" s="8" t="s">
        <v>60</v>
      </c>
      <c r="KRT111" s="5"/>
      <c r="KRU111" s="523" t="s">
        <v>61</v>
      </c>
      <c r="KRV111" s="523"/>
      <c r="KRW111" s="5"/>
      <c r="KRX111" s="5"/>
      <c r="KRY111" s="1"/>
      <c r="KRZ111" s="2"/>
      <c r="KSA111" s="8" t="s">
        <v>60</v>
      </c>
      <c r="KSB111" s="5"/>
      <c r="KSC111" s="523" t="s">
        <v>61</v>
      </c>
      <c r="KSD111" s="523"/>
      <c r="KSE111" s="5"/>
      <c r="KSF111" s="5"/>
      <c r="KSG111" s="1"/>
      <c r="KSH111" s="2"/>
      <c r="KSI111" s="8" t="s">
        <v>60</v>
      </c>
      <c r="KSJ111" s="5"/>
      <c r="KSK111" s="523" t="s">
        <v>61</v>
      </c>
      <c r="KSL111" s="523"/>
      <c r="KSM111" s="5"/>
      <c r="KSN111" s="5"/>
      <c r="KSO111" s="1"/>
      <c r="KSP111" s="2"/>
      <c r="KSQ111" s="8" t="s">
        <v>60</v>
      </c>
      <c r="KSR111" s="5"/>
      <c r="KSS111" s="523" t="s">
        <v>61</v>
      </c>
      <c r="KST111" s="523"/>
      <c r="KSU111" s="5"/>
      <c r="KSV111" s="5"/>
      <c r="KSW111" s="1"/>
      <c r="KSX111" s="2"/>
      <c r="KSY111" s="8" t="s">
        <v>60</v>
      </c>
      <c r="KSZ111" s="5"/>
      <c r="KTA111" s="523" t="s">
        <v>61</v>
      </c>
      <c r="KTB111" s="523"/>
      <c r="KTC111" s="5"/>
      <c r="KTD111" s="5"/>
      <c r="KTE111" s="1"/>
      <c r="KTF111" s="2"/>
      <c r="KTG111" s="8" t="s">
        <v>60</v>
      </c>
      <c r="KTH111" s="5"/>
      <c r="KTI111" s="523" t="s">
        <v>61</v>
      </c>
      <c r="KTJ111" s="523"/>
      <c r="KTK111" s="5"/>
      <c r="KTL111" s="5"/>
      <c r="KTM111" s="1"/>
      <c r="KTN111" s="2"/>
      <c r="KTO111" s="8" t="s">
        <v>60</v>
      </c>
      <c r="KTP111" s="5"/>
      <c r="KTQ111" s="523" t="s">
        <v>61</v>
      </c>
      <c r="KTR111" s="523"/>
      <c r="KTS111" s="5"/>
      <c r="KTT111" s="5"/>
      <c r="KTU111" s="1"/>
      <c r="KTV111" s="2"/>
      <c r="KTW111" s="8" t="s">
        <v>60</v>
      </c>
      <c r="KTX111" s="5"/>
      <c r="KTY111" s="523" t="s">
        <v>61</v>
      </c>
      <c r="KTZ111" s="523"/>
      <c r="KUA111" s="5"/>
      <c r="KUB111" s="5"/>
      <c r="KUC111" s="1"/>
      <c r="KUD111" s="2"/>
      <c r="KUE111" s="8" t="s">
        <v>60</v>
      </c>
      <c r="KUF111" s="5"/>
      <c r="KUG111" s="523" t="s">
        <v>61</v>
      </c>
      <c r="KUH111" s="523"/>
      <c r="KUI111" s="5"/>
      <c r="KUJ111" s="5"/>
      <c r="KUK111" s="1"/>
      <c r="KUL111" s="2"/>
      <c r="KUM111" s="8" t="s">
        <v>60</v>
      </c>
      <c r="KUN111" s="5"/>
      <c r="KUO111" s="523" t="s">
        <v>61</v>
      </c>
      <c r="KUP111" s="523"/>
      <c r="KUQ111" s="5"/>
      <c r="KUR111" s="5"/>
      <c r="KUS111" s="1"/>
      <c r="KUT111" s="2"/>
      <c r="KUU111" s="8" t="s">
        <v>60</v>
      </c>
      <c r="KUV111" s="5"/>
      <c r="KUW111" s="523" t="s">
        <v>61</v>
      </c>
      <c r="KUX111" s="523"/>
      <c r="KUY111" s="5"/>
      <c r="KUZ111" s="5"/>
      <c r="KVA111" s="1"/>
      <c r="KVB111" s="2"/>
      <c r="KVC111" s="8" t="s">
        <v>60</v>
      </c>
      <c r="KVD111" s="5"/>
      <c r="KVE111" s="523" t="s">
        <v>61</v>
      </c>
      <c r="KVF111" s="523"/>
      <c r="KVG111" s="5"/>
      <c r="KVH111" s="5"/>
      <c r="KVI111" s="1"/>
      <c r="KVJ111" s="2"/>
      <c r="KVK111" s="8" t="s">
        <v>60</v>
      </c>
      <c r="KVL111" s="5"/>
      <c r="KVM111" s="523" t="s">
        <v>61</v>
      </c>
      <c r="KVN111" s="523"/>
      <c r="KVO111" s="5"/>
      <c r="KVP111" s="5"/>
      <c r="KVQ111" s="1"/>
      <c r="KVR111" s="2"/>
      <c r="KVS111" s="8" t="s">
        <v>60</v>
      </c>
      <c r="KVT111" s="5"/>
      <c r="KVU111" s="523" t="s">
        <v>61</v>
      </c>
      <c r="KVV111" s="523"/>
      <c r="KVW111" s="5"/>
      <c r="KVX111" s="5"/>
      <c r="KVY111" s="1"/>
      <c r="KVZ111" s="2"/>
      <c r="KWA111" s="8" t="s">
        <v>60</v>
      </c>
      <c r="KWB111" s="5"/>
      <c r="KWC111" s="523" t="s">
        <v>61</v>
      </c>
      <c r="KWD111" s="523"/>
      <c r="KWE111" s="5"/>
      <c r="KWF111" s="5"/>
      <c r="KWG111" s="1"/>
      <c r="KWH111" s="2"/>
      <c r="KWI111" s="8" t="s">
        <v>60</v>
      </c>
      <c r="KWJ111" s="5"/>
      <c r="KWK111" s="523" t="s">
        <v>61</v>
      </c>
      <c r="KWL111" s="523"/>
      <c r="KWM111" s="5"/>
      <c r="KWN111" s="5"/>
      <c r="KWO111" s="1"/>
      <c r="KWP111" s="2"/>
      <c r="KWQ111" s="8" t="s">
        <v>60</v>
      </c>
      <c r="KWR111" s="5"/>
      <c r="KWS111" s="523" t="s">
        <v>61</v>
      </c>
      <c r="KWT111" s="523"/>
      <c r="KWU111" s="5"/>
      <c r="KWV111" s="5"/>
      <c r="KWW111" s="1"/>
      <c r="KWX111" s="2"/>
      <c r="KWY111" s="8" t="s">
        <v>60</v>
      </c>
      <c r="KWZ111" s="5"/>
      <c r="KXA111" s="523" t="s">
        <v>61</v>
      </c>
      <c r="KXB111" s="523"/>
      <c r="KXC111" s="5"/>
      <c r="KXD111" s="5"/>
      <c r="KXE111" s="1"/>
      <c r="KXF111" s="2"/>
      <c r="KXG111" s="8" t="s">
        <v>60</v>
      </c>
      <c r="KXH111" s="5"/>
      <c r="KXI111" s="523" t="s">
        <v>61</v>
      </c>
      <c r="KXJ111" s="523"/>
      <c r="KXK111" s="5"/>
      <c r="KXL111" s="5"/>
      <c r="KXM111" s="1"/>
      <c r="KXN111" s="2"/>
      <c r="KXO111" s="8" t="s">
        <v>60</v>
      </c>
      <c r="KXP111" s="5"/>
      <c r="KXQ111" s="523" t="s">
        <v>61</v>
      </c>
      <c r="KXR111" s="523"/>
      <c r="KXS111" s="5"/>
      <c r="KXT111" s="5"/>
      <c r="KXU111" s="1"/>
      <c r="KXV111" s="2"/>
      <c r="KXW111" s="8" t="s">
        <v>60</v>
      </c>
      <c r="KXX111" s="5"/>
      <c r="KXY111" s="523" t="s">
        <v>61</v>
      </c>
      <c r="KXZ111" s="523"/>
      <c r="KYA111" s="5"/>
      <c r="KYB111" s="5"/>
      <c r="KYC111" s="1"/>
      <c r="KYD111" s="2"/>
      <c r="KYE111" s="8" t="s">
        <v>60</v>
      </c>
      <c r="KYF111" s="5"/>
      <c r="KYG111" s="523" t="s">
        <v>61</v>
      </c>
      <c r="KYH111" s="523"/>
      <c r="KYI111" s="5"/>
      <c r="KYJ111" s="5"/>
      <c r="KYK111" s="1"/>
      <c r="KYL111" s="2"/>
      <c r="KYM111" s="8" t="s">
        <v>60</v>
      </c>
      <c r="KYN111" s="5"/>
      <c r="KYO111" s="523" t="s">
        <v>61</v>
      </c>
      <c r="KYP111" s="523"/>
      <c r="KYQ111" s="5"/>
      <c r="KYR111" s="5"/>
      <c r="KYS111" s="1"/>
      <c r="KYT111" s="2"/>
      <c r="KYU111" s="8" t="s">
        <v>60</v>
      </c>
      <c r="KYV111" s="5"/>
      <c r="KYW111" s="523" t="s">
        <v>61</v>
      </c>
      <c r="KYX111" s="523"/>
      <c r="KYY111" s="5"/>
      <c r="KYZ111" s="5"/>
      <c r="KZA111" s="1"/>
      <c r="KZB111" s="2"/>
      <c r="KZC111" s="8" t="s">
        <v>60</v>
      </c>
      <c r="KZD111" s="5"/>
      <c r="KZE111" s="523" t="s">
        <v>61</v>
      </c>
      <c r="KZF111" s="523"/>
      <c r="KZG111" s="5"/>
      <c r="KZH111" s="5"/>
      <c r="KZI111" s="1"/>
      <c r="KZJ111" s="2"/>
      <c r="KZK111" s="8" t="s">
        <v>60</v>
      </c>
      <c r="KZL111" s="5"/>
      <c r="KZM111" s="523" t="s">
        <v>61</v>
      </c>
      <c r="KZN111" s="523"/>
      <c r="KZO111" s="5"/>
      <c r="KZP111" s="5"/>
      <c r="KZQ111" s="1"/>
      <c r="KZR111" s="2"/>
      <c r="KZS111" s="8" t="s">
        <v>60</v>
      </c>
      <c r="KZT111" s="5"/>
      <c r="KZU111" s="523" t="s">
        <v>61</v>
      </c>
      <c r="KZV111" s="523"/>
      <c r="KZW111" s="5"/>
      <c r="KZX111" s="5"/>
      <c r="KZY111" s="1"/>
      <c r="KZZ111" s="2"/>
      <c r="LAA111" s="8" t="s">
        <v>60</v>
      </c>
      <c r="LAB111" s="5"/>
      <c r="LAC111" s="523" t="s">
        <v>61</v>
      </c>
      <c r="LAD111" s="523"/>
      <c r="LAE111" s="5"/>
      <c r="LAF111" s="5"/>
      <c r="LAG111" s="1"/>
      <c r="LAH111" s="2"/>
      <c r="LAI111" s="8" t="s">
        <v>60</v>
      </c>
      <c r="LAJ111" s="5"/>
      <c r="LAK111" s="523" t="s">
        <v>61</v>
      </c>
      <c r="LAL111" s="523"/>
      <c r="LAM111" s="5"/>
      <c r="LAN111" s="5"/>
      <c r="LAO111" s="1"/>
      <c r="LAP111" s="2"/>
      <c r="LAQ111" s="8" t="s">
        <v>60</v>
      </c>
      <c r="LAR111" s="5"/>
      <c r="LAS111" s="523" t="s">
        <v>61</v>
      </c>
      <c r="LAT111" s="523"/>
      <c r="LAU111" s="5"/>
      <c r="LAV111" s="5"/>
      <c r="LAW111" s="1"/>
      <c r="LAX111" s="2"/>
      <c r="LAY111" s="8" t="s">
        <v>60</v>
      </c>
      <c r="LAZ111" s="5"/>
      <c r="LBA111" s="523" t="s">
        <v>61</v>
      </c>
      <c r="LBB111" s="523"/>
      <c r="LBC111" s="5"/>
      <c r="LBD111" s="5"/>
      <c r="LBE111" s="1"/>
      <c r="LBF111" s="2"/>
      <c r="LBG111" s="8" t="s">
        <v>60</v>
      </c>
      <c r="LBH111" s="5"/>
      <c r="LBI111" s="523" t="s">
        <v>61</v>
      </c>
      <c r="LBJ111" s="523"/>
      <c r="LBK111" s="5"/>
      <c r="LBL111" s="5"/>
      <c r="LBM111" s="1"/>
      <c r="LBN111" s="2"/>
      <c r="LBO111" s="8" t="s">
        <v>60</v>
      </c>
      <c r="LBP111" s="5"/>
      <c r="LBQ111" s="523" t="s">
        <v>61</v>
      </c>
      <c r="LBR111" s="523"/>
      <c r="LBS111" s="5"/>
      <c r="LBT111" s="5"/>
      <c r="LBU111" s="1"/>
      <c r="LBV111" s="2"/>
      <c r="LBW111" s="8" t="s">
        <v>60</v>
      </c>
      <c r="LBX111" s="5"/>
      <c r="LBY111" s="523" t="s">
        <v>61</v>
      </c>
      <c r="LBZ111" s="523"/>
      <c r="LCA111" s="5"/>
      <c r="LCB111" s="5"/>
      <c r="LCC111" s="1"/>
      <c r="LCD111" s="2"/>
      <c r="LCE111" s="8" t="s">
        <v>60</v>
      </c>
      <c r="LCF111" s="5"/>
      <c r="LCG111" s="523" t="s">
        <v>61</v>
      </c>
      <c r="LCH111" s="523"/>
      <c r="LCI111" s="5"/>
      <c r="LCJ111" s="5"/>
      <c r="LCK111" s="1"/>
      <c r="LCL111" s="2"/>
      <c r="LCM111" s="8" t="s">
        <v>60</v>
      </c>
      <c r="LCN111" s="5"/>
      <c r="LCO111" s="523" t="s">
        <v>61</v>
      </c>
      <c r="LCP111" s="523"/>
      <c r="LCQ111" s="5"/>
      <c r="LCR111" s="5"/>
      <c r="LCS111" s="1"/>
      <c r="LCT111" s="2"/>
      <c r="LCU111" s="8" t="s">
        <v>60</v>
      </c>
      <c r="LCV111" s="5"/>
      <c r="LCW111" s="523" t="s">
        <v>61</v>
      </c>
      <c r="LCX111" s="523"/>
      <c r="LCY111" s="5"/>
      <c r="LCZ111" s="5"/>
      <c r="LDA111" s="1"/>
      <c r="LDB111" s="2"/>
      <c r="LDC111" s="8" t="s">
        <v>60</v>
      </c>
      <c r="LDD111" s="5"/>
      <c r="LDE111" s="523" t="s">
        <v>61</v>
      </c>
      <c r="LDF111" s="523"/>
      <c r="LDG111" s="5"/>
      <c r="LDH111" s="5"/>
      <c r="LDI111" s="1"/>
      <c r="LDJ111" s="2"/>
      <c r="LDK111" s="8" t="s">
        <v>60</v>
      </c>
      <c r="LDL111" s="5"/>
      <c r="LDM111" s="523" t="s">
        <v>61</v>
      </c>
      <c r="LDN111" s="523"/>
      <c r="LDO111" s="5"/>
      <c r="LDP111" s="5"/>
      <c r="LDQ111" s="1"/>
      <c r="LDR111" s="2"/>
      <c r="LDS111" s="8" t="s">
        <v>60</v>
      </c>
      <c r="LDT111" s="5"/>
      <c r="LDU111" s="523" t="s">
        <v>61</v>
      </c>
      <c r="LDV111" s="523"/>
      <c r="LDW111" s="5"/>
      <c r="LDX111" s="5"/>
      <c r="LDY111" s="1"/>
      <c r="LDZ111" s="2"/>
      <c r="LEA111" s="8" t="s">
        <v>60</v>
      </c>
      <c r="LEB111" s="5"/>
      <c r="LEC111" s="523" t="s">
        <v>61</v>
      </c>
      <c r="LED111" s="523"/>
      <c r="LEE111" s="5"/>
      <c r="LEF111" s="5"/>
      <c r="LEG111" s="1"/>
      <c r="LEH111" s="2"/>
      <c r="LEI111" s="8" t="s">
        <v>60</v>
      </c>
      <c r="LEJ111" s="5"/>
      <c r="LEK111" s="523" t="s">
        <v>61</v>
      </c>
      <c r="LEL111" s="523"/>
      <c r="LEM111" s="5"/>
      <c r="LEN111" s="5"/>
      <c r="LEO111" s="1"/>
      <c r="LEP111" s="2"/>
      <c r="LEQ111" s="8" t="s">
        <v>60</v>
      </c>
      <c r="LER111" s="5"/>
      <c r="LES111" s="523" t="s">
        <v>61</v>
      </c>
      <c r="LET111" s="523"/>
      <c r="LEU111" s="5"/>
      <c r="LEV111" s="5"/>
      <c r="LEW111" s="1"/>
      <c r="LEX111" s="2"/>
      <c r="LEY111" s="8" t="s">
        <v>60</v>
      </c>
      <c r="LEZ111" s="5"/>
      <c r="LFA111" s="523" t="s">
        <v>61</v>
      </c>
      <c r="LFB111" s="523"/>
      <c r="LFC111" s="5"/>
      <c r="LFD111" s="5"/>
      <c r="LFE111" s="1"/>
      <c r="LFF111" s="2"/>
      <c r="LFG111" s="8" t="s">
        <v>60</v>
      </c>
      <c r="LFH111" s="5"/>
      <c r="LFI111" s="523" t="s">
        <v>61</v>
      </c>
      <c r="LFJ111" s="523"/>
      <c r="LFK111" s="5"/>
      <c r="LFL111" s="5"/>
      <c r="LFM111" s="1"/>
      <c r="LFN111" s="2"/>
      <c r="LFO111" s="8" t="s">
        <v>60</v>
      </c>
      <c r="LFP111" s="5"/>
      <c r="LFQ111" s="523" t="s">
        <v>61</v>
      </c>
      <c r="LFR111" s="523"/>
      <c r="LFS111" s="5"/>
      <c r="LFT111" s="5"/>
      <c r="LFU111" s="1"/>
      <c r="LFV111" s="2"/>
      <c r="LFW111" s="8" t="s">
        <v>60</v>
      </c>
      <c r="LFX111" s="5"/>
      <c r="LFY111" s="523" t="s">
        <v>61</v>
      </c>
      <c r="LFZ111" s="523"/>
      <c r="LGA111" s="5"/>
      <c r="LGB111" s="5"/>
      <c r="LGC111" s="1"/>
      <c r="LGD111" s="2"/>
      <c r="LGE111" s="8" t="s">
        <v>60</v>
      </c>
      <c r="LGF111" s="5"/>
      <c r="LGG111" s="523" t="s">
        <v>61</v>
      </c>
      <c r="LGH111" s="523"/>
      <c r="LGI111" s="5"/>
      <c r="LGJ111" s="5"/>
      <c r="LGK111" s="1"/>
      <c r="LGL111" s="2"/>
      <c r="LGM111" s="8" t="s">
        <v>60</v>
      </c>
      <c r="LGN111" s="5"/>
      <c r="LGO111" s="523" t="s">
        <v>61</v>
      </c>
      <c r="LGP111" s="523"/>
      <c r="LGQ111" s="5"/>
      <c r="LGR111" s="5"/>
      <c r="LGS111" s="1"/>
      <c r="LGT111" s="2"/>
      <c r="LGU111" s="8" t="s">
        <v>60</v>
      </c>
      <c r="LGV111" s="5"/>
      <c r="LGW111" s="523" t="s">
        <v>61</v>
      </c>
      <c r="LGX111" s="523"/>
      <c r="LGY111" s="5"/>
      <c r="LGZ111" s="5"/>
      <c r="LHA111" s="1"/>
      <c r="LHB111" s="2"/>
      <c r="LHC111" s="8" t="s">
        <v>60</v>
      </c>
      <c r="LHD111" s="5"/>
      <c r="LHE111" s="523" t="s">
        <v>61</v>
      </c>
      <c r="LHF111" s="523"/>
      <c r="LHG111" s="5"/>
      <c r="LHH111" s="5"/>
      <c r="LHI111" s="1"/>
      <c r="LHJ111" s="2"/>
      <c r="LHK111" s="8" t="s">
        <v>60</v>
      </c>
      <c r="LHL111" s="5"/>
      <c r="LHM111" s="523" t="s">
        <v>61</v>
      </c>
      <c r="LHN111" s="523"/>
      <c r="LHO111" s="5"/>
      <c r="LHP111" s="5"/>
      <c r="LHQ111" s="1"/>
      <c r="LHR111" s="2"/>
      <c r="LHS111" s="8" t="s">
        <v>60</v>
      </c>
      <c r="LHT111" s="5"/>
      <c r="LHU111" s="523" t="s">
        <v>61</v>
      </c>
      <c r="LHV111" s="523"/>
      <c r="LHW111" s="5"/>
      <c r="LHX111" s="5"/>
      <c r="LHY111" s="1"/>
      <c r="LHZ111" s="2"/>
      <c r="LIA111" s="8" t="s">
        <v>60</v>
      </c>
      <c r="LIB111" s="5"/>
      <c r="LIC111" s="523" t="s">
        <v>61</v>
      </c>
      <c r="LID111" s="523"/>
      <c r="LIE111" s="5"/>
      <c r="LIF111" s="5"/>
      <c r="LIG111" s="1"/>
      <c r="LIH111" s="2"/>
      <c r="LII111" s="8" t="s">
        <v>60</v>
      </c>
      <c r="LIJ111" s="5"/>
      <c r="LIK111" s="523" t="s">
        <v>61</v>
      </c>
      <c r="LIL111" s="523"/>
      <c r="LIM111" s="5"/>
      <c r="LIN111" s="5"/>
      <c r="LIO111" s="1"/>
      <c r="LIP111" s="2"/>
      <c r="LIQ111" s="8" t="s">
        <v>60</v>
      </c>
      <c r="LIR111" s="5"/>
      <c r="LIS111" s="523" t="s">
        <v>61</v>
      </c>
      <c r="LIT111" s="523"/>
      <c r="LIU111" s="5"/>
      <c r="LIV111" s="5"/>
      <c r="LIW111" s="1"/>
      <c r="LIX111" s="2"/>
      <c r="LIY111" s="8" t="s">
        <v>60</v>
      </c>
      <c r="LIZ111" s="5"/>
      <c r="LJA111" s="523" t="s">
        <v>61</v>
      </c>
      <c r="LJB111" s="523"/>
      <c r="LJC111" s="5"/>
      <c r="LJD111" s="5"/>
      <c r="LJE111" s="1"/>
      <c r="LJF111" s="2"/>
      <c r="LJG111" s="8" t="s">
        <v>60</v>
      </c>
      <c r="LJH111" s="5"/>
      <c r="LJI111" s="523" t="s">
        <v>61</v>
      </c>
      <c r="LJJ111" s="523"/>
      <c r="LJK111" s="5"/>
      <c r="LJL111" s="5"/>
      <c r="LJM111" s="1"/>
      <c r="LJN111" s="2"/>
      <c r="LJO111" s="8" t="s">
        <v>60</v>
      </c>
      <c r="LJP111" s="5"/>
      <c r="LJQ111" s="523" t="s">
        <v>61</v>
      </c>
      <c r="LJR111" s="523"/>
      <c r="LJS111" s="5"/>
      <c r="LJT111" s="5"/>
      <c r="LJU111" s="1"/>
      <c r="LJV111" s="2"/>
      <c r="LJW111" s="8" t="s">
        <v>60</v>
      </c>
      <c r="LJX111" s="5"/>
      <c r="LJY111" s="523" t="s">
        <v>61</v>
      </c>
      <c r="LJZ111" s="523"/>
      <c r="LKA111" s="5"/>
      <c r="LKB111" s="5"/>
      <c r="LKC111" s="1"/>
      <c r="LKD111" s="2"/>
      <c r="LKE111" s="8" t="s">
        <v>60</v>
      </c>
      <c r="LKF111" s="5"/>
      <c r="LKG111" s="523" t="s">
        <v>61</v>
      </c>
      <c r="LKH111" s="523"/>
      <c r="LKI111" s="5"/>
      <c r="LKJ111" s="5"/>
      <c r="LKK111" s="1"/>
      <c r="LKL111" s="2"/>
      <c r="LKM111" s="8" t="s">
        <v>60</v>
      </c>
      <c r="LKN111" s="5"/>
      <c r="LKO111" s="523" t="s">
        <v>61</v>
      </c>
      <c r="LKP111" s="523"/>
      <c r="LKQ111" s="5"/>
      <c r="LKR111" s="5"/>
      <c r="LKS111" s="1"/>
      <c r="LKT111" s="2"/>
      <c r="LKU111" s="8" t="s">
        <v>60</v>
      </c>
      <c r="LKV111" s="5"/>
      <c r="LKW111" s="523" t="s">
        <v>61</v>
      </c>
      <c r="LKX111" s="523"/>
      <c r="LKY111" s="5"/>
      <c r="LKZ111" s="5"/>
      <c r="LLA111" s="1"/>
      <c r="LLB111" s="2"/>
      <c r="LLC111" s="8" t="s">
        <v>60</v>
      </c>
      <c r="LLD111" s="5"/>
      <c r="LLE111" s="523" t="s">
        <v>61</v>
      </c>
      <c r="LLF111" s="523"/>
      <c r="LLG111" s="5"/>
      <c r="LLH111" s="5"/>
      <c r="LLI111" s="1"/>
      <c r="LLJ111" s="2"/>
      <c r="LLK111" s="8" t="s">
        <v>60</v>
      </c>
      <c r="LLL111" s="5"/>
      <c r="LLM111" s="523" t="s">
        <v>61</v>
      </c>
      <c r="LLN111" s="523"/>
      <c r="LLO111" s="5"/>
      <c r="LLP111" s="5"/>
      <c r="LLQ111" s="1"/>
      <c r="LLR111" s="2"/>
      <c r="LLS111" s="8" t="s">
        <v>60</v>
      </c>
      <c r="LLT111" s="5"/>
      <c r="LLU111" s="523" t="s">
        <v>61</v>
      </c>
      <c r="LLV111" s="523"/>
      <c r="LLW111" s="5"/>
      <c r="LLX111" s="5"/>
      <c r="LLY111" s="1"/>
      <c r="LLZ111" s="2"/>
      <c r="LMA111" s="8" t="s">
        <v>60</v>
      </c>
      <c r="LMB111" s="5"/>
      <c r="LMC111" s="523" t="s">
        <v>61</v>
      </c>
      <c r="LMD111" s="523"/>
      <c r="LME111" s="5"/>
      <c r="LMF111" s="5"/>
      <c r="LMG111" s="1"/>
      <c r="LMH111" s="2"/>
      <c r="LMI111" s="8" t="s">
        <v>60</v>
      </c>
      <c r="LMJ111" s="5"/>
      <c r="LMK111" s="523" t="s">
        <v>61</v>
      </c>
      <c r="LML111" s="523"/>
      <c r="LMM111" s="5"/>
      <c r="LMN111" s="5"/>
      <c r="LMO111" s="1"/>
      <c r="LMP111" s="2"/>
      <c r="LMQ111" s="8" t="s">
        <v>60</v>
      </c>
      <c r="LMR111" s="5"/>
      <c r="LMS111" s="523" t="s">
        <v>61</v>
      </c>
      <c r="LMT111" s="523"/>
      <c r="LMU111" s="5"/>
      <c r="LMV111" s="5"/>
      <c r="LMW111" s="1"/>
      <c r="LMX111" s="2"/>
      <c r="LMY111" s="8" t="s">
        <v>60</v>
      </c>
      <c r="LMZ111" s="5"/>
      <c r="LNA111" s="523" t="s">
        <v>61</v>
      </c>
      <c r="LNB111" s="523"/>
      <c r="LNC111" s="5"/>
      <c r="LND111" s="5"/>
      <c r="LNE111" s="1"/>
      <c r="LNF111" s="2"/>
      <c r="LNG111" s="8" t="s">
        <v>60</v>
      </c>
      <c r="LNH111" s="5"/>
      <c r="LNI111" s="523" t="s">
        <v>61</v>
      </c>
      <c r="LNJ111" s="523"/>
      <c r="LNK111" s="5"/>
      <c r="LNL111" s="5"/>
      <c r="LNM111" s="1"/>
      <c r="LNN111" s="2"/>
      <c r="LNO111" s="8" t="s">
        <v>60</v>
      </c>
      <c r="LNP111" s="5"/>
      <c r="LNQ111" s="523" t="s">
        <v>61</v>
      </c>
      <c r="LNR111" s="523"/>
      <c r="LNS111" s="5"/>
      <c r="LNT111" s="5"/>
      <c r="LNU111" s="1"/>
      <c r="LNV111" s="2"/>
      <c r="LNW111" s="8" t="s">
        <v>60</v>
      </c>
      <c r="LNX111" s="5"/>
      <c r="LNY111" s="523" t="s">
        <v>61</v>
      </c>
      <c r="LNZ111" s="523"/>
      <c r="LOA111" s="5"/>
      <c r="LOB111" s="5"/>
      <c r="LOC111" s="1"/>
      <c r="LOD111" s="2"/>
      <c r="LOE111" s="8" t="s">
        <v>60</v>
      </c>
      <c r="LOF111" s="5"/>
      <c r="LOG111" s="523" t="s">
        <v>61</v>
      </c>
      <c r="LOH111" s="523"/>
      <c r="LOI111" s="5"/>
      <c r="LOJ111" s="5"/>
      <c r="LOK111" s="1"/>
      <c r="LOL111" s="2"/>
      <c r="LOM111" s="8" t="s">
        <v>60</v>
      </c>
      <c r="LON111" s="5"/>
      <c r="LOO111" s="523" t="s">
        <v>61</v>
      </c>
      <c r="LOP111" s="523"/>
      <c r="LOQ111" s="5"/>
      <c r="LOR111" s="5"/>
      <c r="LOS111" s="1"/>
      <c r="LOT111" s="2"/>
      <c r="LOU111" s="8" t="s">
        <v>60</v>
      </c>
      <c r="LOV111" s="5"/>
      <c r="LOW111" s="523" t="s">
        <v>61</v>
      </c>
      <c r="LOX111" s="523"/>
      <c r="LOY111" s="5"/>
      <c r="LOZ111" s="5"/>
      <c r="LPA111" s="1"/>
      <c r="LPB111" s="2"/>
      <c r="LPC111" s="8" t="s">
        <v>60</v>
      </c>
      <c r="LPD111" s="5"/>
      <c r="LPE111" s="523" t="s">
        <v>61</v>
      </c>
      <c r="LPF111" s="523"/>
      <c r="LPG111" s="5"/>
      <c r="LPH111" s="5"/>
      <c r="LPI111" s="1"/>
      <c r="LPJ111" s="2"/>
      <c r="LPK111" s="8" t="s">
        <v>60</v>
      </c>
      <c r="LPL111" s="5"/>
      <c r="LPM111" s="523" t="s">
        <v>61</v>
      </c>
      <c r="LPN111" s="523"/>
      <c r="LPO111" s="5"/>
      <c r="LPP111" s="5"/>
      <c r="LPQ111" s="1"/>
      <c r="LPR111" s="2"/>
      <c r="LPS111" s="8" t="s">
        <v>60</v>
      </c>
      <c r="LPT111" s="5"/>
      <c r="LPU111" s="523" t="s">
        <v>61</v>
      </c>
      <c r="LPV111" s="523"/>
      <c r="LPW111" s="5"/>
      <c r="LPX111" s="5"/>
      <c r="LPY111" s="1"/>
      <c r="LPZ111" s="2"/>
      <c r="LQA111" s="8" t="s">
        <v>60</v>
      </c>
      <c r="LQB111" s="5"/>
      <c r="LQC111" s="523" t="s">
        <v>61</v>
      </c>
      <c r="LQD111" s="523"/>
      <c r="LQE111" s="5"/>
      <c r="LQF111" s="5"/>
      <c r="LQG111" s="1"/>
      <c r="LQH111" s="2"/>
      <c r="LQI111" s="8" t="s">
        <v>60</v>
      </c>
      <c r="LQJ111" s="5"/>
      <c r="LQK111" s="523" t="s">
        <v>61</v>
      </c>
      <c r="LQL111" s="523"/>
      <c r="LQM111" s="5"/>
      <c r="LQN111" s="5"/>
      <c r="LQO111" s="1"/>
      <c r="LQP111" s="2"/>
      <c r="LQQ111" s="8" t="s">
        <v>60</v>
      </c>
      <c r="LQR111" s="5"/>
      <c r="LQS111" s="523" t="s">
        <v>61</v>
      </c>
      <c r="LQT111" s="523"/>
      <c r="LQU111" s="5"/>
      <c r="LQV111" s="5"/>
      <c r="LQW111" s="1"/>
      <c r="LQX111" s="2"/>
      <c r="LQY111" s="8" t="s">
        <v>60</v>
      </c>
      <c r="LQZ111" s="5"/>
      <c r="LRA111" s="523" t="s">
        <v>61</v>
      </c>
      <c r="LRB111" s="523"/>
      <c r="LRC111" s="5"/>
      <c r="LRD111" s="5"/>
      <c r="LRE111" s="1"/>
      <c r="LRF111" s="2"/>
      <c r="LRG111" s="8" t="s">
        <v>60</v>
      </c>
      <c r="LRH111" s="5"/>
      <c r="LRI111" s="523" t="s">
        <v>61</v>
      </c>
      <c r="LRJ111" s="523"/>
      <c r="LRK111" s="5"/>
      <c r="LRL111" s="5"/>
      <c r="LRM111" s="1"/>
      <c r="LRN111" s="2"/>
      <c r="LRO111" s="8" t="s">
        <v>60</v>
      </c>
      <c r="LRP111" s="5"/>
      <c r="LRQ111" s="523" t="s">
        <v>61</v>
      </c>
      <c r="LRR111" s="523"/>
      <c r="LRS111" s="5"/>
      <c r="LRT111" s="5"/>
      <c r="LRU111" s="1"/>
      <c r="LRV111" s="2"/>
      <c r="LRW111" s="8" t="s">
        <v>60</v>
      </c>
      <c r="LRX111" s="5"/>
      <c r="LRY111" s="523" t="s">
        <v>61</v>
      </c>
      <c r="LRZ111" s="523"/>
      <c r="LSA111" s="5"/>
      <c r="LSB111" s="5"/>
      <c r="LSC111" s="1"/>
      <c r="LSD111" s="2"/>
      <c r="LSE111" s="8" t="s">
        <v>60</v>
      </c>
      <c r="LSF111" s="5"/>
      <c r="LSG111" s="523" t="s">
        <v>61</v>
      </c>
      <c r="LSH111" s="523"/>
      <c r="LSI111" s="5"/>
      <c r="LSJ111" s="5"/>
      <c r="LSK111" s="1"/>
      <c r="LSL111" s="2"/>
      <c r="LSM111" s="8" t="s">
        <v>60</v>
      </c>
      <c r="LSN111" s="5"/>
      <c r="LSO111" s="523" t="s">
        <v>61</v>
      </c>
      <c r="LSP111" s="523"/>
      <c r="LSQ111" s="5"/>
      <c r="LSR111" s="5"/>
      <c r="LSS111" s="1"/>
      <c r="LST111" s="2"/>
      <c r="LSU111" s="8" t="s">
        <v>60</v>
      </c>
      <c r="LSV111" s="5"/>
      <c r="LSW111" s="523" t="s">
        <v>61</v>
      </c>
      <c r="LSX111" s="523"/>
      <c r="LSY111" s="5"/>
      <c r="LSZ111" s="5"/>
      <c r="LTA111" s="1"/>
      <c r="LTB111" s="2"/>
      <c r="LTC111" s="8" t="s">
        <v>60</v>
      </c>
      <c r="LTD111" s="5"/>
      <c r="LTE111" s="523" t="s">
        <v>61</v>
      </c>
      <c r="LTF111" s="523"/>
      <c r="LTG111" s="5"/>
      <c r="LTH111" s="5"/>
      <c r="LTI111" s="1"/>
      <c r="LTJ111" s="2"/>
      <c r="LTK111" s="8" t="s">
        <v>60</v>
      </c>
      <c r="LTL111" s="5"/>
      <c r="LTM111" s="523" t="s">
        <v>61</v>
      </c>
      <c r="LTN111" s="523"/>
      <c r="LTO111" s="5"/>
      <c r="LTP111" s="5"/>
      <c r="LTQ111" s="1"/>
      <c r="LTR111" s="2"/>
      <c r="LTS111" s="8" t="s">
        <v>60</v>
      </c>
      <c r="LTT111" s="5"/>
      <c r="LTU111" s="523" t="s">
        <v>61</v>
      </c>
      <c r="LTV111" s="523"/>
      <c r="LTW111" s="5"/>
      <c r="LTX111" s="5"/>
      <c r="LTY111" s="1"/>
      <c r="LTZ111" s="2"/>
      <c r="LUA111" s="8" t="s">
        <v>60</v>
      </c>
      <c r="LUB111" s="5"/>
      <c r="LUC111" s="523" t="s">
        <v>61</v>
      </c>
      <c r="LUD111" s="523"/>
      <c r="LUE111" s="5"/>
      <c r="LUF111" s="5"/>
      <c r="LUG111" s="1"/>
      <c r="LUH111" s="2"/>
      <c r="LUI111" s="8" t="s">
        <v>60</v>
      </c>
      <c r="LUJ111" s="5"/>
      <c r="LUK111" s="523" t="s">
        <v>61</v>
      </c>
      <c r="LUL111" s="523"/>
      <c r="LUM111" s="5"/>
      <c r="LUN111" s="5"/>
      <c r="LUO111" s="1"/>
      <c r="LUP111" s="2"/>
      <c r="LUQ111" s="8" t="s">
        <v>60</v>
      </c>
      <c r="LUR111" s="5"/>
      <c r="LUS111" s="523" t="s">
        <v>61</v>
      </c>
      <c r="LUT111" s="523"/>
      <c r="LUU111" s="5"/>
      <c r="LUV111" s="5"/>
      <c r="LUW111" s="1"/>
      <c r="LUX111" s="2"/>
      <c r="LUY111" s="8" t="s">
        <v>60</v>
      </c>
      <c r="LUZ111" s="5"/>
      <c r="LVA111" s="523" t="s">
        <v>61</v>
      </c>
      <c r="LVB111" s="523"/>
      <c r="LVC111" s="5"/>
      <c r="LVD111" s="5"/>
      <c r="LVE111" s="1"/>
      <c r="LVF111" s="2"/>
      <c r="LVG111" s="8" t="s">
        <v>60</v>
      </c>
      <c r="LVH111" s="5"/>
      <c r="LVI111" s="523" t="s">
        <v>61</v>
      </c>
      <c r="LVJ111" s="523"/>
      <c r="LVK111" s="5"/>
      <c r="LVL111" s="5"/>
      <c r="LVM111" s="1"/>
      <c r="LVN111" s="2"/>
      <c r="LVO111" s="8" t="s">
        <v>60</v>
      </c>
      <c r="LVP111" s="5"/>
      <c r="LVQ111" s="523" t="s">
        <v>61</v>
      </c>
      <c r="LVR111" s="523"/>
      <c r="LVS111" s="5"/>
      <c r="LVT111" s="5"/>
      <c r="LVU111" s="1"/>
      <c r="LVV111" s="2"/>
      <c r="LVW111" s="8" t="s">
        <v>60</v>
      </c>
      <c r="LVX111" s="5"/>
      <c r="LVY111" s="523" t="s">
        <v>61</v>
      </c>
      <c r="LVZ111" s="523"/>
      <c r="LWA111" s="5"/>
      <c r="LWB111" s="5"/>
      <c r="LWC111" s="1"/>
      <c r="LWD111" s="2"/>
      <c r="LWE111" s="8" t="s">
        <v>60</v>
      </c>
      <c r="LWF111" s="5"/>
      <c r="LWG111" s="523" t="s">
        <v>61</v>
      </c>
      <c r="LWH111" s="523"/>
      <c r="LWI111" s="5"/>
      <c r="LWJ111" s="5"/>
      <c r="LWK111" s="1"/>
      <c r="LWL111" s="2"/>
      <c r="LWM111" s="8" t="s">
        <v>60</v>
      </c>
      <c r="LWN111" s="5"/>
      <c r="LWO111" s="523" t="s">
        <v>61</v>
      </c>
      <c r="LWP111" s="523"/>
      <c r="LWQ111" s="5"/>
      <c r="LWR111" s="5"/>
      <c r="LWS111" s="1"/>
      <c r="LWT111" s="2"/>
      <c r="LWU111" s="8" t="s">
        <v>60</v>
      </c>
      <c r="LWV111" s="5"/>
      <c r="LWW111" s="523" t="s">
        <v>61</v>
      </c>
      <c r="LWX111" s="523"/>
      <c r="LWY111" s="5"/>
      <c r="LWZ111" s="5"/>
      <c r="LXA111" s="1"/>
      <c r="LXB111" s="2"/>
      <c r="LXC111" s="8" t="s">
        <v>60</v>
      </c>
      <c r="LXD111" s="5"/>
      <c r="LXE111" s="523" t="s">
        <v>61</v>
      </c>
      <c r="LXF111" s="523"/>
      <c r="LXG111" s="5"/>
      <c r="LXH111" s="5"/>
      <c r="LXI111" s="1"/>
      <c r="LXJ111" s="2"/>
      <c r="LXK111" s="8" t="s">
        <v>60</v>
      </c>
      <c r="LXL111" s="5"/>
      <c r="LXM111" s="523" t="s">
        <v>61</v>
      </c>
      <c r="LXN111" s="523"/>
      <c r="LXO111" s="5"/>
      <c r="LXP111" s="5"/>
      <c r="LXQ111" s="1"/>
      <c r="LXR111" s="2"/>
      <c r="LXS111" s="8" t="s">
        <v>60</v>
      </c>
      <c r="LXT111" s="5"/>
      <c r="LXU111" s="523" t="s">
        <v>61</v>
      </c>
      <c r="LXV111" s="523"/>
      <c r="LXW111" s="5"/>
      <c r="LXX111" s="5"/>
      <c r="LXY111" s="1"/>
      <c r="LXZ111" s="2"/>
      <c r="LYA111" s="8" t="s">
        <v>60</v>
      </c>
      <c r="LYB111" s="5"/>
      <c r="LYC111" s="523" t="s">
        <v>61</v>
      </c>
      <c r="LYD111" s="523"/>
      <c r="LYE111" s="5"/>
      <c r="LYF111" s="5"/>
      <c r="LYG111" s="1"/>
      <c r="LYH111" s="2"/>
      <c r="LYI111" s="8" t="s">
        <v>60</v>
      </c>
      <c r="LYJ111" s="5"/>
      <c r="LYK111" s="523" t="s">
        <v>61</v>
      </c>
      <c r="LYL111" s="523"/>
      <c r="LYM111" s="5"/>
      <c r="LYN111" s="5"/>
      <c r="LYO111" s="1"/>
      <c r="LYP111" s="2"/>
      <c r="LYQ111" s="8" t="s">
        <v>60</v>
      </c>
      <c r="LYR111" s="5"/>
      <c r="LYS111" s="523" t="s">
        <v>61</v>
      </c>
      <c r="LYT111" s="523"/>
      <c r="LYU111" s="5"/>
      <c r="LYV111" s="5"/>
      <c r="LYW111" s="1"/>
      <c r="LYX111" s="2"/>
      <c r="LYY111" s="8" t="s">
        <v>60</v>
      </c>
      <c r="LYZ111" s="5"/>
      <c r="LZA111" s="523" t="s">
        <v>61</v>
      </c>
      <c r="LZB111" s="523"/>
      <c r="LZC111" s="5"/>
      <c r="LZD111" s="5"/>
      <c r="LZE111" s="1"/>
      <c r="LZF111" s="2"/>
      <c r="LZG111" s="8" t="s">
        <v>60</v>
      </c>
      <c r="LZH111" s="5"/>
      <c r="LZI111" s="523" t="s">
        <v>61</v>
      </c>
      <c r="LZJ111" s="523"/>
      <c r="LZK111" s="5"/>
      <c r="LZL111" s="5"/>
      <c r="LZM111" s="1"/>
      <c r="LZN111" s="2"/>
      <c r="LZO111" s="8" t="s">
        <v>60</v>
      </c>
      <c r="LZP111" s="5"/>
      <c r="LZQ111" s="523" t="s">
        <v>61</v>
      </c>
      <c r="LZR111" s="523"/>
      <c r="LZS111" s="5"/>
      <c r="LZT111" s="5"/>
      <c r="LZU111" s="1"/>
      <c r="LZV111" s="2"/>
      <c r="LZW111" s="8" t="s">
        <v>60</v>
      </c>
      <c r="LZX111" s="5"/>
      <c r="LZY111" s="523" t="s">
        <v>61</v>
      </c>
      <c r="LZZ111" s="523"/>
      <c r="MAA111" s="5"/>
      <c r="MAB111" s="5"/>
      <c r="MAC111" s="1"/>
      <c r="MAD111" s="2"/>
      <c r="MAE111" s="8" t="s">
        <v>60</v>
      </c>
      <c r="MAF111" s="5"/>
      <c r="MAG111" s="523" t="s">
        <v>61</v>
      </c>
      <c r="MAH111" s="523"/>
      <c r="MAI111" s="5"/>
      <c r="MAJ111" s="5"/>
      <c r="MAK111" s="1"/>
      <c r="MAL111" s="2"/>
      <c r="MAM111" s="8" t="s">
        <v>60</v>
      </c>
      <c r="MAN111" s="5"/>
      <c r="MAO111" s="523" t="s">
        <v>61</v>
      </c>
      <c r="MAP111" s="523"/>
      <c r="MAQ111" s="5"/>
      <c r="MAR111" s="5"/>
      <c r="MAS111" s="1"/>
      <c r="MAT111" s="2"/>
      <c r="MAU111" s="8" t="s">
        <v>60</v>
      </c>
      <c r="MAV111" s="5"/>
      <c r="MAW111" s="523" t="s">
        <v>61</v>
      </c>
      <c r="MAX111" s="523"/>
      <c r="MAY111" s="5"/>
      <c r="MAZ111" s="5"/>
      <c r="MBA111" s="1"/>
      <c r="MBB111" s="2"/>
      <c r="MBC111" s="8" t="s">
        <v>60</v>
      </c>
      <c r="MBD111" s="5"/>
      <c r="MBE111" s="523" t="s">
        <v>61</v>
      </c>
      <c r="MBF111" s="523"/>
      <c r="MBG111" s="5"/>
      <c r="MBH111" s="5"/>
      <c r="MBI111" s="1"/>
      <c r="MBJ111" s="2"/>
      <c r="MBK111" s="8" t="s">
        <v>60</v>
      </c>
      <c r="MBL111" s="5"/>
      <c r="MBM111" s="523" t="s">
        <v>61</v>
      </c>
      <c r="MBN111" s="523"/>
      <c r="MBO111" s="5"/>
      <c r="MBP111" s="5"/>
      <c r="MBQ111" s="1"/>
      <c r="MBR111" s="2"/>
      <c r="MBS111" s="8" t="s">
        <v>60</v>
      </c>
      <c r="MBT111" s="5"/>
      <c r="MBU111" s="523" t="s">
        <v>61</v>
      </c>
      <c r="MBV111" s="523"/>
      <c r="MBW111" s="5"/>
      <c r="MBX111" s="5"/>
      <c r="MBY111" s="1"/>
      <c r="MBZ111" s="2"/>
      <c r="MCA111" s="8" t="s">
        <v>60</v>
      </c>
      <c r="MCB111" s="5"/>
      <c r="MCC111" s="523" t="s">
        <v>61</v>
      </c>
      <c r="MCD111" s="523"/>
      <c r="MCE111" s="5"/>
      <c r="MCF111" s="5"/>
      <c r="MCG111" s="1"/>
      <c r="MCH111" s="2"/>
      <c r="MCI111" s="8" t="s">
        <v>60</v>
      </c>
      <c r="MCJ111" s="5"/>
      <c r="MCK111" s="523" t="s">
        <v>61</v>
      </c>
      <c r="MCL111" s="523"/>
      <c r="MCM111" s="5"/>
      <c r="MCN111" s="5"/>
      <c r="MCO111" s="1"/>
      <c r="MCP111" s="2"/>
      <c r="MCQ111" s="8" t="s">
        <v>60</v>
      </c>
      <c r="MCR111" s="5"/>
      <c r="MCS111" s="523" t="s">
        <v>61</v>
      </c>
      <c r="MCT111" s="523"/>
      <c r="MCU111" s="5"/>
      <c r="MCV111" s="5"/>
      <c r="MCW111" s="1"/>
      <c r="MCX111" s="2"/>
      <c r="MCY111" s="8" t="s">
        <v>60</v>
      </c>
      <c r="MCZ111" s="5"/>
      <c r="MDA111" s="523" t="s">
        <v>61</v>
      </c>
      <c r="MDB111" s="523"/>
      <c r="MDC111" s="5"/>
      <c r="MDD111" s="5"/>
      <c r="MDE111" s="1"/>
      <c r="MDF111" s="2"/>
      <c r="MDG111" s="8" t="s">
        <v>60</v>
      </c>
      <c r="MDH111" s="5"/>
      <c r="MDI111" s="523" t="s">
        <v>61</v>
      </c>
      <c r="MDJ111" s="523"/>
      <c r="MDK111" s="5"/>
      <c r="MDL111" s="5"/>
      <c r="MDM111" s="1"/>
      <c r="MDN111" s="2"/>
      <c r="MDO111" s="8" t="s">
        <v>60</v>
      </c>
      <c r="MDP111" s="5"/>
      <c r="MDQ111" s="523" t="s">
        <v>61</v>
      </c>
      <c r="MDR111" s="523"/>
      <c r="MDS111" s="5"/>
      <c r="MDT111" s="5"/>
      <c r="MDU111" s="1"/>
      <c r="MDV111" s="2"/>
      <c r="MDW111" s="8" t="s">
        <v>60</v>
      </c>
      <c r="MDX111" s="5"/>
      <c r="MDY111" s="523" t="s">
        <v>61</v>
      </c>
      <c r="MDZ111" s="523"/>
      <c r="MEA111" s="5"/>
      <c r="MEB111" s="5"/>
      <c r="MEC111" s="1"/>
      <c r="MED111" s="2"/>
      <c r="MEE111" s="8" t="s">
        <v>60</v>
      </c>
      <c r="MEF111" s="5"/>
      <c r="MEG111" s="523" t="s">
        <v>61</v>
      </c>
      <c r="MEH111" s="523"/>
      <c r="MEI111" s="5"/>
      <c r="MEJ111" s="5"/>
      <c r="MEK111" s="1"/>
      <c r="MEL111" s="2"/>
      <c r="MEM111" s="8" t="s">
        <v>60</v>
      </c>
      <c r="MEN111" s="5"/>
      <c r="MEO111" s="523" t="s">
        <v>61</v>
      </c>
      <c r="MEP111" s="523"/>
      <c r="MEQ111" s="5"/>
      <c r="MER111" s="5"/>
      <c r="MES111" s="1"/>
      <c r="MET111" s="2"/>
      <c r="MEU111" s="8" t="s">
        <v>60</v>
      </c>
      <c r="MEV111" s="5"/>
      <c r="MEW111" s="523" t="s">
        <v>61</v>
      </c>
      <c r="MEX111" s="523"/>
      <c r="MEY111" s="5"/>
      <c r="MEZ111" s="5"/>
      <c r="MFA111" s="1"/>
      <c r="MFB111" s="2"/>
      <c r="MFC111" s="8" t="s">
        <v>60</v>
      </c>
      <c r="MFD111" s="5"/>
      <c r="MFE111" s="523" t="s">
        <v>61</v>
      </c>
      <c r="MFF111" s="523"/>
      <c r="MFG111" s="5"/>
      <c r="MFH111" s="5"/>
      <c r="MFI111" s="1"/>
      <c r="MFJ111" s="2"/>
      <c r="MFK111" s="8" t="s">
        <v>60</v>
      </c>
      <c r="MFL111" s="5"/>
      <c r="MFM111" s="523" t="s">
        <v>61</v>
      </c>
      <c r="MFN111" s="523"/>
      <c r="MFO111" s="5"/>
      <c r="MFP111" s="5"/>
      <c r="MFQ111" s="1"/>
      <c r="MFR111" s="2"/>
      <c r="MFS111" s="8" t="s">
        <v>60</v>
      </c>
      <c r="MFT111" s="5"/>
      <c r="MFU111" s="523" t="s">
        <v>61</v>
      </c>
      <c r="MFV111" s="523"/>
      <c r="MFW111" s="5"/>
      <c r="MFX111" s="5"/>
      <c r="MFY111" s="1"/>
      <c r="MFZ111" s="2"/>
      <c r="MGA111" s="8" t="s">
        <v>60</v>
      </c>
      <c r="MGB111" s="5"/>
      <c r="MGC111" s="523" t="s">
        <v>61</v>
      </c>
      <c r="MGD111" s="523"/>
      <c r="MGE111" s="5"/>
      <c r="MGF111" s="5"/>
      <c r="MGG111" s="1"/>
      <c r="MGH111" s="2"/>
      <c r="MGI111" s="8" t="s">
        <v>60</v>
      </c>
      <c r="MGJ111" s="5"/>
      <c r="MGK111" s="523" t="s">
        <v>61</v>
      </c>
      <c r="MGL111" s="523"/>
      <c r="MGM111" s="5"/>
      <c r="MGN111" s="5"/>
      <c r="MGO111" s="1"/>
      <c r="MGP111" s="2"/>
      <c r="MGQ111" s="8" t="s">
        <v>60</v>
      </c>
      <c r="MGR111" s="5"/>
      <c r="MGS111" s="523" t="s">
        <v>61</v>
      </c>
      <c r="MGT111" s="523"/>
      <c r="MGU111" s="5"/>
      <c r="MGV111" s="5"/>
      <c r="MGW111" s="1"/>
      <c r="MGX111" s="2"/>
      <c r="MGY111" s="8" t="s">
        <v>60</v>
      </c>
      <c r="MGZ111" s="5"/>
      <c r="MHA111" s="523" t="s">
        <v>61</v>
      </c>
      <c r="MHB111" s="523"/>
      <c r="MHC111" s="5"/>
      <c r="MHD111" s="5"/>
      <c r="MHE111" s="1"/>
      <c r="MHF111" s="2"/>
      <c r="MHG111" s="8" t="s">
        <v>60</v>
      </c>
      <c r="MHH111" s="5"/>
      <c r="MHI111" s="523" t="s">
        <v>61</v>
      </c>
      <c r="MHJ111" s="523"/>
      <c r="MHK111" s="5"/>
      <c r="MHL111" s="5"/>
      <c r="MHM111" s="1"/>
      <c r="MHN111" s="2"/>
      <c r="MHO111" s="8" t="s">
        <v>60</v>
      </c>
      <c r="MHP111" s="5"/>
      <c r="MHQ111" s="523" t="s">
        <v>61</v>
      </c>
      <c r="MHR111" s="523"/>
      <c r="MHS111" s="5"/>
      <c r="MHT111" s="5"/>
      <c r="MHU111" s="1"/>
      <c r="MHV111" s="2"/>
      <c r="MHW111" s="8" t="s">
        <v>60</v>
      </c>
      <c r="MHX111" s="5"/>
      <c r="MHY111" s="523" t="s">
        <v>61</v>
      </c>
      <c r="MHZ111" s="523"/>
      <c r="MIA111" s="5"/>
      <c r="MIB111" s="5"/>
      <c r="MIC111" s="1"/>
      <c r="MID111" s="2"/>
      <c r="MIE111" s="8" t="s">
        <v>60</v>
      </c>
      <c r="MIF111" s="5"/>
      <c r="MIG111" s="523" t="s">
        <v>61</v>
      </c>
      <c r="MIH111" s="523"/>
      <c r="MII111" s="5"/>
      <c r="MIJ111" s="5"/>
      <c r="MIK111" s="1"/>
      <c r="MIL111" s="2"/>
      <c r="MIM111" s="8" t="s">
        <v>60</v>
      </c>
      <c r="MIN111" s="5"/>
      <c r="MIO111" s="523" t="s">
        <v>61</v>
      </c>
      <c r="MIP111" s="523"/>
      <c r="MIQ111" s="5"/>
      <c r="MIR111" s="5"/>
      <c r="MIS111" s="1"/>
      <c r="MIT111" s="2"/>
      <c r="MIU111" s="8" t="s">
        <v>60</v>
      </c>
      <c r="MIV111" s="5"/>
      <c r="MIW111" s="523" t="s">
        <v>61</v>
      </c>
      <c r="MIX111" s="523"/>
      <c r="MIY111" s="5"/>
      <c r="MIZ111" s="5"/>
      <c r="MJA111" s="1"/>
      <c r="MJB111" s="2"/>
      <c r="MJC111" s="8" t="s">
        <v>60</v>
      </c>
      <c r="MJD111" s="5"/>
      <c r="MJE111" s="523" t="s">
        <v>61</v>
      </c>
      <c r="MJF111" s="523"/>
      <c r="MJG111" s="5"/>
      <c r="MJH111" s="5"/>
      <c r="MJI111" s="1"/>
      <c r="MJJ111" s="2"/>
      <c r="MJK111" s="8" t="s">
        <v>60</v>
      </c>
      <c r="MJL111" s="5"/>
      <c r="MJM111" s="523" t="s">
        <v>61</v>
      </c>
      <c r="MJN111" s="523"/>
      <c r="MJO111" s="5"/>
      <c r="MJP111" s="5"/>
      <c r="MJQ111" s="1"/>
      <c r="MJR111" s="2"/>
      <c r="MJS111" s="8" t="s">
        <v>60</v>
      </c>
      <c r="MJT111" s="5"/>
      <c r="MJU111" s="523" t="s">
        <v>61</v>
      </c>
      <c r="MJV111" s="523"/>
      <c r="MJW111" s="5"/>
      <c r="MJX111" s="5"/>
      <c r="MJY111" s="1"/>
      <c r="MJZ111" s="2"/>
      <c r="MKA111" s="8" t="s">
        <v>60</v>
      </c>
      <c r="MKB111" s="5"/>
      <c r="MKC111" s="523" t="s">
        <v>61</v>
      </c>
      <c r="MKD111" s="523"/>
      <c r="MKE111" s="5"/>
      <c r="MKF111" s="5"/>
      <c r="MKG111" s="1"/>
      <c r="MKH111" s="2"/>
      <c r="MKI111" s="8" t="s">
        <v>60</v>
      </c>
      <c r="MKJ111" s="5"/>
      <c r="MKK111" s="523" t="s">
        <v>61</v>
      </c>
      <c r="MKL111" s="523"/>
      <c r="MKM111" s="5"/>
      <c r="MKN111" s="5"/>
      <c r="MKO111" s="1"/>
      <c r="MKP111" s="2"/>
      <c r="MKQ111" s="8" t="s">
        <v>60</v>
      </c>
      <c r="MKR111" s="5"/>
      <c r="MKS111" s="523" t="s">
        <v>61</v>
      </c>
      <c r="MKT111" s="523"/>
      <c r="MKU111" s="5"/>
      <c r="MKV111" s="5"/>
      <c r="MKW111" s="1"/>
      <c r="MKX111" s="2"/>
      <c r="MKY111" s="8" t="s">
        <v>60</v>
      </c>
      <c r="MKZ111" s="5"/>
      <c r="MLA111" s="523" t="s">
        <v>61</v>
      </c>
      <c r="MLB111" s="523"/>
      <c r="MLC111" s="5"/>
      <c r="MLD111" s="5"/>
      <c r="MLE111" s="1"/>
      <c r="MLF111" s="2"/>
      <c r="MLG111" s="8" t="s">
        <v>60</v>
      </c>
      <c r="MLH111" s="5"/>
      <c r="MLI111" s="523" t="s">
        <v>61</v>
      </c>
      <c r="MLJ111" s="523"/>
      <c r="MLK111" s="5"/>
      <c r="MLL111" s="5"/>
      <c r="MLM111" s="1"/>
      <c r="MLN111" s="2"/>
      <c r="MLO111" s="8" t="s">
        <v>60</v>
      </c>
      <c r="MLP111" s="5"/>
      <c r="MLQ111" s="523" t="s">
        <v>61</v>
      </c>
      <c r="MLR111" s="523"/>
      <c r="MLS111" s="5"/>
      <c r="MLT111" s="5"/>
      <c r="MLU111" s="1"/>
      <c r="MLV111" s="2"/>
      <c r="MLW111" s="8" t="s">
        <v>60</v>
      </c>
      <c r="MLX111" s="5"/>
      <c r="MLY111" s="523" t="s">
        <v>61</v>
      </c>
      <c r="MLZ111" s="523"/>
      <c r="MMA111" s="5"/>
      <c r="MMB111" s="5"/>
      <c r="MMC111" s="1"/>
      <c r="MMD111" s="2"/>
      <c r="MME111" s="8" t="s">
        <v>60</v>
      </c>
      <c r="MMF111" s="5"/>
      <c r="MMG111" s="523" t="s">
        <v>61</v>
      </c>
      <c r="MMH111" s="523"/>
      <c r="MMI111" s="5"/>
      <c r="MMJ111" s="5"/>
      <c r="MMK111" s="1"/>
      <c r="MML111" s="2"/>
      <c r="MMM111" s="8" t="s">
        <v>60</v>
      </c>
      <c r="MMN111" s="5"/>
      <c r="MMO111" s="523" t="s">
        <v>61</v>
      </c>
      <c r="MMP111" s="523"/>
      <c r="MMQ111" s="5"/>
      <c r="MMR111" s="5"/>
      <c r="MMS111" s="1"/>
      <c r="MMT111" s="2"/>
      <c r="MMU111" s="8" t="s">
        <v>60</v>
      </c>
      <c r="MMV111" s="5"/>
      <c r="MMW111" s="523" t="s">
        <v>61</v>
      </c>
      <c r="MMX111" s="523"/>
      <c r="MMY111" s="5"/>
      <c r="MMZ111" s="5"/>
      <c r="MNA111" s="1"/>
      <c r="MNB111" s="2"/>
      <c r="MNC111" s="8" t="s">
        <v>60</v>
      </c>
      <c r="MND111" s="5"/>
      <c r="MNE111" s="523" t="s">
        <v>61</v>
      </c>
      <c r="MNF111" s="523"/>
      <c r="MNG111" s="5"/>
      <c r="MNH111" s="5"/>
      <c r="MNI111" s="1"/>
      <c r="MNJ111" s="2"/>
      <c r="MNK111" s="8" t="s">
        <v>60</v>
      </c>
      <c r="MNL111" s="5"/>
      <c r="MNM111" s="523" t="s">
        <v>61</v>
      </c>
      <c r="MNN111" s="523"/>
      <c r="MNO111" s="5"/>
      <c r="MNP111" s="5"/>
      <c r="MNQ111" s="1"/>
      <c r="MNR111" s="2"/>
      <c r="MNS111" s="8" t="s">
        <v>60</v>
      </c>
      <c r="MNT111" s="5"/>
      <c r="MNU111" s="523" t="s">
        <v>61</v>
      </c>
      <c r="MNV111" s="523"/>
      <c r="MNW111" s="5"/>
      <c r="MNX111" s="5"/>
      <c r="MNY111" s="1"/>
      <c r="MNZ111" s="2"/>
      <c r="MOA111" s="8" t="s">
        <v>60</v>
      </c>
      <c r="MOB111" s="5"/>
      <c r="MOC111" s="523" t="s">
        <v>61</v>
      </c>
      <c r="MOD111" s="523"/>
      <c r="MOE111" s="5"/>
      <c r="MOF111" s="5"/>
      <c r="MOG111" s="1"/>
      <c r="MOH111" s="2"/>
      <c r="MOI111" s="8" t="s">
        <v>60</v>
      </c>
      <c r="MOJ111" s="5"/>
      <c r="MOK111" s="523" t="s">
        <v>61</v>
      </c>
      <c r="MOL111" s="523"/>
      <c r="MOM111" s="5"/>
      <c r="MON111" s="5"/>
      <c r="MOO111" s="1"/>
      <c r="MOP111" s="2"/>
      <c r="MOQ111" s="8" t="s">
        <v>60</v>
      </c>
      <c r="MOR111" s="5"/>
      <c r="MOS111" s="523" t="s">
        <v>61</v>
      </c>
      <c r="MOT111" s="523"/>
      <c r="MOU111" s="5"/>
      <c r="MOV111" s="5"/>
      <c r="MOW111" s="1"/>
      <c r="MOX111" s="2"/>
      <c r="MOY111" s="8" t="s">
        <v>60</v>
      </c>
      <c r="MOZ111" s="5"/>
      <c r="MPA111" s="523" t="s">
        <v>61</v>
      </c>
      <c r="MPB111" s="523"/>
      <c r="MPC111" s="5"/>
      <c r="MPD111" s="5"/>
      <c r="MPE111" s="1"/>
      <c r="MPF111" s="2"/>
      <c r="MPG111" s="8" t="s">
        <v>60</v>
      </c>
      <c r="MPH111" s="5"/>
      <c r="MPI111" s="523" t="s">
        <v>61</v>
      </c>
      <c r="MPJ111" s="523"/>
      <c r="MPK111" s="5"/>
      <c r="MPL111" s="5"/>
      <c r="MPM111" s="1"/>
      <c r="MPN111" s="2"/>
      <c r="MPO111" s="8" t="s">
        <v>60</v>
      </c>
      <c r="MPP111" s="5"/>
      <c r="MPQ111" s="523" t="s">
        <v>61</v>
      </c>
      <c r="MPR111" s="523"/>
      <c r="MPS111" s="5"/>
      <c r="MPT111" s="5"/>
      <c r="MPU111" s="1"/>
      <c r="MPV111" s="2"/>
      <c r="MPW111" s="8" t="s">
        <v>60</v>
      </c>
      <c r="MPX111" s="5"/>
      <c r="MPY111" s="523" t="s">
        <v>61</v>
      </c>
      <c r="MPZ111" s="523"/>
      <c r="MQA111" s="5"/>
      <c r="MQB111" s="5"/>
      <c r="MQC111" s="1"/>
      <c r="MQD111" s="2"/>
      <c r="MQE111" s="8" t="s">
        <v>60</v>
      </c>
      <c r="MQF111" s="5"/>
      <c r="MQG111" s="523" t="s">
        <v>61</v>
      </c>
      <c r="MQH111" s="523"/>
      <c r="MQI111" s="5"/>
      <c r="MQJ111" s="5"/>
      <c r="MQK111" s="1"/>
      <c r="MQL111" s="2"/>
      <c r="MQM111" s="8" t="s">
        <v>60</v>
      </c>
      <c r="MQN111" s="5"/>
      <c r="MQO111" s="523" t="s">
        <v>61</v>
      </c>
      <c r="MQP111" s="523"/>
      <c r="MQQ111" s="5"/>
      <c r="MQR111" s="5"/>
      <c r="MQS111" s="1"/>
      <c r="MQT111" s="2"/>
      <c r="MQU111" s="8" t="s">
        <v>60</v>
      </c>
      <c r="MQV111" s="5"/>
      <c r="MQW111" s="523" t="s">
        <v>61</v>
      </c>
      <c r="MQX111" s="523"/>
      <c r="MQY111" s="5"/>
      <c r="MQZ111" s="5"/>
      <c r="MRA111" s="1"/>
      <c r="MRB111" s="2"/>
      <c r="MRC111" s="8" t="s">
        <v>60</v>
      </c>
      <c r="MRD111" s="5"/>
      <c r="MRE111" s="523" t="s">
        <v>61</v>
      </c>
      <c r="MRF111" s="523"/>
      <c r="MRG111" s="5"/>
      <c r="MRH111" s="5"/>
      <c r="MRI111" s="1"/>
      <c r="MRJ111" s="2"/>
      <c r="MRK111" s="8" t="s">
        <v>60</v>
      </c>
      <c r="MRL111" s="5"/>
      <c r="MRM111" s="523" t="s">
        <v>61</v>
      </c>
      <c r="MRN111" s="523"/>
      <c r="MRO111" s="5"/>
      <c r="MRP111" s="5"/>
      <c r="MRQ111" s="1"/>
      <c r="MRR111" s="2"/>
      <c r="MRS111" s="8" t="s">
        <v>60</v>
      </c>
      <c r="MRT111" s="5"/>
      <c r="MRU111" s="523" t="s">
        <v>61</v>
      </c>
      <c r="MRV111" s="523"/>
      <c r="MRW111" s="5"/>
      <c r="MRX111" s="5"/>
      <c r="MRY111" s="1"/>
      <c r="MRZ111" s="2"/>
      <c r="MSA111" s="8" t="s">
        <v>60</v>
      </c>
      <c r="MSB111" s="5"/>
      <c r="MSC111" s="523" t="s">
        <v>61</v>
      </c>
      <c r="MSD111" s="523"/>
      <c r="MSE111" s="5"/>
      <c r="MSF111" s="5"/>
      <c r="MSG111" s="1"/>
      <c r="MSH111" s="2"/>
      <c r="MSI111" s="8" t="s">
        <v>60</v>
      </c>
      <c r="MSJ111" s="5"/>
      <c r="MSK111" s="523" t="s">
        <v>61</v>
      </c>
      <c r="MSL111" s="523"/>
      <c r="MSM111" s="5"/>
      <c r="MSN111" s="5"/>
      <c r="MSO111" s="1"/>
      <c r="MSP111" s="2"/>
      <c r="MSQ111" s="8" t="s">
        <v>60</v>
      </c>
      <c r="MSR111" s="5"/>
      <c r="MSS111" s="523" t="s">
        <v>61</v>
      </c>
      <c r="MST111" s="523"/>
      <c r="MSU111" s="5"/>
      <c r="MSV111" s="5"/>
      <c r="MSW111" s="1"/>
      <c r="MSX111" s="2"/>
      <c r="MSY111" s="8" t="s">
        <v>60</v>
      </c>
      <c r="MSZ111" s="5"/>
      <c r="MTA111" s="523" t="s">
        <v>61</v>
      </c>
      <c r="MTB111" s="523"/>
      <c r="MTC111" s="5"/>
      <c r="MTD111" s="5"/>
      <c r="MTE111" s="1"/>
      <c r="MTF111" s="2"/>
      <c r="MTG111" s="8" t="s">
        <v>60</v>
      </c>
      <c r="MTH111" s="5"/>
      <c r="MTI111" s="523" t="s">
        <v>61</v>
      </c>
      <c r="MTJ111" s="523"/>
      <c r="MTK111" s="5"/>
      <c r="MTL111" s="5"/>
      <c r="MTM111" s="1"/>
      <c r="MTN111" s="2"/>
      <c r="MTO111" s="8" t="s">
        <v>60</v>
      </c>
      <c r="MTP111" s="5"/>
      <c r="MTQ111" s="523" t="s">
        <v>61</v>
      </c>
      <c r="MTR111" s="523"/>
      <c r="MTS111" s="5"/>
      <c r="MTT111" s="5"/>
      <c r="MTU111" s="1"/>
      <c r="MTV111" s="2"/>
      <c r="MTW111" s="8" t="s">
        <v>60</v>
      </c>
      <c r="MTX111" s="5"/>
      <c r="MTY111" s="523" t="s">
        <v>61</v>
      </c>
      <c r="MTZ111" s="523"/>
      <c r="MUA111" s="5"/>
      <c r="MUB111" s="5"/>
      <c r="MUC111" s="1"/>
      <c r="MUD111" s="2"/>
      <c r="MUE111" s="8" t="s">
        <v>60</v>
      </c>
      <c r="MUF111" s="5"/>
      <c r="MUG111" s="523" t="s">
        <v>61</v>
      </c>
      <c r="MUH111" s="523"/>
      <c r="MUI111" s="5"/>
      <c r="MUJ111" s="5"/>
      <c r="MUK111" s="1"/>
      <c r="MUL111" s="2"/>
      <c r="MUM111" s="8" t="s">
        <v>60</v>
      </c>
      <c r="MUN111" s="5"/>
      <c r="MUO111" s="523" t="s">
        <v>61</v>
      </c>
      <c r="MUP111" s="523"/>
      <c r="MUQ111" s="5"/>
      <c r="MUR111" s="5"/>
      <c r="MUS111" s="1"/>
      <c r="MUT111" s="2"/>
      <c r="MUU111" s="8" t="s">
        <v>60</v>
      </c>
      <c r="MUV111" s="5"/>
      <c r="MUW111" s="523" t="s">
        <v>61</v>
      </c>
      <c r="MUX111" s="523"/>
      <c r="MUY111" s="5"/>
      <c r="MUZ111" s="5"/>
      <c r="MVA111" s="1"/>
      <c r="MVB111" s="2"/>
      <c r="MVC111" s="8" t="s">
        <v>60</v>
      </c>
      <c r="MVD111" s="5"/>
      <c r="MVE111" s="523" t="s">
        <v>61</v>
      </c>
      <c r="MVF111" s="523"/>
      <c r="MVG111" s="5"/>
      <c r="MVH111" s="5"/>
      <c r="MVI111" s="1"/>
      <c r="MVJ111" s="2"/>
      <c r="MVK111" s="8" t="s">
        <v>60</v>
      </c>
      <c r="MVL111" s="5"/>
      <c r="MVM111" s="523" t="s">
        <v>61</v>
      </c>
      <c r="MVN111" s="523"/>
      <c r="MVO111" s="5"/>
      <c r="MVP111" s="5"/>
      <c r="MVQ111" s="1"/>
      <c r="MVR111" s="2"/>
      <c r="MVS111" s="8" t="s">
        <v>60</v>
      </c>
      <c r="MVT111" s="5"/>
      <c r="MVU111" s="523" t="s">
        <v>61</v>
      </c>
      <c r="MVV111" s="523"/>
      <c r="MVW111" s="5"/>
      <c r="MVX111" s="5"/>
      <c r="MVY111" s="1"/>
      <c r="MVZ111" s="2"/>
      <c r="MWA111" s="8" t="s">
        <v>60</v>
      </c>
      <c r="MWB111" s="5"/>
      <c r="MWC111" s="523" t="s">
        <v>61</v>
      </c>
      <c r="MWD111" s="523"/>
      <c r="MWE111" s="5"/>
      <c r="MWF111" s="5"/>
      <c r="MWG111" s="1"/>
      <c r="MWH111" s="2"/>
      <c r="MWI111" s="8" t="s">
        <v>60</v>
      </c>
      <c r="MWJ111" s="5"/>
      <c r="MWK111" s="523" t="s">
        <v>61</v>
      </c>
      <c r="MWL111" s="523"/>
      <c r="MWM111" s="5"/>
      <c r="MWN111" s="5"/>
      <c r="MWO111" s="1"/>
      <c r="MWP111" s="2"/>
      <c r="MWQ111" s="8" t="s">
        <v>60</v>
      </c>
      <c r="MWR111" s="5"/>
      <c r="MWS111" s="523" t="s">
        <v>61</v>
      </c>
      <c r="MWT111" s="523"/>
      <c r="MWU111" s="5"/>
      <c r="MWV111" s="5"/>
      <c r="MWW111" s="1"/>
      <c r="MWX111" s="2"/>
      <c r="MWY111" s="8" t="s">
        <v>60</v>
      </c>
      <c r="MWZ111" s="5"/>
      <c r="MXA111" s="523" t="s">
        <v>61</v>
      </c>
      <c r="MXB111" s="523"/>
      <c r="MXC111" s="5"/>
      <c r="MXD111" s="5"/>
      <c r="MXE111" s="1"/>
      <c r="MXF111" s="2"/>
      <c r="MXG111" s="8" t="s">
        <v>60</v>
      </c>
      <c r="MXH111" s="5"/>
      <c r="MXI111" s="523" t="s">
        <v>61</v>
      </c>
      <c r="MXJ111" s="523"/>
      <c r="MXK111" s="5"/>
      <c r="MXL111" s="5"/>
      <c r="MXM111" s="1"/>
      <c r="MXN111" s="2"/>
      <c r="MXO111" s="8" t="s">
        <v>60</v>
      </c>
      <c r="MXP111" s="5"/>
      <c r="MXQ111" s="523" t="s">
        <v>61</v>
      </c>
      <c r="MXR111" s="523"/>
      <c r="MXS111" s="5"/>
      <c r="MXT111" s="5"/>
      <c r="MXU111" s="1"/>
      <c r="MXV111" s="2"/>
      <c r="MXW111" s="8" t="s">
        <v>60</v>
      </c>
      <c r="MXX111" s="5"/>
      <c r="MXY111" s="523" t="s">
        <v>61</v>
      </c>
      <c r="MXZ111" s="523"/>
      <c r="MYA111" s="5"/>
      <c r="MYB111" s="5"/>
      <c r="MYC111" s="1"/>
      <c r="MYD111" s="2"/>
      <c r="MYE111" s="8" t="s">
        <v>60</v>
      </c>
      <c r="MYF111" s="5"/>
      <c r="MYG111" s="523" t="s">
        <v>61</v>
      </c>
      <c r="MYH111" s="523"/>
      <c r="MYI111" s="5"/>
      <c r="MYJ111" s="5"/>
      <c r="MYK111" s="1"/>
      <c r="MYL111" s="2"/>
      <c r="MYM111" s="8" t="s">
        <v>60</v>
      </c>
      <c r="MYN111" s="5"/>
      <c r="MYO111" s="523" t="s">
        <v>61</v>
      </c>
      <c r="MYP111" s="523"/>
      <c r="MYQ111" s="5"/>
      <c r="MYR111" s="5"/>
      <c r="MYS111" s="1"/>
      <c r="MYT111" s="2"/>
      <c r="MYU111" s="8" t="s">
        <v>60</v>
      </c>
      <c r="MYV111" s="5"/>
      <c r="MYW111" s="523" t="s">
        <v>61</v>
      </c>
      <c r="MYX111" s="523"/>
      <c r="MYY111" s="5"/>
      <c r="MYZ111" s="5"/>
      <c r="MZA111" s="1"/>
      <c r="MZB111" s="2"/>
      <c r="MZC111" s="8" t="s">
        <v>60</v>
      </c>
      <c r="MZD111" s="5"/>
      <c r="MZE111" s="523" t="s">
        <v>61</v>
      </c>
      <c r="MZF111" s="523"/>
      <c r="MZG111" s="5"/>
      <c r="MZH111" s="5"/>
      <c r="MZI111" s="1"/>
      <c r="MZJ111" s="2"/>
      <c r="MZK111" s="8" t="s">
        <v>60</v>
      </c>
      <c r="MZL111" s="5"/>
      <c r="MZM111" s="523" t="s">
        <v>61</v>
      </c>
      <c r="MZN111" s="523"/>
      <c r="MZO111" s="5"/>
      <c r="MZP111" s="5"/>
      <c r="MZQ111" s="1"/>
      <c r="MZR111" s="2"/>
      <c r="MZS111" s="8" t="s">
        <v>60</v>
      </c>
      <c r="MZT111" s="5"/>
      <c r="MZU111" s="523" t="s">
        <v>61</v>
      </c>
      <c r="MZV111" s="523"/>
      <c r="MZW111" s="5"/>
      <c r="MZX111" s="5"/>
      <c r="MZY111" s="1"/>
      <c r="MZZ111" s="2"/>
      <c r="NAA111" s="8" t="s">
        <v>60</v>
      </c>
      <c r="NAB111" s="5"/>
      <c r="NAC111" s="523" t="s">
        <v>61</v>
      </c>
      <c r="NAD111" s="523"/>
      <c r="NAE111" s="5"/>
      <c r="NAF111" s="5"/>
      <c r="NAG111" s="1"/>
      <c r="NAH111" s="2"/>
      <c r="NAI111" s="8" t="s">
        <v>60</v>
      </c>
      <c r="NAJ111" s="5"/>
      <c r="NAK111" s="523" t="s">
        <v>61</v>
      </c>
      <c r="NAL111" s="523"/>
      <c r="NAM111" s="5"/>
      <c r="NAN111" s="5"/>
      <c r="NAO111" s="1"/>
      <c r="NAP111" s="2"/>
      <c r="NAQ111" s="8" t="s">
        <v>60</v>
      </c>
      <c r="NAR111" s="5"/>
      <c r="NAS111" s="523" t="s">
        <v>61</v>
      </c>
      <c r="NAT111" s="523"/>
      <c r="NAU111" s="5"/>
      <c r="NAV111" s="5"/>
      <c r="NAW111" s="1"/>
      <c r="NAX111" s="2"/>
      <c r="NAY111" s="8" t="s">
        <v>60</v>
      </c>
      <c r="NAZ111" s="5"/>
      <c r="NBA111" s="523" t="s">
        <v>61</v>
      </c>
      <c r="NBB111" s="523"/>
      <c r="NBC111" s="5"/>
      <c r="NBD111" s="5"/>
      <c r="NBE111" s="1"/>
      <c r="NBF111" s="2"/>
      <c r="NBG111" s="8" t="s">
        <v>60</v>
      </c>
      <c r="NBH111" s="5"/>
      <c r="NBI111" s="523" t="s">
        <v>61</v>
      </c>
      <c r="NBJ111" s="523"/>
      <c r="NBK111" s="5"/>
      <c r="NBL111" s="5"/>
      <c r="NBM111" s="1"/>
      <c r="NBN111" s="2"/>
      <c r="NBO111" s="8" t="s">
        <v>60</v>
      </c>
      <c r="NBP111" s="5"/>
      <c r="NBQ111" s="523" t="s">
        <v>61</v>
      </c>
      <c r="NBR111" s="523"/>
      <c r="NBS111" s="5"/>
      <c r="NBT111" s="5"/>
      <c r="NBU111" s="1"/>
      <c r="NBV111" s="2"/>
      <c r="NBW111" s="8" t="s">
        <v>60</v>
      </c>
      <c r="NBX111" s="5"/>
      <c r="NBY111" s="523" t="s">
        <v>61</v>
      </c>
      <c r="NBZ111" s="523"/>
      <c r="NCA111" s="5"/>
      <c r="NCB111" s="5"/>
      <c r="NCC111" s="1"/>
      <c r="NCD111" s="2"/>
      <c r="NCE111" s="8" t="s">
        <v>60</v>
      </c>
      <c r="NCF111" s="5"/>
      <c r="NCG111" s="523" t="s">
        <v>61</v>
      </c>
      <c r="NCH111" s="523"/>
      <c r="NCI111" s="5"/>
      <c r="NCJ111" s="5"/>
      <c r="NCK111" s="1"/>
      <c r="NCL111" s="2"/>
      <c r="NCM111" s="8" t="s">
        <v>60</v>
      </c>
      <c r="NCN111" s="5"/>
      <c r="NCO111" s="523" t="s">
        <v>61</v>
      </c>
      <c r="NCP111" s="523"/>
      <c r="NCQ111" s="5"/>
      <c r="NCR111" s="5"/>
      <c r="NCS111" s="1"/>
      <c r="NCT111" s="2"/>
      <c r="NCU111" s="8" t="s">
        <v>60</v>
      </c>
      <c r="NCV111" s="5"/>
      <c r="NCW111" s="523" t="s">
        <v>61</v>
      </c>
      <c r="NCX111" s="523"/>
      <c r="NCY111" s="5"/>
      <c r="NCZ111" s="5"/>
      <c r="NDA111" s="1"/>
      <c r="NDB111" s="2"/>
      <c r="NDC111" s="8" t="s">
        <v>60</v>
      </c>
      <c r="NDD111" s="5"/>
      <c r="NDE111" s="523" t="s">
        <v>61</v>
      </c>
      <c r="NDF111" s="523"/>
      <c r="NDG111" s="5"/>
      <c r="NDH111" s="5"/>
      <c r="NDI111" s="1"/>
      <c r="NDJ111" s="2"/>
      <c r="NDK111" s="8" t="s">
        <v>60</v>
      </c>
      <c r="NDL111" s="5"/>
      <c r="NDM111" s="523" t="s">
        <v>61</v>
      </c>
      <c r="NDN111" s="523"/>
      <c r="NDO111" s="5"/>
      <c r="NDP111" s="5"/>
      <c r="NDQ111" s="1"/>
      <c r="NDR111" s="2"/>
      <c r="NDS111" s="8" t="s">
        <v>60</v>
      </c>
      <c r="NDT111" s="5"/>
      <c r="NDU111" s="523" t="s">
        <v>61</v>
      </c>
      <c r="NDV111" s="523"/>
      <c r="NDW111" s="5"/>
      <c r="NDX111" s="5"/>
      <c r="NDY111" s="1"/>
      <c r="NDZ111" s="2"/>
      <c r="NEA111" s="8" t="s">
        <v>60</v>
      </c>
      <c r="NEB111" s="5"/>
      <c r="NEC111" s="523" t="s">
        <v>61</v>
      </c>
      <c r="NED111" s="523"/>
      <c r="NEE111" s="5"/>
      <c r="NEF111" s="5"/>
      <c r="NEG111" s="1"/>
      <c r="NEH111" s="2"/>
      <c r="NEI111" s="8" t="s">
        <v>60</v>
      </c>
      <c r="NEJ111" s="5"/>
      <c r="NEK111" s="523" t="s">
        <v>61</v>
      </c>
      <c r="NEL111" s="523"/>
      <c r="NEM111" s="5"/>
      <c r="NEN111" s="5"/>
      <c r="NEO111" s="1"/>
      <c r="NEP111" s="2"/>
      <c r="NEQ111" s="8" t="s">
        <v>60</v>
      </c>
      <c r="NER111" s="5"/>
      <c r="NES111" s="523" t="s">
        <v>61</v>
      </c>
      <c r="NET111" s="523"/>
      <c r="NEU111" s="5"/>
      <c r="NEV111" s="5"/>
      <c r="NEW111" s="1"/>
      <c r="NEX111" s="2"/>
      <c r="NEY111" s="8" t="s">
        <v>60</v>
      </c>
      <c r="NEZ111" s="5"/>
      <c r="NFA111" s="523" t="s">
        <v>61</v>
      </c>
      <c r="NFB111" s="523"/>
      <c r="NFC111" s="5"/>
      <c r="NFD111" s="5"/>
      <c r="NFE111" s="1"/>
      <c r="NFF111" s="2"/>
      <c r="NFG111" s="8" t="s">
        <v>60</v>
      </c>
      <c r="NFH111" s="5"/>
      <c r="NFI111" s="523" t="s">
        <v>61</v>
      </c>
      <c r="NFJ111" s="523"/>
      <c r="NFK111" s="5"/>
      <c r="NFL111" s="5"/>
      <c r="NFM111" s="1"/>
      <c r="NFN111" s="2"/>
      <c r="NFO111" s="8" t="s">
        <v>60</v>
      </c>
      <c r="NFP111" s="5"/>
      <c r="NFQ111" s="523" t="s">
        <v>61</v>
      </c>
      <c r="NFR111" s="523"/>
      <c r="NFS111" s="5"/>
      <c r="NFT111" s="5"/>
      <c r="NFU111" s="1"/>
      <c r="NFV111" s="2"/>
      <c r="NFW111" s="8" t="s">
        <v>60</v>
      </c>
      <c r="NFX111" s="5"/>
      <c r="NFY111" s="523" t="s">
        <v>61</v>
      </c>
      <c r="NFZ111" s="523"/>
      <c r="NGA111" s="5"/>
      <c r="NGB111" s="5"/>
      <c r="NGC111" s="1"/>
      <c r="NGD111" s="2"/>
      <c r="NGE111" s="8" t="s">
        <v>60</v>
      </c>
      <c r="NGF111" s="5"/>
      <c r="NGG111" s="523" t="s">
        <v>61</v>
      </c>
      <c r="NGH111" s="523"/>
      <c r="NGI111" s="5"/>
      <c r="NGJ111" s="5"/>
      <c r="NGK111" s="1"/>
      <c r="NGL111" s="2"/>
      <c r="NGM111" s="8" t="s">
        <v>60</v>
      </c>
      <c r="NGN111" s="5"/>
      <c r="NGO111" s="523" t="s">
        <v>61</v>
      </c>
      <c r="NGP111" s="523"/>
      <c r="NGQ111" s="5"/>
      <c r="NGR111" s="5"/>
      <c r="NGS111" s="1"/>
      <c r="NGT111" s="2"/>
      <c r="NGU111" s="8" t="s">
        <v>60</v>
      </c>
      <c r="NGV111" s="5"/>
      <c r="NGW111" s="523" t="s">
        <v>61</v>
      </c>
      <c r="NGX111" s="523"/>
      <c r="NGY111" s="5"/>
      <c r="NGZ111" s="5"/>
      <c r="NHA111" s="1"/>
      <c r="NHB111" s="2"/>
      <c r="NHC111" s="8" t="s">
        <v>60</v>
      </c>
      <c r="NHD111" s="5"/>
      <c r="NHE111" s="523" t="s">
        <v>61</v>
      </c>
      <c r="NHF111" s="523"/>
      <c r="NHG111" s="5"/>
      <c r="NHH111" s="5"/>
      <c r="NHI111" s="1"/>
      <c r="NHJ111" s="2"/>
      <c r="NHK111" s="8" t="s">
        <v>60</v>
      </c>
      <c r="NHL111" s="5"/>
      <c r="NHM111" s="523" t="s">
        <v>61</v>
      </c>
      <c r="NHN111" s="523"/>
      <c r="NHO111" s="5"/>
      <c r="NHP111" s="5"/>
      <c r="NHQ111" s="1"/>
      <c r="NHR111" s="2"/>
      <c r="NHS111" s="8" t="s">
        <v>60</v>
      </c>
      <c r="NHT111" s="5"/>
      <c r="NHU111" s="523" t="s">
        <v>61</v>
      </c>
      <c r="NHV111" s="523"/>
      <c r="NHW111" s="5"/>
      <c r="NHX111" s="5"/>
      <c r="NHY111" s="1"/>
      <c r="NHZ111" s="2"/>
      <c r="NIA111" s="8" t="s">
        <v>60</v>
      </c>
      <c r="NIB111" s="5"/>
      <c r="NIC111" s="523" t="s">
        <v>61</v>
      </c>
      <c r="NID111" s="523"/>
      <c r="NIE111" s="5"/>
      <c r="NIF111" s="5"/>
      <c r="NIG111" s="1"/>
      <c r="NIH111" s="2"/>
      <c r="NII111" s="8" t="s">
        <v>60</v>
      </c>
      <c r="NIJ111" s="5"/>
      <c r="NIK111" s="523" t="s">
        <v>61</v>
      </c>
      <c r="NIL111" s="523"/>
      <c r="NIM111" s="5"/>
      <c r="NIN111" s="5"/>
      <c r="NIO111" s="1"/>
      <c r="NIP111" s="2"/>
      <c r="NIQ111" s="8" t="s">
        <v>60</v>
      </c>
      <c r="NIR111" s="5"/>
      <c r="NIS111" s="523" t="s">
        <v>61</v>
      </c>
      <c r="NIT111" s="523"/>
      <c r="NIU111" s="5"/>
      <c r="NIV111" s="5"/>
      <c r="NIW111" s="1"/>
      <c r="NIX111" s="2"/>
      <c r="NIY111" s="8" t="s">
        <v>60</v>
      </c>
      <c r="NIZ111" s="5"/>
      <c r="NJA111" s="523" t="s">
        <v>61</v>
      </c>
      <c r="NJB111" s="523"/>
      <c r="NJC111" s="5"/>
      <c r="NJD111" s="5"/>
      <c r="NJE111" s="1"/>
      <c r="NJF111" s="2"/>
      <c r="NJG111" s="8" t="s">
        <v>60</v>
      </c>
      <c r="NJH111" s="5"/>
      <c r="NJI111" s="523" t="s">
        <v>61</v>
      </c>
      <c r="NJJ111" s="523"/>
      <c r="NJK111" s="5"/>
      <c r="NJL111" s="5"/>
      <c r="NJM111" s="1"/>
      <c r="NJN111" s="2"/>
      <c r="NJO111" s="8" t="s">
        <v>60</v>
      </c>
      <c r="NJP111" s="5"/>
      <c r="NJQ111" s="523" t="s">
        <v>61</v>
      </c>
      <c r="NJR111" s="523"/>
      <c r="NJS111" s="5"/>
      <c r="NJT111" s="5"/>
      <c r="NJU111" s="1"/>
      <c r="NJV111" s="2"/>
      <c r="NJW111" s="8" t="s">
        <v>60</v>
      </c>
      <c r="NJX111" s="5"/>
      <c r="NJY111" s="523" t="s">
        <v>61</v>
      </c>
      <c r="NJZ111" s="523"/>
      <c r="NKA111" s="5"/>
      <c r="NKB111" s="5"/>
      <c r="NKC111" s="1"/>
      <c r="NKD111" s="2"/>
      <c r="NKE111" s="8" t="s">
        <v>60</v>
      </c>
      <c r="NKF111" s="5"/>
      <c r="NKG111" s="523" t="s">
        <v>61</v>
      </c>
      <c r="NKH111" s="523"/>
      <c r="NKI111" s="5"/>
      <c r="NKJ111" s="5"/>
      <c r="NKK111" s="1"/>
      <c r="NKL111" s="2"/>
      <c r="NKM111" s="8" t="s">
        <v>60</v>
      </c>
      <c r="NKN111" s="5"/>
      <c r="NKO111" s="523" t="s">
        <v>61</v>
      </c>
      <c r="NKP111" s="523"/>
      <c r="NKQ111" s="5"/>
      <c r="NKR111" s="5"/>
      <c r="NKS111" s="1"/>
      <c r="NKT111" s="2"/>
      <c r="NKU111" s="8" t="s">
        <v>60</v>
      </c>
      <c r="NKV111" s="5"/>
      <c r="NKW111" s="523" t="s">
        <v>61</v>
      </c>
      <c r="NKX111" s="523"/>
      <c r="NKY111" s="5"/>
      <c r="NKZ111" s="5"/>
      <c r="NLA111" s="1"/>
      <c r="NLB111" s="2"/>
      <c r="NLC111" s="8" t="s">
        <v>60</v>
      </c>
      <c r="NLD111" s="5"/>
      <c r="NLE111" s="523" t="s">
        <v>61</v>
      </c>
      <c r="NLF111" s="523"/>
      <c r="NLG111" s="5"/>
      <c r="NLH111" s="5"/>
      <c r="NLI111" s="1"/>
      <c r="NLJ111" s="2"/>
      <c r="NLK111" s="8" t="s">
        <v>60</v>
      </c>
      <c r="NLL111" s="5"/>
      <c r="NLM111" s="523" t="s">
        <v>61</v>
      </c>
      <c r="NLN111" s="523"/>
      <c r="NLO111" s="5"/>
      <c r="NLP111" s="5"/>
      <c r="NLQ111" s="1"/>
      <c r="NLR111" s="2"/>
      <c r="NLS111" s="8" t="s">
        <v>60</v>
      </c>
      <c r="NLT111" s="5"/>
      <c r="NLU111" s="523" t="s">
        <v>61</v>
      </c>
      <c r="NLV111" s="523"/>
      <c r="NLW111" s="5"/>
      <c r="NLX111" s="5"/>
      <c r="NLY111" s="1"/>
      <c r="NLZ111" s="2"/>
      <c r="NMA111" s="8" t="s">
        <v>60</v>
      </c>
      <c r="NMB111" s="5"/>
      <c r="NMC111" s="523" t="s">
        <v>61</v>
      </c>
      <c r="NMD111" s="523"/>
      <c r="NME111" s="5"/>
      <c r="NMF111" s="5"/>
      <c r="NMG111" s="1"/>
      <c r="NMH111" s="2"/>
      <c r="NMI111" s="8" t="s">
        <v>60</v>
      </c>
      <c r="NMJ111" s="5"/>
      <c r="NMK111" s="523" t="s">
        <v>61</v>
      </c>
      <c r="NML111" s="523"/>
      <c r="NMM111" s="5"/>
      <c r="NMN111" s="5"/>
      <c r="NMO111" s="1"/>
      <c r="NMP111" s="2"/>
      <c r="NMQ111" s="8" t="s">
        <v>60</v>
      </c>
      <c r="NMR111" s="5"/>
      <c r="NMS111" s="523" t="s">
        <v>61</v>
      </c>
      <c r="NMT111" s="523"/>
      <c r="NMU111" s="5"/>
      <c r="NMV111" s="5"/>
      <c r="NMW111" s="1"/>
      <c r="NMX111" s="2"/>
      <c r="NMY111" s="8" t="s">
        <v>60</v>
      </c>
      <c r="NMZ111" s="5"/>
      <c r="NNA111" s="523" t="s">
        <v>61</v>
      </c>
      <c r="NNB111" s="523"/>
      <c r="NNC111" s="5"/>
      <c r="NND111" s="5"/>
      <c r="NNE111" s="1"/>
      <c r="NNF111" s="2"/>
      <c r="NNG111" s="8" t="s">
        <v>60</v>
      </c>
      <c r="NNH111" s="5"/>
      <c r="NNI111" s="523" t="s">
        <v>61</v>
      </c>
      <c r="NNJ111" s="523"/>
      <c r="NNK111" s="5"/>
      <c r="NNL111" s="5"/>
      <c r="NNM111" s="1"/>
      <c r="NNN111" s="2"/>
      <c r="NNO111" s="8" t="s">
        <v>60</v>
      </c>
      <c r="NNP111" s="5"/>
      <c r="NNQ111" s="523" t="s">
        <v>61</v>
      </c>
      <c r="NNR111" s="523"/>
      <c r="NNS111" s="5"/>
      <c r="NNT111" s="5"/>
      <c r="NNU111" s="1"/>
      <c r="NNV111" s="2"/>
      <c r="NNW111" s="8" t="s">
        <v>60</v>
      </c>
      <c r="NNX111" s="5"/>
      <c r="NNY111" s="523" t="s">
        <v>61</v>
      </c>
      <c r="NNZ111" s="523"/>
      <c r="NOA111" s="5"/>
      <c r="NOB111" s="5"/>
      <c r="NOC111" s="1"/>
      <c r="NOD111" s="2"/>
      <c r="NOE111" s="8" t="s">
        <v>60</v>
      </c>
      <c r="NOF111" s="5"/>
      <c r="NOG111" s="523" t="s">
        <v>61</v>
      </c>
      <c r="NOH111" s="523"/>
      <c r="NOI111" s="5"/>
      <c r="NOJ111" s="5"/>
      <c r="NOK111" s="1"/>
      <c r="NOL111" s="2"/>
      <c r="NOM111" s="8" t="s">
        <v>60</v>
      </c>
      <c r="NON111" s="5"/>
      <c r="NOO111" s="523" t="s">
        <v>61</v>
      </c>
      <c r="NOP111" s="523"/>
      <c r="NOQ111" s="5"/>
      <c r="NOR111" s="5"/>
      <c r="NOS111" s="1"/>
      <c r="NOT111" s="2"/>
      <c r="NOU111" s="8" t="s">
        <v>60</v>
      </c>
      <c r="NOV111" s="5"/>
      <c r="NOW111" s="523" t="s">
        <v>61</v>
      </c>
      <c r="NOX111" s="523"/>
      <c r="NOY111" s="5"/>
      <c r="NOZ111" s="5"/>
      <c r="NPA111" s="1"/>
      <c r="NPB111" s="2"/>
      <c r="NPC111" s="8" t="s">
        <v>60</v>
      </c>
      <c r="NPD111" s="5"/>
      <c r="NPE111" s="523" t="s">
        <v>61</v>
      </c>
      <c r="NPF111" s="523"/>
      <c r="NPG111" s="5"/>
      <c r="NPH111" s="5"/>
      <c r="NPI111" s="1"/>
      <c r="NPJ111" s="2"/>
      <c r="NPK111" s="8" t="s">
        <v>60</v>
      </c>
      <c r="NPL111" s="5"/>
      <c r="NPM111" s="523" t="s">
        <v>61</v>
      </c>
      <c r="NPN111" s="523"/>
      <c r="NPO111" s="5"/>
      <c r="NPP111" s="5"/>
      <c r="NPQ111" s="1"/>
      <c r="NPR111" s="2"/>
      <c r="NPS111" s="8" t="s">
        <v>60</v>
      </c>
      <c r="NPT111" s="5"/>
      <c r="NPU111" s="523" t="s">
        <v>61</v>
      </c>
      <c r="NPV111" s="523"/>
      <c r="NPW111" s="5"/>
      <c r="NPX111" s="5"/>
      <c r="NPY111" s="1"/>
      <c r="NPZ111" s="2"/>
      <c r="NQA111" s="8" t="s">
        <v>60</v>
      </c>
      <c r="NQB111" s="5"/>
      <c r="NQC111" s="523" t="s">
        <v>61</v>
      </c>
      <c r="NQD111" s="523"/>
      <c r="NQE111" s="5"/>
      <c r="NQF111" s="5"/>
      <c r="NQG111" s="1"/>
      <c r="NQH111" s="2"/>
      <c r="NQI111" s="8" t="s">
        <v>60</v>
      </c>
      <c r="NQJ111" s="5"/>
      <c r="NQK111" s="523" t="s">
        <v>61</v>
      </c>
      <c r="NQL111" s="523"/>
      <c r="NQM111" s="5"/>
      <c r="NQN111" s="5"/>
      <c r="NQO111" s="1"/>
      <c r="NQP111" s="2"/>
      <c r="NQQ111" s="8" t="s">
        <v>60</v>
      </c>
      <c r="NQR111" s="5"/>
      <c r="NQS111" s="523" t="s">
        <v>61</v>
      </c>
      <c r="NQT111" s="523"/>
      <c r="NQU111" s="5"/>
      <c r="NQV111" s="5"/>
      <c r="NQW111" s="1"/>
      <c r="NQX111" s="2"/>
      <c r="NQY111" s="8" t="s">
        <v>60</v>
      </c>
      <c r="NQZ111" s="5"/>
      <c r="NRA111" s="523" t="s">
        <v>61</v>
      </c>
      <c r="NRB111" s="523"/>
      <c r="NRC111" s="5"/>
      <c r="NRD111" s="5"/>
      <c r="NRE111" s="1"/>
      <c r="NRF111" s="2"/>
      <c r="NRG111" s="8" t="s">
        <v>60</v>
      </c>
      <c r="NRH111" s="5"/>
      <c r="NRI111" s="523" t="s">
        <v>61</v>
      </c>
      <c r="NRJ111" s="523"/>
      <c r="NRK111" s="5"/>
      <c r="NRL111" s="5"/>
      <c r="NRM111" s="1"/>
      <c r="NRN111" s="2"/>
      <c r="NRO111" s="8" t="s">
        <v>60</v>
      </c>
      <c r="NRP111" s="5"/>
      <c r="NRQ111" s="523" t="s">
        <v>61</v>
      </c>
      <c r="NRR111" s="523"/>
      <c r="NRS111" s="5"/>
      <c r="NRT111" s="5"/>
      <c r="NRU111" s="1"/>
      <c r="NRV111" s="2"/>
      <c r="NRW111" s="8" t="s">
        <v>60</v>
      </c>
      <c r="NRX111" s="5"/>
      <c r="NRY111" s="523" t="s">
        <v>61</v>
      </c>
      <c r="NRZ111" s="523"/>
      <c r="NSA111" s="5"/>
      <c r="NSB111" s="5"/>
      <c r="NSC111" s="1"/>
      <c r="NSD111" s="2"/>
      <c r="NSE111" s="8" t="s">
        <v>60</v>
      </c>
      <c r="NSF111" s="5"/>
      <c r="NSG111" s="523" t="s">
        <v>61</v>
      </c>
      <c r="NSH111" s="523"/>
      <c r="NSI111" s="5"/>
      <c r="NSJ111" s="5"/>
      <c r="NSK111" s="1"/>
      <c r="NSL111" s="2"/>
      <c r="NSM111" s="8" t="s">
        <v>60</v>
      </c>
      <c r="NSN111" s="5"/>
      <c r="NSO111" s="523" t="s">
        <v>61</v>
      </c>
      <c r="NSP111" s="523"/>
      <c r="NSQ111" s="5"/>
      <c r="NSR111" s="5"/>
      <c r="NSS111" s="1"/>
      <c r="NST111" s="2"/>
      <c r="NSU111" s="8" t="s">
        <v>60</v>
      </c>
      <c r="NSV111" s="5"/>
      <c r="NSW111" s="523" t="s">
        <v>61</v>
      </c>
      <c r="NSX111" s="523"/>
      <c r="NSY111" s="5"/>
      <c r="NSZ111" s="5"/>
      <c r="NTA111" s="1"/>
      <c r="NTB111" s="2"/>
      <c r="NTC111" s="8" t="s">
        <v>60</v>
      </c>
      <c r="NTD111" s="5"/>
      <c r="NTE111" s="523" t="s">
        <v>61</v>
      </c>
      <c r="NTF111" s="523"/>
      <c r="NTG111" s="5"/>
      <c r="NTH111" s="5"/>
      <c r="NTI111" s="1"/>
      <c r="NTJ111" s="2"/>
      <c r="NTK111" s="8" t="s">
        <v>60</v>
      </c>
      <c r="NTL111" s="5"/>
      <c r="NTM111" s="523" t="s">
        <v>61</v>
      </c>
      <c r="NTN111" s="523"/>
      <c r="NTO111" s="5"/>
      <c r="NTP111" s="5"/>
      <c r="NTQ111" s="1"/>
      <c r="NTR111" s="2"/>
      <c r="NTS111" s="8" t="s">
        <v>60</v>
      </c>
      <c r="NTT111" s="5"/>
      <c r="NTU111" s="523" t="s">
        <v>61</v>
      </c>
      <c r="NTV111" s="523"/>
      <c r="NTW111" s="5"/>
      <c r="NTX111" s="5"/>
      <c r="NTY111" s="1"/>
      <c r="NTZ111" s="2"/>
      <c r="NUA111" s="8" t="s">
        <v>60</v>
      </c>
      <c r="NUB111" s="5"/>
      <c r="NUC111" s="523" t="s">
        <v>61</v>
      </c>
      <c r="NUD111" s="523"/>
      <c r="NUE111" s="5"/>
      <c r="NUF111" s="5"/>
      <c r="NUG111" s="1"/>
      <c r="NUH111" s="2"/>
      <c r="NUI111" s="8" t="s">
        <v>60</v>
      </c>
      <c r="NUJ111" s="5"/>
      <c r="NUK111" s="523" t="s">
        <v>61</v>
      </c>
      <c r="NUL111" s="523"/>
      <c r="NUM111" s="5"/>
      <c r="NUN111" s="5"/>
      <c r="NUO111" s="1"/>
      <c r="NUP111" s="2"/>
      <c r="NUQ111" s="8" t="s">
        <v>60</v>
      </c>
      <c r="NUR111" s="5"/>
      <c r="NUS111" s="523" t="s">
        <v>61</v>
      </c>
      <c r="NUT111" s="523"/>
      <c r="NUU111" s="5"/>
      <c r="NUV111" s="5"/>
      <c r="NUW111" s="1"/>
      <c r="NUX111" s="2"/>
      <c r="NUY111" s="8" t="s">
        <v>60</v>
      </c>
      <c r="NUZ111" s="5"/>
      <c r="NVA111" s="523" t="s">
        <v>61</v>
      </c>
      <c r="NVB111" s="523"/>
      <c r="NVC111" s="5"/>
      <c r="NVD111" s="5"/>
      <c r="NVE111" s="1"/>
      <c r="NVF111" s="2"/>
      <c r="NVG111" s="8" t="s">
        <v>60</v>
      </c>
      <c r="NVH111" s="5"/>
      <c r="NVI111" s="523" t="s">
        <v>61</v>
      </c>
      <c r="NVJ111" s="523"/>
      <c r="NVK111" s="5"/>
      <c r="NVL111" s="5"/>
      <c r="NVM111" s="1"/>
      <c r="NVN111" s="2"/>
      <c r="NVO111" s="8" t="s">
        <v>60</v>
      </c>
      <c r="NVP111" s="5"/>
      <c r="NVQ111" s="523" t="s">
        <v>61</v>
      </c>
      <c r="NVR111" s="523"/>
      <c r="NVS111" s="5"/>
      <c r="NVT111" s="5"/>
      <c r="NVU111" s="1"/>
      <c r="NVV111" s="2"/>
      <c r="NVW111" s="8" t="s">
        <v>60</v>
      </c>
      <c r="NVX111" s="5"/>
      <c r="NVY111" s="523" t="s">
        <v>61</v>
      </c>
      <c r="NVZ111" s="523"/>
      <c r="NWA111" s="5"/>
      <c r="NWB111" s="5"/>
      <c r="NWC111" s="1"/>
      <c r="NWD111" s="2"/>
      <c r="NWE111" s="8" t="s">
        <v>60</v>
      </c>
      <c r="NWF111" s="5"/>
      <c r="NWG111" s="523" t="s">
        <v>61</v>
      </c>
      <c r="NWH111" s="523"/>
      <c r="NWI111" s="5"/>
      <c r="NWJ111" s="5"/>
      <c r="NWK111" s="1"/>
      <c r="NWL111" s="2"/>
      <c r="NWM111" s="8" t="s">
        <v>60</v>
      </c>
      <c r="NWN111" s="5"/>
      <c r="NWO111" s="523" t="s">
        <v>61</v>
      </c>
      <c r="NWP111" s="523"/>
      <c r="NWQ111" s="5"/>
      <c r="NWR111" s="5"/>
      <c r="NWS111" s="1"/>
      <c r="NWT111" s="2"/>
      <c r="NWU111" s="8" t="s">
        <v>60</v>
      </c>
      <c r="NWV111" s="5"/>
      <c r="NWW111" s="523" t="s">
        <v>61</v>
      </c>
      <c r="NWX111" s="523"/>
      <c r="NWY111" s="5"/>
      <c r="NWZ111" s="5"/>
      <c r="NXA111" s="1"/>
      <c r="NXB111" s="2"/>
      <c r="NXC111" s="8" t="s">
        <v>60</v>
      </c>
      <c r="NXD111" s="5"/>
      <c r="NXE111" s="523" t="s">
        <v>61</v>
      </c>
      <c r="NXF111" s="523"/>
      <c r="NXG111" s="5"/>
      <c r="NXH111" s="5"/>
      <c r="NXI111" s="1"/>
      <c r="NXJ111" s="2"/>
      <c r="NXK111" s="8" t="s">
        <v>60</v>
      </c>
      <c r="NXL111" s="5"/>
      <c r="NXM111" s="523" t="s">
        <v>61</v>
      </c>
      <c r="NXN111" s="523"/>
      <c r="NXO111" s="5"/>
      <c r="NXP111" s="5"/>
      <c r="NXQ111" s="1"/>
      <c r="NXR111" s="2"/>
      <c r="NXS111" s="8" t="s">
        <v>60</v>
      </c>
      <c r="NXT111" s="5"/>
      <c r="NXU111" s="523" t="s">
        <v>61</v>
      </c>
      <c r="NXV111" s="523"/>
      <c r="NXW111" s="5"/>
      <c r="NXX111" s="5"/>
      <c r="NXY111" s="1"/>
      <c r="NXZ111" s="2"/>
      <c r="NYA111" s="8" t="s">
        <v>60</v>
      </c>
      <c r="NYB111" s="5"/>
      <c r="NYC111" s="523" t="s">
        <v>61</v>
      </c>
      <c r="NYD111" s="523"/>
      <c r="NYE111" s="5"/>
      <c r="NYF111" s="5"/>
      <c r="NYG111" s="1"/>
      <c r="NYH111" s="2"/>
      <c r="NYI111" s="8" t="s">
        <v>60</v>
      </c>
      <c r="NYJ111" s="5"/>
      <c r="NYK111" s="523" t="s">
        <v>61</v>
      </c>
      <c r="NYL111" s="523"/>
      <c r="NYM111" s="5"/>
      <c r="NYN111" s="5"/>
      <c r="NYO111" s="1"/>
      <c r="NYP111" s="2"/>
      <c r="NYQ111" s="8" t="s">
        <v>60</v>
      </c>
      <c r="NYR111" s="5"/>
      <c r="NYS111" s="523" t="s">
        <v>61</v>
      </c>
      <c r="NYT111" s="523"/>
      <c r="NYU111" s="5"/>
      <c r="NYV111" s="5"/>
      <c r="NYW111" s="1"/>
      <c r="NYX111" s="2"/>
      <c r="NYY111" s="8" t="s">
        <v>60</v>
      </c>
      <c r="NYZ111" s="5"/>
      <c r="NZA111" s="523" t="s">
        <v>61</v>
      </c>
      <c r="NZB111" s="523"/>
      <c r="NZC111" s="5"/>
      <c r="NZD111" s="5"/>
      <c r="NZE111" s="1"/>
      <c r="NZF111" s="2"/>
      <c r="NZG111" s="8" t="s">
        <v>60</v>
      </c>
      <c r="NZH111" s="5"/>
      <c r="NZI111" s="523" t="s">
        <v>61</v>
      </c>
      <c r="NZJ111" s="523"/>
      <c r="NZK111" s="5"/>
      <c r="NZL111" s="5"/>
      <c r="NZM111" s="1"/>
      <c r="NZN111" s="2"/>
      <c r="NZO111" s="8" t="s">
        <v>60</v>
      </c>
      <c r="NZP111" s="5"/>
      <c r="NZQ111" s="523" t="s">
        <v>61</v>
      </c>
      <c r="NZR111" s="523"/>
      <c r="NZS111" s="5"/>
      <c r="NZT111" s="5"/>
      <c r="NZU111" s="1"/>
      <c r="NZV111" s="2"/>
      <c r="NZW111" s="8" t="s">
        <v>60</v>
      </c>
      <c r="NZX111" s="5"/>
      <c r="NZY111" s="523" t="s">
        <v>61</v>
      </c>
      <c r="NZZ111" s="523"/>
      <c r="OAA111" s="5"/>
      <c r="OAB111" s="5"/>
      <c r="OAC111" s="1"/>
      <c r="OAD111" s="2"/>
      <c r="OAE111" s="8" t="s">
        <v>60</v>
      </c>
      <c r="OAF111" s="5"/>
      <c r="OAG111" s="523" t="s">
        <v>61</v>
      </c>
      <c r="OAH111" s="523"/>
      <c r="OAI111" s="5"/>
      <c r="OAJ111" s="5"/>
      <c r="OAK111" s="1"/>
      <c r="OAL111" s="2"/>
      <c r="OAM111" s="8" t="s">
        <v>60</v>
      </c>
      <c r="OAN111" s="5"/>
      <c r="OAO111" s="523" t="s">
        <v>61</v>
      </c>
      <c r="OAP111" s="523"/>
      <c r="OAQ111" s="5"/>
      <c r="OAR111" s="5"/>
      <c r="OAS111" s="1"/>
      <c r="OAT111" s="2"/>
      <c r="OAU111" s="8" t="s">
        <v>60</v>
      </c>
      <c r="OAV111" s="5"/>
      <c r="OAW111" s="523" t="s">
        <v>61</v>
      </c>
      <c r="OAX111" s="523"/>
      <c r="OAY111" s="5"/>
      <c r="OAZ111" s="5"/>
      <c r="OBA111" s="1"/>
      <c r="OBB111" s="2"/>
      <c r="OBC111" s="8" t="s">
        <v>60</v>
      </c>
      <c r="OBD111" s="5"/>
      <c r="OBE111" s="523" t="s">
        <v>61</v>
      </c>
      <c r="OBF111" s="523"/>
      <c r="OBG111" s="5"/>
      <c r="OBH111" s="5"/>
      <c r="OBI111" s="1"/>
      <c r="OBJ111" s="2"/>
      <c r="OBK111" s="8" t="s">
        <v>60</v>
      </c>
      <c r="OBL111" s="5"/>
      <c r="OBM111" s="523" t="s">
        <v>61</v>
      </c>
      <c r="OBN111" s="523"/>
      <c r="OBO111" s="5"/>
      <c r="OBP111" s="5"/>
      <c r="OBQ111" s="1"/>
      <c r="OBR111" s="2"/>
      <c r="OBS111" s="8" t="s">
        <v>60</v>
      </c>
      <c r="OBT111" s="5"/>
      <c r="OBU111" s="523" t="s">
        <v>61</v>
      </c>
      <c r="OBV111" s="523"/>
      <c r="OBW111" s="5"/>
      <c r="OBX111" s="5"/>
      <c r="OBY111" s="1"/>
      <c r="OBZ111" s="2"/>
      <c r="OCA111" s="8" t="s">
        <v>60</v>
      </c>
      <c r="OCB111" s="5"/>
      <c r="OCC111" s="523" t="s">
        <v>61</v>
      </c>
      <c r="OCD111" s="523"/>
      <c r="OCE111" s="5"/>
      <c r="OCF111" s="5"/>
      <c r="OCG111" s="1"/>
      <c r="OCH111" s="2"/>
      <c r="OCI111" s="8" t="s">
        <v>60</v>
      </c>
      <c r="OCJ111" s="5"/>
      <c r="OCK111" s="523" t="s">
        <v>61</v>
      </c>
      <c r="OCL111" s="523"/>
      <c r="OCM111" s="5"/>
      <c r="OCN111" s="5"/>
      <c r="OCO111" s="1"/>
      <c r="OCP111" s="2"/>
      <c r="OCQ111" s="8" t="s">
        <v>60</v>
      </c>
      <c r="OCR111" s="5"/>
      <c r="OCS111" s="523" t="s">
        <v>61</v>
      </c>
      <c r="OCT111" s="523"/>
      <c r="OCU111" s="5"/>
      <c r="OCV111" s="5"/>
      <c r="OCW111" s="1"/>
      <c r="OCX111" s="2"/>
      <c r="OCY111" s="8" t="s">
        <v>60</v>
      </c>
      <c r="OCZ111" s="5"/>
      <c r="ODA111" s="523" t="s">
        <v>61</v>
      </c>
      <c r="ODB111" s="523"/>
      <c r="ODC111" s="5"/>
      <c r="ODD111" s="5"/>
      <c r="ODE111" s="1"/>
      <c r="ODF111" s="2"/>
      <c r="ODG111" s="8" t="s">
        <v>60</v>
      </c>
      <c r="ODH111" s="5"/>
      <c r="ODI111" s="523" t="s">
        <v>61</v>
      </c>
      <c r="ODJ111" s="523"/>
      <c r="ODK111" s="5"/>
      <c r="ODL111" s="5"/>
      <c r="ODM111" s="1"/>
      <c r="ODN111" s="2"/>
      <c r="ODO111" s="8" t="s">
        <v>60</v>
      </c>
      <c r="ODP111" s="5"/>
      <c r="ODQ111" s="523" t="s">
        <v>61</v>
      </c>
      <c r="ODR111" s="523"/>
      <c r="ODS111" s="5"/>
      <c r="ODT111" s="5"/>
      <c r="ODU111" s="1"/>
      <c r="ODV111" s="2"/>
      <c r="ODW111" s="8" t="s">
        <v>60</v>
      </c>
      <c r="ODX111" s="5"/>
      <c r="ODY111" s="523" t="s">
        <v>61</v>
      </c>
      <c r="ODZ111" s="523"/>
      <c r="OEA111" s="5"/>
      <c r="OEB111" s="5"/>
      <c r="OEC111" s="1"/>
      <c r="OED111" s="2"/>
      <c r="OEE111" s="8" t="s">
        <v>60</v>
      </c>
      <c r="OEF111" s="5"/>
      <c r="OEG111" s="523" t="s">
        <v>61</v>
      </c>
      <c r="OEH111" s="523"/>
      <c r="OEI111" s="5"/>
      <c r="OEJ111" s="5"/>
      <c r="OEK111" s="1"/>
      <c r="OEL111" s="2"/>
      <c r="OEM111" s="8" t="s">
        <v>60</v>
      </c>
      <c r="OEN111" s="5"/>
      <c r="OEO111" s="523" t="s">
        <v>61</v>
      </c>
      <c r="OEP111" s="523"/>
      <c r="OEQ111" s="5"/>
      <c r="OER111" s="5"/>
      <c r="OES111" s="1"/>
      <c r="OET111" s="2"/>
      <c r="OEU111" s="8" t="s">
        <v>60</v>
      </c>
      <c r="OEV111" s="5"/>
      <c r="OEW111" s="523" t="s">
        <v>61</v>
      </c>
      <c r="OEX111" s="523"/>
      <c r="OEY111" s="5"/>
      <c r="OEZ111" s="5"/>
      <c r="OFA111" s="1"/>
      <c r="OFB111" s="2"/>
      <c r="OFC111" s="8" t="s">
        <v>60</v>
      </c>
      <c r="OFD111" s="5"/>
      <c r="OFE111" s="523" t="s">
        <v>61</v>
      </c>
      <c r="OFF111" s="523"/>
      <c r="OFG111" s="5"/>
      <c r="OFH111" s="5"/>
      <c r="OFI111" s="1"/>
      <c r="OFJ111" s="2"/>
      <c r="OFK111" s="8" t="s">
        <v>60</v>
      </c>
      <c r="OFL111" s="5"/>
      <c r="OFM111" s="523" t="s">
        <v>61</v>
      </c>
      <c r="OFN111" s="523"/>
      <c r="OFO111" s="5"/>
      <c r="OFP111" s="5"/>
      <c r="OFQ111" s="1"/>
      <c r="OFR111" s="2"/>
      <c r="OFS111" s="8" t="s">
        <v>60</v>
      </c>
      <c r="OFT111" s="5"/>
      <c r="OFU111" s="523" t="s">
        <v>61</v>
      </c>
      <c r="OFV111" s="523"/>
      <c r="OFW111" s="5"/>
      <c r="OFX111" s="5"/>
      <c r="OFY111" s="1"/>
      <c r="OFZ111" s="2"/>
      <c r="OGA111" s="8" t="s">
        <v>60</v>
      </c>
      <c r="OGB111" s="5"/>
      <c r="OGC111" s="523" t="s">
        <v>61</v>
      </c>
      <c r="OGD111" s="523"/>
      <c r="OGE111" s="5"/>
      <c r="OGF111" s="5"/>
      <c r="OGG111" s="1"/>
      <c r="OGH111" s="2"/>
      <c r="OGI111" s="8" t="s">
        <v>60</v>
      </c>
      <c r="OGJ111" s="5"/>
      <c r="OGK111" s="523" t="s">
        <v>61</v>
      </c>
      <c r="OGL111" s="523"/>
      <c r="OGM111" s="5"/>
      <c r="OGN111" s="5"/>
      <c r="OGO111" s="1"/>
      <c r="OGP111" s="2"/>
      <c r="OGQ111" s="8" t="s">
        <v>60</v>
      </c>
      <c r="OGR111" s="5"/>
      <c r="OGS111" s="523" t="s">
        <v>61</v>
      </c>
      <c r="OGT111" s="523"/>
      <c r="OGU111" s="5"/>
      <c r="OGV111" s="5"/>
      <c r="OGW111" s="1"/>
      <c r="OGX111" s="2"/>
      <c r="OGY111" s="8" t="s">
        <v>60</v>
      </c>
      <c r="OGZ111" s="5"/>
      <c r="OHA111" s="523" t="s">
        <v>61</v>
      </c>
      <c r="OHB111" s="523"/>
      <c r="OHC111" s="5"/>
      <c r="OHD111" s="5"/>
      <c r="OHE111" s="1"/>
      <c r="OHF111" s="2"/>
      <c r="OHG111" s="8" t="s">
        <v>60</v>
      </c>
      <c r="OHH111" s="5"/>
      <c r="OHI111" s="523" t="s">
        <v>61</v>
      </c>
      <c r="OHJ111" s="523"/>
      <c r="OHK111" s="5"/>
      <c r="OHL111" s="5"/>
      <c r="OHM111" s="1"/>
      <c r="OHN111" s="2"/>
      <c r="OHO111" s="8" t="s">
        <v>60</v>
      </c>
      <c r="OHP111" s="5"/>
      <c r="OHQ111" s="523" t="s">
        <v>61</v>
      </c>
      <c r="OHR111" s="523"/>
      <c r="OHS111" s="5"/>
      <c r="OHT111" s="5"/>
      <c r="OHU111" s="1"/>
      <c r="OHV111" s="2"/>
      <c r="OHW111" s="8" t="s">
        <v>60</v>
      </c>
      <c r="OHX111" s="5"/>
      <c r="OHY111" s="523" t="s">
        <v>61</v>
      </c>
      <c r="OHZ111" s="523"/>
      <c r="OIA111" s="5"/>
      <c r="OIB111" s="5"/>
      <c r="OIC111" s="1"/>
      <c r="OID111" s="2"/>
      <c r="OIE111" s="8" t="s">
        <v>60</v>
      </c>
      <c r="OIF111" s="5"/>
      <c r="OIG111" s="523" t="s">
        <v>61</v>
      </c>
      <c r="OIH111" s="523"/>
      <c r="OII111" s="5"/>
      <c r="OIJ111" s="5"/>
      <c r="OIK111" s="1"/>
      <c r="OIL111" s="2"/>
      <c r="OIM111" s="8" t="s">
        <v>60</v>
      </c>
      <c r="OIN111" s="5"/>
      <c r="OIO111" s="523" t="s">
        <v>61</v>
      </c>
      <c r="OIP111" s="523"/>
      <c r="OIQ111" s="5"/>
      <c r="OIR111" s="5"/>
      <c r="OIS111" s="1"/>
      <c r="OIT111" s="2"/>
      <c r="OIU111" s="8" t="s">
        <v>60</v>
      </c>
      <c r="OIV111" s="5"/>
      <c r="OIW111" s="523" t="s">
        <v>61</v>
      </c>
      <c r="OIX111" s="523"/>
      <c r="OIY111" s="5"/>
      <c r="OIZ111" s="5"/>
      <c r="OJA111" s="1"/>
      <c r="OJB111" s="2"/>
      <c r="OJC111" s="8" t="s">
        <v>60</v>
      </c>
      <c r="OJD111" s="5"/>
      <c r="OJE111" s="523" t="s">
        <v>61</v>
      </c>
      <c r="OJF111" s="523"/>
      <c r="OJG111" s="5"/>
      <c r="OJH111" s="5"/>
      <c r="OJI111" s="1"/>
      <c r="OJJ111" s="2"/>
      <c r="OJK111" s="8" t="s">
        <v>60</v>
      </c>
      <c r="OJL111" s="5"/>
      <c r="OJM111" s="523" t="s">
        <v>61</v>
      </c>
      <c r="OJN111" s="523"/>
      <c r="OJO111" s="5"/>
      <c r="OJP111" s="5"/>
      <c r="OJQ111" s="1"/>
      <c r="OJR111" s="2"/>
      <c r="OJS111" s="8" t="s">
        <v>60</v>
      </c>
      <c r="OJT111" s="5"/>
      <c r="OJU111" s="523" t="s">
        <v>61</v>
      </c>
      <c r="OJV111" s="523"/>
      <c r="OJW111" s="5"/>
      <c r="OJX111" s="5"/>
      <c r="OJY111" s="1"/>
      <c r="OJZ111" s="2"/>
      <c r="OKA111" s="8" t="s">
        <v>60</v>
      </c>
      <c r="OKB111" s="5"/>
      <c r="OKC111" s="523" t="s">
        <v>61</v>
      </c>
      <c r="OKD111" s="523"/>
      <c r="OKE111" s="5"/>
      <c r="OKF111" s="5"/>
      <c r="OKG111" s="1"/>
      <c r="OKH111" s="2"/>
      <c r="OKI111" s="8" t="s">
        <v>60</v>
      </c>
      <c r="OKJ111" s="5"/>
      <c r="OKK111" s="523" t="s">
        <v>61</v>
      </c>
      <c r="OKL111" s="523"/>
      <c r="OKM111" s="5"/>
      <c r="OKN111" s="5"/>
      <c r="OKO111" s="1"/>
      <c r="OKP111" s="2"/>
      <c r="OKQ111" s="8" t="s">
        <v>60</v>
      </c>
      <c r="OKR111" s="5"/>
      <c r="OKS111" s="523" t="s">
        <v>61</v>
      </c>
      <c r="OKT111" s="523"/>
      <c r="OKU111" s="5"/>
      <c r="OKV111" s="5"/>
      <c r="OKW111" s="1"/>
      <c r="OKX111" s="2"/>
      <c r="OKY111" s="8" t="s">
        <v>60</v>
      </c>
      <c r="OKZ111" s="5"/>
      <c r="OLA111" s="523" t="s">
        <v>61</v>
      </c>
      <c r="OLB111" s="523"/>
      <c r="OLC111" s="5"/>
      <c r="OLD111" s="5"/>
      <c r="OLE111" s="1"/>
      <c r="OLF111" s="2"/>
      <c r="OLG111" s="8" t="s">
        <v>60</v>
      </c>
      <c r="OLH111" s="5"/>
      <c r="OLI111" s="523" t="s">
        <v>61</v>
      </c>
      <c r="OLJ111" s="523"/>
      <c r="OLK111" s="5"/>
      <c r="OLL111" s="5"/>
      <c r="OLM111" s="1"/>
      <c r="OLN111" s="2"/>
      <c r="OLO111" s="8" t="s">
        <v>60</v>
      </c>
      <c r="OLP111" s="5"/>
      <c r="OLQ111" s="523" t="s">
        <v>61</v>
      </c>
      <c r="OLR111" s="523"/>
      <c r="OLS111" s="5"/>
      <c r="OLT111" s="5"/>
      <c r="OLU111" s="1"/>
      <c r="OLV111" s="2"/>
      <c r="OLW111" s="8" t="s">
        <v>60</v>
      </c>
      <c r="OLX111" s="5"/>
      <c r="OLY111" s="523" t="s">
        <v>61</v>
      </c>
      <c r="OLZ111" s="523"/>
      <c r="OMA111" s="5"/>
      <c r="OMB111" s="5"/>
      <c r="OMC111" s="1"/>
      <c r="OMD111" s="2"/>
      <c r="OME111" s="8" t="s">
        <v>60</v>
      </c>
      <c r="OMF111" s="5"/>
      <c r="OMG111" s="523" t="s">
        <v>61</v>
      </c>
      <c r="OMH111" s="523"/>
      <c r="OMI111" s="5"/>
      <c r="OMJ111" s="5"/>
      <c r="OMK111" s="1"/>
      <c r="OML111" s="2"/>
      <c r="OMM111" s="8" t="s">
        <v>60</v>
      </c>
      <c r="OMN111" s="5"/>
      <c r="OMO111" s="523" t="s">
        <v>61</v>
      </c>
      <c r="OMP111" s="523"/>
      <c r="OMQ111" s="5"/>
      <c r="OMR111" s="5"/>
      <c r="OMS111" s="1"/>
      <c r="OMT111" s="2"/>
      <c r="OMU111" s="8" t="s">
        <v>60</v>
      </c>
      <c r="OMV111" s="5"/>
      <c r="OMW111" s="523" t="s">
        <v>61</v>
      </c>
      <c r="OMX111" s="523"/>
      <c r="OMY111" s="5"/>
      <c r="OMZ111" s="5"/>
      <c r="ONA111" s="1"/>
      <c r="ONB111" s="2"/>
      <c r="ONC111" s="8" t="s">
        <v>60</v>
      </c>
      <c r="OND111" s="5"/>
      <c r="ONE111" s="523" t="s">
        <v>61</v>
      </c>
      <c r="ONF111" s="523"/>
      <c r="ONG111" s="5"/>
      <c r="ONH111" s="5"/>
      <c r="ONI111" s="1"/>
      <c r="ONJ111" s="2"/>
      <c r="ONK111" s="8" t="s">
        <v>60</v>
      </c>
      <c r="ONL111" s="5"/>
      <c r="ONM111" s="523" t="s">
        <v>61</v>
      </c>
      <c r="ONN111" s="523"/>
      <c r="ONO111" s="5"/>
      <c r="ONP111" s="5"/>
      <c r="ONQ111" s="1"/>
      <c r="ONR111" s="2"/>
      <c r="ONS111" s="8" t="s">
        <v>60</v>
      </c>
      <c r="ONT111" s="5"/>
      <c r="ONU111" s="523" t="s">
        <v>61</v>
      </c>
      <c r="ONV111" s="523"/>
      <c r="ONW111" s="5"/>
      <c r="ONX111" s="5"/>
      <c r="ONY111" s="1"/>
      <c r="ONZ111" s="2"/>
      <c r="OOA111" s="8" t="s">
        <v>60</v>
      </c>
      <c r="OOB111" s="5"/>
      <c r="OOC111" s="523" t="s">
        <v>61</v>
      </c>
      <c r="OOD111" s="523"/>
      <c r="OOE111" s="5"/>
      <c r="OOF111" s="5"/>
      <c r="OOG111" s="1"/>
      <c r="OOH111" s="2"/>
      <c r="OOI111" s="8" t="s">
        <v>60</v>
      </c>
      <c r="OOJ111" s="5"/>
      <c r="OOK111" s="523" t="s">
        <v>61</v>
      </c>
      <c r="OOL111" s="523"/>
      <c r="OOM111" s="5"/>
      <c r="OON111" s="5"/>
      <c r="OOO111" s="1"/>
      <c r="OOP111" s="2"/>
      <c r="OOQ111" s="8" t="s">
        <v>60</v>
      </c>
      <c r="OOR111" s="5"/>
      <c r="OOS111" s="523" t="s">
        <v>61</v>
      </c>
      <c r="OOT111" s="523"/>
      <c r="OOU111" s="5"/>
      <c r="OOV111" s="5"/>
      <c r="OOW111" s="1"/>
      <c r="OOX111" s="2"/>
      <c r="OOY111" s="8" t="s">
        <v>60</v>
      </c>
      <c r="OOZ111" s="5"/>
      <c r="OPA111" s="523" t="s">
        <v>61</v>
      </c>
      <c r="OPB111" s="523"/>
      <c r="OPC111" s="5"/>
      <c r="OPD111" s="5"/>
      <c r="OPE111" s="1"/>
      <c r="OPF111" s="2"/>
      <c r="OPG111" s="8" t="s">
        <v>60</v>
      </c>
      <c r="OPH111" s="5"/>
      <c r="OPI111" s="523" t="s">
        <v>61</v>
      </c>
      <c r="OPJ111" s="523"/>
      <c r="OPK111" s="5"/>
      <c r="OPL111" s="5"/>
      <c r="OPM111" s="1"/>
      <c r="OPN111" s="2"/>
      <c r="OPO111" s="8" t="s">
        <v>60</v>
      </c>
      <c r="OPP111" s="5"/>
      <c r="OPQ111" s="523" t="s">
        <v>61</v>
      </c>
      <c r="OPR111" s="523"/>
      <c r="OPS111" s="5"/>
      <c r="OPT111" s="5"/>
      <c r="OPU111" s="1"/>
      <c r="OPV111" s="2"/>
      <c r="OPW111" s="8" t="s">
        <v>60</v>
      </c>
      <c r="OPX111" s="5"/>
      <c r="OPY111" s="523" t="s">
        <v>61</v>
      </c>
      <c r="OPZ111" s="523"/>
      <c r="OQA111" s="5"/>
      <c r="OQB111" s="5"/>
      <c r="OQC111" s="1"/>
      <c r="OQD111" s="2"/>
      <c r="OQE111" s="8" t="s">
        <v>60</v>
      </c>
      <c r="OQF111" s="5"/>
      <c r="OQG111" s="523" t="s">
        <v>61</v>
      </c>
      <c r="OQH111" s="523"/>
      <c r="OQI111" s="5"/>
      <c r="OQJ111" s="5"/>
      <c r="OQK111" s="1"/>
      <c r="OQL111" s="2"/>
      <c r="OQM111" s="8" t="s">
        <v>60</v>
      </c>
      <c r="OQN111" s="5"/>
      <c r="OQO111" s="523" t="s">
        <v>61</v>
      </c>
      <c r="OQP111" s="523"/>
      <c r="OQQ111" s="5"/>
      <c r="OQR111" s="5"/>
      <c r="OQS111" s="1"/>
      <c r="OQT111" s="2"/>
      <c r="OQU111" s="8" t="s">
        <v>60</v>
      </c>
      <c r="OQV111" s="5"/>
      <c r="OQW111" s="523" t="s">
        <v>61</v>
      </c>
      <c r="OQX111" s="523"/>
      <c r="OQY111" s="5"/>
      <c r="OQZ111" s="5"/>
      <c r="ORA111" s="1"/>
      <c r="ORB111" s="2"/>
      <c r="ORC111" s="8" t="s">
        <v>60</v>
      </c>
      <c r="ORD111" s="5"/>
      <c r="ORE111" s="523" t="s">
        <v>61</v>
      </c>
      <c r="ORF111" s="523"/>
      <c r="ORG111" s="5"/>
      <c r="ORH111" s="5"/>
      <c r="ORI111" s="1"/>
      <c r="ORJ111" s="2"/>
      <c r="ORK111" s="8" t="s">
        <v>60</v>
      </c>
      <c r="ORL111" s="5"/>
      <c r="ORM111" s="523" t="s">
        <v>61</v>
      </c>
      <c r="ORN111" s="523"/>
      <c r="ORO111" s="5"/>
      <c r="ORP111" s="5"/>
      <c r="ORQ111" s="1"/>
      <c r="ORR111" s="2"/>
      <c r="ORS111" s="8" t="s">
        <v>60</v>
      </c>
      <c r="ORT111" s="5"/>
      <c r="ORU111" s="523" t="s">
        <v>61</v>
      </c>
      <c r="ORV111" s="523"/>
      <c r="ORW111" s="5"/>
      <c r="ORX111" s="5"/>
      <c r="ORY111" s="1"/>
      <c r="ORZ111" s="2"/>
      <c r="OSA111" s="8" t="s">
        <v>60</v>
      </c>
      <c r="OSB111" s="5"/>
      <c r="OSC111" s="523" t="s">
        <v>61</v>
      </c>
      <c r="OSD111" s="523"/>
      <c r="OSE111" s="5"/>
      <c r="OSF111" s="5"/>
      <c r="OSG111" s="1"/>
      <c r="OSH111" s="2"/>
      <c r="OSI111" s="8" t="s">
        <v>60</v>
      </c>
      <c r="OSJ111" s="5"/>
      <c r="OSK111" s="523" t="s">
        <v>61</v>
      </c>
      <c r="OSL111" s="523"/>
      <c r="OSM111" s="5"/>
      <c r="OSN111" s="5"/>
      <c r="OSO111" s="1"/>
      <c r="OSP111" s="2"/>
      <c r="OSQ111" s="8" t="s">
        <v>60</v>
      </c>
      <c r="OSR111" s="5"/>
      <c r="OSS111" s="523" t="s">
        <v>61</v>
      </c>
      <c r="OST111" s="523"/>
      <c r="OSU111" s="5"/>
      <c r="OSV111" s="5"/>
      <c r="OSW111" s="1"/>
      <c r="OSX111" s="2"/>
      <c r="OSY111" s="8" t="s">
        <v>60</v>
      </c>
      <c r="OSZ111" s="5"/>
      <c r="OTA111" s="523" t="s">
        <v>61</v>
      </c>
      <c r="OTB111" s="523"/>
      <c r="OTC111" s="5"/>
      <c r="OTD111" s="5"/>
      <c r="OTE111" s="1"/>
      <c r="OTF111" s="2"/>
      <c r="OTG111" s="8" t="s">
        <v>60</v>
      </c>
      <c r="OTH111" s="5"/>
      <c r="OTI111" s="523" t="s">
        <v>61</v>
      </c>
      <c r="OTJ111" s="523"/>
      <c r="OTK111" s="5"/>
      <c r="OTL111" s="5"/>
      <c r="OTM111" s="1"/>
      <c r="OTN111" s="2"/>
      <c r="OTO111" s="8" t="s">
        <v>60</v>
      </c>
      <c r="OTP111" s="5"/>
      <c r="OTQ111" s="523" t="s">
        <v>61</v>
      </c>
      <c r="OTR111" s="523"/>
      <c r="OTS111" s="5"/>
      <c r="OTT111" s="5"/>
      <c r="OTU111" s="1"/>
      <c r="OTV111" s="2"/>
      <c r="OTW111" s="8" t="s">
        <v>60</v>
      </c>
      <c r="OTX111" s="5"/>
      <c r="OTY111" s="523" t="s">
        <v>61</v>
      </c>
      <c r="OTZ111" s="523"/>
      <c r="OUA111" s="5"/>
      <c r="OUB111" s="5"/>
      <c r="OUC111" s="1"/>
      <c r="OUD111" s="2"/>
      <c r="OUE111" s="8" t="s">
        <v>60</v>
      </c>
      <c r="OUF111" s="5"/>
      <c r="OUG111" s="523" t="s">
        <v>61</v>
      </c>
      <c r="OUH111" s="523"/>
      <c r="OUI111" s="5"/>
      <c r="OUJ111" s="5"/>
      <c r="OUK111" s="1"/>
      <c r="OUL111" s="2"/>
      <c r="OUM111" s="8" t="s">
        <v>60</v>
      </c>
      <c r="OUN111" s="5"/>
      <c r="OUO111" s="523" t="s">
        <v>61</v>
      </c>
      <c r="OUP111" s="523"/>
      <c r="OUQ111" s="5"/>
      <c r="OUR111" s="5"/>
      <c r="OUS111" s="1"/>
      <c r="OUT111" s="2"/>
      <c r="OUU111" s="8" t="s">
        <v>60</v>
      </c>
      <c r="OUV111" s="5"/>
      <c r="OUW111" s="523" t="s">
        <v>61</v>
      </c>
      <c r="OUX111" s="523"/>
      <c r="OUY111" s="5"/>
      <c r="OUZ111" s="5"/>
      <c r="OVA111" s="1"/>
      <c r="OVB111" s="2"/>
      <c r="OVC111" s="8" t="s">
        <v>60</v>
      </c>
      <c r="OVD111" s="5"/>
      <c r="OVE111" s="523" t="s">
        <v>61</v>
      </c>
      <c r="OVF111" s="523"/>
      <c r="OVG111" s="5"/>
      <c r="OVH111" s="5"/>
      <c r="OVI111" s="1"/>
      <c r="OVJ111" s="2"/>
      <c r="OVK111" s="8" t="s">
        <v>60</v>
      </c>
      <c r="OVL111" s="5"/>
      <c r="OVM111" s="523" t="s">
        <v>61</v>
      </c>
      <c r="OVN111" s="523"/>
      <c r="OVO111" s="5"/>
      <c r="OVP111" s="5"/>
      <c r="OVQ111" s="1"/>
      <c r="OVR111" s="2"/>
      <c r="OVS111" s="8" t="s">
        <v>60</v>
      </c>
      <c r="OVT111" s="5"/>
      <c r="OVU111" s="523" t="s">
        <v>61</v>
      </c>
      <c r="OVV111" s="523"/>
      <c r="OVW111" s="5"/>
      <c r="OVX111" s="5"/>
      <c r="OVY111" s="1"/>
      <c r="OVZ111" s="2"/>
      <c r="OWA111" s="8" t="s">
        <v>60</v>
      </c>
      <c r="OWB111" s="5"/>
      <c r="OWC111" s="523" t="s">
        <v>61</v>
      </c>
      <c r="OWD111" s="523"/>
      <c r="OWE111" s="5"/>
      <c r="OWF111" s="5"/>
      <c r="OWG111" s="1"/>
      <c r="OWH111" s="2"/>
      <c r="OWI111" s="8" t="s">
        <v>60</v>
      </c>
      <c r="OWJ111" s="5"/>
      <c r="OWK111" s="523" t="s">
        <v>61</v>
      </c>
      <c r="OWL111" s="523"/>
      <c r="OWM111" s="5"/>
      <c r="OWN111" s="5"/>
      <c r="OWO111" s="1"/>
      <c r="OWP111" s="2"/>
      <c r="OWQ111" s="8" t="s">
        <v>60</v>
      </c>
      <c r="OWR111" s="5"/>
      <c r="OWS111" s="523" t="s">
        <v>61</v>
      </c>
      <c r="OWT111" s="523"/>
      <c r="OWU111" s="5"/>
      <c r="OWV111" s="5"/>
      <c r="OWW111" s="1"/>
      <c r="OWX111" s="2"/>
      <c r="OWY111" s="8" t="s">
        <v>60</v>
      </c>
      <c r="OWZ111" s="5"/>
      <c r="OXA111" s="523" t="s">
        <v>61</v>
      </c>
      <c r="OXB111" s="523"/>
      <c r="OXC111" s="5"/>
      <c r="OXD111" s="5"/>
      <c r="OXE111" s="1"/>
      <c r="OXF111" s="2"/>
      <c r="OXG111" s="8" t="s">
        <v>60</v>
      </c>
      <c r="OXH111" s="5"/>
      <c r="OXI111" s="523" t="s">
        <v>61</v>
      </c>
      <c r="OXJ111" s="523"/>
      <c r="OXK111" s="5"/>
      <c r="OXL111" s="5"/>
      <c r="OXM111" s="1"/>
      <c r="OXN111" s="2"/>
      <c r="OXO111" s="8" t="s">
        <v>60</v>
      </c>
      <c r="OXP111" s="5"/>
      <c r="OXQ111" s="523" t="s">
        <v>61</v>
      </c>
      <c r="OXR111" s="523"/>
      <c r="OXS111" s="5"/>
      <c r="OXT111" s="5"/>
      <c r="OXU111" s="1"/>
      <c r="OXV111" s="2"/>
      <c r="OXW111" s="8" t="s">
        <v>60</v>
      </c>
      <c r="OXX111" s="5"/>
      <c r="OXY111" s="523" t="s">
        <v>61</v>
      </c>
      <c r="OXZ111" s="523"/>
      <c r="OYA111" s="5"/>
      <c r="OYB111" s="5"/>
      <c r="OYC111" s="1"/>
      <c r="OYD111" s="2"/>
      <c r="OYE111" s="8" t="s">
        <v>60</v>
      </c>
      <c r="OYF111" s="5"/>
      <c r="OYG111" s="523" t="s">
        <v>61</v>
      </c>
      <c r="OYH111" s="523"/>
      <c r="OYI111" s="5"/>
      <c r="OYJ111" s="5"/>
      <c r="OYK111" s="1"/>
      <c r="OYL111" s="2"/>
      <c r="OYM111" s="8" t="s">
        <v>60</v>
      </c>
      <c r="OYN111" s="5"/>
      <c r="OYO111" s="523" t="s">
        <v>61</v>
      </c>
      <c r="OYP111" s="523"/>
      <c r="OYQ111" s="5"/>
      <c r="OYR111" s="5"/>
      <c r="OYS111" s="1"/>
      <c r="OYT111" s="2"/>
      <c r="OYU111" s="8" t="s">
        <v>60</v>
      </c>
      <c r="OYV111" s="5"/>
      <c r="OYW111" s="523" t="s">
        <v>61</v>
      </c>
      <c r="OYX111" s="523"/>
      <c r="OYY111" s="5"/>
      <c r="OYZ111" s="5"/>
      <c r="OZA111" s="1"/>
      <c r="OZB111" s="2"/>
      <c r="OZC111" s="8" t="s">
        <v>60</v>
      </c>
      <c r="OZD111" s="5"/>
      <c r="OZE111" s="523" t="s">
        <v>61</v>
      </c>
      <c r="OZF111" s="523"/>
      <c r="OZG111" s="5"/>
      <c r="OZH111" s="5"/>
      <c r="OZI111" s="1"/>
      <c r="OZJ111" s="2"/>
      <c r="OZK111" s="8" t="s">
        <v>60</v>
      </c>
      <c r="OZL111" s="5"/>
      <c r="OZM111" s="523" t="s">
        <v>61</v>
      </c>
      <c r="OZN111" s="523"/>
      <c r="OZO111" s="5"/>
      <c r="OZP111" s="5"/>
      <c r="OZQ111" s="1"/>
      <c r="OZR111" s="2"/>
      <c r="OZS111" s="8" t="s">
        <v>60</v>
      </c>
      <c r="OZT111" s="5"/>
      <c r="OZU111" s="523" t="s">
        <v>61</v>
      </c>
      <c r="OZV111" s="523"/>
      <c r="OZW111" s="5"/>
      <c r="OZX111" s="5"/>
      <c r="OZY111" s="1"/>
      <c r="OZZ111" s="2"/>
      <c r="PAA111" s="8" t="s">
        <v>60</v>
      </c>
      <c r="PAB111" s="5"/>
      <c r="PAC111" s="523" t="s">
        <v>61</v>
      </c>
      <c r="PAD111" s="523"/>
      <c r="PAE111" s="5"/>
      <c r="PAF111" s="5"/>
      <c r="PAG111" s="1"/>
      <c r="PAH111" s="2"/>
      <c r="PAI111" s="8" t="s">
        <v>60</v>
      </c>
      <c r="PAJ111" s="5"/>
      <c r="PAK111" s="523" t="s">
        <v>61</v>
      </c>
      <c r="PAL111" s="523"/>
      <c r="PAM111" s="5"/>
      <c r="PAN111" s="5"/>
      <c r="PAO111" s="1"/>
      <c r="PAP111" s="2"/>
      <c r="PAQ111" s="8" t="s">
        <v>60</v>
      </c>
      <c r="PAR111" s="5"/>
      <c r="PAS111" s="523" t="s">
        <v>61</v>
      </c>
      <c r="PAT111" s="523"/>
      <c r="PAU111" s="5"/>
      <c r="PAV111" s="5"/>
      <c r="PAW111" s="1"/>
      <c r="PAX111" s="2"/>
      <c r="PAY111" s="8" t="s">
        <v>60</v>
      </c>
      <c r="PAZ111" s="5"/>
      <c r="PBA111" s="523" t="s">
        <v>61</v>
      </c>
      <c r="PBB111" s="523"/>
      <c r="PBC111" s="5"/>
      <c r="PBD111" s="5"/>
      <c r="PBE111" s="1"/>
      <c r="PBF111" s="2"/>
      <c r="PBG111" s="8" t="s">
        <v>60</v>
      </c>
      <c r="PBH111" s="5"/>
      <c r="PBI111" s="523" t="s">
        <v>61</v>
      </c>
      <c r="PBJ111" s="523"/>
      <c r="PBK111" s="5"/>
      <c r="PBL111" s="5"/>
      <c r="PBM111" s="1"/>
      <c r="PBN111" s="2"/>
      <c r="PBO111" s="8" t="s">
        <v>60</v>
      </c>
      <c r="PBP111" s="5"/>
      <c r="PBQ111" s="523" t="s">
        <v>61</v>
      </c>
      <c r="PBR111" s="523"/>
      <c r="PBS111" s="5"/>
      <c r="PBT111" s="5"/>
      <c r="PBU111" s="1"/>
      <c r="PBV111" s="2"/>
      <c r="PBW111" s="8" t="s">
        <v>60</v>
      </c>
      <c r="PBX111" s="5"/>
      <c r="PBY111" s="523" t="s">
        <v>61</v>
      </c>
      <c r="PBZ111" s="523"/>
      <c r="PCA111" s="5"/>
      <c r="PCB111" s="5"/>
      <c r="PCC111" s="1"/>
      <c r="PCD111" s="2"/>
      <c r="PCE111" s="8" t="s">
        <v>60</v>
      </c>
      <c r="PCF111" s="5"/>
      <c r="PCG111" s="523" t="s">
        <v>61</v>
      </c>
      <c r="PCH111" s="523"/>
      <c r="PCI111" s="5"/>
      <c r="PCJ111" s="5"/>
      <c r="PCK111" s="1"/>
      <c r="PCL111" s="2"/>
      <c r="PCM111" s="8" t="s">
        <v>60</v>
      </c>
      <c r="PCN111" s="5"/>
      <c r="PCO111" s="523" t="s">
        <v>61</v>
      </c>
      <c r="PCP111" s="523"/>
      <c r="PCQ111" s="5"/>
      <c r="PCR111" s="5"/>
      <c r="PCS111" s="1"/>
      <c r="PCT111" s="2"/>
      <c r="PCU111" s="8" t="s">
        <v>60</v>
      </c>
      <c r="PCV111" s="5"/>
      <c r="PCW111" s="523" t="s">
        <v>61</v>
      </c>
      <c r="PCX111" s="523"/>
      <c r="PCY111" s="5"/>
      <c r="PCZ111" s="5"/>
      <c r="PDA111" s="1"/>
      <c r="PDB111" s="2"/>
      <c r="PDC111" s="8" t="s">
        <v>60</v>
      </c>
      <c r="PDD111" s="5"/>
      <c r="PDE111" s="523" t="s">
        <v>61</v>
      </c>
      <c r="PDF111" s="523"/>
      <c r="PDG111" s="5"/>
      <c r="PDH111" s="5"/>
      <c r="PDI111" s="1"/>
      <c r="PDJ111" s="2"/>
      <c r="PDK111" s="8" t="s">
        <v>60</v>
      </c>
      <c r="PDL111" s="5"/>
      <c r="PDM111" s="523" t="s">
        <v>61</v>
      </c>
      <c r="PDN111" s="523"/>
      <c r="PDO111" s="5"/>
      <c r="PDP111" s="5"/>
      <c r="PDQ111" s="1"/>
      <c r="PDR111" s="2"/>
      <c r="PDS111" s="8" t="s">
        <v>60</v>
      </c>
      <c r="PDT111" s="5"/>
      <c r="PDU111" s="523" t="s">
        <v>61</v>
      </c>
      <c r="PDV111" s="523"/>
      <c r="PDW111" s="5"/>
      <c r="PDX111" s="5"/>
      <c r="PDY111" s="1"/>
      <c r="PDZ111" s="2"/>
      <c r="PEA111" s="8" t="s">
        <v>60</v>
      </c>
      <c r="PEB111" s="5"/>
      <c r="PEC111" s="523" t="s">
        <v>61</v>
      </c>
      <c r="PED111" s="523"/>
      <c r="PEE111" s="5"/>
      <c r="PEF111" s="5"/>
      <c r="PEG111" s="1"/>
      <c r="PEH111" s="2"/>
      <c r="PEI111" s="8" t="s">
        <v>60</v>
      </c>
      <c r="PEJ111" s="5"/>
      <c r="PEK111" s="523" t="s">
        <v>61</v>
      </c>
      <c r="PEL111" s="523"/>
      <c r="PEM111" s="5"/>
      <c r="PEN111" s="5"/>
      <c r="PEO111" s="1"/>
      <c r="PEP111" s="2"/>
      <c r="PEQ111" s="8" t="s">
        <v>60</v>
      </c>
      <c r="PER111" s="5"/>
      <c r="PES111" s="523" t="s">
        <v>61</v>
      </c>
      <c r="PET111" s="523"/>
      <c r="PEU111" s="5"/>
      <c r="PEV111" s="5"/>
      <c r="PEW111" s="1"/>
      <c r="PEX111" s="2"/>
      <c r="PEY111" s="8" t="s">
        <v>60</v>
      </c>
      <c r="PEZ111" s="5"/>
      <c r="PFA111" s="523" t="s">
        <v>61</v>
      </c>
      <c r="PFB111" s="523"/>
      <c r="PFC111" s="5"/>
      <c r="PFD111" s="5"/>
      <c r="PFE111" s="1"/>
      <c r="PFF111" s="2"/>
      <c r="PFG111" s="8" t="s">
        <v>60</v>
      </c>
      <c r="PFH111" s="5"/>
      <c r="PFI111" s="523" t="s">
        <v>61</v>
      </c>
      <c r="PFJ111" s="523"/>
      <c r="PFK111" s="5"/>
      <c r="PFL111" s="5"/>
      <c r="PFM111" s="1"/>
      <c r="PFN111" s="2"/>
      <c r="PFO111" s="8" t="s">
        <v>60</v>
      </c>
      <c r="PFP111" s="5"/>
      <c r="PFQ111" s="523" t="s">
        <v>61</v>
      </c>
      <c r="PFR111" s="523"/>
      <c r="PFS111" s="5"/>
      <c r="PFT111" s="5"/>
      <c r="PFU111" s="1"/>
      <c r="PFV111" s="2"/>
      <c r="PFW111" s="8" t="s">
        <v>60</v>
      </c>
      <c r="PFX111" s="5"/>
      <c r="PFY111" s="523" t="s">
        <v>61</v>
      </c>
      <c r="PFZ111" s="523"/>
      <c r="PGA111" s="5"/>
      <c r="PGB111" s="5"/>
      <c r="PGC111" s="1"/>
      <c r="PGD111" s="2"/>
      <c r="PGE111" s="8" t="s">
        <v>60</v>
      </c>
      <c r="PGF111" s="5"/>
      <c r="PGG111" s="523" t="s">
        <v>61</v>
      </c>
      <c r="PGH111" s="523"/>
      <c r="PGI111" s="5"/>
      <c r="PGJ111" s="5"/>
      <c r="PGK111" s="1"/>
      <c r="PGL111" s="2"/>
      <c r="PGM111" s="8" t="s">
        <v>60</v>
      </c>
      <c r="PGN111" s="5"/>
      <c r="PGO111" s="523" t="s">
        <v>61</v>
      </c>
      <c r="PGP111" s="523"/>
      <c r="PGQ111" s="5"/>
      <c r="PGR111" s="5"/>
      <c r="PGS111" s="1"/>
      <c r="PGT111" s="2"/>
      <c r="PGU111" s="8" t="s">
        <v>60</v>
      </c>
      <c r="PGV111" s="5"/>
      <c r="PGW111" s="523" t="s">
        <v>61</v>
      </c>
      <c r="PGX111" s="523"/>
      <c r="PGY111" s="5"/>
      <c r="PGZ111" s="5"/>
      <c r="PHA111" s="1"/>
      <c r="PHB111" s="2"/>
      <c r="PHC111" s="8" t="s">
        <v>60</v>
      </c>
      <c r="PHD111" s="5"/>
      <c r="PHE111" s="523" t="s">
        <v>61</v>
      </c>
      <c r="PHF111" s="523"/>
      <c r="PHG111" s="5"/>
      <c r="PHH111" s="5"/>
      <c r="PHI111" s="1"/>
      <c r="PHJ111" s="2"/>
      <c r="PHK111" s="8" t="s">
        <v>60</v>
      </c>
      <c r="PHL111" s="5"/>
      <c r="PHM111" s="523" t="s">
        <v>61</v>
      </c>
      <c r="PHN111" s="523"/>
      <c r="PHO111" s="5"/>
      <c r="PHP111" s="5"/>
      <c r="PHQ111" s="1"/>
      <c r="PHR111" s="2"/>
      <c r="PHS111" s="8" t="s">
        <v>60</v>
      </c>
      <c r="PHT111" s="5"/>
      <c r="PHU111" s="523" t="s">
        <v>61</v>
      </c>
      <c r="PHV111" s="523"/>
      <c r="PHW111" s="5"/>
      <c r="PHX111" s="5"/>
      <c r="PHY111" s="1"/>
      <c r="PHZ111" s="2"/>
      <c r="PIA111" s="8" t="s">
        <v>60</v>
      </c>
      <c r="PIB111" s="5"/>
      <c r="PIC111" s="523" t="s">
        <v>61</v>
      </c>
      <c r="PID111" s="523"/>
      <c r="PIE111" s="5"/>
      <c r="PIF111" s="5"/>
      <c r="PIG111" s="1"/>
      <c r="PIH111" s="2"/>
      <c r="PII111" s="8" t="s">
        <v>60</v>
      </c>
      <c r="PIJ111" s="5"/>
      <c r="PIK111" s="523" t="s">
        <v>61</v>
      </c>
      <c r="PIL111" s="523"/>
      <c r="PIM111" s="5"/>
      <c r="PIN111" s="5"/>
      <c r="PIO111" s="1"/>
      <c r="PIP111" s="2"/>
      <c r="PIQ111" s="8" t="s">
        <v>60</v>
      </c>
      <c r="PIR111" s="5"/>
      <c r="PIS111" s="523" t="s">
        <v>61</v>
      </c>
      <c r="PIT111" s="523"/>
      <c r="PIU111" s="5"/>
      <c r="PIV111" s="5"/>
      <c r="PIW111" s="1"/>
      <c r="PIX111" s="2"/>
      <c r="PIY111" s="8" t="s">
        <v>60</v>
      </c>
      <c r="PIZ111" s="5"/>
      <c r="PJA111" s="523" t="s">
        <v>61</v>
      </c>
      <c r="PJB111" s="523"/>
      <c r="PJC111" s="5"/>
      <c r="PJD111" s="5"/>
      <c r="PJE111" s="1"/>
      <c r="PJF111" s="2"/>
      <c r="PJG111" s="8" t="s">
        <v>60</v>
      </c>
      <c r="PJH111" s="5"/>
      <c r="PJI111" s="523" t="s">
        <v>61</v>
      </c>
      <c r="PJJ111" s="523"/>
      <c r="PJK111" s="5"/>
      <c r="PJL111" s="5"/>
      <c r="PJM111" s="1"/>
      <c r="PJN111" s="2"/>
      <c r="PJO111" s="8" t="s">
        <v>60</v>
      </c>
      <c r="PJP111" s="5"/>
      <c r="PJQ111" s="523" t="s">
        <v>61</v>
      </c>
      <c r="PJR111" s="523"/>
      <c r="PJS111" s="5"/>
      <c r="PJT111" s="5"/>
      <c r="PJU111" s="1"/>
      <c r="PJV111" s="2"/>
      <c r="PJW111" s="8" t="s">
        <v>60</v>
      </c>
      <c r="PJX111" s="5"/>
      <c r="PJY111" s="523" t="s">
        <v>61</v>
      </c>
      <c r="PJZ111" s="523"/>
      <c r="PKA111" s="5"/>
      <c r="PKB111" s="5"/>
      <c r="PKC111" s="1"/>
      <c r="PKD111" s="2"/>
      <c r="PKE111" s="8" t="s">
        <v>60</v>
      </c>
      <c r="PKF111" s="5"/>
      <c r="PKG111" s="523" t="s">
        <v>61</v>
      </c>
      <c r="PKH111" s="523"/>
      <c r="PKI111" s="5"/>
      <c r="PKJ111" s="5"/>
      <c r="PKK111" s="1"/>
      <c r="PKL111" s="2"/>
      <c r="PKM111" s="8" t="s">
        <v>60</v>
      </c>
      <c r="PKN111" s="5"/>
      <c r="PKO111" s="523" t="s">
        <v>61</v>
      </c>
      <c r="PKP111" s="523"/>
      <c r="PKQ111" s="5"/>
      <c r="PKR111" s="5"/>
      <c r="PKS111" s="1"/>
      <c r="PKT111" s="2"/>
      <c r="PKU111" s="8" t="s">
        <v>60</v>
      </c>
      <c r="PKV111" s="5"/>
      <c r="PKW111" s="523" t="s">
        <v>61</v>
      </c>
      <c r="PKX111" s="523"/>
      <c r="PKY111" s="5"/>
      <c r="PKZ111" s="5"/>
      <c r="PLA111" s="1"/>
      <c r="PLB111" s="2"/>
      <c r="PLC111" s="8" t="s">
        <v>60</v>
      </c>
      <c r="PLD111" s="5"/>
      <c r="PLE111" s="523" t="s">
        <v>61</v>
      </c>
      <c r="PLF111" s="523"/>
      <c r="PLG111" s="5"/>
      <c r="PLH111" s="5"/>
      <c r="PLI111" s="1"/>
      <c r="PLJ111" s="2"/>
      <c r="PLK111" s="8" t="s">
        <v>60</v>
      </c>
      <c r="PLL111" s="5"/>
      <c r="PLM111" s="523" t="s">
        <v>61</v>
      </c>
      <c r="PLN111" s="523"/>
      <c r="PLO111" s="5"/>
      <c r="PLP111" s="5"/>
      <c r="PLQ111" s="1"/>
      <c r="PLR111" s="2"/>
      <c r="PLS111" s="8" t="s">
        <v>60</v>
      </c>
      <c r="PLT111" s="5"/>
      <c r="PLU111" s="523" t="s">
        <v>61</v>
      </c>
      <c r="PLV111" s="523"/>
      <c r="PLW111" s="5"/>
      <c r="PLX111" s="5"/>
      <c r="PLY111" s="1"/>
      <c r="PLZ111" s="2"/>
      <c r="PMA111" s="8" t="s">
        <v>60</v>
      </c>
      <c r="PMB111" s="5"/>
      <c r="PMC111" s="523" t="s">
        <v>61</v>
      </c>
      <c r="PMD111" s="523"/>
      <c r="PME111" s="5"/>
      <c r="PMF111" s="5"/>
      <c r="PMG111" s="1"/>
      <c r="PMH111" s="2"/>
      <c r="PMI111" s="8" t="s">
        <v>60</v>
      </c>
      <c r="PMJ111" s="5"/>
      <c r="PMK111" s="523" t="s">
        <v>61</v>
      </c>
      <c r="PML111" s="523"/>
      <c r="PMM111" s="5"/>
      <c r="PMN111" s="5"/>
      <c r="PMO111" s="1"/>
      <c r="PMP111" s="2"/>
      <c r="PMQ111" s="8" t="s">
        <v>60</v>
      </c>
      <c r="PMR111" s="5"/>
      <c r="PMS111" s="523" t="s">
        <v>61</v>
      </c>
      <c r="PMT111" s="523"/>
      <c r="PMU111" s="5"/>
      <c r="PMV111" s="5"/>
      <c r="PMW111" s="1"/>
      <c r="PMX111" s="2"/>
      <c r="PMY111" s="8" t="s">
        <v>60</v>
      </c>
      <c r="PMZ111" s="5"/>
      <c r="PNA111" s="523" t="s">
        <v>61</v>
      </c>
      <c r="PNB111" s="523"/>
      <c r="PNC111" s="5"/>
      <c r="PND111" s="5"/>
      <c r="PNE111" s="1"/>
      <c r="PNF111" s="2"/>
      <c r="PNG111" s="8" t="s">
        <v>60</v>
      </c>
      <c r="PNH111" s="5"/>
      <c r="PNI111" s="523" t="s">
        <v>61</v>
      </c>
      <c r="PNJ111" s="523"/>
      <c r="PNK111" s="5"/>
      <c r="PNL111" s="5"/>
      <c r="PNM111" s="1"/>
      <c r="PNN111" s="2"/>
      <c r="PNO111" s="8" t="s">
        <v>60</v>
      </c>
      <c r="PNP111" s="5"/>
      <c r="PNQ111" s="523" t="s">
        <v>61</v>
      </c>
      <c r="PNR111" s="523"/>
      <c r="PNS111" s="5"/>
      <c r="PNT111" s="5"/>
      <c r="PNU111" s="1"/>
      <c r="PNV111" s="2"/>
      <c r="PNW111" s="8" t="s">
        <v>60</v>
      </c>
      <c r="PNX111" s="5"/>
      <c r="PNY111" s="523" t="s">
        <v>61</v>
      </c>
      <c r="PNZ111" s="523"/>
      <c r="POA111" s="5"/>
      <c r="POB111" s="5"/>
      <c r="POC111" s="1"/>
      <c r="POD111" s="2"/>
      <c r="POE111" s="8" t="s">
        <v>60</v>
      </c>
      <c r="POF111" s="5"/>
      <c r="POG111" s="523" t="s">
        <v>61</v>
      </c>
      <c r="POH111" s="523"/>
      <c r="POI111" s="5"/>
      <c r="POJ111" s="5"/>
      <c r="POK111" s="1"/>
      <c r="POL111" s="2"/>
      <c r="POM111" s="8" t="s">
        <v>60</v>
      </c>
      <c r="PON111" s="5"/>
      <c r="POO111" s="523" t="s">
        <v>61</v>
      </c>
      <c r="POP111" s="523"/>
      <c r="POQ111" s="5"/>
      <c r="POR111" s="5"/>
      <c r="POS111" s="1"/>
      <c r="POT111" s="2"/>
      <c r="POU111" s="8" t="s">
        <v>60</v>
      </c>
      <c r="POV111" s="5"/>
      <c r="POW111" s="523" t="s">
        <v>61</v>
      </c>
      <c r="POX111" s="523"/>
      <c r="POY111" s="5"/>
      <c r="POZ111" s="5"/>
      <c r="PPA111" s="1"/>
      <c r="PPB111" s="2"/>
      <c r="PPC111" s="8" t="s">
        <v>60</v>
      </c>
      <c r="PPD111" s="5"/>
      <c r="PPE111" s="523" t="s">
        <v>61</v>
      </c>
      <c r="PPF111" s="523"/>
      <c r="PPG111" s="5"/>
      <c r="PPH111" s="5"/>
      <c r="PPI111" s="1"/>
      <c r="PPJ111" s="2"/>
      <c r="PPK111" s="8" t="s">
        <v>60</v>
      </c>
      <c r="PPL111" s="5"/>
      <c r="PPM111" s="523" t="s">
        <v>61</v>
      </c>
      <c r="PPN111" s="523"/>
      <c r="PPO111" s="5"/>
      <c r="PPP111" s="5"/>
      <c r="PPQ111" s="1"/>
      <c r="PPR111" s="2"/>
      <c r="PPS111" s="8" t="s">
        <v>60</v>
      </c>
      <c r="PPT111" s="5"/>
      <c r="PPU111" s="523" t="s">
        <v>61</v>
      </c>
      <c r="PPV111" s="523"/>
      <c r="PPW111" s="5"/>
      <c r="PPX111" s="5"/>
      <c r="PPY111" s="1"/>
      <c r="PPZ111" s="2"/>
      <c r="PQA111" s="8" t="s">
        <v>60</v>
      </c>
      <c r="PQB111" s="5"/>
      <c r="PQC111" s="523" t="s">
        <v>61</v>
      </c>
      <c r="PQD111" s="523"/>
      <c r="PQE111" s="5"/>
      <c r="PQF111" s="5"/>
      <c r="PQG111" s="1"/>
      <c r="PQH111" s="2"/>
      <c r="PQI111" s="8" t="s">
        <v>60</v>
      </c>
      <c r="PQJ111" s="5"/>
      <c r="PQK111" s="523" t="s">
        <v>61</v>
      </c>
      <c r="PQL111" s="523"/>
      <c r="PQM111" s="5"/>
      <c r="PQN111" s="5"/>
      <c r="PQO111" s="1"/>
      <c r="PQP111" s="2"/>
      <c r="PQQ111" s="8" t="s">
        <v>60</v>
      </c>
      <c r="PQR111" s="5"/>
      <c r="PQS111" s="523" t="s">
        <v>61</v>
      </c>
      <c r="PQT111" s="523"/>
      <c r="PQU111" s="5"/>
      <c r="PQV111" s="5"/>
      <c r="PQW111" s="1"/>
      <c r="PQX111" s="2"/>
      <c r="PQY111" s="8" t="s">
        <v>60</v>
      </c>
      <c r="PQZ111" s="5"/>
      <c r="PRA111" s="523" t="s">
        <v>61</v>
      </c>
      <c r="PRB111" s="523"/>
      <c r="PRC111" s="5"/>
      <c r="PRD111" s="5"/>
      <c r="PRE111" s="1"/>
      <c r="PRF111" s="2"/>
      <c r="PRG111" s="8" t="s">
        <v>60</v>
      </c>
      <c r="PRH111" s="5"/>
      <c r="PRI111" s="523" t="s">
        <v>61</v>
      </c>
      <c r="PRJ111" s="523"/>
      <c r="PRK111" s="5"/>
      <c r="PRL111" s="5"/>
      <c r="PRM111" s="1"/>
      <c r="PRN111" s="2"/>
      <c r="PRO111" s="8" t="s">
        <v>60</v>
      </c>
      <c r="PRP111" s="5"/>
      <c r="PRQ111" s="523" t="s">
        <v>61</v>
      </c>
      <c r="PRR111" s="523"/>
      <c r="PRS111" s="5"/>
      <c r="PRT111" s="5"/>
      <c r="PRU111" s="1"/>
      <c r="PRV111" s="2"/>
      <c r="PRW111" s="8" t="s">
        <v>60</v>
      </c>
      <c r="PRX111" s="5"/>
      <c r="PRY111" s="523" t="s">
        <v>61</v>
      </c>
      <c r="PRZ111" s="523"/>
      <c r="PSA111" s="5"/>
      <c r="PSB111" s="5"/>
      <c r="PSC111" s="1"/>
      <c r="PSD111" s="2"/>
      <c r="PSE111" s="8" t="s">
        <v>60</v>
      </c>
      <c r="PSF111" s="5"/>
      <c r="PSG111" s="523" t="s">
        <v>61</v>
      </c>
      <c r="PSH111" s="523"/>
      <c r="PSI111" s="5"/>
      <c r="PSJ111" s="5"/>
      <c r="PSK111" s="1"/>
      <c r="PSL111" s="2"/>
      <c r="PSM111" s="8" t="s">
        <v>60</v>
      </c>
      <c r="PSN111" s="5"/>
      <c r="PSO111" s="523" t="s">
        <v>61</v>
      </c>
      <c r="PSP111" s="523"/>
      <c r="PSQ111" s="5"/>
      <c r="PSR111" s="5"/>
      <c r="PSS111" s="1"/>
      <c r="PST111" s="2"/>
      <c r="PSU111" s="8" t="s">
        <v>60</v>
      </c>
      <c r="PSV111" s="5"/>
      <c r="PSW111" s="523" t="s">
        <v>61</v>
      </c>
      <c r="PSX111" s="523"/>
      <c r="PSY111" s="5"/>
      <c r="PSZ111" s="5"/>
      <c r="PTA111" s="1"/>
      <c r="PTB111" s="2"/>
      <c r="PTC111" s="8" t="s">
        <v>60</v>
      </c>
      <c r="PTD111" s="5"/>
      <c r="PTE111" s="523" t="s">
        <v>61</v>
      </c>
      <c r="PTF111" s="523"/>
      <c r="PTG111" s="5"/>
      <c r="PTH111" s="5"/>
      <c r="PTI111" s="1"/>
      <c r="PTJ111" s="2"/>
      <c r="PTK111" s="8" t="s">
        <v>60</v>
      </c>
      <c r="PTL111" s="5"/>
      <c r="PTM111" s="523" t="s">
        <v>61</v>
      </c>
      <c r="PTN111" s="523"/>
      <c r="PTO111" s="5"/>
      <c r="PTP111" s="5"/>
      <c r="PTQ111" s="1"/>
      <c r="PTR111" s="2"/>
      <c r="PTS111" s="8" t="s">
        <v>60</v>
      </c>
      <c r="PTT111" s="5"/>
      <c r="PTU111" s="523" t="s">
        <v>61</v>
      </c>
      <c r="PTV111" s="523"/>
      <c r="PTW111" s="5"/>
      <c r="PTX111" s="5"/>
      <c r="PTY111" s="1"/>
      <c r="PTZ111" s="2"/>
      <c r="PUA111" s="8" t="s">
        <v>60</v>
      </c>
      <c r="PUB111" s="5"/>
      <c r="PUC111" s="523" t="s">
        <v>61</v>
      </c>
      <c r="PUD111" s="523"/>
      <c r="PUE111" s="5"/>
      <c r="PUF111" s="5"/>
      <c r="PUG111" s="1"/>
      <c r="PUH111" s="2"/>
      <c r="PUI111" s="8" t="s">
        <v>60</v>
      </c>
      <c r="PUJ111" s="5"/>
      <c r="PUK111" s="523" t="s">
        <v>61</v>
      </c>
      <c r="PUL111" s="523"/>
      <c r="PUM111" s="5"/>
      <c r="PUN111" s="5"/>
      <c r="PUO111" s="1"/>
      <c r="PUP111" s="2"/>
      <c r="PUQ111" s="8" t="s">
        <v>60</v>
      </c>
      <c r="PUR111" s="5"/>
      <c r="PUS111" s="523" t="s">
        <v>61</v>
      </c>
      <c r="PUT111" s="523"/>
      <c r="PUU111" s="5"/>
      <c r="PUV111" s="5"/>
      <c r="PUW111" s="1"/>
      <c r="PUX111" s="2"/>
      <c r="PUY111" s="8" t="s">
        <v>60</v>
      </c>
      <c r="PUZ111" s="5"/>
      <c r="PVA111" s="523" t="s">
        <v>61</v>
      </c>
      <c r="PVB111" s="523"/>
      <c r="PVC111" s="5"/>
      <c r="PVD111" s="5"/>
      <c r="PVE111" s="1"/>
      <c r="PVF111" s="2"/>
      <c r="PVG111" s="8" t="s">
        <v>60</v>
      </c>
      <c r="PVH111" s="5"/>
      <c r="PVI111" s="523" t="s">
        <v>61</v>
      </c>
      <c r="PVJ111" s="523"/>
      <c r="PVK111" s="5"/>
      <c r="PVL111" s="5"/>
      <c r="PVM111" s="1"/>
      <c r="PVN111" s="2"/>
      <c r="PVO111" s="8" t="s">
        <v>60</v>
      </c>
      <c r="PVP111" s="5"/>
      <c r="PVQ111" s="523" t="s">
        <v>61</v>
      </c>
      <c r="PVR111" s="523"/>
      <c r="PVS111" s="5"/>
      <c r="PVT111" s="5"/>
      <c r="PVU111" s="1"/>
      <c r="PVV111" s="2"/>
      <c r="PVW111" s="8" t="s">
        <v>60</v>
      </c>
      <c r="PVX111" s="5"/>
      <c r="PVY111" s="523" t="s">
        <v>61</v>
      </c>
      <c r="PVZ111" s="523"/>
      <c r="PWA111" s="5"/>
      <c r="PWB111" s="5"/>
      <c r="PWC111" s="1"/>
      <c r="PWD111" s="2"/>
      <c r="PWE111" s="8" t="s">
        <v>60</v>
      </c>
      <c r="PWF111" s="5"/>
      <c r="PWG111" s="523" t="s">
        <v>61</v>
      </c>
      <c r="PWH111" s="523"/>
      <c r="PWI111" s="5"/>
      <c r="PWJ111" s="5"/>
      <c r="PWK111" s="1"/>
      <c r="PWL111" s="2"/>
      <c r="PWM111" s="8" t="s">
        <v>60</v>
      </c>
      <c r="PWN111" s="5"/>
      <c r="PWO111" s="523" t="s">
        <v>61</v>
      </c>
      <c r="PWP111" s="523"/>
      <c r="PWQ111" s="5"/>
      <c r="PWR111" s="5"/>
      <c r="PWS111" s="1"/>
      <c r="PWT111" s="2"/>
      <c r="PWU111" s="8" t="s">
        <v>60</v>
      </c>
      <c r="PWV111" s="5"/>
      <c r="PWW111" s="523" t="s">
        <v>61</v>
      </c>
      <c r="PWX111" s="523"/>
      <c r="PWY111" s="5"/>
      <c r="PWZ111" s="5"/>
      <c r="PXA111" s="1"/>
      <c r="PXB111" s="2"/>
      <c r="PXC111" s="8" t="s">
        <v>60</v>
      </c>
      <c r="PXD111" s="5"/>
      <c r="PXE111" s="523" t="s">
        <v>61</v>
      </c>
      <c r="PXF111" s="523"/>
      <c r="PXG111" s="5"/>
      <c r="PXH111" s="5"/>
      <c r="PXI111" s="1"/>
      <c r="PXJ111" s="2"/>
      <c r="PXK111" s="8" t="s">
        <v>60</v>
      </c>
      <c r="PXL111" s="5"/>
      <c r="PXM111" s="523" t="s">
        <v>61</v>
      </c>
      <c r="PXN111" s="523"/>
      <c r="PXO111" s="5"/>
      <c r="PXP111" s="5"/>
      <c r="PXQ111" s="1"/>
      <c r="PXR111" s="2"/>
      <c r="PXS111" s="8" t="s">
        <v>60</v>
      </c>
      <c r="PXT111" s="5"/>
      <c r="PXU111" s="523" t="s">
        <v>61</v>
      </c>
      <c r="PXV111" s="523"/>
      <c r="PXW111" s="5"/>
      <c r="PXX111" s="5"/>
      <c r="PXY111" s="1"/>
      <c r="PXZ111" s="2"/>
      <c r="PYA111" s="8" t="s">
        <v>60</v>
      </c>
      <c r="PYB111" s="5"/>
      <c r="PYC111" s="523" t="s">
        <v>61</v>
      </c>
      <c r="PYD111" s="523"/>
      <c r="PYE111" s="5"/>
      <c r="PYF111" s="5"/>
      <c r="PYG111" s="1"/>
      <c r="PYH111" s="2"/>
      <c r="PYI111" s="8" t="s">
        <v>60</v>
      </c>
      <c r="PYJ111" s="5"/>
      <c r="PYK111" s="523" t="s">
        <v>61</v>
      </c>
      <c r="PYL111" s="523"/>
      <c r="PYM111" s="5"/>
      <c r="PYN111" s="5"/>
      <c r="PYO111" s="1"/>
      <c r="PYP111" s="2"/>
      <c r="PYQ111" s="8" t="s">
        <v>60</v>
      </c>
      <c r="PYR111" s="5"/>
      <c r="PYS111" s="523" t="s">
        <v>61</v>
      </c>
      <c r="PYT111" s="523"/>
      <c r="PYU111" s="5"/>
      <c r="PYV111" s="5"/>
      <c r="PYW111" s="1"/>
      <c r="PYX111" s="2"/>
      <c r="PYY111" s="8" t="s">
        <v>60</v>
      </c>
      <c r="PYZ111" s="5"/>
      <c r="PZA111" s="523" t="s">
        <v>61</v>
      </c>
      <c r="PZB111" s="523"/>
      <c r="PZC111" s="5"/>
      <c r="PZD111" s="5"/>
      <c r="PZE111" s="1"/>
      <c r="PZF111" s="2"/>
      <c r="PZG111" s="8" t="s">
        <v>60</v>
      </c>
      <c r="PZH111" s="5"/>
      <c r="PZI111" s="523" t="s">
        <v>61</v>
      </c>
      <c r="PZJ111" s="523"/>
      <c r="PZK111" s="5"/>
      <c r="PZL111" s="5"/>
      <c r="PZM111" s="1"/>
      <c r="PZN111" s="2"/>
      <c r="PZO111" s="8" t="s">
        <v>60</v>
      </c>
      <c r="PZP111" s="5"/>
      <c r="PZQ111" s="523" t="s">
        <v>61</v>
      </c>
      <c r="PZR111" s="523"/>
      <c r="PZS111" s="5"/>
      <c r="PZT111" s="5"/>
      <c r="PZU111" s="1"/>
      <c r="PZV111" s="2"/>
      <c r="PZW111" s="8" t="s">
        <v>60</v>
      </c>
      <c r="PZX111" s="5"/>
      <c r="PZY111" s="523" t="s">
        <v>61</v>
      </c>
      <c r="PZZ111" s="523"/>
      <c r="QAA111" s="5"/>
      <c r="QAB111" s="5"/>
      <c r="QAC111" s="1"/>
      <c r="QAD111" s="2"/>
      <c r="QAE111" s="8" t="s">
        <v>60</v>
      </c>
      <c r="QAF111" s="5"/>
      <c r="QAG111" s="523" t="s">
        <v>61</v>
      </c>
      <c r="QAH111" s="523"/>
      <c r="QAI111" s="5"/>
      <c r="QAJ111" s="5"/>
      <c r="QAK111" s="1"/>
      <c r="QAL111" s="2"/>
      <c r="QAM111" s="8" t="s">
        <v>60</v>
      </c>
      <c r="QAN111" s="5"/>
      <c r="QAO111" s="523" t="s">
        <v>61</v>
      </c>
      <c r="QAP111" s="523"/>
      <c r="QAQ111" s="5"/>
      <c r="QAR111" s="5"/>
      <c r="QAS111" s="1"/>
      <c r="QAT111" s="2"/>
      <c r="QAU111" s="8" t="s">
        <v>60</v>
      </c>
      <c r="QAV111" s="5"/>
      <c r="QAW111" s="523" t="s">
        <v>61</v>
      </c>
      <c r="QAX111" s="523"/>
      <c r="QAY111" s="5"/>
      <c r="QAZ111" s="5"/>
      <c r="QBA111" s="1"/>
      <c r="QBB111" s="2"/>
      <c r="QBC111" s="8" t="s">
        <v>60</v>
      </c>
      <c r="QBD111" s="5"/>
      <c r="QBE111" s="523" t="s">
        <v>61</v>
      </c>
      <c r="QBF111" s="523"/>
      <c r="QBG111" s="5"/>
      <c r="QBH111" s="5"/>
      <c r="QBI111" s="1"/>
      <c r="QBJ111" s="2"/>
      <c r="QBK111" s="8" t="s">
        <v>60</v>
      </c>
      <c r="QBL111" s="5"/>
      <c r="QBM111" s="523" t="s">
        <v>61</v>
      </c>
      <c r="QBN111" s="523"/>
      <c r="QBO111" s="5"/>
      <c r="QBP111" s="5"/>
      <c r="QBQ111" s="1"/>
      <c r="QBR111" s="2"/>
      <c r="QBS111" s="8" t="s">
        <v>60</v>
      </c>
      <c r="QBT111" s="5"/>
      <c r="QBU111" s="523" t="s">
        <v>61</v>
      </c>
      <c r="QBV111" s="523"/>
      <c r="QBW111" s="5"/>
      <c r="QBX111" s="5"/>
      <c r="QBY111" s="1"/>
      <c r="QBZ111" s="2"/>
      <c r="QCA111" s="8" t="s">
        <v>60</v>
      </c>
      <c r="QCB111" s="5"/>
      <c r="QCC111" s="523" t="s">
        <v>61</v>
      </c>
      <c r="QCD111" s="523"/>
      <c r="QCE111" s="5"/>
      <c r="QCF111" s="5"/>
      <c r="QCG111" s="1"/>
      <c r="QCH111" s="2"/>
      <c r="QCI111" s="8" t="s">
        <v>60</v>
      </c>
      <c r="QCJ111" s="5"/>
      <c r="QCK111" s="523" t="s">
        <v>61</v>
      </c>
      <c r="QCL111" s="523"/>
      <c r="QCM111" s="5"/>
      <c r="QCN111" s="5"/>
      <c r="QCO111" s="1"/>
      <c r="QCP111" s="2"/>
      <c r="QCQ111" s="8" t="s">
        <v>60</v>
      </c>
      <c r="QCR111" s="5"/>
      <c r="QCS111" s="523" t="s">
        <v>61</v>
      </c>
      <c r="QCT111" s="523"/>
      <c r="QCU111" s="5"/>
      <c r="QCV111" s="5"/>
      <c r="QCW111" s="1"/>
      <c r="QCX111" s="2"/>
      <c r="QCY111" s="8" t="s">
        <v>60</v>
      </c>
      <c r="QCZ111" s="5"/>
      <c r="QDA111" s="523" t="s">
        <v>61</v>
      </c>
      <c r="QDB111" s="523"/>
      <c r="QDC111" s="5"/>
      <c r="QDD111" s="5"/>
      <c r="QDE111" s="1"/>
      <c r="QDF111" s="2"/>
      <c r="QDG111" s="8" t="s">
        <v>60</v>
      </c>
      <c r="QDH111" s="5"/>
      <c r="QDI111" s="523" t="s">
        <v>61</v>
      </c>
      <c r="QDJ111" s="523"/>
      <c r="QDK111" s="5"/>
      <c r="QDL111" s="5"/>
      <c r="QDM111" s="1"/>
      <c r="QDN111" s="2"/>
      <c r="QDO111" s="8" t="s">
        <v>60</v>
      </c>
      <c r="QDP111" s="5"/>
      <c r="QDQ111" s="523" t="s">
        <v>61</v>
      </c>
      <c r="QDR111" s="523"/>
      <c r="QDS111" s="5"/>
      <c r="QDT111" s="5"/>
      <c r="QDU111" s="1"/>
      <c r="QDV111" s="2"/>
      <c r="QDW111" s="8" t="s">
        <v>60</v>
      </c>
      <c r="QDX111" s="5"/>
      <c r="QDY111" s="523" t="s">
        <v>61</v>
      </c>
      <c r="QDZ111" s="523"/>
      <c r="QEA111" s="5"/>
      <c r="QEB111" s="5"/>
      <c r="QEC111" s="1"/>
      <c r="QED111" s="2"/>
      <c r="QEE111" s="8" t="s">
        <v>60</v>
      </c>
      <c r="QEF111" s="5"/>
      <c r="QEG111" s="523" t="s">
        <v>61</v>
      </c>
      <c r="QEH111" s="523"/>
      <c r="QEI111" s="5"/>
      <c r="QEJ111" s="5"/>
      <c r="QEK111" s="1"/>
      <c r="QEL111" s="2"/>
      <c r="QEM111" s="8" t="s">
        <v>60</v>
      </c>
      <c r="QEN111" s="5"/>
      <c r="QEO111" s="523" t="s">
        <v>61</v>
      </c>
      <c r="QEP111" s="523"/>
      <c r="QEQ111" s="5"/>
      <c r="QER111" s="5"/>
      <c r="QES111" s="1"/>
      <c r="QET111" s="2"/>
      <c r="QEU111" s="8" t="s">
        <v>60</v>
      </c>
      <c r="QEV111" s="5"/>
      <c r="QEW111" s="523" t="s">
        <v>61</v>
      </c>
      <c r="QEX111" s="523"/>
      <c r="QEY111" s="5"/>
      <c r="QEZ111" s="5"/>
      <c r="QFA111" s="1"/>
      <c r="QFB111" s="2"/>
      <c r="QFC111" s="8" t="s">
        <v>60</v>
      </c>
      <c r="QFD111" s="5"/>
      <c r="QFE111" s="523" t="s">
        <v>61</v>
      </c>
      <c r="QFF111" s="523"/>
      <c r="QFG111" s="5"/>
      <c r="QFH111" s="5"/>
      <c r="QFI111" s="1"/>
      <c r="QFJ111" s="2"/>
      <c r="QFK111" s="8" t="s">
        <v>60</v>
      </c>
      <c r="QFL111" s="5"/>
      <c r="QFM111" s="523" t="s">
        <v>61</v>
      </c>
      <c r="QFN111" s="523"/>
      <c r="QFO111" s="5"/>
      <c r="QFP111" s="5"/>
      <c r="QFQ111" s="1"/>
      <c r="QFR111" s="2"/>
      <c r="QFS111" s="8" t="s">
        <v>60</v>
      </c>
      <c r="QFT111" s="5"/>
      <c r="QFU111" s="523" t="s">
        <v>61</v>
      </c>
      <c r="QFV111" s="523"/>
      <c r="QFW111" s="5"/>
      <c r="QFX111" s="5"/>
      <c r="QFY111" s="1"/>
      <c r="QFZ111" s="2"/>
      <c r="QGA111" s="8" t="s">
        <v>60</v>
      </c>
      <c r="QGB111" s="5"/>
      <c r="QGC111" s="523" t="s">
        <v>61</v>
      </c>
      <c r="QGD111" s="523"/>
      <c r="QGE111" s="5"/>
      <c r="QGF111" s="5"/>
      <c r="QGG111" s="1"/>
      <c r="QGH111" s="2"/>
      <c r="QGI111" s="8" t="s">
        <v>60</v>
      </c>
      <c r="QGJ111" s="5"/>
      <c r="QGK111" s="523" t="s">
        <v>61</v>
      </c>
      <c r="QGL111" s="523"/>
      <c r="QGM111" s="5"/>
      <c r="QGN111" s="5"/>
      <c r="QGO111" s="1"/>
      <c r="QGP111" s="2"/>
      <c r="QGQ111" s="8" t="s">
        <v>60</v>
      </c>
      <c r="QGR111" s="5"/>
      <c r="QGS111" s="523" t="s">
        <v>61</v>
      </c>
      <c r="QGT111" s="523"/>
      <c r="QGU111" s="5"/>
      <c r="QGV111" s="5"/>
      <c r="QGW111" s="1"/>
      <c r="QGX111" s="2"/>
      <c r="QGY111" s="8" t="s">
        <v>60</v>
      </c>
      <c r="QGZ111" s="5"/>
      <c r="QHA111" s="523" t="s">
        <v>61</v>
      </c>
      <c r="QHB111" s="523"/>
      <c r="QHC111" s="5"/>
      <c r="QHD111" s="5"/>
      <c r="QHE111" s="1"/>
      <c r="QHF111" s="2"/>
      <c r="QHG111" s="8" t="s">
        <v>60</v>
      </c>
      <c r="QHH111" s="5"/>
      <c r="QHI111" s="523" t="s">
        <v>61</v>
      </c>
      <c r="QHJ111" s="523"/>
      <c r="QHK111" s="5"/>
      <c r="QHL111" s="5"/>
      <c r="QHM111" s="1"/>
      <c r="QHN111" s="2"/>
      <c r="QHO111" s="8" t="s">
        <v>60</v>
      </c>
      <c r="QHP111" s="5"/>
      <c r="QHQ111" s="523" t="s">
        <v>61</v>
      </c>
      <c r="QHR111" s="523"/>
      <c r="QHS111" s="5"/>
      <c r="QHT111" s="5"/>
      <c r="QHU111" s="1"/>
      <c r="QHV111" s="2"/>
      <c r="QHW111" s="8" t="s">
        <v>60</v>
      </c>
      <c r="QHX111" s="5"/>
      <c r="QHY111" s="523" t="s">
        <v>61</v>
      </c>
      <c r="QHZ111" s="523"/>
      <c r="QIA111" s="5"/>
      <c r="QIB111" s="5"/>
      <c r="QIC111" s="1"/>
      <c r="QID111" s="2"/>
      <c r="QIE111" s="8" t="s">
        <v>60</v>
      </c>
      <c r="QIF111" s="5"/>
      <c r="QIG111" s="523" t="s">
        <v>61</v>
      </c>
      <c r="QIH111" s="523"/>
      <c r="QII111" s="5"/>
      <c r="QIJ111" s="5"/>
      <c r="QIK111" s="1"/>
      <c r="QIL111" s="2"/>
      <c r="QIM111" s="8" t="s">
        <v>60</v>
      </c>
      <c r="QIN111" s="5"/>
      <c r="QIO111" s="523" t="s">
        <v>61</v>
      </c>
      <c r="QIP111" s="523"/>
      <c r="QIQ111" s="5"/>
      <c r="QIR111" s="5"/>
      <c r="QIS111" s="1"/>
      <c r="QIT111" s="2"/>
      <c r="QIU111" s="8" t="s">
        <v>60</v>
      </c>
      <c r="QIV111" s="5"/>
      <c r="QIW111" s="523" t="s">
        <v>61</v>
      </c>
      <c r="QIX111" s="523"/>
      <c r="QIY111" s="5"/>
      <c r="QIZ111" s="5"/>
      <c r="QJA111" s="1"/>
      <c r="QJB111" s="2"/>
      <c r="QJC111" s="8" t="s">
        <v>60</v>
      </c>
      <c r="QJD111" s="5"/>
      <c r="QJE111" s="523" t="s">
        <v>61</v>
      </c>
      <c r="QJF111" s="523"/>
      <c r="QJG111" s="5"/>
      <c r="QJH111" s="5"/>
      <c r="QJI111" s="1"/>
      <c r="QJJ111" s="2"/>
      <c r="QJK111" s="8" t="s">
        <v>60</v>
      </c>
      <c r="QJL111" s="5"/>
      <c r="QJM111" s="523" t="s">
        <v>61</v>
      </c>
      <c r="QJN111" s="523"/>
      <c r="QJO111" s="5"/>
      <c r="QJP111" s="5"/>
      <c r="QJQ111" s="1"/>
      <c r="QJR111" s="2"/>
      <c r="QJS111" s="8" t="s">
        <v>60</v>
      </c>
      <c r="QJT111" s="5"/>
      <c r="QJU111" s="523" t="s">
        <v>61</v>
      </c>
      <c r="QJV111" s="523"/>
      <c r="QJW111" s="5"/>
      <c r="QJX111" s="5"/>
      <c r="QJY111" s="1"/>
      <c r="QJZ111" s="2"/>
      <c r="QKA111" s="8" t="s">
        <v>60</v>
      </c>
      <c r="QKB111" s="5"/>
      <c r="QKC111" s="523" t="s">
        <v>61</v>
      </c>
      <c r="QKD111" s="523"/>
      <c r="QKE111" s="5"/>
      <c r="QKF111" s="5"/>
      <c r="QKG111" s="1"/>
      <c r="QKH111" s="2"/>
      <c r="QKI111" s="8" t="s">
        <v>60</v>
      </c>
      <c r="QKJ111" s="5"/>
      <c r="QKK111" s="523" t="s">
        <v>61</v>
      </c>
      <c r="QKL111" s="523"/>
      <c r="QKM111" s="5"/>
      <c r="QKN111" s="5"/>
      <c r="QKO111" s="1"/>
      <c r="QKP111" s="2"/>
      <c r="QKQ111" s="8" t="s">
        <v>60</v>
      </c>
      <c r="QKR111" s="5"/>
      <c r="QKS111" s="523" t="s">
        <v>61</v>
      </c>
      <c r="QKT111" s="523"/>
      <c r="QKU111" s="5"/>
      <c r="QKV111" s="5"/>
      <c r="QKW111" s="1"/>
      <c r="QKX111" s="2"/>
      <c r="QKY111" s="8" t="s">
        <v>60</v>
      </c>
      <c r="QKZ111" s="5"/>
      <c r="QLA111" s="523" t="s">
        <v>61</v>
      </c>
      <c r="QLB111" s="523"/>
      <c r="QLC111" s="5"/>
      <c r="QLD111" s="5"/>
      <c r="QLE111" s="1"/>
      <c r="QLF111" s="2"/>
      <c r="QLG111" s="8" t="s">
        <v>60</v>
      </c>
      <c r="QLH111" s="5"/>
      <c r="QLI111" s="523" t="s">
        <v>61</v>
      </c>
      <c r="QLJ111" s="523"/>
      <c r="QLK111" s="5"/>
      <c r="QLL111" s="5"/>
      <c r="QLM111" s="1"/>
      <c r="QLN111" s="2"/>
      <c r="QLO111" s="8" t="s">
        <v>60</v>
      </c>
      <c r="QLP111" s="5"/>
      <c r="QLQ111" s="523" t="s">
        <v>61</v>
      </c>
      <c r="QLR111" s="523"/>
      <c r="QLS111" s="5"/>
      <c r="QLT111" s="5"/>
      <c r="QLU111" s="1"/>
      <c r="QLV111" s="2"/>
      <c r="QLW111" s="8" t="s">
        <v>60</v>
      </c>
      <c r="QLX111" s="5"/>
      <c r="QLY111" s="523" t="s">
        <v>61</v>
      </c>
      <c r="QLZ111" s="523"/>
      <c r="QMA111" s="5"/>
      <c r="QMB111" s="5"/>
      <c r="QMC111" s="1"/>
      <c r="QMD111" s="2"/>
      <c r="QME111" s="8" t="s">
        <v>60</v>
      </c>
      <c r="QMF111" s="5"/>
      <c r="QMG111" s="523" t="s">
        <v>61</v>
      </c>
      <c r="QMH111" s="523"/>
      <c r="QMI111" s="5"/>
      <c r="QMJ111" s="5"/>
      <c r="QMK111" s="1"/>
      <c r="QML111" s="2"/>
      <c r="QMM111" s="8" t="s">
        <v>60</v>
      </c>
      <c r="QMN111" s="5"/>
      <c r="QMO111" s="523" t="s">
        <v>61</v>
      </c>
      <c r="QMP111" s="523"/>
      <c r="QMQ111" s="5"/>
      <c r="QMR111" s="5"/>
      <c r="QMS111" s="1"/>
      <c r="QMT111" s="2"/>
      <c r="QMU111" s="8" t="s">
        <v>60</v>
      </c>
      <c r="QMV111" s="5"/>
      <c r="QMW111" s="523" t="s">
        <v>61</v>
      </c>
      <c r="QMX111" s="523"/>
      <c r="QMY111" s="5"/>
      <c r="QMZ111" s="5"/>
      <c r="QNA111" s="1"/>
      <c r="QNB111" s="2"/>
      <c r="QNC111" s="8" t="s">
        <v>60</v>
      </c>
      <c r="QND111" s="5"/>
      <c r="QNE111" s="523" t="s">
        <v>61</v>
      </c>
      <c r="QNF111" s="523"/>
      <c r="QNG111" s="5"/>
      <c r="QNH111" s="5"/>
      <c r="QNI111" s="1"/>
      <c r="QNJ111" s="2"/>
      <c r="QNK111" s="8" t="s">
        <v>60</v>
      </c>
      <c r="QNL111" s="5"/>
      <c r="QNM111" s="523" t="s">
        <v>61</v>
      </c>
      <c r="QNN111" s="523"/>
      <c r="QNO111" s="5"/>
      <c r="QNP111" s="5"/>
      <c r="QNQ111" s="1"/>
      <c r="QNR111" s="2"/>
      <c r="QNS111" s="8" t="s">
        <v>60</v>
      </c>
      <c r="QNT111" s="5"/>
      <c r="QNU111" s="523" t="s">
        <v>61</v>
      </c>
      <c r="QNV111" s="523"/>
      <c r="QNW111" s="5"/>
      <c r="QNX111" s="5"/>
      <c r="QNY111" s="1"/>
      <c r="QNZ111" s="2"/>
      <c r="QOA111" s="8" t="s">
        <v>60</v>
      </c>
      <c r="QOB111" s="5"/>
      <c r="QOC111" s="523" t="s">
        <v>61</v>
      </c>
      <c r="QOD111" s="523"/>
      <c r="QOE111" s="5"/>
      <c r="QOF111" s="5"/>
      <c r="QOG111" s="1"/>
      <c r="QOH111" s="2"/>
      <c r="QOI111" s="8" t="s">
        <v>60</v>
      </c>
      <c r="QOJ111" s="5"/>
      <c r="QOK111" s="523" t="s">
        <v>61</v>
      </c>
      <c r="QOL111" s="523"/>
      <c r="QOM111" s="5"/>
      <c r="QON111" s="5"/>
      <c r="QOO111" s="1"/>
      <c r="QOP111" s="2"/>
      <c r="QOQ111" s="8" t="s">
        <v>60</v>
      </c>
      <c r="QOR111" s="5"/>
      <c r="QOS111" s="523" t="s">
        <v>61</v>
      </c>
      <c r="QOT111" s="523"/>
      <c r="QOU111" s="5"/>
      <c r="QOV111" s="5"/>
      <c r="QOW111" s="1"/>
      <c r="QOX111" s="2"/>
      <c r="QOY111" s="8" t="s">
        <v>60</v>
      </c>
      <c r="QOZ111" s="5"/>
      <c r="QPA111" s="523" t="s">
        <v>61</v>
      </c>
      <c r="QPB111" s="523"/>
      <c r="QPC111" s="5"/>
      <c r="QPD111" s="5"/>
      <c r="QPE111" s="1"/>
      <c r="QPF111" s="2"/>
      <c r="QPG111" s="8" t="s">
        <v>60</v>
      </c>
      <c r="QPH111" s="5"/>
      <c r="QPI111" s="523" t="s">
        <v>61</v>
      </c>
      <c r="QPJ111" s="523"/>
      <c r="QPK111" s="5"/>
      <c r="QPL111" s="5"/>
      <c r="QPM111" s="1"/>
      <c r="QPN111" s="2"/>
      <c r="QPO111" s="8" t="s">
        <v>60</v>
      </c>
      <c r="QPP111" s="5"/>
      <c r="QPQ111" s="523" t="s">
        <v>61</v>
      </c>
      <c r="QPR111" s="523"/>
      <c r="QPS111" s="5"/>
      <c r="QPT111" s="5"/>
      <c r="QPU111" s="1"/>
      <c r="QPV111" s="2"/>
      <c r="QPW111" s="8" t="s">
        <v>60</v>
      </c>
      <c r="QPX111" s="5"/>
      <c r="QPY111" s="523" t="s">
        <v>61</v>
      </c>
      <c r="QPZ111" s="523"/>
      <c r="QQA111" s="5"/>
      <c r="QQB111" s="5"/>
      <c r="QQC111" s="1"/>
      <c r="QQD111" s="2"/>
      <c r="QQE111" s="8" t="s">
        <v>60</v>
      </c>
      <c r="QQF111" s="5"/>
      <c r="QQG111" s="523" t="s">
        <v>61</v>
      </c>
      <c r="QQH111" s="523"/>
      <c r="QQI111" s="5"/>
      <c r="QQJ111" s="5"/>
      <c r="QQK111" s="1"/>
      <c r="QQL111" s="2"/>
      <c r="QQM111" s="8" t="s">
        <v>60</v>
      </c>
      <c r="QQN111" s="5"/>
      <c r="QQO111" s="523" t="s">
        <v>61</v>
      </c>
      <c r="QQP111" s="523"/>
      <c r="QQQ111" s="5"/>
      <c r="QQR111" s="5"/>
      <c r="QQS111" s="1"/>
      <c r="QQT111" s="2"/>
      <c r="QQU111" s="8" t="s">
        <v>60</v>
      </c>
      <c r="QQV111" s="5"/>
      <c r="QQW111" s="523" t="s">
        <v>61</v>
      </c>
      <c r="QQX111" s="523"/>
      <c r="QQY111" s="5"/>
      <c r="QQZ111" s="5"/>
      <c r="QRA111" s="1"/>
      <c r="QRB111" s="2"/>
      <c r="QRC111" s="8" t="s">
        <v>60</v>
      </c>
      <c r="QRD111" s="5"/>
      <c r="QRE111" s="523" t="s">
        <v>61</v>
      </c>
      <c r="QRF111" s="523"/>
      <c r="QRG111" s="5"/>
      <c r="QRH111" s="5"/>
      <c r="QRI111" s="1"/>
      <c r="QRJ111" s="2"/>
      <c r="QRK111" s="8" t="s">
        <v>60</v>
      </c>
      <c r="QRL111" s="5"/>
      <c r="QRM111" s="523" t="s">
        <v>61</v>
      </c>
      <c r="QRN111" s="523"/>
      <c r="QRO111" s="5"/>
      <c r="QRP111" s="5"/>
      <c r="QRQ111" s="1"/>
      <c r="QRR111" s="2"/>
      <c r="QRS111" s="8" t="s">
        <v>60</v>
      </c>
      <c r="QRT111" s="5"/>
      <c r="QRU111" s="523" t="s">
        <v>61</v>
      </c>
      <c r="QRV111" s="523"/>
      <c r="QRW111" s="5"/>
      <c r="QRX111" s="5"/>
      <c r="QRY111" s="1"/>
      <c r="QRZ111" s="2"/>
      <c r="QSA111" s="8" t="s">
        <v>60</v>
      </c>
      <c r="QSB111" s="5"/>
      <c r="QSC111" s="523" t="s">
        <v>61</v>
      </c>
      <c r="QSD111" s="523"/>
      <c r="QSE111" s="5"/>
      <c r="QSF111" s="5"/>
      <c r="QSG111" s="1"/>
      <c r="QSH111" s="2"/>
      <c r="QSI111" s="8" t="s">
        <v>60</v>
      </c>
      <c r="QSJ111" s="5"/>
      <c r="QSK111" s="523" t="s">
        <v>61</v>
      </c>
      <c r="QSL111" s="523"/>
      <c r="QSM111" s="5"/>
      <c r="QSN111" s="5"/>
      <c r="QSO111" s="1"/>
      <c r="QSP111" s="2"/>
      <c r="QSQ111" s="8" t="s">
        <v>60</v>
      </c>
      <c r="QSR111" s="5"/>
      <c r="QSS111" s="523" t="s">
        <v>61</v>
      </c>
      <c r="QST111" s="523"/>
      <c r="QSU111" s="5"/>
      <c r="QSV111" s="5"/>
      <c r="QSW111" s="1"/>
      <c r="QSX111" s="2"/>
      <c r="QSY111" s="8" t="s">
        <v>60</v>
      </c>
      <c r="QSZ111" s="5"/>
      <c r="QTA111" s="523" t="s">
        <v>61</v>
      </c>
      <c r="QTB111" s="523"/>
      <c r="QTC111" s="5"/>
      <c r="QTD111" s="5"/>
      <c r="QTE111" s="1"/>
      <c r="QTF111" s="2"/>
      <c r="QTG111" s="8" t="s">
        <v>60</v>
      </c>
      <c r="QTH111" s="5"/>
      <c r="QTI111" s="523" t="s">
        <v>61</v>
      </c>
      <c r="QTJ111" s="523"/>
      <c r="QTK111" s="5"/>
      <c r="QTL111" s="5"/>
      <c r="QTM111" s="1"/>
      <c r="QTN111" s="2"/>
      <c r="QTO111" s="8" t="s">
        <v>60</v>
      </c>
      <c r="QTP111" s="5"/>
      <c r="QTQ111" s="523" t="s">
        <v>61</v>
      </c>
      <c r="QTR111" s="523"/>
      <c r="QTS111" s="5"/>
      <c r="QTT111" s="5"/>
      <c r="QTU111" s="1"/>
      <c r="QTV111" s="2"/>
      <c r="QTW111" s="8" t="s">
        <v>60</v>
      </c>
      <c r="QTX111" s="5"/>
      <c r="QTY111" s="523" t="s">
        <v>61</v>
      </c>
      <c r="QTZ111" s="523"/>
      <c r="QUA111" s="5"/>
      <c r="QUB111" s="5"/>
      <c r="QUC111" s="1"/>
      <c r="QUD111" s="2"/>
      <c r="QUE111" s="8" t="s">
        <v>60</v>
      </c>
      <c r="QUF111" s="5"/>
      <c r="QUG111" s="523" t="s">
        <v>61</v>
      </c>
      <c r="QUH111" s="523"/>
      <c r="QUI111" s="5"/>
      <c r="QUJ111" s="5"/>
      <c r="QUK111" s="1"/>
      <c r="QUL111" s="2"/>
      <c r="QUM111" s="8" t="s">
        <v>60</v>
      </c>
      <c r="QUN111" s="5"/>
      <c r="QUO111" s="523" t="s">
        <v>61</v>
      </c>
      <c r="QUP111" s="523"/>
      <c r="QUQ111" s="5"/>
      <c r="QUR111" s="5"/>
      <c r="QUS111" s="1"/>
      <c r="QUT111" s="2"/>
      <c r="QUU111" s="8" t="s">
        <v>60</v>
      </c>
      <c r="QUV111" s="5"/>
      <c r="QUW111" s="523" t="s">
        <v>61</v>
      </c>
      <c r="QUX111" s="523"/>
      <c r="QUY111" s="5"/>
      <c r="QUZ111" s="5"/>
      <c r="QVA111" s="1"/>
      <c r="QVB111" s="2"/>
      <c r="QVC111" s="8" t="s">
        <v>60</v>
      </c>
      <c r="QVD111" s="5"/>
      <c r="QVE111" s="523" t="s">
        <v>61</v>
      </c>
      <c r="QVF111" s="523"/>
      <c r="QVG111" s="5"/>
      <c r="QVH111" s="5"/>
      <c r="QVI111" s="1"/>
      <c r="QVJ111" s="2"/>
      <c r="QVK111" s="8" t="s">
        <v>60</v>
      </c>
      <c r="QVL111" s="5"/>
      <c r="QVM111" s="523" t="s">
        <v>61</v>
      </c>
      <c r="QVN111" s="523"/>
      <c r="QVO111" s="5"/>
      <c r="QVP111" s="5"/>
      <c r="QVQ111" s="1"/>
      <c r="QVR111" s="2"/>
      <c r="QVS111" s="8" t="s">
        <v>60</v>
      </c>
      <c r="QVT111" s="5"/>
      <c r="QVU111" s="523" t="s">
        <v>61</v>
      </c>
      <c r="QVV111" s="523"/>
      <c r="QVW111" s="5"/>
      <c r="QVX111" s="5"/>
      <c r="QVY111" s="1"/>
      <c r="QVZ111" s="2"/>
      <c r="QWA111" s="8" t="s">
        <v>60</v>
      </c>
      <c r="QWB111" s="5"/>
      <c r="QWC111" s="523" t="s">
        <v>61</v>
      </c>
      <c r="QWD111" s="523"/>
      <c r="QWE111" s="5"/>
      <c r="QWF111" s="5"/>
      <c r="QWG111" s="1"/>
      <c r="QWH111" s="2"/>
      <c r="QWI111" s="8" t="s">
        <v>60</v>
      </c>
      <c r="QWJ111" s="5"/>
      <c r="QWK111" s="523" t="s">
        <v>61</v>
      </c>
      <c r="QWL111" s="523"/>
      <c r="QWM111" s="5"/>
      <c r="QWN111" s="5"/>
      <c r="QWO111" s="1"/>
      <c r="QWP111" s="2"/>
      <c r="QWQ111" s="8" t="s">
        <v>60</v>
      </c>
      <c r="QWR111" s="5"/>
      <c r="QWS111" s="523" t="s">
        <v>61</v>
      </c>
      <c r="QWT111" s="523"/>
      <c r="QWU111" s="5"/>
      <c r="QWV111" s="5"/>
      <c r="QWW111" s="1"/>
      <c r="QWX111" s="2"/>
      <c r="QWY111" s="8" t="s">
        <v>60</v>
      </c>
      <c r="QWZ111" s="5"/>
      <c r="QXA111" s="523" t="s">
        <v>61</v>
      </c>
      <c r="QXB111" s="523"/>
      <c r="QXC111" s="5"/>
      <c r="QXD111" s="5"/>
      <c r="QXE111" s="1"/>
      <c r="QXF111" s="2"/>
      <c r="QXG111" s="8" t="s">
        <v>60</v>
      </c>
      <c r="QXH111" s="5"/>
      <c r="QXI111" s="523" t="s">
        <v>61</v>
      </c>
      <c r="QXJ111" s="523"/>
      <c r="QXK111" s="5"/>
      <c r="QXL111" s="5"/>
      <c r="QXM111" s="1"/>
      <c r="QXN111" s="2"/>
      <c r="QXO111" s="8" t="s">
        <v>60</v>
      </c>
      <c r="QXP111" s="5"/>
      <c r="QXQ111" s="523" t="s">
        <v>61</v>
      </c>
      <c r="QXR111" s="523"/>
      <c r="QXS111" s="5"/>
      <c r="QXT111" s="5"/>
      <c r="QXU111" s="1"/>
      <c r="QXV111" s="2"/>
      <c r="QXW111" s="8" t="s">
        <v>60</v>
      </c>
      <c r="QXX111" s="5"/>
      <c r="QXY111" s="523" t="s">
        <v>61</v>
      </c>
      <c r="QXZ111" s="523"/>
      <c r="QYA111" s="5"/>
      <c r="QYB111" s="5"/>
      <c r="QYC111" s="1"/>
      <c r="QYD111" s="2"/>
      <c r="QYE111" s="8" t="s">
        <v>60</v>
      </c>
      <c r="QYF111" s="5"/>
      <c r="QYG111" s="523" t="s">
        <v>61</v>
      </c>
      <c r="QYH111" s="523"/>
      <c r="QYI111" s="5"/>
      <c r="QYJ111" s="5"/>
      <c r="QYK111" s="1"/>
      <c r="QYL111" s="2"/>
      <c r="QYM111" s="8" t="s">
        <v>60</v>
      </c>
      <c r="QYN111" s="5"/>
      <c r="QYO111" s="523" t="s">
        <v>61</v>
      </c>
      <c r="QYP111" s="523"/>
      <c r="QYQ111" s="5"/>
      <c r="QYR111" s="5"/>
      <c r="QYS111" s="1"/>
      <c r="QYT111" s="2"/>
      <c r="QYU111" s="8" t="s">
        <v>60</v>
      </c>
      <c r="QYV111" s="5"/>
      <c r="QYW111" s="523" t="s">
        <v>61</v>
      </c>
      <c r="QYX111" s="523"/>
      <c r="QYY111" s="5"/>
      <c r="QYZ111" s="5"/>
      <c r="QZA111" s="1"/>
      <c r="QZB111" s="2"/>
      <c r="QZC111" s="8" t="s">
        <v>60</v>
      </c>
      <c r="QZD111" s="5"/>
      <c r="QZE111" s="523" t="s">
        <v>61</v>
      </c>
      <c r="QZF111" s="523"/>
      <c r="QZG111" s="5"/>
      <c r="QZH111" s="5"/>
      <c r="QZI111" s="1"/>
      <c r="QZJ111" s="2"/>
      <c r="QZK111" s="8" t="s">
        <v>60</v>
      </c>
      <c r="QZL111" s="5"/>
      <c r="QZM111" s="523" t="s">
        <v>61</v>
      </c>
      <c r="QZN111" s="523"/>
      <c r="QZO111" s="5"/>
      <c r="QZP111" s="5"/>
      <c r="QZQ111" s="1"/>
      <c r="QZR111" s="2"/>
      <c r="QZS111" s="8" t="s">
        <v>60</v>
      </c>
      <c r="QZT111" s="5"/>
      <c r="QZU111" s="523" t="s">
        <v>61</v>
      </c>
      <c r="QZV111" s="523"/>
      <c r="QZW111" s="5"/>
      <c r="QZX111" s="5"/>
      <c r="QZY111" s="1"/>
      <c r="QZZ111" s="2"/>
      <c r="RAA111" s="8" t="s">
        <v>60</v>
      </c>
      <c r="RAB111" s="5"/>
      <c r="RAC111" s="523" t="s">
        <v>61</v>
      </c>
      <c r="RAD111" s="523"/>
      <c r="RAE111" s="5"/>
      <c r="RAF111" s="5"/>
      <c r="RAG111" s="1"/>
      <c r="RAH111" s="2"/>
      <c r="RAI111" s="8" t="s">
        <v>60</v>
      </c>
      <c r="RAJ111" s="5"/>
      <c r="RAK111" s="523" t="s">
        <v>61</v>
      </c>
      <c r="RAL111" s="523"/>
      <c r="RAM111" s="5"/>
      <c r="RAN111" s="5"/>
      <c r="RAO111" s="1"/>
      <c r="RAP111" s="2"/>
      <c r="RAQ111" s="8" t="s">
        <v>60</v>
      </c>
      <c r="RAR111" s="5"/>
      <c r="RAS111" s="523" t="s">
        <v>61</v>
      </c>
      <c r="RAT111" s="523"/>
      <c r="RAU111" s="5"/>
      <c r="RAV111" s="5"/>
      <c r="RAW111" s="1"/>
      <c r="RAX111" s="2"/>
      <c r="RAY111" s="8" t="s">
        <v>60</v>
      </c>
      <c r="RAZ111" s="5"/>
      <c r="RBA111" s="523" t="s">
        <v>61</v>
      </c>
      <c r="RBB111" s="523"/>
      <c r="RBC111" s="5"/>
      <c r="RBD111" s="5"/>
      <c r="RBE111" s="1"/>
      <c r="RBF111" s="2"/>
      <c r="RBG111" s="8" t="s">
        <v>60</v>
      </c>
      <c r="RBH111" s="5"/>
      <c r="RBI111" s="523" t="s">
        <v>61</v>
      </c>
      <c r="RBJ111" s="523"/>
      <c r="RBK111" s="5"/>
      <c r="RBL111" s="5"/>
      <c r="RBM111" s="1"/>
      <c r="RBN111" s="2"/>
      <c r="RBO111" s="8" t="s">
        <v>60</v>
      </c>
      <c r="RBP111" s="5"/>
      <c r="RBQ111" s="523" t="s">
        <v>61</v>
      </c>
      <c r="RBR111" s="523"/>
      <c r="RBS111" s="5"/>
      <c r="RBT111" s="5"/>
      <c r="RBU111" s="1"/>
      <c r="RBV111" s="2"/>
      <c r="RBW111" s="8" t="s">
        <v>60</v>
      </c>
      <c r="RBX111" s="5"/>
      <c r="RBY111" s="523" t="s">
        <v>61</v>
      </c>
      <c r="RBZ111" s="523"/>
      <c r="RCA111" s="5"/>
      <c r="RCB111" s="5"/>
      <c r="RCC111" s="1"/>
      <c r="RCD111" s="2"/>
      <c r="RCE111" s="8" t="s">
        <v>60</v>
      </c>
      <c r="RCF111" s="5"/>
      <c r="RCG111" s="523" t="s">
        <v>61</v>
      </c>
      <c r="RCH111" s="523"/>
      <c r="RCI111" s="5"/>
      <c r="RCJ111" s="5"/>
      <c r="RCK111" s="1"/>
      <c r="RCL111" s="2"/>
      <c r="RCM111" s="8" t="s">
        <v>60</v>
      </c>
      <c r="RCN111" s="5"/>
      <c r="RCO111" s="523" t="s">
        <v>61</v>
      </c>
      <c r="RCP111" s="523"/>
      <c r="RCQ111" s="5"/>
      <c r="RCR111" s="5"/>
      <c r="RCS111" s="1"/>
      <c r="RCT111" s="2"/>
      <c r="RCU111" s="8" t="s">
        <v>60</v>
      </c>
      <c r="RCV111" s="5"/>
      <c r="RCW111" s="523" t="s">
        <v>61</v>
      </c>
      <c r="RCX111" s="523"/>
      <c r="RCY111" s="5"/>
      <c r="RCZ111" s="5"/>
      <c r="RDA111" s="1"/>
      <c r="RDB111" s="2"/>
      <c r="RDC111" s="8" t="s">
        <v>60</v>
      </c>
      <c r="RDD111" s="5"/>
      <c r="RDE111" s="523" t="s">
        <v>61</v>
      </c>
      <c r="RDF111" s="523"/>
      <c r="RDG111" s="5"/>
      <c r="RDH111" s="5"/>
      <c r="RDI111" s="1"/>
      <c r="RDJ111" s="2"/>
      <c r="RDK111" s="8" t="s">
        <v>60</v>
      </c>
      <c r="RDL111" s="5"/>
      <c r="RDM111" s="523" t="s">
        <v>61</v>
      </c>
      <c r="RDN111" s="523"/>
      <c r="RDO111" s="5"/>
      <c r="RDP111" s="5"/>
      <c r="RDQ111" s="1"/>
      <c r="RDR111" s="2"/>
      <c r="RDS111" s="8" t="s">
        <v>60</v>
      </c>
      <c r="RDT111" s="5"/>
      <c r="RDU111" s="523" t="s">
        <v>61</v>
      </c>
      <c r="RDV111" s="523"/>
      <c r="RDW111" s="5"/>
      <c r="RDX111" s="5"/>
      <c r="RDY111" s="1"/>
      <c r="RDZ111" s="2"/>
      <c r="REA111" s="8" t="s">
        <v>60</v>
      </c>
      <c r="REB111" s="5"/>
      <c r="REC111" s="523" t="s">
        <v>61</v>
      </c>
      <c r="RED111" s="523"/>
      <c r="REE111" s="5"/>
      <c r="REF111" s="5"/>
      <c r="REG111" s="1"/>
      <c r="REH111" s="2"/>
      <c r="REI111" s="8" t="s">
        <v>60</v>
      </c>
      <c r="REJ111" s="5"/>
      <c r="REK111" s="523" t="s">
        <v>61</v>
      </c>
      <c r="REL111" s="523"/>
      <c r="REM111" s="5"/>
      <c r="REN111" s="5"/>
      <c r="REO111" s="1"/>
      <c r="REP111" s="2"/>
      <c r="REQ111" s="8" t="s">
        <v>60</v>
      </c>
      <c r="RER111" s="5"/>
      <c r="RES111" s="523" t="s">
        <v>61</v>
      </c>
      <c r="RET111" s="523"/>
      <c r="REU111" s="5"/>
      <c r="REV111" s="5"/>
      <c r="REW111" s="1"/>
      <c r="REX111" s="2"/>
      <c r="REY111" s="8" t="s">
        <v>60</v>
      </c>
      <c r="REZ111" s="5"/>
      <c r="RFA111" s="523" t="s">
        <v>61</v>
      </c>
      <c r="RFB111" s="523"/>
      <c r="RFC111" s="5"/>
      <c r="RFD111" s="5"/>
      <c r="RFE111" s="1"/>
      <c r="RFF111" s="2"/>
      <c r="RFG111" s="8" t="s">
        <v>60</v>
      </c>
      <c r="RFH111" s="5"/>
      <c r="RFI111" s="523" t="s">
        <v>61</v>
      </c>
      <c r="RFJ111" s="523"/>
      <c r="RFK111" s="5"/>
      <c r="RFL111" s="5"/>
      <c r="RFM111" s="1"/>
      <c r="RFN111" s="2"/>
      <c r="RFO111" s="8" t="s">
        <v>60</v>
      </c>
      <c r="RFP111" s="5"/>
      <c r="RFQ111" s="523" t="s">
        <v>61</v>
      </c>
      <c r="RFR111" s="523"/>
      <c r="RFS111" s="5"/>
      <c r="RFT111" s="5"/>
      <c r="RFU111" s="1"/>
      <c r="RFV111" s="2"/>
      <c r="RFW111" s="8" t="s">
        <v>60</v>
      </c>
      <c r="RFX111" s="5"/>
      <c r="RFY111" s="523" t="s">
        <v>61</v>
      </c>
      <c r="RFZ111" s="523"/>
      <c r="RGA111" s="5"/>
      <c r="RGB111" s="5"/>
      <c r="RGC111" s="1"/>
      <c r="RGD111" s="2"/>
      <c r="RGE111" s="8" t="s">
        <v>60</v>
      </c>
      <c r="RGF111" s="5"/>
      <c r="RGG111" s="523" t="s">
        <v>61</v>
      </c>
      <c r="RGH111" s="523"/>
      <c r="RGI111" s="5"/>
      <c r="RGJ111" s="5"/>
      <c r="RGK111" s="1"/>
      <c r="RGL111" s="2"/>
      <c r="RGM111" s="8" t="s">
        <v>60</v>
      </c>
      <c r="RGN111" s="5"/>
      <c r="RGO111" s="523" t="s">
        <v>61</v>
      </c>
      <c r="RGP111" s="523"/>
      <c r="RGQ111" s="5"/>
      <c r="RGR111" s="5"/>
      <c r="RGS111" s="1"/>
      <c r="RGT111" s="2"/>
      <c r="RGU111" s="8" t="s">
        <v>60</v>
      </c>
      <c r="RGV111" s="5"/>
      <c r="RGW111" s="523" t="s">
        <v>61</v>
      </c>
      <c r="RGX111" s="523"/>
      <c r="RGY111" s="5"/>
      <c r="RGZ111" s="5"/>
      <c r="RHA111" s="1"/>
      <c r="RHB111" s="2"/>
      <c r="RHC111" s="8" t="s">
        <v>60</v>
      </c>
      <c r="RHD111" s="5"/>
      <c r="RHE111" s="523" t="s">
        <v>61</v>
      </c>
      <c r="RHF111" s="523"/>
      <c r="RHG111" s="5"/>
      <c r="RHH111" s="5"/>
      <c r="RHI111" s="1"/>
      <c r="RHJ111" s="2"/>
      <c r="RHK111" s="8" t="s">
        <v>60</v>
      </c>
      <c r="RHL111" s="5"/>
      <c r="RHM111" s="523" t="s">
        <v>61</v>
      </c>
      <c r="RHN111" s="523"/>
      <c r="RHO111" s="5"/>
      <c r="RHP111" s="5"/>
      <c r="RHQ111" s="1"/>
      <c r="RHR111" s="2"/>
      <c r="RHS111" s="8" t="s">
        <v>60</v>
      </c>
      <c r="RHT111" s="5"/>
      <c r="RHU111" s="523" t="s">
        <v>61</v>
      </c>
      <c r="RHV111" s="523"/>
      <c r="RHW111" s="5"/>
      <c r="RHX111" s="5"/>
      <c r="RHY111" s="1"/>
      <c r="RHZ111" s="2"/>
      <c r="RIA111" s="8" t="s">
        <v>60</v>
      </c>
      <c r="RIB111" s="5"/>
      <c r="RIC111" s="523" t="s">
        <v>61</v>
      </c>
      <c r="RID111" s="523"/>
      <c r="RIE111" s="5"/>
      <c r="RIF111" s="5"/>
      <c r="RIG111" s="1"/>
      <c r="RIH111" s="2"/>
      <c r="RII111" s="8" t="s">
        <v>60</v>
      </c>
      <c r="RIJ111" s="5"/>
      <c r="RIK111" s="523" t="s">
        <v>61</v>
      </c>
      <c r="RIL111" s="523"/>
      <c r="RIM111" s="5"/>
      <c r="RIN111" s="5"/>
      <c r="RIO111" s="1"/>
      <c r="RIP111" s="2"/>
      <c r="RIQ111" s="8" t="s">
        <v>60</v>
      </c>
      <c r="RIR111" s="5"/>
      <c r="RIS111" s="523" t="s">
        <v>61</v>
      </c>
      <c r="RIT111" s="523"/>
      <c r="RIU111" s="5"/>
      <c r="RIV111" s="5"/>
      <c r="RIW111" s="1"/>
      <c r="RIX111" s="2"/>
      <c r="RIY111" s="8" t="s">
        <v>60</v>
      </c>
      <c r="RIZ111" s="5"/>
      <c r="RJA111" s="523" t="s">
        <v>61</v>
      </c>
      <c r="RJB111" s="523"/>
      <c r="RJC111" s="5"/>
      <c r="RJD111" s="5"/>
      <c r="RJE111" s="1"/>
      <c r="RJF111" s="2"/>
      <c r="RJG111" s="8" t="s">
        <v>60</v>
      </c>
      <c r="RJH111" s="5"/>
      <c r="RJI111" s="523" t="s">
        <v>61</v>
      </c>
      <c r="RJJ111" s="523"/>
      <c r="RJK111" s="5"/>
      <c r="RJL111" s="5"/>
      <c r="RJM111" s="1"/>
      <c r="RJN111" s="2"/>
      <c r="RJO111" s="8" t="s">
        <v>60</v>
      </c>
      <c r="RJP111" s="5"/>
      <c r="RJQ111" s="523" t="s">
        <v>61</v>
      </c>
      <c r="RJR111" s="523"/>
      <c r="RJS111" s="5"/>
      <c r="RJT111" s="5"/>
      <c r="RJU111" s="1"/>
      <c r="RJV111" s="2"/>
      <c r="RJW111" s="8" t="s">
        <v>60</v>
      </c>
      <c r="RJX111" s="5"/>
      <c r="RJY111" s="523" t="s">
        <v>61</v>
      </c>
      <c r="RJZ111" s="523"/>
      <c r="RKA111" s="5"/>
      <c r="RKB111" s="5"/>
      <c r="RKC111" s="1"/>
      <c r="RKD111" s="2"/>
      <c r="RKE111" s="8" t="s">
        <v>60</v>
      </c>
      <c r="RKF111" s="5"/>
      <c r="RKG111" s="523" t="s">
        <v>61</v>
      </c>
      <c r="RKH111" s="523"/>
      <c r="RKI111" s="5"/>
      <c r="RKJ111" s="5"/>
      <c r="RKK111" s="1"/>
      <c r="RKL111" s="2"/>
      <c r="RKM111" s="8" t="s">
        <v>60</v>
      </c>
      <c r="RKN111" s="5"/>
      <c r="RKO111" s="523" t="s">
        <v>61</v>
      </c>
      <c r="RKP111" s="523"/>
      <c r="RKQ111" s="5"/>
      <c r="RKR111" s="5"/>
      <c r="RKS111" s="1"/>
      <c r="RKT111" s="2"/>
      <c r="RKU111" s="8" t="s">
        <v>60</v>
      </c>
      <c r="RKV111" s="5"/>
      <c r="RKW111" s="523" t="s">
        <v>61</v>
      </c>
      <c r="RKX111" s="523"/>
      <c r="RKY111" s="5"/>
      <c r="RKZ111" s="5"/>
      <c r="RLA111" s="1"/>
      <c r="RLB111" s="2"/>
      <c r="RLC111" s="8" t="s">
        <v>60</v>
      </c>
      <c r="RLD111" s="5"/>
      <c r="RLE111" s="523" t="s">
        <v>61</v>
      </c>
      <c r="RLF111" s="523"/>
      <c r="RLG111" s="5"/>
      <c r="RLH111" s="5"/>
      <c r="RLI111" s="1"/>
      <c r="RLJ111" s="2"/>
      <c r="RLK111" s="8" t="s">
        <v>60</v>
      </c>
      <c r="RLL111" s="5"/>
      <c r="RLM111" s="523" t="s">
        <v>61</v>
      </c>
      <c r="RLN111" s="523"/>
      <c r="RLO111" s="5"/>
      <c r="RLP111" s="5"/>
      <c r="RLQ111" s="1"/>
      <c r="RLR111" s="2"/>
      <c r="RLS111" s="8" t="s">
        <v>60</v>
      </c>
      <c r="RLT111" s="5"/>
      <c r="RLU111" s="523" t="s">
        <v>61</v>
      </c>
      <c r="RLV111" s="523"/>
      <c r="RLW111" s="5"/>
      <c r="RLX111" s="5"/>
      <c r="RLY111" s="1"/>
      <c r="RLZ111" s="2"/>
      <c r="RMA111" s="8" t="s">
        <v>60</v>
      </c>
      <c r="RMB111" s="5"/>
      <c r="RMC111" s="523" t="s">
        <v>61</v>
      </c>
      <c r="RMD111" s="523"/>
      <c r="RME111" s="5"/>
      <c r="RMF111" s="5"/>
      <c r="RMG111" s="1"/>
      <c r="RMH111" s="2"/>
      <c r="RMI111" s="8" t="s">
        <v>60</v>
      </c>
      <c r="RMJ111" s="5"/>
      <c r="RMK111" s="523" t="s">
        <v>61</v>
      </c>
      <c r="RML111" s="523"/>
      <c r="RMM111" s="5"/>
      <c r="RMN111" s="5"/>
      <c r="RMO111" s="1"/>
      <c r="RMP111" s="2"/>
      <c r="RMQ111" s="8" t="s">
        <v>60</v>
      </c>
      <c r="RMR111" s="5"/>
      <c r="RMS111" s="523" t="s">
        <v>61</v>
      </c>
      <c r="RMT111" s="523"/>
      <c r="RMU111" s="5"/>
      <c r="RMV111" s="5"/>
      <c r="RMW111" s="1"/>
      <c r="RMX111" s="2"/>
      <c r="RMY111" s="8" t="s">
        <v>60</v>
      </c>
      <c r="RMZ111" s="5"/>
      <c r="RNA111" s="523" t="s">
        <v>61</v>
      </c>
      <c r="RNB111" s="523"/>
      <c r="RNC111" s="5"/>
      <c r="RND111" s="5"/>
      <c r="RNE111" s="1"/>
      <c r="RNF111" s="2"/>
      <c r="RNG111" s="8" t="s">
        <v>60</v>
      </c>
      <c r="RNH111" s="5"/>
      <c r="RNI111" s="523" t="s">
        <v>61</v>
      </c>
      <c r="RNJ111" s="523"/>
      <c r="RNK111" s="5"/>
      <c r="RNL111" s="5"/>
      <c r="RNM111" s="1"/>
      <c r="RNN111" s="2"/>
      <c r="RNO111" s="8" t="s">
        <v>60</v>
      </c>
      <c r="RNP111" s="5"/>
      <c r="RNQ111" s="523" t="s">
        <v>61</v>
      </c>
      <c r="RNR111" s="523"/>
      <c r="RNS111" s="5"/>
      <c r="RNT111" s="5"/>
      <c r="RNU111" s="1"/>
      <c r="RNV111" s="2"/>
      <c r="RNW111" s="8" t="s">
        <v>60</v>
      </c>
      <c r="RNX111" s="5"/>
      <c r="RNY111" s="523" t="s">
        <v>61</v>
      </c>
      <c r="RNZ111" s="523"/>
      <c r="ROA111" s="5"/>
      <c r="ROB111" s="5"/>
      <c r="ROC111" s="1"/>
      <c r="ROD111" s="2"/>
      <c r="ROE111" s="8" t="s">
        <v>60</v>
      </c>
      <c r="ROF111" s="5"/>
      <c r="ROG111" s="523" t="s">
        <v>61</v>
      </c>
      <c r="ROH111" s="523"/>
      <c r="ROI111" s="5"/>
      <c r="ROJ111" s="5"/>
      <c r="ROK111" s="1"/>
      <c r="ROL111" s="2"/>
      <c r="ROM111" s="8" t="s">
        <v>60</v>
      </c>
      <c r="RON111" s="5"/>
      <c r="ROO111" s="523" t="s">
        <v>61</v>
      </c>
      <c r="ROP111" s="523"/>
      <c r="ROQ111" s="5"/>
      <c r="ROR111" s="5"/>
      <c r="ROS111" s="1"/>
      <c r="ROT111" s="2"/>
      <c r="ROU111" s="8" t="s">
        <v>60</v>
      </c>
      <c r="ROV111" s="5"/>
      <c r="ROW111" s="523" t="s">
        <v>61</v>
      </c>
      <c r="ROX111" s="523"/>
      <c r="ROY111" s="5"/>
      <c r="ROZ111" s="5"/>
      <c r="RPA111" s="1"/>
      <c r="RPB111" s="2"/>
      <c r="RPC111" s="8" t="s">
        <v>60</v>
      </c>
      <c r="RPD111" s="5"/>
      <c r="RPE111" s="523" t="s">
        <v>61</v>
      </c>
      <c r="RPF111" s="523"/>
      <c r="RPG111" s="5"/>
      <c r="RPH111" s="5"/>
      <c r="RPI111" s="1"/>
      <c r="RPJ111" s="2"/>
      <c r="RPK111" s="8" t="s">
        <v>60</v>
      </c>
      <c r="RPL111" s="5"/>
      <c r="RPM111" s="523" t="s">
        <v>61</v>
      </c>
      <c r="RPN111" s="523"/>
      <c r="RPO111" s="5"/>
      <c r="RPP111" s="5"/>
      <c r="RPQ111" s="1"/>
      <c r="RPR111" s="2"/>
      <c r="RPS111" s="8" t="s">
        <v>60</v>
      </c>
      <c r="RPT111" s="5"/>
      <c r="RPU111" s="523" t="s">
        <v>61</v>
      </c>
      <c r="RPV111" s="523"/>
      <c r="RPW111" s="5"/>
      <c r="RPX111" s="5"/>
      <c r="RPY111" s="1"/>
      <c r="RPZ111" s="2"/>
      <c r="RQA111" s="8" t="s">
        <v>60</v>
      </c>
      <c r="RQB111" s="5"/>
      <c r="RQC111" s="523" t="s">
        <v>61</v>
      </c>
      <c r="RQD111" s="523"/>
      <c r="RQE111" s="5"/>
      <c r="RQF111" s="5"/>
      <c r="RQG111" s="1"/>
      <c r="RQH111" s="2"/>
      <c r="RQI111" s="8" t="s">
        <v>60</v>
      </c>
      <c r="RQJ111" s="5"/>
      <c r="RQK111" s="523" t="s">
        <v>61</v>
      </c>
      <c r="RQL111" s="523"/>
      <c r="RQM111" s="5"/>
      <c r="RQN111" s="5"/>
      <c r="RQO111" s="1"/>
      <c r="RQP111" s="2"/>
      <c r="RQQ111" s="8" t="s">
        <v>60</v>
      </c>
      <c r="RQR111" s="5"/>
      <c r="RQS111" s="523" t="s">
        <v>61</v>
      </c>
      <c r="RQT111" s="523"/>
      <c r="RQU111" s="5"/>
      <c r="RQV111" s="5"/>
      <c r="RQW111" s="1"/>
      <c r="RQX111" s="2"/>
      <c r="RQY111" s="8" t="s">
        <v>60</v>
      </c>
      <c r="RQZ111" s="5"/>
      <c r="RRA111" s="523" t="s">
        <v>61</v>
      </c>
      <c r="RRB111" s="523"/>
      <c r="RRC111" s="5"/>
      <c r="RRD111" s="5"/>
      <c r="RRE111" s="1"/>
      <c r="RRF111" s="2"/>
      <c r="RRG111" s="8" t="s">
        <v>60</v>
      </c>
      <c r="RRH111" s="5"/>
      <c r="RRI111" s="523" t="s">
        <v>61</v>
      </c>
      <c r="RRJ111" s="523"/>
      <c r="RRK111" s="5"/>
      <c r="RRL111" s="5"/>
      <c r="RRM111" s="1"/>
      <c r="RRN111" s="2"/>
      <c r="RRO111" s="8" t="s">
        <v>60</v>
      </c>
      <c r="RRP111" s="5"/>
      <c r="RRQ111" s="523" t="s">
        <v>61</v>
      </c>
      <c r="RRR111" s="523"/>
      <c r="RRS111" s="5"/>
      <c r="RRT111" s="5"/>
      <c r="RRU111" s="1"/>
      <c r="RRV111" s="2"/>
      <c r="RRW111" s="8" t="s">
        <v>60</v>
      </c>
      <c r="RRX111" s="5"/>
      <c r="RRY111" s="523" t="s">
        <v>61</v>
      </c>
      <c r="RRZ111" s="523"/>
      <c r="RSA111" s="5"/>
      <c r="RSB111" s="5"/>
      <c r="RSC111" s="1"/>
      <c r="RSD111" s="2"/>
      <c r="RSE111" s="8" t="s">
        <v>60</v>
      </c>
      <c r="RSF111" s="5"/>
      <c r="RSG111" s="523" t="s">
        <v>61</v>
      </c>
      <c r="RSH111" s="523"/>
      <c r="RSI111" s="5"/>
      <c r="RSJ111" s="5"/>
      <c r="RSK111" s="1"/>
      <c r="RSL111" s="2"/>
      <c r="RSM111" s="8" t="s">
        <v>60</v>
      </c>
      <c r="RSN111" s="5"/>
      <c r="RSO111" s="523" t="s">
        <v>61</v>
      </c>
      <c r="RSP111" s="523"/>
      <c r="RSQ111" s="5"/>
      <c r="RSR111" s="5"/>
      <c r="RSS111" s="1"/>
      <c r="RST111" s="2"/>
      <c r="RSU111" s="8" t="s">
        <v>60</v>
      </c>
      <c r="RSV111" s="5"/>
      <c r="RSW111" s="523" t="s">
        <v>61</v>
      </c>
      <c r="RSX111" s="523"/>
      <c r="RSY111" s="5"/>
      <c r="RSZ111" s="5"/>
      <c r="RTA111" s="1"/>
      <c r="RTB111" s="2"/>
      <c r="RTC111" s="8" t="s">
        <v>60</v>
      </c>
      <c r="RTD111" s="5"/>
      <c r="RTE111" s="523" t="s">
        <v>61</v>
      </c>
      <c r="RTF111" s="523"/>
      <c r="RTG111" s="5"/>
      <c r="RTH111" s="5"/>
      <c r="RTI111" s="1"/>
      <c r="RTJ111" s="2"/>
      <c r="RTK111" s="8" t="s">
        <v>60</v>
      </c>
      <c r="RTL111" s="5"/>
      <c r="RTM111" s="523" t="s">
        <v>61</v>
      </c>
      <c r="RTN111" s="523"/>
      <c r="RTO111" s="5"/>
      <c r="RTP111" s="5"/>
      <c r="RTQ111" s="1"/>
      <c r="RTR111" s="2"/>
      <c r="RTS111" s="8" t="s">
        <v>60</v>
      </c>
      <c r="RTT111" s="5"/>
      <c r="RTU111" s="523" t="s">
        <v>61</v>
      </c>
      <c r="RTV111" s="523"/>
      <c r="RTW111" s="5"/>
      <c r="RTX111" s="5"/>
      <c r="RTY111" s="1"/>
      <c r="RTZ111" s="2"/>
      <c r="RUA111" s="8" t="s">
        <v>60</v>
      </c>
      <c r="RUB111" s="5"/>
      <c r="RUC111" s="523" t="s">
        <v>61</v>
      </c>
      <c r="RUD111" s="523"/>
      <c r="RUE111" s="5"/>
      <c r="RUF111" s="5"/>
      <c r="RUG111" s="1"/>
      <c r="RUH111" s="2"/>
      <c r="RUI111" s="8" t="s">
        <v>60</v>
      </c>
      <c r="RUJ111" s="5"/>
      <c r="RUK111" s="523" t="s">
        <v>61</v>
      </c>
      <c r="RUL111" s="523"/>
      <c r="RUM111" s="5"/>
      <c r="RUN111" s="5"/>
      <c r="RUO111" s="1"/>
      <c r="RUP111" s="2"/>
      <c r="RUQ111" s="8" t="s">
        <v>60</v>
      </c>
      <c r="RUR111" s="5"/>
      <c r="RUS111" s="523" t="s">
        <v>61</v>
      </c>
      <c r="RUT111" s="523"/>
      <c r="RUU111" s="5"/>
      <c r="RUV111" s="5"/>
      <c r="RUW111" s="1"/>
      <c r="RUX111" s="2"/>
      <c r="RUY111" s="8" t="s">
        <v>60</v>
      </c>
      <c r="RUZ111" s="5"/>
      <c r="RVA111" s="523" t="s">
        <v>61</v>
      </c>
      <c r="RVB111" s="523"/>
      <c r="RVC111" s="5"/>
      <c r="RVD111" s="5"/>
      <c r="RVE111" s="1"/>
      <c r="RVF111" s="2"/>
      <c r="RVG111" s="8" t="s">
        <v>60</v>
      </c>
      <c r="RVH111" s="5"/>
      <c r="RVI111" s="523" t="s">
        <v>61</v>
      </c>
      <c r="RVJ111" s="523"/>
      <c r="RVK111" s="5"/>
      <c r="RVL111" s="5"/>
      <c r="RVM111" s="1"/>
      <c r="RVN111" s="2"/>
      <c r="RVO111" s="8" t="s">
        <v>60</v>
      </c>
      <c r="RVP111" s="5"/>
      <c r="RVQ111" s="523" t="s">
        <v>61</v>
      </c>
      <c r="RVR111" s="523"/>
      <c r="RVS111" s="5"/>
      <c r="RVT111" s="5"/>
      <c r="RVU111" s="1"/>
      <c r="RVV111" s="2"/>
      <c r="RVW111" s="8" t="s">
        <v>60</v>
      </c>
      <c r="RVX111" s="5"/>
      <c r="RVY111" s="523" t="s">
        <v>61</v>
      </c>
      <c r="RVZ111" s="523"/>
      <c r="RWA111" s="5"/>
      <c r="RWB111" s="5"/>
      <c r="RWC111" s="1"/>
      <c r="RWD111" s="2"/>
      <c r="RWE111" s="8" t="s">
        <v>60</v>
      </c>
      <c r="RWF111" s="5"/>
      <c r="RWG111" s="523" t="s">
        <v>61</v>
      </c>
      <c r="RWH111" s="523"/>
      <c r="RWI111" s="5"/>
      <c r="RWJ111" s="5"/>
      <c r="RWK111" s="1"/>
      <c r="RWL111" s="2"/>
      <c r="RWM111" s="8" t="s">
        <v>60</v>
      </c>
      <c r="RWN111" s="5"/>
      <c r="RWO111" s="523" t="s">
        <v>61</v>
      </c>
      <c r="RWP111" s="523"/>
      <c r="RWQ111" s="5"/>
      <c r="RWR111" s="5"/>
      <c r="RWS111" s="1"/>
      <c r="RWT111" s="2"/>
      <c r="RWU111" s="8" t="s">
        <v>60</v>
      </c>
      <c r="RWV111" s="5"/>
      <c r="RWW111" s="523" t="s">
        <v>61</v>
      </c>
      <c r="RWX111" s="523"/>
      <c r="RWY111" s="5"/>
      <c r="RWZ111" s="5"/>
      <c r="RXA111" s="1"/>
      <c r="RXB111" s="2"/>
      <c r="RXC111" s="8" t="s">
        <v>60</v>
      </c>
      <c r="RXD111" s="5"/>
      <c r="RXE111" s="523" t="s">
        <v>61</v>
      </c>
      <c r="RXF111" s="523"/>
      <c r="RXG111" s="5"/>
      <c r="RXH111" s="5"/>
      <c r="RXI111" s="1"/>
      <c r="RXJ111" s="2"/>
      <c r="RXK111" s="8" t="s">
        <v>60</v>
      </c>
      <c r="RXL111" s="5"/>
      <c r="RXM111" s="523" t="s">
        <v>61</v>
      </c>
      <c r="RXN111" s="523"/>
      <c r="RXO111" s="5"/>
      <c r="RXP111" s="5"/>
      <c r="RXQ111" s="1"/>
      <c r="RXR111" s="2"/>
      <c r="RXS111" s="8" t="s">
        <v>60</v>
      </c>
      <c r="RXT111" s="5"/>
      <c r="RXU111" s="523" t="s">
        <v>61</v>
      </c>
      <c r="RXV111" s="523"/>
      <c r="RXW111" s="5"/>
      <c r="RXX111" s="5"/>
      <c r="RXY111" s="1"/>
      <c r="RXZ111" s="2"/>
      <c r="RYA111" s="8" t="s">
        <v>60</v>
      </c>
      <c r="RYB111" s="5"/>
      <c r="RYC111" s="523" t="s">
        <v>61</v>
      </c>
      <c r="RYD111" s="523"/>
      <c r="RYE111" s="5"/>
      <c r="RYF111" s="5"/>
      <c r="RYG111" s="1"/>
      <c r="RYH111" s="2"/>
      <c r="RYI111" s="8" t="s">
        <v>60</v>
      </c>
      <c r="RYJ111" s="5"/>
      <c r="RYK111" s="523" t="s">
        <v>61</v>
      </c>
      <c r="RYL111" s="523"/>
      <c r="RYM111" s="5"/>
      <c r="RYN111" s="5"/>
      <c r="RYO111" s="1"/>
      <c r="RYP111" s="2"/>
      <c r="RYQ111" s="8" t="s">
        <v>60</v>
      </c>
      <c r="RYR111" s="5"/>
      <c r="RYS111" s="523" t="s">
        <v>61</v>
      </c>
      <c r="RYT111" s="523"/>
      <c r="RYU111" s="5"/>
      <c r="RYV111" s="5"/>
      <c r="RYW111" s="1"/>
      <c r="RYX111" s="2"/>
      <c r="RYY111" s="8" t="s">
        <v>60</v>
      </c>
      <c r="RYZ111" s="5"/>
      <c r="RZA111" s="523" t="s">
        <v>61</v>
      </c>
      <c r="RZB111" s="523"/>
      <c r="RZC111" s="5"/>
      <c r="RZD111" s="5"/>
      <c r="RZE111" s="1"/>
      <c r="RZF111" s="2"/>
      <c r="RZG111" s="8" t="s">
        <v>60</v>
      </c>
      <c r="RZH111" s="5"/>
      <c r="RZI111" s="523" t="s">
        <v>61</v>
      </c>
      <c r="RZJ111" s="523"/>
      <c r="RZK111" s="5"/>
      <c r="RZL111" s="5"/>
      <c r="RZM111" s="1"/>
      <c r="RZN111" s="2"/>
      <c r="RZO111" s="8" t="s">
        <v>60</v>
      </c>
      <c r="RZP111" s="5"/>
      <c r="RZQ111" s="523" t="s">
        <v>61</v>
      </c>
      <c r="RZR111" s="523"/>
      <c r="RZS111" s="5"/>
      <c r="RZT111" s="5"/>
      <c r="RZU111" s="1"/>
      <c r="RZV111" s="2"/>
      <c r="RZW111" s="8" t="s">
        <v>60</v>
      </c>
      <c r="RZX111" s="5"/>
      <c r="RZY111" s="523" t="s">
        <v>61</v>
      </c>
      <c r="RZZ111" s="523"/>
      <c r="SAA111" s="5"/>
      <c r="SAB111" s="5"/>
      <c r="SAC111" s="1"/>
      <c r="SAD111" s="2"/>
      <c r="SAE111" s="8" t="s">
        <v>60</v>
      </c>
      <c r="SAF111" s="5"/>
      <c r="SAG111" s="523" t="s">
        <v>61</v>
      </c>
      <c r="SAH111" s="523"/>
      <c r="SAI111" s="5"/>
      <c r="SAJ111" s="5"/>
      <c r="SAK111" s="1"/>
      <c r="SAL111" s="2"/>
      <c r="SAM111" s="8" t="s">
        <v>60</v>
      </c>
      <c r="SAN111" s="5"/>
      <c r="SAO111" s="523" t="s">
        <v>61</v>
      </c>
      <c r="SAP111" s="523"/>
      <c r="SAQ111" s="5"/>
      <c r="SAR111" s="5"/>
      <c r="SAS111" s="1"/>
      <c r="SAT111" s="2"/>
      <c r="SAU111" s="8" t="s">
        <v>60</v>
      </c>
      <c r="SAV111" s="5"/>
      <c r="SAW111" s="523" t="s">
        <v>61</v>
      </c>
      <c r="SAX111" s="523"/>
      <c r="SAY111" s="5"/>
      <c r="SAZ111" s="5"/>
      <c r="SBA111" s="1"/>
      <c r="SBB111" s="2"/>
      <c r="SBC111" s="8" t="s">
        <v>60</v>
      </c>
      <c r="SBD111" s="5"/>
      <c r="SBE111" s="523" t="s">
        <v>61</v>
      </c>
      <c r="SBF111" s="523"/>
      <c r="SBG111" s="5"/>
      <c r="SBH111" s="5"/>
      <c r="SBI111" s="1"/>
      <c r="SBJ111" s="2"/>
      <c r="SBK111" s="8" t="s">
        <v>60</v>
      </c>
      <c r="SBL111" s="5"/>
      <c r="SBM111" s="523" t="s">
        <v>61</v>
      </c>
      <c r="SBN111" s="523"/>
      <c r="SBO111" s="5"/>
      <c r="SBP111" s="5"/>
      <c r="SBQ111" s="1"/>
      <c r="SBR111" s="2"/>
      <c r="SBS111" s="8" t="s">
        <v>60</v>
      </c>
      <c r="SBT111" s="5"/>
      <c r="SBU111" s="523" t="s">
        <v>61</v>
      </c>
      <c r="SBV111" s="523"/>
      <c r="SBW111" s="5"/>
      <c r="SBX111" s="5"/>
      <c r="SBY111" s="1"/>
      <c r="SBZ111" s="2"/>
      <c r="SCA111" s="8" t="s">
        <v>60</v>
      </c>
      <c r="SCB111" s="5"/>
      <c r="SCC111" s="523" t="s">
        <v>61</v>
      </c>
      <c r="SCD111" s="523"/>
      <c r="SCE111" s="5"/>
      <c r="SCF111" s="5"/>
      <c r="SCG111" s="1"/>
      <c r="SCH111" s="2"/>
      <c r="SCI111" s="8" t="s">
        <v>60</v>
      </c>
      <c r="SCJ111" s="5"/>
      <c r="SCK111" s="523" t="s">
        <v>61</v>
      </c>
      <c r="SCL111" s="523"/>
      <c r="SCM111" s="5"/>
      <c r="SCN111" s="5"/>
      <c r="SCO111" s="1"/>
      <c r="SCP111" s="2"/>
      <c r="SCQ111" s="8" t="s">
        <v>60</v>
      </c>
      <c r="SCR111" s="5"/>
      <c r="SCS111" s="523" t="s">
        <v>61</v>
      </c>
      <c r="SCT111" s="523"/>
      <c r="SCU111" s="5"/>
      <c r="SCV111" s="5"/>
      <c r="SCW111" s="1"/>
      <c r="SCX111" s="2"/>
      <c r="SCY111" s="8" t="s">
        <v>60</v>
      </c>
      <c r="SCZ111" s="5"/>
      <c r="SDA111" s="523" t="s">
        <v>61</v>
      </c>
      <c r="SDB111" s="523"/>
      <c r="SDC111" s="5"/>
      <c r="SDD111" s="5"/>
      <c r="SDE111" s="1"/>
      <c r="SDF111" s="2"/>
      <c r="SDG111" s="8" t="s">
        <v>60</v>
      </c>
      <c r="SDH111" s="5"/>
      <c r="SDI111" s="523" t="s">
        <v>61</v>
      </c>
      <c r="SDJ111" s="523"/>
      <c r="SDK111" s="5"/>
      <c r="SDL111" s="5"/>
      <c r="SDM111" s="1"/>
      <c r="SDN111" s="2"/>
      <c r="SDO111" s="8" t="s">
        <v>60</v>
      </c>
      <c r="SDP111" s="5"/>
      <c r="SDQ111" s="523" t="s">
        <v>61</v>
      </c>
      <c r="SDR111" s="523"/>
      <c r="SDS111" s="5"/>
      <c r="SDT111" s="5"/>
      <c r="SDU111" s="1"/>
      <c r="SDV111" s="2"/>
      <c r="SDW111" s="8" t="s">
        <v>60</v>
      </c>
      <c r="SDX111" s="5"/>
      <c r="SDY111" s="523" t="s">
        <v>61</v>
      </c>
      <c r="SDZ111" s="523"/>
      <c r="SEA111" s="5"/>
      <c r="SEB111" s="5"/>
      <c r="SEC111" s="1"/>
      <c r="SED111" s="2"/>
      <c r="SEE111" s="8" t="s">
        <v>60</v>
      </c>
      <c r="SEF111" s="5"/>
      <c r="SEG111" s="523" t="s">
        <v>61</v>
      </c>
      <c r="SEH111" s="523"/>
      <c r="SEI111" s="5"/>
      <c r="SEJ111" s="5"/>
      <c r="SEK111" s="1"/>
      <c r="SEL111" s="2"/>
      <c r="SEM111" s="8" t="s">
        <v>60</v>
      </c>
      <c r="SEN111" s="5"/>
      <c r="SEO111" s="523" t="s">
        <v>61</v>
      </c>
      <c r="SEP111" s="523"/>
      <c r="SEQ111" s="5"/>
      <c r="SER111" s="5"/>
      <c r="SES111" s="1"/>
      <c r="SET111" s="2"/>
      <c r="SEU111" s="8" t="s">
        <v>60</v>
      </c>
      <c r="SEV111" s="5"/>
      <c r="SEW111" s="523" t="s">
        <v>61</v>
      </c>
      <c r="SEX111" s="523"/>
      <c r="SEY111" s="5"/>
      <c r="SEZ111" s="5"/>
      <c r="SFA111" s="1"/>
      <c r="SFB111" s="2"/>
      <c r="SFC111" s="8" t="s">
        <v>60</v>
      </c>
      <c r="SFD111" s="5"/>
      <c r="SFE111" s="523" t="s">
        <v>61</v>
      </c>
      <c r="SFF111" s="523"/>
      <c r="SFG111" s="5"/>
      <c r="SFH111" s="5"/>
      <c r="SFI111" s="1"/>
      <c r="SFJ111" s="2"/>
      <c r="SFK111" s="8" t="s">
        <v>60</v>
      </c>
      <c r="SFL111" s="5"/>
      <c r="SFM111" s="523" t="s">
        <v>61</v>
      </c>
      <c r="SFN111" s="523"/>
      <c r="SFO111" s="5"/>
      <c r="SFP111" s="5"/>
      <c r="SFQ111" s="1"/>
      <c r="SFR111" s="2"/>
      <c r="SFS111" s="8" t="s">
        <v>60</v>
      </c>
      <c r="SFT111" s="5"/>
      <c r="SFU111" s="523" t="s">
        <v>61</v>
      </c>
      <c r="SFV111" s="523"/>
      <c r="SFW111" s="5"/>
      <c r="SFX111" s="5"/>
      <c r="SFY111" s="1"/>
      <c r="SFZ111" s="2"/>
      <c r="SGA111" s="8" t="s">
        <v>60</v>
      </c>
      <c r="SGB111" s="5"/>
      <c r="SGC111" s="523" t="s">
        <v>61</v>
      </c>
      <c r="SGD111" s="523"/>
      <c r="SGE111" s="5"/>
      <c r="SGF111" s="5"/>
      <c r="SGG111" s="1"/>
      <c r="SGH111" s="2"/>
      <c r="SGI111" s="8" t="s">
        <v>60</v>
      </c>
      <c r="SGJ111" s="5"/>
      <c r="SGK111" s="523" t="s">
        <v>61</v>
      </c>
      <c r="SGL111" s="523"/>
      <c r="SGM111" s="5"/>
      <c r="SGN111" s="5"/>
      <c r="SGO111" s="1"/>
      <c r="SGP111" s="2"/>
      <c r="SGQ111" s="8" t="s">
        <v>60</v>
      </c>
      <c r="SGR111" s="5"/>
      <c r="SGS111" s="523" t="s">
        <v>61</v>
      </c>
      <c r="SGT111" s="523"/>
      <c r="SGU111" s="5"/>
      <c r="SGV111" s="5"/>
      <c r="SGW111" s="1"/>
      <c r="SGX111" s="2"/>
      <c r="SGY111" s="8" t="s">
        <v>60</v>
      </c>
      <c r="SGZ111" s="5"/>
      <c r="SHA111" s="523" t="s">
        <v>61</v>
      </c>
      <c r="SHB111" s="523"/>
      <c r="SHC111" s="5"/>
      <c r="SHD111" s="5"/>
      <c r="SHE111" s="1"/>
      <c r="SHF111" s="2"/>
      <c r="SHG111" s="8" t="s">
        <v>60</v>
      </c>
      <c r="SHH111" s="5"/>
      <c r="SHI111" s="523" t="s">
        <v>61</v>
      </c>
      <c r="SHJ111" s="523"/>
      <c r="SHK111" s="5"/>
      <c r="SHL111" s="5"/>
      <c r="SHM111" s="1"/>
      <c r="SHN111" s="2"/>
      <c r="SHO111" s="8" t="s">
        <v>60</v>
      </c>
      <c r="SHP111" s="5"/>
      <c r="SHQ111" s="523" t="s">
        <v>61</v>
      </c>
      <c r="SHR111" s="523"/>
      <c r="SHS111" s="5"/>
      <c r="SHT111" s="5"/>
      <c r="SHU111" s="1"/>
      <c r="SHV111" s="2"/>
      <c r="SHW111" s="8" t="s">
        <v>60</v>
      </c>
      <c r="SHX111" s="5"/>
      <c r="SHY111" s="523" t="s">
        <v>61</v>
      </c>
      <c r="SHZ111" s="523"/>
      <c r="SIA111" s="5"/>
      <c r="SIB111" s="5"/>
      <c r="SIC111" s="1"/>
      <c r="SID111" s="2"/>
      <c r="SIE111" s="8" t="s">
        <v>60</v>
      </c>
      <c r="SIF111" s="5"/>
      <c r="SIG111" s="523" t="s">
        <v>61</v>
      </c>
      <c r="SIH111" s="523"/>
      <c r="SII111" s="5"/>
      <c r="SIJ111" s="5"/>
      <c r="SIK111" s="1"/>
      <c r="SIL111" s="2"/>
      <c r="SIM111" s="8" t="s">
        <v>60</v>
      </c>
      <c r="SIN111" s="5"/>
      <c r="SIO111" s="523" t="s">
        <v>61</v>
      </c>
      <c r="SIP111" s="523"/>
      <c r="SIQ111" s="5"/>
      <c r="SIR111" s="5"/>
      <c r="SIS111" s="1"/>
      <c r="SIT111" s="2"/>
      <c r="SIU111" s="8" t="s">
        <v>60</v>
      </c>
      <c r="SIV111" s="5"/>
      <c r="SIW111" s="523" t="s">
        <v>61</v>
      </c>
      <c r="SIX111" s="523"/>
      <c r="SIY111" s="5"/>
      <c r="SIZ111" s="5"/>
      <c r="SJA111" s="1"/>
      <c r="SJB111" s="2"/>
      <c r="SJC111" s="8" t="s">
        <v>60</v>
      </c>
      <c r="SJD111" s="5"/>
      <c r="SJE111" s="523" t="s">
        <v>61</v>
      </c>
      <c r="SJF111" s="523"/>
      <c r="SJG111" s="5"/>
      <c r="SJH111" s="5"/>
      <c r="SJI111" s="1"/>
      <c r="SJJ111" s="2"/>
      <c r="SJK111" s="8" t="s">
        <v>60</v>
      </c>
      <c r="SJL111" s="5"/>
      <c r="SJM111" s="523" t="s">
        <v>61</v>
      </c>
      <c r="SJN111" s="523"/>
      <c r="SJO111" s="5"/>
      <c r="SJP111" s="5"/>
      <c r="SJQ111" s="1"/>
      <c r="SJR111" s="2"/>
      <c r="SJS111" s="8" t="s">
        <v>60</v>
      </c>
      <c r="SJT111" s="5"/>
      <c r="SJU111" s="523" t="s">
        <v>61</v>
      </c>
      <c r="SJV111" s="523"/>
      <c r="SJW111" s="5"/>
      <c r="SJX111" s="5"/>
      <c r="SJY111" s="1"/>
      <c r="SJZ111" s="2"/>
      <c r="SKA111" s="8" t="s">
        <v>60</v>
      </c>
      <c r="SKB111" s="5"/>
      <c r="SKC111" s="523" t="s">
        <v>61</v>
      </c>
      <c r="SKD111" s="523"/>
      <c r="SKE111" s="5"/>
      <c r="SKF111" s="5"/>
      <c r="SKG111" s="1"/>
      <c r="SKH111" s="2"/>
      <c r="SKI111" s="8" t="s">
        <v>60</v>
      </c>
      <c r="SKJ111" s="5"/>
      <c r="SKK111" s="523" t="s">
        <v>61</v>
      </c>
      <c r="SKL111" s="523"/>
      <c r="SKM111" s="5"/>
      <c r="SKN111" s="5"/>
      <c r="SKO111" s="1"/>
      <c r="SKP111" s="2"/>
      <c r="SKQ111" s="8" t="s">
        <v>60</v>
      </c>
      <c r="SKR111" s="5"/>
      <c r="SKS111" s="523" t="s">
        <v>61</v>
      </c>
      <c r="SKT111" s="523"/>
      <c r="SKU111" s="5"/>
      <c r="SKV111" s="5"/>
      <c r="SKW111" s="1"/>
      <c r="SKX111" s="2"/>
      <c r="SKY111" s="8" t="s">
        <v>60</v>
      </c>
      <c r="SKZ111" s="5"/>
      <c r="SLA111" s="523" t="s">
        <v>61</v>
      </c>
      <c r="SLB111" s="523"/>
      <c r="SLC111" s="5"/>
      <c r="SLD111" s="5"/>
      <c r="SLE111" s="1"/>
      <c r="SLF111" s="2"/>
      <c r="SLG111" s="8" t="s">
        <v>60</v>
      </c>
      <c r="SLH111" s="5"/>
      <c r="SLI111" s="523" t="s">
        <v>61</v>
      </c>
      <c r="SLJ111" s="523"/>
      <c r="SLK111" s="5"/>
      <c r="SLL111" s="5"/>
      <c r="SLM111" s="1"/>
      <c r="SLN111" s="2"/>
      <c r="SLO111" s="8" t="s">
        <v>60</v>
      </c>
      <c r="SLP111" s="5"/>
      <c r="SLQ111" s="523" t="s">
        <v>61</v>
      </c>
      <c r="SLR111" s="523"/>
      <c r="SLS111" s="5"/>
      <c r="SLT111" s="5"/>
      <c r="SLU111" s="1"/>
      <c r="SLV111" s="2"/>
      <c r="SLW111" s="8" t="s">
        <v>60</v>
      </c>
      <c r="SLX111" s="5"/>
      <c r="SLY111" s="523" t="s">
        <v>61</v>
      </c>
      <c r="SLZ111" s="523"/>
      <c r="SMA111" s="5"/>
      <c r="SMB111" s="5"/>
      <c r="SMC111" s="1"/>
      <c r="SMD111" s="2"/>
      <c r="SME111" s="8" t="s">
        <v>60</v>
      </c>
      <c r="SMF111" s="5"/>
      <c r="SMG111" s="523" t="s">
        <v>61</v>
      </c>
      <c r="SMH111" s="523"/>
      <c r="SMI111" s="5"/>
      <c r="SMJ111" s="5"/>
      <c r="SMK111" s="1"/>
      <c r="SML111" s="2"/>
      <c r="SMM111" s="8" t="s">
        <v>60</v>
      </c>
      <c r="SMN111" s="5"/>
      <c r="SMO111" s="523" t="s">
        <v>61</v>
      </c>
      <c r="SMP111" s="523"/>
      <c r="SMQ111" s="5"/>
      <c r="SMR111" s="5"/>
      <c r="SMS111" s="1"/>
      <c r="SMT111" s="2"/>
      <c r="SMU111" s="8" t="s">
        <v>60</v>
      </c>
      <c r="SMV111" s="5"/>
      <c r="SMW111" s="523" t="s">
        <v>61</v>
      </c>
      <c r="SMX111" s="523"/>
      <c r="SMY111" s="5"/>
      <c r="SMZ111" s="5"/>
      <c r="SNA111" s="1"/>
      <c r="SNB111" s="2"/>
      <c r="SNC111" s="8" t="s">
        <v>60</v>
      </c>
      <c r="SND111" s="5"/>
      <c r="SNE111" s="523" t="s">
        <v>61</v>
      </c>
      <c r="SNF111" s="523"/>
      <c r="SNG111" s="5"/>
      <c r="SNH111" s="5"/>
      <c r="SNI111" s="1"/>
      <c r="SNJ111" s="2"/>
      <c r="SNK111" s="8" t="s">
        <v>60</v>
      </c>
      <c r="SNL111" s="5"/>
      <c r="SNM111" s="523" t="s">
        <v>61</v>
      </c>
      <c r="SNN111" s="523"/>
      <c r="SNO111" s="5"/>
      <c r="SNP111" s="5"/>
      <c r="SNQ111" s="1"/>
      <c r="SNR111" s="2"/>
      <c r="SNS111" s="8" t="s">
        <v>60</v>
      </c>
      <c r="SNT111" s="5"/>
      <c r="SNU111" s="523" t="s">
        <v>61</v>
      </c>
      <c r="SNV111" s="523"/>
      <c r="SNW111" s="5"/>
      <c r="SNX111" s="5"/>
      <c r="SNY111" s="1"/>
      <c r="SNZ111" s="2"/>
      <c r="SOA111" s="8" t="s">
        <v>60</v>
      </c>
      <c r="SOB111" s="5"/>
      <c r="SOC111" s="523" t="s">
        <v>61</v>
      </c>
      <c r="SOD111" s="523"/>
      <c r="SOE111" s="5"/>
      <c r="SOF111" s="5"/>
      <c r="SOG111" s="1"/>
      <c r="SOH111" s="2"/>
      <c r="SOI111" s="8" t="s">
        <v>60</v>
      </c>
      <c r="SOJ111" s="5"/>
      <c r="SOK111" s="523" t="s">
        <v>61</v>
      </c>
      <c r="SOL111" s="523"/>
      <c r="SOM111" s="5"/>
      <c r="SON111" s="5"/>
      <c r="SOO111" s="1"/>
      <c r="SOP111" s="2"/>
      <c r="SOQ111" s="8" t="s">
        <v>60</v>
      </c>
      <c r="SOR111" s="5"/>
      <c r="SOS111" s="523" t="s">
        <v>61</v>
      </c>
      <c r="SOT111" s="523"/>
      <c r="SOU111" s="5"/>
      <c r="SOV111" s="5"/>
      <c r="SOW111" s="1"/>
      <c r="SOX111" s="2"/>
      <c r="SOY111" s="8" t="s">
        <v>60</v>
      </c>
      <c r="SOZ111" s="5"/>
      <c r="SPA111" s="523" t="s">
        <v>61</v>
      </c>
      <c r="SPB111" s="523"/>
      <c r="SPC111" s="5"/>
      <c r="SPD111" s="5"/>
      <c r="SPE111" s="1"/>
      <c r="SPF111" s="2"/>
      <c r="SPG111" s="8" t="s">
        <v>60</v>
      </c>
      <c r="SPH111" s="5"/>
      <c r="SPI111" s="523" t="s">
        <v>61</v>
      </c>
      <c r="SPJ111" s="523"/>
      <c r="SPK111" s="5"/>
      <c r="SPL111" s="5"/>
      <c r="SPM111" s="1"/>
      <c r="SPN111" s="2"/>
      <c r="SPO111" s="8" t="s">
        <v>60</v>
      </c>
      <c r="SPP111" s="5"/>
      <c r="SPQ111" s="523" t="s">
        <v>61</v>
      </c>
      <c r="SPR111" s="523"/>
      <c r="SPS111" s="5"/>
      <c r="SPT111" s="5"/>
      <c r="SPU111" s="1"/>
      <c r="SPV111" s="2"/>
      <c r="SPW111" s="8" t="s">
        <v>60</v>
      </c>
      <c r="SPX111" s="5"/>
      <c r="SPY111" s="523" t="s">
        <v>61</v>
      </c>
      <c r="SPZ111" s="523"/>
      <c r="SQA111" s="5"/>
      <c r="SQB111" s="5"/>
      <c r="SQC111" s="1"/>
      <c r="SQD111" s="2"/>
      <c r="SQE111" s="8" t="s">
        <v>60</v>
      </c>
      <c r="SQF111" s="5"/>
      <c r="SQG111" s="523" t="s">
        <v>61</v>
      </c>
      <c r="SQH111" s="523"/>
      <c r="SQI111" s="5"/>
      <c r="SQJ111" s="5"/>
      <c r="SQK111" s="1"/>
      <c r="SQL111" s="2"/>
      <c r="SQM111" s="8" t="s">
        <v>60</v>
      </c>
      <c r="SQN111" s="5"/>
      <c r="SQO111" s="523" t="s">
        <v>61</v>
      </c>
      <c r="SQP111" s="523"/>
      <c r="SQQ111" s="5"/>
      <c r="SQR111" s="5"/>
      <c r="SQS111" s="1"/>
      <c r="SQT111" s="2"/>
      <c r="SQU111" s="8" t="s">
        <v>60</v>
      </c>
      <c r="SQV111" s="5"/>
      <c r="SQW111" s="523" t="s">
        <v>61</v>
      </c>
      <c r="SQX111" s="523"/>
      <c r="SQY111" s="5"/>
      <c r="SQZ111" s="5"/>
      <c r="SRA111" s="1"/>
      <c r="SRB111" s="2"/>
      <c r="SRC111" s="8" t="s">
        <v>60</v>
      </c>
      <c r="SRD111" s="5"/>
      <c r="SRE111" s="523" t="s">
        <v>61</v>
      </c>
      <c r="SRF111" s="523"/>
      <c r="SRG111" s="5"/>
      <c r="SRH111" s="5"/>
      <c r="SRI111" s="1"/>
      <c r="SRJ111" s="2"/>
      <c r="SRK111" s="8" t="s">
        <v>60</v>
      </c>
      <c r="SRL111" s="5"/>
      <c r="SRM111" s="523" t="s">
        <v>61</v>
      </c>
      <c r="SRN111" s="523"/>
      <c r="SRO111" s="5"/>
      <c r="SRP111" s="5"/>
      <c r="SRQ111" s="1"/>
      <c r="SRR111" s="2"/>
      <c r="SRS111" s="8" t="s">
        <v>60</v>
      </c>
      <c r="SRT111" s="5"/>
      <c r="SRU111" s="523" t="s">
        <v>61</v>
      </c>
      <c r="SRV111" s="523"/>
      <c r="SRW111" s="5"/>
      <c r="SRX111" s="5"/>
      <c r="SRY111" s="1"/>
      <c r="SRZ111" s="2"/>
      <c r="SSA111" s="8" t="s">
        <v>60</v>
      </c>
      <c r="SSB111" s="5"/>
      <c r="SSC111" s="523" t="s">
        <v>61</v>
      </c>
      <c r="SSD111" s="523"/>
      <c r="SSE111" s="5"/>
      <c r="SSF111" s="5"/>
      <c r="SSG111" s="1"/>
      <c r="SSH111" s="2"/>
      <c r="SSI111" s="8" t="s">
        <v>60</v>
      </c>
      <c r="SSJ111" s="5"/>
      <c r="SSK111" s="523" t="s">
        <v>61</v>
      </c>
      <c r="SSL111" s="523"/>
      <c r="SSM111" s="5"/>
      <c r="SSN111" s="5"/>
      <c r="SSO111" s="1"/>
      <c r="SSP111" s="2"/>
      <c r="SSQ111" s="8" t="s">
        <v>60</v>
      </c>
      <c r="SSR111" s="5"/>
      <c r="SSS111" s="523" t="s">
        <v>61</v>
      </c>
      <c r="SST111" s="523"/>
      <c r="SSU111" s="5"/>
      <c r="SSV111" s="5"/>
      <c r="SSW111" s="1"/>
      <c r="SSX111" s="2"/>
      <c r="SSY111" s="8" t="s">
        <v>60</v>
      </c>
      <c r="SSZ111" s="5"/>
      <c r="STA111" s="523" t="s">
        <v>61</v>
      </c>
      <c r="STB111" s="523"/>
      <c r="STC111" s="5"/>
      <c r="STD111" s="5"/>
      <c r="STE111" s="1"/>
      <c r="STF111" s="2"/>
      <c r="STG111" s="8" t="s">
        <v>60</v>
      </c>
      <c r="STH111" s="5"/>
      <c r="STI111" s="523" t="s">
        <v>61</v>
      </c>
      <c r="STJ111" s="523"/>
      <c r="STK111" s="5"/>
      <c r="STL111" s="5"/>
      <c r="STM111" s="1"/>
      <c r="STN111" s="2"/>
      <c r="STO111" s="8" t="s">
        <v>60</v>
      </c>
      <c r="STP111" s="5"/>
      <c r="STQ111" s="523" t="s">
        <v>61</v>
      </c>
      <c r="STR111" s="523"/>
      <c r="STS111" s="5"/>
      <c r="STT111" s="5"/>
      <c r="STU111" s="1"/>
      <c r="STV111" s="2"/>
      <c r="STW111" s="8" t="s">
        <v>60</v>
      </c>
      <c r="STX111" s="5"/>
      <c r="STY111" s="523" t="s">
        <v>61</v>
      </c>
      <c r="STZ111" s="523"/>
      <c r="SUA111" s="5"/>
      <c r="SUB111" s="5"/>
      <c r="SUC111" s="1"/>
      <c r="SUD111" s="2"/>
      <c r="SUE111" s="8" t="s">
        <v>60</v>
      </c>
      <c r="SUF111" s="5"/>
      <c r="SUG111" s="523" t="s">
        <v>61</v>
      </c>
      <c r="SUH111" s="523"/>
      <c r="SUI111" s="5"/>
      <c r="SUJ111" s="5"/>
      <c r="SUK111" s="1"/>
      <c r="SUL111" s="2"/>
      <c r="SUM111" s="8" t="s">
        <v>60</v>
      </c>
      <c r="SUN111" s="5"/>
      <c r="SUO111" s="523" t="s">
        <v>61</v>
      </c>
      <c r="SUP111" s="523"/>
      <c r="SUQ111" s="5"/>
      <c r="SUR111" s="5"/>
      <c r="SUS111" s="1"/>
      <c r="SUT111" s="2"/>
      <c r="SUU111" s="8" t="s">
        <v>60</v>
      </c>
      <c r="SUV111" s="5"/>
      <c r="SUW111" s="523" t="s">
        <v>61</v>
      </c>
      <c r="SUX111" s="523"/>
      <c r="SUY111" s="5"/>
      <c r="SUZ111" s="5"/>
      <c r="SVA111" s="1"/>
      <c r="SVB111" s="2"/>
      <c r="SVC111" s="8" t="s">
        <v>60</v>
      </c>
      <c r="SVD111" s="5"/>
      <c r="SVE111" s="523" t="s">
        <v>61</v>
      </c>
      <c r="SVF111" s="523"/>
      <c r="SVG111" s="5"/>
      <c r="SVH111" s="5"/>
      <c r="SVI111" s="1"/>
      <c r="SVJ111" s="2"/>
      <c r="SVK111" s="8" t="s">
        <v>60</v>
      </c>
      <c r="SVL111" s="5"/>
      <c r="SVM111" s="523" t="s">
        <v>61</v>
      </c>
      <c r="SVN111" s="523"/>
      <c r="SVO111" s="5"/>
      <c r="SVP111" s="5"/>
      <c r="SVQ111" s="1"/>
      <c r="SVR111" s="2"/>
      <c r="SVS111" s="8" t="s">
        <v>60</v>
      </c>
      <c r="SVT111" s="5"/>
      <c r="SVU111" s="523" t="s">
        <v>61</v>
      </c>
      <c r="SVV111" s="523"/>
      <c r="SVW111" s="5"/>
      <c r="SVX111" s="5"/>
      <c r="SVY111" s="1"/>
      <c r="SVZ111" s="2"/>
      <c r="SWA111" s="8" t="s">
        <v>60</v>
      </c>
      <c r="SWB111" s="5"/>
      <c r="SWC111" s="523" t="s">
        <v>61</v>
      </c>
      <c r="SWD111" s="523"/>
      <c r="SWE111" s="5"/>
      <c r="SWF111" s="5"/>
      <c r="SWG111" s="1"/>
      <c r="SWH111" s="2"/>
      <c r="SWI111" s="8" t="s">
        <v>60</v>
      </c>
      <c r="SWJ111" s="5"/>
      <c r="SWK111" s="523" t="s">
        <v>61</v>
      </c>
      <c r="SWL111" s="523"/>
      <c r="SWM111" s="5"/>
      <c r="SWN111" s="5"/>
      <c r="SWO111" s="1"/>
      <c r="SWP111" s="2"/>
      <c r="SWQ111" s="8" t="s">
        <v>60</v>
      </c>
      <c r="SWR111" s="5"/>
      <c r="SWS111" s="523" t="s">
        <v>61</v>
      </c>
      <c r="SWT111" s="523"/>
      <c r="SWU111" s="5"/>
      <c r="SWV111" s="5"/>
      <c r="SWW111" s="1"/>
      <c r="SWX111" s="2"/>
      <c r="SWY111" s="8" t="s">
        <v>60</v>
      </c>
      <c r="SWZ111" s="5"/>
      <c r="SXA111" s="523" t="s">
        <v>61</v>
      </c>
      <c r="SXB111" s="523"/>
      <c r="SXC111" s="5"/>
      <c r="SXD111" s="5"/>
      <c r="SXE111" s="1"/>
      <c r="SXF111" s="2"/>
      <c r="SXG111" s="8" t="s">
        <v>60</v>
      </c>
      <c r="SXH111" s="5"/>
      <c r="SXI111" s="523" t="s">
        <v>61</v>
      </c>
      <c r="SXJ111" s="523"/>
      <c r="SXK111" s="5"/>
      <c r="SXL111" s="5"/>
      <c r="SXM111" s="1"/>
      <c r="SXN111" s="2"/>
      <c r="SXO111" s="8" t="s">
        <v>60</v>
      </c>
      <c r="SXP111" s="5"/>
      <c r="SXQ111" s="523" t="s">
        <v>61</v>
      </c>
      <c r="SXR111" s="523"/>
      <c r="SXS111" s="5"/>
      <c r="SXT111" s="5"/>
      <c r="SXU111" s="1"/>
      <c r="SXV111" s="2"/>
      <c r="SXW111" s="8" t="s">
        <v>60</v>
      </c>
      <c r="SXX111" s="5"/>
      <c r="SXY111" s="523" t="s">
        <v>61</v>
      </c>
      <c r="SXZ111" s="523"/>
      <c r="SYA111" s="5"/>
      <c r="SYB111" s="5"/>
      <c r="SYC111" s="1"/>
      <c r="SYD111" s="2"/>
      <c r="SYE111" s="8" t="s">
        <v>60</v>
      </c>
      <c r="SYF111" s="5"/>
      <c r="SYG111" s="523" t="s">
        <v>61</v>
      </c>
      <c r="SYH111" s="523"/>
      <c r="SYI111" s="5"/>
      <c r="SYJ111" s="5"/>
      <c r="SYK111" s="1"/>
      <c r="SYL111" s="2"/>
      <c r="SYM111" s="8" t="s">
        <v>60</v>
      </c>
      <c r="SYN111" s="5"/>
      <c r="SYO111" s="523" t="s">
        <v>61</v>
      </c>
      <c r="SYP111" s="523"/>
      <c r="SYQ111" s="5"/>
      <c r="SYR111" s="5"/>
      <c r="SYS111" s="1"/>
      <c r="SYT111" s="2"/>
      <c r="SYU111" s="8" t="s">
        <v>60</v>
      </c>
      <c r="SYV111" s="5"/>
      <c r="SYW111" s="523" t="s">
        <v>61</v>
      </c>
      <c r="SYX111" s="523"/>
      <c r="SYY111" s="5"/>
      <c r="SYZ111" s="5"/>
      <c r="SZA111" s="1"/>
      <c r="SZB111" s="2"/>
      <c r="SZC111" s="8" t="s">
        <v>60</v>
      </c>
      <c r="SZD111" s="5"/>
      <c r="SZE111" s="523" t="s">
        <v>61</v>
      </c>
      <c r="SZF111" s="523"/>
      <c r="SZG111" s="5"/>
      <c r="SZH111" s="5"/>
      <c r="SZI111" s="1"/>
      <c r="SZJ111" s="2"/>
      <c r="SZK111" s="8" t="s">
        <v>60</v>
      </c>
      <c r="SZL111" s="5"/>
      <c r="SZM111" s="523" t="s">
        <v>61</v>
      </c>
      <c r="SZN111" s="523"/>
      <c r="SZO111" s="5"/>
      <c r="SZP111" s="5"/>
      <c r="SZQ111" s="1"/>
      <c r="SZR111" s="2"/>
      <c r="SZS111" s="8" t="s">
        <v>60</v>
      </c>
      <c r="SZT111" s="5"/>
      <c r="SZU111" s="523" t="s">
        <v>61</v>
      </c>
      <c r="SZV111" s="523"/>
      <c r="SZW111" s="5"/>
      <c r="SZX111" s="5"/>
      <c r="SZY111" s="1"/>
      <c r="SZZ111" s="2"/>
      <c r="TAA111" s="8" t="s">
        <v>60</v>
      </c>
      <c r="TAB111" s="5"/>
      <c r="TAC111" s="523" t="s">
        <v>61</v>
      </c>
      <c r="TAD111" s="523"/>
      <c r="TAE111" s="5"/>
      <c r="TAF111" s="5"/>
      <c r="TAG111" s="1"/>
      <c r="TAH111" s="2"/>
      <c r="TAI111" s="8" t="s">
        <v>60</v>
      </c>
      <c r="TAJ111" s="5"/>
      <c r="TAK111" s="523" t="s">
        <v>61</v>
      </c>
      <c r="TAL111" s="523"/>
      <c r="TAM111" s="5"/>
      <c r="TAN111" s="5"/>
      <c r="TAO111" s="1"/>
      <c r="TAP111" s="2"/>
      <c r="TAQ111" s="8" t="s">
        <v>60</v>
      </c>
      <c r="TAR111" s="5"/>
      <c r="TAS111" s="523" t="s">
        <v>61</v>
      </c>
      <c r="TAT111" s="523"/>
      <c r="TAU111" s="5"/>
      <c r="TAV111" s="5"/>
      <c r="TAW111" s="1"/>
      <c r="TAX111" s="2"/>
      <c r="TAY111" s="8" t="s">
        <v>60</v>
      </c>
      <c r="TAZ111" s="5"/>
      <c r="TBA111" s="523" t="s">
        <v>61</v>
      </c>
      <c r="TBB111" s="523"/>
      <c r="TBC111" s="5"/>
      <c r="TBD111" s="5"/>
      <c r="TBE111" s="1"/>
      <c r="TBF111" s="2"/>
      <c r="TBG111" s="8" t="s">
        <v>60</v>
      </c>
      <c r="TBH111" s="5"/>
      <c r="TBI111" s="523" t="s">
        <v>61</v>
      </c>
      <c r="TBJ111" s="523"/>
      <c r="TBK111" s="5"/>
      <c r="TBL111" s="5"/>
      <c r="TBM111" s="1"/>
      <c r="TBN111" s="2"/>
      <c r="TBO111" s="8" t="s">
        <v>60</v>
      </c>
      <c r="TBP111" s="5"/>
      <c r="TBQ111" s="523" t="s">
        <v>61</v>
      </c>
      <c r="TBR111" s="523"/>
      <c r="TBS111" s="5"/>
      <c r="TBT111" s="5"/>
      <c r="TBU111" s="1"/>
      <c r="TBV111" s="2"/>
      <c r="TBW111" s="8" t="s">
        <v>60</v>
      </c>
      <c r="TBX111" s="5"/>
      <c r="TBY111" s="523" t="s">
        <v>61</v>
      </c>
      <c r="TBZ111" s="523"/>
      <c r="TCA111" s="5"/>
      <c r="TCB111" s="5"/>
      <c r="TCC111" s="1"/>
      <c r="TCD111" s="2"/>
      <c r="TCE111" s="8" t="s">
        <v>60</v>
      </c>
      <c r="TCF111" s="5"/>
      <c r="TCG111" s="523" t="s">
        <v>61</v>
      </c>
      <c r="TCH111" s="523"/>
      <c r="TCI111" s="5"/>
      <c r="TCJ111" s="5"/>
      <c r="TCK111" s="1"/>
      <c r="TCL111" s="2"/>
      <c r="TCM111" s="8" t="s">
        <v>60</v>
      </c>
      <c r="TCN111" s="5"/>
      <c r="TCO111" s="523" t="s">
        <v>61</v>
      </c>
      <c r="TCP111" s="523"/>
      <c r="TCQ111" s="5"/>
      <c r="TCR111" s="5"/>
      <c r="TCS111" s="1"/>
      <c r="TCT111" s="2"/>
      <c r="TCU111" s="8" t="s">
        <v>60</v>
      </c>
      <c r="TCV111" s="5"/>
      <c r="TCW111" s="523" t="s">
        <v>61</v>
      </c>
      <c r="TCX111" s="523"/>
      <c r="TCY111" s="5"/>
      <c r="TCZ111" s="5"/>
      <c r="TDA111" s="1"/>
      <c r="TDB111" s="2"/>
      <c r="TDC111" s="8" t="s">
        <v>60</v>
      </c>
      <c r="TDD111" s="5"/>
      <c r="TDE111" s="523" t="s">
        <v>61</v>
      </c>
      <c r="TDF111" s="523"/>
      <c r="TDG111" s="5"/>
      <c r="TDH111" s="5"/>
      <c r="TDI111" s="1"/>
      <c r="TDJ111" s="2"/>
      <c r="TDK111" s="8" t="s">
        <v>60</v>
      </c>
      <c r="TDL111" s="5"/>
      <c r="TDM111" s="523" t="s">
        <v>61</v>
      </c>
      <c r="TDN111" s="523"/>
      <c r="TDO111" s="5"/>
      <c r="TDP111" s="5"/>
      <c r="TDQ111" s="1"/>
      <c r="TDR111" s="2"/>
      <c r="TDS111" s="8" t="s">
        <v>60</v>
      </c>
      <c r="TDT111" s="5"/>
      <c r="TDU111" s="523" t="s">
        <v>61</v>
      </c>
      <c r="TDV111" s="523"/>
      <c r="TDW111" s="5"/>
      <c r="TDX111" s="5"/>
      <c r="TDY111" s="1"/>
      <c r="TDZ111" s="2"/>
      <c r="TEA111" s="8" t="s">
        <v>60</v>
      </c>
      <c r="TEB111" s="5"/>
      <c r="TEC111" s="523" t="s">
        <v>61</v>
      </c>
      <c r="TED111" s="523"/>
      <c r="TEE111" s="5"/>
      <c r="TEF111" s="5"/>
      <c r="TEG111" s="1"/>
      <c r="TEH111" s="2"/>
      <c r="TEI111" s="8" t="s">
        <v>60</v>
      </c>
      <c r="TEJ111" s="5"/>
      <c r="TEK111" s="523" t="s">
        <v>61</v>
      </c>
      <c r="TEL111" s="523"/>
      <c r="TEM111" s="5"/>
      <c r="TEN111" s="5"/>
      <c r="TEO111" s="1"/>
      <c r="TEP111" s="2"/>
      <c r="TEQ111" s="8" t="s">
        <v>60</v>
      </c>
      <c r="TER111" s="5"/>
      <c r="TES111" s="523" t="s">
        <v>61</v>
      </c>
      <c r="TET111" s="523"/>
      <c r="TEU111" s="5"/>
      <c r="TEV111" s="5"/>
      <c r="TEW111" s="1"/>
      <c r="TEX111" s="2"/>
      <c r="TEY111" s="8" t="s">
        <v>60</v>
      </c>
      <c r="TEZ111" s="5"/>
      <c r="TFA111" s="523" t="s">
        <v>61</v>
      </c>
      <c r="TFB111" s="523"/>
      <c r="TFC111" s="5"/>
      <c r="TFD111" s="5"/>
      <c r="TFE111" s="1"/>
      <c r="TFF111" s="2"/>
      <c r="TFG111" s="8" t="s">
        <v>60</v>
      </c>
      <c r="TFH111" s="5"/>
      <c r="TFI111" s="523" t="s">
        <v>61</v>
      </c>
      <c r="TFJ111" s="523"/>
      <c r="TFK111" s="5"/>
      <c r="TFL111" s="5"/>
      <c r="TFM111" s="1"/>
      <c r="TFN111" s="2"/>
      <c r="TFO111" s="8" t="s">
        <v>60</v>
      </c>
      <c r="TFP111" s="5"/>
      <c r="TFQ111" s="523" t="s">
        <v>61</v>
      </c>
      <c r="TFR111" s="523"/>
      <c r="TFS111" s="5"/>
      <c r="TFT111" s="5"/>
      <c r="TFU111" s="1"/>
      <c r="TFV111" s="2"/>
      <c r="TFW111" s="8" t="s">
        <v>60</v>
      </c>
      <c r="TFX111" s="5"/>
      <c r="TFY111" s="523" t="s">
        <v>61</v>
      </c>
      <c r="TFZ111" s="523"/>
      <c r="TGA111" s="5"/>
      <c r="TGB111" s="5"/>
      <c r="TGC111" s="1"/>
      <c r="TGD111" s="2"/>
      <c r="TGE111" s="8" t="s">
        <v>60</v>
      </c>
      <c r="TGF111" s="5"/>
      <c r="TGG111" s="523" t="s">
        <v>61</v>
      </c>
      <c r="TGH111" s="523"/>
      <c r="TGI111" s="5"/>
      <c r="TGJ111" s="5"/>
      <c r="TGK111" s="1"/>
      <c r="TGL111" s="2"/>
      <c r="TGM111" s="8" t="s">
        <v>60</v>
      </c>
      <c r="TGN111" s="5"/>
      <c r="TGO111" s="523" t="s">
        <v>61</v>
      </c>
      <c r="TGP111" s="523"/>
      <c r="TGQ111" s="5"/>
      <c r="TGR111" s="5"/>
      <c r="TGS111" s="1"/>
      <c r="TGT111" s="2"/>
      <c r="TGU111" s="8" t="s">
        <v>60</v>
      </c>
      <c r="TGV111" s="5"/>
      <c r="TGW111" s="523" t="s">
        <v>61</v>
      </c>
      <c r="TGX111" s="523"/>
      <c r="TGY111" s="5"/>
      <c r="TGZ111" s="5"/>
      <c r="THA111" s="1"/>
      <c r="THB111" s="2"/>
      <c r="THC111" s="8" t="s">
        <v>60</v>
      </c>
      <c r="THD111" s="5"/>
      <c r="THE111" s="523" t="s">
        <v>61</v>
      </c>
      <c r="THF111" s="523"/>
      <c r="THG111" s="5"/>
      <c r="THH111" s="5"/>
      <c r="THI111" s="1"/>
      <c r="THJ111" s="2"/>
      <c r="THK111" s="8" t="s">
        <v>60</v>
      </c>
      <c r="THL111" s="5"/>
      <c r="THM111" s="523" t="s">
        <v>61</v>
      </c>
      <c r="THN111" s="523"/>
      <c r="THO111" s="5"/>
      <c r="THP111" s="5"/>
      <c r="THQ111" s="1"/>
      <c r="THR111" s="2"/>
      <c r="THS111" s="8" t="s">
        <v>60</v>
      </c>
      <c r="THT111" s="5"/>
      <c r="THU111" s="523" t="s">
        <v>61</v>
      </c>
      <c r="THV111" s="523"/>
      <c r="THW111" s="5"/>
      <c r="THX111" s="5"/>
      <c r="THY111" s="1"/>
      <c r="THZ111" s="2"/>
      <c r="TIA111" s="8" t="s">
        <v>60</v>
      </c>
      <c r="TIB111" s="5"/>
      <c r="TIC111" s="523" t="s">
        <v>61</v>
      </c>
      <c r="TID111" s="523"/>
      <c r="TIE111" s="5"/>
      <c r="TIF111" s="5"/>
      <c r="TIG111" s="1"/>
      <c r="TIH111" s="2"/>
      <c r="TII111" s="8" t="s">
        <v>60</v>
      </c>
      <c r="TIJ111" s="5"/>
      <c r="TIK111" s="523" t="s">
        <v>61</v>
      </c>
      <c r="TIL111" s="523"/>
      <c r="TIM111" s="5"/>
      <c r="TIN111" s="5"/>
      <c r="TIO111" s="1"/>
      <c r="TIP111" s="2"/>
      <c r="TIQ111" s="8" t="s">
        <v>60</v>
      </c>
      <c r="TIR111" s="5"/>
      <c r="TIS111" s="523" t="s">
        <v>61</v>
      </c>
      <c r="TIT111" s="523"/>
      <c r="TIU111" s="5"/>
      <c r="TIV111" s="5"/>
      <c r="TIW111" s="1"/>
      <c r="TIX111" s="2"/>
      <c r="TIY111" s="8" t="s">
        <v>60</v>
      </c>
      <c r="TIZ111" s="5"/>
      <c r="TJA111" s="523" t="s">
        <v>61</v>
      </c>
      <c r="TJB111" s="523"/>
      <c r="TJC111" s="5"/>
      <c r="TJD111" s="5"/>
      <c r="TJE111" s="1"/>
      <c r="TJF111" s="2"/>
      <c r="TJG111" s="8" t="s">
        <v>60</v>
      </c>
      <c r="TJH111" s="5"/>
      <c r="TJI111" s="523" t="s">
        <v>61</v>
      </c>
      <c r="TJJ111" s="523"/>
      <c r="TJK111" s="5"/>
      <c r="TJL111" s="5"/>
      <c r="TJM111" s="1"/>
      <c r="TJN111" s="2"/>
      <c r="TJO111" s="8" t="s">
        <v>60</v>
      </c>
      <c r="TJP111" s="5"/>
      <c r="TJQ111" s="523" t="s">
        <v>61</v>
      </c>
      <c r="TJR111" s="523"/>
      <c r="TJS111" s="5"/>
      <c r="TJT111" s="5"/>
      <c r="TJU111" s="1"/>
      <c r="TJV111" s="2"/>
      <c r="TJW111" s="8" t="s">
        <v>60</v>
      </c>
      <c r="TJX111" s="5"/>
      <c r="TJY111" s="523" t="s">
        <v>61</v>
      </c>
      <c r="TJZ111" s="523"/>
      <c r="TKA111" s="5"/>
      <c r="TKB111" s="5"/>
      <c r="TKC111" s="1"/>
      <c r="TKD111" s="2"/>
      <c r="TKE111" s="8" t="s">
        <v>60</v>
      </c>
      <c r="TKF111" s="5"/>
      <c r="TKG111" s="523" t="s">
        <v>61</v>
      </c>
      <c r="TKH111" s="523"/>
      <c r="TKI111" s="5"/>
      <c r="TKJ111" s="5"/>
      <c r="TKK111" s="1"/>
      <c r="TKL111" s="2"/>
      <c r="TKM111" s="8" t="s">
        <v>60</v>
      </c>
      <c r="TKN111" s="5"/>
      <c r="TKO111" s="523" t="s">
        <v>61</v>
      </c>
      <c r="TKP111" s="523"/>
      <c r="TKQ111" s="5"/>
      <c r="TKR111" s="5"/>
      <c r="TKS111" s="1"/>
      <c r="TKT111" s="2"/>
      <c r="TKU111" s="8" t="s">
        <v>60</v>
      </c>
      <c r="TKV111" s="5"/>
      <c r="TKW111" s="523" t="s">
        <v>61</v>
      </c>
      <c r="TKX111" s="523"/>
      <c r="TKY111" s="5"/>
      <c r="TKZ111" s="5"/>
      <c r="TLA111" s="1"/>
      <c r="TLB111" s="2"/>
      <c r="TLC111" s="8" t="s">
        <v>60</v>
      </c>
      <c r="TLD111" s="5"/>
      <c r="TLE111" s="523" t="s">
        <v>61</v>
      </c>
      <c r="TLF111" s="523"/>
      <c r="TLG111" s="5"/>
      <c r="TLH111" s="5"/>
      <c r="TLI111" s="1"/>
      <c r="TLJ111" s="2"/>
      <c r="TLK111" s="8" t="s">
        <v>60</v>
      </c>
      <c r="TLL111" s="5"/>
      <c r="TLM111" s="523" t="s">
        <v>61</v>
      </c>
      <c r="TLN111" s="523"/>
      <c r="TLO111" s="5"/>
      <c r="TLP111" s="5"/>
      <c r="TLQ111" s="1"/>
      <c r="TLR111" s="2"/>
      <c r="TLS111" s="8" t="s">
        <v>60</v>
      </c>
      <c r="TLT111" s="5"/>
      <c r="TLU111" s="523" t="s">
        <v>61</v>
      </c>
      <c r="TLV111" s="523"/>
      <c r="TLW111" s="5"/>
      <c r="TLX111" s="5"/>
      <c r="TLY111" s="1"/>
      <c r="TLZ111" s="2"/>
      <c r="TMA111" s="8" t="s">
        <v>60</v>
      </c>
      <c r="TMB111" s="5"/>
      <c r="TMC111" s="523" t="s">
        <v>61</v>
      </c>
      <c r="TMD111" s="523"/>
      <c r="TME111" s="5"/>
      <c r="TMF111" s="5"/>
      <c r="TMG111" s="1"/>
      <c r="TMH111" s="2"/>
      <c r="TMI111" s="8" t="s">
        <v>60</v>
      </c>
      <c r="TMJ111" s="5"/>
      <c r="TMK111" s="523" t="s">
        <v>61</v>
      </c>
      <c r="TML111" s="523"/>
      <c r="TMM111" s="5"/>
      <c r="TMN111" s="5"/>
      <c r="TMO111" s="1"/>
      <c r="TMP111" s="2"/>
      <c r="TMQ111" s="8" t="s">
        <v>60</v>
      </c>
      <c r="TMR111" s="5"/>
      <c r="TMS111" s="523" t="s">
        <v>61</v>
      </c>
      <c r="TMT111" s="523"/>
      <c r="TMU111" s="5"/>
      <c r="TMV111" s="5"/>
      <c r="TMW111" s="1"/>
      <c r="TMX111" s="2"/>
      <c r="TMY111" s="8" t="s">
        <v>60</v>
      </c>
      <c r="TMZ111" s="5"/>
      <c r="TNA111" s="523" t="s">
        <v>61</v>
      </c>
      <c r="TNB111" s="523"/>
      <c r="TNC111" s="5"/>
      <c r="TND111" s="5"/>
      <c r="TNE111" s="1"/>
      <c r="TNF111" s="2"/>
      <c r="TNG111" s="8" t="s">
        <v>60</v>
      </c>
      <c r="TNH111" s="5"/>
      <c r="TNI111" s="523" t="s">
        <v>61</v>
      </c>
      <c r="TNJ111" s="523"/>
      <c r="TNK111" s="5"/>
      <c r="TNL111" s="5"/>
      <c r="TNM111" s="1"/>
      <c r="TNN111" s="2"/>
      <c r="TNO111" s="8" t="s">
        <v>60</v>
      </c>
      <c r="TNP111" s="5"/>
      <c r="TNQ111" s="523" t="s">
        <v>61</v>
      </c>
      <c r="TNR111" s="523"/>
      <c r="TNS111" s="5"/>
      <c r="TNT111" s="5"/>
      <c r="TNU111" s="1"/>
      <c r="TNV111" s="2"/>
      <c r="TNW111" s="8" t="s">
        <v>60</v>
      </c>
      <c r="TNX111" s="5"/>
      <c r="TNY111" s="523" t="s">
        <v>61</v>
      </c>
      <c r="TNZ111" s="523"/>
      <c r="TOA111" s="5"/>
      <c r="TOB111" s="5"/>
      <c r="TOC111" s="1"/>
      <c r="TOD111" s="2"/>
      <c r="TOE111" s="8" t="s">
        <v>60</v>
      </c>
      <c r="TOF111" s="5"/>
      <c r="TOG111" s="523" t="s">
        <v>61</v>
      </c>
      <c r="TOH111" s="523"/>
      <c r="TOI111" s="5"/>
      <c r="TOJ111" s="5"/>
      <c r="TOK111" s="1"/>
      <c r="TOL111" s="2"/>
      <c r="TOM111" s="8" t="s">
        <v>60</v>
      </c>
      <c r="TON111" s="5"/>
      <c r="TOO111" s="523" t="s">
        <v>61</v>
      </c>
      <c r="TOP111" s="523"/>
      <c r="TOQ111" s="5"/>
      <c r="TOR111" s="5"/>
      <c r="TOS111" s="1"/>
      <c r="TOT111" s="2"/>
      <c r="TOU111" s="8" t="s">
        <v>60</v>
      </c>
      <c r="TOV111" s="5"/>
      <c r="TOW111" s="523" t="s">
        <v>61</v>
      </c>
      <c r="TOX111" s="523"/>
      <c r="TOY111" s="5"/>
      <c r="TOZ111" s="5"/>
      <c r="TPA111" s="1"/>
      <c r="TPB111" s="2"/>
      <c r="TPC111" s="8" t="s">
        <v>60</v>
      </c>
      <c r="TPD111" s="5"/>
      <c r="TPE111" s="523" t="s">
        <v>61</v>
      </c>
      <c r="TPF111" s="523"/>
      <c r="TPG111" s="5"/>
      <c r="TPH111" s="5"/>
      <c r="TPI111" s="1"/>
      <c r="TPJ111" s="2"/>
      <c r="TPK111" s="8" t="s">
        <v>60</v>
      </c>
      <c r="TPL111" s="5"/>
      <c r="TPM111" s="523" t="s">
        <v>61</v>
      </c>
      <c r="TPN111" s="523"/>
      <c r="TPO111" s="5"/>
      <c r="TPP111" s="5"/>
      <c r="TPQ111" s="1"/>
      <c r="TPR111" s="2"/>
      <c r="TPS111" s="8" t="s">
        <v>60</v>
      </c>
      <c r="TPT111" s="5"/>
      <c r="TPU111" s="523" t="s">
        <v>61</v>
      </c>
      <c r="TPV111" s="523"/>
      <c r="TPW111" s="5"/>
      <c r="TPX111" s="5"/>
      <c r="TPY111" s="1"/>
      <c r="TPZ111" s="2"/>
      <c r="TQA111" s="8" t="s">
        <v>60</v>
      </c>
      <c r="TQB111" s="5"/>
      <c r="TQC111" s="523" t="s">
        <v>61</v>
      </c>
      <c r="TQD111" s="523"/>
      <c r="TQE111" s="5"/>
      <c r="TQF111" s="5"/>
      <c r="TQG111" s="1"/>
      <c r="TQH111" s="2"/>
      <c r="TQI111" s="8" t="s">
        <v>60</v>
      </c>
      <c r="TQJ111" s="5"/>
      <c r="TQK111" s="523" t="s">
        <v>61</v>
      </c>
      <c r="TQL111" s="523"/>
      <c r="TQM111" s="5"/>
      <c r="TQN111" s="5"/>
      <c r="TQO111" s="1"/>
      <c r="TQP111" s="2"/>
      <c r="TQQ111" s="8" t="s">
        <v>60</v>
      </c>
      <c r="TQR111" s="5"/>
      <c r="TQS111" s="523" t="s">
        <v>61</v>
      </c>
      <c r="TQT111" s="523"/>
      <c r="TQU111" s="5"/>
      <c r="TQV111" s="5"/>
      <c r="TQW111" s="1"/>
      <c r="TQX111" s="2"/>
      <c r="TQY111" s="8" t="s">
        <v>60</v>
      </c>
      <c r="TQZ111" s="5"/>
      <c r="TRA111" s="523" t="s">
        <v>61</v>
      </c>
      <c r="TRB111" s="523"/>
      <c r="TRC111" s="5"/>
      <c r="TRD111" s="5"/>
      <c r="TRE111" s="1"/>
      <c r="TRF111" s="2"/>
      <c r="TRG111" s="8" t="s">
        <v>60</v>
      </c>
      <c r="TRH111" s="5"/>
      <c r="TRI111" s="523" t="s">
        <v>61</v>
      </c>
      <c r="TRJ111" s="523"/>
      <c r="TRK111" s="5"/>
      <c r="TRL111" s="5"/>
      <c r="TRM111" s="1"/>
      <c r="TRN111" s="2"/>
      <c r="TRO111" s="8" t="s">
        <v>60</v>
      </c>
      <c r="TRP111" s="5"/>
      <c r="TRQ111" s="523" t="s">
        <v>61</v>
      </c>
      <c r="TRR111" s="523"/>
      <c r="TRS111" s="5"/>
      <c r="TRT111" s="5"/>
      <c r="TRU111" s="1"/>
      <c r="TRV111" s="2"/>
      <c r="TRW111" s="8" t="s">
        <v>60</v>
      </c>
      <c r="TRX111" s="5"/>
      <c r="TRY111" s="523" t="s">
        <v>61</v>
      </c>
      <c r="TRZ111" s="523"/>
      <c r="TSA111" s="5"/>
      <c r="TSB111" s="5"/>
      <c r="TSC111" s="1"/>
      <c r="TSD111" s="2"/>
      <c r="TSE111" s="8" t="s">
        <v>60</v>
      </c>
      <c r="TSF111" s="5"/>
      <c r="TSG111" s="523" t="s">
        <v>61</v>
      </c>
      <c r="TSH111" s="523"/>
      <c r="TSI111" s="5"/>
      <c r="TSJ111" s="5"/>
      <c r="TSK111" s="1"/>
      <c r="TSL111" s="2"/>
      <c r="TSM111" s="8" t="s">
        <v>60</v>
      </c>
      <c r="TSN111" s="5"/>
      <c r="TSO111" s="523" t="s">
        <v>61</v>
      </c>
      <c r="TSP111" s="523"/>
      <c r="TSQ111" s="5"/>
      <c r="TSR111" s="5"/>
      <c r="TSS111" s="1"/>
      <c r="TST111" s="2"/>
      <c r="TSU111" s="8" t="s">
        <v>60</v>
      </c>
      <c r="TSV111" s="5"/>
      <c r="TSW111" s="523" t="s">
        <v>61</v>
      </c>
      <c r="TSX111" s="523"/>
      <c r="TSY111" s="5"/>
      <c r="TSZ111" s="5"/>
      <c r="TTA111" s="1"/>
      <c r="TTB111" s="2"/>
      <c r="TTC111" s="8" t="s">
        <v>60</v>
      </c>
      <c r="TTD111" s="5"/>
      <c r="TTE111" s="523" t="s">
        <v>61</v>
      </c>
      <c r="TTF111" s="523"/>
      <c r="TTG111" s="5"/>
      <c r="TTH111" s="5"/>
      <c r="TTI111" s="1"/>
      <c r="TTJ111" s="2"/>
      <c r="TTK111" s="8" t="s">
        <v>60</v>
      </c>
      <c r="TTL111" s="5"/>
      <c r="TTM111" s="523" t="s">
        <v>61</v>
      </c>
      <c r="TTN111" s="523"/>
      <c r="TTO111" s="5"/>
      <c r="TTP111" s="5"/>
      <c r="TTQ111" s="1"/>
      <c r="TTR111" s="2"/>
      <c r="TTS111" s="8" t="s">
        <v>60</v>
      </c>
      <c r="TTT111" s="5"/>
      <c r="TTU111" s="523" t="s">
        <v>61</v>
      </c>
      <c r="TTV111" s="523"/>
      <c r="TTW111" s="5"/>
      <c r="TTX111" s="5"/>
      <c r="TTY111" s="1"/>
      <c r="TTZ111" s="2"/>
      <c r="TUA111" s="8" t="s">
        <v>60</v>
      </c>
      <c r="TUB111" s="5"/>
      <c r="TUC111" s="523" t="s">
        <v>61</v>
      </c>
      <c r="TUD111" s="523"/>
      <c r="TUE111" s="5"/>
      <c r="TUF111" s="5"/>
      <c r="TUG111" s="1"/>
      <c r="TUH111" s="2"/>
      <c r="TUI111" s="8" t="s">
        <v>60</v>
      </c>
      <c r="TUJ111" s="5"/>
      <c r="TUK111" s="523" t="s">
        <v>61</v>
      </c>
      <c r="TUL111" s="523"/>
      <c r="TUM111" s="5"/>
      <c r="TUN111" s="5"/>
      <c r="TUO111" s="1"/>
      <c r="TUP111" s="2"/>
      <c r="TUQ111" s="8" t="s">
        <v>60</v>
      </c>
      <c r="TUR111" s="5"/>
      <c r="TUS111" s="523" t="s">
        <v>61</v>
      </c>
      <c r="TUT111" s="523"/>
      <c r="TUU111" s="5"/>
      <c r="TUV111" s="5"/>
      <c r="TUW111" s="1"/>
      <c r="TUX111" s="2"/>
      <c r="TUY111" s="8" t="s">
        <v>60</v>
      </c>
      <c r="TUZ111" s="5"/>
      <c r="TVA111" s="523" t="s">
        <v>61</v>
      </c>
      <c r="TVB111" s="523"/>
      <c r="TVC111" s="5"/>
      <c r="TVD111" s="5"/>
      <c r="TVE111" s="1"/>
      <c r="TVF111" s="2"/>
      <c r="TVG111" s="8" t="s">
        <v>60</v>
      </c>
      <c r="TVH111" s="5"/>
      <c r="TVI111" s="523" t="s">
        <v>61</v>
      </c>
      <c r="TVJ111" s="523"/>
      <c r="TVK111" s="5"/>
      <c r="TVL111" s="5"/>
      <c r="TVM111" s="1"/>
      <c r="TVN111" s="2"/>
      <c r="TVO111" s="8" t="s">
        <v>60</v>
      </c>
      <c r="TVP111" s="5"/>
      <c r="TVQ111" s="523" t="s">
        <v>61</v>
      </c>
      <c r="TVR111" s="523"/>
      <c r="TVS111" s="5"/>
      <c r="TVT111" s="5"/>
      <c r="TVU111" s="1"/>
      <c r="TVV111" s="2"/>
      <c r="TVW111" s="8" t="s">
        <v>60</v>
      </c>
      <c r="TVX111" s="5"/>
      <c r="TVY111" s="523" t="s">
        <v>61</v>
      </c>
      <c r="TVZ111" s="523"/>
      <c r="TWA111" s="5"/>
      <c r="TWB111" s="5"/>
      <c r="TWC111" s="1"/>
      <c r="TWD111" s="2"/>
      <c r="TWE111" s="8" t="s">
        <v>60</v>
      </c>
      <c r="TWF111" s="5"/>
      <c r="TWG111" s="523" t="s">
        <v>61</v>
      </c>
      <c r="TWH111" s="523"/>
      <c r="TWI111" s="5"/>
      <c r="TWJ111" s="5"/>
      <c r="TWK111" s="1"/>
      <c r="TWL111" s="2"/>
      <c r="TWM111" s="8" t="s">
        <v>60</v>
      </c>
      <c r="TWN111" s="5"/>
      <c r="TWO111" s="523" t="s">
        <v>61</v>
      </c>
      <c r="TWP111" s="523"/>
      <c r="TWQ111" s="5"/>
      <c r="TWR111" s="5"/>
      <c r="TWS111" s="1"/>
      <c r="TWT111" s="2"/>
      <c r="TWU111" s="8" t="s">
        <v>60</v>
      </c>
      <c r="TWV111" s="5"/>
      <c r="TWW111" s="523" t="s">
        <v>61</v>
      </c>
      <c r="TWX111" s="523"/>
      <c r="TWY111" s="5"/>
      <c r="TWZ111" s="5"/>
      <c r="TXA111" s="1"/>
      <c r="TXB111" s="2"/>
      <c r="TXC111" s="8" t="s">
        <v>60</v>
      </c>
      <c r="TXD111" s="5"/>
      <c r="TXE111" s="523" t="s">
        <v>61</v>
      </c>
      <c r="TXF111" s="523"/>
      <c r="TXG111" s="5"/>
      <c r="TXH111" s="5"/>
      <c r="TXI111" s="1"/>
      <c r="TXJ111" s="2"/>
      <c r="TXK111" s="8" t="s">
        <v>60</v>
      </c>
      <c r="TXL111" s="5"/>
      <c r="TXM111" s="523" t="s">
        <v>61</v>
      </c>
      <c r="TXN111" s="523"/>
      <c r="TXO111" s="5"/>
      <c r="TXP111" s="5"/>
      <c r="TXQ111" s="1"/>
      <c r="TXR111" s="2"/>
      <c r="TXS111" s="8" t="s">
        <v>60</v>
      </c>
      <c r="TXT111" s="5"/>
      <c r="TXU111" s="523" t="s">
        <v>61</v>
      </c>
      <c r="TXV111" s="523"/>
      <c r="TXW111" s="5"/>
      <c r="TXX111" s="5"/>
      <c r="TXY111" s="1"/>
      <c r="TXZ111" s="2"/>
      <c r="TYA111" s="8" t="s">
        <v>60</v>
      </c>
      <c r="TYB111" s="5"/>
      <c r="TYC111" s="523" t="s">
        <v>61</v>
      </c>
      <c r="TYD111" s="523"/>
      <c r="TYE111" s="5"/>
      <c r="TYF111" s="5"/>
      <c r="TYG111" s="1"/>
      <c r="TYH111" s="2"/>
      <c r="TYI111" s="8" t="s">
        <v>60</v>
      </c>
      <c r="TYJ111" s="5"/>
      <c r="TYK111" s="523" t="s">
        <v>61</v>
      </c>
      <c r="TYL111" s="523"/>
      <c r="TYM111" s="5"/>
      <c r="TYN111" s="5"/>
      <c r="TYO111" s="1"/>
      <c r="TYP111" s="2"/>
      <c r="TYQ111" s="8" t="s">
        <v>60</v>
      </c>
      <c r="TYR111" s="5"/>
      <c r="TYS111" s="523" t="s">
        <v>61</v>
      </c>
      <c r="TYT111" s="523"/>
      <c r="TYU111" s="5"/>
      <c r="TYV111" s="5"/>
      <c r="TYW111" s="1"/>
      <c r="TYX111" s="2"/>
      <c r="TYY111" s="8" t="s">
        <v>60</v>
      </c>
      <c r="TYZ111" s="5"/>
      <c r="TZA111" s="523" t="s">
        <v>61</v>
      </c>
      <c r="TZB111" s="523"/>
      <c r="TZC111" s="5"/>
      <c r="TZD111" s="5"/>
      <c r="TZE111" s="1"/>
      <c r="TZF111" s="2"/>
      <c r="TZG111" s="8" t="s">
        <v>60</v>
      </c>
      <c r="TZH111" s="5"/>
      <c r="TZI111" s="523" t="s">
        <v>61</v>
      </c>
      <c r="TZJ111" s="523"/>
      <c r="TZK111" s="5"/>
      <c r="TZL111" s="5"/>
      <c r="TZM111" s="1"/>
      <c r="TZN111" s="2"/>
      <c r="TZO111" s="8" t="s">
        <v>60</v>
      </c>
      <c r="TZP111" s="5"/>
      <c r="TZQ111" s="523" t="s">
        <v>61</v>
      </c>
      <c r="TZR111" s="523"/>
      <c r="TZS111" s="5"/>
      <c r="TZT111" s="5"/>
      <c r="TZU111" s="1"/>
      <c r="TZV111" s="2"/>
      <c r="TZW111" s="8" t="s">
        <v>60</v>
      </c>
      <c r="TZX111" s="5"/>
      <c r="TZY111" s="523" t="s">
        <v>61</v>
      </c>
      <c r="TZZ111" s="523"/>
      <c r="UAA111" s="5"/>
      <c r="UAB111" s="5"/>
      <c r="UAC111" s="1"/>
      <c r="UAD111" s="2"/>
      <c r="UAE111" s="8" t="s">
        <v>60</v>
      </c>
      <c r="UAF111" s="5"/>
      <c r="UAG111" s="523" t="s">
        <v>61</v>
      </c>
      <c r="UAH111" s="523"/>
      <c r="UAI111" s="5"/>
      <c r="UAJ111" s="5"/>
      <c r="UAK111" s="1"/>
      <c r="UAL111" s="2"/>
      <c r="UAM111" s="8" t="s">
        <v>60</v>
      </c>
      <c r="UAN111" s="5"/>
      <c r="UAO111" s="523" t="s">
        <v>61</v>
      </c>
      <c r="UAP111" s="523"/>
      <c r="UAQ111" s="5"/>
      <c r="UAR111" s="5"/>
      <c r="UAS111" s="1"/>
      <c r="UAT111" s="2"/>
      <c r="UAU111" s="8" t="s">
        <v>60</v>
      </c>
      <c r="UAV111" s="5"/>
      <c r="UAW111" s="523" t="s">
        <v>61</v>
      </c>
      <c r="UAX111" s="523"/>
      <c r="UAY111" s="5"/>
      <c r="UAZ111" s="5"/>
      <c r="UBA111" s="1"/>
      <c r="UBB111" s="2"/>
      <c r="UBC111" s="8" t="s">
        <v>60</v>
      </c>
      <c r="UBD111" s="5"/>
      <c r="UBE111" s="523" t="s">
        <v>61</v>
      </c>
      <c r="UBF111" s="523"/>
      <c r="UBG111" s="5"/>
      <c r="UBH111" s="5"/>
      <c r="UBI111" s="1"/>
      <c r="UBJ111" s="2"/>
      <c r="UBK111" s="8" t="s">
        <v>60</v>
      </c>
      <c r="UBL111" s="5"/>
      <c r="UBM111" s="523" t="s">
        <v>61</v>
      </c>
      <c r="UBN111" s="523"/>
      <c r="UBO111" s="5"/>
      <c r="UBP111" s="5"/>
      <c r="UBQ111" s="1"/>
      <c r="UBR111" s="2"/>
      <c r="UBS111" s="8" t="s">
        <v>60</v>
      </c>
      <c r="UBT111" s="5"/>
      <c r="UBU111" s="523" t="s">
        <v>61</v>
      </c>
      <c r="UBV111" s="523"/>
      <c r="UBW111" s="5"/>
      <c r="UBX111" s="5"/>
      <c r="UBY111" s="1"/>
      <c r="UBZ111" s="2"/>
      <c r="UCA111" s="8" t="s">
        <v>60</v>
      </c>
      <c r="UCB111" s="5"/>
      <c r="UCC111" s="523" t="s">
        <v>61</v>
      </c>
      <c r="UCD111" s="523"/>
      <c r="UCE111" s="5"/>
      <c r="UCF111" s="5"/>
      <c r="UCG111" s="1"/>
      <c r="UCH111" s="2"/>
      <c r="UCI111" s="8" t="s">
        <v>60</v>
      </c>
      <c r="UCJ111" s="5"/>
      <c r="UCK111" s="523" t="s">
        <v>61</v>
      </c>
      <c r="UCL111" s="523"/>
      <c r="UCM111" s="5"/>
      <c r="UCN111" s="5"/>
      <c r="UCO111" s="1"/>
      <c r="UCP111" s="2"/>
      <c r="UCQ111" s="8" t="s">
        <v>60</v>
      </c>
      <c r="UCR111" s="5"/>
      <c r="UCS111" s="523" t="s">
        <v>61</v>
      </c>
      <c r="UCT111" s="523"/>
      <c r="UCU111" s="5"/>
      <c r="UCV111" s="5"/>
      <c r="UCW111" s="1"/>
      <c r="UCX111" s="2"/>
      <c r="UCY111" s="8" t="s">
        <v>60</v>
      </c>
      <c r="UCZ111" s="5"/>
      <c r="UDA111" s="523" t="s">
        <v>61</v>
      </c>
      <c r="UDB111" s="523"/>
      <c r="UDC111" s="5"/>
      <c r="UDD111" s="5"/>
      <c r="UDE111" s="1"/>
      <c r="UDF111" s="2"/>
      <c r="UDG111" s="8" t="s">
        <v>60</v>
      </c>
      <c r="UDH111" s="5"/>
      <c r="UDI111" s="523" t="s">
        <v>61</v>
      </c>
      <c r="UDJ111" s="523"/>
      <c r="UDK111" s="5"/>
      <c r="UDL111" s="5"/>
      <c r="UDM111" s="1"/>
      <c r="UDN111" s="2"/>
      <c r="UDO111" s="8" t="s">
        <v>60</v>
      </c>
      <c r="UDP111" s="5"/>
      <c r="UDQ111" s="523" t="s">
        <v>61</v>
      </c>
      <c r="UDR111" s="523"/>
      <c r="UDS111" s="5"/>
      <c r="UDT111" s="5"/>
      <c r="UDU111" s="1"/>
      <c r="UDV111" s="2"/>
      <c r="UDW111" s="8" t="s">
        <v>60</v>
      </c>
      <c r="UDX111" s="5"/>
      <c r="UDY111" s="523" t="s">
        <v>61</v>
      </c>
      <c r="UDZ111" s="523"/>
      <c r="UEA111" s="5"/>
      <c r="UEB111" s="5"/>
      <c r="UEC111" s="1"/>
      <c r="UED111" s="2"/>
      <c r="UEE111" s="8" t="s">
        <v>60</v>
      </c>
      <c r="UEF111" s="5"/>
      <c r="UEG111" s="523" t="s">
        <v>61</v>
      </c>
      <c r="UEH111" s="523"/>
      <c r="UEI111" s="5"/>
      <c r="UEJ111" s="5"/>
      <c r="UEK111" s="1"/>
      <c r="UEL111" s="2"/>
      <c r="UEM111" s="8" t="s">
        <v>60</v>
      </c>
      <c r="UEN111" s="5"/>
      <c r="UEO111" s="523" t="s">
        <v>61</v>
      </c>
      <c r="UEP111" s="523"/>
      <c r="UEQ111" s="5"/>
      <c r="UER111" s="5"/>
      <c r="UES111" s="1"/>
      <c r="UET111" s="2"/>
      <c r="UEU111" s="8" t="s">
        <v>60</v>
      </c>
      <c r="UEV111" s="5"/>
      <c r="UEW111" s="523" t="s">
        <v>61</v>
      </c>
      <c r="UEX111" s="523"/>
      <c r="UEY111" s="5"/>
      <c r="UEZ111" s="5"/>
      <c r="UFA111" s="1"/>
      <c r="UFB111" s="2"/>
      <c r="UFC111" s="8" t="s">
        <v>60</v>
      </c>
      <c r="UFD111" s="5"/>
      <c r="UFE111" s="523" t="s">
        <v>61</v>
      </c>
      <c r="UFF111" s="523"/>
      <c r="UFG111" s="5"/>
      <c r="UFH111" s="5"/>
      <c r="UFI111" s="1"/>
      <c r="UFJ111" s="2"/>
      <c r="UFK111" s="8" t="s">
        <v>60</v>
      </c>
      <c r="UFL111" s="5"/>
      <c r="UFM111" s="523" t="s">
        <v>61</v>
      </c>
      <c r="UFN111" s="523"/>
      <c r="UFO111" s="5"/>
      <c r="UFP111" s="5"/>
      <c r="UFQ111" s="1"/>
      <c r="UFR111" s="2"/>
      <c r="UFS111" s="8" t="s">
        <v>60</v>
      </c>
      <c r="UFT111" s="5"/>
      <c r="UFU111" s="523" t="s">
        <v>61</v>
      </c>
      <c r="UFV111" s="523"/>
      <c r="UFW111" s="5"/>
      <c r="UFX111" s="5"/>
      <c r="UFY111" s="1"/>
      <c r="UFZ111" s="2"/>
      <c r="UGA111" s="8" t="s">
        <v>60</v>
      </c>
      <c r="UGB111" s="5"/>
      <c r="UGC111" s="523" t="s">
        <v>61</v>
      </c>
      <c r="UGD111" s="523"/>
      <c r="UGE111" s="5"/>
      <c r="UGF111" s="5"/>
      <c r="UGG111" s="1"/>
      <c r="UGH111" s="2"/>
      <c r="UGI111" s="8" t="s">
        <v>60</v>
      </c>
      <c r="UGJ111" s="5"/>
      <c r="UGK111" s="523" t="s">
        <v>61</v>
      </c>
      <c r="UGL111" s="523"/>
      <c r="UGM111" s="5"/>
      <c r="UGN111" s="5"/>
      <c r="UGO111" s="1"/>
      <c r="UGP111" s="2"/>
      <c r="UGQ111" s="8" t="s">
        <v>60</v>
      </c>
      <c r="UGR111" s="5"/>
      <c r="UGS111" s="523" t="s">
        <v>61</v>
      </c>
      <c r="UGT111" s="523"/>
      <c r="UGU111" s="5"/>
      <c r="UGV111" s="5"/>
      <c r="UGW111" s="1"/>
      <c r="UGX111" s="2"/>
      <c r="UGY111" s="8" t="s">
        <v>60</v>
      </c>
      <c r="UGZ111" s="5"/>
      <c r="UHA111" s="523" t="s">
        <v>61</v>
      </c>
      <c r="UHB111" s="523"/>
      <c r="UHC111" s="5"/>
      <c r="UHD111" s="5"/>
      <c r="UHE111" s="1"/>
      <c r="UHF111" s="2"/>
      <c r="UHG111" s="8" t="s">
        <v>60</v>
      </c>
      <c r="UHH111" s="5"/>
      <c r="UHI111" s="523" t="s">
        <v>61</v>
      </c>
      <c r="UHJ111" s="523"/>
      <c r="UHK111" s="5"/>
      <c r="UHL111" s="5"/>
      <c r="UHM111" s="1"/>
      <c r="UHN111" s="2"/>
      <c r="UHO111" s="8" t="s">
        <v>60</v>
      </c>
      <c r="UHP111" s="5"/>
      <c r="UHQ111" s="523" t="s">
        <v>61</v>
      </c>
      <c r="UHR111" s="523"/>
      <c r="UHS111" s="5"/>
      <c r="UHT111" s="5"/>
      <c r="UHU111" s="1"/>
      <c r="UHV111" s="2"/>
      <c r="UHW111" s="8" t="s">
        <v>60</v>
      </c>
      <c r="UHX111" s="5"/>
      <c r="UHY111" s="523" t="s">
        <v>61</v>
      </c>
      <c r="UHZ111" s="523"/>
      <c r="UIA111" s="5"/>
      <c r="UIB111" s="5"/>
      <c r="UIC111" s="1"/>
      <c r="UID111" s="2"/>
      <c r="UIE111" s="8" t="s">
        <v>60</v>
      </c>
      <c r="UIF111" s="5"/>
      <c r="UIG111" s="523" t="s">
        <v>61</v>
      </c>
      <c r="UIH111" s="523"/>
      <c r="UII111" s="5"/>
      <c r="UIJ111" s="5"/>
      <c r="UIK111" s="1"/>
      <c r="UIL111" s="2"/>
      <c r="UIM111" s="8" t="s">
        <v>60</v>
      </c>
      <c r="UIN111" s="5"/>
      <c r="UIO111" s="523" t="s">
        <v>61</v>
      </c>
      <c r="UIP111" s="523"/>
      <c r="UIQ111" s="5"/>
      <c r="UIR111" s="5"/>
      <c r="UIS111" s="1"/>
      <c r="UIT111" s="2"/>
      <c r="UIU111" s="8" t="s">
        <v>60</v>
      </c>
      <c r="UIV111" s="5"/>
      <c r="UIW111" s="523" t="s">
        <v>61</v>
      </c>
      <c r="UIX111" s="523"/>
      <c r="UIY111" s="5"/>
      <c r="UIZ111" s="5"/>
      <c r="UJA111" s="1"/>
      <c r="UJB111" s="2"/>
      <c r="UJC111" s="8" t="s">
        <v>60</v>
      </c>
      <c r="UJD111" s="5"/>
      <c r="UJE111" s="523" t="s">
        <v>61</v>
      </c>
      <c r="UJF111" s="523"/>
      <c r="UJG111" s="5"/>
      <c r="UJH111" s="5"/>
      <c r="UJI111" s="1"/>
      <c r="UJJ111" s="2"/>
      <c r="UJK111" s="8" t="s">
        <v>60</v>
      </c>
      <c r="UJL111" s="5"/>
      <c r="UJM111" s="523" t="s">
        <v>61</v>
      </c>
      <c r="UJN111" s="523"/>
      <c r="UJO111" s="5"/>
      <c r="UJP111" s="5"/>
      <c r="UJQ111" s="1"/>
      <c r="UJR111" s="2"/>
      <c r="UJS111" s="8" t="s">
        <v>60</v>
      </c>
      <c r="UJT111" s="5"/>
      <c r="UJU111" s="523" t="s">
        <v>61</v>
      </c>
      <c r="UJV111" s="523"/>
      <c r="UJW111" s="5"/>
      <c r="UJX111" s="5"/>
      <c r="UJY111" s="1"/>
      <c r="UJZ111" s="2"/>
      <c r="UKA111" s="8" t="s">
        <v>60</v>
      </c>
      <c r="UKB111" s="5"/>
      <c r="UKC111" s="523" t="s">
        <v>61</v>
      </c>
      <c r="UKD111" s="523"/>
      <c r="UKE111" s="5"/>
      <c r="UKF111" s="5"/>
      <c r="UKG111" s="1"/>
      <c r="UKH111" s="2"/>
      <c r="UKI111" s="8" t="s">
        <v>60</v>
      </c>
      <c r="UKJ111" s="5"/>
      <c r="UKK111" s="523" t="s">
        <v>61</v>
      </c>
      <c r="UKL111" s="523"/>
      <c r="UKM111" s="5"/>
      <c r="UKN111" s="5"/>
      <c r="UKO111" s="1"/>
      <c r="UKP111" s="2"/>
      <c r="UKQ111" s="8" t="s">
        <v>60</v>
      </c>
      <c r="UKR111" s="5"/>
      <c r="UKS111" s="523" t="s">
        <v>61</v>
      </c>
      <c r="UKT111" s="523"/>
      <c r="UKU111" s="5"/>
      <c r="UKV111" s="5"/>
      <c r="UKW111" s="1"/>
      <c r="UKX111" s="2"/>
      <c r="UKY111" s="8" t="s">
        <v>60</v>
      </c>
      <c r="UKZ111" s="5"/>
      <c r="ULA111" s="523" t="s">
        <v>61</v>
      </c>
      <c r="ULB111" s="523"/>
      <c r="ULC111" s="5"/>
      <c r="ULD111" s="5"/>
      <c r="ULE111" s="1"/>
      <c r="ULF111" s="2"/>
      <c r="ULG111" s="8" t="s">
        <v>60</v>
      </c>
      <c r="ULH111" s="5"/>
      <c r="ULI111" s="523" t="s">
        <v>61</v>
      </c>
      <c r="ULJ111" s="523"/>
      <c r="ULK111" s="5"/>
      <c r="ULL111" s="5"/>
      <c r="ULM111" s="1"/>
      <c r="ULN111" s="2"/>
      <c r="ULO111" s="8" t="s">
        <v>60</v>
      </c>
      <c r="ULP111" s="5"/>
      <c r="ULQ111" s="523" t="s">
        <v>61</v>
      </c>
      <c r="ULR111" s="523"/>
      <c r="ULS111" s="5"/>
      <c r="ULT111" s="5"/>
      <c r="ULU111" s="1"/>
      <c r="ULV111" s="2"/>
      <c r="ULW111" s="8" t="s">
        <v>60</v>
      </c>
      <c r="ULX111" s="5"/>
      <c r="ULY111" s="523" t="s">
        <v>61</v>
      </c>
      <c r="ULZ111" s="523"/>
      <c r="UMA111" s="5"/>
      <c r="UMB111" s="5"/>
      <c r="UMC111" s="1"/>
      <c r="UMD111" s="2"/>
      <c r="UME111" s="8" t="s">
        <v>60</v>
      </c>
      <c r="UMF111" s="5"/>
      <c r="UMG111" s="523" t="s">
        <v>61</v>
      </c>
      <c r="UMH111" s="523"/>
      <c r="UMI111" s="5"/>
      <c r="UMJ111" s="5"/>
      <c r="UMK111" s="1"/>
      <c r="UML111" s="2"/>
      <c r="UMM111" s="8" t="s">
        <v>60</v>
      </c>
      <c r="UMN111" s="5"/>
      <c r="UMO111" s="523" t="s">
        <v>61</v>
      </c>
      <c r="UMP111" s="523"/>
      <c r="UMQ111" s="5"/>
      <c r="UMR111" s="5"/>
      <c r="UMS111" s="1"/>
      <c r="UMT111" s="2"/>
      <c r="UMU111" s="8" t="s">
        <v>60</v>
      </c>
      <c r="UMV111" s="5"/>
      <c r="UMW111" s="523" t="s">
        <v>61</v>
      </c>
      <c r="UMX111" s="523"/>
      <c r="UMY111" s="5"/>
      <c r="UMZ111" s="5"/>
      <c r="UNA111" s="1"/>
      <c r="UNB111" s="2"/>
      <c r="UNC111" s="8" t="s">
        <v>60</v>
      </c>
      <c r="UND111" s="5"/>
      <c r="UNE111" s="523" t="s">
        <v>61</v>
      </c>
      <c r="UNF111" s="523"/>
      <c r="UNG111" s="5"/>
      <c r="UNH111" s="5"/>
      <c r="UNI111" s="1"/>
      <c r="UNJ111" s="2"/>
      <c r="UNK111" s="8" t="s">
        <v>60</v>
      </c>
      <c r="UNL111" s="5"/>
      <c r="UNM111" s="523" t="s">
        <v>61</v>
      </c>
      <c r="UNN111" s="523"/>
      <c r="UNO111" s="5"/>
      <c r="UNP111" s="5"/>
      <c r="UNQ111" s="1"/>
      <c r="UNR111" s="2"/>
      <c r="UNS111" s="8" t="s">
        <v>60</v>
      </c>
      <c r="UNT111" s="5"/>
      <c r="UNU111" s="523" t="s">
        <v>61</v>
      </c>
      <c r="UNV111" s="523"/>
      <c r="UNW111" s="5"/>
      <c r="UNX111" s="5"/>
      <c r="UNY111" s="1"/>
      <c r="UNZ111" s="2"/>
      <c r="UOA111" s="8" t="s">
        <v>60</v>
      </c>
      <c r="UOB111" s="5"/>
      <c r="UOC111" s="523" t="s">
        <v>61</v>
      </c>
      <c r="UOD111" s="523"/>
      <c r="UOE111" s="5"/>
      <c r="UOF111" s="5"/>
      <c r="UOG111" s="1"/>
      <c r="UOH111" s="2"/>
      <c r="UOI111" s="8" t="s">
        <v>60</v>
      </c>
      <c r="UOJ111" s="5"/>
      <c r="UOK111" s="523" t="s">
        <v>61</v>
      </c>
      <c r="UOL111" s="523"/>
      <c r="UOM111" s="5"/>
      <c r="UON111" s="5"/>
      <c r="UOO111" s="1"/>
      <c r="UOP111" s="2"/>
      <c r="UOQ111" s="8" t="s">
        <v>60</v>
      </c>
      <c r="UOR111" s="5"/>
      <c r="UOS111" s="523" t="s">
        <v>61</v>
      </c>
      <c r="UOT111" s="523"/>
      <c r="UOU111" s="5"/>
      <c r="UOV111" s="5"/>
      <c r="UOW111" s="1"/>
      <c r="UOX111" s="2"/>
      <c r="UOY111" s="8" t="s">
        <v>60</v>
      </c>
      <c r="UOZ111" s="5"/>
      <c r="UPA111" s="523" t="s">
        <v>61</v>
      </c>
      <c r="UPB111" s="523"/>
      <c r="UPC111" s="5"/>
      <c r="UPD111" s="5"/>
      <c r="UPE111" s="1"/>
      <c r="UPF111" s="2"/>
      <c r="UPG111" s="8" t="s">
        <v>60</v>
      </c>
      <c r="UPH111" s="5"/>
      <c r="UPI111" s="523" t="s">
        <v>61</v>
      </c>
      <c r="UPJ111" s="523"/>
      <c r="UPK111" s="5"/>
      <c r="UPL111" s="5"/>
      <c r="UPM111" s="1"/>
      <c r="UPN111" s="2"/>
      <c r="UPO111" s="8" t="s">
        <v>60</v>
      </c>
      <c r="UPP111" s="5"/>
      <c r="UPQ111" s="523" t="s">
        <v>61</v>
      </c>
      <c r="UPR111" s="523"/>
      <c r="UPS111" s="5"/>
      <c r="UPT111" s="5"/>
      <c r="UPU111" s="1"/>
      <c r="UPV111" s="2"/>
      <c r="UPW111" s="8" t="s">
        <v>60</v>
      </c>
      <c r="UPX111" s="5"/>
      <c r="UPY111" s="523" t="s">
        <v>61</v>
      </c>
      <c r="UPZ111" s="523"/>
      <c r="UQA111" s="5"/>
      <c r="UQB111" s="5"/>
      <c r="UQC111" s="1"/>
      <c r="UQD111" s="2"/>
      <c r="UQE111" s="8" t="s">
        <v>60</v>
      </c>
      <c r="UQF111" s="5"/>
      <c r="UQG111" s="523" t="s">
        <v>61</v>
      </c>
      <c r="UQH111" s="523"/>
      <c r="UQI111" s="5"/>
      <c r="UQJ111" s="5"/>
      <c r="UQK111" s="1"/>
      <c r="UQL111" s="2"/>
      <c r="UQM111" s="8" t="s">
        <v>60</v>
      </c>
      <c r="UQN111" s="5"/>
      <c r="UQO111" s="523" t="s">
        <v>61</v>
      </c>
      <c r="UQP111" s="523"/>
      <c r="UQQ111" s="5"/>
      <c r="UQR111" s="5"/>
      <c r="UQS111" s="1"/>
      <c r="UQT111" s="2"/>
      <c r="UQU111" s="8" t="s">
        <v>60</v>
      </c>
      <c r="UQV111" s="5"/>
      <c r="UQW111" s="523" t="s">
        <v>61</v>
      </c>
      <c r="UQX111" s="523"/>
      <c r="UQY111" s="5"/>
      <c r="UQZ111" s="5"/>
      <c r="URA111" s="1"/>
      <c r="URB111" s="2"/>
      <c r="URC111" s="8" t="s">
        <v>60</v>
      </c>
      <c r="URD111" s="5"/>
      <c r="URE111" s="523" t="s">
        <v>61</v>
      </c>
      <c r="URF111" s="523"/>
      <c r="URG111" s="5"/>
      <c r="URH111" s="5"/>
      <c r="URI111" s="1"/>
      <c r="URJ111" s="2"/>
      <c r="URK111" s="8" t="s">
        <v>60</v>
      </c>
      <c r="URL111" s="5"/>
      <c r="URM111" s="523" t="s">
        <v>61</v>
      </c>
      <c r="URN111" s="523"/>
      <c r="URO111" s="5"/>
      <c r="URP111" s="5"/>
      <c r="URQ111" s="1"/>
      <c r="URR111" s="2"/>
      <c r="URS111" s="8" t="s">
        <v>60</v>
      </c>
      <c r="URT111" s="5"/>
      <c r="URU111" s="523" t="s">
        <v>61</v>
      </c>
      <c r="URV111" s="523"/>
      <c r="URW111" s="5"/>
      <c r="URX111" s="5"/>
      <c r="URY111" s="1"/>
      <c r="URZ111" s="2"/>
      <c r="USA111" s="8" t="s">
        <v>60</v>
      </c>
      <c r="USB111" s="5"/>
      <c r="USC111" s="523" t="s">
        <v>61</v>
      </c>
      <c r="USD111" s="523"/>
      <c r="USE111" s="5"/>
      <c r="USF111" s="5"/>
      <c r="USG111" s="1"/>
      <c r="USH111" s="2"/>
      <c r="USI111" s="8" t="s">
        <v>60</v>
      </c>
      <c r="USJ111" s="5"/>
      <c r="USK111" s="523" t="s">
        <v>61</v>
      </c>
      <c r="USL111" s="523"/>
      <c r="USM111" s="5"/>
      <c r="USN111" s="5"/>
      <c r="USO111" s="1"/>
      <c r="USP111" s="2"/>
      <c r="USQ111" s="8" t="s">
        <v>60</v>
      </c>
      <c r="USR111" s="5"/>
      <c r="USS111" s="523" t="s">
        <v>61</v>
      </c>
      <c r="UST111" s="523"/>
      <c r="USU111" s="5"/>
      <c r="USV111" s="5"/>
      <c r="USW111" s="1"/>
      <c r="USX111" s="2"/>
      <c r="USY111" s="8" t="s">
        <v>60</v>
      </c>
      <c r="USZ111" s="5"/>
      <c r="UTA111" s="523" t="s">
        <v>61</v>
      </c>
      <c r="UTB111" s="523"/>
      <c r="UTC111" s="5"/>
      <c r="UTD111" s="5"/>
      <c r="UTE111" s="1"/>
      <c r="UTF111" s="2"/>
      <c r="UTG111" s="8" t="s">
        <v>60</v>
      </c>
      <c r="UTH111" s="5"/>
      <c r="UTI111" s="523" t="s">
        <v>61</v>
      </c>
      <c r="UTJ111" s="523"/>
      <c r="UTK111" s="5"/>
      <c r="UTL111" s="5"/>
      <c r="UTM111" s="1"/>
      <c r="UTN111" s="2"/>
      <c r="UTO111" s="8" t="s">
        <v>60</v>
      </c>
      <c r="UTP111" s="5"/>
      <c r="UTQ111" s="523" t="s">
        <v>61</v>
      </c>
      <c r="UTR111" s="523"/>
      <c r="UTS111" s="5"/>
      <c r="UTT111" s="5"/>
      <c r="UTU111" s="1"/>
      <c r="UTV111" s="2"/>
      <c r="UTW111" s="8" t="s">
        <v>60</v>
      </c>
      <c r="UTX111" s="5"/>
      <c r="UTY111" s="523" t="s">
        <v>61</v>
      </c>
      <c r="UTZ111" s="523"/>
      <c r="UUA111" s="5"/>
      <c r="UUB111" s="5"/>
      <c r="UUC111" s="1"/>
      <c r="UUD111" s="2"/>
      <c r="UUE111" s="8" t="s">
        <v>60</v>
      </c>
      <c r="UUF111" s="5"/>
      <c r="UUG111" s="523" t="s">
        <v>61</v>
      </c>
      <c r="UUH111" s="523"/>
      <c r="UUI111" s="5"/>
      <c r="UUJ111" s="5"/>
      <c r="UUK111" s="1"/>
      <c r="UUL111" s="2"/>
      <c r="UUM111" s="8" t="s">
        <v>60</v>
      </c>
      <c r="UUN111" s="5"/>
      <c r="UUO111" s="523" t="s">
        <v>61</v>
      </c>
      <c r="UUP111" s="523"/>
      <c r="UUQ111" s="5"/>
      <c r="UUR111" s="5"/>
      <c r="UUS111" s="1"/>
      <c r="UUT111" s="2"/>
      <c r="UUU111" s="8" t="s">
        <v>60</v>
      </c>
      <c r="UUV111" s="5"/>
      <c r="UUW111" s="523" t="s">
        <v>61</v>
      </c>
      <c r="UUX111" s="523"/>
      <c r="UUY111" s="5"/>
      <c r="UUZ111" s="5"/>
      <c r="UVA111" s="1"/>
      <c r="UVB111" s="2"/>
      <c r="UVC111" s="8" t="s">
        <v>60</v>
      </c>
      <c r="UVD111" s="5"/>
      <c r="UVE111" s="523" t="s">
        <v>61</v>
      </c>
      <c r="UVF111" s="523"/>
      <c r="UVG111" s="5"/>
      <c r="UVH111" s="5"/>
      <c r="UVI111" s="1"/>
      <c r="UVJ111" s="2"/>
      <c r="UVK111" s="8" t="s">
        <v>60</v>
      </c>
      <c r="UVL111" s="5"/>
      <c r="UVM111" s="523" t="s">
        <v>61</v>
      </c>
      <c r="UVN111" s="523"/>
      <c r="UVO111" s="5"/>
      <c r="UVP111" s="5"/>
      <c r="UVQ111" s="1"/>
      <c r="UVR111" s="2"/>
      <c r="UVS111" s="8" t="s">
        <v>60</v>
      </c>
      <c r="UVT111" s="5"/>
      <c r="UVU111" s="523" t="s">
        <v>61</v>
      </c>
      <c r="UVV111" s="523"/>
      <c r="UVW111" s="5"/>
      <c r="UVX111" s="5"/>
      <c r="UVY111" s="1"/>
      <c r="UVZ111" s="2"/>
      <c r="UWA111" s="8" t="s">
        <v>60</v>
      </c>
      <c r="UWB111" s="5"/>
      <c r="UWC111" s="523" t="s">
        <v>61</v>
      </c>
      <c r="UWD111" s="523"/>
      <c r="UWE111" s="5"/>
      <c r="UWF111" s="5"/>
      <c r="UWG111" s="1"/>
      <c r="UWH111" s="2"/>
      <c r="UWI111" s="8" t="s">
        <v>60</v>
      </c>
      <c r="UWJ111" s="5"/>
      <c r="UWK111" s="523" t="s">
        <v>61</v>
      </c>
      <c r="UWL111" s="523"/>
      <c r="UWM111" s="5"/>
      <c r="UWN111" s="5"/>
      <c r="UWO111" s="1"/>
      <c r="UWP111" s="2"/>
      <c r="UWQ111" s="8" t="s">
        <v>60</v>
      </c>
      <c r="UWR111" s="5"/>
      <c r="UWS111" s="523" t="s">
        <v>61</v>
      </c>
      <c r="UWT111" s="523"/>
      <c r="UWU111" s="5"/>
      <c r="UWV111" s="5"/>
      <c r="UWW111" s="1"/>
      <c r="UWX111" s="2"/>
      <c r="UWY111" s="8" t="s">
        <v>60</v>
      </c>
      <c r="UWZ111" s="5"/>
      <c r="UXA111" s="523" t="s">
        <v>61</v>
      </c>
      <c r="UXB111" s="523"/>
      <c r="UXC111" s="5"/>
      <c r="UXD111" s="5"/>
      <c r="UXE111" s="1"/>
      <c r="UXF111" s="2"/>
      <c r="UXG111" s="8" t="s">
        <v>60</v>
      </c>
      <c r="UXH111" s="5"/>
      <c r="UXI111" s="523" t="s">
        <v>61</v>
      </c>
      <c r="UXJ111" s="523"/>
      <c r="UXK111" s="5"/>
      <c r="UXL111" s="5"/>
      <c r="UXM111" s="1"/>
      <c r="UXN111" s="2"/>
      <c r="UXO111" s="8" t="s">
        <v>60</v>
      </c>
      <c r="UXP111" s="5"/>
      <c r="UXQ111" s="523" t="s">
        <v>61</v>
      </c>
      <c r="UXR111" s="523"/>
      <c r="UXS111" s="5"/>
      <c r="UXT111" s="5"/>
      <c r="UXU111" s="1"/>
      <c r="UXV111" s="2"/>
      <c r="UXW111" s="8" t="s">
        <v>60</v>
      </c>
      <c r="UXX111" s="5"/>
      <c r="UXY111" s="523" t="s">
        <v>61</v>
      </c>
      <c r="UXZ111" s="523"/>
      <c r="UYA111" s="5"/>
      <c r="UYB111" s="5"/>
      <c r="UYC111" s="1"/>
      <c r="UYD111" s="2"/>
      <c r="UYE111" s="8" t="s">
        <v>60</v>
      </c>
      <c r="UYF111" s="5"/>
      <c r="UYG111" s="523" t="s">
        <v>61</v>
      </c>
      <c r="UYH111" s="523"/>
      <c r="UYI111" s="5"/>
      <c r="UYJ111" s="5"/>
      <c r="UYK111" s="1"/>
      <c r="UYL111" s="2"/>
      <c r="UYM111" s="8" t="s">
        <v>60</v>
      </c>
      <c r="UYN111" s="5"/>
      <c r="UYO111" s="523" t="s">
        <v>61</v>
      </c>
      <c r="UYP111" s="523"/>
      <c r="UYQ111" s="5"/>
      <c r="UYR111" s="5"/>
      <c r="UYS111" s="1"/>
      <c r="UYT111" s="2"/>
      <c r="UYU111" s="8" t="s">
        <v>60</v>
      </c>
      <c r="UYV111" s="5"/>
      <c r="UYW111" s="523" t="s">
        <v>61</v>
      </c>
      <c r="UYX111" s="523"/>
      <c r="UYY111" s="5"/>
      <c r="UYZ111" s="5"/>
      <c r="UZA111" s="1"/>
      <c r="UZB111" s="2"/>
      <c r="UZC111" s="8" t="s">
        <v>60</v>
      </c>
      <c r="UZD111" s="5"/>
      <c r="UZE111" s="523" t="s">
        <v>61</v>
      </c>
      <c r="UZF111" s="523"/>
      <c r="UZG111" s="5"/>
      <c r="UZH111" s="5"/>
      <c r="UZI111" s="1"/>
      <c r="UZJ111" s="2"/>
      <c r="UZK111" s="8" t="s">
        <v>60</v>
      </c>
      <c r="UZL111" s="5"/>
      <c r="UZM111" s="523" t="s">
        <v>61</v>
      </c>
      <c r="UZN111" s="523"/>
      <c r="UZO111" s="5"/>
      <c r="UZP111" s="5"/>
      <c r="UZQ111" s="1"/>
      <c r="UZR111" s="2"/>
      <c r="UZS111" s="8" t="s">
        <v>60</v>
      </c>
      <c r="UZT111" s="5"/>
      <c r="UZU111" s="523" t="s">
        <v>61</v>
      </c>
      <c r="UZV111" s="523"/>
      <c r="UZW111" s="5"/>
      <c r="UZX111" s="5"/>
      <c r="UZY111" s="1"/>
      <c r="UZZ111" s="2"/>
      <c r="VAA111" s="8" t="s">
        <v>60</v>
      </c>
      <c r="VAB111" s="5"/>
      <c r="VAC111" s="523" t="s">
        <v>61</v>
      </c>
      <c r="VAD111" s="523"/>
      <c r="VAE111" s="5"/>
      <c r="VAF111" s="5"/>
      <c r="VAG111" s="1"/>
      <c r="VAH111" s="2"/>
      <c r="VAI111" s="8" t="s">
        <v>60</v>
      </c>
      <c r="VAJ111" s="5"/>
      <c r="VAK111" s="523" t="s">
        <v>61</v>
      </c>
      <c r="VAL111" s="523"/>
      <c r="VAM111" s="5"/>
      <c r="VAN111" s="5"/>
      <c r="VAO111" s="1"/>
      <c r="VAP111" s="2"/>
      <c r="VAQ111" s="8" t="s">
        <v>60</v>
      </c>
      <c r="VAR111" s="5"/>
      <c r="VAS111" s="523" t="s">
        <v>61</v>
      </c>
      <c r="VAT111" s="523"/>
      <c r="VAU111" s="5"/>
      <c r="VAV111" s="5"/>
      <c r="VAW111" s="1"/>
      <c r="VAX111" s="2"/>
      <c r="VAY111" s="8" t="s">
        <v>60</v>
      </c>
      <c r="VAZ111" s="5"/>
      <c r="VBA111" s="523" t="s">
        <v>61</v>
      </c>
      <c r="VBB111" s="523"/>
      <c r="VBC111" s="5"/>
      <c r="VBD111" s="5"/>
      <c r="VBE111" s="1"/>
      <c r="VBF111" s="2"/>
      <c r="VBG111" s="8" t="s">
        <v>60</v>
      </c>
      <c r="VBH111" s="5"/>
      <c r="VBI111" s="523" t="s">
        <v>61</v>
      </c>
      <c r="VBJ111" s="523"/>
      <c r="VBK111" s="5"/>
      <c r="VBL111" s="5"/>
      <c r="VBM111" s="1"/>
      <c r="VBN111" s="2"/>
      <c r="VBO111" s="8" t="s">
        <v>60</v>
      </c>
      <c r="VBP111" s="5"/>
      <c r="VBQ111" s="523" t="s">
        <v>61</v>
      </c>
      <c r="VBR111" s="523"/>
      <c r="VBS111" s="5"/>
      <c r="VBT111" s="5"/>
      <c r="VBU111" s="1"/>
      <c r="VBV111" s="2"/>
      <c r="VBW111" s="8" t="s">
        <v>60</v>
      </c>
      <c r="VBX111" s="5"/>
      <c r="VBY111" s="523" t="s">
        <v>61</v>
      </c>
      <c r="VBZ111" s="523"/>
      <c r="VCA111" s="5"/>
      <c r="VCB111" s="5"/>
      <c r="VCC111" s="1"/>
      <c r="VCD111" s="2"/>
      <c r="VCE111" s="8" t="s">
        <v>60</v>
      </c>
      <c r="VCF111" s="5"/>
      <c r="VCG111" s="523" t="s">
        <v>61</v>
      </c>
      <c r="VCH111" s="523"/>
      <c r="VCI111" s="5"/>
      <c r="VCJ111" s="5"/>
      <c r="VCK111" s="1"/>
      <c r="VCL111" s="2"/>
      <c r="VCM111" s="8" t="s">
        <v>60</v>
      </c>
      <c r="VCN111" s="5"/>
      <c r="VCO111" s="523" t="s">
        <v>61</v>
      </c>
      <c r="VCP111" s="523"/>
      <c r="VCQ111" s="5"/>
      <c r="VCR111" s="5"/>
      <c r="VCS111" s="1"/>
      <c r="VCT111" s="2"/>
      <c r="VCU111" s="8" t="s">
        <v>60</v>
      </c>
      <c r="VCV111" s="5"/>
      <c r="VCW111" s="523" t="s">
        <v>61</v>
      </c>
      <c r="VCX111" s="523"/>
      <c r="VCY111" s="5"/>
      <c r="VCZ111" s="5"/>
      <c r="VDA111" s="1"/>
      <c r="VDB111" s="2"/>
      <c r="VDC111" s="8" t="s">
        <v>60</v>
      </c>
      <c r="VDD111" s="5"/>
      <c r="VDE111" s="523" t="s">
        <v>61</v>
      </c>
      <c r="VDF111" s="523"/>
      <c r="VDG111" s="5"/>
      <c r="VDH111" s="5"/>
      <c r="VDI111" s="1"/>
      <c r="VDJ111" s="2"/>
      <c r="VDK111" s="8" t="s">
        <v>60</v>
      </c>
      <c r="VDL111" s="5"/>
      <c r="VDM111" s="523" t="s">
        <v>61</v>
      </c>
      <c r="VDN111" s="523"/>
      <c r="VDO111" s="5"/>
      <c r="VDP111" s="5"/>
      <c r="VDQ111" s="1"/>
      <c r="VDR111" s="2"/>
      <c r="VDS111" s="8" t="s">
        <v>60</v>
      </c>
      <c r="VDT111" s="5"/>
      <c r="VDU111" s="523" t="s">
        <v>61</v>
      </c>
      <c r="VDV111" s="523"/>
      <c r="VDW111" s="5"/>
      <c r="VDX111" s="5"/>
      <c r="VDY111" s="1"/>
      <c r="VDZ111" s="2"/>
      <c r="VEA111" s="8" t="s">
        <v>60</v>
      </c>
      <c r="VEB111" s="5"/>
      <c r="VEC111" s="523" t="s">
        <v>61</v>
      </c>
      <c r="VED111" s="523"/>
      <c r="VEE111" s="5"/>
      <c r="VEF111" s="5"/>
      <c r="VEG111" s="1"/>
      <c r="VEH111" s="2"/>
      <c r="VEI111" s="8" t="s">
        <v>60</v>
      </c>
      <c r="VEJ111" s="5"/>
      <c r="VEK111" s="523" t="s">
        <v>61</v>
      </c>
      <c r="VEL111" s="523"/>
      <c r="VEM111" s="5"/>
      <c r="VEN111" s="5"/>
      <c r="VEO111" s="1"/>
      <c r="VEP111" s="2"/>
      <c r="VEQ111" s="8" t="s">
        <v>60</v>
      </c>
      <c r="VER111" s="5"/>
      <c r="VES111" s="523" t="s">
        <v>61</v>
      </c>
      <c r="VET111" s="523"/>
      <c r="VEU111" s="5"/>
      <c r="VEV111" s="5"/>
      <c r="VEW111" s="1"/>
      <c r="VEX111" s="2"/>
      <c r="VEY111" s="8" t="s">
        <v>60</v>
      </c>
      <c r="VEZ111" s="5"/>
      <c r="VFA111" s="523" t="s">
        <v>61</v>
      </c>
      <c r="VFB111" s="523"/>
      <c r="VFC111" s="5"/>
      <c r="VFD111" s="5"/>
      <c r="VFE111" s="1"/>
      <c r="VFF111" s="2"/>
      <c r="VFG111" s="8" t="s">
        <v>60</v>
      </c>
      <c r="VFH111" s="5"/>
      <c r="VFI111" s="523" t="s">
        <v>61</v>
      </c>
      <c r="VFJ111" s="523"/>
      <c r="VFK111" s="5"/>
      <c r="VFL111" s="5"/>
      <c r="VFM111" s="1"/>
      <c r="VFN111" s="2"/>
      <c r="VFO111" s="8" t="s">
        <v>60</v>
      </c>
      <c r="VFP111" s="5"/>
      <c r="VFQ111" s="523" t="s">
        <v>61</v>
      </c>
      <c r="VFR111" s="523"/>
      <c r="VFS111" s="5"/>
      <c r="VFT111" s="5"/>
      <c r="VFU111" s="1"/>
      <c r="VFV111" s="2"/>
      <c r="VFW111" s="8" t="s">
        <v>60</v>
      </c>
      <c r="VFX111" s="5"/>
      <c r="VFY111" s="523" t="s">
        <v>61</v>
      </c>
      <c r="VFZ111" s="523"/>
      <c r="VGA111" s="5"/>
      <c r="VGB111" s="5"/>
      <c r="VGC111" s="1"/>
      <c r="VGD111" s="2"/>
      <c r="VGE111" s="8" t="s">
        <v>60</v>
      </c>
      <c r="VGF111" s="5"/>
      <c r="VGG111" s="523" t="s">
        <v>61</v>
      </c>
      <c r="VGH111" s="523"/>
      <c r="VGI111" s="5"/>
      <c r="VGJ111" s="5"/>
      <c r="VGK111" s="1"/>
      <c r="VGL111" s="2"/>
      <c r="VGM111" s="8" t="s">
        <v>60</v>
      </c>
      <c r="VGN111" s="5"/>
      <c r="VGO111" s="523" t="s">
        <v>61</v>
      </c>
      <c r="VGP111" s="523"/>
      <c r="VGQ111" s="5"/>
      <c r="VGR111" s="5"/>
      <c r="VGS111" s="1"/>
      <c r="VGT111" s="2"/>
      <c r="VGU111" s="8" t="s">
        <v>60</v>
      </c>
      <c r="VGV111" s="5"/>
      <c r="VGW111" s="523" t="s">
        <v>61</v>
      </c>
      <c r="VGX111" s="523"/>
      <c r="VGY111" s="5"/>
      <c r="VGZ111" s="5"/>
      <c r="VHA111" s="1"/>
      <c r="VHB111" s="2"/>
      <c r="VHC111" s="8" t="s">
        <v>60</v>
      </c>
      <c r="VHD111" s="5"/>
      <c r="VHE111" s="523" t="s">
        <v>61</v>
      </c>
      <c r="VHF111" s="523"/>
      <c r="VHG111" s="5"/>
      <c r="VHH111" s="5"/>
      <c r="VHI111" s="1"/>
      <c r="VHJ111" s="2"/>
      <c r="VHK111" s="8" t="s">
        <v>60</v>
      </c>
      <c r="VHL111" s="5"/>
      <c r="VHM111" s="523" t="s">
        <v>61</v>
      </c>
      <c r="VHN111" s="523"/>
      <c r="VHO111" s="5"/>
      <c r="VHP111" s="5"/>
      <c r="VHQ111" s="1"/>
      <c r="VHR111" s="2"/>
      <c r="VHS111" s="8" t="s">
        <v>60</v>
      </c>
      <c r="VHT111" s="5"/>
      <c r="VHU111" s="523" t="s">
        <v>61</v>
      </c>
      <c r="VHV111" s="523"/>
      <c r="VHW111" s="5"/>
      <c r="VHX111" s="5"/>
      <c r="VHY111" s="1"/>
      <c r="VHZ111" s="2"/>
      <c r="VIA111" s="8" t="s">
        <v>60</v>
      </c>
      <c r="VIB111" s="5"/>
      <c r="VIC111" s="523" t="s">
        <v>61</v>
      </c>
      <c r="VID111" s="523"/>
      <c r="VIE111" s="5"/>
      <c r="VIF111" s="5"/>
      <c r="VIG111" s="1"/>
      <c r="VIH111" s="2"/>
      <c r="VII111" s="8" t="s">
        <v>60</v>
      </c>
      <c r="VIJ111" s="5"/>
      <c r="VIK111" s="523" t="s">
        <v>61</v>
      </c>
      <c r="VIL111" s="523"/>
      <c r="VIM111" s="5"/>
      <c r="VIN111" s="5"/>
      <c r="VIO111" s="1"/>
      <c r="VIP111" s="2"/>
      <c r="VIQ111" s="8" t="s">
        <v>60</v>
      </c>
      <c r="VIR111" s="5"/>
      <c r="VIS111" s="523" t="s">
        <v>61</v>
      </c>
      <c r="VIT111" s="523"/>
      <c r="VIU111" s="5"/>
      <c r="VIV111" s="5"/>
      <c r="VIW111" s="1"/>
      <c r="VIX111" s="2"/>
      <c r="VIY111" s="8" t="s">
        <v>60</v>
      </c>
      <c r="VIZ111" s="5"/>
      <c r="VJA111" s="523" t="s">
        <v>61</v>
      </c>
      <c r="VJB111" s="523"/>
      <c r="VJC111" s="5"/>
      <c r="VJD111" s="5"/>
      <c r="VJE111" s="1"/>
      <c r="VJF111" s="2"/>
      <c r="VJG111" s="8" t="s">
        <v>60</v>
      </c>
      <c r="VJH111" s="5"/>
      <c r="VJI111" s="523" t="s">
        <v>61</v>
      </c>
      <c r="VJJ111" s="523"/>
      <c r="VJK111" s="5"/>
      <c r="VJL111" s="5"/>
      <c r="VJM111" s="1"/>
      <c r="VJN111" s="2"/>
      <c r="VJO111" s="8" t="s">
        <v>60</v>
      </c>
      <c r="VJP111" s="5"/>
      <c r="VJQ111" s="523" t="s">
        <v>61</v>
      </c>
      <c r="VJR111" s="523"/>
      <c r="VJS111" s="5"/>
      <c r="VJT111" s="5"/>
      <c r="VJU111" s="1"/>
      <c r="VJV111" s="2"/>
      <c r="VJW111" s="8" t="s">
        <v>60</v>
      </c>
      <c r="VJX111" s="5"/>
      <c r="VJY111" s="523" t="s">
        <v>61</v>
      </c>
      <c r="VJZ111" s="523"/>
      <c r="VKA111" s="5"/>
      <c r="VKB111" s="5"/>
      <c r="VKC111" s="1"/>
      <c r="VKD111" s="2"/>
      <c r="VKE111" s="8" t="s">
        <v>60</v>
      </c>
      <c r="VKF111" s="5"/>
      <c r="VKG111" s="523" t="s">
        <v>61</v>
      </c>
      <c r="VKH111" s="523"/>
      <c r="VKI111" s="5"/>
      <c r="VKJ111" s="5"/>
      <c r="VKK111" s="1"/>
      <c r="VKL111" s="2"/>
      <c r="VKM111" s="8" t="s">
        <v>60</v>
      </c>
      <c r="VKN111" s="5"/>
      <c r="VKO111" s="523" t="s">
        <v>61</v>
      </c>
      <c r="VKP111" s="523"/>
      <c r="VKQ111" s="5"/>
      <c r="VKR111" s="5"/>
      <c r="VKS111" s="1"/>
      <c r="VKT111" s="2"/>
      <c r="VKU111" s="8" t="s">
        <v>60</v>
      </c>
      <c r="VKV111" s="5"/>
      <c r="VKW111" s="523" t="s">
        <v>61</v>
      </c>
      <c r="VKX111" s="523"/>
      <c r="VKY111" s="5"/>
      <c r="VKZ111" s="5"/>
      <c r="VLA111" s="1"/>
      <c r="VLB111" s="2"/>
      <c r="VLC111" s="8" t="s">
        <v>60</v>
      </c>
      <c r="VLD111" s="5"/>
      <c r="VLE111" s="523" t="s">
        <v>61</v>
      </c>
      <c r="VLF111" s="523"/>
      <c r="VLG111" s="5"/>
      <c r="VLH111" s="5"/>
      <c r="VLI111" s="1"/>
      <c r="VLJ111" s="2"/>
      <c r="VLK111" s="8" t="s">
        <v>60</v>
      </c>
      <c r="VLL111" s="5"/>
      <c r="VLM111" s="523" t="s">
        <v>61</v>
      </c>
      <c r="VLN111" s="523"/>
      <c r="VLO111" s="5"/>
      <c r="VLP111" s="5"/>
      <c r="VLQ111" s="1"/>
      <c r="VLR111" s="2"/>
      <c r="VLS111" s="8" t="s">
        <v>60</v>
      </c>
      <c r="VLT111" s="5"/>
      <c r="VLU111" s="523" t="s">
        <v>61</v>
      </c>
      <c r="VLV111" s="523"/>
      <c r="VLW111" s="5"/>
      <c r="VLX111" s="5"/>
      <c r="VLY111" s="1"/>
      <c r="VLZ111" s="2"/>
      <c r="VMA111" s="8" t="s">
        <v>60</v>
      </c>
      <c r="VMB111" s="5"/>
      <c r="VMC111" s="523" t="s">
        <v>61</v>
      </c>
      <c r="VMD111" s="523"/>
      <c r="VME111" s="5"/>
      <c r="VMF111" s="5"/>
      <c r="VMG111" s="1"/>
      <c r="VMH111" s="2"/>
      <c r="VMI111" s="8" t="s">
        <v>60</v>
      </c>
      <c r="VMJ111" s="5"/>
      <c r="VMK111" s="523" t="s">
        <v>61</v>
      </c>
      <c r="VML111" s="523"/>
      <c r="VMM111" s="5"/>
      <c r="VMN111" s="5"/>
      <c r="VMO111" s="1"/>
      <c r="VMP111" s="2"/>
      <c r="VMQ111" s="8" t="s">
        <v>60</v>
      </c>
      <c r="VMR111" s="5"/>
      <c r="VMS111" s="523" t="s">
        <v>61</v>
      </c>
      <c r="VMT111" s="523"/>
      <c r="VMU111" s="5"/>
      <c r="VMV111" s="5"/>
      <c r="VMW111" s="1"/>
      <c r="VMX111" s="2"/>
      <c r="VMY111" s="8" t="s">
        <v>60</v>
      </c>
      <c r="VMZ111" s="5"/>
      <c r="VNA111" s="523" t="s">
        <v>61</v>
      </c>
      <c r="VNB111" s="523"/>
      <c r="VNC111" s="5"/>
      <c r="VND111" s="5"/>
      <c r="VNE111" s="1"/>
      <c r="VNF111" s="2"/>
      <c r="VNG111" s="8" t="s">
        <v>60</v>
      </c>
      <c r="VNH111" s="5"/>
      <c r="VNI111" s="523" t="s">
        <v>61</v>
      </c>
      <c r="VNJ111" s="523"/>
      <c r="VNK111" s="5"/>
      <c r="VNL111" s="5"/>
      <c r="VNM111" s="1"/>
      <c r="VNN111" s="2"/>
      <c r="VNO111" s="8" t="s">
        <v>60</v>
      </c>
      <c r="VNP111" s="5"/>
      <c r="VNQ111" s="523" t="s">
        <v>61</v>
      </c>
      <c r="VNR111" s="523"/>
      <c r="VNS111" s="5"/>
      <c r="VNT111" s="5"/>
      <c r="VNU111" s="1"/>
      <c r="VNV111" s="2"/>
      <c r="VNW111" s="8" t="s">
        <v>60</v>
      </c>
      <c r="VNX111" s="5"/>
      <c r="VNY111" s="523" t="s">
        <v>61</v>
      </c>
      <c r="VNZ111" s="523"/>
      <c r="VOA111" s="5"/>
      <c r="VOB111" s="5"/>
      <c r="VOC111" s="1"/>
      <c r="VOD111" s="2"/>
      <c r="VOE111" s="8" t="s">
        <v>60</v>
      </c>
      <c r="VOF111" s="5"/>
      <c r="VOG111" s="523" t="s">
        <v>61</v>
      </c>
      <c r="VOH111" s="523"/>
      <c r="VOI111" s="5"/>
      <c r="VOJ111" s="5"/>
      <c r="VOK111" s="1"/>
      <c r="VOL111" s="2"/>
      <c r="VOM111" s="8" t="s">
        <v>60</v>
      </c>
      <c r="VON111" s="5"/>
      <c r="VOO111" s="523" t="s">
        <v>61</v>
      </c>
      <c r="VOP111" s="523"/>
      <c r="VOQ111" s="5"/>
      <c r="VOR111" s="5"/>
      <c r="VOS111" s="1"/>
      <c r="VOT111" s="2"/>
      <c r="VOU111" s="8" t="s">
        <v>60</v>
      </c>
      <c r="VOV111" s="5"/>
      <c r="VOW111" s="523" t="s">
        <v>61</v>
      </c>
      <c r="VOX111" s="523"/>
      <c r="VOY111" s="5"/>
      <c r="VOZ111" s="5"/>
      <c r="VPA111" s="1"/>
      <c r="VPB111" s="2"/>
      <c r="VPC111" s="8" t="s">
        <v>60</v>
      </c>
      <c r="VPD111" s="5"/>
      <c r="VPE111" s="523" t="s">
        <v>61</v>
      </c>
      <c r="VPF111" s="523"/>
      <c r="VPG111" s="5"/>
      <c r="VPH111" s="5"/>
      <c r="VPI111" s="1"/>
      <c r="VPJ111" s="2"/>
      <c r="VPK111" s="8" t="s">
        <v>60</v>
      </c>
      <c r="VPL111" s="5"/>
      <c r="VPM111" s="523" t="s">
        <v>61</v>
      </c>
      <c r="VPN111" s="523"/>
      <c r="VPO111" s="5"/>
      <c r="VPP111" s="5"/>
      <c r="VPQ111" s="1"/>
      <c r="VPR111" s="2"/>
      <c r="VPS111" s="8" t="s">
        <v>60</v>
      </c>
      <c r="VPT111" s="5"/>
      <c r="VPU111" s="523" t="s">
        <v>61</v>
      </c>
      <c r="VPV111" s="523"/>
      <c r="VPW111" s="5"/>
      <c r="VPX111" s="5"/>
      <c r="VPY111" s="1"/>
      <c r="VPZ111" s="2"/>
      <c r="VQA111" s="8" t="s">
        <v>60</v>
      </c>
      <c r="VQB111" s="5"/>
      <c r="VQC111" s="523" t="s">
        <v>61</v>
      </c>
      <c r="VQD111" s="523"/>
      <c r="VQE111" s="5"/>
      <c r="VQF111" s="5"/>
      <c r="VQG111" s="1"/>
      <c r="VQH111" s="2"/>
      <c r="VQI111" s="8" t="s">
        <v>60</v>
      </c>
      <c r="VQJ111" s="5"/>
      <c r="VQK111" s="523" t="s">
        <v>61</v>
      </c>
      <c r="VQL111" s="523"/>
      <c r="VQM111" s="5"/>
      <c r="VQN111" s="5"/>
      <c r="VQO111" s="1"/>
      <c r="VQP111" s="2"/>
      <c r="VQQ111" s="8" t="s">
        <v>60</v>
      </c>
      <c r="VQR111" s="5"/>
      <c r="VQS111" s="523" t="s">
        <v>61</v>
      </c>
      <c r="VQT111" s="523"/>
      <c r="VQU111" s="5"/>
      <c r="VQV111" s="5"/>
      <c r="VQW111" s="1"/>
      <c r="VQX111" s="2"/>
      <c r="VQY111" s="8" t="s">
        <v>60</v>
      </c>
      <c r="VQZ111" s="5"/>
      <c r="VRA111" s="523" t="s">
        <v>61</v>
      </c>
      <c r="VRB111" s="523"/>
      <c r="VRC111" s="5"/>
      <c r="VRD111" s="5"/>
      <c r="VRE111" s="1"/>
      <c r="VRF111" s="2"/>
      <c r="VRG111" s="8" t="s">
        <v>60</v>
      </c>
      <c r="VRH111" s="5"/>
      <c r="VRI111" s="523" t="s">
        <v>61</v>
      </c>
      <c r="VRJ111" s="523"/>
      <c r="VRK111" s="5"/>
      <c r="VRL111" s="5"/>
      <c r="VRM111" s="1"/>
      <c r="VRN111" s="2"/>
      <c r="VRO111" s="8" t="s">
        <v>60</v>
      </c>
      <c r="VRP111" s="5"/>
      <c r="VRQ111" s="523" t="s">
        <v>61</v>
      </c>
      <c r="VRR111" s="523"/>
      <c r="VRS111" s="5"/>
      <c r="VRT111" s="5"/>
      <c r="VRU111" s="1"/>
      <c r="VRV111" s="2"/>
      <c r="VRW111" s="8" t="s">
        <v>60</v>
      </c>
      <c r="VRX111" s="5"/>
      <c r="VRY111" s="523" t="s">
        <v>61</v>
      </c>
      <c r="VRZ111" s="523"/>
      <c r="VSA111" s="5"/>
      <c r="VSB111" s="5"/>
      <c r="VSC111" s="1"/>
      <c r="VSD111" s="2"/>
      <c r="VSE111" s="8" t="s">
        <v>60</v>
      </c>
      <c r="VSF111" s="5"/>
      <c r="VSG111" s="523" t="s">
        <v>61</v>
      </c>
      <c r="VSH111" s="523"/>
      <c r="VSI111" s="5"/>
      <c r="VSJ111" s="5"/>
      <c r="VSK111" s="1"/>
      <c r="VSL111" s="2"/>
      <c r="VSM111" s="8" t="s">
        <v>60</v>
      </c>
      <c r="VSN111" s="5"/>
      <c r="VSO111" s="523" t="s">
        <v>61</v>
      </c>
      <c r="VSP111" s="523"/>
      <c r="VSQ111" s="5"/>
      <c r="VSR111" s="5"/>
      <c r="VSS111" s="1"/>
      <c r="VST111" s="2"/>
      <c r="VSU111" s="8" t="s">
        <v>60</v>
      </c>
      <c r="VSV111" s="5"/>
      <c r="VSW111" s="523" t="s">
        <v>61</v>
      </c>
      <c r="VSX111" s="523"/>
      <c r="VSY111" s="5"/>
      <c r="VSZ111" s="5"/>
      <c r="VTA111" s="1"/>
      <c r="VTB111" s="2"/>
      <c r="VTC111" s="8" t="s">
        <v>60</v>
      </c>
      <c r="VTD111" s="5"/>
      <c r="VTE111" s="523" t="s">
        <v>61</v>
      </c>
      <c r="VTF111" s="523"/>
      <c r="VTG111" s="5"/>
      <c r="VTH111" s="5"/>
      <c r="VTI111" s="1"/>
      <c r="VTJ111" s="2"/>
      <c r="VTK111" s="8" t="s">
        <v>60</v>
      </c>
      <c r="VTL111" s="5"/>
      <c r="VTM111" s="523" t="s">
        <v>61</v>
      </c>
      <c r="VTN111" s="523"/>
      <c r="VTO111" s="5"/>
      <c r="VTP111" s="5"/>
      <c r="VTQ111" s="1"/>
      <c r="VTR111" s="2"/>
      <c r="VTS111" s="8" t="s">
        <v>60</v>
      </c>
      <c r="VTT111" s="5"/>
      <c r="VTU111" s="523" t="s">
        <v>61</v>
      </c>
      <c r="VTV111" s="523"/>
      <c r="VTW111" s="5"/>
      <c r="VTX111" s="5"/>
      <c r="VTY111" s="1"/>
      <c r="VTZ111" s="2"/>
      <c r="VUA111" s="8" t="s">
        <v>60</v>
      </c>
      <c r="VUB111" s="5"/>
      <c r="VUC111" s="523" t="s">
        <v>61</v>
      </c>
      <c r="VUD111" s="523"/>
      <c r="VUE111" s="5"/>
      <c r="VUF111" s="5"/>
      <c r="VUG111" s="1"/>
      <c r="VUH111" s="2"/>
      <c r="VUI111" s="8" t="s">
        <v>60</v>
      </c>
      <c r="VUJ111" s="5"/>
      <c r="VUK111" s="523" t="s">
        <v>61</v>
      </c>
      <c r="VUL111" s="523"/>
      <c r="VUM111" s="5"/>
      <c r="VUN111" s="5"/>
      <c r="VUO111" s="1"/>
      <c r="VUP111" s="2"/>
      <c r="VUQ111" s="8" t="s">
        <v>60</v>
      </c>
      <c r="VUR111" s="5"/>
      <c r="VUS111" s="523" t="s">
        <v>61</v>
      </c>
      <c r="VUT111" s="523"/>
      <c r="VUU111" s="5"/>
      <c r="VUV111" s="5"/>
      <c r="VUW111" s="1"/>
      <c r="VUX111" s="2"/>
      <c r="VUY111" s="8" t="s">
        <v>60</v>
      </c>
      <c r="VUZ111" s="5"/>
      <c r="VVA111" s="523" t="s">
        <v>61</v>
      </c>
      <c r="VVB111" s="523"/>
      <c r="VVC111" s="5"/>
      <c r="VVD111" s="5"/>
      <c r="VVE111" s="1"/>
      <c r="VVF111" s="2"/>
      <c r="VVG111" s="8" t="s">
        <v>60</v>
      </c>
      <c r="VVH111" s="5"/>
      <c r="VVI111" s="523" t="s">
        <v>61</v>
      </c>
      <c r="VVJ111" s="523"/>
      <c r="VVK111" s="5"/>
      <c r="VVL111" s="5"/>
      <c r="VVM111" s="1"/>
      <c r="VVN111" s="2"/>
      <c r="VVO111" s="8" t="s">
        <v>60</v>
      </c>
      <c r="VVP111" s="5"/>
      <c r="VVQ111" s="523" t="s">
        <v>61</v>
      </c>
      <c r="VVR111" s="523"/>
      <c r="VVS111" s="5"/>
      <c r="VVT111" s="5"/>
      <c r="VVU111" s="1"/>
      <c r="VVV111" s="2"/>
      <c r="VVW111" s="8" t="s">
        <v>60</v>
      </c>
      <c r="VVX111" s="5"/>
      <c r="VVY111" s="523" t="s">
        <v>61</v>
      </c>
      <c r="VVZ111" s="523"/>
      <c r="VWA111" s="5"/>
      <c r="VWB111" s="5"/>
      <c r="VWC111" s="1"/>
      <c r="VWD111" s="2"/>
      <c r="VWE111" s="8" t="s">
        <v>60</v>
      </c>
      <c r="VWF111" s="5"/>
      <c r="VWG111" s="523" t="s">
        <v>61</v>
      </c>
      <c r="VWH111" s="523"/>
      <c r="VWI111" s="5"/>
      <c r="VWJ111" s="5"/>
      <c r="VWK111" s="1"/>
      <c r="VWL111" s="2"/>
      <c r="VWM111" s="8" t="s">
        <v>60</v>
      </c>
      <c r="VWN111" s="5"/>
      <c r="VWO111" s="523" t="s">
        <v>61</v>
      </c>
      <c r="VWP111" s="523"/>
      <c r="VWQ111" s="5"/>
      <c r="VWR111" s="5"/>
      <c r="VWS111" s="1"/>
      <c r="VWT111" s="2"/>
      <c r="VWU111" s="8" t="s">
        <v>60</v>
      </c>
      <c r="VWV111" s="5"/>
      <c r="VWW111" s="523" t="s">
        <v>61</v>
      </c>
      <c r="VWX111" s="523"/>
      <c r="VWY111" s="5"/>
      <c r="VWZ111" s="5"/>
      <c r="VXA111" s="1"/>
      <c r="VXB111" s="2"/>
      <c r="VXC111" s="8" t="s">
        <v>60</v>
      </c>
      <c r="VXD111" s="5"/>
      <c r="VXE111" s="523" t="s">
        <v>61</v>
      </c>
      <c r="VXF111" s="523"/>
      <c r="VXG111" s="5"/>
      <c r="VXH111" s="5"/>
      <c r="VXI111" s="1"/>
      <c r="VXJ111" s="2"/>
      <c r="VXK111" s="8" t="s">
        <v>60</v>
      </c>
      <c r="VXL111" s="5"/>
      <c r="VXM111" s="523" t="s">
        <v>61</v>
      </c>
      <c r="VXN111" s="523"/>
      <c r="VXO111" s="5"/>
      <c r="VXP111" s="5"/>
      <c r="VXQ111" s="1"/>
      <c r="VXR111" s="2"/>
      <c r="VXS111" s="8" t="s">
        <v>60</v>
      </c>
      <c r="VXT111" s="5"/>
      <c r="VXU111" s="523" t="s">
        <v>61</v>
      </c>
      <c r="VXV111" s="523"/>
      <c r="VXW111" s="5"/>
      <c r="VXX111" s="5"/>
      <c r="VXY111" s="1"/>
      <c r="VXZ111" s="2"/>
      <c r="VYA111" s="8" t="s">
        <v>60</v>
      </c>
      <c r="VYB111" s="5"/>
      <c r="VYC111" s="523" t="s">
        <v>61</v>
      </c>
      <c r="VYD111" s="523"/>
      <c r="VYE111" s="5"/>
      <c r="VYF111" s="5"/>
      <c r="VYG111" s="1"/>
      <c r="VYH111" s="2"/>
      <c r="VYI111" s="8" t="s">
        <v>60</v>
      </c>
      <c r="VYJ111" s="5"/>
      <c r="VYK111" s="523" t="s">
        <v>61</v>
      </c>
      <c r="VYL111" s="523"/>
      <c r="VYM111" s="5"/>
      <c r="VYN111" s="5"/>
      <c r="VYO111" s="1"/>
      <c r="VYP111" s="2"/>
      <c r="VYQ111" s="8" t="s">
        <v>60</v>
      </c>
      <c r="VYR111" s="5"/>
      <c r="VYS111" s="523" t="s">
        <v>61</v>
      </c>
      <c r="VYT111" s="523"/>
      <c r="VYU111" s="5"/>
      <c r="VYV111" s="5"/>
      <c r="VYW111" s="1"/>
      <c r="VYX111" s="2"/>
      <c r="VYY111" s="8" t="s">
        <v>60</v>
      </c>
      <c r="VYZ111" s="5"/>
      <c r="VZA111" s="523" t="s">
        <v>61</v>
      </c>
      <c r="VZB111" s="523"/>
      <c r="VZC111" s="5"/>
      <c r="VZD111" s="5"/>
      <c r="VZE111" s="1"/>
      <c r="VZF111" s="2"/>
      <c r="VZG111" s="8" t="s">
        <v>60</v>
      </c>
      <c r="VZH111" s="5"/>
      <c r="VZI111" s="523" t="s">
        <v>61</v>
      </c>
      <c r="VZJ111" s="523"/>
      <c r="VZK111" s="5"/>
      <c r="VZL111" s="5"/>
      <c r="VZM111" s="1"/>
      <c r="VZN111" s="2"/>
      <c r="VZO111" s="8" t="s">
        <v>60</v>
      </c>
      <c r="VZP111" s="5"/>
      <c r="VZQ111" s="523" t="s">
        <v>61</v>
      </c>
      <c r="VZR111" s="523"/>
      <c r="VZS111" s="5"/>
      <c r="VZT111" s="5"/>
      <c r="VZU111" s="1"/>
      <c r="VZV111" s="2"/>
      <c r="VZW111" s="8" t="s">
        <v>60</v>
      </c>
      <c r="VZX111" s="5"/>
      <c r="VZY111" s="523" t="s">
        <v>61</v>
      </c>
      <c r="VZZ111" s="523"/>
      <c r="WAA111" s="5"/>
      <c r="WAB111" s="5"/>
      <c r="WAC111" s="1"/>
      <c r="WAD111" s="2"/>
      <c r="WAE111" s="8" t="s">
        <v>60</v>
      </c>
      <c r="WAF111" s="5"/>
      <c r="WAG111" s="523" t="s">
        <v>61</v>
      </c>
      <c r="WAH111" s="523"/>
      <c r="WAI111" s="5"/>
      <c r="WAJ111" s="5"/>
      <c r="WAK111" s="1"/>
      <c r="WAL111" s="2"/>
      <c r="WAM111" s="8" t="s">
        <v>60</v>
      </c>
      <c r="WAN111" s="5"/>
      <c r="WAO111" s="523" t="s">
        <v>61</v>
      </c>
      <c r="WAP111" s="523"/>
      <c r="WAQ111" s="5"/>
      <c r="WAR111" s="5"/>
      <c r="WAS111" s="1"/>
      <c r="WAT111" s="2"/>
      <c r="WAU111" s="8" t="s">
        <v>60</v>
      </c>
      <c r="WAV111" s="5"/>
      <c r="WAW111" s="523" t="s">
        <v>61</v>
      </c>
      <c r="WAX111" s="523"/>
      <c r="WAY111" s="5"/>
      <c r="WAZ111" s="5"/>
      <c r="WBA111" s="1"/>
      <c r="WBB111" s="2"/>
      <c r="WBC111" s="8" t="s">
        <v>60</v>
      </c>
      <c r="WBD111" s="5"/>
      <c r="WBE111" s="523" t="s">
        <v>61</v>
      </c>
      <c r="WBF111" s="523"/>
      <c r="WBG111" s="5"/>
      <c r="WBH111" s="5"/>
      <c r="WBI111" s="1"/>
      <c r="WBJ111" s="2"/>
      <c r="WBK111" s="8" t="s">
        <v>60</v>
      </c>
      <c r="WBL111" s="5"/>
      <c r="WBM111" s="523" t="s">
        <v>61</v>
      </c>
      <c r="WBN111" s="523"/>
      <c r="WBO111" s="5"/>
      <c r="WBP111" s="5"/>
      <c r="WBQ111" s="1"/>
      <c r="WBR111" s="2"/>
      <c r="WBS111" s="8" t="s">
        <v>60</v>
      </c>
      <c r="WBT111" s="5"/>
      <c r="WBU111" s="523" t="s">
        <v>61</v>
      </c>
      <c r="WBV111" s="523"/>
      <c r="WBW111" s="5"/>
      <c r="WBX111" s="5"/>
      <c r="WBY111" s="1"/>
      <c r="WBZ111" s="2"/>
      <c r="WCA111" s="8" t="s">
        <v>60</v>
      </c>
      <c r="WCB111" s="5"/>
      <c r="WCC111" s="523" t="s">
        <v>61</v>
      </c>
      <c r="WCD111" s="523"/>
      <c r="WCE111" s="5"/>
      <c r="WCF111" s="5"/>
      <c r="WCG111" s="1"/>
      <c r="WCH111" s="2"/>
      <c r="WCI111" s="8" t="s">
        <v>60</v>
      </c>
      <c r="WCJ111" s="5"/>
      <c r="WCK111" s="523" t="s">
        <v>61</v>
      </c>
      <c r="WCL111" s="523"/>
      <c r="WCM111" s="5"/>
      <c r="WCN111" s="5"/>
      <c r="WCO111" s="1"/>
      <c r="WCP111" s="2"/>
      <c r="WCQ111" s="8" t="s">
        <v>60</v>
      </c>
      <c r="WCR111" s="5"/>
      <c r="WCS111" s="523" t="s">
        <v>61</v>
      </c>
      <c r="WCT111" s="523"/>
      <c r="WCU111" s="5"/>
      <c r="WCV111" s="5"/>
      <c r="WCW111" s="1"/>
      <c r="WCX111" s="2"/>
      <c r="WCY111" s="8" t="s">
        <v>60</v>
      </c>
      <c r="WCZ111" s="5"/>
      <c r="WDA111" s="523" t="s">
        <v>61</v>
      </c>
      <c r="WDB111" s="523"/>
      <c r="WDC111" s="5"/>
      <c r="WDD111" s="5"/>
      <c r="WDE111" s="1"/>
      <c r="WDF111" s="2"/>
      <c r="WDG111" s="8" t="s">
        <v>60</v>
      </c>
      <c r="WDH111" s="5"/>
      <c r="WDI111" s="523" t="s">
        <v>61</v>
      </c>
      <c r="WDJ111" s="523"/>
      <c r="WDK111" s="5"/>
      <c r="WDL111" s="5"/>
      <c r="WDM111" s="1"/>
      <c r="WDN111" s="2"/>
      <c r="WDO111" s="8" t="s">
        <v>60</v>
      </c>
      <c r="WDP111" s="5"/>
      <c r="WDQ111" s="523" t="s">
        <v>61</v>
      </c>
      <c r="WDR111" s="523"/>
      <c r="WDS111" s="5"/>
      <c r="WDT111" s="5"/>
      <c r="WDU111" s="1"/>
      <c r="WDV111" s="2"/>
      <c r="WDW111" s="8" t="s">
        <v>60</v>
      </c>
      <c r="WDX111" s="5"/>
      <c r="WDY111" s="523" t="s">
        <v>61</v>
      </c>
      <c r="WDZ111" s="523"/>
      <c r="WEA111" s="5"/>
      <c r="WEB111" s="5"/>
      <c r="WEC111" s="1"/>
      <c r="WED111" s="2"/>
      <c r="WEE111" s="8" t="s">
        <v>60</v>
      </c>
      <c r="WEF111" s="5"/>
      <c r="WEG111" s="523" t="s">
        <v>61</v>
      </c>
      <c r="WEH111" s="523"/>
      <c r="WEI111" s="5"/>
      <c r="WEJ111" s="5"/>
      <c r="WEK111" s="1"/>
      <c r="WEL111" s="2"/>
      <c r="WEM111" s="8" t="s">
        <v>60</v>
      </c>
      <c r="WEN111" s="5"/>
      <c r="WEO111" s="523" t="s">
        <v>61</v>
      </c>
      <c r="WEP111" s="523"/>
      <c r="WEQ111" s="5"/>
      <c r="WER111" s="5"/>
      <c r="WES111" s="1"/>
      <c r="WET111" s="2"/>
      <c r="WEU111" s="8" t="s">
        <v>60</v>
      </c>
      <c r="WEV111" s="5"/>
      <c r="WEW111" s="523" t="s">
        <v>61</v>
      </c>
      <c r="WEX111" s="523"/>
      <c r="WEY111" s="5"/>
      <c r="WEZ111" s="5"/>
      <c r="WFA111" s="1"/>
      <c r="WFB111" s="2"/>
      <c r="WFC111" s="8" t="s">
        <v>60</v>
      </c>
      <c r="WFD111" s="5"/>
      <c r="WFE111" s="523" t="s">
        <v>61</v>
      </c>
      <c r="WFF111" s="523"/>
      <c r="WFG111" s="5"/>
      <c r="WFH111" s="5"/>
      <c r="WFI111" s="1"/>
      <c r="WFJ111" s="2"/>
      <c r="WFK111" s="8" t="s">
        <v>60</v>
      </c>
      <c r="WFL111" s="5"/>
      <c r="WFM111" s="523" t="s">
        <v>61</v>
      </c>
      <c r="WFN111" s="523"/>
      <c r="WFO111" s="5"/>
      <c r="WFP111" s="5"/>
      <c r="WFQ111" s="1"/>
      <c r="WFR111" s="2"/>
      <c r="WFS111" s="8" t="s">
        <v>60</v>
      </c>
      <c r="WFT111" s="5"/>
      <c r="WFU111" s="523" t="s">
        <v>61</v>
      </c>
      <c r="WFV111" s="523"/>
      <c r="WFW111" s="5"/>
      <c r="WFX111" s="5"/>
      <c r="WFY111" s="1"/>
      <c r="WFZ111" s="2"/>
      <c r="WGA111" s="8" t="s">
        <v>60</v>
      </c>
      <c r="WGB111" s="5"/>
      <c r="WGC111" s="523" t="s">
        <v>61</v>
      </c>
      <c r="WGD111" s="523"/>
      <c r="WGE111" s="5"/>
      <c r="WGF111" s="5"/>
      <c r="WGG111" s="1"/>
      <c r="WGH111" s="2"/>
      <c r="WGI111" s="8" t="s">
        <v>60</v>
      </c>
      <c r="WGJ111" s="5"/>
      <c r="WGK111" s="523" t="s">
        <v>61</v>
      </c>
      <c r="WGL111" s="523"/>
      <c r="WGM111" s="5"/>
      <c r="WGN111" s="5"/>
      <c r="WGO111" s="1"/>
      <c r="WGP111" s="2"/>
      <c r="WGQ111" s="8" t="s">
        <v>60</v>
      </c>
      <c r="WGR111" s="5"/>
      <c r="WGS111" s="523" t="s">
        <v>61</v>
      </c>
      <c r="WGT111" s="523"/>
      <c r="WGU111" s="5"/>
      <c r="WGV111" s="5"/>
      <c r="WGW111" s="1"/>
      <c r="WGX111" s="2"/>
      <c r="WGY111" s="8" t="s">
        <v>60</v>
      </c>
      <c r="WGZ111" s="5"/>
      <c r="WHA111" s="523" t="s">
        <v>61</v>
      </c>
      <c r="WHB111" s="523"/>
      <c r="WHC111" s="5"/>
      <c r="WHD111" s="5"/>
      <c r="WHE111" s="1"/>
      <c r="WHF111" s="2"/>
      <c r="WHG111" s="8" t="s">
        <v>60</v>
      </c>
      <c r="WHH111" s="5"/>
      <c r="WHI111" s="523" t="s">
        <v>61</v>
      </c>
      <c r="WHJ111" s="523"/>
      <c r="WHK111" s="5"/>
      <c r="WHL111" s="5"/>
      <c r="WHM111" s="1"/>
      <c r="WHN111" s="2"/>
      <c r="WHO111" s="8" t="s">
        <v>60</v>
      </c>
      <c r="WHP111" s="5"/>
      <c r="WHQ111" s="523" t="s">
        <v>61</v>
      </c>
      <c r="WHR111" s="523"/>
      <c r="WHS111" s="5"/>
      <c r="WHT111" s="5"/>
      <c r="WHU111" s="1"/>
      <c r="WHV111" s="2"/>
      <c r="WHW111" s="8" t="s">
        <v>60</v>
      </c>
      <c r="WHX111" s="5"/>
      <c r="WHY111" s="523" t="s">
        <v>61</v>
      </c>
      <c r="WHZ111" s="523"/>
      <c r="WIA111" s="5"/>
      <c r="WIB111" s="5"/>
      <c r="WIC111" s="1"/>
      <c r="WID111" s="2"/>
      <c r="WIE111" s="8" t="s">
        <v>60</v>
      </c>
      <c r="WIF111" s="5"/>
      <c r="WIG111" s="523" t="s">
        <v>61</v>
      </c>
      <c r="WIH111" s="523"/>
      <c r="WII111" s="5"/>
      <c r="WIJ111" s="5"/>
      <c r="WIK111" s="1"/>
      <c r="WIL111" s="2"/>
      <c r="WIM111" s="8" t="s">
        <v>60</v>
      </c>
      <c r="WIN111" s="5"/>
      <c r="WIO111" s="523" t="s">
        <v>61</v>
      </c>
      <c r="WIP111" s="523"/>
      <c r="WIQ111" s="5"/>
      <c r="WIR111" s="5"/>
      <c r="WIS111" s="1"/>
      <c r="WIT111" s="2"/>
      <c r="WIU111" s="8" t="s">
        <v>60</v>
      </c>
      <c r="WIV111" s="5"/>
      <c r="WIW111" s="523" t="s">
        <v>61</v>
      </c>
      <c r="WIX111" s="523"/>
      <c r="WIY111" s="5"/>
      <c r="WIZ111" s="5"/>
      <c r="WJA111" s="1"/>
      <c r="WJB111" s="2"/>
      <c r="WJC111" s="8" t="s">
        <v>60</v>
      </c>
      <c r="WJD111" s="5"/>
      <c r="WJE111" s="523" t="s">
        <v>61</v>
      </c>
      <c r="WJF111" s="523"/>
      <c r="WJG111" s="5"/>
      <c r="WJH111" s="5"/>
      <c r="WJI111" s="1"/>
      <c r="WJJ111" s="2"/>
      <c r="WJK111" s="8" t="s">
        <v>60</v>
      </c>
      <c r="WJL111" s="5"/>
      <c r="WJM111" s="523" t="s">
        <v>61</v>
      </c>
      <c r="WJN111" s="523"/>
      <c r="WJO111" s="5"/>
      <c r="WJP111" s="5"/>
      <c r="WJQ111" s="1"/>
      <c r="WJR111" s="2"/>
      <c r="WJS111" s="8" t="s">
        <v>60</v>
      </c>
      <c r="WJT111" s="5"/>
      <c r="WJU111" s="523" t="s">
        <v>61</v>
      </c>
      <c r="WJV111" s="523"/>
      <c r="WJW111" s="5"/>
      <c r="WJX111" s="5"/>
      <c r="WJY111" s="1"/>
      <c r="WJZ111" s="2"/>
      <c r="WKA111" s="8" t="s">
        <v>60</v>
      </c>
      <c r="WKB111" s="5"/>
      <c r="WKC111" s="523" t="s">
        <v>61</v>
      </c>
      <c r="WKD111" s="523"/>
      <c r="WKE111" s="5"/>
      <c r="WKF111" s="5"/>
      <c r="WKG111" s="1"/>
      <c r="WKH111" s="2"/>
      <c r="WKI111" s="8" t="s">
        <v>60</v>
      </c>
      <c r="WKJ111" s="5"/>
      <c r="WKK111" s="523" t="s">
        <v>61</v>
      </c>
      <c r="WKL111" s="523"/>
      <c r="WKM111" s="5"/>
      <c r="WKN111" s="5"/>
      <c r="WKO111" s="1"/>
      <c r="WKP111" s="2"/>
      <c r="WKQ111" s="8" t="s">
        <v>60</v>
      </c>
      <c r="WKR111" s="5"/>
      <c r="WKS111" s="523" t="s">
        <v>61</v>
      </c>
      <c r="WKT111" s="523"/>
      <c r="WKU111" s="5"/>
      <c r="WKV111" s="5"/>
      <c r="WKW111" s="1"/>
      <c r="WKX111" s="2"/>
      <c r="WKY111" s="8" t="s">
        <v>60</v>
      </c>
      <c r="WKZ111" s="5"/>
      <c r="WLA111" s="523" t="s">
        <v>61</v>
      </c>
      <c r="WLB111" s="523"/>
      <c r="WLC111" s="5"/>
      <c r="WLD111" s="5"/>
      <c r="WLE111" s="1"/>
      <c r="WLF111" s="2"/>
      <c r="WLG111" s="8" t="s">
        <v>60</v>
      </c>
      <c r="WLH111" s="5"/>
      <c r="WLI111" s="523" t="s">
        <v>61</v>
      </c>
      <c r="WLJ111" s="523"/>
      <c r="WLK111" s="5"/>
      <c r="WLL111" s="5"/>
      <c r="WLM111" s="1"/>
      <c r="WLN111" s="2"/>
      <c r="WLO111" s="8" t="s">
        <v>60</v>
      </c>
      <c r="WLP111" s="5"/>
      <c r="WLQ111" s="523" t="s">
        <v>61</v>
      </c>
      <c r="WLR111" s="523"/>
      <c r="WLS111" s="5"/>
      <c r="WLT111" s="5"/>
      <c r="WLU111" s="1"/>
      <c r="WLV111" s="2"/>
      <c r="WLW111" s="8" t="s">
        <v>60</v>
      </c>
      <c r="WLX111" s="5"/>
      <c r="WLY111" s="523" t="s">
        <v>61</v>
      </c>
      <c r="WLZ111" s="523"/>
      <c r="WMA111" s="5"/>
      <c r="WMB111" s="5"/>
      <c r="WMC111" s="1"/>
      <c r="WMD111" s="2"/>
      <c r="WME111" s="8" t="s">
        <v>60</v>
      </c>
      <c r="WMF111" s="5"/>
      <c r="WMG111" s="523" t="s">
        <v>61</v>
      </c>
      <c r="WMH111" s="523"/>
      <c r="WMI111" s="5"/>
      <c r="WMJ111" s="5"/>
      <c r="WMK111" s="1"/>
      <c r="WML111" s="2"/>
      <c r="WMM111" s="8" t="s">
        <v>60</v>
      </c>
      <c r="WMN111" s="5"/>
      <c r="WMO111" s="523" t="s">
        <v>61</v>
      </c>
      <c r="WMP111" s="523"/>
      <c r="WMQ111" s="5"/>
      <c r="WMR111" s="5"/>
      <c r="WMS111" s="1"/>
      <c r="WMT111" s="2"/>
      <c r="WMU111" s="8" t="s">
        <v>60</v>
      </c>
      <c r="WMV111" s="5"/>
      <c r="WMW111" s="523" t="s">
        <v>61</v>
      </c>
      <c r="WMX111" s="523"/>
      <c r="WMY111" s="5"/>
      <c r="WMZ111" s="5"/>
      <c r="WNA111" s="1"/>
      <c r="WNB111" s="2"/>
      <c r="WNC111" s="8" t="s">
        <v>60</v>
      </c>
      <c r="WND111" s="5"/>
      <c r="WNE111" s="523" t="s">
        <v>61</v>
      </c>
      <c r="WNF111" s="523"/>
      <c r="WNG111" s="5"/>
      <c r="WNH111" s="5"/>
      <c r="WNI111" s="1"/>
      <c r="WNJ111" s="2"/>
      <c r="WNK111" s="8" t="s">
        <v>60</v>
      </c>
      <c r="WNL111" s="5"/>
      <c r="WNM111" s="523" t="s">
        <v>61</v>
      </c>
      <c r="WNN111" s="523"/>
      <c r="WNO111" s="5"/>
      <c r="WNP111" s="5"/>
      <c r="WNQ111" s="1"/>
      <c r="WNR111" s="2"/>
      <c r="WNS111" s="8" t="s">
        <v>60</v>
      </c>
      <c r="WNT111" s="5"/>
      <c r="WNU111" s="523" t="s">
        <v>61</v>
      </c>
      <c r="WNV111" s="523"/>
      <c r="WNW111" s="5"/>
      <c r="WNX111" s="5"/>
      <c r="WNY111" s="1"/>
      <c r="WNZ111" s="2"/>
      <c r="WOA111" s="8" t="s">
        <v>60</v>
      </c>
      <c r="WOB111" s="5"/>
      <c r="WOC111" s="523" t="s">
        <v>61</v>
      </c>
      <c r="WOD111" s="523"/>
      <c r="WOE111" s="5"/>
      <c r="WOF111" s="5"/>
      <c r="WOG111" s="1"/>
      <c r="WOH111" s="2"/>
      <c r="WOI111" s="8" t="s">
        <v>60</v>
      </c>
      <c r="WOJ111" s="5"/>
      <c r="WOK111" s="523" t="s">
        <v>61</v>
      </c>
      <c r="WOL111" s="523"/>
      <c r="WOM111" s="5"/>
      <c r="WON111" s="5"/>
      <c r="WOO111" s="1"/>
      <c r="WOP111" s="2"/>
      <c r="WOQ111" s="8" t="s">
        <v>60</v>
      </c>
      <c r="WOR111" s="5"/>
      <c r="WOS111" s="523" t="s">
        <v>61</v>
      </c>
      <c r="WOT111" s="523"/>
      <c r="WOU111" s="5"/>
      <c r="WOV111" s="5"/>
      <c r="WOW111" s="1"/>
      <c r="WOX111" s="2"/>
      <c r="WOY111" s="8" t="s">
        <v>60</v>
      </c>
      <c r="WOZ111" s="5"/>
      <c r="WPA111" s="523" t="s">
        <v>61</v>
      </c>
      <c r="WPB111" s="523"/>
      <c r="WPC111" s="5"/>
      <c r="WPD111" s="5"/>
      <c r="WPE111" s="1"/>
      <c r="WPF111" s="2"/>
      <c r="WPG111" s="8" t="s">
        <v>60</v>
      </c>
      <c r="WPH111" s="5"/>
      <c r="WPI111" s="523" t="s">
        <v>61</v>
      </c>
      <c r="WPJ111" s="523"/>
      <c r="WPK111" s="5"/>
      <c r="WPL111" s="5"/>
      <c r="WPM111" s="1"/>
      <c r="WPN111" s="2"/>
      <c r="WPO111" s="8" t="s">
        <v>60</v>
      </c>
      <c r="WPP111" s="5"/>
      <c r="WPQ111" s="523" t="s">
        <v>61</v>
      </c>
      <c r="WPR111" s="523"/>
      <c r="WPS111" s="5"/>
      <c r="WPT111" s="5"/>
      <c r="WPU111" s="1"/>
      <c r="WPV111" s="2"/>
      <c r="WPW111" s="8" t="s">
        <v>60</v>
      </c>
      <c r="WPX111" s="5"/>
      <c r="WPY111" s="523" t="s">
        <v>61</v>
      </c>
      <c r="WPZ111" s="523"/>
      <c r="WQA111" s="5"/>
      <c r="WQB111" s="5"/>
      <c r="WQC111" s="1"/>
      <c r="WQD111" s="2"/>
      <c r="WQE111" s="8" t="s">
        <v>60</v>
      </c>
      <c r="WQF111" s="5"/>
      <c r="WQG111" s="523" t="s">
        <v>61</v>
      </c>
      <c r="WQH111" s="523"/>
      <c r="WQI111" s="5"/>
      <c r="WQJ111" s="5"/>
      <c r="WQK111" s="1"/>
      <c r="WQL111" s="2"/>
      <c r="WQM111" s="8" t="s">
        <v>60</v>
      </c>
      <c r="WQN111" s="5"/>
      <c r="WQO111" s="523" t="s">
        <v>61</v>
      </c>
      <c r="WQP111" s="523"/>
      <c r="WQQ111" s="5"/>
      <c r="WQR111" s="5"/>
      <c r="WQS111" s="1"/>
      <c r="WQT111" s="2"/>
      <c r="WQU111" s="8" t="s">
        <v>60</v>
      </c>
      <c r="WQV111" s="5"/>
      <c r="WQW111" s="523" t="s">
        <v>61</v>
      </c>
      <c r="WQX111" s="523"/>
      <c r="WQY111" s="5"/>
      <c r="WQZ111" s="5"/>
      <c r="WRA111" s="1"/>
      <c r="WRB111" s="2"/>
      <c r="WRC111" s="8" t="s">
        <v>60</v>
      </c>
      <c r="WRD111" s="5"/>
      <c r="WRE111" s="523" t="s">
        <v>61</v>
      </c>
      <c r="WRF111" s="523"/>
      <c r="WRG111" s="5"/>
      <c r="WRH111" s="5"/>
      <c r="WRI111" s="1"/>
      <c r="WRJ111" s="2"/>
      <c r="WRK111" s="8" t="s">
        <v>60</v>
      </c>
      <c r="WRL111" s="5"/>
      <c r="WRM111" s="523" t="s">
        <v>61</v>
      </c>
      <c r="WRN111" s="523"/>
      <c r="WRO111" s="5"/>
      <c r="WRP111" s="5"/>
      <c r="WRQ111" s="1"/>
      <c r="WRR111" s="2"/>
      <c r="WRS111" s="8" t="s">
        <v>60</v>
      </c>
      <c r="WRT111" s="5"/>
      <c r="WRU111" s="523" t="s">
        <v>61</v>
      </c>
      <c r="WRV111" s="523"/>
      <c r="WRW111" s="5"/>
      <c r="WRX111" s="5"/>
      <c r="WRY111" s="1"/>
      <c r="WRZ111" s="2"/>
      <c r="WSA111" s="8" t="s">
        <v>60</v>
      </c>
      <c r="WSB111" s="5"/>
      <c r="WSC111" s="523" t="s">
        <v>61</v>
      </c>
      <c r="WSD111" s="523"/>
      <c r="WSE111" s="5"/>
      <c r="WSF111" s="5"/>
      <c r="WSG111" s="1"/>
      <c r="WSH111" s="2"/>
      <c r="WSI111" s="8" t="s">
        <v>60</v>
      </c>
      <c r="WSJ111" s="5"/>
      <c r="WSK111" s="523" t="s">
        <v>61</v>
      </c>
      <c r="WSL111" s="523"/>
      <c r="WSM111" s="5"/>
      <c r="WSN111" s="5"/>
      <c r="WSO111" s="1"/>
      <c r="WSP111" s="2"/>
      <c r="WSQ111" s="8" t="s">
        <v>60</v>
      </c>
      <c r="WSR111" s="5"/>
      <c r="WSS111" s="523" t="s">
        <v>61</v>
      </c>
      <c r="WST111" s="523"/>
      <c r="WSU111" s="5"/>
      <c r="WSV111" s="5"/>
      <c r="WSW111" s="1"/>
      <c r="WSX111" s="2"/>
      <c r="WSY111" s="8" t="s">
        <v>60</v>
      </c>
      <c r="WSZ111" s="5"/>
      <c r="WTA111" s="523" t="s">
        <v>61</v>
      </c>
      <c r="WTB111" s="523"/>
      <c r="WTC111" s="5"/>
      <c r="WTD111" s="5"/>
      <c r="WTE111" s="1"/>
      <c r="WTF111" s="2"/>
      <c r="WTG111" s="8" t="s">
        <v>60</v>
      </c>
      <c r="WTH111" s="5"/>
      <c r="WTI111" s="523" t="s">
        <v>61</v>
      </c>
      <c r="WTJ111" s="523"/>
      <c r="WTK111" s="5"/>
      <c r="WTL111" s="5"/>
      <c r="WTM111" s="1"/>
      <c r="WTN111" s="2"/>
      <c r="WTO111" s="8" t="s">
        <v>60</v>
      </c>
      <c r="WTP111" s="5"/>
      <c r="WTQ111" s="523" t="s">
        <v>61</v>
      </c>
      <c r="WTR111" s="523"/>
      <c r="WTS111" s="5"/>
      <c r="WTT111" s="5"/>
      <c r="WTU111" s="1"/>
      <c r="WTV111" s="2"/>
      <c r="WTW111" s="8" t="s">
        <v>60</v>
      </c>
      <c r="WTX111" s="5"/>
      <c r="WTY111" s="523" t="s">
        <v>61</v>
      </c>
      <c r="WTZ111" s="523"/>
      <c r="WUA111" s="5"/>
      <c r="WUB111" s="5"/>
      <c r="WUC111" s="1"/>
      <c r="WUD111" s="2"/>
      <c r="WUE111" s="8" t="s">
        <v>60</v>
      </c>
      <c r="WUF111" s="5"/>
      <c r="WUG111" s="523" t="s">
        <v>61</v>
      </c>
      <c r="WUH111" s="523"/>
      <c r="WUI111" s="5"/>
      <c r="WUJ111" s="5"/>
      <c r="WUK111" s="1"/>
      <c r="WUL111" s="2"/>
      <c r="WUM111" s="8" t="s">
        <v>60</v>
      </c>
      <c r="WUN111" s="5"/>
      <c r="WUO111" s="523" t="s">
        <v>61</v>
      </c>
      <c r="WUP111" s="523"/>
      <c r="WUQ111" s="5"/>
      <c r="WUR111" s="5"/>
      <c r="WUS111" s="1"/>
      <c r="WUT111" s="2"/>
      <c r="WUU111" s="8" t="s">
        <v>60</v>
      </c>
      <c r="WUV111" s="5"/>
      <c r="WUW111" s="523" t="s">
        <v>61</v>
      </c>
      <c r="WUX111" s="523"/>
      <c r="WUY111" s="5"/>
      <c r="WUZ111" s="5"/>
      <c r="WVA111" s="1"/>
      <c r="WVB111" s="2"/>
      <c r="WVC111" s="8" t="s">
        <v>60</v>
      </c>
      <c r="WVD111" s="5"/>
      <c r="WVE111" s="523" t="s">
        <v>61</v>
      </c>
      <c r="WVF111" s="523"/>
      <c r="WVG111" s="5"/>
      <c r="WVH111" s="5"/>
      <c r="WVI111" s="1"/>
      <c r="WVJ111" s="2"/>
      <c r="WVK111" s="8" t="s">
        <v>60</v>
      </c>
      <c r="WVL111" s="5"/>
      <c r="WVM111" s="523" t="s">
        <v>61</v>
      </c>
      <c r="WVN111" s="523"/>
      <c r="WVO111" s="5"/>
      <c r="WVP111" s="5"/>
      <c r="WVQ111" s="1"/>
      <c r="WVR111" s="2"/>
      <c r="WVS111" s="8" t="s">
        <v>60</v>
      </c>
      <c r="WVT111" s="5"/>
      <c r="WVU111" s="523" t="s">
        <v>61</v>
      </c>
      <c r="WVV111" s="523"/>
      <c r="WVW111" s="5"/>
      <c r="WVX111" s="5"/>
      <c r="WVY111" s="1"/>
      <c r="WVZ111" s="2"/>
      <c r="WWA111" s="8" t="s">
        <v>60</v>
      </c>
      <c r="WWB111" s="5"/>
      <c r="WWC111" s="523" t="s">
        <v>61</v>
      </c>
      <c r="WWD111" s="523"/>
      <c r="WWE111" s="5"/>
      <c r="WWF111" s="5"/>
      <c r="WWG111" s="1"/>
      <c r="WWH111" s="2"/>
      <c r="WWI111" s="8" t="s">
        <v>60</v>
      </c>
      <c r="WWJ111" s="5"/>
      <c r="WWK111" s="523" t="s">
        <v>61</v>
      </c>
      <c r="WWL111" s="523"/>
      <c r="WWM111" s="5"/>
      <c r="WWN111" s="5"/>
      <c r="WWO111" s="1"/>
      <c r="WWP111" s="2"/>
      <c r="WWQ111" s="8" t="s">
        <v>60</v>
      </c>
      <c r="WWR111" s="5"/>
      <c r="WWS111" s="523" t="s">
        <v>61</v>
      </c>
      <c r="WWT111" s="523"/>
      <c r="WWU111" s="5"/>
      <c r="WWV111" s="5"/>
      <c r="WWW111" s="1"/>
      <c r="WWX111" s="2"/>
      <c r="WWY111" s="8" t="s">
        <v>60</v>
      </c>
      <c r="WWZ111" s="5"/>
      <c r="WXA111" s="523" t="s">
        <v>61</v>
      </c>
      <c r="WXB111" s="523"/>
      <c r="WXC111" s="5"/>
      <c r="WXD111" s="5"/>
      <c r="WXE111" s="1"/>
      <c r="WXF111" s="2"/>
      <c r="WXG111" s="8" t="s">
        <v>60</v>
      </c>
      <c r="WXH111" s="5"/>
      <c r="WXI111" s="523" t="s">
        <v>61</v>
      </c>
      <c r="WXJ111" s="523"/>
      <c r="WXK111" s="5"/>
      <c r="WXL111" s="5"/>
      <c r="WXM111" s="1"/>
      <c r="WXN111" s="2"/>
      <c r="WXO111" s="8" t="s">
        <v>60</v>
      </c>
      <c r="WXP111" s="5"/>
      <c r="WXQ111" s="523" t="s">
        <v>61</v>
      </c>
      <c r="WXR111" s="523"/>
      <c r="WXS111" s="5"/>
      <c r="WXT111" s="5"/>
      <c r="WXU111" s="1"/>
      <c r="WXV111" s="2"/>
      <c r="WXW111" s="8" t="s">
        <v>60</v>
      </c>
      <c r="WXX111" s="5"/>
      <c r="WXY111" s="523" t="s">
        <v>61</v>
      </c>
      <c r="WXZ111" s="523"/>
      <c r="WYA111" s="5"/>
      <c r="WYB111" s="5"/>
      <c r="WYC111" s="1"/>
      <c r="WYD111" s="2"/>
      <c r="WYE111" s="8" t="s">
        <v>60</v>
      </c>
      <c r="WYF111" s="5"/>
      <c r="WYG111" s="523" t="s">
        <v>61</v>
      </c>
      <c r="WYH111" s="523"/>
      <c r="WYI111" s="5"/>
      <c r="WYJ111" s="5"/>
      <c r="WYK111" s="1"/>
      <c r="WYL111" s="2"/>
      <c r="WYM111" s="8" t="s">
        <v>60</v>
      </c>
      <c r="WYN111" s="5"/>
      <c r="WYO111" s="523" t="s">
        <v>61</v>
      </c>
      <c r="WYP111" s="523"/>
      <c r="WYQ111" s="5"/>
      <c r="WYR111" s="5"/>
      <c r="WYS111" s="1"/>
      <c r="WYT111" s="2"/>
      <c r="WYU111" s="8" t="s">
        <v>60</v>
      </c>
      <c r="WYV111" s="5"/>
      <c r="WYW111" s="523" t="s">
        <v>61</v>
      </c>
      <c r="WYX111" s="523"/>
      <c r="WYY111" s="5"/>
      <c r="WYZ111" s="5"/>
      <c r="WZA111" s="1"/>
      <c r="WZB111" s="2"/>
      <c r="WZC111" s="8" t="s">
        <v>60</v>
      </c>
      <c r="WZD111" s="5"/>
      <c r="WZE111" s="523" t="s">
        <v>61</v>
      </c>
      <c r="WZF111" s="523"/>
      <c r="WZG111" s="5"/>
      <c r="WZH111" s="5"/>
      <c r="WZI111" s="1"/>
      <c r="WZJ111" s="2"/>
      <c r="WZK111" s="8" t="s">
        <v>60</v>
      </c>
      <c r="WZL111" s="5"/>
      <c r="WZM111" s="523" t="s">
        <v>61</v>
      </c>
      <c r="WZN111" s="523"/>
      <c r="WZO111" s="5"/>
      <c r="WZP111" s="5"/>
      <c r="WZQ111" s="1"/>
      <c r="WZR111" s="2"/>
      <c r="WZS111" s="8" t="s">
        <v>60</v>
      </c>
      <c r="WZT111" s="5"/>
      <c r="WZU111" s="523" t="s">
        <v>61</v>
      </c>
      <c r="WZV111" s="523"/>
      <c r="WZW111" s="5"/>
      <c r="WZX111" s="5"/>
      <c r="WZY111" s="1"/>
      <c r="WZZ111" s="2"/>
      <c r="XAA111" s="8" t="s">
        <v>60</v>
      </c>
      <c r="XAB111" s="5"/>
      <c r="XAC111" s="523" t="s">
        <v>61</v>
      </c>
      <c r="XAD111" s="523"/>
      <c r="XAE111" s="5"/>
      <c r="XAF111" s="5"/>
      <c r="XAG111" s="1"/>
      <c r="XAH111" s="2"/>
      <c r="XAI111" s="8" t="s">
        <v>60</v>
      </c>
      <c r="XAJ111" s="5"/>
      <c r="XAK111" s="523" t="s">
        <v>61</v>
      </c>
      <c r="XAL111" s="523"/>
      <c r="XAM111" s="5"/>
      <c r="XAN111" s="5"/>
      <c r="XAO111" s="1"/>
      <c r="XAP111" s="2"/>
      <c r="XAQ111" s="8" t="s">
        <v>60</v>
      </c>
      <c r="XAR111" s="5"/>
      <c r="XAS111" s="523" t="s">
        <v>61</v>
      </c>
      <c r="XAT111" s="523"/>
      <c r="XAU111" s="5"/>
      <c r="XAV111" s="5"/>
      <c r="XAW111" s="1"/>
      <c r="XAX111" s="2"/>
      <c r="XAY111" s="8" t="s">
        <v>60</v>
      </c>
      <c r="XAZ111" s="5"/>
      <c r="XBA111" s="523" t="s">
        <v>61</v>
      </c>
      <c r="XBB111" s="523"/>
      <c r="XBC111" s="5"/>
      <c r="XBD111" s="5"/>
      <c r="XBE111" s="1"/>
      <c r="XBF111" s="2"/>
      <c r="XBG111" s="8" t="s">
        <v>60</v>
      </c>
      <c r="XBH111" s="5"/>
      <c r="XBI111" s="523" t="s">
        <v>61</v>
      </c>
      <c r="XBJ111" s="523"/>
      <c r="XBK111" s="5"/>
      <c r="XBL111" s="5"/>
      <c r="XBM111" s="1"/>
      <c r="XBN111" s="2"/>
      <c r="XBO111" s="8" t="s">
        <v>60</v>
      </c>
      <c r="XBP111" s="5"/>
      <c r="XBQ111" s="523" t="s">
        <v>61</v>
      </c>
      <c r="XBR111" s="523"/>
      <c r="XBS111" s="5"/>
      <c r="XBT111" s="5"/>
      <c r="XBU111" s="1"/>
      <c r="XBV111" s="2"/>
      <c r="XBW111" s="8" t="s">
        <v>60</v>
      </c>
      <c r="XBX111" s="5"/>
      <c r="XBY111" s="523" t="s">
        <v>61</v>
      </c>
      <c r="XBZ111" s="523"/>
      <c r="XCA111" s="5"/>
      <c r="XCB111" s="5"/>
      <c r="XCC111" s="1"/>
      <c r="XCD111" s="2"/>
      <c r="XCE111" s="8" t="s">
        <v>60</v>
      </c>
      <c r="XCF111" s="5"/>
      <c r="XCG111" s="523" t="s">
        <v>61</v>
      </c>
      <c r="XCH111" s="523"/>
      <c r="XCI111" s="5"/>
      <c r="XCJ111" s="5"/>
      <c r="XCK111" s="1"/>
      <c r="XCL111" s="2"/>
      <c r="XCM111" s="8" t="s">
        <v>60</v>
      </c>
      <c r="XCN111" s="5"/>
      <c r="XCO111" s="523" t="s">
        <v>61</v>
      </c>
      <c r="XCP111" s="523"/>
      <c r="XCQ111" s="5"/>
      <c r="XCR111" s="5"/>
      <c r="XCS111" s="1"/>
      <c r="XCT111" s="2"/>
      <c r="XCU111" s="8" t="s">
        <v>60</v>
      </c>
      <c r="XCV111" s="5"/>
      <c r="XCW111" s="523" t="s">
        <v>61</v>
      </c>
      <c r="XCX111" s="523"/>
      <c r="XCY111" s="5"/>
      <c r="XCZ111" s="5"/>
      <c r="XDA111" s="1"/>
      <c r="XDB111" s="2"/>
      <c r="XDC111" s="8" t="s">
        <v>60</v>
      </c>
      <c r="XDD111" s="5"/>
      <c r="XDE111" s="523" t="s">
        <v>61</v>
      </c>
      <c r="XDF111" s="523"/>
      <c r="XDG111" s="5"/>
      <c r="XDH111" s="5"/>
      <c r="XDI111" s="1"/>
      <c r="XDJ111" s="2"/>
      <c r="XDK111" s="8" t="s">
        <v>60</v>
      </c>
      <c r="XDL111" s="5"/>
      <c r="XDM111" s="523" t="s">
        <v>61</v>
      </c>
      <c r="XDN111" s="523"/>
      <c r="XDO111" s="5"/>
      <c r="XDP111" s="5"/>
      <c r="XDQ111" s="1"/>
      <c r="XDR111" s="2"/>
      <c r="XDS111" s="8" t="s">
        <v>60</v>
      </c>
      <c r="XDT111" s="5"/>
      <c r="XDU111" s="523" t="s">
        <v>61</v>
      </c>
      <c r="XDV111" s="523"/>
      <c r="XDW111" s="5"/>
      <c r="XDX111" s="5"/>
      <c r="XDY111" s="1"/>
      <c r="XDZ111" s="2"/>
      <c r="XEA111" s="8" t="s">
        <v>60</v>
      </c>
      <c r="XEB111" s="5"/>
      <c r="XEC111" s="523" t="s">
        <v>61</v>
      </c>
      <c r="XED111" s="523"/>
      <c r="XEE111" s="5"/>
      <c r="XEF111" s="5"/>
      <c r="XEG111" s="1"/>
      <c r="XEH111" s="2"/>
      <c r="XEI111" s="8" t="s">
        <v>60</v>
      </c>
      <c r="XEJ111" s="5"/>
      <c r="XEK111" s="523" t="s">
        <v>61</v>
      </c>
      <c r="XEL111" s="523"/>
      <c r="XEM111" s="5"/>
      <c r="XEN111" s="5"/>
      <c r="XEO111" s="1"/>
      <c r="XEP111" s="2"/>
      <c r="XEQ111" s="8" t="s">
        <v>60</v>
      </c>
      <c r="XER111" s="5"/>
      <c r="XES111" s="523" t="s">
        <v>61</v>
      </c>
      <c r="XET111" s="523"/>
      <c r="XEU111" s="5"/>
      <c r="XEV111" s="5"/>
      <c r="XEW111" s="1"/>
      <c r="XEX111" s="2"/>
      <c r="XEY111" s="8" t="s">
        <v>60</v>
      </c>
      <c r="XEZ111" s="5"/>
      <c r="XFA111" s="523" t="s">
        <v>61</v>
      </c>
      <c r="XFB111" s="523"/>
      <c r="XFC111" s="5"/>
      <c r="XFD111" s="5"/>
    </row>
    <row r="112" spans="1:16384" s="4" customFormat="1" x14ac:dyDescent="0.2">
      <c r="A112" s="477" t="s">
        <v>222</v>
      </c>
      <c r="B112" s="477"/>
      <c r="C112" s="477"/>
      <c r="D112" s="477"/>
      <c r="E112" s="477"/>
      <c r="F112" s="477"/>
      <c r="G112" s="477"/>
      <c r="H112" s="477"/>
      <c r="I112" s="1"/>
      <c r="J112" s="2"/>
      <c r="K112" s="2"/>
      <c r="L112" s="5"/>
      <c r="M112" s="5"/>
      <c r="N112" s="5"/>
      <c r="O112" s="5"/>
      <c r="P112" s="5"/>
      <c r="Q112" s="1"/>
      <c r="R112" s="2"/>
      <c r="S112" s="2"/>
      <c r="T112" s="5"/>
      <c r="U112" s="5"/>
      <c r="V112" s="5"/>
      <c r="W112" s="5"/>
      <c r="X112" s="5"/>
      <c r="Y112" s="1"/>
      <c r="Z112" s="2"/>
      <c r="AA112" s="2"/>
      <c r="AB112" s="5"/>
      <c r="AC112" s="5"/>
      <c r="AD112" s="5"/>
      <c r="AE112" s="5"/>
      <c r="AF112" s="5"/>
      <c r="AG112" s="1"/>
      <c r="AH112" s="2"/>
      <c r="AI112" s="2"/>
      <c r="AJ112" s="5"/>
      <c r="AK112" s="5"/>
      <c r="AL112" s="5"/>
      <c r="AM112" s="5"/>
      <c r="AN112" s="5"/>
      <c r="AO112" s="1"/>
      <c r="AP112" s="2"/>
      <c r="AQ112" s="2"/>
      <c r="AR112" s="5"/>
      <c r="AS112" s="5"/>
      <c r="AT112" s="5"/>
      <c r="AU112" s="5"/>
      <c r="AV112" s="5"/>
      <c r="AW112" s="1"/>
      <c r="AX112" s="2"/>
      <c r="AY112" s="2"/>
      <c r="AZ112" s="5"/>
      <c r="BA112" s="5"/>
      <c r="BB112" s="5"/>
      <c r="BC112" s="5"/>
      <c r="BD112" s="5"/>
      <c r="BE112" s="1"/>
      <c r="BF112" s="2"/>
      <c r="BG112" s="2"/>
      <c r="BH112" s="5"/>
      <c r="BI112" s="5"/>
      <c r="BJ112" s="5"/>
      <c r="BK112" s="5"/>
      <c r="BL112" s="5"/>
      <c r="BM112" s="1"/>
      <c r="BN112" s="2"/>
      <c r="BO112" s="2"/>
      <c r="BP112" s="5"/>
      <c r="BQ112" s="5"/>
      <c r="BR112" s="5"/>
      <c r="BS112" s="5"/>
      <c r="BT112" s="5"/>
      <c r="BU112" s="1"/>
      <c r="BV112" s="2"/>
      <c r="BW112" s="2"/>
      <c r="BX112" s="5"/>
      <c r="BY112" s="5"/>
      <c r="BZ112" s="5"/>
      <c r="CA112" s="5"/>
      <c r="CB112" s="5"/>
      <c r="CC112" s="1"/>
      <c r="CD112" s="2"/>
      <c r="CE112" s="2"/>
      <c r="CF112" s="5"/>
      <c r="CG112" s="5"/>
      <c r="CH112" s="5"/>
      <c r="CI112" s="5"/>
      <c r="CJ112" s="5"/>
      <c r="CK112" s="1"/>
      <c r="CL112" s="2"/>
      <c r="CM112" s="2"/>
      <c r="CN112" s="5"/>
      <c r="CO112" s="5"/>
      <c r="CP112" s="5"/>
      <c r="CQ112" s="5"/>
      <c r="CR112" s="5"/>
      <c r="CS112" s="1"/>
      <c r="CT112" s="2"/>
      <c r="CU112" s="2"/>
      <c r="CV112" s="5"/>
      <c r="CW112" s="5"/>
      <c r="CX112" s="5"/>
      <c r="CY112" s="5"/>
      <c r="CZ112" s="5"/>
      <c r="DA112" s="1"/>
      <c r="DB112" s="2"/>
      <c r="DC112" s="2"/>
      <c r="DD112" s="5"/>
      <c r="DE112" s="5"/>
      <c r="DF112" s="5"/>
      <c r="DG112" s="5"/>
      <c r="DH112" s="5"/>
      <c r="DI112" s="1"/>
      <c r="DJ112" s="2"/>
      <c r="DK112" s="2"/>
      <c r="DL112" s="5"/>
      <c r="DM112" s="5"/>
      <c r="DN112" s="5"/>
      <c r="DO112" s="5"/>
      <c r="DP112" s="5"/>
      <c r="DQ112" s="1"/>
      <c r="DR112" s="2"/>
      <c r="DS112" s="2"/>
      <c r="DT112" s="5"/>
      <c r="DU112" s="5"/>
      <c r="DV112" s="5"/>
      <c r="DW112" s="5"/>
      <c r="DX112" s="5"/>
      <c r="DY112" s="1"/>
      <c r="DZ112" s="2"/>
      <c r="EA112" s="2"/>
      <c r="EB112" s="5"/>
      <c r="EC112" s="5"/>
      <c r="ED112" s="5"/>
      <c r="EE112" s="5"/>
      <c r="EF112" s="5"/>
      <c r="EG112" s="1"/>
      <c r="EH112" s="2"/>
      <c r="EI112" s="2"/>
      <c r="EJ112" s="5"/>
      <c r="EK112" s="5"/>
      <c r="EL112" s="5"/>
      <c r="EM112" s="5"/>
      <c r="EN112" s="5"/>
      <c r="EO112" s="1"/>
      <c r="EP112" s="2"/>
      <c r="EQ112" s="2"/>
      <c r="ER112" s="5"/>
      <c r="ES112" s="5"/>
      <c r="ET112" s="5"/>
      <c r="EU112" s="5"/>
      <c r="EV112" s="5"/>
      <c r="EW112" s="1"/>
      <c r="EX112" s="2"/>
      <c r="EY112" s="2"/>
      <c r="EZ112" s="5"/>
      <c r="FA112" s="5"/>
      <c r="FB112" s="5"/>
      <c r="FC112" s="5"/>
      <c r="FD112" s="5"/>
      <c r="FE112" s="1"/>
      <c r="FF112" s="2"/>
      <c r="FG112" s="2"/>
      <c r="FH112" s="5"/>
      <c r="FI112" s="5"/>
      <c r="FJ112" s="5"/>
      <c r="FK112" s="5"/>
      <c r="FL112" s="5"/>
      <c r="FM112" s="1"/>
      <c r="FN112" s="2"/>
      <c r="FO112" s="2"/>
      <c r="FP112" s="5"/>
      <c r="FQ112" s="5"/>
      <c r="FR112" s="5"/>
      <c r="FS112" s="5"/>
      <c r="FT112" s="5"/>
      <c r="FU112" s="1"/>
      <c r="FV112" s="2"/>
      <c r="FW112" s="2"/>
      <c r="FX112" s="5"/>
      <c r="FY112" s="5"/>
      <c r="FZ112" s="5"/>
      <c r="GA112" s="5"/>
      <c r="GB112" s="5"/>
      <c r="GC112" s="1"/>
      <c r="GD112" s="2"/>
      <c r="GE112" s="2"/>
      <c r="GF112" s="5"/>
      <c r="GG112" s="5"/>
      <c r="GH112" s="5"/>
      <c r="GI112" s="5"/>
      <c r="GJ112" s="5"/>
      <c r="GK112" s="1"/>
      <c r="GL112" s="2"/>
      <c r="GM112" s="2"/>
      <c r="GN112" s="5"/>
      <c r="GO112" s="5"/>
      <c r="GP112" s="5"/>
      <c r="GQ112" s="5"/>
      <c r="GR112" s="5"/>
      <c r="GS112" s="1"/>
      <c r="GT112" s="2"/>
      <c r="GU112" s="2"/>
      <c r="GV112" s="5"/>
      <c r="GW112" s="5"/>
      <c r="GX112" s="5"/>
      <c r="GY112" s="5"/>
      <c r="GZ112" s="5"/>
      <c r="HA112" s="1"/>
      <c r="HB112" s="2"/>
      <c r="HC112" s="2"/>
      <c r="HD112" s="5"/>
      <c r="HE112" s="5"/>
      <c r="HF112" s="5"/>
      <c r="HG112" s="5"/>
      <c r="HH112" s="5"/>
      <c r="HI112" s="1"/>
      <c r="HJ112" s="2"/>
      <c r="HK112" s="2"/>
      <c r="HL112" s="5"/>
      <c r="HM112" s="5"/>
      <c r="HN112" s="5"/>
      <c r="HO112" s="5"/>
      <c r="HP112" s="5"/>
      <c r="HQ112" s="1"/>
      <c r="HR112" s="2"/>
      <c r="HS112" s="2"/>
      <c r="HT112" s="5"/>
      <c r="HU112" s="5"/>
      <c r="HV112" s="5"/>
      <c r="HW112" s="5"/>
      <c r="HX112" s="5"/>
      <c r="HY112" s="1"/>
      <c r="HZ112" s="2"/>
      <c r="IA112" s="2"/>
      <c r="IB112" s="5"/>
      <c r="IC112" s="5"/>
      <c r="ID112" s="5"/>
      <c r="IE112" s="5"/>
      <c r="IF112" s="5"/>
      <c r="IG112" s="1"/>
      <c r="IH112" s="2"/>
      <c r="II112" s="2"/>
      <c r="IJ112" s="5"/>
      <c r="IK112" s="5"/>
      <c r="IL112" s="5"/>
      <c r="IM112" s="5"/>
      <c r="IN112" s="5"/>
      <c r="IO112" s="1"/>
      <c r="IP112" s="2"/>
      <c r="IQ112" s="2"/>
      <c r="IR112" s="5"/>
      <c r="IS112" s="5"/>
      <c r="IT112" s="5"/>
      <c r="IU112" s="5"/>
      <c r="IV112" s="5"/>
      <c r="IW112" s="1"/>
      <c r="IX112" s="2"/>
      <c r="IY112" s="2"/>
      <c r="IZ112" s="5"/>
      <c r="JA112" s="5"/>
      <c r="JB112" s="5"/>
      <c r="JC112" s="5"/>
      <c r="JD112" s="5"/>
      <c r="JE112" s="1"/>
      <c r="JF112" s="2"/>
      <c r="JG112" s="2"/>
      <c r="JH112" s="5"/>
      <c r="JI112" s="5"/>
      <c r="JJ112" s="5"/>
      <c r="JK112" s="5"/>
      <c r="JL112" s="5"/>
      <c r="JM112" s="1"/>
      <c r="JN112" s="2"/>
      <c r="JO112" s="2"/>
      <c r="JP112" s="5"/>
      <c r="JQ112" s="5"/>
      <c r="JR112" s="5"/>
      <c r="JS112" s="5"/>
      <c r="JT112" s="5"/>
      <c r="JU112" s="1"/>
      <c r="JV112" s="2"/>
      <c r="JW112" s="2"/>
      <c r="JX112" s="5"/>
      <c r="JY112" s="5"/>
      <c r="JZ112" s="5"/>
      <c r="KA112" s="5"/>
      <c r="KB112" s="5"/>
      <c r="KC112" s="1"/>
      <c r="KD112" s="2"/>
      <c r="KE112" s="2"/>
      <c r="KF112" s="5"/>
      <c r="KG112" s="5"/>
      <c r="KH112" s="5"/>
      <c r="KI112" s="5"/>
      <c r="KJ112" s="5"/>
      <c r="KK112" s="1"/>
      <c r="KL112" s="2"/>
      <c r="KM112" s="2"/>
      <c r="KN112" s="5"/>
      <c r="KO112" s="5"/>
      <c r="KP112" s="5"/>
      <c r="KQ112" s="5"/>
      <c r="KR112" s="5"/>
      <c r="KS112" s="1"/>
      <c r="KT112" s="2"/>
      <c r="KU112" s="2"/>
      <c r="KV112" s="5"/>
      <c r="KW112" s="5"/>
      <c r="KX112" s="5"/>
      <c r="KY112" s="5"/>
      <c r="KZ112" s="5"/>
      <c r="LA112" s="1"/>
      <c r="LB112" s="2"/>
      <c r="LC112" s="2"/>
      <c r="LD112" s="5"/>
      <c r="LE112" s="5"/>
      <c r="LF112" s="5"/>
      <c r="LG112" s="5"/>
      <c r="LH112" s="5"/>
      <c r="LI112" s="1"/>
      <c r="LJ112" s="2"/>
      <c r="LK112" s="2"/>
      <c r="LL112" s="5"/>
      <c r="LM112" s="5"/>
      <c r="LN112" s="5"/>
      <c r="LO112" s="5"/>
      <c r="LP112" s="5"/>
      <c r="LQ112" s="1"/>
      <c r="LR112" s="2"/>
      <c r="LS112" s="2"/>
      <c r="LT112" s="5"/>
      <c r="LU112" s="5"/>
      <c r="LV112" s="5"/>
      <c r="LW112" s="5"/>
      <c r="LX112" s="5"/>
      <c r="LY112" s="1"/>
      <c r="LZ112" s="2"/>
      <c r="MA112" s="2"/>
      <c r="MB112" s="5"/>
      <c r="MC112" s="5"/>
      <c r="MD112" s="5"/>
      <c r="ME112" s="5"/>
      <c r="MF112" s="5"/>
      <c r="MG112" s="1"/>
      <c r="MH112" s="2"/>
      <c r="MI112" s="2"/>
      <c r="MJ112" s="5"/>
      <c r="MK112" s="5"/>
      <c r="ML112" s="5"/>
      <c r="MM112" s="5"/>
      <c r="MN112" s="5"/>
      <c r="MO112" s="1"/>
      <c r="MP112" s="2"/>
      <c r="MQ112" s="2"/>
      <c r="MR112" s="5"/>
      <c r="MS112" s="5"/>
      <c r="MT112" s="5"/>
      <c r="MU112" s="5"/>
      <c r="MV112" s="5"/>
      <c r="MW112" s="1"/>
      <c r="MX112" s="2"/>
      <c r="MY112" s="2"/>
      <c r="MZ112" s="5"/>
      <c r="NA112" s="5"/>
      <c r="NB112" s="5"/>
      <c r="NC112" s="5"/>
      <c r="ND112" s="5"/>
      <c r="NE112" s="1"/>
      <c r="NF112" s="2"/>
      <c r="NG112" s="2"/>
      <c r="NH112" s="5"/>
      <c r="NI112" s="5"/>
      <c r="NJ112" s="5"/>
      <c r="NK112" s="5"/>
      <c r="NL112" s="5"/>
      <c r="NM112" s="1"/>
      <c r="NN112" s="2"/>
      <c r="NO112" s="2"/>
      <c r="NP112" s="5"/>
      <c r="NQ112" s="5"/>
      <c r="NR112" s="5"/>
      <c r="NS112" s="5"/>
      <c r="NT112" s="5"/>
      <c r="NU112" s="1"/>
      <c r="NV112" s="2"/>
      <c r="NW112" s="2"/>
      <c r="NX112" s="5"/>
      <c r="NY112" s="5"/>
      <c r="NZ112" s="5"/>
      <c r="OA112" s="5"/>
      <c r="OB112" s="5"/>
      <c r="OC112" s="1"/>
      <c r="OD112" s="2"/>
      <c r="OE112" s="2"/>
      <c r="OF112" s="5"/>
      <c r="OG112" s="5"/>
      <c r="OH112" s="5"/>
      <c r="OI112" s="5"/>
      <c r="OJ112" s="5"/>
      <c r="OK112" s="1"/>
      <c r="OL112" s="2"/>
      <c r="OM112" s="2"/>
      <c r="ON112" s="5"/>
      <c r="OO112" s="5"/>
      <c r="OP112" s="5"/>
      <c r="OQ112" s="5"/>
      <c r="OR112" s="5"/>
      <c r="OS112" s="1"/>
      <c r="OT112" s="2"/>
      <c r="OU112" s="2"/>
      <c r="OV112" s="5"/>
      <c r="OW112" s="5"/>
      <c r="OX112" s="5"/>
      <c r="OY112" s="5"/>
      <c r="OZ112" s="5"/>
      <c r="PA112" s="1"/>
      <c r="PB112" s="2"/>
      <c r="PC112" s="2"/>
      <c r="PD112" s="5"/>
      <c r="PE112" s="5"/>
      <c r="PF112" s="5"/>
      <c r="PG112" s="5"/>
      <c r="PH112" s="5"/>
      <c r="PI112" s="1"/>
      <c r="PJ112" s="2"/>
      <c r="PK112" s="2"/>
      <c r="PL112" s="5"/>
      <c r="PM112" s="5"/>
      <c r="PN112" s="5"/>
      <c r="PO112" s="5"/>
      <c r="PP112" s="5"/>
      <c r="PQ112" s="1"/>
      <c r="PR112" s="2"/>
      <c r="PS112" s="2"/>
      <c r="PT112" s="5"/>
      <c r="PU112" s="5"/>
      <c r="PV112" s="5"/>
      <c r="PW112" s="5"/>
      <c r="PX112" s="5"/>
      <c r="PY112" s="1"/>
      <c r="PZ112" s="2"/>
      <c r="QA112" s="2"/>
      <c r="QB112" s="5"/>
      <c r="QC112" s="5"/>
      <c r="QD112" s="5"/>
      <c r="QE112" s="5"/>
      <c r="QF112" s="5"/>
      <c r="QG112" s="1"/>
      <c r="QH112" s="2"/>
      <c r="QI112" s="2"/>
      <c r="QJ112" s="5"/>
      <c r="QK112" s="5"/>
      <c r="QL112" s="5"/>
      <c r="QM112" s="5"/>
      <c r="QN112" s="5"/>
      <c r="QO112" s="1"/>
      <c r="QP112" s="2"/>
      <c r="QQ112" s="2"/>
      <c r="QR112" s="5"/>
      <c r="QS112" s="5"/>
      <c r="QT112" s="5"/>
      <c r="QU112" s="5"/>
      <c r="QV112" s="5"/>
      <c r="QW112" s="1"/>
      <c r="QX112" s="2"/>
      <c r="QY112" s="2"/>
      <c r="QZ112" s="5"/>
      <c r="RA112" s="5"/>
      <c r="RB112" s="5"/>
      <c r="RC112" s="5"/>
      <c r="RD112" s="5"/>
      <c r="RE112" s="1"/>
      <c r="RF112" s="2"/>
      <c r="RG112" s="2"/>
      <c r="RH112" s="5"/>
      <c r="RI112" s="5"/>
      <c r="RJ112" s="5"/>
      <c r="RK112" s="5"/>
      <c r="RL112" s="5"/>
      <c r="RM112" s="1"/>
      <c r="RN112" s="2"/>
      <c r="RO112" s="2"/>
      <c r="RP112" s="5"/>
      <c r="RQ112" s="5"/>
      <c r="RR112" s="5"/>
      <c r="RS112" s="5"/>
      <c r="RT112" s="5"/>
      <c r="RU112" s="1"/>
      <c r="RV112" s="2"/>
      <c r="RW112" s="2"/>
      <c r="RX112" s="5"/>
      <c r="RY112" s="5"/>
      <c r="RZ112" s="5"/>
      <c r="SA112" s="5"/>
      <c r="SB112" s="5"/>
      <c r="SC112" s="1"/>
      <c r="SD112" s="2"/>
      <c r="SE112" s="2"/>
      <c r="SF112" s="5"/>
      <c r="SG112" s="5"/>
      <c r="SH112" s="5"/>
      <c r="SI112" s="5"/>
      <c r="SJ112" s="5"/>
      <c r="SK112" s="1"/>
      <c r="SL112" s="2"/>
      <c r="SM112" s="2"/>
      <c r="SN112" s="5"/>
      <c r="SO112" s="5"/>
      <c r="SP112" s="5"/>
      <c r="SQ112" s="5"/>
      <c r="SR112" s="5"/>
      <c r="SS112" s="1"/>
      <c r="ST112" s="2"/>
      <c r="SU112" s="2"/>
      <c r="SV112" s="5"/>
      <c r="SW112" s="5"/>
      <c r="SX112" s="5"/>
      <c r="SY112" s="5"/>
      <c r="SZ112" s="5"/>
      <c r="TA112" s="1"/>
      <c r="TB112" s="2"/>
      <c r="TC112" s="2"/>
      <c r="TD112" s="5"/>
      <c r="TE112" s="5"/>
      <c r="TF112" s="5"/>
      <c r="TG112" s="5"/>
      <c r="TH112" s="5"/>
      <c r="TI112" s="1"/>
      <c r="TJ112" s="2"/>
      <c r="TK112" s="2"/>
      <c r="TL112" s="5"/>
      <c r="TM112" s="5"/>
      <c r="TN112" s="5"/>
      <c r="TO112" s="5"/>
      <c r="TP112" s="5"/>
      <c r="TQ112" s="1"/>
      <c r="TR112" s="2"/>
      <c r="TS112" s="2"/>
      <c r="TT112" s="5"/>
      <c r="TU112" s="5"/>
      <c r="TV112" s="5"/>
      <c r="TW112" s="5"/>
      <c r="TX112" s="5"/>
      <c r="TY112" s="1"/>
      <c r="TZ112" s="2"/>
      <c r="UA112" s="2"/>
      <c r="UB112" s="5"/>
      <c r="UC112" s="5"/>
      <c r="UD112" s="5"/>
      <c r="UE112" s="5"/>
      <c r="UF112" s="5"/>
      <c r="UG112" s="1"/>
      <c r="UH112" s="2"/>
      <c r="UI112" s="2"/>
      <c r="UJ112" s="5"/>
      <c r="UK112" s="5"/>
      <c r="UL112" s="5"/>
      <c r="UM112" s="5"/>
      <c r="UN112" s="5"/>
      <c r="UO112" s="1"/>
      <c r="UP112" s="2"/>
      <c r="UQ112" s="2"/>
      <c r="UR112" s="5"/>
      <c r="US112" s="5"/>
      <c r="UT112" s="5"/>
      <c r="UU112" s="5"/>
      <c r="UV112" s="5"/>
      <c r="UW112" s="1"/>
      <c r="UX112" s="2"/>
      <c r="UY112" s="2"/>
      <c r="UZ112" s="5"/>
      <c r="VA112" s="5"/>
      <c r="VB112" s="5"/>
      <c r="VC112" s="5"/>
      <c r="VD112" s="5"/>
      <c r="VE112" s="1"/>
      <c r="VF112" s="2"/>
      <c r="VG112" s="2"/>
      <c r="VH112" s="5"/>
      <c r="VI112" s="5"/>
      <c r="VJ112" s="5"/>
      <c r="VK112" s="5"/>
      <c r="VL112" s="5"/>
      <c r="VM112" s="1"/>
      <c r="VN112" s="2"/>
      <c r="VO112" s="2"/>
      <c r="VP112" s="5"/>
      <c r="VQ112" s="5"/>
      <c r="VR112" s="5"/>
      <c r="VS112" s="5"/>
      <c r="VT112" s="5"/>
      <c r="VU112" s="1"/>
      <c r="VV112" s="2"/>
      <c r="VW112" s="2"/>
      <c r="VX112" s="5"/>
      <c r="VY112" s="5"/>
      <c r="VZ112" s="5"/>
      <c r="WA112" s="5"/>
      <c r="WB112" s="5"/>
      <c r="WC112" s="1"/>
      <c r="WD112" s="2"/>
      <c r="WE112" s="2"/>
      <c r="WF112" s="5"/>
      <c r="WG112" s="5"/>
      <c r="WH112" s="5"/>
      <c r="WI112" s="5"/>
      <c r="WJ112" s="5"/>
      <c r="WK112" s="1"/>
      <c r="WL112" s="2"/>
      <c r="WM112" s="2"/>
      <c r="WN112" s="5"/>
      <c r="WO112" s="5"/>
      <c r="WP112" s="5"/>
      <c r="WQ112" s="5"/>
      <c r="WR112" s="5"/>
      <c r="WS112" s="1"/>
      <c r="WT112" s="2"/>
      <c r="WU112" s="2"/>
      <c r="WV112" s="5"/>
      <c r="WW112" s="5"/>
      <c r="WX112" s="5"/>
      <c r="WY112" s="5"/>
      <c r="WZ112" s="5"/>
      <c r="XA112" s="1"/>
      <c r="XB112" s="2"/>
      <c r="XC112" s="2"/>
      <c r="XD112" s="5"/>
      <c r="XE112" s="5"/>
      <c r="XF112" s="5"/>
      <c r="XG112" s="5"/>
      <c r="XH112" s="5"/>
      <c r="XI112" s="1"/>
      <c r="XJ112" s="2"/>
      <c r="XK112" s="2"/>
      <c r="XL112" s="5"/>
      <c r="XM112" s="5"/>
      <c r="XN112" s="5"/>
      <c r="XO112" s="5"/>
      <c r="XP112" s="5"/>
      <c r="XQ112" s="1"/>
      <c r="XR112" s="2"/>
      <c r="XS112" s="2"/>
      <c r="XT112" s="5"/>
      <c r="XU112" s="5"/>
      <c r="XV112" s="5"/>
      <c r="XW112" s="5"/>
      <c r="XX112" s="5"/>
      <c r="XY112" s="1"/>
      <c r="XZ112" s="2"/>
      <c r="YA112" s="2"/>
      <c r="YB112" s="5"/>
      <c r="YC112" s="5"/>
      <c r="YD112" s="5"/>
      <c r="YE112" s="5"/>
      <c r="YF112" s="5"/>
      <c r="YG112" s="1"/>
      <c r="YH112" s="2"/>
      <c r="YI112" s="2"/>
      <c r="YJ112" s="5"/>
      <c r="YK112" s="5"/>
      <c r="YL112" s="5"/>
      <c r="YM112" s="5"/>
      <c r="YN112" s="5"/>
      <c r="YO112" s="1"/>
      <c r="YP112" s="2"/>
      <c r="YQ112" s="2"/>
      <c r="YR112" s="5"/>
      <c r="YS112" s="5"/>
      <c r="YT112" s="5"/>
      <c r="YU112" s="5"/>
      <c r="YV112" s="5"/>
      <c r="YW112" s="1"/>
      <c r="YX112" s="2"/>
      <c r="YY112" s="2"/>
      <c r="YZ112" s="5"/>
      <c r="ZA112" s="5"/>
      <c r="ZB112" s="5"/>
      <c r="ZC112" s="5"/>
      <c r="ZD112" s="5"/>
      <c r="ZE112" s="1"/>
      <c r="ZF112" s="2"/>
      <c r="ZG112" s="2"/>
      <c r="ZH112" s="5"/>
      <c r="ZI112" s="5"/>
      <c r="ZJ112" s="5"/>
      <c r="ZK112" s="5"/>
      <c r="ZL112" s="5"/>
      <c r="ZM112" s="1"/>
      <c r="ZN112" s="2"/>
      <c r="ZO112" s="2"/>
      <c r="ZP112" s="5"/>
      <c r="ZQ112" s="5"/>
      <c r="ZR112" s="5"/>
      <c r="ZS112" s="5"/>
      <c r="ZT112" s="5"/>
      <c r="ZU112" s="1"/>
      <c r="ZV112" s="2"/>
      <c r="ZW112" s="2"/>
      <c r="ZX112" s="5"/>
      <c r="ZY112" s="5"/>
      <c r="ZZ112" s="5"/>
      <c r="AAA112" s="5"/>
      <c r="AAB112" s="5"/>
      <c r="AAC112" s="1"/>
      <c r="AAD112" s="2"/>
      <c r="AAE112" s="2"/>
      <c r="AAF112" s="5"/>
      <c r="AAG112" s="5"/>
      <c r="AAH112" s="5"/>
      <c r="AAI112" s="5"/>
      <c r="AAJ112" s="5"/>
      <c r="AAK112" s="1"/>
      <c r="AAL112" s="2"/>
      <c r="AAM112" s="2"/>
      <c r="AAN112" s="5"/>
      <c r="AAO112" s="5"/>
      <c r="AAP112" s="5"/>
      <c r="AAQ112" s="5"/>
      <c r="AAR112" s="5"/>
      <c r="AAS112" s="1"/>
      <c r="AAT112" s="2"/>
      <c r="AAU112" s="2"/>
      <c r="AAV112" s="5"/>
      <c r="AAW112" s="5"/>
      <c r="AAX112" s="5"/>
      <c r="AAY112" s="5"/>
      <c r="AAZ112" s="5"/>
      <c r="ABA112" s="1"/>
      <c r="ABB112" s="2"/>
      <c r="ABC112" s="2"/>
      <c r="ABD112" s="5"/>
      <c r="ABE112" s="5"/>
      <c r="ABF112" s="5"/>
      <c r="ABG112" s="5"/>
      <c r="ABH112" s="5"/>
      <c r="ABI112" s="1"/>
      <c r="ABJ112" s="2"/>
      <c r="ABK112" s="2"/>
      <c r="ABL112" s="5"/>
      <c r="ABM112" s="5"/>
      <c r="ABN112" s="5"/>
      <c r="ABO112" s="5"/>
      <c r="ABP112" s="5"/>
      <c r="ABQ112" s="1"/>
      <c r="ABR112" s="2"/>
      <c r="ABS112" s="2"/>
      <c r="ABT112" s="5"/>
      <c r="ABU112" s="5"/>
      <c r="ABV112" s="5"/>
      <c r="ABW112" s="5"/>
      <c r="ABX112" s="5"/>
      <c r="ABY112" s="1"/>
      <c r="ABZ112" s="2"/>
      <c r="ACA112" s="2"/>
      <c r="ACB112" s="5"/>
      <c r="ACC112" s="5"/>
      <c r="ACD112" s="5"/>
      <c r="ACE112" s="5"/>
      <c r="ACF112" s="5"/>
      <c r="ACG112" s="1"/>
      <c r="ACH112" s="2"/>
      <c r="ACI112" s="2"/>
      <c r="ACJ112" s="5"/>
      <c r="ACK112" s="5"/>
      <c r="ACL112" s="5"/>
      <c r="ACM112" s="5"/>
      <c r="ACN112" s="5"/>
      <c r="ACO112" s="1"/>
      <c r="ACP112" s="2"/>
      <c r="ACQ112" s="2"/>
      <c r="ACR112" s="5"/>
      <c r="ACS112" s="5"/>
      <c r="ACT112" s="5"/>
      <c r="ACU112" s="5"/>
      <c r="ACV112" s="5"/>
      <c r="ACW112" s="1"/>
      <c r="ACX112" s="2"/>
      <c r="ACY112" s="2"/>
      <c r="ACZ112" s="5"/>
      <c r="ADA112" s="5"/>
      <c r="ADB112" s="5"/>
      <c r="ADC112" s="5"/>
      <c r="ADD112" s="5"/>
      <c r="ADE112" s="1"/>
      <c r="ADF112" s="2"/>
      <c r="ADG112" s="2"/>
      <c r="ADH112" s="5"/>
      <c r="ADI112" s="5"/>
      <c r="ADJ112" s="5"/>
      <c r="ADK112" s="5"/>
      <c r="ADL112" s="5"/>
      <c r="ADM112" s="1"/>
      <c r="ADN112" s="2"/>
      <c r="ADO112" s="2"/>
      <c r="ADP112" s="5"/>
      <c r="ADQ112" s="5"/>
      <c r="ADR112" s="5"/>
      <c r="ADS112" s="5"/>
      <c r="ADT112" s="5"/>
      <c r="ADU112" s="1"/>
      <c r="ADV112" s="2"/>
      <c r="ADW112" s="2"/>
      <c r="ADX112" s="5"/>
      <c r="ADY112" s="5"/>
      <c r="ADZ112" s="5"/>
      <c r="AEA112" s="5"/>
      <c r="AEB112" s="5"/>
      <c r="AEC112" s="1"/>
      <c r="AED112" s="2"/>
      <c r="AEE112" s="2"/>
      <c r="AEF112" s="5"/>
      <c r="AEG112" s="5"/>
      <c r="AEH112" s="5"/>
      <c r="AEI112" s="5"/>
      <c r="AEJ112" s="5"/>
      <c r="AEK112" s="1"/>
      <c r="AEL112" s="2"/>
      <c r="AEM112" s="2"/>
      <c r="AEN112" s="5"/>
      <c r="AEO112" s="5"/>
      <c r="AEP112" s="5"/>
      <c r="AEQ112" s="5"/>
      <c r="AER112" s="5"/>
      <c r="AES112" s="1"/>
      <c r="AET112" s="2"/>
      <c r="AEU112" s="2"/>
      <c r="AEV112" s="5"/>
      <c r="AEW112" s="5"/>
      <c r="AEX112" s="5"/>
      <c r="AEY112" s="5"/>
      <c r="AEZ112" s="5"/>
      <c r="AFA112" s="1"/>
      <c r="AFB112" s="2"/>
      <c r="AFC112" s="2"/>
      <c r="AFD112" s="5"/>
      <c r="AFE112" s="5"/>
      <c r="AFF112" s="5"/>
      <c r="AFG112" s="5"/>
      <c r="AFH112" s="5"/>
      <c r="AFI112" s="1"/>
      <c r="AFJ112" s="2"/>
      <c r="AFK112" s="2"/>
      <c r="AFL112" s="5"/>
      <c r="AFM112" s="5"/>
      <c r="AFN112" s="5"/>
      <c r="AFO112" s="5"/>
      <c r="AFP112" s="5"/>
      <c r="AFQ112" s="1"/>
      <c r="AFR112" s="2"/>
      <c r="AFS112" s="2"/>
      <c r="AFT112" s="5"/>
      <c r="AFU112" s="5"/>
      <c r="AFV112" s="5"/>
      <c r="AFW112" s="5"/>
      <c r="AFX112" s="5"/>
      <c r="AFY112" s="1"/>
      <c r="AFZ112" s="2"/>
      <c r="AGA112" s="2"/>
      <c r="AGB112" s="5"/>
      <c r="AGC112" s="5"/>
      <c r="AGD112" s="5"/>
      <c r="AGE112" s="5"/>
      <c r="AGF112" s="5"/>
      <c r="AGG112" s="1"/>
      <c r="AGH112" s="2"/>
      <c r="AGI112" s="2"/>
      <c r="AGJ112" s="5"/>
      <c r="AGK112" s="5"/>
      <c r="AGL112" s="5"/>
      <c r="AGM112" s="5"/>
      <c r="AGN112" s="5"/>
      <c r="AGO112" s="1"/>
      <c r="AGP112" s="2"/>
      <c r="AGQ112" s="2"/>
      <c r="AGR112" s="5"/>
      <c r="AGS112" s="5"/>
      <c r="AGT112" s="5"/>
      <c r="AGU112" s="5"/>
      <c r="AGV112" s="5"/>
      <c r="AGW112" s="1"/>
      <c r="AGX112" s="2"/>
      <c r="AGY112" s="2"/>
      <c r="AGZ112" s="5"/>
      <c r="AHA112" s="5"/>
      <c r="AHB112" s="5"/>
      <c r="AHC112" s="5"/>
      <c r="AHD112" s="5"/>
      <c r="AHE112" s="1"/>
      <c r="AHF112" s="2"/>
      <c r="AHG112" s="2"/>
      <c r="AHH112" s="5"/>
      <c r="AHI112" s="5"/>
      <c r="AHJ112" s="5"/>
      <c r="AHK112" s="5"/>
      <c r="AHL112" s="5"/>
      <c r="AHM112" s="1"/>
      <c r="AHN112" s="2"/>
      <c r="AHO112" s="2"/>
      <c r="AHP112" s="5"/>
      <c r="AHQ112" s="5"/>
      <c r="AHR112" s="5"/>
      <c r="AHS112" s="5"/>
      <c r="AHT112" s="5"/>
      <c r="AHU112" s="1"/>
      <c r="AHV112" s="2"/>
      <c r="AHW112" s="2"/>
      <c r="AHX112" s="5"/>
      <c r="AHY112" s="5"/>
      <c r="AHZ112" s="5"/>
      <c r="AIA112" s="5"/>
      <c r="AIB112" s="5"/>
      <c r="AIC112" s="1"/>
      <c r="AID112" s="2"/>
      <c r="AIE112" s="2"/>
      <c r="AIF112" s="5"/>
      <c r="AIG112" s="5"/>
      <c r="AIH112" s="5"/>
      <c r="AII112" s="5"/>
      <c r="AIJ112" s="5"/>
      <c r="AIK112" s="1"/>
      <c r="AIL112" s="2"/>
      <c r="AIM112" s="2"/>
      <c r="AIN112" s="5"/>
      <c r="AIO112" s="5"/>
      <c r="AIP112" s="5"/>
      <c r="AIQ112" s="5"/>
      <c r="AIR112" s="5"/>
      <c r="AIS112" s="1"/>
      <c r="AIT112" s="2"/>
      <c r="AIU112" s="2"/>
      <c r="AIV112" s="5"/>
      <c r="AIW112" s="5"/>
      <c r="AIX112" s="5"/>
      <c r="AIY112" s="5"/>
      <c r="AIZ112" s="5"/>
      <c r="AJA112" s="1"/>
      <c r="AJB112" s="2"/>
      <c r="AJC112" s="2"/>
      <c r="AJD112" s="5"/>
      <c r="AJE112" s="5"/>
      <c r="AJF112" s="5"/>
      <c r="AJG112" s="5"/>
      <c r="AJH112" s="5"/>
      <c r="AJI112" s="1"/>
      <c r="AJJ112" s="2"/>
      <c r="AJK112" s="2"/>
      <c r="AJL112" s="5"/>
      <c r="AJM112" s="5"/>
      <c r="AJN112" s="5"/>
      <c r="AJO112" s="5"/>
      <c r="AJP112" s="5"/>
      <c r="AJQ112" s="1"/>
      <c r="AJR112" s="2"/>
      <c r="AJS112" s="2"/>
      <c r="AJT112" s="5"/>
      <c r="AJU112" s="5"/>
      <c r="AJV112" s="5"/>
      <c r="AJW112" s="5"/>
      <c r="AJX112" s="5"/>
      <c r="AJY112" s="1"/>
      <c r="AJZ112" s="2"/>
      <c r="AKA112" s="2"/>
      <c r="AKB112" s="5"/>
      <c r="AKC112" s="5"/>
      <c r="AKD112" s="5"/>
      <c r="AKE112" s="5"/>
      <c r="AKF112" s="5"/>
      <c r="AKG112" s="1"/>
      <c r="AKH112" s="2"/>
      <c r="AKI112" s="2"/>
      <c r="AKJ112" s="5"/>
      <c r="AKK112" s="5"/>
      <c r="AKL112" s="5"/>
      <c r="AKM112" s="5"/>
      <c r="AKN112" s="5"/>
      <c r="AKO112" s="1"/>
      <c r="AKP112" s="2"/>
      <c r="AKQ112" s="2"/>
      <c r="AKR112" s="5"/>
      <c r="AKS112" s="5"/>
      <c r="AKT112" s="5"/>
      <c r="AKU112" s="5"/>
      <c r="AKV112" s="5"/>
      <c r="AKW112" s="1"/>
      <c r="AKX112" s="2"/>
      <c r="AKY112" s="2"/>
      <c r="AKZ112" s="5"/>
      <c r="ALA112" s="5"/>
      <c r="ALB112" s="5"/>
      <c r="ALC112" s="5"/>
      <c r="ALD112" s="5"/>
      <c r="ALE112" s="1"/>
      <c r="ALF112" s="2"/>
      <c r="ALG112" s="2"/>
      <c r="ALH112" s="5"/>
      <c r="ALI112" s="5"/>
      <c r="ALJ112" s="5"/>
      <c r="ALK112" s="5"/>
      <c r="ALL112" s="5"/>
      <c r="ALM112" s="1"/>
      <c r="ALN112" s="2"/>
      <c r="ALO112" s="2"/>
      <c r="ALP112" s="5"/>
      <c r="ALQ112" s="5"/>
      <c r="ALR112" s="5"/>
      <c r="ALS112" s="5"/>
      <c r="ALT112" s="5"/>
      <c r="ALU112" s="1"/>
      <c r="ALV112" s="2"/>
      <c r="ALW112" s="2"/>
      <c r="ALX112" s="5"/>
      <c r="ALY112" s="5"/>
      <c r="ALZ112" s="5"/>
      <c r="AMA112" s="5"/>
      <c r="AMB112" s="5"/>
      <c r="AMC112" s="1"/>
      <c r="AMD112" s="2"/>
      <c r="AME112" s="2"/>
      <c r="AMF112" s="5"/>
      <c r="AMG112" s="5"/>
      <c r="AMH112" s="5"/>
      <c r="AMI112" s="5"/>
      <c r="AMJ112" s="5"/>
      <c r="AMK112" s="1"/>
      <c r="AML112" s="2"/>
      <c r="AMM112" s="2"/>
      <c r="AMN112" s="5"/>
      <c r="AMO112" s="5"/>
      <c r="AMP112" s="5"/>
      <c r="AMQ112" s="5"/>
      <c r="AMR112" s="5"/>
      <c r="AMS112" s="1"/>
      <c r="AMT112" s="2"/>
      <c r="AMU112" s="2"/>
      <c r="AMV112" s="5"/>
      <c r="AMW112" s="5"/>
      <c r="AMX112" s="5"/>
      <c r="AMY112" s="5"/>
      <c r="AMZ112" s="5"/>
      <c r="ANA112" s="1"/>
      <c r="ANB112" s="2"/>
      <c r="ANC112" s="2"/>
      <c r="AND112" s="5"/>
      <c r="ANE112" s="5"/>
      <c r="ANF112" s="5"/>
      <c r="ANG112" s="5"/>
      <c r="ANH112" s="5"/>
      <c r="ANI112" s="1"/>
      <c r="ANJ112" s="2"/>
      <c r="ANK112" s="2"/>
      <c r="ANL112" s="5"/>
      <c r="ANM112" s="5"/>
      <c r="ANN112" s="5"/>
      <c r="ANO112" s="5"/>
      <c r="ANP112" s="5"/>
      <c r="ANQ112" s="1"/>
      <c r="ANR112" s="2"/>
      <c r="ANS112" s="2"/>
      <c r="ANT112" s="5"/>
      <c r="ANU112" s="5"/>
      <c r="ANV112" s="5"/>
      <c r="ANW112" s="5"/>
      <c r="ANX112" s="5"/>
      <c r="ANY112" s="1"/>
      <c r="ANZ112" s="2"/>
      <c r="AOA112" s="2"/>
      <c r="AOB112" s="5"/>
      <c r="AOC112" s="5"/>
      <c r="AOD112" s="5"/>
      <c r="AOE112" s="5"/>
      <c r="AOF112" s="5"/>
      <c r="AOG112" s="1"/>
      <c r="AOH112" s="2"/>
      <c r="AOI112" s="2"/>
      <c r="AOJ112" s="5"/>
      <c r="AOK112" s="5"/>
      <c r="AOL112" s="5"/>
      <c r="AOM112" s="5"/>
      <c r="AON112" s="5"/>
      <c r="AOO112" s="1"/>
      <c r="AOP112" s="2"/>
      <c r="AOQ112" s="2"/>
      <c r="AOR112" s="5"/>
      <c r="AOS112" s="5"/>
      <c r="AOT112" s="5"/>
      <c r="AOU112" s="5"/>
      <c r="AOV112" s="5"/>
      <c r="AOW112" s="1"/>
      <c r="AOX112" s="2"/>
      <c r="AOY112" s="2"/>
      <c r="AOZ112" s="5"/>
      <c r="APA112" s="5"/>
      <c r="APB112" s="5"/>
      <c r="APC112" s="5"/>
      <c r="APD112" s="5"/>
      <c r="APE112" s="1"/>
      <c r="APF112" s="2"/>
      <c r="APG112" s="2"/>
      <c r="APH112" s="5"/>
      <c r="API112" s="5"/>
      <c r="APJ112" s="5"/>
      <c r="APK112" s="5"/>
      <c r="APL112" s="5"/>
      <c r="APM112" s="1"/>
      <c r="APN112" s="2"/>
      <c r="APO112" s="2"/>
      <c r="APP112" s="5"/>
      <c r="APQ112" s="5"/>
      <c r="APR112" s="5"/>
      <c r="APS112" s="5"/>
      <c r="APT112" s="5"/>
      <c r="APU112" s="1"/>
      <c r="APV112" s="2"/>
      <c r="APW112" s="2"/>
      <c r="APX112" s="5"/>
      <c r="APY112" s="5"/>
      <c r="APZ112" s="5"/>
      <c r="AQA112" s="5"/>
      <c r="AQB112" s="5"/>
      <c r="AQC112" s="1"/>
      <c r="AQD112" s="2"/>
      <c r="AQE112" s="2"/>
      <c r="AQF112" s="5"/>
      <c r="AQG112" s="5"/>
      <c r="AQH112" s="5"/>
      <c r="AQI112" s="5"/>
      <c r="AQJ112" s="5"/>
      <c r="AQK112" s="1"/>
      <c r="AQL112" s="2"/>
      <c r="AQM112" s="2"/>
      <c r="AQN112" s="5"/>
      <c r="AQO112" s="5"/>
      <c r="AQP112" s="5"/>
      <c r="AQQ112" s="5"/>
      <c r="AQR112" s="5"/>
      <c r="AQS112" s="1"/>
      <c r="AQT112" s="2"/>
      <c r="AQU112" s="2"/>
      <c r="AQV112" s="5"/>
      <c r="AQW112" s="5"/>
      <c r="AQX112" s="5"/>
      <c r="AQY112" s="5"/>
      <c r="AQZ112" s="5"/>
      <c r="ARA112" s="1"/>
      <c r="ARB112" s="2"/>
      <c r="ARC112" s="2"/>
      <c r="ARD112" s="5"/>
      <c r="ARE112" s="5"/>
      <c r="ARF112" s="5"/>
      <c r="ARG112" s="5"/>
      <c r="ARH112" s="5"/>
      <c r="ARI112" s="1"/>
      <c r="ARJ112" s="2"/>
      <c r="ARK112" s="2"/>
      <c r="ARL112" s="5"/>
      <c r="ARM112" s="5"/>
      <c r="ARN112" s="5"/>
      <c r="ARO112" s="5"/>
      <c r="ARP112" s="5"/>
      <c r="ARQ112" s="1"/>
      <c r="ARR112" s="2"/>
      <c r="ARS112" s="2"/>
      <c r="ART112" s="5"/>
      <c r="ARU112" s="5"/>
      <c r="ARV112" s="5"/>
      <c r="ARW112" s="5"/>
      <c r="ARX112" s="5"/>
      <c r="ARY112" s="1"/>
      <c r="ARZ112" s="2"/>
      <c r="ASA112" s="2"/>
      <c r="ASB112" s="5"/>
      <c r="ASC112" s="5"/>
      <c r="ASD112" s="5"/>
      <c r="ASE112" s="5"/>
      <c r="ASF112" s="5"/>
      <c r="ASG112" s="1"/>
      <c r="ASH112" s="2"/>
      <c r="ASI112" s="2"/>
      <c r="ASJ112" s="5"/>
      <c r="ASK112" s="5"/>
      <c r="ASL112" s="5"/>
      <c r="ASM112" s="5"/>
      <c r="ASN112" s="5"/>
      <c r="ASO112" s="1"/>
      <c r="ASP112" s="2"/>
      <c r="ASQ112" s="2"/>
      <c r="ASR112" s="5"/>
      <c r="ASS112" s="5"/>
      <c r="AST112" s="5"/>
      <c r="ASU112" s="5"/>
      <c r="ASV112" s="5"/>
      <c r="ASW112" s="1"/>
      <c r="ASX112" s="2"/>
      <c r="ASY112" s="2"/>
      <c r="ASZ112" s="5"/>
      <c r="ATA112" s="5"/>
      <c r="ATB112" s="5"/>
      <c r="ATC112" s="5"/>
      <c r="ATD112" s="5"/>
      <c r="ATE112" s="1"/>
      <c r="ATF112" s="2"/>
      <c r="ATG112" s="2"/>
      <c r="ATH112" s="5"/>
      <c r="ATI112" s="5"/>
      <c r="ATJ112" s="5"/>
      <c r="ATK112" s="5"/>
      <c r="ATL112" s="5"/>
      <c r="ATM112" s="1"/>
      <c r="ATN112" s="2"/>
      <c r="ATO112" s="2"/>
      <c r="ATP112" s="5"/>
      <c r="ATQ112" s="5"/>
      <c r="ATR112" s="5"/>
      <c r="ATS112" s="5"/>
      <c r="ATT112" s="5"/>
      <c r="ATU112" s="1"/>
      <c r="ATV112" s="2"/>
      <c r="ATW112" s="2"/>
      <c r="ATX112" s="5"/>
      <c r="ATY112" s="5"/>
      <c r="ATZ112" s="5"/>
      <c r="AUA112" s="5"/>
      <c r="AUB112" s="5"/>
      <c r="AUC112" s="1"/>
      <c r="AUD112" s="2"/>
      <c r="AUE112" s="2"/>
      <c r="AUF112" s="5"/>
      <c r="AUG112" s="5"/>
      <c r="AUH112" s="5"/>
      <c r="AUI112" s="5"/>
      <c r="AUJ112" s="5"/>
      <c r="AUK112" s="1"/>
      <c r="AUL112" s="2"/>
      <c r="AUM112" s="2"/>
      <c r="AUN112" s="5"/>
      <c r="AUO112" s="5"/>
      <c r="AUP112" s="5"/>
      <c r="AUQ112" s="5"/>
      <c r="AUR112" s="5"/>
      <c r="AUS112" s="1"/>
      <c r="AUT112" s="2"/>
      <c r="AUU112" s="2"/>
      <c r="AUV112" s="5"/>
      <c r="AUW112" s="5"/>
      <c r="AUX112" s="5"/>
      <c r="AUY112" s="5"/>
      <c r="AUZ112" s="5"/>
      <c r="AVA112" s="1"/>
      <c r="AVB112" s="2"/>
      <c r="AVC112" s="2"/>
      <c r="AVD112" s="5"/>
      <c r="AVE112" s="5"/>
      <c r="AVF112" s="5"/>
      <c r="AVG112" s="5"/>
      <c r="AVH112" s="5"/>
      <c r="AVI112" s="1"/>
      <c r="AVJ112" s="2"/>
      <c r="AVK112" s="2"/>
      <c r="AVL112" s="5"/>
      <c r="AVM112" s="5"/>
      <c r="AVN112" s="5"/>
      <c r="AVO112" s="5"/>
      <c r="AVP112" s="5"/>
      <c r="AVQ112" s="1"/>
      <c r="AVR112" s="2"/>
      <c r="AVS112" s="2"/>
      <c r="AVT112" s="5"/>
      <c r="AVU112" s="5"/>
      <c r="AVV112" s="5"/>
      <c r="AVW112" s="5"/>
      <c r="AVX112" s="5"/>
      <c r="AVY112" s="1"/>
      <c r="AVZ112" s="2"/>
      <c r="AWA112" s="2"/>
      <c r="AWB112" s="5"/>
      <c r="AWC112" s="5"/>
      <c r="AWD112" s="5"/>
      <c r="AWE112" s="5"/>
      <c r="AWF112" s="5"/>
      <c r="AWG112" s="1"/>
      <c r="AWH112" s="2"/>
      <c r="AWI112" s="2"/>
      <c r="AWJ112" s="5"/>
      <c r="AWK112" s="5"/>
      <c r="AWL112" s="5"/>
      <c r="AWM112" s="5"/>
      <c r="AWN112" s="5"/>
      <c r="AWO112" s="1"/>
      <c r="AWP112" s="2"/>
      <c r="AWQ112" s="2"/>
      <c r="AWR112" s="5"/>
      <c r="AWS112" s="5"/>
      <c r="AWT112" s="5"/>
      <c r="AWU112" s="5"/>
      <c r="AWV112" s="5"/>
      <c r="AWW112" s="1"/>
      <c r="AWX112" s="2"/>
      <c r="AWY112" s="2"/>
      <c r="AWZ112" s="5"/>
      <c r="AXA112" s="5"/>
      <c r="AXB112" s="5"/>
      <c r="AXC112" s="5"/>
      <c r="AXD112" s="5"/>
      <c r="AXE112" s="1"/>
      <c r="AXF112" s="2"/>
      <c r="AXG112" s="2"/>
      <c r="AXH112" s="5"/>
      <c r="AXI112" s="5"/>
      <c r="AXJ112" s="5"/>
      <c r="AXK112" s="5"/>
      <c r="AXL112" s="5"/>
      <c r="AXM112" s="1"/>
      <c r="AXN112" s="2"/>
      <c r="AXO112" s="2"/>
      <c r="AXP112" s="5"/>
      <c r="AXQ112" s="5"/>
      <c r="AXR112" s="5"/>
      <c r="AXS112" s="5"/>
      <c r="AXT112" s="5"/>
      <c r="AXU112" s="1"/>
      <c r="AXV112" s="2"/>
      <c r="AXW112" s="2"/>
      <c r="AXX112" s="5"/>
      <c r="AXY112" s="5"/>
      <c r="AXZ112" s="5"/>
      <c r="AYA112" s="5"/>
      <c r="AYB112" s="5"/>
      <c r="AYC112" s="1"/>
      <c r="AYD112" s="2"/>
      <c r="AYE112" s="2"/>
      <c r="AYF112" s="5"/>
      <c r="AYG112" s="5"/>
      <c r="AYH112" s="5"/>
      <c r="AYI112" s="5"/>
      <c r="AYJ112" s="5"/>
      <c r="AYK112" s="1"/>
      <c r="AYL112" s="2"/>
      <c r="AYM112" s="2"/>
      <c r="AYN112" s="5"/>
      <c r="AYO112" s="5"/>
      <c r="AYP112" s="5"/>
      <c r="AYQ112" s="5"/>
      <c r="AYR112" s="5"/>
      <c r="AYS112" s="1"/>
      <c r="AYT112" s="2"/>
      <c r="AYU112" s="2"/>
      <c r="AYV112" s="5"/>
      <c r="AYW112" s="5"/>
      <c r="AYX112" s="5"/>
      <c r="AYY112" s="5"/>
      <c r="AYZ112" s="5"/>
      <c r="AZA112" s="1"/>
      <c r="AZB112" s="2"/>
      <c r="AZC112" s="2"/>
      <c r="AZD112" s="5"/>
      <c r="AZE112" s="5"/>
      <c r="AZF112" s="5"/>
      <c r="AZG112" s="5"/>
      <c r="AZH112" s="5"/>
      <c r="AZI112" s="1"/>
      <c r="AZJ112" s="2"/>
      <c r="AZK112" s="2"/>
      <c r="AZL112" s="5"/>
      <c r="AZM112" s="5"/>
      <c r="AZN112" s="5"/>
      <c r="AZO112" s="5"/>
      <c r="AZP112" s="5"/>
      <c r="AZQ112" s="1"/>
      <c r="AZR112" s="2"/>
      <c r="AZS112" s="2"/>
      <c r="AZT112" s="5"/>
      <c r="AZU112" s="5"/>
      <c r="AZV112" s="5"/>
      <c r="AZW112" s="5"/>
      <c r="AZX112" s="5"/>
      <c r="AZY112" s="1"/>
      <c r="AZZ112" s="2"/>
      <c r="BAA112" s="2"/>
      <c r="BAB112" s="5"/>
      <c r="BAC112" s="5"/>
      <c r="BAD112" s="5"/>
      <c r="BAE112" s="5"/>
      <c r="BAF112" s="5"/>
      <c r="BAG112" s="1"/>
      <c r="BAH112" s="2"/>
      <c r="BAI112" s="2"/>
      <c r="BAJ112" s="5"/>
      <c r="BAK112" s="5"/>
      <c r="BAL112" s="5"/>
      <c r="BAM112" s="5"/>
      <c r="BAN112" s="5"/>
      <c r="BAO112" s="1"/>
      <c r="BAP112" s="2"/>
      <c r="BAQ112" s="2"/>
      <c r="BAR112" s="5"/>
      <c r="BAS112" s="5"/>
      <c r="BAT112" s="5"/>
      <c r="BAU112" s="5"/>
      <c r="BAV112" s="5"/>
      <c r="BAW112" s="1"/>
      <c r="BAX112" s="2"/>
      <c r="BAY112" s="2"/>
      <c r="BAZ112" s="5"/>
      <c r="BBA112" s="5"/>
      <c r="BBB112" s="5"/>
      <c r="BBC112" s="5"/>
      <c r="BBD112" s="5"/>
      <c r="BBE112" s="1"/>
      <c r="BBF112" s="2"/>
      <c r="BBG112" s="2"/>
      <c r="BBH112" s="5"/>
      <c r="BBI112" s="5"/>
      <c r="BBJ112" s="5"/>
      <c r="BBK112" s="5"/>
      <c r="BBL112" s="5"/>
      <c r="BBM112" s="1"/>
      <c r="BBN112" s="2"/>
      <c r="BBO112" s="2"/>
      <c r="BBP112" s="5"/>
      <c r="BBQ112" s="5"/>
      <c r="BBR112" s="5"/>
      <c r="BBS112" s="5"/>
      <c r="BBT112" s="5"/>
      <c r="BBU112" s="1"/>
      <c r="BBV112" s="2"/>
      <c r="BBW112" s="2"/>
      <c r="BBX112" s="5"/>
      <c r="BBY112" s="5"/>
      <c r="BBZ112" s="5"/>
      <c r="BCA112" s="5"/>
      <c r="BCB112" s="5"/>
      <c r="BCC112" s="1"/>
      <c r="BCD112" s="2"/>
      <c r="BCE112" s="2"/>
      <c r="BCF112" s="5"/>
      <c r="BCG112" s="5"/>
      <c r="BCH112" s="5"/>
      <c r="BCI112" s="5"/>
      <c r="BCJ112" s="5"/>
      <c r="BCK112" s="1"/>
      <c r="BCL112" s="2"/>
      <c r="BCM112" s="2"/>
      <c r="BCN112" s="5"/>
      <c r="BCO112" s="5"/>
      <c r="BCP112" s="5"/>
      <c r="BCQ112" s="5"/>
      <c r="BCR112" s="5"/>
      <c r="BCS112" s="1"/>
      <c r="BCT112" s="2"/>
      <c r="BCU112" s="2"/>
      <c r="BCV112" s="5"/>
      <c r="BCW112" s="5"/>
      <c r="BCX112" s="5"/>
      <c r="BCY112" s="5"/>
      <c r="BCZ112" s="5"/>
      <c r="BDA112" s="1"/>
      <c r="BDB112" s="2"/>
      <c r="BDC112" s="2"/>
      <c r="BDD112" s="5"/>
      <c r="BDE112" s="5"/>
      <c r="BDF112" s="5"/>
      <c r="BDG112" s="5"/>
      <c r="BDH112" s="5"/>
      <c r="BDI112" s="1"/>
      <c r="BDJ112" s="2"/>
      <c r="BDK112" s="2"/>
      <c r="BDL112" s="5"/>
      <c r="BDM112" s="5"/>
      <c r="BDN112" s="5"/>
      <c r="BDO112" s="5"/>
      <c r="BDP112" s="5"/>
      <c r="BDQ112" s="1"/>
      <c r="BDR112" s="2"/>
      <c r="BDS112" s="2"/>
      <c r="BDT112" s="5"/>
      <c r="BDU112" s="5"/>
      <c r="BDV112" s="5"/>
      <c r="BDW112" s="5"/>
      <c r="BDX112" s="5"/>
      <c r="BDY112" s="1"/>
      <c r="BDZ112" s="2"/>
      <c r="BEA112" s="2"/>
      <c r="BEB112" s="5"/>
      <c r="BEC112" s="5"/>
      <c r="BED112" s="5"/>
      <c r="BEE112" s="5"/>
      <c r="BEF112" s="5"/>
      <c r="BEG112" s="1"/>
      <c r="BEH112" s="2"/>
      <c r="BEI112" s="2"/>
      <c r="BEJ112" s="5"/>
      <c r="BEK112" s="5"/>
      <c r="BEL112" s="5"/>
      <c r="BEM112" s="5"/>
      <c r="BEN112" s="5"/>
      <c r="BEO112" s="1"/>
      <c r="BEP112" s="2"/>
      <c r="BEQ112" s="2"/>
      <c r="BER112" s="5"/>
      <c r="BES112" s="5"/>
      <c r="BET112" s="5"/>
      <c r="BEU112" s="5"/>
      <c r="BEV112" s="5"/>
      <c r="BEW112" s="1"/>
      <c r="BEX112" s="2"/>
      <c r="BEY112" s="2"/>
      <c r="BEZ112" s="5"/>
      <c r="BFA112" s="5"/>
      <c r="BFB112" s="5"/>
      <c r="BFC112" s="5"/>
      <c r="BFD112" s="5"/>
      <c r="BFE112" s="1"/>
      <c r="BFF112" s="2"/>
      <c r="BFG112" s="2"/>
      <c r="BFH112" s="5"/>
      <c r="BFI112" s="5"/>
      <c r="BFJ112" s="5"/>
      <c r="BFK112" s="5"/>
      <c r="BFL112" s="5"/>
      <c r="BFM112" s="1"/>
      <c r="BFN112" s="2"/>
      <c r="BFO112" s="2"/>
      <c r="BFP112" s="5"/>
      <c r="BFQ112" s="5"/>
      <c r="BFR112" s="5"/>
      <c r="BFS112" s="5"/>
      <c r="BFT112" s="5"/>
      <c r="BFU112" s="1"/>
      <c r="BFV112" s="2"/>
      <c r="BFW112" s="2"/>
      <c r="BFX112" s="5"/>
      <c r="BFY112" s="5"/>
      <c r="BFZ112" s="5"/>
      <c r="BGA112" s="5"/>
      <c r="BGB112" s="5"/>
      <c r="BGC112" s="1"/>
      <c r="BGD112" s="2"/>
      <c r="BGE112" s="2"/>
      <c r="BGF112" s="5"/>
      <c r="BGG112" s="5"/>
      <c r="BGH112" s="5"/>
      <c r="BGI112" s="5"/>
      <c r="BGJ112" s="5"/>
      <c r="BGK112" s="1"/>
      <c r="BGL112" s="2"/>
      <c r="BGM112" s="2"/>
      <c r="BGN112" s="5"/>
      <c r="BGO112" s="5"/>
      <c r="BGP112" s="5"/>
      <c r="BGQ112" s="5"/>
      <c r="BGR112" s="5"/>
      <c r="BGS112" s="1"/>
      <c r="BGT112" s="2"/>
      <c r="BGU112" s="2"/>
      <c r="BGV112" s="5"/>
      <c r="BGW112" s="5"/>
      <c r="BGX112" s="5"/>
      <c r="BGY112" s="5"/>
      <c r="BGZ112" s="5"/>
      <c r="BHA112" s="1"/>
      <c r="BHB112" s="2"/>
      <c r="BHC112" s="2"/>
      <c r="BHD112" s="5"/>
      <c r="BHE112" s="5"/>
      <c r="BHF112" s="5"/>
      <c r="BHG112" s="5"/>
      <c r="BHH112" s="5"/>
      <c r="BHI112" s="1"/>
      <c r="BHJ112" s="2"/>
      <c r="BHK112" s="2"/>
      <c r="BHL112" s="5"/>
      <c r="BHM112" s="5"/>
      <c r="BHN112" s="5"/>
      <c r="BHO112" s="5"/>
      <c r="BHP112" s="5"/>
      <c r="BHQ112" s="1"/>
      <c r="BHR112" s="2"/>
      <c r="BHS112" s="2"/>
      <c r="BHT112" s="5"/>
      <c r="BHU112" s="5"/>
      <c r="BHV112" s="5"/>
      <c r="BHW112" s="5"/>
      <c r="BHX112" s="5"/>
      <c r="BHY112" s="1"/>
      <c r="BHZ112" s="2"/>
      <c r="BIA112" s="2"/>
      <c r="BIB112" s="5"/>
      <c r="BIC112" s="5"/>
      <c r="BID112" s="5"/>
      <c r="BIE112" s="5"/>
      <c r="BIF112" s="5"/>
      <c r="BIG112" s="1"/>
      <c r="BIH112" s="2"/>
      <c r="BII112" s="2"/>
      <c r="BIJ112" s="5"/>
      <c r="BIK112" s="5"/>
      <c r="BIL112" s="5"/>
      <c r="BIM112" s="5"/>
      <c r="BIN112" s="5"/>
      <c r="BIO112" s="1"/>
      <c r="BIP112" s="2"/>
      <c r="BIQ112" s="2"/>
      <c r="BIR112" s="5"/>
      <c r="BIS112" s="5"/>
      <c r="BIT112" s="5"/>
      <c r="BIU112" s="5"/>
      <c r="BIV112" s="5"/>
      <c r="BIW112" s="1"/>
      <c r="BIX112" s="2"/>
      <c r="BIY112" s="2"/>
      <c r="BIZ112" s="5"/>
      <c r="BJA112" s="5"/>
      <c r="BJB112" s="5"/>
      <c r="BJC112" s="5"/>
      <c r="BJD112" s="5"/>
      <c r="BJE112" s="1"/>
      <c r="BJF112" s="2"/>
      <c r="BJG112" s="2"/>
      <c r="BJH112" s="5"/>
      <c r="BJI112" s="5"/>
      <c r="BJJ112" s="5"/>
      <c r="BJK112" s="5"/>
      <c r="BJL112" s="5"/>
      <c r="BJM112" s="1"/>
      <c r="BJN112" s="2"/>
      <c r="BJO112" s="2"/>
      <c r="BJP112" s="5"/>
      <c r="BJQ112" s="5"/>
      <c r="BJR112" s="5"/>
      <c r="BJS112" s="5"/>
      <c r="BJT112" s="5"/>
      <c r="BJU112" s="1"/>
      <c r="BJV112" s="2"/>
      <c r="BJW112" s="2"/>
      <c r="BJX112" s="5"/>
      <c r="BJY112" s="5"/>
      <c r="BJZ112" s="5"/>
      <c r="BKA112" s="5"/>
      <c r="BKB112" s="5"/>
      <c r="BKC112" s="1"/>
      <c r="BKD112" s="2"/>
      <c r="BKE112" s="2"/>
      <c r="BKF112" s="5"/>
      <c r="BKG112" s="5"/>
      <c r="BKH112" s="5"/>
      <c r="BKI112" s="5"/>
      <c r="BKJ112" s="5"/>
      <c r="BKK112" s="1"/>
      <c r="BKL112" s="2"/>
      <c r="BKM112" s="2"/>
      <c r="BKN112" s="5"/>
      <c r="BKO112" s="5"/>
      <c r="BKP112" s="5"/>
      <c r="BKQ112" s="5"/>
      <c r="BKR112" s="5"/>
      <c r="BKS112" s="1"/>
      <c r="BKT112" s="2"/>
      <c r="BKU112" s="2"/>
      <c r="BKV112" s="5"/>
      <c r="BKW112" s="5"/>
      <c r="BKX112" s="5"/>
      <c r="BKY112" s="5"/>
      <c r="BKZ112" s="5"/>
      <c r="BLA112" s="1"/>
      <c r="BLB112" s="2"/>
      <c r="BLC112" s="2"/>
      <c r="BLD112" s="5"/>
      <c r="BLE112" s="5"/>
      <c r="BLF112" s="5"/>
      <c r="BLG112" s="5"/>
      <c r="BLH112" s="5"/>
      <c r="BLI112" s="1"/>
      <c r="BLJ112" s="2"/>
      <c r="BLK112" s="2"/>
      <c r="BLL112" s="5"/>
      <c r="BLM112" s="5"/>
      <c r="BLN112" s="5"/>
      <c r="BLO112" s="5"/>
      <c r="BLP112" s="5"/>
      <c r="BLQ112" s="1"/>
      <c r="BLR112" s="2"/>
      <c r="BLS112" s="2"/>
      <c r="BLT112" s="5"/>
      <c r="BLU112" s="5"/>
      <c r="BLV112" s="5"/>
      <c r="BLW112" s="5"/>
      <c r="BLX112" s="5"/>
      <c r="BLY112" s="1"/>
      <c r="BLZ112" s="2"/>
      <c r="BMA112" s="2"/>
      <c r="BMB112" s="5"/>
      <c r="BMC112" s="5"/>
      <c r="BMD112" s="5"/>
      <c r="BME112" s="5"/>
      <c r="BMF112" s="5"/>
      <c r="BMG112" s="1"/>
      <c r="BMH112" s="2"/>
      <c r="BMI112" s="2"/>
      <c r="BMJ112" s="5"/>
      <c r="BMK112" s="5"/>
      <c r="BML112" s="5"/>
      <c r="BMM112" s="5"/>
      <c r="BMN112" s="5"/>
      <c r="BMO112" s="1"/>
      <c r="BMP112" s="2"/>
      <c r="BMQ112" s="2"/>
      <c r="BMR112" s="5"/>
      <c r="BMS112" s="5"/>
      <c r="BMT112" s="5"/>
      <c r="BMU112" s="5"/>
      <c r="BMV112" s="5"/>
      <c r="BMW112" s="1"/>
      <c r="BMX112" s="2"/>
      <c r="BMY112" s="2"/>
      <c r="BMZ112" s="5"/>
      <c r="BNA112" s="5"/>
      <c r="BNB112" s="5"/>
      <c r="BNC112" s="5"/>
      <c r="BND112" s="5"/>
      <c r="BNE112" s="1"/>
      <c r="BNF112" s="2"/>
      <c r="BNG112" s="2"/>
      <c r="BNH112" s="5"/>
      <c r="BNI112" s="5"/>
      <c r="BNJ112" s="5"/>
      <c r="BNK112" s="5"/>
      <c r="BNL112" s="5"/>
      <c r="BNM112" s="1"/>
      <c r="BNN112" s="2"/>
      <c r="BNO112" s="2"/>
      <c r="BNP112" s="5"/>
      <c r="BNQ112" s="5"/>
      <c r="BNR112" s="5"/>
      <c r="BNS112" s="5"/>
      <c r="BNT112" s="5"/>
      <c r="BNU112" s="1"/>
      <c r="BNV112" s="2"/>
      <c r="BNW112" s="2"/>
      <c r="BNX112" s="5"/>
      <c r="BNY112" s="5"/>
      <c r="BNZ112" s="5"/>
      <c r="BOA112" s="5"/>
      <c r="BOB112" s="5"/>
      <c r="BOC112" s="1"/>
      <c r="BOD112" s="2"/>
      <c r="BOE112" s="2"/>
      <c r="BOF112" s="5"/>
      <c r="BOG112" s="5"/>
      <c r="BOH112" s="5"/>
      <c r="BOI112" s="5"/>
      <c r="BOJ112" s="5"/>
      <c r="BOK112" s="1"/>
      <c r="BOL112" s="2"/>
      <c r="BOM112" s="2"/>
      <c r="BON112" s="5"/>
      <c r="BOO112" s="5"/>
      <c r="BOP112" s="5"/>
      <c r="BOQ112" s="5"/>
      <c r="BOR112" s="5"/>
      <c r="BOS112" s="1"/>
      <c r="BOT112" s="2"/>
      <c r="BOU112" s="2"/>
      <c r="BOV112" s="5"/>
      <c r="BOW112" s="5"/>
      <c r="BOX112" s="5"/>
      <c r="BOY112" s="5"/>
      <c r="BOZ112" s="5"/>
      <c r="BPA112" s="1"/>
      <c r="BPB112" s="2"/>
      <c r="BPC112" s="2"/>
      <c r="BPD112" s="5"/>
      <c r="BPE112" s="5"/>
      <c r="BPF112" s="5"/>
      <c r="BPG112" s="5"/>
      <c r="BPH112" s="5"/>
      <c r="BPI112" s="1"/>
      <c r="BPJ112" s="2"/>
      <c r="BPK112" s="2"/>
      <c r="BPL112" s="5"/>
      <c r="BPM112" s="5"/>
      <c r="BPN112" s="5"/>
      <c r="BPO112" s="5"/>
      <c r="BPP112" s="5"/>
      <c r="BPQ112" s="1"/>
      <c r="BPR112" s="2"/>
      <c r="BPS112" s="2"/>
      <c r="BPT112" s="5"/>
      <c r="BPU112" s="5"/>
      <c r="BPV112" s="5"/>
      <c r="BPW112" s="5"/>
      <c r="BPX112" s="5"/>
      <c r="BPY112" s="1"/>
      <c r="BPZ112" s="2"/>
      <c r="BQA112" s="2"/>
      <c r="BQB112" s="5"/>
      <c r="BQC112" s="5"/>
      <c r="BQD112" s="5"/>
      <c r="BQE112" s="5"/>
      <c r="BQF112" s="5"/>
      <c r="BQG112" s="1"/>
      <c r="BQH112" s="2"/>
      <c r="BQI112" s="2"/>
      <c r="BQJ112" s="5"/>
      <c r="BQK112" s="5"/>
      <c r="BQL112" s="5"/>
      <c r="BQM112" s="5"/>
      <c r="BQN112" s="5"/>
      <c r="BQO112" s="1"/>
      <c r="BQP112" s="2"/>
      <c r="BQQ112" s="2"/>
      <c r="BQR112" s="5"/>
      <c r="BQS112" s="5"/>
      <c r="BQT112" s="5"/>
      <c r="BQU112" s="5"/>
      <c r="BQV112" s="5"/>
      <c r="BQW112" s="1"/>
      <c r="BQX112" s="2"/>
      <c r="BQY112" s="2"/>
      <c r="BQZ112" s="5"/>
      <c r="BRA112" s="5"/>
      <c r="BRB112" s="5"/>
      <c r="BRC112" s="5"/>
      <c r="BRD112" s="5"/>
      <c r="BRE112" s="1"/>
      <c r="BRF112" s="2"/>
      <c r="BRG112" s="2"/>
      <c r="BRH112" s="5"/>
      <c r="BRI112" s="5"/>
      <c r="BRJ112" s="5"/>
      <c r="BRK112" s="5"/>
      <c r="BRL112" s="5"/>
      <c r="BRM112" s="1"/>
      <c r="BRN112" s="2"/>
      <c r="BRO112" s="2"/>
      <c r="BRP112" s="5"/>
      <c r="BRQ112" s="5"/>
      <c r="BRR112" s="5"/>
      <c r="BRS112" s="5"/>
      <c r="BRT112" s="5"/>
      <c r="BRU112" s="1"/>
      <c r="BRV112" s="2"/>
      <c r="BRW112" s="2"/>
      <c r="BRX112" s="5"/>
      <c r="BRY112" s="5"/>
      <c r="BRZ112" s="5"/>
      <c r="BSA112" s="5"/>
      <c r="BSB112" s="5"/>
      <c r="BSC112" s="1"/>
      <c r="BSD112" s="2"/>
      <c r="BSE112" s="2"/>
      <c r="BSF112" s="5"/>
      <c r="BSG112" s="5"/>
      <c r="BSH112" s="5"/>
      <c r="BSI112" s="5"/>
      <c r="BSJ112" s="5"/>
      <c r="BSK112" s="1"/>
      <c r="BSL112" s="2"/>
      <c r="BSM112" s="2"/>
      <c r="BSN112" s="5"/>
      <c r="BSO112" s="5"/>
      <c r="BSP112" s="5"/>
      <c r="BSQ112" s="5"/>
      <c r="BSR112" s="5"/>
      <c r="BSS112" s="1"/>
      <c r="BST112" s="2"/>
      <c r="BSU112" s="2"/>
      <c r="BSV112" s="5"/>
      <c r="BSW112" s="5"/>
      <c r="BSX112" s="5"/>
      <c r="BSY112" s="5"/>
      <c r="BSZ112" s="5"/>
      <c r="BTA112" s="1"/>
      <c r="BTB112" s="2"/>
      <c r="BTC112" s="2"/>
      <c r="BTD112" s="5"/>
      <c r="BTE112" s="5"/>
      <c r="BTF112" s="5"/>
      <c r="BTG112" s="5"/>
      <c r="BTH112" s="5"/>
      <c r="BTI112" s="1"/>
      <c r="BTJ112" s="2"/>
      <c r="BTK112" s="2"/>
      <c r="BTL112" s="5"/>
      <c r="BTM112" s="5"/>
      <c r="BTN112" s="5"/>
      <c r="BTO112" s="5"/>
      <c r="BTP112" s="5"/>
      <c r="BTQ112" s="1"/>
      <c r="BTR112" s="2"/>
      <c r="BTS112" s="2"/>
      <c r="BTT112" s="5"/>
      <c r="BTU112" s="5"/>
      <c r="BTV112" s="5"/>
      <c r="BTW112" s="5"/>
      <c r="BTX112" s="5"/>
      <c r="BTY112" s="1"/>
      <c r="BTZ112" s="2"/>
      <c r="BUA112" s="2"/>
      <c r="BUB112" s="5"/>
      <c r="BUC112" s="5"/>
      <c r="BUD112" s="5"/>
      <c r="BUE112" s="5"/>
      <c r="BUF112" s="5"/>
      <c r="BUG112" s="1"/>
      <c r="BUH112" s="2"/>
      <c r="BUI112" s="2"/>
      <c r="BUJ112" s="5"/>
      <c r="BUK112" s="5"/>
      <c r="BUL112" s="5"/>
      <c r="BUM112" s="5"/>
      <c r="BUN112" s="5"/>
      <c r="BUO112" s="1"/>
      <c r="BUP112" s="2"/>
      <c r="BUQ112" s="2"/>
      <c r="BUR112" s="5"/>
      <c r="BUS112" s="5"/>
      <c r="BUT112" s="5"/>
      <c r="BUU112" s="5"/>
      <c r="BUV112" s="5"/>
      <c r="BUW112" s="1"/>
      <c r="BUX112" s="2"/>
      <c r="BUY112" s="2"/>
      <c r="BUZ112" s="5"/>
      <c r="BVA112" s="5"/>
      <c r="BVB112" s="5"/>
      <c r="BVC112" s="5"/>
      <c r="BVD112" s="5"/>
      <c r="BVE112" s="1"/>
      <c r="BVF112" s="2"/>
      <c r="BVG112" s="2"/>
      <c r="BVH112" s="5"/>
      <c r="BVI112" s="5"/>
      <c r="BVJ112" s="5"/>
      <c r="BVK112" s="5"/>
      <c r="BVL112" s="5"/>
      <c r="BVM112" s="1"/>
      <c r="BVN112" s="2"/>
      <c r="BVO112" s="2"/>
      <c r="BVP112" s="5"/>
      <c r="BVQ112" s="5"/>
      <c r="BVR112" s="5"/>
      <c r="BVS112" s="5"/>
      <c r="BVT112" s="5"/>
      <c r="BVU112" s="1"/>
      <c r="BVV112" s="2"/>
      <c r="BVW112" s="2"/>
      <c r="BVX112" s="5"/>
      <c r="BVY112" s="5"/>
      <c r="BVZ112" s="5"/>
      <c r="BWA112" s="5"/>
      <c r="BWB112" s="5"/>
      <c r="BWC112" s="1"/>
      <c r="BWD112" s="2"/>
      <c r="BWE112" s="2"/>
      <c r="BWF112" s="5"/>
      <c r="BWG112" s="5"/>
      <c r="BWH112" s="5"/>
      <c r="BWI112" s="5"/>
      <c r="BWJ112" s="5"/>
      <c r="BWK112" s="1"/>
      <c r="BWL112" s="2"/>
      <c r="BWM112" s="2"/>
      <c r="BWN112" s="5"/>
      <c r="BWO112" s="5"/>
      <c r="BWP112" s="5"/>
      <c r="BWQ112" s="5"/>
      <c r="BWR112" s="5"/>
      <c r="BWS112" s="1"/>
      <c r="BWT112" s="2"/>
      <c r="BWU112" s="2"/>
      <c r="BWV112" s="5"/>
      <c r="BWW112" s="5"/>
      <c r="BWX112" s="5"/>
      <c r="BWY112" s="5"/>
      <c r="BWZ112" s="5"/>
      <c r="BXA112" s="1"/>
      <c r="BXB112" s="2"/>
      <c r="BXC112" s="2"/>
      <c r="BXD112" s="5"/>
      <c r="BXE112" s="5"/>
      <c r="BXF112" s="5"/>
      <c r="BXG112" s="5"/>
      <c r="BXH112" s="5"/>
      <c r="BXI112" s="1"/>
      <c r="BXJ112" s="2"/>
      <c r="BXK112" s="2"/>
      <c r="BXL112" s="5"/>
      <c r="BXM112" s="5"/>
      <c r="BXN112" s="5"/>
      <c r="BXO112" s="5"/>
      <c r="BXP112" s="5"/>
      <c r="BXQ112" s="1"/>
      <c r="BXR112" s="2"/>
      <c r="BXS112" s="2"/>
      <c r="BXT112" s="5"/>
      <c r="BXU112" s="5"/>
      <c r="BXV112" s="5"/>
      <c r="BXW112" s="5"/>
      <c r="BXX112" s="5"/>
      <c r="BXY112" s="1"/>
      <c r="BXZ112" s="2"/>
      <c r="BYA112" s="2"/>
      <c r="BYB112" s="5"/>
      <c r="BYC112" s="5"/>
      <c r="BYD112" s="5"/>
      <c r="BYE112" s="5"/>
      <c r="BYF112" s="5"/>
      <c r="BYG112" s="1"/>
      <c r="BYH112" s="2"/>
      <c r="BYI112" s="2"/>
      <c r="BYJ112" s="5"/>
      <c r="BYK112" s="5"/>
      <c r="BYL112" s="5"/>
      <c r="BYM112" s="5"/>
      <c r="BYN112" s="5"/>
      <c r="BYO112" s="1"/>
      <c r="BYP112" s="2"/>
      <c r="BYQ112" s="2"/>
      <c r="BYR112" s="5"/>
      <c r="BYS112" s="5"/>
      <c r="BYT112" s="5"/>
      <c r="BYU112" s="5"/>
      <c r="BYV112" s="5"/>
      <c r="BYW112" s="1"/>
      <c r="BYX112" s="2"/>
      <c r="BYY112" s="2"/>
      <c r="BYZ112" s="5"/>
      <c r="BZA112" s="5"/>
      <c r="BZB112" s="5"/>
      <c r="BZC112" s="5"/>
      <c r="BZD112" s="5"/>
      <c r="BZE112" s="1"/>
      <c r="BZF112" s="2"/>
      <c r="BZG112" s="2"/>
      <c r="BZH112" s="5"/>
      <c r="BZI112" s="5"/>
      <c r="BZJ112" s="5"/>
      <c r="BZK112" s="5"/>
      <c r="BZL112" s="5"/>
      <c r="BZM112" s="1"/>
      <c r="BZN112" s="2"/>
      <c r="BZO112" s="2"/>
      <c r="BZP112" s="5"/>
      <c r="BZQ112" s="5"/>
      <c r="BZR112" s="5"/>
      <c r="BZS112" s="5"/>
      <c r="BZT112" s="5"/>
      <c r="BZU112" s="1"/>
      <c r="BZV112" s="2"/>
      <c r="BZW112" s="2"/>
      <c r="BZX112" s="5"/>
      <c r="BZY112" s="5"/>
      <c r="BZZ112" s="5"/>
      <c r="CAA112" s="5"/>
      <c r="CAB112" s="5"/>
      <c r="CAC112" s="1"/>
      <c r="CAD112" s="2"/>
      <c r="CAE112" s="2"/>
      <c r="CAF112" s="5"/>
      <c r="CAG112" s="5"/>
      <c r="CAH112" s="5"/>
      <c r="CAI112" s="5"/>
      <c r="CAJ112" s="5"/>
      <c r="CAK112" s="1"/>
      <c r="CAL112" s="2"/>
      <c r="CAM112" s="2"/>
      <c r="CAN112" s="5"/>
      <c r="CAO112" s="5"/>
      <c r="CAP112" s="5"/>
      <c r="CAQ112" s="5"/>
      <c r="CAR112" s="5"/>
      <c r="CAS112" s="1"/>
      <c r="CAT112" s="2"/>
      <c r="CAU112" s="2"/>
      <c r="CAV112" s="5"/>
      <c r="CAW112" s="5"/>
      <c r="CAX112" s="5"/>
      <c r="CAY112" s="5"/>
      <c r="CAZ112" s="5"/>
      <c r="CBA112" s="1"/>
      <c r="CBB112" s="2"/>
      <c r="CBC112" s="2"/>
      <c r="CBD112" s="5"/>
      <c r="CBE112" s="5"/>
      <c r="CBF112" s="5"/>
      <c r="CBG112" s="5"/>
      <c r="CBH112" s="5"/>
      <c r="CBI112" s="1"/>
      <c r="CBJ112" s="2"/>
      <c r="CBK112" s="2"/>
      <c r="CBL112" s="5"/>
      <c r="CBM112" s="5"/>
      <c r="CBN112" s="5"/>
      <c r="CBO112" s="5"/>
      <c r="CBP112" s="5"/>
      <c r="CBQ112" s="1"/>
      <c r="CBR112" s="2"/>
      <c r="CBS112" s="2"/>
      <c r="CBT112" s="5"/>
      <c r="CBU112" s="5"/>
      <c r="CBV112" s="5"/>
      <c r="CBW112" s="5"/>
      <c r="CBX112" s="5"/>
      <c r="CBY112" s="1"/>
      <c r="CBZ112" s="2"/>
      <c r="CCA112" s="2"/>
      <c r="CCB112" s="5"/>
      <c r="CCC112" s="5"/>
      <c r="CCD112" s="5"/>
      <c r="CCE112" s="5"/>
      <c r="CCF112" s="5"/>
      <c r="CCG112" s="1"/>
      <c r="CCH112" s="2"/>
      <c r="CCI112" s="2"/>
      <c r="CCJ112" s="5"/>
      <c r="CCK112" s="5"/>
      <c r="CCL112" s="5"/>
      <c r="CCM112" s="5"/>
      <c r="CCN112" s="5"/>
      <c r="CCO112" s="1"/>
      <c r="CCP112" s="2"/>
      <c r="CCQ112" s="2"/>
      <c r="CCR112" s="5"/>
      <c r="CCS112" s="5"/>
      <c r="CCT112" s="5"/>
      <c r="CCU112" s="5"/>
      <c r="CCV112" s="5"/>
      <c r="CCW112" s="1"/>
      <c r="CCX112" s="2"/>
      <c r="CCY112" s="2"/>
      <c r="CCZ112" s="5"/>
      <c r="CDA112" s="5"/>
      <c r="CDB112" s="5"/>
      <c r="CDC112" s="5"/>
      <c r="CDD112" s="5"/>
      <c r="CDE112" s="1"/>
      <c r="CDF112" s="2"/>
      <c r="CDG112" s="2"/>
      <c r="CDH112" s="5"/>
      <c r="CDI112" s="5"/>
      <c r="CDJ112" s="5"/>
      <c r="CDK112" s="5"/>
      <c r="CDL112" s="5"/>
      <c r="CDM112" s="1"/>
      <c r="CDN112" s="2"/>
      <c r="CDO112" s="2"/>
      <c r="CDP112" s="5"/>
      <c r="CDQ112" s="5"/>
      <c r="CDR112" s="5"/>
      <c r="CDS112" s="5"/>
      <c r="CDT112" s="5"/>
      <c r="CDU112" s="1"/>
      <c r="CDV112" s="2"/>
      <c r="CDW112" s="2"/>
      <c r="CDX112" s="5"/>
      <c r="CDY112" s="5"/>
      <c r="CDZ112" s="5"/>
      <c r="CEA112" s="5"/>
      <c r="CEB112" s="5"/>
      <c r="CEC112" s="1"/>
      <c r="CED112" s="2"/>
      <c r="CEE112" s="2"/>
      <c r="CEF112" s="5"/>
      <c r="CEG112" s="5"/>
      <c r="CEH112" s="5"/>
      <c r="CEI112" s="5"/>
      <c r="CEJ112" s="5"/>
      <c r="CEK112" s="1"/>
      <c r="CEL112" s="2"/>
      <c r="CEM112" s="2"/>
      <c r="CEN112" s="5"/>
      <c r="CEO112" s="5"/>
      <c r="CEP112" s="5"/>
      <c r="CEQ112" s="5"/>
      <c r="CER112" s="5"/>
      <c r="CES112" s="1"/>
      <c r="CET112" s="2"/>
      <c r="CEU112" s="2"/>
      <c r="CEV112" s="5"/>
      <c r="CEW112" s="5"/>
      <c r="CEX112" s="5"/>
      <c r="CEY112" s="5"/>
      <c r="CEZ112" s="5"/>
      <c r="CFA112" s="1"/>
      <c r="CFB112" s="2"/>
      <c r="CFC112" s="2"/>
      <c r="CFD112" s="5"/>
      <c r="CFE112" s="5"/>
      <c r="CFF112" s="5"/>
      <c r="CFG112" s="5"/>
      <c r="CFH112" s="5"/>
      <c r="CFI112" s="1"/>
      <c r="CFJ112" s="2"/>
      <c r="CFK112" s="2"/>
      <c r="CFL112" s="5"/>
      <c r="CFM112" s="5"/>
      <c r="CFN112" s="5"/>
      <c r="CFO112" s="5"/>
      <c r="CFP112" s="5"/>
      <c r="CFQ112" s="1"/>
      <c r="CFR112" s="2"/>
      <c r="CFS112" s="2"/>
      <c r="CFT112" s="5"/>
      <c r="CFU112" s="5"/>
      <c r="CFV112" s="5"/>
      <c r="CFW112" s="5"/>
      <c r="CFX112" s="5"/>
      <c r="CFY112" s="1"/>
      <c r="CFZ112" s="2"/>
      <c r="CGA112" s="2"/>
      <c r="CGB112" s="5"/>
      <c r="CGC112" s="5"/>
      <c r="CGD112" s="5"/>
      <c r="CGE112" s="5"/>
      <c r="CGF112" s="5"/>
      <c r="CGG112" s="1"/>
      <c r="CGH112" s="2"/>
      <c r="CGI112" s="2"/>
      <c r="CGJ112" s="5"/>
      <c r="CGK112" s="5"/>
      <c r="CGL112" s="5"/>
      <c r="CGM112" s="5"/>
      <c r="CGN112" s="5"/>
      <c r="CGO112" s="1"/>
      <c r="CGP112" s="2"/>
      <c r="CGQ112" s="2"/>
      <c r="CGR112" s="5"/>
      <c r="CGS112" s="5"/>
      <c r="CGT112" s="5"/>
      <c r="CGU112" s="5"/>
      <c r="CGV112" s="5"/>
      <c r="CGW112" s="1"/>
      <c r="CGX112" s="2"/>
      <c r="CGY112" s="2"/>
      <c r="CGZ112" s="5"/>
      <c r="CHA112" s="5"/>
      <c r="CHB112" s="5"/>
      <c r="CHC112" s="5"/>
      <c r="CHD112" s="5"/>
      <c r="CHE112" s="1"/>
      <c r="CHF112" s="2"/>
      <c r="CHG112" s="2"/>
      <c r="CHH112" s="5"/>
      <c r="CHI112" s="5"/>
      <c r="CHJ112" s="5"/>
      <c r="CHK112" s="5"/>
      <c r="CHL112" s="5"/>
      <c r="CHM112" s="1"/>
      <c r="CHN112" s="2"/>
      <c r="CHO112" s="2"/>
      <c r="CHP112" s="5"/>
      <c r="CHQ112" s="5"/>
      <c r="CHR112" s="5"/>
      <c r="CHS112" s="5"/>
      <c r="CHT112" s="5"/>
      <c r="CHU112" s="1"/>
      <c r="CHV112" s="2"/>
      <c r="CHW112" s="2"/>
      <c r="CHX112" s="5"/>
      <c r="CHY112" s="5"/>
      <c r="CHZ112" s="5"/>
      <c r="CIA112" s="5"/>
      <c r="CIB112" s="5"/>
      <c r="CIC112" s="1"/>
      <c r="CID112" s="2"/>
      <c r="CIE112" s="2"/>
      <c r="CIF112" s="5"/>
      <c r="CIG112" s="5"/>
      <c r="CIH112" s="5"/>
      <c r="CII112" s="5"/>
      <c r="CIJ112" s="5"/>
      <c r="CIK112" s="1"/>
      <c r="CIL112" s="2"/>
      <c r="CIM112" s="2"/>
      <c r="CIN112" s="5"/>
      <c r="CIO112" s="5"/>
      <c r="CIP112" s="5"/>
      <c r="CIQ112" s="5"/>
      <c r="CIR112" s="5"/>
      <c r="CIS112" s="1"/>
      <c r="CIT112" s="2"/>
      <c r="CIU112" s="2"/>
      <c r="CIV112" s="5"/>
      <c r="CIW112" s="5"/>
      <c r="CIX112" s="5"/>
      <c r="CIY112" s="5"/>
      <c r="CIZ112" s="5"/>
      <c r="CJA112" s="1"/>
      <c r="CJB112" s="2"/>
      <c r="CJC112" s="2"/>
      <c r="CJD112" s="5"/>
      <c r="CJE112" s="5"/>
      <c r="CJF112" s="5"/>
      <c r="CJG112" s="5"/>
      <c r="CJH112" s="5"/>
      <c r="CJI112" s="1"/>
      <c r="CJJ112" s="2"/>
      <c r="CJK112" s="2"/>
      <c r="CJL112" s="5"/>
      <c r="CJM112" s="5"/>
      <c r="CJN112" s="5"/>
      <c r="CJO112" s="5"/>
      <c r="CJP112" s="5"/>
      <c r="CJQ112" s="1"/>
      <c r="CJR112" s="2"/>
      <c r="CJS112" s="2"/>
      <c r="CJT112" s="5"/>
      <c r="CJU112" s="5"/>
      <c r="CJV112" s="5"/>
      <c r="CJW112" s="5"/>
      <c r="CJX112" s="5"/>
      <c r="CJY112" s="1"/>
      <c r="CJZ112" s="2"/>
      <c r="CKA112" s="2"/>
      <c r="CKB112" s="5"/>
      <c r="CKC112" s="5"/>
      <c r="CKD112" s="5"/>
      <c r="CKE112" s="5"/>
      <c r="CKF112" s="5"/>
      <c r="CKG112" s="1"/>
      <c r="CKH112" s="2"/>
      <c r="CKI112" s="2"/>
      <c r="CKJ112" s="5"/>
      <c r="CKK112" s="5"/>
      <c r="CKL112" s="5"/>
      <c r="CKM112" s="5"/>
      <c r="CKN112" s="5"/>
      <c r="CKO112" s="1"/>
      <c r="CKP112" s="2"/>
      <c r="CKQ112" s="2"/>
      <c r="CKR112" s="5"/>
      <c r="CKS112" s="5"/>
      <c r="CKT112" s="5"/>
      <c r="CKU112" s="5"/>
      <c r="CKV112" s="5"/>
      <c r="CKW112" s="1"/>
      <c r="CKX112" s="2"/>
      <c r="CKY112" s="2"/>
      <c r="CKZ112" s="5"/>
      <c r="CLA112" s="5"/>
      <c r="CLB112" s="5"/>
      <c r="CLC112" s="5"/>
      <c r="CLD112" s="5"/>
      <c r="CLE112" s="1"/>
      <c r="CLF112" s="2"/>
      <c r="CLG112" s="2"/>
      <c r="CLH112" s="5"/>
      <c r="CLI112" s="5"/>
      <c r="CLJ112" s="5"/>
      <c r="CLK112" s="5"/>
      <c r="CLL112" s="5"/>
      <c r="CLM112" s="1"/>
      <c r="CLN112" s="2"/>
      <c r="CLO112" s="2"/>
      <c r="CLP112" s="5"/>
      <c r="CLQ112" s="5"/>
      <c r="CLR112" s="5"/>
      <c r="CLS112" s="5"/>
      <c r="CLT112" s="5"/>
      <c r="CLU112" s="1"/>
      <c r="CLV112" s="2"/>
      <c r="CLW112" s="2"/>
      <c r="CLX112" s="5"/>
      <c r="CLY112" s="5"/>
      <c r="CLZ112" s="5"/>
      <c r="CMA112" s="5"/>
      <c r="CMB112" s="5"/>
      <c r="CMC112" s="1"/>
      <c r="CMD112" s="2"/>
      <c r="CME112" s="2"/>
      <c r="CMF112" s="5"/>
      <c r="CMG112" s="5"/>
      <c r="CMH112" s="5"/>
      <c r="CMI112" s="5"/>
      <c r="CMJ112" s="5"/>
      <c r="CMK112" s="1"/>
      <c r="CML112" s="2"/>
      <c r="CMM112" s="2"/>
      <c r="CMN112" s="5"/>
      <c r="CMO112" s="5"/>
      <c r="CMP112" s="5"/>
      <c r="CMQ112" s="5"/>
      <c r="CMR112" s="5"/>
      <c r="CMS112" s="1"/>
      <c r="CMT112" s="2"/>
      <c r="CMU112" s="2"/>
      <c r="CMV112" s="5"/>
      <c r="CMW112" s="5"/>
      <c r="CMX112" s="5"/>
      <c r="CMY112" s="5"/>
      <c r="CMZ112" s="5"/>
      <c r="CNA112" s="1"/>
      <c r="CNB112" s="2"/>
      <c r="CNC112" s="2"/>
      <c r="CND112" s="5"/>
      <c r="CNE112" s="5"/>
      <c r="CNF112" s="5"/>
      <c r="CNG112" s="5"/>
      <c r="CNH112" s="5"/>
      <c r="CNI112" s="1"/>
      <c r="CNJ112" s="2"/>
      <c r="CNK112" s="2"/>
      <c r="CNL112" s="5"/>
      <c r="CNM112" s="5"/>
      <c r="CNN112" s="5"/>
      <c r="CNO112" s="5"/>
      <c r="CNP112" s="5"/>
      <c r="CNQ112" s="1"/>
      <c r="CNR112" s="2"/>
      <c r="CNS112" s="2"/>
      <c r="CNT112" s="5"/>
      <c r="CNU112" s="5"/>
      <c r="CNV112" s="5"/>
      <c r="CNW112" s="5"/>
      <c r="CNX112" s="5"/>
      <c r="CNY112" s="1"/>
      <c r="CNZ112" s="2"/>
      <c r="COA112" s="2"/>
      <c r="COB112" s="5"/>
      <c r="COC112" s="5"/>
      <c r="COD112" s="5"/>
      <c r="COE112" s="5"/>
      <c r="COF112" s="5"/>
      <c r="COG112" s="1"/>
      <c r="COH112" s="2"/>
      <c r="COI112" s="2"/>
      <c r="COJ112" s="5"/>
      <c r="COK112" s="5"/>
      <c r="COL112" s="5"/>
      <c r="COM112" s="5"/>
      <c r="CON112" s="5"/>
      <c r="COO112" s="1"/>
      <c r="COP112" s="2"/>
      <c r="COQ112" s="2"/>
      <c r="COR112" s="5"/>
      <c r="COS112" s="5"/>
      <c r="COT112" s="5"/>
      <c r="COU112" s="5"/>
      <c r="COV112" s="5"/>
      <c r="COW112" s="1"/>
      <c r="COX112" s="2"/>
      <c r="COY112" s="2"/>
      <c r="COZ112" s="5"/>
      <c r="CPA112" s="5"/>
      <c r="CPB112" s="5"/>
      <c r="CPC112" s="5"/>
      <c r="CPD112" s="5"/>
      <c r="CPE112" s="1"/>
      <c r="CPF112" s="2"/>
      <c r="CPG112" s="2"/>
      <c r="CPH112" s="5"/>
      <c r="CPI112" s="5"/>
      <c r="CPJ112" s="5"/>
      <c r="CPK112" s="5"/>
      <c r="CPL112" s="5"/>
      <c r="CPM112" s="1"/>
      <c r="CPN112" s="2"/>
      <c r="CPO112" s="2"/>
      <c r="CPP112" s="5"/>
      <c r="CPQ112" s="5"/>
      <c r="CPR112" s="5"/>
      <c r="CPS112" s="5"/>
      <c r="CPT112" s="5"/>
      <c r="CPU112" s="1"/>
      <c r="CPV112" s="2"/>
      <c r="CPW112" s="2"/>
      <c r="CPX112" s="5"/>
      <c r="CPY112" s="5"/>
      <c r="CPZ112" s="5"/>
      <c r="CQA112" s="5"/>
      <c r="CQB112" s="5"/>
      <c r="CQC112" s="1"/>
      <c r="CQD112" s="2"/>
      <c r="CQE112" s="2"/>
      <c r="CQF112" s="5"/>
      <c r="CQG112" s="5"/>
      <c r="CQH112" s="5"/>
      <c r="CQI112" s="5"/>
      <c r="CQJ112" s="5"/>
      <c r="CQK112" s="1"/>
      <c r="CQL112" s="2"/>
      <c r="CQM112" s="2"/>
      <c r="CQN112" s="5"/>
      <c r="CQO112" s="5"/>
      <c r="CQP112" s="5"/>
      <c r="CQQ112" s="5"/>
      <c r="CQR112" s="5"/>
      <c r="CQS112" s="1"/>
      <c r="CQT112" s="2"/>
      <c r="CQU112" s="2"/>
      <c r="CQV112" s="5"/>
      <c r="CQW112" s="5"/>
      <c r="CQX112" s="5"/>
      <c r="CQY112" s="5"/>
      <c r="CQZ112" s="5"/>
      <c r="CRA112" s="1"/>
      <c r="CRB112" s="2"/>
      <c r="CRC112" s="2"/>
      <c r="CRD112" s="5"/>
      <c r="CRE112" s="5"/>
      <c r="CRF112" s="5"/>
      <c r="CRG112" s="5"/>
      <c r="CRH112" s="5"/>
      <c r="CRI112" s="1"/>
      <c r="CRJ112" s="2"/>
      <c r="CRK112" s="2"/>
      <c r="CRL112" s="5"/>
      <c r="CRM112" s="5"/>
      <c r="CRN112" s="5"/>
      <c r="CRO112" s="5"/>
      <c r="CRP112" s="5"/>
      <c r="CRQ112" s="1"/>
      <c r="CRR112" s="2"/>
      <c r="CRS112" s="2"/>
      <c r="CRT112" s="5"/>
      <c r="CRU112" s="5"/>
      <c r="CRV112" s="5"/>
      <c r="CRW112" s="5"/>
      <c r="CRX112" s="5"/>
      <c r="CRY112" s="1"/>
      <c r="CRZ112" s="2"/>
      <c r="CSA112" s="2"/>
      <c r="CSB112" s="5"/>
      <c r="CSC112" s="5"/>
      <c r="CSD112" s="5"/>
      <c r="CSE112" s="5"/>
      <c r="CSF112" s="5"/>
      <c r="CSG112" s="1"/>
      <c r="CSH112" s="2"/>
      <c r="CSI112" s="2"/>
      <c r="CSJ112" s="5"/>
      <c r="CSK112" s="5"/>
      <c r="CSL112" s="5"/>
      <c r="CSM112" s="5"/>
      <c r="CSN112" s="5"/>
      <c r="CSO112" s="1"/>
      <c r="CSP112" s="2"/>
      <c r="CSQ112" s="2"/>
      <c r="CSR112" s="5"/>
      <c r="CSS112" s="5"/>
      <c r="CST112" s="5"/>
      <c r="CSU112" s="5"/>
      <c r="CSV112" s="5"/>
      <c r="CSW112" s="1"/>
      <c r="CSX112" s="2"/>
      <c r="CSY112" s="2"/>
      <c r="CSZ112" s="5"/>
      <c r="CTA112" s="5"/>
      <c r="CTB112" s="5"/>
      <c r="CTC112" s="5"/>
      <c r="CTD112" s="5"/>
      <c r="CTE112" s="1"/>
      <c r="CTF112" s="2"/>
      <c r="CTG112" s="2"/>
      <c r="CTH112" s="5"/>
      <c r="CTI112" s="5"/>
      <c r="CTJ112" s="5"/>
      <c r="CTK112" s="5"/>
      <c r="CTL112" s="5"/>
      <c r="CTM112" s="1"/>
      <c r="CTN112" s="2"/>
      <c r="CTO112" s="2"/>
      <c r="CTP112" s="5"/>
      <c r="CTQ112" s="5"/>
      <c r="CTR112" s="5"/>
      <c r="CTS112" s="5"/>
      <c r="CTT112" s="5"/>
      <c r="CTU112" s="1"/>
      <c r="CTV112" s="2"/>
      <c r="CTW112" s="2"/>
      <c r="CTX112" s="5"/>
      <c r="CTY112" s="5"/>
      <c r="CTZ112" s="5"/>
      <c r="CUA112" s="5"/>
      <c r="CUB112" s="5"/>
      <c r="CUC112" s="1"/>
      <c r="CUD112" s="2"/>
      <c r="CUE112" s="2"/>
      <c r="CUF112" s="5"/>
      <c r="CUG112" s="5"/>
      <c r="CUH112" s="5"/>
      <c r="CUI112" s="5"/>
      <c r="CUJ112" s="5"/>
      <c r="CUK112" s="1"/>
      <c r="CUL112" s="2"/>
      <c r="CUM112" s="2"/>
      <c r="CUN112" s="5"/>
      <c r="CUO112" s="5"/>
      <c r="CUP112" s="5"/>
      <c r="CUQ112" s="5"/>
      <c r="CUR112" s="5"/>
      <c r="CUS112" s="1"/>
      <c r="CUT112" s="2"/>
      <c r="CUU112" s="2"/>
      <c r="CUV112" s="5"/>
      <c r="CUW112" s="5"/>
      <c r="CUX112" s="5"/>
      <c r="CUY112" s="5"/>
      <c r="CUZ112" s="5"/>
      <c r="CVA112" s="1"/>
      <c r="CVB112" s="2"/>
      <c r="CVC112" s="2"/>
      <c r="CVD112" s="5"/>
      <c r="CVE112" s="5"/>
      <c r="CVF112" s="5"/>
      <c r="CVG112" s="5"/>
      <c r="CVH112" s="5"/>
      <c r="CVI112" s="1"/>
      <c r="CVJ112" s="2"/>
      <c r="CVK112" s="2"/>
      <c r="CVL112" s="5"/>
      <c r="CVM112" s="5"/>
      <c r="CVN112" s="5"/>
      <c r="CVO112" s="5"/>
      <c r="CVP112" s="5"/>
      <c r="CVQ112" s="1"/>
      <c r="CVR112" s="2"/>
      <c r="CVS112" s="2"/>
      <c r="CVT112" s="5"/>
      <c r="CVU112" s="5"/>
      <c r="CVV112" s="5"/>
      <c r="CVW112" s="5"/>
      <c r="CVX112" s="5"/>
      <c r="CVY112" s="1"/>
      <c r="CVZ112" s="2"/>
      <c r="CWA112" s="2"/>
      <c r="CWB112" s="5"/>
      <c r="CWC112" s="5"/>
      <c r="CWD112" s="5"/>
      <c r="CWE112" s="5"/>
      <c r="CWF112" s="5"/>
      <c r="CWG112" s="1"/>
      <c r="CWH112" s="2"/>
      <c r="CWI112" s="2"/>
      <c r="CWJ112" s="5"/>
      <c r="CWK112" s="5"/>
      <c r="CWL112" s="5"/>
      <c r="CWM112" s="5"/>
      <c r="CWN112" s="5"/>
      <c r="CWO112" s="1"/>
      <c r="CWP112" s="2"/>
      <c r="CWQ112" s="2"/>
      <c r="CWR112" s="5"/>
      <c r="CWS112" s="5"/>
      <c r="CWT112" s="5"/>
      <c r="CWU112" s="5"/>
      <c r="CWV112" s="5"/>
      <c r="CWW112" s="1"/>
      <c r="CWX112" s="2"/>
      <c r="CWY112" s="2"/>
      <c r="CWZ112" s="5"/>
      <c r="CXA112" s="5"/>
      <c r="CXB112" s="5"/>
      <c r="CXC112" s="5"/>
      <c r="CXD112" s="5"/>
      <c r="CXE112" s="1"/>
      <c r="CXF112" s="2"/>
      <c r="CXG112" s="2"/>
      <c r="CXH112" s="5"/>
      <c r="CXI112" s="5"/>
      <c r="CXJ112" s="5"/>
      <c r="CXK112" s="5"/>
      <c r="CXL112" s="5"/>
      <c r="CXM112" s="1"/>
      <c r="CXN112" s="2"/>
      <c r="CXO112" s="2"/>
      <c r="CXP112" s="5"/>
      <c r="CXQ112" s="5"/>
      <c r="CXR112" s="5"/>
      <c r="CXS112" s="5"/>
      <c r="CXT112" s="5"/>
      <c r="CXU112" s="1"/>
      <c r="CXV112" s="2"/>
      <c r="CXW112" s="2"/>
      <c r="CXX112" s="5"/>
      <c r="CXY112" s="5"/>
      <c r="CXZ112" s="5"/>
      <c r="CYA112" s="5"/>
      <c r="CYB112" s="5"/>
      <c r="CYC112" s="1"/>
      <c r="CYD112" s="2"/>
      <c r="CYE112" s="2"/>
      <c r="CYF112" s="5"/>
      <c r="CYG112" s="5"/>
      <c r="CYH112" s="5"/>
      <c r="CYI112" s="5"/>
      <c r="CYJ112" s="5"/>
      <c r="CYK112" s="1"/>
      <c r="CYL112" s="2"/>
      <c r="CYM112" s="2"/>
      <c r="CYN112" s="5"/>
      <c r="CYO112" s="5"/>
      <c r="CYP112" s="5"/>
      <c r="CYQ112" s="5"/>
      <c r="CYR112" s="5"/>
      <c r="CYS112" s="1"/>
      <c r="CYT112" s="2"/>
      <c r="CYU112" s="2"/>
      <c r="CYV112" s="5"/>
      <c r="CYW112" s="5"/>
      <c r="CYX112" s="5"/>
      <c r="CYY112" s="5"/>
      <c r="CYZ112" s="5"/>
      <c r="CZA112" s="1"/>
      <c r="CZB112" s="2"/>
      <c r="CZC112" s="2"/>
      <c r="CZD112" s="5"/>
      <c r="CZE112" s="5"/>
      <c r="CZF112" s="5"/>
      <c r="CZG112" s="5"/>
      <c r="CZH112" s="5"/>
      <c r="CZI112" s="1"/>
      <c r="CZJ112" s="2"/>
      <c r="CZK112" s="2"/>
      <c r="CZL112" s="5"/>
      <c r="CZM112" s="5"/>
      <c r="CZN112" s="5"/>
      <c r="CZO112" s="5"/>
      <c r="CZP112" s="5"/>
      <c r="CZQ112" s="1"/>
      <c r="CZR112" s="2"/>
      <c r="CZS112" s="2"/>
      <c r="CZT112" s="5"/>
      <c r="CZU112" s="5"/>
      <c r="CZV112" s="5"/>
      <c r="CZW112" s="5"/>
      <c r="CZX112" s="5"/>
      <c r="CZY112" s="1"/>
      <c r="CZZ112" s="2"/>
      <c r="DAA112" s="2"/>
      <c r="DAB112" s="5"/>
      <c r="DAC112" s="5"/>
      <c r="DAD112" s="5"/>
      <c r="DAE112" s="5"/>
      <c r="DAF112" s="5"/>
      <c r="DAG112" s="1"/>
      <c r="DAH112" s="2"/>
      <c r="DAI112" s="2"/>
      <c r="DAJ112" s="5"/>
      <c r="DAK112" s="5"/>
      <c r="DAL112" s="5"/>
      <c r="DAM112" s="5"/>
      <c r="DAN112" s="5"/>
      <c r="DAO112" s="1"/>
      <c r="DAP112" s="2"/>
      <c r="DAQ112" s="2"/>
      <c r="DAR112" s="5"/>
      <c r="DAS112" s="5"/>
      <c r="DAT112" s="5"/>
      <c r="DAU112" s="5"/>
      <c r="DAV112" s="5"/>
      <c r="DAW112" s="1"/>
      <c r="DAX112" s="2"/>
      <c r="DAY112" s="2"/>
      <c r="DAZ112" s="5"/>
      <c r="DBA112" s="5"/>
      <c r="DBB112" s="5"/>
      <c r="DBC112" s="5"/>
      <c r="DBD112" s="5"/>
      <c r="DBE112" s="1"/>
      <c r="DBF112" s="2"/>
      <c r="DBG112" s="2"/>
      <c r="DBH112" s="5"/>
      <c r="DBI112" s="5"/>
      <c r="DBJ112" s="5"/>
      <c r="DBK112" s="5"/>
      <c r="DBL112" s="5"/>
      <c r="DBM112" s="1"/>
      <c r="DBN112" s="2"/>
      <c r="DBO112" s="2"/>
      <c r="DBP112" s="5"/>
      <c r="DBQ112" s="5"/>
      <c r="DBR112" s="5"/>
      <c r="DBS112" s="5"/>
      <c r="DBT112" s="5"/>
      <c r="DBU112" s="1"/>
      <c r="DBV112" s="2"/>
      <c r="DBW112" s="2"/>
      <c r="DBX112" s="5"/>
      <c r="DBY112" s="5"/>
      <c r="DBZ112" s="5"/>
      <c r="DCA112" s="5"/>
      <c r="DCB112" s="5"/>
      <c r="DCC112" s="1"/>
      <c r="DCD112" s="2"/>
      <c r="DCE112" s="2"/>
      <c r="DCF112" s="5"/>
      <c r="DCG112" s="5"/>
      <c r="DCH112" s="5"/>
      <c r="DCI112" s="5"/>
      <c r="DCJ112" s="5"/>
      <c r="DCK112" s="1"/>
      <c r="DCL112" s="2"/>
      <c r="DCM112" s="2"/>
      <c r="DCN112" s="5"/>
      <c r="DCO112" s="5"/>
      <c r="DCP112" s="5"/>
      <c r="DCQ112" s="5"/>
      <c r="DCR112" s="5"/>
      <c r="DCS112" s="1"/>
      <c r="DCT112" s="2"/>
      <c r="DCU112" s="2"/>
      <c r="DCV112" s="5"/>
      <c r="DCW112" s="5"/>
      <c r="DCX112" s="5"/>
      <c r="DCY112" s="5"/>
      <c r="DCZ112" s="5"/>
      <c r="DDA112" s="1"/>
      <c r="DDB112" s="2"/>
      <c r="DDC112" s="2"/>
      <c r="DDD112" s="5"/>
      <c r="DDE112" s="5"/>
      <c r="DDF112" s="5"/>
      <c r="DDG112" s="5"/>
      <c r="DDH112" s="5"/>
      <c r="DDI112" s="1"/>
      <c r="DDJ112" s="2"/>
      <c r="DDK112" s="2"/>
      <c r="DDL112" s="5"/>
      <c r="DDM112" s="5"/>
      <c r="DDN112" s="5"/>
      <c r="DDO112" s="5"/>
      <c r="DDP112" s="5"/>
      <c r="DDQ112" s="1"/>
      <c r="DDR112" s="2"/>
      <c r="DDS112" s="2"/>
      <c r="DDT112" s="5"/>
      <c r="DDU112" s="5"/>
      <c r="DDV112" s="5"/>
      <c r="DDW112" s="5"/>
      <c r="DDX112" s="5"/>
      <c r="DDY112" s="1"/>
      <c r="DDZ112" s="2"/>
      <c r="DEA112" s="2"/>
      <c r="DEB112" s="5"/>
      <c r="DEC112" s="5"/>
      <c r="DED112" s="5"/>
      <c r="DEE112" s="5"/>
      <c r="DEF112" s="5"/>
      <c r="DEG112" s="1"/>
      <c r="DEH112" s="2"/>
      <c r="DEI112" s="2"/>
      <c r="DEJ112" s="5"/>
      <c r="DEK112" s="5"/>
      <c r="DEL112" s="5"/>
      <c r="DEM112" s="5"/>
      <c r="DEN112" s="5"/>
      <c r="DEO112" s="1"/>
      <c r="DEP112" s="2"/>
      <c r="DEQ112" s="2"/>
      <c r="DER112" s="5"/>
      <c r="DES112" s="5"/>
      <c r="DET112" s="5"/>
      <c r="DEU112" s="5"/>
      <c r="DEV112" s="5"/>
      <c r="DEW112" s="1"/>
      <c r="DEX112" s="2"/>
      <c r="DEY112" s="2"/>
      <c r="DEZ112" s="5"/>
      <c r="DFA112" s="5"/>
      <c r="DFB112" s="5"/>
      <c r="DFC112" s="5"/>
      <c r="DFD112" s="5"/>
      <c r="DFE112" s="1"/>
      <c r="DFF112" s="2"/>
      <c r="DFG112" s="2"/>
      <c r="DFH112" s="5"/>
      <c r="DFI112" s="5"/>
      <c r="DFJ112" s="5"/>
      <c r="DFK112" s="5"/>
      <c r="DFL112" s="5"/>
      <c r="DFM112" s="1"/>
      <c r="DFN112" s="2"/>
      <c r="DFO112" s="2"/>
      <c r="DFP112" s="5"/>
      <c r="DFQ112" s="5"/>
      <c r="DFR112" s="5"/>
      <c r="DFS112" s="5"/>
      <c r="DFT112" s="5"/>
      <c r="DFU112" s="1"/>
      <c r="DFV112" s="2"/>
      <c r="DFW112" s="2"/>
      <c r="DFX112" s="5"/>
      <c r="DFY112" s="5"/>
      <c r="DFZ112" s="5"/>
      <c r="DGA112" s="5"/>
      <c r="DGB112" s="5"/>
      <c r="DGC112" s="1"/>
      <c r="DGD112" s="2"/>
      <c r="DGE112" s="2"/>
      <c r="DGF112" s="5"/>
      <c r="DGG112" s="5"/>
      <c r="DGH112" s="5"/>
      <c r="DGI112" s="5"/>
      <c r="DGJ112" s="5"/>
      <c r="DGK112" s="1"/>
      <c r="DGL112" s="2"/>
      <c r="DGM112" s="2"/>
      <c r="DGN112" s="5"/>
      <c r="DGO112" s="5"/>
      <c r="DGP112" s="5"/>
      <c r="DGQ112" s="5"/>
      <c r="DGR112" s="5"/>
      <c r="DGS112" s="1"/>
      <c r="DGT112" s="2"/>
      <c r="DGU112" s="2"/>
      <c r="DGV112" s="5"/>
      <c r="DGW112" s="5"/>
      <c r="DGX112" s="5"/>
      <c r="DGY112" s="5"/>
      <c r="DGZ112" s="5"/>
      <c r="DHA112" s="1"/>
      <c r="DHB112" s="2"/>
      <c r="DHC112" s="2"/>
      <c r="DHD112" s="5"/>
      <c r="DHE112" s="5"/>
      <c r="DHF112" s="5"/>
      <c r="DHG112" s="5"/>
      <c r="DHH112" s="5"/>
      <c r="DHI112" s="1"/>
      <c r="DHJ112" s="2"/>
      <c r="DHK112" s="2"/>
      <c r="DHL112" s="5"/>
      <c r="DHM112" s="5"/>
      <c r="DHN112" s="5"/>
      <c r="DHO112" s="5"/>
      <c r="DHP112" s="5"/>
      <c r="DHQ112" s="1"/>
      <c r="DHR112" s="2"/>
      <c r="DHS112" s="2"/>
      <c r="DHT112" s="5"/>
      <c r="DHU112" s="5"/>
      <c r="DHV112" s="5"/>
      <c r="DHW112" s="5"/>
      <c r="DHX112" s="5"/>
      <c r="DHY112" s="1"/>
      <c r="DHZ112" s="2"/>
      <c r="DIA112" s="2"/>
      <c r="DIB112" s="5"/>
      <c r="DIC112" s="5"/>
      <c r="DID112" s="5"/>
      <c r="DIE112" s="5"/>
      <c r="DIF112" s="5"/>
      <c r="DIG112" s="1"/>
      <c r="DIH112" s="2"/>
      <c r="DII112" s="2"/>
      <c r="DIJ112" s="5"/>
      <c r="DIK112" s="5"/>
      <c r="DIL112" s="5"/>
      <c r="DIM112" s="5"/>
      <c r="DIN112" s="5"/>
      <c r="DIO112" s="1"/>
      <c r="DIP112" s="2"/>
      <c r="DIQ112" s="2"/>
      <c r="DIR112" s="5"/>
      <c r="DIS112" s="5"/>
      <c r="DIT112" s="5"/>
      <c r="DIU112" s="5"/>
      <c r="DIV112" s="5"/>
      <c r="DIW112" s="1"/>
      <c r="DIX112" s="2"/>
      <c r="DIY112" s="2"/>
      <c r="DIZ112" s="5"/>
      <c r="DJA112" s="5"/>
      <c r="DJB112" s="5"/>
      <c r="DJC112" s="5"/>
      <c r="DJD112" s="5"/>
      <c r="DJE112" s="1"/>
      <c r="DJF112" s="2"/>
      <c r="DJG112" s="2"/>
      <c r="DJH112" s="5"/>
      <c r="DJI112" s="5"/>
      <c r="DJJ112" s="5"/>
      <c r="DJK112" s="5"/>
      <c r="DJL112" s="5"/>
      <c r="DJM112" s="1"/>
      <c r="DJN112" s="2"/>
      <c r="DJO112" s="2"/>
      <c r="DJP112" s="5"/>
      <c r="DJQ112" s="5"/>
      <c r="DJR112" s="5"/>
      <c r="DJS112" s="5"/>
      <c r="DJT112" s="5"/>
      <c r="DJU112" s="1"/>
      <c r="DJV112" s="2"/>
      <c r="DJW112" s="2"/>
      <c r="DJX112" s="5"/>
      <c r="DJY112" s="5"/>
      <c r="DJZ112" s="5"/>
      <c r="DKA112" s="5"/>
      <c r="DKB112" s="5"/>
      <c r="DKC112" s="1"/>
      <c r="DKD112" s="2"/>
      <c r="DKE112" s="2"/>
      <c r="DKF112" s="5"/>
      <c r="DKG112" s="5"/>
      <c r="DKH112" s="5"/>
      <c r="DKI112" s="5"/>
      <c r="DKJ112" s="5"/>
      <c r="DKK112" s="1"/>
      <c r="DKL112" s="2"/>
      <c r="DKM112" s="2"/>
      <c r="DKN112" s="5"/>
      <c r="DKO112" s="5"/>
      <c r="DKP112" s="5"/>
      <c r="DKQ112" s="5"/>
      <c r="DKR112" s="5"/>
      <c r="DKS112" s="1"/>
      <c r="DKT112" s="2"/>
      <c r="DKU112" s="2"/>
      <c r="DKV112" s="5"/>
      <c r="DKW112" s="5"/>
      <c r="DKX112" s="5"/>
      <c r="DKY112" s="5"/>
      <c r="DKZ112" s="5"/>
      <c r="DLA112" s="1"/>
      <c r="DLB112" s="2"/>
      <c r="DLC112" s="2"/>
      <c r="DLD112" s="5"/>
      <c r="DLE112" s="5"/>
      <c r="DLF112" s="5"/>
      <c r="DLG112" s="5"/>
      <c r="DLH112" s="5"/>
      <c r="DLI112" s="1"/>
      <c r="DLJ112" s="2"/>
      <c r="DLK112" s="2"/>
      <c r="DLL112" s="5"/>
      <c r="DLM112" s="5"/>
      <c r="DLN112" s="5"/>
      <c r="DLO112" s="5"/>
      <c r="DLP112" s="5"/>
      <c r="DLQ112" s="1"/>
      <c r="DLR112" s="2"/>
      <c r="DLS112" s="2"/>
      <c r="DLT112" s="5"/>
      <c r="DLU112" s="5"/>
      <c r="DLV112" s="5"/>
      <c r="DLW112" s="5"/>
      <c r="DLX112" s="5"/>
      <c r="DLY112" s="1"/>
      <c r="DLZ112" s="2"/>
      <c r="DMA112" s="2"/>
      <c r="DMB112" s="5"/>
      <c r="DMC112" s="5"/>
      <c r="DMD112" s="5"/>
      <c r="DME112" s="5"/>
      <c r="DMF112" s="5"/>
      <c r="DMG112" s="1"/>
      <c r="DMH112" s="2"/>
      <c r="DMI112" s="2"/>
      <c r="DMJ112" s="5"/>
      <c r="DMK112" s="5"/>
      <c r="DML112" s="5"/>
      <c r="DMM112" s="5"/>
      <c r="DMN112" s="5"/>
      <c r="DMO112" s="1"/>
      <c r="DMP112" s="2"/>
      <c r="DMQ112" s="2"/>
      <c r="DMR112" s="5"/>
      <c r="DMS112" s="5"/>
      <c r="DMT112" s="5"/>
      <c r="DMU112" s="5"/>
      <c r="DMV112" s="5"/>
      <c r="DMW112" s="1"/>
      <c r="DMX112" s="2"/>
      <c r="DMY112" s="2"/>
      <c r="DMZ112" s="5"/>
      <c r="DNA112" s="5"/>
      <c r="DNB112" s="5"/>
      <c r="DNC112" s="5"/>
      <c r="DND112" s="5"/>
      <c r="DNE112" s="1"/>
      <c r="DNF112" s="2"/>
      <c r="DNG112" s="2"/>
      <c r="DNH112" s="5"/>
      <c r="DNI112" s="5"/>
      <c r="DNJ112" s="5"/>
      <c r="DNK112" s="5"/>
      <c r="DNL112" s="5"/>
      <c r="DNM112" s="1"/>
      <c r="DNN112" s="2"/>
      <c r="DNO112" s="2"/>
      <c r="DNP112" s="5"/>
      <c r="DNQ112" s="5"/>
      <c r="DNR112" s="5"/>
      <c r="DNS112" s="5"/>
      <c r="DNT112" s="5"/>
      <c r="DNU112" s="1"/>
      <c r="DNV112" s="2"/>
      <c r="DNW112" s="2"/>
      <c r="DNX112" s="5"/>
      <c r="DNY112" s="5"/>
      <c r="DNZ112" s="5"/>
      <c r="DOA112" s="5"/>
      <c r="DOB112" s="5"/>
      <c r="DOC112" s="1"/>
      <c r="DOD112" s="2"/>
      <c r="DOE112" s="2"/>
      <c r="DOF112" s="5"/>
      <c r="DOG112" s="5"/>
      <c r="DOH112" s="5"/>
      <c r="DOI112" s="5"/>
      <c r="DOJ112" s="5"/>
      <c r="DOK112" s="1"/>
      <c r="DOL112" s="2"/>
      <c r="DOM112" s="2"/>
      <c r="DON112" s="5"/>
      <c r="DOO112" s="5"/>
      <c r="DOP112" s="5"/>
      <c r="DOQ112" s="5"/>
      <c r="DOR112" s="5"/>
      <c r="DOS112" s="1"/>
      <c r="DOT112" s="2"/>
      <c r="DOU112" s="2"/>
      <c r="DOV112" s="5"/>
      <c r="DOW112" s="5"/>
      <c r="DOX112" s="5"/>
      <c r="DOY112" s="5"/>
      <c r="DOZ112" s="5"/>
      <c r="DPA112" s="1"/>
      <c r="DPB112" s="2"/>
      <c r="DPC112" s="2"/>
      <c r="DPD112" s="5"/>
      <c r="DPE112" s="5"/>
      <c r="DPF112" s="5"/>
      <c r="DPG112" s="5"/>
      <c r="DPH112" s="5"/>
      <c r="DPI112" s="1"/>
      <c r="DPJ112" s="2"/>
      <c r="DPK112" s="2"/>
      <c r="DPL112" s="5"/>
      <c r="DPM112" s="5"/>
      <c r="DPN112" s="5"/>
      <c r="DPO112" s="5"/>
      <c r="DPP112" s="5"/>
      <c r="DPQ112" s="1"/>
      <c r="DPR112" s="2"/>
      <c r="DPS112" s="2"/>
      <c r="DPT112" s="5"/>
      <c r="DPU112" s="5"/>
      <c r="DPV112" s="5"/>
      <c r="DPW112" s="5"/>
      <c r="DPX112" s="5"/>
      <c r="DPY112" s="1"/>
      <c r="DPZ112" s="2"/>
      <c r="DQA112" s="2"/>
      <c r="DQB112" s="5"/>
      <c r="DQC112" s="5"/>
      <c r="DQD112" s="5"/>
      <c r="DQE112" s="5"/>
      <c r="DQF112" s="5"/>
      <c r="DQG112" s="1"/>
      <c r="DQH112" s="2"/>
      <c r="DQI112" s="2"/>
      <c r="DQJ112" s="5"/>
      <c r="DQK112" s="5"/>
      <c r="DQL112" s="5"/>
      <c r="DQM112" s="5"/>
      <c r="DQN112" s="5"/>
      <c r="DQO112" s="1"/>
      <c r="DQP112" s="2"/>
      <c r="DQQ112" s="2"/>
      <c r="DQR112" s="5"/>
      <c r="DQS112" s="5"/>
      <c r="DQT112" s="5"/>
      <c r="DQU112" s="5"/>
      <c r="DQV112" s="5"/>
      <c r="DQW112" s="1"/>
      <c r="DQX112" s="2"/>
      <c r="DQY112" s="2"/>
      <c r="DQZ112" s="5"/>
      <c r="DRA112" s="5"/>
      <c r="DRB112" s="5"/>
      <c r="DRC112" s="5"/>
      <c r="DRD112" s="5"/>
      <c r="DRE112" s="1"/>
      <c r="DRF112" s="2"/>
      <c r="DRG112" s="2"/>
      <c r="DRH112" s="5"/>
      <c r="DRI112" s="5"/>
      <c r="DRJ112" s="5"/>
      <c r="DRK112" s="5"/>
      <c r="DRL112" s="5"/>
      <c r="DRM112" s="1"/>
      <c r="DRN112" s="2"/>
      <c r="DRO112" s="2"/>
      <c r="DRP112" s="5"/>
      <c r="DRQ112" s="5"/>
      <c r="DRR112" s="5"/>
      <c r="DRS112" s="5"/>
      <c r="DRT112" s="5"/>
      <c r="DRU112" s="1"/>
      <c r="DRV112" s="2"/>
      <c r="DRW112" s="2"/>
      <c r="DRX112" s="5"/>
      <c r="DRY112" s="5"/>
      <c r="DRZ112" s="5"/>
      <c r="DSA112" s="5"/>
      <c r="DSB112" s="5"/>
      <c r="DSC112" s="1"/>
      <c r="DSD112" s="2"/>
      <c r="DSE112" s="2"/>
      <c r="DSF112" s="5"/>
      <c r="DSG112" s="5"/>
      <c r="DSH112" s="5"/>
      <c r="DSI112" s="5"/>
      <c r="DSJ112" s="5"/>
      <c r="DSK112" s="1"/>
      <c r="DSL112" s="2"/>
      <c r="DSM112" s="2"/>
      <c r="DSN112" s="5"/>
      <c r="DSO112" s="5"/>
      <c r="DSP112" s="5"/>
      <c r="DSQ112" s="5"/>
      <c r="DSR112" s="5"/>
      <c r="DSS112" s="1"/>
      <c r="DST112" s="2"/>
      <c r="DSU112" s="2"/>
      <c r="DSV112" s="5"/>
      <c r="DSW112" s="5"/>
      <c r="DSX112" s="5"/>
      <c r="DSY112" s="5"/>
      <c r="DSZ112" s="5"/>
      <c r="DTA112" s="1"/>
      <c r="DTB112" s="2"/>
      <c r="DTC112" s="2"/>
      <c r="DTD112" s="5"/>
      <c r="DTE112" s="5"/>
      <c r="DTF112" s="5"/>
      <c r="DTG112" s="5"/>
      <c r="DTH112" s="5"/>
      <c r="DTI112" s="1"/>
      <c r="DTJ112" s="2"/>
      <c r="DTK112" s="2"/>
      <c r="DTL112" s="5"/>
      <c r="DTM112" s="5"/>
      <c r="DTN112" s="5"/>
      <c r="DTO112" s="5"/>
      <c r="DTP112" s="5"/>
      <c r="DTQ112" s="1"/>
      <c r="DTR112" s="2"/>
      <c r="DTS112" s="2"/>
      <c r="DTT112" s="5"/>
      <c r="DTU112" s="5"/>
      <c r="DTV112" s="5"/>
      <c r="DTW112" s="5"/>
      <c r="DTX112" s="5"/>
      <c r="DTY112" s="1"/>
      <c r="DTZ112" s="2"/>
      <c r="DUA112" s="2"/>
      <c r="DUB112" s="5"/>
      <c r="DUC112" s="5"/>
      <c r="DUD112" s="5"/>
      <c r="DUE112" s="5"/>
      <c r="DUF112" s="5"/>
      <c r="DUG112" s="1"/>
      <c r="DUH112" s="2"/>
      <c r="DUI112" s="2"/>
      <c r="DUJ112" s="5"/>
      <c r="DUK112" s="5"/>
      <c r="DUL112" s="5"/>
      <c r="DUM112" s="5"/>
      <c r="DUN112" s="5"/>
      <c r="DUO112" s="1"/>
      <c r="DUP112" s="2"/>
      <c r="DUQ112" s="2"/>
      <c r="DUR112" s="5"/>
      <c r="DUS112" s="5"/>
      <c r="DUT112" s="5"/>
      <c r="DUU112" s="5"/>
      <c r="DUV112" s="5"/>
      <c r="DUW112" s="1"/>
      <c r="DUX112" s="2"/>
      <c r="DUY112" s="2"/>
      <c r="DUZ112" s="5"/>
      <c r="DVA112" s="5"/>
      <c r="DVB112" s="5"/>
      <c r="DVC112" s="5"/>
      <c r="DVD112" s="5"/>
      <c r="DVE112" s="1"/>
      <c r="DVF112" s="2"/>
      <c r="DVG112" s="2"/>
      <c r="DVH112" s="5"/>
      <c r="DVI112" s="5"/>
      <c r="DVJ112" s="5"/>
      <c r="DVK112" s="5"/>
      <c r="DVL112" s="5"/>
      <c r="DVM112" s="1"/>
      <c r="DVN112" s="2"/>
      <c r="DVO112" s="2"/>
      <c r="DVP112" s="5"/>
      <c r="DVQ112" s="5"/>
      <c r="DVR112" s="5"/>
      <c r="DVS112" s="5"/>
      <c r="DVT112" s="5"/>
      <c r="DVU112" s="1"/>
      <c r="DVV112" s="2"/>
      <c r="DVW112" s="2"/>
      <c r="DVX112" s="5"/>
      <c r="DVY112" s="5"/>
      <c r="DVZ112" s="5"/>
      <c r="DWA112" s="5"/>
      <c r="DWB112" s="5"/>
      <c r="DWC112" s="1"/>
      <c r="DWD112" s="2"/>
      <c r="DWE112" s="2"/>
      <c r="DWF112" s="5"/>
      <c r="DWG112" s="5"/>
      <c r="DWH112" s="5"/>
      <c r="DWI112" s="5"/>
      <c r="DWJ112" s="5"/>
      <c r="DWK112" s="1"/>
      <c r="DWL112" s="2"/>
      <c r="DWM112" s="2"/>
      <c r="DWN112" s="5"/>
      <c r="DWO112" s="5"/>
      <c r="DWP112" s="5"/>
      <c r="DWQ112" s="5"/>
      <c r="DWR112" s="5"/>
      <c r="DWS112" s="1"/>
      <c r="DWT112" s="2"/>
      <c r="DWU112" s="2"/>
      <c r="DWV112" s="5"/>
      <c r="DWW112" s="5"/>
      <c r="DWX112" s="5"/>
      <c r="DWY112" s="5"/>
      <c r="DWZ112" s="5"/>
      <c r="DXA112" s="1"/>
      <c r="DXB112" s="2"/>
      <c r="DXC112" s="2"/>
      <c r="DXD112" s="5"/>
      <c r="DXE112" s="5"/>
      <c r="DXF112" s="5"/>
      <c r="DXG112" s="5"/>
      <c r="DXH112" s="5"/>
      <c r="DXI112" s="1"/>
      <c r="DXJ112" s="2"/>
      <c r="DXK112" s="2"/>
      <c r="DXL112" s="5"/>
      <c r="DXM112" s="5"/>
      <c r="DXN112" s="5"/>
      <c r="DXO112" s="5"/>
      <c r="DXP112" s="5"/>
      <c r="DXQ112" s="1"/>
      <c r="DXR112" s="2"/>
      <c r="DXS112" s="2"/>
      <c r="DXT112" s="5"/>
      <c r="DXU112" s="5"/>
      <c r="DXV112" s="5"/>
      <c r="DXW112" s="5"/>
      <c r="DXX112" s="5"/>
      <c r="DXY112" s="1"/>
      <c r="DXZ112" s="2"/>
      <c r="DYA112" s="2"/>
      <c r="DYB112" s="5"/>
      <c r="DYC112" s="5"/>
      <c r="DYD112" s="5"/>
      <c r="DYE112" s="5"/>
      <c r="DYF112" s="5"/>
      <c r="DYG112" s="1"/>
      <c r="DYH112" s="2"/>
      <c r="DYI112" s="2"/>
      <c r="DYJ112" s="5"/>
      <c r="DYK112" s="5"/>
      <c r="DYL112" s="5"/>
      <c r="DYM112" s="5"/>
      <c r="DYN112" s="5"/>
      <c r="DYO112" s="1"/>
      <c r="DYP112" s="2"/>
      <c r="DYQ112" s="2"/>
      <c r="DYR112" s="5"/>
      <c r="DYS112" s="5"/>
      <c r="DYT112" s="5"/>
      <c r="DYU112" s="5"/>
      <c r="DYV112" s="5"/>
      <c r="DYW112" s="1"/>
      <c r="DYX112" s="2"/>
      <c r="DYY112" s="2"/>
      <c r="DYZ112" s="5"/>
      <c r="DZA112" s="5"/>
      <c r="DZB112" s="5"/>
      <c r="DZC112" s="5"/>
      <c r="DZD112" s="5"/>
      <c r="DZE112" s="1"/>
      <c r="DZF112" s="2"/>
      <c r="DZG112" s="2"/>
      <c r="DZH112" s="5"/>
      <c r="DZI112" s="5"/>
      <c r="DZJ112" s="5"/>
      <c r="DZK112" s="5"/>
      <c r="DZL112" s="5"/>
      <c r="DZM112" s="1"/>
      <c r="DZN112" s="2"/>
      <c r="DZO112" s="2"/>
      <c r="DZP112" s="5"/>
      <c r="DZQ112" s="5"/>
      <c r="DZR112" s="5"/>
      <c r="DZS112" s="5"/>
      <c r="DZT112" s="5"/>
      <c r="DZU112" s="1"/>
      <c r="DZV112" s="2"/>
      <c r="DZW112" s="2"/>
      <c r="DZX112" s="5"/>
      <c r="DZY112" s="5"/>
      <c r="DZZ112" s="5"/>
      <c r="EAA112" s="5"/>
      <c r="EAB112" s="5"/>
      <c r="EAC112" s="1"/>
      <c r="EAD112" s="2"/>
      <c r="EAE112" s="2"/>
      <c r="EAF112" s="5"/>
      <c r="EAG112" s="5"/>
      <c r="EAH112" s="5"/>
      <c r="EAI112" s="5"/>
      <c r="EAJ112" s="5"/>
      <c r="EAK112" s="1"/>
      <c r="EAL112" s="2"/>
      <c r="EAM112" s="2"/>
      <c r="EAN112" s="5"/>
      <c r="EAO112" s="5"/>
      <c r="EAP112" s="5"/>
      <c r="EAQ112" s="5"/>
      <c r="EAR112" s="5"/>
      <c r="EAS112" s="1"/>
      <c r="EAT112" s="2"/>
      <c r="EAU112" s="2"/>
      <c r="EAV112" s="5"/>
      <c r="EAW112" s="5"/>
      <c r="EAX112" s="5"/>
      <c r="EAY112" s="5"/>
      <c r="EAZ112" s="5"/>
      <c r="EBA112" s="1"/>
      <c r="EBB112" s="2"/>
      <c r="EBC112" s="2"/>
      <c r="EBD112" s="5"/>
      <c r="EBE112" s="5"/>
      <c r="EBF112" s="5"/>
      <c r="EBG112" s="5"/>
      <c r="EBH112" s="5"/>
      <c r="EBI112" s="1"/>
      <c r="EBJ112" s="2"/>
      <c r="EBK112" s="2"/>
      <c r="EBL112" s="5"/>
      <c r="EBM112" s="5"/>
      <c r="EBN112" s="5"/>
      <c r="EBO112" s="5"/>
      <c r="EBP112" s="5"/>
      <c r="EBQ112" s="1"/>
      <c r="EBR112" s="2"/>
      <c r="EBS112" s="2"/>
      <c r="EBT112" s="5"/>
      <c r="EBU112" s="5"/>
      <c r="EBV112" s="5"/>
      <c r="EBW112" s="5"/>
      <c r="EBX112" s="5"/>
      <c r="EBY112" s="1"/>
      <c r="EBZ112" s="2"/>
      <c r="ECA112" s="2"/>
      <c r="ECB112" s="5"/>
      <c r="ECC112" s="5"/>
      <c r="ECD112" s="5"/>
      <c r="ECE112" s="5"/>
      <c r="ECF112" s="5"/>
      <c r="ECG112" s="1"/>
      <c r="ECH112" s="2"/>
      <c r="ECI112" s="2"/>
      <c r="ECJ112" s="5"/>
      <c r="ECK112" s="5"/>
      <c r="ECL112" s="5"/>
      <c r="ECM112" s="5"/>
      <c r="ECN112" s="5"/>
      <c r="ECO112" s="1"/>
      <c r="ECP112" s="2"/>
      <c r="ECQ112" s="2"/>
      <c r="ECR112" s="5"/>
      <c r="ECS112" s="5"/>
      <c r="ECT112" s="5"/>
      <c r="ECU112" s="5"/>
      <c r="ECV112" s="5"/>
      <c r="ECW112" s="1"/>
      <c r="ECX112" s="2"/>
      <c r="ECY112" s="2"/>
      <c r="ECZ112" s="5"/>
      <c r="EDA112" s="5"/>
      <c r="EDB112" s="5"/>
      <c r="EDC112" s="5"/>
      <c r="EDD112" s="5"/>
      <c r="EDE112" s="1"/>
      <c r="EDF112" s="2"/>
      <c r="EDG112" s="2"/>
      <c r="EDH112" s="5"/>
      <c r="EDI112" s="5"/>
      <c r="EDJ112" s="5"/>
      <c r="EDK112" s="5"/>
      <c r="EDL112" s="5"/>
      <c r="EDM112" s="1"/>
      <c r="EDN112" s="2"/>
      <c r="EDO112" s="2"/>
      <c r="EDP112" s="5"/>
      <c r="EDQ112" s="5"/>
      <c r="EDR112" s="5"/>
      <c r="EDS112" s="5"/>
      <c r="EDT112" s="5"/>
      <c r="EDU112" s="1"/>
      <c r="EDV112" s="2"/>
      <c r="EDW112" s="2"/>
      <c r="EDX112" s="5"/>
      <c r="EDY112" s="5"/>
      <c r="EDZ112" s="5"/>
      <c r="EEA112" s="5"/>
      <c r="EEB112" s="5"/>
      <c r="EEC112" s="1"/>
      <c r="EED112" s="2"/>
      <c r="EEE112" s="2"/>
      <c r="EEF112" s="5"/>
      <c r="EEG112" s="5"/>
      <c r="EEH112" s="5"/>
      <c r="EEI112" s="5"/>
      <c r="EEJ112" s="5"/>
      <c r="EEK112" s="1"/>
      <c r="EEL112" s="2"/>
      <c r="EEM112" s="2"/>
      <c r="EEN112" s="5"/>
      <c r="EEO112" s="5"/>
      <c r="EEP112" s="5"/>
      <c r="EEQ112" s="5"/>
      <c r="EER112" s="5"/>
      <c r="EES112" s="1"/>
      <c r="EET112" s="2"/>
      <c r="EEU112" s="2"/>
      <c r="EEV112" s="5"/>
      <c r="EEW112" s="5"/>
      <c r="EEX112" s="5"/>
      <c r="EEY112" s="5"/>
      <c r="EEZ112" s="5"/>
      <c r="EFA112" s="1"/>
      <c r="EFB112" s="2"/>
      <c r="EFC112" s="2"/>
      <c r="EFD112" s="5"/>
      <c r="EFE112" s="5"/>
      <c r="EFF112" s="5"/>
      <c r="EFG112" s="5"/>
      <c r="EFH112" s="5"/>
      <c r="EFI112" s="1"/>
      <c r="EFJ112" s="2"/>
      <c r="EFK112" s="2"/>
      <c r="EFL112" s="5"/>
      <c r="EFM112" s="5"/>
      <c r="EFN112" s="5"/>
      <c r="EFO112" s="5"/>
      <c r="EFP112" s="5"/>
      <c r="EFQ112" s="1"/>
      <c r="EFR112" s="2"/>
      <c r="EFS112" s="2"/>
      <c r="EFT112" s="5"/>
      <c r="EFU112" s="5"/>
      <c r="EFV112" s="5"/>
      <c r="EFW112" s="5"/>
      <c r="EFX112" s="5"/>
      <c r="EFY112" s="1"/>
      <c r="EFZ112" s="2"/>
      <c r="EGA112" s="2"/>
      <c r="EGB112" s="5"/>
      <c r="EGC112" s="5"/>
      <c r="EGD112" s="5"/>
      <c r="EGE112" s="5"/>
      <c r="EGF112" s="5"/>
      <c r="EGG112" s="1"/>
      <c r="EGH112" s="2"/>
      <c r="EGI112" s="2"/>
      <c r="EGJ112" s="5"/>
      <c r="EGK112" s="5"/>
      <c r="EGL112" s="5"/>
      <c r="EGM112" s="5"/>
      <c r="EGN112" s="5"/>
      <c r="EGO112" s="1"/>
      <c r="EGP112" s="2"/>
      <c r="EGQ112" s="2"/>
      <c r="EGR112" s="5"/>
      <c r="EGS112" s="5"/>
      <c r="EGT112" s="5"/>
      <c r="EGU112" s="5"/>
      <c r="EGV112" s="5"/>
      <c r="EGW112" s="1"/>
      <c r="EGX112" s="2"/>
      <c r="EGY112" s="2"/>
      <c r="EGZ112" s="5"/>
      <c r="EHA112" s="5"/>
      <c r="EHB112" s="5"/>
      <c r="EHC112" s="5"/>
      <c r="EHD112" s="5"/>
      <c r="EHE112" s="1"/>
      <c r="EHF112" s="2"/>
      <c r="EHG112" s="2"/>
      <c r="EHH112" s="5"/>
      <c r="EHI112" s="5"/>
      <c r="EHJ112" s="5"/>
      <c r="EHK112" s="5"/>
      <c r="EHL112" s="5"/>
      <c r="EHM112" s="1"/>
      <c r="EHN112" s="2"/>
      <c r="EHO112" s="2"/>
      <c r="EHP112" s="5"/>
      <c r="EHQ112" s="5"/>
      <c r="EHR112" s="5"/>
      <c r="EHS112" s="5"/>
      <c r="EHT112" s="5"/>
      <c r="EHU112" s="1"/>
      <c r="EHV112" s="2"/>
      <c r="EHW112" s="2"/>
      <c r="EHX112" s="5"/>
      <c r="EHY112" s="5"/>
      <c r="EHZ112" s="5"/>
      <c r="EIA112" s="5"/>
      <c r="EIB112" s="5"/>
      <c r="EIC112" s="1"/>
      <c r="EID112" s="2"/>
      <c r="EIE112" s="2"/>
      <c r="EIF112" s="5"/>
      <c r="EIG112" s="5"/>
      <c r="EIH112" s="5"/>
      <c r="EII112" s="5"/>
      <c r="EIJ112" s="5"/>
      <c r="EIK112" s="1"/>
      <c r="EIL112" s="2"/>
      <c r="EIM112" s="2"/>
      <c r="EIN112" s="5"/>
      <c r="EIO112" s="5"/>
      <c r="EIP112" s="5"/>
      <c r="EIQ112" s="5"/>
      <c r="EIR112" s="5"/>
      <c r="EIS112" s="1"/>
      <c r="EIT112" s="2"/>
      <c r="EIU112" s="2"/>
      <c r="EIV112" s="5"/>
      <c r="EIW112" s="5"/>
      <c r="EIX112" s="5"/>
      <c r="EIY112" s="5"/>
      <c r="EIZ112" s="5"/>
      <c r="EJA112" s="1"/>
      <c r="EJB112" s="2"/>
      <c r="EJC112" s="2"/>
      <c r="EJD112" s="5"/>
      <c r="EJE112" s="5"/>
      <c r="EJF112" s="5"/>
      <c r="EJG112" s="5"/>
      <c r="EJH112" s="5"/>
      <c r="EJI112" s="1"/>
      <c r="EJJ112" s="2"/>
      <c r="EJK112" s="2"/>
      <c r="EJL112" s="5"/>
      <c r="EJM112" s="5"/>
      <c r="EJN112" s="5"/>
      <c r="EJO112" s="5"/>
      <c r="EJP112" s="5"/>
      <c r="EJQ112" s="1"/>
      <c r="EJR112" s="2"/>
      <c r="EJS112" s="2"/>
      <c r="EJT112" s="5"/>
      <c r="EJU112" s="5"/>
      <c r="EJV112" s="5"/>
      <c r="EJW112" s="5"/>
      <c r="EJX112" s="5"/>
      <c r="EJY112" s="1"/>
      <c r="EJZ112" s="2"/>
      <c r="EKA112" s="2"/>
      <c r="EKB112" s="5"/>
      <c r="EKC112" s="5"/>
      <c r="EKD112" s="5"/>
      <c r="EKE112" s="5"/>
      <c r="EKF112" s="5"/>
      <c r="EKG112" s="1"/>
      <c r="EKH112" s="2"/>
      <c r="EKI112" s="2"/>
      <c r="EKJ112" s="5"/>
      <c r="EKK112" s="5"/>
      <c r="EKL112" s="5"/>
      <c r="EKM112" s="5"/>
      <c r="EKN112" s="5"/>
      <c r="EKO112" s="1"/>
      <c r="EKP112" s="2"/>
      <c r="EKQ112" s="2"/>
      <c r="EKR112" s="5"/>
      <c r="EKS112" s="5"/>
      <c r="EKT112" s="5"/>
      <c r="EKU112" s="5"/>
      <c r="EKV112" s="5"/>
      <c r="EKW112" s="1"/>
      <c r="EKX112" s="2"/>
      <c r="EKY112" s="2"/>
      <c r="EKZ112" s="5"/>
      <c r="ELA112" s="5"/>
      <c r="ELB112" s="5"/>
      <c r="ELC112" s="5"/>
      <c r="ELD112" s="5"/>
      <c r="ELE112" s="1"/>
      <c r="ELF112" s="2"/>
      <c r="ELG112" s="2"/>
      <c r="ELH112" s="5"/>
      <c r="ELI112" s="5"/>
      <c r="ELJ112" s="5"/>
      <c r="ELK112" s="5"/>
      <c r="ELL112" s="5"/>
      <c r="ELM112" s="1"/>
      <c r="ELN112" s="2"/>
      <c r="ELO112" s="2"/>
      <c r="ELP112" s="5"/>
      <c r="ELQ112" s="5"/>
      <c r="ELR112" s="5"/>
      <c r="ELS112" s="5"/>
      <c r="ELT112" s="5"/>
      <c r="ELU112" s="1"/>
      <c r="ELV112" s="2"/>
      <c r="ELW112" s="2"/>
      <c r="ELX112" s="5"/>
      <c r="ELY112" s="5"/>
      <c r="ELZ112" s="5"/>
      <c r="EMA112" s="5"/>
      <c r="EMB112" s="5"/>
      <c r="EMC112" s="1"/>
      <c r="EMD112" s="2"/>
      <c r="EME112" s="2"/>
      <c r="EMF112" s="5"/>
      <c r="EMG112" s="5"/>
      <c r="EMH112" s="5"/>
      <c r="EMI112" s="5"/>
      <c r="EMJ112" s="5"/>
      <c r="EMK112" s="1"/>
      <c r="EML112" s="2"/>
      <c r="EMM112" s="2"/>
      <c r="EMN112" s="5"/>
      <c r="EMO112" s="5"/>
      <c r="EMP112" s="5"/>
      <c r="EMQ112" s="5"/>
      <c r="EMR112" s="5"/>
      <c r="EMS112" s="1"/>
      <c r="EMT112" s="2"/>
      <c r="EMU112" s="2"/>
      <c r="EMV112" s="5"/>
      <c r="EMW112" s="5"/>
      <c r="EMX112" s="5"/>
      <c r="EMY112" s="5"/>
      <c r="EMZ112" s="5"/>
      <c r="ENA112" s="1"/>
      <c r="ENB112" s="2"/>
      <c r="ENC112" s="2"/>
      <c r="END112" s="5"/>
      <c r="ENE112" s="5"/>
      <c r="ENF112" s="5"/>
      <c r="ENG112" s="5"/>
      <c r="ENH112" s="5"/>
      <c r="ENI112" s="1"/>
      <c r="ENJ112" s="2"/>
      <c r="ENK112" s="2"/>
      <c r="ENL112" s="5"/>
      <c r="ENM112" s="5"/>
      <c r="ENN112" s="5"/>
      <c r="ENO112" s="5"/>
      <c r="ENP112" s="5"/>
      <c r="ENQ112" s="1"/>
      <c r="ENR112" s="2"/>
      <c r="ENS112" s="2"/>
      <c r="ENT112" s="5"/>
      <c r="ENU112" s="5"/>
      <c r="ENV112" s="5"/>
      <c r="ENW112" s="5"/>
      <c r="ENX112" s="5"/>
      <c r="ENY112" s="1"/>
      <c r="ENZ112" s="2"/>
      <c r="EOA112" s="2"/>
      <c r="EOB112" s="5"/>
      <c r="EOC112" s="5"/>
      <c r="EOD112" s="5"/>
      <c r="EOE112" s="5"/>
      <c r="EOF112" s="5"/>
      <c r="EOG112" s="1"/>
      <c r="EOH112" s="2"/>
      <c r="EOI112" s="2"/>
      <c r="EOJ112" s="5"/>
      <c r="EOK112" s="5"/>
      <c r="EOL112" s="5"/>
      <c r="EOM112" s="5"/>
      <c r="EON112" s="5"/>
      <c r="EOO112" s="1"/>
      <c r="EOP112" s="2"/>
      <c r="EOQ112" s="2"/>
      <c r="EOR112" s="5"/>
      <c r="EOS112" s="5"/>
      <c r="EOT112" s="5"/>
      <c r="EOU112" s="5"/>
      <c r="EOV112" s="5"/>
      <c r="EOW112" s="1"/>
      <c r="EOX112" s="2"/>
      <c r="EOY112" s="2"/>
      <c r="EOZ112" s="5"/>
      <c r="EPA112" s="5"/>
      <c r="EPB112" s="5"/>
      <c r="EPC112" s="5"/>
      <c r="EPD112" s="5"/>
      <c r="EPE112" s="1"/>
      <c r="EPF112" s="2"/>
      <c r="EPG112" s="2"/>
      <c r="EPH112" s="5"/>
      <c r="EPI112" s="5"/>
      <c r="EPJ112" s="5"/>
      <c r="EPK112" s="5"/>
      <c r="EPL112" s="5"/>
      <c r="EPM112" s="1"/>
      <c r="EPN112" s="2"/>
      <c r="EPO112" s="2"/>
      <c r="EPP112" s="5"/>
      <c r="EPQ112" s="5"/>
      <c r="EPR112" s="5"/>
      <c r="EPS112" s="5"/>
      <c r="EPT112" s="5"/>
      <c r="EPU112" s="1"/>
      <c r="EPV112" s="2"/>
      <c r="EPW112" s="2"/>
      <c r="EPX112" s="5"/>
      <c r="EPY112" s="5"/>
      <c r="EPZ112" s="5"/>
      <c r="EQA112" s="5"/>
      <c r="EQB112" s="5"/>
      <c r="EQC112" s="1"/>
      <c r="EQD112" s="2"/>
      <c r="EQE112" s="2"/>
      <c r="EQF112" s="5"/>
      <c r="EQG112" s="5"/>
      <c r="EQH112" s="5"/>
      <c r="EQI112" s="5"/>
      <c r="EQJ112" s="5"/>
      <c r="EQK112" s="1"/>
      <c r="EQL112" s="2"/>
      <c r="EQM112" s="2"/>
      <c r="EQN112" s="5"/>
      <c r="EQO112" s="5"/>
      <c r="EQP112" s="5"/>
      <c r="EQQ112" s="5"/>
      <c r="EQR112" s="5"/>
      <c r="EQS112" s="1"/>
      <c r="EQT112" s="2"/>
      <c r="EQU112" s="2"/>
      <c r="EQV112" s="5"/>
      <c r="EQW112" s="5"/>
      <c r="EQX112" s="5"/>
      <c r="EQY112" s="5"/>
      <c r="EQZ112" s="5"/>
      <c r="ERA112" s="1"/>
      <c r="ERB112" s="2"/>
      <c r="ERC112" s="2"/>
      <c r="ERD112" s="5"/>
      <c r="ERE112" s="5"/>
      <c r="ERF112" s="5"/>
      <c r="ERG112" s="5"/>
      <c r="ERH112" s="5"/>
      <c r="ERI112" s="1"/>
      <c r="ERJ112" s="2"/>
      <c r="ERK112" s="2"/>
      <c r="ERL112" s="5"/>
      <c r="ERM112" s="5"/>
      <c r="ERN112" s="5"/>
      <c r="ERO112" s="5"/>
      <c r="ERP112" s="5"/>
      <c r="ERQ112" s="1"/>
      <c r="ERR112" s="2"/>
      <c r="ERS112" s="2"/>
      <c r="ERT112" s="5"/>
      <c r="ERU112" s="5"/>
      <c r="ERV112" s="5"/>
      <c r="ERW112" s="5"/>
      <c r="ERX112" s="5"/>
      <c r="ERY112" s="1"/>
      <c r="ERZ112" s="2"/>
      <c r="ESA112" s="2"/>
      <c r="ESB112" s="5"/>
      <c r="ESC112" s="5"/>
      <c r="ESD112" s="5"/>
      <c r="ESE112" s="5"/>
      <c r="ESF112" s="5"/>
      <c r="ESG112" s="1"/>
      <c r="ESH112" s="2"/>
      <c r="ESI112" s="2"/>
      <c r="ESJ112" s="5"/>
      <c r="ESK112" s="5"/>
      <c r="ESL112" s="5"/>
      <c r="ESM112" s="5"/>
      <c r="ESN112" s="5"/>
      <c r="ESO112" s="1"/>
      <c r="ESP112" s="2"/>
      <c r="ESQ112" s="2"/>
      <c r="ESR112" s="5"/>
      <c r="ESS112" s="5"/>
      <c r="EST112" s="5"/>
      <c r="ESU112" s="5"/>
      <c r="ESV112" s="5"/>
      <c r="ESW112" s="1"/>
      <c r="ESX112" s="2"/>
      <c r="ESY112" s="2"/>
      <c r="ESZ112" s="5"/>
      <c r="ETA112" s="5"/>
      <c r="ETB112" s="5"/>
      <c r="ETC112" s="5"/>
      <c r="ETD112" s="5"/>
      <c r="ETE112" s="1"/>
      <c r="ETF112" s="2"/>
      <c r="ETG112" s="2"/>
      <c r="ETH112" s="5"/>
      <c r="ETI112" s="5"/>
      <c r="ETJ112" s="5"/>
      <c r="ETK112" s="5"/>
      <c r="ETL112" s="5"/>
      <c r="ETM112" s="1"/>
      <c r="ETN112" s="2"/>
      <c r="ETO112" s="2"/>
      <c r="ETP112" s="5"/>
      <c r="ETQ112" s="5"/>
      <c r="ETR112" s="5"/>
      <c r="ETS112" s="5"/>
      <c r="ETT112" s="5"/>
      <c r="ETU112" s="1"/>
      <c r="ETV112" s="2"/>
      <c r="ETW112" s="2"/>
      <c r="ETX112" s="5"/>
      <c r="ETY112" s="5"/>
      <c r="ETZ112" s="5"/>
      <c r="EUA112" s="5"/>
      <c r="EUB112" s="5"/>
      <c r="EUC112" s="1"/>
      <c r="EUD112" s="2"/>
      <c r="EUE112" s="2"/>
      <c r="EUF112" s="5"/>
      <c r="EUG112" s="5"/>
      <c r="EUH112" s="5"/>
      <c r="EUI112" s="5"/>
      <c r="EUJ112" s="5"/>
      <c r="EUK112" s="1"/>
      <c r="EUL112" s="2"/>
      <c r="EUM112" s="2"/>
      <c r="EUN112" s="5"/>
      <c r="EUO112" s="5"/>
      <c r="EUP112" s="5"/>
      <c r="EUQ112" s="5"/>
      <c r="EUR112" s="5"/>
      <c r="EUS112" s="1"/>
      <c r="EUT112" s="2"/>
      <c r="EUU112" s="2"/>
      <c r="EUV112" s="5"/>
      <c r="EUW112" s="5"/>
      <c r="EUX112" s="5"/>
      <c r="EUY112" s="5"/>
      <c r="EUZ112" s="5"/>
      <c r="EVA112" s="1"/>
      <c r="EVB112" s="2"/>
      <c r="EVC112" s="2"/>
      <c r="EVD112" s="5"/>
      <c r="EVE112" s="5"/>
      <c r="EVF112" s="5"/>
      <c r="EVG112" s="5"/>
      <c r="EVH112" s="5"/>
      <c r="EVI112" s="1"/>
      <c r="EVJ112" s="2"/>
      <c r="EVK112" s="2"/>
      <c r="EVL112" s="5"/>
      <c r="EVM112" s="5"/>
      <c r="EVN112" s="5"/>
      <c r="EVO112" s="5"/>
      <c r="EVP112" s="5"/>
      <c r="EVQ112" s="1"/>
      <c r="EVR112" s="2"/>
      <c r="EVS112" s="2"/>
      <c r="EVT112" s="5"/>
      <c r="EVU112" s="5"/>
      <c r="EVV112" s="5"/>
      <c r="EVW112" s="5"/>
      <c r="EVX112" s="5"/>
      <c r="EVY112" s="1"/>
      <c r="EVZ112" s="2"/>
      <c r="EWA112" s="2"/>
      <c r="EWB112" s="5"/>
      <c r="EWC112" s="5"/>
      <c r="EWD112" s="5"/>
      <c r="EWE112" s="5"/>
      <c r="EWF112" s="5"/>
      <c r="EWG112" s="1"/>
      <c r="EWH112" s="2"/>
      <c r="EWI112" s="2"/>
      <c r="EWJ112" s="5"/>
      <c r="EWK112" s="5"/>
      <c r="EWL112" s="5"/>
      <c r="EWM112" s="5"/>
      <c r="EWN112" s="5"/>
      <c r="EWO112" s="1"/>
      <c r="EWP112" s="2"/>
      <c r="EWQ112" s="2"/>
      <c r="EWR112" s="5"/>
      <c r="EWS112" s="5"/>
      <c r="EWT112" s="5"/>
      <c r="EWU112" s="5"/>
      <c r="EWV112" s="5"/>
      <c r="EWW112" s="1"/>
      <c r="EWX112" s="2"/>
      <c r="EWY112" s="2"/>
      <c r="EWZ112" s="5"/>
      <c r="EXA112" s="5"/>
      <c r="EXB112" s="5"/>
      <c r="EXC112" s="5"/>
      <c r="EXD112" s="5"/>
      <c r="EXE112" s="1"/>
      <c r="EXF112" s="2"/>
      <c r="EXG112" s="2"/>
      <c r="EXH112" s="5"/>
      <c r="EXI112" s="5"/>
      <c r="EXJ112" s="5"/>
      <c r="EXK112" s="5"/>
      <c r="EXL112" s="5"/>
      <c r="EXM112" s="1"/>
      <c r="EXN112" s="2"/>
      <c r="EXO112" s="2"/>
      <c r="EXP112" s="5"/>
      <c r="EXQ112" s="5"/>
      <c r="EXR112" s="5"/>
      <c r="EXS112" s="5"/>
      <c r="EXT112" s="5"/>
      <c r="EXU112" s="1"/>
      <c r="EXV112" s="2"/>
      <c r="EXW112" s="2"/>
      <c r="EXX112" s="5"/>
      <c r="EXY112" s="5"/>
      <c r="EXZ112" s="5"/>
      <c r="EYA112" s="5"/>
      <c r="EYB112" s="5"/>
      <c r="EYC112" s="1"/>
      <c r="EYD112" s="2"/>
      <c r="EYE112" s="2"/>
      <c r="EYF112" s="5"/>
      <c r="EYG112" s="5"/>
      <c r="EYH112" s="5"/>
      <c r="EYI112" s="5"/>
      <c r="EYJ112" s="5"/>
      <c r="EYK112" s="1"/>
      <c r="EYL112" s="2"/>
      <c r="EYM112" s="2"/>
      <c r="EYN112" s="5"/>
      <c r="EYO112" s="5"/>
      <c r="EYP112" s="5"/>
      <c r="EYQ112" s="5"/>
      <c r="EYR112" s="5"/>
      <c r="EYS112" s="1"/>
      <c r="EYT112" s="2"/>
      <c r="EYU112" s="2"/>
      <c r="EYV112" s="5"/>
      <c r="EYW112" s="5"/>
      <c r="EYX112" s="5"/>
      <c r="EYY112" s="5"/>
      <c r="EYZ112" s="5"/>
      <c r="EZA112" s="1"/>
      <c r="EZB112" s="2"/>
      <c r="EZC112" s="2"/>
      <c r="EZD112" s="5"/>
      <c r="EZE112" s="5"/>
      <c r="EZF112" s="5"/>
      <c r="EZG112" s="5"/>
      <c r="EZH112" s="5"/>
      <c r="EZI112" s="1"/>
      <c r="EZJ112" s="2"/>
      <c r="EZK112" s="2"/>
      <c r="EZL112" s="5"/>
      <c r="EZM112" s="5"/>
      <c r="EZN112" s="5"/>
      <c r="EZO112" s="5"/>
      <c r="EZP112" s="5"/>
      <c r="EZQ112" s="1"/>
      <c r="EZR112" s="2"/>
      <c r="EZS112" s="2"/>
      <c r="EZT112" s="5"/>
      <c r="EZU112" s="5"/>
      <c r="EZV112" s="5"/>
      <c r="EZW112" s="5"/>
      <c r="EZX112" s="5"/>
      <c r="EZY112" s="1"/>
      <c r="EZZ112" s="2"/>
      <c r="FAA112" s="2"/>
      <c r="FAB112" s="5"/>
      <c r="FAC112" s="5"/>
      <c r="FAD112" s="5"/>
      <c r="FAE112" s="5"/>
      <c r="FAF112" s="5"/>
      <c r="FAG112" s="1"/>
      <c r="FAH112" s="2"/>
      <c r="FAI112" s="2"/>
      <c r="FAJ112" s="5"/>
      <c r="FAK112" s="5"/>
      <c r="FAL112" s="5"/>
      <c r="FAM112" s="5"/>
      <c r="FAN112" s="5"/>
      <c r="FAO112" s="1"/>
      <c r="FAP112" s="2"/>
      <c r="FAQ112" s="2"/>
      <c r="FAR112" s="5"/>
      <c r="FAS112" s="5"/>
      <c r="FAT112" s="5"/>
      <c r="FAU112" s="5"/>
      <c r="FAV112" s="5"/>
      <c r="FAW112" s="1"/>
      <c r="FAX112" s="2"/>
      <c r="FAY112" s="2"/>
      <c r="FAZ112" s="5"/>
      <c r="FBA112" s="5"/>
      <c r="FBB112" s="5"/>
      <c r="FBC112" s="5"/>
      <c r="FBD112" s="5"/>
      <c r="FBE112" s="1"/>
      <c r="FBF112" s="2"/>
      <c r="FBG112" s="2"/>
      <c r="FBH112" s="5"/>
      <c r="FBI112" s="5"/>
      <c r="FBJ112" s="5"/>
      <c r="FBK112" s="5"/>
      <c r="FBL112" s="5"/>
      <c r="FBM112" s="1"/>
      <c r="FBN112" s="2"/>
      <c r="FBO112" s="2"/>
      <c r="FBP112" s="5"/>
      <c r="FBQ112" s="5"/>
      <c r="FBR112" s="5"/>
      <c r="FBS112" s="5"/>
      <c r="FBT112" s="5"/>
      <c r="FBU112" s="1"/>
      <c r="FBV112" s="2"/>
      <c r="FBW112" s="2"/>
      <c r="FBX112" s="5"/>
      <c r="FBY112" s="5"/>
      <c r="FBZ112" s="5"/>
      <c r="FCA112" s="5"/>
      <c r="FCB112" s="5"/>
      <c r="FCC112" s="1"/>
      <c r="FCD112" s="2"/>
      <c r="FCE112" s="2"/>
      <c r="FCF112" s="5"/>
      <c r="FCG112" s="5"/>
      <c r="FCH112" s="5"/>
      <c r="FCI112" s="5"/>
      <c r="FCJ112" s="5"/>
      <c r="FCK112" s="1"/>
      <c r="FCL112" s="2"/>
      <c r="FCM112" s="2"/>
      <c r="FCN112" s="5"/>
      <c r="FCO112" s="5"/>
      <c r="FCP112" s="5"/>
      <c r="FCQ112" s="5"/>
      <c r="FCR112" s="5"/>
      <c r="FCS112" s="1"/>
      <c r="FCT112" s="2"/>
      <c r="FCU112" s="2"/>
      <c r="FCV112" s="5"/>
      <c r="FCW112" s="5"/>
      <c r="FCX112" s="5"/>
      <c r="FCY112" s="5"/>
      <c r="FCZ112" s="5"/>
      <c r="FDA112" s="1"/>
      <c r="FDB112" s="2"/>
      <c r="FDC112" s="2"/>
      <c r="FDD112" s="5"/>
      <c r="FDE112" s="5"/>
      <c r="FDF112" s="5"/>
      <c r="FDG112" s="5"/>
      <c r="FDH112" s="5"/>
      <c r="FDI112" s="1"/>
      <c r="FDJ112" s="2"/>
      <c r="FDK112" s="2"/>
      <c r="FDL112" s="5"/>
      <c r="FDM112" s="5"/>
      <c r="FDN112" s="5"/>
      <c r="FDO112" s="5"/>
      <c r="FDP112" s="5"/>
      <c r="FDQ112" s="1"/>
      <c r="FDR112" s="2"/>
      <c r="FDS112" s="2"/>
      <c r="FDT112" s="5"/>
      <c r="FDU112" s="5"/>
      <c r="FDV112" s="5"/>
      <c r="FDW112" s="5"/>
      <c r="FDX112" s="5"/>
      <c r="FDY112" s="1"/>
      <c r="FDZ112" s="2"/>
      <c r="FEA112" s="2"/>
      <c r="FEB112" s="5"/>
      <c r="FEC112" s="5"/>
      <c r="FED112" s="5"/>
      <c r="FEE112" s="5"/>
      <c r="FEF112" s="5"/>
      <c r="FEG112" s="1"/>
      <c r="FEH112" s="2"/>
      <c r="FEI112" s="2"/>
      <c r="FEJ112" s="5"/>
      <c r="FEK112" s="5"/>
      <c r="FEL112" s="5"/>
      <c r="FEM112" s="5"/>
      <c r="FEN112" s="5"/>
      <c r="FEO112" s="1"/>
      <c r="FEP112" s="2"/>
      <c r="FEQ112" s="2"/>
      <c r="FER112" s="5"/>
      <c r="FES112" s="5"/>
      <c r="FET112" s="5"/>
      <c r="FEU112" s="5"/>
      <c r="FEV112" s="5"/>
      <c r="FEW112" s="1"/>
      <c r="FEX112" s="2"/>
      <c r="FEY112" s="2"/>
      <c r="FEZ112" s="5"/>
      <c r="FFA112" s="5"/>
      <c r="FFB112" s="5"/>
      <c r="FFC112" s="5"/>
      <c r="FFD112" s="5"/>
      <c r="FFE112" s="1"/>
      <c r="FFF112" s="2"/>
      <c r="FFG112" s="2"/>
      <c r="FFH112" s="5"/>
      <c r="FFI112" s="5"/>
      <c r="FFJ112" s="5"/>
      <c r="FFK112" s="5"/>
      <c r="FFL112" s="5"/>
      <c r="FFM112" s="1"/>
      <c r="FFN112" s="2"/>
      <c r="FFO112" s="2"/>
      <c r="FFP112" s="5"/>
      <c r="FFQ112" s="5"/>
      <c r="FFR112" s="5"/>
      <c r="FFS112" s="5"/>
      <c r="FFT112" s="5"/>
      <c r="FFU112" s="1"/>
      <c r="FFV112" s="2"/>
      <c r="FFW112" s="2"/>
      <c r="FFX112" s="5"/>
      <c r="FFY112" s="5"/>
      <c r="FFZ112" s="5"/>
      <c r="FGA112" s="5"/>
      <c r="FGB112" s="5"/>
      <c r="FGC112" s="1"/>
      <c r="FGD112" s="2"/>
      <c r="FGE112" s="2"/>
      <c r="FGF112" s="5"/>
      <c r="FGG112" s="5"/>
      <c r="FGH112" s="5"/>
      <c r="FGI112" s="5"/>
      <c r="FGJ112" s="5"/>
      <c r="FGK112" s="1"/>
      <c r="FGL112" s="2"/>
      <c r="FGM112" s="2"/>
      <c r="FGN112" s="5"/>
      <c r="FGO112" s="5"/>
      <c r="FGP112" s="5"/>
      <c r="FGQ112" s="5"/>
      <c r="FGR112" s="5"/>
      <c r="FGS112" s="1"/>
      <c r="FGT112" s="2"/>
      <c r="FGU112" s="2"/>
      <c r="FGV112" s="5"/>
      <c r="FGW112" s="5"/>
      <c r="FGX112" s="5"/>
      <c r="FGY112" s="5"/>
      <c r="FGZ112" s="5"/>
      <c r="FHA112" s="1"/>
      <c r="FHB112" s="2"/>
      <c r="FHC112" s="2"/>
      <c r="FHD112" s="5"/>
      <c r="FHE112" s="5"/>
      <c r="FHF112" s="5"/>
      <c r="FHG112" s="5"/>
      <c r="FHH112" s="5"/>
      <c r="FHI112" s="1"/>
      <c r="FHJ112" s="2"/>
      <c r="FHK112" s="2"/>
      <c r="FHL112" s="5"/>
      <c r="FHM112" s="5"/>
      <c r="FHN112" s="5"/>
      <c r="FHO112" s="5"/>
      <c r="FHP112" s="5"/>
      <c r="FHQ112" s="1"/>
      <c r="FHR112" s="2"/>
      <c r="FHS112" s="2"/>
      <c r="FHT112" s="5"/>
      <c r="FHU112" s="5"/>
      <c r="FHV112" s="5"/>
      <c r="FHW112" s="5"/>
      <c r="FHX112" s="5"/>
      <c r="FHY112" s="1"/>
      <c r="FHZ112" s="2"/>
      <c r="FIA112" s="2"/>
      <c r="FIB112" s="5"/>
      <c r="FIC112" s="5"/>
      <c r="FID112" s="5"/>
      <c r="FIE112" s="5"/>
      <c r="FIF112" s="5"/>
      <c r="FIG112" s="1"/>
      <c r="FIH112" s="2"/>
      <c r="FII112" s="2"/>
      <c r="FIJ112" s="5"/>
      <c r="FIK112" s="5"/>
      <c r="FIL112" s="5"/>
      <c r="FIM112" s="5"/>
      <c r="FIN112" s="5"/>
      <c r="FIO112" s="1"/>
      <c r="FIP112" s="2"/>
      <c r="FIQ112" s="2"/>
      <c r="FIR112" s="5"/>
      <c r="FIS112" s="5"/>
      <c r="FIT112" s="5"/>
      <c r="FIU112" s="5"/>
      <c r="FIV112" s="5"/>
      <c r="FIW112" s="1"/>
      <c r="FIX112" s="2"/>
      <c r="FIY112" s="2"/>
      <c r="FIZ112" s="5"/>
      <c r="FJA112" s="5"/>
      <c r="FJB112" s="5"/>
      <c r="FJC112" s="5"/>
      <c r="FJD112" s="5"/>
      <c r="FJE112" s="1"/>
      <c r="FJF112" s="2"/>
      <c r="FJG112" s="2"/>
      <c r="FJH112" s="5"/>
      <c r="FJI112" s="5"/>
      <c r="FJJ112" s="5"/>
      <c r="FJK112" s="5"/>
      <c r="FJL112" s="5"/>
      <c r="FJM112" s="1"/>
      <c r="FJN112" s="2"/>
      <c r="FJO112" s="2"/>
      <c r="FJP112" s="5"/>
      <c r="FJQ112" s="5"/>
      <c r="FJR112" s="5"/>
      <c r="FJS112" s="5"/>
      <c r="FJT112" s="5"/>
      <c r="FJU112" s="1"/>
      <c r="FJV112" s="2"/>
      <c r="FJW112" s="2"/>
      <c r="FJX112" s="5"/>
      <c r="FJY112" s="5"/>
      <c r="FJZ112" s="5"/>
      <c r="FKA112" s="5"/>
      <c r="FKB112" s="5"/>
      <c r="FKC112" s="1"/>
      <c r="FKD112" s="2"/>
      <c r="FKE112" s="2"/>
      <c r="FKF112" s="5"/>
      <c r="FKG112" s="5"/>
      <c r="FKH112" s="5"/>
      <c r="FKI112" s="5"/>
      <c r="FKJ112" s="5"/>
      <c r="FKK112" s="1"/>
      <c r="FKL112" s="2"/>
      <c r="FKM112" s="2"/>
      <c r="FKN112" s="5"/>
      <c r="FKO112" s="5"/>
      <c r="FKP112" s="5"/>
      <c r="FKQ112" s="5"/>
      <c r="FKR112" s="5"/>
      <c r="FKS112" s="1"/>
      <c r="FKT112" s="2"/>
      <c r="FKU112" s="2"/>
      <c r="FKV112" s="5"/>
      <c r="FKW112" s="5"/>
      <c r="FKX112" s="5"/>
      <c r="FKY112" s="5"/>
      <c r="FKZ112" s="5"/>
      <c r="FLA112" s="1"/>
      <c r="FLB112" s="2"/>
      <c r="FLC112" s="2"/>
      <c r="FLD112" s="5"/>
      <c r="FLE112" s="5"/>
      <c r="FLF112" s="5"/>
      <c r="FLG112" s="5"/>
      <c r="FLH112" s="5"/>
      <c r="FLI112" s="1"/>
      <c r="FLJ112" s="2"/>
      <c r="FLK112" s="2"/>
      <c r="FLL112" s="5"/>
      <c r="FLM112" s="5"/>
      <c r="FLN112" s="5"/>
      <c r="FLO112" s="5"/>
      <c r="FLP112" s="5"/>
      <c r="FLQ112" s="1"/>
      <c r="FLR112" s="2"/>
      <c r="FLS112" s="2"/>
      <c r="FLT112" s="5"/>
      <c r="FLU112" s="5"/>
      <c r="FLV112" s="5"/>
      <c r="FLW112" s="5"/>
      <c r="FLX112" s="5"/>
      <c r="FLY112" s="1"/>
      <c r="FLZ112" s="2"/>
      <c r="FMA112" s="2"/>
      <c r="FMB112" s="5"/>
      <c r="FMC112" s="5"/>
      <c r="FMD112" s="5"/>
      <c r="FME112" s="5"/>
      <c r="FMF112" s="5"/>
      <c r="FMG112" s="1"/>
      <c r="FMH112" s="2"/>
      <c r="FMI112" s="2"/>
      <c r="FMJ112" s="5"/>
      <c r="FMK112" s="5"/>
      <c r="FML112" s="5"/>
      <c r="FMM112" s="5"/>
      <c r="FMN112" s="5"/>
      <c r="FMO112" s="1"/>
      <c r="FMP112" s="2"/>
      <c r="FMQ112" s="2"/>
      <c r="FMR112" s="5"/>
      <c r="FMS112" s="5"/>
      <c r="FMT112" s="5"/>
      <c r="FMU112" s="5"/>
      <c r="FMV112" s="5"/>
      <c r="FMW112" s="1"/>
      <c r="FMX112" s="2"/>
      <c r="FMY112" s="2"/>
      <c r="FMZ112" s="5"/>
      <c r="FNA112" s="5"/>
      <c r="FNB112" s="5"/>
      <c r="FNC112" s="5"/>
      <c r="FND112" s="5"/>
      <c r="FNE112" s="1"/>
      <c r="FNF112" s="2"/>
      <c r="FNG112" s="2"/>
      <c r="FNH112" s="5"/>
      <c r="FNI112" s="5"/>
      <c r="FNJ112" s="5"/>
      <c r="FNK112" s="5"/>
      <c r="FNL112" s="5"/>
      <c r="FNM112" s="1"/>
      <c r="FNN112" s="2"/>
      <c r="FNO112" s="2"/>
      <c r="FNP112" s="5"/>
      <c r="FNQ112" s="5"/>
      <c r="FNR112" s="5"/>
      <c r="FNS112" s="5"/>
      <c r="FNT112" s="5"/>
      <c r="FNU112" s="1"/>
      <c r="FNV112" s="2"/>
      <c r="FNW112" s="2"/>
      <c r="FNX112" s="5"/>
      <c r="FNY112" s="5"/>
      <c r="FNZ112" s="5"/>
      <c r="FOA112" s="5"/>
      <c r="FOB112" s="5"/>
      <c r="FOC112" s="1"/>
      <c r="FOD112" s="2"/>
      <c r="FOE112" s="2"/>
      <c r="FOF112" s="5"/>
      <c r="FOG112" s="5"/>
      <c r="FOH112" s="5"/>
      <c r="FOI112" s="5"/>
      <c r="FOJ112" s="5"/>
      <c r="FOK112" s="1"/>
      <c r="FOL112" s="2"/>
      <c r="FOM112" s="2"/>
      <c r="FON112" s="5"/>
      <c r="FOO112" s="5"/>
      <c r="FOP112" s="5"/>
      <c r="FOQ112" s="5"/>
      <c r="FOR112" s="5"/>
      <c r="FOS112" s="1"/>
      <c r="FOT112" s="2"/>
      <c r="FOU112" s="2"/>
      <c r="FOV112" s="5"/>
      <c r="FOW112" s="5"/>
      <c r="FOX112" s="5"/>
      <c r="FOY112" s="5"/>
      <c r="FOZ112" s="5"/>
      <c r="FPA112" s="1"/>
      <c r="FPB112" s="2"/>
      <c r="FPC112" s="2"/>
      <c r="FPD112" s="5"/>
      <c r="FPE112" s="5"/>
      <c r="FPF112" s="5"/>
      <c r="FPG112" s="5"/>
      <c r="FPH112" s="5"/>
      <c r="FPI112" s="1"/>
      <c r="FPJ112" s="2"/>
      <c r="FPK112" s="2"/>
      <c r="FPL112" s="5"/>
      <c r="FPM112" s="5"/>
      <c r="FPN112" s="5"/>
      <c r="FPO112" s="5"/>
      <c r="FPP112" s="5"/>
      <c r="FPQ112" s="1"/>
      <c r="FPR112" s="2"/>
      <c r="FPS112" s="2"/>
      <c r="FPT112" s="5"/>
      <c r="FPU112" s="5"/>
      <c r="FPV112" s="5"/>
      <c r="FPW112" s="5"/>
      <c r="FPX112" s="5"/>
      <c r="FPY112" s="1"/>
      <c r="FPZ112" s="2"/>
      <c r="FQA112" s="2"/>
      <c r="FQB112" s="5"/>
      <c r="FQC112" s="5"/>
      <c r="FQD112" s="5"/>
      <c r="FQE112" s="5"/>
      <c r="FQF112" s="5"/>
      <c r="FQG112" s="1"/>
      <c r="FQH112" s="2"/>
      <c r="FQI112" s="2"/>
      <c r="FQJ112" s="5"/>
      <c r="FQK112" s="5"/>
      <c r="FQL112" s="5"/>
      <c r="FQM112" s="5"/>
      <c r="FQN112" s="5"/>
      <c r="FQO112" s="1"/>
      <c r="FQP112" s="2"/>
      <c r="FQQ112" s="2"/>
      <c r="FQR112" s="5"/>
      <c r="FQS112" s="5"/>
      <c r="FQT112" s="5"/>
      <c r="FQU112" s="5"/>
      <c r="FQV112" s="5"/>
      <c r="FQW112" s="1"/>
      <c r="FQX112" s="2"/>
      <c r="FQY112" s="2"/>
      <c r="FQZ112" s="5"/>
      <c r="FRA112" s="5"/>
      <c r="FRB112" s="5"/>
      <c r="FRC112" s="5"/>
      <c r="FRD112" s="5"/>
      <c r="FRE112" s="1"/>
      <c r="FRF112" s="2"/>
      <c r="FRG112" s="2"/>
      <c r="FRH112" s="5"/>
      <c r="FRI112" s="5"/>
      <c r="FRJ112" s="5"/>
      <c r="FRK112" s="5"/>
      <c r="FRL112" s="5"/>
      <c r="FRM112" s="1"/>
      <c r="FRN112" s="2"/>
      <c r="FRO112" s="2"/>
      <c r="FRP112" s="5"/>
      <c r="FRQ112" s="5"/>
      <c r="FRR112" s="5"/>
      <c r="FRS112" s="5"/>
      <c r="FRT112" s="5"/>
      <c r="FRU112" s="1"/>
      <c r="FRV112" s="2"/>
      <c r="FRW112" s="2"/>
      <c r="FRX112" s="5"/>
      <c r="FRY112" s="5"/>
      <c r="FRZ112" s="5"/>
      <c r="FSA112" s="5"/>
      <c r="FSB112" s="5"/>
      <c r="FSC112" s="1"/>
      <c r="FSD112" s="2"/>
      <c r="FSE112" s="2"/>
      <c r="FSF112" s="5"/>
      <c r="FSG112" s="5"/>
      <c r="FSH112" s="5"/>
      <c r="FSI112" s="5"/>
      <c r="FSJ112" s="5"/>
      <c r="FSK112" s="1"/>
      <c r="FSL112" s="2"/>
      <c r="FSM112" s="2"/>
      <c r="FSN112" s="5"/>
      <c r="FSO112" s="5"/>
      <c r="FSP112" s="5"/>
      <c r="FSQ112" s="5"/>
      <c r="FSR112" s="5"/>
      <c r="FSS112" s="1"/>
      <c r="FST112" s="2"/>
      <c r="FSU112" s="2"/>
      <c r="FSV112" s="5"/>
      <c r="FSW112" s="5"/>
      <c r="FSX112" s="5"/>
      <c r="FSY112" s="5"/>
      <c r="FSZ112" s="5"/>
      <c r="FTA112" s="1"/>
      <c r="FTB112" s="2"/>
      <c r="FTC112" s="2"/>
      <c r="FTD112" s="5"/>
      <c r="FTE112" s="5"/>
      <c r="FTF112" s="5"/>
      <c r="FTG112" s="5"/>
      <c r="FTH112" s="5"/>
      <c r="FTI112" s="1"/>
      <c r="FTJ112" s="2"/>
      <c r="FTK112" s="2"/>
      <c r="FTL112" s="5"/>
      <c r="FTM112" s="5"/>
      <c r="FTN112" s="5"/>
      <c r="FTO112" s="5"/>
      <c r="FTP112" s="5"/>
      <c r="FTQ112" s="1"/>
      <c r="FTR112" s="2"/>
      <c r="FTS112" s="2"/>
      <c r="FTT112" s="5"/>
      <c r="FTU112" s="5"/>
      <c r="FTV112" s="5"/>
      <c r="FTW112" s="5"/>
      <c r="FTX112" s="5"/>
      <c r="FTY112" s="1"/>
      <c r="FTZ112" s="2"/>
      <c r="FUA112" s="2"/>
      <c r="FUB112" s="5"/>
      <c r="FUC112" s="5"/>
      <c r="FUD112" s="5"/>
      <c r="FUE112" s="5"/>
      <c r="FUF112" s="5"/>
      <c r="FUG112" s="1"/>
      <c r="FUH112" s="2"/>
      <c r="FUI112" s="2"/>
      <c r="FUJ112" s="5"/>
      <c r="FUK112" s="5"/>
      <c r="FUL112" s="5"/>
      <c r="FUM112" s="5"/>
      <c r="FUN112" s="5"/>
      <c r="FUO112" s="1"/>
      <c r="FUP112" s="2"/>
      <c r="FUQ112" s="2"/>
      <c r="FUR112" s="5"/>
      <c r="FUS112" s="5"/>
      <c r="FUT112" s="5"/>
      <c r="FUU112" s="5"/>
      <c r="FUV112" s="5"/>
      <c r="FUW112" s="1"/>
      <c r="FUX112" s="2"/>
      <c r="FUY112" s="2"/>
      <c r="FUZ112" s="5"/>
      <c r="FVA112" s="5"/>
      <c r="FVB112" s="5"/>
      <c r="FVC112" s="5"/>
      <c r="FVD112" s="5"/>
      <c r="FVE112" s="1"/>
      <c r="FVF112" s="2"/>
      <c r="FVG112" s="2"/>
      <c r="FVH112" s="5"/>
      <c r="FVI112" s="5"/>
      <c r="FVJ112" s="5"/>
      <c r="FVK112" s="5"/>
      <c r="FVL112" s="5"/>
      <c r="FVM112" s="1"/>
      <c r="FVN112" s="2"/>
      <c r="FVO112" s="2"/>
      <c r="FVP112" s="5"/>
      <c r="FVQ112" s="5"/>
      <c r="FVR112" s="5"/>
      <c r="FVS112" s="5"/>
      <c r="FVT112" s="5"/>
      <c r="FVU112" s="1"/>
      <c r="FVV112" s="2"/>
      <c r="FVW112" s="2"/>
      <c r="FVX112" s="5"/>
      <c r="FVY112" s="5"/>
      <c r="FVZ112" s="5"/>
      <c r="FWA112" s="5"/>
      <c r="FWB112" s="5"/>
      <c r="FWC112" s="1"/>
      <c r="FWD112" s="2"/>
      <c r="FWE112" s="2"/>
      <c r="FWF112" s="5"/>
      <c r="FWG112" s="5"/>
      <c r="FWH112" s="5"/>
      <c r="FWI112" s="5"/>
      <c r="FWJ112" s="5"/>
      <c r="FWK112" s="1"/>
      <c r="FWL112" s="2"/>
      <c r="FWM112" s="2"/>
      <c r="FWN112" s="5"/>
      <c r="FWO112" s="5"/>
      <c r="FWP112" s="5"/>
      <c r="FWQ112" s="5"/>
      <c r="FWR112" s="5"/>
      <c r="FWS112" s="1"/>
      <c r="FWT112" s="2"/>
      <c r="FWU112" s="2"/>
      <c r="FWV112" s="5"/>
      <c r="FWW112" s="5"/>
      <c r="FWX112" s="5"/>
      <c r="FWY112" s="5"/>
      <c r="FWZ112" s="5"/>
      <c r="FXA112" s="1"/>
      <c r="FXB112" s="2"/>
      <c r="FXC112" s="2"/>
      <c r="FXD112" s="5"/>
      <c r="FXE112" s="5"/>
      <c r="FXF112" s="5"/>
      <c r="FXG112" s="5"/>
      <c r="FXH112" s="5"/>
      <c r="FXI112" s="1"/>
      <c r="FXJ112" s="2"/>
      <c r="FXK112" s="2"/>
      <c r="FXL112" s="5"/>
      <c r="FXM112" s="5"/>
      <c r="FXN112" s="5"/>
      <c r="FXO112" s="5"/>
      <c r="FXP112" s="5"/>
      <c r="FXQ112" s="1"/>
      <c r="FXR112" s="2"/>
      <c r="FXS112" s="2"/>
      <c r="FXT112" s="5"/>
      <c r="FXU112" s="5"/>
      <c r="FXV112" s="5"/>
      <c r="FXW112" s="5"/>
      <c r="FXX112" s="5"/>
      <c r="FXY112" s="1"/>
      <c r="FXZ112" s="2"/>
      <c r="FYA112" s="2"/>
      <c r="FYB112" s="5"/>
      <c r="FYC112" s="5"/>
      <c r="FYD112" s="5"/>
      <c r="FYE112" s="5"/>
      <c r="FYF112" s="5"/>
      <c r="FYG112" s="1"/>
      <c r="FYH112" s="2"/>
      <c r="FYI112" s="2"/>
      <c r="FYJ112" s="5"/>
      <c r="FYK112" s="5"/>
      <c r="FYL112" s="5"/>
      <c r="FYM112" s="5"/>
      <c r="FYN112" s="5"/>
      <c r="FYO112" s="1"/>
      <c r="FYP112" s="2"/>
      <c r="FYQ112" s="2"/>
      <c r="FYR112" s="5"/>
      <c r="FYS112" s="5"/>
      <c r="FYT112" s="5"/>
      <c r="FYU112" s="5"/>
      <c r="FYV112" s="5"/>
      <c r="FYW112" s="1"/>
      <c r="FYX112" s="2"/>
      <c r="FYY112" s="2"/>
      <c r="FYZ112" s="5"/>
      <c r="FZA112" s="5"/>
      <c r="FZB112" s="5"/>
      <c r="FZC112" s="5"/>
      <c r="FZD112" s="5"/>
      <c r="FZE112" s="1"/>
      <c r="FZF112" s="2"/>
      <c r="FZG112" s="2"/>
      <c r="FZH112" s="5"/>
      <c r="FZI112" s="5"/>
      <c r="FZJ112" s="5"/>
      <c r="FZK112" s="5"/>
      <c r="FZL112" s="5"/>
      <c r="FZM112" s="1"/>
      <c r="FZN112" s="2"/>
      <c r="FZO112" s="2"/>
      <c r="FZP112" s="5"/>
      <c r="FZQ112" s="5"/>
      <c r="FZR112" s="5"/>
      <c r="FZS112" s="5"/>
      <c r="FZT112" s="5"/>
      <c r="FZU112" s="1"/>
      <c r="FZV112" s="2"/>
      <c r="FZW112" s="2"/>
      <c r="FZX112" s="5"/>
      <c r="FZY112" s="5"/>
      <c r="FZZ112" s="5"/>
      <c r="GAA112" s="5"/>
      <c r="GAB112" s="5"/>
      <c r="GAC112" s="1"/>
      <c r="GAD112" s="2"/>
      <c r="GAE112" s="2"/>
      <c r="GAF112" s="5"/>
      <c r="GAG112" s="5"/>
      <c r="GAH112" s="5"/>
      <c r="GAI112" s="5"/>
      <c r="GAJ112" s="5"/>
      <c r="GAK112" s="1"/>
      <c r="GAL112" s="2"/>
      <c r="GAM112" s="2"/>
      <c r="GAN112" s="5"/>
      <c r="GAO112" s="5"/>
      <c r="GAP112" s="5"/>
      <c r="GAQ112" s="5"/>
      <c r="GAR112" s="5"/>
      <c r="GAS112" s="1"/>
      <c r="GAT112" s="2"/>
      <c r="GAU112" s="2"/>
      <c r="GAV112" s="5"/>
      <c r="GAW112" s="5"/>
      <c r="GAX112" s="5"/>
      <c r="GAY112" s="5"/>
      <c r="GAZ112" s="5"/>
      <c r="GBA112" s="1"/>
      <c r="GBB112" s="2"/>
      <c r="GBC112" s="2"/>
      <c r="GBD112" s="5"/>
      <c r="GBE112" s="5"/>
      <c r="GBF112" s="5"/>
      <c r="GBG112" s="5"/>
      <c r="GBH112" s="5"/>
      <c r="GBI112" s="1"/>
      <c r="GBJ112" s="2"/>
      <c r="GBK112" s="2"/>
      <c r="GBL112" s="5"/>
      <c r="GBM112" s="5"/>
      <c r="GBN112" s="5"/>
      <c r="GBO112" s="5"/>
      <c r="GBP112" s="5"/>
      <c r="GBQ112" s="1"/>
      <c r="GBR112" s="2"/>
      <c r="GBS112" s="2"/>
      <c r="GBT112" s="5"/>
      <c r="GBU112" s="5"/>
      <c r="GBV112" s="5"/>
      <c r="GBW112" s="5"/>
      <c r="GBX112" s="5"/>
      <c r="GBY112" s="1"/>
      <c r="GBZ112" s="2"/>
      <c r="GCA112" s="2"/>
      <c r="GCB112" s="5"/>
      <c r="GCC112" s="5"/>
      <c r="GCD112" s="5"/>
      <c r="GCE112" s="5"/>
      <c r="GCF112" s="5"/>
      <c r="GCG112" s="1"/>
      <c r="GCH112" s="2"/>
      <c r="GCI112" s="2"/>
      <c r="GCJ112" s="5"/>
      <c r="GCK112" s="5"/>
      <c r="GCL112" s="5"/>
      <c r="GCM112" s="5"/>
      <c r="GCN112" s="5"/>
      <c r="GCO112" s="1"/>
      <c r="GCP112" s="2"/>
      <c r="GCQ112" s="2"/>
      <c r="GCR112" s="5"/>
      <c r="GCS112" s="5"/>
      <c r="GCT112" s="5"/>
      <c r="GCU112" s="5"/>
      <c r="GCV112" s="5"/>
      <c r="GCW112" s="1"/>
      <c r="GCX112" s="2"/>
      <c r="GCY112" s="2"/>
      <c r="GCZ112" s="5"/>
      <c r="GDA112" s="5"/>
      <c r="GDB112" s="5"/>
      <c r="GDC112" s="5"/>
      <c r="GDD112" s="5"/>
      <c r="GDE112" s="1"/>
      <c r="GDF112" s="2"/>
      <c r="GDG112" s="2"/>
      <c r="GDH112" s="5"/>
      <c r="GDI112" s="5"/>
      <c r="GDJ112" s="5"/>
      <c r="GDK112" s="5"/>
      <c r="GDL112" s="5"/>
      <c r="GDM112" s="1"/>
      <c r="GDN112" s="2"/>
      <c r="GDO112" s="2"/>
      <c r="GDP112" s="5"/>
      <c r="GDQ112" s="5"/>
      <c r="GDR112" s="5"/>
      <c r="GDS112" s="5"/>
      <c r="GDT112" s="5"/>
      <c r="GDU112" s="1"/>
      <c r="GDV112" s="2"/>
      <c r="GDW112" s="2"/>
      <c r="GDX112" s="5"/>
      <c r="GDY112" s="5"/>
      <c r="GDZ112" s="5"/>
      <c r="GEA112" s="5"/>
      <c r="GEB112" s="5"/>
      <c r="GEC112" s="1"/>
      <c r="GED112" s="2"/>
      <c r="GEE112" s="2"/>
      <c r="GEF112" s="5"/>
      <c r="GEG112" s="5"/>
      <c r="GEH112" s="5"/>
      <c r="GEI112" s="5"/>
      <c r="GEJ112" s="5"/>
      <c r="GEK112" s="1"/>
      <c r="GEL112" s="2"/>
      <c r="GEM112" s="2"/>
      <c r="GEN112" s="5"/>
      <c r="GEO112" s="5"/>
      <c r="GEP112" s="5"/>
      <c r="GEQ112" s="5"/>
      <c r="GER112" s="5"/>
      <c r="GES112" s="1"/>
      <c r="GET112" s="2"/>
      <c r="GEU112" s="2"/>
      <c r="GEV112" s="5"/>
      <c r="GEW112" s="5"/>
      <c r="GEX112" s="5"/>
      <c r="GEY112" s="5"/>
      <c r="GEZ112" s="5"/>
      <c r="GFA112" s="1"/>
      <c r="GFB112" s="2"/>
      <c r="GFC112" s="2"/>
      <c r="GFD112" s="5"/>
      <c r="GFE112" s="5"/>
      <c r="GFF112" s="5"/>
      <c r="GFG112" s="5"/>
      <c r="GFH112" s="5"/>
      <c r="GFI112" s="1"/>
      <c r="GFJ112" s="2"/>
      <c r="GFK112" s="2"/>
      <c r="GFL112" s="5"/>
      <c r="GFM112" s="5"/>
      <c r="GFN112" s="5"/>
      <c r="GFO112" s="5"/>
      <c r="GFP112" s="5"/>
      <c r="GFQ112" s="1"/>
      <c r="GFR112" s="2"/>
      <c r="GFS112" s="2"/>
      <c r="GFT112" s="5"/>
      <c r="GFU112" s="5"/>
      <c r="GFV112" s="5"/>
      <c r="GFW112" s="5"/>
      <c r="GFX112" s="5"/>
      <c r="GFY112" s="1"/>
      <c r="GFZ112" s="2"/>
      <c r="GGA112" s="2"/>
      <c r="GGB112" s="5"/>
      <c r="GGC112" s="5"/>
      <c r="GGD112" s="5"/>
      <c r="GGE112" s="5"/>
      <c r="GGF112" s="5"/>
      <c r="GGG112" s="1"/>
      <c r="GGH112" s="2"/>
      <c r="GGI112" s="2"/>
      <c r="GGJ112" s="5"/>
      <c r="GGK112" s="5"/>
      <c r="GGL112" s="5"/>
      <c r="GGM112" s="5"/>
      <c r="GGN112" s="5"/>
      <c r="GGO112" s="1"/>
      <c r="GGP112" s="2"/>
      <c r="GGQ112" s="2"/>
      <c r="GGR112" s="5"/>
      <c r="GGS112" s="5"/>
      <c r="GGT112" s="5"/>
      <c r="GGU112" s="5"/>
      <c r="GGV112" s="5"/>
      <c r="GGW112" s="1"/>
      <c r="GGX112" s="2"/>
      <c r="GGY112" s="2"/>
      <c r="GGZ112" s="5"/>
      <c r="GHA112" s="5"/>
      <c r="GHB112" s="5"/>
      <c r="GHC112" s="5"/>
      <c r="GHD112" s="5"/>
      <c r="GHE112" s="1"/>
      <c r="GHF112" s="2"/>
      <c r="GHG112" s="2"/>
      <c r="GHH112" s="5"/>
      <c r="GHI112" s="5"/>
      <c r="GHJ112" s="5"/>
      <c r="GHK112" s="5"/>
      <c r="GHL112" s="5"/>
      <c r="GHM112" s="1"/>
      <c r="GHN112" s="2"/>
      <c r="GHO112" s="2"/>
      <c r="GHP112" s="5"/>
      <c r="GHQ112" s="5"/>
      <c r="GHR112" s="5"/>
      <c r="GHS112" s="5"/>
      <c r="GHT112" s="5"/>
      <c r="GHU112" s="1"/>
      <c r="GHV112" s="2"/>
      <c r="GHW112" s="2"/>
      <c r="GHX112" s="5"/>
      <c r="GHY112" s="5"/>
      <c r="GHZ112" s="5"/>
      <c r="GIA112" s="5"/>
      <c r="GIB112" s="5"/>
      <c r="GIC112" s="1"/>
      <c r="GID112" s="2"/>
      <c r="GIE112" s="2"/>
      <c r="GIF112" s="5"/>
      <c r="GIG112" s="5"/>
      <c r="GIH112" s="5"/>
      <c r="GII112" s="5"/>
      <c r="GIJ112" s="5"/>
      <c r="GIK112" s="1"/>
      <c r="GIL112" s="2"/>
      <c r="GIM112" s="2"/>
      <c r="GIN112" s="5"/>
      <c r="GIO112" s="5"/>
      <c r="GIP112" s="5"/>
      <c r="GIQ112" s="5"/>
      <c r="GIR112" s="5"/>
      <c r="GIS112" s="1"/>
      <c r="GIT112" s="2"/>
      <c r="GIU112" s="2"/>
      <c r="GIV112" s="5"/>
      <c r="GIW112" s="5"/>
      <c r="GIX112" s="5"/>
      <c r="GIY112" s="5"/>
      <c r="GIZ112" s="5"/>
      <c r="GJA112" s="1"/>
      <c r="GJB112" s="2"/>
      <c r="GJC112" s="2"/>
      <c r="GJD112" s="5"/>
      <c r="GJE112" s="5"/>
      <c r="GJF112" s="5"/>
      <c r="GJG112" s="5"/>
      <c r="GJH112" s="5"/>
      <c r="GJI112" s="1"/>
      <c r="GJJ112" s="2"/>
      <c r="GJK112" s="2"/>
      <c r="GJL112" s="5"/>
      <c r="GJM112" s="5"/>
      <c r="GJN112" s="5"/>
      <c r="GJO112" s="5"/>
      <c r="GJP112" s="5"/>
      <c r="GJQ112" s="1"/>
      <c r="GJR112" s="2"/>
      <c r="GJS112" s="2"/>
      <c r="GJT112" s="5"/>
      <c r="GJU112" s="5"/>
      <c r="GJV112" s="5"/>
      <c r="GJW112" s="5"/>
      <c r="GJX112" s="5"/>
      <c r="GJY112" s="1"/>
      <c r="GJZ112" s="2"/>
      <c r="GKA112" s="2"/>
      <c r="GKB112" s="5"/>
      <c r="GKC112" s="5"/>
      <c r="GKD112" s="5"/>
      <c r="GKE112" s="5"/>
      <c r="GKF112" s="5"/>
      <c r="GKG112" s="1"/>
      <c r="GKH112" s="2"/>
      <c r="GKI112" s="2"/>
      <c r="GKJ112" s="5"/>
      <c r="GKK112" s="5"/>
      <c r="GKL112" s="5"/>
      <c r="GKM112" s="5"/>
      <c r="GKN112" s="5"/>
      <c r="GKO112" s="1"/>
      <c r="GKP112" s="2"/>
      <c r="GKQ112" s="2"/>
      <c r="GKR112" s="5"/>
      <c r="GKS112" s="5"/>
      <c r="GKT112" s="5"/>
      <c r="GKU112" s="5"/>
      <c r="GKV112" s="5"/>
      <c r="GKW112" s="1"/>
      <c r="GKX112" s="2"/>
      <c r="GKY112" s="2"/>
      <c r="GKZ112" s="5"/>
      <c r="GLA112" s="5"/>
      <c r="GLB112" s="5"/>
      <c r="GLC112" s="5"/>
      <c r="GLD112" s="5"/>
      <c r="GLE112" s="1"/>
      <c r="GLF112" s="2"/>
      <c r="GLG112" s="2"/>
      <c r="GLH112" s="5"/>
      <c r="GLI112" s="5"/>
      <c r="GLJ112" s="5"/>
      <c r="GLK112" s="5"/>
      <c r="GLL112" s="5"/>
      <c r="GLM112" s="1"/>
      <c r="GLN112" s="2"/>
      <c r="GLO112" s="2"/>
      <c r="GLP112" s="5"/>
      <c r="GLQ112" s="5"/>
      <c r="GLR112" s="5"/>
      <c r="GLS112" s="5"/>
      <c r="GLT112" s="5"/>
      <c r="GLU112" s="1"/>
      <c r="GLV112" s="2"/>
      <c r="GLW112" s="2"/>
      <c r="GLX112" s="5"/>
      <c r="GLY112" s="5"/>
      <c r="GLZ112" s="5"/>
      <c r="GMA112" s="5"/>
      <c r="GMB112" s="5"/>
      <c r="GMC112" s="1"/>
      <c r="GMD112" s="2"/>
      <c r="GME112" s="2"/>
      <c r="GMF112" s="5"/>
      <c r="GMG112" s="5"/>
      <c r="GMH112" s="5"/>
      <c r="GMI112" s="5"/>
      <c r="GMJ112" s="5"/>
      <c r="GMK112" s="1"/>
      <c r="GML112" s="2"/>
      <c r="GMM112" s="2"/>
      <c r="GMN112" s="5"/>
      <c r="GMO112" s="5"/>
      <c r="GMP112" s="5"/>
      <c r="GMQ112" s="5"/>
      <c r="GMR112" s="5"/>
      <c r="GMS112" s="1"/>
      <c r="GMT112" s="2"/>
      <c r="GMU112" s="2"/>
      <c r="GMV112" s="5"/>
      <c r="GMW112" s="5"/>
      <c r="GMX112" s="5"/>
      <c r="GMY112" s="5"/>
      <c r="GMZ112" s="5"/>
      <c r="GNA112" s="1"/>
      <c r="GNB112" s="2"/>
      <c r="GNC112" s="2"/>
      <c r="GND112" s="5"/>
      <c r="GNE112" s="5"/>
      <c r="GNF112" s="5"/>
      <c r="GNG112" s="5"/>
      <c r="GNH112" s="5"/>
      <c r="GNI112" s="1"/>
      <c r="GNJ112" s="2"/>
      <c r="GNK112" s="2"/>
      <c r="GNL112" s="5"/>
      <c r="GNM112" s="5"/>
      <c r="GNN112" s="5"/>
      <c r="GNO112" s="5"/>
      <c r="GNP112" s="5"/>
      <c r="GNQ112" s="1"/>
      <c r="GNR112" s="2"/>
      <c r="GNS112" s="2"/>
      <c r="GNT112" s="5"/>
      <c r="GNU112" s="5"/>
      <c r="GNV112" s="5"/>
      <c r="GNW112" s="5"/>
      <c r="GNX112" s="5"/>
      <c r="GNY112" s="1"/>
      <c r="GNZ112" s="2"/>
      <c r="GOA112" s="2"/>
      <c r="GOB112" s="5"/>
      <c r="GOC112" s="5"/>
      <c r="GOD112" s="5"/>
      <c r="GOE112" s="5"/>
      <c r="GOF112" s="5"/>
      <c r="GOG112" s="1"/>
      <c r="GOH112" s="2"/>
      <c r="GOI112" s="2"/>
      <c r="GOJ112" s="5"/>
      <c r="GOK112" s="5"/>
      <c r="GOL112" s="5"/>
      <c r="GOM112" s="5"/>
      <c r="GON112" s="5"/>
      <c r="GOO112" s="1"/>
      <c r="GOP112" s="2"/>
      <c r="GOQ112" s="2"/>
      <c r="GOR112" s="5"/>
      <c r="GOS112" s="5"/>
      <c r="GOT112" s="5"/>
      <c r="GOU112" s="5"/>
      <c r="GOV112" s="5"/>
      <c r="GOW112" s="1"/>
      <c r="GOX112" s="2"/>
      <c r="GOY112" s="2"/>
      <c r="GOZ112" s="5"/>
      <c r="GPA112" s="5"/>
      <c r="GPB112" s="5"/>
      <c r="GPC112" s="5"/>
      <c r="GPD112" s="5"/>
      <c r="GPE112" s="1"/>
      <c r="GPF112" s="2"/>
      <c r="GPG112" s="2"/>
      <c r="GPH112" s="5"/>
      <c r="GPI112" s="5"/>
      <c r="GPJ112" s="5"/>
      <c r="GPK112" s="5"/>
      <c r="GPL112" s="5"/>
      <c r="GPM112" s="1"/>
      <c r="GPN112" s="2"/>
      <c r="GPO112" s="2"/>
      <c r="GPP112" s="5"/>
      <c r="GPQ112" s="5"/>
      <c r="GPR112" s="5"/>
      <c r="GPS112" s="5"/>
      <c r="GPT112" s="5"/>
      <c r="GPU112" s="1"/>
      <c r="GPV112" s="2"/>
      <c r="GPW112" s="2"/>
      <c r="GPX112" s="5"/>
      <c r="GPY112" s="5"/>
      <c r="GPZ112" s="5"/>
      <c r="GQA112" s="5"/>
      <c r="GQB112" s="5"/>
      <c r="GQC112" s="1"/>
      <c r="GQD112" s="2"/>
      <c r="GQE112" s="2"/>
      <c r="GQF112" s="5"/>
      <c r="GQG112" s="5"/>
      <c r="GQH112" s="5"/>
      <c r="GQI112" s="5"/>
      <c r="GQJ112" s="5"/>
      <c r="GQK112" s="1"/>
      <c r="GQL112" s="2"/>
      <c r="GQM112" s="2"/>
      <c r="GQN112" s="5"/>
      <c r="GQO112" s="5"/>
      <c r="GQP112" s="5"/>
      <c r="GQQ112" s="5"/>
      <c r="GQR112" s="5"/>
      <c r="GQS112" s="1"/>
      <c r="GQT112" s="2"/>
      <c r="GQU112" s="2"/>
      <c r="GQV112" s="5"/>
      <c r="GQW112" s="5"/>
      <c r="GQX112" s="5"/>
      <c r="GQY112" s="5"/>
      <c r="GQZ112" s="5"/>
      <c r="GRA112" s="1"/>
      <c r="GRB112" s="2"/>
      <c r="GRC112" s="2"/>
      <c r="GRD112" s="5"/>
      <c r="GRE112" s="5"/>
      <c r="GRF112" s="5"/>
      <c r="GRG112" s="5"/>
      <c r="GRH112" s="5"/>
      <c r="GRI112" s="1"/>
      <c r="GRJ112" s="2"/>
      <c r="GRK112" s="2"/>
      <c r="GRL112" s="5"/>
      <c r="GRM112" s="5"/>
      <c r="GRN112" s="5"/>
      <c r="GRO112" s="5"/>
      <c r="GRP112" s="5"/>
      <c r="GRQ112" s="1"/>
      <c r="GRR112" s="2"/>
      <c r="GRS112" s="2"/>
      <c r="GRT112" s="5"/>
      <c r="GRU112" s="5"/>
      <c r="GRV112" s="5"/>
      <c r="GRW112" s="5"/>
      <c r="GRX112" s="5"/>
      <c r="GRY112" s="1"/>
      <c r="GRZ112" s="2"/>
      <c r="GSA112" s="2"/>
      <c r="GSB112" s="5"/>
      <c r="GSC112" s="5"/>
      <c r="GSD112" s="5"/>
      <c r="GSE112" s="5"/>
      <c r="GSF112" s="5"/>
      <c r="GSG112" s="1"/>
      <c r="GSH112" s="2"/>
      <c r="GSI112" s="2"/>
      <c r="GSJ112" s="5"/>
      <c r="GSK112" s="5"/>
      <c r="GSL112" s="5"/>
      <c r="GSM112" s="5"/>
      <c r="GSN112" s="5"/>
      <c r="GSO112" s="1"/>
      <c r="GSP112" s="2"/>
      <c r="GSQ112" s="2"/>
      <c r="GSR112" s="5"/>
      <c r="GSS112" s="5"/>
      <c r="GST112" s="5"/>
      <c r="GSU112" s="5"/>
      <c r="GSV112" s="5"/>
      <c r="GSW112" s="1"/>
      <c r="GSX112" s="2"/>
      <c r="GSY112" s="2"/>
      <c r="GSZ112" s="5"/>
      <c r="GTA112" s="5"/>
      <c r="GTB112" s="5"/>
      <c r="GTC112" s="5"/>
      <c r="GTD112" s="5"/>
      <c r="GTE112" s="1"/>
      <c r="GTF112" s="2"/>
      <c r="GTG112" s="2"/>
      <c r="GTH112" s="5"/>
      <c r="GTI112" s="5"/>
      <c r="GTJ112" s="5"/>
      <c r="GTK112" s="5"/>
      <c r="GTL112" s="5"/>
      <c r="GTM112" s="1"/>
      <c r="GTN112" s="2"/>
      <c r="GTO112" s="2"/>
      <c r="GTP112" s="5"/>
      <c r="GTQ112" s="5"/>
      <c r="GTR112" s="5"/>
      <c r="GTS112" s="5"/>
      <c r="GTT112" s="5"/>
      <c r="GTU112" s="1"/>
      <c r="GTV112" s="2"/>
      <c r="GTW112" s="2"/>
      <c r="GTX112" s="5"/>
      <c r="GTY112" s="5"/>
      <c r="GTZ112" s="5"/>
      <c r="GUA112" s="5"/>
      <c r="GUB112" s="5"/>
      <c r="GUC112" s="1"/>
      <c r="GUD112" s="2"/>
      <c r="GUE112" s="2"/>
      <c r="GUF112" s="5"/>
      <c r="GUG112" s="5"/>
      <c r="GUH112" s="5"/>
      <c r="GUI112" s="5"/>
      <c r="GUJ112" s="5"/>
      <c r="GUK112" s="1"/>
      <c r="GUL112" s="2"/>
      <c r="GUM112" s="2"/>
      <c r="GUN112" s="5"/>
      <c r="GUO112" s="5"/>
      <c r="GUP112" s="5"/>
      <c r="GUQ112" s="5"/>
      <c r="GUR112" s="5"/>
      <c r="GUS112" s="1"/>
      <c r="GUT112" s="2"/>
      <c r="GUU112" s="2"/>
      <c r="GUV112" s="5"/>
      <c r="GUW112" s="5"/>
      <c r="GUX112" s="5"/>
      <c r="GUY112" s="5"/>
      <c r="GUZ112" s="5"/>
      <c r="GVA112" s="1"/>
      <c r="GVB112" s="2"/>
      <c r="GVC112" s="2"/>
      <c r="GVD112" s="5"/>
      <c r="GVE112" s="5"/>
      <c r="GVF112" s="5"/>
      <c r="GVG112" s="5"/>
      <c r="GVH112" s="5"/>
      <c r="GVI112" s="1"/>
      <c r="GVJ112" s="2"/>
      <c r="GVK112" s="2"/>
      <c r="GVL112" s="5"/>
      <c r="GVM112" s="5"/>
      <c r="GVN112" s="5"/>
      <c r="GVO112" s="5"/>
      <c r="GVP112" s="5"/>
      <c r="GVQ112" s="1"/>
      <c r="GVR112" s="2"/>
      <c r="GVS112" s="2"/>
      <c r="GVT112" s="5"/>
      <c r="GVU112" s="5"/>
      <c r="GVV112" s="5"/>
      <c r="GVW112" s="5"/>
      <c r="GVX112" s="5"/>
      <c r="GVY112" s="1"/>
      <c r="GVZ112" s="2"/>
      <c r="GWA112" s="2"/>
      <c r="GWB112" s="5"/>
      <c r="GWC112" s="5"/>
      <c r="GWD112" s="5"/>
      <c r="GWE112" s="5"/>
      <c r="GWF112" s="5"/>
      <c r="GWG112" s="1"/>
      <c r="GWH112" s="2"/>
      <c r="GWI112" s="2"/>
      <c r="GWJ112" s="5"/>
      <c r="GWK112" s="5"/>
      <c r="GWL112" s="5"/>
      <c r="GWM112" s="5"/>
      <c r="GWN112" s="5"/>
      <c r="GWO112" s="1"/>
      <c r="GWP112" s="2"/>
      <c r="GWQ112" s="2"/>
      <c r="GWR112" s="5"/>
      <c r="GWS112" s="5"/>
      <c r="GWT112" s="5"/>
      <c r="GWU112" s="5"/>
      <c r="GWV112" s="5"/>
      <c r="GWW112" s="1"/>
      <c r="GWX112" s="2"/>
      <c r="GWY112" s="2"/>
      <c r="GWZ112" s="5"/>
      <c r="GXA112" s="5"/>
      <c r="GXB112" s="5"/>
      <c r="GXC112" s="5"/>
      <c r="GXD112" s="5"/>
      <c r="GXE112" s="1"/>
      <c r="GXF112" s="2"/>
      <c r="GXG112" s="2"/>
      <c r="GXH112" s="5"/>
      <c r="GXI112" s="5"/>
      <c r="GXJ112" s="5"/>
      <c r="GXK112" s="5"/>
      <c r="GXL112" s="5"/>
      <c r="GXM112" s="1"/>
      <c r="GXN112" s="2"/>
      <c r="GXO112" s="2"/>
      <c r="GXP112" s="5"/>
      <c r="GXQ112" s="5"/>
      <c r="GXR112" s="5"/>
      <c r="GXS112" s="5"/>
      <c r="GXT112" s="5"/>
      <c r="GXU112" s="1"/>
      <c r="GXV112" s="2"/>
      <c r="GXW112" s="2"/>
      <c r="GXX112" s="5"/>
      <c r="GXY112" s="5"/>
      <c r="GXZ112" s="5"/>
      <c r="GYA112" s="5"/>
      <c r="GYB112" s="5"/>
      <c r="GYC112" s="1"/>
      <c r="GYD112" s="2"/>
      <c r="GYE112" s="2"/>
      <c r="GYF112" s="5"/>
      <c r="GYG112" s="5"/>
      <c r="GYH112" s="5"/>
      <c r="GYI112" s="5"/>
      <c r="GYJ112" s="5"/>
      <c r="GYK112" s="1"/>
      <c r="GYL112" s="2"/>
      <c r="GYM112" s="2"/>
      <c r="GYN112" s="5"/>
      <c r="GYO112" s="5"/>
      <c r="GYP112" s="5"/>
      <c r="GYQ112" s="5"/>
      <c r="GYR112" s="5"/>
      <c r="GYS112" s="1"/>
      <c r="GYT112" s="2"/>
      <c r="GYU112" s="2"/>
      <c r="GYV112" s="5"/>
      <c r="GYW112" s="5"/>
      <c r="GYX112" s="5"/>
      <c r="GYY112" s="5"/>
      <c r="GYZ112" s="5"/>
      <c r="GZA112" s="1"/>
      <c r="GZB112" s="2"/>
      <c r="GZC112" s="2"/>
      <c r="GZD112" s="5"/>
      <c r="GZE112" s="5"/>
      <c r="GZF112" s="5"/>
      <c r="GZG112" s="5"/>
      <c r="GZH112" s="5"/>
      <c r="GZI112" s="1"/>
      <c r="GZJ112" s="2"/>
      <c r="GZK112" s="2"/>
      <c r="GZL112" s="5"/>
      <c r="GZM112" s="5"/>
      <c r="GZN112" s="5"/>
      <c r="GZO112" s="5"/>
      <c r="GZP112" s="5"/>
      <c r="GZQ112" s="1"/>
      <c r="GZR112" s="2"/>
      <c r="GZS112" s="2"/>
      <c r="GZT112" s="5"/>
      <c r="GZU112" s="5"/>
      <c r="GZV112" s="5"/>
      <c r="GZW112" s="5"/>
      <c r="GZX112" s="5"/>
      <c r="GZY112" s="1"/>
      <c r="GZZ112" s="2"/>
      <c r="HAA112" s="2"/>
      <c r="HAB112" s="5"/>
      <c r="HAC112" s="5"/>
      <c r="HAD112" s="5"/>
      <c r="HAE112" s="5"/>
      <c r="HAF112" s="5"/>
      <c r="HAG112" s="1"/>
      <c r="HAH112" s="2"/>
      <c r="HAI112" s="2"/>
      <c r="HAJ112" s="5"/>
      <c r="HAK112" s="5"/>
      <c r="HAL112" s="5"/>
      <c r="HAM112" s="5"/>
      <c r="HAN112" s="5"/>
      <c r="HAO112" s="1"/>
      <c r="HAP112" s="2"/>
      <c r="HAQ112" s="2"/>
      <c r="HAR112" s="5"/>
      <c r="HAS112" s="5"/>
      <c r="HAT112" s="5"/>
      <c r="HAU112" s="5"/>
      <c r="HAV112" s="5"/>
      <c r="HAW112" s="1"/>
      <c r="HAX112" s="2"/>
      <c r="HAY112" s="2"/>
      <c r="HAZ112" s="5"/>
      <c r="HBA112" s="5"/>
      <c r="HBB112" s="5"/>
      <c r="HBC112" s="5"/>
      <c r="HBD112" s="5"/>
      <c r="HBE112" s="1"/>
      <c r="HBF112" s="2"/>
      <c r="HBG112" s="2"/>
      <c r="HBH112" s="5"/>
      <c r="HBI112" s="5"/>
      <c r="HBJ112" s="5"/>
      <c r="HBK112" s="5"/>
      <c r="HBL112" s="5"/>
      <c r="HBM112" s="1"/>
      <c r="HBN112" s="2"/>
      <c r="HBO112" s="2"/>
      <c r="HBP112" s="5"/>
      <c r="HBQ112" s="5"/>
      <c r="HBR112" s="5"/>
      <c r="HBS112" s="5"/>
      <c r="HBT112" s="5"/>
      <c r="HBU112" s="1"/>
      <c r="HBV112" s="2"/>
      <c r="HBW112" s="2"/>
      <c r="HBX112" s="5"/>
      <c r="HBY112" s="5"/>
      <c r="HBZ112" s="5"/>
      <c r="HCA112" s="5"/>
      <c r="HCB112" s="5"/>
      <c r="HCC112" s="1"/>
      <c r="HCD112" s="2"/>
      <c r="HCE112" s="2"/>
      <c r="HCF112" s="5"/>
      <c r="HCG112" s="5"/>
      <c r="HCH112" s="5"/>
      <c r="HCI112" s="5"/>
      <c r="HCJ112" s="5"/>
      <c r="HCK112" s="1"/>
      <c r="HCL112" s="2"/>
      <c r="HCM112" s="2"/>
      <c r="HCN112" s="5"/>
      <c r="HCO112" s="5"/>
      <c r="HCP112" s="5"/>
      <c r="HCQ112" s="5"/>
      <c r="HCR112" s="5"/>
      <c r="HCS112" s="1"/>
      <c r="HCT112" s="2"/>
      <c r="HCU112" s="2"/>
      <c r="HCV112" s="5"/>
      <c r="HCW112" s="5"/>
      <c r="HCX112" s="5"/>
      <c r="HCY112" s="5"/>
      <c r="HCZ112" s="5"/>
      <c r="HDA112" s="1"/>
      <c r="HDB112" s="2"/>
      <c r="HDC112" s="2"/>
      <c r="HDD112" s="5"/>
      <c r="HDE112" s="5"/>
      <c r="HDF112" s="5"/>
      <c r="HDG112" s="5"/>
      <c r="HDH112" s="5"/>
      <c r="HDI112" s="1"/>
      <c r="HDJ112" s="2"/>
      <c r="HDK112" s="2"/>
      <c r="HDL112" s="5"/>
      <c r="HDM112" s="5"/>
      <c r="HDN112" s="5"/>
      <c r="HDO112" s="5"/>
      <c r="HDP112" s="5"/>
      <c r="HDQ112" s="1"/>
      <c r="HDR112" s="2"/>
      <c r="HDS112" s="2"/>
      <c r="HDT112" s="5"/>
      <c r="HDU112" s="5"/>
      <c r="HDV112" s="5"/>
      <c r="HDW112" s="5"/>
      <c r="HDX112" s="5"/>
      <c r="HDY112" s="1"/>
      <c r="HDZ112" s="2"/>
      <c r="HEA112" s="2"/>
      <c r="HEB112" s="5"/>
      <c r="HEC112" s="5"/>
      <c r="HED112" s="5"/>
      <c r="HEE112" s="5"/>
      <c r="HEF112" s="5"/>
      <c r="HEG112" s="1"/>
      <c r="HEH112" s="2"/>
      <c r="HEI112" s="2"/>
      <c r="HEJ112" s="5"/>
      <c r="HEK112" s="5"/>
      <c r="HEL112" s="5"/>
      <c r="HEM112" s="5"/>
      <c r="HEN112" s="5"/>
      <c r="HEO112" s="1"/>
      <c r="HEP112" s="2"/>
      <c r="HEQ112" s="2"/>
      <c r="HER112" s="5"/>
      <c r="HES112" s="5"/>
      <c r="HET112" s="5"/>
      <c r="HEU112" s="5"/>
      <c r="HEV112" s="5"/>
      <c r="HEW112" s="1"/>
      <c r="HEX112" s="2"/>
      <c r="HEY112" s="2"/>
      <c r="HEZ112" s="5"/>
      <c r="HFA112" s="5"/>
      <c r="HFB112" s="5"/>
      <c r="HFC112" s="5"/>
      <c r="HFD112" s="5"/>
      <c r="HFE112" s="1"/>
      <c r="HFF112" s="2"/>
      <c r="HFG112" s="2"/>
      <c r="HFH112" s="5"/>
      <c r="HFI112" s="5"/>
      <c r="HFJ112" s="5"/>
      <c r="HFK112" s="5"/>
      <c r="HFL112" s="5"/>
      <c r="HFM112" s="1"/>
      <c r="HFN112" s="2"/>
      <c r="HFO112" s="2"/>
      <c r="HFP112" s="5"/>
      <c r="HFQ112" s="5"/>
      <c r="HFR112" s="5"/>
      <c r="HFS112" s="5"/>
      <c r="HFT112" s="5"/>
      <c r="HFU112" s="1"/>
      <c r="HFV112" s="2"/>
      <c r="HFW112" s="2"/>
      <c r="HFX112" s="5"/>
      <c r="HFY112" s="5"/>
      <c r="HFZ112" s="5"/>
      <c r="HGA112" s="5"/>
      <c r="HGB112" s="5"/>
      <c r="HGC112" s="1"/>
      <c r="HGD112" s="2"/>
      <c r="HGE112" s="2"/>
      <c r="HGF112" s="5"/>
      <c r="HGG112" s="5"/>
      <c r="HGH112" s="5"/>
      <c r="HGI112" s="5"/>
      <c r="HGJ112" s="5"/>
      <c r="HGK112" s="1"/>
      <c r="HGL112" s="2"/>
      <c r="HGM112" s="2"/>
      <c r="HGN112" s="5"/>
      <c r="HGO112" s="5"/>
      <c r="HGP112" s="5"/>
      <c r="HGQ112" s="5"/>
      <c r="HGR112" s="5"/>
      <c r="HGS112" s="1"/>
      <c r="HGT112" s="2"/>
      <c r="HGU112" s="2"/>
      <c r="HGV112" s="5"/>
      <c r="HGW112" s="5"/>
      <c r="HGX112" s="5"/>
      <c r="HGY112" s="5"/>
      <c r="HGZ112" s="5"/>
      <c r="HHA112" s="1"/>
      <c r="HHB112" s="2"/>
      <c r="HHC112" s="2"/>
      <c r="HHD112" s="5"/>
      <c r="HHE112" s="5"/>
      <c r="HHF112" s="5"/>
      <c r="HHG112" s="5"/>
      <c r="HHH112" s="5"/>
      <c r="HHI112" s="1"/>
      <c r="HHJ112" s="2"/>
      <c r="HHK112" s="2"/>
      <c r="HHL112" s="5"/>
      <c r="HHM112" s="5"/>
      <c r="HHN112" s="5"/>
      <c r="HHO112" s="5"/>
      <c r="HHP112" s="5"/>
      <c r="HHQ112" s="1"/>
      <c r="HHR112" s="2"/>
      <c r="HHS112" s="2"/>
      <c r="HHT112" s="5"/>
      <c r="HHU112" s="5"/>
      <c r="HHV112" s="5"/>
      <c r="HHW112" s="5"/>
      <c r="HHX112" s="5"/>
      <c r="HHY112" s="1"/>
      <c r="HHZ112" s="2"/>
      <c r="HIA112" s="2"/>
      <c r="HIB112" s="5"/>
      <c r="HIC112" s="5"/>
      <c r="HID112" s="5"/>
      <c r="HIE112" s="5"/>
      <c r="HIF112" s="5"/>
      <c r="HIG112" s="1"/>
      <c r="HIH112" s="2"/>
      <c r="HII112" s="2"/>
      <c r="HIJ112" s="5"/>
      <c r="HIK112" s="5"/>
      <c r="HIL112" s="5"/>
      <c r="HIM112" s="5"/>
      <c r="HIN112" s="5"/>
      <c r="HIO112" s="1"/>
      <c r="HIP112" s="2"/>
      <c r="HIQ112" s="2"/>
      <c r="HIR112" s="5"/>
      <c r="HIS112" s="5"/>
      <c r="HIT112" s="5"/>
      <c r="HIU112" s="5"/>
      <c r="HIV112" s="5"/>
      <c r="HIW112" s="1"/>
      <c r="HIX112" s="2"/>
      <c r="HIY112" s="2"/>
      <c r="HIZ112" s="5"/>
      <c r="HJA112" s="5"/>
      <c r="HJB112" s="5"/>
      <c r="HJC112" s="5"/>
      <c r="HJD112" s="5"/>
      <c r="HJE112" s="1"/>
      <c r="HJF112" s="2"/>
      <c r="HJG112" s="2"/>
      <c r="HJH112" s="5"/>
      <c r="HJI112" s="5"/>
      <c r="HJJ112" s="5"/>
      <c r="HJK112" s="5"/>
      <c r="HJL112" s="5"/>
      <c r="HJM112" s="1"/>
      <c r="HJN112" s="2"/>
      <c r="HJO112" s="2"/>
      <c r="HJP112" s="5"/>
      <c r="HJQ112" s="5"/>
      <c r="HJR112" s="5"/>
      <c r="HJS112" s="5"/>
      <c r="HJT112" s="5"/>
      <c r="HJU112" s="1"/>
      <c r="HJV112" s="2"/>
      <c r="HJW112" s="2"/>
      <c r="HJX112" s="5"/>
      <c r="HJY112" s="5"/>
      <c r="HJZ112" s="5"/>
      <c r="HKA112" s="5"/>
      <c r="HKB112" s="5"/>
      <c r="HKC112" s="1"/>
      <c r="HKD112" s="2"/>
      <c r="HKE112" s="2"/>
      <c r="HKF112" s="5"/>
      <c r="HKG112" s="5"/>
      <c r="HKH112" s="5"/>
      <c r="HKI112" s="5"/>
      <c r="HKJ112" s="5"/>
      <c r="HKK112" s="1"/>
      <c r="HKL112" s="2"/>
      <c r="HKM112" s="2"/>
      <c r="HKN112" s="5"/>
      <c r="HKO112" s="5"/>
      <c r="HKP112" s="5"/>
      <c r="HKQ112" s="5"/>
      <c r="HKR112" s="5"/>
      <c r="HKS112" s="1"/>
      <c r="HKT112" s="2"/>
      <c r="HKU112" s="2"/>
      <c r="HKV112" s="5"/>
      <c r="HKW112" s="5"/>
      <c r="HKX112" s="5"/>
      <c r="HKY112" s="5"/>
      <c r="HKZ112" s="5"/>
      <c r="HLA112" s="1"/>
      <c r="HLB112" s="2"/>
      <c r="HLC112" s="2"/>
      <c r="HLD112" s="5"/>
      <c r="HLE112" s="5"/>
      <c r="HLF112" s="5"/>
      <c r="HLG112" s="5"/>
      <c r="HLH112" s="5"/>
      <c r="HLI112" s="1"/>
      <c r="HLJ112" s="2"/>
      <c r="HLK112" s="2"/>
      <c r="HLL112" s="5"/>
      <c r="HLM112" s="5"/>
      <c r="HLN112" s="5"/>
      <c r="HLO112" s="5"/>
      <c r="HLP112" s="5"/>
      <c r="HLQ112" s="1"/>
      <c r="HLR112" s="2"/>
      <c r="HLS112" s="2"/>
      <c r="HLT112" s="5"/>
      <c r="HLU112" s="5"/>
      <c r="HLV112" s="5"/>
      <c r="HLW112" s="5"/>
      <c r="HLX112" s="5"/>
      <c r="HLY112" s="1"/>
      <c r="HLZ112" s="2"/>
      <c r="HMA112" s="2"/>
      <c r="HMB112" s="5"/>
      <c r="HMC112" s="5"/>
      <c r="HMD112" s="5"/>
      <c r="HME112" s="5"/>
      <c r="HMF112" s="5"/>
      <c r="HMG112" s="1"/>
      <c r="HMH112" s="2"/>
      <c r="HMI112" s="2"/>
      <c r="HMJ112" s="5"/>
      <c r="HMK112" s="5"/>
      <c r="HML112" s="5"/>
      <c r="HMM112" s="5"/>
      <c r="HMN112" s="5"/>
      <c r="HMO112" s="1"/>
      <c r="HMP112" s="2"/>
      <c r="HMQ112" s="2"/>
      <c r="HMR112" s="5"/>
      <c r="HMS112" s="5"/>
      <c r="HMT112" s="5"/>
      <c r="HMU112" s="5"/>
      <c r="HMV112" s="5"/>
      <c r="HMW112" s="1"/>
      <c r="HMX112" s="2"/>
      <c r="HMY112" s="2"/>
      <c r="HMZ112" s="5"/>
      <c r="HNA112" s="5"/>
      <c r="HNB112" s="5"/>
      <c r="HNC112" s="5"/>
      <c r="HND112" s="5"/>
      <c r="HNE112" s="1"/>
      <c r="HNF112" s="2"/>
      <c r="HNG112" s="2"/>
      <c r="HNH112" s="5"/>
      <c r="HNI112" s="5"/>
      <c r="HNJ112" s="5"/>
      <c r="HNK112" s="5"/>
      <c r="HNL112" s="5"/>
      <c r="HNM112" s="1"/>
      <c r="HNN112" s="2"/>
      <c r="HNO112" s="2"/>
      <c r="HNP112" s="5"/>
      <c r="HNQ112" s="5"/>
      <c r="HNR112" s="5"/>
      <c r="HNS112" s="5"/>
      <c r="HNT112" s="5"/>
      <c r="HNU112" s="1"/>
      <c r="HNV112" s="2"/>
      <c r="HNW112" s="2"/>
      <c r="HNX112" s="5"/>
      <c r="HNY112" s="5"/>
      <c r="HNZ112" s="5"/>
      <c r="HOA112" s="5"/>
      <c r="HOB112" s="5"/>
      <c r="HOC112" s="1"/>
      <c r="HOD112" s="2"/>
      <c r="HOE112" s="2"/>
      <c r="HOF112" s="5"/>
      <c r="HOG112" s="5"/>
      <c r="HOH112" s="5"/>
      <c r="HOI112" s="5"/>
      <c r="HOJ112" s="5"/>
      <c r="HOK112" s="1"/>
      <c r="HOL112" s="2"/>
      <c r="HOM112" s="2"/>
      <c r="HON112" s="5"/>
      <c r="HOO112" s="5"/>
      <c r="HOP112" s="5"/>
      <c r="HOQ112" s="5"/>
      <c r="HOR112" s="5"/>
      <c r="HOS112" s="1"/>
      <c r="HOT112" s="2"/>
      <c r="HOU112" s="2"/>
      <c r="HOV112" s="5"/>
      <c r="HOW112" s="5"/>
      <c r="HOX112" s="5"/>
      <c r="HOY112" s="5"/>
      <c r="HOZ112" s="5"/>
      <c r="HPA112" s="1"/>
      <c r="HPB112" s="2"/>
      <c r="HPC112" s="2"/>
      <c r="HPD112" s="5"/>
      <c r="HPE112" s="5"/>
      <c r="HPF112" s="5"/>
      <c r="HPG112" s="5"/>
      <c r="HPH112" s="5"/>
      <c r="HPI112" s="1"/>
      <c r="HPJ112" s="2"/>
      <c r="HPK112" s="2"/>
      <c r="HPL112" s="5"/>
      <c r="HPM112" s="5"/>
      <c r="HPN112" s="5"/>
      <c r="HPO112" s="5"/>
      <c r="HPP112" s="5"/>
      <c r="HPQ112" s="1"/>
      <c r="HPR112" s="2"/>
      <c r="HPS112" s="2"/>
      <c r="HPT112" s="5"/>
      <c r="HPU112" s="5"/>
      <c r="HPV112" s="5"/>
      <c r="HPW112" s="5"/>
      <c r="HPX112" s="5"/>
      <c r="HPY112" s="1"/>
      <c r="HPZ112" s="2"/>
      <c r="HQA112" s="2"/>
      <c r="HQB112" s="5"/>
      <c r="HQC112" s="5"/>
      <c r="HQD112" s="5"/>
      <c r="HQE112" s="5"/>
      <c r="HQF112" s="5"/>
      <c r="HQG112" s="1"/>
      <c r="HQH112" s="2"/>
      <c r="HQI112" s="2"/>
      <c r="HQJ112" s="5"/>
      <c r="HQK112" s="5"/>
      <c r="HQL112" s="5"/>
      <c r="HQM112" s="5"/>
      <c r="HQN112" s="5"/>
      <c r="HQO112" s="1"/>
      <c r="HQP112" s="2"/>
      <c r="HQQ112" s="2"/>
      <c r="HQR112" s="5"/>
      <c r="HQS112" s="5"/>
      <c r="HQT112" s="5"/>
      <c r="HQU112" s="5"/>
      <c r="HQV112" s="5"/>
      <c r="HQW112" s="1"/>
      <c r="HQX112" s="2"/>
      <c r="HQY112" s="2"/>
      <c r="HQZ112" s="5"/>
      <c r="HRA112" s="5"/>
      <c r="HRB112" s="5"/>
      <c r="HRC112" s="5"/>
      <c r="HRD112" s="5"/>
      <c r="HRE112" s="1"/>
      <c r="HRF112" s="2"/>
      <c r="HRG112" s="2"/>
      <c r="HRH112" s="5"/>
      <c r="HRI112" s="5"/>
      <c r="HRJ112" s="5"/>
      <c r="HRK112" s="5"/>
      <c r="HRL112" s="5"/>
      <c r="HRM112" s="1"/>
      <c r="HRN112" s="2"/>
      <c r="HRO112" s="2"/>
      <c r="HRP112" s="5"/>
      <c r="HRQ112" s="5"/>
      <c r="HRR112" s="5"/>
      <c r="HRS112" s="5"/>
      <c r="HRT112" s="5"/>
      <c r="HRU112" s="1"/>
      <c r="HRV112" s="2"/>
      <c r="HRW112" s="2"/>
      <c r="HRX112" s="5"/>
      <c r="HRY112" s="5"/>
      <c r="HRZ112" s="5"/>
      <c r="HSA112" s="5"/>
      <c r="HSB112" s="5"/>
      <c r="HSC112" s="1"/>
      <c r="HSD112" s="2"/>
      <c r="HSE112" s="2"/>
      <c r="HSF112" s="5"/>
      <c r="HSG112" s="5"/>
      <c r="HSH112" s="5"/>
      <c r="HSI112" s="5"/>
      <c r="HSJ112" s="5"/>
      <c r="HSK112" s="1"/>
      <c r="HSL112" s="2"/>
      <c r="HSM112" s="2"/>
      <c r="HSN112" s="5"/>
      <c r="HSO112" s="5"/>
      <c r="HSP112" s="5"/>
      <c r="HSQ112" s="5"/>
      <c r="HSR112" s="5"/>
      <c r="HSS112" s="1"/>
      <c r="HST112" s="2"/>
      <c r="HSU112" s="2"/>
      <c r="HSV112" s="5"/>
      <c r="HSW112" s="5"/>
      <c r="HSX112" s="5"/>
      <c r="HSY112" s="5"/>
      <c r="HSZ112" s="5"/>
      <c r="HTA112" s="1"/>
      <c r="HTB112" s="2"/>
      <c r="HTC112" s="2"/>
      <c r="HTD112" s="5"/>
      <c r="HTE112" s="5"/>
      <c r="HTF112" s="5"/>
      <c r="HTG112" s="5"/>
      <c r="HTH112" s="5"/>
      <c r="HTI112" s="1"/>
      <c r="HTJ112" s="2"/>
      <c r="HTK112" s="2"/>
      <c r="HTL112" s="5"/>
      <c r="HTM112" s="5"/>
      <c r="HTN112" s="5"/>
      <c r="HTO112" s="5"/>
      <c r="HTP112" s="5"/>
      <c r="HTQ112" s="1"/>
      <c r="HTR112" s="2"/>
      <c r="HTS112" s="2"/>
      <c r="HTT112" s="5"/>
      <c r="HTU112" s="5"/>
      <c r="HTV112" s="5"/>
      <c r="HTW112" s="5"/>
      <c r="HTX112" s="5"/>
      <c r="HTY112" s="1"/>
      <c r="HTZ112" s="2"/>
      <c r="HUA112" s="2"/>
      <c r="HUB112" s="5"/>
      <c r="HUC112" s="5"/>
      <c r="HUD112" s="5"/>
      <c r="HUE112" s="5"/>
      <c r="HUF112" s="5"/>
      <c r="HUG112" s="1"/>
      <c r="HUH112" s="2"/>
      <c r="HUI112" s="2"/>
      <c r="HUJ112" s="5"/>
      <c r="HUK112" s="5"/>
      <c r="HUL112" s="5"/>
      <c r="HUM112" s="5"/>
      <c r="HUN112" s="5"/>
      <c r="HUO112" s="1"/>
      <c r="HUP112" s="2"/>
      <c r="HUQ112" s="2"/>
      <c r="HUR112" s="5"/>
      <c r="HUS112" s="5"/>
      <c r="HUT112" s="5"/>
      <c r="HUU112" s="5"/>
      <c r="HUV112" s="5"/>
      <c r="HUW112" s="1"/>
      <c r="HUX112" s="2"/>
      <c r="HUY112" s="2"/>
      <c r="HUZ112" s="5"/>
      <c r="HVA112" s="5"/>
      <c r="HVB112" s="5"/>
      <c r="HVC112" s="5"/>
      <c r="HVD112" s="5"/>
      <c r="HVE112" s="1"/>
      <c r="HVF112" s="2"/>
      <c r="HVG112" s="2"/>
      <c r="HVH112" s="5"/>
      <c r="HVI112" s="5"/>
      <c r="HVJ112" s="5"/>
      <c r="HVK112" s="5"/>
      <c r="HVL112" s="5"/>
      <c r="HVM112" s="1"/>
      <c r="HVN112" s="2"/>
      <c r="HVO112" s="2"/>
      <c r="HVP112" s="5"/>
      <c r="HVQ112" s="5"/>
      <c r="HVR112" s="5"/>
      <c r="HVS112" s="5"/>
      <c r="HVT112" s="5"/>
      <c r="HVU112" s="1"/>
      <c r="HVV112" s="2"/>
      <c r="HVW112" s="2"/>
      <c r="HVX112" s="5"/>
      <c r="HVY112" s="5"/>
      <c r="HVZ112" s="5"/>
      <c r="HWA112" s="5"/>
      <c r="HWB112" s="5"/>
      <c r="HWC112" s="1"/>
      <c r="HWD112" s="2"/>
      <c r="HWE112" s="2"/>
      <c r="HWF112" s="5"/>
      <c r="HWG112" s="5"/>
      <c r="HWH112" s="5"/>
      <c r="HWI112" s="5"/>
      <c r="HWJ112" s="5"/>
      <c r="HWK112" s="1"/>
      <c r="HWL112" s="2"/>
      <c r="HWM112" s="2"/>
      <c r="HWN112" s="5"/>
      <c r="HWO112" s="5"/>
      <c r="HWP112" s="5"/>
      <c r="HWQ112" s="5"/>
      <c r="HWR112" s="5"/>
      <c r="HWS112" s="1"/>
      <c r="HWT112" s="2"/>
      <c r="HWU112" s="2"/>
      <c r="HWV112" s="5"/>
      <c r="HWW112" s="5"/>
      <c r="HWX112" s="5"/>
      <c r="HWY112" s="5"/>
      <c r="HWZ112" s="5"/>
      <c r="HXA112" s="1"/>
      <c r="HXB112" s="2"/>
      <c r="HXC112" s="2"/>
      <c r="HXD112" s="5"/>
      <c r="HXE112" s="5"/>
      <c r="HXF112" s="5"/>
      <c r="HXG112" s="5"/>
      <c r="HXH112" s="5"/>
      <c r="HXI112" s="1"/>
      <c r="HXJ112" s="2"/>
      <c r="HXK112" s="2"/>
      <c r="HXL112" s="5"/>
      <c r="HXM112" s="5"/>
      <c r="HXN112" s="5"/>
      <c r="HXO112" s="5"/>
      <c r="HXP112" s="5"/>
      <c r="HXQ112" s="1"/>
      <c r="HXR112" s="2"/>
      <c r="HXS112" s="2"/>
      <c r="HXT112" s="5"/>
      <c r="HXU112" s="5"/>
      <c r="HXV112" s="5"/>
      <c r="HXW112" s="5"/>
      <c r="HXX112" s="5"/>
      <c r="HXY112" s="1"/>
      <c r="HXZ112" s="2"/>
      <c r="HYA112" s="2"/>
      <c r="HYB112" s="5"/>
      <c r="HYC112" s="5"/>
      <c r="HYD112" s="5"/>
      <c r="HYE112" s="5"/>
      <c r="HYF112" s="5"/>
      <c r="HYG112" s="1"/>
      <c r="HYH112" s="2"/>
      <c r="HYI112" s="2"/>
      <c r="HYJ112" s="5"/>
      <c r="HYK112" s="5"/>
      <c r="HYL112" s="5"/>
      <c r="HYM112" s="5"/>
      <c r="HYN112" s="5"/>
      <c r="HYO112" s="1"/>
      <c r="HYP112" s="2"/>
      <c r="HYQ112" s="2"/>
      <c r="HYR112" s="5"/>
      <c r="HYS112" s="5"/>
      <c r="HYT112" s="5"/>
      <c r="HYU112" s="5"/>
      <c r="HYV112" s="5"/>
      <c r="HYW112" s="1"/>
      <c r="HYX112" s="2"/>
      <c r="HYY112" s="2"/>
      <c r="HYZ112" s="5"/>
      <c r="HZA112" s="5"/>
      <c r="HZB112" s="5"/>
      <c r="HZC112" s="5"/>
      <c r="HZD112" s="5"/>
      <c r="HZE112" s="1"/>
      <c r="HZF112" s="2"/>
      <c r="HZG112" s="2"/>
      <c r="HZH112" s="5"/>
      <c r="HZI112" s="5"/>
      <c r="HZJ112" s="5"/>
      <c r="HZK112" s="5"/>
      <c r="HZL112" s="5"/>
      <c r="HZM112" s="1"/>
      <c r="HZN112" s="2"/>
      <c r="HZO112" s="2"/>
      <c r="HZP112" s="5"/>
      <c r="HZQ112" s="5"/>
      <c r="HZR112" s="5"/>
      <c r="HZS112" s="5"/>
      <c r="HZT112" s="5"/>
      <c r="HZU112" s="1"/>
      <c r="HZV112" s="2"/>
      <c r="HZW112" s="2"/>
      <c r="HZX112" s="5"/>
      <c r="HZY112" s="5"/>
      <c r="HZZ112" s="5"/>
      <c r="IAA112" s="5"/>
      <c r="IAB112" s="5"/>
      <c r="IAC112" s="1"/>
      <c r="IAD112" s="2"/>
      <c r="IAE112" s="2"/>
      <c r="IAF112" s="5"/>
      <c r="IAG112" s="5"/>
      <c r="IAH112" s="5"/>
      <c r="IAI112" s="5"/>
      <c r="IAJ112" s="5"/>
      <c r="IAK112" s="1"/>
      <c r="IAL112" s="2"/>
      <c r="IAM112" s="2"/>
      <c r="IAN112" s="5"/>
      <c r="IAO112" s="5"/>
      <c r="IAP112" s="5"/>
      <c r="IAQ112" s="5"/>
      <c r="IAR112" s="5"/>
      <c r="IAS112" s="1"/>
      <c r="IAT112" s="2"/>
      <c r="IAU112" s="2"/>
      <c r="IAV112" s="5"/>
      <c r="IAW112" s="5"/>
      <c r="IAX112" s="5"/>
      <c r="IAY112" s="5"/>
      <c r="IAZ112" s="5"/>
      <c r="IBA112" s="1"/>
      <c r="IBB112" s="2"/>
      <c r="IBC112" s="2"/>
      <c r="IBD112" s="5"/>
      <c r="IBE112" s="5"/>
      <c r="IBF112" s="5"/>
      <c r="IBG112" s="5"/>
      <c r="IBH112" s="5"/>
      <c r="IBI112" s="1"/>
      <c r="IBJ112" s="2"/>
      <c r="IBK112" s="2"/>
      <c r="IBL112" s="5"/>
      <c r="IBM112" s="5"/>
      <c r="IBN112" s="5"/>
      <c r="IBO112" s="5"/>
      <c r="IBP112" s="5"/>
      <c r="IBQ112" s="1"/>
      <c r="IBR112" s="2"/>
      <c r="IBS112" s="2"/>
      <c r="IBT112" s="5"/>
      <c r="IBU112" s="5"/>
      <c r="IBV112" s="5"/>
      <c r="IBW112" s="5"/>
      <c r="IBX112" s="5"/>
      <c r="IBY112" s="1"/>
      <c r="IBZ112" s="2"/>
      <c r="ICA112" s="2"/>
      <c r="ICB112" s="5"/>
      <c r="ICC112" s="5"/>
      <c r="ICD112" s="5"/>
      <c r="ICE112" s="5"/>
      <c r="ICF112" s="5"/>
      <c r="ICG112" s="1"/>
      <c r="ICH112" s="2"/>
      <c r="ICI112" s="2"/>
      <c r="ICJ112" s="5"/>
      <c r="ICK112" s="5"/>
      <c r="ICL112" s="5"/>
      <c r="ICM112" s="5"/>
      <c r="ICN112" s="5"/>
      <c r="ICO112" s="1"/>
      <c r="ICP112" s="2"/>
      <c r="ICQ112" s="2"/>
      <c r="ICR112" s="5"/>
      <c r="ICS112" s="5"/>
      <c r="ICT112" s="5"/>
      <c r="ICU112" s="5"/>
      <c r="ICV112" s="5"/>
      <c r="ICW112" s="1"/>
      <c r="ICX112" s="2"/>
      <c r="ICY112" s="2"/>
      <c r="ICZ112" s="5"/>
      <c r="IDA112" s="5"/>
      <c r="IDB112" s="5"/>
      <c r="IDC112" s="5"/>
      <c r="IDD112" s="5"/>
      <c r="IDE112" s="1"/>
      <c r="IDF112" s="2"/>
      <c r="IDG112" s="2"/>
      <c r="IDH112" s="5"/>
      <c r="IDI112" s="5"/>
      <c r="IDJ112" s="5"/>
      <c r="IDK112" s="5"/>
      <c r="IDL112" s="5"/>
      <c r="IDM112" s="1"/>
      <c r="IDN112" s="2"/>
      <c r="IDO112" s="2"/>
      <c r="IDP112" s="5"/>
      <c r="IDQ112" s="5"/>
      <c r="IDR112" s="5"/>
      <c r="IDS112" s="5"/>
      <c r="IDT112" s="5"/>
      <c r="IDU112" s="1"/>
      <c r="IDV112" s="2"/>
      <c r="IDW112" s="2"/>
      <c r="IDX112" s="5"/>
      <c r="IDY112" s="5"/>
      <c r="IDZ112" s="5"/>
      <c r="IEA112" s="5"/>
      <c r="IEB112" s="5"/>
      <c r="IEC112" s="1"/>
      <c r="IED112" s="2"/>
      <c r="IEE112" s="2"/>
      <c r="IEF112" s="5"/>
      <c r="IEG112" s="5"/>
      <c r="IEH112" s="5"/>
      <c r="IEI112" s="5"/>
      <c r="IEJ112" s="5"/>
      <c r="IEK112" s="1"/>
      <c r="IEL112" s="2"/>
      <c r="IEM112" s="2"/>
      <c r="IEN112" s="5"/>
      <c r="IEO112" s="5"/>
      <c r="IEP112" s="5"/>
      <c r="IEQ112" s="5"/>
      <c r="IER112" s="5"/>
      <c r="IES112" s="1"/>
      <c r="IET112" s="2"/>
      <c r="IEU112" s="2"/>
      <c r="IEV112" s="5"/>
      <c r="IEW112" s="5"/>
      <c r="IEX112" s="5"/>
      <c r="IEY112" s="5"/>
      <c r="IEZ112" s="5"/>
      <c r="IFA112" s="1"/>
      <c r="IFB112" s="2"/>
      <c r="IFC112" s="2"/>
      <c r="IFD112" s="5"/>
      <c r="IFE112" s="5"/>
      <c r="IFF112" s="5"/>
      <c r="IFG112" s="5"/>
      <c r="IFH112" s="5"/>
      <c r="IFI112" s="1"/>
      <c r="IFJ112" s="2"/>
      <c r="IFK112" s="2"/>
      <c r="IFL112" s="5"/>
      <c r="IFM112" s="5"/>
      <c r="IFN112" s="5"/>
      <c r="IFO112" s="5"/>
      <c r="IFP112" s="5"/>
      <c r="IFQ112" s="1"/>
      <c r="IFR112" s="2"/>
      <c r="IFS112" s="2"/>
      <c r="IFT112" s="5"/>
      <c r="IFU112" s="5"/>
      <c r="IFV112" s="5"/>
      <c r="IFW112" s="5"/>
      <c r="IFX112" s="5"/>
      <c r="IFY112" s="1"/>
      <c r="IFZ112" s="2"/>
      <c r="IGA112" s="2"/>
      <c r="IGB112" s="5"/>
      <c r="IGC112" s="5"/>
      <c r="IGD112" s="5"/>
      <c r="IGE112" s="5"/>
      <c r="IGF112" s="5"/>
      <c r="IGG112" s="1"/>
      <c r="IGH112" s="2"/>
      <c r="IGI112" s="2"/>
      <c r="IGJ112" s="5"/>
      <c r="IGK112" s="5"/>
      <c r="IGL112" s="5"/>
      <c r="IGM112" s="5"/>
      <c r="IGN112" s="5"/>
      <c r="IGO112" s="1"/>
      <c r="IGP112" s="2"/>
      <c r="IGQ112" s="2"/>
      <c r="IGR112" s="5"/>
      <c r="IGS112" s="5"/>
      <c r="IGT112" s="5"/>
      <c r="IGU112" s="5"/>
      <c r="IGV112" s="5"/>
      <c r="IGW112" s="1"/>
      <c r="IGX112" s="2"/>
      <c r="IGY112" s="2"/>
      <c r="IGZ112" s="5"/>
      <c r="IHA112" s="5"/>
      <c r="IHB112" s="5"/>
      <c r="IHC112" s="5"/>
      <c r="IHD112" s="5"/>
      <c r="IHE112" s="1"/>
      <c r="IHF112" s="2"/>
      <c r="IHG112" s="2"/>
      <c r="IHH112" s="5"/>
      <c r="IHI112" s="5"/>
      <c r="IHJ112" s="5"/>
      <c r="IHK112" s="5"/>
      <c r="IHL112" s="5"/>
      <c r="IHM112" s="1"/>
      <c r="IHN112" s="2"/>
      <c r="IHO112" s="2"/>
      <c r="IHP112" s="5"/>
      <c r="IHQ112" s="5"/>
      <c r="IHR112" s="5"/>
      <c r="IHS112" s="5"/>
      <c r="IHT112" s="5"/>
      <c r="IHU112" s="1"/>
      <c r="IHV112" s="2"/>
      <c r="IHW112" s="2"/>
      <c r="IHX112" s="5"/>
      <c r="IHY112" s="5"/>
      <c r="IHZ112" s="5"/>
      <c r="IIA112" s="5"/>
      <c r="IIB112" s="5"/>
      <c r="IIC112" s="1"/>
      <c r="IID112" s="2"/>
      <c r="IIE112" s="2"/>
      <c r="IIF112" s="5"/>
      <c r="IIG112" s="5"/>
      <c r="IIH112" s="5"/>
      <c r="III112" s="5"/>
      <c r="IIJ112" s="5"/>
      <c r="IIK112" s="1"/>
      <c r="IIL112" s="2"/>
      <c r="IIM112" s="2"/>
      <c r="IIN112" s="5"/>
      <c r="IIO112" s="5"/>
      <c r="IIP112" s="5"/>
      <c r="IIQ112" s="5"/>
      <c r="IIR112" s="5"/>
      <c r="IIS112" s="1"/>
      <c r="IIT112" s="2"/>
      <c r="IIU112" s="2"/>
      <c r="IIV112" s="5"/>
      <c r="IIW112" s="5"/>
      <c r="IIX112" s="5"/>
      <c r="IIY112" s="5"/>
      <c r="IIZ112" s="5"/>
      <c r="IJA112" s="1"/>
      <c r="IJB112" s="2"/>
      <c r="IJC112" s="2"/>
      <c r="IJD112" s="5"/>
      <c r="IJE112" s="5"/>
      <c r="IJF112" s="5"/>
      <c r="IJG112" s="5"/>
      <c r="IJH112" s="5"/>
      <c r="IJI112" s="1"/>
      <c r="IJJ112" s="2"/>
      <c r="IJK112" s="2"/>
      <c r="IJL112" s="5"/>
      <c r="IJM112" s="5"/>
      <c r="IJN112" s="5"/>
      <c r="IJO112" s="5"/>
      <c r="IJP112" s="5"/>
      <c r="IJQ112" s="1"/>
      <c r="IJR112" s="2"/>
      <c r="IJS112" s="2"/>
      <c r="IJT112" s="5"/>
      <c r="IJU112" s="5"/>
      <c r="IJV112" s="5"/>
      <c r="IJW112" s="5"/>
      <c r="IJX112" s="5"/>
      <c r="IJY112" s="1"/>
      <c r="IJZ112" s="2"/>
      <c r="IKA112" s="2"/>
      <c r="IKB112" s="5"/>
      <c r="IKC112" s="5"/>
      <c r="IKD112" s="5"/>
      <c r="IKE112" s="5"/>
      <c r="IKF112" s="5"/>
      <c r="IKG112" s="1"/>
      <c r="IKH112" s="2"/>
      <c r="IKI112" s="2"/>
      <c r="IKJ112" s="5"/>
      <c r="IKK112" s="5"/>
      <c r="IKL112" s="5"/>
      <c r="IKM112" s="5"/>
      <c r="IKN112" s="5"/>
      <c r="IKO112" s="1"/>
      <c r="IKP112" s="2"/>
      <c r="IKQ112" s="2"/>
      <c r="IKR112" s="5"/>
      <c r="IKS112" s="5"/>
      <c r="IKT112" s="5"/>
      <c r="IKU112" s="5"/>
      <c r="IKV112" s="5"/>
      <c r="IKW112" s="1"/>
      <c r="IKX112" s="2"/>
      <c r="IKY112" s="2"/>
      <c r="IKZ112" s="5"/>
      <c r="ILA112" s="5"/>
      <c r="ILB112" s="5"/>
      <c r="ILC112" s="5"/>
      <c r="ILD112" s="5"/>
      <c r="ILE112" s="1"/>
      <c r="ILF112" s="2"/>
      <c r="ILG112" s="2"/>
      <c r="ILH112" s="5"/>
      <c r="ILI112" s="5"/>
      <c r="ILJ112" s="5"/>
      <c r="ILK112" s="5"/>
      <c r="ILL112" s="5"/>
      <c r="ILM112" s="1"/>
      <c r="ILN112" s="2"/>
      <c r="ILO112" s="2"/>
      <c r="ILP112" s="5"/>
      <c r="ILQ112" s="5"/>
      <c r="ILR112" s="5"/>
      <c r="ILS112" s="5"/>
      <c r="ILT112" s="5"/>
      <c r="ILU112" s="1"/>
      <c r="ILV112" s="2"/>
      <c r="ILW112" s="2"/>
      <c r="ILX112" s="5"/>
      <c r="ILY112" s="5"/>
      <c r="ILZ112" s="5"/>
      <c r="IMA112" s="5"/>
      <c r="IMB112" s="5"/>
      <c r="IMC112" s="1"/>
      <c r="IMD112" s="2"/>
      <c r="IME112" s="2"/>
      <c r="IMF112" s="5"/>
      <c r="IMG112" s="5"/>
      <c r="IMH112" s="5"/>
      <c r="IMI112" s="5"/>
      <c r="IMJ112" s="5"/>
      <c r="IMK112" s="1"/>
      <c r="IML112" s="2"/>
      <c r="IMM112" s="2"/>
      <c r="IMN112" s="5"/>
      <c r="IMO112" s="5"/>
      <c r="IMP112" s="5"/>
      <c r="IMQ112" s="5"/>
      <c r="IMR112" s="5"/>
      <c r="IMS112" s="1"/>
      <c r="IMT112" s="2"/>
      <c r="IMU112" s="2"/>
      <c r="IMV112" s="5"/>
      <c r="IMW112" s="5"/>
      <c r="IMX112" s="5"/>
      <c r="IMY112" s="5"/>
      <c r="IMZ112" s="5"/>
      <c r="INA112" s="1"/>
      <c r="INB112" s="2"/>
      <c r="INC112" s="2"/>
      <c r="IND112" s="5"/>
      <c r="INE112" s="5"/>
      <c r="INF112" s="5"/>
      <c r="ING112" s="5"/>
      <c r="INH112" s="5"/>
      <c r="INI112" s="1"/>
      <c r="INJ112" s="2"/>
      <c r="INK112" s="2"/>
      <c r="INL112" s="5"/>
      <c r="INM112" s="5"/>
      <c r="INN112" s="5"/>
      <c r="INO112" s="5"/>
      <c r="INP112" s="5"/>
      <c r="INQ112" s="1"/>
      <c r="INR112" s="2"/>
      <c r="INS112" s="2"/>
      <c r="INT112" s="5"/>
      <c r="INU112" s="5"/>
      <c r="INV112" s="5"/>
      <c r="INW112" s="5"/>
      <c r="INX112" s="5"/>
      <c r="INY112" s="1"/>
      <c r="INZ112" s="2"/>
      <c r="IOA112" s="2"/>
      <c r="IOB112" s="5"/>
      <c r="IOC112" s="5"/>
      <c r="IOD112" s="5"/>
      <c r="IOE112" s="5"/>
      <c r="IOF112" s="5"/>
      <c r="IOG112" s="1"/>
      <c r="IOH112" s="2"/>
      <c r="IOI112" s="2"/>
      <c r="IOJ112" s="5"/>
      <c r="IOK112" s="5"/>
      <c r="IOL112" s="5"/>
      <c r="IOM112" s="5"/>
      <c r="ION112" s="5"/>
      <c r="IOO112" s="1"/>
      <c r="IOP112" s="2"/>
      <c r="IOQ112" s="2"/>
      <c r="IOR112" s="5"/>
      <c r="IOS112" s="5"/>
      <c r="IOT112" s="5"/>
      <c r="IOU112" s="5"/>
      <c r="IOV112" s="5"/>
      <c r="IOW112" s="1"/>
      <c r="IOX112" s="2"/>
      <c r="IOY112" s="2"/>
      <c r="IOZ112" s="5"/>
      <c r="IPA112" s="5"/>
      <c r="IPB112" s="5"/>
      <c r="IPC112" s="5"/>
      <c r="IPD112" s="5"/>
      <c r="IPE112" s="1"/>
      <c r="IPF112" s="2"/>
      <c r="IPG112" s="2"/>
      <c r="IPH112" s="5"/>
      <c r="IPI112" s="5"/>
      <c r="IPJ112" s="5"/>
      <c r="IPK112" s="5"/>
      <c r="IPL112" s="5"/>
      <c r="IPM112" s="1"/>
      <c r="IPN112" s="2"/>
      <c r="IPO112" s="2"/>
      <c r="IPP112" s="5"/>
      <c r="IPQ112" s="5"/>
      <c r="IPR112" s="5"/>
      <c r="IPS112" s="5"/>
      <c r="IPT112" s="5"/>
      <c r="IPU112" s="1"/>
      <c r="IPV112" s="2"/>
      <c r="IPW112" s="2"/>
      <c r="IPX112" s="5"/>
      <c r="IPY112" s="5"/>
      <c r="IPZ112" s="5"/>
      <c r="IQA112" s="5"/>
      <c r="IQB112" s="5"/>
      <c r="IQC112" s="1"/>
      <c r="IQD112" s="2"/>
      <c r="IQE112" s="2"/>
      <c r="IQF112" s="5"/>
      <c r="IQG112" s="5"/>
      <c r="IQH112" s="5"/>
      <c r="IQI112" s="5"/>
      <c r="IQJ112" s="5"/>
      <c r="IQK112" s="1"/>
      <c r="IQL112" s="2"/>
      <c r="IQM112" s="2"/>
      <c r="IQN112" s="5"/>
      <c r="IQO112" s="5"/>
      <c r="IQP112" s="5"/>
      <c r="IQQ112" s="5"/>
      <c r="IQR112" s="5"/>
      <c r="IQS112" s="1"/>
      <c r="IQT112" s="2"/>
      <c r="IQU112" s="2"/>
      <c r="IQV112" s="5"/>
      <c r="IQW112" s="5"/>
      <c r="IQX112" s="5"/>
      <c r="IQY112" s="5"/>
      <c r="IQZ112" s="5"/>
      <c r="IRA112" s="1"/>
      <c r="IRB112" s="2"/>
      <c r="IRC112" s="2"/>
      <c r="IRD112" s="5"/>
      <c r="IRE112" s="5"/>
      <c r="IRF112" s="5"/>
      <c r="IRG112" s="5"/>
      <c r="IRH112" s="5"/>
      <c r="IRI112" s="1"/>
      <c r="IRJ112" s="2"/>
      <c r="IRK112" s="2"/>
      <c r="IRL112" s="5"/>
      <c r="IRM112" s="5"/>
      <c r="IRN112" s="5"/>
      <c r="IRO112" s="5"/>
      <c r="IRP112" s="5"/>
      <c r="IRQ112" s="1"/>
      <c r="IRR112" s="2"/>
      <c r="IRS112" s="2"/>
      <c r="IRT112" s="5"/>
      <c r="IRU112" s="5"/>
      <c r="IRV112" s="5"/>
      <c r="IRW112" s="5"/>
      <c r="IRX112" s="5"/>
      <c r="IRY112" s="1"/>
      <c r="IRZ112" s="2"/>
      <c r="ISA112" s="2"/>
      <c r="ISB112" s="5"/>
      <c r="ISC112" s="5"/>
      <c r="ISD112" s="5"/>
      <c r="ISE112" s="5"/>
      <c r="ISF112" s="5"/>
      <c r="ISG112" s="1"/>
      <c r="ISH112" s="2"/>
      <c r="ISI112" s="2"/>
      <c r="ISJ112" s="5"/>
      <c r="ISK112" s="5"/>
      <c r="ISL112" s="5"/>
      <c r="ISM112" s="5"/>
      <c r="ISN112" s="5"/>
      <c r="ISO112" s="1"/>
      <c r="ISP112" s="2"/>
      <c r="ISQ112" s="2"/>
      <c r="ISR112" s="5"/>
      <c r="ISS112" s="5"/>
      <c r="IST112" s="5"/>
      <c r="ISU112" s="5"/>
      <c r="ISV112" s="5"/>
      <c r="ISW112" s="1"/>
      <c r="ISX112" s="2"/>
      <c r="ISY112" s="2"/>
      <c r="ISZ112" s="5"/>
      <c r="ITA112" s="5"/>
      <c r="ITB112" s="5"/>
      <c r="ITC112" s="5"/>
      <c r="ITD112" s="5"/>
      <c r="ITE112" s="1"/>
      <c r="ITF112" s="2"/>
      <c r="ITG112" s="2"/>
      <c r="ITH112" s="5"/>
      <c r="ITI112" s="5"/>
      <c r="ITJ112" s="5"/>
      <c r="ITK112" s="5"/>
      <c r="ITL112" s="5"/>
      <c r="ITM112" s="1"/>
      <c r="ITN112" s="2"/>
      <c r="ITO112" s="2"/>
      <c r="ITP112" s="5"/>
      <c r="ITQ112" s="5"/>
      <c r="ITR112" s="5"/>
      <c r="ITS112" s="5"/>
      <c r="ITT112" s="5"/>
      <c r="ITU112" s="1"/>
      <c r="ITV112" s="2"/>
      <c r="ITW112" s="2"/>
      <c r="ITX112" s="5"/>
      <c r="ITY112" s="5"/>
      <c r="ITZ112" s="5"/>
      <c r="IUA112" s="5"/>
      <c r="IUB112" s="5"/>
      <c r="IUC112" s="1"/>
      <c r="IUD112" s="2"/>
      <c r="IUE112" s="2"/>
      <c r="IUF112" s="5"/>
      <c r="IUG112" s="5"/>
      <c r="IUH112" s="5"/>
      <c r="IUI112" s="5"/>
      <c r="IUJ112" s="5"/>
      <c r="IUK112" s="1"/>
      <c r="IUL112" s="2"/>
      <c r="IUM112" s="2"/>
      <c r="IUN112" s="5"/>
      <c r="IUO112" s="5"/>
      <c r="IUP112" s="5"/>
      <c r="IUQ112" s="5"/>
      <c r="IUR112" s="5"/>
      <c r="IUS112" s="1"/>
      <c r="IUT112" s="2"/>
      <c r="IUU112" s="2"/>
      <c r="IUV112" s="5"/>
      <c r="IUW112" s="5"/>
      <c r="IUX112" s="5"/>
      <c r="IUY112" s="5"/>
      <c r="IUZ112" s="5"/>
      <c r="IVA112" s="1"/>
      <c r="IVB112" s="2"/>
      <c r="IVC112" s="2"/>
      <c r="IVD112" s="5"/>
      <c r="IVE112" s="5"/>
      <c r="IVF112" s="5"/>
      <c r="IVG112" s="5"/>
      <c r="IVH112" s="5"/>
      <c r="IVI112" s="1"/>
      <c r="IVJ112" s="2"/>
      <c r="IVK112" s="2"/>
      <c r="IVL112" s="5"/>
      <c r="IVM112" s="5"/>
      <c r="IVN112" s="5"/>
      <c r="IVO112" s="5"/>
      <c r="IVP112" s="5"/>
      <c r="IVQ112" s="1"/>
      <c r="IVR112" s="2"/>
      <c r="IVS112" s="2"/>
      <c r="IVT112" s="5"/>
      <c r="IVU112" s="5"/>
      <c r="IVV112" s="5"/>
      <c r="IVW112" s="5"/>
      <c r="IVX112" s="5"/>
      <c r="IVY112" s="1"/>
      <c r="IVZ112" s="2"/>
      <c r="IWA112" s="2"/>
      <c r="IWB112" s="5"/>
      <c r="IWC112" s="5"/>
      <c r="IWD112" s="5"/>
      <c r="IWE112" s="5"/>
      <c r="IWF112" s="5"/>
      <c r="IWG112" s="1"/>
      <c r="IWH112" s="2"/>
      <c r="IWI112" s="2"/>
      <c r="IWJ112" s="5"/>
      <c r="IWK112" s="5"/>
      <c r="IWL112" s="5"/>
      <c r="IWM112" s="5"/>
      <c r="IWN112" s="5"/>
      <c r="IWO112" s="1"/>
      <c r="IWP112" s="2"/>
      <c r="IWQ112" s="2"/>
      <c r="IWR112" s="5"/>
      <c r="IWS112" s="5"/>
      <c r="IWT112" s="5"/>
      <c r="IWU112" s="5"/>
      <c r="IWV112" s="5"/>
      <c r="IWW112" s="1"/>
      <c r="IWX112" s="2"/>
      <c r="IWY112" s="2"/>
      <c r="IWZ112" s="5"/>
      <c r="IXA112" s="5"/>
      <c r="IXB112" s="5"/>
      <c r="IXC112" s="5"/>
      <c r="IXD112" s="5"/>
      <c r="IXE112" s="1"/>
      <c r="IXF112" s="2"/>
      <c r="IXG112" s="2"/>
      <c r="IXH112" s="5"/>
      <c r="IXI112" s="5"/>
      <c r="IXJ112" s="5"/>
      <c r="IXK112" s="5"/>
      <c r="IXL112" s="5"/>
      <c r="IXM112" s="1"/>
      <c r="IXN112" s="2"/>
      <c r="IXO112" s="2"/>
      <c r="IXP112" s="5"/>
      <c r="IXQ112" s="5"/>
      <c r="IXR112" s="5"/>
      <c r="IXS112" s="5"/>
      <c r="IXT112" s="5"/>
      <c r="IXU112" s="1"/>
      <c r="IXV112" s="2"/>
      <c r="IXW112" s="2"/>
      <c r="IXX112" s="5"/>
      <c r="IXY112" s="5"/>
      <c r="IXZ112" s="5"/>
      <c r="IYA112" s="5"/>
      <c r="IYB112" s="5"/>
      <c r="IYC112" s="1"/>
      <c r="IYD112" s="2"/>
      <c r="IYE112" s="2"/>
      <c r="IYF112" s="5"/>
      <c r="IYG112" s="5"/>
      <c r="IYH112" s="5"/>
      <c r="IYI112" s="5"/>
      <c r="IYJ112" s="5"/>
      <c r="IYK112" s="1"/>
      <c r="IYL112" s="2"/>
      <c r="IYM112" s="2"/>
      <c r="IYN112" s="5"/>
      <c r="IYO112" s="5"/>
      <c r="IYP112" s="5"/>
      <c r="IYQ112" s="5"/>
      <c r="IYR112" s="5"/>
      <c r="IYS112" s="1"/>
      <c r="IYT112" s="2"/>
      <c r="IYU112" s="2"/>
      <c r="IYV112" s="5"/>
      <c r="IYW112" s="5"/>
      <c r="IYX112" s="5"/>
      <c r="IYY112" s="5"/>
      <c r="IYZ112" s="5"/>
      <c r="IZA112" s="1"/>
      <c r="IZB112" s="2"/>
      <c r="IZC112" s="2"/>
      <c r="IZD112" s="5"/>
      <c r="IZE112" s="5"/>
      <c r="IZF112" s="5"/>
      <c r="IZG112" s="5"/>
      <c r="IZH112" s="5"/>
      <c r="IZI112" s="1"/>
      <c r="IZJ112" s="2"/>
      <c r="IZK112" s="2"/>
      <c r="IZL112" s="5"/>
      <c r="IZM112" s="5"/>
      <c r="IZN112" s="5"/>
      <c r="IZO112" s="5"/>
      <c r="IZP112" s="5"/>
      <c r="IZQ112" s="1"/>
      <c r="IZR112" s="2"/>
      <c r="IZS112" s="2"/>
      <c r="IZT112" s="5"/>
      <c r="IZU112" s="5"/>
      <c r="IZV112" s="5"/>
      <c r="IZW112" s="5"/>
      <c r="IZX112" s="5"/>
      <c r="IZY112" s="1"/>
      <c r="IZZ112" s="2"/>
      <c r="JAA112" s="2"/>
      <c r="JAB112" s="5"/>
      <c r="JAC112" s="5"/>
      <c r="JAD112" s="5"/>
      <c r="JAE112" s="5"/>
      <c r="JAF112" s="5"/>
      <c r="JAG112" s="1"/>
      <c r="JAH112" s="2"/>
      <c r="JAI112" s="2"/>
      <c r="JAJ112" s="5"/>
      <c r="JAK112" s="5"/>
      <c r="JAL112" s="5"/>
      <c r="JAM112" s="5"/>
      <c r="JAN112" s="5"/>
      <c r="JAO112" s="1"/>
      <c r="JAP112" s="2"/>
      <c r="JAQ112" s="2"/>
      <c r="JAR112" s="5"/>
      <c r="JAS112" s="5"/>
      <c r="JAT112" s="5"/>
      <c r="JAU112" s="5"/>
      <c r="JAV112" s="5"/>
      <c r="JAW112" s="1"/>
      <c r="JAX112" s="2"/>
      <c r="JAY112" s="2"/>
      <c r="JAZ112" s="5"/>
      <c r="JBA112" s="5"/>
      <c r="JBB112" s="5"/>
      <c r="JBC112" s="5"/>
      <c r="JBD112" s="5"/>
      <c r="JBE112" s="1"/>
      <c r="JBF112" s="2"/>
      <c r="JBG112" s="2"/>
      <c r="JBH112" s="5"/>
      <c r="JBI112" s="5"/>
      <c r="JBJ112" s="5"/>
      <c r="JBK112" s="5"/>
      <c r="JBL112" s="5"/>
      <c r="JBM112" s="1"/>
      <c r="JBN112" s="2"/>
      <c r="JBO112" s="2"/>
      <c r="JBP112" s="5"/>
      <c r="JBQ112" s="5"/>
      <c r="JBR112" s="5"/>
      <c r="JBS112" s="5"/>
      <c r="JBT112" s="5"/>
      <c r="JBU112" s="1"/>
      <c r="JBV112" s="2"/>
      <c r="JBW112" s="2"/>
      <c r="JBX112" s="5"/>
      <c r="JBY112" s="5"/>
      <c r="JBZ112" s="5"/>
      <c r="JCA112" s="5"/>
      <c r="JCB112" s="5"/>
      <c r="JCC112" s="1"/>
      <c r="JCD112" s="2"/>
      <c r="JCE112" s="2"/>
      <c r="JCF112" s="5"/>
      <c r="JCG112" s="5"/>
      <c r="JCH112" s="5"/>
      <c r="JCI112" s="5"/>
      <c r="JCJ112" s="5"/>
      <c r="JCK112" s="1"/>
      <c r="JCL112" s="2"/>
      <c r="JCM112" s="2"/>
      <c r="JCN112" s="5"/>
      <c r="JCO112" s="5"/>
      <c r="JCP112" s="5"/>
      <c r="JCQ112" s="5"/>
      <c r="JCR112" s="5"/>
      <c r="JCS112" s="1"/>
      <c r="JCT112" s="2"/>
      <c r="JCU112" s="2"/>
      <c r="JCV112" s="5"/>
      <c r="JCW112" s="5"/>
      <c r="JCX112" s="5"/>
      <c r="JCY112" s="5"/>
      <c r="JCZ112" s="5"/>
      <c r="JDA112" s="1"/>
      <c r="JDB112" s="2"/>
      <c r="JDC112" s="2"/>
      <c r="JDD112" s="5"/>
      <c r="JDE112" s="5"/>
      <c r="JDF112" s="5"/>
      <c r="JDG112" s="5"/>
      <c r="JDH112" s="5"/>
      <c r="JDI112" s="1"/>
      <c r="JDJ112" s="2"/>
      <c r="JDK112" s="2"/>
      <c r="JDL112" s="5"/>
      <c r="JDM112" s="5"/>
      <c r="JDN112" s="5"/>
      <c r="JDO112" s="5"/>
      <c r="JDP112" s="5"/>
      <c r="JDQ112" s="1"/>
      <c r="JDR112" s="2"/>
      <c r="JDS112" s="2"/>
      <c r="JDT112" s="5"/>
      <c r="JDU112" s="5"/>
      <c r="JDV112" s="5"/>
      <c r="JDW112" s="5"/>
      <c r="JDX112" s="5"/>
      <c r="JDY112" s="1"/>
      <c r="JDZ112" s="2"/>
      <c r="JEA112" s="2"/>
      <c r="JEB112" s="5"/>
      <c r="JEC112" s="5"/>
      <c r="JED112" s="5"/>
      <c r="JEE112" s="5"/>
      <c r="JEF112" s="5"/>
      <c r="JEG112" s="1"/>
      <c r="JEH112" s="2"/>
      <c r="JEI112" s="2"/>
      <c r="JEJ112" s="5"/>
      <c r="JEK112" s="5"/>
      <c r="JEL112" s="5"/>
      <c r="JEM112" s="5"/>
      <c r="JEN112" s="5"/>
      <c r="JEO112" s="1"/>
      <c r="JEP112" s="2"/>
      <c r="JEQ112" s="2"/>
      <c r="JER112" s="5"/>
      <c r="JES112" s="5"/>
      <c r="JET112" s="5"/>
      <c r="JEU112" s="5"/>
      <c r="JEV112" s="5"/>
      <c r="JEW112" s="1"/>
      <c r="JEX112" s="2"/>
      <c r="JEY112" s="2"/>
      <c r="JEZ112" s="5"/>
      <c r="JFA112" s="5"/>
      <c r="JFB112" s="5"/>
      <c r="JFC112" s="5"/>
      <c r="JFD112" s="5"/>
      <c r="JFE112" s="1"/>
      <c r="JFF112" s="2"/>
      <c r="JFG112" s="2"/>
      <c r="JFH112" s="5"/>
      <c r="JFI112" s="5"/>
      <c r="JFJ112" s="5"/>
      <c r="JFK112" s="5"/>
      <c r="JFL112" s="5"/>
      <c r="JFM112" s="1"/>
      <c r="JFN112" s="2"/>
      <c r="JFO112" s="2"/>
      <c r="JFP112" s="5"/>
      <c r="JFQ112" s="5"/>
      <c r="JFR112" s="5"/>
      <c r="JFS112" s="5"/>
      <c r="JFT112" s="5"/>
      <c r="JFU112" s="1"/>
      <c r="JFV112" s="2"/>
      <c r="JFW112" s="2"/>
      <c r="JFX112" s="5"/>
      <c r="JFY112" s="5"/>
      <c r="JFZ112" s="5"/>
      <c r="JGA112" s="5"/>
      <c r="JGB112" s="5"/>
      <c r="JGC112" s="1"/>
      <c r="JGD112" s="2"/>
      <c r="JGE112" s="2"/>
      <c r="JGF112" s="5"/>
      <c r="JGG112" s="5"/>
      <c r="JGH112" s="5"/>
      <c r="JGI112" s="5"/>
      <c r="JGJ112" s="5"/>
      <c r="JGK112" s="1"/>
      <c r="JGL112" s="2"/>
      <c r="JGM112" s="2"/>
      <c r="JGN112" s="5"/>
      <c r="JGO112" s="5"/>
      <c r="JGP112" s="5"/>
      <c r="JGQ112" s="5"/>
      <c r="JGR112" s="5"/>
      <c r="JGS112" s="1"/>
      <c r="JGT112" s="2"/>
      <c r="JGU112" s="2"/>
      <c r="JGV112" s="5"/>
      <c r="JGW112" s="5"/>
      <c r="JGX112" s="5"/>
      <c r="JGY112" s="5"/>
      <c r="JGZ112" s="5"/>
      <c r="JHA112" s="1"/>
      <c r="JHB112" s="2"/>
      <c r="JHC112" s="2"/>
      <c r="JHD112" s="5"/>
      <c r="JHE112" s="5"/>
      <c r="JHF112" s="5"/>
      <c r="JHG112" s="5"/>
      <c r="JHH112" s="5"/>
      <c r="JHI112" s="1"/>
      <c r="JHJ112" s="2"/>
      <c r="JHK112" s="2"/>
      <c r="JHL112" s="5"/>
      <c r="JHM112" s="5"/>
      <c r="JHN112" s="5"/>
      <c r="JHO112" s="5"/>
      <c r="JHP112" s="5"/>
      <c r="JHQ112" s="1"/>
      <c r="JHR112" s="2"/>
      <c r="JHS112" s="2"/>
      <c r="JHT112" s="5"/>
      <c r="JHU112" s="5"/>
      <c r="JHV112" s="5"/>
      <c r="JHW112" s="5"/>
      <c r="JHX112" s="5"/>
      <c r="JHY112" s="1"/>
      <c r="JHZ112" s="2"/>
      <c r="JIA112" s="2"/>
      <c r="JIB112" s="5"/>
      <c r="JIC112" s="5"/>
      <c r="JID112" s="5"/>
      <c r="JIE112" s="5"/>
      <c r="JIF112" s="5"/>
      <c r="JIG112" s="1"/>
      <c r="JIH112" s="2"/>
      <c r="JII112" s="2"/>
      <c r="JIJ112" s="5"/>
      <c r="JIK112" s="5"/>
      <c r="JIL112" s="5"/>
      <c r="JIM112" s="5"/>
      <c r="JIN112" s="5"/>
      <c r="JIO112" s="1"/>
      <c r="JIP112" s="2"/>
      <c r="JIQ112" s="2"/>
      <c r="JIR112" s="5"/>
      <c r="JIS112" s="5"/>
      <c r="JIT112" s="5"/>
      <c r="JIU112" s="5"/>
      <c r="JIV112" s="5"/>
      <c r="JIW112" s="1"/>
      <c r="JIX112" s="2"/>
      <c r="JIY112" s="2"/>
      <c r="JIZ112" s="5"/>
      <c r="JJA112" s="5"/>
      <c r="JJB112" s="5"/>
      <c r="JJC112" s="5"/>
      <c r="JJD112" s="5"/>
      <c r="JJE112" s="1"/>
      <c r="JJF112" s="2"/>
      <c r="JJG112" s="2"/>
      <c r="JJH112" s="5"/>
      <c r="JJI112" s="5"/>
      <c r="JJJ112" s="5"/>
      <c r="JJK112" s="5"/>
      <c r="JJL112" s="5"/>
      <c r="JJM112" s="1"/>
      <c r="JJN112" s="2"/>
      <c r="JJO112" s="2"/>
      <c r="JJP112" s="5"/>
      <c r="JJQ112" s="5"/>
      <c r="JJR112" s="5"/>
      <c r="JJS112" s="5"/>
      <c r="JJT112" s="5"/>
      <c r="JJU112" s="1"/>
      <c r="JJV112" s="2"/>
      <c r="JJW112" s="2"/>
      <c r="JJX112" s="5"/>
      <c r="JJY112" s="5"/>
      <c r="JJZ112" s="5"/>
      <c r="JKA112" s="5"/>
      <c r="JKB112" s="5"/>
      <c r="JKC112" s="1"/>
      <c r="JKD112" s="2"/>
      <c r="JKE112" s="2"/>
      <c r="JKF112" s="5"/>
      <c r="JKG112" s="5"/>
      <c r="JKH112" s="5"/>
      <c r="JKI112" s="5"/>
      <c r="JKJ112" s="5"/>
      <c r="JKK112" s="1"/>
      <c r="JKL112" s="2"/>
      <c r="JKM112" s="2"/>
      <c r="JKN112" s="5"/>
      <c r="JKO112" s="5"/>
      <c r="JKP112" s="5"/>
      <c r="JKQ112" s="5"/>
      <c r="JKR112" s="5"/>
      <c r="JKS112" s="1"/>
      <c r="JKT112" s="2"/>
      <c r="JKU112" s="2"/>
      <c r="JKV112" s="5"/>
      <c r="JKW112" s="5"/>
      <c r="JKX112" s="5"/>
      <c r="JKY112" s="5"/>
      <c r="JKZ112" s="5"/>
      <c r="JLA112" s="1"/>
      <c r="JLB112" s="2"/>
      <c r="JLC112" s="2"/>
      <c r="JLD112" s="5"/>
      <c r="JLE112" s="5"/>
      <c r="JLF112" s="5"/>
      <c r="JLG112" s="5"/>
      <c r="JLH112" s="5"/>
      <c r="JLI112" s="1"/>
      <c r="JLJ112" s="2"/>
      <c r="JLK112" s="2"/>
      <c r="JLL112" s="5"/>
      <c r="JLM112" s="5"/>
      <c r="JLN112" s="5"/>
      <c r="JLO112" s="5"/>
      <c r="JLP112" s="5"/>
      <c r="JLQ112" s="1"/>
      <c r="JLR112" s="2"/>
      <c r="JLS112" s="2"/>
      <c r="JLT112" s="5"/>
      <c r="JLU112" s="5"/>
      <c r="JLV112" s="5"/>
      <c r="JLW112" s="5"/>
      <c r="JLX112" s="5"/>
      <c r="JLY112" s="1"/>
      <c r="JLZ112" s="2"/>
      <c r="JMA112" s="2"/>
      <c r="JMB112" s="5"/>
      <c r="JMC112" s="5"/>
      <c r="JMD112" s="5"/>
      <c r="JME112" s="5"/>
      <c r="JMF112" s="5"/>
      <c r="JMG112" s="1"/>
      <c r="JMH112" s="2"/>
      <c r="JMI112" s="2"/>
      <c r="JMJ112" s="5"/>
      <c r="JMK112" s="5"/>
      <c r="JML112" s="5"/>
      <c r="JMM112" s="5"/>
      <c r="JMN112" s="5"/>
      <c r="JMO112" s="1"/>
      <c r="JMP112" s="2"/>
      <c r="JMQ112" s="2"/>
      <c r="JMR112" s="5"/>
      <c r="JMS112" s="5"/>
      <c r="JMT112" s="5"/>
      <c r="JMU112" s="5"/>
      <c r="JMV112" s="5"/>
      <c r="JMW112" s="1"/>
      <c r="JMX112" s="2"/>
      <c r="JMY112" s="2"/>
      <c r="JMZ112" s="5"/>
      <c r="JNA112" s="5"/>
      <c r="JNB112" s="5"/>
      <c r="JNC112" s="5"/>
      <c r="JND112" s="5"/>
      <c r="JNE112" s="1"/>
      <c r="JNF112" s="2"/>
      <c r="JNG112" s="2"/>
      <c r="JNH112" s="5"/>
      <c r="JNI112" s="5"/>
      <c r="JNJ112" s="5"/>
      <c r="JNK112" s="5"/>
      <c r="JNL112" s="5"/>
      <c r="JNM112" s="1"/>
      <c r="JNN112" s="2"/>
      <c r="JNO112" s="2"/>
      <c r="JNP112" s="5"/>
      <c r="JNQ112" s="5"/>
      <c r="JNR112" s="5"/>
      <c r="JNS112" s="5"/>
      <c r="JNT112" s="5"/>
      <c r="JNU112" s="1"/>
      <c r="JNV112" s="2"/>
      <c r="JNW112" s="2"/>
      <c r="JNX112" s="5"/>
      <c r="JNY112" s="5"/>
      <c r="JNZ112" s="5"/>
      <c r="JOA112" s="5"/>
      <c r="JOB112" s="5"/>
      <c r="JOC112" s="1"/>
      <c r="JOD112" s="2"/>
      <c r="JOE112" s="2"/>
      <c r="JOF112" s="5"/>
      <c r="JOG112" s="5"/>
      <c r="JOH112" s="5"/>
      <c r="JOI112" s="5"/>
      <c r="JOJ112" s="5"/>
      <c r="JOK112" s="1"/>
      <c r="JOL112" s="2"/>
      <c r="JOM112" s="2"/>
      <c r="JON112" s="5"/>
      <c r="JOO112" s="5"/>
      <c r="JOP112" s="5"/>
      <c r="JOQ112" s="5"/>
      <c r="JOR112" s="5"/>
      <c r="JOS112" s="1"/>
      <c r="JOT112" s="2"/>
      <c r="JOU112" s="2"/>
      <c r="JOV112" s="5"/>
      <c r="JOW112" s="5"/>
      <c r="JOX112" s="5"/>
      <c r="JOY112" s="5"/>
      <c r="JOZ112" s="5"/>
      <c r="JPA112" s="1"/>
      <c r="JPB112" s="2"/>
      <c r="JPC112" s="2"/>
      <c r="JPD112" s="5"/>
      <c r="JPE112" s="5"/>
      <c r="JPF112" s="5"/>
      <c r="JPG112" s="5"/>
      <c r="JPH112" s="5"/>
      <c r="JPI112" s="1"/>
      <c r="JPJ112" s="2"/>
      <c r="JPK112" s="2"/>
      <c r="JPL112" s="5"/>
      <c r="JPM112" s="5"/>
      <c r="JPN112" s="5"/>
      <c r="JPO112" s="5"/>
      <c r="JPP112" s="5"/>
      <c r="JPQ112" s="1"/>
      <c r="JPR112" s="2"/>
      <c r="JPS112" s="2"/>
      <c r="JPT112" s="5"/>
      <c r="JPU112" s="5"/>
      <c r="JPV112" s="5"/>
      <c r="JPW112" s="5"/>
      <c r="JPX112" s="5"/>
      <c r="JPY112" s="1"/>
      <c r="JPZ112" s="2"/>
      <c r="JQA112" s="2"/>
      <c r="JQB112" s="5"/>
      <c r="JQC112" s="5"/>
      <c r="JQD112" s="5"/>
      <c r="JQE112" s="5"/>
      <c r="JQF112" s="5"/>
      <c r="JQG112" s="1"/>
      <c r="JQH112" s="2"/>
      <c r="JQI112" s="2"/>
      <c r="JQJ112" s="5"/>
      <c r="JQK112" s="5"/>
      <c r="JQL112" s="5"/>
      <c r="JQM112" s="5"/>
      <c r="JQN112" s="5"/>
      <c r="JQO112" s="1"/>
      <c r="JQP112" s="2"/>
      <c r="JQQ112" s="2"/>
      <c r="JQR112" s="5"/>
      <c r="JQS112" s="5"/>
      <c r="JQT112" s="5"/>
      <c r="JQU112" s="5"/>
      <c r="JQV112" s="5"/>
      <c r="JQW112" s="1"/>
      <c r="JQX112" s="2"/>
      <c r="JQY112" s="2"/>
      <c r="JQZ112" s="5"/>
      <c r="JRA112" s="5"/>
      <c r="JRB112" s="5"/>
      <c r="JRC112" s="5"/>
      <c r="JRD112" s="5"/>
      <c r="JRE112" s="1"/>
      <c r="JRF112" s="2"/>
      <c r="JRG112" s="2"/>
      <c r="JRH112" s="5"/>
      <c r="JRI112" s="5"/>
      <c r="JRJ112" s="5"/>
      <c r="JRK112" s="5"/>
      <c r="JRL112" s="5"/>
      <c r="JRM112" s="1"/>
      <c r="JRN112" s="2"/>
      <c r="JRO112" s="2"/>
      <c r="JRP112" s="5"/>
      <c r="JRQ112" s="5"/>
      <c r="JRR112" s="5"/>
      <c r="JRS112" s="5"/>
      <c r="JRT112" s="5"/>
      <c r="JRU112" s="1"/>
      <c r="JRV112" s="2"/>
      <c r="JRW112" s="2"/>
      <c r="JRX112" s="5"/>
      <c r="JRY112" s="5"/>
      <c r="JRZ112" s="5"/>
      <c r="JSA112" s="5"/>
      <c r="JSB112" s="5"/>
      <c r="JSC112" s="1"/>
      <c r="JSD112" s="2"/>
      <c r="JSE112" s="2"/>
      <c r="JSF112" s="5"/>
      <c r="JSG112" s="5"/>
      <c r="JSH112" s="5"/>
      <c r="JSI112" s="5"/>
      <c r="JSJ112" s="5"/>
      <c r="JSK112" s="1"/>
      <c r="JSL112" s="2"/>
      <c r="JSM112" s="2"/>
      <c r="JSN112" s="5"/>
      <c r="JSO112" s="5"/>
      <c r="JSP112" s="5"/>
      <c r="JSQ112" s="5"/>
      <c r="JSR112" s="5"/>
      <c r="JSS112" s="1"/>
      <c r="JST112" s="2"/>
      <c r="JSU112" s="2"/>
      <c r="JSV112" s="5"/>
      <c r="JSW112" s="5"/>
      <c r="JSX112" s="5"/>
      <c r="JSY112" s="5"/>
      <c r="JSZ112" s="5"/>
      <c r="JTA112" s="1"/>
      <c r="JTB112" s="2"/>
      <c r="JTC112" s="2"/>
      <c r="JTD112" s="5"/>
      <c r="JTE112" s="5"/>
      <c r="JTF112" s="5"/>
      <c r="JTG112" s="5"/>
      <c r="JTH112" s="5"/>
      <c r="JTI112" s="1"/>
      <c r="JTJ112" s="2"/>
      <c r="JTK112" s="2"/>
      <c r="JTL112" s="5"/>
      <c r="JTM112" s="5"/>
      <c r="JTN112" s="5"/>
      <c r="JTO112" s="5"/>
      <c r="JTP112" s="5"/>
      <c r="JTQ112" s="1"/>
      <c r="JTR112" s="2"/>
      <c r="JTS112" s="2"/>
      <c r="JTT112" s="5"/>
      <c r="JTU112" s="5"/>
      <c r="JTV112" s="5"/>
      <c r="JTW112" s="5"/>
      <c r="JTX112" s="5"/>
      <c r="JTY112" s="1"/>
      <c r="JTZ112" s="2"/>
      <c r="JUA112" s="2"/>
      <c r="JUB112" s="5"/>
      <c r="JUC112" s="5"/>
      <c r="JUD112" s="5"/>
      <c r="JUE112" s="5"/>
      <c r="JUF112" s="5"/>
      <c r="JUG112" s="1"/>
      <c r="JUH112" s="2"/>
      <c r="JUI112" s="2"/>
      <c r="JUJ112" s="5"/>
      <c r="JUK112" s="5"/>
      <c r="JUL112" s="5"/>
      <c r="JUM112" s="5"/>
      <c r="JUN112" s="5"/>
      <c r="JUO112" s="1"/>
      <c r="JUP112" s="2"/>
      <c r="JUQ112" s="2"/>
      <c r="JUR112" s="5"/>
      <c r="JUS112" s="5"/>
      <c r="JUT112" s="5"/>
      <c r="JUU112" s="5"/>
      <c r="JUV112" s="5"/>
      <c r="JUW112" s="1"/>
      <c r="JUX112" s="2"/>
      <c r="JUY112" s="2"/>
      <c r="JUZ112" s="5"/>
      <c r="JVA112" s="5"/>
      <c r="JVB112" s="5"/>
      <c r="JVC112" s="5"/>
      <c r="JVD112" s="5"/>
      <c r="JVE112" s="1"/>
      <c r="JVF112" s="2"/>
      <c r="JVG112" s="2"/>
      <c r="JVH112" s="5"/>
      <c r="JVI112" s="5"/>
      <c r="JVJ112" s="5"/>
      <c r="JVK112" s="5"/>
      <c r="JVL112" s="5"/>
      <c r="JVM112" s="1"/>
      <c r="JVN112" s="2"/>
      <c r="JVO112" s="2"/>
      <c r="JVP112" s="5"/>
      <c r="JVQ112" s="5"/>
      <c r="JVR112" s="5"/>
      <c r="JVS112" s="5"/>
      <c r="JVT112" s="5"/>
      <c r="JVU112" s="1"/>
      <c r="JVV112" s="2"/>
      <c r="JVW112" s="2"/>
      <c r="JVX112" s="5"/>
      <c r="JVY112" s="5"/>
      <c r="JVZ112" s="5"/>
      <c r="JWA112" s="5"/>
      <c r="JWB112" s="5"/>
      <c r="JWC112" s="1"/>
      <c r="JWD112" s="2"/>
      <c r="JWE112" s="2"/>
      <c r="JWF112" s="5"/>
      <c r="JWG112" s="5"/>
      <c r="JWH112" s="5"/>
      <c r="JWI112" s="5"/>
      <c r="JWJ112" s="5"/>
      <c r="JWK112" s="1"/>
      <c r="JWL112" s="2"/>
      <c r="JWM112" s="2"/>
      <c r="JWN112" s="5"/>
      <c r="JWO112" s="5"/>
      <c r="JWP112" s="5"/>
      <c r="JWQ112" s="5"/>
      <c r="JWR112" s="5"/>
      <c r="JWS112" s="1"/>
      <c r="JWT112" s="2"/>
      <c r="JWU112" s="2"/>
      <c r="JWV112" s="5"/>
      <c r="JWW112" s="5"/>
      <c r="JWX112" s="5"/>
      <c r="JWY112" s="5"/>
      <c r="JWZ112" s="5"/>
      <c r="JXA112" s="1"/>
      <c r="JXB112" s="2"/>
      <c r="JXC112" s="2"/>
      <c r="JXD112" s="5"/>
      <c r="JXE112" s="5"/>
      <c r="JXF112" s="5"/>
      <c r="JXG112" s="5"/>
      <c r="JXH112" s="5"/>
      <c r="JXI112" s="1"/>
      <c r="JXJ112" s="2"/>
      <c r="JXK112" s="2"/>
      <c r="JXL112" s="5"/>
      <c r="JXM112" s="5"/>
      <c r="JXN112" s="5"/>
      <c r="JXO112" s="5"/>
      <c r="JXP112" s="5"/>
      <c r="JXQ112" s="1"/>
      <c r="JXR112" s="2"/>
      <c r="JXS112" s="2"/>
      <c r="JXT112" s="5"/>
      <c r="JXU112" s="5"/>
      <c r="JXV112" s="5"/>
      <c r="JXW112" s="5"/>
      <c r="JXX112" s="5"/>
      <c r="JXY112" s="1"/>
      <c r="JXZ112" s="2"/>
      <c r="JYA112" s="2"/>
      <c r="JYB112" s="5"/>
      <c r="JYC112" s="5"/>
      <c r="JYD112" s="5"/>
      <c r="JYE112" s="5"/>
      <c r="JYF112" s="5"/>
      <c r="JYG112" s="1"/>
      <c r="JYH112" s="2"/>
      <c r="JYI112" s="2"/>
      <c r="JYJ112" s="5"/>
      <c r="JYK112" s="5"/>
      <c r="JYL112" s="5"/>
      <c r="JYM112" s="5"/>
      <c r="JYN112" s="5"/>
      <c r="JYO112" s="1"/>
      <c r="JYP112" s="2"/>
      <c r="JYQ112" s="2"/>
      <c r="JYR112" s="5"/>
      <c r="JYS112" s="5"/>
      <c r="JYT112" s="5"/>
      <c r="JYU112" s="5"/>
      <c r="JYV112" s="5"/>
      <c r="JYW112" s="1"/>
      <c r="JYX112" s="2"/>
      <c r="JYY112" s="2"/>
      <c r="JYZ112" s="5"/>
      <c r="JZA112" s="5"/>
      <c r="JZB112" s="5"/>
      <c r="JZC112" s="5"/>
      <c r="JZD112" s="5"/>
      <c r="JZE112" s="1"/>
      <c r="JZF112" s="2"/>
      <c r="JZG112" s="2"/>
      <c r="JZH112" s="5"/>
      <c r="JZI112" s="5"/>
      <c r="JZJ112" s="5"/>
      <c r="JZK112" s="5"/>
      <c r="JZL112" s="5"/>
      <c r="JZM112" s="1"/>
      <c r="JZN112" s="2"/>
      <c r="JZO112" s="2"/>
      <c r="JZP112" s="5"/>
      <c r="JZQ112" s="5"/>
      <c r="JZR112" s="5"/>
      <c r="JZS112" s="5"/>
      <c r="JZT112" s="5"/>
      <c r="JZU112" s="1"/>
      <c r="JZV112" s="2"/>
      <c r="JZW112" s="2"/>
      <c r="JZX112" s="5"/>
      <c r="JZY112" s="5"/>
      <c r="JZZ112" s="5"/>
      <c r="KAA112" s="5"/>
      <c r="KAB112" s="5"/>
      <c r="KAC112" s="1"/>
      <c r="KAD112" s="2"/>
      <c r="KAE112" s="2"/>
      <c r="KAF112" s="5"/>
      <c r="KAG112" s="5"/>
      <c r="KAH112" s="5"/>
      <c r="KAI112" s="5"/>
      <c r="KAJ112" s="5"/>
      <c r="KAK112" s="1"/>
      <c r="KAL112" s="2"/>
      <c r="KAM112" s="2"/>
      <c r="KAN112" s="5"/>
      <c r="KAO112" s="5"/>
      <c r="KAP112" s="5"/>
      <c r="KAQ112" s="5"/>
      <c r="KAR112" s="5"/>
      <c r="KAS112" s="1"/>
      <c r="KAT112" s="2"/>
      <c r="KAU112" s="2"/>
      <c r="KAV112" s="5"/>
      <c r="KAW112" s="5"/>
      <c r="KAX112" s="5"/>
      <c r="KAY112" s="5"/>
      <c r="KAZ112" s="5"/>
      <c r="KBA112" s="1"/>
      <c r="KBB112" s="2"/>
      <c r="KBC112" s="2"/>
      <c r="KBD112" s="5"/>
      <c r="KBE112" s="5"/>
      <c r="KBF112" s="5"/>
      <c r="KBG112" s="5"/>
      <c r="KBH112" s="5"/>
      <c r="KBI112" s="1"/>
      <c r="KBJ112" s="2"/>
      <c r="KBK112" s="2"/>
      <c r="KBL112" s="5"/>
      <c r="KBM112" s="5"/>
      <c r="KBN112" s="5"/>
      <c r="KBO112" s="5"/>
      <c r="KBP112" s="5"/>
      <c r="KBQ112" s="1"/>
      <c r="KBR112" s="2"/>
      <c r="KBS112" s="2"/>
      <c r="KBT112" s="5"/>
      <c r="KBU112" s="5"/>
      <c r="KBV112" s="5"/>
      <c r="KBW112" s="5"/>
      <c r="KBX112" s="5"/>
      <c r="KBY112" s="1"/>
      <c r="KBZ112" s="2"/>
      <c r="KCA112" s="2"/>
      <c r="KCB112" s="5"/>
      <c r="KCC112" s="5"/>
      <c r="KCD112" s="5"/>
      <c r="KCE112" s="5"/>
      <c r="KCF112" s="5"/>
      <c r="KCG112" s="1"/>
      <c r="KCH112" s="2"/>
      <c r="KCI112" s="2"/>
      <c r="KCJ112" s="5"/>
      <c r="KCK112" s="5"/>
      <c r="KCL112" s="5"/>
      <c r="KCM112" s="5"/>
      <c r="KCN112" s="5"/>
      <c r="KCO112" s="1"/>
      <c r="KCP112" s="2"/>
      <c r="KCQ112" s="2"/>
      <c r="KCR112" s="5"/>
      <c r="KCS112" s="5"/>
      <c r="KCT112" s="5"/>
      <c r="KCU112" s="5"/>
      <c r="KCV112" s="5"/>
      <c r="KCW112" s="1"/>
      <c r="KCX112" s="2"/>
      <c r="KCY112" s="2"/>
      <c r="KCZ112" s="5"/>
      <c r="KDA112" s="5"/>
      <c r="KDB112" s="5"/>
      <c r="KDC112" s="5"/>
      <c r="KDD112" s="5"/>
      <c r="KDE112" s="1"/>
      <c r="KDF112" s="2"/>
      <c r="KDG112" s="2"/>
      <c r="KDH112" s="5"/>
      <c r="KDI112" s="5"/>
      <c r="KDJ112" s="5"/>
      <c r="KDK112" s="5"/>
      <c r="KDL112" s="5"/>
      <c r="KDM112" s="1"/>
      <c r="KDN112" s="2"/>
      <c r="KDO112" s="2"/>
      <c r="KDP112" s="5"/>
      <c r="KDQ112" s="5"/>
      <c r="KDR112" s="5"/>
      <c r="KDS112" s="5"/>
      <c r="KDT112" s="5"/>
      <c r="KDU112" s="1"/>
      <c r="KDV112" s="2"/>
      <c r="KDW112" s="2"/>
      <c r="KDX112" s="5"/>
      <c r="KDY112" s="5"/>
      <c r="KDZ112" s="5"/>
      <c r="KEA112" s="5"/>
      <c r="KEB112" s="5"/>
      <c r="KEC112" s="1"/>
      <c r="KED112" s="2"/>
      <c r="KEE112" s="2"/>
      <c r="KEF112" s="5"/>
      <c r="KEG112" s="5"/>
      <c r="KEH112" s="5"/>
      <c r="KEI112" s="5"/>
      <c r="KEJ112" s="5"/>
      <c r="KEK112" s="1"/>
      <c r="KEL112" s="2"/>
      <c r="KEM112" s="2"/>
      <c r="KEN112" s="5"/>
      <c r="KEO112" s="5"/>
      <c r="KEP112" s="5"/>
      <c r="KEQ112" s="5"/>
      <c r="KER112" s="5"/>
      <c r="KES112" s="1"/>
      <c r="KET112" s="2"/>
      <c r="KEU112" s="2"/>
      <c r="KEV112" s="5"/>
      <c r="KEW112" s="5"/>
      <c r="KEX112" s="5"/>
      <c r="KEY112" s="5"/>
      <c r="KEZ112" s="5"/>
      <c r="KFA112" s="1"/>
      <c r="KFB112" s="2"/>
      <c r="KFC112" s="2"/>
      <c r="KFD112" s="5"/>
      <c r="KFE112" s="5"/>
      <c r="KFF112" s="5"/>
      <c r="KFG112" s="5"/>
      <c r="KFH112" s="5"/>
      <c r="KFI112" s="1"/>
      <c r="KFJ112" s="2"/>
      <c r="KFK112" s="2"/>
      <c r="KFL112" s="5"/>
      <c r="KFM112" s="5"/>
      <c r="KFN112" s="5"/>
      <c r="KFO112" s="5"/>
      <c r="KFP112" s="5"/>
      <c r="KFQ112" s="1"/>
      <c r="KFR112" s="2"/>
      <c r="KFS112" s="2"/>
      <c r="KFT112" s="5"/>
      <c r="KFU112" s="5"/>
      <c r="KFV112" s="5"/>
      <c r="KFW112" s="5"/>
      <c r="KFX112" s="5"/>
      <c r="KFY112" s="1"/>
      <c r="KFZ112" s="2"/>
      <c r="KGA112" s="2"/>
      <c r="KGB112" s="5"/>
      <c r="KGC112" s="5"/>
      <c r="KGD112" s="5"/>
      <c r="KGE112" s="5"/>
      <c r="KGF112" s="5"/>
      <c r="KGG112" s="1"/>
      <c r="KGH112" s="2"/>
      <c r="KGI112" s="2"/>
      <c r="KGJ112" s="5"/>
      <c r="KGK112" s="5"/>
      <c r="KGL112" s="5"/>
      <c r="KGM112" s="5"/>
      <c r="KGN112" s="5"/>
      <c r="KGO112" s="1"/>
      <c r="KGP112" s="2"/>
      <c r="KGQ112" s="2"/>
      <c r="KGR112" s="5"/>
      <c r="KGS112" s="5"/>
      <c r="KGT112" s="5"/>
      <c r="KGU112" s="5"/>
      <c r="KGV112" s="5"/>
      <c r="KGW112" s="1"/>
      <c r="KGX112" s="2"/>
      <c r="KGY112" s="2"/>
      <c r="KGZ112" s="5"/>
      <c r="KHA112" s="5"/>
      <c r="KHB112" s="5"/>
      <c r="KHC112" s="5"/>
      <c r="KHD112" s="5"/>
      <c r="KHE112" s="1"/>
      <c r="KHF112" s="2"/>
      <c r="KHG112" s="2"/>
      <c r="KHH112" s="5"/>
      <c r="KHI112" s="5"/>
      <c r="KHJ112" s="5"/>
      <c r="KHK112" s="5"/>
      <c r="KHL112" s="5"/>
      <c r="KHM112" s="1"/>
      <c r="KHN112" s="2"/>
      <c r="KHO112" s="2"/>
      <c r="KHP112" s="5"/>
      <c r="KHQ112" s="5"/>
      <c r="KHR112" s="5"/>
      <c r="KHS112" s="5"/>
      <c r="KHT112" s="5"/>
      <c r="KHU112" s="1"/>
      <c r="KHV112" s="2"/>
      <c r="KHW112" s="2"/>
      <c r="KHX112" s="5"/>
      <c r="KHY112" s="5"/>
      <c r="KHZ112" s="5"/>
      <c r="KIA112" s="5"/>
      <c r="KIB112" s="5"/>
      <c r="KIC112" s="1"/>
      <c r="KID112" s="2"/>
      <c r="KIE112" s="2"/>
      <c r="KIF112" s="5"/>
      <c r="KIG112" s="5"/>
      <c r="KIH112" s="5"/>
      <c r="KII112" s="5"/>
      <c r="KIJ112" s="5"/>
      <c r="KIK112" s="1"/>
      <c r="KIL112" s="2"/>
      <c r="KIM112" s="2"/>
      <c r="KIN112" s="5"/>
      <c r="KIO112" s="5"/>
      <c r="KIP112" s="5"/>
      <c r="KIQ112" s="5"/>
      <c r="KIR112" s="5"/>
      <c r="KIS112" s="1"/>
      <c r="KIT112" s="2"/>
      <c r="KIU112" s="2"/>
      <c r="KIV112" s="5"/>
      <c r="KIW112" s="5"/>
      <c r="KIX112" s="5"/>
      <c r="KIY112" s="5"/>
      <c r="KIZ112" s="5"/>
      <c r="KJA112" s="1"/>
      <c r="KJB112" s="2"/>
      <c r="KJC112" s="2"/>
      <c r="KJD112" s="5"/>
      <c r="KJE112" s="5"/>
      <c r="KJF112" s="5"/>
      <c r="KJG112" s="5"/>
      <c r="KJH112" s="5"/>
      <c r="KJI112" s="1"/>
      <c r="KJJ112" s="2"/>
      <c r="KJK112" s="2"/>
      <c r="KJL112" s="5"/>
      <c r="KJM112" s="5"/>
      <c r="KJN112" s="5"/>
      <c r="KJO112" s="5"/>
      <c r="KJP112" s="5"/>
      <c r="KJQ112" s="1"/>
      <c r="KJR112" s="2"/>
      <c r="KJS112" s="2"/>
      <c r="KJT112" s="5"/>
      <c r="KJU112" s="5"/>
      <c r="KJV112" s="5"/>
      <c r="KJW112" s="5"/>
      <c r="KJX112" s="5"/>
      <c r="KJY112" s="1"/>
      <c r="KJZ112" s="2"/>
      <c r="KKA112" s="2"/>
      <c r="KKB112" s="5"/>
      <c r="KKC112" s="5"/>
      <c r="KKD112" s="5"/>
      <c r="KKE112" s="5"/>
      <c r="KKF112" s="5"/>
      <c r="KKG112" s="1"/>
      <c r="KKH112" s="2"/>
      <c r="KKI112" s="2"/>
      <c r="KKJ112" s="5"/>
      <c r="KKK112" s="5"/>
      <c r="KKL112" s="5"/>
      <c r="KKM112" s="5"/>
      <c r="KKN112" s="5"/>
      <c r="KKO112" s="1"/>
      <c r="KKP112" s="2"/>
      <c r="KKQ112" s="2"/>
      <c r="KKR112" s="5"/>
      <c r="KKS112" s="5"/>
      <c r="KKT112" s="5"/>
      <c r="KKU112" s="5"/>
      <c r="KKV112" s="5"/>
      <c r="KKW112" s="1"/>
      <c r="KKX112" s="2"/>
      <c r="KKY112" s="2"/>
      <c r="KKZ112" s="5"/>
      <c r="KLA112" s="5"/>
      <c r="KLB112" s="5"/>
      <c r="KLC112" s="5"/>
      <c r="KLD112" s="5"/>
      <c r="KLE112" s="1"/>
      <c r="KLF112" s="2"/>
      <c r="KLG112" s="2"/>
      <c r="KLH112" s="5"/>
      <c r="KLI112" s="5"/>
      <c r="KLJ112" s="5"/>
      <c r="KLK112" s="5"/>
      <c r="KLL112" s="5"/>
      <c r="KLM112" s="1"/>
      <c r="KLN112" s="2"/>
      <c r="KLO112" s="2"/>
      <c r="KLP112" s="5"/>
      <c r="KLQ112" s="5"/>
      <c r="KLR112" s="5"/>
      <c r="KLS112" s="5"/>
      <c r="KLT112" s="5"/>
      <c r="KLU112" s="1"/>
      <c r="KLV112" s="2"/>
      <c r="KLW112" s="2"/>
      <c r="KLX112" s="5"/>
      <c r="KLY112" s="5"/>
      <c r="KLZ112" s="5"/>
      <c r="KMA112" s="5"/>
      <c r="KMB112" s="5"/>
      <c r="KMC112" s="1"/>
      <c r="KMD112" s="2"/>
      <c r="KME112" s="2"/>
      <c r="KMF112" s="5"/>
      <c r="KMG112" s="5"/>
      <c r="KMH112" s="5"/>
      <c r="KMI112" s="5"/>
      <c r="KMJ112" s="5"/>
      <c r="KMK112" s="1"/>
      <c r="KML112" s="2"/>
      <c r="KMM112" s="2"/>
      <c r="KMN112" s="5"/>
      <c r="KMO112" s="5"/>
      <c r="KMP112" s="5"/>
      <c r="KMQ112" s="5"/>
      <c r="KMR112" s="5"/>
      <c r="KMS112" s="1"/>
      <c r="KMT112" s="2"/>
      <c r="KMU112" s="2"/>
      <c r="KMV112" s="5"/>
      <c r="KMW112" s="5"/>
      <c r="KMX112" s="5"/>
      <c r="KMY112" s="5"/>
      <c r="KMZ112" s="5"/>
      <c r="KNA112" s="1"/>
      <c r="KNB112" s="2"/>
      <c r="KNC112" s="2"/>
      <c r="KND112" s="5"/>
      <c r="KNE112" s="5"/>
      <c r="KNF112" s="5"/>
      <c r="KNG112" s="5"/>
      <c r="KNH112" s="5"/>
      <c r="KNI112" s="1"/>
      <c r="KNJ112" s="2"/>
      <c r="KNK112" s="2"/>
      <c r="KNL112" s="5"/>
      <c r="KNM112" s="5"/>
      <c r="KNN112" s="5"/>
      <c r="KNO112" s="5"/>
      <c r="KNP112" s="5"/>
      <c r="KNQ112" s="1"/>
      <c r="KNR112" s="2"/>
      <c r="KNS112" s="2"/>
      <c r="KNT112" s="5"/>
      <c r="KNU112" s="5"/>
      <c r="KNV112" s="5"/>
      <c r="KNW112" s="5"/>
      <c r="KNX112" s="5"/>
      <c r="KNY112" s="1"/>
      <c r="KNZ112" s="2"/>
      <c r="KOA112" s="2"/>
      <c r="KOB112" s="5"/>
      <c r="KOC112" s="5"/>
      <c r="KOD112" s="5"/>
      <c r="KOE112" s="5"/>
      <c r="KOF112" s="5"/>
      <c r="KOG112" s="1"/>
      <c r="KOH112" s="2"/>
      <c r="KOI112" s="2"/>
      <c r="KOJ112" s="5"/>
      <c r="KOK112" s="5"/>
      <c r="KOL112" s="5"/>
      <c r="KOM112" s="5"/>
      <c r="KON112" s="5"/>
      <c r="KOO112" s="1"/>
      <c r="KOP112" s="2"/>
      <c r="KOQ112" s="2"/>
      <c r="KOR112" s="5"/>
      <c r="KOS112" s="5"/>
      <c r="KOT112" s="5"/>
      <c r="KOU112" s="5"/>
      <c r="KOV112" s="5"/>
      <c r="KOW112" s="1"/>
      <c r="KOX112" s="2"/>
      <c r="KOY112" s="2"/>
      <c r="KOZ112" s="5"/>
      <c r="KPA112" s="5"/>
      <c r="KPB112" s="5"/>
      <c r="KPC112" s="5"/>
      <c r="KPD112" s="5"/>
      <c r="KPE112" s="1"/>
      <c r="KPF112" s="2"/>
      <c r="KPG112" s="2"/>
      <c r="KPH112" s="5"/>
      <c r="KPI112" s="5"/>
      <c r="KPJ112" s="5"/>
      <c r="KPK112" s="5"/>
      <c r="KPL112" s="5"/>
      <c r="KPM112" s="1"/>
      <c r="KPN112" s="2"/>
      <c r="KPO112" s="2"/>
      <c r="KPP112" s="5"/>
      <c r="KPQ112" s="5"/>
      <c r="KPR112" s="5"/>
      <c r="KPS112" s="5"/>
      <c r="KPT112" s="5"/>
      <c r="KPU112" s="1"/>
      <c r="KPV112" s="2"/>
      <c r="KPW112" s="2"/>
      <c r="KPX112" s="5"/>
      <c r="KPY112" s="5"/>
      <c r="KPZ112" s="5"/>
      <c r="KQA112" s="5"/>
      <c r="KQB112" s="5"/>
      <c r="KQC112" s="1"/>
      <c r="KQD112" s="2"/>
      <c r="KQE112" s="2"/>
      <c r="KQF112" s="5"/>
      <c r="KQG112" s="5"/>
      <c r="KQH112" s="5"/>
      <c r="KQI112" s="5"/>
      <c r="KQJ112" s="5"/>
      <c r="KQK112" s="1"/>
      <c r="KQL112" s="2"/>
      <c r="KQM112" s="2"/>
      <c r="KQN112" s="5"/>
      <c r="KQO112" s="5"/>
      <c r="KQP112" s="5"/>
      <c r="KQQ112" s="5"/>
      <c r="KQR112" s="5"/>
      <c r="KQS112" s="1"/>
      <c r="KQT112" s="2"/>
      <c r="KQU112" s="2"/>
      <c r="KQV112" s="5"/>
      <c r="KQW112" s="5"/>
      <c r="KQX112" s="5"/>
      <c r="KQY112" s="5"/>
      <c r="KQZ112" s="5"/>
      <c r="KRA112" s="1"/>
      <c r="KRB112" s="2"/>
      <c r="KRC112" s="2"/>
      <c r="KRD112" s="5"/>
      <c r="KRE112" s="5"/>
      <c r="KRF112" s="5"/>
      <c r="KRG112" s="5"/>
      <c r="KRH112" s="5"/>
      <c r="KRI112" s="1"/>
      <c r="KRJ112" s="2"/>
      <c r="KRK112" s="2"/>
      <c r="KRL112" s="5"/>
      <c r="KRM112" s="5"/>
      <c r="KRN112" s="5"/>
      <c r="KRO112" s="5"/>
      <c r="KRP112" s="5"/>
      <c r="KRQ112" s="1"/>
      <c r="KRR112" s="2"/>
      <c r="KRS112" s="2"/>
      <c r="KRT112" s="5"/>
      <c r="KRU112" s="5"/>
      <c r="KRV112" s="5"/>
      <c r="KRW112" s="5"/>
      <c r="KRX112" s="5"/>
      <c r="KRY112" s="1"/>
      <c r="KRZ112" s="2"/>
      <c r="KSA112" s="2"/>
      <c r="KSB112" s="5"/>
      <c r="KSC112" s="5"/>
      <c r="KSD112" s="5"/>
      <c r="KSE112" s="5"/>
      <c r="KSF112" s="5"/>
      <c r="KSG112" s="1"/>
      <c r="KSH112" s="2"/>
      <c r="KSI112" s="2"/>
      <c r="KSJ112" s="5"/>
      <c r="KSK112" s="5"/>
      <c r="KSL112" s="5"/>
      <c r="KSM112" s="5"/>
      <c r="KSN112" s="5"/>
      <c r="KSO112" s="1"/>
      <c r="KSP112" s="2"/>
      <c r="KSQ112" s="2"/>
      <c r="KSR112" s="5"/>
      <c r="KSS112" s="5"/>
      <c r="KST112" s="5"/>
      <c r="KSU112" s="5"/>
      <c r="KSV112" s="5"/>
      <c r="KSW112" s="1"/>
      <c r="KSX112" s="2"/>
      <c r="KSY112" s="2"/>
      <c r="KSZ112" s="5"/>
      <c r="KTA112" s="5"/>
      <c r="KTB112" s="5"/>
      <c r="KTC112" s="5"/>
      <c r="KTD112" s="5"/>
      <c r="KTE112" s="1"/>
      <c r="KTF112" s="2"/>
      <c r="KTG112" s="2"/>
      <c r="KTH112" s="5"/>
      <c r="KTI112" s="5"/>
      <c r="KTJ112" s="5"/>
      <c r="KTK112" s="5"/>
      <c r="KTL112" s="5"/>
      <c r="KTM112" s="1"/>
      <c r="KTN112" s="2"/>
      <c r="KTO112" s="2"/>
      <c r="KTP112" s="5"/>
      <c r="KTQ112" s="5"/>
      <c r="KTR112" s="5"/>
      <c r="KTS112" s="5"/>
      <c r="KTT112" s="5"/>
      <c r="KTU112" s="1"/>
      <c r="KTV112" s="2"/>
      <c r="KTW112" s="2"/>
      <c r="KTX112" s="5"/>
      <c r="KTY112" s="5"/>
      <c r="KTZ112" s="5"/>
      <c r="KUA112" s="5"/>
      <c r="KUB112" s="5"/>
      <c r="KUC112" s="1"/>
      <c r="KUD112" s="2"/>
      <c r="KUE112" s="2"/>
      <c r="KUF112" s="5"/>
      <c r="KUG112" s="5"/>
      <c r="KUH112" s="5"/>
      <c r="KUI112" s="5"/>
      <c r="KUJ112" s="5"/>
      <c r="KUK112" s="1"/>
      <c r="KUL112" s="2"/>
      <c r="KUM112" s="2"/>
      <c r="KUN112" s="5"/>
      <c r="KUO112" s="5"/>
      <c r="KUP112" s="5"/>
      <c r="KUQ112" s="5"/>
      <c r="KUR112" s="5"/>
      <c r="KUS112" s="1"/>
      <c r="KUT112" s="2"/>
      <c r="KUU112" s="2"/>
      <c r="KUV112" s="5"/>
      <c r="KUW112" s="5"/>
      <c r="KUX112" s="5"/>
      <c r="KUY112" s="5"/>
      <c r="KUZ112" s="5"/>
      <c r="KVA112" s="1"/>
      <c r="KVB112" s="2"/>
      <c r="KVC112" s="2"/>
      <c r="KVD112" s="5"/>
      <c r="KVE112" s="5"/>
      <c r="KVF112" s="5"/>
      <c r="KVG112" s="5"/>
      <c r="KVH112" s="5"/>
      <c r="KVI112" s="1"/>
      <c r="KVJ112" s="2"/>
      <c r="KVK112" s="2"/>
      <c r="KVL112" s="5"/>
      <c r="KVM112" s="5"/>
      <c r="KVN112" s="5"/>
      <c r="KVO112" s="5"/>
      <c r="KVP112" s="5"/>
      <c r="KVQ112" s="1"/>
      <c r="KVR112" s="2"/>
      <c r="KVS112" s="2"/>
      <c r="KVT112" s="5"/>
      <c r="KVU112" s="5"/>
      <c r="KVV112" s="5"/>
      <c r="KVW112" s="5"/>
      <c r="KVX112" s="5"/>
      <c r="KVY112" s="1"/>
      <c r="KVZ112" s="2"/>
      <c r="KWA112" s="2"/>
      <c r="KWB112" s="5"/>
      <c r="KWC112" s="5"/>
      <c r="KWD112" s="5"/>
      <c r="KWE112" s="5"/>
      <c r="KWF112" s="5"/>
      <c r="KWG112" s="1"/>
      <c r="KWH112" s="2"/>
      <c r="KWI112" s="2"/>
      <c r="KWJ112" s="5"/>
      <c r="KWK112" s="5"/>
      <c r="KWL112" s="5"/>
      <c r="KWM112" s="5"/>
      <c r="KWN112" s="5"/>
      <c r="KWO112" s="1"/>
      <c r="KWP112" s="2"/>
      <c r="KWQ112" s="2"/>
      <c r="KWR112" s="5"/>
      <c r="KWS112" s="5"/>
      <c r="KWT112" s="5"/>
      <c r="KWU112" s="5"/>
      <c r="KWV112" s="5"/>
      <c r="KWW112" s="1"/>
      <c r="KWX112" s="2"/>
      <c r="KWY112" s="2"/>
      <c r="KWZ112" s="5"/>
      <c r="KXA112" s="5"/>
      <c r="KXB112" s="5"/>
      <c r="KXC112" s="5"/>
      <c r="KXD112" s="5"/>
      <c r="KXE112" s="1"/>
      <c r="KXF112" s="2"/>
      <c r="KXG112" s="2"/>
      <c r="KXH112" s="5"/>
      <c r="KXI112" s="5"/>
      <c r="KXJ112" s="5"/>
      <c r="KXK112" s="5"/>
      <c r="KXL112" s="5"/>
      <c r="KXM112" s="1"/>
      <c r="KXN112" s="2"/>
      <c r="KXO112" s="2"/>
      <c r="KXP112" s="5"/>
      <c r="KXQ112" s="5"/>
      <c r="KXR112" s="5"/>
      <c r="KXS112" s="5"/>
      <c r="KXT112" s="5"/>
      <c r="KXU112" s="1"/>
      <c r="KXV112" s="2"/>
      <c r="KXW112" s="2"/>
      <c r="KXX112" s="5"/>
      <c r="KXY112" s="5"/>
      <c r="KXZ112" s="5"/>
      <c r="KYA112" s="5"/>
      <c r="KYB112" s="5"/>
      <c r="KYC112" s="1"/>
      <c r="KYD112" s="2"/>
      <c r="KYE112" s="2"/>
      <c r="KYF112" s="5"/>
      <c r="KYG112" s="5"/>
      <c r="KYH112" s="5"/>
      <c r="KYI112" s="5"/>
      <c r="KYJ112" s="5"/>
      <c r="KYK112" s="1"/>
      <c r="KYL112" s="2"/>
      <c r="KYM112" s="2"/>
      <c r="KYN112" s="5"/>
      <c r="KYO112" s="5"/>
      <c r="KYP112" s="5"/>
      <c r="KYQ112" s="5"/>
      <c r="KYR112" s="5"/>
      <c r="KYS112" s="1"/>
      <c r="KYT112" s="2"/>
      <c r="KYU112" s="2"/>
      <c r="KYV112" s="5"/>
      <c r="KYW112" s="5"/>
      <c r="KYX112" s="5"/>
      <c r="KYY112" s="5"/>
      <c r="KYZ112" s="5"/>
      <c r="KZA112" s="1"/>
      <c r="KZB112" s="2"/>
      <c r="KZC112" s="2"/>
      <c r="KZD112" s="5"/>
      <c r="KZE112" s="5"/>
      <c r="KZF112" s="5"/>
      <c r="KZG112" s="5"/>
      <c r="KZH112" s="5"/>
      <c r="KZI112" s="1"/>
      <c r="KZJ112" s="2"/>
      <c r="KZK112" s="2"/>
      <c r="KZL112" s="5"/>
      <c r="KZM112" s="5"/>
      <c r="KZN112" s="5"/>
      <c r="KZO112" s="5"/>
      <c r="KZP112" s="5"/>
      <c r="KZQ112" s="1"/>
      <c r="KZR112" s="2"/>
      <c r="KZS112" s="2"/>
      <c r="KZT112" s="5"/>
      <c r="KZU112" s="5"/>
      <c r="KZV112" s="5"/>
      <c r="KZW112" s="5"/>
      <c r="KZX112" s="5"/>
      <c r="KZY112" s="1"/>
      <c r="KZZ112" s="2"/>
      <c r="LAA112" s="2"/>
      <c r="LAB112" s="5"/>
      <c r="LAC112" s="5"/>
      <c r="LAD112" s="5"/>
      <c r="LAE112" s="5"/>
      <c r="LAF112" s="5"/>
      <c r="LAG112" s="1"/>
      <c r="LAH112" s="2"/>
      <c r="LAI112" s="2"/>
      <c r="LAJ112" s="5"/>
      <c r="LAK112" s="5"/>
      <c r="LAL112" s="5"/>
      <c r="LAM112" s="5"/>
      <c r="LAN112" s="5"/>
      <c r="LAO112" s="1"/>
      <c r="LAP112" s="2"/>
      <c r="LAQ112" s="2"/>
      <c r="LAR112" s="5"/>
      <c r="LAS112" s="5"/>
      <c r="LAT112" s="5"/>
      <c r="LAU112" s="5"/>
      <c r="LAV112" s="5"/>
      <c r="LAW112" s="1"/>
      <c r="LAX112" s="2"/>
      <c r="LAY112" s="2"/>
      <c r="LAZ112" s="5"/>
      <c r="LBA112" s="5"/>
      <c r="LBB112" s="5"/>
      <c r="LBC112" s="5"/>
      <c r="LBD112" s="5"/>
      <c r="LBE112" s="1"/>
      <c r="LBF112" s="2"/>
      <c r="LBG112" s="2"/>
      <c r="LBH112" s="5"/>
      <c r="LBI112" s="5"/>
      <c r="LBJ112" s="5"/>
      <c r="LBK112" s="5"/>
      <c r="LBL112" s="5"/>
      <c r="LBM112" s="1"/>
      <c r="LBN112" s="2"/>
      <c r="LBO112" s="2"/>
      <c r="LBP112" s="5"/>
      <c r="LBQ112" s="5"/>
      <c r="LBR112" s="5"/>
      <c r="LBS112" s="5"/>
      <c r="LBT112" s="5"/>
      <c r="LBU112" s="1"/>
      <c r="LBV112" s="2"/>
      <c r="LBW112" s="2"/>
      <c r="LBX112" s="5"/>
      <c r="LBY112" s="5"/>
      <c r="LBZ112" s="5"/>
      <c r="LCA112" s="5"/>
      <c r="LCB112" s="5"/>
      <c r="LCC112" s="1"/>
      <c r="LCD112" s="2"/>
      <c r="LCE112" s="2"/>
      <c r="LCF112" s="5"/>
      <c r="LCG112" s="5"/>
      <c r="LCH112" s="5"/>
      <c r="LCI112" s="5"/>
      <c r="LCJ112" s="5"/>
      <c r="LCK112" s="1"/>
      <c r="LCL112" s="2"/>
      <c r="LCM112" s="2"/>
      <c r="LCN112" s="5"/>
      <c r="LCO112" s="5"/>
      <c r="LCP112" s="5"/>
      <c r="LCQ112" s="5"/>
      <c r="LCR112" s="5"/>
      <c r="LCS112" s="1"/>
      <c r="LCT112" s="2"/>
      <c r="LCU112" s="2"/>
      <c r="LCV112" s="5"/>
      <c r="LCW112" s="5"/>
      <c r="LCX112" s="5"/>
      <c r="LCY112" s="5"/>
      <c r="LCZ112" s="5"/>
      <c r="LDA112" s="1"/>
      <c r="LDB112" s="2"/>
      <c r="LDC112" s="2"/>
      <c r="LDD112" s="5"/>
      <c r="LDE112" s="5"/>
      <c r="LDF112" s="5"/>
      <c r="LDG112" s="5"/>
      <c r="LDH112" s="5"/>
      <c r="LDI112" s="1"/>
      <c r="LDJ112" s="2"/>
      <c r="LDK112" s="2"/>
      <c r="LDL112" s="5"/>
      <c r="LDM112" s="5"/>
      <c r="LDN112" s="5"/>
      <c r="LDO112" s="5"/>
      <c r="LDP112" s="5"/>
      <c r="LDQ112" s="1"/>
      <c r="LDR112" s="2"/>
      <c r="LDS112" s="2"/>
      <c r="LDT112" s="5"/>
      <c r="LDU112" s="5"/>
      <c r="LDV112" s="5"/>
      <c r="LDW112" s="5"/>
      <c r="LDX112" s="5"/>
      <c r="LDY112" s="1"/>
      <c r="LDZ112" s="2"/>
      <c r="LEA112" s="2"/>
      <c r="LEB112" s="5"/>
      <c r="LEC112" s="5"/>
      <c r="LED112" s="5"/>
      <c r="LEE112" s="5"/>
      <c r="LEF112" s="5"/>
      <c r="LEG112" s="1"/>
      <c r="LEH112" s="2"/>
      <c r="LEI112" s="2"/>
      <c r="LEJ112" s="5"/>
      <c r="LEK112" s="5"/>
      <c r="LEL112" s="5"/>
      <c r="LEM112" s="5"/>
      <c r="LEN112" s="5"/>
      <c r="LEO112" s="1"/>
      <c r="LEP112" s="2"/>
      <c r="LEQ112" s="2"/>
      <c r="LER112" s="5"/>
      <c r="LES112" s="5"/>
      <c r="LET112" s="5"/>
      <c r="LEU112" s="5"/>
      <c r="LEV112" s="5"/>
      <c r="LEW112" s="1"/>
      <c r="LEX112" s="2"/>
      <c r="LEY112" s="2"/>
      <c r="LEZ112" s="5"/>
      <c r="LFA112" s="5"/>
      <c r="LFB112" s="5"/>
      <c r="LFC112" s="5"/>
      <c r="LFD112" s="5"/>
      <c r="LFE112" s="1"/>
      <c r="LFF112" s="2"/>
      <c r="LFG112" s="2"/>
      <c r="LFH112" s="5"/>
      <c r="LFI112" s="5"/>
      <c r="LFJ112" s="5"/>
      <c r="LFK112" s="5"/>
      <c r="LFL112" s="5"/>
      <c r="LFM112" s="1"/>
      <c r="LFN112" s="2"/>
      <c r="LFO112" s="2"/>
      <c r="LFP112" s="5"/>
      <c r="LFQ112" s="5"/>
      <c r="LFR112" s="5"/>
      <c r="LFS112" s="5"/>
      <c r="LFT112" s="5"/>
      <c r="LFU112" s="1"/>
      <c r="LFV112" s="2"/>
      <c r="LFW112" s="2"/>
      <c r="LFX112" s="5"/>
      <c r="LFY112" s="5"/>
      <c r="LFZ112" s="5"/>
      <c r="LGA112" s="5"/>
      <c r="LGB112" s="5"/>
      <c r="LGC112" s="1"/>
      <c r="LGD112" s="2"/>
      <c r="LGE112" s="2"/>
      <c r="LGF112" s="5"/>
      <c r="LGG112" s="5"/>
      <c r="LGH112" s="5"/>
      <c r="LGI112" s="5"/>
      <c r="LGJ112" s="5"/>
      <c r="LGK112" s="1"/>
      <c r="LGL112" s="2"/>
      <c r="LGM112" s="2"/>
      <c r="LGN112" s="5"/>
      <c r="LGO112" s="5"/>
      <c r="LGP112" s="5"/>
      <c r="LGQ112" s="5"/>
      <c r="LGR112" s="5"/>
      <c r="LGS112" s="1"/>
      <c r="LGT112" s="2"/>
      <c r="LGU112" s="2"/>
      <c r="LGV112" s="5"/>
      <c r="LGW112" s="5"/>
      <c r="LGX112" s="5"/>
      <c r="LGY112" s="5"/>
      <c r="LGZ112" s="5"/>
      <c r="LHA112" s="1"/>
      <c r="LHB112" s="2"/>
      <c r="LHC112" s="2"/>
      <c r="LHD112" s="5"/>
      <c r="LHE112" s="5"/>
      <c r="LHF112" s="5"/>
      <c r="LHG112" s="5"/>
      <c r="LHH112" s="5"/>
      <c r="LHI112" s="1"/>
      <c r="LHJ112" s="2"/>
      <c r="LHK112" s="2"/>
      <c r="LHL112" s="5"/>
      <c r="LHM112" s="5"/>
      <c r="LHN112" s="5"/>
      <c r="LHO112" s="5"/>
      <c r="LHP112" s="5"/>
      <c r="LHQ112" s="1"/>
      <c r="LHR112" s="2"/>
      <c r="LHS112" s="2"/>
      <c r="LHT112" s="5"/>
      <c r="LHU112" s="5"/>
      <c r="LHV112" s="5"/>
      <c r="LHW112" s="5"/>
      <c r="LHX112" s="5"/>
      <c r="LHY112" s="1"/>
      <c r="LHZ112" s="2"/>
      <c r="LIA112" s="2"/>
      <c r="LIB112" s="5"/>
      <c r="LIC112" s="5"/>
      <c r="LID112" s="5"/>
      <c r="LIE112" s="5"/>
      <c r="LIF112" s="5"/>
      <c r="LIG112" s="1"/>
      <c r="LIH112" s="2"/>
      <c r="LII112" s="2"/>
      <c r="LIJ112" s="5"/>
      <c r="LIK112" s="5"/>
      <c r="LIL112" s="5"/>
      <c r="LIM112" s="5"/>
      <c r="LIN112" s="5"/>
      <c r="LIO112" s="1"/>
      <c r="LIP112" s="2"/>
      <c r="LIQ112" s="2"/>
      <c r="LIR112" s="5"/>
      <c r="LIS112" s="5"/>
      <c r="LIT112" s="5"/>
      <c r="LIU112" s="5"/>
      <c r="LIV112" s="5"/>
      <c r="LIW112" s="1"/>
      <c r="LIX112" s="2"/>
      <c r="LIY112" s="2"/>
      <c r="LIZ112" s="5"/>
      <c r="LJA112" s="5"/>
      <c r="LJB112" s="5"/>
      <c r="LJC112" s="5"/>
      <c r="LJD112" s="5"/>
      <c r="LJE112" s="1"/>
      <c r="LJF112" s="2"/>
      <c r="LJG112" s="2"/>
      <c r="LJH112" s="5"/>
      <c r="LJI112" s="5"/>
      <c r="LJJ112" s="5"/>
      <c r="LJK112" s="5"/>
      <c r="LJL112" s="5"/>
      <c r="LJM112" s="1"/>
      <c r="LJN112" s="2"/>
      <c r="LJO112" s="2"/>
      <c r="LJP112" s="5"/>
      <c r="LJQ112" s="5"/>
      <c r="LJR112" s="5"/>
      <c r="LJS112" s="5"/>
      <c r="LJT112" s="5"/>
      <c r="LJU112" s="1"/>
      <c r="LJV112" s="2"/>
      <c r="LJW112" s="2"/>
      <c r="LJX112" s="5"/>
      <c r="LJY112" s="5"/>
      <c r="LJZ112" s="5"/>
      <c r="LKA112" s="5"/>
      <c r="LKB112" s="5"/>
      <c r="LKC112" s="1"/>
      <c r="LKD112" s="2"/>
      <c r="LKE112" s="2"/>
      <c r="LKF112" s="5"/>
      <c r="LKG112" s="5"/>
      <c r="LKH112" s="5"/>
      <c r="LKI112" s="5"/>
      <c r="LKJ112" s="5"/>
      <c r="LKK112" s="1"/>
      <c r="LKL112" s="2"/>
      <c r="LKM112" s="2"/>
      <c r="LKN112" s="5"/>
      <c r="LKO112" s="5"/>
      <c r="LKP112" s="5"/>
      <c r="LKQ112" s="5"/>
      <c r="LKR112" s="5"/>
      <c r="LKS112" s="1"/>
      <c r="LKT112" s="2"/>
      <c r="LKU112" s="2"/>
      <c r="LKV112" s="5"/>
      <c r="LKW112" s="5"/>
      <c r="LKX112" s="5"/>
      <c r="LKY112" s="5"/>
      <c r="LKZ112" s="5"/>
      <c r="LLA112" s="1"/>
      <c r="LLB112" s="2"/>
      <c r="LLC112" s="2"/>
      <c r="LLD112" s="5"/>
      <c r="LLE112" s="5"/>
      <c r="LLF112" s="5"/>
      <c r="LLG112" s="5"/>
      <c r="LLH112" s="5"/>
      <c r="LLI112" s="1"/>
      <c r="LLJ112" s="2"/>
      <c r="LLK112" s="2"/>
      <c r="LLL112" s="5"/>
      <c r="LLM112" s="5"/>
      <c r="LLN112" s="5"/>
      <c r="LLO112" s="5"/>
      <c r="LLP112" s="5"/>
      <c r="LLQ112" s="1"/>
      <c r="LLR112" s="2"/>
      <c r="LLS112" s="2"/>
      <c r="LLT112" s="5"/>
      <c r="LLU112" s="5"/>
      <c r="LLV112" s="5"/>
      <c r="LLW112" s="5"/>
      <c r="LLX112" s="5"/>
      <c r="LLY112" s="1"/>
      <c r="LLZ112" s="2"/>
      <c r="LMA112" s="2"/>
      <c r="LMB112" s="5"/>
      <c r="LMC112" s="5"/>
      <c r="LMD112" s="5"/>
      <c r="LME112" s="5"/>
      <c r="LMF112" s="5"/>
      <c r="LMG112" s="1"/>
      <c r="LMH112" s="2"/>
      <c r="LMI112" s="2"/>
      <c r="LMJ112" s="5"/>
      <c r="LMK112" s="5"/>
      <c r="LML112" s="5"/>
      <c r="LMM112" s="5"/>
      <c r="LMN112" s="5"/>
      <c r="LMO112" s="1"/>
      <c r="LMP112" s="2"/>
      <c r="LMQ112" s="2"/>
      <c r="LMR112" s="5"/>
      <c r="LMS112" s="5"/>
      <c r="LMT112" s="5"/>
      <c r="LMU112" s="5"/>
      <c r="LMV112" s="5"/>
      <c r="LMW112" s="1"/>
      <c r="LMX112" s="2"/>
      <c r="LMY112" s="2"/>
      <c r="LMZ112" s="5"/>
      <c r="LNA112" s="5"/>
      <c r="LNB112" s="5"/>
      <c r="LNC112" s="5"/>
      <c r="LND112" s="5"/>
      <c r="LNE112" s="1"/>
      <c r="LNF112" s="2"/>
      <c r="LNG112" s="2"/>
      <c r="LNH112" s="5"/>
      <c r="LNI112" s="5"/>
      <c r="LNJ112" s="5"/>
      <c r="LNK112" s="5"/>
      <c r="LNL112" s="5"/>
      <c r="LNM112" s="1"/>
      <c r="LNN112" s="2"/>
      <c r="LNO112" s="2"/>
      <c r="LNP112" s="5"/>
      <c r="LNQ112" s="5"/>
      <c r="LNR112" s="5"/>
      <c r="LNS112" s="5"/>
      <c r="LNT112" s="5"/>
      <c r="LNU112" s="1"/>
      <c r="LNV112" s="2"/>
      <c r="LNW112" s="2"/>
      <c r="LNX112" s="5"/>
      <c r="LNY112" s="5"/>
      <c r="LNZ112" s="5"/>
      <c r="LOA112" s="5"/>
      <c r="LOB112" s="5"/>
      <c r="LOC112" s="1"/>
      <c r="LOD112" s="2"/>
      <c r="LOE112" s="2"/>
      <c r="LOF112" s="5"/>
      <c r="LOG112" s="5"/>
      <c r="LOH112" s="5"/>
      <c r="LOI112" s="5"/>
      <c r="LOJ112" s="5"/>
      <c r="LOK112" s="1"/>
      <c r="LOL112" s="2"/>
      <c r="LOM112" s="2"/>
      <c r="LON112" s="5"/>
      <c r="LOO112" s="5"/>
      <c r="LOP112" s="5"/>
      <c r="LOQ112" s="5"/>
      <c r="LOR112" s="5"/>
      <c r="LOS112" s="1"/>
      <c r="LOT112" s="2"/>
      <c r="LOU112" s="2"/>
      <c r="LOV112" s="5"/>
      <c r="LOW112" s="5"/>
      <c r="LOX112" s="5"/>
      <c r="LOY112" s="5"/>
      <c r="LOZ112" s="5"/>
      <c r="LPA112" s="1"/>
      <c r="LPB112" s="2"/>
      <c r="LPC112" s="2"/>
      <c r="LPD112" s="5"/>
      <c r="LPE112" s="5"/>
      <c r="LPF112" s="5"/>
      <c r="LPG112" s="5"/>
      <c r="LPH112" s="5"/>
      <c r="LPI112" s="1"/>
      <c r="LPJ112" s="2"/>
      <c r="LPK112" s="2"/>
      <c r="LPL112" s="5"/>
      <c r="LPM112" s="5"/>
      <c r="LPN112" s="5"/>
      <c r="LPO112" s="5"/>
      <c r="LPP112" s="5"/>
      <c r="LPQ112" s="1"/>
      <c r="LPR112" s="2"/>
      <c r="LPS112" s="2"/>
      <c r="LPT112" s="5"/>
      <c r="LPU112" s="5"/>
      <c r="LPV112" s="5"/>
      <c r="LPW112" s="5"/>
      <c r="LPX112" s="5"/>
      <c r="LPY112" s="1"/>
      <c r="LPZ112" s="2"/>
      <c r="LQA112" s="2"/>
      <c r="LQB112" s="5"/>
      <c r="LQC112" s="5"/>
      <c r="LQD112" s="5"/>
      <c r="LQE112" s="5"/>
      <c r="LQF112" s="5"/>
      <c r="LQG112" s="1"/>
      <c r="LQH112" s="2"/>
      <c r="LQI112" s="2"/>
      <c r="LQJ112" s="5"/>
      <c r="LQK112" s="5"/>
      <c r="LQL112" s="5"/>
      <c r="LQM112" s="5"/>
      <c r="LQN112" s="5"/>
      <c r="LQO112" s="1"/>
      <c r="LQP112" s="2"/>
      <c r="LQQ112" s="2"/>
      <c r="LQR112" s="5"/>
      <c r="LQS112" s="5"/>
      <c r="LQT112" s="5"/>
      <c r="LQU112" s="5"/>
      <c r="LQV112" s="5"/>
      <c r="LQW112" s="1"/>
      <c r="LQX112" s="2"/>
      <c r="LQY112" s="2"/>
      <c r="LQZ112" s="5"/>
      <c r="LRA112" s="5"/>
      <c r="LRB112" s="5"/>
      <c r="LRC112" s="5"/>
      <c r="LRD112" s="5"/>
      <c r="LRE112" s="1"/>
      <c r="LRF112" s="2"/>
      <c r="LRG112" s="2"/>
      <c r="LRH112" s="5"/>
      <c r="LRI112" s="5"/>
      <c r="LRJ112" s="5"/>
      <c r="LRK112" s="5"/>
      <c r="LRL112" s="5"/>
      <c r="LRM112" s="1"/>
      <c r="LRN112" s="2"/>
      <c r="LRO112" s="2"/>
      <c r="LRP112" s="5"/>
      <c r="LRQ112" s="5"/>
      <c r="LRR112" s="5"/>
      <c r="LRS112" s="5"/>
      <c r="LRT112" s="5"/>
      <c r="LRU112" s="1"/>
      <c r="LRV112" s="2"/>
      <c r="LRW112" s="2"/>
      <c r="LRX112" s="5"/>
      <c r="LRY112" s="5"/>
      <c r="LRZ112" s="5"/>
      <c r="LSA112" s="5"/>
      <c r="LSB112" s="5"/>
      <c r="LSC112" s="1"/>
      <c r="LSD112" s="2"/>
      <c r="LSE112" s="2"/>
      <c r="LSF112" s="5"/>
      <c r="LSG112" s="5"/>
      <c r="LSH112" s="5"/>
      <c r="LSI112" s="5"/>
      <c r="LSJ112" s="5"/>
      <c r="LSK112" s="1"/>
      <c r="LSL112" s="2"/>
      <c r="LSM112" s="2"/>
      <c r="LSN112" s="5"/>
      <c r="LSO112" s="5"/>
      <c r="LSP112" s="5"/>
      <c r="LSQ112" s="5"/>
      <c r="LSR112" s="5"/>
      <c r="LSS112" s="1"/>
      <c r="LST112" s="2"/>
      <c r="LSU112" s="2"/>
      <c r="LSV112" s="5"/>
      <c r="LSW112" s="5"/>
      <c r="LSX112" s="5"/>
      <c r="LSY112" s="5"/>
      <c r="LSZ112" s="5"/>
      <c r="LTA112" s="1"/>
      <c r="LTB112" s="2"/>
      <c r="LTC112" s="2"/>
      <c r="LTD112" s="5"/>
      <c r="LTE112" s="5"/>
      <c r="LTF112" s="5"/>
      <c r="LTG112" s="5"/>
      <c r="LTH112" s="5"/>
      <c r="LTI112" s="1"/>
      <c r="LTJ112" s="2"/>
      <c r="LTK112" s="2"/>
      <c r="LTL112" s="5"/>
      <c r="LTM112" s="5"/>
      <c r="LTN112" s="5"/>
      <c r="LTO112" s="5"/>
      <c r="LTP112" s="5"/>
      <c r="LTQ112" s="1"/>
      <c r="LTR112" s="2"/>
      <c r="LTS112" s="2"/>
      <c r="LTT112" s="5"/>
      <c r="LTU112" s="5"/>
      <c r="LTV112" s="5"/>
      <c r="LTW112" s="5"/>
      <c r="LTX112" s="5"/>
      <c r="LTY112" s="1"/>
      <c r="LTZ112" s="2"/>
      <c r="LUA112" s="2"/>
      <c r="LUB112" s="5"/>
      <c r="LUC112" s="5"/>
      <c r="LUD112" s="5"/>
      <c r="LUE112" s="5"/>
      <c r="LUF112" s="5"/>
      <c r="LUG112" s="1"/>
      <c r="LUH112" s="2"/>
      <c r="LUI112" s="2"/>
      <c r="LUJ112" s="5"/>
      <c r="LUK112" s="5"/>
      <c r="LUL112" s="5"/>
      <c r="LUM112" s="5"/>
      <c r="LUN112" s="5"/>
      <c r="LUO112" s="1"/>
      <c r="LUP112" s="2"/>
      <c r="LUQ112" s="2"/>
      <c r="LUR112" s="5"/>
      <c r="LUS112" s="5"/>
      <c r="LUT112" s="5"/>
      <c r="LUU112" s="5"/>
      <c r="LUV112" s="5"/>
      <c r="LUW112" s="1"/>
      <c r="LUX112" s="2"/>
      <c r="LUY112" s="2"/>
      <c r="LUZ112" s="5"/>
      <c r="LVA112" s="5"/>
      <c r="LVB112" s="5"/>
      <c r="LVC112" s="5"/>
      <c r="LVD112" s="5"/>
      <c r="LVE112" s="1"/>
      <c r="LVF112" s="2"/>
      <c r="LVG112" s="2"/>
      <c r="LVH112" s="5"/>
      <c r="LVI112" s="5"/>
      <c r="LVJ112" s="5"/>
      <c r="LVK112" s="5"/>
      <c r="LVL112" s="5"/>
      <c r="LVM112" s="1"/>
      <c r="LVN112" s="2"/>
      <c r="LVO112" s="2"/>
      <c r="LVP112" s="5"/>
      <c r="LVQ112" s="5"/>
      <c r="LVR112" s="5"/>
      <c r="LVS112" s="5"/>
      <c r="LVT112" s="5"/>
      <c r="LVU112" s="1"/>
      <c r="LVV112" s="2"/>
      <c r="LVW112" s="2"/>
      <c r="LVX112" s="5"/>
      <c r="LVY112" s="5"/>
      <c r="LVZ112" s="5"/>
      <c r="LWA112" s="5"/>
      <c r="LWB112" s="5"/>
      <c r="LWC112" s="1"/>
      <c r="LWD112" s="2"/>
      <c r="LWE112" s="2"/>
      <c r="LWF112" s="5"/>
      <c r="LWG112" s="5"/>
      <c r="LWH112" s="5"/>
      <c r="LWI112" s="5"/>
      <c r="LWJ112" s="5"/>
      <c r="LWK112" s="1"/>
      <c r="LWL112" s="2"/>
      <c r="LWM112" s="2"/>
      <c r="LWN112" s="5"/>
      <c r="LWO112" s="5"/>
      <c r="LWP112" s="5"/>
      <c r="LWQ112" s="5"/>
      <c r="LWR112" s="5"/>
      <c r="LWS112" s="1"/>
      <c r="LWT112" s="2"/>
      <c r="LWU112" s="2"/>
      <c r="LWV112" s="5"/>
      <c r="LWW112" s="5"/>
      <c r="LWX112" s="5"/>
      <c r="LWY112" s="5"/>
      <c r="LWZ112" s="5"/>
      <c r="LXA112" s="1"/>
      <c r="LXB112" s="2"/>
      <c r="LXC112" s="2"/>
      <c r="LXD112" s="5"/>
      <c r="LXE112" s="5"/>
      <c r="LXF112" s="5"/>
      <c r="LXG112" s="5"/>
      <c r="LXH112" s="5"/>
      <c r="LXI112" s="1"/>
      <c r="LXJ112" s="2"/>
      <c r="LXK112" s="2"/>
      <c r="LXL112" s="5"/>
      <c r="LXM112" s="5"/>
      <c r="LXN112" s="5"/>
      <c r="LXO112" s="5"/>
      <c r="LXP112" s="5"/>
      <c r="LXQ112" s="1"/>
      <c r="LXR112" s="2"/>
      <c r="LXS112" s="2"/>
      <c r="LXT112" s="5"/>
      <c r="LXU112" s="5"/>
      <c r="LXV112" s="5"/>
      <c r="LXW112" s="5"/>
      <c r="LXX112" s="5"/>
      <c r="LXY112" s="1"/>
      <c r="LXZ112" s="2"/>
      <c r="LYA112" s="2"/>
      <c r="LYB112" s="5"/>
      <c r="LYC112" s="5"/>
      <c r="LYD112" s="5"/>
      <c r="LYE112" s="5"/>
      <c r="LYF112" s="5"/>
      <c r="LYG112" s="1"/>
      <c r="LYH112" s="2"/>
      <c r="LYI112" s="2"/>
      <c r="LYJ112" s="5"/>
      <c r="LYK112" s="5"/>
      <c r="LYL112" s="5"/>
      <c r="LYM112" s="5"/>
      <c r="LYN112" s="5"/>
      <c r="LYO112" s="1"/>
      <c r="LYP112" s="2"/>
      <c r="LYQ112" s="2"/>
      <c r="LYR112" s="5"/>
      <c r="LYS112" s="5"/>
      <c r="LYT112" s="5"/>
      <c r="LYU112" s="5"/>
      <c r="LYV112" s="5"/>
      <c r="LYW112" s="1"/>
      <c r="LYX112" s="2"/>
      <c r="LYY112" s="2"/>
      <c r="LYZ112" s="5"/>
      <c r="LZA112" s="5"/>
      <c r="LZB112" s="5"/>
      <c r="LZC112" s="5"/>
      <c r="LZD112" s="5"/>
      <c r="LZE112" s="1"/>
      <c r="LZF112" s="2"/>
      <c r="LZG112" s="2"/>
      <c r="LZH112" s="5"/>
      <c r="LZI112" s="5"/>
      <c r="LZJ112" s="5"/>
      <c r="LZK112" s="5"/>
      <c r="LZL112" s="5"/>
      <c r="LZM112" s="1"/>
      <c r="LZN112" s="2"/>
      <c r="LZO112" s="2"/>
      <c r="LZP112" s="5"/>
      <c r="LZQ112" s="5"/>
      <c r="LZR112" s="5"/>
      <c r="LZS112" s="5"/>
      <c r="LZT112" s="5"/>
      <c r="LZU112" s="1"/>
      <c r="LZV112" s="2"/>
      <c r="LZW112" s="2"/>
      <c r="LZX112" s="5"/>
      <c r="LZY112" s="5"/>
      <c r="LZZ112" s="5"/>
      <c r="MAA112" s="5"/>
      <c r="MAB112" s="5"/>
      <c r="MAC112" s="1"/>
      <c r="MAD112" s="2"/>
      <c r="MAE112" s="2"/>
      <c r="MAF112" s="5"/>
      <c r="MAG112" s="5"/>
      <c r="MAH112" s="5"/>
      <c r="MAI112" s="5"/>
      <c r="MAJ112" s="5"/>
      <c r="MAK112" s="1"/>
      <c r="MAL112" s="2"/>
      <c r="MAM112" s="2"/>
      <c r="MAN112" s="5"/>
      <c r="MAO112" s="5"/>
      <c r="MAP112" s="5"/>
      <c r="MAQ112" s="5"/>
      <c r="MAR112" s="5"/>
      <c r="MAS112" s="1"/>
      <c r="MAT112" s="2"/>
      <c r="MAU112" s="2"/>
      <c r="MAV112" s="5"/>
      <c r="MAW112" s="5"/>
      <c r="MAX112" s="5"/>
      <c r="MAY112" s="5"/>
      <c r="MAZ112" s="5"/>
      <c r="MBA112" s="1"/>
      <c r="MBB112" s="2"/>
      <c r="MBC112" s="2"/>
      <c r="MBD112" s="5"/>
      <c r="MBE112" s="5"/>
      <c r="MBF112" s="5"/>
      <c r="MBG112" s="5"/>
      <c r="MBH112" s="5"/>
      <c r="MBI112" s="1"/>
      <c r="MBJ112" s="2"/>
      <c r="MBK112" s="2"/>
      <c r="MBL112" s="5"/>
      <c r="MBM112" s="5"/>
      <c r="MBN112" s="5"/>
      <c r="MBO112" s="5"/>
      <c r="MBP112" s="5"/>
      <c r="MBQ112" s="1"/>
      <c r="MBR112" s="2"/>
      <c r="MBS112" s="2"/>
      <c r="MBT112" s="5"/>
      <c r="MBU112" s="5"/>
      <c r="MBV112" s="5"/>
      <c r="MBW112" s="5"/>
      <c r="MBX112" s="5"/>
      <c r="MBY112" s="1"/>
      <c r="MBZ112" s="2"/>
      <c r="MCA112" s="2"/>
      <c r="MCB112" s="5"/>
      <c r="MCC112" s="5"/>
      <c r="MCD112" s="5"/>
      <c r="MCE112" s="5"/>
      <c r="MCF112" s="5"/>
      <c r="MCG112" s="1"/>
      <c r="MCH112" s="2"/>
      <c r="MCI112" s="2"/>
      <c r="MCJ112" s="5"/>
      <c r="MCK112" s="5"/>
      <c r="MCL112" s="5"/>
      <c r="MCM112" s="5"/>
      <c r="MCN112" s="5"/>
      <c r="MCO112" s="1"/>
      <c r="MCP112" s="2"/>
      <c r="MCQ112" s="2"/>
      <c r="MCR112" s="5"/>
      <c r="MCS112" s="5"/>
      <c r="MCT112" s="5"/>
      <c r="MCU112" s="5"/>
      <c r="MCV112" s="5"/>
      <c r="MCW112" s="1"/>
      <c r="MCX112" s="2"/>
      <c r="MCY112" s="2"/>
      <c r="MCZ112" s="5"/>
      <c r="MDA112" s="5"/>
      <c r="MDB112" s="5"/>
      <c r="MDC112" s="5"/>
      <c r="MDD112" s="5"/>
      <c r="MDE112" s="1"/>
      <c r="MDF112" s="2"/>
      <c r="MDG112" s="2"/>
      <c r="MDH112" s="5"/>
      <c r="MDI112" s="5"/>
      <c r="MDJ112" s="5"/>
      <c r="MDK112" s="5"/>
      <c r="MDL112" s="5"/>
      <c r="MDM112" s="1"/>
      <c r="MDN112" s="2"/>
      <c r="MDO112" s="2"/>
      <c r="MDP112" s="5"/>
      <c r="MDQ112" s="5"/>
      <c r="MDR112" s="5"/>
      <c r="MDS112" s="5"/>
      <c r="MDT112" s="5"/>
      <c r="MDU112" s="1"/>
      <c r="MDV112" s="2"/>
      <c r="MDW112" s="2"/>
      <c r="MDX112" s="5"/>
      <c r="MDY112" s="5"/>
      <c r="MDZ112" s="5"/>
      <c r="MEA112" s="5"/>
      <c r="MEB112" s="5"/>
      <c r="MEC112" s="1"/>
      <c r="MED112" s="2"/>
      <c r="MEE112" s="2"/>
      <c r="MEF112" s="5"/>
      <c r="MEG112" s="5"/>
      <c r="MEH112" s="5"/>
      <c r="MEI112" s="5"/>
      <c r="MEJ112" s="5"/>
      <c r="MEK112" s="1"/>
      <c r="MEL112" s="2"/>
      <c r="MEM112" s="2"/>
      <c r="MEN112" s="5"/>
      <c r="MEO112" s="5"/>
      <c r="MEP112" s="5"/>
      <c r="MEQ112" s="5"/>
      <c r="MER112" s="5"/>
      <c r="MES112" s="1"/>
      <c r="MET112" s="2"/>
      <c r="MEU112" s="2"/>
      <c r="MEV112" s="5"/>
      <c r="MEW112" s="5"/>
      <c r="MEX112" s="5"/>
      <c r="MEY112" s="5"/>
      <c r="MEZ112" s="5"/>
      <c r="MFA112" s="1"/>
      <c r="MFB112" s="2"/>
      <c r="MFC112" s="2"/>
      <c r="MFD112" s="5"/>
      <c r="MFE112" s="5"/>
      <c r="MFF112" s="5"/>
      <c r="MFG112" s="5"/>
      <c r="MFH112" s="5"/>
      <c r="MFI112" s="1"/>
      <c r="MFJ112" s="2"/>
      <c r="MFK112" s="2"/>
      <c r="MFL112" s="5"/>
      <c r="MFM112" s="5"/>
      <c r="MFN112" s="5"/>
      <c r="MFO112" s="5"/>
      <c r="MFP112" s="5"/>
      <c r="MFQ112" s="1"/>
      <c r="MFR112" s="2"/>
      <c r="MFS112" s="2"/>
      <c r="MFT112" s="5"/>
      <c r="MFU112" s="5"/>
      <c r="MFV112" s="5"/>
      <c r="MFW112" s="5"/>
      <c r="MFX112" s="5"/>
      <c r="MFY112" s="1"/>
      <c r="MFZ112" s="2"/>
      <c r="MGA112" s="2"/>
      <c r="MGB112" s="5"/>
      <c r="MGC112" s="5"/>
      <c r="MGD112" s="5"/>
      <c r="MGE112" s="5"/>
      <c r="MGF112" s="5"/>
      <c r="MGG112" s="1"/>
      <c r="MGH112" s="2"/>
      <c r="MGI112" s="2"/>
      <c r="MGJ112" s="5"/>
      <c r="MGK112" s="5"/>
      <c r="MGL112" s="5"/>
      <c r="MGM112" s="5"/>
      <c r="MGN112" s="5"/>
      <c r="MGO112" s="1"/>
      <c r="MGP112" s="2"/>
      <c r="MGQ112" s="2"/>
      <c r="MGR112" s="5"/>
      <c r="MGS112" s="5"/>
      <c r="MGT112" s="5"/>
      <c r="MGU112" s="5"/>
      <c r="MGV112" s="5"/>
      <c r="MGW112" s="1"/>
      <c r="MGX112" s="2"/>
      <c r="MGY112" s="2"/>
      <c r="MGZ112" s="5"/>
      <c r="MHA112" s="5"/>
      <c r="MHB112" s="5"/>
      <c r="MHC112" s="5"/>
      <c r="MHD112" s="5"/>
      <c r="MHE112" s="1"/>
      <c r="MHF112" s="2"/>
      <c r="MHG112" s="2"/>
      <c r="MHH112" s="5"/>
      <c r="MHI112" s="5"/>
      <c r="MHJ112" s="5"/>
      <c r="MHK112" s="5"/>
      <c r="MHL112" s="5"/>
      <c r="MHM112" s="1"/>
      <c r="MHN112" s="2"/>
      <c r="MHO112" s="2"/>
      <c r="MHP112" s="5"/>
      <c r="MHQ112" s="5"/>
      <c r="MHR112" s="5"/>
      <c r="MHS112" s="5"/>
      <c r="MHT112" s="5"/>
      <c r="MHU112" s="1"/>
      <c r="MHV112" s="2"/>
      <c r="MHW112" s="2"/>
      <c r="MHX112" s="5"/>
      <c r="MHY112" s="5"/>
      <c r="MHZ112" s="5"/>
      <c r="MIA112" s="5"/>
      <c r="MIB112" s="5"/>
      <c r="MIC112" s="1"/>
      <c r="MID112" s="2"/>
      <c r="MIE112" s="2"/>
      <c r="MIF112" s="5"/>
      <c r="MIG112" s="5"/>
      <c r="MIH112" s="5"/>
      <c r="MII112" s="5"/>
      <c r="MIJ112" s="5"/>
      <c r="MIK112" s="1"/>
      <c r="MIL112" s="2"/>
      <c r="MIM112" s="2"/>
      <c r="MIN112" s="5"/>
      <c r="MIO112" s="5"/>
      <c r="MIP112" s="5"/>
      <c r="MIQ112" s="5"/>
      <c r="MIR112" s="5"/>
      <c r="MIS112" s="1"/>
      <c r="MIT112" s="2"/>
      <c r="MIU112" s="2"/>
      <c r="MIV112" s="5"/>
      <c r="MIW112" s="5"/>
      <c r="MIX112" s="5"/>
      <c r="MIY112" s="5"/>
      <c r="MIZ112" s="5"/>
      <c r="MJA112" s="1"/>
      <c r="MJB112" s="2"/>
      <c r="MJC112" s="2"/>
      <c r="MJD112" s="5"/>
      <c r="MJE112" s="5"/>
      <c r="MJF112" s="5"/>
      <c r="MJG112" s="5"/>
      <c r="MJH112" s="5"/>
      <c r="MJI112" s="1"/>
      <c r="MJJ112" s="2"/>
      <c r="MJK112" s="2"/>
      <c r="MJL112" s="5"/>
      <c r="MJM112" s="5"/>
      <c r="MJN112" s="5"/>
      <c r="MJO112" s="5"/>
      <c r="MJP112" s="5"/>
      <c r="MJQ112" s="1"/>
      <c r="MJR112" s="2"/>
      <c r="MJS112" s="2"/>
      <c r="MJT112" s="5"/>
      <c r="MJU112" s="5"/>
      <c r="MJV112" s="5"/>
      <c r="MJW112" s="5"/>
      <c r="MJX112" s="5"/>
      <c r="MJY112" s="1"/>
      <c r="MJZ112" s="2"/>
      <c r="MKA112" s="2"/>
      <c r="MKB112" s="5"/>
      <c r="MKC112" s="5"/>
      <c r="MKD112" s="5"/>
      <c r="MKE112" s="5"/>
      <c r="MKF112" s="5"/>
      <c r="MKG112" s="1"/>
      <c r="MKH112" s="2"/>
      <c r="MKI112" s="2"/>
      <c r="MKJ112" s="5"/>
      <c r="MKK112" s="5"/>
      <c r="MKL112" s="5"/>
      <c r="MKM112" s="5"/>
      <c r="MKN112" s="5"/>
      <c r="MKO112" s="1"/>
      <c r="MKP112" s="2"/>
      <c r="MKQ112" s="2"/>
      <c r="MKR112" s="5"/>
      <c r="MKS112" s="5"/>
      <c r="MKT112" s="5"/>
      <c r="MKU112" s="5"/>
      <c r="MKV112" s="5"/>
      <c r="MKW112" s="1"/>
      <c r="MKX112" s="2"/>
      <c r="MKY112" s="2"/>
      <c r="MKZ112" s="5"/>
      <c r="MLA112" s="5"/>
      <c r="MLB112" s="5"/>
      <c r="MLC112" s="5"/>
      <c r="MLD112" s="5"/>
      <c r="MLE112" s="1"/>
      <c r="MLF112" s="2"/>
      <c r="MLG112" s="2"/>
      <c r="MLH112" s="5"/>
      <c r="MLI112" s="5"/>
      <c r="MLJ112" s="5"/>
      <c r="MLK112" s="5"/>
      <c r="MLL112" s="5"/>
      <c r="MLM112" s="1"/>
      <c r="MLN112" s="2"/>
      <c r="MLO112" s="2"/>
      <c r="MLP112" s="5"/>
      <c r="MLQ112" s="5"/>
      <c r="MLR112" s="5"/>
      <c r="MLS112" s="5"/>
      <c r="MLT112" s="5"/>
      <c r="MLU112" s="1"/>
      <c r="MLV112" s="2"/>
      <c r="MLW112" s="2"/>
      <c r="MLX112" s="5"/>
      <c r="MLY112" s="5"/>
      <c r="MLZ112" s="5"/>
      <c r="MMA112" s="5"/>
      <c r="MMB112" s="5"/>
      <c r="MMC112" s="1"/>
      <c r="MMD112" s="2"/>
      <c r="MME112" s="2"/>
      <c r="MMF112" s="5"/>
      <c r="MMG112" s="5"/>
      <c r="MMH112" s="5"/>
      <c r="MMI112" s="5"/>
      <c r="MMJ112" s="5"/>
      <c r="MMK112" s="1"/>
      <c r="MML112" s="2"/>
      <c r="MMM112" s="2"/>
      <c r="MMN112" s="5"/>
      <c r="MMO112" s="5"/>
      <c r="MMP112" s="5"/>
      <c r="MMQ112" s="5"/>
      <c r="MMR112" s="5"/>
      <c r="MMS112" s="1"/>
      <c r="MMT112" s="2"/>
      <c r="MMU112" s="2"/>
      <c r="MMV112" s="5"/>
      <c r="MMW112" s="5"/>
      <c r="MMX112" s="5"/>
      <c r="MMY112" s="5"/>
      <c r="MMZ112" s="5"/>
      <c r="MNA112" s="1"/>
      <c r="MNB112" s="2"/>
      <c r="MNC112" s="2"/>
      <c r="MND112" s="5"/>
      <c r="MNE112" s="5"/>
      <c r="MNF112" s="5"/>
      <c r="MNG112" s="5"/>
      <c r="MNH112" s="5"/>
      <c r="MNI112" s="1"/>
      <c r="MNJ112" s="2"/>
      <c r="MNK112" s="2"/>
      <c r="MNL112" s="5"/>
      <c r="MNM112" s="5"/>
      <c r="MNN112" s="5"/>
      <c r="MNO112" s="5"/>
      <c r="MNP112" s="5"/>
      <c r="MNQ112" s="1"/>
      <c r="MNR112" s="2"/>
      <c r="MNS112" s="2"/>
      <c r="MNT112" s="5"/>
      <c r="MNU112" s="5"/>
      <c r="MNV112" s="5"/>
      <c r="MNW112" s="5"/>
      <c r="MNX112" s="5"/>
      <c r="MNY112" s="1"/>
      <c r="MNZ112" s="2"/>
      <c r="MOA112" s="2"/>
      <c r="MOB112" s="5"/>
      <c r="MOC112" s="5"/>
      <c r="MOD112" s="5"/>
      <c r="MOE112" s="5"/>
      <c r="MOF112" s="5"/>
      <c r="MOG112" s="1"/>
      <c r="MOH112" s="2"/>
      <c r="MOI112" s="2"/>
      <c r="MOJ112" s="5"/>
      <c r="MOK112" s="5"/>
      <c r="MOL112" s="5"/>
      <c r="MOM112" s="5"/>
      <c r="MON112" s="5"/>
      <c r="MOO112" s="1"/>
      <c r="MOP112" s="2"/>
      <c r="MOQ112" s="2"/>
      <c r="MOR112" s="5"/>
      <c r="MOS112" s="5"/>
      <c r="MOT112" s="5"/>
      <c r="MOU112" s="5"/>
      <c r="MOV112" s="5"/>
      <c r="MOW112" s="1"/>
      <c r="MOX112" s="2"/>
      <c r="MOY112" s="2"/>
      <c r="MOZ112" s="5"/>
      <c r="MPA112" s="5"/>
      <c r="MPB112" s="5"/>
      <c r="MPC112" s="5"/>
      <c r="MPD112" s="5"/>
      <c r="MPE112" s="1"/>
      <c r="MPF112" s="2"/>
      <c r="MPG112" s="2"/>
      <c r="MPH112" s="5"/>
      <c r="MPI112" s="5"/>
      <c r="MPJ112" s="5"/>
      <c r="MPK112" s="5"/>
      <c r="MPL112" s="5"/>
      <c r="MPM112" s="1"/>
      <c r="MPN112" s="2"/>
      <c r="MPO112" s="2"/>
      <c r="MPP112" s="5"/>
      <c r="MPQ112" s="5"/>
      <c r="MPR112" s="5"/>
      <c r="MPS112" s="5"/>
      <c r="MPT112" s="5"/>
      <c r="MPU112" s="1"/>
      <c r="MPV112" s="2"/>
      <c r="MPW112" s="2"/>
      <c r="MPX112" s="5"/>
      <c r="MPY112" s="5"/>
      <c r="MPZ112" s="5"/>
      <c r="MQA112" s="5"/>
      <c r="MQB112" s="5"/>
      <c r="MQC112" s="1"/>
      <c r="MQD112" s="2"/>
      <c r="MQE112" s="2"/>
      <c r="MQF112" s="5"/>
      <c r="MQG112" s="5"/>
      <c r="MQH112" s="5"/>
      <c r="MQI112" s="5"/>
      <c r="MQJ112" s="5"/>
      <c r="MQK112" s="1"/>
      <c r="MQL112" s="2"/>
      <c r="MQM112" s="2"/>
      <c r="MQN112" s="5"/>
      <c r="MQO112" s="5"/>
      <c r="MQP112" s="5"/>
      <c r="MQQ112" s="5"/>
      <c r="MQR112" s="5"/>
      <c r="MQS112" s="1"/>
      <c r="MQT112" s="2"/>
      <c r="MQU112" s="2"/>
      <c r="MQV112" s="5"/>
      <c r="MQW112" s="5"/>
      <c r="MQX112" s="5"/>
      <c r="MQY112" s="5"/>
      <c r="MQZ112" s="5"/>
      <c r="MRA112" s="1"/>
      <c r="MRB112" s="2"/>
      <c r="MRC112" s="2"/>
      <c r="MRD112" s="5"/>
      <c r="MRE112" s="5"/>
      <c r="MRF112" s="5"/>
      <c r="MRG112" s="5"/>
      <c r="MRH112" s="5"/>
      <c r="MRI112" s="1"/>
      <c r="MRJ112" s="2"/>
      <c r="MRK112" s="2"/>
      <c r="MRL112" s="5"/>
      <c r="MRM112" s="5"/>
      <c r="MRN112" s="5"/>
      <c r="MRO112" s="5"/>
      <c r="MRP112" s="5"/>
      <c r="MRQ112" s="1"/>
      <c r="MRR112" s="2"/>
      <c r="MRS112" s="2"/>
      <c r="MRT112" s="5"/>
      <c r="MRU112" s="5"/>
      <c r="MRV112" s="5"/>
      <c r="MRW112" s="5"/>
      <c r="MRX112" s="5"/>
      <c r="MRY112" s="1"/>
      <c r="MRZ112" s="2"/>
      <c r="MSA112" s="2"/>
      <c r="MSB112" s="5"/>
      <c r="MSC112" s="5"/>
      <c r="MSD112" s="5"/>
      <c r="MSE112" s="5"/>
      <c r="MSF112" s="5"/>
      <c r="MSG112" s="1"/>
      <c r="MSH112" s="2"/>
      <c r="MSI112" s="2"/>
      <c r="MSJ112" s="5"/>
      <c r="MSK112" s="5"/>
      <c r="MSL112" s="5"/>
      <c r="MSM112" s="5"/>
      <c r="MSN112" s="5"/>
      <c r="MSO112" s="1"/>
      <c r="MSP112" s="2"/>
      <c r="MSQ112" s="2"/>
      <c r="MSR112" s="5"/>
      <c r="MSS112" s="5"/>
      <c r="MST112" s="5"/>
      <c r="MSU112" s="5"/>
      <c r="MSV112" s="5"/>
      <c r="MSW112" s="1"/>
      <c r="MSX112" s="2"/>
      <c r="MSY112" s="2"/>
      <c r="MSZ112" s="5"/>
      <c r="MTA112" s="5"/>
      <c r="MTB112" s="5"/>
      <c r="MTC112" s="5"/>
      <c r="MTD112" s="5"/>
      <c r="MTE112" s="1"/>
      <c r="MTF112" s="2"/>
      <c r="MTG112" s="2"/>
      <c r="MTH112" s="5"/>
      <c r="MTI112" s="5"/>
      <c r="MTJ112" s="5"/>
      <c r="MTK112" s="5"/>
      <c r="MTL112" s="5"/>
      <c r="MTM112" s="1"/>
      <c r="MTN112" s="2"/>
      <c r="MTO112" s="2"/>
      <c r="MTP112" s="5"/>
      <c r="MTQ112" s="5"/>
      <c r="MTR112" s="5"/>
      <c r="MTS112" s="5"/>
      <c r="MTT112" s="5"/>
      <c r="MTU112" s="1"/>
      <c r="MTV112" s="2"/>
      <c r="MTW112" s="2"/>
      <c r="MTX112" s="5"/>
      <c r="MTY112" s="5"/>
      <c r="MTZ112" s="5"/>
      <c r="MUA112" s="5"/>
      <c r="MUB112" s="5"/>
      <c r="MUC112" s="1"/>
      <c r="MUD112" s="2"/>
      <c r="MUE112" s="2"/>
      <c r="MUF112" s="5"/>
      <c r="MUG112" s="5"/>
      <c r="MUH112" s="5"/>
      <c r="MUI112" s="5"/>
      <c r="MUJ112" s="5"/>
      <c r="MUK112" s="1"/>
      <c r="MUL112" s="2"/>
      <c r="MUM112" s="2"/>
      <c r="MUN112" s="5"/>
      <c r="MUO112" s="5"/>
      <c r="MUP112" s="5"/>
      <c r="MUQ112" s="5"/>
      <c r="MUR112" s="5"/>
      <c r="MUS112" s="1"/>
      <c r="MUT112" s="2"/>
      <c r="MUU112" s="2"/>
      <c r="MUV112" s="5"/>
      <c r="MUW112" s="5"/>
      <c r="MUX112" s="5"/>
      <c r="MUY112" s="5"/>
      <c r="MUZ112" s="5"/>
      <c r="MVA112" s="1"/>
      <c r="MVB112" s="2"/>
      <c r="MVC112" s="2"/>
      <c r="MVD112" s="5"/>
      <c r="MVE112" s="5"/>
      <c r="MVF112" s="5"/>
      <c r="MVG112" s="5"/>
      <c r="MVH112" s="5"/>
      <c r="MVI112" s="1"/>
      <c r="MVJ112" s="2"/>
      <c r="MVK112" s="2"/>
      <c r="MVL112" s="5"/>
      <c r="MVM112" s="5"/>
      <c r="MVN112" s="5"/>
      <c r="MVO112" s="5"/>
      <c r="MVP112" s="5"/>
      <c r="MVQ112" s="1"/>
      <c r="MVR112" s="2"/>
      <c r="MVS112" s="2"/>
      <c r="MVT112" s="5"/>
      <c r="MVU112" s="5"/>
      <c r="MVV112" s="5"/>
      <c r="MVW112" s="5"/>
      <c r="MVX112" s="5"/>
      <c r="MVY112" s="1"/>
      <c r="MVZ112" s="2"/>
      <c r="MWA112" s="2"/>
      <c r="MWB112" s="5"/>
      <c r="MWC112" s="5"/>
      <c r="MWD112" s="5"/>
      <c r="MWE112" s="5"/>
      <c r="MWF112" s="5"/>
      <c r="MWG112" s="1"/>
      <c r="MWH112" s="2"/>
      <c r="MWI112" s="2"/>
      <c r="MWJ112" s="5"/>
      <c r="MWK112" s="5"/>
      <c r="MWL112" s="5"/>
      <c r="MWM112" s="5"/>
      <c r="MWN112" s="5"/>
      <c r="MWO112" s="1"/>
      <c r="MWP112" s="2"/>
      <c r="MWQ112" s="2"/>
      <c r="MWR112" s="5"/>
      <c r="MWS112" s="5"/>
      <c r="MWT112" s="5"/>
      <c r="MWU112" s="5"/>
      <c r="MWV112" s="5"/>
      <c r="MWW112" s="1"/>
      <c r="MWX112" s="2"/>
      <c r="MWY112" s="2"/>
      <c r="MWZ112" s="5"/>
      <c r="MXA112" s="5"/>
      <c r="MXB112" s="5"/>
      <c r="MXC112" s="5"/>
      <c r="MXD112" s="5"/>
      <c r="MXE112" s="1"/>
      <c r="MXF112" s="2"/>
      <c r="MXG112" s="2"/>
      <c r="MXH112" s="5"/>
      <c r="MXI112" s="5"/>
      <c r="MXJ112" s="5"/>
      <c r="MXK112" s="5"/>
      <c r="MXL112" s="5"/>
      <c r="MXM112" s="1"/>
      <c r="MXN112" s="2"/>
      <c r="MXO112" s="2"/>
      <c r="MXP112" s="5"/>
      <c r="MXQ112" s="5"/>
      <c r="MXR112" s="5"/>
      <c r="MXS112" s="5"/>
      <c r="MXT112" s="5"/>
      <c r="MXU112" s="1"/>
      <c r="MXV112" s="2"/>
      <c r="MXW112" s="2"/>
      <c r="MXX112" s="5"/>
      <c r="MXY112" s="5"/>
      <c r="MXZ112" s="5"/>
      <c r="MYA112" s="5"/>
      <c r="MYB112" s="5"/>
      <c r="MYC112" s="1"/>
      <c r="MYD112" s="2"/>
      <c r="MYE112" s="2"/>
      <c r="MYF112" s="5"/>
      <c r="MYG112" s="5"/>
      <c r="MYH112" s="5"/>
      <c r="MYI112" s="5"/>
      <c r="MYJ112" s="5"/>
      <c r="MYK112" s="1"/>
      <c r="MYL112" s="2"/>
      <c r="MYM112" s="2"/>
      <c r="MYN112" s="5"/>
      <c r="MYO112" s="5"/>
      <c r="MYP112" s="5"/>
      <c r="MYQ112" s="5"/>
      <c r="MYR112" s="5"/>
      <c r="MYS112" s="1"/>
      <c r="MYT112" s="2"/>
      <c r="MYU112" s="2"/>
      <c r="MYV112" s="5"/>
      <c r="MYW112" s="5"/>
      <c r="MYX112" s="5"/>
      <c r="MYY112" s="5"/>
      <c r="MYZ112" s="5"/>
      <c r="MZA112" s="1"/>
      <c r="MZB112" s="2"/>
      <c r="MZC112" s="2"/>
      <c r="MZD112" s="5"/>
      <c r="MZE112" s="5"/>
      <c r="MZF112" s="5"/>
      <c r="MZG112" s="5"/>
      <c r="MZH112" s="5"/>
      <c r="MZI112" s="1"/>
      <c r="MZJ112" s="2"/>
      <c r="MZK112" s="2"/>
      <c r="MZL112" s="5"/>
      <c r="MZM112" s="5"/>
      <c r="MZN112" s="5"/>
      <c r="MZO112" s="5"/>
      <c r="MZP112" s="5"/>
      <c r="MZQ112" s="1"/>
      <c r="MZR112" s="2"/>
      <c r="MZS112" s="2"/>
      <c r="MZT112" s="5"/>
      <c r="MZU112" s="5"/>
      <c r="MZV112" s="5"/>
      <c r="MZW112" s="5"/>
      <c r="MZX112" s="5"/>
      <c r="MZY112" s="1"/>
      <c r="MZZ112" s="2"/>
      <c r="NAA112" s="2"/>
      <c r="NAB112" s="5"/>
      <c r="NAC112" s="5"/>
      <c r="NAD112" s="5"/>
      <c r="NAE112" s="5"/>
      <c r="NAF112" s="5"/>
      <c r="NAG112" s="1"/>
      <c r="NAH112" s="2"/>
      <c r="NAI112" s="2"/>
      <c r="NAJ112" s="5"/>
      <c r="NAK112" s="5"/>
      <c r="NAL112" s="5"/>
      <c r="NAM112" s="5"/>
      <c r="NAN112" s="5"/>
      <c r="NAO112" s="1"/>
      <c r="NAP112" s="2"/>
      <c r="NAQ112" s="2"/>
      <c r="NAR112" s="5"/>
      <c r="NAS112" s="5"/>
      <c r="NAT112" s="5"/>
      <c r="NAU112" s="5"/>
      <c r="NAV112" s="5"/>
      <c r="NAW112" s="1"/>
      <c r="NAX112" s="2"/>
      <c r="NAY112" s="2"/>
      <c r="NAZ112" s="5"/>
      <c r="NBA112" s="5"/>
      <c r="NBB112" s="5"/>
      <c r="NBC112" s="5"/>
      <c r="NBD112" s="5"/>
      <c r="NBE112" s="1"/>
      <c r="NBF112" s="2"/>
      <c r="NBG112" s="2"/>
      <c r="NBH112" s="5"/>
      <c r="NBI112" s="5"/>
      <c r="NBJ112" s="5"/>
      <c r="NBK112" s="5"/>
      <c r="NBL112" s="5"/>
      <c r="NBM112" s="1"/>
      <c r="NBN112" s="2"/>
      <c r="NBO112" s="2"/>
      <c r="NBP112" s="5"/>
      <c r="NBQ112" s="5"/>
      <c r="NBR112" s="5"/>
      <c r="NBS112" s="5"/>
      <c r="NBT112" s="5"/>
      <c r="NBU112" s="1"/>
      <c r="NBV112" s="2"/>
      <c r="NBW112" s="2"/>
      <c r="NBX112" s="5"/>
      <c r="NBY112" s="5"/>
      <c r="NBZ112" s="5"/>
      <c r="NCA112" s="5"/>
      <c r="NCB112" s="5"/>
      <c r="NCC112" s="1"/>
      <c r="NCD112" s="2"/>
      <c r="NCE112" s="2"/>
      <c r="NCF112" s="5"/>
      <c r="NCG112" s="5"/>
      <c r="NCH112" s="5"/>
      <c r="NCI112" s="5"/>
      <c r="NCJ112" s="5"/>
      <c r="NCK112" s="1"/>
      <c r="NCL112" s="2"/>
      <c r="NCM112" s="2"/>
      <c r="NCN112" s="5"/>
      <c r="NCO112" s="5"/>
      <c r="NCP112" s="5"/>
      <c r="NCQ112" s="5"/>
      <c r="NCR112" s="5"/>
      <c r="NCS112" s="1"/>
      <c r="NCT112" s="2"/>
      <c r="NCU112" s="2"/>
      <c r="NCV112" s="5"/>
      <c r="NCW112" s="5"/>
      <c r="NCX112" s="5"/>
      <c r="NCY112" s="5"/>
      <c r="NCZ112" s="5"/>
      <c r="NDA112" s="1"/>
      <c r="NDB112" s="2"/>
      <c r="NDC112" s="2"/>
      <c r="NDD112" s="5"/>
      <c r="NDE112" s="5"/>
      <c r="NDF112" s="5"/>
      <c r="NDG112" s="5"/>
      <c r="NDH112" s="5"/>
      <c r="NDI112" s="1"/>
      <c r="NDJ112" s="2"/>
      <c r="NDK112" s="2"/>
      <c r="NDL112" s="5"/>
      <c r="NDM112" s="5"/>
      <c r="NDN112" s="5"/>
      <c r="NDO112" s="5"/>
      <c r="NDP112" s="5"/>
      <c r="NDQ112" s="1"/>
      <c r="NDR112" s="2"/>
      <c r="NDS112" s="2"/>
      <c r="NDT112" s="5"/>
      <c r="NDU112" s="5"/>
      <c r="NDV112" s="5"/>
      <c r="NDW112" s="5"/>
      <c r="NDX112" s="5"/>
      <c r="NDY112" s="1"/>
      <c r="NDZ112" s="2"/>
      <c r="NEA112" s="2"/>
      <c r="NEB112" s="5"/>
      <c r="NEC112" s="5"/>
      <c r="NED112" s="5"/>
      <c r="NEE112" s="5"/>
      <c r="NEF112" s="5"/>
      <c r="NEG112" s="1"/>
      <c r="NEH112" s="2"/>
      <c r="NEI112" s="2"/>
      <c r="NEJ112" s="5"/>
      <c r="NEK112" s="5"/>
      <c r="NEL112" s="5"/>
      <c r="NEM112" s="5"/>
      <c r="NEN112" s="5"/>
      <c r="NEO112" s="1"/>
      <c r="NEP112" s="2"/>
      <c r="NEQ112" s="2"/>
      <c r="NER112" s="5"/>
      <c r="NES112" s="5"/>
      <c r="NET112" s="5"/>
      <c r="NEU112" s="5"/>
      <c r="NEV112" s="5"/>
      <c r="NEW112" s="1"/>
      <c r="NEX112" s="2"/>
      <c r="NEY112" s="2"/>
      <c r="NEZ112" s="5"/>
      <c r="NFA112" s="5"/>
      <c r="NFB112" s="5"/>
      <c r="NFC112" s="5"/>
      <c r="NFD112" s="5"/>
      <c r="NFE112" s="1"/>
      <c r="NFF112" s="2"/>
      <c r="NFG112" s="2"/>
      <c r="NFH112" s="5"/>
      <c r="NFI112" s="5"/>
      <c r="NFJ112" s="5"/>
      <c r="NFK112" s="5"/>
      <c r="NFL112" s="5"/>
      <c r="NFM112" s="1"/>
      <c r="NFN112" s="2"/>
      <c r="NFO112" s="2"/>
      <c r="NFP112" s="5"/>
      <c r="NFQ112" s="5"/>
      <c r="NFR112" s="5"/>
      <c r="NFS112" s="5"/>
      <c r="NFT112" s="5"/>
      <c r="NFU112" s="1"/>
      <c r="NFV112" s="2"/>
      <c r="NFW112" s="2"/>
      <c r="NFX112" s="5"/>
      <c r="NFY112" s="5"/>
      <c r="NFZ112" s="5"/>
      <c r="NGA112" s="5"/>
      <c r="NGB112" s="5"/>
      <c r="NGC112" s="1"/>
      <c r="NGD112" s="2"/>
      <c r="NGE112" s="2"/>
      <c r="NGF112" s="5"/>
      <c r="NGG112" s="5"/>
      <c r="NGH112" s="5"/>
      <c r="NGI112" s="5"/>
      <c r="NGJ112" s="5"/>
      <c r="NGK112" s="1"/>
      <c r="NGL112" s="2"/>
      <c r="NGM112" s="2"/>
      <c r="NGN112" s="5"/>
      <c r="NGO112" s="5"/>
      <c r="NGP112" s="5"/>
      <c r="NGQ112" s="5"/>
      <c r="NGR112" s="5"/>
      <c r="NGS112" s="1"/>
      <c r="NGT112" s="2"/>
      <c r="NGU112" s="2"/>
      <c r="NGV112" s="5"/>
      <c r="NGW112" s="5"/>
      <c r="NGX112" s="5"/>
      <c r="NGY112" s="5"/>
      <c r="NGZ112" s="5"/>
      <c r="NHA112" s="1"/>
      <c r="NHB112" s="2"/>
      <c r="NHC112" s="2"/>
      <c r="NHD112" s="5"/>
      <c r="NHE112" s="5"/>
      <c r="NHF112" s="5"/>
      <c r="NHG112" s="5"/>
      <c r="NHH112" s="5"/>
      <c r="NHI112" s="1"/>
      <c r="NHJ112" s="2"/>
      <c r="NHK112" s="2"/>
      <c r="NHL112" s="5"/>
      <c r="NHM112" s="5"/>
      <c r="NHN112" s="5"/>
      <c r="NHO112" s="5"/>
      <c r="NHP112" s="5"/>
      <c r="NHQ112" s="1"/>
      <c r="NHR112" s="2"/>
      <c r="NHS112" s="2"/>
      <c r="NHT112" s="5"/>
      <c r="NHU112" s="5"/>
      <c r="NHV112" s="5"/>
      <c r="NHW112" s="5"/>
      <c r="NHX112" s="5"/>
      <c r="NHY112" s="1"/>
      <c r="NHZ112" s="2"/>
      <c r="NIA112" s="2"/>
      <c r="NIB112" s="5"/>
      <c r="NIC112" s="5"/>
      <c r="NID112" s="5"/>
      <c r="NIE112" s="5"/>
      <c r="NIF112" s="5"/>
      <c r="NIG112" s="1"/>
      <c r="NIH112" s="2"/>
      <c r="NII112" s="2"/>
      <c r="NIJ112" s="5"/>
      <c r="NIK112" s="5"/>
      <c r="NIL112" s="5"/>
      <c r="NIM112" s="5"/>
      <c r="NIN112" s="5"/>
      <c r="NIO112" s="1"/>
      <c r="NIP112" s="2"/>
      <c r="NIQ112" s="2"/>
      <c r="NIR112" s="5"/>
      <c r="NIS112" s="5"/>
      <c r="NIT112" s="5"/>
      <c r="NIU112" s="5"/>
      <c r="NIV112" s="5"/>
      <c r="NIW112" s="1"/>
      <c r="NIX112" s="2"/>
      <c r="NIY112" s="2"/>
      <c r="NIZ112" s="5"/>
      <c r="NJA112" s="5"/>
      <c r="NJB112" s="5"/>
      <c r="NJC112" s="5"/>
      <c r="NJD112" s="5"/>
      <c r="NJE112" s="1"/>
      <c r="NJF112" s="2"/>
      <c r="NJG112" s="2"/>
      <c r="NJH112" s="5"/>
      <c r="NJI112" s="5"/>
      <c r="NJJ112" s="5"/>
      <c r="NJK112" s="5"/>
      <c r="NJL112" s="5"/>
      <c r="NJM112" s="1"/>
      <c r="NJN112" s="2"/>
      <c r="NJO112" s="2"/>
      <c r="NJP112" s="5"/>
      <c r="NJQ112" s="5"/>
      <c r="NJR112" s="5"/>
      <c r="NJS112" s="5"/>
      <c r="NJT112" s="5"/>
      <c r="NJU112" s="1"/>
      <c r="NJV112" s="2"/>
      <c r="NJW112" s="2"/>
      <c r="NJX112" s="5"/>
      <c r="NJY112" s="5"/>
      <c r="NJZ112" s="5"/>
      <c r="NKA112" s="5"/>
      <c r="NKB112" s="5"/>
      <c r="NKC112" s="1"/>
      <c r="NKD112" s="2"/>
      <c r="NKE112" s="2"/>
      <c r="NKF112" s="5"/>
      <c r="NKG112" s="5"/>
      <c r="NKH112" s="5"/>
      <c r="NKI112" s="5"/>
      <c r="NKJ112" s="5"/>
      <c r="NKK112" s="1"/>
      <c r="NKL112" s="2"/>
      <c r="NKM112" s="2"/>
      <c r="NKN112" s="5"/>
      <c r="NKO112" s="5"/>
      <c r="NKP112" s="5"/>
      <c r="NKQ112" s="5"/>
      <c r="NKR112" s="5"/>
      <c r="NKS112" s="1"/>
      <c r="NKT112" s="2"/>
      <c r="NKU112" s="2"/>
      <c r="NKV112" s="5"/>
      <c r="NKW112" s="5"/>
      <c r="NKX112" s="5"/>
      <c r="NKY112" s="5"/>
      <c r="NKZ112" s="5"/>
      <c r="NLA112" s="1"/>
      <c r="NLB112" s="2"/>
      <c r="NLC112" s="2"/>
      <c r="NLD112" s="5"/>
      <c r="NLE112" s="5"/>
      <c r="NLF112" s="5"/>
      <c r="NLG112" s="5"/>
      <c r="NLH112" s="5"/>
      <c r="NLI112" s="1"/>
      <c r="NLJ112" s="2"/>
      <c r="NLK112" s="2"/>
      <c r="NLL112" s="5"/>
      <c r="NLM112" s="5"/>
      <c r="NLN112" s="5"/>
      <c r="NLO112" s="5"/>
      <c r="NLP112" s="5"/>
      <c r="NLQ112" s="1"/>
      <c r="NLR112" s="2"/>
      <c r="NLS112" s="2"/>
      <c r="NLT112" s="5"/>
      <c r="NLU112" s="5"/>
      <c r="NLV112" s="5"/>
      <c r="NLW112" s="5"/>
      <c r="NLX112" s="5"/>
      <c r="NLY112" s="1"/>
      <c r="NLZ112" s="2"/>
      <c r="NMA112" s="2"/>
      <c r="NMB112" s="5"/>
      <c r="NMC112" s="5"/>
      <c r="NMD112" s="5"/>
      <c r="NME112" s="5"/>
      <c r="NMF112" s="5"/>
      <c r="NMG112" s="1"/>
      <c r="NMH112" s="2"/>
      <c r="NMI112" s="2"/>
      <c r="NMJ112" s="5"/>
      <c r="NMK112" s="5"/>
      <c r="NML112" s="5"/>
      <c r="NMM112" s="5"/>
      <c r="NMN112" s="5"/>
      <c r="NMO112" s="1"/>
      <c r="NMP112" s="2"/>
      <c r="NMQ112" s="2"/>
      <c r="NMR112" s="5"/>
      <c r="NMS112" s="5"/>
      <c r="NMT112" s="5"/>
      <c r="NMU112" s="5"/>
      <c r="NMV112" s="5"/>
      <c r="NMW112" s="1"/>
      <c r="NMX112" s="2"/>
      <c r="NMY112" s="2"/>
      <c r="NMZ112" s="5"/>
      <c r="NNA112" s="5"/>
      <c r="NNB112" s="5"/>
      <c r="NNC112" s="5"/>
      <c r="NND112" s="5"/>
      <c r="NNE112" s="1"/>
      <c r="NNF112" s="2"/>
      <c r="NNG112" s="2"/>
      <c r="NNH112" s="5"/>
      <c r="NNI112" s="5"/>
      <c r="NNJ112" s="5"/>
      <c r="NNK112" s="5"/>
      <c r="NNL112" s="5"/>
      <c r="NNM112" s="1"/>
      <c r="NNN112" s="2"/>
      <c r="NNO112" s="2"/>
      <c r="NNP112" s="5"/>
      <c r="NNQ112" s="5"/>
      <c r="NNR112" s="5"/>
      <c r="NNS112" s="5"/>
      <c r="NNT112" s="5"/>
      <c r="NNU112" s="1"/>
      <c r="NNV112" s="2"/>
      <c r="NNW112" s="2"/>
      <c r="NNX112" s="5"/>
      <c r="NNY112" s="5"/>
      <c r="NNZ112" s="5"/>
      <c r="NOA112" s="5"/>
      <c r="NOB112" s="5"/>
      <c r="NOC112" s="1"/>
      <c r="NOD112" s="2"/>
      <c r="NOE112" s="2"/>
      <c r="NOF112" s="5"/>
      <c r="NOG112" s="5"/>
      <c r="NOH112" s="5"/>
      <c r="NOI112" s="5"/>
      <c r="NOJ112" s="5"/>
      <c r="NOK112" s="1"/>
      <c r="NOL112" s="2"/>
      <c r="NOM112" s="2"/>
      <c r="NON112" s="5"/>
      <c r="NOO112" s="5"/>
      <c r="NOP112" s="5"/>
      <c r="NOQ112" s="5"/>
      <c r="NOR112" s="5"/>
      <c r="NOS112" s="1"/>
      <c r="NOT112" s="2"/>
      <c r="NOU112" s="2"/>
      <c r="NOV112" s="5"/>
      <c r="NOW112" s="5"/>
      <c r="NOX112" s="5"/>
      <c r="NOY112" s="5"/>
      <c r="NOZ112" s="5"/>
      <c r="NPA112" s="1"/>
      <c r="NPB112" s="2"/>
      <c r="NPC112" s="2"/>
      <c r="NPD112" s="5"/>
      <c r="NPE112" s="5"/>
      <c r="NPF112" s="5"/>
      <c r="NPG112" s="5"/>
      <c r="NPH112" s="5"/>
      <c r="NPI112" s="1"/>
      <c r="NPJ112" s="2"/>
      <c r="NPK112" s="2"/>
      <c r="NPL112" s="5"/>
      <c r="NPM112" s="5"/>
      <c r="NPN112" s="5"/>
      <c r="NPO112" s="5"/>
      <c r="NPP112" s="5"/>
      <c r="NPQ112" s="1"/>
      <c r="NPR112" s="2"/>
      <c r="NPS112" s="2"/>
      <c r="NPT112" s="5"/>
      <c r="NPU112" s="5"/>
      <c r="NPV112" s="5"/>
      <c r="NPW112" s="5"/>
      <c r="NPX112" s="5"/>
      <c r="NPY112" s="1"/>
      <c r="NPZ112" s="2"/>
      <c r="NQA112" s="2"/>
      <c r="NQB112" s="5"/>
      <c r="NQC112" s="5"/>
      <c r="NQD112" s="5"/>
      <c r="NQE112" s="5"/>
      <c r="NQF112" s="5"/>
      <c r="NQG112" s="1"/>
      <c r="NQH112" s="2"/>
      <c r="NQI112" s="2"/>
      <c r="NQJ112" s="5"/>
      <c r="NQK112" s="5"/>
      <c r="NQL112" s="5"/>
      <c r="NQM112" s="5"/>
      <c r="NQN112" s="5"/>
      <c r="NQO112" s="1"/>
      <c r="NQP112" s="2"/>
      <c r="NQQ112" s="2"/>
      <c r="NQR112" s="5"/>
      <c r="NQS112" s="5"/>
      <c r="NQT112" s="5"/>
      <c r="NQU112" s="5"/>
      <c r="NQV112" s="5"/>
      <c r="NQW112" s="1"/>
      <c r="NQX112" s="2"/>
      <c r="NQY112" s="2"/>
      <c r="NQZ112" s="5"/>
      <c r="NRA112" s="5"/>
      <c r="NRB112" s="5"/>
      <c r="NRC112" s="5"/>
      <c r="NRD112" s="5"/>
      <c r="NRE112" s="1"/>
      <c r="NRF112" s="2"/>
      <c r="NRG112" s="2"/>
      <c r="NRH112" s="5"/>
      <c r="NRI112" s="5"/>
      <c r="NRJ112" s="5"/>
      <c r="NRK112" s="5"/>
      <c r="NRL112" s="5"/>
      <c r="NRM112" s="1"/>
      <c r="NRN112" s="2"/>
      <c r="NRO112" s="2"/>
      <c r="NRP112" s="5"/>
      <c r="NRQ112" s="5"/>
      <c r="NRR112" s="5"/>
      <c r="NRS112" s="5"/>
      <c r="NRT112" s="5"/>
      <c r="NRU112" s="1"/>
      <c r="NRV112" s="2"/>
      <c r="NRW112" s="2"/>
      <c r="NRX112" s="5"/>
      <c r="NRY112" s="5"/>
      <c r="NRZ112" s="5"/>
      <c r="NSA112" s="5"/>
      <c r="NSB112" s="5"/>
      <c r="NSC112" s="1"/>
      <c r="NSD112" s="2"/>
      <c r="NSE112" s="2"/>
      <c r="NSF112" s="5"/>
      <c r="NSG112" s="5"/>
      <c r="NSH112" s="5"/>
      <c r="NSI112" s="5"/>
      <c r="NSJ112" s="5"/>
      <c r="NSK112" s="1"/>
      <c r="NSL112" s="2"/>
      <c r="NSM112" s="2"/>
      <c r="NSN112" s="5"/>
      <c r="NSO112" s="5"/>
      <c r="NSP112" s="5"/>
      <c r="NSQ112" s="5"/>
      <c r="NSR112" s="5"/>
      <c r="NSS112" s="1"/>
      <c r="NST112" s="2"/>
      <c r="NSU112" s="2"/>
      <c r="NSV112" s="5"/>
      <c r="NSW112" s="5"/>
      <c r="NSX112" s="5"/>
      <c r="NSY112" s="5"/>
      <c r="NSZ112" s="5"/>
      <c r="NTA112" s="1"/>
      <c r="NTB112" s="2"/>
      <c r="NTC112" s="2"/>
      <c r="NTD112" s="5"/>
      <c r="NTE112" s="5"/>
      <c r="NTF112" s="5"/>
      <c r="NTG112" s="5"/>
      <c r="NTH112" s="5"/>
      <c r="NTI112" s="1"/>
      <c r="NTJ112" s="2"/>
      <c r="NTK112" s="2"/>
      <c r="NTL112" s="5"/>
      <c r="NTM112" s="5"/>
      <c r="NTN112" s="5"/>
      <c r="NTO112" s="5"/>
      <c r="NTP112" s="5"/>
      <c r="NTQ112" s="1"/>
      <c r="NTR112" s="2"/>
      <c r="NTS112" s="2"/>
      <c r="NTT112" s="5"/>
      <c r="NTU112" s="5"/>
      <c r="NTV112" s="5"/>
      <c r="NTW112" s="5"/>
      <c r="NTX112" s="5"/>
      <c r="NTY112" s="1"/>
      <c r="NTZ112" s="2"/>
      <c r="NUA112" s="2"/>
      <c r="NUB112" s="5"/>
      <c r="NUC112" s="5"/>
      <c r="NUD112" s="5"/>
      <c r="NUE112" s="5"/>
      <c r="NUF112" s="5"/>
      <c r="NUG112" s="1"/>
      <c r="NUH112" s="2"/>
      <c r="NUI112" s="2"/>
      <c r="NUJ112" s="5"/>
      <c r="NUK112" s="5"/>
      <c r="NUL112" s="5"/>
      <c r="NUM112" s="5"/>
      <c r="NUN112" s="5"/>
      <c r="NUO112" s="1"/>
      <c r="NUP112" s="2"/>
      <c r="NUQ112" s="2"/>
      <c r="NUR112" s="5"/>
      <c r="NUS112" s="5"/>
      <c r="NUT112" s="5"/>
      <c r="NUU112" s="5"/>
      <c r="NUV112" s="5"/>
      <c r="NUW112" s="1"/>
      <c r="NUX112" s="2"/>
      <c r="NUY112" s="2"/>
      <c r="NUZ112" s="5"/>
      <c r="NVA112" s="5"/>
      <c r="NVB112" s="5"/>
      <c r="NVC112" s="5"/>
      <c r="NVD112" s="5"/>
      <c r="NVE112" s="1"/>
      <c r="NVF112" s="2"/>
      <c r="NVG112" s="2"/>
      <c r="NVH112" s="5"/>
      <c r="NVI112" s="5"/>
      <c r="NVJ112" s="5"/>
      <c r="NVK112" s="5"/>
      <c r="NVL112" s="5"/>
      <c r="NVM112" s="1"/>
      <c r="NVN112" s="2"/>
      <c r="NVO112" s="2"/>
      <c r="NVP112" s="5"/>
      <c r="NVQ112" s="5"/>
      <c r="NVR112" s="5"/>
      <c r="NVS112" s="5"/>
      <c r="NVT112" s="5"/>
      <c r="NVU112" s="1"/>
      <c r="NVV112" s="2"/>
      <c r="NVW112" s="2"/>
      <c r="NVX112" s="5"/>
      <c r="NVY112" s="5"/>
      <c r="NVZ112" s="5"/>
      <c r="NWA112" s="5"/>
      <c r="NWB112" s="5"/>
      <c r="NWC112" s="1"/>
      <c r="NWD112" s="2"/>
      <c r="NWE112" s="2"/>
      <c r="NWF112" s="5"/>
      <c r="NWG112" s="5"/>
      <c r="NWH112" s="5"/>
      <c r="NWI112" s="5"/>
      <c r="NWJ112" s="5"/>
      <c r="NWK112" s="1"/>
      <c r="NWL112" s="2"/>
      <c r="NWM112" s="2"/>
      <c r="NWN112" s="5"/>
      <c r="NWO112" s="5"/>
      <c r="NWP112" s="5"/>
      <c r="NWQ112" s="5"/>
      <c r="NWR112" s="5"/>
      <c r="NWS112" s="1"/>
      <c r="NWT112" s="2"/>
      <c r="NWU112" s="2"/>
      <c r="NWV112" s="5"/>
      <c r="NWW112" s="5"/>
      <c r="NWX112" s="5"/>
      <c r="NWY112" s="5"/>
      <c r="NWZ112" s="5"/>
      <c r="NXA112" s="1"/>
      <c r="NXB112" s="2"/>
      <c r="NXC112" s="2"/>
      <c r="NXD112" s="5"/>
      <c r="NXE112" s="5"/>
      <c r="NXF112" s="5"/>
      <c r="NXG112" s="5"/>
      <c r="NXH112" s="5"/>
      <c r="NXI112" s="1"/>
      <c r="NXJ112" s="2"/>
      <c r="NXK112" s="2"/>
      <c r="NXL112" s="5"/>
      <c r="NXM112" s="5"/>
      <c r="NXN112" s="5"/>
      <c r="NXO112" s="5"/>
      <c r="NXP112" s="5"/>
      <c r="NXQ112" s="1"/>
      <c r="NXR112" s="2"/>
      <c r="NXS112" s="2"/>
      <c r="NXT112" s="5"/>
      <c r="NXU112" s="5"/>
      <c r="NXV112" s="5"/>
      <c r="NXW112" s="5"/>
      <c r="NXX112" s="5"/>
      <c r="NXY112" s="1"/>
      <c r="NXZ112" s="2"/>
      <c r="NYA112" s="2"/>
      <c r="NYB112" s="5"/>
      <c r="NYC112" s="5"/>
      <c r="NYD112" s="5"/>
      <c r="NYE112" s="5"/>
      <c r="NYF112" s="5"/>
      <c r="NYG112" s="1"/>
      <c r="NYH112" s="2"/>
      <c r="NYI112" s="2"/>
      <c r="NYJ112" s="5"/>
      <c r="NYK112" s="5"/>
      <c r="NYL112" s="5"/>
      <c r="NYM112" s="5"/>
      <c r="NYN112" s="5"/>
      <c r="NYO112" s="1"/>
      <c r="NYP112" s="2"/>
      <c r="NYQ112" s="2"/>
      <c r="NYR112" s="5"/>
      <c r="NYS112" s="5"/>
      <c r="NYT112" s="5"/>
      <c r="NYU112" s="5"/>
      <c r="NYV112" s="5"/>
      <c r="NYW112" s="1"/>
      <c r="NYX112" s="2"/>
      <c r="NYY112" s="2"/>
      <c r="NYZ112" s="5"/>
      <c r="NZA112" s="5"/>
      <c r="NZB112" s="5"/>
      <c r="NZC112" s="5"/>
      <c r="NZD112" s="5"/>
      <c r="NZE112" s="1"/>
      <c r="NZF112" s="2"/>
      <c r="NZG112" s="2"/>
      <c r="NZH112" s="5"/>
      <c r="NZI112" s="5"/>
      <c r="NZJ112" s="5"/>
      <c r="NZK112" s="5"/>
      <c r="NZL112" s="5"/>
      <c r="NZM112" s="1"/>
      <c r="NZN112" s="2"/>
      <c r="NZO112" s="2"/>
      <c r="NZP112" s="5"/>
      <c r="NZQ112" s="5"/>
      <c r="NZR112" s="5"/>
      <c r="NZS112" s="5"/>
      <c r="NZT112" s="5"/>
      <c r="NZU112" s="1"/>
      <c r="NZV112" s="2"/>
      <c r="NZW112" s="2"/>
      <c r="NZX112" s="5"/>
      <c r="NZY112" s="5"/>
      <c r="NZZ112" s="5"/>
      <c r="OAA112" s="5"/>
      <c r="OAB112" s="5"/>
      <c r="OAC112" s="1"/>
      <c r="OAD112" s="2"/>
      <c r="OAE112" s="2"/>
      <c r="OAF112" s="5"/>
      <c r="OAG112" s="5"/>
      <c r="OAH112" s="5"/>
      <c r="OAI112" s="5"/>
      <c r="OAJ112" s="5"/>
      <c r="OAK112" s="1"/>
      <c r="OAL112" s="2"/>
      <c r="OAM112" s="2"/>
      <c r="OAN112" s="5"/>
      <c r="OAO112" s="5"/>
      <c r="OAP112" s="5"/>
      <c r="OAQ112" s="5"/>
      <c r="OAR112" s="5"/>
      <c r="OAS112" s="1"/>
      <c r="OAT112" s="2"/>
      <c r="OAU112" s="2"/>
      <c r="OAV112" s="5"/>
      <c r="OAW112" s="5"/>
      <c r="OAX112" s="5"/>
      <c r="OAY112" s="5"/>
      <c r="OAZ112" s="5"/>
      <c r="OBA112" s="1"/>
      <c r="OBB112" s="2"/>
      <c r="OBC112" s="2"/>
      <c r="OBD112" s="5"/>
      <c r="OBE112" s="5"/>
      <c r="OBF112" s="5"/>
      <c r="OBG112" s="5"/>
      <c r="OBH112" s="5"/>
      <c r="OBI112" s="1"/>
      <c r="OBJ112" s="2"/>
      <c r="OBK112" s="2"/>
      <c r="OBL112" s="5"/>
      <c r="OBM112" s="5"/>
      <c r="OBN112" s="5"/>
      <c r="OBO112" s="5"/>
      <c r="OBP112" s="5"/>
      <c r="OBQ112" s="1"/>
      <c r="OBR112" s="2"/>
      <c r="OBS112" s="2"/>
      <c r="OBT112" s="5"/>
      <c r="OBU112" s="5"/>
      <c r="OBV112" s="5"/>
      <c r="OBW112" s="5"/>
      <c r="OBX112" s="5"/>
      <c r="OBY112" s="1"/>
      <c r="OBZ112" s="2"/>
      <c r="OCA112" s="2"/>
      <c r="OCB112" s="5"/>
      <c r="OCC112" s="5"/>
      <c r="OCD112" s="5"/>
      <c r="OCE112" s="5"/>
      <c r="OCF112" s="5"/>
      <c r="OCG112" s="1"/>
      <c r="OCH112" s="2"/>
      <c r="OCI112" s="2"/>
      <c r="OCJ112" s="5"/>
      <c r="OCK112" s="5"/>
      <c r="OCL112" s="5"/>
      <c r="OCM112" s="5"/>
      <c r="OCN112" s="5"/>
      <c r="OCO112" s="1"/>
      <c r="OCP112" s="2"/>
      <c r="OCQ112" s="2"/>
      <c r="OCR112" s="5"/>
      <c r="OCS112" s="5"/>
      <c r="OCT112" s="5"/>
      <c r="OCU112" s="5"/>
      <c r="OCV112" s="5"/>
      <c r="OCW112" s="1"/>
      <c r="OCX112" s="2"/>
      <c r="OCY112" s="2"/>
      <c r="OCZ112" s="5"/>
      <c r="ODA112" s="5"/>
      <c r="ODB112" s="5"/>
      <c r="ODC112" s="5"/>
      <c r="ODD112" s="5"/>
      <c r="ODE112" s="1"/>
      <c r="ODF112" s="2"/>
      <c r="ODG112" s="2"/>
      <c r="ODH112" s="5"/>
      <c r="ODI112" s="5"/>
      <c r="ODJ112" s="5"/>
      <c r="ODK112" s="5"/>
      <c r="ODL112" s="5"/>
      <c r="ODM112" s="1"/>
      <c r="ODN112" s="2"/>
      <c r="ODO112" s="2"/>
      <c r="ODP112" s="5"/>
      <c r="ODQ112" s="5"/>
      <c r="ODR112" s="5"/>
      <c r="ODS112" s="5"/>
      <c r="ODT112" s="5"/>
      <c r="ODU112" s="1"/>
      <c r="ODV112" s="2"/>
      <c r="ODW112" s="2"/>
      <c r="ODX112" s="5"/>
      <c r="ODY112" s="5"/>
      <c r="ODZ112" s="5"/>
      <c r="OEA112" s="5"/>
      <c r="OEB112" s="5"/>
      <c r="OEC112" s="1"/>
      <c r="OED112" s="2"/>
      <c r="OEE112" s="2"/>
      <c r="OEF112" s="5"/>
      <c r="OEG112" s="5"/>
      <c r="OEH112" s="5"/>
      <c r="OEI112" s="5"/>
      <c r="OEJ112" s="5"/>
      <c r="OEK112" s="1"/>
      <c r="OEL112" s="2"/>
      <c r="OEM112" s="2"/>
      <c r="OEN112" s="5"/>
      <c r="OEO112" s="5"/>
      <c r="OEP112" s="5"/>
      <c r="OEQ112" s="5"/>
      <c r="OER112" s="5"/>
      <c r="OES112" s="1"/>
      <c r="OET112" s="2"/>
      <c r="OEU112" s="2"/>
      <c r="OEV112" s="5"/>
      <c r="OEW112" s="5"/>
      <c r="OEX112" s="5"/>
      <c r="OEY112" s="5"/>
      <c r="OEZ112" s="5"/>
      <c r="OFA112" s="1"/>
      <c r="OFB112" s="2"/>
      <c r="OFC112" s="2"/>
      <c r="OFD112" s="5"/>
      <c r="OFE112" s="5"/>
      <c r="OFF112" s="5"/>
      <c r="OFG112" s="5"/>
      <c r="OFH112" s="5"/>
      <c r="OFI112" s="1"/>
      <c r="OFJ112" s="2"/>
      <c r="OFK112" s="2"/>
      <c r="OFL112" s="5"/>
      <c r="OFM112" s="5"/>
      <c r="OFN112" s="5"/>
      <c r="OFO112" s="5"/>
      <c r="OFP112" s="5"/>
      <c r="OFQ112" s="1"/>
      <c r="OFR112" s="2"/>
      <c r="OFS112" s="2"/>
      <c r="OFT112" s="5"/>
      <c r="OFU112" s="5"/>
      <c r="OFV112" s="5"/>
      <c r="OFW112" s="5"/>
      <c r="OFX112" s="5"/>
      <c r="OFY112" s="1"/>
      <c r="OFZ112" s="2"/>
      <c r="OGA112" s="2"/>
      <c r="OGB112" s="5"/>
      <c r="OGC112" s="5"/>
      <c r="OGD112" s="5"/>
      <c r="OGE112" s="5"/>
      <c r="OGF112" s="5"/>
      <c r="OGG112" s="1"/>
      <c r="OGH112" s="2"/>
      <c r="OGI112" s="2"/>
      <c r="OGJ112" s="5"/>
      <c r="OGK112" s="5"/>
      <c r="OGL112" s="5"/>
      <c r="OGM112" s="5"/>
      <c r="OGN112" s="5"/>
      <c r="OGO112" s="1"/>
      <c r="OGP112" s="2"/>
      <c r="OGQ112" s="2"/>
      <c r="OGR112" s="5"/>
      <c r="OGS112" s="5"/>
      <c r="OGT112" s="5"/>
      <c r="OGU112" s="5"/>
      <c r="OGV112" s="5"/>
      <c r="OGW112" s="1"/>
      <c r="OGX112" s="2"/>
      <c r="OGY112" s="2"/>
      <c r="OGZ112" s="5"/>
      <c r="OHA112" s="5"/>
      <c r="OHB112" s="5"/>
      <c r="OHC112" s="5"/>
      <c r="OHD112" s="5"/>
      <c r="OHE112" s="1"/>
      <c r="OHF112" s="2"/>
      <c r="OHG112" s="2"/>
      <c r="OHH112" s="5"/>
      <c r="OHI112" s="5"/>
      <c r="OHJ112" s="5"/>
      <c r="OHK112" s="5"/>
      <c r="OHL112" s="5"/>
      <c r="OHM112" s="1"/>
      <c r="OHN112" s="2"/>
      <c r="OHO112" s="2"/>
      <c r="OHP112" s="5"/>
      <c r="OHQ112" s="5"/>
      <c r="OHR112" s="5"/>
      <c r="OHS112" s="5"/>
      <c r="OHT112" s="5"/>
      <c r="OHU112" s="1"/>
      <c r="OHV112" s="2"/>
      <c r="OHW112" s="2"/>
      <c r="OHX112" s="5"/>
      <c r="OHY112" s="5"/>
      <c r="OHZ112" s="5"/>
      <c r="OIA112" s="5"/>
      <c r="OIB112" s="5"/>
      <c r="OIC112" s="1"/>
      <c r="OID112" s="2"/>
      <c r="OIE112" s="2"/>
      <c r="OIF112" s="5"/>
      <c r="OIG112" s="5"/>
      <c r="OIH112" s="5"/>
      <c r="OII112" s="5"/>
      <c r="OIJ112" s="5"/>
      <c r="OIK112" s="1"/>
      <c r="OIL112" s="2"/>
      <c r="OIM112" s="2"/>
      <c r="OIN112" s="5"/>
      <c r="OIO112" s="5"/>
      <c r="OIP112" s="5"/>
      <c r="OIQ112" s="5"/>
      <c r="OIR112" s="5"/>
      <c r="OIS112" s="1"/>
      <c r="OIT112" s="2"/>
      <c r="OIU112" s="2"/>
      <c r="OIV112" s="5"/>
      <c r="OIW112" s="5"/>
      <c r="OIX112" s="5"/>
      <c r="OIY112" s="5"/>
      <c r="OIZ112" s="5"/>
      <c r="OJA112" s="1"/>
      <c r="OJB112" s="2"/>
      <c r="OJC112" s="2"/>
      <c r="OJD112" s="5"/>
      <c r="OJE112" s="5"/>
      <c r="OJF112" s="5"/>
      <c r="OJG112" s="5"/>
      <c r="OJH112" s="5"/>
      <c r="OJI112" s="1"/>
      <c r="OJJ112" s="2"/>
      <c r="OJK112" s="2"/>
      <c r="OJL112" s="5"/>
      <c r="OJM112" s="5"/>
      <c r="OJN112" s="5"/>
      <c r="OJO112" s="5"/>
      <c r="OJP112" s="5"/>
      <c r="OJQ112" s="1"/>
      <c r="OJR112" s="2"/>
      <c r="OJS112" s="2"/>
      <c r="OJT112" s="5"/>
      <c r="OJU112" s="5"/>
      <c r="OJV112" s="5"/>
      <c r="OJW112" s="5"/>
      <c r="OJX112" s="5"/>
      <c r="OJY112" s="1"/>
      <c r="OJZ112" s="2"/>
      <c r="OKA112" s="2"/>
      <c r="OKB112" s="5"/>
      <c r="OKC112" s="5"/>
      <c r="OKD112" s="5"/>
      <c r="OKE112" s="5"/>
      <c r="OKF112" s="5"/>
      <c r="OKG112" s="1"/>
      <c r="OKH112" s="2"/>
      <c r="OKI112" s="2"/>
      <c r="OKJ112" s="5"/>
      <c r="OKK112" s="5"/>
      <c r="OKL112" s="5"/>
      <c r="OKM112" s="5"/>
      <c r="OKN112" s="5"/>
      <c r="OKO112" s="1"/>
      <c r="OKP112" s="2"/>
      <c r="OKQ112" s="2"/>
      <c r="OKR112" s="5"/>
      <c r="OKS112" s="5"/>
      <c r="OKT112" s="5"/>
      <c r="OKU112" s="5"/>
      <c r="OKV112" s="5"/>
      <c r="OKW112" s="1"/>
      <c r="OKX112" s="2"/>
      <c r="OKY112" s="2"/>
      <c r="OKZ112" s="5"/>
      <c r="OLA112" s="5"/>
      <c r="OLB112" s="5"/>
      <c r="OLC112" s="5"/>
      <c r="OLD112" s="5"/>
      <c r="OLE112" s="1"/>
      <c r="OLF112" s="2"/>
      <c r="OLG112" s="2"/>
      <c r="OLH112" s="5"/>
      <c r="OLI112" s="5"/>
      <c r="OLJ112" s="5"/>
      <c r="OLK112" s="5"/>
      <c r="OLL112" s="5"/>
      <c r="OLM112" s="1"/>
      <c r="OLN112" s="2"/>
      <c r="OLO112" s="2"/>
      <c r="OLP112" s="5"/>
      <c r="OLQ112" s="5"/>
      <c r="OLR112" s="5"/>
      <c r="OLS112" s="5"/>
      <c r="OLT112" s="5"/>
      <c r="OLU112" s="1"/>
      <c r="OLV112" s="2"/>
      <c r="OLW112" s="2"/>
      <c r="OLX112" s="5"/>
      <c r="OLY112" s="5"/>
      <c r="OLZ112" s="5"/>
      <c r="OMA112" s="5"/>
      <c r="OMB112" s="5"/>
      <c r="OMC112" s="1"/>
      <c r="OMD112" s="2"/>
      <c r="OME112" s="2"/>
      <c r="OMF112" s="5"/>
      <c r="OMG112" s="5"/>
      <c r="OMH112" s="5"/>
      <c r="OMI112" s="5"/>
      <c r="OMJ112" s="5"/>
      <c r="OMK112" s="1"/>
      <c r="OML112" s="2"/>
      <c r="OMM112" s="2"/>
      <c r="OMN112" s="5"/>
      <c r="OMO112" s="5"/>
      <c r="OMP112" s="5"/>
      <c r="OMQ112" s="5"/>
      <c r="OMR112" s="5"/>
      <c r="OMS112" s="1"/>
      <c r="OMT112" s="2"/>
      <c r="OMU112" s="2"/>
      <c r="OMV112" s="5"/>
      <c r="OMW112" s="5"/>
      <c r="OMX112" s="5"/>
      <c r="OMY112" s="5"/>
      <c r="OMZ112" s="5"/>
      <c r="ONA112" s="1"/>
      <c r="ONB112" s="2"/>
      <c r="ONC112" s="2"/>
      <c r="OND112" s="5"/>
      <c r="ONE112" s="5"/>
      <c r="ONF112" s="5"/>
      <c r="ONG112" s="5"/>
      <c r="ONH112" s="5"/>
      <c r="ONI112" s="1"/>
      <c r="ONJ112" s="2"/>
      <c r="ONK112" s="2"/>
      <c r="ONL112" s="5"/>
      <c r="ONM112" s="5"/>
      <c r="ONN112" s="5"/>
      <c r="ONO112" s="5"/>
      <c r="ONP112" s="5"/>
      <c r="ONQ112" s="1"/>
      <c r="ONR112" s="2"/>
      <c r="ONS112" s="2"/>
      <c r="ONT112" s="5"/>
      <c r="ONU112" s="5"/>
      <c r="ONV112" s="5"/>
      <c r="ONW112" s="5"/>
      <c r="ONX112" s="5"/>
      <c r="ONY112" s="1"/>
      <c r="ONZ112" s="2"/>
      <c r="OOA112" s="2"/>
      <c r="OOB112" s="5"/>
      <c r="OOC112" s="5"/>
      <c r="OOD112" s="5"/>
      <c r="OOE112" s="5"/>
      <c r="OOF112" s="5"/>
      <c r="OOG112" s="1"/>
      <c r="OOH112" s="2"/>
      <c r="OOI112" s="2"/>
      <c r="OOJ112" s="5"/>
      <c r="OOK112" s="5"/>
      <c r="OOL112" s="5"/>
      <c r="OOM112" s="5"/>
      <c r="OON112" s="5"/>
      <c r="OOO112" s="1"/>
      <c r="OOP112" s="2"/>
      <c r="OOQ112" s="2"/>
      <c r="OOR112" s="5"/>
      <c r="OOS112" s="5"/>
      <c r="OOT112" s="5"/>
      <c r="OOU112" s="5"/>
      <c r="OOV112" s="5"/>
      <c r="OOW112" s="1"/>
      <c r="OOX112" s="2"/>
      <c r="OOY112" s="2"/>
      <c r="OOZ112" s="5"/>
      <c r="OPA112" s="5"/>
      <c r="OPB112" s="5"/>
      <c r="OPC112" s="5"/>
      <c r="OPD112" s="5"/>
      <c r="OPE112" s="1"/>
      <c r="OPF112" s="2"/>
      <c r="OPG112" s="2"/>
      <c r="OPH112" s="5"/>
      <c r="OPI112" s="5"/>
      <c r="OPJ112" s="5"/>
      <c r="OPK112" s="5"/>
      <c r="OPL112" s="5"/>
      <c r="OPM112" s="1"/>
      <c r="OPN112" s="2"/>
      <c r="OPO112" s="2"/>
      <c r="OPP112" s="5"/>
      <c r="OPQ112" s="5"/>
      <c r="OPR112" s="5"/>
      <c r="OPS112" s="5"/>
      <c r="OPT112" s="5"/>
      <c r="OPU112" s="1"/>
      <c r="OPV112" s="2"/>
      <c r="OPW112" s="2"/>
      <c r="OPX112" s="5"/>
      <c r="OPY112" s="5"/>
      <c r="OPZ112" s="5"/>
      <c r="OQA112" s="5"/>
      <c r="OQB112" s="5"/>
      <c r="OQC112" s="1"/>
      <c r="OQD112" s="2"/>
      <c r="OQE112" s="2"/>
      <c r="OQF112" s="5"/>
      <c r="OQG112" s="5"/>
      <c r="OQH112" s="5"/>
      <c r="OQI112" s="5"/>
      <c r="OQJ112" s="5"/>
      <c r="OQK112" s="1"/>
      <c r="OQL112" s="2"/>
      <c r="OQM112" s="2"/>
      <c r="OQN112" s="5"/>
      <c r="OQO112" s="5"/>
      <c r="OQP112" s="5"/>
      <c r="OQQ112" s="5"/>
      <c r="OQR112" s="5"/>
      <c r="OQS112" s="1"/>
      <c r="OQT112" s="2"/>
      <c r="OQU112" s="2"/>
      <c r="OQV112" s="5"/>
      <c r="OQW112" s="5"/>
      <c r="OQX112" s="5"/>
      <c r="OQY112" s="5"/>
      <c r="OQZ112" s="5"/>
      <c r="ORA112" s="1"/>
      <c r="ORB112" s="2"/>
      <c r="ORC112" s="2"/>
      <c r="ORD112" s="5"/>
      <c r="ORE112" s="5"/>
      <c r="ORF112" s="5"/>
      <c r="ORG112" s="5"/>
      <c r="ORH112" s="5"/>
      <c r="ORI112" s="1"/>
      <c r="ORJ112" s="2"/>
      <c r="ORK112" s="2"/>
      <c r="ORL112" s="5"/>
      <c r="ORM112" s="5"/>
      <c r="ORN112" s="5"/>
      <c r="ORO112" s="5"/>
      <c r="ORP112" s="5"/>
      <c r="ORQ112" s="1"/>
      <c r="ORR112" s="2"/>
      <c r="ORS112" s="2"/>
      <c r="ORT112" s="5"/>
      <c r="ORU112" s="5"/>
      <c r="ORV112" s="5"/>
      <c r="ORW112" s="5"/>
      <c r="ORX112" s="5"/>
      <c r="ORY112" s="1"/>
      <c r="ORZ112" s="2"/>
      <c r="OSA112" s="2"/>
      <c r="OSB112" s="5"/>
      <c r="OSC112" s="5"/>
      <c r="OSD112" s="5"/>
      <c r="OSE112" s="5"/>
      <c r="OSF112" s="5"/>
      <c r="OSG112" s="1"/>
      <c r="OSH112" s="2"/>
      <c r="OSI112" s="2"/>
      <c r="OSJ112" s="5"/>
      <c r="OSK112" s="5"/>
      <c r="OSL112" s="5"/>
      <c r="OSM112" s="5"/>
      <c r="OSN112" s="5"/>
      <c r="OSO112" s="1"/>
      <c r="OSP112" s="2"/>
      <c r="OSQ112" s="2"/>
      <c r="OSR112" s="5"/>
      <c r="OSS112" s="5"/>
      <c r="OST112" s="5"/>
      <c r="OSU112" s="5"/>
      <c r="OSV112" s="5"/>
      <c r="OSW112" s="1"/>
      <c r="OSX112" s="2"/>
      <c r="OSY112" s="2"/>
      <c r="OSZ112" s="5"/>
      <c r="OTA112" s="5"/>
      <c r="OTB112" s="5"/>
      <c r="OTC112" s="5"/>
      <c r="OTD112" s="5"/>
      <c r="OTE112" s="1"/>
      <c r="OTF112" s="2"/>
      <c r="OTG112" s="2"/>
      <c r="OTH112" s="5"/>
      <c r="OTI112" s="5"/>
      <c r="OTJ112" s="5"/>
      <c r="OTK112" s="5"/>
      <c r="OTL112" s="5"/>
      <c r="OTM112" s="1"/>
      <c r="OTN112" s="2"/>
      <c r="OTO112" s="2"/>
      <c r="OTP112" s="5"/>
      <c r="OTQ112" s="5"/>
      <c r="OTR112" s="5"/>
      <c r="OTS112" s="5"/>
      <c r="OTT112" s="5"/>
      <c r="OTU112" s="1"/>
      <c r="OTV112" s="2"/>
      <c r="OTW112" s="2"/>
      <c r="OTX112" s="5"/>
      <c r="OTY112" s="5"/>
      <c r="OTZ112" s="5"/>
      <c r="OUA112" s="5"/>
      <c r="OUB112" s="5"/>
      <c r="OUC112" s="1"/>
      <c r="OUD112" s="2"/>
      <c r="OUE112" s="2"/>
      <c r="OUF112" s="5"/>
      <c r="OUG112" s="5"/>
      <c r="OUH112" s="5"/>
      <c r="OUI112" s="5"/>
      <c r="OUJ112" s="5"/>
      <c r="OUK112" s="1"/>
      <c r="OUL112" s="2"/>
      <c r="OUM112" s="2"/>
      <c r="OUN112" s="5"/>
      <c r="OUO112" s="5"/>
      <c r="OUP112" s="5"/>
      <c r="OUQ112" s="5"/>
      <c r="OUR112" s="5"/>
      <c r="OUS112" s="1"/>
      <c r="OUT112" s="2"/>
      <c r="OUU112" s="2"/>
      <c r="OUV112" s="5"/>
      <c r="OUW112" s="5"/>
      <c r="OUX112" s="5"/>
      <c r="OUY112" s="5"/>
      <c r="OUZ112" s="5"/>
      <c r="OVA112" s="1"/>
      <c r="OVB112" s="2"/>
      <c r="OVC112" s="2"/>
      <c r="OVD112" s="5"/>
      <c r="OVE112" s="5"/>
      <c r="OVF112" s="5"/>
      <c r="OVG112" s="5"/>
      <c r="OVH112" s="5"/>
      <c r="OVI112" s="1"/>
      <c r="OVJ112" s="2"/>
      <c r="OVK112" s="2"/>
      <c r="OVL112" s="5"/>
      <c r="OVM112" s="5"/>
      <c r="OVN112" s="5"/>
      <c r="OVO112" s="5"/>
      <c r="OVP112" s="5"/>
      <c r="OVQ112" s="1"/>
      <c r="OVR112" s="2"/>
      <c r="OVS112" s="2"/>
      <c r="OVT112" s="5"/>
      <c r="OVU112" s="5"/>
      <c r="OVV112" s="5"/>
      <c r="OVW112" s="5"/>
      <c r="OVX112" s="5"/>
      <c r="OVY112" s="1"/>
      <c r="OVZ112" s="2"/>
      <c r="OWA112" s="2"/>
      <c r="OWB112" s="5"/>
      <c r="OWC112" s="5"/>
      <c r="OWD112" s="5"/>
      <c r="OWE112" s="5"/>
      <c r="OWF112" s="5"/>
      <c r="OWG112" s="1"/>
      <c r="OWH112" s="2"/>
      <c r="OWI112" s="2"/>
      <c r="OWJ112" s="5"/>
      <c r="OWK112" s="5"/>
      <c r="OWL112" s="5"/>
      <c r="OWM112" s="5"/>
      <c r="OWN112" s="5"/>
      <c r="OWO112" s="1"/>
      <c r="OWP112" s="2"/>
      <c r="OWQ112" s="2"/>
      <c r="OWR112" s="5"/>
      <c r="OWS112" s="5"/>
      <c r="OWT112" s="5"/>
      <c r="OWU112" s="5"/>
      <c r="OWV112" s="5"/>
      <c r="OWW112" s="1"/>
      <c r="OWX112" s="2"/>
      <c r="OWY112" s="2"/>
      <c r="OWZ112" s="5"/>
      <c r="OXA112" s="5"/>
      <c r="OXB112" s="5"/>
      <c r="OXC112" s="5"/>
      <c r="OXD112" s="5"/>
      <c r="OXE112" s="1"/>
      <c r="OXF112" s="2"/>
      <c r="OXG112" s="2"/>
      <c r="OXH112" s="5"/>
      <c r="OXI112" s="5"/>
      <c r="OXJ112" s="5"/>
      <c r="OXK112" s="5"/>
      <c r="OXL112" s="5"/>
      <c r="OXM112" s="1"/>
      <c r="OXN112" s="2"/>
      <c r="OXO112" s="2"/>
      <c r="OXP112" s="5"/>
      <c r="OXQ112" s="5"/>
      <c r="OXR112" s="5"/>
      <c r="OXS112" s="5"/>
      <c r="OXT112" s="5"/>
      <c r="OXU112" s="1"/>
      <c r="OXV112" s="2"/>
      <c r="OXW112" s="2"/>
      <c r="OXX112" s="5"/>
      <c r="OXY112" s="5"/>
      <c r="OXZ112" s="5"/>
      <c r="OYA112" s="5"/>
      <c r="OYB112" s="5"/>
      <c r="OYC112" s="1"/>
      <c r="OYD112" s="2"/>
      <c r="OYE112" s="2"/>
      <c r="OYF112" s="5"/>
      <c r="OYG112" s="5"/>
      <c r="OYH112" s="5"/>
      <c r="OYI112" s="5"/>
      <c r="OYJ112" s="5"/>
      <c r="OYK112" s="1"/>
      <c r="OYL112" s="2"/>
      <c r="OYM112" s="2"/>
      <c r="OYN112" s="5"/>
      <c r="OYO112" s="5"/>
      <c r="OYP112" s="5"/>
      <c r="OYQ112" s="5"/>
      <c r="OYR112" s="5"/>
      <c r="OYS112" s="1"/>
      <c r="OYT112" s="2"/>
      <c r="OYU112" s="2"/>
      <c r="OYV112" s="5"/>
      <c r="OYW112" s="5"/>
      <c r="OYX112" s="5"/>
      <c r="OYY112" s="5"/>
      <c r="OYZ112" s="5"/>
      <c r="OZA112" s="1"/>
      <c r="OZB112" s="2"/>
      <c r="OZC112" s="2"/>
      <c r="OZD112" s="5"/>
      <c r="OZE112" s="5"/>
      <c r="OZF112" s="5"/>
      <c r="OZG112" s="5"/>
      <c r="OZH112" s="5"/>
      <c r="OZI112" s="1"/>
      <c r="OZJ112" s="2"/>
      <c r="OZK112" s="2"/>
      <c r="OZL112" s="5"/>
      <c r="OZM112" s="5"/>
      <c r="OZN112" s="5"/>
      <c r="OZO112" s="5"/>
      <c r="OZP112" s="5"/>
      <c r="OZQ112" s="1"/>
      <c r="OZR112" s="2"/>
      <c r="OZS112" s="2"/>
      <c r="OZT112" s="5"/>
      <c r="OZU112" s="5"/>
      <c r="OZV112" s="5"/>
      <c r="OZW112" s="5"/>
      <c r="OZX112" s="5"/>
      <c r="OZY112" s="1"/>
      <c r="OZZ112" s="2"/>
      <c r="PAA112" s="2"/>
      <c r="PAB112" s="5"/>
      <c r="PAC112" s="5"/>
      <c r="PAD112" s="5"/>
      <c r="PAE112" s="5"/>
      <c r="PAF112" s="5"/>
      <c r="PAG112" s="1"/>
      <c r="PAH112" s="2"/>
      <c r="PAI112" s="2"/>
      <c r="PAJ112" s="5"/>
      <c r="PAK112" s="5"/>
      <c r="PAL112" s="5"/>
      <c r="PAM112" s="5"/>
      <c r="PAN112" s="5"/>
      <c r="PAO112" s="1"/>
      <c r="PAP112" s="2"/>
      <c r="PAQ112" s="2"/>
      <c r="PAR112" s="5"/>
      <c r="PAS112" s="5"/>
      <c r="PAT112" s="5"/>
      <c r="PAU112" s="5"/>
      <c r="PAV112" s="5"/>
      <c r="PAW112" s="1"/>
      <c r="PAX112" s="2"/>
      <c r="PAY112" s="2"/>
      <c r="PAZ112" s="5"/>
      <c r="PBA112" s="5"/>
      <c r="PBB112" s="5"/>
      <c r="PBC112" s="5"/>
      <c r="PBD112" s="5"/>
      <c r="PBE112" s="1"/>
      <c r="PBF112" s="2"/>
      <c r="PBG112" s="2"/>
      <c r="PBH112" s="5"/>
      <c r="PBI112" s="5"/>
      <c r="PBJ112" s="5"/>
      <c r="PBK112" s="5"/>
      <c r="PBL112" s="5"/>
      <c r="PBM112" s="1"/>
      <c r="PBN112" s="2"/>
      <c r="PBO112" s="2"/>
      <c r="PBP112" s="5"/>
      <c r="PBQ112" s="5"/>
      <c r="PBR112" s="5"/>
      <c r="PBS112" s="5"/>
      <c r="PBT112" s="5"/>
      <c r="PBU112" s="1"/>
      <c r="PBV112" s="2"/>
      <c r="PBW112" s="2"/>
      <c r="PBX112" s="5"/>
      <c r="PBY112" s="5"/>
      <c r="PBZ112" s="5"/>
      <c r="PCA112" s="5"/>
      <c r="PCB112" s="5"/>
      <c r="PCC112" s="1"/>
      <c r="PCD112" s="2"/>
      <c r="PCE112" s="2"/>
      <c r="PCF112" s="5"/>
      <c r="PCG112" s="5"/>
      <c r="PCH112" s="5"/>
      <c r="PCI112" s="5"/>
      <c r="PCJ112" s="5"/>
      <c r="PCK112" s="1"/>
      <c r="PCL112" s="2"/>
      <c r="PCM112" s="2"/>
      <c r="PCN112" s="5"/>
      <c r="PCO112" s="5"/>
      <c r="PCP112" s="5"/>
      <c r="PCQ112" s="5"/>
      <c r="PCR112" s="5"/>
      <c r="PCS112" s="1"/>
      <c r="PCT112" s="2"/>
      <c r="PCU112" s="2"/>
      <c r="PCV112" s="5"/>
      <c r="PCW112" s="5"/>
      <c r="PCX112" s="5"/>
      <c r="PCY112" s="5"/>
      <c r="PCZ112" s="5"/>
      <c r="PDA112" s="1"/>
      <c r="PDB112" s="2"/>
      <c r="PDC112" s="2"/>
      <c r="PDD112" s="5"/>
      <c r="PDE112" s="5"/>
      <c r="PDF112" s="5"/>
      <c r="PDG112" s="5"/>
      <c r="PDH112" s="5"/>
      <c r="PDI112" s="1"/>
      <c r="PDJ112" s="2"/>
      <c r="PDK112" s="2"/>
      <c r="PDL112" s="5"/>
      <c r="PDM112" s="5"/>
      <c r="PDN112" s="5"/>
      <c r="PDO112" s="5"/>
      <c r="PDP112" s="5"/>
      <c r="PDQ112" s="1"/>
      <c r="PDR112" s="2"/>
      <c r="PDS112" s="2"/>
      <c r="PDT112" s="5"/>
      <c r="PDU112" s="5"/>
      <c r="PDV112" s="5"/>
      <c r="PDW112" s="5"/>
      <c r="PDX112" s="5"/>
      <c r="PDY112" s="1"/>
      <c r="PDZ112" s="2"/>
      <c r="PEA112" s="2"/>
      <c r="PEB112" s="5"/>
      <c r="PEC112" s="5"/>
      <c r="PED112" s="5"/>
      <c r="PEE112" s="5"/>
      <c r="PEF112" s="5"/>
      <c r="PEG112" s="1"/>
      <c r="PEH112" s="2"/>
      <c r="PEI112" s="2"/>
      <c r="PEJ112" s="5"/>
      <c r="PEK112" s="5"/>
      <c r="PEL112" s="5"/>
      <c r="PEM112" s="5"/>
      <c r="PEN112" s="5"/>
      <c r="PEO112" s="1"/>
      <c r="PEP112" s="2"/>
      <c r="PEQ112" s="2"/>
      <c r="PER112" s="5"/>
      <c r="PES112" s="5"/>
      <c r="PET112" s="5"/>
      <c r="PEU112" s="5"/>
      <c r="PEV112" s="5"/>
      <c r="PEW112" s="1"/>
      <c r="PEX112" s="2"/>
      <c r="PEY112" s="2"/>
      <c r="PEZ112" s="5"/>
      <c r="PFA112" s="5"/>
      <c r="PFB112" s="5"/>
      <c r="PFC112" s="5"/>
      <c r="PFD112" s="5"/>
      <c r="PFE112" s="1"/>
      <c r="PFF112" s="2"/>
      <c r="PFG112" s="2"/>
      <c r="PFH112" s="5"/>
      <c r="PFI112" s="5"/>
      <c r="PFJ112" s="5"/>
      <c r="PFK112" s="5"/>
      <c r="PFL112" s="5"/>
      <c r="PFM112" s="1"/>
      <c r="PFN112" s="2"/>
      <c r="PFO112" s="2"/>
      <c r="PFP112" s="5"/>
      <c r="PFQ112" s="5"/>
      <c r="PFR112" s="5"/>
      <c r="PFS112" s="5"/>
      <c r="PFT112" s="5"/>
      <c r="PFU112" s="1"/>
      <c r="PFV112" s="2"/>
      <c r="PFW112" s="2"/>
      <c r="PFX112" s="5"/>
      <c r="PFY112" s="5"/>
      <c r="PFZ112" s="5"/>
      <c r="PGA112" s="5"/>
      <c r="PGB112" s="5"/>
      <c r="PGC112" s="1"/>
      <c r="PGD112" s="2"/>
      <c r="PGE112" s="2"/>
      <c r="PGF112" s="5"/>
      <c r="PGG112" s="5"/>
      <c r="PGH112" s="5"/>
      <c r="PGI112" s="5"/>
      <c r="PGJ112" s="5"/>
      <c r="PGK112" s="1"/>
      <c r="PGL112" s="2"/>
      <c r="PGM112" s="2"/>
      <c r="PGN112" s="5"/>
      <c r="PGO112" s="5"/>
      <c r="PGP112" s="5"/>
      <c r="PGQ112" s="5"/>
      <c r="PGR112" s="5"/>
      <c r="PGS112" s="1"/>
      <c r="PGT112" s="2"/>
      <c r="PGU112" s="2"/>
      <c r="PGV112" s="5"/>
      <c r="PGW112" s="5"/>
      <c r="PGX112" s="5"/>
      <c r="PGY112" s="5"/>
      <c r="PGZ112" s="5"/>
      <c r="PHA112" s="1"/>
      <c r="PHB112" s="2"/>
      <c r="PHC112" s="2"/>
      <c r="PHD112" s="5"/>
      <c r="PHE112" s="5"/>
      <c r="PHF112" s="5"/>
      <c r="PHG112" s="5"/>
      <c r="PHH112" s="5"/>
      <c r="PHI112" s="1"/>
      <c r="PHJ112" s="2"/>
      <c r="PHK112" s="2"/>
      <c r="PHL112" s="5"/>
      <c r="PHM112" s="5"/>
      <c r="PHN112" s="5"/>
      <c r="PHO112" s="5"/>
      <c r="PHP112" s="5"/>
      <c r="PHQ112" s="1"/>
      <c r="PHR112" s="2"/>
      <c r="PHS112" s="2"/>
      <c r="PHT112" s="5"/>
      <c r="PHU112" s="5"/>
      <c r="PHV112" s="5"/>
      <c r="PHW112" s="5"/>
      <c r="PHX112" s="5"/>
      <c r="PHY112" s="1"/>
      <c r="PHZ112" s="2"/>
      <c r="PIA112" s="2"/>
      <c r="PIB112" s="5"/>
      <c r="PIC112" s="5"/>
      <c r="PID112" s="5"/>
      <c r="PIE112" s="5"/>
      <c r="PIF112" s="5"/>
      <c r="PIG112" s="1"/>
      <c r="PIH112" s="2"/>
      <c r="PII112" s="2"/>
      <c r="PIJ112" s="5"/>
      <c r="PIK112" s="5"/>
      <c r="PIL112" s="5"/>
      <c r="PIM112" s="5"/>
      <c r="PIN112" s="5"/>
      <c r="PIO112" s="1"/>
      <c r="PIP112" s="2"/>
      <c r="PIQ112" s="2"/>
      <c r="PIR112" s="5"/>
      <c r="PIS112" s="5"/>
      <c r="PIT112" s="5"/>
      <c r="PIU112" s="5"/>
      <c r="PIV112" s="5"/>
      <c r="PIW112" s="1"/>
      <c r="PIX112" s="2"/>
      <c r="PIY112" s="2"/>
      <c r="PIZ112" s="5"/>
      <c r="PJA112" s="5"/>
      <c r="PJB112" s="5"/>
      <c r="PJC112" s="5"/>
      <c r="PJD112" s="5"/>
      <c r="PJE112" s="1"/>
      <c r="PJF112" s="2"/>
      <c r="PJG112" s="2"/>
      <c r="PJH112" s="5"/>
      <c r="PJI112" s="5"/>
      <c r="PJJ112" s="5"/>
      <c r="PJK112" s="5"/>
      <c r="PJL112" s="5"/>
      <c r="PJM112" s="1"/>
      <c r="PJN112" s="2"/>
      <c r="PJO112" s="2"/>
      <c r="PJP112" s="5"/>
      <c r="PJQ112" s="5"/>
      <c r="PJR112" s="5"/>
      <c r="PJS112" s="5"/>
      <c r="PJT112" s="5"/>
      <c r="PJU112" s="1"/>
      <c r="PJV112" s="2"/>
      <c r="PJW112" s="2"/>
      <c r="PJX112" s="5"/>
      <c r="PJY112" s="5"/>
      <c r="PJZ112" s="5"/>
      <c r="PKA112" s="5"/>
      <c r="PKB112" s="5"/>
      <c r="PKC112" s="1"/>
      <c r="PKD112" s="2"/>
      <c r="PKE112" s="2"/>
      <c r="PKF112" s="5"/>
      <c r="PKG112" s="5"/>
      <c r="PKH112" s="5"/>
      <c r="PKI112" s="5"/>
      <c r="PKJ112" s="5"/>
      <c r="PKK112" s="1"/>
      <c r="PKL112" s="2"/>
      <c r="PKM112" s="2"/>
      <c r="PKN112" s="5"/>
      <c r="PKO112" s="5"/>
      <c r="PKP112" s="5"/>
      <c r="PKQ112" s="5"/>
      <c r="PKR112" s="5"/>
      <c r="PKS112" s="1"/>
      <c r="PKT112" s="2"/>
      <c r="PKU112" s="2"/>
      <c r="PKV112" s="5"/>
      <c r="PKW112" s="5"/>
      <c r="PKX112" s="5"/>
      <c r="PKY112" s="5"/>
      <c r="PKZ112" s="5"/>
      <c r="PLA112" s="1"/>
      <c r="PLB112" s="2"/>
      <c r="PLC112" s="2"/>
      <c r="PLD112" s="5"/>
      <c r="PLE112" s="5"/>
      <c r="PLF112" s="5"/>
      <c r="PLG112" s="5"/>
      <c r="PLH112" s="5"/>
      <c r="PLI112" s="1"/>
      <c r="PLJ112" s="2"/>
      <c r="PLK112" s="2"/>
      <c r="PLL112" s="5"/>
      <c r="PLM112" s="5"/>
      <c r="PLN112" s="5"/>
      <c r="PLO112" s="5"/>
      <c r="PLP112" s="5"/>
      <c r="PLQ112" s="1"/>
      <c r="PLR112" s="2"/>
      <c r="PLS112" s="2"/>
      <c r="PLT112" s="5"/>
      <c r="PLU112" s="5"/>
      <c r="PLV112" s="5"/>
      <c r="PLW112" s="5"/>
      <c r="PLX112" s="5"/>
      <c r="PLY112" s="1"/>
      <c r="PLZ112" s="2"/>
      <c r="PMA112" s="2"/>
      <c r="PMB112" s="5"/>
      <c r="PMC112" s="5"/>
      <c r="PMD112" s="5"/>
      <c r="PME112" s="5"/>
      <c r="PMF112" s="5"/>
      <c r="PMG112" s="1"/>
      <c r="PMH112" s="2"/>
      <c r="PMI112" s="2"/>
      <c r="PMJ112" s="5"/>
      <c r="PMK112" s="5"/>
      <c r="PML112" s="5"/>
      <c r="PMM112" s="5"/>
      <c r="PMN112" s="5"/>
      <c r="PMO112" s="1"/>
      <c r="PMP112" s="2"/>
      <c r="PMQ112" s="2"/>
      <c r="PMR112" s="5"/>
      <c r="PMS112" s="5"/>
      <c r="PMT112" s="5"/>
      <c r="PMU112" s="5"/>
      <c r="PMV112" s="5"/>
      <c r="PMW112" s="1"/>
      <c r="PMX112" s="2"/>
      <c r="PMY112" s="2"/>
      <c r="PMZ112" s="5"/>
      <c r="PNA112" s="5"/>
      <c r="PNB112" s="5"/>
      <c r="PNC112" s="5"/>
      <c r="PND112" s="5"/>
      <c r="PNE112" s="1"/>
      <c r="PNF112" s="2"/>
      <c r="PNG112" s="2"/>
      <c r="PNH112" s="5"/>
      <c r="PNI112" s="5"/>
      <c r="PNJ112" s="5"/>
      <c r="PNK112" s="5"/>
      <c r="PNL112" s="5"/>
      <c r="PNM112" s="1"/>
      <c r="PNN112" s="2"/>
      <c r="PNO112" s="2"/>
      <c r="PNP112" s="5"/>
      <c r="PNQ112" s="5"/>
      <c r="PNR112" s="5"/>
      <c r="PNS112" s="5"/>
      <c r="PNT112" s="5"/>
      <c r="PNU112" s="1"/>
      <c r="PNV112" s="2"/>
      <c r="PNW112" s="2"/>
      <c r="PNX112" s="5"/>
      <c r="PNY112" s="5"/>
      <c r="PNZ112" s="5"/>
      <c r="POA112" s="5"/>
      <c r="POB112" s="5"/>
      <c r="POC112" s="1"/>
      <c r="POD112" s="2"/>
      <c r="POE112" s="2"/>
      <c r="POF112" s="5"/>
      <c r="POG112" s="5"/>
      <c r="POH112" s="5"/>
      <c r="POI112" s="5"/>
      <c r="POJ112" s="5"/>
      <c r="POK112" s="1"/>
      <c r="POL112" s="2"/>
      <c r="POM112" s="2"/>
      <c r="PON112" s="5"/>
      <c r="POO112" s="5"/>
      <c r="POP112" s="5"/>
      <c r="POQ112" s="5"/>
      <c r="POR112" s="5"/>
      <c r="POS112" s="1"/>
      <c r="POT112" s="2"/>
      <c r="POU112" s="2"/>
      <c r="POV112" s="5"/>
      <c r="POW112" s="5"/>
      <c r="POX112" s="5"/>
      <c r="POY112" s="5"/>
      <c r="POZ112" s="5"/>
      <c r="PPA112" s="1"/>
      <c r="PPB112" s="2"/>
      <c r="PPC112" s="2"/>
      <c r="PPD112" s="5"/>
      <c r="PPE112" s="5"/>
      <c r="PPF112" s="5"/>
      <c r="PPG112" s="5"/>
      <c r="PPH112" s="5"/>
      <c r="PPI112" s="1"/>
      <c r="PPJ112" s="2"/>
      <c r="PPK112" s="2"/>
      <c r="PPL112" s="5"/>
      <c r="PPM112" s="5"/>
      <c r="PPN112" s="5"/>
      <c r="PPO112" s="5"/>
      <c r="PPP112" s="5"/>
      <c r="PPQ112" s="1"/>
      <c r="PPR112" s="2"/>
      <c r="PPS112" s="2"/>
      <c r="PPT112" s="5"/>
      <c r="PPU112" s="5"/>
      <c r="PPV112" s="5"/>
      <c r="PPW112" s="5"/>
      <c r="PPX112" s="5"/>
      <c r="PPY112" s="1"/>
      <c r="PPZ112" s="2"/>
      <c r="PQA112" s="2"/>
      <c r="PQB112" s="5"/>
      <c r="PQC112" s="5"/>
      <c r="PQD112" s="5"/>
      <c r="PQE112" s="5"/>
      <c r="PQF112" s="5"/>
      <c r="PQG112" s="1"/>
      <c r="PQH112" s="2"/>
      <c r="PQI112" s="2"/>
      <c r="PQJ112" s="5"/>
      <c r="PQK112" s="5"/>
      <c r="PQL112" s="5"/>
      <c r="PQM112" s="5"/>
      <c r="PQN112" s="5"/>
      <c r="PQO112" s="1"/>
      <c r="PQP112" s="2"/>
      <c r="PQQ112" s="2"/>
      <c r="PQR112" s="5"/>
      <c r="PQS112" s="5"/>
      <c r="PQT112" s="5"/>
      <c r="PQU112" s="5"/>
      <c r="PQV112" s="5"/>
      <c r="PQW112" s="1"/>
      <c r="PQX112" s="2"/>
      <c r="PQY112" s="2"/>
      <c r="PQZ112" s="5"/>
      <c r="PRA112" s="5"/>
      <c r="PRB112" s="5"/>
      <c r="PRC112" s="5"/>
      <c r="PRD112" s="5"/>
      <c r="PRE112" s="1"/>
      <c r="PRF112" s="2"/>
      <c r="PRG112" s="2"/>
      <c r="PRH112" s="5"/>
      <c r="PRI112" s="5"/>
      <c r="PRJ112" s="5"/>
      <c r="PRK112" s="5"/>
      <c r="PRL112" s="5"/>
      <c r="PRM112" s="1"/>
      <c r="PRN112" s="2"/>
      <c r="PRO112" s="2"/>
      <c r="PRP112" s="5"/>
      <c r="PRQ112" s="5"/>
      <c r="PRR112" s="5"/>
      <c r="PRS112" s="5"/>
      <c r="PRT112" s="5"/>
      <c r="PRU112" s="1"/>
      <c r="PRV112" s="2"/>
      <c r="PRW112" s="2"/>
      <c r="PRX112" s="5"/>
      <c r="PRY112" s="5"/>
      <c r="PRZ112" s="5"/>
      <c r="PSA112" s="5"/>
      <c r="PSB112" s="5"/>
      <c r="PSC112" s="1"/>
      <c r="PSD112" s="2"/>
      <c r="PSE112" s="2"/>
      <c r="PSF112" s="5"/>
      <c r="PSG112" s="5"/>
      <c r="PSH112" s="5"/>
      <c r="PSI112" s="5"/>
      <c r="PSJ112" s="5"/>
      <c r="PSK112" s="1"/>
      <c r="PSL112" s="2"/>
      <c r="PSM112" s="2"/>
      <c r="PSN112" s="5"/>
      <c r="PSO112" s="5"/>
      <c r="PSP112" s="5"/>
      <c r="PSQ112" s="5"/>
      <c r="PSR112" s="5"/>
      <c r="PSS112" s="1"/>
      <c r="PST112" s="2"/>
      <c r="PSU112" s="2"/>
      <c r="PSV112" s="5"/>
      <c r="PSW112" s="5"/>
      <c r="PSX112" s="5"/>
      <c r="PSY112" s="5"/>
      <c r="PSZ112" s="5"/>
      <c r="PTA112" s="1"/>
      <c r="PTB112" s="2"/>
      <c r="PTC112" s="2"/>
      <c r="PTD112" s="5"/>
      <c r="PTE112" s="5"/>
      <c r="PTF112" s="5"/>
      <c r="PTG112" s="5"/>
      <c r="PTH112" s="5"/>
      <c r="PTI112" s="1"/>
      <c r="PTJ112" s="2"/>
      <c r="PTK112" s="2"/>
      <c r="PTL112" s="5"/>
      <c r="PTM112" s="5"/>
      <c r="PTN112" s="5"/>
      <c r="PTO112" s="5"/>
      <c r="PTP112" s="5"/>
      <c r="PTQ112" s="1"/>
      <c r="PTR112" s="2"/>
      <c r="PTS112" s="2"/>
      <c r="PTT112" s="5"/>
      <c r="PTU112" s="5"/>
      <c r="PTV112" s="5"/>
      <c r="PTW112" s="5"/>
      <c r="PTX112" s="5"/>
      <c r="PTY112" s="1"/>
      <c r="PTZ112" s="2"/>
      <c r="PUA112" s="2"/>
      <c r="PUB112" s="5"/>
      <c r="PUC112" s="5"/>
      <c r="PUD112" s="5"/>
      <c r="PUE112" s="5"/>
      <c r="PUF112" s="5"/>
      <c r="PUG112" s="1"/>
      <c r="PUH112" s="2"/>
      <c r="PUI112" s="2"/>
      <c r="PUJ112" s="5"/>
      <c r="PUK112" s="5"/>
      <c r="PUL112" s="5"/>
      <c r="PUM112" s="5"/>
      <c r="PUN112" s="5"/>
      <c r="PUO112" s="1"/>
      <c r="PUP112" s="2"/>
      <c r="PUQ112" s="2"/>
      <c r="PUR112" s="5"/>
      <c r="PUS112" s="5"/>
      <c r="PUT112" s="5"/>
      <c r="PUU112" s="5"/>
      <c r="PUV112" s="5"/>
      <c r="PUW112" s="1"/>
      <c r="PUX112" s="2"/>
      <c r="PUY112" s="2"/>
      <c r="PUZ112" s="5"/>
      <c r="PVA112" s="5"/>
      <c r="PVB112" s="5"/>
      <c r="PVC112" s="5"/>
      <c r="PVD112" s="5"/>
      <c r="PVE112" s="1"/>
      <c r="PVF112" s="2"/>
      <c r="PVG112" s="2"/>
      <c r="PVH112" s="5"/>
      <c r="PVI112" s="5"/>
      <c r="PVJ112" s="5"/>
      <c r="PVK112" s="5"/>
      <c r="PVL112" s="5"/>
      <c r="PVM112" s="1"/>
      <c r="PVN112" s="2"/>
      <c r="PVO112" s="2"/>
      <c r="PVP112" s="5"/>
      <c r="PVQ112" s="5"/>
      <c r="PVR112" s="5"/>
      <c r="PVS112" s="5"/>
      <c r="PVT112" s="5"/>
      <c r="PVU112" s="1"/>
      <c r="PVV112" s="2"/>
      <c r="PVW112" s="2"/>
      <c r="PVX112" s="5"/>
      <c r="PVY112" s="5"/>
      <c r="PVZ112" s="5"/>
      <c r="PWA112" s="5"/>
      <c r="PWB112" s="5"/>
      <c r="PWC112" s="1"/>
      <c r="PWD112" s="2"/>
      <c r="PWE112" s="2"/>
      <c r="PWF112" s="5"/>
      <c r="PWG112" s="5"/>
      <c r="PWH112" s="5"/>
      <c r="PWI112" s="5"/>
      <c r="PWJ112" s="5"/>
      <c r="PWK112" s="1"/>
      <c r="PWL112" s="2"/>
      <c r="PWM112" s="2"/>
      <c r="PWN112" s="5"/>
      <c r="PWO112" s="5"/>
      <c r="PWP112" s="5"/>
      <c r="PWQ112" s="5"/>
      <c r="PWR112" s="5"/>
      <c r="PWS112" s="1"/>
      <c r="PWT112" s="2"/>
      <c r="PWU112" s="2"/>
      <c r="PWV112" s="5"/>
      <c r="PWW112" s="5"/>
      <c r="PWX112" s="5"/>
      <c r="PWY112" s="5"/>
      <c r="PWZ112" s="5"/>
      <c r="PXA112" s="1"/>
      <c r="PXB112" s="2"/>
      <c r="PXC112" s="2"/>
      <c r="PXD112" s="5"/>
      <c r="PXE112" s="5"/>
      <c r="PXF112" s="5"/>
      <c r="PXG112" s="5"/>
      <c r="PXH112" s="5"/>
      <c r="PXI112" s="1"/>
      <c r="PXJ112" s="2"/>
      <c r="PXK112" s="2"/>
      <c r="PXL112" s="5"/>
      <c r="PXM112" s="5"/>
      <c r="PXN112" s="5"/>
      <c r="PXO112" s="5"/>
      <c r="PXP112" s="5"/>
      <c r="PXQ112" s="1"/>
      <c r="PXR112" s="2"/>
      <c r="PXS112" s="2"/>
      <c r="PXT112" s="5"/>
      <c r="PXU112" s="5"/>
      <c r="PXV112" s="5"/>
      <c r="PXW112" s="5"/>
      <c r="PXX112" s="5"/>
      <c r="PXY112" s="1"/>
      <c r="PXZ112" s="2"/>
      <c r="PYA112" s="2"/>
      <c r="PYB112" s="5"/>
      <c r="PYC112" s="5"/>
      <c r="PYD112" s="5"/>
      <c r="PYE112" s="5"/>
      <c r="PYF112" s="5"/>
      <c r="PYG112" s="1"/>
      <c r="PYH112" s="2"/>
      <c r="PYI112" s="2"/>
      <c r="PYJ112" s="5"/>
      <c r="PYK112" s="5"/>
      <c r="PYL112" s="5"/>
      <c r="PYM112" s="5"/>
      <c r="PYN112" s="5"/>
      <c r="PYO112" s="1"/>
      <c r="PYP112" s="2"/>
      <c r="PYQ112" s="2"/>
      <c r="PYR112" s="5"/>
      <c r="PYS112" s="5"/>
      <c r="PYT112" s="5"/>
      <c r="PYU112" s="5"/>
      <c r="PYV112" s="5"/>
      <c r="PYW112" s="1"/>
      <c r="PYX112" s="2"/>
      <c r="PYY112" s="2"/>
      <c r="PYZ112" s="5"/>
      <c r="PZA112" s="5"/>
      <c r="PZB112" s="5"/>
      <c r="PZC112" s="5"/>
      <c r="PZD112" s="5"/>
      <c r="PZE112" s="1"/>
      <c r="PZF112" s="2"/>
      <c r="PZG112" s="2"/>
      <c r="PZH112" s="5"/>
      <c r="PZI112" s="5"/>
      <c r="PZJ112" s="5"/>
      <c r="PZK112" s="5"/>
      <c r="PZL112" s="5"/>
      <c r="PZM112" s="1"/>
      <c r="PZN112" s="2"/>
      <c r="PZO112" s="2"/>
      <c r="PZP112" s="5"/>
      <c r="PZQ112" s="5"/>
      <c r="PZR112" s="5"/>
      <c r="PZS112" s="5"/>
      <c r="PZT112" s="5"/>
      <c r="PZU112" s="1"/>
      <c r="PZV112" s="2"/>
      <c r="PZW112" s="2"/>
      <c r="PZX112" s="5"/>
      <c r="PZY112" s="5"/>
      <c r="PZZ112" s="5"/>
      <c r="QAA112" s="5"/>
      <c r="QAB112" s="5"/>
      <c r="QAC112" s="1"/>
      <c r="QAD112" s="2"/>
      <c r="QAE112" s="2"/>
      <c r="QAF112" s="5"/>
      <c r="QAG112" s="5"/>
      <c r="QAH112" s="5"/>
      <c r="QAI112" s="5"/>
      <c r="QAJ112" s="5"/>
      <c r="QAK112" s="1"/>
      <c r="QAL112" s="2"/>
      <c r="QAM112" s="2"/>
      <c r="QAN112" s="5"/>
      <c r="QAO112" s="5"/>
      <c r="QAP112" s="5"/>
      <c r="QAQ112" s="5"/>
      <c r="QAR112" s="5"/>
      <c r="QAS112" s="1"/>
      <c r="QAT112" s="2"/>
      <c r="QAU112" s="2"/>
      <c r="QAV112" s="5"/>
      <c r="QAW112" s="5"/>
      <c r="QAX112" s="5"/>
      <c r="QAY112" s="5"/>
      <c r="QAZ112" s="5"/>
      <c r="QBA112" s="1"/>
      <c r="QBB112" s="2"/>
      <c r="QBC112" s="2"/>
      <c r="QBD112" s="5"/>
      <c r="QBE112" s="5"/>
      <c r="QBF112" s="5"/>
      <c r="QBG112" s="5"/>
      <c r="QBH112" s="5"/>
      <c r="QBI112" s="1"/>
      <c r="QBJ112" s="2"/>
      <c r="QBK112" s="2"/>
      <c r="QBL112" s="5"/>
      <c r="QBM112" s="5"/>
      <c r="QBN112" s="5"/>
      <c r="QBO112" s="5"/>
      <c r="QBP112" s="5"/>
      <c r="QBQ112" s="1"/>
      <c r="QBR112" s="2"/>
      <c r="QBS112" s="2"/>
      <c r="QBT112" s="5"/>
      <c r="QBU112" s="5"/>
      <c r="QBV112" s="5"/>
      <c r="QBW112" s="5"/>
      <c r="QBX112" s="5"/>
      <c r="QBY112" s="1"/>
      <c r="QBZ112" s="2"/>
      <c r="QCA112" s="2"/>
      <c r="QCB112" s="5"/>
      <c r="QCC112" s="5"/>
      <c r="QCD112" s="5"/>
      <c r="QCE112" s="5"/>
      <c r="QCF112" s="5"/>
      <c r="QCG112" s="1"/>
      <c r="QCH112" s="2"/>
      <c r="QCI112" s="2"/>
      <c r="QCJ112" s="5"/>
      <c r="QCK112" s="5"/>
      <c r="QCL112" s="5"/>
      <c r="QCM112" s="5"/>
      <c r="QCN112" s="5"/>
      <c r="QCO112" s="1"/>
      <c r="QCP112" s="2"/>
      <c r="QCQ112" s="2"/>
      <c r="QCR112" s="5"/>
      <c r="QCS112" s="5"/>
      <c r="QCT112" s="5"/>
      <c r="QCU112" s="5"/>
      <c r="QCV112" s="5"/>
      <c r="QCW112" s="1"/>
      <c r="QCX112" s="2"/>
      <c r="QCY112" s="2"/>
      <c r="QCZ112" s="5"/>
      <c r="QDA112" s="5"/>
      <c r="QDB112" s="5"/>
      <c r="QDC112" s="5"/>
      <c r="QDD112" s="5"/>
      <c r="QDE112" s="1"/>
      <c r="QDF112" s="2"/>
      <c r="QDG112" s="2"/>
      <c r="QDH112" s="5"/>
      <c r="QDI112" s="5"/>
      <c r="QDJ112" s="5"/>
      <c r="QDK112" s="5"/>
      <c r="QDL112" s="5"/>
      <c r="QDM112" s="1"/>
      <c r="QDN112" s="2"/>
      <c r="QDO112" s="2"/>
      <c r="QDP112" s="5"/>
      <c r="QDQ112" s="5"/>
      <c r="QDR112" s="5"/>
      <c r="QDS112" s="5"/>
      <c r="QDT112" s="5"/>
      <c r="QDU112" s="1"/>
      <c r="QDV112" s="2"/>
      <c r="QDW112" s="2"/>
      <c r="QDX112" s="5"/>
      <c r="QDY112" s="5"/>
      <c r="QDZ112" s="5"/>
      <c r="QEA112" s="5"/>
      <c r="QEB112" s="5"/>
      <c r="QEC112" s="1"/>
      <c r="QED112" s="2"/>
      <c r="QEE112" s="2"/>
      <c r="QEF112" s="5"/>
      <c r="QEG112" s="5"/>
      <c r="QEH112" s="5"/>
      <c r="QEI112" s="5"/>
      <c r="QEJ112" s="5"/>
      <c r="QEK112" s="1"/>
      <c r="QEL112" s="2"/>
      <c r="QEM112" s="2"/>
      <c r="QEN112" s="5"/>
      <c r="QEO112" s="5"/>
      <c r="QEP112" s="5"/>
      <c r="QEQ112" s="5"/>
      <c r="QER112" s="5"/>
      <c r="QES112" s="1"/>
      <c r="QET112" s="2"/>
      <c r="QEU112" s="2"/>
      <c r="QEV112" s="5"/>
      <c r="QEW112" s="5"/>
      <c r="QEX112" s="5"/>
      <c r="QEY112" s="5"/>
      <c r="QEZ112" s="5"/>
      <c r="QFA112" s="1"/>
      <c r="QFB112" s="2"/>
      <c r="QFC112" s="2"/>
      <c r="QFD112" s="5"/>
      <c r="QFE112" s="5"/>
      <c r="QFF112" s="5"/>
      <c r="QFG112" s="5"/>
      <c r="QFH112" s="5"/>
      <c r="QFI112" s="1"/>
      <c r="QFJ112" s="2"/>
      <c r="QFK112" s="2"/>
      <c r="QFL112" s="5"/>
      <c r="QFM112" s="5"/>
      <c r="QFN112" s="5"/>
      <c r="QFO112" s="5"/>
      <c r="QFP112" s="5"/>
      <c r="QFQ112" s="1"/>
      <c r="QFR112" s="2"/>
      <c r="QFS112" s="2"/>
      <c r="QFT112" s="5"/>
      <c r="QFU112" s="5"/>
      <c r="QFV112" s="5"/>
      <c r="QFW112" s="5"/>
      <c r="QFX112" s="5"/>
      <c r="QFY112" s="1"/>
      <c r="QFZ112" s="2"/>
      <c r="QGA112" s="2"/>
      <c r="QGB112" s="5"/>
      <c r="QGC112" s="5"/>
      <c r="QGD112" s="5"/>
      <c r="QGE112" s="5"/>
      <c r="QGF112" s="5"/>
      <c r="QGG112" s="1"/>
      <c r="QGH112" s="2"/>
      <c r="QGI112" s="2"/>
      <c r="QGJ112" s="5"/>
      <c r="QGK112" s="5"/>
      <c r="QGL112" s="5"/>
      <c r="QGM112" s="5"/>
      <c r="QGN112" s="5"/>
      <c r="QGO112" s="1"/>
      <c r="QGP112" s="2"/>
      <c r="QGQ112" s="2"/>
      <c r="QGR112" s="5"/>
      <c r="QGS112" s="5"/>
      <c r="QGT112" s="5"/>
      <c r="QGU112" s="5"/>
      <c r="QGV112" s="5"/>
      <c r="QGW112" s="1"/>
      <c r="QGX112" s="2"/>
      <c r="QGY112" s="2"/>
      <c r="QGZ112" s="5"/>
      <c r="QHA112" s="5"/>
      <c r="QHB112" s="5"/>
      <c r="QHC112" s="5"/>
      <c r="QHD112" s="5"/>
      <c r="QHE112" s="1"/>
      <c r="QHF112" s="2"/>
      <c r="QHG112" s="2"/>
      <c r="QHH112" s="5"/>
      <c r="QHI112" s="5"/>
      <c r="QHJ112" s="5"/>
      <c r="QHK112" s="5"/>
      <c r="QHL112" s="5"/>
      <c r="QHM112" s="1"/>
      <c r="QHN112" s="2"/>
      <c r="QHO112" s="2"/>
      <c r="QHP112" s="5"/>
      <c r="QHQ112" s="5"/>
      <c r="QHR112" s="5"/>
      <c r="QHS112" s="5"/>
      <c r="QHT112" s="5"/>
      <c r="QHU112" s="1"/>
      <c r="QHV112" s="2"/>
      <c r="QHW112" s="2"/>
      <c r="QHX112" s="5"/>
      <c r="QHY112" s="5"/>
      <c r="QHZ112" s="5"/>
      <c r="QIA112" s="5"/>
      <c r="QIB112" s="5"/>
      <c r="QIC112" s="1"/>
      <c r="QID112" s="2"/>
      <c r="QIE112" s="2"/>
      <c r="QIF112" s="5"/>
      <c r="QIG112" s="5"/>
      <c r="QIH112" s="5"/>
      <c r="QII112" s="5"/>
      <c r="QIJ112" s="5"/>
      <c r="QIK112" s="1"/>
      <c r="QIL112" s="2"/>
      <c r="QIM112" s="2"/>
      <c r="QIN112" s="5"/>
      <c r="QIO112" s="5"/>
      <c r="QIP112" s="5"/>
      <c r="QIQ112" s="5"/>
      <c r="QIR112" s="5"/>
      <c r="QIS112" s="1"/>
      <c r="QIT112" s="2"/>
      <c r="QIU112" s="2"/>
      <c r="QIV112" s="5"/>
      <c r="QIW112" s="5"/>
      <c r="QIX112" s="5"/>
      <c r="QIY112" s="5"/>
      <c r="QIZ112" s="5"/>
      <c r="QJA112" s="1"/>
      <c r="QJB112" s="2"/>
      <c r="QJC112" s="2"/>
      <c r="QJD112" s="5"/>
      <c r="QJE112" s="5"/>
      <c r="QJF112" s="5"/>
      <c r="QJG112" s="5"/>
      <c r="QJH112" s="5"/>
      <c r="QJI112" s="1"/>
      <c r="QJJ112" s="2"/>
      <c r="QJK112" s="2"/>
      <c r="QJL112" s="5"/>
      <c r="QJM112" s="5"/>
      <c r="QJN112" s="5"/>
      <c r="QJO112" s="5"/>
      <c r="QJP112" s="5"/>
      <c r="QJQ112" s="1"/>
      <c r="QJR112" s="2"/>
      <c r="QJS112" s="2"/>
      <c r="QJT112" s="5"/>
      <c r="QJU112" s="5"/>
      <c r="QJV112" s="5"/>
      <c r="QJW112" s="5"/>
      <c r="QJX112" s="5"/>
      <c r="QJY112" s="1"/>
      <c r="QJZ112" s="2"/>
      <c r="QKA112" s="2"/>
      <c r="QKB112" s="5"/>
      <c r="QKC112" s="5"/>
      <c r="QKD112" s="5"/>
      <c r="QKE112" s="5"/>
      <c r="QKF112" s="5"/>
      <c r="QKG112" s="1"/>
      <c r="QKH112" s="2"/>
      <c r="QKI112" s="2"/>
      <c r="QKJ112" s="5"/>
      <c r="QKK112" s="5"/>
      <c r="QKL112" s="5"/>
      <c r="QKM112" s="5"/>
      <c r="QKN112" s="5"/>
      <c r="QKO112" s="1"/>
      <c r="QKP112" s="2"/>
      <c r="QKQ112" s="2"/>
      <c r="QKR112" s="5"/>
      <c r="QKS112" s="5"/>
      <c r="QKT112" s="5"/>
      <c r="QKU112" s="5"/>
      <c r="QKV112" s="5"/>
      <c r="QKW112" s="1"/>
      <c r="QKX112" s="2"/>
      <c r="QKY112" s="2"/>
      <c r="QKZ112" s="5"/>
      <c r="QLA112" s="5"/>
      <c r="QLB112" s="5"/>
      <c r="QLC112" s="5"/>
      <c r="QLD112" s="5"/>
      <c r="QLE112" s="1"/>
      <c r="QLF112" s="2"/>
      <c r="QLG112" s="2"/>
      <c r="QLH112" s="5"/>
      <c r="QLI112" s="5"/>
      <c r="QLJ112" s="5"/>
      <c r="QLK112" s="5"/>
      <c r="QLL112" s="5"/>
      <c r="QLM112" s="1"/>
      <c r="QLN112" s="2"/>
      <c r="QLO112" s="2"/>
      <c r="QLP112" s="5"/>
      <c r="QLQ112" s="5"/>
      <c r="QLR112" s="5"/>
      <c r="QLS112" s="5"/>
      <c r="QLT112" s="5"/>
      <c r="QLU112" s="1"/>
      <c r="QLV112" s="2"/>
      <c r="QLW112" s="2"/>
      <c r="QLX112" s="5"/>
      <c r="QLY112" s="5"/>
      <c r="QLZ112" s="5"/>
      <c r="QMA112" s="5"/>
      <c r="QMB112" s="5"/>
      <c r="QMC112" s="1"/>
      <c r="QMD112" s="2"/>
      <c r="QME112" s="2"/>
      <c r="QMF112" s="5"/>
      <c r="QMG112" s="5"/>
      <c r="QMH112" s="5"/>
      <c r="QMI112" s="5"/>
      <c r="QMJ112" s="5"/>
      <c r="QMK112" s="1"/>
      <c r="QML112" s="2"/>
      <c r="QMM112" s="2"/>
      <c r="QMN112" s="5"/>
      <c r="QMO112" s="5"/>
      <c r="QMP112" s="5"/>
      <c r="QMQ112" s="5"/>
      <c r="QMR112" s="5"/>
      <c r="QMS112" s="1"/>
      <c r="QMT112" s="2"/>
      <c r="QMU112" s="2"/>
      <c r="QMV112" s="5"/>
      <c r="QMW112" s="5"/>
      <c r="QMX112" s="5"/>
      <c r="QMY112" s="5"/>
      <c r="QMZ112" s="5"/>
      <c r="QNA112" s="1"/>
      <c r="QNB112" s="2"/>
      <c r="QNC112" s="2"/>
      <c r="QND112" s="5"/>
      <c r="QNE112" s="5"/>
      <c r="QNF112" s="5"/>
      <c r="QNG112" s="5"/>
      <c r="QNH112" s="5"/>
      <c r="QNI112" s="1"/>
      <c r="QNJ112" s="2"/>
      <c r="QNK112" s="2"/>
      <c r="QNL112" s="5"/>
      <c r="QNM112" s="5"/>
      <c r="QNN112" s="5"/>
      <c r="QNO112" s="5"/>
      <c r="QNP112" s="5"/>
      <c r="QNQ112" s="1"/>
      <c r="QNR112" s="2"/>
      <c r="QNS112" s="2"/>
      <c r="QNT112" s="5"/>
      <c r="QNU112" s="5"/>
      <c r="QNV112" s="5"/>
      <c r="QNW112" s="5"/>
      <c r="QNX112" s="5"/>
      <c r="QNY112" s="1"/>
      <c r="QNZ112" s="2"/>
      <c r="QOA112" s="2"/>
      <c r="QOB112" s="5"/>
      <c r="QOC112" s="5"/>
      <c r="QOD112" s="5"/>
      <c r="QOE112" s="5"/>
      <c r="QOF112" s="5"/>
      <c r="QOG112" s="1"/>
      <c r="QOH112" s="2"/>
      <c r="QOI112" s="2"/>
      <c r="QOJ112" s="5"/>
      <c r="QOK112" s="5"/>
      <c r="QOL112" s="5"/>
      <c r="QOM112" s="5"/>
      <c r="QON112" s="5"/>
      <c r="QOO112" s="1"/>
      <c r="QOP112" s="2"/>
      <c r="QOQ112" s="2"/>
      <c r="QOR112" s="5"/>
      <c r="QOS112" s="5"/>
      <c r="QOT112" s="5"/>
      <c r="QOU112" s="5"/>
      <c r="QOV112" s="5"/>
      <c r="QOW112" s="1"/>
      <c r="QOX112" s="2"/>
      <c r="QOY112" s="2"/>
      <c r="QOZ112" s="5"/>
      <c r="QPA112" s="5"/>
      <c r="QPB112" s="5"/>
      <c r="QPC112" s="5"/>
      <c r="QPD112" s="5"/>
      <c r="QPE112" s="1"/>
      <c r="QPF112" s="2"/>
      <c r="QPG112" s="2"/>
      <c r="QPH112" s="5"/>
      <c r="QPI112" s="5"/>
      <c r="QPJ112" s="5"/>
      <c r="QPK112" s="5"/>
      <c r="QPL112" s="5"/>
      <c r="QPM112" s="1"/>
      <c r="QPN112" s="2"/>
      <c r="QPO112" s="2"/>
      <c r="QPP112" s="5"/>
      <c r="QPQ112" s="5"/>
      <c r="QPR112" s="5"/>
      <c r="QPS112" s="5"/>
      <c r="QPT112" s="5"/>
      <c r="QPU112" s="1"/>
      <c r="QPV112" s="2"/>
      <c r="QPW112" s="2"/>
      <c r="QPX112" s="5"/>
      <c r="QPY112" s="5"/>
      <c r="QPZ112" s="5"/>
      <c r="QQA112" s="5"/>
      <c r="QQB112" s="5"/>
      <c r="QQC112" s="1"/>
      <c r="QQD112" s="2"/>
      <c r="QQE112" s="2"/>
      <c r="QQF112" s="5"/>
      <c r="QQG112" s="5"/>
      <c r="QQH112" s="5"/>
      <c r="QQI112" s="5"/>
      <c r="QQJ112" s="5"/>
      <c r="QQK112" s="1"/>
      <c r="QQL112" s="2"/>
      <c r="QQM112" s="2"/>
      <c r="QQN112" s="5"/>
      <c r="QQO112" s="5"/>
      <c r="QQP112" s="5"/>
      <c r="QQQ112" s="5"/>
      <c r="QQR112" s="5"/>
      <c r="QQS112" s="1"/>
      <c r="QQT112" s="2"/>
      <c r="QQU112" s="2"/>
      <c r="QQV112" s="5"/>
      <c r="QQW112" s="5"/>
      <c r="QQX112" s="5"/>
      <c r="QQY112" s="5"/>
      <c r="QQZ112" s="5"/>
      <c r="QRA112" s="1"/>
      <c r="QRB112" s="2"/>
      <c r="QRC112" s="2"/>
      <c r="QRD112" s="5"/>
      <c r="QRE112" s="5"/>
      <c r="QRF112" s="5"/>
      <c r="QRG112" s="5"/>
      <c r="QRH112" s="5"/>
      <c r="QRI112" s="1"/>
      <c r="QRJ112" s="2"/>
      <c r="QRK112" s="2"/>
      <c r="QRL112" s="5"/>
      <c r="QRM112" s="5"/>
      <c r="QRN112" s="5"/>
      <c r="QRO112" s="5"/>
      <c r="QRP112" s="5"/>
      <c r="QRQ112" s="1"/>
      <c r="QRR112" s="2"/>
      <c r="QRS112" s="2"/>
      <c r="QRT112" s="5"/>
      <c r="QRU112" s="5"/>
      <c r="QRV112" s="5"/>
      <c r="QRW112" s="5"/>
      <c r="QRX112" s="5"/>
      <c r="QRY112" s="1"/>
      <c r="QRZ112" s="2"/>
      <c r="QSA112" s="2"/>
      <c r="QSB112" s="5"/>
      <c r="QSC112" s="5"/>
      <c r="QSD112" s="5"/>
      <c r="QSE112" s="5"/>
      <c r="QSF112" s="5"/>
      <c r="QSG112" s="1"/>
      <c r="QSH112" s="2"/>
      <c r="QSI112" s="2"/>
      <c r="QSJ112" s="5"/>
      <c r="QSK112" s="5"/>
      <c r="QSL112" s="5"/>
      <c r="QSM112" s="5"/>
      <c r="QSN112" s="5"/>
      <c r="QSO112" s="1"/>
      <c r="QSP112" s="2"/>
      <c r="QSQ112" s="2"/>
      <c r="QSR112" s="5"/>
      <c r="QSS112" s="5"/>
      <c r="QST112" s="5"/>
      <c r="QSU112" s="5"/>
      <c r="QSV112" s="5"/>
      <c r="QSW112" s="1"/>
      <c r="QSX112" s="2"/>
      <c r="QSY112" s="2"/>
      <c r="QSZ112" s="5"/>
      <c r="QTA112" s="5"/>
      <c r="QTB112" s="5"/>
      <c r="QTC112" s="5"/>
      <c r="QTD112" s="5"/>
      <c r="QTE112" s="1"/>
      <c r="QTF112" s="2"/>
      <c r="QTG112" s="2"/>
      <c r="QTH112" s="5"/>
      <c r="QTI112" s="5"/>
      <c r="QTJ112" s="5"/>
      <c r="QTK112" s="5"/>
      <c r="QTL112" s="5"/>
      <c r="QTM112" s="1"/>
      <c r="QTN112" s="2"/>
      <c r="QTO112" s="2"/>
      <c r="QTP112" s="5"/>
      <c r="QTQ112" s="5"/>
      <c r="QTR112" s="5"/>
      <c r="QTS112" s="5"/>
      <c r="QTT112" s="5"/>
      <c r="QTU112" s="1"/>
      <c r="QTV112" s="2"/>
      <c r="QTW112" s="2"/>
      <c r="QTX112" s="5"/>
      <c r="QTY112" s="5"/>
      <c r="QTZ112" s="5"/>
      <c r="QUA112" s="5"/>
      <c r="QUB112" s="5"/>
      <c r="QUC112" s="1"/>
      <c r="QUD112" s="2"/>
      <c r="QUE112" s="2"/>
      <c r="QUF112" s="5"/>
      <c r="QUG112" s="5"/>
      <c r="QUH112" s="5"/>
      <c r="QUI112" s="5"/>
      <c r="QUJ112" s="5"/>
      <c r="QUK112" s="1"/>
      <c r="QUL112" s="2"/>
      <c r="QUM112" s="2"/>
      <c r="QUN112" s="5"/>
      <c r="QUO112" s="5"/>
      <c r="QUP112" s="5"/>
      <c r="QUQ112" s="5"/>
      <c r="QUR112" s="5"/>
      <c r="QUS112" s="1"/>
      <c r="QUT112" s="2"/>
      <c r="QUU112" s="2"/>
      <c r="QUV112" s="5"/>
      <c r="QUW112" s="5"/>
      <c r="QUX112" s="5"/>
      <c r="QUY112" s="5"/>
      <c r="QUZ112" s="5"/>
      <c r="QVA112" s="1"/>
      <c r="QVB112" s="2"/>
      <c r="QVC112" s="2"/>
      <c r="QVD112" s="5"/>
      <c r="QVE112" s="5"/>
      <c r="QVF112" s="5"/>
      <c r="QVG112" s="5"/>
      <c r="QVH112" s="5"/>
      <c r="QVI112" s="1"/>
      <c r="QVJ112" s="2"/>
      <c r="QVK112" s="2"/>
      <c r="QVL112" s="5"/>
      <c r="QVM112" s="5"/>
      <c r="QVN112" s="5"/>
      <c r="QVO112" s="5"/>
      <c r="QVP112" s="5"/>
      <c r="QVQ112" s="1"/>
      <c r="QVR112" s="2"/>
      <c r="QVS112" s="2"/>
      <c r="QVT112" s="5"/>
      <c r="QVU112" s="5"/>
      <c r="QVV112" s="5"/>
      <c r="QVW112" s="5"/>
      <c r="QVX112" s="5"/>
      <c r="QVY112" s="1"/>
      <c r="QVZ112" s="2"/>
      <c r="QWA112" s="2"/>
      <c r="QWB112" s="5"/>
      <c r="QWC112" s="5"/>
      <c r="QWD112" s="5"/>
      <c r="QWE112" s="5"/>
      <c r="QWF112" s="5"/>
      <c r="QWG112" s="1"/>
      <c r="QWH112" s="2"/>
      <c r="QWI112" s="2"/>
      <c r="QWJ112" s="5"/>
      <c r="QWK112" s="5"/>
      <c r="QWL112" s="5"/>
      <c r="QWM112" s="5"/>
      <c r="QWN112" s="5"/>
      <c r="QWO112" s="1"/>
      <c r="QWP112" s="2"/>
      <c r="QWQ112" s="2"/>
      <c r="QWR112" s="5"/>
      <c r="QWS112" s="5"/>
      <c r="QWT112" s="5"/>
      <c r="QWU112" s="5"/>
      <c r="QWV112" s="5"/>
      <c r="QWW112" s="1"/>
      <c r="QWX112" s="2"/>
      <c r="QWY112" s="2"/>
      <c r="QWZ112" s="5"/>
      <c r="QXA112" s="5"/>
      <c r="QXB112" s="5"/>
      <c r="QXC112" s="5"/>
      <c r="QXD112" s="5"/>
      <c r="QXE112" s="1"/>
      <c r="QXF112" s="2"/>
      <c r="QXG112" s="2"/>
      <c r="QXH112" s="5"/>
      <c r="QXI112" s="5"/>
      <c r="QXJ112" s="5"/>
      <c r="QXK112" s="5"/>
      <c r="QXL112" s="5"/>
      <c r="QXM112" s="1"/>
      <c r="QXN112" s="2"/>
      <c r="QXO112" s="2"/>
      <c r="QXP112" s="5"/>
      <c r="QXQ112" s="5"/>
      <c r="QXR112" s="5"/>
      <c r="QXS112" s="5"/>
      <c r="QXT112" s="5"/>
      <c r="QXU112" s="1"/>
      <c r="QXV112" s="2"/>
      <c r="QXW112" s="2"/>
      <c r="QXX112" s="5"/>
      <c r="QXY112" s="5"/>
      <c r="QXZ112" s="5"/>
      <c r="QYA112" s="5"/>
      <c r="QYB112" s="5"/>
      <c r="QYC112" s="1"/>
      <c r="QYD112" s="2"/>
      <c r="QYE112" s="2"/>
      <c r="QYF112" s="5"/>
      <c r="QYG112" s="5"/>
      <c r="QYH112" s="5"/>
      <c r="QYI112" s="5"/>
      <c r="QYJ112" s="5"/>
      <c r="QYK112" s="1"/>
      <c r="QYL112" s="2"/>
      <c r="QYM112" s="2"/>
      <c r="QYN112" s="5"/>
      <c r="QYO112" s="5"/>
      <c r="QYP112" s="5"/>
      <c r="QYQ112" s="5"/>
      <c r="QYR112" s="5"/>
      <c r="QYS112" s="1"/>
      <c r="QYT112" s="2"/>
      <c r="QYU112" s="2"/>
      <c r="QYV112" s="5"/>
      <c r="QYW112" s="5"/>
      <c r="QYX112" s="5"/>
      <c r="QYY112" s="5"/>
      <c r="QYZ112" s="5"/>
      <c r="QZA112" s="1"/>
      <c r="QZB112" s="2"/>
      <c r="QZC112" s="2"/>
      <c r="QZD112" s="5"/>
      <c r="QZE112" s="5"/>
      <c r="QZF112" s="5"/>
      <c r="QZG112" s="5"/>
      <c r="QZH112" s="5"/>
      <c r="QZI112" s="1"/>
      <c r="QZJ112" s="2"/>
      <c r="QZK112" s="2"/>
      <c r="QZL112" s="5"/>
      <c r="QZM112" s="5"/>
      <c r="QZN112" s="5"/>
      <c r="QZO112" s="5"/>
      <c r="QZP112" s="5"/>
      <c r="QZQ112" s="1"/>
      <c r="QZR112" s="2"/>
      <c r="QZS112" s="2"/>
      <c r="QZT112" s="5"/>
      <c r="QZU112" s="5"/>
      <c r="QZV112" s="5"/>
      <c r="QZW112" s="5"/>
      <c r="QZX112" s="5"/>
      <c r="QZY112" s="1"/>
      <c r="QZZ112" s="2"/>
      <c r="RAA112" s="2"/>
      <c r="RAB112" s="5"/>
      <c r="RAC112" s="5"/>
      <c r="RAD112" s="5"/>
      <c r="RAE112" s="5"/>
      <c r="RAF112" s="5"/>
      <c r="RAG112" s="1"/>
      <c r="RAH112" s="2"/>
      <c r="RAI112" s="2"/>
      <c r="RAJ112" s="5"/>
      <c r="RAK112" s="5"/>
      <c r="RAL112" s="5"/>
      <c r="RAM112" s="5"/>
      <c r="RAN112" s="5"/>
      <c r="RAO112" s="1"/>
      <c r="RAP112" s="2"/>
      <c r="RAQ112" s="2"/>
      <c r="RAR112" s="5"/>
      <c r="RAS112" s="5"/>
      <c r="RAT112" s="5"/>
      <c r="RAU112" s="5"/>
      <c r="RAV112" s="5"/>
      <c r="RAW112" s="1"/>
      <c r="RAX112" s="2"/>
      <c r="RAY112" s="2"/>
      <c r="RAZ112" s="5"/>
      <c r="RBA112" s="5"/>
      <c r="RBB112" s="5"/>
      <c r="RBC112" s="5"/>
      <c r="RBD112" s="5"/>
      <c r="RBE112" s="1"/>
      <c r="RBF112" s="2"/>
      <c r="RBG112" s="2"/>
      <c r="RBH112" s="5"/>
      <c r="RBI112" s="5"/>
      <c r="RBJ112" s="5"/>
      <c r="RBK112" s="5"/>
      <c r="RBL112" s="5"/>
      <c r="RBM112" s="1"/>
      <c r="RBN112" s="2"/>
      <c r="RBO112" s="2"/>
      <c r="RBP112" s="5"/>
      <c r="RBQ112" s="5"/>
      <c r="RBR112" s="5"/>
      <c r="RBS112" s="5"/>
      <c r="RBT112" s="5"/>
      <c r="RBU112" s="1"/>
      <c r="RBV112" s="2"/>
      <c r="RBW112" s="2"/>
      <c r="RBX112" s="5"/>
      <c r="RBY112" s="5"/>
      <c r="RBZ112" s="5"/>
      <c r="RCA112" s="5"/>
      <c r="RCB112" s="5"/>
      <c r="RCC112" s="1"/>
      <c r="RCD112" s="2"/>
      <c r="RCE112" s="2"/>
      <c r="RCF112" s="5"/>
      <c r="RCG112" s="5"/>
      <c r="RCH112" s="5"/>
      <c r="RCI112" s="5"/>
      <c r="RCJ112" s="5"/>
      <c r="RCK112" s="1"/>
      <c r="RCL112" s="2"/>
      <c r="RCM112" s="2"/>
      <c r="RCN112" s="5"/>
      <c r="RCO112" s="5"/>
      <c r="RCP112" s="5"/>
      <c r="RCQ112" s="5"/>
      <c r="RCR112" s="5"/>
      <c r="RCS112" s="1"/>
      <c r="RCT112" s="2"/>
      <c r="RCU112" s="2"/>
      <c r="RCV112" s="5"/>
      <c r="RCW112" s="5"/>
      <c r="RCX112" s="5"/>
      <c r="RCY112" s="5"/>
      <c r="RCZ112" s="5"/>
      <c r="RDA112" s="1"/>
      <c r="RDB112" s="2"/>
      <c r="RDC112" s="2"/>
      <c r="RDD112" s="5"/>
      <c r="RDE112" s="5"/>
      <c r="RDF112" s="5"/>
      <c r="RDG112" s="5"/>
      <c r="RDH112" s="5"/>
      <c r="RDI112" s="1"/>
      <c r="RDJ112" s="2"/>
      <c r="RDK112" s="2"/>
      <c r="RDL112" s="5"/>
      <c r="RDM112" s="5"/>
      <c r="RDN112" s="5"/>
      <c r="RDO112" s="5"/>
      <c r="RDP112" s="5"/>
      <c r="RDQ112" s="1"/>
      <c r="RDR112" s="2"/>
      <c r="RDS112" s="2"/>
      <c r="RDT112" s="5"/>
      <c r="RDU112" s="5"/>
      <c r="RDV112" s="5"/>
      <c r="RDW112" s="5"/>
      <c r="RDX112" s="5"/>
      <c r="RDY112" s="1"/>
      <c r="RDZ112" s="2"/>
      <c r="REA112" s="2"/>
      <c r="REB112" s="5"/>
      <c r="REC112" s="5"/>
      <c r="RED112" s="5"/>
      <c r="REE112" s="5"/>
      <c r="REF112" s="5"/>
      <c r="REG112" s="1"/>
      <c r="REH112" s="2"/>
      <c r="REI112" s="2"/>
      <c r="REJ112" s="5"/>
      <c r="REK112" s="5"/>
      <c r="REL112" s="5"/>
      <c r="REM112" s="5"/>
      <c r="REN112" s="5"/>
      <c r="REO112" s="1"/>
      <c r="REP112" s="2"/>
      <c r="REQ112" s="2"/>
      <c r="RER112" s="5"/>
      <c r="RES112" s="5"/>
      <c r="RET112" s="5"/>
      <c r="REU112" s="5"/>
      <c r="REV112" s="5"/>
      <c r="REW112" s="1"/>
      <c r="REX112" s="2"/>
      <c r="REY112" s="2"/>
      <c r="REZ112" s="5"/>
      <c r="RFA112" s="5"/>
      <c r="RFB112" s="5"/>
      <c r="RFC112" s="5"/>
      <c r="RFD112" s="5"/>
      <c r="RFE112" s="1"/>
      <c r="RFF112" s="2"/>
      <c r="RFG112" s="2"/>
      <c r="RFH112" s="5"/>
      <c r="RFI112" s="5"/>
      <c r="RFJ112" s="5"/>
      <c r="RFK112" s="5"/>
      <c r="RFL112" s="5"/>
      <c r="RFM112" s="1"/>
      <c r="RFN112" s="2"/>
      <c r="RFO112" s="2"/>
      <c r="RFP112" s="5"/>
      <c r="RFQ112" s="5"/>
      <c r="RFR112" s="5"/>
      <c r="RFS112" s="5"/>
      <c r="RFT112" s="5"/>
      <c r="RFU112" s="1"/>
      <c r="RFV112" s="2"/>
      <c r="RFW112" s="2"/>
      <c r="RFX112" s="5"/>
      <c r="RFY112" s="5"/>
      <c r="RFZ112" s="5"/>
      <c r="RGA112" s="5"/>
      <c r="RGB112" s="5"/>
      <c r="RGC112" s="1"/>
      <c r="RGD112" s="2"/>
      <c r="RGE112" s="2"/>
      <c r="RGF112" s="5"/>
      <c r="RGG112" s="5"/>
      <c r="RGH112" s="5"/>
      <c r="RGI112" s="5"/>
      <c r="RGJ112" s="5"/>
      <c r="RGK112" s="1"/>
      <c r="RGL112" s="2"/>
      <c r="RGM112" s="2"/>
      <c r="RGN112" s="5"/>
      <c r="RGO112" s="5"/>
      <c r="RGP112" s="5"/>
      <c r="RGQ112" s="5"/>
      <c r="RGR112" s="5"/>
      <c r="RGS112" s="1"/>
      <c r="RGT112" s="2"/>
      <c r="RGU112" s="2"/>
      <c r="RGV112" s="5"/>
      <c r="RGW112" s="5"/>
      <c r="RGX112" s="5"/>
      <c r="RGY112" s="5"/>
      <c r="RGZ112" s="5"/>
      <c r="RHA112" s="1"/>
      <c r="RHB112" s="2"/>
      <c r="RHC112" s="2"/>
      <c r="RHD112" s="5"/>
      <c r="RHE112" s="5"/>
      <c r="RHF112" s="5"/>
      <c r="RHG112" s="5"/>
      <c r="RHH112" s="5"/>
      <c r="RHI112" s="1"/>
      <c r="RHJ112" s="2"/>
      <c r="RHK112" s="2"/>
      <c r="RHL112" s="5"/>
      <c r="RHM112" s="5"/>
      <c r="RHN112" s="5"/>
      <c r="RHO112" s="5"/>
      <c r="RHP112" s="5"/>
      <c r="RHQ112" s="1"/>
      <c r="RHR112" s="2"/>
      <c r="RHS112" s="2"/>
      <c r="RHT112" s="5"/>
      <c r="RHU112" s="5"/>
      <c r="RHV112" s="5"/>
      <c r="RHW112" s="5"/>
      <c r="RHX112" s="5"/>
      <c r="RHY112" s="1"/>
      <c r="RHZ112" s="2"/>
      <c r="RIA112" s="2"/>
      <c r="RIB112" s="5"/>
      <c r="RIC112" s="5"/>
      <c r="RID112" s="5"/>
      <c r="RIE112" s="5"/>
      <c r="RIF112" s="5"/>
      <c r="RIG112" s="1"/>
      <c r="RIH112" s="2"/>
      <c r="RII112" s="2"/>
      <c r="RIJ112" s="5"/>
      <c r="RIK112" s="5"/>
      <c r="RIL112" s="5"/>
      <c r="RIM112" s="5"/>
      <c r="RIN112" s="5"/>
      <c r="RIO112" s="1"/>
      <c r="RIP112" s="2"/>
      <c r="RIQ112" s="2"/>
      <c r="RIR112" s="5"/>
      <c r="RIS112" s="5"/>
      <c r="RIT112" s="5"/>
      <c r="RIU112" s="5"/>
      <c r="RIV112" s="5"/>
      <c r="RIW112" s="1"/>
      <c r="RIX112" s="2"/>
      <c r="RIY112" s="2"/>
      <c r="RIZ112" s="5"/>
      <c r="RJA112" s="5"/>
      <c r="RJB112" s="5"/>
      <c r="RJC112" s="5"/>
      <c r="RJD112" s="5"/>
      <c r="RJE112" s="1"/>
      <c r="RJF112" s="2"/>
      <c r="RJG112" s="2"/>
      <c r="RJH112" s="5"/>
      <c r="RJI112" s="5"/>
      <c r="RJJ112" s="5"/>
      <c r="RJK112" s="5"/>
      <c r="RJL112" s="5"/>
      <c r="RJM112" s="1"/>
      <c r="RJN112" s="2"/>
      <c r="RJO112" s="2"/>
      <c r="RJP112" s="5"/>
      <c r="RJQ112" s="5"/>
      <c r="RJR112" s="5"/>
      <c r="RJS112" s="5"/>
      <c r="RJT112" s="5"/>
      <c r="RJU112" s="1"/>
      <c r="RJV112" s="2"/>
      <c r="RJW112" s="2"/>
      <c r="RJX112" s="5"/>
      <c r="RJY112" s="5"/>
      <c r="RJZ112" s="5"/>
      <c r="RKA112" s="5"/>
      <c r="RKB112" s="5"/>
      <c r="RKC112" s="1"/>
      <c r="RKD112" s="2"/>
      <c r="RKE112" s="2"/>
      <c r="RKF112" s="5"/>
      <c r="RKG112" s="5"/>
      <c r="RKH112" s="5"/>
      <c r="RKI112" s="5"/>
      <c r="RKJ112" s="5"/>
      <c r="RKK112" s="1"/>
      <c r="RKL112" s="2"/>
      <c r="RKM112" s="2"/>
      <c r="RKN112" s="5"/>
      <c r="RKO112" s="5"/>
      <c r="RKP112" s="5"/>
      <c r="RKQ112" s="5"/>
      <c r="RKR112" s="5"/>
      <c r="RKS112" s="1"/>
      <c r="RKT112" s="2"/>
      <c r="RKU112" s="2"/>
      <c r="RKV112" s="5"/>
      <c r="RKW112" s="5"/>
      <c r="RKX112" s="5"/>
      <c r="RKY112" s="5"/>
      <c r="RKZ112" s="5"/>
      <c r="RLA112" s="1"/>
      <c r="RLB112" s="2"/>
      <c r="RLC112" s="2"/>
      <c r="RLD112" s="5"/>
      <c r="RLE112" s="5"/>
      <c r="RLF112" s="5"/>
      <c r="RLG112" s="5"/>
      <c r="RLH112" s="5"/>
      <c r="RLI112" s="1"/>
      <c r="RLJ112" s="2"/>
      <c r="RLK112" s="2"/>
      <c r="RLL112" s="5"/>
      <c r="RLM112" s="5"/>
      <c r="RLN112" s="5"/>
      <c r="RLO112" s="5"/>
      <c r="RLP112" s="5"/>
      <c r="RLQ112" s="1"/>
      <c r="RLR112" s="2"/>
      <c r="RLS112" s="2"/>
      <c r="RLT112" s="5"/>
      <c r="RLU112" s="5"/>
      <c r="RLV112" s="5"/>
      <c r="RLW112" s="5"/>
      <c r="RLX112" s="5"/>
      <c r="RLY112" s="1"/>
      <c r="RLZ112" s="2"/>
      <c r="RMA112" s="2"/>
      <c r="RMB112" s="5"/>
      <c r="RMC112" s="5"/>
      <c r="RMD112" s="5"/>
      <c r="RME112" s="5"/>
      <c r="RMF112" s="5"/>
      <c r="RMG112" s="1"/>
      <c r="RMH112" s="2"/>
      <c r="RMI112" s="2"/>
      <c r="RMJ112" s="5"/>
      <c r="RMK112" s="5"/>
      <c r="RML112" s="5"/>
      <c r="RMM112" s="5"/>
      <c r="RMN112" s="5"/>
      <c r="RMO112" s="1"/>
      <c r="RMP112" s="2"/>
      <c r="RMQ112" s="2"/>
      <c r="RMR112" s="5"/>
      <c r="RMS112" s="5"/>
      <c r="RMT112" s="5"/>
      <c r="RMU112" s="5"/>
      <c r="RMV112" s="5"/>
      <c r="RMW112" s="1"/>
      <c r="RMX112" s="2"/>
      <c r="RMY112" s="2"/>
      <c r="RMZ112" s="5"/>
      <c r="RNA112" s="5"/>
      <c r="RNB112" s="5"/>
      <c r="RNC112" s="5"/>
      <c r="RND112" s="5"/>
      <c r="RNE112" s="1"/>
      <c r="RNF112" s="2"/>
      <c r="RNG112" s="2"/>
      <c r="RNH112" s="5"/>
      <c r="RNI112" s="5"/>
      <c r="RNJ112" s="5"/>
      <c r="RNK112" s="5"/>
      <c r="RNL112" s="5"/>
      <c r="RNM112" s="1"/>
      <c r="RNN112" s="2"/>
      <c r="RNO112" s="2"/>
      <c r="RNP112" s="5"/>
      <c r="RNQ112" s="5"/>
      <c r="RNR112" s="5"/>
      <c r="RNS112" s="5"/>
      <c r="RNT112" s="5"/>
      <c r="RNU112" s="1"/>
      <c r="RNV112" s="2"/>
      <c r="RNW112" s="2"/>
      <c r="RNX112" s="5"/>
      <c r="RNY112" s="5"/>
      <c r="RNZ112" s="5"/>
      <c r="ROA112" s="5"/>
      <c r="ROB112" s="5"/>
      <c r="ROC112" s="1"/>
      <c r="ROD112" s="2"/>
      <c r="ROE112" s="2"/>
      <c r="ROF112" s="5"/>
      <c r="ROG112" s="5"/>
      <c r="ROH112" s="5"/>
      <c r="ROI112" s="5"/>
      <c r="ROJ112" s="5"/>
      <c r="ROK112" s="1"/>
      <c r="ROL112" s="2"/>
      <c r="ROM112" s="2"/>
      <c r="RON112" s="5"/>
      <c r="ROO112" s="5"/>
      <c r="ROP112" s="5"/>
      <c r="ROQ112" s="5"/>
      <c r="ROR112" s="5"/>
      <c r="ROS112" s="1"/>
      <c r="ROT112" s="2"/>
      <c r="ROU112" s="2"/>
      <c r="ROV112" s="5"/>
      <c r="ROW112" s="5"/>
      <c r="ROX112" s="5"/>
      <c r="ROY112" s="5"/>
      <c r="ROZ112" s="5"/>
      <c r="RPA112" s="1"/>
      <c r="RPB112" s="2"/>
      <c r="RPC112" s="2"/>
      <c r="RPD112" s="5"/>
      <c r="RPE112" s="5"/>
      <c r="RPF112" s="5"/>
      <c r="RPG112" s="5"/>
      <c r="RPH112" s="5"/>
      <c r="RPI112" s="1"/>
      <c r="RPJ112" s="2"/>
      <c r="RPK112" s="2"/>
      <c r="RPL112" s="5"/>
      <c r="RPM112" s="5"/>
      <c r="RPN112" s="5"/>
      <c r="RPO112" s="5"/>
      <c r="RPP112" s="5"/>
      <c r="RPQ112" s="1"/>
      <c r="RPR112" s="2"/>
      <c r="RPS112" s="2"/>
      <c r="RPT112" s="5"/>
      <c r="RPU112" s="5"/>
      <c r="RPV112" s="5"/>
      <c r="RPW112" s="5"/>
      <c r="RPX112" s="5"/>
      <c r="RPY112" s="1"/>
      <c r="RPZ112" s="2"/>
      <c r="RQA112" s="2"/>
      <c r="RQB112" s="5"/>
      <c r="RQC112" s="5"/>
      <c r="RQD112" s="5"/>
      <c r="RQE112" s="5"/>
      <c r="RQF112" s="5"/>
      <c r="RQG112" s="1"/>
      <c r="RQH112" s="2"/>
      <c r="RQI112" s="2"/>
      <c r="RQJ112" s="5"/>
      <c r="RQK112" s="5"/>
      <c r="RQL112" s="5"/>
      <c r="RQM112" s="5"/>
      <c r="RQN112" s="5"/>
      <c r="RQO112" s="1"/>
      <c r="RQP112" s="2"/>
      <c r="RQQ112" s="2"/>
      <c r="RQR112" s="5"/>
      <c r="RQS112" s="5"/>
      <c r="RQT112" s="5"/>
      <c r="RQU112" s="5"/>
      <c r="RQV112" s="5"/>
      <c r="RQW112" s="1"/>
      <c r="RQX112" s="2"/>
      <c r="RQY112" s="2"/>
      <c r="RQZ112" s="5"/>
      <c r="RRA112" s="5"/>
      <c r="RRB112" s="5"/>
      <c r="RRC112" s="5"/>
      <c r="RRD112" s="5"/>
      <c r="RRE112" s="1"/>
      <c r="RRF112" s="2"/>
      <c r="RRG112" s="2"/>
      <c r="RRH112" s="5"/>
      <c r="RRI112" s="5"/>
      <c r="RRJ112" s="5"/>
      <c r="RRK112" s="5"/>
      <c r="RRL112" s="5"/>
      <c r="RRM112" s="1"/>
      <c r="RRN112" s="2"/>
      <c r="RRO112" s="2"/>
      <c r="RRP112" s="5"/>
      <c r="RRQ112" s="5"/>
      <c r="RRR112" s="5"/>
      <c r="RRS112" s="5"/>
      <c r="RRT112" s="5"/>
      <c r="RRU112" s="1"/>
      <c r="RRV112" s="2"/>
      <c r="RRW112" s="2"/>
      <c r="RRX112" s="5"/>
      <c r="RRY112" s="5"/>
      <c r="RRZ112" s="5"/>
      <c r="RSA112" s="5"/>
      <c r="RSB112" s="5"/>
      <c r="RSC112" s="1"/>
      <c r="RSD112" s="2"/>
      <c r="RSE112" s="2"/>
      <c r="RSF112" s="5"/>
      <c r="RSG112" s="5"/>
      <c r="RSH112" s="5"/>
      <c r="RSI112" s="5"/>
      <c r="RSJ112" s="5"/>
      <c r="RSK112" s="1"/>
      <c r="RSL112" s="2"/>
      <c r="RSM112" s="2"/>
      <c r="RSN112" s="5"/>
      <c r="RSO112" s="5"/>
      <c r="RSP112" s="5"/>
      <c r="RSQ112" s="5"/>
      <c r="RSR112" s="5"/>
      <c r="RSS112" s="1"/>
      <c r="RST112" s="2"/>
      <c r="RSU112" s="2"/>
      <c r="RSV112" s="5"/>
      <c r="RSW112" s="5"/>
      <c r="RSX112" s="5"/>
      <c r="RSY112" s="5"/>
      <c r="RSZ112" s="5"/>
      <c r="RTA112" s="1"/>
      <c r="RTB112" s="2"/>
      <c r="RTC112" s="2"/>
      <c r="RTD112" s="5"/>
      <c r="RTE112" s="5"/>
      <c r="RTF112" s="5"/>
      <c r="RTG112" s="5"/>
      <c r="RTH112" s="5"/>
      <c r="RTI112" s="1"/>
      <c r="RTJ112" s="2"/>
      <c r="RTK112" s="2"/>
      <c r="RTL112" s="5"/>
      <c r="RTM112" s="5"/>
      <c r="RTN112" s="5"/>
      <c r="RTO112" s="5"/>
      <c r="RTP112" s="5"/>
      <c r="RTQ112" s="1"/>
      <c r="RTR112" s="2"/>
      <c r="RTS112" s="2"/>
      <c r="RTT112" s="5"/>
      <c r="RTU112" s="5"/>
      <c r="RTV112" s="5"/>
      <c r="RTW112" s="5"/>
      <c r="RTX112" s="5"/>
      <c r="RTY112" s="1"/>
      <c r="RTZ112" s="2"/>
      <c r="RUA112" s="2"/>
      <c r="RUB112" s="5"/>
      <c r="RUC112" s="5"/>
      <c r="RUD112" s="5"/>
      <c r="RUE112" s="5"/>
      <c r="RUF112" s="5"/>
      <c r="RUG112" s="1"/>
      <c r="RUH112" s="2"/>
      <c r="RUI112" s="2"/>
      <c r="RUJ112" s="5"/>
      <c r="RUK112" s="5"/>
      <c r="RUL112" s="5"/>
      <c r="RUM112" s="5"/>
      <c r="RUN112" s="5"/>
      <c r="RUO112" s="1"/>
      <c r="RUP112" s="2"/>
      <c r="RUQ112" s="2"/>
      <c r="RUR112" s="5"/>
      <c r="RUS112" s="5"/>
      <c r="RUT112" s="5"/>
      <c r="RUU112" s="5"/>
      <c r="RUV112" s="5"/>
      <c r="RUW112" s="1"/>
      <c r="RUX112" s="2"/>
      <c r="RUY112" s="2"/>
      <c r="RUZ112" s="5"/>
      <c r="RVA112" s="5"/>
      <c r="RVB112" s="5"/>
      <c r="RVC112" s="5"/>
      <c r="RVD112" s="5"/>
      <c r="RVE112" s="1"/>
      <c r="RVF112" s="2"/>
      <c r="RVG112" s="2"/>
      <c r="RVH112" s="5"/>
      <c r="RVI112" s="5"/>
      <c r="RVJ112" s="5"/>
      <c r="RVK112" s="5"/>
      <c r="RVL112" s="5"/>
      <c r="RVM112" s="1"/>
      <c r="RVN112" s="2"/>
      <c r="RVO112" s="2"/>
      <c r="RVP112" s="5"/>
      <c r="RVQ112" s="5"/>
      <c r="RVR112" s="5"/>
      <c r="RVS112" s="5"/>
      <c r="RVT112" s="5"/>
      <c r="RVU112" s="1"/>
      <c r="RVV112" s="2"/>
      <c r="RVW112" s="2"/>
      <c r="RVX112" s="5"/>
      <c r="RVY112" s="5"/>
      <c r="RVZ112" s="5"/>
      <c r="RWA112" s="5"/>
      <c r="RWB112" s="5"/>
      <c r="RWC112" s="1"/>
      <c r="RWD112" s="2"/>
      <c r="RWE112" s="2"/>
      <c r="RWF112" s="5"/>
      <c r="RWG112" s="5"/>
      <c r="RWH112" s="5"/>
      <c r="RWI112" s="5"/>
      <c r="RWJ112" s="5"/>
      <c r="RWK112" s="1"/>
      <c r="RWL112" s="2"/>
      <c r="RWM112" s="2"/>
      <c r="RWN112" s="5"/>
      <c r="RWO112" s="5"/>
      <c r="RWP112" s="5"/>
      <c r="RWQ112" s="5"/>
      <c r="RWR112" s="5"/>
      <c r="RWS112" s="1"/>
      <c r="RWT112" s="2"/>
      <c r="RWU112" s="2"/>
      <c r="RWV112" s="5"/>
      <c r="RWW112" s="5"/>
      <c r="RWX112" s="5"/>
      <c r="RWY112" s="5"/>
      <c r="RWZ112" s="5"/>
      <c r="RXA112" s="1"/>
      <c r="RXB112" s="2"/>
      <c r="RXC112" s="2"/>
      <c r="RXD112" s="5"/>
      <c r="RXE112" s="5"/>
      <c r="RXF112" s="5"/>
      <c r="RXG112" s="5"/>
      <c r="RXH112" s="5"/>
      <c r="RXI112" s="1"/>
      <c r="RXJ112" s="2"/>
      <c r="RXK112" s="2"/>
      <c r="RXL112" s="5"/>
      <c r="RXM112" s="5"/>
      <c r="RXN112" s="5"/>
      <c r="RXO112" s="5"/>
      <c r="RXP112" s="5"/>
      <c r="RXQ112" s="1"/>
      <c r="RXR112" s="2"/>
      <c r="RXS112" s="2"/>
      <c r="RXT112" s="5"/>
      <c r="RXU112" s="5"/>
      <c r="RXV112" s="5"/>
      <c r="RXW112" s="5"/>
      <c r="RXX112" s="5"/>
      <c r="RXY112" s="1"/>
      <c r="RXZ112" s="2"/>
      <c r="RYA112" s="2"/>
      <c r="RYB112" s="5"/>
      <c r="RYC112" s="5"/>
      <c r="RYD112" s="5"/>
      <c r="RYE112" s="5"/>
      <c r="RYF112" s="5"/>
      <c r="RYG112" s="1"/>
      <c r="RYH112" s="2"/>
      <c r="RYI112" s="2"/>
      <c r="RYJ112" s="5"/>
      <c r="RYK112" s="5"/>
      <c r="RYL112" s="5"/>
      <c r="RYM112" s="5"/>
      <c r="RYN112" s="5"/>
      <c r="RYO112" s="1"/>
      <c r="RYP112" s="2"/>
      <c r="RYQ112" s="2"/>
      <c r="RYR112" s="5"/>
      <c r="RYS112" s="5"/>
      <c r="RYT112" s="5"/>
      <c r="RYU112" s="5"/>
      <c r="RYV112" s="5"/>
      <c r="RYW112" s="1"/>
      <c r="RYX112" s="2"/>
      <c r="RYY112" s="2"/>
      <c r="RYZ112" s="5"/>
      <c r="RZA112" s="5"/>
      <c r="RZB112" s="5"/>
      <c r="RZC112" s="5"/>
      <c r="RZD112" s="5"/>
      <c r="RZE112" s="1"/>
      <c r="RZF112" s="2"/>
      <c r="RZG112" s="2"/>
      <c r="RZH112" s="5"/>
      <c r="RZI112" s="5"/>
      <c r="RZJ112" s="5"/>
      <c r="RZK112" s="5"/>
      <c r="RZL112" s="5"/>
      <c r="RZM112" s="1"/>
      <c r="RZN112" s="2"/>
      <c r="RZO112" s="2"/>
      <c r="RZP112" s="5"/>
      <c r="RZQ112" s="5"/>
      <c r="RZR112" s="5"/>
      <c r="RZS112" s="5"/>
      <c r="RZT112" s="5"/>
      <c r="RZU112" s="1"/>
      <c r="RZV112" s="2"/>
      <c r="RZW112" s="2"/>
      <c r="RZX112" s="5"/>
      <c r="RZY112" s="5"/>
      <c r="RZZ112" s="5"/>
      <c r="SAA112" s="5"/>
      <c r="SAB112" s="5"/>
      <c r="SAC112" s="1"/>
      <c r="SAD112" s="2"/>
      <c r="SAE112" s="2"/>
      <c r="SAF112" s="5"/>
      <c r="SAG112" s="5"/>
      <c r="SAH112" s="5"/>
      <c r="SAI112" s="5"/>
      <c r="SAJ112" s="5"/>
      <c r="SAK112" s="1"/>
      <c r="SAL112" s="2"/>
      <c r="SAM112" s="2"/>
      <c r="SAN112" s="5"/>
      <c r="SAO112" s="5"/>
      <c r="SAP112" s="5"/>
      <c r="SAQ112" s="5"/>
      <c r="SAR112" s="5"/>
      <c r="SAS112" s="1"/>
      <c r="SAT112" s="2"/>
      <c r="SAU112" s="2"/>
      <c r="SAV112" s="5"/>
      <c r="SAW112" s="5"/>
      <c r="SAX112" s="5"/>
      <c r="SAY112" s="5"/>
      <c r="SAZ112" s="5"/>
      <c r="SBA112" s="1"/>
      <c r="SBB112" s="2"/>
      <c r="SBC112" s="2"/>
      <c r="SBD112" s="5"/>
      <c r="SBE112" s="5"/>
      <c r="SBF112" s="5"/>
      <c r="SBG112" s="5"/>
      <c r="SBH112" s="5"/>
      <c r="SBI112" s="1"/>
      <c r="SBJ112" s="2"/>
      <c r="SBK112" s="2"/>
      <c r="SBL112" s="5"/>
      <c r="SBM112" s="5"/>
      <c r="SBN112" s="5"/>
      <c r="SBO112" s="5"/>
      <c r="SBP112" s="5"/>
      <c r="SBQ112" s="1"/>
      <c r="SBR112" s="2"/>
      <c r="SBS112" s="2"/>
      <c r="SBT112" s="5"/>
      <c r="SBU112" s="5"/>
      <c r="SBV112" s="5"/>
      <c r="SBW112" s="5"/>
      <c r="SBX112" s="5"/>
      <c r="SBY112" s="1"/>
      <c r="SBZ112" s="2"/>
      <c r="SCA112" s="2"/>
      <c r="SCB112" s="5"/>
      <c r="SCC112" s="5"/>
      <c r="SCD112" s="5"/>
      <c r="SCE112" s="5"/>
      <c r="SCF112" s="5"/>
      <c r="SCG112" s="1"/>
      <c r="SCH112" s="2"/>
      <c r="SCI112" s="2"/>
      <c r="SCJ112" s="5"/>
      <c r="SCK112" s="5"/>
      <c r="SCL112" s="5"/>
      <c r="SCM112" s="5"/>
      <c r="SCN112" s="5"/>
      <c r="SCO112" s="1"/>
      <c r="SCP112" s="2"/>
      <c r="SCQ112" s="2"/>
      <c r="SCR112" s="5"/>
      <c r="SCS112" s="5"/>
      <c r="SCT112" s="5"/>
      <c r="SCU112" s="5"/>
      <c r="SCV112" s="5"/>
      <c r="SCW112" s="1"/>
      <c r="SCX112" s="2"/>
      <c r="SCY112" s="2"/>
      <c r="SCZ112" s="5"/>
      <c r="SDA112" s="5"/>
      <c r="SDB112" s="5"/>
      <c r="SDC112" s="5"/>
      <c r="SDD112" s="5"/>
      <c r="SDE112" s="1"/>
      <c r="SDF112" s="2"/>
      <c r="SDG112" s="2"/>
      <c r="SDH112" s="5"/>
      <c r="SDI112" s="5"/>
      <c r="SDJ112" s="5"/>
      <c r="SDK112" s="5"/>
      <c r="SDL112" s="5"/>
      <c r="SDM112" s="1"/>
      <c r="SDN112" s="2"/>
      <c r="SDO112" s="2"/>
      <c r="SDP112" s="5"/>
      <c r="SDQ112" s="5"/>
      <c r="SDR112" s="5"/>
      <c r="SDS112" s="5"/>
      <c r="SDT112" s="5"/>
      <c r="SDU112" s="1"/>
      <c r="SDV112" s="2"/>
      <c r="SDW112" s="2"/>
      <c r="SDX112" s="5"/>
      <c r="SDY112" s="5"/>
      <c r="SDZ112" s="5"/>
      <c r="SEA112" s="5"/>
      <c r="SEB112" s="5"/>
      <c r="SEC112" s="1"/>
      <c r="SED112" s="2"/>
      <c r="SEE112" s="2"/>
      <c r="SEF112" s="5"/>
      <c r="SEG112" s="5"/>
      <c r="SEH112" s="5"/>
      <c r="SEI112" s="5"/>
      <c r="SEJ112" s="5"/>
      <c r="SEK112" s="1"/>
      <c r="SEL112" s="2"/>
      <c r="SEM112" s="2"/>
      <c r="SEN112" s="5"/>
      <c r="SEO112" s="5"/>
      <c r="SEP112" s="5"/>
      <c r="SEQ112" s="5"/>
      <c r="SER112" s="5"/>
      <c r="SES112" s="1"/>
      <c r="SET112" s="2"/>
      <c r="SEU112" s="2"/>
      <c r="SEV112" s="5"/>
      <c r="SEW112" s="5"/>
      <c r="SEX112" s="5"/>
      <c r="SEY112" s="5"/>
      <c r="SEZ112" s="5"/>
      <c r="SFA112" s="1"/>
      <c r="SFB112" s="2"/>
      <c r="SFC112" s="2"/>
      <c r="SFD112" s="5"/>
      <c r="SFE112" s="5"/>
      <c r="SFF112" s="5"/>
      <c r="SFG112" s="5"/>
      <c r="SFH112" s="5"/>
      <c r="SFI112" s="1"/>
      <c r="SFJ112" s="2"/>
      <c r="SFK112" s="2"/>
      <c r="SFL112" s="5"/>
      <c r="SFM112" s="5"/>
      <c r="SFN112" s="5"/>
      <c r="SFO112" s="5"/>
      <c r="SFP112" s="5"/>
      <c r="SFQ112" s="1"/>
      <c r="SFR112" s="2"/>
      <c r="SFS112" s="2"/>
      <c r="SFT112" s="5"/>
      <c r="SFU112" s="5"/>
      <c r="SFV112" s="5"/>
      <c r="SFW112" s="5"/>
      <c r="SFX112" s="5"/>
      <c r="SFY112" s="1"/>
      <c r="SFZ112" s="2"/>
      <c r="SGA112" s="2"/>
      <c r="SGB112" s="5"/>
      <c r="SGC112" s="5"/>
      <c r="SGD112" s="5"/>
      <c r="SGE112" s="5"/>
      <c r="SGF112" s="5"/>
      <c r="SGG112" s="1"/>
      <c r="SGH112" s="2"/>
      <c r="SGI112" s="2"/>
      <c r="SGJ112" s="5"/>
      <c r="SGK112" s="5"/>
      <c r="SGL112" s="5"/>
      <c r="SGM112" s="5"/>
      <c r="SGN112" s="5"/>
      <c r="SGO112" s="1"/>
      <c r="SGP112" s="2"/>
      <c r="SGQ112" s="2"/>
      <c r="SGR112" s="5"/>
      <c r="SGS112" s="5"/>
      <c r="SGT112" s="5"/>
      <c r="SGU112" s="5"/>
      <c r="SGV112" s="5"/>
      <c r="SGW112" s="1"/>
      <c r="SGX112" s="2"/>
      <c r="SGY112" s="2"/>
      <c r="SGZ112" s="5"/>
      <c r="SHA112" s="5"/>
      <c r="SHB112" s="5"/>
      <c r="SHC112" s="5"/>
      <c r="SHD112" s="5"/>
      <c r="SHE112" s="1"/>
      <c r="SHF112" s="2"/>
      <c r="SHG112" s="2"/>
      <c r="SHH112" s="5"/>
      <c r="SHI112" s="5"/>
      <c r="SHJ112" s="5"/>
      <c r="SHK112" s="5"/>
      <c r="SHL112" s="5"/>
      <c r="SHM112" s="1"/>
      <c r="SHN112" s="2"/>
      <c r="SHO112" s="2"/>
      <c r="SHP112" s="5"/>
      <c r="SHQ112" s="5"/>
      <c r="SHR112" s="5"/>
      <c r="SHS112" s="5"/>
      <c r="SHT112" s="5"/>
      <c r="SHU112" s="1"/>
      <c r="SHV112" s="2"/>
      <c r="SHW112" s="2"/>
      <c r="SHX112" s="5"/>
      <c r="SHY112" s="5"/>
      <c r="SHZ112" s="5"/>
      <c r="SIA112" s="5"/>
      <c r="SIB112" s="5"/>
      <c r="SIC112" s="1"/>
      <c r="SID112" s="2"/>
      <c r="SIE112" s="2"/>
      <c r="SIF112" s="5"/>
      <c r="SIG112" s="5"/>
      <c r="SIH112" s="5"/>
      <c r="SII112" s="5"/>
      <c r="SIJ112" s="5"/>
      <c r="SIK112" s="1"/>
      <c r="SIL112" s="2"/>
      <c r="SIM112" s="2"/>
      <c r="SIN112" s="5"/>
      <c r="SIO112" s="5"/>
      <c r="SIP112" s="5"/>
      <c r="SIQ112" s="5"/>
      <c r="SIR112" s="5"/>
      <c r="SIS112" s="1"/>
      <c r="SIT112" s="2"/>
      <c r="SIU112" s="2"/>
      <c r="SIV112" s="5"/>
      <c r="SIW112" s="5"/>
      <c r="SIX112" s="5"/>
      <c r="SIY112" s="5"/>
      <c r="SIZ112" s="5"/>
      <c r="SJA112" s="1"/>
      <c r="SJB112" s="2"/>
      <c r="SJC112" s="2"/>
      <c r="SJD112" s="5"/>
      <c r="SJE112" s="5"/>
      <c r="SJF112" s="5"/>
      <c r="SJG112" s="5"/>
      <c r="SJH112" s="5"/>
      <c r="SJI112" s="1"/>
      <c r="SJJ112" s="2"/>
      <c r="SJK112" s="2"/>
      <c r="SJL112" s="5"/>
      <c r="SJM112" s="5"/>
      <c r="SJN112" s="5"/>
      <c r="SJO112" s="5"/>
      <c r="SJP112" s="5"/>
      <c r="SJQ112" s="1"/>
      <c r="SJR112" s="2"/>
      <c r="SJS112" s="2"/>
      <c r="SJT112" s="5"/>
      <c r="SJU112" s="5"/>
      <c r="SJV112" s="5"/>
      <c r="SJW112" s="5"/>
      <c r="SJX112" s="5"/>
      <c r="SJY112" s="1"/>
      <c r="SJZ112" s="2"/>
      <c r="SKA112" s="2"/>
      <c r="SKB112" s="5"/>
      <c r="SKC112" s="5"/>
      <c r="SKD112" s="5"/>
      <c r="SKE112" s="5"/>
      <c r="SKF112" s="5"/>
      <c r="SKG112" s="1"/>
      <c r="SKH112" s="2"/>
      <c r="SKI112" s="2"/>
      <c r="SKJ112" s="5"/>
      <c r="SKK112" s="5"/>
      <c r="SKL112" s="5"/>
      <c r="SKM112" s="5"/>
      <c r="SKN112" s="5"/>
      <c r="SKO112" s="1"/>
      <c r="SKP112" s="2"/>
      <c r="SKQ112" s="2"/>
      <c r="SKR112" s="5"/>
      <c r="SKS112" s="5"/>
      <c r="SKT112" s="5"/>
      <c r="SKU112" s="5"/>
      <c r="SKV112" s="5"/>
      <c r="SKW112" s="1"/>
      <c r="SKX112" s="2"/>
      <c r="SKY112" s="2"/>
      <c r="SKZ112" s="5"/>
      <c r="SLA112" s="5"/>
      <c r="SLB112" s="5"/>
      <c r="SLC112" s="5"/>
      <c r="SLD112" s="5"/>
      <c r="SLE112" s="1"/>
      <c r="SLF112" s="2"/>
      <c r="SLG112" s="2"/>
      <c r="SLH112" s="5"/>
      <c r="SLI112" s="5"/>
      <c r="SLJ112" s="5"/>
      <c r="SLK112" s="5"/>
      <c r="SLL112" s="5"/>
      <c r="SLM112" s="1"/>
      <c r="SLN112" s="2"/>
      <c r="SLO112" s="2"/>
      <c r="SLP112" s="5"/>
      <c r="SLQ112" s="5"/>
      <c r="SLR112" s="5"/>
      <c r="SLS112" s="5"/>
      <c r="SLT112" s="5"/>
      <c r="SLU112" s="1"/>
      <c r="SLV112" s="2"/>
      <c r="SLW112" s="2"/>
      <c r="SLX112" s="5"/>
      <c r="SLY112" s="5"/>
      <c r="SLZ112" s="5"/>
      <c r="SMA112" s="5"/>
      <c r="SMB112" s="5"/>
      <c r="SMC112" s="1"/>
      <c r="SMD112" s="2"/>
      <c r="SME112" s="2"/>
      <c r="SMF112" s="5"/>
      <c r="SMG112" s="5"/>
      <c r="SMH112" s="5"/>
      <c r="SMI112" s="5"/>
      <c r="SMJ112" s="5"/>
      <c r="SMK112" s="1"/>
      <c r="SML112" s="2"/>
      <c r="SMM112" s="2"/>
      <c r="SMN112" s="5"/>
      <c r="SMO112" s="5"/>
      <c r="SMP112" s="5"/>
      <c r="SMQ112" s="5"/>
      <c r="SMR112" s="5"/>
      <c r="SMS112" s="1"/>
      <c r="SMT112" s="2"/>
      <c r="SMU112" s="2"/>
      <c r="SMV112" s="5"/>
      <c r="SMW112" s="5"/>
      <c r="SMX112" s="5"/>
      <c r="SMY112" s="5"/>
      <c r="SMZ112" s="5"/>
      <c r="SNA112" s="1"/>
      <c r="SNB112" s="2"/>
      <c r="SNC112" s="2"/>
      <c r="SND112" s="5"/>
      <c r="SNE112" s="5"/>
      <c r="SNF112" s="5"/>
      <c r="SNG112" s="5"/>
      <c r="SNH112" s="5"/>
      <c r="SNI112" s="1"/>
      <c r="SNJ112" s="2"/>
      <c r="SNK112" s="2"/>
      <c r="SNL112" s="5"/>
      <c r="SNM112" s="5"/>
      <c r="SNN112" s="5"/>
      <c r="SNO112" s="5"/>
      <c r="SNP112" s="5"/>
      <c r="SNQ112" s="1"/>
      <c r="SNR112" s="2"/>
      <c r="SNS112" s="2"/>
      <c r="SNT112" s="5"/>
      <c r="SNU112" s="5"/>
      <c r="SNV112" s="5"/>
      <c r="SNW112" s="5"/>
      <c r="SNX112" s="5"/>
      <c r="SNY112" s="1"/>
      <c r="SNZ112" s="2"/>
      <c r="SOA112" s="2"/>
      <c r="SOB112" s="5"/>
      <c r="SOC112" s="5"/>
      <c r="SOD112" s="5"/>
      <c r="SOE112" s="5"/>
      <c r="SOF112" s="5"/>
      <c r="SOG112" s="1"/>
      <c r="SOH112" s="2"/>
      <c r="SOI112" s="2"/>
      <c r="SOJ112" s="5"/>
      <c r="SOK112" s="5"/>
      <c r="SOL112" s="5"/>
      <c r="SOM112" s="5"/>
      <c r="SON112" s="5"/>
      <c r="SOO112" s="1"/>
      <c r="SOP112" s="2"/>
      <c r="SOQ112" s="2"/>
      <c r="SOR112" s="5"/>
      <c r="SOS112" s="5"/>
      <c r="SOT112" s="5"/>
      <c r="SOU112" s="5"/>
      <c r="SOV112" s="5"/>
      <c r="SOW112" s="1"/>
      <c r="SOX112" s="2"/>
      <c r="SOY112" s="2"/>
      <c r="SOZ112" s="5"/>
      <c r="SPA112" s="5"/>
      <c r="SPB112" s="5"/>
      <c r="SPC112" s="5"/>
      <c r="SPD112" s="5"/>
      <c r="SPE112" s="1"/>
      <c r="SPF112" s="2"/>
      <c r="SPG112" s="2"/>
      <c r="SPH112" s="5"/>
      <c r="SPI112" s="5"/>
      <c r="SPJ112" s="5"/>
      <c r="SPK112" s="5"/>
      <c r="SPL112" s="5"/>
      <c r="SPM112" s="1"/>
      <c r="SPN112" s="2"/>
      <c r="SPO112" s="2"/>
      <c r="SPP112" s="5"/>
      <c r="SPQ112" s="5"/>
      <c r="SPR112" s="5"/>
      <c r="SPS112" s="5"/>
      <c r="SPT112" s="5"/>
      <c r="SPU112" s="1"/>
      <c r="SPV112" s="2"/>
      <c r="SPW112" s="2"/>
      <c r="SPX112" s="5"/>
      <c r="SPY112" s="5"/>
      <c r="SPZ112" s="5"/>
      <c r="SQA112" s="5"/>
      <c r="SQB112" s="5"/>
      <c r="SQC112" s="1"/>
      <c r="SQD112" s="2"/>
      <c r="SQE112" s="2"/>
      <c r="SQF112" s="5"/>
      <c r="SQG112" s="5"/>
      <c r="SQH112" s="5"/>
      <c r="SQI112" s="5"/>
      <c r="SQJ112" s="5"/>
      <c r="SQK112" s="1"/>
      <c r="SQL112" s="2"/>
      <c r="SQM112" s="2"/>
      <c r="SQN112" s="5"/>
      <c r="SQO112" s="5"/>
      <c r="SQP112" s="5"/>
      <c r="SQQ112" s="5"/>
      <c r="SQR112" s="5"/>
      <c r="SQS112" s="1"/>
      <c r="SQT112" s="2"/>
      <c r="SQU112" s="2"/>
      <c r="SQV112" s="5"/>
      <c r="SQW112" s="5"/>
      <c r="SQX112" s="5"/>
      <c r="SQY112" s="5"/>
      <c r="SQZ112" s="5"/>
      <c r="SRA112" s="1"/>
      <c r="SRB112" s="2"/>
      <c r="SRC112" s="2"/>
      <c r="SRD112" s="5"/>
      <c r="SRE112" s="5"/>
      <c r="SRF112" s="5"/>
      <c r="SRG112" s="5"/>
      <c r="SRH112" s="5"/>
      <c r="SRI112" s="1"/>
      <c r="SRJ112" s="2"/>
      <c r="SRK112" s="2"/>
      <c r="SRL112" s="5"/>
      <c r="SRM112" s="5"/>
      <c r="SRN112" s="5"/>
      <c r="SRO112" s="5"/>
      <c r="SRP112" s="5"/>
      <c r="SRQ112" s="1"/>
      <c r="SRR112" s="2"/>
      <c r="SRS112" s="2"/>
      <c r="SRT112" s="5"/>
      <c r="SRU112" s="5"/>
      <c r="SRV112" s="5"/>
      <c r="SRW112" s="5"/>
      <c r="SRX112" s="5"/>
      <c r="SRY112" s="1"/>
      <c r="SRZ112" s="2"/>
      <c r="SSA112" s="2"/>
      <c r="SSB112" s="5"/>
      <c r="SSC112" s="5"/>
      <c r="SSD112" s="5"/>
      <c r="SSE112" s="5"/>
      <c r="SSF112" s="5"/>
      <c r="SSG112" s="1"/>
      <c r="SSH112" s="2"/>
      <c r="SSI112" s="2"/>
      <c r="SSJ112" s="5"/>
      <c r="SSK112" s="5"/>
      <c r="SSL112" s="5"/>
      <c r="SSM112" s="5"/>
      <c r="SSN112" s="5"/>
      <c r="SSO112" s="1"/>
      <c r="SSP112" s="2"/>
      <c r="SSQ112" s="2"/>
      <c r="SSR112" s="5"/>
      <c r="SSS112" s="5"/>
      <c r="SST112" s="5"/>
      <c r="SSU112" s="5"/>
      <c r="SSV112" s="5"/>
      <c r="SSW112" s="1"/>
      <c r="SSX112" s="2"/>
      <c r="SSY112" s="2"/>
      <c r="SSZ112" s="5"/>
      <c r="STA112" s="5"/>
      <c r="STB112" s="5"/>
      <c r="STC112" s="5"/>
      <c r="STD112" s="5"/>
      <c r="STE112" s="1"/>
      <c r="STF112" s="2"/>
      <c r="STG112" s="2"/>
      <c r="STH112" s="5"/>
      <c r="STI112" s="5"/>
      <c r="STJ112" s="5"/>
      <c r="STK112" s="5"/>
      <c r="STL112" s="5"/>
      <c r="STM112" s="1"/>
      <c r="STN112" s="2"/>
      <c r="STO112" s="2"/>
      <c r="STP112" s="5"/>
      <c r="STQ112" s="5"/>
      <c r="STR112" s="5"/>
      <c r="STS112" s="5"/>
      <c r="STT112" s="5"/>
      <c r="STU112" s="1"/>
      <c r="STV112" s="2"/>
      <c r="STW112" s="2"/>
      <c r="STX112" s="5"/>
      <c r="STY112" s="5"/>
      <c r="STZ112" s="5"/>
      <c r="SUA112" s="5"/>
      <c r="SUB112" s="5"/>
      <c r="SUC112" s="1"/>
      <c r="SUD112" s="2"/>
      <c r="SUE112" s="2"/>
      <c r="SUF112" s="5"/>
      <c r="SUG112" s="5"/>
      <c r="SUH112" s="5"/>
      <c r="SUI112" s="5"/>
      <c r="SUJ112" s="5"/>
      <c r="SUK112" s="1"/>
      <c r="SUL112" s="2"/>
      <c r="SUM112" s="2"/>
      <c r="SUN112" s="5"/>
      <c r="SUO112" s="5"/>
      <c r="SUP112" s="5"/>
      <c r="SUQ112" s="5"/>
      <c r="SUR112" s="5"/>
      <c r="SUS112" s="1"/>
      <c r="SUT112" s="2"/>
      <c r="SUU112" s="2"/>
      <c r="SUV112" s="5"/>
      <c r="SUW112" s="5"/>
      <c r="SUX112" s="5"/>
      <c r="SUY112" s="5"/>
      <c r="SUZ112" s="5"/>
      <c r="SVA112" s="1"/>
      <c r="SVB112" s="2"/>
      <c r="SVC112" s="2"/>
      <c r="SVD112" s="5"/>
      <c r="SVE112" s="5"/>
      <c r="SVF112" s="5"/>
      <c r="SVG112" s="5"/>
      <c r="SVH112" s="5"/>
      <c r="SVI112" s="1"/>
      <c r="SVJ112" s="2"/>
      <c r="SVK112" s="2"/>
      <c r="SVL112" s="5"/>
      <c r="SVM112" s="5"/>
      <c r="SVN112" s="5"/>
      <c r="SVO112" s="5"/>
      <c r="SVP112" s="5"/>
      <c r="SVQ112" s="1"/>
      <c r="SVR112" s="2"/>
      <c r="SVS112" s="2"/>
      <c r="SVT112" s="5"/>
      <c r="SVU112" s="5"/>
      <c r="SVV112" s="5"/>
      <c r="SVW112" s="5"/>
      <c r="SVX112" s="5"/>
      <c r="SVY112" s="1"/>
      <c r="SVZ112" s="2"/>
      <c r="SWA112" s="2"/>
      <c r="SWB112" s="5"/>
      <c r="SWC112" s="5"/>
      <c r="SWD112" s="5"/>
      <c r="SWE112" s="5"/>
      <c r="SWF112" s="5"/>
      <c r="SWG112" s="1"/>
      <c r="SWH112" s="2"/>
      <c r="SWI112" s="2"/>
      <c r="SWJ112" s="5"/>
      <c r="SWK112" s="5"/>
      <c r="SWL112" s="5"/>
      <c r="SWM112" s="5"/>
      <c r="SWN112" s="5"/>
      <c r="SWO112" s="1"/>
      <c r="SWP112" s="2"/>
      <c r="SWQ112" s="2"/>
      <c r="SWR112" s="5"/>
      <c r="SWS112" s="5"/>
      <c r="SWT112" s="5"/>
      <c r="SWU112" s="5"/>
      <c r="SWV112" s="5"/>
      <c r="SWW112" s="1"/>
      <c r="SWX112" s="2"/>
      <c r="SWY112" s="2"/>
      <c r="SWZ112" s="5"/>
      <c r="SXA112" s="5"/>
      <c r="SXB112" s="5"/>
      <c r="SXC112" s="5"/>
      <c r="SXD112" s="5"/>
      <c r="SXE112" s="1"/>
      <c r="SXF112" s="2"/>
      <c r="SXG112" s="2"/>
      <c r="SXH112" s="5"/>
      <c r="SXI112" s="5"/>
      <c r="SXJ112" s="5"/>
      <c r="SXK112" s="5"/>
      <c r="SXL112" s="5"/>
      <c r="SXM112" s="1"/>
      <c r="SXN112" s="2"/>
      <c r="SXO112" s="2"/>
      <c r="SXP112" s="5"/>
      <c r="SXQ112" s="5"/>
      <c r="SXR112" s="5"/>
      <c r="SXS112" s="5"/>
      <c r="SXT112" s="5"/>
      <c r="SXU112" s="1"/>
      <c r="SXV112" s="2"/>
      <c r="SXW112" s="2"/>
      <c r="SXX112" s="5"/>
      <c r="SXY112" s="5"/>
      <c r="SXZ112" s="5"/>
      <c r="SYA112" s="5"/>
      <c r="SYB112" s="5"/>
      <c r="SYC112" s="1"/>
      <c r="SYD112" s="2"/>
      <c r="SYE112" s="2"/>
      <c r="SYF112" s="5"/>
      <c r="SYG112" s="5"/>
      <c r="SYH112" s="5"/>
      <c r="SYI112" s="5"/>
      <c r="SYJ112" s="5"/>
      <c r="SYK112" s="1"/>
      <c r="SYL112" s="2"/>
      <c r="SYM112" s="2"/>
      <c r="SYN112" s="5"/>
      <c r="SYO112" s="5"/>
      <c r="SYP112" s="5"/>
      <c r="SYQ112" s="5"/>
      <c r="SYR112" s="5"/>
      <c r="SYS112" s="1"/>
      <c r="SYT112" s="2"/>
      <c r="SYU112" s="2"/>
      <c r="SYV112" s="5"/>
      <c r="SYW112" s="5"/>
      <c r="SYX112" s="5"/>
      <c r="SYY112" s="5"/>
      <c r="SYZ112" s="5"/>
      <c r="SZA112" s="1"/>
      <c r="SZB112" s="2"/>
      <c r="SZC112" s="2"/>
      <c r="SZD112" s="5"/>
      <c r="SZE112" s="5"/>
      <c r="SZF112" s="5"/>
      <c r="SZG112" s="5"/>
      <c r="SZH112" s="5"/>
      <c r="SZI112" s="1"/>
      <c r="SZJ112" s="2"/>
      <c r="SZK112" s="2"/>
      <c r="SZL112" s="5"/>
      <c r="SZM112" s="5"/>
      <c r="SZN112" s="5"/>
      <c r="SZO112" s="5"/>
      <c r="SZP112" s="5"/>
      <c r="SZQ112" s="1"/>
      <c r="SZR112" s="2"/>
      <c r="SZS112" s="2"/>
      <c r="SZT112" s="5"/>
      <c r="SZU112" s="5"/>
      <c r="SZV112" s="5"/>
      <c r="SZW112" s="5"/>
      <c r="SZX112" s="5"/>
      <c r="SZY112" s="1"/>
      <c r="SZZ112" s="2"/>
      <c r="TAA112" s="2"/>
      <c r="TAB112" s="5"/>
      <c r="TAC112" s="5"/>
      <c r="TAD112" s="5"/>
      <c r="TAE112" s="5"/>
      <c r="TAF112" s="5"/>
      <c r="TAG112" s="1"/>
      <c r="TAH112" s="2"/>
      <c r="TAI112" s="2"/>
      <c r="TAJ112" s="5"/>
      <c r="TAK112" s="5"/>
      <c r="TAL112" s="5"/>
      <c r="TAM112" s="5"/>
      <c r="TAN112" s="5"/>
      <c r="TAO112" s="1"/>
      <c r="TAP112" s="2"/>
      <c r="TAQ112" s="2"/>
      <c r="TAR112" s="5"/>
      <c r="TAS112" s="5"/>
      <c r="TAT112" s="5"/>
      <c r="TAU112" s="5"/>
      <c r="TAV112" s="5"/>
      <c r="TAW112" s="1"/>
      <c r="TAX112" s="2"/>
      <c r="TAY112" s="2"/>
      <c r="TAZ112" s="5"/>
      <c r="TBA112" s="5"/>
      <c r="TBB112" s="5"/>
      <c r="TBC112" s="5"/>
      <c r="TBD112" s="5"/>
      <c r="TBE112" s="1"/>
      <c r="TBF112" s="2"/>
      <c r="TBG112" s="2"/>
      <c r="TBH112" s="5"/>
      <c r="TBI112" s="5"/>
      <c r="TBJ112" s="5"/>
      <c r="TBK112" s="5"/>
      <c r="TBL112" s="5"/>
      <c r="TBM112" s="1"/>
      <c r="TBN112" s="2"/>
      <c r="TBO112" s="2"/>
      <c r="TBP112" s="5"/>
      <c r="TBQ112" s="5"/>
      <c r="TBR112" s="5"/>
      <c r="TBS112" s="5"/>
      <c r="TBT112" s="5"/>
      <c r="TBU112" s="1"/>
      <c r="TBV112" s="2"/>
      <c r="TBW112" s="2"/>
      <c r="TBX112" s="5"/>
      <c r="TBY112" s="5"/>
      <c r="TBZ112" s="5"/>
      <c r="TCA112" s="5"/>
      <c r="TCB112" s="5"/>
      <c r="TCC112" s="1"/>
      <c r="TCD112" s="2"/>
      <c r="TCE112" s="2"/>
      <c r="TCF112" s="5"/>
      <c r="TCG112" s="5"/>
      <c r="TCH112" s="5"/>
      <c r="TCI112" s="5"/>
      <c r="TCJ112" s="5"/>
      <c r="TCK112" s="1"/>
      <c r="TCL112" s="2"/>
      <c r="TCM112" s="2"/>
      <c r="TCN112" s="5"/>
      <c r="TCO112" s="5"/>
      <c r="TCP112" s="5"/>
      <c r="TCQ112" s="5"/>
      <c r="TCR112" s="5"/>
      <c r="TCS112" s="1"/>
      <c r="TCT112" s="2"/>
      <c r="TCU112" s="2"/>
      <c r="TCV112" s="5"/>
      <c r="TCW112" s="5"/>
      <c r="TCX112" s="5"/>
      <c r="TCY112" s="5"/>
      <c r="TCZ112" s="5"/>
      <c r="TDA112" s="1"/>
      <c r="TDB112" s="2"/>
      <c r="TDC112" s="2"/>
      <c r="TDD112" s="5"/>
      <c r="TDE112" s="5"/>
      <c r="TDF112" s="5"/>
      <c r="TDG112" s="5"/>
      <c r="TDH112" s="5"/>
      <c r="TDI112" s="1"/>
      <c r="TDJ112" s="2"/>
      <c r="TDK112" s="2"/>
      <c r="TDL112" s="5"/>
      <c r="TDM112" s="5"/>
      <c r="TDN112" s="5"/>
      <c r="TDO112" s="5"/>
      <c r="TDP112" s="5"/>
      <c r="TDQ112" s="1"/>
      <c r="TDR112" s="2"/>
      <c r="TDS112" s="2"/>
      <c r="TDT112" s="5"/>
      <c r="TDU112" s="5"/>
      <c r="TDV112" s="5"/>
      <c r="TDW112" s="5"/>
      <c r="TDX112" s="5"/>
      <c r="TDY112" s="1"/>
      <c r="TDZ112" s="2"/>
      <c r="TEA112" s="2"/>
      <c r="TEB112" s="5"/>
      <c r="TEC112" s="5"/>
      <c r="TED112" s="5"/>
      <c r="TEE112" s="5"/>
      <c r="TEF112" s="5"/>
      <c r="TEG112" s="1"/>
      <c r="TEH112" s="2"/>
      <c r="TEI112" s="2"/>
      <c r="TEJ112" s="5"/>
      <c r="TEK112" s="5"/>
      <c r="TEL112" s="5"/>
      <c r="TEM112" s="5"/>
      <c r="TEN112" s="5"/>
      <c r="TEO112" s="1"/>
      <c r="TEP112" s="2"/>
      <c r="TEQ112" s="2"/>
      <c r="TER112" s="5"/>
      <c r="TES112" s="5"/>
      <c r="TET112" s="5"/>
      <c r="TEU112" s="5"/>
      <c r="TEV112" s="5"/>
      <c r="TEW112" s="1"/>
      <c r="TEX112" s="2"/>
      <c r="TEY112" s="2"/>
      <c r="TEZ112" s="5"/>
      <c r="TFA112" s="5"/>
      <c r="TFB112" s="5"/>
      <c r="TFC112" s="5"/>
      <c r="TFD112" s="5"/>
      <c r="TFE112" s="1"/>
      <c r="TFF112" s="2"/>
      <c r="TFG112" s="2"/>
      <c r="TFH112" s="5"/>
      <c r="TFI112" s="5"/>
      <c r="TFJ112" s="5"/>
      <c r="TFK112" s="5"/>
      <c r="TFL112" s="5"/>
      <c r="TFM112" s="1"/>
      <c r="TFN112" s="2"/>
      <c r="TFO112" s="2"/>
      <c r="TFP112" s="5"/>
      <c r="TFQ112" s="5"/>
      <c r="TFR112" s="5"/>
      <c r="TFS112" s="5"/>
      <c r="TFT112" s="5"/>
      <c r="TFU112" s="1"/>
      <c r="TFV112" s="2"/>
      <c r="TFW112" s="2"/>
      <c r="TFX112" s="5"/>
      <c r="TFY112" s="5"/>
      <c r="TFZ112" s="5"/>
      <c r="TGA112" s="5"/>
      <c r="TGB112" s="5"/>
      <c r="TGC112" s="1"/>
      <c r="TGD112" s="2"/>
      <c r="TGE112" s="2"/>
      <c r="TGF112" s="5"/>
      <c r="TGG112" s="5"/>
      <c r="TGH112" s="5"/>
      <c r="TGI112" s="5"/>
      <c r="TGJ112" s="5"/>
      <c r="TGK112" s="1"/>
      <c r="TGL112" s="2"/>
      <c r="TGM112" s="2"/>
      <c r="TGN112" s="5"/>
      <c r="TGO112" s="5"/>
      <c r="TGP112" s="5"/>
      <c r="TGQ112" s="5"/>
      <c r="TGR112" s="5"/>
      <c r="TGS112" s="1"/>
      <c r="TGT112" s="2"/>
      <c r="TGU112" s="2"/>
      <c r="TGV112" s="5"/>
      <c r="TGW112" s="5"/>
      <c r="TGX112" s="5"/>
      <c r="TGY112" s="5"/>
      <c r="TGZ112" s="5"/>
      <c r="THA112" s="1"/>
      <c r="THB112" s="2"/>
      <c r="THC112" s="2"/>
      <c r="THD112" s="5"/>
      <c r="THE112" s="5"/>
      <c r="THF112" s="5"/>
      <c r="THG112" s="5"/>
      <c r="THH112" s="5"/>
      <c r="THI112" s="1"/>
      <c r="THJ112" s="2"/>
      <c r="THK112" s="2"/>
      <c r="THL112" s="5"/>
      <c r="THM112" s="5"/>
      <c r="THN112" s="5"/>
      <c r="THO112" s="5"/>
      <c r="THP112" s="5"/>
      <c r="THQ112" s="1"/>
      <c r="THR112" s="2"/>
      <c r="THS112" s="2"/>
      <c r="THT112" s="5"/>
      <c r="THU112" s="5"/>
      <c r="THV112" s="5"/>
      <c r="THW112" s="5"/>
      <c r="THX112" s="5"/>
      <c r="THY112" s="1"/>
      <c r="THZ112" s="2"/>
      <c r="TIA112" s="2"/>
      <c r="TIB112" s="5"/>
      <c r="TIC112" s="5"/>
      <c r="TID112" s="5"/>
      <c r="TIE112" s="5"/>
      <c r="TIF112" s="5"/>
      <c r="TIG112" s="1"/>
      <c r="TIH112" s="2"/>
      <c r="TII112" s="2"/>
      <c r="TIJ112" s="5"/>
      <c r="TIK112" s="5"/>
      <c r="TIL112" s="5"/>
      <c r="TIM112" s="5"/>
      <c r="TIN112" s="5"/>
      <c r="TIO112" s="1"/>
      <c r="TIP112" s="2"/>
      <c r="TIQ112" s="2"/>
      <c r="TIR112" s="5"/>
      <c r="TIS112" s="5"/>
      <c r="TIT112" s="5"/>
      <c r="TIU112" s="5"/>
      <c r="TIV112" s="5"/>
      <c r="TIW112" s="1"/>
      <c r="TIX112" s="2"/>
      <c r="TIY112" s="2"/>
      <c r="TIZ112" s="5"/>
      <c r="TJA112" s="5"/>
      <c r="TJB112" s="5"/>
      <c r="TJC112" s="5"/>
      <c r="TJD112" s="5"/>
      <c r="TJE112" s="1"/>
      <c r="TJF112" s="2"/>
      <c r="TJG112" s="2"/>
      <c r="TJH112" s="5"/>
      <c r="TJI112" s="5"/>
      <c r="TJJ112" s="5"/>
      <c r="TJK112" s="5"/>
      <c r="TJL112" s="5"/>
      <c r="TJM112" s="1"/>
      <c r="TJN112" s="2"/>
      <c r="TJO112" s="2"/>
      <c r="TJP112" s="5"/>
      <c r="TJQ112" s="5"/>
      <c r="TJR112" s="5"/>
      <c r="TJS112" s="5"/>
      <c r="TJT112" s="5"/>
      <c r="TJU112" s="1"/>
      <c r="TJV112" s="2"/>
      <c r="TJW112" s="2"/>
      <c r="TJX112" s="5"/>
      <c r="TJY112" s="5"/>
      <c r="TJZ112" s="5"/>
      <c r="TKA112" s="5"/>
      <c r="TKB112" s="5"/>
      <c r="TKC112" s="1"/>
      <c r="TKD112" s="2"/>
      <c r="TKE112" s="2"/>
      <c r="TKF112" s="5"/>
      <c r="TKG112" s="5"/>
      <c r="TKH112" s="5"/>
      <c r="TKI112" s="5"/>
      <c r="TKJ112" s="5"/>
      <c r="TKK112" s="1"/>
      <c r="TKL112" s="2"/>
      <c r="TKM112" s="2"/>
      <c r="TKN112" s="5"/>
      <c r="TKO112" s="5"/>
      <c r="TKP112" s="5"/>
      <c r="TKQ112" s="5"/>
      <c r="TKR112" s="5"/>
      <c r="TKS112" s="1"/>
      <c r="TKT112" s="2"/>
      <c r="TKU112" s="2"/>
      <c r="TKV112" s="5"/>
      <c r="TKW112" s="5"/>
      <c r="TKX112" s="5"/>
      <c r="TKY112" s="5"/>
      <c r="TKZ112" s="5"/>
      <c r="TLA112" s="1"/>
      <c r="TLB112" s="2"/>
      <c r="TLC112" s="2"/>
      <c r="TLD112" s="5"/>
      <c r="TLE112" s="5"/>
      <c r="TLF112" s="5"/>
      <c r="TLG112" s="5"/>
      <c r="TLH112" s="5"/>
      <c r="TLI112" s="1"/>
      <c r="TLJ112" s="2"/>
      <c r="TLK112" s="2"/>
      <c r="TLL112" s="5"/>
      <c r="TLM112" s="5"/>
      <c r="TLN112" s="5"/>
      <c r="TLO112" s="5"/>
      <c r="TLP112" s="5"/>
      <c r="TLQ112" s="1"/>
      <c r="TLR112" s="2"/>
      <c r="TLS112" s="2"/>
      <c r="TLT112" s="5"/>
      <c r="TLU112" s="5"/>
      <c r="TLV112" s="5"/>
      <c r="TLW112" s="5"/>
      <c r="TLX112" s="5"/>
      <c r="TLY112" s="1"/>
      <c r="TLZ112" s="2"/>
      <c r="TMA112" s="2"/>
      <c r="TMB112" s="5"/>
      <c r="TMC112" s="5"/>
      <c r="TMD112" s="5"/>
      <c r="TME112" s="5"/>
      <c r="TMF112" s="5"/>
      <c r="TMG112" s="1"/>
      <c r="TMH112" s="2"/>
      <c r="TMI112" s="2"/>
      <c r="TMJ112" s="5"/>
      <c r="TMK112" s="5"/>
      <c r="TML112" s="5"/>
      <c r="TMM112" s="5"/>
      <c r="TMN112" s="5"/>
      <c r="TMO112" s="1"/>
      <c r="TMP112" s="2"/>
      <c r="TMQ112" s="2"/>
      <c r="TMR112" s="5"/>
      <c r="TMS112" s="5"/>
      <c r="TMT112" s="5"/>
      <c r="TMU112" s="5"/>
      <c r="TMV112" s="5"/>
      <c r="TMW112" s="1"/>
      <c r="TMX112" s="2"/>
      <c r="TMY112" s="2"/>
      <c r="TMZ112" s="5"/>
      <c r="TNA112" s="5"/>
      <c r="TNB112" s="5"/>
      <c r="TNC112" s="5"/>
      <c r="TND112" s="5"/>
      <c r="TNE112" s="1"/>
      <c r="TNF112" s="2"/>
      <c r="TNG112" s="2"/>
      <c r="TNH112" s="5"/>
      <c r="TNI112" s="5"/>
      <c r="TNJ112" s="5"/>
      <c r="TNK112" s="5"/>
      <c r="TNL112" s="5"/>
      <c r="TNM112" s="1"/>
      <c r="TNN112" s="2"/>
      <c r="TNO112" s="2"/>
      <c r="TNP112" s="5"/>
      <c r="TNQ112" s="5"/>
      <c r="TNR112" s="5"/>
      <c r="TNS112" s="5"/>
      <c r="TNT112" s="5"/>
      <c r="TNU112" s="1"/>
      <c r="TNV112" s="2"/>
      <c r="TNW112" s="2"/>
      <c r="TNX112" s="5"/>
      <c r="TNY112" s="5"/>
      <c r="TNZ112" s="5"/>
      <c r="TOA112" s="5"/>
      <c r="TOB112" s="5"/>
      <c r="TOC112" s="1"/>
      <c r="TOD112" s="2"/>
      <c r="TOE112" s="2"/>
      <c r="TOF112" s="5"/>
      <c r="TOG112" s="5"/>
      <c r="TOH112" s="5"/>
      <c r="TOI112" s="5"/>
      <c r="TOJ112" s="5"/>
      <c r="TOK112" s="1"/>
      <c r="TOL112" s="2"/>
      <c r="TOM112" s="2"/>
      <c r="TON112" s="5"/>
      <c r="TOO112" s="5"/>
      <c r="TOP112" s="5"/>
      <c r="TOQ112" s="5"/>
      <c r="TOR112" s="5"/>
      <c r="TOS112" s="1"/>
      <c r="TOT112" s="2"/>
      <c r="TOU112" s="2"/>
      <c r="TOV112" s="5"/>
      <c r="TOW112" s="5"/>
      <c r="TOX112" s="5"/>
      <c r="TOY112" s="5"/>
      <c r="TOZ112" s="5"/>
      <c r="TPA112" s="1"/>
      <c r="TPB112" s="2"/>
      <c r="TPC112" s="2"/>
      <c r="TPD112" s="5"/>
      <c r="TPE112" s="5"/>
      <c r="TPF112" s="5"/>
      <c r="TPG112" s="5"/>
      <c r="TPH112" s="5"/>
      <c r="TPI112" s="1"/>
      <c r="TPJ112" s="2"/>
      <c r="TPK112" s="2"/>
      <c r="TPL112" s="5"/>
      <c r="TPM112" s="5"/>
      <c r="TPN112" s="5"/>
      <c r="TPO112" s="5"/>
      <c r="TPP112" s="5"/>
      <c r="TPQ112" s="1"/>
      <c r="TPR112" s="2"/>
      <c r="TPS112" s="2"/>
      <c r="TPT112" s="5"/>
      <c r="TPU112" s="5"/>
      <c r="TPV112" s="5"/>
      <c r="TPW112" s="5"/>
      <c r="TPX112" s="5"/>
      <c r="TPY112" s="1"/>
      <c r="TPZ112" s="2"/>
      <c r="TQA112" s="2"/>
      <c r="TQB112" s="5"/>
      <c r="TQC112" s="5"/>
      <c r="TQD112" s="5"/>
      <c r="TQE112" s="5"/>
      <c r="TQF112" s="5"/>
      <c r="TQG112" s="1"/>
      <c r="TQH112" s="2"/>
      <c r="TQI112" s="2"/>
      <c r="TQJ112" s="5"/>
      <c r="TQK112" s="5"/>
      <c r="TQL112" s="5"/>
      <c r="TQM112" s="5"/>
      <c r="TQN112" s="5"/>
      <c r="TQO112" s="1"/>
      <c r="TQP112" s="2"/>
      <c r="TQQ112" s="2"/>
      <c r="TQR112" s="5"/>
      <c r="TQS112" s="5"/>
      <c r="TQT112" s="5"/>
      <c r="TQU112" s="5"/>
      <c r="TQV112" s="5"/>
      <c r="TQW112" s="1"/>
      <c r="TQX112" s="2"/>
      <c r="TQY112" s="2"/>
      <c r="TQZ112" s="5"/>
      <c r="TRA112" s="5"/>
      <c r="TRB112" s="5"/>
      <c r="TRC112" s="5"/>
      <c r="TRD112" s="5"/>
      <c r="TRE112" s="1"/>
      <c r="TRF112" s="2"/>
      <c r="TRG112" s="2"/>
      <c r="TRH112" s="5"/>
      <c r="TRI112" s="5"/>
      <c r="TRJ112" s="5"/>
      <c r="TRK112" s="5"/>
      <c r="TRL112" s="5"/>
      <c r="TRM112" s="1"/>
      <c r="TRN112" s="2"/>
      <c r="TRO112" s="2"/>
      <c r="TRP112" s="5"/>
      <c r="TRQ112" s="5"/>
      <c r="TRR112" s="5"/>
      <c r="TRS112" s="5"/>
      <c r="TRT112" s="5"/>
      <c r="TRU112" s="1"/>
      <c r="TRV112" s="2"/>
      <c r="TRW112" s="2"/>
      <c r="TRX112" s="5"/>
      <c r="TRY112" s="5"/>
      <c r="TRZ112" s="5"/>
      <c r="TSA112" s="5"/>
      <c r="TSB112" s="5"/>
      <c r="TSC112" s="1"/>
      <c r="TSD112" s="2"/>
      <c r="TSE112" s="2"/>
      <c r="TSF112" s="5"/>
      <c r="TSG112" s="5"/>
      <c r="TSH112" s="5"/>
      <c r="TSI112" s="5"/>
      <c r="TSJ112" s="5"/>
      <c r="TSK112" s="1"/>
      <c r="TSL112" s="2"/>
      <c r="TSM112" s="2"/>
      <c r="TSN112" s="5"/>
      <c r="TSO112" s="5"/>
      <c r="TSP112" s="5"/>
      <c r="TSQ112" s="5"/>
      <c r="TSR112" s="5"/>
      <c r="TSS112" s="1"/>
      <c r="TST112" s="2"/>
      <c r="TSU112" s="2"/>
      <c r="TSV112" s="5"/>
      <c r="TSW112" s="5"/>
      <c r="TSX112" s="5"/>
      <c r="TSY112" s="5"/>
      <c r="TSZ112" s="5"/>
      <c r="TTA112" s="1"/>
      <c r="TTB112" s="2"/>
      <c r="TTC112" s="2"/>
      <c r="TTD112" s="5"/>
      <c r="TTE112" s="5"/>
      <c r="TTF112" s="5"/>
      <c r="TTG112" s="5"/>
      <c r="TTH112" s="5"/>
      <c r="TTI112" s="1"/>
      <c r="TTJ112" s="2"/>
      <c r="TTK112" s="2"/>
      <c r="TTL112" s="5"/>
      <c r="TTM112" s="5"/>
      <c r="TTN112" s="5"/>
      <c r="TTO112" s="5"/>
      <c r="TTP112" s="5"/>
      <c r="TTQ112" s="1"/>
      <c r="TTR112" s="2"/>
      <c r="TTS112" s="2"/>
      <c r="TTT112" s="5"/>
      <c r="TTU112" s="5"/>
      <c r="TTV112" s="5"/>
      <c r="TTW112" s="5"/>
      <c r="TTX112" s="5"/>
      <c r="TTY112" s="1"/>
      <c r="TTZ112" s="2"/>
      <c r="TUA112" s="2"/>
      <c r="TUB112" s="5"/>
      <c r="TUC112" s="5"/>
      <c r="TUD112" s="5"/>
      <c r="TUE112" s="5"/>
      <c r="TUF112" s="5"/>
      <c r="TUG112" s="1"/>
      <c r="TUH112" s="2"/>
      <c r="TUI112" s="2"/>
      <c r="TUJ112" s="5"/>
      <c r="TUK112" s="5"/>
      <c r="TUL112" s="5"/>
      <c r="TUM112" s="5"/>
      <c r="TUN112" s="5"/>
      <c r="TUO112" s="1"/>
      <c r="TUP112" s="2"/>
      <c r="TUQ112" s="2"/>
      <c r="TUR112" s="5"/>
      <c r="TUS112" s="5"/>
      <c r="TUT112" s="5"/>
      <c r="TUU112" s="5"/>
      <c r="TUV112" s="5"/>
      <c r="TUW112" s="1"/>
      <c r="TUX112" s="2"/>
      <c r="TUY112" s="2"/>
      <c r="TUZ112" s="5"/>
      <c r="TVA112" s="5"/>
      <c r="TVB112" s="5"/>
      <c r="TVC112" s="5"/>
      <c r="TVD112" s="5"/>
      <c r="TVE112" s="1"/>
      <c r="TVF112" s="2"/>
      <c r="TVG112" s="2"/>
      <c r="TVH112" s="5"/>
      <c r="TVI112" s="5"/>
      <c r="TVJ112" s="5"/>
      <c r="TVK112" s="5"/>
      <c r="TVL112" s="5"/>
      <c r="TVM112" s="1"/>
      <c r="TVN112" s="2"/>
      <c r="TVO112" s="2"/>
      <c r="TVP112" s="5"/>
      <c r="TVQ112" s="5"/>
      <c r="TVR112" s="5"/>
      <c r="TVS112" s="5"/>
      <c r="TVT112" s="5"/>
      <c r="TVU112" s="1"/>
      <c r="TVV112" s="2"/>
      <c r="TVW112" s="2"/>
      <c r="TVX112" s="5"/>
      <c r="TVY112" s="5"/>
      <c r="TVZ112" s="5"/>
      <c r="TWA112" s="5"/>
      <c r="TWB112" s="5"/>
      <c r="TWC112" s="1"/>
      <c r="TWD112" s="2"/>
      <c r="TWE112" s="2"/>
      <c r="TWF112" s="5"/>
      <c r="TWG112" s="5"/>
      <c r="TWH112" s="5"/>
      <c r="TWI112" s="5"/>
      <c r="TWJ112" s="5"/>
      <c r="TWK112" s="1"/>
      <c r="TWL112" s="2"/>
      <c r="TWM112" s="2"/>
      <c r="TWN112" s="5"/>
      <c r="TWO112" s="5"/>
      <c r="TWP112" s="5"/>
      <c r="TWQ112" s="5"/>
      <c r="TWR112" s="5"/>
      <c r="TWS112" s="1"/>
      <c r="TWT112" s="2"/>
      <c r="TWU112" s="2"/>
      <c r="TWV112" s="5"/>
      <c r="TWW112" s="5"/>
      <c r="TWX112" s="5"/>
      <c r="TWY112" s="5"/>
      <c r="TWZ112" s="5"/>
      <c r="TXA112" s="1"/>
      <c r="TXB112" s="2"/>
      <c r="TXC112" s="2"/>
      <c r="TXD112" s="5"/>
      <c r="TXE112" s="5"/>
      <c r="TXF112" s="5"/>
      <c r="TXG112" s="5"/>
      <c r="TXH112" s="5"/>
      <c r="TXI112" s="1"/>
      <c r="TXJ112" s="2"/>
      <c r="TXK112" s="2"/>
      <c r="TXL112" s="5"/>
      <c r="TXM112" s="5"/>
      <c r="TXN112" s="5"/>
      <c r="TXO112" s="5"/>
      <c r="TXP112" s="5"/>
      <c r="TXQ112" s="1"/>
      <c r="TXR112" s="2"/>
      <c r="TXS112" s="2"/>
      <c r="TXT112" s="5"/>
      <c r="TXU112" s="5"/>
      <c r="TXV112" s="5"/>
      <c r="TXW112" s="5"/>
      <c r="TXX112" s="5"/>
      <c r="TXY112" s="1"/>
      <c r="TXZ112" s="2"/>
      <c r="TYA112" s="2"/>
      <c r="TYB112" s="5"/>
      <c r="TYC112" s="5"/>
      <c r="TYD112" s="5"/>
      <c r="TYE112" s="5"/>
      <c r="TYF112" s="5"/>
      <c r="TYG112" s="1"/>
      <c r="TYH112" s="2"/>
      <c r="TYI112" s="2"/>
      <c r="TYJ112" s="5"/>
      <c r="TYK112" s="5"/>
      <c r="TYL112" s="5"/>
      <c r="TYM112" s="5"/>
      <c r="TYN112" s="5"/>
      <c r="TYO112" s="1"/>
      <c r="TYP112" s="2"/>
      <c r="TYQ112" s="2"/>
      <c r="TYR112" s="5"/>
      <c r="TYS112" s="5"/>
      <c r="TYT112" s="5"/>
      <c r="TYU112" s="5"/>
      <c r="TYV112" s="5"/>
      <c r="TYW112" s="1"/>
      <c r="TYX112" s="2"/>
      <c r="TYY112" s="2"/>
      <c r="TYZ112" s="5"/>
      <c r="TZA112" s="5"/>
      <c r="TZB112" s="5"/>
      <c r="TZC112" s="5"/>
      <c r="TZD112" s="5"/>
      <c r="TZE112" s="1"/>
      <c r="TZF112" s="2"/>
      <c r="TZG112" s="2"/>
      <c r="TZH112" s="5"/>
      <c r="TZI112" s="5"/>
      <c r="TZJ112" s="5"/>
      <c r="TZK112" s="5"/>
      <c r="TZL112" s="5"/>
      <c r="TZM112" s="1"/>
      <c r="TZN112" s="2"/>
      <c r="TZO112" s="2"/>
      <c r="TZP112" s="5"/>
      <c r="TZQ112" s="5"/>
      <c r="TZR112" s="5"/>
      <c r="TZS112" s="5"/>
      <c r="TZT112" s="5"/>
      <c r="TZU112" s="1"/>
      <c r="TZV112" s="2"/>
      <c r="TZW112" s="2"/>
      <c r="TZX112" s="5"/>
      <c r="TZY112" s="5"/>
      <c r="TZZ112" s="5"/>
      <c r="UAA112" s="5"/>
      <c r="UAB112" s="5"/>
      <c r="UAC112" s="1"/>
      <c r="UAD112" s="2"/>
      <c r="UAE112" s="2"/>
      <c r="UAF112" s="5"/>
      <c r="UAG112" s="5"/>
      <c r="UAH112" s="5"/>
      <c r="UAI112" s="5"/>
      <c r="UAJ112" s="5"/>
      <c r="UAK112" s="1"/>
      <c r="UAL112" s="2"/>
      <c r="UAM112" s="2"/>
      <c r="UAN112" s="5"/>
      <c r="UAO112" s="5"/>
      <c r="UAP112" s="5"/>
      <c r="UAQ112" s="5"/>
      <c r="UAR112" s="5"/>
      <c r="UAS112" s="1"/>
      <c r="UAT112" s="2"/>
      <c r="UAU112" s="2"/>
      <c r="UAV112" s="5"/>
      <c r="UAW112" s="5"/>
      <c r="UAX112" s="5"/>
      <c r="UAY112" s="5"/>
      <c r="UAZ112" s="5"/>
      <c r="UBA112" s="1"/>
      <c r="UBB112" s="2"/>
      <c r="UBC112" s="2"/>
      <c r="UBD112" s="5"/>
      <c r="UBE112" s="5"/>
      <c r="UBF112" s="5"/>
      <c r="UBG112" s="5"/>
      <c r="UBH112" s="5"/>
      <c r="UBI112" s="1"/>
      <c r="UBJ112" s="2"/>
      <c r="UBK112" s="2"/>
      <c r="UBL112" s="5"/>
      <c r="UBM112" s="5"/>
      <c r="UBN112" s="5"/>
      <c r="UBO112" s="5"/>
      <c r="UBP112" s="5"/>
      <c r="UBQ112" s="1"/>
      <c r="UBR112" s="2"/>
      <c r="UBS112" s="2"/>
      <c r="UBT112" s="5"/>
      <c r="UBU112" s="5"/>
      <c r="UBV112" s="5"/>
      <c r="UBW112" s="5"/>
      <c r="UBX112" s="5"/>
      <c r="UBY112" s="1"/>
      <c r="UBZ112" s="2"/>
      <c r="UCA112" s="2"/>
      <c r="UCB112" s="5"/>
      <c r="UCC112" s="5"/>
      <c r="UCD112" s="5"/>
      <c r="UCE112" s="5"/>
      <c r="UCF112" s="5"/>
      <c r="UCG112" s="1"/>
      <c r="UCH112" s="2"/>
      <c r="UCI112" s="2"/>
      <c r="UCJ112" s="5"/>
      <c r="UCK112" s="5"/>
      <c r="UCL112" s="5"/>
      <c r="UCM112" s="5"/>
      <c r="UCN112" s="5"/>
      <c r="UCO112" s="1"/>
      <c r="UCP112" s="2"/>
      <c r="UCQ112" s="2"/>
      <c r="UCR112" s="5"/>
      <c r="UCS112" s="5"/>
      <c r="UCT112" s="5"/>
      <c r="UCU112" s="5"/>
      <c r="UCV112" s="5"/>
      <c r="UCW112" s="1"/>
      <c r="UCX112" s="2"/>
      <c r="UCY112" s="2"/>
      <c r="UCZ112" s="5"/>
      <c r="UDA112" s="5"/>
      <c r="UDB112" s="5"/>
      <c r="UDC112" s="5"/>
      <c r="UDD112" s="5"/>
      <c r="UDE112" s="1"/>
      <c r="UDF112" s="2"/>
      <c r="UDG112" s="2"/>
      <c r="UDH112" s="5"/>
      <c r="UDI112" s="5"/>
      <c r="UDJ112" s="5"/>
      <c r="UDK112" s="5"/>
      <c r="UDL112" s="5"/>
      <c r="UDM112" s="1"/>
      <c r="UDN112" s="2"/>
      <c r="UDO112" s="2"/>
      <c r="UDP112" s="5"/>
      <c r="UDQ112" s="5"/>
      <c r="UDR112" s="5"/>
      <c r="UDS112" s="5"/>
      <c r="UDT112" s="5"/>
      <c r="UDU112" s="1"/>
      <c r="UDV112" s="2"/>
      <c r="UDW112" s="2"/>
      <c r="UDX112" s="5"/>
      <c r="UDY112" s="5"/>
      <c r="UDZ112" s="5"/>
      <c r="UEA112" s="5"/>
      <c r="UEB112" s="5"/>
      <c r="UEC112" s="1"/>
      <c r="UED112" s="2"/>
      <c r="UEE112" s="2"/>
      <c r="UEF112" s="5"/>
      <c r="UEG112" s="5"/>
      <c r="UEH112" s="5"/>
      <c r="UEI112" s="5"/>
      <c r="UEJ112" s="5"/>
      <c r="UEK112" s="1"/>
      <c r="UEL112" s="2"/>
      <c r="UEM112" s="2"/>
      <c r="UEN112" s="5"/>
      <c r="UEO112" s="5"/>
      <c r="UEP112" s="5"/>
      <c r="UEQ112" s="5"/>
      <c r="UER112" s="5"/>
      <c r="UES112" s="1"/>
      <c r="UET112" s="2"/>
      <c r="UEU112" s="2"/>
      <c r="UEV112" s="5"/>
      <c r="UEW112" s="5"/>
      <c r="UEX112" s="5"/>
      <c r="UEY112" s="5"/>
      <c r="UEZ112" s="5"/>
      <c r="UFA112" s="1"/>
      <c r="UFB112" s="2"/>
      <c r="UFC112" s="2"/>
      <c r="UFD112" s="5"/>
      <c r="UFE112" s="5"/>
      <c r="UFF112" s="5"/>
      <c r="UFG112" s="5"/>
      <c r="UFH112" s="5"/>
      <c r="UFI112" s="1"/>
      <c r="UFJ112" s="2"/>
      <c r="UFK112" s="2"/>
      <c r="UFL112" s="5"/>
      <c r="UFM112" s="5"/>
      <c r="UFN112" s="5"/>
      <c r="UFO112" s="5"/>
      <c r="UFP112" s="5"/>
      <c r="UFQ112" s="1"/>
      <c r="UFR112" s="2"/>
      <c r="UFS112" s="2"/>
      <c r="UFT112" s="5"/>
      <c r="UFU112" s="5"/>
      <c r="UFV112" s="5"/>
      <c r="UFW112" s="5"/>
      <c r="UFX112" s="5"/>
      <c r="UFY112" s="1"/>
      <c r="UFZ112" s="2"/>
      <c r="UGA112" s="2"/>
      <c r="UGB112" s="5"/>
      <c r="UGC112" s="5"/>
      <c r="UGD112" s="5"/>
      <c r="UGE112" s="5"/>
      <c r="UGF112" s="5"/>
      <c r="UGG112" s="1"/>
      <c r="UGH112" s="2"/>
      <c r="UGI112" s="2"/>
      <c r="UGJ112" s="5"/>
      <c r="UGK112" s="5"/>
      <c r="UGL112" s="5"/>
      <c r="UGM112" s="5"/>
      <c r="UGN112" s="5"/>
      <c r="UGO112" s="1"/>
      <c r="UGP112" s="2"/>
      <c r="UGQ112" s="2"/>
      <c r="UGR112" s="5"/>
      <c r="UGS112" s="5"/>
      <c r="UGT112" s="5"/>
      <c r="UGU112" s="5"/>
      <c r="UGV112" s="5"/>
      <c r="UGW112" s="1"/>
      <c r="UGX112" s="2"/>
      <c r="UGY112" s="2"/>
      <c r="UGZ112" s="5"/>
      <c r="UHA112" s="5"/>
      <c r="UHB112" s="5"/>
      <c r="UHC112" s="5"/>
      <c r="UHD112" s="5"/>
      <c r="UHE112" s="1"/>
      <c r="UHF112" s="2"/>
      <c r="UHG112" s="2"/>
      <c r="UHH112" s="5"/>
      <c r="UHI112" s="5"/>
      <c r="UHJ112" s="5"/>
      <c r="UHK112" s="5"/>
      <c r="UHL112" s="5"/>
      <c r="UHM112" s="1"/>
      <c r="UHN112" s="2"/>
      <c r="UHO112" s="2"/>
      <c r="UHP112" s="5"/>
      <c r="UHQ112" s="5"/>
      <c r="UHR112" s="5"/>
      <c r="UHS112" s="5"/>
      <c r="UHT112" s="5"/>
      <c r="UHU112" s="1"/>
      <c r="UHV112" s="2"/>
      <c r="UHW112" s="2"/>
      <c r="UHX112" s="5"/>
      <c r="UHY112" s="5"/>
      <c r="UHZ112" s="5"/>
      <c r="UIA112" s="5"/>
      <c r="UIB112" s="5"/>
      <c r="UIC112" s="1"/>
      <c r="UID112" s="2"/>
      <c r="UIE112" s="2"/>
      <c r="UIF112" s="5"/>
      <c r="UIG112" s="5"/>
      <c r="UIH112" s="5"/>
      <c r="UII112" s="5"/>
      <c r="UIJ112" s="5"/>
      <c r="UIK112" s="1"/>
      <c r="UIL112" s="2"/>
      <c r="UIM112" s="2"/>
      <c r="UIN112" s="5"/>
      <c r="UIO112" s="5"/>
      <c r="UIP112" s="5"/>
      <c r="UIQ112" s="5"/>
      <c r="UIR112" s="5"/>
      <c r="UIS112" s="1"/>
      <c r="UIT112" s="2"/>
      <c r="UIU112" s="2"/>
      <c r="UIV112" s="5"/>
      <c r="UIW112" s="5"/>
      <c r="UIX112" s="5"/>
      <c r="UIY112" s="5"/>
      <c r="UIZ112" s="5"/>
      <c r="UJA112" s="1"/>
      <c r="UJB112" s="2"/>
      <c r="UJC112" s="2"/>
      <c r="UJD112" s="5"/>
      <c r="UJE112" s="5"/>
      <c r="UJF112" s="5"/>
      <c r="UJG112" s="5"/>
      <c r="UJH112" s="5"/>
      <c r="UJI112" s="1"/>
      <c r="UJJ112" s="2"/>
      <c r="UJK112" s="2"/>
      <c r="UJL112" s="5"/>
      <c r="UJM112" s="5"/>
      <c r="UJN112" s="5"/>
      <c r="UJO112" s="5"/>
      <c r="UJP112" s="5"/>
      <c r="UJQ112" s="1"/>
      <c r="UJR112" s="2"/>
      <c r="UJS112" s="2"/>
      <c r="UJT112" s="5"/>
      <c r="UJU112" s="5"/>
      <c r="UJV112" s="5"/>
      <c r="UJW112" s="5"/>
      <c r="UJX112" s="5"/>
      <c r="UJY112" s="1"/>
      <c r="UJZ112" s="2"/>
      <c r="UKA112" s="2"/>
      <c r="UKB112" s="5"/>
      <c r="UKC112" s="5"/>
      <c r="UKD112" s="5"/>
      <c r="UKE112" s="5"/>
      <c r="UKF112" s="5"/>
      <c r="UKG112" s="1"/>
      <c r="UKH112" s="2"/>
      <c r="UKI112" s="2"/>
      <c r="UKJ112" s="5"/>
      <c r="UKK112" s="5"/>
      <c r="UKL112" s="5"/>
      <c r="UKM112" s="5"/>
      <c r="UKN112" s="5"/>
      <c r="UKO112" s="1"/>
      <c r="UKP112" s="2"/>
      <c r="UKQ112" s="2"/>
      <c r="UKR112" s="5"/>
      <c r="UKS112" s="5"/>
      <c r="UKT112" s="5"/>
      <c r="UKU112" s="5"/>
      <c r="UKV112" s="5"/>
      <c r="UKW112" s="1"/>
      <c r="UKX112" s="2"/>
      <c r="UKY112" s="2"/>
      <c r="UKZ112" s="5"/>
      <c r="ULA112" s="5"/>
      <c r="ULB112" s="5"/>
      <c r="ULC112" s="5"/>
      <c r="ULD112" s="5"/>
      <c r="ULE112" s="1"/>
      <c r="ULF112" s="2"/>
      <c r="ULG112" s="2"/>
      <c r="ULH112" s="5"/>
      <c r="ULI112" s="5"/>
      <c r="ULJ112" s="5"/>
      <c r="ULK112" s="5"/>
      <c r="ULL112" s="5"/>
      <c r="ULM112" s="1"/>
      <c r="ULN112" s="2"/>
      <c r="ULO112" s="2"/>
      <c r="ULP112" s="5"/>
      <c r="ULQ112" s="5"/>
      <c r="ULR112" s="5"/>
      <c r="ULS112" s="5"/>
      <c r="ULT112" s="5"/>
      <c r="ULU112" s="1"/>
      <c r="ULV112" s="2"/>
      <c r="ULW112" s="2"/>
      <c r="ULX112" s="5"/>
      <c r="ULY112" s="5"/>
      <c r="ULZ112" s="5"/>
      <c r="UMA112" s="5"/>
      <c r="UMB112" s="5"/>
      <c r="UMC112" s="1"/>
      <c r="UMD112" s="2"/>
      <c r="UME112" s="2"/>
      <c r="UMF112" s="5"/>
      <c r="UMG112" s="5"/>
      <c r="UMH112" s="5"/>
      <c r="UMI112" s="5"/>
      <c r="UMJ112" s="5"/>
      <c r="UMK112" s="1"/>
      <c r="UML112" s="2"/>
      <c r="UMM112" s="2"/>
      <c r="UMN112" s="5"/>
      <c r="UMO112" s="5"/>
      <c r="UMP112" s="5"/>
      <c r="UMQ112" s="5"/>
      <c r="UMR112" s="5"/>
      <c r="UMS112" s="1"/>
      <c r="UMT112" s="2"/>
      <c r="UMU112" s="2"/>
      <c r="UMV112" s="5"/>
      <c r="UMW112" s="5"/>
      <c r="UMX112" s="5"/>
      <c r="UMY112" s="5"/>
      <c r="UMZ112" s="5"/>
      <c r="UNA112" s="1"/>
      <c r="UNB112" s="2"/>
      <c r="UNC112" s="2"/>
      <c r="UND112" s="5"/>
      <c r="UNE112" s="5"/>
      <c r="UNF112" s="5"/>
      <c r="UNG112" s="5"/>
      <c r="UNH112" s="5"/>
      <c r="UNI112" s="1"/>
      <c r="UNJ112" s="2"/>
      <c r="UNK112" s="2"/>
      <c r="UNL112" s="5"/>
      <c r="UNM112" s="5"/>
      <c r="UNN112" s="5"/>
      <c r="UNO112" s="5"/>
      <c r="UNP112" s="5"/>
      <c r="UNQ112" s="1"/>
      <c r="UNR112" s="2"/>
      <c r="UNS112" s="2"/>
      <c r="UNT112" s="5"/>
      <c r="UNU112" s="5"/>
      <c r="UNV112" s="5"/>
      <c r="UNW112" s="5"/>
      <c r="UNX112" s="5"/>
      <c r="UNY112" s="1"/>
      <c r="UNZ112" s="2"/>
      <c r="UOA112" s="2"/>
      <c r="UOB112" s="5"/>
      <c r="UOC112" s="5"/>
      <c r="UOD112" s="5"/>
      <c r="UOE112" s="5"/>
      <c r="UOF112" s="5"/>
      <c r="UOG112" s="1"/>
      <c r="UOH112" s="2"/>
      <c r="UOI112" s="2"/>
      <c r="UOJ112" s="5"/>
      <c r="UOK112" s="5"/>
      <c r="UOL112" s="5"/>
      <c r="UOM112" s="5"/>
      <c r="UON112" s="5"/>
      <c r="UOO112" s="1"/>
      <c r="UOP112" s="2"/>
      <c r="UOQ112" s="2"/>
      <c r="UOR112" s="5"/>
      <c r="UOS112" s="5"/>
      <c r="UOT112" s="5"/>
      <c r="UOU112" s="5"/>
      <c r="UOV112" s="5"/>
      <c r="UOW112" s="1"/>
      <c r="UOX112" s="2"/>
      <c r="UOY112" s="2"/>
      <c r="UOZ112" s="5"/>
      <c r="UPA112" s="5"/>
      <c r="UPB112" s="5"/>
      <c r="UPC112" s="5"/>
      <c r="UPD112" s="5"/>
      <c r="UPE112" s="1"/>
      <c r="UPF112" s="2"/>
      <c r="UPG112" s="2"/>
      <c r="UPH112" s="5"/>
      <c r="UPI112" s="5"/>
      <c r="UPJ112" s="5"/>
      <c r="UPK112" s="5"/>
      <c r="UPL112" s="5"/>
      <c r="UPM112" s="1"/>
      <c r="UPN112" s="2"/>
      <c r="UPO112" s="2"/>
      <c r="UPP112" s="5"/>
      <c r="UPQ112" s="5"/>
      <c r="UPR112" s="5"/>
      <c r="UPS112" s="5"/>
      <c r="UPT112" s="5"/>
      <c r="UPU112" s="1"/>
      <c r="UPV112" s="2"/>
      <c r="UPW112" s="2"/>
      <c r="UPX112" s="5"/>
      <c r="UPY112" s="5"/>
      <c r="UPZ112" s="5"/>
      <c r="UQA112" s="5"/>
      <c r="UQB112" s="5"/>
      <c r="UQC112" s="1"/>
      <c r="UQD112" s="2"/>
      <c r="UQE112" s="2"/>
      <c r="UQF112" s="5"/>
      <c r="UQG112" s="5"/>
      <c r="UQH112" s="5"/>
      <c r="UQI112" s="5"/>
      <c r="UQJ112" s="5"/>
      <c r="UQK112" s="1"/>
      <c r="UQL112" s="2"/>
      <c r="UQM112" s="2"/>
      <c r="UQN112" s="5"/>
      <c r="UQO112" s="5"/>
      <c r="UQP112" s="5"/>
      <c r="UQQ112" s="5"/>
      <c r="UQR112" s="5"/>
      <c r="UQS112" s="1"/>
      <c r="UQT112" s="2"/>
      <c r="UQU112" s="2"/>
      <c r="UQV112" s="5"/>
      <c r="UQW112" s="5"/>
      <c r="UQX112" s="5"/>
      <c r="UQY112" s="5"/>
      <c r="UQZ112" s="5"/>
      <c r="URA112" s="1"/>
      <c r="URB112" s="2"/>
      <c r="URC112" s="2"/>
      <c r="URD112" s="5"/>
      <c r="URE112" s="5"/>
      <c r="URF112" s="5"/>
      <c r="URG112" s="5"/>
      <c r="URH112" s="5"/>
      <c r="URI112" s="1"/>
      <c r="URJ112" s="2"/>
      <c r="URK112" s="2"/>
      <c r="URL112" s="5"/>
      <c r="URM112" s="5"/>
      <c r="URN112" s="5"/>
      <c r="URO112" s="5"/>
      <c r="URP112" s="5"/>
      <c r="URQ112" s="1"/>
      <c r="URR112" s="2"/>
      <c r="URS112" s="2"/>
      <c r="URT112" s="5"/>
      <c r="URU112" s="5"/>
      <c r="URV112" s="5"/>
      <c r="URW112" s="5"/>
      <c r="URX112" s="5"/>
      <c r="URY112" s="1"/>
      <c r="URZ112" s="2"/>
      <c r="USA112" s="2"/>
      <c r="USB112" s="5"/>
      <c r="USC112" s="5"/>
      <c r="USD112" s="5"/>
      <c r="USE112" s="5"/>
      <c r="USF112" s="5"/>
      <c r="USG112" s="1"/>
      <c r="USH112" s="2"/>
      <c r="USI112" s="2"/>
      <c r="USJ112" s="5"/>
      <c r="USK112" s="5"/>
      <c r="USL112" s="5"/>
      <c r="USM112" s="5"/>
      <c r="USN112" s="5"/>
      <c r="USO112" s="1"/>
      <c r="USP112" s="2"/>
      <c r="USQ112" s="2"/>
      <c r="USR112" s="5"/>
      <c r="USS112" s="5"/>
      <c r="UST112" s="5"/>
      <c r="USU112" s="5"/>
      <c r="USV112" s="5"/>
      <c r="USW112" s="1"/>
      <c r="USX112" s="2"/>
      <c r="USY112" s="2"/>
      <c r="USZ112" s="5"/>
      <c r="UTA112" s="5"/>
      <c r="UTB112" s="5"/>
      <c r="UTC112" s="5"/>
      <c r="UTD112" s="5"/>
      <c r="UTE112" s="1"/>
      <c r="UTF112" s="2"/>
      <c r="UTG112" s="2"/>
      <c r="UTH112" s="5"/>
      <c r="UTI112" s="5"/>
      <c r="UTJ112" s="5"/>
      <c r="UTK112" s="5"/>
      <c r="UTL112" s="5"/>
      <c r="UTM112" s="1"/>
      <c r="UTN112" s="2"/>
      <c r="UTO112" s="2"/>
      <c r="UTP112" s="5"/>
      <c r="UTQ112" s="5"/>
      <c r="UTR112" s="5"/>
      <c r="UTS112" s="5"/>
      <c r="UTT112" s="5"/>
      <c r="UTU112" s="1"/>
      <c r="UTV112" s="2"/>
      <c r="UTW112" s="2"/>
      <c r="UTX112" s="5"/>
      <c r="UTY112" s="5"/>
      <c r="UTZ112" s="5"/>
      <c r="UUA112" s="5"/>
      <c r="UUB112" s="5"/>
      <c r="UUC112" s="1"/>
      <c r="UUD112" s="2"/>
      <c r="UUE112" s="2"/>
      <c r="UUF112" s="5"/>
      <c r="UUG112" s="5"/>
      <c r="UUH112" s="5"/>
      <c r="UUI112" s="5"/>
      <c r="UUJ112" s="5"/>
      <c r="UUK112" s="1"/>
      <c r="UUL112" s="2"/>
      <c r="UUM112" s="2"/>
      <c r="UUN112" s="5"/>
      <c r="UUO112" s="5"/>
      <c r="UUP112" s="5"/>
      <c r="UUQ112" s="5"/>
      <c r="UUR112" s="5"/>
      <c r="UUS112" s="1"/>
      <c r="UUT112" s="2"/>
      <c r="UUU112" s="2"/>
      <c r="UUV112" s="5"/>
      <c r="UUW112" s="5"/>
      <c r="UUX112" s="5"/>
      <c r="UUY112" s="5"/>
      <c r="UUZ112" s="5"/>
      <c r="UVA112" s="1"/>
      <c r="UVB112" s="2"/>
      <c r="UVC112" s="2"/>
      <c r="UVD112" s="5"/>
      <c r="UVE112" s="5"/>
      <c r="UVF112" s="5"/>
      <c r="UVG112" s="5"/>
      <c r="UVH112" s="5"/>
      <c r="UVI112" s="1"/>
      <c r="UVJ112" s="2"/>
      <c r="UVK112" s="2"/>
      <c r="UVL112" s="5"/>
      <c r="UVM112" s="5"/>
      <c r="UVN112" s="5"/>
      <c r="UVO112" s="5"/>
      <c r="UVP112" s="5"/>
      <c r="UVQ112" s="1"/>
      <c r="UVR112" s="2"/>
      <c r="UVS112" s="2"/>
      <c r="UVT112" s="5"/>
      <c r="UVU112" s="5"/>
      <c r="UVV112" s="5"/>
      <c r="UVW112" s="5"/>
      <c r="UVX112" s="5"/>
      <c r="UVY112" s="1"/>
      <c r="UVZ112" s="2"/>
      <c r="UWA112" s="2"/>
      <c r="UWB112" s="5"/>
      <c r="UWC112" s="5"/>
      <c r="UWD112" s="5"/>
      <c r="UWE112" s="5"/>
      <c r="UWF112" s="5"/>
      <c r="UWG112" s="1"/>
      <c r="UWH112" s="2"/>
      <c r="UWI112" s="2"/>
      <c r="UWJ112" s="5"/>
      <c r="UWK112" s="5"/>
      <c r="UWL112" s="5"/>
      <c r="UWM112" s="5"/>
      <c r="UWN112" s="5"/>
      <c r="UWO112" s="1"/>
      <c r="UWP112" s="2"/>
      <c r="UWQ112" s="2"/>
      <c r="UWR112" s="5"/>
      <c r="UWS112" s="5"/>
      <c r="UWT112" s="5"/>
      <c r="UWU112" s="5"/>
      <c r="UWV112" s="5"/>
      <c r="UWW112" s="1"/>
      <c r="UWX112" s="2"/>
      <c r="UWY112" s="2"/>
      <c r="UWZ112" s="5"/>
      <c r="UXA112" s="5"/>
      <c r="UXB112" s="5"/>
      <c r="UXC112" s="5"/>
      <c r="UXD112" s="5"/>
      <c r="UXE112" s="1"/>
      <c r="UXF112" s="2"/>
      <c r="UXG112" s="2"/>
      <c r="UXH112" s="5"/>
      <c r="UXI112" s="5"/>
      <c r="UXJ112" s="5"/>
      <c r="UXK112" s="5"/>
      <c r="UXL112" s="5"/>
      <c r="UXM112" s="1"/>
      <c r="UXN112" s="2"/>
      <c r="UXO112" s="2"/>
      <c r="UXP112" s="5"/>
      <c r="UXQ112" s="5"/>
      <c r="UXR112" s="5"/>
      <c r="UXS112" s="5"/>
      <c r="UXT112" s="5"/>
      <c r="UXU112" s="1"/>
      <c r="UXV112" s="2"/>
      <c r="UXW112" s="2"/>
      <c r="UXX112" s="5"/>
      <c r="UXY112" s="5"/>
      <c r="UXZ112" s="5"/>
      <c r="UYA112" s="5"/>
      <c r="UYB112" s="5"/>
      <c r="UYC112" s="1"/>
      <c r="UYD112" s="2"/>
      <c r="UYE112" s="2"/>
      <c r="UYF112" s="5"/>
      <c r="UYG112" s="5"/>
      <c r="UYH112" s="5"/>
      <c r="UYI112" s="5"/>
      <c r="UYJ112" s="5"/>
      <c r="UYK112" s="1"/>
      <c r="UYL112" s="2"/>
      <c r="UYM112" s="2"/>
      <c r="UYN112" s="5"/>
      <c r="UYO112" s="5"/>
      <c r="UYP112" s="5"/>
      <c r="UYQ112" s="5"/>
      <c r="UYR112" s="5"/>
      <c r="UYS112" s="1"/>
      <c r="UYT112" s="2"/>
      <c r="UYU112" s="2"/>
      <c r="UYV112" s="5"/>
      <c r="UYW112" s="5"/>
      <c r="UYX112" s="5"/>
      <c r="UYY112" s="5"/>
      <c r="UYZ112" s="5"/>
      <c r="UZA112" s="1"/>
      <c r="UZB112" s="2"/>
      <c r="UZC112" s="2"/>
      <c r="UZD112" s="5"/>
      <c r="UZE112" s="5"/>
      <c r="UZF112" s="5"/>
      <c r="UZG112" s="5"/>
      <c r="UZH112" s="5"/>
      <c r="UZI112" s="1"/>
      <c r="UZJ112" s="2"/>
      <c r="UZK112" s="2"/>
      <c r="UZL112" s="5"/>
      <c r="UZM112" s="5"/>
      <c r="UZN112" s="5"/>
      <c r="UZO112" s="5"/>
      <c r="UZP112" s="5"/>
      <c r="UZQ112" s="1"/>
      <c r="UZR112" s="2"/>
      <c r="UZS112" s="2"/>
      <c r="UZT112" s="5"/>
      <c r="UZU112" s="5"/>
      <c r="UZV112" s="5"/>
      <c r="UZW112" s="5"/>
      <c r="UZX112" s="5"/>
      <c r="UZY112" s="1"/>
      <c r="UZZ112" s="2"/>
      <c r="VAA112" s="2"/>
      <c r="VAB112" s="5"/>
      <c r="VAC112" s="5"/>
      <c r="VAD112" s="5"/>
      <c r="VAE112" s="5"/>
      <c r="VAF112" s="5"/>
      <c r="VAG112" s="1"/>
      <c r="VAH112" s="2"/>
      <c r="VAI112" s="2"/>
      <c r="VAJ112" s="5"/>
      <c r="VAK112" s="5"/>
      <c r="VAL112" s="5"/>
      <c r="VAM112" s="5"/>
      <c r="VAN112" s="5"/>
      <c r="VAO112" s="1"/>
      <c r="VAP112" s="2"/>
      <c r="VAQ112" s="2"/>
      <c r="VAR112" s="5"/>
      <c r="VAS112" s="5"/>
      <c r="VAT112" s="5"/>
      <c r="VAU112" s="5"/>
      <c r="VAV112" s="5"/>
      <c r="VAW112" s="1"/>
      <c r="VAX112" s="2"/>
      <c r="VAY112" s="2"/>
      <c r="VAZ112" s="5"/>
      <c r="VBA112" s="5"/>
      <c r="VBB112" s="5"/>
      <c r="VBC112" s="5"/>
      <c r="VBD112" s="5"/>
      <c r="VBE112" s="1"/>
      <c r="VBF112" s="2"/>
      <c r="VBG112" s="2"/>
      <c r="VBH112" s="5"/>
      <c r="VBI112" s="5"/>
      <c r="VBJ112" s="5"/>
      <c r="VBK112" s="5"/>
      <c r="VBL112" s="5"/>
      <c r="VBM112" s="1"/>
      <c r="VBN112" s="2"/>
      <c r="VBO112" s="2"/>
      <c r="VBP112" s="5"/>
      <c r="VBQ112" s="5"/>
      <c r="VBR112" s="5"/>
      <c r="VBS112" s="5"/>
      <c r="VBT112" s="5"/>
      <c r="VBU112" s="1"/>
      <c r="VBV112" s="2"/>
      <c r="VBW112" s="2"/>
      <c r="VBX112" s="5"/>
      <c r="VBY112" s="5"/>
      <c r="VBZ112" s="5"/>
      <c r="VCA112" s="5"/>
      <c r="VCB112" s="5"/>
      <c r="VCC112" s="1"/>
      <c r="VCD112" s="2"/>
      <c r="VCE112" s="2"/>
      <c r="VCF112" s="5"/>
      <c r="VCG112" s="5"/>
      <c r="VCH112" s="5"/>
      <c r="VCI112" s="5"/>
      <c r="VCJ112" s="5"/>
      <c r="VCK112" s="1"/>
      <c r="VCL112" s="2"/>
      <c r="VCM112" s="2"/>
      <c r="VCN112" s="5"/>
      <c r="VCO112" s="5"/>
      <c r="VCP112" s="5"/>
      <c r="VCQ112" s="5"/>
      <c r="VCR112" s="5"/>
      <c r="VCS112" s="1"/>
      <c r="VCT112" s="2"/>
      <c r="VCU112" s="2"/>
      <c r="VCV112" s="5"/>
      <c r="VCW112" s="5"/>
      <c r="VCX112" s="5"/>
      <c r="VCY112" s="5"/>
      <c r="VCZ112" s="5"/>
      <c r="VDA112" s="1"/>
      <c r="VDB112" s="2"/>
      <c r="VDC112" s="2"/>
      <c r="VDD112" s="5"/>
      <c r="VDE112" s="5"/>
      <c r="VDF112" s="5"/>
      <c r="VDG112" s="5"/>
      <c r="VDH112" s="5"/>
      <c r="VDI112" s="1"/>
      <c r="VDJ112" s="2"/>
      <c r="VDK112" s="2"/>
      <c r="VDL112" s="5"/>
      <c r="VDM112" s="5"/>
      <c r="VDN112" s="5"/>
      <c r="VDO112" s="5"/>
      <c r="VDP112" s="5"/>
      <c r="VDQ112" s="1"/>
      <c r="VDR112" s="2"/>
      <c r="VDS112" s="2"/>
      <c r="VDT112" s="5"/>
      <c r="VDU112" s="5"/>
      <c r="VDV112" s="5"/>
      <c r="VDW112" s="5"/>
      <c r="VDX112" s="5"/>
      <c r="VDY112" s="1"/>
      <c r="VDZ112" s="2"/>
      <c r="VEA112" s="2"/>
      <c r="VEB112" s="5"/>
      <c r="VEC112" s="5"/>
      <c r="VED112" s="5"/>
      <c r="VEE112" s="5"/>
      <c r="VEF112" s="5"/>
      <c r="VEG112" s="1"/>
      <c r="VEH112" s="2"/>
      <c r="VEI112" s="2"/>
      <c r="VEJ112" s="5"/>
      <c r="VEK112" s="5"/>
      <c r="VEL112" s="5"/>
      <c r="VEM112" s="5"/>
      <c r="VEN112" s="5"/>
      <c r="VEO112" s="1"/>
      <c r="VEP112" s="2"/>
      <c r="VEQ112" s="2"/>
      <c r="VER112" s="5"/>
      <c r="VES112" s="5"/>
      <c r="VET112" s="5"/>
      <c r="VEU112" s="5"/>
      <c r="VEV112" s="5"/>
      <c r="VEW112" s="1"/>
      <c r="VEX112" s="2"/>
      <c r="VEY112" s="2"/>
      <c r="VEZ112" s="5"/>
      <c r="VFA112" s="5"/>
      <c r="VFB112" s="5"/>
      <c r="VFC112" s="5"/>
      <c r="VFD112" s="5"/>
      <c r="VFE112" s="1"/>
      <c r="VFF112" s="2"/>
      <c r="VFG112" s="2"/>
      <c r="VFH112" s="5"/>
      <c r="VFI112" s="5"/>
      <c r="VFJ112" s="5"/>
      <c r="VFK112" s="5"/>
      <c r="VFL112" s="5"/>
      <c r="VFM112" s="1"/>
      <c r="VFN112" s="2"/>
      <c r="VFO112" s="2"/>
      <c r="VFP112" s="5"/>
      <c r="VFQ112" s="5"/>
      <c r="VFR112" s="5"/>
      <c r="VFS112" s="5"/>
      <c r="VFT112" s="5"/>
      <c r="VFU112" s="1"/>
      <c r="VFV112" s="2"/>
      <c r="VFW112" s="2"/>
      <c r="VFX112" s="5"/>
      <c r="VFY112" s="5"/>
      <c r="VFZ112" s="5"/>
      <c r="VGA112" s="5"/>
      <c r="VGB112" s="5"/>
      <c r="VGC112" s="1"/>
      <c r="VGD112" s="2"/>
      <c r="VGE112" s="2"/>
      <c r="VGF112" s="5"/>
      <c r="VGG112" s="5"/>
      <c r="VGH112" s="5"/>
      <c r="VGI112" s="5"/>
      <c r="VGJ112" s="5"/>
      <c r="VGK112" s="1"/>
      <c r="VGL112" s="2"/>
      <c r="VGM112" s="2"/>
      <c r="VGN112" s="5"/>
      <c r="VGO112" s="5"/>
      <c r="VGP112" s="5"/>
      <c r="VGQ112" s="5"/>
      <c r="VGR112" s="5"/>
      <c r="VGS112" s="1"/>
      <c r="VGT112" s="2"/>
      <c r="VGU112" s="2"/>
      <c r="VGV112" s="5"/>
      <c r="VGW112" s="5"/>
      <c r="VGX112" s="5"/>
      <c r="VGY112" s="5"/>
      <c r="VGZ112" s="5"/>
      <c r="VHA112" s="1"/>
      <c r="VHB112" s="2"/>
      <c r="VHC112" s="2"/>
      <c r="VHD112" s="5"/>
      <c r="VHE112" s="5"/>
      <c r="VHF112" s="5"/>
      <c r="VHG112" s="5"/>
      <c r="VHH112" s="5"/>
      <c r="VHI112" s="1"/>
      <c r="VHJ112" s="2"/>
      <c r="VHK112" s="2"/>
      <c r="VHL112" s="5"/>
      <c r="VHM112" s="5"/>
      <c r="VHN112" s="5"/>
      <c r="VHO112" s="5"/>
      <c r="VHP112" s="5"/>
      <c r="VHQ112" s="1"/>
      <c r="VHR112" s="2"/>
      <c r="VHS112" s="2"/>
      <c r="VHT112" s="5"/>
      <c r="VHU112" s="5"/>
      <c r="VHV112" s="5"/>
      <c r="VHW112" s="5"/>
      <c r="VHX112" s="5"/>
      <c r="VHY112" s="1"/>
      <c r="VHZ112" s="2"/>
      <c r="VIA112" s="2"/>
      <c r="VIB112" s="5"/>
      <c r="VIC112" s="5"/>
      <c r="VID112" s="5"/>
      <c r="VIE112" s="5"/>
      <c r="VIF112" s="5"/>
      <c r="VIG112" s="1"/>
      <c r="VIH112" s="2"/>
      <c r="VII112" s="2"/>
      <c r="VIJ112" s="5"/>
      <c r="VIK112" s="5"/>
      <c r="VIL112" s="5"/>
      <c r="VIM112" s="5"/>
      <c r="VIN112" s="5"/>
      <c r="VIO112" s="1"/>
      <c r="VIP112" s="2"/>
      <c r="VIQ112" s="2"/>
      <c r="VIR112" s="5"/>
      <c r="VIS112" s="5"/>
      <c r="VIT112" s="5"/>
      <c r="VIU112" s="5"/>
      <c r="VIV112" s="5"/>
      <c r="VIW112" s="1"/>
      <c r="VIX112" s="2"/>
      <c r="VIY112" s="2"/>
      <c r="VIZ112" s="5"/>
      <c r="VJA112" s="5"/>
      <c r="VJB112" s="5"/>
      <c r="VJC112" s="5"/>
      <c r="VJD112" s="5"/>
      <c r="VJE112" s="1"/>
      <c r="VJF112" s="2"/>
      <c r="VJG112" s="2"/>
      <c r="VJH112" s="5"/>
      <c r="VJI112" s="5"/>
      <c r="VJJ112" s="5"/>
      <c r="VJK112" s="5"/>
      <c r="VJL112" s="5"/>
      <c r="VJM112" s="1"/>
      <c r="VJN112" s="2"/>
      <c r="VJO112" s="2"/>
      <c r="VJP112" s="5"/>
      <c r="VJQ112" s="5"/>
      <c r="VJR112" s="5"/>
      <c r="VJS112" s="5"/>
      <c r="VJT112" s="5"/>
      <c r="VJU112" s="1"/>
      <c r="VJV112" s="2"/>
      <c r="VJW112" s="2"/>
      <c r="VJX112" s="5"/>
      <c r="VJY112" s="5"/>
      <c r="VJZ112" s="5"/>
      <c r="VKA112" s="5"/>
      <c r="VKB112" s="5"/>
      <c r="VKC112" s="1"/>
      <c r="VKD112" s="2"/>
      <c r="VKE112" s="2"/>
      <c r="VKF112" s="5"/>
      <c r="VKG112" s="5"/>
      <c r="VKH112" s="5"/>
      <c r="VKI112" s="5"/>
      <c r="VKJ112" s="5"/>
      <c r="VKK112" s="1"/>
      <c r="VKL112" s="2"/>
      <c r="VKM112" s="2"/>
      <c r="VKN112" s="5"/>
      <c r="VKO112" s="5"/>
      <c r="VKP112" s="5"/>
      <c r="VKQ112" s="5"/>
      <c r="VKR112" s="5"/>
      <c r="VKS112" s="1"/>
      <c r="VKT112" s="2"/>
      <c r="VKU112" s="2"/>
      <c r="VKV112" s="5"/>
      <c r="VKW112" s="5"/>
      <c r="VKX112" s="5"/>
      <c r="VKY112" s="5"/>
      <c r="VKZ112" s="5"/>
      <c r="VLA112" s="1"/>
      <c r="VLB112" s="2"/>
      <c r="VLC112" s="2"/>
      <c r="VLD112" s="5"/>
      <c r="VLE112" s="5"/>
      <c r="VLF112" s="5"/>
      <c r="VLG112" s="5"/>
      <c r="VLH112" s="5"/>
      <c r="VLI112" s="1"/>
      <c r="VLJ112" s="2"/>
      <c r="VLK112" s="2"/>
      <c r="VLL112" s="5"/>
      <c r="VLM112" s="5"/>
      <c r="VLN112" s="5"/>
      <c r="VLO112" s="5"/>
      <c r="VLP112" s="5"/>
      <c r="VLQ112" s="1"/>
      <c r="VLR112" s="2"/>
      <c r="VLS112" s="2"/>
      <c r="VLT112" s="5"/>
      <c r="VLU112" s="5"/>
      <c r="VLV112" s="5"/>
      <c r="VLW112" s="5"/>
      <c r="VLX112" s="5"/>
      <c r="VLY112" s="1"/>
      <c r="VLZ112" s="2"/>
      <c r="VMA112" s="2"/>
      <c r="VMB112" s="5"/>
      <c r="VMC112" s="5"/>
      <c r="VMD112" s="5"/>
      <c r="VME112" s="5"/>
      <c r="VMF112" s="5"/>
      <c r="VMG112" s="1"/>
      <c r="VMH112" s="2"/>
      <c r="VMI112" s="2"/>
      <c r="VMJ112" s="5"/>
      <c r="VMK112" s="5"/>
      <c r="VML112" s="5"/>
      <c r="VMM112" s="5"/>
      <c r="VMN112" s="5"/>
      <c r="VMO112" s="1"/>
      <c r="VMP112" s="2"/>
      <c r="VMQ112" s="2"/>
      <c r="VMR112" s="5"/>
      <c r="VMS112" s="5"/>
      <c r="VMT112" s="5"/>
      <c r="VMU112" s="5"/>
      <c r="VMV112" s="5"/>
      <c r="VMW112" s="1"/>
      <c r="VMX112" s="2"/>
      <c r="VMY112" s="2"/>
      <c r="VMZ112" s="5"/>
      <c r="VNA112" s="5"/>
      <c r="VNB112" s="5"/>
      <c r="VNC112" s="5"/>
      <c r="VND112" s="5"/>
      <c r="VNE112" s="1"/>
      <c r="VNF112" s="2"/>
      <c r="VNG112" s="2"/>
      <c r="VNH112" s="5"/>
      <c r="VNI112" s="5"/>
      <c r="VNJ112" s="5"/>
      <c r="VNK112" s="5"/>
      <c r="VNL112" s="5"/>
      <c r="VNM112" s="1"/>
      <c r="VNN112" s="2"/>
      <c r="VNO112" s="2"/>
      <c r="VNP112" s="5"/>
      <c r="VNQ112" s="5"/>
      <c r="VNR112" s="5"/>
      <c r="VNS112" s="5"/>
      <c r="VNT112" s="5"/>
      <c r="VNU112" s="1"/>
      <c r="VNV112" s="2"/>
      <c r="VNW112" s="2"/>
      <c r="VNX112" s="5"/>
      <c r="VNY112" s="5"/>
      <c r="VNZ112" s="5"/>
      <c r="VOA112" s="5"/>
      <c r="VOB112" s="5"/>
      <c r="VOC112" s="1"/>
      <c r="VOD112" s="2"/>
      <c r="VOE112" s="2"/>
      <c r="VOF112" s="5"/>
      <c r="VOG112" s="5"/>
      <c r="VOH112" s="5"/>
      <c r="VOI112" s="5"/>
      <c r="VOJ112" s="5"/>
      <c r="VOK112" s="1"/>
      <c r="VOL112" s="2"/>
      <c r="VOM112" s="2"/>
      <c r="VON112" s="5"/>
      <c r="VOO112" s="5"/>
      <c r="VOP112" s="5"/>
      <c r="VOQ112" s="5"/>
      <c r="VOR112" s="5"/>
      <c r="VOS112" s="1"/>
      <c r="VOT112" s="2"/>
      <c r="VOU112" s="2"/>
      <c r="VOV112" s="5"/>
      <c r="VOW112" s="5"/>
      <c r="VOX112" s="5"/>
      <c r="VOY112" s="5"/>
      <c r="VOZ112" s="5"/>
      <c r="VPA112" s="1"/>
      <c r="VPB112" s="2"/>
      <c r="VPC112" s="2"/>
      <c r="VPD112" s="5"/>
      <c r="VPE112" s="5"/>
      <c r="VPF112" s="5"/>
      <c r="VPG112" s="5"/>
      <c r="VPH112" s="5"/>
      <c r="VPI112" s="1"/>
      <c r="VPJ112" s="2"/>
      <c r="VPK112" s="2"/>
      <c r="VPL112" s="5"/>
      <c r="VPM112" s="5"/>
      <c r="VPN112" s="5"/>
      <c r="VPO112" s="5"/>
      <c r="VPP112" s="5"/>
      <c r="VPQ112" s="1"/>
      <c r="VPR112" s="2"/>
      <c r="VPS112" s="2"/>
      <c r="VPT112" s="5"/>
      <c r="VPU112" s="5"/>
      <c r="VPV112" s="5"/>
      <c r="VPW112" s="5"/>
      <c r="VPX112" s="5"/>
      <c r="VPY112" s="1"/>
      <c r="VPZ112" s="2"/>
      <c r="VQA112" s="2"/>
      <c r="VQB112" s="5"/>
      <c r="VQC112" s="5"/>
      <c r="VQD112" s="5"/>
      <c r="VQE112" s="5"/>
      <c r="VQF112" s="5"/>
      <c r="VQG112" s="1"/>
      <c r="VQH112" s="2"/>
      <c r="VQI112" s="2"/>
      <c r="VQJ112" s="5"/>
      <c r="VQK112" s="5"/>
      <c r="VQL112" s="5"/>
      <c r="VQM112" s="5"/>
      <c r="VQN112" s="5"/>
      <c r="VQO112" s="1"/>
      <c r="VQP112" s="2"/>
      <c r="VQQ112" s="2"/>
      <c r="VQR112" s="5"/>
      <c r="VQS112" s="5"/>
      <c r="VQT112" s="5"/>
      <c r="VQU112" s="5"/>
      <c r="VQV112" s="5"/>
      <c r="VQW112" s="1"/>
      <c r="VQX112" s="2"/>
      <c r="VQY112" s="2"/>
      <c r="VQZ112" s="5"/>
      <c r="VRA112" s="5"/>
      <c r="VRB112" s="5"/>
      <c r="VRC112" s="5"/>
      <c r="VRD112" s="5"/>
      <c r="VRE112" s="1"/>
      <c r="VRF112" s="2"/>
      <c r="VRG112" s="2"/>
      <c r="VRH112" s="5"/>
      <c r="VRI112" s="5"/>
      <c r="VRJ112" s="5"/>
      <c r="VRK112" s="5"/>
      <c r="VRL112" s="5"/>
      <c r="VRM112" s="1"/>
      <c r="VRN112" s="2"/>
      <c r="VRO112" s="2"/>
      <c r="VRP112" s="5"/>
      <c r="VRQ112" s="5"/>
      <c r="VRR112" s="5"/>
      <c r="VRS112" s="5"/>
      <c r="VRT112" s="5"/>
      <c r="VRU112" s="1"/>
      <c r="VRV112" s="2"/>
      <c r="VRW112" s="2"/>
      <c r="VRX112" s="5"/>
      <c r="VRY112" s="5"/>
      <c r="VRZ112" s="5"/>
      <c r="VSA112" s="5"/>
      <c r="VSB112" s="5"/>
      <c r="VSC112" s="1"/>
      <c r="VSD112" s="2"/>
      <c r="VSE112" s="2"/>
      <c r="VSF112" s="5"/>
      <c r="VSG112" s="5"/>
      <c r="VSH112" s="5"/>
      <c r="VSI112" s="5"/>
      <c r="VSJ112" s="5"/>
      <c r="VSK112" s="1"/>
      <c r="VSL112" s="2"/>
      <c r="VSM112" s="2"/>
      <c r="VSN112" s="5"/>
      <c r="VSO112" s="5"/>
      <c r="VSP112" s="5"/>
      <c r="VSQ112" s="5"/>
      <c r="VSR112" s="5"/>
      <c r="VSS112" s="1"/>
      <c r="VST112" s="2"/>
      <c r="VSU112" s="2"/>
      <c r="VSV112" s="5"/>
      <c r="VSW112" s="5"/>
      <c r="VSX112" s="5"/>
      <c r="VSY112" s="5"/>
      <c r="VSZ112" s="5"/>
      <c r="VTA112" s="1"/>
      <c r="VTB112" s="2"/>
      <c r="VTC112" s="2"/>
      <c r="VTD112" s="5"/>
      <c r="VTE112" s="5"/>
      <c r="VTF112" s="5"/>
      <c r="VTG112" s="5"/>
      <c r="VTH112" s="5"/>
      <c r="VTI112" s="1"/>
      <c r="VTJ112" s="2"/>
      <c r="VTK112" s="2"/>
      <c r="VTL112" s="5"/>
      <c r="VTM112" s="5"/>
      <c r="VTN112" s="5"/>
      <c r="VTO112" s="5"/>
      <c r="VTP112" s="5"/>
      <c r="VTQ112" s="1"/>
      <c r="VTR112" s="2"/>
      <c r="VTS112" s="2"/>
      <c r="VTT112" s="5"/>
      <c r="VTU112" s="5"/>
      <c r="VTV112" s="5"/>
      <c r="VTW112" s="5"/>
      <c r="VTX112" s="5"/>
      <c r="VTY112" s="1"/>
      <c r="VTZ112" s="2"/>
      <c r="VUA112" s="2"/>
      <c r="VUB112" s="5"/>
      <c r="VUC112" s="5"/>
      <c r="VUD112" s="5"/>
      <c r="VUE112" s="5"/>
      <c r="VUF112" s="5"/>
      <c r="VUG112" s="1"/>
      <c r="VUH112" s="2"/>
      <c r="VUI112" s="2"/>
      <c r="VUJ112" s="5"/>
      <c r="VUK112" s="5"/>
      <c r="VUL112" s="5"/>
      <c r="VUM112" s="5"/>
      <c r="VUN112" s="5"/>
      <c r="VUO112" s="1"/>
      <c r="VUP112" s="2"/>
      <c r="VUQ112" s="2"/>
      <c r="VUR112" s="5"/>
      <c r="VUS112" s="5"/>
      <c r="VUT112" s="5"/>
      <c r="VUU112" s="5"/>
      <c r="VUV112" s="5"/>
      <c r="VUW112" s="1"/>
      <c r="VUX112" s="2"/>
      <c r="VUY112" s="2"/>
      <c r="VUZ112" s="5"/>
      <c r="VVA112" s="5"/>
      <c r="VVB112" s="5"/>
      <c r="VVC112" s="5"/>
      <c r="VVD112" s="5"/>
      <c r="VVE112" s="1"/>
      <c r="VVF112" s="2"/>
      <c r="VVG112" s="2"/>
      <c r="VVH112" s="5"/>
      <c r="VVI112" s="5"/>
      <c r="VVJ112" s="5"/>
      <c r="VVK112" s="5"/>
      <c r="VVL112" s="5"/>
      <c r="VVM112" s="1"/>
      <c r="VVN112" s="2"/>
      <c r="VVO112" s="2"/>
      <c r="VVP112" s="5"/>
      <c r="VVQ112" s="5"/>
      <c r="VVR112" s="5"/>
      <c r="VVS112" s="5"/>
      <c r="VVT112" s="5"/>
      <c r="VVU112" s="1"/>
      <c r="VVV112" s="2"/>
      <c r="VVW112" s="2"/>
      <c r="VVX112" s="5"/>
      <c r="VVY112" s="5"/>
      <c r="VVZ112" s="5"/>
      <c r="VWA112" s="5"/>
      <c r="VWB112" s="5"/>
      <c r="VWC112" s="1"/>
      <c r="VWD112" s="2"/>
      <c r="VWE112" s="2"/>
      <c r="VWF112" s="5"/>
      <c r="VWG112" s="5"/>
      <c r="VWH112" s="5"/>
      <c r="VWI112" s="5"/>
      <c r="VWJ112" s="5"/>
      <c r="VWK112" s="1"/>
      <c r="VWL112" s="2"/>
      <c r="VWM112" s="2"/>
      <c r="VWN112" s="5"/>
      <c r="VWO112" s="5"/>
      <c r="VWP112" s="5"/>
      <c r="VWQ112" s="5"/>
      <c r="VWR112" s="5"/>
      <c r="VWS112" s="1"/>
      <c r="VWT112" s="2"/>
      <c r="VWU112" s="2"/>
      <c r="VWV112" s="5"/>
      <c r="VWW112" s="5"/>
      <c r="VWX112" s="5"/>
      <c r="VWY112" s="5"/>
      <c r="VWZ112" s="5"/>
      <c r="VXA112" s="1"/>
      <c r="VXB112" s="2"/>
      <c r="VXC112" s="2"/>
      <c r="VXD112" s="5"/>
      <c r="VXE112" s="5"/>
      <c r="VXF112" s="5"/>
      <c r="VXG112" s="5"/>
      <c r="VXH112" s="5"/>
      <c r="VXI112" s="1"/>
      <c r="VXJ112" s="2"/>
      <c r="VXK112" s="2"/>
      <c r="VXL112" s="5"/>
      <c r="VXM112" s="5"/>
      <c r="VXN112" s="5"/>
      <c r="VXO112" s="5"/>
      <c r="VXP112" s="5"/>
      <c r="VXQ112" s="1"/>
      <c r="VXR112" s="2"/>
      <c r="VXS112" s="2"/>
      <c r="VXT112" s="5"/>
      <c r="VXU112" s="5"/>
      <c r="VXV112" s="5"/>
      <c r="VXW112" s="5"/>
      <c r="VXX112" s="5"/>
      <c r="VXY112" s="1"/>
      <c r="VXZ112" s="2"/>
      <c r="VYA112" s="2"/>
      <c r="VYB112" s="5"/>
      <c r="VYC112" s="5"/>
      <c r="VYD112" s="5"/>
      <c r="VYE112" s="5"/>
      <c r="VYF112" s="5"/>
      <c r="VYG112" s="1"/>
      <c r="VYH112" s="2"/>
      <c r="VYI112" s="2"/>
      <c r="VYJ112" s="5"/>
      <c r="VYK112" s="5"/>
      <c r="VYL112" s="5"/>
      <c r="VYM112" s="5"/>
      <c r="VYN112" s="5"/>
      <c r="VYO112" s="1"/>
      <c r="VYP112" s="2"/>
      <c r="VYQ112" s="2"/>
      <c r="VYR112" s="5"/>
      <c r="VYS112" s="5"/>
      <c r="VYT112" s="5"/>
      <c r="VYU112" s="5"/>
      <c r="VYV112" s="5"/>
      <c r="VYW112" s="1"/>
      <c r="VYX112" s="2"/>
      <c r="VYY112" s="2"/>
      <c r="VYZ112" s="5"/>
      <c r="VZA112" s="5"/>
      <c r="VZB112" s="5"/>
      <c r="VZC112" s="5"/>
      <c r="VZD112" s="5"/>
      <c r="VZE112" s="1"/>
      <c r="VZF112" s="2"/>
      <c r="VZG112" s="2"/>
      <c r="VZH112" s="5"/>
      <c r="VZI112" s="5"/>
      <c r="VZJ112" s="5"/>
      <c r="VZK112" s="5"/>
      <c r="VZL112" s="5"/>
      <c r="VZM112" s="1"/>
      <c r="VZN112" s="2"/>
      <c r="VZO112" s="2"/>
      <c r="VZP112" s="5"/>
      <c r="VZQ112" s="5"/>
      <c r="VZR112" s="5"/>
      <c r="VZS112" s="5"/>
      <c r="VZT112" s="5"/>
      <c r="VZU112" s="1"/>
      <c r="VZV112" s="2"/>
      <c r="VZW112" s="2"/>
      <c r="VZX112" s="5"/>
      <c r="VZY112" s="5"/>
      <c r="VZZ112" s="5"/>
      <c r="WAA112" s="5"/>
      <c r="WAB112" s="5"/>
      <c r="WAC112" s="1"/>
      <c r="WAD112" s="2"/>
      <c r="WAE112" s="2"/>
      <c r="WAF112" s="5"/>
      <c r="WAG112" s="5"/>
      <c r="WAH112" s="5"/>
      <c r="WAI112" s="5"/>
      <c r="WAJ112" s="5"/>
      <c r="WAK112" s="1"/>
      <c r="WAL112" s="2"/>
      <c r="WAM112" s="2"/>
      <c r="WAN112" s="5"/>
      <c r="WAO112" s="5"/>
      <c r="WAP112" s="5"/>
      <c r="WAQ112" s="5"/>
      <c r="WAR112" s="5"/>
      <c r="WAS112" s="1"/>
      <c r="WAT112" s="2"/>
      <c r="WAU112" s="2"/>
      <c r="WAV112" s="5"/>
      <c r="WAW112" s="5"/>
      <c r="WAX112" s="5"/>
      <c r="WAY112" s="5"/>
      <c r="WAZ112" s="5"/>
      <c r="WBA112" s="1"/>
      <c r="WBB112" s="2"/>
      <c r="WBC112" s="2"/>
      <c r="WBD112" s="5"/>
      <c r="WBE112" s="5"/>
      <c r="WBF112" s="5"/>
      <c r="WBG112" s="5"/>
      <c r="WBH112" s="5"/>
      <c r="WBI112" s="1"/>
      <c r="WBJ112" s="2"/>
      <c r="WBK112" s="2"/>
      <c r="WBL112" s="5"/>
      <c r="WBM112" s="5"/>
      <c r="WBN112" s="5"/>
      <c r="WBO112" s="5"/>
      <c r="WBP112" s="5"/>
      <c r="WBQ112" s="1"/>
      <c r="WBR112" s="2"/>
      <c r="WBS112" s="2"/>
      <c r="WBT112" s="5"/>
      <c r="WBU112" s="5"/>
      <c r="WBV112" s="5"/>
      <c r="WBW112" s="5"/>
      <c r="WBX112" s="5"/>
      <c r="WBY112" s="1"/>
      <c r="WBZ112" s="2"/>
      <c r="WCA112" s="2"/>
      <c r="WCB112" s="5"/>
      <c r="WCC112" s="5"/>
      <c r="WCD112" s="5"/>
      <c r="WCE112" s="5"/>
      <c r="WCF112" s="5"/>
      <c r="WCG112" s="1"/>
      <c r="WCH112" s="2"/>
      <c r="WCI112" s="2"/>
      <c r="WCJ112" s="5"/>
      <c r="WCK112" s="5"/>
      <c r="WCL112" s="5"/>
      <c r="WCM112" s="5"/>
      <c r="WCN112" s="5"/>
      <c r="WCO112" s="1"/>
      <c r="WCP112" s="2"/>
      <c r="WCQ112" s="2"/>
      <c r="WCR112" s="5"/>
      <c r="WCS112" s="5"/>
      <c r="WCT112" s="5"/>
      <c r="WCU112" s="5"/>
      <c r="WCV112" s="5"/>
      <c r="WCW112" s="1"/>
      <c r="WCX112" s="2"/>
      <c r="WCY112" s="2"/>
      <c r="WCZ112" s="5"/>
      <c r="WDA112" s="5"/>
      <c r="WDB112" s="5"/>
      <c r="WDC112" s="5"/>
      <c r="WDD112" s="5"/>
      <c r="WDE112" s="1"/>
      <c r="WDF112" s="2"/>
      <c r="WDG112" s="2"/>
      <c r="WDH112" s="5"/>
      <c r="WDI112" s="5"/>
      <c r="WDJ112" s="5"/>
      <c r="WDK112" s="5"/>
      <c r="WDL112" s="5"/>
      <c r="WDM112" s="1"/>
      <c r="WDN112" s="2"/>
      <c r="WDO112" s="2"/>
      <c r="WDP112" s="5"/>
      <c r="WDQ112" s="5"/>
      <c r="WDR112" s="5"/>
      <c r="WDS112" s="5"/>
      <c r="WDT112" s="5"/>
      <c r="WDU112" s="1"/>
      <c r="WDV112" s="2"/>
      <c r="WDW112" s="2"/>
      <c r="WDX112" s="5"/>
      <c r="WDY112" s="5"/>
      <c r="WDZ112" s="5"/>
      <c r="WEA112" s="5"/>
      <c r="WEB112" s="5"/>
      <c r="WEC112" s="1"/>
      <c r="WED112" s="2"/>
      <c r="WEE112" s="2"/>
      <c r="WEF112" s="5"/>
      <c r="WEG112" s="5"/>
      <c r="WEH112" s="5"/>
      <c r="WEI112" s="5"/>
      <c r="WEJ112" s="5"/>
      <c r="WEK112" s="1"/>
      <c r="WEL112" s="2"/>
      <c r="WEM112" s="2"/>
      <c r="WEN112" s="5"/>
      <c r="WEO112" s="5"/>
      <c r="WEP112" s="5"/>
      <c r="WEQ112" s="5"/>
      <c r="WER112" s="5"/>
      <c r="WES112" s="1"/>
      <c r="WET112" s="2"/>
      <c r="WEU112" s="2"/>
      <c r="WEV112" s="5"/>
      <c r="WEW112" s="5"/>
      <c r="WEX112" s="5"/>
      <c r="WEY112" s="5"/>
      <c r="WEZ112" s="5"/>
      <c r="WFA112" s="1"/>
      <c r="WFB112" s="2"/>
      <c r="WFC112" s="2"/>
      <c r="WFD112" s="5"/>
      <c r="WFE112" s="5"/>
      <c r="WFF112" s="5"/>
      <c r="WFG112" s="5"/>
      <c r="WFH112" s="5"/>
      <c r="WFI112" s="1"/>
      <c r="WFJ112" s="2"/>
      <c r="WFK112" s="2"/>
      <c r="WFL112" s="5"/>
      <c r="WFM112" s="5"/>
      <c r="WFN112" s="5"/>
      <c r="WFO112" s="5"/>
      <c r="WFP112" s="5"/>
      <c r="WFQ112" s="1"/>
      <c r="WFR112" s="2"/>
      <c r="WFS112" s="2"/>
      <c r="WFT112" s="5"/>
      <c r="WFU112" s="5"/>
      <c r="WFV112" s="5"/>
      <c r="WFW112" s="5"/>
      <c r="WFX112" s="5"/>
      <c r="WFY112" s="1"/>
      <c r="WFZ112" s="2"/>
      <c r="WGA112" s="2"/>
      <c r="WGB112" s="5"/>
      <c r="WGC112" s="5"/>
      <c r="WGD112" s="5"/>
      <c r="WGE112" s="5"/>
      <c r="WGF112" s="5"/>
      <c r="WGG112" s="1"/>
      <c r="WGH112" s="2"/>
      <c r="WGI112" s="2"/>
      <c r="WGJ112" s="5"/>
      <c r="WGK112" s="5"/>
      <c r="WGL112" s="5"/>
      <c r="WGM112" s="5"/>
      <c r="WGN112" s="5"/>
      <c r="WGO112" s="1"/>
      <c r="WGP112" s="2"/>
      <c r="WGQ112" s="2"/>
      <c r="WGR112" s="5"/>
      <c r="WGS112" s="5"/>
      <c r="WGT112" s="5"/>
      <c r="WGU112" s="5"/>
      <c r="WGV112" s="5"/>
      <c r="WGW112" s="1"/>
      <c r="WGX112" s="2"/>
      <c r="WGY112" s="2"/>
      <c r="WGZ112" s="5"/>
      <c r="WHA112" s="5"/>
      <c r="WHB112" s="5"/>
      <c r="WHC112" s="5"/>
      <c r="WHD112" s="5"/>
      <c r="WHE112" s="1"/>
      <c r="WHF112" s="2"/>
      <c r="WHG112" s="2"/>
      <c r="WHH112" s="5"/>
      <c r="WHI112" s="5"/>
      <c r="WHJ112" s="5"/>
      <c r="WHK112" s="5"/>
      <c r="WHL112" s="5"/>
      <c r="WHM112" s="1"/>
      <c r="WHN112" s="2"/>
      <c r="WHO112" s="2"/>
      <c r="WHP112" s="5"/>
      <c r="WHQ112" s="5"/>
      <c r="WHR112" s="5"/>
      <c r="WHS112" s="5"/>
      <c r="WHT112" s="5"/>
      <c r="WHU112" s="1"/>
      <c r="WHV112" s="2"/>
      <c r="WHW112" s="2"/>
      <c r="WHX112" s="5"/>
      <c r="WHY112" s="5"/>
      <c r="WHZ112" s="5"/>
      <c r="WIA112" s="5"/>
      <c r="WIB112" s="5"/>
      <c r="WIC112" s="1"/>
      <c r="WID112" s="2"/>
      <c r="WIE112" s="2"/>
      <c r="WIF112" s="5"/>
      <c r="WIG112" s="5"/>
      <c r="WIH112" s="5"/>
      <c r="WII112" s="5"/>
      <c r="WIJ112" s="5"/>
      <c r="WIK112" s="1"/>
      <c r="WIL112" s="2"/>
      <c r="WIM112" s="2"/>
      <c r="WIN112" s="5"/>
      <c r="WIO112" s="5"/>
      <c r="WIP112" s="5"/>
      <c r="WIQ112" s="5"/>
      <c r="WIR112" s="5"/>
      <c r="WIS112" s="1"/>
      <c r="WIT112" s="2"/>
      <c r="WIU112" s="2"/>
      <c r="WIV112" s="5"/>
      <c r="WIW112" s="5"/>
      <c r="WIX112" s="5"/>
      <c r="WIY112" s="5"/>
      <c r="WIZ112" s="5"/>
      <c r="WJA112" s="1"/>
      <c r="WJB112" s="2"/>
      <c r="WJC112" s="2"/>
      <c r="WJD112" s="5"/>
      <c r="WJE112" s="5"/>
      <c r="WJF112" s="5"/>
      <c r="WJG112" s="5"/>
      <c r="WJH112" s="5"/>
      <c r="WJI112" s="1"/>
      <c r="WJJ112" s="2"/>
      <c r="WJK112" s="2"/>
      <c r="WJL112" s="5"/>
      <c r="WJM112" s="5"/>
      <c r="WJN112" s="5"/>
      <c r="WJO112" s="5"/>
      <c r="WJP112" s="5"/>
      <c r="WJQ112" s="1"/>
      <c r="WJR112" s="2"/>
      <c r="WJS112" s="2"/>
      <c r="WJT112" s="5"/>
      <c r="WJU112" s="5"/>
      <c r="WJV112" s="5"/>
      <c r="WJW112" s="5"/>
      <c r="WJX112" s="5"/>
      <c r="WJY112" s="1"/>
      <c r="WJZ112" s="2"/>
      <c r="WKA112" s="2"/>
      <c r="WKB112" s="5"/>
      <c r="WKC112" s="5"/>
      <c r="WKD112" s="5"/>
      <c r="WKE112" s="5"/>
      <c r="WKF112" s="5"/>
      <c r="WKG112" s="1"/>
      <c r="WKH112" s="2"/>
      <c r="WKI112" s="2"/>
      <c r="WKJ112" s="5"/>
      <c r="WKK112" s="5"/>
      <c r="WKL112" s="5"/>
      <c r="WKM112" s="5"/>
      <c r="WKN112" s="5"/>
      <c r="WKO112" s="1"/>
      <c r="WKP112" s="2"/>
      <c r="WKQ112" s="2"/>
      <c r="WKR112" s="5"/>
      <c r="WKS112" s="5"/>
      <c r="WKT112" s="5"/>
      <c r="WKU112" s="5"/>
      <c r="WKV112" s="5"/>
      <c r="WKW112" s="1"/>
      <c r="WKX112" s="2"/>
      <c r="WKY112" s="2"/>
      <c r="WKZ112" s="5"/>
      <c r="WLA112" s="5"/>
      <c r="WLB112" s="5"/>
      <c r="WLC112" s="5"/>
      <c r="WLD112" s="5"/>
      <c r="WLE112" s="1"/>
      <c r="WLF112" s="2"/>
      <c r="WLG112" s="2"/>
      <c r="WLH112" s="5"/>
      <c r="WLI112" s="5"/>
      <c r="WLJ112" s="5"/>
      <c r="WLK112" s="5"/>
      <c r="WLL112" s="5"/>
      <c r="WLM112" s="1"/>
      <c r="WLN112" s="2"/>
      <c r="WLO112" s="2"/>
      <c r="WLP112" s="5"/>
      <c r="WLQ112" s="5"/>
      <c r="WLR112" s="5"/>
      <c r="WLS112" s="5"/>
      <c r="WLT112" s="5"/>
      <c r="WLU112" s="1"/>
      <c r="WLV112" s="2"/>
      <c r="WLW112" s="2"/>
      <c r="WLX112" s="5"/>
      <c r="WLY112" s="5"/>
      <c r="WLZ112" s="5"/>
      <c r="WMA112" s="5"/>
      <c r="WMB112" s="5"/>
      <c r="WMC112" s="1"/>
      <c r="WMD112" s="2"/>
      <c r="WME112" s="2"/>
      <c r="WMF112" s="5"/>
      <c r="WMG112" s="5"/>
      <c r="WMH112" s="5"/>
      <c r="WMI112" s="5"/>
      <c r="WMJ112" s="5"/>
      <c r="WMK112" s="1"/>
      <c r="WML112" s="2"/>
      <c r="WMM112" s="2"/>
      <c r="WMN112" s="5"/>
      <c r="WMO112" s="5"/>
      <c r="WMP112" s="5"/>
      <c r="WMQ112" s="5"/>
      <c r="WMR112" s="5"/>
      <c r="WMS112" s="1"/>
      <c r="WMT112" s="2"/>
      <c r="WMU112" s="2"/>
      <c r="WMV112" s="5"/>
      <c r="WMW112" s="5"/>
      <c r="WMX112" s="5"/>
      <c r="WMY112" s="5"/>
      <c r="WMZ112" s="5"/>
      <c r="WNA112" s="1"/>
      <c r="WNB112" s="2"/>
      <c r="WNC112" s="2"/>
      <c r="WND112" s="5"/>
      <c r="WNE112" s="5"/>
      <c r="WNF112" s="5"/>
      <c r="WNG112" s="5"/>
      <c r="WNH112" s="5"/>
      <c r="WNI112" s="1"/>
      <c r="WNJ112" s="2"/>
      <c r="WNK112" s="2"/>
      <c r="WNL112" s="5"/>
      <c r="WNM112" s="5"/>
      <c r="WNN112" s="5"/>
      <c r="WNO112" s="5"/>
      <c r="WNP112" s="5"/>
      <c r="WNQ112" s="1"/>
      <c r="WNR112" s="2"/>
      <c r="WNS112" s="2"/>
      <c r="WNT112" s="5"/>
      <c r="WNU112" s="5"/>
      <c r="WNV112" s="5"/>
      <c r="WNW112" s="5"/>
      <c r="WNX112" s="5"/>
      <c r="WNY112" s="1"/>
      <c r="WNZ112" s="2"/>
      <c r="WOA112" s="2"/>
      <c r="WOB112" s="5"/>
      <c r="WOC112" s="5"/>
      <c r="WOD112" s="5"/>
      <c r="WOE112" s="5"/>
      <c r="WOF112" s="5"/>
      <c r="WOG112" s="1"/>
      <c r="WOH112" s="2"/>
      <c r="WOI112" s="2"/>
      <c r="WOJ112" s="5"/>
      <c r="WOK112" s="5"/>
      <c r="WOL112" s="5"/>
      <c r="WOM112" s="5"/>
      <c r="WON112" s="5"/>
      <c r="WOO112" s="1"/>
      <c r="WOP112" s="2"/>
      <c r="WOQ112" s="2"/>
      <c r="WOR112" s="5"/>
      <c r="WOS112" s="5"/>
      <c r="WOT112" s="5"/>
      <c r="WOU112" s="5"/>
      <c r="WOV112" s="5"/>
      <c r="WOW112" s="1"/>
      <c r="WOX112" s="2"/>
      <c r="WOY112" s="2"/>
      <c r="WOZ112" s="5"/>
      <c r="WPA112" s="5"/>
      <c r="WPB112" s="5"/>
      <c r="WPC112" s="5"/>
      <c r="WPD112" s="5"/>
      <c r="WPE112" s="1"/>
      <c r="WPF112" s="2"/>
      <c r="WPG112" s="2"/>
      <c r="WPH112" s="5"/>
      <c r="WPI112" s="5"/>
      <c r="WPJ112" s="5"/>
      <c r="WPK112" s="5"/>
      <c r="WPL112" s="5"/>
      <c r="WPM112" s="1"/>
      <c r="WPN112" s="2"/>
      <c r="WPO112" s="2"/>
      <c r="WPP112" s="5"/>
      <c r="WPQ112" s="5"/>
      <c r="WPR112" s="5"/>
      <c r="WPS112" s="5"/>
      <c r="WPT112" s="5"/>
      <c r="WPU112" s="1"/>
      <c r="WPV112" s="2"/>
      <c r="WPW112" s="2"/>
      <c r="WPX112" s="5"/>
      <c r="WPY112" s="5"/>
      <c r="WPZ112" s="5"/>
      <c r="WQA112" s="5"/>
      <c r="WQB112" s="5"/>
      <c r="WQC112" s="1"/>
      <c r="WQD112" s="2"/>
      <c r="WQE112" s="2"/>
      <c r="WQF112" s="5"/>
      <c r="WQG112" s="5"/>
      <c r="WQH112" s="5"/>
      <c r="WQI112" s="5"/>
      <c r="WQJ112" s="5"/>
      <c r="WQK112" s="1"/>
      <c r="WQL112" s="2"/>
      <c r="WQM112" s="2"/>
      <c r="WQN112" s="5"/>
      <c r="WQO112" s="5"/>
      <c r="WQP112" s="5"/>
      <c r="WQQ112" s="5"/>
      <c r="WQR112" s="5"/>
      <c r="WQS112" s="1"/>
      <c r="WQT112" s="2"/>
      <c r="WQU112" s="2"/>
      <c r="WQV112" s="5"/>
      <c r="WQW112" s="5"/>
      <c r="WQX112" s="5"/>
      <c r="WQY112" s="5"/>
      <c r="WQZ112" s="5"/>
      <c r="WRA112" s="1"/>
      <c r="WRB112" s="2"/>
      <c r="WRC112" s="2"/>
      <c r="WRD112" s="5"/>
      <c r="WRE112" s="5"/>
      <c r="WRF112" s="5"/>
      <c r="WRG112" s="5"/>
      <c r="WRH112" s="5"/>
      <c r="WRI112" s="1"/>
      <c r="WRJ112" s="2"/>
      <c r="WRK112" s="2"/>
      <c r="WRL112" s="5"/>
      <c r="WRM112" s="5"/>
      <c r="WRN112" s="5"/>
      <c r="WRO112" s="5"/>
      <c r="WRP112" s="5"/>
      <c r="WRQ112" s="1"/>
      <c r="WRR112" s="2"/>
      <c r="WRS112" s="2"/>
      <c r="WRT112" s="5"/>
      <c r="WRU112" s="5"/>
      <c r="WRV112" s="5"/>
      <c r="WRW112" s="5"/>
      <c r="WRX112" s="5"/>
      <c r="WRY112" s="1"/>
      <c r="WRZ112" s="2"/>
      <c r="WSA112" s="2"/>
      <c r="WSB112" s="5"/>
      <c r="WSC112" s="5"/>
      <c r="WSD112" s="5"/>
      <c r="WSE112" s="5"/>
      <c r="WSF112" s="5"/>
      <c r="WSG112" s="1"/>
      <c r="WSH112" s="2"/>
      <c r="WSI112" s="2"/>
      <c r="WSJ112" s="5"/>
      <c r="WSK112" s="5"/>
      <c r="WSL112" s="5"/>
      <c r="WSM112" s="5"/>
      <c r="WSN112" s="5"/>
      <c r="WSO112" s="1"/>
      <c r="WSP112" s="2"/>
      <c r="WSQ112" s="2"/>
      <c r="WSR112" s="5"/>
      <c r="WSS112" s="5"/>
      <c r="WST112" s="5"/>
      <c r="WSU112" s="5"/>
      <c r="WSV112" s="5"/>
      <c r="WSW112" s="1"/>
      <c r="WSX112" s="2"/>
      <c r="WSY112" s="2"/>
      <c r="WSZ112" s="5"/>
      <c r="WTA112" s="5"/>
      <c r="WTB112" s="5"/>
      <c r="WTC112" s="5"/>
      <c r="WTD112" s="5"/>
      <c r="WTE112" s="1"/>
      <c r="WTF112" s="2"/>
      <c r="WTG112" s="2"/>
      <c r="WTH112" s="5"/>
      <c r="WTI112" s="5"/>
      <c r="WTJ112" s="5"/>
      <c r="WTK112" s="5"/>
      <c r="WTL112" s="5"/>
      <c r="WTM112" s="1"/>
      <c r="WTN112" s="2"/>
      <c r="WTO112" s="2"/>
      <c r="WTP112" s="5"/>
      <c r="WTQ112" s="5"/>
      <c r="WTR112" s="5"/>
      <c r="WTS112" s="5"/>
      <c r="WTT112" s="5"/>
      <c r="WTU112" s="1"/>
      <c r="WTV112" s="2"/>
      <c r="WTW112" s="2"/>
      <c r="WTX112" s="5"/>
      <c r="WTY112" s="5"/>
      <c r="WTZ112" s="5"/>
      <c r="WUA112" s="5"/>
      <c r="WUB112" s="5"/>
      <c r="WUC112" s="1"/>
      <c r="WUD112" s="2"/>
      <c r="WUE112" s="2"/>
      <c r="WUF112" s="5"/>
      <c r="WUG112" s="5"/>
      <c r="WUH112" s="5"/>
      <c r="WUI112" s="5"/>
      <c r="WUJ112" s="5"/>
      <c r="WUK112" s="1"/>
      <c r="WUL112" s="2"/>
      <c r="WUM112" s="2"/>
      <c r="WUN112" s="5"/>
      <c r="WUO112" s="5"/>
      <c r="WUP112" s="5"/>
      <c r="WUQ112" s="5"/>
      <c r="WUR112" s="5"/>
      <c r="WUS112" s="1"/>
      <c r="WUT112" s="2"/>
      <c r="WUU112" s="2"/>
      <c r="WUV112" s="5"/>
      <c r="WUW112" s="5"/>
      <c r="WUX112" s="5"/>
      <c r="WUY112" s="5"/>
      <c r="WUZ112" s="5"/>
      <c r="WVA112" s="1"/>
      <c r="WVB112" s="2"/>
      <c r="WVC112" s="2"/>
      <c r="WVD112" s="5"/>
      <c r="WVE112" s="5"/>
      <c r="WVF112" s="5"/>
      <c r="WVG112" s="5"/>
      <c r="WVH112" s="5"/>
      <c r="WVI112" s="1"/>
      <c r="WVJ112" s="2"/>
      <c r="WVK112" s="2"/>
      <c r="WVL112" s="5"/>
      <c r="WVM112" s="5"/>
      <c r="WVN112" s="5"/>
      <c r="WVO112" s="5"/>
      <c r="WVP112" s="5"/>
      <c r="WVQ112" s="1"/>
      <c r="WVR112" s="2"/>
      <c r="WVS112" s="2"/>
      <c r="WVT112" s="5"/>
      <c r="WVU112" s="5"/>
      <c r="WVV112" s="5"/>
      <c r="WVW112" s="5"/>
      <c r="WVX112" s="5"/>
      <c r="WVY112" s="1"/>
      <c r="WVZ112" s="2"/>
      <c r="WWA112" s="2"/>
      <c r="WWB112" s="5"/>
      <c r="WWC112" s="5"/>
      <c r="WWD112" s="5"/>
      <c r="WWE112" s="5"/>
      <c r="WWF112" s="5"/>
      <c r="WWG112" s="1"/>
      <c r="WWH112" s="2"/>
      <c r="WWI112" s="2"/>
      <c r="WWJ112" s="5"/>
      <c r="WWK112" s="5"/>
      <c r="WWL112" s="5"/>
      <c r="WWM112" s="5"/>
      <c r="WWN112" s="5"/>
      <c r="WWO112" s="1"/>
      <c r="WWP112" s="2"/>
      <c r="WWQ112" s="2"/>
      <c r="WWR112" s="5"/>
      <c r="WWS112" s="5"/>
      <c r="WWT112" s="5"/>
      <c r="WWU112" s="5"/>
      <c r="WWV112" s="5"/>
      <c r="WWW112" s="1"/>
      <c r="WWX112" s="2"/>
      <c r="WWY112" s="2"/>
      <c r="WWZ112" s="5"/>
      <c r="WXA112" s="5"/>
      <c r="WXB112" s="5"/>
      <c r="WXC112" s="5"/>
      <c r="WXD112" s="5"/>
      <c r="WXE112" s="1"/>
      <c r="WXF112" s="2"/>
      <c r="WXG112" s="2"/>
      <c r="WXH112" s="5"/>
      <c r="WXI112" s="5"/>
      <c r="WXJ112" s="5"/>
      <c r="WXK112" s="5"/>
      <c r="WXL112" s="5"/>
      <c r="WXM112" s="1"/>
      <c r="WXN112" s="2"/>
      <c r="WXO112" s="2"/>
      <c r="WXP112" s="5"/>
      <c r="WXQ112" s="5"/>
      <c r="WXR112" s="5"/>
      <c r="WXS112" s="5"/>
      <c r="WXT112" s="5"/>
      <c r="WXU112" s="1"/>
      <c r="WXV112" s="2"/>
      <c r="WXW112" s="2"/>
      <c r="WXX112" s="5"/>
      <c r="WXY112" s="5"/>
      <c r="WXZ112" s="5"/>
      <c r="WYA112" s="5"/>
      <c r="WYB112" s="5"/>
      <c r="WYC112" s="1"/>
      <c r="WYD112" s="2"/>
      <c r="WYE112" s="2"/>
      <c r="WYF112" s="5"/>
      <c r="WYG112" s="5"/>
      <c r="WYH112" s="5"/>
      <c r="WYI112" s="5"/>
      <c r="WYJ112" s="5"/>
      <c r="WYK112" s="1"/>
      <c r="WYL112" s="2"/>
      <c r="WYM112" s="2"/>
      <c r="WYN112" s="5"/>
      <c r="WYO112" s="5"/>
      <c r="WYP112" s="5"/>
      <c r="WYQ112" s="5"/>
      <c r="WYR112" s="5"/>
      <c r="WYS112" s="1"/>
      <c r="WYT112" s="2"/>
      <c r="WYU112" s="2"/>
      <c r="WYV112" s="5"/>
      <c r="WYW112" s="5"/>
      <c r="WYX112" s="5"/>
      <c r="WYY112" s="5"/>
      <c r="WYZ112" s="5"/>
      <c r="WZA112" s="1"/>
      <c r="WZB112" s="2"/>
      <c r="WZC112" s="2"/>
      <c r="WZD112" s="5"/>
      <c r="WZE112" s="5"/>
      <c r="WZF112" s="5"/>
      <c r="WZG112" s="5"/>
      <c r="WZH112" s="5"/>
      <c r="WZI112" s="1"/>
      <c r="WZJ112" s="2"/>
      <c r="WZK112" s="2"/>
      <c r="WZL112" s="5"/>
      <c r="WZM112" s="5"/>
      <c r="WZN112" s="5"/>
      <c r="WZO112" s="5"/>
      <c r="WZP112" s="5"/>
      <c r="WZQ112" s="1"/>
      <c r="WZR112" s="2"/>
      <c r="WZS112" s="2"/>
      <c r="WZT112" s="5"/>
      <c r="WZU112" s="5"/>
      <c r="WZV112" s="5"/>
      <c r="WZW112" s="5"/>
      <c r="WZX112" s="5"/>
      <c r="WZY112" s="1"/>
      <c r="WZZ112" s="2"/>
      <c r="XAA112" s="2"/>
      <c r="XAB112" s="5"/>
      <c r="XAC112" s="5"/>
      <c r="XAD112" s="5"/>
      <c r="XAE112" s="5"/>
      <c r="XAF112" s="5"/>
      <c r="XAG112" s="1"/>
      <c r="XAH112" s="2"/>
      <c r="XAI112" s="2"/>
      <c r="XAJ112" s="5"/>
      <c r="XAK112" s="5"/>
      <c r="XAL112" s="5"/>
      <c r="XAM112" s="5"/>
      <c r="XAN112" s="5"/>
      <c r="XAO112" s="1"/>
      <c r="XAP112" s="2"/>
      <c r="XAQ112" s="2"/>
      <c r="XAR112" s="5"/>
      <c r="XAS112" s="5"/>
      <c r="XAT112" s="5"/>
      <c r="XAU112" s="5"/>
      <c r="XAV112" s="5"/>
      <c r="XAW112" s="1"/>
      <c r="XAX112" s="2"/>
      <c r="XAY112" s="2"/>
      <c r="XAZ112" s="5"/>
      <c r="XBA112" s="5"/>
      <c r="XBB112" s="5"/>
      <c r="XBC112" s="5"/>
      <c r="XBD112" s="5"/>
      <c r="XBE112" s="1"/>
      <c r="XBF112" s="2"/>
      <c r="XBG112" s="2"/>
      <c r="XBH112" s="5"/>
      <c r="XBI112" s="5"/>
      <c r="XBJ112" s="5"/>
      <c r="XBK112" s="5"/>
      <c r="XBL112" s="5"/>
      <c r="XBM112" s="1"/>
      <c r="XBN112" s="2"/>
      <c r="XBO112" s="2"/>
      <c r="XBP112" s="5"/>
      <c r="XBQ112" s="5"/>
      <c r="XBR112" s="5"/>
      <c r="XBS112" s="5"/>
      <c r="XBT112" s="5"/>
      <c r="XBU112" s="1"/>
      <c r="XBV112" s="2"/>
      <c r="XBW112" s="2"/>
      <c r="XBX112" s="5"/>
      <c r="XBY112" s="5"/>
      <c r="XBZ112" s="5"/>
      <c r="XCA112" s="5"/>
      <c r="XCB112" s="5"/>
      <c r="XCC112" s="1"/>
      <c r="XCD112" s="2"/>
      <c r="XCE112" s="2"/>
      <c r="XCF112" s="5"/>
      <c r="XCG112" s="5"/>
      <c r="XCH112" s="5"/>
      <c r="XCI112" s="5"/>
      <c r="XCJ112" s="5"/>
      <c r="XCK112" s="1"/>
      <c r="XCL112" s="2"/>
      <c r="XCM112" s="2"/>
      <c r="XCN112" s="5"/>
      <c r="XCO112" s="5"/>
      <c r="XCP112" s="5"/>
      <c r="XCQ112" s="5"/>
      <c r="XCR112" s="5"/>
      <c r="XCS112" s="1"/>
      <c r="XCT112" s="2"/>
      <c r="XCU112" s="2"/>
      <c r="XCV112" s="5"/>
      <c r="XCW112" s="5"/>
      <c r="XCX112" s="5"/>
      <c r="XCY112" s="5"/>
      <c r="XCZ112" s="5"/>
      <c r="XDA112" s="1"/>
      <c r="XDB112" s="2"/>
      <c r="XDC112" s="2"/>
      <c r="XDD112" s="5"/>
      <c r="XDE112" s="5"/>
      <c r="XDF112" s="5"/>
      <c r="XDG112" s="5"/>
      <c r="XDH112" s="5"/>
      <c r="XDI112" s="1"/>
      <c r="XDJ112" s="2"/>
      <c r="XDK112" s="2"/>
      <c r="XDL112" s="5"/>
      <c r="XDM112" s="5"/>
      <c r="XDN112" s="5"/>
      <c r="XDO112" s="5"/>
      <c r="XDP112" s="5"/>
      <c r="XDQ112" s="1"/>
      <c r="XDR112" s="2"/>
      <c r="XDS112" s="2"/>
      <c r="XDT112" s="5"/>
      <c r="XDU112" s="5"/>
      <c r="XDV112" s="5"/>
      <c r="XDW112" s="5"/>
      <c r="XDX112" s="5"/>
      <c r="XDY112" s="1"/>
      <c r="XDZ112" s="2"/>
      <c r="XEA112" s="2"/>
      <c r="XEB112" s="5"/>
      <c r="XEC112" s="5"/>
      <c r="XED112" s="5"/>
      <c r="XEE112" s="5"/>
      <c r="XEF112" s="5"/>
      <c r="XEG112" s="1"/>
      <c r="XEH112" s="2"/>
      <c r="XEI112" s="2"/>
      <c r="XEJ112" s="5"/>
      <c r="XEK112" s="5"/>
      <c r="XEL112" s="5"/>
      <c r="XEM112" s="5"/>
      <c r="XEN112" s="5"/>
      <c r="XEO112" s="1"/>
      <c r="XEP112" s="2"/>
      <c r="XEQ112" s="2"/>
      <c r="XER112" s="5"/>
      <c r="XES112" s="5"/>
      <c r="XET112" s="5"/>
      <c r="XEU112" s="5"/>
      <c r="XEV112" s="5"/>
      <c r="XEW112" s="1"/>
      <c r="XEX112" s="2"/>
      <c r="XEY112" s="2"/>
      <c r="XEZ112" s="5"/>
      <c r="XFA112" s="5"/>
      <c r="XFB112" s="5"/>
      <c r="XFC112" s="5"/>
      <c r="XFD112" s="5"/>
    </row>
    <row r="113" spans="1:16384" s="4" customFormat="1" x14ac:dyDescent="0.2">
      <c r="A113" s="472"/>
      <c r="B113" s="472"/>
      <c r="C113" s="472"/>
      <c r="D113" s="472"/>
      <c r="E113" s="472"/>
      <c r="F113" s="472"/>
      <c r="G113" s="472"/>
      <c r="H113" s="472"/>
      <c r="I113" s="472"/>
      <c r="J113" s="476"/>
      <c r="K113" s="476"/>
      <c r="L113" s="476"/>
      <c r="M113" s="476"/>
      <c r="N113" s="476"/>
      <c r="O113" s="476"/>
      <c r="P113" s="476"/>
      <c r="Q113" s="472"/>
      <c r="R113" s="476"/>
      <c r="S113" s="476"/>
      <c r="T113" s="476"/>
      <c r="U113" s="476"/>
      <c r="V113" s="476"/>
      <c r="W113" s="476"/>
      <c r="X113" s="476"/>
      <c r="Y113" s="472"/>
      <c r="Z113" s="476"/>
      <c r="AA113" s="476"/>
      <c r="AB113" s="476"/>
      <c r="AC113" s="476"/>
      <c r="AD113" s="476"/>
      <c r="AE113" s="476"/>
      <c r="AF113" s="476"/>
      <c r="AG113" s="472"/>
      <c r="AH113" s="476"/>
      <c r="AI113" s="476"/>
      <c r="AJ113" s="476"/>
      <c r="AK113" s="476"/>
      <c r="AL113" s="476"/>
      <c r="AM113" s="476"/>
      <c r="AN113" s="476"/>
      <c r="AO113" s="472"/>
      <c r="AP113" s="476"/>
      <c r="AQ113" s="476"/>
      <c r="AR113" s="476"/>
      <c r="AS113" s="476"/>
      <c r="AT113" s="476"/>
      <c r="AU113" s="476"/>
      <c r="AV113" s="476"/>
      <c r="AW113" s="472"/>
      <c r="AX113" s="476"/>
      <c r="AY113" s="476"/>
      <c r="AZ113" s="476"/>
      <c r="BA113" s="476"/>
      <c r="BB113" s="476"/>
      <c r="BC113" s="476"/>
      <c r="BD113" s="476"/>
      <c r="BE113" s="472"/>
      <c r="BF113" s="476"/>
      <c r="BG113" s="476"/>
      <c r="BH113" s="476"/>
      <c r="BI113" s="476"/>
      <c r="BJ113" s="476"/>
      <c r="BK113" s="476"/>
      <c r="BL113" s="476"/>
      <c r="BM113" s="472"/>
      <c r="BN113" s="476"/>
      <c r="BO113" s="476"/>
      <c r="BP113" s="476"/>
      <c r="BQ113" s="476"/>
      <c r="BR113" s="476"/>
      <c r="BS113" s="476"/>
      <c r="BT113" s="476"/>
      <c r="BU113" s="472"/>
      <c r="BV113" s="476"/>
      <c r="BW113" s="476"/>
      <c r="BX113" s="476"/>
      <c r="BY113" s="476"/>
      <c r="BZ113" s="476"/>
      <c r="CA113" s="476"/>
      <c r="CB113" s="476"/>
      <c r="CC113" s="472"/>
      <c r="CD113" s="476"/>
      <c r="CE113" s="476"/>
      <c r="CF113" s="476"/>
      <c r="CG113" s="476"/>
      <c r="CH113" s="476"/>
      <c r="CI113" s="476"/>
      <c r="CJ113" s="476"/>
      <c r="CK113" s="472"/>
      <c r="CL113" s="476"/>
      <c r="CM113" s="476"/>
      <c r="CN113" s="476"/>
      <c r="CO113" s="476"/>
      <c r="CP113" s="476"/>
      <c r="CQ113" s="476"/>
      <c r="CR113" s="476"/>
      <c r="CS113" s="472"/>
      <c r="CT113" s="476"/>
      <c r="CU113" s="476"/>
      <c r="CV113" s="476"/>
      <c r="CW113" s="476"/>
      <c r="CX113" s="476"/>
      <c r="CY113" s="476"/>
      <c r="CZ113" s="476"/>
      <c r="DA113" s="472"/>
      <c r="DB113" s="476"/>
      <c r="DC113" s="476"/>
      <c r="DD113" s="476"/>
      <c r="DE113" s="476"/>
      <c r="DF113" s="476"/>
      <c r="DG113" s="476"/>
      <c r="DH113" s="476"/>
      <c r="DI113" s="472"/>
      <c r="DJ113" s="476"/>
      <c r="DK113" s="476"/>
      <c r="DL113" s="476"/>
      <c r="DM113" s="476"/>
      <c r="DN113" s="476"/>
      <c r="DO113" s="476"/>
      <c r="DP113" s="476"/>
      <c r="DQ113" s="472"/>
      <c r="DR113" s="476"/>
      <c r="DS113" s="476"/>
      <c r="DT113" s="476"/>
      <c r="DU113" s="476"/>
      <c r="DV113" s="476"/>
      <c r="DW113" s="476"/>
      <c r="DX113" s="476"/>
      <c r="DY113" s="472"/>
      <c r="DZ113" s="476"/>
      <c r="EA113" s="476"/>
      <c r="EB113" s="476"/>
      <c r="EC113" s="476"/>
      <c r="ED113" s="476"/>
      <c r="EE113" s="476"/>
      <c r="EF113" s="476"/>
      <c r="EG113" s="472"/>
      <c r="EH113" s="476"/>
      <c r="EI113" s="476"/>
      <c r="EJ113" s="476"/>
      <c r="EK113" s="476"/>
      <c r="EL113" s="476"/>
      <c r="EM113" s="476"/>
      <c r="EN113" s="476"/>
      <c r="EO113" s="472"/>
      <c r="EP113" s="476"/>
      <c r="EQ113" s="476"/>
      <c r="ER113" s="476"/>
      <c r="ES113" s="476"/>
      <c r="ET113" s="476"/>
      <c r="EU113" s="476"/>
      <c r="EV113" s="476"/>
      <c r="EW113" s="472"/>
      <c r="EX113" s="476"/>
      <c r="EY113" s="476"/>
      <c r="EZ113" s="476"/>
      <c r="FA113" s="476"/>
      <c r="FB113" s="476"/>
      <c r="FC113" s="476"/>
      <c r="FD113" s="476"/>
      <c r="FE113" s="472"/>
      <c r="FF113" s="476"/>
      <c r="FG113" s="476"/>
      <c r="FH113" s="476"/>
      <c r="FI113" s="476"/>
      <c r="FJ113" s="476"/>
      <c r="FK113" s="476"/>
      <c r="FL113" s="476"/>
      <c r="FM113" s="472"/>
      <c r="FN113" s="476"/>
      <c r="FO113" s="476"/>
      <c r="FP113" s="476"/>
      <c r="FQ113" s="476"/>
      <c r="FR113" s="476"/>
      <c r="FS113" s="476"/>
      <c r="FT113" s="476"/>
      <c r="FU113" s="472"/>
      <c r="FV113" s="476"/>
      <c r="FW113" s="476"/>
      <c r="FX113" s="476"/>
      <c r="FY113" s="476"/>
      <c r="FZ113" s="476"/>
      <c r="GA113" s="476"/>
      <c r="GB113" s="476"/>
      <c r="GC113" s="472"/>
      <c r="GD113" s="476"/>
      <c r="GE113" s="476"/>
      <c r="GF113" s="476"/>
      <c r="GG113" s="476"/>
      <c r="GH113" s="476"/>
      <c r="GI113" s="476"/>
      <c r="GJ113" s="476"/>
      <c r="GK113" s="472"/>
      <c r="GL113" s="476"/>
      <c r="GM113" s="476"/>
      <c r="GN113" s="476"/>
      <c r="GO113" s="476"/>
      <c r="GP113" s="476"/>
      <c r="GQ113" s="476"/>
      <c r="GR113" s="476"/>
      <c r="GS113" s="472"/>
      <c r="GT113" s="476"/>
      <c r="GU113" s="476"/>
      <c r="GV113" s="476"/>
      <c r="GW113" s="476"/>
      <c r="GX113" s="476"/>
      <c r="GY113" s="476"/>
      <c r="GZ113" s="476"/>
      <c r="HA113" s="472"/>
      <c r="HB113" s="476"/>
      <c r="HC113" s="476"/>
      <c r="HD113" s="476"/>
      <c r="HE113" s="476"/>
      <c r="HF113" s="476"/>
      <c r="HG113" s="476"/>
      <c r="HH113" s="476"/>
      <c r="HI113" s="472"/>
      <c r="HJ113" s="476"/>
      <c r="HK113" s="476"/>
      <c r="HL113" s="476"/>
      <c r="HM113" s="476"/>
      <c r="HN113" s="476"/>
      <c r="HO113" s="476"/>
      <c r="HP113" s="476"/>
      <c r="HQ113" s="472"/>
      <c r="HR113" s="476"/>
      <c r="HS113" s="476"/>
      <c r="HT113" s="476"/>
      <c r="HU113" s="476"/>
      <c r="HV113" s="476"/>
      <c r="HW113" s="476"/>
      <c r="HX113" s="476"/>
      <c r="HY113" s="472"/>
      <c r="HZ113" s="476"/>
      <c r="IA113" s="476"/>
      <c r="IB113" s="476"/>
      <c r="IC113" s="476"/>
      <c r="ID113" s="476"/>
      <c r="IE113" s="476"/>
      <c r="IF113" s="476"/>
      <c r="IG113" s="472"/>
      <c r="IH113" s="476"/>
      <c r="II113" s="476"/>
      <c r="IJ113" s="476"/>
      <c r="IK113" s="476"/>
      <c r="IL113" s="476"/>
      <c r="IM113" s="476"/>
      <c r="IN113" s="476"/>
      <c r="IO113" s="472"/>
      <c r="IP113" s="476"/>
      <c r="IQ113" s="476"/>
      <c r="IR113" s="476"/>
      <c r="IS113" s="476"/>
      <c r="IT113" s="476"/>
      <c r="IU113" s="476"/>
      <c r="IV113" s="476"/>
      <c r="IW113" s="472"/>
      <c r="IX113" s="476"/>
      <c r="IY113" s="476"/>
      <c r="IZ113" s="476"/>
      <c r="JA113" s="476"/>
      <c r="JB113" s="476"/>
      <c r="JC113" s="476"/>
      <c r="JD113" s="476"/>
      <c r="JE113" s="472"/>
      <c r="JF113" s="476"/>
      <c r="JG113" s="476"/>
      <c r="JH113" s="476"/>
      <c r="JI113" s="476"/>
      <c r="JJ113" s="476"/>
      <c r="JK113" s="476"/>
      <c r="JL113" s="476"/>
      <c r="JM113" s="472"/>
      <c r="JN113" s="476"/>
      <c r="JO113" s="476"/>
      <c r="JP113" s="476"/>
      <c r="JQ113" s="476"/>
      <c r="JR113" s="476"/>
      <c r="JS113" s="476"/>
      <c r="JT113" s="476"/>
      <c r="JU113" s="472"/>
      <c r="JV113" s="476"/>
      <c r="JW113" s="476"/>
      <c r="JX113" s="476"/>
      <c r="JY113" s="476"/>
      <c r="JZ113" s="476"/>
      <c r="KA113" s="476"/>
      <c r="KB113" s="476"/>
      <c r="KC113" s="472"/>
      <c r="KD113" s="476"/>
      <c r="KE113" s="476"/>
      <c r="KF113" s="476"/>
      <c r="KG113" s="476"/>
      <c r="KH113" s="476"/>
      <c r="KI113" s="476"/>
      <c r="KJ113" s="476"/>
      <c r="KK113" s="472"/>
      <c r="KL113" s="476"/>
      <c r="KM113" s="476"/>
      <c r="KN113" s="476"/>
      <c r="KO113" s="476"/>
      <c r="KP113" s="476"/>
      <c r="KQ113" s="476"/>
      <c r="KR113" s="476"/>
      <c r="KS113" s="472"/>
      <c r="KT113" s="476"/>
      <c r="KU113" s="476"/>
      <c r="KV113" s="476"/>
      <c r="KW113" s="476"/>
      <c r="KX113" s="476"/>
      <c r="KY113" s="476"/>
      <c r="KZ113" s="476"/>
      <c r="LA113" s="472"/>
      <c r="LB113" s="476"/>
      <c r="LC113" s="476"/>
      <c r="LD113" s="476"/>
      <c r="LE113" s="476"/>
      <c r="LF113" s="476"/>
      <c r="LG113" s="476"/>
      <c r="LH113" s="476"/>
      <c r="LI113" s="472"/>
      <c r="LJ113" s="476"/>
      <c r="LK113" s="476"/>
      <c r="LL113" s="476"/>
      <c r="LM113" s="476"/>
      <c r="LN113" s="476"/>
      <c r="LO113" s="476"/>
      <c r="LP113" s="476"/>
      <c r="LQ113" s="472"/>
      <c r="LR113" s="476"/>
      <c r="LS113" s="476"/>
      <c r="LT113" s="476"/>
      <c r="LU113" s="476"/>
      <c r="LV113" s="476"/>
      <c r="LW113" s="476"/>
      <c r="LX113" s="476"/>
      <c r="LY113" s="472"/>
      <c r="LZ113" s="476"/>
      <c r="MA113" s="476"/>
      <c r="MB113" s="476"/>
      <c r="MC113" s="476"/>
      <c r="MD113" s="476"/>
      <c r="ME113" s="476"/>
      <c r="MF113" s="476"/>
      <c r="MG113" s="472"/>
      <c r="MH113" s="476"/>
      <c r="MI113" s="476"/>
      <c r="MJ113" s="476"/>
      <c r="MK113" s="476"/>
      <c r="ML113" s="476"/>
      <c r="MM113" s="476"/>
      <c r="MN113" s="476"/>
      <c r="MO113" s="472"/>
      <c r="MP113" s="476"/>
      <c r="MQ113" s="476"/>
      <c r="MR113" s="476"/>
      <c r="MS113" s="476"/>
      <c r="MT113" s="476"/>
      <c r="MU113" s="476"/>
      <c r="MV113" s="476"/>
      <c r="MW113" s="472"/>
      <c r="MX113" s="476"/>
      <c r="MY113" s="476"/>
      <c r="MZ113" s="476"/>
      <c r="NA113" s="476"/>
      <c r="NB113" s="476"/>
      <c r="NC113" s="476"/>
      <c r="ND113" s="476"/>
      <c r="NE113" s="472"/>
      <c r="NF113" s="476"/>
      <c r="NG113" s="476"/>
      <c r="NH113" s="476"/>
      <c r="NI113" s="476"/>
      <c r="NJ113" s="476"/>
      <c r="NK113" s="476"/>
      <c r="NL113" s="476"/>
      <c r="NM113" s="472"/>
      <c r="NN113" s="476"/>
      <c r="NO113" s="476"/>
      <c r="NP113" s="476"/>
      <c r="NQ113" s="476"/>
      <c r="NR113" s="476"/>
      <c r="NS113" s="476"/>
      <c r="NT113" s="476"/>
      <c r="NU113" s="472"/>
      <c r="NV113" s="476"/>
      <c r="NW113" s="476"/>
      <c r="NX113" s="476"/>
      <c r="NY113" s="476"/>
      <c r="NZ113" s="476"/>
      <c r="OA113" s="476"/>
      <c r="OB113" s="476"/>
      <c r="OC113" s="472"/>
      <c r="OD113" s="476"/>
      <c r="OE113" s="476"/>
      <c r="OF113" s="476"/>
      <c r="OG113" s="476"/>
      <c r="OH113" s="476"/>
      <c r="OI113" s="476"/>
      <c r="OJ113" s="476"/>
      <c r="OK113" s="472"/>
      <c r="OL113" s="476"/>
      <c r="OM113" s="476"/>
      <c r="ON113" s="476"/>
      <c r="OO113" s="476"/>
      <c r="OP113" s="476"/>
      <c r="OQ113" s="476"/>
      <c r="OR113" s="476"/>
      <c r="OS113" s="472"/>
      <c r="OT113" s="476"/>
      <c r="OU113" s="476"/>
      <c r="OV113" s="476"/>
      <c r="OW113" s="476"/>
      <c r="OX113" s="476"/>
      <c r="OY113" s="476"/>
      <c r="OZ113" s="476"/>
      <c r="PA113" s="472"/>
      <c r="PB113" s="476"/>
      <c r="PC113" s="476"/>
      <c r="PD113" s="476"/>
      <c r="PE113" s="476"/>
      <c r="PF113" s="476"/>
      <c r="PG113" s="476"/>
      <c r="PH113" s="476"/>
      <c r="PI113" s="472"/>
      <c r="PJ113" s="476"/>
      <c r="PK113" s="476"/>
      <c r="PL113" s="476"/>
      <c r="PM113" s="476"/>
      <c r="PN113" s="476"/>
      <c r="PO113" s="476"/>
      <c r="PP113" s="476"/>
      <c r="PQ113" s="472"/>
      <c r="PR113" s="476"/>
      <c r="PS113" s="476"/>
      <c r="PT113" s="476"/>
      <c r="PU113" s="476"/>
      <c r="PV113" s="476"/>
      <c r="PW113" s="476"/>
      <c r="PX113" s="476"/>
      <c r="PY113" s="472"/>
      <c r="PZ113" s="476"/>
      <c r="QA113" s="476"/>
      <c r="QB113" s="476"/>
      <c r="QC113" s="476"/>
      <c r="QD113" s="476"/>
      <c r="QE113" s="476"/>
      <c r="QF113" s="476"/>
      <c r="QG113" s="472"/>
      <c r="QH113" s="476"/>
      <c r="QI113" s="476"/>
      <c r="QJ113" s="476"/>
      <c r="QK113" s="476"/>
      <c r="QL113" s="476"/>
      <c r="QM113" s="476"/>
      <c r="QN113" s="476"/>
      <c r="QO113" s="472"/>
      <c r="QP113" s="476"/>
      <c r="QQ113" s="476"/>
      <c r="QR113" s="476"/>
      <c r="QS113" s="476"/>
      <c r="QT113" s="476"/>
      <c r="QU113" s="476"/>
      <c r="QV113" s="476"/>
      <c r="QW113" s="472"/>
      <c r="QX113" s="476"/>
      <c r="QY113" s="476"/>
      <c r="QZ113" s="476"/>
      <c r="RA113" s="476"/>
      <c r="RB113" s="476"/>
      <c r="RC113" s="476"/>
      <c r="RD113" s="476"/>
      <c r="RE113" s="472"/>
      <c r="RF113" s="476"/>
      <c r="RG113" s="476"/>
      <c r="RH113" s="476"/>
      <c r="RI113" s="476"/>
      <c r="RJ113" s="476"/>
      <c r="RK113" s="476"/>
      <c r="RL113" s="476"/>
      <c r="RM113" s="472"/>
      <c r="RN113" s="476"/>
      <c r="RO113" s="476"/>
      <c r="RP113" s="476"/>
      <c r="RQ113" s="476"/>
      <c r="RR113" s="476"/>
      <c r="RS113" s="476"/>
      <c r="RT113" s="476"/>
      <c r="RU113" s="472"/>
      <c r="RV113" s="476"/>
      <c r="RW113" s="476"/>
      <c r="RX113" s="476"/>
      <c r="RY113" s="476"/>
      <c r="RZ113" s="476"/>
      <c r="SA113" s="476"/>
      <c r="SB113" s="476"/>
      <c r="SC113" s="472"/>
      <c r="SD113" s="476"/>
      <c r="SE113" s="476"/>
      <c r="SF113" s="476"/>
      <c r="SG113" s="476"/>
      <c r="SH113" s="476"/>
      <c r="SI113" s="476"/>
      <c r="SJ113" s="476"/>
      <c r="SK113" s="472"/>
      <c r="SL113" s="476"/>
      <c r="SM113" s="476"/>
      <c r="SN113" s="476"/>
      <c r="SO113" s="476"/>
      <c r="SP113" s="476"/>
      <c r="SQ113" s="476"/>
      <c r="SR113" s="476"/>
      <c r="SS113" s="472"/>
      <c r="ST113" s="476"/>
      <c r="SU113" s="476"/>
      <c r="SV113" s="476"/>
      <c r="SW113" s="476"/>
      <c r="SX113" s="476"/>
      <c r="SY113" s="476"/>
      <c r="SZ113" s="476"/>
      <c r="TA113" s="472"/>
      <c r="TB113" s="476"/>
      <c r="TC113" s="476"/>
      <c r="TD113" s="476"/>
      <c r="TE113" s="476"/>
      <c r="TF113" s="476"/>
      <c r="TG113" s="476"/>
      <c r="TH113" s="476"/>
      <c r="TI113" s="472"/>
      <c r="TJ113" s="476"/>
      <c r="TK113" s="476"/>
      <c r="TL113" s="476"/>
      <c r="TM113" s="476"/>
      <c r="TN113" s="476"/>
      <c r="TO113" s="476"/>
      <c r="TP113" s="476"/>
      <c r="TQ113" s="472"/>
      <c r="TR113" s="476"/>
      <c r="TS113" s="476"/>
      <c r="TT113" s="476"/>
      <c r="TU113" s="476"/>
      <c r="TV113" s="476"/>
      <c r="TW113" s="476"/>
      <c r="TX113" s="476"/>
      <c r="TY113" s="472"/>
      <c r="TZ113" s="476"/>
      <c r="UA113" s="476"/>
      <c r="UB113" s="476"/>
      <c r="UC113" s="476"/>
      <c r="UD113" s="476"/>
      <c r="UE113" s="476"/>
      <c r="UF113" s="476"/>
      <c r="UG113" s="472"/>
      <c r="UH113" s="476"/>
      <c r="UI113" s="476"/>
      <c r="UJ113" s="476"/>
      <c r="UK113" s="476"/>
      <c r="UL113" s="476"/>
      <c r="UM113" s="476"/>
      <c r="UN113" s="476"/>
      <c r="UO113" s="472"/>
      <c r="UP113" s="476"/>
      <c r="UQ113" s="476"/>
      <c r="UR113" s="476"/>
      <c r="US113" s="476"/>
      <c r="UT113" s="476"/>
      <c r="UU113" s="476"/>
      <c r="UV113" s="476"/>
      <c r="UW113" s="472"/>
      <c r="UX113" s="476"/>
      <c r="UY113" s="476"/>
      <c r="UZ113" s="476"/>
      <c r="VA113" s="476"/>
      <c r="VB113" s="476"/>
      <c r="VC113" s="476"/>
      <c r="VD113" s="476"/>
      <c r="VE113" s="472"/>
      <c r="VF113" s="476"/>
      <c r="VG113" s="476"/>
      <c r="VH113" s="476"/>
      <c r="VI113" s="476"/>
      <c r="VJ113" s="476"/>
      <c r="VK113" s="476"/>
      <c r="VL113" s="476"/>
      <c r="VM113" s="472"/>
      <c r="VN113" s="476"/>
      <c r="VO113" s="476"/>
      <c r="VP113" s="476"/>
      <c r="VQ113" s="476"/>
      <c r="VR113" s="476"/>
      <c r="VS113" s="476"/>
      <c r="VT113" s="476"/>
      <c r="VU113" s="472"/>
      <c r="VV113" s="476"/>
      <c r="VW113" s="476"/>
      <c r="VX113" s="476"/>
      <c r="VY113" s="476"/>
      <c r="VZ113" s="476"/>
      <c r="WA113" s="476"/>
      <c r="WB113" s="476"/>
      <c r="WC113" s="472"/>
      <c r="WD113" s="476"/>
      <c r="WE113" s="476"/>
      <c r="WF113" s="476"/>
      <c r="WG113" s="476"/>
      <c r="WH113" s="476"/>
      <c r="WI113" s="476"/>
      <c r="WJ113" s="476"/>
      <c r="WK113" s="472"/>
      <c r="WL113" s="476"/>
      <c r="WM113" s="476"/>
      <c r="WN113" s="476"/>
      <c r="WO113" s="476"/>
      <c r="WP113" s="476"/>
      <c r="WQ113" s="476"/>
      <c r="WR113" s="476"/>
      <c r="WS113" s="472"/>
      <c r="WT113" s="476"/>
      <c r="WU113" s="476"/>
      <c r="WV113" s="476"/>
      <c r="WW113" s="476"/>
      <c r="WX113" s="476"/>
      <c r="WY113" s="476"/>
      <c r="WZ113" s="476"/>
      <c r="XA113" s="472"/>
      <c r="XB113" s="476"/>
      <c r="XC113" s="476"/>
      <c r="XD113" s="476"/>
      <c r="XE113" s="476"/>
      <c r="XF113" s="476"/>
      <c r="XG113" s="476"/>
      <c r="XH113" s="476"/>
      <c r="XI113" s="472"/>
      <c r="XJ113" s="476"/>
      <c r="XK113" s="476"/>
      <c r="XL113" s="476"/>
      <c r="XM113" s="476"/>
      <c r="XN113" s="476"/>
      <c r="XO113" s="476"/>
      <c r="XP113" s="476"/>
      <c r="XQ113" s="472"/>
      <c r="XR113" s="476"/>
      <c r="XS113" s="476"/>
      <c r="XT113" s="476"/>
      <c r="XU113" s="476"/>
      <c r="XV113" s="476"/>
      <c r="XW113" s="476"/>
      <c r="XX113" s="476"/>
      <c r="XY113" s="472"/>
      <c r="XZ113" s="476"/>
      <c r="YA113" s="476"/>
      <c r="YB113" s="476"/>
      <c r="YC113" s="476"/>
      <c r="YD113" s="476"/>
      <c r="YE113" s="476"/>
      <c r="YF113" s="476"/>
      <c r="YG113" s="472"/>
      <c r="YH113" s="476"/>
      <c r="YI113" s="476"/>
      <c r="YJ113" s="476"/>
      <c r="YK113" s="476"/>
      <c r="YL113" s="476"/>
      <c r="YM113" s="476"/>
      <c r="YN113" s="476"/>
      <c r="YO113" s="472"/>
      <c r="YP113" s="476"/>
      <c r="YQ113" s="476"/>
      <c r="YR113" s="476"/>
      <c r="YS113" s="476"/>
      <c r="YT113" s="476"/>
      <c r="YU113" s="476"/>
      <c r="YV113" s="476"/>
      <c r="YW113" s="472"/>
      <c r="YX113" s="476"/>
      <c r="YY113" s="476"/>
      <c r="YZ113" s="476"/>
      <c r="ZA113" s="476"/>
      <c r="ZB113" s="476"/>
      <c r="ZC113" s="476"/>
      <c r="ZD113" s="476"/>
      <c r="ZE113" s="472"/>
      <c r="ZF113" s="476"/>
      <c r="ZG113" s="476"/>
      <c r="ZH113" s="476"/>
      <c r="ZI113" s="476"/>
      <c r="ZJ113" s="476"/>
      <c r="ZK113" s="476"/>
      <c r="ZL113" s="476"/>
      <c r="ZM113" s="472"/>
      <c r="ZN113" s="476"/>
      <c r="ZO113" s="476"/>
      <c r="ZP113" s="476"/>
      <c r="ZQ113" s="476"/>
      <c r="ZR113" s="476"/>
      <c r="ZS113" s="476"/>
      <c r="ZT113" s="476"/>
      <c r="ZU113" s="472"/>
      <c r="ZV113" s="476"/>
      <c r="ZW113" s="476"/>
      <c r="ZX113" s="476"/>
      <c r="ZY113" s="476"/>
      <c r="ZZ113" s="476"/>
      <c r="AAA113" s="476"/>
      <c r="AAB113" s="476"/>
      <c r="AAC113" s="472"/>
      <c r="AAD113" s="476"/>
      <c r="AAE113" s="476"/>
      <c r="AAF113" s="476"/>
      <c r="AAG113" s="476"/>
      <c r="AAH113" s="476"/>
      <c r="AAI113" s="476"/>
      <c r="AAJ113" s="476"/>
      <c r="AAK113" s="472"/>
      <c r="AAL113" s="476"/>
      <c r="AAM113" s="476"/>
      <c r="AAN113" s="476"/>
      <c r="AAO113" s="476"/>
      <c r="AAP113" s="476"/>
      <c r="AAQ113" s="476"/>
      <c r="AAR113" s="476"/>
      <c r="AAS113" s="472"/>
      <c r="AAT113" s="476"/>
      <c r="AAU113" s="476"/>
      <c r="AAV113" s="476"/>
      <c r="AAW113" s="476"/>
      <c r="AAX113" s="476"/>
      <c r="AAY113" s="476"/>
      <c r="AAZ113" s="476"/>
      <c r="ABA113" s="472"/>
      <c r="ABB113" s="476"/>
      <c r="ABC113" s="476"/>
      <c r="ABD113" s="476"/>
      <c r="ABE113" s="476"/>
      <c r="ABF113" s="476"/>
      <c r="ABG113" s="476"/>
      <c r="ABH113" s="476"/>
      <c r="ABI113" s="472"/>
      <c r="ABJ113" s="476"/>
      <c r="ABK113" s="476"/>
      <c r="ABL113" s="476"/>
      <c r="ABM113" s="476"/>
      <c r="ABN113" s="476"/>
      <c r="ABO113" s="476"/>
      <c r="ABP113" s="476"/>
      <c r="ABQ113" s="472"/>
      <c r="ABR113" s="476"/>
      <c r="ABS113" s="476"/>
      <c r="ABT113" s="476"/>
      <c r="ABU113" s="476"/>
      <c r="ABV113" s="476"/>
      <c r="ABW113" s="476"/>
      <c r="ABX113" s="476"/>
      <c r="ABY113" s="472"/>
      <c r="ABZ113" s="476"/>
      <c r="ACA113" s="476"/>
      <c r="ACB113" s="476"/>
      <c r="ACC113" s="476"/>
      <c r="ACD113" s="476"/>
      <c r="ACE113" s="476"/>
      <c r="ACF113" s="476"/>
      <c r="ACG113" s="472"/>
      <c r="ACH113" s="476"/>
      <c r="ACI113" s="476"/>
      <c r="ACJ113" s="476"/>
      <c r="ACK113" s="476"/>
      <c r="ACL113" s="476"/>
      <c r="ACM113" s="476"/>
      <c r="ACN113" s="476"/>
      <c r="ACO113" s="472"/>
      <c r="ACP113" s="476"/>
      <c r="ACQ113" s="476"/>
      <c r="ACR113" s="476"/>
      <c r="ACS113" s="476"/>
      <c r="ACT113" s="476"/>
      <c r="ACU113" s="476"/>
      <c r="ACV113" s="476"/>
      <c r="ACW113" s="472"/>
      <c r="ACX113" s="476"/>
      <c r="ACY113" s="476"/>
      <c r="ACZ113" s="476"/>
      <c r="ADA113" s="476"/>
      <c r="ADB113" s="476"/>
      <c r="ADC113" s="476"/>
      <c r="ADD113" s="476"/>
      <c r="ADE113" s="472"/>
      <c r="ADF113" s="476"/>
      <c r="ADG113" s="476"/>
      <c r="ADH113" s="476"/>
      <c r="ADI113" s="476"/>
      <c r="ADJ113" s="476"/>
      <c r="ADK113" s="476"/>
      <c r="ADL113" s="476"/>
      <c r="ADM113" s="472"/>
      <c r="ADN113" s="476"/>
      <c r="ADO113" s="476"/>
      <c r="ADP113" s="476"/>
      <c r="ADQ113" s="476"/>
      <c r="ADR113" s="476"/>
      <c r="ADS113" s="476"/>
      <c r="ADT113" s="476"/>
      <c r="ADU113" s="472"/>
      <c r="ADV113" s="476"/>
      <c r="ADW113" s="476"/>
      <c r="ADX113" s="476"/>
      <c r="ADY113" s="476"/>
      <c r="ADZ113" s="476"/>
      <c r="AEA113" s="476"/>
      <c r="AEB113" s="476"/>
      <c r="AEC113" s="472"/>
      <c r="AED113" s="476"/>
      <c r="AEE113" s="476"/>
      <c r="AEF113" s="476"/>
      <c r="AEG113" s="476"/>
      <c r="AEH113" s="476"/>
      <c r="AEI113" s="476"/>
      <c r="AEJ113" s="476"/>
      <c r="AEK113" s="472"/>
      <c r="AEL113" s="476"/>
      <c r="AEM113" s="476"/>
      <c r="AEN113" s="476"/>
      <c r="AEO113" s="476"/>
      <c r="AEP113" s="476"/>
      <c r="AEQ113" s="476"/>
      <c r="AER113" s="476"/>
      <c r="AES113" s="472"/>
      <c r="AET113" s="476"/>
      <c r="AEU113" s="476"/>
      <c r="AEV113" s="476"/>
      <c r="AEW113" s="476"/>
      <c r="AEX113" s="476"/>
      <c r="AEY113" s="476"/>
      <c r="AEZ113" s="476"/>
      <c r="AFA113" s="472"/>
      <c r="AFB113" s="476"/>
      <c r="AFC113" s="476"/>
      <c r="AFD113" s="476"/>
      <c r="AFE113" s="476"/>
      <c r="AFF113" s="476"/>
      <c r="AFG113" s="476"/>
      <c r="AFH113" s="476"/>
      <c r="AFI113" s="472"/>
      <c r="AFJ113" s="476"/>
      <c r="AFK113" s="476"/>
      <c r="AFL113" s="476"/>
      <c r="AFM113" s="476"/>
      <c r="AFN113" s="476"/>
      <c r="AFO113" s="476"/>
      <c r="AFP113" s="476"/>
      <c r="AFQ113" s="472"/>
      <c r="AFR113" s="476"/>
      <c r="AFS113" s="476"/>
      <c r="AFT113" s="476"/>
      <c r="AFU113" s="476"/>
      <c r="AFV113" s="476"/>
      <c r="AFW113" s="476"/>
      <c r="AFX113" s="476"/>
      <c r="AFY113" s="472"/>
      <c r="AFZ113" s="476"/>
      <c r="AGA113" s="476"/>
      <c r="AGB113" s="476"/>
      <c r="AGC113" s="476"/>
      <c r="AGD113" s="476"/>
      <c r="AGE113" s="476"/>
      <c r="AGF113" s="476"/>
      <c r="AGG113" s="472"/>
      <c r="AGH113" s="476"/>
      <c r="AGI113" s="476"/>
      <c r="AGJ113" s="476"/>
      <c r="AGK113" s="476"/>
      <c r="AGL113" s="476"/>
      <c r="AGM113" s="476"/>
      <c r="AGN113" s="476"/>
      <c r="AGO113" s="472"/>
      <c r="AGP113" s="476"/>
      <c r="AGQ113" s="476"/>
      <c r="AGR113" s="476"/>
      <c r="AGS113" s="476"/>
      <c r="AGT113" s="476"/>
      <c r="AGU113" s="476"/>
      <c r="AGV113" s="476"/>
      <c r="AGW113" s="472"/>
      <c r="AGX113" s="476"/>
      <c r="AGY113" s="476"/>
      <c r="AGZ113" s="476"/>
      <c r="AHA113" s="476"/>
      <c r="AHB113" s="476"/>
      <c r="AHC113" s="476"/>
      <c r="AHD113" s="476"/>
      <c r="AHE113" s="472"/>
      <c r="AHF113" s="476"/>
      <c r="AHG113" s="476"/>
      <c r="AHH113" s="476"/>
      <c r="AHI113" s="476"/>
      <c r="AHJ113" s="476"/>
      <c r="AHK113" s="476"/>
      <c r="AHL113" s="476"/>
      <c r="AHM113" s="472"/>
      <c r="AHN113" s="476"/>
      <c r="AHO113" s="476"/>
      <c r="AHP113" s="476"/>
      <c r="AHQ113" s="476"/>
      <c r="AHR113" s="476"/>
      <c r="AHS113" s="476"/>
      <c r="AHT113" s="476"/>
      <c r="AHU113" s="472"/>
      <c r="AHV113" s="476"/>
      <c r="AHW113" s="476"/>
      <c r="AHX113" s="476"/>
      <c r="AHY113" s="476"/>
      <c r="AHZ113" s="476"/>
      <c r="AIA113" s="476"/>
      <c r="AIB113" s="476"/>
      <c r="AIC113" s="472"/>
      <c r="AID113" s="476"/>
      <c r="AIE113" s="476"/>
      <c r="AIF113" s="476"/>
      <c r="AIG113" s="476"/>
      <c r="AIH113" s="476"/>
      <c r="AII113" s="476"/>
      <c r="AIJ113" s="476"/>
      <c r="AIK113" s="472"/>
      <c r="AIL113" s="476"/>
      <c r="AIM113" s="476"/>
      <c r="AIN113" s="476"/>
      <c r="AIO113" s="476"/>
      <c r="AIP113" s="476"/>
      <c r="AIQ113" s="476"/>
      <c r="AIR113" s="476"/>
      <c r="AIS113" s="472"/>
      <c r="AIT113" s="476"/>
      <c r="AIU113" s="476"/>
      <c r="AIV113" s="476"/>
      <c r="AIW113" s="476"/>
      <c r="AIX113" s="476"/>
      <c r="AIY113" s="476"/>
      <c r="AIZ113" s="476"/>
      <c r="AJA113" s="472"/>
      <c r="AJB113" s="476"/>
      <c r="AJC113" s="476"/>
      <c r="AJD113" s="476"/>
      <c r="AJE113" s="476"/>
      <c r="AJF113" s="476"/>
      <c r="AJG113" s="476"/>
      <c r="AJH113" s="476"/>
      <c r="AJI113" s="472"/>
      <c r="AJJ113" s="476"/>
      <c r="AJK113" s="476"/>
      <c r="AJL113" s="476"/>
      <c r="AJM113" s="476"/>
      <c r="AJN113" s="476"/>
      <c r="AJO113" s="476"/>
      <c r="AJP113" s="476"/>
      <c r="AJQ113" s="472"/>
      <c r="AJR113" s="476"/>
      <c r="AJS113" s="476"/>
      <c r="AJT113" s="476"/>
      <c r="AJU113" s="476"/>
      <c r="AJV113" s="476"/>
      <c r="AJW113" s="476"/>
      <c r="AJX113" s="476"/>
      <c r="AJY113" s="472"/>
      <c r="AJZ113" s="476"/>
      <c r="AKA113" s="476"/>
      <c r="AKB113" s="476"/>
      <c r="AKC113" s="476"/>
      <c r="AKD113" s="476"/>
      <c r="AKE113" s="476"/>
      <c r="AKF113" s="476"/>
      <c r="AKG113" s="472"/>
      <c r="AKH113" s="476"/>
      <c r="AKI113" s="476"/>
      <c r="AKJ113" s="476"/>
      <c r="AKK113" s="476"/>
      <c r="AKL113" s="476"/>
      <c r="AKM113" s="476"/>
      <c r="AKN113" s="476"/>
      <c r="AKO113" s="472"/>
      <c r="AKP113" s="476"/>
      <c r="AKQ113" s="476"/>
      <c r="AKR113" s="476"/>
      <c r="AKS113" s="476"/>
      <c r="AKT113" s="476"/>
      <c r="AKU113" s="476"/>
      <c r="AKV113" s="476"/>
      <c r="AKW113" s="472"/>
      <c r="AKX113" s="476"/>
      <c r="AKY113" s="476"/>
      <c r="AKZ113" s="476"/>
      <c r="ALA113" s="476"/>
      <c r="ALB113" s="476"/>
      <c r="ALC113" s="476"/>
      <c r="ALD113" s="476"/>
      <c r="ALE113" s="472"/>
      <c r="ALF113" s="476"/>
      <c r="ALG113" s="476"/>
      <c r="ALH113" s="476"/>
      <c r="ALI113" s="476"/>
      <c r="ALJ113" s="476"/>
      <c r="ALK113" s="476"/>
      <c r="ALL113" s="476"/>
      <c r="ALM113" s="472"/>
      <c r="ALN113" s="476"/>
      <c r="ALO113" s="476"/>
      <c r="ALP113" s="476"/>
      <c r="ALQ113" s="476"/>
      <c r="ALR113" s="476"/>
      <c r="ALS113" s="476"/>
      <c r="ALT113" s="476"/>
      <c r="ALU113" s="472"/>
      <c r="ALV113" s="476"/>
      <c r="ALW113" s="476"/>
      <c r="ALX113" s="476"/>
      <c r="ALY113" s="476"/>
      <c r="ALZ113" s="476"/>
      <c r="AMA113" s="476"/>
      <c r="AMB113" s="476"/>
      <c r="AMC113" s="472"/>
      <c r="AMD113" s="476"/>
      <c r="AME113" s="476"/>
      <c r="AMF113" s="476"/>
      <c r="AMG113" s="476"/>
      <c r="AMH113" s="476"/>
      <c r="AMI113" s="476"/>
      <c r="AMJ113" s="476"/>
      <c r="AMK113" s="472"/>
      <c r="AML113" s="476"/>
      <c r="AMM113" s="476"/>
      <c r="AMN113" s="476"/>
      <c r="AMO113" s="476"/>
      <c r="AMP113" s="476"/>
      <c r="AMQ113" s="476"/>
      <c r="AMR113" s="476"/>
      <c r="AMS113" s="472"/>
      <c r="AMT113" s="476"/>
      <c r="AMU113" s="476"/>
      <c r="AMV113" s="476"/>
      <c r="AMW113" s="476"/>
      <c r="AMX113" s="476"/>
      <c r="AMY113" s="476"/>
      <c r="AMZ113" s="476"/>
      <c r="ANA113" s="472"/>
      <c r="ANB113" s="476"/>
      <c r="ANC113" s="476"/>
      <c r="AND113" s="476"/>
      <c r="ANE113" s="476"/>
      <c r="ANF113" s="476"/>
      <c r="ANG113" s="476"/>
      <c r="ANH113" s="476"/>
      <c r="ANI113" s="472"/>
      <c r="ANJ113" s="476"/>
      <c r="ANK113" s="476"/>
      <c r="ANL113" s="476"/>
      <c r="ANM113" s="476"/>
      <c r="ANN113" s="476"/>
      <c r="ANO113" s="476"/>
      <c r="ANP113" s="476"/>
      <c r="ANQ113" s="472"/>
      <c r="ANR113" s="476"/>
      <c r="ANS113" s="476"/>
      <c r="ANT113" s="476"/>
      <c r="ANU113" s="476"/>
      <c r="ANV113" s="476"/>
      <c r="ANW113" s="476"/>
      <c r="ANX113" s="476"/>
      <c r="ANY113" s="472"/>
      <c r="ANZ113" s="476"/>
      <c r="AOA113" s="476"/>
      <c r="AOB113" s="476"/>
      <c r="AOC113" s="476"/>
      <c r="AOD113" s="476"/>
      <c r="AOE113" s="476"/>
      <c r="AOF113" s="476"/>
      <c r="AOG113" s="472"/>
      <c r="AOH113" s="476"/>
      <c r="AOI113" s="476"/>
      <c r="AOJ113" s="476"/>
      <c r="AOK113" s="476"/>
      <c r="AOL113" s="476"/>
      <c r="AOM113" s="476"/>
      <c r="AON113" s="476"/>
      <c r="AOO113" s="472"/>
      <c r="AOP113" s="476"/>
      <c r="AOQ113" s="476"/>
      <c r="AOR113" s="476"/>
      <c r="AOS113" s="476"/>
      <c r="AOT113" s="476"/>
      <c r="AOU113" s="476"/>
      <c r="AOV113" s="476"/>
      <c r="AOW113" s="472"/>
      <c r="AOX113" s="476"/>
      <c r="AOY113" s="476"/>
      <c r="AOZ113" s="476"/>
      <c r="APA113" s="476"/>
      <c r="APB113" s="476"/>
      <c r="APC113" s="476"/>
      <c r="APD113" s="476"/>
      <c r="APE113" s="472"/>
      <c r="APF113" s="476"/>
      <c r="APG113" s="476"/>
      <c r="APH113" s="476"/>
      <c r="API113" s="476"/>
      <c r="APJ113" s="476"/>
      <c r="APK113" s="476"/>
      <c r="APL113" s="476"/>
      <c r="APM113" s="472"/>
      <c r="APN113" s="476"/>
      <c r="APO113" s="476"/>
      <c r="APP113" s="476"/>
      <c r="APQ113" s="476"/>
      <c r="APR113" s="476"/>
      <c r="APS113" s="476"/>
      <c r="APT113" s="476"/>
      <c r="APU113" s="472"/>
      <c r="APV113" s="476"/>
      <c r="APW113" s="476"/>
      <c r="APX113" s="476"/>
      <c r="APY113" s="476"/>
      <c r="APZ113" s="476"/>
      <c r="AQA113" s="476"/>
      <c r="AQB113" s="476"/>
      <c r="AQC113" s="472"/>
      <c r="AQD113" s="476"/>
      <c r="AQE113" s="476"/>
      <c r="AQF113" s="476"/>
      <c r="AQG113" s="476"/>
      <c r="AQH113" s="476"/>
      <c r="AQI113" s="476"/>
      <c r="AQJ113" s="476"/>
      <c r="AQK113" s="472"/>
      <c r="AQL113" s="476"/>
      <c r="AQM113" s="476"/>
      <c r="AQN113" s="476"/>
      <c r="AQO113" s="476"/>
      <c r="AQP113" s="476"/>
      <c r="AQQ113" s="476"/>
      <c r="AQR113" s="476"/>
      <c r="AQS113" s="472"/>
      <c r="AQT113" s="476"/>
      <c r="AQU113" s="476"/>
      <c r="AQV113" s="476"/>
      <c r="AQW113" s="476"/>
      <c r="AQX113" s="476"/>
      <c r="AQY113" s="476"/>
      <c r="AQZ113" s="476"/>
      <c r="ARA113" s="472"/>
      <c r="ARB113" s="476"/>
      <c r="ARC113" s="476"/>
      <c r="ARD113" s="476"/>
      <c r="ARE113" s="476"/>
      <c r="ARF113" s="476"/>
      <c r="ARG113" s="476"/>
      <c r="ARH113" s="476"/>
      <c r="ARI113" s="472"/>
      <c r="ARJ113" s="476"/>
      <c r="ARK113" s="476"/>
      <c r="ARL113" s="476"/>
      <c r="ARM113" s="476"/>
      <c r="ARN113" s="476"/>
      <c r="ARO113" s="476"/>
      <c r="ARP113" s="476"/>
      <c r="ARQ113" s="472"/>
      <c r="ARR113" s="476"/>
      <c r="ARS113" s="476"/>
      <c r="ART113" s="476"/>
      <c r="ARU113" s="476"/>
      <c r="ARV113" s="476"/>
      <c r="ARW113" s="476"/>
      <c r="ARX113" s="476"/>
      <c r="ARY113" s="472"/>
      <c r="ARZ113" s="476"/>
      <c r="ASA113" s="476"/>
      <c r="ASB113" s="476"/>
      <c r="ASC113" s="476"/>
      <c r="ASD113" s="476"/>
      <c r="ASE113" s="476"/>
      <c r="ASF113" s="476"/>
      <c r="ASG113" s="472"/>
      <c r="ASH113" s="476"/>
      <c r="ASI113" s="476"/>
      <c r="ASJ113" s="476"/>
      <c r="ASK113" s="476"/>
      <c r="ASL113" s="476"/>
      <c r="ASM113" s="476"/>
      <c r="ASN113" s="476"/>
      <c r="ASO113" s="472"/>
      <c r="ASP113" s="476"/>
      <c r="ASQ113" s="476"/>
      <c r="ASR113" s="476"/>
      <c r="ASS113" s="476"/>
      <c r="AST113" s="476"/>
      <c r="ASU113" s="476"/>
      <c r="ASV113" s="476"/>
      <c r="ASW113" s="472"/>
      <c r="ASX113" s="476"/>
      <c r="ASY113" s="476"/>
      <c r="ASZ113" s="476"/>
      <c r="ATA113" s="476"/>
      <c r="ATB113" s="476"/>
      <c r="ATC113" s="476"/>
      <c r="ATD113" s="476"/>
      <c r="ATE113" s="472"/>
      <c r="ATF113" s="476"/>
      <c r="ATG113" s="476"/>
      <c r="ATH113" s="476"/>
      <c r="ATI113" s="476"/>
      <c r="ATJ113" s="476"/>
      <c r="ATK113" s="476"/>
      <c r="ATL113" s="476"/>
      <c r="ATM113" s="472"/>
      <c r="ATN113" s="476"/>
      <c r="ATO113" s="476"/>
      <c r="ATP113" s="476"/>
      <c r="ATQ113" s="476"/>
      <c r="ATR113" s="476"/>
      <c r="ATS113" s="476"/>
      <c r="ATT113" s="476"/>
      <c r="ATU113" s="472"/>
      <c r="ATV113" s="476"/>
      <c r="ATW113" s="476"/>
      <c r="ATX113" s="476"/>
      <c r="ATY113" s="476"/>
      <c r="ATZ113" s="476"/>
      <c r="AUA113" s="476"/>
      <c r="AUB113" s="476"/>
      <c r="AUC113" s="472"/>
      <c r="AUD113" s="476"/>
      <c r="AUE113" s="476"/>
      <c r="AUF113" s="476"/>
      <c r="AUG113" s="476"/>
      <c r="AUH113" s="476"/>
      <c r="AUI113" s="476"/>
      <c r="AUJ113" s="476"/>
      <c r="AUK113" s="472"/>
      <c r="AUL113" s="476"/>
      <c r="AUM113" s="476"/>
      <c r="AUN113" s="476"/>
      <c r="AUO113" s="476"/>
      <c r="AUP113" s="476"/>
      <c r="AUQ113" s="476"/>
      <c r="AUR113" s="476"/>
      <c r="AUS113" s="472"/>
      <c r="AUT113" s="476"/>
      <c r="AUU113" s="476"/>
      <c r="AUV113" s="476"/>
      <c r="AUW113" s="476"/>
      <c r="AUX113" s="476"/>
      <c r="AUY113" s="476"/>
      <c r="AUZ113" s="476"/>
      <c r="AVA113" s="472"/>
      <c r="AVB113" s="476"/>
      <c r="AVC113" s="476"/>
      <c r="AVD113" s="476"/>
      <c r="AVE113" s="476"/>
      <c r="AVF113" s="476"/>
      <c r="AVG113" s="476"/>
      <c r="AVH113" s="476"/>
      <c r="AVI113" s="472"/>
      <c r="AVJ113" s="476"/>
      <c r="AVK113" s="476"/>
      <c r="AVL113" s="476"/>
      <c r="AVM113" s="476"/>
      <c r="AVN113" s="476"/>
      <c r="AVO113" s="476"/>
      <c r="AVP113" s="476"/>
      <c r="AVQ113" s="472"/>
      <c r="AVR113" s="476"/>
      <c r="AVS113" s="476"/>
      <c r="AVT113" s="476"/>
      <c r="AVU113" s="476"/>
      <c r="AVV113" s="476"/>
      <c r="AVW113" s="476"/>
      <c r="AVX113" s="476"/>
      <c r="AVY113" s="472"/>
      <c r="AVZ113" s="476"/>
      <c r="AWA113" s="476"/>
      <c r="AWB113" s="476"/>
      <c r="AWC113" s="476"/>
      <c r="AWD113" s="476"/>
      <c r="AWE113" s="476"/>
      <c r="AWF113" s="476"/>
      <c r="AWG113" s="472"/>
      <c r="AWH113" s="476"/>
      <c r="AWI113" s="476"/>
      <c r="AWJ113" s="476"/>
      <c r="AWK113" s="476"/>
      <c r="AWL113" s="476"/>
      <c r="AWM113" s="476"/>
      <c r="AWN113" s="476"/>
      <c r="AWO113" s="472"/>
      <c r="AWP113" s="476"/>
      <c r="AWQ113" s="476"/>
      <c r="AWR113" s="476"/>
      <c r="AWS113" s="476"/>
      <c r="AWT113" s="476"/>
      <c r="AWU113" s="476"/>
      <c r="AWV113" s="476"/>
      <c r="AWW113" s="472"/>
      <c r="AWX113" s="476"/>
      <c r="AWY113" s="476"/>
      <c r="AWZ113" s="476"/>
      <c r="AXA113" s="476"/>
      <c r="AXB113" s="476"/>
      <c r="AXC113" s="476"/>
      <c r="AXD113" s="476"/>
      <c r="AXE113" s="472"/>
      <c r="AXF113" s="476"/>
      <c r="AXG113" s="476"/>
      <c r="AXH113" s="476"/>
      <c r="AXI113" s="476"/>
      <c r="AXJ113" s="476"/>
      <c r="AXK113" s="476"/>
      <c r="AXL113" s="476"/>
      <c r="AXM113" s="472"/>
      <c r="AXN113" s="476"/>
      <c r="AXO113" s="476"/>
      <c r="AXP113" s="476"/>
      <c r="AXQ113" s="476"/>
      <c r="AXR113" s="476"/>
      <c r="AXS113" s="476"/>
      <c r="AXT113" s="476"/>
      <c r="AXU113" s="472"/>
      <c r="AXV113" s="476"/>
      <c r="AXW113" s="476"/>
      <c r="AXX113" s="476"/>
      <c r="AXY113" s="476"/>
      <c r="AXZ113" s="476"/>
      <c r="AYA113" s="476"/>
      <c r="AYB113" s="476"/>
      <c r="AYC113" s="472"/>
      <c r="AYD113" s="476"/>
      <c r="AYE113" s="476"/>
      <c r="AYF113" s="476"/>
      <c r="AYG113" s="476"/>
      <c r="AYH113" s="476"/>
      <c r="AYI113" s="476"/>
      <c r="AYJ113" s="476"/>
      <c r="AYK113" s="472"/>
      <c r="AYL113" s="476"/>
      <c r="AYM113" s="476"/>
      <c r="AYN113" s="476"/>
      <c r="AYO113" s="476"/>
      <c r="AYP113" s="476"/>
      <c r="AYQ113" s="476"/>
      <c r="AYR113" s="476"/>
      <c r="AYS113" s="472"/>
      <c r="AYT113" s="476"/>
      <c r="AYU113" s="476"/>
      <c r="AYV113" s="476"/>
      <c r="AYW113" s="476"/>
      <c r="AYX113" s="476"/>
      <c r="AYY113" s="476"/>
      <c r="AYZ113" s="476"/>
      <c r="AZA113" s="472"/>
      <c r="AZB113" s="476"/>
      <c r="AZC113" s="476"/>
      <c r="AZD113" s="476"/>
      <c r="AZE113" s="476"/>
      <c r="AZF113" s="476"/>
      <c r="AZG113" s="476"/>
      <c r="AZH113" s="476"/>
      <c r="AZI113" s="472"/>
      <c r="AZJ113" s="476"/>
      <c r="AZK113" s="476"/>
      <c r="AZL113" s="476"/>
      <c r="AZM113" s="476"/>
      <c r="AZN113" s="476"/>
      <c r="AZO113" s="476"/>
      <c r="AZP113" s="476"/>
      <c r="AZQ113" s="472"/>
      <c r="AZR113" s="476"/>
      <c r="AZS113" s="476"/>
      <c r="AZT113" s="476"/>
      <c r="AZU113" s="476"/>
      <c r="AZV113" s="476"/>
      <c r="AZW113" s="476"/>
      <c r="AZX113" s="476"/>
      <c r="AZY113" s="472"/>
      <c r="AZZ113" s="476"/>
      <c r="BAA113" s="476"/>
      <c r="BAB113" s="476"/>
      <c r="BAC113" s="476"/>
      <c r="BAD113" s="476"/>
      <c r="BAE113" s="476"/>
      <c r="BAF113" s="476"/>
      <c r="BAG113" s="472"/>
      <c r="BAH113" s="476"/>
      <c r="BAI113" s="476"/>
      <c r="BAJ113" s="476"/>
      <c r="BAK113" s="476"/>
      <c r="BAL113" s="476"/>
      <c r="BAM113" s="476"/>
      <c r="BAN113" s="476"/>
      <c r="BAO113" s="472"/>
      <c r="BAP113" s="476"/>
      <c r="BAQ113" s="476"/>
      <c r="BAR113" s="476"/>
      <c r="BAS113" s="476"/>
      <c r="BAT113" s="476"/>
      <c r="BAU113" s="476"/>
      <c r="BAV113" s="476"/>
      <c r="BAW113" s="472"/>
      <c r="BAX113" s="476"/>
      <c r="BAY113" s="476"/>
      <c r="BAZ113" s="476"/>
      <c r="BBA113" s="476"/>
      <c r="BBB113" s="476"/>
      <c r="BBC113" s="476"/>
      <c r="BBD113" s="476"/>
      <c r="BBE113" s="472"/>
      <c r="BBF113" s="476"/>
      <c r="BBG113" s="476"/>
      <c r="BBH113" s="476"/>
      <c r="BBI113" s="476"/>
      <c r="BBJ113" s="476"/>
      <c r="BBK113" s="476"/>
      <c r="BBL113" s="476"/>
      <c r="BBM113" s="472"/>
      <c r="BBN113" s="476"/>
      <c r="BBO113" s="476"/>
      <c r="BBP113" s="476"/>
      <c r="BBQ113" s="476"/>
      <c r="BBR113" s="476"/>
      <c r="BBS113" s="476"/>
      <c r="BBT113" s="476"/>
      <c r="BBU113" s="472"/>
      <c r="BBV113" s="476"/>
      <c r="BBW113" s="476"/>
      <c r="BBX113" s="476"/>
      <c r="BBY113" s="476"/>
      <c r="BBZ113" s="476"/>
      <c r="BCA113" s="476"/>
      <c r="BCB113" s="476"/>
      <c r="BCC113" s="472"/>
      <c r="BCD113" s="476"/>
      <c r="BCE113" s="476"/>
      <c r="BCF113" s="476"/>
      <c r="BCG113" s="476"/>
      <c r="BCH113" s="476"/>
      <c r="BCI113" s="476"/>
      <c r="BCJ113" s="476"/>
      <c r="BCK113" s="472"/>
      <c r="BCL113" s="476"/>
      <c r="BCM113" s="476"/>
      <c r="BCN113" s="476"/>
      <c r="BCO113" s="476"/>
      <c r="BCP113" s="476"/>
      <c r="BCQ113" s="476"/>
      <c r="BCR113" s="476"/>
      <c r="BCS113" s="472"/>
      <c r="BCT113" s="476"/>
      <c r="BCU113" s="476"/>
      <c r="BCV113" s="476"/>
      <c r="BCW113" s="476"/>
      <c r="BCX113" s="476"/>
      <c r="BCY113" s="476"/>
      <c r="BCZ113" s="476"/>
      <c r="BDA113" s="472"/>
      <c r="BDB113" s="476"/>
      <c r="BDC113" s="476"/>
      <c r="BDD113" s="476"/>
      <c r="BDE113" s="476"/>
      <c r="BDF113" s="476"/>
      <c r="BDG113" s="476"/>
      <c r="BDH113" s="476"/>
      <c r="BDI113" s="472"/>
      <c r="BDJ113" s="476"/>
      <c r="BDK113" s="476"/>
      <c r="BDL113" s="476"/>
      <c r="BDM113" s="476"/>
      <c r="BDN113" s="476"/>
      <c r="BDO113" s="476"/>
      <c r="BDP113" s="476"/>
      <c r="BDQ113" s="472"/>
      <c r="BDR113" s="476"/>
      <c r="BDS113" s="476"/>
      <c r="BDT113" s="476"/>
      <c r="BDU113" s="476"/>
      <c r="BDV113" s="476"/>
      <c r="BDW113" s="476"/>
      <c r="BDX113" s="476"/>
      <c r="BDY113" s="472"/>
      <c r="BDZ113" s="476"/>
      <c r="BEA113" s="476"/>
      <c r="BEB113" s="476"/>
      <c r="BEC113" s="476"/>
      <c r="BED113" s="476"/>
      <c r="BEE113" s="476"/>
      <c r="BEF113" s="476"/>
      <c r="BEG113" s="472"/>
      <c r="BEH113" s="476"/>
      <c r="BEI113" s="476"/>
      <c r="BEJ113" s="476"/>
      <c r="BEK113" s="476"/>
      <c r="BEL113" s="476"/>
      <c r="BEM113" s="476"/>
      <c r="BEN113" s="476"/>
      <c r="BEO113" s="472"/>
      <c r="BEP113" s="476"/>
      <c r="BEQ113" s="476"/>
      <c r="BER113" s="476"/>
      <c r="BES113" s="476"/>
      <c r="BET113" s="476"/>
      <c r="BEU113" s="476"/>
      <c r="BEV113" s="476"/>
      <c r="BEW113" s="472"/>
      <c r="BEX113" s="476"/>
      <c r="BEY113" s="476"/>
      <c r="BEZ113" s="476"/>
      <c r="BFA113" s="476"/>
      <c r="BFB113" s="476"/>
      <c r="BFC113" s="476"/>
      <c r="BFD113" s="476"/>
      <c r="BFE113" s="472"/>
      <c r="BFF113" s="476"/>
      <c r="BFG113" s="476"/>
      <c r="BFH113" s="476"/>
      <c r="BFI113" s="476"/>
      <c r="BFJ113" s="476"/>
      <c r="BFK113" s="476"/>
      <c r="BFL113" s="476"/>
      <c r="BFM113" s="472"/>
      <c r="BFN113" s="476"/>
      <c r="BFO113" s="476"/>
      <c r="BFP113" s="476"/>
      <c r="BFQ113" s="476"/>
      <c r="BFR113" s="476"/>
      <c r="BFS113" s="476"/>
      <c r="BFT113" s="476"/>
      <c r="BFU113" s="472"/>
      <c r="BFV113" s="476"/>
      <c r="BFW113" s="476"/>
      <c r="BFX113" s="476"/>
      <c r="BFY113" s="476"/>
      <c r="BFZ113" s="476"/>
      <c r="BGA113" s="476"/>
      <c r="BGB113" s="476"/>
      <c r="BGC113" s="472"/>
      <c r="BGD113" s="476"/>
      <c r="BGE113" s="476"/>
      <c r="BGF113" s="476"/>
      <c r="BGG113" s="476"/>
      <c r="BGH113" s="476"/>
      <c r="BGI113" s="476"/>
      <c r="BGJ113" s="476"/>
      <c r="BGK113" s="472"/>
      <c r="BGL113" s="476"/>
      <c r="BGM113" s="476"/>
      <c r="BGN113" s="476"/>
      <c r="BGO113" s="476"/>
      <c r="BGP113" s="476"/>
      <c r="BGQ113" s="476"/>
      <c r="BGR113" s="476"/>
      <c r="BGS113" s="472"/>
      <c r="BGT113" s="476"/>
      <c r="BGU113" s="476"/>
      <c r="BGV113" s="476"/>
      <c r="BGW113" s="476"/>
      <c r="BGX113" s="476"/>
      <c r="BGY113" s="476"/>
      <c r="BGZ113" s="476"/>
      <c r="BHA113" s="472"/>
      <c r="BHB113" s="476"/>
      <c r="BHC113" s="476"/>
      <c r="BHD113" s="476"/>
      <c r="BHE113" s="476"/>
      <c r="BHF113" s="476"/>
      <c r="BHG113" s="476"/>
      <c r="BHH113" s="476"/>
      <c r="BHI113" s="472"/>
      <c r="BHJ113" s="476"/>
      <c r="BHK113" s="476"/>
      <c r="BHL113" s="476"/>
      <c r="BHM113" s="476"/>
      <c r="BHN113" s="476"/>
      <c r="BHO113" s="476"/>
      <c r="BHP113" s="476"/>
      <c r="BHQ113" s="472"/>
      <c r="BHR113" s="476"/>
      <c r="BHS113" s="476"/>
      <c r="BHT113" s="476"/>
      <c r="BHU113" s="476"/>
      <c r="BHV113" s="476"/>
      <c r="BHW113" s="476"/>
      <c r="BHX113" s="476"/>
      <c r="BHY113" s="472"/>
      <c r="BHZ113" s="476"/>
      <c r="BIA113" s="476"/>
      <c r="BIB113" s="476"/>
      <c r="BIC113" s="476"/>
      <c r="BID113" s="476"/>
      <c r="BIE113" s="476"/>
      <c r="BIF113" s="476"/>
      <c r="BIG113" s="472"/>
      <c r="BIH113" s="476"/>
      <c r="BII113" s="476"/>
      <c r="BIJ113" s="476"/>
      <c r="BIK113" s="476"/>
      <c r="BIL113" s="476"/>
      <c r="BIM113" s="476"/>
      <c r="BIN113" s="476"/>
      <c r="BIO113" s="472"/>
      <c r="BIP113" s="476"/>
      <c r="BIQ113" s="476"/>
      <c r="BIR113" s="476"/>
      <c r="BIS113" s="476"/>
      <c r="BIT113" s="476"/>
      <c r="BIU113" s="476"/>
      <c r="BIV113" s="476"/>
      <c r="BIW113" s="472"/>
      <c r="BIX113" s="476"/>
      <c r="BIY113" s="476"/>
      <c r="BIZ113" s="476"/>
      <c r="BJA113" s="476"/>
      <c r="BJB113" s="476"/>
      <c r="BJC113" s="476"/>
      <c r="BJD113" s="476"/>
      <c r="BJE113" s="472"/>
      <c r="BJF113" s="476"/>
      <c r="BJG113" s="476"/>
      <c r="BJH113" s="476"/>
      <c r="BJI113" s="476"/>
      <c r="BJJ113" s="476"/>
      <c r="BJK113" s="476"/>
      <c r="BJL113" s="476"/>
      <c r="BJM113" s="472"/>
      <c r="BJN113" s="476"/>
      <c r="BJO113" s="476"/>
      <c r="BJP113" s="476"/>
      <c r="BJQ113" s="476"/>
      <c r="BJR113" s="476"/>
      <c r="BJS113" s="476"/>
      <c r="BJT113" s="476"/>
      <c r="BJU113" s="472"/>
      <c r="BJV113" s="476"/>
      <c r="BJW113" s="476"/>
      <c r="BJX113" s="476"/>
      <c r="BJY113" s="476"/>
      <c r="BJZ113" s="476"/>
      <c r="BKA113" s="476"/>
      <c r="BKB113" s="476"/>
      <c r="BKC113" s="472"/>
      <c r="BKD113" s="476"/>
      <c r="BKE113" s="476"/>
      <c r="BKF113" s="476"/>
      <c r="BKG113" s="476"/>
      <c r="BKH113" s="476"/>
      <c r="BKI113" s="476"/>
      <c r="BKJ113" s="476"/>
      <c r="BKK113" s="472"/>
      <c r="BKL113" s="476"/>
      <c r="BKM113" s="476"/>
      <c r="BKN113" s="476"/>
      <c r="BKO113" s="476"/>
      <c r="BKP113" s="476"/>
      <c r="BKQ113" s="476"/>
      <c r="BKR113" s="476"/>
      <c r="BKS113" s="472"/>
      <c r="BKT113" s="476"/>
      <c r="BKU113" s="476"/>
      <c r="BKV113" s="476"/>
      <c r="BKW113" s="476"/>
      <c r="BKX113" s="476"/>
      <c r="BKY113" s="476"/>
      <c r="BKZ113" s="476"/>
      <c r="BLA113" s="472"/>
      <c r="BLB113" s="476"/>
      <c r="BLC113" s="476"/>
      <c r="BLD113" s="476"/>
      <c r="BLE113" s="476"/>
      <c r="BLF113" s="476"/>
      <c r="BLG113" s="476"/>
      <c r="BLH113" s="476"/>
      <c r="BLI113" s="472"/>
      <c r="BLJ113" s="476"/>
      <c r="BLK113" s="476"/>
      <c r="BLL113" s="476"/>
      <c r="BLM113" s="476"/>
      <c r="BLN113" s="476"/>
      <c r="BLO113" s="476"/>
      <c r="BLP113" s="476"/>
      <c r="BLQ113" s="472"/>
      <c r="BLR113" s="476"/>
      <c r="BLS113" s="476"/>
      <c r="BLT113" s="476"/>
      <c r="BLU113" s="476"/>
      <c r="BLV113" s="476"/>
      <c r="BLW113" s="476"/>
      <c r="BLX113" s="476"/>
      <c r="BLY113" s="472"/>
      <c r="BLZ113" s="476"/>
      <c r="BMA113" s="476"/>
      <c r="BMB113" s="476"/>
      <c r="BMC113" s="476"/>
      <c r="BMD113" s="476"/>
      <c r="BME113" s="476"/>
      <c r="BMF113" s="476"/>
      <c r="BMG113" s="472"/>
      <c r="BMH113" s="476"/>
      <c r="BMI113" s="476"/>
      <c r="BMJ113" s="476"/>
      <c r="BMK113" s="476"/>
      <c r="BML113" s="476"/>
      <c r="BMM113" s="476"/>
      <c r="BMN113" s="476"/>
      <c r="BMO113" s="472"/>
      <c r="BMP113" s="476"/>
      <c r="BMQ113" s="476"/>
      <c r="BMR113" s="476"/>
      <c r="BMS113" s="476"/>
      <c r="BMT113" s="476"/>
      <c r="BMU113" s="476"/>
      <c r="BMV113" s="476"/>
      <c r="BMW113" s="472"/>
      <c r="BMX113" s="476"/>
      <c r="BMY113" s="476"/>
      <c r="BMZ113" s="476"/>
      <c r="BNA113" s="476"/>
      <c r="BNB113" s="476"/>
      <c r="BNC113" s="476"/>
      <c r="BND113" s="476"/>
      <c r="BNE113" s="472"/>
      <c r="BNF113" s="476"/>
      <c r="BNG113" s="476"/>
      <c r="BNH113" s="476"/>
      <c r="BNI113" s="476"/>
      <c r="BNJ113" s="476"/>
      <c r="BNK113" s="476"/>
      <c r="BNL113" s="476"/>
      <c r="BNM113" s="472"/>
      <c r="BNN113" s="476"/>
      <c r="BNO113" s="476"/>
      <c r="BNP113" s="476"/>
      <c r="BNQ113" s="476"/>
      <c r="BNR113" s="476"/>
      <c r="BNS113" s="476"/>
      <c r="BNT113" s="476"/>
      <c r="BNU113" s="472"/>
      <c r="BNV113" s="476"/>
      <c r="BNW113" s="476"/>
      <c r="BNX113" s="476"/>
      <c r="BNY113" s="476"/>
      <c r="BNZ113" s="476"/>
      <c r="BOA113" s="476"/>
      <c r="BOB113" s="476"/>
      <c r="BOC113" s="472"/>
      <c r="BOD113" s="476"/>
      <c r="BOE113" s="476"/>
      <c r="BOF113" s="476"/>
      <c r="BOG113" s="476"/>
      <c r="BOH113" s="476"/>
      <c r="BOI113" s="476"/>
      <c r="BOJ113" s="476"/>
      <c r="BOK113" s="472"/>
      <c r="BOL113" s="476"/>
      <c r="BOM113" s="476"/>
      <c r="BON113" s="476"/>
      <c r="BOO113" s="476"/>
      <c r="BOP113" s="476"/>
      <c r="BOQ113" s="476"/>
      <c r="BOR113" s="476"/>
      <c r="BOS113" s="472"/>
      <c r="BOT113" s="476"/>
      <c r="BOU113" s="476"/>
      <c r="BOV113" s="476"/>
      <c r="BOW113" s="476"/>
      <c r="BOX113" s="476"/>
      <c r="BOY113" s="476"/>
      <c r="BOZ113" s="476"/>
      <c r="BPA113" s="472"/>
      <c r="BPB113" s="476"/>
      <c r="BPC113" s="476"/>
      <c r="BPD113" s="476"/>
      <c r="BPE113" s="476"/>
      <c r="BPF113" s="476"/>
      <c r="BPG113" s="476"/>
      <c r="BPH113" s="476"/>
      <c r="BPI113" s="472"/>
      <c r="BPJ113" s="476"/>
      <c r="BPK113" s="476"/>
      <c r="BPL113" s="476"/>
      <c r="BPM113" s="476"/>
      <c r="BPN113" s="476"/>
      <c r="BPO113" s="476"/>
      <c r="BPP113" s="476"/>
      <c r="BPQ113" s="472"/>
      <c r="BPR113" s="476"/>
      <c r="BPS113" s="476"/>
      <c r="BPT113" s="476"/>
      <c r="BPU113" s="476"/>
      <c r="BPV113" s="476"/>
      <c r="BPW113" s="476"/>
      <c r="BPX113" s="476"/>
      <c r="BPY113" s="472"/>
      <c r="BPZ113" s="476"/>
      <c r="BQA113" s="476"/>
      <c r="BQB113" s="476"/>
      <c r="BQC113" s="476"/>
      <c r="BQD113" s="476"/>
      <c r="BQE113" s="476"/>
      <c r="BQF113" s="476"/>
      <c r="BQG113" s="472"/>
      <c r="BQH113" s="476"/>
      <c r="BQI113" s="476"/>
      <c r="BQJ113" s="476"/>
      <c r="BQK113" s="476"/>
      <c r="BQL113" s="476"/>
      <c r="BQM113" s="476"/>
      <c r="BQN113" s="476"/>
      <c r="BQO113" s="472"/>
      <c r="BQP113" s="476"/>
      <c r="BQQ113" s="476"/>
      <c r="BQR113" s="476"/>
      <c r="BQS113" s="476"/>
      <c r="BQT113" s="476"/>
      <c r="BQU113" s="476"/>
      <c r="BQV113" s="476"/>
      <c r="BQW113" s="472"/>
      <c r="BQX113" s="476"/>
      <c r="BQY113" s="476"/>
      <c r="BQZ113" s="476"/>
      <c r="BRA113" s="476"/>
      <c r="BRB113" s="476"/>
      <c r="BRC113" s="476"/>
      <c r="BRD113" s="476"/>
      <c r="BRE113" s="472"/>
      <c r="BRF113" s="476"/>
      <c r="BRG113" s="476"/>
      <c r="BRH113" s="476"/>
      <c r="BRI113" s="476"/>
      <c r="BRJ113" s="476"/>
      <c r="BRK113" s="476"/>
      <c r="BRL113" s="476"/>
      <c r="BRM113" s="472"/>
      <c r="BRN113" s="476"/>
      <c r="BRO113" s="476"/>
      <c r="BRP113" s="476"/>
      <c r="BRQ113" s="476"/>
      <c r="BRR113" s="476"/>
      <c r="BRS113" s="476"/>
      <c r="BRT113" s="476"/>
      <c r="BRU113" s="472"/>
      <c r="BRV113" s="476"/>
      <c r="BRW113" s="476"/>
      <c r="BRX113" s="476"/>
      <c r="BRY113" s="476"/>
      <c r="BRZ113" s="476"/>
      <c r="BSA113" s="476"/>
      <c r="BSB113" s="476"/>
      <c r="BSC113" s="472"/>
      <c r="BSD113" s="476"/>
      <c r="BSE113" s="476"/>
      <c r="BSF113" s="476"/>
      <c r="BSG113" s="476"/>
      <c r="BSH113" s="476"/>
      <c r="BSI113" s="476"/>
      <c r="BSJ113" s="476"/>
      <c r="BSK113" s="472"/>
      <c r="BSL113" s="476"/>
      <c r="BSM113" s="476"/>
      <c r="BSN113" s="476"/>
      <c r="BSO113" s="476"/>
      <c r="BSP113" s="476"/>
      <c r="BSQ113" s="476"/>
      <c r="BSR113" s="476"/>
      <c r="BSS113" s="472"/>
      <c r="BST113" s="476"/>
      <c r="BSU113" s="476"/>
      <c r="BSV113" s="476"/>
      <c r="BSW113" s="476"/>
      <c r="BSX113" s="476"/>
      <c r="BSY113" s="476"/>
      <c r="BSZ113" s="476"/>
      <c r="BTA113" s="472"/>
      <c r="BTB113" s="476"/>
      <c r="BTC113" s="476"/>
      <c r="BTD113" s="476"/>
      <c r="BTE113" s="476"/>
      <c r="BTF113" s="476"/>
      <c r="BTG113" s="476"/>
      <c r="BTH113" s="476"/>
      <c r="BTI113" s="472"/>
      <c r="BTJ113" s="476"/>
      <c r="BTK113" s="476"/>
      <c r="BTL113" s="476"/>
      <c r="BTM113" s="476"/>
      <c r="BTN113" s="476"/>
      <c r="BTO113" s="476"/>
      <c r="BTP113" s="476"/>
      <c r="BTQ113" s="472"/>
      <c r="BTR113" s="476"/>
      <c r="BTS113" s="476"/>
      <c r="BTT113" s="476"/>
      <c r="BTU113" s="476"/>
      <c r="BTV113" s="476"/>
      <c r="BTW113" s="476"/>
      <c r="BTX113" s="476"/>
      <c r="BTY113" s="472"/>
      <c r="BTZ113" s="476"/>
      <c r="BUA113" s="476"/>
      <c r="BUB113" s="476"/>
      <c r="BUC113" s="476"/>
      <c r="BUD113" s="476"/>
      <c r="BUE113" s="476"/>
      <c r="BUF113" s="476"/>
      <c r="BUG113" s="472"/>
      <c r="BUH113" s="476"/>
      <c r="BUI113" s="476"/>
      <c r="BUJ113" s="476"/>
      <c r="BUK113" s="476"/>
      <c r="BUL113" s="476"/>
      <c r="BUM113" s="476"/>
      <c r="BUN113" s="476"/>
      <c r="BUO113" s="472"/>
      <c r="BUP113" s="476"/>
      <c r="BUQ113" s="476"/>
      <c r="BUR113" s="476"/>
      <c r="BUS113" s="476"/>
      <c r="BUT113" s="476"/>
      <c r="BUU113" s="476"/>
      <c r="BUV113" s="476"/>
      <c r="BUW113" s="472"/>
      <c r="BUX113" s="476"/>
      <c r="BUY113" s="476"/>
      <c r="BUZ113" s="476"/>
      <c r="BVA113" s="476"/>
      <c r="BVB113" s="476"/>
      <c r="BVC113" s="476"/>
      <c r="BVD113" s="476"/>
      <c r="BVE113" s="472"/>
      <c r="BVF113" s="476"/>
      <c r="BVG113" s="476"/>
      <c r="BVH113" s="476"/>
      <c r="BVI113" s="476"/>
      <c r="BVJ113" s="476"/>
      <c r="BVK113" s="476"/>
      <c r="BVL113" s="476"/>
      <c r="BVM113" s="472"/>
      <c r="BVN113" s="476"/>
      <c r="BVO113" s="476"/>
      <c r="BVP113" s="476"/>
      <c r="BVQ113" s="476"/>
      <c r="BVR113" s="476"/>
      <c r="BVS113" s="476"/>
      <c r="BVT113" s="476"/>
      <c r="BVU113" s="472"/>
      <c r="BVV113" s="476"/>
      <c r="BVW113" s="476"/>
      <c r="BVX113" s="476"/>
      <c r="BVY113" s="476"/>
      <c r="BVZ113" s="476"/>
      <c r="BWA113" s="476"/>
      <c r="BWB113" s="476"/>
      <c r="BWC113" s="472"/>
      <c r="BWD113" s="476"/>
      <c r="BWE113" s="476"/>
      <c r="BWF113" s="476"/>
      <c r="BWG113" s="476"/>
      <c r="BWH113" s="476"/>
      <c r="BWI113" s="476"/>
      <c r="BWJ113" s="476"/>
      <c r="BWK113" s="472"/>
      <c r="BWL113" s="476"/>
      <c r="BWM113" s="476"/>
      <c r="BWN113" s="476"/>
      <c r="BWO113" s="476"/>
      <c r="BWP113" s="476"/>
      <c r="BWQ113" s="476"/>
      <c r="BWR113" s="476"/>
      <c r="BWS113" s="472"/>
      <c r="BWT113" s="476"/>
      <c r="BWU113" s="476"/>
      <c r="BWV113" s="476"/>
      <c r="BWW113" s="476"/>
      <c r="BWX113" s="476"/>
      <c r="BWY113" s="476"/>
      <c r="BWZ113" s="476"/>
      <c r="BXA113" s="472"/>
      <c r="BXB113" s="476"/>
      <c r="BXC113" s="476"/>
      <c r="BXD113" s="476"/>
      <c r="BXE113" s="476"/>
      <c r="BXF113" s="476"/>
      <c r="BXG113" s="476"/>
      <c r="BXH113" s="476"/>
      <c r="BXI113" s="472"/>
      <c r="BXJ113" s="476"/>
      <c r="BXK113" s="476"/>
      <c r="BXL113" s="476"/>
      <c r="BXM113" s="476"/>
      <c r="BXN113" s="476"/>
      <c r="BXO113" s="476"/>
      <c r="BXP113" s="476"/>
      <c r="BXQ113" s="472"/>
      <c r="BXR113" s="476"/>
      <c r="BXS113" s="476"/>
      <c r="BXT113" s="476"/>
      <c r="BXU113" s="476"/>
      <c r="BXV113" s="476"/>
      <c r="BXW113" s="476"/>
      <c r="BXX113" s="476"/>
      <c r="BXY113" s="472"/>
      <c r="BXZ113" s="476"/>
      <c r="BYA113" s="476"/>
      <c r="BYB113" s="476"/>
      <c r="BYC113" s="476"/>
      <c r="BYD113" s="476"/>
      <c r="BYE113" s="476"/>
      <c r="BYF113" s="476"/>
      <c r="BYG113" s="472"/>
      <c r="BYH113" s="476"/>
      <c r="BYI113" s="476"/>
      <c r="BYJ113" s="476"/>
      <c r="BYK113" s="476"/>
      <c r="BYL113" s="476"/>
      <c r="BYM113" s="476"/>
      <c r="BYN113" s="476"/>
      <c r="BYO113" s="472"/>
      <c r="BYP113" s="476"/>
      <c r="BYQ113" s="476"/>
      <c r="BYR113" s="476"/>
      <c r="BYS113" s="476"/>
      <c r="BYT113" s="476"/>
      <c r="BYU113" s="476"/>
      <c r="BYV113" s="476"/>
      <c r="BYW113" s="472"/>
      <c r="BYX113" s="476"/>
      <c r="BYY113" s="476"/>
      <c r="BYZ113" s="476"/>
      <c r="BZA113" s="476"/>
      <c r="BZB113" s="476"/>
      <c r="BZC113" s="476"/>
      <c r="BZD113" s="476"/>
      <c r="BZE113" s="472"/>
      <c r="BZF113" s="476"/>
      <c r="BZG113" s="476"/>
      <c r="BZH113" s="476"/>
      <c r="BZI113" s="476"/>
      <c r="BZJ113" s="476"/>
      <c r="BZK113" s="476"/>
      <c r="BZL113" s="476"/>
      <c r="BZM113" s="472"/>
      <c r="BZN113" s="476"/>
      <c r="BZO113" s="476"/>
      <c r="BZP113" s="476"/>
      <c r="BZQ113" s="476"/>
      <c r="BZR113" s="476"/>
      <c r="BZS113" s="476"/>
      <c r="BZT113" s="476"/>
      <c r="BZU113" s="472"/>
      <c r="BZV113" s="476"/>
      <c r="BZW113" s="476"/>
      <c r="BZX113" s="476"/>
      <c r="BZY113" s="476"/>
      <c r="BZZ113" s="476"/>
      <c r="CAA113" s="476"/>
      <c r="CAB113" s="476"/>
      <c r="CAC113" s="472"/>
      <c r="CAD113" s="476"/>
      <c r="CAE113" s="476"/>
      <c r="CAF113" s="476"/>
      <c r="CAG113" s="476"/>
      <c r="CAH113" s="476"/>
      <c r="CAI113" s="476"/>
      <c r="CAJ113" s="476"/>
      <c r="CAK113" s="472"/>
      <c r="CAL113" s="476"/>
      <c r="CAM113" s="476"/>
      <c r="CAN113" s="476"/>
      <c r="CAO113" s="476"/>
      <c r="CAP113" s="476"/>
      <c r="CAQ113" s="476"/>
      <c r="CAR113" s="476"/>
      <c r="CAS113" s="472"/>
      <c r="CAT113" s="476"/>
      <c r="CAU113" s="476"/>
      <c r="CAV113" s="476"/>
      <c r="CAW113" s="476"/>
      <c r="CAX113" s="476"/>
      <c r="CAY113" s="476"/>
      <c r="CAZ113" s="476"/>
      <c r="CBA113" s="472"/>
      <c r="CBB113" s="476"/>
      <c r="CBC113" s="476"/>
      <c r="CBD113" s="476"/>
      <c r="CBE113" s="476"/>
      <c r="CBF113" s="476"/>
      <c r="CBG113" s="476"/>
      <c r="CBH113" s="476"/>
      <c r="CBI113" s="472"/>
      <c r="CBJ113" s="476"/>
      <c r="CBK113" s="476"/>
      <c r="CBL113" s="476"/>
      <c r="CBM113" s="476"/>
      <c r="CBN113" s="476"/>
      <c r="CBO113" s="476"/>
      <c r="CBP113" s="476"/>
      <c r="CBQ113" s="472"/>
      <c r="CBR113" s="476"/>
      <c r="CBS113" s="476"/>
      <c r="CBT113" s="476"/>
      <c r="CBU113" s="476"/>
      <c r="CBV113" s="476"/>
      <c r="CBW113" s="476"/>
      <c r="CBX113" s="476"/>
      <c r="CBY113" s="472"/>
      <c r="CBZ113" s="476"/>
      <c r="CCA113" s="476"/>
      <c r="CCB113" s="476"/>
      <c r="CCC113" s="476"/>
      <c r="CCD113" s="476"/>
      <c r="CCE113" s="476"/>
      <c r="CCF113" s="476"/>
      <c r="CCG113" s="472"/>
      <c r="CCH113" s="476"/>
      <c r="CCI113" s="476"/>
      <c r="CCJ113" s="476"/>
      <c r="CCK113" s="476"/>
      <c r="CCL113" s="476"/>
      <c r="CCM113" s="476"/>
      <c r="CCN113" s="476"/>
      <c r="CCO113" s="472"/>
      <c r="CCP113" s="476"/>
      <c r="CCQ113" s="476"/>
      <c r="CCR113" s="476"/>
      <c r="CCS113" s="476"/>
      <c r="CCT113" s="476"/>
      <c r="CCU113" s="476"/>
      <c r="CCV113" s="476"/>
      <c r="CCW113" s="472"/>
      <c r="CCX113" s="476"/>
      <c r="CCY113" s="476"/>
      <c r="CCZ113" s="476"/>
      <c r="CDA113" s="476"/>
      <c r="CDB113" s="476"/>
      <c r="CDC113" s="476"/>
      <c r="CDD113" s="476"/>
      <c r="CDE113" s="472"/>
      <c r="CDF113" s="476"/>
      <c r="CDG113" s="476"/>
      <c r="CDH113" s="476"/>
      <c r="CDI113" s="476"/>
      <c r="CDJ113" s="476"/>
      <c r="CDK113" s="476"/>
      <c r="CDL113" s="476"/>
      <c r="CDM113" s="472"/>
      <c r="CDN113" s="476"/>
      <c r="CDO113" s="476"/>
      <c r="CDP113" s="476"/>
      <c r="CDQ113" s="476"/>
      <c r="CDR113" s="476"/>
      <c r="CDS113" s="476"/>
      <c r="CDT113" s="476"/>
      <c r="CDU113" s="472"/>
      <c r="CDV113" s="476"/>
      <c r="CDW113" s="476"/>
      <c r="CDX113" s="476"/>
      <c r="CDY113" s="476"/>
      <c r="CDZ113" s="476"/>
      <c r="CEA113" s="476"/>
      <c r="CEB113" s="476"/>
      <c r="CEC113" s="472"/>
      <c r="CED113" s="476"/>
      <c r="CEE113" s="476"/>
      <c r="CEF113" s="476"/>
      <c r="CEG113" s="476"/>
      <c r="CEH113" s="476"/>
      <c r="CEI113" s="476"/>
      <c r="CEJ113" s="476"/>
      <c r="CEK113" s="472"/>
      <c r="CEL113" s="476"/>
      <c r="CEM113" s="476"/>
      <c r="CEN113" s="476"/>
      <c r="CEO113" s="476"/>
      <c r="CEP113" s="476"/>
      <c r="CEQ113" s="476"/>
      <c r="CER113" s="476"/>
      <c r="CES113" s="472"/>
      <c r="CET113" s="476"/>
      <c r="CEU113" s="476"/>
      <c r="CEV113" s="476"/>
      <c r="CEW113" s="476"/>
      <c r="CEX113" s="476"/>
      <c r="CEY113" s="476"/>
      <c r="CEZ113" s="476"/>
      <c r="CFA113" s="472"/>
      <c r="CFB113" s="476"/>
      <c r="CFC113" s="476"/>
      <c r="CFD113" s="476"/>
      <c r="CFE113" s="476"/>
      <c r="CFF113" s="476"/>
      <c r="CFG113" s="476"/>
      <c r="CFH113" s="476"/>
      <c r="CFI113" s="472"/>
      <c r="CFJ113" s="476"/>
      <c r="CFK113" s="476"/>
      <c r="CFL113" s="476"/>
      <c r="CFM113" s="476"/>
      <c r="CFN113" s="476"/>
      <c r="CFO113" s="476"/>
      <c r="CFP113" s="476"/>
      <c r="CFQ113" s="472"/>
      <c r="CFR113" s="476"/>
      <c r="CFS113" s="476"/>
      <c r="CFT113" s="476"/>
      <c r="CFU113" s="476"/>
      <c r="CFV113" s="476"/>
      <c r="CFW113" s="476"/>
      <c r="CFX113" s="476"/>
      <c r="CFY113" s="472"/>
      <c r="CFZ113" s="476"/>
      <c r="CGA113" s="476"/>
      <c r="CGB113" s="476"/>
      <c r="CGC113" s="476"/>
      <c r="CGD113" s="476"/>
      <c r="CGE113" s="476"/>
      <c r="CGF113" s="476"/>
      <c r="CGG113" s="472"/>
      <c r="CGH113" s="476"/>
      <c r="CGI113" s="476"/>
      <c r="CGJ113" s="476"/>
      <c r="CGK113" s="476"/>
      <c r="CGL113" s="476"/>
      <c r="CGM113" s="476"/>
      <c r="CGN113" s="476"/>
      <c r="CGO113" s="472"/>
      <c r="CGP113" s="476"/>
      <c r="CGQ113" s="476"/>
      <c r="CGR113" s="476"/>
      <c r="CGS113" s="476"/>
      <c r="CGT113" s="476"/>
      <c r="CGU113" s="476"/>
      <c r="CGV113" s="476"/>
      <c r="CGW113" s="472"/>
      <c r="CGX113" s="476"/>
      <c r="CGY113" s="476"/>
      <c r="CGZ113" s="476"/>
      <c r="CHA113" s="476"/>
      <c r="CHB113" s="476"/>
      <c r="CHC113" s="476"/>
      <c r="CHD113" s="476"/>
      <c r="CHE113" s="472"/>
      <c r="CHF113" s="476"/>
      <c r="CHG113" s="476"/>
      <c r="CHH113" s="476"/>
      <c r="CHI113" s="476"/>
      <c r="CHJ113" s="476"/>
      <c r="CHK113" s="476"/>
      <c r="CHL113" s="476"/>
      <c r="CHM113" s="472"/>
      <c r="CHN113" s="476"/>
      <c r="CHO113" s="476"/>
      <c r="CHP113" s="476"/>
      <c r="CHQ113" s="476"/>
      <c r="CHR113" s="476"/>
      <c r="CHS113" s="476"/>
      <c r="CHT113" s="476"/>
      <c r="CHU113" s="472"/>
      <c r="CHV113" s="476"/>
      <c r="CHW113" s="476"/>
      <c r="CHX113" s="476"/>
      <c r="CHY113" s="476"/>
      <c r="CHZ113" s="476"/>
      <c r="CIA113" s="476"/>
      <c r="CIB113" s="476"/>
      <c r="CIC113" s="472"/>
      <c r="CID113" s="476"/>
      <c r="CIE113" s="476"/>
      <c r="CIF113" s="476"/>
      <c r="CIG113" s="476"/>
      <c r="CIH113" s="476"/>
      <c r="CII113" s="476"/>
      <c r="CIJ113" s="476"/>
      <c r="CIK113" s="472"/>
      <c r="CIL113" s="476"/>
      <c r="CIM113" s="476"/>
      <c r="CIN113" s="476"/>
      <c r="CIO113" s="476"/>
      <c r="CIP113" s="476"/>
      <c r="CIQ113" s="476"/>
      <c r="CIR113" s="476"/>
      <c r="CIS113" s="472"/>
      <c r="CIT113" s="476"/>
      <c r="CIU113" s="476"/>
      <c r="CIV113" s="476"/>
      <c r="CIW113" s="476"/>
      <c r="CIX113" s="476"/>
      <c r="CIY113" s="476"/>
      <c r="CIZ113" s="476"/>
      <c r="CJA113" s="472"/>
      <c r="CJB113" s="476"/>
      <c r="CJC113" s="476"/>
      <c r="CJD113" s="476"/>
      <c r="CJE113" s="476"/>
      <c r="CJF113" s="476"/>
      <c r="CJG113" s="476"/>
      <c r="CJH113" s="476"/>
      <c r="CJI113" s="472"/>
      <c r="CJJ113" s="476"/>
      <c r="CJK113" s="476"/>
      <c r="CJL113" s="476"/>
      <c r="CJM113" s="476"/>
      <c r="CJN113" s="476"/>
      <c r="CJO113" s="476"/>
      <c r="CJP113" s="476"/>
      <c r="CJQ113" s="472"/>
      <c r="CJR113" s="476"/>
      <c r="CJS113" s="476"/>
      <c r="CJT113" s="476"/>
      <c r="CJU113" s="476"/>
      <c r="CJV113" s="476"/>
      <c r="CJW113" s="476"/>
      <c r="CJX113" s="476"/>
      <c r="CJY113" s="472"/>
      <c r="CJZ113" s="476"/>
      <c r="CKA113" s="476"/>
      <c r="CKB113" s="476"/>
      <c r="CKC113" s="476"/>
      <c r="CKD113" s="476"/>
      <c r="CKE113" s="476"/>
      <c r="CKF113" s="476"/>
      <c r="CKG113" s="472"/>
      <c r="CKH113" s="476"/>
      <c r="CKI113" s="476"/>
      <c r="CKJ113" s="476"/>
      <c r="CKK113" s="476"/>
      <c r="CKL113" s="476"/>
      <c r="CKM113" s="476"/>
      <c r="CKN113" s="476"/>
      <c r="CKO113" s="472"/>
      <c r="CKP113" s="476"/>
      <c r="CKQ113" s="476"/>
      <c r="CKR113" s="476"/>
      <c r="CKS113" s="476"/>
      <c r="CKT113" s="476"/>
      <c r="CKU113" s="476"/>
      <c r="CKV113" s="476"/>
      <c r="CKW113" s="472"/>
      <c r="CKX113" s="476"/>
      <c r="CKY113" s="476"/>
      <c r="CKZ113" s="476"/>
      <c r="CLA113" s="476"/>
      <c r="CLB113" s="476"/>
      <c r="CLC113" s="476"/>
      <c r="CLD113" s="476"/>
      <c r="CLE113" s="472"/>
      <c r="CLF113" s="476"/>
      <c r="CLG113" s="476"/>
      <c r="CLH113" s="476"/>
      <c r="CLI113" s="476"/>
      <c r="CLJ113" s="476"/>
      <c r="CLK113" s="476"/>
      <c r="CLL113" s="476"/>
      <c r="CLM113" s="472"/>
      <c r="CLN113" s="476"/>
      <c r="CLO113" s="476"/>
      <c r="CLP113" s="476"/>
      <c r="CLQ113" s="476"/>
      <c r="CLR113" s="476"/>
      <c r="CLS113" s="476"/>
      <c r="CLT113" s="476"/>
      <c r="CLU113" s="472"/>
      <c r="CLV113" s="476"/>
      <c r="CLW113" s="476"/>
      <c r="CLX113" s="476"/>
      <c r="CLY113" s="476"/>
      <c r="CLZ113" s="476"/>
      <c r="CMA113" s="476"/>
      <c r="CMB113" s="476"/>
      <c r="CMC113" s="472"/>
      <c r="CMD113" s="476"/>
      <c r="CME113" s="476"/>
      <c r="CMF113" s="476"/>
      <c r="CMG113" s="476"/>
      <c r="CMH113" s="476"/>
      <c r="CMI113" s="476"/>
      <c r="CMJ113" s="476"/>
      <c r="CMK113" s="472"/>
      <c r="CML113" s="476"/>
      <c r="CMM113" s="476"/>
      <c r="CMN113" s="476"/>
      <c r="CMO113" s="476"/>
      <c r="CMP113" s="476"/>
      <c r="CMQ113" s="476"/>
      <c r="CMR113" s="476"/>
      <c r="CMS113" s="472"/>
      <c r="CMT113" s="476"/>
      <c r="CMU113" s="476"/>
      <c r="CMV113" s="476"/>
      <c r="CMW113" s="476"/>
      <c r="CMX113" s="476"/>
      <c r="CMY113" s="476"/>
      <c r="CMZ113" s="476"/>
      <c r="CNA113" s="472"/>
      <c r="CNB113" s="476"/>
      <c r="CNC113" s="476"/>
      <c r="CND113" s="476"/>
      <c r="CNE113" s="476"/>
      <c r="CNF113" s="476"/>
      <c r="CNG113" s="476"/>
      <c r="CNH113" s="476"/>
      <c r="CNI113" s="472"/>
      <c r="CNJ113" s="476"/>
      <c r="CNK113" s="476"/>
      <c r="CNL113" s="476"/>
      <c r="CNM113" s="476"/>
      <c r="CNN113" s="476"/>
      <c r="CNO113" s="476"/>
      <c r="CNP113" s="476"/>
      <c r="CNQ113" s="472"/>
      <c r="CNR113" s="476"/>
      <c r="CNS113" s="476"/>
      <c r="CNT113" s="476"/>
      <c r="CNU113" s="476"/>
      <c r="CNV113" s="476"/>
      <c r="CNW113" s="476"/>
      <c r="CNX113" s="476"/>
      <c r="CNY113" s="472"/>
      <c r="CNZ113" s="476"/>
      <c r="COA113" s="476"/>
      <c r="COB113" s="476"/>
      <c r="COC113" s="476"/>
      <c r="COD113" s="476"/>
      <c r="COE113" s="476"/>
      <c r="COF113" s="476"/>
      <c r="COG113" s="472"/>
      <c r="COH113" s="476"/>
      <c r="COI113" s="476"/>
      <c r="COJ113" s="476"/>
      <c r="COK113" s="476"/>
      <c r="COL113" s="476"/>
      <c r="COM113" s="476"/>
      <c r="CON113" s="476"/>
      <c r="COO113" s="472"/>
      <c r="COP113" s="476"/>
      <c r="COQ113" s="476"/>
      <c r="COR113" s="476"/>
      <c r="COS113" s="476"/>
      <c r="COT113" s="476"/>
      <c r="COU113" s="476"/>
      <c r="COV113" s="476"/>
      <c r="COW113" s="472"/>
      <c r="COX113" s="476"/>
      <c r="COY113" s="476"/>
      <c r="COZ113" s="476"/>
      <c r="CPA113" s="476"/>
      <c r="CPB113" s="476"/>
      <c r="CPC113" s="476"/>
      <c r="CPD113" s="476"/>
      <c r="CPE113" s="472"/>
      <c r="CPF113" s="476"/>
      <c r="CPG113" s="476"/>
      <c r="CPH113" s="476"/>
      <c r="CPI113" s="476"/>
      <c r="CPJ113" s="476"/>
      <c r="CPK113" s="476"/>
      <c r="CPL113" s="476"/>
      <c r="CPM113" s="472"/>
      <c r="CPN113" s="476"/>
      <c r="CPO113" s="476"/>
      <c r="CPP113" s="476"/>
      <c r="CPQ113" s="476"/>
      <c r="CPR113" s="476"/>
      <c r="CPS113" s="476"/>
      <c r="CPT113" s="476"/>
      <c r="CPU113" s="472"/>
      <c r="CPV113" s="476"/>
      <c r="CPW113" s="476"/>
      <c r="CPX113" s="476"/>
      <c r="CPY113" s="476"/>
      <c r="CPZ113" s="476"/>
      <c r="CQA113" s="476"/>
      <c r="CQB113" s="476"/>
      <c r="CQC113" s="472"/>
      <c r="CQD113" s="476"/>
      <c r="CQE113" s="476"/>
      <c r="CQF113" s="476"/>
      <c r="CQG113" s="476"/>
      <c r="CQH113" s="476"/>
      <c r="CQI113" s="476"/>
      <c r="CQJ113" s="476"/>
      <c r="CQK113" s="472"/>
      <c r="CQL113" s="476"/>
      <c r="CQM113" s="476"/>
      <c r="CQN113" s="476"/>
      <c r="CQO113" s="476"/>
      <c r="CQP113" s="476"/>
      <c r="CQQ113" s="476"/>
      <c r="CQR113" s="476"/>
      <c r="CQS113" s="472"/>
      <c r="CQT113" s="476"/>
      <c r="CQU113" s="476"/>
      <c r="CQV113" s="476"/>
      <c r="CQW113" s="476"/>
      <c r="CQX113" s="476"/>
      <c r="CQY113" s="476"/>
      <c r="CQZ113" s="476"/>
      <c r="CRA113" s="472"/>
      <c r="CRB113" s="476"/>
      <c r="CRC113" s="476"/>
      <c r="CRD113" s="476"/>
      <c r="CRE113" s="476"/>
      <c r="CRF113" s="476"/>
      <c r="CRG113" s="476"/>
      <c r="CRH113" s="476"/>
      <c r="CRI113" s="472"/>
      <c r="CRJ113" s="476"/>
      <c r="CRK113" s="476"/>
      <c r="CRL113" s="476"/>
      <c r="CRM113" s="476"/>
      <c r="CRN113" s="476"/>
      <c r="CRO113" s="476"/>
      <c r="CRP113" s="476"/>
      <c r="CRQ113" s="472"/>
      <c r="CRR113" s="476"/>
      <c r="CRS113" s="476"/>
      <c r="CRT113" s="476"/>
      <c r="CRU113" s="476"/>
      <c r="CRV113" s="476"/>
      <c r="CRW113" s="476"/>
      <c r="CRX113" s="476"/>
      <c r="CRY113" s="472"/>
      <c r="CRZ113" s="476"/>
      <c r="CSA113" s="476"/>
      <c r="CSB113" s="476"/>
      <c r="CSC113" s="476"/>
      <c r="CSD113" s="476"/>
      <c r="CSE113" s="476"/>
      <c r="CSF113" s="476"/>
      <c r="CSG113" s="472"/>
      <c r="CSH113" s="476"/>
      <c r="CSI113" s="476"/>
      <c r="CSJ113" s="476"/>
      <c r="CSK113" s="476"/>
      <c r="CSL113" s="476"/>
      <c r="CSM113" s="476"/>
      <c r="CSN113" s="476"/>
      <c r="CSO113" s="472"/>
      <c r="CSP113" s="476"/>
      <c r="CSQ113" s="476"/>
      <c r="CSR113" s="476"/>
      <c r="CSS113" s="476"/>
      <c r="CST113" s="476"/>
      <c r="CSU113" s="476"/>
      <c r="CSV113" s="476"/>
      <c r="CSW113" s="472"/>
      <c r="CSX113" s="476"/>
      <c r="CSY113" s="476"/>
      <c r="CSZ113" s="476"/>
      <c r="CTA113" s="476"/>
      <c r="CTB113" s="476"/>
      <c r="CTC113" s="476"/>
      <c r="CTD113" s="476"/>
      <c r="CTE113" s="472"/>
      <c r="CTF113" s="476"/>
      <c r="CTG113" s="476"/>
      <c r="CTH113" s="476"/>
      <c r="CTI113" s="476"/>
      <c r="CTJ113" s="476"/>
      <c r="CTK113" s="476"/>
      <c r="CTL113" s="476"/>
      <c r="CTM113" s="472"/>
      <c r="CTN113" s="476"/>
      <c r="CTO113" s="476"/>
      <c r="CTP113" s="476"/>
      <c r="CTQ113" s="476"/>
      <c r="CTR113" s="476"/>
      <c r="CTS113" s="476"/>
      <c r="CTT113" s="476"/>
      <c r="CTU113" s="472"/>
      <c r="CTV113" s="476"/>
      <c r="CTW113" s="476"/>
      <c r="CTX113" s="476"/>
      <c r="CTY113" s="476"/>
      <c r="CTZ113" s="476"/>
      <c r="CUA113" s="476"/>
      <c r="CUB113" s="476"/>
      <c r="CUC113" s="472"/>
      <c r="CUD113" s="476"/>
      <c r="CUE113" s="476"/>
      <c r="CUF113" s="476"/>
      <c r="CUG113" s="476"/>
      <c r="CUH113" s="476"/>
      <c r="CUI113" s="476"/>
      <c r="CUJ113" s="476"/>
      <c r="CUK113" s="472"/>
      <c r="CUL113" s="476"/>
      <c r="CUM113" s="476"/>
      <c r="CUN113" s="476"/>
      <c r="CUO113" s="476"/>
      <c r="CUP113" s="476"/>
      <c r="CUQ113" s="476"/>
      <c r="CUR113" s="476"/>
      <c r="CUS113" s="472"/>
      <c r="CUT113" s="476"/>
      <c r="CUU113" s="476"/>
      <c r="CUV113" s="476"/>
      <c r="CUW113" s="476"/>
      <c r="CUX113" s="476"/>
      <c r="CUY113" s="476"/>
      <c r="CUZ113" s="476"/>
      <c r="CVA113" s="472"/>
      <c r="CVB113" s="476"/>
      <c r="CVC113" s="476"/>
      <c r="CVD113" s="476"/>
      <c r="CVE113" s="476"/>
      <c r="CVF113" s="476"/>
      <c r="CVG113" s="476"/>
      <c r="CVH113" s="476"/>
      <c r="CVI113" s="472"/>
      <c r="CVJ113" s="476"/>
      <c r="CVK113" s="476"/>
      <c r="CVL113" s="476"/>
      <c r="CVM113" s="476"/>
      <c r="CVN113" s="476"/>
      <c r="CVO113" s="476"/>
      <c r="CVP113" s="476"/>
      <c r="CVQ113" s="472"/>
      <c r="CVR113" s="476"/>
      <c r="CVS113" s="476"/>
      <c r="CVT113" s="476"/>
      <c r="CVU113" s="476"/>
      <c r="CVV113" s="476"/>
      <c r="CVW113" s="476"/>
      <c r="CVX113" s="476"/>
      <c r="CVY113" s="472"/>
      <c r="CVZ113" s="476"/>
      <c r="CWA113" s="476"/>
      <c r="CWB113" s="476"/>
      <c r="CWC113" s="476"/>
      <c r="CWD113" s="476"/>
      <c r="CWE113" s="476"/>
      <c r="CWF113" s="476"/>
      <c r="CWG113" s="472"/>
      <c r="CWH113" s="476"/>
      <c r="CWI113" s="476"/>
      <c r="CWJ113" s="476"/>
      <c r="CWK113" s="476"/>
      <c r="CWL113" s="476"/>
      <c r="CWM113" s="476"/>
      <c r="CWN113" s="476"/>
      <c r="CWO113" s="472"/>
      <c r="CWP113" s="476"/>
      <c r="CWQ113" s="476"/>
      <c r="CWR113" s="476"/>
      <c r="CWS113" s="476"/>
      <c r="CWT113" s="476"/>
      <c r="CWU113" s="476"/>
      <c r="CWV113" s="476"/>
      <c r="CWW113" s="472"/>
      <c r="CWX113" s="476"/>
      <c r="CWY113" s="476"/>
      <c r="CWZ113" s="476"/>
      <c r="CXA113" s="476"/>
      <c r="CXB113" s="476"/>
      <c r="CXC113" s="476"/>
      <c r="CXD113" s="476"/>
      <c r="CXE113" s="472"/>
      <c r="CXF113" s="476"/>
      <c r="CXG113" s="476"/>
      <c r="CXH113" s="476"/>
      <c r="CXI113" s="476"/>
      <c r="CXJ113" s="476"/>
      <c r="CXK113" s="476"/>
      <c r="CXL113" s="476"/>
      <c r="CXM113" s="472"/>
      <c r="CXN113" s="476"/>
      <c r="CXO113" s="476"/>
      <c r="CXP113" s="476"/>
      <c r="CXQ113" s="476"/>
      <c r="CXR113" s="476"/>
      <c r="CXS113" s="476"/>
      <c r="CXT113" s="476"/>
      <c r="CXU113" s="472"/>
      <c r="CXV113" s="476"/>
      <c r="CXW113" s="476"/>
      <c r="CXX113" s="476"/>
      <c r="CXY113" s="476"/>
      <c r="CXZ113" s="476"/>
      <c r="CYA113" s="476"/>
      <c r="CYB113" s="476"/>
      <c r="CYC113" s="472"/>
      <c r="CYD113" s="476"/>
      <c r="CYE113" s="476"/>
      <c r="CYF113" s="476"/>
      <c r="CYG113" s="476"/>
      <c r="CYH113" s="476"/>
      <c r="CYI113" s="476"/>
      <c r="CYJ113" s="476"/>
      <c r="CYK113" s="472"/>
      <c r="CYL113" s="476"/>
      <c r="CYM113" s="476"/>
      <c r="CYN113" s="476"/>
      <c r="CYO113" s="476"/>
      <c r="CYP113" s="476"/>
      <c r="CYQ113" s="476"/>
      <c r="CYR113" s="476"/>
      <c r="CYS113" s="472"/>
      <c r="CYT113" s="476"/>
      <c r="CYU113" s="476"/>
      <c r="CYV113" s="476"/>
      <c r="CYW113" s="476"/>
      <c r="CYX113" s="476"/>
      <c r="CYY113" s="476"/>
      <c r="CYZ113" s="476"/>
      <c r="CZA113" s="472"/>
      <c r="CZB113" s="476"/>
      <c r="CZC113" s="476"/>
      <c r="CZD113" s="476"/>
      <c r="CZE113" s="476"/>
      <c r="CZF113" s="476"/>
      <c r="CZG113" s="476"/>
      <c r="CZH113" s="476"/>
      <c r="CZI113" s="472"/>
      <c r="CZJ113" s="476"/>
      <c r="CZK113" s="476"/>
      <c r="CZL113" s="476"/>
      <c r="CZM113" s="476"/>
      <c r="CZN113" s="476"/>
      <c r="CZO113" s="476"/>
      <c r="CZP113" s="476"/>
      <c r="CZQ113" s="472"/>
      <c r="CZR113" s="476"/>
      <c r="CZS113" s="476"/>
      <c r="CZT113" s="476"/>
      <c r="CZU113" s="476"/>
      <c r="CZV113" s="476"/>
      <c r="CZW113" s="476"/>
      <c r="CZX113" s="476"/>
      <c r="CZY113" s="472"/>
      <c r="CZZ113" s="476"/>
      <c r="DAA113" s="476"/>
      <c r="DAB113" s="476"/>
      <c r="DAC113" s="476"/>
      <c r="DAD113" s="476"/>
      <c r="DAE113" s="476"/>
      <c r="DAF113" s="476"/>
      <c r="DAG113" s="472"/>
      <c r="DAH113" s="476"/>
      <c r="DAI113" s="476"/>
      <c r="DAJ113" s="476"/>
      <c r="DAK113" s="476"/>
      <c r="DAL113" s="476"/>
      <c r="DAM113" s="476"/>
      <c r="DAN113" s="476"/>
      <c r="DAO113" s="472"/>
      <c r="DAP113" s="476"/>
      <c r="DAQ113" s="476"/>
      <c r="DAR113" s="476"/>
      <c r="DAS113" s="476"/>
      <c r="DAT113" s="476"/>
      <c r="DAU113" s="476"/>
      <c r="DAV113" s="476"/>
      <c r="DAW113" s="472"/>
      <c r="DAX113" s="476"/>
      <c r="DAY113" s="476"/>
      <c r="DAZ113" s="476"/>
      <c r="DBA113" s="476"/>
      <c r="DBB113" s="476"/>
      <c r="DBC113" s="476"/>
      <c r="DBD113" s="476"/>
      <c r="DBE113" s="472"/>
      <c r="DBF113" s="476"/>
      <c r="DBG113" s="476"/>
      <c r="DBH113" s="476"/>
      <c r="DBI113" s="476"/>
      <c r="DBJ113" s="476"/>
      <c r="DBK113" s="476"/>
      <c r="DBL113" s="476"/>
      <c r="DBM113" s="472"/>
      <c r="DBN113" s="476"/>
      <c r="DBO113" s="476"/>
      <c r="DBP113" s="476"/>
      <c r="DBQ113" s="476"/>
      <c r="DBR113" s="476"/>
      <c r="DBS113" s="476"/>
      <c r="DBT113" s="476"/>
      <c r="DBU113" s="472"/>
      <c r="DBV113" s="476"/>
      <c r="DBW113" s="476"/>
      <c r="DBX113" s="476"/>
      <c r="DBY113" s="476"/>
      <c r="DBZ113" s="476"/>
      <c r="DCA113" s="476"/>
      <c r="DCB113" s="476"/>
      <c r="DCC113" s="472"/>
      <c r="DCD113" s="476"/>
      <c r="DCE113" s="476"/>
      <c r="DCF113" s="476"/>
      <c r="DCG113" s="476"/>
      <c r="DCH113" s="476"/>
      <c r="DCI113" s="476"/>
      <c r="DCJ113" s="476"/>
      <c r="DCK113" s="472"/>
      <c r="DCL113" s="476"/>
      <c r="DCM113" s="476"/>
      <c r="DCN113" s="476"/>
      <c r="DCO113" s="476"/>
      <c r="DCP113" s="476"/>
      <c r="DCQ113" s="476"/>
      <c r="DCR113" s="476"/>
      <c r="DCS113" s="472"/>
      <c r="DCT113" s="476"/>
      <c r="DCU113" s="476"/>
      <c r="DCV113" s="476"/>
      <c r="DCW113" s="476"/>
      <c r="DCX113" s="476"/>
      <c r="DCY113" s="476"/>
      <c r="DCZ113" s="476"/>
      <c r="DDA113" s="472"/>
      <c r="DDB113" s="476"/>
      <c r="DDC113" s="476"/>
      <c r="DDD113" s="476"/>
      <c r="DDE113" s="476"/>
      <c r="DDF113" s="476"/>
      <c r="DDG113" s="476"/>
      <c r="DDH113" s="476"/>
      <c r="DDI113" s="472"/>
      <c r="DDJ113" s="476"/>
      <c r="DDK113" s="476"/>
      <c r="DDL113" s="476"/>
      <c r="DDM113" s="476"/>
      <c r="DDN113" s="476"/>
      <c r="DDO113" s="476"/>
      <c r="DDP113" s="476"/>
      <c r="DDQ113" s="472"/>
      <c r="DDR113" s="476"/>
      <c r="DDS113" s="476"/>
      <c r="DDT113" s="476"/>
      <c r="DDU113" s="476"/>
      <c r="DDV113" s="476"/>
      <c r="DDW113" s="476"/>
      <c r="DDX113" s="476"/>
      <c r="DDY113" s="472"/>
      <c r="DDZ113" s="476"/>
      <c r="DEA113" s="476"/>
      <c r="DEB113" s="476"/>
      <c r="DEC113" s="476"/>
      <c r="DED113" s="476"/>
      <c r="DEE113" s="476"/>
      <c r="DEF113" s="476"/>
      <c r="DEG113" s="472"/>
      <c r="DEH113" s="476"/>
      <c r="DEI113" s="476"/>
      <c r="DEJ113" s="476"/>
      <c r="DEK113" s="476"/>
      <c r="DEL113" s="476"/>
      <c r="DEM113" s="476"/>
      <c r="DEN113" s="476"/>
      <c r="DEO113" s="472"/>
      <c r="DEP113" s="476"/>
      <c r="DEQ113" s="476"/>
      <c r="DER113" s="476"/>
      <c r="DES113" s="476"/>
      <c r="DET113" s="476"/>
      <c r="DEU113" s="476"/>
      <c r="DEV113" s="476"/>
      <c r="DEW113" s="472"/>
      <c r="DEX113" s="476"/>
      <c r="DEY113" s="476"/>
      <c r="DEZ113" s="476"/>
      <c r="DFA113" s="476"/>
      <c r="DFB113" s="476"/>
      <c r="DFC113" s="476"/>
      <c r="DFD113" s="476"/>
      <c r="DFE113" s="472"/>
      <c r="DFF113" s="476"/>
      <c r="DFG113" s="476"/>
      <c r="DFH113" s="476"/>
      <c r="DFI113" s="476"/>
      <c r="DFJ113" s="476"/>
      <c r="DFK113" s="476"/>
      <c r="DFL113" s="476"/>
      <c r="DFM113" s="472"/>
      <c r="DFN113" s="476"/>
      <c r="DFO113" s="476"/>
      <c r="DFP113" s="476"/>
      <c r="DFQ113" s="476"/>
      <c r="DFR113" s="476"/>
      <c r="DFS113" s="476"/>
      <c r="DFT113" s="476"/>
      <c r="DFU113" s="472"/>
      <c r="DFV113" s="476"/>
      <c r="DFW113" s="476"/>
      <c r="DFX113" s="476"/>
      <c r="DFY113" s="476"/>
      <c r="DFZ113" s="476"/>
      <c r="DGA113" s="476"/>
      <c r="DGB113" s="476"/>
      <c r="DGC113" s="472"/>
      <c r="DGD113" s="476"/>
      <c r="DGE113" s="476"/>
      <c r="DGF113" s="476"/>
      <c r="DGG113" s="476"/>
      <c r="DGH113" s="476"/>
      <c r="DGI113" s="476"/>
      <c r="DGJ113" s="476"/>
      <c r="DGK113" s="472"/>
      <c r="DGL113" s="476"/>
      <c r="DGM113" s="476"/>
      <c r="DGN113" s="476"/>
      <c r="DGO113" s="476"/>
      <c r="DGP113" s="476"/>
      <c r="DGQ113" s="476"/>
      <c r="DGR113" s="476"/>
      <c r="DGS113" s="472"/>
      <c r="DGT113" s="476"/>
      <c r="DGU113" s="476"/>
      <c r="DGV113" s="476"/>
      <c r="DGW113" s="476"/>
      <c r="DGX113" s="476"/>
      <c r="DGY113" s="476"/>
      <c r="DGZ113" s="476"/>
      <c r="DHA113" s="472"/>
      <c r="DHB113" s="476"/>
      <c r="DHC113" s="476"/>
      <c r="DHD113" s="476"/>
      <c r="DHE113" s="476"/>
      <c r="DHF113" s="476"/>
      <c r="DHG113" s="476"/>
      <c r="DHH113" s="476"/>
      <c r="DHI113" s="472"/>
      <c r="DHJ113" s="476"/>
      <c r="DHK113" s="476"/>
      <c r="DHL113" s="476"/>
      <c r="DHM113" s="476"/>
      <c r="DHN113" s="476"/>
      <c r="DHO113" s="476"/>
      <c r="DHP113" s="476"/>
      <c r="DHQ113" s="472"/>
      <c r="DHR113" s="476"/>
      <c r="DHS113" s="476"/>
      <c r="DHT113" s="476"/>
      <c r="DHU113" s="476"/>
      <c r="DHV113" s="476"/>
      <c r="DHW113" s="476"/>
      <c r="DHX113" s="476"/>
      <c r="DHY113" s="472"/>
      <c r="DHZ113" s="476"/>
      <c r="DIA113" s="476"/>
      <c r="DIB113" s="476"/>
      <c r="DIC113" s="476"/>
      <c r="DID113" s="476"/>
      <c r="DIE113" s="476"/>
      <c r="DIF113" s="476"/>
      <c r="DIG113" s="472"/>
      <c r="DIH113" s="476"/>
      <c r="DII113" s="476"/>
      <c r="DIJ113" s="476"/>
      <c r="DIK113" s="476"/>
      <c r="DIL113" s="476"/>
      <c r="DIM113" s="476"/>
      <c r="DIN113" s="476"/>
      <c r="DIO113" s="472"/>
      <c r="DIP113" s="476"/>
      <c r="DIQ113" s="476"/>
      <c r="DIR113" s="476"/>
      <c r="DIS113" s="476"/>
      <c r="DIT113" s="476"/>
      <c r="DIU113" s="476"/>
      <c r="DIV113" s="476"/>
      <c r="DIW113" s="472"/>
      <c r="DIX113" s="476"/>
      <c r="DIY113" s="476"/>
      <c r="DIZ113" s="476"/>
      <c r="DJA113" s="476"/>
      <c r="DJB113" s="476"/>
      <c r="DJC113" s="476"/>
      <c r="DJD113" s="476"/>
      <c r="DJE113" s="472"/>
      <c r="DJF113" s="476"/>
      <c r="DJG113" s="476"/>
      <c r="DJH113" s="476"/>
      <c r="DJI113" s="476"/>
      <c r="DJJ113" s="476"/>
      <c r="DJK113" s="476"/>
      <c r="DJL113" s="476"/>
      <c r="DJM113" s="472"/>
      <c r="DJN113" s="476"/>
      <c r="DJO113" s="476"/>
      <c r="DJP113" s="476"/>
      <c r="DJQ113" s="476"/>
      <c r="DJR113" s="476"/>
      <c r="DJS113" s="476"/>
      <c r="DJT113" s="476"/>
      <c r="DJU113" s="472"/>
      <c r="DJV113" s="476"/>
      <c r="DJW113" s="476"/>
      <c r="DJX113" s="476"/>
      <c r="DJY113" s="476"/>
      <c r="DJZ113" s="476"/>
      <c r="DKA113" s="476"/>
      <c r="DKB113" s="476"/>
      <c r="DKC113" s="472"/>
      <c r="DKD113" s="476"/>
      <c r="DKE113" s="476"/>
      <c r="DKF113" s="476"/>
      <c r="DKG113" s="476"/>
      <c r="DKH113" s="476"/>
      <c r="DKI113" s="476"/>
      <c r="DKJ113" s="476"/>
      <c r="DKK113" s="472"/>
      <c r="DKL113" s="476"/>
      <c r="DKM113" s="476"/>
      <c r="DKN113" s="476"/>
      <c r="DKO113" s="476"/>
      <c r="DKP113" s="476"/>
      <c r="DKQ113" s="476"/>
      <c r="DKR113" s="476"/>
      <c r="DKS113" s="472"/>
      <c r="DKT113" s="476"/>
      <c r="DKU113" s="476"/>
      <c r="DKV113" s="476"/>
      <c r="DKW113" s="476"/>
      <c r="DKX113" s="476"/>
      <c r="DKY113" s="476"/>
      <c r="DKZ113" s="476"/>
      <c r="DLA113" s="472"/>
      <c r="DLB113" s="476"/>
      <c r="DLC113" s="476"/>
      <c r="DLD113" s="476"/>
      <c r="DLE113" s="476"/>
      <c r="DLF113" s="476"/>
      <c r="DLG113" s="476"/>
      <c r="DLH113" s="476"/>
      <c r="DLI113" s="472"/>
      <c r="DLJ113" s="476"/>
      <c r="DLK113" s="476"/>
      <c r="DLL113" s="476"/>
      <c r="DLM113" s="476"/>
      <c r="DLN113" s="476"/>
      <c r="DLO113" s="476"/>
      <c r="DLP113" s="476"/>
      <c r="DLQ113" s="472"/>
      <c r="DLR113" s="476"/>
      <c r="DLS113" s="476"/>
      <c r="DLT113" s="476"/>
      <c r="DLU113" s="476"/>
      <c r="DLV113" s="476"/>
      <c r="DLW113" s="476"/>
      <c r="DLX113" s="476"/>
      <c r="DLY113" s="472"/>
      <c r="DLZ113" s="476"/>
      <c r="DMA113" s="476"/>
      <c r="DMB113" s="476"/>
      <c r="DMC113" s="476"/>
      <c r="DMD113" s="476"/>
      <c r="DME113" s="476"/>
      <c r="DMF113" s="476"/>
      <c r="DMG113" s="472"/>
      <c r="DMH113" s="476"/>
      <c r="DMI113" s="476"/>
      <c r="DMJ113" s="476"/>
      <c r="DMK113" s="476"/>
      <c r="DML113" s="476"/>
      <c r="DMM113" s="476"/>
      <c r="DMN113" s="476"/>
      <c r="DMO113" s="472"/>
      <c r="DMP113" s="476"/>
      <c r="DMQ113" s="476"/>
      <c r="DMR113" s="476"/>
      <c r="DMS113" s="476"/>
      <c r="DMT113" s="476"/>
      <c r="DMU113" s="476"/>
      <c r="DMV113" s="476"/>
      <c r="DMW113" s="472"/>
      <c r="DMX113" s="476"/>
      <c r="DMY113" s="476"/>
      <c r="DMZ113" s="476"/>
      <c r="DNA113" s="476"/>
      <c r="DNB113" s="476"/>
      <c r="DNC113" s="476"/>
      <c r="DND113" s="476"/>
      <c r="DNE113" s="472"/>
      <c r="DNF113" s="476"/>
      <c r="DNG113" s="476"/>
      <c r="DNH113" s="476"/>
      <c r="DNI113" s="476"/>
      <c r="DNJ113" s="476"/>
      <c r="DNK113" s="476"/>
      <c r="DNL113" s="476"/>
      <c r="DNM113" s="472"/>
      <c r="DNN113" s="476"/>
      <c r="DNO113" s="476"/>
      <c r="DNP113" s="476"/>
      <c r="DNQ113" s="476"/>
      <c r="DNR113" s="476"/>
      <c r="DNS113" s="476"/>
      <c r="DNT113" s="476"/>
      <c r="DNU113" s="472"/>
      <c r="DNV113" s="476"/>
      <c r="DNW113" s="476"/>
      <c r="DNX113" s="476"/>
      <c r="DNY113" s="476"/>
      <c r="DNZ113" s="476"/>
      <c r="DOA113" s="476"/>
      <c r="DOB113" s="476"/>
      <c r="DOC113" s="472"/>
      <c r="DOD113" s="476"/>
      <c r="DOE113" s="476"/>
      <c r="DOF113" s="476"/>
      <c r="DOG113" s="476"/>
      <c r="DOH113" s="476"/>
      <c r="DOI113" s="476"/>
      <c r="DOJ113" s="476"/>
      <c r="DOK113" s="472"/>
      <c r="DOL113" s="476"/>
      <c r="DOM113" s="476"/>
      <c r="DON113" s="476"/>
      <c r="DOO113" s="476"/>
      <c r="DOP113" s="476"/>
      <c r="DOQ113" s="476"/>
      <c r="DOR113" s="476"/>
      <c r="DOS113" s="472"/>
      <c r="DOT113" s="476"/>
      <c r="DOU113" s="476"/>
      <c r="DOV113" s="476"/>
      <c r="DOW113" s="476"/>
      <c r="DOX113" s="476"/>
      <c r="DOY113" s="476"/>
      <c r="DOZ113" s="476"/>
      <c r="DPA113" s="472"/>
      <c r="DPB113" s="476"/>
      <c r="DPC113" s="476"/>
      <c r="DPD113" s="476"/>
      <c r="DPE113" s="476"/>
      <c r="DPF113" s="476"/>
      <c r="DPG113" s="476"/>
      <c r="DPH113" s="476"/>
      <c r="DPI113" s="472"/>
      <c r="DPJ113" s="476"/>
      <c r="DPK113" s="476"/>
      <c r="DPL113" s="476"/>
      <c r="DPM113" s="476"/>
      <c r="DPN113" s="476"/>
      <c r="DPO113" s="476"/>
      <c r="DPP113" s="476"/>
      <c r="DPQ113" s="472"/>
      <c r="DPR113" s="476"/>
      <c r="DPS113" s="476"/>
      <c r="DPT113" s="476"/>
      <c r="DPU113" s="476"/>
      <c r="DPV113" s="476"/>
      <c r="DPW113" s="476"/>
      <c r="DPX113" s="476"/>
      <c r="DPY113" s="472"/>
      <c r="DPZ113" s="476"/>
      <c r="DQA113" s="476"/>
      <c r="DQB113" s="476"/>
      <c r="DQC113" s="476"/>
      <c r="DQD113" s="476"/>
      <c r="DQE113" s="476"/>
      <c r="DQF113" s="476"/>
      <c r="DQG113" s="472"/>
      <c r="DQH113" s="476"/>
      <c r="DQI113" s="476"/>
      <c r="DQJ113" s="476"/>
      <c r="DQK113" s="476"/>
      <c r="DQL113" s="476"/>
      <c r="DQM113" s="476"/>
      <c r="DQN113" s="476"/>
      <c r="DQO113" s="472"/>
      <c r="DQP113" s="476"/>
      <c r="DQQ113" s="476"/>
      <c r="DQR113" s="476"/>
      <c r="DQS113" s="476"/>
      <c r="DQT113" s="476"/>
      <c r="DQU113" s="476"/>
      <c r="DQV113" s="476"/>
      <c r="DQW113" s="472"/>
      <c r="DQX113" s="476"/>
      <c r="DQY113" s="476"/>
      <c r="DQZ113" s="476"/>
      <c r="DRA113" s="476"/>
      <c r="DRB113" s="476"/>
      <c r="DRC113" s="476"/>
      <c r="DRD113" s="476"/>
      <c r="DRE113" s="472"/>
      <c r="DRF113" s="476"/>
      <c r="DRG113" s="476"/>
      <c r="DRH113" s="476"/>
      <c r="DRI113" s="476"/>
      <c r="DRJ113" s="476"/>
      <c r="DRK113" s="476"/>
      <c r="DRL113" s="476"/>
      <c r="DRM113" s="472"/>
      <c r="DRN113" s="476"/>
      <c r="DRO113" s="476"/>
      <c r="DRP113" s="476"/>
      <c r="DRQ113" s="476"/>
      <c r="DRR113" s="476"/>
      <c r="DRS113" s="476"/>
      <c r="DRT113" s="476"/>
      <c r="DRU113" s="472"/>
      <c r="DRV113" s="476"/>
      <c r="DRW113" s="476"/>
      <c r="DRX113" s="476"/>
      <c r="DRY113" s="476"/>
      <c r="DRZ113" s="476"/>
      <c r="DSA113" s="476"/>
      <c r="DSB113" s="476"/>
      <c r="DSC113" s="472"/>
      <c r="DSD113" s="476"/>
      <c r="DSE113" s="476"/>
      <c r="DSF113" s="476"/>
      <c r="DSG113" s="476"/>
      <c r="DSH113" s="476"/>
      <c r="DSI113" s="476"/>
      <c r="DSJ113" s="476"/>
      <c r="DSK113" s="472"/>
      <c r="DSL113" s="476"/>
      <c r="DSM113" s="476"/>
      <c r="DSN113" s="476"/>
      <c r="DSO113" s="476"/>
      <c r="DSP113" s="476"/>
      <c r="DSQ113" s="476"/>
      <c r="DSR113" s="476"/>
      <c r="DSS113" s="472"/>
      <c r="DST113" s="476"/>
      <c r="DSU113" s="476"/>
      <c r="DSV113" s="476"/>
      <c r="DSW113" s="476"/>
      <c r="DSX113" s="476"/>
      <c r="DSY113" s="476"/>
      <c r="DSZ113" s="476"/>
      <c r="DTA113" s="472"/>
      <c r="DTB113" s="476"/>
      <c r="DTC113" s="476"/>
      <c r="DTD113" s="476"/>
      <c r="DTE113" s="476"/>
      <c r="DTF113" s="476"/>
      <c r="DTG113" s="476"/>
      <c r="DTH113" s="476"/>
      <c r="DTI113" s="472"/>
      <c r="DTJ113" s="476"/>
      <c r="DTK113" s="476"/>
      <c r="DTL113" s="476"/>
      <c r="DTM113" s="476"/>
      <c r="DTN113" s="476"/>
      <c r="DTO113" s="476"/>
      <c r="DTP113" s="476"/>
      <c r="DTQ113" s="472"/>
      <c r="DTR113" s="476"/>
      <c r="DTS113" s="476"/>
      <c r="DTT113" s="476"/>
      <c r="DTU113" s="476"/>
      <c r="DTV113" s="476"/>
      <c r="DTW113" s="476"/>
      <c r="DTX113" s="476"/>
      <c r="DTY113" s="472"/>
      <c r="DTZ113" s="476"/>
      <c r="DUA113" s="476"/>
      <c r="DUB113" s="476"/>
      <c r="DUC113" s="476"/>
      <c r="DUD113" s="476"/>
      <c r="DUE113" s="476"/>
      <c r="DUF113" s="476"/>
      <c r="DUG113" s="472"/>
      <c r="DUH113" s="476"/>
      <c r="DUI113" s="476"/>
      <c r="DUJ113" s="476"/>
      <c r="DUK113" s="476"/>
      <c r="DUL113" s="476"/>
      <c r="DUM113" s="476"/>
      <c r="DUN113" s="476"/>
      <c r="DUO113" s="472"/>
      <c r="DUP113" s="476"/>
      <c r="DUQ113" s="476"/>
      <c r="DUR113" s="476"/>
      <c r="DUS113" s="476"/>
      <c r="DUT113" s="476"/>
      <c r="DUU113" s="476"/>
      <c r="DUV113" s="476"/>
      <c r="DUW113" s="472"/>
      <c r="DUX113" s="476"/>
      <c r="DUY113" s="476"/>
      <c r="DUZ113" s="476"/>
      <c r="DVA113" s="476"/>
      <c r="DVB113" s="476"/>
      <c r="DVC113" s="476"/>
      <c r="DVD113" s="476"/>
      <c r="DVE113" s="472"/>
      <c r="DVF113" s="476"/>
      <c r="DVG113" s="476"/>
      <c r="DVH113" s="476"/>
      <c r="DVI113" s="476"/>
      <c r="DVJ113" s="476"/>
      <c r="DVK113" s="476"/>
      <c r="DVL113" s="476"/>
      <c r="DVM113" s="472"/>
      <c r="DVN113" s="476"/>
      <c r="DVO113" s="476"/>
      <c r="DVP113" s="476"/>
      <c r="DVQ113" s="476"/>
      <c r="DVR113" s="476"/>
      <c r="DVS113" s="476"/>
      <c r="DVT113" s="476"/>
      <c r="DVU113" s="472"/>
      <c r="DVV113" s="476"/>
      <c r="DVW113" s="476"/>
      <c r="DVX113" s="476"/>
      <c r="DVY113" s="476"/>
      <c r="DVZ113" s="476"/>
      <c r="DWA113" s="476"/>
      <c r="DWB113" s="476"/>
      <c r="DWC113" s="472"/>
      <c r="DWD113" s="476"/>
      <c r="DWE113" s="476"/>
      <c r="DWF113" s="476"/>
      <c r="DWG113" s="476"/>
      <c r="DWH113" s="476"/>
      <c r="DWI113" s="476"/>
      <c r="DWJ113" s="476"/>
      <c r="DWK113" s="472"/>
      <c r="DWL113" s="476"/>
      <c r="DWM113" s="476"/>
      <c r="DWN113" s="476"/>
      <c r="DWO113" s="476"/>
      <c r="DWP113" s="476"/>
      <c r="DWQ113" s="476"/>
      <c r="DWR113" s="476"/>
      <c r="DWS113" s="472"/>
      <c r="DWT113" s="476"/>
      <c r="DWU113" s="476"/>
      <c r="DWV113" s="476"/>
      <c r="DWW113" s="476"/>
      <c r="DWX113" s="476"/>
      <c r="DWY113" s="476"/>
      <c r="DWZ113" s="476"/>
      <c r="DXA113" s="472"/>
      <c r="DXB113" s="476"/>
      <c r="DXC113" s="476"/>
      <c r="DXD113" s="476"/>
      <c r="DXE113" s="476"/>
      <c r="DXF113" s="476"/>
      <c r="DXG113" s="476"/>
      <c r="DXH113" s="476"/>
      <c r="DXI113" s="472"/>
      <c r="DXJ113" s="476"/>
      <c r="DXK113" s="476"/>
      <c r="DXL113" s="476"/>
      <c r="DXM113" s="476"/>
      <c r="DXN113" s="476"/>
      <c r="DXO113" s="476"/>
      <c r="DXP113" s="476"/>
      <c r="DXQ113" s="472"/>
      <c r="DXR113" s="476"/>
      <c r="DXS113" s="476"/>
      <c r="DXT113" s="476"/>
      <c r="DXU113" s="476"/>
      <c r="DXV113" s="476"/>
      <c r="DXW113" s="476"/>
      <c r="DXX113" s="476"/>
      <c r="DXY113" s="472"/>
      <c r="DXZ113" s="476"/>
      <c r="DYA113" s="476"/>
      <c r="DYB113" s="476"/>
      <c r="DYC113" s="476"/>
      <c r="DYD113" s="476"/>
      <c r="DYE113" s="476"/>
      <c r="DYF113" s="476"/>
      <c r="DYG113" s="472"/>
      <c r="DYH113" s="476"/>
      <c r="DYI113" s="476"/>
      <c r="DYJ113" s="476"/>
      <c r="DYK113" s="476"/>
      <c r="DYL113" s="476"/>
      <c r="DYM113" s="476"/>
      <c r="DYN113" s="476"/>
      <c r="DYO113" s="472"/>
      <c r="DYP113" s="476"/>
      <c r="DYQ113" s="476"/>
      <c r="DYR113" s="476"/>
      <c r="DYS113" s="476"/>
      <c r="DYT113" s="476"/>
      <c r="DYU113" s="476"/>
      <c r="DYV113" s="476"/>
      <c r="DYW113" s="472"/>
      <c r="DYX113" s="476"/>
      <c r="DYY113" s="476"/>
      <c r="DYZ113" s="476"/>
      <c r="DZA113" s="476"/>
      <c r="DZB113" s="476"/>
      <c r="DZC113" s="476"/>
      <c r="DZD113" s="476"/>
      <c r="DZE113" s="472"/>
      <c r="DZF113" s="476"/>
      <c r="DZG113" s="476"/>
      <c r="DZH113" s="476"/>
      <c r="DZI113" s="476"/>
      <c r="DZJ113" s="476"/>
      <c r="DZK113" s="476"/>
      <c r="DZL113" s="476"/>
      <c r="DZM113" s="472"/>
      <c r="DZN113" s="476"/>
      <c r="DZO113" s="476"/>
      <c r="DZP113" s="476"/>
      <c r="DZQ113" s="476"/>
      <c r="DZR113" s="476"/>
      <c r="DZS113" s="476"/>
      <c r="DZT113" s="476"/>
      <c r="DZU113" s="472"/>
      <c r="DZV113" s="476"/>
      <c r="DZW113" s="476"/>
      <c r="DZX113" s="476"/>
      <c r="DZY113" s="476"/>
      <c r="DZZ113" s="476"/>
      <c r="EAA113" s="476"/>
      <c r="EAB113" s="476"/>
      <c r="EAC113" s="472"/>
      <c r="EAD113" s="476"/>
      <c r="EAE113" s="476"/>
      <c r="EAF113" s="476"/>
      <c r="EAG113" s="476"/>
      <c r="EAH113" s="476"/>
      <c r="EAI113" s="476"/>
      <c r="EAJ113" s="476"/>
      <c r="EAK113" s="472"/>
      <c r="EAL113" s="476"/>
      <c r="EAM113" s="476"/>
      <c r="EAN113" s="476"/>
      <c r="EAO113" s="476"/>
      <c r="EAP113" s="476"/>
      <c r="EAQ113" s="476"/>
      <c r="EAR113" s="476"/>
      <c r="EAS113" s="472"/>
      <c r="EAT113" s="476"/>
      <c r="EAU113" s="476"/>
      <c r="EAV113" s="476"/>
      <c r="EAW113" s="476"/>
      <c r="EAX113" s="476"/>
      <c r="EAY113" s="476"/>
      <c r="EAZ113" s="476"/>
      <c r="EBA113" s="472"/>
      <c r="EBB113" s="476"/>
      <c r="EBC113" s="476"/>
      <c r="EBD113" s="476"/>
      <c r="EBE113" s="476"/>
      <c r="EBF113" s="476"/>
      <c r="EBG113" s="476"/>
      <c r="EBH113" s="476"/>
      <c r="EBI113" s="472"/>
      <c r="EBJ113" s="476"/>
      <c r="EBK113" s="476"/>
      <c r="EBL113" s="476"/>
      <c r="EBM113" s="476"/>
      <c r="EBN113" s="476"/>
      <c r="EBO113" s="476"/>
      <c r="EBP113" s="476"/>
      <c r="EBQ113" s="472"/>
      <c r="EBR113" s="476"/>
      <c r="EBS113" s="476"/>
      <c r="EBT113" s="476"/>
      <c r="EBU113" s="476"/>
      <c r="EBV113" s="476"/>
      <c r="EBW113" s="476"/>
      <c r="EBX113" s="476"/>
      <c r="EBY113" s="472"/>
      <c r="EBZ113" s="476"/>
      <c r="ECA113" s="476"/>
      <c r="ECB113" s="476"/>
      <c r="ECC113" s="476"/>
      <c r="ECD113" s="476"/>
      <c r="ECE113" s="476"/>
      <c r="ECF113" s="476"/>
      <c r="ECG113" s="472"/>
      <c r="ECH113" s="476"/>
      <c r="ECI113" s="476"/>
      <c r="ECJ113" s="476"/>
      <c r="ECK113" s="476"/>
      <c r="ECL113" s="476"/>
      <c r="ECM113" s="476"/>
      <c r="ECN113" s="476"/>
      <c r="ECO113" s="472"/>
      <c r="ECP113" s="476"/>
      <c r="ECQ113" s="476"/>
      <c r="ECR113" s="476"/>
      <c r="ECS113" s="476"/>
      <c r="ECT113" s="476"/>
      <c r="ECU113" s="476"/>
      <c r="ECV113" s="476"/>
      <c r="ECW113" s="472"/>
      <c r="ECX113" s="476"/>
      <c r="ECY113" s="476"/>
      <c r="ECZ113" s="476"/>
      <c r="EDA113" s="476"/>
      <c r="EDB113" s="476"/>
      <c r="EDC113" s="476"/>
      <c r="EDD113" s="476"/>
      <c r="EDE113" s="472"/>
      <c r="EDF113" s="476"/>
      <c r="EDG113" s="476"/>
      <c r="EDH113" s="476"/>
      <c r="EDI113" s="476"/>
      <c r="EDJ113" s="476"/>
      <c r="EDK113" s="476"/>
      <c r="EDL113" s="476"/>
      <c r="EDM113" s="472"/>
      <c r="EDN113" s="476"/>
      <c r="EDO113" s="476"/>
      <c r="EDP113" s="476"/>
      <c r="EDQ113" s="476"/>
      <c r="EDR113" s="476"/>
      <c r="EDS113" s="476"/>
      <c r="EDT113" s="476"/>
      <c r="EDU113" s="472"/>
      <c r="EDV113" s="476"/>
      <c r="EDW113" s="476"/>
      <c r="EDX113" s="476"/>
      <c r="EDY113" s="476"/>
      <c r="EDZ113" s="476"/>
      <c r="EEA113" s="476"/>
      <c r="EEB113" s="476"/>
      <c r="EEC113" s="472"/>
      <c r="EED113" s="476"/>
      <c r="EEE113" s="476"/>
      <c r="EEF113" s="476"/>
      <c r="EEG113" s="476"/>
      <c r="EEH113" s="476"/>
      <c r="EEI113" s="476"/>
      <c r="EEJ113" s="476"/>
      <c r="EEK113" s="472"/>
      <c r="EEL113" s="476"/>
      <c r="EEM113" s="476"/>
      <c r="EEN113" s="476"/>
      <c r="EEO113" s="476"/>
      <c r="EEP113" s="476"/>
      <c r="EEQ113" s="476"/>
      <c r="EER113" s="476"/>
      <c r="EES113" s="472"/>
      <c r="EET113" s="476"/>
      <c r="EEU113" s="476"/>
      <c r="EEV113" s="476"/>
      <c r="EEW113" s="476"/>
      <c r="EEX113" s="476"/>
      <c r="EEY113" s="476"/>
      <c r="EEZ113" s="476"/>
      <c r="EFA113" s="472"/>
      <c r="EFB113" s="476"/>
      <c r="EFC113" s="476"/>
      <c r="EFD113" s="476"/>
      <c r="EFE113" s="476"/>
      <c r="EFF113" s="476"/>
      <c r="EFG113" s="476"/>
      <c r="EFH113" s="476"/>
      <c r="EFI113" s="472"/>
      <c r="EFJ113" s="476"/>
      <c r="EFK113" s="476"/>
      <c r="EFL113" s="476"/>
      <c r="EFM113" s="476"/>
      <c r="EFN113" s="476"/>
      <c r="EFO113" s="476"/>
      <c r="EFP113" s="476"/>
      <c r="EFQ113" s="472"/>
      <c r="EFR113" s="476"/>
      <c r="EFS113" s="476"/>
      <c r="EFT113" s="476"/>
      <c r="EFU113" s="476"/>
      <c r="EFV113" s="476"/>
      <c r="EFW113" s="476"/>
      <c r="EFX113" s="476"/>
      <c r="EFY113" s="472"/>
      <c r="EFZ113" s="476"/>
      <c r="EGA113" s="476"/>
      <c r="EGB113" s="476"/>
      <c r="EGC113" s="476"/>
      <c r="EGD113" s="476"/>
      <c r="EGE113" s="476"/>
      <c r="EGF113" s="476"/>
      <c r="EGG113" s="472"/>
      <c r="EGH113" s="476"/>
      <c r="EGI113" s="476"/>
      <c r="EGJ113" s="476"/>
      <c r="EGK113" s="476"/>
      <c r="EGL113" s="476"/>
      <c r="EGM113" s="476"/>
      <c r="EGN113" s="476"/>
      <c r="EGO113" s="472"/>
      <c r="EGP113" s="476"/>
      <c r="EGQ113" s="476"/>
      <c r="EGR113" s="476"/>
      <c r="EGS113" s="476"/>
      <c r="EGT113" s="476"/>
      <c r="EGU113" s="476"/>
      <c r="EGV113" s="476"/>
      <c r="EGW113" s="472"/>
      <c r="EGX113" s="476"/>
      <c r="EGY113" s="476"/>
      <c r="EGZ113" s="476"/>
      <c r="EHA113" s="476"/>
      <c r="EHB113" s="476"/>
      <c r="EHC113" s="476"/>
      <c r="EHD113" s="476"/>
      <c r="EHE113" s="472"/>
      <c r="EHF113" s="476"/>
      <c r="EHG113" s="476"/>
      <c r="EHH113" s="476"/>
      <c r="EHI113" s="476"/>
      <c r="EHJ113" s="476"/>
      <c r="EHK113" s="476"/>
      <c r="EHL113" s="476"/>
      <c r="EHM113" s="472"/>
      <c r="EHN113" s="476"/>
      <c r="EHO113" s="476"/>
      <c r="EHP113" s="476"/>
      <c r="EHQ113" s="476"/>
      <c r="EHR113" s="476"/>
      <c r="EHS113" s="476"/>
      <c r="EHT113" s="476"/>
      <c r="EHU113" s="472"/>
      <c r="EHV113" s="476"/>
      <c r="EHW113" s="476"/>
      <c r="EHX113" s="476"/>
      <c r="EHY113" s="476"/>
      <c r="EHZ113" s="476"/>
      <c r="EIA113" s="476"/>
      <c r="EIB113" s="476"/>
      <c r="EIC113" s="472"/>
      <c r="EID113" s="476"/>
      <c r="EIE113" s="476"/>
      <c r="EIF113" s="476"/>
      <c r="EIG113" s="476"/>
      <c r="EIH113" s="476"/>
      <c r="EII113" s="476"/>
      <c r="EIJ113" s="476"/>
      <c r="EIK113" s="472"/>
      <c r="EIL113" s="476"/>
      <c r="EIM113" s="476"/>
      <c r="EIN113" s="476"/>
      <c r="EIO113" s="476"/>
      <c r="EIP113" s="476"/>
      <c r="EIQ113" s="476"/>
      <c r="EIR113" s="476"/>
      <c r="EIS113" s="472"/>
      <c r="EIT113" s="476"/>
      <c r="EIU113" s="476"/>
      <c r="EIV113" s="476"/>
      <c r="EIW113" s="476"/>
      <c r="EIX113" s="476"/>
      <c r="EIY113" s="476"/>
      <c r="EIZ113" s="476"/>
      <c r="EJA113" s="472"/>
      <c r="EJB113" s="476"/>
      <c r="EJC113" s="476"/>
      <c r="EJD113" s="476"/>
      <c r="EJE113" s="476"/>
      <c r="EJF113" s="476"/>
      <c r="EJG113" s="476"/>
      <c r="EJH113" s="476"/>
      <c r="EJI113" s="472"/>
      <c r="EJJ113" s="476"/>
      <c r="EJK113" s="476"/>
      <c r="EJL113" s="476"/>
      <c r="EJM113" s="476"/>
      <c r="EJN113" s="476"/>
      <c r="EJO113" s="476"/>
      <c r="EJP113" s="476"/>
      <c r="EJQ113" s="472"/>
      <c r="EJR113" s="476"/>
      <c r="EJS113" s="476"/>
      <c r="EJT113" s="476"/>
      <c r="EJU113" s="476"/>
      <c r="EJV113" s="476"/>
      <c r="EJW113" s="476"/>
      <c r="EJX113" s="476"/>
      <c r="EJY113" s="472"/>
      <c r="EJZ113" s="476"/>
      <c r="EKA113" s="476"/>
      <c r="EKB113" s="476"/>
      <c r="EKC113" s="476"/>
      <c r="EKD113" s="476"/>
      <c r="EKE113" s="476"/>
      <c r="EKF113" s="476"/>
      <c r="EKG113" s="472"/>
      <c r="EKH113" s="476"/>
      <c r="EKI113" s="476"/>
      <c r="EKJ113" s="476"/>
      <c r="EKK113" s="476"/>
      <c r="EKL113" s="476"/>
      <c r="EKM113" s="476"/>
      <c r="EKN113" s="476"/>
      <c r="EKO113" s="472"/>
      <c r="EKP113" s="476"/>
      <c r="EKQ113" s="476"/>
      <c r="EKR113" s="476"/>
      <c r="EKS113" s="476"/>
      <c r="EKT113" s="476"/>
      <c r="EKU113" s="476"/>
      <c r="EKV113" s="476"/>
      <c r="EKW113" s="472"/>
      <c r="EKX113" s="476"/>
      <c r="EKY113" s="476"/>
      <c r="EKZ113" s="476"/>
      <c r="ELA113" s="476"/>
      <c r="ELB113" s="476"/>
      <c r="ELC113" s="476"/>
      <c r="ELD113" s="476"/>
      <c r="ELE113" s="472"/>
      <c r="ELF113" s="476"/>
      <c r="ELG113" s="476"/>
      <c r="ELH113" s="476"/>
      <c r="ELI113" s="476"/>
      <c r="ELJ113" s="476"/>
      <c r="ELK113" s="476"/>
      <c r="ELL113" s="476"/>
      <c r="ELM113" s="472"/>
      <c r="ELN113" s="476"/>
      <c r="ELO113" s="476"/>
      <c r="ELP113" s="476"/>
      <c r="ELQ113" s="476"/>
      <c r="ELR113" s="476"/>
      <c r="ELS113" s="476"/>
      <c r="ELT113" s="476"/>
      <c r="ELU113" s="472"/>
      <c r="ELV113" s="476"/>
      <c r="ELW113" s="476"/>
      <c r="ELX113" s="476"/>
      <c r="ELY113" s="476"/>
      <c r="ELZ113" s="476"/>
      <c r="EMA113" s="476"/>
      <c r="EMB113" s="476"/>
      <c r="EMC113" s="472"/>
      <c r="EMD113" s="476"/>
      <c r="EME113" s="476"/>
      <c r="EMF113" s="476"/>
      <c r="EMG113" s="476"/>
      <c r="EMH113" s="476"/>
      <c r="EMI113" s="476"/>
      <c r="EMJ113" s="476"/>
      <c r="EMK113" s="472"/>
      <c r="EML113" s="476"/>
      <c r="EMM113" s="476"/>
      <c r="EMN113" s="476"/>
      <c r="EMO113" s="476"/>
      <c r="EMP113" s="476"/>
      <c r="EMQ113" s="476"/>
      <c r="EMR113" s="476"/>
      <c r="EMS113" s="472"/>
      <c r="EMT113" s="476"/>
      <c r="EMU113" s="476"/>
      <c r="EMV113" s="476"/>
      <c r="EMW113" s="476"/>
      <c r="EMX113" s="476"/>
      <c r="EMY113" s="476"/>
      <c r="EMZ113" s="476"/>
      <c r="ENA113" s="472"/>
      <c r="ENB113" s="476"/>
      <c r="ENC113" s="476"/>
      <c r="END113" s="476"/>
      <c r="ENE113" s="476"/>
      <c r="ENF113" s="476"/>
      <c r="ENG113" s="476"/>
      <c r="ENH113" s="476"/>
      <c r="ENI113" s="472"/>
      <c r="ENJ113" s="476"/>
      <c r="ENK113" s="476"/>
      <c r="ENL113" s="476"/>
      <c r="ENM113" s="476"/>
      <c r="ENN113" s="476"/>
      <c r="ENO113" s="476"/>
      <c r="ENP113" s="476"/>
      <c r="ENQ113" s="472"/>
      <c r="ENR113" s="476"/>
      <c r="ENS113" s="476"/>
      <c r="ENT113" s="476"/>
      <c r="ENU113" s="476"/>
      <c r="ENV113" s="476"/>
      <c r="ENW113" s="476"/>
      <c r="ENX113" s="476"/>
      <c r="ENY113" s="472"/>
      <c r="ENZ113" s="476"/>
      <c r="EOA113" s="476"/>
      <c r="EOB113" s="476"/>
      <c r="EOC113" s="476"/>
      <c r="EOD113" s="476"/>
      <c r="EOE113" s="476"/>
      <c r="EOF113" s="476"/>
      <c r="EOG113" s="472"/>
      <c r="EOH113" s="476"/>
      <c r="EOI113" s="476"/>
      <c r="EOJ113" s="476"/>
      <c r="EOK113" s="476"/>
      <c r="EOL113" s="476"/>
      <c r="EOM113" s="476"/>
      <c r="EON113" s="476"/>
      <c r="EOO113" s="472"/>
      <c r="EOP113" s="476"/>
      <c r="EOQ113" s="476"/>
      <c r="EOR113" s="476"/>
      <c r="EOS113" s="476"/>
      <c r="EOT113" s="476"/>
      <c r="EOU113" s="476"/>
      <c r="EOV113" s="476"/>
      <c r="EOW113" s="472"/>
      <c r="EOX113" s="476"/>
      <c r="EOY113" s="476"/>
      <c r="EOZ113" s="476"/>
      <c r="EPA113" s="476"/>
      <c r="EPB113" s="476"/>
      <c r="EPC113" s="476"/>
      <c r="EPD113" s="476"/>
      <c r="EPE113" s="472"/>
      <c r="EPF113" s="476"/>
      <c r="EPG113" s="476"/>
      <c r="EPH113" s="476"/>
      <c r="EPI113" s="476"/>
      <c r="EPJ113" s="476"/>
      <c r="EPK113" s="476"/>
      <c r="EPL113" s="476"/>
      <c r="EPM113" s="472"/>
      <c r="EPN113" s="476"/>
      <c r="EPO113" s="476"/>
      <c r="EPP113" s="476"/>
      <c r="EPQ113" s="476"/>
      <c r="EPR113" s="476"/>
      <c r="EPS113" s="476"/>
      <c r="EPT113" s="476"/>
      <c r="EPU113" s="472"/>
      <c r="EPV113" s="476"/>
      <c r="EPW113" s="476"/>
      <c r="EPX113" s="476"/>
      <c r="EPY113" s="476"/>
      <c r="EPZ113" s="476"/>
      <c r="EQA113" s="476"/>
      <c r="EQB113" s="476"/>
      <c r="EQC113" s="472"/>
      <c r="EQD113" s="476"/>
      <c r="EQE113" s="476"/>
      <c r="EQF113" s="476"/>
      <c r="EQG113" s="476"/>
      <c r="EQH113" s="476"/>
      <c r="EQI113" s="476"/>
      <c r="EQJ113" s="476"/>
      <c r="EQK113" s="472"/>
      <c r="EQL113" s="476"/>
      <c r="EQM113" s="476"/>
      <c r="EQN113" s="476"/>
      <c r="EQO113" s="476"/>
      <c r="EQP113" s="476"/>
      <c r="EQQ113" s="476"/>
      <c r="EQR113" s="476"/>
      <c r="EQS113" s="472"/>
      <c r="EQT113" s="476"/>
      <c r="EQU113" s="476"/>
      <c r="EQV113" s="476"/>
      <c r="EQW113" s="476"/>
      <c r="EQX113" s="476"/>
      <c r="EQY113" s="476"/>
      <c r="EQZ113" s="476"/>
      <c r="ERA113" s="472"/>
      <c r="ERB113" s="476"/>
      <c r="ERC113" s="476"/>
      <c r="ERD113" s="476"/>
      <c r="ERE113" s="476"/>
      <c r="ERF113" s="476"/>
      <c r="ERG113" s="476"/>
      <c r="ERH113" s="476"/>
      <c r="ERI113" s="472"/>
      <c r="ERJ113" s="476"/>
      <c r="ERK113" s="476"/>
      <c r="ERL113" s="476"/>
      <c r="ERM113" s="476"/>
      <c r="ERN113" s="476"/>
      <c r="ERO113" s="476"/>
      <c r="ERP113" s="476"/>
      <c r="ERQ113" s="472"/>
      <c r="ERR113" s="476"/>
      <c r="ERS113" s="476"/>
      <c r="ERT113" s="476"/>
      <c r="ERU113" s="476"/>
      <c r="ERV113" s="476"/>
      <c r="ERW113" s="476"/>
      <c r="ERX113" s="476"/>
      <c r="ERY113" s="472"/>
      <c r="ERZ113" s="476"/>
      <c r="ESA113" s="476"/>
      <c r="ESB113" s="476"/>
      <c r="ESC113" s="476"/>
      <c r="ESD113" s="476"/>
      <c r="ESE113" s="476"/>
      <c r="ESF113" s="476"/>
      <c r="ESG113" s="472"/>
      <c r="ESH113" s="476"/>
      <c r="ESI113" s="476"/>
      <c r="ESJ113" s="476"/>
      <c r="ESK113" s="476"/>
      <c r="ESL113" s="476"/>
      <c r="ESM113" s="476"/>
      <c r="ESN113" s="476"/>
      <c r="ESO113" s="472"/>
      <c r="ESP113" s="476"/>
      <c r="ESQ113" s="476"/>
      <c r="ESR113" s="476"/>
      <c r="ESS113" s="476"/>
      <c r="EST113" s="476"/>
      <c r="ESU113" s="476"/>
      <c r="ESV113" s="476"/>
      <c r="ESW113" s="472"/>
      <c r="ESX113" s="476"/>
      <c r="ESY113" s="476"/>
      <c r="ESZ113" s="476"/>
      <c r="ETA113" s="476"/>
      <c r="ETB113" s="476"/>
      <c r="ETC113" s="476"/>
      <c r="ETD113" s="476"/>
      <c r="ETE113" s="472"/>
      <c r="ETF113" s="476"/>
      <c r="ETG113" s="476"/>
      <c r="ETH113" s="476"/>
      <c r="ETI113" s="476"/>
      <c r="ETJ113" s="476"/>
      <c r="ETK113" s="476"/>
      <c r="ETL113" s="476"/>
      <c r="ETM113" s="472"/>
      <c r="ETN113" s="476"/>
      <c r="ETO113" s="476"/>
      <c r="ETP113" s="476"/>
      <c r="ETQ113" s="476"/>
      <c r="ETR113" s="476"/>
      <c r="ETS113" s="476"/>
      <c r="ETT113" s="476"/>
      <c r="ETU113" s="472"/>
      <c r="ETV113" s="476"/>
      <c r="ETW113" s="476"/>
      <c r="ETX113" s="476"/>
      <c r="ETY113" s="476"/>
      <c r="ETZ113" s="476"/>
      <c r="EUA113" s="476"/>
      <c r="EUB113" s="476"/>
      <c r="EUC113" s="472"/>
      <c r="EUD113" s="476"/>
      <c r="EUE113" s="476"/>
      <c r="EUF113" s="476"/>
      <c r="EUG113" s="476"/>
      <c r="EUH113" s="476"/>
      <c r="EUI113" s="476"/>
      <c r="EUJ113" s="476"/>
      <c r="EUK113" s="472"/>
      <c r="EUL113" s="476"/>
      <c r="EUM113" s="476"/>
      <c r="EUN113" s="476"/>
      <c r="EUO113" s="476"/>
      <c r="EUP113" s="476"/>
      <c r="EUQ113" s="476"/>
      <c r="EUR113" s="476"/>
      <c r="EUS113" s="472"/>
      <c r="EUT113" s="476"/>
      <c r="EUU113" s="476"/>
      <c r="EUV113" s="476"/>
      <c r="EUW113" s="476"/>
      <c r="EUX113" s="476"/>
      <c r="EUY113" s="476"/>
      <c r="EUZ113" s="476"/>
      <c r="EVA113" s="472"/>
      <c r="EVB113" s="476"/>
      <c r="EVC113" s="476"/>
      <c r="EVD113" s="476"/>
      <c r="EVE113" s="476"/>
      <c r="EVF113" s="476"/>
      <c r="EVG113" s="476"/>
      <c r="EVH113" s="476"/>
      <c r="EVI113" s="472"/>
      <c r="EVJ113" s="476"/>
      <c r="EVK113" s="476"/>
      <c r="EVL113" s="476"/>
      <c r="EVM113" s="476"/>
      <c r="EVN113" s="476"/>
      <c r="EVO113" s="476"/>
      <c r="EVP113" s="476"/>
      <c r="EVQ113" s="472"/>
      <c r="EVR113" s="476"/>
      <c r="EVS113" s="476"/>
      <c r="EVT113" s="476"/>
      <c r="EVU113" s="476"/>
      <c r="EVV113" s="476"/>
      <c r="EVW113" s="476"/>
      <c r="EVX113" s="476"/>
      <c r="EVY113" s="472"/>
      <c r="EVZ113" s="476"/>
      <c r="EWA113" s="476"/>
      <c r="EWB113" s="476"/>
      <c r="EWC113" s="476"/>
      <c r="EWD113" s="476"/>
      <c r="EWE113" s="476"/>
      <c r="EWF113" s="476"/>
      <c r="EWG113" s="472"/>
      <c r="EWH113" s="476"/>
      <c r="EWI113" s="476"/>
      <c r="EWJ113" s="476"/>
      <c r="EWK113" s="476"/>
      <c r="EWL113" s="476"/>
      <c r="EWM113" s="476"/>
      <c r="EWN113" s="476"/>
      <c r="EWO113" s="472"/>
      <c r="EWP113" s="476"/>
      <c r="EWQ113" s="476"/>
      <c r="EWR113" s="476"/>
      <c r="EWS113" s="476"/>
      <c r="EWT113" s="476"/>
      <c r="EWU113" s="476"/>
      <c r="EWV113" s="476"/>
      <c r="EWW113" s="472"/>
      <c r="EWX113" s="476"/>
      <c r="EWY113" s="476"/>
      <c r="EWZ113" s="476"/>
      <c r="EXA113" s="476"/>
      <c r="EXB113" s="476"/>
      <c r="EXC113" s="476"/>
      <c r="EXD113" s="476"/>
      <c r="EXE113" s="472"/>
      <c r="EXF113" s="476"/>
      <c r="EXG113" s="476"/>
      <c r="EXH113" s="476"/>
      <c r="EXI113" s="476"/>
      <c r="EXJ113" s="476"/>
      <c r="EXK113" s="476"/>
      <c r="EXL113" s="476"/>
      <c r="EXM113" s="472"/>
      <c r="EXN113" s="476"/>
      <c r="EXO113" s="476"/>
      <c r="EXP113" s="476"/>
      <c r="EXQ113" s="476"/>
      <c r="EXR113" s="476"/>
      <c r="EXS113" s="476"/>
      <c r="EXT113" s="476"/>
      <c r="EXU113" s="472"/>
      <c r="EXV113" s="476"/>
      <c r="EXW113" s="476"/>
      <c r="EXX113" s="476"/>
      <c r="EXY113" s="476"/>
      <c r="EXZ113" s="476"/>
      <c r="EYA113" s="476"/>
      <c r="EYB113" s="476"/>
      <c r="EYC113" s="472"/>
      <c r="EYD113" s="476"/>
      <c r="EYE113" s="476"/>
      <c r="EYF113" s="476"/>
      <c r="EYG113" s="476"/>
      <c r="EYH113" s="476"/>
      <c r="EYI113" s="476"/>
      <c r="EYJ113" s="476"/>
      <c r="EYK113" s="472"/>
      <c r="EYL113" s="476"/>
      <c r="EYM113" s="476"/>
      <c r="EYN113" s="476"/>
      <c r="EYO113" s="476"/>
      <c r="EYP113" s="476"/>
      <c r="EYQ113" s="476"/>
      <c r="EYR113" s="476"/>
      <c r="EYS113" s="472"/>
      <c r="EYT113" s="476"/>
      <c r="EYU113" s="476"/>
      <c r="EYV113" s="476"/>
      <c r="EYW113" s="476"/>
      <c r="EYX113" s="476"/>
      <c r="EYY113" s="476"/>
      <c r="EYZ113" s="476"/>
      <c r="EZA113" s="472"/>
      <c r="EZB113" s="476"/>
      <c r="EZC113" s="476"/>
      <c r="EZD113" s="476"/>
      <c r="EZE113" s="476"/>
      <c r="EZF113" s="476"/>
      <c r="EZG113" s="476"/>
      <c r="EZH113" s="476"/>
      <c r="EZI113" s="472"/>
      <c r="EZJ113" s="476"/>
      <c r="EZK113" s="476"/>
      <c r="EZL113" s="476"/>
      <c r="EZM113" s="476"/>
      <c r="EZN113" s="476"/>
      <c r="EZO113" s="476"/>
      <c r="EZP113" s="476"/>
      <c r="EZQ113" s="472"/>
      <c r="EZR113" s="476"/>
      <c r="EZS113" s="476"/>
      <c r="EZT113" s="476"/>
      <c r="EZU113" s="476"/>
      <c r="EZV113" s="476"/>
      <c r="EZW113" s="476"/>
      <c r="EZX113" s="476"/>
      <c r="EZY113" s="472"/>
      <c r="EZZ113" s="476"/>
      <c r="FAA113" s="476"/>
      <c r="FAB113" s="476"/>
      <c r="FAC113" s="476"/>
      <c r="FAD113" s="476"/>
      <c r="FAE113" s="476"/>
      <c r="FAF113" s="476"/>
      <c r="FAG113" s="472"/>
      <c r="FAH113" s="476"/>
      <c r="FAI113" s="476"/>
      <c r="FAJ113" s="476"/>
      <c r="FAK113" s="476"/>
      <c r="FAL113" s="476"/>
      <c r="FAM113" s="476"/>
      <c r="FAN113" s="476"/>
      <c r="FAO113" s="472"/>
      <c r="FAP113" s="476"/>
      <c r="FAQ113" s="476"/>
      <c r="FAR113" s="476"/>
      <c r="FAS113" s="476"/>
      <c r="FAT113" s="476"/>
      <c r="FAU113" s="476"/>
      <c r="FAV113" s="476"/>
      <c r="FAW113" s="472"/>
      <c r="FAX113" s="476"/>
      <c r="FAY113" s="476"/>
      <c r="FAZ113" s="476"/>
      <c r="FBA113" s="476"/>
      <c r="FBB113" s="476"/>
      <c r="FBC113" s="476"/>
      <c r="FBD113" s="476"/>
      <c r="FBE113" s="472"/>
      <c r="FBF113" s="476"/>
      <c r="FBG113" s="476"/>
      <c r="FBH113" s="476"/>
      <c r="FBI113" s="476"/>
      <c r="FBJ113" s="476"/>
      <c r="FBK113" s="476"/>
      <c r="FBL113" s="476"/>
      <c r="FBM113" s="472"/>
      <c r="FBN113" s="476"/>
      <c r="FBO113" s="476"/>
      <c r="FBP113" s="476"/>
      <c r="FBQ113" s="476"/>
      <c r="FBR113" s="476"/>
      <c r="FBS113" s="476"/>
      <c r="FBT113" s="476"/>
      <c r="FBU113" s="472"/>
      <c r="FBV113" s="476"/>
      <c r="FBW113" s="476"/>
      <c r="FBX113" s="476"/>
      <c r="FBY113" s="476"/>
      <c r="FBZ113" s="476"/>
      <c r="FCA113" s="476"/>
      <c r="FCB113" s="476"/>
      <c r="FCC113" s="472"/>
      <c r="FCD113" s="476"/>
      <c r="FCE113" s="476"/>
      <c r="FCF113" s="476"/>
      <c r="FCG113" s="476"/>
      <c r="FCH113" s="476"/>
      <c r="FCI113" s="476"/>
      <c r="FCJ113" s="476"/>
      <c r="FCK113" s="472"/>
      <c r="FCL113" s="476"/>
      <c r="FCM113" s="476"/>
      <c r="FCN113" s="476"/>
      <c r="FCO113" s="476"/>
      <c r="FCP113" s="476"/>
      <c r="FCQ113" s="476"/>
      <c r="FCR113" s="476"/>
      <c r="FCS113" s="472"/>
      <c r="FCT113" s="476"/>
      <c r="FCU113" s="476"/>
      <c r="FCV113" s="476"/>
      <c r="FCW113" s="476"/>
      <c r="FCX113" s="476"/>
      <c r="FCY113" s="476"/>
      <c r="FCZ113" s="476"/>
      <c r="FDA113" s="472"/>
      <c r="FDB113" s="476"/>
      <c r="FDC113" s="476"/>
      <c r="FDD113" s="476"/>
      <c r="FDE113" s="476"/>
      <c r="FDF113" s="476"/>
      <c r="FDG113" s="476"/>
      <c r="FDH113" s="476"/>
      <c r="FDI113" s="472"/>
      <c r="FDJ113" s="476"/>
      <c r="FDK113" s="476"/>
      <c r="FDL113" s="476"/>
      <c r="FDM113" s="476"/>
      <c r="FDN113" s="476"/>
      <c r="FDO113" s="476"/>
      <c r="FDP113" s="476"/>
      <c r="FDQ113" s="472"/>
      <c r="FDR113" s="476"/>
      <c r="FDS113" s="476"/>
      <c r="FDT113" s="476"/>
      <c r="FDU113" s="476"/>
      <c r="FDV113" s="476"/>
      <c r="FDW113" s="476"/>
      <c r="FDX113" s="476"/>
      <c r="FDY113" s="472"/>
      <c r="FDZ113" s="476"/>
      <c r="FEA113" s="476"/>
      <c r="FEB113" s="476"/>
      <c r="FEC113" s="476"/>
      <c r="FED113" s="476"/>
      <c r="FEE113" s="476"/>
      <c r="FEF113" s="476"/>
      <c r="FEG113" s="472"/>
      <c r="FEH113" s="476"/>
      <c r="FEI113" s="476"/>
      <c r="FEJ113" s="476"/>
      <c r="FEK113" s="476"/>
      <c r="FEL113" s="476"/>
      <c r="FEM113" s="476"/>
      <c r="FEN113" s="476"/>
      <c r="FEO113" s="472"/>
      <c r="FEP113" s="476"/>
      <c r="FEQ113" s="476"/>
      <c r="FER113" s="476"/>
      <c r="FES113" s="476"/>
      <c r="FET113" s="476"/>
      <c r="FEU113" s="476"/>
      <c r="FEV113" s="476"/>
      <c r="FEW113" s="472"/>
      <c r="FEX113" s="476"/>
      <c r="FEY113" s="476"/>
      <c r="FEZ113" s="476"/>
      <c r="FFA113" s="476"/>
      <c r="FFB113" s="476"/>
      <c r="FFC113" s="476"/>
      <c r="FFD113" s="476"/>
      <c r="FFE113" s="472"/>
      <c r="FFF113" s="476"/>
      <c r="FFG113" s="476"/>
      <c r="FFH113" s="476"/>
      <c r="FFI113" s="476"/>
      <c r="FFJ113" s="476"/>
      <c r="FFK113" s="476"/>
      <c r="FFL113" s="476"/>
      <c r="FFM113" s="472"/>
      <c r="FFN113" s="476"/>
      <c r="FFO113" s="476"/>
      <c r="FFP113" s="476"/>
      <c r="FFQ113" s="476"/>
      <c r="FFR113" s="476"/>
      <c r="FFS113" s="476"/>
      <c r="FFT113" s="476"/>
      <c r="FFU113" s="472"/>
      <c r="FFV113" s="476"/>
      <c r="FFW113" s="476"/>
      <c r="FFX113" s="476"/>
      <c r="FFY113" s="476"/>
      <c r="FFZ113" s="476"/>
      <c r="FGA113" s="476"/>
      <c r="FGB113" s="476"/>
      <c r="FGC113" s="472"/>
      <c r="FGD113" s="476"/>
      <c r="FGE113" s="476"/>
      <c r="FGF113" s="476"/>
      <c r="FGG113" s="476"/>
      <c r="FGH113" s="476"/>
      <c r="FGI113" s="476"/>
      <c r="FGJ113" s="476"/>
      <c r="FGK113" s="472"/>
      <c r="FGL113" s="476"/>
      <c r="FGM113" s="476"/>
      <c r="FGN113" s="476"/>
      <c r="FGO113" s="476"/>
      <c r="FGP113" s="476"/>
      <c r="FGQ113" s="476"/>
      <c r="FGR113" s="476"/>
      <c r="FGS113" s="472"/>
      <c r="FGT113" s="476"/>
      <c r="FGU113" s="476"/>
      <c r="FGV113" s="476"/>
      <c r="FGW113" s="476"/>
      <c r="FGX113" s="476"/>
      <c r="FGY113" s="476"/>
      <c r="FGZ113" s="476"/>
      <c r="FHA113" s="472"/>
      <c r="FHB113" s="476"/>
      <c r="FHC113" s="476"/>
      <c r="FHD113" s="476"/>
      <c r="FHE113" s="476"/>
      <c r="FHF113" s="476"/>
      <c r="FHG113" s="476"/>
      <c r="FHH113" s="476"/>
      <c r="FHI113" s="472"/>
      <c r="FHJ113" s="476"/>
      <c r="FHK113" s="476"/>
      <c r="FHL113" s="476"/>
      <c r="FHM113" s="476"/>
      <c r="FHN113" s="476"/>
      <c r="FHO113" s="476"/>
      <c r="FHP113" s="476"/>
      <c r="FHQ113" s="472"/>
      <c r="FHR113" s="476"/>
      <c r="FHS113" s="476"/>
      <c r="FHT113" s="476"/>
      <c r="FHU113" s="476"/>
      <c r="FHV113" s="476"/>
      <c r="FHW113" s="476"/>
      <c r="FHX113" s="476"/>
      <c r="FHY113" s="472"/>
      <c r="FHZ113" s="476"/>
      <c r="FIA113" s="476"/>
      <c r="FIB113" s="476"/>
      <c r="FIC113" s="476"/>
      <c r="FID113" s="476"/>
      <c r="FIE113" s="476"/>
      <c r="FIF113" s="476"/>
      <c r="FIG113" s="472"/>
      <c r="FIH113" s="476"/>
      <c r="FII113" s="476"/>
      <c r="FIJ113" s="476"/>
      <c r="FIK113" s="476"/>
      <c r="FIL113" s="476"/>
      <c r="FIM113" s="476"/>
      <c r="FIN113" s="476"/>
      <c r="FIO113" s="472"/>
      <c r="FIP113" s="476"/>
      <c r="FIQ113" s="476"/>
      <c r="FIR113" s="476"/>
      <c r="FIS113" s="476"/>
      <c r="FIT113" s="476"/>
      <c r="FIU113" s="476"/>
      <c r="FIV113" s="476"/>
      <c r="FIW113" s="472"/>
      <c r="FIX113" s="476"/>
      <c r="FIY113" s="476"/>
      <c r="FIZ113" s="476"/>
      <c r="FJA113" s="476"/>
      <c r="FJB113" s="476"/>
      <c r="FJC113" s="476"/>
      <c r="FJD113" s="476"/>
      <c r="FJE113" s="472"/>
      <c r="FJF113" s="476"/>
      <c r="FJG113" s="476"/>
      <c r="FJH113" s="476"/>
      <c r="FJI113" s="476"/>
      <c r="FJJ113" s="476"/>
      <c r="FJK113" s="476"/>
      <c r="FJL113" s="476"/>
      <c r="FJM113" s="472"/>
      <c r="FJN113" s="476"/>
      <c r="FJO113" s="476"/>
      <c r="FJP113" s="476"/>
      <c r="FJQ113" s="476"/>
      <c r="FJR113" s="476"/>
      <c r="FJS113" s="476"/>
      <c r="FJT113" s="476"/>
      <c r="FJU113" s="472"/>
      <c r="FJV113" s="476"/>
      <c r="FJW113" s="476"/>
      <c r="FJX113" s="476"/>
      <c r="FJY113" s="476"/>
      <c r="FJZ113" s="476"/>
      <c r="FKA113" s="476"/>
      <c r="FKB113" s="476"/>
      <c r="FKC113" s="472"/>
      <c r="FKD113" s="476"/>
      <c r="FKE113" s="476"/>
      <c r="FKF113" s="476"/>
      <c r="FKG113" s="476"/>
      <c r="FKH113" s="476"/>
      <c r="FKI113" s="476"/>
      <c r="FKJ113" s="476"/>
      <c r="FKK113" s="472"/>
      <c r="FKL113" s="476"/>
      <c r="FKM113" s="476"/>
      <c r="FKN113" s="476"/>
      <c r="FKO113" s="476"/>
      <c r="FKP113" s="476"/>
      <c r="FKQ113" s="476"/>
      <c r="FKR113" s="476"/>
      <c r="FKS113" s="472"/>
      <c r="FKT113" s="476"/>
      <c r="FKU113" s="476"/>
      <c r="FKV113" s="476"/>
      <c r="FKW113" s="476"/>
      <c r="FKX113" s="476"/>
      <c r="FKY113" s="476"/>
      <c r="FKZ113" s="476"/>
      <c r="FLA113" s="472"/>
      <c r="FLB113" s="476"/>
      <c r="FLC113" s="476"/>
      <c r="FLD113" s="476"/>
      <c r="FLE113" s="476"/>
      <c r="FLF113" s="476"/>
      <c r="FLG113" s="476"/>
      <c r="FLH113" s="476"/>
      <c r="FLI113" s="472"/>
      <c r="FLJ113" s="476"/>
      <c r="FLK113" s="476"/>
      <c r="FLL113" s="476"/>
      <c r="FLM113" s="476"/>
      <c r="FLN113" s="476"/>
      <c r="FLO113" s="476"/>
      <c r="FLP113" s="476"/>
      <c r="FLQ113" s="472"/>
      <c r="FLR113" s="476"/>
      <c r="FLS113" s="476"/>
      <c r="FLT113" s="476"/>
      <c r="FLU113" s="476"/>
      <c r="FLV113" s="476"/>
      <c r="FLW113" s="476"/>
      <c r="FLX113" s="476"/>
      <c r="FLY113" s="472"/>
      <c r="FLZ113" s="476"/>
      <c r="FMA113" s="476"/>
      <c r="FMB113" s="476"/>
      <c r="FMC113" s="476"/>
      <c r="FMD113" s="476"/>
      <c r="FME113" s="476"/>
      <c r="FMF113" s="476"/>
      <c r="FMG113" s="472"/>
      <c r="FMH113" s="476"/>
      <c r="FMI113" s="476"/>
      <c r="FMJ113" s="476"/>
      <c r="FMK113" s="476"/>
      <c r="FML113" s="476"/>
      <c r="FMM113" s="476"/>
      <c r="FMN113" s="476"/>
      <c r="FMO113" s="472"/>
      <c r="FMP113" s="476"/>
      <c r="FMQ113" s="476"/>
      <c r="FMR113" s="476"/>
      <c r="FMS113" s="476"/>
      <c r="FMT113" s="476"/>
      <c r="FMU113" s="476"/>
      <c r="FMV113" s="476"/>
      <c r="FMW113" s="472"/>
      <c r="FMX113" s="476"/>
      <c r="FMY113" s="476"/>
      <c r="FMZ113" s="476"/>
      <c r="FNA113" s="476"/>
      <c r="FNB113" s="476"/>
      <c r="FNC113" s="476"/>
      <c r="FND113" s="476"/>
      <c r="FNE113" s="472"/>
      <c r="FNF113" s="476"/>
      <c r="FNG113" s="476"/>
      <c r="FNH113" s="476"/>
      <c r="FNI113" s="476"/>
      <c r="FNJ113" s="476"/>
      <c r="FNK113" s="476"/>
      <c r="FNL113" s="476"/>
      <c r="FNM113" s="472"/>
      <c r="FNN113" s="476"/>
      <c r="FNO113" s="476"/>
      <c r="FNP113" s="476"/>
      <c r="FNQ113" s="476"/>
      <c r="FNR113" s="476"/>
      <c r="FNS113" s="476"/>
      <c r="FNT113" s="476"/>
      <c r="FNU113" s="472"/>
      <c r="FNV113" s="476"/>
      <c r="FNW113" s="476"/>
      <c r="FNX113" s="476"/>
      <c r="FNY113" s="476"/>
      <c r="FNZ113" s="476"/>
      <c r="FOA113" s="476"/>
      <c r="FOB113" s="476"/>
      <c r="FOC113" s="472"/>
      <c r="FOD113" s="476"/>
      <c r="FOE113" s="476"/>
      <c r="FOF113" s="476"/>
      <c r="FOG113" s="476"/>
      <c r="FOH113" s="476"/>
      <c r="FOI113" s="476"/>
      <c r="FOJ113" s="476"/>
      <c r="FOK113" s="472"/>
      <c r="FOL113" s="476"/>
      <c r="FOM113" s="476"/>
      <c r="FON113" s="476"/>
      <c r="FOO113" s="476"/>
      <c r="FOP113" s="476"/>
      <c r="FOQ113" s="476"/>
      <c r="FOR113" s="476"/>
      <c r="FOS113" s="472"/>
      <c r="FOT113" s="476"/>
      <c r="FOU113" s="476"/>
      <c r="FOV113" s="476"/>
      <c r="FOW113" s="476"/>
      <c r="FOX113" s="476"/>
      <c r="FOY113" s="476"/>
      <c r="FOZ113" s="476"/>
      <c r="FPA113" s="472"/>
      <c r="FPB113" s="476"/>
      <c r="FPC113" s="476"/>
      <c r="FPD113" s="476"/>
      <c r="FPE113" s="476"/>
      <c r="FPF113" s="476"/>
      <c r="FPG113" s="476"/>
      <c r="FPH113" s="476"/>
      <c r="FPI113" s="472"/>
      <c r="FPJ113" s="476"/>
      <c r="FPK113" s="476"/>
      <c r="FPL113" s="476"/>
      <c r="FPM113" s="476"/>
      <c r="FPN113" s="476"/>
      <c r="FPO113" s="476"/>
      <c r="FPP113" s="476"/>
      <c r="FPQ113" s="472"/>
      <c r="FPR113" s="476"/>
      <c r="FPS113" s="476"/>
      <c r="FPT113" s="476"/>
      <c r="FPU113" s="476"/>
      <c r="FPV113" s="476"/>
      <c r="FPW113" s="476"/>
      <c r="FPX113" s="476"/>
      <c r="FPY113" s="472"/>
      <c r="FPZ113" s="476"/>
      <c r="FQA113" s="476"/>
      <c r="FQB113" s="476"/>
      <c r="FQC113" s="476"/>
      <c r="FQD113" s="476"/>
      <c r="FQE113" s="476"/>
      <c r="FQF113" s="476"/>
      <c r="FQG113" s="472"/>
      <c r="FQH113" s="476"/>
      <c r="FQI113" s="476"/>
      <c r="FQJ113" s="476"/>
      <c r="FQK113" s="476"/>
      <c r="FQL113" s="476"/>
      <c r="FQM113" s="476"/>
      <c r="FQN113" s="476"/>
      <c r="FQO113" s="472"/>
      <c r="FQP113" s="476"/>
      <c r="FQQ113" s="476"/>
      <c r="FQR113" s="476"/>
      <c r="FQS113" s="476"/>
      <c r="FQT113" s="476"/>
      <c r="FQU113" s="476"/>
      <c r="FQV113" s="476"/>
      <c r="FQW113" s="472"/>
      <c r="FQX113" s="476"/>
      <c r="FQY113" s="476"/>
      <c r="FQZ113" s="476"/>
      <c r="FRA113" s="476"/>
      <c r="FRB113" s="476"/>
      <c r="FRC113" s="476"/>
      <c r="FRD113" s="476"/>
      <c r="FRE113" s="472"/>
      <c r="FRF113" s="476"/>
      <c r="FRG113" s="476"/>
      <c r="FRH113" s="476"/>
      <c r="FRI113" s="476"/>
      <c r="FRJ113" s="476"/>
      <c r="FRK113" s="476"/>
      <c r="FRL113" s="476"/>
      <c r="FRM113" s="472"/>
      <c r="FRN113" s="476"/>
      <c r="FRO113" s="476"/>
      <c r="FRP113" s="476"/>
      <c r="FRQ113" s="476"/>
      <c r="FRR113" s="476"/>
      <c r="FRS113" s="476"/>
      <c r="FRT113" s="476"/>
      <c r="FRU113" s="472"/>
      <c r="FRV113" s="476"/>
      <c r="FRW113" s="476"/>
      <c r="FRX113" s="476"/>
      <c r="FRY113" s="476"/>
      <c r="FRZ113" s="476"/>
      <c r="FSA113" s="476"/>
      <c r="FSB113" s="476"/>
      <c r="FSC113" s="472"/>
      <c r="FSD113" s="476"/>
      <c r="FSE113" s="476"/>
      <c r="FSF113" s="476"/>
      <c r="FSG113" s="476"/>
      <c r="FSH113" s="476"/>
      <c r="FSI113" s="476"/>
      <c r="FSJ113" s="476"/>
      <c r="FSK113" s="472"/>
      <c r="FSL113" s="476"/>
      <c r="FSM113" s="476"/>
      <c r="FSN113" s="476"/>
      <c r="FSO113" s="476"/>
      <c r="FSP113" s="476"/>
      <c r="FSQ113" s="476"/>
      <c r="FSR113" s="476"/>
      <c r="FSS113" s="472"/>
      <c r="FST113" s="476"/>
      <c r="FSU113" s="476"/>
      <c r="FSV113" s="476"/>
      <c r="FSW113" s="476"/>
      <c r="FSX113" s="476"/>
      <c r="FSY113" s="476"/>
      <c r="FSZ113" s="476"/>
      <c r="FTA113" s="472"/>
      <c r="FTB113" s="476"/>
      <c r="FTC113" s="476"/>
      <c r="FTD113" s="476"/>
      <c r="FTE113" s="476"/>
      <c r="FTF113" s="476"/>
      <c r="FTG113" s="476"/>
      <c r="FTH113" s="476"/>
      <c r="FTI113" s="472"/>
      <c r="FTJ113" s="476"/>
      <c r="FTK113" s="476"/>
      <c r="FTL113" s="476"/>
      <c r="FTM113" s="476"/>
      <c r="FTN113" s="476"/>
      <c r="FTO113" s="476"/>
      <c r="FTP113" s="476"/>
      <c r="FTQ113" s="472"/>
      <c r="FTR113" s="476"/>
      <c r="FTS113" s="476"/>
      <c r="FTT113" s="476"/>
      <c r="FTU113" s="476"/>
      <c r="FTV113" s="476"/>
      <c r="FTW113" s="476"/>
      <c r="FTX113" s="476"/>
      <c r="FTY113" s="472"/>
      <c r="FTZ113" s="476"/>
      <c r="FUA113" s="476"/>
      <c r="FUB113" s="476"/>
      <c r="FUC113" s="476"/>
      <c r="FUD113" s="476"/>
      <c r="FUE113" s="476"/>
      <c r="FUF113" s="476"/>
      <c r="FUG113" s="472"/>
      <c r="FUH113" s="476"/>
      <c r="FUI113" s="476"/>
      <c r="FUJ113" s="476"/>
      <c r="FUK113" s="476"/>
      <c r="FUL113" s="476"/>
      <c r="FUM113" s="476"/>
      <c r="FUN113" s="476"/>
      <c r="FUO113" s="472"/>
      <c r="FUP113" s="476"/>
      <c r="FUQ113" s="476"/>
      <c r="FUR113" s="476"/>
      <c r="FUS113" s="476"/>
      <c r="FUT113" s="476"/>
      <c r="FUU113" s="476"/>
      <c r="FUV113" s="476"/>
      <c r="FUW113" s="472"/>
      <c r="FUX113" s="476"/>
      <c r="FUY113" s="476"/>
      <c r="FUZ113" s="476"/>
      <c r="FVA113" s="476"/>
      <c r="FVB113" s="476"/>
      <c r="FVC113" s="476"/>
      <c r="FVD113" s="476"/>
      <c r="FVE113" s="472"/>
      <c r="FVF113" s="476"/>
      <c r="FVG113" s="476"/>
      <c r="FVH113" s="476"/>
      <c r="FVI113" s="476"/>
      <c r="FVJ113" s="476"/>
      <c r="FVK113" s="476"/>
      <c r="FVL113" s="476"/>
      <c r="FVM113" s="472"/>
      <c r="FVN113" s="476"/>
      <c r="FVO113" s="476"/>
      <c r="FVP113" s="476"/>
      <c r="FVQ113" s="476"/>
      <c r="FVR113" s="476"/>
      <c r="FVS113" s="476"/>
      <c r="FVT113" s="476"/>
      <c r="FVU113" s="472"/>
      <c r="FVV113" s="476"/>
      <c r="FVW113" s="476"/>
      <c r="FVX113" s="476"/>
      <c r="FVY113" s="476"/>
      <c r="FVZ113" s="476"/>
      <c r="FWA113" s="476"/>
      <c r="FWB113" s="476"/>
      <c r="FWC113" s="472"/>
      <c r="FWD113" s="476"/>
      <c r="FWE113" s="476"/>
      <c r="FWF113" s="476"/>
      <c r="FWG113" s="476"/>
      <c r="FWH113" s="476"/>
      <c r="FWI113" s="476"/>
      <c r="FWJ113" s="476"/>
      <c r="FWK113" s="472"/>
      <c r="FWL113" s="476"/>
      <c r="FWM113" s="476"/>
      <c r="FWN113" s="476"/>
      <c r="FWO113" s="476"/>
      <c r="FWP113" s="476"/>
      <c r="FWQ113" s="476"/>
      <c r="FWR113" s="476"/>
      <c r="FWS113" s="472"/>
      <c r="FWT113" s="476"/>
      <c r="FWU113" s="476"/>
      <c r="FWV113" s="476"/>
      <c r="FWW113" s="476"/>
      <c r="FWX113" s="476"/>
      <c r="FWY113" s="476"/>
      <c r="FWZ113" s="476"/>
      <c r="FXA113" s="472"/>
      <c r="FXB113" s="476"/>
      <c r="FXC113" s="476"/>
      <c r="FXD113" s="476"/>
      <c r="FXE113" s="476"/>
      <c r="FXF113" s="476"/>
      <c r="FXG113" s="476"/>
      <c r="FXH113" s="476"/>
      <c r="FXI113" s="472"/>
      <c r="FXJ113" s="476"/>
      <c r="FXK113" s="476"/>
      <c r="FXL113" s="476"/>
      <c r="FXM113" s="476"/>
      <c r="FXN113" s="476"/>
      <c r="FXO113" s="476"/>
      <c r="FXP113" s="476"/>
      <c r="FXQ113" s="472"/>
      <c r="FXR113" s="476"/>
      <c r="FXS113" s="476"/>
      <c r="FXT113" s="476"/>
      <c r="FXU113" s="476"/>
      <c r="FXV113" s="476"/>
      <c r="FXW113" s="476"/>
      <c r="FXX113" s="476"/>
      <c r="FXY113" s="472"/>
      <c r="FXZ113" s="476"/>
      <c r="FYA113" s="476"/>
      <c r="FYB113" s="476"/>
      <c r="FYC113" s="476"/>
      <c r="FYD113" s="476"/>
      <c r="FYE113" s="476"/>
      <c r="FYF113" s="476"/>
      <c r="FYG113" s="472"/>
      <c r="FYH113" s="476"/>
      <c r="FYI113" s="476"/>
      <c r="FYJ113" s="476"/>
      <c r="FYK113" s="476"/>
      <c r="FYL113" s="476"/>
      <c r="FYM113" s="476"/>
      <c r="FYN113" s="476"/>
      <c r="FYO113" s="472"/>
      <c r="FYP113" s="476"/>
      <c r="FYQ113" s="476"/>
      <c r="FYR113" s="476"/>
      <c r="FYS113" s="476"/>
      <c r="FYT113" s="476"/>
      <c r="FYU113" s="476"/>
      <c r="FYV113" s="476"/>
      <c r="FYW113" s="472"/>
      <c r="FYX113" s="476"/>
      <c r="FYY113" s="476"/>
      <c r="FYZ113" s="476"/>
      <c r="FZA113" s="476"/>
      <c r="FZB113" s="476"/>
      <c r="FZC113" s="476"/>
      <c r="FZD113" s="476"/>
      <c r="FZE113" s="472"/>
      <c r="FZF113" s="476"/>
      <c r="FZG113" s="476"/>
      <c r="FZH113" s="476"/>
      <c r="FZI113" s="476"/>
      <c r="FZJ113" s="476"/>
      <c r="FZK113" s="476"/>
      <c r="FZL113" s="476"/>
      <c r="FZM113" s="472"/>
      <c r="FZN113" s="476"/>
      <c r="FZO113" s="476"/>
      <c r="FZP113" s="476"/>
      <c r="FZQ113" s="476"/>
      <c r="FZR113" s="476"/>
      <c r="FZS113" s="476"/>
      <c r="FZT113" s="476"/>
      <c r="FZU113" s="472"/>
      <c r="FZV113" s="476"/>
      <c r="FZW113" s="476"/>
      <c r="FZX113" s="476"/>
      <c r="FZY113" s="476"/>
      <c r="FZZ113" s="476"/>
      <c r="GAA113" s="476"/>
      <c r="GAB113" s="476"/>
      <c r="GAC113" s="472"/>
      <c r="GAD113" s="476"/>
      <c r="GAE113" s="476"/>
      <c r="GAF113" s="476"/>
      <c r="GAG113" s="476"/>
      <c r="GAH113" s="476"/>
      <c r="GAI113" s="476"/>
      <c r="GAJ113" s="476"/>
      <c r="GAK113" s="472"/>
      <c r="GAL113" s="476"/>
      <c r="GAM113" s="476"/>
      <c r="GAN113" s="476"/>
      <c r="GAO113" s="476"/>
      <c r="GAP113" s="476"/>
      <c r="GAQ113" s="476"/>
      <c r="GAR113" s="476"/>
      <c r="GAS113" s="472"/>
      <c r="GAT113" s="476"/>
      <c r="GAU113" s="476"/>
      <c r="GAV113" s="476"/>
      <c r="GAW113" s="476"/>
      <c r="GAX113" s="476"/>
      <c r="GAY113" s="476"/>
      <c r="GAZ113" s="476"/>
      <c r="GBA113" s="472"/>
      <c r="GBB113" s="476"/>
      <c r="GBC113" s="476"/>
      <c r="GBD113" s="476"/>
      <c r="GBE113" s="476"/>
      <c r="GBF113" s="476"/>
      <c r="GBG113" s="476"/>
      <c r="GBH113" s="476"/>
      <c r="GBI113" s="472"/>
      <c r="GBJ113" s="476"/>
      <c r="GBK113" s="476"/>
      <c r="GBL113" s="476"/>
      <c r="GBM113" s="476"/>
      <c r="GBN113" s="476"/>
      <c r="GBO113" s="476"/>
      <c r="GBP113" s="476"/>
      <c r="GBQ113" s="472"/>
      <c r="GBR113" s="476"/>
      <c r="GBS113" s="476"/>
      <c r="GBT113" s="476"/>
      <c r="GBU113" s="476"/>
      <c r="GBV113" s="476"/>
      <c r="GBW113" s="476"/>
      <c r="GBX113" s="476"/>
      <c r="GBY113" s="472"/>
      <c r="GBZ113" s="476"/>
      <c r="GCA113" s="476"/>
      <c r="GCB113" s="476"/>
      <c r="GCC113" s="476"/>
      <c r="GCD113" s="476"/>
      <c r="GCE113" s="476"/>
      <c r="GCF113" s="476"/>
      <c r="GCG113" s="472"/>
      <c r="GCH113" s="476"/>
      <c r="GCI113" s="476"/>
      <c r="GCJ113" s="476"/>
      <c r="GCK113" s="476"/>
      <c r="GCL113" s="476"/>
      <c r="GCM113" s="476"/>
      <c r="GCN113" s="476"/>
      <c r="GCO113" s="472"/>
      <c r="GCP113" s="476"/>
      <c r="GCQ113" s="476"/>
      <c r="GCR113" s="476"/>
      <c r="GCS113" s="476"/>
      <c r="GCT113" s="476"/>
      <c r="GCU113" s="476"/>
      <c r="GCV113" s="476"/>
      <c r="GCW113" s="472"/>
      <c r="GCX113" s="476"/>
      <c r="GCY113" s="476"/>
      <c r="GCZ113" s="476"/>
      <c r="GDA113" s="476"/>
      <c r="GDB113" s="476"/>
      <c r="GDC113" s="476"/>
      <c r="GDD113" s="476"/>
      <c r="GDE113" s="472"/>
      <c r="GDF113" s="476"/>
      <c r="GDG113" s="476"/>
      <c r="GDH113" s="476"/>
      <c r="GDI113" s="476"/>
      <c r="GDJ113" s="476"/>
      <c r="GDK113" s="476"/>
      <c r="GDL113" s="476"/>
      <c r="GDM113" s="472"/>
      <c r="GDN113" s="476"/>
      <c r="GDO113" s="476"/>
      <c r="GDP113" s="476"/>
      <c r="GDQ113" s="476"/>
      <c r="GDR113" s="476"/>
      <c r="GDS113" s="476"/>
      <c r="GDT113" s="476"/>
      <c r="GDU113" s="472"/>
      <c r="GDV113" s="476"/>
      <c r="GDW113" s="476"/>
      <c r="GDX113" s="476"/>
      <c r="GDY113" s="476"/>
      <c r="GDZ113" s="476"/>
      <c r="GEA113" s="476"/>
      <c r="GEB113" s="476"/>
      <c r="GEC113" s="472"/>
      <c r="GED113" s="476"/>
      <c r="GEE113" s="476"/>
      <c r="GEF113" s="476"/>
      <c r="GEG113" s="476"/>
      <c r="GEH113" s="476"/>
      <c r="GEI113" s="476"/>
      <c r="GEJ113" s="476"/>
      <c r="GEK113" s="472"/>
      <c r="GEL113" s="476"/>
      <c r="GEM113" s="476"/>
      <c r="GEN113" s="476"/>
      <c r="GEO113" s="476"/>
      <c r="GEP113" s="476"/>
      <c r="GEQ113" s="476"/>
      <c r="GER113" s="476"/>
      <c r="GES113" s="472"/>
      <c r="GET113" s="476"/>
      <c r="GEU113" s="476"/>
      <c r="GEV113" s="476"/>
      <c r="GEW113" s="476"/>
      <c r="GEX113" s="476"/>
      <c r="GEY113" s="476"/>
      <c r="GEZ113" s="476"/>
      <c r="GFA113" s="472"/>
      <c r="GFB113" s="476"/>
      <c r="GFC113" s="476"/>
      <c r="GFD113" s="476"/>
      <c r="GFE113" s="476"/>
      <c r="GFF113" s="476"/>
      <c r="GFG113" s="476"/>
      <c r="GFH113" s="476"/>
      <c r="GFI113" s="472"/>
      <c r="GFJ113" s="476"/>
      <c r="GFK113" s="476"/>
      <c r="GFL113" s="476"/>
      <c r="GFM113" s="476"/>
      <c r="GFN113" s="476"/>
      <c r="GFO113" s="476"/>
      <c r="GFP113" s="476"/>
      <c r="GFQ113" s="472"/>
      <c r="GFR113" s="476"/>
      <c r="GFS113" s="476"/>
      <c r="GFT113" s="476"/>
      <c r="GFU113" s="476"/>
      <c r="GFV113" s="476"/>
      <c r="GFW113" s="476"/>
      <c r="GFX113" s="476"/>
      <c r="GFY113" s="472"/>
      <c r="GFZ113" s="476"/>
      <c r="GGA113" s="476"/>
      <c r="GGB113" s="476"/>
      <c r="GGC113" s="476"/>
      <c r="GGD113" s="476"/>
      <c r="GGE113" s="476"/>
      <c r="GGF113" s="476"/>
      <c r="GGG113" s="472"/>
      <c r="GGH113" s="476"/>
      <c r="GGI113" s="476"/>
      <c r="GGJ113" s="476"/>
      <c r="GGK113" s="476"/>
      <c r="GGL113" s="476"/>
      <c r="GGM113" s="476"/>
      <c r="GGN113" s="476"/>
      <c r="GGO113" s="472"/>
      <c r="GGP113" s="476"/>
      <c r="GGQ113" s="476"/>
      <c r="GGR113" s="476"/>
      <c r="GGS113" s="476"/>
      <c r="GGT113" s="476"/>
      <c r="GGU113" s="476"/>
      <c r="GGV113" s="476"/>
      <c r="GGW113" s="472"/>
      <c r="GGX113" s="476"/>
      <c r="GGY113" s="476"/>
      <c r="GGZ113" s="476"/>
      <c r="GHA113" s="476"/>
      <c r="GHB113" s="476"/>
      <c r="GHC113" s="476"/>
      <c r="GHD113" s="476"/>
      <c r="GHE113" s="472"/>
      <c r="GHF113" s="476"/>
      <c r="GHG113" s="476"/>
      <c r="GHH113" s="476"/>
      <c r="GHI113" s="476"/>
      <c r="GHJ113" s="476"/>
      <c r="GHK113" s="476"/>
      <c r="GHL113" s="476"/>
      <c r="GHM113" s="472"/>
      <c r="GHN113" s="476"/>
      <c r="GHO113" s="476"/>
      <c r="GHP113" s="476"/>
      <c r="GHQ113" s="476"/>
      <c r="GHR113" s="476"/>
      <c r="GHS113" s="476"/>
      <c r="GHT113" s="476"/>
      <c r="GHU113" s="472"/>
      <c r="GHV113" s="476"/>
      <c r="GHW113" s="476"/>
      <c r="GHX113" s="476"/>
      <c r="GHY113" s="476"/>
      <c r="GHZ113" s="476"/>
      <c r="GIA113" s="476"/>
      <c r="GIB113" s="476"/>
      <c r="GIC113" s="472"/>
      <c r="GID113" s="476"/>
      <c r="GIE113" s="476"/>
      <c r="GIF113" s="476"/>
      <c r="GIG113" s="476"/>
      <c r="GIH113" s="476"/>
      <c r="GII113" s="476"/>
      <c r="GIJ113" s="476"/>
      <c r="GIK113" s="472"/>
      <c r="GIL113" s="476"/>
      <c r="GIM113" s="476"/>
      <c r="GIN113" s="476"/>
      <c r="GIO113" s="476"/>
      <c r="GIP113" s="476"/>
      <c r="GIQ113" s="476"/>
      <c r="GIR113" s="476"/>
      <c r="GIS113" s="472"/>
      <c r="GIT113" s="476"/>
      <c r="GIU113" s="476"/>
      <c r="GIV113" s="476"/>
      <c r="GIW113" s="476"/>
      <c r="GIX113" s="476"/>
      <c r="GIY113" s="476"/>
      <c r="GIZ113" s="476"/>
      <c r="GJA113" s="472"/>
      <c r="GJB113" s="476"/>
      <c r="GJC113" s="476"/>
      <c r="GJD113" s="476"/>
      <c r="GJE113" s="476"/>
      <c r="GJF113" s="476"/>
      <c r="GJG113" s="476"/>
      <c r="GJH113" s="476"/>
      <c r="GJI113" s="472"/>
      <c r="GJJ113" s="476"/>
      <c r="GJK113" s="476"/>
      <c r="GJL113" s="476"/>
      <c r="GJM113" s="476"/>
      <c r="GJN113" s="476"/>
      <c r="GJO113" s="476"/>
      <c r="GJP113" s="476"/>
      <c r="GJQ113" s="472"/>
      <c r="GJR113" s="476"/>
      <c r="GJS113" s="476"/>
      <c r="GJT113" s="476"/>
      <c r="GJU113" s="476"/>
      <c r="GJV113" s="476"/>
      <c r="GJW113" s="476"/>
      <c r="GJX113" s="476"/>
      <c r="GJY113" s="472"/>
      <c r="GJZ113" s="476"/>
      <c r="GKA113" s="476"/>
      <c r="GKB113" s="476"/>
      <c r="GKC113" s="476"/>
      <c r="GKD113" s="476"/>
      <c r="GKE113" s="476"/>
      <c r="GKF113" s="476"/>
      <c r="GKG113" s="472"/>
      <c r="GKH113" s="476"/>
      <c r="GKI113" s="476"/>
      <c r="GKJ113" s="476"/>
      <c r="GKK113" s="476"/>
      <c r="GKL113" s="476"/>
      <c r="GKM113" s="476"/>
      <c r="GKN113" s="476"/>
      <c r="GKO113" s="472"/>
      <c r="GKP113" s="476"/>
      <c r="GKQ113" s="476"/>
      <c r="GKR113" s="476"/>
      <c r="GKS113" s="476"/>
      <c r="GKT113" s="476"/>
      <c r="GKU113" s="476"/>
      <c r="GKV113" s="476"/>
      <c r="GKW113" s="472"/>
      <c r="GKX113" s="476"/>
      <c r="GKY113" s="476"/>
      <c r="GKZ113" s="476"/>
      <c r="GLA113" s="476"/>
      <c r="GLB113" s="476"/>
      <c r="GLC113" s="476"/>
      <c r="GLD113" s="476"/>
      <c r="GLE113" s="472"/>
      <c r="GLF113" s="476"/>
      <c r="GLG113" s="476"/>
      <c r="GLH113" s="476"/>
      <c r="GLI113" s="476"/>
      <c r="GLJ113" s="476"/>
      <c r="GLK113" s="476"/>
      <c r="GLL113" s="476"/>
      <c r="GLM113" s="472"/>
      <c r="GLN113" s="476"/>
      <c r="GLO113" s="476"/>
      <c r="GLP113" s="476"/>
      <c r="GLQ113" s="476"/>
      <c r="GLR113" s="476"/>
      <c r="GLS113" s="476"/>
      <c r="GLT113" s="476"/>
      <c r="GLU113" s="472"/>
      <c r="GLV113" s="476"/>
      <c r="GLW113" s="476"/>
      <c r="GLX113" s="476"/>
      <c r="GLY113" s="476"/>
      <c r="GLZ113" s="476"/>
      <c r="GMA113" s="476"/>
      <c r="GMB113" s="476"/>
      <c r="GMC113" s="472"/>
      <c r="GMD113" s="476"/>
      <c r="GME113" s="476"/>
      <c r="GMF113" s="476"/>
      <c r="GMG113" s="476"/>
      <c r="GMH113" s="476"/>
      <c r="GMI113" s="476"/>
      <c r="GMJ113" s="476"/>
      <c r="GMK113" s="472"/>
      <c r="GML113" s="476"/>
      <c r="GMM113" s="476"/>
      <c r="GMN113" s="476"/>
      <c r="GMO113" s="476"/>
      <c r="GMP113" s="476"/>
      <c r="GMQ113" s="476"/>
      <c r="GMR113" s="476"/>
      <c r="GMS113" s="472"/>
      <c r="GMT113" s="476"/>
      <c r="GMU113" s="476"/>
      <c r="GMV113" s="476"/>
      <c r="GMW113" s="476"/>
      <c r="GMX113" s="476"/>
      <c r="GMY113" s="476"/>
      <c r="GMZ113" s="476"/>
      <c r="GNA113" s="472"/>
      <c r="GNB113" s="476"/>
      <c r="GNC113" s="476"/>
      <c r="GND113" s="476"/>
      <c r="GNE113" s="476"/>
      <c r="GNF113" s="476"/>
      <c r="GNG113" s="476"/>
      <c r="GNH113" s="476"/>
      <c r="GNI113" s="472"/>
      <c r="GNJ113" s="476"/>
      <c r="GNK113" s="476"/>
      <c r="GNL113" s="476"/>
      <c r="GNM113" s="476"/>
      <c r="GNN113" s="476"/>
      <c r="GNO113" s="476"/>
      <c r="GNP113" s="476"/>
      <c r="GNQ113" s="472"/>
      <c r="GNR113" s="476"/>
      <c r="GNS113" s="476"/>
      <c r="GNT113" s="476"/>
      <c r="GNU113" s="476"/>
      <c r="GNV113" s="476"/>
      <c r="GNW113" s="476"/>
      <c r="GNX113" s="476"/>
      <c r="GNY113" s="472"/>
      <c r="GNZ113" s="476"/>
      <c r="GOA113" s="476"/>
      <c r="GOB113" s="476"/>
      <c r="GOC113" s="476"/>
      <c r="GOD113" s="476"/>
      <c r="GOE113" s="476"/>
      <c r="GOF113" s="476"/>
      <c r="GOG113" s="472"/>
      <c r="GOH113" s="476"/>
      <c r="GOI113" s="476"/>
      <c r="GOJ113" s="476"/>
      <c r="GOK113" s="476"/>
      <c r="GOL113" s="476"/>
      <c r="GOM113" s="476"/>
      <c r="GON113" s="476"/>
      <c r="GOO113" s="472"/>
      <c r="GOP113" s="476"/>
      <c r="GOQ113" s="476"/>
      <c r="GOR113" s="476"/>
      <c r="GOS113" s="476"/>
      <c r="GOT113" s="476"/>
      <c r="GOU113" s="476"/>
      <c r="GOV113" s="476"/>
      <c r="GOW113" s="472"/>
      <c r="GOX113" s="476"/>
      <c r="GOY113" s="476"/>
      <c r="GOZ113" s="476"/>
      <c r="GPA113" s="476"/>
      <c r="GPB113" s="476"/>
      <c r="GPC113" s="476"/>
      <c r="GPD113" s="476"/>
      <c r="GPE113" s="472"/>
      <c r="GPF113" s="476"/>
      <c r="GPG113" s="476"/>
      <c r="GPH113" s="476"/>
      <c r="GPI113" s="476"/>
      <c r="GPJ113" s="476"/>
      <c r="GPK113" s="476"/>
      <c r="GPL113" s="476"/>
      <c r="GPM113" s="472"/>
      <c r="GPN113" s="476"/>
      <c r="GPO113" s="476"/>
      <c r="GPP113" s="476"/>
      <c r="GPQ113" s="476"/>
      <c r="GPR113" s="476"/>
      <c r="GPS113" s="476"/>
      <c r="GPT113" s="476"/>
      <c r="GPU113" s="472"/>
      <c r="GPV113" s="476"/>
      <c r="GPW113" s="476"/>
      <c r="GPX113" s="476"/>
      <c r="GPY113" s="476"/>
      <c r="GPZ113" s="476"/>
      <c r="GQA113" s="476"/>
      <c r="GQB113" s="476"/>
      <c r="GQC113" s="472"/>
      <c r="GQD113" s="476"/>
      <c r="GQE113" s="476"/>
      <c r="GQF113" s="476"/>
      <c r="GQG113" s="476"/>
      <c r="GQH113" s="476"/>
      <c r="GQI113" s="476"/>
      <c r="GQJ113" s="476"/>
      <c r="GQK113" s="472"/>
      <c r="GQL113" s="476"/>
      <c r="GQM113" s="476"/>
      <c r="GQN113" s="476"/>
      <c r="GQO113" s="476"/>
      <c r="GQP113" s="476"/>
      <c r="GQQ113" s="476"/>
      <c r="GQR113" s="476"/>
      <c r="GQS113" s="472"/>
      <c r="GQT113" s="476"/>
      <c r="GQU113" s="476"/>
      <c r="GQV113" s="476"/>
      <c r="GQW113" s="476"/>
      <c r="GQX113" s="476"/>
      <c r="GQY113" s="476"/>
      <c r="GQZ113" s="476"/>
      <c r="GRA113" s="472"/>
      <c r="GRB113" s="476"/>
      <c r="GRC113" s="476"/>
      <c r="GRD113" s="476"/>
      <c r="GRE113" s="476"/>
      <c r="GRF113" s="476"/>
      <c r="GRG113" s="476"/>
      <c r="GRH113" s="476"/>
      <c r="GRI113" s="472"/>
      <c r="GRJ113" s="476"/>
      <c r="GRK113" s="476"/>
      <c r="GRL113" s="476"/>
      <c r="GRM113" s="476"/>
      <c r="GRN113" s="476"/>
      <c r="GRO113" s="476"/>
      <c r="GRP113" s="476"/>
      <c r="GRQ113" s="472"/>
      <c r="GRR113" s="476"/>
      <c r="GRS113" s="476"/>
      <c r="GRT113" s="476"/>
      <c r="GRU113" s="476"/>
      <c r="GRV113" s="476"/>
      <c r="GRW113" s="476"/>
      <c r="GRX113" s="476"/>
      <c r="GRY113" s="472"/>
      <c r="GRZ113" s="476"/>
      <c r="GSA113" s="476"/>
      <c r="GSB113" s="476"/>
      <c r="GSC113" s="476"/>
      <c r="GSD113" s="476"/>
      <c r="GSE113" s="476"/>
      <c r="GSF113" s="476"/>
      <c r="GSG113" s="472"/>
      <c r="GSH113" s="476"/>
      <c r="GSI113" s="476"/>
      <c r="GSJ113" s="476"/>
      <c r="GSK113" s="476"/>
      <c r="GSL113" s="476"/>
      <c r="GSM113" s="476"/>
      <c r="GSN113" s="476"/>
      <c r="GSO113" s="472"/>
      <c r="GSP113" s="476"/>
      <c r="GSQ113" s="476"/>
      <c r="GSR113" s="476"/>
      <c r="GSS113" s="476"/>
      <c r="GST113" s="476"/>
      <c r="GSU113" s="476"/>
      <c r="GSV113" s="476"/>
      <c r="GSW113" s="472"/>
      <c r="GSX113" s="476"/>
      <c r="GSY113" s="476"/>
      <c r="GSZ113" s="476"/>
      <c r="GTA113" s="476"/>
      <c r="GTB113" s="476"/>
      <c r="GTC113" s="476"/>
      <c r="GTD113" s="476"/>
      <c r="GTE113" s="472"/>
      <c r="GTF113" s="476"/>
      <c r="GTG113" s="476"/>
      <c r="GTH113" s="476"/>
      <c r="GTI113" s="476"/>
      <c r="GTJ113" s="476"/>
      <c r="GTK113" s="476"/>
      <c r="GTL113" s="476"/>
      <c r="GTM113" s="472"/>
      <c r="GTN113" s="476"/>
      <c r="GTO113" s="476"/>
      <c r="GTP113" s="476"/>
      <c r="GTQ113" s="476"/>
      <c r="GTR113" s="476"/>
      <c r="GTS113" s="476"/>
      <c r="GTT113" s="476"/>
      <c r="GTU113" s="472"/>
      <c r="GTV113" s="476"/>
      <c r="GTW113" s="476"/>
      <c r="GTX113" s="476"/>
      <c r="GTY113" s="476"/>
      <c r="GTZ113" s="476"/>
      <c r="GUA113" s="476"/>
      <c r="GUB113" s="476"/>
      <c r="GUC113" s="472"/>
      <c r="GUD113" s="476"/>
      <c r="GUE113" s="476"/>
      <c r="GUF113" s="476"/>
      <c r="GUG113" s="476"/>
      <c r="GUH113" s="476"/>
      <c r="GUI113" s="476"/>
      <c r="GUJ113" s="476"/>
      <c r="GUK113" s="472"/>
      <c r="GUL113" s="476"/>
      <c r="GUM113" s="476"/>
      <c r="GUN113" s="476"/>
      <c r="GUO113" s="476"/>
      <c r="GUP113" s="476"/>
      <c r="GUQ113" s="476"/>
      <c r="GUR113" s="476"/>
      <c r="GUS113" s="472"/>
      <c r="GUT113" s="476"/>
      <c r="GUU113" s="476"/>
      <c r="GUV113" s="476"/>
      <c r="GUW113" s="476"/>
      <c r="GUX113" s="476"/>
      <c r="GUY113" s="476"/>
      <c r="GUZ113" s="476"/>
      <c r="GVA113" s="472"/>
      <c r="GVB113" s="476"/>
      <c r="GVC113" s="476"/>
      <c r="GVD113" s="476"/>
      <c r="GVE113" s="476"/>
      <c r="GVF113" s="476"/>
      <c r="GVG113" s="476"/>
      <c r="GVH113" s="476"/>
      <c r="GVI113" s="472"/>
      <c r="GVJ113" s="476"/>
      <c r="GVK113" s="476"/>
      <c r="GVL113" s="476"/>
      <c r="GVM113" s="476"/>
      <c r="GVN113" s="476"/>
      <c r="GVO113" s="476"/>
      <c r="GVP113" s="476"/>
      <c r="GVQ113" s="472"/>
      <c r="GVR113" s="476"/>
      <c r="GVS113" s="476"/>
      <c r="GVT113" s="476"/>
      <c r="GVU113" s="476"/>
      <c r="GVV113" s="476"/>
      <c r="GVW113" s="476"/>
      <c r="GVX113" s="476"/>
      <c r="GVY113" s="472"/>
      <c r="GVZ113" s="476"/>
      <c r="GWA113" s="476"/>
      <c r="GWB113" s="476"/>
      <c r="GWC113" s="476"/>
      <c r="GWD113" s="476"/>
      <c r="GWE113" s="476"/>
      <c r="GWF113" s="476"/>
      <c r="GWG113" s="472"/>
      <c r="GWH113" s="476"/>
      <c r="GWI113" s="476"/>
      <c r="GWJ113" s="476"/>
      <c r="GWK113" s="476"/>
      <c r="GWL113" s="476"/>
      <c r="GWM113" s="476"/>
      <c r="GWN113" s="476"/>
      <c r="GWO113" s="472"/>
      <c r="GWP113" s="476"/>
      <c r="GWQ113" s="476"/>
      <c r="GWR113" s="476"/>
      <c r="GWS113" s="476"/>
      <c r="GWT113" s="476"/>
      <c r="GWU113" s="476"/>
      <c r="GWV113" s="476"/>
      <c r="GWW113" s="472"/>
      <c r="GWX113" s="476"/>
      <c r="GWY113" s="476"/>
      <c r="GWZ113" s="476"/>
      <c r="GXA113" s="476"/>
      <c r="GXB113" s="476"/>
      <c r="GXC113" s="476"/>
      <c r="GXD113" s="476"/>
      <c r="GXE113" s="472"/>
      <c r="GXF113" s="476"/>
      <c r="GXG113" s="476"/>
      <c r="GXH113" s="476"/>
      <c r="GXI113" s="476"/>
      <c r="GXJ113" s="476"/>
      <c r="GXK113" s="476"/>
      <c r="GXL113" s="476"/>
      <c r="GXM113" s="472"/>
      <c r="GXN113" s="476"/>
      <c r="GXO113" s="476"/>
      <c r="GXP113" s="476"/>
      <c r="GXQ113" s="476"/>
      <c r="GXR113" s="476"/>
      <c r="GXS113" s="476"/>
      <c r="GXT113" s="476"/>
      <c r="GXU113" s="472"/>
      <c r="GXV113" s="476"/>
      <c r="GXW113" s="476"/>
      <c r="GXX113" s="476"/>
      <c r="GXY113" s="476"/>
      <c r="GXZ113" s="476"/>
      <c r="GYA113" s="476"/>
      <c r="GYB113" s="476"/>
      <c r="GYC113" s="472"/>
      <c r="GYD113" s="476"/>
      <c r="GYE113" s="476"/>
      <c r="GYF113" s="476"/>
      <c r="GYG113" s="476"/>
      <c r="GYH113" s="476"/>
      <c r="GYI113" s="476"/>
      <c r="GYJ113" s="476"/>
      <c r="GYK113" s="472"/>
      <c r="GYL113" s="476"/>
      <c r="GYM113" s="476"/>
      <c r="GYN113" s="476"/>
      <c r="GYO113" s="476"/>
      <c r="GYP113" s="476"/>
      <c r="GYQ113" s="476"/>
      <c r="GYR113" s="476"/>
      <c r="GYS113" s="472"/>
      <c r="GYT113" s="476"/>
      <c r="GYU113" s="476"/>
      <c r="GYV113" s="476"/>
      <c r="GYW113" s="476"/>
      <c r="GYX113" s="476"/>
      <c r="GYY113" s="476"/>
      <c r="GYZ113" s="476"/>
      <c r="GZA113" s="472"/>
      <c r="GZB113" s="476"/>
      <c r="GZC113" s="476"/>
      <c r="GZD113" s="476"/>
      <c r="GZE113" s="476"/>
      <c r="GZF113" s="476"/>
      <c r="GZG113" s="476"/>
      <c r="GZH113" s="476"/>
      <c r="GZI113" s="472"/>
      <c r="GZJ113" s="476"/>
      <c r="GZK113" s="476"/>
      <c r="GZL113" s="476"/>
      <c r="GZM113" s="476"/>
      <c r="GZN113" s="476"/>
      <c r="GZO113" s="476"/>
      <c r="GZP113" s="476"/>
      <c r="GZQ113" s="472"/>
      <c r="GZR113" s="476"/>
      <c r="GZS113" s="476"/>
      <c r="GZT113" s="476"/>
      <c r="GZU113" s="476"/>
      <c r="GZV113" s="476"/>
      <c r="GZW113" s="476"/>
      <c r="GZX113" s="476"/>
      <c r="GZY113" s="472"/>
      <c r="GZZ113" s="476"/>
      <c r="HAA113" s="476"/>
      <c r="HAB113" s="476"/>
      <c r="HAC113" s="476"/>
      <c r="HAD113" s="476"/>
      <c r="HAE113" s="476"/>
      <c r="HAF113" s="476"/>
      <c r="HAG113" s="472"/>
      <c r="HAH113" s="476"/>
      <c r="HAI113" s="476"/>
      <c r="HAJ113" s="476"/>
      <c r="HAK113" s="476"/>
      <c r="HAL113" s="476"/>
      <c r="HAM113" s="476"/>
      <c r="HAN113" s="476"/>
      <c r="HAO113" s="472"/>
      <c r="HAP113" s="476"/>
      <c r="HAQ113" s="476"/>
      <c r="HAR113" s="476"/>
      <c r="HAS113" s="476"/>
      <c r="HAT113" s="476"/>
      <c r="HAU113" s="476"/>
      <c r="HAV113" s="476"/>
      <c r="HAW113" s="472"/>
      <c r="HAX113" s="476"/>
      <c r="HAY113" s="476"/>
      <c r="HAZ113" s="476"/>
      <c r="HBA113" s="476"/>
      <c r="HBB113" s="476"/>
      <c r="HBC113" s="476"/>
      <c r="HBD113" s="476"/>
      <c r="HBE113" s="472"/>
      <c r="HBF113" s="476"/>
      <c r="HBG113" s="476"/>
      <c r="HBH113" s="476"/>
      <c r="HBI113" s="476"/>
      <c r="HBJ113" s="476"/>
      <c r="HBK113" s="476"/>
      <c r="HBL113" s="476"/>
      <c r="HBM113" s="472"/>
      <c r="HBN113" s="476"/>
      <c r="HBO113" s="476"/>
      <c r="HBP113" s="476"/>
      <c r="HBQ113" s="476"/>
      <c r="HBR113" s="476"/>
      <c r="HBS113" s="476"/>
      <c r="HBT113" s="476"/>
      <c r="HBU113" s="472"/>
      <c r="HBV113" s="476"/>
      <c r="HBW113" s="476"/>
      <c r="HBX113" s="476"/>
      <c r="HBY113" s="476"/>
      <c r="HBZ113" s="476"/>
      <c r="HCA113" s="476"/>
      <c r="HCB113" s="476"/>
      <c r="HCC113" s="472"/>
      <c r="HCD113" s="476"/>
      <c r="HCE113" s="476"/>
      <c r="HCF113" s="476"/>
      <c r="HCG113" s="476"/>
      <c r="HCH113" s="476"/>
      <c r="HCI113" s="476"/>
      <c r="HCJ113" s="476"/>
      <c r="HCK113" s="472"/>
      <c r="HCL113" s="476"/>
      <c r="HCM113" s="476"/>
      <c r="HCN113" s="476"/>
      <c r="HCO113" s="476"/>
      <c r="HCP113" s="476"/>
      <c r="HCQ113" s="476"/>
      <c r="HCR113" s="476"/>
      <c r="HCS113" s="472"/>
      <c r="HCT113" s="476"/>
      <c r="HCU113" s="476"/>
      <c r="HCV113" s="476"/>
      <c r="HCW113" s="476"/>
      <c r="HCX113" s="476"/>
      <c r="HCY113" s="476"/>
      <c r="HCZ113" s="476"/>
      <c r="HDA113" s="472"/>
      <c r="HDB113" s="476"/>
      <c r="HDC113" s="476"/>
      <c r="HDD113" s="476"/>
      <c r="HDE113" s="476"/>
      <c r="HDF113" s="476"/>
      <c r="HDG113" s="476"/>
      <c r="HDH113" s="476"/>
      <c r="HDI113" s="472"/>
      <c r="HDJ113" s="476"/>
      <c r="HDK113" s="476"/>
      <c r="HDL113" s="476"/>
      <c r="HDM113" s="476"/>
      <c r="HDN113" s="476"/>
      <c r="HDO113" s="476"/>
      <c r="HDP113" s="476"/>
      <c r="HDQ113" s="472"/>
      <c r="HDR113" s="476"/>
      <c r="HDS113" s="476"/>
      <c r="HDT113" s="476"/>
      <c r="HDU113" s="476"/>
      <c r="HDV113" s="476"/>
      <c r="HDW113" s="476"/>
      <c r="HDX113" s="476"/>
      <c r="HDY113" s="472"/>
      <c r="HDZ113" s="476"/>
      <c r="HEA113" s="476"/>
      <c r="HEB113" s="476"/>
      <c r="HEC113" s="476"/>
      <c r="HED113" s="476"/>
      <c r="HEE113" s="476"/>
      <c r="HEF113" s="476"/>
      <c r="HEG113" s="472"/>
      <c r="HEH113" s="476"/>
      <c r="HEI113" s="476"/>
      <c r="HEJ113" s="476"/>
      <c r="HEK113" s="476"/>
      <c r="HEL113" s="476"/>
      <c r="HEM113" s="476"/>
      <c r="HEN113" s="476"/>
      <c r="HEO113" s="472"/>
      <c r="HEP113" s="476"/>
      <c r="HEQ113" s="476"/>
      <c r="HER113" s="476"/>
      <c r="HES113" s="476"/>
      <c r="HET113" s="476"/>
      <c r="HEU113" s="476"/>
      <c r="HEV113" s="476"/>
      <c r="HEW113" s="472"/>
      <c r="HEX113" s="476"/>
      <c r="HEY113" s="476"/>
      <c r="HEZ113" s="476"/>
      <c r="HFA113" s="476"/>
      <c r="HFB113" s="476"/>
      <c r="HFC113" s="476"/>
      <c r="HFD113" s="476"/>
      <c r="HFE113" s="472"/>
      <c r="HFF113" s="476"/>
      <c r="HFG113" s="476"/>
      <c r="HFH113" s="476"/>
      <c r="HFI113" s="476"/>
      <c r="HFJ113" s="476"/>
      <c r="HFK113" s="476"/>
      <c r="HFL113" s="476"/>
      <c r="HFM113" s="472"/>
      <c r="HFN113" s="476"/>
      <c r="HFO113" s="476"/>
      <c r="HFP113" s="476"/>
      <c r="HFQ113" s="476"/>
      <c r="HFR113" s="476"/>
      <c r="HFS113" s="476"/>
      <c r="HFT113" s="476"/>
      <c r="HFU113" s="472"/>
      <c r="HFV113" s="476"/>
      <c r="HFW113" s="476"/>
      <c r="HFX113" s="476"/>
      <c r="HFY113" s="476"/>
      <c r="HFZ113" s="476"/>
      <c r="HGA113" s="476"/>
      <c r="HGB113" s="476"/>
      <c r="HGC113" s="472"/>
      <c r="HGD113" s="476"/>
      <c r="HGE113" s="476"/>
      <c r="HGF113" s="476"/>
      <c r="HGG113" s="476"/>
      <c r="HGH113" s="476"/>
      <c r="HGI113" s="476"/>
      <c r="HGJ113" s="476"/>
      <c r="HGK113" s="472"/>
      <c r="HGL113" s="476"/>
      <c r="HGM113" s="476"/>
      <c r="HGN113" s="476"/>
      <c r="HGO113" s="476"/>
      <c r="HGP113" s="476"/>
      <c r="HGQ113" s="476"/>
      <c r="HGR113" s="476"/>
      <c r="HGS113" s="472"/>
      <c r="HGT113" s="476"/>
      <c r="HGU113" s="476"/>
      <c r="HGV113" s="476"/>
      <c r="HGW113" s="476"/>
      <c r="HGX113" s="476"/>
      <c r="HGY113" s="476"/>
      <c r="HGZ113" s="476"/>
      <c r="HHA113" s="472"/>
      <c r="HHB113" s="476"/>
      <c r="HHC113" s="476"/>
      <c r="HHD113" s="476"/>
      <c r="HHE113" s="476"/>
      <c r="HHF113" s="476"/>
      <c r="HHG113" s="476"/>
      <c r="HHH113" s="476"/>
      <c r="HHI113" s="472"/>
      <c r="HHJ113" s="476"/>
      <c r="HHK113" s="476"/>
      <c r="HHL113" s="476"/>
      <c r="HHM113" s="476"/>
      <c r="HHN113" s="476"/>
      <c r="HHO113" s="476"/>
      <c r="HHP113" s="476"/>
      <c r="HHQ113" s="472"/>
      <c r="HHR113" s="476"/>
      <c r="HHS113" s="476"/>
      <c r="HHT113" s="476"/>
      <c r="HHU113" s="476"/>
      <c r="HHV113" s="476"/>
      <c r="HHW113" s="476"/>
      <c r="HHX113" s="476"/>
      <c r="HHY113" s="472"/>
      <c r="HHZ113" s="476"/>
      <c r="HIA113" s="476"/>
      <c r="HIB113" s="476"/>
      <c r="HIC113" s="476"/>
      <c r="HID113" s="476"/>
      <c r="HIE113" s="476"/>
      <c r="HIF113" s="476"/>
      <c r="HIG113" s="472"/>
      <c r="HIH113" s="476"/>
      <c r="HII113" s="476"/>
      <c r="HIJ113" s="476"/>
      <c r="HIK113" s="476"/>
      <c r="HIL113" s="476"/>
      <c r="HIM113" s="476"/>
      <c r="HIN113" s="476"/>
      <c r="HIO113" s="472"/>
      <c r="HIP113" s="476"/>
      <c r="HIQ113" s="476"/>
      <c r="HIR113" s="476"/>
      <c r="HIS113" s="476"/>
      <c r="HIT113" s="476"/>
      <c r="HIU113" s="476"/>
      <c r="HIV113" s="476"/>
      <c r="HIW113" s="472"/>
      <c r="HIX113" s="476"/>
      <c r="HIY113" s="476"/>
      <c r="HIZ113" s="476"/>
      <c r="HJA113" s="476"/>
      <c r="HJB113" s="476"/>
      <c r="HJC113" s="476"/>
      <c r="HJD113" s="476"/>
      <c r="HJE113" s="472"/>
      <c r="HJF113" s="476"/>
      <c r="HJG113" s="476"/>
      <c r="HJH113" s="476"/>
      <c r="HJI113" s="476"/>
      <c r="HJJ113" s="476"/>
      <c r="HJK113" s="476"/>
      <c r="HJL113" s="476"/>
      <c r="HJM113" s="472"/>
      <c r="HJN113" s="476"/>
      <c r="HJO113" s="476"/>
      <c r="HJP113" s="476"/>
      <c r="HJQ113" s="476"/>
      <c r="HJR113" s="476"/>
      <c r="HJS113" s="476"/>
      <c r="HJT113" s="476"/>
      <c r="HJU113" s="472"/>
      <c r="HJV113" s="476"/>
      <c r="HJW113" s="476"/>
      <c r="HJX113" s="476"/>
      <c r="HJY113" s="476"/>
      <c r="HJZ113" s="476"/>
      <c r="HKA113" s="476"/>
      <c r="HKB113" s="476"/>
      <c r="HKC113" s="472"/>
      <c r="HKD113" s="476"/>
      <c r="HKE113" s="476"/>
      <c r="HKF113" s="476"/>
      <c r="HKG113" s="476"/>
      <c r="HKH113" s="476"/>
      <c r="HKI113" s="476"/>
      <c r="HKJ113" s="476"/>
      <c r="HKK113" s="472"/>
      <c r="HKL113" s="476"/>
      <c r="HKM113" s="476"/>
      <c r="HKN113" s="476"/>
      <c r="HKO113" s="476"/>
      <c r="HKP113" s="476"/>
      <c r="HKQ113" s="476"/>
      <c r="HKR113" s="476"/>
      <c r="HKS113" s="472"/>
      <c r="HKT113" s="476"/>
      <c r="HKU113" s="476"/>
      <c r="HKV113" s="476"/>
      <c r="HKW113" s="476"/>
      <c r="HKX113" s="476"/>
      <c r="HKY113" s="476"/>
      <c r="HKZ113" s="476"/>
      <c r="HLA113" s="472"/>
      <c r="HLB113" s="476"/>
      <c r="HLC113" s="476"/>
      <c r="HLD113" s="476"/>
      <c r="HLE113" s="476"/>
      <c r="HLF113" s="476"/>
      <c r="HLG113" s="476"/>
      <c r="HLH113" s="476"/>
      <c r="HLI113" s="472"/>
      <c r="HLJ113" s="476"/>
      <c r="HLK113" s="476"/>
      <c r="HLL113" s="476"/>
      <c r="HLM113" s="476"/>
      <c r="HLN113" s="476"/>
      <c r="HLO113" s="476"/>
      <c r="HLP113" s="476"/>
      <c r="HLQ113" s="472"/>
      <c r="HLR113" s="476"/>
      <c r="HLS113" s="476"/>
      <c r="HLT113" s="476"/>
      <c r="HLU113" s="476"/>
      <c r="HLV113" s="476"/>
      <c r="HLW113" s="476"/>
      <c r="HLX113" s="476"/>
      <c r="HLY113" s="472"/>
      <c r="HLZ113" s="476"/>
      <c r="HMA113" s="476"/>
      <c r="HMB113" s="476"/>
      <c r="HMC113" s="476"/>
      <c r="HMD113" s="476"/>
      <c r="HME113" s="476"/>
      <c r="HMF113" s="476"/>
      <c r="HMG113" s="472"/>
      <c r="HMH113" s="476"/>
      <c r="HMI113" s="476"/>
      <c r="HMJ113" s="476"/>
      <c r="HMK113" s="476"/>
      <c r="HML113" s="476"/>
      <c r="HMM113" s="476"/>
      <c r="HMN113" s="476"/>
      <c r="HMO113" s="472"/>
      <c r="HMP113" s="476"/>
      <c r="HMQ113" s="476"/>
      <c r="HMR113" s="476"/>
      <c r="HMS113" s="476"/>
      <c r="HMT113" s="476"/>
      <c r="HMU113" s="476"/>
      <c r="HMV113" s="476"/>
      <c r="HMW113" s="472"/>
      <c r="HMX113" s="476"/>
      <c r="HMY113" s="476"/>
      <c r="HMZ113" s="476"/>
      <c r="HNA113" s="476"/>
      <c r="HNB113" s="476"/>
      <c r="HNC113" s="476"/>
      <c r="HND113" s="476"/>
      <c r="HNE113" s="472"/>
      <c r="HNF113" s="476"/>
      <c r="HNG113" s="476"/>
      <c r="HNH113" s="476"/>
      <c r="HNI113" s="476"/>
      <c r="HNJ113" s="476"/>
      <c r="HNK113" s="476"/>
      <c r="HNL113" s="476"/>
      <c r="HNM113" s="472"/>
      <c r="HNN113" s="476"/>
      <c r="HNO113" s="476"/>
      <c r="HNP113" s="476"/>
      <c r="HNQ113" s="476"/>
      <c r="HNR113" s="476"/>
      <c r="HNS113" s="476"/>
      <c r="HNT113" s="476"/>
      <c r="HNU113" s="472"/>
      <c r="HNV113" s="476"/>
      <c r="HNW113" s="476"/>
      <c r="HNX113" s="476"/>
      <c r="HNY113" s="476"/>
      <c r="HNZ113" s="476"/>
      <c r="HOA113" s="476"/>
      <c r="HOB113" s="476"/>
      <c r="HOC113" s="472"/>
      <c r="HOD113" s="476"/>
      <c r="HOE113" s="476"/>
      <c r="HOF113" s="476"/>
      <c r="HOG113" s="476"/>
      <c r="HOH113" s="476"/>
      <c r="HOI113" s="476"/>
      <c r="HOJ113" s="476"/>
      <c r="HOK113" s="472"/>
      <c r="HOL113" s="476"/>
      <c r="HOM113" s="476"/>
      <c r="HON113" s="476"/>
      <c r="HOO113" s="476"/>
      <c r="HOP113" s="476"/>
      <c r="HOQ113" s="476"/>
      <c r="HOR113" s="476"/>
      <c r="HOS113" s="472"/>
      <c r="HOT113" s="476"/>
      <c r="HOU113" s="476"/>
      <c r="HOV113" s="476"/>
      <c r="HOW113" s="476"/>
      <c r="HOX113" s="476"/>
      <c r="HOY113" s="476"/>
      <c r="HOZ113" s="476"/>
      <c r="HPA113" s="472"/>
      <c r="HPB113" s="476"/>
      <c r="HPC113" s="476"/>
      <c r="HPD113" s="476"/>
      <c r="HPE113" s="476"/>
      <c r="HPF113" s="476"/>
      <c r="HPG113" s="476"/>
      <c r="HPH113" s="476"/>
      <c r="HPI113" s="472"/>
      <c r="HPJ113" s="476"/>
      <c r="HPK113" s="476"/>
      <c r="HPL113" s="476"/>
      <c r="HPM113" s="476"/>
      <c r="HPN113" s="476"/>
      <c r="HPO113" s="476"/>
      <c r="HPP113" s="476"/>
      <c r="HPQ113" s="472"/>
      <c r="HPR113" s="476"/>
      <c r="HPS113" s="476"/>
      <c r="HPT113" s="476"/>
      <c r="HPU113" s="476"/>
      <c r="HPV113" s="476"/>
      <c r="HPW113" s="476"/>
      <c r="HPX113" s="476"/>
      <c r="HPY113" s="472"/>
      <c r="HPZ113" s="476"/>
      <c r="HQA113" s="476"/>
      <c r="HQB113" s="476"/>
      <c r="HQC113" s="476"/>
      <c r="HQD113" s="476"/>
      <c r="HQE113" s="476"/>
      <c r="HQF113" s="476"/>
      <c r="HQG113" s="472"/>
      <c r="HQH113" s="476"/>
      <c r="HQI113" s="476"/>
      <c r="HQJ113" s="476"/>
      <c r="HQK113" s="476"/>
      <c r="HQL113" s="476"/>
      <c r="HQM113" s="476"/>
      <c r="HQN113" s="476"/>
      <c r="HQO113" s="472"/>
      <c r="HQP113" s="476"/>
      <c r="HQQ113" s="476"/>
      <c r="HQR113" s="476"/>
      <c r="HQS113" s="476"/>
      <c r="HQT113" s="476"/>
      <c r="HQU113" s="476"/>
      <c r="HQV113" s="476"/>
      <c r="HQW113" s="472"/>
      <c r="HQX113" s="476"/>
      <c r="HQY113" s="476"/>
      <c r="HQZ113" s="476"/>
      <c r="HRA113" s="476"/>
      <c r="HRB113" s="476"/>
      <c r="HRC113" s="476"/>
      <c r="HRD113" s="476"/>
      <c r="HRE113" s="472"/>
      <c r="HRF113" s="476"/>
      <c r="HRG113" s="476"/>
      <c r="HRH113" s="476"/>
      <c r="HRI113" s="476"/>
      <c r="HRJ113" s="476"/>
      <c r="HRK113" s="476"/>
      <c r="HRL113" s="476"/>
      <c r="HRM113" s="472"/>
      <c r="HRN113" s="476"/>
      <c r="HRO113" s="476"/>
      <c r="HRP113" s="476"/>
      <c r="HRQ113" s="476"/>
      <c r="HRR113" s="476"/>
      <c r="HRS113" s="476"/>
      <c r="HRT113" s="476"/>
      <c r="HRU113" s="472"/>
      <c r="HRV113" s="476"/>
      <c r="HRW113" s="476"/>
      <c r="HRX113" s="476"/>
      <c r="HRY113" s="476"/>
      <c r="HRZ113" s="476"/>
      <c r="HSA113" s="476"/>
      <c r="HSB113" s="476"/>
      <c r="HSC113" s="472"/>
      <c r="HSD113" s="476"/>
      <c r="HSE113" s="476"/>
      <c r="HSF113" s="476"/>
      <c r="HSG113" s="476"/>
      <c r="HSH113" s="476"/>
      <c r="HSI113" s="476"/>
      <c r="HSJ113" s="476"/>
      <c r="HSK113" s="472"/>
      <c r="HSL113" s="476"/>
      <c r="HSM113" s="476"/>
      <c r="HSN113" s="476"/>
      <c r="HSO113" s="476"/>
      <c r="HSP113" s="476"/>
      <c r="HSQ113" s="476"/>
      <c r="HSR113" s="476"/>
      <c r="HSS113" s="472"/>
      <c r="HST113" s="476"/>
      <c r="HSU113" s="476"/>
      <c r="HSV113" s="476"/>
      <c r="HSW113" s="476"/>
      <c r="HSX113" s="476"/>
      <c r="HSY113" s="476"/>
      <c r="HSZ113" s="476"/>
      <c r="HTA113" s="472"/>
      <c r="HTB113" s="476"/>
      <c r="HTC113" s="476"/>
      <c r="HTD113" s="476"/>
      <c r="HTE113" s="476"/>
      <c r="HTF113" s="476"/>
      <c r="HTG113" s="476"/>
      <c r="HTH113" s="476"/>
      <c r="HTI113" s="472"/>
      <c r="HTJ113" s="476"/>
      <c r="HTK113" s="476"/>
      <c r="HTL113" s="476"/>
      <c r="HTM113" s="476"/>
      <c r="HTN113" s="476"/>
      <c r="HTO113" s="476"/>
      <c r="HTP113" s="476"/>
      <c r="HTQ113" s="472"/>
      <c r="HTR113" s="476"/>
      <c r="HTS113" s="476"/>
      <c r="HTT113" s="476"/>
      <c r="HTU113" s="476"/>
      <c r="HTV113" s="476"/>
      <c r="HTW113" s="476"/>
      <c r="HTX113" s="476"/>
      <c r="HTY113" s="472"/>
      <c r="HTZ113" s="476"/>
      <c r="HUA113" s="476"/>
      <c r="HUB113" s="476"/>
      <c r="HUC113" s="476"/>
      <c r="HUD113" s="476"/>
      <c r="HUE113" s="476"/>
      <c r="HUF113" s="476"/>
      <c r="HUG113" s="472"/>
      <c r="HUH113" s="476"/>
      <c r="HUI113" s="476"/>
      <c r="HUJ113" s="476"/>
      <c r="HUK113" s="476"/>
      <c r="HUL113" s="476"/>
      <c r="HUM113" s="476"/>
      <c r="HUN113" s="476"/>
      <c r="HUO113" s="472"/>
      <c r="HUP113" s="476"/>
      <c r="HUQ113" s="476"/>
      <c r="HUR113" s="476"/>
      <c r="HUS113" s="476"/>
      <c r="HUT113" s="476"/>
      <c r="HUU113" s="476"/>
      <c r="HUV113" s="476"/>
      <c r="HUW113" s="472"/>
      <c r="HUX113" s="476"/>
      <c r="HUY113" s="476"/>
      <c r="HUZ113" s="476"/>
      <c r="HVA113" s="476"/>
      <c r="HVB113" s="476"/>
      <c r="HVC113" s="476"/>
      <c r="HVD113" s="476"/>
      <c r="HVE113" s="472"/>
      <c r="HVF113" s="476"/>
      <c r="HVG113" s="476"/>
      <c r="HVH113" s="476"/>
      <c r="HVI113" s="476"/>
      <c r="HVJ113" s="476"/>
      <c r="HVK113" s="476"/>
      <c r="HVL113" s="476"/>
      <c r="HVM113" s="472"/>
      <c r="HVN113" s="476"/>
      <c r="HVO113" s="476"/>
      <c r="HVP113" s="476"/>
      <c r="HVQ113" s="476"/>
      <c r="HVR113" s="476"/>
      <c r="HVS113" s="476"/>
      <c r="HVT113" s="476"/>
      <c r="HVU113" s="472"/>
      <c r="HVV113" s="476"/>
      <c r="HVW113" s="476"/>
      <c r="HVX113" s="476"/>
      <c r="HVY113" s="476"/>
      <c r="HVZ113" s="476"/>
      <c r="HWA113" s="476"/>
      <c r="HWB113" s="476"/>
      <c r="HWC113" s="472"/>
      <c r="HWD113" s="476"/>
      <c r="HWE113" s="476"/>
      <c r="HWF113" s="476"/>
      <c r="HWG113" s="476"/>
      <c r="HWH113" s="476"/>
      <c r="HWI113" s="476"/>
      <c r="HWJ113" s="476"/>
      <c r="HWK113" s="472"/>
      <c r="HWL113" s="476"/>
      <c r="HWM113" s="476"/>
      <c r="HWN113" s="476"/>
      <c r="HWO113" s="476"/>
      <c r="HWP113" s="476"/>
      <c r="HWQ113" s="476"/>
      <c r="HWR113" s="476"/>
      <c r="HWS113" s="472"/>
      <c r="HWT113" s="476"/>
      <c r="HWU113" s="476"/>
      <c r="HWV113" s="476"/>
      <c r="HWW113" s="476"/>
      <c r="HWX113" s="476"/>
      <c r="HWY113" s="476"/>
      <c r="HWZ113" s="476"/>
      <c r="HXA113" s="472"/>
      <c r="HXB113" s="476"/>
      <c r="HXC113" s="476"/>
      <c r="HXD113" s="476"/>
      <c r="HXE113" s="476"/>
      <c r="HXF113" s="476"/>
      <c r="HXG113" s="476"/>
      <c r="HXH113" s="476"/>
      <c r="HXI113" s="472"/>
      <c r="HXJ113" s="476"/>
      <c r="HXK113" s="476"/>
      <c r="HXL113" s="476"/>
      <c r="HXM113" s="476"/>
      <c r="HXN113" s="476"/>
      <c r="HXO113" s="476"/>
      <c r="HXP113" s="476"/>
      <c r="HXQ113" s="472"/>
      <c r="HXR113" s="476"/>
      <c r="HXS113" s="476"/>
      <c r="HXT113" s="476"/>
      <c r="HXU113" s="476"/>
      <c r="HXV113" s="476"/>
      <c r="HXW113" s="476"/>
      <c r="HXX113" s="476"/>
      <c r="HXY113" s="472"/>
      <c r="HXZ113" s="476"/>
      <c r="HYA113" s="476"/>
      <c r="HYB113" s="476"/>
      <c r="HYC113" s="476"/>
      <c r="HYD113" s="476"/>
      <c r="HYE113" s="476"/>
      <c r="HYF113" s="476"/>
      <c r="HYG113" s="472"/>
      <c r="HYH113" s="476"/>
      <c r="HYI113" s="476"/>
      <c r="HYJ113" s="476"/>
      <c r="HYK113" s="476"/>
      <c r="HYL113" s="476"/>
      <c r="HYM113" s="476"/>
      <c r="HYN113" s="476"/>
      <c r="HYO113" s="472"/>
      <c r="HYP113" s="476"/>
      <c r="HYQ113" s="476"/>
      <c r="HYR113" s="476"/>
      <c r="HYS113" s="476"/>
      <c r="HYT113" s="476"/>
      <c r="HYU113" s="476"/>
      <c r="HYV113" s="476"/>
      <c r="HYW113" s="472"/>
      <c r="HYX113" s="476"/>
      <c r="HYY113" s="476"/>
      <c r="HYZ113" s="476"/>
      <c r="HZA113" s="476"/>
      <c r="HZB113" s="476"/>
      <c r="HZC113" s="476"/>
      <c r="HZD113" s="476"/>
      <c r="HZE113" s="472"/>
      <c r="HZF113" s="476"/>
      <c r="HZG113" s="476"/>
      <c r="HZH113" s="476"/>
      <c r="HZI113" s="476"/>
      <c r="HZJ113" s="476"/>
      <c r="HZK113" s="476"/>
      <c r="HZL113" s="476"/>
      <c r="HZM113" s="472"/>
      <c r="HZN113" s="476"/>
      <c r="HZO113" s="476"/>
      <c r="HZP113" s="476"/>
      <c r="HZQ113" s="476"/>
      <c r="HZR113" s="476"/>
      <c r="HZS113" s="476"/>
      <c r="HZT113" s="476"/>
      <c r="HZU113" s="472"/>
      <c r="HZV113" s="476"/>
      <c r="HZW113" s="476"/>
      <c r="HZX113" s="476"/>
      <c r="HZY113" s="476"/>
      <c r="HZZ113" s="476"/>
      <c r="IAA113" s="476"/>
      <c r="IAB113" s="476"/>
      <c r="IAC113" s="472"/>
      <c r="IAD113" s="476"/>
      <c r="IAE113" s="476"/>
      <c r="IAF113" s="476"/>
      <c r="IAG113" s="476"/>
      <c r="IAH113" s="476"/>
      <c r="IAI113" s="476"/>
      <c r="IAJ113" s="476"/>
      <c r="IAK113" s="472"/>
      <c r="IAL113" s="476"/>
      <c r="IAM113" s="476"/>
      <c r="IAN113" s="476"/>
      <c r="IAO113" s="476"/>
      <c r="IAP113" s="476"/>
      <c r="IAQ113" s="476"/>
      <c r="IAR113" s="476"/>
      <c r="IAS113" s="472"/>
      <c r="IAT113" s="476"/>
      <c r="IAU113" s="476"/>
      <c r="IAV113" s="476"/>
      <c r="IAW113" s="476"/>
      <c r="IAX113" s="476"/>
      <c r="IAY113" s="476"/>
      <c r="IAZ113" s="476"/>
      <c r="IBA113" s="472"/>
      <c r="IBB113" s="476"/>
      <c r="IBC113" s="476"/>
      <c r="IBD113" s="476"/>
      <c r="IBE113" s="476"/>
      <c r="IBF113" s="476"/>
      <c r="IBG113" s="476"/>
      <c r="IBH113" s="476"/>
      <c r="IBI113" s="472"/>
      <c r="IBJ113" s="476"/>
      <c r="IBK113" s="476"/>
      <c r="IBL113" s="476"/>
      <c r="IBM113" s="476"/>
      <c r="IBN113" s="476"/>
      <c r="IBO113" s="476"/>
      <c r="IBP113" s="476"/>
      <c r="IBQ113" s="472"/>
      <c r="IBR113" s="476"/>
      <c r="IBS113" s="476"/>
      <c r="IBT113" s="476"/>
      <c r="IBU113" s="476"/>
      <c r="IBV113" s="476"/>
      <c r="IBW113" s="476"/>
      <c r="IBX113" s="476"/>
      <c r="IBY113" s="472"/>
      <c r="IBZ113" s="476"/>
      <c r="ICA113" s="476"/>
      <c r="ICB113" s="476"/>
      <c r="ICC113" s="476"/>
      <c r="ICD113" s="476"/>
      <c r="ICE113" s="476"/>
      <c r="ICF113" s="476"/>
      <c r="ICG113" s="472"/>
      <c r="ICH113" s="476"/>
      <c r="ICI113" s="476"/>
      <c r="ICJ113" s="476"/>
      <c r="ICK113" s="476"/>
      <c r="ICL113" s="476"/>
      <c r="ICM113" s="476"/>
      <c r="ICN113" s="476"/>
      <c r="ICO113" s="472"/>
      <c r="ICP113" s="476"/>
      <c r="ICQ113" s="476"/>
      <c r="ICR113" s="476"/>
      <c r="ICS113" s="476"/>
      <c r="ICT113" s="476"/>
      <c r="ICU113" s="476"/>
      <c r="ICV113" s="476"/>
      <c r="ICW113" s="472"/>
      <c r="ICX113" s="476"/>
      <c r="ICY113" s="476"/>
      <c r="ICZ113" s="476"/>
      <c r="IDA113" s="476"/>
      <c r="IDB113" s="476"/>
      <c r="IDC113" s="476"/>
      <c r="IDD113" s="476"/>
      <c r="IDE113" s="472"/>
      <c r="IDF113" s="476"/>
      <c r="IDG113" s="476"/>
      <c r="IDH113" s="476"/>
      <c r="IDI113" s="476"/>
      <c r="IDJ113" s="476"/>
      <c r="IDK113" s="476"/>
      <c r="IDL113" s="476"/>
      <c r="IDM113" s="472"/>
      <c r="IDN113" s="476"/>
      <c r="IDO113" s="476"/>
      <c r="IDP113" s="476"/>
      <c r="IDQ113" s="476"/>
      <c r="IDR113" s="476"/>
      <c r="IDS113" s="476"/>
      <c r="IDT113" s="476"/>
      <c r="IDU113" s="472"/>
      <c r="IDV113" s="476"/>
      <c r="IDW113" s="476"/>
      <c r="IDX113" s="476"/>
      <c r="IDY113" s="476"/>
      <c r="IDZ113" s="476"/>
      <c r="IEA113" s="476"/>
      <c r="IEB113" s="476"/>
      <c r="IEC113" s="472"/>
      <c r="IED113" s="476"/>
      <c r="IEE113" s="476"/>
      <c r="IEF113" s="476"/>
      <c r="IEG113" s="476"/>
      <c r="IEH113" s="476"/>
      <c r="IEI113" s="476"/>
      <c r="IEJ113" s="476"/>
      <c r="IEK113" s="472"/>
      <c r="IEL113" s="476"/>
      <c r="IEM113" s="476"/>
      <c r="IEN113" s="476"/>
      <c r="IEO113" s="476"/>
      <c r="IEP113" s="476"/>
      <c r="IEQ113" s="476"/>
      <c r="IER113" s="476"/>
      <c r="IES113" s="472"/>
      <c r="IET113" s="476"/>
      <c r="IEU113" s="476"/>
      <c r="IEV113" s="476"/>
      <c r="IEW113" s="476"/>
      <c r="IEX113" s="476"/>
      <c r="IEY113" s="476"/>
      <c r="IEZ113" s="476"/>
      <c r="IFA113" s="472"/>
      <c r="IFB113" s="476"/>
      <c r="IFC113" s="476"/>
      <c r="IFD113" s="476"/>
      <c r="IFE113" s="476"/>
      <c r="IFF113" s="476"/>
      <c r="IFG113" s="476"/>
      <c r="IFH113" s="476"/>
      <c r="IFI113" s="472"/>
      <c r="IFJ113" s="476"/>
      <c r="IFK113" s="476"/>
      <c r="IFL113" s="476"/>
      <c r="IFM113" s="476"/>
      <c r="IFN113" s="476"/>
      <c r="IFO113" s="476"/>
      <c r="IFP113" s="476"/>
      <c r="IFQ113" s="472"/>
      <c r="IFR113" s="476"/>
      <c r="IFS113" s="476"/>
      <c r="IFT113" s="476"/>
      <c r="IFU113" s="476"/>
      <c r="IFV113" s="476"/>
      <c r="IFW113" s="476"/>
      <c r="IFX113" s="476"/>
      <c r="IFY113" s="472"/>
      <c r="IFZ113" s="476"/>
      <c r="IGA113" s="476"/>
      <c r="IGB113" s="476"/>
      <c r="IGC113" s="476"/>
      <c r="IGD113" s="476"/>
      <c r="IGE113" s="476"/>
      <c r="IGF113" s="476"/>
      <c r="IGG113" s="472"/>
      <c r="IGH113" s="476"/>
      <c r="IGI113" s="476"/>
      <c r="IGJ113" s="476"/>
      <c r="IGK113" s="476"/>
      <c r="IGL113" s="476"/>
      <c r="IGM113" s="476"/>
      <c r="IGN113" s="476"/>
      <c r="IGO113" s="472"/>
      <c r="IGP113" s="476"/>
      <c r="IGQ113" s="476"/>
      <c r="IGR113" s="476"/>
      <c r="IGS113" s="476"/>
      <c r="IGT113" s="476"/>
      <c r="IGU113" s="476"/>
      <c r="IGV113" s="476"/>
      <c r="IGW113" s="472"/>
      <c r="IGX113" s="476"/>
      <c r="IGY113" s="476"/>
      <c r="IGZ113" s="476"/>
      <c r="IHA113" s="476"/>
      <c r="IHB113" s="476"/>
      <c r="IHC113" s="476"/>
      <c r="IHD113" s="476"/>
      <c r="IHE113" s="472"/>
      <c r="IHF113" s="476"/>
      <c r="IHG113" s="476"/>
      <c r="IHH113" s="476"/>
      <c r="IHI113" s="476"/>
      <c r="IHJ113" s="476"/>
      <c r="IHK113" s="476"/>
      <c r="IHL113" s="476"/>
      <c r="IHM113" s="472"/>
      <c r="IHN113" s="476"/>
      <c r="IHO113" s="476"/>
      <c r="IHP113" s="476"/>
      <c r="IHQ113" s="476"/>
      <c r="IHR113" s="476"/>
      <c r="IHS113" s="476"/>
      <c r="IHT113" s="476"/>
      <c r="IHU113" s="472"/>
      <c r="IHV113" s="476"/>
      <c r="IHW113" s="476"/>
      <c r="IHX113" s="476"/>
      <c r="IHY113" s="476"/>
      <c r="IHZ113" s="476"/>
      <c r="IIA113" s="476"/>
      <c r="IIB113" s="476"/>
      <c r="IIC113" s="472"/>
      <c r="IID113" s="476"/>
      <c r="IIE113" s="476"/>
      <c r="IIF113" s="476"/>
      <c r="IIG113" s="476"/>
      <c r="IIH113" s="476"/>
      <c r="III113" s="476"/>
      <c r="IIJ113" s="476"/>
      <c r="IIK113" s="472"/>
      <c r="IIL113" s="476"/>
      <c r="IIM113" s="476"/>
      <c r="IIN113" s="476"/>
      <c r="IIO113" s="476"/>
      <c r="IIP113" s="476"/>
      <c r="IIQ113" s="476"/>
      <c r="IIR113" s="476"/>
      <c r="IIS113" s="472"/>
      <c r="IIT113" s="476"/>
      <c r="IIU113" s="476"/>
      <c r="IIV113" s="476"/>
      <c r="IIW113" s="476"/>
      <c r="IIX113" s="476"/>
      <c r="IIY113" s="476"/>
      <c r="IIZ113" s="476"/>
      <c r="IJA113" s="472"/>
      <c r="IJB113" s="476"/>
      <c r="IJC113" s="476"/>
      <c r="IJD113" s="476"/>
      <c r="IJE113" s="476"/>
      <c r="IJF113" s="476"/>
      <c r="IJG113" s="476"/>
      <c r="IJH113" s="476"/>
      <c r="IJI113" s="472"/>
      <c r="IJJ113" s="476"/>
      <c r="IJK113" s="476"/>
      <c r="IJL113" s="476"/>
      <c r="IJM113" s="476"/>
      <c r="IJN113" s="476"/>
      <c r="IJO113" s="476"/>
      <c r="IJP113" s="476"/>
      <c r="IJQ113" s="472"/>
      <c r="IJR113" s="476"/>
      <c r="IJS113" s="476"/>
      <c r="IJT113" s="476"/>
      <c r="IJU113" s="476"/>
      <c r="IJV113" s="476"/>
      <c r="IJW113" s="476"/>
      <c r="IJX113" s="476"/>
      <c r="IJY113" s="472"/>
      <c r="IJZ113" s="476"/>
      <c r="IKA113" s="476"/>
      <c r="IKB113" s="476"/>
      <c r="IKC113" s="476"/>
      <c r="IKD113" s="476"/>
      <c r="IKE113" s="476"/>
      <c r="IKF113" s="476"/>
      <c r="IKG113" s="472"/>
      <c r="IKH113" s="476"/>
      <c r="IKI113" s="476"/>
      <c r="IKJ113" s="476"/>
      <c r="IKK113" s="476"/>
      <c r="IKL113" s="476"/>
      <c r="IKM113" s="476"/>
      <c r="IKN113" s="476"/>
      <c r="IKO113" s="472"/>
      <c r="IKP113" s="476"/>
      <c r="IKQ113" s="476"/>
      <c r="IKR113" s="476"/>
      <c r="IKS113" s="476"/>
      <c r="IKT113" s="476"/>
      <c r="IKU113" s="476"/>
      <c r="IKV113" s="476"/>
      <c r="IKW113" s="472"/>
      <c r="IKX113" s="476"/>
      <c r="IKY113" s="476"/>
      <c r="IKZ113" s="476"/>
      <c r="ILA113" s="476"/>
      <c r="ILB113" s="476"/>
      <c r="ILC113" s="476"/>
      <c r="ILD113" s="476"/>
      <c r="ILE113" s="472"/>
      <c r="ILF113" s="476"/>
      <c r="ILG113" s="476"/>
      <c r="ILH113" s="476"/>
      <c r="ILI113" s="476"/>
      <c r="ILJ113" s="476"/>
      <c r="ILK113" s="476"/>
      <c r="ILL113" s="476"/>
      <c r="ILM113" s="472"/>
      <c r="ILN113" s="476"/>
      <c r="ILO113" s="476"/>
      <c r="ILP113" s="476"/>
      <c r="ILQ113" s="476"/>
      <c r="ILR113" s="476"/>
      <c r="ILS113" s="476"/>
      <c r="ILT113" s="476"/>
      <c r="ILU113" s="472"/>
      <c r="ILV113" s="476"/>
      <c r="ILW113" s="476"/>
      <c r="ILX113" s="476"/>
      <c r="ILY113" s="476"/>
      <c r="ILZ113" s="476"/>
      <c r="IMA113" s="476"/>
      <c r="IMB113" s="476"/>
      <c r="IMC113" s="472"/>
      <c r="IMD113" s="476"/>
      <c r="IME113" s="476"/>
      <c r="IMF113" s="476"/>
      <c r="IMG113" s="476"/>
      <c r="IMH113" s="476"/>
      <c r="IMI113" s="476"/>
      <c r="IMJ113" s="476"/>
      <c r="IMK113" s="472"/>
      <c r="IML113" s="476"/>
      <c r="IMM113" s="476"/>
      <c r="IMN113" s="476"/>
      <c r="IMO113" s="476"/>
      <c r="IMP113" s="476"/>
      <c r="IMQ113" s="476"/>
      <c r="IMR113" s="476"/>
      <c r="IMS113" s="472"/>
      <c r="IMT113" s="476"/>
      <c r="IMU113" s="476"/>
      <c r="IMV113" s="476"/>
      <c r="IMW113" s="476"/>
      <c r="IMX113" s="476"/>
      <c r="IMY113" s="476"/>
      <c r="IMZ113" s="476"/>
      <c r="INA113" s="472"/>
      <c r="INB113" s="476"/>
      <c r="INC113" s="476"/>
      <c r="IND113" s="476"/>
      <c r="INE113" s="476"/>
      <c r="INF113" s="476"/>
      <c r="ING113" s="476"/>
      <c r="INH113" s="476"/>
      <c r="INI113" s="472"/>
      <c r="INJ113" s="476"/>
      <c r="INK113" s="476"/>
      <c r="INL113" s="476"/>
      <c r="INM113" s="476"/>
      <c r="INN113" s="476"/>
      <c r="INO113" s="476"/>
      <c r="INP113" s="476"/>
      <c r="INQ113" s="472"/>
      <c r="INR113" s="476"/>
      <c r="INS113" s="476"/>
      <c r="INT113" s="476"/>
      <c r="INU113" s="476"/>
      <c r="INV113" s="476"/>
      <c r="INW113" s="476"/>
      <c r="INX113" s="476"/>
      <c r="INY113" s="472"/>
      <c r="INZ113" s="476"/>
      <c r="IOA113" s="476"/>
      <c r="IOB113" s="476"/>
      <c r="IOC113" s="476"/>
      <c r="IOD113" s="476"/>
      <c r="IOE113" s="476"/>
      <c r="IOF113" s="476"/>
      <c r="IOG113" s="472"/>
      <c r="IOH113" s="476"/>
      <c r="IOI113" s="476"/>
      <c r="IOJ113" s="476"/>
      <c r="IOK113" s="476"/>
      <c r="IOL113" s="476"/>
      <c r="IOM113" s="476"/>
      <c r="ION113" s="476"/>
      <c r="IOO113" s="472"/>
      <c r="IOP113" s="476"/>
      <c r="IOQ113" s="476"/>
      <c r="IOR113" s="476"/>
      <c r="IOS113" s="476"/>
      <c r="IOT113" s="476"/>
      <c r="IOU113" s="476"/>
      <c r="IOV113" s="476"/>
      <c r="IOW113" s="472"/>
      <c r="IOX113" s="476"/>
      <c r="IOY113" s="476"/>
      <c r="IOZ113" s="476"/>
      <c r="IPA113" s="476"/>
      <c r="IPB113" s="476"/>
      <c r="IPC113" s="476"/>
      <c r="IPD113" s="476"/>
      <c r="IPE113" s="472"/>
      <c r="IPF113" s="476"/>
      <c r="IPG113" s="476"/>
      <c r="IPH113" s="476"/>
      <c r="IPI113" s="476"/>
      <c r="IPJ113" s="476"/>
      <c r="IPK113" s="476"/>
      <c r="IPL113" s="476"/>
      <c r="IPM113" s="472"/>
      <c r="IPN113" s="476"/>
      <c r="IPO113" s="476"/>
      <c r="IPP113" s="476"/>
      <c r="IPQ113" s="476"/>
      <c r="IPR113" s="476"/>
      <c r="IPS113" s="476"/>
      <c r="IPT113" s="476"/>
      <c r="IPU113" s="472"/>
      <c r="IPV113" s="476"/>
      <c r="IPW113" s="476"/>
      <c r="IPX113" s="476"/>
      <c r="IPY113" s="476"/>
      <c r="IPZ113" s="476"/>
      <c r="IQA113" s="476"/>
      <c r="IQB113" s="476"/>
      <c r="IQC113" s="472"/>
      <c r="IQD113" s="476"/>
      <c r="IQE113" s="476"/>
      <c r="IQF113" s="476"/>
      <c r="IQG113" s="476"/>
      <c r="IQH113" s="476"/>
      <c r="IQI113" s="476"/>
      <c r="IQJ113" s="476"/>
      <c r="IQK113" s="472"/>
      <c r="IQL113" s="476"/>
      <c r="IQM113" s="476"/>
      <c r="IQN113" s="476"/>
      <c r="IQO113" s="476"/>
      <c r="IQP113" s="476"/>
      <c r="IQQ113" s="476"/>
      <c r="IQR113" s="476"/>
      <c r="IQS113" s="472"/>
      <c r="IQT113" s="476"/>
      <c r="IQU113" s="476"/>
      <c r="IQV113" s="476"/>
      <c r="IQW113" s="476"/>
      <c r="IQX113" s="476"/>
      <c r="IQY113" s="476"/>
      <c r="IQZ113" s="476"/>
      <c r="IRA113" s="472"/>
      <c r="IRB113" s="476"/>
      <c r="IRC113" s="476"/>
      <c r="IRD113" s="476"/>
      <c r="IRE113" s="476"/>
      <c r="IRF113" s="476"/>
      <c r="IRG113" s="476"/>
      <c r="IRH113" s="476"/>
      <c r="IRI113" s="472"/>
      <c r="IRJ113" s="476"/>
      <c r="IRK113" s="476"/>
      <c r="IRL113" s="476"/>
      <c r="IRM113" s="476"/>
      <c r="IRN113" s="476"/>
      <c r="IRO113" s="476"/>
      <c r="IRP113" s="476"/>
      <c r="IRQ113" s="472"/>
      <c r="IRR113" s="476"/>
      <c r="IRS113" s="476"/>
      <c r="IRT113" s="476"/>
      <c r="IRU113" s="476"/>
      <c r="IRV113" s="476"/>
      <c r="IRW113" s="476"/>
      <c r="IRX113" s="476"/>
      <c r="IRY113" s="472"/>
      <c r="IRZ113" s="476"/>
      <c r="ISA113" s="476"/>
      <c r="ISB113" s="476"/>
      <c r="ISC113" s="476"/>
      <c r="ISD113" s="476"/>
      <c r="ISE113" s="476"/>
      <c r="ISF113" s="476"/>
      <c r="ISG113" s="472"/>
      <c r="ISH113" s="476"/>
      <c r="ISI113" s="476"/>
      <c r="ISJ113" s="476"/>
      <c r="ISK113" s="476"/>
      <c r="ISL113" s="476"/>
      <c r="ISM113" s="476"/>
      <c r="ISN113" s="476"/>
      <c r="ISO113" s="472"/>
      <c r="ISP113" s="476"/>
      <c r="ISQ113" s="476"/>
      <c r="ISR113" s="476"/>
      <c r="ISS113" s="476"/>
      <c r="IST113" s="476"/>
      <c r="ISU113" s="476"/>
      <c r="ISV113" s="476"/>
      <c r="ISW113" s="472"/>
      <c r="ISX113" s="476"/>
      <c r="ISY113" s="476"/>
      <c r="ISZ113" s="476"/>
      <c r="ITA113" s="476"/>
      <c r="ITB113" s="476"/>
      <c r="ITC113" s="476"/>
      <c r="ITD113" s="476"/>
      <c r="ITE113" s="472"/>
      <c r="ITF113" s="476"/>
      <c r="ITG113" s="476"/>
      <c r="ITH113" s="476"/>
      <c r="ITI113" s="476"/>
      <c r="ITJ113" s="476"/>
      <c r="ITK113" s="476"/>
      <c r="ITL113" s="476"/>
      <c r="ITM113" s="472"/>
      <c r="ITN113" s="476"/>
      <c r="ITO113" s="476"/>
      <c r="ITP113" s="476"/>
      <c r="ITQ113" s="476"/>
      <c r="ITR113" s="476"/>
      <c r="ITS113" s="476"/>
      <c r="ITT113" s="476"/>
      <c r="ITU113" s="472"/>
      <c r="ITV113" s="476"/>
      <c r="ITW113" s="476"/>
      <c r="ITX113" s="476"/>
      <c r="ITY113" s="476"/>
      <c r="ITZ113" s="476"/>
      <c r="IUA113" s="476"/>
      <c r="IUB113" s="476"/>
      <c r="IUC113" s="472"/>
      <c r="IUD113" s="476"/>
      <c r="IUE113" s="476"/>
      <c r="IUF113" s="476"/>
      <c r="IUG113" s="476"/>
      <c r="IUH113" s="476"/>
      <c r="IUI113" s="476"/>
      <c r="IUJ113" s="476"/>
      <c r="IUK113" s="472"/>
      <c r="IUL113" s="476"/>
      <c r="IUM113" s="476"/>
      <c r="IUN113" s="476"/>
      <c r="IUO113" s="476"/>
      <c r="IUP113" s="476"/>
      <c r="IUQ113" s="476"/>
      <c r="IUR113" s="476"/>
      <c r="IUS113" s="472"/>
      <c r="IUT113" s="476"/>
      <c r="IUU113" s="476"/>
      <c r="IUV113" s="476"/>
      <c r="IUW113" s="476"/>
      <c r="IUX113" s="476"/>
      <c r="IUY113" s="476"/>
      <c r="IUZ113" s="476"/>
      <c r="IVA113" s="472"/>
      <c r="IVB113" s="476"/>
      <c r="IVC113" s="476"/>
      <c r="IVD113" s="476"/>
      <c r="IVE113" s="476"/>
      <c r="IVF113" s="476"/>
      <c r="IVG113" s="476"/>
      <c r="IVH113" s="476"/>
      <c r="IVI113" s="472"/>
      <c r="IVJ113" s="476"/>
      <c r="IVK113" s="476"/>
      <c r="IVL113" s="476"/>
      <c r="IVM113" s="476"/>
      <c r="IVN113" s="476"/>
      <c r="IVO113" s="476"/>
      <c r="IVP113" s="476"/>
      <c r="IVQ113" s="472"/>
      <c r="IVR113" s="476"/>
      <c r="IVS113" s="476"/>
      <c r="IVT113" s="476"/>
      <c r="IVU113" s="476"/>
      <c r="IVV113" s="476"/>
      <c r="IVW113" s="476"/>
      <c r="IVX113" s="476"/>
      <c r="IVY113" s="472"/>
      <c r="IVZ113" s="476"/>
      <c r="IWA113" s="476"/>
      <c r="IWB113" s="476"/>
      <c r="IWC113" s="476"/>
      <c r="IWD113" s="476"/>
      <c r="IWE113" s="476"/>
      <c r="IWF113" s="476"/>
      <c r="IWG113" s="472"/>
      <c r="IWH113" s="476"/>
      <c r="IWI113" s="476"/>
      <c r="IWJ113" s="476"/>
      <c r="IWK113" s="476"/>
      <c r="IWL113" s="476"/>
      <c r="IWM113" s="476"/>
      <c r="IWN113" s="476"/>
      <c r="IWO113" s="472"/>
      <c r="IWP113" s="476"/>
      <c r="IWQ113" s="476"/>
      <c r="IWR113" s="476"/>
      <c r="IWS113" s="476"/>
      <c r="IWT113" s="476"/>
      <c r="IWU113" s="476"/>
      <c r="IWV113" s="476"/>
      <c r="IWW113" s="472"/>
      <c r="IWX113" s="476"/>
      <c r="IWY113" s="476"/>
      <c r="IWZ113" s="476"/>
      <c r="IXA113" s="476"/>
      <c r="IXB113" s="476"/>
      <c r="IXC113" s="476"/>
      <c r="IXD113" s="476"/>
      <c r="IXE113" s="472"/>
      <c r="IXF113" s="476"/>
      <c r="IXG113" s="476"/>
      <c r="IXH113" s="476"/>
      <c r="IXI113" s="476"/>
      <c r="IXJ113" s="476"/>
      <c r="IXK113" s="476"/>
      <c r="IXL113" s="476"/>
      <c r="IXM113" s="472"/>
      <c r="IXN113" s="476"/>
      <c r="IXO113" s="476"/>
      <c r="IXP113" s="476"/>
      <c r="IXQ113" s="476"/>
      <c r="IXR113" s="476"/>
      <c r="IXS113" s="476"/>
      <c r="IXT113" s="476"/>
      <c r="IXU113" s="472"/>
      <c r="IXV113" s="476"/>
      <c r="IXW113" s="476"/>
      <c r="IXX113" s="476"/>
      <c r="IXY113" s="476"/>
      <c r="IXZ113" s="476"/>
      <c r="IYA113" s="476"/>
      <c r="IYB113" s="476"/>
      <c r="IYC113" s="472"/>
      <c r="IYD113" s="476"/>
      <c r="IYE113" s="476"/>
      <c r="IYF113" s="476"/>
      <c r="IYG113" s="476"/>
      <c r="IYH113" s="476"/>
      <c r="IYI113" s="476"/>
      <c r="IYJ113" s="476"/>
      <c r="IYK113" s="472"/>
      <c r="IYL113" s="476"/>
      <c r="IYM113" s="476"/>
      <c r="IYN113" s="476"/>
      <c r="IYO113" s="476"/>
      <c r="IYP113" s="476"/>
      <c r="IYQ113" s="476"/>
      <c r="IYR113" s="476"/>
      <c r="IYS113" s="472"/>
      <c r="IYT113" s="476"/>
      <c r="IYU113" s="476"/>
      <c r="IYV113" s="476"/>
      <c r="IYW113" s="476"/>
      <c r="IYX113" s="476"/>
      <c r="IYY113" s="476"/>
      <c r="IYZ113" s="476"/>
      <c r="IZA113" s="472"/>
      <c r="IZB113" s="476"/>
      <c r="IZC113" s="476"/>
      <c r="IZD113" s="476"/>
      <c r="IZE113" s="476"/>
      <c r="IZF113" s="476"/>
      <c r="IZG113" s="476"/>
      <c r="IZH113" s="476"/>
      <c r="IZI113" s="472"/>
      <c r="IZJ113" s="476"/>
      <c r="IZK113" s="476"/>
      <c r="IZL113" s="476"/>
      <c r="IZM113" s="476"/>
      <c r="IZN113" s="476"/>
      <c r="IZO113" s="476"/>
      <c r="IZP113" s="476"/>
      <c r="IZQ113" s="472"/>
      <c r="IZR113" s="476"/>
      <c r="IZS113" s="476"/>
      <c r="IZT113" s="476"/>
      <c r="IZU113" s="476"/>
      <c r="IZV113" s="476"/>
      <c r="IZW113" s="476"/>
      <c r="IZX113" s="476"/>
      <c r="IZY113" s="472"/>
      <c r="IZZ113" s="476"/>
      <c r="JAA113" s="476"/>
      <c r="JAB113" s="476"/>
      <c r="JAC113" s="476"/>
      <c r="JAD113" s="476"/>
      <c r="JAE113" s="476"/>
      <c r="JAF113" s="476"/>
      <c r="JAG113" s="472"/>
      <c r="JAH113" s="476"/>
      <c r="JAI113" s="476"/>
      <c r="JAJ113" s="476"/>
      <c r="JAK113" s="476"/>
      <c r="JAL113" s="476"/>
      <c r="JAM113" s="476"/>
      <c r="JAN113" s="476"/>
      <c r="JAO113" s="472"/>
      <c r="JAP113" s="476"/>
      <c r="JAQ113" s="476"/>
      <c r="JAR113" s="476"/>
      <c r="JAS113" s="476"/>
      <c r="JAT113" s="476"/>
      <c r="JAU113" s="476"/>
      <c r="JAV113" s="476"/>
      <c r="JAW113" s="472"/>
      <c r="JAX113" s="476"/>
      <c r="JAY113" s="476"/>
      <c r="JAZ113" s="476"/>
      <c r="JBA113" s="476"/>
      <c r="JBB113" s="476"/>
      <c r="JBC113" s="476"/>
      <c r="JBD113" s="476"/>
      <c r="JBE113" s="472"/>
      <c r="JBF113" s="476"/>
      <c r="JBG113" s="476"/>
      <c r="JBH113" s="476"/>
      <c r="JBI113" s="476"/>
      <c r="JBJ113" s="476"/>
      <c r="JBK113" s="476"/>
      <c r="JBL113" s="476"/>
      <c r="JBM113" s="472"/>
      <c r="JBN113" s="476"/>
      <c r="JBO113" s="476"/>
      <c r="JBP113" s="476"/>
      <c r="JBQ113" s="476"/>
      <c r="JBR113" s="476"/>
      <c r="JBS113" s="476"/>
      <c r="JBT113" s="476"/>
      <c r="JBU113" s="472"/>
      <c r="JBV113" s="476"/>
      <c r="JBW113" s="476"/>
      <c r="JBX113" s="476"/>
      <c r="JBY113" s="476"/>
      <c r="JBZ113" s="476"/>
      <c r="JCA113" s="476"/>
      <c r="JCB113" s="476"/>
      <c r="JCC113" s="472"/>
      <c r="JCD113" s="476"/>
      <c r="JCE113" s="476"/>
      <c r="JCF113" s="476"/>
      <c r="JCG113" s="476"/>
      <c r="JCH113" s="476"/>
      <c r="JCI113" s="476"/>
      <c r="JCJ113" s="476"/>
      <c r="JCK113" s="472"/>
      <c r="JCL113" s="476"/>
      <c r="JCM113" s="476"/>
      <c r="JCN113" s="476"/>
      <c r="JCO113" s="476"/>
      <c r="JCP113" s="476"/>
      <c r="JCQ113" s="476"/>
      <c r="JCR113" s="476"/>
      <c r="JCS113" s="472"/>
      <c r="JCT113" s="476"/>
      <c r="JCU113" s="476"/>
      <c r="JCV113" s="476"/>
      <c r="JCW113" s="476"/>
      <c r="JCX113" s="476"/>
      <c r="JCY113" s="476"/>
      <c r="JCZ113" s="476"/>
      <c r="JDA113" s="472"/>
      <c r="JDB113" s="476"/>
      <c r="JDC113" s="476"/>
      <c r="JDD113" s="476"/>
      <c r="JDE113" s="476"/>
      <c r="JDF113" s="476"/>
      <c r="JDG113" s="476"/>
      <c r="JDH113" s="476"/>
      <c r="JDI113" s="472"/>
      <c r="JDJ113" s="476"/>
      <c r="JDK113" s="476"/>
      <c r="JDL113" s="476"/>
      <c r="JDM113" s="476"/>
      <c r="JDN113" s="476"/>
      <c r="JDO113" s="476"/>
      <c r="JDP113" s="476"/>
      <c r="JDQ113" s="472"/>
      <c r="JDR113" s="476"/>
      <c r="JDS113" s="476"/>
      <c r="JDT113" s="476"/>
      <c r="JDU113" s="476"/>
      <c r="JDV113" s="476"/>
      <c r="JDW113" s="476"/>
      <c r="JDX113" s="476"/>
      <c r="JDY113" s="472"/>
      <c r="JDZ113" s="476"/>
      <c r="JEA113" s="476"/>
      <c r="JEB113" s="476"/>
      <c r="JEC113" s="476"/>
      <c r="JED113" s="476"/>
      <c r="JEE113" s="476"/>
      <c r="JEF113" s="476"/>
      <c r="JEG113" s="472"/>
      <c r="JEH113" s="476"/>
      <c r="JEI113" s="476"/>
      <c r="JEJ113" s="476"/>
      <c r="JEK113" s="476"/>
      <c r="JEL113" s="476"/>
      <c r="JEM113" s="476"/>
      <c r="JEN113" s="476"/>
      <c r="JEO113" s="472"/>
      <c r="JEP113" s="476"/>
      <c r="JEQ113" s="476"/>
      <c r="JER113" s="476"/>
      <c r="JES113" s="476"/>
      <c r="JET113" s="476"/>
      <c r="JEU113" s="476"/>
      <c r="JEV113" s="476"/>
      <c r="JEW113" s="472"/>
      <c r="JEX113" s="476"/>
      <c r="JEY113" s="476"/>
      <c r="JEZ113" s="476"/>
      <c r="JFA113" s="476"/>
      <c r="JFB113" s="476"/>
      <c r="JFC113" s="476"/>
      <c r="JFD113" s="476"/>
      <c r="JFE113" s="472"/>
      <c r="JFF113" s="476"/>
      <c r="JFG113" s="476"/>
      <c r="JFH113" s="476"/>
      <c r="JFI113" s="476"/>
      <c r="JFJ113" s="476"/>
      <c r="JFK113" s="476"/>
      <c r="JFL113" s="476"/>
      <c r="JFM113" s="472"/>
      <c r="JFN113" s="476"/>
      <c r="JFO113" s="476"/>
      <c r="JFP113" s="476"/>
      <c r="JFQ113" s="476"/>
      <c r="JFR113" s="476"/>
      <c r="JFS113" s="476"/>
      <c r="JFT113" s="476"/>
      <c r="JFU113" s="472"/>
      <c r="JFV113" s="476"/>
      <c r="JFW113" s="476"/>
      <c r="JFX113" s="476"/>
      <c r="JFY113" s="476"/>
      <c r="JFZ113" s="476"/>
      <c r="JGA113" s="476"/>
      <c r="JGB113" s="476"/>
      <c r="JGC113" s="472"/>
      <c r="JGD113" s="476"/>
      <c r="JGE113" s="476"/>
      <c r="JGF113" s="476"/>
      <c r="JGG113" s="476"/>
      <c r="JGH113" s="476"/>
      <c r="JGI113" s="476"/>
      <c r="JGJ113" s="476"/>
      <c r="JGK113" s="472"/>
      <c r="JGL113" s="476"/>
      <c r="JGM113" s="476"/>
      <c r="JGN113" s="476"/>
      <c r="JGO113" s="476"/>
      <c r="JGP113" s="476"/>
      <c r="JGQ113" s="476"/>
      <c r="JGR113" s="476"/>
      <c r="JGS113" s="472"/>
      <c r="JGT113" s="476"/>
      <c r="JGU113" s="476"/>
      <c r="JGV113" s="476"/>
      <c r="JGW113" s="476"/>
      <c r="JGX113" s="476"/>
      <c r="JGY113" s="476"/>
      <c r="JGZ113" s="476"/>
      <c r="JHA113" s="472"/>
      <c r="JHB113" s="476"/>
      <c r="JHC113" s="476"/>
      <c r="JHD113" s="476"/>
      <c r="JHE113" s="476"/>
      <c r="JHF113" s="476"/>
      <c r="JHG113" s="476"/>
      <c r="JHH113" s="476"/>
      <c r="JHI113" s="472"/>
      <c r="JHJ113" s="476"/>
      <c r="JHK113" s="476"/>
      <c r="JHL113" s="476"/>
      <c r="JHM113" s="476"/>
      <c r="JHN113" s="476"/>
      <c r="JHO113" s="476"/>
      <c r="JHP113" s="476"/>
      <c r="JHQ113" s="472"/>
      <c r="JHR113" s="476"/>
      <c r="JHS113" s="476"/>
      <c r="JHT113" s="476"/>
      <c r="JHU113" s="476"/>
      <c r="JHV113" s="476"/>
      <c r="JHW113" s="476"/>
      <c r="JHX113" s="476"/>
      <c r="JHY113" s="472"/>
      <c r="JHZ113" s="476"/>
      <c r="JIA113" s="476"/>
      <c r="JIB113" s="476"/>
      <c r="JIC113" s="476"/>
      <c r="JID113" s="476"/>
      <c r="JIE113" s="476"/>
      <c r="JIF113" s="476"/>
      <c r="JIG113" s="472"/>
      <c r="JIH113" s="476"/>
      <c r="JII113" s="476"/>
      <c r="JIJ113" s="476"/>
      <c r="JIK113" s="476"/>
      <c r="JIL113" s="476"/>
      <c r="JIM113" s="476"/>
      <c r="JIN113" s="476"/>
      <c r="JIO113" s="472"/>
      <c r="JIP113" s="476"/>
      <c r="JIQ113" s="476"/>
      <c r="JIR113" s="476"/>
      <c r="JIS113" s="476"/>
      <c r="JIT113" s="476"/>
      <c r="JIU113" s="476"/>
      <c r="JIV113" s="476"/>
      <c r="JIW113" s="472"/>
      <c r="JIX113" s="476"/>
      <c r="JIY113" s="476"/>
      <c r="JIZ113" s="476"/>
      <c r="JJA113" s="476"/>
      <c r="JJB113" s="476"/>
      <c r="JJC113" s="476"/>
      <c r="JJD113" s="476"/>
      <c r="JJE113" s="472"/>
      <c r="JJF113" s="476"/>
      <c r="JJG113" s="476"/>
      <c r="JJH113" s="476"/>
      <c r="JJI113" s="476"/>
      <c r="JJJ113" s="476"/>
      <c r="JJK113" s="476"/>
      <c r="JJL113" s="476"/>
      <c r="JJM113" s="472"/>
      <c r="JJN113" s="476"/>
      <c r="JJO113" s="476"/>
      <c r="JJP113" s="476"/>
      <c r="JJQ113" s="476"/>
      <c r="JJR113" s="476"/>
      <c r="JJS113" s="476"/>
      <c r="JJT113" s="476"/>
      <c r="JJU113" s="472"/>
      <c r="JJV113" s="476"/>
      <c r="JJW113" s="476"/>
      <c r="JJX113" s="476"/>
      <c r="JJY113" s="476"/>
      <c r="JJZ113" s="476"/>
      <c r="JKA113" s="476"/>
      <c r="JKB113" s="476"/>
      <c r="JKC113" s="472"/>
      <c r="JKD113" s="476"/>
      <c r="JKE113" s="476"/>
      <c r="JKF113" s="476"/>
      <c r="JKG113" s="476"/>
      <c r="JKH113" s="476"/>
      <c r="JKI113" s="476"/>
      <c r="JKJ113" s="476"/>
      <c r="JKK113" s="472"/>
      <c r="JKL113" s="476"/>
      <c r="JKM113" s="476"/>
      <c r="JKN113" s="476"/>
      <c r="JKO113" s="476"/>
      <c r="JKP113" s="476"/>
      <c r="JKQ113" s="476"/>
      <c r="JKR113" s="476"/>
      <c r="JKS113" s="472"/>
      <c r="JKT113" s="476"/>
      <c r="JKU113" s="476"/>
      <c r="JKV113" s="476"/>
      <c r="JKW113" s="476"/>
      <c r="JKX113" s="476"/>
      <c r="JKY113" s="476"/>
      <c r="JKZ113" s="476"/>
      <c r="JLA113" s="472"/>
      <c r="JLB113" s="476"/>
      <c r="JLC113" s="476"/>
      <c r="JLD113" s="476"/>
      <c r="JLE113" s="476"/>
      <c r="JLF113" s="476"/>
      <c r="JLG113" s="476"/>
      <c r="JLH113" s="476"/>
      <c r="JLI113" s="472"/>
      <c r="JLJ113" s="476"/>
      <c r="JLK113" s="476"/>
      <c r="JLL113" s="476"/>
      <c r="JLM113" s="476"/>
      <c r="JLN113" s="476"/>
      <c r="JLO113" s="476"/>
      <c r="JLP113" s="476"/>
      <c r="JLQ113" s="472"/>
      <c r="JLR113" s="476"/>
      <c r="JLS113" s="476"/>
      <c r="JLT113" s="476"/>
      <c r="JLU113" s="476"/>
      <c r="JLV113" s="476"/>
      <c r="JLW113" s="476"/>
      <c r="JLX113" s="476"/>
      <c r="JLY113" s="472"/>
      <c r="JLZ113" s="476"/>
      <c r="JMA113" s="476"/>
      <c r="JMB113" s="476"/>
      <c r="JMC113" s="476"/>
      <c r="JMD113" s="476"/>
      <c r="JME113" s="476"/>
      <c r="JMF113" s="476"/>
      <c r="JMG113" s="472"/>
      <c r="JMH113" s="476"/>
      <c r="JMI113" s="476"/>
      <c r="JMJ113" s="476"/>
      <c r="JMK113" s="476"/>
      <c r="JML113" s="476"/>
      <c r="JMM113" s="476"/>
      <c r="JMN113" s="476"/>
      <c r="JMO113" s="472"/>
      <c r="JMP113" s="476"/>
      <c r="JMQ113" s="476"/>
      <c r="JMR113" s="476"/>
      <c r="JMS113" s="476"/>
      <c r="JMT113" s="476"/>
      <c r="JMU113" s="476"/>
      <c r="JMV113" s="476"/>
      <c r="JMW113" s="472"/>
      <c r="JMX113" s="476"/>
      <c r="JMY113" s="476"/>
      <c r="JMZ113" s="476"/>
      <c r="JNA113" s="476"/>
      <c r="JNB113" s="476"/>
      <c r="JNC113" s="476"/>
      <c r="JND113" s="476"/>
      <c r="JNE113" s="472"/>
      <c r="JNF113" s="476"/>
      <c r="JNG113" s="476"/>
      <c r="JNH113" s="476"/>
      <c r="JNI113" s="476"/>
      <c r="JNJ113" s="476"/>
      <c r="JNK113" s="476"/>
      <c r="JNL113" s="476"/>
      <c r="JNM113" s="472"/>
      <c r="JNN113" s="476"/>
      <c r="JNO113" s="476"/>
      <c r="JNP113" s="476"/>
      <c r="JNQ113" s="476"/>
      <c r="JNR113" s="476"/>
      <c r="JNS113" s="476"/>
      <c r="JNT113" s="476"/>
      <c r="JNU113" s="472"/>
      <c r="JNV113" s="476"/>
      <c r="JNW113" s="476"/>
      <c r="JNX113" s="476"/>
      <c r="JNY113" s="476"/>
      <c r="JNZ113" s="476"/>
      <c r="JOA113" s="476"/>
      <c r="JOB113" s="476"/>
      <c r="JOC113" s="472"/>
      <c r="JOD113" s="476"/>
      <c r="JOE113" s="476"/>
      <c r="JOF113" s="476"/>
      <c r="JOG113" s="476"/>
      <c r="JOH113" s="476"/>
      <c r="JOI113" s="476"/>
      <c r="JOJ113" s="476"/>
      <c r="JOK113" s="472"/>
      <c r="JOL113" s="476"/>
      <c r="JOM113" s="476"/>
      <c r="JON113" s="476"/>
      <c r="JOO113" s="476"/>
      <c r="JOP113" s="476"/>
      <c r="JOQ113" s="476"/>
      <c r="JOR113" s="476"/>
      <c r="JOS113" s="472"/>
      <c r="JOT113" s="476"/>
      <c r="JOU113" s="476"/>
      <c r="JOV113" s="476"/>
      <c r="JOW113" s="476"/>
      <c r="JOX113" s="476"/>
      <c r="JOY113" s="476"/>
      <c r="JOZ113" s="476"/>
      <c r="JPA113" s="472"/>
      <c r="JPB113" s="476"/>
      <c r="JPC113" s="476"/>
      <c r="JPD113" s="476"/>
      <c r="JPE113" s="476"/>
      <c r="JPF113" s="476"/>
      <c r="JPG113" s="476"/>
      <c r="JPH113" s="476"/>
      <c r="JPI113" s="472"/>
      <c r="JPJ113" s="476"/>
      <c r="JPK113" s="476"/>
      <c r="JPL113" s="476"/>
      <c r="JPM113" s="476"/>
      <c r="JPN113" s="476"/>
      <c r="JPO113" s="476"/>
      <c r="JPP113" s="476"/>
      <c r="JPQ113" s="472"/>
      <c r="JPR113" s="476"/>
      <c r="JPS113" s="476"/>
      <c r="JPT113" s="476"/>
      <c r="JPU113" s="476"/>
      <c r="JPV113" s="476"/>
      <c r="JPW113" s="476"/>
      <c r="JPX113" s="476"/>
      <c r="JPY113" s="472"/>
      <c r="JPZ113" s="476"/>
      <c r="JQA113" s="476"/>
      <c r="JQB113" s="476"/>
      <c r="JQC113" s="476"/>
      <c r="JQD113" s="476"/>
      <c r="JQE113" s="476"/>
      <c r="JQF113" s="476"/>
      <c r="JQG113" s="472"/>
      <c r="JQH113" s="476"/>
      <c r="JQI113" s="476"/>
      <c r="JQJ113" s="476"/>
      <c r="JQK113" s="476"/>
      <c r="JQL113" s="476"/>
      <c r="JQM113" s="476"/>
      <c r="JQN113" s="476"/>
      <c r="JQO113" s="472"/>
      <c r="JQP113" s="476"/>
      <c r="JQQ113" s="476"/>
      <c r="JQR113" s="476"/>
      <c r="JQS113" s="476"/>
      <c r="JQT113" s="476"/>
      <c r="JQU113" s="476"/>
      <c r="JQV113" s="476"/>
      <c r="JQW113" s="472"/>
      <c r="JQX113" s="476"/>
      <c r="JQY113" s="476"/>
      <c r="JQZ113" s="476"/>
      <c r="JRA113" s="476"/>
      <c r="JRB113" s="476"/>
      <c r="JRC113" s="476"/>
      <c r="JRD113" s="476"/>
      <c r="JRE113" s="472"/>
      <c r="JRF113" s="476"/>
      <c r="JRG113" s="476"/>
      <c r="JRH113" s="476"/>
      <c r="JRI113" s="476"/>
      <c r="JRJ113" s="476"/>
      <c r="JRK113" s="476"/>
      <c r="JRL113" s="476"/>
      <c r="JRM113" s="472"/>
      <c r="JRN113" s="476"/>
      <c r="JRO113" s="476"/>
      <c r="JRP113" s="476"/>
      <c r="JRQ113" s="476"/>
      <c r="JRR113" s="476"/>
      <c r="JRS113" s="476"/>
      <c r="JRT113" s="476"/>
      <c r="JRU113" s="472"/>
      <c r="JRV113" s="476"/>
      <c r="JRW113" s="476"/>
      <c r="JRX113" s="476"/>
      <c r="JRY113" s="476"/>
      <c r="JRZ113" s="476"/>
      <c r="JSA113" s="476"/>
      <c r="JSB113" s="476"/>
      <c r="JSC113" s="472"/>
      <c r="JSD113" s="476"/>
      <c r="JSE113" s="476"/>
      <c r="JSF113" s="476"/>
      <c r="JSG113" s="476"/>
      <c r="JSH113" s="476"/>
      <c r="JSI113" s="476"/>
      <c r="JSJ113" s="476"/>
      <c r="JSK113" s="472"/>
      <c r="JSL113" s="476"/>
      <c r="JSM113" s="476"/>
      <c r="JSN113" s="476"/>
      <c r="JSO113" s="476"/>
      <c r="JSP113" s="476"/>
      <c r="JSQ113" s="476"/>
      <c r="JSR113" s="476"/>
      <c r="JSS113" s="472"/>
      <c r="JST113" s="476"/>
      <c r="JSU113" s="476"/>
      <c r="JSV113" s="476"/>
      <c r="JSW113" s="476"/>
      <c r="JSX113" s="476"/>
      <c r="JSY113" s="476"/>
      <c r="JSZ113" s="476"/>
      <c r="JTA113" s="472"/>
      <c r="JTB113" s="476"/>
      <c r="JTC113" s="476"/>
      <c r="JTD113" s="476"/>
      <c r="JTE113" s="476"/>
      <c r="JTF113" s="476"/>
      <c r="JTG113" s="476"/>
      <c r="JTH113" s="476"/>
      <c r="JTI113" s="472"/>
      <c r="JTJ113" s="476"/>
      <c r="JTK113" s="476"/>
      <c r="JTL113" s="476"/>
      <c r="JTM113" s="476"/>
      <c r="JTN113" s="476"/>
      <c r="JTO113" s="476"/>
      <c r="JTP113" s="476"/>
      <c r="JTQ113" s="472"/>
      <c r="JTR113" s="476"/>
      <c r="JTS113" s="476"/>
      <c r="JTT113" s="476"/>
      <c r="JTU113" s="476"/>
      <c r="JTV113" s="476"/>
      <c r="JTW113" s="476"/>
      <c r="JTX113" s="476"/>
      <c r="JTY113" s="472"/>
      <c r="JTZ113" s="476"/>
      <c r="JUA113" s="476"/>
      <c r="JUB113" s="476"/>
      <c r="JUC113" s="476"/>
      <c r="JUD113" s="476"/>
      <c r="JUE113" s="476"/>
      <c r="JUF113" s="476"/>
      <c r="JUG113" s="472"/>
      <c r="JUH113" s="476"/>
      <c r="JUI113" s="476"/>
      <c r="JUJ113" s="476"/>
      <c r="JUK113" s="476"/>
      <c r="JUL113" s="476"/>
      <c r="JUM113" s="476"/>
      <c r="JUN113" s="476"/>
      <c r="JUO113" s="472"/>
      <c r="JUP113" s="476"/>
      <c r="JUQ113" s="476"/>
      <c r="JUR113" s="476"/>
      <c r="JUS113" s="476"/>
      <c r="JUT113" s="476"/>
      <c r="JUU113" s="476"/>
      <c r="JUV113" s="476"/>
      <c r="JUW113" s="472"/>
      <c r="JUX113" s="476"/>
      <c r="JUY113" s="476"/>
      <c r="JUZ113" s="476"/>
      <c r="JVA113" s="476"/>
      <c r="JVB113" s="476"/>
      <c r="JVC113" s="476"/>
      <c r="JVD113" s="476"/>
      <c r="JVE113" s="472"/>
      <c r="JVF113" s="476"/>
      <c r="JVG113" s="476"/>
      <c r="JVH113" s="476"/>
      <c r="JVI113" s="476"/>
      <c r="JVJ113" s="476"/>
      <c r="JVK113" s="476"/>
      <c r="JVL113" s="476"/>
      <c r="JVM113" s="472"/>
      <c r="JVN113" s="476"/>
      <c r="JVO113" s="476"/>
      <c r="JVP113" s="476"/>
      <c r="JVQ113" s="476"/>
      <c r="JVR113" s="476"/>
      <c r="JVS113" s="476"/>
      <c r="JVT113" s="476"/>
      <c r="JVU113" s="472"/>
      <c r="JVV113" s="476"/>
      <c r="JVW113" s="476"/>
      <c r="JVX113" s="476"/>
      <c r="JVY113" s="476"/>
      <c r="JVZ113" s="476"/>
      <c r="JWA113" s="476"/>
      <c r="JWB113" s="476"/>
      <c r="JWC113" s="472"/>
      <c r="JWD113" s="476"/>
      <c r="JWE113" s="476"/>
      <c r="JWF113" s="476"/>
      <c r="JWG113" s="476"/>
      <c r="JWH113" s="476"/>
      <c r="JWI113" s="476"/>
      <c r="JWJ113" s="476"/>
      <c r="JWK113" s="472"/>
      <c r="JWL113" s="476"/>
      <c r="JWM113" s="476"/>
      <c r="JWN113" s="476"/>
      <c r="JWO113" s="476"/>
      <c r="JWP113" s="476"/>
      <c r="JWQ113" s="476"/>
      <c r="JWR113" s="476"/>
      <c r="JWS113" s="472"/>
      <c r="JWT113" s="476"/>
      <c r="JWU113" s="476"/>
      <c r="JWV113" s="476"/>
      <c r="JWW113" s="476"/>
      <c r="JWX113" s="476"/>
      <c r="JWY113" s="476"/>
      <c r="JWZ113" s="476"/>
      <c r="JXA113" s="472"/>
      <c r="JXB113" s="476"/>
      <c r="JXC113" s="476"/>
      <c r="JXD113" s="476"/>
      <c r="JXE113" s="476"/>
      <c r="JXF113" s="476"/>
      <c r="JXG113" s="476"/>
      <c r="JXH113" s="476"/>
      <c r="JXI113" s="472"/>
      <c r="JXJ113" s="476"/>
      <c r="JXK113" s="476"/>
      <c r="JXL113" s="476"/>
      <c r="JXM113" s="476"/>
      <c r="JXN113" s="476"/>
      <c r="JXO113" s="476"/>
      <c r="JXP113" s="476"/>
      <c r="JXQ113" s="472"/>
      <c r="JXR113" s="476"/>
      <c r="JXS113" s="476"/>
      <c r="JXT113" s="476"/>
      <c r="JXU113" s="476"/>
      <c r="JXV113" s="476"/>
      <c r="JXW113" s="476"/>
      <c r="JXX113" s="476"/>
      <c r="JXY113" s="472"/>
      <c r="JXZ113" s="476"/>
      <c r="JYA113" s="476"/>
      <c r="JYB113" s="476"/>
      <c r="JYC113" s="476"/>
      <c r="JYD113" s="476"/>
      <c r="JYE113" s="476"/>
      <c r="JYF113" s="476"/>
      <c r="JYG113" s="472"/>
      <c r="JYH113" s="476"/>
      <c r="JYI113" s="476"/>
      <c r="JYJ113" s="476"/>
      <c r="JYK113" s="476"/>
      <c r="JYL113" s="476"/>
      <c r="JYM113" s="476"/>
      <c r="JYN113" s="476"/>
      <c r="JYO113" s="472"/>
      <c r="JYP113" s="476"/>
      <c r="JYQ113" s="476"/>
      <c r="JYR113" s="476"/>
      <c r="JYS113" s="476"/>
      <c r="JYT113" s="476"/>
      <c r="JYU113" s="476"/>
      <c r="JYV113" s="476"/>
      <c r="JYW113" s="472"/>
      <c r="JYX113" s="476"/>
      <c r="JYY113" s="476"/>
      <c r="JYZ113" s="476"/>
      <c r="JZA113" s="476"/>
      <c r="JZB113" s="476"/>
      <c r="JZC113" s="476"/>
      <c r="JZD113" s="476"/>
      <c r="JZE113" s="472"/>
      <c r="JZF113" s="476"/>
      <c r="JZG113" s="476"/>
      <c r="JZH113" s="476"/>
      <c r="JZI113" s="476"/>
      <c r="JZJ113" s="476"/>
      <c r="JZK113" s="476"/>
      <c r="JZL113" s="476"/>
      <c r="JZM113" s="472"/>
      <c r="JZN113" s="476"/>
      <c r="JZO113" s="476"/>
      <c r="JZP113" s="476"/>
      <c r="JZQ113" s="476"/>
      <c r="JZR113" s="476"/>
      <c r="JZS113" s="476"/>
      <c r="JZT113" s="476"/>
      <c r="JZU113" s="472"/>
      <c r="JZV113" s="476"/>
      <c r="JZW113" s="476"/>
      <c r="JZX113" s="476"/>
      <c r="JZY113" s="476"/>
      <c r="JZZ113" s="476"/>
      <c r="KAA113" s="476"/>
      <c r="KAB113" s="476"/>
      <c r="KAC113" s="472"/>
      <c r="KAD113" s="476"/>
      <c r="KAE113" s="476"/>
      <c r="KAF113" s="476"/>
      <c r="KAG113" s="476"/>
      <c r="KAH113" s="476"/>
      <c r="KAI113" s="476"/>
      <c r="KAJ113" s="476"/>
      <c r="KAK113" s="472"/>
      <c r="KAL113" s="476"/>
      <c r="KAM113" s="476"/>
      <c r="KAN113" s="476"/>
      <c r="KAO113" s="476"/>
      <c r="KAP113" s="476"/>
      <c r="KAQ113" s="476"/>
      <c r="KAR113" s="476"/>
      <c r="KAS113" s="472"/>
      <c r="KAT113" s="476"/>
      <c r="KAU113" s="476"/>
      <c r="KAV113" s="476"/>
      <c r="KAW113" s="476"/>
      <c r="KAX113" s="476"/>
      <c r="KAY113" s="476"/>
      <c r="KAZ113" s="476"/>
      <c r="KBA113" s="472"/>
      <c r="KBB113" s="476"/>
      <c r="KBC113" s="476"/>
      <c r="KBD113" s="476"/>
      <c r="KBE113" s="476"/>
      <c r="KBF113" s="476"/>
      <c r="KBG113" s="476"/>
      <c r="KBH113" s="476"/>
      <c r="KBI113" s="472"/>
      <c r="KBJ113" s="476"/>
      <c r="KBK113" s="476"/>
      <c r="KBL113" s="476"/>
      <c r="KBM113" s="476"/>
      <c r="KBN113" s="476"/>
      <c r="KBO113" s="476"/>
      <c r="KBP113" s="476"/>
      <c r="KBQ113" s="472"/>
      <c r="KBR113" s="476"/>
      <c r="KBS113" s="476"/>
      <c r="KBT113" s="476"/>
      <c r="KBU113" s="476"/>
      <c r="KBV113" s="476"/>
      <c r="KBW113" s="476"/>
      <c r="KBX113" s="476"/>
      <c r="KBY113" s="472"/>
      <c r="KBZ113" s="476"/>
      <c r="KCA113" s="476"/>
      <c r="KCB113" s="476"/>
      <c r="KCC113" s="476"/>
      <c r="KCD113" s="476"/>
      <c r="KCE113" s="476"/>
      <c r="KCF113" s="476"/>
      <c r="KCG113" s="472"/>
      <c r="KCH113" s="476"/>
      <c r="KCI113" s="476"/>
      <c r="KCJ113" s="476"/>
      <c r="KCK113" s="476"/>
      <c r="KCL113" s="476"/>
      <c r="KCM113" s="476"/>
      <c r="KCN113" s="476"/>
      <c r="KCO113" s="472"/>
      <c r="KCP113" s="476"/>
      <c r="KCQ113" s="476"/>
      <c r="KCR113" s="476"/>
      <c r="KCS113" s="476"/>
      <c r="KCT113" s="476"/>
      <c r="KCU113" s="476"/>
      <c r="KCV113" s="476"/>
      <c r="KCW113" s="472"/>
      <c r="KCX113" s="476"/>
      <c r="KCY113" s="476"/>
      <c r="KCZ113" s="476"/>
      <c r="KDA113" s="476"/>
      <c r="KDB113" s="476"/>
      <c r="KDC113" s="476"/>
      <c r="KDD113" s="476"/>
      <c r="KDE113" s="472"/>
      <c r="KDF113" s="476"/>
      <c r="KDG113" s="476"/>
      <c r="KDH113" s="476"/>
      <c r="KDI113" s="476"/>
      <c r="KDJ113" s="476"/>
      <c r="KDK113" s="476"/>
      <c r="KDL113" s="476"/>
      <c r="KDM113" s="472"/>
      <c r="KDN113" s="476"/>
      <c r="KDO113" s="476"/>
      <c r="KDP113" s="476"/>
      <c r="KDQ113" s="476"/>
      <c r="KDR113" s="476"/>
      <c r="KDS113" s="476"/>
      <c r="KDT113" s="476"/>
      <c r="KDU113" s="472"/>
      <c r="KDV113" s="476"/>
      <c r="KDW113" s="476"/>
      <c r="KDX113" s="476"/>
      <c r="KDY113" s="476"/>
      <c r="KDZ113" s="476"/>
      <c r="KEA113" s="476"/>
      <c r="KEB113" s="476"/>
      <c r="KEC113" s="472"/>
      <c r="KED113" s="476"/>
      <c r="KEE113" s="476"/>
      <c r="KEF113" s="476"/>
      <c r="KEG113" s="476"/>
      <c r="KEH113" s="476"/>
      <c r="KEI113" s="476"/>
      <c r="KEJ113" s="476"/>
      <c r="KEK113" s="472"/>
      <c r="KEL113" s="476"/>
      <c r="KEM113" s="476"/>
      <c r="KEN113" s="476"/>
      <c r="KEO113" s="476"/>
      <c r="KEP113" s="476"/>
      <c r="KEQ113" s="476"/>
      <c r="KER113" s="476"/>
      <c r="KES113" s="472"/>
      <c r="KET113" s="476"/>
      <c r="KEU113" s="476"/>
      <c r="KEV113" s="476"/>
      <c r="KEW113" s="476"/>
      <c r="KEX113" s="476"/>
      <c r="KEY113" s="476"/>
      <c r="KEZ113" s="476"/>
      <c r="KFA113" s="472"/>
      <c r="KFB113" s="476"/>
      <c r="KFC113" s="476"/>
      <c r="KFD113" s="476"/>
      <c r="KFE113" s="476"/>
      <c r="KFF113" s="476"/>
      <c r="KFG113" s="476"/>
      <c r="KFH113" s="476"/>
      <c r="KFI113" s="472"/>
      <c r="KFJ113" s="476"/>
      <c r="KFK113" s="476"/>
      <c r="KFL113" s="476"/>
      <c r="KFM113" s="476"/>
      <c r="KFN113" s="476"/>
      <c r="KFO113" s="476"/>
      <c r="KFP113" s="476"/>
      <c r="KFQ113" s="472"/>
      <c r="KFR113" s="476"/>
      <c r="KFS113" s="476"/>
      <c r="KFT113" s="476"/>
      <c r="KFU113" s="476"/>
      <c r="KFV113" s="476"/>
      <c r="KFW113" s="476"/>
      <c r="KFX113" s="476"/>
      <c r="KFY113" s="472"/>
      <c r="KFZ113" s="476"/>
      <c r="KGA113" s="476"/>
      <c r="KGB113" s="476"/>
      <c r="KGC113" s="476"/>
      <c r="KGD113" s="476"/>
      <c r="KGE113" s="476"/>
      <c r="KGF113" s="476"/>
      <c r="KGG113" s="472"/>
      <c r="KGH113" s="476"/>
      <c r="KGI113" s="476"/>
      <c r="KGJ113" s="476"/>
      <c r="KGK113" s="476"/>
      <c r="KGL113" s="476"/>
      <c r="KGM113" s="476"/>
      <c r="KGN113" s="476"/>
      <c r="KGO113" s="472"/>
      <c r="KGP113" s="476"/>
      <c r="KGQ113" s="476"/>
      <c r="KGR113" s="476"/>
      <c r="KGS113" s="476"/>
      <c r="KGT113" s="476"/>
      <c r="KGU113" s="476"/>
      <c r="KGV113" s="476"/>
      <c r="KGW113" s="472"/>
      <c r="KGX113" s="476"/>
      <c r="KGY113" s="476"/>
      <c r="KGZ113" s="476"/>
      <c r="KHA113" s="476"/>
      <c r="KHB113" s="476"/>
      <c r="KHC113" s="476"/>
      <c r="KHD113" s="476"/>
      <c r="KHE113" s="472"/>
      <c r="KHF113" s="476"/>
      <c r="KHG113" s="476"/>
      <c r="KHH113" s="476"/>
      <c r="KHI113" s="476"/>
      <c r="KHJ113" s="476"/>
      <c r="KHK113" s="476"/>
      <c r="KHL113" s="476"/>
      <c r="KHM113" s="472"/>
      <c r="KHN113" s="476"/>
      <c r="KHO113" s="476"/>
      <c r="KHP113" s="476"/>
      <c r="KHQ113" s="476"/>
      <c r="KHR113" s="476"/>
      <c r="KHS113" s="476"/>
      <c r="KHT113" s="476"/>
      <c r="KHU113" s="472"/>
      <c r="KHV113" s="476"/>
      <c r="KHW113" s="476"/>
      <c r="KHX113" s="476"/>
      <c r="KHY113" s="476"/>
      <c r="KHZ113" s="476"/>
      <c r="KIA113" s="476"/>
      <c r="KIB113" s="476"/>
      <c r="KIC113" s="472"/>
      <c r="KID113" s="476"/>
      <c r="KIE113" s="476"/>
      <c r="KIF113" s="476"/>
      <c r="KIG113" s="476"/>
      <c r="KIH113" s="476"/>
      <c r="KII113" s="476"/>
      <c r="KIJ113" s="476"/>
      <c r="KIK113" s="472"/>
      <c r="KIL113" s="476"/>
      <c r="KIM113" s="476"/>
      <c r="KIN113" s="476"/>
      <c r="KIO113" s="476"/>
      <c r="KIP113" s="476"/>
      <c r="KIQ113" s="476"/>
      <c r="KIR113" s="476"/>
      <c r="KIS113" s="472"/>
      <c r="KIT113" s="476"/>
      <c r="KIU113" s="476"/>
      <c r="KIV113" s="476"/>
      <c r="KIW113" s="476"/>
      <c r="KIX113" s="476"/>
      <c r="KIY113" s="476"/>
      <c r="KIZ113" s="476"/>
      <c r="KJA113" s="472"/>
      <c r="KJB113" s="476"/>
      <c r="KJC113" s="476"/>
      <c r="KJD113" s="476"/>
      <c r="KJE113" s="476"/>
      <c r="KJF113" s="476"/>
      <c r="KJG113" s="476"/>
      <c r="KJH113" s="476"/>
      <c r="KJI113" s="472"/>
      <c r="KJJ113" s="476"/>
      <c r="KJK113" s="476"/>
      <c r="KJL113" s="476"/>
      <c r="KJM113" s="476"/>
      <c r="KJN113" s="476"/>
      <c r="KJO113" s="476"/>
      <c r="KJP113" s="476"/>
      <c r="KJQ113" s="472"/>
      <c r="KJR113" s="476"/>
      <c r="KJS113" s="476"/>
      <c r="KJT113" s="476"/>
      <c r="KJU113" s="476"/>
      <c r="KJV113" s="476"/>
      <c r="KJW113" s="476"/>
      <c r="KJX113" s="476"/>
      <c r="KJY113" s="472"/>
      <c r="KJZ113" s="476"/>
      <c r="KKA113" s="476"/>
      <c r="KKB113" s="476"/>
      <c r="KKC113" s="476"/>
      <c r="KKD113" s="476"/>
      <c r="KKE113" s="476"/>
      <c r="KKF113" s="476"/>
      <c r="KKG113" s="472"/>
      <c r="KKH113" s="476"/>
      <c r="KKI113" s="476"/>
      <c r="KKJ113" s="476"/>
      <c r="KKK113" s="476"/>
      <c r="KKL113" s="476"/>
      <c r="KKM113" s="476"/>
      <c r="KKN113" s="476"/>
      <c r="KKO113" s="472"/>
      <c r="KKP113" s="476"/>
      <c r="KKQ113" s="476"/>
      <c r="KKR113" s="476"/>
      <c r="KKS113" s="476"/>
      <c r="KKT113" s="476"/>
      <c r="KKU113" s="476"/>
      <c r="KKV113" s="476"/>
      <c r="KKW113" s="472"/>
      <c r="KKX113" s="476"/>
      <c r="KKY113" s="476"/>
      <c r="KKZ113" s="476"/>
      <c r="KLA113" s="476"/>
      <c r="KLB113" s="476"/>
      <c r="KLC113" s="476"/>
      <c r="KLD113" s="476"/>
      <c r="KLE113" s="472"/>
      <c r="KLF113" s="476"/>
      <c r="KLG113" s="476"/>
      <c r="KLH113" s="476"/>
      <c r="KLI113" s="476"/>
      <c r="KLJ113" s="476"/>
      <c r="KLK113" s="476"/>
      <c r="KLL113" s="476"/>
      <c r="KLM113" s="472"/>
      <c r="KLN113" s="476"/>
      <c r="KLO113" s="476"/>
      <c r="KLP113" s="476"/>
      <c r="KLQ113" s="476"/>
      <c r="KLR113" s="476"/>
      <c r="KLS113" s="476"/>
      <c r="KLT113" s="476"/>
      <c r="KLU113" s="472"/>
      <c r="KLV113" s="476"/>
      <c r="KLW113" s="476"/>
      <c r="KLX113" s="476"/>
      <c r="KLY113" s="476"/>
      <c r="KLZ113" s="476"/>
      <c r="KMA113" s="476"/>
      <c r="KMB113" s="476"/>
      <c r="KMC113" s="472"/>
      <c r="KMD113" s="476"/>
      <c r="KME113" s="476"/>
      <c r="KMF113" s="476"/>
      <c r="KMG113" s="476"/>
      <c r="KMH113" s="476"/>
      <c r="KMI113" s="476"/>
      <c r="KMJ113" s="476"/>
      <c r="KMK113" s="472"/>
      <c r="KML113" s="476"/>
      <c r="KMM113" s="476"/>
      <c r="KMN113" s="476"/>
      <c r="KMO113" s="476"/>
      <c r="KMP113" s="476"/>
      <c r="KMQ113" s="476"/>
      <c r="KMR113" s="476"/>
      <c r="KMS113" s="472"/>
      <c r="KMT113" s="476"/>
      <c r="KMU113" s="476"/>
      <c r="KMV113" s="476"/>
      <c r="KMW113" s="476"/>
      <c r="KMX113" s="476"/>
      <c r="KMY113" s="476"/>
      <c r="KMZ113" s="476"/>
      <c r="KNA113" s="472"/>
      <c r="KNB113" s="476"/>
      <c r="KNC113" s="476"/>
      <c r="KND113" s="476"/>
      <c r="KNE113" s="476"/>
      <c r="KNF113" s="476"/>
      <c r="KNG113" s="476"/>
      <c r="KNH113" s="476"/>
      <c r="KNI113" s="472"/>
      <c r="KNJ113" s="476"/>
      <c r="KNK113" s="476"/>
      <c r="KNL113" s="476"/>
      <c r="KNM113" s="476"/>
      <c r="KNN113" s="476"/>
      <c r="KNO113" s="476"/>
      <c r="KNP113" s="476"/>
      <c r="KNQ113" s="472"/>
      <c r="KNR113" s="476"/>
      <c r="KNS113" s="476"/>
      <c r="KNT113" s="476"/>
      <c r="KNU113" s="476"/>
      <c r="KNV113" s="476"/>
      <c r="KNW113" s="476"/>
      <c r="KNX113" s="476"/>
      <c r="KNY113" s="472"/>
      <c r="KNZ113" s="476"/>
      <c r="KOA113" s="476"/>
      <c r="KOB113" s="476"/>
      <c r="KOC113" s="476"/>
      <c r="KOD113" s="476"/>
      <c r="KOE113" s="476"/>
      <c r="KOF113" s="476"/>
      <c r="KOG113" s="472"/>
      <c r="KOH113" s="476"/>
      <c r="KOI113" s="476"/>
      <c r="KOJ113" s="476"/>
      <c r="KOK113" s="476"/>
      <c r="KOL113" s="476"/>
      <c r="KOM113" s="476"/>
      <c r="KON113" s="476"/>
      <c r="KOO113" s="472"/>
      <c r="KOP113" s="476"/>
      <c r="KOQ113" s="476"/>
      <c r="KOR113" s="476"/>
      <c r="KOS113" s="476"/>
      <c r="KOT113" s="476"/>
      <c r="KOU113" s="476"/>
      <c r="KOV113" s="476"/>
      <c r="KOW113" s="472"/>
      <c r="KOX113" s="476"/>
      <c r="KOY113" s="476"/>
      <c r="KOZ113" s="476"/>
      <c r="KPA113" s="476"/>
      <c r="KPB113" s="476"/>
      <c r="KPC113" s="476"/>
      <c r="KPD113" s="476"/>
      <c r="KPE113" s="472"/>
      <c r="KPF113" s="476"/>
      <c r="KPG113" s="476"/>
      <c r="KPH113" s="476"/>
      <c r="KPI113" s="476"/>
      <c r="KPJ113" s="476"/>
      <c r="KPK113" s="476"/>
      <c r="KPL113" s="476"/>
      <c r="KPM113" s="472"/>
      <c r="KPN113" s="476"/>
      <c r="KPO113" s="476"/>
      <c r="KPP113" s="476"/>
      <c r="KPQ113" s="476"/>
      <c r="KPR113" s="476"/>
      <c r="KPS113" s="476"/>
      <c r="KPT113" s="476"/>
      <c r="KPU113" s="472"/>
      <c r="KPV113" s="476"/>
      <c r="KPW113" s="476"/>
      <c r="KPX113" s="476"/>
      <c r="KPY113" s="476"/>
      <c r="KPZ113" s="476"/>
      <c r="KQA113" s="476"/>
      <c r="KQB113" s="476"/>
      <c r="KQC113" s="472"/>
      <c r="KQD113" s="476"/>
      <c r="KQE113" s="476"/>
      <c r="KQF113" s="476"/>
      <c r="KQG113" s="476"/>
      <c r="KQH113" s="476"/>
      <c r="KQI113" s="476"/>
      <c r="KQJ113" s="476"/>
      <c r="KQK113" s="472"/>
      <c r="KQL113" s="476"/>
      <c r="KQM113" s="476"/>
      <c r="KQN113" s="476"/>
      <c r="KQO113" s="476"/>
      <c r="KQP113" s="476"/>
      <c r="KQQ113" s="476"/>
      <c r="KQR113" s="476"/>
      <c r="KQS113" s="472"/>
      <c r="KQT113" s="476"/>
      <c r="KQU113" s="476"/>
      <c r="KQV113" s="476"/>
      <c r="KQW113" s="476"/>
      <c r="KQX113" s="476"/>
      <c r="KQY113" s="476"/>
      <c r="KQZ113" s="476"/>
      <c r="KRA113" s="472"/>
      <c r="KRB113" s="476"/>
      <c r="KRC113" s="476"/>
      <c r="KRD113" s="476"/>
      <c r="KRE113" s="476"/>
      <c r="KRF113" s="476"/>
      <c r="KRG113" s="476"/>
      <c r="KRH113" s="476"/>
      <c r="KRI113" s="472"/>
      <c r="KRJ113" s="476"/>
      <c r="KRK113" s="476"/>
      <c r="KRL113" s="476"/>
      <c r="KRM113" s="476"/>
      <c r="KRN113" s="476"/>
      <c r="KRO113" s="476"/>
      <c r="KRP113" s="476"/>
      <c r="KRQ113" s="472"/>
      <c r="KRR113" s="476"/>
      <c r="KRS113" s="476"/>
      <c r="KRT113" s="476"/>
      <c r="KRU113" s="476"/>
      <c r="KRV113" s="476"/>
      <c r="KRW113" s="476"/>
      <c r="KRX113" s="476"/>
      <c r="KRY113" s="472"/>
      <c r="KRZ113" s="476"/>
      <c r="KSA113" s="476"/>
      <c r="KSB113" s="476"/>
      <c r="KSC113" s="476"/>
      <c r="KSD113" s="476"/>
      <c r="KSE113" s="476"/>
      <c r="KSF113" s="476"/>
      <c r="KSG113" s="472"/>
      <c r="KSH113" s="476"/>
      <c r="KSI113" s="476"/>
      <c r="KSJ113" s="476"/>
      <c r="KSK113" s="476"/>
      <c r="KSL113" s="476"/>
      <c r="KSM113" s="476"/>
      <c r="KSN113" s="476"/>
      <c r="KSO113" s="472"/>
      <c r="KSP113" s="476"/>
      <c r="KSQ113" s="476"/>
      <c r="KSR113" s="476"/>
      <c r="KSS113" s="476"/>
      <c r="KST113" s="476"/>
      <c r="KSU113" s="476"/>
      <c r="KSV113" s="476"/>
      <c r="KSW113" s="472"/>
      <c r="KSX113" s="476"/>
      <c r="KSY113" s="476"/>
      <c r="KSZ113" s="476"/>
      <c r="KTA113" s="476"/>
      <c r="KTB113" s="476"/>
      <c r="KTC113" s="476"/>
      <c r="KTD113" s="476"/>
      <c r="KTE113" s="472"/>
      <c r="KTF113" s="476"/>
      <c r="KTG113" s="476"/>
      <c r="KTH113" s="476"/>
      <c r="KTI113" s="476"/>
      <c r="KTJ113" s="476"/>
      <c r="KTK113" s="476"/>
      <c r="KTL113" s="476"/>
      <c r="KTM113" s="472"/>
      <c r="KTN113" s="476"/>
      <c r="KTO113" s="476"/>
      <c r="KTP113" s="476"/>
      <c r="KTQ113" s="476"/>
      <c r="KTR113" s="476"/>
      <c r="KTS113" s="476"/>
      <c r="KTT113" s="476"/>
      <c r="KTU113" s="472"/>
      <c r="KTV113" s="476"/>
      <c r="KTW113" s="476"/>
      <c r="KTX113" s="476"/>
      <c r="KTY113" s="476"/>
      <c r="KTZ113" s="476"/>
      <c r="KUA113" s="476"/>
      <c r="KUB113" s="476"/>
      <c r="KUC113" s="472"/>
      <c r="KUD113" s="476"/>
      <c r="KUE113" s="476"/>
      <c r="KUF113" s="476"/>
      <c r="KUG113" s="476"/>
      <c r="KUH113" s="476"/>
      <c r="KUI113" s="476"/>
      <c r="KUJ113" s="476"/>
      <c r="KUK113" s="472"/>
      <c r="KUL113" s="476"/>
      <c r="KUM113" s="476"/>
      <c r="KUN113" s="476"/>
      <c r="KUO113" s="476"/>
      <c r="KUP113" s="476"/>
      <c r="KUQ113" s="476"/>
      <c r="KUR113" s="476"/>
      <c r="KUS113" s="472"/>
      <c r="KUT113" s="476"/>
      <c r="KUU113" s="476"/>
      <c r="KUV113" s="476"/>
      <c r="KUW113" s="476"/>
      <c r="KUX113" s="476"/>
      <c r="KUY113" s="476"/>
      <c r="KUZ113" s="476"/>
      <c r="KVA113" s="472"/>
      <c r="KVB113" s="476"/>
      <c r="KVC113" s="476"/>
      <c r="KVD113" s="476"/>
      <c r="KVE113" s="476"/>
      <c r="KVF113" s="476"/>
      <c r="KVG113" s="476"/>
      <c r="KVH113" s="476"/>
      <c r="KVI113" s="472"/>
      <c r="KVJ113" s="476"/>
      <c r="KVK113" s="476"/>
      <c r="KVL113" s="476"/>
      <c r="KVM113" s="476"/>
      <c r="KVN113" s="476"/>
      <c r="KVO113" s="476"/>
      <c r="KVP113" s="476"/>
      <c r="KVQ113" s="472"/>
      <c r="KVR113" s="476"/>
      <c r="KVS113" s="476"/>
      <c r="KVT113" s="476"/>
      <c r="KVU113" s="476"/>
      <c r="KVV113" s="476"/>
      <c r="KVW113" s="476"/>
      <c r="KVX113" s="476"/>
      <c r="KVY113" s="472"/>
      <c r="KVZ113" s="476"/>
      <c r="KWA113" s="476"/>
      <c r="KWB113" s="476"/>
      <c r="KWC113" s="476"/>
      <c r="KWD113" s="476"/>
      <c r="KWE113" s="476"/>
      <c r="KWF113" s="476"/>
      <c r="KWG113" s="472"/>
      <c r="KWH113" s="476"/>
      <c r="KWI113" s="476"/>
      <c r="KWJ113" s="476"/>
      <c r="KWK113" s="476"/>
      <c r="KWL113" s="476"/>
      <c r="KWM113" s="476"/>
      <c r="KWN113" s="476"/>
      <c r="KWO113" s="472"/>
      <c r="KWP113" s="476"/>
      <c r="KWQ113" s="476"/>
      <c r="KWR113" s="476"/>
      <c r="KWS113" s="476"/>
      <c r="KWT113" s="476"/>
      <c r="KWU113" s="476"/>
      <c r="KWV113" s="476"/>
      <c r="KWW113" s="472"/>
      <c r="KWX113" s="476"/>
      <c r="KWY113" s="476"/>
      <c r="KWZ113" s="476"/>
      <c r="KXA113" s="476"/>
      <c r="KXB113" s="476"/>
      <c r="KXC113" s="476"/>
      <c r="KXD113" s="476"/>
      <c r="KXE113" s="472"/>
      <c r="KXF113" s="476"/>
      <c r="KXG113" s="476"/>
      <c r="KXH113" s="476"/>
      <c r="KXI113" s="476"/>
      <c r="KXJ113" s="476"/>
      <c r="KXK113" s="476"/>
      <c r="KXL113" s="476"/>
      <c r="KXM113" s="472"/>
      <c r="KXN113" s="476"/>
      <c r="KXO113" s="476"/>
      <c r="KXP113" s="476"/>
      <c r="KXQ113" s="476"/>
      <c r="KXR113" s="476"/>
      <c r="KXS113" s="476"/>
      <c r="KXT113" s="476"/>
      <c r="KXU113" s="472"/>
      <c r="KXV113" s="476"/>
      <c r="KXW113" s="476"/>
      <c r="KXX113" s="476"/>
      <c r="KXY113" s="476"/>
      <c r="KXZ113" s="476"/>
      <c r="KYA113" s="476"/>
      <c r="KYB113" s="476"/>
      <c r="KYC113" s="472"/>
      <c r="KYD113" s="476"/>
      <c r="KYE113" s="476"/>
      <c r="KYF113" s="476"/>
      <c r="KYG113" s="476"/>
      <c r="KYH113" s="476"/>
      <c r="KYI113" s="476"/>
      <c r="KYJ113" s="476"/>
      <c r="KYK113" s="472"/>
      <c r="KYL113" s="476"/>
      <c r="KYM113" s="476"/>
      <c r="KYN113" s="476"/>
      <c r="KYO113" s="476"/>
      <c r="KYP113" s="476"/>
      <c r="KYQ113" s="476"/>
      <c r="KYR113" s="476"/>
      <c r="KYS113" s="472"/>
      <c r="KYT113" s="476"/>
      <c r="KYU113" s="476"/>
      <c r="KYV113" s="476"/>
      <c r="KYW113" s="476"/>
      <c r="KYX113" s="476"/>
      <c r="KYY113" s="476"/>
      <c r="KYZ113" s="476"/>
      <c r="KZA113" s="472"/>
      <c r="KZB113" s="476"/>
      <c r="KZC113" s="476"/>
      <c r="KZD113" s="476"/>
      <c r="KZE113" s="476"/>
      <c r="KZF113" s="476"/>
      <c r="KZG113" s="476"/>
      <c r="KZH113" s="476"/>
      <c r="KZI113" s="472"/>
      <c r="KZJ113" s="476"/>
      <c r="KZK113" s="476"/>
      <c r="KZL113" s="476"/>
      <c r="KZM113" s="476"/>
      <c r="KZN113" s="476"/>
      <c r="KZO113" s="476"/>
      <c r="KZP113" s="476"/>
      <c r="KZQ113" s="472"/>
      <c r="KZR113" s="476"/>
      <c r="KZS113" s="476"/>
      <c r="KZT113" s="476"/>
      <c r="KZU113" s="476"/>
      <c r="KZV113" s="476"/>
      <c r="KZW113" s="476"/>
      <c r="KZX113" s="476"/>
      <c r="KZY113" s="472"/>
      <c r="KZZ113" s="476"/>
      <c r="LAA113" s="476"/>
      <c r="LAB113" s="476"/>
      <c r="LAC113" s="476"/>
      <c r="LAD113" s="476"/>
      <c r="LAE113" s="476"/>
      <c r="LAF113" s="476"/>
      <c r="LAG113" s="472"/>
      <c r="LAH113" s="476"/>
      <c r="LAI113" s="476"/>
      <c r="LAJ113" s="476"/>
      <c r="LAK113" s="476"/>
      <c r="LAL113" s="476"/>
      <c r="LAM113" s="476"/>
      <c r="LAN113" s="476"/>
      <c r="LAO113" s="472"/>
      <c r="LAP113" s="476"/>
      <c r="LAQ113" s="476"/>
      <c r="LAR113" s="476"/>
      <c r="LAS113" s="476"/>
      <c r="LAT113" s="476"/>
      <c r="LAU113" s="476"/>
      <c r="LAV113" s="476"/>
      <c r="LAW113" s="472"/>
      <c r="LAX113" s="476"/>
      <c r="LAY113" s="476"/>
      <c r="LAZ113" s="476"/>
      <c r="LBA113" s="476"/>
      <c r="LBB113" s="476"/>
      <c r="LBC113" s="476"/>
      <c r="LBD113" s="476"/>
      <c r="LBE113" s="472"/>
      <c r="LBF113" s="476"/>
      <c r="LBG113" s="476"/>
      <c r="LBH113" s="476"/>
      <c r="LBI113" s="476"/>
      <c r="LBJ113" s="476"/>
      <c r="LBK113" s="476"/>
      <c r="LBL113" s="476"/>
      <c r="LBM113" s="472"/>
      <c r="LBN113" s="476"/>
      <c r="LBO113" s="476"/>
      <c r="LBP113" s="476"/>
      <c r="LBQ113" s="476"/>
      <c r="LBR113" s="476"/>
      <c r="LBS113" s="476"/>
      <c r="LBT113" s="476"/>
      <c r="LBU113" s="472"/>
      <c r="LBV113" s="476"/>
      <c r="LBW113" s="476"/>
      <c r="LBX113" s="476"/>
      <c r="LBY113" s="476"/>
      <c r="LBZ113" s="476"/>
      <c r="LCA113" s="476"/>
      <c r="LCB113" s="476"/>
      <c r="LCC113" s="472"/>
      <c r="LCD113" s="476"/>
      <c r="LCE113" s="476"/>
      <c r="LCF113" s="476"/>
      <c r="LCG113" s="476"/>
      <c r="LCH113" s="476"/>
      <c r="LCI113" s="476"/>
      <c r="LCJ113" s="476"/>
      <c r="LCK113" s="472"/>
      <c r="LCL113" s="476"/>
      <c r="LCM113" s="476"/>
      <c r="LCN113" s="476"/>
      <c r="LCO113" s="476"/>
      <c r="LCP113" s="476"/>
      <c r="LCQ113" s="476"/>
      <c r="LCR113" s="476"/>
      <c r="LCS113" s="472"/>
      <c r="LCT113" s="476"/>
      <c r="LCU113" s="476"/>
      <c r="LCV113" s="476"/>
      <c r="LCW113" s="476"/>
      <c r="LCX113" s="476"/>
      <c r="LCY113" s="476"/>
      <c r="LCZ113" s="476"/>
      <c r="LDA113" s="472"/>
      <c r="LDB113" s="476"/>
      <c r="LDC113" s="476"/>
      <c r="LDD113" s="476"/>
      <c r="LDE113" s="476"/>
      <c r="LDF113" s="476"/>
      <c r="LDG113" s="476"/>
      <c r="LDH113" s="476"/>
      <c r="LDI113" s="472"/>
      <c r="LDJ113" s="476"/>
      <c r="LDK113" s="476"/>
      <c r="LDL113" s="476"/>
      <c r="LDM113" s="476"/>
      <c r="LDN113" s="476"/>
      <c r="LDO113" s="476"/>
      <c r="LDP113" s="476"/>
      <c r="LDQ113" s="472"/>
      <c r="LDR113" s="476"/>
      <c r="LDS113" s="476"/>
      <c r="LDT113" s="476"/>
      <c r="LDU113" s="476"/>
      <c r="LDV113" s="476"/>
      <c r="LDW113" s="476"/>
      <c r="LDX113" s="476"/>
      <c r="LDY113" s="472"/>
      <c r="LDZ113" s="476"/>
      <c r="LEA113" s="476"/>
      <c r="LEB113" s="476"/>
      <c r="LEC113" s="476"/>
      <c r="LED113" s="476"/>
      <c r="LEE113" s="476"/>
      <c r="LEF113" s="476"/>
      <c r="LEG113" s="472"/>
      <c r="LEH113" s="476"/>
      <c r="LEI113" s="476"/>
      <c r="LEJ113" s="476"/>
      <c r="LEK113" s="476"/>
      <c r="LEL113" s="476"/>
      <c r="LEM113" s="476"/>
      <c r="LEN113" s="476"/>
      <c r="LEO113" s="472"/>
      <c r="LEP113" s="476"/>
      <c r="LEQ113" s="476"/>
      <c r="LER113" s="476"/>
      <c r="LES113" s="476"/>
      <c r="LET113" s="476"/>
      <c r="LEU113" s="476"/>
      <c r="LEV113" s="476"/>
      <c r="LEW113" s="472"/>
      <c r="LEX113" s="476"/>
      <c r="LEY113" s="476"/>
      <c r="LEZ113" s="476"/>
      <c r="LFA113" s="476"/>
      <c r="LFB113" s="476"/>
      <c r="LFC113" s="476"/>
      <c r="LFD113" s="476"/>
      <c r="LFE113" s="472"/>
      <c r="LFF113" s="476"/>
      <c r="LFG113" s="476"/>
      <c r="LFH113" s="476"/>
      <c r="LFI113" s="476"/>
      <c r="LFJ113" s="476"/>
      <c r="LFK113" s="476"/>
      <c r="LFL113" s="476"/>
      <c r="LFM113" s="472"/>
      <c r="LFN113" s="476"/>
      <c r="LFO113" s="476"/>
      <c r="LFP113" s="476"/>
      <c r="LFQ113" s="476"/>
      <c r="LFR113" s="476"/>
      <c r="LFS113" s="476"/>
      <c r="LFT113" s="476"/>
      <c r="LFU113" s="472"/>
      <c r="LFV113" s="476"/>
      <c r="LFW113" s="476"/>
      <c r="LFX113" s="476"/>
      <c r="LFY113" s="476"/>
      <c r="LFZ113" s="476"/>
      <c r="LGA113" s="476"/>
      <c r="LGB113" s="476"/>
      <c r="LGC113" s="472"/>
      <c r="LGD113" s="476"/>
      <c r="LGE113" s="476"/>
      <c r="LGF113" s="476"/>
      <c r="LGG113" s="476"/>
      <c r="LGH113" s="476"/>
      <c r="LGI113" s="476"/>
      <c r="LGJ113" s="476"/>
      <c r="LGK113" s="472"/>
      <c r="LGL113" s="476"/>
      <c r="LGM113" s="476"/>
      <c r="LGN113" s="476"/>
      <c r="LGO113" s="476"/>
      <c r="LGP113" s="476"/>
      <c r="LGQ113" s="476"/>
      <c r="LGR113" s="476"/>
      <c r="LGS113" s="472"/>
      <c r="LGT113" s="476"/>
      <c r="LGU113" s="476"/>
      <c r="LGV113" s="476"/>
      <c r="LGW113" s="476"/>
      <c r="LGX113" s="476"/>
      <c r="LGY113" s="476"/>
      <c r="LGZ113" s="476"/>
      <c r="LHA113" s="472"/>
      <c r="LHB113" s="476"/>
      <c r="LHC113" s="476"/>
      <c r="LHD113" s="476"/>
      <c r="LHE113" s="476"/>
      <c r="LHF113" s="476"/>
      <c r="LHG113" s="476"/>
      <c r="LHH113" s="476"/>
      <c r="LHI113" s="472"/>
      <c r="LHJ113" s="476"/>
      <c r="LHK113" s="476"/>
      <c r="LHL113" s="476"/>
      <c r="LHM113" s="476"/>
      <c r="LHN113" s="476"/>
      <c r="LHO113" s="476"/>
      <c r="LHP113" s="476"/>
      <c r="LHQ113" s="472"/>
      <c r="LHR113" s="476"/>
      <c r="LHS113" s="476"/>
      <c r="LHT113" s="476"/>
      <c r="LHU113" s="476"/>
      <c r="LHV113" s="476"/>
      <c r="LHW113" s="476"/>
      <c r="LHX113" s="476"/>
      <c r="LHY113" s="472"/>
      <c r="LHZ113" s="476"/>
      <c r="LIA113" s="476"/>
      <c r="LIB113" s="476"/>
      <c r="LIC113" s="476"/>
      <c r="LID113" s="476"/>
      <c r="LIE113" s="476"/>
      <c r="LIF113" s="476"/>
      <c r="LIG113" s="472"/>
      <c r="LIH113" s="476"/>
      <c r="LII113" s="476"/>
      <c r="LIJ113" s="476"/>
      <c r="LIK113" s="476"/>
      <c r="LIL113" s="476"/>
      <c r="LIM113" s="476"/>
      <c r="LIN113" s="476"/>
      <c r="LIO113" s="472"/>
      <c r="LIP113" s="476"/>
      <c r="LIQ113" s="476"/>
      <c r="LIR113" s="476"/>
      <c r="LIS113" s="476"/>
      <c r="LIT113" s="476"/>
      <c r="LIU113" s="476"/>
      <c r="LIV113" s="476"/>
      <c r="LIW113" s="472"/>
      <c r="LIX113" s="476"/>
      <c r="LIY113" s="476"/>
      <c r="LIZ113" s="476"/>
      <c r="LJA113" s="476"/>
      <c r="LJB113" s="476"/>
      <c r="LJC113" s="476"/>
      <c r="LJD113" s="476"/>
      <c r="LJE113" s="472"/>
      <c r="LJF113" s="476"/>
      <c r="LJG113" s="476"/>
      <c r="LJH113" s="476"/>
      <c r="LJI113" s="476"/>
      <c r="LJJ113" s="476"/>
      <c r="LJK113" s="476"/>
      <c r="LJL113" s="476"/>
      <c r="LJM113" s="472"/>
      <c r="LJN113" s="476"/>
      <c r="LJO113" s="476"/>
      <c r="LJP113" s="476"/>
      <c r="LJQ113" s="476"/>
      <c r="LJR113" s="476"/>
      <c r="LJS113" s="476"/>
      <c r="LJT113" s="476"/>
      <c r="LJU113" s="472"/>
      <c r="LJV113" s="476"/>
      <c r="LJW113" s="476"/>
      <c r="LJX113" s="476"/>
      <c r="LJY113" s="476"/>
      <c r="LJZ113" s="476"/>
      <c r="LKA113" s="476"/>
      <c r="LKB113" s="476"/>
      <c r="LKC113" s="472"/>
      <c r="LKD113" s="476"/>
      <c r="LKE113" s="476"/>
      <c r="LKF113" s="476"/>
      <c r="LKG113" s="476"/>
      <c r="LKH113" s="476"/>
      <c r="LKI113" s="476"/>
      <c r="LKJ113" s="476"/>
      <c r="LKK113" s="472"/>
      <c r="LKL113" s="476"/>
      <c r="LKM113" s="476"/>
      <c r="LKN113" s="476"/>
      <c r="LKO113" s="476"/>
      <c r="LKP113" s="476"/>
      <c r="LKQ113" s="476"/>
      <c r="LKR113" s="476"/>
      <c r="LKS113" s="472"/>
      <c r="LKT113" s="476"/>
      <c r="LKU113" s="476"/>
      <c r="LKV113" s="476"/>
      <c r="LKW113" s="476"/>
      <c r="LKX113" s="476"/>
      <c r="LKY113" s="476"/>
      <c r="LKZ113" s="476"/>
      <c r="LLA113" s="472"/>
      <c r="LLB113" s="476"/>
      <c r="LLC113" s="476"/>
      <c r="LLD113" s="476"/>
      <c r="LLE113" s="476"/>
      <c r="LLF113" s="476"/>
      <c r="LLG113" s="476"/>
      <c r="LLH113" s="476"/>
      <c r="LLI113" s="472"/>
      <c r="LLJ113" s="476"/>
      <c r="LLK113" s="476"/>
      <c r="LLL113" s="476"/>
      <c r="LLM113" s="476"/>
      <c r="LLN113" s="476"/>
      <c r="LLO113" s="476"/>
      <c r="LLP113" s="476"/>
      <c r="LLQ113" s="472"/>
      <c r="LLR113" s="476"/>
      <c r="LLS113" s="476"/>
      <c r="LLT113" s="476"/>
      <c r="LLU113" s="476"/>
      <c r="LLV113" s="476"/>
      <c r="LLW113" s="476"/>
      <c r="LLX113" s="476"/>
      <c r="LLY113" s="472"/>
      <c r="LLZ113" s="476"/>
      <c r="LMA113" s="476"/>
      <c r="LMB113" s="476"/>
      <c r="LMC113" s="476"/>
      <c r="LMD113" s="476"/>
      <c r="LME113" s="476"/>
      <c r="LMF113" s="476"/>
      <c r="LMG113" s="472"/>
      <c r="LMH113" s="476"/>
      <c r="LMI113" s="476"/>
      <c r="LMJ113" s="476"/>
      <c r="LMK113" s="476"/>
      <c r="LML113" s="476"/>
      <c r="LMM113" s="476"/>
      <c r="LMN113" s="476"/>
      <c r="LMO113" s="472"/>
      <c r="LMP113" s="476"/>
      <c r="LMQ113" s="476"/>
      <c r="LMR113" s="476"/>
      <c r="LMS113" s="476"/>
      <c r="LMT113" s="476"/>
      <c r="LMU113" s="476"/>
      <c r="LMV113" s="476"/>
      <c r="LMW113" s="472"/>
      <c r="LMX113" s="476"/>
      <c r="LMY113" s="476"/>
      <c r="LMZ113" s="476"/>
      <c r="LNA113" s="476"/>
      <c r="LNB113" s="476"/>
      <c r="LNC113" s="476"/>
      <c r="LND113" s="476"/>
      <c r="LNE113" s="472"/>
      <c r="LNF113" s="476"/>
      <c r="LNG113" s="476"/>
      <c r="LNH113" s="476"/>
      <c r="LNI113" s="476"/>
      <c r="LNJ113" s="476"/>
      <c r="LNK113" s="476"/>
      <c r="LNL113" s="476"/>
      <c r="LNM113" s="472"/>
      <c r="LNN113" s="476"/>
      <c r="LNO113" s="476"/>
      <c r="LNP113" s="476"/>
      <c r="LNQ113" s="476"/>
      <c r="LNR113" s="476"/>
      <c r="LNS113" s="476"/>
      <c r="LNT113" s="476"/>
      <c r="LNU113" s="472"/>
      <c r="LNV113" s="476"/>
      <c r="LNW113" s="476"/>
      <c r="LNX113" s="476"/>
      <c r="LNY113" s="476"/>
      <c r="LNZ113" s="476"/>
      <c r="LOA113" s="476"/>
      <c r="LOB113" s="476"/>
      <c r="LOC113" s="472"/>
      <c r="LOD113" s="476"/>
      <c r="LOE113" s="476"/>
      <c r="LOF113" s="476"/>
      <c r="LOG113" s="476"/>
      <c r="LOH113" s="476"/>
      <c r="LOI113" s="476"/>
      <c r="LOJ113" s="476"/>
      <c r="LOK113" s="472"/>
      <c r="LOL113" s="476"/>
      <c r="LOM113" s="476"/>
      <c r="LON113" s="476"/>
      <c r="LOO113" s="476"/>
      <c r="LOP113" s="476"/>
      <c r="LOQ113" s="476"/>
      <c r="LOR113" s="476"/>
      <c r="LOS113" s="472"/>
      <c r="LOT113" s="476"/>
      <c r="LOU113" s="476"/>
      <c r="LOV113" s="476"/>
      <c r="LOW113" s="476"/>
      <c r="LOX113" s="476"/>
      <c r="LOY113" s="476"/>
      <c r="LOZ113" s="476"/>
      <c r="LPA113" s="472"/>
      <c r="LPB113" s="476"/>
      <c r="LPC113" s="476"/>
      <c r="LPD113" s="476"/>
      <c r="LPE113" s="476"/>
      <c r="LPF113" s="476"/>
      <c r="LPG113" s="476"/>
      <c r="LPH113" s="476"/>
      <c r="LPI113" s="472"/>
      <c r="LPJ113" s="476"/>
      <c r="LPK113" s="476"/>
      <c r="LPL113" s="476"/>
      <c r="LPM113" s="476"/>
      <c r="LPN113" s="476"/>
      <c r="LPO113" s="476"/>
      <c r="LPP113" s="476"/>
      <c r="LPQ113" s="472"/>
      <c r="LPR113" s="476"/>
      <c r="LPS113" s="476"/>
      <c r="LPT113" s="476"/>
      <c r="LPU113" s="476"/>
      <c r="LPV113" s="476"/>
      <c r="LPW113" s="476"/>
      <c r="LPX113" s="476"/>
      <c r="LPY113" s="472"/>
      <c r="LPZ113" s="476"/>
      <c r="LQA113" s="476"/>
      <c r="LQB113" s="476"/>
      <c r="LQC113" s="476"/>
      <c r="LQD113" s="476"/>
      <c r="LQE113" s="476"/>
      <c r="LQF113" s="476"/>
      <c r="LQG113" s="472"/>
      <c r="LQH113" s="476"/>
      <c r="LQI113" s="476"/>
      <c r="LQJ113" s="476"/>
      <c r="LQK113" s="476"/>
      <c r="LQL113" s="476"/>
      <c r="LQM113" s="476"/>
      <c r="LQN113" s="476"/>
      <c r="LQO113" s="472"/>
      <c r="LQP113" s="476"/>
      <c r="LQQ113" s="476"/>
      <c r="LQR113" s="476"/>
      <c r="LQS113" s="476"/>
      <c r="LQT113" s="476"/>
      <c r="LQU113" s="476"/>
      <c r="LQV113" s="476"/>
      <c r="LQW113" s="472"/>
      <c r="LQX113" s="476"/>
      <c r="LQY113" s="476"/>
      <c r="LQZ113" s="476"/>
      <c r="LRA113" s="476"/>
      <c r="LRB113" s="476"/>
      <c r="LRC113" s="476"/>
      <c r="LRD113" s="476"/>
      <c r="LRE113" s="472"/>
      <c r="LRF113" s="476"/>
      <c r="LRG113" s="476"/>
      <c r="LRH113" s="476"/>
      <c r="LRI113" s="476"/>
      <c r="LRJ113" s="476"/>
      <c r="LRK113" s="476"/>
      <c r="LRL113" s="476"/>
      <c r="LRM113" s="472"/>
      <c r="LRN113" s="476"/>
      <c r="LRO113" s="476"/>
      <c r="LRP113" s="476"/>
      <c r="LRQ113" s="476"/>
      <c r="LRR113" s="476"/>
      <c r="LRS113" s="476"/>
      <c r="LRT113" s="476"/>
      <c r="LRU113" s="472"/>
      <c r="LRV113" s="476"/>
      <c r="LRW113" s="476"/>
      <c r="LRX113" s="476"/>
      <c r="LRY113" s="476"/>
      <c r="LRZ113" s="476"/>
      <c r="LSA113" s="476"/>
      <c r="LSB113" s="476"/>
      <c r="LSC113" s="472"/>
      <c r="LSD113" s="476"/>
      <c r="LSE113" s="476"/>
      <c r="LSF113" s="476"/>
      <c r="LSG113" s="476"/>
      <c r="LSH113" s="476"/>
      <c r="LSI113" s="476"/>
      <c r="LSJ113" s="476"/>
      <c r="LSK113" s="472"/>
      <c r="LSL113" s="476"/>
      <c r="LSM113" s="476"/>
      <c r="LSN113" s="476"/>
      <c r="LSO113" s="476"/>
      <c r="LSP113" s="476"/>
      <c r="LSQ113" s="476"/>
      <c r="LSR113" s="476"/>
      <c r="LSS113" s="472"/>
      <c r="LST113" s="476"/>
      <c r="LSU113" s="476"/>
      <c r="LSV113" s="476"/>
      <c r="LSW113" s="476"/>
      <c r="LSX113" s="476"/>
      <c r="LSY113" s="476"/>
      <c r="LSZ113" s="476"/>
      <c r="LTA113" s="472"/>
      <c r="LTB113" s="476"/>
      <c r="LTC113" s="476"/>
      <c r="LTD113" s="476"/>
      <c r="LTE113" s="476"/>
      <c r="LTF113" s="476"/>
      <c r="LTG113" s="476"/>
      <c r="LTH113" s="476"/>
      <c r="LTI113" s="472"/>
      <c r="LTJ113" s="476"/>
      <c r="LTK113" s="476"/>
      <c r="LTL113" s="476"/>
      <c r="LTM113" s="476"/>
      <c r="LTN113" s="476"/>
      <c r="LTO113" s="476"/>
      <c r="LTP113" s="476"/>
      <c r="LTQ113" s="472"/>
      <c r="LTR113" s="476"/>
      <c r="LTS113" s="476"/>
      <c r="LTT113" s="476"/>
      <c r="LTU113" s="476"/>
      <c r="LTV113" s="476"/>
      <c r="LTW113" s="476"/>
      <c r="LTX113" s="476"/>
      <c r="LTY113" s="472"/>
      <c r="LTZ113" s="476"/>
      <c r="LUA113" s="476"/>
      <c r="LUB113" s="476"/>
      <c r="LUC113" s="476"/>
      <c r="LUD113" s="476"/>
      <c r="LUE113" s="476"/>
      <c r="LUF113" s="476"/>
      <c r="LUG113" s="472"/>
      <c r="LUH113" s="476"/>
      <c r="LUI113" s="476"/>
      <c r="LUJ113" s="476"/>
      <c r="LUK113" s="476"/>
      <c r="LUL113" s="476"/>
      <c r="LUM113" s="476"/>
      <c r="LUN113" s="476"/>
      <c r="LUO113" s="472"/>
      <c r="LUP113" s="476"/>
      <c r="LUQ113" s="476"/>
      <c r="LUR113" s="476"/>
      <c r="LUS113" s="476"/>
      <c r="LUT113" s="476"/>
      <c r="LUU113" s="476"/>
      <c r="LUV113" s="476"/>
      <c r="LUW113" s="472"/>
      <c r="LUX113" s="476"/>
      <c r="LUY113" s="476"/>
      <c r="LUZ113" s="476"/>
      <c r="LVA113" s="476"/>
      <c r="LVB113" s="476"/>
      <c r="LVC113" s="476"/>
      <c r="LVD113" s="476"/>
      <c r="LVE113" s="472"/>
      <c r="LVF113" s="476"/>
      <c r="LVG113" s="476"/>
      <c r="LVH113" s="476"/>
      <c r="LVI113" s="476"/>
      <c r="LVJ113" s="476"/>
      <c r="LVK113" s="476"/>
      <c r="LVL113" s="476"/>
      <c r="LVM113" s="472"/>
      <c r="LVN113" s="476"/>
      <c r="LVO113" s="476"/>
      <c r="LVP113" s="476"/>
      <c r="LVQ113" s="476"/>
      <c r="LVR113" s="476"/>
      <c r="LVS113" s="476"/>
      <c r="LVT113" s="476"/>
      <c r="LVU113" s="472"/>
      <c r="LVV113" s="476"/>
      <c r="LVW113" s="476"/>
      <c r="LVX113" s="476"/>
      <c r="LVY113" s="476"/>
      <c r="LVZ113" s="476"/>
      <c r="LWA113" s="476"/>
      <c r="LWB113" s="476"/>
      <c r="LWC113" s="472"/>
      <c r="LWD113" s="476"/>
      <c r="LWE113" s="476"/>
      <c r="LWF113" s="476"/>
      <c r="LWG113" s="476"/>
      <c r="LWH113" s="476"/>
      <c r="LWI113" s="476"/>
      <c r="LWJ113" s="476"/>
      <c r="LWK113" s="472"/>
      <c r="LWL113" s="476"/>
      <c r="LWM113" s="476"/>
      <c r="LWN113" s="476"/>
      <c r="LWO113" s="476"/>
      <c r="LWP113" s="476"/>
      <c r="LWQ113" s="476"/>
      <c r="LWR113" s="476"/>
      <c r="LWS113" s="472"/>
      <c r="LWT113" s="476"/>
      <c r="LWU113" s="476"/>
      <c r="LWV113" s="476"/>
      <c r="LWW113" s="476"/>
      <c r="LWX113" s="476"/>
      <c r="LWY113" s="476"/>
      <c r="LWZ113" s="476"/>
      <c r="LXA113" s="472"/>
      <c r="LXB113" s="476"/>
      <c r="LXC113" s="476"/>
      <c r="LXD113" s="476"/>
      <c r="LXE113" s="476"/>
      <c r="LXF113" s="476"/>
      <c r="LXG113" s="476"/>
      <c r="LXH113" s="476"/>
      <c r="LXI113" s="472"/>
      <c r="LXJ113" s="476"/>
      <c r="LXK113" s="476"/>
      <c r="LXL113" s="476"/>
      <c r="LXM113" s="476"/>
      <c r="LXN113" s="476"/>
      <c r="LXO113" s="476"/>
      <c r="LXP113" s="476"/>
      <c r="LXQ113" s="472"/>
      <c r="LXR113" s="476"/>
      <c r="LXS113" s="476"/>
      <c r="LXT113" s="476"/>
      <c r="LXU113" s="476"/>
      <c r="LXV113" s="476"/>
      <c r="LXW113" s="476"/>
      <c r="LXX113" s="476"/>
      <c r="LXY113" s="472"/>
      <c r="LXZ113" s="476"/>
      <c r="LYA113" s="476"/>
      <c r="LYB113" s="476"/>
      <c r="LYC113" s="476"/>
      <c r="LYD113" s="476"/>
      <c r="LYE113" s="476"/>
      <c r="LYF113" s="476"/>
      <c r="LYG113" s="472"/>
      <c r="LYH113" s="476"/>
      <c r="LYI113" s="476"/>
      <c r="LYJ113" s="476"/>
      <c r="LYK113" s="476"/>
      <c r="LYL113" s="476"/>
      <c r="LYM113" s="476"/>
      <c r="LYN113" s="476"/>
      <c r="LYO113" s="472"/>
      <c r="LYP113" s="476"/>
      <c r="LYQ113" s="476"/>
      <c r="LYR113" s="476"/>
      <c r="LYS113" s="476"/>
      <c r="LYT113" s="476"/>
      <c r="LYU113" s="476"/>
      <c r="LYV113" s="476"/>
      <c r="LYW113" s="472"/>
      <c r="LYX113" s="476"/>
      <c r="LYY113" s="476"/>
      <c r="LYZ113" s="476"/>
      <c r="LZA113" s="476"/>
      <c r="LZB113" s="476"/>
      <c r="LZC113" s="476"/>
      <c r="LZD113" s="476"/>
      <c r="LZE113" s="472"/>
      <c r="LZF113" s="476"/>
      <c r="LZG113" s="476"/>
      <c r="LZH113" s="476"/>
      <c r="LZI113" s="476"/>
      <c r="LZJ113" s="476"/>
      <c r="LZK113" s="476"/>
      <c r="LZL113" s="476"/>
      <c r="LZM113" s="472"/>
      <c r="LZN113" s="476"/>
      <c r="LZO113" s="476"/>
      <c r="LZP113" s="476"/>
      <c r="LZQ113" s="476"/>
      <c r="LZR113" s="476"/>
      <c r="LZS113" s="476"/>
      <c r="LZT113" s="476"/>
      <c r="LZU113" s="472"/>
      <c r="LZV113" s="476"/>
      <c r="LZW113" s="476"/>
      <c r="LZX113" s="476"/>
      <c r="LZY113" s="476"/>
      <c r="LZZ113" s="476"/>
      <c r="MAA113" s="476"/>
      <c r="MAB113" s="476"/>
      <c r="MAC113" s="472"/>
      <c r="MAD113" s="476"/>
      <c r="MAE113" s="476"/>
      <c r="MAF113" s="476"/>
      <c r="MAG113" s="476"/>
      <c r="MAH113" s="476"/>
      <c r="MAI113" s="476"/>
      <c r="MAJ113" s="476"/>
      <c r="MAK113" s="472"/>
      <c r="MAL113" s="476"/>
      <c r="MAM113" s="476"/>
      <c r="MAN113" s="476"/>
      <c r="MAO113" s="476"/>
      <c r="MAP113" s="476"/>
      <c r="MAQ113" s="476"/>
      <c r="MAR113" s="476"/>
      <c r="MAS113" s="472"/>
      <c r="MAT113" s="476"/>
      <c r="MAU113" s="476"/>
      <c r="MAV113" s="476"/>
      <c r="MAW113" s="476"/>
      <c r="MAX113" s="476"/>
      <c r="MAY113" s="476"/>
      <c r="MAZ113" s="476"/>
      <c r="MBA113" s="472"/>
      <c r="MBB113" s="476"/>
      <c r="MBC113" s="476"/>
      <c r="MBD113" s="476"/>
      <c r="MBE113" s="476"/>
      <c r="MBF113" s="476"/>
      <c r="MBG113" s="476"/>
      <c r="MBH113" s="476"/>
      <c r="MBI113" s="472"/>
      <c r="MBJ113" s="476"/>
      <c r="MBK113" s="476"/>
      <c r="MBL113" s="476"/>
      <c r="MBM113" s="476"/>
      <c r="MBN113" s="476"/>
      <c r="MBO113" s="476"/>
      <c r="MBP113" s="476"/>
      <c r="MBQ113" s="472"/>
      <c r="MBR113" s="476"/>
      <c r="MBS113" s="476"/>
      <c r="MBT113" s="476"/>
      <c r="MBU113" s="476"/>
      <c r="MBV113" s="476"/>
      <c r="MBW113" s="476"/>
      <c r="MBX113" s="476"/>
      <c r="MBY113" s="472"/>
      <c r="MBZ113" s="476"/>
      <c r="MCA113" s="476"/>
      <c r="MCB113" s="476"/>
      <c r="MCC113" s="476"/>
      <c r="MCD113" s="476"/>
      <c r="MCE113" s="476"/>
      <c r="MCF113" s="476"/>
      <c r="MCG113" s="472"/>
      <c r="MCH113" s="476"/>
      <c r="MCI113" s="476"/>
      <c r="MCJ113" s="476"/>
      <c r="MCK113" s="476"/>
      <c r="MCL113" s="476"/>
      <c r="MCM113" s="476"/>
      <c r="MCN113" s="476"/>
      <c r="MCO113" s="472"/>
      <c r="MCP113" s="476"/>
      <c r="MCQ113" s="476"/>
      <c r="MCR113" s="476"/>
      <c r="MCS113" s="476"/>
      <c r="MCT113" s="476"/>
      <c r="MCU113" s="476"/>
      <c r="MCV113" s="476"/>
      <c r="MCW113" s="472"/>
      <c r="MCX113" s="476"/>
      <c r="MCY113" s="476"/>
      <c r="MCZ113" s="476"/>
      <c r="MDA113" s="476"/>
      <c r="MDB113" s="476"/>
      <c r="MDC113" s="476"/>
      <c r="MDD113" s="476"/>
      <c r="MDE113" s="472"/>
      <c r="MDF113" s="476"/>
      <c r="MDG113" s="476"/>
      <c r="MDH113" s="476"/>
      <c r="MDI113" s="476"/>
      <c r="MDJ113" s="476"/>
      <c r="MDK113" s="476"/>
      <c r="MDL113" s="476"/>
      <c r="MDM113" s="472"/>
      <c r="MDN113" s="476"/>
      <c r="MDO113" s="476"/>
      <c r="MDP113" s="476"/>
      <c r="MDQ113" s="476"/>
      <c r="MDR113" s="476"/>
      <c r="MDS113" s="476"/>
      <c r="MDT113" s="476"/>
      <c r="MDU113" s="472"/>
      <c r="MDV113" s="476"/>
      <c r="MDW113" s="476"/>
      <c r="MDX113" s="476"/>
      <c r="MDY113" s="476"/>
      <c r="MDZ113" s="476"/>
      <c r="MEA113" s="476"/>
      <c r="MEB113" s="476"/>
      <c r="MEC113" s="472"/>
      <c r="MED113" s="476"/>
      <c r="MEE113" s="476"/>
      <c r="MEF113" s="476"/>
      <c r="MEG113" s="476"/>
      <c r="MEH113" s="476"/>
      <c r="MEI113" s="476"/>
      <c r="MEJ113" s="476"/>
      <c r="MEK113" s="472"/>
      <c r="MEL113" s="476"/>
      <c r="MEM113" s="476"/>
      <c r="MEN113" s="476"/>
      <c r="MEO113" s="476"/>
      <c r="MEP113" s="476"/>
      <c r="MEQ113" s="476"/>
      <c r="MER113" s="476"/>
      <c r="MES113" s="472"/>
      <c r="MET113" s="476"/>
      <c r="MEU113" s="476"/>
      <c r="MEV113" s="476"/>
      <c r="MEW113" s="476"/>
      <c r="MEX113" s="476"/>
      <c r="MEY113" s="476"/>
      <c r="MEZ113" s="476"/>
      <c r="MFA113" s="472"/>
      <c r="MFB113" s="476"/>
      <c r="MFC113" s="476"/>
      <c r="MFD113" s="476"/>
      <c r="MFE113" s="476"/>
      <c r="MFF113" s="476"/>
      <c r="MFG113" s="476"/>
      <c r="MFH113" s="476"/>
      <c r="MFI113" s="472"/>
      <c r="MFJ113" s="476"/>
      <c r="MFK113" s="476"/>
      <c r="MFL113" s="476"/>
      <c r="MFM113" s="476"/>
      <c r="MFN113" s="476"/>
      <c r="MFO113" s="476"/>
      <c r="MFP113" s="476"/>
      <c r="MFQ113" s="472"/>
      <c r="MFR113" s="476"/>
      <c r="MFS113" s="476"/>
      <c r="MFT113" s="476"/>
      <c r="MFU113" s="476"/>
      <c r="MFV113" s="476"/>
      <c r="MFW113" s="476"/>
      <c r="MFX113" s="476"/>
      <c r="MFY113" s="472"/>
      <c r="MFZ113" s="476"/>
      <c r="MGA113" s="476"/>
      <c r="MGB113" s="476"/>
      <c r="MGC113" s="476"/>
      <c r="MGD113" s="476"/>
      <c r="MGE113" s="476"/>
      <c r="MGF113" s="476"/>
      <c r="MGG113" s="472"/>
      <c r="MGH113" s="476"/>
      <c r="MGI113" s="476"/>
      <c r="MGJ113" s="476"/>
      <c r="MGK113" s="476"/>
      <c r="MGL113" s="476"/>
      <c r="MGM113" s="476"/>
      <c r="MGN113" s="476"/>
      <c r="MGO113" s="472"/>
      <c r="MGP113" s="476"/>
      <c r="MGQ113" s="476"/>
      <c r="MGR113" s="476"/>
      <c r="MGS113" s="476"/>
      <c r="MGT113" s="476"/>
      <c r="MGU113" s="476"/>
      <c r="MGV113" s="476"/>
      <c r="MGW113" s="472"/>
      <c r="MGX113" s="476"/>
      <c r="MGY113" s="476"/>
      <c r="MGZ113" s="476"/>
      <c r="MHA113" s="476"/>
      <c r="MHB113" s="476"/>
      <c r="MHC113" s="476"/>
      <c r="MHD113" s="476"/>
      <c r="MHE113" s="472"/>
      <c r="MHF113" s="476"/>
      <c r="MHG113" s="476"/>
      <c r="MHH113" s="476"/>
      <c r="MHI113" s="476"/>
      <c r="MHJ113" s="476"/>
      <c r="MHK113" s="476"/>
      <c r="MHL113" s="476"/>
      <c r="MHM113" s="472"/>
      <c r="MHN113" s="476"/>
      <c r="MHO113" s="476"/>
      <c r="MHP113" s="476"/>
      <c r="MHQ113" s="476"/>
      <c r="MHR113" s="476"/>
      <c r="MHS113" s="476"/>
      <c r="MHT113" s="476"/>
      <c r="MHU113" s="472"/>
      <c r="MHV113" s="476"/>
      <c r="MHW113" s="476"/>
      <c r="MHX113" s="476"/>
      <c r="MHY113" s="476"/>
      <c r="MHZ113" s="476"/>
      <c r="MIA113" s="476"/>
      <c r="MIB113" s="476"/>
      <c r="MIC113" s="472"/>
      <c r="MID113" s="476"/>
      <c r="MIE113" s="476"/>
      <c r="MIF113" s="476"/>
      <c r="MIG113" s="476"/>
      <c r="MIH113" s="476"/>
      <c r="MII113" s="476"/>
      <c r="MIJ113" s="476"/>
      <c r="MIK113" s="472"/>
      <c r="MIL113" s="476"/>
      <c r="MIM113" s="476"/>
      <c r="MIN113" s="476"/>
      <c r="MIO113" s="476"/>
      <c r="MIP113" s="476"/>
      <c r="MIQ113" s="476"/>
      <c r="MIR113" s="476"/>
      <c r="MIS113" s="472"/>
      <c r="MIT113" s="476"/>
      <c r="MIU113" s="476"/>
      <c r="MIV113" s="476"/>
      <c r="MIW113" s="476"/>
      <c r="MIX113" s="476"/>
      <c r="MIY113" s="476"/>
      <c r="MIZ113" s="476"/>
      <c r="MJA113" s="472"/>
      <c r="MJB113" s="476"/>
      <c r="MJC113" s="476"/>
      <c r="MJD113" s="476"/>
      <c r="MJE113" s="476"/>
      <c r="MJF113" s="476"/>
      <c r="MJG113" s="476"/>
      <c r="MJH113" s="476"/>
      <c r="MJI113" s="472"/>
      <c r="MJJ113" s="476"/>
      <c r="MJK113" s="476"/>
      <c r="MJL113" s="476"/>
      <c r="MJM113" s="476"/>
      <c r="MJN113" s="476"/>
      <c r="MJO113" s="476"/>
      <c r="MJP113" s="476"/>
      <c r="MJQ113" s="472"/>
      <c r="MJR113" s="476"/>
      <c r="MJS113" s="476"/>
      <c r="MJT113" s="476"/>
      <c r="MJU113" s="476"/>
      <c r="MJV113" s="476"/>
      <c r="MJW113" s="476"/>
      <c r="MJX113" s="476"/>
      <c r="MJY113" s="472"/>
      <c r="MJZ113" s="476"/>
      <c r="MKA113" s="476"/>
      <c r="MKB113" s="476"/>
      <c r="MKC113" s="476"/>
      <c r="MKD113" s="476"/>
      <c r="MKE113" s="476"/>
      <c r="MKF113" s="476"/>
      <c r="MKG113" s="472"/>
      <c r="MKH113" s="476"/>
      <c r="MKI113" s="476"/>
      <c r="MKJ113" s="476"/>
      <c r="MKK113" s="476"/>
      <c r="MKL113" s="476"/>
      <c r="MKM113" s="476"/>
      <c r="MKN113" s="476"/>
      <c r="MKO113" s="472"/>
      <c r="MKP113" s="476"/>
      <c r="MKQ113" s="476"/>
      <c r="MKR113" s="476"/>
      <c r="MKS113" s="476"/>
      <c r="MKT113" s="476"/>
      <c r="MKU113" s="476"/>
      <c r="MKV113" s="476"/>
      <c r="MKW113" s="472"/>
      <c r="MKX113" s="476"/>
      <c r="MKY113" s="476"/>
      <c r="MKZ113" s="476"/>
      <c r="MLA113" s="476"/>
      <c r="MLB113" s="476"/>
      <c r="MLC113" s="476"/>
      <c r="MLD113" s="476"/>
      <c r="MLE113" s="472"/>
      <c r="MLF113" s="476"/>
      <c r="MLG113" s="476"/>
      <c r="MLH113" s="476"/>
      <c r="MLI113" s="476"/>
      <c r="MLJ113" s="476"/>
      <c r="MLK113" s="476"/>
      <c r="MLL113" s="476"/>
      <c r="MLM113" s="472"/>
      <c r="MLN113" s="476"/>
      <c r="MLO113" s="476"/>
      <c r="MLP113" s="476"/>
      <c r="MLQ113" s="476"/>
      <c r="MLR113" s="476"/>
      <c r="MLS113" s="476"/>
      <c r="MLT113" s="476"/>
      <c r="MLU113" s="472"/>
      <c r="MLV113" s="476"/>
      <c r="MLW113" s="476"/>
      <c r="MLX113" s="476"/>
      <c r="MLY113" s="476"/>
      <c r="MLZ113" s="476"/>
      <c r="MMA113" s="476"/>
      <c r="MMB113" s="476"/>
      <c r="MMC113" s="472"/>
      <c r="MMD113" s="476"/>
      <c r="MME113" s="476"/>
      <c r="MMF113" s="476"/>
      <c r="MMG113" s="476"/>
      <c r="MMH113" s="476"/>
      <c r="MMI113" s="476"/>
      <c r="MMJ113" s="476"/>
      <c r="MMK113" s="472"/>
      <c r="MML113" s="476"/>
      <c r="MMM113" s="476"/>
      <c r="MMN113" s="476"/>
      <c r="MMO113" s="476"/>
      <c r="MMP113" s="476"/>
      <c r="MMQ113" s="476"/>
      <c r="MMR113" s="476"/>
      <c r="MMS113" s="472"/>
      <c r="MMT113" s="476"/>
      <c r="MMU113" s="476"/>
      <c r="MMV113" s="476"/>
      <c r="MMW113" s="476"/>
      <c r="MMX113" s="476"/>
      <c r="MMY113" s="476"/>
      <c r="MMZ113" s="476"/>
      <c r="MNA113" s="472"/>
      <c r="MNB113" s="476"/>
      <c r="MNC113" s="476"/>
      <c r="MND113" s="476"/>
      <c r="MNE113" s="476"/>
      <c r="MNF113" s="476"/>
      <c r="MNG113" s="476"/>
      <c r="MNH113" s="476"/>
      <c r="MNI113" s="472"/>
      <c r="MNJ113" s="476"/>
      <c r="MNK113" s="476"/>
      <c r="MNL113" s="476"/>
      <c r="MNM113" s="476"/>
      <c r="MNN113" s="476"/>
      <c r="MNO113" s="476"/>
      <c r="MNP113" s="476"/>
      <c r="MNQ113" s="472"/>
      <c r="MNR113" s="476"/>
      <c r="MNS113" s="476"/>
      <c r="MNT113" s="476"/>
      <c r="MNU113" s="476"/>
      <c r="MNV113" s="476"/>
      <c r="MNW113" s="476"/>
      <c r="MNX113" s="476"/>
      <c r="MNY113" s="472"/>
      <c r="MNZ113" s="476"/>
      <c r="MOA113" s="476"/>
      <c r="MOB113" s="476"/>
      <c r="MOC113" s="476"/>
      <c r="MOD113" s="476"/>
      <c r="MOE113" s="476"/>
      <c r="MOF113" s="476"/>
      <c r="MOG113" s="472"/>
      <c r="MOH113" s="476"/>
      <c r="MOI113" s="476"/>
      <c r="MOJ113" s="476"/>
      <c r="MOK113" s="476"/>
      <c r="MOL113" s="476"/>
      <c r="MOM113" s="476"/>
      <c r="MON113" s="476"/>
      <c r="MOO113" s="472"/>
      <c r="MOP113" s="476"/>
      <c r="MOQ113" s="476"/>
      <c r="MOR113" s="476"/>
      <c r="MOS113" s="476"/>
      <c r="MOT113" s="476"/>
      <c r="MOU113" s="476"/>
      <c r="MOV113" s="476"/>
      <c r="MOW113" s="472"/>
      <c r="MOX113" s="476"/>
      <c r="MOY113" s="476"/>
      <c r="MOZ113" s="476"/>
      <c r="MPA113" s="476"/>
      <c r="MPB113" s="476"/>
      <c r="MPC113" s="476"/>
      <c r="MPD113" s="476"/>
      <c r="MPE113" s="472"/>
      <c r="MPF113" s="476"/>
      <c r="MPG113" s="476"/>
      <c r="MPH113" s="476"/>
      <c r="MPI113" s="476"/>
      <c r="MPJ113" s="476"/>
      <c r="MPK113" s="476"/>
      <c r="MPL113" s="476"/>
      <c r="MPM113" s="472"/>
      <c r="MPN113" s="476"/>
      <c r="MPO113" s="476"/>
      <c r="MPP113" s="476"/>
      <c r="MPQ113" s="476"/>
      <c r="MPR113" s="476"/>
      <c r="MPS113" s="476"/>
      <c r="MPT113" s="476"/>
      <c r="MPU113" s="472"/>
      <c r="MPV113" s="476"/>
      <c r="MPW113" s="476"/>
      <c r="MPX113" s="476"/>
      <c r="MPY113" s="476"/>
      <c r="MPZ113" s="476"/>
      <c r="MQA113" s="476"/>
      <c r="MQB113" s="476"/>
      <c r="MQC113" s="472"/>
      <c r="MQD113" s="476"/>
      <c r="MQE113" s="476"/>
      <c r="MQF113" s="476"/>
      <c r="MQG113" s="476"/>
      <c r="MQH113" s="476"/>
      <c r="MQI113" s="476"/>
      <c r="MQJ113" s="476"/>
      <c r="MQK113" s="472"/>
      <c r="MQL113" s="476"/>
      <c r="MQM113" s="476"/>
      <c r="MQN113" s="476"/>
      <c r="MQO113" s="476"/>
      <c r="MQP113" s="476"/>
      <c r="MQQ113" s="476"/>
      <c r="MQR113" s="476"/>
      <c r="MQS113" s="472"/>
      <c r="MQT113" s="476"/>
      <c r="MQU113" s="476"/>
      <c r="MQV113" s="476"/>
      <c r="MQW113" s="476"/>
      <c r="MQX113" s="476"/>
      <c r="MQY113" s="476"/>
      <c r="MQZ113" s="476"/>
      <c r="MRA113" s="472"/>
      <c r="MRB113" s="476"/>
      <c r="MRC113" s="476"/>
      <c r="MRD113" s="476"/>
      <c r="MRE113" s="476"/>
      <c r="MRF113" s="476"/>
      <c r="MRG113" s="476"/>
      <c r="MRH113" s="476"/>
      <c r="MRI113" s="472"/>
      <c r="MRJ113" s="476"/>
      <c r="MRK113" s="476"/>
      <c r="MRL113" s="476"/>
      <c r="MRM113" s="476"/>
      <c r="MRN113" s="476"/>
      <c r="MRO113" s="476"/>
      <c r="MRP113" s="476"/>
      <c r="MRQ113" s="472"/>
      <c r="MRR113" s="476"/>
      <c r="MRS113" s="476"/>
      <c r="MRT113" s="476"/>
      <c r="MRU113" s="476"/>
      <c r="MRV113" s="476"/>
      <c r="MRW113" s="476"/>
      <c r="MRX113" s="476"/>
      <c r="MRY113" s="472"/>
      <c r="MRZ113" s="476"/>
      <c r="MSA113" s="476"/>
      <c r="MSB113" s="476"/>
      <c r="MSC113" s="476"/>
      <c r="MSD113" s="476"/>
      <c r="MSE113" s="476"/>
      <c r="MSF113" s="476"/>
      <c r="MSG113" s="472"/>
      <c r="MSH113" s="476"/>
      <c r="MSI113" s="476"/>
      <c r="MSJ113" s="476"/>
      <c r="MSK113" s="476"/>
      <c r="MSL113" s="476"/>
      <c r="MSM113" s="476"/>
      <c r="MSN113" s="476"/>
      <c r="MSO113" s="472"/>
      <c r="MSP113" s="476"/>
      <c r="MSQ113" s="476"/>
      <c r="MSR113" s="476"/>
      <c r="MSS113" s="476"/>
      <c r="MST113" s="476"/>
      <c r="MSU113" s="476"/>
      <c r="MSV113" s="476"/>
      <c r="MSW113" s="472"/>
      <c r="MSX113" s="476"/>
      <c r="MSY113" s="476"/>
      <c r="MSZ113" s="476"/>
      <c r="MTA113" s="476"/>
      <c r="MTB113" s="476"/>
      <c r="MTC113" s="476"/>
      <c r="MTD113" s="476"/>
      <c r="MTE113" s="472"/>
      <c r="MTF113" s="476"/>
      <c r="MTG113" s="476"/>
      <c r="MTH113" s="476"/>
      <c r="MTI113" s="476"/>
      <c r="MTJ113" s="476"/>
      <c r="MTK113" s="476"/>
      <c r="MTL113" s="476"/>
      <c r="MTM113" s="472"/>
      <c r="MTN113" s="476"/>
      <c r="MTO113" s="476"/>
      <c r="MTP113" s="476"/>
      <c r="MTQ113" s="476"/>
      <c r="MTR113" s="476"/>
      <c r="MTS113" s="476"/>
      <c r="MTT113" s="476"/>
      <c r="MTU113" s="472"/>
      <c r="MTV113" s="476"/>
      <c r="MTW113" s="476"/>
      <c r="MTX113" s="476"/>
      <c r="MTY113" s="476"/>
      <c r="MTZ113" s="476"/>
      <c r="MUA113" s="476"/>
      <c r="MUB113" s="476"/>
      <c r="MUC113" s="472"/>
      <c r="MUD113" s="476"/>
      <c r="MUE113" s="476"/>
      <c r="MUF113" s="476"/>
      <c r="MUG113" s="476"/>
      <c r="MUH113" s="476"/>
      <c r="MUI113" s="476"/>
      <c r="MUJ113" s="476"/>
      <c r="MUK113" s="472"/>
      <c r="MUL113" s="476"/>
      <c r="MUM113" s="476"/>
      <c r="MUN113" s="476"/>
      <c r="MUO113" s="476"/>
      <c r="MUP113" s="476"/>
      <c r="MUQ113" s="476"/>
      <c r="MUR113" s="476"/>
      <c r="MUS113" s="472"/>
      <c r="MUT113" s="476"/>
      <c r="MUU113" s="476"/>
      <c r="MUV113" s="476"/>
      <c r="MUW113" s="476"/>
      <c r="MUX113" s="476"/>
      <c r="MUY113" s="476"/>
      <c r="MUZ113" s="476"/>
      <c r="MVA113" s="472"/>
      <c r="MVB113" s="476"/>
      <c r="MVC113" s="476"/>
      <c r="MVD113" s="476"/>
      <c r="MVE113" s="476"/>
      <c r="MVF113" s="476"/>
      <c r="MVG113" s="476"/>
      <c r="MVH113" s="476"/>
      <c r="MVI113" s="472"/>
      <c r="MVJ113" s="476"/>
      <c r="MVK113" s="476"/>
      <c r="MVL113" s="476"/>
      <c r="MVM113" s="476"/>
      <c r="MVN113" s="476"/>
      <c r="MVO113" s="476"/>
      <c r="MVP113" s="476"/>
      <c r="MVQ113" s="472"/>
      <c r="MVR113" s="476"/>
      <c r="MVS113" s="476"/>
      <c r="MVT113" s="476"/>
      <c r="MVU113" s="476"/>
      <c r="MVV113" s="476"/>
      <c r="MVW113" s="476"/>
      <c r="MVX113" s="476"/>
      <c r="MVY113" s="472"/>
      <c r="MVZ113" s="476"/>
      <c r="MWA113" s="476"/>
      <c r="MWB113" s="476"/>
      <c r="MWC113" s="476"/>
      <c r="MWD113" s="476"/>
      <c r="MWE113" s="476"/>
      <c r="MWF113" s="476"/>
      <c r="MWG113" s="472"/>
      <c r="MWH113" s="476"/>
      <c r="MWI113" s="476"/>
      <c r="MWJ113" s="476"/>
      <c r="MWK113" s="476"/>
      <c r="MWL113" s="476"/>
      <c r="MWM113" s="476"/>
      <c r="MWN113" s="476"/>
      <c r="MWO113" s="472"/>
      <c r="MWP113" s="476"/>
      <c r="MWQ113" s="476"/>
      <c r="MWR113" s="476"/>
      <c r="MWS113" s="476"/>
      <c r="MWT113" s="476"/>
      <c r="MWU113" s="476"/>
      <c r="MWV113" s="476"/>
      <c r="MWW113" s="472"/>
      <c r="MWX113" s="476"/>
      <c r="MWY113" s="476"/>
      <c r="MWZ113" s="476"/>
      <c r="MXA113" s="476"/>
      <c r="MXB113" s="476"/>
      <c r="MXC113" s="476"/>
      <c r="MXD113" s="476"/>
      <c r="MXE113" s="472"/>
      <c r="MXF113" s="476"/>
      <c r="MXG113" s="476"/>
      <c r="MXH113" s="476"/>
      <c r="MXI113" s="476"/>
      <c r="MXJ113" s="476"/>
      <c r="MXK113" s="476"/>
      <c r="MXL113" s="476"/>
      <c r="MXM113" s="472"/>
      <c r="MXN113" s="476"/>
      <c r="MXO113" s="476"/>
      <c r="MXP113" s="476"/>
      <c r="MXQ113" s="476"/>
      <c r="MXR113" s="476"/>
      <c r="MXS113" s="476"/>
      <c r="MXT113" s="476"/>
      <c r="MXU113" s="472"/>
      <c r="MXV113" s="476"/>
      <c r="MXW113" s="476"/>
      <c r="MXX113" s="476"/>
      <c r="MXY113" s="476"/>
      <c r="MXZ113" s="476"/>
      <c r="MYA113" s="476"/>
      <c r="MYB113" s="476"/>
      <c r="MYC113" s="472"/>
      <c r="MYD113" s="476"/>
      <c r="MYE113" s="476"/>
      <c r="MYF113" s="476"/>
      <c r="MYG113" s="476"/>
      <c r="MYH113" s="476"/>
      <c r="MYI113" s="476"/>
      <c r="MYJ113" s="476"/>
      <c r="MYK113" s="472"/>
      <c r="MYL113" s="476"/>
      <c r="MYM113" s="476"/>
      <c r="MYN113" s="476"/>
      <c r="MYO113" s="476"/>
      <c r="MYP113" s="476"/>
      <c r="MYQ113" s="476"/>
      <c r="MYR113" s="476"/>
      <c r="MYS113" s="472"/>
      <c r="MYT113" s="476"/>
      <c r="MYU113" s="476"/>
      <c r="MYV113" s="476"/>
      <c r="MYW113" s="476"/>
      <c r="MYX113" s="476"/>
      <c r="MYY113" s="476"/>
      <c r="MYZ113" s="476"/>
      <c r="MZA113" s="472"/>
      <c r="MZB113" s="476"/>
      <c r="MZC113" s="476"/>
      <c r="MZD113" s="476"/>
      <c r="MZE113" s="476"/>
      <c r="MZF113" s="476"/>
      <c r="MZG113" s="476"/>
      <c r="MZH113" s="476"/>
      <c r="MZI113" s="472"/>
      <c r="MZJ113" s="476"/>
      <c r="MZK113" s="476"/>
      <c r="MZL113" s="476"/>
      <c r="MZM113" s="476"/>
      <c r="MZN113" s="476"/>
      <c r="MZO113" s="476"/>
      <c r="MZP113" s="476"/>
      <c r="MZQ113" s="472"/>
      <c r="MZR113" s="476"/>
      <c r="MZS113" s="476"/>
      <c r="MZT113" s="476"/>
      <c r="MZU113" s="476"/>
      <c r="MZV113" s="476"/>
      <c r="MZW113" s="476"/>
      <c r="MZX113" s="476"/>
      <c r="MZY113" s="472"/>
      <c r="MZZ113" s="476"/>
      <c r="NAA113" s="476"/>
      <c r="NAB113" s="476"/>
      <c r="NAC113" s="476"/>
      <c r="NAD113" s="476"/>
      <c r="NAE113" s="476"/>
      <c r="NAF113" s="476"/>
      <c r="NAG113" s="472"/>
      <c r="NAH113" s="476"/>
      <c r="NAI113" s="476"/>
      <c r="NAJ113" s="476"/>
      <c r="NAK113" s="476"/>
      <c r="NAL113" s="476"/>
      <c r="NAM113" s="476"/>
      <c r="NAN113" s="476"/>
      <c r="NAO113" s="472"/>
      <c r="NAP113" s="476"/>
      <c r="NAQ113" s="476"/>
      <c r="NAR113" s="476"/>
      <c r="NAS113" s="476"/>
      <c r="NAT113" s="476"/>
      <c r="NAU113" s="476"/>
      <c r="NAV113" s="476"/>
      <c r="NAW113" s="472"/>
      <c r="NAX113" s="476"/>
      <c r="NAY113" s="476"/>
      <c r="NAZ113" s="476"/>
      <c r="NBA113" s="476"/>
      <c r="NBB113" s="476"/>
      <c r="NBC113" s="476"/>
      <c r="NBD113" s="476"/>
      <c r="NBE113" s="472"/>
      <c r="NBF113" s="476"/>
      <c r="NBG113" s="476"/>
      <c r="NBH113" s="476"/>
      <c r="NBI113" s="476"/>
      <c r="NBJ113" s="476"/>
      <c r="NBK113" s="476"/>
      <c r="NBL113" s="476"/>
      <c r="NBM113" s="472"/>
      <c r="NBN113" s="476"/>
      <c r="NBO113" s="476"/>
      <c r="NBP113" s="476"/>
      <c r="NBQ113" s="476"/>
      <c r="NBR113" s="476"/>
      <c r="NBS113" s="476"/>
      <c r="NBT113" s="476"/>
      <c r="NBU113" s="472"/>
      <c r="NBV113" s="476"/>
      <c r="NBW113" s="476"/>
      <c r="NBX113" s="476"/>
      <c r="NBY113" s="476"/>
      <c r="NBZ113" s="476"/>
      <c r="NCA113" s="476"/>
      <c r="NCB113" s="476"/>
      <c r="NCC113" s="472"/>
      <c r="NCD113" s="476"/>
      <c r="NCE113" s="476"/>
      <c r="NCF113" s="476"/>
      <c r="NCG113" s="476"/>
      <c r="NCH113" s="476"/>
      <c r="NCI113" s="476"/>
      <c r="NCJ113" s="476"/>
      <c r="NCK113" s="472"/>
      <c r="NCL113" s="476"/>
      <c r="NCM113" s="476"/>
      <c r="NCN113" s="476"/>
      <c r="NCO113" s="476"/>
      <c r="NCP113" s="476"/>
      <c r="NCQ113" s="476"/>
      <c r="NCR113" s="476"/>
      <c r="NCS113" s="472"/>
      <c r="NCT113" s="476"/>
      <c r="NCU113" s="476"/>
      <c r="NCV113" s="476"/>
      <c r="NCW113" s="476"/>
      <c r="NCX113" s="476"/>
      <c r="NCY113" s="476"/>
      <c r="NCZ113" s="476"/>
      <c r="NDA113" s="472"/>
      <c r="NDB113" s="476"/>
      <c r="NDC113" s="476"/>
      <c r="NDD113" s="476"/>
      <c r="NDE113" s="476"/>
      <c r="NDF113" s="476"/>
      <c r="NDG113" s="476"/>
      <c r="NDH113" s="476"/>
      <c r="NDI113" s="472"/>
      <c r="NDJ113" s="476"/>
      <c r="NDK113" s="476"/>
      <c r="NDL113" s="476"/>
      <c r="NDM113" s="476"/>
      <c r="NDN113" s="476"/>
      <c r="NDO113" s="476"/>
      <c r="NDP113" s="476"/>
      <c r="NDQ113" s="472"/>
      <c r="NDR113" s="476"/>
      <c r="NDS113" s="476"/>
      <c r="NDT113" s="476"/>
      <c r="NDU113" s="476"/>
      <c r="NDV113" s="476"/>
      <c r="NDW113" s="476"/>
      <c r="NDX113" s="476"/>
      <c r="NDY113" s="472"/>
      <c r="NDZ113" s="476"/>
      <c r="NEA113" s="476"/>
      <c r="NEB113" s="476"/>
      <c r="NEC113" s="476"/>
      <c r="NED113" s="476"/>
      <c r="NEE113" s="476"/>
      <c r="NEF113" s="476"/>
      <c r="NEG113" s="472"/>
      <c r="NEH113" s="476"/>
      <c r="NEI113" s="476"/>
      <c r="NEJ113" s="476"/>
      <c r="NEK113" s="476"/>
      <c r="NEL113" s="476"/>
      <c r="NEM113" s="476"/>
      <c r="NEN113" s="476"/>
      <c r="NEO113" s="472"/>
      <c r="NEP113" s="476"/>
      <c r="NEQ113" s="476"/>
      <c r="NER113" s="476"/>
      <c r="NES113" s="476"/>
      <c r="NET113" s="476"/>
      <c r="NEU113" s="476"/>
      <c r="NEV113" s="476"/>
      <c r="NEW113" s="472"/>
      <c r="NEX113" s="476"/>
      <c r="NEY113" s="476"/>
      <c r="NEZ113" s="476"/>
      <c r="NFA113" s="476"/>
      <c r="NFB113" s="476"/>
      <c r="NFC113" s="476"/>
      <c r="NFD113" s="476"/>
      <c r="NFE113" s="472"/>
      <c r="NFF113" s="476"/>
      <c r="NFG113" s="476"/>
      <c r="NFH113" s="476"/>
      <c r="NFI113" s="476"/>
      <c r="NFJ113" s="476"/>
      <c r="NFK113" s="476"/>
      <c r="NFL113" s="476"/>
      <c r="NFM113" s="472"/>
      <c r="NFN113" s="476"/>
      <c r="NFO113" s="476"/>
      <c r="NFP113" s="476"/>
      <c r="NFQ113" s="476"/>
      <c r="NFR113" s="476"/>
      <c r="NFS113" s="476"/>
      <c r="NFT113" s="476"/>
      <c r="NFU113" s="472"/>
      <c r="NFV113" s="476"/>
      <c r="NFW113" s="476"/>
      <c r="NFX113" s="476"/>
      <c r="NFY113" s="476"/>
      <c r="NFZ113" s="476"/>
      <c r="NGA113" s="476"/>
      <c r="NGB113" s="476"/>
      <c r="NGC113" s="472"/>
      <c r="NGD113" s="476"/>
      <c r="NGE113" s="476"/>
      <c r="NGF113" s="476"/>
      <c r="NGG113" s="476"/>
      <c r="NGH113" s="476"/>
      <c r="NGI113" s="476"/>
      <c r="NGJ113" s="476"/>
      <c r="NGK113" s="472"/>
      <c r="NGL113" s="476"/>
      <c r="NGM113" s="476"/>
      <c r="NGN113" s="476"/>
      <c r="NGO113" s="476"/>
      <c r="NGP113" s="476"/>
      <c r="NGQ113" s="476"/>
      <c r="NGR113" s="476"/>
      <c r="NGS113" s="472"/>
      <c r="NGT113" s="476"/>
      <c r="NGU113" s="476"/>
      <c r="NGV113" s="476"/>
      <c r="NGW113" s="476"/>
      <c r="NGX113" s="476"/>
      <c r="NGY113" s="476"/>
      <c r="NGZ113" s="476"/>
      <c r="NHA113" s="472"/>
      <c r="NHB113" s="476"/>
      <c r="NHC113" s="476"/>
      <c r="NHD113" s="476"/>
      <c r="NHE113" s="476"/>
      <c r="NHF113" s="476"/>
      <c r="NHG113" s="476"/>
      <c r="NHH113" s="476"/>
      <c r="NHI113" s="472"/>
      <c r="NHJ113" s="476"/>
      <c r="NHK113" s="476"/>
      <c r="NHL113" s="476"/>
      <c r="NHM113" s="476"/>
      <c r="NHN113" s="476"/>
      <c r="NHO113" s="476"/>
      <c r="NHP113" s="476"/>
      <c r="NHQ113" s="472"/>
      <c r="NHR113" s="476"/>
      <c r="NHS113" s="476"/>
      <c r="NHT113" s="476"/>
      <c r="NHU113" s="476"/>
      <c r="NHV113" s="476"/>
      <c r="NHW113" s="476"/>
      <c r="NHX113" s="476"/>
      <c r="NHY113" s="472"/>
      <c r="NHZ113" s="476"/>
      <c r="NIA113" s="476"/>
      <c r="NIB113" s="476"/>
      <c r="NIC113" s="476"/>
      <c r="NID113" s="476"/>
      <c r="NIE113" s="476"/>
      <c r="NIF113" s="476"/>
      <c r="NIG113" s="472"/>
      <c r="NIH113" s="476"/>
      <c r="NII113" s="476"/>
      <c r="NIJ113" s="476"/>
      <c r="NIK113" s="476"/>
      <c r="NIL113" s="476"/>
      <c r="NIM113" s="476"/>
      <c r="NIN113" s="476"/>
      <c r="NIO113" s="472"/>
      <c r="NIP113" s="476"/>
      <c r="NIQ113" s="476"/>
      <c r="NIR113" s="476"/>
      <c r="NIS113" s="476"/>
      <c r="NIT113" s="476"/>
      <c r="NIU113" s="476"/>
      <c r="NIV113" s="476"/>
      <c r="NIW113" s="472"/>
      <c r="NIX113" s="476"/>
      <c r="NIY113" s="476"/>
      <c r="NIZ113" s="476"/>
      <c r="NJA113" s="476"/>
      <c r="NJB113" s="476"/>
      <c r="NJC113" s="476"/>
      <c r="NJD113" s="476"/>
      <c r="NJE113" s="472"/>
      <c r="NJF113" s="476"/>
      <c r="NJG113" s="476"/>
      <c r="NJH113" s="476"/>
      <c r="NJI113" s="476"/>
      <c r="NJJ113" s="476"/>
      <c r="NJK113" s="476"/>
      <c r="NJL113" s="476"/>
      <c r="NJM113" s="472"/>
      <c r="NJN113" s="476"/>
      <c r="NJO113" s="476"/>
      <c r="NJP113" s="476"/>
      <c r="NJQ113" s="476"/>
      <c r="NJR113" s="476"/>
      <c r="NJS113" s="476"/>
      <c r="NJT113" s="476"/>
      <c r="NJU113" s="472"/>
      <c r="NJV113" s="476"/>
      <c r="NJW113" s="476"/>
      <c r="NJX113" s="476"/>
      <c r="NJY113" s="476"/>
      <c r="NJZ113" s="476"/>
      <c r="NKA113" s="476"/>
      <c r="NKB113" s="476"/>
      <c r="NKC113" s="472"/>
      <c r="NKD113" s="476"/>
      <c r="NKE113" s="476"/>
      <c r="NKF113" s="476"/>
      <c r="NKG113" s="476"/>
      <c r="NKH113" s="476"/>
      <c r="NKI113" s="476"/>
      <c r="NKJ113" s="476"/>
      <c r="NKK113" s="472"/>
      <c r="NKL113" s="476"/>
      <c r="NKM113" s="476"/>
      <c r="NKN113" s="476"/>
      <c r="NKO113" s="476"/>
      <c r="NKP113" s="476"/>
      <c r="NKQ113" s="476"/>
      <c r="NKR113" s="476"/>
      <c r="NKS113" s="472"/>
      <c r="NKT113" s="476"/>
      <c r="NKU113" s="476"/>
      <c r="NKV113" s="476"/>
      <c r="NKW113" s="476"/>
      <c r="NKX113" s="476"/>
      <c r="NKY113" s="476"/>
      <c r="NKZ113" s="476"/>
      <c r="NLA113" s="472"/>
      <c r="NLB113" s="476"/>
      <c r="NLC113" s="476"/>
      <c r="NLD113" s="476"/>
      <c r="NLE113" s="476"/>
      <c r="NLF113" s="476"/>
      <c r="NLG113" s="476"/>
      <c r="NLH113" s="476"/>
      <c r="NLI113" s="472"/>
      <c r="NLJ113" s="476"/>
      <c r="NLK113" s="476"/>
      <c r="NLL113" s="476"/>
      <c r="NLM113" s="476"/>
      <c r="NLN113" s="476"/>
      <c r="NLO113" s="476"/>
      <c r="NLP113" s="476"/>
      <c r="NLQ113" s="472"/>
      <c r="NLR113" s="476"/>
      <c r="NLS113" s="476"/>
      <c r="NLT113" s="476"/>
      <c r="NLU113" s="476"/>
      <c r="NLV113" s="476"/>
      <c r="NLW113" s="476"/>
      <c r="NLX113" s="476"/>
      <c r="NLY113" s="472"/>
      <c r="NLZ113" s="476"/>
      <c r="NMA113" s="476"/>
      <c r="NMB113" s="476"/>
      <c r="NMC113" s="476"/>
      <c r="NMD113" s="476"/>
      <c r="NME113" s="476"/>
      <c r="NMF113" s="476"/>
      <c r="NMG113" s="472"/>
      <c r="NMH113" s="476"/>
      <c r="NMI113" s="476"/>
      <c r="NMJ113" s="476"/>
      <c r="NMK113" s="476"/>
      <c r="NML113" s="476"/>
      <c r="NMM113" s="476"/>
      <c r="NMN113" s="476"/>
      <c r="NMO113" s="472"/>
      <c r="NMP113" s="476"/>
      <c r="NMQ113" s="476"/>
      <c r="NMR113" s="476"/>
      <c r="NMS113" s="476"/>
      <c r="NMT113" s="476"/>
      <c r="NMU113" s="476"/>
      <c r="NMV113" s="476"/>
      <c r="NMW113" s="472"/>
      <c r="NMX113" s="476"/>
      <c r="NMY113" s="476"/>
      <c r="NMZ113" s="476"/>
      <c r="NNA113" s="476"/>
      <c r="NNB113" s="476"/>
      <c r="NNC113" s="476"/>
      <c r="NND113" s="476"/>
      <c r="NNE113" s="472"/>
      <c r="NNF113" s="476"/>
      <c r="NNG113" s="476"/>
      <c r="NNH113" s="476"/>
      <c r="NNI113" s="476"/>
      <c r="NNJ113" s="476"/>
      <c r="NNK113" s="476"/>
      <c r="NNL113" s="476"/>
      <c r="NNM113" s="472"/>
      <c r="NNN113" s="476"/>
      <c r="NNO113" s="476"/>
      <c r="NNP113" s="476"/>
      <c r="NNQ113" s="476"/>
      <c r="NNR113" s="476"/>
      <c r="NNS113" s="476"/>
      <c r="NNT113" s="476"/>
      <c r="NNU113" s="472"/>
      <c r="NNV113" s="476"/>
      <c r="NNW113" s="476"/>
      <c r="NNX113" s="476"/>
      <c r="NNY113" s="476"/>
      <c r="NNZ113" s="476"/>
      <c r="NOA113" s="476"/>
      <c r="NOB113" s="476"/>
      <c r="NOC113" s="472"/>
      <c r="NOD113" s="476"/>
      <c r="NOE113" s="476"/>
      <c r="NOF113" s="476"/>
      <c r="NOG113" s="476"/>
      <c r="NOH113" s="476"/>
      <c r="NOI113" s="476"/>
      <c r="NOJ113" s="476"/>
      <c r="NOK113" s="472"/>
      <c r="NOL113" s="476"/>
      <c r="NOM113" s="476"/>
      <c r="NON113" s="476"/>
      <c r="NOO113" s="476"/>
      <c r="NOP113" s="476"/>
      <c r="NOQ113" s="476"/>
      <c r="NOR113" s="476"/>
      <c r="NOS113" s="472"/>
      <c r="NOT113" s="476"/>
      <c r="NOU113" s="476"/>
      <c r="NOV113" s="476"/>
      <c r="NOW113" s="476"/>
      <c r="NOX113" s="476"/>
      <c r="NOY113" s="476"/>
      <c r="NOZ113" s="476"/>
      <c r="NPA113" s="472"/>
      <c r="NPB113" s="476"/>
      <c r="NPC113" s="476"/>
      <c r="NPD113" s="476"/>
      <c r="NPE113" s="476"/>
      <c r="NPF113" s="476"/>
      <c r="NPG113" s="476"/>
      <c r="NPH113" s="476"/>
      <c r="NPI113" s="472"/>
      <c r="NPJ113" s="476"/>
      <c r="NPK113" s="476"/>
      <c r="NPL113" s="476"/>
      <c r="NPM113" s="476"/>
      <c r="NPN113" s="476"/>
      <c r="NPO113" s="476"/>
      <c r="NPP113" s="476"/>
      <c r="NPQ113" s="472"/>
      <c r="NPR113" s="476"/>
      <c r="NPS113" s="476"/>
      <c r="NPT113" s="476"/>
      <c r="NPU113" s="476"/>
      <c r="NPV113" s="476"/>
      <c r="NPW113" s="476"/>
      <c r="NPX113" s="476"/>
      <c r="NPY113" s="472"/>
      <c r="NPZ113" s="476"/>
      <c r="NQA113" s="476"/>
      <c r="NQB113" s="476"/>
      <c r="NQC113" s="476"/>
      <c r="NQD113" s="476"/>
      <c r="NQE113" s="476"/>
      <c r="NQF113" s="476"/>
      <c r="NQG113" s="472"/>
      <c r="NQH113" s="476"/>
      <c r="NQI113" s="476"/>
      <c r="NQJ113" s="476"/>
      <c r="NQK113" s="476"/>
      <c r="NQL113" s="476"/>
      <c r="NQM113" s="476"/>
      <c r="NQN113" s="476"/>
      <c r="NQO113" s="472"/>
      <c r="NQP113" s="476"/>
      <c r="NQQ113" s="476"/>
      <c r="NQR113" s="476"/>
      <c r="NQS113" s="476"/>
      <c r="NQT113" s="476"/>
      <c r="NQU113" s="476"/>
      <c r="NQV113" s="476"/>
      <c r="NQW113" s="472"/>
      <c r="NQX113" s="476"/>
      <c r="NQY113" s="476"/>
      <c r="NQZ113" s="476"/>
      <c r="NRA113" s="476"/>
      <c r="NRB113" s="476"/>
      <c r="NRC113" s="476"/>
      <c r="NRD113" s="476"/>
      <c r="NRE113" s="472"/>
      <c r="NRF113" s="476"/>
      <c r="NRG113" s="476"/>
      <c r="NRH113" s="476"/>
      <c r="NRI113" s="476"/>
      <c r="NRJ113" s="476"/>
      <c r="NRK113" s="476"/>
      <c r="NRL113" s="476"/>
      <c r="NRM113" s="472"/>
      <c r="NRN113" s="476"/>
      <c r="NRO113" s="476"/>
      <c r="NRP113" s="476"/>
      <c r="NRQ113" s="476"/>
      <c r="NRR113" s="476"/>
      <c r="NRS113" s="476"/>
      <c r="NRT113" s="476"/>
      <c r="NRU113" s="472"/>
      <c r="NRV113" s="476"/>
      <c r="NRW113" s="476"/>
      <c r="NRX113" s="476"/>
      <c r="NRY113" s="476"/>
      <c r="NRZ113" s="476"/>
      <c r="NSA113" s="476"/>
      <c r="NSB113" s="476"/>
      <c r="NSC113" s="472"/>
      <c r="NSD113" s="476"/>
      <c r="NSE113" s="476"/>
      <c r="NSF113" s="476"/>
      <c r="NSG113" s="476"/>
      <c r="NSH113" s="476"/>
      <c r="NSI113" s="476"/>
      <c r="NSJ113" s="476"/>
      <c r="NSK113" s="472"/>
      <c r="NSL113" s="476"/>
      <c r="NSM113" s="476"/>
      <c r="NSN113" s="476"/>
      <c r="NSO113" s="476"/>
      <c r="NSP113" s="476"/>
      <c r="NSQ113" s="476"/>
      <c r="NSR113" s="476"/>
      <c r="NSS113" s="472"/>
      <c r="NST113" s="476"/>
      <c r="NSU113" s="476"/>
      <c r="NSV113" s="476"/>
      <c r="NSW113" s="476"/>
      <c r="NSX113" s="476"/>
      <c r="NSY113" s="476"/>
      <c r="NSZ113" s="476"/>
      <c r="NTA113" s="472"/>
      <c r="NTB113" s="476"/>
      <c r="NTC113" s="476"/>
      <c r="NTD113" s="476"/>
      <c r="NTE113" s="476"/>
      <c r="NTF113" s="476"/>
      <c r="NTG113" s="476"/>
      <c r="NTH113" s="476"/>
      <c r="NTI113" s="472"/>
      <c r="NTJ113" s="476"/>
      <c r="NTK113" s="476"/>
      <c r="NTL113" s="476"/>
      <c r="NTM113" s="476"/>
      <c r="NTN113" s="476"/>
      <c r="NTO113" s="476"/>
      <c r="NTP113" s="476"/>
      <c r="NTQ113" s="472"/>
      <c r="NTR113" s="476"/>
      <c r="NTS113" s="476"/>
      <c r="NTT113" s="476"/>
      <c r="NTU113" s="476"/>
      <c r="NTV113" s="476"/>
      <c r="NTW113" s="476"/>
      <c r="NTX113" s="476"/>
      <c r="NTY113" s="472"/>
      <c r="NTZ113" s="476"/>
      <c r="NUA113" s="476"/>
      <c r="NUB113" s="476"/>
      <c r="NUC113" s="476"/>
      <c r="NUD113" s="476"/>
      <c r="NUE113" s="476"/>
      <c r="NUF113" s="476"/>
      <c r="NUG113" s="472"/>
      <c r="NUH113" s="476"/>
      <c r="NUI113" s="476"/>
      <c r="NUJ113" s="476"/>
      <c r="NUK113" s="476"/>
      <c r="NUL113" s="476"/>
      <c r="NUM113" s="476"/>
      <c r="NUN113" s="476"/>
      <c r="NUO113" s="472"/>
      <c r="NUP113" s="476"/>
      <c r="NUQ113" s="476"/>
      <c r="NUR113" s="476"/>
      <c r="NUS113" s="476"/>
      <c r="NUT113" s="476"/>
      <c r="NUU113" s="476"/>
      <c r="NUV113" s="476"/>
      <c r="NUW113" s="472"/>
      <c r="NUX113" s="476"/>
      <c r="NUY113" s="476"/>
      <c r="NUZ113" s="476"/>
      <c r="NVA113" s="476"/>
      <c r="NVB113" s="476"/>
      <c r="NVC113" s="476"/>
      <c r="NVD113" s="476"/>
      <c r="NVE113" s="472"/>
      <c r="NVF113" s="476"/>
      <c r="NVG113" s="476"/>
      <c r="NVH113" s="476"/>
      <c r="NVI113" s="476"/>
      <c r="NVJ113" s="476"/>
      <c r="NVK113" s="476"/>
      <c r="NVL113" s="476"/>
      <c r="NVM113" s="472"/>
      <c r="NVN113" s="476"/>
      <c r="NVO113" s="476"/>
      <c r="NVP113" s="476"/>
      <c r="NVQ113" s="476"/>
      <c r="NVR113" s="476"/>
      <c r="NVS113" s="476"/>
      <c r="NVT113" s="476"/>
      <c r="NVU113" s="472"/>
      <c r="NVV113" s="476"/>
      <c r="NVW113" s="476"/>
      <c r="NVX113" s="476"/>
      <c r="NVY113" s="476"/>
      <c r="NVZ113" s="476"/>
      <c r="NWA113" s="476"/>
      <c r="NWB113" s="476"/>
      <c r="NWC113" s="472"/>
      <c r="NWD113" s="476"/>
      <c r="NWE113" s="476"/>
      <c r="NWF113" s="476"/>
      <c r="NWG113" s="476"/>
      <c r="NWH113" s="476"/>
      <c r="NWI113" s="476"/>
      <c r="NWJ113" s="476"/>
      <c r="NWK113" s="472"/>
      <c r="NWL113" s="476"/>
      <c r="NWM113" s="476"/>
      <c r="NWN113" s="476"/>
      <c r="NWO113" s="476"/>
      <c r="NWP113" s="476"/>
      <c r="NWQ113" s="476"/>
      <c r="NWR113" s="476"/>
      <c r="NWS113" s="472"/>
      <c r="NWT113" s="476"/>
      <c r="NWU113" s="476"/>
      <c r="NWV113" s="476"/>
      <c r="NWW113" s="476"/>
      <c r="NWX113" s="476"/>
      <c r="NWY113" s="476"/>
      <c r="NWZ113" s="476"/>
      <c r="NXA113" s="472"/>
      <c r="NXB113" s="476"/>
      <c r="NXC113" s="476"/>
      <c r="NXD113" s="476"/>
      <c r="NXE113" s="476"/>
      <c r="NXF113" s="476"/>
      <c r="NXG113" s="476"/>
      <c r="NXH113" s="476"/>
      <c r="NXI113" s="472"/>
      <c r="NXJ113" s="476"/>
      <c r="NXK113" s="476"/>
      <c r="NXL113" s="476"/>
      <c r="NXM113" s="476"/>
      <c r="NXN113" s="476"/>
      <c r="NXO113" s="476"/>
      <c r="NXP113" s="476"/>
      <c r="NXQ113" s="472"/>
      <c r="NXR113" s="476"/>
      <c r="NXS113" s="476"/>
      <c r="NXT113" s="476"/>
      <c r="NXU113" s="476"/>
      <c r="NXV113" s="476"/>
      <c r="NXW113" s="476"/>
      <c r="NXX113" s="476"/>
      <c r="NXY113" s="472"/>
      <c r="NXZ113" s="476"/>
      <c r="NYA113" s="476"/>
      <c r="NYB113" s="476"/>
      <c r="NYC113" s="476"/>
      <c r="NYD113" s="476"/>
      <c r="NYE113" s="476"/>
      <c r="NYF113" s="476"/>
      <c r="NYG113" s="472"/>
      <c r="NYH113" s="476"/>
      <c r="NYI113" s="476"/>
      <c r="NYJ113" s="476"/>
      <c r="NYK113" s="476"/>
      <c r="NYL113" s="476"/>
      <c r="NYM113" s="476"/>
      <c r="NYN113" s="476"/>
      <c r="NYO113" s="472"/>
      <c r="NYP113" s="476"/>
      <c r="NYQ113" s="476"/>
      <c r="NYR113" s="476"/>
      <c r="NYS113" s="476"/>
      <c r="NYT113" s="476"/>
      <c r="NYU113" s="476"/>
      <c r="NYV113" s="476"/>
      <c r="NYW113" s="472"/>
      <c r="NYX113" s="476"/>
      <c r="NYY113" s="476"/>
      <c r="NYZ113" s="476"/>
      <c r="NZA113" s="476"/>
      <c r="NZB113" s="476"/>
      <c r="NZC113" s="476"/>
      <c r="NZD113" s="476"/>
      <c r="NZE113" s="472"/>
      <c r="NZF113" s="476"/>
      <c r="NZG113" s="476"/>
      <c r="NZH113" s="476"/>
      <c r="NZI113" s="476"/>
      <c r="NZJ113" s="476"/>
      <c r="NZK113" s="476"/>
      <c r="NZL113" s="476"/>
      <c r="NZM113" s="472"/>
      <c r="NZN113" s="476"/>
      <c r="NZO113" s="476"/>
      <c r="NZP113" s="476"/>
      <c r="NZQ113" s="476"/>
      <c r="NZR113" s="476"/>
      <c r="NZS113" s="476"/>
      <c r="NZT113" s="476"/>
      <c r="NZU113" s="472"/>
      <c r="NZV113" s="476"/>
      <c r="NZW113" s="476"/>
      <c r="NZX113" s="476"/>
      <c r="NZY113" s="476"/>
      <c r="NZZ113" s="476"/>
      <c r="OAA113" s="476"/>
      <c r="OAB113" s="476"/>
      <c r="OAC113" s="472"/>
      <c r="OAD113" s="476"/>
      <c r="OAE113" s="476"/>
      <c r="OAF113" s="476"/>
      <c r="OAG113" s="476"/>
      <c r="OAH113" s="476"/>
      <c r="OAI113" s="476"/>
      <c r="OAJ113" s="476"/>
      <c r="OAK113" s="472"/>
      <c r="OAL113" s="476"/>
      <c r="OAM113" s="476"/>
      <c r="OAN113" s="476"/>
      <c r="OAO113" s="476"/>
      <c r="OAP113" s="476"/>
      <c r="OAQ113" s="476"/>
      <c r="OAR113" s="476"/>
      <c r="OAS113" s="472"/>
      <c r="OAT113" s="476"/>
      <c r="OAU113" s="476"/>
      <c r="OAV113" s="476"/>
      <c r="OAW113" s="476"/>
      <c r="OAX113" s="476"/>
      <c r="OAY113" s="476"/>
      <c r="OAZ113" s="476"/>
      <c r="OBA113" s="472"/>
      <c r="OBB113" s="476"/>
      <c r="OBC113" s="476"/>
      <c r="OBD113" s="476"/>
      <c r="OBE113" s="476"/>
      <c r="OBF113" s="476"/>
      <c r="OBG113" s="476"/>
      <c r="OBH113" s="476"/>
      <c r="OBI113" s="472"/>
      <c r="OBJ113" s="476"/>
      <c r="OBK113" s="476"/>
      <c r="OBL113" s="476"/>
      <c r="OBM113" s="476"/>
      <c r="OBN113" s="476"/>
      <c r="OBO113" s="476"/>
      <c r="OBP113" s="476"/>
      <c r="OBQ113" s="472"/>
      <c r="OBR113" s="476"/>
      <c r="OBS113" s="476"/>
      <c r="OBT113" s="476"/>
      <c r="OBU113" s="476"/>
      <c r="OBV113" s="476"/>
      <c r="OBW113" s="476"/>
      <c r="OBX113" s="476"/>
      <c r="OBY113" s="472"/>
      <c r="OBZ113" s="476"/>
      <c r="OCA113" s="476"/>
      <c r="OCB113" s="476"/>
      <c r="OCC113" s="476"/>
      <c r="OCD113" s="476"/>
      <c r="OCE113" s="476"/>
      <c r="OCF113" s="476"/>
      <c r="OCG113" s="472"/>
      <c r="OCH113" s="476"/>
      <c r="OCI113" s="476"/>
      <c r="OCJ113" s="476"/>
      <c r="OCK113" s="476"/>
      <c r="OCL113" s="476"/>
      <c r="OCM113" s="476"/>
      <c r="OCN113" s="476"/>
      <c r="OCO113" s="472"/>
      <c r="OCP113" s="476"/>
      <c r="OCQ113" s="476"/>
      <c r="OCR113" s="476"/>
      <c r="OCS113" s="476"/>
      <c r="OCT113" s="476"/>
      <c r="OCU113" s="476"/>
      <c r="OCV113" s="476"/>
      <c r="OCW113" s="472"/>
      <c r="OCX113" s="476"/>
      <c r="OCY113" s="476"/>
      <c r="OCZ113" s="476"/>
      <c r="ODA113" s="476"/>
      <c r="ODB113" s="476"/>
      <c r="ODC113" s="476"/>
      <c r="ODD113" s="476"/>
      <c r="ODE113" s="472"/>
      <c r="ODF113" s="476"/>
      <c r="ODG113" s="476"/>
      <c r="ODH113" s="476"/>
      <c r="ODI113" s="476"/>
      <c r="ODJ113" s="476"/>
      <c r="ODK113" s="476"/>
      <c r="ODL113" s="476"/>
      <c r="ODM113" s="472"/>
      <c r="ODN113" s="476"/>
      <c r="ODO113" s="476"/>
      <c r="ODP113" s="476"/>
      <c r="ODQ113" s="476"/>
      <c r="ODR113" s="476"/>
      <c r="ODS113" s="476"/>
      <c r="ODT113" s="476"/>
      <c r="ODU113" s="472"/>
      <c r="ODV113" s="476"/>
      <c r="ODW113" s="476"/>
      <c r="ODX113" s="476"/>
      <c r="ODY113" s="476"/>
      <c r="ODZ113" s="476"/>
      <c r="OEA113" s="476"/>
      <c r="OEB113" s="476"/>
      <c r="OEC113" s="472"/>
      <c r="OED113" s="476"/>
      <c r="OEE113" s="476"/>
      <c r="OEF113" s="476"/>
      <c r="OEG113" s="476"/>
      <c r="OEH113" s="476"/>
      <c r="OEI113" s="476"/>
      <c r="OEJ113" s="476"/>
      <c r="OEK113" s="472"/>
      <c r="OEL113" s="476"/>
      <c r="OEM113" s="476"/>
      <c r="OEN113" s="476"/>
      <c r="OEO113" s="476"/>
      <c r="OEP113" s="476"/>
      <c r="OEQ113" s="476"/>
      <c r="OER113" s="476"/>
      <c r="OES113" s="472"/>
      <c r="OET113" s="476"/>
      <c r="OEU113" s="476"/>
      <c r="OEV113" s="476"/>
      <c r="OEW113" s="476"/>
      <c r="OEX113" s="476"/>
      <c r="OEY113" s="476"/>
      <c r="OEZ113" s="476"/>
      <c r="OFA113" s="472"/>
      <c r="OFB113" s="476"/>
      <c r="OFC113" s="476"/>
      <c r="OFD113" s="476"/>
      <c r="OFE113" s="476"/>
      <c r="OFF113" s="476"/>
      <c r="OFG113" s="476"/>
      <c r="OFH113" s="476"/>
      <c r="OFI113" s="472"/>
      <c r="OFJ113" s="476"/>
      <c r="OFK113" s="476"/>
      <c r="OFL113" s="476"/>
      <c r="OFM113" s="476"/>
      <c r="OFN113" s="476"/>
      <c r="OFO113" s="476"/>
      <c r="OFP113" s="476"/>
      <c r="OFQ113" s="472"/>
      <c r="OFR113" s="476"/>
      <c r="OFS113" s="476"/>
      <c r="OFT113" s="476"/>
      <c r="OFU113" s="476"/>
      <c r="OFV113" s="476"/>
      <c r="OFW113" s="476"/>
      <c r="OFX113" s="476"/>
      <c r="OFY113" s="472"/>
      <c r="OFZ113" s="476"/>
      <c r="OGA113" s="476"/>
      <c r="OGB113" s="476"/>
      <c r="OGC113" s="476"/>
      <c r="OGD113" s="476"/>
      <c r="OGE113" s="476"/>
      <c r="OGF113" s="476"/>
      <c r="OGG113" s="472"/>
      <c r="OGH113" s="476"/>
      <c r="OGI113" s="476"/>
      <c r="OGJ113" s="476"/>
      <c r="OGK113" s="476"/>
      <c r="OGL113" s="476"/>
      <c r="OGM113" s="476"/>
      <c r="OGN113" s="476"/>
      <c r="OGO113" s="472"/>
      <c r="OGP113" s="476"/>
      <c r="OGQ113" s="476"/>
      <c r="OGR113" s="476"/>
      <c r="OGS113" s="476"/>
      <c r="OGT113" s="476"/>
      <c r="OGU113" s="476"/>
      <c r="OGV113" s="476"/>
      <c r="OGW113" s="472"/>
      <c r="OGX113" s="476"/>
      <c r="OGY113" s="476"/>
      <c r="OGZ113" s="476"/>
      <c r="OHA113" s="476"/>
      <c r="OHB113" s="476"/>
      <c r="OHC113" s="476"/>
      <c r="OHD113" s="476"/>
      <c r="OHE113" s="472"/>
      <c r="OHF113" s="476"/>
      <c r="OHG113" s="476"/>
      <c r="OHH113" s="476"/>
      <c r="OHI113" s="476"/>
      <c r="OHJ113" s="476"/>
      <c r="OHK113" s="476"/>
      <c r="OHL113" s="476"/>
      <c r="OHM113" s="472"/>
      <c r="OHN113" s="476"/>
      <c r="OHO113" s="476"/>
      <c r="OHP113" s="476"/>
      <c r="OHQ113" s="476"/>
      <c r="OHR113" s="476"/>
      <c r="OHS113" s="476"/>
      <c r="OHT113" s="476"/>
      <c r="OHU113" s="472"/>
      <c r="OHV113" s="476"/>
      <c r="OHW113" s="476"/>
      <c r="OHX113" s="476"/>
      <c r="OHY113" s="476"/>
      <c r="OHZ113" s="476"/>
      <c r="OIA113" s="476"/>
      <c r="OIB113" s="476"/>
      <c r="OIC113" s="472"/>
      <c r="OID113" s="476"/>
      <c r="OIE113" s="476"/>
      <c r="OIF113" s="476"/>
      <c r="OIG113" s="476"/>
      <c r="OIH113" s="476"/>
      <c r="OII113" s="476"/>
      <c r="OIJ113" s="476"/>
      <c r="OIK113" s="472"/>
      <c r="OIL113" s="476"/>
      <c r="OIM113" s="476"/>
      <c r="OIN113" s="476"/>
      <c r="OIO113" s="476"/>
      <c r="OIP113" s="476"/>
      <c r="OIQ113" s="476"/>
      <c r="OIR113" s="476"/>
      <c r="OIS113" s="472"/>
      <c r="OIT113" s="476"/>
      <c r="OIU113" s="476"/>
      <c r="OIV113" s="476"/>
      <c r="OIW113" s="476"/>
      <c r="OIX113" s="476"/>
      <c r="OIY113" s="476"/>
      <c r="OIZ113" s="476"/>
      <c r="OJA113" s="472"/>
      <c r="OJB113" s="476"/>
      <c r="OJC113" s="476"/>
      <c r="OJD113" s="476"/>
      <c r="OJE113" s="476"/>
      <c r="OJF113" s="476"/>
      <c r="OJG113" s="476"/>
      <c r="OJH113" s="476"/>
      <c r="OJI113" s="472"/>
      <c r="OJJ113" s="476"/>
      <c r="OJK113" s="476"/>
      <c r="OJL113" s="476"/>
      <c r="OJM113" s="476"/>
      <c r="OJN113" s="476"/>
      <c r="OJO113" s="476"/>
      <c r="OJP113" s="476"/>
      <c r="OJQ113" s="472"/>
      <c r="OJR113" s="476"/>
      <c r="OJS113" s="476"/>
      <c r="OJT113" s="476"/>
      <c r="OJU113" s="476"/>
      <c r="OJV113" s="476"/>
      <c r="OJW113" s="476"/>
      <c r="OJX113" s="476"/>
      <c r="OJY113" s="472"/>
      <c r="OJZ113" s="476"/>
      <c r="OKA113" s="476"/>
      <c r="OKB113" s="476"/>
      <c r="OKC113" s="476"/>
      <c r="OKD113" s="476"/>
      <c r="OKE113" s="476"/>
      <c r="OKF113" s="476"/>
      <c r="OKG113" s="472"/>
      <c r="OKH113" s="476"/>
      <c r="OKI113" s="476"/>
      <c r="OKJ113" s="476"/>
      <c r="OKK113" s="476"/>
      <c r="OKL113" s="476"/>
      <c r="OKM113" s="476"/>
      <c r="OKN113" s="476"/>
      <c r="OKO113" s="472"/>
      <c r="OKP113" s="476"/>
      <c r="OKQ113" s="476"/>
      <c r="OKR113" s="476"/>
      <c r="OKS113" s="476"/>
      <c r="OKT113" s="476"/>
      <c r="OKU113" s="476"/>
      <c r="OKV113" s="476"/>
      <c r="OKW113" s="472"/>
      <c r="OKX113" s="476"/>
      <c r="OKY113" s="476"/>
      <c r="OKZ113" s="476"/>
      <c r="OLA113" s="476"/>
      <c r="OLB113" s="476"/>
      <c r="OLC113" s="476"/>
      <c r="OLD113" s="476"/>
      <c r="OLE113" s="472"/>
      <c r="OLF113" s="476"/>
      <c r="OLG113" s="476"/>
      <c r="OLH113" s="476"/>
      <c r="OLI113" s="476"/>
      <c r="OLJ113" s="476"/>
      <c r="OLK113" s="476"/>
      <c r="OLL113" s="476"/>
      <c r="OLM113" s="472"/>
      <c r="OLN113" s="476"/>
      <c r="OLO113" s="476"/>
      <c r="OLP113" s="476"/>
      <c r="OLQ113" s="476"/>
      <c r="OLR113" s="476"/>
      <c r="OLS113" s="476"/>
      <c r="OLT113" s="476"/>
      <c r="OLU113" s="472"/>
      <c r="OLV113" s="476"/>
      <c r="OLW113" s="476"/>
      <c r="OLX113" s="476"/>
      <c r="OLY113" s="476"/>
      <c r="OLZ113" s="476"/>
      <c r="OMA113" s="476"/>
      <c r="OMB113" s="476"/>
      <c r="OMC113" s="472"/>
      <c r="OMD113" s="476"/>
      <c r="OME113" s="476"/>
      <c r="OMF113" s="476"/>
      <c r="OMG113" s="476"/>
      <c r="OMH113" s="476"/>
      <c r="OMI113" s="476"/>
      <c r="OMJ113" s="476"/>
      <c r="OMK113" s="472"/>
      <c r="OML113" s="476"/>
      <c r="OMM113" s="476"/>
      <c r="OMN113" s="476"/>
      <c r="OMO113" s="476"/>
      <c r="OMP113" s="476"/>
      <c r="OMQ113" s="476"/>
      <c r="OMR113" s="476"/>
      <c r="OMS113" s="472"/>
      <c r="OMT113" s="476"/>
      <c r="OMU113" s="476"/>
      <c r="OMV113" s="476"/>
      <c r="OMW113" s="476"/>
      <c r="OMX113" s="476"/>
      <c r="OMY113" s="476"/>
      <c r="OMZ113" s="476"/>
      <c r="ONA113" s="472"/>
      <c r="ONB113" s="476"/>
      <c r="ONC113" s="476"/>
      <c r="OND113" s="476"/>
      <c r="ONE113" s="476"/>
      <c r="ONF113" s="476"/>
      <c r="ONG113" s="476"/>
      <c r="ONH113" s="476"/>
      <c r="ONI113" s="472"/>
      <c r="ONJ113" s="476"/>
      <c r="ONK113" s="476"/>
      <c r="ONL113" s="476"/>
      <c r="ONM113" s="476"/>
      <c r="ONN113" s="476"/>
      <c r="ONO113" s="476"/>
      <c r="ONP113" s="476"/>
      <c r="ONQ113" s="472"/>
      <c r="ONR113" s="476"/>
      <c r="ONS113" s="476"/>
      <c r="ONT113" s="476"/>
      <c r="ONU113" s="476"/>
      <c r="ONV113" s="476"/>
      <c r="ONW113" s="476"/>
      <c r="ONX113" s="476"/>
      <c r="ONY113" s="472"/>
      <c r="ONZ113" s="476"/>
      <c r="OOA113" s="476"/>
      <c r="OOB113" s="476"/>
      <c r="OOC113" s="476"/>
      <c r="OOD113" s="476"/>
      <c r="OOE113" s="476"/>
      <c r="OOF113" s="476"/>
      <c r="OOG113" s="472"/>
      <c r="OOH113" s="476"/>
      <c r="OOI113" s="476"/>
      <c r="OOJ113" s="476"/>
      <c r="OOK113" s="476"/>
      <c r="OOL113" s="476"/>
      <c r="OOM113" s="476"/>
      <c r="OON113" s="476"/>
      <c r="OOO113" s="472"/>
      <c r="OOP113" s="476"/>
      <c r="OOQ113" s="476"/>
      <c r="OOR113" s="476"/>
      <c r="OOS113" s="476"/>
      <c r="OOT113" s="476"/>
      <c r="OOU113" s="476"/>
      <c r="OOV113" s="476"/>
      <c r="OOW113" s="472"/>
      <c r="OOX113" s="476"/>
      <c r="OOY113" s="476"/>
      <c r="OOZ113" s="476"/>
      <c r="OPA113" s="476"/>
      <c r="OPB113" s="476"/>
      <c r="OPC113" s="476"/>
      <c r="OPD113" s="476"/>
      <c r="OPE113" s="472"/>
      <c r="OPF113" s="476"/>
      <c r="OPG113" s="476"/>
      <c r="OPH113" s="476"/>
      <c r="OPI113" s="476"/>
      <c r="OPJ113" s="476"/>
      <c r="OPK113" s="476"/>
      <c r="OPL113" s="476"/>
      <c r="OPM113" s="472"/>
      <c r="OPN113" s="476"/>
      <c r="OPO113" s="476"/>
      <c r="OPP113" s="476"/>
      <c r="OPQ113" s="476"/>
      <c r="OPR113" s="476"/>
      <c r="OPS113" s="476"/>
      <c r="OPT113" s="476"/>
      <c r="OPU113" s="472"/>
      <c r="OPV113" s="476"/>
      <c r="OPW113" s="476"/>
      <c r="OPX113" s="476"/>
      <c r="OPY113" s="476"/>
      <c r="OPZ113" s="476"/>
      <c r="OQA113" s="476"/>
      <c r="OQB113" s="476"/>
      <c r="OQC113" s="472"/>
      <c r="OQD113" s="476"/>
      <c r="OQE113" s="476"/>
      <c r="OQF113" s="476"/>
      <c r="OQG113" s="476"/>
      <c r="OQH113" s="476"/>
      <c r="OQI113" s="476"/>
      <c r="OQJ113" s="476"/>
      <c r="OQK113" s="472"/>
      <c r="OQL113" s="476"/>
      <c r="OQM113" s="476"/>
      <c r="OQN113" s="476"/>
      <c r="OQO113" s="476"/>
      <c r="OQP113" s="476"/>
      <c r="OQQ113" s="476"/>
      <c r="OQR113" s="476"/>
      <c r="OQS113" s="472"/>
      <c r="OQT113" s="476"/>
      <c r="OQU113" s="476"/>
      <c r="OQV113" s="476"/>
      <c r="OQW113" s="476"/>
      <c r="OQX113" s="476"/>
      <c r="OQY113" s="476"/>
      <c r="OQZ113" s="476"/>
      <c r="ORA113" s="472"/>
      <c r="ORB113" s="476"/>
      <c r="ORC113" s="476"/>
      <c r="ORD113" s="476"/>
      <c r="ORE113" s="476"/>
      <c r="ORF113" s="476"/>
      <c r="ORG113" s="476"/>
      <c r="ORH113" s="476"/>
      <c r="ORI113" s="472"/>
      <c r="ORJ113" s="476"/>
      <c r="ORK113" s="476"/>
      <c r="ORL113" s="476"/>
      <c r="ORM113" s="476"/>
      <c r="ORN113" s="476"/>
      <c r="ORO113" s="476"/>
      <c r="ORP113" s="476"/>
      <c r="ORQ113" s="472"/>
      <c r="ORR113" s="476"/>
      <c r="ORS113" s="476"/>
      <c r="ORT113" s="476"/>
      <c r="ORU113" s="476"/>
      <c r="ORV113" s="476"/>
      <c r="ORW113" s="476"/>
      <c r="ORX113" s="476"/>
      <c r="ORY113" s="472"/>
      <c r="ORZ113" s="476"/>
      <c r="OSA113" s="476"/>
      <c r="OSB113" s="476"/>
      <c r="OSC113" s="476"/>
      <c r="OSD113" s="476"/>
      <c r="OSE113" s="476"/>
      <c r="OSF113" s="476"/>
      <c r="OSG113" s="472"/>
      <c r="OSH113" s="476"/>
      <c r="OSI113" s="476"/>
      <c r="OSJ113" s="476"/>
      <c r="OSK113" s="476"/>
      <c r="OSL113" s="476"/>
      <c r="OSM113" s="476"/>
      <c r="OSN113" s="476"/>
      <c r="OSO113" s="472"/>
      <c r="OSP113" s="476"/>
      <c r="OSQ113" s="476"/>
      <c r="OSR113" s="476"/>
      <c r="OSS113" s="476"/>
      <c r="OST113" s="476"/>
      <c r="OSU113" s="476"/>
      <c r="OSV113" s="476"/>
      <c r="OSW113" s="472"/>
      <c r="OSX113" s="476"/>
      <c r="OSY113" s="476"/>
      <c r="OSZ113" s="476"/>
      <c r="OTA113" s="476"/>
      <c r="OTB113" s="476"/>
      <c r="OTC113" s="476"/>
      <c r="OTD113" s="476"/>
      <c r="OTE113" s="472"/>
      <c r="OTF113" s="476"/>
      <c r="OTG113" s="476"/>
      <c r="OTH113" s="476"/>
      <c r="OTI113" s="476"/>
      <c r="OTJ113" s="476"/>
      <c r="OTK113" s="476"/>
      <c r="OTL113" s="476"/>
      <c r="OTM113" s="472"/>
      <c r="OTN113" s="476"/>
      <c r="OTO113" s="476"/>
      <c r="OTP113" s="476"/>
      <c r="OTQ113" s="476"/>
      <c r="OTR113" s="476"/>
      <c r="OTS113" s="476"/>
      <c r="OTT113" s="476"/>
      <c r="OTU113" s="472"/>
      <c r="OTV113" s="476"/>
      <c r="OTW113" s="476"/>
      <c r="OTX113" s="476"/>
      <c r="OTY113" s="476"/>
      <c r="OTZ113" s="476"/>
      <c r="OUA113" s="476"/>
      <c r="OUB113" s="476"/>
      <c r="OUC113" s="472"/>
      <c r="OUD113" s="476"/>
      <c r="OUE113" s="476"/>
      <c r="OUF113" s="476"/>
      <c r="OUG113" s="476"/>
      <c r="OUH113" s="476"/>
      <c r="OUI113" s="476"/>
      <c r="OUJ113" s="476"/>
      <c r="OUK113" s="472"/>
      <c r="OUL113" s="476"/>
      <c r="OUM113" s="476"/>
      <c r="OUN113" s="476"/>
      <c r="OUO113" s="476"/>
      <c r="OUP113" s="476"/>
      <c r="OUQ113" s="476"/>
      <c r="OUR113" s="476"/>
      <c r="OUS113" s="472"/>
      <c r="OUT113" s="476"/>
      <c r="OUU113" s="476"/>
      <c r="OUV113" s="476"/>
      <c r="OUW113" s="476"/>
      <c r="OUX113" s="476"/>
      <c r="OUY113" s="476"/>
      <c r="OUZ113" s="476"/>
      <c r="OVA113" s="472"/>
      <c r="OVB113" s="476"/>
      <c r="OVC113" s="476"/>
      <c r="OVD113" s="476"/>
      <c r="OVE113" s="476"/>
      <c r="OVF113" s="476"/>
      <c r="OVG113" s="476"/>
      <c r="OVH113" s="476"/>
      <c r="OVI113" s="472"/>
      <c r="OVJ113" s="476"/>
      <c r="OVK113" s="476"/>
      <c r="OVL113" s="476"/>
      <c r="OVM113" s="476"/>
      <c r="OVN113" s="476"/>
      <c r="OVO113" s="476"/>
      <c r="OVP113" s="476"/>
      <c r="OVQ113" s="472"/>
      <c r="OVR113" s="476"/>
      <c r="OVS113" s="476"/>
      <c r="OVT113" s="476"/>
      <c r="OVU113" s="476"/>
      <c r="OVV113" s="476"/>
      <c r="OVW113" s="476"/>
      <c r="OVX113" s="476"/>
      <c r="OVY113" s="472"/>
      <c r="OVZ113" s="476"/>
      <c r="OWA113" s="476"/>
      <c r="OWB113" s="476"/>
      <c r="OWC113" s="476"/>
      <c r="OWD113" s="476"/>
      <c r="OWE113" s="476"/>
      <c r="OWF113" s="476"/>
      <c r="OWG113" s="472"/>
      <c r="OWH113" s="476"/>
      <c r="OWI113" s="476"/>
      <c r="OWJ113" s="476"/>
      <c r="OWK113" s="476"/>
      <c r="OWL113" s="476"/>
      <c r="OWM113" s="476"/>
      <c r="OWN113" s="476"/>
      <c r="OWO113" s="472"/>
      <c r="OWP113" s="476"/>
      <c r="OWQ113" s="476"/>
      <c r="OWR113" s="476"/>
      <c r="OWS113" s="476"/>
      <c r="OWT113" s="476"/>
      <c r="OWU113" s="476"/>
      <c r="OWV113" s="476"/>
      <c r="OWW113" s="472"/>
      <c r="OWX113" s="476"/>
      <c r="OWY113" s="476"/>
      <c r="OWZ113" s="476"/>
      <c r="OXA113" s="476"/>
      <c r="OXB113" s="476"/>
      <c r="OXC113" s="476"/>
      <c r="OXD113" s="476"/>
      <c r="OXE113" s="472"/>
      <c r="OXF113" s="476"/>
      <c r="OXG113" s="476"/>
      <c r="OXH113" s="476"/>
      <c r="OXI113" s="476"/>
      <c r="OXJ113" s="476"/>
      <c r="OXK113" s="476"/>
      <c r="OXL113" s="476"/>
      <c r="OXM113" s="472"/>
      <c r="OXN113" s="476"/>
      <c r="OXO113" s="476"/>
      <c r="OXP113" s="476"/>
      <c r="OXQ113" s="476"/>
      <c r="OXR113" s="476"/>
      <c r="OXS113" s="476"/>
      <c r="OXT113" s="476"/>
      <c r="OXU113" s="472"/>
      <c r="OXV113" s="476"/>
      <c r="OXW113" s="476"/>
      <c r="OXX113" s="476"/>
      <c r="OXY113" s="476"/>
      <c r="OXZ113" s="476"/>
      <c r="OYA113" s="476"/>
      <c r="OYB113" s="476"/>
      <c r="OYC113" s="472"/>
      <c r="OYD113" s="476"/>
      <c r="OYE113" s="476"/>
      <c r="OYF113" s="476"/>
      <c r="OYG113" s="476"/>
      <c r="OYH113" s="476"/>
      <c r="OYI113" s="476"/>
      <c r="OYJ113" s="476"/>
      <c r="OYK113" s="472"/>
      <c r="OYL113" s="476"/>
      <c r="OYM113" s="476"/>
      <c r="OYN113" s="476"/>
      <c r="OYO113" s="476"/>
      <c r="OYP113" s="476"/>
      <c r="OYQ113" s="476"/>
      <c r="OYR113" s="476"/>
      <c r="OYS113" s="472"/>
      <c r="OYT113" s="476"/>
      <c r="OYU113" s="476"/>
      <c r="OYV113" s="476"/>
      <c r="OYW113" s="476"/>
      <c r="OYX113" s="476"/>
      <c r="OYY113" s="476"/>
      <c r="OYZ113" s="476"/>
      <c r="OZA113" s="472"/>
      <c r="OZB113" s="476"/>
      <c r="OZC113" s="476"/>
      <c r="OZD113" s="476"/>
      <c r="OZE113" s="476"/>
      <c r="OZF113" s="476"/>
      <c r="OZG113" s="476"/>
      <c r="OZH113" s="476"/>
      <c r="OZI113" s="472"/>
      <c r="OZJ113" s="476"/>
      <c r="OZK113" s="476"/>
      <c r="OZL113" s="476"/>
      <c r="OZM113" s="476"/>
      <c r="OZN113" s="476"/>
      <c r="OZO113" s="476"/>
      <c r="OZP113" s="476"/>
      <c r="OZQ113" s="472"/>
      <c r="OZR113" s="476"/>
      <c r="OZS113" s="476"/>
      <c r="OZT113" s="476"/>
      <c r="OZU113" s="476"/>
      <c r="OZV113" s="476"/>
      <c r="OZW113" s="476"/>
      <c r="OZX113" s="476"/>
      <c r="OZY113" s="472"/>
      <c r="OZZ113" s="476"/>
      <c r="PAA113" s="476"/>
      <c r="PAB113" s="476"/>
      <c r="PAC113" s="476"/>
      <c r="PAD113" s="476"/>
      <c r="PAE113" s="476"/>
      <c r="PAF113" s="476"/>
      <c r="PAG113" s="472"/>
      <c r="PAH113" s="476"/>
      <c r="PAI113" s="476"/>
      <c r="PAJ113" s="476"/>
      <c r="PAK113" s="476"/>
      <c r="PAL113" s="476"/>
      <c r="PAM113" s="476"/>
      <c r="PAN113" s="476"/>
      <c r="PAO113" s="472"/>
      <c r="PAP113" s="476"/>
      <c r="PAQ113" s="476"/>
      <c r="PAR113" s="476"/>
      <c r="PAS113" s="476"/>
      <c r="PAT113" s="476"/>
      <c r="PAU113" s="476"/>
      <c r="PAV113" s="476"/>
      <c r="PAW113" s="472"/>
      <c r="PAX113" s="476"/>
      <c r="PAY113" s="476"/>
      <c r="PAZ113" s="476"/>
      <c r="PBA113" s="476"/>
      <c r="PBB113" s="476"/>
      <c r="PBC113" s="476"/>
      <c r="PBD113" s="476"/>
      <c r="PBE113" s="472"/>
      <c r="PBF113" s="476"/>
      <c r="PBG113" s="476"/>
      <c r="PBH113" s="476"/>
      <c r="PBI113" s="476"/>
      <c r="PBJ113" s="476"/>
      <c r="PBK113" s="476"/>
      <c r="PBL113" s="476"/>
      <c r="PBM113" s="472"/>
      <c r="PBN113" s="476"/>
      <c r="PBO113" s="476"/>
      <c r="PBP113" s="476"/>
      <c r="PBQ113" s="476"/>
      <c r="PBR113" s="476"/>
      <c r="PBS113" s="476"/>
      <c r="PBT113" s="476"/>
      <c r="PBU113" s="472"/>
      <c r="PBV113" s="476"/>
      <c r="PBW113" s="476"/>
      <c r="PBX113" s="476"/>
      <c r="PBY113" s="476"/>
      <c r="PBZ113" s="476"/>
      <c r="PCA113" s="476"/>
      <c r="PCB113" s="476"/>
      <c r="PCC113" s="472"/>
      <c r="PCD113" s="476"/>
      <c r="PCE113" s="476"/>
      <c r="PCF113" s="476"/>
      <c r="PCG113" s="476"/>
      <c r="PCH113" s="476"/>
      <c r="PCI113" s="476"/>
      <c r="PCJ113" s="476"/>
      <c r="PCK113" s="472"/>
      <c r="PCL113" s="476"/>
      <c r="PCM113" s="476"/>
      <c r="PCN113" s="476"/>
      <c r="PCO113" s="476"/>
      <c r="PCP113" s="476"/>
      <c r="PCQ113" s="476"/>
      <c r="PCR113" s="476"/>
      <c r="PCS113" s="472"/>
      <c r="PCT113" s="476"/>
      <c r="PCU113" s="476"/>
      <c r="PCV113" s="476"/>
      <c r="PCW113" s="476"/>
      <c r="PCX113" s="476"/>
      <c r="PCY113" s="476"/>
      <c r="PCZ113" s="476"/>
      <c r="PDA113" s="472"/>
      <c r="PDB113" s="476"/>
      <c r="PDC113" s="476"/>
      <c r="PDD113" s="476"/>
      <c r="PDE113" s="476"/>
      <c r="PDF113" s="476"/>
      <c r="PDG113" s="476"/>
      <c r="PDH113" s="476"/>
      <c r="PDI113" s="472"/>
      <c r="PDJ113" s="476"/>
      <c r="PDK113" s="476"/>
      <c r="PDL113" s="476"/>
      <c r="PDM113" s="476"/>
      <c r="PDN113" s="476"/>
      <c r="PDO113" s="476"/>
      <c r="PDP113" s="476"/>
      <c r="PDQ113" s="472"/>
      <c r="PDR113" s="476"/>
      <c r="PDS113" s="476"/>
      <c r="PDT113" s="476"/>
      <c r="PDU113" s="476"/>
      <c r="PDV113" s="476"/>
      <c r="PDW113" s="476"/>
      <c r="PDX113" s="476"/>
      <c r="PDY113" s="472"/>
      <c r="PDZ113" s="476"/>
      <c r="PEA113" s="476"/>
      <c r="PEB113" s="476"/>
      <c r="PEC113" s="476"/>
      <c r="PED113" s="476"/>
      <c r="PEE113" s="476"/>
      <c r="PEF113" s="476"/>
      <c r="PEG113" s="472"/>
      <c r="PEH113" s="476"/>
      <c r="PEI113" s="476"/>
      <c r="PEJ113" s="476"/>
      <c r="PEK113" s="476"/>
      <c r="PEL113" s="476"/>
      <c r="PEM113" s="476"/>
      <c r="PEN113" s="476"/>
      <c r="PEO113" s="472"/>
      <c r="PEP113" s="476"/>
      <c r="PEQ113" s="476"/>
      <c r="PER113" s="476"/>
      <c r="PES113" s="476"/>
      <c r="PET113" s="476"/>
      <c r="PEU113" s="476"/>
      <c r="PEV113" s="476"/>
      <c r="PEW113" s="472"/>
      <c r="PEX113" s="476"/>
      <c r="PEY113" s="476"/>
      <c r="PEZ113" s="476"/>
      <c r="PFA113" s="476"/>
      <c r="PFB113" s="476"/>
      <c r="PFC113" s="476"/>
      <c r="PFD113" s="476"/>
      <c r="PFE113" s="472"/>
      <c r="PFF113" s="476"/>
      <c r="PFG113" s="476"/>
      <c r="PFH113" s="476"/>
      <c r="PFI113" s="476"/>
      <c r="PFJ113" s="476"/>
      <c r="PFK113" s="476"/>
      <c r="PFL113" s="476"/>
      <c r="PFM113" s="472"/>
      <c r="PFN113" s="476"/>
      <c r="PFO113" s="476"/>
      <c r="PFP113" s="476"/>
      <c r="PFQ113" s="476"/>
      <c r="PFR113" s="476"/>
      <c r="PFS113" s="476"/>
      <c r="PFT113" s="476"/>
      <c r="PFU113" s="472"/>
      <c r="PFV113" s="476"/>
      <c r="PFW113" s="476"/>
      <c r="PFX113" s="476"/>
      <c r="PFY113" s="476"/>
      <c r="PFZ113" s="476"/>
      <c r="PGA113" s="476"/>
      <c r="PGB113" s="476"/>
      <c r="PGC113" s="472"/>
      <c r="PGD113" s="476"/>
      <c r="PGE113" s="476"/>
      <c r="PGF113" s="476"/>
      <c r="PGG113" s="476"/>
      <c r="PGH113" s="476"/>
      <c r="PGI113" s="476"/>
      <c r="PGJ113" s="476"/>
      <c r="PGK113" s="472"/>
      <c r="PGL113" s="476"/>
      <c r="PGM113" s="476"/>
      <c r="PGN113" s="476"/>
      <c r="PGO113" s="476"/>
      <c r="PGP113" s="476"/>
      <c r="PGQ113" s="476"/>
      <c r="PGR113" s="476"/>
      <c r="PGS113" s="472"/>
      <c r="PGT113" s="476"/>
      <c r="PGU113" s="476"/>
      <c r="PGV113" s="476"/>
      <c r="PGW113" s="476"/>
      <c r="PGX113" s="476"/>
      <c r="PGY113" s="476"/>
      <c r="PGZ113" s="476"/>
      <c r="PHA113" s="472"/>
      <c r="PHB113" s="476"/>
      <c r="PHC113" s="476"/>
      <c r="PHD113" s="476"/>
      <c r="PHE113" s="476"/>
      <c r="PHF113" s="476"/>
      <c r="PHG113" s="476"/>
      <c r="PHH113" s="476"/>
      <c r="PHI113" s="472"/>
      <c r="PHJ113" s="476"/>
      <c r="PHK113" s="476"/>
      <c r="PHL113" s="476"/>
      <c r="PHM113" s="476"/>
      <c r="PHN113" s="476"/>
      <c r="PHO113" s="476"/>
      <c r="PHP113" s="476"/>
      <c r="PHQ113" s="472"/>
      <c r="PHR113" s="476"/>
      <c r="PHS113" s="476"/>
      <c r="PHT113" s="476"/>
      <c r="PHU113" s="476"/>
      <c r="PHV113" s="476"/>
      <c r="PHW113" s="476"/>
      <c r="PHX113" s="476"/>
      <c r="PHY113" s="472"/>
      <c r="PHZ113" s="476"/>
      <c r="PIA113" s="476"/>
      <c r="PIB113" s="476"/>
      <c r="PIC113" s="476"/>
      <c r="PID113" s="476"/>
      <c r="PIE113" s="476"/>
      <c r="PIF113" s="476"/>
      <c r="PIG113" s="472"/>
      <c r="PIH113" s="476"/>
      <c r="PII113" s="476"/>
      <c r="PIJ113" s="476"/>
      <c r="PIK113" s="476"/>
      <c r="PIL113" s="476"/>
      <c r="PIM113" s="476"/>
      <c r="PIN113" s="476"/>
      <c r="PIO113" s="472"/>
      <c r="PIP113" s="476"/>
      <c r="PIQ113" s="476"/>
      <c r="PIR113" s="476"/>
      <c r="PIS113" s="476"/>
      <c r="PIT113" s="476"/>
      <c r="PIU113" s="476"/>
      <c r="PIV113" s="476"/>
      <c r="PIW113" s="472"/>
      <c r="PIX113" s="476"/>
      <c r="PIY113" s="476"/>
      <c r="PIZ113" s="476"/>
      <c r="PJA113" s="476"/>
      <c r="PJB113" s="476"/>
      <c r="PJC113" s="476"/>
      <c r="PJD113" s="476"/>
      <c r="PJE113" s="472"/>
      <c r="PJF113" s="476"/>
      <c r="PJG113" s="476"/>
      <c r="PJH113" s="476"/>
      <c r="PJI113" s="476"/>
      <c r="PJJ113" s="476"/>
      <c r="PJK113" s="476"/>
      <c r="PJL113" s="476"/>
      <c r="PJM113" s="472"/>
      <c r="PJN113" s="476"/>
      <c r="PJO113" s="476"/>
      <c r="PJP113" s="476"/>
      <c r="PJQ113" s="476"/>
      <c r="PJR113" s="476"/>
      <c r="PJS113" s="476"/>
      <c r="PJT113" s="476"/>
      <c r="PJU113" s="472"/>
      <c r="PJV113" s="476"/>
      <c r="PJW113" s="476"/>
      <c r="PJX113" s="476"/>
      <c r="PJY113" s="476"/>
      <c r="PJZ113" s="476"/>
      <c r="PKA113" s="476"/>
      <c r="PKB113" s="476"/>
      <c r="PKC113" s="472"/>
      <c r="PKD113" s="476"/>
      <c r="PKE113" s="476"/>
      <c r="PKF113" s="476"/>
      <c r="PKG113" s="476"/>
      <c r="PKH113" s="476"/>
      <c r="PKI113" s="476"/>
      <c r="PKJ113" s="476"/>
      <c r="PKK113" s="472"/>
      <c r="PKL113" s="476"/>
      <c r="PKM113" s="476"/>
      <c r="PKN113" s="476"/>
      <c r="PKO113" s="476"/>
      <c r="PKP113" s="476"/>
      <c r="PKQ113" s="476"/>
      <c r="PKR113" s="476"/>
      <c r="PKS113" s="472"/>
      <c r="PKT113" s="476"/>
      <c r="PKU113" s="476"/>
      <c r="PKV113" s="476"/>
      <c r="PKW113" s="476"/>
      <c r="PKX113" s="476"/>
      <c r="PKY113" s="476"/>
      <c r="PKZ113" s="476"/>
      <c r="PLA113" s="472"/>
      <c r="PLB113" s="476"/>
      <c r="PLC113" s="476"/>
      <c r="PLD113" s="476"/>
      <c r="PLE113" s="476"/>
      <c r="PLF113" s="476"/>
      <c r="PLG113" s="476"/>
      <c r="PLH113" s="476"/>
      <c r="PLI113" s="472"/>
      <c r="PLJ113" s="476"/>
      <c r="PLK113" s="476"/>
      <c r="PLL113" s="476"/>
      <c r="PLM113" s="476"/>
      <c r="PLN113" s="476"/>
      <c r="PLO113" s="476"/>
      <c r="PLP113" s="476"/>
      <c r="PLQ113" s="472"/>
      <c r="PLR113" s="476"/>
      <c r="PLS113" s="476"/>
      <c r="PLT113" s="476"/>
      <c r="PLU113" s="476"/>
      <c r="PLV113" s="476"/>
      <c r="PLW113" s="476"/>
      <c r="PLX113" s="476"/>
      <c r="PLY113" s="472"/>
      <c r="PLZ113" s="476"/>
      <c r="PMA113" s="476"/>
      <c r="PMB113" s="476"/>
      <c r="PMC113" s="476"/>
      <c r="PMD113" s="476"/>
      <c r="PME113" s="476"/>
      <c r="PMF113" s="476"/>
      <c r="PMG113" s="472"/>
      <c r="PMH113" s="476"/>
      <c r="PMI113" s="476"/>
      <c r="PMJ113" s="476"/>
      <c r="PMK113" s="476"/>
      <c r="PML113" s="476"/>
      <c r="PMM113" s="476"/>
      <c r="PMN113" s="476"/>
      <c r="PMO113" s="472"/>
      <c r="PMP113" s="476"/>
      <c r="PMQ113" s="476"/>
      <c r="PMR113" s="476"/>
      <c r="PMS113" s="476"/>
      <c r="PMT113" s="476"/>
      <c r="PMU113" s="476"/>
      <c r="PMV113" s="476"/>
      <c r="PMW113" s="472"/>
      <c r="PMX113" s="476"/>
      <c r="PMY113" s="476"/>
      <c r="PMZ113" s="476"/>
      <c r="PNA113" s="476"/>
      <c r="PNB113" s="476"/>
      <c r="PNC113" s="476"/>
      <c r="PND113" s="476"/>
      <c r="PNE113" s="472"/>
      <c r="PNF113" s="476"/>
      <c r="PNG113" s="476"/>
      <c r="PNH113" s="476"/>
      <c r="PNI113" s="476"/>
      <c r="PNJ113" s="476"/>
      <c r="PNK113" s="476"/>
      <c r="PNL113" s="476"/>
      <c r="PNM113" s="472"/>
      <c r="PNN113" s="476"/>
      <c r="PNO113" s="476"/>
      <c r="PNP113" s="476"/>
      <c r="PNQ113" s="476"/>
      <c r="PNR113" s="476"/>
      <c r="PNS113" s="476"/>
      <c r="PNT113" s="476"/>
      <c r="PNU113" s="472"/>
      <c r="PNV113" s="476"/>
      <c r="PNW113" s="476"/>
      <c r="PNX113" s="476"/>
      <c r="PNY113" s="476"/>
      <c r="PNZ113" s="476"/>
      <c r="POA113" s="476"/>
      <c r="POB113" s="476"/>
      <c r="POC113" s="472"/>
      <c r="POD113" s="476"/>
      <c r="POE113" s="476"/>
      <c r="POF113" s="476"/>
      <c r="POG113" s="476"/>
      <c r="POH113" s="476"/>
      <c r="POI113" s="476"/>
      <c r="POJ113" s="476"/>
      <c r="POK113" s="472"/>
      <c r="POL113" s="476"/>
      <c r="POM113" s="476"/>
      <c r="PON113" s="476"/>
      <c r="POO113" s="476"/>
      <c r="POP113" s="476"/>
      <c r="POQ113" s="476"/>
      <c r="POR113" s="476"/>
      <c r="POS113" s="472"/>
      <c r="POT113" s="476"/>
      <c r="POU113" s="476"/>
      <c r="POV113" s="476"/>
      <c r="POW113" s="476"/>
      <c r="POX113" s="476"/>
      <c r="POY113" s="476"/>
      <c r="POZ113" s="476"/>
      <c r="PPA113" s="472"/>
      <c r="PPB113" s="476"/>
      <c r="PPC113" s="476"/>
      <c r="PPD113" s="476"/>
      <c r="PPE113" s="476"/>
      <c r="PPF113" s="476"/>
      <c r="PPG113" s="476"/>
      <c r="PPH113" s="476"/>
      <c r="PPI113" s="472"/>
      <c r="PPJ113" s="476"/>
      <c r="PPK113" s="476"/>
      <c r="PPL113" s="476"/>
      <c r="PPM113" s="476"/>
      <c r="PPN113" s="476"/>
      <c r="PPO113" s="476"/>
      <c r="PPP113" s="476"/>
      <c r="PPQ113" s="472"/>
      <c r="PPR113" s="476"/>
      <c r="PPS113" s="476"/>
      <c r="PPT113" s="476"/>
      <c r="PPU113" s="476"/>
      <c r="PPV113" s="476"/>
      <c r="PPW113" s="476"/>
      <c r="PPX113" s="476"/>
      <c r="PPY113" s="472"/>
      <c r="PPZ113" s="476"/>
      <c r="PQA113" s="476"/>
      <c r="PQB113" s="476"/>
      <c r="PQC113" s="476"/>
      <c r="PQD113" s="476"/>
      <c r="PQE113" s="476"/>
      <c r="PQF113" s="476"/>
      <c r="PQG113" s="472"/>
      <c r="PQH113" s="476"/>
      <c r="PQI113" s="476"/>
      <c r="PQJ113" s="476"/>
      <c r="PQK113" s="476"/>
      <c r="PQL113" s="476"/>
      <c r="PQM113" s="476"/>
      <c r="PQN113" s="476"/>
      <c r="PQO113" s="472"/>
      <c r="PQP113" s="476"/>
      <c r="PQQ113" s="476"/>
      <c r="PQR113" s="476"/>
      <c r="PQS113" s="476"/>
      <c r="PQT113" s="476"/>
      <c r="PQU113" s="476"/>
      <c r="PQV113" s="476"/>
      <c r="PQW113" s="472"/>
      <c r="PQX113" s="476"/>
      <c r="PQY113" s="476"/>
      <c r="PQZ113" s="476"/>
      <c r="PRA113" s="476"/>
      <c r="PRB113" s="476"/>
      <c r="PRC113" s="476"/>
      <c r="PRD113" s="476"/>
      <c r="PRE113" s="472"/>
      <c r="PRF113" s="476"/>
      <c r="PRG113" s="476"/>
      <c r="PRH113" s="476"/>
      <c r="PRI113" s="476"/>
      <c r="PRJ113" s="476"/>
      <c r="PRK113" s="476"/>
      <c r="PRL113" s="476"/>
      <c r="PRM113" s="472"/>
      <c r="PRN113" s="476"/>
      <c r="PRO113" s="476"/>
      <c r="PRP113" s="476"/>
      <c r="PRQ113" s="476"/>
      <c r="PRR113" s="476"/>
      <c r="PRS113" s="476"/>
      <c r="PRT113" s="476"/>
      <c r="PRU113" s="472"/>
      <c r="PRV113" s="476"/>
      <c r="PRW113" s="476"/>
      <c r="PRX113" s="476"/>
      <c r="PRY113" s="476"/>
      <c r="PRZ113" s="476"/>
      <c r="PSA113" s="476"/>
      <c r="PSB113" s="476"/>
      <c r="PSC113" s="472"/>
      <c r="PSD113" s="476"/>
      <c r="PSE113" s="476"/>
      <c r="PSF113" s="476"/>
      <c r="PSG113" s="476"/>
      <c r="PSH113" s="476"/>
      <c r="PSI113" s="476"/>
      <c r="PSJ113" s="476"/>
      <c r="PSK113" s="472"/>
      <c r="PSL113" s="476"/>
      <c r="PSM113" s="476"/>
      <c r="PSN113" s="476"/>
      <c r="PSO113" s="476"/>
      <c r="PSP113" s="476"/>
      <c r="PSQ113" s="476"/>
      <c r="PSR113" s="476"/>
      <c r="PSS113" s="472"/>
      <c r="PST113" s="476"/>
      <c r="PSU113" s="476"/>
      <c r="PSV113" s="476"/>
      <c r="PSW113" s="476"/>
      <c r="PSX113" s="476"/>
      <c r="PSY113" s="476"/>
      <c r="PSZ113" s="476"/>
      <c r="PTA113" s="472"/>
      <c r="PTB113" s="476"/>
      <c r="PTC113" s="476"/>
      <c r="PTD113" s="476"/>
      <c r="PTE113" s="476"/>
      <c r="PTF113" s="476"/>
      <c r="PTG113" s="476"/>
      <c r="PTH113" s="476"/>
      <c r="PTI113" s="472"/>
      <c r="PTJ113" s="476"/>
      <c r="PTK113" s="476"/>
      <c r="PTL113" s="476"/>
      <c r="PTM113" s="476"/>
      <c r="PTN113" s="476"/>
      <c r="PTO113" s="476"/>
      <c r="PTP113" s="476"/>
      <c r="PTQ113" s="472"/>
      <c r="PTR113" s="476"/>
      <c r="PTS113" s="476"/>
      <c r="PTT113" s="476"/>
      <c r="PTU113" s="476"/>
      <c r="PTV113" s="476"/>
      <c r="PTW113" s="476"/>
      <c r="PTX113" s="476"/>
      <c r="PTY113" s="472"/>
      <c r="PTZ113" s="476"/>
      <c r="PUA113" s="476"/>
      <c r="PUB113" s="476"/>
      <c r="PUC113" s="476"/>
      <c r="PUD113" s="476"/>
      <c r="PUE113" s="476"/>
      <c r="PUF113" s="476"/>
      <c r="PUG113" s="472"/>
      <c r="PUH113" s="476"/>
      <c r="PUI113" s="476"/>
      <c r="PUJ113" s="476"/>
      <c r="PUK113" s="476"/>
      <c r="PUL113" s="476"/>
      <c r="PUM113" s="476"/>
      <c r="PUN113" s="476"/>
      <c r="PUO113" s="472"/>
      <c r="PUP113" s="476"/>
      <c r="PUQ113" s="476"/>
      <c r="PUR113" s="476"/>
      <c r="PUS113" s="476"/>
      <c r="PUT113" s="476"/>
      <c r="PUU113" s="476"/>
      <c r="PUV113" s="476"/>
      <c r="PUW113" s="472"/>
      <c r="PUX113" s="476"/>
      <c r="PUY113" s="476"/>
      <c r="PUZ113" s="476"/>
      <c r="PVA113" s="476"/>
      <c r="PVB113" s="476"/>
      <c r="PVC113" s="476"/>
      <c r="PVD113" s="476"/>
      <c r="PVE113" s="472"/>
      <c r="PVF113" s="476"/>
      <c r="PVG113" s="476"/>
      <c r="PVH113" s="476"/>
      <c r="PVI113" s="476"/>
      <c r="PVJ113" s="476"/>
      <c r="PVK113" s="476"/>
      <c r="PVL113" s="476"/>
      <c r="PVM113" s="472"/>
      <c r="PVN113" s="476"/>
      <c r="PVO113" s="476"/>
      <c r="PVP113" s="476"/>
      <c r="PVQ113" s="476"/>
      <c r="PVR113" s="476"/>
      <c r="PVS113" s="476"/>
      <c r="PVT113" s="476"/>
      <c r="PVU113" s="472"/>
      <c r="PVV113" s="476"/>
      <c r="PVW113" s="476"/>
      <c r="PVX113" s="476"/>
      <c r="PVY113" s="476"/>
      <c r="PVZ113" s="476"/>
      <c r="PWA113" s="476"/>
      <c r="PWB113" s="476"/>
      <c r="PWC113" s="472"/>
      <c r="PWD113" s="476"/>
      <c r="PWE113" s="476"/>
      <c r="PWF113" s="476"/>
      <c r="PWG113" s="476"/>
      <c r="PWH113" s="476"/>
      <c r="PWI113" s="476"/>
      <c r="PWJ113" s="476"/>
      <c r="PWK113" s="472"/>
      <c r="PWL113" s="476"/>
      <c r="PWM113" s="476"/>
      <c r="PWN113" s="476"/>
      <c r="PWO113" s="476"/>
      <c r="PWP113" s="476"/>
      <c r="PWQ113" s="476"/>
      <c r="PWR113" s="476"/>
      <c r="PWS113" s="472"/>
      <c r="PWT113" s="476"/>
      <c r="PWU113" s="476"/>
      <c r="PWV113" s="476"/>
      <c r="PWW113" s="476"/>
      <c r="PWX113" s="476"/>
      <c r="PWY113" s="476"/>
      <c r="PWZ113" s="476"/>
      <c r="PXA113" s="472"/>
      <c r="PXB113" s="476"/>
      <c r="PXC113" s="476"/>
      <c r="PXD113" s="476"/>
      <c r="PXE113" s="476"/>
      <c r="PXF113" s="476"/>
      <c r="PXG113" s="476"/>
      <c r="PXH113" s="476"/>
      <c r="PXI113" s="472"/>
      <c r="PXJ113" s="476"/>
      <c r="PXK113" s="476"/>
      <c r="PXL113" s="476"/>
      <c r="PXM113" s="476"/>
      <c r="PXN113" s="476"/>
      <c r="PXO113" s="476"/>
      <c r="PXP113" s="476"/>
      <c r="PXQ113" s="472"/>
      <c r="PXR113" s="476"/>
      <c r="PXS113" s="476"/>
      <c r="PXT113" s="476"/>
      <c r="PXU113" s="476"/>
      <c r="PXV113" s="476"/>
      <c r="PXW113" s="476"/>
      <c r="PXX113" s="476"/>
      <c r="PXY113" s="472"/>
      <c r="PXZ113" s="476"/>
      <c r="PYA113" s="476"/>
      <c r="PYB113" s="476"/>
      <c r="PYC113" s="476"/>
      <c r="PYD113" s="476"/>
      <c r="PYE113" s="476"/>
      <c r="PYF113" s="476"/>
      <c r="PYG113" s="472"/>
      <c r="PYH113" s="476"/>
      <c r="PYI113" s="476"/>
      <c r="PYJ113" s="476"/>
      <c r="PYK113" s="476"/>
      <c r="PYL113" s="476"/>
      <c r="PYM113" s="476"/>
      <c r="PYN113" s="476"/>
      <c r="PYO113" s="472"/>
      <c r="PYP113" s="476"/>
      <c r="PYQ113" s="476"/>
      <c r="PYR113" s="476"/>
      <c r="PYS113" s="476"/>
      <c r="PYT113" s="476"/>
      <c r="PYU113" s="476"/>
      <c r="PYV113" s="476"/>
      <c r="PYW113" s="472"/>
      <c r="PYX113" s="476"/>
      <c r="PYY113" s="476"/>
      <c r="PYZ113" s="476"/>
      <c r="PZA113" s="476"/>
      <c r="PZB113" s="476"/>
      <c r="PZC113" s="476"/>
      <c r="PZD113" s="476"/>
      <c r="PZE113" s="472"/>
      <c r="PZF113" s="476"/>
      <c r="PZG113" s="476"/>
      <c r="PZH113" s="476"/>
      <c r="PZI113" s="476"/>
      <c r="PZJ113" s="476"/>
      <c r="PZK113" s="476"/>
      <c r="PZL113" s="476"/>
      <c r="PZM113" s="472"/>
      <c r="PZN113" s="476"/>
      <c r="PZO113" s="476"/>
      <c r="PZP113" s="476"/>
      <c r="PZQ113" s="476"/>
      <c r="PZR113" s="476"/>
      <c r="PZS113" s="476"/>
      <c r="PZT113" s="476"/>
      <c r="PZU113" s="472"/>
      <c r="PZV113" s="476"/>
      <c r="PZW113" s="476"/>
      <c r="PZX113" s="476"/>
      <c r="PZY113" s="476"/>
      <c r="PZZ113" s="476"/>
      <c r="QAA113" s="476"/>
      <c r="QAB113" s="476"/>
      <c r="QAC113" s="472"/>
      <c r="QAD113" s="476"/>
      <c r="QAE113" s="476"/>
      <c r="QAF113" s="476"/>
      <c r="QAG113" s="476"/>
      <c r="QAH113" s="476"/>
      <c r="QAI113" s="476"/>
      <c r="QAJ113" s="476"/>
      <c r="QAK113" s="472"/>
      <c r="QAL113" s="476"/>
      <c r="QAM113" s="476"/>
      <c r="QAN113" s="476"/>
      <c r="QAO113" s="476"/>
      <c r="QAP113" s="476"/>
      <c r="QAQ113" s="476"/>
      <c r="QAR113" s="476"/>
      <c r="QAS113" s="472"/>
      <c r="QAT113" s="476"/>
      <c r="QAU113" s="476"/>
      <c r="QAV113" s="476"/>
      <c r="QAW113" s="476"/>
      <c r="QAX113" s="476"/>
      <c r="QAY113" s="476"/>
      <c r="QAZ113" s="476"/>
      <c r="QBA113" s="472"/>
      <c r="QBB113" s="476"/>
      <c r="QBC113" s="476"/>
      <c r="QBD113" s="476"/>
      <c r="QBE113" s="476"/>
      <c r="QBF113" s="476"/>
      <c r="QBG113" s="476"/>
      <c r="QBH113" s="476"/>
      <c r="QBI113" s="472"/>
      <c r="QBJ113" s="476"/>
      <c r="QBK113" s="476"/>
      <c r="QBL113" s="476"/>
      <c r="QBM113" s="476"/>
      <c r="QBN113" s="476"/>
      <c r="QBO113" s="476"/>
      <c r="QBP113" s="476"/>
      <c r="QBQ113" s="472"/>
      <c r="QBR113" s="476"/>
      <c r="QBS113" s="476"/>
      <c r="QBT113" s="476"/>
      <c r="QBU113" s="476"/>
      <c r="QBV113" s="476"/>
      <c r="QBW113" s="476"/>
      <c r="QBX113" s="476"/>
      <c r="QBY113" s="472"/>
      <c r="QBZ113" s="476"/>
      <c r="QCA113" s="476"/>
      <c r="QCB113" s="476"/>
      <c r="QCC113" s="476"/>
      <c r="QCD113" s="476"/>
      <c r="QCE113" s="476"/>
      <c r="QCF113" s="476"/>
      <c r="QCG113" s="472"/>
      <c r="QCH113" s="476"/>
      <c r="QCI113" s="476"/>
      <c r="QCJ113" s="476"/>
      <c r="QCK113" s="476"/>
      <c r="QCL113" s="476"/>
      <c r="QCM113" s="476"/>
      <c r="QCN113" s="476"/>
      <c r="QCO113" s="472"/>
      <c r="QCP113" s="476"/>
      <c r="QCQ113" s="476"/>
      <c r="QCR113" s="476"/>
      <c r="QCS113" s="476"/>
      <c r="QCT113" s="476"/>
      <c r="QCU113" s="476"/>
      <c r="QCV113" s="476"/>
      <c r="QCW113" s="472"/>
      <c r="QCX113" s="476"/>
      <c r="QCY113" s="476"/>
      <c r="QCZ113" s="476"/>
      <c r="QDA113" s="476"/>
      <c r="QDB113" s="476"/>
      <c r="QDC113" s="476"/>
      <c r="QDD113" s="476"/>
      <c r="QDE113" s="472"/>
      <c r="QDF113" s="476"/>
      <c r="QDG113" s="476"/>
      <c r="QDH113" s="476"/>
      <c r="QDI113" s="476"/>
      <c r="QDJ113" s="476"/>
      <c r="QDK113" s="476"/>
      <c r="QDL113" s="476"/>
      <c r="QDM113" s="472"/>
      <c r="QDN113" s="476"/>
      <c r="QDO113" s="476"/>
      <c r="QDP113" s="476"/>
      <c r="QDQ113" s="476"/>
      <c r="QDR113" s="476"/>
      <c r="QDS113" s="476"/>
      <c r="QDT113" s="476"/>
      <c r="QDU113" s="472"/>
      <c r="QDV113" s="476"/>
      <c r="QDW113" s="476"/>
      <c r="QDX113" s="476"/>
      <c r="QDY113" s="476"/>
      <c r="QDZ113" s="476"/>
      <c r="QEA113" s="476"/>
      <c r="QEB113" s="476"/>
      <c r="QEC113" s="472"/>
      <c r="QED113" s="476"/>
      <c r="QEE113" s="476"/>
      <c r="QEF113" s="476"/>
      <c r="QEG113" s="476"/>
      <c r="QEH113" s="476"/>
      <c r="QEI113" s="476"/>
      <c r="QEJ113" s="476"/>
      <c r="QEK113" s="472"/>
      <c r="QEL113" s="476"/>
      <c r="QEM113" s="476"/>
      <c r="QEN113" s="476"/>
      <c r="QEO113" s="476"/>
      <c r="QEP113" s="476"/>
      <c r="QEQ113" s="476"/>
      <c r="QER113" s="476"/>
      <c r="QES113" s="472"/>
      <c r="QET113" s="476"/>
      <c r="QEU113" s="476"/>
      <c r="QEV113" s="476"/>
      <c r="QEW113" s="476"/>
      <c r="QEX113" s="476"/>
      <c r="QEY113" s="476"/>
      <c r="QEZ113" s="476"/>
      <c r="QFA113" s="472"/>
      <c r="QFB113" s="476"/>
      <c r="QFC113" s="476"/>
      <c r="QFD113" s="476"/>
      <c r="QFE113" s="476"/>
      <c r="QFF113" s="476"/>
      <c r="QFG113" s="476"/>
      <c r="QFH113" s="476"/>
      <c r="QFI113" s="472"/>
      <c r="QFJ113" s="476"/>
      <c r="QFK113" s="476"/>
      <c r="QFL113" s="476"/>
      <c r="QFM113" s="476"/>
      <c r="QFN113" s="476"/>
      <c r="QFO113" s="476"/>
      <c r="QFP113" s="476"/>
      <c r="QFQ113" s="472"/>
      <c r="QFR113" s="476"/>
      <c r="QFS113" s="476"/>
      <c r="QFT113" s="476"/>
      <c r="QFU113" s="476"/>
      <c r="QFV113" s="476"/>
      <c r="QFW113" s="476"/>
      <c r="QFX113" s="476"/>
      <c r="QFY113" s="472"/>
      <c r="QFZ113" s="476"/>
      <c r="QGA113" s="476"/>
      <c r="QGB113" s="476"/>
      <c r="QGC113" s="476"/>
      <c r="QGD113" s="476"/>
      <c r="QGE113" s="476"/>
      <c r="QGF113" s="476"/>
      <c r="QGG113" s="472"/>
      <c r="QGH113" s="476"/>
      <c r="QGI113" s="476"/>
      <c r="QGJ113" s="476"/>
      <c r="QGK113" s="476"/>
      <c r="QGL113" s="476"/>
      <c r="QGM113" s="476"/>
      <c r="QGN113" s="476"/>
      <c r="QGO113" s="472"/>
      <c r="QGP113" s="476"/>
      <c r="QGQ113" s="476"/>
      <c r="QGR113" s="476"/>
      <c r="QGS113" s="476"/>
      <c r="QGT113" s="476"/>
      <c r="QGU113" s="476"/>
      <c r="QGV113" s="476"/>
      <c r="QGW113" s="472"/>
      <c r="QGX113" s="476"/>
      <c r="QGY113" s="476"/>
      <c r="QGZ113" s="476"/>
      <c r="QHA113" s="476"/>
      <c r="QHB113" s="476"/>
      <c r="QHC113" s="476"/>
      <c r="QHD113" s="476"/>
      <c r="QHE113" s="472"/>
      <c r="QHF113" s="476"/>
      <c r="QHG113" s="476"/>
      <c r="QHH113" s="476"/>
      <c r="QHI113" s="476"/>
      <c r="QHJ113" s="476"/>
      <c r="QHK113" s="476"/>
      <c r="QHL113" s="476"/>
      <c r="QHM113" s="472"/>
      <c r="QHN113" s="476"/>
      <c r="QHO113" s="476"/>
      <c r="QHP113" s="476"/>
      <c r="QHQ113" s="476"/>
      <c r="QHR113" s="476"/>
      <c r="QHS113" s="476"/>
      <c r="QHT113" s="476"/>
      <c r="QHU113" s="472"/>
      <c r="QHV113" s="476"/>
      <c r="QHW113" s="476"/>
      <c r="QHX113" s="476"/>
      <c r="QHY113" s="476"/>
      <c r="QHZ113" s="476"/>
      <c r="QIA113" s="476"/>
      <c r="QIB113" s="476"/>
      <c r="QIC113" s="472"/>
      <c r="QID113" s="476"/>
      <c r="QIE113" s="476"/>
      <c r="QIF113" s="476"/>
      <c r="QIG113" s="476"/>
      <c r="QIH113" s="476"/>
      <c r="QII113" s="476"/>
      <c r="QIJ113" s="476"/>
      <c r="QIK113" s="472"/>
      <c r="QIL113" s="476"/>
      <c r="QIM113" s="476"/>
      <c r="QIN113" s="476"/>
      <c r="QIO113" s="476"/>
      <c r="QIP113" s="476"/>
      <c r="QIQ113" s="476"/>
      <c r="QIR113" s="476"/>
      <c r="QIS113" s="472"/>
      <c r="QIT113" s="476"/>
      <c r="QIU113" s="476"/>
      <c r="QIV113" s="476"/>
      <c r="QIW113" s="476"/>
      <c r="QIX113" s="476"/>
      <c r="QIY113" s="476"/>
      <c r="QIZ113" s="476"/>
      <c r="QJA113" s="472"/>
      <c r="QJB113" s="476"/>
      <c r="QJC113" s="476"/>
      <c r="QJD113" s="476"/>
      <c r="QJE113" s="476"/>
      <c r="QJF113" s="476"/>
      <c r="QJG113" s="476"/>
      <c r="QJH113" s="476"/>
      <c r="QJI113" s="472"/>
      <c r="QJJ113" s="476"/>
      <c r="QJK113" s="476"/>
      <c r="QJL113" s="476"/>
      <c r="QJM113" s="476"/>
      <c r="QJN113" s="476"/>
      <c r="QJO113" s="476"/>
      <c r="QJP113" s="476"/>
      <c r="QJQ113" s="472"/>
      <c r="QJR113" s="476"/>
      <c r="QJS113" s="476"/>
      <c r="QJT113" s="476"/>
      <c r="QJU113" s="476"/>
      <c r="QJV113" s="476"/>
      <c r="QJW113" s="476"/>
      <c r="QJX113" s="476"/>
      <c r="QJY113" s="472"/>
      <c r="QJZ113" s="476"/>
      <c r="QKA113" s="476"/>
      <c r="QKB113" s="476"/>
      <c r="QKC113" s="476"/>
      <c r="QKD113" s="476"/>
      <c r="QKE113" s="476"/>
      <c r="QKF113" s="476"/>
      <c r="QKG113" s="472"/>
      <c r="QKH113" s="476"/>
      <c r="QKI113" s="476"/>
      <c r="QKJ113" s="476"/>
      <c r="QKK113" s="476"/>
      <c r="QKL113" s="476"/>
      <c r="QKM113" s="476"/>
      <c r="QKN113" s="476"/>
      <c r="QKO113" s="472"/>
      <c r="QKP113" s="476"/>
      <c r="QKQ113" s="476"/>
      <c r="QKR113" s="476"/>
      <c r="QKS113" s="476"/>
      <c r="QKT113" s="476"/>
      <c r="QKU113" s="476"/>
      <c r="QKV113" s="476"/>
      <c r="QKW113" s="472"/>
      <c r="QKX113" s="476"/>
      <c r="QKY113" s="476"/>
      <c r="QKZ113" s="476"/>
      <c r="QLA113" s="476"/>
      <c r="QLB113" s="476"/>
      <c r="QLC113" s="476"/>
      <c r="QLD113" s="476"/>
      <c r="QLE113" s="472"/>
      <c r="QLF113" s="476"/>
      <c r="QLG113" s="476"/>
      <c r="QLH113" s="476"/>
      <c r="QLI113" s="476"/>
      <c r="QLJ113" s="476"/>
      <c r="QLK113" s="476"/>
      <c r="QLL113" s="476"/>
      <c r="QLM113" s="472"/>
      <c r="QLN113" s="476"/>
      <c r="QLO113" s="476"/>
      <c r="QLP113" s="476"/>
      <c r="QLQ113" s="476"/>
      <c r="QLR113" s="476"/>
      <c r="QLS113" s="476"/>
      <c r="QLT113" s="476"/>
      <c r="QLU113" s="472"/>
      <c r="QLV113" s="476"/>
      <c r="QLW113" s="476"/>
      <c r="QLX113" s="476"/>
      <c r="QLY113" s="476"/>
      <c r="QLZ113" s="476"/>
      <c r="QMA113" s="476"/>
      <c r="QMB113" s="476"/>
      <c r="QMC113" s="472"/>
      <c r="QMD113" s="476"/>
      <c r="QME113" s="476"/>
      <c r="QMF113" s="476"/>
      <c r="QMG113" s="476"/>
      <c r="QMH113" s="476"/>
      <c r="QMI113" s="476"/>
      <c r="QMJ113" s="476"/>
      <c r="QMK113" s="472"/>
      <c r="QML113" s="476"/>
      <c r="QMM113" s="476"/>
      <c r="QMN113" s="476"/>
      <c r="QMO113" s="476"/>
      <c r="QMP113" s="476"/>
      <c r="QMQ113" s="476"/>
      <c r="QMR113" s="476"/>
      <c r="QMS113" s="472"/>
      <c r="QMT113" s="476"/>
      <c r="QMU113" s="476"/>
      <c r="QMV113" s="476"/>
      <c r="QMW113" s="476"/>
      <c r="QMX113" s="476"/>
      <c r="QMY113" s="476"/>
      <c r="QMZ113" s="476"/>
      <c r="QNA113" s="472"/>
      <c r="QNB113" s="476"/>
      <c r="QNC113" s="476"/>
      <c r="QND113" s="476"/>
      <c r="QNE113" s="476"/>
      <c r="QNF113" s="476"/>
      <c r="QNG113" s="476"/>
      <c r="QNH113" s="476"/>
      <c r="QNI113" s="472"/>
      <c r="QNJ113" s="476"/>
      <c r="QNK113" s="476"/>
      <c r="QNL113" s="476"/>
      <c r="QNM113" s="476"/>
      <c r="QNN113" s="476"/>
      <c r="QNO113" s="476"/>
      <c r="QNP113" s="476"/>
      <c r="QNQ113" s="472"/>
      <c r="QNR113" s="476"/>
      <c r="QNS113" s="476"/>
      <c r="QNT113" s="476"/>
      <c r="QNU113" s="476"/>
      <c r="QNV113" s="476"/>
      <c r="QNW113" s="476"/>
      <c r="QNX113" s="476"/>
      <c r="QNY113" s="472"/>
      <c r="QNZ113" s="476"/>
      <c r="QOA113" s="476"/>
      <c r="QOB113" s="476"/>
      <c r="QOC113" s="476"/>
      <c r="QOD113" s="476"/>
      <c r="QOE113" s="476"/>
      <c r="QOF113" s="476"/>
      <c r="QOG113" s="472"/>
      <c r="QOH113" s="476"/>
      <c r="QOI113" s="476"/>
      <c r="QOJ113" s="476"/>
      <c r="QOK113" s="476"/>
      <c r="QOL113" s="476"/>
      <c r="QOM113" s="476"/>
      <c r="QON113" s="476"/>
      <c r="QOO113" s="472"/>
      <c r="QOP113" s="476"/>
      <c r="QOQ113" s="476"/>
      <c r="QOR113" s="476"/>
      <c r="QOS113" s="476"/>
      <c r="QOT113" s="476"/>
      <c r="QOU113" s="476"/>
      <c r="QOV113" s="476"/>
      <c r="QOW113" s="472"/>
      <c r="QOX113" s="476"/>
      <c r="QOY113" s="476"/>
      <c r="QOZ113" s="476"/>
      <c r="QPA113" s="476"/>
      <c r="QPB113" s="476"/>
      <c r="QPC113" s="476"/>
      <c r="QPD113" s="476"/>
      <c r="QPE113" s="472"/>
      <c r="QPF113" s="476"/>
      <c r="QPG113" s="476"/>
      <c r="QPH113" s="476"/>
      <c r="QPI113" s="476"/>
      <c r="QPJ113" s="476"/>
      <c r="QPK113" s="476"/>
      <c r="QPL113" s="476"/>
      <c r="QPM113" s="472"/>
      <c r="QPN113" s="476"/>
      <c r="QPO113" s="476"/>
      <c r="QPP113" s="476"/>
      <c r="QPQ113" s="476"/>
      <c r="QPR113" s="476"/>
      <c r="QPS113" s="476"/>
      <c r="QPT113" s="476"/>
      <c r="QPU113" s="472"/>
      <c r="QPV113" s="476"/>
      <c r="QPW113" s="476"/>
      <c r="QPX113" s="476"/>
      <c r="QPY113" s="476"/>
      <c r="QPZ113" s="476"/>
      <c r="QQA113" s="476"/>
      <c r="QQB113" s="476"/>
      <c r="QQC113" s="472"/>
      <c r="QQD113" s="476"/>
      <c r="QQE113" s="476"/>
      <c r="QQF113" s="476"/>
      <c r="QQG113" s="476"/>
      <c r="QQH113" s="476"/>
      <c r="QQI113" s="476"/>
      <c r="QQJ113" s="476"/>
      <c r="QQK113" s="472"/>
      <c r="QQL113" s="476"/>
      <c r="QQM113" s="476"/>
      <c r="QQN113" s="476"/>
      <c r="QQO113" s="476"/>
      <c r="QQP113" s="476"/>
      <c r="QQQ113" s="476"/>
      <c r="QQR113" s="476"/>
      <c r="QQS113" s="472"/>
      <c r="QQT113" s="476"/>
      <c r="QQU113" s="476"/>
      <c r="QQV113" s="476"/>
      <c r="QQW113" s="476"/>
      <c r="QQX113" s="476"/>
      <c r="QQY113" s="476"/>
      <c r="QQZ113" s="476"/>
      <c r="QRA113" s="472"/>
      <c r="QRB113" s="476"/>
      <c r="QRC113" s="476"/>
      <c r="QRD113" s="476"/>
      <c r="QRE113" s="476"/>
      <c r="QRF113" s="476"/>
      <c r="QRG113" s="476"/>
      <c r="QRH113" s="476"/>
      <c r="QRI113" s="472"/>
      <c r="QRJ113" s="476"/>
      <c r="QRK113" s="476"/>
      <c r="QRL113" s="476"/>
      <c r="QRM113" s="476"/>
      <c r="QRN113" s="476"/>
      <c r="QRO113" s="476"/>
      <c r="QRP113" s="476"/>
      <c r="QRQ113" s="472"/>
      <c r="QRR113" s="476"/>
      <c r="QRS113" s="476"/>
      <c r="QRT113" s="476"/>
      <c r="QRU113" s="476"/>
      <c r="QRV113" s="476"/>
      <c r="QRW113" s="476"/>
      <c r="QRX113" s="476"/>
      <c r="QRY113" s="472"/>
      <c r="QRZ113" s="476"/>
      <c r="QSA113" s="476"/>
      <c r="QSB113" s="476"/>
      <c r="QSC113" s="476"/>
      <c r="QSD113" s="476"/>
      <c r="QSE113" s="476"/>
      <c r="QSF113" s="476"/>
      <c r="QSG113" s="472"/>
      <c r="QSH113" s="476"/>
      <c r="QSI113" s="476"/>
      <c r="QSJ113" s="476"/>
      <c r="QSK113" s="476"/>
      <c r="QSL113" s="476"/>
      <c r="QSM113" s="476"/>
      <c r="QSN113" s="476"/>
      <c r="QSO113" s="472"/>
      <c r="QSP113" s="476"/>
      <c r="QSQ113" s="476"/>
      <c r="QSR113" s="476"/>
      <c r="QSS113" s="476"/>
      <c r="QST113" s="476"/>
      <c r="QSU113" s="476"/>
      <c r="QSV113" s="476"/>
      <c r="QSW113" s="472"/>
      <c r="QSX113" s="476"/>
      <c r="QSY113" s="476"/>
      <c r="QSZ113" s="476"/>
      <c r="QTA113" s="476"/>
      <c r="QTB113" s="476"/>
      <c r="QTC113" s="476"/>
      <c r="QTD113" s="476"/>
      <c r="QTE113" s="472"/>
      <c r="QTF113" s="476"/>
      <c r="QTG113" s="476"/>
      <c r="QTH113" s="476"/>
      <c r="QTI113" s="476"/>
      <c r="QTJ113" s="476"/>
      <c r="QTK113" s="476"/>
      <c r="QTL113" s="476"/>
      <c r="QTM113" s="472"/>
      <c r="QTN113" s="476"/>
      <c r="QTO113" s="476"/>
      <c r="QTP113" s="476"/>
      <c r="QTQ113" s="476"/>
      <c r="QTR113" s="476"/>
      <c r="QTS113" s="476"/>
      <c r="QTT113" s="476"/>
      <c r="QTU113" s="472"/>
      <c r="QTV113" s="476"/>
      <c r="QTW113" s="476"/>
      <c r="QTX113" s="476"/>
      <c r="QTY113" s="476"/>
      <c r="QTZ113" s="476"/>
      <c r="QUA113" s="476"/>
      <c r="QUB113" s="476"/>
      <c r="QUC113" s="472"/>
      <c r="QUD113" s="476"/>
      <c r="QUE113" s="476"/>
      <c r="QUF113" s="476"/>
      <c r="QUG113" s="476"/>
      <c r="QUH113" s="476"/>
      <c r="QUI113" s="476"/>
      <c r="QUJ113" s="476"/>
      <c r="QUK113" s="472"/>
      <c r="QUL113" s="476"/>
      <c r="QUM113" s="476"/>
      <c r="QUN113" s="476"/>
      <c r="QUO113" s="476"/>
      <c r="QUP113" s="476"/>
      <c r="QUQ113" s="476"/>
      <c r="QUR113" s="476"/>
      <c r="QUS113" s="472"/>
      <c r="QUT113" s="476"/>
      <c r="QUU113" s="476"/>
      <c r="QUV113" s="476"/>
      <c r="QUW113" s="476"/>
      <c r="QUX113" s="476"/>
      <c r="QUY113" s="476"/>
      <c r="QUZ113" s="476"/>
      <c r="QVA113" s="472"/>
      <c r="QVB113" s="476"/>
      <c r="QVC113" s="476"/>
      <c r="QVD113" s="476"/>
      <c r="QVE113" s="476"/>
      <c r="QVF113" s="476"/>
      <c r="QVG113" s="476"/>
      <c r="QVH113" s="476"/>
      <c r="QVI113" s="472"/>
      <c r="QVJ113" s="476"/>
      <c r="QVK113" s="476"/>
      <c r="QVL113" s="476"/>
      <c r="QVM113" s="476"/>
      <c r="QVN113" s="476"/>
      <c r="QVO113" s="476"/>
      <c r="QVP113" s="476"/>
      <c r="QVQ113" s="472"/>
      <c r="QVR113" s="476"/>
      <c r="QVS113" s="476"/>
      <c r="QVT113" s="476"/>
      <c r="QVU113" s="476"/>
      <c r="QVV113" s="476"/>
      <c r="QVW113" s="476"/>
      <c r="QVX113" s="476"/>
      <c r="QVY113" s="472"/>
      <c r="QVZ113" s="476"/>
      <c r="QWA113" s="476"/>
      <c r="QWB113" s="476"/>
      <c r="QWC113" s="476"/>
      <c r="QWD113" s="476"/>
      <c r="QWE113" s="476"/>
      <c r="QWF113" s="476"/>
      <c r="QWG113" s="472"/>
      <c r="QWH113" s="476"/>
      <c r="QWI113" s="476"/>
      <c r="QWJ113" s="476"/>
      <c r="QWK113" s="476"/>
      <c r="QWL113" s="476"/>
      <c r="QWM113" s="476"/>
      <c r="QWN113" s="476"/>
      <c r="QWO113" s="472"/>
      <c r="QWP113" s="476"/>
      <c r="QWQ113" s="476"/>
      <c r="QWR113" s="476"/>
      <c r="QWS113" s="476"/>
      <c r="QWT113" s="476"/>
      <c r="QWU113" s="476"/>
      <c r="QWV113" s="476"/>
      <c r="QWW113" s="472"/>
      <c r="QWX113" s="476"/>
      <c r="QWY113" s="476"/>
      <c r="QWZ113" s="476"/>
      <c r="QXA113" s="476"/>
      <c r="QXB113" s="476"/>
      <c r="QXC113" s="476"/>
      <c r="QXD113" s="476"/>
      <c r="QXE113" s="472"/>
      <c r="QXF113" s="476"/>
      <c r="QXG113" s="476"/>
      <c r="QXH113" s="476"/>
      <c r="QXI113" s="476"/>
      <c r="QXJ113" s="476"/>
      <c r="QXK113" s="476"/>
      <c r="QXL113" s="476"/>
      <c r="QXM113" s="472"/>
      <c r="QXN113" s="476"/>
      <c r="QXO113" s="476"/>
      <c r="QXP113" s="476"/>
      <c r="QXQ113" s="476"/>
      <c r="QXR113" s="476"/>
      <c r="QXS113" s="476"/>
      <c r="QXT113" s="476"/>
      <c r="QXU113" s="472"/>
      <c r="QXV113" s="476"/>
      <c r="QXW113" s="476"/>
      <c r="QXX113" s="476"/>
      <c r="QXY113" s="476"/>
      <c r="QXZ113" s="476"/>
      <c r="QYA113" s="476"/>
      <c r="QYB113" s="476"/>
      <c r="QYC113" s="472"/>
      <c r="QYD113" s="476"/>
      <c r="QYE113" s="476"/>
      <c r="QYF113" s="476"/>
      <c r="QYG113" s="476"/>
      <c r="QYH113" s="476"/>
      <c r="QYI113" s="476"/>
      <c r="QYJ113" s="476"/>
      <c r="QYK113" s="472"/>
      <c r="QYL113" s="476"/>
      <c r="QYM113" s="476"/>
      <c r="QYN113" s="476"/>
      <c r="QYO113" s="476"/>
      <c r="QYP113" s="476"/>
      <c r="QYQ113" s="476"/>
      <c r="QYR113" s="476"/>
      <c r="QYS113" s="472"/>
      <c r="QYT113" s="476"/>
      <c r="QYU113" s="476"/>
      <c r="QYV113" s="476"/>
      <c r="QYW113" s="476"/>
      <c r="QYX113" s="476"/>
      <c r="QYY113" s="476"/>
      <c r="QYZ113" s="476"/>
      <c r="QZA113" s="472"/>
      <c r="QZB113" s="476"/>
      <c r="QZC113" s="476"/>
      <c r="QZD113" s="476"/>
      <c r="QZE113" s="476"/>
      <c r="QZF113" s="476"/>
      <c r="QZG113" s="476"/>
      <c r="QZH113" s="476"/>
      <c r="QZI113" s="472"/>
      <c r="QZJ113" s="476"/>
      <c r="QZK113" s="476"/>
      <c r="QZL113" s="476"/>
      <c r="QZM113" s="476"/>
      <c r="QZN113" s="476"/>
      <c r="QZO113" s="476"/>
      <c r="QZP113" s="476"/>
      <c r="QZQ113" s="472"/>
      <c r="QZR113" s="476"/>
      <c r="QZS113" s="476"/>
      <c r="QZT113" s="476"/>
      <c r="QZU113" s="476"/>
      <c r="QZV113" s="476"/>
      <c r="QZW113" s="476"/>
      <c r="QZX113" s="476"/>
      <c r="QZY113" s="472"/>
      <c r="QZZ113" s="476"/>
      <c r="RAA113" s="476"/>
      <c r="RAB113" s="476"/>
      <c r="RAC113" s="476"/>
      <c r="RAD113" s="476"/>
      <c r="RAE113" s="476"/>
      <c r="RAF113" s="476"/>
      <c r="RAG113" s="472"/>
      <c r="RAH113" s="476"/>
      <c r="RAI113" s="476"/>
      <c r="RAJ113" s="476"/>
      <c r="RAK113" s="476"/>
      <c r="RAL113" s="476"/>
      <c r="RAM113" s="476"/>
      <c r="RAN113" s="476"/>
      <c r="RAO113" s="472"/>
      <c r="RAP113" s="476"/>
      <c r="RAQ113" s="476"/>
      <c r="RAR113" s="476"/>
      <c r="RAS113" s="476"/>
      <c r="RAT113" s="476"/>
      <c r="RAU113" s="476"/>
      <c r="RAV113" s="476"/>
      <c r="RAW113" s="472"/>
      <c r="RAX113" s="476"/>
      <c r="RAY113" s="476"/>
      <c r="RAZ113" s="476"/>
      <c r="RBA113" s="476"/>
      <c r="RBB113" s="476"/>
      <c r="RBC113" s="476"/>
      <c r="RBD113" s="476"/>
      <c r="RBE113" s="472"/>
      <c r="RBF113" s="476"/>
      <c r="RBG113" s="476"/>
      <c r="RBH113" s="476"/>
      <c r="RBI113" s="476"/>
      <c r="RBJ113" s="476"/>
      <c r="RBK113" s="476"/>
      <c r="RBL113" s="476"/>
      <c r="RBM113" s="472"/>
      <c r="RBN113" s="476"/>
      <c r="RBO113" s="476"/>
      <c r="RBP113" s="476"/>
      <c r="RBQ113" s="476"/>
      <c r="RBR113" s="476"/>
      <c r="RBS113" s="476"/>
      <c r="RBT113" s="476"/>
      <c r="RBU113" s="472"/>
      <c r="RBV113" s="476"/>
      <c r="RBW113" s="476"/>
      <c r="RBX113" s="476"/>
      <c r="RBY113" s="476"/>
      <c r="RBZ113" s="476"/>
      <c r="RCA113" s="476"/>
      <c r="RCB113" s="476"/>
      <c r="RCC113" s="472"/>
      <c r="RCD113" s="476"/>
      <c r="RCE113" s="476"/>
      <c r="RCF113" s="476"/>
      <c r="RCG113" s="476"/>
      <c r="RCH113" s="476"/>
      <c r="RCI113" s="476"/>
      <c r="RCJ113" s="476"/>
      <c r="RCK113" s="472"/>
      <c r="RCL113" s="476"/>
      <c r="RCM113" s="476"/>
      <c r="RCN113" s="476"/>
      <c r="RCO113" s="476"/>
      <c r="RCP113" s="476"/>
      <c r="RCQ113" s="476"/>
      <c r="RCR113" s="476"/>
      <c r="RCS113" s="472"/>
      <c r="RCT113" s="476"/>
      <c r="RCU113" s="476"/>
      <c r="RCV113" s="476"/>
      <c r="RCW113" s="476"/>
      <c r="RCX113" s="476"/>
      <c r="RCY113" s="476"/>
      <c r="RCZ113" s="476"/>
      <c r="RDA113" s="472"/>
      <c r="RDB113" s="476"/>
      <c r="RDC113" s="476"/>
      <c r="RDD113" s="476"/>
      <c r="RDE113" s="476"/>
      <c r="RDF113" s="476"/>
      <c r="RDG113" s="476"/>
      <c r="RDH113" s="476"/>
      <c r="RDI113" s="472"/>
      <c r="RDJ113" s="476"/>
      <c r="RDK113" s="476"/>
      <c r="RDL113" s="476"/>
      <c r="RDM113" s="476"/>
      <c r="RDN113" s="476"/>
      <c r="RDO113" s="476"/>
      <c r="RDP113" s="476"/>
      <c r="RDQ113" s="472"/>
      <c r="RDR113" s="476"/>
      <c r="RDS113" s="476"/>
      <c r="RDT113" s="476"/>
      <c r="RDU113" s="476"/>
      <c r="RDV113" s="476"/>
      <c r="RDW113" s="476"/>
      <c r="RDX113" s="476"/>
      <c r="RDY113" s="472"/>
      <c r="RDZ113" s="476"/>
      <c r="REA113" s="476"/>
      <c r="REB113" s="476"/>
      <c r="REC113" s="476"/>
      <c r="RED113" s="476"/>
      <c r="REE113" s="476"/>
      <c r="REF113" s="476"/>
      <c r="REG113" s="472"/>
      <c r="REH113" s="476"/>
      <c r="REI113" s="476"/>
      <c r="REJ113" s="476"/>
      <c r="REK113" s="476"/>
      <c r="REL113" s="476"/>
      <c r="REM113" s="476"/>
      <c r="REN113" s="476"/>
      <c r="REO113" s="472"/>
      <c r="REP113" s="476"/>
      <c r="REQ113" s="476"/>
      <c r="RER113" s="476"/>
      <c r="RES113" s="476"/>
      <c r="RET113" s="476"/>
      <c r="REU113" s="476"/>
      <c r="REV113" s="476"/>
      <c r="REW113" s="472"/>
      <c r="REX113" s="476"/>
      <c r="REY113" s="476"/>
      <c r="REZ113" s="476"/>
      <c r="RFA113" s="476"/>
      <c r="RFB113" s="476"/>
      <c r="RFC113" s="476"/>
      <c r="RFD113" s="476"/>
      <c r="RFE113" s="472"/>
      <c r="RFF113" s="476"/>
      <c r="RFG113" s="476"/>
      <c r="RFH113" s="476"/>
      <c r="RFI113" s="476"/>
      <c r="RFJ113" s="476"/>
      <c r="RFK113" s="476"/>
      <c r="RFL113" s="476"/>
      <c r="RFM113" s="472"/>
      <c r="RFN113" s="476"/>
      <c r="RFO113" s="476"/>
      <c r="RFP113" s="476"/>
      <c r="RFQ113" s="476"/>
      <c r="RFR113" s="476"/>
      <c r="RFS113" s="476"/>
      <c r="RFT113" s="476"/>
      <c r="RFU113" s="472"/>
      <c r="RFV113" s="476"/>
      <c r="RFW113" s="476"/>
      <c r="RFX113" s="476"/>
      <c r="RFY113" s="476"/>
      <c r="RFZ113" s="476"/>
      <c r="RGA113" s="476"/>
      <c r="RGB113" s="476"/>
      <c r="RGC113" s="472"/>
      <c r="RGD113" s="476"/>
      <c r="RGE113" s="476"/>
      <c r="RGF113" s="476"/>
      <c r="RGG113" s="476"/>
      <c r="RGH113" s="476"/>
      <c r="RGI113" s="476"/>
      <c r="RGJ113" s="476"/>
      <c r="RGK113" s="472"/>
      <c r="RGL113" s="476"/>
      <c r="RGM113" s="476"/>
      <c r="RGN113" s="476"/>
      <c r="RGO113" s="476"/>
      <c r="RGP113" s="476"/>
      <c r="RGQ113" s="476"/>
      <c r="RGR113" s="476"/>
      <c r="RGS113" s="472"/>
      <c r="RGT113" s="476"/>
      <c r="RGU113" s="476"/>
      <c r="RGV113" s="476"/>
      <c r="RGW113" s="476"/>
      <c r="RGX113" s="476"/>
      <c r="RGY113" s="476"/>
      <c r="RGZ113" s="476"/>
      <c r="RHA113" s="472"/>
      <c r="RHB113" s="476"/>
      <c r="RHC113" s="476"/>
      <c r="RHD113" s="476"/>
      <c r="RHE113" s="476"/>
      <c r="RHF113" s="476"/>
      <c r="RHG113" s="476"/>
      <c r="RHH113" s="476"/>
      <c r="RHI113" s="472"/>
      <c r="RHJ113" s="476"/>
      <c r="RHK113" s="476"/>
      <c r="RHL113" s="476"/>
      <c r="RHM113" s="476"/>
      <c r="RHN113" s="476"/>
      <c r="RHO113" s="476"/>
      <c r="RHP113" s="476"/>
      <c r="RHQ113" s="472"/>
      <c r="RHR113" s="476"/>
      <c r="RHS113" s="476"/>
      <c r="RHT113" s="476"/>
      <c r="RHU113" s="476"/>
      <c r="RHV113" s="476"/>
      <c r="RHW113" s="476"/>
      <c r="RHX113" s="476"/>
      <c r="RHY113" s="472"/>
      <c r="RHZ113" s="476"/>
      <c r="RIA113" s="476"/>
      <c r="RIB113" s="476"/>
      <c r="RIC113" s="476"/>
      <c r="RID113" s="476"/>
      <c r="RIE113" s="476"/>
      <c r="RIF113" s="476"/>
      <c r="RIG113" s="472"/>
      <c r="RIH113" s="476"/>
      <c r="RII113" s="476"/>
      <c r="RIJ113" s="476"/>
      <c r="RIK113" s="476"/>
      <c r="RIL113" s="476"/>
      <c r="RIM113" s="476"/>
      <c r="RIN113" s="476"/>
      <c r="RIO113" s="472"/>
      <c r="RIP113" s="476"/>
      <c r="RIQ113" s="476"/>
      <c r="RIR113" s="476"/>
      <c r="RIS113" s="476"/>
      <c r="RIT113" s="476"/>
      <c r="RIU113" s="476"/>
      <c r="RIV113" s="476"/>
      <c r="RIW113" s="472"/>
      <c r="RIX113" s="476"/>
      <c r="RIY113" s="476"/>
      <c r="RIZ113" s="476"/>
      <c r="RJA113" s="476"/>
      <c r="RJB113" s="476"/>
      <c r="RJC113" s="476"/>
      <c r="RJD113" s="476"/>
      <c r="RJE113" s="472"/>
      <c r="RJF113" s="476"/>
      <c r="RJG113" s="476"/>
      <c r="RJH113" s="476"/>
      <c r="RJI113" s="476"/>
      <c r="RJJ113" s="476"/>
      <c r="RJK113" s="476"/>
      <c r="RJL113" s="476"/>
      <c r="RJM113" s="472"/>
      <c r="RJN113" s="476"/>
      <c r="RJO113" s="476"/>
      <c r="RJP113" s="476"/>
      <c r="RJQ113" s="476"/>
      <c r="RJR113" s="476"/>
      <c r="RJS113" s="476"/>
      <c r="RJT113" s="476"/>
      <c r="RJU113" s="472"/>
      <c r="RJV113" s="476"/>
      <c r="RJW113" s="476"/>
      <c r="RJX113" s="476"/>
      <c r="RJY113" s="476"/>
      <c r="RJZ113" s="476"/>
      <c r="RKA113" s="476"/>
      <c r="RKB113" s="476"/>
      <c r="RKC113" s="472"/>
      <c r="RKD113" s="476"/>
      <c r="RKE113" s="476"/>
      <c r="RKF113" s="476"/>
      <c r="RKG113" s="476"/>
      <c r="RKH113" s="476"/>
      <c r="RKI113" s="476"/>
      <c r="RKJ113" s="476"/>
      <c r="RKK113" s="472"/>
      <c r="RKL113" s="476"/>
      <c r="RKM113" s="476"/>
      <c r="RKN113" s="476"/>
      <c r="RKO113" s="476"/>
      <c r="RKP113" s="476"/>
      <c r="RKQ113" s="476"/>
      <c r="RKR113" s="476"/>
      <c r="RKS113" s="472"/>
      <c r="RKT113" s="476"/>
      <c r="RKU113" s="476"/>
      <c r="RKV113" s="476"/>
      <c r="RKW113" s="476"/>
      <c r="RKX113" s="476"/>
      <c r="RKY113" s="476"/>
      <c r="RKZ113" s="476"/>
      <c r="RLA113" s="472"/>
      <c r="RLB113" s="476"/>
      <c r="RLC113" s="476"/>
      <c r="RLD113" s="476"/>
      <c r="RLE113" s="476"/>
      <c r="RLF113" s="476"/>
      <c r="RLG113" s="476"/>
      <c r="RLH113" s="476"/>
      <c r="RLI113" s="472"/>
      <c r="RLJ113" s="476"/>
      <c r="RLK113" s="476"/>
      <c r="RLL113" s="476"/>
      <c r="RLM113" s="476"/>
      <c r="RLN113" s="476"/>
      <c r="RLO113" s="476"/>
      <c r="RLP113" s="476"/>
      <c r="RLQ113" s="472"/>
      <c r="RLR113" s="476"/>
      <c r="RLS113" s="476"/>
      <c r="RLT113" s="476"/>
      <c r="RLU113" s="476"/>
      <c r="RLV113" s="476"/>
      <c r="RLW113" s="476"/>
      <c r="RLX113" s="476"/>
      <c r="RLY113" s="472"/>
      <c r="RLZ113" s="476"/>
      <c r="RMA113" s="476"/>
      <c r="RMB113" s="476"/>
      <c r="RMC113" s="476"/>
      <c r="RMD113" s="476"/>
      <c r="RME113" s="476"/>
      <c r="RMF113" s="476"/>
      <c r="RMG113" s="472"/>
      <c r="RMH113" s="476"/>
      <c r="RMI113" s="476"/>
      <c r="RMJ113" s="476"/>
      <c r="RMK113" s="476"/>
      <c r="RML113" s="476"/>
      <c r="RMM113" s="476"/>
      <c r="RMN113" s="476"/>
      <c r="RMO113" s="472"/>
      <c r="RMP113" s="476"/>
      <c r="RMQ113" s="476"/>
      <c r="RMR113" s="476"/>
      <c r="RMS113" s="476"/>
      <c r="RMT113" s="476"/>
      <c r="RMU113" s="476"/>
      <c r="RMV113" s="476"/>
      <c r="RMW113" s="472"/>
      <c r="RMX113" s="476"/>
      <c r="RMY113" s="476"/>
      <c r="RMZ113" s="476"/>
      <c r="RNA113" s="476"/>
      <c r="RNB113" s="476"/>
      <c r="RNC113" s="476"/>
      <c r="RND113" s="476"/>
      <c r="RNE113" s="472"/>
      <c r="RNF113" s="476"/>
      <c r="RNG113" s="476"/>
      <c r="RNH113" s="476"/>
      <c r="RNI113" s="476"/>
      <c r="RNJ113" s="476"/>
      <c r="RNK113" s="476"/>
      <c r="RNL113" s="476"/>
      <c r="RNM113" s="472"/>
      <c r="RNN113" s="476"/>
      <c r="RNO113" s="476"/>
      <c r="RNP113" s="476"/>
      <c r="RNQ113" s="476"/>
      <c r="RNR113" s="476"/>
      <c r="RNS113" s="476"/>
      <c r="RNT113" s="476"/>
      <c r="RNU113" s="472"/>
      <c r="RNV113" s="476"/>
      <c r="RNW113" s="476"/>
      <c r="RNX113" s="476"/>
      <c r="RNY113" s="476"/>
      <c r="RNZ113" s="476"/>
      <c r="ROA113" s="476"/>
      <c r="ROB113" s="476"/>
      <c r="ROC113" s="472"/>
      <c r="ROD113" s="476"/>
      <c r="ROE113" s="476"/>
      <c r="ROF113" s="476"/>
      <c r="ROG113" s="476"/>
      <c r="ROH113" s="476"/>
      <c r="ROI113" s="476"/>
      <c r="ROJ113" s="476"/>
      <c r="ROK113" s="472"/>
      <c r="ROL113" s="476"/>
      <c r="ROM113" s="476"/>
      <c r="RON113" s="476"/>
      <c r="ROO113" s="476"/>
      <c r="ROP113" s="476"/>
      <c r="ROQ113" s="476"/>
      <c r="ROR113" s="476"/>
      <c r="ROS113" s="472"/>
      <c r="ROT113" s="476"/>
      <c r="ROU113" s="476"/>
      <c r="ROV113" s="476"/>
      <c r="ROW113" s="476"/>
      <c r="ROX113" s="476"/>
      <c r="ROY113" s="476"/>
      <c r="ROZ113" s="476"/>
      <c r="RPA113" s="472"/>
      <c r="RPB113" s="476"/>
      <c r="RPC113" s="476"/>
      <c r="RPD113" s="476"/>
      <c r="RPE113" s="476"/>
      <c r="RPF113" s="476"/>
      <c r="RPG113" s="476"/>
      <c r="RPH113" s="476"/>
      <c r="RPI113" s="472"/>
      <c r="RPJ113" s="476"/>
      <c r="RPK113" s="476"/>
      <c r="RPL113" s="476"/>
      <c r="RPM113" s="476"/>
      <c r="RPN113" s="476"/>
      <c r="RPO113" s="476"/>
      <c r="RPP113" s="476"/>
      <c r="RPQ113" s="472"/>
      <c r="RPR113" s="476"/>
      <c r="RPS113" s="476"/>
      <c r="RPT113" s="476"/>
      <c r="RPU113" s="476"/>
      <c r="RPV113" s="476"/>
      <c r="RPW113" s="476"/>
      <c r="RPX113" s="476"/>
      <c r="RPY113" s="472"/>
      <c r="RPZ113" s="476"/>
      <c r="RQA113" s="476"/>
      <c r="RQB113" s="476"/>
      <c r="RQC113" s="476"/>
      <c r="RQD113" s="476"/>
      <c r="RQE113" s="476"/>
      <c r="RQF113" s="476"/>
      <c r="RQG113" s="472"/>
      <c r="RQH113" s="476"/>
      <c r="RQI113" s="476"/>
      <c r="RQJ113" s="476"/>
      <c r="RQK113" s="476"/>
      <c r="RQL113" s="476"/>
      <c r="RQM113" s="476"/>
      <c r="RQN113" s="476"/>
      <c r="RQO113" s="472"/>
      <c r="RQP113" s="476"/>
      <c r="RQQ113" s="476"/>
      <c r="RQR113" s="476"/>
      <c r="RQS113" s="476"/>
      <c r="RQT113" s="476"/>
      <c r="RQU113" s="476"/>
      <c r="RQV113" s="476"/>
      <c r="RQW113" s="472"/>
      <c r="RQX113" s="476"/>
      <c r="RQY113" s="476"/>
      <c r="RQZ113" s="476"/>
      <c r="RRA113" s="476"/>
      <c r="RRB113" s="476"/>
      <c r="RRC113" s="476"/>
      <c r="RRD113" s="476"/>
      <c r="RRE113" s="472"/>
      <c r="RRF113" s="476"/>
      <c r="RRG113" s="476"/>
      <c r="RRH113" s="476"/>
      <c r="RRI113" s="476"/>
      <c r="RRJ113" s="476"/>
      <c r="RRK113" s="476"/>
      <c r="RRL113" s="476"/>
      <c r="RRM113" s="472"/>
      <c r="RRN113" s="476"/>
      <c r="RRO113" s="476"/>
      <c r="RRP113" s="476"/>
      <c r="RRQ113" s="476"/>
      <c r="RRR113" s="476"/>
      <c r="RRS113" s="476"/>
      <c r="RRT113" s="476"/>
      <c r="RRU113" s="472"/>
      <c r="RRV113" s="476"/>
      <c r="RRW113" s="476"/>
      <c r="RRX113" s="476"/>
      <c r="RRY113" s="476"/>
      <c r="RRZ113" s="476"/>
      <c r="RSA113" s="476"/>
      <c r="RSB113" s="476"/>
      <c r="RSC113" s="472"/>
      <c r="RSD113" s="476"/>
      <c r="RSE113" s="476"/>
      <c r="RSF113" s="476"/>
      <c r="RSG113" s="476"/>
      <c r="RSH113" s="476"/>
      <c r="RSI113" s="476"/>
      <c r="RSJ113" s="476"/>
      <c r="RSK113" s="472"/>
      <c r="RSL113" s="476"/>
      <c r="RSM113" s="476"/>
      <c r="RSN113" s="476"/>
      <c r="RSO113" s="476"/>
      <c r="RSP113" s="476"/>
      <c r="RSQ113" s="476"/>
      <c r="RSR113" s="476"/>
      <c r="RSS113" s="472"/>
      <c r="RST113" s="476"/>
      <c r="RSU113" s="476"/>
      <c r="RSV113" s="476"/>
      <c r="RSW113" s="476"/>
      <c r="RSX113" s="476"/>
      <c r="RSY113" s="476"/>
      <c r="RSZ113" s="476"/>
      <c r="RTA113" s="472"/>
      <c r="RTB113" s="476"/>
      <c r="RTC113" s="476"/>
      <c r="RTD113" s="476"/>
      <c r="RTE113" s="476"/>
      <c r="RTF113" s="476"/>
      <c r="RTG113" s="476"/>
      <c r="RTH113" s="476"/>
      <c r="RTI113" s="472"/>
      <c r="RTJ113" s="476"/>
      <c r="RTK113" s="476"/>
      <c r="RTL113" s="476"/>
      <c r="RTM113" s="476"/>
      <c r="RTN113" s="476"/>
      <c r="RTO113" s="476"/>
      <c r="RTP113" s="476"/>
      <c r="RTQ113" s="472"/>
      <c r="RTR113" s="476"/>
      <c r="RTS113" s="476"/>
      <c r="RTT113" s="476"/>
      <c r="RTU113" s="476"/>
      <c r="RTV113" s="476"/>
      <c r="RTW113" s="476"/>
      <c r="RTX113" s="476"/>
      <c r="RTY113" s="472"/>
      <c r="RTZ113" s="476"/>
      <c r="RUA113" s="476"/>
      <c r="RUB113" s="476"/>
      <c r="RUC113" s="476"/>
      <c r="RUD113" s="476"/>
      <c r="RUE113" s="476"/>
      <c r="RUF113" s="476"/>
      <c r="RUG113" s="472"/>
      <c r="RUH113" s="476"/>
      <c r="RUI113" s="476"/>
      <c r="RUJ113" s="476"/>
      <c r="RUK113" s="476"/>
      <c r="RUL113" s="476"/>
      <c r="RUM113" s="476"/>
      <c r="RUN113" s="476"/>
      <c r="RUO113" s="472"/>
      <c r="RUP113" s="476"/>
      <c r="RUQ113" s="476"/>
      <c r="RUR113" s="476"/>
      <c r="RUS113" s="476"/>
      <c r="RUT113" s="476"/>
      <c r="RUU113" s="476"/>
      <c r="RUV113" s="476"/>
      <c r="RUW113" s="472"/>
      <c r="RUX113" s="476"/>
      <c r="RUY113" s="476"/>
      <c r="RUZ113" s="476"/>
      <c r="RVA113" s="476"/>
      <c r="RVB113" s="476"/>
      <c r="RVC113" s="476"/>
      <c r="RVD113" s="476"/>
      <c r="RVE113" s="472"/>
      <c r="RVF113" s="476"/>
      <c r="RVG113" s="476"/>
      <c r="RVH113" s="476"/>
      <c r="RVI113" s="476"/>
      <c r="RVJ113" s="476"/>
      <c r="RVK113" s="476"/>
      <c r="RVL113" s="476"/>
      <c r="RVM113" s="472"/>
      <c r="RVN113" s="476"/>
      <c r="RVO113" s="476"/>
      <c r="RVP113" s="476"/>
      <c r="RVQ113" s="476"/>
      <c r="RVR113" s="476"/>
      <c r="RVS113" s="476"/>
      <c r="RVT113" s="476"/>
      <c r="RVU113" s="472"/>
      <c r="RVV113" s="476"/>
      <c r="RVW113" s="476"/>
      <c r="RVX113" s="476"/>
      <c r="RVY113" s="476"/>
      <c r="RVZ113" s="476"/>
      <c r="RWA113" s="476"/>
      <c r="RWB113" s="476"/>
      <c r="RWC113" s="472"/>
      <c r="RWD113" s="476"/>
      <c r="RWE113" s="476"/>
      <c r="RWF113" s="476"/>
      <c r="RWG113" s="476"/>
      <c r="RWH113" s="476"/>
      <c r="RWI113" s="476"/>
      <c r="RWJ113" s="476"/>
      <c r="RWK113" s="472"/>
      <c r="RWL113" s="476"/>
      <c r="RWM113" s="476"/>
      <c r="RWN113" s="476"/>
      <c r="RWO113" s="476"/>
      <c r="RWP113" s="476"/>
      <c r="RWQ113" s="476"/>
      <c r="RWR113" s="476"/>
      <c r="RWS113" s="472"/>
      <c r="RWT113" s="476"/>
      <c r="RWU113" s="476"/>
      <c r="RWV113" s="476"/>
      <c r="RWW113" s="476"/>
      <c r="RWX113" s="476"/>
      <c r="RWY113" s="476"/>
      <c r="RWZ113" s="476"/>
      <c r="RXA113" s="472"/>
      <c r="RXB113" s="476"/>
      <c r="RXC113" s="476"/>
      <c r="RXD113" s="476"/>
      <c r="RXE113" s="476"/>
      <c r="RXF113" s="476"/>
      <c r="RXG113" s="476"/>
      <c r="RXH113" s="476"/>
      <c r="RXI113" s="472"/>
      <c r="RXJ113" s="476"/>
      <c r="RXK113" s="476"/>
      <c r="RXL113" s="476"/>
      <c r="RXM113" s="476"/>
      <c r="RXN113" s="476"/>
      <c r="RXO113" s="476"/>
      <c r="RXP113" s="476"/>
      <c r="RXQ113" s="472"/>
      <c r="RXR113" s="476"/>
      <c r="RXS113" s="476"/>
      <c r="RXT113" s="476"/>
      <c r="RXU113" s="476"/>
      <c r="RXV113" s="476"/>
      <c r="RXW113" s="476"/>
      <c r="RXX113" s="476"/>
      <c r="RXY113" s="472"/>
      <c r="RXZ113" s="476"/>
      <c r="RYA113" s="476"/>
      <c r="RYB113" s="476"/>
      <c r="RYC113" s="476"/>
      <c r="RYD113" s="476"/>
      <c r="RYE113" s="476"/>
      <c r="RYF113" s="476"/>
      <c r="RYG113" s="472"/>
      <c r="RYH113" s="476"/>
      <c r="RYI113" s="476"/>
      <c r="RYJ113" s="476"/>
      <c r="RYK113" s="476"/>
      <c r="RYL113" s="476"/>
      <c r="RYM113" s="476"/>
      <c r="RYN113" s="476"/>
      <c r="RYO113" s="472"/>
      <c r="RYP113" s="476"/>
      <c r="RYQ113" s="476"/>
      <c r="RYR113" s="476"/>
      <c r="RYS113" s="476"/>
      <c r="RYT113" s="476"/>
      <c r="RYU113" s="476"/>
      <c r="RYV113" s="476"/>
      <c r="RYW113" s="472"/>
      <c r="RYX113" s="476"/>
      <c r="RYY113" s="476"/>
      <c r="RYZ113" s="476"/>
      <c r="RZA113" s="476"/>
      <c r="RZB113" s="476"/>
      <c r="RZC113" s="476"/>
      <c r="RZD113" s="476"/>
      <c r="RZE113" s="472"/>
      <c r="RZF113" s="476"/>
      <c r="RZG113" s="476"/>
      <c r="RZH113" s="476"/>
      <c r="RZI113" s="476"/>
      <c r="RZJ113" s="476"/>
      <c r="RZK113" s="476"/>
      <c r="RZL113" s="476"/>
      <c r="RZM113" s="472"/>
      <c r="RZN113" s="476"/>
      <c r="RZO113" s="476"/>
      <c r="RZP113" s="476"/>
      <c r="RZQ113" s="476"/>
      <c r="RZR113" s="476"/>
      <c r="RZS113" s="476"/>
      <c r="RZT113" s="476"/>
      <c r="RZU113" s="472"/>
      <c r="RZV113" s="476"/>
      <c r="RZW113" s="476"/>
      <c r="RZX113" s="476"/>
      <c r="RZY113" s="476"/>
      <c r="RZZ113" s="476"/>
      <c r="SAA113" s="476"/>
      <c r="SAB113" s="476"/>
      <c r="SAC113" s="472"/>
      <c r="SAD113" s="476"/>
      <c r="SAE113" s="476"/>
      <c r="SAF113" s="476"/>
      <c r="SAG113" s="476"/>
      <c r="SAH113" s="476"/>
      <c r="SAI113" s="476"/>
      <c r="SAJ113" s="476"/>
      <c r="SAK113" s="472"/>
      <c r="SAL113" s="476"/>
      <c r="SAM113" s="476"/>
      <c r="SAN113" s="476"/>
      <c r="SAO113" s="476"/>
      <c r="SAP113" s="476"/>
      <c r="SAQ113" s="476"/>
      <c r="SAR113" s="476"/>
      <c r="SAS113" s="472"/>
      <c r="SAT113" s="476"/>
      <c r="SAU113" s="476"/>
      <c r="SAV113" s="476"/>
      <c r="SAW113" s="476"/>
      <c r="SAX113" s="476"/>
      <c r="SAY113" s="476"/>
      <c r="SAZ113" s="476"/>
      <c r="SBA113" s="472"/>
      <c r="SBB113" s="476"/>
      <c r="SBC113" s="476"/>
      <c r="SBD113" s="476"/>
      <c r="SBE113" s="476"/>
      <c r="SBF113" s="476"/>
      <c r="SBG113" s="476"/>
      <c r="SBH113" s="476"/>
      <c r="SBI113" s="472"/>
      <c r="SBJ113" s="476"/>
      <c r="SBK113" s="476"/>
      <c r="SBL113" s="476"/>
      <c r="SBM113" s="476"/>
      <c r="SBN113" s="476"/>
      <c r="SBO113" s="476"/>
      <c r="SBP113" s="476"/>
      <c r="SBQ113" s="472"/>
      <c r="SBR113" s="476"/>
      <c r="SBS113" s="476"/>
      <c r="SBT113" s="476"/>
      <c r="SBU113" s="476"/>
      <c r="SBV113" s="476"/>
      <c r="SBW113" s="476"/>
      <c r="SBX113" s="476"/>
      <c r="SBY113" s="472"/>
      <c r="SBZ113" s="476"/>
      <c r="SCA113" s="476"/>
      <c r="SCB113" s="476"/>
      <c r="SCC113" s="476"/>
      <c r="SCD113" s="476"/>
      <c r="SCE113" s="476"/>
      <c r="SCF113" s="476"/>
      <c r="SCG113" s="472"/>
      <c r="SCH113" s="476"/>
      <c r="SCI113" s="476"/>
      <c r="SCJ113" s="476"/>
      <c r="SCK113" s="476"/>
      <c r="SCL113" s="476"/>
      <c r="SCM113" s="476"/>
      <c r="SCN113" s="476"/>
      <c r="SCO113" s="472"/>
      <c r="SCP113" s="476"/>
      <c r="SCQ113" s="476"/>
      <c r="SCR113" s="476"/>
      <c r="SCS113" s="476"/>
      <c r="SCT113" s="476"/>
      <c r="SCU113" s="476"/>
      <c r="SCV113" s="476"/>
      <c r="SCW113" s="472"/>
      <c r="SCX113" s="476"/>
      <c r="SCY113" s="476"/>
      <c r="SCZ113" s="476"/>
      <c r="SDA113" s="476"/>
      <c r="SDB113" s="476"/>
      <c r="SDC113" s="476"/>
      <c r="SDD113" s="476"/>
      <c r="SDE113" s="472"/>
      <c r="SDF113" s="476"/>
      <c r="SDG113" s="476"/>
      <c r="SDH113" s="476"/>
      <c r="SDI113" s="476"/>
      <c r="SDJ113" s="476"/>
      <c r="SDK113" s="476"/>
      <c r="SDL113" s="476"/>
      <c r="SDM113" s="472"/>
      <c r="SDN113" s="476"/>
      <c r="SDO113" s="476"/>
      <c r="SDP113" s="476"/>
      <c r="SDQ113" s="476"/>
      <c r="SDR113" s="476"/>
      <c r="SDS113" s="476"/>
      <c r="SDT113" s="476"/>
      <c r="SDU113" s="472"/>
      <c r="SDV113" s="476"/>
      <c r="SDW113" s="476"/>
      <c r="SDX113" s="476"/>
      <c r="SDY113" s="476"/>
      <c r="SDZ113" s="476"/>
      <c r="SEA113" s="476"/>
      <c r="SEB113" s="476"/>
      <c r="SEC113" s="472"/>
      <c r="SED113" s="476"/>
      <c r="SEE113" s="476"/>
      <c r="SEF113" s="476"/>
      <c r="SEG113" s="476"/>
      <c r="SEH113" s="476"/>
      <c r="SEI113" s="476"/>
      <c r="SEJ113" s="476"/>
      <c r="SEK113" s="472"/>
      <c r="SEL113" s="476"/>
      <c r="SEM113" s="476"/>
      <c r="SEN113" s="476"/>
      <c r="SEO113" s="476"/>
      <c r="SEP113" s="476"/>
      <c r="SEQ113" s="476"/>
      <c r="SER113" s="476"/>
      <c r="SES113" s="472"/>
      <c r="SET113" s="476"/>
      <c r="SEU113" s="476"/>
      <c r="SEV113" s="476"/>
      <c r="SEW113" s="476"/>
      <c r="SEX113" s="476"/>
      <c r="SEY113" s="476"/>
      <c r="SEZ113" s="476"/>
      <c r="SFA113" s="472"/>
      <c r="SFB113" s="476"/>
      <c r="SFC113" s="476"/>
      <c r="SFD113" s="476"/>
      <c r="SFE113" s="476"/>
      <c r="SFF113" s="476"/>
      <c r="SFG113" s="476"/>
      <c r="SFH113" s="476"/>
      <c r="SFI113" s="472"/>
      <c r="SFJ113" s="476"/>
      <c r="SFK113" s="476"/>
      <c r="SFL113" s="476"/>
      <c r="SFM113" s="476"/>
      <c r="SFN113" s="476"/>
      <c r="SFO113" s="476"/>
      <c r="SFP113" s="476"/>
      <c r="SFQ113" s="472"/>
      <c r="SFR113" s="476"/>
      <c r="SFS113" s="476"/>
      <c r="SFT113" s="476"/>
      <c r="SFU113" s="476"/>
      <c r="SFV113" s="476"/>
      <c r="SFW113" s="476"/>
      <c r="SFX113" s="476"/>
      <c r="SFY113" s="472"/>
      <c r="SFZ113" s="476"/>
      <c r="SGA113" s="476"/>
      <c r="SGB113" s="476"/>
      <c r="SGC113" s="476"/>
      <c r="SGD113" s="476"/>
      <c r="SGE113" s="476"/>
      <c r="SGF113" s="476"/>
      <c r="SGG113" s="472"/>
      <c r="SGH113" s="476"/>
      <c r="SGI113" s="476"/>
      <c r="SGJ113" s="476"/>
      <c r="SGK113" s="476"/>
      <c r="SGL113" s="476"/>
      <c r="SGM113" s="476"/>
      <c r="SGN113" s="476"/>
      <c r="SGO113" s="472"/>
      <c r="SGP113" s="476"/>
      <c r="SGQ113" s="476"/>
      <c r="SGR113" s="476"/>
      <c r="SGS113" s="476"/>
      <c r="SGT113" s="476"/>
      <c r="SGU113" s="476"/>
      <c r="SGV113" s="476"/>
      <c r="SGW113" s="472"/>
      <c r="SGX113" s="476"/>
      <c r="SGY113" s="476"/>
      <c r="SGZ113" s="476"/>
      <c r="SHA113" s="476"/>
      <c r="SHB113" s="476"/>
      <c r="SHC113" s="476"/>
      <c r="SHD113" s="476"/>
      <c r="SHE113" s="472"/>
      <c r="SHF113" s="476"/>
      <c r="SHG113" s="476"/>
      <c r="SHH113" s="476"/>
      <c r="SHI113" s="476"/>
      <c r="SHJ113" s="476"/>
      <c r="SHK113" s="476"/>
      <c r="SHL113" s="476"/>
      <c r="SHM113" s="472"/>
      <c r="SHN113" s="476"/>
      <c r="SHO113" s="476"/>
      <c r="SHP113" s="476"/>
      <c r="SHQ113" s="476"/>
      <c r="SHR113" s="476"/>
      <c r="SHS113" s="476"/>
      <c r="SHT113" s="476"/>
      <c r="SHU113" s="472"/>
      <c r="SHV113" s="476"/>
      <c r="SHW113" s="476"/>
      <c r="SHX113" s="476"/>
      <c r="SHY113" s="476"/>
      <c r="SHZ113" s="476"/>
      <c r="SIA113" s="476"/>
      <c r="SIB113" s="476"/>
      <c r="SIC113" s="472"/>
      <c r="SID113" s="476"/>
      <c r="SIE113" s="476"/>
      <c r="SIF113" s="476"/>
      <c r="SIG113" s="476"/>
      <c r="SIH113" s="476"/>
      <c r="SII113" s="476"/>
      <c r="SIJ113" s="476"/>
      <c r="SIK113" s="472"/>
      <c r="SIL113" s="476"/>
      <c r="SIM113" s="476"/>
      <c r="SIN113" s="476"/>
      <c r="SIO113" s="476"/>
      <c r="SIP113" s="476"/>
      <c r="SIQ113" s="476"/>
      <c r="SIR113" s="476"/>
      <c r="SIS113" s="472"/>
      <c r="SIT113" s="476"/>
      <c r="SIU113" s="476"/>
      <c r="SIV113" s="476"/>
      <c r="SIW113" s="476"/>
      <c r="SIX113" s="476"/>
      <c r="SIY113" s="476"/>
      <c r="SIZ113" s="476"/>
      <c r="SJA113" s="472"/>
      <c r="SJB113" s="476"/>
      <c r="SJC113" s="476"/>
      <c r="SJD113" s="476"/>
      <c r="SJE113" s="476"/>
      <c r="SJF113" s="476"/>
      <c r="SJG113" s="476"/>
      <c r="SJH113" s="476"/>
      <c r="SJI113" s="472"/>
      <c r="SJJ113" s="476"/>
      <c r="SJK113" s="476"/>
      <c r="SJL113" s="476"/>
      <c r="SJM113" s="476"/>
      <c r="SJN113" s="476"/>
      <c r="SJO113" s="476"/>
      <c r="SJP113" s="476"/>
      <c r="SJQ113" s="472"/>
      <c r="SJR113" s="476"/>
      <c r="SJS113" s="476"/>
      <c r="SJT113" s="476"/>
      <c r="SJU113" s="476"/>
      <c r="SJV113" s="476"/>
      <c r="SJW113" s="476"/>
      <c r="SJX113" s="476"/>
      <c r="SJY113" s="472"/>
      <c r="SJZ113" s="476"/>
      <c r="SKA113" s="476"/>
      <c r="SKB113" s="476"/>
      <c r="SKC113" s="476"/>
      <c r="SKD113" s="476"/>
      <c r="SKE113" s="476"/>
      <c r="SKF113" s="476"/>
      <c r="SKG113" s="472"/>
      <c r="SKH113" s="476"/>
      <c r="SKI113" s="476"/>
      <c r="SKJ113" s="476"/>
      <c r="SKK113" s="476"/>
      <c r="SKL113" s="476"/>
      <c r="SKM113" s="476"/>
      <c r="SKN113" s="476"/>
      <c r="SKO113" s="472"/>
      <c r="SKP113" s="476"/>
      <c r="SKQ113" s="476"/>
      <c r="SKR113" s="476"/>
      <c r="SKS113" s="476"/>
      <c r="SKT113" s="476"/>
      <c r="SKU113" s="476"/>
      <c r="SKV113" s="476"/>
      <c r="SKW113" s="472"/>
      <c r="SKX113" s="476"/>
      <c r="SKY113" s="476"/>
      <c r="SKZ113" s="476"/>
      <c r="SLA113" s="476"/>
      <c r="SLB113" s="476"/>
      <c r="SLC113" s="476"/>
      <c r="SLD113" s="476"/>
      <c r="SLE113" s="472"/>
      <c r="SLF113" s="476"/>
      <c r="SLG113" s="476"/>
      <c r="SLH113" s="476"/>
      <c r="SLI113" s="476"/>
      <c r="SLJ113" s="476"/>
      <c r="SLK113" s="476"/>
      <c r="SLL113" s="476"/>
      <c r="SLM113" s="472"/>
      <c r="SLN113" s="476"/>
      <c r="SLO113" s="476"/>
      <c r="SLP113" s="476"/>
      <c r="SLQ113" s="476"/>
      <c r="SLR113" s="476"/>
      <c r="SLS113" s="476"/>
      <c r="SLT113" s="476"/>
      <c r="SLU113" s="472"/>
      <c r="SLV113" s="476"/>
      <c r="SLW113" s="476"/>
      <c r="SLX113" s="476"/>
      <c r="SLY113" s="476"/>
      <c r="SLZ113" s="476"/>
      <c r="SMA113" s="476"/>
      <c r="SMB113" s="476"/>
      <c r="SMC113" s="472"/>
      <c r="SMD113" s="476"/>
      <c r="SME113" s="476"/>
      <c r="SMF113" s="476"/>
      <c r="SMG113" s="476"/>
      <c r="SMH113" s="476"/>
      <c r="SMI113" s="476"/>
      <c r="SMJ113" s="476"/>
      <c r="SMK113" s="472"/>
      <c r="SML113" s="476"/>
      <c r="SMM113" s="476"/>
      <c r="SMN113" s="476"/>
      <c r="SMO113" s="476"/>
      <c r="SMP113" s="476"/>
      <c r="SMQ113" s="476"/>
      <c r="SMR113" s="476"/>
      <c r="SMS113" s="472"/>
      <c r="SMT113" s="476"/>
      <c r="SMU113" s="476"/>
      <c r="SMV113" s="476"/>
      <c r="SMW113" s="476"/>
      <c r="SMX113" s="476"/>
      <c r="SMY113" s="476"/>
      <c r="SMZ113" s="476"/>
      <c r="SNA113" s="472"/>
      <c r="SNB113" s="476"/>
      <c r="SNC113" s="476"/>
      <c r="SND113" s="476"/>
      <c r="SNE113" s="476"/>
      <c r="SNF113" s="476"/>
      <c r="SNG113" s="476"/>
      <c r="SNH113" s="476"/>
      <c r="SNI113" s="472"/>
      <c r="SNJ113" s="476"/>
      <c r="SNK113" s="476"/>
      <c r="SNL113" s="476"/>
      <c r="SNM113" s="476"/>
      <c r="SNN113" s="476"/>
      <c r="SNO113" s="476"/>
      <c r="SNP113" s="476"/>
      <c r="SNQ113" s="472"/>
      <c r="SNR113" s="476"/>
      <c r="SNS113" s="476"/>
      <c r="SNT113" s="476"/>
      <c r="SNU113" s="476"/>
      <c r="SNV113" s="476"/>
      <c r="SNW113" s="476"/>
      <c r="SNX113" s="476"/>
      <c r="SNY113" s="472"/>
      <c r="SNZ113" s="476"/>
      <c r="SOA113" s="476"/>
      <c r="SOB113" s="476"/>
      <c r="SOC113" s="476"/>
      <c r="SOD113" s="476"/>
      <c r="SOE113" s="476"/>
      <c r="SOF113" s="476"/>
      <c r="SOG113" s="472"/>
      <c r="SOH113" s="476"/>
      <c r="SOI113" s="476"/>
      <c r="SOJ113" s="476"/>
      <c r="SOK113" s="476"/>
      <c r="SOL113" s="476"/>
      <c r="SOM113" s="476"/>
      <c r="SON113" s="476"/>
      <c r="SOO113" s="472"/>
      <c r="SOP113" s="476"/>
      <c r="SOQ113" s="476"/>
      <c r="SOR113" s="476"/>
      <c r="SOS113" s="476"/>
      <c r="SOT113" s="476"/>
      <c r="SOU113" s="476"/>
      <c r="SOV113" s="476"/>
      <c r="SOW113" s="472"/>
      <c r="SOX113" s="476"/>
      <c r="SOY113" s="476"/>
      <c r="SOZ113" s="476"/>
      <c r="SPA113" s="476"/>
      <c r="SPB113" s="476"/>
      <c r="SPC113" s="476"/>
      <c r="SPD113" s="476"/>
      <c r="SPE113" s="472"/>
      <c r="SPF113" s="476"/>
      <c r="SPG113" s="476"/>
      <c r="SPH113" s="476"/>
      <c r="SPI113" s="476"/>
      <c r="SPJ113" s="476"/>
      <c r="SPK113" s="476"/>
      <c r="SPL113" s="476"/>
      <c r="SPM113" s="472"/>
      <c r="SPN113" s="476"/>
      <c r="SPO113" s="476"/>
      <c r="SPP113" s="476"/>
      <c r="SPQ113" s="476"/>
      <c r="SPR113" s="476"/>
      <c r="SPS113" s="476"/>
      <c r="SPT113" s="476"/>
      <c r="SPU113" s="472"/>
      <c r="SPV113" s="476"/>
      <c r="SPW113" s="476"/>
      <c r="SPX113" s="476"/>
      <c r="SPY113" s="476"/>
      <c r="SPZ113" s="476"/>
      <c r="SQA113" s="476"/>
      <c r="SQB113" s="476"/>
      <c r="SQC113" s="472"/>
      <c r="SQD113" s="476"/>
      <c r="SQE113" s="476"/>
      <c r="SQF113" s="476"/>
      <c r="SQG113" s="476"/>
      <c r="SQH113" s="476"/>
      <c r="SQI113" s="476"/>
      <c r="SQJ113" s="476"/>
      <c r="SQK113" s="472"/>
      <c r="SQL113" s="476"/>
      <c r="SQM113" s="476"/>
      <c r="SQN113" s="476"/>
      <c r="SQO113" s="476"/>
      <c r="SQP113" s="476"/>
      <c r="SQQ113" s="476"/>
      <c r="SQR113" s="476"/>
      <c r="SQS113" s="472"/>
      <c r="SQT113" s="476"/>
      <c r="SQU113" s="476"/>
      <c r="SQV113" s="476"/>
      <c r="SQW113" s="476"/>
      <c r="SQX113" s="476"/>
      <c r="SQY113" s="476"/>
      <c r="SQZ113" s="476"/>
      <c r="SRA113" s="472"/>
      <c r="SRB113" s="476"/>
      <c r="SRC113" s="476"/>
      <c r="SRD113" s="476"/>
      <c r="SRE113" s="476"/>
      <c r="SRF113" s="476"/>
      <c r="SRG113" s="476"/>
      <c r="SRH113" s="476"/>
      <c r="SRI113" s="472"/>
      <c r="SRJ113" s="476"/>
      <c r="SRK113" s="476"/>
      <c r="SRL113" s="476"/>
      <c r="SRM113" s="476"/>
      <c r="SRN113" s="476"/>
      <c r="SRO113" s="476"/>
      <c r="SRP113" s="476"/>
      <c r="SRQ113" s="472"/>
      <c r="SRR113" s="476"/>
      <c r="SRS113" s="476"/>
      <c r="SRT113" s="476"/>
      <c r="SRU113" s="476"/>
      <c r="SRV113" s="476"/>
      <c r="SRW113" s="476"/>
      <c r="SRX113" s="476"/>
      <c r="SRY113" s="472"/>
      <c r="SRZ113" s="476"/>
      <c r="SSA113" s="476"/>
      <c r="SSB113" s="476"/>
      <c r="SSC113" s="476"/>
      <c r="SSD113" s="476"/>
      <c r="SSE113" s="476"/>
      <c r="SSF113" s="476"/>
      <c r="SSG113" s="472"/>
      <c r="SSH113" s="476"/>
      <c r="SSI113" s="476"/>
      <c r="SSJ113" s="476"/>
      <c r="SSK113" s="476"/>
      <c r="SSL113" s="476"/>
      <c r="SSM113" s="476"/>
      <c r="SSN113" s="476"/>
      <c r="SSO113" s="472"/>
      <c r="SSP113" s="476"/>
      <c r="SSQ113" s="476"/>
      <c r="SSR113" s="476"/>
      <c r="SSS113" s="476"/>
      <c r="SST113" s="476"/>
      <c r="SSU113" s="476"/>
      <c r="SSV113" s="476"/>
      <c r="SSW113" s="472"/>
      <c r="SSX113" s="476"/>
      <c r="SSY113" s="476"/>
      <c r="SSZ113" s="476"/>
      <c r="STA113" s="476"/>
      <c r="STB113" s="476"/>
      <c r="STC113" s="476"/>
      <c r="STD113" s="476"/>
      <c r="STE113" s="472"/>
      <c r="STF113" s="476"/>
      <c r="STG113" s="476"/>
      <c r="STH113" s="476"/>
      <c r="STI113" s="476"/>
      <c r="STJ113" s="476"/>
      <c r="STK113" s="476"/>
      <c r="STL113" s="476"/>
      <c r="STM113" s="472"/>
      <c r="STN113" s="476"/>
      <c r="STO113" s="476"/>
      <c r="STP113" s="476"/>
      <c r="STQ113" s="476"/>
      <c r="STR113" s="476"/>
      <c r="STS113" s="476"/>
      <c r="STT113" s="476"/>
      <c r="STU113" s="472"/>
      <c r="STV113" s="476"/>
      <c r="STW113" s="476"/>
      <c r="STX113" s="476"/>
      <c r="STY113" s="476"/>
      <c r="STZ113" s="476"/>
      <c r="SUA113" s="476"/>
      <c r="SUB113" s="476"/>
      <c r="SUC113" s="472"/>
      <c r="SUD113" s="476"/>
      <c r="SUE113" s="476"/>
      <c r="SUF113" s="476"/>
      <c r="SUG113" s="476"/>
      <c r="SUH113" s="476"/>
      <c r="SUI113" s="476"/>
      <c r="SUJ113" s="476"/>
      <c r="SUK113" s="472"/>
      <c r="SUL113" s="476"/>
      <c r="SUM113" s="476"/>
      <c r="SUN113" s="476"/>
      <c r="SUO113" s="476"/>
      <c r="SUP113" s="476"/>
      <c r="SUQ113" s="476"/>
      <c r="SUR113" s="476"/>
      <c r="SUS113" s="472"/>
      <c r="SUT113" s="476"/>
      <c r="SUU113" s="476"/>
      <c r="SUV113" s="476"/>
      <c r="SUW113" s="476"/>
      <c r="SUX113" s="476"/>
      <c r="SUY113" s="476"/>
      <c r="SUZ113" s="476"/>
      <c r="SVA113" s="472"/>
      <c r="SVB113" s="476"/>
      <c r="SVC113" s="476"/>
      <c r="SVD113" s="476"/>
      <c r="SVE113" s="476"/>
      <c r="SVF113" s="476"/>
      <c r="SVG113" s="476"/>
      <c r="SVH113" s="476"/>
      <c r="SVI113" s="472"/>
      <c r="SVJ113" s="476"/>
      <c r="SVK113" s="476"/>
      <c r="SVL113" s="476"/>
      <c r="SVM113" s="476"/>
      <c r="SVN113" s="476"/>
      <c r="SVO113" s="476"/>
      <c r="SVP113" s="476"/>
      <c r="SVQ113" s="472"/>
      <c r="SVR113" s="476"/>
      <c r="SVS113" s="476"/>
      <c r="SVT113" s="476"/>
      <c r="SVU113" s="476"/>
      <c r="SVV113" s="476"/>
      <c r="SVW113" s="476"/>
      <c r="SVX113" s="476"/>
      <c r="SVY113" s="472"/>
      <c r="SVZ113" s="476"/>
      <c r="SWA113" s="476"/>
      <c r="SWB113" s="476"/>
      <c r="SWC113" s="476"/>
      <c r="SWD113" s="476"/>
      <c r="SWE113" s="476"/>
      <c r="SWF113" s="476"/>
      <c r="SWG113" s="472"/>
      <c r="SWH113" s="476"/>
      <c r="SWI113" s="476"/>
      <c r="SWJ113" s="476"/>
      <c r="SWK113" s="476"/>
      <c r="SWL113" s="476"/>
      <c r="SWM113" s="476"/>
      <c r="SWN113" s="476"/>
      <c r="SWO113" s="472"/>
      <c r="SWP113" s="476"/>
      <c r="SWQ113" s="476"/>
      <c r="SWR113" s="476"/>
      <c r="SWS113" s="476"/>
      <c r="SWT113" s="476"/>
      <c r="SWU113" s="476"/>
      <c r="SWV113" s="476"/>
      <c r="SWW113" s="472"/>
      <c r="SWX113" s="476"/>
      <c r="SWY113" s="476"/>
      <c r="SWZ113" s="476"/>
      <c r="SXA113" s="476"/>
      <c r="SXB113" s="476"/>
      <c r="SXC113" s="476"/>
      <c r="SXD113" s="476"/>
      <c r="SXE113" s="472"/>
      <c r="SXF113" s="476"/>
      <c r="SXG113" s="476"/>
      <c r="SXH113" s="476"/>
      <c r="SXI113" s="476"/>
      <c r="SXJ113" s="476"/>
      <c r="SXK113" s="476"/>
      <c r="SXL113" s="476"/>
      <c r="SXM113" s="472"/>
      <c r="SXN113" s="476"/>
      <c r="SXO113" s="476"/>
      <c r="SXP113" s="476"/>
      <c r="SXQ113" s="476"/>
      <c r="SXR113" s="476"/>
      <c r="SXS113" s="476"/>
      <c r="SXT113" s="476"/>
      <c r="SXU113" s="472"/>
      <c r="SXV113" s="476"/>
      <c r="SXW113" s="476"/>
      <c r="SXX113" s="476"/>
      <c r="SXY113" s="476"/>
      <c r="SXZ113" s="476"/>
      <c r="SYA113" s="476"/>
      <c r="SYB113" s="476"/>
      <c r="SYC113" s="472"/>
      <c r="SYD113" s="476"/>
      <c r="SYE113" s="476"/>
      <c r="SYF113" s="476"/>
      <c r="SYG113" s="476"/>
      <c r="SYH113" s="476"/>
      <c r="SYI113" s="476"/>
      <c r="SYJ113" s="476"/>
      <c r="SYK113" s="472"/>
      <c r="SYL113" s="476"/>
      <c r="SYM113" s="476"/>
      <c r="SYN113" s="476"/>
      <c r="SYO113" s="476"/>
      <c r="SYP113" s="476"/>
      <c r="SYQ113" s="476"/>
      <c r="SYR113" s="476"/>
      <c r="SYS113" s="472"/>
      <c r="SYT113" s="476"/>
      <c r="SYU113" s="476"/>
      <c r="SYV113" s="476"/>
      <c r="SYW113" s="476"/>
      <c r="SYX113" s="476"/>
      <c r="SYY113" s="476"/>
      <c r="SYZ113" s="476"/>
      <c r="SZA113" s="472"/>
      <c r="SZB113" s="476"/>
      <c r="SZC113" s="476"/>
      <c r="SZD113" s="476"/>
      <c r="SZE113" s="476"/>
      <c r="SZF113" s="476"/>
      <c r="SZG113" s="476"/>
      <c r="SZH113" s="476"/>
      <c r="SZI113" s="472"/>
      <c r="SZJ113" s="476"/>
      <c r="SZK113" s="476"/>
      <c r="SZL113" s="476"/>
      <c r="SZM113" s="476"/>
      <c r="SZN113" s="476"/>
      <c r="SZO113" s="476"/>
      <c r="SZP113" s="476"/>
      <c r="SZQ113" s="472"/>
      <c r="SZR113" s="476"/>
      <c r="SZS113" s="476"/>
      <c r="SZT113" s="476"/>
      <c r="SZU113" s="476"/>
      <c r="SZV113" s="476"/>
      <c r="SZW113" s="476"/>
      <c r="SZX113" s="476"/>
      <c r="SZY113" s="472"/>
      <c r="SZZ113" s="476"/>
      <c r="TAA113" s="476"/>
      <c r="TAB113" s="476"/>
      <c r="TAC113" s="476"/>
      <c r="TAD113" s="476"/>
      <c r="TAE113" s="476"/>
      <c r="TAF113" s="476"/>
      <c r="TAG113" s="472"/>
      <c r="TAH113" s="476"/>
      <c r="TAI113" s="476"/>
      <c r="TAJ113" s="476"/>
      <c r="TAK113" s="476"/>
      <c r="TAL113" s="476"/>
      <c r="TAM113" s="476"/>
      <c r="TAN113" s="476"/>
      <c r="TAO113" s="472"/>
      <c r="TAP113" s="476"/>
      <c r="TAQ113" s="476"/>
      <c r="TAR113" s="476"/>
      <c r="TAS113" s="476"/>
      <c r="TAT113" s="476"/>
      <c r="TAU113" s="476"/>
      <c r="TAV113" s="476"/>
      <c r="TAW113" s="472"/>
      <c r="TAX113" s="476"/>
      <c r="TAY113" s="476"/>
      <c r="TAZ113" s="476"/>
      <c r="TBA113" s="476"/>
      <c r="TBB113" s="476"/>
      <c r="TBC113" s="476"/>
      <c r="TBD113" s="476"/>
      <c r="TBE113" s="472"/>
      <c r="TBF113" s="476"/>
      <c r="TBG113" s="476"/>
      <c r="TBH113" s="476"/>
      <c r="TBI113" s="476"/>
      <c r="TBJ113" s="476"/>
      <c r="TBK113" s="476"/>
      <c r="TBL113" s="476"/>
      <c r="TBM113" s="472"/>
      <c r="TBN113" s="476"/>
      <c r="TBO113" s="476"/>
      <c r="TBP113" s="476"/>
      <c r="TBQ113" s="476"/>
      <c r="TBR113" s="476"/>
      <c r="TBS113" s="476"/>
      <c r="TBT113" s="476"/>
      <c r="TBU113" s="472"/>
      <c r="TBV113" s="476"/>
      <c r="TBW113" s="476"/>
      <c r="TBX113" s="476"/>
      <c r="TBY113" s="476"/>
      <c r="TBZ113" s="476"/>
      <c r="TCA113" s="476"/>
      <c r="TCB113" s="476"/>
      <c r="TCC113" s="472"/>
      <c r="TCD113" s="476"/>
      <c r="TCE113" s="476"/>
      <c r="TCF113" s="476"/>
      <c r="TCG113" s="476"/>
      <c r="TCH113" s="476"/>
      <c r="TCI113" s="476"/>
      <c r="TCJ113" s="476"/>
      <c r="TCK113" s="472"/>
      <c r="TCL113" s="476"/>
      <c r="TCM113" s="476"/>
      <c r="TCN113" s="476"/>
      <c r="TCO113" s="476"/>
      <c r="TCP113" s="476"/>
      <c r="TCQ113" s="476"/>
      <c r="TCR113" s="476"/>
      <c r="TCS113" s="472"/>
      <c r="TCT113" s="476"/>
      <c r="TCU113" s="476"/>
      <c r="TCV113" s="476"/>
      <c r="TCW113" s="476"/>
      <c r="TCX113" s="476"/>
      <c r="TCY113" s="476"/>
      <c r="TCZ113" s="476"/>
      <c r="TDA113" s="472"/>
      <c r="TDB113" s="476"/>
      <c r="TDC113" s="476"/>
      <c r="TDD113" s="476"/>
      <c r="TDE113" s="476"/>
      <c r="TDF113" s="476"/>
      <c r="TDG113" s="476"/>
      <c r="TDH113" s="476"/>
      <c r="TDI113" s="472"/>
      <c r="TDJ113" s="476"/>
      <c r="TDK113" s="476"/>
      <c r="TDL113" s="476"/>
      <c r="TDM113" s="476"/>
      <c r="TDN113" s="476"/>
      <c r="TDO113" s="476"/>
      <c r="TDP113" s="476"/>
      <c r="TDQ113" s="472"/>
      <c r="TDR113" s="476"/>
      <c r="TDS113" s="476"/>
      <c r="TDT113" s="476"/>
      <c r="TDU113" s="476"/>
      <c r="TDV113" s="476"/>
      <c r="TDW113" s="476"/>
      <c r="TDX113" s="476"/>
      <c r="TDY113" s="472"/>
      <c r="TDZ113" s="476"/>
      <c r="TEA113" s="476"/>
      <c r="TEB113" s="476"/>
      <c r="TEC113" s="476"/>
      <c r="TED113" s="476"/>
      <c r="TEE113" s="476"/>
      <c r="TEF113" s="476"/>
      <c r="TEG113" s="472"/>
      <c r="TEH113" s="476"/>
      <c r="TEI113" s="476"/>
      <c r="TEJ113" s="476"/>
      <c r="TEK113" s="476"/>
      <c r="TEL113" s="476"/>
      <c r="TEM113" s="476"/>
      <c r="TEN113" s="476"/>
      <c r="TEO113" s="472"/>
      <c r="TEP113" s="476"/>
      <c r="TEQ113" s="476"/>
      <c r="TER113" s="476"/>
      <c r="TES113" s="476"/>
      <c r="TET113" s="476"/>
      <c r="TEU113" s="476"/>
      <c r="TEV113" s="476"/>
      <c r="TEW113" s="472"/>
      <c r="TEX113" s="476"/>
      <c r="TEY113" s="476"/>
      <c r="TEZ113" s="476"/>
      <c r="TFA113" s="476"/>
      <c r="TFB113" s="476"/>
      <c r="TFC113" s="476"/>
      <c r="TFD113" s="476"/>
      <c r="TFE113" s="472"/>
      <c r="TFF113" s="476"/>
      <c r="TFG113" s="476"/>
      <c r="TFH113" s="476"/>
      <c r="TFI113" s="476"/>
      <c r="TFJ113" s="476"/>
      <c r="TFK113" s="476"/>
      <c r="TFL113" s="476"/>
      <c r="TFM113" s="472"/>
      <c r="TFN113" s="476"/>
      <c r="TFO113" s="476"/>
      <c r="TFP113" s="476"/>
      <c r="TFQ113" s="476"/>
      <c r="TFR113" s="476"/>
      <c r="TFS113" s="476"/>
      <c r="TFT113" s="476"/>
      <c r="TFU113" s="472"/>
      <c r="TFV113" s="476"/>
      <c r="TFW113" s="476"/>
      <c r="TFX113" s="476"/>
      <c r="TFY113" s="476"/>
      <c r="TFZ113" s="476"/>
      <c r="TGA113" s="476"/>
      <c r="TGB113" s="476"/>
      <c r="TGC113" s="472"/>
      <c r="TGD113" s="476"/>
      <c r="TGE113" s="476"/>
      <c r="TGF113" s="476"/>
      <c r="TGG113" s="476"/>
      <c r="TGH113" s="476"/>
      <c r="TGI113" s="476"/>
      <c r="TGJ113" s="476"/>
      <c r="TGK113" s="472"/>
      <c r="TGL113" s="476"/>
      <c r="TGM113" s="476"/>
      <c r="TGN113" s="476"/>
      <c r="TGO113" s="476"/>
      <c r="TGP113" s="476"/>
      <c r="TGQ113" s="476"/>
      <c r="TGR113" s="476"/>
      <c r="TGS113" s="472"/>
      <c r="TGT113" s="476"/>
      <c r="TGU113" s="476"/>
      <c r="TGV113" s="476"/>
      <c r="TGW113" s="476"/>
      <c r="TGX113" s="476"/>
      <c r="TGY113" s="476"/>
      <c r="TGZ113" s="476"/>
      <c r="THA113" s="472"/>
      <c r="THB113" s="476"/>
      <c r="THC113" s="476"/>
      <c r="THD113" s="476"/>
      <c r="THE113" s="476"/>
      <c r="THF113" s="476"/>
      <c r="THG113" s="476"/>
      <c r="THH113" s="476"/>
      <c r="THI113" s="472"/>
      <c r="THJ113" s="476"/>
      <c r="THK113" s="476"/>
      <c r="THL113" s="476"/>
      <c r="THM113" s="476"/>
      <c r="THN113" s="476"/>
      <c r="THO113" s="476"/>
      <c r="THP113" s="476"/>
      <c r="THQ113" s="472"/>
      <c r="THR113" s="476"/>
      <c r="THS113" s="476"/>
      <c r="THT113" s="476"/>
      <c r="THU113" s="476"/>
      <c r="THV113" s="476"/>
      <c r="THW113" s="476"/>
      <c r="THX113" s="476"/>
      <c r="THY113" s="472"/>
      <c r="THZ113" s="476"/>
      <c r="TIA113" s="476"/>
      <c r="TIB113" s="476"/>
      <c r="TIC113" s="476"/>
      <c r="TID113" s="476"/>
      <c r="TIE113" s="476"/>
      <c r="TIF113" s="476"/>
      <c r="TIG113" s="472"/>
      <c r="TIH113" s="476"/>
      <c r="TII113" s="476"/>
      <c r="TIJ113" s="476"/>
      <c r="TIK113" s="476"/>
      <c r="TIL113" s="476"/>
      <c r="TIM113" s="476"/>
      <c r="TIN113" s="476"/>
      <c r="TIO113" s="472"/>
      <c r="TIP113" s="476"/>
      <c r="TIQ113" s="476"/>
      <c r="TIR113" s="476"/>
      <c r="TIS113" s="476"/>
      <c r="TIT113" s="476"/>
      <c r="TIU113" s="476"/>
      <c r="TIV113" s="476"/>
      <c r="TIW113" s="472"/>
      <c r="TIX113" s="476"/>
      <c r="TIY113" s="476"/>
      <c r="TIZ113" s="476"/>
      <c r="TJA113" s="476"/>
      <c r="TJB113" s="476"/>
      <c r="TJC113" s="476"/>
      <c r="TJD113" s="476"/>
      <c r="TJE113" s="472"/>
      <c r="TJF113" s="476"/>
      <c r="TJG113" s="476"/>
      <c r="TJH113" s="476"/>
      <c r="TJI113" s="476"/>
      <c r="TJJ113" s="476"/>
      <c r="TJK113" s="476"/>
      <c r="TJL113" s="476"/>
      <c r="TJM113" s="472"/>
      <c r="TJN113" s="476"/>
      <c r="TJO113" s="476"/>
      <c r="TJP113" s="476"/>
      <c r="TJQ113" s="476"/>
      <c r="TJR113" s="476"/>
      <c r="TJS113" s="476"/>
      <c r="TJT113" s="476"/>
      <c r="TJU113" s="472"/>
      <c r="TJV113" s="476"/>
      <c r="TJW113" s="476"/>
      <c r="TJX113" s="476"/>
      <c r="TJY113" s="476"/>
      <c r="TJZ113" s="476"/>
      <c r="TKA113" s="476"/>
      <c r="TKB113" s="476"/>
      <c r="TKC113" s="472"/>
      <c r="TKD113" s="476"/>
      <c r="TKE113" s="476"/>
      <c r="TKF113" s="476"/>
      <c r="TKG113" s="476"/>
      <c r="TKH113" s="476"/>
      <c r="TKI113" s="476"/>
      <c r="TKJ113" s="476"/>
      <c r="TKK113" s="472"/>
      <c r="TKL113" s="476"/>
      <c r="TKM113" s="476"/>
      <c r="TKN113" s="476"/>
      <c r="TKO113" s="476"/>
      <c r="TKP113" s="476"/>
      <c r="TKQ113" s="476"/>
      <c r="TKR113" s="476"/>
      <c r="TKS113" s="472"/>
      <c r="TKT113" s="476"/>
      <c r="TKU113" s="476"/>
      <c r="TKV113" s="476"/>
      <c r="TKW113" s="476"/>
      <c r="TKX113" s="476"/>
      <c r="TKY113" s="476"/>
      <c r="TKZ113" s="476"/>
      <c r="TLA113" s="472"/>
      <c r="TLB113" s="476"/>
      <c r="TLC113" s="476"/>
      <c r="TLD113" s="476"/>
      <c r="TLE113" s="476"/>
      <c r="TLF113" s="476"/>
      <c r="TLG113" s="476"/>
      <c r="TLH113" s="476"/>
      <c r="TLI113" s="472"/>
      <c r="TLJ113" s="476"/>
      <c r="TLK113" s="476"/>
      <c r="TLL113" s="476"/>
      <c r="TLM113" s="476"/>
      <c r="TLN113" s="476"/>
      <c r="TLO113" s="476"/>
      <c r="TLP113" s="476"/>
      <c r="TLQ113" s="472"/>
      <c r="TLR113" s="476"/>
      <c r="TLS113" s="476"/>
      <c r="TLT113" s="476"/>
      <c r="TLU113" s="476"/>
      <c r="TLV113" s="476"/>
      <c r="TLW113" s="476"/>
      <c r="TLX113" s="476"/>
      <c r="TLY113" s="472"/>
      <c r="TLZ113" s="476"/>
      <c r="TMA113" s="476"/>
      <c r="TMB113" s="476"/>
      <c r="TMC113" s="476"/>
      <c r="TMD113" s="476"/>
      <c r="TME113" s="476"/>
      <c r="TMF113" s="476"/>
      <c r="TMG113" s="472"/>
      <c r="TMH113" s="476"/>
      <c r="TMI113" s="476"/>
      <c r="TMJ113" s="476"/>
      <c r="TMK113" s="476"/>
      <c r="TML113" s="476"/>
      <c r="TMM113" s="476"/>
      <c r="TMN113" s="476"/>
      <c r="TMO113" s="472"/>
      <c r="TMP113" s="476"/>
      <c r="TMQ113" s="476"/>
      <c r="TMR113" s="476"/>
      <c r="TMS113" s="476"/>
      <c r="TMT113" s="476"/>
      <c r="TMU113" s="476"/>
      <c r="TMV113" s="476"/>
      <c r="TMW113" s="472"/>
      <c r="TMX113" s="476"/>
      <c r="TMY113" s="476"/>
      <c r="TMZ113" s="476"/>
      <c r="TNA113" s="476"/>
      <c r="TNB113" s="476"/>
      <c r="TNC113" s="476"/>
      <c r="TND113" s="476"/>
      <c r="TNE113" s="472"/>
      <c r="TNF113" s="476"/>
      <c r="TNG113" s="476"/>
      <c r="TNH113" s="476"/>
      <c r="TNI113" s="476"/>
      <c r="TNJ113" s="476"/>
      <c r="TNK113" s="476"/>
      <c r="TNL113" s="476"/>
      <c r="TNM113" s="472"/>
      <c r="TNN113" s="476"/>
      <c r="TNO113" s="476"/>
      <c r="TNP113" s="476"/>
      <c r="TNQ113" s="476"/>
      <c r="TNR113" s="476"/>
      <c r="TNS113" s="476"/>
      <c r="TNT113" s="476"/>
      <c r="TNU113" s="472"/>
      <c r="TNV113" s="476"/>
      <c r="TNW113" s="476"/>
      <c r="TNX113" s="476"/>
      <c r="TNY113" s="476"/>
      <c r="TNZ113" s="476"/>
      <c r="TOA113" s="476"/>
      <c r="TOB113" s="476"/>
      <c r="TOC113" s="472"/>
      <c r="TOD113" s="476"/>
      <c r="TOE113" s="476"/>
      <c r="TOF113" s="476"/>
      <c r="TOG113" s="476"/>
      <c r="TOH113" s="476"/>
      <c r="TOI113" s="476"/>
      <c r="TOJ113" s="476"/>
      <c r="TOK113" s="472"/>
      <c r="TOL113" s="476"/>
      <c r="TOM113" s="476"/>
      <c r="TON113" s="476"/>
      <c r="TOO113" s="476"/>
      <c r="TOP113" s="476"/>
      <c r="TOQ113" s="476"/>
      <c r="TOR113" s="476"/>
      <c r="TOS113" s="472"/>
      <c r="TOT113" s="476"/>
      <c r="TOU113" s="476"/>
      <c r="TOV113" s="476"/>
      <c r="TOW113" s="476"/>
      <c r="TOX113" s="476"/>
      <c r="TOY113" s="476"/>
      <c r="TOZ113" s="476"/>
      <c r="TPA113" s="472"/>
      <c r="TPB113" s="476"/>
      <c r="TPC113" s="476"/>
      <c r="TPD113" s="476"/>
      <c r="TPE113" s="476"/>
      <c r="TPF113" s="476"/>
      <c r="TPG113" s="476"/>
      <c r="TPH113" s="476"/>
      <c r="TPI113" s="472"/>
      <c r="TPJ113" s="476"/>
      <c r="TPK113" s="476"/>
      <c r="TPL113" s="476"/>
      <c r="TPM113" s="476"/>
      <c r="TPN113" s="476"/>
      <c r="TPO113" s="476"/>
      <c r="TPP113" s="476"/>
      <c r="TPQ113" s="472"/>
      <c r="TPR113" s="476"/>
      <c r="TPS113" s="476"/>
      <c r="TPT113" s="476"/>
      <c r="TPU113" s="476"/>
      <c r="TPV113" s="476"/>
      <c r="TPW113" s="476"/>
      <c r="TPX113" s="476"/>
      <c r="TPY113" s="472"/>
      <c r="TPZ113" s="476"/>
      <c r="TQA113" s="476"/>
      <c r="TQB113" s="476"/>
      <c r="TQC113" s="476"/>
      <c r="TQD113" s="476"/>
      <c r="TQE113" s="476"/>
      <c r="TQF113" s="476"/>
      <c r="TQG113" s="472"/>
      <c r="TQH113" s="476"/>
      <c r="TQI113" s="476"/>
      <c r="TQJ113" s="476"/>
      <c r="TQK113" s="476"/>
      <c r="TQL113" s="476"/>
      <c r="TQM113" s="476"/>
      <c r="TQN113" s="476"/>
      <c r="TQO113" s="472"/>
      <c r="TQP113" s="476"/>
      <c r="TQQ113" s="476"/>
      <c r="TQR113" s="476"/>
      <c r="TQS113" s="476"/>
      <c r="TQT113" s="476"/>
      <c r="TQU113" s="476"/>
      <c r="TQV113" s="476"/>
      <c r="TQW113" s="472"/>
      <c r="TQX113" s="476"/>
      <c r="TQY113" s="476"/>
      <c r="TQZ113" s="476"/>
      <c r="TRA113" s="476"/>
      <c r="TRB113" s="476"/>
      <c r="TRC113" s="476"/>
      <c r="TRD113" s="476"/>
      <c r="TRE113" s="472"/>
      <c r="TRF113" s="476"/>
      <c r="TRG113" s="476"/>
      <c r="TRH113" s="476"/>
      <c r="TRI113" s="476"/>
      <c r="TRJ113" s="476"/>
      <c r="TRK113" s="476"/>
      <c r="TRL113" s="476"/>
      <c r="TRM113" s="472"/>
      <c r="TRN113" s="476"/>
      <c r="TRO113" s="476"/>
      <c r="TRP113" s="476"/>
      <c r="TRQ113" s="476"/>
      <c r="TRR113" s="476"/>
      <c r="TRS113" s="476"/>
      <c r="TRT113" s="476"/>
      <c r="TRU113" s="472"/>
      <c r="TRV113" s="476"/>
      <c r="TRW113" s="476"/>
      <c r="TRX113" s="476"/>
      <c r="TRY113" s="476"/>
      <c r="TRZ113" s="476"/>
      <c r="TSA113" s="476"/>
      <c r="TSB113" s="476"/>
      <c r="TSC113" s="472"/>
      <c r="TSD113" s="476"/>
      <c r="TSE113" s="476"/>
      <c r="TSF113" s="476"/>
      <c r="TSG113" s="476"/>
      <c r="TSH113" s="476"/>
      <c r="TSI113" s="476"/>
      <c r="TSJ113" s="476"/>
      <c r="TSK113" s="472"/>
      <c r="TSL113" s="476"/>
      <c r="TSM113" s="476"/>
      <c r="TSN113" s="476"/>
      <c r="TSO113" s="476"/>
      <c r="TSP113" s="476"/>
      <c r="TSQ113" s="476"/>
      <c r="TSR113" s="476"/>
      <c r="TSS113" s="472"/>
      <c r="TST113" s="476"/>
      <c r="TSU113" s="476"/>
      <c r="TSV113" s="476"/>
      <c r="TSW113" s="476"/>
      <c r="TSX113" s="476"/>
      <c r="TSY113" s="476"/>
      <c r="TSZ113" s="476"/>
      <c r="TTA113" s="472"/>
      <c r="TTB113" s="476"/>
      <c r="TTC113" s="476"/>
      <c r="TTD113" s="476"/>
      <c r="TTE113" s="476"/>
      <c r="TTF113" s="476"/>
      <c r="TTG113" s="476"/>
      <c r="TTH113" s="476"/>
      <c r="TTI113" s="472"/>
      <c r="TTJ113" s="476"/>
      <c r="TTK113" s="476"/>
      <c r="TTL113" s="476"/>
      <c r="TTM113" s="476"/>
      <c r="TTN113" s="476"/>
      <c r="TTO113" s="476"/>
      <c r="TTP113" s="476"/>
      <c r="TTQ113" s="472"/>
      <c r="TTR113" s="476"/>
      <c r="TTS113" s="476"/>
      <c r="TTT113" s="476"/>
      <c r="TTU113" s="476"/>
      <c r="TTV113" s="476"/>
      <c r="TTW113" s="476"/>
      <c r="TTX113" s="476"/>
      <c r="TTY113" s="472"/>
      <c r="TTZ113" s="476"/>
      <c r="TUA113" s="476"/>
      <c r="TUB113" s="476"/>
      <c r="TUC113" s="476"/>
      <c r="TUD113" s="476"/>
      <c r="TUE113" s="476"/>
      <c r="TUF113" s="476"/>
      <c r="TUG113" s="472"/>
      <c r="TUH113" s="476"/>
      <c r="TUI113" s="476"/>
      <c r="TUJ113" s="476"/>
      <c r="TUK113" s="476"/>
      <c r="TUL113" s="476"/>
      <c r="TUM113" s="476"/>
      <c r="TUN113" s="476"/>
      <c r="TUO113" s="472"/>
      <c r="TUP113" s="476"/>
      <c r="TUQ113" s="476"/>
      <c r="TUR113" s="476"/>
      <c r="TUS113" s="476"/>
      <c r="TUT113" s="476"/>
      <c r="TUU113" s="476"/>
      <c r="TUV113" s="476"/>
      <c r="TUW113" s="472"/>
      <c r="TUX113" s="476"/>
      <c r="TUY113" s="476"/>
      <c r="TUZ113" s="476"/>
      <c r="TVA113" s="476"/>
      <c r="TVB113" s="476"/>
      <c r="TVC113" s="476"/>
      <c r="TVD113" s="476"/>
      <c r="TVE113" s="472"/>
      <c r="TVF113" s="476"/>
      <c r="TVG113" s="476"/>
      <c r="TVH113" s="476"/>
      <c r="TVI113" s="476"/>
      <c r="TVJ113" s="476"/>
      <c r="TVK113" s="476"/>
      <c r="TVL113" s="476"/>
      <c r="TVM113" s="472"/>
      <c r="TVN113" s="476"/>
      <c r="TVO113" s="476"/>
      <c r="TVP113" s="476"/>
      <c r="TVQ113" s="476"/>
      <c r="TVR113" s="476"/>
      <c r="TVS113" s="476"/>
      <c r="TVT113" s="476"/>
      <c r="TVU113" s="472"/>
      <c r="TVV113" s="476"/>
      <c r="TVW113" s="476"/>
      <c r="TVX113" s="476"/>
      <c r="TVY113" s="476"/>
      <c r="TVZ113" s="476"/>
      <c r="TWA113" s="476"/>
      <c r="TWB113" s="476"/>
      <c r="TWC113" s="472"/>
      <c r="TWD113" s="476"/>
      <c r="TWE113" s="476"/>
      <c r="TWF113" s="476"/>
      <c r="TWG113" s="476"/>
      <c r="TWH113" s="476"/>
      <c r="TWI113" s="476"/>
      <c r="TWJ113" s="476"/>
      <c r="TWK113" s="472"/>
      <c r="TWL113" s="476"/>
      <c r="TWM113" s="476"/>
      <c r="TWN113" s="476"/>
      <c r="TWO113" s="476"/>
      <c r="TWP113" s="476"/>
      <c r="TWQ113" s="476"/>
      <c r="TWR113" s="476"/>
      <c r="TWS113" s="472"/>
      <c r="TWT113" s="476"/>
      <c r="TWU113" s="476"/>
      <c r="TWV113" s="476"/>
      <c r="TWW113" s="476"/>
      <c r="TWX113" s="476"/>
      <c r="TWY113" s="476"/>
      <c r="TWZ113" s="476"/>
      <c r="TXA113" s="472"/>
      <c r="TXB113" s="476"/>
      <c r="TXC113" s="476"/>
      <c r="TXD113" s="476"/>
      <c r="TXE113" s="476"/>
      <c r="TXF113" s="476"/>
      <c r="TXG113" s="476"/>
      <c r="TXH113" s="476"/>
      <c r="TXI113" s="472"/>
      <c r="TXJ113" s="476"/>
      <c r="TXK113" s="476"/>
      <c r="TXL113" s="476"/>
      <c r="TXM113" s="476"/>
      <c r="TXN113" s="476"/>
      <c r="TXO113" s="476"/>
      <c r="TXP113" s="476"/>
      <c r="TXQ113" s="472"/>
      <c r="TXR113" s="476"/>
      <c r="TXS113" s="476"/>
      <c r="TXT113" s="476"/>
      <c r="TXU113" s="476"/>
      <c r="TXV113" s="476"/>
      <c r="TXW113" s="476"/>
      <c r="TXX113" s="476"/>
      <c r="TXY113" s="472"/>
      <c r="TXZ113" s="476"/>
      <c r="TYA113" s="476"/>
      <c r="TYB113" s="476"/>
      <c r="TYC113" s="476"/>
      <c r="TYD113" s="476"/>
      <c r="TYE113" s="476"/>
      <c r="TYF113" s="476"/>
      <c r="TYG113" s="472"/>
      <c r="TYH113" s="476"/>
      <c r="TYI113" s="476"/>
      <c r="TYJ113" s="476"/>
      <c r="TYK113" s="476"/>
      <c r="TYL113" s="476"/>
      <c r="TYM113" s="476"/>
      <c r="TYN113" s="476"/>
      <c r="TYO113" s="472"/>
      <c r="TYP113" s="476"/>
      <c r="TYQ113" s="476"/>
      <c r="TYR113" s="476"/>
      <c r="TYS113" s="476"/>
      <c r="TYT113" s="476"/>
      <c r="TYU113" s="476"/>
      <c r="TYV113" s="476"/>
      <c r="TYW113" s="472"/>
      <c r="TYX113" s="476"/>
      <c r="TYY113" s="476"/>
      <c r="TYZ113" s="476"/>
      <c r="TZA113" s="476"/>
      <c r="TZB113" s="476"/>
      <c r="TZC113" s="476"/>
      <c r="TZD113" s="476"/>
      <c r="TZE113" s="472"/>
      <c r="TZF113" s="476"/>
      <c r="TZG113" s="476"/>
      <c r="TZH113" s="476"/>
      <c r="TZI113" s="476"/>
      <c r="TZJ113" s="476"/>
      <c r="TZK113" s="476"/>
      <c r="TZL113" s="476"/>
      <c r="TZM113" s="472"/>
      <c r="TZN113" s="476"/>
      <c r="TZO113" s="476"/>
      <c r="TZP113" s="476"/>
      <c r="TZQ113" s="476"/>
      <c r="TZR113" s="476"/>
      <c r="TZS113" s="476"/>
      <c r="TZT113" s="476"/>
      <c r="TZU113" s="472"/>
      <c r="TZV113" s="476"/>
      <c r="TZW113" s="476"/>
      <c r="TZX113" s="476"/>
      <c r="TZY113" s="476"/>
      <c r="TZZ113" s="476"/>
      <c r="UAA113" s="476"/>
      <c r="UAB113" s="476"/>
      <c r="UAC113" s="472"/>
      <c r="UAD113" s="476"/>
      <c r="UAE113" s="476"/>
      <c r="UAF113" s="476"/>
      <c r="UAG113" s="476"/>
      <c r="UAH113" s="476"/>
      <c r="UAI113" s="476"/>
      <c r="UAJ113" s="476"/>
      <c r="UAK113" s="472"/>
      <c r="UAL113" s="476"/>
      <c r="UAM113" s="476"/>
      <c r="UAN113" s="476"/>
      <c r="UAO113" s="476"/>
      <c r="UAP113" s="476"/>
      <c r="UAQ113" s="476"/>
      <c r="UAR113" s="476"/>
      <c r="UAS113" s="472"/>
      <c r="UAT113" s="476"/>
      <c r="UAU113" s="476"/>
      <c r="UAV113" s="476"/>
      <c r="UAW113" s="476"/>
      <c r="UAX113" s="476"/>
      <c r="UAY113" s="476"/>
      <c r="UAZ113" s="476"/>
      <c r="UBA113" s="472"/>
      <c r="UBB113" s="476"/>
      <c r="UBC113" s="476"/>
      <c r="UBD113" s="476"/>
      <c r="UBE113" s="476"/>
      <c r="UBF113" s="476"/>
      <c r="UBG113" s="476"/>
      <c r="UBH113" s="476"/>
      <c r="UBI113" s="472"/>
      <c r="UBJ113" s="476"/>
      <c r="UBK113" s="476"/>
      <c r="UBL113" s="476"/>
      <c r="UBM113" s="476"/>
      <c r="UBN113" s="476"/>
      <c r="UBO113" s="476"/>
      <c r="UBP113" s="476"/>
      <c r="UBQ113" s="472"/>
      <c r="UBR113" s="476"/>
      <c r="UBS113" s="476"/>
      <c r="UBT113" s="476"/>
      <c r="UBU113" s="476"/>
      <c r="UBV113" s="476"/>
      <c r="UBW113" s="476"/>
      <c r="UBX113" s="476"/>
      <c r="UBY113" s="472"/>
      <c r="UBZ113" s="476"/>
      <c r="UCA113" s="476"/>
      <c r="UCB113" s="476"/>
      <c r="UCC113" s="476"/>
      <c r="UCD113" s="476"/>
      <c r="UCE113" s="476"/>
      <c r="UCF113" s="476"/>
      <c r="UCG113" s="472"/>
      <c r="UCH113" s="476"/>
      <c r="UCI113" s="476"/>
      <c r="UCJ113" s="476"/>
      <c r="UCK113" s="476"/>
      <c r="UCL113" s="476"/>
      <c r="UCM113" s="476"/>
      <c r="UCN113" s="476"/>
      <c r="UCO113" s="472"/>
      <c r="UCP113" s="476"/>
      <c r="UCQ113" s="476"/>
      <c r="UCR113" s="476"/>
      <c r="UCS113" s="476"/>
      <c r="UCT113" s="476"/>
      <c r="UCU113" s="476"/>
      <c r="UCV113" s="476"/>
      <c r="UCW113" s="472"/>
      <c r="UCX113" s="476"/>
      <c r="UCY113" s="476"/>
      <c r="UCZ113" s="476"/>
      <c r="UDA113" s="476"/>
      <c r="UDB113" s="476"/>
      <c r="UDC113" s="476"/>
      <c r="UDD113" s="476"/>
      <c r="UDE113" s="472"/>
      <c r="UDF113" s="476"/>
      <c r="UDG113" s="476"/>
      <c r="UDH113" s="476"/>
      <c r="UDI113" s="476"/>
      <c r="UDJ113" s="476"/>
      <c r="UDK113" s="476"/>
      <c r="UDL113" s="476"/>
      <c r="UDM113" s="472"/>
      <c r="UDN113" s="476"/>
      <c r="UDO113" s="476"/>
      <c r="UDP113" s="476"/>
      <c r="UDQ113" s="476"/>
      <c r="UDR113" s="476"/>
      <c r="UDS113" s="476"/>
      <c r="UDT113" s="476"/>
      <c r="UDU113" s="472"/>
      <c r="UDV113" s="476"/>
      <c r="UDW113" s="476"/>
      <c r="UDX113" s="476"/>
      <c r="UDY113" s="476"/>
      <c r="UDZ113" s="476"/>
      <c r="UEA113" s="476"/>
      <c r="UEB113" s="476"/>
      <c r="UEC113" s="472"/>
      <c r="UED113" s="476"/>
      <c r="UEE113" s="476"/>
      <c r="UEF113" s="476"/>
      <c r="UEG113" s="476"/>
      <c r="UEH113" s="476"/>
      <c r="UEI113" s="476"/>
      <c r="UEJ113" s="476"/>
      <c r="UEK113" s="472"/>
      <c r="UEL113" s="476"/>
      <c r="UEM113" s="476"/>
      <c r="UEN113" s="476"/>
      <c r="UEO113" s="476"/>
      <c r="UEP113" s="476"/>
      <c r="UEQ113" s="476"/>
      <c r="UER113" s="476"/>
      <c r="UES113" s="472"/>
      <c r="UET113" s="476"/>
      <c r="UEU113" s="476"/>
      <c r="UEV113" s="476"/>
      <c r="UEW113" s="476"/>
      <c r="UEX113" s="476"/>
      <c r="UEY113" s="476"/>
      <c r="UEZ113" s="476"/>
      <c r="UFA113" s="472"/>
      <c r="UFB113" s="476"/>
      <c r="UFC113" s="476"/>
      <c r="UFD113" s="476"/>
      <c r="UFE113" s="476"/>
      <c r="UFF113" s="476"/>
      <c r="UFG113" s="476"/>
      <c r="UFH113" s="476"/>
      <c r="UFI113" s="472"/>
      <c r="UFJ113" s="476"/>
      <c r="UFK113" s="476"/>
      <c r="UFL113" s="476"/>
      <c r="UFM113" s="476"/>
      <c r="UFN113" s="476"/>
      <c r="UFO113" s="476"/>
      <c r="UFP113" s="476"/>
      <c r="UFQ113" s="472"/>
      <c r="UFR113" s="476"/>
      <c r="UFS113" s="476"/>
      <c r="UFT113" s="476"/>
      <c r="UFU113" s="476"/>
      <c r="UFV113" s="476"/>
      <c r="UFW113" s="476"/>
      <c r="UFX113" s="476"/>
      <c r="UFY113" s="472"/>
      <c r="UFZ113" s="476"/>
      <c r="UGA113" s="476"/>
      <c r="UGB113" s="476"/>
      <c r="UGC113" s="476"/>
      <c r="UGD113" s="476"/>
      <c r="UGE113" s="476"/>
      <c r="UGF113" s="476"/>
      <c r="UGG113" s="472"/>
      <c r="UGH113" s="476"/>
      <c r="UGI113" s="476"/>
      <c r="UGJ113" s="476"/>
      <c r="UGK113" s="476"/>
      <c r="UGL113" s="476"/>
      <c r="UGM113" s="476"/>
      <c r="UGN113" s="476"/>
      <c r="UGO113" s="472"/>
      <c r="UGP113" s="476"/>
      <c r="UGQ113" s="476"/>
      <c r="UGR113" s="476"/>
      <c r="UGS113" s="476"/>
      <c r="UGT113" s="476"/>
      <c r="UGU113" s="476"/>
      <c r="UGV113" s="476"/>
      <c r="UGW113" s="472"/>
      <c r="UGX113" s="476"/>
      <c r="UGY113" s="476"/>
      <c r="UGZ113" s="476"/>
      <c r="UHA113" s="476"/>
      <c r="UHB113" s="476"/>
      <c r="UHC113" s="476"/>
      <c r="UHD113" s="476"/>
      <c r="UHE113" s="472"/>
      <c r="UHF113" s="476"/>
      <c r="UHG113" s="476"/>
      <c r="UHH113" s="476"/>
      <c r="UHI113" s="476"/>
      <c r="UHJ113" s="476"/>
      <c r="UHK113" s="476"/>
      <c r="UHL113" s="476"/>
      <c r="UHM113" s="472"/>
      <c r="UHN113" s="476"/>
      <c r="UHO113" s="476"/>
      <c r="UHP113" s="476"/>
      <c r="UHQ113" s="476"/>
      <c r="UHR113" s="476"/>
      <c r="UHS113" s="476"/>
      <c r="UHT113" s="476"/>
      <c r="UHU113" s="472"/>
      <c r="UHV113" s="476"/>
      <c r="UHW113" s="476"/>
      <c r="UHX113" s="476"/>
      <c r="UHY113" s="476"/>
      <c r="UHZ113" s="476"/>
      <c r="UIA113" s="476"/>
      <c r="UIB113" s="476"/>
      <c r="UIC113" s="472"/>
      <c r="UID113" s="476"/>
      <c r="UIE113" s="476"/>
      <c r="UIF113" s="476"/>
      <c r="UIG113" s="476"/>
      <c r="UIH113" s="476"/>
      <c r="UII113" s="476"/>
      <c r="UIJ113" s="476"/>
      <c r="UIK113" s="472"/>
      <c r="UIL113" s="476"/>
      <c r="UIM113" s="476"/>
      <c r="UIN113" s="476"/>
      <c r="UIO113" s="476"/>
      <c r="UIP113" s="476"/>
      <c r="UIQ113" s="476"/>
      <c r="UIR113" s="476"/>
      <c r="UIS113" s="472"/>
      <c r="UIT113" s="476"/>
      <c r="UIU113" s="476"/>
      <c r="UIV113" s="476"/>
      <c r="UIW113" s="476"/>
      <c r="UIX113" s="476"/>
      <c r="UIY113" s="476"/>
      <c r="UIZ113" s="476"/>
      <c r="UJA113" s="472"/>
      <c r="UJB113" s="476"/>
      <c r="UJC113" s="476"/>
      <c r="UJD113" s="476"/>
      <c r="UJE113" s="476"/>
      <c r="UJF113" s="476"/>
      <c r="UJG113" s="476"/>
      <c r="UJH113" s="476"/>
      <c r="UJI113" s="472"/>
      <c r="UJJ113" s="476"/>
      <c r="UJK113" s="476"/>
      <c r="UJL113" s="476"/>
      <c r="UJM113" s="476"/>
      <c r="UJN113" s="476"/>
      <c r="UJO113" s="476"/>
      <c r="UJP113" s="476"/>
      <c r="UJQ113" s="472"/>
      <c r="UJR113" s="476"/>
      <c r="UJS113" s="476"/>
      <c r="UJT113" s="476"/>
      <c r="UJU113" s="476"/>
      <c r="UJV113" s="476"/>
      <c r="UJW113" s="476"/>
      <c r="UJX113" s="476"/>
      <c r="UJY113" s="472"/>
      <c r="UJZ113" s="476"/>
      <c r="UKA113" s="476"/>
      <c r="UKB113" s="476"/>
      <c r="UKC113" s="476"/>
      <c r="UKD113" s="476"/>
      <c r="UKE113" s="476"/>
      <c r="UKF113" s="476"/>
      <c r="UKG113" s="472"/>
      <c r="UKH113" s="476"/>
      <c r="UKI113" s="476"/>
      <c r="UKJ113" s="476"/>
      <c r="UKK113" s="476"/>
      <c r="UKL113" s="476"/>
      <c r="UKM113" s="476"/>
      <c r="UKN113" s="476"/>
      <c r="UKO113" s="472"/>
      <c r="UKP113" s="476"/>
      <c r="UKQ113" s="476"/>
      <c r="UKR113" s="476"/>
      <c r="UKS113" s="476"/>
      <c r="UKT113" s="476"/>
      <c r="UKU113" s="476"/>
      <c r="UKV113" s="476"/>
      <c r="UKW113" s="472"/>
      <c r="UKX113" s="476"/>
      <c r="UKY113" s="476"/>
      <c r="UKZ113" s="476"/>
      <c r="ULA113" s="476"/>
      <c r="ULB113" s="476"/>
      <c r="ULC113" s="476"/>
      <c r="ULD113" s="476"/>
      <c r="ULE113" s="472"/>
      <c r="ULF113" s="476"/>
      <c r="ULG113" s="476"/>
      <c r="ULH113" s="476"/>
      <c r="ULI113" s="476"/>
      <c r="ULJ113" s="476"/>
      <c r="ULK113" s="476"/>
      <c r="ULL113" s="476"/>
      <c r="ULM113" s="472"/>
      <c r="ULN113" s="476"/>
      <c r="ULO113" s="476"/>
      <c r="ULP113" s="476"/>
      <c r="ULQ113" s="476"/>
      <c r="ULR113" s="476"/>
      <c r="ULS113" s="476"/>
      <c r="ULT113" s="476"/>
      <c r="ULU113" s="472"/>
      <c r="ULV113" s="476"/>
      <c r="ULW113" s="476"/>
      <c r="ULX113" s="476"/>
      <c r="ULY113" s="476"/>
      <c r="ULZ113" s="476"/>
      <c r="UMA113" s="476"/>
      <c r="UMB113" s="476"/>
      <c r="UMC113" s="472"/>
      <c r="UMD113" s="476"/>
      <c r="UME113" s="476"/>
      <c r="UMF113" s="476"/>
      <c r="UMG113" s="476"/>
      <c r="UMH113" s="476"/>
      <c r="UMI113" s="476"/>
      <c r="UMJ113" s="476"/>
      <c r="UMK113" s="472"/>
      <c r="UML113" s="476"/>
      <c r="UMM113" s="476"/>
      <c r="UMN113" s="476"/>
      <c r="UMO113" s="476"/>
      <c r="UMP113" s="476"/>
      <c r="UMQ113" s="476"/>
      <c r="UMR113" s="476"/>
      <c r="UMS113" s="472"/>
      <c r="UMT113" s="476"/>
      <c r="UMU113" s="476"/>
      <c r="UMV113" s="476"/>
      <c r="UMW113" s="476"/>
      <c r="UMX113" s="476"/>
      <c r="UMY113" s="476"/>
      <c r="UMZ113" s="476"/>
      <c r="UNA113" s="472"/>
      <c r="UNB113" s="476"/>
      <c r="UNC113" s="476"/>
      <c r="UND113" s="476"/>
      <c r="UNE113" s="476"/>
      <c r="UNF113" s="476"/>
      <c r="UNG113" s="476"/>
      <c r="UNH113" s="476"/>
      <c r="UNI113" s="472"/>
      <c r="UNJ113" s="476"/>
      <c r="UNK113" s="476"/>
      <c r="UNL113" s="476"/>
      <c r="UNM113" s="476"/>
      <c r="UNN113" s="476"/>
      <c r="UNO113" s="476"/>
      <c r="UNP113" s="476"/>
      <c r="UNQ113" s="472"/>
      <c r="UNR113" s="476"/>
      <c r="UNS113" s="476"/>
      <c r="UNT113" s="476"/>
      <c r="UNU113" s="476"/>
      <c r="UNV113" s="476"/>
      <c r="UNW113" s="476"/>
      <c r="UNX113" s="476"/>
      <c r="UNY113" s="472"/>
      <c r="UNZ113" s="476"/>
      <c r="UOA113" s="476"/>
      <c r="UOB113" s="476"/>
      <c r="UOC113" s="476"/>
      <c r="UOD113" s="476"/>
      <c r="UOE113" s="476"/>
      <c r="UOF113" s="476"/>
      <c r="UOG113" s="472"/>
      <c r="UOH113" s="476"/>
      <c r="UOI113" s="476"/>
      <c r="UOJ113" s="476"/>
      <c r="UOK113" s="476"/>
      <c r="UOL113" s="476"/>
      <c r="UOM113" s="476"/>
      <c r="UON113" s="476"/>
      <c r="UOO113" s="472"/>
      <c r="UOP113" s="476"/>
      <c r="UOQ113" s="476"/>
      <c r="UOR113" s="476"/>
      <c r="UOS113" s="476"/>
      <c r="UOT113" s="476"/>
      <c r="UOU113" s="476"/>
      <c r="UOV113" s="476"/>
      <c r="UOW113" s="472"/>
      <c r="UOX113" s="476"/>
      <c r="UOY113" s="476"/>
      <c r="UOZ113" s="476"/>
      <c r="UPA113" s="476"/>
      <c r="UPB113" s="476"/>
      <c r="UPC113" s="476"/>
      <c r="UPD113" s="476"/>
      <c r="UPE113" s="472"/>
      <c r="UPF113" s="476"/>
      <c r="UPG113" s="476"/>
      <c r="UPH113" s="476"/>
      <c r="UPI113" s="476"/>
      <c r="UPJ113" s="476"/>
      <c r="UPK113" s="476"/>
      <c r="UPL113" s="476"/>
      <c r="UPM113" s="472"/>
      <c r="UPN113" s="476"/>
      <c r="UPO113" s="476"/>
      <c r="UPP113" s="476"/>
      <c r="UPQ113" s="476"/>
      <c r="UPR113" s="476"/>
      <c r="UPS113" s="476"/>
      <c r="UPT113" s="476"/>
      <c r="UPU113" s="472"/>
      <c r="UPV113" s="476"/>
      <c r="UPW113" s="476"/>
      <c r="UPX113" s="476"/>
      <c r="UPY113" s="476"/>
      <c r="UPZ113" s="476"/>
      <c r="UQA113" s="476"/>
      <c r="UQB113" s="476"/>
      <c r="UQC113" s="472"/>
      <c r="UQD113" s="476"/>
      <c r="UQE113" s="476"/>
      <c r="UQF113" s="476"/>
      <c r="UQG113" s="476"/>
      <c r="UQH113" s="476"/>
      <c r="UQI113" s="476"/>
      <c r="UQJ113" s="476"/>
      <c r="UQK113" s="472"/>
      <c r="UQL113" s="476"/>
      <c r="UQM113" s="476"/>
      <c r="UQN113" s="476"/>
      <c r="UQO113" s="476"/>
      <c r="UQP113" s="476"/>
      <c r="UQQ113" s="476"/>
      <c r="UQR113" s="476"/>
      <c r="UQS113" s="472"/>
      <c r="UQT113" s="476"/>
      <c r="UQU113" s="476"/>
      <c r="UQV113" s="476"/>
      <c r="UQW113" s="476"/>
      <c r="UQX113" s="476"/>
      <c r="UQY113" s="476"/>
      <c r="UQZ113" s="476"/>
      <c r="URA113" s="472"/>
      <c r="URB113" s="476"/>
      <c r="URC113" s="476"/>
      <c r="URD113" s="476"/>
      <c r="URE113" s="476"/>
      <c r="URF113" s="476"/>
      <c r="URG113" s="476"/>
      <c r="URH113" s="476"/>
      <c r="URI113" s="472"/>
      <c r="URJ113" s="476"/>
      <c r="URK113" s="476"/>
      <c r="URL113" s="476"/>
      <c r="URM113" s="476"/>
      <c r="URN113" s="476"/>
      <c r="URO113" s="476"/>
      <c r="URP113" s="476"/>
      <c r="URQ113" s="472"/>
      <c r="URR113" s="476"/>
      <c r="URS113" s="476"/>
      <c r="URT113" s="476"/>
      <c r="URU113" s="476"/>
      <c r="URV113" s="476"/>
      <c r="URW113" s="476"/>
      <c r="URX113" s="476"/>
      <c r="URY113" s="472"/>
      <c r="URZ113" s="476"/>
      <c r="USA113" s="476"/>
      <c r="USB113" s="476"/>
      <c r="USC113" s="476"/>
      <c r="USD113" s="476"/>
      <c r="USE113" s="476"/>
      <c r="USF113" s="476"/>
      <c r="USG113" s="472"/>
      <c r="USH113" s="476"/>
      <c r="USI113" s="476"/>
      <c r="USJ113" s="476"/>
      <c r="USK113" s="476"/>
      <c r="USL113" s="476"/>
      <c r="USM113" s="476"/>
      <c r="USN113" s="476"/>
      <c r="USO113" s="472"/>
      <c r="USP113" s="476"/>
      <c r="USQ113" s="476"/>
      <c r="USR113" s="476"/>
      <c r="USS113" s="476"/>
      <c r="UST113" s="476"/>
      <c r="USU113" s="476"/>
      <c r="USV113" s="476"/>
      <c r="USW113" s="472"/>
      <c r="USX113" s="476"/>
      <c r="USY113" s="476"/>
      <c r="USZ113" s="476"/>
      <c r="UTA113" s="476"/>
      <c r="UTB113" s="476"/>
      <c r="UTC113" s="476"/>
      <c r="UTD113" s="476"/>
      <c r="UTE113" s="472"/>
      <c r="UTF113" s="476"/>
      <c r="UTG113" s="476"/>
      <c r="UTH113" s="476"/>
      <c r="UTI113" s="476"/>
      <c r="UTJ113" s="476"/>
      <c r="UTK113" s="476"/>
      <c r="UTL113" s="476"/>
      <c r="UTM113" s="472"/>
      <c r="UTN113" s="476"/>
      <c r="UTO113" s="476"/>
      <c r="UTP113" s="476"/>
      <c r="UTQ113" s="476"/>
      <c r="UTR113" s="476"/>
      <c r="UTS113" s="476"/>
      <c r="UTT113" s="476"/>
      <c r="UTU113" s="472"/>
      <c r="UTV113" s="476"/>
      <c r="UTW113" s="476"/>
      <c r="UTX113" s="476"/>
      <c r="UTY113" s="476"/>
      <c r="UTZ113" s="476"/>
      <c r="UUA113" s="476"/>
      <c r="UUB113" s="476"/>
      <c r="UUC113" s="472"/>
      <c r="UUD113" s="476"/>
      <c r="UUE113" s="476"/>
      <c r="UUF113" s="476"/>
      <c r="UUG113" s="476"/>
      <c r="UUH113" s="476"/>
      <c r="UUI113" s="476"/>
      <c r="UUJ113" s="476"/>
      <c r="UUK113" s="472"/>
      <c r="UUL113" s="476"/>
      <c r="UUM113" s="476"/>
      <c r="UUN113" s="476"/>
      <c r="UUO113" s="476"/>
      <c r="UUP113" s="476"/>
      <c r="UUQ113" s="476"/>
      <c r="UUR113" s="476"/>
      <c r="UUS113" s="472"/>
      <c r="UUT113" s="476"/>
      <c r="UUU113" s="476"/>
      <c r="UUV113" s="476"/>
      <c r="UUW113" s="476"/>
      <c r="UUX113" s="476"/>
      <c r="UUY113" s="476"/>
      <c r="UUZ113" s="476"/>
      <c r="UVA113" s="472"/>
      <c r="UVB113" s="476"/>
      <c r="UVC113" s="476"/>
      <c r="UVD113" s="476"/>
      <c r="UVE113" s="476"/>
      <c r="UVF113" s="476"/>
      <c r="UVG113" s="476"/>
      <c r="UVH113" s="476"/>
      <c r="UVI113" s="472"/>
      <c r="UVJ113" s="476"/>
      <c r="UVK113" s="476"/>
      <c r="UVL113" s="476"/>
      <c r="UVM113" s="476"/>
      <c r="UVN113" s="476"/>
      <c r="UVO113" s="476"/>
      <c r="UVP113" s="476"/>
      <c r="UVQ113" s="472"/>
      <c r="UVR113" s="476"/>
      <c r="UVS113" s="476"/>
      <c r="UVT113" s="476"/>
      <c r="UVU113" s="476"/>
      <c r="UVV113" s="476"/>
      <c r="UVW113" s="476"/>
      <c r="UVX113" s="476"/>
      <c r="UVY113" s="472"/>
      <c r="UVZ113" s="476"/>
      <c r="UWA113" s="476"/>
      <c r="UWB113" s="476"/>
      <c r="UWC113" s="476"/>
      <c r="UWD113" s="476"/>
      <c r="UWE113" s="476"/>
      <c r="UWF113" s="476"/>
      <c r="UWG113" s="472"/>
      <c r="UWH113" s="476"/>
      <c r="UWI113" s="476"/>
      <c r="UWJ113" s="476"/>
      <c r="UWK113" s="476"/>
      <c r="UWL113" s="476"/>
      <c r="UWM113" s="476"/>
      <c r="UWN113" s="476"/>
      <c r="UWO113" s="472"/>
      <c r="UWP113" s="476"/>
      <c r="UWQ113" s="476"/>
      <c r="UWR113" s="476"/>
      <c r="UWS113" s="476"/>
      <c r="UWT113" s="476"/>
      <c r="UWU113" s="476"/>
      <c r="UWV113" s="476"/>
      <c r="UWW113" s="472"/>
      <c r="UWX113" s="476"/>
      <c r="UWY113" s="476"/>
      <c r="UWZ113" s="476"/>
      <c r="UXA113" s="476"/>
      <c r="UXB113" s="476"/>
      <c r="UXC113" s="476"/>
      <c r="UXD113" s="476"/>
      <c r="UXE113" s="472"/>
      <c r="UXF113" s="476"/>
      <c r="UXG113" s="476"/>
      <c r="UXH113" s="476"/>
      <c r="UXI113" s="476"/>
      <c r="UXJ113" s="476"/>
      <c r="UXK113" s="476"/>
      <c r="UXL113" s="476"/>
      <c r="UXM113" s="472"/>
      <c r="UXN113" s="476"/>
      <c r="UXO113" s="476"/>
      <c r="UXP113" s="476"/>
      <c r="UXQ113" s="476"/>
      <c r="UXR113" s="476"/>
      <c r="UXS113" s="476"/>
      <c r="UXT113" s="476"/>
      <c r="UXU113" s="472"/>
      <c r="UXV113" s="476"/>
      <c r="UXW113" s="476"/>
      <c r="UXX113" s="476"/>
      <c r="UXY113" s="476"/>
      <c r="UXZ113" s="476"/>
      <c r="UYA113" s="476"/>
      <c r="UYB113" s="476"/>
      <c r="UYC113" s="472"/>
      <c r="UYD113" s="476"/>
      <c r="UYE113" s="476"/>
      <c r="UYF113" s="476"/>
      <c r="UYG113" s="476"/>
      <c r="UYH113" s="476"/>
      <c r="UYI113" s="476"/>
      <c r="UYJ113" s="476"/>
      <c r="UYK113" s="472"/>
      <c r="UYL113" s="476"/>
      <c r="UYM113" s="476"/>
      <c r="UYN113" s="476"/>
      <c r="UYO113" s="476"/>
      <c r="UYP113" s="476"/>
      <c r="UYQ113" s="476"/>
      <c r="UYR113" s="476"/>
      <c r="UYS113" s="472"/>
      <c r="UYT113" s="476"/>
      <c r="UYU113" s="476"/>
      <c r="UYV113" s="476"/>
      <c r="UYW113" s="476"/>
      <c r="UYX113" s="476"/>
      <c r="UYY113" s="476"/>
      <c r="UYZ113" s="476"/>
      <c r="UZA113" s="472"/>
      <c r="UZB113" s="476"/>
      <c r="UZC113" s="476"/>
      <c r="UZD113" s="476"/>
      <c r="UZE113" s="476"/>
      <c r="UZF113" s="476"/>
      <c r="UZG113" s="476"/>
      <c r="UZH113" s="476"/>
      <c r="UZI113" s="472"/>
      <c r="UZJ113" s="476"/>
      <c r="UZK113" s="476"/>
      <c r="UZL113" s="476"/>
      <c r="UZM113" s="476"/>
      <c r="UZN113" s="476"/>
      <c r="UZO113" s="476"/>
      <c r="UZP113" s="476"/>
      <c r="UZQ113" s="472"/>
      <c r="UZR113" s="476"/>
      <c r="UZS113" s="476"/>
      <c r="UZT113" s="476"/>
      <c r="UZU113" s="476"/>
      <c r="UZV113" s="476"/>
      <c r="UZW113" s="476"/>
      <c r="UZX113" s="476"/>
      <c r="UZY113" s="472"/>
      <c r="UZZ113" s="476"/>
      <c r="VAA113" s="476"/>
      <c r="VAB113" s="476"/>
      <c r="VAC113" s="476"/>
      <c r="VAD113" s="476"/>
      <c r="VAE113" s="476"/>
      <c r="VAF113" s="476"/>
      <c r="VAG113" s="472"/>
      <c r="VAH113" s="476"/>
      <c r="VAI113" s="476"/>
      <c r="VAJ113" s="476"/>
      <c r="VAK113" s="476"/>
      <c r="VAL113" s="476"/>
      <c r="VAM113" s="476"/>
      <c r="VAN113" s="476"/>
      <c r="VAO113" s="472"/>
      <c r="VAP113" s="476"/>
      <c r="VAQ113" s="476"/>
      <c r="VAR113" s="476"/>
      <c r="VAS113" s="476"/>
      <c r="VAT113" s="476"/>
      <c r="VAU113" s="476"/>
      <c r="VAV113" s="476"/>
      <c r="VAW113" s="472"/>
      <c r="VAX113" s="476"/>
      <c r="VAY113" s="476"/>
      <c r="VAZ113" s="476"/>
      <c r="VBA113" s="476"/>
      <c r="VBB113" s="476"/>
      <c r="VBC113" s="476"/>
      <c r="VBD113" s="476"/>
      <c r="VBE113" s="472"/>
      <c r="VBF113" s="476"/>
      <c r="VBG113" s="476"/>
      <c r="VBH113" s="476"/>
      <c r="VBI113" s="476"/>
      <c r="VBJ113" s="476"/>
      <c r="VBK113" s="476"/>
      <c r="VBL113" s="476"/>
      <c r="VBM113" s="472"/>
      <c r="VBN113" s="476"/>
      <c r="VBO113" s="476"/>
      <c r="VBP113" s="476"/>
      <c r="VBQ113" s="476"/>
      <c r="VBR113" s="476"/>
      <c r="VBS113" s="476"/>
      <c r="VBT113" s="476"/>
      <c r="VBU113" s="472"/>
      <c r="VBV113" s="476"/>
      <c r="VBW113" s="476"/>
      <c r="VBX113" s="476"/>
      <c r="VBY113" s="476"/>
      <c r="VBZ113" s="476"/>
      <c r="VCA113" s="476"/>
      <c r="VCB113" s="476"/>
      <c r="VCC113" s="472"/>
      <c r="VCD113" s="476"/>
      <c r="VCE113" s="476"/>
      <c r="VCF113" s="476"/>
      <c r="VCG113" s="476"/>
      <c r="VCH113" s="476"/>
      <c r="VCI113" s="476"/>
      <c r="VCJ113" s="476"/>
      <c r="VCK113" s="472"/>
      <c r="VCL113" s="476"/>
      <c r="VCM113" s="476"/>
      <c r="VCN113" s="476"/>
      <c r="VCO113" s="476"/>
      <c r="VCP113" s="476"/>
      <c r="VCQ113" s="476"/>
      <c r="VCR113" s="476"/>
      <c r="VCS113" s="472"/>
      <c r="VCT113" s="476"/>
      <c r="VCU113" s="476"/>
      <c r="VCV113" s="476"/>
      <c r="VCW113" s="476"/>
      <c r="VCX113" s="476"/>
      <c r="VCY113" s="476"/>
      <c r="VCZ113" s="476"/>
      <c r="VDA113" s="472"/>
      <c r="VDB113" s="476"/>
      <c r="VDC113" s="476"/>
      <c r="VDD113" s="476"/>
      <c r="VDE113" s="476"/>
      <c r="VDF113" s="476"/>
      <c r="VDG113" s="476"/>
      <c r="VDH113" s="476"/>
      <c r="VDI113" s="472"/>
      <c r="VDJ113" s="476"/>
      <c r="VDK113" s="476"/>
      <c r="VDL113" s="476"/>
      <c r="VDM113" s="476"/>
      <c r="VDN113" s="476"/>
      <c r="VDO113" s="476"/>
      <c r="VDP113" s="476"/>
      <c r="VDQ113" s="472"/>
      <c r="VDR113" s="476"/>
      <c r="VDS113" s="476"/>
      <c r="VDT113" s="476"/>
      <c r="VDU113" s="476"/>
      <c r="VDV113" s="476"/>
      <c r="VDW113" s="476"/>
      <c r="VDX113" s="476"/>
      <c r="VDY113" s="472"/>
      <c r="VDZ113" s="476"/>
      <c r="VEA113" s="476"/>
      <c r="VEB113" s="476"/>
      <c r="VEC113" s="476"/>
      <c r="VED113" s="476"/>
      <c r="VEE113" s="476"/>
      <c r="VEF113" s="476"/>
      <c r="VEG113" s="472"/>
      <c r="VEH113" s="476"/>
      <c r="VEI113" s="476"/>
      <c r="VEJ113" s="476"/>
      <c r="VEK113" s="476"/>
      <c r="VEL113" s="476"/>
      <c r="VEM113" s="476"/>
      <c r="VEN113" s="476"/>
      <c r="VEO113" s="472"/>
      <c r="VEP113" s="476"/>
      <c r="VEQ113" s="476"/>
      <c r="VER113" s="476"/>
      <c r="VES113" s="476"/>
      <c r="VET113" s="476"/>
      <c r="VEU113" s="476"/>
      <c r="VEV113" s="476"/>
      <c r="VEW113" s="472"/>
      <c r="VEX113" s="476"/>
      <c r="VEY113" s="476"/>
      <c r="VEZ113" s="476"/>
      <c r="VFA113" s="476"/>
      <c r="VFB113" s="476"/>
      <c r="VFC113" s="476"/>
      <c r="VFD113" s="476"/>
      <c r="VFE113" s="472"/>
      <c r="VFF113" s="476"/>
      <c r="VFG113" s="476"/>
      <c r="VFH113" s="476"/>
      <c r="VFI113" s="476"/>
      <c r="VFJ113" s="476"/>
      <c r="VFK113" s="476"/>
      <c r="VFL113" s="476"/>
      <c r="VFM113" s="472"/>
      <c r="VFN113" s="476"/>
      <c r="VFO113" s="476"/>
      <c r="VFP113" s="476"/>
      <c r="VFQ113" s="476"/>
      <c r="VFR113" s="476"/>
      <c r="VFS113" s="476"/>
      <c r="VFT113" s="476"/>
      <c r="VFU113" s="472"/>
      <c r="VFV113" s="476"/>
      <c r="VFW113" s="476"/>
      <c r="VFX113" s="476"/>
      <c r="VFY113" s="476"/>
      <c r="VFZ113" s="476"/>
      <c r="VGA113" s="476"/>
      <c r="VGB113" s="476"/>
      <c r="VGC113" s="472"/>
      <c r="VGD113" s="476"/>
      <c r="VGE113" s="476"/>
      <c r="VGF113" s="476"/>
      <c r="VGG113" s="476"/>
      <c r="VGH113" s="476"/>
      <c r="VGI113" s="476"/>
      <c r="VGJ113" s="476"/>
      <c r="VGK113" s="472"/>
      <c r="VGL113" s="476"/>
      <c r="VGM113" s="476"/>
      <c r="VGN113" s="476"/>
      <c r="VGO113" s="476"/>
      <c r="VGP113" s="476"/>
      <c r="VGQ113" s="476"/>
      <c r="VGR113" s="476"/>
      <c r="VGS113" s="472"/>
      <c r="VGT113" s="476"/>
      <c r="VGU113" s="476"/>
      <c r="VGV113" s="476"/>
      <c r="VGW113" s="476"/>
      <c r="VGX113" s="476"/>
      <c r="VGY113" s="476"/>
      <c r="VGZ113" s="476"/>
      <c r="VHA113" s="472"/>
      <c r="VHB113" s="476"/>
      <c r="VHC113" s="476"/>
      <c r="VHD113" s="476"/>
      <c r="VHE113" s="476"/>
      <c r="VHF113" s="476"/>
      <c r="VHG113" s="476"/>
      <c r="VHH113" s="476"/>
      <c r="VHI113" s="472"/>
      <c r="VHJ113" s="476"/>
      <c r="VHK113" s="476"/>
      <c r="VHL113" s="476"/>
      <c r="VHM113" s="476"/>
      <c r="VHN113" s="476"/>
      <c r="VHO113" s="476"/>
      <c r="VHP113" s="476"/>
      <c r="VHQ113" s="472"/>
      <c r="VHR113" s="476"/>
      <c r="VHS113" s="476"/>
      <c r="VHT113" s="476"/>
      <c r="VHU113" s="476"/>
      <c r="VHV113" s="476"/>
      <c r="VHW113" s="476"/>
      <c r="VHX113" s="476"/>
      <c r="VHY113" s="472"/>
      <c r="VHZ113" s="476"/>
      <c r="VIA113" s="476"/>
      <c r="VIB113" s="476"/>
      <c r="VIC113" s="476"/>
      <c r="VID113" s="476"/>
      <c r="VIE113" s="476"/>
      <c r="VIF113" s="476"/>
      <c r="VIG113" s="472"/>
      <c r="VIH113" s="476"/>
      <c r="VII113" s="476"/>
      <c r="VIJ113" s="476"/>
      <c r="VIK113" s="476"/>
      <c r="VIL113" s="476"/>
      <c r="VIM113" s="476"/>
      <c r="VIN113" s="476"/>
      <c r="VIO113" s="472"/>
      <c r="VIP113" s="476"/>
      <c r="VIQ113" s="476"/>
      <c r="VIR113" s="476"/>
      <c r="VIS113" s="476"/>
      <c r="VIT113" s="476"/>
      <c r="VIU113" s="476"/>
      <c r="VIV113" s="476"/>
      <c r="VIW113" s="472"/>
      <c r="VIX113" s="476"/>
      <c r="VIY113" s="476"/>
      <c r="VIZ113" s="476"/>
      <c r="VJA113" s="476"/>
      <c r="VJB113" s="476"/>
      <c r="VJC113" s="476"/>
      <c r="VJD113" s="476"/>
      <c r="VJE113" s="472"/>
      <c r="VJF113" s="476"/>
      <c r="VJG113" s="476"/>
      <c r="VJH113" s="476"/>
      <c r="VJI113" s="476"/>
      <c r="VJJ113" s="476"/>
      <c r="VJK113" s="476"/>
      <c r="VJL113" s="476"/>
      <c r="VJM113" s="472"/>
      <c r="VJN113" s="476"/>
      <c r="VJO113" s="476"/>
      <c r="VJP113" s="476"/>
      <c r="VJQ113" s="476"/>
      <c r="VJR113" s="476"/>
      <c r="VJS113" s="476"/>
      <c r="VJT113" s="476"/>
      <c r="VJU113" s="472"/>
      <c r="VJV113" s="476"/>
      <c r="VJW113" s="476"/>
      <c r="VJX113" s="476"/>
      <c r="VJY113" s="476"/>
      <c r="VJZ113" s="476"/>
      <c r="VKA113" s="476"/>
      <c r="VKB113" s="476"/>
      <c r="VKC113" s="472"/>
      <c r="VKD113" s="476"/>
      <c r="VKE113" s="476"/>
      <c r="VKF113" s="476"/>
      <c r="VKG113" s="476"/>
      <c r="VKH113" s="476"/>
      <c r="VKI113" s="476"/>
      <c r="VKJ113" s="476"/>
      <c r="VKK113" s="472"/>
      <c r="VKL113" s="476"/>
      <c r="VKM113" s="476"/>
      <c r="VKN113" s="476"/>
      <c r="VKO113" s="476"/>
      <c r="VKP113" s="476"/>
      <c r="VKQ113" s="476"/>
      <c r="VKR113" s="476"/>
      <c r="VKS113" s="472"/>
      <c r="VKT113" s="476"/>
      <c r="VKU113" s="476"/>
      <c r="VKV113" s="476"/>
      <c r="VKW113" s="476"/>
      <c r="VKX113" s="476"/>
      <c r="VKY113" s="476"/>
      <c r="VKZ113" s="476"/>
      <c r="VLA113" s="472"/>
      <c r="VLB113" s="476"/>
      <c r="VLC113" s="476"/>
      <c r="VLD113" s="476"/>
      <c r="VLE113" s="476"/>
      <c r="VLF113" s="476"/>
      <c r="VLG113" s="476"/>
      <c r="VLH113" s="476"/>
      <c r="VLI113" s="472"/>
      <c r="VLJ113" s="476"/>
      <c r="VLK113" s="476"/>
      <c r="VLL113" s="476"/>
      <c r="VLM113" s="476"/>
      <c r="VLN113" s="476"/>
      <c r="VLO113" s="476"/>
      <c r="VLP113" s="476"/>
      <c r="VLQ113" s="472"/>
      <c r="VLR113" s="476"/>
      <c r="VLS113" s="476"/>
      <c r="VLT113" s="476"/>
      <c r="VLU113" s="476"/>
      <c r="VLV113" s="476"/>
      <c r="VLW113" s="476"/>
      <c r="VLX113" s="476"/>
      <c r="VLY113" s="472"/>
      <c r="VLZ113" s="476"/>
      <c r="VMA113" s="476"/>
      <c r="VMB113" s="476"/>
      <c r="VMC113" s="476"/>
      <c r="VMD113" s="476"/>
      <c r="VME113" s="476"/>
      <c r="VMF113" s="476"/>
      <c r="VMG113" s="472"/>
      <c r="VMH113" s="476"/>
      <c r="VMI113" s="476"/>
      <c r="VMJ113" s="476"/>
      <c r="VMK113" s="476"/>
      <c r="VML113" s="476"/>
      <c r="VMM113" s="476"/>
      <c r="VMN113" s="476"/>
      <c r="VMO113" s="472"/>
      <c r="VMP113" s="476"/>
      <c r="VMQ113" s="476"/>
      <c r="VMR113" s="476"/>
      <c r="VMS113" s="476"/>
      <c r="VMT113" s="476"/>
      <c r="VMU113" s="476"/>
      <c r="VMV113" s="476"/>
      <c r="VMW113" s="472"/>
      <c r="VMX113" s="476"/>
      <c r="VMY113" s="476"/>
      <c r="VMZ113" s="476"/>
      <c r="VNA113" s="476"/>
      <c r="VNB113" s="476"/>
      <c r="VNC113" s="476"/>
      <c r="VND113" s="476"/>
      <c r="VNE113" s="472"/>
      <c r="VNF113" s="476"/>
      <c r="VNG113" s="476"/>
      <c r="VNH113" s="476"/>
      <c r="VNI113" s="476"/>
      <c r="VNJ113" s="476"/>
      <c r="VNK113" s="476"/>
      <c r="VNL113" s="476"/>
      <c r="VNM113" s="472"/>
      <c r="VNN113" s="476"/>
      <c r="VNO113" s="476"/>
      <c r="VNP113" s="476"/>
      <c r="VNQ113" s="476"/>
      <c r="VNR113" s="476"/>
      <c r="VNS113" s="476"/>
      <c r="VNT113" s="476"/>
      <c r="VNU113" s="472"/>
      <c r="VNV113" s="476"/>
      <c r="VNW113" s="476"/>
      <c r="VNX113" s="476"/>
      <c r="VNY113" s="476"/>
      <c r="VNZ113" s="476"/>
      <c r="VOA113" s="476"/>
      <c r="VOB113" s="476"/>
      <c r="VOC113" s="472"/>
      <c r="VOD113" s="476"/>
      <c r="VOE113" s="476"/>
      <c r="VOF113" s="476"/>
      <c r="VOG113" s="476"/>
      <c r="VOH113" s="476"/>
      <c r="VOI113" s="476"/>
      <c r="VOJ113" s="476"/>
      <c r="VOK113" s="472"/>
      <c r="VOL113" s="476"/>
      <c r="VOM113" s="476"/>
      <c r="VON113" s="476"/>
      <c r="VOO113" s="476"/>
      <c r="VOP113" s="476"/>
      <c r="VOQ113" s="476"/>
      <c r="VOR113" s="476"/>
      <c r="VOS113" s="472"/>
      <c r="VOT113" s="476"/>
      <c r="VOU113" s="476"/>
      <c r="VOV113" s="476"/>
      <c r="VOW113" s="476"/>
      <c r="VOX113" s="476"/>
      <c r="VOY113" s="476"/>
      <c r="VOZ113" s="476"/>
      <c r="VPA113" s="472"/>
      <c r="VPB113" s="476"/>
      <c r="VPC113" s="476"/>
      <c r="VPD113" s="476"/>
      <c r="VPE113" s="476"/>
      <c r="VPF113" s="476"/>
      <c r="VPG113" s="476"/>
      <c r="VPH113" s="476"/>
      <c r="VPI113" s="472"/>
      <c r="VPJ113" s="476"/>
      <c r="VPK113" s="476"/>
      <c r="VPL113" s="476"/>
      <c r="VPM113" s="476"/>
      <c r="VPN113" s="476"/>
      <c r="VPO113" s="476"/>
      <c r="VPP113" s="476"/>
      <c r="VPQ113" s="472"/>
      <c r="VPR113" s="476"/>
      <c r="VPS113" s="476"/>
      <c r="VPT113" s="476"/>
      <c r="VPU113" s="476"/>
      <c r="VPV113" s="476"/>
      <c r="VPW113" s="476"/>
      <c r="VPX113" s="476"/>
      <c r="VPY113" s="472"/>
      <c r="VPZ113" s="476"/>
      <c r="VQA113" s="476"/>
      <c r="VQB113" s="476"/>
      <c r="VQC113" s="476"/>
      <c r="VQD113" s="476"/>
      <c r="VQE113" s="476"/>
      <c r="VQF113" s="476"/>
      <c r="VQG113" s="472"/>
      <c r="VQH113" s="476"/>
      <c r="VQI113" s="476"/>
      <c r="VQJ113" s="476"/>
      <c r="VQK113" s="476"/>
      <c r="VQL113" s="476"/>
      <c r="VQM113" s="476"/>
      <c r="VQN113" s="476"/>
      <c r="VQO113" s="472"/>
      <c r="VQP113" s="476"/>
      <c r="VQQ113" s="476"/>
      <c r="VQR113" s="476"/>
      <c r="VQS113" s="476"/>
      <c r="VQT113" s="476"/>
      <c r="VQU113" s="476"/>
      <c r="VQV113" s="476"/>
      <c r="VQW113" s="472"/>
      <c r="VQX113" s="476"/>
      <c r="VQY113" s="476"/>
      <c r="VQZ113" s="476"/>
      <c r="VRA113" s="476"/>
      <c r="VRB113" s="476"/>
      <c r="VRC113" s="476"/>
      <c r="VRD113" s="476"/>
      <c r="VRE113" s="472"/>
      <c r="VRF113" s="476"/>
      <c r="VRG113" s="476"/>
      <c r="VRH113" s="476"/>
      <c r="VRI113" s="476"/>
      <c r="VRJ113" s="476"/>
      <c r="VRK113" s="476"/>
      <c r="VRL113" s="476"/>
      <c r="VRM113" s="472"/>
      <c r="VRN113" s="476"/>
      <c r="VRO113" s="476"/>
      <c r="VRP113" s="476"/>
      <c r="VRQ113" s="476"/>
      <c r="VRR113" s="476"/>
      <c r="VRS113" s="476"/>
      <c r="VRT113" s="476"/>
      <c r="VRU113" s="472"/>
      <c r="VRV113" s="476"/>
      <c r="VRW113" s="476"/>
      <c r="VRX113" s="476"/>
      <c r="VRY113" s="476"/>
      <c r="VRZ113" s="476"/>
      <c r="VSA113" s="476"/>
      <c r="VSB113" s="476"/>
      <c r="VSC113" s="472"/>
      <c r="VSD113" s="476"/>
      <c r="VSE113" s="476"/>
      <c r="VSF113" s="476"/>
      <c r="VSG113" s="476"/>
      <c r="VSH113" s="476"/>
      <c r="VSI113" s="476"/>
      <c r="VSJ113" s="476"/>
      <c r="VSK113" s="472"/>
      <c r="VSL113" s="476"/>
      <c r="VSM113" s="476"/>
      <c r="VSN113" s="476"/>
      <c r="VSO113" s="476"/>
      <c r="VSP113" s="476"/>
      <c r="VSQ113" s="476"/>
      <c r="VSR113" s="476"/>
      <c r="VSS113" s="472"/>
      <c r="VST113" s="476"/>
      <c r="VSU113" s="476"/>
      <c r="VSV113" s="476"/>
      <c r="VSW113" s="476"/>
      <c r="VSX113" s="476"/>
      <c r="VSY113" s="476"/>
      <c r="VSZ113" s="476"/>
      <c r="VTA113" s="472"/>
      <c r="VTB113" s="476"/>
      <c r="VTC113" s="476"/>
      <c r="VTD113" s="476"/>
      <c r="VTE113" s="476"/>
      <c r="VTF113" s="476"/>
      <c r="VTG113" s="476"/>
      <c r="VTH113" s="476"/>
      <c r="VTI113" s="472"/>
      <c r="VTJ113" s="476"/>
      <c r="VTK113" s="476"/>
      <c r="VTL113" s="476"/>
      <c r="VTM113" s="476"/>
      <c r="VTN113" s="476"/>
      <c r="VTO113" s="476"/>
      <c r="VTP113" s="476"/>
      <c r="VTQ113" s="472"/>
      <c r="VTR113" s="476"/>
      <c r="VTS113" s="476"/>
      <c r="VTT113" s="476"/>
      <c r="VTU113" s="476"/>
      <c r="VTV113" s="476"/>
      <c r="VTW113" s="476"/>
      <c r="VTX113" s="476"/>
      <c r="VTY113" s="472"/>
      <c r="VTZ113" s="476"/>
      <c r="VUA113" s="476"/>
      <c r="VUB113" s="476"/>
      <c r="VUC113" s="476"/>
      <c r="VUD113" s="476"/>
      <c r="VUE113" s="476"/>
      <c r="VUF113" s="476"/>
      <c r="VUG113" s="472"/>
      <c r="VUH113" s="476"/>
      <c r="VUI113" s="476"/>
      <c r="VUJ113" s="476"/>
      <c r="VUK113" s="476"/>
      <c r="VUL113" s="476"/>
      <c r="VUM113" s="476"/>
      <c r="VUN113" s="476"/>
      <c r="VUO113" s="472"/>
      <c r="VUP113" s="476"/>
      <c r="VUQ113" s="476"/>
      <c r="VUR113" s="476"/>
      <c r="VUS113" s="476"/>
      <c r="VUT113" s="476"/>
      <c r="VUU113" s="476"/>
      <c r="VUV113" s="476"/>
      <c r="VUW113" s="472"/>
      <c r="VUX113" s="476"/>
      <c r="VUY113" s="476"/>
      <c r="VUZ113" s="476"/>
      <c r="VVA113" s="476"/>
      <c r="VVB113" s="476"/>
      <c r="VVC113" s="476"/>
      <c r="VVD113" s="476"/>
      <c r="VVE113" s="472"/>
      <c r="VVF113" s="476"/>
      <c r="VVG113" s="476"/>
      <c r="VVH113" s="476"/>
      <c r="VVI113" s="476"/>
      <c r="VVJ113" s="476"/>
      <c r="VVK113" s="476"/>
      <c r="VVL113" s="476"/>
      <c r="VVM113" s="472"/>
      <c r="VVN113" s="476"/>
      <c r="VVO113" s="476"/>
      <c r="VVP113" s="476"/>
      <c r="VVQ113" s="476"/>
      <c r="VVR113" s="476"/>
      <c r="VVS113" s="476"/>
      <c r="VVT113" s="476"/>
      <c r="VVU113" s="472"/>
      <c r="VVV113" s="476"/>
      <c r="VVW113" s="476"/>
      <c r="VVX113" s="476"/>
      <c r="VVY113" s="476"/>
      <c r="VVZ113" s="476"/>
      <c r="VWA113" s="476"/>
      <c r="VWB113" s="476"/>
      <c r="VWC113" s="472"/>
      <c r="VWD113" s="476"/>
      <c r="VWE113" s="476"/>
      <c r="VWF113" s="476"/>
      <c r="VWG113" s="476"/>
      <c r="VWH113" s="476"/>
      <c r="VWI113" s="476"/>
      <c r="VWJ113" s="476"/>
      <c r="VWK113" s="472"/>
      <c r="VWL113" s="476"/>
      <c r="VWM113" s="476"/>
      <c r="VWN113" s="476"/>
      <c r="VWO113" s="476"/>
      <c r="VWP113" s="476"/>
      <c r="VWQ113" s="476"/>
      <c r="VWR113" s="476"/>
      <c r="VWS113" s="472"/>
      <c r="VWT113" s="476"/>
      <c r="VWU113" s="476"/>
      <c r="VWV113" s="476"/>
      <c r="VWW113" s="476"/>
      <c r="VWX113" s="476"/>
      <c r="VWY113" s="476"/>
      <c r="VWZ113" s="476"/>
      <c r="VXA113" s="472"/>
      <c r="VXB113" s="476"/>
      <c r="VXC113" s="476"/>
      <c r="VXD113" s="476"/>
      <c r="VXE113" s="476"/>
      <c r="VXF113" s="476"/>
      <c r="VXG113" s="476"/>
      <c r="VXH113" s="476"/>
      <c r="VXI113" s="472"/>
      <c r="VXJ113" s="476"/>
      <c r="VXK113" s="476"/>
      <c r="VXL113" s="476"/>
      <c r="VXM113" s="476"/>
      <c r="VXN113" s="476"/>
      <c r="VXO113" s="476"/>
      <c r="VXP113" s="476"/>
      <c r="VXQ113" s="472"/>
      <c r="VXR113" s="476"/>
      <c r="VXS113" s="476"/>
      <c r="VXT113" s="476"/>
      <c r="VXU113" s="476"/>
      <c r="VXV113" s="476"/>
      <c r="VXW113" s="476"/>
      <c r="VXX113" s="476"/>
      <c r="VXY113" s="472"/>
      <c r="VXZ113" s="476"/>
      <c r="VYA113" s="476"/>
      <c r="VYB113" s="476"/>
      <c r="VYC113" s="476"/>
      <c r="VYD113" s="476"/>
      <c r="VYE113" s="476"/>
      <c r="VYF113" s="476"/>
      <c r="VYG113" s="472"/>
      <c r="VYH113" s="476"/>
      <c r="VYI113" s="476"/>
      <c r="VYJ113" s="476"/>
      <c r="VYK113" s="476"/>
      <c r="VYL113" s="476"/>
      <c r="VYM113" s="476"/>
      <c r="VYN113" s="476"/>
      <c r="VYO113" s="472"/>
      <c r="VYP113" s="476"/>
      <c r="VYQ113" s="476"/>
      <c r="VYR113" s="476"/>
      <c r="VYS113" s="476"/>
      <c r="VYT113" s="476"/>
      <c r="VYU113" s="476"/>
      <c r="VYV113" s="476"/>
      <c r="VYW113" s="472"/>
      <c r="VYX113" s="476"/>
      <c r="VYY113" s="476"/>
      <c r="VYZ113" s="476"/>
      <c r="VZA113" s="476"/>
      <c r="VZB113" s="476"/>
      <c r="VZC113" s="476"/>
      <c r="VZD113" s="476"/>
      <c r="VZE113" s="472"/>
      <c r="VZF113" s="476"/>
      <c r="VZG113" s="476"/>
      <c r="VZH113" s="476"/>
      <c r="VZI113" s="476"/>
      <c r="VZJ113" s="476"/>
      <c r="VZK113" s="476"/>
      <c r="VZL113" s="476"/>
      <c r="VZM113" s="472"/>
      <c r="VZN113" s="476"/>
      <c r="VZO113" s="476"/>
      <c r="VZP113" s="476"/>
      <c r="VZQ113" s="476"/>
      <c r="VZR113" s="476"/>
      <c r="VZS113" s="476"/>
      <c r="VZT113" s="476"/>
      <c r="VZU113" s="472"/>
      <c r="VZV113" s="476"/>
      <c r="VZW113" s="476"/>
      <c r="VZX113" s="476"/>
      <c r="VZY113" s="476"/>
      <c r="VZZ113" s="476"/>
      <c r="WAA113" s="476"/>
      <c r="WAB113" s="476"/>
      <c r="WAC113" s="472"/>
      <c r="WAD113" s="476"/>
      <c r="WAE113" s="476"/>
      <c r="WAF113" s="476"/>
      <c r="WAG113" s="476"/>
      <c r="WAH113" s="476"/>
      <c r="WAI113" s="476"/>
      <c r="WAJ113" s="476"/>
      <c r="WAK113" s="472"/>
      <c r="WAL113" s="476"/>
      <c r="WAM113" s="476"/>
      <c r="WAN113" s="476"/>
      <c r="WAO113" s="476"/>
      <c r="WAP113" s="476"/>
      <c r="WAQ113" s="476"/>
      <c r="WAR113" s="476"/>
      <c r="WAS113" s="472"/>
      <c r="WAT113" s="476"/>
      <c r="WAU113" s="476"/>
      <c r="WAV113" s="476"/>
      <c r="WAW113" s="476"/>
      <c r="WAX113" s="476"/>
      <c r="WAY113" s="476"/>
      <c r="WAZ113" s="476"/>
      <c r="WBA113" s="472"/>
      <c r="WBB113" s="476"/>
      <c r="WBC113" s="476"/>
      <c r="WBD113" s="476"/>
      <c r="WBE113" s="476"/>
      <c r="WBF113" s="476"/>
      <c r="WBG113" s="476"/>
      <c r="WBH113" s="476"/>
      <c r="WBI113" s="472"/>
      <c r="WBJ113" s="476"/>
      <c r="WBK113" s="476"/>
      <c r="WBL113" s="476"/>
      <c r="WBM113" s="476"/>
      <c r="WBN113" s="476"/>
      <c r="WBO113" s="476"/>
      <c r="WBP113" s="476"/>
      <c r="WBQ113" s="472"/>
      <c r="WBR113" s="476"/>
      <c r="WBS113" s="476"/>
      <c r="WBT113" s="476"/>
      <c r="WBU113" s="476"/>
      <c r="WBV113" s="476"/>
      <c r="WBW113" s="476"/>
      <c r="WBX113" s="476"/>
      <c r="WBY113" s="472"/>
      <c r="WBZ113" s="476"/>
      <c r="WCA113" s="476"/>
      <c r="WCB113" s="476"/>
      <c r="WCC113" s="476"/>
      <c r="WCD113" s="476"/>
      <c r="WCE113" s="476"/>
      <c r="WCF113" s="476"/>
      <c r="WCG113" s="472"/>
      <c r="WCH113" s="476"/>
      <c r="WCI113" s="476"/>
      <c r="WCJ113" s="476"/>
      <c r="WCK113" s="476"/>
      <c r="WCL113" s="476"/>
      <c r="WCM113" s="476"/>
      <c r="WCN113" s="476"/>
      <c r="WCO113" s="472"/>
      <c r="WCP113" s="476"/>
      <c r="WCQ113" s="476"/>
      <c r="WCR113" s="476"/>
      <c r="WCS113" s="476"/>
      <c r="WCT113" s="476"/>
      <c r="WCU113" s="476"/>
      <c r="WCV113" s="476"/>
      <c r="WCW113" s="472"/>
      <c r="WCX113" s="476"/>
      <c r="WCY113" s="476"/>
      <c r="WCZ113" s="476"/>
      <c r="WDA113" s="476"/>
      <c r="WDB113" s="476"/>
      <c r="WDC113" s="476"/>
      <c r="WDD113" s="476"/>
      <c r="WDE113" s="472"/>
      <c r="WDF113" s="476"/>
      <c r="WDG113" s="476"/>
      <c r="WDH113" s="476"/>
      <c r="WDI113" s="476"/>
      <c r="WDJ113" s="476"/>
      <c r="WDK113" s="476"/>
      <c r="WDL113" s="476"/>
      <c r="WDM113" s="472"/>
      <c r="WDN113" s="476"/>
      <c r="WDO113" s="476"/>
      <c r="WDP113" s="476"/>
      <c r="WDQ113" s="476"/>
      <c r="WDR113" s="476"/>
      <c r="WDS113" s="476"/>
      <c r="WDT113" s="476"/>
      <c r="WDU113" s="472"/>
      <c r="WDV113" s="476"/>
      <c r="WDW113" s="476"/>
      <c r="WDX113" s="476"/>
      <c r="WDY113" s="476"/>
      <c r="WDZ113" s="476"/>
      <c r="WEA113" s="476"/>
      <c r="WEB113" s="476"/>
      <c r="WEC113" s="472"/>
      <c r="WED113" s="476"/>
      <c r="WEE113" s="476"/>
      <c r="WEF113" s="476"/>
      <c r="WEG113" s="476"/>
      <c r="WEH113" s="476"/>
      <c r="WEI113" s="476"/>
      <c r="WEJ113" s="476"/>
      <c r="WEK113" s="472"/>
      <c r="WEL113" s="476"/>
      <c r="WEM113" s="476"/>
      <c r="WEN113" s="476"/>
      <c r="WEO113" s="476"/>
      <c r="WEP113" s="476"/>
      <c r="WEQ113" s="476"/>
      <c r="WER113" s="476"/>
      <c r="WES113" s="472"/>
      <c r="WET113" s="476"/>
      <c r="WEU113" s="476"/>
      <c r="WEV113" s="476"/>
      <c r="WEW113" s="476"/>
      <c r="WEX113" s="476"/>
      <c r="WEY113" s="476"/>
      <c r="WEZ113" s="476"/>
      <c r="WFA113" s="472"/>
      <c r="WFB113" s="476"/>
      <c r="WFC113" s="476"/>
      <c r="WFD113" s="476"/>
      <c r="WFE113" s="476"/>
      <c r="WFF113" s="476"/>
      <c r="WFG113" s="476"/>
      <c r="WFH113" s="476"/>
      <c r="WFI113" s="472"/>
      <c r="WFJ113" s="476"/>
      <c r="WFK113" s="476"/>
      <c r="WFL113" s="476"/>
      <c r="WFM113" s="476"/>
      <c r="WFN113" s="476"/>
      <c r="WFO113" s="476"/>
      <c r="WFP113" s="476"/>
      <c r="WFQ113" s="472"/>
      <c r="WFR113" s="476"/>
      <c r="WFS113" s="476"/>
      <c r="WFT113" s="476"/>
      <c r="WFU113" s="476"/>
      <c r="WFV113" s="476"/>
      <c r="WFW113" s="476"/>
      <c r="WFX113" s="476"/>
      <c r="WFY113" s="472"/>
      <c r="WFZ113" s="476"/>
      <c r="WGA113" s="476"/>
      <c r="WGB113" s="476"/>
      <c r="WGC113" s="476"/>
      <c r="WGD113" s="476"/>
      <c r="WGE113" s="476"/>
      <c r="WGF113" s="476"/>
      <c r="WGG113" s="472"/>
      <c r="WGH113" s="476"/>
      <c r="WGI113" s="476"/>
      <c r="WGJ113" s="476"/>
      <c r="WGK113" s="476"/>
      <c r="WGL113" s="476"/>
      <c r="WGM113" s="476"/>
      <c r="WGN113" s="476"/>
      <c r="WGO113" s="472"/>
      <c r="WGP113" s="476"/>
      <c r="WGQ113" s="476"/>
      <c r="WGR113" s="476"/>
      <c r="WGS113" s="476"/>
      <c r="WGT113" s="476"/>
      <c r="WGU113" s="476"/>
      <c r="WGV113" s="476"/>
      <c r="WGW113" s="472"/>
      <c r="WGX113" s="476"/>
      <c r="WGY113" s="476"/>
      <c r="WGZ113" s="476"/>
      <c r="WHA113" s="476"/>
      <c r="WHB113" s="476"/>
      <c r="WHC113" s="476"/>
      <c r="WHD113" s="476"/>
      <c r="WHE113" s="472"/>
      <c r="WHF113" s="476"/>
      <c r="WHG113" s="476"/>
      <c r="WHH113" s="476"/>
      <c r="WHI113" s="476"/>
      <c r="WHJ113" s="476"/>
      <c r="WHK113" s="476"/>
      <c r="WHL113" s="476"/>
      <c r="WHM113" s="472"/>
      <c r="WHN113" s="476"/>
      <c r="WHO113" s="476"/>
      <c r="WHP113" s="476"/>
      <c r="WHQ113" s="476"/>
      <c r="WHR113" s="476"/>
      <c r="WHS113" s="476"/>
      <c r="WHT113" s="476"/>
      <c r="WHU113" s="472"/>
      <c r="WHV113" s="476"/>
      <c r="WHW113" s="476"/>
      <c r="WHX113" s="476"/>
      <c r="WHY113" s="476"/>
      <c r="WHZ113" s="476"/>
      <c r="WIA113" s="476"/>
      <c r="WIB113" s="476"/>
      <c r="WIC113" s="472"/>
      <c r="WID113" s="476"/>
      <c r="WIE113" s="476"/>
      <c r="WIF113" s="476"/>
      <c r="WIG113" s="476"/>
      <c r="WIH113" s="476"/>
      <c r="WII113" s="476"/>
      <c r="WIJ113" s="476"/>
      <c r="WIK113" s="472"/>
      <c r="WIL113" s="476"/>
      <c r="WIM113" s="476"/>
      <c r="WIN113" s="476"/>
      <c r="WIO113" s="476"/>
      <c r="WIP113" s="476"/>
      <c r="WIQ113" s="476"/>
      <c r="WIR113" s="476"/>
      <c r="WIS113" s="472"/>
      <c r="WIT113" s="476"/>
      <c r="WIU113" s="476"/>
      <c r="WIV113" s="476"/>
      <c r="WIW113" s="476"/>
      <c r="WIX113" s="476"/>
      <c r="WIY113" s="476"/>
      <c r="WIZ113" s="476"/>
      <c r="WJA113" s="472"/>
      <c r="WJB113" s="476"/>
      <c r="WJC113" s="476"/>
      <c r="WJD113" s="476"/>
      <c r="WJE113" s="476"/>
      <c r="WJF113" s="476"/>
      <c r="WJG113" s="476"/>
      <c r="WJH113" s="476"/>
      <c r="WJI113" s="472"/>
      <c r="WJJ113" s="476"/>
      <c r="WJK113" s="476"/>
      <c r="WJL113" s="476"/>
      <c r="WJM113" s="476"/>
      <c r="WJN113" s="476"/>
      <c r="WJO113" s="476"/>
      <c r="WJP113" s="476"/>
      <c r="WJQ113" s="472"/>
      <c r="WJR113" s="476"/>
      <c r="WJS113" s="476"/>
      <c r="WJT113" s="476"/>
      <c r="WJU113" s="476"/>
      <c r="WJV113" s="476"/>
      <c r="WJW113" s="476"/>
      <c r="WJX113" s="476"/>
      <c r="WJY113" s="472"/>
      <c r="WJZ113" s="476"/>
      <c r="WKA113" s="476"/>
      <c r="WKB113" s="476"/>
      <c r="WKC113" s="476"/>
      <c r="WKD113" s="476"/>
      <c r="WKE113" s="476"/>
      <c r="WKF113" s="476"/>
      <c r="WKG113" s="472"/>
      <c r="WKH113" s="476"/>
      <c r="WKI113" s="476"/>
      <c r="WKJ113" s="476"/>
      <c r="WKK113" s="476"/>
      <c r="WKL113" s="476"/>
      <c r="WKM113" s="476"/>
      <c r="WKN113" s="476"/>
      <c r="WKO113" s="472"/>
      <c r="WKP113" s="476"/>
      <c r="WKQ113" s="476"/>
      <c r="WKR113" s="476"/>
      <c r="WKS113" s="476"/>
      <c r="WKT113" s="476"/>
      <c r="WKU113" s="476"/>
      <c r="WKV113" s="476"/>
      <c r="WKW113" s="472"/>
      <c r="WKX113" s="476"/>
      <c r="WKY113" s="476"/>
      <c r="WKZ113" s="476"/>
      <c r="WLA113" s="476"/>
      <c r="WLB113" s="476"/>
      <c r="WLC113" s="476"/>
      <c r="WLD113" s="476"/>
      <c r="WLE113" s="472"/>
      <c r="WLF113" s="476"/>
      <c r="WLG113" s="476"/>
      <c r="WLH113" s="476"/>
      <c r="WLI113" s="476"/>
      <c r="WLJ113" s="476"/>
      <c r="WLK113" s="476"/>
      <c r="WLL113" s="476"/>
      <c r="WLM113" s="472"/>
      <c r="WLN113" s="476"/>
      <c r="WLO113" s="476"/>
      <c r="WLP113" s="476"/>
      <c r="WLQ113" s="476"/>
      <c r="WLR113" s="476"/>
      <c r="WLS113" s="476"/>
      <c r="WLT113" s="476"/>
      <c r="WLU113" s="472"/>
      <c r="WLV113" s="476"/>
      <c r="WLW113" s="476"/>
      <c r="WLX113" s="476"/>
      <c r="WLY113" s="476"/>
      <c r="WLZ113" s="476"/>
      <c r="WMA113" s="476"/>
      <c r="WMB113" s="476"/>
      <c r="WMC113" s="472"/>
      <c r="WMD113" s="476"/>
      <c r="WME113" s="476"/>
      <c r="WMF113" s="476"/>
      <c r="WMG113" s="476"/>
      <c r="WMH113" s="476"/>
      <c r="WMI113" s="476"/>
      <c r="WMJ113" s="476"/>
      <c r="WMK113" s="472"/>
      <c r="WML113" s="476"/>
      <c r="WMM113" s="476"/>
      <c r="WMN113" s="476"/>
      <c r="WMO113" s="476"/>
      <c r="WMP113" s="476"/>
      <c r="WMQ113" s="476"/>
      <c r="WMR113" s="476"/>
      <c r="WMS113" s="472"/>
      <c r="WMT113" s="476"/>
      <c r="WMU113" s="476"/>
      <c r="WMV113" s="476"/>
      <c r="WMW113" s="476"/>
      <c r="WMX113" s="476"/>
      <c r="WMY113" s="476"/>
      <c r="WMZ113" s="476"/>
      <c r="WNA113" s="472"/>
      <c r="WNB113" s="476"/>
      <c r="WNC113" s="476"/>
      <c r="WND113" s="476"/>
      <c r="WNE113" s="476"/>
      <c r="WNF113" s="476"/>
      <c r="WNG113" s="476"/>
      <c r="WNH113" s="476"/>
      <c r="WNI113" s="472"/>
      <c r="WNJ113" s="476"/>
      <c r="WNK113" s="476"/>
      <c r="WNL113" s="476"/>
      <c r="WNM113" s="476"/>
      <c r="WNN113" s="476"/>
      <c r="WNO113" s="476"/>
      <c r="WNP113" s="476"/>
      <c r="WNQ113" s="472"/>
      <c r="WNR113" s="476"/>
      <c r="WNS113" s="476"/>
      <c r="WNT113" s="476"/>
      <c r="WNU113" s="476"/>
      <c r="WNV113" s="476"/>
      <c r="WNW113" s="476"/>
      <c r="WNX113" s="476"/>
      <c r="WNY113" s="472"/>
      <c r="WNZ113" s="476"/>
      <c r="WOA113" s="476"/>
      <c r="WOB113" s="476"/>
      <c r="WOC113" s="476"/>
      <c r="WOD113" s="476"/>
      <c r="WOE113" s="476"/>
      <c r="WOF113" s="476"/>
      <c r="WOG113" s="472"/>
      <c r="WOH113" s="476"/>
      <c r="WOI113" s="476"/>
      <c r="WOJ113" s="476"/>
      <c r="WOK113" s="476"/>
      <c r="WOL113" s="476"/>
      <c r="WOM113" s="476"/>
      <c r="WON113" s="476"/>
      <c r="WOO113" s="472"/>
      <c r="WOP113" s="476"/>
      <c r="WOQ113" s="476"/>
      <c r="WOR113" s="476"/>
      <c r="WOS113" s="476"/>
      <c r="WOT113" s="476"/>
      <c r="WOU113" s="476"/>
      <c r="WOV113" s="476"/>
      <c r="WOW113" s="472"/>
      <c r="WOX113" s="476"/>
      <c r="WOY113" s="476"/>
      <c r="WOZ113" s="476"/>
      <c r="WPA113" s="476"/>
      <c r="WPB113" s="476"/>
      <c r="WPC113" s="476"/>
      <c r="WPD113" s="476"/>
      <c r="WPE113" s="472"/>
      <c r="WPF113" s="476"/>
      <c r="WPG113" s="476"/>
      <c r="WPH113" s="476"/>
      <c r="WPI113" s="476"/>
      <c r="WPJ113" s="476"/>
      <c r="WPK113" s="476"/>
      <c r="WPL113" s="476"/>
      <c r="WPM113" s="472"/>
      <c r="WPN113" s="476"/>
      <c r="WPO113" s="476"/>
      <c r="WPP113" s="476"/>
      <c r="WPQ113" s="476"/>
      <c r="WPR113" s="476"/>
      <c r="WPS113" s="476"/>
      <c r="WPT113" s="476"/>
      <c r="WPU113" s="472"/>
      <c r="WPV113" s="476"/>
      <c r="WPW113" s="476"/>
      <c r="WPX113" s="476"/>
      <c r="WPY113" s="476"/>
      <c r="WPZ113" s="476"/>
      <c r="WQA113" s="476"/>
      <c r="WQB113" s="476"/>
      <c r="WQC113" s="472"/>
      <c r="WQD113" s="476"/>
      <c r="WQE113" s="476"/>
      <c r="WQF113" s="476"/>
      <c r="WQG113" s="476"/>
      <c r="WQH113" s="476"/>
      <c r="WQI113" s="476"/>
      <c r="WQJ113" s="476"/>
      <c r="WQK113" s="472"/>
      <c r="WQL113" s="476"/>
      <c r="WQM113" s="476"/>
      <c r="WQN113" s="476"/>
      <c r="WQO113" s="476"/>
      <c r="WQP113" s="476"/>
      <c r="WQQ113" s="476"/>
      <c r="WQR113" s="476"/>
      <c r="WQS113" s="472"/>
      <c r="WQT113" s="476"/>
      <c r="WQU113" s="476"/>
      <c r="WQV113" s="476"/>
      <c r="WQW113" s="476"/>
      <c r="WQX113" s="476"/>
      <c r="WQY113" s="476"/>
      <c r="WQZ113" s="476"/>
      <c r="WRA113" s="472"/>
      <c r="WRB113" s="476"/>
      <c r="WRC113" s="476"/>
      <c r="WRD113" s="476"/>
      <c r="WRE113" s="476"/>
      <c r="WRF113" s="476"/>
      <c r="WRG113" s="476"/>
      <c r="WRH113" s="476"/>
      <c r="WRI113" s="472"/>
      <c r="WRJ113" s="476"/>
      <c r="WRK113" s="476"/>
      <c r="WRL113" s="476"/>
      <c r="WRM113" s="476"/>
      <c r="WRN113" s="476"/>
      <c r="WRO113" s="476"/>
      <c r="WRP113" s="476"/>
      <c r="WRQ113" s="472"/>
      <c r="WRR113" s="476"/>
      <c r="WRS113" s="476"/>
      <c r="WRT113" s="476"/>
      <c r="WRU113" s="476"/>
      <c r="WRV113" s="476"/>
      <c r="WRW113" s="476"/>
      <c r="WRX113" s="476"/>
      <c r="WRY113" s="472"/>
      <c r="WRZ113" s="476"/>
      <c r="WSA113" s="476"/>
      <c r="WSB113" s="476"/>
      <c r="WSC113" s="476"/>
      <c r="WSD113" s="476"/>
      <c r="WSE113" s="476"/>
      <c r="WSF113" s="476"/>
      <c r="WSG113" s="472"/>
      <c r="WSH113" s="476"/>
      <c r="WSI113" s="476"/>
      <c r="WSJ113" s="476"/>
      <c r="WSK113" s="476"/>
      <c r="WSL113" s="476"/>
      <c r="WSM113" s="476"/>
      <c r="WSN113" s="476"/>
      <c r="WSO113" s="472"/>
      <c r="WSP113" s="476"/>
      <c r="WSQ113" s="476"/>
      <c r="WSR113" s="476"/>
      <c r="WSS113" s="476"/>
      <c r="WST113" s="476"/>
      <c r="WSU113" s="476"/>
      <c r="WSV113" s="476"/>
      <c r="WSW113" s="472"/>
      <c r="WSX113" s="476"/>
      <c r="WSY113" s="476"/>
      <c r="WSZ113" s="476"/>
      <c r="WTA113" s="476"/>
      <c r="WTB113" s="476"/>
      <c r="WTC113" s="476"/>
      <c r="WTD113" s="476"/>
      <c r="WTE113" s="472"/>
      <c r="WTF113" s="476"/>
      <c r="WTG113" s="476"/>
      <c r="WTH113" s="476"/>
      <c r="WTI113" s="476"/>
      <c r="WTJ113" s="476"/>
      <c r="WTK113" s="476"/>
      <c r="WTL113" s="476"/>
      <c r="WTM113" s="472"/>
      <c r="WTN113" s="476"/>
      <c r="WTO113" s="476"/>
      <c r="WTP113" s="476"/>
      <c r="WTQ113" s="476"/>
      <c r="WTR113" s="476"/>
      <c r="WTS113" s="476"/>
      <c r="WTT113" s="476"/>
      <c r="WTU113" s="472"/>
      <c r="WTV113" s="476"/>
      <c r="WTW113" s="476"/>
      <c r="WTX113" s="476"/>
      <c r="WTY113" s="476"/>
      <c r="WTZ113" s="476"/>
      <c r="WUA113" s="476"/>
      <c r="WUB113" s="476"/>
      <c r="WUC113" s="472"/>
      <c r="WUD113" s="476"/>
      <c r="WUE113" s="476"/>
      <c r="WUF113" s="476"/>
      <c r="WUG113" s="476"/>
      <c r="WUH113" s="476"/>
      <c r="WUI113" s="476"/>
      <c r="WUJ113" s="476"/>
      <c r="WUK113" s="472"/>
      <c r="WUL113" s="476"/>
      <c r="WUM113" s="476"/>
      <c r="WUN113" s="476"/>
      <c r="WUO113" s="476"/>
      <c r="WUP113" s="476"/>
      <c r="WUQ113" s="476"/>
      <c r="WUR113" s="476"/>
      <c r="WUS113" s="472"/>
      <c r="WUT113" s="476"/>
      <c r="WUU113" s="476"/>
      <c r="WUV113" s="476"/>
      <c r="WUW113" s="476"/>
      <c r="WUX113" s="476"/>
      <c r="WUY113" s="476"/>
      <c r="WUZ113" s="476"/>
      <c r="WVA113" s="472"/>
      <c r="WVB113" s="476"/>
      <c r="WVC113" s="476"/>
      <c r="WVD113" s="476"/>
      <c r="WVE113" s="476"/>
      <c r="WVF113" s="476"/>
      <c r="WVG113" s="476"/>
      <c r="WVH113" s="476"/>
      <c r="WVI113" s="472"/>
      <c r="WVJ113" s="476"/>
      <c r="WVK113" s="476"/>
      <c r="WVL113" s="476"/>
      <c r="WVM113" s="476"/>
      <c r="WVN113" s="476"/>
      <c r="WVO113" s="476"/>
      <c r="WVP113" s="476"/>
      <c r="WVQ113" s="472"/>
      <c r="WVR113" s="476"/>
      <c r="WVS113" s="476"/>
      <c r="WVT113" s="476"/>
      <c r="WVU113" s="476"/>
      <c r="WVV113" s="476"/>
      <c r="WVW113" s="476"/>
      <c r="WVX113" s="476"/>
      <c r="WVY113" s="472"/>
      <c r="WVZ113" s="476"/>
      <c r="WWA113" s="476"/>
      <c r="WWB113" s="476"/>
      <c r="WWC113" s="476"/>
      <c r="WWD113" s="476"/>
      <c r="WWE113" s="476"/>
      <c r="WWF113" s="476"/>
      <c r="WWG113" s="472"/>
      <c r="WWH113" s="476"/>
      <c r="WWI113" s="476"/>
      <c r="WWJ113" s="476"/>
      <c r="WWK113" s="476"/>
      <c r="WWL113" s="476"/>
      <c r="WWM113" s="476"/>
      <c r="WWN113" s="476"/>
      <c r="WWO113" s="472"/>
      <c r="WWP113" s="476"/>
      <c r="WWQ113" s="476"/>
      <c r="WWR113" s="476"/>
      <c r="WWS113" s="476"/>
      <c r="WWT113" s="476"/>
      <c r="WWU113" s="476"/>
      <c r="WWV113" s="476"/>
      <c r="WWW113" s="472"/>
      <c r="WWX113" s="476"/>
      <c r="WWY113" s="476"/>
      <c r="WWZ113" s="476"/>
      <c r="WXA113" s="476"/>
      <c r="WXB113" s="476"/>
      <c r="WXC113" s="476"/>
      <c r="WXD113" s="476"/>
      <c r="WXE113" s="472"/>
      <c r="WXF113" s="476"/>
      <c r="WXG113" s="476"/>
      <c r="WXH113" s="476"/>
      <c r="WXI113" s="476"/>
      <c r="WXJ113" s="476"/>
      <c r="WXK113" s="476"/>
      <c r="WXL113" s="476"/>
      <c r="WXM113" s="472"/>
      <c r="WXN113" s="476"/>
      <c r="WXO113" s="476"/>
      <c r="WXP113" s="476"/>
      <c r="WXQ113" s="476"/>
      <c r="WXR113" s="476"/>
      <c r="WXS113" s="476"/>
      <c r="WXT113" s="476"/>
      <c r="WXU113" s="472"/>
      <c r="WXV113" s="476"/>
      <c r="WXW113" s="476"/>
      <c r="WXX113" s="476"/>
      <c r="WXY113" s="476"/>
      <c r="WXZ113" s="476"/>
      <c r="WYA113" s="476"/>
      <c r="WYB113" s="476"/>
      <c r="WYC113" s="472"/>
      <c r="WYD113" s="476"/>
      <c r="WYE113" s="476"/>
      <c r="WYF113" s="476"/>
      <c r="WYG113" s="476"/>
      <c r="WYH113" s="476"/>
      <c r="WYI113" s="476"/>
      <c r="WYJ113" s="476"/>
      <c r="WYK113" s="472"/>
      <c r="WYL113" s="476"/>
      <c r="WYM113" s="476"/>
      <c r="WYN113" s="476"/>
      <c r="WYO113" s="476"/>
      <c r="WYP113" s="476"/>
      <c r="WYQ113" s="476"/>
      <c r="WYR113" s="476"/>
      <c r="WYS113" s="472"/>
      <c r="WYT113" s="476"/>
      <c r="WYU113" s="476"/>
      <c r="WYV113" s="476"/>
      <c r="WYW113" s="476"/>
      <c r="WYX113" s="476"/>
      <c r="WYY113" s="476"/>
      <c r="WYZ113" s="476"/>
      <c r="WZA113" s="472"/>
      <c r="WZB113" s="476"/>
      <c r="WZC113" s="476"/>
      <c r="WZD113" s="476"/>
      <c r="WZE113" s="476"/>
      <c r="WZF113" s="476"/>
      <c r="WZG113" s="476"/>
      <c r="WZH113" s="476"/>
      <c r="WZI113" s="472"/>
      <c r="WZJ113" s="476"/>
      <c r="WZK113" s="476"/>
      <c r="WZL113" s="476"/>
      <c r="WZM113" s="476"/>
      <c r="WZN113" s="476"/>
      <c r="WZO113" s="476"/>
      <c r="WZP113" s="476"/>
      <c r="WZQ113" s="472"/>
      <c r="WZR113" s="476"/>
      <c r="WZS113" s="476"/>
      <c r="WZT113" s="476"/>
      <c r="WZU113" s="476"/>
      <c r="WZV113" s="476"/>
      <c r="WZW113" s="476"/>
      <c r="WZX113" s="476"/>
      <c r="WZY113" s="472"/>
      <c r="WZZ113" s="476"/>
      <c r="XAA113" s="476"/>
      <c r="XAB113" s="476"/>
      <c r="XAC113" s="476"/>
      <c r="XAD113" s="476"/>
      <c r="XAE113" s="476"/>
      <c r="XAF113" s="476"/>
      <c r="XAG113" s="472"/>
      <c r="XAH113" s="476"/>
      <c r="XAI113" s="476"/>
      <c r="XAJ113" s="476"/>
      <c r="XAK113" s="476"/>
      <c r="XAL113" s="476"/>
      <c r="XAM113" s="476"/>
      <c r="XAN113" s="476"/>
      <c r="XAO113" s="472"/>
      <c r="XAP113" s="476"/>
      <c r="XAQ113" s="476"/>
      <c r="XAR113" s="476"/>
      <c r="XAS113" s="476"/>
      <c r="XAT113" s="476"/>
      <c r="XAU113" s="476"/>
      <c r="XAV113" s="476"/>
      <c r="XAW113" s="472"/>
      <c r="XAX113" s="476"/>
      <c r="XAY113" s="476"/>
      <c r="XAZ113" s="476"/>
      <c r="XBA113" s="476"/>
      <c r="XBB113" s="476"/>
      <c r="XBC113" s="476"/>
      <c r="XBD113" s="476"/>
      <c r="XBE113" s="472"/>
      <c r="XBF113" s="476"/>
      <c r="XBG113" s="476"/>
      <c r="XBH113" s="476"/>
      <c r="XBI113" s="476"/>
      <c r="XBJ113" s="476"/>
      <c r="XBK113" s="476"/>
      <c r="XBL113" s="476"/>
      <c r="XBM113" s="472"/>
      <c r="XBN113" s="476"/>
      <c r="XBO113" s="476"/>
      <c r="XBP113" s="476"/>
      <c r="XBQ113" s="476"/>
      <c r="XBR113" s="476"/>
      <c r="XBS113" s="476"/>
      <c r="XBT113" s="476"/>
      <c r="XBU113" s="472"/>
      <c r="XBV113" s="476"/>
      <c r="XBW113" s="476"/>
      <c r="XBX113" s="476"/>
      <c r="XBY113" s="476"/>
      <c r="XBZ113" s="476"/>
      <c r="XCA113" s="476"/>
      <c r="XCB113" s="476"/>
      <c r="XCC113" s="472"/>
      <c r="XCD113" s="476"/>
      <c r="XCE113" s="476"/>
      <c r="XCF113" s="476"/>
      <c r="XCG113" s="476"/>
      <c r="XCH113" s="476"/>
      <c r="XCI113" s="476"/>
      <c r="XCJ113" s="476"/>
      <c r="XCK113" s="472"/>
      <c r="XCL113" s="476"/>
      <c r="XCM113" s="476"/>
      <c r="XCN113" s="476"/>
      <c r="XCO113" s="476"/>
      <c r="XCP113" s="476"/>
      <c r="XCQ113" s="476"/>
      <c r="XCR113" s="476"/>
      <c r="XCS113" s="472"/>
      <c r="XCT113" s="476"/>
      <c r="XCU113" s="476"/>
      <c r="XCV113" s="476"/>
      <c r="XCW113" s="476"/>
      <c r="XCX113" s="476"/>
      <c r="XCY113" s="476"/>
      <c r="XCZ113" s="476"/>
      <c r="XDA113" s="472"/>
      <c r="XDB113" s="476"/>
      <c r="XDC113" s="476"/>
      <c r="XDD113" s="476"/>
      <c r="XDE113" s="476"/>
      <c r="XDF113" s="476"/>
      <c r="XDG113" s="476"/>
      <c r="XDH113" s="476"/>
      <c r="XDI113" s="472"/>
      <c r="XDJ113" s="476"/>
      <c r="XDK113" s="476"/>
      <c r="XDL113" s="476"/>
      <c r="XDM113" s="476"/>
      <c r="XDN113" s="476"/>
      <c r="XDO113" s="476"/>
      <c r="XDP113" s="476"/>
      <c r="XDQ113" s="472"/>
      <c r="XDR113" s="476"/>
      <c r="XDS113" s="476"/>
      <c r="XDT113" s="476"/>
      <c r="XDU113" s="476"/>
      <c r="XDV113" s="476"/>
      <c r="XDW113" s="476"/>
      <c r="XDX113" s="476"/>
      <c r="XDY113" s="472"/>
      <c r="XDZ113" s="476"/>
      <c r="XEA113" s="476"/>
      <c r="XEB113" s="476"/>
      <c r="XEC113" s="476"/>
      <c r="XED113" s="476"/>
      <c r="XEE113" s="476"/>
      <c r="XEF113" s="476"/>
      <c r="XEG113" s="472"/>
      <c r="XEH113" s="476"/>
      <c r="XEI113" s="476"/>
      <c r="XEJ113" s="476"/>
      <c r="XEK113" s="476"/>
      <c r="XEL113" s="476"/>
      <c r="XEM113" s="476"/>
      <c r="XEN113" s="476"/>
      <c r="XEO113" s="472"/>
      <c r="XEP113" s="476"/>
      <c r="XEQ113" s="476"/>
      <c r="XER113" s="476"/>
      <c r="XES113" s="476"/>
      <c r="XET113" s="476"/>
      <c r="XEU113" s="476"/>
      <c r="XEV113" s="476"/>
      <c r="XEW113" s="472"/>
      <c r="XEX113" s="476"/>
      <c r="XEY113" s="476"/>
      <c r="XEZ113" s="476"/>
      <c r="XFA113" s="476"/>
      <c r="XFB113" s="476"/>
      <c r="XFC113" s="476"/>
      <c r="XFD113" s="476"/>
    </row>
    <row r="114" spans="1:16384" s="4" customFormat="1" x14ac:dyDescent="0.2">
      <c r="A114" s="475"/>
      <c r="B114" s="476"/>
      <c r="C114" s="476"/>
      <c r="D114" s="476"/>
      <c r="E114" s="476"/>
      <c r="F114" s="476"/>
      <c r="G114" s="476"/>
      <c r="H114" s="476"/>
      <c r="I114" s="475"/>
      <c r="J114" s="476"/>
      <c r="K114" s="476"/>
      <c r="L114" s="476"/>
      <c r="M114" s="476"/>
      <c r="N114" s="476"/>
      <c r="O114" s="476"/>
      <c r="P114" s="476"/>
      <c r="Q114" s="475"/>
      <c r="R114" s="476"/>
      <c r="S114" s="476"/>
      <c r="T114" s="476"/>
      <c r="U114" s="476"/>
      <c r="V114" s="476"/>
      <c r="W114" s="476"/>
      <c r="X114" s="476"/>
      <c r="Y114" s="475"/>
      <c r="Z114" s="476"/>
      <c r="AA114" s="476"/>
      <c r="AB114" s="476"/>
      <c r="AC114" s="476"/>
      <c r="AD114" s="476"/>
      <c r="AE114" s="476"/>
      <c r="AF114" s="476"/>
      <c r="AG114" s="475"/>
      <c r="AH114" s="476"/>
      <c r="AI114" s="476"/>
      <c r="AJ114" s="476"/>
      <c r="AK114" s="476"/>
      <c r="AL114" s="476"/>
      <c r="AM114" s="476"/>
      <c r="AN114" s="476"/>
      <c r="AO114" s="475"/>
      <c r="AP114" s="476"/>
      <c r="AQ114" s="476"/>
      <c r="AR114" s="476"/>
      <c r="AS114" s="476"/>
      <c r="AT114" s="476"/>
      <c r="AU114" s="476"/>
      <c r="AV114" s="476"/>
      <c r="AW114" s="475"/>
      <c r="AX114" s="476"/>
      <c r="AY114" s="476"/>
      <c r="AZ114" s="476"/>
      <c r="BA114" s="476"/>
      <c r="BB114" s="476"/>
      <c r="BC114" s="476"/>
      <c r="BD114" s="476"/>
      <c r="BE114" s="475"/>
      <c r="BF114" s="476"/>
      <c r="BG114" s="476"/>
      <c r="BH114" s="476"/>
      <c r="BI114" s="476"/>
      <c r="BJ114" s="476"/>
      <c r="BK114" s="476"/>
      <c r="BL114" s="476"/>
      <c r="BM114" s="475"/>
      <c r="BN114" s="476"/>
      <c r="BO114" s="476"/>
      <c r="BP114" s="476"/>
      <c r="BQ114" s="476"/>
      <c r="BR114" s="476"/>
      <c r="BS114" s="476"/>
      <c r="BT114" s="476"/>
      <c r="BU114" s="475"/>
      <c r="BV114" s="476"/>
      <c r="BW114" s="476"/>
      <c r="BX114" s="476"/>
      <c r="BY114" s="476"/>
      <c r="BZ114" s="476"/>
      <c r="CA114" s="476"/>
      <c r="CB114" s="476"/>
      <c r="CC114" s="475"/>
      <c r="CD114" s="476"/>
      <c r="CE114" s="476"/>
      <c r="CF114" s="476"/>
      <c r="CG114" s="476"/>
      <c r="CH114" s="476"/>
      <c r="CI114" s="476"/>
      <c r="CJ114" s="476"/>
      <c r="CK114" s="475"/>
      <c r="CL114" s="476"/>
      <c r="CM114" s="476"/>
      <c r="CN114" s="476"/>
      <c r="CO114" s="476"/>
      <c r="CP114" s="476"/>
      <c r="CQ114" s="476"/>
      <c r="CR114" s="476"/>
      <c r="CS114" s="475"/>
      <c r="CT114" s="476"/>
      <c r="CU114" s="476"/>
      <c r="CV114" s="476"/>
      <c r="CW114" s="476"/>
      <c r="CX114" s="476"/>
      <c r="CY114" s="476"/>
      <c r="CZ114" s="476"/>
      <c r="DA114" s="475"/>
      <c r="DB114" s="476"/>
      <c r="DC114" s="476"/>
      <c r="DD114" s="476"/>
      <c r="DE114" s="476"/>
      <c r="DF114" s="476"/>
      <c r="DG114" s="476"/>
      <c r="DH114" s="476"/>
      <c r="DI114" s="475"/>
      <c r="DJ114" s="476"/>
      <c r="DK114" s="476"/>
      <c r="DL114" s="476"/>
      <c r="DM114" s="476"/>
      <c r="DN114" s="476"/>
      <c r="DO114" s="476"/>
      <c r="DP114" s="476"/>
      <c r="DQ114" s="475"/>
      <c r="DR114" s="476"/>
      <c r="DS114" s="476"/>
      <c r="DT114" s="476"/>
      <c r="DU114" s="476"/>
      <c r="DV114" s="476"/>
      <c r="DW114" s="476"/>
      <c r="DX114" s="476"/>
      <c r="DY114" s="475"/>
      <c r="DZ114" s="476"/>
      <c r="EA114" s="476"/>
      <c r="EB114" s="476"/>
      <c r="EC114" s="476"/>
      <c r="ED114" s="476"/>
      <c r="EE114" s="476"/>
      <c r="EF114" s="476"/>
      <c r="EG114" s="475"/>
      <c r="EH114" s="476"/>
      <c r="EI114" s="476"/>
      <c r="EJ114" s="476"/>
      <c r="EK114" s="476"/>
      <c r="EL114" s="476"/>
      <c r="EM114" s="476"/>
      <c r="EN114" s="476"/>
      <c r="EO114" s="475"/>
      <c r="EP114" s="476"/>
      <c r="EQ114" s="476"/>
      <c r="ER114" s="476"/>
      <c r="ES114" s="476"/>
      <c r="ET114" s="476"/>
      <c r="EU114" s="476"/>
      <c r="EV114" s="476"/>
      <c r="EW114" s="475"/>
      <c r="EX114" s="476"/>
      <c r="EY114" s="476"/>
      <c r="EZ114" s="476"/>
      <c r="FA114" s="476"/>
      <c r="FB114" s="476"/>
      <c r="FC114" s="476"/>
      <c r="FD114" s="476"/>
      <c r="FE114" s="475"/>
      <c r="FF114" s="476"/>
      <c r="FG114" s="476"/>
      <c r="FH114" s="476"/>
      <c r="FI114" s="476"/>
      <c r="FJ114" s="476"/>
      <c r="FK114" s="476"/>
      <c r="FL114" s="476"/>
      <c r="FM114" s="475"/>
      <c r="FN114" s="476"/>
      <c r="FO114" s="476"/>
      <c r="FP114" s="476"/>
      <c r="FQ114" s="476"/>
      <c r="FR114" s="476"/>
      <c r="FS114" s="476"/>
      <c r="FT114" s="476"/>
      <c r="FU114" s="475"/>
      <c r="FV114" s="476"/>
      <c r="FW114" s="476"/>
      <c r="FX114" s="476"/>
      <c r="FY114" s="476"/>
      <c r="FZ114" s="476"/>
      <c r="GA114" s="476"/>
      <c r="GB114" s="476"/>
      <c r="GC114" s="475"/>
      <c r="GD114" s="476"/>
      <c r="GE114" s="476"/>
      <c r="GF114" s="476"/>
      <c r="GG114" s="476"/>
      <c r="GH114" s="476"/>
      <c r="GI114" s="476"/>
      <c r="GJ114" s="476"/>
      <c r="GK114" s="475"/>
      <c r="GL114" s="476"/>
      <c r="GM114" s="476"/>
      <c r="GN114" s="476"/>
      <c r="GO114" s="476"/>
      <c r="GP114" s="476"/>
      <c r="GQ114" s="476"/>
      <c r="GR114" s="476"/>
      <c r="GS114" s="475"/>
      <c r="GT114" s="476"/>
      <c r="GU114" s="476"/>
      <c r="GV114" s="476"/>
      <c r="GW114" s="476"/>
      <c r="GX114" s="476"/>
      <c r="GY114" s="476"/>
      <c r="GZ114" s="476"/>
      <c r="HA114" s="475"/>
      <c r="HB114" s="476"/>
      <c r="HC114" s="476"/>
      <c r="HD114" s="476"/>
      <c r="HE114" s="476"/>
      <c r="HF114" s="476"/>
      <c r="HG114" s="476"/>
      <c r="HH114" s="476"/>
      <c r="HI114" s="475"/>
      <c r="HJ114" s="476"/>
      <c r="HK114" s="476"/>
      <c r="HL114" s="476"/>
      <c r="HM114" s="476"/>
      <c r="HN114" s="476"/>
      <c r="HO114" s="476"/>
      <c r="HP114" s="476"/>
      <c r="HQ114" s="475"/>
      <c r="HR114" s="476"/>
      <c r="HS114" s="476"/>
      <c r="HT114" s="476"/>
      <c r="HU114" s="476"/>
      <c r="HV114" s="476"/>
      <c r="HW114" s="476"/>
      <c r="HX114" s="476"/>
      <c r="HY114" s="475"/>
      <c r="HZ114" s="476"/>
      <c r="IA114" s="476"/>
      <c r="IB114" s="476"/>
      <c r="IC114" s="476"/>
      <c r="ID114" s="476"/>
      <c r="IE114" s="476"/>
      <c r="IF114" s="476"/>
      <c r="IG114" s="475"/>
      <c r="IH114" s="476"/>
      <c r="II114" s="476"/>
      <c r="IJ114" s="476"/>
      <c r="IK114" s="476"/>
      <c r="IL114" s="476"/>
      <c r="IM114" s="476"/>
      <c r="IN114" s="476"/>
      <c r="IO114" s="475"/>
      <c r="IP114" s="476"/>
      <c r="IQ114" s="476"/>
      <c r="IR114" s="476"/>
      <c r="IS114" s="476"/>
      <c r="IT114" s="476"/>
      <c r="IU114" s="476"/>
      <c r="IV114" s="476"/>
      <c r="IW114" s="475"/>
      <c r="IX114" s="476"/>
      <c r="IY114" s="476"/>
      <c r="IZ114" s="476"/>
      <c r="JA114" s="476"/>
      <c r="JB114" s="476"/>
      <c r="JC114" s="476"/>
      <c r="JD114" s="476"/>
      <c r="JE114" s="475"/>
      <c r="JF114" s="476"/>
      <c r="JG114" s="476"/>
      <c r="JH114" s="476"/>
      <c r="JI114" s="476"/>
      <c r="JJ114" s="476"/>
      <c r="JK114" s="476"/>
      <c r="JL114" s="476"/>
      <c r="JM114" s="475"/>
      <c r="JN114" s="476"/>
      <c r="JO114" s="476"/>
      <c r="JP114" s="476"/>
      <c r="JQ114" s="476"/>
      <c r="JR114" s="476"/>
      <c r="JS114" s="476"/>
      <c r="JT114" s="476"/>
      <c r="JU114" s="475"/>
      <c r="JV114" s="476"/>
      <c r="JW114" s="476"/>
      <c r="JX114" s="476"/>
      <c r="JY114" s="476"/>
      <c r="JZ114" s="476"/>
      <c r="KA114" s="476"/>
      <c r="KB114" s="476"/>
      <c r="KC114" s="475"/>
      <c r="KD114" s="476"/>
      <c r="KE114" s="476"/>
      <c r="KF114" s="476"/>
      <c r="KG114" s="476"/>
      <c r="KH114" s="476"/>
      <c r="KI114" s="476"/>
      <c r="KJ114" s="476"/>
      <c r="KK114" s="475"/>
      <c r="KL114" s="476"/>
      <c r="KM114" s="476"/>
      <c r="KN114" s="476"/>
      <c r="KO114" s="476"/>
      <c r="KP114" s="476"/>
      <c r="KQ114" s="476"/>
      <c r="KR114" s="476"/>
      <c r="KS114" s="475"/>
      <c r="KT114" s="476"/>
      <c r="KU114" s="476"/>
      <c r="KV114" s="476"/>
      <c r="KW114" s="476"/>
      <c r="KX114" s="476"/>
      <c r="KY114" s="476"/>
      <c r="KZ114" s="476"/>
      <c r="LA114" s="475"/>
      <c r="LB114" s="476"/>
      <c r="LC114" s="476"/>
      <c r="LD114" s="476"/>
      <c r="LE114" s="476"/>
      <c r="LF114" s="476"/>
      <c r="LG114" s="476"/>
      <c r="LH114" s="476"/>
      <c r="LI114" s="475"/>
      <c r="LJ114" s="476"/>
      <c r="LK114" s="476"/>
      <c r="LL114" s="476"/>
      <c r="LM114" s="476"/>
      <c r="LN114" s="476"/>
      <c r="LO114" s="476"/>
      <c r="LP114" s="476"/>
      <c r="LQ114" s="475"/>
      <c r="LR114" s="476"/>
      <c r="LS114" s="476"/>
      <c r="LT114" s="476"/>
      <c r="LU114" s="476"/>
      <c r="LV114" s="476"/>
      <c r="LW114" s="476"/>
      <c r="LX114" s="476"/>
      <c r="LY114" s="475"/>
      <c r="LZ114" s="476"/>
      <c r="MA114" s="476"/>
      <c r="MB114" s="476"/>
      <c r="MC114" s="476"/>
      <c r="MD114" s="476"/>
      <c r="ME114" s="476"/>
      <c r="MF114" s="476"/>
      <c r="MG114" s="475"/>
      <c r="MH114" s="476"/>
      <c r="MI114" s="476"/>
      <c r="MJ114" s="476"/>
      <c r="MK114" s="476"/>
      <c r="ML114" s="476"/>
      <c r="MM114" s="476"/>
      <c r="MN114" s="476"/>
      <c r="MO114" s="475"/>
      <c r="MP114" s="476"/>
      <c r="MQ114" s="476"/>
      <c r="MR114" s="476"/>
      <c r="MS114" s="476"/>
      <c r="MT114" s="476"/>
      <c r="MU114" s="476"/>
      <c r="MV114" s="476"/>
      <c r="MW114" s="475"/>
      <c r="MX114" s="476"/>
      <c r="MY114" s="476"/>
      <c r="MZ114" s="476"/>
      <c r="NA114" s="476"/>
      <c r="NB114" s="476"/>
      <c r="NC114" s="476"/>
      <c r="ND114" s="476"/>
      <c r="NE114" s="475"/>
      <c r="NF114" s="476"/>
      <c r="NG114" s="476"/>
      <c r="NH114" s="476"/>
      <c r="NI114" s="476"/>
      <c r="NJ114" s="476"/>
      <c r="NK114" s="476"/>
      <c r="NL114" s="476"/>
      <c r="NM114" s="475"/>
      <c r="NN114" s="476"/>
      <c r="NO114" s="476"/>
      <c r="NP114" s="476"/>
      <c r="NQ114" s="476"/>
      <c r="NR114" s="476"/>
      <c r="NS114" s="476"/>
      <c r="NT114" s="476"/>
      <c r="NU114" s="475"/>
      <c r="NV114" s="476"/>
      <c r="NW114" s="476"/>
      <c r="NX114" s="476"/>
      <c r="NY114" s="476"/>
      <c r="NZ114" s="476"/>
      <c r="OA114" s="476"/>
      <c r="OB114" s="476"/>
      <c r="OC114" s="475"/>
      <c r="OD114" s="476"/>
      <c r="OE114" s="476"/>
      <c r="OF114" s="476"/>
      <c r="OG114" s="476"/>
      <c r="OH114" s="476"/>
      <c r="OI114" s="476"/>
      <c r="OJ114" s="476"/>
      <c r="OK114" s="475"/>
      <c r="OL114" s="476"/>
      <c r="OM114" s="476"/>
      <c r="ON114" s="476"/>
      <c r="OO114" s="476"/>
      <c r="OP114" s="476"/>
      <c r="OQ114" s="476"/>
      <c r="OR114" s="476"/>
      <c r="OS114" s="475"/>
      <c r="OT114" s="476"/>
      <c r="OU114" s="476"/>
      <c r="OV114" s="476"/>
      <c r="OW114" s="476"/>
      <c r="OX114" s="476"/>
      <c r="OY114" s="476"/>
      <c r="OZ114" s="476"/>
      <c r="PA114" s="475"/>
      <c r="PB114" s="476"/>
      <c r="PC114" s="476"/>
      <c r="PD114" s="476"/>
      <c r="PE114" s="476"/>
      <c r="PF114" s="476"/>
      <c r="PG114" s="476"/>
      <c r="PH114" s="476"/>
      <c r="PI114" s="475"/>
      <c r="PJ114" s="476"/>
      <c r="PK114" s="476"/>
      <c r="PL114" s="476"/>
      <c r="PM114" s="476"/>
      <c r="PN114" s="476"/>
      <c r="PO114" s="476"/>
      <c r="PP114" s="476"/>
      <c r="PQ114" s="475"/>
      <c r="PR114" s="476"/>
      <c r="PS114" s="476"/>
      <c r="PT114" s="476"/>
      <c r="PU114" s="476"/>
      <c r="PV114" s="476"/>
      <c r="PW114" s="476"/>
      <c r="PX114" s="476"/>
      <c r="PY114" s="475"/>
      <c r="PZ114" s="476"/>
      <c r="QA114" s="476"/>
      <c r="QB114" s="476"/>
      <c r="QC114" s="476"/>
      <c r="QD114" s="476"/>
      <c r="QE114" s="476"/>
      <c r="QF114" s="476"/>
      <c r="QG114" s="475"/>
      <c r="QH114" s="476"/>
      <c r="QI114" s="476"/>
      <c r="QJ114" s="476"/>
      <c r="QK114" s="476"/>
      <c r="QL114" s="476"/>
      <c r="QM114" s="476"/>
      <c r="QN114" s="476"/>
      <c r="QO114" s="475"/>
      <c r="QP114" s="476"/>
      <c r="QQ114" s="476"/>
      <c r="QR114" s="476"/>
      <c r="QS114" s="476"/>
      <c r="QT114" s="476"/>
      <c r="QU114" s="476"/>
      <c r="QV114" s="476"/>
      <c r="QW114" s="475"/>
      <c r="QX114" s="476"/>
      <c r="QY114" s="476"/>
      <c r="QZ114" s="476"/>
      <c r="RA114" s="476"/>
      <c r="RB114" s="476"/>
      <c r="RC114" s="476"/>
      <c r="RD114" s="476"/>
      <c r="RE114" s="475"/>
      <c r="RF114" s="476"/>
      <c r="RG114" s="476"/>
      <c r="RH114" s="476"/>
      <c r="RI114" s="476"/>
      <c r="RJ114" s="476"/>
      <c r="RK114" s="476"/>
      <c r="RL114" s="476"/>
      <c r="RM114" s="475"/>
      <c r="RN114" s="476"/>
      <c r="RO114" s="476"/>
      <c r="RP114" s="476"/>
      <c r="RQ114" s="476"/>
      <c r="RR114" s="476"/>
      <c r="RS114" s="476"/>
      <c r="RT114" s="476"/>
      <c r="RU114" s="475"/>
      <c r="RV114" s="476"/>
      <c r="RW114" s="476"/>
      <c r="RX114" s="476"/>
      <c r="RY114" s="476"/>
      <c r="RZ114" s="476"/>
      <c r="SA114" s="476"/>
      <c r="SB114" s="476"/>
      <c r="SC114" s="475"/>
      <c r="SD114" s="476"/>
      <c r="SE114" s="476"/>
      <c r="SF114" s="476"/>
      <c r="SG114" s="476"/>
      <c r="SH114" s="476"/>
      <c r="SI114" s="476"/>
      <c r="SJ114" s="476"/>
      <c r="SK114" s="475"/>
      <c r="SL114" s="476"/>
      <c r="SM114" s="476"/>
      <c r="SN114" s="476"/>
      <c r="SO114" s="476"/>
      <c r="SP114" s="476"/>
      <c r="SQ114" s="476"/>
      <c r="SR114" s="476"/>
      <c r="SS114" s="475"/>
      <c r="ST114" s="476"/>
      <c r="SU114" s="476"/>
      <c r="SV114" s="476"/>
      <c r="SW114" s="476"/>
      <c r="SX114" s="476"/>
      <c r="SY114" s="476"/>
      <c r="SZ114" s="476"/>
      <c r="TA114" s="475"/>
      <c r="TB114" s="476"/>
      <c r="TC114" s="476"/>
      <c r="TD114" s="476"/>
      <c r="TE114" s="476"/>
      <c r="TF114" s="476"/>
      <c r="TG114" s="476"/>
      <c r="TH114" s="476"/>
      <c r="TI114" s="475"/>
      <c r="TJ114" s="476"/>
      <c r="TK114" s="476"/>
      <c r="TL114" s="476"/>
      <c r="TM114" s="476"/>
      <c r="TN114" s="476"/>
      <c r="TO114" s="476"/>
      <c r="TP114" s="476"/>
      <c r="TQ114" s="475"/>
      <c r="TR114" s="476"/>
      <c r="TS114" s="476"/>
      <c r="TT114" s="476"/>
      <c r="TU114" s="476"/>
      <c r="TV114" s="476"/>
      <c r="TW114" s="476"/>
      <c r="TX114" s="476"/>
      <c r="TY114" s="475"/>
      <c r="TZ114" s="476"/>
      <c r="UA114" s="476"/>
      <c r="UB114" s="476"/>
      <c r="UC114" s="476"/>
      <c r="UD114" s="476"/>
      <c r="UE114" s="476"/>
      <c r="UF114" s="476"/>
      <c r="UG114" s="475"/>
      <c r="UH114" s="476"/>
      <c r="UI114" s="476"/>
      <c r="UJ114" s="476"/>
      <c r="UK114" s="476"/>
      <c r="UL114" s="476"/>
      <c r="UM114" s="476"/>
      <c r="UN114" s="476"/>
      <c r="UO114" s="475"/>
      <c r="UP114" s="476"/>
      <c r="UQ114" s="476"/>
      <c r="UR114" s="476"/>
      <c r="US114" s="476"/>
      <c r="UT114" s="476"/>
      <c r="UU114" s="476"/>
      <c r="UV114" s="476"/>
      <c r="UW114" s="475"/>
      <c r="UX114" s="476"/>
      <c r="UY114" s="476"/>
      <c r="UZ114" s="476"/>
      <c r="VA114" s="476"/>
      <c r="VB114" s="476"/>
      <c r="VC114" s="476"/>
      <c r="VD114" s="476"/>
      <c r="VE114" s="475"/>
      <c r="VF114" s="476"/>
      <c r="VG114" s="476"/>
      <c r="VH114" s="476"/>
      <c r="VI114" s="476"/>
      <c r="VJ114" s="476"/>
      <c r="VK114" s="476"/>
      <c r="VL114" s="476"/>
      <c r="VM114" s="475"/>
      <c r="VN114" s="476"/>
      <c r="VO114" s="476"/>
      <c r="VP114" s="476"/>
      <c r="VQ114" s="476"/>
      <c r="VR114" s="476"/>
      <c r="VS114" s="476"/>
      <c r="VT114" s="476"/>
      <c r="VU114" s="475"/>
      <c r="VV114" s="476"/>
      <c r="VW114" s="476"/>
      <c r="VX114" s="476"/>
      <c r="VY114" s="476"/>
      <c r="VZ114" s="476"/>
      <c r="WA114" s="476"/>
      <c r="WB114" s="476"/>
      <c r="WC114" s="475"/>
      <c r="WD114" s="476"/>
      <c r="WE114" s="476"/>
      <c r="WF114" s="476"/>
      <c r="WG114" s="476"/>
      <c r="WH114" s="476"/>
      <c r="WI114" s="476"/>
      <c r="WJ114" s="476"/>
      <c r="WK114" s="475"/>
      <c r="WL114" s="476"/>
      <c r="WM114" s="476"/>
      <c r="WN114" s="476"/>
      <c r="WO114" s="476"/>
      <c r="WP114" s="476"/>
      <c r="WQ114" s="476"/>
      <c r="WR114" s="476"/>
      <c r="WS114" s="475"/>
      <c r="WT114" s="476"/>
      <c r="WU114" s="476"/>
      <c r="WV114" s="476"/>
      <c r="WW114" s="476"/>
      <c r="WX114" s="476"/>
      <c r="WY114" s="476"/>
      <c r="WZ114" s="476"/>
      <c r="XA114" s="475"/>
      <c r="XB114" s="476"/>
      <c r="XC114" s="476"/>
      <c r="XD114" s="476"/>
      <c r="XE114" s="476"/>
      <c r="XF114" s="476"/>
      <c r="XG114" s="476"/>
      <c r="XH114" s="476"/>
      <c r="XI114" s="475"/>
      <c r="XJ114" s="476"/>
      <c r="XK114" s="476"/>
      <c r="XL114" s="476"/>
      <c r="XM114" s="476"/>
      <c r="XN114" s="476"/>
      <c r="XO114" s="476"/>
      <c r="XP114" s="476"/>
      <c r="XQ114" s="475"/>
      <c r="XR114" s="476"/>
      <c r="XS114" s="476"/>
      <c r="XT114" s="476"/>
      <c r="XU114" s="476"/>
      <c r="XV114" s="476"/>
      <c r="XW114" s="476"/>
      <c r="XX114" s="476"/>
      <c r="XY114" s="475"/>
      <c r="XZ114" s="476"/>
      <c r="YA114" s="476"/>
      <c r="YB114" s="476"/>
      <c r="YC114" s="476"/>
      <c r="YD114" s="476"/>
      <c r="YE114" s="476"/>
      <c r="YF114" s="476"/>
      <c r="YG114" s="475"/>
      <c r="YH114" s="476"/>
      <c r="YI114" s="476"/>
      <c r="YJ114" s="476"/>
      <c r="YK114" s="476"/>
      <c r="YL114" s="476"/>
      <c r="YM114" s="476"/>
      <c r="YN114" s="476"/>
      <c r="YO114" s="475"/>
      <c r="YP114" s="476"/>
      <c r="YQ114" s="476"/>
      <c r="YR114" s="476"/>
      <c r="YS114" s="476"/>
      <c r="YT114" s="476"/>
      <c r="YU114" s="476"/>
      <c r="YV114" s="476"/>
      <c r="YW114" s="475"/>
      <c r="YX114" s="476"/>
      <c r="YY114" s="476"/>
      <c r="YZ114" s="476"/>
      <c r="ZA114" s="476"/>
      <c r="ZB114" s="476"/>
      <c r="ZC114" s="476"/>
      <c r="ZD114" s="476"/>
      <c r="ZE114" s="475"/>
      <c r="ZF114" s="476"/>
      <c r="ZG114" s="476"/>
      <c r="ZH114" s="476"/>
      <c r="ZI114" s="476"/>
      <c r="ZJ114" s="476"/>
      <c r="ZK114" s="476"/>
      <c r="ZL114" s="476"/>
      <c r="ZM114" s="475"/>
      <c r="ZN114" s="476"/>
      <c r="ZO114" s="476"/>
      <c r="ZP114" s="476"/>
      <c r="ZQ114" s="476"/>
      <c r="ZR114" s="476"/>
      <c r="ZS114" s="476"/>
      <c r="ZT114" s="476"/>
      <c r="ZU114" s="475"/>
      <c r="ZV114" s="476"/>
      <c r="ZW114" s="476"/>
      <c r="ZX114" s="476"/>
      <c r="ZY114" s="476"/>
      <c r="ZZ114" s="476"/>
      <c r="AAA114" s="476"/>
      <c r="AAB114" s="476"/>
      <c r="AAC114" s="475"/>
      <c r="AAD114" s="476"/>
      <c r="AAE114" s="476"/>
      <c r="AAF114" s="476"/>
      <c r="AAG114" s="476"/>
      <c r="AAH114" s="476"/>
      <c r="AAI114" s="476"/>
      <c r="AAJ114" s="476"/>
      <c r="AAK114" s="475"/>
      <c r="AAL114" s="476"/>
      <c r="AAM114" s="476"/>
      <c r="AAN114" s="476"/>
      <c r="AAO114" s="476"/>
      <c r="AAP114" s="476"/>
      <c r="AAQ114" s="476"/>
      <c r="AAR114" s="476"/>
      <c r="AAS114" s="475"/>
      <c r="AAT114" s="476"/>
      <c r="AAU114" s="476"/>
      <c r="AAV114" s="476"/>
      <c r="AAW114" s="476"/>
      <c r="AAX114" s="476"/>
      <c r="AAY114" s="476"/>
      <c r="AAZ114" s="476"/>
      <c r="ABA114" s="475"/>
      <c r="ABB114" s="476"/>
      <c r="ABC114" s="476"/>
      <c r="ABD114" s="476"/>
      <c r="ABE114" s="476"/>
      <c r="ABF114" s="476"/>
      <c r="ABG114" s="476"/>
      <c r="ABH114" s="476"/>
      <c r="ABI114" s="475"/>
      <c r="ABJ114" s="476"/>
      <c r="ABK114" s="476"/>
      <c r="ABL114" s="476"/>
      <c r="ABM114" s="476"/>
      <c r="ABN114" s="476"/>
      <c r="ABO114" s="476"/>
      <c r="ABP114" s="476"/>
      <c r="ABQ114" s="475"/>
      <c r="ABR114" s="476"/>
      <c r="ABS114" s="476"/>
      <c r="ABT114" s="476"/>
      <c r="ABU114" s="476"/>
      <c r="ABV114" s="476"/>
      <c r="ABW114" s="476"/>
      <c r="ABX114" s="476"/>
      <c r="ABY114" s="475"/>
      <c r="ABZ114" s="476"/>
      <c r="ACA114" s="476"/>
      <c r="ACB114" s="476"/>
      <c r="ACC114" s="476"/>
      <c r="ACD114" s="476"/>
      <c r="ACE114" s="476"/>
      <c r="ACF114" s="476"/>
      <c r="ACG114" s="475"/>
      <c r="ACH114" s="476"/>
      <c r="ACI114" s="476"/>
      <c r="ACJ114" s="476"/>
      <c r="ACK114" s="476"/>
      <c r="ACL114" s="476"/>
      <c r="ACM114" s="476"/>
      <c r="ACN114" s="476"/>
      <c r="ACO114" s="475"/>
      <c r="ACP114" s="476"/>
      <c r="ACQ114" s="476"/>
      <c r="ACR114" s="476"/>
      <c r="ACS114" s="476"/>
      <c r="ACT114" s="476"/>
      <c r="ACU114" s="476"/>
      <c r="ACV114" s="476"/>
      <c r="ACW114" s="475"/>
      <c r="ACX114" s="476"/>
      <c r="ACY114" s="476"/>
      <c r="ACZ114" s="476"/>
      <c r="ADA114" s="476"/>
      <c r="ADB114" s="476"/>
      <c r="ADC114" s="476"/>
      <c r="ADD114" s="476"/>
      <c r="ADE114" s="475"/>
      <c r="ADF114" s="476"/>
      <c r="ADG114" s="476"/>
      <c r="ADH114" s="476"/>
      <c r="ADI114" s="476"/>
      <c r="ADJ114" s="476"/>
      <c r="ADK114" s="476"/>
      <c r="ADL114" s="476"/>
      <c r="ADM114" s="475"/>
      <c r="ADN114" s="476"/>
      <c r="ADO114" s="476"/>
      <c r="ADP114" s="476"/>
      <c r="ADQ114" s="476"/>
      <c r="ADR114" s="476"/>
      <c r="ADS114" s="476"/>
      <c r="ADT114" s="476"/>
      <c r="ADU114" s="475"/>
      <c r="ADV114" s="476"/>
      <c r="ADW114" s="476"/>
      <c r="ADX114" s="476"/>
      <c r="ADY114" s="476"/>
      <c r="ADZ114" s="476"/>
      <c r="AEA114" s="476"/>
      <c r="AEB114" s="476"/>
      <c r="AEC114" s="475"/>
      <c r="AED114" s="476"/>
      <c r="AEE114" s="476"/>
      <c r="AEF114" s="476"/>
      <c r="AEG114" s="476"/>
      <c r="AEH114" s="476"/>
      <c r="AEI114" s="476"/>
      <c r="AEJ114" s="476"/>
      <c r="AEK114" s="475"/>
      <c r="AEL114" s="476"/>
      <c r="AEM114" s="476"/>
      <c r="AEN114" s="476"/>
      <c r="AEO114" s="476"/>
      <c r="AEP114" s="476"/>
      <c r="AEQ114" s="476"/>
      <c r="AER114" s="476"/>
      <c r="AES114" s="475"/>
      <c r="AET114" s="476"/>
      <c r="AEU114" s="476"/>
      <c r="AEV114" s="476"/>
      <c r="AEW114" s="476"/>
      <c r="AEX114" s="476"/>
      <c r="AEY114" s="476"/>
      <c r="AEZ114" s="476"/>
      <c r="AFA114" s="475"/>
      <c r="AFB114" s="476"/>
      <c r="AFC114" s="476"/>
      <c r="AFD114" s="476"/>
      <c r="AFE114" s="476"/>
      <c r="AFF114" s="476"/>
      <c r="AFG114" s="476"/>
      <c r="AFH114" s="476"/>
      <c r="AFI114" s="475"/>
      <c r="AFJ114" s="476"/>
      <c r="AFK114" s="476"/>
      <c r="AFL114" s="476"/>
      <c r="AFM114" s="476"/>
      <c r="AFN114" s="476"/>
      <c r="AFO114" s="476"/>
      <c r="AFP114" s="476"/>
      <c r="AFQ114" s="475"/>
      <c r="AFR114" s="476"/>
      <c r="AFS114" s="476"/>
      <c r="AFT114" s="476"/>
      <c r="AFU114" s="476"/>
      <c r="AFV114" s="476"/>
      <c r="AFW114" s="476"/>
      <c r="AFX114" s="476"/>
      <c r="AFY114" s="475"/>
      <c r="AFZ114" s="476"/>
      <c r="AGA114" s="476"/>
      <c r="AGB114" s="476"/>
      <c r="AGC114" s="476"/>
      <c r="AGD114" s="476"/>
      <c r="AGE114" s="476"/>
      <c r="AGF114" s="476"/>
      <c r="AGG114" s="475"/>
      <c r="AGH114" s="476"/>
      <c r="AGI114" s="476"/>
      <c r="AGJ114" s="476"/>
      <c r="AGK114" s="476"/>
      <c r="AGL114" s="476"/>
      <c r="AGM114" s="476"/>
      <c r="AGN114" s="476"/>
      <c r="AGO114" s="475"/>
      <c r="AGP114" s="476"/>
      <c r="AGQ114" s="476"/>
      <c r="AGR114" s="476"/>
      <c r="AGS114" s="476"/>
      <c r="AGT114" s="476"/>
      <c r="AGU114" s="476"/>
      <c r="AGV114" s="476"/>
      <c r="AGW114" s="475"/>
      <c r="AGX114" s="476"/>
      <c r="AGY114" s="476"/>
      <c r="AGZ114" s="476"/>
      <c r="AHA114" s="476"/>
      <c r="AHB114" s="476"/>
      <c r="AHC114" s="476"/>
      <c r="AHD114" s="476"/>
      <c r="AHE114" s="475"/>
      <c r="AHF114" s="476"/>
      <c r="AHG114" s="476"/>
      <c r="AHH114" s="476"/>
      <c r="AHI114" s="476"/>
      <c r="AHJ114" s="476"/>
      <c r="AHK114" s="476"/>
      <c r="AHL114" s="476"/>
      <c r="AHM114" s="475"/>
      <c r="AHN114" s="476"/>
      <c r="AHO114" s="476"/>
      <c r="AHP114" s="476"/>
      <c r="AHQ114" s="476"/>
      <c r="AHR114" s="476"/>
      <c r="AHS114" s="476"/>
      <c r="AHT114" s="476"/>
      <c r="AHU114" s="475"/>
      <c r="AHV114" s="476"/>
      <c r="AHW114" s="476"/>
      <c r="AHX114" s="476"/>
      <c r="AHY114" s="476"/>
      <c r="AHZ114" s="476"/>
      <c r="AIA114" s="476"/>
      <c r="AIB114" s="476"/>
      <c r="AIC114" s="475"/>
      <c r="AID114" s="476"/>
      <c r="AIE114" s="476"/>
      <c r="AIF114" s="476"/>
      <c r="AIG114" s="476"/>
      <c r="AIH114" s="476"/>
      <c r="AII114" s="476"/>
      <c r="AIJ114" s="476"/>
      <c r="AIK114" s="475"/>
      <c r="AIL114" s="476"/>
      <c r="AIM114" s="476"/>
      <c r="AIN114" s="476"/>
      <c r="AIO114" s="476"/>
      <c r="AIP114" s="476"/>
      <c r="AIQ114" s="476"/>
      <c r="AIR114" s="476"/>
      <c r="AIS114" s="475"/>
      <c r="AIT114" s="476"/>
      <c r="AIU114" s="476"/>
      <c r="AIV114" s="476"/>
      <c r="AIW114" s="476"/>
      <c r="AIX114" s="476"/>
      <c r="AIY114" s="476"/>
      <c r="AIZ114" s="476"/>
      <c r="AJA114" s="475"/>
      <c r="AJB114" s="476"/>
      <c r="AJC114" s="476"/>
      <c r="AJD114" s="476"/>
      <c r="AJE114" s="476"/>
      <c r="AJF114" s="476"/>
      <c r="AJG114" s="476"/>
      <c r="AJH114" s="476"/>
      <c r="AJI114" s="475"/>
      <c r="AJJ114" s="476"/>
      <c r="AJK114" s="476"/>
      <c r="AJL114" s="476"/>
      <c r="AJM114" s="476"/>
      <c r="AJN114" s="476"/>
      <c r="AJO114" s="476"/>
      <c r="AJP114" s="476"/>
      <c r="AJQ114" s="475"/>
      <c r="AJR114" s="476"/>
      <c r="AJS114" s="476"/>
      <c r="AJT114" s="476"/>
      <c r="AJU114" s="476"/>
      <c r="AJV114" s="476"/>
      <c r="AJW114" s="476"/>
      <c r="AJX114" s="476"/>
      <c r="AJY114" s="475"/>
      <c r="AJZ114" s="476"/>
      <c r="AKA114" s="476"/>
      <c r="AKB114" s="476"/>
      <c r="AKC114" s="476"/>
      <c r="AKD114" s="476"/>
      <c r="AKE114" s="476"/>
      <c r="AKF114" s="476"/>
      <c r="AKG114" s="475"/>
      <c r="AKH114" s="476"/>
      <c r="AKI114" s="476"/>
      <c r="AKJ114" s="476"/>
      <c r="AKK114" s="476"/>
      <c r="AKL114" s="476"/>
      <c r="AKM114" s="476"/>
      <c r="AKN114" s="476"/>
      <c r="AKO114" s="475"/>
      <c r="AKP114" s="476"/>
      <c r="AKQ114" s="476"/>
      <c r="AKR114" s="476"/>
      <c r="AKS114" s="476"/>
      <c r="AKT114" s="476"/>
      <c r="AKU114" s="476"/>
      <c r="AKV114" s="476"/>
      <c r="AKW114" s="475"/>
      <c r="AKX114" s="476"/>
      <c r="AKY114" s="476"/>
      <c r="AKZ114" s="476"/>
      <c r="ALA114" s="476"/>
      <c r="ALB114" s="476"/>
      <c r="ALC114" s="476"/>
      <c r="ALD114" s="476"/>
      <c r="ALE114" s="475"/>
      <c r="ALF114" s="476"/>
      <c r="ALG114" s="476"/>
      <c r="ALH114" s="476"/>
      <c r="ALI114" s="476"/>
      <c r="ALJ114" s="476"/>
      <c r="ALK114" s="476"/>
      <c r="ALL114" s="476"/>
      <c r="ALM114" s="475"/>
      <c r="ALN114" s="476"/>
      <c r="ALO114" s="476"/>
      <c r="ALP114" s="476"/>
      <c r="ALQ114" s="476"/>
      <c r="ALR114" s="476"/>
      <c r="ALS114" s="476"/>
      <c r="ALT114" s="476"/>
      <c r="ALU114" s="475"/>
      <c r="ALV114" s="476"/>
      <c r="ALW114" s="476"/>
      <c r="ALX114" s="476"/>
      <c r="ALY114" s="476"/>
      <c r="ALZ114" s="476"/>
      <c r="AMA114" s="476"/>
      <c r="AMB114" s="476"/>
      <c r="AMC114" s="475"/>
      <c r="AMD114" s="476"/>
      <c r="AME114" s="476"/>
      <c r="AMF114" s="476"/>
      <c r="AMG114" s="476"/>
      <c r="AMH114" s="476"/>
      <c r="AMI114" s="476"/>
      <c r="AMJ114" s="476"/>
      <c r="AMK114" s="475"/>
      <c r="AML114" s="476"/>
      <c r="AMM114" s="476"/>
      <c r="AMN114" s="476"/>
      <c r="AMO114" s="476"/>
      <c r="AMP114" s="476"/>
      <c r="AMQ114" s="476"/>
      <c r="AMR114" s="476"/>
      <c r="AMS114" s="475"/>
      <c r="AMT114" s="476"/>
      <c r="AMU114" s="476"/>
      <c r="AMV114" s="476"/>
      <c r="AMW114" s="476"/>
      <c r="AMX114" s="476"/>
      <c r="AMY114" s="476"/>
      <c r="AMZ114" s="476"/>
      <c r="ANA114" s="475"/>
      <c r="ANB114" s="476"/>
      <c r="ANC114" s="476"/>
      <c r="AND114" s="476"/>
      <c r="ANE114" s="476"/>
      <c r="ANF114" s="476"/>
      <c r="ANG114" s="476"/>
      <c r="ANH114" s="476"/>
      <c r="ANI114" s="475"/>
      <c r="ANJ114" s="476"/>
      <c r="ANK114" s="476"/>
      <c r="ANL114" s="476"/>
      <c r="ANM114" s="476"/>
      <c r="ANN114" s="476"/>
      <c r="ANO114" s="476"/>
      <c r="ANP114" s="476"/>
      <c r="ANQ114" s="475"/>
      <c r="ANR114" s="476"/>
      <c r="ANS114" s="476"/>
      <c r="ANT114" s="476"/>
      <c r="ANU114" s="476"/>
      <c r="ANV114" s="476"/>
      <c r="ANW114" s="476"/>
      <c r="ANX114" s="476"/>
      <c r="ANY114" s="475"/>
      <c r="ANZ114" s="476"/>
      <c r="AOA114" s="476"/>
      <c r="AOB114" s="476"/>
      <c r="AOC114" s="476"/>
      <c r="AOD114" s="476"/>
      <c r="AOE114" s="476"/>
      <c r="AOF114" s="476"/>
      <c r="AOG114" s="475"/>
      <c r="AOH114" s="476"/>
      <c r="AOI114" s="476"/>
      <c r="AOJ114" s="476"/>
      <c r="AOK114" s="476"/>
      <c r="AOL114" s="476"/>
      <c r="AOM114" s="476"/>
      <c r="AON114" s="476"/>
      <c r="AOO114" s="475"/>
      <c r="AOP114" s="476"/>
      <c r="AOQ114" s="476"/>
      <c r="AOR114" s="476"/>
      <c r="AOS114" s="476"/>
      <c r="AOT114" s="476"/>
      <c r="AOU114" s="476"/>
      <c r="AOV114" s="476"/>
      <c r="AOW114" s="475"/>
      <c r="AOX114" s="476"/>
      <c r="AOY114" s="476"/>
      <c r="AOZ114" s="476"/>
      <c r="APA114" s="476"/>
      <c r="APB114" s="476"/>
      <c r="APC114" s="476"/>
      <c r="APD114" s="476"/>
      <c r="APE114" s="475"/>
      <c r="APF114" s="476"/>
      <c r="APG114" s="476"/>
      <c r="APH114" s="476"/>
      <c r="API114" s="476"/>
      <c r="APJ114" s="476"/>
      <c r="APK114" s="476"/>
      <c r="APL114" s="476"/>
      <c r="APM114" s="475"/>
      <c r="APN114" s="476"/>
      <c r="APO114" s="476"/>
      <c r="APP114" s="476"/>
      <c r="APQ114" s="476"/>
      <c r="APR114" s="476"/>
      <c r="APS114" s="476"/>
      <c r="APT114" s="476"/>
      <c r="APU114" s="475"/>
      <c r="APV114" s="476"/>
      <c r="APW114" s="476"/>
      <c r="APX114" s="476"/>
      <c r="APY114" s="476"/>
      <c r="APZ114" s="476"/>
      <c r="AQA114" s="476"/>
      <c r="AQB114" s="476"/>
      <c r="AQC114" s="475"/>
      <c r="AQD114" s="476"/>
      <c r="AQE114" s="476"/>
      <c r="AQF114" s="476"/>
      <c r="AQG114" s="476"/>
      <c r="AQH114" s="476"/>
      <c r="AQI114" s="476"/>
      <c r="AQJ114" s="476"/>
      <c r="AQK114" s="475"/>
      <c r="AQL114" s="476"/>
      <c r="AQM114" s="476"/>
      <c r="AQN114" s="476"/>
      <c r="AQO114" s="476"/>
      <c r="AQP114" s="476"/>
      <c r="AQQ114" s="476"/>
      <c r="AQR114" s="476"/>
      <c r="AQS114" s="475"/>
      <c r="AQT114" s="476"/>
      <c r="AQU114" s="476"/>
      <c r="AQV114" s="476"/>
      <c r="AQW114" s="476"/>
      <c r="AQX114" s="476"/>
      <c r="AQY114" s="476"/>
      <c r="AQZ114" s="476"/>
      <c r="ARA114" s="475"/>
      <c r="ARB114" s="476"/>
      <c r="ARC114" s="476"/>
      <c r="ARD114" s="476"/>
      <c r="ARE114" s="476"/>
      <c r="ARF114" s="476"/>
      <c r="ARG114" s="476"/>
      <c r="ARH114" s="476"/>
      <c r="ARI114" s="475"/>
      <c r="ARJ114" s="476"/>
      <c r="ARK114" s="476"/>
      <c r="ARL114" s="476"/>
      <c r="ARM114" s="476"/>
      <c r="ARN114" s="476"/>
      <c r="ARO114" s="476"/>
      <c r="ARP114" s="476"/>
      <c r="ARQ114" s="475"/>
      <c r="ARR114" s="476"/>
      <c r="ARS114" s="476"/>
      <c r="ART114" s="476"/>
      <c r="ARU114" s="476"/>
      <c r="ARV114" s="476"/>
      <c r="ARW114" s="476"/>
      <c r="ARX114" s="476"/>
      <c r="ARY114" s="475"/>
      <c r="ARZ114" s="476"/>
      <c r="ASA114" s="476"/>
      <c r="ASB114" s="476"/>
      <c r="ASC114" s="476"/>
      <c r="ASD114" s="476"/>
      <c r="ASE114" s="476"/>
      <c r="ASF114" s="476"/>
      <c r="ASG114" s="475"/>
      <c r="ASH114" s="476"/>
      <c r="ASI114" s="476"/>
      <c r="ASJ114" s="476"/>
      <c r="ASK114" s="476"/>
      <c r="ASL114" s="476"/>
      <c r="ASM114" s="476"/>
      <c r="ASN114" s="476"/>
      <c r="ASO114" s="475"/>
      <c r="ASP114" s="476"/>
      <c r="ASQ114" s="476"/>
      <c r="ASR114" s="476"/>
      <c r="ASS114" s="476"/>
      <c r="AST114" s="476"/>
      <c r="ASU114" s="476"/>
      <c r="ASV114" s="476"/>
      <c r="ASW114" s="475"/>
      <c r="ASX114" s="476"/>
      <c r="ASY114" s="476"/>
      <c r="ASZ114" s="476"/>
      <c r="ATA114" s="476"/>
      <c r="ATB114" s="476"/>
      <c r="ATC114" s="476"/>
      <c r="ATD114" s="476"/>
      <c r="ATE114" s="475"/>
      <c r="ATF114" s="476"/>
      <c r="ATG114" s="476"/>
      <c r="ATH114" s="476"/>
      <c r="ATI114" s="476"/>
      <c r="ATJ114" s="476"/>
      <c r="ATK114" s="476"/>
      <c r="ATL114" s="476"/>
      <c r="ATM114" s="475"/>
      <c r="ATN114" s="476"/>
      <c r="ATO114" s="476"/>
      <c r="ATP114" s="476"/>
      <c r="ATQ114" s="476"/>
      <c r="ATR114" s="476"/>
      <c r="ATS114" s="476"/>
      <c r="ATT114" s="476"/>
      <c r="ATU114" s="475"/>
      <c r="ATV114" s="476"/>
      <c r="ATW114" s="476"/>
      <c r="ATX114" s="476"/>
      <c r="ATY114" s="476"/>
      <c r="ATZ114" s="476"/>
      <c r="AUA114" s="476"/>
      <c r="AUB114" s="476"/>
      <c r="AUC114" s="475"/>
      <c r="AUD114" s="476"/>
      <c r="AUE114" s="476"/>
      <c r="AUF114" s="476"/>
      <c r="AUG114" s="476"/>
      <c r="AUH114" s="476"/>
      <c r="AUI114" s="476"/>
      <c r="AUJ114" s="476"/>
      <c r="AUK114" s="475"/>
      <c r="AUL114" s="476"/>
      <c r="AUM114" s="476"/>
      <c r="AUN114" s="476"/>
      <c r="AUO114" s="476"/>
      <c r="AUP114" s="476"/>
      <c r="AUQ114" s="476"/>
      <c r="AUR114" s="476"/>
      <c r="AUS114" s="475"/>
      <c r="AUT114" s="476"/>
      <c r="AUU114" s="476"/>
      <c r="AUV114" s="476"/>
      <c r="AUW114" s="476"/>
      <c r="AUX114" s="476"/>
      <c r="AUY114" s="476"/>
      <c r="AUZ114" s="476"/>
      <c r="AVA114" s="475"/>
      <c r="AVB114" s="476"/>
      <c r="AVC114" s="476"/>
      <c r="AVD114" s="476"/>
      <c r="AVE114" s="476"/>
      <c r="AVF114" s="476"/>
      <c r="AVG114" s="476"/>
      <c r="AVH114" s="476"/>
      <c r="AVI114" s="475"/>
      <c r="AVJ114" s="476"/>
      <c r="AVK114" s="476"/>
      <c r="AVL114" s="476"/>
      <c r="AVM114" s="476"/>
      <c r="AVN114" s="476"/>
      <c r="AVO114" s="476"/>
      <c r="AVP114" s="476"/>
      <c r="AVQ114" s="475"/>
      <c r="AVR114" s="476"/>
      <c r="AVS114" s="476"/>
      <c r="AVT114" s="476"/>
      <c r="AVU114" s="476"/>
      <c r="AVV114" s="476"/>
      <c r="AVW114" s="476"/>
      <c r="AVX114" s="476"/>
      <c r="AVY114" s="475"/>
      <c r="AVZ114" s="476"/>
      <c r="AWA114" s="476"/>
      <c r="AWB114" s="476"/>
      <c r="AWC114" s="476"/>
      <c r="AWD114" s="476"/>
      <c r="AWE114" s="476"/>
      <c r="AWF114" s="476"/>
      <c r="AWG114" s="475"/>
      <c r="AWH114" s="476"/>
      <c r="AWI114" s="476"/>
      <c r="AWJ114" s="476"/>
      <c r="AWK114" s="476"/>
      <c r="AWL114" s="476"/>
      <c r="AWM114" s="476"/>
      <c r="AWN114" s="476"/>
      <c r="AWO114" s="475"/>
      <c r="AWP114" s="476"/>
      <c r="AWQ114" s="476"/>
      <c r="AWR114" s="476"/>
      <c r="AWS114" s="476"/>
      <c r="AWT114" s="476"/>
      <c r="AWU114" s="476"/>
      <c r="AWV114" s="476"/>
      <c r="AWW114" s="475"/>
      <c r="AWX114" s="476"/>
      <c r="AWY114" s="476"/>
      <c r="AWZ114" s="476"/>
      <c r="AXA114" s="476"/>
      <c r="AXB114" s="476"/>
      <c r="AXC114" s="476"/>
      <c r="AXD114" s="476"/>
      <c r="AXE114" s="475"/>
      <c r="AXF114" s="476"/>
      <c r="AXG114" s="476"/>
      <c r="AXH114" s="476"/>
      <c r="AXI114" s="476"/>
      <c r="AXJ114" s="476"/>
      <c r="AXK114" s="476"/>
      <c r="AXL114" s="476"/>
      <c r="AXM114" s="475"/>
      <c r="AXN114" s="476"/>
      <c r="AXO114" s="476"/>
      <c r="AXP114" s="476"/>
      <c r="AXQ114" s="476"/>
      <c r="AXR114" s="476"/>
      <c r="AXS114" s="476"/>
      <c r="AXT114" s="476"/>
      <c r="AXU114" s="475"/>
      <c r="AXV114" s="476"/>
      <c r="AXW114" s="476"/>
      <c r="AXX114" s="476"/>
      <c r="AXY114" s="476"/>
      <c r="AXZ114" s="476"/>
      <c r="AYA114" s="476"/>
      <c r="AYB114" s="476"/>
      <c r="AYC114" s="475"/>
      <c r="AYD114" s="476"/>
      <c r="AYE114" s="476"/>
      <c r="AYF114" s="476"/>
      <c r="AYG114" s="476"/>
      <c r="AYH114" s="476"/>
      <c r="AYI114" s="476"/>
      <c r="AYJ114" s="476"/>
      <c r="AYK114" s="475"/>
      <c r="AYL114" s="476"/>
      <c r="AYM114" s="476"/>
      <c r="AYN114" s="476"/>
      <c r="AYO114" s="476"/>
      <c r="AYP114" s="476"/>
      <c r="AYQ114" s="476"/>
      <c r="AYR114" s="476"/>
      <c r="AYS114" s="475"/>
      <c r="AYT114" s="476"/>
      <c r="AYU114" s="476"/>
      <c r="AYV114" s="476"/>
      <c r="AYW114" s="476"/>
      <c r="AYX114" s="476"/>
      <c r="AYY114" s="476"/>
      <c r="AYZ114" s="476"/>
      <c r="AZA114" s="475"/>
      <c r="AZB114" s="476"/>
      <c r="AZC114" s="476"/>
      <c r="AZD114" s="476"/>
      <c r="AZE114" s="476"/>
      <c r="AZF114" s="476"/>
      <c r="AZG114" s="476"/>
      <c r="AZH114" s="476"/>
      <c r="AZI114" s="475"/>
      <c r="AZJ114" s="476"/>
      <c r="AZK114" s="476"/>
      <c r="AZL114" s="476"/>
      <c r="AZM114" s="476"/>
      <c r="AZN114" s="476"/>
      <c r="AZO114" s="476"/>
      <c r="AZP114" s="476"/>
      <c r="AZQ114" s="475"/>
      <c r="AZR114" s="476"/>
      <c r="AZS114" s="476"/>
      <c r="AZT114" s="476"/>
      <c r="AZU114" s="476"/>
      <c r="AZV114" s="476"/>
      <c r="AZW114" s="476"/>
      <c r="AZX114" s="476"/>
      <c r="AZY114" s="475"/>
      <c r="AZZ114" s="476"/>
      <c r="BAA114" s="476"/>
      <c r="BAB114" s="476"/>
      <c r="BAC114" s="476"/>
      <c r="BAD114" s="476"/>
      <c r="BAE114" s="476"/>
      <c r="BAF114" s="476"/>
      <c r="BAG114" s="475"/>
      <c r="BAH114" s="476"/>
      <c r="BAI114" s="476"/>
      <c r="BAJ114" s="476"/>
      <c r="BAK114" s="476"/>
      <c r="BAL114" s="476"/>
      <c r="BAM114" s="476"/>
      <c r="BAN114" s="476"/>
      <c r="BAO114" s="475"/>
      <c r="BAP114" s="476"/>
      <c r="BAQ114" s="476"/>
      <c r="BAR114" s="476"/>
      <c r="BAS114" s="476"/>
      <c r="BAT114" s="476"/>
      <c r="BAU114" s="476"/>
      <c r="BAV114" s="476"/>
      <c r="BAW114" s="475"/>
      <c r="BAX114" s="476"/>
      <c r="BAY114" s="476"/>
      <c r="BAZ114" s="476"/>
      <c r="BBA114" s="476"/>
      <c r="BBB114" s="476"/>
      <c r="BBC114" s="476"/>
      <c r="BBD114" s="476"/>
      <c r="BBE114" s="475"/>
      <c r="BBF114" s="476"/>
      <c r="BBG114" s="476"/>
      <c r="BBH114" s="476"/>
      <c r="BBI114" s="476"/>
      <c r="BBJ114" s="476"/>
      <c r="BBK114" s="476"/>
      <c r="BBL114" s="476"/>
      <c r="BBM114" s="475"/>
      <c r="BBN114" s="476"/>
      <c r="BBO114" s="476"/>
      <c r="BBP114" s="476"/>
      <c r="BBQ114" s="476"/>
      <c r="BBR114" s="476"/>
      <c r="BBS114" s="476"/>
      <c r="BBT114" s="476"/>
      <c r="BBU114" s="475"/>
      <c r="BBV114" s="476"/>
      <c r="BBW114" s="476"/>
      <c r="BBX114" s="476"/>
      <c r="BBY114" s="476"/>
      <c r="BBZ114" s="476"/>
      <c r="BCA114" s="476"/>
      <c r="BCB114" s="476"/>
      <c r="BCC114" s="475"/>
      <c r="BCD114" s="476"/>
      <c r="BCE114" s="476"/>
      <c r="BCF114" s="476"/>
      <c r="BCG114" s="476"/>
      <c r="BCH114" s="476"/>
      <c r="BCI114" s="476"/>
      <c r="BCJ114" s="476"/>
      <c r="BCK114" s="475"/>
      <c r="BCL114" s="476"/>
      <c r="BCM114" s="476"/>
      <c r="BCN114" s="476"/>
      <c r="BCO114" s="476"/>
      <c r="BCP114" s="476"/>
      <c r="BCQ114" s="476"/>
      <c r="BCR114" s="476"/>
      <c r="BCS114" s="475"/>
      <c r="BCT114" s="476"/>
      <c r="BCU114" s="476"/>
      <c r="BCV114" s="476"/>
      <c r="BCW114" s="476"/>
      <c r="BCX114" s="476"/>
      <c r="BCY114" s="476"/>
      <c r="BCZ114" s="476"/>
      <c r="BDA114" s="475"/>
      <c r="BDB114" s="476"/>
      <c r="BDC114" s="476"/>
      <c r="BDD114" s="476"/>
      <c r="BDE114" s="476"/>
      <c r="BDF114" s="476"/>
      <c r="BDG114" s="476"/>
      <c r="BDH114" s="476"/>
      <c r="BDI114" s="475"/>
      <c r="BDJ114" s="476"/>
      <c r="BDK114" s="476"/>
      <c r="BDL114" s="476"/>
      <c r="BDM114" s="476"/>
      <c r="BDN114" s="476"/>
      <c r="BDO114" s="476"/>
      <c r="BDP114" s="476"/>
      <c r="BDQ114" s="475"/>
      <c r="BDR114" s="476"/>
      <c r="BDS114" s="476"/>
      <c r="BDT114" s="476"/>
      <c r="BDU114" s="476"/>
      <c r="BDV114" s="476"/>
      <c r="BDW114" s="476"/>
      <c r="BDX114" s="476"/>
      <c r="BDY114" s="475"/>
      <c r="BDZ114" s="476"/>
      <c r="BEA114" s="476"/>
      <c r="BEB114" s="476"/>
      <c r="BEC114" s="476"/>
      <c r="BED114" s="476"/>
      <c r="BEE114" s="476"/>
      <c r="BEF114" s="476"/>
      <c r="BEG114" s="475"/>
      <c r="BEH114" s="476"/>
      <c r="BEI114" s="476"/>
      <c r="BEJ114" s="476"/>
      <c r="BEK114" s="476"/>
      <c r="BEL114" s="476"/>
      <c r="BEM114" s="476"/>
      <c r="BEN114" s="476"/>
      <c r="BEO114" s="475"/>
      <c r="BEP114" s="476"/>
      <c r="BEQ114" s="476"/>
      <c r="BER114" s="476"/>
      <c r="BES114" s="476"/>
      <c r="BET114" s="476"/>
      <c r="BEU114" s="476"/>
      <c r="BEV114" s="476"/>
      <c r="BEW114" s="475"/>
      <c r="BEX114" s="476"/>
      <c r="BEY114" s="476"/>
      <c r="BEZ114" s="476"/>
      <c r="BFA114" s="476"/>
      <c r="BFB114" s="476"/>
      <c r="BFC114" s="476"/>
      <c r="BFD114" s="476"/>
      <c r="BFE114" s="475"/>
      <c r="BFF114" s="476"/>
      <c r="BFG114" s="476"/>
      <c r="BFH114" s="476"/>
      <c r="BFI114" s="476"/>
      <c r="BFJ114" s="476"/>
      <c r="BFK114" s="476"/>
      <c r="BFL114" s="476"/>
      <c r="BFM114" s="475"/>
      <c r="BFN114" s="476"/>
      <c r="BFO114" s="476"/>
      <c r="BFP114" s="476"/>
      <c r="BFQ114" s="476"/>
      <c r="BFR114" s="476"/>
      <c r="BFS114" s="476"/>
      <c r="BFT114" s="476"/>
      <c r="BFU114" s="475"/>
      <c r="BFV114" s="476"/>
      <c r="BFW114" s="476"/>
      <c r="BFX114" s="476"/>
      <c r="BFY114" s="476"/>
      <c r="BFZ114" s="476"/>
      <c r="BGA114" s="476"/>
      <c r="BGB114" s="476"/>
      <c r="BGC114" s="475"/>
      <c r="BGD114" s="476"/>
      <c r="BGE114" s="476"/>
      <c r="BGF114" s="476"/>
      <c r="BGG114" s="476"/>
      <c r="BGH114" s="476"/>
      <c r="BGI114" s="476"/>
      <c r="BGJ114" s="476"/>
      <c r="BGK114" s="475"/>
      <c r="BGL114" s="476"/>
      <c r="BGM114" s="476"/>
      <c r="BGN114" s="476"/>
      <c r="BGO114" s="476"/>
      <c r="BGP114" s="476"/>
      <c r="BGQ114" s="476"/>
      <c r="BGR114" s="476"/>
      <c r="BGS114" s="475"/>
      <c r="BGT114" s="476"/>
      <c r="BGU114" s="476"/>
      <c r="BGV114" s="476"/>
      <c r="BGW114" s="476"/>
      <c r="BGX114" s="476"/>
      <c r="BGY114" s="476"/>
      <c r="BGZ114" s="476"/>
      <c r="BHA114" s="475"/>
      <c r="BHB114" s="476"/>
      <c r="BHC114" s="476"/>
      <c r="BHD114" s="476"/>
      <c r="BHE114" s="476"/>
      <c r="BHF114" s="476"/>
      <c r="BHG114" s="476"/>
      <c r="BHH114" s="476"/>
      <c r="BHI114" s="475"/>
      <c r="BHJ114" s="476"/>
      <c r="BHK114" s="476"/>
      <c r="BHL114" s="476"/>
      <c r="BHM114" s="476"/>
      <c r="BHN114" s="476"/>
      <c r="BHO114" s="476"/>
      <c r="BHP114" s="476"/>
      <c r="BHQ114" s="475"/>
      <c r="BHR114" s="476"/>
      <c r="BHS114" s="476"/>
      <c r="BHT114" s="476"/>
      <c r="BHU114" s="476"/>
      <c r="BHV114" s="476"/>
      <c r="BHW114" s="476"/>
      <c r="BHX114" s="476"/>
      <c r="BHY114" s="475"/>
      <c r="BHZ114" s="476"/>
      <c r="BIA114" s="476"/>
      <c r="BIB114" s="476"/>
      <c r="BIC114" s="476"/>
      <c r="BID114" s="476"/>
      <c r="BIE114" s="476"/>
      <c r="BIF114" s="476"/>
      <c r="BIG114" s="475"/>
      <c r="BIH114" s="476"/>
      <c r="BII114" s="476"/>
      <c r="BIJ114" s="476"/>
      <c r="BIK114" s="476"/>
      <c r="BIL114" s="476"/>
      <c r="BIM114" s="476"/>
      <c r="BIN114" s="476"/>
      <c r="BIO114" s="475"/>
      <c r="BIP114" s="476"/>
      <c r="BIQ114" s="476"/>
      <c r="BIR114" s="476"/>
      <c r="BIS114" s="476"/>
      <c r="BIT114" s="476"/>
      <c r="BIU114" s="476"/>
      <c r="BIV114" s="476"/>
      <c r="BIW114" s="475"/>
      <c r="BIX114" s="476"/>
      <c r="BIY114" s="476"/>
      <c r="BIZ114" s="476"/>
      <c r="BJA114" s="476"/>
      <c r="BJB114" s="476"/>
      <c r="BJC114" s="476"/>
      <c r="BJD114" s="476"/>
      <c r="BJE114" s="475"/>
      <c r="BJF114" s="476"/>
      <c r="BJG114" s="476"/>
      <c r="BJH114" s="476"/>
      <c r="BJI114" s="476"/>
      <c r="BJJ114" s="476"/>
      <c r="BJK114" s="476"/>
      <c r="BJL114" s="476"/>
      <c r="BJM114" s="475"/>
      <c r="BJN114" s="476"/>
      <c r="BJO114" s="476"/>
      <c r="BJP114" s="476"/>
      <c r="BJQ114" s="476"/>
      <c r="BJR114" s="476"/>
      <c r="BJS114" s="476"/>
      <c r="BJT114" s="476"/>
      <c r="BJU114" s="475"/>
      <c r="BJV114" s="476"/>
      <c r="BJW114" s="476"/>
      <c r="BJX114" s="476"/>
      <c r="BJY114" s="476"/>
      <c r="BJZ114" s="476"/>
      <c r="BKA114" s="476"/>
      <c r="BKB114" s="476"/>
      <c r="BKC114" s="475"/>
      <c r="BKD114" s="476"/>
      <c r="BKE114" s="476"/>
      <c r="BKF114" s="476"/>
      <c r="BKG114" s="476"/>
      <c r="BKH114" s="476"/>
      <c r="BKI114" s="476"/>
      <c r="BKJ114" s="476"/>
      <c r="BKK114" s="475"/>
      <c r="BKL114" s="476"/>
      <c r="BKM114" s="476"/>
      <c r="BKN114" s="476"/>
      <c r="BKO114" s="476"/>
      <c r="BKP114" s="476"/>
      <c r="BKQ114" s="476"/>
      <c r="BKR114" s="476"/>
      <c r="BKS114" s="475"/>
      <c r="BKT114" s="476"/>
      <c r="BKU114" s="476"/>
      <c r="BKV114" s="476"/>
      <c r="BKW114" s="476"/>
      <c r="BKX114" s="476"/>
      <c r="BKY114" s="476"/>
      <c r="BKZ114" s="476"/>
      <c r="BLA114" s="475"/>
      <c r="BLB114" s="476"/>
      <c r="BLC114" s="476"/>
      <c r="BLD114" s="476"/>
      <c r="BLE114" s="476"/>
      <c r="BLF114" s="476"/>
      <c r="BLG114" s="476"/>
      <c r="BLH114" s="476"/>
      <c r="BLI114" s="475"/>
      <c r="BLJ114" s="476"/>
      <c r="BLK114" s="476"/>
      <c r="BLL114" s="476"/>
      <c r="BLM114" s="476"/>
      <c r="BLN114" s="476"/>
      <c r="BLO114" s="476"/>
      <c r="BLP114" s="476"/>
      <c r="BLQ114" s="475"/>
      <c r="BLR114" s="476"/>
      <c r="BLS114" s="476"/>
      <c r="BLT114" s="476"/>
      <c r="BLU114" s="476"/>
      <c r="BLV114" s="476"/>
      <c r="BLW114" s="476"/>
      <c r="BLX114" s="476"/>
      <c r="BLY114" s="475"/>
      <c r="BLZ114" s="476"/>
      <c r="BMA114" s="476"/>
      <c r="BMB114" s="476"/>
      <c r="BMC114" s="476"/>
      <c r="BMD114" s="476"/>
      <c r="BME114" s="476"/>
      <c r="BMF114" s="476"/>
      <c r="BMG114" s="475"/>
      <c r="BMH114" s="476"/>
      <c r="BMI114" s="476"/>
      <c r="BMJ114" s="476"/>
      <c r="BMK114" s="476"/>
      <c r="BML114" s="476"/>
      <c r="BMM114" s="476"/>
      <c r="BMN114" s="476"/>
      <c r="BMO114" s="475"/>
      <c r="BMP114" s="476"/>
      <c r="BMQ114" s="476"/>
      <c r="BMR114" s="476"/>
      <c r="BMS114" s="476"/>
      <c r="BMT114" s="476"/>
      <c r="BMU114" s="476"/>
      <c r="BMV114" s="476"/>
      <c r="BMW114" s="475"/>
      <c r="BMX114" s="476"/>
      <c r="BMY114" s="476"/>
      <c r="BMZ114" s="476"/>
      <c r="BNA114" s="476"/>
      <c r="BNB114" s="476"/>
      <c r="BNC114" s="476"/>
      <c r="BND114" s="476"/>
      <c r="BNE114" s="475"/>
      <c r="BNF114" s="476"/>
      <c r="BNG114" s="476"/>
      <c r="BNH114" s="476"/>
      <c r="BNI114" s="476"/>
      <c r="BNJ114" s="476"/>
      <c r="BNK114" s="476"/>
      <c r="BNL114" s="476"/>
      <c r="BNM114" s="475"/>
      <c r="BNN114" s="476"/>
      <c r="BNO114" s="476"/>
      <c r="BNP114" s="476"/>
      <c r="BNQ114" s="476"/>
      <c r="BNR114" s="476"/>
      <c r="BNS114" s="476"/>
      <c r="BNT114" s="476"/>
      <c r="BNU114" s="475"/>
      <c r="BNV114" s="476"/>
      <c r="BNW114" s="476"/>
      <c r="BNX114" s="476"/>
      <c r="BNY114" s="476"/>
      <c r="BNZ114" s="476"/>
      <c r="BOA114" s="476"/>
      <c r="BOB114" s="476"/>
      <c r="BOC114" s="475"/>
      <c r="BOD114" s="476"/>
      <c r="BOE114" s="476"/>
      <c r="BOF114" s="476"/>
      <c r="BOG114" s="476"/>
      <c r="BOH114" s="476"/>
      <c r="BOI114" s="476"/>
      <c r="BOJ114" s="476"/>
      <c r="BOK114" s="475"/>
      <c r="BOL114" s="476"/>
      <c r="BOM114" s="476"/>
      <c r="BON114" s="476"/>
      <c r="BOO114" s="476"/>
      <c r="BOP114" s="476"/>
      <c r="BOQ114" s="476"/>
      <c r="BOR114" s="476"/>
      <c r="BOS114" s="475"/>
      <c r="BOT114" s="476"/>
      <c r="BOU114" s="476"/>
      <c r="BOV114" s="476"/>
      <c r="BOW114" s="476"/>
      <c r="BOX114" s="476"/>
      <c r="BOY114" s="476"/>
      <c r="BOZ114" s="476"/>
      <c r="BPA114" s="475"/>
      <c r="BPB114" s="476"/>
      <c r="BPC114" s="476"/>
      <c r="BPD114" s="476"/>
      <c r="BPE114" s="476"/>
      <c r="BPF114" s="476"/>
      <c r="BPG114" s="476"/>
      <c r="BPH114" s="476"/>
      <c r="BPI114" s="475"/>
      <c r="BPJ114" s="476"/>
      <c r="BPK114" s="476"/>
      <c r="BPL114" s="476"/>
      <c r="BPM114" s="476"/>
      <c r="BPN114" s="476"/>
      <c r="BPO114" s="476"/>
      <c r="BPP114" s="476"/>
      <c r="BPQ114" s="475"/>
      <c r="BPR114" s="476"/>
      <c r="BPS114" s="476"/>
      <c r="BPT114" s="476"/>
      <c r="BPU114" s="476"/>
      <c r="BPV114" s="476"/>
      <c r="BPW114" s="476"/>
      <c r="BPX114" s="476"/>
      <c r="BPY114" s="475"/>
      <c r="BPZ114" s="476"/>
      <c r="BQA114" s="476"/>
      <c r="BQB114" s="476"/>
      <c r="BQC114" s="476"/>
      <c r="BQD114" s="476"/>
      <c r="BQE114" s="476"/>
      <c r="BQF114" s="476"/>
      <c r="BQG114" s="475"/>
      <c r="BQH114" s="476"/>
      <c r="BQI114" s="476"/>
      <c r="BQJ114" s="476"/>
      <c r="BQK114" s="476"/>
      <c r="BQL114" s="476"/>
      <c r="BQM114" s="476"/>
      <c r="BQN114" s="476"/>
      <c r="BQO114" s="475"/>
      <c r="BQP114" s="476"/>
      <c r="BQQ114" s="476"/>
      <c r="BQR114" s="476"/>
      <c r="BQS114" s="476"/>
      <c r="BQT114" s="476"/>
      <c r="BQU114" s="476"/>
      <c r="BQV114" s="476"/>
      <c r="BQW114" s="475"/>
      <c r="BQX114" s="476"/>
      <c r="BQY114" s="476"/>
      <c r="BQZ114" s="476"/>
      <c r="BRA114" s="476"/>
      <c r="BRB114" s="476"/>
      <c r="BRC114" s="476"/>
      <c r="BRD114" s="476"/>
      <c r="BRE114" s="475"/>
      <c r="BRF114" s="476"/>
      <c r="BRG114" s="476"/>
      <c r="BRH114" s="476"/>
      <c r="BRI114" s="476"/>
      <c r="BRJ114" s="476"/>
      <c r="BRK114" s="476"/>
      <c r="BRL114" s="476"/>
      <c r="BRM114" s="475"/>
      <c r="BRN114" s="476"/>
      <c r="BRO114" s="476"/>
      <c r="BRP114" s="476"/>
      <c r="BRQ114" s="476"/>
      <c r="BRR114" s="476"/>
      <c r="BRS114" s="476"/>
      <c r="BRT114" s="476"/>
      <c r="BRU114" s="475"/>
      <c r="BRV114" s="476"/>
      <c r="BRW114" s="476"/>
      <c r="BRX114" s="476"/>
      <c r="BRY114" s="476"/>
      <c r="BRZ114" s="476"/>
      <c r="BSA114" s="476"/>
      <c r="BSB114" s="476"/>
      <c r="BSC114" s="475"/>
      <c r="BSD114" s="476"/>
      <c r="BSE114" s="476"/>
      <c r="BSF114" s="476"/>
      <c r="BSG114" s="476"/>
      <c r="BSH114" s="476"/>
      <c r="BSI114" s="476"/>
      <c r="BSJ114" s="476"/>
      <c r="BSK114" s="475"/>
      <c r="BSL114" s="476"/>
      <c r="BSM114" s="476"/>
      <c r="BSN114" s="476"/>
      <c r="BSO114" s="476"/>
      <c r="BSP114" s="476"/>
      <c r="BSQ114" s="476"/>
      <c r="BSR114" s="476"/>
      <c r="BSS114" s="475"/>
      <c r="BST114" s="476"/>
      <c r="BSU114" s="476"/>
      <c r="BSV114" s="476"/>
      <c r="BSW114" s="476"/>
      <c r="BSX114" s="476"/>
      <c r="BSY114" s="476"/>
      <c r="BSZ114" s="476"/>
      <c r="BTA114" s="475"/>
      <c r="BTB114" s="476"/>
      <c r="BTC114" s="476"/>
      <c r="BTD114" s="476"/>
      <c r="BTE114" s="476"/>
      <c r="BTF114" s="476"/>
      <c r="BTG114" s="476"/>
      <c r="BTH114" s="476"/>
      <c r="BTI114" s="475"/>
      <c r="BTJ114" s="476"/>
      <c r="BTK114" s="476"/>
      <c r="BTL114" s="476"/>
      <c r="BTM114" s="476"/>
      <c r="BTN114" s="476"/>
      <c r="BTO114" s="476"/>
      <c r="BTP114" s="476"/>
      <c r="BTQ114" s="475"/>
      <c r="BTR114" s="476"/>
      <c r="BTS114" s="476"/>
      <c r="BTT114" s="476"/>
      <c r="BTU114" s="476"/>
      <c r="BTV114" s="476"/>
      <c r="BTW114" s="476"/>
      <c r="BTX114" s="476"/>
      <c r="BTY114" s="475"/>
      <c r="BTZ114" s="476"/>
      <c r="BUA114" s="476"/>
      <c r="BUB114" s="476"/>
      <c r="BUC114" s="476"/>
      <c r="BUD114" s="476"/>
      <c r="BUE114" s="476"/>
      <c r="BUF114" s="476"/>
      <c r="BUG114" s="475"/>
      <c r="BUH114" s="476"/>
      <c r="BUI114" s="476"/>
      <c r="BUJ114" s="476"/>
      <c r="BUK114" s="476"/>
      <c r="BUL114" s="476"/>
      <c r="BUM114" s="476"/>
      <c r="BUN114" s="476"/>
      <c r="BUO114" s="475"/>
      <c r="BUP114" s="476"/>
      <c r="BUQ114" s="476"/>
      <c r="BUR114" s="476"/>
      <c r="BUS114" s="476"/>
      <c r="BUT114" s="476"/>
      <c r="BUU114" s="476"/>
      <c r="BUV114" s="476"/>
      <c r="BUW114" s="475"/>
      <c r="BUX114" s="476"/>
      <c r="BUY114" s="476"/>
      <c r="BUZ114" s="476"/>
      <c r="BVA114" s="476"/>
      <c r="BVB114" s="476"/>
      <c r="BVC114" s="476"/>
      <c r="BVD114" s="476"/>
      <c r="BVE114" s="475"/>
      <c r="BVF114" s="476"/>
      <c r="BVG114" s="476"/>
      <c r="BVH114" s="476"/>
      <c r="BVI114" s="476"/>
      <c r="BVJ114" s="476"/>
      <c r="BVK114" s="476"/>
      <c r="BVL114" s="476"/>
      <c r="BVM114" s="475"/>
      <c r="BVN114" s="476"/>
      <c r="BVO114" s="476"/>
      <c r="BVP114" s="476"/>
      <c r="BVQ114" s="476"/>
      <c r="BVR114" s="476"/>
      <c r="BVS114" s="476"/>
      <c r="BVT114" s="476"/>
      <c r="BVU114" s="475"/>
      <c r="BVV114" s="476"/>
      <c r="BVW114" s="476"/>
      <c r="BVX114" s="476"/>
      <c r="BVY114" s="476"/>
      <c r="BVZ114" s="476"/>
      <c r="BWA114" s="476"/>
      <c r="BWB114" s="476"/>
      <c r="BWC114" s="475"/>
      <c r="BWD114" s="476"/>
      <c r="BWE114" s="476"/>
      <c r="BWF114" s="476"/>
      <c r="BWG114" s="476"/>
      <c r="BWH114" s="476"/>
      <c r="BWI114" s="476"/>
      <c r="BWJ114" s="476"/>
      <c r="BWK114" s="475"/>
      <c r="BWL114" s="476"/>
      <c r="BWM114" s="476"/>
      <c r="BWN114" s="476"/>
      <c r="BWO114" s="476"/>
      <c r="BWP114" s="476"/>
      <c r="BWQ114" s="476"/>
      <c r="BWR114" s="476"/>
      <c r="BWS114" s="475"/>
      <c r="BWT114" s="476"/>
      <c r="BWU114" s="476"/>
      <c r="BWV114" s="476"/>
      <c r="BWW114" s="476"/>
      <c r="BWX114" s="476"/>
      <c r="BWY114" s="476"/>
      <c r="BWZ114" s="476"/>
      <c r="BXA114" s="475"/>
      <c r="BXB114" s="476"/>
      <c r="BXC114" s="476"/>
      <c r="BXD114" s="476"/>
      <c r="BXE114" s="476"/>
      <c r="BXF114" s="476"/>
      <c r="BXG114" s="476"/>
      <c r="BXH114" s="476"/>
      <c r="BXI114" s="475"/>
      <c r="BXJ114" s="476"/>
      <c r="BXK114" s="476"/>
      <c r="BXL114" s="476"/>
      <c r="BXM114" s="476"/>
      <c r="BXN114" s="476"/>
      <c r="BXO114" s="476"/>
      <c r="BXP114" s="476"/>
      <c r="BXQ114" s="475"/>
      <c r="BXR114" s="476"/>
      <c r="BXS114" s="476"/>
      <c r="BXT114" s="476"/>
      <c r="BXU114" s="476"/>
      <c r="BXV114" s="476"/>
      <c r="BXW114" s="476"/>
      <c r="BXX114" s="476"/>
      <c r="BXY114" s="475"/>
      <c r="BXZ114" s="476"/>
      <c r="BYA114" s="476"/>
      <c r="BYB114" s="476"/>
      <c r="BYC114" s="476"/>
      <c r="BYD114" s="476"/>
      <c r="BYE114" s="476"/>
      <c r="BYF114" s="476"/>
      <c r="BYG114" s="475"/>
      <c r="BYH114" s="476"/>
      <c r="BYI114" s="476"/>
      <c r="BYJ114" s="476"/>
      <c r="BYK114" s="476"/>
      <c r="BYL114" s="476"/>
      <c r="BYM114" s="476"/>
      <c r="BYN114" s="476"/>
      <c r="BYO114" s="475"/>
      <c r="BYP114" s="476"/>
      <c r="BYQ114" s="476"/>
      <c r="BYR114" s="476"/>
      <c r="BYS114" s="476"/>
      <c r="BYT114" s="476"/>
      <c r="BYU114" s="476"/>
      <c r="BYV114" s="476"/>
      <c r="BYW114" s="475"/>
      <c r="BYX114" s="476"/>
      <c r="BYY114" s="476"/>
      <c r="BYZ114" s="476"/>
      <c r="BZA114" s="476"/>
      <c r="BZB114" s="476"/>
      <c r="BZC114" s="476"/>
      <c r="BZD114" s="476"/>
      <c r="BZE114" s="475"/>
      <c r="BZF114" s="476"/>
      <c r="BZG114" s="476"/>
      <c r="BZH114" s="476"/>
      <c r="BZI114" s="476"/>
      <c r="BZJ114" s="476"/>
      <c r="BZK114" s="476"/>
      <c r="BZL114" s="476"/>
      <c r="BZM114" s="475"/>
      <c r="BZN114" s="476"/>
      <c r="BZO114" s="476"/>
      <c r="BZP114" s="476"/>
      <c r="BZQ114" s="476"/>
      <c r="BZR114" s="476"/>
      <c r="BZS114" s="476"/>
      <c r="BZT114" s="476"/>
      <c r="BZU114" s="475"/>
      <c r="BZV114" s="476"/>
      <c r="BZW114" s="476"/>
      <c r="BZX114" s="476"/>
      <c r="BZY114" s="476"/>
      <c r="BZZ114" s="476"/>
      <c r="CAA114" s="476"/>
      <c r="CAB114" s="476"/>
      <c r="CAC114" s="475"/>
      <c r="CAD114" s="476"/>
      <c r="CAE114" s="476"/>
      <c r="CAF114" s="476"/>
      <c r="CAG114" s="476"/>
      <c r="CAH114" s="476"/>
      <c r="CAI114" s="476"/>
      <c r="CAJ114" s="476"/>
      <c r="CAK114" s="475"/>
      <c r="CAL114" s="476"/>
      <c r="CAM114" s="476"/>
      <c r="CAN114" s="476"/>
      <c r="CAO114" s="476"/>
      <c r="CAP114" s="476"/>
      <c r="CAQ114" s="476"/>
      <c r="CAR114" s="476"/>
      <c r="CAS114" s="475"/>
      <c r="CAT114" s="476"/>
      <c r="CAU114" s="476"/>
      <c r="CAV114" s="476"/>
      <c r="CAW114" s="476"/>
      <c r="CAX114" s="476"/>
      <c r="CAY114" s="476"/>
      <c r="CAZ114" s="476"/>
      <c r="CBA114" s="475"/>
      <c r="CBB114" s="476"/>
      <c r="CBC114" s="476"/>
      <c r="CBD114" s="476"/>
      <c r="CBE114" s="476"/>
      <c r="CBF114" s="476"/>
      <c r="CBG114" s="476"/>
      <c r="CBH114" s="476"/>
      <c r="CBI114" s="475"/>
      <c r="CBJ114" s="476"/>
      <c r="CBK114" s="476"/>
      <c r="CBL114" s="476"/>
      <c r="CBM114" s="476"/>
      <c r="CBN114" s="476"/>
      <c r="CBO114" s="476"/>
      <c r="CBP114" s="476"/>
      <c r="CBQ114" s="475"/>
      <c r="CBR114" s="476"/>
      <c r="CBS114" s="476"/>
      <c r="CBT114" s="476"/>
      <c r="CBU114" s="476"/>
      <c r="CBV114" s="476"/>
      <c r="CBW114" s="476"/>
      <c r="CBX114" s="476"/>
      <c r="CBY114" s="475"/>
      <c r="CBZ114" s="476"/>
      <c r="CCA114" s="476"/>
      <c r="CCB114" s="476"/>
      <c r="CCC114" s="476"/>
      <c r="CCD114" s="476"/>
      <c r="CCE114" s="476"/>
      <c r="CCF114" s="476"/>
      <c r="CCG114" s="475"/>
      <c r="CCH114" s="476"/>
      <c r="CCI114" s="476"/>
      <c r="CCJ114" s="476"/>
      <c r="CCK114" s="476"/>
      <c r="CCL114" s="476"/>
      <c r="CCM114" s="476"/>
      <c r="CCN114" s="476"/>
      <c r="CCO114" s="475"/>
      <c r="CCP114" s="476"/>
      <c r="CCQ114" s="476"/>
      <c r="CCR114" s="476"/>
      <c r="CCS114" s="476"/>
      <c r="CCT114" s="476"/>
      <c r="CCU114" s="476"/>
      <c r="CCV114" s="476"/>
      <c r="CCW114" s="475"/>
      <c r="CCX114" s="476"/>
      <c r="CCY114" s="476"/>
      <c r="CCZ114" s="476"/>
      <c r="CDA114" s="476"/>
      <c r="CDB114" s="476"/>
      <c r="CDC114" s="476"/>
      <c r="CDD114" s="476"/>
      <c r="CDE114" s="475"/>
      <c r="CDF114" s="476"/>
      <c r="CDG114" s="476"/>
      <c r="CDH114" s="476"/>
      <c r="CDI114" s="476"/>
      <c r="CDJ114" s="476"/>
      <c r="CDK114" s="476"/>
      <c r="CDL114" s="476"/>
      <c r="CDM114" s="475"/>
      <c r="CDN114" s="476"/>
      <c r="CDO114" s="476"/>
      <c r="CDP114" s="476"/>
      <c r="CDQ114" s="476"/>
      <c r="CDR114" s="476"/>
      <c r="CDS114" s="476"/>
      <c r="CDT114" s="476"/>
      <c r="CDU114" s="475"/>
      <c r="CDV114" s="476"/>
      <c r="CDW114" s="476"/>
      <c r="CDX114" s="476"/>
      <c r="CDY114" s="476"/>
      <c r="CDZ114" s="476"/>
      <c r="CEA114" s="476"/>
      <c r="CEB114" s="476"/>
      <c r="CEC114" s="475"/>
      <c r="CED114" s="476"/>
      <c r="CEE114" s="476"/>
      <c r="CEF114" s="476"/>
      <c r="CEG114" s="476"/>
      <c r="CEH114" s="476"/>
      <c r="CEI114" s="476"/>
      <c r="CEJ114" s="476"/>
      <c r="CEK114" s="475"/>
      <c r="CEL114" s="476"/>
      <c r="CEM114" s="476"/>
      <c r="CEN114" s="476"/>
      <c r="CEO114" s="476"/>
      <c r="CEP114" s="476"/>
      <c r="CEQ114" s="476"/>
      <c r="CER114" s="476"/>
      <c r="CES114" s="475"/>
      <c r="CET114" s="476"/>
      <c r="CEU114" s="476"/>
      <c r="CEV114" s="476"/>
      <c r="CEW114" s="476"/>
      <c r="CEX114" s="476"/>
      <c r="CEY114" s="476"/>
      <c r="CEZ114" s="476"/>
      <c r="CFA114" s="475"/>
      <c r="CFB114" s="476"/>
      <c r="CFC114" s="476"/>
      <c r="CFD114" s="476"/>
      <c r="CFE114" s="476"/>
      <c r="CFF114" s="476"/>
      <c r="CFG114" s="476"/>
      <c r="CFH114" s="476"/>
      <c r="CFI114" s="475"/>
      <c r="CFJ114" s="476"/>
      <c r="CFK114" s="476"/>
      <c r="CFL114" s="476"/>
      <c r="CFM114" s="476"/>
      <c r="CFN114" s="476"/>
      <c r="CFO114" s="476"/>
      <c r="CFP114" s="476"/>
      <c r="CFQ114" s="475"/>
      <c r="CFR114" s="476"/>
      <c r="CFS114" s="476"/>
      <c r="CFT114" s="476"/>
      <c r="CFU114" s="476"/>
      <c r="CFV114" s="476"/>
      <c r="CFW114" s="476"/>
      <c r="CFX114" s="476"/>
      <c r="CFY114" s="475"/>
      <c r="CFZ114" s="476"/>
      <c r="CGA114" s="476"/>
      <c r="CGB114" s="476"/>
      <c r="CGC114" s="476"/>
      <c r="CGD114" s="476"/>
      <c r="CGE114" s="476"/>
      <c r="CGF114" s="476"/>
      <c r="CGG114" s="475"/>
      <c r="CGH114" s="476"/>
      <c r="CGI114" s="476"/>
      <c r="CGJ114" s="476"/>
      <c r="CGK114" s="476"/>
      <c r="CGL114" s="476"/>
      <c r="CGM114" s="476"/>
      <c r="CGN114" s="476"/>
      <c r="CGO114" s="475"/>
      <c r="CGP114" s="476"/>
      <c r="CGQ114" s="476"/>
      <c r="CGR114" s="476"/>
      <c r="CGS114" s="476"/>
      <c r="CGT114" s="476"/>
      <c r="CGU114" s="476"/>
      <c r="CGV114" s="476"/>
      <c r="CGW114" s="475"/>
      <c r="CGX114" s="476"/>
      <c r="CGY114" s="476"/>
      <c r="CGZ114" s="476"/>
      <c r="CHA114" s="476"/>
      <c r="CHB114" s="476"/>
      <c r="CHC114" s="476"/>
      <c r="CHD114" s="476"/>
      <c r="CHE114" s="475"/>
      <c r="CHF114" s="476"/>
      <c r="CHG114" s="476"/>
      <c r="CHH114" s="476"/>
      <c r="CHI114" s="476"/>
      <c r="CHJ114" s="476"/>
      <c r="CHK114" s="476"/>
      <c r="CHL114" s="476"/>
      <c r="CHM114" s="475"/>
      <c r="CHN114" s="476"/>
      <c r="CHO114" s="476"/>
      <c r="CHP114" s="476"/>
      <c r="CHQ114" s="476"/>
      <c r="CHR114" s="476"/>
      <c r="CHS114" s="476"/>
      <c r="CHT114" s="476"/>
      <c r="CHU114" s="475"/>
      <c r="CHV114" s="476"/>
      <c r="CHW114" s="476"/>
      <c r="CHX114" s="476"/>
      <c r="CHY114" s="476"/>
      <c r="CHZ114" s="476"/>
      <c r="CIA114" s="476"/>
      <c r="CIB114" s="476"/>
      <c r="CIC114" s="475"/>
      <c r="CID114" s="476"/>
      <c r="CIE114" s="476"/>
      <c r="CIF114" s="476"/>
      <c r="CIG114" s="476"/>
      <c r="CIH114" s="476"/>
      <c r="CII114" s="476"/>
      <c r="CIJ114" s="476"/>
      <c r="CIK114" s="475"/>
      <c r="CIL114" s="476"/>
      <c r="CIM114" s="476"/>
      <c r="CIN114" s="476"/>
      <c r="CIO114" s="476"/>
      <c r="CIP114" s="476"/>
      <c r="CIQ114" s="476"/>
      <c r="CIR114" s="476"/>
      <c r="CIS114" s="475"/>
      <c r="CIT114" s="476"/>
      <c r="CIU114" s="476"/>
      <c r="CIV114" s="476"/>
      <c r="CIW114" s="476"/>
      <c r="CIX114" s="476"/>
      <c r="CIY114" s="476"/>
      <c r="CIZ114" s="476"/>
      <c r="CJA114" s="475"/>
      <c r="CJB114" s="476"/>
      <c r="CJC114" s="476"/>
      <c r="CJD114" s="476"/>
      <c r="CJE114" s="476"/>
      <c r="CJF114" s="476"/>
      <c r="CJG114" s="476"/>
      <c r="CJH114" s="476"/>
      <c r="CJI114" s="475"/>
      <c r="CJJ114" s="476"/>
      <c r="CJK114" s="476"/>
      <c r="CJL114" s="476"/>
      <c r="CJM114" s="476"/>
      <c r="CJN114" s="476"/>
      <c r="CJO114" s="476"/>
      <c r="CJP114" s="476"/>
      <c r="CJQ114" s="475"/>
      <c r="CJR114" s="476"/>
      <c r="CJS114" s="476"/>
      <c r="CJT114" s="476"/>
      <c r="CJU114" s="476"/>
      <c r="CJV114" s="476"/>
      <c r="CJW114" s="476"/>
      <c r="CJX114" s="476"/>
      <c r="CJY114" s="475"/>
      <c r="CJZ114" s="476"/>
      <c r="CKA114" s="476"/>
      <c r="CKB114" s="476"/>
      <c r="CKC114" s="476"/>
      <c r="CKD114" s="476"/>
      <c r="CKE114" s="476"/>
      <c r="CKF114" s="476"/>
      <c r="CKG114" s="475"/>
      <c r="CKH114" s="476"/>
      <c r="CKI114" s="476"/>
      <c r="CKJ114" s="476"/>
      <c r="CKK114" s="476"/>
      <c r="CKL114" s="476"/>
      <c r="CKM114" s="476"/>
      <c r="CKN114" s="476"/>
      <c r="CKO114" s="475"/>
      <c r="CKP114" s="476"/>
      <c r="CKQ114" s="476"/>
      <c r="CKR114" s="476"/>
      <c r="CKS114" s="476"/>
      <c r="CKT114" s="476"/>
      <c r="CKU114" s="476"/>
      <c r="CKV114" s="476"/>
      <c r="CKW114" s="475"/>
      <c r="CKX114" s="476"/>
      <c r="CKY114" s="476"/>
      <c r="CKZ114" s="476"/>
      <c r="CLA114" s="476"/>
      <c r="CLB114" s="476"/>
      <c r="CLC114" s="476"/>
      <c r="CLD114" s="476"/>
      <c r="CLE114" s="475"/>
      <c r="CLF114" s="476"/>
      <c r="CLG114" s="476"/>
      <c r="CLH114" s="476"/>
      <c r="CLI114" s="476"/>
      <c r="CLJ114" s="476"/>
      <c r="CLK114" s="476"/>
      <c r="CLL114" s="476"/>
      <c r="CLM114" s="475"/>
      <c r="CLN114" s="476"/>
      <c r="CLO114" s="476"/>
      <c r="CLP114" s="476"/>
      <c r="CLQ114" s="476"/>
      <c r="CLR114" s="476"/>
      <c r="CLS114" s="476"/>
      <c r="CLT114" s="476"/>
      <c r="CLU114" s="475"/>
      <c r="CLV114" s="476"/>
      <c r="CLW114" s="476"/>
      <c r="CLX114" s="476"/>
      <c r="CLY114" s="476"/>
      <c r="CLZ114" s="476"/>
      <c r="CMA114" s="476"/>
      <c r="CMB114" s="476"/>
      <c r="CMC114" s="475"/>
      <c r="CMD114" s="476"/>
      <c r="CME114" s="476"/>
      <c r="CMF114" s="476"/>
      <c r="CMG114" s="476"/>
      <c r="CMH114" s="476"/>
      <c r="CMI114" s="476"/>
      <c r="CMJ114" s="476"/>
      <c r="CMK114" s="475"/>
      <c r="CML114" s="476"/>
      <c r="CMM114" s="476"/>
      <c r="CMN114" s="476"/>
      <c r="CMO114" s="476"/>
      <c r="CMP114" s="476"/>
      <c r="CMQ114" s="476"/>
      <c r="CMR114" s="476"/>
      <c r="CMS114" s="475"/>
      <c r="CMT114" s="476"/>
      <c r="CMU114" s="476"/>
      <c r="CMV114" s="476"/>
      <c r="CMW114" s="476"/>
      <c r="CMX114" s="476"/>
      <c r="CMY114" s="476"/>
      <c r="CMZ114" s="476"/>
      <c r="CNA114" s="475"/>
      <c r="CNB114" s="476"/>
      <c r="CNC114" s="476"/>
      <c r="CND114" s="476"/>
      <c r="CNE114" s="476"/>
      <c r="CNF114" s="476"/>
      <c r="CNG114" s="476"/>
      <c r="CNH114" s="476"/>
      <c r="CNI114" s="475"/>
      <c r="CNJ114" s="476"/>
      <c r="CNK114" s="476"/>
      <c r="CNL114" s="476"/>
      <c r="CNM114" s="476"/>
      <c r="CNN114" s="476"/>
      <c r="CNO114" s="476"/>
      <c r="CNP114" s="476"/>
      <c r="CNQ114" s="475"/>
      <c r="CNR114" s="476"/>
      <c r="CNS114" s="476"/>
      <c r="CNT114" s="476"/>
      <c r="CNU114" s="476"/>
      <c r="CNV114" s="476"/>
      <c r="CNW114" s="476"/>
      <c r="CNX114" s="476"/>
      <c r="CNY114" s="475"/>
      <c r="CNZ114" s="476"/>
      <c r="COA114" s="476"/>
      <c r="COB114" s="476"/>
      <c r="COC114" s="476"/>
      <c r="COD114" s="476"/>
      <c r="COE114" s="476"/>
      <c r="COF114" s="476"/>
      <c r="COG114" s="475"/>
      <c r="COH114" s="476"/>
      <c r="COI114" s="476"/>
      <c r="COJ114" s="476"/>
      <c r="COK114" s="476"/>
      <c r="COL114" s="476"/>
      <c r="COM114" s="476"/>
      <c r="CON114" s="476"/>
      <c r="COO114" s="475"/>
      <c r="COP114" s="476"/>
      <c r="COQ114" s="476"/>
      <c r="COR114" s="476"/>
      <c r="COS114" s="476"/>
      <c r="COT114" s="476"/>
      <c r="COU114" s="476"/>
      <c r="COV114" s="476"/>
      <c r="COW114" s="475"/>
      <c r="COX114" s="476"/>
      <c r="COY114" s="476"/>
      <c r="COZ114" s="476"/>
      <c r="CPA114" s="476"/>
      <c r="CPB114" s="476"/>
      <c r="CPC114" s="476"/>
      <c r="CPD114" s="476"/>
      <c r="CPE114" s="475"/>
      <c r="CPF114" s="476"/>
      <c r="CPG114" s="476"/>
      <c r="CPH114" s="476"/>
      <c r="CPI114" s="476"/>
      <c r="CPJ114" s="476"/>
      <c r="CPK114" s="476"/>
      <c r="CPL114" s="476"/>
      <c r="CPM114" s="475"/>
      <c r="CPN114" s="476"/>
      <c r="CPO114" s="476"/>
      <c r="CPP114" s="476"/>
      <c r="CPQ114" s="476"/>
      <c r="CPR114" s="476"/>
      <c r="CPS114" s="476"/>
      <c r="CPT114" s="476"/>
      <c r="CPU114" s="475"/>
      <c r="CPV114" s="476"/>
      <c r="CPW114" s="476"/>
      <c r="CPX114" s="476"/>
      <c r="CPY114" s="476"/>
      <c r="CPZ114" s="476"/>
      <c r="CQA114" s="476"/>
      <c r="CQB114" s="476"/>
      <c r="CQC114" s="475"/>
      <c r="CQD114" s="476"/>
      <c r="CQE114" s="476"/>
      <c r="CQF114" s="476"/>
      <c r="CQG114" s="476"/>
      <c r="CQH114" s="476"/>
      <c r="CQI114" s="476"/>
      <c r="CQJ114" s="476"/>
      <c r="CQK114" s="475"/>
      <c r="CQL114" s="476"/>
      <c r="CQM114" s="476"/>
      <c r="CQN114" s="476"/>
      <c r="CQO114" s="476"/>
      <c r="CQP114" s="476"/>
      <c r="CQQ114" s="476"/>
      <c r="CQR114" s="476"/>
      <c r="CQS114" s="475"/>
      <c r="CQT114" s="476"/>
      <c r="CQU114" s="476"/>
      <c r="CQV114" s="476"/>
      <c r="CQW114" s="476"/>
      <c r="CQX114" s="476"/>
      <c r="CQY114" s="476"/>
      <c r="CQZ114" s="476"/>
      <c r="CRA114" s="475"/>
      <c r="CRB114" s="476"/>
      <c r="CRC114" s="476"/>
      <c r="CRD114" s="476"/>
      <c r="CRE114" s="476"/>
      <c r="CRF114" s="476"/>
      <c r="CRG114" s="476"/>
      <c r="CRH114" s="476"/>
      <c r="CRI114" s="475"/>
      <c r="CRJ114" s="476"/>
      <c r="CRK114" s="476"/>
      <c r="CRL114" s="476"/>
      <c r="CRM114" s="476"/>
      <c r="CRN114" s="476"/>
      <c r="CRO114" s="476"/>
      <c r="CRP114" s="476"/>
      <c r="CRQ114" s="475"/>
      <c r="CRR114" s="476"/>
      <c r="CRS114" s="476"/>
      <c r="CRT114" s="476"/>
      <c r="CRU114" s="476"/>
      <c r="CRV114" s="476"/>
      <c r="CRW114" s="476"/>
      <c r="CRX114" s="476"/>
      <c r="CRY114" s="475"/>
      <c r="CRZ114" s="476"/>
      <c r="CSA114" s="476"/>
      <c r="CSB114" s="476"/>
      <c r="CSC114" s="476"/>
      <c r="CSD114" s="476"/>
      <c r="CSE114" s="476"/>
      <c r="CSF114" s="476"/>
      <c r="CSG114" s="475"/>
      <c r="CSH114" s="476"/>
      <c r="CSI114" s="476"/>
      <c r="CSJ114" s="476"/>
      <c r="CSK114" s="476"/>
      <c r="CSL114" s="476"/>
      <c r="CSM114" s="476"/>
      <c r="CSN114" s="476"/>
      <c r="CSO114" s="475"/>
      <c r="CSP114" s="476"/>
      <c r="CSQ114" s="476"/>
      <c r="CSR114" s="476"/>
      <c r="CSS114" s="476"/>
      <c r="CST114" s="476"/>
      <c r="CSU114" s="476"/>
      <c r="CSV114" s="476"/>
      <c r="CSW114" s="475"/>
      <c r="CSX114" s="476"/>
      <c r="CSY114" s="476"/>
      <c r="CSZ114" s="476"/>
      <c r="CTA114" s="476"/>
      <c r="CTB114" s="476"/>
      <c r="CTC114" s="476"/>
      <c r="CTD114" s="476"/>
      <c r="CTE114" s="475"/>
      <c r="CTF114" s="476"/>
      <c r="CTG114" s="476"/>
      <c r="CTH114" s="476"/>
      <c r="CTI114" s="476"/>
      <c r="CTJ114" s="476"/>
      <c r="CTK114" s="476"/>
      <c r="CTL114" s="476"/>
      <c r="CTM114" s="475"/>
      <c r="CTN114" s="476"/>
      <c r="CTO114" s="476"/>
      <c r="CTP114" s="476"/>
      <c r="CTQ114" s="476"/>
      <c r="CTR114" s="476"/>
      <c r="CTS114" s="476"/>
      <c r="CTT114" s="476"/>
      <c r="CTU114" s="475"/>
      <c r="CTV114" s="476"/>
      <c r="CTW114" s="476"/>
      <c r="CTX114" s="476"/>
      <c r="CTY114" s="476"/>
      <c r="CTZ114" s="476"/>
      <c r="CUA114" s="476"/>
      <c r="CUB114" s="476"/>
      <c r="CUC114" s="475"/>
      <c r="CUD114" s="476"/>
      <c r="CUE114" s="476"/>
      <c r="CUF114" s="476"/>
      <c r="CUG114" s="476"/>
      <c r="CUH114" s="476"/>
      <c r="CUI114" s="476"/>
      <c r="CUJ114" s="476"/>
      <c r="CUK114" s="475"/>
      <c r="CUL114" s="476"/>
      <c r="CUM114" s="476"/>
      <c r="CUN114" s="476"/>
      <c r="CUO114" s="476"/>
      <c r="CUP114" s="476"/>
      <c r="CUQ114" s="476"/>
      <c r="CUR114" s="476"/>
      <c r="CUS114" s="475"/>
      <c r="CUT114" s="476"/>
      <c r="CUU114" s="476"/>
      <c r="CUV114" s="476"/>
      <c r="CUW114" s="476"/>
      <c r="CUX114" s="476"/>
      <c r="CUY114" s="476"/>
      <c r="CUZ114" s="476"/>
      <c r="CVA114" s="475"/>
      <c r="CVB114" s="476"/>
      <c r="CVC114" s="476"/>
      <c r="CVD114" s="476"/>
      <c r="CVE114" s="476"/>
      <c r="CVF114" s="476"/>
      <c r="CVG114" s="476"/>
      <c r="CVH114" s="476"/>
      <c r="CVI114" s="475"/>
      <c r="CVJ114" s="476"/>
      <c r="CVK114" s="476"/>
      <c r="CVL114" s="476"/>
      <c r="CVM114" s="476"/>
      <c r="CVN114" s="476"/>
      <c r="CVO114" s="476"/>
      <c r="CVP114" s="476"/>
      <c r="CVQ114" s="475"/>
      <c r="CVR114" s="476"/>
      <c r="CVS114" s="476"/>
      <c r="CVT114" s="476"/>
      <c r="CVU114" s="476"/>
      <c r="CVV114" s="476"/>
      <c r="CVW114" s="476"/>
      <c r="CVX114" s="476"/>
      <c r="CVY114" s="475"/>
      <c r="CVZ114" s="476"/>
      <c r="CWA114" s="476"/>
      <c r="CWB114" s="476"/>
      <c r="CWC114" s="476"/>
      <c r="CWD114" s="476"/>
      <c r="CWE114" s="476"/>
      <c r="CWF114" s="476"/>
      <c r="CWG114" s="475"/>
      <c r="CWH114" s="476"/>
      <c r="CWI114" s="476"/>
      <c r="CWJ114" s="476"/>
      <c r="CWK114" s="476"/>
      <c r="CWL114" s="476"/>
      <c r="CWM114" s="476"/>
      <c r="CWN114" s="476"/>
      <c r="CWO114" s="475"/>
      <c r="CWP114" s="476"/>
      <c r="CWQ114" s="476"/>
      <c r="CWR114" s="476"/>
      <c r="CWS114" s="476"/>
      <c r="CWT114" s="476"/>
      <c r="CWU114" s="476"/>
      <c r="CWV114" s="476"/>
      <c r="CWW114" s="475"/>
      <c r="CWX114" s="476"/>
      <c r="CWY114" s="476"/>
      <c r="CWZ114" s="476"/>
      <c r="CXA114" s="476"/>
      <c r="CXB114" s="476"/>
      <c r="CXC114" s="476"/>
      <c r="CXD114" s="476"/>
      <c r="CXE114" s="475"/>
      <c r="CXF114" s="476"/>
      <c r="CXG114" s="476"/>
      <c r="CXH114" s="476"/>
      <c r="CXI114" s="476"/>
      <c r="CXJ114" s="476"/>
      <c r="CXK114" s="476"/>
      <c r="CXL114" s="476"/>
      <c r="CXM114" s="475"/>
      <c r="CXN114" s="476"/>
      <c r="CXO114" s="476"/>
      <c r="CXP114" s="476"/>
      <c r="CXQ114" s="476"/>
      <c r="CXR114" s="476"/>
      <c r="CXS114" s="476"/>
      <c r="CXT114" s="476"/>
      <c r="CXU114" s="475"/>
      <c r="CXV114" s="476"/>
      <c r="CXW114" s="476"/>
      <c r="CXX114" s="476"/>
      <c r="CXY114" s="476"/>
      <c r="CXZ114" s="476"/>
      <c r="CYA114" s="476"/>
      <c r="CYB114" s="476"/>
      <c r="CYC114" s="475"/>
      <c r="CYD114" s="476"/>
      <c r="CYE114" s="476"/>
      <c r="CYF114" s="476"/>
      <c r="CYG114" s="476"/>
      <c r="CYH114" s="476"/>
      <c r="CYI114" s="476"/>
      <c r="CYJ114" s="476"/>
      <c r="CYK114" s="475"/>
      <c r="CYL114" s="476"/>
      <c r="CYM114" s="476"/>
      <c r="CYN114" s="476"/>
      <c r="CYO114" s="476"/>
      <c r="CYP114" s="476"/>
      <c r="CYQ114" s="476"/>
      <c r="CYR114" s="476"/>
      <c r="CYS114" s="475"/>
      <c r="CYT114" s="476"/>
      <c r="CYU114" s="476"/>
      <c r="CYV114" s="476"/>
      <c r="CYW114" s="476"/>
      <c r="CYX114" s="476"/>
      <c r="CYY114" s="476"/>
      <c r="CYZ114" s="476"/>
      <c r="CZA114" s="475"/>
      <c r="CZB114" s="476"/>
      <c r="CZC114" s="476"/>
      <c r="CZD114" s="476"/>
      <c r="CZE114" s="476"/>
      <c r="CZF114" s="476"/>
      <c r="CZG114" s="476"/>
      <c r="CZH114" s="476"/>
      <c r="CZI114" s="475"/>
      <c r="CZJ114" s="476"/>
      <c r="CZK114" s="476"/>
      <c r="CZL114" s="476"/>
      <c r="CZM114" s="476"/>
      <c r="CZN114" s="476"/>
      <c r="CZO114" s="476"/>
      <c r="CZP114" s="476"/>
      <c r="CZQ114" s="475"/>
      <c r="CZR114" s="476"/>
      <c r="CZS114" s="476"/>
      <c r="CZT114" s="476"/>
      <c r="CZU114" s="476"/>
      <c r="CZV114" s="476"/>
      <c r="CZW114" s="476"/>
      <c r="CZX114" s="476"/>
      <c r="CZY114" s="475"/>
      <c r="CZZ114" s="476"/>
      <c r="DAA114" s="476"/>
      <c r="DAB114" s="476"/>
      <c r="DAC114" s="476"/>
      <c r="DAD114" s="476"/>
      <c r="DAE114" s="476"/>
      <c r="DAF114" s="476"/>
      <c r="DAG114" s="475"/>
      <c r="DAH114" s="476"/>
      <c r="DAI114" s="476"/>
      <c r="DAJ114" s="476"/>
      <c r="DAK114" s="476"/>
      <c r="DAL114" s="476"/>
      <c r="DAM114" s="476"/>
      <c r="DAN114" s="476"/>
      <c r="DAO114" s="475"/>
      <c r="DAP114" s="476"/>
      <c r="DAQ114" s="476"/>
      <c r="DAR114" s="476"/>
      <c r="DAS114" s="476"/>
      <c r="DAT114" s="476"/>
      <c r="DAU114" s="476"/>
      <c r="DAV114" s="476"/>
      <c r="DAW114" s="475"/>
      <c r="DAX114" s="476"/>
      <c r="DAY114" s="476"/>
      <c r="DAZ114" s="476"/>
      <c r="DBA114" s="476"/>
      <c r="DBB114" s="476"/>
      <c r="DBC114" s="476"/>
      <c r="DBD114" s="476"/>
      <c r="DBE114" s="475"/>
      <c r="DBF114" s="476"/>
      <c r="DBG114" s="476"/>
      <c r="DBH114" s="476"/>
      <c r="DBI114" s="476"/>
      <c r="DBJ114" s="476"/>
      <c r="DBK114" s="476"/>
      <c r="DBL114" s="476"/>
      <c r="DBM114" s="475"/>
      <c r="DBN114" s="476"/>
      <c r="DBO114" s="476"/>
      <c r="DBP114" s="476"/>
      <c r="DBQ114" s="476"/>
      <c r="DBR114" s="476"/>
      <c r="DBS114" s="476"/>
      <c r="DBT114" s="476"/>
      <c r="DBU114" s="475"/>
      <c r="DBV114" s="476"/>
      <c r="DBW114" s="476"/>
      <c r="DBX114" s="476"/>
      <c r="DBY114" s="476"/>
      <c r="DBZ114" s="476"/>
      <c r="DCA114" s="476"/>
      <c r="DCB114" s="476"/>
      <c r="DCC114" s="475"/>
      <c r="DCD114" s="476"/>
      <c r="DCE114" s="476"/>
      <c r="DCF114" s="476"/>
      <c r="DCG114" s="476"/>
      <c r="DCH114" s="476"/>
      <c r="DCI114" s="476"/>
      <c r="DCJ114" s="476"/>
      <c r="DCK114" s="475"/>
      <c r="DCL114" s="476"/>
      <c r="DCM114" s="476"/>
      <c r="DCN114" s="476"/>
      <c r="DCO114" s="476"/>
      <c r="DCP114" s="476"/>
      <c r="DCQ114" s="476"/>
      <c r="DCR114" s="476"/>
      <c r="DCS114" s="475"/>
      <c r="DCT114" s="476"/>
      <c r="DCU114" s="476"/>
      <c r="DCV114" s="476"/>
      <c r="DCW114" s="476"/>
      <c r="DCX114" s="476"/>
      <c r="DCY114" s="476"/>
      <c r="DCZ114" s="476"/>
      <c r="DDA114" s="475"/>
      <c r="DDB114" s="476"/>
      <c r="DDC114" s="476"/>
      <c r="DDD114" s="476"/>
      <c r="DDE114" s="476"/>
      <c r="DDF114" s="476"/>
      <c r="DDG114" s="476"/>
      <c r="DDH114" s="476"/>
      <c r="DDI114" s="475"/>
      <c r="DDJ114" s="476"/>
      <c r="DDK114" s="476"/>
      <c r="DDL114" s="476"/>
      <c r="DDM114" s="476"/>
      <c r="DDN114" s="476"/>
      <c r="DDO114" s="476"/>
      <c r="DDP114" s="476"/>
      <c r="DDQ114" s="475"/>
      <c r="DDR114" s="476"/>
      <c r="DDS114" s="476"/>
      <c r="DDT114" s="476"/>
      <c r="DDU114" s="476"/>
      <c r="DDV114" s="476"/>
      <c r="DDW114" s="476"/>
      <c r="DDX114" s="476"/>
      <c r="DDY114" s="475"/>
      <c r="DDZ114" s="476"/>
      <c r="DEA114" s="476"/>
      <c r="DEB114" s="476"/>
      <c r="DEC114" s="476"/>
      <c r="DED114" s="476"/>
      <c r="DEE114" s="476"/>
      <c r="DEF114" s="476"/>
      <c r="DEG114" s="475"/>
      <c r="DEH114" s="476"/>
      <c r="DEI114" s="476"/>
      <c r="DEJ114" s="476"/>
      <c r="DEK114" s="476"/>
      <c r="DEL114" s="476"/>
      <c r="DEM114" s="476"/>
      <c r="DEN114" s="476"/>
      <c r="DEO114" s="475"/>
      <c r="DEP114" s="476"/>
      <c r="DEQ114" s="476"/>
      <c r="DER114" s="476"/>
      <c r="DES114" s="476"/>
      <c r="DET114" s="476"/>
      <c r="DEU114" s="476"/>
      <c r="DEV114" s="476"/>
      <c r="DEW114" s="475"/>
      <c r="DEX114" s="476"/>
      <c r="DEY114" s="476"/>
      <c r="DEZ114" s="476"/>
      <c r="DFA114" s="476"/>
      <c r="DFB114" s="476"/>
      <c r="DFC114" s="476"/>
      <c r="DFD114" s="476"/>
      <c r="DFE114" s="475"/>
      <c r="DFF114" s="476"/>
      <c r="DFG114" s="476"/>
      <c r="DFH114" s="476"/>
      <c r="DFI114" s="476"/>
      <c r="DFJ114" s="476"/>
      <c r="DFK114" s="476"/>
      <c r="DFL114" s="476"/>
      <c r="DFM114" s="475"/>
      <c r="DFN114" s="476"/>
      <c r="DFO114" s="476"/>
      <c r="DFP114" s="476"/>
      <c r="DFQ114" s="476"/>
      <c r="DFR114" s="476"/>
      <c r="DFS114" s="476"/>
      <c r="DFT114" s="476"/>
      <c r="DFU114" s="475"/>
      <c r="DFV114" s="476"/>
      <c r="DFW114" s="476"/>
      <c r="DFX114" s="476"/>
      <c r="DFY114" s="476"/>
      <c r="DFZ114" s="476"/>
      <c r="DGA114" s="476"/>
      <c r="DGB114" s="476"/>
      <c r="DGC114" s="475"/>
      <c r="DGD114" s="476"/>
      <c r="DGE114" s="476"/>
      <c r="DGF114" s="476"/>
      <c r="DGG114" s="476"/>
      <c r="DGH114" s="476"/>
      <c r="DGI114" s="476"/>
      <c r="DGJ114" s="476"/>
      <c r="DGK114" s="475"/>
      <c r="DGL114" s="476"/>
      <c r="DGM114" s="476"/>
      <c r="DGN114" s="476"/>
      <c r="DGO114" s="476"/>
      <c r="DGP114" s="476"/>
      <c r="DGQ114" s="476"/>
      <c r="DGR114" s="476"/>
      <c r="DGS114" s="475"/>
      <c r="DGT114" s="476"/>
      <c r="DGU114" s="476"/>
      <c r="DGV114" s="476"/>
      <c r="DGW114" s="476"/>
      <c r="DGX114" s="476"/>
      <c r="DGY114" s="476"/>
      <c r="DGZ114" s="476"/>
      <c r="DHA114" s="475"/>
      <c r="DHB114" s="476"/>
      <c r="DHC114" s="476"/>
      <c r="DHD114" s="476"/>
      <c r="DHE114" s="476"/>
      <c r="DHF114" s="476"/>
      <c r="DHG114" s="476"/>
      <c r="DHH114" s="476"/>
      <c r="DHI114" s="475"/>
      <c r="DHJ114" s="476"/>
      <c r="DHK114" s="476"/>
      <c r="DHL114" s="476"/>
      <c r="DHM114" s="476"/>
      <c r="DHN114" s="476"/>
      <c r="DHO114" s="476"/>
      <c r="DHP114" s="476"/>
      <c r="DHQ114" s="475"/>
      <c r="DHR114" s="476"/>
      <c r="DHS114" s="476"/>
      <c r="DHT114" s="476"/>
      <c r="DHU114" s="476"/>
      <c r="DHV114" s="476"/>
      <c r="DHW114" s="476"/>
      <c r="DHX114" s="476"/>
      <c r="DHY114" s="475"/>
      <c r="DHZ114" s="476"/>
      <c r="DIA114" s="476"/>
      <c r="DIB114" s="476"/>
      <c r="DIC114" s="476"/>
      <c r="DID114" s="476"/>
      <c r="DIE114" s="476"/>
      <c r="DIF114" s="476"/>
      <c r="DIG114" s="475"/>
      <c r="DIH114" s="476"/>
      <c r="DII114" s="476"/>
      <c r="DIJ114" s="476"/>
      <c r="DIK114" s="476"/>
      <c r="DIL114" s="476"/>
      <c r="DIM114" s="476"/>
      <c r="DIN114" s="476"/>
      <c r="DIO114" s="475"/>
      <c r="DIP114" s="476"/>
      <c r="DIQ114" s="476"/>
      <c r="DIR114" s="476"/>
      <c r="DIS114" s="476"/>
      <c r="DIT114" s="476"/>
      <c r="DIU114" s="476"/>
      <c r="DIV114" s="476"/>
      <c r="DIW114" s="475"/>
      <c r="DIX114" s="476"/>
      <c r="DIY114" s="476"/>
      <c r="DIZ114" s="476"/>
      <c r="DJA114" s="476"/>
      <c r="DJB114" s="476"/>
      <c r="DJC114" s="476"/>
      <c r="DJD114" s="476"/>
      <c r="DJE114" s="475"/>
      <c r="DJF114" s="476"/>
      <c r="DJG114" s="476"/>
      <c r="DJH114" s="476"/>
      <c r="DJI114" s="476"/>
      <c r="DJJ114" s="476"/>
      <c r="DJK114" s="476"/>
      <c r="DJL114" s="476"/>
      <c r="DJM114" s="475"/>
      <c r="DJN114" s="476"/>
      <c r="DJO114" s="476"/>
      <c r="DJP114" s="476"/>
      <c r="DJQ114" s="476"/>
      <c r="DJR114" s="476"/>
      <c r="DJS114" s="476"/>
      <c r="DJT114" s="476"/>
      <c r="DJU114" s="475"/>
      <c r="DJV114" s="476"/>
      <c r="DJW114" s="476"/>
      <c r="DJX114" s="476"/>
      <c r="DJY114" s="476"/>
      <c r="DJZ114" s="476"/>
      <c r="DKA114" s="476"/>
      <c r="DKB114" s="476"/>
      <c r="DKC114" s="475"/>
      <c r="DKD114" s="476"/>
      <c r="DKE114" s="476"/>
      <c r="DKF114" s="476"/>
      <c r="DKG114" s="476"/>
      <c r="DKH114" s="476"/>
      <c r="DKI114" s="476"/>
      <c r="DKJ114" s="476"/>
      <c r="DKK114" s="475"/>
      <c r="DKL114" s="476"/>
      <c r="DKM114" s="476"/>
      <c r="DKN114" s="476"/>
      <c r="DKO114" s="476"/>
      <c r="DKP114" s="476"/>
      <c r="DKQ114" s="476"/>
      <c r="DKR114" s="476"/>
      <c r="DKS114" s="475"/>
      <c r="DKT114" s="476"/>
      <c r="DKU114" s="476"/>
      <c r="DKV114" s="476"/>
      <c r="DKW114" s="476"/>
      <c r="DKX114" s="476"/>
      <c r="DKY114" s="476"/>
      <c r="DKZ114" s="476"/>
      <c r="DLA114" s="475"/>
      <c r="DLB114" s="476"/>
      <c r="DLC114" s="476"/>
      <c r="DLD114" s="476"/>
      <c r="DLE114" s="476"/>
      <c r="DLF114" s="476"/>
      <c r="DLG114" s="476"/>
      <c r="DLH114" s="476"/>
      <c r="DLI114" s="475"/>
      <c r="DLJ114" s="476"/>
      <c r="DLK114" s="476"/>
      <c r="DLL114" s="476"/>
      <c r="DLM114" s="476"/>
      <c r="DLN114" s="476"/>
      <c r="DLO114" s="476"/>
      <c r="DLP114" s="476"/>
      <c r="DLQ114" s="475"/>
      <c r="DLR114" s="476"/>
      <c r="DLS114" s="476"/>
      <c r="DLT114" s="476"/>
      <c r="DLU114" s="476"/>
      <c r="DLV114" s="476"/>
      <c r="DLW114" s="476"/>
      <c r="DLX114" s="476"/>
      <c r="DLY114" s="475"/>
      <c r="DLZ114" s="476"/>
      <c r="DMA114" s="476"/>
      <c r="DMB114" s="476"/>
      <c r="DMC114" s="476"/>
      <c r="DMD114" s="476"/>
      <c r="DME114" s="476"/>
      <c r="DMF114" s="476"/>
      <c r="DMG114" s="475"/>
      <c r="DMH114" s="476"/>
      <c r="DMI114" s="476"/>
      <c r="DMJ114" s="476"/>
      <c r="DMK114" s="476"/>
      <c r="DML114" s="476"/>
      <c r="DMM114" s="476"/>
      <c r="DMN114" s="476"/>
      <c r="DMO114" s="475"/>
      <c r="DMP114" s="476"/>
      <c r="DMQ114" s="476"/>
      <c r="DMR114" s="476"/>
      <c r="DMS114" s="476"/>
      <c r="DMT114" s="476"/>
      <c r="DMU114" s="476"/>
      <c r="DMV114" s="476"/>
      <c r="DMW114" s="475"/>
      <c r="DMX114" s="476"/>
      <c r="DMY114" s="476"/>
      <c r="DMZ114" s="476"/>
      <c r="DNA114" s="476"/>
      <c r="DNB114" s="476"/>
      <c r="DNC114" s="476"/>
      <c r="DND114" s="476"/>
      <c r="DNE114" s="475"/>
      <c r="DNF114" s="476"/>
      <c r="DNG114" s="476"/>
      <c r="DNH114" s="476"/>
      <c r="DNI114" s="476"/>
      <c r="DNJ114" s="476"/>
      <c r="DNK114" s="476"/>
      <c r="DNL114" s="476"/>
      <c r="DNM114" s="475"/>
      <c r="DNN114" s="476"/>
      <c r="DNO114" s="476"/>
      <c r="DNP114" s="476"/>
      <c r="DNQ114" s="476"/>
      <c r="DNR114" s="476"/>
      <c r="DNS114" s="476"/>
      <c r="DNT114" s="476"/>
      <c r="DNU114" s="475"/>
      <c r="DNV114" s="476"/>
      <c r="DNW114" s="476"/>
      <c r="DNX114" s="476"/>
      <c r="DNY114" s="476"/>
      <c r="DNZ114" s="476"/>
      <c r="DOA114" s="476"/>
      <c r="DOB114" s="476"/>
      <c r="DOC114" s="475"/>
      <c r="DOD114" s="476"/>
      <c r="DOE114" s="476"/>
      <c r="DOF114" s="476"/>
      <c r="DOG114" s="476"/>
      <c r="DOH114" s="476"/>
      <c r="DOI114" s="476"/>
      <c r="DOJ114" s="476"/>
      <c r="DOK114" s="475"/>
      <c r="DOL114" s="476"/>
      <c r="DOM114" s="476"/>
      <c r="DON114" s="476"/>
      <c r="DOO114" s="476"/>
      <c r="DOP114" s="476"/>
      <c r="DOQ114" s="476"/>
      <c r="DOR114" s="476"/>
      <c r="DOS114" s="475"/>
      <c r="DOT114" s="476"/>
      <c r="DOU114" s="476"/>
      <c r="DOV114" s="476"/>
      <c r="DOW114" s="476"/>
      <c r="DOX114" s="476"/>
      <c r="DOY114" s="476"/>
      <c r="DOZ114" s="476"/>
      <c r="DPA114" s="475"/>
      <c r="DPB114" s="476"/>
      <c r="DPC114" s="476"/>
      <c r="DPD114" s="476"/>
      <c r="DPE114" s="476"/>
      <c r="DPF114" s="476"/>
      <c r="DPG114" s="476"/>
      <c r="DPH114" s="476"/>
      <c r="DPI114" s="475"/>
      <c r="DPJ114" s="476"/>
      <c r="DPK114" s="476"/>
      <c r="DPL114" s="476"/>
      <c r="DPM114" s="476"/>
      <c r="DPN114" s="476"/>
      <c r="DPO114" s="476"/>
      <c r="DPP114" s="476"/>
      <c r="DPQ114" s="475"/>
      <c r="DPR114" s="476"/>
      <c r="DPS114" s="476"/>
      <c r="DPT114" s="476"/>
      <c r="DPU114" s="476"/>
      <c r="DPV114" s="476"/>
      <c r="DPW114" s="476"/>
      <c r="DPX114" s="476"/>
      <c r="DPY114" s="475"/>
      <c r="DPZ114" s="476"/>
      <c r="DQA114" s="476"/>
      <c r="DQB114" s="476"/>
      <c r="DQC114" s="476"/>
      <c r="DQD114" s="476"/>
      <c r="DQE114" s="476"/>
      <c r="DQF114" s="476"/>
      <c r="DQG114" s="475"/>
      <c r="DQH114" s="476"/>
      <c r="DQI114" s="476"/>
      <c r="DQJ114" s="476"/>
      <c r="DQK114" s="476"/>
      <c r="DQL114" s="476"/>
      <c r="DQM114" s="476"/>
      <c r="DQN114" s="476"/>
      <c r="DQO114" s="475"/>
      <c r="DQP114" s="476"/>
      <c r="DQQ114" s="476"/>
      <c r="DQR114" s="476"/>
      <c r="DQS114" s="476"/>
      <c r="DQT114" s="476"/>
      <c r="DQU114" s="476"/>
      <c r="DQV114" s="476"/>
      <c r="DQW114" s="475"/>
      <c r="DQX114" s="476"/>
      <c r="DQY114" s="476"/>
      <c r="DQZ114" s="476"/>
      <c r="DRA114" s="476"/>
      <c r="DRB114" s="476"/>
      <c r="DRC114" s="476"/>
      <c r="DRD114" s="476"/>
      <c r="DRE114" s="475"/>
      <c r="DRF114" s="476"/>
      <c r="DRG114" s="476"/>
      <c r="DRH114" s="476"/>
      <c r="DRI114" s="476"/>
      <c r="DRJ114" s="476"/>
      <c r="DRK114" s="476"/>
      <c r="DRL114" s="476"/>
      <c r="DRM114" s="475"/>
      <c r="DRN114" s="476"/>
      <c r="DRO114" s="476"/>
      <c r="DRP114" s="476"/>
      <c r="DRQ114" s="476"/>
      <c r="DRR114" s="476"/>
      <c r="DRS114" s="476"/>
      <c r="DRT114" s="476"/>
      <c r="DRU114" s="475"/>
      <c r="DRV114" s="476"/>
      <c r="DRW114" s="476"/>
      <c r="DRX114" s="476"/>
      <c r="DRY114" s="476"/>
      <c r="DRZ114" s="476"/>
      <c r="DSA114" s="476"/>
      <c r="DSB114" s="476"/>
      <c r="DSC114" s="475"/>
      <c r="DSD114" s="476"/>
      <c r="DSE114" s="476"/>
      <c r="DSF114" s="476"/>
      <c r="DSG114" s="476"/>
      <c r="DSH114" s="476"/>
      <c r="DSI114" s="476"/>
      <c r="DSJ114" s="476"/>
      <c r="DSK114" s="475"/>
      <c r="DSL114" s="476"/>
      <c r="DSM114" s="476"/>
      <c r="DSN114" s="476"/>
      <c r="DSO114" s="476"/>
      <c r="DSP114" s="476"/>
      <c r="DSQ114" s="476"/>
      <c r="DSR114" s="476"/>
      <c r="DSS114" s="475"/>
      <c r="DST114" s="476"/>
      <c r="DSU114" s="476"/>
      <c r="DSV114" s="476"/>
      <c r="DSW114" s="476"/>
      <c r="DSX114" s="476"/>
      <c r="DSY114" s="476"/>
      <c r="DSZ114" s="476"/>
      <c r="DTA114" s="475"/>
      <c r="DTB114" s="476"/>
      <c r="DTC114" s="476"/>
      <c r="DTD114" s="476"/>
      <c r="DTE114" s="476"/>
      <c r="DTF114" s="476"/>
      <c r="DTG114" s="476"/>
      <c r="DTH114" s="476"/>
      <c r="DTI114" s="475"/>
      <c r="DTJ114" s="476"/>
      <c r="DTK114" s="476"/>
      <c r="DTL114" s="476"/>
      <c r="DTM114" s="476"/>
      <c r="DTN114" s="476"/>
      <c r="DTO114" s="476"/>
      <c r="DTP114" s="476"/>
      <c r="DTQ114" s="475"/>
      <c r="DTR114" s="476"/>
      <c r="DTS114" s="476"/>
      <c r="DTT114" s="476"/>
      <c r="DTU114" s="476"/>
      <c r="DTV114" s="476"/>
      <c r="DTW114" s="476"/>
      <c r="DTX114" s="476"/>
      <c r="DTY114" s="475"/>
      <c r="DTZ114" s="476"/>
      <c r="DUA114" s="476"/>
      <c r="DUB114" s="476"/>
      <c r="DUC114" s="476"/>
      <c r="DUD114" s="476"/>
      <c r="DUE114" s="476"/>
      <c r="DUF114" s="476"/>
      <c r="DUG114" s="475"/>
      <c r="DUH114" s="476"/>
      <c r="DUI114" s="476"/>
      <c r="DUJ114" s="476"/>
      <c r="DUK114" s="476"/>
      <c r="DUL114" s="476"/>
      <c r="DUM114" s="476"/>
      <c r="DUN114" s="476"/>
      <c r="DUO114" s="475"/>
      <c r="DUP114" s="476"/>
      <c r="DUQ114" s="476"/>
      <c r="DUR114" s="476"/>
      <c r="DUS114" s="476"/>
      <c r="DUT114" s="476"/>
      <c r="DUU114" s="476"/>
      <c r="DUV114" s="476"/>
      <c r="DUW114" s="475"/>
      <c r="DUX114" s="476"/>
      <c r="DUY114" s="476"/>
      <c r="DUZ114" s="476"/>
      <c r="DVA114" s="476"/>
      <c r="DVB114" s="476"/>
      <c r="DVC114" s="476"/>
      <c r="DVD114" s="476"/>
      <c r="DVE114" s="475"/>
      <c r="DVF114" s="476"/>
      <c r="DVG114" s="476"/>
      <c r="DVH114" s="476"/>
      <c r="DVI114" s="476"/>
      <c r="DVJ114" s="476"/>
      <c r="DVK114" s="476"/>
      <c r="DVL114" s="476"/>
      <c r="DVM114" s="475"/>
      <c r="DVN114" s="476"/>
      <c r="DVO114" s="476"/>
      <c r="DVP114" s="476"/>
      <c r="DVQ114" s="476"/>
      <c r="DVR114" s="476"/>
      <c r="DVS114" s="476"/>
      <c r="DVT114" s="476"/>
      <c r="DVU114" s="475"/>
      <c r="DVV114" s="476"/>
      <c r="DVW114" s="476"/>
      <c r="DVX114" s="476"/>
      <c r="DVY114" s="476"/>
      <c r="DVZ114" s="476"/>
      <c r="DWA114" s="476"/>
      <c r="DWB114" s="476"/>
      <c r="DWC114" s="475"/>
      <c r="DWD114" s="476"/>
      <c r="DWE114" s="476"/>
      <c r="DWF114" s="476"/>
      <c r="DWG114" s="476"/>
      <c r="DWH114" s="476"/>
      <c r="DWI114" s="476"/>
      <c r="DWJ114" s="476"/>
      <c r="DWK114" s="475"/>
      <c r="DWL114" s="476"/>
      <c r="DWM114" s="476"/>
      <c r="DWN114" s="476"/>
      <c r="DWO114" s="476"/>
      <c r="DWP114" s="476"/>
      <c r="DWQ114" s="476"/>
      <c r="DWR114" s="476"/>
      <c r="DWS114" s="475"/>
      <c r="DWT114" s="476"/>
      <c r="DWU114" s="476"/>
      <c r="DWV114" s="476"/>
      <c r="DWW114" s="476"/>
      <c r="DWX114" s="476"/>
      <c r="DWY114" s="476"/>
      <c r="DWZ114" s="476"/>
      <c r="DXA114" s="475"/>
      <c r="DXB114" s="476"/>
      <c r="DXC114" s="476"/>
      <c r="DXD114" s="476"/>
      <c r="DXE114" s="476"/>
      <c r="DXF114" s="476"/>
      <c r="DXG114" s="476"/>
      <c r="DXH114" s="476"/>
      <c r="DXI114" s="475"/>
      <c r="DXJ114" s="476"/>
      <c r="DXK114" s="476"/>
      <c r="DXL114" s="476"/>
      <c r="DXM114" s="476"/>
      <c r="DXN114" s="476"/>
      <c r="DXO114" s="476"/>
      <c r="DXP114" s="476"/>
      <c r="DXQ114" s="475"/>
      <c r="DXR114" s="476"/>
      <c r="DXS114" s="476"/>
      <c r="DXT114" s="476"/>
      <c r="DXU114" s="476"/>
      <c r="DXV114" s="476"/>
      <c r="DXW114" s="476"/>
      <c r="DXX114" s="476"/>
      <c r="DXY114" s="475"/>
      <c r="DXZ114" s="476"/>
      <c r="DYA114" s="476"/>
      <c r="DYB114" s="476"/>
      <c r="DYC114" s="476"/>
      <c r="DYD114" s="476"/>
      <c r="DYE114" s="476"/>
      <c r="DYF114" s="476"/>
      <c r="DYG114" s="475"/>
      <c r="DYH114" s="476"/>
      <c r="DYI114" s="476"/>
      <c r="DYJ114" s="476"/>
      <c r="DYK114" s="476"/>
      <c r="DYL114" s="476"/>
      <c r="DYM114" s="476"/>
      <c r="DYN114" s="476"/>
      <c r="DYO114" s="475"/>
      <c r="DYP114" s="476"/>
      <c r="DYQ114" s="476"/>
      <c r="DYR114" s="476"/>
      <c r="DYS114" s="476"/>
      <c r="DYT114" s="476"/>
      <c r="DYU114" s="476"/>
      <c r="DYV114" s="476"/>
      <c r="DYW114" s="475"/>
      <c r="DYX114" s="476"/>
      <c r="DYY114" s="476"/>
      <c r="DYZ114" s="476"/>
      <c r="DZA114" s="476"/>
      <c r="DZB114" s="476"/>
      <c r="DZC114" s="476"/>
      <c r="DZD114" s="476"/>
      <c r="DZE114" s="475"/>
      <c r="DZF114" s="476"/>
      <c r="DZG114" s="476"/>
      <c r="DZH114" s="476"/>
      <c r="DZI114" s="476"/>
      <c r="DZJ114" s="476"/>
      <c r="DZK114" s="476"/>
      <c r="DZL114" s="476"/>
      <c r="DZM114" s="475"/>
      <c r="DZN114" s="476"/>
      <c r="DZO114" s="476"/>
      <c r="DZP114" s="476"/>
      <c r="DZQ114" s="476"/>
      <c r="DZR114" s="476"/>
      <c r="DZS114" s="476"/>
      <c r="DZT114" s="476"/>
      <c r="DZU114" s="475"/>
      <c r="DZV114" s="476"/>
      <c r="DZW114" s="476"/>
      <c r="DZX114" s="476"/>
      <c r="DZY114" s="476"/>
      <c r="DZZ114" s="476"/>
      <c r="EAA114" s="476"/>
      <c r="EAB114" s="476"/>
      <c r="EAC114" s="475"/>
      <c r="EAD114" s="476"/>
      <c r="EAE114" s="476"/>
      <c r="EAF114" s="476"/>
      <c r="EAG114" s="476"/>
      <c r="EAH114" s="476"/>
      <c r="EAI114" s="476"/>
      <c r="EAJ114" s="476"/>
      <c r="EAK114" s="475"/>
      <c r="EAL114" s="476"/>
      <c r="EAM114" s="476"/>
      <c r="EAN114" s="476"/>
      <c r="EAO114" s="476"/>
      <c r="EAP114" s="476"/>
      <c r="EAQ114" s="476"/>
      <c r="EAR114" s="476"/>
      <c r="EAS114" s="475"/>
      <c r="EAT114" s="476"/>
      <c r="EAU114" s="476"/>
      <c r="EAV114" s="476"/>
      <c r="EAW114" s="476"/>
      <c r="EAX114" s="476"/>
      <c r="EAY114" s="476"/>
      <c r="EAZ114" s="476"/>
      <c r="EBA114" s="475"/>
      <c r="EBB114" s="476"/>
      <c r="EBC114" s="476"/>
      <c r="EBD114" s="476"/>
      <c r="EBE114" s="476"/>
      <c r="EBF114" s="476"/>
      <c r="EBG114" s="476"/>
      <c r="EBH114" s="476"/>
      <c r="EBI114" s="475"/>
      <c r="EBJ114" s="476"/>
      <c r="EBK114" s="476"/>
      <c r="EBL114" s="476"/>
      <c r="EBM114" s="476"/>
      <c r="EBN114" s="476"/>
      <c r="EBO114" s="476"/>
      <c r="EBP114" s="476"/>
      <c r="EBQ114" s="475"/>
      <c r="EBR114" s="476"/>
      <c r="EBS114" s="476"/>
      <c r="EBT114" s="476"/>
      <c r="EBU114" s="476"/>
      <c r="EBV114" s="476"/>
      <c r="EBW114" s="476"/>
      <c r="EBX114" s="476"/>
      <c r="EBY114" s="475"/>
      <c r="EBZ114" s="476"/>
      <c r="ECA114" s="476"/>
      <c r="ECB114" s="476"/>
      <c r="ECC114" s="476"/>
      <c r="ECD114" s="476"/>
      <c r="ECE114" s="476"/>
      <c r="ECF114" s="476"/>
      <c r="ECG114" s="475"/>
      <c r="ECH114" s="476"/>
      <c r="ECI114" s="476"/>
      <c r="ECJ114" s="476"/>
      <c r="ECK114" s="476"/>
      <c r="ECL114" s="476"/>
      <c r="ECM114" s="476"/>
      <c r="ECN114" s="476"/>
      <c r="ECO114" s="475"/>
      <c r="ECP114" s="476"/>
      <c r="ECQ114" s="476"/>
      <c r="ECR114" s="476"/>
      <c r="ECS114" s="476"/>
      <c r="ECT114" s="476"/>
      <c r="ECU114" s="476"/>
      <c r="ECV114" s="476"/>
      <c r="ECW114" s="475"/>
      <c r="ECX114" s="476"/>
      <c r="ECY114" s="476"/>
      <c r="ECZ114" s="476"/>
      <c r="EDA114" s="476"/>
      <c r="EDB114" s="476"/>
      <c r="EDC114" s="476"/>
      <c r="EDD114" s="476"/>
      <c r="EDE114" s="475"/>
      <c r="EDF114" s="476"/>
      <c r="EDG114" s="476"/>
      <c r="EDH114" s="476"/>
      <c r="EDI114" s="476"/>
      <c r="EDJ114" s="476"/>
      <c r="EDK114" s="476"/>
      <c r="EDL114" s="476"/>
      <c r="EDM114" s="475"/>
      <c r="EDN114" s="476"/>
      <c r="EDO114" s="476"/>
      <c r="EDP114" s="476"/>
      <c r="EDQ114" s="476"/>
      <c r="EDR114" s="476"/>
      <c r="EDS114" s="476"/>
      <c r="EDT114" s="476"/>
      <c r="EDU114" s="475"/>
      <c r="EDV114" s="476"/>
      <c r="EDW114" s="476"/>
      <c r="EDX114" s="476"/>
      <c r="EDY114" s="476"/>
      <c r="EDZ114" s="476"/>
      <c r="EEA114" s="476"/>
      <c r="EEB114" s="476"/>
      <c r="EEC114" s="475"/>
      <c r="EED114" s="476"/>
      <c r="EEE114" s="476"/>
      <c r="EEF114" s="476"/>
      <c r="EEG114" s="476"/>
      <c r="EEH114" s="476"/>
      <c r="EEI114" s="476"/>
      <c r="EEJ114" s="476"/>
      <c r="EEK114" s="475"/>
      <c r="EEL114" s="476"/>
      <c r="EEM114" s="476"/>
      <c r="EEN114" s="476"/>
      <c r="EEO114" s="476"/>
      <c r="EEP114" s="476"/>
      <c r="EEQ114" s="476"/>
      <c r="EER114" s="476"/>
      <c r="EES114" s="475"/>
      <c r="EET114" s="476"/>
      <c r="EEU114" s="476"/>
      <c r="EEV114" s="476"/>
      <c r="EEW114" s="476"/>
      <c r="EEX114" s="476"/>
      <c r="EEY114" s="476"/>
      <c r="EEZ114" s="476"/>
      <c r="EFA114" s="475"/>
      <c r="EFB114" s="476"/>
      <c r="EFC114" s="476"/>
      <c r="EFD114" s="476"/>
      <c r="EFE114" s="476"/>
      <c r="EFF114" s="476"/>
      <c r="EFG114" s="476"/>
      <c r="EFH114" s="476"/>
      <c r="EFI114" s="475"/>
      <c r="EFJ114" s="476"/>
      <c r="EFK114" s="476"/>
      <c r="EFL114" s="476"/>
      <c r="EFM114" s="476"/>
      <c r="EFN114" s="476"/>
      <c r="EFO114" s="476"/>
      <c r="EFP114" s="476"/>
      <c r="EFQ114" s="475"/>
      <c r="EFR114" s="476"/>
      <c r="EFS114" s="476"/>
      <c r="EFT114" s="476"/>
      <c r="EFU114" s="476"/>
      <c r="EFV114" s="476"/>
      <c r="EFW114" s="476"/>
      <c r="EFX114" s="476"/>
      <c r="EFY114" s="475"/>
      <c r="EFZ114" s="476"/>
      <c r="EGA114" s="476"/>
      <c r="EGB114" s="476"/>
      <c r="EGC114" s="476"/>
      <c r="EGD114" s="476"/>
      <c r="EGE114" s="476"/>
      <c r="EGF114" s="476"/>
      <c r="EGG114" s="475"/>
      <c r="EGH114" s="476"/>
      <c r="EGI114" s="476"/>
      <c r="EGJ114" s="476"/>
      <c r="EGK114" s="476"/>
      <c r="EGL114" s="476"/>
      <c r="EGM114" s="476"/>
      <c r="EGN114" s="476"/>
      <c r="EGO114" s="475"/>
      <c r="EGP114" s="476"/>
      <c r="EGQ114" s="476"/>
      <c r="EGR114" s="476"/>
      <c r="EGS114" s="476"/>
      <c r="EGT114" s="476"/>
      <c r="EGU114" s="476"/>
      <c r="EGV114" s="476"/>
      <c r="EGW114" s="475"/>
      <c r="EGX114" s="476"/>
      <c r="EGY114" s="476"/>
      <c r="EGZ114" s="476"/>
      <c r="EHA114" s="476"/>
      <c r="EHB114" s="476"/>
      <c r="EHC114" s="476"/>
      <c r="EHD114" s="476"/>
      <c r="EHE114" s="475"/>
      <c r="EHF114" s="476"/>
      <c r="EHG114" s="476"/>
      <c r="EHH114" s="476"/>
      <c r="EHI114" s="476"/>
      <c r="EHJ114" s="476"/>
      <c r="EHK114" s="476"/>
      <c r="EHL114" s="476"/>
      <c r="EHM114" s="475"/>
      <c r="EHN114" s="476"/>
      <c r="EHO114" s="476"/>
      <c r="EHP114" s="476"/>
      <c r="EHQ114" s="476"/>
      <c r="EHR114" s="476"/>
      <c r="EHS114" s="476"/>
      <c r="EHT114" s="476"/>
      <c r="EHU114" s="475"/>
      <c r="EHV114" s="476"/>
      <c r="EHW114" s="476"/>
      <c r="EHX114" s="476"/>
      <c r="EHY114" s="476"/>
      <c r="EHZ114" s="476"/>
      <c r="EIA114" s="476"/>
      <c r="EIB114" s="476"/>
      <c r="EIC114" s="475"/>
      <c r="EID114" s="476"/>
      <c r="EIE114" s="476"/>
      <c r="EIF114" s="476"/>
      <c r="EIG114" s="476"/>
      <c r="EIH114" s="476"/>
      <c r="EII114" s="476"/>
      <c r="EIJ114" s="476"/>
      <c r="EIK114" s="475"/>
      <c r="EIL114" s="476"/>
      <c r="EIM114" s="476"/>
      <c r="EIN114" s="476"/>
      <c r="EIO114" s="476"/>
      <c r="EIP114" s="476"/>
      <c r="EIQ114" s="476"/>
      <c r="EIR114" s="476"/>
      <c r="EIS114" s="475"/>
      <c r="EIT114" s="476"/>
      <c r="EIU114" s="476"/>
      <c r="EIV114" s="476"/>
      <c r="EIW114" s="476"/>
      <c r="EIX114" s="476"/>
      <c r="EIY114" s="476"/>
      <c r="EIZ114" s="476"/>
      <c r="EJA114" s="475"/>
      <c r="EJB114" s="476"/>
      <c r="EJC114" s="476"/>
      <c r="EJD114" s="476"/>
      <c r="EJE114" s="476"/>
      <c r="EJF114" s="476"/>
      <c r="EJG114" s="476"/>
      <c r="EJH114" s="476"/>
      <c r="EJI114" s="475"/>
      <c r="EJJ114" s="476"/>
      <c r="EJK114" s="476"/>
      <c r="EJL114" s="476"/>
      <c r="EJM114" s="476"/>
      <c r="EJN114" s="476"/>
      <c r="EJO114" s="476"/>
      <c r="EJP114" s="476"/>
      <c r="EJQ114" s="475"/>
      <c r="EJR114" s="476"/>
      <c r="EJS114" s="476"/>
      <c r="EJT114" s="476"/>
      <c r="EJU114" s="476"/>
      <c r="EJV114" s="476"/>
      <c r="EJW114" s="476"/>
      <c r="EJX114" s="476"/>
      <c r="EJY114" s="475"/>
      <c r="EJZ114" s="476"/>
      <c r="EKA114" s="476"/>
      <c r="EKB114" s="476"/>
      <c r="EKC114" s="476"/>
      <c r="EKD114" s="476"/>
      <c r="EKE114" s="476"/>
      <c r="EKF114" s="476"/>
      <c r="EKG114" s="475"/>
      <c r="EKH114" s="476"/>
      <c r="EKI114" s="476"/>
      <c r="EKJ114" s="476"/>
      <c r="EKK114" s="476"/>
      <c r="EKL114" s="476"/>
      <c r="EKM114" s="476"/>
      <c r="EKN114" s="476"/>
      <c r="EKO114" s="475"/>
      <c r="EKP114" s="476"/>
      <c r="EKQ114" s="476"/>
      <c r="EKR114" s="476"/>
      <c r="EKS114" s="476"/>
      <c r="EKT114" s="476"/>
      <c r="EKU114" s="476"/>
      <c r="EKV114" s="476"/>
      <c r="EKW114" s="475"/>
      <c r="EKX114" s="476"/>
      <c r="EKY114" s="476"/>
      <c r="EKZ114" s="476"/>
      <c r="ELA114" s="476"/>
      <c r="ELB114" s="476"/>
      <c r="ELC114" s="476"/>
      <c r="ELD114" s="476"/>
      <c r="ELE114" s="475"/>
      <c r="ELF114" s="476"/>
      <c r="ELG114" s="476"/>
      <c r="ELH114" s="476"/>
      <c r="ELI114" s="476"/>
      <c r="ELJ114" s="476"/>
      <c r="ELK114" s="476"/>
      <c r="ELL114" s="476"/>
      <c r="ELM114" s="475"/>
      <c r="ELN114" s="476"/>
      <c r="ELO114" s="476"/>
      <c r="ELP114" s="476"/>
      <c r="ELQ114" s="476"/>
      <c r="ELR114" s="476"/>
      <c r="ELS114" s="476"/>
      <c r="ELT114" s="476"/>
      <c r="ELU114" s="475"/>
      <c r="ELV114" s="476"/>
      <c r="ELW114" s="476"/>
      <c r="ELX114" s="476"/>
      <c r="ELY114" s="476"/>
      <c r="ELZ114" s="476"/>
      <c r="EMA114" s="476"/>
      <c r="EMB114" s="476"/>
      <c r="EMC114" s="475"/>
      <c r="EMD114" s="476"/>
      <c r="EME114" s="476"/>
      <c r="EMF114" s="476"/>
      <c r="EMG114" s="476"/>
      <c r="EMH114" s="476"/>
      <c r="EMI114" s="476"/>
      <c r="EMJ114" s="476"/>
      <c r="EMK114" s="475"/>
      <c r="EML114" s="476"/>
      <c r="EMM114" s="476"/>
      <c r="EMN114" s="476"/>
      <c r="EMO114" s="476"/>
      <c r="EMP114" s="476"/>
      <c r="EMQ114" s="476"/>
      <c r="EMR114" s="476"/>
      <c r="EMS114" s="475"/>
      <c r="EMT114" s="476"/>
      <c r="EMU114" s="476"/>
      <c r="EMV114" s="476"/>
      <c r="EMW114" s="476"/>
      <c r="EMX114" s="476"/>
      <c r="EMY114" s="476"/>
      <c r="EMZ114" s="476"/>
      <c r="ENA114" s="475"/>
      <c r="ENB114" s="476"/>
      <c r="ENC114" s="476"/>
      <c r="END114" s="476"/>
      <c r="ENE114" s="476"/>
      <c r="ENF114" s="476"/>
      <c r="ENG114" s="476"/>
      <c r="ENH114" s="476"/>
      <c r="ENI114" s="475"/>
      <c r="ENJ114" s="476"/>
      <c r="ENK114" s="476"/>
      <c r="ENL114" s="476"/>
      <c r="ENM114" s="476"/>
      <c r="ENN114" s="476"/>
      <c r="ENO114" s="476"/>
      <c r="ENP114" s="476"/>
      <c r="ENQ114" s="475"/>
      <c r="ENR114" s="476"/>
      <c r="ENS114" s="476"/>
      <c r="ENT114" s="476"/>
      <c r="ENU114" s="476"/>
      <c r="ENV114" s="476"/>
      <c r="ENW114" s="476"/>
      <c r="ENX114" s="476"/>
      <c r="ENY114" s="475"/>
      <c r="ENZ114" s="476"/>
      <c r="EOA114" s="476"/>
      <c r="EOB114" s="476"/>
      <c r="EOC114" s="476"/>
      <c r="EOD114" s="476"/>
      <c r="EOE114" s="476"/>
      <c r="EOF114" s="476"/>
      <c r="EOG114" s="475"/>
      <c r="EOH114" s="476"/>
      <c r="EOI114" s="476"/>
      <c r="EOJ114" s="476"/>
      <c r="EOK114" s="476"/>
      <c r="EOL114" s="476"/>
      <c r="EOM114" s="476"/>
      <c r="EON114" s="476"/>
      <c r="EOO114" s="475"/>
      <c r="EOP114" s="476"/>
      <c r="EOQ114" s="476"/>
      <c r="EOR114" s="476"/>
      <c r="EOS114" s="476"/>
      <c r="EOT114" s="476"/>
      <c r="EOU114" s="476"/>
      <c r="EOV114" s="476"/>
      <c r="EOW114" s="475"/>
      <c r="EOX114" s="476"/>
      <c r="EOY114" s="476"/>
      <c r="EOZ114" s="476"/>
      <c r="EPA114" s="476"/>
      <c r="EPB114" s="476"/>
      <c r="EPC114" s="476"/>
      <c r="EPD114" s="476"/>
      <c r="EPE114" s="475"/>
      <c r="EPF114" s="476"/>
      <c r="EPG114" s="476"/>
      <c r="EPH114" s="476"/>
      <c r="EPI114" s="476"/>
      <c r="EPJ114" s="476"/>
      <c r="EPK114" s="476"/>
      <c r="EPL114" s="476"/>
      <c r="EPM114" s="475"/>
      <c r="EPN114" s="476"/>
      <c r="EPO114" s="476"/>
      <c r="EPP114" s="476"/>
      <c r="EPQ114" s="476"/>
      <c r="EPR114" s="476"/>
      <c r="EPS114" s="476"/>
      <c r="EPT114" s="476"/>
      <c r="EPU114" s="475"/>
      <c r="EPV114" s="476"/>
      <c r="EPW114" s="476"/>
      <c r="EPX114" s="476"/>
      <c r="EPY114" s="476"/>
      <c r="EPZ114" s="476"/>
      <c r="EQA114" s="476"/>
      <c r="EQB114" s="476"/>
      <c r="EQC114" s="475"/>
      <c r="EQD114" s="476"/>
      <c r="EQE114" s="476"/>
      <c r="EQF114" s="476"/>
      <c r="EQG114" s="476"/>
      <c r="EQH114" s="476"/>
      <c r="EQI114" s="476"/>
      <c r="EQJ114" s="476"/>
      <c r="EQK114" s="475"/>
      <c r="EQL114" s="476"/>
      <c r="EQM114" s="476"/>
      <c r="EQN114" s="476"/>
      <c r="EQO114" s="476"/>
      <c r="EQP114" s="476"/>
      <c r="EQQ114" s="476"/>
      <c r="EQR114" s="476"/>
      <c r="EQS114" s="475"/>
      <c r="EQT114" s="476"/>
      <c r="EQU114" s="476"/>
      <c r="EQV114" s="476"/>
      <c r="EQW114" s="476"/>
      <c r="EQX114" s="476"/>
      <c r="EQY114" s="476"/>
      <c r="EQZ114" s="476"/>
      <c r="ERA114" s="475"/>
      <c r="ERB114" s="476"/>
      <c r="ERC114" s="476"/>
      <c r="ERD114" s="476"/>
      <c r="ERE114" s="476"/>
      <c r="ERF114" s="476"/>
      <c r="ERG114" s="476"/>
      <c r="ERH114" s="476"/>
      <c r="ERI114" s="475"/>
      <c r="ERJ114" s="476"/>
      <c r="ERK114" s="476"/>
      <c r="ERL114" s="476"/>
      <c r="ERM114" s="476"/>
      <c r="ERN114" s="476"/>
      <c r="ERO114" s="476"/>
      <c r="ERP114" s="476"/>
      <c r="ERQ114" s="475"/>
      <c r="ERR114" s="476"/>
      <c r="ERS114" s="476"/>
      <c r="ERT114" s="476"/>
      <c r="ERU114" s="476"/>
      <c r="ERV114" s="476"/>
      <c r="ERW114" s="476"/>
      <c r="ERX114" s="476"/>
      <c r="ERY114" s="475"/>
      <c r="ERZ114" s="476"/>
      <c r="ESA114" s="476"/>
      <c r="ESB114" s="476"/>
      <c r="ESC114" s="476"/>
      <c r="ESD114" s="476"/>
      <c r="ESE114" s="476"/>
      <c r="ESF114" s="476"/>
      <c r="ESG114" s="475"/>
      <c r="ESH114" s="476"/>
      <c r="ESI114" s="476"/>
      <c r="ESJ114" s="476"/>
      <c r="ESK114" s="476"/>
      <c r="ESL114" s="476"/>
      <c r="ESM114" s="476"/>
      <c r="ESN114" s="476"/>
      <c r="ESO114" s="475"/>
      <c r="ESP114" s="476"/>
      <c r="ESQ114" s="476"/>
      <c r="ESR114" s="476"/>
      <c r="ESS114" s="476"/>
      <c r="EST114" s="476"/>
      <c r="ESU114" s="476"/>
      <c r="ESV114" s="476"/>
      <c r="ESW114" s="475"/>
      <c r="ESX114" s="476"/>
      <c r="ESY114" s="476"/>
      <c r="ESZ114" s="476"/>
      <c r="ETA114" s="476"/>
      <c r="ETB114" s="476"/>
      <c r="ETC114" s="476"/>
      <c r="ETD114" s="476"/>
      <c r="ETE114" s="475"/>
      <c r="ETF114" s="476"/>
      <c r="ETG114" s="476"/>
      <c r="ETH114" s="476"/>
      <c r="ETI114" s="476"/>
      <c r="ETJ114" s="476"/>
      <c r="ETK114" s="476"/>
      <c r="ETL114" s="476"/>
      <c r="ETM114" s="475"/>
      <c r="ETN114" s="476"/>
      <c r="ETO114" s="476"/>
      <c r="ETP114" s="476"/>
      <c r="ETQ114" s="476"/>
      <c r="ETR114" s="476"/>
      <c r="ETS114" s="476"/>
      <c r="ETT114" s="476"/>
      <c r="ETU114" s="475"/>
      <c r="ETV114" s="476"/>
      <c r="ETW114" s="476"/>
      <c r="ETX114" s="476"/>
      <c r="ETY114" s="476"/>
      <c r="ETZ114" s="476"/>
      <c r="EUA114" s="476"/>
      <c r="EUB114" s="476"/>
      <c r="EUC114" s="475"/>
      <c r="EUD114" s="476"/>
      <c r="EUE114" s="476"/>
      <c r="EUF114" s="476"/>
      <c r="EUG114" s="476"/>
      <c r="EUH114" s="476"/>
      <c r="EUI114" s="476"/>
      <c r="EUJ114" s="476"/>
      <c r="EUK114" s="475"/>
      <c r="EUL114" s="476"/>
      <c r="EUM114" s="476"/>
      <c r="EUN114" s="476"/>
      <c r="EUO114" s="476"/>
      <c r="EUP114" s="476"/>
      <c r="EUQ114" s="476"/>
      <c r="EUR114" s="476"/>
      <c r="EUS114" s="475"/>
      <c r="EUT114" s="476"/>
      <c r="EUU114" s="476"/>
      <c r="EUV114" s="476"/>
      <c r="EUW114" s="476"/>
      <c r="EUX114" s="476"/>
      <c r="EUY114" s="476"/>
      <c r="EUZ114" s="476"/>
      <c r="EVA114" s="475"/>
      <c r="EVB114" s="476"/>
      <c r="EVC114" s="476"/>
      <c r="EVD114" s="476"/>
      <c r="EVE114" s="476"/>
      <c r="EVF114" s="476"/>
      <c r="EVG114" s="476"/>
      <c r="EVH114" s="476"/>
      <c r="EVI114" s="475"/>
      <c r="EVJ114" s="476"/>
      <c r="EVK114" s="476"/>
      <c r="EVL114" s="476"/>
      <c r="EVM114" s="476"/>
      <c r="EVN114" s="476"/>
      <c r="EVO114" s="476"/>
      <c r="EVP114" s="476"/>
      <c r="EVQ114" s="475"/>
      <c r="EVR114" s="476"/>
      <c r="EVS114" s="476"/>
      <c r="EVT114" s="476"/>
      <c r="EVU114" s="476"/>
      <c r="EVV114" s="476"/>
      <c r="EVW114" s="476"/>
      <c r="EVX114" s="476"/>
      <c r="EVY114" s="475"/>
      <c r="EVZ114" s="476"/>
      <c r="EWA114" s="476"/>
      <c r="EWB114" s="476"/>
      <c r="EWC114" s="476"/>
      <c r="EWD114" s="476"/>
      <c r="EWE114" s="476"/>
      <c r="EWF114" s="476"/>
      <c r="EWG114" s="475"/>
      <c r="EWH114" s="476"/>
      <c r="EWI114" s="476"/>
      <c r="EWJ114" s="476"/>
      <c r="EWK114" s="476"/>
      <c r="EWL114" s="476"/>
      <c r="EWM114" s="476"/>
      <c r="EWN114" s="476"/>
      <c r="EWO114" s="475"/>
      <c r="EWP114" s="476"/>
      <c r="EWQ114" s="476"/>
      <c r="EWR114" s="476"/>
      <c r="EWS114" s="476"/>
      <c r="EWT114" s="476"/>
      <c r="EWU114" s="476"/>
      <c r="EWV114" s="476"/>
      <c r="EWW114" s="475"/>
      <c r="EWX114" s="476"/>
      <c r="EWY114" s="476"/>
      <c r="EWZ114" s="476"/>
      <c r="EXA114" s="476"/>
      <c r="EXB114" s="476"/>
      <c r="EXC114" s="476"/>
      <c r="EXD114" s="476"/>
      <c r="EXE114" s="475"/>
      <c r="EXF114" s="476"/>
      <c r="EXG114" s="476"/>
      <c r="EXH114" s="476"/>
      <c r="EXI114" s="476"/>
      <c r="EXJ114" s="476"/>
      <c r="EXK114" s="476"/>
      <c r="EXL114" s="476"/>
      <c r="EXM114" s="475"/>
      <c r="EXN114" s="476"/>
      <c r="EXO114" s="476"/>
      <c r="EXP114" s="476"/>
      <c r="EXQ114" s="476"/>
      <c r="EXR114" s="476"/>
      <c r="EXS114" s="476"/>
      <c r="EXT114" s="476"/>
      <c r="EXU114" s="475"/>
      <c r="EXV114" s="476"/>
      <c r="EXW114" s="476"/>
      <c r="EXX114" s="476"/>
      <c r="EXY114" s="476"/>
      <c r="EXZ114" s="476"/>
      <c r="EYA114" s="476"/>
      <c r="EYB114" s="476"/>
      <c r="EYC114" s="475"/>
      <c r="EYD114" s="476"/>
      <c r="EYE114" s="476"/>
      <c r="EYF114" s="476"/>
      <c r="EYG114" s="476"/>
      <c r="EYH114" s="476"/>
      <c r="EYI114" s="476"/>
      <c r="EYJ114" s="476"/>
      <c r="EYK114" s="475"/>
      <c r="EYL114" s="476"/>
      <c r="EYM114" s="476"/>
      <c r="EYN114" s="476"/>
      <c r="EYO114" s="476"/>
      <c r="EYP114" s="476"/>
      <c r="EYQ114" s="476"/>
      <c r="EYR114" s="476"/>
      <c r="EYS114" s="475"/>
      <c r="EYT114" s="476"/>
      <c r="EYU114" s="476"/>
      <c r="EYV114" s="476"/>
      <c r="EYW114" s="476"/>
      <c r="EYX114" s="476"/>
      <c r="EYY114" s="476"/>
      <c r="EYZ114" s="476"/>
      <c r="EZA114" s="475"/>
      <c r="EZB114" s="476"/>
      <c r="EZC114" s="476"/>
      <c r="EZD114" s="476"/>
      <c r="EZE114" s="476"/>
      <c r="EZF114" s="476"/>
      <c r="EZG114" s="476"/>
      <c r="EZH114" s="476"/>
      <c r="EZI114" s="475"/>
      <c r="EZJ114" s="476"/>
      <c r="EZK114" s="476"/>
      <c r="EZL114" s="476"/>
      <c r="EZM114" s="476"/>
      <c r="EZN114" s="476"/>
      <c r="EZO114" s="476"/>
      <c r="EZP114" s="476"/>
      <c r="EZQ114" s="475"/>
      <c r="EZR114" s="476"/>
      <c r="EZS114" s="476"/>
      <c r="EZT114" s="476"/>
      <c r="EZU114" s="476"/>
      <c r="EZV114" s="476"/>
      <c r="EZW114" s="476"/>
      <c r="EZX114" s="476"/>
      <c r="EZY114" s="475"/>
      <c r="EZZ114" s="476"/>
      <c r="FAA114" s="476"/>
      <c r="FAB114" s="476"/>
      <c r="FAC114" s="476"/>
      <c r="FAD114" s="476"/>
      <c r="FAE114" s="476"/>
      <c r="FAF114" s="476"/>
      <c r="FAG114" s="475"/>
      <c r="FAH114" s="476"/>
      <c r="FAI114" s="476"/>
      <c r="FAJ114" s="476"/>
      <c r="FAK114" s="476"/>
      <c r="FAL114" s="476"/>
      <c r="FAM114" s="476"/>
      <c r="FAN114" s="476"/>
      <c r="FAO114" s="475"/>
      <c r="FAP114" s="476"/>
      <c r="FAQ114" s="476"/>
      <c r="FAR114" s="476"/>
      <c r="FAS114" s="476"/>
      <c r="FAT114" s="476"/>
      <c r="FAU114" s="476"/>
      <c r="FAV114" s="476"/>
      <c r="FAW114" s="475"/>
      <c r="FAX114" s="476"/>
      <c r="FAY114" s="476"/>
      <c r="FAZ114" s="476"/>
      <c r="FBA114" s="476"/>
      <c r="FBB114" s="476"/>
      <c r="FBC114" s="476"/>
      <c r="FBD114" s="476"/>
      <c r="FBE114" s="475"/>
      <c r="FBF114" s="476"/>
      <c r="FBG114" s="476"/>
      <c r="FBH114" s="476"/>
      <c r="FBI114" s="476"/>
      <c r="FBJ114" s="476"/>
      <c r="FBK114" s="476"/>
      <c r="FBL114" s="476"/>
      <c r="FBM114" s="475"/>
      <c r="FBN114" s="476"/>
      <c r="FBO114" s="476"/>
      <c r="FBP114" s="476"/>
      <c r="FBQ114" s="476"/>
      <c r="FBR114" s="476"/>
      <c r="FBS114" s="476"/>
      <c r="FBT114" s="476"/>
      <c r="FBU114" s="475"/>
      <c r="FBV114" s="476"/>
      <c r="FBW114" s="476"/>
      <c r="FBX114" s="476"/>
      <c r="FBY114" s="476"/>
      <c r="FBZ114" s="476"/>
      <c r="FCA114" s="476"/>
      <c r="FCB114" s="476"/>
      <c r="FCC114" s="475"/>
      <c r="FCD114" s="476"/>
      <c r="FCE114" s="476"/>
      <c r="FCF114" s="476"/>
      <c r="FCG114" s="476"/>
      <c r="FCH114" s="476"/>
      <c r="FCI114" s="476"/>
      <c r="FCJ114" s="476"/>
      <c r="FCK114" s="475"/>
      <c r="FCL114" s="476"/>
      <c r="FCM114" s="476"/>
      <c r="FCN114" s="476"/>
      <c r="FCO114" s="476"/>
      <c r="FCP114" s="476"/>
      <c r="FCQ114" s="476"/>
      <c r="FCR114" s="476"/>
      <c r="FCS114" s="475"/>
      <c r="FCT114" s="476"/>
      <c r="FCU114" s="476"/>
      <c r="FCV114" s="476"/>
      <c r="FCW114" s="476"/>
      <c r="FCX114" s="476"/>
      <c r="FCY114" s="476"/>
      <c r="FCZ114" s="476"/>
      <c r="FDA114" s="475"/>
      <c r="FDB114" s="476"/>
      <c r="FDC114" s="476"/>
      <c r="FDD114" s="476"/>
      <c r="FDE114" s="476"/>
      <c r="FDF114" s="476"/>
      <c r="FDG114" s="476"/>
      <c r="FDH114" s="476"/>
      <c r="FDI114" s="475"/>
      <c r="FDJ114" s="476"/>
      <c r="FDK114" s="476"/>
      <c r="FDL114" s="476"/>
      <c r="FDM114" s="476"/>
      <c r="FDN114" s="476"/>
      <c r="FDO114" s="476"/>
      <c r="FDP114" s="476"/>
      <c r="FDQ114" s="475"/>
      <c r="FDR114" s="476"/>
      <c r="FDS114" s="476"/>
      <c r="FDT114" s="476"/>
      <c r="FDU114" s="476"/>
      <c r="FDV114" s="476"/>
      <c r="FDW114" s="476"/>
      <c r="FDX114" s="476"/>
      <c r="FDY114" s="475"/>
      <c r="FDZ114" s="476"/>
      <c r="FEA114" s="476"/>
      <c r="FEB114" s="476"/>
      <c r="FEC114" s="476"/>
      <c r="FED114" s="476"/>
      <c r="FEE114" s="476"/>
      <c r="FEF114" s="476"/>
      <c r="FEG114" s="475"/>
      <c r="FEH114" s="476"/>
      <c r="FEI114" s="476"/>
      <c r="FEJ114" s="476"/>
      <c r="FEK114" s="476"/>
      <c r="FEL114" s="476"/>
      <c r="FEM114" s="476"/>
      <c r="FEN114" s="476"/>
      <c r="FEO114" s="475"/>
      <c r="FEP114" s="476"/>
      <c r="FEQ114" s="476"/>
      <c r="FER114" s="476"/>
      <c r="FES114" s="476"/>
      <c r="FET114" s="476"/>
      <c r="FEU114" s="476"/>
      <c r="FEV114" s="476"/>
      <c r="FEW114" s="475"/>
      <c r="FEX114" s="476"/>
      <c r="FEY114" s="476"/>
      <c r="FEZ114" s="476"/>
      <c r="FFA114" s="476"/>
      <c r="FFB114" s="476"/>
      <c r="FFC114" s="476"/>
      <c r="FFD114" s="476"/>
      <c r="FFE114" s="475"/>
      <c r="FFF114" s="476"/>
      <c r="FFG114" s="476"/>
      <c r="FFH114" s="476"/>
      <c r="FFI114" s="476"/>
      <c r="FFJ114" s="476"/>
      <c r="FFK114" s="476"/>
      <c r="FFL114" s="476"/>
      <c r="FFM114" s="475"/>
      <c r="FFN114" s="476"/>
      <c r="FFO114" s="476"/>
      <c r="FFP114" s="476"/>
      <c r="FFQ114" s="476"/>
      <c r="FFR114" s="476"/>
      <c r="FFS114" s="476"/>
      <c r="FFT114" s="476"/>
      <c r="FFU114" s="475"/>
      <c r="FFV114" s="476"/>
      <c r="FFW114" s="476"/>
      <c r="FFX114" s="476"/>
      <c r="FFY114" s="476"/>
      <c r="FFZ114" s="476"/>
      <c r="FGA114" s="476"/>
      <c r="FGB114" s="476"/>
      <c r="FGC114" s="475"/>
      <c r="FGD114" s="476"/>
      <c r="FGE114" s="476"/>
      <c r="FGF114" s="476"/>
      <c r="FGG114" s="476"/>
      <c r="FGH114" s="476"/>
      <c r="FGI114" s="476"/>
      <c r="FGJ114" s="476"/>
      <c r="FGK114" s="475"/>
      <c r="FGL114" s="476"/>
      <c r="FGM114" s="476"/>
      <c r="FGN114" s="476"/>
      <c r="FGO114" s="476"/>
      <c r="FGP114" s="476"/>
      <c r="FGQ114" s="476"/>
      <c r="FGR114" s="476"/>
      <c r="FGS114" s="475"/>
      <c r="FGT114" s="476"/>
      <c r="FGU114" s="476"/>
      <c r="FGV114" s="476"/>
      <c r="FGW114" s="476"/>
      <c r="FGX114" s="476"/>
      <c r="FGY114" s="476"/>
      <c r="FGZ114" s="476"/>
      <c r="FHA114" s="475"/>
      <c r="FHB114" s="476"/>
      <c r="FHC114" s="476"/>
      <c r="FHD114" s="476"/>
      <c r="FHE114" s="476"/>
      <c r="FHF114" s="476"/>
      <c r="FHG114" s="476"/>
      <c r="FHH114" s="476"/>
      <c r="FHI114" s="475"/>
      <c r="FHJ114" s="476"/>
      <c r="FHK114" s="476"/>
      <c r="FHL114" s="476"/>
      <c r="FHM114" s="476"/>
      <c r="FHN114" s="476"/>
      <c r="FHO114" s="476"/>
      <c r="FHP114" s="476"/>
      <c r="FHQ114" s="475"/>
      <c r="FHR114" s="476"/>
      <c r="FHS114" s="476"/>
      <c r="FHT114" s="476"/>
      <c r="FHU114" s="476"/>
      <c r="FHV114" s="476"/>
      <c r="FHW114" s="476"/>
      <c r="FHX114" s="476"/>
      <c r="FHY114" s="475"/>
      <c r="FHZ114" s="476"/>
      <c r="FIA114" s="476"/>
      <c r="FIB114" s="476"/>
      <c r="FIC114" s="476"/>
      <c r="FID114" s="476"/>
      <c r="FIE114" s="476"/>
      <c r="FIF114" s="476"/>
      <c r="FIG114" s="475"/>
      <c r="FIH114" s="476"/>
      <c r="FII114" s="476"/>
      <c r="FIJ114" s="476"/>
      <c r="FIK114" s="476"/>
      <c r="FIL114" s="476"/>
      <c r="FIM114" s="476"/>
      <c r="FIN114" s="476"/>
      <c r="FIO114" s="475"/>
      <c r="FIP114" s="476"/>
      <c r="FIQ114" s="476"/>
      <c r="FIR114" s="476"/>
      <c r="FIS114" s="476"/>
      <c r="FIT114" s="476"/>
      <c r="FIU114" s="476"/>
      <c r="FIV114" s="476"/>
      <c r="FIW114" s="475"/>
      <c r="FIX114" s="476"/>
      <c r="FIY114" s="476"/>
      <c r="FIZ114" s="476"/>
      <c r="FJA114" s="476"/>
      <c r="FJB114" s="476"/>
      <c r="FJC114" s="476"/>
      <c r="FJD114" s="476"/>
      <c r="FJE114" s="475"/>
      <c r="FJF114" s="476"/>
      <c r="FJG114" s="476"/>
      <c r="FJH114" s="476"/>
      <c r="FJI114" s="476"/>
      <c r="FJJ114" s="476"/>
      <c r="FJK114" s="476"/>
      <c r="FJL114" s="476"/>
      <c r="FJM114" s="475"/>
      <c r="FJN114" s="476"/>
      <c r="FJO114" s="476"/>
      <c r="FJP114" s="476"/>
      <c r="FJQ114" s="476"/>
      <c r="FJR114" s="476"/>
      <c r="FJS114" s="476"/>
      <c r="FJT114" s="476"/>
      <c r="FJU114" s="475"/>
      <c r="FJV114" s="476"/>
      <c r="FJW114" s="476"/>
      <c r="FJX114" s="476"/>
      <c r="FJY114" s="476"/>
      <c r="FJZ114" s="476"/>
      <c r="FKA114" s="476"/>
      <c r="FKB114" s="476"/>
      <c r="FKC114" s="475"/>
      <c r="FKD114" s="476"/>
      <c r="FKE114" s="476"/>
      <c r="FKF114" s="476"/>
      <c r="FKG114" s="476"/>
      <c r="FKH114" s="476"/>
      <c r="FKI114" s="476"/>
      <c r="FKJ114" s="476"/>
      <c r="FKK114" s="475"/>
      <c r="FKL114" s="476"/>
      <c r="FKM114" s="476"/>
      <c r="FKN114" s="476"/>
      <c r="FKO114" s="476"/>
      <c r="FKP114" s="476"/>
      <c r="FKQ114" s="476"/>
      <c r="FKR114" s="476"/>
      <c r="FKS114" s="475"/>
      <c r="FKT114" s="476"/>
      <c r="FKU114" s="476"/>
      <c r="FKV114" s="476"/>
      <c r="FKW114" s="476"/>
      <c r="FKX114" s="476"/>
      <c r="FKY114" s="476"/>
      <c r="FKZ114" s="476"/>
      <c r="FLA114" s="475"/>
      <c r="FLB114" s="476"/>
      <c r="FLC114" s="476"/>
      <c r="FLD114" s="476"/>
      <c r="FLE114" s="476"/>
      <c r="FLF114" s="476"/>
      <c r="FLG114" s="476"/>
      <c r="FLH114" s="476"/>
      <c r="FLI114" s="475"/>
      <c r="FLJ114" s="476"/>
      <c r="FLK114" s="476"/>
      <c r="FLL114" s="476"/>
      <c r="FLM114" s="476"/>
      <c r="FLN114" s="476"/>
      <c r="FLO114" s="476"/>
      <c r="FLP114" s="476"/>
      <c r="FLQ114" s="475"/>
      <c r="FLR114" s="476"/>
      <c r="FLS114" s="476"/>
      <c r="FLT114" s="476"/>
      <c r="FLU114" s="476"/>
      <c r="FLV114" s="476"/>
      <c r="FLW114" s="476"/>
      <c r="FLX114" s="476"/>
      <c r="FLY114" s="475"/>
      <c r="FLZ114" s="476"/>
      <c r="FMA114" s="476"/>
      <c r="FMB114" s="476"/>
      <c r="FMC114" s="476"/>
      <c r="FMD114" s="476"/>
      <c r="FME114" s="476"/>
      <c r="FMF114" s="476"/>
      <c r="FMG114" s="475"/>
      <c r="FMH114" s="476"/>
      <c r="FMI114" s="476"/>
      <c r="FMJ114" s="476"/>
      <c r="FMK114" s="476"/>
      <c r="FML114" s="476"/>
      <c r="FMM114" s="476"/>
      <c r="FMN114" s="476"/>
      <c r="FMO114" s="475"/>
      <c r="FMP114" s="476"/>
      <c r="FMQ114" s="476"/>
      <c r="FMR114" s="476"/>
      <c r="FMS114" s="476"/>
      <c r="FMT114" s="476"/>
      <c r="FMU114" s="476"/>
      <c r="FMV114" s="476"/>
      <c r="FMW114" s="475"/>
      <c r="FMX114" s="476"/>
      <c r="FMY114" s="476"/>
      <c r="FMZ114" s="476"/>
      <c r="FNA114" s="476"/>
      <c r="FNB114" s="476"/>
      <c r="FNC114" s="476"/>
      <c r="FND114" s="476"/>
      <c r="FNE114" s="475"/>
      <c r="FNF114" s="476"/>
      <c r="FNG114" s="476"/>
      <c r="FNH114" s="476"/>
      <c r="FNI114" s="476"/>
      <c r="FNJ114" s="476"/>
      <c r="FNK114" s="476"/>
      <c r="FNL114" s="476"/>
      <c r="FNM114" s="475"/>
      <c r="FNN114" s="476"/>
      <c r="FNO114" s="476"/>
      <c r="FNP114" s="476"/>
      <c r="FNQ114" s="476"/>
      <c r="FNR114" s="476"/>
      <c r="FNS114" s="476"/>
      <c r="FNT114" s="476"/>
      <c r="FNU114" s="475"/>
      <c r="FNV114" s="476"/>
      <c r="FNW114" s="476"/>
      <c r="FNX114" s="476"/>
      <c r="FNY114" s="476"/>
      <c r="FNZ114" s="476"/>
      <c r="FOA114" s="476"/>
      <c r="FOB114" s="476"/>
      <c r="FOC114" s="475"/>
      <c r="FOD114" s="476"/>
      <c r="FOE114" s="476"/>
      <c r="FOF114" s="476"/>
      <c r="FOG114" s="476"/>
      <c r="FOH114" s="476"/>
      <c r="FOI114" s="476"/>
      <c r="FOJ114" s="476"/>
      <c r="FOK114" s="475"/>
      <c r="FOL114" s="476"/>
      <c r="FOM114" s="476"/>
      <c r="FON114" s="476"/>
      <c r="FOO114" s="476"/>
      <c r="FOP114" s="476"/>
      <c r="FOQ114" s="476"/>
      <c r="FOR114" s="476"/>
      <c r="FOS114" s="475"/>
      <c r="FOT114" s="476"/>
      <c r="FOU114" s="476"/>
      <c r="FOV114" s="476"/>
      <c r="FOW114" s="476"/>
      <c r="FOX114" s="476"/>
      <c r="FOY114" s="476"/>
      <c r="FOZ114" s="476"/>
      <c r="FPA114" s="475"/>
      <c r="FPB114" s="476"/>
      <c r="FPC114" s="476"/>
      <c r="FPD114" s="476"/>
      <c r="FPE114" s="476"/>
      <c r="FPF114" s="476"/>
      <c r="FPG114" s="476"/>
      <c r="FPH114" s="476"/>
      <c r="FPI114" s="475"/>
      <c r="FPJ114" s="476"/>
      <c r="FPK114" s="476"/>
      <c r="FPL114" s="476"/>
      <c r="FPM114" s="476"/>
      <c r="FPN114" s="476"/>
      <c r="FPO114" s="476"/>
      <c r="FPP114" s="476"/>
      <c r="FPQ114" s="475"/>
      <c r="FPR114" s="476"/>
      <c r="FPS114" s="476"/>
      <c r="FPT114" s="476"/>
      <c r="FPU114" s="476"/>
      <c r="FPV114" s="476"/>
      <c r="FPW114" s="476"/>
      <c r="FPX114" s="476"/>
      <c r="FPY114" s="475"/>
      <c r="FPZ114" s="476"/>
      <c r="FQA114" s="476"/>
      <c r="FQB114" s="476"/>
      <c r="FQC114" s="476"/>
      <c r="FQD114" s="476"/>
      <c r="FQE114" s="476"/>
      <c r="FQF114" s="476"/>
      <c r="FQG114" s="475"/>
      <c r="FQH114" s="476"/>
      <c r="FQI114" s="476"/>
      <c r="FQJ114" s="476"/>
      <c r="FQK114" s="476"/>
      <c r="FQL114" s="476"/>
      <c r="FQM114" s="476"/>
      <c r="FQN114" s="476"/>
      <c r="FQO114" s="475"/>
      <c r="FQP114" s="476"/>
      <c r="FQQ114" s="476"/>
      <c r="FQR114" s="476"/>
      <c r="FQS114" s="476"/>
      <c r="FQT114" s="476"/>
      <c r="FQU114" s="476"/>
      <c r="FQV114" s="476"/>
      <c r="FQW114" s="475"/>
      <c r="FQX114" s="476"/>
      <c r="FQY114" s="476"/>
      <c r="FQZ114" s="476"/>
      <c r="FRA114" s="476"/>
      <c r="FRB114" s="476"/>
      <c r="FRC114" s="476"/>
      <c r="FRD114" s="476"/>
      <c r="FRE114" s="475"/>
      <c r="FRF114" s="476"/>
      <c r="FRG114" s="476"/>
      <c r="FRH114" s="476"/>
      <c r="FRI114" s="476"/>
      <c r="FRJ114" s="476"/>
      <c r="FRK114" s="476"/>
      <c r="FRL114" s="476"/>
      <c r="FRM114" s="475"/>
      <c r="FRN114" s="476"/>
      <c r="FRO114" s="476"/>
      <c r="FRP114" s="476"/>
      <c r="FRQ114" s="476"/>
      <c r="FRR114" s="476"/>
      <c r="FRS114" s="476"/>
      <c r="FRT114" s="476"/>
      <c r="FRU114" s="475"/>
      <c r="FRV114" s="476"/>
      <c r="FRW114" s="476"/>
      <c r="FRX114" s="476"/>
      <c r="FRY114" s="476"/>
      <c r="FRZ114" s="476"/>
      <c r="FSA114" s="476"/>
      <c r="FSB114" s="476"/>
      <c r="FSC114" s="475"/>
      <c r="FSD114" s="476"/>
      <c r="FSE114" s="476"/>
      <c r="FSF114" s="476"/>
      <c r="FSG114" s="476"/>
      <c r="FSH114" s="476"/>
      <c r="FSI114" s="476"/>
      <c r="FSJ114" s="476"/>
      <c r="FSK114" s="475"/>
      <c r="FSL114" s="476"/>
      <c r="FSM114" s="476"/>
      <c r="FSN114" s="476"/>
      <c r="FSO114" s="476"/>
      <c r="FSP114" s="476"/>
      <c r="FSQ114" s="476"/>
      <c r="FSR114" s="476"/>
      <c r="FSS114" s="475"/>
      <c r="FST114" s="476"/>
      <c r="FSU114" s="476"/>
      <c r="FSV114" s="476"/>
      <c r="FSW114" s="476"/>
      <c r="FSX114" s="476"/>
      <c r="FSY114" s="476"/>
      <c r="FSZ114" s="476"/>
      <c r="FTA114" s="475"/>
      <c r="FTB114" s="476"/>
      <c r="FTC114" s="476"/>
      <c r="FTD114" s="476"/>
      <c r="FTE114" s="476"/>
      <c r="FTF114" s="476"/>
      <c r="FTG114" s="476"/>
      <c r="FTH114" s="476"/>
      <c r="FTI114" s="475"/>
      <c r="FTJ114" s="476"/>
      <c r="FTK114" s="476"/>
      <c r="FTL114" s="476"/>
      <c r="FTM114" s="476"/>
      <c r="FTN114" s="476"/>
      <c r="FTO114" s="476"/>
      <c r="FTP114" s="476"/>
      <c r="FTQ114" s="475"/>
      <c r="FTR114" s="476"/>
      <c r="FTS114" s="476"/>
      <c r="FTT114" s="476"/>
      <c r="FTU114" s="476"/>
      <c r="FTV114" s="476"/>
      <c r="FTW114" s="476"/>
      <c r="FTX114" s="476"/>
      <c r="FTY114" s="475"/>
      <c r="FTZ114" s="476"/>
      <c r="FUA114" s="476"/>
      <c r="FUB114" s="476"/>
      <c r="FUC114" s="476"/>
      <c r="FUD114" s="476"/>
      <c r="FUE114" s="476"/>
      <c r="FUF114" s="476"/>
      <c r="FUG114" s="475"/>
      <c r="FUH114" s="476"/>
      <c r="FUI114" s="476"/>
      <c r="FUJ114" s="476"/>
      <c r="FUK114" s="476"/>
      <c r="FUL114" s="476"/>
      <c r="FUM114" s="476"/>
      <c r="FUN114" s="476"/>
      <c r="FUO114" s="475"/>
      <c r="FUP114" s="476"/>
      <c r="FUQ114" s="476"/>
      <c r="FUR114" s="476"/>
      <c r="FUS114" s="476"/>
      <c r="FUT114" s="476"/>
      <c r="FUU114" s="476"/>
      <c r="FUV114" s="476"/>
      <c r="FUW114" s="475"/>
      <c r="FUX114" s="476"/>
      <c r="FUY114" s="476"/>
      <c r="FUZ114" s="476"/>
      <c r="FVA114" s="476"/>
      <c r="FVB114" s="476"/>
      <c r="FVC114" s="476"/>
      <c r="FVD114" s="476"/>
      <c r="FVE114" s="475"/>
      <c r="FVF114" s="476"/>
      <c r="FVG114" s="476"/>
      <c r="FVH114" s="476"/>
      <c r="FVI114" s="476"/>
      <c r="FVJ114" s="476"/>
      <c r="FVK114" s="476"/>
      <c r="FVL114" s="476"/>
      <c r="FVM114" s="475"/>
      <c r="FVN114" s="476"/>
      <c r="FVO114" s="476"/>
      <c r="FVP114" s="476"/>
      <c r="FVQ114" s="476"/>
      <c r="FVR114" s="476"/>
      <c r="FVS114" s="476"/>
      <c r="FVT114" s="476"/>
      <c r="FVU114" s="475"/>
      <c r="FVV114" s="476"/>
      <c r="FVW114" s="476"/>
      <c r="FVX114" s="476"/>
      <c r="FVY114" s="476"/>
      <c r="FVZ114" s="476"/>
      <c r="FWA114" s="476"/>
      <c r="FWB114" s="476"/>
      <c r="FWC114" s="475"/>
      <c r="FWD114" s="476"/>
      <c r="FWE114" s="476"/>
      <c r="FWF114" s="476"/>
      <c r="FWG114" s="476"/>
      <c r="FWH114" s="476"/>
      <c r="FWI114" s="476"/>
      <c r="FWJ114" s="476"/>
      <c r="FWK114" s="475"/>
      <c r="FWL114" s="476"/>
      <c r="FWM114" s="476"/>
      <c r="FWN114" s="476"/>
      <c r="FWO114" s="476"/>
      <c r="FWP114" s="476"/>
      <c r="FWQ114" s="476"/>
      <c r="FWR114" s="476"/>
      <c r="FWS114" s="475"/>
      <c r="FWT114" s="476"/>
      <c r="FWU114" s="476"/>
      <c r="FWV114" s="476"/>
      <c r="FWW114" s="476"/>
      <c r="FWX114" s="476"/>
      <c r="FWY114" s="476"/>
      <c r="FWZ114" s="476"/>
      <c r="FXA114" s="475"/>
      <c r="FXB114" s="476"/>
      <c r="FXC114" s="476"/>
      <c r="FXD114" s="476"/>
      <c r="FXE114" s="476"/>
      <c r="FXF114" s="476"/>
      <c r="FXG114" s="476"/>
      <c r="FXH114" s="476"/>
      <c r="FXI114" s="475"/>
      <c r="FXJ114" s="476"/>
      <c r="FXK114" s="476"/>
      <c r="FXL114" s="476"/>
      <c r="FXM114" s="476"/>
      <c r="FXN114" s="476"/>
      <c r="FXO114" s="476"/>
      <c r="FXP114" s="476"/>
      <c r="FXQ114" s="475"/>
      <c r="FXR114" s="476"/>
      <c r="FXS114" s="476"/>
      <c r="FXT114" s="476"/>
      <c r="FXU114" s="476"/>
      <c r="FXV114" s="476"/>
      <c r="FXW114" s="476"/>
      <c r="FXX114" s="476"/>
      <c r="FXY114" s="475"/>
      <c r="FXZ114" s="476"/>
      <c r="FYA114" s="476"/>
      <c r="FYB114" s="476"/>
      <c r="FYC114" s="476"/>
      <c r="FYD114" s="476"/>
      <c r="FYE114" s="476"/>
      <c r="FYF114" s="476"/>
      <c r="FYG114" s="475"/>
      <c r="FYH114" s="476"/>
      <c r="FYI114" s="476"/>
      <c r="FYJ114" s="476"/>
      <c r="FYK114" s="476"/>
      <c r="FYL114" s="476"/>
      <c r="FYM114" s="476"/>
      <c r="FYN114" s="476"/>
      <c r="FYO114" s="475"/>
      <c r="FYP114" s="476"/>
      <c r="FYQ114" s="476"/>
      <c r="FYR114" s="476"/>
      <c r="FYS114" s="476"/>
      <c r="FYT114" s="476"/>
      <c r="FYU114" s="476"/>
      <c r="FYV114" s="476"/>
      <c r="FYW114" s="475"/>
      <c r="FYX114" s="476"/>
      <c r="FYY114" s="476"/>
      <c r="FYZ114" s="476"/>
      <c r="FZA114" s="476"/>
      <c r="FZB114" s="476"/>
      <c r="FZC114" s="476"/>
      <c r="FZD114" s="476"/>
      <c r="FZE114" s="475"/>
      <c r="FZF114" s="476"/>
      <c r="FZG114" s="476"/>
      <c r="FZH114" s="476"/>
      <c r="FZI114" s="476"/>
      <c r="FZJ114" s="476"/>
      <c r="FZK114" s="476"/>
      <c r="FZL114" s="476"/>
      <c r="FZM114" s="475"/>
      <c r="FZN114" s="476"/>
      <c r="FZO114" s="476"/>
      <c r="FZP114" s="476"/>
      <c r="FZQ114" s="476"/>
      <c r="FZR114" s="476"/>
      <c r="FZS114" s="476"/>
      <c r="FZT114" s="476"/>
      <c r="FZU114" s="475"/>
      <c r="FZV114" s="476"/>
      <c r="FZW114" s="476"/>
      <c r="FZX114" s="476"/>
      <c r="FZY114" s="476"/>
      <c r="FZZ114" s="476"/>
      <c r="GAA114" s="476"/>
      <c r="GAB114" s="476"/>
      <c r="GAC114" s="475"/>
      <c r="GAD114" s="476"/>
      <c r="GAE114" s="476"/>
      <c r="GAF114" s="476"/>
      <c r="GAG114" s="476"/>
      <c r="GAH114" s="476"/>
      <c r="GAI114" s="476"/>
      <c r="GAJ114" s="476"/>
      <c r="GAK114" s="475"/>
      <c r="GAL114" s="476"/>
      <c r="GAM114" s="476"/>
      <c r="GAN114" s="476"/>
      <c r="GAO114" s="476"/>
      <c r="GAP114" s="476"/>
      <c r="GAQ114" s="476"/>
      <c r="GAR114" s="476"/>
      <c r="GAS114" s="475"/>
      <c r="GAT114" s="476"/>
      <c r="GAU114" s="476"/>
      <c r="GAV114" s="476"/>
      <c r="GAW114" s="476"/>
      <c r="GAX114" s="476"/>
      <c r="GAY114" s="476"/>
      <c r="GAZ114" s="476"/>
      <c r="GBA114" s="475"/>
      <c r="GBB114" s="476"/>
      <c r="GBC114" s="476"/>
      <c r="GBD114" s="476"/>
      <c r="GBE114" s="476"/>
      <c r="GBF114" s="476"/>
      <c r="GBG114" s="476"/>
      <c r="GBH114" s="476"/>
      <c r="GBI114" s="475"/>
      <c r="GBJ114" s="476"/>
      <c r="GBK114" s="476"/>
      <c r="GBL114" s="476"/>
      <c r="GBM114" s="476"/>
      <c r="GBN114" s="476"/>
      <c r="GBO114" s="476"/>
      <c r="GBP114" s="476"/>
      <c r="GBQ114" s="475"/>
      <c r="GBR114" s="476"/>
      <c r="GBS114" s="476"/>
      <c r="GBT114" s="476"/>
      <c r="GBU114" s="476"/>
      <c r="GBV114" s="476"/>
      <c r="GBW114" s="476"/>
      <c r="GBX114" s="476"/>
      <c r="GBY114" s="475"/>
      <c r="GBZ114" s="476"/>
      <c r="GCA114" s="476"/>
      <c r="GCB114" s="476"/>
      <c r="GCC114" s="476"/>
      <c r="GCD114" s="476"/>
      <c r="GCE114" s="476"/>
      <c r="GCF114" s="476"/>
      <c r="GCG114" s="475"/>
      <c r="GCH114" s="476"/>
      <c r="GCI114" s="476"/>
      <c r="GCJ114" s="476"/>
      <c r="GCK114" s="476"/>
      <c r="GCL114" s="476"/>
      <c r="GCM114" s="476"/>
      <c r="GCN114" s="476"/>
      <c r="GCO114" s="475"/>
      <c r="GCP114" s="476"/>
      <c r="GCQ114" s="476"/>
      <c r="GCR114" s="476"/>
      <c r="GCS114" s="476"/>
      <c r="GCT114" s="476"/>
      <c r="GCU114" s="476"/>
      <c r="GCV114" s="476"/>
      <c r="GCW114" s="475"/>
      <c r="GCX114" s="476"/>
      <c r="GCY114" s="476"/>
      <c r="GCZ114" s="476"/>
      <c r="GDA114" s="476"/>
      <c r="GDB114" s="476"/>
      <c r="GDC114" s="476"/>
      <c r="GDD114" s="476"/>
      <c r="GDE114" s="475"/>
      <c r="GDF114" s="476"/>
      <c r="GDG114" s="476"/>
      <c r="GDH114" s="476"/>
      <c r="GDI114" s="476"/>
      <c r="GDJ114" s="476"/>
      <c r="GDK114" s="476"/>
      <c r="GDL114" s="476"/>
      <c r="GDM114" s="475"/>
      <c r="GDN114" s="476"/>
      <c r="GDO114" s="476"/>
      <c r="GDP114" s="476"/>
      <c r="GDQ114" s="476"/>
      <c r="GDR114" s="476"/>
      <c r="GDS114" s="476"/>
      <c r="GDT114" s="476"/>
      <c r="GDU114" s="475"/>
      <c r="GDV114" s="476"/>
      <c r="GDW114" s="476"/>
      <c r="GDX114" s="476"/>
      <c r="GDY114" s="476"/>
      <c r="GDZ114" s="476"/>
      <c r="GEA114" s="476"/>
      <c r="GEB114" s="476"/>
      <c r="GEC114" s="475"/>
      <c r="GED114" s="476"/>
      <c r="GEE114" s="476"/>
      <c r="GEF114" s="476"/>
      <c r="GEG114" s="476"/>
      <c r="GEH114" s="476"/>
      <c r="GEI114" s="476"/>
      <c r="GEJ114" s="476"/>
      <c r="GEK114" s="475"/>
      <c r="GEL114" s="476"/>
      <c r="GEM114" s="476"/>
      <c r="GEN114" s="476"/>
      <c r="GEO114" s="476"/>
      <c r="GEP114" s="476"/>
      <c r="GEQ114" s="476"/>
      <c r="GER114" s="476"/>
      <c r="GES114" s="475"/>
      <c r="GET114" s="476"/>
      <c r="GEU114" s="476"/>
      <c r="GEV114" s="476"/>
      <c r="GEW114" s="476"/>
      <c r="GEX114" s="476"/>
      <c r="GEY114" s="476"/>
      <c r="GEZ114" s="476"/>
      <c r="GFA114" s="475"/>
      <c r="GFB114" s="476"/>
      <c r="GFC114" s="476"/>
      <c r="GFD114" s="476"/>
      <c r="GFE114" s="476"/>
      <c r="GFF114" s="476"/>
      <c r="GFG114" s="476"/>
      <c r="GFH114" s="476"/>
      <c r="GFI114" s="475"/>
      <c r="GFJ114" s="476"/>
      <c r="GFK114" s="476"/>
      <c r="GFL114" s="476"/>
      <c r="GFM114" s="476"/>
      <c r="GFN114" s="476"/>
      <c r="GFO114" s="476"/>
      <c r="GFP114" s="476"/>
      <c r="GFQ114" s="475"/>
      <c r="GFR114" s="476"/>
      <c r="GFS114" s="476"/>
      <c r="GFT114" s="476"/>
      <c r="GFU114" s="476"/>
      <c r="GFV114" s="476"/>
      <c r="GFW114" s="476"/>
      <c r="GFX114" s="476"/>
      <c r="GFY114" s="475"/>
      <c r="GFZ114" s="476"/>
      <c r="GGA114" s="476"/>
      <c r="GGB114" s="476"/>
      <c r="GGC114" s="476"/>
      <c r="GGD114" s="476"/>
      <c r="GGE114" s="476"/>
      <c r="GGF114" s="476"/>
      <c r="GGG114" s="475"/>
      <c r="GGH114" s="476"/>
      <c r="GGI114" s="476"/>
      <c r="GGJ114" s="476"/>
      <c r="GGK114" s="476"/>
      <c r="GGL114" s="476"/>
      <c r="GGM114" s="476"/>
      <c r="GGN114" s="476"/>
      <c r="GGO114" s="475"/>
      <c r="GGP114" s="476"/>
      <c r="GGQ114" s="476"/>
      <c r="GGR114" s="476"/>
      <c r="GGS114" s="476"/>
      <c r="GGT114" s="476"/>
      <c r="GGU114" s="476"/>
      <c r="GGV114" s="476"/>
      <c r="GGW114" s="475"/>
      <c r="GGX114" s="476"/>
      <c r="GGY114" s="476"/>
      <c r="GGZ114" s="476"/>
      <c r="GHA114" s="476"/>
      <c r="GHB114" s="476"/>
      <c r="GHC114" s="476"/>
      <c r="GHD114" s="476"/>
      <c r="GHE114" s="475"/>
      <c r="GHF114" s="476"/>
      <c r="GHG114" s="476"/>
      <c r="GHH114" s="476"/>
      <c r="GHI114" s="476"/>
      <c r="GHJ114" s="476"/>
      <c r="GHK114" s="476"/>
      <c r="GHL114" s="476"/>
      <c r="GHM114" s="475"/>
      <c r="GHN114" s="476"/>
      <c r="GHO114" s="476"/>
      <c r="GHP114" s="476"/>
      <c r="GHQ114" s="476"/>
      <c r="GHR114" s="476"/>
      <c r="GHS114" s="476"/>
      <c r="GHT114" s="476"/>
      <c r="GHU114" s="475"/>
      <c r="GHV114" s="476"/>
      <c r="GHW114" s="476"/>
      <c r="GHX114" s="476"/>
      <c r="GHY114" s="476"/>
      <c r="GHZ114" s="476"/>
      <c r="GIA114" s="476"/>
      <c r="GIB114" s="476"/>
      <c r="GIC114" s="475"/>
      <c r="GID114" s="476"/>
      <c r="GIE114" s="476"/>
      <c r="GIF114" s="476"/>
      <c r="GIG114" s="476"/>
      <c r="GIH114" s="476"/>
      <c r="GII114" s="476"/>
      <c r="GIJ114" s="476"/>
      <c r="GIK114" s="475"/>
      <c r="GIL114" s="476"/>
      <c r="GIM114" s="476"/>
      <c r="GIN114" s="476"/>
      <c r="GIO114" s="476"/>
      <c r="GIP114" s="476"/>
      <c r="GIQ114" s="476"/>
      <c r="GIR114" s="476"/>
      <c r="GIS114" s="475"/>
      <c r="GIT114" s="476"/>
      <c r="GIU114" s="476"/>
      <c r="GIV114" s="476"/>
      <c r="GIW114" s="476"/>
      <c r="GIX114" s="476"/>
      <c r="GIY114" s="476"/>
      <c r="GIZ114" s="476"/>
      <c r="GJA114" s="475"/>
      <c r="GJB114" s="476"/>
      <c r="GJC114" s="476"/>
      <c r="GJD114" s="476"/>
      <c r="GJE114" s="476"/>
      <c r="GJF114" s="476"/>
      <c r="GJG114" s="476"/>
      <c r="GJH114" s="476"/>
      <c r="GJI114" s="475"/>
      <c r="GJJ114" s="476"/>
      <c r="GJK114" s="476"/>
      <c r="GJL114" s="476"/>
      <c r="GJM114" s="476"/>
      <c r="GJN114" s="476"/>
      <c r="GJO114" s="476"/>
      <c r="GJP114" s="476"/>
      <c r="GJQ114" s="475"/>
      <c r="GJR114" s="476"/>
      <c r="GJS114" s="476"/>
      <c r="GJT114" s="476"/>
      <c r="GJU114" s="476"/>
      <c r="GJV114" s="476"/>
      <c r="GJW114" s="476"/>
      <c r="GJX114" s="476"/>
      <c r="GJY114" s="475"/>
      <c r="GJZ114" s="476"/>
      <c r="GKA114" s="476"/>
      <c r="GKB114" s="476"/>
      <c r="GKC114" s="476"/>
      <c r="GKD114" s="476"/>
      <c r="GKE114" s="476"/>
      <c r="GKF114" s="476"/>
      <c r="GKG114" s="475"/>
      <c r="GKH114" s="476"/>
      <c r="GKI114" s="476"/>
      <c r="GKJ114" s="476"/>
      <c r="GKK114" s="476"/>
      <c r="GKL114" s="476"/>
      <c r="GKM114" s="476"/>
      <c r="GKN114" s="476"/>
      <c r="GKO114" s="475"/>
      <c r="GKP114" s="476"/>
      <c r="GKQ114" s="476"/>
      <c r="GKR114" s="476"/>
      <c r="GKS114" s="476"/>
      <c r="GKT114" s="476"/>
      <c r="GKU114" s="476"/>
      <c r="GKV114" s="476"/>
      <c r="GKW114" s="475"/>
      <c r="GKX114" s="476"/>
      <c r="GKY114" s="476"/>
      <c r="GKZ114" s="476"/>
      <c r="GLA114" s="476"/>
      <c r="GLB114" s="476"/>
      <c r="GLC114" s="476"/>
      <c r="GLD114" s="476"/>
      <c r="GLE114" s="475"/>
      <c r="GLF114" s="476"/>
      <c r="GLG114" s="476"/>
      <c r="GLH114" s="476"/>
      <c r="GLI114" s="476"/>
      <c r="GLJ114" s="476"/>
      <c r="GLK114" s="476"/>
      <c r="GLL114" s="476"/>
      <c r="GLM114" s="475"/>
      <c r="GLN114" s="476"/>
      <c r="GLO114" s="476"/>
      <c r="GLP114" s="476"/>
      <c r="GLQ114" s="476"/>
      <c r="GLR114" s="476"/>
      <c r="GLS114" s="476"/>
      <c r="GLT114" s="476"/>
      <c r="GLU114" s="475"/>
      <c r="GLV114" s="476"/>
      <c r="GLW114" s="476"/>
      <c r="GLX114" s="476"/>
      <c r="GLY114" s="476"/>
      <c r="GLZ114" s="476"/>
      <c r="GMA114" s="476"/>
      <c r="GMB114" s="476"/>
      <c r="GMC114" s="475"/>
      <c r="GMD114" s="476"/>
      <c r="GME114" s="476"/>
      <c r="GMF114" s="476"/>
      <c r="GMG114" s="476"/>
      <c r="GMH114" s="476"/>
      <c r="GMI114" s="476"/>
      <c r="GMJ114" s="476"/>
      <c r="GMK114" s="475"/>
      <c r="GML114" s="476"/>
      <c r="GMM114" s="476"/>
      <c r="GMN114" s="476"/>
      <c r="GMO114" s="476"/>
      <c r="GMP114" s="476"/>
      <c r="GMQ114" s="476"/>
      <c r="GMR114" s="476"/>
      <c r="GMS114" s="475"/>
      <c r="GMT114" s="476"/>
      <c r="GMU114" s="476"/>
      <c r="GMV114" s="476"/>
      <c r="GMW114" s="476"/>
      <c r="GMX114" s="476"/>
      <c r="GMY114" s="476"/>
      <c r="GMZ114" s="476"/>
      <c r="GNA114" s="475"/>
      <c r="GNB114" s="476"/>
      <c r="GNC114" s="476"/>
      <c r="GND114" s="476"/>
      <c r="GNE114" s="476"/>
      <c r="GNF114" s="476"/>
      <c r="GNG114" s="476"/>
      <c r="GNH114" s="476"/>
      <c r="GNI114" s="475"/>
      <c r="GNJ114" s="476"/>
      <c r="GNK114" s="476"/>
      <c r="GNL114" s="476"/>
      <c r="GNM114" s="476"/>
      <c r="GNN114" s="476"/>
      <c r="GNO114" s="476"/>
      <c r="GNP114" s="476"/>
      <c r="GNQ114" s="475"/>
      <c r="GNR114" s="476"/>
      <c r="GNS114" s="476"/>
      <c r="GNT114" s="476"/>
      <c r="GNU114" s="476"/>
      <c r="GNV114" s="476"/>
      <c r="GNW114" s="476"/>
      <c r="GNX114" s="476"/>
      <c r="GNY114" s="475"/>
      <c r="GNZ114" s="476"/>
      <c r="GOA114" s="476"/>
      <c r="GOB114" s="476"/>
      <c r="GOC114" s="476"/>
      <c r="GOD114" s="476"/>
      <c r="GOE114" s="476"/>
      <c r="GOF114" s="476"/>
      <c r="GOG114" s="475"/>
      <c r="GOH114" s="476"/>
      <c r="GOI114" s="476"/>
      <c r="GOJ114" s="476"/>
      <c r="GOK114" s="476"/>
      <c r="GOL114" s="476"/>
      <c r="GOM114" s="476"/>
      <c r="GON114" s="476"/>
      <c r="GOO114" s="475"/>
      <c r="GOP114" s="476"/>
      <c r="GOQ114" s="476"/>
      <c r="GOR114" s="476"/>
      <c r="GOS114" s="476"/>
      <c r="GOT114" s="476"/>
      <c r="GOU114" s="476"/>
      <c r="GOV114" s="476"/>
      <c r="GOW114" s="475"/>
      <c r="GOX114" s="476"/>
      <c r="GOY114" s="476"/>
      <c r="GOZ114" s="476"/>
      <c r="GPA114" s="476"/>
      <c r="GPB114" s="476"/>
      <c r="GPC114" s="476"/>
      <c r="GPD114" s="476"/>
      <c r="GPE114" s="475"/>
      <c r="GPF114" s="476"/>
      <c r="GPG114" s="476"/>
      <c r="GPH114" s="476"/>
      <c r="GPI114" s="476"/>
      <c r="GPJ114" s="476"/>
      <c r="GPK114" s="476"/>
      <c r="GPL114" s="476"/>
      <c r="GPM114" s="475"/>
      <c r="GPN114" s="476"/>
      <c r="GPO114" s="476"/>
      <c r="GPP114" s="476"/>
      <c r="GPQ114" s="476"/>
      <c r="GPR114" s="476"/>
      <c r="GPS114" s="476"/>
      <c r="GPT114" s="476"/>
      <c r="GPU114" s="475"/>
      <c r="GPV114" s="476"/>
      <c r="GPW114" s="476"/>
      <c r="GPX114" s="476"/>
      <c r="GPY114" s="476"/>
      <c r="GPZ114" s="476"/>
      <c r="GQA114" s="476"/>
      <c r="GQB114" s="476"/>
      <c r="GQC114" s="475"/>
      <c r="GQD114" s="476"/>
      <c r="GQE114" s="476"/>
      <c r="GQF114" s="476"/>
      <c r="GQG114" s="476"/>
      <c r="GQH114" s="476"/>
      <c r="GQI114" s="476"/>
      <c r="GQJ114" s="476"/>
      <c r="GQK114" s="475"/>
      <c r="GQL114" s="476"/>
      <c r="GQM114" s="476"/>
      <c r="GQN114" s="476"/>
      <c r="GQO114" s="476"/>
      <c r="GQP114" s="476"/>
      <c r="GQQ114" s="476"/>
      <c r="GQR114" s="476"/>
      <c r="GQS114" s="475"/>
      <c r="GQT114" s="476"/>
      <c r="GQU114" s="476"/>
      <c r="GQV114" s="476"/>
      <c r="GQW114" s="476"/>
      <c r="GQX114" s="476"/>
      <c r="GQY114" s="476"/>
      <c r="GQZ114" s="476"/>
      <c r="GRA114" s="475"/>
      <c r="GRB114" s="476"/>
      <c r="GRC114" s="476"/>
      <c r="GRD114" s="476"/>
      <c r="GRE114" s="476"/>
      <c r="GRF114" s="476"/>
      <c r="GRG114" s="476"/>
      <c r="GRH114" s="476"/>
      <c r="GRI114" s="475"/>
      <c r="GRJ114" s="476"/>
      <c r="GRK114" s="476"/>
      <c r="GRL114" s="476"/>
      <c r="GRM114" s="476"/>
      <c r="GRN114" s="476"/>
      <c r="GRO114" s="476"/>
      <c r="GRP114" s="476"/>
      <c r="GRQ114" s="475"/>
      <c r="GRR114" s="476"/>
      <c r="GRS114" s="476"/>
      <c r="GRT114" s="476"/>
      <c r="GRU114" s="476"/>
      <c r="GRV114" s="476"/>
      <c r="GRW114" s="476"/>
      <c r="GRX114" s="476"/>
      <c r="GRY114" s="475"/>
      <c r="GRZ114" s="476"/>
      <c r="GSA114" s="476"/>
      <c r="GSB114" s="476"/>
      <c r="GSC114" s="476"/>
      <c r="GSD114" s="476"/>
      <c r="GSE114" s="476"/>
      <c r="GSF114" s="476"/>
      <c r="GSG114" s="475"/>
      <c r="GSH114" s="476"/>
      <c r="GSI114" s="476"/>
      <c r="GSJ114" s="476"/>
      <c r="GSK114" s="476"/>
      <c r="GSL114" s="476"/>
      <c r="GSM114" s="476"/>
      <c r="GSN114" s="476"/>
      <c r="GSO114" s="475"/>
      <c r="GSP114" s="476"/>
      <c r="GSQ114" s="476"/>
      <c r="GSR114" s="476"/>
      <c r="GSS114" s="476"/>
      <c r="GST114" s="476"/>
      <c r="GSU114" s="476"/>
      <c r="GSV114" s="476"/>
      <c r="GSW114" s="475"/>
      <c r="GSX114" s="476"/>
      <c r="GSY114" s="476"/>
      <c r="GSZ114" s="476"/>
      <c r="GTA114" s="476"/>
      <c r="GTB114" s="476"/>
      <c r="GTC114" s="476"/>
      <c r="GTD114" s="476"/>
      <c r="GTE114" s="475"/>
      <c r="GTF114" s="476"/>
      <c r="GTG114" s="476"/>
      <c r="GTH114" s="476"/>
      <c r="GTI114" s="476"/>
      <c r="GTJ114" s="476"/>
      <c r="GTK114" s="476"/>
      <c r="GTL114" s="476"/>
      <c r="GTM114" s="475"/>
      <c r="GTN114" s="476"/>
      <c r="GTO114" s="476"/>
      <c r="GTP114" s="476"/>
      <c r="GTQ114" s="476"/>
      <c r="GTR114" s="476"/>
      <c r="GTS114" s="476"/>
      <c r="GTT114" s="476"/>
      <c r="GTU114" s="475"/>
      <c r="GTV114" s="476"/>
      <c r="GTW114" s="476"/>
      <c r="GTX114" s="476"/>
      <c r="GTY114" s="476"/>
      <c r="GTZ114" s="476"/>
      <c r="GUA114" s="476"/>
      <c r="GUB114" s="476"/>
      <c r="GUC114" s="475"/>
      <c r="GUD114" s="476"/>
      <c r="GUE114" s="476"/>
      <c r="GUF114" s="476"/>
      <c r="GUG114" s="476"/>
      <c r="GUH114" s="476"/>
      <c r="GUI114" s="476"/>
      <c r="GUJ114" s="476"/>
      <c r="GUK114" s="475"/>
      <c r="GUL114" s="476"/>
      <c r="GUM114" s="476"/>
      <c r="GUN114" s="476"/>
      <c r="GUO114" s="476"/>
      <c r="GUP114" s="476"/>
      <c r="GUQ114" s="476"/>
      <c r="GUR114" s="476"/>
      <c r="GUS114" s="475"/>
      <c r="GUT114" s="476"/>
      <c r="GUU114" s="476"/>
      <c r="GUV114" s="476"/>
      <c r="GUW114" s="476"/>
      <c r="GUX114" s="476"/>
      <c r="GUY114" s="476"/>
      <c r="GUZ114" s="476"/>
      <c r="GVA114" s="475"/>
      <c r="GVB114" s="476"/>
      <c r="GVC114" s="476"/>
      <c r="GVD114" s="476"/>
      <c r="GVE114" s="476"/>
      <c r="GVF114" s="476"/>
      <c r="GVG114" s="476"/>
      <c r="GVH114" s="476"/>
      <c r="GVI114" s="475"/>
      <c r="GVJ114" s="476"/>
      <c r="GVK114" s="476"/>
      <c r="GVL114" s="476"/>
      <c r="GVM114" s="476"/>
      <c r="GVN114" s="476"/>
      <c r="GVO114" s="476"/>
      <c r="GVP114" s="476"/>
      <c r="GVQ114" s="475"/>
      <c r="GVR114" s="476"/>
      <c r="GVS114" s="476"/>
      <c r="GVT114" s="476"/>
      <c r="GVU114" s="476"/>
      <c r="GVV114" s="476"/>
      <c r="GVW114" s="476"/>
      <c r="GVX114" s="476"/>
      <c r="GVY114" s="475"/>
      <c r="GVZ114" s="476"/>
      <c r="GWA114" s="476"/>
      <c r="GWB114" s="476"/>
      <c r="GWC114" s="476"/>
      <c r="GWD114" s="476"/>
      <c r="GWE114" s="476"/>
      <c r="GWF114" s="476"/>
      <c r="GWG114" s="475"/>
      <c r="GWH114" s="476"/>
      <c r="GWI114" s="476"/>
      <c r="GWJ114" s="476"/>
      <c r="GWK114" s="476"/>
      <c r="GWL114" s="476"/>
      <c r="GWM114" s="476"/>
      <c r="GWN114" s="476"/>
      <c r="GWO114" s="475"/>
      <c r="GWP114" s="476"/>
      <c r="GWQ114" s="476"/>
      <c r="GWR114" s="476"/>
      <c r="GWS114" s="476"/>
      <c r="GWT114" s="476"/>
      <c r="GWU114" s="476"/>
      <c r="GWV114" s="476"/>
      <c r="GWW114" s="475"/>
      <c r="GWX114" s="476"/>
      <c r="GWY114" s="476"/>
      <c r="GWZ114" s="476"/>
      <c r="GXA114" s="476"/>
      <c r="GXB114" s="476"/>
      <c r="GXC114" s="476"/>
      <c r="GXD114" s="476"/>
      <c r="GXE114" s="475"/>
      <c r="GXF114" s="476"/>
      <c r="GXG114" s="476"/>
      <c r="GXH114" s="476"/>
      <c r="GXI114" s="476"/>
      <c r="GXJ114" s="476"/>
      <c r="GXK114" s="476"/>
      <c r="GXL114" s="476"/>
      <c r="GXM114" s="475"/>
      <c r="GXN114" s="476"/>
      <c r="GXO114" s="476"/>
      <c r="GXP114" s="476"/>
      <c r="GXQ114" s="476"/>
      <c r="GXR114" s="476"/>
      <c r="GXS114" s="476"/>
      <c r="GXT114" s="476"/>
      <c r="GXU114" s="475"/>
      <c r="GXV114" s="476"/>
      <c r="GXW114" s="476"/>
      <c r="GXX114" s="476"/>
      <c r="GXY114" s="476"/>
      <c r="GXZ114" s="476"/>
      <c r="GYA114" s="476"/>
      <c r="GYB114" s="476"/>
      <c r="GYC114" s="475"/>
      <c r="GYD114" s="476"/>
      <c r="GYE114" s="476"/>
      <c r="GYF114" s="476"/>
      <c r="GYG114" s="476"/>
      <c r="GYH114" s="476"/>
      <c r="GYI114" s="476"/>
      <c r="GYJ114" s="476"/>
      <c r="GYK114" s="475"/>
      <c r="GYL114" s="476"/>
      <c r="GYM114" s="476"/>
      <c r="GYN114" s="476"/>
      <c r="GYO114" s="476"/>
      <c r="GYP114" s="476"/>
      <c r="GYQ114" s="476"/>
      <c r="GYR114" s="476"/>
      <c r="GYS114" s="475"/>
      <c r="GYT114" s="476"/>
      <c r="GYU114" s="476"/>
      <c r="GYV114" s="476"/>
      <c r="GYW114" s="476"/>
      <c r="GYX114" s="476"/>
      <c r="GYY114" s="476"/>
      <c r="GYZ114" s="476"/>
      <c r="GZA114" s="475"/>
      <c r="GZB114" s="476"/>
      <c r="GZC114" s="476"/>
      <c r="GZD114" s="476"/>
      <c r="GZE114" s="476"/>
      <c r="GZF114" s="476"/>
      <c r="GZG114" s="476"/>
      <c r="GZH114" s="476"/>
      <c r="GZI114" s="475"/>
      <c r="GZJ114" s="476"/>
      <c r="GZK114" s="476"/>
      <c r="GZL114" s="476"/>
      <c r="GZM114" s="476"/>
      <c r="GZN114" s="476"/>
      <c r="GZO114" s="476"/>
      <c r="GZP114" s="476"/>
      <c r="GZQ114" s="475"/>
      <c r="GZR114" s="476"/>
      <c r="GZS114" s="476"/>
      <c r="GZT114" s="476"/>
      <c r="GZU114" s="476"/>
      <c r="GZV114" s="476"/>
      <c r="GZW114" s="476"/>
      <c r="GZX114" s="476"/>
      <c r="GZY114" s="475"/>
      <c r="GZZ114" s="476"/>
      <c r="HAA114" s="476"/>
      <c r="HAB114" s="476"/>
      <c r="HAC114" s="476"/>
      <c r="HAD114" s="476"/>
      <c r="HAE114" s="476"/>
      <c r="HAF114" s="476"/>
      <c r="HAG114" s="475"/>
      <c r="HAH114" s="476"/>
      <c r="HAI114" s="476"/>
      <c r="HAJ114" s="476"/>
      <c r="HAK114" s="476"/>
      <c r="HAL114" s="476"/>
      <c r="HAM114" s="476"/>
      <c r="HAN114" s="476"/>
      <c r="HAO114" s="475"/>
      <c r="HAP114" s="476"/>
      <c r="HAQ114" s="476"/>
      <c r="HAR114" s="476"/>
      <c r="HAS114" s="476"/>
      <c r="HAT114" s="476"/>
      <c r="HAU114" s="476"/>
      <c r="HAV114" s="476"/>
      <c r="HAW114" s="475"/>
      <c r="HAX114" s="476"/>
      <c r="HAY114" s="476"/>
      <c r="HAZ114" s="476"/>
      <c r="HBA114" s="476"/>
      <c r="HBB114" s="476"/>
      <c r="HBC114" s="476"/>
      <c r="HBD114" s="476"/>
      <c r="HBE114" s="475"/>
      <c r="HBF114" s="476"/>
      <c r="HBG114" s="476"/>
      <c r="HBH114" s="476"/>
      <c r="HBI114" s="476"/>
      <c r="HBJ114" s="476"/>
      <c r="HBK114" s="476"/>
      <c r="HBL114" s="476"/>
      <c r="HBM114" s="475"/>
      <c r="HBN114" s="476"/>
      <c r="HBO114" s="476"/>
      <c r="HBP114" s="476"/>
      <c r="HBQ114" s="476"/>
      <c r="HBR114" s="476"/>
      <c r="HBS114" s="476"/>
      <c r="HBT114" s="476"/>
      <c r="HBU114" s="475"/>
      <c r="HBV114" s="476"/>
      <c r="HBW114" s="476"/>
      <c r="HBX114" s="476"/>
      <c r="HBY114" s="476"/>
      <c r="HBZ114" s="476"/>
      <c r="HCA114" s="476"/>
      <c r="HCB114" s="476"/>
      <c r="HCC114" s="475"/>
      <c r="HCD114" s="476"/>
      <c r="HCE114" s="476"/>
      <c r="HCF114" s="476"/>
      <c r="HCG114" s="476"/>
      <c r="HCH114" s="476"/>
      <c r="HCI114" s="476"/>
      <c r="HCJ114" s="476"/>
      <c r="HCK114" s="475"/>
      <c r="HCL114" s="476"/>
      <c r="HCM114" s="476"/>
      <c r="HCN114" s="476"/>
      <c r="HCO114" s="476"/>
      <c r="HCP114" s="476"/>
      <c r="HCQ114" s="476"/>
      <c r="HCR114" s="476"/>
      <c r="HCS114" s="475"/>
      <c r="HCT114" s="476"/>
      <c r="HCU114" s="476"/>
      <c r="HCV114" s="476"/>
      <c r="HCW114" s="476"/>
      <c r="HCX114" s="476"/>
      <c r="HCY114" s="476"/>
      <c r="HCZ114" s="476"/>
      <c r="HDA114" s="475"/>
      <c r="HDB114" s="476"/>
      <c r="HDC114" s="476"/>
      <c r="HDD114" s="476"/>
      <c r="HDE114" s="476"/>
      <c r="HDF114" s="476"/>
      <c r="HDG114" s="476"/>
      <c r="HDH114" s="476"/>
      <c r="HDI114" s="475"/>
      <c r="HDJ114" s="476"/>
      <c r="HDK114" s="476"/>
      <c r="HDL114" s="476"/>
      <c r="HDM114" s="476"/>
      <c r="HDN114" s="476"/>
      <c r="HDO114" s="476"/>
      <c r="HDP114" s="476"/>
      <c r="HDQ114" s="475"/>
      <c r="HDR114" s="476"/>
      <c r="HDS114" s="476"/>
      <c r="HDT114" s="476"/>
      <c r="HDU114" s="476"/>
      <c r="HDV114" s="476"/>
      <c r="HDW114" s="476"/>
      <c r="HDX114" s="476"/>
      <c r="HDY114" s="475"/>
      <c r="HDZ114" s="476"/>
      <c r="HEA114" s="476"/>
      <c r="HEB114" s="476"/>
      <c r="HEC114" s="476"/>
      <c r="HED114" s="476"/>
      <c r="HEE114" s="476"/>
      <c r="HEF114" s="476"/>
      <c r="HEG114" s="475"/>
      <c r="HEH114" s="476"/>
      <c r="HEI114" s="476"/>
      <c r="HEJ114" s="476"/>
      <c r="HEK114" s="476"/>
      <c r="HEL114" s="476"/>
      <c r="HEM114" s="476"/>
      <c r="HEN114" s="476"/>
      <c r="HEO114" s="475"/>
      <c r="HEP114" s="476"/>
      <c r="HEQ114" s="476"/>
      <c r="HER114" s="476"/>
      <c r="HES114" s="476"/>
      <c r="HET114" s="476"/>
      <c r="HEU114" s="476"/>
      <c r="HEV114" s="476"/>
      <c r="HEW114" s="475"/>
      <c r="HEX114" s="476"/>
      <c r="HEY114" s="476"/>
      <c r="HEZ114" s="476"/>
      <c r="HFA114" s="476"/>
      <c r="HFB114" s="476"/>
      <c r="HFC114" s="476"/>
      <c r="HFD114" s="476"/>
      <c r="HFE114" s="475"/>
      <c r="HFF114" s="476"/>
      <c r="HFG114" s="476"/>
      <c r="HFH114" s="476"/>
      <c r="HFI114" s="476"/>
      <c r="HFJ114" s="476"/>
      <c r="HFK114" s="476"/>
      <c r="HFL114" s="476"/>
      <c r="HFM114" s="475"/>
      <c r="HFN114" s="476"/>
      <c r="HFO114" s="476"/>
      <c r="HFP114" s="476"/>
      <c r="HFQ114" s="476"/>
      <c r="HFR114" s="476"/>
      <c r="HFS114" s="476"/>
      <c r="HFT114" s="476"/>
      <c r="HFU114" s="475"/>
      <c r="HFV114" s="476"/>
      <c r="HFW114" s="476"/>
      <c r="HFX114" s="476"/>
      <c r="HFY114" s="476"/>
      <c r="HFZ114" s="476"/>
      <c r="HGA114" s="476"/>
      <c r="HGB114" s="476"/>
      <c r="HGC114" s="475"/>
      <c r="HGD114" s="476"/>
      <c r="HGE114" s="476"/>
      <c r="HGF114" s="476"/>
      <c r="HGG114" s="476"/>
      <c r="HGH114" s="476"/>
      <c r="HGI114" s="476"/>
      <c r="HGJ114" s="476"/>
      <c r="HGK114" s="475"/>
      <c r="HGL114" s="476"/>
      <c r="HGM114" s="476"/>
      <c r="HGN114" s="476"/>
      <c r="HGO114" s="476"/>
      <c r="HGP114" s="476"/>
      <c r="HGQ114" s="476"/>
      <c r="HGR114" s="476"/>
      <c r="HGS114" s="475"/>
      <c r="HGT114" s="476"/>
      <c r="HGU114" s="476"/>
      <c r="HGV114" s="476"/>
      <c r="HGW114" s="476"/>
      <c r="HGX114" s="476"/>
      <c r="HGY114" s="476"/>
      <c r="HGZ114" s="476"/>
      <c r="HHA114" s="475"/>
      <c r="HHB114" s="476"/>
      <c r="HHC114" s="476"/>
      <c r="HHD114" s="476"/>
      <c r="HHE114" s="476"/>
      <c r="HHF114" s="476"/>
      <c r="HHG114" s="476"/>
      <c r="HHH114" s="476"/>
      <c r="HHI114" s="475"/>
      <c r="HHJ114" s="476"/>
      <c r="HHK114" s="476"/>
      <c r="HHL114" s="476"/>
      <c r="HHM114" s="476"/>
      <c r="HHN114" s="476"/>
      <c r="HHO114" s="476"/>
      <c r="HHP114" s="476"/>
      <c r="HHQ114" s="475"/>
      <c r="HHR114" s="476"/>
      <c r="HHS114" s="476"/>
      <c r="HHT114" s="476"/>
      <c r="HHU114" s="476"/>
      <c r="HHV114" s="476"/>
      <c r="HHW114" s="476"/>
      <c r="HHX114" s="476"/>
      <c r="HHY114" s="475"/>
      <c r="HHZ114" s="476"/>
      <c r="HIA114" s="476"/>
      <c r="HIB114" s="476"/>
      <c r="HIC114" s="476"/>
      <c r="HID114" s="476"/>
      <c r="HIE114" s="476"/>
      <c r="HIF114" s="476"/>
      <c r="HIG114" s="475"/>
      <c r="HIH114" s="476"/>
      <c r="HII114" s="476"/>
      <c r="HIJ114" s="476"/>
      <c r="HIK114" s="476"/>
      <c r="HIL114" s="476"/>
      <c r="HIM114" s="476"/>
      <c r="HIN114" s="476"/>
      <c r="HIO114" s="475"/>
      <c r="HIP114" s="476"/>
      <c r="HIQ114" s="476"/>
      <c r="HIR114" s="476"/>
      <c r="HIS114" s="476"/>
      <c r="HIT114" s="476"/>
      <c r="HIU114" s="476"/>
      <c r="HIV114" s="476"/>
      <c r="HIW114" s="475"/>
      <c r="HIX114" s="476"/>
      <c r="HIY114" s="476"/>
      <c r="HIZ114" s="476"/>
      <c r="HJA114" s="476"/>
      <c r="HJB114" s="476"/>
      <c r="HJC114" s="476"/>
      <c r="HJD114" s="476"/>
      <c r="HJE114" s="475"/>
      <c r="HJF114" s="476"/>
      <c r="HJG114" s="476"/>
      <c r="HJH114" s="476"/>
      <c r="HJI114" s="476"/>
      <c r="HJJ114" s="476"/>
      <c r="HJK114" s="476"/>
      <c r="HJL114" s="476"/>
      <c r="HJM114" s="475"/>
      <c r="HJN114" s="476"/>
      <c r="HJO114" s="476"/>
      <c r="HJP114" s="476"/>
      <c r="HJQ114" s="476"/>
      <c r="HJR114" s="476"/>
      <c r="HJS114" s="476"/>
      <c r="HJT114" s="476"/>
      <c r="HJU114" s="475"/>
      <c r="HJV114" s="476"/>
      <c r="HJW114" s="476"/>
      <c r="HJX114" s="476"/>
      <c r="HJY114" s="476"/>
      <c r="HJZ114" s="476"/>
      <c r="HKA114" s="476"/>
      <c r="HKB114" s="476"/>
      <c r="HKC114" s="475"/>
      <c r="HKD114" s="476"/>
      <c r="HKE114" s="476"/>
      <c r="HKF114" s="476"/>
      <c r="HKG114" s="476"/>
      <c r="HKH114" s="476"/>
      <c r="HKI114" s="476"/>
      <c r="HKJ114" s="476"/>
      <c r="HKK114" s="475"/>
      <c r="HKL114" s="476"/>
      <c r="HKM114" s="476"/>
      <c r="HKN114" s="476"/>
      <c r="HKO114" s="476"/>
      <c r="HKP114" s="476"/>
      <c r="HKQ114" s="476"/>
      <c r="HKR114" s="476"/>
      <c r="HKS114" s="475"/>
      <c r="HKT114" s="476"/>
      <c r="HKU114" s="476"/>
      <c r="HKV114" s="476"/>
      <c r="HKW114" s="476"/>
      <c r="HKX114" s="476"/>
      <c r="HKY114" s="476"/>
      <c r="HKZ114" s="476"/>
      <c r="HLA114" s="475"/>
      <c r="HLB114" s="476"/>
      <c r="HLC114" s="476"/>
      <c r="HLD114" s="476"/>
      <c r="HLE114" s="476"/>
      <c r="HLF114" s="476"/>
      <c r="HLG114" s="476"/>
      <c r="HLH114" s="476"/>
      <c r="HLI114" s="475"/>
      <c r="HLJ114" s="476"/>
      <c r="HLK114" s="476"/>
      <c r="HLL114" s="476"/>
      <c r="HLM114" s="476"/>
      <c r="HLN114" s="476"/>
      <c r="HLO114" s="476"/>
      <c r="HLP114" s="476"/>
      <c r="HLQ114" s="475"/>
      <c r="HLR114" s="476"/>
      <c r="HLS114" s="476"/>
      <c r="HLT114" s="476"/>
      <c r="HLU114" s="476"/>
      <c r="HLV114" s="476"/>
      <c r="HLW114" s="476"/>
      <c r="HLX114" s="476"/>
      <c r="HLY114" s="475"/>
      <c r="HLZ114" s="476"/>
      <c r="HMA114" s="476"/>
      <c r="HMB114" s="476"/>
      <c r="HMC114" s="476"/>
      <c r="HMD114" s="476"/>
      <c r="HME114" s="476"/>
      <c r="HMF114" s="476"/>
      <c r="HMG114" s="475"/>
      <c r="HMH114" s="476"/>
      <c r="HMI114" s="476"/>
      <c r="HMJ114" s="476"/>
      <c r="HMK114" s="476"/>
      <c r="HML114" s="476"/>
      <c r="HMM114" s="476"/>
      <c r="HMN114" s="476"/>
      <c r="HMO114" s="475"/>
      <c r="HMP114" s="476"/>
      <c r="HMQ114" s="476"/>
      <c r="HMR114" s="476"/>
      <c r="HMS114" s="476"/>
      <c r="HMT114" s="476"/>
      <c r="HMU114" s="476"/>
      <c r="HMV114" s="476"/>
      <c r="HMW114" s="475"/>
      <c r="HMX114" s="476"/>
      <c r="HMY114" s="476"/>
      <c r="HMZ114" s="476"/>
      <c r="HNA114" s="476"/>
      <c r="HNB114" s="476"/>
      <c r="HNC114" s="476"/>
      <c r="HND114" s="476"/>
      <c r="HNE114" s="475"/>
      <c r="HNF114" s="476"/>
      <c r="HNG114" s="476"/>
      <c r="HNH114" s="476"/>
      <c r="HNI114" s="476"/>
      <c r="HNJ114" s="476"/>
      <c r="HNK114" s="476"/>
      <c r="HNL114" s="476"/>
      <c r="HNM114" s="475"/>
      <c r="HNN114" s="476"/>
      <c r="HNO114" s="476"/>
      <c r="HNP114" s="476"/>
      <c r="HNQ114" s="476"/>
      <c r="HNR114" s="476"/>
      <c r="HNS114" s="476"/>
      <c r="HNT114" s="476"/>
      <c r="HNU114" s="475"/>
      <c r="HNV114" s="476"/>
      <c r="HNW114" s="476"/>
      <c r="HNX114" s="476"/>
      <c r="HNY114" s="476"/>
      <c r="HNZ114" s="476"/>
      <c r="HOA114" s="476"/>
      <c r="HOB114" s="476"/>
      <c r="HOC114" s="475"/>
      <c r="HOD114" s="476"/>
      <c r="HOE114" s="476"/>
      <c r="HOF114" s="476"/>
      <c r="HOG114" s="476"/>
      <c r="HOH114" s="476"/>
      <c r="HOI114" s="476"/>
      <c r="HOJ114" s="476"/>
      <c r="HOK114" s="475"/>
      <c r="HOL114" s="476"/>
      <c r="HOM114" s="476"/>
      <c r="HON114" s="476"/>
      <c r="HOO114" s="476"/>
      <c r="HOP114" s="476"/>
      <c r="HOQ114" s="476"/>
      <c r="HOR114" s="476"/>
      <c r="HOS114" s="475"/>
      <c r="HOT114" s="476"/>
      <c r="HOU114" s="476"/>
      <c r="HOV114" s="476"/>
      <c r="HOW114" s="476"/>
      <c r="HOX114" s="476"/>
      <c r="HOY114" s="476"/>
      <c r="HOZ114" s="476"/>
      <c r="HPA114" s="475"/>
      <c r="HPB114" s="476"/>
      <c r="HPC114" s="476"/>
      <c r="HPD114" s="476"/>
      <c r="HPE114" s="476"/>
      <c r="HPF114" s="476"/>
      <c r="HPG114" s="476"/>
      <c r="HPH114" s="476"/>
      <c r="HPI114" s="475"/>
      <c r="HPJ114" s="476"/>
      <c r="HPK114" s="476"/>
      <c r="HPL114" s="476"/>
      <c r="HPM114" s="476"/>
      <c r="HPN114" s="476"/>
      <c r="HPO114" s="476"/>
      <c r="HPP114" s="476"/>
      <c r="HPQ114" s="475"/>
      <c r="HPR114" s="476"/>
      <c r="HPS114" s="476"/>
      <c r="HPT114" s="476"/>
      <c r="HPU114" s="476"/>
      <c r="HPV114" s="476"/>
      <c r="HPW114" s="476"/>
      <c r="HPX114" s="476"/>
      <c r="HPY114" s="475"/>
      <c r="HPZ114" s="476"/>
      <c r="HQA114" s="476"/>
      <c r="HQB114" s="476"/>
      <c r="HQC114" s="476"/>
      <c r="HQD114" s="476"/>
      <c r="HQE114" s="476"/>
      <c r="HQF114" s="476"/>
      <c r="HQG114" s="475"/>
      <c r="HQH114" s="476"/>
      <c r="HQI114" s="476"/>
      <c r="HQJ114" s="476"/>
      <c r="HQK114" s="476"/>
      <c r="HQL114" s="476"/>
      <c r="HQM114" s="476"/>
      <c r="HQN114" s="476"/>
      <c r="HQO114" s="475"/>
      <c r="HQP114" s="476"/>
      <c r="HQQ114" s="476"/>
      <c r="HQR114" s="476"/>
      <c r="HQS114" s="476"/>
      <c r="HQT114" s="476"/>
      <c r="HQU114" s="476"/>
      <c r="HQV114" s="476"/>
      <c r="HQW114" s="475"/>
      <c r="HQX114" s="476"/>
      <c r="HQY114" s="476"/>
      <c r="HQZ114" s="476"/>
      <c r="HRA114" s="476"/>
      <c r="HRB114" s="476"/>
      <c r="HRC114" s="476"/>
      <c r="HRD114" s="476"/>
      <c r="HRE114" s="475"/>
      <c r="HRF114" s="476"/>
      <c r="HRG114" s="476"/>
      <c r="HRH114" s="476"/>
      <c r="HRI114" s="476"/>
      <c r="HRJ114" s="476"/>
      <c r="HRK114" s="476"/>
      <c r="HRL114" s="476"/>
      <c r="HRM114" s="475"/>
      <c r="HRN114" s="476"/>
      <c r="HRO114" s="476"/>
      <c r="HRP114" s="476"/>
      <c r="HRQ114" s="476"/>
      <c r="HRR114" s="476"/>
      <c r="HRS114" s="476"/>
      <c r="HRT114" s="476"/>
      <c r="HRU114" s="475"/>
      <c r="HRV114" s="476"/>
      <c r="HRW114" s="476"/>
      <c r="HRX114" s="476"/>
      <c r="HRY114" s="476"/>
      <c r="HRZ114" s="476"/>
      <c r="HSA114" s="476"/>
      <c r="HSB114" s="476"/>
      <c r="HSC114" s="475"/>
      <c r="HSD114" s="476"/>
      <c r="HSE114" s="476"/>
      <c r="HSF114" s="476"/>
      <c r="HSG114" s="476"/>
      <c r="HSH114" s="476"/>
      <c r="HSI114" s="476"/>
      <c r="HSJ114" s="476"/>
      <c r="HSK114" s="475"/>
      <c r="HSL114" s="476"/>
      <c r="HSM114" s="476"/>
      <c r="HSN114" s="476"/>
      <c r="HSO114" s="476"/>
      <c r="HSP114" s="476"/>
      <c r="HSQ114" s="476"/>
      <c r="HSR114" s="476"/>
      <c r="HSS114" s="475"/>
      <c r="HST114" s="476"/>
      <c r="HSU114" s="476"/>
      <c r="HSV114" s="476"/>
      <c r="HSW114" s="476"/>
      <c r="HSX114" s="476"/>
      <c r="HSY114" s="476"/>
      <c r="HSZ114" s="476"/>
      <c r="HTA114" s="475"/>
      <c r="HTB114" s="476"/>
      <c r="HTC114" s="476"/>
      <c r="HTD114" s="476"/>
      <c r="HTE114" s="476"/>
      <c r="HTF114" s="476"/>
      <c r="HTG114" s="476"/>
      <c r="HTH114" s="476"/>
      <c r="HTI114" s="475"/>
      <c r="HTJ114" s="476"/>
      <c r="HTK114" s="476"/>
      <c r="HTL114" s="476"/>
      <c r="HTM114" s="476"/>
      <c r="HTN114" s="476"/>
      <c r="HTO114" s="476"/>
      <c r="HTP114" s="476"/>
      <c r="HTQ114" s="475"/>
      <c r="HTR114" s="476"/>
      <c r="HTS114" s="476"/>
      <c r="HTT114" s="476"/>
      <c r="HTU114" s="476"/>
      <c r="HTV114" s="476"/>
      <c r="HTW114" s="476"/>
      <c r="HTX114" s="476"/>
      <c r="HTY114" s="475"/>
      <c r="HTZ114" s="476"/>
      <c r="HUA114" s="476"/>
      <c r="HUB114" s="476"/>
      <c r="HUC114" s="476"/>
      <c r="HUD114" s="476"/>
      <c r="HUE114" s="476"/>
      <c r="HUF114" s="476"/>
      <c r="HUG114" s="475"/>
      <c r="HUH114" s="476"/>
      <c r="HUI114" s="476"/>
      <c r="HUJ114" s="476"/>
      <c r="HUK114" s="476"/>
      <c r="HUL114" s="476"/>
      <c r="HUM114" s="476"/>
      <c r="HUN114" s="476"/>
      <c r="HUO114" s="475"/>
      <c r="HUP114" s="476"/>
      <c r="HUQ114" s="476"/>
      <c r="HUR114" s="476"/>
      <c r="HUS114" s="476"/>
      <c r="HUT114" s="476"/>
      <c r="HUU114" s="476"/>
      <c r="HUV114" s="476"/>
      <c r="HUW114" s="475"/>
      <c r="HUX114" s="476"/>
      <c r="HUY114" s="476"/>
      <c r="HUZ114" s="476"/>
      <c r="HVA114" s="476"/>
      <c r="HVB114" s="476"/>
      <c r="HVC114" s="476"/>
      <c r="HVD114" s="476"/>
      <c r="HVE114" s="475"/>
      <c r="HVF114" s="476"/>
      <c r="HVG114" s="476"/>
      <c r="HVH114" s="476"/>
      <c r="HVI114" s="476"/>
      <c r="HVJ114" s="476"/>
      <c r="HVK114" s="476"/>
      <c r="HVL114" s="476"/>
      <c r="HVM114" s="475"/>
      <c r="HVN114" s="476"/>
      <c r="HVO114" s="476"/>
      <c r="HVP114" s="476"/>
      <c r="HVQ114" s="476"/>
      <c r="HVR114" s="476"/>
      <c r="HVS114" s="476"/>
      <c r="HVT114" s="476"/>
      <c r="HVU114" s="475"/>
      <c r="HVV114" s="476"/>
      <c r="HVW114" s="476"/>
      <c r="HVX114" s="476"/>
      <c r="HVY114" s="476"/>
      <c r="HVZ114" s="476"/>
      <c r="HWA114" s="476"/>
      <c r="HWB114" s="476"/>
      <c r="HWC114" s="475"/>
      <c r="HWD114" s="476"/>
      <c r="HWE114" s="476"/>
      <c r="HWF114" s="476"/>
      <c r="HWG114" s="476"/>
      <c r="HWH114" s="476"/>
      <c r="HWI114" s="476"/>
      <c r="HWJ114" s="476"/>
      <c r="HWK114" s="475"/>
      <c r="HWL114" s="476"/>
      <c r="HWM114" s="476"/>
      <c r="HWN114" s="476"/>
      <c r="HWO114" s="476"/>
      <c r="HWP114" s="476"/>
      <c r="HWQ114" s="476"/>
      <c r="HWR114" s="476"/>
      <c r="HWS114" s="475"/>
      <c r="HWT114" s="476"/>
      <c r="HWU114" s="476"/>
      <c r="HWV114" s="476"/>
      <c r="HWW114" s="476"/>
      <c r="HWX114" s="476"/>
      <c r="HWY114" s="476"/>
      <c r="HWZ114" s="476"/>
      <c r="HXA114" s="475"/>
      <c r="HXB114" s="476"/>
      <c r="HXC114" s="476"/>
      <c r="HXD114" s="476"/>
      <c r="HXE114" s="476"/>
      <c r="HXF114" s="476"/>
      <c r="HXG114" s="476"/>
      <c r="HXH114" s="476"/>
      <c r="HXI114" s="475"/>
      <c r="HXJ114" s="476"/>
      <c r="HXK114" s="476"/>
      <c r="HXL114" s="476"/>
      <c r="HXM114" s="476"/>
      <c r="HXN114" s="476"/>
      <c r="HXO114" s="476"/>
      <c r="HXP114" s="476"/>
      <c r="HXQ114" s="475"/>
      <c r="HXR114" s="476"/>
      <c r="HXS114" s="476"/>
      <c r="HXT114" s="476"/>
      <c r="HXU114" s="476"/>
      <c r="HXV114" s="476"/>
      <c r="HXW114" s="476"/>
      <c r="HXX114" s="476"/>
      <c r="HXY114" s="475"/>
      <c r="HXZ114" s="476"/>
      <c r="HYA114" s="476"/>
      <c r="HYB114" s="476"/>
      <c r="HYC114" s="476"/>
      <c r="HYD114" s="476"/>
      <c r="HYE114" s="476"/>
      <c r="HYF114" s="476"/>
      <c r="HYG114" s="475"/>
      <c r="HYH114" s="476"/>
      <c r="HYI114" s="476"/>
      <c r="HYJ114" s="476"/>
      <c r="HYK114" s="476"/>
      <c r="HYL114" s="476"/>
      <c r="HYM114" s="476"/>
      <c r="HYN114" s="476"/>
      <c r="HYO114" s="475"/>
      <c r="HYP114" s="476"/>
      <c r="HYQ114" s="476"/>
      <c r="HYR114" s="476"/>
      <c r="HYS114" s="476"/>
      <c r="HYT114" s="476"/>
      <c r="HYU114" s="476"/>
      <c r="HYV114" s="476"/>
      <c r="HYW114" s="475"/>
      <c r="HYX114" s="476"/>
      <c r="HYY114" s="476"/>
      <c r="HYZ114" s="476"/>
      <c r="HZA114" s="476"/>
      <c r="HZB114" s="476"/>
      <c r="HZC114" s="476"/>
      <c r="HZD114" s="476"/>
      <c r="HZE114" s="475"/>
      <c r="HZF114" s="476"/>
      <c r="HZG114" s="476"/>
      <c r="HZH114" s="476"/>
      <c r="HZI114" s="476"/>
      <c r="HZJ114" s="476"/>
      <c r="HZK114" s="476"/>
      <c r="HZL114" s="476"/>
      <c r="HZM114" s="475"/>
      <c r="HZN114" s="476"/>
      <c r="HZO114" s="476"/>
      <c r="HZP114" s="476"/>
      <c r="HZQ114" s="476"/>
      <c r="HZR114" s="476"/>
      <c r="HZS114" s="476"/>
      <c r="HZT114" s="476"/>
      <c r="HZU114" s="475"/>
      <c r="HZV114" s="476"/>
      <c r="HZW114" s="476"/>
      <c r="HZX114" s="476"/>
      <c r="HZY114" s="476"/>
      <c r="HZZ114" s="476"/>
      <c r="IAA114" s="476"/>
      <c r="IAB114" s="476"/>
      <c r="IAC114" s="475"/>
      <c r="IAD114" s="476"/>
      <c r="IAE114" s="476"/>
      <c r="IAF114" s="476"/>
      <c r="IAG114" s="476"/>
      <c r="IAH114" s="476"/>
      <c r="IAI114" s="476"/>
      <c r="IAJ114" s="476"/>
      <c r="IAK114" s="475"/>
      <c r="IAL114" s="476"/>
      <c r="IAM114" s="476"/>
      <c r="IAN114" s="476"/>
      <c r="IAO114" s="476"/>
      <c r="IAP114" s="476"/>
      <c r="IAQ114" s="476"/>
      <c r="IAR114" s="476"/>
      <c r="IAS114" s="475"/>
      <c r="IAT114" s="476"/>
      <c r="IAU114" s="476"/>
      <c r="IAV114" s="476"/>
      <c r="IAW114" s="476"/>
      <c r="IAX114" s="476"/>
      <c r="IAY114" s="476"/>
      <c r="IAZ114" s="476"/>
      <c r="IBA114" s="475"/>
      <c r="IBB114" s="476"/>
      <c r="IBC114" s="476"/>
      <c r="IBD114" s="476"/>
      <c r="IBE114" s="476"/>
      <c r="IBF114" s="476"/>
      <c r="IBG114" s="476"/>
      <c r="IBH114" s="476"/>
      <c r="IBI114" s="475"/>
      <c r="IBJ114" s="476"/>
      <c r="IBK114" s="476"/>
      <c r="IBL114" s="476"/>
      <c r="IBM114" s="476"/>
      <c r="IBN114" s="476"/>
      <c r="IBO114" s="476"/>
      <c r="IBP114" s="476"/>
      <c r="IBQ114" s="475"/>
      <c r="IBR114" s="476"/>
      <c r="IBS114" s="476"/>
      <c r="IBT114" s="476"/>
      <c r="IBU114" s="476"/>
      <c r="IBV114" s="476"/>
      <c r="IBW114" s="476"/>
      <c r="IBX114" s="476"/>
      <c r="IBY114" s="475"/>
      <c r="IBZ114" s="476"/>
      <c r="ICA114" s="476"/>
      <c r="ICB114" s="476"/>
      <c r="ICC114" s="476"/>
      <c r="ICD114" s="476"/>
      <c r="ICE114" s="476"/>
      <c r="ICF114" s="476"/>
      <c r="ICG114" s="475"/>
      <c r="ICH114" s="476"/>
      <c r="ICI114" s="476"/>
      <c r="ICJ114" s="476"/>
      <c r="ICK114" s="476"/>
      <c r="ICL114" s="476"/>
      <c r="ICM114" s="476"/>
      <c r="ICN114" s="476"/>
      <c r="ICO114" s="475"/>
      <c r="ICP114" s="476"/>
      <c r="ICQ114" s="476"/>
      <c r="ICR114" s="476"/>
      <c r="ICS114" s="476"/>
      <c r="ICT114" s="476"/>
      <c r="ICU114" s="476"/>
      <c r="ICV114" s="476"/>
      <c r="ICW114" s="475"/>
      <c r="ICX114" s="476"/>
      <c r="ICY114" s="476"/>
      <c r="ICZ114" s="476"/>
      <c r="IDA114" s="476"/>
      <c r="IDB114" s="476"/>
      <c r="IDC114" s="476"/>
      <c r="IDD114" s="476"/>
      <c r="IDE114" s="475"/>
      <c r="IDF114" s="476"/>
      <c r="IDG114" s="476"/>
      <c r="IDH114" s="476"/>
      <c r="IDI114" s="476"/>
      <c r="IDJ114" s="476"/>
      <c r="IDK114" s="476"/>
      <c r="IDL114" s="476"/>
      <c r="IDM114" s="475"/>
      <c r="IDN114" s="476"/>
      <c r="IDO114" s="476"/>
      <c r="IDP114" s="476"/>
      <c r="IDQ114" s="476"/>
      <c r="IDR114" s="476"/>
      <c r="IDS114" s="476"/>
      <c r="IDT114" s="476"/>
      <c r="IDU114" s="475"/>
      <c r="IDV114" s="476"/>
      <c r="IDW114" s="476"/>
      <c r="IDX114" s="476"/>
      <c r="IDY114" s="476"/>
      <c r="IDZ114" s="476"/>
      <c r="IEA114" s="476"/>
      <c r="IEB114" s="476"/>
      <c r="IEC114" s="475"/>
      <c r="IED114" s="476"/>
      <c r="IEE114" s="476"/>
      <c r="IEF114" s="476"/>
      <c r="IEG114" s="476"/>
      <c r="IEH114" s="476"/>
      <c r="IEI114" s="476"/>
      <c r="IEJ114" s="476"/>
      <c r="IEK114" s="475"/>
      <c r="IEL114" s="476"/>
      <c r="IEM114" s="476"/>
      <c r="IEN114" s="476"/>
      <c r="IEO114" s="476"/>
      <c r="IEP114" s="476"/>
      <c r="IEQ114" s="476"/>
      <c r="IER114" s="476"/>
      <c r="IES114" s="475"/>
      <c r="IET114" s="476"/>
      <c r="IEU114" s="476"/>
      <c r="IEV114" s="476"/>
      <c r="IEW114" s="476"/>
      <c r="IEX114" s="476"/>
      <c r="IEY114" s="476"/>
      <c r="IEZ114" s="476"/>
      <c r="IFA114" s="475"/>
      <c r="IFB114" s="476"/>
      <c r="IFC114" s="476"/>
      <c r="IFD114" s="476"/>
      <c r="IFE114" s="476"/>
      <c r="IFF114" s="476"/>
      <c r="IFG114" s="476"/>
      <c r="IFH114" s="476"/>
      <c r="IFI114" s="475"/>
      <c r="IFJ114" s="476"/>
      <c r="IFK114" s="476"/>
      <c r="IFL114" s="476"/>
      <c r="IFM114" s="476"/>
      <c r="IFN114" s="476"/>
      <c r="IFO114" s="476"/>
      <c r="IFP114" s="476"/>
      <c r="IFQ114" s="475"/>
      <c r="IFR114" s="476"/>
      <c r="IFS114" s="476"/>
      <c r="IFT114" s="476"/>
      <c r="IFU114" s="476"/>
      <c r="IFV114" s="476"/>
      <c r="IFW114" s="476"/>
      <c r="IFX114" s="476"/>
      <c r="IFY114" s="475"/>
      <c r="IFZ114" s="476"/>
      <c r="IGA114" s="476"/>
      <c r="IGB114" s="476"/>
      <c r="IGC114" s="476"/>
      <c r="IGD114" s="476"/>
      <c r="IGE114" s="476"/>
      <c r="IGF114" s="476"/>
      <c r="IGG114" s="475"/>
      <c r="IGH114" s="476"/>
      <c r="IGI114" s="476"/>
      <c r="IGJ114" s="476"/>
      <c r="IGK114" s="476"/>
      <c r="IGL114" s="476"/>
      <c r="IGM114" s="476"/>
      <c r="IGN114" s="476"/>
      <c r="IGO114" s="475"/>
      <c r="IGP114" s="476"/>
      <c r="IGQ114" s="476"/>
      <c r="IGR114" s="476"/>
      <c r="IGS114" s="476"/>
      <c r="IGT114" s="476"/>
      <c r="IGU114" s="476"/>
      <c r="IGV114" s="476"/>
      <c r="IGW114" s="475"/>
      <c r="IGX114" s="476"/>
      <c r="IGY114" s="476"/>
      <c r="IGZ114" s="476"/>
      <c r="IHA114" s="476"/>
      <c r="IHB114" s="476"/>
      <c r="IHC114" s="476"/>
      <c r="IHD114" s="476"/>
      <c r="IHE114" s="475"/>
      <c r="IHF114" s="476"/>
      <c r="IHG114" s="476"/>
      <c r="IHH114" s="476"/>
      <c r="IHI114" s="476"/>
      <c r="IHJ114" s="476"/>
      <c r="IHK114" s="476"/>
      <c r="IHL114" s="476"/>
      <c r="IHM114" s="475"/>
      <c r="IHN114" s="476"/>
      <c r="IHO114" s="476"/>
      <c r="IHP114" s="476"/>
      <c r="IHQ114" s="476"/>
      <c r="IHR114" s="476"/>
      <c r="IHS114" s="476"/>
      <c r="IHT114" s="476"/>
      <c r="IHU114" s="475"/>
      <c r="IHV114" s="476"/>
      <c r="IHW114" s="476"/>
      <c r="IHX114" s="476"/>
      <c r="IHY114" s="476"/>
      <c r="IHZ114" s="476"/>
      <c r="IIA114" s="476"/>
      <c r="IIB114" s="476"/>
      <c r="IIC114" s="475"/>
      <c r="IID114" s="476"/>
      <c r="IIE114" s="476"/>
      <c r="IIF114" s="476"/>
      <c r="IIG114" s="476"/>
      <c r="IIH114" s="476"/>
      <c r="III114" s="476"/>
      <c r="IIJ114" s="476"/>
      <c r="IIK114" s="475"/>
      <c r="IIL114" s="476"/>
      <c r="IIM114" s="476"/>
      <c r="IIN114" s="476"/>
      <c r="IIO114" s="476"/>
      <c r="IIP114" s="476"/>
      <c r="IIQ114" s="476"/>
      <c r="IIR114" s="476"/>
      <c r="IIS114" s="475"/>
      <c r="IIT114" s="476"/>
      <c r="IIU114" s="476"/>
      <c r="IIV114" s="476"/>
      <c r="IIW114" s="476"/>
      <c r="IIX114" s="476"/>
      <c r="IIY114" s="476"/>
      <c r="IIZ114" s="476"/>
      <c r="IJA114" s="475"/>
      <c r="IJB114" s="476"/>
      <c r="IJC114" s="476"/>
      <c r="IJD114" s="476"/>
      <c r="IJE114" s="476"/>
      <c r="IJF114" s="476"/>
      <c r="IJG114" s="476"/>
      <c r="IJH114" s="476"/>
      <c r="IJI114" s="475"/>
      <c r="IJJ114" s="476"/>
      <c r="IJK114" s="476"/>
      <c r="IJL114" s="476"/>
      <c r="IJM114" s="476"/>
      <c r="IJN114" s="476"/>
      <c r="IJO114" s="476"/>
      <c r="IJP114" s="476"/>
      <c r="IJQ114" s="475"/>
      <c r="IJR114" s="476"/>
      <c r="IJS114" s="476"/>
      <c r="IJT114" s="476"/>
      <c r="IJU114" s="476"/>
      <c r="IJV114" s="476"/>
      <c r="IJW114" s="476"/>
      <c r="IJX114" s="476"/>
      <c r="IJY114" s="475"/>
      <c r="IJZ114" s="476"/>
      <c r="IKA114" s="476"/>
      <c r="IKB114" s="476"/>
      <c r="IKC114" s="476"/>
      <c r="IKD114" s="476"/>
      <c r="IKE114" s="476"/>
      <c r="IKF114" s="476"/>
      <c r="IKG114" s="475"/>
      <c r="IKH114" s="476"/>
      <c r="IKI114" s="476"/>
      <c r="IKJ114" s="476"/>
      <c r="IKK114" s="476"/>
      <c r="IKL114" s="476"/>
      <c r="IKM114" s="476"/>
      <c r="IKN114" s="476"/>
      <c r="IKO114" s="475"/>
      <c r="IKP114" s="476"/>
      <c r="IKQ114" s="476"/>
      <c r="IKR114" s="476"/>
      <c r="IKS114" s="476"/>
      <c r="IKT114" s="476"/>
      <c r="IKU114" s="476"/>
      <c r="IKV114" s="476"/>
      <c r="IKW114" s="475"/>
      <c r="IKX114" s="476"/>
      <c r="IKY114" s="476"/>
      <c r="IKZ114" s="476"/>
      <c r="ILA114" s="476"/>
      <c r="ILB114" s="476"/>
      <c r="ILC114" s="476"/>
      <c r="ILD114" s="476"/>
      <c r="ILE114" s="475"/>
      <c r="ILF114" s="476"/>
      <c r="ILG114" s="476"/>
      <c r="ILH114" s="476"/>
      <c r="ILI114" s="476"/>
      <c r="ILJ114" s="476"/>
      <c r="ILK114" s="476"/>
      <c r="ILL114" s="476"/>
      <c r="ILM114" s="475"/>
      <c r="ILN114" s="476"/>
      <c r="ILO114" s="476"/>
      <c r="ILP114" s="476"/>
      <c r="ILQ114" s="476"/>
      <c r="ILR114" s="476"/>
      <c r="ILS114" s="476"/>
      <c r="ILT114" s="476"/>
      <c r="ILU114" s="475"/>
      <c r="ILV114" s="476"/>
      <c r="ILW114" s="476"/>
      <c r="ILX114" s="476"/>
      <c r="ILY114" s="476"/>
      <c r="ILZ114" s="476"/>
      <c r="IMA114" s="476"/>
      <c r="IMB114" s="476"/>
      <c r="IMC114" s="475"/>
      <c r="IMD114" s="476"/>
      <c r="IME114" s="476"/>
      <c r="IMF114" s="476"/>
      <c r="IMG114" s="476"/>
      <c r="IMH114" s="476"/>
      <c r="IMI114" s="476"/>
      <c r="IMJ114" s="476"/>
      <c r="IMK114" s="475"/>
      <c r="IML114" s="476"/>
      <c r="IMM114" s="476"/>
      <c r="IMN114" s="476"/>
      <c r="IMO114" s="476"/>
      <c r="IMP114" s="476"/>
      <c r="IMQ114" s="476"/>
      <c r="IMR114" s="476"/>
      <c r="IMS114" s="475"/>
      <c r="IMT114" s="476"/>
      <c r="IMU114" s="476"/>
      <c r="IMV114" s="476"/>
      <c r="IMW114" s="476"/>
      <c r="IMX114" s="476"/>
      <c r="IMY114" s="476"/>
      <c r="IMZ114" s="476"/>
      <c r="INA114" s="475"/>
      <c r="INB114" s="476"/>
      <c r="INC114" s="476"/>
      <c r="IND114" s="476"/>
      <c r="INE114" s="476"/>
      <c r="INF114" s="476"/>
      <c r="ING114" s="476"/>
      <c r="INH114" s="476"/>
      <c r="INI114" s="475"/>
      <c r="INJ114" s="476"/>
      <c r="INK114" s="476"/>
      <c r="INL114" s="476"/>
      <c r="INM114" s="476"/>
      <c r="INN114" s="476"/>
      <c r="INO114" s="476"/>
      <c r="INP114" s="476"/>
      <c r="INQ114" s="475"/>
      <c r="INR114" s="476"/>
      <c r="INS114" s="476"/>
      <c r="INT114" s="476"/>
      <c r="INU114" s="476"/>
      <c r="INV114" s="476"/>
      <c r="INW114" s="476"/>
      <c r="INX114" s="476"/>
      <c r="INY114" s="475"/>
      <c r="INZ114" s="476"/>
      <c r="IOA114" s="476"/>
      <c r="IOB114" s="476"/>
      <c r="IOC114" s="476"/>
      <c r="IOD114" s="476"/>
      <c r="IOE114" s="476"/>
      <c r="IOF114" s="476"/>
      <c r="IOG114" s="475"/>
      <c r="IOH114" s="476"/>
      <c r="IOI114" s="476"/>
      <c r="IOJ114" s="476"/>
      <c r="IOK114" s="476"/>
      <c r="IOL114" s="476"/>
      <c r="IOM114" s="476"/>
      <c r="ION114" s="476"/>
      <c r="IOO114" s="475"/>
      <c r="IOP114" s="476"/>
      <c r="IOQ114" s="476"/>
      <c r="IOR114" s="476"/>
      <c r="IOS114" s="476"/>
      <c r="IOT114" s="476"/>
      <c r="IOU114" s="476"/>
      <c r="IOV114" s="476"/>
      <c r="IOW114" s="475"/>
      <c r="IOX114" s="476"/>
      <c r="IOY114" s="476"/>
      <c r="IOZ114" s="476"/>
      <c r="IPA114" s="476"/>
      <c r="IPB114" s="476"/>
      <c r="IPC114" s="476"/>
      <c r="IPD114" s="476"/>
      <c r="IPE114" s="475"/>
      <c r="IPF114" s="476"/>
      <c r="IPG114" s="476"/>
      <c r="IPH114" s="476"/>
      <c r="IPI114" s="476"/>
      <c r="IPJ114" s="476"/>
      <c r="IPK114" s="476"/>
      <c r="IPL114" s="476"/>
      <c r="IPM114" s="475"/>
      <c r="IPN114" s="476"/>
      <c r="IPO114" s="476"/>
      <c r="IPP114" s="476"/>
      <c r="IPQ114" s="476"/>
      <c r="IPR114" s="476"/>
      <c r="IPS114" s="476"/>
      <c r="IPT114" s="476"/>
      <c r="IPU114" s="475"/>
      <c r="IPV114" s="476"/>
      <c r="IPW114" s="476"/>
      <c r="IPX114" s="476"/>
      <c r="IPY114" s="476"/>
      <c r="IPZ114" s="476"/>
      <c r="IQA114" s="476"/>
      <c r="IQB114" s="476"/>
      <c r="IQC114" s="475"/>
      <c r="IQD114" s="476"/>
      <c r="IQE114" s="476"/>
      <c r="IQF114" s="476"/>
      <c r="IQG114" s="476"/>
      <c r="IQH114" s="476"/>
      <c r="IQI114" s="476"/>
      <c r="IQJ114" s="476"/>
      <c r="IQK114" s="475"/>
      <c r="IQL114" s="476"/>
      <c r="IQM114" s="476"/>
      <c r="IQN114" s="476"/>
      <c r="IQO114" s="476"/>
      <c r="IQP114" s="476"/>
      <c r="IQQ114" s="476"/>
      <c r="IQR114" s="476"/>
      <c r="IQS114" s="475"/>
      <c r="IQT114" s="476"/>
      <c r="IQU114" s="476"/>
      <c r="IQV114" s="476"/>
      <c r="IQW114" s="476"/>
      <c r="IQX114" s="476"/>
      <c r="IQY114" s="476"/>
      <c r="IQZ114" s="476"/>
      <c r="IRA114" s="475"/>
      <c r="IRB114" s="476"/>
      <c r="IRC114" s="476"/>
      <c r="IRD114" s="476"/>
      <c r="IRE114" s="476"/>
      <c r="IRF114" s="476"/>
      <c r="IRG114" s="476"/>
      <c r="IRH114" s="476"/>
      <c r="IRI114" s="475"/>
      <c r="IRJ114" s="476"/>
      <c r="IRK114" s="476"/>
      <c r="IRL114" s="476"/>
      <c r="IRM114" s="476"/>
      <c r="IRN114" s="476"/>
      <c r="IRO114" s="476"/>
      <c r="IRP114" s="476"/>
      <c r="IRQ114" s="475"/>
      <c r="IRR114" s="476"/>
      <c r="IRS114" s="476"/>
      <c r="IRT114" s="476"/>
      <c r="IRU114" s="476"/>
      <c r="IRV114" s="476"/>
      <c r="IRW114" s="476"/>
      <c r="IRX114" s="476"/>
      <c r="IRY114" s="475"/>
      <c r="IRZ114" s="476"/>
      <c r="ISA114" s="476"/>
      <c r="ISB114" s="476"/>
      <c r="ISC114" s="476"/>
      <c r="ISD114" s="476"/>
      <c r="ISE114" s="476"/>
      <c r="ISF114" s="476"/>
      <c r="ISG114" s="475"/>
      <c r="ISH114" s="476"/>
      <c r="ISI114" s="476"/>
      <c r="ISJ114" s="476"/>
      <c r="ISK114" s="476"/>
      <c r="ISL114" s="476"/>
      <c r="ISM114" s="476"/>
      <c r="ISN114" s="476"/>
      <c r="ISO114" s="475"/>
      <c r="ISP114" s="476"/>
      <c r="ISQ114" s="476"/>
      <c r="ISR114" s="476"/>
      <c r="ISS114" s="476"/>
      <c r="IST114" s="476"/>
      <c r="ISU114" s="476"/>
      <c r="ISV114" s="476"/>
      <c r="ISW114" s="475"/>
      <c r="ISX114" s="476"/>
      <c r="ISY114" s="476"/>
      <c r="ISZ114" s="476"/>
      <c r="ITA114" s="476"/>
      <c r="ITB114" s="476"/>
      <c r="ITC114" s="476"/>
      <c r="ITD114" s="476"/>
      <c r="ITE114" s="475"/>
      <c r="ITF114" s="476"/>
      <c r="ITG114" s="476"/>
      <c r="ITH114" s="476"/>
      <c r="ITI114" s="476"/>
      <c r="ITJ114" s="476"/>
      <c r="ITK114" s="476"/>
      <c r="ITL114" s="476"/>
      <c r="ITM114" s="475"/>
      <c r="ITN114" s="476"/>
      <c r="ITO114" s="476"/>
      <c r="ITP114" s="476"/>
      <c r="ITQ114" s="476"/>
      <c r="ITR114" s="476"/>
      <c r="ITS114" s="476"/>
      <c r="ITT114" s="476"/>
      <c r="ITU114" s="475"/>
      <c r="ITV114" s="476"/>
      <c r="ITW114" s="476"/>
      <c r="ITX114" s="476"/>
      <c r="ITY114" s="476"/>
      <c r="ITZ114" s="476"/>
      <c r="IUA114" s="476"/>
      <c r="IUB114" s="476"/>
      <c r="IUC114" s="475"/>
      <c r="IUD114" s="476"/>
      <c r="IUE114" s="476"/>
      <c r="IUF114" s="476"/>
      <c r="IUG114" s="476"/>
      <c r="IUH114" s="476"/>
      <c r="IUI114" s="476"/>
      <c r="IUJ114" s="476"/>
      <c r="IUK114" s="475"/>
      <c r="IUL114" s="476"/>
      <c r="IUM114" s="476"/>
      <c r="IUN114" s="476"/>
      <c r="IUO114" s="476"/>
      <c r="IUP114" s="476"/>
      <c r="IUQ114" s="476"/>
      <c r="IUR114" s="476"/>
      <c r="IUS114" s="475"/>
      <c r="IUT114" s="476"/>
      <c r="IUU114" s="476"/>
      <c r="IUV114" s="476"/>
      <c r="IUW114" s="476"/>
      <c r="IUX114" s="476"/>
      <c r="IUY114" s="476"/>
      <c r="IUZ114" s="476"/>
      <c r="IVA114" s="475"/>
      <c r="IVB114" s="476"/>
      <c r="IVC114" s="476"/>
      <c r="IVD114" s="476"/>
      <c r="IVE114" s="476"/>
      <c r="IVF114" s="476"/>
      <c r="IVG114" s="476"/>
      <c r="IVH114" s="476"/>
      <c r="IVI114" s="475"/>
      <c r="IVJ114" s="476"/>
      <c r="IVK114" s="476"/>
      <c r="IVL114" s="476"/>
      <c r="IVM114" s="476"/>
      <c r="IVN114" s="476"/>
      <c r="IVO114" s="476"/>
      <c r="IVP114" s="476"/>
      <c r="IVQ114" s="475"/>
      <c r="IVR114" s="476"/>
      <c r="IVS114" s="476"/>
      <c r="IVT114" s="476"/>
      <c r="IVU114" s="476"/>
      <c r="IVV114" s="476"/>
      <c r="IVW114" s="476"/>
      <c r="IVX114" s="476"/>
      <c r="IVY114" s="475"/>
      <c r="IVZ114" s="476"/>
      <c r="IWA114" s="476"/>
      <c r="IWB114" s="476"/>
      <c r="IWC114" s="476"/>
      <c r="IWD114" s="476"/>
      <c r="IWE114" s="476"/>
      <c r="IWF114" s="476"/>
      <c r="IWG114" s="475"/>
      <c r="IWH114" s="476"/>
      <c r="IWI114" s="476"/>
      <c r="IWJ114" s="476"/>
      <c r="IWK114" s="476"/>
      <c r="IWL114" s="476"/>
      <c r="IWM114" s="476"/>
      <c r="IWN114" s="476"/>
      <c r="IWO114" s="475"/>
      <c r="IWP114" s="476"/>
      <c r="IWQ114" s="476"/>
      <c r="IWR114" s="476"/>
      <c r="IWS114" s="476"/>
      <c r="IWT114" s="476"/>
      <c r="IWU114" s="476"/>
      <c r="IWV114" s="476"/>
      <c r="IWW114" s="475"/>
      <c r="IWX114" s="476"/>
      <c r="IWY114" s="476"/>
      <c r="IWZ114" s="476"/>
      <c r="IXA114" s="476"/>
      <c r="IXB114" s="476"/>
      <c r="IXC114" s="476"/>
      <c r="IXD114" s="476"/>
      <c r="IXE114" s="475"/>
      <c r="IXF114" s="476"/>
      <c r="IXG114" s="476"/>
      <c r="IXH114" s="476"/>
      <c r="IXI114" s="476"/>
      <c r="IXJ114" s="476"/>
      <c r="IXK114" s="476"/>
      <c r="IXL114" s="476"/>
      <c r="IXM114" s="475"/>
      <c r="IXN114" s="476"/>
      <c r="IXO114" s="476"/>
      <c r="IXP114" s="476"/>
      <c r="IXQ114" s="476"/>
      <c r="IXR114" s="476"/>
      <c r="IXS114" s="476"/>
      <c r="IXT114" s="476"/>
      <c r="IXU114" s="475"/>
      <c r="IXV114" s="476"/>
      <c r="IXW114" s="476"/>
      <c r="IXX114" s="476"/>
      <c r="IXY114" s="476"/>
      <c r="IXZ114" s="476"/>
      <c r="IYA114" s="476"/>
      <c r="IYB114" s="476"/>
      <c r="IYC114" s="475"/>
      <c r="IYD114" s="476"/>
      <c r="IYE114" s="476"/>
      <c r="IYF114" s="476"/>
      <c r="IYG114" s="476"/>
      <c r="IYH114" s="476"/>
      <c r="IYI114" s="476"/>
      <c r="IYJ114" s="476"/>
      <c r="IYK114" s="475"/>
      <c r="IYL114" s="476"/>
      <c r="IYM114" s="476"/>
      <c r="IYN114" s="476"/>
      <c r="IYO114" s="476"/>
      <c r="IYP114" s="476"/>
      <c r="IYQ114" s="476"/>
      <c r="IYR114" s="476"/>
      <c r="IYS114" s="475"/>
      <c r="IYT114" s="476"/>
      <c r="IYU114" s="476"/>
      <c r="IYV114" s="476"/>
      <c r="IYW114" s="476"/>
      <c r="IYX114" s="476"/>
      <c r="IYY114" s="476"/>
      <c r="IYZ114" s="476"/>
      <c r="IZA114" s="475"/>
      <c r="IZB114" s="476"/>
      <c r="IZC114" s="476"/>
      <c r="IZD114" s="476"/>
      <c r="IZE114" s="476"/>
      <c r="IZF114" s="476"/>
      <c r="IZG114" s="476"/>
      <c r="IZH114" s="476"/>
      <c r="IZI114" s="475"/>
      <c r="IZJ114" s="476"/>
      <c r="IZK114" s="476"/>
      <c r="IZL114" s="476"/>
      <c r="IZM114" s="476"/>
      <c r="IZN114" s="476"/>
      <c r="IZO114" s="476"/>
      <c r="IZP114" s="476"/>
      <c r="IZQ114" s="475"/>
      <c r="IZR114" s="476"/>
      <c r="IZS114" s="476"/>
      <c r="IZT114" s="476"/>
      <c r="IZU114" s="476"/>
      <c r="IZV114" s="476"/>
      <c r="IZW114" s="476"/>
      <c r="IZX114" s="476"/>
      <c r="IZY114" s="475"/>
      <c r="IZZ114" s="476"/>
      <c r="JAA114" s="476"/>
      <c r="JAB114" s="476"/>
      <c r="JAC114" s="476"/>
      <c r="JAD114" s="476"/>
      <c r="JAE114" s="476"/>
      <c r="JAF114" s="476"/>
      <c r="JAG114" s="475"/>
      <c r="JAH114" s="476"/>
      <c r="JAI114" s="476"/>
      <c r="JAJ114" s="476"/>
      <c r="JAK114" s="476"/>
      <c r="JAL114" s="476"/>
      <c r="JAM114" s="476"/>
      <c r="JAN114" s="476"/>
      <c r="JAO114" s="475"/>
      <c r="JAP114" s="476"/>
      <c r="JAQ114" s="476"/>
      <c r="JAR114" s="476"/>
      <c r="JAS114" s="476"/>
      <c r="JAT114" s="476"/>
      <c r="JAU114" s="476"/>
      <c r="JAV114" s="476"/>
      <c r="JAW114" s="475"/>
      <c r="JAX114" s="476"/>
      <c r="JAY114" s="476"/>
      <c r="JAZ114" s="476"/>
      <c r="JBA114" s="476"/>
      <c r="JBB114" s="476"/>
      <c r="JBC114" s="476"/>
      <c r="JBD114" s="476"/>
      <c r="JBE114" s="475"/>
      <c r="JBF114" s="476"/>
      <c r="JBG114" s="476"/>
      <c r="JBH114" s="476"/>
      <c r="JBI114" s="476"/>
      <c r="JBJ114" s="476"/>
      <c r="JBK114" s="476"/>
      <c r="JBL114" s="476"/>
      <c r="JBM114" s="475"/>
      <c r="JBN114" s="476"/>
      <c r="JBO114" s="476"/>
      <c r="JBP114" s="476"/>
      <c r="JBQ114" s="476"/>
      <c r="JBR114" s="476"/>
      <c r="JBS114" s="476"/>
      <c r="JBT114" s="476"/>
      <c r="JBU114" s="475"/>
      <c r="JBV114" s="476"/>
      <c r="JBW114" s="476"/>
      <c r="JBX114" s="476"/>
      <c r="JBY114" s="476"/>
      <c r="JBZ114" s="476"/>
      <c r="JCA114" s="476"/>
      <c r="JCB114" s="476"/>
      <c r="JCC114" s="475"/>
      <c r="JCD114" s="476"/>
      <c r="JCE114" s="476"/>
      <c r="JCF114" s="476"/>
      <c r="JCG114" s="476"/>
      <c r="JCH114" s="476"/>
      <c r="JCI114" s="476"/>
      <c r="JCJ114" s="476"/>
      <c r="JCK114" s="475"/>
      <c r="JCL114" s="476"/>
      <c r="JCM114" s="476"/>
      <c r="JCN114" s="476"/>
      <c r="JCO114" s="476"/>
      <c r="JCP114" s="476"/>
      <c r="JCQ114" s="476"/>
      <c r="JCR114" s="476"/>
      <c r="JCS114" s="475"/>
      <c r="JCT114" s="476"/>
      <c r="JCU114" s="476"/>
      <c r="JCV114" s="476"/>
      <c r="JCW114" s="476"/>
      <c r="JCX114" s="476"/>
      <c r="JCY114" s="476"/>
      <c r="JCZ114" s="476"/>
      <c r="JDA114" s="475"/>
      <c r="JDB114" s="476"/>
      <c r="JDC114" s="476"/>
      <c r="JDD114" s="476"/>
      <c r="JDE114" s="476"/>
      <c r="JDF114" s="476"/>
      <c r="JDG114" s="476"/>
      <c r="JDH114" s="476"/>
      <c r="JDI114" s="475"/>
      <c r="JDJ114" s="476"/>
      <c r="JDK114" s="476"/>
      <c r="JDL114" s="476"/>
      <c r="JDM114" s="476"/>
      <c r="JDN114" s="476"/>
      <c r="JDO114" s="476"/>
      <c r="JDP114" s="476"/>
      <c r="JDQ114" s="475"/>
      <c r="JDR114" s="476"/>
      <c r="JDS114" s="476"/>
      <c r="JDT114" s="476"/>
      <c r="JDU114" s="476"/>
      <c r="JDV114" s="476"/>
      <c r="JDW114" s="476"/>
      <c r="JDX114" s="476"/>
      <c r="JDY114" s="475"/>
      <c r="JDZ114" s="476"/>
      <c r="JEA114" s="476"/>
      <c r="JEB114" s="476"/>
      <c r="JEC114" s="476"/>
      <c r="JED114" s="476"/>
      <c r="JEE114" s="476"/>
      <c r="JEF114" s="476"/>
      <c r="JEG114" s="475"/>
      <c r="JEH114" s="476"/>
      <c r="JEI114" s="476"/>
      <c r="JEJ114" s="476"/>
      <c r="JEK114" s="476"/>
      <c r="JEL114" s="476"/>
      <c r="JEM114" s="476"/>
      <c r="JEN114" s="476"/>
      <c r="JEO114" s="475"/>
      <c r="JEP114" s="476"/>
      <c r="JEQ114" s="476"/>
      <c r="JER114" s="476"/>
      <c r="JES114" s="476"/>
      <c r="JET114" s="476"/>
      <c r="JEU114" s="476"/>
      <c r="JEV114" s="476"/>
      <c r="JEW114" s="475"/>
      <c r="JEX114" s="476"/>
      <c r="JEY114" s="476"/>
      <c r="JEZ114" s="476"/>
      <c r="JFA114" s="476"/>
      <c r="JFB114" s="476"/>
      <c r="JFC114" s="476"/>
      <c r="JFD114" s="476"/>
      <c r="JFE114" s="475"/>
      <c r="JFF114" s="476"/>
      <c r="JFG114" s="476"/>
      <c r="JFH114" s="476"/>
      <c r="JFI114" s="476"/>
      <c r="JFJ114" s="476"/>
      <c r="JFK114" s="476"/>
      <c r="JFL114" s="476"/>
      <c r="JFM114" s="475"/>
      <c r="JFN114" s="476"/>
      <c r="JFO114" s="476"/>
      <c r="JFP114" s="476"/>
      <c r="JFQ114" s="476"/>
      <c r="JFR114" s="476"/>
      <c r="JFS114" s="476"/>
      <c r="JFT114" s="476"/>
      <c r="JFU114" s="475"/>
      <c r="JFV114" s="476"/>
      <c r="JFW114" s="476"/>
      <c r="JFX114" s="476"/>
      <c r="JFY114" s="476"/>
      <c r="JFZ114" s="476"/>
      <c r="JGA114" s="476"/>
      <c r="JGB114" s="476"/>
      <c r="JGC114" s="475"/>
      <c r="JGD114" s="476"/>
      <c r="JGE114" s="476"/>
      <c r="JGF114" s="476"/>
      <c r="JGG114" s="476"/>
      <c r="JGH114" s="476"/>
      <c r="JGI114" s="476"/>
      <c r="JGJ114" s="476"/>
      <c r="JGK114" s="475"/>
      <c r="JGL114" s="476"/>
      <c r="JGM114" s="476"/>
      <c r="JGN114" s="476"/>
      <c r="JGO114" s="476"/>
      <c r="JGP114" s="476"/>
      <c r="JGQ114" s="476"/>
      <c r="JGR114" s="476"/>
      <c r="JGS114" s="475"/>
      <c r="JGT114" s="476"/>
      <c r="JGU114" s="476"/>
      <c r="JGV114" s="476"/>
      <c r="JGW114" s="476"/>
      <c r="JGX114" s="476"/>
      <c r="JGY114" s="476"/>
      <c r="JGZ114" s="476"/>
      <c r="JHA114" s="475"/>
      <c r="JHB114" s="476"/>
      <c r="JHC114" s="476"/>
      <c r="JHD114" s="476"/>
      <c r="JHE114" s="476"/>
      <c r="JHF114" s="476"/>
      <c r="JHG114" s="476"/>
      <c r="JHH114" s="476"/>
      <c r="JHI114" s="475"/>
      <c r="JHJ114" s="476"/>
      <c r="JHK114" s="476"/>
      <c r="JHL114" s="476"/>
      <c r="JHM114" s="476"/>
      <c r="JHN114" s="476"/>
      <c r="JHO114" s="476"/>
      <c r="JHP114" s="476"/>
      <c r="JHQ114" s="475"/>
      <c r="JHR114" s="476"/>
      <c r="JHS114" s="476"/>
      <c r="JHT114" s="476"/>
      <c r="JHU114" s="476"/>
      <c r="JHV114" s="476"/>
      <c r="JHW114" s="476"/>
      <c r="JHX114" s="476"/>
      <c r="JHY114" s="475"/>
      <c r="JHZ114" s="476"/>
      <c r="JIA114" s="476"/>
      <c r="JIB114" s="476"/>
      <c r="JIC114" s="476"/>
      <c r="JID114" s="476"/>
      <c r="JIE114" s="476"/>
      <c r="JIF114" s="476"/>
      <c r="JIG114" s="475"/>
      <c r="JIH114" s="476"/>
      <c r="JII114" s="476"/>
      <c r="JIJ114" s="476"/>
      <c r="JIK114" s="476"/>
      <c r="JIL114" s="476"/>
      <c r="JIM114" s="476"/>
      <c r="JIN114" s="476"/>
      <c r="JIO114" s="475"/>
      <c r="JIP114" s="476"/>
      <c r="JIQ114" s="476"/>
      <c r="JIR114" s="476"/>
      <c r="JIS114" s="476"/>
      <c r="JIT114" s="476"/>
      <c r="JIU114" s="476"/>
      <c r="JIV114" s="476"/>
      <c r="JIW114" s="475"/>
      <c r="JIX114" s="476"/>
      <c r="JIY114" s="476"/>
      <c r="JIZ114" s="476"/>
      <c r="JJA114" s="476"/>
      <c r="JJB114" s="476"/>
      <c r="JJC114" s="476"/>
      <c r="JJD114" s="476"/>
      <c r="JJE114" s="475"/>
      <c r="JJF114" s="476"/>
      <c r="JJG114" s="476"/>
      <c r="JJH114" s="476"/>
      <c r="JJI114" s="476"/>
      <c r="JJJ114" s="476"/>
      <c r="JJK114" s="476"/>
      <c r="JJL114" s="476"/>
      <c r="JJM114" s="475"/>
      <c r="JJN114" s="476"/>
      <c r="JJO114" s="476"/>
      <c r="JJP114" s="476"/>
      <c r="JJQ114" s="476"/>
      <c r="JJR114" s="476"/>
      <c r="JJS114" s="476"/>
      <c r="JJT114" s="476"/>
      <c r="JJU114" s="475"/>
      <c r="JJV114" s="476"/>
      <c r="JJW114" s="476"/>
      <c r="JJX114" s="476"/>
      <c r="JJY114" s="476"/>
      <c r="JJZ114" s="476"/>
      <c r="JKA114" s="476"/>
      <c r="JKB114" s="476"/>
      <c r="JKC114" s="475"/>
      <c r="JKD114" s="476"/>
      <c r="JKE114" s="476"/>
      <c r="JKF114" s="476"/>
      <c r="JKG114" s="476"/>
      <c r="JKH114" s="476"/>
      <c r="JKI114" s="476"/>
      <c r="JKJ114" s="476"/>
      <c r="JKK114" s="475"/>
      <c r="JKL114" s="476"/>
      <c r="JKM114" s="476"/>
      <c r="JKN114" s="476"/>
      <c r="JKO114" s="476"/>
      <c r="JKP114" s="476"/>
      <c r="JKQ114" s="476"/>
      <c r="JKR114" s="476"/>
      <c r="JKS114" s="475"/>
      <c r="JKT114" s="476"/>
      <c r="JKU114" s="476"/>
      <c r="JKV114" s="476"/>
      <c r="JKW114" s="476"/>
      <c r="JKX114" s="476"/>
      <c r="JKY114" s="476"/>
      <c r="JKZ114" s="476"/>
      <c r="JLA114" s="475"/>
      <c r="JLB114" s="476"/>
      <c r="JLC114" s="476"/>
      <c r="JLD114" s="476"/>
      <c r="JLE114" s="476"/>
      <c r="JLF114" s="476"/>
      <c r="JLG114" s="476"/>
      <c r="JLH114" s="476"/>
      <c r="JLI114" s="475"/>
      <c r="JLJ114" s="476"/>
      <c r="JLK114" s="476"/>
      <c r="JLL114" s="476"/>
      <c r="JLM114" s="476"/>
      <c r="JLN114" s="476"/>
      <c r="JLO114" s="476"/>
      <c r="JLP114" s="476"/>
      <c r="JLQ114" s="475"/>
      <c r="JLR114" s="476"/>
      <c r="JLS114" s="476"/>
      <c r="JLT114" s="476"/>
      <c r="JLU114" s="476"/>
      <c r="JLV114" s="476"/>
      <c r="JLW114" s="476"/>
      <c r="JLX114" s="476"/>
      <c r="JLY114" s="475"/>
      <c r="JLZ114" s="476"/>
      <c r="JMA114" s="476"/>
      <c r="JMB114" s="476"/>
      <c r="JMC114" s="476"/>
      <c r="JMD114" s="476"/>
      <c r="JME114" s="476"/>
      <c r="JMF114" s="476"/>
      <c r="JMG114" s="475"/>
      <c r="JMH114" s="476"/>
      <c r="JMI114" s="476"/>
      <c r="JMJ114" s="476"/>
      <c r="JMK114" s="476"/>
      <c r="JML114" s="476"/>
      <c r="JMM114" s="476"/>
      <c r="JMN114" s="476"/>
      <c r="JMO114" s="475"/>
      <c r="JMP114" s="476"/>
      <c r="JMQ114" s="476"/>
      <c r="JMR114" s="476"/>
      <c r="JMS114" s="476"/>
      <c r="JMT114" s="476"/>
      <c r="JMU114" s="476"/>
      <c r="JMV114" s="476"/>
      <c r="JMW114" s="475"/>
      <c r="JMX114" s="476"/>
      <c r="JMY114" s="476"/>
      <c r="JMZ114" s="476"/>
      <c r="JNA114" s="476"/>
      <c r="JNB114" s="476"/>
      <c r="JNC114" s="476"/>
      <c r="JND114" s="476"/>
      <c r="JNE114" s="475"/>
      <c r="JNF114" s="476"/>
      <c r="JNG114" s="476"/>
      <c r="JNH114" s="476"/>
      <c r="JNI114" s="476"/>
      <c r="JNJ114" s="476"/>
      <c r="JNK114" s="476"/>
      <c r="JNL114" s="476"/>
      <c r="JNM114" s="475"/>
      <c r="JNN114" s="476"/>
      <c r="JNO114" s="476"/>
      <c r="JNP114" s="476"/>
      <c r="JNQ114" s="476"/>
      <c r="JNR114" s="476"/>
      <c r="JNS114" s="476"/>
      <c r="JNT114" s="476"/>
      <c r="JNU114" s="475"/>
      <c r="JNV114" s="476"/>
      <c r="JNW114" s="476"/>
      <c r="JNX114" s="476"/>
      <c r="JNY114" s="476"/>
      <c r="JNZ114" s="476"/>
      <c r="JOA114" s="476"/>
      <c r="JOB114" s="476"/>
      <c r="JOC114" s="475"/>
      <c r="JOD114" s="476"/>
      <c r="JOE114" s="476"/>
      <c r="JOF114" s="476"/>
      <c r="JOG114" s="476"/>
      <c r="JOH114" s="476"/>
      <c r="JOI114" s="476"/>
      <c r="JOJ114" s="476"/>
      <c r="JOK114" s="475"/>
      <c r="JOL114" s="476"/>
      <c r="JOM114" s="476"/>
      <c r="JON114" s="476"/>
      <c r="JOO114" s="476"/>
      <c r="JOP114" s="476"/>
      <c r="JOQ114" s="476"/>
      <c r="JOR114" s="476"/>
      <c r="JOS114" s="475"/>
      <c r="JOT114" s="476"/>
      <c r="JOU114" s="476"/>
      <c r="JOV114" s="476"/>
      <c r="JOW114" s="476"/>
      <c r="JOX114" s="476"/>
      <c r="JOY114" s="476"/>
      <c r="JOZ114" s="476"/>
      <c r="JPA114" s="475"/>
      <c r="JPB114" s="476"/>
      <c r="JPC114" s="476"/>
      <c r="JPD114" s="476"/>
      <c r="JPE114" s="476"/>
      <c r="JPF114" s="476"/>
      <c r="JPG114" s="476"/>
      <c r="JPH114" s="476"/>
      <c r="JPI114" s="475"/>
      <c r="JPJ114" s="476"/>
      <c r="JPK114" s="476"/>
      <c r="JPL114" s="476"/>
      <c r="JPM114" s="476"/>
      <c r="JPN114" s="476"/>
      <c r="JPO114" s="476"/>
      <c r="JPP114" s="476"/>
      <c r="JPQ114" s="475"/>
      <c r="JPR114" s="476"/>
      <c r="JPS114" s="476"/>
      <c r="JPT114" s="476"/>
      <c r="JPU114" s="476"/>
      <c r="JPV114" s="476"/>
      <c r="JPW114" s="476"/>
      <c r="JPX114" s="476"/>
      <c r="JPY114" s="475"/>
      <c r="JPZ114" s="476"/>
      <c r="JQA114" s="476"/>
      <c r="JQB114" s="476"/>
      <c r="JQC114" s="476"/>
      <c r="JQD114" s="476"/>
      <c r="JQE114" s="476"/>
      <c r="JQF114" s="476"/>
      <c r="JQG114" s="475"/>
      <c r="JQH114" s="476"/>
      <c r="JQI114" s="476"/>
      <c r="JQJ114" s="476"/>
      <c r="JQK114" s="476"/>
      <c r="JQL114" s="476"/>
      <c r="JQM114" s="476"/>
      <c r="JQN114" s="476"/>
      <c r="JQO114" s="475"/>
      <c r="JQP114" s="476"/>
      <c r="JQQ114" s="476"/>
      <c r="JQR114" s="476"/>
      <c r="JQS114" s="476"/>
      <c r="JQT114" s="476"/>
      <c r="JQU114" s="476"/>
      <c r="JQV114" s="476"/>
      <c r="JQW114" s="475"/>
      <c r="JQX114" s="476"/>
      <c r="JQY114" s="476"/>
      <c r="JQZ114" s="476"/>
      <c r="JRA114" s="476"/>
      <c r="JRB114" s="476"/>
      <c r="JRC114" s="476"/>
      <c r="JRD114" s="476"/>
      <c r="JRE114" s="475"/>
      <c r="JRF114" s="476"/>
      <c r="JRG114" s="476"/>
      <c r="JRH114" s="476"/>
      <c r="JRI114" s="476"/>
      <c r="JRJ114" s="476"/>
      <c r="JRK114" s="476"/>
      <c r="JRL114" s="476"/>
      <c r="JRM114" s="475"/>
      <c r="JRN114" s="476"/>
      <c r="JRO114" s="476"/>
      <c r="JRP114" s="476"/>
      <c r="JRQ114" s="476"/>
      <c r="JRR114" s="476"/>
      <c r="JRS114" s="476"/>
      <c r="JRT114" s="476"/>
      <c r="JRU114" s="475"/>
      <c r="JRV114" s="476"/>
      <c r="JRW114" s="476"/>
      <c r="JRX114" s="476"/>
      <c r="JRY114" s="476"/>
      <c r="JRZ114" s="476"/>
      <c r="JSA114" s="476"/>
      <c r="JSB114" s="476"/>
      <c r="JSC114" s="475"/>
      <c r="JSD114" s="476"/>
      <c r="JSE114" s="476"/>
      <c r="JSF114" s="476"/>
      <c r="JSG114" s="476"/>
      <c r="JSH114" s="476"/>
      <c r="JSI114" s="476"/>
      <c r="JSJ114" s="476"/>
      <c r="JSK114" s="475"/>
      <c r="JSL114" s="476"/>
      <c r="JSM114" s="476"/>
      <c r="JSN114" s="476"/>
      <c r="JSO114" s="476"/>
      <c r="JSP114" s="476"/>
      <c r="JSQ114" s="476"/>
      <c r="JSR114" s="476"/>
      <c r="JSS114" s="475"/>
      <c r="JST114" s="476"/>
      <c r="JSU114" s="476"/>
      <c r="JSV114" s="476"/>
      <c r="JSW114" s="476"/>
      <c r="JSX114" s="476"/>
      <c r="JSY114" s="476"/>
      <c r="JSZ114" s="476"/>
      <c r="JTA114" s="475"/>
      <c r="JTB114" s="476"/>
      <c r="JTC114" s="476"/>
      <c r="JTD114" s="476"/>
      <c r="JTE114" s="476"/>
      <c r="JTF114" s="476"/>
      <c r="JTG114" s="476"/>
      <c r="JTH114" s="476"/>
      <c r="JTI114" s="475"/>
      <c r="JTJ114" s="476"/>
      <c r="JTK114" s="476"/>
      <c r="JTL114" s="476"/>
      <c r="JTM114" s="476"/>
      <c r="JTN114" s="476"/>
      <c r="JTO114" s="476"/>
      <c r="JTP114" s="476"/>
      <c r="JTQ114" s="475"/>
      <c r="JTR114" s="476"/>
      <c r="JTS114" s="476"/>
      <c r="JTT114" s="476"/>
      <c r="JTU114" s="476"/>
      <c r="JTV114" s="476"/>
      <c r="JTW114" s="476"/>
      <c r="JTX114" s="476"/>
      <c r="JTY114" s="475"/>
      <c r="JTZ114" s="476"/>
      <c r="JUA114" s="476"/>
      <c r="JUB114" s="476"/>
      <c r="JUC114" s="476"/>
      <c r="JUD114" s="476"/>
      <c r="JUE114" s="476"/>
      <c r="JUF114" s="476"/>
      <c r="JUG114" s="475"/>
      <c r="JUH114" s="476"/>
      <c r="JUI114" s="476"/>
      <c r="JUJ114" s="476"/>
      <c r="JUK114" s="476"/>
      <c r="JUL114" s="476"/>
      <c r="JUM114" s="476"/>
      <c r="JUN114" s="476"/>
      <c r="JUO114" s="475"/>
      <c r="JUP114" s="476"/>
      <c r="JUQ114" s="476"/>
      <c r="JUR114" s="476"/>
      <c r="JUS114" s="476"/>
      <c r="JUT114" s="476"/>
      <c r="JUU114" s="476"/>
      <c r="JUV114" s="476"/>
      <c r="JUW114" s="475"/>
      <c r="JUX114" s="476"/>
      <c r="JUY114" s="476"/>
      <c r="JUZ114" s="476"/>
      <c r="JVA114" s="476"/>
      <c r="JVB114" s="476"/>
      <c r="JVC114" s="476"/>
      <c r="JVD114" s="476"/>
      <c r="JVE114" s="475"/>
      <c r="JVF114" s="476"/>
      <c r="JVG114" s="476"/>
      <c r="JVH114" s="476"/>
      <c r="JVI114" s="476"/>
      <c r="JVJ114" s="476"/>
      <c r="JVK114" s="476"/>
      <c r="JVL114" s="476"/>
      <c r="JVM114" s="475"/>
      <c r="JVN114" s="476"/>
      <c r="JVO114" s="476"/>
      <c r="JVP114" s="476"/>
      <c r="JVQ114" s="476"/>
      <c r="JVR114" s="476"/>
      <c r="JVS114" s="476"/>
      <c r="JVT114" s="476"/>
      <c r="JVU114" s="475"/>
      <c r="JVV114" s="476"/>
      <c r="JVW114" s="476"/>
      <c r="JVX114" s="476"/>
      <c r="JVY114" s="476"/>
      <c r="JVZ114" s="476"/>
      <c r="JWA114" s="476"/>
      <c r="JWB114" s="476"/>
      <c r="JWC114" s="475"/>
      <c r="JWD114" s="476"/>
      <c r="JWE114" s="476"/>
      <c r="JWF114" s="476"/>
      <c r="JWG114" s="476"/>
      <c r="JWH114" s="476"/>
      <c r="JWI114" s="476"/>
      <c r="JWJ114" s="476"/>
      <c r="JWK114" s="475"/>
      <c r="JWL114" s="476"/>
      <c r="JWM114" s="476"/>
      <c r="JWN114" s="476"/>
      <c r="JWO114" s="476"/>
      <c r="JWP114" s="476"/>
      <c r="JWQ114" s="476"/>
      <c r="JWR114" s="476"/>
      <c r="JWS114" s="475"/>
      <c r="JWT114" s="476"/>
      <c r="JWU114" s="476"/>
      <c r="JWV114" s="476"/>
      <c r="JWW114" s="476"/>
      <c r="JWX114" s="476"/>
      <c r="JWY114" s="476"/>
      <c r="JWZ114" s="476"/>
      <c r="JXA114" s="475"/>
      <c r="JXB114" s="476"/>
      <c r="JXC114" s="476"/>
      <c r="JXD114" s="476"/>
      <c r="JXE114" s="476"/>
      <c r="JXF114" s="476"/>
      <c r="JXG114" s="476"/>
      <c r="JXH114" s="476"/>
      <c r="JXI114" s="475"/>
      <c r="JXJ114" s="476"/>
      <c r="JXK114" s="476"/>
      <c r="JXL114" s="476"/>
      <c r="JXM114" s="476"/>
      <c r="JXN114" s="476"/>
      <c r="JXO114" s="476"/>
      <c r="JXP114" s="476"/>
      <c r="JXQ114" s="475"/>
      <c r="JXR114" s="476"/>
      <c r="JXS114" s="476"/>
      <c r="JXT114" s="476"/>
      <c r="JXU114" s="476"/>
      <c r="JXV114" s="476"/>
      <c r="JXW114" s="476"/>
      <c r="JXX114" s="476"/>
      <c r="JXY114" s="475"/>
      <c r="JXZ114" s="476"/>
      <c r="JYA114" s="476"/>
      <c r="JYB114" s="476"/>
      <c r="JYC114" s="476"/>
      <c r="JYD114" s="476"/>
      <c r="JYE114" s="476"/>
      <c r="JYF114" s="476"/>
      <c r="JYG114" s="475"/>
      <c r="JYH114" s="476"/>
      <c r="JYI114" s="476"/>
      <c r="JYJ114" s="476"/>
      <c r="JYK114" s="476"/>
      <c r="JYL114" s="476"/>
      <c r="JYM114" s="476"/>
      <c r="JYN114" s="476"/>
      <c r="JYO114" s="475"/>
      <c r="JYP114" s="476"/>
      <c r="JYQ114" s="476"/>
      <c r="JYR114" s="476"/>
      <c r="JYS114" s="476"/>
      <c r="JYT114" s="476"/>
      <c r="JYU114" s="476"/>
      <c r="JYV114" s="476"/>
      <c r="JYW114" s="475"/>
      <c r="JYX114" s="476"/>
      <c r="JYY114" s="476"/>
      <c r="JYZ114" s="476"/>
      <c r="JZA114" s="476"/>
      <c r="JZB114" s="476"/>
      <c r="JZC114" s="476"/>
      <c r="JZD114" s="476"/>
      <c r="JZE114" s="475"/>
      <c r="JZF114" s="476"/>
      <c r="JZG114" s="476"/>
      <c r="JZH114" s="476"/>
      <c r="JZI114" s="476"/>
      <c r="JZJ114" s="476"/>
      <c r="JZK114" s="476"/>
      <c r="JZL114" s="476"/>
      <c r="JZM114" s="475"/>
      <c r="JZN114" s="476"/>
      <c r="JZO114" s="476"/>
      <c r="JZP114" s="476"/>
      <c r="JZQ114" s="476"/>
      <c r="JZR114" s="476"/>
      <c r="JZS114" s="476"/>
      <c r="JZT114" s="476"/>
      <c r="JZU114" s="475"/>
      <c r="JZV114" s="476"/>
      <c r="JZW114" s="476"/>
      <c r="JZX114" s="476"/>
      <c r="JZY114" s="476"/>
      <c r="JZZ114" s="476"/>
      <c r="KAA114" s="476"/>
      <c r="KAB114" s="476"/>
      <c r="KAC114" s="475"/>
      <c r="KAD114" s="476"/>
      <c r="KAE114" s="476"/>
      <c r="KAF114" s="476"/>
      <c r="KAG114" s="476"/>
      <c r="KAH114" s="476"/>
      <c r="KAI114" s="476"/>
      <c r="KAJ114" s="476"/>
      <c r="KAK114" s="475"/>
      <c r="KAL114" s="476"/>
      <c r="KAM114" s="476"/>
      <c r="KAN114" s="476"/>
      <c r="KAO114" s="476"/>
      <c r="KAP114" s="476"/>
      <c r="KAQ114" s="476"/>
      <c r="KAR114" s="476"/>
      <c r="KAS114" s="475"/>
      <c r="KAT114" s="476"/>
      <c r="KAU114" s="476"/>
      <c r="KAV114" s="476"/>
      <c r="KAW114" s="476"/>
      <c r="KAX114" s="476"/>
      <c r="KAY114" s="476"/>
      <c r="KAZ114" s="476"/>
      <c r="KBA114" s="475"/>
      <c r="KBB114" s="476"/>
      <c r="KBC114" s="476"/>
      <c r="KBD114" s="476"/>
      <c r="KBE114" s="476"/>
      <c r="KBF114" s="476"/>
      <c r="KBG114" s="476"/>
      <c r="KBH114" s="476"/>
      <c r="KBI114" s="475"/>
      <c r="KBJ114" s="476"/>
      <c r="KBK114" s="476"/>
      <c r="KBL114" s="476"/>
      <c r="KBM114" s="476"/>
      <c r="KBN114" s="476"/>
      <c r="KBO114" s="476"/>
      <c r="KBP114" s="476"/>
      <c r="KBQ114" s="475"/>
      <c r="KBR114" s="476"/>
      <c r="KBS114" s="476"/>
      <c r="KBT114" s="476"/>
      <c r="KBU114" s="476"/>
      <c r="KBV114" s="476"/>
      <c r="KBW114" s="476"/>
      <c r="KBX114" s="476"/>
      <c r="KBY114" s="475"/>
      <c r="KBZ114" s="476"/>
      <c r="KCA114" s="476"/>
      <c r="KCB114" s="476"/>
      <c r="KCC114" s="476"/>
      <c r="KCD114" s="476"/>
      <c r="KCE114" s="476"/>
      <c r="KCF114" s="476"/>
      <c r="KCG114" s="475"/>
      <c r="KCH114" s="476"/>
      <c r="KCI114" s="476"/>
      <c r="KCJ114" s="476"/>
      <c r="KCK114" s="476"/>
      <c r="KCL114" s="476"/>
      <c r="KCM114" s="476"/>
      <c r="KCN114" s="476"/>
      <c r="KCO114" s="475"/>
      <c r="KCP114" s="476"/>
      <c r="KCQ114" s="476"/>
      <c r="KCR114" s="476"/>
      <c r="KCS114" s="476"/>
      <c r="KCT114" s="476"/>
      <c r="KCU114" s="476"/>
      <c r="KCV114" s="476"/>
      <c r="KCW114" s="475"/>
      <c r="KCX114" s="476"/>
      <c r="KCY114" s="476"/>
      <c r="KCZ114" s="476"/>
      <c r="KDA114" s="476"/>
      <c r="KDB114" s="476"/>
      <c r="KDC114" s="476"/>
      <c r="KDD114" s="476"/>
      <c r="KDE114" s="475"/>
      <c r="KDF114" s="476"/>
      <c r="KDG114" s="476"/>
      <c r="KDH114" s="476"/>
      <c r="KDI114" s="476"/>
      <c r="KDJ114" s="476"/>
      <c r="KDK114" s="476"/>
      <c r="KDL114" s="476"/>
      <c r="KDM114" s="475"/>
      <c r="KDN114" s="476"/>
      <c r="KDO114" s="476"/>
      <c r="KDP114" s="476"/>
      <c r="KDQ114" s="476"/>
      <c r="KDR114" s="476"/>
      <c r="KDS114" s="476"/>
      <c r="KDT114" s="476"/>
      <c r="KDU114" s="475"/>
      <c r="KDV114" s="476"/>
      <c r="KDW114" s="476"/>
      <c r="KDX114" s="476"/>
      <c r="KDY114" s="476"/>
      <c r="KDZ114" s="476"/>
      <c r="KEA114" s="476"/>
      <c r="KEB114" s="476"/>
      <c r="KEC114" s="475"/>
      <c r="KED114" s="476"/>
      <c r="KEE114" s="476"/>
      <c r="KEF114" s="476"/>
      <c r="KEG114" s="476"/>
      <c r="KEH114" s="476"/>
      <c r="KEI114" s="476"/>
      <c r="KEJ114" s="476"/>
      <c r="KEK114" s="475"/>
      <c r="KEL114" s="476"/>
      <c r="KEM114" s="476"/>
      <c r="KEN114" s="476"/>
      <c r="KEO114" s="476"/>
      <c r="KEP114" s="476"/>
      <c r="KEQ114" s="476"/>
      <c r="KER114" s="476"/>
      <c r="KES114" s="475"/>
      <c r="KET114" s="476"/>
      <c r="KEU114" s="476"/>
      <c r="KEV114" s="476"/>
      <c r="KEW114" s="476"/>
      <c r="KEX114" s="476"/>
      <c r="KEY114" s="476"/>
      <c r="KEZ114" s="476"/>
      <c r="KFA114" s="475"/>
      <c r="KFB114" s="476"/>
      <c r="KFC114" s="476"/>
      <c r="KFD114" s="476"/>
      <c r="KFE114" s="476"/>
      <c r="KFF114" s="476"/>
      <c r="KFG114" s="476"/>
      <c r="KFH114" s="476"/>
      <c r="KFI114" s="475"/>
      <c r="KFJ114" s="476"/>
      <c r="KFK114" s="476"/>
      <c r="KFL114" s="476"/>
      <c r="KFM114" s="476"/>
      <c r="KFN114" s="476"/>
      <c r="KFO114" s="476"/>
      <c r="KFP114" s="476"/>
      <c r="KFQ114" s="475"/>
      <c r="KFR114" s="476"/>
      <c r="KFS114" s="476"/>
      <c r="KFT114" s="476"/>
      <c r="KFU114" s="476"/>
      <c r="KFV114" s="476"/>
      <c r="KFW114" s="476"/>
      <c r="KFX114" s="476"/>
      <c r="KFY114" s="475"/>
      <c r="KFZ114" s="476"/>
      <c r="KGA114" s="476"/>
      <c r="KGB114" s="476"/>
      <c r="KGC114" s="476"/>
      <c r="KGD114" s="476"/>
      <c r="KGE114" s="476"/>
      <c r="KGF114" s="476"/>
      <c r="KGG114" s="475"/>
      <c r="KGH114" s="476"/>
      <c r="KGI114" s="476"/>
      <c r="KGJ114" s="476"/>
      <c r="KGK114" s="476"/>
      <c r="KGL114" s="476"/>
      <c r="KGM114" s="476"/>
      <c r="KGN114" s="476"/>
      <c r="KGO114" s="475"/>
      <c r="KGP114" s="476"/>
      <c r="KGQ114" s="476"/>
      <c r="KGR114" s="476"/>
      <c r="KGS114" s="476"/>
      <c r="KGT114" s="476"/>
      <c r="KGU114" s="476"/>
      <c r="KGV114" s="476"/>
      <c r="KGW114" s="475"/>
      <c r="KGX114" s="476"/>
      <c r="KGY114" s="476"/>
      <c r="KGZ114" s="476"/>
      <c r="KHA114" s="476"/>
      <c r="KHB114" s="476"/>
      <c r="KHC114" s="476"/>
      <c r="KHD114" s="476"/>
      <c r="KHE114" s="475"/>
      <c r="KHF114" s="476"/>
      <c r="KHG114" s="476"/>
      <c r="KHH114" s="476"/>
      <c r="KHI114" s="476"/>
      <c r="KHJ114" s="476"/>
      <c r="KHK114" s="476"/>
      <c r="KHL114" s="476"/>
      <c r="KHM114" s="475"/>
      <c r="KHN114" s="476"/>
      <c r="KHO114" s="476"/>
      <c r="KHP114" s="476"/>
      <c r="KHQ114" s="476"/>
      <c r="KHR114" s="476"/>
      <c r="KHS114" s="476"/>
      <c r="KHT114" s="476"/>
      <c r="KHU114" s="475"/>
      <c r="KHV114" s="476"/>
      <c r="KHW114" s="476"/>
      <c r="KHX114" s="476"/>
      <c r="KHY114" s="476"/>
      <c r="KHZ114" s="476"/>
      <c r="KIA114" s="476"/>
      <c r="KIB114" s="476"/>
      <c r="KIC114" s="475"/>
      <c r="KID114" s="476"/>
      <c r="KIE114" s="476"/>
      <c r="KIF114" s="476"/>
      <c r="KIG114" s="476"/>
      <c r="KIH114" s="476"/>
      <c r="KII114" s="476"/>
      <c r="KIJ114" s="476"/>
      <c r="KIK114" s="475"/>
      <c r="KIL114" s="476"/>
      <c r="KIM114" s="476"/>
      <c r="KIN114" s="476"/>
      <c r="KIO114" s="476"/>
      <c r="KIP114" s="476"/>
      <c r="KIQ114" s="476"/>
      <c r="KIR114" s="476"/>
      <c r="KIS114" s="475"/>
      <c r="KIT114" s="476"/>
      <c r="KIU114" s="476"/>
      <c r="KIV114" s="476"/>
      <c r="KIW114" s="476"/>
      <c r="KIX114" s="476"/>
      <c r="KIY114" s="476"/>
      <c r="KIZ114" s="476"/>
      <c r="KJA114" s="475"/>
      <c r="KJB114" s="476"/>
      <c r="KJC114" s="476"/>
      <c r="KJD114" s="476"/>
      <c r="KJE114" s="476"/>
      <c r="KJF114" s="476"/>
      <c r="KJG114" s="476"/>
      <c r="KJH114" s="476"/>
      <c r="KJI114" s="475"/>
      <c r="KJJ114" s="476"/>
      <c r="KJK114" s="476"/>
      <c r="KJL114" s="476"/>
      <c r="KJM114" s="476"/>
      <c r="KJN114" s="476"/>
      <c r="KJO114" s="476"/>
      <c r="KJP114" s="476"/>
      <c r="KJQ114" s="475"/>
      <c r="KJR114" s="476"/>
      <c r="KJS114" s="476"/>
      <c r="KJT114" s="476"/>
      <c r="KJU114" s="476"/>
      <c r="KJV114" s="476"/>
      <c r="KJW114" s="476"/>
      <c r="KJX114" s="476"/>
      <c r="KJY114" s="475"/>
      <c r="KJZ114" s="476"/>
      <c r="KKA114" s="476"/>
      <c r="KKB114" s="476"/>
      <c r="KKC114" s="476"/>
      <c r="KKD114" s="476"/>
      <c r="KKE114" s="476"/>
      <c r="KKF114" s="476"/>
      <c r="KKG114" s="475"/>
      <c r="KKH114" s="476"/>
      <c r="KKI114" s="476"/>
      <c r="KKJ114" s="476"/>
      <c r="KKK114" s="476"/>
      <c r="KKL114" s="476"/>
      <c r="KKM114" s="476"/>
      <c r="KKN114" s="476"/>
      <c r="KKO114" s="475"/>
      <c r="KKP114" s="476"/>
      <c r="KKQ114" s="476"/>
      <c r="KKR114" s="476"/>
      <c r="KKS114" s="476"/>
      <c r="KKT114" s="476"/>
      <c r="KKU114" s="476"/>
      <c r="KKV114" s="476"/>
      <c r="KKW114" s="475"/>
      <c r="KKX114" s="476"/>
      <c r="KKY114" s="476"/>
      <c r="KKZ114" s="476"/>
      <c r="KLA114" s="476"/>
      <c r="KLB114" s="476"/>
      <c r="KLC114" s="476"/>
      <c r="KLD114" s="476"/>
      <c r="KLE114" s="475"/>
      <c r="KLF114" s="476"/>
      <c r="KLG114" s="476"/>
      <c r="KLH114" s="476"/>
      <c r="KLI114" s="476"/>
      <c r="KLJ114" s="476"/>
      <c r="KLK114" s="476"/>
      <c r="KLL114" s="476"/>
      <c r="KLM114" s="475"/>
      <c r="KLN114" s="476"/>
      <c r="KLO114" s="476"/>
      <c r="KLP114" s="476"/>
      <c r="KLQ114" s="476"/>
      <c r="KLR114" s="476"/>
      <c r="KLS114" s="476"/>
      <c r="KLT114" s="476"/>
      <c r="KLU114" s="475"/>
      <c r="KLV114" s="476"/>
      <c r="KLW114" s="476"/>
      <c r="KLX114" s="476"/>
      <c r="KLY114" s="476"/>
      <c r="KLZ114" s="476"/>
      <c r="KMA114" s="476"/>
      <c r="KMB114" s="476"/>
      <c r="KMC114" s="475"/>
      <c r="KMD114" s="476"/>
      <c r="KME114" s="476"/>
      <c r="KMF114" s="476"/>
      <c r="KMG114" s="476"/>
      <c r="KMH114" s="476"/>
      <c r="KMI114" s="476"/>
      <c r="KMJ114" s="476"/>
      <c r="KMK114" s="475"/>
      <c r="KML114" s="476"/>
      <c r="KMM114" s="476"/>
      <c r="KMN114" s="476"/>
      <c r="KMO114" s="476"/>
      <c r="KMP114" s="476"/>
      <c r="KMQ114" s="476"/>
      <c r="KMR114" s="476"/>
      <c r="KMS114" s="475"/>
      <c r="KMT114" s="476"/>
      <c r="KMU114" s="476"/>
      <c r="KMV114" s="476"/>
      <c r="KMW114" s="476"/>
      <c r="KMX114" s="476"/>
      <c r="KMY114" s="476"/>
      <c r="KMZ114" s="476"/>
      <c r="KNA114" s="475"/>
      <c r="KNB114" s="476"/>
      <c r="KNC114" s="476"/>
      <c r="KND114" s="476"/>
      <c r="KNE114" s="476"/>
      <c r="KNF114" s="476"/>
      <c r="KNG114" s="476"/>
      <c r="KNH114" s="476"/>
      <c r="KNI114" s="475"/>
      <c r="KNJ114" s="476"/>
      <c r="KNK114" s="476"/>
      <c r="KNL114" s="476"/>
      <c r="KNM114" s="476"/>
      <c r="KNN114" s="476"/>
      <c r="KNO114" s="476"/>
      <c r="KNP114" s="476"/>
      <c r="KNQ114" s="475"/>
      <c r="KNR114" s="476"/>
      <c r="KNS114" s="476"/>
      <c r="KNT114" s="476"/>
      <c r="KNU114" s="476"/>
      <c r="KNV114" s="476"/>
      <c r="KNW114" s="476"/>
      <c r="KNX114" s="476"/>
      <c r="KNY114" s="475"/>
      <c r="KNZ114" s="476"/>
      <c r="KOA114" s="476"/>
      <c r="KOB114" s="476"/>
      <c r="KOC114" s="476"/>
      <c r="KOD114" s="476"/>
      <c r="KOE114" s="476"/>
      <c r="KOF114" s="476"/>
      <c r="KOG114" s="475"/>
      <c r="KOH114" s="476"/>
      <c r="KOI114" s="476"/>
      <c r="KOJ114" s="476"/>
      <c r="KOK114" s="476"/>
      <c r="KOL114" s="476"/>
      <c r="KOM114" s="476"/>
      <c r="KON114" s="476"/>
      <c r="KOO114" s="475"/>
      <c r="KOP114" s="476"/>
      <c r="KOQ114" s="476"/>
      <c r="KOR114" s="476"/>
      <c r="KOS114" s="476"/>
      <c r="KOT114" s="476"/>
      <c r="KOU114" s="476"/>
      <c r="KOV114" s="476"/>
      <c r="KOW114" s="475"/>
      <c r="KOX114" s="476"/>
      <c r="KOY114" s="476"/>
      <c r="KOZ114" s="476"/>
      <c r="KPA114" s="476"/>
      <c r="KPB114" s="476"/>
      <c r="KPC114" s="476"/>
      <c r="KPD114" s="476"/>
      <c r="KPE114" s="475"/>
      <c r="KPF114" s="476"/>
      <c r="KPG114" s="476"/>
      <c r="KPH114" s="476"/>
      <c r="KPI114" s="476"/>
      <c r="KPJ114" s="476"/>
      <c r="KPK114" s="476"/>
      <c r="KPL114" s="476"/>
      <c r="KPM114" s="475"/>
      <c r="KPN114" s="476"/>
      <c r="KPO114" s="476"/>
      <c r="KPP114" s="476"/>
      <c r="KPQ114" s="476"/>
      <c r="KPR114" s="476"/>
      <c r="KPS114" s="476"/>
      <c r="KPT114" s="476"/>
      <c r="KPU114" s="475"/>
      <c r="KPV114" s="476"/>
      <c r="KPW114" s="476"/>
      <c r="KPX114" s="476"/>
      <c r="KPY114" s="476"/>
      <c r="KPZ114" s="476"/>
      <c r="KQA114" s="476"/>
      <c r="KQB114" s="476"/>
      <c r="KQC114" s="475"/>
      <c r="KQD114" s="476"/>
      <c r="KQE114" s="476"/>
      <c r="KQF114" s="476"/>
      <c r="KQG114" s="476"/>
      <c r="KQH114" s="476"/>
      <c r="KQI114" s="476"/>
      <c r="KQJ114" s="476"/>
      <c r="KQK114" s="475"/>
      <c r="KQL114" s="476"/>
      <c r="KQM114" s="476"/>
      <c r="KQN114" s="476"/>
      <c r="KQO114" s="476"/>
      <c r="KQP114" s="476"/>
      <c r="KQQ114" s="476"/>
      <c r="KQR114" s="476"/>
      <c r="KQS114" s="475"/>
      <c r="KQT114" s="476"/>
      <c r="KQU114" s="476"/>
      <c r="KQV114" s="476"/>
      <c r="KQW114" s="476"/>
      <c r="KQX114" s="476"/>
      <c r="KQY114" s="476"/>
      <c r="KQZ114" s="476"/>
      <c r="KRA114" s="475"/>
      <c r="KRB114" s="476"/>
      <c r="KRC114" s="476"/>
      <c r="KRD114" s="476"/>
      <c r="KRE114" s="476"/>
      <c r="KRF114" s="476"/>
      <c r="KRG114" s="476"/>
      <c r="KRH114" s="476"/>
      <c r="KRI114" s="475"/>
      <c r="KRJ114" s="476"/>
      <c r="KRK114" s="476"/>
      <c r="KRL114" s="476"/>
      <c r="KRM114" s="476"/>
      <c r="KRN114" s="476"/>
      <c r="KRO114" s="476"/>
      <c r="KRP114" s="476"/>
      <c r="KRQ114" s="475"/>
      <c r="KRR114" s="476"/>
      <c r="KRS114" s="476"/>
      <c r="KRT114" s="476"/>
      <c r="KRU114" s="476"/>
      <c r="KRV114" s="476"/>
      <c r="KRW114" s="476"/>
      <c r="KRX114" s="476"/>
      <c r="KRY114" s="475"/>
      <c r="KRZ114" s="476"/>
      <c r="KSA114" s="476"/>
      <c r="KSB114" s="476"/>
      <c r="KSC114" s="476"/>
      <c r="KSD114" s="476"/>
      <c r="KSE114" s="476"/>
      <c r="KSF114" s="476"/>
      <c r="KSG114" s="475"/>
      <c r="KSH114" s="476"/>
      <c r="KSI114" s="476"/>
      <c r="KSJ114" s="476"/>
      <c r="KSK114" s="476"/>
      <c r="KSL114" s="476"/>
      <c r="KSM114" s="476"/>
      <c r="KSN114" s="476"/>
      <c r="KSO114" s="475"/>
      <c r="KSP114" s="476"/>
      <c r="KSQ114" s="476"/>
      <c r="KSR114" s="476"/>
      <c r="KSS114" s="476"/>
      <c r="KST114" s="476"/>
      <c r="KSU114" s="476"/>
      <c r="KSV114" s="476"/>
      <c r="KSW114" s="475"/>
      <c r="KSX114" s="476"/>
      <c r="KSY114" s="476"/>
      <c r="KSZ114" s="476"/>
      <c r="KTA114" s="476"/>
      <c r="KTB114" s="476"/>
      <c r="KTC114" s="476"/>
      <c r="KTD114" s="476"/>
      <c r="KTE114" s="475"/>
      <c r="KTF114" s="476"/>
      <c r="KTG114" s="476"/>
      <c r="KTH114" s="476"/>
      <c r="KTI114" s="476"/>
      <c r="KTJ114" s="476"/>
      <c r="KTK114" s="476"/>
      <c r="KTL114" s="476"/>
      <c r="KTM114" s="475"/>
      <c r="KTN114" s="476"/>
      <c r="KTO114" s="476"/>
      <c r="KTP114" s="476"/>
      <c r="KTQ114" s="476"/>
      <c r="KTR114" s="476"/>
      <c r="KTS114" s="476"/>
      <c r="KTT114" s="476"/>
      <c r="KTU114" s="475"/>
      <c r="KTV114" s="476"/>
      <c r="KTW114" s="476"/>
      <c r="KTX114" s="476"/>
      <c r="KTY114" s="476"/>
      <c r="KTZ114" s="476"/>
      <c r="KUA114" s="476"/>
      <c r="KUB114" s="476"/>
      <c r="KUC114" s="475"/>
      <c r="KUD114" s="476"/>
      <c r="KUE114" s="476"/>
      <c r="KUF114" s="476"/>
      <c r="KUG114" s="476"/>
      <c r="KUH114" s="476"/>
      <c r="KUI114" s="476"/>
      <c r="KUJ114" s="476"/>
      <c r="KUK114" s="475"/>
      <c r="KUL114" s="476"/>
      <c r="KUM114" s="476"/>
      <c r="KUN114" s="476"/>
      <c r="KUO114" s="476"/>
      <c r="KUP114" s="476"/>
      <c r="KUQ114" s="476"/>
      <c r="KUR114" s="476"/>
      <c r="KUS114" s="475"/>
      <c r="KUT114" s="476"/>
      <c r="KUU114" s="476"/>
      <c r="KUV114" s="476"/>
      <c r="KUW114" s="476"/>
      <c r="KUX114" s="476"/>
      <c r="KUY114" s="476"/>
      <c r="KUZ114" s="476"/>
      <c r="KVA114" s="475"/>
      <c r="KVB114" s="476"/>
      <c r="KVC114" s="476"/>
      <c r="KVD114" s="476"/>
      <c r="KVE114" s="476"/>
      <c r="KVF114" s="476"/>
      <c r="KVG114" s="476"/>
      <c r="KVH114" s="476"/>
      <c r="KVI114" s="475"/>
      <c r="KVJ114" s="476"/>
      <c r="KVK114" s="476"/>
      <c r="KVL114" s="476"/>
      <c r="KVM114" s="476"/>
      <c r="KVN114" s="476"/>
      <c r="KVO114" s="476"/>
      <c r="KVP114" s="476"/>
      <c r="KVQ114" s="475"/>
      <c r="KVR114" s="476"/>
      <c r="KVS114" s="476"/>
      <c r="KVT114" s="476"/>
      <c r="KVU114" s="476"/>
      <c r="KVV114" s="476"/>
      <c r="KVW114" s="476"/>
      <c r="KVX114" s="476"/>
      <c r="KVY114" s="475"/>
      <c r="KVZ114" s="476"/>
      <c r="KWA114" s="476"/>
      <c r="KWB114" s="476"/>
      <c r="KWC114" s="476"/>
      <c r="KWD114" s="476"/>
      <c r="KWE114" s="476"/>
      <c r="KWF114" s="476"/>
      <c r="KWG114" s="475"/>
      <c r="KWH114" s="476"/>
      <c r="KWI114" s="476"/>
      <c r="KWJ114" s="476"/>
      <c r="KWK114" s="476"/>
      <c r="KWL114" s="476"/>
      <c r="KWM114" s="476"/>
      <c r="KWN114" s="476"/>
      <c r="KWO114" s="475"/>
      <c r="KWP114" s="476"/>
      <c r="KWQ114" s="476"/>
      <c r="KWR114" s="476"/>
      <c r="KWS114" s="476"/>
      <c r="KWT114" s="476"/>
      <c r="KWU114" s="476"/>
      <c r="KWV114" s="476"/>
      <c r="KWW114" s="475"/>
      <c r="KWX114" s="476"/>
      <c r="KWY114" s="476"/>
      <c r="KWZ114" s="476"/>
      <c r="KXA114" s="476"/>
      <c r="KXB114" s="476"/>
      <c r="KXC114" s="476"/>
      <c r="KXD114" s="476"/>
      <c r="KXE114" s="475"/>
      <c r="KXF114" s="476"/>
      <c r="KXG114" s="476"/>
      <c r="KXH114" s="476"/>
      <c r="KXI114" s="476"/>
      <c r="KXJ114" s="476"/>
      <c r="KXK114" s="476"/>
      <c r="KXL114" s="476"/>
      <c r="KXM114" s="475"/>
      <c r="KXN114" s="476"/>
      <c r="KXO114" s="476"/>
      <c r="KXP114" s="476"/>
      <c r="KXQ114" s="476"/>
      <c r="KXR114" s="476"/>
      <c r="KXS114" s="476"/>
      <c r="KXT114" s="476"/>
      <c r="KXU114" s="475"/>
      <c r="KXV114" s="476"/>
      <c r="KXW114" s="476"/>
      <c r="KXX114" s="476"/>
      <c r="KXY114" s="476"/>
      <c r="KXZ114" s="476"/>
      <c r="KYA114" s="476"/>
      <c r="KYB114" s="476"/>
      <c r="KYC114" s="475"/>
      <c r="KYD114" s="476"/>
      <c r="KYE114" s="476"/>
      <c r="KYF114" s="476"/>
      <c r="KYG114" s="476"/>
      <c r="KYH114" s="476"/>
      <c r="KYI114" s="476"/>
      <c r="KYJ114" s="476"/>
      <c r="KYK114" s="475"/>
      <c r="KYL114" s="476"/>
      <c r="KYM114" s="476"/>
      <c r="KYN114" s="476"/>
      <c r="KYO114" s="476"/>
      <c r="KYP114" s="476"/>
      <c r="KYQ114" s="476"/>
      <c r="KYR114" s="476"/>
      <c r="KYS114" s="475"/>
      <c r="KYT114" s="476"/>
      <c r="KYU114" s="476"/>
      <c r="KYV114" s="476"/>
      <c r="KYW114" s="476"/>
      <c r="KYX114" s="476"/>
      <c r="KYY114" s="476"/>
      <c r="KYZ114" s="476"/>
      <c r="KZA114" s="475"/>
      <c r="KZB114" s="476"/>
      <c r="KZC114" s="476"/>
      <c r="KZD114" s="476"/>
      <c r="KZE114" s="476"/>
      <c r="KZF114" s="476"/>
      <c r="KZG114" s="476"/>
      <c r="KZH114" s="476"/>
      <c r="KZI114" s="475"/>
      <c r="KZJ114" s="476"/>
      <c r="KZK114" s="476"/>
      <c r="KZL114" s="476"/>
      <c r="KZM114" s="476"/>
      <c r="KZN114" s="476"/>
      <c r="KZO114" s="476"/>
      <c r="KZP114" s="476"/>
      <c r="KZQ114" s="475"/>
      <c r="KZR114" s="476"/>
      <c r="KZS114" s="476"/>
      <c r="KZT114" s="476"/>
      <c r="KZU114" s="476"/>
      <c r="KZV114" s="476"/>
      <c r="KZW114" s="476"/>
      <c r="KZX114" s="476"/>
      <c r="KZY114" s="475"/>
      <c r="KZZ114" s="476"/>
      <c r="LAA114" s="476"/>
      <c r="LAB114" s="476"/>
      <c r="LAC114" s="476"/>
      <c r="LAD114" s="476"/>
      <c r="LAE114" s="476"/>
      <c r="LAF114" s="476"/>
      <c r="LAG114" s="475"/>
      <c r="LAH114" s="476"/>
      <c r="LAI114" s="476"/>
      <c r="LAJ114" s="476"/>
      <c r="LAK114" s="476"/>
      <c r="LAL114" s="476"/>
      <c r="LAM114" s="476"/>
      <c r="LAN114" s="476"/>
      <c r="LAO114" s="475"/>
      <c r="LAP114" s="476"/>
      <c r="LAQ114" s="476"/>
      <c r="LAR114" s="476"/>
      <c r="LAS114" s="476"/>
      <c r="LAT114" s="476"/>
      <c r="LAU114" s="476"/>
      <c r="LAV114" s="476"/>
      <c r="LAW114" s="475"/>
      <c r="LAX114" s="476"/>
      <c r="LAY114" s="476"/>
      <c r="LAZ114" s="476"/>
      <c r="LBA114" s="476"/>
      <c r="LBB114" s="476"/>
      <c r="LBC114" s="476"/>
      <c r="LBD114" s="476"/>
      <c r="LBE114" s="475"/>
      <c r="LBF114" s="476"/>
      <c r="LBG114" s="476"/>
      <c r="LBH114" s="476"/>
      <c r="LBI114" s="476"/>
      <c r="LBJ114" s="476"/>
      <c r="LBK114" s="476"/>
      <c r="LBL114" s="476"/>
      <c r="LBM114" s="475"/>
      <c r="LBN114" s="476"/>
      <c r="LBO114" s="476"/>
      <c r="LBP114" s="476"/>
      <c r="LBQ114" s="476"/>
      <c r="LBR114" s="476"/>
      <c r="LBS114" s="476"/>
      <c r="LBT114" s="476"/>
      <c r="LBU114" s="475"/>
      <c r="LBV114" s="476"/>
      <c r="LBW114" s="476"/>
      <c r="LBX114" s="476"/>
      <c r="LBY114" s="476"/>
      <c r="LBZ114" s="476"/>
      <c r="LCA114" s="476"/>
      <c r="LCB114" s="476"/>
      <c r="LCC114" s="475"/>
      <c r="LCD114" s="476"/>
      <c r="LCE114" s="476"/>
      <c r="LCF114" s="476"/>
      <c r="LCG114" s="476"/>
      <c r="LCH114" s="476"/>
      <c r="LCI114" s="476"/>
      <c r="LCJ114" s="476"/>
      <c r="LCK114" s="475"/>
      <c r="LCL114" s="476"/>
      <c r="LCM114" s="476"/>
      <c r="LCN114" s="476"/>
      <c r="LCO114" s="476"/>
      <c r="LCP114" s="476"/>
      <c r="LCQ114" s="476"/>
      <c r="LCR114" s="476"/>
      <c r="LCS114" s="475"/>
      <c r="LCT114" s="476"/>
      <c r="LCU114" s="476"/>
      <c r="LCV114" s="476"/>
      <c r="LCW114" s="476"/>
      <c r="LCX114" s="476"/>
      <c r="LCY114" s="476"/>
      <c r="LCZ114" s="476"/>
      <c r="LDA114" s="475"/>
      <c r="LDB114" s="476"/>
      <c r="LDC114" s="476"/>
      <c r="LDD114" s="476"/>
      <c r="LDE114" s="476"/>
      <c r="LDF114" s="476"/>
      <c r="LDG114" s="476"/>
      <c r="LDH114" s="476"/>
      <c r="LDI114" s="475"/>
      <c r="LDJ114" s="476"/>
      <c r="LDK114" s="476"/>
      <c r="LDL114" s="476"/>
      <c r="LDM114" s="476"/>
      <c r="LDN114" s="476"/>
      <c r="LDO114" s="476"/>
      <c r="LDP114" s="476"/>
      <c r="LDQ114" s="475"/>
      <c r="LDR114" s="476"/>
      <c r="LDS114" s="476"/>
      <c r="LDT114" s="476"/>
      <c r="LDU114" s="476"/>
      <c r="LDV114" s="476"/>
      <c r="LDW114" s="476"/>
      <c r="LDX114" s="476"/>
      <c r="LDY114" s="475"/>
      <c r="LDZ114" s="476"/>
      <c r="LEA114" s="476"/>
      <c r="LEB114" s="476"/>
      <c r="LEC114" s="476"/>
      <c r="LED114" s="476"/>
      <c r="LEE114" s="476"/>
      <c r="LEF114" s="476"/>
      <c r="LEG114" s="475"/>
      <c r="LEH114" s="476"/>
      <c r="LEI114" s="476"/>
      <c r="LEJ114" s="476"/>
      <c r="LEK114" s="476"/>
      <c r="LEL114" s="476"/>
      <c r="LEM114" s="476"/>
      <c r="LEN114" s="476"/>
      <c r="LEO114" s="475"/>
      <c r="LEP114" s="476"/>
      <c r="LEQ114" s="476"/>
      <c r="LER114" s="476"/>
      <c r="LES114" s="476"/>
      <c r="LET114" s="476"/>
      <c r="LEU114" s="476"/>
      <c r="LEV114" s="476"/>
      <c r="LEW114" s="475"/>
      <c r="LEX114" s="476"/>
      <c r="LEY114" s="476"/>
      <c r="LEZ114" s="476"/>
      <c r="LFA114" s="476"/>
      <c r="LFB114" s="476"/>
      <c r="LFC114" s="476"/>
      <c r="LFD114" s="476"/>
      <c r="LFE114" s="475"/>
      <c r="LFF114" s="476"/>
      <c r="LFG114" s="476"/>
      <c r="LFH114" s="476"/>
      <c r="LFI114" s="476"/>
      <c r="LFJ114" s="476"/>
      <c r="LFK114" s="476"/>
      <c r="LFL114" s="476"/>
      <c r="LFM114" s="475"/>
      <c r="LFN114" s="476"/>
      <c r="LFO114" s="476"/>
      <c r="LFP114" s="476"/>
      <c r="LFQ114" s="476"/>
      <c r="LFR114" s="476"/>
      <c r="LFS114" s="476"/>
      <c r="LFT114" s="476"/>
      <c r="LFU114" s="475"/>
      <c r="LFV114" s="476"/>
      <c r="LFW114" s="476"/>
      <c r="LFX114" s="476"/>
      <c r="LFY114" s="476"/>
      <c r="LFZ114" s="476"/>
      <c r="LGA114" s="476"/>
      <c r="LGB114" s="476"/>
      <c r="LGC114" s="475"/>
      <c r="LGD114" s="476"/>
      <c r="LGE114" s="476"/>
      <c r="LGF114" s="476"/>
      <c r="LGG114" s="476"/>
      <c r="LGH114" s="476"/>
      <c r="LGI114" s="476"/>
      <c r="LGJ114" s="476"/>
      <c r="LGK114" s="475"/>
      <c r="LGL114" s="476"/>
      <c r="LGM114" s="476"/>
      <c r="LGN114" s="476"/>
      <c r="LGO114" s="476"/>
      <c r="LGP114" s="476"/>
      <c r="LGQ114" s="476"/>
      <c r="LGR114" s="476"/>
      <c r="LGS114" s="475"/>
      <c r="LGT114" s="476"/>
      <c r="LGU114" s="476"/>
      <c r="LGV114" s="476"/>
      <c r="LGW114" s="476"/>
      <c r="LGX114" s="476"/>
      <c r="LGY114" s="476"/>
      <c r="LGZ114" s="476"/>
      <c r="LHA114" s="475"/>
      <c r="LHB114" s="476"/>
      <c r="LHC114" s="476"/>
      <c r="LHD114" s="476"/>
      <c r="LHE114" s="476"/>
      <c r="LHF114" s="476"/>
      <c r="LHG114" s="476"/>
      <c r="LHH114" s="476"/>
      <c r="LHI114" s="475"/>
      <c r="LHJ114" s="476"/>
      <c r="LHK114" s="476"/>
      <c r="LHL114" s="476"/>
      <c r="LHM114" s="476"/>
      <c r="LHN114" s="476"/>
      <c r="LHO114" s="476"/>
      <c r="LHP114" s="476"/>
      <c r="LHQ114" s="475"/>
      <c r="LHR114" s="476"/>
      <c r="LHS114" s="476"/>
      <c r="LHT114" s="476"/>
      <c r="LHU114" s="476"/>
      <c r="LHV114" s="476"/>
      <c r="LHW114" s="476"/>
      <c r="LHX114" s="476"/>
      <c r="LHY114" s="475"/>
      <c r="LHZ114" s="476"/>
      <c r="LIA114" s="476"/>
      <c r="LIB114" s="476"/>
      <c r="LIC114" s="476"/>
      <c r="LID114" s="476"/>
      <c r="LIE114" s="476"/>
      <c r="LIF114" s="476"/>
      <c r="LIG114" s="475"/>
      <c r="LIH114" s="476"/>
      <c r="LII114" s="476"/>
      <c r="LIJ114" s="476"/>
      <c r="LIK114" s="476"/>
      <c r="LIL114" s="476"/>
      <c r="LIM114" s="476"/>
      <c r="LIN114" s="476"/>
      <c r="LIO114" s="475"/>
      <c r="LIP114" s="476"/>
      <c r="LIQ114" s="476"/>
      <c r="LIR114" s="476"/>
      <c r="LIS114" s="476"/>
      <c r="LIT114" s="476"/>
      <c r="LIU114" s="476"/>
      <c r="LIV114" s="476"/>
      <c r="LIW114" s="475"/>
      <c r="LIX114" s="476"/>
      <c r="LIY114" s="476"/>
      <c r="LIZ114" s="476"/>
      <c r="LJA114" s="476"/>
      <c r="LJB114" s="476"/>
      <c r="LJC114" s="476"/>
      <c r="LJD114" s="476"/>
      <c r="LJE114" s="475"/>
      <c r="LJF114" s="476"/>
      <c r="LJG114" s="476"/>
      <c r="LJH114" s="476"/>
      <c r="LJI114" s="476"/>
      <c r="LJJ114" s="476"/>
      <c r="LJK114" s="476"/>
      <c r="LJL114" s="476"/>
      <c r="LJM114" s="475"/>
      <c r="LJN114" s="476"/>
      <c r="LJO114" s="476"/>
      <c r="LJP114" s="476"/>
      <c r="LJQ114" s="476"/>
      <c r="LJR114" s="476"/>
      <c r="LJS114" s="476"/>
      <c r="LJT114" s="476"/>
      <c r="LJU114" s="475"/>
      <c r="LJV114" s="476"/>
      <c r="LJW114" s="476"/>
      <c r="LJX114" s="476"/>
      <c r="LJY114" s="476"/>
      <c r="LJZ114" s="476"/>
      <c r="LKA114" s="476"/>
      <c r="LKB114" s="476"/>
      <c r="LKC114" s="475"/>
      <c r="LKD114" s="476"/>
      <c r="LKE114" s="476"/>
      <c r="LKF114" s="476"/>
      <c r="LKG114" s="476"/>
      <c r="LKH114" s="476"/>
      <c r="LKI114" s="476"/>
      <c r="LKJ114" s="476"/>
      <c r="LKK114" s="475"/>
      <c r="LKL114" s="476"/>
      <c r="LKM114" s="476"/>
      <c r="LKN114" s="476"/>
      <c r="LKO114" s="476"/>
      <c r="LKP114" s="476"/>
      <c r="LKQ114" s="476"/>
      <c r="LKR114" s="476"/>
      <c r="LKS114" s="475"/>
      <c r="LKT114" s="476"/>
      <c r="LKU114" s="476"/>
      <c r="LKV114" s="476"/>
      <c r="LKW114" s="476"/>
      <c r="LKX114" s="476"/>
      <c r="LKY114" s="476"/>
      <c r="LKZ114" s="476"/>
      <c r="LLA114" s="475"/>
      <c r="LLB114" s="476"/>
      <c r="LLC114" s="476"/>
      <c r="LLD114" s="476"/>
      <c r="LLE114" s="476"/>
      <c r="LLF114" s="476"/>
      <c r="LLG114" s="476"/>
      <c r="LLH114" s="476"/>
      <c r="LLI114" s="475"/>
      <c r="LLJ114" s="476"/>
      <c r="LLK114" s="476"/>
      <c r="LLL114" s="476"/>
      <c r="LLM114" s="476"/>
      <c r="LLN114" s="476"/>
      <c r="LLO114" s="476"/>
      <c r="LLP114" s="476"/>
      <c r="LLQ114" s="475"/>
      <c r="LLR114" s="476"/>
      <c r="LLS114" s="476"/>
      <c r="LLT114" s="476"/>
      <c r="LLU114" s="476"/>
      <c r="LLV114" s="476"/>
      <c r="LLW114" s="476"/>
      <c r="LLX114" s="476"/>
      <c r="LLY114" s="475"/>
      <c r="LLZ114" s="476"/>
      <c r="LMA114" s="476"/>
      <c r="LMB114" s="476"/>
      <c r="LMC114" s="476"/>
      <c r="LMD114" s="476"/>
      <c r="LME114" s="476"/>
      <c r="LMF114" s="476"/>
      <c r="LMG114" s="475"/>
      <c r="LMH114" s="476"/>
      <c r="LMI114" s="476"/>
      <c r="LMJ114" s="476"/>
      <c r="LMK114" s="476"/>
      <c r="LML114" s="476"/>
      <c r="LMM114" s="476"/>
      <c r="LMN114" s="476"/>
      <c r="LMO114" s="475"/>
      <c r="LMP114" s="476"/>
      <c r="LMQ114" s="476"/>
      <c r="LMR114" s="476"/>
      <c r="LMS114" s="476"/>
      <c r="LMT114" s="476"/>
      <c r="LMU114" s="476"/>
      <c r="LMV114" s="476"/>
      <c r="LMW114" s="475"/>
      <c r="LMX114" s="476"/>
      <c r="LMY114" s="476"/>
      <c r="LMZ114" s="476"/>
      <c r="LNA114" s="476"/>
      <c r="LNB114" s="476"/>
      <c r="LNC114" s="476"/>
      <c r="LND114" s="476"/>
      <c r="LNE114" s="475"/>
      <c r="LNF114" s="476"/>
      <c r="LNG114" s="476"/>
      <c r="LNH114" s="476"/>
      <c r="LNI114" s="476"/>
      <c r="LNJ114" s="476"/>
      <c r="LNK114" s="476"/>
      <c r="LNL114" s="476"/>
      <c r="LNM114" s="475"/>
      <c r="LNN114" s="476"/>
      <c r="LNO114" s="476"/>
      <c r="LNP114" s="476"/>
      <c r="LNQ114" s="476"/>
      <c r="LNR114" s="476"/>
      <c r="LNS114" s="476"/>
      <c r="LNT114" s="476"/>
      <c r="LNU114" s="475"/>
      <c r="LNV114" s="476"/>
      <c r="LNW114" s="476"/>
      <c r="LNX114" s="476"/>
      <c r="LNY114" s="476"/>
      <c r="LNZ114" s="476"/>
      <c r="LOA114" s="476"/>
      <c r="LOB114" s="476"/>
      <c r="LOC114" s="475"/>
      <c r="LOD114" s="476"/>
      <c r="LOE114" s="476"/>
      <c r="LOF114" s="476"/>
      <c r="LOG114" s="476"/>
      <c r="LOH114" s="476"/>
      <c r="LOI114" s="476"/>
      <c r="LOJ114" s="476"/>
      <c r="LOK114" s="475"/>
      <c r="LOL114" s="476"/>
      <c r="LOM114" s="476"/>
      <c r="LON114" s="476"/>
      <c r="LOO114" s="476"/>
      <c r="LOP114" s="476"/>
      <c r="LOQ114" s="476"/>
      <c r="LOR114" s="476"/>
      <c r="LOS114" s="475"/>
      <c r="LOT114" s="476"/>
      <c r="LOU114" s="476"/>
      <c r="LOV114" s="476"/>
      <c r="LOW114" s="476"/>
      <c r="LOX114" s="476"/>
      <c r="LOY114" s="476"/>
      <c r="LOZ114" s="476"/>
      <c r="LPA114" s="475"/>
      <c r="LPB114" s="476"/>
      <c r="LPC114" s="476"/>
      <c r="LPD114" s="476"/>
      <c r="LPE114" s="476"/>
      <c r="LPF114" s="476"/>
      <c r="LPG114" s="476"/>
      <c r="LPH114" s="476"/>
      <c r="LPI114" s="475"/>
      <c r="LPJ114" s="476"/>
      <c r="LPK114" s="476"/>
      <c r="LPL114" s="476"/>
      <c r="LPM114" s="476"/>
      <c r="LPN114" s="476"/>
      <c r="LPO114" s="476"/>
      <c r="LPP114" s="476"/>
      <c r="LPQ114" s="475"/>
      <c r="LPR114" s="476"/>
      <c r="LPS114" s="476"/>
      <c r="LPT114" s="476"/>
      <c r="LPU114" s="476"/>
      <c r="LPV114" s="476"/>
      <c r="LPW114" s="476"/>
      <c r="LPX114" s="476"/>
      <c r="LPY114" s="475"/>
      <c r="LPZ114" s="476"/>
      <c r="LQA114" s="476"/>
      <c r="LQB114" s="476"/>
      <c r="LQC114" s="476"/>
      <c r="LQD114" s="476"/>
      <c r="LQE114" s="476"/>
      <c r="LQF114" s="476"/>
      <c r="LQG114" s="475"/>
      <c r="LQH114" s="476"/>
      <c r="LQI114" s="476"/>
      <c r="LQJ114" s="476"/>
      <c r="LQK114" s="476"/>
      <c r="LQL114" s="476"/>
      <c r="LQM114" s="476"/>
      <c r="LQN114" s="476"/>
      <c r="LQO114" s="475"/>
      <c r="LQP114" s="476"/>
      <c r="LQQ114" s="476"/>
      <c r="LQR114" s="476"/>
      <c r="LQS114" s="476"/>
      <c r="LQT114" s="476"/>
      <c r="LQU114" s="476"/>
      <c r="LQV114" s="476"/>
      <c r="LQW114" s="475"/>
      <c r="LQX114" s="476"/>
      <c r="LQY114" s="476"/>
      <c r="LQZ114" s="476"/>
      <c r="LRA114" s="476"/>
      <c r="LRB114" s="476"/>
      <c r="LRC114" s="476"/>
      <c r="LRD114" s="476"/>
      <c r="LRE114" s="475"/>
      <c r="LRF114" s="476"/>
      <c r="LRG114" s="476"/>
      <c r="LRH114" s="476"/>
      <c r="LRI114" s="476"/>
      <c r="LRJ114" s="476"/>
      <c r="LRK114" s="476"/>
      <c r="LRL114" s="476"/>
      <c r="LRM114" s="475"/>
      <c r="LRN114" s="476"/>
      <c r="LRO114" s="476"/>
      <c r="LRP114" s="476"/>
      <c r="LRQ114" s="476"/>
      <c r="LRR114" s="476"/>
      <c r="LRS114" s="476"/>
      <c r="LRT114" s="476"/>
      <c r="LRU114" s="475"/>
      <c r="LRV114" s="476"/>
      <c r="LRW114" s="476"/>
      <c r="LRX114" s="476"/>
      <c r="LRY114" s="476"/>
      <c r="LRZ114" s="476"/>
      <c r="LSA114" s="476"/>
      <c r="LSB114" s="476"/>
      <c r="LSC114" s="475"/>
      <c r="LSD114" s="476"/>
      <c r="LSE114" s="476"/>
      <c r="LSF114" s="476"/>
      <c r="LSG114" s="476"/>
      <c r="LSH114" s="476"/>
      <c r="LSI114" s="476"/>
      <c r="LSJ114" s="476"/>
      <c r="LSK114" s="475"/>
      <c r="LSL114" s="476"/>
      <c r="LSM114" s="476"/>
      <c r="LSN114" s="476"/>
      <c r="LSO114" s="476"/>
      <c r="LSP114" s="476"/>
      <c r="LSQ114" s="476"/>
      <c r="LSR114" s="476"/>
      <c r="LSS114" s="475"/>
      <c r="LST114" s="476"/>
      <c r="LSU114" s="476"/>
      <c r="LSV114" s="476"/>
      <c r="LSW114" s="476"/>
      <c r="LSX114" s="476"/>
      <c r="LSY114" s="476"/>
      <c r="LSZ114" s="476"/>
      <c r="LTA114" s="475"/>
      <c r="LTB114" s="476"/>
      <c r="LTC114" s="476"/>
      <c r="LTD114" s="476"/>
      <c r="LTE114" s="476"/>
      <c r="LTF114" s="476"/>
      <c r="LTG114" s="476"/>
      <c r="LTH114" s="476"/>
      <c r="LTI114" s="475"/>
      <c r="LTJ114" s="476"/>
      <c r="LTK114" s="476"/>
      <c r="LTL114" s="476"/>
      <c r="LTM114" s="476"/>
      <c r="LTN114" s="476"/>
      <c r="LTO114" s="476"/>
      <c r="LTP114" s="476"/>
      <c r="LTQ114" s="475"/>
      <c r="LTR114" s="476"/>
      <c r="LTS114" s="476"/>
      <c r="LTT114" s="476"/>
      <c r="LTU114" s="476"/>
      <c r="LTV114" s="476"/>
      <c r="LTW114" s="476"/>
      <c r="LTX114" s="476"/>
      <c r="LTY114" s="475"/>
      <c r="LTZ114" s="476"/>
      <c r="LUA114" s="476"/>
      <c r="LUB114" s="476"/>
      <c r="LUC114" s="476"/>
      <c r="LUD114" s="476"/>
      <c r="LUE114" s="476"/>
      <c r="LUF114" s="476"/>
      <c r="LUG114" s="475"/>
      <c r="LUH114" s="476"/>
      <c r="LUI114" s="476"/>
      <c r="LUJ114" s="476"/>
      <c r="LUK114" s="476"/>
      <c r="LUL114" s="476"/>
      <c r="LUM114" s="476"/>
      <c r="LUN114" s="476"/>
      <c r="LUO114" s="475"/>
      <c r="LUP114" s="476"/>
      <c r="LUQ114" s="476"/>
      <c r="LUR114" s="476"/>
      <c r="LUS114" s="476"/>
      <c r="LUT114" s="476"/>
      <c r="LUU114" s="476"/>
      <c r="LUV114" s="476"/>
      <c r="LUW114" s="475"/>
      <c r="LUX114" s="476"/>
      <c r="LUY114" s="476"/>
      <c r="LUZ114" s="476"/>
      <c r="LVA114" s="476"/>
      <c r="LVB114" s="476"/>
      <c r="LVC114" s="476"/>
      <c r="LVD114" s="476"/>
      <c r="LVE114" s="475"/>
      <c r="LVF114" s="476"/>
      <c r="LVG114" s="476"/>
      <c r="LVH114" s="476"/>
      <c r="LVI114" s="476"/>
      <c r="LVJ114" s="476"/>
      <c r="LVK114" s="476"/>
      <c r="LVL114" s="476"/>
      <c r="LVM114" s="475"/>
      <c r="LVN114" s="476"/>
      <c r="LVO114" s="476"/>
      <c r="LVP114" s="476"/>
      <c r="LVQ114" s="476"/>
      <c r="LVR114" s="476"/>
      <c r="LVS114" s="476"/>
      <c r="LVT114" s="476"/>
      <c r="LVU114" s="475"/>
      <c r="LVV114" s="476"/>
      <c r="LVW114" s="476"/>
      <c r="LVX114" s="476"/>
      <c r="LVY114" s="476"/>
      <c r="LVZ114" s="476"/>
      <c r="LWA114" s="476"/>
      <c r="LWB114" s="476"/>
      <c r="LWC114" s="475"/>
      <c r="LWD114" s="476"/>
      <c r="LWE114" s="476"/>
      <c r="LWF114" s="476"/>
      <c r="LWG114" s="476"/>
      <c r="LWH114" s="476"/>
      <c r="LWI114" s="476"/>
      <c r="LWJ114" s="476"/>
      <c r="LWK114" s="475"/>
      <c r="LWL114" s="476"/>
      <c r="LWM114" s="476"/>
      <c r="LWN114" s="476"/>
      <c r="LWO114" s="476"/>
      <c r="LWP114" s="476"/>
      <c r="LWQ114" s="476"/>
      <c r="LWR114" s="476"/>
      <c r="LWS114" s="475"/>
      <c r="LWT114" s="476"/>
      <c r="LWU114" s="476"/>
      <c r="LWV114" s="476"/>
      <c r="LWW114" s="476"/>
      <c r="LWX114" s="476"/>
      <c r="LWY114" s="476"/>
      <c r="LWZ114" s="476"/>
      <c r="LXA114" s="475"/>
      <c r="LXB114" s="476"/>
      <c r="LXC114" s="476"/>
      <c r="LXD114" s="476"/>
      <c r="LXE114" s="476"/>
      <c r="LXF114" s="476"/>
      <c r="LXG114" s="476"/>
      <c r="LXH114" s="476"/>
      <c r="LXI114" s="475"/>
      <c r="LXJ114" s="476"/>
      <c r="LXK114" s="476"/>
      <c r="LXL114" s="476"/>
      <c r="LXM114" s="476"/>
      <c r="LXN114" s="476"/>
      <c r="LXO114" s="476"/>
      <c r="LXP114" s="476"/>
      <c r="LXQ114" s="475"/>
      <c r="LXR114" s="476"/>
      <c r="LXS114" s="476"/>
      <c r="LXT114" s="476"/>
      <c r="LXU114" s="476"/>
      <c r="LXV114" s="476"/>
      <c r="LXW114" s="476"/>
      <c r="LXX114" s="476"/>
      <c r="LXY114" s="475"/>
      <c r="LXZ114" s="476"/>
      <c r="LYA114" s="476"/>
      <c r="LYB114" s="476"/>
      <c r="LYC114" s="476"/>
      <c r="LYD114" s="476"/>
      <c r="LYE114" s="476"/>
      <c r="LYF114" s="476"/>
      <c r="LYG114" s="475"/>
      <c r="LYH114" s="476"/>
      <c r="LYI114" s="476"/>
      <c r="LYJ114" s="476"/>
      <c r="LYK114" s="476"/>
      <c r="LYL114" s="476"/>
      <c r="LYM114" s="476"/>
      <c r="LYN114" s="476"/>
      <c r="LYO114" s="475"/>
      <c r="LYP114" s="476"/>
      <c r="LYQ114" s="476"/>
      <c r="LYR114" s="476"/>
      <c r="LYS114" s="476"/>
      <c r="LYT114" s="476"/>
      <c r="LYU114" s="476"/>
      <c r="LYV114" s="476"/>
      <c r="LYW114" s="475"/>
      <c r="LYX114" s="476"/>
      <c r="LYY114" s="476"/>
      <c r="LYZ114" s="476"/>
      <c r="LZA114" s="476"/>
      <c r="LZB114" s="476"/>
      <c r="LZC114" s="476"/>
      <c r="LZD114" s="476"/>
      <c r="LZE114" s="475"/>
      <c r="LZF114" s="476"/>
      <c r="LZG114" s="476"/>
      <c r="LZH114" s="476"/>
      <c r="LZI114" s="476"/>
      <c r="LZJ114" s="476"/>
      <c r="LZK114" s="476"/>
      <c r="LZL114" s="476"/>
      <c r="LZM114" s="475"/>
      <c r="LZN114" s="476"/>
      <c r="LZO114" s="476"/>
      <c r="LZP114" s="476"/>
      <c r="LZQ114" s="476"/>
      <c r="LZR114" s="476"/>
      <c r="LZS114" s="476"/>
      <c r="LZT114" s="476"/>
      <c r="LZU114" s="475"/>
      <c r="LZV114" s="476"/>
      <c r="LZW114" s="476"/>
      <c r="LZX114" s="476"/>
      <c r="LZY114" s="476"/>
      <c r="LZZ114" s="476"/>
      <c r="MAA114" s="476"/>
      <c r="MAB114" s="476"/>
      <c r="MAC114" s="475"/>
      <c r="MAD114" s="476"/>
      <c r="MAE114" s="476"/>
      <c r="MAF114" s="476"/>
      <c r="MAG114" s="476"/>
      <c r="MAH114" s="476"/>
      <c r="MAI114" s="476"/>
      <c r="MAJ114" s="476"/>
      <c r="MAK114" s="475"/>
      <c r="MAL114" s="476"/>
      <c r="MAM114" s="476"/>
      <c r="MAN114" s="476"/>
      <c r="MAO114" s="476"/>
      <c r="MAP114" s="476"/>
      <c r="MAQ114" s="476"/>
      <c r="MAR114" s="476"/>
      <c r="MAS114" s="475"/>
      <c r="MAT114" s="476"/>
      <c r="MAU114" s="476"/>
      <c r="MAV114" s="476"/>
      <c r="MAW114" s="476"/>
      <c r="MAX114" s="476"/>
      <c r="MAY114" s="476"/>
      <c r="MAZ114" s="476"/>
      <c r="MBA114" s="475"/>
      <c r="MBB114" s="476"/>
      <c r="MBC114" s="476"/>
      <c r="MBD114" s="476"/>
      <c r="MBE114" s="476"/>
      <c r="MBF114" s="476"/>
      <c r="MBG114" s="476"/>
      <c r="MBH114" s="476"/>
      <c r="MBI114" s="475"/>
      <c r="MBJ114" s="476"/>
      <c r="MBK114" s="476"/>
      <c r="MBL114" s="476"/>
      <c r="MBM114" s="476"/>
      <c r="MBN114" s="476"/>
      <c r="MBO114" s="476"/>
      <c r="MBP114" s="476"/>
      <c r="MBQ114" s="475"/>
      <c r="MBR114" s="476"/>
      <c r="MBS114" s="476"/>
      <c r="MBT114" s="476"/>
      <c r="MBU114" s="476"/>
      <c r="MBV114" s="476"/>
      <c r="MBW114" s="476"/>
      <c r="MBX114" s="476"/>
      <c r="MBY114" s="475"/>
      <c r="MBZ114" s="476"/>
      <c r="MCA114" s="476"/>
      <c r="MCB114" s="476"/>
      <c r="MCC114" s="476"/>
      <c r="MCD114" s="476"/>
      <c r="MCE114" s="476"/>
      <c r="MCF114" s="476"/>
      <c r="MCG114" s="475"/>
      <c r="MCH114" s="476"/>
      <c r="MCI114" s="476"/>
      <c r="MCJ114" s="476"/>
      <c r="MCK114" s="476"/>
      <c r="MCL114" s="476"/>
      <c r="MCM114" s="476"/>
      <c r="MCN114" s="476"/>
      <c r="MCO114" s="475"/>
      <c r="MCP114" s="476"/>
      <c r="MCQ114" s="476"/>
      <c r="MCR114" s="476"/>
      <c r="MCS114" s="476"/>
      <c r="MCT114" s="476"/>
      <c r="MCU114" s="476"/>
      <c r="MCV114" s="476"/>
      <c r="MCW114" s="475"/>
      <c r="MCX114" s="476"/>
      <c r="MCY114" s="476"/>
      <c r="MCZ114" s="476"/>
      <c r="MDA114" s="476"/>
      <c r="MDB114" s="476"/>
      <c r="MDC114" s="476"/>
      <c r="MDD114" s="476"/>
      <c r="MDE114" s="475"/>
      <c r="MDF114" s="476"/>
      <c r="MDG114" s="476"/>
      <c r="MDH114" s="476"/>
      <c r="MDI114" s="476"/>
      <c r="MDJ114" s="476"/>
      <c r="MDK114" s="476"/>
      <c r="MDL114" s="476"/>
      <c r="MDM114" s="475"/>
      <c r="MDN114" s="476"/>
      <c r="MDO114" s="476"/>
      <c r="MDP114" s="476"/>
      <c r="MDQ114" s="476"/>
      <c r="MDR114" s="476"/>
      <c r="MDS114" s="476"/>
      <c r="MDT114" s="476"/>
      <c r="MDU114" s="475"/>
      <c r="MDV114" s="476"/>
      <c r="MDW114" s="476"/>
      <c r="MDX114" s="476"/>
      <c r="MDY114" s="476"/>
      <c r="MDZ114" s="476"/>
      <c r="MEA114" s="476"/>
      <c r="MEB114" s="476"/>
      <c r="MEC114" s="475"/>
      <c r="MED114" s="476"/>
      <c r="MEE114" s="476"/>
      <c r="MEF114" s="476"/>
      <c r="MEG114" s="476"/>
      <c r="MEH114" s="476"/>
      <c r="MEI114" s="476"/>
      <c r="MEJ114" s="476"/>
      <c r="MEK114" s="475"/>
      <c r="MEL114" s="476"/>
      <c r="MEM114" s="476"/>
      <c r="MEN114" s="476"/>
      <c r="MEO114" s="476"/>
      <c r="MEP114" s="476"/>
      <c r="MEQ114" s="476"/>
      <c r="MER114" s="476"/>
      <c r="MES114" s="475"/>
      <c r="MET114" s="476"/>
      <c r="MEU114" s="476"/>
      <c r="MEV114" s="476"/>
      <c r="MEW114" s="476"/>
      <c r="MEX114" s="476"/>
      <c r="MEY114" s="476"/>
      <c r="MEZ114" s="476"/>
      <c r="MFA114" s="475"/>
      <c r="MFB114" s="476"/>
      <c r="MFC114" s="476"/>
      <c r="MFD114" s="476"/>
      <c r="MFE114" s="476"/>
      <c r="MFF114" s="476"/>
      <c r="MFG114" s="476"/>
      <c r="MFH114" s="476"/>
      <c r="MFI114" s="475"/>
      <c r="MFJ114" s="476"/>
      <c r="MFK114" s="476"/>
      <c r="MFL114" s="476"/>
      <c r="MFM114" s="476"/>
      <c r="MFN114" s="476"/>
      <c r="MFO114" s="476"/>
      <c r="MFP114" s="476"/>
      <c r="MFQ114" s="475"/>
      <c r="MFR114" s="476"/>
      <c r="MFS114" s="476"/>
      <c r="MFT114" s="476"/>
      <c r="MFU114" s="476"/>
      <c r="MFV114" s="476"/>
      <c r="MFW114" s="476"/>
      <c r="MFX114" s="476"/>
      <c r="MFY114" s="475"/>
      <c r="MFZ114" s="476"/>
      <c r="MGA114" s="476"/>
      <c r="MGB114" s="476"/>
      <c r="MGC114" s="476"/>
      <c r="MGD114" s="476"/>
      <c r="MGE114" s="476"/>
      <c r="MGF114" s="476"/>
      <c r="MGG114" s="475"/>
      <c r="MGH114" s="476"/>
      <c r="MGI114" s="476"/>
      <c r="MGJ114" s="476"/>
      <c r="MGK114" s="476"/>
      <c r="MGL114" s="476"/>
      <c r="MGM114" s="476"/>
      <c r="MGN114" s="476"/>
      <c r="MGO114" s="475"/>
      <c r="MGP114" s="476"/>
      <c r="MGQ114" s="476"/>
      <c r="MGR114" s="476"/>
      <c r="MGS114" s="476"/>
      <c r="MGT114" s="476"/>
      <c r="MGU114" s="476"/>
      <c r="MGV114" s="476"/>
      <c r="MGW114" s="475"/>
      <c r="MGX114" s="476"/>
      <c r="MGY114" s="476"/>
      <c r="MGZ114" s="476"/>
      <c r="MHA114" s="476"/>
      <c r="MHB114" s="476"/>
      <c r="MHC114" s="476"/>
      <c r="MHD114" s="476"/>
      <c r="MHE114" s="475"/>
      <c r="MHF114" s="476"/>
      <c r="MHG114" s="476"/>
      <c r="MHH114" s="476"/>
      <c r="MHI114" s="476"/>
      <c r="MHJ114" s="476"/>
      <c r="MHK114" s="476"/>
      <c r="MHL114" s="476"/>
      <c r="MHM114" s="475"/>
      <c r="MHN114" s="476"/>
      <c r="MHO114" s="476"/>
      <c r="MHP114" s="476"/>
      <c r="MHQ114" s="476"/>
      <c r="MHR114" s="476"/>
      <c r="MHS114" s="476"/>
      <c r="MHT114" s="476"/>
      <c r="MHU114" s="475"/>
      <c r="MHV114" s="476"/>
      <c r="MHW114" s="476"/>
      <c r="MHX114" s="476"/>
      <c r="MHY114" s="476"/>
      <c r="MHZ114" s="476"/>
      <c r="MIA114" s="476"/>
      <c r="MIB114" s="476"/>
      <c r="MIC114" s="475"/>
      <c r="MID114" s="476"/>
      <c r="MIE114" s="476"/>
      <c r="MIF114" s="476"/>
      <c r="MIG114" s="476"/>
      <c r="MIH114" s="476"/>
      <c r="MII114" s="476"/>
      <c r="MIJ114" s="476"/>
      <c r="MIK114" s="475"/>
      <c r="MIL114" s="476"/>
      <c r="MIM114" s="476"/>
      <c r="MIN114" s="476"/>
      <c r="MIO114" s="476"/>
      <c r="MIP114" s="476"/>
      <c r="MIQ114" s="476"/>
      <c r="MIR114" s="476"/>
      <c r="MIS114" s="475"/>
      <c r="MIT114" s="476"/>
      <c r="MIU114" s="476"/>
      <c r="MIV114" s="476"/>
      <c r="MIW114" s="476"/>
      <c r="MIX114" s="476"/>
      <c r="MIY114" s="476"/>
      <c r="MIZ114" s="476"/>
      <c r="MJA114" s="475"/>
      <c r="MJB114" s="476"/>
      <c r="MJC114" s="476"/>
      <c r="MJD114" s="476"/>
      <c r="MJE114" s="476"/>
      <c r="MJF114" s="476"/>
      <c r="MJG114" s="476"/>
      <c r="MJH114" s="476"/>
      <c r="MJI114" s="475"/>
      <c r="MJJ114" s="476"/>
      <c r="MJK114" s="476"/>
      <c r="MJL114" s="476"/>
      <c r="MJM114" s="476"/>
      <c r="MJN114" s="476"/>
      <c r="MJO114" s="476"/>
      <c r="MJP114" s="476"/>
      <c r="MJQ114" s="475"/>
      <c r="MJR114" s="476"/>
      <c r="MJS114" s="476"/>
      <c r="MJT114" s="476"/>
      <c r="MJU114" s="476"/>
      <c r="MJV114" s="476"/>
      <c r="MJW114" s="476"/>
      <c r="MJX114" s="476"/>
      <c r="MJY114" s="475"/>
      <c r="MJZ114" s="476"/>
      <c r="MKA114" s="476"/>
      <c r="MKB114" s="476"/>
      <c r="MKC114" s="476"/>
      <c r="MKD114" s="476"/>
      <c r="MKE114" s="476"/>
      <c r="MKF114" s="476"/>
      <c r="MKG114" s="475"/>
      <c r="MKH114" s="476"/>
      <c r="MKI114" s="476"/>
      <c r="MKJ114" s="476"/>
      <c r="MKK114" s="476"/>
      <c r="MKL114" s="476"/>
      <c r="MKM114" s="476"/>
      <c r="MKN114" s="476"/>
      <c r="MKO114" s="475"/>
      <c r="MKP114" s="476"/>
      <c r="MKQ114" s="476"/>
      <c r="MKR114" s="476"/>
      <c r="MKS114" s="476"/>
      <c r="MKT114" s="476"/>
      <c r="MKU114" s="476"/>
      <c r="MKV114" s="476"/>
      <c r="MKW114" s="475"/>
      <c r="MKX114" s="476"/>
      <c r="MKY114" s="476"/>
      <c r="MKZ114" s="476"/>
      <c r="MLA114" s="476"/>
      <c r="MLB114" s="476"/>
      <c r="MLC114" s="476"/>
      <c r="MLD114" s="476"/>
      <c r="MLE114" s="475"/>
      <c r="MLF114" s="476"/>
      <c r="MLG114" s="476"/>
      <c r="MLH114" s="476"/>
      <c r="MLI114" s="476"/>
      <c r="MLJ114" s="476"/>
      <c r="MLK114" s="476"/>
      <c r="MLL114" s="476"/>
      <c r="MLM114" s="475"/>
      <c r="MLN114" s="476"/>
      <c r="MLO114" s="476"/>
      <c r="MLP114" s="476"/>
      <c r="MLQ114" s="476"/>
      <c r="MLR114" s="476"/>
      <c r="MLS114" s="476"/>
      <c r="MLT114" s="476"/>
      <c r="MLU114" s="475"/>
      <c r="MLV114" s="476"/>
      <c r="MLW114" s="476"/>
      <c r="MLX114" s="476"/>
      <c r="MLY114" s="476"/>
      <c r="MLZ114" s="476"/>
      <c r="MMA114" s="476"/>
      <c r="MMB114" s="476"/>
      <c r="MMC114" s="475"/>
      <c r="MMD114" s="476"/>
      <c r="MME114" s="476"/>
      <c r="MMF114" s="476"/>
      <c r="MMG114" s="476"/>
      <c r="MMH114" s="476"/>
      <c r="MMI114" s="476"/>
      <c r="MMJ114" s="476"/>
      <c r="MMK114" s="475"/>
      <c r="MML114" s="476"/>
      <c r="MMM114" s="476"/>
      <c r="MMN114" s="476"/>
      <c r="MMO114" s="476"/>
      <c r="MMP114" s="476"/>
      <c r="MMQ114" s="476"/>
      <c r="MMR114" s="476"/>
      <c r="MMS114" s="475"/>
      <c r="MMT114" s="476"/>
      <c r="MMU114" s="476"/>
      <c r="MMV114" s="476"/>
      <c r="MMW114" s="476"/>
      <c r="MMX114" s="476"/>
      <c r="MMY114" s="476"/>
      <c r="MMZ114" s="476"/>
      <c r="MNA114" s="475"/>
      <c r="MNB114" s="476"/>
      <c r="MNC114" s="476"/>
      <c r="MND114" s="476"/>
      <c r="MNE114" s="476"/>
      <c r="MNF114" s="476"/>
      <c r="MNG114" s="476"/>
      <c r="MNH114" s="476"/>
      <c r="MNI114" s="475"/>
      <c r="MNJ114" s="476"/>
      <c r="MNK114" s="476"/>
      <c r="MNL114" s="476"/>
      <c r="MNM114" s="476"/>
      <c r="MNN114" s="476"/>
      <c r="MNO114" s="476"/>
      <c r="MNP114" s="476"/>
      <c r="MNQ114" s="475"/>
      <c r="MNR114" s="476"/>
      <c r="MNS114" s="476"/>
      <c r="MNT114" s="476"/>
      <c r="MNU114" s="476"/>
      <c r="MNV114" s="476"/>
      <c r="MNW114" s="476"/>
      <c r="MNX114" s="476"/>
      <c r="MNY114" s="475"/>
      <c r="MNZ114" s="476"/>
      <c r="MOA114" s="476"/>
      <c r="MOB114" s="476"/>
      <c r="MOC114" s="476"/>
      <c r="MOD114" s="476"/>
      <c r="MOE114" s="476"/>
      <c r="MOF114" s="476"/>
      <c r="MOG114" s="475"/>
      <c r="MOH114" s="476"/>
      <c r="MOI114" s="476"/>
      <c r="MOJ114" s="476"/>
      <c r="MOK114" s="476"/>
      <c r="MOL114" s="476"/>
      <c r="MOM114" s="476"/>
      <c r="MON114" s="476"/>
      <c r="MOO114" s="475"/>
      <c r="MOP114" s="476"/>
      <c r="MOQ114" s="476"/>
      <c r="MOR114" s="476"/>
      <c r="MOS114" s="476"/>
      <c r="MOT114" s="476"/>
      <c r="MOU114" s="476"/>
      <c r="MOV114" s="476"/>
      <c r="MOW114" s="475"/>
      <c r="MOX114" s="476"/>
      <c r="MOY114" s="476"/>
      <c r="MOZ114" s="476"/>
      <c r="MPA114" s="476"/>
      <c r="MPB114" s="476"/>
      <c r="MPC114" s="476"/>
      <c r="MPD114" s="476"/>
      <c r="MPE114" s="475"/>
      <c r="MPF114" s="476"/>
      <c r="MPG114" s="476"/>
      <c r="MPH114" s="476"/>
      <c r="MPI114" s="476"/>
      <c r="MPJ114" s="476"/>
      <c r="MPK114" s="476"/>
      <c r="MPL114" s="476"/>
      <c r="MPM114" s="475"/>
      <c r="MPN114" s="476"/>
      <c r="MPO114" s="476"/>
      <c r="MPP114" s="476"/>
      <c r="MPQ114" s="476"/>
      <c r="MPR114" s="476"/>
      <c r="MPS114" s="476"/>
      <c r="MPT114" s="476"/>
      <c r="MPU114" s="475"/>
      <c r="MPV114" s="476"/>
      <c r="MPW114" s="476"/>
      <c r="MPX114" s="476"/>
      <c r="MPY114" s="476"/>
      <c r="MPZ114" s="476"/>
      <c r="MQA114" s="476"/>
      <c r="MQB114" s="476"/>
      <c r="MQC114" s="475"/>
      <c r="MQD114" s="476"/>
      <c r="MQE114" s="476"/>
      <c r="MQF114" s="476"/>
      <c r="MQG114" s="476"/>
      <c r="MQH114" s="476"/>
      <c r="MQI114" s="476"/>
      <c r="MQJ114" s="476"/>
      <c r="MQK114" s="475"/>
      <c r="MQL114" s="476"/>
      <c r="MQM114" s="476"/>
      <c r="MQN114" s="476"/>
      <c r="MQO114" s="476"/>
      <c r="MQP114" s="476"/>
      <c r="MQQ114" s="476"/>
      <c r="MQR114" s="476"/>
      <c r="MQS114" s="475"/>
      <c r="MQT114" s="476"/>
      <c r="MQU114" s="476"/>
      <c r="MQV114" s="476"/>
      <c r="MQW114" s="476"/>
      <c r="MQX114" s="476"/>
      <c r="MQY114" s="476"/>
      <c r="MQZ114" s="476"/>
      <c r="MRA114" s="475"/>
      <c r="MRB114" s="476"/>
      <c r="MRC114" s="476"/>
      <c r="MRD114" s="476"/>
      <c r="MRE114" s="476"/>
      <c r="MRF114" s="476"/>
      <c r="MRG114" s="476"/>
      <c r="MRH114" s="476"/>
      <c r="MRI114" s="475"/>
      <c r="MRJ114" s="476"/>
      <c r="MRK114" s="476"/>
      <c r="MRL114" s="476"/>
      <c r="MRM114" s="476"/>
      <c r="MRN114" s="476"/>
      <c r="MRO114" s="476"/>
      <c r="MRP114" s="476"/>
      <c r="MRQ114" s="475"/>
      <c r="MRR114" s="476"/>
      <c r="MRS114" s="476"/>
      <c r="MRT114" s="476"/>
      <c r="MRU114" s="476"/>
      <c r="MRV114" s="476"/>
      <c r="MRW114" s="476"/>
      <c r="MRX114" s="476"/>
      <c r="MRY114" s="475"/>
      <c r="MRZ114" s="476"/>
      <c r="MSA114" s="476"/>
      <c r="MSB114" s="476"/>
      <c r="MSC114" s="476"/>
      <c r="MSD114" s="476"/>
      <c r="MSE114" s="476"/>
      <c r="MSF114" s="476"/>
      <c r="MSG114" s="475"/>
      <c r="MSH114" s="476"/>
      <c r="MSI114" s="476"/>
      <c r="MSJ114" s="476"/>
      <c r="MSK114" s="476"/>
      <c r="MSL114" s="476"/>
      <c r="MSM114" s="476"/>
      <c r="MSN114" s="476"/>
      <c r="MSO114" s="475"/>
      <c r="MSP114" s="476"/>
      <c r="MSQ114" s="476"/>
      <c r="MSR114" s="476"/>
      <c r="MSS114" s="476"/>
      <c r="MST114" s="476"/>
      <c r="MSU114" s="476"/>
      <c r="MSV114" s="476"/>
      <c r="MSW114" s="475"/>
      <c r="MSX114" s="476"/>
      <c r="MSY114" s="476"/>
      <c r="MSZ114" s="476"/>
      <c r="MTA114" s="476"/>
      <c r="MTB114" s="476"/>
      <c r="MTC114" s="476"/>
      <c r="MTD114" s="476"/>
      <c r="MTE114" s="475"/>
      <c r="MTF114" s="476"/>
      <c r="MTG114" s="476"/>
      <c r="MTH114" s="476"/>
      <c r="MTI114" s="476"/>
      <c r="MTJ114" s="476"/>
      <c r="MTK114" s="476"/>
      <c r="MTL114" s="476"/>
      <c r="MTM114" s="475"/>
      <c r="MTN114" s="476"/>
      <c r="MTO114" s="476"/>
      <c r="MTP114" s="476"/>
      <c r="MTQ114" s="476"/>
      <c r="MTR114" s="476"/>
      <c r="MTS114" s="476"/>
      <c r="MTT114" s="476"/>
      <c r="MTU114" s="475"/>
      <c r="MTV114" s="476"/>
      <c r="MTW114" s="476"/>
      <c r="MTX114" s="476"/>
      <c r="MTY114" s="476"/>
      <c r="MTZ114" s="476"/>
      <c r="MUA114" s="476"/>
      <c r="MUB114" s="476"/>
      <c r="MUC114" s="475"/>
      <c r="MUD114" s="476"/>
      <c r="MUE114" s="476"/>
      <c r="MUF114" s="476"/>
      <c r="MUG114" s="476"/>
      <c r="MUH114" s="476"/>
      <c r="MUI114" s="476"/>
      <c r="MUJ114" s="476"/>
      <c r="MUK114" s="475"/>
      <c r="MUL114" s="476"/>
      <c r="MUM114" s="476"/>
      <c r="MUN114" s="476"/>
      <c r="MUO114" s="476"/>
      <c r="MUP114" s="476"/>
      <c r="MUQ114" s="476"/>
      <c r="MUR114" s="476"/>
      <c r="MUS114" s="475"/>
      <c r="MUT114" s="476"/>
      <c r="MUU114" s="476"/>
      <c r="MUV114" s="476"/>
      <c r="MUW114" s="476"/>
      <c r="MUX114" s="476"/>
      <c r="MUY114" s="476"/>
      <c r="MUZ114" s="476"/>
      <c r="MVA114" s="475"/>
      <c r="MVB114" s="476"/>
      <c r="MVC114" s="476"/>
      <c r="MVD114" s="476"/>
      <c r="MVE114" s="476"/>
      <c r="MVF114" s="476"/>
      <c r="MVG114" s="476"/>
      <c r="MVH114" s="476"/>
      <c r="MVI114" s="475"/>
      <c r="MVJ114" s="476"/>
      <c r="MVK114" s="476"/>
      <c r="MVL114" s="476"/>
      <c r="MVM114" s="476"/>
      <c r="MVN114" s="476"/>
      <c r="MVO114" s="476"/>
      <c r="MVP114" s="476"/>
      <c r="MVQ114" s="475"/>
      <c r="MVR114" s="476"/>
      <c r="MVS114" s="476"/>
      <c r="MVT114" s="476"/>
      <c r="MVU114" s="476"/>
      <c r="MVV114" s="476"/>
      <c r="MVW114" s="476"/>
      <c r="MVX114" s="476"/>
      <c r="MVY114" s="475"/>
      <c r="MVZ114" s="476"/>
      <c r="MWA114" s="476"/>
      <c r="MWB114" s="476"/>
      <c r="MWC114" s="476"/>
      <c r="MWD114" s="476"/>
      <c r="MWE114" s="476"/>
      <c r="MWF114" s="476"/>
      <c r="MWG114" s="475"/>
      <c r="MWH114" s="476"/>
      <c r="MWI114" s="476"/>
      <c r="MWJ114" s="476"/>
      <c r="MWK114" s="476"/>
      <c r="MWL114" s="476"/>
      <c r="MWM114" s="476"/>
      <c r="MWN114" s="476"/>
      <c r="MWO114" s="475"/>
      <c r="MWP114" s="476"/>
      <c r="MWQ114" s="476"/>
      <c r="MWR114" s="476"/>
      <c r="MWS114" s="476"/>
      <c r="MWT114" s="476"/>
      <c r="MWU114" s="476"/>
      <c r="MWV114" s="476"/>
      <c r="MWW114" s="475"/>
      <c r="MWX114" s="476"/>
      <c r="MWY114" s="476"/>
      <c r="MWZ114" s="476"/>
      <c r="MXA114" s="476"/>
      <c r="MXB114" s="476"/>
      <c r="MXC114" s="476"/>
      <c r="MXD114" s="476"/>
      <c r="MXE114" s="475"/>
      <c r="MXF114" s="476"/>
      <c r="MXG114" s="476"/>
      <c r="MXH114" s="476"/>
      <c r="MXI114" s="476"/>
      <c r="MXJ114" s="476"/>
      <c r="MXK114" s="476"/>
      <c r="MXL114" s="476"/>
      <c r="MXM114" s="475"/>
      <c r="MXN114" s="476"/>
      <c r="MXO114" s="476"/>
      <c r="MXP114" s="476"/>
      <c r="MXQ114" s="476"/>
      <c r="MXR114" s="476"/>
      <c r="MXS114" s="476"/>
      <c r="MXT114" s="476"/>
      <c r="MXU114" s="475"/>
      <c r="MXV114" s="476"/>
      <c r="MXW114" s="476"/>
      <c r="MXX114" s="476"/>
      <c r="MXY114" s="476"/>
      <c r="MXZ114" s="476"/>
      <c r="MYA114" s="476"/>
      <c r="MYB114" s="476"/>
      <c r="MYC114" s="475"/>
      <c r="MYD114" s="476"/>
      <c r="MYE114" s="476"/>
      <c r="MYF114" s="476"/>
      <c r="MYG114" s="476"/>
      <c r="MYH114" s="476"/>
      <c r="MYI114" s="476"/>
      <c r="MYJ114" s="476"/>
      <c r="MYK114" s="475"/>
      <c r="MYL114" s="476"/>
      <c r="MYM114" s="476"/>
      <c r="MYN114" s="476"/>
      <c r="MYO114" s="476"/>
      <c r="MYP114" s="476"/>
      <c r="MYQ114" s="476"/>
      <c r="MYR114" s="476"/>
      <c r="MYS114" s="475"/>
      <c r="MYT114" s="476"/>
      <c r="MYU114" s="476"/>
      <c r="MYV114" s="476"/>
      <c r="MYW114" s="476"/>
      <c r="MYX114" s="476"/>
      <c r="MYY114" s="476"/>
      <c r="MYZ114" s="476"/>
      <c r="MZA114" s="475"/>
      <c r="MZB114" s="476"/>
      <c r="MZC114" s="476"/>
      <c r="MZD114" s="476"/>
      <c r="MZE114" s="476"/>
      <c r="MZF114" s="476"/>
      <c r="MZG114" s="476"/>
      <c r="MZH114" s="476"/>
      <c r="MZI114" s="475"/>
      <c r="MZJ114" s="476"/>
      <c r="MZK114" s="476"/>
      <c r="MZL114" s="476"/>
      <c r="MZM114" s="476"/>
      <c r="MZN114" s="476"/>
      <c r="MZO114" s="476"/>
      <c r="MZP114" s="476"/>
      <c r="MZQ114" s="475"/>
      <c r="MZR114" s="476"/>
      <c r="MZS114" s="476"/>
      <c r="MZT114" s="476"/>
      <c r="MZU114" s="476"/>
      <c r="MZV114" s="476"/>
      <c r="MZW114" s="476"/>
      <c r="MZX114" s="476"/>
      <c r="MZY114" s="475"/>
      <c r="MZZ114" s="476"/>
      <c r="NAA114" s="476"/>
      <c r="NAB114" s="476"/>
      <c r="NAC114" s="476"/>
      <c r="NAD114" s="476"/>
      <c r="NAE114" s="476"/>
      <c r="NAF114" s="476"/>
      <c r="NAG114" s="475"/>
      <c r="NAH114" s="476"/>
      <c r="NAI114" s="476"/>
      <c r="NAJ114" s="476"/>
      <c r="NAK114" s="476"/>
      <c r="NAL114" s="476"/>
      <c r="NAM114" s="476"/>
      <c r="NAN114" s="476"/>
      <c r="NAO114" s="475"/>
      <c r="NAP114" s="476"/>
      <c r="NAQ114" s="476"/>
      <c r="NAR114" s="476"/>
      <c r="NAS114" s="476"/>
      <c r="NAT114" s="476"/>
      <c r="NAU114" s="476"/>
      <c r="NAV114" s="476"/>
      <c r="NAW114" s="475"/>
      <c r="NAX114" s="476"/>
      <c r="NAY114" s="476"/>
      <c r="NAZ114" s="476"/>
      <c r="NBA114" s="476"/>
      <c r="NBB114" s="476"/>
      <c r="NBC114" s="476"/>
      <c r="NBD114" s="476"/>
      <c r="NBE114" s="475"/>
      <c r="NBF114" s="476"/>
      <c r="NBG114" s="476"/>
      <c r="NBH114" s="476"/>
      <c r="NBI114" s="476"/>
      <c r="NBJ114" s="476"/>
      <c r="NBK114" s="476"/>
      <c r="NBL114" s="476"/>
      <c r="NBM114" s="475"/>
      <c r="NBN114" s="476"/>
      <c r="NBO114" s="476"/>
      <c r="NBP114" s="476"/>
      <c r="NBQ114" s="476"/>
      <c r="NBR114" s="476"/>
      <c r="NBS114" s="476"/>
      <c r="NBT114" s="476"/>
      <c r="NBU114" s="475"/>
      <c r="NBV114" s="476"/>
      <c r="NBW114" s="476"/>
      <c r="NBX114" s="476"/>
      <c r="NBY114" s="476"/>
      <c r="NBZ114" s="476"/>
      <c r="NCA114" s="476"/>
      <c r="NCB114" s="476"/>
      <c r="NCC114" s="475"/>
      <c r="NCD114" s="476"/>
      <c r="NCE114" s="476"/>
      <c r="NCF114" s="476"/>
      <c r="NCG114" s="476"/>
      <c r="NCH114" s="476"/>
      <c r="NCI114" s="476"/>
      <c r="NCJ114" s="476"/>
      <c r="NCK114" s="475"/>
      <c r="NCL114" s="476"/>
      <c r="NCM114" s="476"/>
      <c r="NCN114" s="476"/>
      <c r="NCO114" s="476"/>
      <c r="NCP114" s="476"/>
      <c r="NCQ114" s="476"/>
      <c r="NCR114" s="476"/>
      <c r="NCS114" s="475"/>
      <c r="NCT114" s="476"/>
      <c r="NCU114" s="476"/>
      <c r="NCV114" s="476"/>
      <c r="NCW114" s="476"/>
      <c r="NCX114" s="476"/>
      <c r="NCY114" s="476"/>
      <c r="NCZ114" s="476"/>
      <c r="NDA114" s="475"/>
      <c r="NDB114" s="476"/>
      <c r="NDC114" s="476"/>
      <c r="NDD114" s="476"/>
      <c r="NDE114" s="476"/>
      <c r="NDF114" s="476"/>
      <c r="NDG114" s="476"/>
      <c r="NDH114" s="476"/>
      <c r="NDI114" s="475"/>
      <c r="NDJ114" s="476"/>
      <c r="NDK114" s="476"/>
      <c r="NDL114" s="476"/>
      <c r="NDM114" s="476"/>
      <c r="NDN114" s="476"/>
      <c r="NDO114" s="476"/>
      <c r="NDP114" s="476"/>
      <c r="NDQ114" s="475"/>
      <c r="NDR114" s="476"/>
      <c r="NDS114" s="476"/>
      <c r="NDT114" s="476"/>
      <c r="NDU114" s="476"/>
      <c r="NDV114" s="476"/>
      <c r="NDW114" s="476"/>
      <c r="NDX114" s="476"/>
      <c r="NDY114" s="475"/>
      <c r="NDZ114" s="476"/>
      <c r="NEA114" s="476"/>
      <c r="NEB114" s="476"/>
      <c r="NEC114" s="476"/>
      <c r="NED114" s="476"/>
      <c r="NEE114" s="476"/>
      <c r="NEF114" s="476"/>
      <c r="NEG114" s="475"/>
      <c r="NEH114" s="476"/>
      <c r="NEI114" s="476"/>
      <c r="NEJ114" s="476"/>
      <c r="NEK114" s="476"/>
      <c r="NEL114" s="476"/>
      <c r="NEM114" s="476"/>
      <c r="NEN114" s="476"/>
      <c r="NEO114" s="475"/>
      <c r="NEP114" s="476"/>
      <c r="NEQ114" s="476"/>
      <c r="NER114" s="476"/>
      <c r="NES114" s="476"/>
      <c r="NET114" s="476"/>
      <c r="NEU114" s="476"/>
      <c r="NEV114" s="476"/>
      <c r="NEW114" s="475"/>
      <c r="NEX114" s="476"/>
      <c r="NEY114" s="476"/>
      <c r="NEZ114" s="476"/>
      <c r="NFA114" s="476"/>
      <c r="NFB114" s="476"/>
      <c r="NFC114" s="476"/>
      <c r="NFD114" s="476"/>
      <c r="NFE114" s="475"/>
      <c r="NFF114" s="476"/>
      <c r="NFG114" s="476"/>
      <c r="NFH114" s="476"/>
      <c r="NFI114" s="476"/>
      <c r="NFJ114" s="476"/>
      <c r="NFK114" s="476"/>
      <c r="NFL114" s="476"/>
      <c r="NFM114" s="475"/>
      <c r="NFN114" s="476"/>
      <c r="NFO114" s="476"/>
      <c r="NFP114" s="476"/>
      <c r="NFQ114" s="476"/>
      <c r="NFR114" s="476"/>
      <c r="NFS114" s="476"/>
      <c r="NFT114" s="476"/>
      <c r="NFU114" s="475"/>
      <c r="NFV114" s="476"/>
      <c r="NFW114" s="476"/>
      <c r="NFX114" s="476"/>
      <c r="NFY114" s="476"/>
      <c r="NFZ114" s="476"/>
      <c r="NGA114" s="476"/>
      <c r="NGB114" s="476"/>
      <c r="NGC114" s="475"/>
      <c r="NGD114" s="476"/>
      <c r="NGE114" s="476"/>
      <c r="NGF114" s="476"/>
      <c r="NGG114" s="476"/>
      <c r="NGH114" s="476"/>
      <c r="NGI114" s="476"/>
      <c r="NGJ114" s="476"/>
      <c r="NGK114" s="475"/>
      <c r="NGL114" s="476"/>
      <c r="NGM114" s="476"/>
      <c r="NGN114" s="476"/>
      <c r="NGO114" s="476"/>
      <c r="NGP114" s="476"/>
      <c r="NGQ114" s="476"/>
      <c r="NGR114" s="476"/>
      <c r="NGS114" s="475"/>
      <c r="NGT114" s="476"/>
      <c r="NGU114" s="476"/>
      <c r="NGV114" s="476"/>
      <c r="NGW114" s="476"/>
      <c r="NGX114" s="476"/>
      <c r="NGY114" s="476"/>
      <c r="NGZ114" s="476"/>
      <c r="NHA114" s="475"/>
      <c r="NHB114" s="476"/>
      <c r="NHC114" s="476"/>
      <c r="NHD114" s="476"/>
      <c r="NHE114" s="476"/>
      <c r="NHF114" s="476"/>
      <c r="NHG114" s="476"/>
      <c r="NHH114" s="476"/>
      <c r="NHI114" s="475"/>
      <c r="NHJ114" s="476"/>
      <c r="NHK114" s="476"/>
      <c r="NHL114" s="476"/>
      <c r="NHM114" s="476"/>
      <c r="NHN114" s="476"/>
      <c r="NHO114" s="476"/>
      <c r="NHP114" s="476"/>
      <c r="NHQ114" s="475"/>
      <c r="NHR114" s="476"/>
      <c r="NHS114" s="476"/>
      <c r="NHT114" s="476"/>
      <c r="NHU114" s="476"/>
      <c r="NHV114" s="476"/>
      <c r="NHW114" s="476"/>
      <c r="NHX114" s="476"/>
      <c r="NHY114" s="475"/>
      <c r="NHZ114" s="476"/>
      <c r="NIA114" s="476"/>
      <c r="NIB114" s="476"/>
      <c r="NIC114" s="476"/>
      <c r="NID114" s="476"/>
      <c r="NIE114" s="476"/>
      <c r="NIF114" s="476"/>
      <c r="NIG114" s="475"/>
      <c r="NIH114" s="476"/>
      <c r="NII114" s="476"/>
      <c r="NIJ114" s="476"/>
      <c r="NIK114" s="476"/>
      <c r="NIL114" s="476"/>
      <c r="NIM114" s="476"/>
      <c r="NIN114" s="476"/>
      <c r="NIO114" s="475"/>
      <c r="NIP114" s="476"/>
      <c r="NIQ114" s="476"/>
      <c r="NIR114" s="476"/>
      <c r="NIS114" s="476"/>
      <c r="NIT114" s="476"/>
      <c r="NIU114" s="476"/>
      <c r="NIV114" s="476"/>
      <c r="NIW114" s="475"/>
      <c r="NIX114" s="476"/>
      <c r="NIY114" s="476"/>
      <c r="NIZ114" s="476"/>
      <c r="NJA114" s="476"/>
      <c r="NJB114" s="476"/>
      <c r="NJC114" s="476"/>
      <c r="NJD114" s="476"/>
      <c r="NJE114" s="475"/>
      <c r="NJF114" s="476"/>
      <c r="NJG114" s="476"/>
      <c r="NJH114" s="476"/>
      <c r="NJI114" s="476"/>
      <c r="NJJ114" s="476"/>
      <c r="NJK114" s="476"/>
      <c r="NJL114" s="476"/>
      <c r="NJM114" s="475"/>
      <c r="NJN114" s="476"/>
      <c r="NJO114" s="476"/>
      <c r="NJP114" s="476"/>
      <c r="NJQ114" s="476"/>
      <c r="NJR114" s="476"/>
      <c r="NJS114" s="476"/>
      <c r="NJT114" s="476"/>
      <c r="NJU114" s="475"/>
      <c r="NJV114" s="476"/>
      <c r="NJW114" s="476"/>
      <c r="NJX114" s="476"/>
      <c r="NJY114" s="476"/>
      <c r="NJZ114" s="476"/>
      <c r="NKA114" s="476"/>
      <c r="NKB114" s="476"/>
      <c r="NKC114" s="475"/>
      <c r="NKD114" s="476"/>
      <c r="NKE114" s="476"/>
      <c r="NKF114" s="476"/>
      <c r="NKG114" s="476"/>
      <c r="NKH114" s="476"/>
      <c r="NKI114" s="476"/>
      <c r="NKJ114" s="476"/>
      <c r="NKK114" s="475"/>
      <c r="NKL114" s="476"/>
      <c r="NKM114" s="476"/>
      <c r="NKN114" s="476"/>
      <c r="NKO114" s="476"/>
      <c r="NKP114" s="476"/>
      <c r="NKQ114" s="476"/>
      <c r="NKR114" s="476"/>
      <c r="NKS114" s="475"/>
      <c r="NKT114" s="476"/>
      <c r="NKU114" s="476"/>
      <c r="NKV114" s="476"/>
      <c r="NKW114" s="476"/>
      <c r="NKX114" s="476"/>
      <c r="NKY114" s="476"/>
      <c r="NKZ114" s="476"/>
      <c r="NLA114" s="475"/>
      <c r="NLB114" s="476"/>
      <c r="NLC114" s="476"/>
      <c r="NLD114" s="476"/>
      <c r="NLE114" s="476"/>
      <c r="NLF114" s="476"/>
      <c r="NLG114" s="476"/>
      <c r="NLH114" s="476"/>
      <c r="NLI114" s="475"/>
      <c r="NLJ114" s="476"/>
      <c r="NLK114" s="476"/>
      <c r="NLL114" s="476"/>
      <c r="NLM114" s="476"/>
      <c r="NLN114" s="476"/>
      <c r="NLO114" s="476"/>
      <c r="NLP114" s="476"/>
      <c r="NLQ114" s="475"/>
      <c r="NLR114" s="476"/>
      <c r="NLS114" s="476"/>
      <c r="NLT114" s="476"/>
      <c r="NLU114" s="476"/>
      <c r="NLV114" s="476"/>
      <c r="NLW114" s="476"/>
      <c r="NLX114" s="476"/>
      <c r="NLY114" s="475"/>
      <c r="NLZ114" s="476"/>
      <c r="NMA114" s="476"/>
      <c r="NMB114" s="476"/>
      <c r="NMC114" s="476"/>
      <c r="NMD114" s="476"/>
      <c r="NME114" s="476"/>
      <c r="NMF114" s="476"/>
      <c r="NMG114" s="475"/>
      <c r="NMH114" s="476"/>
      <c r="NMI114" s="476"/>
      <c r="NMJ114" s="476"/>
      <c r="NMK114" s="476"/>
      <c r="NML114" s="476"/>
      <c r="NMM114" s="476"/>
      <c r="NMN114" s="476"/>
      <c r="NMO114" s="475"/>
      <c r="NMP114" s="476"/>
      <c r="NMQ114" s="476"/>
      <c r="NMR114" s="476"/>
      <c r="NMS114" s="476"/>
      <c r="NMT114" s="476"/>
      <c r="NMU114" s="476"/>
      <c r="NMV114" s="476"/>
      <c r="NMW114" s="475"/>
      <c r="NMX114" s="476"/>
      <c r="NMY114" s="476"/>
      <c r="NMZ114" s="476"/>
      <c r="NNA114" s="476"/>
      <c r="NNB114" s="476"/>
      <c r="NNC114" s="476"/>
      <c r="NND114" s="476"/>
      <c r="NNE114" s="475"/>
      <c r="NNF114" s="476"/>
      <c r="NNG114" s="476"/>
      <c r="NNH114" s="476"/>
      <c r="NNI114" s="476"/>
      <c r="NNJ114" s="476"/>
      <c r="NNK114" s="476"/>
      <c r="NNL114" s="476"/>
      <c r="NNM114" s="475"/>
      <c r="NNN114" s="476"/>
      <c r="NNO114" s="476"/>
      <c r="NNP114" s="476"/>
      <c r="NNQ114" s="476"/>
      <c r="NNR114" s="476"/>
      <c r="NNS114" s="476"/>
      <c r="NNT114" s="476"/>
      <c r="NNU114" s="475"/>
      <c r="NNV114" s="476"/>
      <c r="NNW114" s="476"/>
      <c r="NNX114" s="476"/>
      <c r="NNY114" s="476"/>
      <c r="NNZ114" s="476"/>
      <c r="NOA114" s="476"/>
      <c r="NOB114" s="476"/>
      <c r="NOC114" s="475"/>
      <c r="NOD114" s="476"/>
      <c r="NOE114" s="476"/>
      <c r="NOF114" s="476"/>
      <c r="NOG114" s="476"/>
      <c r="NOH114" s="476"/>
      <c r="NOI114" s="476"/>
      <c r="NOJ114" s="476"/>
      <c r="NOK114" s="475"/>
      <c r="NOL114" s="476"/>
      <c r="NOM114" s="476"/>
      <c r="NON114" s="476"/>
      <c r="NOO114" s="476"/>
      <c r="NOP114" s="476"/>
      <c r="NOQ114" s="476"/>
      <c r="NOR114" s="476"/>
      <c r="NOS114" s="475"/>
      <c r="NOT114" s="476"/>
      <c r="NOU114" s="476"/>
      <c r="NOV114" s="476"/>
      <c r="NOW114" s="476"/>
      <c r="NOX114" s="476"/>
      <c r="NOY114" s="476"/>
      <c r="NOZ114" s="476"/>
      <c r="NPA114" s="475"/>
      <c r="NPB114" s="476"/>
      <c r="NPC114" s="476"/>
      <c r="NPD114" s="476"/>
      <c r="NPE114" s="476"/>
      <c r="NPF114" s="476"/>
      <c r="NPG114" s="476"/>
      <c r="NPH114" s="476"/>
      <c r="NPI114" s="475"/>
      <c r="NPJ114" s="476"/>
      <c r="NPK114" s="476"/>
      <c r="NPL114" s="476"/>
      <c r="NPM114" s="476"/>
      <c r="NPN114" s="476"/>
      <c r="NPO114" s="476"/>
      <c r="NPP114" s="476"/>
      <c r="NPQ114" s="475"/>
      <c r="NPR114" s="476"/>
      <c r="NPS114" s="476"/>
      <c r="NPT114" s="476"/>
      <c r="NPU114" s="476"/>
      <c r="NPV114" s="476"/>
      <c r="NPW114" s="476"/>
      <c r="NPX114" s="476"/>
      <c r="NPY114" s="475"/>
      <c r="NPZ114" s="476"/>
      <c r="NQA114" s="476"/>
      <c r="NQB114" s="476"/>
      <c r="NQC114" s="476"/>
      <c r="NQD114" s="476"/>
      <c r="NQE114" s="476"/>
      <c r="NQF114" s="476"/>
      <c r="NQG114" s="475"/>
      <c r="NQH114" s="476"/>
      <c r="NQI114" s="476"/>
      <c r="NQJ114" s="476"/>
      <c r="NQK114" s="476"/>
      <c r="NQL114" s="476"/>
      <c r="NQM114" s="476"/>
      <c r="NQN114" s="476"/>
      <c r="NQO114" s="475"/>
      <c r="NQP114" s="476"/>
      <c r="NQQ114" s="476"/>
      <c r="NQR114" s="476"/>
      <c r="NQS114" s="476"/>
      <c r="NQT114" s="476"/>
      <c r="NQU114" s="476"/>
      <c r="NQV114" s="476"/>
      <c r="NQW114" s="475"/>
      <c r="NQX114" s="476"/>
      <c r="NQY114" s="476"/>
      <c r="NQZ114" s="476"/>
      <c r="NRA114" s="476"/>
      <c r="NRB114" s="476"/>
      <c r="NRC114" s="476"/>
      <c r="NRD114" s="476"/>
      <c r="NRE114" s="475"/>
      <c r="NRF114" s="476"/>
      <c r="NRG114" s="476"/>
      <c r="NRH114" s="476"/>
      <c r="NRI114" s="476"/>
      <c r="NRJ114" s="476"/>
      <c r="NRK114" s="476"/>
      <c r="NRL114" s="476"/>
      <c r="NRM114" s="475"/>
      <c r="NRN114" s="476"/>
      <c r="NRO114" s="476"/>
      <c r="NRP114" s="476"/>
      <c r="NRQ114" s="476"/>
      <c r="NRR114" s="476"/>
      <c r="NRS114" s="476"/>
      <c r="NRT114" s="476"/>
      <c r="NRU114" s="475"/>
      <c r="NRV114" s="476"/>
      <c r="NRW114" s="476"/>
      <c r="NRX114" s="476"/>
      <c r="NRY114" s="476"/>
      <c r="NRZ114" s="476"/>
      <c r="NSA114" s="476"/>
      <c r="NSB114" s="476"/>
      <c r="NSC114" s="475"/>
      <c r="NSD114" s="476"/>
      <c r="NSE114" s="476"/>
      <c r="NSF114" s="476"/>
      <c r="NSG114" s="476"/>
      <c r="NSH114" s="476"/>
      <c r="NSI114" s="476"/>
      <c r="NSJ114" s="476"/>
      <c r="NSK114" s="475"/>
      <c r="NSL114" s="476"/>
      <c r="NSM114" s="476"/>
      <c r="NSN114" s="476"/>
      <c r="NSO114" s="476"/>
      <c r="NSP114" s="476"/>
      <c r="NSQ114" s="476"/>
      <c r="NSR114" s="476"/>
      <c r="NSS114" s="475"/>
      <c r="NST114" s="476"/>
      <c r="NSU114" s="476"/>
      <c r="NSV114" s="476"/>
      <c r="NSW114" s="476"/>
      <c r="NSX114" s="476"/>
      <c r="NSY114" s="476"/>
      <c r="NSZ114" s="476"/>
      <c r="NTA114" s="475"/>
      <c r="NTB114" s="476"/>
      <c r="NTC114" s="476"/>
      <c r="NTD114" s="476"/>
      <c r="NTE114" s="476"/>
      <c r="NTF114" s="476"/>
      <c r="NTG114" s="476"/>
      <c r="NTH114" s="476"/>
      <c r="NTI114" s="475"/>
      <c r="NTJ114" s="476"/>
      <c r="NTK114" s="476"/>
      <c r="NTL114" s="476"/>
      <c r="NTM114" s="476"/>
      <c r="NTN114" s="476"/>
      <c r="NTO114" s="476"/>
      <c r="NTP114" s="476"/>
      <c r="NTQ114" s="475"/>
      <c r="NTR114" s="476"/>
      <c r="NTS114" s="476"/>
      <c r="NTT114" s="476"/>
      <c r="NTU114" s="476"/>
      <c r="NTV114" s="476"/>
      <c r="NTW114" s="476"/>
      <c r="NTX114" s="476"/>
      <c r="NTY114" s="475"/>
      <c r="NTZ114" s="476"/>
      <c r="NUA114" s="476"/>
      <c r="NUB114" s="476"/>
      <c r="NUC114" s="476"/>
      <c r="NUD114" s="476"/>
      <c r="NUE114" s="476"/>
      <c r="NUF114" s="476"/>
      <c r="NUG114" s="475"/>
      <c r="NUH114" s="476"/>
      <c r="NUI114" s="476"/>
      <c r="NUJ114" s="476"/>
      <c r="NUK114" s="476"/>
      <c r="NUL114" s="476"/>
      <c r="NUM114" s="476"/>
      <c r="NUN114" s="476"/>
      <c r="NUO114" s="475"/>
      <c r="NUP114" s="476"/>
      <c r="NUQ114" s="476"/>
      <c r="NUR114" s="476"/>
      <c r="NUS114" s="476"/>
      <c r="NUT114" s="476"/>
      <c r="NUU114" s="476"/>
      <c r="NUV114" s="476"/>
      <c r="NUW114" s="475"/>
      <c r="NUX114" s="476"/>
      <c r="NUY114" s="476"/>
      <c r="NUZ114" s="476"/>
      <c r="NVA114" s="476"/>
      <c r="NVB114" s="476"/>
      <c r="NVC114" s="476"/>
      <c r="NVD114" s="476"/>
      <c r="NVE114" s="475"/>
      <c r="NVF114" s="476"/>
      <c r="NVG114" s="476"/>
      <c r="NVH114" s="476"/>
      <c r="NVI114" s="476"/>
      <c r="NVJ114" s="476"/>
      <c r="NVK114" s="476"/>
      <c r="NVL114" s="476"/>
      <c r="NVM114" s="475"/>
      <c r="NVN114" s="476"/>
      <c r="NVO114" s="476"/>
      <c r="NVP114" s="476"/>
      <c r="NVQ114" s="476"/>
      <c r="NVR114" s="476"/>
      <c r="NVS114" s="476"/>
      <c r="NVT114" s="476"/>
      <c r="NVU114" s="475"/>
      <c r="NVV114" s="476"/>
      <c r="NVW114" s="476"/>
      <c r="NVX114" s="476"/>
      <c r="NVY114" s="476"/>
      <c r="NVZ114" s="476"/>
      <c r="NWA114" s="476"/>
      <c r="NWB114" s="476"/>
      <c r="NWC114" s="475"/>
      <c r="NWD114" s="476"/>
      <c r="NWE114" s="476"/>
      <c r="NWF114" s="476"/>
      <c r="NWG114" s="476"/>
      <c r="NWH114" s="476"/>
      <c r="NWI114" s="476"/>
      <c r="NWJ114" s="476"/>
      <c r="NWK114" s="475"/>
      <c r="NWL114" s="476"/>
      <c r="NWM114" s="476"/>
      <c r="NWN114" s="476"/>
      <c r="NWO114" s="476"/>
      <c r="NWP114" s="476"/>
      <c r="NWQ114" s="476"/>
      <c r="NWR114" s="476"/>
      <c r="NWS114" s="475"/>
      <c r="NWT114" s="476"/>
      <c r="NWU114" s="476"/>
      <c r="NWV114" s="476"/>
      <c r="NWW114" s="476"/>
      <c r="NWX114" s="476"/>
      <c r="NWY114" s="476"/>
      <c r="NWZ114" s="476"/>
      <c r="NXA114" s="475"/>
      <c r="NXB114" s="476"/>
      <c r="NXC114" s="476"/>
      <c r="NXD114" s="476"/>
      <c r="NXE114" s="476"/>
      <c r="NXF114" s="476"/>
      <c r="NXG114" s="476"/>
      <c r="NXH114" s="476"/>
      <c r="NXI114" s="475"/>
      <c r="NXJ114" s="476"/>
      <c r="NXK114" s="476"/>
      <c r="NXL114" s="476"/>
      <c r="NXM114" s="476"/>
      <c r="NXN114" s="476"/>
      <c r="NXO114" s="476"/>
      <c r="NXP114" s="476"/>
      <c r="NXQ114" s="475"/>
      <c r="NXR114" s="476"/>
      <c r="NXS114" s="476"/>
      <c r="NXT114" s="476"/>
      <c r="NXU114" s="476"/>
      <c r="NXV114" s="476"/>
      <c r="NXW114" s="476"/>
      <c r="NXX114" s="476"/>
      <c r="NXY114" s="475"/>
      <c r="NXZ114" s="476"/>
      <c r="NYA114" s="476"/>
      <c r="NYB114" s="476"/>
      <c r="NYC114" s="476"/>
      <c r="NYD114" s="476"/>
      <c r="NYE114" s="476"/>
      <c r="NYF114" s="476"/>
      <c r="NYG114" s="475"/>
      <c r="NYH114" s="476"/>
      <c r="NYI114" s="476"/>
      <c r="NYJ114" s="476"/>
      <c r="NYK114" s="476"/>
      <c r="NYL114" s="476"/>
      <c r="NYM114" s="476"/>
      <c r="NYN114" s="476"/>
      <c r="NYO114" s="475"/>
      <c r="NYP114" s="476"/>
      <c r="NYQ114" s="476"/>
      <c r="NYR114" s="476"/>
      <c r="NYS114" s="476"/>
      <c r="NYT114" s="476"/>
      <c r="NYU114" s="476"/>
      <c r="NYV114" s="476"/>
      <c r="NYW114" s="475"/>
      <c r="NYX114" s="476"/>
      <c r="NYY114" s="476"/>
      <c r="NYZ114" s="476"/>
      <c r="NZA114" s="476"/>
      <c r="NZB114" s="476"/>
      <c r="NZC114" s="476"/>
      <c r="NZD114" s="476"/>
      <c r="NZE114" s="475"/>
      <c r="NZF114" s="476"/>
      <c r="NZG114" s="476"/>
      <c r="NZH114" s="476"/>
      <c r="NZI114" s="476"/>
      <c r="NZJ114" s="476"/>
      <c r="NZK114" s="476"/>
      <c r="NZL114" s="476"/>
      <c r="NZM114" s="475"/>
      <c r="NZN114" s="476"/>
      <c r="NZO114" s="476"/>
      <c r="NZP114" s="476"/>
      <c r="NZQ114" s="476"/>
      <c r="NZR114" s="476"/>
      <c r="NZS114" s="476"/>
      <c r="NZT114" s="476"/>
      <c r="NZU114" s="475"/>
      <c r="NZV114" s="476"/>
      <c r="NZW114" s="476"/>
      <c r="NZX114" s="476"/>
      <c r="NZY114" s="476"/>
      <c r="NZZ114" s="476"/>
      <c r="OAA114" s="476"/>
      <c r="OAB114" s="476"/>
      <c r="OAC114" s="475"/>
      <c r="OAD114" s="476"/>
      <c r="OAE114" s="476"/>
      <c r="OAF114" s="476"/>
      <c r="OAG114" s="476"/>
      <c r="OAH114" s="476"/>
      <c r="OAI114" s="476"/>
      <c r="OAJ114" s="476"/>
      <c r="OAK114" s="475"/>
      <c r="OAL114" s="476"/>
      <c r="OAM114" s="476"/>
      <c r="OAN114" s="476"/>
      <c r="OAO114" s="476"/>
      <c r="OAP114" s="476"/>
      <c r="OAQ114" s="476"/>
      <c r="OAR114" s="476"/>
      <c r="OAS114" s="475"/>
      <c r="OAT114" s="476"/>
      <c r="OAU114" s="476"/>
      <c r="OAV114" s="476"/>
      <c r="OAW114" s="476"/>
      <c r="OAX114" s="476"/>
      <c r="OAY114" s="476"/>
      <c r="OAZ114" s="476"/>
      <c r="OBA114" s="475"/>
      <c r="OBB114" s="476"/>
      <c r="OBC114" s="476"/>
      <c r="OBD114" s="476"/>
      <c r="OBE114" s="476"/>
      <c r="OBF114" s="476"/>
      <c r="OBG114" s="476"/>
      <c r="OBH114" s="476"/>
      <c r="OBI114" s="475"/>
      <c r="OBJ114" s="476"/>
      <c r="OBK114" s="476"/>
      <c r="OBL114" s="476"/>
      <c r="OBM114" s="476"/>
      <c r="OBN114" s="476"/>
      <c r="OBO114" s="476"/>
      <c r="OBP114" s="476"/>
      <c r="OBQ114" s="475"/>
      <c r="OBR114" s="476"/>
      <c r="OBS114" s="476"/>
      <c r="OBT114" s="476"/>
      <c r="OBU114" s="476"/>
      <c r="OBV114" s="476"/>
      <c r="OBW114" s="476"/>
      <c r="OBX114" s="476"/>
      <c r="OBY114" s="475"/>
      <c r="OBZ114" s="476"/>
      <c r="OCA114" s="476"/>
      <c r="OCB114" s="476"/>
      <c r="OCC114" s="476"/>
      <c r="OCD114" s="476"/>
      <c r="OCE114" s="476"/>
      <c r="OCF114" s="476"/>
      <c r="OCG114" s="475"/>
      <c r="OCH114" s="476"/>
      <c r="OCI114" s="476"/>
      <c r="OCJ114" s="476"/>
      <c r="OCK114" s="476"/>
      <c r="OCL114" s="476"/>
      <c r="OCM114" s="476"/>
      <c r="OCN114" s="476"/>
      <c r="OCO114" s="475"/>
      <c r="OCP114" s="476"/>
      <c r="OCQ114" s="476"/>
      <c r="OCR114" s="476"/>
      <c r="OCS114" s="476"/>
      <c r="OCT114" s="476"/>
      <c r="OCU114" s="476"/>
      <c r="OCV114" s="476"/>
      <c r="OCW114" s="475"/>
      <c r="OCX114" s="476"/>
      <c r="OCY114" s="476"/>
      <c r="OCZ114" s="476"/>
      <c r="ODA114" s="476"/>
      <c r="ODB114" s="476"/>
      <c r="ODC114" s="476"/>
      <c r="ODD114" s="476"/>
      <c r="ODE114" s="475"/>
      <c r="ODF114" s="476"/>
      <c r="ODG114" s="476"/>
      <c r="ODH114" s="476"/>
      <c r="ODI114" s="476"/>
      <c r="ODJ114" s="476"/>
      <c r="ODK114" s="476"/>
      <c r="ODL114" s="476"/>
      <c r="ODM114" s="475"/>
      <c r="ODN114" s="476"/>
      <c r="ODO114" s="476"/>
      <c r="ODP114" s="476"/>
      <c r="ODQ114" s="476"/>
      <c r="ODR114" s="476"/>
      <c r="ODS114" s="476"/>
      <c r="ODT114" s="476"/>
      <c r="ODU114" s="475"/>
      <c r="ODV114" s="476"/>
      <c r="ODW114" s="476"/>
      <c r="ODX114" s="476"/>
      <c r="ODY114" s="476"/>
      <c r="ODZ114" s="476"/>
      <c r="OEA114" s="476"/>
      <c r="OEB114" s="476"/>
      <c r="OEC114" s="475"/>
      <c r="OED114" s="476"/>
      <c r="OEE114" s="476"/>
      <c r="OEF114" s="476"/>
      <c r="OEG114" s="476"/>
      <c r="OEH114" s="476"/>
      <c r="OEI114" s="476"/>
      <c r="OEJ114" s="476"/>
      <c r="OEK114" s="475"/>
      <c r="OEL114" s="476"/>
      <c r="OEM114" s="476"/>
      <c r="OEN114" s="476"/>
      <c r="OEO114" s="476"/>
      <c r="OEP114" s="476"/>
      <c r="OEQ114" s="476"/>
      <c r="OER114" s="476"/>
      <c r="OES114" s="475"/>
      <c r="OET114" s="476"/>
      <c r="OEU114" s="476"/>
      <c r="OEV114" s="476"/>
      <c r="OEW114" s="476"/>
      <c r="OEX114" s="476"/>
      <c r="OEY114" s="476"/>
      <c r="OEZ114" s="476"/>
      <c r="OFA114" s="475"/>
      <c r="OFB114" s="476"/>
      <c r="OFC114" s="476"/>
      <c r="OFD114" s="476"/>
      <c r="OFE114" s="476"/>
      <c r="OFF114" s="476"/>
      <c r="OFG114" s="476"/>
      <c r="OFH114" s="476"/>
      <c r="OFI114" s="475"/>
      <c r="OFJ114" s="476"/>
      <c r="OFK114" s="476"/>
      <c r="OFL114" s="476"/>
      <c r="OFM114" s="476"/>
      <c r="OFN114" s="476"/>
      <c r="OFO114" s="476"/>
      <c r="OFP114" s="476"/>
      <c r="OFQ114" s="475"/>
      <c r="OFR114" s="476"/>
      <c r="OFS114" s="476"/>
      <c r="OFT114" s="476"/>
      <c r="OFU114" s="476"/>
      <c r="OFV114" s="476"/>
      <c r="OFW114" s="476"/>
      <c r="OFX114" s="476"/>
      <c r="OFY114" s="475"/>
      <c r="OFZ114" s="476"/>
      <c r="OGA114" s="476"/>
      <c r="OGB114" s="476"/>
      <c r="OGC114" s="476"/>
      <c r="OGD114" s="476"/>
      <c r="OGE114" s="476"/>
      <c r="OGF114" s="476"/>
      <c r="OGG114" s="475"/>
      <c r="OGH114" s="476"/>
      <c r="OGI114" s="476"/>
      <c r="OGJ114" s="476"/>
      <c r="OGK114" s="476"/>
      <c r="OGL114" s="476"/>
      <c r="OGM114" s="476"/>
      <c r="OGN114" s="476"/>
      <c r="OGO114" s="475"/>
      <c r="OGP114" s="476"/>
      <c r="OGQ114" s="476"/>
      <c r="OGR114" s="476"/>
      <c r="OGS114" s="476"/>
      <c r="OGT114" s="476"/>
      <c r="OGU114" s="476"/>
      <c r="OGV114" s="476"/>
      <c r="OGW114" s="475"/>
      <c r="OGX114" s="476"/>
      <c r="OGY114" s="476"/>
      <c r="OGZ114" s="476"/>
      <c r="OHA114" s="476"/>
      <c r="OHB114" s="476"/>
      <c r="OHC114" s="476"/>
      <c r="OHD114" s="476"/>
      <c r="OHE114" s="475"/>
      <c r="OHF114" s="476"/>
      <c r="OHG114" s="476"/>
      <c r="OHH114" s="476"/>
      <c r="OHI114" s="476"/>
      <c r="OHJ114" s="476"/>
      <c r="OHK114" s="476"/>
      <c r="OHL114" s="476"/>
      <c r="OHM114" s="475"/>
      <c r="OHN114" s="476"/>
      <c r="OHO114" s="476"/>
      <c r="OHP114" s="476"/>
      <c r="OHQ114" s="476"/>
      <c r="OHR114" s="476"/>
      <c r="OHS114" s="476"/>
      <c r="OHT114" s="476"/>
      <c r="OHU114" s="475"/>
      <c r="OHV114" s="476"/>
      <c r="OHW114" s="476"/>
      <c r="OHX114" s="476"/>
      <c r="OHY114" s="476"/>
      <c r="OHZ114" s="476"/>
      <c r="OIA114" s="476"/>
      <c r="OIB114" s="476"/>
      <c r="OIC114" s="475"/>
      <c r="OID114" s="476"/>
      <c r="OIE114" s="476"/>
      <c r="OIF114" s="476"/>
      <c r="OIG114" s="476"/>
      <c r="OIH114" s="476"/>
      <c r="OII114" s="476"/>
      <c r="OIJ114" s="476"/>
      <c r="OIK114" s="475"/>
      <c r="OIL114" s="476"/>
      <c r="OIM114" s="476"/>
      <c r="OIN114" s="476"/>
      <c r="OIO114" s="476"/>
      <c r="OIP114" s="476"/>
      <c r="OIQ114" s="476"/>
      <c r="OIR114" s="476"/>
      <c r="OIS114" s="475"/>
      <c r="OIT114" s="476"/>
      <c r="OIU114" s="476"/>
      <c r="OIV114" s="476"/>
      <c r="OIW114" s="476"/>
      <c r="OIX114" s="476"/>
      <c r="OIY114" s="476"/>
      <c r="OIZ114" s="476"/>
      <c r="OJA114" s="475"/>
      <c r="OJB114" s="476"/>
      <c r="OJC114" s="476"/>
      <c r="OJD114" s="476"/>
      <c r="OJE114" s="476"/>
      <c r="OJF114" s="476"/>
      <c r="OJG114" s="476"/>
      <c r="OJH114" s="476"/>
      <c r="OJI114" s="475"/>
      <c r="OJJ114" s="476"/>
      <c r="OJK114" s="476"/>
      <c r="OJL114" s="476"/>
      <c r="OJM114" s="476"/>
      <c r="OJN114" s="476"/>
      <c r="OJO114" s="476"/>
      <c r="OJP114" s="476"/>
      <c r="OJQ114" s="475"/>
      <c r="OJR114" s="476"/>
      <c r="OJS114" s="476"/>
      <c r="OJT114" s="476"/>
      <c r="OJU114" s="476"/>
      <c r="OJV114" s="476"/>
      <c r="OJW114" s="476"/>
      <c r="OJX114" s="476"/>
      <c r="OJY114" s="475"/>
      <c r="OJZ114" s="476"/>
      <c r="OKA114" s="476"/>
      <c r="OKB114" s="476"/>
      <c r="OKC114" s="476"/>
      <c r="OKD114" s="476"/>
      <c r="OKE114" s="476"/>
      <c r="OKF114" s="476"/>
      <c r="OKG114" s="475"/>
      <c r="OKH114" s="476"/>
      <c r="OKI114" s="476"/>
      <c r="OKJ114" s="476"/>
      <c r="OKK114" s="476"/>
      <c r="OKL114" s="476"/>
      <c r="OKM114" s="476"/>
      <c r="OKN114" s="476"/>
      <c r="OKO114" s="475"/>
      <c r="OKP114" s="476"/>
      <c r="OKQ114" s="476"/>
      <c r="OKR114" s="476"/>
      <c r="OKS114" s="476"/>
      <c r="OKT114" s="476"/>
      <c r="OKU114" s="476"/>
      <c r="OKV114" s="476"/>
      <c r="OKW114" s="475"/>
      <c r="OKX114" s="476"/>
      <c r="OKY114" s="476"/>
      <c r="OKZ114" s="476"/>
      <c r="OLA114" s="476"/>
      <c r="OLB114" s="476"/>
      <c r="OLC114" s="476"/>
      <c r="OLD114" s="476"/>
      <c r="OLE114" s="475"/>
      <c r="OLF114" s="476"/>
      <c r="OLG114" s="476"/>
      <c r="OLH114" s="476"/>
      <c r="OLI114" s="476"/>
      <c r="OLJ114" s="476"/>
      <c r="OLK114" s="476"/>
      <c r="OLL114" s="476"/>
      <c r="OLM114" s="475"/>
      <c r="OLN114" s="476"/>
      <c r="OLO114" s="476"/>
      <c r="OLP114" s="476"/>
      <c r="OLQ114" s="476"/>
      <c r="OLR114" s="476"/>
      <c r="OLS114" s="476"/>
      <c r="OLT114" s="476"/>
      <c r="OLU114" s="475"/>
      <c r="OLV114" s="476"/>
      <c r="OLW114" s="476"/>
      <c r="OLX114" s="476"/>
      <c r="OLY114" s="476"/>
      <c r="OLZ114" s="476"/>
      <c r="OMA114" s="476"/>
      <c r="OMB114" s="476"/>
      <c r="OMC114" s="475"/>
      <c r="OMD114" s="476"/>
      <c r="OME114" s="476"/>
      <c r="OMF114" s="476"/>
      <c r="OMG114" s="476"/>
      <c r="OMH114" s="476"/>
      <c r="OMI114" s="476"/>
      <c r="OMJ114" s="476"/>
      <c r="OMK114" s="475"/>
      <c r="OML114" s="476"/>
      <c r="OMM114" s="476"/>
      <c r="OMN114" s="476"/>
      <c r="OMO114" s="476"/>
      <c r="OMP114" s="476"/>
      <c r="OMQ114" s="476"/>
      <c r="OMR114" s="476"/>
      <c r="OMS114" s="475"/>
      <c r="OMT114" s="476"/>
      <c r="OMU114" s="476"/>
      <c r="OMV114" s="476"/>
      <c r="OMW114" s="476"/>
      <c r="OMX114" s="476"/>
      <c r="OMY114" s="476"/>
      <c r="OMZ114" s="476"/>
      <c r="ONA114" s="475"/>
      <c r="ONB114" s="476"/>
      <c r="ONC114" s="476"/>
      <c r="OND114" s="476"/>
      <c r="ONE114" s="476"/>
      <c r="ONF114" s="476"/>
      <c r="ONG114" s="476"/>
      <c r="ONH114" s="476"/>
      <c r="ONI114" s="475"/>
      <c r="ONJ114" s="476"/>
      <c r="ONK114" s="476"/>
      <c r="ONL114" s="476"/>
      <c r="ONM114" s="476"/>
      <c r="ONN114" s="476"/>
      <c r="ONO114" s="476"/>
      <c r="ONP114" s="476"/>
      <c r="ONQ114" s="475"/>
      <c r="ONR114" s="476"/>
      <c r="ONS114" s="476"/>
      <c r="ONT114" s="476"/>
      <c r="ONU114" s="476"/>
      <c r="ONV114" s="476"/>
      <c r="ONW114" s="476"/>
      <c r="ONX114" s="476"/>
      <c r="ONY114" s="475"/>
      <c r="ONZ114" s="476"/>
      <c r="OOA114" s="476"/>
      <c r="OOB114" s="476"/>
      <c r="OOC114" s="476"/>
      <c r="OOD114" s="476"/>
      <c r="OOE114" s="476"/>
      <c r="OOF114" s="476"/>
      <c r="OOG114" s="475"/>
      <c r="OOH114" s="476"/>
      <c r="OOI114" s="476"/>
      <c r="OOJ114" s="476"/>
      <c r="OOK114" s="476"/>
      <c r="OOL114" s="476"/>
      <c r="OOM114" s="476"/>
      <c r="OON114" s="476"/>
      <c r="OOO114" s="475"/>
      <c r="OOP114" s="476"/>
      <c r="OOQ114" s="476"/>
      <c r="OOR114" s="476"/>
      <c r="OOS114" s="476"/>
      <c r="OOT114" s="476"/>
      <c r="OOU114" s="476"/>
      <c r="OOV114" s="476"/>
      <c r="OOW114" s="475"/>
      <c r="OOX114" s="476"/>
      <c r="OOY114" s="476"/>
      <c r="OOZ114" s="476"/>
      <c r="OPA114" s="476"/>
      <c r="OPB114" s="476"/>
      <c r="OPC114" s="476"/>
      <c r="OPD114" s="476"/>
      <c r="OPE114" s="475"/>
      <c r="OPF114" s="476"/>
      <c r="OPG114" s="476"/>
      <c r="OPH114" s="476"/>
      <c r="OPI114" s="476"/>
      <c r="OPJ114" s="476"/>
      <c r="OPK114" s="476"/>
      <c r="OPL114" s="476"/>
      <c r="OPM114" s="475"/>
      <c r="OPN114" s="476"/>
      <c r="OPO114" s="476"/>
      <c r="OPP114" s="476"/>
      <c r="OPQ114" s="476"/>
      <c r="OPR114" s="476"/>
      <c r="OPS114" s="476"/>
      <c r="OPT114" s="476"/>
      <c r="OPU114" s="475"/>
      <c r="OPV114" s="476"/>
      <c r="OPW114" s="476"/>
      <c r="OPX114" s="476"/>
      <c r="OPY114" s="476"/>
      <c r="OPZ114" s="476"/>
      <c r="OQA114" s="476"/>
      <c r="OQB114" s="476"/>
      <c r="OQC114" s="475"/>
      <c r="OQD114" s="476"/>
      <c r="OQE114" s="476"/>
      <c r="OQF114" s="476"/>
      <c r="OQG114" s="476"/>
      <c r="OQH114" s="476"/>
      <c r="OQI114" s="476"/>
      <c r="OQJ114" s="476"/>
      <c r="OQK114" s="475"/>
      <c r="OQL114" s="476"/>
      <c r="OQM114" s="476"/>
      <c r="OQN114" s="476"/>
      <c r="OQO114" s="476"/>
      <c r="OQP114" s="476"/>
      <c r="OQQ114" s="476"/>
      <c r="OQR114" s="476"/>
      <c r="OQS114" s="475"/>
      <c r="OQT114" s="476"/>
      <c r="OQU114" s="476"/>
      <c r="OQV114" s="476"/>
      <c r="OQW114" s="476"/>
      <c r="OQX114" s="476"/>
      <c r="OQY114" s="476"/>
      <c r="OQZ114" s="476"/>
      <c r="ORA114" s="475"/>
      <c r="ORB114" s="476"/>
      <c r="ORC114" s="476"/>
      <c r="ORD114" s="476"/>
      <c r="ORE114" s="476"/>
      <c r="ORF114" s="476"/>
      <c r="ORG114" s="476"/>
      <c r="ORH114" s="476"/>
      <c r="ORI114" s="475"/>
      <c r="ORJ114" s="476"/>
      <c r="ORK114" s="476"/>
      <c r="ORL114" s="476"/>
      <c r="ORM114" s="476"/>
      <c r="ORN114" s="476"/>
      <c r="ORO114" s="476"/>
      <c r="ORP114" s="476"/>
      <c r="ORQ114" s="475"/>
      <c r="ORR114" s="476"/>
      <c r="ORS114" s="476"/>
      <c r="ORT114" s="476"/>
      <c r="ORU114" s="476"/>
      <c r="ORV114" s="476"/>
      <c r="ORW114" s="476"/>
      <c r="ORX114" s="476"/>
      <c r="ORY114" s="475"/>
      <c r="ORZ114" s="476"/>
      <c r="OSA114" s="476"/>
      <c r="OSB114" s="476"/>
      <c r="OSC114" s="476"/>
      <c r="OSD114" s="476"/>
      <c r="OSE114" s="476"/>
      <c r="OSF114" s="476"/>
      <c r="OSG114" s="475"/>
      <c r="OSH114" s="476"/>
      <c r="OSI114" s="476"/>
      <c r="OSJ114" s="476"/>
      <c r="OSK114" s="476"/>
      <c r="OSL114" s="476"/>
      <c r="OSM114" s="476"/>
      <c r="OSN114" s="476"/>
      <c r="OSO114" s="475"/>
      <c r="OSP114" s="476"/>
      <c r="OSQ114" s="476"/>
      <c r="OSR114" s="476"/>
      <c r="OSS114" s="476"/>
      <c r="OST114" s="476"/>
      <c r="OSU114" s="476"/>
      <c r="OSV114" s="476"/>
      <c r="OSW114" s="475"/>
      <c r="OSX114" s="476"/>
      <c r="OSY114" s="476"/>
      <c r="OSZ114" s="476"/>
      <c r="OTA114" s="476"/>
      <c r="OTB114" s="476"/>
      <c r="OTC114" s="476"/>
      <c r="OTD114" s="476"/>
      <c r="OTE114" s="475"/>
      <c r="OTF114" s="476"/>
      <c r="OTG114" s="476"/>
      <c r="OTH114" s="476"/>
      <c r="OTI114" s="476"/>
      <c r="OTJ114" s="476"/>
      <c r="OTK114" s="476"/>
      <c r="OTL114" s="476"/>
      <c r="OTM114" s="475"/>
      <c r="OTN114" s="476"/>
      <c r="OTO114" s="476"/>
      <c r="OTP114" s="476"/>
      <c r="OTQ114" s="476"/>
      <c r="OTR114" s="476"/>
      <c r="OTS114" s="476"/>
      <c r="OTT114" s="476"/>
      <c r="OTU114" s="475"/>
      <c r="OTV114" s="476"/>
      <c r="OTW114" s="476"/>
      <c r="OTX114" s="476"/>
      <c r="OTY114" s="476"/>
      <c r="OTZ114" s="476"/>
      <c r="OUA114" s="476"/>
      <c r="OUB114" s="476"/>
      <c r="OUC114" s="475"/>
      <c r="OUD114" s="476"/>
      <c r="OUE114" s="476"/>
      <c r="OUF114" s="476"/>
      <c r="OUG114" s="476"/>
      <c r="OUH114" s="476"/>
      <c r="OUI114" s="476"/>
      <c r="OUJ114" s="476"/>
      <c r="OUK114" s="475"/>
      <c r="OUL114" s="476"/>
      <c r="OUM114" s="476"/>
      <c r="OUN114" s="476"/>
      <c r="OUO114" s="476"/>
      <c r="OUP114" s="476"/>
      <c r="OUQ114" s="476"/>
      <c r="OUR114" s="476"/>
      <c r="OUS114" s="475"/>
      <c r="OUT114" s="476"/>
      <c r="OUU114" s="476"/>
      <c r="OUV114" s="476"/>
      <c r="OUW114" s="476"/>
      <c r="OUX114" s="476"/>
      <c r="OUY114" s="476"/>
      <c r="OUZ114" s="476"/>
      <c r="OVA114" s="475"/>
      <c r="OVB114" s="476"/>
      <c r="OVC114" s="476"/>
      <c r="OVD114" s="476"/>
      <c r="OVE114" s="476"/>
      <c r="OVF114" s="476"/>
      <c r="OVG114" s="476"/>
      <c r="OVH114" s="476"/>
      <c r="OVI114" s="475"/>
      <c r="OVJ114" s="476"/>
      <c r="OVK114" s="476"/>
      <c r="OVL114" s="476"/>
      <c r="OVM114" s="476"/>
      <c r="OVN114" s="476"/>
      <c r="OVO114" s="476"/>
      <c r="OVP114" s="476"/>
      <c r="OVQ114" s="475"/>
      <c r="OVR114" s="476"/>
      <c r="OVS114" s="476"/>
      <c r="OVT114" s="476"/>
      <c r="OVU114" s="476"/>
      <c r="OVV114" s="476"/>
      <c r="OVW114" s="476"/>
      <c r="OVX114" s="476"/>
      <c r="OVY114" s="475"/>
      <c r="OVZ114" s="476"/>
      <c r="OWA114" s="476"/>
      <c r="OWB114" s="476"/>
      <c r="OWC114" s="476"/>
      <c r="OWD114" s="476"/>
      <c r="OWE114" s="476"/>
      <c r="OWF114" s="476"/>
      <c r="OWG114" s="475"/>
      <c r="OWH114" s="476"/>
      <c r="OWI114" s="476"/>
      <c r="OWJ114" s="476"/>
      <c r="OWK114" s="476"/>
      <c r="OWL114" s="476"/>
      <c r="OWM114" s="476"/>
      <c r="OWN114" s="476"/>
      <c r="OWO114" s="475"/>
      <c r="OWP114" s="476"/>
      <c r="OWQ114" s="476"/>
      <c r="OWR114" s="476"/>
      <c r="OWS114" s="476"/>
      <c r="OWT114" s="476"/>
      <c r="OWU114" s="476"/>
      <c r="OWV114" s="476"/>
      <c r="OWW114" s="475"/>
      <c r="OWX114" s="476"/>
      <c r="OWY114" s="476"/>
      <c r="OWZ114" s="476"/>
      <c r="OXA114" s="476"/>
      <c r="OXB114" s="476"/>
      <c r="OXC114" s="476"/>
      <c r="OXD114" s="476"/>
      <c r="OXE114" s="475"/>
      <c r="OXF114" s="476"/>
      <c r="OXG114" s="476"/>
      <c r="OXH114" s="476"/>
      <c r="OXI114" s="476"/>
      <c r="OXJ114" s="476"/>
      <c r="OXK114" s="476"/>
      <c r="OXL114" s="476"/>
      <c r="OXM114" s="475"/>
      <c r="OXN114" s="476"/>
      <c r="OXO114" s="476"/>
      <c r="OXP114" s="476"/>
      <c r="OXQ114" s="476"/>
      <c r="OXR114" s="476"/>
      <c r="OXS114" s="476"/>
      <c r="OXT114" s="476"/>
      <c r="OXU114" s="475"/>
      <c r="OXV114" s="476"/>
      <c r="OXW114" s="476"/>
      <c r="OXX114" s="476"/>
      <c r="OXY114" s="476"/>
      <c r="OXZ114" s="476"/>
      <c r="OYA114" s="476"/>
      <c r="OYB114" s="476"/>
      <c r="OYC114" s="475"/>
      <c r="OYD114" s="476"/>
      <c r="OYE114" s="476"/>
      <c r="OYF114" s="476"/>
      <c r="OYG114" s="476"/>
      <c r="OYH114" s="476"/>
      <c r="OYI114" s="476"/>
      <c r="OYJ114" s="476"/>
      <c r="OYK114" s="475"/>
      <c r="OYL114" s="476"/>
      <c r="OYM114" s="476"/>
      <c r="OYN114" s="476"/>
      <c r="OYO114" s="476"/>
      <c r="OYP114" s="476"/>
      <c r="OYQ114" s="476"/>
      <c r="OYR114" s="476"/>
      <c r="OYS114" s="475"/>
      <c r="OYT114" s="476"/>
      <c r="OYU114" s="476"/>
      <c r="OYV114" s="476"/>
      <c r="OYW114" s="476"/>
      <c r="OYX114" s="476"/>
      <c r="OYY114" s="476"/>
      <c r="OYZ114" s="476"/>
      <c r="OZA114" s="475"/>
      <c r="OZB114" s="476"/>
      <c r="OZC114" s="476"/>
      <c r="OZD114" s="476"/>
      <c r="OZE114" s="476"/>
      <c r="OZF114" s="476"/>
      <c r="OZG114" s="476"/>
      <c r="OZH114" s="476"/>
      <c r="OZI114" s="475"/>
      <c r="OZJ114" s="476"/>
      <c r="OZK114" s="476"/>
      <c r="OZL114" s="476"/>
      <c r="OZM114" s="476"/>
      <c r="OZN114" s="476"/>
      <c r="OZO114" s="476"/>
      <c r="OZP114" s="476"/>
      <c r="OZQ114" s="475"/>
      <c r="OZR114" s="476"/>
      <c r="OZS114" s="476"/>
      <c r="OZT114" s="476"/>
      <c r="OZU114" s="476"/>
      <c r="OZV114" s="476"/>
      <c r="OZW114" s="476"/>
      <c r="OZX114" s="476"/>
      <c r="OZY114" s="475"/>
      <c r="OZZ114" s="476"/>
      <c r="PAA114" s="476"/>
      <c r="PAB114" s="476"/>
      <c r="PAC114" s="476"/>
      <c r="PAD114" s="476"/>
      <c r="PAE114" s="476"/>
      <c r="PAF114" s="476"/>
      <c r="PAG114" s="475"/>
      <c r="PAH114" s="476"/>
      <c r="PAI114" s="476"/>
      <c r="PAJ114" s="476"/>
      <c r="PAK114" s="476"/>
      <c r="PAL114" s="476"/>
      <c r="PAM114" s="476"/>
      <c r="PAN114" s="476"/>
      <c r="PAO114" s="475"/>
      <c r="PAP114" s="476"/>
      <c r="PAQ114" s="476"/>
      <c r="PAR114" s="476"/>
      <c r="PAS114" s="476"/>
      <c r="PAT114" s="476"/>
      <c r="PAU114" s="476"/>
      <c r="PAV114" s="476"/>
      <c r="PAW114" s="475"/>
      <c r="PAX114" s="476"/>
      <c r="PAY114" s="476"/>
      <c r="PAZ114" s="476"/>
      <c r="PBA114" s="476"/>
      <c r="PBB114" s="476"/>
      <c r="PBC114" s="476"/>
      <c r="PBD114" s="476"/>
      <c r="PBE114" s="475"/>
      <c r="PBF114" s="476"/>
      <c r="PBG114" s="476"/>
      <c r="PBH114" s="476"/>
      <c r="PBI114" s="476"/>
      <c r="PBJ114" s="476"/>
      <c r="PBK114" s="476"/>
      <c r="PBL114" s="476"/>
      <c r="PBM114" s="475"/>
      <c r="PBN114" s="476"/>
      <c r="PBO114" s="476"/>
      <c r="PBP114" s="476"/>
      <c r="PBQ114" s="476"/>
      <c r="PBR114" s="476"/>
      <c r="PBS114" s="476"/>
      <c r="PBT114" s="476"/>
      <c r="PBU114" s="475"/>
      <c r="PBV114" s="476"/>
      <c r="PBW114" s="476"/>
      <c r="PBX114" s="476"/>
      <c r="PBY114" s="476"/>
      <c r="PBZ114" s="476"/>
      <c r="PCA114" s="476"/>
      <c r="PCB114" s="476"/>
      <c r="PCC114" s="475"/>
      <c r="PCD114" s="476"/>
      <c r="PCE114" s="476"/>
      <c r="PCF114" s="476"/>
      <c r="PCG114" s="476"/>
      <c r="PCH114" s="476"/>
      <c r="PCI114" s="476"/>
      <c r="PCJ114" s="476"/>
      <c r="PCK114" s="475"/>
      <c r="PCL114" s="476"/>
      <c r="PCM114" s="476"/>
      <c r="PCN114" s="476"/>
      <c r="PCO114" s="476"/>
      <c r="PCP114" s="476"/>
      <c r="PCQ114" s="476"/>
      <c r="PCR114" s="476"/>
      <c r="PCS114" s="475"/>
      <c r="PCT114" s="476"/>
      <c r="PCU114" s="476"/>
      <c r="PCV114" s="476"/>
      <c r="PCW114" s="476"/>
      <c r="PCX114" s="476"/>
      <c r="PCY114" s="476"/>
      <c r="PCZ114" s="476"/>
      <c r="PDA114" s="475"/>
      <c r="PDB114" s="476"/>
      <c r="PDC114" s="476"/>
      <c r="PDD114" s="476"/>
      <c r="PDE114" s="476"/>
      <c r="PDF114" s="476"/>
      <c r="PDG114" s="476"/>
      <c r="PDH114" s="476"/>
      <c r="PDI114" s="475"/>
      <c r="PDJ114" s="476"/>
      <c r="PDK114" s="476"/>
      <c r="PDL114" s="476"/>
      <c r="PDM114" s="476"/>
      <c r="PDN114" s="476"/>
      <c r="PDO114" s="476"/>
      <c r="PDP114" s="476"/>
      <c r="PDQ114" s="475"/>
      <c r="PDR114" s="476"/>
      <c r="PDS114" s="476"/>
      <c r="PDT114" s="476"/>
      <c r="PDU114" s="476"/>
      <c r="PDV114" s="476"/>
      <c r="PDW114" s="476"/>
      <c r="PDX114" s="476"/>
      <c r="PDY114" s="475"/>
      <c r="PDZ114" s="476"/>
      <c r="PEA114" s="476"/>
      <c r="PEB114" s="476"/>
      <c r="PEC114" s="476"/>
      <c r="PED114" s="476"/>
      <c r="PEE114" s="476"/>
      <c r="PEF114" s="476"/>
      <c r="PEG114" s="475"/>
      <c r="PEH114" s="476"/>
      <c r="PEI114" s="476"/>
      <c r="PEJ114" s="476"/>
      <c r="PEK114" s="476"/>
      <c r="PEL114" s="476"/>
      <c r="PEM114" s="476"/>
      <c r="PEN114" s="476"/>
      <c r="PEO114" s="475"/>
      <c r="PEP114" s="476"/>
      <c r="PEQ114" s="476"/>
      <c r="PER114" s="476"/>
      <c r="PES114" s="476"/>
      <c r="PET114" s="476"/>
      <c r="PEU114" s="476"/>
      <c r="PEV114" s="476"/>
      <c r="PEW114" s="475"/>
      <c r="PEX114" s="476"/>
      <c r="PEY114" s="476"/>
      <c r="PEZ114" s="476"/>
      <c r="PFA114" s="476"/>
      <c r="PFB114" s="476"/>
      <c r="PFC114" s="476"/>
      <c r="PFD114" s="476"/>
      <c r="PFE114" s="475"/>
      <c r="PFF114" s="476"/>
      <c r="PFG114" s="476"/>
      <c r="PFH114" s="476"/>
      <c r="PFI114" s="476"/>
      <c r="PFJ114" s="476"/>
      <c r="PFK114" s="476"/>
      <c r="PFL114" s="476"/>
      <c r="PFM114" s="475"/>
      <c r="PFN114" s="476"/>
      <c r="PFO114" s="476"/>
      <c r="PFP114" s="476"/>
      <c r="PFQ114" s="476"/>
      <c r="PFR114" s="476"/>
      <c r="PFS114" s="476"/>
      <c r="PFT114" s="476"/>
      <c r="PFU114" s="475"/>
      <c r="PFV114" s="476"/>
      <c r="PFW114" s="476"/>
      <c r="PFX114" s="476"/>
      <c r="PFY114" s="476"/>
      <c r="PFZ114" s="476"/>
      <c r="PGA114" s="476"/>
      <c r="PGB114" s="476"/>
      <c r="PGC114" s="475"/>
      <c r="PGD114" s="476"/>
      <c r="PGE114" s="476"/>
      <c r="PGF114" s="476"/>
      <c r="PGG114" s="476"/>
      <c r="PGH114" s="476"/>
      <c r="PGI114" s="476"/>
      <c r="PGJ114" s="476"/>
      <c r="PGK114" s="475"/>
      <c r="PGL114" s="476"/>
      <c r="PGM114" s="476"/>
      <c r="PGN114" s="476"/>
      <c r="PGO114" s="476"/>
      <c r="PGP114" s="476"/>
      <c r="PGQ114" s="476"/>
      <c r="PGR114" s="476"/>
      <c r="PGS114" s="475"/>
      <c r="PGT114" s="476"/>
      <c r="PGU114" s="476"/>
      <c r="PGV114" s="476"/>
      <c r="PGW114" s="476"/>
      <c r="PGX114" s="476"/>
      <c r="PGY114" s="476"/>
      <c r="PGZ114" s="476"/>
      <c r="PHA114" s="475"/>
      <c r="PHB114" s="476"/>
      <c r="PHC114" s="476"/>
      <c r="PHD114" s="476"/>
      <c r="PHE114" s="476"/>
      <c r="PHF114" s="476"/>
      <c r="PHG114" s="476"/>
      <c r="PHH114" s="476"/>
      <c r="PHI114" s="475"/>
      <c r="PHJ114" s="476"/>
      <c r="PHK114" s="476"/>
      <c r="PHL114" s="476"/>
      <c r="PHM114" s="476"/>
      <c r="PHN114" s="476"/>
      <c r="PHO114" s="476"/>
      <c r="PHP114" s="476"/>
      <c r="PHQ114" s="475"/>
      <c r="PHR114" s="476"/>
      <c r="PHS114" s="476"/>
      <c r="PHT114" s="476"/>
      <c r="PHU114" s="476"/>
      <c r="PHV114" s="476"/>
      <c r="PHW114" s="476"/>
      <c r="PHX114" s="476"/>
      <c r="PHY114" s="475"/>
      <c r="PHZ114" s="476"/>
      <c r="PIA114" s="476"/>
      <c r="PIB114" s="476"/>
      <c r="PIC114" s="476"/>
      <c r="PID114" s="476"/>
      <c r="PIE114" s="476"/>
      <c r="PIF114" s="476"/>
      <c r="PIG114" s="475"/>
      <c r="PIH114" s="476"/>
      <c r="PII114" s="476"/>
      <c r="PIJ114" s="476"/>
      <c r="PIK114" s="476"/>
      <c r="PIL114" s="476"/>
      <c r="PIM114" s="476"/>
      <c r="PIN114" s="476"/>
      <c r="PIO114" s="475"/>
      <c r="PIP114" s="476"/>
      <c r="PIQ114" s="476"/>
      <c r="PIR114" s="476"/>
      <c r="PIS114" s="476"/>
      <c r="PIT114" s="476"/>
      <c r="PIU114" s="476"/>
      <c r="PIV114" s="476"/>
      <c r="PIW114" s="475"/>
      <c r="PIX114" s="476"/>
      <c r="PIY114" s="476"/>
      <c r="PIZ114" s="476"/>
      <c r="PJA114" s="476"/>
      <c r="PJB114" s="476"/>
      <c r="PJC114" s="476"/>
      <c r="PJD114" s="476"/>
      <c r="PJE114" s="475"/>
      <c r="PJF114" s="476"/>
      <c r="PJG114" s="476"/>
      <c r="PJH114" s="476"/>
      <c r="PJI114" s="476"/>
      <c r="PJJ114" s="476"/>
      <c r="PJK114" s="476"/>
      <c r="PJL114" s="476"/>
      <c r="PJM114" s="475"/>
      <c r="PJN114" s="476"/>
      <c r="PJO114" s="476"/>
      <c r="PJP114" s="476"/>
      <c r="PJQ114" s="476"/>
      <c r="PJR114" s="476"/>
      <c r="PJS114" s="476"/>
      <c r="PJT114" s="476"/>
      <c r="PJU114" s="475"/>
      <c r="PJV114" s="476"/>
      <c r="PJW114" s="476"/>
      <c r="PJX114" s="476"/>
      <c r="PJY114" s="476"/>
      <c r="PJZ114" s="476"/>
      <c r="PKA114" s="476"/>
      <c r="PKB114" s="476"/>
      <c r="PKC114" s="475"/>
      <c r="PKD114" s="476"/>
      <c r="PKE114" s="476"/>
      <c r="PKF114" s="476"/>
      <c r="PKG114" s="476"/>
      <c r="PKH114" s="476"/>
      <c r="PKI114" s="476"/>
      <c r="PKJ114" s="476"/>
      <c r="PKK114" s="475"/>
      <c r="PKL114" s="476"/>
      <c r="PKM114" s="476"/>
      <c r="PKN114" s="476"/>
      <c r="PKO114" s="476"/>
      <c r="PKP114" s="476"/>
      <c r="PKQ114" s="476"/>
      <c r="PKR114" s="476"/>
      <c r="PKS114" s="475"/>
      <c r="PKT114" s="476"/>
      <c r="PKU114" s="476"/>
      <c r="PKV114" s="476"/>
      <c r="PKW114" s="476"/>
      <c r="PKX114" s="476"/>
      <c r="PKY114" s="476"/>
      <c r="PKZ114" s="476"/>
      <c r="PLA114" s="475"/>
      <c r="PLB114" s="476"/>
      <c r="PLC114" s="476"/>
      <c r="PLD114" s="476"/>
      <c r="PLE114" s="476"/>
      <c r="PLF114" s="476"/>
      <c r="PLG114" s="476"/>
      <c r="PLH114" s="476"/>
      <c r="PLI114" s="475"/>
      <c r="PLJ114" s="476"/>
      <c r="PLK114" s="476"/>
      <c r="PLL114" s="476"/>
      <c r="PLM114" s="476"/>
      <c r="PLN114" s="476"/>
      <c r="PLO114" s="476"/>
      <c r="PLP114" s="476"/>
      <c r="PLQ114" s="475"/>
      <c r="PLR114" s="476"/>
      <c r="PLS114" s="476"/>
      <c r="PLT114" s="476"/>
      <c r="PLU114" s="476"/>
      <c r="PLV114" s="476"/>
      <c r="PLW114" s="476"/>
      <c r="PLX114" s="476"/>
      <c r="PLY114" s="475"/>
      <c r="PLZ114" s="476"/>
      <c r="PMA114" s="476"/>
      <c r="PMB114" s="476"/>
      <c r="PMC114" s="476"/>
      <c r="PMD114" s="476"/>
      <c r="PME114" s="476"/>
      <c r="PMF114" s="476"/>
      <c r="PMG114" s="475"/>
      <c r="PMH114" s="476"/>
      <c r="PMI114" s="476"/>
      <c r="PMJ114" s="476"/>
      <c r="PMK114" s="476"/>
      <c r="PML114" s="476"/>
      <c r="PMM114" s="476"/>
      <c r="PMN114" s="476"/>
      <c r="PMO114" s="475"/>
      <c r="PMP114" s="476"/>
      <c r="PMQ114" s="476"/>
      <c r="PMR114" s="476"/>
      <c r="PMS114" s="476"/>
      <c r="PMT114" s="476"/>
      <c r="PMU114" s="476"/>
      <c r="PMV114" s="476"/>
      <c r="PMW114" s="475"/>
      <c r="PMX114" s="476"/>
      <c r="PMY114" s="476"/>
      <c r="PMZ114" s="476"/>
      <c r="PNA114" s="476"/>
      <c r="PNB114" s="476"/>
      <c r="PNC114" s="476"/>
      <c r="PND114" s="476"/>
      <c r="PNE114" s="475"/>
      <c r="PNF114" s="476"/>
      <c r="PNG114" s="476"/>
      <c r="PNH114" s="476"/>
      <c r="PNI114" s="476"/>
      <c r="PNJ114" s="476"/>
      <c r="PNK114" s="476"/>
      <c r="PNL114" s="476"/>
      <c r="PNM114" s="475"/>
      <c r="PNN114" s="476"/>
      <c r="PNO114" s="476"/>
      <c r="PNP114" s="476"/>
      <c r="PNQ114" s="476"/>
      <c r="PNR114" s="476"/>
      <c r="PNS114" s="476"/>
      <c r="PNT114" s="476"/>
      <c r="PNU114" s="475"/>
      <c r="PNV114" s="476"/>
      <c r="PNW114" s="476"/>
      <c r="PNX114" s="476"/>
      <c r="PNY114" s="476"/>
      <c r="PNZ114" s="476"/>
      <c r="POA114" s="476"/>
      <c r="POB114" s="476"/>
      <c r="POC114" s="475"/>
      <c r="POD114" s="476"/>
      <c r="POE114" s="476"/>
      <c r="POF114" s="476"/>
      <c r="POG114" s="476"/>
      <c r="POH114" s="476"/>
      <c r="POI114" s="476"/>
      <c r="POJ114" s="476"/>
      <c r="POK114" s="475"/>
      <c r="POL114" s="476"/>
      <c r="POM114" s="476"/>
      <c r="PON114" s="476"/>
      <c r="POO114" s="476"/>
      <c r="POP114" s="476"/>
      <c r="POQ114" s="476"/>
      <c r="POR114" s="476"/>
      <c r="POS114" s="475"/>
      <c r="POT114" s="476"/>
      <c r="POU114" s="476"/>
      <c r="POV114" s="476"/>
      <c r="POW114" s="476"/>
      <c r="POX114" s="476"/>
      <c r="POY114" s="476"/>
      <c r="POZ114" s="476"/>
      <c r="PPA114" s="475"/>
      <c r="PPB114" s="476"/>
      <c r="PPC114" s="476"/>
      <c r="PPD114" s="476"/>
      <c r="PPE114" s="476"/>
      <c r="PPF114" s="476"/>
      <c r="PPG114" s="476"/>
      <c r="PPH114" s="476"/>
      <c r="PPI114" s="475"/>
      <c r="PPJ114" s="476"/>
      <c r="PPK114" s="476"/>
      <c r="PPL114" s="476"/>
      <c r="PPM114" s="476"/>
      <c r="PPN114" s="476"/>
      <c r="PPO114" s="476"/>
      <c r="PPP114" s="476"/>
      <c r="PPQ114" s="475"/>
      <c r="PPR114" s="476"/>
      <c r="PPS114" s="476"/>
      <c r="PPT114" s="476"/>
      <c r="PPU114" s="476"/>
      <c r="PPV114" s="476"/>
      <c r="PPW114" s="476"/>
      <c r="PPX114" s="476"/>
      <c r="PPY114" s="475"/>
      <c r="PPZ114" s="476"/>
      <c r="PQA114" s="476"/>
      <c r="PQB114" s="476"/>
      <c r="PQC114" s="476"/>
      <c r="PQD114" s="476"/>
      <c r="PQE114" s="476"/>
      <c r="PQF114" s="476"/>
      <c r="PQG114" s="475"/>
      <c r="PQH114" s="476"/>
      <c r="PQI114" s="476"/>
      <c r="PQJ114" s="476"/>
      <c r="PQK114" s="476"/>
      <c r="PQL114" s="476"/>
      <c r="PQM114" s="476"/>
      <c r="PQN114" s="476"/>
      <c r="PQO114" s="475"/>
      <c r="PQP114" s="476"/>
      <c r="PQQ114" s="476"/>
      <c r="PQR114" s="476"/>
      <c r="PQS114" s="476"/>
      <c r="PQT114" s="476"/>
      <c r="PQU114" s="476"/>
      <c r="PQV114" s="476"/>
      <c r="PQW114" s="475"/>
      <c r="PQX114" s="476"/>
      <c r="PQY114" s="476"/>
      <c r="PQZ114" s="476"/>
      <c r="PRA114" s="476"/>
      <c r="PRB114" s="476"/>
      <c r="PRC114" s="476"/>
      <c r="PRD114" s="476"/>
      <c r="PRE114" s="475"/>
      <c r="PRF114" s="476"/>
      <c r="PRG114" s="476"/>
      <c r="PRH114" s="476"/>
      <c r="PRI114" s="476"/>
      <c r="PRJ114" s="476"/>
      <c r="PRK114" s="476"/>
      <c r="PRL114" s="476"/>
      <c r="PRM114" s="475"/>
      <c r="PRN114" s="476"/>
      <c r="PRO114" s="476"/>
      <c r="PRP114" s="476"/>
      <c r="PRQ114" s="476"/>
      <c r="PRR114" s="476"/>
      <c r="PRS114" s="476"/>
      <c r="PRT114" s="476"/>
      <c r="PRU114" s="475"/>
      <c r="PRV114" s="476"/>
      <c r="PRW114" s="476"/>
      <c r="PRX114" s="476"/>
      <c r="PRY114" s="476"/>
      <c r="PRZ114" s="476"/>
      <c r="PSA114" s="476"/>
      <c r="PSB114" s="476"/>
      <c r="PSC114" s="475"/>
      <c r="PSD114" s="476"/>
      <c r="PSE114" s="476"/>
      <c r="PSF114" s="476"/>
      <c r="PSG114" s="476"/>
      <c r="PSH114" s="476"/>
      <c r="PSI114" s="476"/>
      <c r="PSJ114" s="476"/>
      <c r="PSK114" s="475"/>
      <c r="PSL114" s="476"/>
      <c r="PSM114" s="476"/>
      <c r="PSN114" s="476"/>
      <c r="PSO114" s="476"/>
      <c r="PSP114" s="476"/>
      <c r="PSQ114" s="476"/>
      <c r="PSR114" s="476"/>
      <c r="PSS114" s="475"/>
      <c r="PST114" s="476"/>
      <c r="PSU114" s="476"/>
      <c r="PSV114" s="476"/>
      <c r="PSW114" s="476"/>
      <c r="PSX114" s="476"/>
      <c r="PSY114" s="476"/>
      <c r="PSZ114" s="476"/>
      <c r="PTA114" s="475"/>
      <c r="PTB114" s="476"/>
      <c r="PTC114" s="476"/>
      <c r="PTD114" s="476"/>
      <c r="PTE114" s="476"/>
      <c r="PTF114" s="476"/>
      <c r="PTG114" s="476"/>
      <c r="PTH114" s="476"/>
      <c r="PTI114" s="475"/>
      <c r="PTJ114" s="476"/>
      <c r="PTK114" s="476"/>
      <c r="PTL114" s="476"/>
      <c r="PTM114" s="476"/>
      <c r="PTN114" s="476"/>
      <c r="PTO114" s="476"/>
      <c r="PTP114" s="476"/>
      <c r="PTQ114" s="475"/>
      <c r="PTR114" s="476"/>
      <c r="PTS114" s="476"/>
      <c r="PTT114" s="476"/>
      <c r="PTU114" s="476"/>
      <c r="PTV114" s="476"/>
      <c r="PTW114" s="476"/>
      <c r="PTX114" s="476"/>
      <c r="PTY114" s="475"/>
      <c r="PTZ114" s="476"/>
      <c r="PUA114" s="476"/>
      <c r="PUB114" s="476"/>
      <c r="PUC114" s="476"/>
      <c r="PUD114" s="476"/>
      <c r="PUE114" s="476"/>
      <c r="PUF114" s="476"/>
      <c r="PUG114" s="475"/>
      <c r="PUH114" s="476"/>
      <c r="PUI114" s="476"/>
      <c r="PUJ114" s="476"/>
      <c r="PUK114" s="476"/>
      <c r="PUL114" s="476"/>
      <c r="PUM114" s="476"/>
      <c r="PUN114" s="476"/>
      <c r="PUO114" s="475"/>
      <c r="PUP114" s="476"/>
      <c r="PUQ114" s="476"/>
      <c r="PUR114" s="476"/>
      <c r="PUS114" s="476"/>
      <c r="PUT114" s="476"/>
      <c r="PUU114" s="476"/>
      <c r="PUV114" s="476"/>
      <c r="PUW114" s="475"/>
      <c r="PUX114" s="476"/>
      <c r="PUY114" s="476"/>
      <c r="PUZ114" s="476"/>
      <c r="PVA114" s="476"/>
      <c r="PVB114" s="476"/>
      <c r="PVC114" s="476"/>
      <c r="PVD114" s="476"/>
      <c r="PVE114" s="475"/>
      <c r="PVF114" s="476"/>
      <c r="PVG114" s="476"/>
      <c r="PVH114" s="476"/>
      <c r="PVI114" s="476"/>
      <c r="PVJ114" s="476"/>
      <c r="PVK114" s="476"/>
      <c r="PVL114" s="476"/>
      <c r="PVM114" s="475"/>
      <c r="PVN114" s="476"/>
      <c r="PVO114" s="476"/>
      <c r="PVP114" s="476"/>
      <c r="PVQ114" s="476"/>
      <c r="PVR114" s="476"/>
      <c r="PVS114" s="476"/>
      <c r="PVT114" s="476"/>
      <c r="PVU114" s="475"/>
      <c r="PVV114" s="476"/>
      <c r="PVW114" s="476"/>
      <c r="PVX114" s="476"/>
      <c r="PVY114" s="476"/>
      <c r="PVZ114" s="476"/>
      <c r="PWA114" s="476"/>
      <c r="PWB114" s="476"/>
      <c r="PWC114" s="475"/>
      <c r="PWD114" s="476"/>
      <c r="PWE114" s="476"/>
      <c r="PWF114" s="476"/>
      <c r="PWG114" s="476"/>
      <c r="PWH114" s="476"/>
      <c r="PWI114" s="476"/>
      <c r="PWJ114" s="476"/>
      <c r="PWK114" s="475"/>
      <c r="PWL114" s="476"/>
      <c r="PWM114" s="476"/>
      <c r="PWN114" s="476"/>
      <c r="PWO114" s="476"/>
      <c r="PWP114" s="476"/>
      <c r="PWQ114" s="476"/>
      <c r="PWR114" s="476"/>
      <c r="PWS114" s="475"/>
      <c r="PWT114" s="476"/>
      <c r="PWU114" s="476"/>
      <c r="PWV114" s="476"/>
      <c r="PWW114" s="476"/>
      <c r="PWX114" s="476"/>
      <c r="PWY114" s="476"/>
      <c r="PWZ114" s="476"/>
      <c r="PXA114" s="475"/>
      <c r="PXB114" s="476"/>
      <c r="PXC114" s="476"/>
      <c r="PXD114" s="476"/>
      <c r="PXE114" s="476"/>
      <c r="PXF114" s="476"/>
      <c r="PXG114" s="476"/>
      <c r="PXH114" s="476"/>
      <c r="PXI114" s="475"/>
      <c r="PXJ114" s="476"/>
      <c r="PXK114" s="476"/>
      <c r="PXL114" s="476"/>
      <c r="PXM114" s="476"/>
      <c r="PXN114" s="476"/>
      <c r="PXO114" s="476"/>
      <c r="PXP114" s="476"/>
      <c r="PXQ114" s="475"/>
      <c r="PXR114" s="476"/>
      <c r="PXS114" s="476"/>
      <c r="PXT114" s="476"/>
      <c r="PXU114" s="476"/>
      <c r="PXV114" s="476"/>
      <c r="PXW114" s="476"/>
      <c r="PXX114" s="476"/>
      <c r="PXY114" s="475"/>
      <c r="PXZ114" s="476"/>
      <c r="PYA114" s="476"/>
      <c r="PYB114" s="476"/>
      <c r="PYC114" s="476"/>
      <c r="PYD114" s="476"/>
      <c r="PYE114" s="476"/>
      <c r="PYF114" s="476"/>
      <c r="PYG114" s="475"/>
      <c r="PYH114" s="476"/>
      <c r="PYI114" s="476"/>
      <c r="PYJ114" s="476"/>
      <c r="PYK114" s="476"/>
      <c r="PYL114" s="476"/>
      <c r="PYM114" s="476"/>
      <c r="PYN114" s="476"/>
      <c r="PYO114" s="475"/>
      <c r="PYP114" s="476"/>
      <c r="PYQ114" s="476"/>
      <c r="PYR114" s="476"/>
      <c r="PYS114" s="476"/>
      <c r="PYT114" s="476"/>
      <c r="PYU114" s="476"/>
      <c r="PYV114" s="476"/>
      <c r="PYW114" s="475"/>
      <c r="PYX114" s="476"/>
      <c r="PYY114" s="476"/>
      <c r="PYZ114" s="476"/>
      <c r="PZA114" s="476"/>
      <c r="PZB114" s="476"/>
      <c r="PZC114" s="476"/>
      <c r="PZD114" s="476"/>
      <c r="PZE114" s="475"/>
      <c r="PZF114" s="476"/>
      <c r="PZG114" s="476"/>
      <c r="PZH114" s="476"/>
      <c r="PZI114" s="476"/>
      <c r="PZJ114" s="476"/>
      <c r="PZK114" s="476"/>
      <c r="PZL114" s="476"/>
      <c r="PZM114" s="475"/>
      <c r="PZN114" s="476"/>
      <c r="PZO114" s="476"/>
      <c r="PZP114" s="476"/>
      <c r="PZQ114" s="476"/>
      <c r="PZR114" s="476"/>
      <c r="PZS114" s="476"/>
      <c r="PZT114" s="476"/>
      <c r="PZU114" s="475"/>
      <c r="PZV114" s="476"/>
      <c r="PZW114" s="476"/>
      <c r="PZX114" s="476"/>
      <c r="PZY114" s="476"/>
      <c r="PZZ114" s="476"/>
      <c r="QAA114" s="476"/>
      <c r="QAB114" s="476"/>
      <c r="QAC114" s="475"/>
      <c r="QAD114" s="476"/>
      <c r="QAE114" s="476"/>
      <c r="QAF114" s="476"/>
      <c r="QAG114" s="476"/>
      <c r="QAH114" s="476"/>
      <c r="QAI114" s="476"/>
      <c r="QAJ114" s="476"/>
      <c r="QAK114" s="475"/>
      <c r="QAL114" s="476"/>
      <c r="QAM114" s="476"/>
      <c r="QAN114" s="476"/>
      <c r="QAO114" s="476"/>
      <c r="QAP114" s="476"/>
      <c r="QAQ114" s="476"/>
      <c r="QAR114" s="476"/>
      <c r="QAS114" s="475"/>
      <c r="QAT114" s="476"/>
      <c r="QAU114" s="476"/>
      <c r="QAV114" s="476"/>
      <c r="QAW114" s="476"/>
      <c r="QAX114" s="476"/>
      <c r="QAY114" s="476"/>
      <c r="QAZ114" s="476"/>
      <c r="QBA114" s="475"/>
      <c r="QBB114" s="476"/>
      <c r="QBC114" s="476"/>
      <c r="QBD114" s="476"/>
      <c r="QBE114" s="476"/>
      <c r="QBF114" s="476"/>
      <c r="QBG114" s="476"/>
      <c r="QBH114" s="476"/>
      <c r="QBI114" s="475"/>
      <c r="QBJ114" s="476"/>
      <c r="QBK114" s="476"/>
      <c r="QBL114" s="476"/>
      <c r="QBM114" s="476"/>
      <c r="QBN114" s="476"/>
      <c r="QBO114" s="476"/>
      <c r="QBP114" s="476"/>
      <c r="QBQ114" s="475"/>
      <c r="QBR114" s="476"/>
      <c r="QBS114" s="476"/>
      <c r="QBT114" s="476"/>
      <c r="QBU114" s="476"/>
      <c r="QBV114" s="476"/>
      <c r="QBW114" s="476"/>
      <c r="QBX114" s="476"/>
      <c r="QBY114" s="475"/>
      <c r="QBZ114" s="476"/>
      <c r="QCA114" s="476"/>
      <c r="QCB114" s="476"/>
      <c r="QCC114" s="476"/>
      <c r="QCD114" s="476"/>
      <c r="QCE114" s="476"/>
      <c r="QCF114" s="476"/>
      <c r="QCG114" s="475"/>
      <c r="QCH114" s="476"/>
      <c r="QCI114" s="476"/>
      <c r="QCJ114" s="476"/>
      <c r="QCK114" s="476"/>
      <c r="QCL114" s="476"/>
      <c r="QCM114" s="476"/>
      <c r="QCN114" s="476"/>
      <c r="QCO114" s="475"/>
      <c r="QCP114" s="476"/>
      <c r="QCQ114" s="476"/>
      <c r="QCR114" s="476"/>
      <c r="QCS114" s="476"/>
      <c r="QCT114" s="476"/>
      <c r="QCU114" s="476"/>
      <c r="QCV114" s="476"/>
      <c r="QCW114" s="475"/>
      <c r="QCX114" s="476"/>
      <c r="QCY114" s="476"/>
      <c r="QCZ114" s="476"/>
      <c r="QDA114" s="476"/>
      <c r="QDB114" s="476"/>
      <c r="QDC114" s="476"/>
      <c r="QDD114" s="476"/>
      <c r="QDE114" s="475"/>
      <c r="QDF114" s="476"/>
      <c r="QDG114" s="476"/>
      <c r="QDH114" s="476"/>
      <c r="QDI114" s="476"/>
      <c r="QDJ114" s="476"/>
      <c r="QDK114" s="476"/>
      <c r="QDL114" s="476"/>
      <c r="QDM114" s="475"/>
      <c r="QDN114" s="476"/>
      <c r="QDO114" s="476"/>
      <c r="QDP114" s="476"/>
      <c r="QDQ114" s="476"/>
      <c r="QDR114" s="476"/>
      <c r="QDS114" s="476"/>
      <c r="QDT114" s="476"/>
      <c r="QDU114" s="475"/>
      <c r="QDV114" s="476"/>
      <c r="QDW114" s="476"/>
      <c r="QDX114" s="476"/>
      <c r="QDY114" s="476"/>
      <c r="QDZ114" s="476"/>
      <c r="QEA114" s="476"/>
      <c r="QEB114" s="476"/>
      <c r="QEC114" s="475"/>
      <c r="QED114" s="476"/>
      <c r="QEE114" s="476"/>
      <c r="QEF114" s="476"/>
      <c r="QEG114" s="476"/>
      <c r="QEH114" s="476"/>
      <c r="QEI114" s="476"/>
      <c r="QEJ114" s="476"/>
      <c r="QEK114" s="475"/>
      <c r="QEL114" s="476"/>
      <c r="QEM114" s="476"/>
      <c r="QEN114" s="476"/>
      <c r="QEO114" s="476"/>
      <c r="QEP114" s="476"/>
      <c r="QEQ114" s="476"/>
      <c r="QER114" s="476"/>
      <c r="QES114" s="475"/>
      <c r="QET114" s="476"/>
      <c r="QEU114" s="476"/>
      <c r="QEV114" s="476"/>
      <c r="QEW114" s="476"/>
      <c r="QEX114" s="476"/>
      <c r="QEY114" s="476"/>
      <c r="QEZ114" s="476"/>
      <c r="QFA114" s="475"/>
      <c r="QFB114" s="476"/>
      <c r="QFC114" s="476"/>
      <c r="QFD114" s="476"/>
      <c r="QFE114" s="476"/>
      <c r="QFF114" s="476"/>
      <c r="QFG114" s="476"/>
      <c r="QFH114" s="476"/>
      <c r="QFI114" s="475"/>
      <c r="QFJ114" s="476"/>
      <c r="QFK114" s="476"/>
      <c r="QFL114" s="476"/>
      <c r="QFM114" s="476"/>
      <c r="QFN114" s="476"/>
      <c r="QFO114" s="476"/>
      <c r="QFP114" s="476"/>
      <c r="QFQ114" s="475"/>
      <c r="QFR114" s="476"/>
      <c r="QFS114" s="476"/>
      <c r="QFT114" s="476"/>
      <c r="QFU114" s="476"/>
      <c r="QFV114" s="476"/>
      <c r="QFW114" s="476"/>
      <c r="QFX114" s="476"/>
      <c r="QFY114" s="475"/>
      <c r="QFZ114" s="476"/>
      <c r="QGA114" s="476"/>
      <c r="QGB114" s="476"/>
      <c r="QGC114" s="476"/>
      <c r="QGD114" s="476"/>
      <c r="QGE114" s="476"/>
      <c r="QGF114" s="476"/>
      <c r="QGG114" s="475"/>
      <c r="QGH114" s="476"/>
      <c r="QGI114" s="476"/>
      <c r="QGJ114" s="476"/>
      <c r="QGK114" s="476"/>
      <c r="QGL114" s="476"/>
      <c r="QGM114" s="476"/>
      <c r="QGN114" s="476"/>
      <c r="QGO114" s="475"/>
      <c r="QGP114" s="476"/>
      <c r="QGQ114" s="476"/>
      <c r="QGR114" s="476"/>
      <c r="QGS114" s="476"/>
      <c r="QGT114" s="476"/>
      <c r="QGU114" s="476"/>
      <c r="QGV114" s="476"/>
      <c r="QGW114" s="475"/>
      <c r="QGX114" s="476"/>
      <c r="QGY114" s="476"/>
      <c r="QGZ114" s="476"/>
      <c r="QHA114" s="476"/>
      <c r="QHB114" s="476"/>
      <c r="QHC114" s="476"/>
      <c r="QHD114" s="476"/>
      <c r="QHE114" s="475"/>
      <c r="QHF114" s="476"/>
      <c r="QHG114" s="476"/>
      <c r="QHH114" s="476"/>
      <c r="QHI114" s="476"/>
      <c r="QHJ114" s="476"/>
      <c r="QHK114" s="476"/>
      <c r="QHL114" s="476"/>
      <c r="QHM114" s="475"/>
      <c r="QHN114" s="476"/>
      <c r="QHO114" s="476"/>
      <c r="QHP114" s="476"/>
      <c r="QHQ114" s="476"/>
      <c r="QHR114" s="476"/>
      <c r="QHS114" s="476"/>
      <c r="QHT114" s="476"/>
      <c r="QHU114" s="475"/>
      <c r="QHV114" s="476"/>
      <c r="QHW114" s="476"/>
      <c r="QHX114" s="476"/>
      <c r="QHY114" s="476"/>
      <c r="QHZ114" s="476"/>
      <c r="QIA114" s="476"/>
      <c r="QIB114" s="476"/>
      <c r="QIC114" s="475"/>
      <c r="QID114" s="476"/>
      <c r="QIE114" s="476"/>
      <c r="QIF114" s="476"/>
      <c r="QIG114" s="476"/>
      <c r="QIH114" s="476"/>
      <c r="QII114" s="476"/>
      <c r="QIJ114" s="476"/>
      <c r="QIK114" s="475"/>
      <c r="QIL114" s="476"/>
      <c r="QIM114" s="476"/>
      <c r="QIN114" s="476"/>
      <c r="QIO114" s="476"/>
      <c r="QIP114" s="476"/>
      <c r="QIQ114" s="476"/>
      <c r="QIR114" s="476"/>
      <c r="QIS114" s="475"/>
      <c r="QIT114" s="476"/>
      <c r="QIU114" s="476"/>
      <c r="QIV114" s="476"/>
      <c r="QIW114" s="476"/>
      <c r="QIX114" s="476"/>
      <c r="QIY114" s="476"/>
      <c r="QIZ114" s="476"/>
      <c r="QJA114" s="475"/>
      <c r="QJB114" s="476"/>
      <c r="QJC114" s="476"/>
      <c r="QJD114" s="476"/>
      <c r="QJE114" s="476"/>
      <c r="QJF114" s="476"/>
      <c r="QJG114" s="476"/>
      <c r="QJH114" s="476"/>
      <c r="QJI114" s="475"/>
      <c r="QJJ114" s="476"/>
      <c r="QJK114" s="476"/>
      <c r="QJL114" s="476"/>
      <c r="QJM114" s="476"/>
      <c r="QJN114" s="476"/>
      <c r="QJO114" s="476"/>
      <c r="QJP114" s="476"/>
      <c r="QJQ114" s="475"/>
      <c r="QJR114" s="476"/>
      <c r="QJS114" s="476"/>
      <c r="QJT114" s="476"/>
      <c r="QJU114" s="476"/>
      <c r="QJV114" s="476"/>
      <c r="QJW114" s="476"/>
      <c r="QJX114" s="476"/>
      <c r="QJY114" s="475"/>
      <c r="QJZ114" s="476"/>
      <c r="QKA114" s="476"/>
      <c r="QKB114" s="476"/>
      <c r="QKC114" s="476"/>
      <c r="QKD114" s="476"/>
      <c r="QKE114" s="476"/>
      <c r="QKF114" s="476"/>
      <c r="QKG114" s="475"/>
      <c r="QKH114" s="476"/>
      <c r="QKI114" s="476"/>
      <c r="QKJ114" s="476"/>
      <c r="QKK114" s="476"/>
      <c r="QKL114" s="476"/>
      <c r="QKM114" s="476"/>
      <c r="QKN114" s="476"/>
      <c r="QKO114" s="475"/>
      <c r="QKP114" s="476"/>
      <c r="QKQ114" s="476"/>
      <c r="QKR114" s="476"/>
      <c r="QKS114" s="476"/>
      <c r="QKT114" s="476"/>
      <c r="QKU114" s="476"/>
      <c r="QKV114" s="476"/>
      <c r="QKW114" s="475"/>
      <c r="QKX114" s="476"/>
      <c r="QKY114" s="476"/>
      <c r="QKZ114" s="476"/>
      <c r="QLA114" s="476"/>
      <c r="QLB114" s="476"/>
      <c r="QLC114" s="476"/>
      <c r="QLD114" s="476"/>
      <c r="QLE114" s="475"/>
      <c r="QLF114" s="476"/>
      <c r="QLG114" s="476"/>
      <c r="QLH114" s="476"/>
      <c r="QLI114" s="476"/>
      <c r="QLJ114" s="476"/>
      <c r="QLK114" s="476"/>
      <c r="QLL114" s="476"/>
      <c r="QLM114" s="475"/>
      <c r="QLN114" s="476"/>
      <c r="QLO114" s="476"/>
      <c r="QLP114" s="476"/>
      <c r="QLQ114" s="476"/>
      <c r="QLR114" s="476"/>
      <c r="QLS114" s="476"/>
      <c r="QLT114" s="476"/>
      <c r="QLU114" s="475"/>
      <c r="QLV114" s="476"/>
      <c r="QLW114" s="476"/>
      <c r="QLX114" s="476"/>
      <c r="QLY114" s="476"/>
      <c r="QLZ114" s="476"/>
      <c r="QMA114" s="476"/>
      <c r="QMB114" s="476"/>
      <c r="QMC114" s="475"/>
      <c r="QMD114" s="476"/>
      <c r="QME114" s="476"/>
      <c r="QMF114" s="476"/>
      <c r="QMG114" s="476"/>
      <c r="QMH114" s="476"/>
      <c r="QMI114" s="476"/>
      <c r="QMJ114" s="476"/>
      <c r="QMK114" s="475"/>
      <c r="QML114" s="476"/>
      <c r="QMM114" s="476"/>
      <c r="QMN114" s="476"/>
      <c r="QMO114" s="476"/>
      <c r="QMP114" s="476"/>
      <c r="QMQ114" s="476"/>
      <c r="QMR114" s="476"/>
      <c r="QMS114" s="475"/>
      <c r="QMT114" s="476"/>
      <c r="QMU114" s="476"/>
      <c r="QMV114" s="476"/>
      <c r="QMW114" s="476"/>
      <c r="QMX114" s="476"/>
      <c r="QMY114" s="476"/>
      <c r="QMZ114" s="476"/>
      <c r="QNA114" s="475"/>
      <c r="QNB114" s="476"/>
      <c r="QNC114" s="476"/>
      <c r="QND114" s="476"/>
      <c r="QNE114" s="476"/>
      <c r="QNF114" s="476"/>
      <c r="QNG114" s="476"/>
      <c r="QNH114" s="476"/>
      <c r="QNI114" s="475"/>
      <c r="QNJ114" s="476"/>
      <c r="QNK114" s="476"/>
      <c r="QNL114" s="476"/>
      <c r="QNM114" s="476"/>
      <c r="QNN114" s="476"/>
      <c r="QNO114" s="476"/>
      <c r="QNP114" s="476"/>
      <c r="QNQ114" s="475"/>
      <c r="QNR114" s="476"/>
      <c r="QNS114" s="476"/>
      <c r="QNT114" s="476"/>
      <c r="QNU114" s="476"/>
      <c r="QNV114" s="476"/>
      <c r="QNW114" s="476"/>
      <c r="QNX114" s="476"/>
      <c r="QNY114" s="475"/>
      <c r="QNZ114" s="476"/>
      <c r="QOA114" s="476"/>
      <c r="QOB114" s="476"/>
      <c r="QOC114" s="476"/>
      <c r="QOD114" s="476"/>
      <c r="QOE114" s="476"/>
      <c r="QOF114" s="476"/>
      <c r="QOG114" s="475"/>
      <c r="QOH114" s="476"/>
      <c r="QOI114" s="476"/>
      <c r="QOJ114" s="476"/>
      <c r="QOK114" s="476"/>
      <c r="QOL114" s="476"/>
      <c r="QOM114" s="476"/>
      <c r="QON114" s="476"/>
      <c r="QOO114" s="475"/>
      <c r="QOP114" s="476"/>
      <c r="QOQ114" s="476"/>
      <c r="QOR114" s="476"/>
      <c r="QOS114" s="476"/>
      <c r="QOT114" s="476"/>
      <c r="QOU114" s="476"/>
      <c r="QOV114" s="476"/>
      <c r="QOW114" s="475"/>
      <c r="QOX114" s="476"/>
      <c r="QOY114" s="476"/>
      <c r="QOZ114" s="476"/>
      <c r="QPA114" s="476"/>
      <c r="QPB114" s="476"/>
      <c r="QPC114" s="476"/>
      <c r="QPD114" s="476"/>
      <c r="QPE114" s="475"/>
      <c r="QPF114" s="476"/>
      <c r="QPG114" s="476"/>
      <c r="QPH114" s="476"/>
      <c r="QPI114" s="476"/>
      <c r="QPJ114" s="476"/>
      <c r="QPK114" s="476"/>
      <c r="QPL114" s="476"/>
      <c r="QPM114" s="475"/>
      <c r="QPN114" s="476"/>
      <c r="QPO114" s="476"/>
      <c r="QPP114" s="476"/>
      <c r="QPQ114" s="476"/>
      <c r="QPR114" s="476"/>
      <c r="QPS114" s="476"/>
      <c r="QPT114" s="476"/>
      <c r="QPU114" s="475"/>
      <c r="QPV114" s="476"/>
      <c r="QPW114" s="476"/>
      <c r="QPX114" s="476"/>
      <c r="QPY114" s="476"/>
      <c r="QPZ114" s="476"/>
      <c r="QQA114" s="476"/>
      <c r="QQB114" s="476"/>
      <c r="QQC114" s="475"/>
      <c r="QQD114" s="476"/>
      <c r="QQE114" s="476"/>
      <c r="QQF114" s="476"/>
      <c r="QQG114" s="476"/>
      <c r="QQH114" s="476"/>
      <c r="QQI114" s="476"/>
      <c r="QQJ114" s="476"/>
      <c r="QQK114" s="475"/>
      <c r="QQL114" s="476"/>
      <c r="QQM114" s="476"/>
      <c r="QQN114" s="476"/>
      <c r="QQO114" s="476"/>
      <c r="QQP114" s="476"/>
      <c r="QQQ114" s="476"/>
      <c r="QQR114" s="476"/>
      <c r="QQS114" s="475"/>
      <c r="QQT114" s="476"/>
      <c r="QQU114" s="476"/>
      <c r="QQV114" s="476"/>
      <c r="QQW114" s="476"/>
      <c r="QQX114" s="476"/>
      <c r="QQY114" s="476"/>
      <c r="QQZ114" s="476"/>
      <c r="QRA114" s="475"/>
      <c r="QRB114" s="476"/>
      <c r="QRC114" s="476"/>
      <c r="QRD114" s="476"/>
      <c r="QRE114" s="476"/>
      <c r="QRF114" s="476"/>
      <c r="QRG114" s="476"/>
      <c r="QRH114" s="476"/>
      <c r="QRI114" s="475"/>
      <c r="QRJ114" s="476"/>
      <c r="QRK114" s="476"/>
      <c r="QRL114" s="476"/>
      <c r="QRM114" s="476"/>
      <c r="QRN114" s="476"/>
      <c r="QRO114" s="476"/>
      <c r="QRP114" s="476"/>
      <c r="QRQ114" s="475"/>
      <c r="QRR114" s="476"/>
      <c r="QRS114" s="476"/>
      <c r="QRT114" s="476"/>
      <c r="QRU114" s="476"/>
      <c r="QRV114" s="476"/>
      <c r="QRW114" s="476"/>
      <c r="QRX114" s="476"/>
      <c r="QRY114" s="475"/>
      <c r="QRZ114" s="476"/>
      <c r="QSA114" s="476"/>
      <c r="QSB114" s="476"/>
      <c r="QSC114" s="476"/>
      <c r="QSD114" s="476"/>
      <c r="QSE114" s="476"/>
      <c r="QSF114" s="476"/>
      <c r="QSG114" s="475"/>
      <c r="QSH114" s="476"/>
      <c r="QSI114" s="476"/>
      <c r="QSJ114" s="476"/>
      <c r="QSK114" s="476"/>
      <c r="QSL114" s="476"/>
      <c r="QSM114" s="476"/>
      <c r="QSN114" s="476"/>
      <c r="QSO114" s="475"/>
      <c r="QSP114" s="476"/>
      <c r="QSQ114" s="476"/>
      <c r="QSR114" s="476"/>
      <c r="QSS114" s="476"/>
      <c r="QST114" s="476"/>
      <c r="QSU114" s="476"/>
      <c r="QSV114" s="476"/>
      <c r="QSW114" s="475"/>
      <c r="QSX114" s="476"/>
      <c r="QSY114" s="476"/>
      <c r="QSZ114" s="476"/>
      <c r="QTA114" s="476"/>
      <c r="QTB114" s="476"/>
      <c r="QTC114" s="476"/>
      <c r="QTD114" s="476"/>
      <c r="QTE114" s="475"/>
      <c r="QTF114" s="476"/>
      <c r="QTG114" s="476"/>
      <c r="QTH114" s="476"/>
      <c r="QTI114" s="476"/>
      <c r="QTJ114" s="476"/>
      <c r="QTK114" s="476"/>
      <c r="QTL114" s="476"/>
      <c r="QTM114" s="475"/>
      <c r="QTN114" s="476"/>
      <c r="QTO114" s="476"/>
      <c r="QTP114" s="476"/>
      <c r="QTQ114" s="476"/>
      <c r="QTR114" s="476"/>
      <c r="QTS114" s="476"/>
      <c r="QTT114" s="476"/>
      <c r="QTU114" s="475"/>
      <c r="QTV114" s="476"/>
      <c r="QTW114" s="476"/>
      <c r="QTX114" s="476"/>
      <c r="QTY114" s="476"/>
      <c r="QTZ114" s="476"/>
      <c r="QUA114" s="476"/>
      <c r="QUB114" s="476"/>
      <c r="QUC114" s="475"/>
      <c r="QUD114" s="476"/>
      <c r="QUE114" s="476"/>
      <c r="QUF114" s="476"/>
      <c r="QUG114" s="476"/>
      <c r="QUH114" s="476"/>
      <c r="QUI114" s="476"/>
      <c r="QUJ114" s="476"/>
      <c r="QUK114" s="475"/>
      <c r="QUL114" s="476"/>
      <c r="QUM114" s="476"/>
      <c r="QUN114" s="476"/>
      <c r="QUO114" s="476"/>
      <c r="QUP114" s="476"/>
      <c r="QUQ114" s="476"/>
      <c r="QUR114" s="476"/>
      <c r="QUS114" s="475"/>
      <c r="QUT114" s="476"/>
      <c r="QUU114" s="476"/>
      <c r="QUV114" s="476"/>
      <c r="QUW114" s="476"/>
      <c r="QUX114" s="476"/>
      <c r="QUY114" s="476"/>
      <c r="QUZ114" s="476"/>
      <c r="QVA114" s="475"/>
      <c r="QVB114" s="476"/>
      <c r="QVC114" s="476"/>
      <c r="QVD114" s="476"/>
      <c r="QVE114" s="476"/>
      <c r="QVF114" s="476"/>
      <c r="QVG114" s="476"/>
      <c r="QVH114" s="476"/>
      <c r="QVI114" s="475"/>
      <c r="QVJ114" s="476"/>
      <c r="QVK114" s="476"/>
      <c r="QVL114" s="476"/>
      <c r="QVM114" s="476"/>
      <c r="QVN114" s="476"/>
      <c r="QVO114" s="476"/>
      <c r="QVP114" s="476"/>
      <c r="QVQ114" s="475"/>
      <c r="QVR114" s="476"/>
      <c r="QVS114" s="476"/>
      <c r="QVT114" s="476"/>
      <c r="QVU114" s="476"/>
      <c r="QVV114" s="476"/>
      <c r="QVW114" s="476"/>
      <c r="QVX114" s="476"/>
      <c r="QVY114" s="475"/>
      <c r="QVZ114" s="476"/>
      <c r="QWA114" s="476"/>
      <c r="QWB114" s="476"/>
      <c r="QWC114" s="476"/>
      <c r="QWD114" s="476"/>
      <c r="QWE114" s="476"/>
      <c r="QWF114" s="476"/>
      <c r="QWG114" s="475"/>
      <c r="QWH114" s="476"/>
      <c r="QWI114" s="476"/>
      <c r="QWJ114" s="476"/>
      <c r="QWK114" s="476"/>
      <c r="QWL114" s="476"/>
      <c r="QWM114" s="476"/>
      <c r="QWN114" s="476"/>
      <c r="QWO114" s="475"/>
      <c r="QWP114" s="476"/>
      <c r="QWQ114" s="476"/>
      <c r="QWR114" s="476"/>
      <c r="QWS114" s="476"/>
      <c r="QWT114" s="476"/>
      <c r="QWU114" s="476"/>
      <c r="QWV114" s="476"/>
      <c r="QWW114" s="475"/>
      <c r="QWX114" s="476"/>
      <c r="QWY114" s="476"/>
      <c r="QWZ114" s="476"/>
      <c r="QXA114" s="476"/>
      <c r="QXB114" s="476"/>
      <c r="QXC114" s="476"/>
      <c r="QXD114" s="476"/>
      <c r="QXE114" s="475"/>
      <c r="QXF114" s="476"/>
      <c r="QXG114" s="476"/>
      <c r="QXH114" s="476"/>
      <c r="QXI114" s="476"/>
      <c r="QXJ114" s="476"/>
      <c r="QXK114" s="476"/>
      <c r="QXL114" s="476"/>
      <c r="QXM114" s="475"/>
      <c r="QXN114" s="476"/>
      <c r="QXO114" s="476"/>
      <c r="QXP114" s="476"/>
      <c r="QXQ114" s="476"/>
      <c r="QXR114" s="476"/>
      <c r="QXS114" s="476"/>
      <c r="QXT114" s="476"/>
      <c r="QXU114" s="475"/>
      <c r="QXV114" s="476"/>
      <c r="QXW114" s="476"/>
      <c r="QXX114" s="476"/>
      <c r="QXY114" s="476"/>
      <c r="QXZ114" s="476"/>
      <c r="QYA114" s="476"/>
      <c r="QYB114" s="476"/>
      <c r="QYC114" s="475"/>
      <c r="QYD114" s="476"/>
      <c r="QYE114" s="476"/>
      <c r="QYF114" s="476"/>
      <c r="QYG114" s="476"/>
      <c r="QYH114" s="476"/>
      <c r="QYI114" s="476"/>
      <c r="QYJ114" s="476"/>
      <c r="QYK114" s="475"/>
      <c r="QYL114" s="476"/>
      <c r="QYM114" s="476"/>
      <c r="QYN114" s="476"/>
      <c r="QYO114" s="476"/>
      <c r="QYP114" s="476"/>
      <c r="QYQ114" s="476"/>
      <c r="QYR114" s="476"/>
      <c r="QYS114" s="475"/>
      <c r="QYT114" s="476"/>
      <c r="QYU114" s="476"/>
      <c r="QYV114" s="476"/>
      <c r="QYW114" s="476"/>
      <c r="QYX114" s="476"/>
      <c r="QYY114" s="476"/>
      <c r="QYZ114" s="476"/>
      <c r="QZA114" s="475"/>
      <c r="QZB114" s="476"/>
      <c r="QZC114" s="476"/>
      <c r="QZD114" s="476"/>
      <c r="QZE114" s="476"/>
      <c r="QZF114" s="476"/>
      <c r="QZG114" s="476"/>
      <c r="QZH114" s="476"/>
      <c r="QZI114" s="475"/>
      <c r="QZJ114" s="476"/>
      <c r="QZK114" s="476"/>
      <c r="QZL114" s="476"/>
      <c r="QZM114" s="476"/>
      <c r="QZN114" s="476"/>
      <c r="QZO114" s="476"/>
      <c r="QZP114" s="476"/>
      <c r="QZQ114" s="475"/>
      <c r="QZR114" s="476"/>
      <c r="QZS114" s="476"/>
      <c r="QZT114" s="476"/>
      <c r="QZU114" s="476"/>
      <c r="QZV114" s="476"/>
      <c r="QZW114" s="476"/>
      <c r="QZX114" s="476"/>
      <c r="QZY114" s="475"/>
      <c r="QZZ114" s="476"/>
      <c r="RAA114" s="476"/>
      <c r="RAB114" s="476"/>
      <c r="RAC114" s="476"/>
      <c r="RAD114" s="476"/>
      <c r="RAE114" s="476"/>
      <c r="RAF114" s="476"/>
      <c r="RAG114" s="475"/>
      <c r="RAH114" s="476"/>
      <c r="RAI114" s="476"/>
      <c r="RAJ114" s="476"/>
      <c r="RAK114" s="476"/>
      <c r="RAL114" s="476"/>
      <c r="RAM114" s="476"/>
      <c r="RAN114" s="476"/>
      <c r="RAO114" s="475"/>
      <c r="RAP114" s="476"/>
      <c r="RAQ114" s="476"/>
      <c r="RAR114" s="476"/>
      <c r="RAS114" s="476"/>
      <c r="RAT114" s="476"/>
      <c r="RAU114" s="476"/>
      <c r="RAV114" s="476"/>
      <c r="RAW114" s="475"/>
      <c r="RAX114" s="476"/>
      <c r="RAY114" s="476"/>
      <c r="RAZ114" s="476"/>
      <c r="RBA114" s="476"/>
      <c r="RBB114" s="476"/>
      <c r="RBC114" s="476"/>
      <c r="RBD114" s="476"/>
      <c r="RBE114" s="475"/>
      <c r="RBF114" s="476"/>
      <c r="RBG114" s="476"/>
      <c r="RBH114" s="476"/>
      <c r="RBI114" s="476"/>
      <c r="RBJ114" s="476"/>
      <c r="RBK114" s="476"/>
      <c r="RBL114" s="476"/>
      <c r="RBM114" s="475"/>
      <c r="RBN114" s="476"/>
      <c r="RBO114" s="476"/>
      <c r="RBP114" s="476"/>
      <c r="RBQ114" s="476"/>
      <c r="RBR114" s="476"/>
      <c r="RBS114" s="476"/>
      <c r="RBT114" s="476"/>
      <c r="RBU114" s="475"/>
      <c r="RBV114" s="476"/>
      <c r="RBW114" s="476"/>
      <c r="RBX114" s="476"/>
      <c r="RBY114" s="476"/>
      <c r="RBZ114" s="476"/>
      <c r="RCA114" s="476"/>
      <c r="RCB114" s="476"/>
      <c r="RCC114" s="475"/>
      <c r="RCD114" s="476"/>
      <c r="RCE114" s="476"/>
      <c r="RCF114" s="476"/>
      <c r="RCG114" s="476"/>
      <c r="RCH114" s="476"/>
      <c r="RCI114" s="476"/>
      <c r="RCJ114" s="476"/>
      <c r="RCK114" s="475"/>
      <c r="RCL114" s="476"/>
      <c r="RCM114" s="476"/>
      <c r="RCN114" s="476"/>
      <c r="RCO114" s="476"/>
      <c r="RCP114" s="476"/>
      <c r="RCQ114" s="476"/>
      <c r="RCR114" s="476"/>
      <c r="RCS114" s="475"/>
      <c r="RCT114" s="476"/>
      <c r="RCU114" s="476"/>
      <c r="RCV114" s="476"/>
      <c r="RCW114" s="476"/>
      <c r="RCX114" s="476"/>
      <c r="RCY114" s="476"/>
      <c r="RCZ114" s="476"/>
      <c r="RDA114" s="475"/>
      <c r="RDB114" s="476"/>
      <c r="RDC114" s="476"/>
      <c r="RDD114" s="476"/>
      <c r="RDE114" s="476"/>
      <c r="RDF114" s="476"/>
      <c r="RDG114" s="476"/>
      <c r="RDH114" s="476"/>
      <c r="RDI114" s="475"/>
      <c r="RDJ114" s="476"/>
      <c r="RDK114" s="476"/>
      <c r="RDL114" s="476"/>
      <c r="RDM114" s="476"/>
      <c r="RDN114" s="476"/>
      <c r="RDO114" s="476"/>
      <c r="RDP114" s="476"/>
      <c r="RDQ114" s="475"/>
      <c r="RDR114" s="476"/>
      <c r="RDS114" s="476"/>
      <c r="RDT114" s="476"/>
      <c r="RDU114" s="476"/>
      <c r="RDV114" s="476"/>
      <c r="RDW114" s="476"/>
      <c r="RDX114" s="476"/>
      <c r="RDY114" s="475"/>
      <c r="RDZ114" s="476"/>
      <c r="REA114" s="476"/>
      <c r="REB114" s="476"/>
      <c r="REC114" s="476"/>
      <c r="RED114" s="476"/>
      <c r="REE114" s="476"/>
      <c r="REF114" s="476"/>
      <c r="REG114" s="475"/>
      <c r="REH114" s="476"/>
      <c r="REI114" s="476"/>
      <c r="REJ114" s="476"/>
      <c r="REK114" s="476"/>
      <c r="REL114" s="476"/>
      <c r="REM114" s="476"/>
      <c r="REN114" s="476"/>
      <c r="REO114" s="475"/>
      <c r="REP114" s="476"/>
      <c r="REQ114" s="476"/>
      <c r="RER114" s="476"/>
      <c r="RES114" s="476"/>
      <c r="RET114" s="476"/>
      <c r="REU114" s="476"/>
      <c r="REV114" s="476"/>
      <c r="REW114" s="475"/>
      <c r="REX114" s="476"/>
      <c r="REY114" s="476"/>
      <c r="REZ114" s="476"/>
      <c r="RFA114" s="476"/>
      <c r="RFB114" s="476"/>
      <c r="RFC114" s="476"/>
      <c r="RFD114" s="476"/>
      <c r="RFE114" s="475"/>
      <c r="RFF114" s="476"/>
      <c r="RFG114" s="476"/>
      <c r="RFH114" s="476"/>
      <c r="RFI114" s="476"/>
      <c r="RFJ114" s="476"/>
      <c r="RFK114" s="476"/>
      <c r="RFL114" s="476"/>
      <c r="RFM114" s="475"/>
      <c r="RFN114" s="476"/>
      <c r="RFO114" s="476"/>
      <c r="RFP114" s="476"/>
      <c r="RFQ114" s="476"/>
      <c r="RFR114" s="476"/>
      <c r="RFS114" s="476"/>
      <c r="RFT114" s="476"/>
      <c r="RFU114" s="475"/>
      <c r="RFV114" s="476"/>
      <c r="RFW114" s="476"/>
      <c r="RFX114" s="476"/>
      <c r="RFY114" s="476"/>
      <c r="RFZ114" s="476"/>
      <c r="RGA114" s="476"/>
      <c r="RGB114" s="476"/>
      <c r="RGC114" s="475"/>
      <c r="RGD114" s="476"/>
      <c r="RGE114" s="476"/>
      <c r="RGF114" s="476"/>
      <c r="RGG114" s="476"/>
      <c r="RGH114" s="476"/>
      <c r="RGI114" s="476"/>
      <c r="RGJ114" s="476"/>
      <c r="RGK114" s="475"/>
      <c r="RGL114" s="476"/>
      <c r="RGM114" s="476"/>
      <c r="RGN114" s="476"/>
      <c r="RGO114" s="476"/>
      <c r="RGP114" s="476"/>
      <c r="RGQ114" s="476"/>
      <c r="RGR114" s="476"/>
      <c r="RGS114" s="475"/>
      <c r="RGT114" s="476"/>
      <c r="RGU114" s="476"/>
      <c r="RGV114" s="476"/>
      <c r="RGW114" s="476"/>
      <c r="RGX114" s="476"/>
      <c r="RGY114" s="476"/>
      <c r="RGZ114" s="476"/>
      <c r="RHA114" s="475"/>
      <c r="RHB114" s="476"/>
      <c r="RHC114" s="476"/>
      <c r="RHD114" s="476"/>
      <c r="RHE114" s="476"/>
      <c r="RHF114" s="476"/>
      <c r="RHG114" s="476"/>
      <c r="RHH114" s="476"/>
      <c r="RHI114" s="475"/>
      <c r="RHJ114" s="476"/>
      <c r="RHK114" s="476"/>
      <c r="RHL114" s="476"/>
      <c r="RHM114" s="476"/>
      <c r="RHN114" s="476"/>
      <c r="RHO114" s="476"/>
      <c r="RHP114" s="476"/>
      <c r="RHQ114" s="475"/>
      <c r="RHR114" s="476"/>
      <c r="RHS114" s="476"/>
      <c r="RHT114" s="476"/>
      <c r="RHU114" s="476"/>
      <c r="RHV114" s="476"/>
      <c r="RHW114" s="476"/>
      <c r="RHX114" s="476"/>
      <c r="RHY114" s="475"/>
      <c r="RHZ114" s="476"/>
      <c r="RIA114" s="476"/>
      <c r="RIB114" s="476"/>
      <c r="RIC114" s="476"/>
      <c r="RID114" s="476"/>
      <c r="RIE114" s="476"/>
      <c r="RIF114" s="476"/>
      <c r="RIG114" s="475"/>
      <c r="RIH114" s="476"/>
      <c r="RII114" s="476"/>
      <c r="RIJ114" s="476"/>
      <c r="RIK114" s="476"/>
      <c r="RIL114" s="476"/>
      <c r="RIM114" s="476"/>
      <c r="RIN114" s="476"/>
      <c r="RIO114" s="475"/>
      <c r="RIP114" s="476"/>
      <c r="RIQ114" s="476"/>
      <c r="RIR114" s="476"/>
      <c r="RIS114" s="476"/>
      <c r="RIT114" s="476"/>
      <c r="RIU114" s="476"/>
      <c r="RIV114" s="476"/>
      <c r="RIW114" s="475"/>
      <c r="RIX114" s="476"/>
      <c r="RIY114" s="476"/>
      <c r="RIZ114" s="476"/>
      <c r="RJA114" s="476"/>
      <c r="RJB114" s="476"/>
      <c r="RJC114" s="476"/>
      <c r="RJD114" s="476"/>
      <c r="RJE114" s="475"/>
      <c r="RJF114" s="476"/>
      <c r="RJG114" s="476"/>
      <c r="RJH114" s="476"/>
      <c r="RJI114" s="476"/>
      <c r="RJJ114" s="476"/>
      <c r="RJK114" s="476"/>
      <c r="RJL114" s="476"/>
      <c r="RJM114" s="475"/>
      <c r="RJN114" s="476"/>
      <c r="RJO114" s="476"/>
      <c r="RJP114" s="476"/>
      <c r="RJQ114" s="476"/>
      <c r="RJR114" s="476"/>
      <c r="RJS114" s="476"/>
      <c r="RJT114" s="476"/>
      <c r="RJU114" s="475"/>
      <c r="RJV114" s="476"/>
      <c r="RJW114" s="476"/>
      <c r="RJX114" s="476"/>
      <c r="RJY114" s="476"/>
      <c r="RJZ114" s="476"/>
      <c r="RKA114" s="476"/>
      <c r="RKB114" s="476"/>
      <c r="RKC114" s="475"/>
      <c r="RKD114" s="476"/>
      <c r="RKE114" s="476"/>
      <c r="RKF114" s="476"/>
      <c r="RKG114" s="476"/>
      <c r="RKH114" s="476"/>
      <c r="RKI114" s="476"/>
      <c r="RKJ114" s="476"/>
      <c r="RKK114" s="475"/>
      <c r="RKL114" s="476"/>
      <c r="RKM114" s="476"/>
      <c r="RKN114" s="476"/>
      <c r="RKO114" s="476"/>
      <c r="RKP114" s="476"/>
      <c r="RKQ114" s="476"/>
      <c r="RKR114" s="476"/>
      <c r="RKS114" s="475"/>
      <c r="RKT114" s="476"/>
      <c r="RKU114" s="476"/>
      <c r="RKV114" s="476"/>
      <c r="RKW114" s="476"/>
      <c r="RKX114" s="476"/>
      <c r="RKY114" s="476"/>
      <c r="RKZ114" s="476"/>
      <c r="RLA114" s="475"/>
      <c r="RLB114" s="476"/>
      <c r="RLC114" s="476"/>
      <c r="RLD114" s="476"/>
      <c r="RLE114" s="476"/>
      <c r="RLF114" s="476"/>
      <c r="RLG114" s="476"/>
      <c r="RLH114" s="476"/>
      <c r="RLI114" s="475"/>
      <c r="RLJ114" s="476"/>
      <c r="RLK114" s="476"/>
      <c r="RLL114" s="476"/>
      <c r="RLM114" s="476"/>
      <c r="RLN114" s="476"/>
      <c r="RLO114" s="476"/>
      <c r="RLP114" s="476"/>
      <c r="RLQ114" s="475"/>
      <c r="RLR114" s="476"/>
      <c r="RLS114" s="476"/>
      <c r="RLT114" s="476"/>
      <c r="RLU114" s="476"/>
      <c r="RLV114" s="476"/>
      <c r="RLW114" s="476"/>
      <c r="RLX114" s="476"/>
      <c r="RLY114" s="475"/>
      <c r="RLZ114" s="476"/>
      <c r="RMA114" s="476"/>
      <c r="RMB114" s="476"/>
      <c r="RMC114" s="476"/>
      <c r="RMD114" s="476"/>
      <c r="RME114" s="476"/>
      <c r="RMF114" s="476"/>
      <c r="RMG114" s="475"/>
      <c r="RMH114" s="476"/>
      <c r="RMI114" s="476"/>
      <c r="RMJ114" s="476"/>
      <c r="RMK114" s="476"/>
      <c r="RML114" s="476"/>
      <c r="RMM114" s="476"/>
      <c r="RMN114" s="476"/>
      <c r="RMO114" s="475"/>
      <c r="RMP114" s="476"/>
      <c r="RMQ114" s="476"/>
      <c r="RMR114" s="476"/>
      <c r="RMS114" s="476"/>
      <c r="RMT114" s="476"/>
      <c r="RMU114" s="476"/>
      <c r="RMV114" s="476"/>
      <c r="RMW114" s="475"/>
      <c r="RMX114" s="476"/>
      <c r="RMY114" s="476"/>
      <c r="RMZ114" s="476"/>
      <c r="RNA114" s="476"/>
      <c r="RNB114" s="476"/>
      <c r="RNC114" s="476"/>
      <c r="RND114" s="476"/>
      <c r="RNE114" s="475"/>
      <c r="RNF114" s="476"/>
      <c r="RNG114" s="476"/>
      <c r="RNH114" s="476"/>
      <c r="RNI114" s="476"/>
      <c r="RNJ114" s="476"/>
      <c r="RNK114" s="476"/>
      <c r="RNL114" s="476"/>
      <c r="RNM114" s="475"/>
      <c r="RNN114" s="476"/>
      <c r="RNO114" s="476"/>
      <c r="RNP114" s="476"/>
      <c r="RNQ114" s="476"/>
      <c r="RNR114" s="476"/>
      <c r="RNS114" s="476"/>
      <c r="RNT114" s="476"/>
      <c r="RNU114" s="475"/>
      <c r="RNV114" s="476"/>
      <c r="RNW114" s="476"/>
      <c r="RNX114" s="476"/>
      <c r="RNY114" s="476"/>
      <c r="RNZ114" s="476"/>
      <c r="ROA114" s="476"/>
      <c r="ROB114" s="476"/>
      <c r="ROC114" s="475"/>
      <c r="ROD114" s="476"/>
      <c r="ROE114" s="476"/>
      <c r="ROF114" s="476"/>
      <c r="ROG114" s="476"/>
      <c r="ROH114" s="476"/>
      <c r="ROI114" s="476"/>
      <c r="ROJ114" s="476"/>
      <c r="ROK114" s="475"/>
      <c r="ROL114" s="476"/>
      <c r="ROM114" s="476"/>
      <c r="RON114" s="476"/>
      <c r="ROO114" s="476"/>
      <c r="ROP114" s="476"/>
      <c r="ROQ114" s="476"/>
      <c r="ROR114" s="476"/>
      <c r="ROS114" s="475"/>
      <c r="ROT114" s="476"/>
      <c r="ROU114" s="476"/>
      <c r="ROV114" s="476"/>
      <c r="ROW114" s="476"/>
      <c r="ROX114" s="476"/>
      <c r="ROY114" s="476"/>
      <c r="ROZ114" s="476"/>
      <c r="RPA114" s="475"/>
      <c r="RPB114" s="476"/>
      <c r="RPC114" s="476"/>
      <c r="RPD114" s="476"/>
      <c r="RPE114" s="476"/>
      <c r="RPF114" s="476"/>
      <c r="RPG114" s="476"/>
      <c r="RPH114" s="476"/>
      <c r="RPI114" s="475"/>
      <c r="RPJ114" s="476"/>
      <c r="RPK114" s="476"/>
      <c r="RPL114" s="476"/>
      <c r="RPM114" s="476"/>
      <c r="RPN114" s="476"/>
      <c r="RPO114" s="476"/>
      <c r="RPP114" s="476"/>
      <c r="RPQ114" s="475"/>
      <c r="RPR114" s="476"/>
      <c r="RPS114" s="476"/>
      <c r="RPT114" s="476"/>
      <c r="RPU114" s="476"/>
      <c r="RPV114" s="476"/>
      <c r="RPW114" s="476"/>
      <c r="RPX114" s="476"/>
      <c r="RPY114" s="475"/>
      <c r="RPZ114" s="476"/>
      <c r="RQA114" s="476"/>
      <c r="RQB114" s="476"/>
      <c r="RQC114" s="476"/>
      <c r="RQD114" s="476"/>
      <c r="RQE114" s="476"/>
      <c r="RQF114" s="476"/>
      <c r="RQG114" s="475"/>
      <c r="RQH114" s="476"/>
      <c r="RQI114" s="476"/>
      <c r="RQJ114" s="476"/>
      <c r="RQK114" s="476"/>
      <c r="RQL114" s="476"/>
      <c r="RQM114" s="476"/>
      <c r="RQN114" s="476"/>
      <c r="RQO114" s="475"/>
      <c r="RQP114" s="476"/>
      <c r="RQQ114" s="476"/>
      <c r="RQR114" s="476"/>
      <c r="RQS114" s="476"/>
      <c r="RQT114" s="476"/>
      <c r="RQU114" s="476"/>
      <c r="RQV114" s="476"/>
      <c r="RQW114" s="475"/>
      <c r="RQX114" s="476"/>
      <c r="RQY114" s="476"/>
      <c r="RQZ114" s="476"/>
      <c r="RRA114" s="476"/>
      <c r="RRB114" s="476"/>
      <c r="RRC114" s="476"/>
      <c r="RRD114" s="476"/>
      <c r="RRE114" s="475"/>
      <c r="RRF114" s="476"/>
      <c r="RRG114" s="476"/>
      <c r="RRH114" s="476"/>
      <c r="RRI114" s="476"/>
      <c r="RRJ114" s="476"/>
      <c r="RRK114" s="476"/>
      <c r="RRL114" s="476"/>
      <c r="RRM114" s="475"/>
      <c r="RRN114" s="476"/>
      <c r="RRO114" s="476"/>
      <c r="RRP114" s="476"/>
      <c r="RRQ114" s="476"/>
      <c r="RRR114" s="476"/>
      <c r="RRS114" s="476"/>
      <c r="RRT114" s="476"/>
      <c r="RRU114" s="475"/>
      <c r="RRV114" s="476"/>
      <c r="RRW114" s="476"/>
      <c r="RRX114" s="476"/>
      <c r="RRY114" s="476"/>
      <c r="RRZ114" s="476"/>
      <c r="RSA114" s="476"/>
      <c r="RSB114" s="476"/>
      <c r="RSC114" s="475"/>
      <c r="RSD114" s="476"/>
      <c r="RSE114" s="476"/>
      <c r="RSF114" s="476"/>
      <c r="RSG114" s="476"/>
      <c r="RSH114" s="476"/>
      <c r="RSI114" s="476"/>
      <c r="RSJ114" s="476"/>
      <c r="RSK114" s="475"/>
      <c r="RSL114" s="476"/>
      <c r="RSM114" s="476"/>
      <c r="RSN114" s="476"/>
      <c r="RSO114" s="476"/>
      <c r="RSP114" s="476"/>
      <c r="RSQ114" s="476"/>
      <c r="RSR114" s="476"/>
      <c r="RSS114" s="475"/>
      <c r="RST114" s="476"/>
      <c r="RSU114" s="476"/>
      <c r="RSV114" s="476"/>
      <c r="RSW114" s="476"/>
      <c r="RSX114" s="476"/>
      <c r="RSY114" s="476"/>
      <c r="RSZ114" s="476"/>
      <c r="RTA114" s="475"/>
      <c r="RTB114" s="476"/>
      <c r="RTC114" s="476"/>
      <c r="RTD114" s="476"/>
      <c r="RTE114" s="476"/>
      <c r="RTF114" s="476"/>
      <c r="RTG114" s="476"/>
      <c r="RTH114" s="476"/>
      <c r="RTI114" s="475"/>
      <c r="RTJ114" s="476"/>
      <c r="RTK114" s="476"/>
      <c r="RTL114" s="476"/>
      <c r="RTM114" s="476"/>
      <c r="RTN114" s="476"/>
      <c r="RTO114" s="476"/>
      <c r="RTP114" s="476"/>
      <c r="RTQ114" s="475"/>
      <c r="RTR114" s="476"/>
      <c r="RTS114" s="476"/>
      <c r="RTT114" s="476"/>
      <c r="RTU114" s="476"/>
      <c r="RTV114" s="476"/>
      <c r="RTW114" s="476"/>
      <c r="RTX114" s="476"/>
      <c r="RTY114" s="475"/>
      <c r="RTZ114" s="476"/>
      <c r="RUA114" s="476"/>
      <c r="RUB114" s="476"/>
      <c r="RUC114" s="476"/>
      <c r="RUD114" s="476"/>
      <c r="RUE114" s="476"/>
      <c r="RUF114" s="476"/>
      <c r="RUG114" s="475"/>
      <c r="RUH114" s="476"/>
      <c r="RUI114" s="476"/>
      <c r="RUJ114" s="476"/>
      <c r="RUK114" s="476"/>
      <c r="RUL114" s="476"/>
      <c r="RUM114" s="476"/>
      <c r="RUN114" s="476"/>
      <c r="RUO114" s="475"/>
      <c r="RUP114" s="476"/>
      <c r="RUQ114" s="476"/>
      <c r="RUR114" s="476"/>
      <c r="RUS114" s="476"/>
      <c r="RUT114" s="476"/>
      <c r="RUU114" s="476"/>
      <c r="RUV114" s="476"/>
      <c r="RUW114" s="475"/>
      <c r="RUX114" s="476"/>
      <c r="RUY114" s="476"/>
      <c r="RUZ114" s="476"/>
      <c r="RVA114" s="476"/>
      <c r="RVB114" s="476"/>
      <c r="RVC114" s="476"/>
      <c r="RVD114" s="476"/>
      <c r="RVE114" s="475"/>
      <c r="RVF114" s="476"/>
      <c r="RVG114" s="476"/>
      <c r="RVH114" s="476"/>
      <c r="RVI114" s="476"/>
      <c r="RVJ114" s="476"/>
      <c r="RVK114" s="476"/>
      <c r="RVL114" s="476"/>
      <c r="RVM114" s="475"/>
      <c r="RVN114" s="476"/>
      <c r="RVO114" s="476"/>
      <c r="RVP114" s="476"/>
      <c r="RVQ114" s="476"/>
      <c r="RVR114" s="476"/>
      <c r="RVS114" s="476"/>
      <c r="RVT114" s="476"/>
      <c r="RVU114" s="475"/>
      <c r="RVV114" s="476"/>
      <c r="RVW114" s="476"/>
      <c r="RVX114" s="476"/>
      <c r="RVY114" s="476"/>
      <c r="RVZ114" s="476"/>
      <c r="RWA114" s="476"/>
      <c r="RWB114" s="476"/>
      <c r="RWC114" s="475"/>
      <c r="RWD114" s="476"/>
      <c r="RWE114" s="476"/>
      <c r="RWF114" s="476"/>
      <c r="RWG114" s="476"/>
      <c r="RWH114" s="476"/>
      <c r="RWI114" s="476"/>
      <c r="RWJ114" s="476"/>
      <c r="RWK114" s="475"/>
      <c r="RWL114" s="476"/>
      <c r="RWM114" s="476"/>
      <c r="RWN114" s="476"/>
      <c r="RWO114" s="476"/>
      <c r="RWP114" s="476"/>
      <c r="RWQ114" s="476"/>
      <c r="RWR114" s="476"/>
      <c r="RWS114" s="475"/>
      <c r="RWT114" s="476"/>
      <c r="RWU114" s="476"/>
      <c r="RWV114" s="476"/>
      <c r="RWW114" s="476"/>
      <c r="RWX114" s="476"/>
      <c r="RWY114" s="476"/>
      <c r="RWZ114" s="476"/>
      <c r="RXA114" s="475"/>
      <c r="RXB114" s="476"/>
      <c r="RXC114" s="476"/>
      <c r="RXD114" s="476"/>
      <c r="RXE114" s="476"/>
      <c r="RXF114" s="476"/>
      <c r="RXG114" s="476"/>
      <c r="RXH114" s="476"/>
      <c r="RXI114" s="475"/>
      <c r="RXJ114" s="476"/>
      <c r="RXK114" s="476"/>
      <c r="RXL114" s="476"/>
      <c r="RXM114" s="476"/>
      <c r="RXN114" s="476"/>
      <c r="RXO114" s="476"/>
      <c r="RXP114" s="476"/>
      <c r="RXQ114" s="475"/>
      <c r="RXR114" s="476"/>
      <c r="RXS114" s="476"/>
      <c r="RXT114" s="476"/>
      <c r="RXU114" s="476"/>
      <c r="RXV114" s="476"/>
      <c r="RXW114" s="476"/>
      <c r="RXX114" s="476"/>
      <c r="RXY114" s="475"/>
      <c r="RXZ114" s="476"/>
      <c r="RYA114" s="476"/>
      <c r="RYB114" s="476"/>
      <c r="RYC114" s="476"/>
      <c r="RYD114" s="476"/>
      <c r="RYE114" s="476"/>
      <c r="RYF114" s="476"/>
      <c r="RYG114" s="475"/>
      <c r="RYH114" s="476"/>
      <c r="RYI114" s="476"/>
      <c r="RYJ114" s="476"/>
      <c r="RYK114" s="476"/>
      <c r="RYL114" s="476"/>
      <c r="RYM114" s="476"/>
      <c r="RYN114" s="476"/>
      <c r="RYO114" s="475"/>
      <c r="RYP114" s="476"/>
      <c r="RYQ114" s="476"/>
      <c r="RYR114" s="476"/>
      <c r="RYS114" s="476"/>
      <c r="RYT114" s="476"/>
      <c r="RYU114" s="476"/>
      <c r="RYV114" s="476"/>
      <c r="RYW114" s="475"/>
      <c r="RYX114" s="476"/>
      <c r="RYY114" s="476"/>
      <c r="RYZ114" s="476"/>
      <c r="RZA114" s="476"/>
      <c r="RZB114" s="476"/>
      <c r="RZC114" s="476"/>
      <c r="RZD114" s="476"/>
      <c r="RZE114" s="475"/>
      <c r="RZF114" s="476"/>
      <c r="RZG114" s="476"/>
      <c r="RZH114" s="476"/>
      <c r="RZI114" s="476"/>
      <c r="RZJ114" s="476"/>
      <c r="RZK114" s="476"/>
      <c r="RZL114" s="476"/>
      <c r="RZM114" s="475"/>
      <c r="RZN114" s="476"/>
      <c r="RZO114" s="476"/>
      <c r="RZP114" s="476"/>
      <c r="RZQ114" s="476"/>
      <c r="RZR114" s="476"/>
      <c r="RZS114" s="476"/>
      <c r="RZT114" s="476"/>
      <c r="RZU114" s="475"/>
      <c r="RZV114" s="476"/>
      <c r="RZW114" s="476"/>
      <c r="RZX114" s="476"/>
      <c r="RZY114" s="476"/>
      <c r="RZZ114" s="476"/>
      <c r="SAA114" s="476"/>
      <c r="SAB114" s="476"/>
      <c r="SAC114" s="475"/>
      <c r="SAD114" s="476"/>
      <c r="SAE114" s="476"/>
      <c r="SAF114" s="476"/>
      <c r="SAG114" s="476"/>
      <c r="SAH114" s="476"/>
      <c r="SAI114" s="476"/>
      <c r="SAJ114" s="476"/>
      <c r="SAK114" s="475"/>
      <c r="SAL114" s="476"/>
      <c r="SAM114" s="476"/>
      <c r="SAN114" s="476"/>
      <c r="SAO114" s="476"/>
      <c r="SAP114" s="476"/>
      <c r="SAQ114" s="476"/>
      <c r="SAR114" s="476"/>
      <c r="SAS114" s="475"/>
      <c r="SAT114" s="476"/>
      <c r="SAU114" s="476"/>
      <c r="SAV114" s="476"/>
      <c r="SAW114" s="476"/>
      <c r="SAX114" s="476"/>
      <c r="SAY114" s="476"/>
      <c r="SAZ114" s="476"/>
      <c r="SBA114" s="475"/>
      <c r="SBB114" s="476"/>
      <c r="SBC114" s="476"/>
      <c r="SBD114" s="476"/>
      <c r="SBE114" s="476"/>
      <c r="SBF114" s="476"/>
      <c r="SBG114" s="476"/>
      <c r="SBH114" s="476"/>
      <c r="SBI114" s="475"/>
      <c r="SBJ114" s="476"/>
      <c r="SBK114" s="476"/>
      <c r="SBL114" s="476"/>
      <c r="SBM114" s="476"/>
      <c r="SBN114" s="476"/>
      <c r="SBO114" s="476"/>
      <c r="SBP114" s="476"/>
      <c r="SBQ114" s="475"/>
      <c r="SBR114" s="476"/>
      <c r="SBS114" s="476"/>
      <c r="SBT114" s="476"/>
      <c r="SBU114" s="476"/>
      <c r="SBV114" s="476"/>
      <c r="SBW114" s="476"/>
      <c r="SBX114" s="476"/>
      <c r="SBY114" s="475"/>
      <c r="SBZ114" s="476"/>
      <c r="SCA114" s="476"/>
      <c r="SCB114" s="476"/>
      <c r="SCC114" s="476"/>
      <c r="SCD114" s="476"/>
      <c r="SCE114" s="476"/>
      <c r="SCF114" s="476"/>
      <c r="SCG114" s="475"/>
      <c r="SCH114" s="476"/>
      <c r="SCI114" s="476"/>
      <c r="SCJ114" s="476"/>
      <c r="SCK114" s="476"/>
      <c r="SCL114" s="476"/>
      <c r="SCM114" s="476"/>
      <c r="SCN114" s="476"/>
      <c r="SCO114" s="475"/>
      <c r="SCP114" s="476"/>
      <c r="SCQ114" s="476"/>
      <c r="SCR114" s="476"/>
      <c r="SCS114" s="476"/>
      <c r="SCT114" s="476"/>
      <c r="SCU114" s="476"/>
      <c r="SCV114" s="476"/>
      <c r="SCW114" s="475"/>
      <c r="SCX114" s="476"/>
      <c r="SCY114" s="476"/>
      <c r="SCZ114" s="476"/>
      <c r="SDA114" s="476"/>
      <c r="SDB114" s="476"/>
      <c r="SDC114" s="476"/>
      <c r="SDD114" s="476"/>
      <c r="SDE114" s="475"/>
      <c r="SDF114" s="476"/>
      <c r="SDG114" s="476"/>
      <c r="SDH114" s="476"/>
      <c r="SDI114" s="476"/>
      <c r="SDJ114" s="476"/>
      <c r="SDK114" s="476"/>
      <c r="SDL114" s="476"/>
      <c r="SDM114" s="475"/>
      <c r="SDN114" s="476"/>
      <c r="SDO114" s="476"/>
      <c r="SDP114" s="476"/>
      <c r="SDQ114" s="476"/>
      <c r="SDR114" s="476"/>
      <c r="SDS114" s="476"/>
      <c r="SDT114" s="476"/>
      <c r="SDU114" s="475"/>
      <c r="SDV114" s="476"/>
      <c r="SDW114" s="476"/>
      <c r="SDX114" s="476"/>
      <c r="SDY114" s="476"/>
      <c r="SDZ114" s="476"/>
      <c r="SEA114" s="476"/>
      <c r="SEB114" s="476"/>
      <c r="SEC114" s="475"/>
      <c r="SED114" s="476"/>
      <c r="SEE114" s="476"/>
      <c r="SEF114" s="476"/>
      <c r="SEG114" s="476"/>
      <c r="SEH114" s="476"/>
      <c r="SEI114" s="476"/>
      <c r="SEJ114" s="476"/>
      <c r="SEK114" s="475"/>
      <c r="SEL114" s="476"/>
      <c r="SEM114" s="476"/>
      <c r="SEN114" s="476"/>
      <c r="SEO114" s="476"/>
      <c r="SEP114" s="476"/>
      <c r="SEQ114" s="476"/>
      <c r="SER114" s="476"/>
      <c r="SES114" s="475"/>
      <c r="SET114" s="476"/>
      <c r="SEU114" s="476"/>
      <c r="SEV114" s="476"/>
      <c r="SEW114" s="476"/>
      <c r="SEX114" s="476"/>
      <c r="SEY114" s="476"/>
      <c r="SEZ114" s="476"/>
      <c r="SFA114" s="475"/>
      <c r="SFB114" s="476"/>
      <c r="SFC114" s="476"/>
      <c r="SFD114" s="476"/>
      <c r="SFE114" s="476"/>
      <c r="SFF114" s="476"/>
      <c r="SFG114" s="476"/>
      <c r="SFH114" s="476"/>
      <c r="SFI114" s="475"/>
      <c r="SFJ114" s="476"/>
      <c r="SFK114" s="476"/>
      <c r="SFL114" s="476"/>
      <c r="SFM114" s="476"/>
      <c r="SFN114" s="476"/>
      <c r="SFO114" s="476"/>
      <c r="SFP114" s="476"/>
      <c r="SFQ114" s="475"/>
      <c r="SFR114" s="476"/>
      <c r="SFS114" s="476"/>
      <c r="SFT114" s="476"/>
      <c r="SFU114" s="476"/>
      <c r="SFV114" s="476"/>
      <c r="SFW114" s="476"/>
      <c r="SFX114" s="476"/>
      <c r="SFY114" s="475"/>
      <c r="SFZ114" s="476"/>
      <c r="SGA114" s="476"/>
      <c r="SGB114" s="476"/>
      <c r="SGC114" s="476"/>
      <c r="SGD114" s="476"/>
      <c r="SGE114" s="476"/>
      <c r="SGF114" s="476"/>
      <c r="SGG114" s="475"/>
      <c r="SGH114" s="476"/>
      <c r="SGI114" s="476"/>
      <c r="SGJ114" s="476"/>
      <c r="SGK114" s="476"/>
      <c r="SGL114" s="476"/>
      <c r="SGM114" s="476"/>
      <c r="SGN114" s="476"/>
      <c r="SGO114" s="475"/>
      <c r="SGP114" s="476"/>
      <c r="SGQ114" s="476"/>
      <c r="SGR114" s="476"/>
      <c r="SGS114" s="476"/>
      <c r="SGT114" s="476"/>
      <c r="SGU114" s="476"/>
      <c r="SGV114" s="476"/>
      <c r="SGW114" s="475"/>
      <c r="SGX114" s="476"/>
      <c r="SGY114" s="476"/>
      <c r="SGZ114" s="476"/>
      <c r="SHA114" s="476"/>
      <c r="SHB114" s="476"/>
      <c r="SHC114" s="476"/>
      <c r="SHD114" s="476"/>
      <c r="SHE114" s="475"/>
      <c r="SHF114" s="476"/>
      <c r="SHG114" s="476"/>
      <c r="SHH114" s="476"/>
      <c r="SHI114" s="476"/>
      <c r="SHJ114" s="476"/>
      <c r="SHK114" s="476"/>
      <c r="SHL114" s="476"/>
      <c r="SHM114" s="475"/>
      <c r="SHN114" s="476"/>
      <c r="SHO114" s="476"/>
      <c r="SHP114" s="476"/>
      <c r="SHQ114" s="476"/>
      <c r="SHR114" s="476"/>
      <c r="SHS114" s="476"/>
      <c r="SHT114" s="476"/>
      <c r="SHU114" s="475"/>
      <c r="SHV114" s="476"/>
      <c r="SHW114" s="476"/>
      <c r="SHX114" s="476"/>
      <c r="SHY114" s="476"/>
      <c r="SHZ114" s="476"/>
      <c r="SIA114" s="476"/>
      <c r="SIB114" s="476"/>
      <c r="SIC114" s="475"/>
      <c r="SID114" s="476"/>
      <c r="SIE114" s="476"/>
      <c r="SIF114" s="476"/>
      <c r="SIG114" s="476"/>
      <c r="SIH114" s="476"/>
      <c r="SII114" s="476"/>
      <c r="SIJ114" s="476"/>
      <c r="SIK114" s="475"/>
      <c r="SIL114" s="476"/>
      <c r="SIM114" s="476"/>
      <c r="SIN114" s="476"/>
      <c r="SIO114" s="476"/>
      <c r="SIP114" s="476"/>
      <c r="SIQ114" s="476"/>
      <c r="SIR114" s="476"/>
      <c r="SIS114" s="475"/>
      <c r="SIT114" s="476"/>
      <c r="SIU114" s="476"/>
      <c r="SIV114" s="476"/>
      <c r="SIW114" s="476"/>
      <c r="SIX114" s="476"/>
      <c r="SIY114" s="476"/>
      <c r="SIZ114" s="476"/>
      <c r="SJA114" s="475"/>
      <c r="SJB114" s="476"/>
      <c r="SJC114" s="476"/>
      <c r="SJD114" s="476"/>
      <c r="SJE114" s="476"/>
      <c r="SJF114" s="476"/>
      <c r="SJG114" s="476"/>
      <c r="SJH114" s="476"/>
      <c r="SJI114" s="475"/>
      <c r="SJJ114" s="476"/>
      <c r="SJK114" s="476"/>
      <c r="SJL114" s="476"/>
      <c r="SJM114" s="476"/>
      <c r="SJN114" s="476"/>
      <c r="SJO114" s="476"/>
      <c r="SJP114" s="476"/>
      <c r="SJQ114" s="475"/>
      <c r="SJR114" s="476"/>
      <c r="SJS114" s="476"/>
      <c r="SJT114" s="476"/>
      <c r="SJU114" s="476"/>
      <c r="SJV114" s="476"/>
      <c r="SJW114" s="476"/>
      <c r="SJX114" s="476"/>
      <c r="SJY114" s="475"/>
      <c r="SJZ114" s="476"/>
      <c r="SKA114" s="476"/>
      <c r="SKB114" s="476"/>
      <c r="SKC114" s="476"/>
      <c r="SKD114" s="476"/>
      <c r="SKE114" s="476"/>
      <c r="SKF114" s="476"/>
      <c r="SKG114" s="475"/>
      <c r="SKH114" s="476"/>
      <c r="SKI114" s="476"/>
      <c r="SKJ114" s="476"/>
      <c r="SKK114" s="476"/>
      <c r="SKL114" s="476"/>
      <c r="SKM114" s="476"/>
      <c r="SKN114" s="476"/>
      <c r="SKO114" s="475"/>
      <c r="SKP114" s="476"/>
      <c r="SKQ114" s="476"/>
      <c r="SKR114" s="476"/>
      <c r="SKS114" s="476"/>
      <c r="SKT114" s="476"/>
      <c r="SKU114" s="476"/>
      <c r="SKV114" s="476"/>
      <c r="SKW114" s="475"/>
      <c r="SKX114" s="476"/>
      <c r="SKY114" s="476"/>
      <c r="SKZ114" s="476"/>
      <c r="SLA114" s="476"/>
      <c r="SLB114" s="476"/>
      <c r="SLC114" s="476"/>
      <c r="SLD114" s="476"/>
      <c r="SLE114" s="475"/>
      <c r="SLF114" s="476"/>
      <c r="SLG114" s="476"/>
      <c r="SLH114" s="476"/>
      <c r="SLI114" s="476"/>
      <c r="SLJ114" s="476"/>
      <c r="SLK114" s="476"/>
      <c r="SLL114" s="476"/>
      <c r="SLM114" s="475"/>
      <c r="SLN114" s="476"/>
      <c r="SLO114" s="476"/>
      <c r="SLP114" s="476"/>
      <c r="SLQ114" s="476"/>
      <c r="SLR114" s="476"/>
      <c r="SLS114" s="476"/>
      <c r="SLT114" s="476"/>
      <c r="SLU114" s="475"/>
      <c r="SLV114" s="476"/>
      <c r="SLW114" s="476"/>
      <c r="SLX114" s="476"/>
      <c r="SLY114" s="476"/>
      <c r="SLZ114" s="476"/>
      <c r="SMA114" s="476"/>
      <c r="SMB114" s="476"/>
      <c r="SMC114" s="475"/>
      <c r="SMD114" s="476"/>
      <c r="SME114" s="476"/>
      <c r="SMF114" s="476"/>
      <c r="SMG114" s="476"/>
      <c r="SMH114" s="476"/>
      <c r="SMI114" s="476"/>
      <c r="SMJ114" s="476"/>
      <c r="SMK114" s="475"/>
      <c r="SML114" s="476"/>
      <c r="SMM114" s="476"/>
      <c r="SMN114" s="476"/>
      <c r="SMO114" s="476"/>
      <c r="SMP114" s="476"/>
      <c r="SMQ114" s="476"/>
      <c r="SMR114" s="476"/>
      <c r="SMS114" s="475"/>
      <c r="SMT114" s="476"/>
      <c r="SMU114" s="476"/>
      <c r="SMV114" s="476"/>
      <c r="SMW114" s="476"/>
      <c r="SMX114" s="476"/>
      <c r="SMY114" s="476"/>
      <c r="SMZ114" s="476"/>
      <c r="SNA114" s="475"/>
      <c r="SNB114" s="476"/>
      <c r="SNC114" s="476"/>
      <c r="SND114" s="476"/>
      <c r="SNE114" s="476"/>
      <c r="SNF114" s="476"/>
      <c r="SNG114" s="476"/>
      <c r="SNH114" s="476"/>
      <c r="SNI114" s="475"/>
      <c r="SNJ114" s="476"/>
      <c r="SNK114" s="476"/>
      <c r="SNL114" s="476"/>
      <c r="SNM114" s="476"/>
      <c r="SNN114" s="476"/>
      <c r="SNO114" s="476"/>
      <c r="SNP114" s="476"/>
      <c r="SNQ114" s="475"/>
      <c r="SNR114" s="476"/>
      <c r="SNS114" s="476"/>
      <c r="SNT114" s="476"/>
      <c r="SNU114" s="476"/>
      <c r="SNV114" s="476"/>
      <c r="SNW114" s="476"/>
      <c r="SNX114" s="476"/>
      <c r="SNY114" s="475"/>
      <c r="SNZ114" s="476"/>
      <c r="SOA114" s="476"/>
      <c r="SOB114" s="476"/>
      <c r="SOC114" s="476"/>
      <c r="SOD114" s="476"/>
      <c r="SOE114" s="476"/>
      <c r="SOF114" s="476"/>
      <c r="SOG114" s="475"/>
      <c r="SOH114" s="476"/>
      <c r="SOI114" s="476"/>
      <c r="SOJ114" s="476"/>
      <c r="SOK114" s="476"/>
      <c r="SOL114" s="476"/>
      <c r="SOM114" s="476"/>
      <c r="SON114" s="476"/>
      <c r="SOO114" s="475"/>
      <c r="SOP114" s="476"/>
      <c r="SOQ114" s="476"/>
      <c r="SOR114" s="476"/>
      <c r="SOS114" s="476"/>
      <c r="SOT114" s="476"/>
      <c r="SOU114" s="476"/>
      <c r="SOV114" s="476"/>
      <c r="SOW114" s="475"/>
      <c r="SOX114" s="476"/>
      <c r="SOY114" s="476"/>
      <c r="SOZ114" s="476"/>
      <c r="SPA114" s="476"/>
      <c r="SPB114" s="476"/>
      <c r="SPC114" s="476"/>
      <c r="SPD114" s="476"/>
      <c r="SPE114" s="475"/>
      <c r="SPF114" s="476"/>
      <c r="SPG114" s="476"/>
      <c r="SPH114" s="476"/>
      <c r="SPI114" s="476"/>
      <c r="SPJ114" s="476"/>
      <c r="SPK114" s="476"/>
      <c r="SPL114" s="476"/>
      <c r="SPM114" s="475"/>
      <c r="SPN114" s="476"/>
      <c r="SPO114" s="476"/>
      <c r="SPP114" s="476"/>
      <c r="SPQ114" s="476"/>
      <c r="SPR114" s="476"/>
      <c r="SPS114" s="476"/>
      <c r="SPT114" s="476"/>
      <c r="SPU114" s="475"/>
      <c r="SPV114" s="476"/>
      <c r="SPW114" s="476"/>
      <c r="SPX114" s="476"/>
      <c r="SPY114" s="476"/>
      <c r="SPZ114" s="476"/>
      <c r="SQA114" s="476"/>
      <c r="SQB114" s="476"/>
      <c r="SQC114" s="475"/>
      <c r="SQD114" s="476"/>
      <c r="SQE114" s="476"/>
      <c r="SQF114" s="476"/>
      <c r="SQG114" s="476"/>
      <c r="SQH114" s="476"/>
      <c r="SQI114" s="476"/>
      <c r="SQJ114" s="476"/>
      <c r="SQK114" s="475"/>
      <c r="SQL114" s="476"/>
      <c r="SQM114" s="476"/>
      <c r="SQN114" s="476"/>
      <c r="SQO114" s="476"/>
      <c r="SQP114" s="476"/>
      <c r="SQQ114" s="476"/>
      <c r="SQR114" s="476"/>
      <c r="SQS114" s="475"/>
      <c r="SQT114" s="476"/>
      <c r="SQU114" s="476"/>
      <c r="SQV114" s="476"/>
      <c r="SQW114" s="476"/>
      <c r="SQX114" s="476"/>
      <c r="SQY114" s="476"/>
      <c r="SQZ114" s="476"/>
      <c r="SRA114" s="475"/>
      <c r="SRB114" s="476"/>
      <c r="SRC114" s="476"/>
      <c r="SRD114" s="476"/>
      <c r="SRE114" s="476"/>
      <c r="SRF114" s="476"/>
      <c r="SRG114" s="476"/>
      <c r="SRH114" s="476"/>
      <c r="SRI114" s="475"/>
      <c r="SRJ114" s="476"/>
      <c r="SRK114" s="476"/>
      <c r="SRL114" s="476"/>
      <c r="SRM114" s="476"/>
      <c r="SRN114" s="476"/>
      <c r="SRO114" s="476"/>
      <c r="SRP114" s="476"/>
      <c r="SRQ114" s="475"/>
      <c r="SRR114" s="476"/>
      <c r="SRS114" s="476"/>
      <c r="SRT114" s="476"/>
      <c r="SRU114" s="476"/>
      <c r="SRV114" s="476"/>
      <c r="SRW114" s="476"/>
      <c r="SRX114" s="476"/>
      <c r="SRY114" s="475"/>
      <c r="SRZ114" s="476"/>
      <c r="SSA114" s="476"/>
      <c r="SSB114" s="476"/>
      <c r="SSC114" s="476"/>
      <c r="SSD114" s="476"/>
      <c r="SSE114" s="476"/>
      <c r="SSF114" s="476"/>
      <c r="SSG114" s="475"/>
      <c r="SSH114" s="476"/>
      <c r="SSI114" s="476"/>
      <c r="SSJ114" s="476"/>
      <c r="SSK114" s="476"/>
      <c r="SSL114" s="476"/>
      <c r="SSM114" s="476"/>
      <c r="SSN114" s="476"/>
      <c r="SSO114" s="475"/>
      <c r="SSP114" s="476"/>
      <c r="SSQ114" s="476"/>
      <c r="SSR114" s="476"/>
      <c r="SSS114" s="476"/>
      <c r="SST114" s="476"/>
      <c r="SSU114" s="476"/>
      <c r="SSV114" s="476"/>
      <c r="SSW114" s="475"/>
      <c r="SSX114" s="476"/>
      <c r="SSY114" s="476"/>
      <c r="SSZ114" s="476"/>
      <c r="STA114" s="476"/>
      <c r="STB114" s="476"/>
      <c r="STC114" s="476"/>
      <c r="STD114" s="476"/>
      <c r="STE114" s="475"/>
      <c r="STF114" s="476"/>
      <c r="STG114" s="476"/>
      <c r="STH114" s="476"/>
      <c r="STI114" s="476"/>
      <c r="STJ114" s="476"/>
      <c r="STK114" s="476"/>
      <c r="STL114" s="476"/>
      <c r="STM114" s="475"/>
      <c r="STN114" s="476"/>
      <c r="STO114" s="476"/>
      <c r="STP114" s="476"/>
      <c r="STQ114" s="476"/>
      <c r="STR114" s="476"/>
      <c r="STS114" s="476"/>
      <c r="STT114" s="476"/>
      <c r="STU114" s="475"/>
      <c r="STV114" s="476"/>
      <c r="STW114" s="476"/>
      <c r="STX114" s="476"/>
      <c r="STY114" s="476"/>
      <c r="STZ114" s="476"/>
      <c r="SUA114" s="476"/>
      <c r="SUB114" s="476"/>
      <c r="SUC114" s="475"/>
      <c r="SUD114" s="476"/>
      <c r="SUE114" s="476"/>
      <c r="SUF114" s="476"/>
      <c r="SUG114" s="476"/>
      <c r="SUH114" s="476"/>
      <c r="SUI114" s="476"/>
      <c r="SUJ114" s="476"/>
      <c r="SUK114" s="475"/>
      <c r="SUL114" s="476"/>
      <c r="SUM114" s="476"/>
      <c r="SUN114" s="476"/>
      <c r="SUO114" s="476"/>
      <c r="SUP114" s="476"/>
      <c r="SUQ114" s="476"/>
      <c r="SUR114" s="476"/>
      <c r="SUS114" s="475"/>
      <c r="SUT114" s="476"/>
      <c r="SUU114" s="476"/>
      <c r="SUV114" s="476"/>
      <c r="SUW114" s="476"/>
      <c r="SUX114" s="476"/>
      <c r="SUY114" s="476"/>
      <c r="SUZ114" s="476"/>
      <c r="SVA114" s="475"/>
      <c r="SVB114" s="476"/>
      <c r="SVC114" s="476"/>
      <c r="SVD114" s="476"/>
      <c r="SVE114" s="476"/>
      <c r="SVF114" s="476"/>
      <c r="SVG114" s="476"/>
      <c r="SVH114" s="476"/>
      <c r="SVI114" s="475"/>
      <c r="SVJ114" s="476"/>
      <c r="SVK114" s="476"/>
      <c r="SVL114" s="476"/>
      <c r="SVM114" s="476"/>
      <c r="SVN114" s="476"/>
      <c r="SVO114" s="476"/>
      <c r="SVP114" s="476"/>
      <c r="SVQ114" s="475"/>
      <c r="SVR114" s="476"/>
      <c r="SVS114" s="476"/>
      <c r="SVT114" s="476"/>
      <c r="SVU114" s="476"/>
      <c r="SVV114" s="476"/>
      <c r="SVW114" s="476"/>
      <c r="SVX114" s="476"/>
      <c r="SVY114" s="475"/>
      <c r="SVZ114" s="476"/>
      <c r="SWA114" s="476"/>
      <c r="SWB114" s="476"/>
      <c r="SWC114" s="476"/>
      <c r="SWD114" s="476"/>
      <c r="SWE114" s="476"/>
      <c r="SWF114" s="476"/>
      <c r="SWG114" s="475"/>
      <c r="SWH114" s="476"/>
      <c r="SWI114" s="476"/>
      <c r="SWJ114" s="476"/>
      <c r="SWK114" s="476"/>
      <c r="SWL114" s="476"/>
      <c r="SWM114" s="476"/>
      <c r="SWN114" s="476"/>
      <c r="SWO114" s="475"/>
      <c r="SWP114" s="476"/>
      <c r="SWQ114" s="476"/>
      <c r="SWR114" s="476"/>
      <c r="SWS114" s="476"/>
      <c r="SWT114" s="476"/>
      <c r="SWU114" s="476"/>
      <c r="SWV114" s="476"/>
      <c r="SWW114" s="475"/>
      <c r="SWX114" s="476"/>
      <c r="SWY114" s="476"/>
      <c r="SWZ114" s="476"/>
      <c r="SXA114" s="476"/>
      <c r="SXB114" s="476"/>
      <c r="SXC114" s="476"/>
      <c r="SXD114" s="476"/>
      <c r="SXE114" s="475"/>
      <c r="SXF114" s="476"/>
      <c r="SXG114" s="476"/>
      <c r="SXH114" s="476"/>
      <c r="SXI114" s="476"/>
      <c r="SXJ114" s="476"/>
      <c r="SXK114" s="476"/>
      <c r="SXL114" s="476"/>
      <c r="SXM114" s="475"/>
      <c r="SXN114" s="476"/>
      <c r="SXO114" s="476"/>
      <c r="SXP114" s="476"/>
      <c r="SXQ114" s="476"/>
      <c r="SXR114" s="476"/>
      <c r="SXS114" s="476"/>
      <c r="SXT114" s="476"/>
      <c r="SXU114" s="475"/>
      <c r="SXV114" s="476"/>
      <c r="SXW114" s="476"/>
      <c r="SXX114" s="476"/>
      <c r="SXY114" s="476"/>
      <c r="SXZ114" s="476"/>
      <c r="SYA114" s="476"/>
      <c r="SYB114" s="476"/>
      <c r="SYC114" s="475"/>
      <c r="SYD114" s="476"/>
      <c r="SYE114" s="476"/>
      <c r="SYF114" s="476"/>
      <c r="SYG114" s="476"/>
      <c r="SYH114" s="476"/>
      <c r="SYI114" s="476"/>
      <c r="SYJ114" s="476"/>
      <c r="SYK114" s="475"/>
      <c r="SYL114" s="476"/>
      <c r="SYM114" s="476"/>
      <c r="SYN114" s="476"/>
      <c r="SYO114" s="476"/>
      <c r="SYP114" s="476"/>
      <c r="SYQ114" s="476"/>
      <c r="SYR114" s="476"/>
      <c r="SYS114" s="475"/>
      <c r="SYT114" s="476"/>
      <c r="SYU114" s="476"/>
      <c r="SYV114" s="476"/>
      <c r="SYW114" s="476"/>
      <c r="SYX114" s="476"/>
      <c r="SYY114" s="476"/>
      <c r="SYZ114" s="476"/>
      <c r="SZA114" s="475"/>
      <c r="SZB114" s="476"/>
      <c r="SZC114" s="476"/>
      <c r="SZD114" s="476"/>
      <c r="SZE114" s="476"/>
      <c r="SZF114" s="476"/>
      <c r="SZG114" s="476"/>
      <c r="SZH114" s="476"/>
      <c r="SZI114" s="475"/>
      <c r="SZJ114" s="476"/>
      <c r="SZK114" s="476"/>
      <c r="SZL114" s="476"/>
      <c r="SZM114" s="476"/>
      <c r="SZN114" s="476"/>
      <c r="SZO114" s="476"/>
      <c r="SZP114" s="476"/>
      <c r="SZQ114" s="475"/>
      <c r="SZR114" s="476"/>
      <c r="SZS114" s="476"/>
      <c r="SZT114" s="476"/>
      <c r="SZU114" s="476"/>
      <c r="SZV114" s="476"/>
      <c r="SZW114" s="476"/>
      <c r="SZX114" s="476"/>
      <c r="SZY114" s="475"/>
      <c r="SZZ114" s="476"/>
      <c r="TAA114" s="476"/>
      <c r="TAB114" s="476"/>
      <c r="TAC114" s="476"/>
      <c r="TAD114" s="476"/>
      <c r="TAE114" s="476"/>
      <c r="TAF114" s="476"/>
      <c r="TAG114" s="475"/>
      <c r="TAH114" s="476"/>
      <c r="TAI114" s="476"/>
      <c r="TAJ114" s="476"/>
      <c r="TAK114" s="476"/>
      <c r="TAL114" s="476"/>
      <c r="TAM114" s="476"/>
      <c r="TAN114" s="476"/>
      <c r="TAO114" s="475"/>
      <c r="TAP114" s="476"/>
      <c r="TAQ114" s="476"/>
      <c r="TAR114" s="476"/>
      <c r="TAS114" s="476"/>
      <c r="TAT114" s="476"/>
      <c r="TAU114" s="476"/>
      <c r="TAV114" s="476"/>
      <c r="TAW114" s="475"/>
      <c r="TAX114" s="476"/>
      <c r="TAY114" s="476"/>
      <c r="TAZ114" s="476"/>
      <c r="TBA114" s="476"/>
      <c r="TBB114" s="476"/>
      <c r="TBC114" s="476"/>
      <c r="TBD114" s="476"/>
      <c r="TBE114" s="475"/>
      <c r="TBF114" s="476"/>
      <c r="TBG114" s="476"/>
      <c r="TBH114" s="476"/>
      <c r="TBI114" s="476"/>
      <c r="TBJ114" s="476"/>
      <c r="TBK114" s="476"/>
      <c r="TBL114" s="476"/>
      <c r="TBM114" s="475"/>
      <c r="TBN114" s="476"/>
      <c r="TBO114" s="476"/>
      <c r="TBP114" s="476"/>
      <c r="TBQ114" s="476"/>
      <c r="TBR114" s="476"/>
      <c r="TBS114" s="476"/>
      <c r="TBT114" s="476"/>
      <c r="TBU114" s="475"/>
      <c r="TBV114" s="476"/>
      <c r="TBW114" s="476"/>
      <c r="TBX114" s="476"/>
      <c r="TBY114" s="476"/>
      <c r="TBZ114" s="476"/>
      <c r="TCA114" s="476"/>
      <c r="TCB114" s="476"/>
      <c r="TCC114" s="475"/>
      <c r="TCD114" s="476"/>
      <c r="TCE114" s="476"/>
      <c r="TCF114" s="476"/>
      <c r="TCG114" s="476"/>
      <c r="TCH114" s="476"/>
      <c r="TCI114" s="476"/>
      <c r="TCJ114" s="476"/>
      <c r="TCK114" s="475"/>
      <c r="TCL114" s="476"/>
      <c r="TCM114" s="476"/>
      <c r="TCN114" s="476"/>
      <c r="TCO114" s="476"/>
      <c r="TCP114" s="476"/>
      <c r="TCQ114" s="476"/>
      <c r="TCR114" s="476"/>
      <c r="TCS114" s="475"/>
      <c r="TCT114" s="476"/>
      <c r="TCU114" s="476"/>
      <c r="TCV114" s="476"/>
      <c r="TCW114" s="476"/>
      <c r="TCX114" s="476"/>
      <c r="TCY114" s="476"/>
      <c r="TCZ114" s="476"/>
      <c r="TDA114" s="475"/>
      <c r="TDB114" s="476"/>
      <c r="TDC114" s="476"/>
      <c r="TDD114" s="476"/>
      <c r="TDE114" s="476"/>
      <c r="TDF114" s="476"/>
      <c r="TDG114" s="476"/>
      <c r="TDH114" s="476"/>
      <c r="TDI114" s="475"/>
      <c r="TDJ114" s="476"/>
      <c r="TDK114" s="476"/>
      <c r="TDL114" s="476"/>
      <c r="TDM114" s="476"/>
      <c r="TDN114" s="476"/>
      <c r="TDO114" s="476"/>
      <c r="TDP114" s="476"/>
      <c r="TDQ114" s="475"/>
      <c r="TDR114" s="476"/>
      <c r="TDS114" s="476"/>
      <c r="TDT114" s="476"/>
      <c r="TDU114" s="476"/>
      <c r="TDV114" s="476"/>
      <c r="TDW114" s="476"/>
      <c r="TDX114" s="476"/>
      <c r="TDY114" s="475"/>
      <c r="TDZ114" s="476"/>
      <c r="TEA114" s="476"/>
      <c r="TEB114" s="476"/>
      <c r="TEC114" s="476"/>
      <c r="TED114" s="476"/>
      <c r="TEE114" s="476"/>
      <c r="TEF114" s="476"/>
      <c r="TEG114" s="475"/>
      <c r="TEH114" s="476"/>
      <c r="TEI114" s="476"/>
      <c r="TEJ114" s="476"/>
      <c r="TEK114" s="476"/>
      <c r="TEL114" s="476"/>
      <c r="TEM114" s="476"/>
      <c r="TEN114" s="476"/>
      <c r="TEO114" s="475"/>
      <c r="TEP114" s="476"/>
      <c r="TEQ114" s="476"/>
      <c r="TER114" s="476"/>
      <c r="TES114" s="476"/>
      <c r="TET114" s="476"/>
      <c r="TEU114" s="476"/>
      <c r="TEV114" s="476"/>
      <c r="TEW114" s="475"/>
      <c r="TEX114" s="476"/>
      <c r="TEY114" s="476"/>
      <c r="TEZ114" s="476"/>
      <c r="TFA114" s="476"/>
      <c r="TFB114" s="476"/>
      <c r="TFC114" s="476"/>
      <c r="TFD114" s="476"/>
      <c r="TFE114" s="475"/>
      <c r="TFF114" s="476"/>
      <c r="TFG114" s="476"/>
      <c r="TFH114" s="476"/>
      <c r="TFI114" s="476"/>
      <c r="TFJ114" s="476"/>
      <c r="TFK114" s="476"/>
      <c r="TFL114" s="476"/>
      <c r="TFM114" s="475"/>
      <c r="TFN114" s="476"/>
      <c r="TFO114" s="476"/>
      <c r="TFP114" s="476"/>
      <c r="TFQ114" s="476"/>
      <c r="TFR114" s="476"/>
      <c r="TFS114" s="476"/>
      <c r="TFT114" s="476"/>
      <c r="TFU114" s="475"/>
      <c r="TFV114" s="476"/>
      <c r="TFW114" s="476"/>
      <c r="TFX114" s="476"/>
      <c r="TFY114" s="476"/>
      <c r="TFZ114" s="476"/>
      <c r="TGA114" s="476"/>
      <c r="TGB114" s="476"/>
      <c r="TGC114" s="475"/>
      <c r="TGD114" s="476"/>
      <c r="TGE114" s="476"/>
      <c r="TGF114" s="476"/>
      <c r="TGG114" s="476"/>
      <c r="TGH114" s="476"/>
      <c r="TGI114" s="476"/>
      <c r="TGJ114" s="476"/>
      <c r="TGK114" s="475"/>
      <c r="TGL114" s="476"/>
      <c r="TGM114" s="476"/>
      <c r="TGN114" s="476"/>
      <c r="TGO114" s="476"/>
      <c r="TGP114" s="476"/>
      <c r="TGQ114" s="476"/>
      <c r="TGR114" s="476"/>
      <c r="TGS114" s="475"/>
      <c r="TGT114" s="476"/>
      <c r="TGU114" s="476"/>
      <c r="TGV114" s="476"/>
      <c r="TGW114" s="476"/>
      <c r="TGX114" s="476"/>
      <c r="TGY114" s="476"/>
      <c r="TGZ114" s="476"/>
      <c r="THA114" s="475"/>
      <c r="THB114" s="476"/>
      <c r="THC114" s="476"/>
      <c r="THD114" s="476"/>
      <c r="THE114" s="476"/>
      <c r="THF114" s="476"/>
      <c r="THG114" s="476"/>
      <c r="THH114" s="476"/>
      <c r="THI114" s="475"/>
      <c r="THJ114" s="476"/>
      <c r="THK114" s="476"/>
      <c r="THL114" s="476"/>
      <c r="THM114" s="476"/>
      <c r="THN114" s="476"/>
      <c r="THO114" s="476"/>
      <c r="THP114" s="476"/>
      <c r="THQ114" s="475"/>
      <c r="THR114" s="476"/>
      <c r="THS114" s="476"/>
      <c r="THT114" s="476"/>
      <c r="THU114" s="476"/>
      <c r="THV114" s="476"/>
      <c r="THW114" s="476"/>
      <c r="THX114" s="476"/>
      <c r="THY114" s="475"/>
      <c r="THZ114" s="476"/>
      <c r="TIA114" s="476"/>
      <c r="TIB114" s="476"/>
      <c r="TIC114" s="476"/>
      <c r="TID114" s="476"/>
      <c r="TIE114" s="476"/>
      <c r="TIF114" s="476"/>
      <c r="TIG114" s="475"/>
      <c r="TIH114" s="476"/>
      <c r="TII114" s="476"/>
      <c r="TIJ114" s="476"/>
      <c r="TIK114" s="476"/>
      <c r="TIL114" s="476"/>
      <c r="TIM114" s="476"/>
      <c r="TIN114" s="476"/>
      <c r="TIO114" s="475"/>
      <c r="TIP114" s="476"/>
      <c r="TIQ114" s="476"/>
      <c r="TIR114" s="476"/>
      <c r="TIS114" s="476"/>
      <c r="TIT114" s="476"/>
      <c r="TIU114" s="476"/>
      <c r="TIV114" s="476"/>
      <c r="TIW114" s="475"/>
      <c r="TIX114" s="476"/>
      <c r="TIY114" s="476"/>
      <c r="TIZ114" s="476"/>
      <c r="TJA114" s="476"/>
      <c r="TJB114" s="476"/>
      <c r="TJC114" s="476"/>
      <c r="TJD114" s="476"/>
      <c r="TJE114" s="475"/>
      <c r="TJF114" s="476"/>
      <c r="TJG114" s="476"/>
      <c r="TJH114" s="476"/>
      <c r="TJI114" s="476"/>
      <c r="TJJ114" s="476"/>
      <c r="TJK114" s="476"/>
      <c r="TJL114" s="476"/>
      <c r="TJM114" s="475"/>
      <c r="TJN114" s="476"/>
      <c r="TJO114" s="476"/>
      <c r="TJP114" s="476"/>
      <c r="TJQ114" s="476"/>
      <c r="TJR114" s="476"/>
      <c r="TJS114" s="476"/>
      <c r="TJT114" s="476"/>
      <c r="TJU114" s="475"/>
      <c r="TJV114" s="476"/>
      <c r="TJW114" s="476"/>
      <c r="TJX114" s="476"/>
      <c r="TJY114" s="476"/>
      <c r="TJZ114" s="476"/>
      <c r="TKA114" s="476"/>
      <c r="TKB114" s="476"/>
      <c r="TKC114" s="475"/>
      <c r="TKD114" s="476"/>
      <c r="TKE114" s="476"/>
      <c r="TKF114" s="476"/>
      <c r="TKG114" s="476"/>
      <c r="TKH114" s="476"/>
      <c r="TKI114" s="476"/>
      <c r="TKJ114" s="476"/>
      <c r="TKK114" s="475"/>
      <c r="TKL114" s="476"/>
      <c r="TKM114" s="476"/>
      <c r="TKN114" s="476"/>
      <c r="TKO114" s="476"/>
      <c r="TKP114" s="476"/>
      <c r="TKQ114" s="476"/>
      <c r="TKR114" s="476"/>
      <c r="TKS114" s="475"/>
      <c r="TKT114" s="476"/>
      <c r="TKU114" s="476"/>
      <c r="TKV114" s="476"/>
      <c r="TKW114" s="476"/>
      <c r="TKX114" s="476"/>
      <c r="TKY114" s="476"/>
      <c r="TKZ114" s="476"/>
      <c r="TLA114" s="475"/>
      <c r="TLB114" s="476"/>
      <c r="TLC114" s="476"/>
      <c r="TLD114" s="476"/>
      <c r="TLE114" s="476"/>
      <c r="TLF114" s="476"/>
      <c r="TLG114" s="476"/>
      <c r="TLH114" s="476"/>
      <c r="TLI114" s="475"/>
      <c r="TLJ114" s="476"/>
      <c r="TLK114" s="476"/>
      <c r="TLL114" s="476"/>
      <c r="TLM114" s="476"/>
      <c r="TLN114" s="476"/>
      <c r="TLO114" s="476"/>
      <c r="TLP114" s="476"/>
      <c r="TLQ114" s="475"/>
      <c r="TLR114" s="476"/>
      <c r="TLS114" s="476"/>
      <c r="TLT114" s="476"/>
      <c r="TLU114" s="476"/>
      <c r="TLV114" s="476"/>
      <c r="TLW114" s="476"/>
      <c r="TLX114" s="476"/>
      <c r="TLY114" s="475"/>
      <c r="TLZ114" s="476"/>
      <c r="TMA114" s="476"/>
      <c r="TMB114" s="476"/>
      <c r="TMC114" s="476"/>
      <c r="TMD114" s="476"/>
      <c r="TME114" s="476"/>
      <c r="TMF114" s="476"/>
      <c r="TMG114" s="475"/>
      <c r="TMH114" s="476"/>
      <c r="TMI114" s="476"/>
      <c r="TMJ114" s="476"/>
      <c r="TMK114" s="476"/>
      <c r="TML114" s="476"/>
      <c r="TMM114" s="476"/>
      <c r="TMN114" s="476"/>
      <c r="TMO114" s="475"/>
      <c r="TMP114" s="476"/>
      <c r="TMQ114" s="476"/>
      <c r="TMR114" s="476"/>
      <c r="TMS114" s="476"/>
      <c r="TMT114" s="476"/>
      <c r="TMU114" s="476"/>
      <c r="TMV114" s="476"/>
      <c r="TMW114" s="475"/>
      <c r="TMX114" s="476"/>
      <c r="TMY114" s="476"/>
      <c r="TMZ114" s="476"/>
      <c r="TNA114" s="476"/>
      <c r="TNB114" s="476"/>
      <c r="TNC114" s="476"/>
      <c r="TND114" s="476"/>
      <c r="TNE114" s="475"/>
      <c r="TNF114" s="476"/>
      <c r="TNG114" s="476"/>
      <c r="TNH114" s="476"/>
      <c r="TNI114" s="476"/>
      <c r="TNJ114" s="476"/>
      <c r="TNK114" s="476"/>
      <c r="TNL114" s="476"/>
      <c r="TNM114" s="475"/>
      <c r="TNN114" s="476"/>
      <c r="TNO114" s="476"/>
      <c r="TNP114" s="476"/>
      <c r="TNQ114" s="476"/>
      <c r="TNR114" s="476"/>
      <c r="TNS114" s="476"/>
      <c r="TNT114" s="476"/>
      <c r="TNU114" s="475"/>
      <c r="TNV114" s="476"/>
      <c r="TNW114" s="476"/>
      <c r="TNX114" s="476"/>
      <c r="TNY114" s="476"/>
      <c r="TNZ114" s="476"/>
      <c r="TOA114" s="476"/>
      <c r="TOB114" s="476"/>
      <c r="TOC114" s="475"/>
      <c r="TOD114" s="476"/>
      <c r="TOE114" s="476"/>
      <c r="TOF114" s="476"/>
      <c r="TOG114" s="476"/>
      <c r="TOH114" s="476"/>
      <c r="TOI114" s="476"/>
      <c r="TOJ114" s="476"/>
      <c r="TOK114" s="475"/>
      <c r="TOL114" s="476"/>
      <c r="TOM114" s="476"/>
      <c r="TON114" s="476"/>
      <c r="TOO114" s="476"/>
      <c r="TOP114" s="476"/>
      <c r="TOQ114" s="476"/>
      <c r="TOR114" s="476"/>
      <c r="TOS114" s="475"/>
      <c r="TOT114" s="476"/>
      <c r="TOU114" s="476"/>
      <c r="TOV114" s="476"/>
      <c r="TOW114" s="476"/>
      <c r="TOX114" s="476"/>
      <c r="TOY114" s="476"/>
      <c r="TOZ114" s="476"/>
      <c r="TPA114" s="475"/>
      <c r="TPB114" s="476"/>
      <c r="TPC114" s="476"/>
      <c r="TPD114" s="476"/>
      <c r="TPE114" s="476"/>
      <c r="TPF114" s="476"/>
      <c r="TPG114" s="476"/>
      <c r="TPH114" s="476"/>
      <c r="TPI114" s="475"/>
      <c r="TPJ114" s="476"/>
      <c r="TPK114" s="476"/>
      <c r="TPL114" s="476"/>
      <c r="TPM114" s="476"/>
      <c r="TPN114" s="476"/>
      <c r="TPO114" s="476"/>
      <c r="TPP114" s="476"/>
      <c r="TPQ114" s="475"/>
      <c r="TPR114" s="476"/>
      <c r="TPS114" s="476"/>
      <c r="TPT114" s="476"/>
      <c r="TPU114" s="476"/>
      <c r="TPV114" s="476"/>
      <c r="TPW114" s="476"/>
      <c r="TPX114" s="476"/>
      <c r="TPY114" s="475"/>
      <c r="TPZ114" s="476"/>
      <c r="TQA114" s="476"/>
      <c r="TQB114" s="476"/>
      <c r="TQC114" s="476"/>
      <c r="TQD114" s="476"/>
      <c r="TQE114" s="476"/>
      <c r="TQF114" s="476"/>
      <c r="TQG114" s="475"/>
      <c r="TQH114" s="476"/>
      <c r="TQI114" s="476"/>
      <c r="TQJ114" s="476"/>
      <c r="TQK114" s="476"/>
      <c r="TQL114" s="476"/>
      <c r="TQM114" s="476"/>
      <c r="TQN114" s="476"/>
      <c r="TQO114" s="475"/>
      <c r="TQP114" s="476"/>
      <c r="TQQ114" s="476"/>
      <c r="TQR114" s="476"/>
      <c r="TQS114" s="476"/>
      <c r="TQT114" s="476"/>
      <c r="TQU114" s="476"/>
      <c r="TQV114" s="476"/>
      <c r="TQW114" s="475"/>
      <c r="TQX114" s="476"/>
      <c r="TQY114" s="476"/>
      <c r="TQZ114" s="476"/>
      <c r="TRA114" s="476"/>
      <c r="TRB114" s="476"/>
      <c r="TRC114" s="476"/>
      <c r="TRD114" s="476"/>
      <c r="TRE114" s="475"/>
      <c r="TRF114" s="476"/>
      <c r="TRG114" s="476"/>
      <c r="TRH114" s="476"/>
      <c r="TRI114" s="476"/>
      <c r="TRJ114" s="476"/>
      <c r="TRK114" s="476"/>
      <c r="TRL114" s="476"/>
      <c r="TRM114" s="475"/>
      <c r="TRN114" s="476"/>
      <c r="TRO114" s="476"/>
      <c r="TRP114" s="476"/>
      <c r="TRQ114" s="476"/>
      <c r="TRR114" s="476"/>
      <c r="TRS114" s="476"/>
      <c r="TRT114" s="476"/>
      <c r="TRU114" s="475"/>
      <c r="TRV114" s="476"/>
      <c r="TRW114" s="476"/>
      <c r="TRX114" s="476"/>
      <c r="TRY114" s="476"/>
      <c r="TRZ114" s="476"/>
      <c r="TSA114" s="476"/>
      <c r="TSB114" s="476"/>
      <c r="TSC114" s="475"/>
      <c r="TSD114" s="476"/>
      <c r="TSE114" s="476"/>
      <c r="TSF114" s="476"/>
      <c r="TSG114" s="476"/>
      <c r="TSH114" s="476"/>
      <c r="TSI114" s="476"/>
      <c r="TSJ114" s="476"/>
      <c r="TSK114" s="475"/>
      <c r="TSL114" s="476"/>
      <c r="TSM114" s="476"/>
      <c r="TSN114" s="476"/>
      <c r="TSO114" s="476"/>
      <c r="TSP114" s="476"/>
      <c r="TSQ114" s="476"/>
      <c r="TSR114" s="476"/>
      <c r="TSS114" s="475"/>
      <c r="TST114" s="476"/>
      <c r="TSU114" s="476"/>
      <c r="TSV114" s="476"/>
      <c r="TSW114" s="476"/>
      <c r="TSX114" s="476"/>
      <c r="TSY114" s="476"/>
      <c r="TSZ114" s="476"/>
      <c r="TTA114" s="475"/>
      <c r="TTB114" s="476"/>
      <c r="TTC114" s="476"/>
      <c r="TTD114" s="476"/>
      <c r="TTE114" s="476"/>
      <c r="TTF114" s="476"/>
      <c r="TTG114" s="476"/>
      <c r="TTH114" s="476"/>
      <c r="TTI114" s="475"/>
      <c r="TTJ114" s="476"/>
      <c r="TTK114" s="476"/>
      <c r="TTL114" s="476"/>
      <c r="TTM114" s="476"/>
      <c r="TTN114" s="476"/>
      <c r="TTO114" s="476"/>
      <c r="TTP114" s="476"/>
      <c r="TTQ114" s="475"/>
      <c r="TTR114" s="476"/>
      <c r="TTS114" s="476"/>
      <c r="TTT114" s="476"/>
      <c r="TTU114" s="476"/>
      <c r="TTV114" s="476"/>
      <c r="TTW114" s="476"/>
      <c r="TTX114" s="476"/>
      <c r="TTY114" s="475"/>
      <c r="TTZ114" s="476"/>
      <c r="TUA114" s="476"/>
      <c r="TUB114" s="476"/>
      <c r="TUC114" s="476"/>
      <c r="TUD114" s="476"/>
      <c r="TUE114" s="476"/>
      <c r="TUF114" s="476"/>
      <c r="TUG114" s="475"/>
      <c r="TUH114" s="476"/>
      <c r="TUI114" s="476"/>
      <c r="TUJ114" s="476"/>
      <c r="TUK114" s="476"/>
      <c r="TUL114" s="476"/>
      <c r="TUM114" s="476"/>
      <c r="TUN114" s="476"/>
      <c r="TUO114" s="475"/>
      <c r="TUP114" s="476"/>
      <c r="TUQ114" s="476"/>
      <c r="TUR114" s="476"/>
      <c r="TUS114" s="476"/>
      <c r="TUT114" s="476"/>
      <c r="TUU114" s="476"/>
      <c r="TUV114" s="476"/>
      <c r="TUW114" s="475"/>
      <c r="TUX114" s="476"/>
      <c r="TUY114" s="476"/>
      <c r="TUZ114" s="476"/>
      <c r="TVA114" s="476"/>
      <c r="TVB114" s="476"/>
      <c r="TVC114" s="476"/>
      <c r="TVD114" s="476"/>
      <c r="TVE114" s="475"/>
      <c r="TVF114" s="476"/>
      <c r="TVG114" s="476"/>
      <c r="TVH114" s="476"/>
      <c r="TVI114" s="476"/>
      <c r="TVJ114" s="476"/>
      <c r="TVK114" s="476"/>
      <c r="TVL114" s="476"/>
      <c r="TVM114" s="475"/>
      <c r="TVN114" s="476"/>
      <c r="TVO114" s="476"/>
      <c r="TVP114" s="476"/>
      <c r="TVQ114" s="476"/>
      <c r="TVR114" s="476"/>
      <c r="TVS114" s="476"/>
      <c r="TVT114" s="476"/>
      <c r="TVU114" s="475"/>
      <c r="TVV114" s="476"/>
      <c r="TVW114" s="476"/>
      <c r="TVX114" s="476"/>
      <c r="TVY114" s="476"/>
      <c r="TVZ114" s="476"/>
      <c r="TWA114" s="476"/>
      <c r="TWB114" s="476"/>
      <c r="TWC114" s="475"/>
      <c r="TWD114" s="476"/>
      <c r="TWE114" s="476"/>
      <c r="TWF114" s="476"/>
      <c r="TWG114" s="476"/>
      <c r="TWH114" s="476"/>
      <c r="TWI114" s="476"/>
      <c r="TWJ114" s="476"/>
      <c r="TWK114" s="475"/>
      <c r="TWL114" s="476"/>
      <c r="TWM114" s="476"/>
      <c r="TWN114" s="476"/>
      <c r="TWO114" s="476"/>
      <c r="TWP114" s="476"/>
      <c r="TWQ114" s="476"/>
      <c r="TWR114" s="476"/>
      <c r="TWS114" s="475"/>
      <c r="TWT114" s="476"/>
      <c r="TWU114" s="476"/>
      <c r="TWV114" s="476"/>
      <c r="TWW114" s="476"/>
      <c r="TWX114" s="476"/>
      <c r="TWY114" s="476"/>
      <c r="TWZ114" s="476"/>
      <c r="TXA114" s="475"/>
      <c r="TXB114" s="476"/>
      <c r="TXC114" s="476"/>
      <c r="TXD114" s="476"/>
      <c r="TXE114" s="476"/>
      <c r="TXF114" s="476"/>
      <c r="TXG114" s="476"/>
      <c r="TXH114" s="476"/>
      <c r="TXI114" s="475"/>
      <c r="TXJ114" s="476"/>
      <c r="TXK114" s="476"/>
      <c r="TXL114" s="476"/>
      <c r="TXM114" s="476"/>
      <c r="TXN114" s="476"/>
      <c r="TXO114" s="476"/>
      <c r="TXP114" s="476"/>
      <c r="TXQ114" s="475"/>
      <c r="TXR114" s="476"/>
      <c r="TXS114" s="476"/>
      <c r="TXT114" s="476"/>
      <c r="TXU114" s="476"/>
      <c r="TXV114" s="476"/>
      <c r="TXW114" s="476"/>
      <c r="TXX114" s="476"/>
      <c r="TXY114" s="475"/>
      <c r="TXZ114" s="476"/>
      <c r="TYA114" s="476"/>
      <c r="TYB114" s="476"/>
      <c r="TYC114" s="476"/>
      <c r="TYD114" s="476"/>
      <c r="TYE114" s="476"/>
      <c r="TYF114" s="476"/>
      <c r="TYG114" s="475"/>
      <c r="TYH114" s="476"/>
      <c r="TYI114" s="476"/>
      <c r="TYJ114" s="476"/>
      <c r="TYK114" s="476"/>
      <c r="TYL114" s="476"/>
      <c r="TYM114" s="476"/>
      <c r="TYN114" s="476"/>
      <c r="TYO114" s="475"/>
      <c r="TYP114" s="476"/>
      <c r="TYQ114" s="476"/>
      <c r="TYR114" s="476"/>
      <c r="TYS114" s="476"/>
      <c r="TYT114" s="476"/>
      <c r="TYU114" s="476"/>
      <c r="TYV114" s="476"/>
      <c r="TYW114" s="475"/>
      <c r="TYX114" s="476"/>
      <c r="TYY114" s="476"/>
      <c r="TYZ114" s="476"/>
      <c r="TZA114" s="476"/>
      <c r="TZB114" s="476"/>
      <c r="TZC114" s="476"/>
      <c r="TZD114" s="476"/>
      <c r="TZE114" s="475"/>
      <c r="TZF114" s="476"/>
      <c r="TZG114" s="476"/>
      <c r="TZH114" s="476"/>
      <c r="TZI114" s="476"/>
      <c r="TZJ114" s="476"/>
      <c r="TZK114" s="476"/>
      <c r="TZL114" s="476"/>
      <c r="TZM114" s="475"/>
      <c r="TZN114" s="476"/>
      <c r="TZO114" s="476"/>
      <c r="TZP114" s="476"/>
      <c r="TZQ114" s="476"/>
      <c r="TZR114" s="476"/>
      <c r="TZS114" s="476"/>
      <c r="TZT114" s="476"/>
      <c r="TZU114" s="475"/>
      <c r="TZV114" s="476"/>
      <c r="TZW114" s="476"/>
      <c r="TZX114" s="476"/>
      <c r="TZY114" s="476"/>
      <c r="TZZ114" s="476"/>
      <c r="UAA114" s="476"/>
      <c r="UAB114" s="476"/>
      <c r="UAC114" s="475"/>
      <c r="UAD114" s="476"/>
      <c r="UAE114" s="476"/>
      <c r="UAF114" s="476"/>
      <c r="UAG114" s="476"/>
      <c r="UAH114" s="476"/>
      <c r="UAI114" s="476"/>
      <c r="UAJ114" s="476"/>
      <c r="UAK114" s="475"/>
      <c r="UAL114" s="476"/>
      <c r="UAM114" s="476"/>
      <c r="UAN114" s="476"/>
      <c r="UAO114" s="476"/>
      <c r="UAP114" s="476"/>
      <c r="UAQ114" s="476"/>
      <c r="UAR114" s="476"/>
      <c r="UAS114" s="475"/>
      <c r="UAT114" s="476"/>
      <c r="UAU114" s="476"/>
      <c r="UAV114" s="476"/>
      <c r="UAW114" s="476"/>
      <c r="UAX114" s="476"/>
      <c r="UAY114" s="476"/>
      <c r="UAZ114" s="476"/>
      <c r="UBA114" s="475"/>
      <c r="UBB114" s="476"/>
      <c r="UBC114" s="476"/>
      <c r="UBD114" s="476"/>
      <c r="UBE114" s="476"/>
      <c r="UBF114" s="476"/>
      <c r="UBG114" s="476"/>
      <c r="UBH114" s="476"/>
      <c r="UBI114" s="475"/>
      <c r="UBJ114" s="476"/>
      <c r="UBK114" s="476"/>
      <c r="UBL114" s="476"/>
      <c r="UBM114" s="476"/>
      <c r="UBN114" s="476"/>
      <c r="UBO114" s="476"/>
      <c r="UBP114" s="476"/>
      <c r="UBQ114" s="475"/>
      <c r="UBR114" s="476"/>
      <c r="UBS114" s="476"/>
      <c r="UBT114" s="476"/>
      <c r="UBU114" s="476"/>
      <c r="UBV114" s="476"/>
      <c r="UBW114" s="476"/>
      <c r="UBX114" s="476"/>
      <c r="UBY114" s="475"/>
      <c r="UBZ114" s="476"/>
      <c r="UCA114" s="476"/>
      <c r="UCB114" s="476"/>
      <c r="UCC114" s="476"/>
      <c r="UCD114" s="476"/>
      <c r="UCE114" s="476"/>
      <c r="UCF114" s="476"/>
      <c r="UCG114" s="475"/>
      <c r="UCH114" s="476"/>
      <c r="UCI114" s="476"/>
      <c r="UCJ114" s="476"/>
      <c r="UCK114" s="476"/>
      <c r="UCL114" s="476"/>
      <c r="UCM114" s="476"/>
      <c r="UCN114" s="476"/>
      <c r="UCO114" s="475"/>
      <c r="UCP114" s="476"/>
      <c r="UCQ114" s="476"/>
      <c r="UCR114" s="476"/>
      <c r="UCS114" s="476"/>
      <c r="UCT114" s="476"/>
      <c r="UCU114" s="476"/>
      <c r="UCV114" s="476"/>
      <c r="UCW114" s="475"/>
      <c r="UCX114" s="476"/>
      <c r="UCY114" s="476"/>
      <c r="UCZ114" s="476"/>
      <c r="UDA114" s="476"/>
      <c r="UDB114" s="476"/>
      <c r="UDC114" s="476"/>
      <c r="UDD114" s="476"/>
      <c r="UDE114" s="475"/>
      <c r="UDF114" s="476"/>
      <c r="UDG114" s="476"/>
      <c r="UDH114" s="476"/>
      <c r="UDI114" s="476"/>
      <c r="UDJ114" s="476"/>
      <c r="UDK114" s="476"/>
      <c r="UDL114" s="476"/>
      <c r="UDM114" s="475"/>
      <c r="UDN114" s="476"/>
      <c r="UDO114" s="476"/>
      <c r="UDP114" s="476"/>
      <c r="UDQ114" s="476"/>
      <c r="UDR114" s="476"/>
      <c r="UDS114" s="476"/>
      <c r="UDT114" s="476"/>
      <c r="UDU114" s="475"/>
      <c r="UDV114" s="476"/>
      <c r="UDW114" s="476"/>
      <c r="UDX114" s="476"/>
      <c r="UDY114" s="476"/>
      <c r="UDZ114" s="476"/>
      <c r="UEA114" s="476"/>
      <c r="UEB114" s="476"/>
      <c r="UEC114" s="475"/>
      <c r="UED114" s="476"/>
      <c r="UEE114" s="476"/>
      <c r="UEF114" s="476"/>
      <c r="UEG114" s="476"/>
      <c r="UEH114" s="476"/>
      <c r="UEI114" s="476"/>
      <c r="UEJ114" s="476"/>
      <c r="UEK114" s="475"/>
      <c r="UEL114" s="476"/>
      <c r="UEM114" s="476"/>
      <c r="UEN114" s="476"/>
      <c r="UEO114" s="476"/>
      <c r="UEP114" s="476"/>
      <c r="UEQ114" s="476"/>
      <c r="UER114" s="476"/>
      <c r="UES114" s="475"/>
      <c r="UET114" s="476"/>
      <c r="UEU114" s="476"/>
      <c r="UEV114" s="476"/>
      <c r="UEW114" s="476"/>
      <c r="UEX114" s="476"/>
      <c r="UEY114" s="476"/>
      <c r="UEZ114" s="476"/>
      <c r="UFA114" s="475"/>
      <c r="UFB114" s="476"/>
      <c r="UFC114" s="476"/>
      <c r="UFD114" s="476"/>
      <c r="UFE114" s="476"/>
      <c r="UFF114" s="476"/>
      <c r="UFG114" s="476"/>
      <c r="UFH114" s="476"/>
      <c r="UFI114" s="475"/>
      <c r="UFJ114" s="476"/>
      <c r="UFK114" s="476"/>
      <c r="UFL114" s="476"/>
      <c r="UFM114" s="476"/>
      <c r="UFN114" s="476"/>
      <c r="UFO114" s="476"/>
      <c r="UFP114" s="476"/>
      <c r="UFQ114" s="475"/>
      <c r="UFR114" s="476"/>
      <c r="UFS114" s="476"/>
      <c r="UFT114" s="476"/>
      <c r="UFU114" s="476"/>
      <c r="UFV114" s="476"/>
      <c r="UFW114" s="476"/>
      <c r="UFX114" s="476"/>
      <c r="UFY114" s="475"/>
      <c r="UFZ114" s="476"/>
      <c r="UGA114" s="476"/>
      <c r="UGB114" s="476"/>
      <c r="UGC114" s="476"/>
      <c r="UGD114" s="476"/>
      <c r="UGE114" s="476"/>
      <c r="UGF114" s="476"/>
      <c r="UGG114" s="475"/>
      <c r="UGH114" s="476"/>
      <c r="UGI114" s="476"/>
      <c r="UGJ114" s="476"/>
      <c r="UGK114" s="476"/>
      <c r="UGL114" s="476"/>
      <c r="UGM114" s="476"/>
      <c r="UGN114" s="476"/>
      <c r="UGO114" s="475"/>
      <c r="UGP114" s="476"/>
      <c r="UGQ114" s="476"/>
      <c r="UGR114" s="476"/>
      <c r="UGS114" s="476"/>
      <c r="UGT114" s="476"/>
      <c r="UGU114" s="476"/>
      <c r="UGV114" s="476"/>
      <c r="UGW114" s="475"/>
      <c r="UGX114" s="476"/>
      <c r="UGY114" s="476"/>
      <c r="UGZ114" s="476"/>
      <c r="UHA114" s="476"/>
      <c r="UHB114" s="476"/>
      <c r="UHC114" s="476"/>
      <c r="UHD114" s="476"/>
      <c r="UHE114" s="475"/>
      <c r="UHF114" s="476"/>
      <c r="UHG114" s="476"/>
      <c r="UHH114" s="476"/>
      <c r="UHI114" s="476"/>
      <c r="UHJ114" s="476"/>
      <c r="UHK114" s="476"/>
      <c r="UHL114" s="476"/>
      <c r="UHM114" s="475"/>
      <c r="UHN114" s="476"/>
      <c r="UHO114" s="476"/>
      <c r="UHP114" s="476"/>
      <c r="UHQ114" s="476"/>
      <c r="UHR114" s="476"/>
      <c r="UHS114" s="476"/>
      <c r="UHT114" s="476"/>
      <c r="UHU114" s="475"/>
      <c r="UHV114" s="476"/>
      <c r="UHW114" s="476"/>
      <c r="UHX114" s="476"/>
      <c r="UHY114" s="476"/>
      <c r="UHZ114" s="476"/>
      <c r="UIA114" s="476"/>
      <c r="UIB114" s="476"/>
      <c r="UIC114" s="475"/>
      <c r="UID114" s="476"/>
      <c r="UIE114" s="476"/>
      <c r="UIF114" s="476"/>
      <c r="UIG114" s="476"/>
      <c r="UIH114" s="476"/>
      <c r="UII114" s="476"/>
      <c r="UIJ114" s="476"/>
      <c r="UIK114" s="475"/>
      <c r="UIL114" s="476"/>
      <c r="UIM114" s="476"/>
      <c r="UIN114" s="476"/>
      <c r="UIO114" s="476"/>
      <c r="UIP114" s="476"/>
      <c r="UIQ114" s="476"/>
      <c r="UIR114" s="476"/>
      <c r="UIS114" s="475"/>
      <c r="UIT114" s="476"/>
      <c r="UIU114" s="476"/>
      <c r="UIV114" s="476"/>
      <c r="UIW114" s="476"/>
      <c r="UIX114" s="476"/>
      <c r="UIY114" s="476"/>
      <c r="UIZ114" s="476"/>
      <c r="UJA114" s="475"/>
      <c r="UJB114" s="476"/>
      <c r="UJC114" s="476"/>
      <c r="UJD114" s="476"/>
      <c r="UJE114" s="476"/>
      <c r="UJF114" s="476"/>
      <c r="UJG114" s="476"/>
      <c r="UJH114" s="476"/>
      <c r="UJI114" s="475"/>
      <c r="UJJ114" s="476"/>
      <c r="UJK114" s="476"/>
      <c r="UJL114" s="476"/>
      <c r="UJM114" s="476"/>
      <c r="UJN114" s="476"/>
      <c r="UJO114" s="476"/>
      <c r="UJP114" s="476"/>
      <c r="UJQ114" s="475"/>
      <c r="UJR114" s="476"/>
      <c r="UJS114" s="476"/>
      <c r="UJT114" s="476"/>
      <c r="UJU114" s="476"/>
      <c r="UJV114" s="476"/>
      <c r="UJW114" s="476"/>
      <c r="UJX114" s="476"/>
      <c r="UJY114" s="475"/>
      <c r="UJZ114" s="476"/>
      <c r="UKA114" s="476"/>
      <c r="UKB114" s="476"/>
      <c r="UKC114" s="476"/>
      <c r="UKD114" s="476"/>
      <c r="UKE114" s="476"/>
      <c r="UKF114" s="476"/>
      <c r="UKG114" s="475"/>
      <c r="UKH114" s="476"/>
      <c r="UKI114" s="476"/>
      <c r="UKJ114" s="476"/>
      <c r="UKK114" s="476"/>
      <c r="UKL114" s="476"/>
      <c r="UKM114" s="476"/>
      <c r="UKN114" s="476"/>
      <c r="UKO114" s="475"/>
      <c r="UKP114" s="476"/>
      <c r="UKQ114" s="476"/>
      <c r="UKR114" s="476"/>
      <c r="UKS114" s="476"/>
      <c r="UKT114" s="476"/>
      <c r="UKU114" s="476"/>
      <c r="UKV114" s="476"/>
      <c r="UKW114" s="475"/>
      <c r="UKX114" s="476"/>
      <c r="UKY114" s="476"/>
      <c r="UKZ114" s="476"/>
      <c r="ULA114" s="476"/>
      <c r="ULB114" s="476"/>
      <c r="ULC114" s="476"/>
      <c r="ULD114" s="476"/>
      <c r="ULE114" s="475"/>
      <c r="ULF114" s="476"/>
      <c r="ULG114" s="476"/>
      <c r="ULH114" s="476"/>
      <c r="ULI114" s="476"/>
      <c r="ULJ114" s="476"/>
      <c r="ULK114" s="476"/>
      <c r="ULL114" s="476"/>
      <c r="ULM114" s="475"/>
      <c r="ULN114" s="476"/>
      <c r="ULO114" s="476"/>
      <c r="ULP114" s="476"/>
      <c r="ULQ114" s="476"/>
      <c r="ULR114" s="476"/>
      <c r="ULS114" s="476"/>
      <c r="ULT114" s="476"/>
      <c r="ULU114" s="475"/>
      <c r="ULV114" s="476"/>
      <c r="ULW114" s="476"/>
      <c r="ULX114" s="476"/>
      <c r="ULY114" s="476"/>
      <c r="ULZ114" s="476"/>
      <c r="UMA114" s="476"/>
      <c r="UMB114" s="476"/>
      <c r="UMC114" s="475"/>
      <c r="UMD114" s="476"/>
      <c r="UME114" s="476"/>
      <c r="UMF114" s="476"/>
      <c r="UMG114" s="476"/>
      <c r="UMH114" s="476"/>
      <c r="UMI114" s="476"/>
      <c r="UMJ114" s="476"/>
      <c r="UMK114" s="475"/>
      <c r="UML114" s="476"/>
      <c r="UMM114" s="476"/>
      <c r="UMN114" s="476"/>
      <c r="UMO114" s="476"/>
      <c r="UMP114" s="476"/>
      <c r="UMQ114" s="476"/>
      <c r="UMR114" s="476"/>
      <c r="UMS114" s="475"/>
      <c r="UMT114" s="476"/>
      <c r="UMU114" s="476"/>
      <c r="UMV114" s="476"/>
      <c r="UMW114" s="476"/>
      <c r="UMX114" s="476"/>
      <c r="UMY114" s="476"/>
      <c r="UMZ114" s="476"/>
      <c r="UNA114" s="475"/>
      <c r="UNB114" s="476"/>
      <c r="UNC114" s="476"/>
      <c r="UND114" s="476"/>
      <c r="UNE114" s="476"/>
      <c r="UNF114" s="476"/>
      <c r="UNG114" s="476"/>
      <c r="UNH114" s="476"/>
      <c r="UNI114" s="475"/>
      <c r="UNJ114" s="476"/>
      <c r="UNK114" s="476"/>
      <c r="UNL114" s="476"/>
      <c r="UNM114" s="476"/>
      <c r="UNN114" s="476"/>
      <c r="UNO114" s="476"/>
      <c r="UNP114" s="476"/>
      <c r="UNQ114" s="475"/>
      <c r="UNR114" s="476"/>
      <c r="UNS114" s="476"/>
      <c r="UNT114" s="476"/>
      <c r="UNU114" s="476"/>
      <c r="UNV114" s="476"/>
      <c r="UNW114" s="476"/>
      <c r="UNX114" s="476"/>
      <c r="UNY114" s="475"/>
      <c r="UNZ114" s="476"/>
      <c r="UOA114" s="476"/>
      <c r="UOB114" s="476"/>
      <c r="UOC114" s="476"/>
      <c r="UOD114" s="476"/>
      <c r="UOE114" s="476"/>
      <c r="UOF114" s="476"/>
      <c r="UOG114" s="475"/>
      <c r="UOH114" s="476"/>
      <c r="UOI114" s="476"/>
      <c r="UOJ114" s="476"/>
      <c r="UOK114" s="476"/>
      <c r="UOL114" s="476"/>
      <c r="UOM114" s="476"/>
      <c r="UON114" s="476"/>
      <c r="UOO114" s="475"/>
      <c r="UOP114" s="476"/>
      <c r="UOQ114" s="476"/>
      <c r="UOR114" s="476"/>
      <c r="UOS114" s="476"/>
      <c r="UOT114" s="476"/>
      <c r="UOU114" s="476"/>
      <c r="UOV114" s="476"/>
      <c r="UOW114" s="475"/>
      <c r="UOX114" s="476"/>
      <c r="UOY114" s="476"/>
      <c r="UOZ114" s="476"/>
      <c r="UPA114" s="476"/>
      <c r="UPB114" s="476"/>
      <c r="UPC114" s="476"/>
      <c r="UPD114" s="476"/>
      <c r="UPE114" s="475"/>
      <c r="UPF114" s="476"/>
      <c r="UPG114" s="476"/>
      <c r="UPH114" s="476"/>
      <c r="UPI114" s="476"/>
      <c r="UPJ114" s="476"/>
      <c r="UPK114" s="476"/>
      <c r="UPL114" s="476"/>
      <c r="UPM114" s="475"/>
      <c r="UPN114" s="476"/>
      <c r="UPO114" s="476"/>
      <c r="UPP114" s="476"/>
      <c r="UPQ114" s="476"/>
      <c r="UPR114" s="476"/>
      <c r="UPS114" s="476"/>
      <c r="UPT114" s="476"/>
      <c r="UPU114" s="475"/>
      <c r="UPV114" s="476"/>
      <c r="UPW114" s="476"/>
      <c r="UPX114" s="476"/>
      <c r="UPY114" s="476"/>
      <c r="UPZ114" s="476"/>
      <c r="UQA114" s="476"/>
      <c r="UQB114" s="476"/>
      <c r="UQC114" s="475"/>
      <c r="UQD114" s="476"/>
      <c r="UQE114" s="476"/>
      <c r="UQF114" s="476"/>
      <c r="UQG114" s="476"/>
      <c r="UQH114" s="476"/>
      <c r="UQI114" s="476"/>
      <c r="UQJ114" s="476"/>
      <c r="UQK114" s="475"/>
      <c r="UQL114" s="476"/>
      <c r="UQM114" s="476"/>
      <c r="UQN114" s="476"/>
      <c r="UQO114" s="476"/>
      <c r="UQP114" s="476"/>
      <c r="UQQ114" s="476"/>
      <c r="UQR114" s="476"/>
      <c r="UQS114" s="475"/>
      <c r="UQT114" s="476"/>
      <c r="UQU114" s="476"/>
      <c r="UQV114" s="476"/>
      <c r="UQW114" s="476"/>
      <c r="UQX114" s="476"/>
      <c r="UQY114" s="476"/>
      <c r="UQZ114" s="476"/>
      <c r="URA114" s="475"/>
      <c r="URB114" s="476"/>
      <c r="URC114" s="476"/>
      <c r="URD114" s="476"/>
      <c r="URE114" s="476"/>
      <c r="URF114" s="476"/>
      <c r="URG114" s="476"/>
      <c r="URH114" s="476"/>
      <c r="URI114" s="475"/>
      <c r="URJ114" s="476"/>
      <c r="URK114" s="476"/>
      <c r="URL114" s="476"/>
      <c r="URM114" s="476"/>
      <c r="URN114" s="476"/>
      <c r="URO114" s="476"/>
      <c r="URP114" s="476"/>
      <c r="URQ114" s="475"/>
      <c r="URR114" s="476"/>
      <c r="URS114" s="476"/>
      <c r="URT114" s="476"/>
      <c r="URU114" s="476"/>
      <c r="URV114" s="476"/>
      <c r="URW114" s="476"/>
      <c r="URX114" s="476"/>
      <c r="URY114" s="475"/>
      <c r="URZ114" s="476"/>
      <c r="USA114" s="476"/>
      <c r="USB114" s="476"/>
      <c r="USC114" s="476"/>
      <c r="USD114" s="476"/>
      <c r="USE114" s="476"/>
      <c r="USF114" s="476"/>
      <c r="USG114" s="475"/>
      <c r="USH114" s="476"/>
      <c r="USI114" s="476"/>
      <c r="USJ114" s="476"/>
      <c r="USK114" s="476"/>
      <c r="USL114" s="476"/>
      <c r="USM114" s="476"/>
      <c r="USN114" s="476"/>
      <c r="USO114" s="475"/>
      <c r="USP114" s="476"/>
      <c r="USQ114" s="476"/>
      <c r="USR114" s="476"/>
      <c r="USS114" s="476"/>
      <c r="UST114" s="476"/>
      <c r="USU114" s="476"/>
      <c r="USV114" s="476"/>
      <c r="USW114" s="475"/>
      <c r="USX114" s="476"/>
      <c r="USY114" s="476"/>
      <c r="USZ114" s="476"/>
      <c r="UTA114" s="476"/>
      <c r="UTB114" s="476"/>
      <c r="UTC114" s="476"/>
      <c r="UTD114" s="476"/>
      <c r="UTE114" s="475"/>
      <c r="UTF114" s="476"/>
      <c r="UTG114" s="476"/>
      <c r="UTH114" s="476"/>
      <c r="UTI114" s="476"/>
      <c r="UTJ114" s="476"/>
      <c r="UTK114" s="476"/>
      <c r="UTL114" s="476"/>
      <c r="UTM114" s="475"/>
      <c r="UTN114" s="476"/>
      <c r="UTO114" s="476"/>
      <c r="UTP114" s="476"/>
      <c r="UTQ114" s="476"/>
      <c r="UTR114" s="476"/>
      <c r="UTS114" s="476"/>
      <c r="UTT114" s="476"/>
      <c r="UTU114" s="475"/>
      <c r="UTV114" s="476"/>
      <c r="UTW114" s="476"/>
      <c r="UTX114" s="476"/>
      <c r="UTY114" s="476"/>
      <c r="UTZ114" s="476"/>
      <c r="UUA114" s="476"/>
      <c r="UUB114" s="476"/>
      <c r="UUC114" s="475"/>
      <c r="UUD114" s="476"/>
      <c r="UUE114" s="476"/>
      <c r="UUF114" s="476"/>
      <c r="UUG114" s="476"/>
      <c r="UUH114" s="476"/>
      <c r="UUI114" s="476"/>
      <c r="UUJ114" s="476"/>
      <c r="UUK114" s="475"/>
      <c r="UUL114" s="476"/>
      <c r="UUM114" s="476"/>
      <c r="UUN114" s="476"/>
      <c r="UUO114" s="476"/>
      <c r="UUP114" s="476"/>
      <c r="UUQ114" s="476"/>
      <c r="UUR114" s="476"/>
      <c r="UUS114" s="475"/>
      <c r="UUT114" s="476"/>
      <c r="UUU114" s="476"/>
      <c r="UUV114" s="476"/>
      <c r="UUW114" s="476"/>
      <c r="UUX114" s="476"/>
      <c r="UUY114" s="476"/>
      <c r="UUZ114" s="476"/>
      <c r="UVA114" s="475"/>
      <c r="UVB114" s="476"/>
      <c r="UVC114" s="476"/>
      <c r="UVD114" s="476"/>
      <c r="UVE114" s="476"/>
      <c r="UVF114" s="476"/>
      <c r="UVG114" s="476"/>
      <c r="UVH114" s="476"/>
      <c r="UVI114" s="475"/>
      <c r="UVJ114" s="476"/>
      <c r="UVK114" s="476"/>
      <c r="UVL114" s="476"/>
      <c r="UVM114" s="476"/>
      <c r="UVN114" s="476"/>
      <c r="UVO114" s="476"/>
      <c r="UVP114" s="476"/>
      <c r="UVQ114" s="475"/>
      <c r="UVR114" s="476"/>
      <c r="UVS114" s="476"/>
      <c r="UVT114" s="476"/>
      <c r="UVU114" s="476"/>
      <c r="UVV114" s="476"/>
      <c r="UVW114" s="476"/>
      <c r="UVX114" s="476"/>
      <c r="UVY114" s="475"/>
      <c r="UVZ114" s="476"/>
      <c r="UWA114" s="476"/>
      <c r="UWB114" s="476"/>
      <c r="UWC114" s="476"/>
      <c r="UWD114" s="476"/>
      <c r="UWE114" s="476"/>
      <c r="UWF114" s="476"/>
      <c r="UWG114" s="475"/>
      <c r="UWH114" s="476"/>
      <c r="UWI114" s="476"/>
      <c r="UWJ114" s="476"/>
      <c r="UWK114" s="476"/>
      <c r="UWL114" s="476"/>
      <c r="UWM114" s="476"/>
      <c r="UWN114" s="476"/>
      <c r="UWO114" s="475"/>
      <c r="UWP114" s="476"/>
      <c r="UWQ114" s="476"/>
      <c r="UWR114" s="476"/>
      <c r="UWS114" s="476"/>
      <c r="UWT114" s="476"/>
      <c r="UWU114" s="476"/>
      <c r="UWV114" s="476"/>
      <c r="UWW114" s="475"/>
      <c r="UWX114" s="476"/>
      <c r="UWY114" s="476"/>
      <c r="UWZ114" s="476"/>
      <c r="UXA114" s="476"/>
      <c r="UXB114" s="476"/>
      <c r="UXC114" s="476"/>
      <c r="UXD114" s="476"/>
      <c r="UXE114" s="475"/>
      <c r="UXF114" s="476"/>
      <c r="UXG114" s="476"/>
      <c r="UXH114" s="476"/>
      <c r="UXI114" s="476"/>
      <c r="UXJ114" s="476"/>
      <c r="UXK114" s="476"/>
      <c r="UXL114" s="476"/>
      <c r="UXM114" s="475"/>
      <c r="UXN114" s="476"/>
      <c r="UXO114" s="476"/>
      <c r="UXP114" s="476"/>
      <c r="UXQ114" s="476"/>
      <c r="UXR114" s="476"/>
      <c r="UXS114" s="476"/>
      <c r="UXT114" s="476"/>
      <c r="UXU114" s="475"/>
      <c r="UXV114" s="476"/>
      <c r="UXW114" s="476"/>
      <c r="UXX114" s="476"/>
      <c r="UXY114" s="476"/>
      <c r="UXZ114" s="476"/>
      <c r="UYA114" s="476"/>
      <c r="UYB114" s="476"/>
      <c r="UYC114" s="475"/>
      <c r="UYD114" s="476"/>
      <c r="UYE114" s="476"/>
      <c r="UYF114" s="476"/>
      <c r="UYG114" s="476"/>
      <c r="UYH114" s="476"/>
      <c r="UYI114" s="476"/>
      <c r="UYJ114" s="476"/>
      <c r="UYK114" s="475"/>
      <c r="UYL114" s="476"/>
      <c r="UYM114" s="476"/>
      <c r="UYN114" s="476"/>
      <c r="UYO114" s="476"/>
      <c r="UYP114" s="476"/>
      <c r="UYQ114" s="476"/>
      <c r="UYR114" s="476"/>
      <c r="UYS114" s="475"/>
      <c r="UYT114" s="476"/>
      <c r="UYU114" s="476"/>
      <c r="UYV114" s="476"/>
      <c r="UYW114" s="476"/>
      <c r="UYX114" s="476"/>
      <c r="UYY114" s="476"/>
      <c r="UYZ114" s="476"/>
      <c r="UZA114" s="475"/>
      <c r="UZB114" s="476"/>
      <c r="UZC114" s="476"/>
      <c r="UZD114" s="476"/>
      <c r="UZE114" s="476"/>
      <c r="UZF114" s="476"/>
      <c r="UZG114" s="476"/>
      <c r="UZH114" s="476"/>
      <c r="UZI114" s="475"/>
      <c r="UZJ114" s="476"/>
      <c r="UZK114" s="476"/>
      <c r="UZL114" s="476"/>
      <c r="UZM114" s="476"/>
      <c r="UZN114" s="476"/>
      <c r="UZO114" s="476"/>
      <c r="UZP114" s="476"/>
      <c r="UZQ114" s="475"/>
      <c r="UZR114" s="476"/>
      <c r="UZS114" s="476"/>
      <c r="UZT114" s="476"/>
      <c r="UZU114" s="476"/>
      <c r="UZV114" s="476"/>
      <c r="UZW114" s="476"/>
      <c r="UZX114" s="476"/>
      <c r="UZY114" s="475"/>
      <c r="UZZ114" s="476"/>
      <c r="VAA114" s="476"/>
      <c r="VAB114" s="476"/>
      <c r="VAC114" s="476"/>
      <c r="VAD114" s="476"/>
      <c r="VAE114" s="476"/>
      <c r="VAF114" s="476"/>
      <c r="VAG114" s="475"/>
      <c r="VAH114" s="476"/>
      <c r="VAI114" s="476"/>
      <c r="VAJ114" s="476"/>
      <c r="VAK114" s="476"/>
      <c r="VAL114" s="476"/>
      <c r="VAM114" s="476"/>
      <c r="VAN114" s="476"/>
      <c r="VAO114" s="475"/>
      <c r="VAP114" s="476"/>
      <c r="VAQ114" s="476"/>
      <c r="VAR114" s="476"/>
      <c r="VAS114" s="476"/>
      <c r="VAT114" s="476"/>
      <c r="VAU114" s="476"/>
      <c r="VAV114" s="476"/>
      <c r="VAW114" s="475"/>
      <c r="VAX114" s="476"/>
      <c r="VAY114" s="476"/>
      <c r="VAZ114" s="476"/>
      <c r="VBA114" s="476"/>
      <c r="VBB114" s="476"/>
      <c r="VBC114" s="476"/>
      <c r="VBD114" s="476"/>
      <c r="VBE114" s="475"/>
      <c r="VBF114" s="476"/>
      <c r="VBG114" s="476"/>
      <c r="VBH114" s="476"/>
      <c r="VBI114" s="476"/>
      <c r="VBJ114" s="476"/>
      <c r="VBK114" s="476"/>
      <c r="VBL114" s="476"/>
      <c r="VBM114" s="475"/>
      <c r="VBN114" s="476"/>
      <c r="VBO114" s="476"/>
      <c r="VBP114" s="476"/>
      <c r="VBQ114" s="476"/>
      <c r="VBR114" s="476"/>
      <c r="VBS114" s="476"/>
      <c r="VBT114" s="476"/>
      <c r="VBU114" s="475"/>
      <c r="VBV114" s="476"/>
      <c r="VBW114" s="476"/>
      <c r="VBX114" s="476"/>
      <c r="VBY114" s="476"/>
      <c r="VBZ114" s="476"/>
      <c r="VCA114" s="476"/>
      <c r="VCB114" s="476"/>
      <c r="VCC114" s="475"/>
      <c r="VCD114" s="476"/>
      <c r="VCE114" s="476"/>
      <c r="VCF114" s="476"/>
      <c r="VCG114" s="476"/>
      <c r="VCH114" s="476"/>
      <c r="VCI114" s="476"/>
      <c r="VCJ114" s="476"/>
      <c r="VCK114" s="475"/>
      <c r="VCL114" s="476"/>
      <c r="VCM114" s="476"/>
      <c r="VCN114" s="476"/>
      <c r="VCO114" s="476"/>
      <c r="VCP114" s="476"/>
      <c r="VCQ114" s="476"/>
      <c r="VCR114" s="476"/>
      <c r="VCS114" s="475"/>
      <c r="VCT114" s="476"/>
      <c r="VCU114" s="476"/>
      <c r="VCV114" s="476"/>
      <c r="VCW114" s="476"/>
      <c r="VCX114" s="476"/>
      <c r="VCY114" s="476"/>
      <c r="VCZ114" s="476"/>
      <c r="VDA114" s="475"/>
      <c r="VDB114" s="476"/>
      <c r="VDC114" s="476"/>
      <c r="VDD114" s="476"/>
      <c r="VDE114" s="476"/>
      <c r="VDF114" s="476"/>
      <c r="VDG114" s="476"/>
      <c r="VDH114" s="476"/>
      <c r="VDI114" s="475"/>
      <c r="VDJ114" s="476"/>
      <c r="VDK114" s="476"/>
      <c r="VDL114" s="476"/>
      <c r="VDM114" s="476"/>
      <c r="VDN114" s="476"/>
      <c r="VDO114" s="476"/>
      <c r="VDP114" s="476"/>
      <c r="VDQ114" s="475"/>
      <c r="VDR114" s="476"/>
      <c r="VDS114" s="476"/>
      <c r="VDT114" s="476"/>
      <c r="VDU114" s="476"/>
      <c r="VDV114" s="476"/>
      <c r="VDW114" s="476"/>
      <c r="VDX114" s="476"/>
      <c r="VDY114" s="475"/>
      <c r="VDZ114" s="476"/>
      <c r="VEA114" s="476"/>
      <c r="VEB114" s="476"/>
      <c r="VEC114" s="476"/>
      <c r="VED114" s="476"/>
      <c r="VEE114" s="476"/>
      <c r="VEF114" s="476"/>
      <c r="VEG114" s="475"/>
      <c r="VEH114" s="476"/>
      <c r="VEI114" s="476"/>
      <c r="VEJ114" s="476"/>
      <c r="VEK114" s="476"/>
      <c r="VEL114" s="476"/>
      <c r="VEM114" s="476"/>
      <c r="VEN114" s="476"/>
      <c r="VEO114" s="475"/>
      <c r="VEP114" s="476"/>
      <c r="VEQ114" s="476"/>
      <c r="VER114" s="476"/>
      <c r="VES114" s="476"/>
      <c r="VET114" s="476"/>
      <c r="VEU114" s="476"/>
      <c r="VEV114" s="476"/>
      <c r="VEW114" s="475"/>
      <c r="VEX114" s="476"/>
      <c r="VEY114" s="476"/>
      <c r="VEZ114" s="476"/>
      <c r="VFA114" s="476"/>
      <c r="VFB114" s="476"/>
      <c r="VFC114" s="476"/>
      <c r="VFD114" s="476"/>
      <c r="VFE114" s="475"/>
      <c r="VFF114" s="476"/>
      <c r="VFG114" s="476"/>
      <c r="VFH114" s="476"/>
      <c r="VFI114" s="476"/>
      <c r="VFJ114" s="476"/>
      <c r="VFK114" s="476"/>
      <c r="VFL114" s="476"/>
      <c r="VFM114" s="475"/>
      <c r="VFN114" s="476"/>
      <c r="VFO114" s="476"/>
      <c r="VFP114" s="476"/>
      <c r="VFQ114" s="476"/>
      <c r="VFR114" s="476"/>
      <c r="VFS114" s="476"/>
      <c r="VFT114" s="476"/>
      <c r="VFU114" s="475"/>
      <c r="VFV114" s="476"/>
      <c r="VFW114" s="476"/>
      <c r="VFX114" s="476"/>
      <c r="VFY114" s="476"/>
      <c r="VFZ114" s="476"/>
      <c r="VGA114" s="476"/>
      <c r="VGB114" s="476"/>
      <c r="VGC114" s="475"/>
      <c r="VGD114" s="476"/>
      <c r="VGE114" s="476"/>
      <c r="VGF114" s="476"/>
      <c r="VGG114" s="476"/>
      <c r="VGH114" s="476"/>
      <c r="VGI114" s="476"/>
      <c r="VGJ114" s="476"/>
      <c r="VGK114" s="475"/>
      <c r="VGL114" s="476"/>
      <c r="VGM114" s="476"/>
      <c r="VGN114" s="476"/>
      <c r="VGO114" s="476"/>
      <c r="VGP114" s="476"/>
      <c r="VGQ114" s="476"/>
      <c r="VGR114" s="476"/>
      <c r="VGS114" s="475"/>
      <c r="VGT114" s="476"/>
      <c r="VGU114" s="476"/>
      <c r="VGV114" s="476"/>
      <c r="VGW114" s="476"/>
      <c r="VGX114" s="476"/>
      <c r="VGY114" s="476"/>
      <c r="VGZ114" s="476"/>
      <c r="VHA114" s="475"/>
      <c r="VHB114" s="476"/>
      <c r="VHC114" s="476"/>
      <c r="VHD114" s="476"/>
      <c r="VHE114" s="476"/>
      <c r="VHF114" s="476"/>
      <c r="VHG114" s="476"/>
      <c r="VHH114" s="476"/>
      <c r="VHI114" s="475"/>
      <c r="VHJ114" s="476"/>
      <c r="VHK114" s="476"/>
      <c r="VHL114" s="476"/>
      <c r="VHM114" s="476"/>
      <c r="VHN114" s="476"/>
      <c r="VHO114" s="476"/>
      <c r="VHP114" s="476"/>
      <c r="VHQ114" s="475"/>
      <c r="VHR114" s="476"/>
      <c r="VHS114" s="476"/>
      <c r="VHT114" s="476"/>
      <c r="VHU114" s="476"/>
      <c r="VHV114" s="476"/>
      <c r="VHW114" s="476"/>
      <c r="VHX114" s="476"/>
      <c r="VHY114" s="475"/>
      <c r="VHZ114" s="476"/>
      <c r="VIA114" s="476"/>
      <c r="VIB114" s="476"/>
      <c r="VIC114" s="476"/>
      <c r="VID114" s="476"/>
      <c r="VIE114" s="476"/>
      <c r="VIF114" s="476"/>
      <c r="VIG114" s="475"/>
      <c r="VIH114" s="476"/>
      <c r="VII114" s="476"/>
      <c r="VIJ114" s="476"/>
      <c r="VIK114" s="476"/>
      <c r="VIL114" s="476"/>
      <c r="VIM114" s="476"/>
      <c r="VIN114" s="476"/>
      <c r="VIO114" s="475"/>
      <c r="VIP114" s="476"/>
      <c r="VIQ114" s="476"/>
      <c r="VIR114" s="476"/>
      <c r="VIS114" s="476"/>
      <c r="VIT114" s="476"/>
      <c r="VIU114" s="476"/>
      <c r="VIV114" s="476"/>
      <c r="VIW114" s="475"/>
      <c r="VIX114" s="476"/>
      <c r="VIY114" s="476"/>
      <c r="VIZ114" s="476"/>
      <c r="VJA114" s="476"/>
      <c r="VJB114" s="476"/>
      <c r="VJC114" s="476"/>
      <c r="VJD114" s="476"/>
      <c r="VJE114" s="475"/>
      <c r="VJF114" s="476"/>
      <c r="VJG114" s="476"/>
      <c r="VJH114" s="476"/>
      <c r="VJI114" s="476"/>
      <c r="VJJ114" s="476"/>
      <c r="VJK114" s="476"/>
      <c r="VJL114" s="476"/>
      <c r="VJM114" s="475"/>
      <c r="VJN114" s="476"/>
      <c r="VJO114" s="476"/>
      <c r="VJP114" s="476"/>
      <c r="VJQ114" s="476"/>
      <c r="VJR114" s="476"/>
      <c r="VJS114" s="476"/>
      <c r="VJT114" s="476"/>
      <c r="VJU114" s="475"/>
      <c r="VJV114" s="476"/>
      <c r="VJW114" s="476"/>
      <c r="VJX114" s="476"/>
      <c r="VJY114" s="476"/>
      <c r="VJZ114" s="476"/>
      <c r="VKA114" s="476"/>
      <c r="VKB114" s="476"/>
      <c r="VKC114" s="475"/>
      <c r="VKD114" s="476"/>
      <c r="VKE114" s="476"/>
      <c r="VKF114" s="476"/>
      <c r="VKG114" s="476"/>
      <c r="VKH114" s="476"/>
      <c r="VKI114" s="476"/>
      <c r="VKJ114" s="476"/>
      <c r="VKK114" s="475"/>
      <c r="VKL114" s="476"/>
      <c r="VKM114" s="476"/>
      <c r="VKN114" s="476"/>
      <c r="VKO114" s="476"/>
      <c r="VKP114" s="476"/>
      <c r="VKQ114" s="476"/>
      <c r="VKR114" s="476"/>
      <c r="VKS114" s="475"/>
      <c r="VKT114" s="476"/>
      <c r="VKU114" s="476"/>
      <c r="VKV114" s="476"/>
      <c r="VKW114" s="476"/>
      <c r="VKX114" s="476"/>
      <c r="VKY114" s="476"/>
      <c r="VKZ114" s="476"/>
      <c r="VLA114" s="475"/>
      <c r="VLB114" s="476"/>
      <c r="VLC114" s="476"/>
      <c r="VLD114" s="476"/>
      <c r="VLE114" s="476"/>
      <c r="VLF114" s="476"/>
      <c r="VLG114" s="476"/>
      <c r="VLH114" s="476"/>
      <c r="VLI114" s="475"/>
      <c r="VLJ114" s="476"/>
      <c r="VLK114" s="476"/>
      <c r="VLL114" s="476"/>
      <c r="VLM114" s="476"/>
      <c r="VLN114" s="476"/>
      <c r="VLO114" s="476"/>
      <c r="VLP114" s="476"/>
      <c r="VLQ114" s="475"/>
      <c r="VLR114" s="476"/>
      <c r="VLS114" s="476"/>
      <c r="VLT114" s="476"/>
      <c r="VLU114" s="476"/>
      <c r="VLV114" s="476"/>
      <c r="VLW114" s="476"/>
      <c r="VLX114" s="476"/>
      <c r="VLY114" s="475"/>
      <c r="VLZ114" s="476"/>
      <c r="VMA114" s="476"/>
      <c r="VMB114" s="476"/>
      <c r="VMC114" s="476"/>
      <c r="VMD114" s="476"/>
      <c r="VME114" s="476"/>
      <c r="VMF114" s="476"/>
      <c r="VMG114" s="475"/>
      <c r="VMH114" s="476"/>
      <c r="VMI114" s="476"/>
      <c r="VMJ114" s="476"/>
      <c r="VMK114" s="476"/>
      <c r="VML114" s="476"/>
      <c r="VMM114" s="476"/>
      <c r="VMN114" s="476"/>
      <c r="VMO114" s="475"/>
      <c r="VMP114" s="476"/>
      <c r="VMQ114" s="476"/>
      <c r="VMR114" s="476"/>
      <c r="VMS114" s="476"/>
      <c r="VMT114" s="476"/>
      <c r="VMU114" s="476"/>
      <c r="VMV114" s="476"/>
      <c r="VMW114" s="475"/>
      <c r="VMX114" s="476"/>
      <c r="VMY114" s="476"/>
      <c r="VMZ114" s="476"/>
      <c r="VNA114" s="476"/>
      <c r="VNB114" s="476"/>
      <c r="VNC114" s="476"/>
      <c r="VND114" s="476"/>
      <c r="VNE114" s="475"/>
      <c r="VNF114" s="476"/>
      <c r="VNG114" s="476"/>
      <c r="VNH114" s="476"/>
      <c r="VNI114" s="476"/>
      <c r="VNJ114" s="476"/>
      <c r="VNK114" s="476"/>
      <c r="VNL114" s="476"/>
      <c r="VNM114" s="475"/>
      <c r="VNN114" s="476"/>
      <c r="VNO114" s="476"/>
      <c r="VNP114" s="476"/>
      <c r="VNQ114" s="476"/>
      <c r="VNR114" s="476"/>
      <c r="VNS114" s="476"/>
      <c r="VNT114" s="476"/>
      <c r="VNU114" s="475"/>
      <c r="VNV114" s="476"/>
      <c r="VNW114" s="476"/>
      <c r="VNX114" s="476"/>
      <c r="VNY114" s="476"/>
      <c r="VNZ114" s="476"/>
      <c r="VOA114" s="476"/>
      <c r="VOB114" s="476"/>
      <c r="VOC114" s="475"/>
      <c r="VOD114" s="476"/>
      <c r="VOE114" s="476"/>
      <c r="VOF114" s="476"/>
      <c r="VOG114" s="476"/>
      <c r="VOH114" s="476"/>
      <c r="VOI114" s="476"/>
      <c r="VOJ114" s="476"/>
      <c r="VOK114" s="475"/>
      <c r="VOL114" s="476"/>
      <c r="VOM114" s="476"/>
      <c r="VON114" s="476"/>
      <c r="VOO114" s="476"/>
      <c r="VOP114" s="476"/>
      <c r="VOQ114" s="476"/>
      <c r="VOR114" s="476"/>
      <c r="VOS114" s="475"/>
      <c r="VOT114" s="476"/>
      <c r="VOU114" s="476"/>
      <c r="VOV114" s="476"/>
      <c r="VOW114" s="476"/>
      <c r="VOX114" s="476"/>
      <c r="VOY114" s="476"/>
      <c r="VOZ114" s="476"/>
      <c r="VPA114" s="475"/>
      <c r="VPB114" s="476"/>
      <c r="VPC114" s="476"/>
      <c r="VPD114" s="476"/>
      <c r="VPE114" s="476"/>
      <c r="VPF114" s="476"/>
      <c r="VPG114" s="476"/>
      <c r="VPH114" s="476"/>
      <c r="VPI114" s="475"/>
      <c r="VPJ114" s="476"/>
      <c r="VPK114" s="476"/>
      <c r="VPL114" s="476"/>
      <c r="VPM114" s="476"/>
      <c r="VPN114" s="476"/>
      <c r="VPO114" s="476"/>
      <c r="VPP114" s="476"/>
      <c r="VPQ114" s="475"/>
      <c r="VPR114" s="476"/>
      <c r="VPS114" s="476"/>
      <c r="VPT114" s="476"/>
      <c r="VPU114" s="476"/>
      <c r="VPV114" s="476"/>
      <c r="VPW114" s="476"/>
      <c r="VPX114" s="476"/>
      <c r="VPY114" s="475"/>
      <c r="VPZ114" s="476"/>
      <c r="VQA114" s="476"/>
      <c r="VQB114" s="476"/>
      <c r="VQC114" s="476"/>
      <c r="VQD114" s="476"/>
      <c r="VQE114" s="476"/>
      <c r="VQF114" s="476"/>
      <c r="VQG114" s="475"/>
      <c r="VQH114" s="476"/>
      <c r="VQI114" s="476"/>
      <c r="VQJ114" s="476"/>
      <c r="VQK114" s="476"/>
      <c r="VQL114" s="476"/>
      <c r="VQM114" s="476"/>
      <c r="VQN114" s="476"/>
      <c r="VQO114" s="475"/>
      <c r="VQP114" s="476"/>
      <c r="VQQ114" s="476"/>
      <c r="VQR114" s="476"/>
      <c r="VQS114" s="476"/>
      <c r="VQT114" s="476"/>
      <c r="VQU114" s="476"/>
      <c r="VQV114" s="476"/>
      <c r="VQW114" s="475"/>
      <c r="VQX114" s="476"/>
      <c r="VQY114" s="476"/>
      <c r="VQZ114" s="476"/>
      <c r="VRA114" s="476"/>
      <c r="VRB114" s="476"/>
      <c r="VRC114" s="476"/>
      <c r="VRD114" s="476"/>
      <c r="VRE114" s="475"/>
      <c r="VRF114" s="476"/>
      <c r="VRG114" s="476"/>
      <c r="VRH114" s="476"/>
      <c r="VRI114" s="476"/>
      <c r="VRJ114" s="476"/>
      <c r="VRK114" s="476"/>
      <c r="VRL114" s="476"/>
      <c r="VRM114" s="475"/>
      <c r="VRN114" s="476"/>
      <c r="VRO114" s="476"/>
      <c r="VRP114" s="476"/>
      <c r="VRQ114" s="476"/>
      <c r="VRR114" s="476"/>
      <c r="VRS114" s="476"/>
      <c r="VRT114" s="476"/>
      <c r="VRU114" s="475"/>
      <c r="VRV114" s="476"/>
      <c r="VRW114" s="476"/>
      <c r="VRX114" s="476"/>
      <c r="VRY114" s="476"/>
      <c r="VRZ114" s="476"/>
      <c r="VSA114" s="476"/>
      <c r="VSB114" s="476"/>
      <c r="VSC114" s="475"/>
      <c r="VSD114" s="476"/>
      <c r="VSE114" s="476"/>
      <c r="VSF114" s="476"/>
      <c r="VSG114" s="476"/>
      <c r="VSH114" s="476"/>
      <c r="VSI114" s="476"/>
      <c r="VSJ114" s="476"/>
      <c r="VSK114" s="475"/>
      <c r="VSL114" s="476"/>
      <c r="VSM114" s="476"/>
      <c r="VSN114" s="476"/>
      <c r="VSO114" s="476"/>
      <c r="VSP114" s="476"/>
      <c r="VSQ114" s="476"/>
      <c r="VSR114" s="476"/>
      <c r="VSS114" s="475"/>
      <c r="VST114" s="476"/>
      <c r="VSU114" s="476"/>
      <c r="VSV114" s="476"/>
      <c r="VSW114" s="476"/>
      <c r="VSX114" s="476"/>
      <c r="VSY114" s="476"/>
      <c r="VSZ114" s="476"/>
      <c r="VTA114" s="475"/>
      <c r="VTB114" s="476"/>
      <c r="VTC114" s="476"/>
      <c r="VTD114" s="476"/>
      <c r="VTE114" s="476"/>
      <c r="VTF114" s="476"/>
      <c r="VTG114" s="476"/>
      <c r="VTH114" s="476"/>
      <c r="VTI114" s="475"/>
      <c r="VTJ114" s="476"/>
      <c r="VTK114" s="476"/>
      <c r="VTL114" s="476"/>
      <c r="VTM114" s="476"/>
      <c r="VTN114" s="476"/>
      <c r="VTO114" s="476"/>
      <c r="VTP114" s="476"/>
      <c r="VTQ114" s="475"/>
      <c r="VTR114" s="476"/>
      <c r="VTS114" s="476"/>
      <c r="VTT114" s="476"/>
      <c r="VTU114" s="476"/>
      <c r="VTV114" s="476"/>
      <c r="VTW114" s="476"/>
      <c r="VTX114" s="476"/>
      <c r="VTY114" s="475"/>
      <c r="VTZ114" s="476"/>
      <c r="VUA114" s="476"/>
      <c r="VUB114" s="476"/>
      <c r="VUC114" s="476"/>
      <c r="VUD114" s="476"/>
      <c r="VUE114" s="476"/>
      <c r="VUF114" s="476"/>
      <c r="VUG114" s="475"/>
      <c r="VUH114" s="476"/>
      <c r="VUI114" s="476"/>
      <c r="VUJ114" s="476"/>
      <c r="VUK114" s="476"/>
      <c r="VUL114" s="476"/>
      <c r="VUM114" s="476"/>
      <c r="VUN114" s="476"/>
      <c r="VUO114" s="475"/>
      <c r="VUP114" s="476"/>
      <c r="VUQ114" s="476"/>
      <c r="VUR114" s="476"/>
      <c r="VUS114" s="476"/>
      <c r="VUT114" s="476"/>
      <c r="VUU114" s="476"/>
      <c r="VUV114" s="476"/>
      <c r="VUW114" s="475"/>
      <c r="VUX114" s="476"/>
      <c r="VUY114" s="476"/>
      <c r="VUZ114" s="476"/>
      <c r="VVA114" s="476"/>
      <c r="VVB114" s="476"/>
      <c r="VVC114" s="476"/>
      <c r="VVD114" s="476"/>
      <c r="VVE114" s="475"/>
      <c r="VVF114" s="476"/>
      <c r="VVG114" s="476"/>
      <c r="VVH114" s="476"/>
      <c r="VVI114" s="476"/>
      <c r="VVJ114" s="476"/>
      <c r="VVK114" s="476"/>
      <c r="VVL114" s="476"/>
      <c r="VVM114" s="475"/>
      <c r="VVN114" s="476"/>
      <c r="VVO114" s="476"/>
      <c r="VVP114" s="476"/>
      <c r="VVQ114" s="476"/>
      <c r="VVR114" s="476"/>
      <c r="VVS114" s="476"/>
      <c r="VVT114" s="476"/>
      <c r="VVU114" s="475"/>
      <c r="VVV114" s="476"/>
      <c r="VVW114" s="476"/>
      <c r="VVX114" s="476"/>
      <c r="VVY114" s="476"/>
      <c r="VVZ114" s="476"/>
      <c r="VWA114" s="476"/>
      <c r="VWB114" s="476"/>
      <c r="VWC114" s="475"/>
      <c r="VWD114" s="476"/>
      <c r="VWE114" s="476"/>
      <c r="VWF114" s="476"/>
      <c r="VWG114" s="476"/>
      <c r="VWH114" s="476"/>
      <c r="VWI114" s="476"/>
      <c r="VWJ114" s="476"/>
      <c r="VWK114" s="475"/>
      <c r="VWL114" s="476"/>
      <c r="VWM114" s="476"/>
      <c r="VWN114" s="476"/>
      <c r="VWO114" s="476"/>
      <c r="VWP114" s="476"/>
      <c r="VWQ114" s="476"/>
      <c r="VWR114" s="476"/>
      <c r="VWS114" s="475"/>
      <c r="VWT114" s="476"/>
      <c r="VWU114" s="476"/>
      <c r="VWV114" s="476"/>
      <c r="VWW114" s="476"/>
      <c r="VWX114" s="476"/>
      <c r="VWY114" s="476"/>
      <c r="VWZ114" s="476"/>
      <c r="VXA114" s="475"/>
      <c r="VXB114" s="476"/>
      <c r="VXC114" s="476"/>
      <c r="VXD114" s="476"/>
      <c r="VXE114" s="476"/>
      <c r="VXF114" s="476"/>
      <c r="VXG114" s="476"/>
      <c r="VXH114" s="476"/>
      <c r="VXI114" s="475"/>
      <c r="VXJ114" s="476"/>
      <c r="VXK114" s="476"/>
      <c r="VXL114" s="476"/>
      <c r="VXM114" s="476"/>
      <c r="VXN114" s="476"/>
      <c r="VXO114" s="476"/>
      <c r="VXP114" s="476"/>
      <c r="VXQ114" s="475"/>
      <c r="VXR114" s="476"/>
      <c r="VXS114" s="476"/>
      <c r="VXT114" s="476"/>
      <c r="VXU114" s="476"/>
      <c r="VXV114" s="476"/>
      <c r="VXW114" s="476"/>
      <c r="VXX114" s="476"/>
      <c r="VXY114" s="475"/>
      <c r="VXZ114" s="476"/>
      <c r="VYA114" s="476"/>
      <c r="VYB114" s="476"/>
      <c r="VYC114" s="476"/>
      <c r="VYD114" s="476"/>
      <c r="VYE114" s="476"/>
      <c r="VYF114" s="476"/>
      <c r="VYG114" s="475"/>
      <c r="VYH114" s="476"/>
      <c r="VYI114" s="476"/>
      <c r="VYJ114" s="476"/>
      <c r="VYK114" s="476"/>
      <c r="VYL114" s="476"/>
      <c r="VYM114" s="476"/>
      <c r="VYN114" s="476"/>
      <c r="VYO114" s="475"/>
      <c r="VYP114" s="476"/>
      <c r="VYQ114" s="476"/>
      <c r="VYR114" s="476"/>
      <c r="VYS114" s="476"/>
      <c r="VYT114" s="476"/>
      <c r="VYU114" s="476"/>
      <c r="VYV114" s="476"/>
      <c r="VYW114" s="475"/>
      <c r="VYX114" s="476"/>
      <c r="VYY114" s="476"/>
      <c r="VYZ114" s="476"/>
      <c r="VZA114" s="476"/>
      <c r="VZB114" s="476"/>
      <c r="VZC114" s="476"/>
      <c r="VZD114" s="476"/>
      <c r="VZE114" s="475"/>
      <c r="VZF114" s="476"/>
      <c r="VZG114" s="476"/>
      <c r="VZH114" s="476"/>
      <c r="VZI114" s="476"/>
      <c r="VZJ114" s="476"/>
      <c r="VZK114" s="476"/>
      <c r="VZL114" s="476"/>
      <c r="VZM114" s="475"/>
      <c r="VZN114" s="476"/>
      <c r="VZO114" s="476"/>
      <c r="VZP114" s="476"/>
      <c r="VZQ114" s="476"/>
      <c r="VZR114" s="476"/>
      <c r="VZS114" s="476"/>
      <c r="VZT114" s="476"/>
      <c r="VZU114" s="475"/>
      <c r="VZV114" s="476"/>
      <c r="VZW114" s="476"/>
      <c r="VZX114" s="476"/>
      <c r="VZY114" s="476"/>
      <c r="VZZ114" s="476"/>
      <c r="WAA114" s="476"/>
      <c r="WAB114" s="476"/>
      <c r="WAC114" s="475"/>
      <c r="WAD114" s="476"/>
      <c r="WAE114" s="476"/>
      <c r="WAF114" s="476"/>
      <c r="WAG114" s="476"/>
      <c r="WAH114" s="476"/>
      <c r="WAI114" s="476"/>
      <c r="WAJ114" s="476"/>
      <c r="WAK114" s="475"/>
      <c r="WAL114" s="476"/>
      <c r="WAM114" s="476"/>
      <c r="WAN114" s="476"/>
      <c r="WAO114" s="476"/>
      <c r="WAP114" s="476"/>
      <c r="WAQ114" s="476"/>
      <c r="WAR114" s="476"/>
      <c r="WAS114" s="475"/>
      <c r="WAT114" s="476"/>
      <c r="WAU114" s="476"/>
      <c r="WAV114" s="476"/>
      <c r="WAW114" s="476"/>
      <c r="WAX114" s="476"/>
      <c r="WAY114" s="476"/>
      <c r="WAZ114" s="476"/>
      <c r="WBA114" s="475"/>
      <c r="WBB114" s="476"/>
      <c r="WBC114" s="476"/>
      <c r="WBD114" s="476"/>
      <c r="WBE114" s="476"/>
      <c r="WBF114" s="476"/>
      <c r="WBG114" s="476"/>
      <c r="WBH114" s="476"/>
      <c r="WBI114" s="475"/>
      <c r="WBJ114" s="476"/>
      <c r="WBK114" s="476"/>
      <c r="WBL114" s="476"/>
      <c r="WBM114" s="476"/>
      <c r="WBN114" s="476"/>
      <c r="WBO114" s="476"/>
      <c r="WBP114" s="476"/>
      <c r="WBQ114" s="475"/>
      <c r="WBR114" s="476"/>
      <c r="WBS114" s="476"/>
      <c r="WBT114" s="476"/>
      <c r="WBU114" s="476"/>
      <c r="WBV114" s="476"/>
      <c r="WBW114" s="476"/>
      <c r="WBX114" s="476"/>
      <c r="WBY114" s="475"/>
      <c r="WBZ114" s="476"/>
      <c r="WCA114" s="476"/>
      <c r="WCB114" s="476"/>
      <c r="WCC114" s="476"/>
      <c r="WCD114" s="476"/>
      <c r="WCE114" s="476"/>
      <c r="WCF114" s="476"/>
      <c r="WCG114" s="475"/>
      <c r="WCH114" s="476"/>
      <c r="WCI114" s="476"/>
      <c r="WCJ114" s="476"/>
      <c r="WCK114" s="476"/>
      <c r="WCL114" s="476"/>
      <c r="WCM114" s="476"/>
      <c r="WCN114" s="476"/>
      <c r="WCO114" s="475"/>
      <c r="WCP114" s="476"/>
      <c r="WCQ114" s="476"/>
      <c r="WCR114" s="476"/>
      <c r="WCS114" s="476"/>
      <c r="WCT114" s="476"/>
      <c r="WCU114" s="476"/>
      <c r="WCV114" s="476"/>
      <c r="WCW114" s="475"/>
      <c r="WCX114" s="476"/>
      <c r="WCY114" s="476"/>
      <c r="WCZ114" s="476"/>
      <c r="WDA114" s="476"/>
      <c r="WDB114" s="476"/>
      <c r="WDC114" s="476"/>
      <c r="WDD114" s="476"/>
      <c r="WDE114" s="475"/>
      <c r="WDF114" s="476"/>
      <c r="WDG114" s="476"/>
      <c r="WDH114" s="476"/>
      <c r="WDI114" s="476"/>
      <c r="WDJ114" s="476"/>
      <c r="WDK114" s="476"/>
      <c r="WDL114" s="476"/>
      <c r="WDM114" s="475"/>
      <c r="WDN114" s="476"/>
      <c r="WDO114" s="476"/>
      <c r="WDP114" s="476"/>
      <c r="WDQ114" s="476"/>
      <c r="WDR114" s="476"/>
      <c r="WDS114" s="476"/>
      <c r="WDT114" s="476"/>
      <c r="WDU114" s="475"/>
      <c r="WDV114" s="476"/>
      <c r="WDW114" s="476"/>
      <c r="WDX114" s="476"/>
      <c r="WDY114" s="476"/>
      <c r="WDZ114" s="476"/>
      <c r="WEA114" s="476"/>
      <c r="WEB114" s="476"/>
      <c r="WEC114" s="475"/>
      <c r="WED114" s="476"/>
      <c r="WEE114" s="476"/>
      <c r="WEF114" s="476"/>
      <c r="WEG114" s="476"/>
      <c r="WEH114" s="476"/>
      <c r="WEI114" s="476"/>
      <c r="WEJ114" s="476"/>
      <c r="WEK114" s="475"/>
      <c r="WEL114" s="476"/>
      <c r="WEM114" s="476"/>
      <c r="WEN114" s="476"/>
      <c r="WEO114" s="476"/>
      <c r="WEP114" s="476"/>
      <c r="WEQ114" s="476"/>
      <c r="WER114" s="476"/>
      <c r="WES114" s="475"/>
      <c r="WET114" s="476"/>
      <c r="WEU114" s="476"/>
      <c r="WEV114" s="476"/>
      <c r="WEW114" s="476"/>
      <c r="WEX114" s="476"/>
      <c r="WEY114" s="476"/>
      <c r="WEZ114" s="476"/>
      <c r="WFA114" s="475"/>
      <c r="WFB114" s="476"/>
      <c r="WFC114" s="476"/>
      <c r="WFD114" s="476"/>
      <c r="WFE114" s="476"/>
      <c r="WFF114" s="476"/>
      <c r="WFG114" s="476"/>
      <c r="WFH114" s="476"/>
      <c r="WFI114" s="475"/>
      <c r="WFJ114" s="476"/>
      <c r="WFK114" s="476"/>
      <c r="WFL114" s="476"/>
      <c r="WFM114" s="476"/>
      <c r="WFN114" s="476"/>
      <c r="WFO114" s="476"/>
      <c r="WFP114" s="476"/>
      <c r="WFQ114" s="475"/>
      <c r="WFR114" s="476"/>
      <c r="WFS114" s="476"/>
      <c r="WFT114" s="476"/>
      <c r="WFU114" s="476"/>
      <c r="WFV114" s="476"/>
      <c r="WFW114" s="476"/>
      <c r="WFX114" s="476"/>
      <c r="WFY114" s="475"/>
      <c r="WFZ114" s="476"/>
      <c r="WGA114" s="476"/>
      <c r="WGB114" s="476"/>
      <c r="WGC114" s="476"/>
      <c r="WGD114" s="476"/>
      <c r="WGE114" s="476"/>
      <c r="WGF114" s="476"/>
      <c r="WGG114" s="475"/>
      <c r="WGH114" s="476"/>
      <c r="WGI114" s="476"/>
      <c r="WGJ114" s="476"/>
      <c r="WGK114" s="476"/>
      <c r="WGL114" s="476"/>
      <c r="WGM114" s="476"/>
      <c r="WGN114" s="476"/>
      <c r="WGO114" s="475"/>
      <c r="WGP114" s="476"/>
      <c r="WGQ114" s="476"/>
      <c r="WGR114" s="476"/>
      <c r="WGS114" s="476"/>
      <c r="WGT114" s="476"/>
      <c r="WGU114" s="476"/>
      <c r="WGV114" s="476"/>
      <c r="WGW114" s="475"/>
      <c r="WGX114" s="476"/>
      <c r="WGY114" s="476"/>
      <c r="WGZ114" s="476"/>
      <c r="WHA114" s="476"/>
      <c r="WHB114" s="476"/>
      <c r="WHC114" s="476"/>
      <c r="WHD114" s="476"/>
      <c r="WHE114" s="475"/>
      <c r="WHF114" s="476"/>
      <c r="WHG114" s="476"/>
      <c r="WHH114" s="476"/>
      <c r="WHI114" s="476"/>
      <c r="WHJ114" s="476"/>
      <c r="WHK114" s="476"/>
      <c r="WHL114" s="476"/>
      <c r="WHM114" s="475"/>
      <c r="WHN114" s="476"/>
      <c r="WHO114" s="476"/>
      <c r="WHP114" s="476"/>
      <c r="WHQ114" s="476"/>
      <c r="WHR114" s="476"/>
      <c r="WHS114" s="476"/>
      <c r="WHT114" s="476"/>
      <c r="WHU114" s="475"/>
      <c r="WHV114" s="476"/>
      <c r="WHW114" s="476"/>
      <c r="WHX114" s="476"/>
      <c r="WHY114" s="476"/>
      <c r="WHZ114" s="476"/>
      <c r="WIA114" s="476"/>
      <c r="WIB114" s="476"/>
      <c r="WIC114" s="475"/>
      <c r="WID114" s="476"/>
      <c r="WIE114" s="476"/>
      <c r="WIF114" s="476"/>
      <c r="WIG114" s="476"/>
      <c r="WIH114" s="476"/>
      <c r="WII114" s="476"/>
      <c r="WIJ114" s="476"/>
      <c r="WIK114" s="475"/>
      <c r="WIL114" s="476"/>
      <c r="WIM114" s="476"/>
      <c r="WIN114" s="476"/>
      <c r="WIO114" s="476"/>
      <c r="WIP114" s="476"/>
      <c r="WIQ114" s="476"/>
      <c r="WIR114" s="476"/>
      <c r="WIS114" s="475"/>
      <c r="WIT114" s="476"/>
      <c r="WIU114" s="476"/>
      <c r="WIV114" s="476"/>
      <c r="WIW114" s="476"/>
      <c r="WIX114" s="476"/>
      <c r="WIY114" s="476"/>
      <c r="WIZ114" s="476"/>
      <c r="WJA114" s="475"/>
      <c r="WJB114" s="476"/>
      <c r="WJC114" s="476"/>
      <c r="WJD114" s="476"/>
      <c r="WJE114" s="476"/>
      <c r="WJF114" s="476"/>
      <c r="WJG114" s="476"/>
      <c r="WJH114" s="476"/>
      <c r="WJI114" s="475"/>
      <c r="WJJ114" s="476"/>
      <c r="WJK114" s="476"/>
      <c r="WJL114" s="476"/>
      <c r="WJM114" s="476"/>
      <c r="WJN114" s="476"/>
      <c r="WJO114" s="476"/>
      <c r="WJP114" s="476"/>
      <c r="WJQ114" s="475"/>
      <c r="WJR114" s="476"/>
      <c r="WJS114" s="476"/>
      <c r="WJT114" s="476"/>
      <c r="WJU114" s="476"/>
      <c r="WJV114" s="476"/>
      <c r="WJW114" s="476"/>
      <c r="WJX114" s="476"/>
      <c r="WJY114" s="475"/>
      <c r="WJZ114" s="476"/>
      <c r="WKA114" s="476"/>
      <c r="WKB114" s="476"/>
      <c r="WKC114" s="476"/>
      <c r="WKD114" s="476"/>
      <c r="WKE114" s="476"/>
      <c r="WKF114" s="476"/>
      <c r="WKG114" s="475"/>
      <c r="WKH114" s="476"/>
      <c r="WKI114" s="476"/>
      <c r="WKJ114" s="476"/>
      <c r="WKK114" s="476"/>
      <c r="WKL114" s="476"/>
      <c r="WKM114" s="476"/>
      <c r="WKN114" s="476"/>
      <c r="WKO114" s="475"/>
      <c r="WKP114" s="476"/>
      <c r="WKQ114" s="476"/>
      <c r="WKR114" s="476"/>
      <c r="WKS114" s="476"/>
      <c r="WKT114" s="476"/>
      <c r="WKU114" s="476"/>
      <c r="WKV114" s="476"/>
      <c r="WKW114" s="475"/>
      <c r="WKX114" s="476"/>
      <c r="WKY114" s="476"/>
      <c r="WKZ114" s="476"/>
      <c r="WLA114" s="476"/>
      <c r="WLB114" s="476"/>
      <c r="WLC114" s="476"/>
      <c r="WLD114" s="476"/>
      <c r="WLE114" s="475"/>
      <c r="WLF114" s="476"/>
      <c r="WLG114" s="476"/>
      <c r="WLH114" s="476"/>
      <c r="WLI114" s="476"/>
      <c r="WLJ114" s="476"/>
      <c r="WLK114" s="476"/>
      <c r="WLL114" s="476"/>
      <c r="WLM114" s="475"/>
      <c r="WLN114" s="476"/>
      <c r="WLO114" s="476"/>
      <c r="WLP114" s="476"/>
      <c r="WLQ114" s="476"/>
      <c r="WLR114" s="476"/>
      <c r="WLS114" s="476"/>
      <c r="WLT114" s="476"/>
      <c r="WLU114" s="475"/>
      <c r="WLV114" s="476"/>
      <c r="WLW114" s="476"/>
      <c r="WLX114" s="476"/>
      <c r="WLY114" s="476"/>
      <c r="WLZ114" s="476"/>
      <c r="WMA114" s="476"/>
      <c r="WMB114" s="476"/>
      <c r="WMC114" s="475"/>
      <c r="WMD114" s="476"/>
      <c r="WME114" s="476"/>
      <c r="WMF114" s="476"/>
      <c r="WMG114" s="476"/>
      <c r="WMH114" s="476"/>
      <c r="WMI114" s="476"/>
      <c r="WMJ114" s="476"/>
      <c r="WMK114" s="475"/>
      <c r="WML114" s="476"/>
      <c r="WMM114" s="476"/>
      <c r="WMN114" s="476"/>
      <c r="WMO114" s="476"/>
      <c r="WMP114" s="476"/>
      <c r="WMQ114" s="476"/>
      <c r="WMR114" s="476"/>
      <c r="WMS114" s="475"/>
      <c r="WMT114" s="476"/>
      <c r="WMU114" s="476"/>
      <c r="WMV114" s="476"/>
      <c r="WMW114" s="476"/>
      <c r="WMX114" s="476"/>
      <c r="WMY114" s="476"/>
      <c r="WMZ114" s="476"/>
      <c r="WNA114" s="475"/>
      <c r="WNB114" s="476"/>
      <c r="WNC114" s="476"/>
      <c r="WND114" s="476"/>
      <c r="WNE114" s="476"/>
      <c r="WNF114" s="476"/>
      <c r="WNG114" s="476"/>
      <c r="WNH114" s="476"/>
      <c r="WNI114" s="475"/>
      <c r="WNJ114" s="476"/>
      <c r="WNK114" s="476"/>
      <c r="WNL114" s="476"/>
      <c r="WNM114" s="476"/>
      <c r="WNN114" s="476"/>
      <c r="WNO114" s="476"/>
      <c r="WNP114" s="476"/>
      <c r="WNQ114" s="475"/>
      <c r="WNR114" s="476"/>
      <c r="WNS114" s="476"/>
      <c r="WNT114" s="476"/>
      <c r="WNU114" s="476"/>
      <c r="WNV114" s="476"/>
      <c r="WNW114" s="476"/>
      <c r="WNX114" s="476"/>
      <c r="WNY114" s="475"/>
      <c r="WNZ114" s="476"/>
      <c r="WOA114" s="476"/>
      <c r="WOB114" s="476"/>
      <c r="WOC114" s="476"/>
      <c r="WOD114" s="476"/>
      <c r="WOE114" s="476"/>
      <c r="WOF114" s="476"/>
      <c r="WOG114" s="475"/>
      <c r="WOH114" s="476"/>
      <c r="WOI114" s="476"/>
      <c r="WOJ114" s="476"/>
      <c r="WOK114" s="476"/>
      <c r="WOL114" s="476"/>
      <c r="WOM114" s="476"/>
      <c r="WON114" s="476"/>
      <c r="WOO114" s="475"/>
      <c r="WOP114" s="476"/>
      <c r="WOQ114" s="476"/>
      <c r="WOR114" s="476"/>
      <c r="WOS114" s="476"/>
      <c r="WOT114" s="476"/>
      <c r="WOU114" s="476"/>
      <c r="WOV114" s="476"/>
      <c r="WOW114" s="475"/>
      <c r="WOX114" s="476"/>
      <c r="WOY114" s="476"/>
      <c r="WOZ114" s="476"/>
      <c r="WPA114" s="476"/>
      <c r="WPB114" s="476"/>
      <c r="WPC114" s="476"/>
      <c r="WPD114" s="476"/>
      <c r="WPE114" s="475"/>
      <c r="WPF114" s="476"/>
      <c r="WPG114" s="476"/>
      <c r="WPH114" s="476"/>
      <c r="WPI114" s="476"/>
      <c r="WPJ114" s="476"/>
      <c r="WPK114" s="476"/>
      <c r="WPL114" s="476"/>
      <c r="WPM114" s="475"/>
      <c r="WPN114" s="476"/>
      <c r="WPO114" s="476"/>
      <c r="WPP114" s="476"/>
      <c r="WPQ114" s="476"/>
      <c r="WPR114" s="476"/>
      <c r="WPS114" s="476"/>
      <c r="WPT114" s="476"/>
      <c r="WPU114" s="475"/>
      <c r="WPV114" s="476"/>
      <c r="WPW114" s="476"/>
      <c r="WPX114" s="476"/>
      <c r="WPY114" s="476"/>
      <c r="WPZ114" s="476"/>
      <c r="WQA114" s="476"/>
      <c r="WQB114" s="476"/>
      <c r="WQC114" s="475"/>
      <c r="WQD114" s="476"/>
      <c r="WQE114" s="476"/>
      <c r="WQF114" s="476"/>
      <c r="WQG114" s="476"/>
      <c r="WQH114" s="476"/>
      <c r="WQI114" s="476"/>
      <c r="WQJ114" s="476"/>
      <c r="WQK114" s="475"/>
      <c r="WQL114" s="476"/>
      <c r="WQM114" s="476"/>
      <c r="WQN114" s="476"/>
      <c r="WQO114" s="476"/>
      <c r="WQP114" s="476"/>
      <c r="WQQ114" s="476"/>
      <c r="WQR114" s="476"/>
      <c r="WQS114" s="475"/>
      <c r="WQT114" s="476"/>
      <c r="WQU114" s="476"/>
      <c r="WQV114" s="476"/>
      <c r="WQW114" s="476"/>
      <c r="WQX114" s="476"/>
      <c r="WQY114" s="476"/>
      <c r="WQZ114" s="476"/>
      <c r="WRA114" s="475"/>
      <c r="WRB114" s="476"/>
      <c r="WRC114" s="476"/>
      <c r="WRD114" s="476"/>
      <c r="WRE114" s="476"/>
      <c r="WRF114" s="476"/>
      <c r="WRG114" s="476"/>
      <c r="WRH114" s="476"/>
      <c r="WRI114" s="475"/>
      <c r="WRJ114" s="476"/>
      <c r="WRK114" s="476"/>
      <c r="WRL114" s="476"/>
      <c r="WRM114" s="476"/>
      <c r="WRN114" s="476"/>
      <c r="WRO114" s="476"/>
      <c r="WRP114" s="476"/>
      <c r="WRQ114" s="475"/>
      <c r="WRR114" s="476"/>
      <c r="WRS114" s="476"/>
      <c r="WRT114" s="476"/>
      <c r="WRU114" s="476"/>
      <c r="WRV114" s="476"/>
      <c r="WRW114" s="476"/>
      <c r="WRX114" s="476"/>
      <c r="WRY114" s="475"/>
      <c r="WRZ114" s="476"/>
      <c r="WSA114" s="476"/>
      <c r="WSB114" s="476"/>
      <c r="WSC114" s="476"/>
      <c r="WSD114" s="476"/>
      <c r="WSE114" s="476"/>
      <c r="WSF114" s="476"/>
      <c r="WSG114" s="475"/>
      <c r="WSH114" s="476"/>
      <c r="WSI114" s="476"/>
      <c r="WSJ114" s="476"/>
      <c r="WSK114" s="476"/>
      <c r="WSL114" s="476"/>
      <c r="WSM114" s="476"/>
      <c r="WSN114" s="476"/>
      <c r="WSO114" s="475"/>
      <c r="WSP114" s="476"/>
      <c r="WSQ114" s="476"/>
      <c r="WSR114" s="476"/>
      <c r="WSS114" s="476"/>
      <c r="WST114" s="476"/>
      <c r="WSU114" s="476"/>
      <c r="WSV114" s="476"/>
      <c r="WSW114" s="475"/>
      <c r="WSX114" s="476"/>
      <c r="WSY114" s="476"/>
      <c r="WSZ114" s="476"/>
      <c r="WTA114" s="476"/>
      <c r="WTB114" s="476"/>
      <c r="WTC114" s="476"/>
      <c r="WTD114" s="476"/>
      <c r="WTE114" s="475"/>
      <c r="WTF114" s="476"/>
      <c r="WTG114" s="476"/>
      <c r="WTH114" s="476"/>
      <c r="WTI114" s="476"/>
      <c r="WTJ114" s="476"/>
      <c r="WTK114" s="476"/>
      <c r="WTL114" s="476"/>
      <c r="WTM114" s="475"/>
      <c r="WTN114" s="476"/>
      <c r="WTO114" s="476"/>
      <c r="WTP114" s="476"/>
      <c r="WTQ114" s="476"/>
      <c r="WTR114" s="476"/>
      <c r="WTS114" s="476"/>
      <c r="WTT114" s="476"/>
      <c r="WTU114" s="475"/>
      <c r="WTV114" s="476"/>
      <c r="WTW114" s="476"/>
      <c r="WTX114" s="476"/>
      <c r="WTY114" s="476"/>
      <c r="WTZ114" s="476"/>
      <c r="WUA114" s="476"/>
      <c r="WUB114" s="476"/>
      <c r="WUC114" s="475"/>
      <c r="WUD114" s="476"/>
      <c r="WUE114" s="476"/>
      <c r="WUF114" s="476"/>
      <c r="WUG114" s="476"/>
      <c r="WUH114" s="476"/>
      <c r="WUI114" s="476"/>
      <c r="WUJ114" s="476"/>
      <c r="WUK114" s="475"/>
      <c r="WUL114" s="476"/>
      <c r="WUM114" s="476"/>
      <c r="WUN114" s="476"/>
      <c r="WUO114" s="476"/>
      <c r="WUP114" s="476"/>
      <c r="WUQ114" s="476"/>
      <c r="WUR114" s="476"/>
      <c r="WUS114" s="475"/>
      <c r="WUT114" s="476"/>
      <c r="WUU114" s="476"/>
      <c r="WUV114" s="476"/>
      <c r="WUW114" s="476"/>
      <c r="WUX114" s="476"/>
      <c r="WUY114" s="476"/>
      <c r="WUZ114" s="476"/>
      <c r="WVA114" s="475"/>
      <c r="WVB114" s="476"/>
      <c r="WVC114" s="476"/>
      <c r="WVD114" s="476"/>
      <c r="WVE114" s="476"/>
      <c r="WVF114" s="476"/>
      <c r="WVG114" s="476"/>
      <c r="WVH114" s="476"/>
      <c r="WVI114" s="475"/>
      <c r="WVJ114" s="476"/>
      <c r="WVK114" s="476"/>
      <c r="WVL114" s="476"/>
      <c r="WVM114" s="476"/>
      <c r="WVN114" s="476"/>
      <c r="WVO114" s="476"/>
      <c r="WVP114" s="476"/>
      <c r="WVQ114" s="475"/>
      <c r="WVR114" s="476"/>
      <c r="WVS114" s="476"/>
      <c r="WVT114" s="476"/>
      <c r="WVU114" s="476"/>
      <c r="WVV114" s="476"/>
      <c r="WVW114" s="476"/>
      <c r="WVX114" s="476"/>
      <c r="WVY114" s="475"/>
      <c r="WVZ114" s="476"/>
      <c r="WWA114" s="476"/>
      <c r="WWB114" s="476"/>
      <c r="WWC114" s="476"/>
      <c r="WWD114" s="476"/>
      <c r="WWE114" s="476"/>
      <c r="WWF114" s="476"/>
      <c r="WWG114" s="475"/>
      <c r="WWH114" s="476"/>
      <c r="WWI114" s="476"/>
      <c r="WWJ114" s="476"/>
      <c r="WWK114" s="476"/>
      <c r="WWL114" s="476"/>
      <c r="WWM114" s="476"/>
      <c r="WWN114" s="476"/>
      <c r="WWO114" s="475"/>
      <c r="WWP114" s="476"/>
      <c r="WWQ114" s="476"/>
      <c r="WWR114" s="476"/>
      <c r="WWS114" s="476"/>
      <c r="WWT114" s="476"/>
      <c r="WWU114" s="476"/>
      <c r="WWV114" s="476"/>
      <c r="WWW114" s="475"/>
      <c r="WWX114" s="476"/>
      <c r="WWY114" s="476"/>
      <c r="WWZ114" s="476"/>
      <c r="WXA114" s="476"/>
      <c r="WXB114" s="476"/>
      <c r="WXC114" s="476"/>
      <c r="WXD114" s="476"/>
      <c r="WXE114" s="475"/>
      <c r="WXF114" s="476"/>
      <c r="WXG114" s="476"/>
      <c r="WXH114" s="476"/>
      <c r="WXI114" s="476"/>
      <c r="WXJ114" s="476"/>
      <c r="WXK114" s="476"/>
      <c r="WXL114" s="476"/>
      <c r="WXM114" s="475"/>
      <c r="WXN114" s="476"/>
      <c r="WXO114" s="476"/>
      <c r="WXP114" s="476"/>
      <c r="WXQ114" s="476"/>
      <c r="WXR114" s="476"/>
      <c r="WXS114" s="476"/>
      <c r="WXT114" s="476"/>
      <c r="WXU114" s="475"/>
      <c r="WXV114" s="476"/>
      <c r="WXW114" s="476"/>
      <c r="WXX114" s="476"/>
      <c r="WXY114" s="476"/>
      <c r="WXZ114" s="476"/>
      <c r="WYA114" s="476"/>
      <c r="WYB114" s="476"/>
      <c r="WYC114" s="475"/>
      <c r="WYD114" s="476"/>
      <c r="WYE114" s="476"/>
      <c r="WYF114" s="476"/>
      <c r="WYG114" s="476"/>
      <c r="WYH114" s="476"/>
      <c r="WYI114" s="476"/>
      <c r="WYJ114" s="476"/>
      <c r="WYK114" s="475"/>
      <c r="WYL114" s="476"/>
      <c r="WYM114" s="476"/>
      <c r="WYN114" s="476"/>
      <c r="WYO114" s="476"/>
      <c r="WYP114" s="476"/>
      <c r="WYQ114" s="476"/>
      <c r="WYR114" s="476"/>
      <c r="WYS114" s="475"/>
      <c r="WYT114" s="476"/>
      <c r="WYU114" s="476"/>
      <c r="WYV114" s="476"/>
      <c r="WYW114" s="476"/>
      <c r="WYX114" s="476"/>
      <c r="WYY114" s="476"/>
      <c r="WYZ114" s="476"/>
      <c r="WZA114" s="475"/>
      <c r="WZB114" s="476"/>
      <c r="WZC114" s="476"/>
      <c r="WZD114" s="476"/>
      <c r="WZE114" s="476"/>
      <c r="WZF114" s="476"/>
      <c r="WZG114" s="476"/>
      <c r="WZH114" s="476"/>
      <c r="WZI114" s="475"/>
      <c r="WZJ114" s="476"/>
      <c r="WZK114" s="476"/>
      <c r="WZL114" s="476"/>
      <c r="WZM114" s="476"/>
      <c r="WZN114" s="476"/>
      <c r="WZO114" s="476"/>
      <c r="WZP114" s="476"/>
      <c r="WZQ114" s="475"/>
      <c r="WZR114" s="476"/>
      <c r="WZS114" s="476"/>
      <c r="WZT114" s="476"/>
      <c r="WZU114" s="476"/>
      <c r="WZV114" s="476"/>
      <c r="WZW114" s="476"/>
      <c r="WZX114" s="476"/>
      <c r="WZY114" s="475"/>
      <c r="WZZ114" s="476"/>
      <c r="XAA114" s="476"/>
      <c r="XAB114" s="476"/>
      <c r="XAC114" s="476"/>
      <c r="XAD114" s="476"/>
      <c r="XAE114" s="476"/>
      <c r="XAF114" s="476"/>
      <c r="XAG114" s="475"/>
      <c r="XAH114" s="476"/>
      <c r="XAI114" s="476"/>
      <c r="XAJ114" s="476"/>
      <c r="XAK114" s="476"/>
      <c r="XAL114" s="476"/>
      <c r="XAM114" s="476"/>
      <c r="XAN114" s="476"/>
      <c r="XAO114" s="475"/>
      <c r="XAP114" s="476"/>
      <c r="XAQ114" s="476"/>
      <c r="XAR114" s="476"/>
      <c r="XAS114" s="476"/>
      <c r="XAT114" s="476"/>
      <c r="XAU114" s="476"/>
      <c r="XAV114" s="476"/>
      <c r="XAW114" s="475"/>
      <c r="XAX114" s="476"/>
      <c r="XAY114" s="476"/>
      <c r="XAZ114" s="476"/>
      <c r="XBA114" s="476"/>
      <c r="XBB114" s="476"/>
      <c r="XBC114" s="476"/>
      <c r="XBD114" s="476"/>
      <c r="XBE114" s="475"/>
      <c r="XBF114" s="476"/>
      <c r="XBG114" s="476"/>
      <c r="XBH114" s="476"/>
      <c r="XBI114" s="476"/>
      <c r="XBJ114" s="476"/>
      <c r="XBK114" s="476"/>
      <c r="XBL114" s="476"/>
      <c r="XBM114" s="475"/>
      <c r="XBN114" s="476"/>
      <c r="XBO114" s="476"/>
      <c r="XBP114" s="476"/>
      <c r="XBQ114" s="476"/>
      <c r="XBR114" s="476"/>
      <c r="XBS114" s="476"/>
      <c r="XBT114" s="476"/>
      <c r="XBU114" s="475"/>
      <c r="XBV114" s="476"/>
      <c r="XBW114" s="476"/>
      <c r="XBX114" s="476"/>
      <c r="XBY114" s="476"/>
      <c r="XBZ114" s="476"/>
      <c r="XCA114" s="476"/>
      <c r="XCB114" s="476"/>
      <c r="XCC114" s="475"/>
      <c r="XCD114" s="476"/>
      <c r="XCE114" s="476"/>
      <c r="XCF114" s="476"/>
      <c r="XCG114" s="476"/>
      <c r="XCH114" s="476"/>
      <c r="XCI114" s="476"/>
      <c r="XCJ114" s="476"/>
      <c r="XCK114" s="475"/>
      <c r="XCL114" s="476"/>
      <c r="XCM114" s="476"/>
      <c r="XCN114" s="476"/>
      <c r="XCO114" s="476"/>
      <c r="XCP114" s="476"/>
      <c r="XCQ114" s="476"/>
      <c r="XCR114" s="476"/>
      <c r="XCS114" s="475"/>
      <c r="XCT114" s="476"/>
      <c r="XCU114" s="476"/>
      <c r="XCV114" s="476"/>
      <c r="XCW114" s="476"/>
      <c r="XCX114" s="476"/>
      <c r="XCY114" s="476"/>
      <c r="XCZ114" s="476"/>
      <c r="XDA114" s="475"/>
      <c r="XDB114" s="476"/>
      <c r="XDC114" s="476"/>
      <c r="XDD114" s="476"/>
      <c r="XDE114" s="476"/>
      <c r="XDF114" s="476"/>
      <c r="XDG114" s="476"/>
      <c r="XDH114" s="476"/>
      <c r="XDI114" s="475"/>
      <c r="XDJ114" s="476"/>
      <c r="XDK114" s="476"/>
      <c r="XDL114" s="476"/>
      <c r="XDM114" s="476"/>
      <c r="XDN114" s="476"/>
      <c r="XDO114" s="476"/>
      <c r="XDP114" s="476"/>
      <c r="XDQ114" s="475"/>
      <c r="XDR114" s="476"/>
      <c r="XDS114" s="476"/>
      <c r="XDT114" s="476"/>
      <c r="XDU114" s="476"/>
      <c r="XDV114" s="476"/>
      <c r="XDW114" s="476"/>
      <c r="XDX114" s="476"/>
      <c r="XDY114" s="475"/>
      <c r="XDZ114" s="476"/>
      <c r="XEA114" s="476"/>
      <c r="XEB114" s="476"/>
      <c r="XEC114" s="476"/>
      <c r="XED114" s="476"/>
      <c r="XEE114" s="476"/>
      <c r="XEF114" s="476"/>
      <c r="XEG114" s="475"/>
      <c r="XEH114" s="476"/>
      <c r="XEI114" s="476"/>
      <c r="XEJ114" s="476"/>
      <c r="XEK114" s="476"/>
      <c r="XEL114" s="476"/>
      <c r="XEM114" s="476"/>
      <c r="XEN114" s="476"/>
      <c r="XEO114" s="475"/>
      <c r="XEP114" s="476"/>
      <c r="XEQ114" s="476"/>
      <c r="XER114" s="476"/>
      <c r="XES114" s="476"/>
      <c r="XET114" s="476"/>
      <c r="XEU114" s="476"/>
      <c r="XEV114" s="476"/>
      <c r="XEW114" s="475"/>
      <c r="XEX114" s="476"/>
      <c r="XEY114" s="476"/>
      <c r="XEZ114" s="476"/>
      <c r="XFA114" s="476"/>
      <c r="XFB114" s="476"/>
      <c r="XFC114" s="476"/>
      <c r="XFD114" s="476"/>
    </row>
    <row r="115" spans="1:16384" s="4" customFormat="1" x14ac:dyDescent="0.2">
      <c r="A115" s="477" t="s">
        <v>225</v>
      </c>
      <c r="B115" s="477"/>
      <c r="C115" s="477"/>
      <c r="D115" s="477"/>
      <c r="E115" s="477"/>
      <c r="F115" s="477"/>
      <c r="G115" s="477"/>
      <c r="H115" s="477"/>
      <c r="I115" s="1"/>
      <c r="J115" s="2"/>
      <c r="K115" s="2"/>
      <c r="L115" s="5"/>
      <c r="M115" s="5"/>
      <c r="N115" s="5"/>
      <c r="O115" s="5"/>
      <c r="P115" s="5"/>
      <c r="Q115" s="1"/>
      <c r="R115" s="2"/>
      <c r="S115" s="2"/>
      <c r="T115" s="5"/>
      <c r="U115" s="5"/>
      <c r="V115" s="5"/>
      <c r="W115" s="5"/>
      <c r="X115" s="5"/>
      <c r="Y115" s="1"/>
      <c r="Z115" s="2"/>
      <c r="AA115" s="2"/>
      <c r="AB115" s="5"/>
      <c r="AC115" s="5"/>
      <c r="AD115" s="5"/>
      <c r="AE115" s="5"/>
      <c r="AF115" s="5"/>
      <c r="AG115" s="1"/>
      <c r="AH115" s="2"/>
      <c r="AI115" s="2"/>
      <c r="AJ115" s="5"/>
      <c r="AK115" s="5"/>
      <c r="AL115" s="5"/>
      <c r="AM115" s="5"/>
      <c r="AN115" s="5"/>
      <c r="AO115" s="1"/>
      <c r="AP115" s="2"/>
      <c r="AQ115" s="2"/>
      <c r="AR115" s="5"/>
      <c r="AS115" s="5"/>
      <c r="AT115" s="5"/>
      <c r="AU115" s="5"/>
      <c r="AV115" s="5"/>
      <c r="AW115" s="1"/>
      <c r="AX115" s="2"/>
      <c r="AY115" s="2"/>
      <c r="AZ115" s="5"/>
      <c r="BA115" s="5"/>
      <c r="BB115" s="5"/>
      <c r="BC115" s="5"/>
      <c r="BD115" s="5"/>
      <c r="BE115" s="1"/>
      <c r="BF115" s="2"/>
      <c r="BG115" s="2"/>
      <c r="BH115" s="5"/>
      <c r="BI115" s="5"/>
      <c r="BJ115" s="5"/>
      <c r="BK115" s="5"/>
      <c r="BL115" s="5"/>
      <c r="BM115" s="1"/>
      <c r="BN115" s="2"/>
      <c r="BO115" s="2"/>
      <c r="BP115" s="5"/>
      <c r="BQ115" s="5"/>
      <c r="BR115" s="5"/>
      <c r="BS115" s="5"/>
      <c r="BT115" s="5"/>
      <c r="BU115" s="1"/>
      <c r="BV115" s="2"/>
      <c r="BW115" s="2"/>
      <c r="BX115" s="5"/>
      <c r="BY115" s="5"/>
      <c r="BZ115" s="5"/>
      <c r="CA115" s="5"/>
      <c r="CB115" s="5"/>
      <c r="CC115" s="1"/>
      <c r="CD115" s="2"/>
      <c r="CE115" s="2"/>
      <c r="CF115" s="5"/>
      <c r="CG115" s="5"/>
      <c r="CH115" s="5"/>
      <c r="CI115" s="5"/>
      <c r="CJ115" s="5"/>
      <c r="CK115" s="1"/>
      <c r="CL115" s="2"/>
      <c r="CM115" s="2"/>
      <c r="CN115" s="5"/>
      <c r="CO115" s="5"/>
      <c r="CP115" s="5"/>
      <c r="CQ115" s="5"/>
      <c r="CR115" s="5"/>
      <c r="CS115" s="1"/>
      <c r="CT115" s="2"/>
      <c r="CU115" s="2"/>
      <c r="CV115" s="5"/>
      <c r="CW115" s="5"/>
      <c r="CX115" s="5"/>
      <c r="CY115" s="5"/>
      <c r="CZ115" s="5"/>
      <c r="DA115" s="1"/>
      <c r="DB115" s="2"/>
      <c r="DC115" s="2"/>
      <c r="DD115" s="5"/>
      <c r="DE115" s="5"/>
      <c r="DF115" s="5"/>
      <c r="DG115" s="5"/>
      <c r="DH115" s="5"/>
      <c r="DI115" s="1"/>
      <c r="DJ115" s="2"/>
      <c r="DK115" s="2"/>
      <c r="DL115" s="5"/>
      <c r="DM115" s="5"/>
      <c r="DN115" s="5"/>
      <c r="DO115" s="5"/>
      <c r="DP115" s="5"/>
      <c r="DQ115" s="1"/>
      <c r="DR115" s="2"/>
      <c r="DS115" s="2"/>
      <c r="DT115" s="5"/>
      <c r="DU115" s="5"/>
      <c r="DV115" s="5"/>
      <c r="DW115" s="5"/>
      <c r="DX115" s="5"/>
      <c r="DY115" s="1"/>
      <c r="DZ115" s="2"/>
      <c r="EA115" s="2"/>
      <c r="EB115" s="5"/>
      <c r="EC115" s="5"/>
      <c r="ED115" s="5"/>
      <c r="EE115" s="5"/>
      <c r="EF115" s="5"/>
      <c r="EG115" s="1"/>
      <c r="EH115" s="2"/>
      <c r="EI115" s="2"/>
      <c r="EJ115" s="5"/>
      <c r="EK115" s="5"/>
      <c r="EL115" s="5"/>
      <c r="EM115" s="5"/>
      <c r="EN115" s="5"/>
      <c r="EO115" s="1"/>
      <c r="EP115" s="2"/>
      <c r="EQ115" s="2"/>
      <c r="ER115" s="5"/>
      <c r="ES115" s="5"/>
      <c r="ET115" s="5"/>
      <c r="EU115" s="5"/>
      <c r="EV115" s="5"/>
      <c r="EW115" s="1"/>
      <c r="EX115" s="2"/>
      <c r="EY115" s="2"/>
      <c r="EZ115" s="5"/>
      <c r="FA115" s="5"/>
      <c r="FB115" s="5"/>
      <c r="FC115" s="5"/>
      <c r="FD115" s="5"/>
      <c r="FE115" s="1"/>
      <c r="FF115" s="2"/>
      <c r="FG115" s="2"/>
      <c r="FH115" s="5"/>
      <c r="FI115" s="5"/>
      <c r="FJ115" s="5"/>
      <c r="FK115" s="5"/>
      <c r="FL115" s="5"/>
      <c r="FM115" s="1"/>
      <c r="FN115" s="2"/>
      <c r="FO115" s="2"/>
      <c r="FP115" s="5"/>
      <c r="FQ115" s="5"/>
      <c r="FR115" s="5"/>
      <c r="FS115" s="5"/>
      <c r="FT115" s="5"/>
      <c r="FU115" s="1"/>
      <c r="FV115" s="2"/>
      <c r="FW115" s="2"/>
      <c r="FX115" s="5"/>
      <c r="FY115" s="5"/>
      <c r="FZ115" s="5"/>
      <c r="GA115" s="5"/>
      <c r="GB115" s="5"/>
      <c r="GC115" s="1"/>
      <c r="GD115" s="2"/>
      <c r="GE115" s="2"/>
      <c r="GF115" s="5"/>
      <c r="GG115" s="5"/>
      <c r="GH115" s="5"/>
      <c r="GI115" s="5"/>
      <c r="GJ115" s="5"/>
      <c r="GK115" s="1"/>
      <c r="GL115" s="2"/>
      <c r="GM115" s="2"/>
      <c r="GN115" s="5"/>
      <c r="GO115" s="5"/>
      <c r="GP115" s="5"/>
      <c r="GQ115" s="5"/>
      <c r="GR115" s="5"/>
      <c r="GS115" s="1"/>
      <c r="GT115" s="2"/>
      <c r="GU115" s="2"/>
      <c r="GV115" s="5"/>
      <c r="GW115" s="5"/>
      <c r="GX115" s="5"/>
      <c r="GY115" s="5"/>
      <c r="GZ115" s="5"/>
      <c r="HA115" s="1"/>
      <c r="HB115" s="2"/>
      <c r="HC115" s="2"/>
      <c r="HD115" s="5"/>
      <c r="HE115" s="5"/>
      <c r="HF115" s="5"/>
      <c r="HG115" s="5"/>
      <c r="HH115" s="5"/>
      <c r="HI115" s="1"/>
      <c r="HJ115" s="2"/>
      <c r="HK115" s="2"/>
      <c r="HL115" s="5"/>
      <c r="HM115" s="5"/>
      <c r="HN115" s="5"/>
      <c r="HO115" s="5"/>
      <c r="HP115" s="5"/>
      <c r="HQ115" s="1"/>
      <c r="HR115" s="2"/>
      <c r="HS115" s="2"/>
      <c r="HT115" s="5"/>
      <c r="HU115" s="5"/>
      <c r="HV115" s="5"/>
      <c r="HW115" s="5"/>
      <c r="HX115" s="5"/>
      <c r="HY115" s="1"/>
      <c r="HZ115" s="2"/>
      <c r="IA115" s="2"/>
      <c r="IB115" s="5"/>
      <c r="IC115" s="5"/>
      <c r="ID115" s="5"/>
      <c r="IE115" s="5"/>
      <c r="IF115" s="5"/>
      <c r="IG115" s="1"/>
      <c r="IH115" s="2"/>
      <c r="II115" s="2"/>
      <c r="IJ115" s="5"/>
      <c r="IK115" s="5"/>
      <c r="IL115" s="5"/>
      <c r="IM115" s="5"/>
      <c r="IN115" s="5"/>
      <c r="IO115" s="1"/>
      <c r="IP115" s="2"/>
      <c r="IQ115" s="2"/>
      <c r="IR115" s="5"/>
      <c r="IS115" s="5"/>
      <c r="IT115" s="5"/>
      <c r="IU115" s="5"/>
      <c r="IV115" s="5"/>
      <c r="IW115" s="1"/>
      <c r="IX115" s="2"/>
      <c r="IY115" s="2"/>
      <c r="IZ115" s="5"/>
      <c r="JA115" s="5"/>
      <c r="JB115" s="5"/>
      <c r="JC115" s="5"/>
      <c r="JD115" s="5"/>
      <c r="JE115" s="1"/>
      <c r="JF115" s="2"/>
      <c r="JG115" s="2"/>
      <c r="JH115" s="5"/>
      <c r="JI115" s="5"/>
      <c r="JJ115" s="5"/>
      <c r="JK115" s="5"/>
      <c r="JL115" s="5"/>
      <c r="JM115" s="1"/>
      <c r="JN115" s="2"/>
      <c r="JO115" s="2"/>
      <c r="JP115" s="5"/>
      <c r="JQ115" s="5"/>
      <c r="JR115" s="5"/>
      <c r="JS115" s="5"/>
      <c r="JT115" s="5"/>
      <c r="JU115" s="1"/>
      <c r="JV115" s="2"/>
      <c r="JW115" s="2"/>
      <c r="JX115" s="5"/>
      <c r="JY115" s="5"/>
      <c r="JZ115" s="5"/>
      <c r="KA115" s="5"/>
      <c r="KB115" s="5"/>
      <c r="KC115" s="1"/>
      <c r="KD115" s="2"/>
      <c r="KE115" s="2"/>
      <c r="KF115" s="5"/>
      <c r="KG115" s="5"/>
      <c r="KH115" s="5"/>
      <c r="KI115" s="5"/>
      <c r="KJ115" s="5"/>
      <c r="KK115" s="1"/>
      <c r="KL115" s="2"/>
      <c r="KM115" s="2"/>
      <c r="KN115" s="5"/>
      <c r="KO115" s="5"/>
      <c r="KP115" s="5"/>
      <c r="KQ115" s="5"/>
      <c r="KR115" s="5"/>
      <c r="KS115" s="1"/>
      <c r="KT115" s="2"/>
      <c r="KU115" s="2"/>
      <c r="KV115" s="5"/>
      <c r="KW115" s="5"/>
      <c r="KX115" s="5"/>
      <c r="KY115" s="5"/>
      <c r="KZ115" s="5"/>
      <c r="LA115" s="1"/>
      <c r="LB115" s="2"/>
      <c r="LC115" s="2"/>
      <c r="LD115" s="5"/>
      <c r="LE115" s="5"/>
      <c r="LF115" s="5"/>
      <c r="LG115" s="5"/>
      <c r="LH115" s="5"/>
      <c r="LI115" s="1"/>
      <c r="LJ115" s="2"/>
      <c r="LK115" s="2"/>
      <c r="LL115" s="5"/>
      <c r="LM115" s="5"/>
      <c r="LN115" s="5"/>
      <c r="LO115" s="5"/>
      <c r="LP115" s="5"/>
      <c r="LQ115" s="1"/>
      <c r="LR115" s="2"/>
      <c r="LS115" s="2"/>
      <c r="LT115" s="5"/>
      <c r="LU115" s="5"/>
      <c r="LV115" s="5"/>
      <c r="LW115" s="5"/>
      <c r="LX115" s="5"/>
      <c r="LY115" s="1"/>
      <c r="LZ115" s="2"/>
      <c r="MA115" s="2"/>
      <c r="MB115" s="5"/>
      <c r="MC115" s="5"/>
      <c r="MD115" s="5"/>
      <c r="ME115" s="5"/>
      <c r="MF115" s="5"/>
      <c r="MG115" s="1"/>
      <c r="MH115" s="2"/>
      <c r="MI115" s="2"/>
      <c r="MJ115" s="5"/>
      <c r="MK115" s="5"/>
      <c r="ML115" s="5"/>
      <c r="MM115" s="5"/>
      <c r="MN115" s="5"/>
      <c r="MO115" s="1"/>
      <c r="MP115" s="2"/>
      <c r="MQ115" s="2"/>
      <c r="MR115" s="5"/>
      <c r="MS115" s="5"/>
      <c r="MT115" s="5"/>
      <c r="MU115" s="5"/>
      <c r="MV115" s="5"/>
      <c r="MW115" s="1"/>
      <c r="MX115" s="2"/>
      <c r="MY115" s="2"/>
      <c r="MZ115" s="5"/>
      <c r="NA115" s="5"/>
      <c r="NB115" s="5"/>
      <c r="NC115" s="5"/>
      <c r="ND115" s="5"/>
      <c r="NE115" s="1"/>
      <c r="NF115" s="2"/>
      <c r="NG115" s="2"/>
      <c r="NH115" s="5"/>
      <c r="NI115" s="5"/>
      <c r="NJ115" s="5"/>
      <c r="NK115" s="5"/>
      <c r="NL115" s="5"/>
      <c r="NM115" s="1"/>
      <c r="NN115" s="2"/>
      <c r="NO115" s="2"/>
      <c r="NP115" s="5"/>
      <c r="NQ115" s="5"/>
      <c r="NR115" s="5"/>
      <c r="NS115" s="5"/>
      <c r="NT115" s="5"/>
      <c r="NU115" s="1"/>
      <c r="NV115" s="2"/>
      <c r="NW115" s="2"/>
      <c r="NX115" s="5"/>
      <c r="NY115" s="5"/>
      <c r="NZ115" s="5"/>
      <c r="OA115" s="5"/>
      <c r="OB115" s="5"/>
      <c r="OC115" s="1"/>
      <c r="OD115" s="2"/>
      <c r="OE115" s="2"/>
      <c r="OF115" s="5"/>
      <c r="OG115" s="5"/>
      <c r="OH115" s="5"/>
      <c r="OI115" s="5"/>
      <c r="OJ115" s="5"/>
      <c r="OK115" s="1"/>
      <c r="OL115" s="2"/>
      <c r="OM115" s="2"/>
      <c r="ON115" s="5"/>
      <c r="OO115" s="5"/>
      <c r="OP115" s="5"/>
      <c r="OQ115" s="5"/>
      <c r="OR115" s="5"/>
      <c r="OS115" s="1"/>
      <c r="OT115" s="2"/>
      <c r="OU115" s="2"/>
      <c r="OV115" s="5"/>
      <c r="OW115" s="5"/>
      <c r="OX115" s="5"/>
      <c r="OY115" s="5"/>
      <c r="OZ115" s="5"/>
      <c r="PA115" s="1"/>
      <c r="PB115" s="2"/>
      <c r="PC115" s="2"/>
      <c r="PD115" s="5"/>
      <c r="PE115" s="5"/>
      <c r="PF115" s="5"/>
      <c r="PG115" s="5"/>
      <c r="PH115" s="5"/>
      <c r="PI115" s="1"/>
      <c r="PJ115" s="2"/>
      <c r="PK115" s="2"/>
      <c r="PL115" s="5"/>
      <c r="PM115" s="5"/>
      <c r="PN115" s="5"/>
      <c r="PO115" s="5"/>
      <c r="PP115" s="5"/>
      <c r="PQ115" s="1"/>
      <c r="PR115" s="2"/>
      <c r="PS115" s="2"/>
      <c r="PT115" s="5"/>
      <c r="PU115" s="5"/>
      <c r="PV115" s="5"/>
      <c r="PW115" s="5"/>
      <c r="PX115" s="5"/>
      <c r="PY115" s="1"/>
      <c r="PZ115" s="2"/>
      <c r="QA115" s="2"/>
      <c r="QB115" s="5"/>
      <c r="QC115" s="5"/>
      <c r="QD115" s="5"/>
      <c r="QE115" s="5"/>
      <c r="QF115" s="5"/>
      <c r="QG115" s="1"/>
      <c r="QH115" s="2"/>
      <c r="QI115" s="2"/>
      <c r="QJ115" s="5"/>
      <c r="QK115" s="5"/>
      <c r="QL115" s="5"/>
      <c r="QM115" s="5"/>
      <c r="QN115" s="5"/>
      <c r="QO115" s="1"/>
      <c r="QP115" s="2"/>
      <c r="QQ115" s="2"/>
      <c r="QR115" s="5"/>
      <c r="QS115" s="5"/>
      <c r="QT115" s="5"/>
      <c r="QU115" s="5"/>
      <c r="QV115" s="5"/>
      <c r="QW115" s="1"/>
      <c r="QX115" s="2"/>
      <c r="QY115" s="2"/>
      <c r="QZ115" s="5"/>
      <c r="RA115" s="5"/>
      <c r="RB115" s="5"/>
      <c r="RC115" s="5"/>
      <c r="RD115" s="5"/>
      <c r="RE115" s="1"/>
      <c r="RF115" s="2"/>
      <c r="RG115" s="2"/>
      <c r="RH115" s="5"/>
      <c r="RI115" s="5"/>
      <c r="RJ115" s="5"/>
      <c r="RK115" s="5"/>
      <c r="RL115" s="5"/>
      <c r="RM115" s="1"/>
      <c r="RN115" s="2"/>
      <c r="RO115" s="2"/>
      <c r="RP115" s="5"/>
      <c r="RQ115" s="5"/>
      <c r="RR115" s="5"/>
      <c r="RS115" s="5"/>
      <c r="RT115" s="5"/>
      <c r="RU115" s="1"/>
      <c r="RV115" s="2"/>
      <c r="RW115" s="2"/>
      <c r="RX115" s="5"/>
      <c r="RY115" s="5"/>
      <c r="RZ115" s="5"/>
      <c r="SA115" s="5"/>
      <c r="SB115" s="5"/>
      <c r="SC115" s="1"/>
      <c r="SD115" s="2"/>
      <c r="SE115" s="2"/>
      <c r="SF115" s="5"/>
      <c r="SG115" s="5"/>
      <c r="SH115" s="5"/>
      <c r="SI115" s="5"/>
      <c r="SJ115" s="5"/>
      <c r="SK115" s="1"/>
      <c r="SL115" s="2"/>
      <c r="SM115" s="2"/>
      <c r="SN115" s="5"/>
      <c r="SO115" s="5"/>
      <c r="SP115" s="5"/>
      <c r="SQ115" s="5"/>
      <c r="SR115" s="5"/>
      <c r="SS115" s="1"/>
      <c r="ST115" s="2"/>
      <c r="SU115" s="2"/>
      <c r="SV115" s="5"/>
      <c r="SW115" s="5"/>
      <c r="SX115" s="5"/>
      <c r="SY115" s="5"/>
      <c r="SZ115" s="5"/>
      <c r="TA115" s="1"/>
      <c r="TB115" s="2"/>
      <c r="TC115" s="2"/>
      <c r="TD115" s="5"/>
      <c r="TE115" s="5"/>
      <c r="TF115" s="5"/>
      <c r="TG115" s="5"/>
      <c r="TH115" s="5"/>
      <c r="TI115" s="1"/>
      <c r="TJ115" s="2"/>
      <c r="TK115" s="2"/>
      <c r="TL115" s="5"/>
      <c r="TM115" s="5"/>
      <c r="TN115" s="5"/>
      <c r="TO115" s="5"/>
      <c r="TP115" s="5"/>
      <c r="TQ115" s="1"/>
      <c r="TR115" s="2"/>
      <c r="TS115" s="2"/>
      <c r="TT115" s="5"/>
      <c r="TU115" s="5"/>
      <c r="TV115" s="5"/>
      <c r="TW115" s="5"/>
      <c r="TX115" s="5"/>
      <c r="TY115" s="1"/>
      <c r="TZ115" s="2"/>
      <c r="UA115" s="2"/>
      <c r="UB115" s="5"/>
      <c r="UC115" s="5"/>
      <c r="UD115" s="5"/>
      <c r="UE115" s="5"/>
      <c r="UF115" s="5"/>
      <c r="UG115" s="1"/>
      <c r="UH115" s="2"/>
      <c r="UI115" s="2"/>
      <c r="UJ115" s="5"/>
      <c r="UK115" s="5"/>
      <c r="UL115" s="5"/>
      <c r="UM115" s="5"/>
      <c r="UN115" s="5"/>
      <c r="UO115" s="1"/>
      <c r="UP115" s="2"/>
      <c r="UQ115" s="2"/>
      <c r="UR115" s="5"/>
      <c r="US115" s="5"/>
      <c r="UT115" s="5"/>
      <c r="UU115" s="5"/>
      <c r="UV115" s="5"/>
      <c r="UW115" s="1"/>
      <c r="UX115" s="2"/>
      <c r="UY115" s="2"/>
      <c r="UZ115" s="5"/>
      <c r="VA115" s="5"/>
      <c r="VB115" s="5"/>
      <c r="VC115" s="5"/>
      <c r="VD115" s="5"/>
      <c r="VE115" s="1"/>
      <c r="VF115" s="2"/>
      <c r="VG115" s="2"/>
      <c r="VH115" s="5"/>
      <c r="VI115" s="5"/>
      <c r="VJ115" s="5"/>
      <c r="VK115" s="5"/>
      <c r="VL115" s="5"/>
      <c r="VM115" s="1"/>
      <c r="VN115" s="2"/>
      <c r="VO115" s="2"/>
      <c r="VP115" s="5"/>
      <c r="VQ115" s="5"/>
      <c r="VR115" s="5"/>
      <c r="VS115" s="5"/>
      <c r="VT115" s="5"/>
      <c r="VU115" s="1"/>
      <c r="VV115" s="2"/>
      <c r="VW115" s="2"/>
      <c r="VX115" s="5"/>
      <c r="VY115" s="5"/>
      <c r="VZ115" s="5"/>
      <c r="WA115" s="5"/>
      <c r="WB115" s="5"/>
      <c r="WC115" s="1"/>
      <c r="WD115" s="2"/>
      <c r="WE115" s="2"/>
      <c r="WF115" s="5"/>
      <c r="WG115" s="5"/>
      <c r="WH115" s="5"/>
      <c r="WI115" s="5"/>
      <c r="WJ115" s="5"/>
      <c r="WK115" s="1"/>
      <c r="WL115" s="2"/>
      <c r="WM115" s="2"/>
      <c r="WN115" s="5"/>
      <c r="WO115" s="5"/>
      <c r="WP115" s="5"/>
      <c r="WQ115" s="5"/>
      <c r="WR115" s="5"/>
      <c r="WS115" s="1"/>
      <c r="WT115" s="2"/>
      <c r="WU115" s="2"/>
      <c r="WV115" s="5"/>
      <c r="WW115" s="5"/>
      <c r="WX115" s="5"/>
      <c r="WY115" s="5"/>
      <c r="WZ115" s="5"/>
      <c r="XA115" s="1"/>
      <c r="XB115" s="2"/>
      <c r="XC115" s="2"/>
      <c r="XD115" s="5"/>
      <c r="XE115" s="5"/>
      <c r="XF115" s="5"/>
      <c r="XG115" s="5"/>
      <c r="XH115" s="5"/>
      <c r="XI115" s="1"/>
      <c r="XJ115" s="2"/>
      <c r="XK115" s="2"/>
      <c r="XL115" s="5"/>
      <c r="XM115" s="5"/>
      <c r="XN115" s="5"/>
      <c r="XO115" s="5"/>
      <c r="XP115" s="5"/>
      <c r="XQ115" s="1"/>
      <c r="XR115" s="2"/>
      <c r="XS115" s="2"/>
      <c r="XT115" s="5"/>
      <c r="XU115" s="5"/>
      <c r="XV115" s="5"/>
      <c r="XW115" s="5"/>
      <c r="XX115" s="5"/>
      <c r="XY115" s="1"/>
      <c r="XZ115" s="2"/>
      <c r="YA115" s="2"/>
      <c r="YB115" s="5"/>
      <c r="YC115" s="5"/>
      <c r="YD115" s="5"/>
      <c r="YE115" s="5"/>
      <c r="YF115" s="5"/>
      <c r="YG115" s="1"/>
      <c r="YH115" s="2"/>
      <c r="YI115" s="2"/>
      <c r="YJ115" s="5"/>
      <c r="YK115" s="5"/>
      <c r="YL115" s="5"/>
      <c r="YM115" s="5"/>
      <c r="YN115" s="5"/>
      <c r="YO115" s="1"/>
      <c r="YP115" s="2"/>
      <c r="YQ115" s="2"/>
      <c r="YR115" s="5"/>
      <c r="YS115" s="5"/>
      <c r="YT115" s="5"/>
      <c r="YU115" s="5"/>
      <c r="YV115" s="5"/>
      <c r="YW115" s="1"/>
      <c r="YX115" s="2"/>
      <c r="YY115" s="2"/>
      <c r="YZ115" s="5"/>
      <c r="ZA115" s="5"/>
      <c r="ZB115" s="5"/>
      <c r="ZC115" s="5"/>
      <c r="ZD115" s="5"/>
      <c r="ZE115" s="1"/>
      <c r="ZF115" s="2"/>
      <c r="ZG115" s="2"/>
      <c r="ZH115" s="5"/>
      <c r="ZI115" s="5"/>
      <c r="ZJ115" s="5"/>
      <c r="ZK115" s="5"/>
      <c r="ZL115" s="5"/>
      <c r="ZM115" s="1"/>
      <c r="ZN115" s="2"/>
      <c r="ZO115" s="2"/>
      <c r="ZP115" s="5"/>
      <c r="ZQ115" s="5"/>
      <c r="ZR115" s="5"/>
      <c r="ZS115" s="5"/>
      <c r="ZT115" s="5"/>
      <c r="ZU115" s="1"/>
      <c r="ZV115" s="2"/>
      <c r="ZW115" s="2"/>
      <c r="ZX115" s="5"/>
      <c r="ZY115" s="5"/>
      <c r="ZZ115" s="5"/>
      <c r="AAA115" s="5"/>
      <c r="AAB115" s="5"/>
      <c r="AAC115" s="1"/>
      <c r="AAD115" s="2"/>
      <c r="AAE115" s="2"/>
      <c r="AAF115" s="5"/>
      <c r="AAG115" s="5"/>
      <c r="AAH115" s="5"/>
      <c r="AAI115" s="5"/>
      <c r="AAJ115" s="5"/>
      <c r="AAK115" s="1"/>
      <c r="AAL115" s="2"/>
      <c r="AAM115" s="2"/>
      <c r="AAN115" s="5"/>
      <c r="AAO115" s="5"/>
      <c r="AAP115" s="5"/>
      <c r="AAQ115" s="5"/>
      <c r="AAR115" s="5"/>
      <c r="AAS115" s="1"/>
      <c r="AAT115" s="2"/>
      <c r="AAU115" s="2"/>
      <c r="AAV115" s="5"/>
      <c r="AAW115" s="5"/>
      <c r="AAX115" s="5"/>
      <c r="AAY115" s="5"/>
      <c r="AAZ115" s="5"/>
      <c r="ABA115" s="1"/>
      <c r="ABB115" s="2"/>
      <c r="ABC115" s="2"/>
      <c r="ABD115" s="5"/>
      <c r="ABE115" s="5"/>
      <c r="ABF115" s="5"/>
      <c r="ABG115" s="5"/>
      <c r="ABH115" s="5"/>
      <c r="ABI115" s="1"/>
      <c r="ABJ115" s="2"/>
      <c r="ABK115" s="2"/>
      <c r="ABL115" s="5"/>
      <c r="ABM115" s="5"/>
      <c r="ABN115" s="5"/>
      <c r="ABO115" s="5"/>
      <c r="ABP115" s="5"/>
      <c r="ABQ115" s="1"/>
      <c r="ABR115" s="2"/>
      <c r="ABS115" s="2"/>
      <c r="ABT115" s="5"/>
      <c r="ABU115" s="5"/>
      <c r="ABV115" s="5"/>
      <c r="ABW115" s="5"/>
      <c r="ABX115" s="5"/>
      <c r="ABY115" s="1"/>
      <c r="ABZ115" s="2"/>
      <c r="ACA115" s="2"/>
      <c r="ACB115" s="5"/>
      <c r="ACC115" s="5"/>
      <c r="ACD115" s="5"/>
      <c r="ACE115" s="5"/>
      <c r="ACF115" s="5"/>
      <c r="ACG115" s="1"/>
      <c r="ACH115" s="2"/>
      <c r="ACI115" s="2"/>
      <c r="ACJ115" s="5"/>
      <c r="ACK115" s="5"/>
      <c r="ACL115" s="5"/>
      <c r="ACM115" s="5"/>
      <c r="ACN115" s="5"/>
      <c r="ACO115" s="1"/>
      <c r="ACP115" s="2"/>
      <c r="ACQ115" s="2"/>
      <c r="ACR115" s="5"/>
      <c r="ACS115" s="5"/>
      <c r="ACT115" s="5"/>
      <c r="ACU115" s="5"/>
      <c r="ACV115" s="5"/>
      <c r="ACW115" s="1"/>
      <c r="ACX115" s="2"/>
      <c r="ACY115" s="2"/>
      <c r="ACZ115" s="5"/>
      <c r="ADA115" s="5"/>
      <c r="ADB115" s="5"/>
      <c r="ADC115" s="5"/>
      <c r="ADD115" s="5"/>
      <c r="ADE115" s="1"/>
      <c r="ADF115" s="2"/>
      <c r="ADG115" s="2"/>
      <c r="ADH115" s="5"/>
      <c r="ADI115" s="5"/>
      <c r="ADJ115" s="5"/>
      <c r="ADK115" s="5"/>
      <c r="ADL115" s="5"/>
      <c r="ADM115" s="1"/>
      <c r="ADN115" s="2"/>
      <c r="ADO115" s="2"/>
      <c r="ADP115" s="5"/>
      <c r="ADQ115" s="5"/>
      <c r="ADR115" s="5"/>
      <c r="ADS115" s="5"/>
      <c r="ADT115" s="5"/>
      <c r="ADU115" s="1"/>
      <c r="ADV115" s="2"/>
      <c r="ADW115" s="2"/>
      <c r="ADX115" s="5"/>
      <c r="ADY115" s="5"/>
      <c r="ADZ115" s="5"/>
      <c r="AEA115" s="5"/>
      <c r="AEB115" s="5"/>
      <c r="AEC115" s="1"/>
      <c r="AED115" s="2"/>
      <c r="AEE115" s="2"/>
      <c r="AEF115" s="5"/>
      <c r="AEG115" s="5"/>
      <c r="AEH115" s="5"/>
      <c r="AEI115" s="5"/>
      <c r="AEJ115" s="5"/>
      <c r="AEK115" s="1"/>
      <c r="AEL115" s="2"/>
      <c r="AEM115" s="2"/>
      <c r="AEN115" s="5"/>
      <c r="AEO115" s="5"/>
      <c r="AEP115" s="5"/>
      <c r="AEQ115" s="5"/>
      <c r="AER115" s="5"/>
      <c r="AES115" s="1"/>
      <c r="AET115" s="2"/>
      <c r="AEU115" s="2"/>
      <c r="AEV115" s="5"/>
      <c r="AEW115" s="5"/>
      <c r="AEX115" s="5"/>
      <c r="AEY115" s="5"/>
      <c r="AEZ115" s="5"/>
      <c r="AFA115" s="1"/>
      <c r="AFB115" s="2"/>
      <c r="AFC115" s="2"/>
      <c r="AFD115" s="5"/>
      <c r="AFE115" s="5"/>
      <c r="AFF115" s="5"/>
      <c r="AFG115" s="5"/>
      <c r="AFH115" s="5"/>
      <c r="AFI115" s="1"/>
      <c r="AFJ115" s="2"/>
      <c r="AFK115" s="2"/>
      <c r="AFL115" s="5"/>
      <c r="AFM115" s="5"/>
      <c r="AFN115" s="5"/>
      <c r="AFO115" s="5"/>
      <c r="AFP115" s="5"/>
      <c r="AFQ115" s="1"/>
      <c r="AFR115" s="2"/>
      <c r="AFS115" s="2"/>
      <c r="AFT115" s="5"/>
      <c r="AFU115" s="5"/>
      <c r="AFV115" s="5"/>
      <c r="AFW115" s="5"/>
      <c r="AFX115" s="5"/>
      <c r="AFY115" s="1"/>
      <c r="AFZ115" s="2"/>
      <c r="AGA115" s="2"/>
      <c r="AGB115" s="5"/>
      <c r="AGC115" s="5"/>
      <c r="AGD115" s="5"/>
      <c r="AGE115" s="5"/>
      <c r="AGF115" s="5"/>
      <c r="AGG115" s="1"/>
      <c r="AGH115" s="2"/>
      <c r="AGI115" s="2"/>
      <c r="AGJ115" s="5"/>
      <c r="AGK115" s="5"/>
      <c r="AGL115" s="5"/>
      <c r="AGM115" s="5"/>
      <c r="AGN115" s="5"/>
      <c r="AGO115" s="1"/>
      <c r="AGP115" s="2"/>
      <c r="AGQ115" s="2"/>
      <c r="AGR115" s="5"/>
      <c r="AGS115" s="5"/>
      <c r="AGT115" s="5"/>
      <c r="AGU115" s="5"/>
      <c r="AGV115" s="5"/>
      <c r="AGW115" s="1"/>
      <c r="AGX115" s="2"/>
      <c r="AGY115" s="2"/>
      <c r="AGZ115" s="5"/>
      <c r="AHA115" s="5"/>
      <c r="AHB115" s="5"/>
      <c r="AHC115" s="5"/>
      <c r="AHD115" s="5"/>
      <c r="AHE115" s="1"/>
      <c r="AHF115" s="2"/>
      <c r="AHG115" s="2"/>
      <c r="AHH115" s="5"/>
      <c r="AHI115" s="5"/>
      <c r="AHJ115" s="5"/>
      <c r="AHK115" s="5"/>
      <c r="AHL115" s="5"/>
      <c r="AHM115" s="1"/>
      <c r="AHN115" s="2"/>
      <c r="AHO115" s="2"/>
      <c r="AHP115" s="5"/>
      <c r="AHQ115" s="5"/>
      <c r="AHR115" s="5"/>
      <c r="AHS115" s="5"/>
      <c r="AHT115" s="5"/>
      <c r="AHU115" s="1"/>
      <c r="AHV115" s="2"/>
      <c r="AHW115" s="2"/>
      <c r="AHX115" s="5"/>
      <c r="AHY115" s="5"/>
      <c r="AHZ115" s="5"/>
      <c r="AIA115" s="5"/>
      <c r="AIB115" s="5"/>
      <c r="AIC115" s="1"/>
      <c r="AID115" s="2"/>
      <c r="AIE115" s="2"/>
      <c r="AIF115" s="5"/>
      <c r="AIG115" s="5"/>
      <c r="AIH115" s="5"/>
      <c r="AII115" s="5"/>
      <c r="AIJ115" s="5"/>
      <c r="AIK115" s="1"/>
      <c r="AIL115" s="2"/>
      <c r="AIM115" s="2"/>
      <c r="AIN115" s="5"/>
      <c r="AIO115" s="5"/>
      <c r="AIP115" s="5"/>
      <c r="AIQ115" s="5"/>
      <c r="AIR115" s="5"/>
      <c r="AIS115" s="1"/>
      <c r="AIT115" s="2"/>
      <c r="AIU115" s="2"/>
      <c r="AIV115" s="5"/>
      <c r="AIW115" s="5"/>
      <c r="AIX115" s="5"/>
      <c r="AIY115" s="5"/>
      <c r="AIZ115" s="5"/>
      <c r="AJA115" s="1"/>
      <c r="AJB115" s="2"/>
      <c r="AJC115" s="2"/>
      <c r="AJD115" s="5"/>
      <c r="AJE115" s="5"/>
      <c r="AJF115" s="5"/>
      <c r="AJG115" s="5"/>
      <c r="AJH115" s="5"/>
      <c r="AJI115" s="1"/>
      <c r="AJJ115" s="2"/>
      <c r="AJK115" s="2"/>
      <c r="AJL115" s="5"/>
      <c r="AJM115" s="5"/>
      <c r="AJN115" s="5"/>
      <c r="AJO115" s="5"/>
      <c r="AJP115" s="5"/>
      <c r="AJQ115" s="1"/>
      <c r="AJR115" s="2"/>
      <c r="AJS115" s="2"/>
      <c r="AJT115" s="5"/>
      <c r="AJU115" s="5"/>
      <c r="AJV115" s="5"/>
      <c r="AJW115" s="5"/>
      <c r="AJX115" s="5"/>
      <c r="AJY115" s="1"/>
      <c r="AJZ115" s="2"/>
      <c r="AKA115" s="2"/>
      <c r="AKB115" s="5"/>
      <c r="AKC115" s="5"/>
      <c r="AKD115" s="5"/>
      <c r="AKE115" s="5"/>
      <c r="AKF115" s="5"/>
      <c r="AKG115" s="1"/>
      <c r="AKH115" s="2"/>
      <c r="AKI115" s="2"/>
      <c r="AKJ115" s="5"/>
      <c r="AKK115" s="5"/>
      <c r="AKL115" s="5"/>
      <c r="AKM115" s="5"/>
      <c r="AKN115" s="5"/>
      <c r="AKO115" s="1"/>
      <c r="AKP115" s="2"/>
      <c r="AKQ115" s="2"/>
      <c r="AKR115" s="5"/>
      <c r="AKS115" s="5"/>
      <c r="AKT115" s="5"/>
      <c r="AKU115" s="5"/>
      <c r="AKV115" s="5"/>
      <c r="AKW115" s="1"/>
      <c r="AKX115" s="2"/>
      <c r="AKY115" s="2"/>
      <c r="AKZ115" s="5"/>
      <c r="ALA115" s="5"/>
      <c r="ALB115" s="5"/>
      <c r="ALC115" s="5"/>
      <c r="ALD115" s="5"/>
      <c r="ALE115" s="1"/>
      <c r="ALF115" s="2"/>
      <c r="ALG115" s="2"/>
      <c r="ALH115" s="5"/>
      <c r="ALI115" s="5"/>
      <c r="ALJ115" s="5"/>
      <c r="ALK115" s="5"/>
      <c r="ALL115" s="5"/>
      <c r="ALM115" s="1"/>
      <c r="ALN115" s="2"/>
      <c r="ALO115" s="2"/>
      <c r="ALP115" s="5"/>
      <c r="ALQ115" s="5"/>
      <c r="ALR115" s="5"/>
      <c r="ALS115" s="5"/>
      <c r="ALT115" s="5"/>
      <c r="ALU115" s="1"/>
      <c r="ALV115" s="2"/>
      <c r="ALW115" s="2"/>
      <c r="ALX115" s="5"/>
      <c r="ALY115" s="5"/>
      <c r="ALZ115" s="5"/>
      <c r="AMA115" s="5"/>
      <c r="AMB115" s="5"/>
      <c r="AMC115" s="1"/>
      <c r="AMD115" s="2"/>
      <c r="AME115" s="2"/>
      <c r="AMF115" s="5"/>
      <c r="AMG115" s="5"/>
      <c r="AMH115" s="5"/>
      <c r="AMI115" s="5"/>
      <c r="AMJ115" s="5"/>
      <c r="AMK115" s="1"/>
      <c r="AML115" s="2"/>
      <c r="AMM115" s="2"/>
      <c r="AMN115" s="5"/>
      <c r="AMO115" s="5"/>
      <c r="AMP115" s="5"/>
      <c r="AMQ115" s="5"/>
      <c r="AMR115" s="5"/>
      <c r="AMS115" s="1"/>
      <c r="AMT115" s="2"/>
      <c r="AMU115" s="2"/>
      <c r="AMV115" s="5"/>
      <c r="AMW115" s="5"/>
      <c r="AMX115" s="5"/>
      <c r="AMY115" s="5"/>
      <c r="AMZ115" s="5"/>
      <c r="ANA115" s="1"/>
      <c r="ANB115" s="2"/>
      <c r="ANC115" s="2"/>
      <c r="AND115" s="5"/>
      <c r="ANE115" s="5"/>
      <c r="ANF115" s="5"/>
      <c r="ANG115" s="5"/>
      <c r="ANH115" s="5"/>
      <c r="ANI115" s="1"/>
      <c r="ANJ115" s="2"/>
      <c r="ANK115" s="2"/>
      <c r="ANL115" s="5"/>
      <c r="ANM115" s="5"/>
      <c r="ANN115" s="5"/>
      <c r="ANO115" s="5"/>
      <c r="ANP115" s="5"/>
      <c r="ANQ115" s="1"/>
      <c r="ANR115" s="2"/>
      <c r="ANS115" s="2"/>
      <c r="ANT115" s="5"/>
      <c r="ANU115" s="5"/>
      <c r="ANV115" s="5"/>
      <c r="ANW115" s="5"/>
      <c r="ANX115" s="5"/>
      <c r="ANY115" s="1"/>
      <c r="ANZ115" s="2"/>
      <c r="AOA115" s="2"/>
      <c r="AOB115" s="5"/>
      <c r="AOC115" s="5"/>
      <c r="AOD115" s="5"/>
      <c r="AOE115" s="5"/>
      <c r="AOF115" s="5"/>
      <c r="AOG115" s="1"/>
      <c r="AOH115" s="2"/>
      <c r="AOI115" s="2"/>
      <c r="AOJ115" s="5"/>
      <c r="AOK115" s="5"/>
      <c r="AOL115" s="5"/>
      <c r="AOM115" s="5"/>
      <c r="AON115" s="5"/>
      <c r="AOO115" s="1"/>
      <c r="AOP115" s="2"/>
      <c r="AOQ115" s="2"/>
      <c r="AOR115" s="5"/>
      <c r="AOS115" s="5"/>
      <c r="AOT115" s="5"/>
      <c r="AOU115" s="5"/>
      <c r="AOV115" s="5"/>
      <c r="AOW115" s="1"/>
      <c r="AOX115" s="2"/>
      <c r="AOY115" s="2"/>
      <c r="AOZ115" s="5"/>
      <c r="APA115" s="5"/>
      <c r="APB115" s="5"/>
      <c r="APC115" s="5"/>
      <c r="APD115" s="5"/>
      <c r="APE115" s="1"/>
      <c r="APF115" s="2"/>
      <c r="APG115" s="2"/>
      <c r="APH115" s="5"/>
      <c r="API115" s="5"/>
      <c r="APJ115" s="5"/>
      <c r="APK115" s="5"/>
      <c r="APL115" s="5"/>
      <c r="APM115" s="1"/>
      <c r="APN115" s="2"/>
      <c r="APO115" s="2"/>
      <c r="APP115" s="5"/>
      <c r="APQ115" s="5"/>
      <c r="APR115" s="5"/>
      <c r="APS115" s="5"/>
      <c r="APT115" s="5"/>
      <c r="APU115" s="1"/>
      <c r="APV115" s="2"/>
      <c r="APW115" s="2"/>
      <c r="APX115" s="5"/>
      <c r="APY115" s="5"/>
      <c r="APZ115" s="5"/>
      <c r="AQA115" s="5"/>
      <c r="AQB115" s="5"/>
      <c r="AQC115" s="1"/>
      <c r="AQD115" s="2"/>
      <c r="AQE115" s="2"/>
      <c r="AQF115" s="5"/>
      <c r="AQG115" s="5"/>
      <c r="AQH115" s="5"/>
      <c r="AQI115" s="5"/>
      <c r="AQJ115" s="5"/>
      <c r="AQK115" s="1"/>
      <c r="AQL115" s="2"/>
      <c r="AQM115" s="2"/>
      <c r="AQN115" s="5"/>
      <c r="AQO115" s="5"/>
      <c r="AQP115" s="5"/>
      <c r="AQQ115" s="5"/>
      <c r="AQR115" s="5"/>
      <c r="AQS115" s="1"/>
      <c r="AQT115" s="2"/>
      <c r="AQU115" s="2"/>
      <c r="AQV115" s="5"/>
      <c r="AQW115" s="5"/>
      <c r="AQX115" s="5"/>
      <c r="AQY115" s="5"/>
      <c r="AQZ115" s="5"/>
      <c r="ARA115" s="1"/>
      <c r="ARB115" s="2"/>
      <c r="ARC115" s="2"/>
      <c r="ARD115" s="5"/>
      <c r="ARE115" s="5"/>
      <c r="ARF115" s="5"/>
      <c r="ARG115" s="5"/>
      <c r="ARH115" s="5"/>
      <c r="ARI115" s="1"/>
      <c r="ARJ115" s="2"/>
      <c r="ARK115" s="2"/>
      <c r="ARL115" s="5"/>
      <c r="ARM115" s="5"/>
      <c r="ARN115" s="5"/>
      <c r="ARO115" s="5"/>
      <c r="ARP115" s="5"/>
      <c r="ARQ115" s="1"/>
      <c r="ARR115" s="2"/>
      <c r="ARS115" s="2"/>
      <c r="ART115" s="5"/>
      <c r="ARU115" s="5"/>
      <c r="ARV115" s="5"/>
      <c r="ARW115" s="5"/>
      <c r="ARX115" s="5"/>
      <c r="ARY115" s="1"/>
      <c r="ARZ115" s="2"/>
      <c r="ASA115" s="2"/>
      <c r="ASB115" s="5"/>
      <c r="ASC115" s="5"/>
      <c r="ASD115" s="5"/>
      <c r="ASE115" s="5"/>
      <c r="ASF115" s="5"/>
      <c r="ASG115" s="1"/>
      <c r="ASH115" s="2"/>
      <c r="ASI115" s="2"/>
      <c r="ASJ115" s="5"/>
      <c r="ASK115" s="5"/>
      <c r="ASL115" s="5"/>
      <c r="ASM115" s="5"/>
      <c r="ASN115" s="5"/>
      <c r="ASO115" s="1"/>
      <c r="ASP115" s="2"/>
      <c r="ASQ115" s="2"/>
      <c r="ASR115" s="5"/>
      <c r="ASS115" s="5"/>
      <c r="AST115" s="5"/>
      <c r="ASU115" s="5"/>
      <c r="ASV115" s="5"/>
      <c r="ASW115" s="1"/>
      <c r="ASX115" s="2"/>
      <c r="ASY115" s="2"/>
      <c r="ASZ115" s="5"/>
      <c r="ATA115" s="5"/>
      <c r="ATB115" s="5"/>
      <c r="ATC115" s="5"/>
      <c r="ATD115" s="5"/>
      <c r="ATE115" s="1"/>
      <c r="ATF115" s="2"/>
      <c r="ATG115" s="2"/>
      <c r="ATH115" s="5"/>
      <c r="ATI115" s="5"/>
      <c r="ATJ115" s="5"/>
      <c r="ATK115" s="5"/>
      <c r="ATL115" s="5"/>
      <c r="ATM115" s="1"/>
      <c r="ATN115" s="2"/>
      <c r="ATO115" s="2"/>
      <c r="ATP115" s="5"/>
      <c r="ATQ115" s="5"/>
      <c r="ATR115" s="5"/>
      <c r="ATS115" s="5"/>
      <c r="ATT115" s="5"/>
      <c r="ATU115" s="1"/>
      <c r="ATV115" s="2"/>
      <c r="ATW115" s="2"/>
      <c r="ATX115" s="5"/>
      <c r="ATY115" s="5"/>
      <c r="ATZ115" s="5"/>
      <c r="AUA115" s="5"/>
      <c r="AUB115" s="5"/>
      <c r="AUC115" s="1"/>
      <c r="AUD115" s="2"/>
      <c r="AUE115" s="2"/>
      <c r="AUF115" s="5"/>
      <c r="AUG115" s="5"/>
      <c r="AUH115" s="5"/>
      <c r="AUI115" s="5"/>
      <c r="AUJ115" s="5"/>
      <c r="AUK115" s="1"/>
      <c r="AUL115" s="2"/>
      <c r="AUM115" s="2"/>
      <c r="AUN115" s="5"/>
      <c r="AUO115" s="5"/>
      <c r="AUP115" s="5"/>
      <c r="AUQ115" s="5"/>
      <c r="AUR115" s="5"/>
      <c r="AUS115" s="1"/>
      <c r="AUT115" s="2"/>
      <c r="AUU115" s="2"/>
      <c r="AUV115" s="5"/>
      <c r="AUW115" s="5"/>
      <c r="AUX115" s="5"/>
      <c r="AUY115" s="5"/>
      <c r="AUZ115" s="5"/>
      <c r="AVA115" s="1"/>
      <c r="AVB115" s="2"/>
      <c r="AVC115" s="2"/>
      <c r="AVD115" s="5"/>
      <c r="AVE115" s="5"/>
      <c r="AVF115" s="5"/>
      <c r="AVG115" s="5"/>
      <c r="AVH115" s="5"/>
      <c r="AVI115" s="1"/>
      <c r="AVJ115" s="2"/>
      <c r="AVK115" s="2"/>
      <c r="AVL115" s="5"/>
      <c r="AVM115" s="5"/>
      <c r="AVN115" s="5"/>
      <c r="AVO115" s="5"/>
      <c r="AVP115" s="5"/>
      <c r="AVQ115" s="1"/>
      <c r="AVR115" s="2"/>
      <c r="AVS115" s="2"/>
      <c r="AVT115" s="5"/>
      <c r="AVU115" s="5"/>
      <c r="AVV115" s="5"/>
      <c r="AVW115" s="5"/>
      <c r="AVX115" s="5"/>
      <c r="AVY115" s="1"/>
      <c r="AVZ115" s="2"/>
      <c r="AWA115" s="2"/>
      <c r="AWB115" s="5"/>
      <c r="AWC115" s="5"/>
      <c r="AWD115" s="5"/>
      <c r="AWE115" s="5"/>
      <c r="AWF115" s="5"/>
      <c r="AWG115" s="1"/>
      <c r="AWH115" s="2"/>
      <c r="AWI115" s="2"/>
      <c r="AWJ115" s="5"/>
      <c r="AWK115" s="5"/>
      <c r="AWL115" s="5"/>
      <c r="AWM115" s="5"/>
      <c r="AWN115" s="5"/>
      <c r="AWO115" s="1"/>
      <c r="AWP115" s="2"/>
      <c r="AWQ115" s="2"/>
      <c r="AWR115" s="5"/>
      <c r="AWS115" s="5"/>
      <c r="AWT115" s="5"/>
      <c r="AWU115" s="5"/>
      <c r="AWV115" s="5"/>
      <c r="AWW115" s="1"/>
      <c r="AWX115" s="2"/>
      <c r="AWY115" s="2"/>
      <c r="AWZ115" s="5"/>
      <c r="AXA115" s="5"/>
      <c r="AXB115" s="5"/>
      <c r="AXC115" s="5"/>
      <c r="AXD115" s="5"/>
      <c r="AXE115" s="1"/>
      <c r="AXF115" s="2"/>
      <c r="AXG115" s="2"/>
      <c r="AXH115" s="5"/>
      <c r="AXI115" s="5"/>
      <c r="AXJ115" s="5"/>
      <c r="AXK115" s="5"/>
      <c r="AXL115" s="5"/>
      <c r="AXM115" s="1"/>
      <c r="AXN115" s="2"/>
      <c r="AXO115" s="2"/>
      <c r="AXP115" s="5"/>
      <c r="AXQ115" s="5"/>
      <c r="AXR115" s="5"/>
      <c r="AXS115" s="5"/>
      <c r="AXT115" s="5"/>
      <c r="AXU115" s="1"/>
      <c r="AXV115" s="2"/>
      <c r="AXW115" s="2"/>
      <c r="AXX115" s="5"/>
      <c r="AXY115" s="5"/>
      <c r="AXZ115" s="5"/>
      <c r="AYA115" s="5"/>
      <c r="AYB115" s="5"/>
      <c r="AYC115" s="1"/>
      <c r="AYD115" s="2"/>
      <c r="AYE115" s="2"/>
      <c r="AYF115" s="5"/>
      <c r="AYG115" s="5"/>
      <c r="AYH115" s="5"/>
      <c r="AYI115" s="5"/>
      <c r="AYJ115" s="5"/>
      <c r="AYK115" s="1"/>
      <c r="AYL115" s="2"/>
      <c r="AYM115" s="2"/>
      <c r="AYN115" s="5"/>
      <c r="AYO115" s="5"/>
      <c r="AYP115" s="5"/>
      <c r="AYQ115" s="5"/>
      <c r="AYR115" s="5"/>
      <c r="AYS115" s="1"/>
      <c r="AYT115" s="2"/>
      <c r="AYU115" s="2"/>
      <c r="AYV115" s="5"/>
      <c r="AYW115" s="5"/>
      <c r="AYX115" s="5"/>
      <c r="AYY115" s="5"/>
      <c r="AYZ115" s="5"/>
      <c r="AZA115" s="1"/>
      <c r="AZB115" s="2"/>
      <c r="AZC115" s="2"/>
      <c r="AZD115" s="5"/>
      <c r="AZE115" s="5"/>
      <c r="AZF115" s="5"/>
      <c r="AZG115" s="5"/>
      <c r="AZH115" s="5"/>
      <c r="AZI115" s="1"/>
      <c r="AZJ115" s="2"/>
      <c r="AZK115" s="2"/>
      <c r="AZL115" s="5"/>
      <c r="AZM115" s="5"/>
      <c r="AZN115" s="5"/>
      <c r="AZO115" s="5"/>
      <c r="AZP115" s="5"/>
      <c r="AZQ115" s="1"/>
      <c r="AZR115" s="2"/>
      <c r="AZS115" s="2"/>
      <c r="AZT115" s="5"/>
      <c r="AZU115" s="5"/>
      <c r="AZV115" s="5"/>
      <c r="AZW115" s="5"/>
      <c r="AZX115" s="5"/>
      <c r="AZY115" s="1"/>
      <c r="AZZ115" s="2"/>
      <c r="BAA115" s="2"/>
      <c r="BAB115" s="5"/>
      <c r="BAC115" s="5"/>
      <c r="BAD115" s="5"/>
      <c r="BAE115" s="5"/>
      <c r="BAF115" s="5"/>
      <c r="BAG115" s="1"/>
      <c r="BAH115" s="2"/>
      <c r="BAI115" s="2"/>
      <c r="BAJ115" s="5"/>
      <c r="BAK115" s="5"/>
      <c r="BAL115" s="5"/>
      <c r="BAM115" s="5"/>
      <c r="BAN115" s="5"/>
      <c r="BAO115" s="1"/>
      <c r="BAP115" s="2"/>
      <c r="BAQ115" s="2"/>
      <c r="BAR115" s="5"/>
      <c r="BAS115" s="5"/>
      <c r="BAT115" s="5"/>
      <c r="BAU115" s="5"/>
      <c r="BAV115" s="5"/>
      <c r="BAW115" s="1"/>
      <c r="BAX115" s="2"/>
      <c r="BAY115" s="2"/>
      <c r="BAZ115" s="5"/>
      <c r="BBA115" s="5"/>
      <c r="BBB115" s="5"/>
      <c r="BBC115" s="5"/>
      <c r="BBD115" s="5"/>
      <c r="BBE115" s="1"/>
      <c r="BBF115" s="2"/>
      <c r="BBG115" s="2"/>
      <c r="BBH115" s="5"/>
      <c r="BBI115" s="5"/>
      <c r="BBJ115" s="5"/>
      <c r="BBK115" s="5"/>
      <c r="BBL115" s="5"/>
      <c r="BBM115" s="1"/>
      <c r="BBN115" s="2"/>
      <c r="BBO115" s="2"/>
      <c r="BBP115" s="5"/>
      <c r="BBQ115" s="5"/>
      <c r="BBR115" s="5"/>
      <c r="BBS115" s="5"/>
      <c r="BBT115" s="5"/>
      <c r="BBU115" s="1"/>
      <c r="BBV115" s="2"/>
      <c r="BBW115" s="2"/>
      <c r="BBX115" s="5"/>
      <c r="BBY115" s="5"/>
      <c r="BBZ115" s="5"/>
      <c r="BCA115" s="5"/>
      <c r="BCB115" s="5"/>
      <c r="BCC115" s="1"/>
      <c r="BCD115" s="2"/>
      <c r="BCE115" s="2"/>
      <c r="BCF115" s="5"/>
      <c r="BCG115" s="5"/>
      <c r="BCH115" s="5"/>
      <c r="BCI115" s="5"/>
      <c r="BCJ115" s="5"/>
      <c r="BCK115" s="1"/>
      <c r="BCL115" s="2"/>
      <c r="BCM115" s="2"/>
      <c r="BCN115" s="5"/>
      <c r="BCO115" s="5"/>
      <c r="BCP115" s="5"/>
      <c r="BCQ115" s="5"/>
      <c r="BCR115" s="5"/>
      <c r="BCS115" s="1"/>
      <c r="BCT115" s="2"/>
      <c r="BCU115" s="2"/>
      <c r="BCV115" s="5"/>
      <c r="BCW115" s="5"/>
      <c r="BCX115" s="5"/>
      <c r="BCY115" s="5"/>
      <c r="BCZ115" s="5"/>
      <c r="BDA115" s="1"/>
      <c r="BDB115" s="2"/>
      <c r="BDC115" s="2"/>
      <c r="BDD115" s="5"/>
      <c r="BDE115" s="5"/>
      <c r="BDF115" s="5"/>
      <c r="BDG115" s="5"/>
      <c r="BDH115" s="5"/>
      <c r="BDI115" s="1"/>
      <c r="BDJ115" s="2"/>
      <c r="BDK115" s="2"/>
      <c r="BDL115" s="5"/>
      <c r="BDM115" s="5"/>
      <c r="BDN115" s="5"/>
      <c r="BDO115" s="5"/>
      <c r="BDP115" s="5"/>
      <c r="BDQ115" s="1"/>
      <c r="BDR115" s="2"/>
      <c r="BDS115" s="2"/>
      <c r="BDT115" s="5"/>
      <c r="BDU115" s="5"/>
      <c r="BDV115" s="5"/>
      <c r="BDW115" s="5"/>
      <c r="BDX115" s="5"/>
      <c r="BDY115" s="1"/>
      <c r="BDZ115" s="2"/>
      <c r="BEA115" s="2"/>
      <c r="BEB115" s="5"/>
      <c r="BEC115" s="5"/>
      <c r="BED115" s="5"/>
      <c r="BEE115" s="5"/>
      <c r="BEF115" s="5"/>
      <c r="BEG115" s="1"/>
      <c r="BEH115" s="2"/>
      <c r="BEI115" s="2"/>
      <c r="BEJ115" s="5"/>
      <c r="BEK115" s="5"/>
      <c r="BEL115" s="5"/>
      <c r="BEM115" s="5"/>
      <c r="BEN115" s="5"/>
      <c r="BEO115" s="1"/>
      <c r="BEP115" s="2"/>
      <c r="BEQ115" s="2"/>
      <c r="BER115" s="5"/>
      <c r="BES115" s="5"/>
      <c r="BET115" s="5"/>
      <c r="BEU115" s="5"/>
      <c r="BEV115" s="5"/>
      <c r="BEW115" s="1"/>
      <c r="BEX115" s="2"/>
      <c r="BEY115" s="2"/>
      <c r="BEZ115" s="5"/>
      <c r="BFA115" s="5"/>
      <c r="BFB115" s="5"/>
      <c r="BFC115" s="5"/>
      <c r="BFD115" s="5"/>
      <c r="BFE115" s="1"/>
      <c r="BFF115" s="2"/>
      <c r="BFG115" s="2"/>
      <c r="BFH115" s="5"/>
      <c r="BFI115" s="5"/>
      <c r="BFJ115" s="5"/>
      <c r="BFK115" s="5"/>
      <c r="BFL115" s="5"/>
      <c r="BFM115" s="1"/>
      <c r="BFN115" s="2"/>
      <c r="BFO115" s="2"/>
      <c r="BFP115" s="5"/>
      <c r="BFQ115" s="5"/>
      <c r="BFR115" s="5"/>
      <c r="BFS115" s="5"/>
      <c r="BFT115" s="5"/>
      <c r="BFU115" s="1"/>
      <c r="BFV115" s="2"/>
      <c r="BFW115" s="2"/>
      <c r="BFX115" s="5"/>
      <c r="BFY115" s="5"/>
      <c r="BFZ115" s="5"/>
      <c r="BGA115" s="5"/>
      <c r="BGB115" s="5"/>
      <c r="BGC115" s="1"/>
      <c r="BGD115" s="2"/>
      <c r="BGE115" s="2"/>
      <c r="BGF115" s="5"/>
      <c r="BGG115" s="5"/>
      <c r="BGH115" s="5"/>
      <c r="BGI115" s="5"/>
      <c r="BGJ115" s="5"/>
      <c r="BGK115" s="1"/>
      <c r="BGL115" s="2"/>
      <c r="BGM115" s="2"/>
      <c r="BGN115" s="5"/>
      <c r="BGO115" s="5"/>
      <c r="BGP115" s="5"/>
      <c r="BGQ115" s="5"/>
      <c r="BGR115" s="5"/>
      <c r="BGS115" s="1"/>
      <c r="BGT115" s="2"/>
      <c r="BGU115" s="2"/>
      <c r="BGV115" s="5"/>
      <c r="BGW115" s="5"/>
      <c r="BGX115" s="5"/>
      <c r="BGY115" s="5"/>
      <c r="BGZ115" s="5"/>
      <c r="BHA115" s="1"/>
      <c r="BHB115" s="2"/>
      <c r="BHC115" s="2"/>
      <c r="BHD115" s="5"/>
      <c r="BHE115" s="5"/>
      <c r="BHF115" s="5"/>
      <c r="BHG115" s="5"/>
      <c r="BHH115" s="5"/>
      <c r="BHI115" s="1"/>
      <c r="BHJ115" s="2"/>
      <c r="BHK115" s="2"/>
      <c r="BHL115" s="5"/>
      <c r="BHM115" s="5"/>
      <c r="BHN115" s="5"/>
      <c r="BHO115" s="5"/>
      <c r="BHP115" s="5"/>
      <c r="BHQ115" s="1"/>
      <c r="BHR115" s="2"/>
      <c r="BHS115" s="2"/>
      <c r="BHT115" s="5"/>
      <c r="BHU115" s="5"/>
      <c r="BHV115" s="5"/>
      <c r="BHW115" s="5"/>
      <c r="BHX115" s="5"/>
      <c r="BHY115" s="1"/>
      <c r="BHZ115" s="2"/>
      <c r="BIA115" s="2"/>
      <c r="BIB115" s="5"/>
      <c r="BIC115" s="5"/>
      <c r="BID115" s="5"/>
      <c r="BIE115" s="5"/>
      <c r="BIF115" s="5"/>
      <c r="BIG115" s="1"/>
      <c r="BIH115" s="2"/>
      <c r="BII115" s="2"/>
      <c r="BIJ115" s="5"/>
      <c r="BIK115" s="5"/>
      <c r="BIL115" s="5"/>
      <c r="BIM115" s="5"/>
      <c r="BIN115" s="5"/>
      <c r="BIO115" s="1"/>
      <c r="BIP115" s="2"/>
      <c r="BIQ115" s="2"/>
      <c r="BIR115" s="5"/>
      <c r="BIS115" s="5"/>
      <c r="BIT115" s="5"/>
      <c r="BIU115" s="5"/>
      <c r="BIV115" s="5"/>
      <c r="BIW115" s="1"/>
      <c r="BIX115" s="2"/>
      <c r="BIY115" s="2"/>
      <c r="BIZ115" s="5"/>
      <c r="BJA115" s="5"/>
      <c r="BJB115" s="5"/>
      <c r="BJC115" s="5"/>
      <c r="BJD115" s="5"/>
      <c r="BJE115" s="1"/>
      <c r="BJF115" s="2"/>
      <c r="BJG115" s="2"/>
      <c r="BJH115" s="5"/>
      <c r="BJI115" s="5"/>
      <c r="BJJ115" s="5"/>
      <c r="BJK115" s="5"/>
      <c r="BJL115" s="5"/>
      <c r="BJM115" s="1"/>
      <c r="BJN115" s="2"/>
      <c r="BJO115" s="2"/>
      <c r="BJP115" s="5"/>
      <c r="BJQ115" s="5"/>
      <c r="BJR115" s="5"/>
      <c r="BJS115" s="5"/>
      <c r="BJT115" s="5"/>
      <c r="BJU115" s="1"/>
      <c r="BJV115" s="2"/>
      <c r="BJW115" s="2"/>
      <c r="BJX115" s="5"/>
      <c r="BJY115" s="5"/>
      <c r="BJZ115" s="5"/>
      <c r="BKA115" s="5"/>
      <c r="BKB115" s="5"/>
      <c r="BKC115" s="1"/>
      <c r="BKD115" s="2"/>
      <c r="BKE115" s="2"/>
      <c r="BKF115" s="5"/>
      <c r="BKG115" s="5"/>
      <c r="BKH115" s="5"/>
      <c r="BKI115" s="5"/>
      <c r="BKJ115" s="5"/>
      <c r="BKK115" s="1"/>
      <c r="BKL115" s="2"/>
      <c r="BKM115" s="2"/>
      <c r="BKN115" s="5"/>
      <c r="BKO115" s="5"/>
      <c r="BKP115" s="5"/>
      <c r="BKQ115" s="5"/>
      <c r="BKR115" s="5"/>
      <c r="BKS115" s="1"/>
      <c r="BKT115" s="2"/>
      <c r="BKU115" s="2"/>
      <c r="BKV115" s="5"/>
      <c r="BKW115" s="5"/>
      <c r="BKX115" s="5"/>
      <c r="BKY115" s="5"/>
      <c r="BKZ115" s="5"/>
      <c r="BLA115" s="1"/>
      <c r="BLB115" s="2"/>
      <c r="BLC115" s="2"/>
      <c r="BLD115" s="5"/>
      <c r="BLE115" s="5"/>
      <c r="BLF115" s="5"/>
      <c r="BLG115" s="5"/>
      <c r="BLH115" s="5"/>
      <c r="BLI115" s="1"/>
      <c r="BLJ115" s="2"/>
      <c r="BLK115" s="2"/>
      <c r="BLL115" s="5"/>
      <c r="BLM115" s="5"/>
      <c r="BLN115" s="5"/>
      <c r="BLO115" s="5"/>
      <c r="BLP115" s="5"/>
      <c r="BLQ115" s="1"/>
      <c r="BLR115" s="2"/>
      <c r="BLS115" s="2"/>
      <c r="BLT115" s="5"/>
      <c r="BLU115" s="5"/>
      <c r="BLV115" s="5"/>
      <c r="BLW115" s="5"/>
      <c r="BLX115" s="5"/>
      <c r="BLY115" s="1"/>
      <c r="BLZ115" s="2"/>
      <c r="BMA115" s="2"/>
      <c r="BMB115" s="5"/>
      <c r="BMC115" s="5"/>
      <c r="BMD115" s="5"/>
      <c r="BME115" s="5"/>
      <c r="BMF115" s="5"/>
      <c r="BMG115" s="1"/>
      <c r="BMH115" s="2"/>
      <c r="BMI115" s="2"/>
      <c r="BMJ115" s="5"/>
      <c r="BMK115" s="5"/>
      <c r="BML115" s="5"/>
      <c r="BMM115" s="5"/>
      <c r="BMN115" s="5"/>
      <c r="BMO115" s="1"/>
      <c r="BMP115" s="2"/>
      <c r="BMQ115" s="2"/>
      <c r="BMR115" s="5"/>
      <c r="BMS115" s="5"/>
      <c r="BMT115" s="5"/>
      <c r="BMU115" s="5"/>
      <c r="BMV115" s="5"/>
      <c r="BMW115" s="1"/>
      <c r="BMX115" s="2"/>
      <c r="BMY115" s="2"/>
      <c r="BMZ115" s="5"/>
      <c r="BNA115" s="5"/>
      <c r="BNB115" s="5"/>
      <c r="BNC115" s="5"/>
      <c r="BND115" s="5"/>
      <c r="BNE115" s="1"/>
      <c r="BNF115" s="2"/>
      <c r="BNG115" s="2"/>
      <c r="BNH115" s="5"/>
      <c r="BNI115" s="5"/>
      <c r="BNJ115" s="5"/>
      <c r="BNK115" s="5"/>
      <c r="BNL115" s="5"/>
      <c r="BNM115" s="1"/>
      <c r="BNN115" s="2"/>
      <c r="BNO115" s="2"/>
      <c r="BNP115" s="5"/>
      <c r="BNQ115" s="5"/>
      <c r="BNR115" s="5"/>
      <c r="BNS115" s="5"/>
      <c r="BNT115" s="5"/>
      <c r="BNU115" s="1"/>
      <c r="BNV115" s="2"/>
      <c r="BNW115" s="2"/>
      <c r="BNX115" s="5"/>
      <c r="BNY115" s="5"/>
      <c r="BNZ115" s="5"/>
      <c r="BOA115" s="5"/>
      <c r="BOB115" s="5"/>
      <c r="BOC115" s="1"/>
      <c r="BOD115" s="2"/>
      <c r="BOE115" s="2"/>
      <c r="BOF115" s="5"/>
      <c r="BOG115" s="5"/>
      <c r="BOH115" s="5"/>
      <c r="BOI115" s="5"/>
      <c r="BOJ115" s="5"/>
      <c r="BOK115" s="1"/>
      <c r="BOL115" s="2"/>
      <c r="BOM115" s="2"/>
      <c r="BON115" s="5"/>
      <c r="BOO115" s="5"/>
      <c r="BOP115" s="5"/>
      <c r="BOQ115" s="5"/>
      <c r="BOR115" s="5"/>
      <c r="BOS115" s="1"/>
      <c r="BOT115" s="2"/>
      <c r="BOU115" s="2"/>
      <c r="BOV115" s="5"/>
      <c r="BOW115" s="5"/>
      <c r="BOX115" s="5"/>
      <c r="BOY115" s="5"/>
      <c r="BOZ115" s="5"/>
      <c r="BPA115" s="1"/>
      <c r="BPB115" s="2"/>
      <c r="BPC115" s="2"/>
      <c r="BPD115" s="5"/>
      <c r="BPE115" s="5"/>
      <c r="BPF115" s="5"/>
      <c r="BPG115" s="5"/>
      <c r="BPH115" s="5"/>
      <c r="BPI115" s="1"/>
      <c r="BPJ115" s="2"/>
      <c r="BPK115" s="2"/>
      <c r="BPL115" s="5"/>
      <c r="BPM115" s="5"/>
      <c r="BPN115" s="5"/>
      <c r="BPO115" s="5"/>
      <c r="BPP115" s="5"/>
      <c r="BPQ115" s="1"/>
      <c r="BPR115" s="2"/>
      <c r="BPS115" s="2"/>
      <c r="BPT115" s="5"/>
      <c r="BPU115" s="5"/>
      <c r="BPV115" s="5"/>
      <c r="BPW115" s="5"/>
      <c r="BPX115" s="5"/>
      <c r="BPY115" s="1"/>
      <c r="BPZ115" s="2"/>
      <c r="BQA115" s="2"/>
      <c r="BQB115" s="5"/>
      <c r="BQC115" s="5"/>
      <c r="BQD115" s="5"/>
      <c r="BQE115" s="5"/>
      <c r="BQF115" s="5"/>
      <c r="BQG115" s="1"/>
      <c r="BQH115" s="2"/>
      <c r="BQI115" s="2"/>
      <c r="BQJ115" s="5"/>
      <c r="BQK115" s="5"/>
      <c r="BQL115" s="5"/>
      <c r="BQM115" s="5"/>
      <c r="BQN115" s="5"/>
      <c r="BQO115" s="1"/>
      <c r="BQP115" s="2"/>
      <c r="BQQ115" s="2"/>
      <c r="BQR115" s="5"/>
      <c r="BQS115" s="5"/>
      <c r="BQT115" s="5"/>
      <c r="BQU115" s="5"/>
      <c r="BQV115" s="5"/>
      <c r="BQW115" s="1"/>
      <c r="BQX115" s="2"/>
      <c r="BQY115" s="2"/>
      <c r="BQZ115" s="5"/>
      <c r="BRA115" s="5"/>
      <c r="BRB115" s="5"/>
      <c r="BRC115" s="5"/>
      <c r="BRD115" s="5"/>
      <c r="BRE115" s="1"/>
      <c r="BRF115" s="2"/>
      <c r="BRG115" s="2"/>
      <c r="BRH115" s="5"/>
      <c r="BRI115" s="5"/>
      <c r="BRJ115" s="5"/>
      <c r="BRK115" s="5"/>
      <c r="BRL115" s="5"/>
      <c r="BRM115" s="1"/>
      <c r="BRN115" s="2"/>
      <c r="BRO115" s="2"/>
      <c r="BRP115" s="5"/>
      <c r="BRQ115" s="5"/>
      <c r="BRR115" s="5"/>
      <c r="BRS115" s="5"/>
      <c r="BRT115" s="5"/>
      <c r="BRU115" s="1"/>
      <c r="BRV115" s="2"/>
      <c r="BRW115" s="2"/>
      <c r="BRX115" s="5"/>
      <c r="BRY115" s="5"/>
      <c r="BRZ115" s="5"/>
      <c r="BSA115" s="5"/>
      <c r="BSB115" s="5"/>
      <c r="BSC115" s="1"/>
      <c r="BSD115" s="2"/>
      <c r="BSE115" s="2"/>
      <c r="BSF115" s="5"/>
      <c r="BSG115" s="5"/>
      <c r="BSH115" s="5"/>
      <c r="BSI115" s="5"/>
      <c r="BSJ115" s="5"/>
      <c r="BSK115" s="1"/>
      <c r="BSL115" s="2"/>
      <c r="BSM115" s="2"/>
      <c r="BSN115" s="5"/>
      <c r="BSO115" s="5"/>
      <c r="BSP115" s="5"/>
      <c r="BSQ115" s="5"/>
      <c r="BSR115" s="5"/>
      <c r="BSS115" s="1"/>
      <c r="BST115" s="2"/>
      <c r="BSU115" s="2"/>
      <c r="BSV115" s="5"/>
      <c r="BSW115" s="5"/>
      <c r="BSX115" s="5"/>
      <c r="BSY115" s="5"/>
      <c r="BSZ115" s="5"/>
      <c r="BTA115" s="1"/>
      <c r="BTB115" s="2"/>
      <c r="BTC115" s="2"/>
      <c r="BTD115" s="5"/>
      <c r="BTE115" s="5"/>
      <c r="BTF115" s="5"/>
      <c r="BTG115" s="5"/>
      <c r="BTH115" s="5"/>
      <c r="BTI115" s="1"/>
      <c r="BTJ115" s="2"/>
      <c r="BTK115" s="2"/>
      <c r="BTL115" s="5"/>
      <c r="BTM115" s="5"/>
      <c r="BTN115" s="5"/>
      <c r="BTO115" s="5"/>
      <c r="BTP115" s="5"/>
      <c r="BTQ115" s="1"/>
      <c r="BTR115" s="2"/>
      <c r="BTS115" s="2"/>
      <c r="BTT115" s="5"/>
      <c r="BTU115" s="5"/>
      <c r="BTV115" s="5"/>
      <c r="BTW115" s="5"/>
      <c r="BTX115" s="5"/>
      <c r="BTY115" s="1"/>
      <c r="BTZ115" s="2"/>
      <c r="BUA115" s="2"/>
      <c r="BUB115" s="5"/>
      <c r="BUC115" s="5"/>
      <c r="BUD115" s="5"/>
      <c r="BUE115" s="5"/>
      <c r="BUF115" s="5"/>
      <c r="BUG115" s="1"/>
      <c r="BUH115" s="2"/>
      <c r="BUI115" s="2"/>
      <c r="BUJ115" s="5"/>
      <c r="BUK115" s="5"/>
      <c r="BUL115" s="5"/>
      <c r="BUM115" s="5"/>
      <c r="BUN115" s="5"/>
      <c r="BUO115" s="1"/>
      <c r="BUP115" s="2"/>
      <c r="BUQ115" s="2"/>
      <c r="BUR115" s="5"/>
      <c r="BUS115" s="5"/>
      <c r="BUT115" s="5"/>
      <c r="BUU115" s="5"/>
      <c r="BUV115" s="5"/>
      <c r="BUW115" s="1"/>
      <c r="BUX115" s="2"/>
      <c r="BUY115" s="2"/>
      <c r="BUZ115" s="5"/>
      <c r="BVA115" s="5"/>
      <c r="BVB115" s="5"/>
      <c r="BVC115" s="5"/>
      <c r="BVD115" s="5"/>
      <c r="BVE115" s="1"/>
      <c r="BVF115" s="2"/>
      <c r="BVG115" s="2"/>
      <c r="BVH115" s="5"/>
      <c r="BVI115" s="5"/>
      <c r="BVJ115" s="5"/>
      <c r="BVK115" s="5"/>
      <c r="BVL115" s="5"/>
      <c r="BVM115" s="1"/>
      <c r="BVN115" s="2"/>
      <c r="BVO115" s="2"/>
      <c r="BVP115" s="5"/>
      <c r="BVQ115" s="5"/>
      <c r="BVR115" s="5"/>
      <c r="BVS115" s="5"/>
      <c r="BVT115" s="5"/>
      <c r="BVU115" s="1"/>
      <c r="BVV115" s="2"/>
      <c r="BVW115" s="2"/>
      <c r="BVX115" s="5"/>
      <c r="BVY115" s="5"/>
      <c r="BVZ115" s="5"/>
      <c r="BWA115" s="5"/>
      <c r="BWB115" s="5"/>
      <c r="BWC115" s="1"/>
      <c r="BWD115" s="2"/>
      <c r="BWE115" s="2"/>
      <c r="BWF115" s="5"/>
      <c r="BWG115" s="5"/>
      <c r="BWH115" s="5"/>
      <c r="BWI115" s="5"/>
      <c r="BWJ115" s="5"/>
      <c r="BWK115" s="1"/>
      <c r="BWL115" s="2"/>
      <c r="BWM115" s="2"/>
      <c r="BWN115" s="5"/>
      <c r="BWO115" s="5"/>
      <c r="BWP115" s="5"/>
      <c r="BWQ115" s="5"/>
      <c r="BWR115" s="5"/>
      <c r="BWS115" s="1"/>
      <c r="BWT115" s="2"/>
      <c r="BWU115" s="2"/>
      <c r="BWV115" s="5"/>
      <c r="BWW115" s="5"/>
      <c r="BWX115" s="5"/>
      <c r="BWY115" s="5"/>
      <c r="BWZ115" s="5"/>
      <c r="BXA115" s="1"/>
      <c r="BXB115" s="2"/>
      <c r="BXC115" s="2"/>
      <c r="BXD115" s="5"/>
      <c r="BXE115" s="5"/>
      <c r="BXF115" s="5"/>
      <c r="BXG115" s="5"/>
      <c r="BXH115" s="5"/>
      <c r="BXI115" s="1"/>
      <c r="BXJ115" s="2"/>
      <c r="BXK115" s="2"/>
      <c r="BXL115" s="5"/>
      <c r="BXM115" s="5"/>
      <c r="BXN115" s="5"/>
      <c r="BXO115" s="5"/>
      <c r="BXP115" s="5"/>
      <c r="BXQ115" s="1"/>
      <c r="BXR115" s="2"/>
      <c r="BXS115" s="2"/>
      <c r="BXT115" s="5"/>
      <c r="BXU115" s="5"/>
      <c r="BXV115" s="5"/>
      <c r="BXW115" s="5"/>
      <c r="BXX115" s="5"/>
      <c r="BXY115" s="1"/>
      <c r="BXZ115" s="2"/>
      <c r="BYA115" s="2"/>
      <c r="BYB115" s="5"/>
      <c r="BYC115" s="5"/>
      <c r="BYD115" s="5"/>
      <c r="BYE115" s="5"/>
      <c r="BYF115" s="5"/>
      <c r="BYG115" s="1"/>
      <c r="BYH115" s="2"/>
      <c r="BYI115" s="2"/>
      <c r="BYJ115" s="5"/>
      <c r="BYK115" s="5"/>
      <c r="BYL115" s="5"/>
      <c r="BYM115" s="5"/>
      <c r="BYN115" s="5"/>
      <c r="BYO115" s="1"/>
      <c r="BYP115" s="2"/>
      <c r="BYQ115" s="2"/>
      <c r="BYR115" s="5"/>
      <c r="BYS115" s="5"/>
      <c r="BYT115" s="5"/>
      <c r="BYU115" s="5"/>
      <c r="BYV115" s="5"/>
      <c r="BYW115" s="1"/>
      <c r="BYX115" s="2"/>
      <c r="BYY115" s="2"/>
      <c r="BYZ115" s="5"/>
      <c r="BZA115" s="5"/>
      <c r="BZB115" s="5"/>
      <c r="BZC115" s="5"/>
      <c r="BZD115" s="5"/>
      <c r="BZE115" s="1"/>
      <c r="BZF115" s="2"/>
      <c r="BZG115" s="2"/>
      <c r="BZH115" s="5"/>
      <c r="BZI115" s="5"/>
      <c r="BZJ115" s="5"/>
      <c r="BZK115" s="5"/>
      <c r="BZL115" s="5"/>
      <c r="BZM115" s="1"/>
      <c r="BZN115" s="2"/>
      <c r="BZO115" s="2"/>
      <c r="BZP115" s="5"/>
      <c r="BZQ115" s="5"/>
      <c r="BZR115" s="5"/>
      <c r="BZS115" s="5"/>
      <c r="BZT115" s="5"/>
      <c r="BZU115" s="1"/>
      <c r="BZV115" s="2"/>
      <c r="BZW115" s="2"/>
      <c r="BZX115" s="5"/>
      <c r="BZY115" s="5"/>
      <c r="BZZ115" s="5"/>
      <c r="CAA115" s="5"/>
      <c r="CAB115" s="5"/>
      <c r="CAC115" s="1"/>
      <c r="CAD115" s="2"/>
      <c r="CAE115" s="2"/>
      <c r="CAF115" s="5"/>
      <c r="CAG115" s="5"/>
      <c r="CAH115" s="5"/>
      <c r="CAI115" s="5"/>
      <c r="CAJ115" s="5"/>
      <c r="CAK115" s="1"/>
      <c r="CAL115" s="2"/>
      <c r="CAM115" s="2"/>
      <c r="CAN115" s="5"/>
      <c r="CAO115" s="5"/>
      <c r="CAP115" s="5"/>
      <c r="CAQ115" s="5"/>
      <c r="CAR115" s="5"/>
      <c r="CAS115" s="1"/>
      <c r="CAT115" s="2"/>
      <c r="CAU115" s="2"/>
      <c r="CAV115" s="5"/>
      <c r="CAW115" s="5"/>
      <c r="CAX115" s="5"/>
      <c r="CAY115" s="5"/>
      <c r="CAZ115" s="5"/>
      <c r="CBA115" s="1"/>
      <c r="CBB115" s="2"/>
      <c r="CBC115" s="2"/>
      <c r="CBD115" s="5"/>
      <c r="CBE115" s="5"/>
      <c r="CBF115" s="5"/>
      <c r="CBG115" s="5"/>
      <c r="CBH115" s="5"/>
      <c r="CBI115" s="1"/>
      <c r="CBJ115" s="2"/>
      <c r="CBK115" s="2"/>
      <c r="CBL115" s="5"/>
      <c r="CBM115" s="5"/>
      <c r="CBN115" s="5"/>
      <c r="CBO115" s="5"/>
      <c r="CBP115" s="5"/>
      <c r="CBQ115" s="1"/>
      <c r="CBR115" s="2"/>
      <c r="CBS115" s="2"/>
      <c r="CBT115" s="5"/>
      <c r="CBU115" s="5"/>
      <c r="CBV115" s="5"/>
      <c r="CBW115" s="5"/>
      <c r="CBX115" s="5"/>
      <c r="CBY115" s="1"/>
      <c r="CBZ115" s="2"/>
      <c r="CCA115" s="2"/>
      <c r="CCB115" s="5"/>
      <c r="CCC115" s="5"/>
      <c r="CCD115" s="5"/>
      <c r="CCE115" s="5"/>
      <c r="CCF115" s="5"/>
      <c r="CCG115" s="1"/>
      <c r="CCH115" s="2"/>
      <c r="CCI115" s="2"/>
      <c r="CCJ115" s="5"/>
      <c r="CCK115" s="5"/>
      <c r="CCL115" s="5"/>
      <c r="CCM115" s="5"/>
      <c r="CCN115" s="5"/>
      <c r="CCO115" s="1"/>
      <c r="CCP115" s="2"/>
      <c r="CCQ115" s="2"/>
      <c r="CCR115" s="5"/>
      <c r="CCS115" s="5"/>
      <c r="CCT115" s="5"/>
      <c r="CCU115" s="5"/>
      <c r="CCV115" s="5"/>
      <c r="CCW115" s="1"/>
      <c r="CCX115" s="2"/>
      <c r="CCY115" s="2"/>
      <c r="CCZ115" s="5"/>
      <c r="CDA115" s="5"/>
      <c r="CDB115" s="5"/>
      <c r="CDC115" s="5"/>
      <c r="CDD115" s="5"/>
      <c r="CDE115" s="1"/>
      <c r="CDF115" s="2"/>
      <c r="CDG115" s="2"/>
      <c r="CDH115" s="5"/>
      <c r="CDI115" s="5"/>
      <c r="CDJ115" s="5"/>
      <c r="CDK115" s="5"/>
      <c r="CDL115" s="5"/>
      <c r="CDM115" s="1"/>
      <c r="CDN115" s="2"/>
      <c r="CDO115" s="2"/>
      <c r="CDP115" s="5"/>
      <c r="CDQ115" s="5"/>
      <c r="CDR115" s="5"/>
      <c r="CDS115" s="5"/>
      <c r="CDT115" s="5"/>
      <c r="CDU115" s="1"/>
      <c r="CDV115" s="2"/>
      <c r="CDW115" s="2"/>
      <c r="CDX115" s="5"/>
      <c r="CDY115" s="5"/>
      <c r="CDZ115" s="5"/>
      <c r="CEA115" s="5"/>
      <c r="CEB115" s="5"/>
      <c r="CEC115" s="1"/>
      <c r="CED115" s="2"/>
      <c r="CEE115" s="2"/>
      <c r="CEF115" s="5"/>
      <c r="CEG115" s="5"/>
      <c r="CEH115" s="5"/>
      <c r="CEI115" s="5"/>
      <c r="CEJ115" s="5"/>
      <c r="CEK115" s="1"/>
      <c r="CEL115" s="2"/>
      <c r="CEM115" s="2"/>
      <c r="CEN115" s="5"/>
      <c r="CEO115" s="5"/>
      <c r="CEP115" s="5"/>
      <c r="CEQ115" s="5"/>
      <c r="CER115" s="5"/>
      <c r="CES115" s="1"/>
      <c r="CET115" s="2"/>
      <c r="CEU115" s="2"/>
      <c r="CEV115" s="5"/>
      <c r="CEW115" s="5"/>
      <c r="CEX115" s="5"/>
      <c r="CEY115" s="5"/>
      <c r="CEZ115" s="5"/>
      <c r="CFA115" s="1"/>
      <c r="CFB115" s="2"/>
      <c r="CFC115" s="2"/>
      <c r="CFD115" s="5"/>
      <c r="CFE115" s="5"/>
      <c r="CFF115" s="5"/>
      <c r="CFG115" s="5"/>
      <c r="CFH115" s="5"/>
      <c r="CFI115" s="1"/>
      <c r="CFJ115" s="2"/>
      <c r="CFK115" s="2"/>
      <c r="CFL115" s="5"/>
      <c r="CFM115" s="5"/>
      <c r="CFN115" s="5"/>
      <c r="CFO115" s="5"/>
      <c r="CFP115" s="5"/>
      <c r="CFQ115" s="1"/>
      <c r="CFR115" s="2"/>
      <c r="CFS115" s="2"/>
      <c r="CFT115" s="5"/>
      <c r="CFU115" s="5"/>
      <c r="CFV115" s="5"/>
      <c r="CFW115" s="5"/>
      <c r="CFX115" s="5"/>
      <c r="CFY115" s="1"/>
      <c r="CFZ115" s="2"/>
      <c r="CGA115" s="2"/>
      <c r="CGB115" s="5"/>
      <c r="CGC115" s="5"/>
      <c r="CGD115" s="5"/>
      <c r="CGE115" s="5"/>
      <c r="CGF115" s="5"/>
      <c r="CGG115" s="1"/>
      <c r="CGH115" s="2"/>
      <c r="CGI115" s="2"/>
      <c r="CGJ115" s="5"/>
      <c r="CGK115" s="5"/>
      <c r="CGL115" s="5"/>
      <c r="CGM115" s="5"/>
      <c r="CGN115" s="5"/>
      <c r="CGO115" s="1"/>
      <c r="CGP115" s="2"/>
      <c r="CGQ115" s="2"/>
      <c r="CGR115" s="5"/>
      <c r="CGS115" s="5"/>
      <c r="CGT115" s="5"/>
      <c r="CGU115" s="5"/>
      <c r="CGV115" s="5"/>
      <c r="CGW115" s="1"/>
      <c r="CGX115" s="2"/>
      <c r="CGY115" s="2"/>
      <c r="CGZ115" s="5"/>
      <c r="CHA115" s="5"/>
      <c r="CHB115" s="5"/>
      <c r="CHC115" s="5"/>
      <c r="CHD115" s="5"/>
      <c r="CHE115" s="1"/>
      <c r="CHF115" s="2"/>
      <c r="CHG115" s="2"/>
      <c r="CHH115" s="5"/>
      <c r="CHI115" s="5"/>
      <c r="CHJ115" s="5"/>
      <c r="CHK115" s="5"/>
      <c r="CHL115" s="5"/>
      <c r="CHM115" s="1"/>
      <c r="CHN115" s="2"/>
      <c r="CHO115" s="2"/>
      <c r="CHP115" s="5"/>
      <c r="CHQ115" s="5"/>
      <c r="CHR115" s="5"/>
      <c r="CHS115" s="5"/>
      <c r="CHT115" s="5"/>
      <c r="CHU115" s="1"/>
      <c r="CHV115" s="2"/>
      <c r="CHW115" s="2"/>
      <c r="CHX115" s="5"/>
      <c r="CHY115" s="5"/>
      <c r="CHZ115" s="5"/>
      <c r="CIA115" s="5"/>
      <c r="CIB115" s="5"/>
      <c r="CIC115" s="1"/>
      <c r="CID115" s="2"/>
      <c r="CIE115" s="2"/>
      <c r="CIF115" s="5"/>
      <c r="CIG115" s="5"/>
      <c r="CIH115" s="5"/>
      <c r="CII115" s="5"/>
      <c r="CIJ115" s="5"/>
      <c r="CIK115" s="1"/>
      <c r="CIL115" s="2"/>
      <c r="CIM115" s="2"/>
      <c r="CIN115" s="5"/>
      <c r="CIO115" s="5"/>
      <c r="CIP115" s="5"/>
      <c r="CIQ115" s="5"/>
      <c r="CIR115" s="5"/>
      <c r="CIS115" s="1"/>
      <c r="CIT115" s="2"/>
      <c r="CIU115" s="2"/>
      <c r="CIV115" s="5"/>
      <c r="CIW115" s="5"/>
      <c r="CIX115" s="5"/>
      <c r="CIY115" s="5"/>
      <c r="CIZ115" s="5"/>
      <c r="CJA115" s="1"/>
      <c r="CJB115" s="2"/>
      <c r="CJC115" s="2"/>
      <c r="CJD115" s="5"/>
      <c r="CJE115" s="5"/>
      <c r="CJF115" s="5"/>
      <c r="CJG115" s="5"/>
      <c r="CJH115" s="5"/>
      <c r="CJI115" s="1"/>
      <c r="CJJ115" s="2"/>
      <c r="CJK115" s="2"/>
      <c r="CJL115" s="5"/>
      <c r="CJM115" s="5"/>
      <c r="CJN115" s="5"/>
      <c r="CJO115" s="5"/>
      <c r="CJP115" s="5"/>
      <c r="CJQ115" s="1"/>
      <c r="CJR115" s="2"/>
      <c r="CJS115" s="2"/>
      <c r="CJT115" s="5"/>
      <c r="CJU115" s="5"/>
      <c r="CJV115" s="5"/>
      <c r="CJW115" s="5"/>
      <c r="CJX115" s="5"/>
      <c r="CJY115" s="1"/>
      <c r="CJZ115" s="2"/>
      <c r="CKA115" s="2"/>
      <c r="CKB115" s="5"/>
      <c r="CKC115" s="5"/>
      <c r="CKD115" s="5"/>
      <c r="CKE115" s="5"/>
      <c r="CKF115" s="5"/>
      <c r="CKG115" s="1"/>
      <c r="CKH115" s="2"/>
      <c r="CKI115" s="2"/>
      <c r="CKJ115" s="5"/>
      <c r="CKK115" s="5"/>
      <c r="CKL115" s="5"/>
      <c r="CKM115" s="5"/>
      <c r="CKN115" s="5"/>
      <c r="CKO115" s="1"/>
      <c r="CKP115" s="2"/>
      <c r="CKQ115" s="2"/>
      <c r="CKR115" s="5"/>
      <c r="CKS115" s="5"/>
      <c r="CKT115" s="5"/>
      <c r="CKU115" s="5"/>
      <c r="CKV115" s="5"/>
      <c r="CKW115" s="1"/>
      <c r="CKX115" s="2"/>
      <c r="CKY115" s="2"/>
      <c r="CKZ115" s="5"/>
      <c r="CLA115" s="5"/>
      <c r="CLB115" s="5"/>
      <c r="CLC115" s="5"/>
      <c r="CLD115" s="5"/>
      <c r="CLE115" s="1"/>
      <c r="CLF115" s="2"/>
      <c r="CLG115" s="2"/>
      <c r="CLH115" s="5"/>
      <c r="CLI115" s="5"/>
      <c r="CLJ115" s="5"/>
      <c r="CLK115" s="5"/>
      <c r="CLL115" s="5"/>
      <c r="CLM115" s="1"/>
      <c r="CLN115" s="2"/>
      <c r="CLO115" s="2"/>
      <c r="CLP115" s="5"/>
      <c r="CLQ115" s="5"/>
      <c r="CLR115" s="5"/>
      <c r="CLS115" s="5"/>
      <c r="CLT115" s="5"/>
      <c r="CLU115" s="1"/>
      <c r="CLV115" s="2"/>
      <c r="CLW115" s="2"/>
      <c r="CLX115" s="5"/>
      <c r="CLY115" s="5"/>
      <c r="CLZ115" s="5"/>
      <c r="CMA115" s="5"/>
      <c r="CMB115" s="5"/>
      <c r="CMC115" s="1"/>
      <c r="CMD115" s="2"/>
      <c r="CME115" s="2"/>
      <c r="CMF115" s="5"/>
      <c r="CMG115" s="5"/>
      <c r="CMH115" s="5"/>
      <c r="CMI115" s="5"/>
      <c r="CMJ115" s="5"/>
      <c r="CMK115" s="1"/>
      <c r="CML115" s="2"/>
      <c r="CMM115" s="2"/>
      <c r="CMN115" s="5"/>
      <c r="CMO115" s="5"/>
      <c r="CMP115" s="5"/>
      <c r="CMQ115" s="5"/>
      <c r="CMR115" s="5"/>
      <c r="CMS115" s="1"/>
      <c r="CMT115" s="2"/>
      <c r="CMU115" s="2"/>
      <c r="CMV115" s="5"/>
      <c r="CMW115" s="5"/>
      <c r="CMX115" s="5"/>
      <c r="CMY115" s="5"/>
      <c r="CMZ115" s="5"/>
      <c r="CNA115" s="1"/>
      <c r="CNB115" s="2"/>
      <c r="CNC115" s="2"/>
      <c r="CND115" s="5"/>
      <c r="CNE115" s="5"/>
      <c r="CNF115" s="5"/>
      <c r="CNG115" s="5"/>
      <c r="CNH115" s="5"/>
      <c r="CNI115" s="1"/>
      <c r="CNJ115" s="2"/>
      <c r="CNK115" s="2"/>
      <c r="CNL115" s="5"/>
      <c r="CNM115" s="5"/>
      <c r="CNN115" s="5"/>
      <c r="CNO115" s="5"/>
      <c r="CNP115" s="5"/>
      <c r="CNQ115" s="1"/>
      <c r="CNR115" s="2"/>
      <c r="CNS115" s="2"/>
      <c r="CNT115" s="5"/>
      <c r="CNU115" s="5"/>
      <c r="CNV115" s="5"/>
      <c r="CNW115" s="5"/>
      <c r="CNX115" s="5"/>
      <c r="CNY115" s="1"/>
      <c r="CNZ115" s="2"/>
      <c r="COA115" s="2"/>
      <c r="COB115" s="5"/>
      <c r="COC115" s="5"/>
      <c r="COD115" s="5"/>
      <c r="COE115" s="5"/>
      <c r="COF115" s="5"/>
      <c r="COG115" s="1"/>
      <c r="COH115" s="2"/>
      <c r="COI115" s="2"/>
      <c r="COJ115" s="5"/>
      <c r="COK115" s="5"/>
      <c r="COL115" s="5"/>
      <c r="COM115" s="5"/>
      <c r="CON115" s="5"/>
      <c r="COO115" s="1"/>
      <c r="COP115" s="2"/>
      <c r="COQ115" s="2"/>
      <c r="COR115" s="5"/>
      <c r="COS115" s="5"/>
      <c r="COT115" s="5"/>
      <c r="COU115" s="5"/>
      <c r="COV115" s="5"/>
      <c r="COW115" s="1"/>
      <c r="COX115" s="2"/>
      <c r="COY115" s="2"/>
      <c r="COZ115" s="5"/>
      <c r="CPA115" s="5"/>
      <c r="CPB115" s="5"/>
      <c r="CPC115" s="5"/>
      <c r="CPD115" s="5"/>
      <c r="CPE115" s="1"/>
      <c r="CPF115" s="2"/>
      <c r="CPG115" s="2"/>
      <c r="CPH115" s="5"/>
      <c r="CPI115" s="5"/>
      <c r="CPJ115" s="5"/>
      <c r="CPK115" s="5"/>
      <c r="CPL115" s="5"/>
      <c r="CPM115" s="1"/>
      <c r="CPN115" s="2"/>
      <c r="CPO115" s="2"/>
      <c r="CPP115" s="5"/>
      <c r="CPQ115" s="5"/>
      <c r="CPR115" s="5"/>
      <c r="CPS115" s="5"/>
      <c r="CPT115" s="5"/>
      <c r="CPU115" s="1"/>
      <c r="CPV115" s="2"/>
      <c r="CPW115" s="2"/>
      <c r="CPX115" s="5"/>
      <c r="CPY115" s="5"/>
      <c r="CPZ115" s="5"/>
      <c r="CQA115" s="5"/>
      <c r="CQB115" s="5"/>
      <c r="CQC115" s="1"/>
      <c r="CQD115" s="2"/>
      <c r="CQE115" s="2"/>
      <c r="CQF115" s="5"/>
      <c r="CQG115" s="5"/>
      <c r="CQH115" s="5"/>
      <c r="CQI115" s="5"/>
      <c r="CQJ115" s="5"/>
      <c r="CQK115" s="1"/>
      <c r="CQL115" s="2"/>
      <c r="CQM115" s="2"/>
      <c r="CQN115" s="5"/>
      <c r="CQO115" s="5"/>
      <c r="CQP115" s="5"/>
      <c r="CQQ115" s="5"/>
      <c r="CQR115" s="5"/>
      <c r="CQS115" s="1"/>
      <c r="CQT115" s="2"/>
      <c r="CQU115" s="2"/>
      <c r="CQV115" s="5"/>
      <c r="CQW115" s="5"/>
      <c r="CQX115" s="5"/>
      <c r="CQY115" s="5"/>
      <c r="CQZ115" s="5"/>
      <c r="CRA115" s="1"/>
      <c r="CRB115" s="2"/>
      <c r="CRC115" s="2"/>
      <c r="CRD115" s="5"/>
      <c r="CRE115" s="5"/>
      <c r="CRF115" s="5"/>
      <c r="CRG115" s="5"/>
      <c r="CRH115" s="5"/>
      <c r="CRI115" s="1"/>
      <c r="CRJ115" s="2"/>
      <c r="CRK115" s="2"/>
      <c r="CRL115" s="5"/>
      <c r="CRM115" s="5"/>
      <c r="CRN115" s="5"/>
      <c r="CRO115" s="5"/>
      <c r="CRP115" s="5"/>
      <c r="CRQ115" s="1"/>
      <c r="CRR115" s="2"/>
      <c r="CRS115" s="2"/>
      <c r="CRT115" s="5"/>
      <c r="CRU115" s="5"/>
      <c r="CRV115" s="5"/>
      <c r="CRW115" s="5"/>
      <c r="CRX115" s="5"/>
      <c r="CRY115" s="1"/>
      <c r="CRZ115" s="2"/>
      <c r="CSA115" s="2"/>
      <c r="CSB115" s="5"/>
      <c r="CSC115" s="5"/>
      <c r="CSD115" s="5"/>
      <c r="CSE115" s="5"/>
      <c r="CSF115" s="5"/>
      <c r="CSG115" s="1"/>
      <c r="CSH115" s="2"/>
      <c r="CSI115" s="2"/>
      <c r="CSJ115" s="5"/>
      <c r="CSK115" s="5"/>
      <c r="CSL115" s="5"/>
      <c r="CSM115" s="5"/>
      <c r="CSN115" s="5"/>
      <c r="CSO115" s="1"/>
      <c r="CSP115" s="2"/>
      <c r="CSQ115" s="2"/>
      <c r="CSR115" s="5"/>
      <c r="CSS115" s="5"/>
      <c r="CST115" s="5"/>
      <c r="CSU115" s="5"/>
      <c r="CSV115" s="5"/>
      <c r="CSW115" s="1"/>
      <c r="CSX115" s="2"/>
      <c r="CSY115" s="2"/>
      <c r="CSZ115" s="5"/>
      <c r="CTA115" s="5"/>
      <c r="CTB115" s="5"/>
      <c r="CTC115" s="5"/>
      <c r="CTD115" s="5"/>
      <c r="CTE115" s="1"/>
      <c r="CTF115" s="2"/>
      <c r="CTG115" s="2"/>
      <c r="CTH115" s="5"/>
      <c r="CTI115" s="5"/>
      <c r="CTJ115" s="5"/>
      <c r="CTK115" s="5"/>
      <c r="CTL115" s="5"/>
      <c r="CTM115" s="1"/>
      <c r="CTN115" s="2"/>
      <c r="CTO115" s="2"/>
      <c r="CTP115" s="5"/>
      <c r="CTQ115" s="5"/>
      <c r="CTR115" s="5"/>
      <c r="CTS115" s="5"/>
      <c r="CTT115" s="5"/>
      <c r="CTU115" s="1"/>
      <c r="CTV115" s="2"/>
      <c r="CTW115" s="2"/>
      <c r="CTX115" s="5"/>
      <c r="CTY115" s="5"/>
      <c r="CTZ115" s="5"/>
      <c r="CUA115" s="5"/>
      <c r="CUB115" s="5"/>
      <c r="CUC115" s="1"/>
      <c r="CUD115" s="2"/>
      <c r="CUE115" s="2"/>
      <c r="CUF115" s="5"/>
      <c r="CUG115" s="5"/>
      <c r="CUH115" s="5"/>
      <c r="CUI115" s="5"/>
      <c r="CUJ115" s="5"/>
      <c r="CUK115" s="1"/>
      <c r="CUL115" s="2"/>
      <c r="CUM115" s="2"/>
      <c r="CUN115" s="5"/>
      <c r="CUO115" s="5"/>
      <c r="CUP115" s="5"/>
      <c r="CUQ115" s="5"/>
      <c r="CUR115" s="5"/>
      <c r="CUS115" s="1"/>
      <c r="CUT115" s="2"/>
      <c r="CUU115" s="2"/>
      <c r="CUV115" s="5"/>
      <c r="CUW115" s="5"/>
      <c r="CUX115" s="5"/>
      <c r="CUY115" s="5"/>
      <c r="CUZ115" s="5"/>
      <c r="CVA115" s="1"/>
      <c r="CVB115" s="2"/>
      <c r="CVC115" s="2"/>
      <c r="CVD115" s="5"/>
      <c r="CVE115" s="5"/>
      <c r="CVF115" s="5"/>
      <c r="CVG115" s="5"/>
      <c r="CVH115" s="5"/>
      <c r="CVI115" s="1"/>
      <c r="CVJ115" s="2"/>
      <c r="CVK115" s="2"/>
      <c r="CVL115" s="5"/>
      <c r="CVM115" s="5"/>
      <c r="CVN115" s="5"/>
      <c r="CVO115" s="5"/>
      <c r="CVP115" s="5"/>
      <c r="CVQ115" s="1"/>
      <c r="CVR115" s="2"/>
      <c r="CVS115" s="2"/>
      <c r="CVT115" s="5"/>
      <c r="CVU115" s="5"/>
      <c r="CVV115" s="5"/>
      <c r="CVW115" s="5"/>
      <c r="CVX115" s="5"/>
      <c r="CVY115" s="1"/>
      <c r="CVZ115" s="2"/>
      <c r="CWA115" s="2"/>
      <c r="CWB115" s="5"/>
      <c r="CWC115" s="5"/>
      <c r="CWD115" s="5"/>
      <c r="CWE115" s="5"/>
      <c r="CWF115" s="5"/>
      <c r="CWG115" s="1"/>
      <c r="CWH115" s="2"/>
      <c r="CWI115" s="2"/>
      <c r="CWJ115" s="5"/>
      <c r="CWK115" s="5"/>
      <c r="CWL115" s="5"/>
      <c r="CWM115" s="5"/>
      <c r="CWN115" s="5"/>
      <c r="CWO115" s="1"/>
      <c r="CWP115" s="2"/>
      <c r="CWQ115" s="2"/>
      <c r="CWR115" s="5"/>
      <c r="CWS115" s="5"/>
      <c r="CWT115" s="5"/>
      <c r="CWU115" s="5"/>
      <c r="CWV115" s="5"/>
      <c r="CWW115" s="1"/>
      <c r="CWX115" s="2"/>
      <c r="CWY115" s="2"/>
      <c r="CWZ115" s="5"/>
      <c r="CXA115" s="5"/>
      <c r="CXB115" s="5"/>
      <c r="CXC115" s="5"/>
      <c r="CXD115" s="5"/>
      <c r="CXE115" s="1"/>
      <c r="CXF115" s="2"/>
      <c r="CXG115" s="2"/>
      <c r="CXH115" s="5"/>
      <c r="CXI115" s="5"/>
      <c r="CXJ115" s="5"/>
      <c r="CXK115" s="5"/>
      <c r="CXL115" s="5"/>
      <c r="CXM115" s="1"/>
      <c r="CXN115" s="2"/>
      <c r="CXO115" s="2"/>
      <c r="CXP115" s="5"/>
      <c r="CXQ115" s="5"/>
      <c r="CXR115" s="5"/>
      <c r="CXS115" s="5"/>
      <c r="CXT115" s="5"/>
      <c r="CXU115" s="1"/>
      <c r="CXV115" s="2"/>
      <c r="CXW115" s="2"/>
      <c r="CXX115" s="5"/>
      <c r="CXY115" s="5"/>
      <c r="CXZ115" s="5"/>
      <c r="CYA115" s="5"/>
      <c r="CYB115" s="5"/>
      <c r="CYC115" s="1"/>
      <c r="CYD115" s="2"/>
      <c r="CYE115" s="2"/>
      <c r="CYF115" s="5"/>
      <c r="CYG115" s="5"/>
      <c r="CYH115" s="5"/>
      <c r="CYI115" s="5"/>
      <c r="CYJ115" s="5"/>
      <c r="CYK115" s="1"/>
      <c r="CYL115" s="2"/>
      <c r="CYM115" s="2"/>
      <c r="CYN115" s="5"/>
      <c r="CYO115" s="5"/>
      <c r="CYP115" s="5"/>
      <c r="CYQ115" s="5"/>
      <c r="CYR115" s="5"/>
      <c r="CYS115" s="1"/>
      <c r="CYT115" s="2"/>
      <c r="CYU115" s="2"/>
      <c r="CYV115" s="5"/>
      <c r="CYW115" s="5"/>
      <c r="CYX115" s="5"/>
      <c r="CYY115" s="5"/>
      <c r="CYZ115" s="5"/>
      <c r="CZA115" s="1"/>
      <c r="CZB115" s="2"/>
      <c r="CZC115" s="2"/>
      <c r="CZD115" s="5"/>
      <c r="CZE115" s="5"/>
      <c r="CZF115" s="5"/>
      <c r="CZG115" s="5"/>
      <c r="CZH115" s="5"/>
      <c r="CZI115" s="1"/>
      <c r="CZJ115" s="2"/>
      <c r="CZK115" s="2"/>
      <c r="CZL115" s="5"/>
      <c r="CZM115" s="5"/>
      <c r="CZN115" s="5"/>
      <c r="CZO115" s="5"/>
      <c r="CZP115" s="5"/>
      <c r="CZQ115" s="1"/>
      <c r="CZR115" s="2"/>
      <c r="CZS115" s="2"/>
      <c r="CZT115" s="5"/>
      <c r="CZU115" s="5"/>
      <c r="CZV115" s="5"/>
      <c r="CZW115" s="5"/>
      <c r="CZX115" s="5"/>
      <c r="CZY115" s="1"/>
      <c r="CZZ115" s="2"/>
      <c r="DAA115" s="2"/>
      <c r="DAB115" s="5"/>
      <c r="DAC115" s="5"/>
      <c r="DAD115" s="5"/>
      <c r="DAE115" s="5"/>
      <c r="DAF115" s="5"/>
      <c r="DAG115" s="1"/>
      <c r="DAH115" s="2"/>
      <c r="DAI115" s="2"/>
      <c r="DAJ115" s="5"/>
      <c r="DAK115" s="5"/>
      <c r="DAL115" s="5"/>
      <c r="DAM115" s="5"/>
      <c r="DAN115" s="5"/>
      <c r="DAO115" s="1"/>
      <c r="DAP115" s="2"/>
      <c r="DAQ115" s="2"/>
      <c r="DAR115" s="5"/>
      <c r="DAS115" s="5"/>
      <c r="DAT115" s="5"/>
      <c r="DAU115" s="5"/>
      <c r="DAV115" s="5"/>
      <c r="DAW115" s="1"/>
      <c r="DAX115" s="2"/>
      <c r="DAY115" s="2"/>
      <c r="DAZ115" s="5"/>
      <c r="DBA115" s="5"/>
      <c r="DBB115" s="5"/>
      <c r="DBC115" s="5"/>
      <c r="DBD115" s="5"/>
      <c r="DBE115" s="1"/>
      <c r="DBF115" s="2"/>
      <c r="DBG115" s="2"/>
      <c r="DBH115" s="5"/>
      <c r="DBI115" s="5"/>
      <c r="DBJ115" s="5"/>
      <c r="DBK115" s="5"/>
      <c r="DBL115" s="5"/>
      <c r="DBM115" s="1"/>
      <c r="DBN115" s="2"/>
      <c r="DBO115" s="2"/>
      <c r="DBP115" s="5"/>
      <c r="DBQ115" s="5"/>
      <c r="DBR115" s="5"/>
      <c r="DBS115" s="5"/>
      <c r="DBT115" s="5"/>
      <c r="DBU115" s="1"/>
      <c r="DBV115" s="2"/>
      <c r="DBW115" s="2"/>
      <c r="DBX115" s="5"/>
      <c r="DBY115" s="5"/>
      <c r="DBZ115" s="5"/>
      <c r="DCA115" s="5"/>
      <c r="DCB115" s="5"/>
      <c r="DCC115" s="1"/>
      <c r="DCD115" s="2"/>
      <c r="DCE115" s="2"/>
      <c r="DCF115" s="5"/>
      <c r="DCG115" s="5"/>
      <c r="DCH115" s="5"/>
      <c r="DCI115" s="5"/>
      <c r="DCJ115" s="5"/>
      <c r="DCK115" s="1"/>
      <c r="DCL115" s="2"/>
      <c r="DCM115" s="2"/>
      <c r="DCN115" s="5"/>
      <c r="DCO115" s="5"/>
      <c r="DCP115" s="5"/>
      <c r="DCQ115" s="5"/>
      <c r="DCR115" s="5"/>
      <c r="DCS115" s="1"/>
      <c r="DCT115" s="2"/>
      <c r="DCU115" s="2"/>
      <c r="DCV115" s="5"/>
      <c r="DCW115" s="5"/>
      <c r="DCX115" s="5"/>
      <c r="DCY115" s="5"/>
      <c r="DCZ115" s="5"/>
      <c r="DDA115" s="1"/>
      <c r="DDB115" s="2"/>
      <c r="DDC115" s="2"/>
      <c r="DDD115" s="5"/>
      <c r="DDE115" s="5"/>
      <c r="DDF115" s="5"/>
      <c r="DDG115" s="5"/>
      <c r="DDH115" s="5"/>
      <c r="DDI115" s="1"/>
      <c r="DDJ115" s="2"/>
      <c r="DDK115" s="2"/>
      <c r="DDL115" s="5"/>
      <c r="DDM115" s="5"/>
      <c r="DDN115" s="5"/>
      <c r="DDO115" s="5"/>
      <c r="DDP115" s="5"/>
      <c r="DDQ115" s="1"/>
      <c r="DDR115" s="2"/>
      <c r="DDS115" s="2"/>
      <c r="DDT115" s="5"/>
      <c r="DDU115" s="5"/>
      <c r="DDV115" s="5"/>
      <c r="DDW115" s="5"/>
      <c r="DDX115" s="5"/>
      <c r="DDY115" s="1"/>
      <c r="DDZ115" s="2"/>
      <c r="DEA115" s="2"/>
      <c r="DEB115" s="5"/>
      <c r="DEC115" s="5"/>
      <c r="DED115" s="5"/>
      <c r="DEE115" s="5"/>
      <c r="DEF115" s="5"/>
      <c r="DEG115" s="1"/>
      <c r="DEH115" s="2"/>
      <c r="DEI115" s="2"/>
      <c r="DEJ115" s="5"/>
      <c r="DEK115" s="5"/>
      <c r="DEL115" s="5"/>
      <c r="DEM115" s="5"/>
      <c r="DEN115" s="5"/>
      <c r="DEO115" s="1"/>
      <c r="DEP115" s="2"/>
      <c r="DEQ115" s="2"/>
      <c r="DER115" s="5"/>
      <c r="DES115" s="5"/>
      <c r="DET115" s="5"/>
      <c r="DEU115" s="5"/>
      <c r="DEV115" s="5"/>
      <c r="DEW115" s="1"/>
      <c r="DEX115" s="2"/>
      <c r="DEY115" s="2"/>
      <c r="DEZ115" s="5"/>
      <c r="DFA115" s="5"/>
      <c r="DFB115" s="5"/>
      <c r="DFC115" s="5"/>
      <c r="DFD115" s="5"/>
      <c r="DFE115" s="1"/>
      <c r="DFF115" s="2"/>
      <c r="DFG115" s="2"/>
      <c r="DFH115" s="5"/>
      <c r="DFI115" s="5"/>
      <c r="DFJ115" s="5"/>
      <c r="DFK115" s="5"/>
      <c r="DFL115" s="5"/>
      <c r="DFM115" s="1"/>
      <c r="DFN115" s="2"/>
      <c r="DFO115" s="2"/>
      <c r="DFP115" s="5"/>
      <c r="DFQ115" s="5"/>
      <c r="DFR115" s="5"/>
      <c r="DFS115" s="5"/>
      <c r="DFT115" s="5"/>
      <c r="DFU115" s="1"/>
      <c r="DFV115" s="2"/>
      <c r="DFW115" s="2"/>
      <c r="DFX115" s="5"/>
      <c r="DFY115" s="5"/>
      <c r="DFZ115" s="5"/>
      <c r="DGA115" s="5"/>
      <c r="DGB115" s="5"/>
      <c r="DGC115" s="1"/>
      <c r="DGD115" s="2"/>
      <c r="DGE115" s="2"/>
      <c r="DGF115" s="5"/>
      <c r="DGG115" s="5"/>
      <c r="DGH115" s="5"/>
      <c r="DGI115" s="5"/>
      <c r="DGJ115" s="5"/>
      <c r="DGK115" s="1"/>
      <c r="DGL115" s="2"/>
      <c r="DGM115" s="2"/>
      <c r="DGN115" s="5"/>
      <c r="DGO115" s="5"/>
      <c r="DGP115" s="5"/>
      <c r="DGQ115" s="5"/>
      <c r="DGR115" s="5"/>
      <c r="DGS115" s="1"/>
      <c r="DGT115" s="2"/>
      <c r="DGU115" s="2"/>
      <c r="DGV115" s="5"/>
      <c r="DGW115" s="5"/>
      <c r="DGX115" s="5"/>
      <c r="DGY115" s="5"/>
      <c r="DGZ115" s="5"/>
      <c r="DHA115" s="1"/>
      <c r="DHB115" s="2"/>
      <c r="DHC115" s="2"/>
      <c r="DHD115" s="5"/>
      <c r="DHE115" s="5"/>
      <c r="DHF115" s="5"/>
      <c r="DHG115" s="5"/>
      <c r="DHH115" s="5"/>
      <c r="DHI115" s="1"/>
      <c r="DHJ115" s="2"/>
      <c r="DHK115" s="2"/>
      <c r="DHL115" s="5"/>
      <c r="DHM115" s="5"/>
      <c r="DHN115" s="5"/>
      <c r="DHO115" s="5"/>
      <c r="DHP115" s="5"/>
      <c r="DHQ115" s="1"/>
      <c r="DHR115" s="2"/>
      <c r="DHS115" s="2"/>
      <c r="DHT115" s="5"/>
      <c r="DHU115" s="5"/>
      <c r="DHV115" s="5"/>
      <c r="DHW115" s="5"/>
      <c r="DHX115" s="5"/>
      <c r="DHY115" s="1"/>
      <c r="DHZ115" s="2"/>
      <c r="DIA115" s="2"/>
      <c r="DIB115" s="5"/>
      <c r="DIC115" s="5"/>
      <c r="DID115" s="5"/>
      <c r="DIE115" s="5"/>
      <c r="DIF115" s="5"/>
      <c r="DIG115" s="1"/>
      <c r="DIH115" s="2"/>
      <c r="DII115" s="2"/>
      <c r="DIJ115" s="5"/>
      <c r="DIK115" s="5"/>
      <c r="DIL115" s="5"/>
      <c r="DIM115" s="5"/>
      <c r="DIN115" s="5"/>
      <c r="DIO115" s="1"/>
      <c r="DIP115" s="2"/>
      <c r="DIQ115" s="2"/>
      <c r="DIR115" s="5"/>
      <c r="DIS115" s="5"/>
      <c r="DIT115" s="5"/>
      <c r="DIU115" s="5"/>
      <c r="DIV115" s="5"/>
      <c r="DIW115" s="1"/>
      <c r="DIX115" s="2"/>
      <c r="DIY115" s="2"/>
      <c r="DIZ115" s="5"/>
      <c r="DJA115" s="5"/>
      <c r="DJB115" s="5"/>
      <c r="DJC115" s="5"/>
      <c r="DJD115" s="5"/>
      <c r="DJE115" s="1"/>
      <c r="DJF115" s="2"/>
      <c r="DJG115" s="2"/>
      <c r="DJH115" s="5"/>
      <c r="DJI115" s="5"/>
      <c r="DJJ115" s="5"/>
      <c r="DJK115" s="5"/>
      <c r="DJL115" s="5"/>
      <c r="DJM115" s="1"/>
      <c r="DJN115" s="2"/>
      <c r="DJO115" s="2"/>
      <c r="DJP115" s="5"/>
      <c r="DJQ115" s="5"/>
      <c r="DJR115" s="5"/>
      <c r="DJS115" s="5"/>
      <c r="DJT115" s="5"/>
      <c r="DJU115" s="1"/>
      <c r="DJV115" s="2"/>
      <c r="DJW115" s="2"/>
      <c r="DJX115" s="5"/>
      <c r="DJY115" s="5"/>
      <c r="DJZ115" s="5"/>
      <c r="DKA115" s="5"/>
      <c r="DKB115" s="5"/>
      <c r="DKC115" s="1"/>
      <c r="DKD115" s="2"/>
      <c r="DKE115" s="2"/>
      <c r="DKF115" s="5"/>
      <c r="DKG115" s="5"/>
      <c r="DKH115" s="5"/>
      <c r="DKI115" s="5"/>
      <c r="DKJ115" s="5"/>
      <c r="DKK115" s="1"/>
      <c r="DKL115" s="2"/>
      <c r="DKM115" s="2"/>
      <c r="DKN115" s="5"/>
      <c r="DKO115" s="5"/>
      <c r="DKP115" s="5"/>
      <c r="DKQ115" s="5"/>
      <c r="DKR115" s="5"/>
      <c r="DKS115" s="1"/>
      <c r="DKT115" s="2"/>
      <c r="DKU115" s="2"/>
      <c r="DKV115" s="5"/>
      <c r="DKW115" s="5"/>
      <c r="DKX115" s="5"/>
      <c r="DKY115" s="5"/>
      <c r="DKZ115" s="5"/>
      <c r="DLA115" s="1"/>
      <c r="DLB115" s="2"/>
      <c r="DLC115" s="2"/>
      <c r="DLD115" s="5"/>
      <c r="DLE115" s="5"/>
      <c r="DLF115" s="5"/>
      <c r="DLG115" s="5"/>
      <c r="DLH115" s="5"/>
      <c r="DLI115" s="1"/>
      <c r="DLJ115" s="2"/>
      <c r="DLK115" s="2"/>
      <c r="DLL115" s="5"/>
      <c r="DLM115" s="5"/>
      <c r="DLN115" s="5"/>
      <c r="DLO115" s="5"/>
      <c r="DLP115" s="5"/>
      <c r="DLQ115" s="1"/>
      <c r="DLR115" s="2"/>
      <c r="DLS115" s="2"/>
      <c r="DLT115" s="5"/>
      <c r="DLU115" s="5"/>
      <c r="DLV115" s="5"/>
      <c r="DLW115" s="5"/>
      <c r="DLX115" s="5"/>
      <c r="DLY115" s="1"/>
      <c r="DLZ115" s="2"/>
      <c r="DMA115" s="2"/>
      <c r="DMB115" s="5"/>
      <c r="DMC115" s="5"/>
      <c r="DMD115" s="5"/>
      <c r="DME115" s="5"/>
      <c r="DMF115" s="5"/>
      <c r="DMG115" s="1"/>
      <c r="DMH115" s="2"/>
      <c r="DMI115" s="2"/>
      <c r="DMJ115" s="5"/>
      <c r="DMK115" s="5"/>
      <c r="DML115" s="5"/>
      <c r="DMM115" s="5"/>
      <c r="DMN115" s="5"/>
      <c r="DMO115" s="1"/>
      <c r="DMP115" s="2"/>
      <c r="DMQ115" s="2"/>
      <c r="DMR115" s="5"/>
      <c r="DMS115" s="5"/>
      <c r="DMT115" s="5"/>
      <c r="DMU115" s="5"/>
      <c r="DMV115" s="5"/>
      <c r="DMW115" s="1"/>
      <c r="DMX115" s="2"/>
      <c r="DMY115" s="2"/>
      <c r="DMZ115" s="5"/>
      <c r="DNA115" s="5"/>
      <c r="DNB115" s="5"/>
      <c r="DNC115" s="5"/>
      <c r="DND115" s="5"/>
      <c r="DNE115" s="1"/>
      <c r="DNF115" s="2"/>
      <c r="DNG115" s="2"/>
      <c r="DNH115" s="5"/>
      <c r="DNI115" s="5"/>
      <c r="DNJ115" s="5"/>
      <c r="DNK115" s="5"/>
      <c r="DNL115" s="5"/>
      <c r="DNM115" s="1"/>
      <c r="DNN115" s="2"/>
      <c r="DNO115" s="2"/>
      <c r="DNP115" s="5"/>
      <c r="DNQ115" s="5"/>
      <c r="DNR115" s="5"/>
      <c r="DNS115" s="5"/>
      <c r="DNT115" s="5"/>
      <c r="DNU115" s="1"/>
      <c r="DNV115" s="2"/>
      <c r="DNW115" s="2"/>
      <c r="DNX115" s="5"/>
      <c r="DNY115" s="5"/>
      <c r="DNZ115" s="5"/>
      <c r="DOA115" s="5"/>
      <c r="DOB115" s="5"/>
      <c r="DOC115" s="1"/>
      <c r="DOD115" s="2"/>
      <c r="DOE115" s="2"/>
      <c r="DOF115" s="5"/>
      <c r="DOG115" s="5"/>
      <c r="DOH115" s="5"/>
      <c r="DOI115" s="5"/>
      <c r="DOJ115" s="5"/>
      <c r="DOK115" s="1"/>
      <c r="DOL115" s="2"/>
      <c r="DOM115" s="2"/>
      <c r="DON115" s="5"/>
      <c r="DOO115" s="5"/>
      <c r="DOP115" s="5"/>
      <c r="DOQ115" s="5"/>
      <c r="DOR115" s="5"/>
      <c r="DOS115" s="1"/>
      <c r="DOT115" s="2"/>
      <c r="DOU115" s="2"/>
      <c r="DOV115" s="5"/>
      <c r="DOW115" s="5"/>
      <c r="DOX115" s="5"/>
      <c r="DOY115" s="5"/>
      <c r="DOZ115" s="5"/>
      <c r="DPA115" s="1"/>
      <c r="DPB115" s="2"/>
      <c r="DPC115" s="2"/>
      <c r="DPD115" s="5"/>
      <c r="DPE115" s="5"/>
      <c r="DPF115" s="5"/>
      <c r="DPG115" s="5"/>
      <c r="DPH115" s="5"/>
      <c r="DPI115" s="1"/>
      <c r="DPJ115" s="2"/>
      <c r="DPK115" s="2"/>
      <c r="DPL115" s="5"/>
      <c r="DPM115" s="5"/>
      <c r="DPN115" s="5"/>
      <c r="DPO115" s="5"/>
      <c r="DPP115" s="5"/>
      <c r="DPQ115" s="1"/>
      <c r="DPR115" s="2"/>
      <c r="DPS115" s="2"/>
      <c r="DPT115" s="5"/>
      <c r="DPU115" s="5"/>
      <c r="DPV115" s="5"/>
      <c r="DPW115" s="5"/>
      <c r="DPX115" s="5"/>
      <c r="DPY115" s="1"/>
      <c r="DPZ115" s="2"/>
      <c r="DQA115" s="2"/>
      <c r="DQB115" s="5"/>
      <c r="DQC115" s="5"/>
      <c r="DQD115" s="5"/>
      <c r="DQE115" s="5"/>
      <c r="DQF115" s="5"/>
      <c r="DQG115" s="1"/>
      <c r="DQH115" s="2"/>
      <c r="DQI115" s="2"/>
      <c r="DQJ115" s="5"/>
      <c r="DQK115" s="5"/>
      <c r="DQL115" s="5"/>
      <c r="DQM115" s="5"/>
      <c r="DQN115" s="5"/>
      <c r="DQO115" s="1"/>
      <c r="DQP115" s="2"/>
      <c r="DQQ115" s="2"/>
      <c r="DQR115" s="5"/>
      <c r="DQS115" s="5"/>
      <c r="DQT115" s="5"/>
      <c r="DQU115" s="5"/>
      <c r="DQV115" s="5"/>
      <c r="DQW115" s="1"/>
      <c r="DQX115" s="2"/>
      <c r="DQY115" s="2"/>
      <c r="DQZ115" s="5"/>
      <c r="DRA115" s="5"/>
      <c r="DRB115" s="5"/>
      <c r="DRC115" s="5"/>
      <c r="DRD115" s="5"/>
      <c r="DRE115" s="1"/>
      <c r="DRF115" s="2"/>
      <c r="DRG115" s="2"/>
      <c r="DRH115" s="5"/>
      <c r="DRI115" s="5"/>
      <c r="DRJ115" s="5"/>
      <c r="DRK115" s="5"/>
      <c r="DRL115" s="5"/>
      <c r="DRM115" s="1"/>
      <c r="DRN115" s="2"/>
      <c r="DRO115" s="2"/>
      <c r="DRP115" s="5"/>
      <c r="DRQ115" s="5"/>
      <c r="DRR115" s="5"/>
      <c r="DRS115" s="5"/>
      <c r="DRT115" s="5"/>
      <c r="DRU115" s="1"/>
      <c r="DRV115" s="2"/>
      <c r="DRW115" s="2"/>
      <c r="DRX115" s="5"/>
      <c r="DRY115" s="5"/>
      <c r="DRZ115" s="5"/>
      <c r="DSA115" s="5"/>
      <c r="DSB115" s="5"/>
      <c r="DSC115" s="1"/>
      <c r="DSD115" s="2"/>
      <c r="DSE115" s="2"/>
      <c r="DSF115" s="5"/>
      <c r="DSG115" s="5"/>
      <c r="DSH115" s="5"/>
      <c r="DSI115" s="5"/>
      <c r="DSJ115" s="5"/>
      <c r="DSK115" s="1"/>
      <c r="DSL115" s="2"/>
      <c r="DSM115" s="2"/>
      <c r="DSN115" s="5"/>
      <c r="DSO115" s="5"/>
      <c r="DSP115" s="5"/>
      <c r="DSQ115" s="5"/>
      <c r="DSR115" s="5"/>
      <c r="DSS115" s="1"/>
      <c r="DST115" s="2"/>
      <c r="DSU115" s="2"/>
      <c r="DSV115" s="5"/>
      <c r="DSW115" s="5"/>
      <c r="DSX115" s="5"/>
      <c r="DSY115" s="5"/>
      <c r="DSZ115" s="5"/>
      <c r="DTA115" s="1"/>
      <c r="DTB115" s="2"/>
      <c r="DTC115" s="2"/>
      <c r="DTD115" s="5"/>
      <c r="DTE115" s="5"/>
      <c r="DTF115" s="5"/>
      <c r="DTG115" s="5"/>
      <c r="DTH115" s="5"/>
      <c r="DTI115" s="1"/>
      <c r="DTJ115" s="2"/>
      <c r="DTK115" s="2"/>
      <c r="DTL115" s="5"/>
      <c r="DTM115" s="5"/>
      <c r="DTN115" s="5"/>
      <c r="DTO115" s="5"/>
      <c r="DTP115" s="5"/>
      <c r="DTQ115" s="1"/>
      <c r="DTR115" s="2"/>
      <c r="DTS115" s="2"/>
      <c r="DTT115" s="5"/>
      <c r="DTU115" s="5"/>
      <c r="DTV115" s="5"/>
      <c r="DTW115" s="5"/>
      <c r="DTX115" s="5"/>
      <c r="DTY115" s="1"/>
      <c r="DTZ115" s="2"/>
      <c r="DUA115" s="2"/>
      <c r="DUB115" s="5"/>
      <c r="DUC115" s="5"/>
      <c r="DUD115" s="5"/>
      <c r="DUE115" s="5"/>
      <c r="DUF115" s="5"/>
      <c r="DUG115" s="1"/>
      <c r="DUH115" s="2"/>
      <c r="DUI115" s="2"/>
      <c r="DUJ115" s="5"/>
      <c r="DUK115" s="5"/>
      <c r="DUL115" s="5"/>
      <c r="DUM115" s="5"/>
      <c r="DUN115" s="5"/>
      <c r="DUO115" s="1"/>
      <c r="DUP115" s="2"/>
      <c r="DUQ115" s="2"/>
      <c r="DUR115" s="5"/>
      <c r="DUS115" s="5"/>
      <c r="DUT115" s="5"/>
      <c r="DUU115" s="5"/>
      <c r="DUV115" s="5"/>
      <c r="DUW115" s="1"/>
      <c r="DUX115" s="2"/>
      <c r="DUY115" s="2"/>
      <c r="DUZ115" s="5"/>
      <c r="DVA115" s="5"/>
      <c r="DVB115" s="5"/>
      <c r="DVC115" s="5"/>
      <c r="DVD115" s="5"/>
      <c r="DVE115" s="1"/>
      <c r="DVF115" s="2"/>
      <c r="DVG115" s="2"/>
      <c r="DVH115" s="5"/>
      <c r="DVI115" s="5"/>
      <c r="DVJ115" s="5"/>
      <c r="DVK115" s="5"/>
      <c r="DVL115" s="5"/>
      <c r="DVM115" s="1"/>
      <c r="DVN115" s="2"/>
      <c r="DVO115" s="2"/>
      <c r="DVP115" s="5"/>
      <c r="DVQ115" s="5"/>
      <c r="DVR115" s="5"/>
      <c r="DVS115" s="5"/>
      <c r="DVT115" s="5"/>
      <c r="DVU115" s="1"/>
      <c r="DVV115" s="2"/>
      <c r="DVW115" s="2"/>
      <c r="DVX115" s="5"/>
      <c r="DVY115" s="5"/>
      <c r="DVZ115" s="5"/>
      <c r="DWA115" s="5"/>
      <c r="DWB115" s="5"/>
      <c r="DWC115" s="1"/>
      <c r="DWD115" s="2"/>
      <c r="DWE115" s="2"/>
      <c r="DWF115" s="5"/>
      <c r="DWG115" s="5"/>
      <c r="DWH115" s="5"/>
      <c r="DWI115" s="5"/>
      <c r="DWJ115" s="5"/>
      <c r="DWK115" s="1"/>
      <c r="DWL115" s="2"/>
      <c r="DWM115" s="2"/>
      <c r="DWN115" s="5"/>
      <c r="DWO115" s="5"/>
      <c r="DWP115" s="5"/>
      <c r="DWQ115" s="5"/>
      <c r="DWR115" s="5"/>
      <c r="DWS115" s="1"/>
      <c r="DWT115" s="2"/>
      <c r="DWU115" s="2"/>
      <c r="DWV115" s="5"/>
      <c r="DWW115" s="5"/>
      <c r="DWX115" s="5"/>
      <c r="DWY115" s="5"/>
      <c r="DWZ115" s="5"/>
      <c r="DXA115" s="1"/>
      <c r="DXB115" s="2"/>
      <c r="DXC115" s="2"/>
      <c r="DXD115" s="5"/>
      <c r="DXE115" s="5"/>
      <c r="DXF115" s="5"/>
      <c r="DXG115" s="5"/>
      <c r="DXH115" s="5"/>
      <c r="DXI115" s="1"/>
      <c r="DXJ115" s="2"/>
      <c r="DXK115" s="2"/>
      <c r="DXL115" s="5"/>
      <c r="DXM115" s="5"/>
      <c r="DXN115" s="5"/>
      <c r="DXO115" s="5"/>
      <c r="DXP115" s="5"/>
      <c r="DXQ115" s="1"/>
      <c r="DXR115" s="2"/>
      <c r="DXS115" s="2"/>
      <c r="DXT115" s="5"/>
      <c r="DXU115" s="5"/>
      <c r="DXV115" s="5"/>
      <c r="DXW115" s="5"/>
      <c r="DXX115" s="5"/>
      <c r="DXY115" s="1"/>
      <c r="DXZ115" s="2"/>
      <c r="DYA115" s="2"/>
      <c r="DYB115" s="5"/>
      <c r="DYC115" s="5"/>
      <c r="DYD115" s="5"/>
      <c r="DYE115" s="5"/>
      <c r="DYF115" s="5"/>
      <c r="DYG115" s="1"/>
      <c r="DYH115" s="2"/>
      <c r="DYI115" s="2"/>
      <c r="DYJ115" s="5"/>
      <c r="DYK115" s="5"/>
      <c r="DYL115" s="5"/>
      <c r="DYM115" s="5"/>
      <c r="DYN115" s="5"/>
      <c r="DYO115" s="1"/>
      <c r="DYP115" s="2"/>
      <c r="DYQ115" s="2"/>
      <c r="DYR115" s="5"/>
      <c r="DYS115" s="5"/>
      <c r="DYT115" s="5"/>
      <c r="DYU115" s="5"/>
      <c r="DYV115" s="5"/>
      <c r="DYW115" s="1"/>
      <c r="DYX115" s="2"/>
      <c r="DYY115" s="2"/>
      <c r="DYZ115" s="5"/>
      <c r="DZA115" s="5"/>
      <c r="DZB115" s="5"/>
      <c r="DZC115" s="5"/>
      <c r="DZD115" s="5"/>
      <c r="DZE115" s="1"/>
      <c r="DZF115" s="2"/>
      <c r="DZG115" s="2"/>
      <c r="DZH115" s="5"/>
      <c r="DZI115" s="5"/>
      <c r="DZJ115" s="5"/>
      <c r="DZK115" s="5"/>
      <c r="DZL115" s="5"/>
      <c r="DZM115" s="1"/>
      <c r="DZN115" s="2"/>
      <c r="DZO115" s="2"/>
      <c r="DZP115" s="5"/>
      <c r="DZQ115" s="5"/>
      <c r="DZR115" s="5"/>
      <c r="DZS115" s="5"/>
      <c r="DZT115" s="5"/>
      <c r="DZU115" s="1"/>
      <c r="DZV115" s="2"/>
      <c r="DZW115" s="2"/>
      <c r="DZX115" s="5"/>
      <c r="DZY115" s="5"/>
      <c r="DZZ115" s="5"/>
      <c r="EAA115" s="5"/>
      <c r="EAB115" s="5"/>
      <c r="EAC115" s="1"/>
      <c r="EAD115" s="2"/>
      <c r="EAE115" s="2"/>
      <c r="EAF115" s="5"/>
      <c r="EAG115" s="5"/>
      <c r="EAH115" s="5"/>
      <c r="EAI115" s="5"/>
      <c r="EAJ115" s="5"/>
      <c r="EAK115" s="1"/>
      <c r="EAL115" s="2"/>
      <c r="EAM115" s="2"/>
      <c r="EAN115" s="5"/>
      <c r="EAO115" s="5"/>
      <c r="EAP115" s="5"/>
      <c r="EAQ115" s="5"/>
      <c r="EAR115" s="5"/>
      <c r="EAS115" s="1"/>
      <c r="EAT115" s="2"/>
      <c r="EAU115" s="2"/>
      <c r="EAV115" s="5"/>
      <c r="EAW115" s="5"/>
      <c r="EAX115" s="5"/>
      <c r="EAY115" s="5"/>
      <c r="EAZ115" s="5"/>
      <c r="EBA115" s="1"/>
      <c r="EBB115" s="2"/>
      <c r="EBC115" s="2"/>
      <c r="EBD115" s="5"/>
      <c r="EBE115" s="5"/>
      <c r="EBF115" s="5"/>
      <c r="EBG115" s="5"/>
      <c r="EBH115" s="5"/>
      <c r="EBI115" s="1"/>
      <c r="EBJ115" s="2"/>
      <c r="EBK115" s="2"/>
      <c r="EBL115" s="5"/>
      <c r="EBM115" s="5"/>
      <c r="EBN115" s="5"/>
      <c r="EBO115" s="5"/>
      <c r="EBP115" s="5"/>
      <c r="EBQ115" s="1"/>
      <c r="EBR115" s="2"/>
      <c r="EBS115" s="2"/>
      <c r="EBT115" s="5"/>
      <c r="EBU115" s="5"/>
      <c r="EBV115" s="5"/>
      <c r="EBW115" s="5"/>
      <c r="EBX115" s="5"/>
      <c r="EBY115" s="1"/>
      <c r="EBZ115" s="2"/>
      <c r="ECA115" s="2"/>
      <c r="ECB115" s="5"/>
      <c r="ECC115" s="5"/>
      <c r="ECD115" s="5"/>
      <c r="ECE115" s="5"/>
      <c r="ECF115" s="5"/>
      <c r="ECG115" s="1"/>
      <c r="ECH115" s="2"/>
      <c r="ECI115" s="2"/>
      <c r="ECJ115" s="5"/>
      <c r="ECK115" s="5"/>
      <c r="ECL115" s="5"/>
      <c r="ECM115" s="5"/>
      <c r="ECN115" s="5"/>
      <c r="ECO115" s="1"/>
      <c r="ECP115" s="2"/>
      <c r="ECQ115" s="2"/>
      <c r="ECR115" s="5"/>
      <c r="ECS115" s="5"/>
      <c r="ECT115" s="5"/>
      <c r="ECU115" s="5"/>
      <c r="ECV115" s="5"/>
      <c r="ECW115" s="1"/>
      <c r="ECX115" s="2"/>
      <c r="ECY115" s="2"/>
      <c r="ECZ115" s="5"/>
      <c r="EDA115" s="5"/>
      <c r="EDB115" s="5"/>
      <c r="EDC115" s="5"/>
      <c r="EDD115" s="5"/>
      <c r="EDE115" s="1"/>
      <c r="EDF115" s="2"/>
      <c r="EDG115" s="2"/>
      <c r="EDH115" s="5"/>
      <c r="EDI115" s="5"/>
      <c r="EDJ115" s="5"/>
      <c r="EDK115" s="5"/>
      <c r="EDL115" s="5"/>
      <c r="EDM115" s="1"/>
      <c r="EDN115" s="2"/>
      <c r="EDO115" s="2"/>
      <c r="EDP115" s="5"/>
      <c r="EDQ115" s="5"/>
      <c r="EDR115" s="5"/>
      <c r="EDS115" s="5"/>
      <c r="EDT115" s="5"/>
      <c r="EDU115" s="1"/>
      <c r="EDV115" s="2"/>
      <c r="EDW115" s="2"/>
      <c r="EDX115" s="5"/>
      <c r="EDY115" s="5"/>
      <c r="EDZ115" s="5"/>
      <c r="EEA115" s="5"/>
      <c r="EEB115" s="5"/>
      <c r="EEC115" s="1"/>
      <c r="EED115" s="2"/>
      <c r="EEE115" s="2"/>
      <c r="EEF115" s="5"/>
      <c r="EEG115" s="5"/>
      <c r="EEH115" s="5"/>
      <c r="EEI115" s="5"/>
      <c r="EEJ115" s="5"/>
      <c r="EEK115" s="1"/>
      <c r="EEL115" s="2"/>
      <c r="EEM115" s="2"/>
      <c r="EEN115" s="5"/>
      <c r="EEO115" s="5"/>
      <c r="EEP115" s="5"/>
      <c r="EEQ115" s="5"/>
      <c r="EER115" s="5"/>
      <c r="EES115" s="1"/>
      <c r="EET115" s="2"/>
      <c r="EEU115" s="2"/>
      <c r="EEV115" s="5"/>
      <c r="EEW115" s="5"/>
      <c r="EEX115" s="5"/>
      <c r="EEY115" s="5"/>
      <c r="EEZ115" s="5"/>
      <c r="EFA115" s="1"/>
      <c r="EFB115" s="2"/>
      <c r="EFC115" s="2"/>
      <c r="EFD115" s="5"/>
      <c r="EFE115" s="5"/>
      <c r="EFF115" s="5"/>
      <c r="EFG115" s="5"/>
      <c r="EFH115" s="5"/>
      <c r="EFI115" s="1"/>
      <c r="EFJ115" s="2"/>
      <c r="EFK115" s="2"/>
      <c r="EFL115" s="5"/>
      <c r="EFM115" s="5"/>
      <c r="EFN115" s="5"/>
      <c r="EFO115" s="5"/>
      <c r="EFP115" s="5"/>
      <c r="EFQ115" s="1"/>
      <c r="EFR115" s="2"/>
      <c r="EFS115" s="2"/>
      <c r="EFT115" s="5"/>
      <c r="EFU115" s="5"/>
      <c r="EFV115" s="5"/>
      <c r="EFW115" s="5"/>
      <c r="EFX115" s="5"/>
      <c r="EFY115" s="1"/>
      <c r="EFZ115" s="2"/>
      <c r="EGA115" s="2"/>
      <c r="EGB115" s="5"/>
      <c r="EGC115" s="5"/>
      <c r="EGD115" s="5"/>
      <c r="EGE115" s="5"/>
      <c r="EGF115" s="5"/>
      <c r="EGG115" s="1"/>
      <c r="EGH115" s="2"/>
      <c r="EGI115" s="2"/>
      <c r="EGJ115" s="5"/>
      <c r="EGK115" s="5"/>
      <c r="EGL115" s="5"/>
      <c r="EGM115" s="5"/>
      <c r="EGN115" s="5"/>
      <c r="EGO115" s="1"/>
      <c r="EGP115" s="2"/>
      <c r="EGQ115" s="2"/>
      <c r="EGR115" s="5"/>
      <c r="EGS115" s="5"/>
      <c r="EGT115" s="5"/>
      <c r="EGU115" s="5"/>
      <c r="EGV115" s="5"/>
      <c r="EGW115" s="1"/>
      <c r="EGX115" s="2"/>
      <c r="EGY115" s="2"/>
      <c r="EGZ115" s="5"/>
      <c r="EHA115" s="5"/>
      <c r="EHB115" s="5"/>
      <c r="EHC115" s="5"/>
      <c r="EHD115" s="5"/>
      <c r="EHE115" s="1"/>
      <c r="EHF115" s="2"/>
      <c r="EHG115" s="2"/>
      <c r="EHH115" s="5"/>
      <c r="EHI115" s="5"/>
      <c r="EHJ115" s="5"/>
      <c r="EHK115" s="5"/>
      <c r="EHL115" s="5"/>
      <c r="EHM115" s="1"/>
      <c r="EHN115" s="2"/>
      <c r="EHO115" s="2"/>
      <c r="EHP115" s="5"/>
      <c r="EHQ115" s="5"/>
      <c r="EHR115" s="5"/>
      <c r="EHS115" s="5"/>
      <c r="EHT115" s="5"/>
      <c r="EHU115" s="1"/>
      <c r="EHV115" s="2"/>
      <c r="EHW115" s="2"/>
      <c r="EHX115" s="5"/>
      <c r="EHY115" s="5"/>
      <c r="EHZ115" s="5"/>
      <c r="EIA115" s="5"/>
      <c r="EIB115" s="5"/>
      <c r="EIC115" s="1"/>
      <c r="EID115" s="2"/>
      <c r="EIE115" s="2"/>
      <c r="EIF115" s="5"/>
      <c r="EIG115" s="5"/>
      <c r="EIH115" s="5"/>
      <c r="EII115" s="5"/>
      <c r="EIJ115" s="5"/>
      <c r="EIK115" s="1"/>
      <c r="EIL115" s="2"/>
      <c r="EIM115" s="2"/>
      <c r="EIN115" s="5"/>
      <c r="EIO115" s="5"/>
      <c r="EIP115" s="5"/>
      <c r="EIQ115" s="5"/>
      <c r="EIR115" s="5"/>
      <c r="EIS115" s="1"/>
      <c r="EIT115" s="2"/>
      <c r="EIU115" s="2"/>
      <c r="EIV115" s="5"/>
      <c r="EIW115" s="5"/>
      <c r="EIX115" s="5"/>
      <c r="EIY115" s="5"/>
      <c r="EIZ115" s="5"/>
      <c r="EJA115" s="1"/>
      <c r="EJB115" s="2"/>
      <c r="EJC115" s="2"/>
      <c r="EJD115" s="5"/>
      <c r="EJE115" s="5"/>
      <c r="EJF115" s="5"/>
      <c r="EJG115" s="5"/>
      <c r="EJH115" s="5"/>
      <c r="EJI115" s="1"/>
      <c r="EJJ115" s="2"/>
      <c r="EJK115" s="2"/>
      <c r="EJL115" s="5"/>
      <c r="EJM115" s="5"/>
      <c r="EJN115" s="5"/>
      <c r="EJO115" s="5"/>
      <c r="EJP115" s="5"/>
      <c r="EJQ115" s="1"/>
      <c r="EJR115" s="2"/>
      <c r="EJS115" s="2"/>
      <c r="EJT115" s="5"/>
      <c r="EJU115" s="5"/>
      <c r="EJV115" s="5"/>
      <c r="EJW115" s="5"/>
      <c r="EJX115" s="5"/>
      <c r="EJY115" s="1"/>
      <c r="EJZ115" s="2"/>
      <c r="EKA115" s="2"/>
      <c r="EKB115" s="5"/>
      <c r="EKC115" s="5"/>
      <c r="EKD115" s="5"/>
      <c r="EKE115" s="5"/>
      <c r="EKF115" s="5"/>
      <c r="EKG115" s="1"/>
      <c r="EKH115" s="2"/>
      <c r="EKI115" s="2"/>
      <c r="EKJ115" s="5"/>
      <c r="EKK115" s="5"/>
      <c r="EKL115" s="5"/>
      <c r="EKM115" s="5"/>
      <c r="EKN115" s="5"/>
      <c r="EKO115" s="1"/>
      <c r="EKP115" s="2"/>
      <c r="EKQ115" s="2"/>
      <c r="EKR115" s="5"/>
      <c r="EKS115" s="5"/>
      <c r="EKT115" s="5"/>
      <c r="EKU115" s="5"/>
      <c r="EKV115" s="5"/>
      <c r="EKW115" s="1"/>
      <c r="EKX115" s="2"/>
      <c r="EKY115" s="2"/>
      <c r="EKZ115" s="5"/>
      <c r="ELA115" s="5"/>
      <c r="ELB115" s="5"/>
      <c r="ELC115" s="5"/>
      <c r="ELD115" s="5"/>
      <c r="ELE115" s="1"/>
      <c r="ELF115" s="2"/>
      <c r="ELG115" s="2"/>
      <c r="ELH115" s="5"/>
      <c r="ELI115" s="5"/>
      <c r="ELJ115" s="5"/>
      <c r="ELK115" s="5"/>
      <c r="ELL115" s="5"/>
      <c r="ELM115" s="1"/>
      <c r="ELN115" s="2"/>
      <c r="ELO115" s="2"/>
      <c r="ELP115" s="5"/>
      <c r="ELQ115" s="5"/>
      <c r="ELR115" s="5"/>
      <c r="ELS115" s="5"/>
      <c r="ELT115" s="5"/>
      <c r="ELU115" s="1"/>
      <c r="ELV115" s="2"/>
      <c r="ELW115" s="2"/>
      <c r="ELX115" s="5"/>
      <c r="ELY115" s="5"/>
      <c r="ELZ115" s="5"/>
      <c r="EMA115" s="5"/>
      <c r="EMB115" s="5"/>
      <c r="EMC115" s="1"/>
      <c r="EMD115" s="2"/>
      <c r="EME115" s="2"/>
      <c r="EMF115" s="5"/>
      <c r="EMG115" s="5"/>
      <c r="EMH115" s="5"/>
      <c r="EMI115" s="5"/>
      <c r="EMJ115" s="5"/>
      <c r="EMK115" s="1"/>
      <c r="EML115" s="2"/>
      <c r="EMM115" s="2"/>
      <c r="EMN115" s="5"/>
      <c r="EMO115" s="5"/>
      <c r="EMP115" s="5"/>
      <c r="EMQ115" s="5"/>
      <c r="EMR115" s="5"/>
      <c r="EMS115" s="1"/>
      <c r="EMT115" s="2"/>
      <c r="EMU115" s="2"/>
      <c r="EMV115" s="5"/>
      <c r="EMW115" s="5"/>
      <c r="EMX115" s="5"/>
      <c r="EMY115" s="5"/>
      <c r="EMZ115" s="5"/>
      <c r="ENA115" s="1"/>
      <c r="ENB115" s="2"/>
      <c r="ENC115" s="2"/>
      <c r="END115" s="5"/>
      <c r="ENE115" s="5"/>
      <c r="ENF115" s="5"/>
      <c r="ENG115" s="5"/>
      <c r="ENH115" s="5"/>
      <c r="ENI115" s="1"/>
      <c r="ENJ115" s="2"/>
      <c r="ENK115" s="2"/>
      <c r="ENL115" s="5"/>
      <c r="ENM115" s="5"/>
      <c r="ENN115" s="5"/>
      <c r="ENO115" s="5"/>
      <c r="ENP115" s="5"/>
      <c r="ENQ115" s="1"/>
      <c r="ENR115" s="2"/>
      <c r="ENS115" s="2"/>
      <c r="ENT115" s="5"/>
      <c r="ENU115" s="5"/>
      <c r="ENV115" s="5"/>
      <c r="ENW115" s="5"/>
      <c r="ENX115" s="5"/>
      <c r="ENY115" s="1"/>
      <c r="ENZ115" s="2"/>
      <c r="EOA115" s="2"/>
      <c r="EOB115" s="5"/>
      <c r="EOC115" s="5"/>
      <c r="EOD115" s="5"/>
      <c r="EOE115" s="5"/>
      <c r="EOF115" s="5"/>
      <c r="EOG115" s="1"/>
      <c r="EOH115" s="2"/>
      <c r="EOI115" s="2"/>
      <c r="EOJ115" s="5"/>
      <c r="EOK115" s="5"/>
      <c r="EOL115" s="5"/>
      <c r="EOM115" s="5"/>
      <c r="EON115" s="5"/>
      <c r="EOO115" s="1"/>
      <c r="EOP115" s="2"/>
      <c r="EOQ115" s="2"/>
      <c r="EOR115" s="5"/>
      <c r="EOS115" s="5"/>
      <c r="EOT115" s="5"/>
      <c r="EOU115" s="5"/>
      <c r="EOV115" s="5"/>
      <c r="EOW115" s="1"/>
      <c r="EOX115" s="2"/>
      <c r="EOY115" s="2"/>
      <c r="EOZ115" s="5"/>
      <c r="EPA115" s="5"/>
      <c r="EPB115" s="5"/>
      <c r="EPC115" s="5"/>
      <c r="EPD115" s="5"/>
      <c r="EPE115" s="1"/>
      <c r="EPF115" s="2"/>
      <c r="EPG115" s="2"/>
      <c r="EPH115" s="5"/>
      <c r="EPI115" s="5"/>
      <c r="EPJ115" s="5"/>
      <c r="EPK115" s="5"/>
      <c r="EPL115" s="5"/>
      <c r="EPM115" s="1"/>
      <c r="EPN115" s="2"/>
      <c r="EPO115" s="2"/>
      <c r="EPP115" s="5"/>
      <c r="EPQ115" s="5"/>
      <c r="EPR115" s="5"/>
      <c r="EPS115" s="5"/>
      <c r="EPT115" s="5"/>
      <c r="EPU115" s="1"/>
      <c r="EPV115" s="2"/>
      <c r="EPW115" s="2"/>
      <c r="EPX115" s="5"/>
      <c r="EPY115" s="5"/>
      <c r="EPZ115" s="5"/>
      <c r="EQA115" s="5"/>
      <c r="EQB115" s="5"/>
      <c r="EQC115" s="1"/>
      <c r="EQD115" s="2"/>
      <c r="EQE115" s="2"/>
      <c r="EQF115" s="5"/>
      <c r="EQG115" s="5"/>
      <c r="EQH115" s="5"/>
      <c r="EQI115" s="5"/>
      <c r="EQJ115" s="5"/>
      <c r="EQK115" s="1"/>
      <c r="EQL115" s="2"/>
      <c r="EQM115" s="2"/>
      <c r="EQN115" s="5"/>
      <c r="EQO115" s="5"/>
      <c r="EQP115" s="5"/>
      <c r="EQQ115" s="5"/>
      <c r="EQR115" s="5"/>
      <c r="EQS115" s="1"/>
      <c r="EQT115" s="2"/>
      <c r="EQU115" s="2"/>
      <c r="EQV115" s="5"/>
      <c r="EQW115" s="5"/>
      <c r="EQX115" s="5"/>
      <c r="EQY115" s="5"/>
      <c r="EQZ115" s="5"/>
      <c r="ERA115" s="1"/>
      <c r="ERB115" s="2"/>
      <c r="ERC115" s="2"/>
      <c r="ERD115" s="5"/>
      <c r="ERE115" s="5"/>
      <c r="ERF115" s="5"/>
      <c r="ERG115" s="5"/>
      <c r="ERH115" s="5"/>
      <c r="ERI115" s="1"/>
      <c r="ERJ115" s="2"/>
      <c r="ERK115" s="2"/>
      <c r="ERL115" s="5"/>
      <c r="ERM115" s="5"/>
      <c r="ERN115" s="5"/>
      <c r="ERO115" s="5"/>
      <c r="ERP115" s="5"/>
      <c r="ERQ115" s="1"/>
      <c r="ERR115" s="2"/>
      <c r="ERS115" s="2"/>
      <c r="ERT115" s="5"/>
      <c r="ERU115" s="5"/>
      <c r="ERV115" s="5"/>
      <c r="ERW115" s="5"/>
      <c r="ERX115" s="5"/>
      <c r="ERY115" s="1"/>
      <c r="ERZ115" s="2"/>
      <c r="ESA115" s="2"/>
      <c r="ESB115" s="5"/>
      <c r="ESC115" s="5"/>
      <c r="ESD115" s="5"/>
      <c r="ESE115" s="5"/>
      <c r="ESF115" s="5"/>
      <c r="ESG115" s="1"/>
      <c r="ESH115" s="2"/>
      <c r="ESI115" s="2"/>
      <c r="ESJ115" s="5"/>
      <c r="ESK115" s="5"/>
      <c r="ESL115" s="5"/>
      <c r="ESM115" s="5"/>
      <c r="ESN115" s="5"/>
      <c r="ESO115" s="1"/>
      <c r="ESP115" s="2"/>
      <c r="ESQ115" s="2"/>
      <c r="ESR115" s="5"/>
      <c r="ESS115" s="5"/>
      <c r="EST115" s="5"/>
      <c r="ESU115" s="5"/>
      <c r="ESV115" s="5"/>
      <c r="ESW115" s="1"/>
      <c r="ESX115" s="2"/>
      <c r="ESY115" s="2"/>
      <c r="ESZ115" s="5"/>
      <c r="ETA115" s="5"/>
      <c r="ETB115" s="5"/>
      <c r="ETC115" s="5"/>
      <c r="ETD115" s="5"/>
      <c r="ETE115" s="1"/>
      <c r="ETF115" s="2"/>
      <c r="ETG115" s="2"/>
      <c r="ETH115" s="5"/>
      <c r="ETI115" s="5"/>
      <c r="ETJ115" s="5"/>
      <c r="ETK115" s="5"/>
      <c r="ETL115" s="5"/>
      <c r="ETM115" s="1"/>
      <c r="ETN115" s="2"/>
      <c r="ETO115" s="2"/>
      <c r="ETP115" s="5"/>
      <c r="ETQ115" s="5"/>
      <c r="ETR115" s="5"/>
      <c r="ETS115" s="5"/>
      <c r="ETT115" s="5"/>
      <c r="ETU115" s="1"/>
      <c r="ETV115" s="2"/>
      <c r="ETW115" s="2"/>
      <c r="ETX115" s="5"/>
      <c r="ETY115" s="5"/>
      <c r="ETZ115" s="5"/>
      <c r="EUA115" s="5"/>
      <c r="EUB115" s="5"/>
      <c r="EUC115" s="1"/>
      <c r="EUD115" s="2"/>
      <c r="EUE115" s="2"/>
      <c r="EUF115" s="5"/>
      <c r="EUG115" s="5"/>
      <c r="EUH115" s="5"/>
      <c r="EUI115" s="5"/>
      <c r="EUJ115" s="5"/>
      <c r="EUK115" s="1"/>
      <c r="EUL115" s="2"/>
      <c r="EUM115" s="2"/>
      <c r="EUN115" s="5"/>
      <c r="EUO115" s="5"/>
      <c r="EUP115" s="5"/>
      <c r="EUQ115" s="5"/>
      <c r="EUR115" s="5"/>
      <c r="EUS115" s="1"/>
      <c r="EUT115" s="2"/>
      <c r="EUU115" s="2"/>
      <c r="EUV115" s="5"/>
      <c r="EUW115" s="5"/>
      <c r="EUX115" s="5"/>
      <c r="EUY115" s="5"/>
      <c r="EUZ115" s="5"/>
      <c r="EVA115" s="1"/>
      <c r="EVB115" s="2"/>
      <c r="EVC115" s="2"/>
      <c r="EVD115" s="5"/>
      <c r="EVE115" s="5"/>
      <c r="EVF115" s="5"/>
      <c r="EVG115" s="5"/>
      <c r="EVH115" s="5"/>
      <c r="EVI115" s="1"/>
      <c r="EVJ115" s="2"/>
      <c r="EVK115" s="2"/>
      <c r="EVL115" s="5"/>
      <c r="EVM115" s="5"/>
      <c r="EVN115" s="5"/>
      <c r="EVO115" s="5"/>
      <c r="EVP115" s="5"/>
      <c r="EVQ115" s="1"/>
      <c r="EVR115" s="2"/>
      <c r="EVS115" s="2"/>
      <c r="EVT115" s="5"/>
      <c r="EVU115" s="5"/>
      <c r="EVV115" s="5"/>
      <c r="EVW115" s="5"/>
      <c r="EVX115" s="5"/>
      <c r="EVY115" s="1"/>
      <c r="EVZ115" s="2"/>
      <c r="EWA115" s="2"/>
      <c r="EWB115" s="5"/>
      <c r="EWC115" s="5"/>
      <c r="EWD115" s="5"/>
      <c r="EWE115" s="5"/>
      <c r="EWF115" s="5"/>
      <c r="EWG115" s="1"/>
      <c r="EWH115" s="2"/>
      <c r="EWI115" s="2"/>
      <c r="EWJ115" s="5"/>
      <c r="EWK115" s="5"/>
      <c r="EWL115" s="5"/>
      <c r="EWM115" s="5"/>
      <c r="EWN115" s="5"/>
      <c r="EWO115" s="1"/>
      <c r="EWP115" s="2"/>
      <c r="EWQ115" s="2"/>
      <c r="EWR115" s="5"/>
      <c r="EWS115" s="5"/>
      <c r="EWT115" s="5"/>
      <c r="EWU115" s="5"/>
      <c r="EWV115" s="5"/>
      <c r="EWW115" s="1"/>
      <c r="EWX115" s="2"/>
      <c r="EWY115" s="2"/>
      <c r="EWZ115" s="5"/>
      <c r="EXA115" s="5"/>
      <c r="EXB115" s="5"/>
      <c r="EXC115" s="5"/>
      <c r="EXD115" s="5"/>
      <c r="EXE115" s="1"/>
      <c r="EXF115" s="2"/>
      <c r="EXG115" s="2"/>
      <c r="EXH115" s="5"/>
      <c r="EXI115" s="5"/>
      <c r="EXJ115" s="5"/>
      <c r="EXK115" s="5"/>
      <c r="EXL115" s="5"/>
      <c r="EXM115" s="1"/>
      <c r="EXN115" s="2"/>
      <c r="EXO115" s="2"/>
      <c r="EXP115" s="5"/>
      <c r="EXQ115" s="5"/>
      <c r="EXR115" s="5"/>
      <c r="EXS115" s="5"/>
      <c r="EXT115" s="5"/>
      <c r="EXU115" s="1"/>
      <c r="EXV115" s="2"/>
      <c r="EXW115" s="2"/>
      <c r="EXX115" s="5"/>
      <c r="EXY115" s="5"/>
      <c r="EXZ115" s="5"/>
      <c r="EYA115" s="5"/>
      <c r="EYB115" s="5"/>
      <c r="EYC115" s="1"/>
      <c r="EYD115" s="2"/>
      <c r="EYE115" s="2"/>
      <c r="EYF115" s="5"/>
      <c r="EYG115" s="5"/>
      <c r="EYH115" s="5"/>
      <c r="EYI115" s="5"/>
      <c r="EYJ115" s="5"/>
      <c r="EYK115" s="1"/>
      <c r="EYL115" s="2"/>
      <c r="EYM115" s="2"/>
      <c r="EYN115" s="5"/>
      <c r="EYO115" s="5"/>
      <c r="EYP115" s="5"/>
      <c r="EYQ115" s="5"/>
      <c r="EYR115" s="5"/>
      <c r="EYS115" s="1"/>
      <c r="EYT115" s="2"/>
      <c r="EYU115" s="2"/>
      <c r="EYV115" s="5"/>
      <c r="EYW115" s="5"/>
      <c r="EYX115" s="5"/>
      <c r="EYY115" s="5"/>
      <c r="EYZ115" s="5"/>
      <c r="EZA115" s="1"/>
      <c r="EZB115" s="2"/>
      <c r="EZC115" s="2"/>
      <c r="EZD115" s="5"/>
      <c r="EZE115" s="5"/>
      <c r="EZF115" s="5"/>
      <c r="EZG115" s="5"/>
      <c r="EZH115" s="5"/>
      <c r="EZI115" s="1"/>
      <c r="EZJ115" s="2"/>
      <c r="EZK115" s="2"/>
      <c r="EZL115" s="5"/>
      <c r="EZM115" s="5"/>
      <c r="EZN115" s="5"/>
      <c r="EZO115" s="5"/>
      <c r="EZP115" s="5"/>
      <c r="EZQ115" s="1"/>
      <c r="EZR115" s="2"/>
      <c r="EZS115" s="2"/>
      <c r="EZT115" s="5"/>
      <c r="EZU115" s="5"/>
      <c r="EZV115" s="5"/>
      <c r="EZW115" s="5"/>
      <c r="EZX115" s="5"/>
      <c r="EZY115" s="1"/>
      <c r="EZZ115" s="2"/>
      <c r="FAA115" s="2"/>
      <c r="FAB115" s="5"/>
      <c r="FAC115" s="5"/>
      <c r="FAD115" s="5"/>
      <c r="FAE115" s="5"/>
      <c r="FAF115" s="5"/>
      <c r="FAG115" s="1"/>
      <c r="FAH115" s="2"/>
      <c r="FAI115" s="2"/>
      <c r="FAJ115" s="5"/>
      <c r="FAK115" s="5"/>
      <c r="FAL115" s="5"/>
      <c r="FAM115" s="5"/>
      <c r="FAN115" s="5"/>
      <c r="FAO115" s="1"/>
      <c r="FAP115" s="2"/>
      <c r="FAQ115" s="2"/>
      <c r="FAR115" s="5"/>
      <c r="FAS115" s="5"/>
      <c r="FAT115" s="5"/>
      <c r="FAU115" s="5"/>
      <c r="FAV115" s="5"/>
      <c r="FAW115" s="1"/>
      <c r="FAX115" s="2"/>
      <c r="FAY115" s="2"/>
      <c r="FAZ115" s="5"/>
      <c r="FBA115" s="5"/>
      <c r="FBB115" s="5"/>
      <c r="FBC115" s="5"/>
      <c r="FBD115" s="5"/>
      <c r="FBE115" s="1"/>
      <c r="FBF115" s="2"/>
      <c r="FBG115" s="2"/>
      <c r="FBH115" s="5"/>
      <c r="FBI115" s="5"/>
      <c r="FBJ115" s="5"/>
      <c r="FBK115" s="5"/>
      <c r="FBL115" s="5"/>
      <c r="FBM115" s="1"/>
      <c r="FBN115" s="2"/>
      <c r="FBO115" s="2"/>
      <c r="FBP115" s="5"/>
      <c r="FBQ115" s="5"/>
      <c r="FBR115" s="5"/>
      <c r="FBS115" s="5"/>
      <c r="FBT115" s="5"/>
      <c r="FBU115" s="1"/>
      <c r="FBV115" s="2"/>
      <c r="FBW115" s="2"/>
      <c r="FBX115" s="5"/>
      <c r="FBY115" s="5"/>
      <c r="FBZ115" s="5"/>
      <c r="FCA115" s="5"/>
      <c r="FCB115" s="5"/>
      <c r="FCC115" s="1"/>
      <c r="FCD115" s="2"/>
      <c r="FCE115" s="2"/>
      <c r="FCF115" s="5"/>
      <c r="FCG115" s="5"/>
      <c r="FCH115" s="5"/>
      <c r="FCI115" s="5"/>
      <c r="FCJ115" s="5"/>
      <c r="FCK115" s="1"/>
      <c r="FCL115" s="2"/>
      <c r="FCM115" s="2"/>
      <c r="FCN115" s="5"/>
      <c r="FCO115" s="5"/>
      <c r="FCP115" s="5"/>
      <c r="FCQ115" s="5"/>
      <c r="FCR115" s="5"/>
      <c r="FCS115" s="1"/>
      <c r="FCT115" s="2"/>
      <c r="FCU115" s="2"/>
      <c r="FCV115" s="5"/>
      <c r="FCW115" s="5"/>
      <c r="FCX115" s="5"/>
      <c r="FCY115" s="5"/>
      <c r="FCZ115" s="5"/>
      <c r="FDA115" s="1"/>
      <c r="FDB115" s="2"/>
      <c r="FDC115" s="2"/>
      <c r="FDD115" s="5"/>
      <c r="FDE115" s="5"/>
      <c r="FDF115" s="5"/>
      <c r="FDG115" s="5"/>
      <c r="FDH115" s="5"/>
      <c r="FDI115" s="1"/>
      <c r="FDJ115" s="2"/>
      <c r="FDK115" s="2"/>
      <c r="FDL115" s="5"/>
      <c r="FDM115" s="5"/>
      <c r="FDN115" s="5"/>
      <c r="FDO115" s="5"/>
      <c r="FDP115" s="5"/>
      <c r="FDQ115" s="1"/>
      <c r="FDR115" s="2"/>
      <c r="FDS115" s="2"/>
      <c r="FDT115" s="5"/>
      <c r="FDU115" s="5"/>
      <c r="FDV115" s="5"/>
      <c r="FDW115" s="5"/>
      <c r="FDX115" s="5"/>
      <c r="FDY115" s="1"/>
      <c r="FDZ115" s="2"/>
      <c r="FEA115" s="2"/>
      <c r="FEB115" s="5"/>
      <c r="FEC115" s="5"/>
      <c r="FED115" s="5"/>
      <c r="FEE115" s="5"/>
      <c r="FEF115" s="5"/>
      <c r="FEG115" s="1"/>
      <c r="FEH115" s="2"/>
      <c r="FEI115" s="2"/>
      <c r="FEJ115" s="5"/>
      <c r="FEK115" s="5"/>
      <c r="FEL115" s="5"/>
      <c r="FEM115" s="5"/>
      <c r="FEN115" s="5"/>
      <c r="FEO115" s="1"/>
      <c r="FEP115" s="2"/>
      <c r="FEQ115" s="2"/>
      <c r="FER115" s="5"/>
      <c r="FES115" s="5"/>
      <c r="FET115" s="5"/>
      <c r="FEU115" s="5"/>
      <c r="FEV115" s="5"/>
      <c r="FEW115" s="1"/>
      <c r="FEX115" s="2"/>
      <c r="FEY115" s="2"/>
      <c r="FEZ115" s="5"/>
      <c r="FFA115" s="5"/>
      <c r="FFB115" s="5"/>
      <c r="FFC115" s="5"/>
      <c r="FFD115" s="5"/>
      <c r="FFE115" s="1"/>
      <c r="FFF115" s="2"/>
      <c r="FFG115" s="2"/>
      <c r="FFH115" s="5"/>
      <c r="FFI115" s="5"/>
      <c r="FFJ115" s="5"/>
      <c r="FFK115" s="5"/>
      <c r="FFL115" s="5"/>
      <c r="FFM115" s="1"/>
      <c r="FFN115" s="2"/>
      <c r="FFO115" s="2"/>
      <c r="FFP115" s="5"/>
      <c r="FFQ115" s="5"/>
      <c r="FFR115" s="5"/>
      <c r="FFS115" s="5"/>
      <c r="FFT115" s="5"/>
      <c r="FFU115" s="1"/>
      <c r="FFV115" s="2"/>
      <c r="FFW115" s="2"/>
      <c r="FFX115" s="5"/>
      <c r="FFY115" s="5"/>
      <c r="FFZ115" s="5"/>
      <c r="FGA115" s="5"/>
      <c r="FGB115" s="5"/>
      <c r="FGC115" s="1"/>
      <c r="FGD115" s="2"/>
      <c r="FGE115" s="2"/>
      <c r="FGF115" s="5"/>
      <c r="FGG115" s="5"/>
      <c r="FGH115" s="5"/>
      <c r="FGI115" s="5"/>
      <c r="FGJ115" s="5"/>
      <c r="FGK115" s="1"/>
      <c r="FGL115" s="2"/>
      <c r="FGM115" s="2"/>
      <c r="FGN115" s="5"/>
      <c r="FGO115" s="5"/>
      <c r="FGP115" s="5"/>
      <c r="FGQ115" s="5"/>
      <c r="FGR115" s="5"/>
      <c r="FGS115" s="1"/>
      <c r="FGT115" s="2"/>
      <c r="FGU115" s="2"/>
      <c r="FGV115" s="5"/>
      <c r="FGW115" s="5"/>
      <c r="FGX115" s="5"/>
      <c r="FGY115" s="5"/>
      <c r="FGZ115" s="5"/>
      <c r="FHA115" s="1"/>
      <c r="FHB115" s="2"/>
      <c r="FHC115" s="2"/>
      <c r="FHD115" s="5"/>
      <c r="FHE115" s="5"/>
      <c r="FHF115" s="5"/>
      <c r="FHG115" s="5"/>
      <c r="FHH115" s="5"/>
      <c r="FHI115" s="1"/>
      <c r="FHJ115" s="2"/>
      <c r="FHK115" s="2"/>
      <c r="FHL115" s="5"/>
      <c r="FHM115" s="5"/>
      <c r="FHN115" s="5"/>
      <c r="FHO115" s="5"/>
      <c r="FHP115" s="5"/>
      <c r="FHQ115" s="1"/>
      <c r="FHR115" s="2"/>
      <c r="FHS115" s="2"/>
      <c r="FHT115" s="5"/>
      <c r="FHU115" s="5"/>
      <c r="FHV115" s="5"/>
      <c r="FHW115" s="5"/>
      <c r="FHX115" s="5"/>
      <c r="FHY115" s="1"/>
      <c r="FHZ115" s="2"/>
      <c r="FIA115" s="2"/>
      <c r="FIB115" s="5"/>
      <c r="FIC115" s="5"/>
      <c r="FID115" s="5"/>
      <c r="FIE115" s="5"/>
      <c r="FIF115" s="5"/>
      <c r="FIG115" s="1"/>
      <c r="FIH115" s="2"/>
      <c r="FII115" s="2"/>
      <c r="FIJ115" s="5"/>
      <c r="FIK115" s="5"/>
      <c r="FIL115" s="5"/>
      <c r="FIM115" s="5"/>
      <c r="FIN115" s="5"/>
      <c r="FIO115" s="1"/>
      <c r="FIP115" s="2"/>
      <c r="FIQ115" s="2"/>
      <c r="FIR115" s="5"/>
      <c r="FIS115" s="5"/>
      <c r="FIT115" s="5"/>
      <c r="FIU115" s="5"/>
      <c r="FIV115" s="5"/>
      <c r="FIW115" s="1"/>
      <c r="FIX115" s="2"/>
      <c r="FIY115" s="2"/>
      <c r="FIZ115" s="5"/>
      <c r="FJA115" s="5"/>
      <c r="FJB115" s="5"/>
      <c r="FJC115" s="5"/>
      <c r="FJD115" s="5"/>
      <c r="FJE115" s="1"/>
      <c r="FJF115" s="2"/>
      <c r="FJG115" s="2"/>
      <c r="FJH115" s="5"/>
      <c r="FJI115" s="5"/>
      <c r="FJJ115" s="5"/>
      <c r="FJK115" s="5"/>
      <c r="FJL115" s="5"/>
      <c r="FJM115" s="1"/>
      <c r="FJN115" s="2"/>
      <c r="FJO115" s="2"/>
      <c r="FJP115" s="5"/>
      <c r="FJQ115" s="5"/>
      <c r="FJR115" s="5"/>
      <c r="FJS115" s="5"/>
      <c r="FJT115" s="5"/>
      <c r="FJU115" s="1"/>
      <c r="FJV115" s="2"/>
      <c r="FJW115" s="2"/>
      <c r="FJX115" s="5"/>
      <c r="FJY115" s="5"/>
      <c r="FJZ115" s="5"/>
      <c r="FKA115" s="5"/>
      <c r="FKB115" s="5"/>
      <c r="FKC115" s="1"/>
      <c r="FKD115" s="2"/>
      <c r="FKE115" s="2"/>
      <c r="FKF115" s="5"/>
      <c r="FKG115" s="5"/>
      <c r="FKH115" s="5"/>
      <c r="FKI115" s="5"/>
      <c r="FKJ115" s="5"/>
      <c r="FKK115" s="1"/>
      <c r="FKL115" s="2"/>
      <c r="FKM115" s="2"/>
      <c r="FKN115" s="5"/>
      <c r="FKO115" s="5"/>
      <c r="FKP115" s="5"/>
      <c r="FKQ115" s="5"/>
      <c r="FKR115" s="5"/>
      <c r="FKS115" s="1"/>
      <c r="FKT115" s="2"/>
      <c r="FKU115" s="2"/>
      <c r="FKV115" s="5"/>
      <c r="FKW115" s="5"/>
      <c r="FKX115" s="5"/>
      <c r="FKY115" s="5"/>
      <c r="FKZ115" s="5"/>
      <c r="FLA115" s="1"/>
      <c r="FLB115" s="2"/>
      <c r="FLC115" s="2"/>
      <c r="FLD115" s="5"/>
      <c r="FLE115" s="5"/>
      <c r="FLF115" s="5"/>
      <c r="FLG115" s="5"/>
      <c r="FLH115" s="5"/>
      <c r="FLI115" s="1"/>
      <c r="FLJ115" s="2"/>
      <c r="FLK115" s="2"/>
      <c r="FLL115" s="5"/>
      <c r="FLM115" s="5"/>
      <c r="FLN115" s="5"/>
      <c r="FLO115" s="5"/>
      <c r="FLP115" s="5"/>
      <c r="FLQ115" s="1"/>
      <c r="FLR115" s="2"/>
      <c r="FLS115" s="2"/>
      <c r="FLT115" s="5"/>
      <c r="FLU115" s="5"/>
      <c r="FLV115" s="5"/>
      <c r="FLW115" s="5"/>
      <c r="FLX115" s="5"/>
      <c r="FLY115" s="1"/>
      <c r="FLZ115" s="2"/>
      <c r="FMA115" s="2"/>
      <c r="FMB115" s="5"/>
      <c r="FMC115" s="5"/>
      <c r="FMD115" s="5"/>
      <c r="FME115" s="5"/>
      <c r="FMF115" s="5"/>
      <c r="FMG115" s="1"/>
      <c r="FMH115" s="2"/>
      <c r="FMI115" s="2"/>
      <c r="FMJ115" s="5"/>
      <c r="FMK115" s="5"/>
      <c r="FML115" s="5"/>
      <c r="FMM115" s="5"/>
      <c r="FMN115" s="5"/>
      <c r="FMO115" s="1"/>
      <c r="FMP115" s="2"/>
      <c r="FMQ115" s="2"/>
      <c r="FMR115" s="5"/>
      <c r="FMS115" s="5"/>
      <c r="FMT115" s="5"/>
      <c r="FMU115" s="5"/>
      <c r="FMV115" s="5"/>
      <c r="FMW115" s="1"/>
      <c r="FMX115" s="2"/>
      <c r="FMY115" s="2"/>
      <c r="FMZ115" s="5"/>
      <c r="FNA115" s="5"/>
      <c r="FNB115" s="5"/>
      <c r="FNC115" s="5"/>
      <c r="FND115" s="5"/>
      <c r="FNE115" s="1"/>
      <c r="FNF115" s="2"/>
      <c r="FNG115" s="2"/>
      <c r="FNH115" s="5"/>
      <c r="FNI115" s="5"/>
      <c r="FNJ115" s="5"/>
      <c r="FNK115" s="5"/>
      <c r="FNL115" s="5"/>
      <c r="FNM115" s="1"/>
      <c r="FNN115" s="2"/>
      <c r="FNO115" s="2"/>
      <c r="FNP115" s="5"/>
      <c r="FNQ115" s="5"/>
      <c r="FNR115" s="5"/>
      <c r="FNS115" s="5"/>
      <c r="FNT115" s="5"/>
      <c r="FNU115" s="1"/>
      <c r="FNV115" s="2"/>
      <c r="FNW115" s="2"/>
      <c r="FNX115" s="5"/>
      <c r="FNY115" s="5"/>
      <c r="FNZ115" s="5"/>
      <c r="FOA115" s="5"/>
      <c r="FOB115" s="5"/>
      <c r="FOC115" s="1"/>
      <c r="FOD115" s="2"/>
      <c r="FOE115" s="2"/>
      <c r="FOF115" s="5"/>
      <c r="FOG115" s="5"/>
      <c r="FOH115" s="5"/>
      <c r="FOI115" s="5"/>
      <c r="FOJ115" s="5"/>
      <c r="FOK115" s="1"/>
      <c r="FOL115" s="2"/>
      <c r="FOM115" s="2"/>
      <c r="FON115" s="5"/>
      <c r="FOO115" s="5"/>
      <c r="FOP115" s="5"/>
      <c r="FOQ115" s="5"/>
      <c r="FOR115" s="5"/>
      <c r="FOS115" s="1"/>
      <c r="FOT115" s="2"/>
      <c r="FOU115" s="2"/>
      <c r="FOV115" s="5"/>
      <c r="FOW115" s="5"/>
      <c r="FOX115" s="5"/>
      <c r="FOY115" s="5"/>
      <c r="FOZ115" s="5"/>
      <c r="FPA115" s="1"/>
      <c r="FPB115" s="2"/>
      <c r="FPC115" s="2"/>
      <c r="FPD115" s="5"/>
      <c r="FPE115" s="5"/>
      <c r="FPF115" s="5"/>
      <c r="FPG115" s="5"/>
      <c r="FPH115" s="5"/>
      <c r="FPI115" s="1"/>
      <c r="FPJ115" s="2"/>
      <c r="FPK115" s="2"/>
      <c r="FPL115" s="5"/>
      <c r="FPM115" s="5"/>
      <c r="FPN115" s="5"/>
      <c r="FPO115" s="5"/>
      <c r="FPP115" s="5"/>
      <c r="FPQ115" s="1"/>
      <c r="FPR115" s="2"/>
      <c r="FPS115" s="2"/>
      <c r="FPT115" s="5"/>
      <c r="FPU115" s="5"/>
      <c r="FPV115" s="5"/>
      <c r="FPW115" s="5"/>
      <c r="FPX115" s="5"/>
      <c r="FPY115" s="1"/>
      <c r="FPZ115" s="2"/>
      <c r="FQA115" s="2"/>
      <c r="FQB115" s="5"/>
      <c r="FQC115" s="5"/>
      <c r="FQD115" s="5"/>
      <c r="FQE115" s="5"/>
      <c r="FQF115" s="5"/>
      <c r="FQG115" s="1"/>
      <c r="FQH115" s="2"/>
      <c r="FQI115" s="2"/>
      <c r="FQJ115" s="5"/>
      <c r="FQK115" s="5"/>
      <c r="FQL115" s="5"/>
      <c r="FQM115" s="5"/>
      <c r="FQN115" s="5"/>
      <c r="FQO115" s="1"/>
      <c r="FQP115" s="2"/>
      <c r="FQQ115" s="2"/>
      <c r="FQR115" s="5"/>
      <c r="FQS115" s="5"/>
      <c r="FQT115" s="5"/>
      <c r="FQU115" s="5"/>
      <c r="FQV115" s="5"/>
      <c r="FQW115" s="1"/>
      <c r="FQX115" s="2"/>
      <c r="FQY115" s="2"/>
      <c r="FQZ115" s="5"/>
      <c r="FRA115" s="5"/>
      <c r="FRB115" s="5"/>
      <c r="FRC115" s="5"/>
      <c r="FRD115" s="5"/>
      <c r="FRE115" s="1"/>
      <c r="FRF115" s="2"/>
      <c r="FRG115" s="2"/>
      <c r="FRH115" s="5"/>
      <c r="FRI115" s="5"/>
      <c r="FRJ115" s="5"/>
      <c r="FRK115" s="5"/>
      <c r="FRL115" s="5"/>
      <c r="FRM115" s="1"/>
      <c r="FRN115" s="2"/>
      <c r="FRO115" s="2"/>
      <c r="FRP115" s="5"/>
      <c r="FRQ115" s="5"/>
      <c r="FRR115" s="5"/>
      <c r="FRS115" s="5"/>
      <c r="FRT115" s="5"/>
      <c r="FRU115" s="1"/>
      <c r="FRV115" s="2"/>
      <c r="FRW115" s="2"/>
      <c r="FRX115" s="5"/>
      <c r="FRY115" s="5"/>
      <c r="FRZ115" s="5"/>
      <c r="FSA115" s="5"/>
      <c r="FSB115" s="5"/>
      <c r="FSC115" s="1"/>
      <c r="FSD115" s="2"/>
      <c r="FSE115" s="2"/>
      <c r="FSF115" s="5"/>
      <c r="FSG115" s="5"/>
      <c r="FSH115" s="5"/>
      <c r="FSI115" s="5"/>
      <c r="FSJ115" s="5"/>
      <c r="FSK115" s="1"/>
      <c r="FSL115" s="2"/>
      <c r="FSM115" s="2"/>
      <c r="FSN115" s="5"/>
      <c r="FSO115" s="5"/>
      <c r="FSP115" s="5"/>
      <c r="FSQ115" s="5"/>
      <c r="FSR115" s="5"/>
      <c r="FSS115" s="1"/>
      <c r="FST115" s="2"/>
      <c r="FSU115" s="2"/>
      <c r="FSV115" s="5"/>
      <c r="FSW115" s="5"/>
      <c r="FSX115" s="5"/>
      <c r="FSY115" s="5"/>
      <c r="FSZ115" s="5"/>
      <c r="FTA115" s="1"/>
      <c r="FTB115" s="2"/>
      <c r="FTC115" s="2"/>
      <c r="FTD115" s="5"/>
      <c r="FTE115" s="5"/>
      <c r="FTF115" s="5"/>
      <c r="FTG115" s="5"/>
      <c r="FTH115" s="5"/>
      <c r="FTI115" s="1"/>
      <c r="FTJ115" s="2"/>
      <c r="FTK115" s="2"/>
      <c r="FTL115" s="5"/>
      <c r="FTM115" s="5"/>
      <c r="FTN115" s="5"/>
      <c r="FTO115" s="5"/>
      <c r="FTP115" s="5"/>
      <c r="FTQ115" s="1"/>
      <c r="FTR115" s="2"/>
      <c r="FTS115" s="2"/>
      <c r="FTT115" s="5"/>
      <c r="FTU115" s="5"/>
      <c r="FTV115" s="5"/>
      <c r="FTW115" s="5"/>
      <c r="FTX115" s="5"/>
      <c r="FTY115" s="1"/>
      <c r="FTZ115" s="2"/>
      <c r="FUA115" s="2"/>
      <c r="FUB115" s="5"/>
      <c r="FUC115" s="5"/>
      <c r="FUD115" s="5"/>
      <c r="FUE115" s="5"/>
      <c r="FUF115" s="5"/>
      <c r="FUG115" s="1"/>
      <c r="FUH115" s="2"/>
      <c r="FUI115" s="2"/>
      <c r="FUJ115" s="5"/>
      <c r="FUK115" s="5"/>
      <c r="FUL115" s="5"/>
      <c r="FUM115" s="5"/>
      <c r="FUN115" s="5"/>
      <c r="FUO115" s="1"/>
      <c r="FUP115" s="2"/>
      <c r="FUQ115" s="2"/>
      <c r="FUR115" s="5"/>
      <c r="FUS115" s="5"/>
      <c r="FUT115" s="5"/>
      <c r="FUU115" s="5"/>
      <c r="FUV115" s="5"/>
      <c r="FUW115" s="1"/>
      <c r="FUX115" s="2"/>
      <c r="FUY115" s="2"/>
      <c r="FUZ115" s="5"/>
      <c r="FVA115" s="5"/>
      <c r="FVB115" s="5"/>
      <c r="FVC115" s="5"/>
      <c r="FVD115" s="5"/>
      <c r="FVE115" s="1"/>
      <c r="FVF115" s="2"/>
      <c r="FVG115" s="2"/>
      <c r="FVH115" s="5"/>
      <c r="FVI115" s="5"/>
      <c r="FVJ115" s="5"/>
      <c r="FVK115" s="5"/>
      <c r="FVL115" s="5"/>
      <c r="FVM115" s="1"/>
      <c r="FVN115" s="2"/>
      <c r="FVO115" s="2"/>
      <c r="FVP115" s="5"/>
      <c r="FVQ115" s="5"/>
      <c r="FVR115" s="5"/>
      <c r="FVS115" s="5"/>
      <c r="FVT115" s="5"/>
      <c r="FVU115" s="1"/>
      <c r="FVV115" s="2"/>
      <c r="FVW115" s="2"/>
      <c r="FVX115" s="5"/>
      <c r="FVY115" s="5"/>
      <c r="FVZ115" s="5"/>
      <c r="FWA115" s="5"/>
      <c r="FWB115" s="5"/>
      <c r="FWC115" s="1"/>
      <c r="FWD115" s="2"/>
      <c r="FWE115" s="2"/>
      <c r="FWF115" s="5"/>
      <c r="FWG115" s="5"/>
      <c r="FWH115" s="5"/>
      <c r="FWI115" s="5"/>
      <c r="FWJ115" s="5"/>
      <c r="FWK115" s="1"/>
      <c r="FWL115" s="2"/>
      <c r="FWM115" s="2"/>
      <c r="FWN115" s="5"/>
      <c r="FWO115" s="5"/>
      <c r="FWP115" s="5"/>
      <c r="FWQ115" s="5"/>
      <c r="FWR115" s="5"/>
      <c r="FWS115" s="1"/>
      <c r="FWT115" s="2"/>
      <c r="FWU115" s="2"/>
      <c r="FWV115" s="5"/>
      <c r="FWW115" s="5"/>
      <c r="FWX115" s="5"/>
      <c r="FWY115" s="5"/>
      <c r="FWZ115" s="5"/>
      <c r="FXA115" s="1"/>
      <c r="FXB115" s="2"/>
      <c r="FXC115" s="2"/>
      <c r="FXD115" s="5"/>
      <c r="FXE115" s="5"/>
      <c r="FXF115" s="5"/>
      <c r="FXG115" s="5"/>
      <c r="FXH115" s="5"/>
      <c r="FXI115" s="1"/>
      <c r="FXJ115" s="2"/>
      <c r="FXK115" s="2"/>
      <c r="FXL115" s="5"/>
      <c r="FXM115" s="5"/>
      <c r="FXN115" s="5"/>
      <c r="FXO115" s="5"/>
      <c r="FXP115" s="5"/>
      <c r="FXQ115" s="1"/>
      <c r="FXR115" s="2"/>
      <c r="FXS115" s="2"/>
      <c r="FXT115" s="5"/>
      <c r="FXU115" s="5"/>
      <c r="FXV115" s="5"/>
      <c r="FXW115" s="5"/>
      <c r="FXX115" s="5"/>
      <c r="FXY115" s="1"/>
      <c r="FXZ115" s="2"/>
      <c r="FYA115" s="2"/>
      <c r="FYB115" s="5"/>
      <c r="FYC115" s="5"/>
      <c r="FYD115" s="5"/>
      <c r="FYE115" s="5"/>
      <c r="FYF115" s="5"/>
      <c r="FYG115" s="1"/>
      <c r="FYH115" s="2"/>
      <c r="FYI115" s="2"/>
      <c r="FYJ115" s="5"/>
      <c r="FYK115" s="5"/>
      <c r="FYL115" s="5"/>
      <c r="FYM115" s="5"/>
      <c r="FYN115" s="5"/>
      <c r="FYO115" s="1"/>
      <c r="FYP115" s="2"/>
      <c r="FYQ115" s="2"/>
      <c r="FYR115" s="5"/>
      <c r="FYS115" s="5"/>
      <c r="FYT115" s="5"/>
      <c r="FYU115" s="5"/>
      <c r="FYV115" s="5"/>
      <c r="FYW115" s="1"/>
      <c r="FYX115" s="2"/>
      <c r="FYY115" s="2"/>
      <c r="FYZ115" s="5"/>
      <c r="FZA115" s="5"/>
      <c r="FZB115" s="5"/>
      <c r="FZC115" s="5"/>
      <c r="FZD115" s="5"/>
      <c r="FZE115" s="1"/>
      <c r="FZF115" s="2"/>
      <c r="FZG115" s="2"/>
      <c r="FZH115" s="5"/>
      <c r="FZI115" s="5"/>
      <c r="FZJ115" s="5"/>
      <c r="FZK115" s="5"/>
      <c r="FZL115" s="5"/>
      <c r="FZM115" s="1"/>
      <c r="FZN115" s="2"/>
      <c r="FZO115" s="2"/>
      <c r="FZP115" s="5"/>
      <c r="FZQ115" s="5"/>
      <c r="FZR115" s="5"/>
      <c r="FZS115" s="5"/>
      <c r="FZT115" s="5"/>
      <c r="FZU115" s="1"/>
      <c r="FZV115" s="2"/>
      <c r="FZW115" s="2"/>
      <c r="FZX115" s="5"/>
      <c r="FZY115" s="5"/>
      <c r="FZZ115" s="5"/>
      <c r="GAA115" s="5"/>
      <c r="GAB115" s="5"/>
      <c r="GAC115" s="1"/>
      <c r="GAD115" s="2"/>
      <c r="GAE115" s="2"/>
      <c r="GAF115" s="5"/>
      <c r="GAG115" s="5"/>
      <c r="GAH115" s="5"/>
      <c r="GAI115" s="5"/>
      <c r="GAJ115" s="5"/>
      <c r="GAK115" s="1"/>
      <c r="GAL115" s="2"/>
      <c r="GAM115" s="2"/>
      <c r="GAN115" s="5"/>
      <c r="GAO115" s="5"/>
      <c r="GAP115" s="5"/>
      <c r="GAQ115" s="5"/>
      <c r="GAR115" s="5"/>
      <c r="GAS115" s="1"/>
      <c r="GAT115" s="2"/>
      <c r="GAU115" s="2"/>
      <c r="GAV115" s="5"/>
      <c r="GAW115" s="5"/>
      <c r="GAX115" s="5"/>
      <c r="GAY115" s="5"/>
      <c r="GAZ115" s="5"/>
      <c r="GBA115" s="1"/>
      <c r="GBB115" s="2"/>
      <c r="GBC115" s="2"/>
      <c r="GBD115" s="5"/>
      <c r="GBE115" s="5"/>
      <c r="GBF115" s="5"/>
      <c r="GBG115" s="5"/>
      <c r="GBH115" s="5"/>
      <c r="GBI115" s="1"/>
      <c r="GBJ115" s="2"/>
      <c r="GBK115" s="2"/>
      <c r="GBL115" s="5"/>
      <c r="GBM115" s="5"/>
      <c r="GBN115" s="5"/>
      <c r="GBO115" s="5"/>
      <c r="GBP115" s="5"/>
      <c r="GBQ115" s="1"/>
      <c r="GBR115" s="2"/>
      <c r="GBS115" s="2"/>
      <c r="GBT115" s="5"/>
      <c r="GBU115" s="5"/>
      <c r="GBV115" s="5"/>
      <c r="GBW115" s="5"/>
      <c r="GBX115" s="5"/>
      <c r="GBY115" s="1"/>
      <c r="GBZ115" s="2"/>
      <c r="GCA115" s="2"/>
      <c r="GCB115" s="5"/>
      <c r="GCC115" s="5"/>
      <c r="GCD115" s="5"/>
      <c r="GCE115" s="5"/>
      <c r="GCF115" s="5"/>
      <c r="GCG115" s="1"/>
      <c r="GCH115" s="2"/>
      <c r="GCI115" s="2"/>
      <c r="GCJ115" s="5"/>
      <c r="GCK115" s="5"/>
      <c r="GCL115" s="5"/>
      <c r="GCM115" s="5"/>
      <c r="GCN115" s="5"/>
      <c r="GCO115" s="1"/>
      <c r="GCP115" s="2"/>
      <c r="GCQ115" s="2"/>
      <c r="GCR115" s="5"/>
      <c r="GCS115" s="5"/>
      <c r="GCT115" s="5"/>
      <c r="GCU115" s="5"/>
      <c r="GCV115" s="5"/>
      <c r="GCW115" s="1"/>
      <c r="GCX115" s="2"/>
      <c r="GCY115" s="2"/>
      <c r="GCZ115" s="5"/>
      <c r="GDA115" s="5"/>
      <c r="GDB115" s="5"/>
      <c r="GDC115" s="5"/>
      <c r="GDD115" s="5"/>
      <c r="GDE115" s="1"/>
      <c r="GDF115" s="2"/>
      <c r="GDG115" s="2"/>
      <c r="GDH115" s="5"/>
      <c r="GDI115" s="5"/>
      <c r="GDJ115" s="5"/>
      <c r="GDK115" s="5"/>
      <c r="GDL115" s="5"/>
      <c r="GDM115" s="1"/>
      <c r="GDN115" s="2"/>
      <c r="GDO115" s="2"/>
      <c r="GDP115" s="5"/>
      <c r="GDQ115" s="5"/>
      <c r="GDR115" s="5"/>
      <c r="GDS115" s="5"/>
      <c r="GDT115" s="5"/>
      <c r="GDU115" s="1"/>
      <c r="GDV115" s="2"/>
      <c r="GDW115" s="2"/>
      <c r="GDX115" s="5"/>
      <c r="GDY115" s="5"/>
      <c r="GDZ115" s="5"/>
      <c r="GEA115" s="5"/>
      <c r="GEB115" s="5"/>
      <c r="GEC115" s="1"/>
      <c r="GED115" s="2"/>
      <c r="GEE115" s="2"/>
      <c r="GEF115" s="5"/>
      <c r="GEG115" s="5"/>
      <c r="GEH115" s="5"/>
      <c r="GEI115" s="5"/>
      <c r="GEJ115" s="5"/>
      <c r="GEK115" s="1"/>
      <c r="GEL115" s="2"/>
      <c r="GEM115" s="2"/>
      <c r="GEN115" s="5"/>
      <c r="GEO115" s="5"/>
      <c r="GEP115" s="5"/>
      <c r="GEQ115" s="5"/>
      <c r="GER115" s="5"/>
      <c r="GES115" s="1"/>
      <c r="GET115" s="2"/>
      <c r="GEU115" s="2"/>
      <c r="GEV115" s="5"/>
      <c r="GEW115" s="5"/>
      <c r="GEX115" s="5"/>
      <c r="GEY115" s="5"/>
      <c r="GEZ115" s="5"/>
      <c r="GFA115" s="1"/>
      <c r="GFB115" s="2"/>
      <c r="GFC115" s="2"/>
      <c r="GFD115" s="5"/>
      <c r="GFE115" s="5"/>
      <c r="GFF115" s="5"/>
      <c r="GFG115" s="5"/>
      <c r="GFH115" s="5"/>
      <c r="GFI115" s="1"/>
      <c r="GFJ115" s="2"/>
      <c r="GFK115" s="2"/>
      <c r="GFL115" s="5"/>
      <c r="GFM115" s="5"/>
      <c r="GFN115" s="5"/>
      <c r="GFO115" s="5"/>
      <c r="GFP115" s="5"/>
      <c r="GFQ115" s="1"/>
      <c r="GFR115" s="2"/>
      <c r="GFS115" s="2"/>
      <c r="GFT115" s="5"/>
      <c r="GFU115" s="5"/>
      <c r="GFV115" s="5"/>
      <c r="GFW115" s="5"/>
      <c r="GFX115" s="5"/>
      <c r="GFY115" s="1"/>
      <c r="GFZ115" s="2"/>
      <c r="GGA115" s="2"/>
      <c r="GGB115" s="5"/>
      <c r="GGC115" s="5"/>
      <c r="GGD115" s="5"/>
      <c r="GGE115" s="5"/>
      <c r="GGF115" s="5"/>
      <c r="GGG115" s="1"/>
      <c r="GGH115" s="2"/>
      <c r="GGI115" s="2"/>
      <c r="GGJ115" s="5"/>
      <c r="GGK115" s="5"/>
      <c r="GGL115" s="5"/>
      <c r="GGM115" s="5"/>
      <c r="GGN115" s="5"/>
      <c r="GGO115" s="1"/>
      <c r="GGP115" s="2"/>
      <c r="GGQ115" s="2"/>
      <c r="GGR115" s="5"/>
      <c r="GGS115" s="5"/>
      <c r="GGT115" s="5"/>
      <c r="GGU115" s="5"/>
      <c r="GGV115" s="5"/>
      <c r="GGW115" s="1"/>
      <c r="GGX115" s="2"/>
      <c r="GGY115" s="2"/>
      <c r="GGZ115" s="5"/>
      <c r="GHA115" s="5"/>
      <c r="GHB115" s="5"/>
      <c r="GHC115" s="5"/>
      <c r="GHD115" s="5"/>
      <c r="GHE115" s="1"/>
      <c r="GHF115" s="2"/>
      <c r="GHG115" s="2"/>
      <c r="GHH115" s="5"/>
      <c r="GHI115" s="5"/>
      <c r="GHJ115" s="5"/>
      <c r="GHK115" s="5"/>
      <c r="GHL115" s="5"/>
      <c r="GHM115" s="1"/>
      <c r="GHN115" s="2"/>
      <c r="GHO115" s="2"/>
      <c r="GHP115" s="5"/>
      <c r="GHQ115" s="5"/>
      <c r="GHR115" s="5"/>
      <c r="GHS115" s="5"/>
      <c r="GHT115" s="5"/>
      <c r="GHU115" s="1"/>
      <c r="GHV115" s="2"/>
      <c r="GHW115" s="2"/>
      <c r="GHX115" s="5"/>
      <c r="GHY115" s="5"/>
      <c r="GHZ115" s="5"/>
      <c r="GIA115" s="5"/>
      <c r="GIB115" s="5"/>
      <c r="GIC115" s="1"/>
      <c r="GID115" s="2"/>
      <c r="GIE115" s="2"/>
      <c r="GIF115" s="5"/>
      <c r="GIG115" s="5"/>
      <c r="GIH115" s="5"/>
      <c r="GII115" s="5"/>
      <c r="GIJ115" s="5"/>
      <c r="GIK115" s="1"/>
      <c r="GIL115" s="2"/>
      <c r="GIM115" s="2"/>
      <c r="GIN115" s="5"/>
      <c r="GIO115" s="5"/>
      <c r="GIP115" s="5"/>
      <c r="GIQ115" s="5"/>
      <c r="GIR115" s="5"/>
      <c r="GIS115" s="1"/>
      <c r="GIT115" s="2"/>
      <c r="GIU115" s="2"/>
      <c r="GIV115" s="5"/>
      <c r="GIW115" s="5"/>
      <c r="GIX115" s="5"/>
      <c r="GIY115" s="5"/>
      <c r="GIZ115" s="5"/>
      <c r="GJA115" s="1"/>
      <c r="GJB115" s="2"/>
      <c r="GJC115" s="2"/>
      <c r="GJD115" s="5"/>
      <c r="GJE115" s="5"/>
      <c r="GJF115" s="5"/>
      <c r="GJG115" s="5"/>
      <c r="GJH115" s="5"/>
      <c r="GJI115" s="1"/>
      <c r="GJJ115" s="2"/>
      <c r="GJK115" s="2"/>
      <c r="GJL115" s="5"/>
      <c r="GJM115" s="5"/>
      <c r="GJN115" s="5"/>
      <c r="GJO115" s="5"/>
      <c r="GJP115" s="5"/>
      <c r="GJQ115" s="1"/>
      <c r="GJR115" s="2"/>
      <c r="GJS115" s="2"/>
      <c r="GJT115" s="5"/>
      <c r="GJU115" s="5"/>
      <c r="GJV115" s="5"/>
      <c r="GJW115" s="5"/>
      <c r="GJX115" s="5"/>
      <c r="GJY115" s="1"/>
      <c r="GJZ115" s="2"/>
      <c r="GKA115" s="2"/>
      <c r="GKB115" s="5"/>
      <c r="GKC115" s="5"/>
      <c r="GKD115" s="5"/>
      <c r="GKE115" s="5"/>
      <c r="GKF115" s="5"/>
      <c r="GKG115" s="1"/>
      <c r="GKH115" s="2"/>
      <c r="GKI115" s="2"/>
      <c r="GKJ115" s="5"/>
      <c r="GKK115" s="5"/>
      <c r="GKL115" s="5"/>
      <c r="GKM115" s="5"/>
      <c r="GKN115" s="5"/>
      <c r="GKO115" s="1"/>
      <c r="GKP115" s="2"/>
      <c r="GKQ115" s="2"/>
      <c r="GKR115" s="5"/>
      <c r="GKS115" s="5"/>
      <c r="GKT115" s="5"/>
      <c r="GKU115" s="5"/>
      <c r="GKV115" s="5"/>
      <c r="GKW115" s="1"/>
      <c r="GKX115" s="2"/>
      <c r="GKY115" s="2"/>
      <c r="GKZ115" s="5"/>
      <c r="GLA115" s="5"/>
      <c r="GLB115" s="5"/>
      <c r="GLC115" s="5"/>
      <c r="GLD115" s="5"/>
      <c r="GLE115" s="1"/>
      <c r="GLF115" s="2"/>
      <c r="GLG115" s="2"/>
      <c r="GLH115" s="5"/>
      <c r="GLI115" s="5"/>
      <c r="GLJ115" s="5"/>
      <c r="GLK115" s="5"/>
      <c r="GLL115" s="5"/>
      <c r="GLM115" s="1"/>
      <c r="GLN115" s="2"/>
      <c r="GLO115" s="2"/>
      <c r="GLP115" s="5"/>
      <c r="GLQ115" s="5"/>
      <c r="GLR115" s="5"/>
      <c r="GLS115" s="5"/>
      <c r="GLT115" s="5"/>
      <c r="GLU115" s="1"/>
      <c r="GLV115" s="2"/>
      <c r="GLW115" s="2"/>
      <c r="GLX115" s="5"/>
      <c r="GLY115" s="5"/>
      <c r="GLZ115" s="5"/>
      <c r="GMA115" s="5"/>
      <c r="GMB115" s="5"/>
      <c r="GMC115" s="1"/>
      <c r="GMD115" s="2"/>
      <c r="GME115" s="2"/>
      <c r="GMF115" s="5"/>
      <c r="GMG115" s="5"/>
      <c r="GMH115" s="5"/>
      <c r="GMI115" s="5"/>
      <c r="GMJ115" s="5"/>
      <c r="GMK115" s="1"/>
      <c r="GML115" s="2"/>
      <c r="GMM115" s="2"/>
      <c r="GMN115" s="5"/>
      <c r="GMO115" s="5"/>
      <c r="GMP115" s="5"/>
      <c r="GMQ115" s="5"/>
      <c r="GMR115" s="5"/>
      <c r="GMS115" s="1"/>
      <c r="GMT115" s="2"/>
      <c r="GMU115" s="2"/>
      <c r="GMV115" s="5"/>
      <c r="GMW115" s="5"/>
      <c r="GMX115" s="5"/>
      <c r="GMY115" s="5"/>
      <c r="GMZ115" s="5"/>
      <c r="GNA115" s="1"/>
      <c r="GNB115" s="2"/>
      <c r="GNC115" s="2"/>
      <c r="GND115" s="5"/>
      <c r="GNE115" s="5"/>
      <c r="GNF115" s="5"/>
      <c r="GNG115" s="5"/>
      <c r="GNH115" s="5"/>
      <c r="GNI115" s="1"/>
      <c r="GNJ115" s="2"/>
      <c r="GNK115" s="2"/>
      <c r="GNL115" s="5"/>
      <c r="GNM115" s="5"/>
      <c r="GNN115" s="5"/>
      <c r="GNO115" s="5"/>
      <c r="GNP115" s="5"/>
      <c r="GNQ115" s="1"/>
      <c r="GNR115" s="2"/>
      <c r="GNS115" s="2"/>
      <c r="GNT115" s="5"/>
      <c r="GNU115" s="5"/>
      <c r="GNV115" s="5"/>
      <c r="GNW115" s="5"/>
      <c r="GNX115" s="5"/>
      <c r="GNY115" s="1"/>
      <c r="GNZ115" s="2"/>
      <c r="GOA115" s="2"/>
      <c r="GOB115" s="5"/>
      <c r="GOC115" s="5"/>
      <c r="GOD115" s="5"/>
      <c r="GOE115" s="5"/>
      <c r="GOF115" s="5"/>
      <c r="GOG115" s="1"/>
      <c r="GOH115" s="2"/>
      <c r="GOI115" s="2"/>
      <c r="GOJ115" s="5"/>
      <c r="GOK115" s="5"/>
      <c r="GOL115" s="5"/>
      <c r="GOM115" s="5"/>
      <c r="GON115" s="5"/>
      <c r="GOO115" s="1"/>
      <c r="GOP115" s="2"/>
      <c r="GOQ115" s="2"/>
      <c r="GOR115" s="5"/>
      <c r="GOS115" s="5"/>
      <c r="GOT115" s="5"/>
      <c r="GOU115" s="5"/>
      <c r="GOV115" s="5"/>
      <c r="GOW115" s="1"/>
      <c r="GOX115" s="2"/>
      <c r="GOY115" s="2"/>
      <c r="GOZ115" s="5"/>
      <c r="GPA115" s="5"/>
      <c r="GPB115" s="5"/>
      <c r="GPC115" s="5"/>
      <c r="GPD115" s="5"/>
      <c r="GPE115" s="1"/>
      <c r="GPF115" s="2"/>
      <c r="GPG115" s="2"/>
      <c r="GPH115" s="5"/>
      <c r="GPI115" s="5"/>
      <c r="GPJ115" s="5"/>
      <c r="GPK115" s="5"/>
      <c r="GPL115" s="5"/>
      <c r="GPM115" s="1"/>
      <c r="GPN115" s="2"/>
      <c r="GPO115" s="2"/>
      <c r="GPP115" s="5"/>
      <c r="GPQ115" s="5"/>
      <c r="GPR115" s="5"/>
      <c r="GPS115" s="5"/>
      <c r="GPT115" s="5"/>
      <c r="GPU115" s="1"/>
      <c r="GPV115" s="2"/>
      <c r="GPW115" s="2"/>
      <c r="GPX115" s="5"/>
      <c r="GPY115" s="5"/>
      <c r="GPZ115" s="5"/>
      <c r="GQA115" s="5"/>
      <c r="GQB115" s="5"/>
      <c r="GQC115" s="1"/>
      <c r="GQD115" s="2"/>
      <c r="GQE115" s="2"/>
      <c r="GQF115" s="5"/>
      <c r="GQG115" s="5"/>
      <c r="GQH115" s="5"/>
      <c r="GQI115" s="5"/>
      <c r="GQJ115" s="5"/>
      <c r="GQK115" s="1"/>
      <c r="GQL115" s="2"/>
      <c r="GQM115" s="2"/>
      <c r="GQN115" s="5"/>
      <c r="GQO115" s="5"/>
      <c r="GQP115" s="5"/>
      <c r="GQQ115" s="5"/>
      <c r="GQR115" s="5"/>
      <c r="GQS115" s="1"/>
      <c r="GQT115" s="2"/>
      <c r="GQU115" s="2"/>
      <c r="GQV115" s="5"/>
      <c r="GQW115" s="5"/>
      <c r="GQX115" s="5"/>
      <c r="GQY115" s="5"/>
      <c r="GQZ115" s="5"/>
      <c r="GRA115" s="1"/>
      <c r="GRB115" s="2"/>
      <c r="GRC115" s="2"/>
      <c r="GRD115" s="5"/>
      <c r="GRE115" s="5"/>
      <c r="GRF115" s="5"/>
      <c r="GRG115" s="5"/>
      <c r="GRH115" s="5"/>
      <c r="GRI115" s="1"/>
      <c r="GRJ115" s="2"/>
      <c r="GRK115" s="2"/>
      <c r="GRL115" s="5"/>
      <c r="GRM115" s="5"/>
      <c r="GRN115" s="5"/>
      <c r="GRO115" s="5"/>
      <c r="GRP115" s="5"/>
      <c r="GRQ115" s="1"/>
      <c r="GRR115" s="2"/>
      <c r="GRS115" s="2"/>
      <c r="GRT115" s="5"/>
      <c r="GRU115" s="5"/>
      <c r="GRV115" s="5"/>
      <c r="GRW115" s="5"/>
      <c r="GRX115" s="5"/>
      <c r="GRY115" s="1"/>
      <c r="GRZ115" s="2"/>
      <c r="GSA115" s="2"/>
      <c r="GSB115" s="5"/>
      <c r="GSC115" s="5"/>
      <c r="GSD115" s="5"/>
      <c r="GSE115" s="5"/>
      <c r="GSF115" s="5"/>
      <c r="GSG115" s="1"/>
      <c r="GSH115" s="2"/>
      <c r="GSI115" s="2"/>
      <c r="GSJ115" s="5"/>
      <c r="GSK115" s="5"/>
      <c r="GSL115" s="5"/>
      <c r="GSM115" s="5"/>
      <c r="GSN115" s="5"/>
      <c r="GSO115" s="1"/>
      <c r="GSP115" s="2"/>
      <c r="GSQ115" s="2"/>
      <c r="GSR115" s="5"/>
      <c r="GSS115" s="5"/>
      <c r="GST115" s="5"/>
      <c r="GSU115" s="5"/>
      <c r="GSV115" s="5"/>
      <c r="GSW115" s="1"/>
      <c r="GSX115" s="2"/>
      <c r="GSY115" s="2"/>
      <c r="GSZ115" s="5"/>
      <c r="GTA115" s="5"/>
      <c r="GTB115" s="5"/>
      <c r="GTC115" s="5"/>
      <c r="GTD115" s="5"/>
      <c r="GTE115" s="1"/>
      <c r="GTF115" s="2"/>
      <c r="GTG115" s="2"/>
      <c r="GTH115" s="5"/>
      <c r="GTI115" s="5"/>
      <c r="GTJ115" s="5"/>
      <c r="GTK115" s="5"/>
      <c r="GTL115" s="5"/>
      <c r="GTM115" s="1"/>
      <c r="GTN115" s="2"/>
      <c r="GTO115" s="2"/>
      <c r="GTP115" s="5"/>
      <c r="GTQ115" s="5"/>
      <c r="GTR115" s="5"/>
      <c r="GTS115" s="5"/>
      <c r="GTT115" s="5"/>
      <c r="GTU115" s="1"/>
      <c r="GTV115" s="2"/>
      <c r="GTW115" s="2"/>
      <c r="GTX115" s="5"/>
      <c r="GTY115" s="5"/>
      <c r="GTZ115" s="5"/>
      <c r="GUA115" s="5"/>
      <c r="GUB115" s="5"/>
      <c r="GUC115" s="1"/>
      <c r="GUD115" s="2"/>
      <c r="GUE115" s="2"/>
      <c r="GUF115" s="5"/>
      <c r="GUG115" s="5"/>
      <c r="GUH115" s="5"/>
      <c r="GUI115" s="5"/>
      <c r="GUJ115" s="5"/>
      <c r="GUK115" s="1"/>
      <c r="GUL115" s="2"/>
      <c r="GUM115" s="2"/>
      <c r="GUN115" s="5"/>
      <c r="GUO115" s="5"/>
      <c r="GUP115" s="5"/>
      <c r="GUQ115" s="5"/>
      <c r="GUR115" s="5"/>
      <c r="GUS115" s="1"/>
      <c r="GUT115" s="2"/>
      <c r="GUU115" s="2"/>
      <c r="GUV115" s="5"/>
      <c r="GUW115" s="5"/>
      <c r="GUX115" s="5"/>
      <c r="GUY115" s="5"/>
      <c r="GUZ115" s="5"/>
      <c r="GVA115" s="1"/>
      <c r="GVB115" s="2"/>
      <c r="GVC115" s="2"/>
      <c r="GVD115" s="5"/>
      <c r="GVE115" s="5"/>
      <c r="GVF115" s="5"/>
      <c r="GVG115" s="5"/>
      <c r="GVH115" s="5"/>
      <c r="GVI115" s="1"/>
      <c r="GVJ115" s="2"/>
      <c r="GVK115" s="2"/>
      <c r="GVL115" s="5"/>
      <c r="GVM115" s="5"/>
      <c r="GVN115" s="5"/>
      <c r="GVO115" s="5"/>
      <c r="GVP115" s="5"/>
      <c r="GVQ115" s="1"/>
      <c r="GVR115" s="2"/>
      <c r="GVS115" s="2"/>
      <c r="GVT115" s="5"/>
      <c r="GVU115" s="5"/>
      <c r="GVV115" s="5"/>
      <c r="GVW115" s="5"/>
      <c r="GVX115" s="5"/>
      <c r="GVY115" s="1"/>
      <c r="GVZ115" s="2"/>
      <c r="GWA115" s="2"/>
      <c r="GWB115" s="5"/>
      <c r="GWC115" s="5"/>
      <c r="GWD115" s="5"/>
      <c r="GWE115" s="5"/>
      <c r="GWF115" s="5"/>
      <c r="GWG115" s="1"/>
      <c r="GWH115" s="2"/>
      <c r="GWI115" s="2"/>
      <c r="GWJ115" s="5"/>
      <c r="GWK115" s="5"/>
      <c r="GWL115" s="5"/>
      <c r="GWM115" s="5"/>
      <c r="GWN115" s="5"/>
      <c r="GWO115" s="1"/>
      <c r="GWP115" s="2"/>
      <c r="GWQ115" s="2"/>
      <c r="GWR115" s="5"/>
      <c r="GWS115" s="5"/>
      <c r="GWT115" s="5"/>
      <c r="GWU115" s="5"/>
      <c r="GWV115" s="5"/>
      <c r="GWW115" s="1"/>
      <c r="GWX115" s="2"/>
      <c r="GWY115" s="2"/>
      <c r="GWZ115" s="5"/>
      <c r="GXA115" s="5"/>
      <c r="GXB115" s="5"/>
      <c r="GXC115" s="5"/>
      <c r="GXD115" s="5"/>
      <c r="GXE115" s="1"/>
      <c r="GXF115" s="2"/>
      <c r="GXG115" s="2"/>
      <c r="GXH115" s="5"/>
      <c r="GXI115" s="5"/>
      <c r="GXJ115" s="5"/>
      <c r="GXK115" s="5"/>
      <c r="GXL115" s="5"/>
      <c r="GXM115" s="1"/>
      <c r="GXN115" s="2"/>
      <c r="GXO115" s="2"/>
      <c r="GXP115" s="5"/>
      <c r="GXQ115" s="5"/>
      <c r="GXR115" s="5"/>
      <c r="GXS115" s="5"/>
      <c r="GXT115" s="5"/>
      <c r="GXU115" s="1"/>
      <c r="GXV115" s="2"/>
      <c r="GXW115" s="2"/>
      <c r="GXX115" s="5"/>
      <c r="GXY115" s="5"/>
      <c r="GXZ115" s="5"/>
      <c r="GYA115" s="5"/>
      <c r="GYB115" s="5"/>
      <c r="GYC115" s="1"/>
      <c r="GYD115" s="2"/>
      <c r="GYE115" s="2"/>
      <c r="GYF115" s="5"/>
      <c r="GYG115" s="5"/>
      <c r="GYH115" s="5"/>
      <c r="GYI115" s="5"/>
      <c r="GYJ115" s="5"/>
      <c r="GYK115" s="1"/>
      <c r="GYL115" s="2"/>
      <c r="GYM115" s="2"/>
      <c r="GYN115" s="5"/>
      <c r="GYO115" s="5"/>
      <c r="GYP115" s="5"/>
      <c r="GYQ115" s="5"/>
      <c r="GYR115" s="5"/>
      <c r="GYS115" s="1"/>
      <c r="GYT115" s="2"/>
      <c r="GYU115" s="2"/>
      <c r="GYV115" s="5"/>
      <c r="GYW115" s="5"/>
      <c r="GYX115" s="5"/>
      <c r="GYY115" s="5"/>
      <c r="GYZ115" s="5"/>
      <c r="GZA115" s="1"/>
      <c r="GZB115" s="2"/>
      <c r="GZC115" s="2"/>
      <c r="GZD115" s="5"/>
      <c r="GZE115" s="5"/>
      <c r="GZF115" s="5"/>
      <c r="GZG115" s="5"/>
      <c r="GZH115" s="5"/>
      <c r="GZI115" s="1"/>
      <c r="GZJ115" s="2"/>
      <c r="GZK115" s="2"/>
      <c r="GZL115" s="5"/>
      <c r="GZM115" s="5"/>
      <c r="GZN115" s="5"/>
      <c r="GZO115" s="5"/>
      <c r="GZP115" s="5"/>
      <c r="GZQ115" s="1"/>
      <c r="GZR115" s="2"/>
      <c r="GZS115" s="2"/>
      <c r="GZT115" s="5"/>
      <c r="GZU115" s="5"/>
      <c r="GZV115" s="5"/>
      <c r="GZW115" s="5"/>
      <c r="GZX115" s="5"/>
      <c r="GZY115" s="1"/>
      <c r="GZZ115" s="2"/>
      <c r="HAA115" s="2"/>
      <c r="HAB115" s="5"/>
      <c r="HAC115" s="5"/>
      <c r="HAD115" s="5"/>
      <c r="HAE115" s="5"/>
      <c r="HAF115" s="5"/>
      <c r="HAG115" s="1"/>
      <c r="HAH115" s="2"/>
      <c r="HAI115" s="2"/>
      <c r="HAJ115" s="5"/>
      <c r="HAK115" s="5"/>
      <c r="HAL115" s="5"/>
      <c r="HAM115" s="5"/>
      <c r="HAN115" s="5"/>
      <c r="HAO115" s="1"/>
      <c r="HAP115" s="2"/>
      <c r="HAQ115" s="2"/>
      <c r="HAR115" s="5"/>
      <c r="HAS115" s="5"/>
      <c r="HAT115" s="5"/>
      <c r="HAU115" s="5"/>
      <c r="HAV115" s="5"/>
      <c r="HAW115" s="1"/>
      <c r="HAX115" s="2"/>
      <c r="HAY115" s="2"/>
      <c r="HAZ115" s="5"/>
      <c r="HBA115" s="5"/>
      <c r="HBB115" s="5"/>
      <c r="HBC115" s="5"/>
      <c r="HBD115" s="5"/>
      <c r="HBE115" s="1"/>
      <c r="HBF115" s="2"/>
      <c r="HBG115" s="2"/>
      <c r="HBH115" s="5"/>
      <c r="HBI115" s="5"/>
      <c r="HBJ115" s="5"/>
      <c r="HBK115" s="5"/>
      <c r="HBL115" s="5"/>
      <c r="HBM115" s="1"/>
      <c r="HBN115" s="2"/>
      <c r="HBO115" s="2"/>
      <c r="HBP115" s="5"/>
      <c r="HBQ115" s="5"/>
      <c r="HBR115" s="5"/>
      <c r="HBS115" s="5"/>
      <c r="HBT115" s="5"/>
      <c r="HBU115" s="1"/>
      <c r="HBV115" s="2"/>
      <c r="HBW115" s="2"/>
      <c r="HBX115" s="5"/>
      <c r="HBY115" s="5"/>
      <c r="HBZ115" s="5"/>
      <c r="HCA115" s="5"/>
      <c r="HCB115" s="5"/>
      <c r="HCC115" s="1"/>
      <c r="HCD115" s="2"/>
      <c r="HCE115" s="2"/>
      <c r="HCF115" s="5"/>
      <c r="HCG115" s="5"/>
      <c r="HCH115" s="5"/>
      <c r="HCI115" s="5"/>
      <c r="HCJ115" s="5"/>
      <c r="HCK115" s="1"/>
      <c r="HCL115" s="2"/>
      <c r="HCM115" s="2"/>
      <c r="HCN115" s="5"/>
      <c r="HCO115" s="5"/>
      <c r="HCP115" s="5"/>
      <c r="HCQ115" s="5"/>
      <c r="HCR115" s="5"/>
      <c r="HCS115" s="1"/>
      <c r="HCT115" s="2"/>
      <c r="HCU115" s="2"/>
      <c r="HCV115" s="5"/>
      <c r="HCW115" s="5"/>
      <c r="HCX115" s="5"/>
      <c r="HCY115" s="5"/>
      <c r="HCZ115" s="5"/>
      <c r="HDA115" s="1"/>
      <c r="HDB115" s="2"/>
      <c r="HDC115" s="2"/>
      <c r="HDD115" s="5"/>
      <c r="HDE115" s="5"/>
      <c r="HDF115" s="5"/>
      <c r="HDG115" s="5"/>
      <c r="HDH115" s="5"/>
      <c r="HDI115" s="1"/>
      <c r="HDJ115" s="2"/>
      <c r="HDK115" s="2"/>
      <c r="HDL115" s="5"/>
      <c r="HDM115" s="5"/>
      <c r="HDN115" s="5"/>
      <c r="HDO115" s="5"/>
      <c r="HDP115" s="5"/>
      <c r="HDQ115" s="1"/>
      <c r="HDR115" s="2"/>
      <c r="HDS115" s="2"/>
      <c r="HDT115" s="5"/>
      <c r="HDU115" s="5"/>
      <c r="HDV115" s="5"/>
      <c r="HDW115" s="5"/>
      <c r="HDX115" s="5"/>
      <c r="HDY115" s="1"/>
      <c r="HDZ115" s="2"/>
      <c r="HEA115" s="2"/>
      <c r="HEB115" s="5"/>
      <c r="HEC115" s="5"/>
      <c r="HED115" s="5"/>
      <c r="HEE115" s="5"/>
      <c r="HEF115" s="5"/>
      <c r="HEG115" s="1"/>
      <c r="HEH115" s="2"/>
      <c r="HEI115" s="2"/>
      <c r="HEJ115" s="5"/>
      <c r="HEK115" s="5"/>
      <c r="HEL115" s="5"/>
      <c r="HEM115" s="5"/>
      <c r="HEN115" s="5"/>
      <c r="HEO115" s="1"/>
      <c r="HEP115" s="2"/>
      <c r="HEQ115" s="2"/>
      <c r="HER115" s="5"/>
      <c r="HES115" s="5"/>
      <c r="HET115" s="5"/>
      <c r="HEU115" s="5"/>
      <c r="HEV115" s="5"/>
      <c r="HEW115" s="1"/>
      <c r="HEX115" s="2"/>
      <c r="HEY115" s="2"/>
      <c r="HEZ115" s="5"/>
      <c r="HFA115" s="5"/>
      <c r="HFB115" s="5"/>
      <c r="HFC115" s="5"/>
      <c r="HFD115" s="5"/>
      <c r="HFE115" s="1"/>
      <c r="HFF115" s="2"/>
      <c r="HFG115" s="2"/>
      <c r="HFH115" s="5"/>
      <c r="HFI115" s="5"/>
      <c r="HFJ115" s="5"/>
      <c r="HFK115" s="5"/>
      <c r="HFL115" s="5"/>
      <c r="HFM115" s="1"/>
      <c r="HFN115" s="2"/>
      <c r="HFO115" s="2"/>
      <c r="HFP115" s="5"/>
      <c r="HFQ115" s="5"/>
      <c r="HFR115" s="5"/>
      <c r="HFS115" s="5"/>
      <c r="HFT115" s="5"/>
      <c r="HFU115" s="1"/>
      <c r="HFV115" s="2"/>
      <c r="HFW115" s="2"/>
      <c r="HFX115" s="5"/>
      <c r="HFY115" s="5"/>
      <c r="HFZ115" s="5"/>
      <c r="HGA115" s="5"/>
      <c r="HGB115" s="5"/>
      <c r="HGC115" s="1"/>
      <c r="HGD115" s="2"/>
      <c r="HGE115" s="2"/>
      <c r="HGF115" s="5"/>
      <c r="HGG115" s="5"/>
      <c r="HGH115" s="5"/>
      <c r="HGI115" s="5"/>
      <c r="HGJ115" s="5"/>
      <c r="HGK115" s="1"/>
      <c r="HGL115" s="2"/>
      <c r="HGM115" s="2"/>
      <c r="HGN115" s="5"/>
      <c r="HGO115" s="5"/>
      <c r="HGP115" s="5"/>
      <c r="HGQ115" s="5"/>
      <c r="HGR115" s="5"/>
      <c r="HGS115" s="1"/>
      <c r="HGT115" s="2"/>
      <c r="HGU115" s="2"/>
      <c r="HGV115" s="5"/>
      <c r="HGW115" s="5"/>
      <c r="HGX115" s="5"/>
      <c r="HGY115" s="5"/>
      <c r="HGZ115" s="5"/>
      <c r="HHA115" s="1"/>
      <c r="HHB115" s="2"/>
      <c r="HHC115" s="2"/>
      <c r="HHD115" s="5"/>
      <c r="HHE115" s="5"/>
      <c r="HHF115" s="5"/>
      <c r="HHG115" s="5"/>
      <c r="HHH115" s="5"/>
      <c r="HHI115" s="1"/>
      <c r="HHJ115" s="2"/>
      <c r="HHK115" s="2"/>
      <c r="HHL115" s="5"/>
      <c r="HHM115" s="5"/>
      <c r="HHN115" s="5"/>
      <c r="HHO115" s="5"/>
      <c r="HHP115" s="5"/>
      <c r="HHQ115" s="1"/>
      <c r="HHR115" s="2"/>
      <c r="HHS115" s="2"/>
      <c r="HHT115" s="5"/>
      <c r="HHU115" s="5"/>
      <c r="HHV115" s="5"/>
      <c r="HHW115" s="5"/>
      <c r="HHX115" s="5"/>
      <c r="HHY115" s="1"/>
      <c r="HHZ115" s="2"/>
      <c r="HIA115" s="2"/>
      <c r="HIB115" s="5"/>
      <c r="HIC115" s="5"/>
      <c r="HID115" s="5"/>
      <c r="HIE115" s="5"/>
      <c r="HIF115" s="5"/>
      <c r="HIG115" s="1"/>
      <c r="HIH115" s="2"/>
      <c r="HII115" s="2"/>
      <c r="HIJ115" s="5"/>
      <c r="HIK115" s="5"/>
      <c r="HIL115" s="5"/>
      <c r="HIM115" s="5"/>
      <c r="HIN115" s="5"/>
      <c r="HIO115" s="1"/>
      <c r="HIP115" s="2"/>
      <c r="HIQ115" s="2"/>
      <c r="HIR115" s="5"/>
      <c r="HIS115" s="5"/>
      <c r="HIT115" s="5"/>
      <c r="HIU115" s="5"/>
      <c r="HIV115" s="5"/>
      <c r="HIW115" s="1"/>
      <c r="HIX115" s="2"/>
      <c r="HIY115" s="2"/>
      <c r="HIZ115" s="5"/>
      <c r="HJA115" s="5"/>
      <c r="HJB115" s="5"/>
      <c r="HJC115" s="5"/>
      <c r="HJD115" s="5"/>
      <c r="HJE115" s="1"/>
      <c r="HJF115" s="2"/>
      <c r="HJG115" s="2"/>
      <c r="HJH115" s="5"/>
      <c r="HJI115" s="5"/>
      <c r="HJJ115" s="5"/>
      <c r="HJK115" s="5"/>
      <c r="HJL115" s="5"/>
      <c r="HJM115" s="1"/>
      <c r="HJN115" s="2"/>
      <c r="HJO115" s="2"/>
      <c r="HJP115" s="5"/>
      <c r="HJQ115" s="5"/>
      <c r="HJR115" s="5"/>
      <c r="HJS115" s="5"/>
      <c r="HJT115" s="5"/>
      <c r="HJU115" s="1"/>
      <c r="HJV115" s="2"/>
      <c r="HJW115" s="2"/>
      <c r="HJX115" s="5"/>
      <c r="HJY115" s="5"/>
      <c r="HJZ115" s="5"/>
      <c r="HKA115" s="5"/>
      <c r="HKB115" s="5"/>
      <c r="HKC115" s="1"/>
      <c r="HKD115" s="2"/>
      <c r="HKE115" s="2"/>
      <c r="HKF115" s="5"/>
      <c r="HKG115" s="5"/>
      <c r="HKH115" s="5"/>
      <c r="HKI115" s="5"/>
      <c r="HKJ115" s="5"/>
      <c r="HKK115" s="1"/>
      <c r="HKL115" s="2"/>
      <c r="HKM115" s="2"/>
      <c r="HKN115" s="5"/>
      <c r="HKO115" s="5"/>
      <c r="HKP115" s="5"/>
      <c r="HKQ115" s="5"/>
      <c r="HKR115" s="5"/>
      <c r="HKS115" s="1"/>
      <c r="HKT115" s="2"/>
      <c r="HKU115" s="2"/>
      <c r="HKV115" s="5"/>
      <c r="HKW115" s="5"/>
      <c r="HKX115" s="5"/>
      <c r="HKY115" s="5"/>
      <c r="HKZ115" s="5"/>
      <c r="HLA115" s="1"/>
      <c r="HLB115" s="2"/>
      <c r="HLC115" s="2"/>
      <c r="HLD115" s="5"/>
      <c r="HLE115" s="5"/>
      <c r="HLF115" s="5"/>
      <c r="HLG115" s="5"/>
      <c r="HLH115" s="5"/>
      <c r="HLI115" s="1"/>
      <c r="HLJ115" s="2"/>
      <c r="HLK115" s="2"/>
      <c r="HLL115" s="5"/>
      <c r="HLM115" s="5"/>
      <c r="HLN115" s="5"/>
      <c r="HLO115" s="5"/>
      <c r="HLP115" s="5"/>
      <c r="HLQ115" s="1"/>
      <c r="HLR115" s="2"/>
      <c r="HLS115" s="2"/>
      <c r="HLT115" s="5"/>
      <c r="HLU115" s="5"/>
      <c r="HLV115" s="5"/>
      <c r="HLW115" s="5"/>
      <c r="HLX115" s="5"/>
      <c r="HLY115" s="1"/>
      <c r="HLZ115" s="2"/>
      <c r="HMA115" s="2"/>
      <c r="HMB115" s="5"/>
      <c r="HMC115" s="5"/>
      <c r="HMD115" s="5"/>
      <c r="HME115" s="5"/>
      <c r="HMF115" s="5"/>
      <c r="HMG115" s="1"/>
      <c r="HMH115" s="2"/>
      <c r="HMI115" s="2"/>
      <c r="HMJ115" s="5"/>
      <c r="HMK115" s="5"/>
      <c r="HML115" s="5"/>
      <c r="HMM115" s="5"/>
      <c r="HMN115" s="5"/>
      <c r="HMO115" s="1"/>
      <c r="HMP115" s="2"/>
      <c r="HMQ115" s="2"/>
      <c r="HMR115" s="5"/>
      <c r="HMS115" s="5"/>
      <c r="HMT115" s="5"/>
      <c r="HMU115" s="5"/>
      <c r="HMV115" s="5"/>
      <c r="HMW115" s="1"/>
      <c r="HMX115" s="2"/>
      <c r="HMY115" s="2"/>
      <c r="HMZ115" s="5"/>
      <c r="HNA115" s="5"/>
      <c r="HNB115" s="5"/>
      <c r="HNC115" s="5"/>
      <c r="HND115" s="5"/>
      <c r="HNE115" s="1"/>
      <c r="HNF115" s="2"/>
      <c r="HNG115" s="2"/>
      <c r="HNH115" s="5"/>
      <c r="HNI115" s="5"/>
      <c r="HNJ115" s="5"/>
      <c r="HNK115" s="5"/>
      <c r="HNL115" s="5"/>
      <c r="HNM115" s="1"/>
      <c r="HNN115" s="2"/>
      <c r="HNO115" s="2"/>
      <c r="HNP115" s="5"/>
      <c r="HNQ115" s="5"/>
      <c r="HNR115" s="5"/>
      <c r="HNS115" s="5"/>
      <c r="HNT115" s="5"/>
      <c r="HNU115" s="1"/>
      <c r="HNV115" s="2"/>
      <c r="HNW115" s="2"/>
      <c r="HNX115" s="5"/>
      <c r="HNY115" s="5"/>
      <c r="HNZ115" s="5"/>
      <c r="HOA115" s="5"/>
      <c r="HOB115" s="5"/>
      <c r="HOC115" s="1"/>
      <c r="HOD115" s="2"/>
      <c r="HOE115" s="2"/>
      <c r="HOF115" s="5"/>
      <c r="HOG115" s="5"/>
      <c r="HOH115" s="5"/>
      <c r="HOI115" s="5"/>
      <c r="HOJ115" s="5"/>
      <c r="HOK115" s="1"/>
      <c r="HOL115" s="2"/>
      <c r="HOM115" s="2"/>
      <c r="HON115" s="5"/>
      <c r="HOO115" s="5"/>
      <c r="HOP115" s="5"/>
      <c r="HOQ115" s="5"/>
      <c r="HOR115" s="5"/>
      <c r="HOS115" s="1"/>
      <c r="HOT115" s="2"/>
      <c r="HOU115" s="2"/>
      <c r="HOV115" s="5"/>
      <c r="HOW115" s="5"/>
      <c r="HOX115" s="5"/>
      <c r="HOY115" s="5"/>
      <c r="HOZ115" s="5"/>
      <c r="HPA115" s="1"/>
      <c r="HPB115" s="2"/>
      <c r="HPC115" s="2"/>
      <c r="HPD115" s="5"/>
      <c r="HPE115" s="5"/>
      <c r="HPF115" s="5"/>
      <c r="HPG115" s="5"/>
      <c r="HPH115" s="5"/>
      <c r="HPI115" s="1"/>
      <c r="HPJ115" s="2"/>
      <c r="HPK115" s="2"/>
      <c r="HPL115" s="5"/>
      <c r="HPM115" s="5"/>
      <c r="HPN115" s="5"/>
      <c r="HPO115" s="5"/>
      <c r="HPP115" s="5"/>
      <c r="HPQ115" s="1"/>
      <c r="HPR115" s="2"/>
      <c r="HPS115" s="2"/>
      <c r="HPT115" s="5"/>
      <c r="HPU115" s="5"/>
      <c r="HPV115" s="5"/>
      <c r="HPW115" s="5"/>
      <c r="HPX115" s="5"/>
      <c r="HPY115" s="1"/>
      <c r="HPZ115" s="2"/>
      <c r="HQA115" s="2"/>
      <c r="HQB115" s="5"/>
      <c r="HQC115" s="5"/>
      <c r="HQD115" s="5"/>
      <c r="HQE115" s="5"/>
      <c r="HQF115" s="5"/>
      <c r="HQG115" s="1"/>
      <c r="HQH115" s="2"/>
      <c r="HQI115" s="2"/>
      <c r="HQJ115" s="5"/>
      <c r="HQK115" s="5"/>
      <c r="HQL115" s="5"/>
      <c r="HQM115" s="5"/>
      <c r="HQN115" s="5"/>
      <c r="HQO115" s="1"/>
      <c r="HQP115" s="2"/>
      <c r="HQQ115" s="2"/>
      <c r="HQR115" s="5"/>
      <c r="HQS115" s="5"/>
      <c r="HQT115" s="5"/>
      <c r="HQU115" s="5"/>
      <c r="HQV115" s="5"/>
      <c r="HQW115" s="1"/>
      <c r="HQX115" s="2"/>
      <c r="HQY115" s="2"/>
      <c r="HQZ115" s="5"/>
      <c r="HRA115" s="5"/>
      <c r="HRB115" s="5"/>
      <c r="HRC115" s="5"/>
      <c r="HRD115" s="5"/>
      <c r="HRE115" s="1"/>
      <c r="HRF115" s="2"/>
      <c r="HRG115" s="2"/>
      <c r="HRH115" s="5"/>
      <c r="HRI115" s="5"/>
      <c r="HRJ115" s="5"/>
      <c r="HRK115" s="5"/>
      <c r="HRL115" s="5"/>
      <c r="HRM115" s="1"/>
      <c r="HRN115" s="2"/>
      <c r="HRO115" s="2"/>
      <c r="HRP115" s="5"/>
      <c r="HRQ115" s="5"/>
      <c r="HRR115" s="5"/>
      <c r="HRS115" s="5"/>
      <c r="HRT115" s="5"/>
      <c r="HRU115" s="1"/>
      <c r="HRV115" s="2"/>
      <c r="HRW115" s="2"/>
      <c r="HRX115" s="5"/>
      <c r="HRY115" s="5"/>
      <c r="HRZ115" s="5"/>
      <c r="HSA115" s="5"/>
      <c r="HSB115" s="5"/>
      <c r="HSC115" s="1"/>
      <c r="HSD115" s="2"/>
      <c r="HSE115" s="2"/>
      <c r="HSF115" s="5"/>
      <c r="HSG115" s="5"/>
      <c r="HSH115" s="5"/>
      <c r="HSI115" s="5"/>
      <c r="HSJ115" s="5"/>
      <c r="HSK115" s="1"/>
      <c r="HSL115" s="2"/>
      <c r="HSM115" s="2"/>
      <c r="HSN115" s="5"/>
      <c r="HSO115" s="5"/>
      <c r="HSP115" s="5"/>
      <c r="HSQ115" s="5"/>
      <c r="HSR115" s="5"/>
      <c r="HSS115" s="1"/>
      <c r="HST115" s="2"/>
      <c r="HSU115" s="2"/>
      <c r="HSV115" s="5"/>
      <c r="HSW115" s="5"/>
      <c r="HSX115" s="5"/>
      <c r="HSY115" s="5"/>
      <c r="HSZ115" s="5"/>
      <c r="HTA115" s="1"/>
      <c r="HTB115" s="2"/>
      <c r="HTC115" s="2"/>
      <c r="HTD115" s="5"/>
      <c r="HTE115" s="5"/>
      <c r="HTF115" s="5"/>
      <c r="HTG115" s="5"/>
      <c r="HTH115" s="5"/>
      <c r="HTI115" s="1"/>
      <c r="HTJ115" s="2"/>
      <c r="HTK115" s="2"/>
      <c r="HTL115" s="5"/>
      <c r="HTM115" s="5"/>
      <c r="HTN115" s="5"/>
      <c r="HTO115" s="5"/>
      <c r="HTP115" s="5"/>
      <c r="HTQ115" s="1"/>
      <c r="HTR115" s="2"/>
      <c r="HTS115" s="2"/>
      <c r="HTT115" s="5"/>
      <c r="HTU115" s="5"/>
      <c r="HTV115" s="5"/>
      <c r="HTW115" s="5"/>
      <c r="HTX115" s="5"/>
      <c r="HTY115" s="1"/>
      <c r="HTZ115" s="2"/>
      <c r="HUA115" s="2"/>
      <c r="HUB115" s="5"/>
      <c r="HUC115" s="5"/>
      <c r="HUD115" s="5"/>
      <c r="HUE115" s="5"/>
      <c r="HUF115" s="5"/>
      <c r="HUG115" s="1"/>
      <c r="HUH115" s="2"/>
      <c r="HUI115" s="2"/>
      <c r="HUJ115" s="5"/>
      <c r="HUK115" s="5"/>
      <c r="HUL115" s="5"/>
      <c r="HUM115" s="5"/>
      <c r="HUN115" s="5"/>
      <c r="HUO115" s="1"/>
      <c r="HUP115" s="2"/>
      <c r="HUQ115" s="2"/>
      <c r="HUR115" s="5"/>
      <c r="HUS115" s="5"/>
      <c r="HUT115" s="5"/>
      <c r="HUU115" s="5"/>
      <c r="HUV115" s="5"/>
      <c r="HUW115" s="1"/>
      <c r="HUX115" s="2"/>
      <c r="HUY115" s="2"/>
      <c r="HUZ115" s="5"/>
      <c r="HVA115" s="5"/>
      <c r="HVB115" s="5"/>
      <c r="HVC115" s="5"/>
      <c r="HVD115" s="5"/>
      <c r="HVE115" s="1"/>
      <c r="HVF115" s="2"/>
      <c r="HVG115" s="2"/>
      <c r="HVH115" s="5"/>
      <c r="HVI115" s="5"/>
      <c r="HVJ115" s="5"/>
      <c r="HVK115" s="5"/>
      <c r="HVL115" s="5"/>
      <c r="HVM115" s="1"/>
      <c r="HVN115" s="2"/>
      <c r="HVO115" s="2"/>
      <c r="HVP115" s="5"/>
      <c r="HVQ115" s="5"/>
      <c r="HVR115" s="5"/>
      <c r="HVS115" s="5"/>
      <c r="HVT115" s="5"/>
      <c r="HVU115" s="1"/>
      <c r="HVV115" s="2"/>
      <c r="HVW115" s="2"/>
      <c r="HVX115" s="5"/>
      <c r="HVY115" s="5"/>
      <c r="HVZ115" s="5"/>
      <c r="HWA115" s="5"/>
      <c r="HWB115" s="5"/>
      <c r="HWC115" s="1"/>
      <c r="HWD115" s="2"/>
      <c r="HWE115" s="2"/>
      <c r="HWF115" s="5"/>
      <c r="HWG115" s="5"/>
      <c r="HWH115" s="5"/>
      <c r="HWI115" s="5"/>
      <c r="HWJ115" s="5"/>
      <c r="HWK115" s="1"/>
      <c r="HWL115" s="2"/>
      <c r="HWM115" s="2"/>
      <c r="HWN115" s="5"/>
      <c r="HWO115" s="5"/>
      <c r="HWP115" s="5"/>
      <c r="HWQ115" s="5"/>
      <c r="HWR115" s="5"/>
      <c r="HWS115" s="1"/>
      <c r="HWT115" s="2"/>
      <c r="HWU115" s="2"/>
      <c r="HWV115" s="5"/>
      <c r="HWW115" s="5"/>
      <c r="HWX115" s="5"/>
      <c r="HWY115" s="5"/>
      <c r="HWZ115" s="5"/>
      <c r="HXA115" s="1"/>
      <c r="HXB115" s="2"/>
      <c r="HXC115" s="2"/>
      <c r="HXD115" s="5"/>
      <c r="HXE115" s="5"/>
      <c r="HXF115" s="5"/>
      <c r="HXG115" s="5"/>
      <c r="HXH115" s="5"/>
      <c r="HXI115" s="1"/>
      <c r="HXJ115" s="2"/>
      <c r="HXK115" s="2"/>
      <c r="HXL115" s="5"/>
      <c r="HXM115" s="5"/>
      <c r="HXN115" s="5"/>
      <c r="HXO115" s="5"/>
      <c r="HXP115" s="5"/>
      <c r="HXQ115" s="1"/>
      <c r="HXR115" s="2"/>
      <c r="HXS115" s="2"/>
      <c r="HXT115" s="5"/>
      <c r="HXU115" s="5"/>
      <c r="HXV115" s="5"/>
      <c r="HXW115" s="5"/>
      <c r="HXX115" s="5"/>
      <c r="HXY115" s="1"/>
      <c r="HXZ115" s="2"/>
      <c r="HYA115" s="2"/>
      <c r="HYB115" s="5"/>
      <c r="HYC115" s="5"/>
      <c r="HYD115" s="5"/>
      <c r="HYE115" s="5"/>
      <c r="HYF115" s="5"/>
      <c r="HYG115" s="1"/>
      <c r="HYH115" s="2"/>
      <c r="HYI115" s="2"/>
      <c r="HYJ115" s="5"/>
      <c r="HYK115" s="5"/>
      <c r="HYL115" s="5"/>
      <c r="HYM115" s="5"/>
      <c r="HYN115" s="5"/>
      <c r="HYO115" s="1"/>
      <c r="HYP115" s="2"/>
      <c r="HYQ115" s="2"/>
      <c r="HYR115" s="5"/>
      <c r="HYS115" s="5"/>
      <c r="HYT115" s="5"/>
      <c r="HYU115" s="5"/>
      <c r="HYV115" s="5"/>
      <c r="HYW115" s="1"/>
      <c r="HYX115" s="2"/>
      <c r="HYY115" s="2"/>
      <c r="HYZ115" s="5"/>
      <c r="HZA115" s="5"/>
      <c r="HZB115" s="5"/>
      <c r="HZC115" s="5"/>
      <c r="HZD115" s="5"/>
      <c r="HZE115" s="1"/>
      <c r="HZF115" s="2"/>
      <c r="HZG115" s="2"/>
      <c r="HZH115" s="5"/>
      <c r="HZI115" s="5"/>
      <c r="HZJ115" s="5"/>
      <c r="HZK115" s="5"/>
      <c r="HZL115" s="5"/>
      <c r="HZM115" s="1"/>
      <c r="HZN115" s="2"/>
      <c r="HZO115" s="2"/>
      <c r="HZP115" s="5"/>
      <c r="HZQ115" s="5"/>
      <c r="HZR115" s="5"/>
      <c r="HZS115" s="5"/>
      <c r="HZT115" s="5"/>
      <c r="HZU115" s="1"/>
      <c r="HZV115" s="2"/>
      <c r="HZW115" s="2"/>
      <c r="HZX115" s="5"/>
      <c r="HZY115" s="5"/>
      <c r="HZZ115" s="5"/>
      <c r="IAA115" s="5"/>
      <c r="IAB115" s="5"/>
      <c r="IAC115" s="1"/>
      <c r="IAD115" s="2"/>
      <c r="IAE115" s="2"/>
      <c r="IAF115" s="5"/>
      <c r="IAG115" s="5"/>
      <c r="IAH115" s="5"/>
      <c r="IAI115" s="5"/>
      <c r="IAJ115" s="5"/>
      <c r="IAK115" s="1"/>
      <c r="IAL115" s="2"/>
      <c r="IAM115" s="2"/>
      <c r="IAN115" s="5"/>
      <c r="IAO115" s="5"/>
      <c r="IAP115" s="5"/>
      <c r="IAQ115" s="5"/>
      <c r="IAR115" s="5"/>
      <c r="IAS115" s="1"/>
      <c r="IAT115" s="2"/>
      <c r="IAU115" s="2"/>
      <c r="IAV115" s="5"/>
      <c r="IAW115" s="5"/>
      <c r="IAX115" s="5"/>
      <c r="IAY115" s="5"/>
      <c r="IAZ115" s="5"/>
      <c r="IBA115" s="1"/>
      <c r="IBB115" s="2"/>
      <c r="IBC115" s="2"/>
      <c r="IBD115" s="5"/>
      <c r="IBE115" s="5"/>
      <c r="IBF115" s="5"/>
      <c r="IBG115" s="5"/>
      <c r="IBH115" s="5"/>
      <c r="IBI115" s="1"/>
      <c r="IBJ115" s="2"/>
      <c r="IBK115" s="2"/>
      <c r="IBL115" s="5"/>
      <c r="IBM115" s="5"/>
      <c r="IBN115" s="5"/>
      <c r="IBO115" s="5"/>
      <c r="IBP115" s="5"/>
      <c r="IBQ115" s="1"/>
      <c r="IBR115" s="2"/>
      <c r="IBS115" s="2"/>
      <c r="IBT115" s="5"/>
      <c r="IBU115" s="5"/>
      <c r="IBV115" s="5"/>
      <c r="IBW115" s="5"/>
      <c r="IBX115" s="5"/>
      <c r="IBY115" s="1"/>
      <c r="IBZ115" s="2"/>
      <c r="ICA115" s="2"/>
      <c r="ICB115" s="5"/>
      <c r="ICC115" s="5"/>
      <c r="ICD115" s="5"/>
      <c r="ICE115" s="5"/>
      <c r="ICF115" s="5"/>
      <c r="ICG115" s="1"/>
      <c r="ICH115" s="2"/>
      <c r="ICI115" s="2"/>
      <c r="ICJ115" s="5"/>
      <c r="ICK115" s="5"/>
      <c r="ICL115" s="5"/>
      <c r="ICM115" s="5"/>
      <c r="ICN115" s="5"/>
      <c r="ICO115" s="1"/>
      <c r="ICP115" s="2"/>
      <c r="ICQ115" s="2"/>
      <c r="ICR115" s="5"/>
      <c r="ICS115" s="5"/>
      <c r="ICT115" s="5"/>
      <c r="ICU115" s="5"/>
      <c r="ICV115" s="5"/>
      <c r="ICW115" s="1"/>
      <c r="ICX115" s="2"/>
      <c r="ICY115" s="2"/>
      <c r="ICZ115" s="5"/>
      <c r="IDA115" s="5"/>
      <c r="IDB115" s="5"/>
      <c r="IDC115" s="5"/>
      <c r="IDD115" s="5"/>
      <c r="IDE115" s="1"/>
      <c r="IDF115" s="2"/>
      <c r="IDG115" s="2"/>
      <c r="IDH115" s="5"/>
      <c r="IDI115" s="5"/>
      <c r="IDJ115" s="5"/>
      <c r="IDK115" s="5"/>
      <c r="IDL115" s="5"/>
      <c r="IDM115" s="1"/>
      <c r="IDN115" s="2"/>
      <c r="IDO115" s="2"/>
      <c r="IDP115" s="5"/>
      <c r="IDQ115" s="5"/>
      <c r="IDR115" s="5"/>
      <c r="IDS115" s="5"/>
      <c r="IDT115" s="5"/>
      <c r="IDU115" s="1"/>
      <c r="IDV115" s="2"/>
      <c r="IDW115" s="2"/>
      <c r="IDX115" s="5"/>
      <c r="IDY115" s="5"/>
      <c r="IDZ115" s="5"/>
      <c r="IEA115" s="5"/>
      <c r="IEB115" s="5"/>
      <c r="IEC115" s="1"/>
      <c r="IED115" s="2"/>
      <c r="IEE115" s="2"/>
      <c r="IEF115" s="5"/>
      <c r="IEG115" s="5"/>
      <c r="IEH115" s="5"/>
      <c r="IEI115" s="5"/>
      <c r="IEJ115" s="5"/>
      <c r="IEK115" s="1"/>
      <c r="IEL115" s="2"/>
      <c r="IEM115" s="2"/>
      <c r="IEN115" s="5"/>
      <c r="IEO115" s="5"/>
      <c r="IEP115" s="5"/>
      <c r="IEQ115" s="5"/>
      <c r="IER115" s="5"/>
      <c r="IES115" s="1"/>
      <c r="IET115" s="2"/>
      <c r="IEU115" s="2"/>
      <c r="IEV115" s="5"/>
      <c r="IEW115" s="5"/>
      <c r="IEX115" s="5"/>
      <c r="IEY115" s="5"/>
      <c r="IEZ115" s="5"/>
      <c r="IFA115" s="1"/>
      <c r="IFB115" s="2"/>
      <c r="IFC115" s="2"/>
      <c r="IFD115" s="5"/>
      <c r="IFE115" s="5"/>
      <c r="IFF115" s="5"/>
      <c r="IFG115" s="5"/>
      <c r="IFH115" s="5"/>
      <c r="IFI115" s="1"/>
      <c r="IFJ115" s="2"/>
      <c r="IFK115" s="2"/>
      <c r="IFL115" s="5"/>
      <c r="IFM115" s="5"/>
      <c r="IFN115" s="5"/>
      <c r="IFO115" s="5"/>
      <c r="IFP115" s="5"/>
      <c r="IFQ115" s="1"/>
      <c r="IFR115" s="2"/>
      <c r="IFS115" s="2"/>
      <c r="IFT115" s="5"/>
      <c r="IFU115" s="5"/>
      <c r="IFV115" s="5"/>
      <c r="IFW115" s="5"/>
      <c r="IFX115" s="5"/>
      <c r="IFY115" s="1"/>
      <c r="IFZ115" s="2"/>
      <c r="IGA115" s="2"/>
      <c r="IGB115" s="5"/>
      <c r="IGC115" s="5"/>
      <c r="IGD115" s="5"/>
      <c r="IGE115" s="5"/>
      <c r="IGF115" s="5"/>
      <c r="IGG115" s="1"/>
      <c r="IGH115" s="2"/>
      <c r="IGI115" s="2"/>
      <c r="IGJ115" s="5"/>
      <c r="IGK115" s="5"/>
      <c r="IGL115" s="5"/>
      <c r="IGM115" s="5"/>
      <c r="IGN115" s="5"/>
      <c r="IGO115" s="1"/>
      <c r="IGP115" s="2"/>
      <c r="IGQ115" s="2"/>
      <c r="IGR115" s="5"/>
      <c r="IGS115" s="5"/>
      <c r="IGT115" s="5"/>
      <c r="IGU115" s="5"/>
      <c r="IGV115" s="5"/>
      <c r="IGW115" s="1"/>
      <c r="IGX115" s="2"/>
      <c r="IGY115" s="2"/>
      <c r="IGZ115" s="5"/>
      <c r="IHA115" s="5"/>
      <c r="IHB115" s="5"/>
      <c r="IHC115" s="5"/>
      <c r="IHD115" s="5"/>
      <c r="IHE115" s="1"/>
      <c r="IHF115" s="2"/>
      <c r="IHG115" s="2"/>
      <c r="IHH115" s="5"/>
      <c r="IHI115" s="5"/>
      <c r="IHJ115" s="5"/>
      <c r="IHK115" s="5"/>
      <c r="IHL115" s="5"/>
      <c r="IHM115" s="1"/>
      <c r="IHN115" s="2"/>
      <c r="IHO115" s="2"/>
      <c r="IHP115" s="5"/>
      <c r="IHQ115" s="5"/>
      <c r="IHR115" s="5"/>
      <c r="IHS115" s="5"/>
      <c r="IHT115" s="5"/>
      <c r="IHU115" s="1"/>
      <c r="IHV115" s="2"/>
      <c r="IHW115" s="2"/>
      <c r="IHX115" s="5"/>
      <c r="IHY115" s="5"/>
      <c r="IHZ115" s="5"/>
      <c r="IIA115" s="5"/>
      <c r="IIB115" s="5"/>
      <c r="IIC115" s="1"/>
      <c r="IID115" s="2"/>
      <c r="IIE115" s="2"/>
      <c r="IIF115" s="5"/>
      <c r="IIG115" s="5"/>
      <c r="IIH115" s="5"/>
      <c r="III115" s="5"/>
      <c r="IIJ115" s="5"/>
      <c r="IIK115" s="1"/>
      <c r="IIL115" s="2"/>
      <c r="IIM115" s="2"/>
      <c r="IIN115" s="5"/>
      <c r="IIO115" s="5"/>
      <c r="IIP115" s="5"/>
      <c r="IIQ115" s="5"/>
      <c r="IIR115" s="5"/>
      <c r="IIS115" s="1"/>
      <c r="IIT115" s="2"/>
      <c r="IIU115" s="2"/>
      <c r="IIV115" s="5"/>
      <c r="IIW115" s="5"/>
      <c r="IIX115" s="5"/>
      <c r="IIY115" s="5"/>
      <c r="IIZ115" s="5"/>
      <c r="IJA115" s="1"/>
      <c r="IJB115" s="2"/>
      <c r="IJC115" s="2"/>
      <c r="IJD115" s="5"/>
      <c r="IJE115" s="5"/>
      <c r="IJF115" s="5"/>
      <c r="IJG115" s="5"/>
      <c r="IJH115" s="5"/>
      <c r="IJI115" s="1"/>
      <c r="IJJ115" s="2"/>
      <c r="IJK115" s="2"/>
      <c r="IJL115" s="5"/>
      <c r="IJM115" s="5"/>
      <c r="IJN115" s="5"/>
      <c r="IJO115" s="5"/>
      <c r="IJP115" s="5"/>
      <c r="IJQ115" s="1"/>
      <c r="IJR115" s="2"/>
      <c r="IJS115" s="2"/>
      <c r="IJT115" s="5"/>
      <c r="IJU115" s="5"/>
      <c r="IJV115" s="5"/>
      <c r="IJW115" s="5"/>
      <c r="IJX115" s="5"/>
      <c r="IJY115" s="1"/>
      <c r="IJZ115" s="2"/>
      <c r="IKA115" s="2"/>
      <c r="IKB115" s="5"/>
      <c r="IKC115" s="5"/>
      <c r="IKD115" s="5"/>
      <c r="IKE115" s="5"/>
      <c r="IKF115" s="5"/>
      <c r="IKG115" s="1"/>
      <c r="IKH115" s="2"/>
      <c r="IKI115" s="2"/>
      <c r="IKJ115" s="5"/>
      <c r="IKK115" s="5"/>
      <c r="IKL115" s="5"/>
      <c r="IKM115" s="5"/>
      <c r="IKN115" s="5"/>
      <c r="IKO115" s="1"/>
      <c r="IKP115" s="2"/>
      <c r="IKQ115" s="2"/>
      <c r="IKR115" s="5"/>
      <c r="IKS115" s="5"/>
      <c r="IKT115" s="5"/>
      <c r="IKU115" s="5"/>
      <c r="IKV115" s="5"/>
      <c r="IKW115" s="1"/>
      <c r="IKX115" s="2"/>
      <c r="IKY115" s="2"/>
      <c r="IKZ115" s="5"/>
      <c r="ILA115" s="5"/>
      <c r="ILB115" s="5"/>
      <c r="ILC115" s="5"/>
      <c r="ILD115" s="5"/>
      <c r="ILE115" s="1"/>
      <c r="ILF115" s="2"/>
      <c r="ILG115" s="2"/>
      <c r="ILH115" s="5"/>
      <c r="ILI115" s="5"/>
      <c r="ILJ115" s="5"/>
      <c r="ILK115" s="5"/>
      <c r="ILL115" s="5"/>
      <c r="ILM115" s="1"/>
      <c r="ILN115" s="2"/>
      <c r="ILO115" s="2"/>
      <c r="ILP115" s="5"/>
      <c r="ILQ115" s="5"/>
      <c r="ILR115" s="5"/>
      <c r="ILS115" s="5"/>
      <c r="ILT115" s="5"/>
      <c r="ILU115" s="1"/>
      <c r="ILV115" s="2"/>
      <c r="ILW115" s="2"/>
      <c r="ILX115" s="5"/>
      <c r="ILY115" s="5"/>
      <c r="ILZ115" s="5"/>
      <c r="IMA115" s="5"/>
      <c r="IMB115" s="5"/>
      <c r="IMC115" s="1"/>
      <c r="IMD115" s="2"/>
      <c r="IME115" s="2"/>
      <c r="IMF115" s="5"/>
      <c r="IMG115" s="5"/>
      <c r="IMH115" s="5"/>
      <c r="IMI115" s="5"/>
      <c r="IMJ115" s="5"/>
      <c r="IMK115" s="1"/>
      <c r="IML115" s="2"/>
      <c r="IMM115" s="2"/>
      <c r="IMN115" s="5"/>
      <c r="IMO115" s="5"/>
      <c r="IMP115" s="5"/>
      <c r="IMQ115" s="5"/>
      <c r="IMR115" s="5"/>
      <c r="IMS115" s="1"/>
      <c r="IMT115" s="2"/>
      <c r="IMU115" s="2"/>
      <c r="IMV115" s="5"/>
      <c r="IMW115" s="5"/>
      <c r="IMX115" s="5"/>
      <c r="IMY115" s="5"/>
      <c r="IMZ115" s="5"/>
      <c r="INA115" s="1"/>
      <c r="INB115" s="2"/>
      <c r="INC115" s="2"/>
      <c r="IND115" s="5"/>
      <c r="INE115" s="5"/>
      <c r="INF115" s="5"/>
      <c r="ING115" s="5"/>
      <c r="INH115" s="5"/>
      <c r="INI115" s="1"/>
      <c r="INJ115" s="2"/>
      <c r="INK115" s="2"/>
      <c r="INL115" s="5"/>
      <c r="INM115" s="5"/>
      <c r="INN115" s="5"/>
      <c r="INO115" s="5"/>
      <c r="INP115" s="5"/>
      <c r="INQ115" s="1"/>
      <c r="INR115" s="2"/>
      <c r="INS115" s="2"/>
      <c r="INT115" s="5"/>
      <c r="INU115" s="5"/>
      <c r="INV115" s="5"/>
      <c r="INW115" s="5"/>
      <c r="INX115" s="5"/>
      <c r="INY115" s="1"/>
      <c r="INZ115" s="2"/>
      <c r="IOA115" s="2"/>
      <c r="IOB115" s="5"/>
      <c r="IOC115" s="5"/>
      <c r="IOD115" s="5"/>
      <c r="IOE115" s="5"/>
      <c r="IOF115" s="5"/>
      <c r="IOG115" s="1"/>
      <c r="IOH115" s="2"/>
      <c r="IOI115" s="2"/>
      <c r="IOJ115" s="5"/>
      <c r="IOK115" s="5"/>
      <c r="IOL115" s="5"/>
      <c r="IOM115" s="5"/>
      <c r="ION115" s="5"/>
      <c r="IOO115" s="1"/>
      <c r="IOP115" s="2"/>
      <c r="IOQ115" s="2"/>
      <c r="IOR115" s="5"/>
      <c r="IOS115" s="5"/>
      <c r="IOT115" s="5"/>
      <c r="IOU115" s="5"/>
      <c r="IOV115" s="5"/>
      <c r="IOW115" s="1"/>
      <c r="IOX115" s="2"/>
      <c r="IOY115" s="2"/>
      <c r="IOZ115" s="5"/>
      <c r="IPA115" s="5"/>
      <c r="IPB115" s="5"/>
      <c r="IPC115" s="5"/>
      <c r="IPD115" s="5"/>
      <c r="IPE115" s="1"/>
      <c r="IPF115" s="2"/>
      <c r="IPG115" s="2"/>
      <c r="IPH115" s="5"/>
      <c r="IPI115" s="5"/>
      <c r="IPJ115" s="5"/>
      <c r="IPK115" s="5"/>
      <c r="IPL115" s="5"/>
      <c r="IPM115" s="1"/>
      <c r="IPN115" s="2"/>
      <c r="IPO115" s="2"/>
      <c r="IPP115" s="5"/>
      <c r="IPQ115" s="5"/>
      <c r="IPR115" s="5"/>
      <c r="IPS115" s="5"/>
      <c r="IPT115" s="5"/>
      <c r="IPU115" s="1"/>
      <c r="IPV115" s="2"/>
      <c r="IPW115" s="2"/>
      <c r="IPX115" s="5"/>
      <c r="IPY115" s="5"/>
      <c r="IPZ115" s="5"/>
      <c r="IQA115" s="5"/>
      <c r="IQB115" s="5"/>
      <c r="IQC115" s="1"/>
      <c r="IQD115" s="2"/>
      <c r="IQE115" s="2"/>
      <c r="IQF115" s="5"/>
      <c r="IQG115" s="5"/>
      <c r="IQH115" s="5"/>
      <c r="IQI115" s="5"/>
      <c r="IQJ115" s="5"/>
      <c r="IQK115" s="1"/>
      <c r="IQL115" s="2"/>
      <c r="IQM115" s="2"/>
      <c r="IQN115" s="5"/>
      <c r="IQO115" s="5"/>
      <c r="IQP115" s="5"/>
      <c r="IQQ115" s="5"/>
      <c r="IQR115" s="5"/>
      <c r="IQS115" s="1"/>
      <c r="IQT115" s="2"/>
      <c r="IQU115" s="2"/>
      <c r="IQV115" s="5"/>
      <c r="IQW115" s="5"/>
      <c r="IQX115" s="5"/>
      <c r="IQY115" s="5"/>
      <c r="IQZ115" s="5"/>
      <c r="IRA115" s="1"/>
      <c r="IRB115" s="2"/>
      <c r="IRC115" s="2"/>
      <c r="IRD115" s="5"/>
      <c r="IRE115" s="5"/>
      <c r="IRF115" s="5"/>
      <c r="IRG115" s="5"/>
      <c r="IRH115" s="5"/>
      <c r="IRI115" s="1"/>
      <c r="IRJ115" s="2"/>
      <c r="IRK115" s="2"/>
      <c r="IRL115" s="5"/>
      <c r="IRM115" s="5"/>
      <c r="IRN115" s="5"/>
      <c r="IRO115" s="5"/>
      <c r="IRP115" s="5"/>
      <c r="IRQ115" s="1"/>
      <c r="IRR115" s="2"/>
      <c r="IRS115" s="2"/>
      <c r="IRT115" s="5"/>
      <c r="IRU115" s="5"/>
      <c r="IRV115" s="5"/>
      <c r="IRW115" s="5"/>
      <c r="IRX115" s="5"/>
      <c r="IRY115" s="1"/>
      <c r="IRZ115" s="2"/>
      <c r="ISA115" s="2"/>
      <c r="ISB115" s="5"/>
      <c r="ISC115" s="5"/>
      <c r="ISD115" s="5"/>
      <c r="ISE115" s="5"/>
      <c r="ISF115" s="5"/>
      <c r="ISG115" s="1"/>
      <c r="ISH115" s="2"/>
      <c r="ISI115" s="2"/>
      <c r="ISJ115" s="5"/>
      <c r="ISK115" s="5"/>
      <c r="ISL115" s="5"/>
      <c r="ISM115" s="5"/>
      <c r="ISN115" s="5"/>
      <c r="ISO115" s="1"/>
      <c r="ISP115" s="2"/>
      <c r="ISQ115" s="2"/>
      <c r="ISR115" s="5"/>
      <c r="ISS115" s="5"/>
      <c r="IST115" s="5"/>
      <c r="ISU115" s="5"/>
      <c r="ISV115" s="5"/>
      <c r="ISW115" s="1"/>
      <c r="ISX115" s="2"/>
      <c r="ISY115" s="2"/>
      <c r="ISZ115" s="5"/>
      <c r="ITA115" s="5"/>
      <c r="ITB115" s="5"/>
      <c r="ITC115" s="5"/>
      <c r="ITD115" s="5"/>
      <c r="ITE115" s="1"/>
      <c r="ITF115" s="2"/>
      <c r="ITG115" s="2"/>
      <c r="ITH115" s="5"/>
      <c r="ITI115" s="5"/>
      <c r="ITJ115" s="5"/>
      <c r="ITK115" s="5"/>
      <c r="ITL115" s="5"/>
      <c r="ITM115" s="1"/>
      <c r="ITN115" s="2"/>
      <c r="ITO115" s="2"/>
      <c r="ITP115" s="5"/>
      <c r="ITQ115" s="5"/>
      <c r="ITR115" s="5"/>
      <c r="ITS115" s="5"/>
      <c r="ITT115" s="5"/>
      <c r="ITU115" s="1"/>
      <c r="ITV115" s="2"/>
      <c r="ITW115" s="2"/>
      <c r="ITX115" s="5"/>
      <c r="ITY115" s="5"/>
      <c r="ITZ115" s="5"/>
      <c r="IUA115" s="5"/>
      <c r="IUB115" s="5"/>
      <c r="IUC115" s="1"/>
      <c r="IUD115" s="2"/>
      <c r="IUE115" s="2"/>
      <c r="IUF115" s="5"/>
      <c r="IUG115" s="5"/>
      <c r="IUH115" s="5"/>
      <c r="IUI115" s="5"/>
      <c r="IUJ115" s="5"/>
      <c r="IUK115" s="1"/>
      <c r="IUL115" s="2"/>
      <c r="IUM115" s="2"/>
      <c r="IUN115" s="5"/>
      <c r="IUO115" s="5"/>
      <c r="IUP115" s="5"/>
      <c r="IUQ115" s="5"/>
      <c r="IUR115" s="5"/>
      <c r="IUS115" s="1"/>
      <c r="IUT115" s="2"/>
      <c r="IUU115" s="2"/>
      <c r="IUV115" s="5"/>
      <c r="IUW115" s="5"/>
      <c r="IUX115" s="5"/>
      <c r="IUY115" s="5"/>
      <c r="IUZ115" s="5"/>
      <c r="IVA115" s="1"/>
      <c r="IVB115" s="2"/>
      <c r="IVC115" s="2"/>
      <c r="IVD115" s="5"/>
      <c r="IVE115" s="5"/>
      <c r="IVF115" s="5"/>
      <c r="IVG115" s="5"/>
      <c r="IVH115" s="5"/>
      <c r="IVI115" s="1"/>
      <c r="IVJ115" s="2"/>
      <c r="IVK115" s="2"/>
      <c r="IVL115" s="5"/>
      <c r="IVM115" s="5"/>
      <c r="IVN115" s="5"/>
      <c r="IVO115" s="5"/>
      <c r="IVP115" s="5"/>
      <c r="IVQ115" s="1"/>
      <c r="IVR115" s="2"/>
      <c r="IVS115" s="2"/>
      <c r="IVT115" s="5"/>
      <c r="IVU115" s="5"/>
      <c r="IVV115" s="5"/>
      <c r="IVW115" s="5"/>
      <c r="IVX115" s="5"/>
      <c r="IVY115" s="1"/>
      <c r="IVZ115" s="2"/>
      <c r="IWA115" s="2"/>
      <c r="IWB115" s="5"/>
      <c r="IWC115" s="5"/>
      <c r="IWD115" s="5"/>
      <c r="IWE115" s="5"/>
      <c r="IWF115" s="5"/>
      <c r="IWG115" s="1"/>
      <c r="IWH115" s="2"/>
      <c r="IWI115" s="2"/>
      <c r="IWJ115" s="5"/>
      <c r="IWK115" s="5"/>
      <c r="IWL115" s="5"/>
      <c r="IWM115" s="5"/>
      <c r="IWN115" s="5"/>
      <c r="IWO115" s="1"/>
      <c r="IWP115" s="2"/>
      <c r="IWQ115" s="2"/>
      <c r="IWR115" s="5"/>
      <c r="IWS115" s="5"/>
      <c r="IWT115" s="5"/>
      <c r="IWU115" s="5"/>
      <c r="IWV115" s="5"/>
      <c r="IWW115" s="1"/>
      <c r="IWX115" s="2"/>
      <c r="IWY115" s="2"/>
      <c r="IWZ115" s="5"/>
      <c r="IXA115" s="5"/>
      <c r="IXB115" s="5"/>
      <c r="IXC115" s="5"/>
      <c r="IXD115" s="5"/>
      <c r="IXE115" s="1"/>
      <c r="IXF115" s="2"/>
      <c r="IXG115" s="2"/>
      <c r="IXH115" s="5"/>
      <c r="IXI115" s="5"/>
      <c r="IXJ115" s="5"/>
      <c r="IXK115" s="5"/>
      <c r="IXL115" s="5"/>
      <c r="IXM115" s="1"/>
      <c r="IXN115" s="2"/>
      <c r="IXO115" s="2"/>
      <c r="IXP115" s="5"/>
      <c r="IXQ115" s="5"/>
      <c r="IXR115" s="5"/>
      <c r="IXS115" s="5"/>
      <c r="IXT115" s="5"/>
      <c r="IXU115" s="1"/>
      <c r="IXV115" s="2"/>
      <c r="IXW115" s="2"/>
      <c r="IXX115" s="5"/>
      <c r="IXY115" s="5"/>
      <c r="IXZ115" s="5"/>
      <c r="IYA115" s="5"/>
      <c r="IYB115" s="5"/>
      <c r="IYC115" s="1"/>
      <c r="IYD115" s="2"/>
      <c r="IYE115" s="2"/>
      <c r="IYF115" s="5"/>
      <c r="IYG115" s="5"/>
      <c r="IYH115" s="5"/>
      <c r="IYI115" s="5"/>
      <c r="IYJ115" s="5"/>
      <c r="IYK115" s="1"/>
      <c r="IYL115" s="2"/>
      <c r="IYM115" s="2"/>
      <c r="IYN115" s="5"/>
      <c r="IYO115" s="5"/>
      <c r="IYP115" s="5"/>
      <c r="IYQ115" s="5"/>
      <c r="IYR115" s="5"/>
      <c r="IYS115" s="1"/>
      <c r="IYT115" s="2"/>
      <c r="IYU115" s="2"/>
      <c r="IYV115" s="5"/>
      <c r="IYW115" s="5"/>
      <c r="IYX115" s="5"/>
      <c r="IYY115" s="5"/>
      <c r="IYZ115" s="5"/>
      <c r="IZA115" s="1"/>
      <c r="IZB115" s="2"/>
      <c r="IZC115" s="2"/>
      <c r="IZD115" s="5"/>
      <c r="IZE115" s="5"/>
      <c r="IZF115" s="5"/>
      <c r="IZG115" s="5"/>
      <c r="IZH115" s="5"/>
      <c r="IZI115" s="1"/>
      <c r="IZJ115" s="2"/>
      <c r="IZK115" s="2"/>
      <c r="IZL115" s="5"/>
      <c r="IZM115" s="5"/>
      <c r="IZN115" s="5"/>
      <c r="IZO115" s="5"/>
      <c r="IZP115" s="5"/>
      <c r="IZQ115" s="1"/>
      <c r="IZR115" s="2"/>
      <c r="IZS115" s="2"/>
      <c r="IZT115" s="5"/>
      <c r="IZU115" s="5"/>
      <c r="IZV115" s="5"/>
      <c r="IZW115" s="5"/>
      <c r="IZX115" s="5"/>
      <c r="IZY115" s="1"/>
      <c r="IZZ115" s="2"/>
      <c r="JAA115" s="2"/>
      <c r="JAB115" s="5"/>
      <c r="JAC115" s="5"/>
      <c r="JAD115" s="5"/>
      <c r="JAE115" s="5"/>
      <c r="JAF115" s="5"/>
      <c r="JAG115" s="1"/>
      <c r="JAH115" s="2"/>
      <c r="JAI115" s="2"/>
      <c r="JAJ115" s="5"/>
      <c r="JAK115" s="5"/>
      <c r="JAL115" s="5"/>
      <c r="JAM115" s="5"/>
      <c r="JAN115" s="5"/>
      <c r="JAO115" s="1"/>
      <c r="JAP115" s="2"/>
      <c r="JAQ115" s="2"/>
      <c r="JAR115" s="5"/>
      <c r="JAS115" s="5"/>
      <c r="JAT115" s="5"/>
      <c r="JAU115" s="5"/>
      <c r="JAV115" s="5"/>
      <c r="JAW115" s="1"/>
      <c r="JAX115" s="2"/>
      <c r="JAY115" s="2"/>
      <c r="JAZ115" s="5"/>
      <c r="JBA115" s="5"/>
      <c r="JBB115" s="5"/>
      <c r="JBC115" s="5"/>
      <c r="JBD115" s="5"/>
      <c r="JBE115" s="1"/>
      <c r="JBF115" s="2"/>
      <c r="JBG115" s="2"/>
      <c r="JBH115" s="5"/>
      <c r="JBI115" s="5"/>
      <c r="JBJ115" s="5"/>
      <c r="JBK115" s="5"/>
      <c r="JBL115" s="5"/>
      <c r="JBM115" s="1"/>
      <c r="JBN115" s="2"/>
      <c r="JBO115" s="2"/>
      <c r="JBP115" s="5"/>
      <c r="JBQ115" s="5"/>
      <c r="JBR115" s="5"/>
      <c r="JBS115" s="5"/>
      <c r="JBT115" s="5"/>
      <c r="JBU115" s="1"/>
      <c r="JBV115" s="2"/>
      <c r="JBW115" s="2"/>
      <c r="JBX115" s="5"/>
      <c r="JBY115" s="5"/>
      <c r="JBZ115" s="5"/>
      <c r="JCA115" s="5"/>
      <c r="JCB115" s="5"/>
      <c r="JCC115" s="1"/>
      <c r="JCD115" s="2"/>
      <c r="JCE115" s="2"/>
      <c r="JCF115" s="5"/>
      <c r="JCG115" s="5"/>
      <c r="JCH115" s="5"/>
      <c r="JCI115" s="5"/>
      <c r="JCJ115" s="5"/>
      <c r="JCK115" s="1"/>
      <c r="JCL115" s="2"/>
      <c r="JCM115" s="2"/>
      <c r="JCN115" s="5"/>
      <c r="JCO115" s="5"/>
      <c r="JCP115" s="5"/>
      <c r="JCQ115" s="5"/>
      <c r="JCR115" s="5"/>
      <c r="JCS115" s="1"/>
      <c r="JCT115" s="2"/>
      <c r="JCU115" s="2"/>
      <c r="JCV115" s="5"/>
      <c r="JCW115" s="5"/>
      <c r="JCX115" s="5"/>
      <c r="JCY115" s="5"/>
      <c r="JCZ115" s="5"/>
      <c r="JDA115" s="1"/>
      <c r="JDB115" s="2"/>
      <c r="JDC115" s="2"/>
      <c r="JDD115" s="5"/>
      <c r="JDE115" s="5"/>
      <c r="JDF115" s="5"/>
      <c r="JDG115" s="5"/>
      <c r="JDH115" s="5"/>
      <c r="JDI115" s="1"/>
      <c r="JDJ115" s="2"/>
      <c r="JDK115" s="2"/>
      <c r="JDL115" s="5"/>
      <c r="JDM115" s="5"/>
      <c r="JDN115" s="5"/>
      <c r="JDO115" s="5"/>
      <c r="JDP115" s="5"/>
      <c r="JDQ115" s="1"/>
      <c r="JDR115" s="2"/>
      <c r="JDS115" s="2"/>
      <c r="JDT115" s="5"/>
      <c r="JDU115" s="5"/>
      <c r="JDV115" s="5"/>
      <c r="JDW115" s="5"/>
      <c r="JDX115" s="5"/>
      <c r="JDY115" s="1"/>
      <c r="JDZ115" s="2"/>
      <c r="JEA115" s="2"/>
      <c r="JEB115" s="5"/>
      <c r="JEC115" s="5"/>
      <c r="JED115" s="5"/>
      <c r="JEE115" s="5"/>
      <c r="JEF115" s="5"/>
      <c r="JEG115" s="1"/>
      <c r="JEH115" s="2"/>
      <c r="JEI115" s="2"/>
      <c r="JEJ115" s="5"/>
      <c r="JEK115" s="5"/>
      <c r="JEL115" s="5"/>
      <c r="JEM115" s="5"/>
      <c r="JEN115" s="5"/>
      <c r="JEO115" s="1"/>
      <c r="JEP115" s="2"/>
      <c r="JEQ115" s="2"/>
      <c r="JER115" s="5"/>
      <c r="JES115" s="5"/>
      <c r="JET115" s="5"/>
      <c r="JEU115" s="5"/>
      <c r="JEV115" s="5"/>
      <c r="JEW115" s="1"/>
      <c r="JEX115" s="2"/>
      <c r="JEY115" s="2"/>
      <c r="JEZ115" s="5"/>
      <c r="JFA115" s="5"/>
      <c r="JFB115" s="5"/>
      <c r="JFC115" s="5"/>
      <c r="JFD115" s="5"/>
      <c r="JFE115" s="1"/>
      <c r="JFF115" s="2"/>
      <c r="JFG115" s="2"/>
      <c r="JFH115" s="5"/>
      <c r="JFI115" s="5"/>
      <c r="JFJ115" s="5"/>
      <c r="JFK115" s="5"/>
      <c r="JFL115" s="5"/>
      <c r="JFM115" s="1"/>
      <c r="JFN115" s="2"/>
      <c r="JFO115" s="2"/>
      <c r="JFP115" s="5"/>
      <c r="JFQ115" s="5"/>
      <c r="JFR115" s="5"/>
      <c r="JFS115" s="5"/>
      <c r="JFT115" s="5"/>
      <c r="JFU115" s="1"/>
      <c r="JFV115" s="2"/>
      <c r="JFW115" s="2"/>
      <c r="JFX115" s="5"/>
      <c r="JFY115" s="5"/>
      <c r="JFZ115" s="5"/>
      <c r="JGA115" s="5"/>
      <c r="JGB115" s="5"/>
      <c r="JGC115" s="1"/>
      <c r="JGD115" s="2"/>
      <c r="JGE115" s="2"/>
      <c r="JGF115" s="5"/>
      <c r="JGG115" s="5"/>
      <c r="JGH115" s="5"/>
      <c r="JGI115" s="5"/>
      <c r="JGJ115" s="5"/>
      <c r="JGK115" s="1"/>
      <c r="JGL115" s="2"/>
      <c r="JGM115" s="2"/>
      <c r="JGN115" s="5"/>
      <c r="JGO115" s="5"/>
      <c r="JGP115" s="5"/>
      <c r="JGQ115" s="5"/>
      <c r="JGR115" s="5"/>
      <c r="JGS115" s="1"/>
      <c r="JGT115" s="2"/>
      <c r="JGU115" s="2"/>
      <c r="JGV115" s="5"/>
      <c r="JGW115" s="5"/>
      <c r="JGX115" s="5"/>
      <c r="JGY115" s="5"/>
      <c r="JGZ115" s="5"/>
      <c r="JHA115" s="1"/>
      <c r="JHB115" s="2"/>
      <c r="JHC115" s="2"/>
      <c r="JHD115" s="5"/>
      <c r="JHE115" s="5"/>
      <c r="JHF115" s="5"/>
      <c r="JHG115" s="5"/>
      <c r="JHH115" s="5"/>
      <c r="JHI115" s="1"/>
      <c r="JHJ115" s="2"/>
      <c r="JHK115" s="2"/>
      <c r="JHL115" s="5"/>
      <c r="JHM115" s="5"/>
      <c r="JHN115" s="5"/>
      <c r="JHO115" s="5"/>
      <c r="JHP115" s="5"/>
      <c r="JHQ115" s="1"/>
      <c r="JHR115" s="2"/>
      <c r="JHS115" s="2"/>
      <c r="JHT115" s="5"/>
      <c r="JHU115" s="5"/>
      <c r="JHV115" s="5"/>
      <c r="JHW115" s="5"/>
      <c r="JHX115" s="5"/>
      <c r="JHY115" s="1"/>
      <c r="JHZ115" s="2"/>
      <c r="JIA115" s="2"/>
      <c r="JIB115" s="5"/>
      <c r="JIC115" s="5"/>
      <c r="JID115" s="5"/>
      <c r="JIE115" s="5"/>
      <c r="JIF115" s="5"/>
      <c r="JIG115" s="1"/>
      <c r="JIH115" s="2"/>
      <c r="JII115" s="2"/>
      <c r="JIJ115" s="5"/>
      <c r="JIK115" s="5"/>
      <c r="JIL115" s="5"/>
      <c r="JIM115" s="5"/>
      <c r="JIN115" s="5"/>
      <c r="JIO115" s="1"/>
      <c r="JIP115" s="2"/>
      <c r="JIQ115" s="2"/>
      <c r="JIR115" s="5"/>
      <c r="JIS115" s="5"/>
      <c r="JIT115" s="5"/>
      <c r="JIU115" s="5"/>
      <c r="JIV115" s="5"/>
      <c r="JIW115" s="1"/>
      <c r="JIX115" s="2"/>
      <c r="JIY115" s="2"/>
      <c r="JIZ115" s="5"/>
      <c r="JJA115" s="5"/>
      <c r="JJB115" s="5"/>
      <c r="JJC115" s="5"/>
      <c r="JJD115" s="5"/>
      <c r="JJE115" s="1"/>
      <c r="JJF115" s="2"/>
      <c r="JJG115" s="2"/>
      <c r="JJH115" s="5"/>
      <c r="JJI115" s="5"/>
      <c r="JJJ115" s="5"/>
      <c r="JJK115" s="5"/>
      <c r="JJL115" s="5"/>
      <c r="JJM115" s="1"/>
      <c r="JJN115" s="2"/>
      <c r="JJO115" s="2"/>
      <c r="JJP115" s="5"/>
      <c r="JJQ115" s="5"/>
      <c r="JJR115" s="5"/>
      <c r="JJS115" s="5"/>
      <c r="JJT115" s="5"/>
      <c r="JJU115" s="1"/>
      <c r="JJV115" s="2"/>
      <c r="JJW115" s="2"/>
      <c r="JJX115" s="5"/>
      <c r="JJY115" s="5"/>
      <c r="JJZ115" s="5"/>
      <c r="JKA115" s="5"/>
      <c r="JKB115" s="5"/>
      <c r="JKC115" s="1"/>
      <c r="JKD115" s="2"/>
      <c r="JKE115" s="2"/>
      <c r="JKF115" s="5"/>
      <c r="JKG115" s="5"/>
      <c r="JKH115" s="5"/>
      <c r="JKI115" s="5"/>
      <c r="JKJ115" s="5"/>
      <c r="JKK115" s="1"/>
      <c r="JKL115" s="2"/>
      <c r="JKM115" s="2"/>
      <c r="JKN115" s="5"/>
      <c r="JKO115" s="5"/>
      <c r="JKP115" s="5"/>
      <c r="JKQ115" s="5"/>
      <c r="JKR115" s="5"/>
      <c r="JKS115" s="1"/>
      <c r="JKT115" s="2"/>
      <c r="JKU115" s="2"/>
      <c r="JKV115" s="5"/>
      <c r="JKW115" s="5"/>
      <c r="JKX115" s="5"/>
      <c r="JKY115" s="5"/>
      <c r="JKZ115" s="5"/>
      <c r="JLA115" s="1"/>
      <c r="JLB115" s="2"/>
      <c r="JLC115" s="2"/>
      <c r="JLD115" s="5"/>
      <c r="JLE115" s="5"/>
      <c r="JLF115" s="5"/>
      <c r="JLG115" s="5"/>
      <c r="JLH115" s="5"/>
      <c r="JLI115" s="1"/>
      <c r="JLJ115" s="2"/>
      <c r="JLK115" s="2"/>
      <c r="JLL115" s="5"/>
      <c r="JLM115" s="5"/>
      <c r="JLN115" s="5"/>
      <c r="JLO115" s="5"/>
      <c r="JLP115" s="5"/>
      <c r="JLQ115" s="1"/>
      <c r="JLR115" s="2"/>
      <c r="JLS115" s="2"/>
      <c r="JLT115" s="5"/>
      <c r="JLU115" s="5"/>
      <c r="JLV115" s="5"/>
      <c r="JLW115" s="5"/>
      <c r="JLX115" s="5"/>
      <c r="JLY115" s="1"/>
      <c r="JLZ115" s="2"/>
      <c r="JMA115" s="2"/>
      <c r="JMB115" s="5"/>
      <c r="JMC115" s="5"/>
      <c r="JMD115" s="5"/>
      <c r="JME115" s="5"/>
      <c r="JMF115" s="5"/>
      <c r="JMG115" s="1"/>
      <c r="JMH115" s="2"/>
      <c r="JMI115" s="2"/>
      <c r="JMJ115" s="5"/>
      <c r="JMK115" s="5"/>
      <c r="JML115" s="5"/>
      <c r="JMM115" s="5"/>
      <c r="JMN115" s="5"/>
      <c r="JMO115" s="1"/>
      <c r="JMP115" s="2"/>
      <c r="JMQ115" s="2"/>
      <c r="JMR115" s="5"/>
      <c r="JMS115" s="5"/>
      <c r="JMT115" s="5"/>
      <c r="JMU115" s="5"/>
      <c r="JMV115" s="5"/>
      <c r="JMW115" s="1"/>
      <c r="JMX115" s="2"/>
      <c r="JMY115" s="2"/>
      <c r="JMZ115" s="5"/>
      <c r="JNA115" s="5"/>
      <c r="JNB115" s="5"/>
      <c r="JNC115" s="5"/>
      <c r="JND115" s="5"/>
      <c r="JNE115" s="1"/>
      <c r="JNF115" s="2"/>
      <c r="JNG115" s="2"/>
      <c r="JNH115" s="5"/>
      <c r="JNI115" s="5"/>
      <c r="JNJ115" s="5"/>
      <c r="JNK115" s="5"/>
      <c r="JNL115" s="5"/>
      <c r="JNM115" s="1"/>
      <c r="JNN115" s="2"/>
      <c r="JNO115" s="2"/>
      <c r="JNP115" s="5"/>
      <c r="JNQ115" s="5"/>
      <c r="JNR115" s="5"/>
      <c r="JNS115" s="5"/>
      <c r="JNT115" s="5"/>
      <c r="JNU115" s="1"/>
      <c r="JNV115" s="2"/>
      <c r="JNW115" s="2"/>
      <c r="JNX115" s="5"/>
      <c r="JNY115" s="5"/>
      <c r="JNZ115" s="5"/>
      <c r="JOA115" s="5"/>
      <c r="JOB115" s="5"/>
      <c r="JOC115" s="1"/>
      <c r="JOD115" s="2"/>
      <c r="JOE115" s="2"/>
      <c r="JOF115" s="5"/>
      <c r="JOG115" s="5"/>
      <c r="JOH115" s="5"/>
      <c r="JOI115" s="5"/>
      <c r="JOJ115" s="5"/>
      <c r="JOK115" s="1"/>
      <c r="JOL115" s="2"/>
      <c r="JOM115" s="2"/>
      <c r="JON115" s="5"/>
      <c r="JOO115" s="5"/>
      <c r="JOP115" s="5"/>
      <c r="JOQ115" s="5"/>
      <c r="JOR115" s="5"/>
      <c r="JOS115" s="1"/>
      <c r="JOT115" s="2"/>
      <c r="JOU115" s="2"/>
      <c r="JOV115" s="5"/>
      <c r="JOW115" s="5"/>
      <c r="JOX115" s="5"/>
      <c r="JOY115" s="5"/>
      <c r="JOZ115" s="5"/>
      <c r="JPA115" s="1"/>
      <c r="JPB115" s="2"/>
      <c r="JPC115" s="2"/>
      <c r="JPD115" s="5"/>
      <c r="JPE115" s="5"/>
      <c r="JPF115" s="5"/>
      <c r="JPG115" s="5"/>
      <c r="JPH115" s="5"/>
      <c r="JPI115" s="1"/>
      <c r="JPJ115" s="2"/>
      <c r="JPK115" s="2"/>
      <c r="JPL115" s="5"/>
      <c r="JPM115" s="5"/>
      <c r="JPN115" s="5"/>
      <c r="JPO115" s="5"/>
      <c r="JPP115" s="5"/>
      <c r="JPQ115" s="1"/>
      <c r="JPR115" s="2"/>
      <c r="JPS115" s="2"/>
      <c r="JPT115" s="5"/>
      <c r="JPU115" s="5"/>
      <c r="JPV115" s="5"/>
      <c r="JPW115" s="5"/>
      <c r="JPX115" s="5"/>
      <c r="JPY115" s="1"/>
      <c r="JPZ115" s="2"/>
      <c r="JQA115" s="2"/>
      <c r="JQB115" s="5"/>
      <c r="JQC115" s="5"/>
      <c r="JQD115" s="5"/>
      <c r="JQE115" s="5"/>
      <c r="JQF115" s="5"/>
      <c r="JQG115" s="1"/>
      <c r="JQH115" s="2"/>
      <c r="JQI115" s="2"/>
      <c r="JQJ115" s="5"/>
      <c r="JQK115" s="5"/>
      <c r="JQL115" s="5"/>
      <c r="JQM115" s="5"/>
      <c r="JQN115" s="5"/>
      <c r="JQO115" s="1"/>
      <c r="JQP115" s="2"/>
      <c r="JQQ115" s="2"/>
      <c r="JQR115" s="5"/>
      <c r="JQS115" s="5"/>
      <c r="JQT115" s="5"/>
      <c r="JQU115" s="5"/>
      <c r="JQV115" s="5"/>
      <c r="JQW115" s="1"/>
      <c r="JQX115" s="2"/>
      <c r="JQY115" s="2"/>
      <c r="JQZ115" s="5"/>
      <c r="JRA115" s="5"/>
      <c r="JRB115" s="5"/>
      <c r="JRC115" s="5"/>
      <c r="JRD115" s="5"/>
      <c r="JRE115" s="1"/>
      <c r="JRF115" s="2"/>
      <c r="JRG115" s="2"/>
      <c r="JRH115" s="5"/>
      <c r="JRI115" s="5"/>
      <c r="JRJ115" s="5"/>
      <c r="JRK115" s="5"/>
      <c r="JRL115" s="5"/>
      <c r="JRM115" s="1"/>
      <c r="JRN115" s="2"/>
      <c r="JRO115" s="2"/>
      <c r="JRP115" s="5"/>
      <c r="JRQ115" s="5"/>
      <c r="JRR115" s="5"/>
      <c r="JRS115" s="5"/>
      <c r="JRT115" s="5"/>
      <c r="JRU115" s="1"/>
      <c r="JRV115" s="2"/>
      <c r="JRW115" s="2"/>
      <c r="JRX115" s="5"/>
      <c r="JRY115" s="5"/>
      <c r="JRZ115" s="5"/>
      <c r="JSA115" s="5"/>
      <c r="JSB115" s="5"/>
      <c r="JSC115" s="1"/>
      <c r="JSD115" s="2"/>
      <c r="JSE115" s="2"/>
      <c r="JSF115" s="5"/>
      <c r="JSG115" s="5"/>
      <c r="JSH115" s="5"/>
      <c r="JSI115" s="5"/>
      <c r="JSJ115" s="5"/>
      <c r="JSK115" s="1"/>
      <c r="JSL115" s="2"/>
      <c r="JSM115" s="2"/>
      <c r="JSN115" s="5"/>
      <c r="JSO115" s="5"/>
      <c r="JSP115" s="5"/>
      <c r="JSQ115" s="5"/>
      <c r="JSR115" s="5"/>
      <c r="JSS115" s="1"/>
      <c r="JST115" s="2"/>
      <c r="JSU115" s="2"/>
      <c r="JSV115" s="5"/>
      <c r="JSW115" s="5"/>
      <c r="JSX115" s="5"/>
      <c r="JSY115" s="5"/>
      <c r="JSZ115" s="5"/>
      <c r="JTA115" s="1"/>
      <c r="JTB115" s="2"/>
      <c r="JTC115" s="2"/>
      <c r="JTD115" s="5"/>
      <c r="JTE115" s="5"/>
      <c r="JTF115" s="5"/>
      <c r="JTG115" s="5"/>
      <c r="JTH115" s="5"/>
      <c r="JTI115" s="1"/>
      <c r="JTJ115" s="2"/>
      <c r="JTK115" s="2"/>
      <c r="JTL115" s="5"/>
      <c r="JTM115" s="5"/>
      <c r="JTN115" s="5"/>
      <c r="JTO115" s="5"/>
      <c r="JTP115" s="5"/>
      <c r="JTQ115" s="1"/>
      <c r="JTR115" s="2"/>
      <c r="JTS115" s="2"/>
      <c r="JTT115" s="5"/>
      <c r="JTU115" s="5"/>
      <c r="JTV115" s="5"/>
      <c r="JTW115" s="5"/>
      <c r="JTX115" s="5"/>
      <c r="JTY115" s="1"/>
      <c r="JTZ115" s="2"/>
      <c r="JUA115" s="2"/>
      <c r="JUB115" s="5"/>
      <c r="JUC115" s="5"/>
      <c r="JUD115" s="5"/>
      <c r="JUE115" s="5"/>
      <c r="JUF115" s="5"/>
      <c r="JUG115" s="1"/>
      <c r="JUH115" s="2"/>
      <c r="JUI115" s="2"/>
      <c r="JUJ115" s="5"/>
      <c r="JUK115" s="5"/>
      <c r="JUL115" s="5"/>
      <c r="JUM115" s="5"/>
      <c r="JUN115" s="5"/>
      <c r="JUO115" s="1"/>
      <c r="JUP115" s="2"/>
      <c r="JUQ115" s="2"/>
      <c r="JUR115" s="5"/>
      <c r="JUS115" s="5"/>
      <c r="JUT115" s="5"/>
      <c r="JUU115" s="5"/>
      <c r="JUV115" s="5"/>
      <c r="JUW115" s="1"/>
      <c r="JUX115" s="2"/>
      <c r="JUY115" s="2"/>
      <c r="JUZ115" s="5"/>
      <c r="JVA115" s="5"/>
      <c r="JVB115" s="5"/>
      <c r="JVC115" s="5"/>
      <c r="JVD115" s="5"/>
      <c r="JVE115" s="1"/>
      <c r="JVF115" s="2"/>
      <c r="JVG115" s="2"/>
      <c r="JVH115" s="5"/>
      <c r="JVI115" s="5"/>
      <c r="JVJ115" s="5"/>
      <c r="JVK115" s="5"/>
      <c r="JVL115" s="5"/>
      <c r="JVM115" s="1"/>
      <c r="JVN115" s="2"/>
      <c r="JVO115" s="2"/>
      <c r="JVP115" s="5"/>
      <c r="JVQ115" s="5"/>
      <c r="JVR115" s="5"/>
      <c r="JVS115" s="5"/>
      <c r="JVT115" s="5"/>
      <c r="JVU115" s="1"/>
      <c r="JVV115" s="2"/>
      <c r="JVW115" s="2"/>
      <c r="JVX115" s="5"/>
      <c r="JVY115" s="5"/>
      <c r="JVZ115" s="5"/>
      <c r="JWA115" s="5"/>
      <c r="JWB115" s="5"/>
      <c r="JWC115" s="1"/>
      <c r="JWD115" s="2"/>
      <c r="JWE115" s="2"/>
      <c r="JWF115" s="5"/>
      <c r="JWG115" s="5"/>
      <c r="JWH115" s="5"/>
      <c r="JWI115" s="5"/>
      <c r="JWJ115" s="5"/>
      <c r="JWK115" s="1"/>
      <c r="JWL115" s="2"/>
      <c r="JWM115" s="2"/>
      <c r="JWN115" s="5"/>
      <c r="JWO115" s="5"/>
      <c r="JWP115" s="5"/>
      <c r="JWQ115" s="5"/>
      <c r="JWR115" s="5"/>
      <c r="JWS115" s="1"/>
      <c r="JWT115" s="2"/>
      <c r="JWU115" s="2"/>
      <c r="JWV115" s="5"/>
      <c r="JWW115" s="5"/>
      <c r="JWX115" s="5"/>
      <c r="JWY115" s="5"/>
      <c r="JWZ115" s="5"/>
      <c r="JXA115" s="1"/>
      <c r="JXB115" s="2"/>
      <c r="JXC115" s="2"/>
      <c r="JXD115" s="5"/>
      <c r="JXE115" s="5"/>
      <c r="JXF115" s="5"/>
      <c r="JXG115" s="5"/>
      <c r="JXH115" s="5"/>
      <c r="JXI115" s="1"/>
      <c r="JXJ115" s="2"/>
      <c r="JXK115" s="2"/>
      <c r="JXL115" s="5"/>
      <c r="JXM115" s="5"/>
      <c r="JXN115" s="5"/>
      <c r="JXO115" s="5"/>
      <c r="JXP115" s="5"/>
      <c r="JXQ115" s="1"/>
      <c r="JXR115" s="2"/>
      <c r="JXS115" s="2"/>
      <c r="JXT115" s="5"/>
      <c r="JXU115" s="5"/>
      <c r="JXV115" s="5"/>
      <c r="JXW115" s="5"/>
      <c r="JXX115" s="5"/>
      <c r="JXY115" s="1"/>
      <c r="JXZ115" s="2"/>
      <c r="JYA115" s="2"/>
      <c r="JYB115" s="5"/>
      <c r="JYC115" s="5"/>
      <c r="JYD115" s="5"/>
      <c r="JYE115" s="5"/>
      <c r="JYF115" s="5"/>
      <c r="JYG115" s="1"/>
      <c r="JYH115" s="2"/>
      <c r="JYI115" s="2"/>
      <c r="JYJ115" s="5"/>
      <c r="JYK115" s="5"/>
      <c r="JYL115" s="5"/>
      <c r="JYM115" s="5"/>
      <c r="JYN115" s="5"/>
      <c r="JYO115" s="1"/>
      <c r="JYP115" s="2"/>
      <c r="JYQ115" s="2"/>
      <c r="JYR115" s="5"/>
      <c r="JYS115" s="5"/>
      <c r="JYT115" s="5"/>
      <c r="JYU115" s="5"/>
      <c r="JYV115" s="5"/>
      <c r="JYW115" s="1"/>
      <c r="JYX115" s="2"/>
      <c r="JYY115" s="2"/>
      <c r="JYZ115" s="5"/>
      <c r="JZA115" s="5"/>
      <c r="JZB115" s="5"/>
      <c r="JZC115" s="5"/>
      <c r="JZD115" s="5"/>
      <c r="JZE115" s="1"/>
      <c r="JZF115" s="2"/>
      <c r="JZG115" s="2"/>
      <c r="JZH115" s="5"/>
      <c r="JZI115" s="5"/>
      <c r="JZJ115" s="5"/>
      <c r="JZK115" s="5"/>
      <c r="JZL115" s="5"/>
      <c r="JZM115" s="1"/>
      <c r="JZN115" s="2"/>
      <c r="JZO115" s="2"/>
      <c r="JZP115" s="5"/>
      <c r="JZQ115" s="5"/>
      <c r="JZR115" s="5"/>
      <c r="JZS115" s="5"/>
      <c r="JZT115" s="5"/>
      <c r="JZU115" s="1"/>
      <c r="JZV115" s="2"/>
      <c r="JZW115" s="2"/>
      <c r="JZX115" s="5"/>
      <c r="JZY115" s="5"/>
      <c r="JZZ115" s="5"/>
      <c r="KAA115" s="5"/>
      <c r="KAB115" s="5"/>
      <c r="KAC115" s="1"/>
      <c r="KAD115" s="2"/>
      <c r="KAE115" s="2"/>
      <c r="KAF115" s="5"/>
      <c r="KAG115" s="5"/>
      <c r="KAH115" s="5"/>
      <c r="KAI115" s="5"/>
      <c r="KAJ115" s="5"/>
      <c r="KAK115" s="1"/>
      <c r="KAL115" s="2"/>
      <c r="KAM115" s="2"/>
      <c r="KAN115" s="5"/>
      <c r="KAO115" s="5"/>
      <c r="KAP115" s="5"/>
      <c r="KAQ115" s="5"/>
      <c r="KAR115" s="5"/>
      <c r="KAS115" s="1"/>
      <c r="KAT115" s="2"/>
      <c r="KAU115" s="2"/>
      <c r="KAV115" s="5"/>
      <c r="KAW115" s="5"/>
      <c r="KAX115" s="5"/>
      <c r="KAY115" s="5"/>
      <c r="KAZ115" s="5"/>
      <c r="KBA115" s="1"/>
      <c r="KBB115" s="2"/>
      <c r="KBC115" s="2"/>
      <c r="KBD115" s="5"/>
      <c r="KBE115" s="5"/>
      <c r="KBF115" s="5"/>
      <c r="KBG115" s="5"/>
      <c r="KBH115" s="5"/>
      <c r="KBI115" s="1"/>
      <c r="KBJ115" s="2"/>
      <c r="KBK115" s="2"/>
      <c r="KBL115" s="5"/>
      <c r="KBM115" s="5"/>
      <c r="KBN115" s="5"/>
      <c r="KBO115" s="5"/>
      <c r="KBP115" s="5"/>
      <c r="KBQ115" s="1"/>
      <c r="KBR115" s="2"/>
      <c r="KBS115" s="2"/>
      <c r="KBT115" s="5"/>
      <c r="KBU115" s="5"/>
      <c r="KBV115" s="5"/>
      <c r="KBW115" s="5"/>
      <c r="KBX115" s="5"/>
      <c r="KBY115" s="1"/>
      <c r="KBZ115" s="2"/>
      <c r="KCA115" s="2"/>
      <c r="KCB115" s="5"/>
      <c r="KCC115" s="5"/>
      <c r="KCD115" s="5"/>
      <c r="KCE115" s="5"/>
      <c r="KCF115" s="5"/>
      <c r="KCG115" s="1"/>
      <c r="KCH115" s="2"/>
      <c r="KCI115" s="2"/>
      <c r="KCJ115" s="5"/>
      <c r="KCK115" s="5"/>
      <c r="KCL115" s="5"/>
      <c r="KCM115" s="5"/>
      <c r="KCN115" s="5"/>
      <c r="KCO115" s="1"/>
      <c r="KCP115" s="2"/>
      <c r="KCQ115" s="2"/>
      <c r="KCR115" s="5"/>
      <c r="KCS115" s="5"/>
      <c r="KCT115" s="5"/>
      <c r="KCU115" s="5"/>
      <c r="KCV115" s="5"/>
      <c r="KCW115" s="1"/>
      <c r="KCX115" s="2"/>
      <c r="KCY115" s="2"/>
      <c r="KCZ115" s="5"/>
      <c r="KDA115" s="5"/>
      <c r="KDB115" s="5"/>
      <c r="KDC115" s="5"/>
      <c r="KDD115" s="5"/>
      <c r="KDE115" s="1"/>
      <c r="KDF115" s="2"/>
      <c r="KDG115" s="2"/>
      <c r="KDH115" s="5"/>
      <c r="KDI115" s="5"/>
      <c r="KDJ115" s="5"/>
      <c r="KDK115" s="5"/>
      <c r="KDL115" s="5"/>
      <c r="KDM115" s="1"/>
      <c r="KDN115" s="2"/>
      <c r="KDO115" s="2"/>
      <c r="KDP115" s="5"/>
      <c r="KDQ115" s="5"/>
      <c r="KDR115" s="5"/>
      <c r="KDS115" s="5"/>
      <c r="KDT115" s="5"/>
      <c r="KDU115" s="1"/>
      <c r="KDV115" s="2"/>
      <c r="KDW115" s="2"/>
      <c r="KDX115" s="5"/>
      <c r="KDY115" s="5"/>
      <c r="KDZ115" s="5"/>
      <c r="KEA115" s="5"/>
      <c r="KEB115" s="5"/>
      <c r="KEC115" s="1"/>
      <c r="KED115" s="2"/>
      <c r="KEE115" s="2"/>
      <c r="KEF115" s="5"/>
      <c r="KEG115" s="5"/>
      <c r="KEH115" s="5"/>
      <c r="KEI115" s="5"/>
      <c r="KEJ115" s="5"/>
      <c r="KEK115" s="1"/>
      <c r="KEL115" s="2"/>
      <c r="KEM115" s="2"/>
      <c r="KEN115" s="5"/>
      <c r="KEO115" s="5"/>
      <c r="KEP115" s="5"/>
      <c r="KEQ115" s="5"/>
      <c r="KER115" s="5"/>
      <c r="KES115" s="1"/>
      <c r="KET115" s="2"/>
      <c r="KEU115" s="2"/>
      <c r="KEV115" s="5"/>
      <c r="KEW115" s="5"/>
      <c r="KEX115" s="5"/>
      <c r="KEY115" s="5"/>
      <c r="KEZ115" s="5"/>
      <c r="KFA115" s="1"/>
      <c r="KFB115" s="2"/>
      <c r="KFC115" s="2"/>
      <c r="KFD115" s="5"/>
      <c r="KFE115" s="5"/>
      <c r="KFF115" s="5"/>
      <c r="KFG115" s="5"/>
      <c r="KFH115" s="5"/>
      <c r="KFI115" s="1"/>
      <c r="KFJ115" s="2"/>
      <c r="KFK115" s="2"/>
      <c r="KFL115" s="5"/>
      <c r="KFM115" s="5"/>
      <c r="KFN115" s="5"/>
      <c r="KFO115" s="5"/>
      <c r="KFP115" s="5"/>
      <c r="KFQ115" s="1"/>
      <c r="KFR115" s="2"/>
      <c r="KFS115" s="2"/>
      <c r="KFT115" s="5"/>
      <c r="KFU115" s="5"/>
      <c r="KFV115" s="5"/>
      <c r="KFW115" s="5"/>
      <c r="KFX115" s="5"/>
      <c r="KFY115" s="1"/>
      <c r="KFZ115" s="2"/>
      <c r="KGA115" s="2"/>
      <c r="KGB115" s="5"/>
      <c r="KGC115" s="5"/>
      <c r="KGD115" s="5"/>
      <c r="KGE115" s="5"/>
      <c r="KGF115" s="5"/>
      <c r="KGG115" s="1"/>
      <c r="KGH115" s="2"/>
      <c r="KGI115" s="2"/>
      <c r="KGJ115" s="5"/>
      <c r="KGK115" s="5"/>
      <c r="KGL115" s="5"/>
      <c r="KGM115" s="5"/>
      <c r="KGN115" s="5"/>
      <c r="KGO115" s="1"/>
      <c r="KGP115" s="2"/>
      <c r="KGQ115" s="2"/>
      <c r="KGR115" s="5"/>
      <c r="KGS115" s="5"/>
      <c r="KGT115" s="5"/>
      <c r="KGU115" s="5"/>
      <c r="KGV115" s="5"/>
      <c r="KGW115" s="1"/>
      <c r="KGX115" s="2"/>
      <c r="KGY115" s="2"/>
      <c r="KGZ115" s="5"/>
      <c r="KHA115" s="5"/>
      <c r="KHB115" s="5"/>
      <c r="KHC115" s="5"/>
      <c r="KHD115" s="5"/>
      <c r="KHE115" s="1"/>
      <c r="KHF115" s="2"/>
      <c r="KHG115" s="2"/>
      <c r="KHH115" s="5"/>
      <c r="KHI115" s="5"/>
      <c r="KHJ115" s="5"/>
      <c r="KHK115" s="5"/>
      <c r="KHL115" s="5"/>
      <c r="KHM115" s="1"/>
      <c r="KHN115" s="2"/>
      <c r="KHO115" s="2"/>
      <c r="KHP115" s="5"/>
      <c r="KHQ115" s="5"/>
      <c r="KHR115" s="5"/>
      <c r="KHS115" s="5"/>
      <c r="KHT115" s="5"/>
      <c r="KHU115" s="1"/>
      <c r="KHV115" s="2"/>
      <c r="KHW115" s="2"/>
      <c r="KHX115" s="5"/>
      <c r="KHY115" s="5"/>
      <c r="KHZ115" s="5"/>
      <c r="KIA115" s="5"/>
      <c r="KIB115" s="5"/>
      <c r="KIC115" s="1"/>
      <c r="KID115" s="2"/>
      <c r="KIE115" s="2"/>
      <c r="KIF115" s="5"/>
      <c r="KIG115" s="5"/>
      <c r="KIH115" s="5"/>
      <c r="KII115" s="5"/>
      <c r="KIJ115" s="5"/>
      <c r="KIK115" s="1"/>
      <c r="KIL115" s="2"/>
      <c r="KIM115" s="2"/>
      <c r="KIN115" s="5"/>
      <c r="KIO115" s="5"/>
      <c r="KIP115" s="5"/>
      <c r="KIQ115" s="5"/>
      <c r="KIR115" s="5"/>
      <c r="KIS115" s="1"/>
      <c r="KIT115" s="2"/>
      <c r="KIU115" s="2"/>
      <c r="KIV115" s="5"/>
      <c r="KIW115" s="5"/>
      <c r="KIX115" s="5"/>
      <c r="KIY115" s="5"/>
      <c r="KIZ115" s="5"/>
      <c r="KJA115" s="1"/>
      <c r="KJB115" s="2"/>
      <c r="KJC115" s="2"/>
      <c r="KJD115" s="5"/>
      <c r="KJE115" s="5"/>
      <c r="KJF115" s="5"/>
      <c r="KJG115" s="5"/>
      <c r="KJH115" s="5"/>
      <c r="KJI115" s="1"/>
      <c r="KJJ115" s="2"/>
      <c r="KJK115" s="2"/>
      <c r="KJL115" s="5"/>
      <c r="KJM115" s="5"/>
      <c r="KJN115" s="5"/>
      <c r="KJO115" s="5"/>
      <c r="KJP115" s="5"/>
      <c r="KJQ115" s="1"/>
      <c r="KJR115" s="2"/>
      <c r="KJS115" s="2"/>
      <c r="KJT115" s="5"/>
      <c r="KJU115" s="5"/>
      <c r="KJV115" s="5"/>
      <c r="KJW115" s="5"/>
      <c r="KJX115" s="5"/>
      <c r="KJY115" s="1"/>
      <c r="KJZ115" s="2"/>
      <c r="KKA115" s="2"/>
      <c r="KKB115" s="5"/>
      <c r="KKC115" s="5"/>
      <c r="KKD115" s="5"/>
      <c r="KKE115" s="5"/>
      <c r="KKF115" s="5"/>
      <c r="KKG115" s="1"/>
      <c r="KKH115" s="2"/>
      <c r="KKI115" s="2"/>
      <c r="KKJ115" s="5"/>
      <c r="KKK115" s="5"/>
      <c r="KKL115" s="5"/>
      <c r="KKM115" s="5"/>
      <c r="KKN115" s="5"/>
      <c r="KKO115" s="1"/>
      <c r="KKP115" s="2"/>
      <c r="KKQ115" s="2"/>
      <c r="KKR115" s="5"/>
      <c r="KKS115" s="5"/>
      <c r="KKT115" s="5"/>
      <c r="KKU115" s="5"/>
      <c r="KKV115" s="5"/>
      <c r="KKW115" s="1"/>
      <c r="KKX115" s="2"/>
      <c r="KKY115" s="2"/>
      <c r="KKZ115" s="5"/>
      <c r="KLA115" s="5"/>
      <c r="KLB115" s="5"/>
      <c r="KLC115" s="5"/>
      <c r="KLD115" s="5"/>
      <c r="KLE115" s="1"/>
      <c r="KLF115" s="2"/>
      <c r="KLG115" s="2"/>
      <c r="KLH115" s="5"/>
      <c r="KLI115" s="5"/>
      <c r="KLJ115" s="5"/>
      <c r="KLK115" s="5"/>
      <c r="KLL115" s="5"/>
      <c r="KLM115" s="1"/>
      <c r="KLN115" s="2"/>
      <c r="KLO115" s="2"/>
      <c r="KLP115" s="5"/>
      <c r="KLQ115" s="5"/>
      <c r="KLR115" s="5"/>
      <c r="KLS115" s="5"/>
      <c r="KLT115" s="5"/>
      <c r="KLU115" s="1"/>
      <c r="KLV115" s="2"/>
      <c r="KLW115" s="2"/>
      <c r="KLX115" s="5"/>
      <c r="KLY115" s="5"/>
      <c r="KLZ115" s="5"/>
      <c r="KMA115" s="5"/>
      <c r="KMB115" s="5"/>
      <c r="KMC115" s="1"/>
      <c r="KMD115" s="2"/>
      <c r="KME115" s="2"/>
      <c r="KMF115" s="5"/>
      <c r="KMG115" s="5"/>
      <c r="KMH115" s="5"/>
      <c r="KMI115" s="5"/>
      <c r="KMJ115" s="5"/>
      <c r="KMK115" s="1"/>
      <c r="KML115" s="2"/>
      <c r="KMM115" s="2"/>
      <c r="KMN115" s="5"/>
      <c r="KMO115" s="5"/>
      <c r="KMP115" s="5"/>
      <c r="KMQ115" s="5"/>
      <c r="KMR115" s="5"/>
      <c r="KMS115" s="1"/>
      <c r="KMT115" s="2"/>
      <c r="KMU115" s="2"/>
      <c r="KMV115" s="5"/>
      <c r="KMW115" s="5"/>
      <c r="KMX115" s="5"/>
      <c r="KMY115" s="5"/>
      <c r="KMZ115" s="5"/>
      <c r="KNA115" s="1"/>
      <c r="KNB115" s="2"/>
      <c r="KNC115" s="2"/>
      <c r="KND115" s="5"/>
      <c r="KNE115" s="5"/>
      <c r="KNF115" s="5"/>
      <c r="KNG115" s="5"/>
      <c r="KNH115" s="5"/>
      <c r="KNI115" s="1"/>
      <c r="KNJ115" s="2"/>
      <c r="KNK115" s="2"/>
      <c r="KNL115" s="5"/>
      <c r="KNM115" s="5"/>
      <c r="KNN115" s="5"/>
      <c r="KNO115" s="5"/>
      <c r="KNP115" s="5"/>
      <c r="KNQ115" s="1"/>
      <c r="KNR115" s="2"/>
      <c r="KNS115" s="2"/>
      <c r="KNT115" s="5"/>
      <c r="KNU115" s="5"/>
      <c r="KNV115" s="5"/>
      <c r="KNW115" s="5"/>
      <c r="KNX115" s="5"/>
      <c r="KNY115" s="1"/>
      <c r="KNZ115" s="2"/>
      <c r="KOA115" s="2"/>
      <c r="KOB115" s="5"/>
      <c r="KOC115" s="5"/>
      <c r="KOD115" s="5"/>
      <c r="KOE115" s="5"/>
      <c r="KOF115" s="5"/>
      <c r="KOG115" s="1"/>
      <c r="KOH115" s="2"/>
      <c r="KOI115" s="2"/>
      <c r="KOJ115" s="5"/>
      <c r="KOK115" s="5"/>
      <c r="KOL115" s="5"/>
      <c r="KOM115" s="5"/>
      <c r="KON115" s="5"/>
      <c r="KOO115" s="1"/>
      <c r="KOP115" s="2"/>
      <c r="KOQ115" s="2"/>
      <c r="KOR115" s="5"/>
      <c r="KOS115" s="5"/>
      <c r="KOT115" s="5"/>
      <c r="KOU115" s="5"/>
      <c r="KOV115" s="5"/>
      <c r="KOW115" s="1"/>
      <c r="KOX115" s="2"/>
      <c r="KOY115" s="2"/>
      <c r="KOZ115" s="5"/>
      <c r="KPA115" s="5"/>
      <c r="KPB115" s="5"/>
      <c r="KPC115" s="5"/>
      <c r="KPD115" s="5"/>
      <c r="KPE115" s="1"/>
      <c r="KPF115" s="2"/>
      <c r="KPG115" s="2"/>
      <c r="KPH115" s="5"/>
      <c r="KPI115" s="5"/>
      <c r="KPJ115" s="5"/>
      <c r="KPK115" s="5"/>
      <c r="KPL115" s="5"/>
      <c r="KPM115" s="1"/>
      <c r="KPN115" s="2"/>
      <c r="KPO115" s="2"/>
      <c r="KPP115" s="5"/>
      <c r="KPQ115" s="5"/>
      <c r="KPR115" s="5"/>
      <c r="KPS115" s="5"/>
      <c r="KPT115" s="5"/>
      <c r="KPU115" s="1"/>
      <c r="KPV115" s="2"/>
      <c r="KPW115" s="2"/>
      <c r="KPX115" s="5"/>
      <c r="KPY115" s="5"/>
      <c r="KPZ115" s="5"/>
      <c r="KQA115" s="5"/>
      <c r="KQB115" s="5"/>
      <c r="KQC115" s="1"/>
      <c r="KQD115" s="2"/>
      <c r="KQE115" s="2"/>
      <c r="KQF115" s="5"/>
      <c r="KQG115" s="5"/>
      <c r="KQH115" s="5"/>
      <c r="KQI115" s="5"/>
      <c r="KQJ115" s="5"/>
      <c r="KQK115" s="1"/>
      <c r="KQL115" s="2"/>
      <c r="KQM115" s="2"/>
      <c r="KQN115" s="5"/>
      <c r="KQO115" s="5"/>
      <c r="KQP115" s="5"/>
      <c r="KQQ115" s="5"/>
      <c r="KQR115" s="5"/>
      <c r="KQS115" s="1"/>
      <c r="KQT115" s="2"/>
      <c r="KQU115" s="2"/>
      <c r="KQV115" s="5"/>
      <c r="KQW115" s="5"/>
      <c r="KQX115" s="5"/>
      <c r="KQY115" s="5"/>
      <c r="KQZ115" s="5"/>
      <c r="KRA115" s="1"/>
      <c r="KRB115" s="2"/>
      <c r="KRC115" s="2"/>
      <c r="KRD115" s="5"/>
      <c r="KRE115" s="5"/>
      <c r="KRF115" s="5"/>
      <c r="KRG115" s="5"/>
      <c r="KRH115" s="5"/>
      <c r="KRI115" s="1"/>
      <c r="KRJ115" s="2"/>
      <c r="KRK115" s="2"/>
      <c r="KRL115" s="5"/>
      <c r="KRM115" s="5"/>
      <c r="KRN115" s="5"/>
      <c r="KRO115" s="5"/>
      <c r="KRP115" s="5"/>
      <c r="KRQ115" s="1"/>
      <c r="KRR115" s="2"/>
      <c r="KRS115" s="2"/>
      <c r="KRT115" s="5"/>
      <c r="KRU115" s="5"/>
      <c r="KRV115" s="5"/>
      <c r="KRW115" s="5"/>
      <c r="KRX115" s="5"/>
      <c r="KRY115" s="1"/>
      <c r="KRZ115" s="2"/>
      <c r="KSA115" s="2"/>
      <c r="KSB115" s="5"/>
      <c r="KSC115" s="5"/>
      <c r="KSD115" s="5"/>
      <c r="KSE115" s="5"/>
      <c r="KSF115" s="5"/>
      <c r="KSG115" s="1"/>
      <c r="KSH115" s="2"/>
      <c r="KSI115" s="2"/>
      <c r="KSJ115" s="5"/>
      <c r="KSK115" s="5"/>
      <c r="KSL115" s="5"/>
      <c r="KSM115" s="5"/>
      <c r="KSN115" s="5"/>
      <c r="KSO115" s="1"/>
      <c r="KSP115" s="2"/>
      <c r="KSQ115" s="2"/>
      <c r="KSR115" s="5"/>
      <c r="KSS115" s="5"/>
      <c r="KST115" s="5"/>
      <c r="KSU115" s="5"/>
      <c r="KSV115" s="5"/>
      <c r="KSW115" s="1"/>
      <c r="KSX115" s="2"/>
      <c r="KSY115" s="2"/>
      <c r="KSZ115" s="5"/>
      <c r="KTA115" s="5"/>
      <c r="KTB115" s="5"/>
      <c r="KTC115" s="5"/>
      <c r="KTD115" s="5"/>
      <c r="KTE115" s="1"/>
      <c r="KTF115" s="2"/>
      <c r="KTG115" s="2"/>
      <c r="KTH115" s="5"/>
      <c r="KTI115" s="5"/>
      <c r="KTJ115" s="5"/>
      <c r="KTK115" s="5"/>
      <c r="KTL115" s="5"/>
      <c r="KTM115" s="1"/>
      <c r="KTN115" s="2"/>
      <c r="KTO115" s="2"/>
      <c r="KTP115" s="5"/>
      <c r="KTQ115" s="5"/>
      <c r="KTR115" s="5"/>
      <c r="KTS115" s="5"/>
      <c r="KTT115" s="5"/>
      <c r="KTU115" s="1"/>
      <c r="KTV115" s="2"/>
      <c r="KTW115" s="2"/>
      <c r="KTX115" s="5"/>
      <c r="KTY115" s="5"/>
      <c r="KTZ115" s="5"/>
      <c r="KUA115" s="5"/>
      <c r="KUB115" s="5"/>
      <c r="KUC115" s="1"/>
      <c r="KUD115" s="2"/>
      <c r="KUE115" s="2"/>
      <c r="KUF115" s="5"/>
      <c r="KUG115" s="5"/>
      <c r="KUH115" s="5"/>
      <c r="KUI115" s="5"/>
      <c r="KUJ115" s="5"/>
      <c r="KUK115" s="1"/>
      <c r="KUL115" s="2"/>
      <c r="KUM115" s="2"/>
      <c r="KUN115" s="5"/>
      <c r="KUO115" s="5"/>
      <c r="KUP115" s="5"/>
      <c r="KUQ115" s="5"/>
      <c r="KUR115" s="5"/>
      <c r="KUS115" s="1"/>
      <c r="KUT115" s="2"/>
      <c r="KUU115" s="2"/>
      <c r="KUV115" s="5"/>
      <c r="KUW115" s="5"/>
      <c r="KUX115" s="5"/>
      <c r="KUY115" s="5"/>
      <c r="KUZ115" s="5"/>
      <c r="KVA115" s="1"/>
      <c r="KVB115" s="2"/>
      <c r="KVC115" s="2"/>
      <c r="KVD115" s="5"/>
      <c r="KVE115" s="5"/>
      <c r="KVF115" s="5"/>
      <c r="KVG115" s="5"/>
      <c r="KVH115" s="5"/>
      <c r="KVI115" s="1"/>
      <c r="KVJ115" s="2"/>
      <c r="KVK115" s="2"/>
      <c r="KVL115" s="5"/>
      <c r="KVM115" s="5"/>
      <c r="KVN115" s="5"/>
      <c r="KVO115" s="5"/>
      <c r="KVP115" s="5"/>
      <c r="KVQ115" s="1"/>
      <c r="KVR115" s="2"/>
      <c r="KVS115" s="2"/>
      <c r="KVT115" s="5"/>
      <c r="KVU115" s="5"/>
      <c r="KVV115" s="5"/>
      <c r="KVW115" s="5"/>
      <c r="KVX115" s="5"/>
      <c r="KVY115" s="1"/>
      <c r="KVZ115" s="2"/>
      <c r="KWA115" s="2"/>
      <c r="KWB115" s="5"/>
      <c r="KWC115" s="5"/>
      <c r="KWD115" s="5"/>
      <c r="KWE115" s="5"/>
      <c r="KWF115" s="5"/>
      <c r="KWG115" s="1"/>
      <c r="KWH115" s="2"/>
      <c r="KWI115" s="2"/>
      <c r="KWJ115" s="5"/>
      <c r="KWK115" s="5"/>
      <c r="KWL115" s="5"/>
      <c r="KWM115" s="5"/>
      <c r="KWN115" s="5"/>
      <c r="KWO115" s="1"/>
      <c r="KWP115" s="2"/>
      <c r="KWQ115" s="2"/>
      <c r="KWR115" s="5"/>
      <c r="KWS115" s="5"/>
      <c r="KWT115" s="5"/>
      <c r="KWU115" s="5"/>
      <c r="KWV115" s="5"/>
      <c r="KWW115" s="1"/>
      <c r="KWX115" s="2"/>
      <c r="KWY115" s="2"/>
      <c r="KWZ115" s="5"/>
      <c r="KXA115" s="5"/>
      <c r="KXB115" s="5"/>
      <c r="KXC115" s="5"/>
      <c r="KXD115" s="5"/>
      <c r="KXE115" s="1"/>
      <c r="KXF115" s="2"/>
      <c r="KXG115" s="2"/>
      <c r="KXH115" s="5"/>
      <c r="KXI115" s="5"/>
      <c r="KXJ115" s="5"/>
      <c r="KXK115" s="5"/>
      <c r="KXL115" s="5"/>
      <c r="KXM115" s="1"/>
      <c r="KXN115" s="2"/>
      <c r="KXO115" s="2"/>
      <c r="KXP115" s="5"/>
      <c r="KXQ115" s="5"/>
      <c r="KXR115" s="5"/>
      <c r="KXS115" s="5"/>
      <c r="KXT115" s="5"/>
      <c r="KXU115" s="1"/>
      <c r="KXV115" s="2"/>
      <c r="KXW115" s="2"/>
      <c r="KXX115" s="5"/>
      <c r="KXY115" s="5"/>
      <c r="KXZ115" s="5"/>
      <c r="KYA115" s="5"/>
      <c r="KYB115" s="5"/>
      <c r="KYC115" s="1"/>
      <c r="KYD115" s="2"/>
      <c r="KYE115" s="2"/>
      <c r="KYF115" s="5"/>
      <c r="KYG115" s="5"/>
      <c r="KYH115" s="5"/>
      <c r="KYI115" s="5"/>
      <c r="KYJ115" s="5"/>
      <c r="KYK115" s="1"/>
      <c r="KYL115" s="2"/>
      <c r="KYM115" s="2"/>
      <c r="KYN115" s="5"/>
      <c r="KYO115" s="5"/>
      <c r="KYP115" s="5"/>
      <c r="KYQ115" s="5"/>
      <c r="KYR115" s="5"/>
      <c r="KYS115" s="1"/>
      <c r="KYT115" s="2"/>
      <c r="KYU115" s="2"/>
      <c r="KYV115" s="5"/>
      <c r="KYW115" s="5"/>
      <c r="KYX115" s="5"/>
      <c r="KYY115" s="5"/>
      <c r="KYZ115" s="5"/>
      <c r="KZA115" s="1"/>
      <c r="KZB115" s="2"/>
      <c r="KZC115" s="2"/>
      <c r="KZD115" s="5"/>
      <c r="KZE115" s="5"/>
      <c r="KZF115" s="5"/>
      <c r="KZG115" s="5"/>
      <c r="KZH115" s="5"/>
      <c r="KZI115" s="1"/>
      <c r="KZJ115" s="2"/>
      <c r="KZK115" s="2"/>
      <c r="KZL115" s="5"/>
      <c r="KZM115" s="5"/>
      <c r="KZN115" s="5"/>
      <c r="KZO115" s="5"/>
      <c r="KZP115" s="5"/>
      <c r="KZQ115" s="1"/>
      <c r="KZR115" s="2"/>
      <c r="KZS115" s="2"/>
      <c r="KZT115" s="5"/>
      <c r="KZU115" s="5"/>
      <c r="KZV115" s="5"/>
      <c r="KZW115" s="5"/>
      <c r="KZX115" s="5"/>
      <c r="KZY115" s="1"/>
      <c r="KZZ115" s="2"/>
      <c r="LAA115" s="2"/>
      <c r="LAB115" s="5"/>
      <c r="LAC115" s="5"/>
      <c r="LAD115" s="5"/>
      <c r="LAE115" s="5"/>
      <c r="LAF115" s="5"/>
      <c r="LAG115" s="1"/>
      <c r="LAH115" s="2"/>
      <c r="LAI115" s="2"/>
      <c r="LAJ115" s="5"/>
      <c r="LAK115" s="5"/>
      <c r="LAL115" s="5"/>
      <c r="LAM115" s="5"/>
      <c r="LAN115" s="5"/>
      <c r="LAO115" s="1"/>
      <c r="LAP115" s="2"/>
      <c r="LAQ115" s="2"/>
      <c r="LAR115" s="5"/>
      <c r="LAS115" s="5"/>
      <c r="LAT115" s="5"/>
      <c r="LAU115" s="5"/>
      <c r="LAV115" s="5"/>
      <c r="LAW115" s="1"/>
      <c r="LAX115" s="2"/>
      <c r="LAY115" s="2"/>
      <c r="LAZ115" s="5"/>
      <c r="LBA115" s="5"/>
      <c r="LBB115" s="5"/>
      <c r="LBC115" s="5"/>
      <c r="LBD115" s="5"/>
      <c r="LBE115" s="1"/>
      <c r="LBF115" s="2"/>
      <c r="LBG115" s="2"/>
      <c r="LBH115" s="5"/>
      <c r="LBI115" s="5"/>
      <c r="LBJ115" s="5"/>
      <c r="LBK115" s="5"/>
      <c r="LBL115" s="5"/>
      <c r="LBM115" s="1"/>
      <c r="LBN115" s="2"/>
      <c r="LBO115" s="2"/>
      <c r="LBP115" s="5"/>
      <c r="LBQ115" s="5"/>
      <c r="LBR115" s="5"/>
      <c r="LBS115" s="5"/>
      <c r="LBT115" s="5"/>
      <c r="LBU115" s="1"/>
      <c r="LBV115" s="2"/>
      <c r="LBW115" s="2"/>
      <c r="LBX115" s="5"/>
      <c r="LBY115" s="5"/>
      <c r="LBZ115" s="5"/>
      <c r="LCA115" s="5"/>
      <c r="LCB115" s="5"/>
      <c r="LCC115" s="1"/>
      <c r="LCD115" s="2"/>
      <c r="LCE115" s="2"/>
      <c r="LCF115" s="5"/>
      <c r="LCG115" s="5"/>
      <c r="LCH115" s="5"/>
      <c r="LCI115" s="5"/>
      <c r="LCJ115" s="5"/>
      <c r="LCK115" s="1"/>
      <c r="LCL115" s="2"/>
      <c r="LCM115" s="2"/>
      <c r="LCN115" s="5"/>
      <c r="LCO115" s="5"/>
      <c r="LCP115" s="5"/>
      <c r="LCQ115" s="5"/>
      <c r="LCR115" s="5"/>
      <c r="LCS115" s="1"/>
      <c r="LCT115" s="2"/>
      <c r="LCU115" s="2"/>
      <c r="LCV115" s="5"/>
      <c r="LCW115" s="5"/>
      <c r="LCX115" s="5"/>
      <c r="LCY115" s="5"/>
      <c r="LCZ115" s="5"/>
      <c r="LDA115" s="1"/>
      <c r="LDB115" s="2"/>
      <c r="LDC115" s="2"/>
      <c r="LDD115" s="5"/>
      <c r="LDE115" s="5"/>
      <c r="LDF115" s="5"/>
      <c r="LDG115" s="5"/>
      <c r="LDH115" s="5"/>
      <c r="LDI115" s="1"/>
      <c r="LDJ115" s="2"/>
      <c r="LDK115" s="2"/>
      <c r="LDL115" s="5"/>
      <c r="LDM115" s="5"/>
      <c r="LDN115" s="5"/>
      <c r="LDO115" s="5"/>
      <c r="LDP115" s="5"/>
      <c r="LDQ115" s="1"/>
      <c r="LDR115" s="2"/>
      <c r="LDS115" s="2"/>
      <c r="LDT115" s="5"/>
      <c r="LDU115" s="5"/>
      <c r="LDV115" s="5"/>
      <c r="LDW115" s="5"/>
      <c r="LDX115" s="5"/>
      <c r="LDY115" s="1"/>
      <c r="LDZ115" s="2"/>
      <c r="LEA115" s="2"/>
      <c r="LEB115" s="5"/>
      <c r="LEC115" s="5"/>
      <c r="LED115" s="5"/>
      <c r="LEE115" s="5"/>
      <c r="LEF115" s="5"/>
      <c r="LEG115" s="1"/>
      <c r="LEH115" s="2"/>
      <c r="LEI115" s="2"/>
      <c r="LEJ115" s="5"/>
      <c r="LEK115" s="5"/>
      <c r="LEL115" s="5"/>
      <c r="LEM115" s="5"/>
      <c r="LEN115" s="5"/>
      <c r="LEO115" s="1"/>
      <c r="LEP115" s="2"/>
      <c r="LEQ115" s="2"/>
      <c r="LER115" s="5"/>
      <c r="LES115" s="5"/>
      <c r="LET115" s="5"/>
      <c r="LEU115" s="5"/>
      <c r="LEV115" s="5"/>
      <c r="LEW115" s="1"/>
      <c r="LEX115" s="2"/>
      <c r="LEY115" s="2"/>
      <c r="LEZ115" s="5"/>
      <c r="LFA115" s="5"/>
      <c r="LFB115" s="5"/>
      <c r="LFC115" s="5"/>
      <c r="LFD115" s="5"/>
      <c r="LFE115" s="1"/>
      <c r="LFF115" s="2"/>
      <c r="LFG115" s="2"/>
      <c r="LFH115" s="5"/>
      <c r="LFI115" s="5"/>
      <c r="LFJ115" s="5"/>
      <c r="LFK115" s="5"/>
      <c r="LFL115" s="5"/>
      <c r="LFM115" s="1"/>
      <c r="LFN115" s="2"/>
      <c r="LFO115" s="2"/>
      <c r="LFP115" s="5"/>
      <c r="LFQ115" s="5"/>
      <c r="LFR115" s="5"/>
      <c r="LFS115" s="5"/>
      <c r="LFT115" s="5"/>
      <c r="LFU115" s="1"/>
      <c r="LFV115" s="2"/>
      <c r="LFW115" s="2"/>
      <c r="LFX115" s="5"/>
      <c r="LFY115" s="5"/>
      <c r="LFZ115" s="5"/>
      <c r="LGA115" s="5"/>
      <c r="LGB115" s="5"/>
      <c r="LGC115" s="1"/>
      <c r="LGD115" s="2"/>
      <c r="LGE115" s="2"/>
      <c r="LGF115" s="5"/>
      <c r="LGG115" s="5"/>
      <c r="LGH115" s="5"/>
      <c r="LGI115" s="5"/>
      <c r="LGJ115" s="5"/>
      <c r="LGK115" s="1"/>
      <c r="LGL115" s="2"/>
      <c r="LGM115" s="2"/>
      <c r="LGN115" s="5"/>
      <c r="LGO115" s="5"/>
      <c r="LGP115" s="5"/>
      <c r="LGQ115" s="5"/>
      <c r="LGR115" s="5"/>
      <c r="LGS115" s="1"/>
      <c r="LGT115" s="2"/>
      <c r="LGU115" s="2"/>
      <c r="LGV115" s="5"/>
      <c r="LGW115" s="5"/>
      <c r="LGX115" s="5"/>
      <c r="LGY115" s="5"/>
      <c r="LGZ115" s="5"/>
      <c r="LHA115" s="1"/>
      <c r="LHB115" s="2"/>
      <c r="LHC115" s="2"/>
      <c r="LHD115" s="5"/>
      <c r="LHE115" s="5"/>
      <c r="LHF115" s="5"/>
      <c r="LHG115" s="5"/>
      <c r="LHH115" s="5"/>
      <c r="LHI115" s="1"/>
      <c r="LHJ115" s="2"/>
      <c r="LHK115" s="2"/>
      <c r="LHL115" s="5"/>
      <c r="LHM115" s="5"/>
      <c r="LHN115" s="5"/>
      <c r="LHO115" s="5"/>
      <c r="LHP115" s="5"/>
      <c r="LHQ115" s="1"/>
      <c r="LHR115" s="2"/>
      <c r="LHS115" s="2"/>
      <c r="LHT115" s="5"/>
      <c r="LHU115" s="5"/>
      <c r="LHV115" s="5"/>
      <c r="LHW115" s="5"/>
      <c r="LHX115" s="5"/>
      <c r="LHY115" s="1"/>
      <c r="LHZ115" s="2"/>
      <c r="LIA115" s="2"/>
      <c r="LIB115" s="5"/>
      <c r="LIC115" s="5"/>
      <c r="LID115" s="5"/>
      <c r="LIE115" s="5"/>
      <c r="LIF115" s="5"/>
      <c r="LIG115" s="1"/>
      <c r="LIH115" s="2"/>
      <c r="LII115" s="2"/>
      <c r="LIJ115" s="5"/>
      <c r="LIK115" s="5"/>
      <c r="LIL115" s="5"/>
      <c r="LIM115" s="5"/>
      <c r="LIN115" s="5"/>
      <c r="LIO115" s="1"/>
      <c r="LIP115" s="2"/>
      <c r="LIQ115" s="2"/>
      <c r="LIR115" s="5"/>
      <c r="LIS115" s="5"/>
      <c r="LIT115" s="5"/>
      <c r="LIU115" s="5"/>
      <c r="LIV115" s="5"/>
      <c r="LIW115" s="1"/>
      <c r="LIX115" s="2"/>
      <c r="LIY115" s="2"/>
      <c r="LIZ115" s="5"/>
      <c r="LJA115" s="5"/>
      <c r="LJB115" s="5"/>
      <c r="LJC115" s="5"/>
      <c r="LJD115" s="5"/>
      <c r="LJE115" s="1"/>
      <c r="LJF115" s="2"/>
      <c r="LJG115" s="2"/>
      <c r="LJH115" s="5"/>
      <c r="LJI115" s="5"/>
      <c r="LJJ115" s="5"/>
      <c r="LJK115" s="5"/>
      <c r="LJL115" s="5"/>
      <c r="LJM115" s="1"/>
      <c r="LJN115" s="2"/>
      <c r="LJO115" s="2"/>
      <c r="LJP115" s="5"/>
      <c r="LJQ115" s="5"/>
      <c r="LJR115" s="5"/>
      <c r="LJS115" s="5"/>
      <c r="LJT115" s="5"/>
      <c r="LJU115" s="1"/>
      <c r="LJV115" s="2"/>
      <c r="LJW115" s="2"/>
      <c r="LJX115" s="5"/>
      <c r="LJY115" s="5"/>
      <c r="LJZ115" s="5"/>
      <c r="LKA115" s="5"/>
      <c r="LKB115" s="5"/>
      <c r="LKC115" s="1"/>
      <c r="LKD115" s="2"/>
      <c r="LKE115" s="2"/>
      <c r="LKF115" s="5"/>
      <c r="LKG115" s="5"/>
      <c r="LKH115" s="5"/>
      <c r="LKI115" s="5"/>
      <c r="LKJ115" s="5"/>
      <c r="LKK115" s="1"/>
      <c r="LKL115" s="2"/>
      <c r="LKM115" s="2"/>
      <c r="LKN115" s="5"/>
      <c r="LKO115" s="5"/>
      <c r="LKP115" s="5"/>
      <c r="LKQ115" s="5"/>
      <c r="LKR115" s="5"/>
      <c r="LKS115" s="1"/>
      <c r="LKT115" s="2"/>
      <c r="LKU115" s="2"/>
      <c r="LKV115" s="5"/>
      <c r="LKW115" s="5"/>
      <c r="LKX115" s="5"/>
      <c r="LKY115" s="5"/>
      <c r="LKZ115" s="5"/>
      <c r="LLA115" s="1"/>
      <c r="LLB115" s="2"/>
      <c r="LLC115" s="2"/>
      <c r="LLD115" s="5"/>
      <c r="LLE115" s="5"/>
      <c r="LLF115" s="5"/>
      <c r="LLG115" s="5"/>
      <c r="LLH115" s="5"/>
      <c r="LLI115" s="1"/>
      <c r="LLJ115" s="2"/>
      <c r="LLK115" s="2"/>
      <c r="LLL115" s="5"/>
      <c r="LLM115" s="5"/>
      <c r="LLN115" s="5"/>
      <c r="LLO115" s="5"/>
      <c r="LLP115" s="5"/>
      <c r="LLQ115" s="1"/>
      <c r="LLR115" s="2"/>
      <c r="LLS115" s="2"/>
      <c r="LLT115" s="5"/>
      <c r="LLU115" s="5"/>
      <c r="LLV115" s="5"/>
      <c r="LLW115" s="5"/>
      <c r="LLX115" s="5"/>
      <c r="LLY115" s="1"/>
      <c r="LLZ115" s="2"/>
      <c r="LMA115" s="2"/>
      <c r="LMB115" s="5"/>
      <c r="LMC115" s="5"/>
      <c r="LMD115" s="5"/>
      <c r="LME115" s="5"/>
      <c r="LMF115" s="5"/>
      <c r="LMG115" s="1"/>
      <c r="LMH115" s="2"/>
      <c r="LMI115" s="2"/>
      <c r="LMJ115" s="5"/>
      <c r="LMK115" s="5"/>
      <c r="LML115" s="5"/>
      <c r="LMM115" s="5"/>
      <c r="LMN115" s="5"/>
      <c r="LMO115" s="1"/>
      <c r="LMP115" s="2"/>
      <c r="LMQ115" s="2"/>
      <c r="LMR115" s="5"/>
      <c r="LMS115" s="5"/>
      <c r="LMT115" s="5"/>
      <c r="LMU115" s="5"/>
      <c r="LMV115" s="5"/>
      <c r="LMW115" s="1"/>
      <c r="LMX115" s="2"/>
      <c r="LMY115" s="2"/>
      <c r="LMZ115" s="5"/>
      <c r="LNA115" s="5"/>
      <c r="LNB115" s="5"/>
      <c r="LNC115" s="5"/>
      <c r="LND115" s="5"/>
      <c r="LNE115" s="1"/>
      <c r="LNF115" s="2"/>
      <c r="LNG115" s="2"/>
      <c r="LNH115" s="5"/>
      <c r="LNI115" s="5"/>
      <c r="LNJ115" s="5"/>
      <c r="LNK115" s="5"/>
      <c r="LNL115" s="5"/>
      <c r="LNM115" s="1"/>
      <c r="LNN115" s="2"/>
      <c r="LNO115" s="2"/>
      <c r="LNP115" s="5"/>
      <c r="LNQ115" s="5"/>
      <c r="LNR115" s="5"/>
      <c r="LNS115" s="5"/>
      <c r="LNT115" s="5"/>
      <c r="LNU115" s="1"/>
      <c r="LNV115" s="2"/>
      <c r="LNW115" s="2"/>
      <c r="LNX115" s="5"/>
      <c r="LNY115" s="5"/>
      <c r="LNZ115" s="5"/>
      <c r="LOA115" s="5"/>
      <c r="LOB115" s="5"/>
      <c r="LOC115" s="1"/>
      <c r="LOD115" s="2"/>
      <c r="LOE115" s="2"/>
      <c r="LOF115" s="5"/>
      <c r="LOG115" s="5"/>
      <c r="LOH115" s="5"/>
      <c r="LOI115" s="5"/>
      <c r="LOJ115" s="5"/>
      <c r="LOK115" s="1"/>
      <c r="LOL115" s="2"/>
      <c r="LOM115" s="2"/>
      <c r="LON115" s="5"/>
      <c r="LOO115" s="5"/>
      <c r="LOP115" s="5"/>
      <c r="LOQ115" s="5"/>
      <c r="LOR115" s="5"/>
      <c r="LOS115" s="1"/>
      <c r="LOT115" s="2"/>
      <c r="LOU115" s="2"/>
      <c r="LOV115" s="5"/>
      <c r="LOW115" s="5"/>
      <c r="LOX115" s="5"/>
      <c r="LOY115" s="5"/>
      <c r="LOZ115" s="5"/>
      <c r="LPA115" s="1"/>
      <c r="LPB115" s="2"/>
      <c r="LPC115" s="2"/>
      <c r="LPD115" s="5"/>
      <c r="LPE115" s="5"/>
      <c r="LPF115" s="5"/>
      <c r="LPG115" s="5"/>
      <c r="LPH115" s="5"/>
      <c r="LPI115" s="1"/>
      <c r="LPJ115" s="2"/>
      <c r="LPK115" s="2"/>
      <c r="LPL115" s="5"/>
      <c r="LPM115" s="5"/>
      <c r="LPN115" s="5"/>
      <c r="LPO115" s="5"/>
      <c r="LPP115" s="5"/>
      <c r="LPQ115" s="1"/>
      <c r="LPR115" s="2"/>
      <c r="LPS115" s="2"/>
      <c r="LPT115" s="5"/>
      <c r="LPU115" s="5"/>
      <c r="LPV115" s="5"/>
      <c r="LPW115" s="5"/>
      <c r="LPX115" s="5"/>
      <c r="LPY115" s="1"/>
      <c r="LPZ115" s="2"/>
      <c r="LQA115" s="2"/>
      <c r="LQB115" s="5"/>
      <c r="LQC115" s="5"/>
      <c r="LQD115" s="5"/>
      <c r="LQE115" s="5"/>
      <c r="LQF115" s="5"/>
      <c r="LQG115" s="1"/>
      <c r="LQH115" s="2"/>
      <c r="LQI115" s="2"/>
      <c r="LQJ115" s="5"/>
      <c r="LQK115" s="5"/>
      <c r="LQL115" s="5"/>
      <c r="LQM115" s="5"/>
      <c r="LQN115" s="5"/>
      <c r="LQO115" s="1"/>
      <c r="LQP115" s="2"/>
      <c r="LQQ115" s="2"/>
      <c r="LQR115" s="5"/>
      <c r="LQS115" s="5"/>
      <c r="LQT115" s="5"/>
      <c r="LQU115" s="5"/>
      <c r="LQV115" s="5"/>
      <c r="LQW115" s="1"/>
      <c r="LQX115" s="2"/>
      <c r="LQY115" s="2"/>
      <c r="LQZ115" s="5"/>
      <c r="LRA115" s="5"/>
      <c r="LRB115" s="5"/>
      <c r="LRC115" s="5"/>
      <c r="LRD115" s="5"/>
      <c r="LRE115" s="1"/>
      <c r="LRF115" s="2"/>
      <c r="LRG115" s="2"/>
      <c r="LRH115" s="5"/>
      <c r="LRI115" s="5"/>
      <c r="LRJ115" s="5"/>
      <c r="LRK115" s="5"/>
      <c r="LRL115" s="5"/>
      <c r="LRM115" s="1"/>
      <c r="LRN115" s="2"/>
      <c r="LRO115" s="2"/>
      <c r="LRP115" s="5"/>
      <c r="LRQ115" s="5"/>
      <c r="LRR115" s="5"/>
      <c r="LRS115" s="5"/>
      <c r="LRT115" s="5"/>
      <c r="LRU115" s="1"/>
      <c r="LRV115" s="2"/>
      <c r="LRW115" s="2"/>
      <c r="LRX115" s="5"/>
      <c r="LRY115" s="5"/>
      <c r="LRZ115" s="5"/>
      <c r="LSA115" s="5"/>
      <c r="LSB115" s="5"/>
      <c r="LSC115" s="1"/>
      <c r="LSD115" s="2"/>
      <c r="LSE115" s="2"/>
      <c r="LSF115" s="5"/>
      <c r="LSG115" s="5"/>
      <c r="LSH115" s="5"/>
      <c r="LSI115" s="5"/>
      <c r="LSJ115" s="5"/>
      <c r="LSK115" s="1"/>
      <c r="LSL115" s="2"/>
      <c r="LSM115" s="2"/>
      <c r="LSN115" s="5"/>
      <c r="LSO115" s="5"/>
      <c r="LSP115" s="5"/>
      <c r="LSQ115" s="5"/>
      <c r="LSR115" s="5"/>
      <c r="LSS115" s="1"/>
      <c r="LST115" s="2"/>
      <c r="LSU115" s="2"/>
      <c r="LSV115" s="5"/>
      <c r="LSW115" s="5"/>
      <c r="LSX115" s="5"/>
      <c r="LSY115" s="5"/>
      <c r="LSZ115" s="5"/>
      <c r="LTA115" s="1"/>
      <c r="LTB115" s="2"/>
      <c r="LTC115" s="2"/>
      <c r="LTD115" s="5"/>
      <c r="LTE115" s="5"/>
      <c r="LTF115" s="5"/>
      <c r="LTG115" s="5"/>
      <c r="LTH115" s="5"/>
      <c r="LTI115" s="1"/>
      <c r="LTJ115" s="2"/>
      <c r="LTK115" s="2"/>
      <c r="LTL115" s="5"/>
      <c r="LTM115" s="5"/>
      <c r="LTN115" s="5"/>
      <c r="LTO115" s="5"/>
      <c r="LTP115" s="5"/>
      <c r="LTQ115" s="1"/>
      <c r="LTR115" s="2"/>
      <c r="LTS115" s="2"/>
      <c r="LTT115" s="5"/>
      <c r="LTU115" s="5"/>
      <c r="LTV115" s="5"/>
      <c r="LTW115" s="5"/>
      <c r="LTX115" s="5"/>
      <c r="LTY115" s="1"/>
      <c r="LTZ115" s="2"/>
      <c r="LUA115" s="2"/>
      <c r="LUB115" s="5"/>
      <c r="LUC115" s="5"/>
      <c r="LUD115" s="5"/>
      <c r="LUE115" s="5"/>
      <c r="LUF115" s="5"/>
      <c r="LUG115" s="1"/>
      <c r="LUH115" s="2"/>
      <c r="LUI115" s="2"/>
      <c r="LUJ115" s="5"/>
      <c r="LUK115" s="5"/>
      <c r="LUL115" s="5"/>
      <c r="LUM115" s="5"/>
      <c r="LUN115" s="5"/>
      <c r="LUO115" s="1"/>
      <c r="LUP115" s="2"/>
      <c r="LUQ115" s="2"/>
      <c r="LUR115" s="5"/>
      <c r="LUS115" s="5"/>
      <c r="LUT115" s="5"/>
      <c r="LUU115" s="5"/>
      <c r="LUV115" s="5"/>
      <c r="LUW115" s="1"/>
      <c r="LUX115" s="2"/>
      <c r="LUY115" s="2"/>
      <c r="LUZ115" s="5"/>
      <c r="LVA115" s="5"/>
      <c r="LVB115" s="5"/>
      <c r="LVC115" s="5"/>
      <c r="LVD115" s="5"/>
      <c r="LVE115" s="1"/>
      <c r="LVF115" s="2"/>
      <c r="LVG115" s="2"/>
      <c r="LVH115" s="5"/>
      <c r="LVI115" s="5"/>
      <c r="LVJ115" s="5"/>
      <c r="LVK115" s="5"/>
      <c r="LVL115" s="5"/>
      <c r="LVM115" s="1"/>
      <c r="LVN115" s="2"/>
      <c r="LVO115" s="2"/>
      <c r="LVP115" s="5"/>
      <c r="LVQ115" s="5"/>
      <c r="LVR115" s="5"/>
      <c r="LVS115" s="5"/>
      <c r="LVT115" s="5"/>
      <c r="LVU115" s="1"/>
      <c r="LVV115" s="2"/>
      <c r="LVW115" s="2"/>
      <c r="LVX115" s="5"/>
      <c r="LVY115" s="5"/>
      <c r="LVZ115" s="5"/>
      <c r="LWA115" s="5"/>
      <c r="LWB115" s="5"/>
      <c r="LWC115" s="1"/>
      <c r="LWD115" s="2"/>
      <c r="LWE115" s="2"/>
      <c r="LWF115" s="5"/>
      <c r="LWG115" s="5"/>
      <c r="LWH115" s="5"/>
      <c r="LWI115" s="5"/>
      <c r="LWJ115" s="5"/>
      <c r="LWK115" s="1"/>
      <c r="LWL115" s="2"/>
      <c r="LWM115" s="2"/>
      <c r="LWN115" s="5"/>
      <c r="LWO115" s="5"/>
      <c r="LWP115" s="5"/>
      <c r="LWQ115" s="5"/>
      <c r="LWR115" s="5"/>
      <c r="LWS115" s="1"/>
      <c r="LWT115" s="2"/>
      <c r="LWU115" s="2"/>
      <c r="LWV115" s="5"/>
      <c r="LWW115" s="5"/>
      <c r="LWX115" s="5"/>
      <c r="LWY115" s="5"/>
      <c r="LWZ115" s="5"/>
      <c r="LXA115" s="1"/>
      <c r="LXB115" s="2"/>
      <c r="LXC115" s="2"/>
      <c r="LXD115" s="5"/>
      <c r="LXE115" s="5"/>
      <c r="LXF115" s="5"/>
      <c r="LXG115" s="5"/>
      <c r="LXH115" s="5"/>
      <c r="LXI115" s="1"/>
      <c r="LXJ115" s="2"/>
      <c r="LXK115" s="2"/>
      <c r="LXL115" s="5"/>
      <c r="LXM115" s="5"/>
      <c r="LXN115" s="5"/>
      <c r="LXO115" s="5"/>
      <c r="LXP115" s="5"/>
      <c r="LXQ115" s="1"/>
      <c r="LXR115" s="2"/>
      <c r="LXS115" s="2"/>
      <c r="LXT115" s="5"/>
      <c r="LXU115" s="5"/>
      <c r="LXV115" s="5"/>
      <c r="LXW115" s="5"/>
      <c r="LXX115" s="5"/>
      <c r="LXY115" s="1"/>
      <c r="LXZ115" s="2"/>
      <c r="LYA115" s="2"/>
      <c r="LYB115" s="5"/>
      <c r="LYC115" s="5"/>
      <c r="LYD115" s="5"/>
      <c r="LYE115" s="5"/>
      <c r="LYF115" s="5"/>
      <c r="LYG115" s="1"/>
      <c r="LYH115" s="2"/>
      <c r="LYI115" s="2"/>
      <c r="LYJ115" s="5"/>
      <c r="LYK115" s="5"/>
      <c r="LYL115" s="5"/>
      <c r="LYM115" s="5"/>
      <c r="LYN115" s="5"/>
      <c r="LYO115" s="1"/>
      <c r="LYP115" s="2"/>
      <c r="LYQ115" s="2"/>
      <c r="LYR115" s="5"/>
      <c r="LYS115" s="5"/>
      <c r="LYT115" s="5"/>
      <c r="LYU115" s="5"/>
      <c r="LYV115" s="5"/>
      <c r="LYW115" s="1"/>
      <c r="LYX115" s="2"/>
      <c r="LYY115" s="2"/>
      <c r="LYZ115" s="5"/>
      <c r="LZA115" s="5"/>
      <c r="LZB115" s="5"/>
      <c r="LZC115" s="5"/>
      <c r="LZD115" s="5"/>
      <c r="LZE115" s="1"/>
      <c r="LZF115" s="2"/>
      <c r="LZG115" s="2"/>
      <c r="LZH115" s="5"/>
      <c r="LZI115" s="5"/>
      <c r="LZJ115" s="5"/>
      <c r="LZK115" s="5"/>
      <c r="LZL115" s="5"/>
      <c r="LZM115" s="1"/>
      <c r="LZN115" s="2"/>
      <c r="LZO115" s="2"/>
      <c r="LZP115" s="5"/>
      <c r="LZQ115" s="5"/>
      <c r="LZR115" s="5"/>
      <c r="LZS115" s="5"/>
      <c r="LZT115" s="5"/>
      <c r="LZU115" s="1"/>
      <c r="LZV115" s="2"/>
      <c r="LZW115" s="2"/>
      <c r="LZX115" s="5"/>
      <c r="LZY115" s="5"/>
      <c r="LZZ115" s="5"/>
      <c r="MAA115" s="5"/>
      <c r="MAB115" s="5"/>
      <c r="MAC115" s="1"/>
      <c r="MAD115" s="2"/>
      <c r="MAE115" s="2"/>
      <c r="MAF115" s="5"/>
      <c r="MAG115" s="5"/>
      <c r="MAH115" s="5"/>
      <c r="MAI115" s="5"/>
      <c r="MAJ115" s="5"/>
      <c r="MAK115" s="1"/>
      <c r="MAL115" s="2"/>
      <c r="MAM115" s="2"/>
      <c r="MAN115" s="5"/>
      <c r="MAO115" s="5"/>
      <c r="MAP115" s="5"/>
      <c r="MAQ115" s="5"/>
      <c r="MAR115" s="5"/>
      <c r="MAS115" s="1"/>
      <c r="MAT115" s="2"/>
      <c r="MAU115" s="2"/>
      <c r="MAV115" s="5"/>
      <c r="MAW115" s="5"/>
      <c r="MAX115" s="5"/>
      <c r="MAY115" s="5"/>
      <c r="MAZ115" s="5"/>
      <c r="MBA115" s="1"/>
      <c r="MBB115" s="2"/>
      <c r="MBC115" s="2"/>
      <c r="MBD115" s="5"/>
      <c r="MBE115" s="5"/>
      <c r="MBF115" s="5"/>
      <c r="MBG115" s="5"/>
      <c r="MBH115" s="5"/>
      <c r="MBI115" s="1"/>
      <c r="MBJ115" s="2"/>
      <c r="MBK115" s="2"/>
      <c r="MBL115" s="5"/>
      <c r="MBM115" s="5"/>
      <c r="MBN115" s="5"/>
      <c r="MBO115" s="5"/>
      <c r="MBP115" s="5"/>
      <c r="MBQ115" s="1"/>
      <c r="MBR115" s="2"/>
      <c r="MBS115" s="2"/>
      <c r="MBT115" s="5"/>
      <c r="MBU115" s="5"/>
      <c r="MBV115" s="5"/>
      <c r="MBW115" s="5"/>
      <c r="MBX115" s="5"/>
      <c r="MBY115" s="1"/>
      <c r="MBZ115" s="2"/>
      <c r="MCA115" s="2"/>
      <c r="MCB115" s="5"/>
      <c r="MCC115" s="5"/>
      <c r="MCD115" s="5"/>
      <c r="MCE115" s="5"/>
      <c r="MCF115" s="5"/>
      <c r="MCG115" s="1"/>
      <c r="MCH115" s="2"/>
      <c r="MCI115" s="2"/>
      <c r="MCJ115" s="5"/>
      <c r="MCK115" s="5"/>
      <c r="MCL115" s="5"/>
      <c r="MCM115" s="5"/>
      <c r="MCN115" s="5"/>
      <c r="MCO115" s="1"/>
      <c r="MCP115" s="2"/>
      <c r="MCQ115" s="2"/>
      <c r="MCR115" s="5"/>
      <c r="MCS115" s="5"/>
      <c r="MCT115" s="5"/>
      <c r="MCU115" s="5"/>
      <c r="MCV115" s="5"/>
      <c r="MCW115" s="1"/>
      <c r="MCX115" s="2"/>
      <c r="MCY115" s="2"/>
      <c r="MCZ115" s="5"/>
      <c r="MDA115" s="5"/>
      <c r="MDB115" s="5"/>
      <c r="MDC115" s="5"/>
      <c r="MDD115" s="5"/>
      <c r="MDE115" s="1"/>
      <c r="MDF115" s="2"/>
      <c r="MDG115" s="2"/>
      <c r="MDH115" s="5"/>
      <c r="MDI115" s="5"/>
      <c r="MDJ115" s="5"/>
      <c r="MDK115" s="5"/>
      <c r="MDL115" s="5"/>
      <c r="MDM115" s="1"/>
      <c r="MDN115" s="2"/>
      <c r="MDO115" s="2"/>
      <c r="MDP115" s="5"/>
      <c r="MDQ115" s="5"/>
      <c r="MDR115" s="5"/>
      <c r="MDS115" s="5"/>
      <c r="MDT115" s="5"/>
      <c r="MDU115" s="1"/>
      <c r="MDV115" s="2"/>
      <c r="MDW115" s="2"/>
      <c r="MDX115" s="5"/>
      <c r="MDY115" s="5"/>
      <c r="MDZ115" s="5"/>
      <c r="MEA115" s="5"/>
      <c r="MEB115" s="5"/>
      <c r="MEC115" s="1"/>
      <c r="MED115" s="2"/>
      <c r="MEE115" s="2"/>
      <c r="MEF115" s="5"/>
      <c r="MEG115" s="5"/>
      <c r="MEH115" s="5"/>
      <c r="MEI115" s="5"/>
      <c r="MEJ115" s="5"/>
      <c r="MEK115" s="1"/>
      <c r="MEL115" s="2"/>
      <c r="MEM115" s="2"/>
      <c r="MEN115" s="5"/>
      <c r="MEO115" s="5"/>
      <c r="MEP115" s="5"/>
      <c r="MEQ115" s="5"/>
      <c r="MER115" s="5"/>
      <c r="MES115" s="1"/>
      <c r="MET115" s="2"/>
      <c r="MEU115" s="2"/>
      <c r="MEV115" s="5"/>
      <c r="MEW115" s="5"/>
      <c r="MEX115" s="5"/>
      <c r="MEY115" s="5"/>
      <c r="MEZ115" s="5"/>
      <c r="MFA115" s="1"/>
      <c r="MFB115" s="2"/>
      <c r="MFC115" s="2"/>
      <c r="MFD115" s="5"/>
      <c r="MFE115" s="5"/>
      <c r="MFF115" s="5"/>
      <c r="MFG115" s="5"/>
      <c r="MFH115" s="5"/>
      <c r="MFI115" s="1"/>
      <c r="MFJ115" s="2"/>
      <c r="MFK115" s="2"/>
      <c r="MFL115" s="5"/>
      <c r="MFM115" s="5"/>
      <c r="MFN115" s="5"/>
      <c r="MFO115" s="5"/>
      <c r="MFP115" s="5"/>
      <c r="MFQ115" s="1"/>
      <c r="MFR115" s="2"/>
      <c r="MFS115" s="2"/>
      <c r="MFT115" s="5"/>
      <c r="MFU115" s="5"/>
      <c r="MFV115" s="5"/>
      <c r="MFW115" s="5"/>
      <c r="MFX115" s="5"/>
      <c r="MFY115" s="1"/>
      <c r="MFZ115" s="2"/>
      <c r="MGA115" s="2"/>
      <c r="MGB115" s="5"/>
      <c r="MGC115" s="5"/>
      <c r="MGD115" s="5"/>
      <c r="MGE115" s="5"/>
      <c r="MGF115" s="5"/>
      <c r="MGG115" s="1"/>
      <c r="MGH115" s="2"/>
      <c r="MGI115" s="2"/>
      <c r="MGJ115" s="5"/>
      <c r="MGK115" s="5"/>
      <c r="MGL115" s="5"/>
      <c r="MGM115" s="5"/>
      <c r="MGN115" s="5"/>
      <c r="MGO115" s="1"/>
      <c r="MGP115" s="2"/>
      <c r="MGQ115" s="2"/>
      <c r="MGR115" s="5"/>
      <c r="MGS115" s="5"/>
      <c r="MGT115" s="5"/>
      <c r="MGU115" s="5"/>
      <c r="MGV115" s="5"/>
      <c r="MGW115" s="1"/>
      <c r="MGX115" s="2"/>
      <c r="MGY115" s="2"/>
      <c r="MGZ115" s="5"/>
      <c r="MHA115" s="5"/>
      <c r="MHB115" s="5"/>
      <c r="MHC115" s="5"/>
      <c r="MHD115" s="5"/>
      <c r="MHE115" s="1"/>
      <c r="MHF115" s="2"/>
      <c r="MHG115" s="2"/>
      <c r="MHH115" s="5"/>
      <c r="MHI115" s="5"/>
      <c r="MHJ115" s="5"/>
      <c r="MHK115" s="5"/>
      <c r="MHL115" s="5"/>
      <c r="MHM115" s="1"/>
      <c r="MHN115" s="2"/>
      <c r="MHO115" s="2"/>
      <c r="MHP115" s="5"/>
      <c r="MHQ115" s="5"/>
      <c r="MHR115" s="5"/>
      <c r="MHS115" s="5"/>
      <c r="MHT115" s="5"/>
      <c r="MHU115" s="1"/>
      <c r="MHV115" s="2"/>
      <c r="MHW115" s="2"/>
      <c r="MHX115" s="5"/>
      <c r="MHY115" s="5"/>
      <c r="MHZ115" s="5"/>
      <c r="MIA115" s="5"/>
      <c r="MIB115" s="5"/>
      <c r="MIC115" s="1"/>
      <c r="MID115" s="2"/>
      <c r="MIE115" s="2"/>
      <c r="MIF115" s="5"/>
      <c r="MIG115" s="5"/>
      <c r="MIH115" s="5"/>
      <c r="MII115" s="5"/>
      <c r="MIJ115" s="5"/>
      <c r="MIK115" s="1"/>
      <c r="MIL115" s="2"/>
      <c r="MIM115" s="2"/>
      <c r="MIN115" s="5"/>
      <c r="MIO115" s="5"/>
      <c r="MIP115" s="5"/>
      <c r="MIQ115" s="5"/>
      <c r="MIR115" s="5"/>
      <c r="MIS115" s="1"/>
      <c r="MIT115" s="2"/>
      <c r="MIU115" s="2"/>
      <c r="MIV115" s="5"/>
      <c r="MIW115" s="5"/>
      <c r="MIX115" s="5"/>
      <c r="MIY115" s="5"/>
      <c r="MIZ115" s="5"/>
      <c r="MJA115" s="1"/>
      <c r="MJB115" s="2"/>
      <c r="MJC115" s="2"/>
      <c r="MJD115" s="5"/>
      <c r="MJE115" s="5"/>
      <c r="MJF115" s="5"/>
      <c r="MJG115" s="5"/>
      <c r="MJH115" s="5"/>
      <c r="MJI115" s="1"/>
      <c r="MJJ115" s="2"/>
      <c r="MJK115" s="2"/>
      <c r="MJL115" s="5"/>
      <c r="MJM115" s="5"/>
      <c r="MJN115" s="5"/>
      <c r="MJO115" s="5"/>
      <c r="MJP115" s="5"/>
      <c r="MJQ115" s="1"/>
      <c r="MJR115" s="2"/>
      <c r="MJS115" s="2"/>
      <c r="MJT115" s="5"/>
      <c r="MJU115" s="5"/>
      <c r="MJV115" s="5"/>
      <c r="MJW115" s="5"/>
      <c r="MJX115" s="5"/>
      <c r="MJY115" s="1"/>
      <c r="MJZ115" s="2"/>
      <c r="MKA115" s="2"/>
      <c r="MKB115" s="5"/>
      <c r="MKC115" s="5"/>
      <c r="MKD115" s="5"/>
      <c r="MKE115" s="5"/>
      <c r="MKF115" s="5"/>
      <c r="MKG115" s="1"/>
      <c r="MKH115" s="2"/>
      <c r="MKI115" s="2"/>
      <c r="MKJ115" s="5"/>
      <c r="MKK115" s="5"/>
      <c r="MKL115" s="5"/>
      <c r="MKM115" s="5"/>
      <c r="MKN115" s="5"/>
      <c r="MKO115" s="1"/>
      <c r="MKP115" s="2"/>
      <c r="MKQ115" s="2"/>
      <c r="MKR115" s="5"/>
      <c r="MKS115" s="5"/>
      <c r="MKT115" s="5"/>
      <c r="MKU115" s="5"/>
      <c r="MKV115" s="5"/>
      <c r="MKW115" s="1"/>
      <c r="MKX115" s="2"/>
      <c r="MKY115" s="2"/>
      <c r="MKZ115" s="5"/>
      <c r="MLA115" s="5"/>
      <c r="MLB115" s="5"/>
      <c r="MLC115" s="5"/>
      <c r="MLD115" s="5"/>
      <c r="MLE115" s="1"/>
      <c r="MLF115" s="2"/>
      <c r="MLG115" s="2"/>
      <c r="MLH115" s="5"/>
      <c r="MLI115" s="5"/>
      <c r="MLJ115" s="5"/>
      <c r="MLK115" s="5"/>
      <c r="MLL115" s="5"/>
      <c r="MLM115" s="1"/>
      <c r="MLN115" s="2"/>
      <c r="MLO115" s="2"/>
      <c r="MLP115" s="5"/>
      <c r="MLQ115" s="5"/>
      <c r="MLR115" s="5"/>
      <c r="MLS115" s="5"/>
      <c r="MLT115" s="5"/>
      <c r="MLU115" s="1"/>
      <c r="MLV115" s="2"/>
      <c r="MLW115" s="2"/>
      <c r="MLX115" s="5"/>
      <c r="MLY115" s="5"/>
      <c r="MLZ115" s="5"/>
      <c r="MMA115" s="5"/>
      <c r="MMB115" s="5"/>
      <c r="MMC115" s="1"/>
      <c r="MMD115" s="2"/>
      <c r="MME115" s="2"/>
      <c r="MMF115" s="5"/>
      <c r="MMG115" s="5"/>
      <c r="MMH115" s="5"/>
      <c r="MMI115" s="5"/>
      <c r="MMJ115" s="5"/>
      <c r="MMK115" s="1"/>
      <c r="MML115" s="2"/>
      <c r="MMM115" s="2"/>
      <c r="MMN115" s="5"/>
      <c r="MMO115" s="5"/>
      <c r="MMP115" s="5"/>
      <c r="MMQ115" s="5"/>
      <c r="MMR115" s="5"/>
      <c r="MMS115" s="1"/>
      <c r="MMT115" s="2"/>
      <c r="MMU115" s="2"/>
      <c r="MMV115" s="5"/>
      <c r="MMW115" s="5"/>
      <c r="MMX115" s="5"/>
      <c r="MMY115" s="5"/>
      <c r="MMZ115" s="5"/>
      <c r="MNA115" s="1"/>
      <c r="MNB115" s="2"/>
      <c r="MNC115" s="2"/>
      <c r="MND115" s="5"/>
      <c r="MNE115" s="5"/>
      <c r="MNF115" s="5"/>
      <c r="MNG115" s="5"/>
      <c r="MNH115" s="5"/>
      <c r="MNI115" s="1"/>
      <c r="MNJ115" s="2"/>
      <c r="MNK115" s="2"/>
      <c r="MNL115" s="5"/>
      <c r="MNM115" s="5"/>
      <c r="MNN115" s="5"/>
      <c r="MNO115" s="5"/>
      <c r="MNP115" s="5"/>
      <c r="MNQ115" s="1"/>
      <c r="MNR115" s="2"/>
      <c r="MNS115" s="2"/>
      <c r="MNT115" s="5"/>
      <c r="MNU115" s="5"/>
      <c r="MNV115" s="5"/>
      <c r="MNW115" s="5"/>
      <c r="MNX115" s="5"/>
      <c r="MNY115" s="1"/>
      <c r="MNZ115" s="2"/>
      <c r="MOA115" s="2"/>
      <c r="MOB115" s="5"/>
      <c r="MOC115" s="5"/>
      <c r="MOD115" s="5"/>
      <c r="MOE115" s="5"/>
      <c r="MOF115" s="5"/>
      <c r="MOG115" s="1"/>
      <c r="MOH115" s="2"/>
      <c r="MOI115" s="2"/>
      <c r="MOJ115" s="5"/>
      <c r="MOK115" s="5"/>
      <c r="MOL115" s="5"/>
      <c r="MOM115" s="5"/>
      <c r="MON115" s="5"/>
      <c r="MOO115" s="1"/>
      <c r="MOP115" s="2"/>
      <c r="MOQ115" s="2"/>
      <c r="MOR115" s="5"/>
      <c r="MOS115" s="5"/>
      <c r="MOT115" s="5"/>
      <c r="MOU115" s="5"/>
      <c r="MOV115" s="5"/>
      <c r="MOW115" s="1"/>
      <c r="MOX115" s="2"/>
      <c r="MOY115" s="2"/>
      <c r="MOZ115" s="5"/>
      <c r="MPA115" s="5"/>
      <c r="MPB115" s="5"/>
      <c r="MPC115" s="5"/>
      <c r="MPD115" s="5"/>
      <c r="MPE115" s="1"/>
      <c r="MPF115" s="2"/>
      <c r="MPG115" s="2"/>
      <c r="MPH115" s="5"/>
      <c r="MPI115" s="5"/>
      <c r="MPJ115" s="5"/>
      <c r="MPK115" s="5"/>
      <c r="MPL115" s="5"/>
      <c r="MPM115" s="1"/>
      <c r="MPN115" s="2"/>
      <c r="MPO115" s="2"/>
      <c r="MPP115" s="5"/>
      <c r="MPQ115" s="5"/>
      <c r="MPR115" s="5"/>
      <c r="MPS115" s="5"/>
      <c r="MPT115" s="5"/>
      <c r="MPU115" s="1"/>
      <c r="MPV115" s="2"/>
      <c r="MPW115" s="2"/>
      <c r="MPX115" s="5"/>
      <c r="MPY115" s="5"/>
      <c r="MPZ115" s="5"/>
      <c r="MQA115" s="5"/>
      <c r="MQB115" s="5"/>
      <c r="MQC115" s="1"/>
      <c r="MQD115" s="2"/>
      <c r="MQE115" s="2"/>
      <c r="MQF115" s="5"/>
      <c r="MQG115" s="5"/>
      <c r="MQH115" s="5"/>
      <c r="MQI115" s="5"/>
      <c r="MQJ115" s="5"/>
      <c r="MQK115" s="1"/>
      <c r="MQL115" s="2"/>
      <c r="MQM115" s="2"/>
      <c r="MQN115" s="5"/>
      <c r="MQO115" s="5"/>
      <c r="MQP115" s="5"/>
      <c r="MQQ115" s="5"/>
      <c r="MQR115" s="5"/>
      <c r="MQS115" s="1"/>
      <c r="MQT115" s="2"/>
      <c r="MQU115" s="2"/>
      <c r="MQV115" s="5"/>
      <c r="MQW115" s="5"/>
      <c r="MQX115" s="5"/>
      <c r="MQY115" s="5"/>
      <c r="MQZ115" s="5"/>
      <c r="MRA115" s="1"/>
      <c r="MRB115" s="2"/>
      <c r="MRC115" s="2"/>
      <c r="MRD115" s="5"/>
      <c r="MRE115" s="5"/>
      <c r="MRF115" s="5"/>
      <c r="MRG115" s="5"/>
      <c r="MRH115" s="5"/>
      <c r="MRI115" s="1"/>
      <c r="MRJ115" s="2"/>
      <c r="MRK115" s="2"/>
      <c r="MRL115" s="5"/>
      <c r="MRM115" s="5"/>
      <c r="MRN115" s="5"/>
      <c r="MRO115" s="5"/>
      <c r="MRP115" s="5"/>
      <c r="MRQ115" s="1"/>
      <c r="MRR115" s="2"/>
      <c r="MRS115" s="2"/>
      <c r="MRT115" s="5"/>
      <c r="MRU115" s="5"/>
      <c r="MRV115" s="5"/>
      <c r="MRW115" s="5"/>
      <c r="MRX115" s="5"/>
      <c r="MRY115" s="1"/>
      <c r="MRZ115" s="2"/>
      <c r="MSA115" s="2"/>
      <c r="MSB115" s="5"/>
      <c r="MSC115" s="5"/>
      <c r="MSD115" s="5"/>
      <c r="MSE115" s="5"/>
      <c r="MSF115" s="5"/>
      <c r="MSG115" s="1"/>
      <c r="MSH115" s="2"/>
      <c r="MSI115" s="2"/>
      <c r="MSJ115" s="5"/>
      <c r="MSK115" s="5"/>
      <c r="MSL115" s="5"/>
      <c r="MSM115" s="5"/>
      <c r="MSN115" s="5"/>
      <c r="MSO115" s="1"/>
      <c r="MSP115" s="2"/>
      <c r="MSQ115" s="2"/>
      <c r="MSR115" s="5"/>
      <c r="MSS115" s="5"/>
      <c r="MST115" s="5"/>
      <c r="MSU115" s="5"/>
      <c r="MSV115" s="5"/>
      <c r="MSW115" s="1"/>
      <c r="MSX115" s="2"/>
      <c r="MSY115" s="2"/>
      <c r="MSZ115" s="5"/>
      <c r="MTA115" s="5"/>
      <c r="MTB115" s="5"/>
      <c r="MTC115" s="5"/>
      <c r="MTD115" s="5"/>
      <c r="MTE115" s="1"/>
      <c r="MTF115" s="2"/>
      <c r="MTG115" s="2"/>
      <c r="MTH115" s="5"/>
      <c r="MTI115" s="5"/>
      <c r="MTJ115" s="5"/>
      <c r="MTK115" s="5"/>
      <c r="MTL115" s="5"/>
      <c r="MTM115" s="1"/>
      <c r="MTN115" s="2"/>
      <c r="MTO115" s="2"/>
      <c r="MTP115" s="5"/>
      <c r="MTQ115" s="5"/>
      <c r="MTR115" s="5"/>
      <c r="MTS115" s="5"/>
      <c r="MTT115" s="5"/>
      <c r="MTU115" s="1"/>
      <c r="MTV115" s="2"/>
      <c r="MTW115" s="2"/>
      <c r="MTX115" s="5"/>
      <c r="MTY115" s="5"/>
      <c r="MTZ115" s="5"/>
      <c r="MUA115" s="5"/>
      <c r="MUB115" s="5"/>
      <c r="MUC115" s="1"/>
      <c r="MUD115" s="2"/>
      <c r="MUE115" s="2"/>
      <c r="MUF115" s="5"/>
      <c r="MUG115" s="5"/>
      <c r="MUH115" s="5"/>
      <c r="MUI115" s="5"/>
      <c r="MUJ115" s="5"/>
      <c r="MUK115" s="1"/>
      <c r="MUL115" s="2"/>
      <c r="MUM115" s="2"/>
      <c r="MUN115" s="5"/>
      <c r="MUO115" s="5"/>
      <c r="MUP115" s="5"/>
      <c r="MUQ115" s="5"/>
      <c r="MUR115" s="5"/>
      <c r="MUS115" s="1"/>
      <c r="MUT115" s="2"/>
      <c r="MUU115" s="2"/>
      <c r="MUV115" s="5"/>
      <c r="MUW115" s="5"/>
      <c r="MUX115" s="5"/>
      <c r="MUY115" s="5"/>
      <c r="MUZ115" s="5"/>
      <c r="MVA115" s="1"/>
      <c r="MVB115" s="2"/>
      <c r="MVC115" s="2"/>
      <c r="MVD115" s="5"/>
      <c r="MVE115" s="5"/>
      <c r="MVF115" s="5"/>
      <c r="MVG115" s="5"/>
      <c r="MVH115" s="5"/>
      <c r="MVI115" s="1"/>
      <c r="MVJ115" s="2"/>
      <c r="MVK115" s="2"/>
      <c r="MVL115" s="5"/>
      <c r="MVM115" s="5"/>
      <c r="MVN115" s="5"/>
      <c r="MVO115" s="5"/>
      <c r="MVP115" s="5"/>
      <c r="MVQ115" s="1"/>
      <c r="MVR115" s="2"/>
      <c r="MVS115" s="2"/>
      <c r="MVT115" s="5"/>
      <c r="MVU115" s="5"/>
      <c r="MVV115" s="5"/>
      <c r="MVW115" s="5"/>
      <c r="MVX115" s="5"/>
      <c r="MVY115" s="1"/>
      <c r="MVZ115" s="2"/>
      <c r="MWA115" s="2"/>
      <c r="MWB115" s="5"/>
      <c r="MWC115" s="5"/>
      <c r="MWD115" s="5"/>
      <c r="MWE115" s="5"/>
      <c r="MWF115" s="5"/>
      <c r="MWG115" s="1"/>
      <c r="MWH115" s="2"/>
      <c r="MWI115" s="2"/>
      <c r="MWJ115" s="5"/>
      <c r="MWK115" s="5"/>
      <c r="MWL115" s="5"/>
      <c r="MWM115" s="5"/>
      <c r="MWN115" s="5"/>
      <c r="MWO115" s="1"/>
      <c r="MWP115" s="2"/>
      <c r="MWQ115" s="2"/>
      <c r="MWR115" s="5"/>
      <c r="MWS115" s="5"/>
      <c r="MWT115" s="5"/>
      <c r="MWU115" s="5"/>
      <c r="MWV115" s="5"/>
      <c r="MWW115" s="1"/>
      <c r="MWX115" s="2"/>
      <c r="MWY115" s="2"/>
      <c r="MWZ115" s="5"/>
      <c r="MXA115" s="5"/>
      <c r="MXB115" s="5"/>
      <c r="MXC115" s="5"/>
      <c r="MXD115" s="5"/>
      <c r="MXE115" s="1"/>
      <c r="MXF115" s="2"/>
      <c r="MXG115" s="2"/>
      <c r="MXH115" s="5"/>
      <c r="MXI115" s="5"/>
      <c r="MXJ115" s="5"/>
      <c r="MXK115" s="5"/>
      <c r="MXL115" s="5"/>
      <c r="MXM115" s="1"/>
      <c r="MXN115" s="2"/>
      <c r="MXO115" s="2"/>
      <c r="MXP115" s="5"/>
      <c r="MXQ115" s="5"/>
      <c r="MXR115" s="5"/>
      <c r="MXS115" s="5"/>
      <c r="MXT115" s="5"/>
      <c r="MXU115" s="1"/>
      <c r="MXV115" s="2"/>
      <c r="MXW115" s="2"/>
      <c r="MXX115" s="5"/>
      <c r="MXY115" s="5"/>
      <c r="MXZ115" s="5"/>
      <c r="MYA115" s="5"/>
      <c r="MYB115" s="5"/>
      <c r="MYC115" s="1"/>
      <c r="MYD115" s="2"/>
      <c r="MYE115" s="2"/>
      <c r="MYF115" s="5"/>
      <c r="MYG115" s="5"/>
      <c r="MYH115" s="5"/>
      <c r="MYI115" s="5"/>
      <c r="MYJ115" s="5"/>
      <c r="MYK115" s="1"/>
      <c r="MYL115" s="2"/>
      <c r="MYM115" s="2"/>
      <c r="MYN115" s="5"/>
      <c r="MYO115" s="5"/>
      <c r="MYP115" s="5"/>
      <c r="MYQ115" s="5"/>
      <c r="MYR115" s="5"/>
      <c r="MYS115" s="1"/>
      <c r="MYT115" s="2"/>
      <c r="MYU115" s="2"/>
      <c r="MYV115" s="5"/>
      <c r="MYW115" s="5"/>
      <c r="MYX115" s="5"/>
      <c r="MYY115" s="5"/>
      <c r="MYZ115" s="5"/>
      <c r="MZA115" s="1"/>
      <c r="MZB115" s="2"/>
      <c r="MZC115" s="2"/>
      <c r="MZD115" s="5"/>
      <c r="MZE115" s="5"/>
      <c r="MZF115" s="5"/>
      <c r="MZG115" s="5"/>
      <c r="MZH115" s="5"/>
      <c r="MZI115" s="1"/>
      <c r="MZJ115" s="2"/>
      <c r="MZK115" s="2"/>
      <c r="MZL115" s="5"/>
      <c r="MZM115" s="5"/>
      <c r="MZN115" s="5"/>
      <c r="MZO115" s="5"/>
      <c r="MZP115" s="5"/>
      <c r="MZQ115" s="1"/>
      <c r="MZR115" s="2"/>
      <c r="MZS115" s="2"/>
      <c r="MZT115" s="5"/>
      <c r="MZU115" s="5"/>
      <c r="MZV115" s="5"/>
      <c r="MZW115" s="5"/>
      <c r="MZX115" s="5"/>
      <c r="MZY115" s="1"/>
      <c r="MZZ115" s="2"/>
      <c r="NAA115" s="2"/>
      <c r="NAB115" s="5"/>
      <c r="NAC115" s="5"/>
      <c r="NAD115" s="5"/>
      <c r="NAE115" s="5"/>
      <c r="NAF115" s="5"/>
      <c r="NAG115" s="1"/>
      <c r="NAH115" s="2"/>
      <c r="NAI115" s="2"/>
      <c r="NAJ115" s="5"/>
      <c r="NAK115" s="5"/>
      <c r="NAL115" s="5"/>
      <c r="NAM115" s="5"/>
      <c r="NAN115" s="5"/>
      <c r="NAO115" s="1"/>
      <c r="NAP115" s="2"/>
      <c r="NAQ115" s="2"/>
      <c r="NAR115" s="5"/>
      <c r="NAS115" s="5"/>
      <c r="NAT115" s="5"/>
      <c r="NAU115" s="5"/>
      <c r="NAV115" s="5"/>
      <c r="NAW115" s="1"/>
      <c r="NAX115" s="2"/>
      <c r="NAY115" s="2"/>
      <c r="NAZ115" s="5"/>
      <c r="NBA115" s="5"/>
      <c r="NBB115" s="5"/>
      <c r="NBC115" s="5"/>
      <c r="NBD115" s="5"/>
      <c r="NBE115" s="1"/>
      <c r="NBF115" s="2"/>
      <c r="NBG115" s="2"/>
      <c r="NBH115" s="5"/>
      <c r="NBI115" s="5"/>
      <c r="NBJ115" s="5"/>
      <c r="NBK115" s="5"/>
      <c r="NBL115" s="5"/>
      <c r="NBM115" s="1"/>
      <c r="NBN115" s="2"/>
      <c r="NBO115" s="2"/>
      <c r="NBP115" s="5"/>
      <c r="NBQ115" s="5"/>
      <c r="NBR115" s="5"/>
      <c r="NBS115" s="5"/>
      <c r="NBT115" s="5"/>
      <c r="NBU115" s="1"/>
      <c r="NBV115" s="2"/>
      <c r="NBW115" s="2"/>
      <c r="NBX115" s="5"/>
      <c r="NBY115" s="5"/>
      <c r="NBZ115" s="5"/>
      <c r="NCA115" s="5"/>
      <c r="NCB115" s="5"/>
      <c r="NCC115" s="1"/>
      <c r="NCD115" s="2"/>
      <c r="NCE115" s="2"/>
      <c r="NCF115" s="5"/>
      <c r="NCG115" s="5"/>
      <c r="NCH115" s="5"/>
      <c r="NCI115" s="5"/>
      <c r="NCJ115" s="5"/>
      <c r="NCK115" s="1"/>
      <c r="NCL115" s="2"/>
      <c r="NCM115" s="2"/>
      <c r="NCN115" s="5"/>
      <c r="NCO115" s="5"/>
      <c r="NCP115" s="5"/>
      <c r="NCQ115" s="5"/>
      <c r="NCR115" s="5"/>
      <c r="NCS115" s="1"/>
      <c r="NCT115" s="2"/>
      <c r="NCU115" s="2"/>
      <c r="NCV115" s="5"/>
      <c r="NCW115" s="5"/>
      <c r="NCX115" s="5"/>
      <c r="NCY115" s="5"/>
      <c r="NCZ115" s="5"/>
      <c r="NDA115" s="1"/>
      <c r="NDB115" s="2"/>
      <c r="NDC115" s="2"/>
      <c r="NDD115" s="5"/>
      <c r="NDE115" s="5"/>
      <c r="NDF115" s="5"/>
      <c r="NDG115" s="5"/>
      <c r="NDH115" s="5"/>
      <c r="NDI115" s="1"/>
      <c r="NDJ115" s="2"/>
      <c r="NDK115" s="2"/>
      <c r="NDL115" s="5"/>
      <c r="NDM115" s="5"/>
      <c r="NDN115" s="5"/>
      <c r="NDO115" s="5"/>
      <c r="NDP115" s="5"/>
      <c r="NDQ115" s="1"/>
      <c r="NDR115" s="2"/>
      <c r="NDS115" s="2"/>
      <c r="NDT115" s="5"/>
      <c r="NDU115" s="5"/>
      <c r="NDV115" s="5"/>
      <c r="NDW115" s="5"/>
      <c r="NDX115" s="5"/>
      <c r="NDY115" s="1"/>
      <c r="NDZ115" s="2"/>
      <c r="NEA115" s="2"/>
      <c r="NEB115" s="5"/>
      <c r="NEC115" s="5"/>
      <c r="NED115" s="5"/>
      <c r="NEE115" s="5"/>
      <c r="NEF115" s="5"/>
      <c r="NEG115" s="1"/>
      <c r="NEH115" s="2"/>
      <c r="NEI115" s="2"/>
      <c r="NEJ115" s="5"/>
      <c r="NEK115" s="5"/>
      <c r="NEL115" s="5"/>
      <c r="NEM115" s="5"/>
      <c r="NEN115" s="5"/>
      <c r="NEO115" s="1"/>
      <c r="NEP115" s="2"/>
      <c r="NEQ115" s="2"/>
      <c r="NER115" s="5"/>
      <c r="NES115" s="5"/>
      <c r="NET115" s="5"/>
      <c r="NEU115" s="5"/>
      <c r="NEV115" s="5"/>
      <c r="NEW115" s="1"/>
      <c r="NEX115" s="2"/>
      <c r="NEY115" s="2"/>
      <c r="NEZ115" s="5"/>
      <c r="NFA115" s="5"/>
      <c r="NFB115" s="5"/>
      <c r="NFC115" s="5"/>
      <c r="NFD115" s="5"/>
      <c r="NFE115" s="1"/>
      <c r="NFF115" s="2"/>
      <c r="NFG115" s="2"/>
      <c r="NFH115" s="5"/>
      <c r="NFI115" s="5"/>
      <c r="NFJ115" s="5"/>
      <c r="NFK115" s="5"/>
      <c r="NFL115" s="5"/>
      <c r="NFM115" s="1"/>
      <c r="NFN115" s="2"/>
      <c r="NFO115" s="2"/>
      <c r="NFP115" s="5"/>
      <c r="NFQ115" s="5"/>
      <c r="NFR115" s="5"/>
      <c r="NFS115" s="5"/>
      <c r="NFT115" s="5"/>
      <c r="NFU115" s="1"/>
      <c r="NFV115" s="2"/>
      <c r="NFW115" s="2"/>
      <c r="NFX115" s="5"/>
      <c r="NFY115" s="5"/>
      <c r="NFZ115" s="5"/>
      <c r="NGA115" s="5"/>
      <c r="NGB115" s="5"/>
      <c r="NGC115" s="1"/>
      <c r="NGD115" s="2"/>
      <c r="NGE115" s="2"/>
      <c r="NGF115" s="5"/>
      <c r="NGG115" s="5"/>
      <c r="NGH115" s="5"/>
      <c r="NGI115" s="5"/>
      <c r="NGJ115" s="5"/>
      <c r="NGK115" s="1"/>
      <c r="NGL115" s="2"/>
      <c r="NGM115" s="2"/>
      <c r="NGN115" s="5"/>
      <c r="NGO115" s="5"/>
      <c r="NGP115" s="5"/>
      <c r="NGQ115" s="5"/>
      <c r="NGR115" s="5"/>
      <c r="NGS115" s="1"/>
      <c r="NGT115" s="2"/>
      <c r="NGU115" s="2"/>
      <c r="NGV115" s="5"/>
      <c r="NGW115" s="5"/>
      <c r="NGX115" s="5"/>
      <c r="NGY115" s="5"/>
      <c r="NGZ115" s="5"/>
      <c r="NHA115" s="1"/>
      <c r="NHB115" s="2"/>
      <c r="NHC115" s="2"/>
      <c r="NHD115" s="5"/>
      <c r="NHE115" s="5"/>
      <c r="NHF115" s="5"/>
      <c r="NHG115" s="5"/>
      <c r="NHH115" s="5"/>
      <c r="NHI115" s="1"/>
      <c r="NHJ115" s="2"/>
      <c r="NHK115" s="2"/>
      <c r="NHL115" s="5"/>
      <c r="NHM115" s="5"/>
      <c r="NHN115" s="5"/>
      <c r="NHO115" s="5"/>
      <c r="NHP115" s="5"/>
      <c r="NHQ115" s="1"/>
      <c r="NHR115" s="2"/>
      <c r="NHS115" s="2"/>
      <c r="NHT115" s="5"/>
      <c r="NHU115" s="5"/>
      <c r="NHV115" s="5"/>
      <c r="NHW115" s="5"/>
      <c r="NHX115" s="5"/>
      <c r="NHY115" s="1"/>
      <c r="NHZ115" s="2"/>
      <c r="NIA115" s="2"/>
      <c r="NIB115" s="5"/>
      <c r="NIC115" s="5"/>
      <c r="NID115" s="5"/>
      <c r="NIE115" s="5"/>
      <c r="NIF115" s="5"/>
      <c r="NIG115" s="1"/>
      <c r="NIH115" s="2"/>
      <c r="NII115" s="2"/>
      <c r="NIJ115" s="5"/>
      <c r="NIK115" s="5"/>
      <c r="NIL115" s="5"/>
      <c r="NIM115" s="5"/>
      <c r="NIN115" s="5"/>
      <c r="NIO115" s="1"/>
      <c r="NIP115" s="2"/>
      <c r="NIQ115" s="2"/>
      <c r="NIR115" s="5"/>
      <c r="NIS115" s="5"/>
      <c r="NIT115" s="5"/>
      <c r="NIU115" s="5"/>
      <c r="NIV115" s="5"/>
      <c r="NIW115" s="1"/>
      <c r="NIX115" s="2"/>
      <c r="NIY115" s="2"/>
      <c r="NIZ115" s="5"/>
      <c r="NJA115" s="5"/>
      <c r="NJB115" s="5"/>
      <c r="NJC115" s="5"/>
      <c r="NJD115" s="5"/>
      <c r="NJE115" s="1"/>
      <c r="NJF115" s="2"/>
      <c r="NJG115" s="2"/>
      <c r="NJH115" s="5"/>
      <c r="NJI115" s="5"/>
      <c r="NJJ115" s="5"/>
      <c r="NJK115" s="5"/>
      <c r="NJL115" s="5"/>
      <c r="NJM115" s="1"/>
      <c r="NJN115" s="2"/>
      <c r="NJO115" s="2"/>
      <c r="NJP115" s="5"/>
      <c r="NJQ115" s="5"/>
      <c r="NJR115" s="5"/>
      <c r="NJS115" s="5"/>
      <c r="NJT115" s="5"/>
      <c r="NJU115" s="1"/>
      <c r="NJV115" s="2"/>
      <c r="NJW115" s="2"/>
      <c r="NJX115" s="5"/>
      <c r="NJY115" s="5"/>
      <c r="NJZ115" s="5"/>
      <c r="NKA115" s="5"/>
      <c r="NKB115" s="5"/>
      <c r="NKC115" s="1"/>
      <c r="NKD115" s="2"/>
      <c r="NKE115" s="2"/>
      <c r="NKF115" s="5"/>
      <c r="NKG115" s="5"/>
      <c r="NKH115" s="5"/>
      <c r="NKI115" s="5"/>
      <c r="NKJ115" s="5"/>
      <c r="NKK115" s="1"/>
      <c r="NKL115" s="2"/>
      <c r="NKM115" s="2"/>
      <c r="NKN115" s="5"/>
      <c r="NKO115" s="5"/>
      <c r="NKP115" s="5"/>
      <c r="NKQ115" s="5"/>
      <c r="NKR115" s="5"/>
      <c r="NKS115" s="1"/>
      <c r="NKT115" s="2"/>
      <c r="NKU115" s="2"/>
      <c r="NKV115" s="5"/>
      <c r="NKW115" s="5"/>
      <c r="NKX115" s="5"/>
      <c r="NKY115" s="5"/>
      <c r="NKZ115" s="5"/>
      <c r="NLA115" s="1"/>
      <c r="NLB115" s="2"/>
      <c r="NLC115" s="2"/>
      <c r="NLD115" s="5"/>
      <c r="NLE115" s="5"/>
      <c r="NLF115" s="5"/>
      <c r="NLG115" s="5"/>
      <c r="NLH115" s="5"/>
      <c r="NLI115" s="1"/>
      <c r="NLJ115" s="2"/>
      <c r="NLK115" s="2"/>
      <c r="NLL115" s="5"/>
      <c r="NLM115" s="5"/>
      <c r="NLN115" s="5"/>
      <c r="NLO115" s="5"/>
      <c r="NLP115" s="5"/>
      <c r="NLQ115" s="1"/>
      <c r="NLR115" s="2"/>
      <c r="NLS115" s="2"/>
      <c r="NLT115" s="5"/>
      <c r="NLU115" s="5"/>
      <c r="NLV115" s="5"/>
      <c r="NLW115" s="5"/>
      <c r="NLX115" s="5"/>
      <c r="NLY115" s="1"/>
      <c r="NLZ115" s="2"/>
      <c r="NMA115" s="2"/>
      <c r="NMB115" s="5"/>
      <c r="NMC115" s="5"/>
      <c r="NMD115" s="5"/>
      <c r="NME115" s="5"/>
      <c r="NMF115" s="5"/>
      <c r="NMG115" s="1"/>
      <c r="NMH115" s="2"/>
      <c r="NMI115" s="2"/>
      <c r="NMJ115" s="5"/>
      <c r="NMK115" s="5"/>
      <c r="NML115" s="5"/>
      <c r="NMM115" s="5"/>
      <c r="NMN115" s="5"/>
      <c r="NMO115" s="1"/>
      <c r="NMP115" s="2"/>
      <c r="NMQ115" s="2"/>
      <c r="NMR115" s="5"/>
      <c r="NMS115" s="5"/>
      <c r="NMT115" s="5"/>
      <c r="NMU115" s="5"/>
      <c r="NMV115" s="5"/>
      <c r="NMW115" s="1"/>
      <c r="NMX115" s="2"/>
      <c r="NMY115" s="2"/>
      <c r="NMZ115" s="5"/>
      <c r="NNA115" s="5"/>
      <c r="NNB115" s="5"/>
      <c r="NNC115" s="5"/>
      <c r="NND115" s="5"/>
      <c r="NNE115" s="1"/>
      <c r="NNF115" s="2"/>
      <c r="NNG115" s="2"/>
      <c r="NNH115" s="5"/>
      <c r="NNI115" s="5"/>
      <c r="NNJ115" s="5"/>
      <c r="NNK115" s="5"/>
      <c r="NNL115" s="5"/>
      <c r="NNM115" s="1"/>
      <c r="NNN115" s="2"/>
      <c r="NNO115" s="2"/>
      <c r="NNP115" s="5"/>
      <c r="NNQ115" s="5"/>
      <c r="NNR115" s="5"/>
      <c r="NNS115" s="5"/>
      <c r="NNT115" s="5"/>
      <c r="NNU115" s="1"/>
      <c r="NNV115" s="2"/>
      <c r="NNW115" s="2"/>
      <c r="NNX115" s="5"/>
      <c r="NNY115" s="5"/>
      <c r="NNZ115" s="5"/>
      <c r="NOA115" s="5"/>
      <c r="NOB115" s="5"/>
      <c r="NOC115" s="1"/>
      <c r="NOD115" s="2"/>
      <c r="NOE115" s="2"/>
      <c r="NOF115" s="5"/>
      <c r="NOG115" s="5"/>
      <c r="NOH115" s="5"/>
      <c r="NOI115" s="5"/>
      <c r="NOJ115" s="5"/>
      <c r="NOK115" s="1"/>
      <c r="NOL115" s="2"/>
      <c r="NOM115" s="2"/>
      <c r="NON115" s="5"/>
      <c r="NOO115" s="5"/>
      <c r="NOP115" s="5"/>
      <c r="NOQ115" s="5"/>
      <c r="NOR115" s="5"/>
      <c r="NOS115" s="1"/>
      <c r="NOT115" s="2"/>
      <c r="NOU115" s="2"/>
      <c r="NOV115" s="5"/>
      <c r="NOW115" s="5"/>
      <c r="NOX115" s="5"/>
      <c r="NOY115" s="5"/>
      <c r="NOZ115" s="5"/>
      <c r="NPA115" s="1"/>
      <c r="NPB115" s="2"/>
      <c r="NPC115" s="2"/>
      <c r="NPD115" s="5"/>
      <c r="NPE115" s="5"/>
      <c r="NPF115" s="5"/>
      <c r="NPG115" s="5"/>
      <c r="NPH115" s="5"/>
      <c r="NPI115" s="1"/>
      <c r="NPJ115" s="2"/>
      <c r="NPK115" s="2"/>
      <c r="NPL115" s="5"/>
      <c r="NPM115" s="5"/>
      <c r="NPN115" s="5"/>
      <c r="NPO115" s="5"/>
      <c r="NPP115" s="5"/>
      <c r="NPQ115" s="1"/>
      <c r="NPR115" s="2"/>
      <c r="NPS115" s="2"/>
      <c r="NPT115" s="5"/>
      <c r="NPU115" s="5"/>
      <c r="NPV115" s="5"/>
      <c r="NPW115" s="5"/>
      <c r="NPX115" s="5"/>
      <c r="NPY115" s="1"/>
      <c r="NPZ115" s="2"/>
      <c r="NQA115" s="2"/>
      <c r="NQB115" s="5"/>
      <c r="NQC115" s="5"/>
      <c r="NQD115" s="5"/>
      <c r="NQE115" s="5"/>
      <c r="NQF115" s="5"/>
      <c r="NQG115" s="1"/>
      <c r="NQH115" s="2"/>
      <c r="NQI115" s="2"/>
      <c r="NQJ115" s="5"/>
      <c r="NQK115" s="5"/>
      <c r="NQL115" s="5"/>
      <c r="NQM115" s="5"/>
      <c r="NQN115" s="5"/>
      <c r="NQO115" s="1"/>
      <c r="NQP115" s="2"/>
      <c r="NQQ115" s="2"/>
      <c r="NQR115" s="5"/>
      <c r="NQS115" s="5"/>
      <c r="NQT115" s="5"/>
      <c r="NQU115" s="5"/>
      <c r="NQV115" s="5"/>
      <c r="NQW115" s="1"/>
      <c r="NQX115" s="2"/>
      <c r="NQY115" s="2"/>
      <c r="NQZ115" s="5"/>
      <c r="NRA115" s="5"/>
      <c r="NRB115" s="5"/>
      <c r="NRC115" s="5"/>
      <c r="NRD115" s="5"/>
      <c r="NRE115" s="1"/>
      <c r="NRF115" s="2"/>
      <c r="NRG115" s="2"/>
      <c r="NRH115" s="5"/>
      <c r="NRI115" s="5"/>
      <c r="NRJ115" s="5"/>
      <c r="NRK115" s="5"/>
      <c r="NRL115" s="5"/>
      <c r="NRM115" s="1"/>
      <c r="NRN115" s="2"/>
      <c r="NRO115" s="2"/>
      <c r="NRP115" s="5"/>
      <c r="NRQ115" s="5"/>
      <c r="NRR115" s="5"/>
      <c r="NRS115" s="5"/>
      <c r="NRT115" s="5"/>
      <c r="NRU115" s="1"/>
      <c r="NRV115" s="2"/>
      <c r="NRW115" s="2"/>
      <c r="NRX115" s="5"/>
      <c r="NRY115" s="5"/>
      <c r="NRZ115" s="5"/>
      <c r="NSA115" s="5"/>
      <c r="NSB115" s="5"/>
      <c r="NSC115" s="1"/>
      <c r="NSD115" s="2"/>
      <c r="NSE115" s="2"/>
      <c r="NSF115" s="5"/>
      <c r="NSG115" s="5"/>
      <c r="NSH115" s="5"/>
      <c r="NSI115" s="5"/>
      <c r="NSJ115" s="5"/>
      <c r="NSK115" s="1"/>
      <c r="NSL115" s="2"/>
      <c r="NSM115" s="2"/>
      <c r="NSN115" s="5"/>
      <c r="NSO115" s="5"/>
      <c r="NSP115" s="5"/>
      <c r="NSQ115" s="5"/>
      <c r="NSR115" s="5"/>
      <c r="NSS115" s="1"/>
      <c r="NST115" s="2"/>
      <c r="NSU115" s="2"/>
      <c r="NSV115" s="5"/>
      <c r="NSW115" s="5"/>
      <c r="NSX115" s="5"/>
      <c r="NSY115" s="5"/>
      <c r="NSZ115" s="5"/>
      <c r="NTA115" s="1"/>
      <c r="NTB115" s="2"/>
      <c r="NTC115" s="2"/>
      <c r="NTD115" s="5"/>
      <c r="NTE115" s="5"/>
      <c r="NTF115" s="5"/>
      <c r="NTG115" s="5"/>
      <c r="NTH115" s="5"/>
      <c r="NTI115" s="1"/>
      <c r="NTJ115" s="2"/>
      <c r="NTK115" s="2"/>
      <c r="NTL115" s="5"/>
      <c r="NTM115" s="5"/>
      <c r="NTN115" s="5"/>
      <c r="NTO115" s="5"/>
      <c r="NTP115" s="5"/>
      <c r="NTQ115" s="1"/>
      <c r="NTR115" s="2"/>
      <c r="NTS115" s="2"/>
      <c r="NTT115" s="5"/>
      <c r="NTU115" s="5"/>
      <c r="NTV115" s="5"/>
      <c r="NTW115" s="5"/>
      <c r="NTX115" s="5"/>
      <c r="NTY115" s="1"/>
      <c r="NTZ115" s="2"/>
      <c r="NUA115" s="2"/>
      <c r="NUB115" s="5"/>
      <c r="NUC115" s="5"/>
      <c r="NUD115" s="5"/>
      <c r="NUE115" s="5"/>
      <c r="NUF115" s="5"/>
      <c r="NUG115" s="1"/>
      <c r="NUH115" s="2"/>
      <c r="NUI115" s="2"/>
      <c r="NUJ115" s="5"/>
      <c r="NUK115" s="5"/>
      <c r="NUL115" s="5"/>
      <c r="NUM115" s="5"/>
      <c r="NUN115" s="5"/>
      <c r="NUO115" s="1"/>
      <c r="NUP115" s="2"/>
      <c r="NUQ115" s="2"/>
      <c r="NUR115" s="5"/>
      <c r="NUS115" s="5"/>
      <c r="NUT115" s="5"/>
      <c r="NUU115" s="5"/>
      <c r="NUV115" s="5"/>
      <c r="NUW115" s="1"/>
      <c r="NUX115" s="2"/>
      <c r="NUY115" s="2"/>
      <c r="NUZ115" s="5"/>
      <c r="NVA115" s="5"/>
      <c r="NVB115" s="5"/>
      <c r="NVC115" s="5"/>
      <c r="NVD115" s="5"/>
      <c r="NVE115" s="1"/>
      <c r="NVF115" s="2"/>
      <c r="NVG115" s="2"/>
      <c r="NVH115" s="5"/>
      <c r="NVI115" s="5"/>
      <c r="NVJ115" s="5"/>
      <c r="NVK115" s="5"/>
      <c r="NVL115" s="5"/>
      <c r="NVM115" s="1"/>
      <c r="NVN115" s="2"/>
      <c r="NVO115" s="2"/>
      <c r="NVP115" s="5"/>
      <c r="NVQ115" s="5"/>
      <c r="NVR115" s="5"/>
      <c r="NVS115" s="5"/>
      <c r="NVT115" s="5"/>
      <c r="NVU115" s="1"/>
      <c r="NVV115" s="2"/>
      <c r="NVW115" s="2"/>
      <c r="NVX115" s="5"/>
      <c r="NVY115" s="5"/>
      <c r="NVZ115" s="5"/>
      <c r="NWA115" s="5"/>
      <c r="NWB115" s="5"/>
      <c r="NWC115" s="1"/>
      <c r="NWD115" s="2"/>
      <c r="NWE115" s="2"/>
      <c r="NWF115" s="5"/>
      <c r="NWG115" s="5"/>
      <c r="NWH115" s="5"/>
      <c r="NWI115" s="5"/>
      <c r="NWJ115" s="5"/>
      <c r="NWK115" s="1"/>
      <c r="NWL115" s="2"/>
      <c r="NWM115" s="2"/>
      <c r="NWN115" s="5"/>
      <c r="NWO115" s="5"/>
      <c r="NWP115" s="5"/>
      <c r="NWQ115" s="5"/>
      <c r="NWR115" s="5"/>
      <c r="NWS115" s="1"/>
      <c r="NWT115" s="2"/>
      <c r="NWU115" s="2"/>
      <c r="NWV115" s="5"/>
      <c r="NWW115" s="5"/>
      <c r="NWX115" s="5"/>
      <c r="NWY115" s="5"/>
      <c r="NWZ115" s="5"/>
      <c r="NXA115" s="1"/>
      <c r="NXB115" s="2"/>
      <c r="NXC115" s="2"/>
      <c r="NXD115" s="5"/>
      <c r="NXE115" s="5"/>
      <c r="NXF115" s="5"/>
      <c r="NXG115" s="5"/>
      <c r="NXH115" s="5"/>
      <c r="NXI115" s="1"/>
      <c r="NXJ115" s="2"/>
      <c r="NXK115" s="2"/>
      <c r="NXL115" s="5"/>
      <c r="NXM115" s="5"/>
      <c r="NXN115" s="5"/>
      <c r="NXO115" s="5"/>
      <c r="NXP115" s="5"/>
      <c r="NXQ115" s="1"/>
      <c r="NXR115" s="2"/>
      <c r="NXS115" s="2"/>
      <c r="NXT115" s="5"/>
      <c r="NXU115" s="5"/>
      <c r="NXV115" s="5"/>
      <c r="NXW115" s="5"/>
      <c r="NXX115" s="5"/>
      <c r="NXY115" s="1"/>
      <c r="NXZ115" s="2"/>
      <c r="NYA115" s="2"/>
      <c r="NYB115" s="5"/>
      <c r="NYC115" s="5"/>
      <c r="NYD115" s="5"/>
      <c r="NYE115" s="5"/>
      <c r="NYF115" s="5"/>
      <c r="NYG115" s="1"/>
      <c r="NYH115" s="2"/>
      <c r="NYI115" s="2"/>
      <c r="NYJ115" s="5"/>
      <c r="NYK115" s="5"/>
      <c r="NYL115" s="5"/>
      <c r="NYM115" s="5"/>
      <c r="NYN115" s="5"/>
      <c r="NYO115" s="1"/>
      <c r="NYP115" s="2"/>
      <c r="NYQ115" s="2"/>
      <c r="NYR115" s="5"/>
      <c r="NYS115" s="5"/>
      <c r="NYT115" s="5"/>
      <c r="NYU115" s="5"/>
      <c r="NYV115" s="5"/>
      <c r="NYW115" s="1"/>
      <c r="NYX115" s="2"/>
      <c r="NYY115" s="2"/>
      <c r="NYZ115" s="5"/>
      <c r="NZA115" s="5"/>
      <c r="NZB115" s="5"/>
      <c r="NZC115" s="5"/>
      <c r="NZD115" s="5"/>
      <c r="NZE115" s="1"/>
      <c r="NZF115" s="2"/>
      <c r="NZG115" s="2"/>
      <c r="NZH115" s="5"/>
      <c r="NZI115" s="5"/>
      <c r="NZJ115" s="5"/>
      <c r="NZK115" s="5"/>
      <c r="NZL115" s="5"/>
      <c r="NZM115" s="1"/>
      <c r="NZN115" s="2"/>
      <c r="NZO115" s="2"/>
      <c r="NZP115" s="5"/>
      <c r="NZQ115" s="5"/>
      <c r="NZR115" s="5"/>
      <c r="NZS115" s="5"/>
      <c r="NZT115" s="5"/>
      <c r="NZU115" s="1"/>
      <c r="NZV115" s="2"/>
      <c r="NZW115" s="2"/>
      <c r="NZX115" s="5"/>
      <c r="NZY115" s="5"/>
      <c r="NZZ115" s="5"/>
      <c r="OAA115" s="5"/>
      <c r="OAB115" s="5"/>
      <c r="OAC115" s="1"/>
      <c r="OAD115" s="2"/>
      <c r="OAE115" s="2"/>
      <c r="OAF115" s="5"/>
      <c r="OAG115" s="5"/>
      <c r="OAH115" s="5"/>
      <c r="OAI115" s="5"/>
      <c r="OAJ115" s="5"/>
      <c r="OAK115" s="1"/>
      <c r="OAL115" s="2"/>
      <c r="OAM115" s="2"/>
      <c r="OAN115" s="5"/>
      <c r="OAO115" s="5"/>
      <c r="OAP115" s="5"/>
      <c r="OAQ115" s="5"/>
      <c r="OAR115" s="5"/>
      <c r="OAS115" s="1"/>
      <c r="OAT115" s="2"/>
      <c r="OAU115" s="2"/>
      <c r="OAV115" s="5"/>
      <c r="OAW115" s="5"/>
      <c r="OAX115" s="5"/>
      <c r="OAY115" s="5"/>
      <c r="OAZ115" s="5"/>
      <c r="OBA115" s="1"/>
      <c r="OBB115" s="2"/>
      <c r="OBC115" s="2"/>
      <c r="OBD115" s="5"/>
      <c r="OBE115" s="5"/>
      <c r="OBF115" s="5"/>
      <c r="OBG115" s="5"/>
      <c r="OBH115" s="5"/>
      <c r="OBI115" s="1"/>
      <c r="OBJ115" s="2"/>
      <c r="OBK115" s="2"/>
      <c r="OBL115" s="5"/>
      <c r="OBM115" s="5"/>
      <c r="OBN115" s="5"/>
      <c r="OBO115" s="5"/>
      <c r="OBP115" s="5"/>
      <c r="OBQ115" s="1"/>
      <c r="OBR115" s="2"/>
      <c r="OBS115" s="2"/>
      <c r="OBT115" s="5"/>
      <c r="OBU115" s="5"/>
      <c r="OBV115" s="5"/>
      <c r="OBW115" s="5"/>
      <c r="OBX115" s="5"/>
      <c r="OBY115" s="1"/>
      <c r="OBZ115" s="2"/>
      <c r="OCA115" s="2"/>
      <c r="OCB115" s="5"/>
      <c r="OCC115" s="5"/>
      <c r="OCD115" s="5"/>
      <c r="OCE115" s="5"/>
      <c r="OCF115" s="5"/>
      <c r="OCG115" s="1"/>
      <c r="OCH115" s="2"/>
      <c r="OCI115" s="2"/>
      <c r="OCJ115" s="5"/>
      <c r="OCK115" s="5"/>
      <c r="OCL115" s="5"/>
      <c r="OCM115" s="5"/>
      <c r="OCN115" s="5"/>
      <c r="OCO115" s="1"/>
      <c r="OCP115" s="2"/>
      <c r="OCQ115" s="2"/>
      <c r="OCR115" s="5"/>
      <c r="OCS115" s="5"/>
      <c r="OCT115" s="5"/>
      <c r="OCU115" s="5"/>
      <c r="OCV115" s="5"/>
      <c r="OCW115" s="1"/>
      <c r="OCX115" s="2"/>
      <c r="OCY115" s="2"/>
      <c r="OCZ115" s="5"/>
      <c r="ODA115" s="5"/>
      <c r="ODB115" s="5"/>
      <c r="ODC115" s="5"/>
      <c r="ODD115" s="5"/>
      <c r="ODE115" s="1"/>
      <c r="ODF115" s="2"/>
      <c r="ODG115" s="2"/>
      <c r="ODH115" s="5"/>
      <c r="ODI115" s="5"/>
      <c r="ODJ115" s="5"/>
      <c r="ODK115" s="5"/>
      <c r="ODL115" s="5"/>
      <c r="ODM115" s="1"/>
      <c r="ODN115" s="2"/>
      <c r="ODO115" s="2"/>
      <c r="ODP115" s="5"/>
      <c r="ODQ115" s="5"/>
      <c r="ODR115" s="5"/>
      <c r="ODS115" s="5"/>
      <c r="ODT115" s="5"/>
      <c r="ODU115" s="1"/>
      <c r="ODV115" s="2"/>
      <c r="ODW115" s="2"/>
      <c r="ODX115" s="5"/>
      <c r="ODY115" s="5"/>
      <c r="ODZ115" s="5"/>
      <c r="OEA115" s="5"/>
      <c r="OEB115" s="5"/>
      <c r="OEC115" s="1"/>
      <c r="OED115" s="2"/>
      <c r="OEE115" s="2"/>
      <c r="OEF115" s="5"/>
      <c r="OEG115" s="5"/>
      <c r="OEH115" s="5"/>
      <c r="OEI115" s="5"/>
      <c r="OEJ115" s="5"/>
      <c r="OEK115" s="1"/>
      <c r="OEL115" s="2"/>
      <c r="OEM115" s="2"/>
      <c r="OEN115" s="5"/>
      <c r="OEO115" s="5"/>
      <c r="OEP115" s="5"/>
      <c r="OEQ115" s="5"/>
      <c r="OER115" s="5"/>
      <c r="OES115" s="1"/>
      <c r="OET115" s="2"/>
      <c r="OEU115" s="2"/>
      <c r="OEV115" s="5"/>
      <c r="OEW115" s="5"/>
      <c r="OEX115" s="5"/>
      <c r="OEY115" s="5"/>
      <c r="OEZ115" s="5"/>
      <c r="OFA115" s="1"/>
      <c r="OFB115" s="2"/>
      <c r="OFC115" s="2"/>
      <c r="OFD115" s="5"/>
      <c r="OFE115" s="5"/>
      <c r="OFF115" s="5"/>
      <c r="OFG115" s="5"/>
      <c r="OFH115" s="5"/>
      <c r="OFI115" s="1"/>
      <c r="OFJ115" s="2"/>
      <c r="OFK115" s="2"/>
      <c r="OFL115" s="5"/>
      <c r="OFM115" s="5"/>
      <c r="OFN115" s="5"/>
      <c r="OFO115" s="5"/>
      <c r="OFP115" s="5"/>
      <c r="OFQ115" s="1"/>
      <c r="OFR115" s="2"/>
      <c r="OFS115" s="2"/>
      <c r="OFT115" s="5"/>
      <c r="OFU115" s="5"/>
      <c r="OFV115" s="5"/>
      <c r="OFW115" s="5"/>
      <c r="OFX115" s="5"/>
      <c r="OFY115" s="1"/>
      <c r="OFZ115" s="2"/>
      <c r="OGA115" s="2"/>
      <c r="OGB115" s="5"/>
      <c r="OGC115" s="5"/>
      <c r="OGD115" s="5"/>
      <c r="OGE115" s="5"/>
      <c r="OGF115" s="5"/>
      <c r="OGG115" s="1"/>
      <c r="OGH115" s="2"/>
      <c r="OGI115" s="2"/>
      <c r="OGJ115" s="5"/>
      <c r="OGK115" s="5"/>
      <c r="OGL115" s="5"/>
      <c r="OGM115" s="5"/>
      <c r="OGN115" s="5"/>
      <c r="OGO115" s="1"/>
      <c r="OGP115" s="2"/>
      <c r="OGQ115" s="2"/>
      <c r="OGR115" s="5"/>
      <c r="OGS115" s="5"/>
      <c r="OGT115" s="5"/>
      <c r="OGU115" s="5"/>
      <c r="OGV115" s="5"/>
      <c r="OGW115" s="1"/>
      <c r="OGX115" s="2"/>
      <c r="OGY115" s="2"/>
      <c r="OGZ115" s="5"/>
      <c r="OHA115" s="5"/>
      <c r="OHB115" s="5"/>
      <c r="OHC115" s="5"/>
      <c r="OHD115" s="5"/>
      <c r="OHE115" s="1"/>
      <c r="OHF115" s="2"/>
      <c r="OHG115" s="2"/>
      <c r="OHH115" s="5"/>
      <c r="OHI115" s="5"/>
      <c r="OHJ115" s="5"/>
      <c r="OHK115" s="5"/>
      <c r="OHL115" s="5"/>
      <c r="OHM115" s="1"/>
      <c r="OHN115" s="2"/>
      <c r="OHO115" s="2"/>
      <c r="OHP115" s="5"/>
      <c r="OHQ115" s="5"/>
      <c r="OHR115" s="5"/>
      <c r="OHS115" s="5"/>
      <c r="OHT115" s="5"/>
      <c r="OHU115" s="1"/>
      <c r="OHV115" s="2"/>
      <c r="OHW115" s="2"/>
      <c r="OHX115" s="5"/>
      <c r="OHY115" s="5"/>
      <c r="OHZ115" s="5"/>
      <c r="OIA115" s="5"/>
      <c r="OIB115" s="5"/>
      <c r="OIC115" s="1"/>
      <c r="OID115" s="2"/>
      <c r="OIE115" s="2"/>
      <c r="OIF115" s="5"/>
      <c r="OIG115" s="5"/>
      <c r="OIH115" s="5"/>
      <c r="OII115" s="5"/>
      <c r="OIJ115" s="5"/>
      <c r="OIK115" s="1"/>
      <c r="OIL115" s="2"/>
      <c r="OIM115" s="2"/>
      <c r="OIN115" s="5"/>
      <c r="OIO115" s="5"/>
      <c r="OIP115" s="5"/>
      <c r="OIQ115" s="5"/>
      <c r="OIR115" s="5"/>
      <c r="OIS115" s="1"/>
      <c r="OIT115" s="2"/>
      <c r="OIU115" s="2"/>
      <c r="OIV115" s="5"/>
      <c r="OIW115" s="5"/>
      <c r="OIX115" s="5"/>
      <c r="OIY115" s="5"/>
      <c r="OIZ115" s="5"/>
      <c r="OJA115" s="1"/>
      <c r="OJB115" s="2"/>
      <c r="OJC115" s="2"/>
      <c r="OJD115" s="5"/>
      <c r="OJE115" s="5"/>
      <c r="OJF115" s="5"/>
      <c r="OJG115" s="5"/>
      <c r="OJH115" s="5"/>
      <c r="OJI115" s="1"/>
      <c r="OJJ115" s="2"/>
      <c r="OJK115" s="2"/>
      <c r="OJL115" s="5"/>
      <c r="OJM115" s="5"/>
      <c r="OJN115" s="5"/>
      <c r="OJO115" s="5"/>
      <c r="OJP115" s="5"/>
      <c r="OJQ115" s="1"/>
      <c r="OJR115" s="2"/>
      <c r="OJS115" s="2"/>
      <c r="OJT115" s="5"/>
      <c r="OJU115" s="5"/>
      <c r="OJV115" s="5"/>
      <c r="OJW115" s="5"/>
      <c r="OJX115" s="5"/>
      <c r="OJY115" s="1"/>
      <c r="OJZ115" s="2"/>
      <c r="OKA115" s="2"/>
      <c r="OKB115" s="5"/>
      <c r="OKC115" s="5"/>
      <c r="OKD115" s="5"/>
      <c r="OKE115" s="5"/>
      <c r="OKF115" s="5"/>
      <c r="OKG115" s="1"/>
      <c r="OKH115" s="2"/>
      <c r="OKI115" s="2"/>
      <c r="OKJ115" s="5"/>
      <c r="OKK115" s="5"/>
      <c r="OKL115" s="5"/>
      <c r="OKM115" s="5"/>
      <c r="OKN115" s="5"/>
      <c r="OKO115" s="1"/>
      <c r="OKP115" s="2"/>
      <c r="OKQ115" s="2"/>
      <c r="OKR115" s="5"/>
      <c r="OKS115" s="5"/>
      <c r="OKT115" s="5"/>
      <c r="OKU115" s="5"/>
      <c r="OKV115" s="5"/>
      <c r="OKW115" s="1"/>
      <c r="OKX115" s="2"/>
      <c r="OKY115" s="2"/>
      <c r="OKZ115" s="5"/>
      <c r="OLA115" s="5"/>
      <c r="OLB115" s="5"/>
      <c r="OLC115" s="5"/>
      <c r="OLD115" s="5"/>
      <c r="OLE115" s="1"/>
      <c r="OLF115" s="2"/>
      <c r="OLG115" s="2"/>
      <c r="OLH115" s="5"/>
      <c r="OLI115" s="5"/>
      <c r="OLJ115" s="5"/>
      <c r="OLK115" s="5"/>
      <c r="OLL115" s="5"/>
      <c r="OLM115" s="1"/>
      <c r="OLN115" s="2"/>
      <c r="OLO115" s="2"/>
      <c r="OLP115" s="5"/>
      <c r="OLQ115" s="5"/>
      <c r="OLR115" s="5"/>
      <c r="OLS115" s="5"/>
      <c r="OLT115" s="5"/>
      <c r="OLU115" s="1"/>
      <c r="OLV115" s="2"/>
      <c r="OLW115" s="2"/>
      <c r="OLX115" s="5"/>
      <c r="OLY115" s="5"/>
      <c r="OLZ115" s="5"/>
      <c r="OMA115" s="5"/>
      <c r="OMB115" s="5"/>
      <c r="OMC115" s="1"/>
      <c r="OMD115" s="2"/>
      <c r="OME115" s="2"/>
      <c r="OMF115" s="5"/>
      <c r="OMG115" s="5"/>
      <c r="OMH115" s="5"/>
      <c r="OMI115" s="5"/>
      <c r="OMJ115" s="5"/>
      <c r="OMK115" s="1"/>
      <c r="OML115" s="2"/>
      <c r="OMM115" s="2"/>
      <c r="OMN115" s="5"/>
      <c r="OMO115" s="5"/>
      <c r="OMP115" s="5"/>
      <c r="OMQ115" s="5"/>
      <c r="OMR115" s="5"/>
      <c r="OMS115" s="1"/>
      <c r="OMT115" s="2"/>
      <c r="OMU115" s="2"/>
      <c r="OMV115" s="5"/>
      <c r="OMW115" s="5"/>
      <c r="OMX115" s="5"/>
      <c r="OMY115" s="5"/>
      <c r="OMZ115" s="5"/>
      <c r="ONA115" s="1"/>
      <c r="ONB115" s="2"/>
      <c r="ONC115" s="2"/>
      <c r="OND115" s="5"/>
      <c r="ONE115" s="5"/>
      <c r="ONF115" s="5"/>
      <c r="ONG115" s="5"/>
      <c r="ONH115" s="5"/>
      <c r="ONI115" s="1"/>
      <c r="ONJ115" s="2"/>
      <c r="ONK115" s="2"/>
      <c r="ONL115" s="5"/>
      <c r="ONM115" s="5"/>
      <c r="ONN115" s="5"/>
      <c r="ONO115" s="5"/>
      <c r="ONP115" s="5"/>
      <c r="ONQ115" s="1"/>
      <c r="ONR115" s="2"/>
      <c r="ONS115" s="2"/>
      <c r="ONT115" s="5"/>
      <c r="ONU115" s="5"/>
      <c r="ONV115" s="5"/>
      <c r="ONW115" s="5"/>
      <c r="ONX115" s="5"/>
      <c r="ONY115" s="1"/>
      <c r="ONZ115" s="2"/>
      <c r="OOA115" s="2"/>
      <c r="OOB115" s="5"/>
      <c r="OOC115" s="5"/>
      <c r="OOD115" s="5"/>
      <c r="OOE115" s="5"/>
      <c r="OOF115" s="5"/>
      <c r="OOG115" s="1"/>
      <c r="OOH115" s="2"/>
      <c r="OOI115" s="2"/>
      <c r="OOJ115" s="5"/>
      <c r="OOK115" s="5"/>
      <c r="OOL115" s="5"/>
      <c r="OOM115" s="5"/>
      <c r="OON115" s="5"/>
      <c r="OOO115" s="1"/>
      <c r="OOP115" s="2"/>
      <c r="OOQ115" s="2"/>
      <c r="OOR115" s="5"/>
      <c r="OOS115" s="5"/>
      <c r="OOT115" s="5"/>
      <c r="OOU115" s="5"/>
      <c r="OOV115" s="5"/>
      <c r="OOW115" s="1"/>
      <c r="OOX115" s="2"/>
      <c r="OOY115" s="2"/>
      <c r="OOZ115" s="5"/>
      <c r="OPA115" s="5"/>
      <c r="OPB115" s="5"/>
      <c r="OPC115" s="5"/>
      <c r="OPD115" s="5"/>
      <c r="OPE115" s="1"/>
      <c r="OPF115" s="2"/>
      <c r="OPG115" s="2"/>
      <c r="OPH115" s="5"/>
      <c r="OPI115" s="5"/>
      <c r="OPJ115" s="5"/>
      <c r="OPK115" s="5"/>
      <c r="OPL115" s="5"/>
      <c r="OPM115" s="1"/>
      <c r="OPN115" s="2"/>
      <c r="OPO115" s="2"/>
      <c r="OPP115" s="5"/>
      <c r="OPQ115" s="5"/>
      <c r="OPR115" s="5"/>
      <c r="OPS115" s="5"/>
      <c r="OPT115" s="5"/>
      <c r="OPU115" s="1"/>
      <c r="OPV115" s="2"/>
      <c r="OPW115" s="2"/>
      <c r="OPX115" s="5"/>
      <c r="OPY115" s="5"/>
      <c r="OPZ115" s="5"/>
      <c r="OQA115" s="5"/>
      <c r="OQB115" s="5"/>
      <c r="OQC115" s="1"/>
      <c r="OQD115" s="2"/>
      <c r="OQE115" s="2"/>
      <c r="OQF115" s="5"/>
      <c r="OQG115" s="5"/>
      <c r="OQH115" s="5"/>
      <c r="OQI115" s="5"/>
      <c r="OQJ115" s="5"/>
      <c r="OQK115" s="1"/>
      <c r="OQL115" s="2"/>
      <c r="OQM115" s="2"/>
      <c r="OQN115" s="5"/>
      <c r="OQO115" s="5"/>
      <c r="OQP115" s="5"/>
      <c r="OQQ115" s="5"/>
      <c r="OQR115" s="5"/>
      <c r="OQS115" s="1"/>
      <c r="OQT115" s="2"/>
      <c r="OQU115" s="2"/>
      <c r="OQV115" s="5"/>
      <c r="OQW115" s="5"/>
      <c r="OQX115" s="5"/>
      <c r="OQY115" s="5"/>
      <c r="OQZ115" s="5"/>
      <c r="ORA115" s="1"/>
      <c r="ORB115" s="2"/>
      <c r="ORC115" s="2"/>
      <c r="ORD115" s="5"/>
      <c r="ORE115" s="5"/>
      <c r="ORF115" s="5"/>
      <c r="ORG115" s="5"/>
      <c r="ORH115" s="5"/>
      <c r="ORI115" s="1"/>
      <c r="ORJ115" s="2"/>
      <c r="ORK115" s="2"/>
      <c r="ORL115" s="5"/>
      <c r="ORM115" s="5"/>
      <c r="ORN115" s="5"/>
      <c r="ORO115" s="5"/>
      <c r="ORP115" s="5"/>
      <c r="ORQ115" s="1"/>
      <c r="ORR115" s="2"/>
      <c r="ORS115" s="2"/>
      <c r="ORT115" s="5"/>
      <c r="ORU115" s="5"/>
      <c r="ORV115" s="5"/>
      <c r="ORW115" s="5"/>
      <c r="ORX115" s="5"/>
      <c r="ORY115" s="1"/>
      <c r="ORZ115" s="2"/>
      <c r="OSA115" s="2"/>
      <c r="OSB115" s="5"/>
      <c r="OSC115" s="5"/>
      <c r="OSD115" s="5"/>
      <c r="OSE115" s="5"/>
      <c r="OSF115" s="5"/>
      <c r="OSG115" s="1"/>
      <c r="OSH115" s="2"/>
      <c r="OSI115" s="2"/>
      <c r="OSJ115" s="5"/>
      <c r="OSK115" s="5"/>
      <c r="OSL115" s="5"/>
      <c r="OSM115" s="5"/>
      <c r="OSN115" s="5"/>
      <c r="OSO115" s="1"/>
      <c r="OSP115" s="2"/>
      <c r="OSQ115" s="2"/>
      <c r="OSR115" s="5"/>
      <c r="OSS115" s="5"/>
      <c r="OST115" s="5"/>
      <c r="OSU115" s="5"/>
      <c r="OSV115" s="5"/>
      <c r="OSW115" s="1"/>
      <c r="OSX115" s="2"/>
      <c r="OSY115" s="2"/>
      <c r="OSZ115" s="5"/>
      <c r="OTA115" s="5"/>
      <c r="OTB115" s="5"/>
      <c r="OTC115" s="5"/>
      <c r="OTD115" s="5"/>
      <c r="OTE115" s="1"/>
      <c r="OTF115" s="2"/>
      <c r="OTG115" s="2"/>
      <c r="OTH115" s="5"/>
      <c r="OTI115" s="5"/>
      <c r="OTJ115" s="5"/>
      <c r="OTK115" s="5"/>
      <c r="OTL115" s="5"/>
      <c r="OTM115" s="1"/>
      <c r="OTN115" s="2"/>
      <c r="OTO115" s="2"/>
      <c r="OTP115" s="5"/>
      <c r="OTQ115" s="5"/>
      <c r="OTR115" s="5"/>
      <c r="OTS115" s="5"/>
      <c r="OTT115" s="5"/>
      <c r="OTU115" s="1"/>
      <c r="OTV115" s="2"/>
      <c r="OTW115" s="2"/>
      <c r="OTX115" s="5"/>
      <c r="OTY115" s="5"/>
      <c r="OTZ115" s="5"/>
      <c r="OUA115" s="5"/>
      <c r="OUB115" s="5"/>
      <c r="OUC115" s="1"/>
      <c r="OUD115" s="2"/>
      <c r="OUE115" s="2"/>
      <c r="OUF115" s="5"/>
      <c r="OUG115" s="5"/>
      <c r="OUH115" s="5"/>
      <c r="OUI115" s="5"/>
      <c r="OUJ115" s="5"/>
      <c r="OUK115" s="1"/>
      <c r="OUL115" s="2"/>
      <c r="OUM115" s="2"/>
      <c r="OUN115" s="5"/>
      <c r="OUO115" s="5"/>
      <c r="OUP115" s="5"/>
      <c r="OUQ115" s="5"/>
      <c r="OUR115" s="5"/>
      <c r="OUS115" s="1"/>
      <c r="OUT115" s="2"/>
      <c r="OUU115" s="2"/>
      <c r="OUV115" s="5"/>
      <c r="OUW115" s="5"/>
      <c r="OUX115" s="5"/>
      <c r="OUY115" s="5"/>
      <c r="OUZ115" s="5"/>
      <c r="OVA115" s="1"/>
      <c r="OVB115" s="2"/>
      <c r="OVC115" s="2"/>
      <c r="OVD115" s="5"/>
      <c r="OVE115" s="5"/>
      <c r="OVF115" s="5"/>
      <c r="OVG115" s="5"/>
      <c r="OVH115" s="5"/>
      <c r="OVI115" s="1"/>
      <c r="OVJ115" s="2"/>
      <c r="OVK115" s="2"/>
      <c r="OVL115" s="5"/>
      <c r="OVM115" s="5"/>
      <c r="OVN115" s="5"/>
      <c r="OVO115" s="5"/>
      <c r="OVP115" s="5"/>
      <c r="OVQ115" s="1"/>
      <c r="OVR115" s="2"/>
      <c r="OVS115" s="2"/>
      <c r="OVT115" s="5"/>
      <c r="OVU115" s="5"/>
      <c r="OVV115" s="5"/>
      <c r="OVW115" s="5"/>
      <c r="OVX115" s="5"/>
      <c r="OVY115" s="1"/>
      <c r="OVZ115" s="2"/>
      <c r="OWA115" s="2"/>
      <c r="OWB115" s="5"/>
      <c r="OWC115" s="5"/>
      <c r="OWD115" s="5"/>
      <c r="OWE115" s="5"/>
      <c r="OWF115" s="5"/>
      <c r="OWG115" s="1"/>
      <c r="OWH115" s="2"/>
      <c r="OWI115" s="2"/>
      <c r="OWJ115" s="5"/>
      <c r="OWK115" s="5"/>
      <c r="OWL115" s="5"/>
      <c r="OWM115" s="5"/>
      <c r="OWN115" s="5"/>
      <c r="OWO115" s="1"/>
      <c r="OWP115" s="2"/>
      <c r="OWQ115" s="2"/>
      <c r="OWR115" s="5"/>
      <c r="OWS115" s="5"/>
      <c r="OWT115" s="5"/>
      <c r="OWU115" s="5"/>
      <c r="OWV115" s="5"/>
      <c r="OWW115" s="1"/>
      <c r="OWX115" s="2"/>
      <c r="OWY115" s="2"/>
      <c r="OWZ115" s="5"/>
      <c r="OXA115" s="5"/>
      <c r="OXB115" s="5"/>
      <c r="OXC115" s="5"/>
      <c r="OXD115" s="5"/>
      <c r="OXE115" s="1"/>
      <c r="OXF115" s="2"/>
      <c r="OXG115" s="2"/>
      <c r="OXH115" s="5"/>
      <c r="OXI115" s="5"/>
      <c r="OXJ115" s="5"/>
      <c r="OXK115" s="5"/>
      <c r="OXL115" s="5"/>
      <c r="OXM115" s="1"/>
      <c r="OXN115" s="2"/>
      <c r="OXO115" s="2"/>
      <c r="OXP115" s="5"/>
      <c r="OXQ115" s="5"/>
      <c r="OXR115" s="5"/>
      <c r="OXS115" s="5"/>
      <c r="OXT115" s="5"/>
      <c r="OXU115" s="1"/>
      <c r="OXV115" s="2"/>
      <c r="OXW115" s="2"/>
      <c r="OXX115" s="5"/>
      <c r="OXY115" s="5"/>
      <c r="OXZ115" s="5"/>
      <c r="OYA115" s="5"/>
      <c r="OYB115" s="5"/>
      <c r="OYC115" s="1"/>
      <c r="OYD115" s="2"/>
      <c r="OYE115" s="2"/>
      <c r="OYF115" s="5"/>
      <c r="OYG115" s="5"/>
      <c r="OYH115" s="5"/>
      <c r="OYI115" s="5"/>
      <c r="OYJ115" s="5"/>
      <c r="OYK115" s="1"/>
      <c r="OYL115" s="2"/>
      <c r="OYM115" s="2"/>
      <c r="OYN115" s="5"/>
      <c r="OYO115" s="5"/>
      <c r="OYP115" s="5"/>
      <c r="OYQ115" s="5"/>
      <c r="OYR115" s="5"/>
      <c r="OYS115" s="1"/>
      <c r="OYT115" s="2"/>
      <c r="OYU115" s="2"/>
      <c r="OYV115" s="5"/>
      <c r="OYW115" s="5"/>
      <c r="OYX115" s="5"/>
      <c r="OYY115" s="5"/>
      <c r="OYZ115" s="5"/>
      <c r="OZA115" s="1"/>
      <c r="OZB115" s="2"/>
      <c r="OZC115" s="2"/>
      <c r="OZD115" s="5"/>
      <c r="OZE115" s="5"/>
      <c r="OZF115" s="5"/>
      <c r="OZG115" s="5"/>
      <c r="OZH115" s="5"/>
      <c r="OZI115" s="1"/>
      <c r="OZJ115" s="2"/>
      <c r="OZK115" s="2"/>
      <c r="OZL115" s="5"/>
      <c r="OZM115" s="5"/>
      <c r="OZN115" s="5"/>
      <c r="OZO115" s="5"/>
      <c r="OZP115" s="5"/>
      <c r="OZQ115" s="1"/>
      <c r="OZR115" s="2"/>
      <c r="OZS115" s="2"/>
      <c r="OZT115" s="5"/>
      <c r="OZU115" s="5"/>
      <c r="OZV115" s="5"/>
      <c r="OZW115" s="5"/>
      <c r="OZX115" s="5"/>
      <c r="OZY115" s="1"/>
      <c r="OZZ115" s="2"/>
      <c r="PAA115" s="2"/>
      <c r="PAB115" s="5"/>
      <c r="PAC115" s="5"/>
      <c r="PAD115" s="5"/>
      <c r="PAE115" s="5"/>
      <c r="PAF115" s="5"/>
      <c r="PAG115" s="1"/>
      <c r="PAH115" s="2"/>
      <c r="PAI115" s="2"/>
      <c r="PAJ115" s="5"/>
      <c r="PAK115" s="5"/>
      <c r="PAL115" s="5"/>
      <c r="PAM115" s="5"/>
      <c r="PAN115" s="5"/>
      <c r="PAO115" s="1"/>
      <c r="PAP115" s="2"/>
      <c r="PAQ115" s="2"/>
      <c r="PAR115" s="5"/>
      <c r="PAS115" s="5"/>
      <c r="PAT115" s="5"/>
      <c r="PAU115" s="5"/>
      <c r="PAV115" s="5"/>
      <c r="PAW115" s="1"/>
      <c r="PAX115" s="2"/>
      <c r="PAY115" s="2"/>
      <c r="PAZ115" s="5"/>
      <c r="PBA115" s="5"/>
      <c r="PBB115" s="5"/>
      <c r="PBC115" s="5"/>
      <c r="PBD115" s="5"/>
      <c r="PBE115" s="1"/>
      <c r="PBF115" s="2"/>
      <c r="PBG115" s="2"/>
      <c r="PBH115" s="5"/>
      <c r="PBI115" s="5"/>
      <c r="PBJ115" s="5"/>
      <c r="PBK115" s="5"/>
      <c r="PBL115" s="5"/>
      <c r="PBM115" s="1"/>
      <c r="PBN115" s="2"/>
      <c r="PBO115" s="2"/>
      <c r="PBP115" s="5"/>
      <c r="PBQ115" s="5"/>
      <c r="PBR115" s="5"/>
      <c r="PBS115" s="5"/>
      <c r="PBT115" s="5"/>
      <c r="PBU115" s="1"/>
      <c r="PBV115" s="2"/>
      <c r="PBW115" s="2"/>
      <c r="PBX115" s="5"/>
      <c r="PBY115" s="5"/>
      <c r="PBZ115" s="5"/>
      <c r="PCA115" s="5"/>
      <c r="PCB115" s="5"/>
      <c r="PCC115" s="1"/>
      <c r="PCD115" s="2"/>
      <c r="PCE115" s="2"/>
      <c r="PCF115" s="5"/>
      <c r="PCG115" s="5"/>
      <c r="PCH115" s="5"/>
      <c r="PCI115" s="5"/>
      <c r="PCJ115" s="5"/>
      <c r="PCK115" s="1"/>
      <c r="PCL115" s="2"/>
      <c r="PCM115" s="2"/>
      <c r="PCN115" s="5"/>
      <c r="PCO115" s="5"/>
      <c r="PCP115" s="5"/>
      <c r="PCQ115" s="5"/>
      <c r="PCR115" s="5"/>
      <c r="PCS115" s="1"/>
      <c r="PCT115" s="2"/>
      <c r="PCU115" s="2"/>
      <c r="PCV115" s="5"/>
      <c r="PCW115" s="5"/>
      <c r="PCX115" s="5"/>
      <c r="PCY115" s="5"/>
      <c r="PCZ115" s="5"/>
      <c r="PDA115" s="1"/>
      <c r="PDB115" s="2"/>
      <c r="PDC115" s="2"/>
      <c r="PDD115" s="5"/>
      <c r="PDE115" s="5"/>
      <c r="PDF115" s="5"/>
      <c r="PDG115" s="5"/>
      <c r="PDH115" s="5"/>
      <c r="PDI115" s="1"/>
      <c r="PDJ115" s="2"/>
      <c r="PDK115" s="2"/>
      <c r="PDL115" s="5"/>
      <c r="PDM115" s="5"/>
      <c r="PDN115" s="5"/>
      <c r="PDO115" s="5"/>
      <c r="PDP115" s="5"/>
      <c r="PDQ115" s="1"/>
      <c r="PDR115" s="2"/>
      <c r="PDS115" s="2"/>
      <c r="PDT115" s="5"/>
      <c r="PDU115" s="5"/>
      <c r="PDV115" s="5"/>
      <c r="PDW115" s="5"/>
      <c r="PDX115" s="5"/>
      <c r="PDY115" s="1"/>
      <c r="PDZ115" s="2"/>
      <c r="PEA115" s="2"/>
      <c r="PEB115" s="5"/>
      <c r="PEC115" s="5"/>
      <c r="PED115" s="5"/>
      <c r="PEE115" s="5"/>
      <c r="PEF115" s="5"/>
      <c r="PEG115" s="1"/>
      <c r="PEH115" s="2"/>
      <c r="PEI115" s="2"/>
      <c r="PEJ115" s="5"/>
      <c r="PEK115" s="5"/>
      <c r="PEL115" s="5"/>
      <c r="PEM115" s="5"/>
      <c r="PEN115" s="5"/>
      <c r="PEO115" s="1"/>
      <c r="PEP115" s="2"/>
      <c r="PEQ115" s="2"/>
      <c r="PER115" s="5"/>
      <c r="PES115" s="5"/>
      <c r="PET115" s="5"/>
      <c r="PEU115" s="5"/>
      <c r="PEV115" s="5"/>
      <c r="PEW115" s="1"/>
      <c r="PEX115" s="2"/>
      <c r="PEY115" s="2"/>
      <c r="PEZ115" s="5"/>
      <c r="PFA115" s="5"/>
      <c r="PFB115" s="5"/>
      <c r="PFC115" s="5"/>
      <c r="PFD115" s="5"/>
      <c r="PFE115" s="1"/>
      <c r="PFF115" s="2"/>
      <c r="PFG115" s="2"/>
      <c r="PFH115" s="5"/>
      <c r="PFI115" s="5"/>
      <c r="PFJ115" s="5"/>
      <c r="PFK115" s="5"/>
      <c r="PFL115" s="5"/>
      <c r="PFM115" s="1"/>
      <c r="PFN115" s="2"/>
      <c r="PFO115" s="2"/>
      <c r="PFP115" s="5"/>
      <c r="PFQ115" s="5"/>
      <c r="PFR115" s="5"/>
      <c r="PFS115" s="5"/>
      <c r="PFT115" s="5"/>
      <c r="PFU115" s="1"/>
      <c r="PFV115" s="2"/>
      <c r="PFW115" s="2"/>
      <c r="PFX115" s="5"/>
      <c r="PFY115" s="5"/>
      <c r="PFZ115" s="5"/>
      <c r="PGA115" s="5"/>
      <c r="PGB115" s="5"/>
      <c r="PGC115" s="1"/>
      <c r="PGD115" s="2"/>
      <c r="PGE115" s="2"/>
      <c r="PGF115" s="5"/>
      <c r="PGG115" s="5"/>
      <c r="PGH115" s="5"/>
      <c r="PGI115" s="5"/>
      <c r="PGJ115" s="5"/>
      <c r="PGK115" s="1"/>
      <c r="PGL115" s="2"/>
      <c r="PGM115" s="2"/>
      <c r="PGN115" s="5"/>
      <c r="PGO115" s="5"/>
      <c r="PGP115" s="5"/>
      <c r="PGQ115" s="5"/>
      <c r="PGR115" s="5"/>
      <c r="PGS115" s="1"/>
      <c r="PGT115" s="2"/>
      <c r="PGU115" s="2"/>
      <c r="PGV115" s="5"/>
      <c r="PGW115" s="5"/>
      <c r="PGX115" s="5"/>
      <c r="PGY115" s="5"/>
      <c r="PGZ115" s="5"/>
      <c r="PHA115" s="1"/>
      <c r="PHB115" s="2"/>
      <c r="PHC115" s="2"/>
      <c r="PHD115" s="5"/>
      <c r="PHE115" s="5"/>
      <c r="PHF115" s="5"/>
      <c r="PHG115" s="5"/>
      <c r="PHH115" s="5"/>
      <c r="PHI115" s="1"/>
      <c r="PHJ115" s="2"/>
      <c r="PHK115" s="2"/>
      <c r="PHL115" s="5"/>
      <c r="PHM115" s="5"/>
      <c r="PHN115" s="5"/>
      <c r="PHO115" s="5"/>
      <c r="PHP115" s="5"/>
      <c r="PHQ115" s="1"/>
      <c r="PHR115" s="2"/>
      <c r="PHS115" s="2"/>
      <c r="PHT115" s="5"/>
      <c r="PHU115" s="5"/>
      <c r="PHV115" s="5"/>
      <c r="PHW115" s="5"/>
      <c r="PHX115" s="5"/>
      <c r="PHY115" s="1"/>
      <c r="PHZ115" s="2"/>
      <c r="PIA115" s="2"/>
      <c r="PIB115" s="5"/>
      <c r="PIC115" s="5"/>
      <c r="PID115" s="5"/>
      <c r="PIE115" s="5"/>
      <c r="PIF115" s="5"/>
      <c r="PIG115" s="1"/>
      <c r="PIH115" s="2"/>
      <c r="PII115" s="2"/>
      <c r="PIJ115" s="5"/>
      <c r="PIK115" s="5"/>
      <c r="PIL115" s="5"/>
      <c r="PIM115" s="5"/>
      <c r="PIN115" s="5"/>
      <c r="PIO115" s="1"/>
      <c r="PIP115" s="2"/>
      <c r="PIQ115" s="2"/>
      <c r="PIR115" s="5"/>
      <c r="PIS115" s="5"/>
      <c r="PIT115" s="5"/>
      <c r="PIU115" s="5"/>
      <c r="PIV115" s="5"/>
      <c r="PIW115" s="1"/>
      <c r="PIX115" s="2"/>
      <c r="PIY115" s="2"/>
      <c r="PIZ115" s="5"/>
      <c r="PJA115" s="5"/>
      <c r="PJB115" s="5"/>
      <c r="PJC115" s="5"/>
      <c r="PJD115" s="5"/>
      <c r="PJE115" s="1"/>
      <c r="PJF115" s="2"/>
      <c r="PJG115" s="2"/>
      <c r="PJH115" s="5"/>
      <c r="PJI115" s="5"/>
      <c r="PJJ115" s="5"/>
      <c r="PJK115" s="5"/>
      <c r="PJL115" s="5"/>
      <c r="PJM115" s="1"/>
      <c r="PJN115" s="2"/>
      <c r="PJO115" s="2"/>
      <c r="PJP115" s="5"/>
      <c r="PJQ115" s="5"/>
      <c r="PJR115" s="5"/>
      <c r="PJS115" s="5"/>
      <c r="PJT115" s="5"/>
      <c r="PJU115" s="1"/>
      <c r="PJV115" s="2"/>
      <c r="PJW115" s="2"/>
      <c r="PJX115" s="5"/>
      <c r="PJY115" s="5"/>
      <c r="PJZ115" s="5"/>
      <c r="PKA115" s="5"/>
      <c r="PKB115" s="5"/>
      <c r="PKC115" s="1"/>
      <c r="PKD115" s="2"/>
      <c r="PKE115" s="2"/>
      <c r="PKF115" s="5"/>
      <c r="PKG115" s="5"/>
      <c r="PKH115" s="5"/>
      <c r="PKI115" s="5"/>
      <c r="PKJ115" s="5"/>
      <c r="PKK115" s="1"/>
      <c r="PKL115" s="2"/>
      <c r="PKM115" s="2"/>
      <c r="PKN115" s="5"/>
      <c r="PKO115" s="5"/>
      <c r="PKP115" s="5"/>
      <c r="PKQ115" s="5"/>
      <c r="PKR115" s="5"/>
      <c r="PKS115" s="1"/>
      <c r="PKT115" s="2"/>
      <c r="PKU115" s="2"/>
      <c r="PKV115" s="5"/>
      <c r="PKW115" s="5"/>
      <c r="PKX115" s="5"/>
      <c r="PKY115" s="5"/>
      <c r="PKZ115" s="5"/>
      <c r="PLA115" s="1"/>
      <c r="PLB115" s="2"/>
      <c r="PLC115" s="2"/>
      <c r="PLD115" s="5"/>
      <c r="PLE115" s="5"/>
      <c r="PLF115" s="5"/>
      <c r="PLG115" s="5"/>
      <c r="PLH115" s="5"/>
      <c r="PLI115" s="1"/>
      <c r="PLJ115" s="2"/>
      <c r="PLK115" s="2"/>
      <c r="PLL115" s="5"/>
      <c r="PLM115" s="5"/>
      <c r="PLN115" s="5"/>
      <c r="PLO115" s="5"/>
      <c r="PLP115" s="5"/>
      <c r="PLQ115" s="1"/>
      <c r="PLR115" s="2"/>
      <c r="PLS115" s="2"/>
      <c r="PLT115" s="5"/>
      <c r="PLU115" s="5"/>
      <c r="PLV115" s="5"/>
      <c r="PLW115" s="5"/>
      <c r="PLX115" s="5"/>
      <c r="PLY115" s="1"/>
      <c r="PLZ115" s="2"/>
      <c r="PMA115" s="2"/>
      <c r="PMB115" s="5"/>
      <c r="PMC115" s="5"/>
      <c r="PMD115" s="5"/>
      <c r="PME115" s="5"/>
      <c r="PMF115" s="5"/>
      <c r="PMG115" s="1"/>
      <c r="PMH115" s="2"/>
      <c r="PMI115" s="2"/>
      <c r="PMJ115" s="5"/>
      <c r="PMK115" s="5"/>
      <c r="PML115" s="5"/>
      <c r="PMM115" s="5"/>
      <c r="PMN115" s="5"/>
      <c r="PMO115" s="1"/>
      <c r="PMP115" s="2"/>
      <c r="PMQ115" s="2"/>
      <c r="PMR115" s="5"/>
      <c r="PMS115" s="5"/>
      <c r="PMT115" s="5"/>
      <c r="PMU115" s="5"/>
      <c r="PMV115" s="5"/>
      <c r="PMW115" s="1"/>
      <c r="PMX115" s="2"/>
      <c r="PMY115" s="2"/>
      <c r="PMZ115" s="5"/>
      <c r="PNA115" s="5"/>
      <c r="PNB115" s="5"/>
      <c r="PNC115" s="5"/>
      <c r="PND115" s="5"/>
      <c r="PNE115" s="1"/>
      <c r="PNF115" s="2"/>
      <c r="PNG115" s="2"/>
      <c r="PNH115" s="5"/>
      <c r="PNI115" s="5"/>
      <c r="PNJ115" s="5"/>
      <c r="PNK115" s="5"/>
      <c r="PNL115" s="5"/>
      <c r="PNM115" s="1"/>
      <c r="PNN115" s="2"/>
      <c r="PNO115" s="2"/>
      <c r="PNP115" s="5"/>
      <c r="PNQ115" s="5"/>
      <c r="PNR115" s="5"/>
      <c r="PNS115" s="5"/>
      <c r="PNT115" s="5"/>
      <c r="PNU115" s="1"/>
      <c r="PNV115" s="2"/>
      <c r="PNW115" s="2"/>
      <c r="PNX115" s="5"/>
      <c r="PNY115" s="5"/>
      <c r="PNZ115" s="5"/>
      <c r="POA115" s="5"/>
      <c r="POB115" s="5"/>
      <c r="POC115" s="1"/>
      <c r="POD115" s="2"/>
      <c r="POE115" s="2"/>
      <c r="POF115" s="5"/>
      <c r="POG115" s="5"/>
      <c r="POH115" s="5"/>
      <c r="POI115" s="5"/>
      <c r="POJ115" s="5"/>
      <c r="POK115" s="1"/>
      <c r="POL115" s="2"/>
      <c r="POM115" s="2"/>
      <c r="PON115" s="5"/>
      <c r="POO115" s="5"/>
      <c r="POP115" s="5"/>
      <c r="POQ115" s="5"/>
      <c r="POR115" s="5"/>
      <c r="POS115" s="1"/>
      <c r="POT115" s="2"/>
      <c r="POU115" s="2"/>
      <c r="POV115" s="5"/>
      <c r="POW115" s="5"/>
      <c r="POX115" s="5"/>
      <c r="POY115" s="5"/>
      <c r="POZ115" s="5"/>
      <c r="PPA115" s="1"/>
      <c r="PPB115" s="2"/>
      <c r="PPC115" s="2"/>
      <c r="PPD115" s="5"/>
      <c r="PPE115" s="5"/>
      <c r="PPF115" s="5"/>
      <c r="PPG115" s="5"/>
      <c r="PPH115" s="5"/>
      <c r="PPI115" s="1"/>
      <c r="PPJ115" s="2"/>
      <c r="PPK115" s="2"/>
      <c r="PPL115" s="5"/>
      <c r="PPM115" s="5"/>
      <c r="PPN115" s="5"/>
      <c r="PPO115" s="5"/>
      <c r="PPP115" s="5"/>
      <c r="PPQ115" s="1"/>
      <c r="PPR115" s="2"/>
      <c r="PPS115" s="2"/>
      <c r="PPT115" s="5"/>
      <c r="PPU115" s="5"/>
      <c r="PPV115" s="5"/>
      <c r="PPW115" s="5"/>
      <c r="PPX115" s="5"/>
      <c r="PPY115" s="1"/>
      <c r="PPZ115" s="2"/>
      <c r="PQA115" s="2"/>
      <c r="PQB115" s="5"/>
      <c r="PQC115" s="5"/>
      <c r="PQD115" s="5"/>
      <c r="PQE115" s="5"/>
      <c r="PQF115" s="5"/>
      <c r="PQG115" s="1"/>
      <c r="PQH115" s="2"/>
      <c r="PQI115" s="2"/>
      <c r="PQJ115" s="5"/>
      <c r="PQK115" s="5"/>
      <c r="PQL115" s="5"/>
      <c r="PQM115" s="5"/>
      <c r="PQN115" s="5"/>
      <c r="PQO115" s="1"/>
      <c r="PQP115" s="2"/>
      <c r="PQQ115" s="2"/>
      <c r="PQR115" s="5"/>
      <c r="PQS115" s="5"/>
      <c r="PQT115" s="5"/>
      <c r="PQU115" s="5"/>
      <c r="PQV115" s="5"/>
      <c r="PQW115" s="1"/>
      <c r="PQX115" s="2"/>
      <c r="PQY115" s="2"/>
      <c r="PQZ115" s="5"/>
      <c r="PRA115" s="5"/>
      <c r="PRB115" s="5"/>
      <c r="PRC115" s="5"/>
      <c r="PRD115" s="5"/>
      <c r="PRE115" s="1"/>
      <c r="PRF115" s="2"/>
      <c r="PRG115" s="2"/>
      <c r="PRH115" s="5"/>
      <c r="PRI115" s="5"/>
      <c r="PRJ115" s="5"/>
      <c r="PRK115" s="5"/>
      <c r="PRL115" s="5"/>
      <c r="PRM115" s="1"/>
      <c r="PRN115" s="2"/>
      <c r="PRO115" s="2"/>
      <c r="PRP115" s="5"/>
      <c r="PRQ115" s="5"/>
      <c r="PRR115" s="5"/>
      <c r="PRS115" s="5"/>
      <c r="PRT115" s="5"/>
      <c r="PRU115" s="1"/>
      <c r="PRV115" s="2"/>
      <c r="PRW115" s="2"/>
      <c r="PRX115" s="5"/>
      <c r="PRY115" s="5"/>
      <c r="PRZ115" s="5"/>
      <c r="PSA115" s="5"/>
      <c r="PSB115" s="5"/>
      <c r="PSC115" s="1"/>
      <c r="PSD115" s="2"/>
      <c r="PSE115" s="2"/>
      <c r="PSF115" s="5"/>
      <c r="PSG115" s="5"/>
      <c r="PSH115" s="5"/>
      <c r="PSI115" s="5"/>
      <c r="PSJ115" s="5"/>
      <c r="PSK115" s="1"/>
      <c r="PSL115" s="2"/>
      <c r="PSM115" s="2"/>
      <c r="PSN115" s="5"/>
      <c r="PSO115" s="5"/>
      <c r="PSP115" s="5"/>
      <c r="PSQ115" s="5"/>
      <c r="PSR115" s="5"/>
      <c r="PSS115" s="1"/>
      <c r="PST115" s="2"/>
      <c r="PSU115" s="2"/>
      <c r="PSV115" s="5"/>
      <c r="PSW115" s="5"/>
      <c r="PSX115" s="5"/>
      <c r="PSY115" s="5"/>
      <c r="PSZ115" s="5"/>
      <c r="PTA115" s="1"/>
      <c r="PTB115" s="2"/>
      <c r="PTC115" s="2"/>
      <c r="PTD115" s="5"/>
      <c r="PTE115" s="5"/>
      <c r="PTF115" s="5"/>
      <c r="PTG115" s="5"/>
      <c r="PTH115" s="5"/>
      <c r="PTI115" s="1"/>
      <c r="PTJ115" s="2"/>
      <c r="PTK115" s="2"/>
      <c r="PTL115" s="5"/>
      <c r="PTM115" s="5"/>
      <c r="PTN115" s="5"/>
      <c r="PTO115" s="5"/>
      <c r="PTP115" s="5"/>
      <c r="PTQ115" s="1"/>
      <c r="PTR115" s="2"/>
      <c r="PTS115" s="2"/>
      <c r="PTT115" s="5"/>
      <c r="PTU115" s="5"/>
      <c r="PTV115" s="5"/>
      <c r="PTW115" s="5"/>
      <c r="PTX115" s="5"/>
      <c r="PTY115" s="1"/>
      <c r="PTZ115" s="2"/>
      <c r="PUA115" s="2"/>
      <c r="PUB115" s="5"/>
      <c r="PUC115" s="5"/>
      <c r="PUD115" s="5"/>
      <c r="PUE115" s="5"/>
      <c r="PUF115" s="5"/>
      <c r="PUG115" s="1"/>
      <c r="PUH115" s="2"/>
      <c r="PUI115" s="2"/>
      <c r="PUJ115" s="5"/>
      <c r="PUK115" s="5"/>
      <c r="PUL115" s="5"/>
      <c r="PUM115" s="5"/>
      <c r="PUN115" s="5"/>
      <c r="PUO115" s="1"/>
      <c r="PUP115" s="2"/>
      <c r="PUQ115" s="2"/>
      <c r="PUR115" s="5"/>
      <c r="PUS115" s="5"/>
      <c r="PUT115" s="5"/>
      <c r="PUU115" s="5"/>
      <c r="PUV115" s="5"/>
      <c r="PUW115" s="1"/>
      <c r="PUX115" s="2"/>
      <c r="PUY115" s="2"/>
      <c r="PUZ115" s="5"/>
      <c r="PVA115" s="5"/>
      <c r="PVB115" s="5"/>
      <c r="PVC115" s="5"/>
      <c r="PVD115" s="5"/>
      <c r="PVE115" s="1"/>
      <c r="PVF115" s="2"/>
      <c r="PVG115" s="2"/>
      <c r="PVH115" s="5"/>
      <c r="PVI115" s="5"/>
      <c r="PVJ115" s="5"/>
      <c r="PVK115" s="5"/>
      <c r="PVL115" s="5"/>
      <c r="PVM115" s="1"/>
      <c r="PVN115" s="2"/>
      <c r="PVO115" s="2"/>
      <c r="PVP115" s="5"/>
      <c r="PVQ115" s="5"/>
      <c r="PVR115" s="5"/>
      <c r="PVS115" s="5"/>
      <c r="PVT115" s="5"/>
      <c r="PVU115" s="1"/>
      <c r="PVV115" s="2"/>
      <c r="PVW115" s="2"/>
      <c r="PVX115" s="5"/>
      <c r="PVY115" s="5"/>
      <c r="PVZ115" s="5"/>
      <c r="PWA115" s="5"/>
      <c r="PWB115" s="5"/>
      <c r="PWC115" s="1"/>
      <c r="PWD115" s="2"/>
      <c r="PWE115" s="2"/>
      <c r="PWF115" s="5"/>
      <c r="PWG115" s="5"/>
      <c r="PWH115" s="5"/>
      <c r="PWI115" s="5"/>
      <c r="PWJ115" s="5"/>
      <c r="PWK115" s="1"/>
      <c r="PWL115" s="2"/>
      <c r="PWM115" s="2"/>
      <c r="PWN115" s="5"/>
      <c r="PWO115" s="5"/>
      <c r="PWP115" s="5"/>
      <c r="PWQ115" s="5"/>
      <c r="PWR115" s="5"/>
      <c r="PWS115" s="1"/>
      <c r="PWT115" s="2"/>
      <c r="PWU115" s="2"/>
      <c r="PWV115" s="5"/>
      <c r="PWW115" s="5"/>
      <c r="PWX115" s="5"/>
      <c r="PWY115" s="5"/>
      <c r="PWZ115" s="5"/>
      <c r="PXA115" s="1"/>
      <c r="PXB115" s="2"/>
      <c r="PXC115" s="2"/>
      <c r="PXD115" s="5"/>
      <c r="PXE115" s="5"/>
      <c r="PXF115" s="5"/>
      <c r="PXG115" s="5"/>
      <c r="PXH115" s="5"/>
      <c r="PXI115" s="1"/>
      <c r="PXJ115" s="2"/>
      <c r="PXK115" s="2"/>
      <c r="PXL115" s="5"/>
      <c r="PXM115" s="5"/>
      <c r="PXN115" s="5"/>
      <c r="PXO115" s="5"/>
      <c r="PXP115" s="5"/>
      <c r="PXQ115" s="1"/>
      <c r="PXR115" s="2"/>
      <c r="PXS115" s="2"/>
      <c r="PXT115" s="5"/>
      <c r="PXU115" s="5"/>
      <c r="PXV115" s="5"/>
      <c r="PXW115" s="5"/>
      <c r="PXX115" s="5"/>
      <c r="PXY115" s="1"/>
      <c r="PXZ115" s="2"/>
      <c r="PYA115" s="2"/>
      <c r="PYB115" s="5"/>
      <c r="PYC115" s="5"/>
      <c r="PYD115" s="5"/>
      <c r="PYE115" s="5"/>
      <c r="PYF115" s="5"/>
      <c r="PYG115" s="1"/>
      <c r="PYH115" s="2"/>
      <c r="PYI115" s="2"/>
      <c r="PYJ115" s="5"/>
      <c r="PYK115" s="5"/>
      <c r="PYL115" s="5"/>
      <c r="PYM115" s="5"/>
      <c r="PYN115" s="5"/>
      <c r="PYO115" s="1"/>
      <c r="PYP115" s="2"/>
      <c r="PYQ115" s="2"/>
      <c r="PYR115" s="5"/>
      <c r="PYS115" s="5"/>
      <c r="PYT115" s="5"/>
      <c r="PYU115" s="5"/>
      <c r="PYV115" s="5"/>
      <c r="PYW115" s="1"/>
      <c r="PYX115" s="2"/>
      <c r="PYY115" s="2"/>
      <c r="PYZ115" s="5"/>
      <c r="PZA115" s="5"/>
      <c r="PZB115" s="5"/>
      <c r="PZC115" s="5"/>
      <c r="PZD115" s="5"/>
      <c r="PZE115" s="1"/>
      <c r="PZF115" s="2"/>
      <c r="PZG115" s="2"/>
      <c r="PZH115" s="5"/>
      <c r="PZI115" s="5"/>
      <c r="PZJ115" s="5"/>
      <c r="PZK115" s="5"/>
      <c r="PZL115" s="5"/>
      <c r="PZM115" s="1"/>
      <c r="PZN115" s="2"/>
      <c r="PZO115" s="2"/>
      <c r="PZP115" s="5"/>
      <c r="PZQ115" s="5"/>
      <c r="PZR115" s="5"/>
      <c r="PZS115" s="5"/>
      <c r="PZT115" s="5"/>
      <c r="PZU115" s="1"/>
      <c r="PZV115" s="2"/>
      <c r="PZW115" s="2"/>
      <c r="PZX115" s="5"/>
      <c r="PZY115" s="5"/>
      <c r="PZZ115" s="5"/>
      <c r="QAA115" s="5"/>
      <c r="QAB115" s="5"/>
      <c r="QAC115" s="1"/>
      <c r="QAD115" s="2"/>
      <c r="QAE115" s="2"/>
      <c r="QAF115" s="5"/>
      <c r="QAG115" s="5"/>
      <c r="QAH115" s="5"/>
      <c r="QAI115" s="5"/>
      <c r="QAJ115" s="5"/>
      <c r="QAK115" s="1"/>
      <c r="QAL115" s="2"/>
      <c r="QAM115" s="2"/>
      <c r="QAN115" s="5"/>
      <c r="QAO115" s="5"/>
      <c r="QAP115" s="5"/>
      <c r="QAQ115" s="5"/>
      <c r="QAR115" s="5"/>
      <c r="QAS115" s="1"/>
      <c r="QAT115" s="2"/>
      <c r="QAU115" s="2"/>
      <c r="QAV115" s="5"/>
      <c r="QAW115" s="5"/>
      <c r="QAX115" s="5"/>
      <c r="QAY115" s="5"/>
      <c r="QAZ115" s="5"/>
      <c r="QBA115" s="1"/>
      <c r="QBB115" s="2"/>
      <c r="QBC115" s="2"/>
      <c r="QBD115" s="5"/>
      <c r="QBE115" s="5"/>
      <c r="QBF115" s="5"/>
      <c r="QBG115" s="5"/>
      <c r="QBH115" s="5"/>
      <c r="QBI115" s="1"/>
      <c r="QBJ115" s="2"/>
      <c r="QBK115" s="2"/>
      <c r="QBL115" s="5"/>
      <c r="QBM115" s="5"/>
      <c r="QBN115" s="5"/>
      <c r="QBO115" s="5"/>
      <c r="QBP115" s="5"/>
      <c r="QBQ115" s="1"/>
      <c r="QBR115" s="2"/>
      <c r="QBS115" s="2"/>
      <c r="QBT115" s="5"/>
      <c r="QBU115" s="5"/>
      <c r="QBV115" s="5"/>
      <c r="QBW115" s="5"/>
      <c r="QBX115" s="5"/>
      <c r="QBY115" s="1"/>
      <c r="QBZ115" s="2"/>
      <c r="QCA115" s="2"/>
      <c r="QCB115" s="5"/>
      <c r="QCC115" s="5"/>
      <c r="QCD115" s="5"/>
      <c r="QCE115" s="5"/>
      <c r="QCF115" s="5"/>
      <c r="QCG115" s="1"/>
      <c r="QCH115" s="2"/>
      <c r="QCI115" s="2"/>
      <c r="QCJ115" s="5"/>
      <c r="QCK115" s="5"/>
      <c r="QCL115" s="5"/>
      <c r="QCM115" s="5"/>
      <c r="QCN115" s="5"/>
      <c r="QCO115" s="1"/>
      <c r="QCP115" s="2"/>
      <c r="QCQ115" s="2"/>
      <c r="QCR115" s="5"/>
      <c r="QCS115" s="5"/>
      <c r="QCT115" s="5"/>
      <c r="QCU115" s="5"/>
      <c r="QCV115" s="5"/>
      <c r="QCW115" s="1"/>
      <c r="QCX115" s="2"/>
      <c r="QCY115" s="2"/>
      <c r="QCZ115" s="5"/>
      <c r="QDA115" s="5"/>
      <c r="QDB115" s="5"/>
      <c r="QDC115" s="5"/>
      <c r="QDD115" s="5"/>
      <c r="QDE115" s="1"/>
      <c r="QDF115" s="2"/>
      <c r="QDG115" s="2"/>
      <c r="QDH115" s="5"/>
      <c r="QDI115" s="5"/>
      <c r="QDJ115" s="5"/>
      <c r="QDK115" s="5"/>
      <c r="QDL115" s="5"/>
      <c r="QDM115" s="1"/>
      <c r="QDN115" s="2"/>
      <c r="QDO115" s="2"/>
      <c r="QDP115" s="5"/>
      <c r="QDQ115" s="5"/>
      <c r="QDR115" s="5"/>
      <c r="QDS115" s="5"/>
      <c r="QDT115" s="5"/>
      <c r="QDU115" s="1"/>
      <c r="QDV115" s="2"/>
      <c r="QDW115" s="2"/>
      <c r="QDX115" s="5"/>
      <c r="QDY115" s="5"/>
      <c r="QDZ115" s="5"/>
      <c r="QEA115" s="5"/>
      <c r="QEB115" s="5"/>
      <c r="QEC115" s="1"/>
      <c r="QED115" s="2"/>
      <c r="QEE115" s="2"/>
      <c r="QEF115" s="5"/>
      <c r="QEG115" s="5"/>
      <c r="QEH115" s="5"/>
      <c r="QEI115" s="5"/>
      <c r="QEJ115" s="5"/>
      <c r="QEK115" s="1"/>
      <c r="QEL115" s="2"/>
      <c r="QEM115" s="2"/>
      <c r="QEN115" s="5"/>
      <c r="QEO115" s="5"/>
      <c r="QEP115" s="5"/>
      <c r="QEQ115" s="5"/>
      <c r="QER115" s="5"/>
      <c r="QES115" s="1"/>
      <c r="QET115" s="2"/>
      <c r="QEU115" s="2"/>
      <c r="QEV115" s="5"/>
      <c r="QEW115" s="5"/>
      <c r="QEX115" s="5"/>
      <c r="QEY115" s="5"/>
      <c r="QEZ115" s="5"/>
      <c r="QFA115" s="1"/>
      <c r="QFB115" s="2"/>
      <c r="QFC115" s="2"/>
      <c r="QFD115" s="5"/>
      <c r="QFE115" s="5"/>
      <c r="QFF115" s="5"/>
      <c r="QFG115" s="5"/>
      <c r="QFH115" s="5"/>
      <c r="QFI115" s="1"/>
      <c r="QFJ115" s="2"/>
      <c r="QFK115" s="2"/>
      <c r="QFL115" s="5"/>
      <c r="QFM115" s="5"/>
      <c r="QFN115" s="5"/>
      <c r="QFO115" s="5"/>
      <c r="QFP115" s="5"/>
      <c r="QFQ115" s="1"/>
      <c r="QFR115" s="2"/>
      <c r="QFS115" s="2"/>
      <c r="QFT115" s="5"/>
      <c r="QFU115" s="5"/>
      <c r="QFV115" s="5"/>
      <c r="QFW115" s="5"/>
      <c r="QFX115" s="5"/>
      <c r="QFY115" s="1"/>
      <c r="QFZ115" s="2"/>
      <c r="QGA115" s="2"/>
      <c r="QGB115" s="5"/>
      <c r="QGC115" s="5"/>
      <c r="QGD115" s="5"/>
      <c r="QGE115" s="5"/>
      <c r="QGF115" s="5"/>
      <c r="QGG115" s="1"/>
      <c r="QGH115" s="2"/>
      <c r="QGI115" s="2"/>
      <c r="QGJ115" s="5"/>
      <c r="QGK115" s="5"/>
      <c r="QGL115" s="5"/>
      <c r="QGM115" s="5"/>
      <c r="QGN115" s="5"/>
      <c r="QGO115" s="1"/>
      <c r="QGP115" s="2"/>
      <c r="QGQ115" s="2"/>
      <c r="QGR115" s="5"/>
      <c r="QGS115" s="5"/>
      <c r="QGT115" s="5"/>
      <c r="QGU115" s="5"/>
      <c r="QGV115" s="5"/>
      <c r="QGW115" s="1"/>
      <c r="QGX115" s="2"/>
      <c r="QGY115" s="2"/>
      <c r="QGZ115" s="5"/>
      <c r="QHA115" s="5"/>
      <c r="QHB115" s="5"/>
      <c r="QHC115" s="5"/>
      <c r="QHD115" s="5"/>
      <c r="QHE115" s="1"/>
      <c r="QHF115" s="2"/>
      <c r="QHG115" s="2"/>
      <c r="QHH115" s="5"/>
      <c r="QHI115" s="5"/>
      <c r="QHJ115" s="5"/>
      <c r="QHK115" s="5"/>
      <c r="QHL115" s="5"/>
      <c r="QHM115" s="1"/>
      <c r="QHN115" s="2"/>
      <c r="QHO115" s="2"/>
      <c r="QHP115" s="5"/>
      <c r="QHQ115" s="5"/>
      <c r="QHR115" s="5"/>
      <c r="QHS115" s="5"/>
      <c r="QHT115" s="5"/>
      <c r="QHU115" s="1"/>
      <c r="QHV115" s="2"/>
      <c r="QHW115" s="2"/>
      <c r="QHX115" s="5"/>
      <c r="QHY115" s="5"/>
      <c r="QHZ115" s="5"/>
      <c r="QIA115" s="5"/>
      <c r="QIB115" s="5"/>
      <c r="QIC115" s="1"/>
      <c r="QID115" s="2"/>
      <c r="QIE115" s="2"/>
      <c r="QIF115" s="5"/>
      <c r="QIG115" s="5"/>
      <c r="QIH115" s="5"/>
      <c r="QII115" s="5"/>
      <c r="QIJ115" s="5"/>
      <c r="QIK115" s="1"/>
      <c r="QIL115" s="2"/>
      <c r="QIM115" s="2"/>
      <c r="QIN115" s="5"/>
      <c r="QIO115" s="5"/>
      <c r="QIP115" s="5"/>
      <c r="QIQ115" s="5"/>
      <c r="QIR115" s="5"/>
      <c r="QIS115" s="1"/>
      <c r="QIT115" s="2"/>
      <c r="QIU115" s="2"/>
      <c r="QIV115" s="5"/>
      <c r="QIW115" s="5"/>
      <c r="QIX115" s="5"/>
      <c r="QIY115" s="5"/>
      <c r="QIZ115" s="5"/>
      <c r="QJA115" s="1"/>
      <c r="QJB115" s="2"/>
      <c r="QJC115" s="2"/>
      <c r="QJD115" s="5"/>
      <c r="QJE115" s="5"/>
      <c r="QJF115" s="5"/>
      <c r="QJG115" s="5"/>
      <c r="QJH115" s="5"/>
      <c r="QJI115" s="1"/>
      <c r="QJJ115" s="2"/>
      <c r="QJK115" s="2"/>
      <c r="QJL115" s="5"/>
      <c r="QJM115" s="5"/>
      <c r="QJN115" s="5"/>
      <c r="QJO115" s="5"/>
      <c r="QJP115" s="5"/>
      <c r="QJQ115" s="1"/>
      <c r="QJR115" s="2"/>
      <c r="QJS115" s="2"/>
      <c r="QJT115" s="5"/>
      <c r="QJU115" s="5"/>
      <c r="QJV115" s="5"/>
      <c r="QJW115" s="5"/>
      <c r="QJX115" s="5"/>
      <c r="QJY115" s="1"/>
      <c r="QJZ115" s="2"/>
      <c r="QKA115" s="2"/>
      <c r="QKB115" s="5"/>
      <c r="QKC115" s="5"/>
      <c r="QKD115" s="5"/>
      <c r="QKE115" s="5"/>
      <c r="QKF115" s="5"/>
      <c r="QKG115" s="1"/>
      <c r="QKH115" s="2"/>
      <c r="QKI115" s="2"/>
      <c r="QKJ115" s="5"/>
      <c r="QKK115" s="5"/>
      <c r="QKL115" s="5"/>
      <c r="QKM115" s="5"/>
      <c r="QKN115" s="5"/>
      <c r="QKO115" s="1"/>
      <c r="QKP115" s="2"/>
      <c r="QKQ115" s="2"/>
      <c r="QKR115" s="5"/>
      <c r="QKS115" s="5"/>
      <c r="QKT115" s="5"/>
      <c r="QKU115" s="5"/>
      <c r="QKV115" s="5"/>
      <c r="QKW115" s="1"/>
      <c r="QKX115" s="2"/>
      <c r="QKY115" s="2"/>
      <c r="QKZ115" s="5"/>
      <c r="QLA115" s="5"/>
      <c r="QLB115" s="5"/>
      <c r="QLC115" s="5"/>
      <c r="QLD115" s="5"/>
      <c r="QLE115" s="1"/>
      <c r="QLF115" s="2"/>
      <c r="QLG115" s="2"/>
      <c r="QLH115" s="5"/>
      <c r="QLI115" s="5"/>
      <c r="QLJ115" s="5"/>
      <c r="QLK115" s="5"/>
      <c r="QLL115" s="5"/>
      <c r="QLM115" s="1"/>
      <c r="QLN115" s="2"/>
      <c r="QLO115" s="2"/>
      <c r="QLP115" s="5"/>
      <c r="QLQ115" s="5"/>
      <c r="QLR115" s="5"/>
      <c r="QLS115" s="5"/>
      <c r="QLT115" s="5"/>
      <c r="QLU115" s="1"/>
      <c r="QLV115" s="2"/>
      <c r="QLW115" s="2"/>
      <c r="QLX115" s="5"/>
      <c r="QLY115" s="5"/>
      <c r="QLZ115" s="5"/>
      <c r="QMA115" s="5"/>
      <c r="QMB115" s="5"/>
      <c r="QMC115" s="1"/>
      <c r="QMD115" s="2"/>
      <c r="QME115" s="2"/>
      <c r="QMF115" s="5"/>
      <c r="QMG115" s="5"/>
      <c r="QMH115" s="5"/>
      <c r="QMI115" s="5"/>
      <c r="QMJ115" s="5"/>
      <c r="QMK115" s="1"/>
      <c r="QML115" s="2"/>
      <c r="QMM115" s="2"/>
      <c r="QMN115" s="5"/>
      <c r="QMO115" s="5"/>
      <c r="QMP115" s="5"/>
      <c r="QMQ115" s="5"/>
      <c r="QMR115" s="5"/>
      <c r="QMS115" s="1"/>
      <c r="QMT115" s="2"/>
      <c r="QMU115" s="2"/>
      <c r="QMV115" s="5"/>
      <c r="QMW115" s="5"/>
      <c r="QMX115" s="5"/>
      <c r="QMY115" s="5"/>
      <c r="QMZ115" s="5"/>
      <c r="QNA115" s="1"/>
      <c r="QNB115" s="2"/>
      <c r="QNC115" s="2"/>
      <c r="QND115" s="5"/>
      <c r="QNE115" s="5"/>
      <c r="QNF115" s="5"/>
      <c r="QNG115" s="5"/>
      <c r="QNH115" s="5"/>
      <c r="QNI115" s="1"/>
      <c r="QNJ115" s="2"/>
      <c r="QNK115" s="2"/>
      <c r="QNL115" s="5"/>
      <c r="QNM115" s="5"/>
      <c r="QNN115" s="5"/>
      <c r="QNO115" s="5"/>
      <c r="QNP115" s="5"/>
      <c r="QNQ115" s="1"/>
      <c r="QNR115" s="2"/>
      <c r="QNS115" s="2"/>
      <c r="QNT115" s="5"/>
      <c r="QNU115" s="5"/>
      <c r="QNV115" s="5"/>
      <c r="QNW115" s="5"/>
      <c r="QNX115" s="5"/>
      <c r="QNY115" s="1"/>
      <c r="QNZ115" s="2"/>
      <c r="QOA115" s="2"/>
      <c r="QOB115" s="5"/>
      <c r="QOC115" s="5"/>
      <c r="QOD115" s="5"/>
      <c r="QOE115" s="5"/>
      <c r="QOF115" s="5"/>
      <c r="QOG115" s="1"/>
      <c r="QOH115" s="2"/>
      <c r="QOI115" s="2"/>
      <c r="QOJ115" s="5"/>
      <c r="QOK115" s="5"/>
      <c r="QOL115" s="5"/>
      <c r="QOM115" s="5"/>
      <c r="QON115" s="5"/>
      <c r="QOO115" s="1"/>
      <c r="QOP115" s="2"/>
      <c r="QOQ115" s="2"/>
      <c r="QOR115" s="5"/>
      <c r="QOS115" s="5"/>
      <c r="QOT115" s="5"/>
      <c r="QOU115" s="5"/>
      <c r="QOV115" s="5"/>
      <c r="QOW115" s="1"/>
      <c r="QOX115" s="2"/>
      <c r="QOY115" s="2"/>
      <c r="QOZ115" s="5"/>
      <c r="QPA115" s="5"/>
      <c r="QPB115" s="5"/>
      <c r="QPC115" s="5"/>
      <c r="QPD115" s="5"/>
      <c r="QPE115" s="1"/>
      <c r="QPF115" s="2"/>
      <c r="QPG115" s="2"/>
      <c r="QPH115" s="5"/>
      <c r="QPI115" s="5"/>
      <c r="QPJ115" s="5"/>
      <c r="QPK115" s="5"/>
      <c r="QPL115" s="5"/>
      <c r="QPM115" s="1"/>
      <c r="QPN115" s="2"/>
      <c r="QPO115" s="2"/>
      <c r="QPP115" s="5"/>
      <c r="QPQ115" s="5"/>
      <c r="QPR115" s="5"/>
      <c r="QPS115" s="5"/>
      <c r="QPT115" s="5"/>
      <c r="QPU115" s="1"/>
      <c r="QPV115" s="2"/>
      <c r="QPW115" s="2"/>
      <c r="QPX115" s="5"/>
      <c r="QPY115" s="5"/>
      <c r="QPZ115" s="5"/>
      <c r="QQA115" s="5"/>
      <c r="QQB115" s="5"/>
      <c r="QQC115" s="1"/>
      <c r="QQD115" s="2"/>
      <c r="QQE115" s="2"/>
      <c r="QQF115" s="5"/>
      <c r="QQG115" s="5"/>
      <c r="QQH115" s="5"/>
      <c r="QQI115" s="5"/>
      <c r="QQJ115" s="5"/>
      <c r="QQK115" s="1"/>
      <c r="QQL115" s="2"/>
      <c r="QQM115" s="2"/>
      <c r="QQN115" s="5"/>
      <c r="QQO115" s="5"/>
      <c r="QQP115" s="5"/>
      <c r="QQQ115" s="5"/>
      <c r="QQR115" s="5"/>
      <c r="QQS115" s="1"/>
      <c r="QQT115" s="2"/>
      <c r="QQU115" s="2"/>
      <c r="QQV115" s="5"/>
      <c r="QQW115" s="5"/>
      <c r="QQX115" s="5"/>
      <c r="QQY115" s="5"/>
      <c r="QQZ115" s="5"/>
      <c r="QRA115" s="1"/>
      <c r="QRB115" s="2"/>
      <c r="QRC115" s="2"/>
      <c r="QRD115" s="5"/>
      <c r="QRE115" s="5"/>
      <c r="QRF115" s="5"/>
      <c r="QRG115" s="5"/>
      <c r="QRH115" s="5"/>
      <c r="QRI115" s="1"/>
      <c r="QRJ115" s="2"/>
      <c r="QRK115" s="2"/>
      <c r="QRL115" s="5"/>
      <c r="QRM115" s="5"/>
      <c r="QRN115" s="5"/>
      <c r="QRO115" s="5"/>
      <c r="QRP115" s="5"/>
      <c r="QRQ115" s="1"/>
      <c r="QRR115" s="2"/>
      <c r="QRS115" s="2"/>
      <c r="QRT115" s="5"/>
      <c r="QRU115" s="5"/>
      <c r="QRV115" s="5"/>
      <c r="QRW115" s="5"/>
      <c r="QRX115" s="5"/>
      <c r="QRY115" s="1"/>
      <c r="QRZ115" s="2"/>
      <c r="QSA115" s="2"/>
      <c r="QSB115" s="5"/>
      <c r="QSC115" s="5"/>
      <c r="QSD115" s="5"/>
      <c r="QSE115" s="5"/>
      <c r="QSF115" s="5"/>
      <c r="QSG115" s="1"/>
      <c r="QSH115" s="2"/>
      <c r="QSI115" s="2"/>
      <c r="QSJ115" s="5"/>
      <c r="QSK115" s="5"/>
      <c r="QSL115" s="5"/>
      <c r="QSM115" s="5"/>
      <c r="QSN115" s="5"/>
      <c r="QSO115" s="1"/>
      <c r="QSP115" s="2"/>
      <c r="QSQ115" s="2"/>
      <c r="QSR115" s="5"/>
      <c r="QSS115" s="5"/>
      <c r="QST115" s="5"/>
      <c r="QSU115" s="5"/>
      <c r="QSV115" s="5"/>
      <c r="QSW115" s="1"/>
      <c r="QSX115" s="2"/>
      <c r="QSY115" s="2"/>
      <c r="QSZ115" s="5"/>
      <c r="QTA115" s="5"/>
      <c r="QTB115" s="5"/>
      <c r="QTC115" s="5"/>
      <c r="QTD115" s="5"/>
      <c r="QTE115" s="1"/>
      <c r="QTF115" s="2"/>
      <c r="QTG115" s="2"/>
      <c r="QTH115" s="5"/>
      <c r="QTI115" s="5"/>
      <c r="QTJ115" s="5"/>
      <c r="QTK115" s="5"/>
      <c r="QTL115" s="5"/>
      <c r="QTM115" s="1"/>
      <c r="QTN115" s="2"/>
      <c r="QTO115" s="2"/>
      <c r="QTP115" s="5"/>
      <c r="QTQ115" s="5"/>
      <c r="QTR115" s="5"/>
      <c r="QTS115" s="5"/>
      <c r="QTT115" s="5"/>
      <c r="QTU115" s="1"/>
      <c r="QTV115" s="2"/>
      <c r="QTW115" s="2"/>
      <c r="QTX115" s="5"/>
      <c r="QTY115" s="5"/>
      <c r="QTZ115" s="5"/>
      <c r="QUA115" s="5"/>
      <c r="QUB115" s="5"/>
      <c r="QUC115" s="1"/>
      <c r="QUD115" s="2"/>
      <c r="QUE115" s="2"/>
      <c r="QUF115" s="5"/>
      <c r="QUG115" s="5"/>
      <c r="QUH115" s="5"/>
      <c r="QUI115" s="5"/>
      <c r="QUJ115" s="5"/>
      <c r="QUK115" s="1"/>
      <c r="QUL115" s="2"/>
      <c r="QUM115" s="2"/>
      <c r="QUN115" s="5"/>
      <c r="QUO115" s="5"/>
      <c r="QUP115" s="5"/>
      <c r="QUQ115" s="5"/>
      <c r="QUR115" s="5"/>
      <c r="QUS115" s="1"/>
      <c r="QUT115" s="2"/>
      <c r="QUU115" s="2"/>
      <c r="QUV115" s="5"/>
      <c r="QUW115" s="5"/>
      <c r="QUX115" s="5"/>
      <c r="QUY115" s="5"/>
      <c r="QUZ115" s="5"/>
      <c r="QVA115" s="1"/>
      <c r="QVB115" s="2"/>
      <c r="QVC115" s="2"/>
      <c r="QVD115" s="5"/>
      <c r="QVE115" s="5"/>
      <c r="QVF115" s="5"/>
      <c r="QVG115" s="5"/>
      <c r="QVH115" s="5"/>
      <c r="QVI115" s="1"/>
      <c r="QVJ115" s="2"/>
      <c r="QVK115" s="2"/>
      <c r="QVL115" s="5"/>
      <c r="QVM115" s="5"/>
      <c r="QVN115" s="5"/>
      <c r="QVO115" s="5"/>
      <c r="QVP115" s="5"/>
      <c r="QVQ115" s="1"/>
      <c r="QVR115" s="2"/>
      <c r="QVS115" s="2"/>
      <c r="QVT115" s="5"/>
      <c r="QVU115" s="5"/>
      <c r="QVV115" s="5"/>
      <c r="QVW115" s="5"/>
      <c r="QVX115" s="5"/>
      <c r="QVY115" s="1"/>
      <c r="QVZ115" s="2"/>
      <c r="QWA115" s="2"/>
      <c r="QWB115" s="5"/>
      <c r="QWC115" s="5"/>
      <c r="QWD115" s="5"/>
      <c r="QWE115" s="5"/>
      <c r="QWF115" s="5"/>
      <c r="QWG115" s="1"/>
      <c r="QWH115" s="2"/>
      <c r="QWI115" s="2"/>
      <c r="QWJ115" s="5"/>
      <c r="QWK115" s="5"/>
      <c r="QWL115" s="5"/>
      <c r="QWM115" s="5"/>
      <c r="QWN115" s="5"/>
      <c r="QWO115" s="1"/>
      <c r="QWP115" s="2"/>
      <c r="QWQ115" s="2"/>
      <c r="QWR115" s="5"/>
      <c r="QWS115" s="5"/>
      <c r="QWT115" s="5"/>
      <c r="QWU115" s="5"/>
      <c r="QWV115" s="5"/>
      <c r="QWW115" s="1"/>
      <c r="QWX115" s="2"/>
      <c r="QWY115" s="2"/>
      <c r="QWZ115" s="5"/>
      <c r="QXA115" s="5"/>
      <c r="QXB115" s="5"/>
      <c r="QXC115" s="5"/>
      <c r="QXD115" s="5"/>
      <c r="QXE115" s="1"/>
      <c r="QXF115" s="2"/>
      <c r="QXG115" s="2"/>
      <c r="QXH115" s="5"/>
      <c r="QXI115" s="5"/>
      <c r="QXJ115" s="5"/>
      <c r="QXK115" s="5"/>
      <c r="QXL115" s="5"/>
      <c r="QXM115" s="1"/>
      <c r="QXN115" s="2"/>
      <c r="QXO115" s="2"/>
      <c r="QXP115" s="5"/>
      <c r="QXQ115" s="5"/>
      <c r="QXR115" s="5"/>
      <c r="QXS115" s="5"/>
      <c r="QXT115" s="5"/>
      <c r="QXU115" s="1"/>
      <c r="QXV115" s="2"/>
      <c r="QXW115" s="2"/>
      <c r="QXX115" s="5"/>
      <c r="QXY115" s="5"/>
      <c r="QXZ115" s="5"/>
      <c r="QYA115" s="5"/>
      <c r="QYB115" s="5"/>
      <c r="QYC115" s="1"/>
      <c r="QYD115" s="2"/>
      <c r="QYE115" s="2"/>
      <c r="QYF115" s="5"/>
      <c r="QYG115" s="5"/>
      <c r="QYH115" s="5"/>
      <c r="QYI115" s="5"/>
      <c r="QYJ115" s="5"/>
      <c r="QYK115" s="1"/>
      <c r="QYL115" s="2"/>
      <c r="QYM115" s="2"/>
      <c r="QYN115" s="5"/>
      <c r="QYO115" s="5"/>
      <c r="QYP115" s="5"/>
      <c r="QYQ115" s="5"/>
      <c r="QYR115" s="5"/>
      <c r="QYS115" s="1"/>
      <c r="QYT115" s="2"/>
      <c r="QYU115" s="2"/>
      <c r="QYV115" s="5"/>
      <c r="QYW115" s="5"/>
      <c r="QYX115" s="5"/>
      <c r="QYY115" s="5"/>
      <c r="QYZ115" s="5"/>
      <c r="QZA115" s="1"/>
      <c r="QZB115" s="2"/>
      <c r="QZC115" s="2"/>
      <c r="QZD115" s="5"/>
      <c r="QZE115" s="5"/>
      <c r="QZF115" s="5"/>
      <c r="QZG115" s="5"/>
      <c r="QZH115" s="5"/>
      <c r="QZI115" s="1"/>
      <c r="QZJ115" s="2"/>
      <c r="QZK115" s="2"/>
      <c r="QZL115" s="5"/>
      <c r="QZM115" s="5"/>
      <c r="QZN115" s="5"/>
      <c r="QZO115" s="5"/>
      <c r="QZP115" s="5"/>
      <c r="QZQ115" s="1"/>
      <c r="QZR115" s="2"/>
      <c r="QZS115" s="2"/>
      <c r="QZT115" s="5"/>
      <c r="QZU115" s="5"/>
      <c r="QZV115" s="5"/>
      <c r="QZW115" s="5"/>
      <c r="QZX115" s="5"/>
      <c r="QZY115" s="1"/>
      <c r="QZZ115" s="2"/>
      <c r="RAA115" s="2"/>
      <c r="RAB115" s="5"/>
      <c r="RAC115" s="5"/>
      <c r="RAD115" s="5"/>
      <c r="RAE115" s="5"/>
      <c r="RAF115" s="5"/>
      <c r="RAG115" s="1"/>
      <c r="RAH115" s="2"/>
      <c r="RAI115" s="2"/>
      <c r="RAJ115" s="5"/>
      <c r="RAK115" s="5"/>
      <c r="RAL115" s="5"/>
      <c r="RAM115" s="5"/>
      <c r="RAN115" s="5"/>
      <c r="RAO115" s="1"/>
      <c r="RAP115" s="2"/>
      <c r="RAQ115" s="2"/>
      <c r="RAR115" s="5"/>
      <c r="RAS115" s="5"/>
      <c r="RAT115" s="5"/>
      <c r="RAU115" s="5"/>
      <c r="RAV115" s="5"/>
      <c r="RAW115" s="1"/>
      <c r="RAX115" s="2"/>
      <c r="RAY115" s="2"/>
      <c r="RAZ115" s="5"/>
      <c r="RBA115" s="5"/>
      <c r="RBB115" s="5"/>
      <c r="RBC115" s="5"/>
      <c r="RBD115" s="5"/>
      <c r="RBE115" s="1"/>
      <c r="RBF115" s="2"/>
      <c r="RBG115" s="2"/>
      <c r="RBH115" s="5"/>
      <c r="RBI115" s="5"/>
      <c r="RBJ115" s="5"/>
      <c r="RBK115" s="5"/>
      <c r="RBL115" s="5"/>
      <c r="RBM115" s="1"/>
      <c r="RBN115" s="2"/>
      <c r="RBO115" s="2"/>
      <c r="RBP115" s="5"/>
      <c r="RBQ115" s="5"/>
      <c r="RBR115" s="5"/>
      <c r="RBS115" s="5"/>
      <c r="RBT115" s="5"/>
      <c r="RBU115" s="1"/>
      <c r="RBV115" s="2"/>
      <c r="RBW115" s="2"/>
      <c r="RBX115" s="5"/>
      <c r="RBY115" s="5"/>
      <c r="RBZ115" s="5"/>
      <c r="RCA115" s="5"/>
      <c r="RCB115" s="5"/>
      <c r="RCC115" s="1"/>
      <c r="RCD115" s="2"/>
      <c r="RCE115" s="2"/>
      <c r="RCF115" s="5"/>
      <c r="RCG115" s="5"/>
      <c r="RCH115" s="5"/>
      <c r="RCI115" s="5"/>
      <c r="RCJ115" s="5"/>
      <c r="RCK115" s="1"/>
      <c r="RCL115" s="2"/>
      <c r="RCM115" s="2"/>
      <c r="RCN115" s="5"/>
      <c r="RCO115" s="5"/>
      <c r="RCP115" s="5"/>
      <c r="RCQ115" s="5"/>
      <c r="RCR115" s="5"/>
      <c r="RCS115" s="1"/>
      <c r="RCT115" s="2"/>
      <c r="RCU115" s="2"/>
      <c r="RCV115" s="5"/>
      <c r="RCW115" s="5"/>
      <c r="RCX115" s="5"/>
      <c r="RCY115" s="5"/>
      <c r="RCZ115" s="5"/>
      <c r="RDA115" s="1"/>
      <c r="RDB115" s="2"/>
      <c r="RDC115" s="2"/>
      <c r="RDD115" s="5"/>
      <c r="RDE115" s="5"/>
      <c r="RDF115" s="5"/>
      <c r="RDG115" s="5"/>
      <c r="RDH115" s="5"/>
      <c r="RDI115" s="1"/>
      <c r="RDJ115" s="2"/>
      <c r="RDK115" s="2"/>
      <c r="RDL115" s="5"/>
      <c r="RDM115" s="5"/>
      <c r="RDN115" s="5"/>
      <c r="RDO115" s="5"/>
      <c r="RDP115" s="5"/>
      <c r="RDQ115" s="1"/>
      <c r="RDR115" s="2"/>
      <c r="RDS115" s="2"/>
      <c r="RDT115" s="5"/>
      <c r="RDU115" s="5"/>
      <c r="RDV115" s="5"/>
      <c r="RDW115" s="5"/>
      <c r="RDX115" s="5"/>
      <c r="RDY115" s="1"/>
      <c r="RDZ115" s="2"/>
      <c r="REA115" s="2"/>
      <c r="REB115" s="5"/>
      <c r="REC115" s="5"/>
      <c r="RED115" s="5"/>
      <c r="REE115" s="5"/>
      <c r="REF115" s="5"/>
      <c r="REG115" s="1"/>
      <c r="REH115" s="2"/>
      <c r="REI115" s="2"/>
      <c r="REJ115" s="5"/>
      <c r="REK115" s="5"/>
      <c r="REL115" s="5"/>
      <c r="REM115" s="5"/>
      <c r="REN115" s="5"/>
      <c r="REO115" s="1"/>
      <c r="REP115" s="2"/>
      <c r="REQ115" s="2"/>
      <c r="RER115" s="5"/>
      <c r="RES115" s="5"/>
      <c r="RET115" s="5"/>
      <c r="REU115" s="5"/>
      <c r="REV115" s="5"/>
      <c r="REW115" s="1"/>
      <c r="REX115" s="2"/>
      <c r="REY115" s="2"/>
      <c r="REZ115" s="5"/>
      <c r="RFA115" s="5"/>
      <c r="RFB115" s="5"/>
      <c r="RFC115" s="5"/>
      <c r="RFD115" s="5"/>
      <c r="RFE115" s="1"/>
      <c r="RFF115" s="2"/>
      <c r="RFG115" s="2"/>
      <c r="RFH115" s="5"/>
      <c r="RFI115" s="5"/>
      <c r="RFJ115" s="5"/>
      <c r="RFK115" s="5"/>
      <c r="RFL115" s="5"/>
      <c r="RFM115" s="1"/>
      <c r="RFN115" s="2"/>
      <c r="RFO115" s="2"/>
      <c r="RFP115" s="5"/>
      <c r="RFQ115" s="5"/>
      <c r="RFR115" s="5"/>
      <c r="RFS115" s="5"/>
      <c r="RFT115" s="5"/>
      <c r="RFU115" s="1"/>
      <c r="RFV115" s="2"/>
      <c r="RFW115" s="2"/>
      <c r="RFX115" s="5"/>
      <c r="RFY115" s="5"/>
      <c r="RFZ115" s="5"/>
      <c r="RGA115" s="5"/>
      <c r="RGB115" s="5"/>
      <c r="RGC115" s="1"/>
      <c r="RGD115" s="2"/>
      <c r="RGE115" s="2"/>
      <c r="RGF115" s="5"/>
      <c r="RGG115" s="5"/>
      <c r="RGH115" s="5"/>
      <c r="RGI115" s="5"/>
      <c r="RGJ115" s="5"/>
      <c r="RGK115" s="1"/>
      <c r="RGL115" s="2"/>
      <c r="RGM115" s="2"/>
      <c r="RGN115" s="5"/>
      <c r="RGO115" s="5"/>
      <c r="RGP115" s="5"/>
      <c r="RGQ115" s="5"/>
      <c r="RGR115" s="5"/>
      <c r="RGS115" s="1"/>
      <c r="RGT115" s="2"/>
      <c r="RGU115" s="2"/>
      <c r="RGV115" s="5"/>
      <c r="RGW115" s="5"/>
      <c r="RGX115" s="5"/>
      <c r="RGY115" s="5"/>
      <c r="RGZ115" s="5"/>
      <c r="RHA115" s="1"/>
      <c r="RHB115" s="2"/>
      <c r="RHC115" s="2"/>
      <c r="RHD115" s="5"/>
      <c r="RHE115" s="5"/>
      <c r="RHF115" s="5"/>
      <c r="RHG115" s="5"/>
      <c r="RHH115" s="5"/>
      <c r="RHI115" s="1"/>
      <c r="RHJ115" s="2"/>
      <c r="RHK115" s="2"/>
      <c r="RHL115" s="5"/>
      <c r="RHM115" s="5"/>
      <c r="RHN115" s="5"/>
      <c r="RHO115" s="5"/>
      <c r="RHP115" s="5"/>
      <c r="RHQ115" s="1"/>
      <c r="RHR115" s="2"/>
      <c r="RHS115" s="2"/>
      <c r="RHT115" s="5"/>
      <c r="RHU115" s="5"/>
      <c r="RHV115" s="5"/>
      <c r="RHW115" s="5"/>
      <c r="RHX115" s="5"/>
      <c r="RHY115" s="1"/>
      <c r="RHZ115" s="2"/>
      <c r="RIA115" s="2"/>
      <c r="RIB115" s="5"/>
      <c r="RIC115" s="5"/>
      <c r="RID115" s="5"/>
      <c r="RIE115" s="5"/>
      <c r="RIF115" s="5"/>
      <c r="RIG115" s="1"/>
      <c r="RIH115" s="2"/>
      <c r="RII115" s="2"/>
      <c r="RIJ115" s="5"/>
      <c r="RIK115" s="5"/>
      <c r="RIL115" s="5"/>
      <c r="RIM115" s="5"/>
      <c r="RIN115" s="5"/>
      <c r="RIO115" s="1"/>
      <c r="RIP115" s="2"/>
      <c r="RIQ115" s="2"/>
      <c r="RIR115" s="5"/>
      <c r="RIS115" s="5"/>
      <c r="RIT115" s="5"/>
      <c r="RIU115" s="5"/>
      <c r="RIV115" s="5"/>
      <c r="RIW115" s="1"/>
      <c r="RIX115" s="2"/>
      <c r="RIY115" s="2"/>
      <c r="RIZ115" s="5"/>
      <c r="RJA115" s="5"/>
      <c r="RJB115" s="5"/>
      <c r="RJC115" s="5"/>
      <c r="RJD115" s="5"/>
      <c r="RJE115" s="1"/>
      <c r="RJF115" s="2"/>
      <c r="RJG115" s="2"/>
      <c r="RJH115" s="5"/>
      <c r="RJI115" s="5"/>
      <c r="RJJ115" s="5"/>
      <c r="RJK115" s="5"/>
      <c r="RJL115" s="5"/>
      <c r="RJM115" s="1"/>
      <c r="RJN115" s="2"/>
      <c r="RJO115" s="2"/>
      <c r="RJP115" s="5"/>
      <c r="RJQ115" s="5"/>
      <c r="RJR115" s="5"/>
      <c r="RJS115" s="5"/>
      <c r="RJT115" s="5"/>
      <c r="RJU115" s="1"/>
      <c r="RJV115" s="2"/>
      <c r="RJW115" s="2"/>
      <c r="RJX115" s="5"/>
      <c r="RJY115" s="5"/>
      <c r="RJZ115" s="5"/>
      <c r="RKA115" s="5"/>
      <c r="RKB115" s="5"/>
      <c r="RKC115" s="1"/>
      <c r="RKD115" s="2"/>
      <c r="RKE115" s="2"/>
      <c r="RKF115" s="5"/>
      <c r="RKG115" s="5"/>
      <c r="RKH115" s="5"/>
      <c r="RKI115" s="5"/>
      <c r="RKJ115" s="5"/>
      <c r="RKK115" s="1"/>
      <c r="RKL115" s="2"/>
      <c r="RKM115" s="2"/>
      <c r="RKN115" s="5"/>
      <c r="RKO115" s="5"/>
      <c r="RKP115" s="5"/>
      <c r="RKQ115" s="5"/>
      <c r="RKR115" s="5"/>
      <c r="RKS115" s="1"/>
      <c r="RKT115" s="2"/>
      <c r="RKU115" s="2"/>
      <c r="RKV115" s="5"/>
      <c r="RKW115" s="5"/>
      <c r="RKX115" s="5"/>
      <c r="RKY115" s="5"/>
      <c r="RKZ115" s="5"/>
      <c r="RLA115" s="1"/>
      <c r="RLB115" s="2"/>
      <c r="RLC115" s="2"/>
      <c r="RLD115" s="5"/>
      <c r="RLE115" s="5"/>
      <c r="RLF115" s="5"/>
      <c r="RLG115" s="5"/>
      <c r="RLH115" s="5"/>
      <c r="RLI115" s="1"/>
      <c r="RLJ115" s="2"/>
      <c r="RLK115" s="2"/>
      <c r="RLL115" s="5"/>
      <c r="RLM115" s="5"/>
      <c r="RLN115" s="5"/>
      <c r="RLO115" s="5"/>
      <c r="RLP115" s="5"/>
      <c r="RLQ115" s="1"/>
      <c r="RLR115" s="2"/>
      <c r="RLS115" s="2"/>
      <c r="RLT115" s="5"/>
      <c r="RLU115" s="5"/>
      <c r="RLV115" s="5"/>
      <c r="RLW115" s="5"/>
      <c r="RLX115" s="5"/>
      <c r="RLY115" s="1"/>
      <c r="RLZ115" s="2"/>
      <c r="RMA115" s="2"/>
      <c r="RMB115" s="5"/>
      <c r="RMC115" s="5"/>
      <c r="RMD115" s="5"/>
      <c r="RME115" s="5"/>
      <c r="RMF115" s="5"/>
      <c r="RMG115" s="1"/>
      <c r="RMH115" s="2"/>
      <c r="RMI115" s="2"/>
      <c r="RMJ115" s="5"/>
      <c r="RMK115" s="5"/>
      <c r="RML115" s="5"/>
      <c r="RMM115" s="5"/>
      <c r="RMN115" s="5"/>
      <c r="RMO115" s="1"/>
      <c r="RMP115" s="2"/>
      <c r="RMQ115" s="2"/>
      <c r="RMR115" s="5"/>
      <c r="RMS115" s="5"/>
      <c r="RMT115" s="5"/>
      <c r="RMU115" s="5"/>
      <c r="RMV115" s="5"/>
      <c r="RMW115" s="1"/>
      <c r="RMX115" s="2"/>
      <c r="RMY115" s="2"/>
      <c r="RMZ115" s="5"/>
      <c r="RNA115" s="5"/>
      <c r="RNB115" s="5"/>
      <c r="RNC115" s="5"/>
      <c r="RND115" s="5"/>
      <c r="RNE115" s="1"/>
      <c r="RNF115" s="2"/>
      <c r="RNG115" s="2"/>
      <c r="RNH115" s="5"/>
      <c r="RNI115" s="5"/>
      <c r="RNJ115" s="5"/>
      <c r="RNK115" s="5"/>
      <c r="RNL115" s="5"/>
      <c r="RNM115" s="1"/>
      <c r="RNN115" s="2"/>
      <c r="RNO115" s="2"/>
      <c r="RNP115" s="5"/>
      <c r="RNQ115" s="5"/>
      <c r="RNR115" s="5"/>
      <c r="RNS115" s="5"/>
      <c r="RNT115" s="5"/>
      <c r="RNU115" s="1"/>
      <c r="RNV115" s="2"/>
      <c r="RNW115" s="2"/>
      <c r="RNX115" s="5"/>
      <c r="RNY115" s="5"/>
      <c r="RNZ115" s="5"/>
      <c r="ROA115" s="5"/>
      <c r="ROB115" s="5"/>
      <c r="ROC115" s="1"/>
      <c r="ROD115" s="2"/>
      <c r="ROE115" s="2"/>
      <c r="ROF115" s="5"/>
      <c r="ROG115" s="5"/>
      <c r="ROH115" s="5"/>
      <c r="ROI115" s="5"/>
      <c r="ROJ115" s="5"/>
      <c r="ROK115" s="1"/>
      <c r="ROL115" s="2"/>
      <c r="ROM115" s="2"/>
      <c r="RON115" s="5"/>
      <c r="ROO115" s="5"/>
      <c r="ROP115" s="5"/>
      <c r="ROQ115" s="5"/>
      <c r="ROR115" s="5"/>
      <c r="ROS115" s="1"/>
      <c r="ROT115" s="2"/>
      <c r="ROU115" s="2"/>
      <c r="ROV115" s="5"/>
      <c r="ROW115" s="5"/>
      <c r="ROX115" s="5"/>
      <c r="ROY115" s="5"/>
      <c r="ROZ115" s="5"/>
      <c r="RPA115" s="1"/>
      <c r="RPB115" s="2"/>
      <c r="RPC115" s="2"/>
      <c r="RPD115" s="5"/>
      <c r="RPE115" s="5"/>
      <c r="RPF115" s="5"/>
      <c r="RPG115" s="5"/>
      <c r="RPH115" s="5"/>
      <c r="RPI115" s="1"/>
      <c r="RPJ115" s="2"/>
      <c r="RPK115" s="2"/>
      <c r="RPL115" s="5"/>
      <c r="RPM115" s="5"/>
      <c r="RPN115" s="5"/>
      <c r="RPO115" s="5"/>
      <c r="RPP115" s="5"/>
      <c r="RPQ115" s="1"/>
      <c r="RPR115" s="2"/>
      <c r="RPS115" s="2"/>
      <c r="RPT115" s="5"/>
      <c r="RPU115" s="5"/>
      <c r="RPV115" s="5"/>
      <c r="RPW115" s="5"/>
      <c r="RPX115" s="5"/>
      <c r="RPY115" s="1"/>
      <c r="RPZ115" s="2"/>
      <c r="RQA115" s="2"/>
      <c r="RQB115" s="5"/>
      <c r="RQC115" s="5"/>
      <c r="RQD115" s="5"/>
      <c r="RQE115" s="5"/>
      <c r="RQF115" s="5"/>
      <c r="RQG115" s="1"/>
      <c r="RQH115" s="2"/>
      <c r="RQI115" s="2"/>
      <c r="RQJ115" s="5"/>
      <c r="RQK115" s="5"/>
      <c r="RQL115" s="5"/>
      <c r="RQM115" s="5"/>
      <c r="RQN115" s="5"/>
      <c r="RQO115" s="1"/>
      <c r="RQP115" s="2"/>
      <c r="RQQ115" s="2"/>
      <c r="RQR115" s="5"/>
      <c r="RQS115" s="5"/>
      <c r="RQT115" s="5"/>
      <c r="RQU115" s="5"/>
      <c r="RQV115" s="5"/>
      <c r="RQW115" s="1"/>
      <c r="RQX115" s="2"/>
      <c r="RQY115" s="2"/>
      <c r="RQZ115" s="5"/>
      <c r="RRA115" s="5"/>
      <c r="RRB115" s="5"/>
      <c r="RRC115" s="5"/>
      <c r="RRD115" s="5"/>
      <c r="RRE115" s="1"/>
      <c r="RRF115" s="2"/>
      <c r="RRG115" s="2"/>
      <c r="RRH115" s="5"/>
      <c r="RRI115" s="5"/>
      <c r="RRJ115" s="5"/>
      <c r="RRK115" s="5"/>
      <c r="RRL115" s="5"/>
      <c r="RRM115" s="1"/>
      <c r="RRN115" s="2"/>
      <c r="RRO115" s="2"/>
      <c r="RRP115" s="5"/>
      <c r="RRQ115" s="5"/>
      <c r="RRR115" s="5"/>
      <c r="RRS115" s="5"/>
      <c r="RRT115" s="5"/>
      <c r="RRU115" s="1"/>
      <c r="RRV115" s="2"/>
      <c r="RRW115" s="2"/>
      <c r="RRX115" s="5"/>
      <c r="RRY115" s="5"/>
      <c r="RRZ115" s="5"/>
      <c r="RSA115" s="5"/>
      <c r="RSB115" s="5"/>
      <c r="RSC115" s="1"/>
      <c r="RSD115" s="2"/>
      <c r="RSE115" s="2"/>
      <c r="RSF115" s="5"/>
      <c r="RSG115" s="5"/>
      <c r="RSH115" s="5"/>
      <c r="RSI115" s="5"/>
      <c r="RSJ115" s="5"/>
      <c r="RSK115" s="1"/>
      <c r="RSL115" s="2"/>
      <c r="RSM115" s="2"/>
      <c r="RSN115" s="5"/>
      <c r="RSO115" s="5"/>
      <c r="RSP115" s="5"/>
      <c r="RSQ115" s="5"/>
      <c r="RSR115" s="5"/>
      <c r="RSS115" s="1"/>
      <c r="RST115" s="2"/>
      <c r="RSU115" s="2"/>
      <c r="RSV115" s="5"/>
      <c r="RSW115" s="5"/>
      <c r="RSX115" s="5"/>
      <c r="RSY115" s="5"/>
      <c r="RSZ115" s="5"/>
      <c r="RTA115" s="1"/>
      <c r="RTB115" s="2"/>
      <c r="RTC115" s="2"/>
      <c r="RTD115" s="5"/>
      <c r="RTE115" s="5"/>
      <c r="RTF115" s="5"/>
      <c r="RTG115" s="5"/>
      <c r="RTH115" s="5"/>
      <c r="RTI115" s="1"/>
      <c r="RTJ115" s="2"/>
      <c r="RTK115" s="2"/>
      <c r="RTL115" s="5"/>
      <c r="RTM115" s="5"/>
      <c r="RTN115" s="5"/>
      <c r="RTO115" s="5"/>
      <c r="RTP115" s="5"/>
      <c r="RTQ115" s="1"/>
      <c r="RTR115" s="2"/>
      <c r="RTS115" s="2"/>
      <c r="RTT115" s="5"/>
      <c r="RTU115" s="5"/>
      <c r="RTV115" s="5"/>
      <c r="RTW115" s="5"/>
      <c r="RTX115" s="5"/>
      <c r="RTY115" s="1"/>
      <c r="RTZ115" s="2"/>
      <c r="RUA115" s="2"/>
      <c r="RUB115" s="5"/>
      <c r="RUC115" s="5"/>
      <c r="RUD115" s="5"/>
      <c r="RUE115" s="5"/>
      <c r="RUF115" s="5"/>
      <c r="RUG115" s="1"/>
      <c r="RUH115" s="2"/>
      <c r="RUI115" s="2"/>
      <c r="RUJ115" s="5"/>
      <c r="RUK115" s="5"/>
      <c r="RUL115" s="5"/>
      <c r="RUM115" s="5"/>
      <c r="RUN115" s="5"/>
      <c r="RUO115" s="1"/>
      <c r="RUP115" s="2"/>
      <c r="RUQ115" s="2"/>
      <c r="RUR115" s="5"/>
      <c r="RUS115" s="5"/>
      <c r="RUT115" s="5"/>
      <c r="RUU115" s="5"/>
      <c r="RUV115" s="5"/>
      <c r="RUW115" s="1"/>
      <c r="RUX115" s="2"/>
      <c r="RUY115" s="2"/>
      <c r="RUZ115" s="5"/>
      <c r="RVA115" s="5"/>
      <c r="RVB115" s="5"/>
      <c r="RVC115" s="5"/>
      <c r="RVD115" s="5"/>
      <c r="RVE115" s="1"/>
      <c r="RVF115" s="2"/>
      <c r="RVG115" s="2"/>
      <c r="RVH115" s="5"/>
      <c r="RVI115" s="5"/>
      <c r="RVJ115" s="5"/>
      <c r="RVK115" s="5"/>
      <c r="RVL115" s="5"/>
      <c r="RVM115" s="1"/>
      <c r="RVN115" s="2"/>
      <c r="RVO115" s="2"/>
      <c r="RVP115" s="5"/>
      <c r="RVQ115" s="5"/>
      <c r="RVR115" s="5"/>
      <c r="RVS115" s="5"/>
      <c r="RVT115" s="5"/>
      <c r="RVU115" s="1"/>
      <c r="RVV115" s="2"/>
      <c r="RVW115" s="2"/>
      <c r="RVX115" s="5"/>
      <c r="RVY115" s="5"/>
      <c r="RVZ115" s="5"/>
      <c r="RWA115" s="5"/>
      <c r="RWB115" s="5"/>
      <c r="RWC115" s="1"/>
      <c r="RWD115" s="2"/>
      <c r="RWE115" s="2"/>
      <c r="RWF115" s="5"/>
      <c r="RWG115" s="5"/>
      <c r="RWH115" s="5"/>
      <c r="RWI115" s="5"/>
      <c r="RWJ115" s="5"/>
      <c r="RWK115" s="1"/>
      <c r="RWL115" s="2"/>
      <c r="RWM115" s="2"/>
      <c r="RWN115" s="5"/>
      <c r="RWO115" s="5"/>
      <c r="RWP115" s="5"/>
      <c r="RWQ115" s="5"/>
      <c r="RWR115" s="5"/>
      <c r="RWS115" s="1"/>
      <c r="RWT115" s="2"/>
      <c r="RWU115" s="2"/>
      <c r="RWV115" s="5"/>
      <c r="RWW115" s="5"/>
      <c r="RWX115" s="5"/>
      <c r="RWY115" s="5"/>
      <c r="RWZ115" s="5"/>
      <c r="RXA115" s="1"/>
      <c r="RXB115" s="2"/>
      <c r="RXC115" s="2"/>
      <c r="RXD115" s="5"/>
      <c r="RXE115" s="5"/>
      <c r="RXF115" s="5"/>
      <c r="RXG115" s="5"/>
      <c r="RXH115" s="5"/>
      <c r="RXI115" s="1"/>
      <c r="RXJ115" s="2"/>
      <c r="RXK115" s="2"/>
      <c r="RXL115" s="5"/>
      <c r="RXM115" s="5"/>
      <c r="RXN115" s="5"/>
      <c r="RXO115" s="5"/>
      <c r="RXP115" s="5"/>
      <c r="RXQ115" s="1"/>
      <c r="RXR115" s="2"/>
      <c r="RXS115" s="2"/>
      <c r="RXT115" s="5"/>
      <c r="RXU115" s="5"/>
      <c r="RXV115" s="5"/>
      <c r="RXW115" s="5"/>
      <c r="RXX115" s="5"/>
      <c r="RXY115" s="1"/>
      <c r="RXZ115" s="2"/>
      <c r="RYA115" s="2"/>
      <c r="RYB115" s="5"/>
      <c r="RYC115" s="5"/>
      <c r="RYD115" s="5"/>
      <c r="RYE115" s="5"/>
      <c r="RYF115" s="5"/>
      <c r="RYG115" s="1"/>
      <c r="RYH115" s="2"/>
      <c r="RYI115" s="2"/>
      <c r="RYJ115" s="5"/>
      <c r="RYK115" s="5"/>
      <c r="RYL115" s="5"/>
      <c r="RYM115" s="5"/>
      <c r="RYN115" s="5"/>
      <c r="RYO115" s="1"/>
      <c r="RYP115" s="2"/>
      <c r="RYQ115" s="2"/>
      <c r="RYR115" s="5"/>
      <c r="RYS115" s="5"/>
      <c r="RYT115" s="5"/>
      <c r="RYU115" s="5"/>
      <c r="RYV115" s="5"/>
      <c r="RYW115" s="1"/>
      <c r="RYX115" s="2"/>
      <c r="RYY115" s="2"/>
      <c r="RYZ115" s="5"/>
      <c r="RZA115" s="5"/>
      <c r="RZB115" s="5"/>
      <c r="RZC115" s="5"/>
      <c r="RZD115" s="5"/>
      <c r="RZE115" s="1"/>
      <c r="RZF115" s="2"/>
      <c r="RZG115" s="2"/>
      <c r="RZH115" s="5"/>
      <c r="RZI115" s="5"/>
      <c r="RZJ115" s="5"/>
      <c r="RZK115" s="5"/>
      <c r="RZL115" s="5"/>
      <c r="RZM115" s="1"/>
      <c r="RZN115" s="2"/>
      <c r="RZO115" s="2"/>
      <c r="RZP115" s="5"/>
      <c r="RZQ115" s="5"/>
      <c r="RZR115" s="5"/>
      <c r="RZS115" s="5"/>
      <c r="RZT115" s="5"/>
      <c r="RZU115" s="1"/>
      <c r="RZV115" s="2"/>
      <c r="RZW115" s="2"/>
      <c r="RZX115" s="5"/>
      <c r="RZY115" s="5"/>
      <c r="RZZ115" s="5"/>
      <c r="SAA115" s="5"/>
      <c r="SAB115" s="5"/>
      <c r="SAC115" s="1"/>
      <c r="SAD115" s="2"/>
      <c r="SAE115" s="2"/>
      <c r="SAF115" s="5"/>
      <c r="SAG115" s="5"/>
      <c r="SAH115" s="5"/>
      <c r="SAI115" s="5"/>
      <c r="SAJ115" s="5"/>
      <c r="SAK115" s="1"/>
      <c r="SAL115" s="2"/>
      <c r="SAM115" s="2"/>
      <c r="SAN115" s="5"/>
      <c r="SAO115" s="5"/>
      <c r="SAP115" s="5"/>
      <c r="SAQ115" s="5"/>
      <c r="SAR115" s="5"/>
      <c r="SAS115" s="1"/>
      <c r="SAT115" s="2"/>
      <c r="SAU115" s="2"/>
      <c r="SAV115" s="5"/>
      <c r="SAW115" s="5"/>
      <c r="SAX115" s="5"/>
      <c r="SAY115" s="5"/>
      <c r="SAZ115" s="5"/>
      <c r="SBA115" s="1"/>
      <c r="SBB115" s="2"/>
      <c r="SBC115" s="2"/>
      <c r="SBD115" s="5"/>
      <c r="SBE115" s="5"/>
      <c r="SBF115" s="5"/>
      <c r="SBG115" s="5"/>
      <c r="SBH115" s="5"/>
      <c r="SBI115" s="1"/>
      <c r="SBJ115" s="2"/>
      <c r="SBK115" s="2"/>
      <c r="SBL115" s="5"/>
      <c r="SBM115" s="5"/>
      <c r="SBN115" s="5"/>
      <c r="SBO115" s="5"/>
      <c r="SBP115" s="5"/>
      <c r="SBQ115" s="1"/>
      <c r="SBR115" s="2"/>
      <c r="SBS115" s="2"/>
      <c r="SBT115" s="5"/>
      <c r="SBU115" s="5"/>
      <c r="SBV115" s="5"/>
      <c r="SBW115" s="5"/>
      <c r="SBX115" s="5"/>
      <c r="SBY115" s="1"/>
      <c r="SBZ115" s="2"/>
      <c r="SCA115" s="2"/>
      <c r="SCB115" s="5"/>
      <c r="SCC115" s="5"/>
      <c r="SCD115" s="5"/>
      <c r="SCE115" s="5"/>
      <c r="SCF115" s="5"/>
      <c r="SCG115" s="1"/>
      <c r="SCH115" s="2"/>
      <c r="SCI115" s="2"/>
      <c r="SCJ115" s="5"/>
      <c r="SCK115" s="5"/>
      <c r="SCL115" s="5"/>
      <c r="SCM115" s="5"/>
      <c r="SCN115" s="5"/>
      <c r="SCO115" s="1"/>
      <c r="SCP115" s="2"/>
      <c r="SCQ115" s="2"/>
      <c r="SCR115" s="5"/>
      <c r="SCS115" s="5"/>
      <c r="SCT115" s="5"/>
      <c r="SCU115" s="5"/>
      <c r="SCV115" s="5"/>
      <c r="SCW115" s="1"/>
      <c r="SCX115" s="2"/>
      <c r="SCY115" s="2"/>
      <c r="SCZ115" s="5"/>
      <c r="SDA115" s="5"/>
      <c r="SDB115" s="5"/>
      <c r="SDC115" s="5"/>
      <c r="SDD115" s="5"/>
      <c r="SDE115" s="1"/>
      <c r="SDF115" s="2"/>
      <c r="SDG115" s="2"/>
      <c r="SDH115" s="5"/>
      <c r="SDI115" s="5"/>
      <c r="SDJ115" s="5"/>
      <c r="SDK115" s="5"/>
      <c r="SDL115" s="5"/>
      <c r="SDM115" s="1"/>
      <c r="SDN115" s="2"/>
      <c r="SDO115" s="2"/>
      <c r="SDP115" s="5"/>
      <c r="SDQ115" s="5"/>
      <c r="SDR115" s="5"/>
      <c r="SDS115" s="5"/>
      <c r="SDT115" s="5"/>
      <c r="SDU115" s="1"/>
      <c r="SDV115" s="2"/>
      <c r="SDW115" s="2"/>
      <c r="SDX115" s="5"/>
      <c r="SDY115" s="5"/>
      <c r="SDZ115" s="5"/>
      <c r="SEA115" s="5"/>
      <c r="SEB115" s="5"/>
      <c r="SEC115" s="1"/>
      <c r="SED115" s="2"/>
      <c r="SEE115" s="2"/>
      <c r="SEF115" s="5"/>
      <c r="SEG115" s="5"/>
      <c r="SEH115" s="5"/>
      <c r="SEI115" s="5"/>
      <c r="SEJ115" s="5"/>
      <c r="SEK115" s="1"/>
      <c r="SEL115" s="2"/>
      <c r="SEM115" s="2"/>
      <c r="SEN115" s="5"/>
      <c r="SEO115" s="5"/>
      <c r="SEP115" s="5"/>
      <c r="SEQ115" s="5"/>
      <c r="SER115" s="5"/>
      <c r="SES115" s="1"/>
      <c r="SET115" s="2"/>
      <c r="SEU115" s="2"/>
      <c r="SEV115" s="5"/>
      <c r="SEW115" s="5"/>
      <c r="SEX115" s="5"/>
      <c r="SEY115" s="5"/>
      <c r="SEZ115" s="5"/>
      <c r="SFA115" s="1"/>
      <c r="SFB115" s="2"/>
      <c r="SFC115" s="2"/>
      <c r="SFD115" s="5"/>
      <c r="SFE115" s="5"/>
      <c r="SFF115" s="5"/>
      <c r="SFG115" s="5"/>
      <c r="SFH115" s="5"/>
      <c r="SFI115" s="1"/>
      <c r="SFJ115" s="2"/>
      <c r="SFK115" s="2"/>
      <c r="SFL115" s="5"/>
      <c r="SFM115" s="5"/>
      <c r="SFN115" s="5"/>
      <c r="SFO115" s="5"/>
      <c r="SFP115" s="5"/>
      <c r="SFQ115" s="1"/>
      <c r="SFR115" s="2"/>
      <c r="SFS115" s="2"/>
      <c r="SFT115" s="5"/>
      <c r="SFU115" s="5"/>
      <c r="SFV115" s="5"/>
      <c r="SFW115" s="5"/>
      <c r="SFX115" s="5"/>
      <c r="SFY115" s="1"/>
      <c r="SFZ115" s="2"/>
      <c r="SGA115" s="2"/>
      <c r="SGB115" s="5"/>
      <c r="SGC115" s="5"/>
      <c r="SGD115" s="5"/>
      <c r="SGE115" s="5"/>
      <c r="SGF115" s="5"/>
      <c r="SGG115" s="1"/>
      <c r="SGH115" s="2"/>
      <c r="SGI115" s="2"/>
      <c r="SGJ115" s="5"/>
      <c r="SGK115" s="5"/>
      <c r="SGL115" s="5"/>
      <c r="SGM115" s="5"/>
      <c r="SGN115" s="5"/>
      <c r="SGO115" s="1"/>
      <c r="SGP115" s="2"/>
      <c r="SGQ115" s="2"/>
      <c r="SGR115" s="5"/>
      <c r="SGS115" s="5"/>
      <c r="SGT115" s="5"/>
      <c r="SGU115" s="5"/>
      <c r="SGV115" s="5"/>
      <c r="SGW115" s="1"/>
      <c r="SGX115" s="2"/>
      <c r="SGY115" s="2"/>
      <c r="SGZ115" s="5"/>
      <c r="SHA115" s="5"/>
      <c r="SHB115" s="5"/>
      <c r="SHC115" s="5"/>
      <c r="SHD115" s="5"/>
      <c r="SHE115" s="1"/>
      <c r="SHF115" s="2"/>
      <c r="SHG115" s="2"/>
      <c r="SHH115" s="5"/>
      <c r="SHI115" s="5"/>
      <c r="SHJ115" s="5"/>
      <c r="SHK115" s="5"/>
      <c r="SHL115" s="5"/>
      <c r="SHM115" s="1"/>
      <c r="SHN115" s="2"/>
      <c r="SHO115" s="2"/>
      <c r="SHP115" s="5"/>
      <c r="SHQ115" s="5"/>
      <c r="SHR115" s="5"/>
      <c r="SHS115" s="5"/>
      <c r="SHT115" s="5"/>
      <c r="SHU115" s="1"/>
      <c r="SHV115" s="2"/>
      <c r="SHW115" s="2"/>
      <c r="SHX115" s="5"/>
      <c r="SHY115" s="5"/>
      <c r="SHZ115" s="5"/>
      <c r="SIA115" s="5"/>
      <c r="SIB115" s="5"/>
      <c r="SIC115" s="1"/>
      <c r="SID115" s="2"/>
      <c r="SIE115" s="2"/>
      <c r="SIF115" s="5"/>
      <c r="SIG115" s="5"/>
      <c r="SIH115" s="5"/>
      <c r="SII115" s="5"/>
      <c r="SIJ115" s="5"/>
      <c r="SIK115" s="1"/>
      <c r="SIL115" s="2"/>
      <c r="SIM115" s="2"/>
      <c r="SIN115" s="5"/>
      <c r="SIO115" s="5"/>
      <c r="SIP115" s="5"/>
      <c r="SIQ115" s="5"/>
      <c r="SIR115" s="5"/>
      <c r="SIS115" s="1"/>
      <c r="SIT115" s="2"/>
      <c r="SIU115" s="2"/>
      <c r="SIV115" s="5"/>
      <c r="SIW115" s="5"/>
      <c r="SIX115" s="5"/>
      <c r="SIY115" s="5"/>
      <c r="SIZ115" s="5"/>
      <c r="SJA115" s="1"/>
      <c r="SJB115" s="2"/>
      <c r="SJC115" s="2"/>
      <c r="SJD115" s="5"/>
      <c r="SJE115" s="5"/>
      <c r="SJF115" s="5"/>
      <c r="SJG115" s="5"/>
      <c r="SJH115" s="5"/>
      <c r="SJI115" s="1"/>
      <c r="SJJ115" s="2"/>
      <c r="SJK115" s="2"/>
      <c r="SJL115" s="5"/>
      <c r="SJM115" s="5"/>
      <c r="SJN115" s="5"/>
      <c r="SJO115" s="5"/>
      <c r="SJP115" s="5"/>
      <c r="SJQ115" s="1"/>
      <c r="SJR115" s="2"/>
      <c r="SJS115" s="2"/>
      <c r="SJT115" s="5"/>
      <c r="SJU115" s="5"/>
      <c r="SJV115" s="5"/>
      <c r="SJW115" s="5"/>
      <c r="SJX115" s="5"/>
      <c r="SJY115" s="1"/>
      <c r="SJZ115" s="2"/>
      <c r="SKA115" s="2"/>
      <c r="SKB115" s="5"/>
      <c r="SKC115" s="5"/>
      <c r="SKD115" s="5"/>
      <c r="SKE115" s="5"/>
      <c r="SKF115" s="5"/>
      <c r="SKG115" s="1"/>
      <c r="SKH115" s="2"/>
      <c r="SKI115" s="2"/>
      <c r="SKJ115" s="5"/>
      <c r="SKK115" s="5"/>
      <c r="SKL115" s="5"/>
      <c r="SKM115" s="5"/>
      <c r="SKN115" s="5"/>
      <c r="SKO115" s="1"/>
      <c r="SKP115" s="2"/>
      <c r="SKQ115" s="2"/>
      <c r="SKR115" s="5"/>
      <c r="SKS115" s="5"/>
      <c r="SKT115" s="5"/>
      <c r="SKU115" s="5"/>
      <c r="SKV115" s="5"/>
      <c r="SKW115" s="1"/>
      <c r="SKX115" s="2"/>
      <c r="SKY115" s="2"/>
      <c r="SKZ115" s="5"/>
      <c r="SLA115" s="5"/>
      <c r="SLB115" s="5"/>
      <c r="SLC115" s="5"/>
      <c r="SLD115" s="5"/>
      <c r="SLE115" s="1"/>
      <c r="SLF115" s="2"/>
      <c r="SLG115" s="2"/>
      <c r="SLH115" s="5"/>
      <c r="SLI115" s="5"/>
      <c r="SLJ115" s="5"/>
      <c r="SLK115" s="5"/>
      <c r="SLL115" s="5"/>
      <c r="SLM115" s="1"/>
      <c r="SLN115" s="2"/>
      <c r="SLO115" s="2"/>
      <c r="SLP115" s="5"/>
      <c r="SLQ115" s="5"/>
      <c r="SLR115" s="5"/>
      <c r="SLS115" s="5"/>
      <c r="SLT115" s="5"/>
      <c r="SLU115" s="1"/>
      <c r="SLV115" s="2"/>
      <c r="SLW115" s="2"/>
      <c r="SLX115" s="5"/>
      <c r="SLY115" s="5"/>
      <c r="SLZ115" s="5"/>
      <c r="SMA115" s="5"/>
      <c r="SMB115" s="5"/>
      <c r="SMC115" s="1"/>
      <c r="SMD115" s="2"/>
      <c r="SME115" s="2"/>
      <c r="SMF115" s="5"/>
      <c r="SMG115" s="5"/>
      <c r="SMH115" s="5"/>
      <c r="SMI115" s="5"/>
      <c r="SMJ115" s="5"/>
      <c r="SMK115" s="1"/>
      <c r="SML115" s="2"/>
      <c r="SMM115" s="2"/>
      <c r="SMN115" s="5"/>
      <c r="SMO115" s="5"/>
      <c r="SMP115" s="5"/>
      <c r="SMQ115" s="5"/>
      <c r="SMR115" s="5"/>
      <c r="SMS115" s="1"/>
      <c r="SMT115" s="2"/>
      <c r="SMU115" s="2"/>
      <c r="SMV115" s="5"/>
      <c r="SMW115" s="5"/>
      <c r="SMX115" s="5"/>
      <c r="SMY115" s="5"/>
      <c r="SMZ115" s="5"/>
      <c r="SNA115" s="1"/>
      <c r="SNB115" s="2"/>
      <c r="SNC115" s="2"/>
      <c r="SND115" s="5"/>
      <c r="SNE115" s="5"/>
      <c r="SNF115" s="5"/>
      <c r="SNG115" s="5"/>
      <c r="SNH115" s="5"/>
      <c r="SNI115" s="1"/>
      <c r="SNJ115" s="2"/>
      <c r="SNK115" s="2"/>
      <c r="SNL115" s="5"/>
      <c r="SNM115" s="5"/>
      <c r="SNN115" s="5"/>
      <c r="SNO115" s="5"/>
      <c r="SNP115" s="5"/>
      <c r="SNQ115" s="1"/>
      <c r="SNR115" s="2"/>
      <c r="SNS115" s="2"/>
      <c r="SNT115" s="5"/>
      <c r="SNU115" s="5"/>
      <c r="SNV115" s="5"/>
      <c r="SNW115" s="5"/>
      <c r="SNX115" s="5"/>
      <c r="SNY115" s="1"/>
      <c r="SNZ115" s="2"/>
      <c r="SOA115" s="2"/>
      <c r="SOB115" s="5"/>
      <c r="SOC115" s="5"/>
      <c r="SOD115" s="5"/>
      <c r="SOE115" s="5"/>
      <c r="SOF115" s="5"/>
      <c r="SOG115" s="1"/>
      <c r="SOH115" s="2"/>
      <c r="SOI115" s="2"/>
      <c r="SOJ115" s="5"/>
      <c r="SOK115" s="5"/>
      <c r="SOL115" s="5"/>
      <c r="SOM115" s="5"/>
      <c r="SON115" s="5"/>
      <c r="SOO115" s="1"/>
      <c r="SOP115" s="2"/>
      <c r="SOQ115" s="2"/>
      <c r="SOR115" s="5"/>
      <c r="SOS115" s="5"/>
      <c r="SOT115" s="5"/>
      <c r="SOU115" s="5"/>
      <c r="SOV115" s="5"/>
      <c r="SOW115" s="1"/>
      <c r="SOX115" s="2"/>
      <c r="SOY115" s="2"/>
      <c r="SOZ115" s="5"/>
      <c r="SPA115" s="5"/>
      <c r="SPB115" s="5"/>
      <c r="SPC115" s="5"/>
      <c r="SPD115" s="5"/>
      <c r="SPE115" s="1"/>
      <c r="SPF115" s="2"/>
      <c r="SPG115" s="2"/>
      <c r="SPH115" s="5"/>
      <c r="SPI115" s="5"/>
      <c r="SPJ115" s="5"/>
      <c r="SPK115" s="5"/>
      <c r="SPL115" s="5"/>
      <c r="SPM115" s="1"/>
      <c r="SPN115" s="2"/>
      <c r="SPO115" s="2"/>
      <c r="SPP115" s="5"/>
      <c r="SPQ115" s="5"/>
      <c r="SPR115" s="5"/>
      <c r="SPS115" s="5"/>
      <c r="SPT115" s="5"/>
      <c r="SPU115" s="1"/>
      <c r="SPV115" s="2"/>
      <c r="SPW115" s="2"/>
      <c r="SPX115" s="5"/>
      <c r="SPY115" s="5"/>
      <c r="SPZ115" s="5"/>
      <c r="SQA115" s="5"/>
      <c r="SQB115" s="5"/>
      <c r="SQC115" s="1"/>
      <c r="SQD115" s="2"/>
      <c r="SQE115" s="2"/>
      <c r="SQF115" s="5"/>
      <c r="SQG115" s="5"/>
      <c r="SQH115" s="5"/>
      <c r="SQI115" s="5"/>
      <c r="SQJ115" s="5"/>
      <c r="SQK115" s="1"/>
      <c r="SQL115" s="2"/>
      <c r="SQM115" s="2"/>
      <c r="SQN115" s="5"/>
      <c r="SQO115" s="5"/>
      <c r="SQP115" s="5"/>
      <c r="SQQ115" s="5"/>
      <c r="SQR115" s="5"/>
      <c r="SQS115" s="1"/>
      <c r="SQT115" s="2"/>
      <c r="SQU115" s="2"/>
      <c r="SQV115" s="5"/>
      <c r="SQW115" s="5"/>
      <c r="SQX115" s="5"/>
      <c r="SQY115" s="5"/>
      <c r="SQZ115" s="5"/>
      <c r="SRA115" s="1"/>
      <c r="SRB115" s="2"/>
      <c r="SRC115" s="2"/>
      <c r="SRD115" s="5"/>
      <c r="SRE115" s="5"/>
      <c r="SRF115" s="5"/>
      <c r="SRG115" s="5"/>
      <c r="SRH115" s="5"/>
      <c r="SRI115" s="1"/>
      <c r="SRJ115" s="2"/>
      <c r="SRK115" s="2"/>
      <c r="SRL115" s="5"/>
      <c r="SRM115" s="5"/>
      <c r="SRN115" s="5"/>
      <c r="SRO115" s="5"/>
      <c r="SRP115" s="5"/>
      <c r="SRQ115" s="1"/>
      <c r="SRR115" s="2"/>
      <c r="SRS115" s="2"/>
      <c r="SRT115" s="5"/>
      <c r="SRU115" s="5"/>
      <c r="SRV115" s="5"/>
      <c r="SRW115" s="5"/>
      <c r="SRX115" s="5"/>
      <c r="SRY115" s="1"/>
      <c r="SRZ115" s="2"/>
      <c r="SSA115" s="2"/>
      <c r="SSB115" s="5"/>
      <c r="SSC115" s="5"/>
      <c r="SSD115" s="5"/>
      <c r="SSE115" s="5"/>
      <c r="SSF115" s="5"/>
      <c r="SSG115" s="1"/>
      <c r="SSH115" s="2"/>
      <c r="SSI115" s="2"/>
      <c r="SSJ115" s="5"/>
      <c r="SSK115" s="5"/>
      <c r="SSL115" s="5"/>
      <c r="SSM115" s="5"/>
      <c r="SSN115" s="5"/>
      <c r="SSO115" s="1"/>
      <c r="SSP115" s="2"/>
      <c r="SSQ115" s="2"/>
      <c r="SSR115" s="5"/>
      <c r="SSS115" s="5"/>
      <c r="SST115" s="5"/>
      <c r="SSU115" s="5"/>
      <c r="SSV115" s="5"/>
      <c r="SSW115" s="1"/>
      <c r="SSX115" s="2"/>
      <c r="SSY115" s="2"/>
      <c r="SSZ115" s="5"/>
      <c r="STA115" s="5"/>
      <c r="STB115" s="5"/>
      <c r="STC115" s="5"/>
      <c r="STD115" s="5"/>
      <c r="STE115" s="1"/>
      <c r="STF115" s="2"/>
      <c r="STG115" s="2"/>
      <c r="STH115" s="5"/>
      <c r="STI115" s="5"/>
      <c r="STJ115" s="5"/>
      <c r="STK115" s="5"/>
      <c r="STL115" s="5"/>
      <c r="STM115" s="1"/>
      <c r="STN115" s="2"/>
      <c r="STO115" s="2"/>
      <c r="STP115" s="5"/>
      <c r="STQ115" s="5"/>
      <c r="STR115" s="5"/>
      <c r="STS115" s="5"/>
      <c r="STT115" s="5"/>
      <c r="STU115" s="1"/>
      <c r="STV115" s="2"/>
      <c r="STW115" s="2"/>
      <c r="STX115" s="5"/>
      <c r="STY115" s="5"/>
      <c r="STZ115" s="5"/>
      <c r="SUA115" s="5"/>
      <c r="SUB115" s="5"/>
      <c r="SUC115" s="1"/>
      <c r="SUD115" s="2"/>
      <c r="SUE115" s="2"/>
      <c r="SUF115" s="5"/>
      <c r="SUG115" s="5"/>
      <c r="SUH115" s="5"/>
      <c r="SUI115" s="5"/>
      <c r="SUJ115" s="5"/>
      <c r="SUK115" s="1"/>
      <c r="SUL115" s="2"/>
      <c r="SUM115" s="2"/>
      <c r="SUN115" s="5"/>
      <c r="SUO115" s="5"/>
      <c r="SUP115" s="5"/>
      <c r="SUQ115" s="5"/>
      <c r="SUR115" s="5"/>
      <c r="SUS115" s="1"/>
      <c r="SUT115" s="2"/>
      <c r="SUU115" s="2"/>
      <c r="SUV115" s="5"/>
      <c r="SUW115" s="5"/>
      <c r="SUX115" s="5"/>
      <c r="SUY115" s="5"/>
      <c r="SUZ115" s="5"/>
      <c r="SVA115" s="1"/>
      <c r="SVB115" s="2"/>
      <c r="SVC115" s="2"/>
      <c r="SVD115" s="5"/>
      <c r="SVE115" s="5"/>
      <c r="SVF115" s="5"/>
      <c r="SVG115" s="5"/>
      <c r="SVH115" s="5"/>
      <c r="SVI115" s="1"/>
      <c r="SVJ115" s="2"/>
      <c r="SVK115" s="2"/>
      <c r="SVL115" s="5"/>
      <c r="SVM115" s="5"/>
      <c r="SVN115" s="5"/>
      <c r="SVO115" s="5"/>
      <c r="SVP115" s="5"/>
      <c r="SVQ115" s="1"/>
      <c r="SVR115" s="2"/>
      <c r="SVS115" s="2"/>
      <c r="SVT115" s="5"/>
      <c r="SVU115" s="5"/>
      <c r="SVV115" s="5"/>
      <c r="SVW115" s="5"/>
      <c r="SVX115" s="5"/>
      <c r="SVY115" s="1"/>
      <c r="SVZ115" s="2"/>
      <c r="SWA115" s="2"/>
      <c r="SWB115" s="5"/>
      <c r="SWC115" s="5"/>
      <c r="SWD115" s="5"/>
      <c r="SWE115" s="5"/>
      <c r="SWF115" s="5"/>
      <c r="SWG115" s="1"/>
      <c r="SWH115" s="2"/>
      <c r="SWI115" s="2"/>
      <c r="SWJ115" s="5"/>
      <c r="SWK115" s="5"/>
      <c r="SWL115" s="5"/>
      <c r="SWM115" s="5"/>
      <c r="SWN115" s="5"/>
      <c r="SWO115" s="1"/>
      <c r="SWP115" s="2"/>
      <c r="SWQ115" s="2"/>
      <c r="SWR115" s="5"/>
      <c r="SWS115" s="5"/>
      <c r="SWT115" s="5"/>
      <c r="SWU115" s="5"/>
      <c r="SWV115" s="5"/>
      <c r="SWW115" s="1"/>
      <c r="SWX115" s="2"/>
      <c r="SWY115" s="2"/>
      <c r="SWZ115" s="5"/>
      <c r="SXA115" s="5"/>
      <c r="SXB115" s="5"/>
      <c r="SXC115" s="5"/>
      <c r="SXD115" s="5"/>
      <c r="SXE115" s="1"/>
      <c r="SXF115" s="2"/>
      <c r="SXG115" s="2"/>
      <c r="SXH115" s="5"/>
      <c r="SXI115" s="5"/>
      <c r="SXJ115" s="5"/>
      <c r="SXK115" s="5"/>
      <c r="SXL115" s="5"/>
      <c r="SXM115" s="1"/>
      <c r="SXN115" s="2"/>
      <c r="SXO115" s="2"/>
      <c r="SXP115" s="5"/>
      <c r="SXQ115" s="5"/>
      <c r="SXR115" s="5"/>
      <c r="SXS115" s="5"/>
      <c r="SXT115" s="5"/>
      <c r="SXU115" s="1"/>
      <c r="SXV115" s="2"/>
      <c r="SXW115" s="2"/>
      <c r="SXX115" s="5"/>
      <c r="SXY115" s="5"/>
      <c r="SXZ115" s="5"/>
      <c r="SYA115" s="5"/>
      <c r="SYB115" s="5"/>
      <c r="SYC115" s="1"/>
      <c r="SYD115" s="2"/>
      <c r="SYE115" s="2"/>
      <c r="SYF115" s="5"/>
      <c r="SYG115" s="5"/>
      <c r="SYH115" s="5"/>
      <c r="SYI115" s="5"/>
      <c r="SYJ115" s="5"/>
      <c r="SYK115" s="1"/>
      <c r="SYL115" s="2"/>
      <c r="SYM115" s="2"/>
      <c r="SYN115" s="5"/>
      <c r="SYO115" s="5"/>
      <c r="SYP115" s="5"/>
      <c r="SYQ115" s="5"/>
      <c r="SYR115" s="5"/>
      <c r="SYS115" s="1"/>
      <c r="SYT115" s="2"/>
      <c r="SYU115" s="2"/>
      <c r="SYV115" s="5"/>
      <c r="SYW115" s="5"/>
      <c r="SYX115" s="5"/>
      <c r="SYY115" s="5"/>
      <c r="SYZ115" s="5"/>
      <c r="SZA115" s="1"/>
      <c r="SZB115" s="2"/>
      <c r="SZC115" s="2"/>
      <c r="SZD115" s="5"/>
      <c r="SZE115" s="5"/>
      <c r="SZF115" s="5"/>
      <c r="SZG115" s="5"/>
      <c r="SZH115" s="5"/>
      <c r="SZI115" s="1"/>
      <c r="SZJ115" s="2"/>
      <c r="SZK115" s="2"/>
      <c r="SZL115" s="5"/>
      <c r="SZM115" s="5"/>
      <c r="SZN115" s="5"/>
      <c r="SZO115" s="5"/>
      <c r="SZP115" s="5"/>
      <c r="SZQ115" s="1"/>
      <c r="SZR115" s="2"/>
      <c r="SZS115" s="2"/>
      <c r="SZT115" s="5"/>
      <c r="SZU115" s="5"/>
      <c r="SZV115" s="5"/>
      <c r="SZW115" s="5"/>
      <c r="SZX115" s="5"/>
      <c r="SZY115" s="1"/>
      <c r="SZZ115" s="2"/>
      <c r="TAA115" s="2"/>
      <c r="TAB115" s="5"/>
      <c r="TAC115" s="5"/>
      <c r="TAD115" s="5"/>
      <c r="TAE115" s="5"/>
      <c r="TAF115" s="5"/>
      <c r="TAG115" s="1"/>
      <c r="TAH115" s="2"/>
      <c r="TAI115" s="2"/>
      <c r="TAJ115" s="5"/>
      <c r="TAK115" s="5"/>
      <c r="TAL115" s="5"/>
      <c r="TAM115" s="5"/>
      <c r="TAN115" s="5"/>
      <c r="TAO115" s="1"/>
      <c r="TAP115" s="2"/>
      <c r="TAQ115" s="2"/>
      <c r="TAR115" s="5"/>
      <c r="TAS115" s="5"/>
      <c r="TAT115" s="5"/>
      <c r="TAU115" s="5"/>
      <c r="TAV115" s="5"/>
      <c r="TAW115" s="1"/>
      <c r="TAX115" s="2"/>
      <c r="TAY115" s="2"/>
      <c r="TAZ115" s="5"/>
      <c r="TBA115" s="5"/>
      <c r="TBB115" s="5"/>
      <c r="TBC115" s="5"/>
      <c r="TBD115" s="5"/>
      <c r="TBE115" s="1"/>
      <c r="TBF115" s="2"/>
      <c r="TBG115" s="2"/>
      <c r="TBH115" s="5"/>
      <c r="TBI115" s="5"/>
      <c r="TBJ115" s="5"/>
      <c r="TBK115" s="5"/>
      <c r="TBL115" s="5"/>
      <c r="TBM115" s="1"/>
      <c r="TBN115" s="2"/>
      <c r="TBO115" s="2"/>
      <c r="TBP115" s="5"/>
      <c r="TBQ115" s="5"/>
      <c r="TBR115" s="5"/>
      <c r="TBS115" s="5"/>
      <c r="TBT115" s="5"/>
      <c r="TBU115" s="1"/>
      <c r="TBV115" s="2"/>
      <c r="TBW115" s="2"/>
      <c r="TBX115" s="5"/>
      <c r="TBY115" s="5"/>
      <c r="TBZ115" s="5"/>
      <c r="TCA115" s="5"/>
      <c r="TCB115" s="5"/>
      <c r="TCC115" s="1"/>
      <c r="TCD115" s="2"/>
      <c r="TCE115" s="2"/>
      <c r="TCF115" s="5"/>
      <c r="TCG115" s="5"/>
      <c r="TCH115" s="5"/>
      <c r="TCI115" s="5"/>
      <c r="TCJ115" s="5"/>
      <c r="TCK115" s="1"/>
      <c r="TCL115" s="2"/>
      <c r="TCM115" s="2"/>
      <c r="TCN115" s="5"/>
      <c r="TCO115" s="5"/>
      <c r="TCP115" s="5"/>
      <c r="TCQ115" s="5"/>
      <c r="TCR115" s="5"/>
      <c r="TCS115" s="1"/>
      <c r="TCT115" s="2"/>
      <c r="TCU115" s="2"/>
      <c r="TCV115" s="5"/>
      <c r="TCW115" s="5"/>
      <c r="TCX115" s="5"/>
      <c r="TCY115" s="5"/>
      <c r="TCZ115" s="5"/>
      <c r="TDA115" s="1"/>
      <c r="TDB115" s="2"/>
      <c r="TDC115" s="2"/>
      <c r="TDD115" s="5"/>
      <c r="TDE115" s="5"/>
      <c r="TDF115" s="5"/>
      <c r="TDG115" s="5"/>
      <c r="TDH115" s="5"/>
      <c r="TDI115" s="1"/>
      <c r="TDJ115" s="2"/>
      <c r="TDK115" s="2"/>
      <c r="TDL115" s="5"/>
      <c r="TDM115" s="5"/>
      <c r="TDN115" s="5"/>
      <c r="TDO115" s="5"/>
      <c r="TDP115" s="5"/>
      <c r="TDQ115" s="1"/>
      <c r="TDR115" s="2"/>
      <c r="TDS115" s="2"/>
      <c r="TDT115" s="5"/>
      <c r="TDU115" s="5"/>
      <c r="TDV115" s="5"/>
      <c r="TDW115" s="5"/>
      <c r="TDX115" s="5"/>
      <c r="TDY115" s="1"/>
      <c r="TDZ115" s="2"/>
      <c r="TEA115" s="2"/>
      <c r="TEB115" s="5"/>
      <c r="TEC115" s="5"/>
      <c r="TED115" s="5"/>
      <c r="TEE115" s="5"/>
      <c r="TEF115" s="5"/>
      <c r="TEG115" s="1"/>
      <c r="TEH115" s="2"/>
      <c r="TEI115" s="2"/>
      <c r="TEJ115" s="5"/>
      <c r="TEK115" s="5"/>
      <c r="TEL115" s="5"/>
      <c r="TEM115" s="5"/>
      <c r="TEN115" s="5"/>
      <c r="TEO115" s="1"/>
      <c r="TEP115" s="2"/>
      <c r="TEQ115" s="2"/>
      <c r="TER115" s="5"/>
      <c r="TES115" s="5"/>
      <c r="TET115" s="5"/>
      <c r="TEU115" s="5"/>
      <c r="TEV115" s="5"/>
      <c r="TEW115" s="1"/>
      <c r="TEX115" s="2"/>
      <c r="TEY115" s="2"/>
      <c r="TEZ115" s="5"/>
      <c r="TFA115" s="5"/>
      <c r="TFB115" s="5"/>
      <c r="TFC115" s="5"/>
      <c r="TFD115" s="5"/>
      <c r="TFE115" s="1"/>
      <c r="TFF115" s="2"/>
      <c r="TFG115" s="2"/>
      <c r="TFH115" s="5"/>
      <c r="TFI115" s="5"/>
      <c r="TFJ115" s="5"/>
      <c r="TFK115" s="5"/>
      <c r="TFL115" s="5"/>
      <c r="TFM115" s="1"/>
      <c r="TFN115" s="2"/>
      <c r="TFO115" s="2"/>
      <c r="TFP115" s="5"/>
      <c r="TFQ115" s="5"/>
      <c r="TFR115" s="5"/>
      <c r="TFS115" s="5"/>
      <c r="TFT115" s="5"/>
      <c r="TFU115" s="1"/>
      <c r="TFV115" s="2"/>
      <c r="TFW115" s="2"/>
      <c r="TFX115" s="5"/>
      <c r="TFY115" s="5"/>
      <c r="TFZ115" s="5"/>
      <c r="TGA115" s="5"/>
      <c r="TGB115" s="5"/>
      <c r="TGC115" s="1"/>
      <c r="TGD115" s="2"/>
      <c r="TGE115" s="2"/>
      <c r="TGF115" s="5"/>
      <c r="TGG115" s="5"/>
      <c r="TGH115" s="5"/>
      <c r="TGI115" s="5"/>
      <c r="TGJ115" s="5"/>
      <c r="TGK115" s="1"/>
      <c r="TGL115" s="2"/>
      <c r="TGM115" s="2"/>
      <c r="TGN115" s="5"/>
      <c r="TGO115" s="5"/>
      <c r="TGP115" s="5"/>
      <c r="TGQ115" s="5"/>
      <c r="TGR115" s="5"/>
      <c r="TGS115" s="1"/>
      <c r="TGT115" s="2"/>
      <c r="TGU115" s="2"/>
      <c r="TGV115" s="5"/>
      <c r="TGW115" s="5"/>
      <c r="TGX115" s="5"/>
      <c r="TGY115" s="5"/>
      <c r="TGZ115" s="5"/>
      <c r="THA115" s="1"/>
      <c r="THB115" s="2"/>
      <c r="THC115" s="2"/>
      <c r="THD115" s="5"/>
      <c r="THE115" s="5"/>
      <c r="THF115" s="5"/>
      <c r="THG115" s="5"/>
      <c r="THH115" s="5"/>
      <c r="THI115" s="1"/>
      <c r="THJ115" s="2"/>
      <c r="THK115" s="2"/>
      <c r="THL115" s="5"/>
      <c r="THM115" s="5"/>
      <c r="THN115" s="5"/>
      <c r="THO115" s="5"/>
      <c r="THP115" s="5"/>
      <c r="THQ115" s="1"/>
      <c r="THR115" s="2"/>
      <c r="THS115" s="2"/>
      <c r="THT115" s="5"/>
      <c r="THU115" s="5"/>
      <c r="THV115" s="5"/>
      <c r="THW115" s="5"/>
      <c r="THX115" s="5"/>
      <c r="THY115" s="1"/>
      <c r="THZ115" s="2"/>
      <c r="TIA115" s="2"/>
      <c r="TIB115" s="5"/>
      <c r="TIC115" s="5"/>
      <c r="TID115" s="5"/>
      <c r="TIE115" s="5"/>
      <c r="TIF115" s="5"/>
      <c r="TIG115" s="1"/>
      <c r="TIH115" s="2"/>
      <c r="TII115" s="2"/>
      <c r="TIJ115" s="5"/>
      <c r="TIK115" s="5"/>
      <c r="TIL115" s="5"/>
      <c r="TIM115" s="5"/>
      <c r="TIN115" s="5"/>
      <c r="TIO115" s="1"/>
      <c r="TIP115" s="2"/>
      <c r="TIQ115" s="2"/>
      <c r="TIR115" s="5"/>
      <c r="TIS115" s="5"/>
      <c r="TIT115" s="5"/>
      <c r="TIU115" s="5"/>
      <c r="TIV115" s="5"/>
      <c r="TIW115" s="1"/>
      <c r="TIX115" s="2"/>
      <c r="TIY115" s="2"/>
      <c r="TIZ115" s="5"/>
      <c r="TJA115" s="5"/>
      <c r="TJB115" s="5"/>
      <c r="TJC115" s="5"/>
      <c r="TJD115" s="5"/>
      <c r="TJE115" s="1"/>
      <c r="TJF115" s="2"/>
      <c r="TJG115" s="2"/>
      <c r="TJH115" s="5"/>
      <c r="TJI115" s="5"/>
      <c r="TJJ115" s="5"/>
      <c r="TJK115" s="5"/>
      <c r="TJL115" s="5"/>
      <c r="TJM115" s="1"/>
      <c r="TJN115" s="2"/>
      <c r="TJO115" s="2"/>
      <c r="TJP115" s="5"/>
      <c r="TJQ115" s="5"/>
      <c r="TJR115" s="5"/>
      <c r="TJS115" s="5"/>
      <c r="TJT115" s="5"/>
      <c r="TJU115" s="1"/>
      <c r="TJV115" s="2"/>
      <c r="TJW115" s="2"/>
      <c r="TJX115" s="5"/>
      <c r="TJY115" s="5"/>
      <c r="TJZ115" s="5"/>
      <c r="TKA115" s="5"/>
      <c r="TKB115" s="5"/>
      <c r="TKC115" s="1"/>
      <c r="TKD115" s="2"/>
      <c r="TKE115" s="2"/>
      <c r="TKF115" s="5"/>
      <c r="TKG115" s="5"/>
      <c r="TKH115" s="5"/>
      <c r="TKI115" s="5"/>
      <c r="TKJ115" s="5"/>
      <c r="TKK115" s="1"/>
      <c r="TKL115" s="2"/>
      <c r="TKM115" s="2"/>
      <c r="TKN115" s="5"/>
      <c r="TKO115" s="5"/>
      <c r="TKP115" s="5"/>
      <c r="TKQ115" s="5"/>
      <c r="TKR115" s="5"/>
      <c r="TKS115" s="1"/>
      <c r="TKT115" s="2"/>
      <c r="TKU115" s="2"/>
      <c r="TKV115" s="5"/>
      <c r="TKW115" s="5"/>
      <c r="TKX115" s="5"/>
      <c r="TKY115" s="5"/>
      <c r="TKZ115" s="5"/>
      <c r="TLA115" s="1"/>
      <c r="TLB115" s="2"/>
      <c r="TLC115" s="2"/>
      <c r="TLD115" s="5"/>
      <c r="TLE115" s="5"/>
      <c r="TLF115" s="5"/>
      <c r="TLG115" s="5"/>
      <c r="TLH115" s="5"/>
      <c r="TLI115" s="1"/>
      <c r="TLJ115" s="2"/>
      <c r="TLK115" s="2"/>
      <c r="TLL115" s="5"/>
      <c r="TLM115" s="5"/>
      <c r="TLN115" s="5"/>
      <c r="TLO115" s="5"/>
      <c r="TLP115" s="5"/>
      <c r="TLQ115" s="1"/>
      <c r="TLR115" s="2"/>
      <c r="TLS115" s="2"/>
      <c r="TLT115" s="5"/>
      <c r="TLU115" s="5"/>
      <c r="TLV115" s="5"/>
      <c r="TLW115" s="5"/>
      <c r="TLX115" s="5"/>
      <c r="TLY115" s="1"/>
      <c r="TLZ115" s="2"/>
      <c r="TMA115" s="2"/>
      <c r="TMB115" s="5"/>
      <c r="TMC115" s="5"/>
      <c r="TMD115" s="5"/>
      <c r="TME115" s="5"/>
      <c r="TMF115" s="5"/>
      <c r="TMG115" s="1"/>
      <c r="TMH115" s="2"/>
      <c r="TMI115" s="2"/>
      <c r="TMJ115" s="5"/>
      <c r="TMK115" s="5"/>
      <c r="TML115" s="5"/>
      <c r="TMM115" s="5"/>
      <c r="TMN115" s="5"/>
      <c r="TMO115" s="1"/>
      <c r="TMP115" s="2"/>
      <c r="TMQ115" s="2"/>
      <c r="TMR115" s="5"/>
      <c r="TMS115" s="5"/>
      <c r="TMT115" s="5"/>
      <c r="TMU115" s="5"/>
      <c r="TMV115" s="5"/>
      <c r="TMW115" s="1"/>
      <c r="TMX115" s="2"/>
      <c r="TMY115" s="2"/>
      <c r="TMZ115" s="5"/>
      <c r="TNA115" s="5"/>
      <c r="TNB115" s="5"/>
      <c r="TNC115" s="5"/>
      <c r="TND115" s="5"/>
      <c r="TNE115" s="1"/>
      <c r="TNF115" s="2"/>
      <c r="TNG115" s="2"/>
      <c r="TNH115" s="5"/>
      <c r="TNI115" s="5"/>
      <c r="TNJ115" s="5"/>
      <c r="TNK115" s="5"/>
      <c r="TNL115" s="5"/>
      <c r="TNM115" s="1"/>
      <c r="TNN115" s="2"/>
      <c r="TNO115" s="2"/>
      <c r="TNP115" s="5"/>
      <c r="TNQ115" s="5"/>
      <c r="TNR115" s="5"/>
      <c r="TNS115" s="5"/>
      <c r="TNT115" s="5"/>
      <c r="TNU115" s="1"/>
      <c r="TNV115" s="2"/>
      <c r="TNW115" s="2"/>
      <c r="TNX115" s="5"/>
      <c r="TNY115" s="5"/>
      <c r="TNZ115" s="5"/>
      <c r="TOA115" s="5"/>
      <c r="TOB115" s="5"/>
      <c r="TOC115" s="1"/>
      <c r="TOD115" s="2"/>
      <c r="TOE115" s="2"/>
      <c r="TOF115" s="5"/>
      <c r="TOG115" s="5"/>
      <c r="TOH115" s="5"/>
      <c r="TOI115" s="5"/>
      <c r="TOJ115" s="5"/>
      <c r="TOK115" s="1"/>
      <c r="TOL115" s="2"/>
      <c r="TOM115" s="2"/>
      <c r="TON115" s="5"/>
      <c r="TOO115" s="5"/>
      <c r="TOP115" s="5"/>
      <c r="TOQ115" s="5"/>
      <c r="TOR115" s="5"/>
      <c r="TOS115" s="1"/>
      <c r="TOT115" s="2"/>
      <c r="TOU115" s="2"/>
      <c r="TOV115" s="5"/>
      <c r="TOW115" s="5"/>
      <c r="TOX115" s="5"/>
      <c r="TOY115" s="5"/>
      <c r="TOZ115" s="5"/>
      <c r="TPA115" s="1"/>
      <c r="TPB115" s="2"/>
      <c r="TPC115" s="2"/>
      <c r="TPD115" s="5"/>
      <c r="TPE115" s="5"/>
      <c r="TPF115" s="5"/>
      <c r="TPG115" s="5"/>
      <c r="TPH115" s="5"/>
      <c r="TPI115" s="1"/>
      <c r="TPJ115" s="2"/>
      <c r="TPK115" s="2"/>
      <c r="TPL115" s="5"/>
      <c r="TPM115" s="5"/>
      <c r="TPN115" s="5"/>
      <c r="TPO115" s="5"/>
      <c r="TPP115" s="5"/>
      <c r="TPQ115" s="1"/>
      <c r="TPR115" s="2"/>
      <c r="TPS115" s="2"/>
      <c r="TPT115" s="5"/>
      <c r="TPU115" s="5"/>
      <c r="TPV115" s="5"/>
      <c r="TPW115" s="5"/>
      <c r="TPX115" s="5"/>
      <c r="TPY115" s="1"/>
      <c r="TPZ115" s="2"/>
      <c r="TQA115" s="2"/>
      <c r="TQB115" s="5"/>
      <c r="TQC115" s="5"/>
      <c r="TQD115" s="5"/>
      <c r="TQE115" s="5"/>
      <c r="TQF115" s="5"/>
      <c r="TQG115" s="1"/>
      <c r="TQH115" s="2"/>
      <c r="TQI115" s="2"/>
      <c r="TQJ115" s="5"/>
      <c r="TQK115" s="5"/>
      <c r="TQL115" s="5"/>
      <c r="TQM115" s="5"/>
      <c r="TQN115" s="5"/>
      <c r="TQO115" s="1"/>
      <c r="TQP115" s="2"/>
      <c r="TQQ115" s="2"/>
      <c r="TQR115" s="5"/>
      <c r="TQS115" s="5"/>
      <c r="TQT115" s="5"/>
      <c r="TQU115" s="5"/>
      <c r="TQV115" s="5"/>
      <c r="TQW115" s="1"/>
      <c r="TQX115" s="2"/>
      <c r="TQY115" s="2"/>
      <c r="TQZ115" s="5"/>
      <c r="TRA115" s="5"/>
      <c r="TRB115" s="5"/>
      <c r="TRC115" s="5"/>
      <c r="TRD115" s="5"/>
      <c r="TRE115" s="1"/>
      <c r="TRF115" s="2"/>
      <c r="TRG115" s="2"/>
      <c r="TRH115" s="5"/>
      <c r="TRI115" s="5"/>
      <c r="TRJ115" s="5"/>
      <c r="TRK115" s="5"/>
      <c r="TRL115" s="5"/>
      <c r="TRM115" s="1"/>
      <c r="TRN115" s="2"/>
      <c r="TRO115" s="2"/>
      <c r="TRP115" s="5"/>
      <c r="TRQ115" s="5"/>
      <c r="TRR115" s="5"/>
      <c r="TRS115" s="5"/>
      <c r="TRT115" s="5"/>
      <c r="TRU115" s="1"/>
      <c r="TRV115" s="2"/>
      <c r="TRW115" s="2"/>
      <c r="TRX115" s="5"/>
      <c r="TRY115" s="5"/>
      <c r="TRZ115" s="5"/>
      <c r="TSA115" s="5"/>
      <c r="TSB115" s="5"/>
      <c r="TSC115" s="1"/>
      <c r="TSD115" s="2"/>
      <c r="TSE115" s="2"/>
      <c r="TSF115" s="5"/>
      <c r="TSG115" s="5"/>
      <c r="TSH115" s="5"/>
      <c r="TSI115" s="5"/>
      <c r="TSJ115" s="5"/>
      <c r="TSK115" s="1"/>
      <c r="TSL115" s="2"/>
      <c r="TSM115" s="2"/>
      <c r="TSN115" s="5"/>
      <c r="TSO115" s="5"/>
      <c r="TSP115" s="5"/>
      <c r="TSQ115" s="5"/>
      <c r="TSR115" s="5"/>
      <c r="TSS115" s="1"/>
      <c r="TST115" s="2"/>
      <c r="TSU115" s="2"/>
      <c r="TSV115" s="5"/>
      <c r="TSW115" s="5"/>
      <c r="TSX115" s="5"/>
      <c r="TSY115" s="5"/>
      <c r="TSZ115" s="5"/>
      <c r="TTA115" s="1"/>
      <c r="TTB115" s="2"/>
      <c r="TTC115" s="2"/>
      <c r="TTD115" s="5"/>
      <c r="TTE115" s="5"/>
      <c r="TTF115" s="5"/>
      <c r="TTG115" s="5"/>
      <c r="TTH115" s="5"/>
      <c r="TTI115" s="1"/>
      <c r="TTJ115" s="2"/>
      <c r="TTK115" s="2"/>
      <c r="TTL115" s="5"/>
      <c r="TTM115" s="5"/>
      <c r="TTN115" s="5"/>
      <c r="TTO115" s="5"/>
      <c r="TTP115" s="5"/>
      <c r="TTQ115" s="1"/>
      <c r="TTR115" s="2"/>
      <c r="TTS115" s="2"/>
      <c r="TTT115" s="5"/>
      <c r="TTU115" s="5"/>
      <c r="TTV115" s="5"/>
      <c r="TTW115" s="5"/>
      <c r="TTX115" s="5"/>
      <c r="TTY115" s="1"/>
      <c r="TTZ115" s="2"/>
      <c r="TUA115" s="2"/>
      <c r="TUB115" s="5"/>
      <c r="TUC115" s="5"/>
      <c r="TUD115" s="5"/>
      <c r="TUE115" s="5"/>
      <c r="TUF115" s="5"/>
      <c r="TUG115" s="1"/>
      <c r="TUH115" s="2"/>
      <c r="TUI115" s="2"/>
      <c r="TUJ115" s="5"/>
      <c r="TUK115" s="5"/>
      <c r="TUL115" s="5"/>
      <c r="TUM115" s="5"/>
      <c r="TUN115" s="5"/>
      <c r="TUO115" s="1"/>
      <c r="TUP115" s="2"/>
      <c r="TUQ115" s="2"/>
      <c r="TUR115" s="5"/>
      <c r="TUS115" s="5"/>
      <c r="TUT115" s="5"/>
      <c r="TUU115" s="5"/>
      <c r="TUV115" s="5"/>
      <c r="TUW115" s="1"/>
      <c r="TUX115" s="2"/>
      <c r="TUY115" s="2"/>
      <c r="TUZ115" s="5"/>
      <c r="TVA115" s="5"/>
      <c r="TVB115" s="5"/>
      <c r="TVC115" s="5"/>
      <c r="TVD115" s="5"/>
      <c r="TVE115" s="1"/>
      <c r="TVF115" s="2"/>
      <c r="TVG115" s="2"/>
      <c r="TVH115" s="5"/>
      <c r="TVI115" s="5"/>
      <c r="TVJ115" s="5"/>
      <c r="TVK115" s="5"/>
      <c r="TVL115" s="5"/>
      <c r="TVM115" s="1"/>
      <c r="TVN115" s="2"/>
      <c r="TVO115" s="2"/>
      <c r="TVP115" s="5"/>
      <c r="TVQ115" s="5"/>
      <c r="TVR115" s="5"/>
      <c r="TVS115" s="5"/>
      <c r="TVT115" s="5"/>
      <c r="TVU115" s="1"/>
      <c r="TVV115" s="2"/>
      <c r="TVW115" s="2"/>
      <c r="TVX115" s="5"/>
      <c r="TVY115" s="5"/>
      <c r="TVZ115" s="5"/>
      <c r="TWA115" s="5"/>
      <c r="TWB115" s="5"/>
      <c r="TWC115" s="1"/>
      <c r="TWD115" s="2"/>
      <c r="TWE115" s="2"/>
      <c r="TWF115" s="5"/>
      <c r="TWG115" s="5"/>
      <c r="TWH115" s="5"/>
      <c r="TWI115" s="5"/>
      <c r="TWJ115" s="5"/>
      <c r="TWK115" s="1"/>
      <c r="TWL115" s="2"/>
      <c r="TWM115" s="2"/>
      <c r="TWN115" s="5"/>
      <c r="TWO115" s="5"/>
      <c r="TWP115" s="5"/>
      <c r="TWQ115" s="5"/>
      <c r="TWR115" s="5"/>
      <c r="TWS115" s="1"/>
      <c r="TWT115" s="2"/>
      <c r="TWU115" s="2"/>
      <c r="TWV115" s="5"/>
      <c r="TWW115" s="5"/>
      <c r="TWX115" s="5"/>
      <c r="TWY115" s="5"/>
      <c r="TWZ115" s="5"/>
      <c r="TXA115" s="1"/>
      <c r="TXB115" s="2"/>
      <c r="TXC115" s="2"/>
      <c r="TXD115" s="5"/>
      <c r="TXE115" s="5"/>
      <c r="TXF115" s="5"/>
      <c r="TXG115" s="5"/>
      <c r="TXH115" s="5"/>
      <c r="TXI115" s="1"/>
      <c r="TXJ115" s="2"/>
      <c r="TXK115" s="2"/>
      <c r="TXL115" s="5"/>
      <c r="TXM115" s="5"/>
      <c r="TXN115" s="5"/>
      <c r="TXO115" s="5"/>
      <c r="TXP115" s="5"/>
      <c r="TXQ115" s="1"/>
      <c r="TXR115" s="2"/>
      <c r="TXS115" s="2"/>
      <c r="TXT115" s="5"/>
      <c r="TXU115" s="5"/>
      <c r="TXV115" s="5"/>
      <c r="TXW115" s="5"/>
      <c r="TXX115" s="5"/>
      <c r="TXY115" s="1"/>
      <c r="TXZ115" s="2"/>
      <c r="TYA115" s="2"/>
      <c r="TYB115" s="5"/>
      <c r="TYC115" s="5"/>
      <c r="TYD115" s="5"/>
      <c r="TYE115" s="5"/>
      <c r="TYF115" s="5"/>
      <c r="TYG115" s="1"/>
      <c r="TYH115" s="2"/>
      <c r="TYI115" s="2"/>
      <c r="TYJ115" s="5"/>
      <c r="TYK115" s="5"/>
      <c r="TYL115" s="5"/>
      <c r="TYM115" s="5"/>
      <c r="TYN115" s="5"/>
      <c r="TYO115" s="1"/>
      <c r="TYP115" s="2"/>
      <c r="TYQ115" s="2"/>
      <c r="TYR115" s="5"/>
      <c r="TYS115" s="5"/>
      <c r="TYT115" s="5"/>
      <c r="TYU115" s="5"/>
      <c r="TYV115" s="5"/>
      <c r="TYW115" s="1"/>
      <c r="TYX115" s="2"/>
      <c r="TYY115" s="2"/>
      <c r="TYZ115" s="5"/>
      <c r="TZA115" s="5"/>
      <c r="TZB115" s="5"/>
      <c r="TZC115" s="5"/>
      <c r="TZD115" s="5"/>
      <c r="TZE115" s="1"/>
      <c r="TZF115" s="2"/>
      <c r="TZG115" s="2"/>
      <c r="TZH115" s="5"/>
      <c r="TZI115" s="5"/>
      <c r="TZJ115" s="5"/>
      <c r="TZK115" s="5"/>
      <c r="TZL115" s="5"/>
      <c r="TZM115" s="1"/>
      <c r="TZN115" s="2"/>
      <c r="TZO115" s="2"/>
      <c r="TZP115" s="5"/>
      <c r="TZQ115" s="5"/>
      <c r="TZR115" s="5"/>
      <c r="TZS115" s="5"/>
      <c r="TZT115" s="5"/>
      <c r="TZU115" s="1"/>
      <c r="TZV115" s="2"/>
      <c r="TZW115" s="2"/>
      <c r="TZX115" s="5"/>
      <c r="TZY115" s="5"/>
      <c r="TZZ115" s="5"/>
      <c r="UAA115" s="5"/>
      <c r="UAB115" s="5"/>
      <c r="UAC115" s="1"/>
      <c r="UAD115" s="2"/>
      <c r="UAE115" s="2"/>
      <c r="UAF115" s="5"/>
      <c r="UAG115" s="5"/>
      <c r="UAH115" s="5"/>
      <c r="UAI115" s="5"/>
      <c r="UAJ115" s="5"/>
      <c r="UAK115" s="1"/>
      <c r="UAL115" s="2"/>
      <c r="UAM115" s="2"/>
      <c r="UAN115" s="5"/>
      <c r="UAO115" s="5"/>
      <c r="UAP115" s="5"/>
      <c r="UAQ115" s="5"/>
      <c r="UAR115" s="5"/>
      <c r="UAS115" s="1"/>
      <c r="UAT115" s="2"/>
      <c r="UAU115" s="2"/>
      <c r="UAV115" s="5"/>
      <c r="UAW115" s="5"/>
      <c r="UAX115" s="5"/>
      <c r="UAY115" s="5"/>
      <c r="UAZ115" s="5"/>
      <c r="UBA115" s="1"/>
      <c r="UBB115" s="2"/>
      <c r="UBC115" s="2"/>
      <c r="UBD115" s="5"/>
      <c r="UBE115" s="5"/>
      <c r="UBF115" s="5"/>
      <c r="UBG115" s="5"/>
      <c r="UBH115" s="5"/>
      <c r="UBI115" s="1"/>
      <c r="UBJ115" s="2"/>
      <c r="UBK115" s="2"/>
      <c r="UBL115" s="5"/>
      <c r="UBM115" s="5"/>
      <c r="UBN115" s="5"/>
      <c r="UBO115" s="5"/>
      <c r="UBP115" s="5"/>
      <c r="UBQ115" s="1"/>
      <c r="UBR115" s="2"/>
      <c r="UBS115" s="2"/>
      <c r="UBT115" s="5"/>
      <c r="UBU115" s="5"/>
      <c r="UBV115" s="5"/>
      <c r="UBW115" s="5"/>
      <c r="UBX115" s="5"/>
      <c r="UBY115" s="1"/>
      <c r="UBZ115" s="2"/>
      <c r="UCA115" s="2"/>
      <c r="UCB115" s="5"/>
      <c r="UCC115" s="5"/>
      <c r="UCD115" s="5"/>
      <c r="UCE115" s="5"/>
      <c r="UCF115" s="5"/>
      <c r="UCG115" s="1"/>
      <c r="UCH115" s="2"/>
      <c r="UCI115" s="2"/>
      <c r="UCJ115" s="5"/>
      <c r="UCK115" s="5"/>
      <c r="UCL115" s="5"/>
      <c r="UCM115" s="5"/>
      <c r="UCN115" s="5"/>
      <c r="UCO115" s="1"/>
      <c r="UCP115" s="2"/>
      <c r="UCQ115" s="2"/>
      <c r="UCR115" s="5"/>
      <c r="UCS115" s="5"/>
      <c r="UCT115" s="5"/>
      <c r="UCU115" s="5"/>
      <c r="UCV115" s="5"/>
      <c r="UCW115" s="1"/>
      <c r="UCX115" s="2"/>
      <c r="UCY115" s="2"/>
      <c r="UCZ115" s="5"/>
      <c r="UDA115" s="5"/>
      <c r="UDB115" s="5"/>
      <c r="UDC115" s="5"/>
      <c r="UDD115" s="5"/>
      <c r="UDE115" s="1"/>
      <c r="UDF115" s="2"/>
      <c r="UDG115" s="2"/>
      <c r="UDH115" s="5"/>
      <c r="UDI115" s="5"/>
      <c r="UDJ115" s="5"/>
      <c r="UDK115" s="5"/>
      <c r="UDL115" s="5"/>
      <c r="UDM115" s="1"/>
      <c r="UDN115" s="2"/>
      <c r="UDO115" s="2"/>
      <c r="UDP115" s="5"/>
      <c r="UDQ115" s="5"/>
      <c r="UDR115" s="5"/>
      <c r="UDS115" s="5"/>
      <c r="UDT115" s="5"/>
      <c r="UDU115" s="1"/>
      <c r="UDV115" s="2"/>
      <c r="UDW115" s="2"/>
      <c r="UDX115" s="5"/>
      <c r="UDY115" s="5"/>
      <c r="UDZ115" s="5"/>
      <c r="UEA115" s="5"/>
      <c r="UEB115" s="5"/>
      <c r="UEC115" s="1"/>
      <c r="UED115" s="2"/>
      <c r="UEE115" s="2"/>
      <c r="UEF115" s="5"/>
      <c r="UEG115" s="5"/>
      <c r="UEH115" s="5"/>
      <c r="UEI115" s="5"/>
      <c r="UEJ115" s="5"/>
      <c r="UEK115" s="1"/>
      <c r="UEL115" s="2"/>
      <c r="UEM115" s="2"/>
      <c r="UEN115" s="5"/>
      <c r="UEO115" s="5"/>
      <c r="UEP115" s="5"/>
      <c r="UEQ115" s="5"/>
      <c r="UER115" s="5"/>
      <c r="UES115" s="1"/>
      <c r="UET115" s="2"/>
      <c r="UEU115" s="2"/>
      <c r="UEV115" s="5"/>
      <c r="UEW115" s="5"/>
      <c r="UEX115" s="5"/>
      <c r="UEY115" s="5"/>
      <c r="UEZ115" s="5"/>
      <c r="UFA115" s="1"/>
      <c r="UFB115" s="2"/>
      <c r="UFC115" s="2"/>
      <c r="UFD115" s="5"/>
      <c r="UFE115" s="5"/>
      <c r="UFF115" s="5"/>
      <c r="UFG115" s="5"/>
      <c r="UFH115" s="5"/>
      <c r="UFI115" s="1"/>
      <c r="UFJ115" s="2"/>
      <c r="UFK115" s="2"/>
      <c r="UFL115" s="5"/>
      <c r="UFM115" s="5"/>
      <c r="UFN115" s="5"/>
      <c r="UFO115" s="5"/>
      <c r="UFP115" s="5"/>
      <c r="UFQ115" s="1"/>
      <c r="UFR115" s="2"/>
      <c r="UFS115" s="2"/>
      <c r="UFT115" s="5"/>
      <c r="UFU115" s="5"/>
      <c r="UFV115" s="5"/>
      <c r="UFW115" s="5"/>
      <c r="UFX115" s="5"/>
      <c r="UFY115" s="1"/>
      <c r="UFZ115" s="2"/>
      <c r="UGA115" s="2"/>
      <c r="UGB115" s="5"/>
      <c r="UGC115" s="5"/>
      <c r="UGD115" s="5"/>
      <c r="UGE115" s="5"/>
      <c r="UGF115" s="5"/>
      <c r="UGG115" s="1"/>
      <c r="UGH115" s="2"/>
      <c r="UGI115" s="2"/>
      <c r="UGJ115" s="5"/>
      <c r="UGK115" s="5"/>
      <c r="UGL115" s="5"/>
      <c r="UGM115" s="5"/>
      <c r="UGN115" s="5"/>
      <c r="UGO115" s="1"/>
      <c r="UGP115" s="2"/>
      <c r="UGQ115" s="2"/>
      <c r="UGR115" s="5"/>
      <c r="UGS115" s="5"/>
      <c r="UGT115" s="5"/>
      <c r="UGU115" s="5"/>
      <c r="UGV115" s="5"/>
      <c r="UGW115" s="1"/>
      <c r="UGX115" s="2"/>
      <c r="UGY115" s="2"/>
      <c r="UGZ115" s="5"/>
      <c r="UHA115" s="5"/>
      <c r="UHB115" s="5"/>
      <c r="UHC115" s="5"/>
      <c r="UHD115" s="5"/>
      <c r="UHE115" s="1"/>
      <c r="UHF115" s="2"/>
      <c r="UHG115" s="2"/>
      <c r="UHH115" s="5"/>
      <c r="UHI115" s="5"/>
      <c r="UHJ115" s="5"/>
      <c r="UHK115" s="5"/>
      <c r="UHL115" s="5"/>
      <c r="UHM115" s="1"/>
      <c r="UHN115" s="2"/>
      <c r="UHO115" s="2"/>
      <c r="UHP115" s="5"/>
      <c r="UHQ115" s="5"/>
      <c r="UHR115" s="5"/>
      <c r="UHS115" s="5"/>
      <c r="UHT115" s="5"/>
      <c r="UHU115" s="1"/>
      <c r="UHV115" s="2"/>
      <c r="UHW115" s="2"/>
      <c r="UHX115" s="5"/>
      <c r="UHY115" s="5"/>
      <c r="UHZ115" s="5"/>
      <c r="UIA115" s="5"/>
      <c r="UIB115" s="5"/>
      <c r="UIC115" s="1"/>
      <c r="UID115" s="2"/>
      <c r="UIE115" s="2"/>
      <c r="UIF115" s="5"/>
      <c r="UIG115" s="5"/>
      <c r="UIH115" s="5"/>
      <c r="UII115" s="5"/>
      <c r="UIJ115" s="5"/>
      <c r="UIK115" s="1"/>
      <c r="UIL115" s="2"/>
      <c r="UIM115" s="2"/>
      <c r="UIN115" s="5"/>
      <c r="UIO115" s="5"/>
      <c r="UIP115" s="5"/>
      <c r="UIQ115" s="5"/>
      <c r="UIR115" s="5"/>
      <c r="UIS115" s="1"/>
      <c r="UIT115" s="2"/>
      <c r="UIU115" s="2"/>
      <c r="UIV115" s="5"/>
      <c r="UIW115" s="5"/>
      <c r="UIX115" s="5"/>
      <c r="UIY115" s="5"/>
      <c r="UIZ115" s="5"/>
      <c r="UJA115" s="1"/>
      <c r="UJB115" s="2"/>
      <c r="UJC115" s="2"/>
      <c r="UJD115" s="5"/>
      <c r="UJE115" s="5"/>
      <c r="UJF115" s="5"/>
      <c r="UJG115" s="5"/>
      <c r="UJH115" s="5"/>
      <c r="UJI115" s="1"/>
      <c r="UJJ115" s="2"/>
      <c r="UJK115" s="2"/>
      <c r="UJL115" s="5"/>
      <c r="UJM115" s="5"/>
      <c r="UJN115" s="5"/>
      <c r="UJO115" s="5"/>
      <c r="UJP115" s="5"/>
      <c r="UJQ115" s="1"/>
      <c r="UJR115" s="2"/>
      <c r="UJS115" s="2"/>
      <c r="UJT115" s="5"/>
      <c r="UJU115" s="5"/>
      <c r="UJV115" s="5"/>
      <c r="UJW115" s="5"/>
      <c r="UJX115" s="5"/>
      <c r="UJY115" s="1"/>
      <c r="UJZ115" s="2"/>
      <c r="UKA115" s="2"/>
      <c r="UKB115" s="5"/>
      <c r="UKC115" s="5"/>
      <c r="UKD115" s="5"/>
      <c r="UKE115" s="5"/>
      <c r="UKF115" s="5"/>
      <c r="UKG115" s="1"/>
      <c r="UKH115" s="2"/>
      <c r="UKI115" s="2"/>
      <c r="UKJ115" s="5"/>
      <c r="UKK115" s="5"/>
      <c r="UKL115" s="5"/>
      <c r="UKM115" s="5"/>
      <c r="UKN115" s="5"/>
      <c r="UKO115" s="1"/>
      <c r="UKP115" s="2"/>
      <c r="UKQ115" s="2"/>
      <c r="UKR115" s="5"/>
      <c r="UKS115" s="5"/>
      <c r="UKT115" s="5"/>
      <c r="UKU115" s="5"/>
      <c r="UKV115" s="5"/>
      <c r="UKW115" s="1"/>
      <c r="UKX115" s="2"/>
      <c r="UKY115" s="2"/>
      <c r="UKZ115" s="5"/>
      <c r="ULA115" s="5"/>
      <c r="ULB115" s="5"/>
      <c r="ULC115" s="5"/>
      <c r="ULD115" s="5"/>
      <c r="ULE115" s="1"/>
      <c r="ULF115" s="2"/>
      <c r="ULG115" s="2"/>
      <c r="ULH115" s="5"/>
      <c r="ULI115" s="5"/>
      <c r="ULJ115" s="5"/>
      <c r="ULK115" s="5"/>
      <c r="ULL115" s="5"/>
      <c r="ULM115" s="1"/>
      <c r="ULN115" s="2"/>
      <c r="ULO115" s="2"/>
      <c r="ULP115" s="5"/>
      <c r="ULQ115" s="5"/>
      <c r="ULR115" s="5"/>
      <c r="ULS115" s="5"/>
      <c r="ULT115" s="5"/>
      <c r="ULU115" s="1"/>
      <c r="ULV115" s="2"/>
      <c r="ULW115" s="2"/>
      <c r="ULX115" s="5"/>
      <c r="ULY115" s="5"/>
      <c r="ULZ115" s="5"/>
      <c r="UMA115" s="5"/>
      <c r="UMB115" s="5"/>
      <c r="UMC115" s="1"/>
      <c r="UMD115" s="2"/>
      <c r="UME115" s="2"/>
      <c r="UMF115" s="5"/>
      <c r="UMG115" s="5"/>
      <c r="UMH115" s="5"/>
      <c r="UMI115" s="5"/>
      <c r="UMJ115" s="5"/>
      <c r="UMK115" s="1"/>
      <c r="UML115" s="2"/>
      <c r="UMM115" s="2"/>
      <c r="UMN115" s="5"/>
      <c r="UMO115" s="5"/>
      <c r="UMP115" s="5"/>
      <c r="UMQ115" s="5"/>
      <c r="UMR115" s="5"/>
      <c r="UMS115" s="1"/>
      <c r="UMT115" s="2"/>
      <c r="UMU115" s="2"/>
      <c r="UMV115" s="5"/>
      <c r="UMW115" s="5"/>
      <c r="UMX115" s="5"/>
      <c r="UMY115" s="5"/>
      <c r="UMZ115" s="5"/>
      <c r="UNA115" s="1"/>
      <c r="UNB115" s="2"/>
      <c r="UNC115" s="2"/>
      <c r="UND115" s="5"/>
      <c r="UNE115" s="5"/>
      <c r="UNF115" s="5"/>
      <c r="UNG115" s="5"/>
      <c r="UNH115" s="5"/>
      <c r="UNI115" s="1"/>
      <c r="UNJ115" s="2"/>
      <c r="UNK115" s="2"/>
      <c r="UNL115" s="5"/>
      <c r="UNM115" s="5"/>
      <c r="UNN115" s="5"/>
      <c r="UNO115" s="5"/>
      <c r="UNP115" s="5"/>
      <c r="UNQ115" s="1"/>
      <c r="UNR115" s="2"/>
      <c r="UNS115" s="2"/>
      <c r="UNT115" s="5"/>
      <c r="UNU115" s="5"/>
      <c r="UNV115" s="5"/>
      <c r="UNW115" s="5"/>
      <c r="UNX115" s="5"/>
      <c r="UNY115" s="1"/>
      <c r="UNZ115" s="2"/>
      <c r="UOA115" s="2"/>
      <c r="UOB115" s="5"/>
      <c r="UOC115" s="5"/>
      <c r="UOD115" s="5"/>
      <c r="UOE115" s="5"/>
      <c r="UOF115" s="5"/>
      <c r="UOG115" s="1"/>
      <c r="UOH115" s="2"/>
      <c r="UOI115" s="2"/>
      <c r="UOJ115" s="5"/>
      <c r="UOK115" s="5"/>
      <c r="UOL115" s="5"/>
      <c r="UOM115" s="5"/>
      <c r="UON115" s="5"/>
      <c r="UOO115" s="1"/>
      <c r="UOP115" s="2"/>
      <c r="UOQ115" s="2"/>
      <c r="UOR115" s="5"/>
      <c r="UOS115" s="5"/>
      <c r="UOT115" s="5"/>
      <c r="UOU115" s="5"/>
      <c r="UOV115" s="5"/>
      <c r="UOW115" s="1"/>
      <c r="UOX115" s="2"/>
      <c r="UOY115" s="2"/>
      <c r="UOZ115" s="5"/>
      <c r="UPA115" s="5"/>
      <c r="UPB115" s="5"/>
      <c r="UPC115" s="5"/>
      <c r="UPD115" s="5"/>
      <c r="UPE115" s="1"/>
      <c r="UPF115" s="2"/>
      <c r="UPG115" s="2"/>
      <c r="UPH115" s="5"/>
      <c r="UPI115" s="5"/>
      <c r="UPJ115" s="5"/>
      <c r="UPK115" s="5"/>
      <c r="UPL115" s="5"/>
      <c r="UPM115" s="1"/>
      <c r="UPN115" s="2"/>
      <c r="UPO115" s="2"/>
      <c r="UPP115" s="5"/>
      <c r="UPQ115" s="5"/>
      <c r="UPR115" s="5"/>
      <c r="UPS115" s="5"/>
      <c r="UPT115" s="5"/>
      <c r="UPU115" s="1"/>
      <c r="UPV115" s="2"/>
      <c r="UPW115" s="2"/>
      <c r="UPX115" s="5"/>
      <c r="UPY115" s="5"/>
      <c r="UPZ115" s="5"/>
      <c r="UQA115" s="5"/>
      <c r="UQB115" s="5"/>
      <c r="UQC115" s="1"/>
      <c r="UQD115" s="2"/>
      <c r="UQE115" s="2"/>
      <c r="UQF115" s="5"/>
      <c r="UQG115" s="5"/>
      <c r="UQH115" s="5"/>
      <c r="UQI115" s="5"/>
      <c r="UQJ115" s="5"/>
      <c r="UQK115" s="1"/>
      <c r="UQL115" s="2"/>
      <c r="UQM115" s="2"/>
      <c r="UQN115" s="5"/>
      <c r="UQO115" s="5"/>
      <c r="UQP115" s="5"/>
      <c r="UQQ115" s="5"/>
      <c r="UQR115" s="5"/>
      <c r="UQS115" s="1"/>
      <c r="UQT115" s="2"/>
      <c r="UQU115" s="2"/>
      <c r="UQV115" s="5"/>
      <c r="UQW115" s="5"/>
      <c r="UQX115" s="5"/>
      <c r="UQY115" s="5"/>
      <c r="UQZ115" s="5"/>
      <c r="URA115" s="1"/>
      <c r="URB115" s="2"/>
      <c r="URC115" s="2"/>
      <c r="URD115" s="5"/>
      <c r="URE115" s="5"/>
      <c r="URF115" s="5"/>
      <c r="URG115" s="5"/>
      <c r="URH115" s="5"/>
      <c r="URI115" s="1"/>
      <c r="URJ115" s="2"/>
      <c r="URK115" s="2"/>
      <c r="URL115" s="5"/>
      <c r="URM115" s="5"/>
      <c r="URN115" s="5"/>
      <c r="URO115" s="5"/>
      <c r="URP115" s="5"/>
      <c r="URQ115" s="1"/>
      <c r="URR115" s="2"/>
      <c r="URS115" s="2"/>
      <c r="URT115" s="5"/>
      <c r="URU115" s="5"/>
      <c r="URV115" s="5"/>
      <c r="URW115" s="5"/>
      <c r="URX115" s="5"/>
      <c r="URY115" s="1"/>
      <c r="URZ115" s="2"/>
      <c r="USA115" s="2"/>
      <c r="USB115" s="5"/>
      <c r="USC115" s="5"/>
      <c r="USD115" s="5"/>
      <c r="USE115" s="5"/>
      <c r="USF115" s="5"/>
      <c r="USG115" s="1"/>
      <c r="USH115" s="2"/>
      <c r="USI115" s="2"/>
      <c r="USJ115" s="5"/>
      <c r="USK115" s="5"/>
      <c r="USL115" s="5"/>
      <c r="USM115" s="5"/>
      <c r="USN115" s="5"/>
      <c r="USO115" s="1"/>
      <c r="USP115" s="2"/>
      <c r="USQ115" s="2"/>
      <c r="USR115" s="5"/>
      <c r="USS115" s="5"/>
      <c r="UST115" s="5"/>
      <c r="USU115" s="5"/>
      <c r="USV115" s="5"/>
      <c r="USW115" s="1"/>
      <c r="USX115" s="2"/>
      <c r="USY115" s="2"/>
      <c r="USZ115" s="5"/>
      <c r="UTA115" s="5"/>
      <c r="UTB115" s="5"/>
      <c r="UTC115" s="5"/>
      <c r="UTD115" s="5"/>
      <c r="UTE115" s="1"/>
      <c r="UTF115" s="2"/>
      <c r="UTG115" s="2"/>
      <c r="UTH115" s="5"/>
      <c r="UTI115" s="5"/>
      <c r="UTJ115" s="5"/>
      <c r="UTK115" s="5"/>
      <c r="UTL115" s="5"/>
      <c r="UTM115" s="1"/>
      <c r="UTN115" s="2"/>
      <c r="UTO115" s="2"/>
      <c r="UTP115" s="5"/>
      <c r="UTQ115" s="5"/>
      <c r="UTR115" s="5"/>
      <c r="UTS115" s="5"/>
      <c r="UTT115" s="5"/>
      <c r="UTU115" s="1"/>
      <c r="UTV115" s="2"/>
      <c r="UTW115" s="2"/>
      <c r="UTX115" s="5"/>
      <c r="UTY115" s="5"/>
      <c r="UTZ115" s="5"/>
      <c r="UUA115" s="5"/>
      <c r="UUB115" s="5"/>
      <c r="UUC115" s="1"/>
      <c r="UUD115" s="2"/>
      <c r="UUE115" s="2"/>
      <c r="UUF115" s="5"/>
      <c r="UUG115" s="5"/>
      <c r="UUH115" s="5"/>
      <c r="UUI115" s="5"/>
      <c r="UUJ115" s="5"/>
      <c r="UUK115" s="1"/>
      <c r="UUL115" s="2"/>
      <c r="UUM115" s="2"/>
      <c r="UUN115" s="5"/>
      <c r="UUO115" s="5"/>
      <c r="UUP115" s="5"/>
      <c r="UUQ115" s="5"/>
      <c r="UUR115" s="5"/>
      <c r="UUS115" s="1"/>
      <c r="UUT115" s="2"/>
      <c r="UUU115" s="2"/>
      <c r="UUV115" s="5"/>
      <c r="UUW115" s="5"/>
      <c r="UUX115" s="5"/>
      <c r="UUY115" s="5"/>
      <c r="UUZ115" s="5"/>
      <c r="UVA115" s="1"/>
      <c r="UVB115" s="2"/>
      <c r="UVC115" s="2"/>
      <c r="UVD115" s="5"/>
      <c r="UVE115" s="5"/>
      <c r="UVF115" s="5"/>
      <c r="UVG115" s="5"/>
      <c r="UVH115" s="5"/>
      <c r="UVI115" s="1"/>
      <c r="UVJ115" s="2"/>
      <c r="UVK115" s="2"/>
      <c r="UVL115" s="5"/>
      <c r="UVM115" s="5"/>
      <c r="UVN115" s="5"/>
      <c r="UVO115" s="5"/>
      <c r="UVP115" s="5"/>
      <c r="UVQ115" s="1"/>
      <c r="UVR115" s="2"/>
      <c r="UVS115" s="2"/>
      <c r="UVT115" s="5"/>
      <c r="UVU115" s="5"/>
      <c r="UVV115" s="5"/>
      <c r="UVW115" s="5"/>
      <c r="UVX115" s="5"/>
      <c r="UVY115" s="1"/>
      <c r="UVZ115" s="2"/>
      <c r="UWA115" s="2"/>
      <c r="UWB115" s="5"/>
      <c r="UWC115" s="5"/>
      <c r="UWD115" s="5"/>
      <c r="UWE115" s="5"/>
      <c r="UWF115" s="5"/>
      <c r="UWG115" s="1"/>
      <c r="UWH115" s="2"/>
      <c r="UWI115" s="2"/>
      <c r="UWJ115" s="5"/>
      <c r="UWK115" s="5"/>
      <c r="UWL115" s="5"/>
      <c r="UWM115" s="5"/>
      <c r="UWN115" s="5"/>
      <c r="UWO115" s="1"/>
      <c r="UWP115" s="2"/>
      <c r="UWQ115" s="2"/>
      <c r="UWR115" s="5"/>
      <c r="UWS115" s="5"/>
      <c r="UWT115" s="5"/>
      <c r="UWU115" s="5"/>
      <c r="UWV115" s="5"/>
      <c r="UWW115" s="1"/>
      <c r="UWX115" s="2"/>
      <c r="UWY115" s="2"/>
      <c r="UWZ115" s="5"/>
      <c r="UXA115" s="5"/>
      <c r="UXB115" s="5"/>
      <c r="UXC115" s="5"/>
      <c r="UXD115" s="5"/>
      <c r="UXE115" s="1"/>
      <c r="UXF115" s="2"/>
      <c r="UXG115" s="2"/>
      <c r="UXH115" s="5"/>
      <c r="UXI115" s="5"/>
      <c r="UXJ115" s="5"/>
      <c r="UXK115" s="5"/>
      <c r="UXL115" s="5"/>
      <c r="UXM115" s="1"/>
      <c r="UXN115" s="2"/>
      <c r="UXO115" s="2"/>
      <c r="UXP115" s="5"/>
      <c r="UXQ115" s="5"/>
      <c r="UXR115" s="5"/>
      <c r="UXS115" s="5"/>
      <c r="UXT115" s="5"/>
      <c r="UXU115" s="1"/>
      <c r="UXV115" s="2"/>
      <c r="UXW115" s="2"/>
      <c r="UXX115" s="5"/>
      <c r="UXY115" s="5"/>
      <c r="UXZ115" s="5"/>
      <c r="UYA115" s="5"/>
      <c r="UYB115" s="5"/>
      <c r="UYC115" s="1"/>
      <c r="UYD115" s="2"/>
      <c r="UYE115" s="2"/>
      <c r="UYF115" s="5"/>
      <c r="UYG115" s="5"/>
      <c r="UYH115" s="5"/>
      <c r="UYI115" s="5"/>
      <c r="UYJ115" s="5"/>
      <c r="UYK115" s="1"/>
      <c r="UYL115" s="2"/>
      <c r="UYM115" s="2"/>
      <c r="UYN115" s="5"/>
      <c r="UYO115" s="5"/>
      <c r="UYP115" s="5"/>
      <c r="UYQ115" s="5"/>
      <c r="UYR115" s="5"/>
      <c r="UYS115" s="1"/>
      <c r="UYT115" s="2"/>
      <c r="UYU115" s="2"/>
      <c r="UYV115" s="5"/>
      <c r="UYW115" s="5"/>
      <c r="UYX115" s="5"/>
      <c r="UYY115" s="5"/>
      <c r="UYZ115" s="5"/>
      <c r="UZA115" s="1"/>
      <c r="UZB115" s="2"/>
      <c r="UZC115" s="2"/>
      <c r="UZD115" s="5"/>
      <c r="UZE115" s="5"/>
      <c r="UZF115" s="5"/>
      <c r="UZG115" s="5"/>
      <c r="UZH115" s="5"/>
      <c r="UZI115" s="1"/>
      <c r="UZJ115" s="2"/>
      <c r="UZK115" s="2"/>
      <c r="UZL115" s="5"/>
      <c r="UZM115" s="5"/>
      <c r="UZN115" s="5"/>
      <c r="UZO115" s="5"/>
      <c r="UZP115" s="5"/>
      <c r="UZQ115" s="1"/>
      <c r="UZR115" s="2"/>
      <c r="UZS115" s="2"/>
      <c r="UZT115" s="5"/>
      <c r="UZU115" s="5"/>
      <c r="UZV115" s="5"/>
      <c r="UZW115" s="5"/>
      <c r="UZX115" s="5"/>
      <c r="UZY115" s="1"/>
      <c r="UZZ115" s="2"/>
      <c r="VAA115" s="2"/>
      <c r="VAB115" s="5"/>
      <c r="VAC115" s="5"/>
      <c r="VAD115" s="5"/>
      <c r="VAE115" s="5"/>
      <c r="VAF115" s="5"/>
      <c r="VAG115" s="1"/>
      <c r="VAH115" s="2"/>
      <c r="VAI115" s="2"/>
      <c r="VAJ115" s="5"/>
      <c r="VAK115" s="5"/>
      <c r="VAL115" s="5"/>
      <c r="VAM115" s="5"/>
      <c r="VAN115" s="5"/>
      <c r="VAO115" s="1"/>
      <c r="VAP115" s="2"/>
      <c r="VAQ115" s="2"/>
      <c r="VAR115" s="5"/>
      <c r="VAS115" s="5"/>
      <c r="VAT115" s="5"/>
      <c r="VAU115" s="5"/>
      <c r="VAV115" s="5"/>
      <c r="VAW115" s="1"/>
      <c r="VAX115" s="2"/>
      <c r="VAY115" s="2"/>
      <c r="VAZ115" s="5"/>
      <c r="VBA115" s="5"/>
      <c r="VBB115" s="5"/>
      <c r="VBC115" s="5"/>
      <c r="VBD115" s="5"/>
      <c r="VBE115" s="1"/>
      <c r="VBF115" s="2"/>
      <c r="VBG115" s="2"/>
      <c r="VBH115" s="5"/>
      <c r="VBI115" s="5"/>
      <c r="VBJ115" s="5"/>
      <c r="VBK115" s="5"/>
      <c r="VBL115" s="5"/>
      <c r="VBM115" s="1"/>
      <c r="VBN115" s="2"/>
      <c r="VBO115" s="2"/>
      <c r="VBP115" s="5"/>
      <c r="VBQ115" s="5"/>
      <c r="VBR115" s="5"/>
      <c r="VBS115" s="5"/>
      <c r="VBT115" s="5"/>
      <c r="VBU115" s="1"/>
      <c r="VBV115" s="2"/>
      <c r="VBW115" s="2"/>
      <c r="VBX115" s="5"/>
      <c r="VBY115" s="5"/>
      <c r="VBZ115" s="5"/>
      <c r="VCA115" s="5"/>
      <c r="VCB115" s="5"/>
      <c r="VCC115" s="1"/>
      <c r="VCD115" s="2"/>
      <c r="VCE115" s="2"/>
      <c r="VCF115" s="5"/>
      <c r="VCG115" s="5"/>
      <c r="VCH115" s="5"/>
      <c r="VCI115" s="5"/>
      <c r="VCJ115" s="5"/>
      <c r="VCK115" s="1"/>
      <c r="VCL115" s="2"/>
      <c r="VCM115" s="2"/>
      <c r="VCN115" s="5"/>
      <c r="VCO115" s="5"/>
      <c r="VCP115" s="5"/>
      <c r="VCQ115" s="5"/>
      <c r="VCR115" s="5"/>
      <c r="VCS115" s="1"/>
      <c r="VCT115" s="2"/>
      <c r="VCU115" s="2"/>
      <c r="VCV115" s="5"/>
      <c r="VCW115" s="5"/>
      <c r="VCX115" s="5"/>
      <c r="VCY115" s="5"/>
      <c r="VCZ115" s="5"/>
      <c r="VDA115" s="1"/>
      <c r="VDB115" s="2"/>
      <c r="VDC115" s="2"/>
      <c r="VDD115" s="5"/>
      <c r="VDE115" s="5"/>
      <c r="VDF115" s="5"/>
      <c r="VDG115" s="5"/>
      <c r="VDH115" s="5"/>
      <c r="VDI115" s="1"/>
      <c r="VDJ115" s="2"/>
      <c r="VDK115" s="2"/>
      <c r="VDL115" s="5"/>
      <c r="VDM115" s="5"/>
      <c r="VDN115" s="5"/>
      <c r="VDO115" s="5"/>
      <c r="VDP115" s="5"/>
      <c r="VDQ115" s="1"/>
      <c r="VDR115" s="2"/>
      <c r="VDS115" s="2"/>
      <c r="VDT115" s="5"/>
      <c r="VDU115" s="5"/>
      <c r="VDV115" s="5"/>
      <c r="VDW115" s="5"/>
      <c r="VDX115" s="5"/>
      <c r="VDY115" s="1"/>
      <c r="VDZ115" s="2"/>
      <c r="VEA115" s="2"/>
      <c r="VEB115" s="5"/>
      <c r="VEC115" s="5"/>
      <c r="VED115" s="5"/>
      <c r="VEE115" s="5"/>
      <c r="VEF115" s="5"/>
      <c r="VEG115" s="1"/>
      <c r="VEH115" s="2"/>
      <c r="VEI115" s="2"/>
      <c r="VEJ115" s="5"/>
      <c r="VEK115" s="5"/>
      <c r="VEL115" s="5"/>
      <c r="VEM115" s="5"/>
      <c r="VEN115" s="5"/>
      <c r="VEO115" s="1"/>
      <c r="VEP115" s="2"/>
      <c r="VEQ115" s="2"/>
      <c r="VER115" s="5"/>
      <c r="VES115" s="5"/>
      <c r="VET115" s="5"/>
      <c r="VEU115" s="5"/>
      <c r="VEV115" s="5"/>
      <c r="VEW115" s="1"/>
      <c r="VEX115" s="2"/>
      <c r="VEY115" s="2"/>
      <c r="VEZ115" s="5"/>
      <c r="VFA115" s="5"/>
      <c r="VFB115" s="5"/>
      <c r="VFC115" s="5"/>
      <c r="VFD115" s="5"/>
      <c r="VFE115" s="1"/>
      <c r="VFF115" s="2"/>
      <c r="VFG115" s="2"/>
      <c r="VFH115" s="5"/>
      <c r="VFI115" s="5"/>
      <c r="VFJ115" s="5"/>
      <c r="VFK115" s="5"/>
      <c r="VFL115" s="5"/>
      <c r="VFM115" s="1"/>
      <c r="VFN115" s="2"/>
      <c r="VFO115" s="2"/>
      <c r="VFP115" s="5"/>
      <c r="VFQ115" s="5"/>
      <c r="VFR115" s="5"/>
      <c r="VFS115" s="5"/>
      <c r="VFT115" s="5"/>
      <c r="VFU115" s="1"/>
      <c r="VFV115" s="2"/>
      <c r="VFW115" s="2"/>
      <c r="VFX115" s="5"/>
      <c r="VFY115" s="5"/>
      <c r="VFZ115" s="5"/>
      <c r="VGA115" s="5"/>
      <c r="VGB115" s="5"/>
      <c r="VGC115" s="1"/>
      <c r="VGD115" s="2"/>
      <c r="VGE115" s="2"/>
      <c r="VGF115" s="5"/>
      <c r="VGG115" s="5"/>
      <c r="VGH115" s="5"/>
      <c r="VGI115" s="5"/>
      <c r="VGJ115" s="5"/>
      <c r="VGK115" s="1"/>
      <c r="VGL115" s="2"/>
      <c r="VGM115" s="2"/>
      <c r="VGN115" s="5"/>
      <c r="VGO115" s="5"/>
      <c r="VGP115" s="5"/>
      <c r="VGQ115" s="5"/>
      <c r="VGR115" s="5"/>
      <c r="VGS115" s="1"/>
      <c r="VGT115" s="2"/>
      <c r="VGU115" s="2"/>
      <c r="VGV115" s="5"/>
      <c r="VGW115" s="5"/>
      <c r="VGX115" s="5"/>
      <c r="VGY115" s="5"/>
      <c r="VGZ115" s="5"/>
      <c r="VHA115" s="1"/>
      <c r="VHB115" s="2"/>
      <c r="VHC115" s="2"/>
      <c r="VHD115" s="5"/>
      <c r="VHE115" s="5"/>
      <c r="VHF115" s="5"/>
      <c r="VHG115" s="5"/>
      <c r="VHH115" s="5"/>
      <c r="VHI115" s="1"/>
      <c r="VHJ115" s="2"/>
      <c r="VHK115" s="2"/>
      <c r="VHL115" s="5"/>
      <c r="VHM115" s="5"/>
      <c r="VHN115" s="5"/>
      <c r="VHO115" s="5"/>
      <c r="VHP115" s="5"/>
      <c r="VHQ115" s="1"/>
      <c r="VHR115" s="2"/>
      <c r="VHS115" s="2"/>
      <c r="VHT115" s="5"/>
      <c r="VHU115" s="5"/>
      <c r="VHV115" s="5"/>
      <c r="VHW115" s="5"/>
      <c r="VHX115" s="5"/>
      <c r="VHY115" s="1"/>
      <c r="VHZ115" s="2"/>
      <c r="VIA115" s="2"/>
      <c r="VIB115" s="5"/>
      <c r="VIC115" s="5"/>
      <c r="VID115" s="5"/>
      <c r="VIE115" s="5"/>
      <c r="VIF115" s="5"/>
      <c r="VIG115" s="1"/>
      <c r="VIH115" s="2"/>
      <c r="VII115" s="2"/>
      <c r="VIJ115" s="5"/>
      <c r="VIK115" s="5"/>
      <c r="VIL115" s="5"/>
      <c r="VIM115" s="5"/>
      <c r="VIN115" s="5"/>
      <c r="VIO115" s="1"/>
      <c r="VIP115" s="2"/>
      <c r="VIQ115" s="2"/>
      <c r="VIR115" s="5"/>
      <c r="VIS115" s="5"/>
      <c r="VIT115" s="5"/>
      <c r="VIU115" s="5"/>
      <c r="VIV115" s="5"/>
      <c r="VIW115" s="1"/>
      <c r="VIX115" s="2"/>
      <c r="VIY115" s="2"/>
      <c r="VIZ115" s="5"/>
      <c r="VJA115" s="5"/>
      <c r="VJB115" s="5"/>
      <c r="VJC115" s="5"/>
      <c r="VJD115" s="5"/>
      <c r="VJE115" s="1"/>
      <c r="VJF115" s="2"/>
      <c r="VJG115" s="2"/>
      <c r="VJH115" s="5"/>
      <c r="VJI115" s="5"/>
      <c r="VJJ115" s="5"/>
      <c r="VJK115" s="5"/>
      <c r="VJL115" s="5"/>
      <c r="VJM115" s="1"/>
      <c r="VJN115" s="2"/>
      <c r="VJO115" s="2"/>
      <c r="VJP115" s="5"/>
      <c r="VJQ115" s="5"/>
      <c r="VJR115" s="5"/>
      <c r="VJS115" s="5"/>
      <c r="VJT115" s="5"/>
      <c r="VJU115" s="1"/>
      <c r="VJV115" s="2"/>
      <c r="VJW115" s="2"/>
      <c r="VJX115" s="5"/>
      <c r="VJY115" s="5"/>
      <c r="VJZ115" s="5"/>
      <c r="VKA115" s="5"/>
      <c r="VKB115" s="5"/>
      <c r="VKC115" s="1"/>
      <c r="VKD115" s="2"/>
      <c r="VKE115" s="2"/>
      <c r="VKF115" s="5"/>
      <c r="VKG115" s="5"/>
      <c r="VKH115" s="5"/>
      <c r="VKI115" s="5"/>
      <c r="VKJ115" s="5"/>
      <c r="VKK115" s="1"/>
      <c r="VKL115" s="2"/>
      <c r="VKM115" s="2"/>
      <c r="VKN115" s="5"/>
      <c r="VKO115" s="5"/>
      <c r="VKP115" s="5"/>
      <c r="VKQ115" s="5"/>
      <c r="VKR115" s="5"/>
      <c r="VKS115" s="1"/>
      <c r="VKT115" s="2"/>
      <c r="VKU115" s="2"/>
      <c r="VKV115" s="5"/>
      <c r="VKW115" s="5"/>
      <c r="VKX115" s="5"/>
      <c r="VKY115" s="5"/>
      <c r="VKZ115" s="5"/>
      <c r="VLA115" s="1"/>
      <c r="VLB115" s="2"/>
      <c r="VLC115" s="2"/>
      <c r="VLD115" s="5"/>
      <c r="VLE115" s="5"/>
      <c r="VLF115" s="5"/>
      <c r="VLG115" s="5"/>
      <c r="VLH115" s="5"/>
      <c r="VLI115" s="1"/>
      <c r="VLJ115" s="2"/>
      <c r="VLK115" s="2"/>
      <c r="VLL115" s="5"/>
      <c r="VLM115" s="5"/>
      <c r="VLN115" s="5"/>
      <c r="VLO115" s="5"/>
      <c r="VLP115" s="5"/>
      <c r="VLQ115" s="1"/>
      <c r="VLR115" s="2"/>
      <c r="VLS115" s="2"/>
      <c r="VLT115" s="5"/>
      <c r="VLU115" s="5"/>
      <c r="VLV115" s="5"/>
      <c r="VLW115" s="5"/>
      <c r="VLX115" s="5"/>
      <c r="VLY115" s="1"/>
      <c r="VLZ115" s="2"/>
      <c r="VMA115" s="2"/>
      <c r="VMB115" s="5"/>
      <c r="VMC115" s="5"/>
      <c r="VMD115" s="5"/>
      <c r="VME115" s="5"/>
      <c r="VMF115" s="5"/>
      <c r="VMG115" s="1"/>
      <c r="VMH115" s="2"/>
      <c r="VMI115" s="2"/>
      <c r="VMJ115" s="5"/>
      <c r="VMK115" s="5"/>
      <c r="VML115" s="5"/>
      <c r="VMM115" s="5"/>
      <c r="VMN115" s="5"/>
      <c r="VMO115" s="1"/>
      <c r="VMP115" s="2"/>
      <c r="VMQ115" s="2"/>
      <c r="VMR115" s="5"/>
      <c r="VMS115" s="5"/>
      <c r="VMT115" s="5"/>
      <c r="VMU115" s="5"/>
      <c r="VMV115" s="5"/>
      <c r="VMW115" s="1"/>
      <c r="VMX115" s="2"/>
      <c r="VMY115" s="2"/>
      <c r="VMZ115" s="5"/>
      <c r="VNA115" s="5"/>
      <c r="VNB115" s="5"/>
      <c r="VNC115" s="5"/>
      <c r="VND115" s="5"/>
      <c r="VNE115" s="1"/>
      <c r="VNF115" s="2"/>
      <c r="VNG115" s="2"/>
      <c r="VNH115" s="5"/>
      <c r="VNI115" s="5"/>
      <c r="VNJ115" s="5"/>
      <c r="VNK115" s="5"/>
      <c r="VNL115" s="5"/>
      <c r="VNM115" s="1"/>
      <c r="VNN115" s="2"/>
      <c r="VNO115" s="2"/>
      <c r="VNP115" s="5"/>
      <c r="VNQ115" s="5"/>
      <c r="VNR115" s="5"/>
      <c r="VNS115" s="5"/>
      <c r="VNT115" s="5"/>
      <c r="VNU115" s="1"/>
      <c r="VNV115" s="2"/>
      <c r="VNW115" s="2"/>
      <c r="VNX115" s="5"/>
      <c r="VNY115" s="5"/>
      <c r="VNZ115" s="5"/>
      <c r="VOA115" s="5"/>
      <c r="VOB115" s="5"/>
      <c r="VOC115" s="1"/>
      <c r="VOD115" s="2"/>
      <c r="VOE115" s="2"/>
      <c r="VOF115" s="5"/>
      <c r="VOG115" s="5"/>
      <c r="VOH115" s="5"/>
      <c r="VOI115" s="5"/>
      <c r="VOJ115" s="5"/>
      <c r="VOK115" s="1"/>
      <c r="VOL115" s="2"/>
      <c r="VOM115" s="2"/>
      <c r="VON115" s="5"/>
      <c r="VOO115" s="5"/>
      <c r="VOP115" s="5"/>
      <c r="VOQ115" s="5"/>
      <c r="VOR115" s="5"/>
      <c r="VOS115" s="1"/>
      <c r="VOT115" s="2"/>
      <c r="VOU115" s="2"/>
      <c r="VOV115" s="5"/>
      <c r="VOW115" s="5"/>
      <c r="VOX115" s="5"/>
      <c r="VOY115" s="5"/>
      <c r="VOZ115" s="5"/>
      <c r="VPA115" s="1"/>
      <c r="VPB115" s="2"/>
      <c r="VPC115" s="2"/>
      <c r="VPD115" s="5"/>
      <c r="VPE115" s="5"/>
      <c r="VPF115" s="5"/>
      <c r="VPG115" s="5"/>
      <c r="VPH115" s="5"/>
      <c r="VPI115" s="1"/>
      <c r="VPJ115" s="2"/>
      <c r="VPK115" s="2"/>
      <c r="VPL115" s="5"/>
      <c r="VPM115" s="5"/>
      <c r="VPN115" s="5"/>
      <c r="VPO115" s="5"/>
      <c r="VPP115" s="5"/>
      <c r="VPQ115" s="1"/>
      <c r="VPR115" s="2"/>
      <c r="VPS115" s="2"/>
      <c r="VPT115" s="5"/>
      <c r="VPU115" s="5"/>
      <c r="VPV115" s="5"/>
      <c r="VPW115" s="5"/>
      <c r="VPX115" s="5"/>
      <c r="VPY115" s="1"/>
      <c r="VPZ115" s="2"/>
      <c r="VQA115" s="2"/>
      <c r="VQB115" s="5"/>
      <c r="VQC115" s="5"/>
      <c r="VQD115" s="5"/>
      <c r="VQE115" s="5"/>
      <c r="VQF115" s="5"/>
      <c r="VQG115" s="1"/>
      <c r="VQH115" s="2"/>
      <c r="VQI115" s="2"/>
      <c r="VQJ115" s="5"/>
      <c r="VQK115" s="5"/>
      <c r="VQL115" s="5"/>
      <c r="VQM115" s="5"/>
      <c r="VQN115" s="5"/>
      <c r="VQO115" s="1"/>
      <c r="VQP115" s="2"/>
      <c r="VQQ115" s="2"/>
      <c r="VQR115" s="5"/>
      <c r="VQS115" s="5"/>
      <c r="VQT115" s="5"/>
      <c r="VQU115" s="5"/>
      <c r="VQV115" s="5"/>
      <c r="VQW115" s="1"/>
      <c r="VQX115" s="2"/>
      <c r="VQY115" s="2"/>
      <c r="VQZ115" s="5"/>
      <c r="VRA115" s="5"/>
      <c r="VRB115" s="5"/>
      <c r="VRC115" s="5"/>
      <c r="VRD115" s="5"/>
      <c r="VRE115" s="1"/>
      <c r="VRF115" s="2"/>
      <c r="VRG115" s="2"/>
      <c r="VRH115" s="5"/>
      <c r="VRI115" s="5"/>
      <c r="VRJ115" s="5"/>
      <c r="VRK115" s="5"/>
      <c r="VRL115" s="5"/>
      <c r="VRM115" s="1"/>
      <c r="VRN115" s="2"/>
      <c r="VRO115" s="2"/>
      <c r="VRP115" s="5"/>
      <c r="VRQ115" s="5"/>
      <c r="VRR115" s="5"/>
      <c r="VRS115" s="5"/>
      <c r="VRT115" s="5"/>
      <c r="VRU115" s="1"/>
      <c r="VRV115" s="2"/>
      <c r="VRW115" s="2"/>
      <c r="VRX115" s="5"/>
      <c r="VRY115" s="5"/>
      <c r="VRZ115" s="5"/>
      <c r="VSA115" s="5"/>
      <c r="VSB115" s="5"/>
      <c r="VSC115" s="1"/>
      <c r="VSD115" s="2"/>
      <c r="VSE115" s="2"/>
      <c r="VSF115" s="5"/>
      <c r="VSG115" s="5"/>
      <c r="VSH115" s="5"/>
      <c r="VSI115" s="5"/>
      <c r="VSJ115" s="5"/>
      <c r="VSK115" s="1"/>
      <c r="VSL115" s="2"/>
      <c r="VSM115" s="2"/>
      <c r="VSN115" s="5"/>
      <c r="VSO115" s="5"/>
      <c r="VSP115" s="5"/>
      <c r="VSQ115" s="5"/>
      <c r="VSR115" s="5"/>
      <c r="VSS115" s="1"/>
      <c r="VST115" s="2"/>
      <c r="VSU115" s="2"/>
      <c r="VSV115" s="5"/>
      <c r="VSW115" s="5"/>
      <c r="VSX115" s="5"/>
      <c r="VSY115" s="5"/>
      <c r="VSZ115" s="5"/>
      <c r="VTA115" s="1"/>
      <c r="VTB115" s="2"/>
      <c r="VTC115" s="2"/>
      <c r="VTD115" s="5"/>
      <c r="VTE115" s="5"/>
      <c r="VTF115" s="5"/>
      <c r="VTG115" s="5"/>
      <c r="VTH115" s="5"/>
      <c r="VTI115" s="1"/>
      <c r="VTJ115" s="2"/>
      <c r="VTK115" s="2"/>
      <c r="VTL115" s="5"/>
      <c r="VTM115" s="5"/>
      <c r="VTN115" s="5"/>
      <c r="VTO115" s="5"/>
      <c r="VTP115" s="5"/>
      <c r="VTQ115" s="1"/>
      <c r="VTR115" s="2"/>
      <c r="VTS115" s="2"/>
      <c r="VTT115" s="5"/>
      <c r="VTU115" s="5"/>
      <c r="VTV115" s="5"/>
      <c r="VTW115" s="5"/>
      <c r="VTX115" s="5"/>
      <c r="VTY115" s="1"/>
      <c r="VTZ115" s="2"/>
      <c r="VUA115" s="2"/>
      <c r="VUB115" s="5"/>
      <c r="VUC115" s="5"/>
      <c r="VUD115" s="5"/>
      <c r="VUE115" s="5"/>
      <c r="VUF115" s="5"/>
      <c r="VUG115" s="1"/>
      <c r="VUH115" s="2"/>
      <c r="VUI115" s="2"/>
      <c r="VUJ115" s="5"/>
      <c r="VUK115" s="5"/>
      <c r="VUL115" s="5"/>
      <c r="VUM115" s="5"/>
      <c r="VUN115" s="5"/>
      <c r="VUO115" s="1"/>
      <c r="VUP115" s="2"/>
      <c r="VUQ115" s="2"/>
      <c r="VUR115" s="5"/>
      <c r="VUS115" s="5"/>
      <c r="VUT115" s="5"/>
      <c r="VUU115" s="5"/>
      <c r="VUV115" s="5"/>
      <c r="VUW115" s="1"/>
      <c r="VUX115" s="2"/>
      <c r="VUY115" s="2"/>
      <c r="VUZ115" s="5"/>
      <c r="VVA115" s="5"/>
      <c r="VVB115" s="5"/>
      <c r="VVC115" s="5"/>
      <c r="VVD115" s="5"/>
      <c r="VVE115" s="1"/>
      <c r="VVF115" s="2"/>
      <c r="VVG115" s="2"/>
      <c r="VVH115" s="5"/>
      <c r="VVI115" s="5"/>
      <c r="VVJ115" s="5"/>
      <c r="VVK115" s="5"/>
      <c r="VVL115" s="5"/>
      <c r="VVM115" s="1"/>
      <c r="VVN115" s="2"/>
      <c r="VVO115" s="2"/>
      <c r="VVP115" s="5"/>
      <c r="VVQ115" s="5"/>
      <c r="VVR115" s="5"/>
      <c r="VVS115" s="5"/>
      <c r="VVT115" s="5"/>
      <c r="VVU115" s="1"/>
      <c r="VVV115" s="2"/>
      <c r="VVW115" s="2"/>
      <c r="VVX115" s="5"/>
      <c r="VVY115" s="5"/>
      <c r="VVZ115" s="5"/>
      <c r="VWA115" s="5"/>
      <c r="VWB115" s="5"/>
      <c r="VWC115" s="1"/>
      <c r="VWD115" s="2"/>
      <c r="VWE115" s="2"/>
      <c r="VWF115" s="5"/>
      <c r="VWG115" s="5"/>
      <c r="VWH115" s="5"/>
      <c r="VWI115" s="5"/>
      <c r="VWJ115" s="5"/>
      <c r="VWK115" s="1"/>
      <c r="VWL115" s="2"/>
      <c r="VWM115" s="2"/>
      <c r="VWN115" s="5"/>
      <c r="VWO115" s="5"/>
      <c r="VWP115" s="5"/>
      <c r="VWQ115" s="5"/>
      <c r="VWR115" s="5"/>
      <c r="VWS115" s="1"/>
      <c r="VWT115" s="2"/>
      <c r="VWU115" s="2"/>
      <c r="VWV115" s="5"/>
      <c r="VWW115" s="5"/>
      <c r="VWX115" s="5"/>
      <c r="VWY115" s="5"/>
      <c r="VWZ115" s="5"/>
      <c r="VXA115" s="1"/>
      <c r="VXB115" s="2"/>
      <c r="VXC115" s="2"/>
      <c r="VXD115" s="5"/>
      <c r="VXE115" s="5"/>
      <c r="VXF115" s="5"/>
      <c r="VXG115" s="5"/>
      <c r="VXH115" s="5"/>
      <c r="VXI115" s="1"/>
      <c r="VXJ115" s="2"/>
      <c r="VXK115" s="2"/>
      <c r="VXL115" s="5"/>
      <c r="VXM115" s="5"/>
      <c r="VXN115" s="5"/>
      <c r="VXO115" s="5"/>
      <c r="VXP115" s="5"/>
      <c r="VXQ115" s="1"/>
      <c r="VXR115" s="2"/>
      <c r="VXS115" s="2"/>
      <c r="VXT115" s="5"/>
      <c r="VXU115" s="5"/>
      <c r="VXV115" s="5"/>
      <c r="VXW115" s="5"/>
      <c r="VXX115" s="5"/>
      <c r="VXY115" s="1"/>
      <c r="VXZ115" s="2"/>
      <c r="VYA115" s="2"/>
      <c r="VYB115" s="5"/>
      <c r="VYC115" s="5"/>
      <c r="VYD115" s="5"/>
      <c r="VYE115" s="5"/>
      <c r="VYF115" s="5"/>
      <c r="VYG115" s="1"/>
      <c r="VYH115" s="2"/>
      <c r="VYI115" s="2"/>
      <c r="VYJ115" s="5"/>
      <c r="VYK115" s="5"/>
      <c r="VYL115" s="5"/>
      <c r="VYM115" s="5"/>
      <c r="VYN115" s="5"/>
      <c r="VYO115" s="1"/>
      <c r="VYP115" s="2"/>
      <c r="VYQ115" s="2"/>
      <c r="VYR115" s="5"/>
      <c r="VYS115" s="5"/>
      <c r="VYT115" s="5"/>
      <c r="VYU115" s="5"/>
      <c r="VYV115" s="5"/>
      <c r="VYW115" s="1"/>
      <c r="VYX115" s="2"/>
      <c r="VYY115" s="2"/>
      <c r="VYZ115" s="5"/>
      <c r="VZA115" s="5"/>
      <c r="VZB115" s="5"/>
      <c r="VZC115" s="5"/>
      <c r="VZD115" s="5"/>
      <c r="VZE115" s="1"/>
      <c r="VZF115" s="2"/>
      <c r="VZG115" s="2"/>
      <c r="VZH115" s="5"/>
      <c r="VZI115" s="5"/>
      <c r="VZJ115" s="5"/>
      <c r="VZK115" s="5"/>
      <c r="VZL115" s="5"/>
      <c r="VZM115" s="1"/>
      <c r="VZN115" s="2"/>
      <c r="VZO115" s="2"/>
      <c r="VZP115" s="5"/>
      <c r="VZQ115" s="5"/>
      <c r="VZR115" s="5"/>
      <c r="VZS115" s="5"/>
      <c r="VZT115" s="5"/>
      <c r="VZU115" s="1"/>
      <c r="VZV115" s="2"/>
      <c r="VZW115" s="2"/>
      <c r="VZX115" s="5"/>
      <c r="VZY115" s="5"/>
      <c r="VZZ115" s="5"/>
      <c r="WAA115" s="5"/>
      <c r="WAB115" s="5"/>
      <c r="WAC115" s="1"/>
      <c r="WAD115" s="2"/>
      <c r="WAE115" s="2"/>
      <c r="WAF115" s="5"/>
      <c r="WAG115" s="5"/>
      <c r="WAH115" s="5"/>
      <c r="WAI115" s="5"/>
      <c r="WAJ115" s="5"/>
      <c r="WAK115" s="1"/>
      <c r="WAL115" s="2"/>
      <c r="WAM115" s="2"/>
      <c r="WAN115" s="5"/>
      <c r="WAO115" s="5"/>
      <c r="WAP115" s="5"/>
      <c r="WAQ115" s="5"/>
      <c r="WAR115" s="5"/>
      <c r="WAS115" s="1"/>
      <c r="WAT115" s="2"/>
      <c r="WAU115" s="2"/>
      <c r="WAV115" s="5"/>
      <c r="WAW115" s="5"/>
      <c r="WAX115" s="5"/>
      <c r="WAY115" s="5"/>
      <c r="WAZ115" s="5"/>
      <c r="WBA115" s="1"/>
      <c r="WBB115" s="2"/>
      <c r="WBC115" s="2"/>
      <c r="WBD115" s="5"/>
      <c r="WBE115" s="5"/>
      <c r="WBF115" s="5"/>
      <c r="WBG115" s="5"/>
      <c r="WBH115" s="5"/>
      <c r="WBI115" s="1"/>
      <c r="WBJ115" s="2"/>
      <c r="WBK115" s="2"/>
      <c r="WBL115" s="5"/>
      <c r="WBM115" s="5"/>
      <c r="WBN115" s="5"/>
      <c r="WBO115" s="5"/>
      <c r="WBP115" s="5"/>
      <c r="WBQ115" s="1"/>
      <c r="WBR115" s="2"/>
      <c r="WBS115" s="2"/>
      <c r="WBT115" s="5"/>
      <c r="WBU115" s="5"/>
      <c r="WBV115" s="5"/>
      <c r="WBW115" s="5"/>
      <c r="WBX115" s="5"/>
      <c r="WBY115" s="1"/>
      <c r="WBZ115" s="2"/>
      <c r="WCA115" s="2"/>
      <c r="WCB115" s="5"/>
      <c r="WCC115" s="5"/>
      <c r="WCD115" s="5"/>
      <c r="WCE115" s="5"/>
      <c r="WCF115" s="5"/>
      <c r="WCG115" s="1"/>
      <c r="WCH115" s="2"/>
      <c r="WCI115" s="2"/>
      <c r="WCJ115" s="5"/>
      <c r="WCK115" s="5"/>
      <c r="WCL115" s="5"/>
      <c r="WCM115" s="5"/>
      <c r="WCN115" s="5"/>
      <c r="WCO115" s="1"/>
      <c r="WCP115" s="2"/>
      <c r="WCQ115" s="2"/>
      <c r="WCR115" s="5"/>
      <c r="WCS115" s="5"/>
      <c r="WCT115" s="5"/>
      <c r="WCU115" s="5"/>
      <c r="WCV115" s="5"/>
      <c r="WCW115" s="1"/>
      <c r="WCX115" s="2"/>
      <c r="WCY115" s="2"/>
      <c r="WCZ115" s="5"/>
      <c r="WDA115" s="5"/>
      <c r="WDB115" s="5"/>
      <c r="WDC115" s="5"/>
      <c r="WDD115" s="5"/>
      <c r="WDE115" s="1"/>
      <c r="WDF115" s="2"/>
      <c r="WDG115" s="2"/>
      <c r="WDH115" s="5"/>
      <c r="WDI115" s="5"/>
      <c r="WDJ115" s="5"/>
      <c r="WDK115" s="5"/>
      <c r="WDL115" s="5"/>
      <c r="WDM115" s="1"/>
      <c r="WDN115" s="2"/>
      <c r="WDO115" s="2"/>
      <c r="WDP115" s="5"/>
      <c r="WDQ115" s="5"/>
      <c r="WDR115" s="5"/>
      <c r="WDS115" s="5"/>
      <c r="WDT115" s="5"/>
      <c r="WDU115" s="1"/>
      <c r="WDV115" s="2"/>
      <c r="WDW115" s="2"/>
      <c r="WDX115" s="5"/>
      <c r="WDY115" s="5"/>
      <c r="WDZ115" s="5"/>
      <c r="WEA115" s="5"/>
      <c r="WEB115" s="5"/>
      <c r="WEC115" s="1"/>
      <c r="WED115" s="2"/>
      <c r="WEE115" s="2"/>
      <c r="WEF115" s="5"/>
      <c r="WEG115" s="5"/>
      <c r="WEH115" s="5"/>
      <c r="WEI115" s="5"/>
      <c r="WEJ115" s="5"/>
      <c r="WEK115" s="1"/>
      <c r="WEL115" s="2"/>
      <c r="WEM115" s="2"/>
      <c r="WEN115" s="5"/>
      <c r="WEO115" s="5"/>
      <c r="WEP115" s="5"/>
      <c r="WEQ115" s="5"/>
      <c r="WER115" s="5"/>
      <c r="WES115" s="1"/>
      <c r="WET115" s="2"/>
      <c r="WEU115" s="2"/>
      <c r="WEV115" s="5"/>
      <c r="WEW115" s="5"/>
      <c r="WEX115" s="5"/>
      <c r="WEY115" s="5"/>
      <c r="WEZ115" s="5"/>
      <c r="WFA115" s="1"/>
      <c r="WFB115" s="2"/>
      <c r="WFC115" s="2"/>
      <c r="WFD115" s="5"/>
      <c r="WFE115" s="5"/>
      <c r="WFF115" s="5"/>
      <c r="WFG115" s="5"/>
      <c r="WFH115" s="5"/>
      <c r="WFI115" s="1"/>
      <c r="WFJ115" s="2"/>
      <c r="WFK115" s="2"/>
      <c r="WFL115" s="5"/>
      <c r="WFM115" s="5"/>
      <c r="WFN115" s="5"/>
      <c r="WFO115" s="5"/>
      <c r="WFP115" s="5"/>
      <c r="WFQ115" s="1"/>
      <c r="WFR115" s="2"/>
      <c r="WFS115" s="2"/>
      <c r="WFT115" s="5"/>
      <c r="WFU115" s="5"/>
      <c r="WFV115" s="5"/>
      <c r="WFW115" s="5"/>
      <c r="WFX115" s="5"/>
      <c r="WFY115" s="1"/>
      <c r="WFZ115" s="2"/>
      <c r="WGA115" s="2"/>
      <c r="WGB115" s="5"/>
      <c r="WGC115" s="5"/>
      <c r="WGD115" s="5"/>
      <c r="WGE115" s="5"/>
      <c r="WGF115" s="5"/>
      <c r="WGG115" s="1"/>
      <c r="WGH115" s="2"/>
      <c r="WGI115" s="2"/>
      <c r="WGJ115" s="5"/>
      <c r="WGK115" s="5"/>
      <c r="WGL115" s="5"/>
      <c r="WGM115" s="5"/>
      <c r="WGN115" s="5"/>
      <c r="WGO115" s="1"/>
      <c r="WGP115" s="2"/>
      <c r="WGQ115" s="2"/>
      <c r="WGR115" s="5"/>
      <c r="WGS115" s="5"/>
      <c r="WGT115" s="5"/>
      <c r="WGU115" s="5"/>
      <c r="WGV115" s="5"/>
      <c r="WGW115" s="1"/>
      <c r="WGX115" s="2"/>
      <c r="WGY115" s="2"/>
      <c r="WGZ115" s="5"/>
      <c r="WHA115" s="5"/>
      <c r="WHB115" s="5"/>
      <c r="WHC115" s="5"/>
      <c r="WHD115" s="5"/>
      <c r="WHE115" s="1"/>
      <c r="WHF115" s="2"/>
      <c r="WHG115" s="2"/>
      <c r="WHH115" s="5"/>
      <c r="WHI115" s="5"/>
      <c r="WHJ115" s="5"/>
      <c r="WHK115" s="5"/>
      <c r="WHL115" s="5"/>
      <c r="WHM115" s="1"/>
      <c r="WHN115" s="2"/>
      <c r="WHO115" s="2"/>
      <c r="WHP115" s="5"/>
      <c r="WHQ115" s="5"/>
      <c r="WHR115" s="5"/>
      <c r="WHS115" s="5"/>
      <c r="WHT115" s="5"/>
      <c r="WHU115" s="1"/>
      <c r="WHV115" s="2"/>
      <c r="WHW115" s="2"/>
      <c r="WHX115" s="5"/>
      <c r="WHY115" s="5"/>
      <c r="WHZ115" s="5"/>
      <c r="WIA115" s="5"/>
      <c r="WIB115" s="5"/>
      <c r="WIC115" s="1"/>
      <c r="WID115" s="2"/>
      <c r="WIE115" s="2"/>
      <c r="WIF115" s="5"/>
      <c r="WIG115" s="5"/>
      <c r="WIH115" s="5"/>
      <c r="WII115" s="5"/>
      <c r="WIJ115" s="5"/>
      <c r="WIK115" s="1"/>
      <c r="WIL115" s="2"/>
      <c r="WIM115" s="2"/>
      <c r="WIN115" s="5"/>
      <c r="WIO115" s="5"/>
      <c r="WIP115" s="5"/>
      <c r="WIQ115" s="5"/>
      <c r="WIR115" s="5"/>
      <c r="WIS115" s="1"/>
      <c r="WIT115" s="2"/>
      <c r="WIU115" s="2"/>
      <c r="WIV115" s="5"/>
      <c r="WIW115" s="5"/>
      <c r="WIX115" s="5"/>
      <c r="WIY115" s="5"/>
      <c r="WIZ115" s="5"/>
      <c r="WJA115" s="1"/>
      <c r="WJB115" s="2"/>
      <c r="WJC115" s="2"/>
      <c r="WJD115" s="5"/>
      <c r="WJE115" s="5"/>
      <c r="WJF115" s="5"/>
      <c r="WJG115" s="5"/>
      <c r="WJH115" s="5"/>
      <c r="WJI115" s="1"/>
      <c r="WJJ115" s="2"/>
      <c r="WJK115" s="2"/>
      <c r="WJL115" s="5"/>
      <c r="WJM115" s="5"/>
      <c r="WJN115" s="5"/>
      <c r="WJO115" s="5"/>
      <c r="WJP115" s="5"/>
      <c r="WJQ115" s="1"/>
      <c r="WJR115" s="2"/>
      <c r="WJS115" s="2"/>
      <c r="WJT115" s="5"/>
      <c r="WJU115" s="5"/>
      <c r="WJV115" s="5"/>
      <c r="WJW115" s="5"/>
      <c r="WJX115" s="5"/>
      <c r="WJY115" s="1"/>
      <c r="WJZ115" s="2"/>
      <c r="WKA115" s="2"/>
      <c r="WKB115" s="5"/>
      <c r="WKC115" s="5"/>
      <c r="WKD115" s="5"/>
      <c r="WKE115" s="5"/>
      <c r="WKF115" s="5"/>
      <c r="WKG115" s="1"/>
      <c r="WKH115" s="2"/>
      <c r="WKI115" s="2"/>
      <c r="WKJ115" s="5"/>
      <c r="WKK115" s="5"/>
      <c r="WKL115" s="5"/>
      <c r="WKM115" s="5"/>
      <c r="WKN115" s="5"/>
      <c r="WKO115" s="1"/>
      <c r="WKP115" s="2"/>
      <c r="WKQ115" s="2"/>
      <c r="WKR115" s="5"/>
      <c r="WKS115" s="5"/>
      <c r="WKT115" s="5"/>
      <c r="WKU115" s="5"/>
      <c r="WKV115" s="5"/>
      <c r="WKW115" s="1"/>
      <c r="WKX115" s="2"/>
      <c r="WKY115" s="2"/>
      <c r="WKZ115" s="5"/>
      <c r="WLA115" s="5"/>
      <c r="WLB115" s="5"/>
      <c r="WLC115" s="5"/>
      <c r="WLD115" s="5"/>
      <c r="WLE115" s="1"/>
      <c r="WLF115" s="2"/>
      <c r="WLG115" s="2"/>
      <c r="WLH115" s="5"/>
      <c r="WLI115" s="5"/>
      <c r="WLJ115" s="5"/>
      <c r="WLK115" s="5"/>
      <c r="WLL115" s="5"/>
      <c r="WLM115" s="1"/>
      <c r="WLN115" s="2"/>
      <c r="WLO115" s="2"/>
      <c r="WLP115" s="5"/>
      <c r="WLQ115" s="5"/>
      <c r="WLR115" s="5"/>
      <c r="WLS115" s="5"/>
      <c r="WLT115" s="5"/>
      <c r="WLU115" s="1"/>
      <c r="WLV115" s="2"/>
      <c r="WLW115" s="2"/>
      <c r="WLX115" s="5"/>
      <c r="WLY115" s="5"/>
      <c r="WLZ115" s="5"/>
      <c r="WMA115" s="5"/>
      <c r="WMB115" s="5"/>
      <c r="WMC115" s="1"/>
      <c r="WMD115" s="2"/>
      <c r="WME115" s="2"/>
      <c r="WMF115" s="5"/>
      <c r="WMG115" s="5"/>
      <c r="WMH115" s="5"/>
      <c r="WMI115" s="5"/>
      <c r="WMJ115" s="5"/>
      <c r="WMK115" s="1"/>
      <c r="WML115" s="2"/>
      <c r="WMM115" s="2"/>
      <c r="WMN115" s="5"/>
      <c r="WMO115" s="5"/>
      <c r="WMP115" s="5"/>
      <c r="WMQ115" s="5"/>
      <c r="WMR115" s="5"/>
      <c r="WMS115" s="1"/>
      <c r="WMT115" s="2"/>
      <c r="WMU115" s="2"/>
      <c r="WMV115" s="5"/>
      <c r="WMW115" s="5"/>
      <c r="WMX115" s="5"/>
      <c r="WMY115" s="5"/>
      <c r="WMZ115" s="5"/>
      <c r="WNA115" s="1"/>
      <c r="WNB115" s="2"/>
      <c r="WNC115" s="2"/>
      <c r="WND115" s="5"/>
      <c r="WNE115" s="5"/>
      <c r="WNF115" s="5"/>
      <c r="WNG115" s="5"/>
      <c r="WNH115" s="5"/>
      <c r="WNI115" s="1"/>
      <c r="WNJ115" s="2"/>
      <c r="WNK115" s="2"/>
      <c r="WNL115" s="5"/>
      <c r="WNM115" s="5"/>
      <c r="WNN115" s="5"/>
      <c r="WNO115" s="5"/>
      <c r="WNP115" s="5"/>
      <c r="WNQ115" s="1"/>
      <c r="WNR115" s="2"/>
      <c r="WNS115" s="2"/>
      <c r="WNT115" s="5"/>
      <c r="WNU115" s="5"/>
      <c r="WNV115" s="5"/>
      <c r="WNW115" s="5"/>
      <c r="WNX115" s="5"/>
      <c r="WNY115" s="1"/>
      <c r="WNZ115" s="2"/>
      <c r="WOA115" s="2"/>
      <c r="WOB115" s="5"/>
      <c r="WOC115" s="5"/>
      <c r="WOD115" s="5"/>
      <c r="WOE115" s="5"/>
      <c r="WOF115" s="5"/>
      <c r="WOG115" s="1"/>
      <c r="WOH115" s="2"/>
      <c r="WOI115" s="2"/>
      <c r="WOJ115" s="5"/>
      <c r="WOK115" s="5"/>
      <c r="WOL115" s="5"/>
      <c r="WOM115" s="5"/>
      <c r="WON115" s="5"/>
      <c r="WOO115" s="1"/>
      <c r="WOP115" s="2"/>
      <c r="WOQ115" s="2"/>
      <c r="WOR115" s="5"/>
      <c r="WOS115" s="5"/>
      <c r="WOT115" s="5"/>
      <c r="WOU115" s="5"/>
      <c r="WOV115" s="5"/>
      <c r="WOW115" s="1"/>
      <c r="WOX115" s="2"/>
      <c r="WOY115" s="2"/>
      <c r="WOZ115" s="5"/>
      <c r="WPA115" s="5"/>
      <c r="WPB115" s="5"/>
      <c r="WPC115" s="5"/>
      <c r="WPD115" s="5"/>
      <c r="WPE115" s="1"/>
      <c r="WPF115" s="2"/>
      <c r="WPG115" s="2"/>
      <c r="WPH115" s="5"/>
      <c r="WPI115" s="5"/>
      <c r="WPJ115" s="5"/>
      <c r="WPK115" s="5"/>
      <c r="WPL115" s="5"/>
      <c r="WPM115" s="1"/>
      <c r="WPN115" s="2"/>
      <c r="WPO115" s="2"/>
      <c r="WPP115" s="5"/>
      <c r="WPQ115" s="5"/>
      <c r="WPR115" s="5"/>
      <c r="WPS115" s="5"/>
      <c r="WPT115" s="5"/>
      <c r="WPU115" s="1"/>
      <c r="WPV115" s="2"/>
      <c r="WPW115" s="2"/>
      <c r="WPX115" s="5"/>
      <c r="WPY115" s="5"/>
      <c r="WPZ115" s="5"/>
      <c r="WQA115" s="5"/>
      <c r="WQB115" s="5"/>
      <c r="WQC115" s="1"/>
      <c r="WQD115" s="2"/>
      <c r="WQE115" s="2"/>
      <c r="WQF115" s="5"/>
      <c r="WQG115" s="5"/>
      <c r="WQH115" s="5"/>
      <c r="WQI115" s="5"/>
      <c r="WQJ115" s="5"/>
      <c r="WQK115" s="1"/>
      <c r="WQL115" s="2"/>
      <c r="WQM115" s="2"/>
      <c r="WQN115" s="5"/>
      <c r="WQO115" s="5"/>
      <c r="WQP115" s="5"/>
      <c r="WQQ115" s="5"/>
      <c r="WQR115" s="5"/>
      <c r="WQS115" s="1"/>
      <c r="WQT115" s="2"/>
      <c r="WQU115" s="2"/>
      <c r="WQV115" s="5"/>
      <c r="WQW115" s="5"/>
      <c r="WQX115" s="5"/>
      <c r="WQY115" s="5"/>
      <c r="WQZ115" s="5"/>
      <c r="WRA115" s="1"/>
      <c r="WRB115" s="2"/>
      <c r="WRC115" s="2"/>
      <c r="WRD115" s="5"/>
      <c r="WRE115" s="5"/>
      <c r="WRF115" s="5"/>
      <c r="WRG115" s="5"/>
      <c r="WRH115" s="5"/>
      <c r="WRI115" s="1"/>
      <c r="WRJ115" s="2"/>
      <c r="WRK115" s="2"/>
      <c r="WRL115" s="5"/>
      <c r="WRM115" s="5"/>
      <c r="WRN115" s="5"/>
      <c r="WRO115" s="5"/>
      <c r="WRP115" s="5"/>
      <c r="WRQ115" s="1"/>
      <c r="WRR115" s="2"/>
      <c r="WRS115" s="2"/>
      <c r="WRT115" s="5"/>
      <c r="WRU115" s="5"/>
      <c r="WRV115" s="5"/>
      <c r="WRW115" s="5"/>
      <c r="WRX115" s="5"/>
      <c r="WRY115" s="1"/>
      <c r="WRZ115" s="2"/>
      <c r="WSA115" s="2"/>
      <c r="WSB115" s="5"/>
      <c r="WSC115" s="5"/>
      <c r="WSD115" s="5"/>
      <c r="WSE115" s="5"/>
      <c r="WSF115" s="5"/>
      <c r="WSG115" s="1"/>
      <c r="WSH115" s="2"/>
      <c r="WSI115" s="2"/>
      <c r="WSJ115" s="5"/>
      <c r="WSK115" s="5"/>
      <c r="WSL115" s="5"/>
      <c r="WSM115" s="5"/>
      <c r="WSN115" s="5"/>
      <c r="WSO115" s="1"/>
      <c r="WSP115" s="2"/>
      <c r="WSQ115" s="2"/>
      <c r="WSR115" s="5"/>
      <c r="WSS115" s="5"/>
      <c r="WST115" s="5"/>
      <c r="WSU115" s="5"/>
      <c r="WSV115" s="5"/>
      <c r="WSW115" s="1"/>
      <c r="WSX115" s="2"/>
      <c r="WSY115" s="2"/>
      <c r="WSZ115" s="5"/>
      <c r="WTA115" s="5"/>
      <c r="WTB115" s="5"/>
      <c r="WTC115" s="5"/>
      <c r="WTD115" s="5"/>
      <c r="WTE115" s="1"/>
      <c r="WTF115" s="2"/>
      <c r="WTG115" s="2"/>
      <c r="WTH115" s="5"/>
      <c r="WTI115" s="5"/>
      <c r="WTJ115" s="5"/>
      <c r="WTK115" s="5"/>
      <c r="WTL115" s="5"/>
      <c r="WTM115" s="1"/>
      <c r="WTN115" s="2"/>
      <c r="WTO115" s="2"/>
      <c r="WTP115" s="5"/>
      <c r="WTQ115" s="5"/>
      <c r="WTR115" s="5"/>
      <c r="WTS115" s="5"/>
      <c r="WTT115" s="5"/>
      <c r="WTU115" s="1"/>
      <c r="WTV115" s="2"/>
      <c r="WTW115" s="2"/>
      <c r="WTX115" s="5"/>
      <c r="WTY115" s="5"/>
      <c r="WTZ115" s="5"/>
      <c r="WUA115" s="5"/>
      <c r="WUB115" s="5"/>
      <c r="WUC115" s="1"/>
      <c r="WUD115" s="2"/>
      <c r="WUE115" s="2"/>
      <c r="WUF115" s="5"/>
      <c r="WUG115" s="5"/>
      <c r="WUH115" s="5"/>
      <c r="WUI115" s="5"/>
      <c r="WUJ115" s="5"/>
      <c r="WUK115" s="1"/>
      <c r="WUL115" s="2"/>
      <c r="WUM115" s="2"/>
      <c r="WUN115" s="5"/>
      <c r="WUO115" s="5"/>
      <c r="WUP115" s="5"/>
      <c r="WUQ115" s="5"/>
      <c r="WUR115" s="5"/>
      <c r="WUS115" s="1"/>
      <c r="WUT115" s="2"/>
      <c r="WUU115" s="2"/>
      <c r="WUV115" s="5"/>
      <c r="WUW115" s="5"/>
      <c r="WUX115" s="5"/>
      <c r="WUY115" s="5"/>
      <c r="WUZ115" s="5"/>
      <c r="WVA115" s="1"/>
      <c r="WVB115" s="2"/>
      <c r="WVC115" s="2"/>
      <c r="WVD115" s="5"/>
      <c r="WVE115" s="5"/>
      <c r="WVF115" s="5"/>
      <c r="WVG115" s="5"/>
      <c r="WVH115" s="5"/>
      <c r="WVI115" s="1"/>
      <c r="WVJ115" s="2"/>
      <c r="WVK115" s="2"/>
      <c r="WVL115" s="5"/>
      <c r="WVM115" s="5"/>
      <c r="WVN115" s="5"/>
      <c r="WVO115" s="5"/>
      <c r="WVP115" s="5"/>
      <c r="WVQ115" s="1"/>
      <c r="WVR115" s="2"/>
      <c r="WVS115" s="2"/>
      <c r="WVT115" s="5"/>
      <c r="WVU115" s="5"/>
      <c r="WVV115" s="5"/>
      <c r="WVW115" s="5"/>
      <c r="WVX115" s="5"/>
      <c r="WVY115" s="1"/>
      <c r="WVZ115" s="2"/>
      <c r="WWA115" s="2"/>
      <c r="WWB115" s="5"/>
      <c r="WWC115" s="5"/>
      <c r="WWD115" s="5"/>
      <c r="WWE115" s="5"/>
      <c r="WWF115" s="5"/>
      <c r="WWG115" s="1"/>
      <c r="WWH115" s="2"/>
      <c r="WWI115" s="2"/>
      <c r="WWJ115" s="5"/>
      <c r="WWK115" s="5"/>
      <c r="WWL115" s="5"/>
      <c r="WWM115" s="5"/>
      <c r="WWN115" s="5"/>
      <c r="WWO115" s="1"/>
      <c r="WWP115" s="2"/>
      <c r="WWQ115" s="2"/>
      <c r="WWR115" s="5"/>
      <c r="WWS115" s="5"/>
      <c r="WWT115" s="5"/>
      <c r="WWU115" s="5"/>
      <c r="WWV115" s="5"/>
      <c r="WWW115" s="1"/>
      <c r="WWX115" s="2"/>
      <c r="WWY115" s="2"/>
      <c r="WWZ115" s="5"/>
      <c r="WXA115" s="5"/>
      <c r="WXB115" s="5"/>
      <c r="WXC115" s="5"/>
      <c r="WXD115" s="5"/>
      <c r="WXE115" s="1"/>
      <c r="WXF115" s="2"/>
      <c r="WXG115" s="2"/>
      <c r="WXH115" s="5"/>
      <c r="WXI115" s="5"/>
      <c r="WXJ115" s="5"/>
      <c r="WXK115" s="5"/>
      <c r="WXL115" s="5"/>
      <c r="WXM115" s="1"/>
      <c r="WXN115" s="2"/>
      <c r="WXO115" s="2"/>
      <c r="WXP115" s="5"/>
      <c r="WXQ115" s="5"/>
      <c r="WXR115" s="5"/>
      <c r="WXS115" s="5"/>
      <c r="WXT115" s="5"/>
      <c r="WXU115" s="1"/>
      <c r="WXV115" s="2"/>
      <c r="WXW115" s="2"/>
      <c r="WXX115" s="5"/>
      <c r="WXY115" s="5"/>
      <c r="WXZ115" s="5"/>
      <c r="WYA115" s="5"/>
      <c r="WYB115" s="5"/>
      <c r="WYC115" s="1"/>
      <c r="WYD115" s="2"/>
      <c r="WYE115" s="2"/>
      <c r="WYF115" s="5"/>
      <c r="WYG115" s="5"/>
      <c r="WYH115" s="5"/>
      <c r="WYI115" s="5"/>
      <c r="WYJ115" s="5"/>
      <c r="WYK115" s="1"/>
      <c r="WYL115" s="2"/>
      <c r="WYM115" s="2"/>
      <c r="WYN115" s="5"/>
      <c r="WYO115" s="5"/>
      <c r="WYP115" s="5"/>
      <c r="WYQ115" s="5"/>
      <c r="WYR115" s="5"/>
      <c r="WYS115" s="1"/>
      <c r="WYT115" s="2"/>
      <c r="WYU115" s="2"/>
      <c r="WYV115" s="5"/>
      <c r="WYW115" s="5"/>
      <c r="WYX115" s="5"/>
      <c r="WYY115" s="5"/>
      <c r="WYZ115" s="5"/>
      <c r="WZA115" s="1"/>
      <c r="WZB115" s="2"/>
      <c r="WZC115" s="2"/>
      <c r="WZD115" s="5"/>
      <c r="WZE115" s="5"/>
      <c r="WZF115" s="5"/>
      <c r="WZG115" s="5"/>
      <c r="WZH115" s="5"/>
      <c r="WZI115" s="1"/>
      <c r="WZJ115" s="2"/>
      <c r="WZK115" s="2"/>
      <c r="WZL115" s="5"/>
      <c r="WZM115" s="5"/>
      <c r="WZN115" s="5"/>
      <c r="WZO115" s="5"/>
      <c r="WZP115" s="5"/>
      <c r="WZQ115" s="1"/>
      <c r="WZR115" s="2"/>
      <c r="WZS115" s="2"/>
      <c r="WZT115" s="5"/>
      <c r="WZU115" s="5"/>
      <c r="WZV115" s="5"/>
      <c r="WZW115" s="5"/>
      <c r="WZX115" s="5"/>
      <c r="WZY115" s="1"/>
      <c r="WZZ115" s="2"/>
      <c r="XAA115" s="2"/>
      <c r="XAB115" s="5"/>
      <c r="XAC115" s="5"/>
      <c r="XAD115" s="5"/>
      <c r="XAE115" s="5"/>
      <c r="XAF115" s="5"/>
      <c r="XAG115" s="1"/>
      <c r="XAH115" s="2"/>
      <c r="XAI115" s="2"/>
      <c r="XAJ115" s="5"/>
      <c r="XAK115" s="5"/>
      <c r="XAL115" s="5"/>
      <c r="XAM115" s="5"/>
      <c r="XAN115" s="5"/>
      <c r="XAO115" s="1"/>
      <c r="XAP115" s="2"/>
      <c r="XAQ115" s="2"/>
      <c r="XAR115" s="5"/>
      <c r="XAS115" s="5"/>
      <c r="XAT115" s="5"/>
      <c r="XAU115" s="5"/>
      <c r="XAV115" s="5"/>
      <c r="XAW115" s="1"/>
      <c r="XAX115" s="2"/>
      <c r="XAY115" s="2"/>
      <c r="XAZ115" s="5"/>
      <c r="XBA115" s="5"/>
      <c r="XBB115" s="5"/>
      <c r="XBC115" s="5"/>
      <c r="XBD115" s="5"/>
      <c r="XBE115" s="1"/>
      <c r="XBF115" s="2"/>
      <c r="XBG115" s="2"/>
      <c r="XBH115" s="5"/>
      <c r="XBI115" s="5"/>
      <c r="XBJ115" s="5"/>
      <c r="XBK115" s="5"/>
      <c r="XBL115" s="5"/>
      <c r="XBM115" s="1"/>
      <c r="XBN115" s="2"/>
      <c r="XBO115" s="2"/>
      <c r="XBP115" s="5"/>
      <c r="XBQ115" s="5"/>
      <c r="XBR115" s="5"/>
      <c r="XBS115" s="5"/>
      <c r="XBT115" s="5"/>
      <c r="XBU115" s="1"/>
      <c r="XBV115" s="2"/>
      <c r="XBW115" s="2"/>
      <c r="XBX115" s="5"/>
      <c r="XBY115" s="5"/>
      <c r="XBZ115" s="5"/>
      <c r="XCA115" s="5"/>
      <c r="XCB115" s="5"/>
      <c r="XCC115" s="1"/>
      <c r="XCD115" s="2"/>
      <c r="XCE115" s="2"/>
      <c r="XCF115" s="5"/>
      <c r="XCG115" s="5"/>
      <c r="XCH115" s="5"/>
      <c r="XCI115" s="5"/>
      <c r="XCJ115" s="5"/>
      <c r="XCK115" s="1"/>
      <c r="XCL115" s="2"/>
      <c r="XCM115" s="2"/>
      <c r="XCN115" s="5"/>
      <c r="XCO115" s="5"/>
      <c r="XCP115" s="5"/>
      <c r="XCQ115" s="5"/>
      <c r="XCR115" s="5"/>
      <c r="XCS115" s="1"/>
      <c r="XCT115" s="2"/>
      <c r="XCU115" s="2"/>
      <c r="XCV115" s="5"/>
      <c r="XCW115" s="5"/>
      <c r="XCX115" s="5"/>
      <c r="XCY115" s="5"/>
      <c r="XCZ115" s="5"/>
      <c r="XDA115" s="1"/>
      <c r="XDB115" s="2"/>
      <c r="XDC115" s="2"/>
      <c r="XDD115" s="5"/>
      <c r="XDE115" s="5"/>
      <c r="XDF115" s="5"/>
      <c r="XDG115" s="5"/>
      <c r="XDH115" s="5"/>
      <c r="XDI115" s="1"/>
      <c r="XDJ115" s="2"/>
      <c r="XDK115" s="2"/>
      <c r="XDL115" s="5"/>
      <c r="XDM115" s="5"/>
      <c r="XDN115" s="5"/>
      <c r="XDO115" s="5"/>
      <c r="XDP115" s="5"/>
      <c r="XDQ115" s="1"/>
      <c r="XDR115" s="2"/>
      <c r="XDS115" s="2"/>
      <c r="XDT115" s="5"/>
      <c r="XDU115" s="5"/>
      <c r="XDV115" s="5"/>
      <c r="XDW115" s="5"/>
      <c r="XDX115" s="5"/>
      <c r="XDY115" s="1"/>
      <c r="XDZ115" s="2"/>
      <c r="XEA115" s="2"/>
      <c r="XEB115" s="5"/>
      <c r="XEC115" s="5"/>
      <c r="XED115" s="5"/>
      <c r="XEE115" s="5"/>
      <c r="XEF115" s="5"/>
      <c r="XEG115" s="1"/>
      <c r="XEH115" s="2"/>
      <c r="XEI115" s="2"/>
      <c r="XEJ115" s="5"/>
      <c r="XEK115" s="5"/>
      <c r="XEL115" s="5"/>
      <c r="XEM115" s="5"/>
      <c r="XEN115" s="5"/>
      <c r="XEO115" s="1"/>
      <c r="XEP115" s="2"/>
      <c r="XEQ115" s="2"/>
      <c r="XER115" s="5"/>
      <c r="XES115" s="5"/>
      <c r="XET115" s="5"/>
      <c r="XEU115" s="5"/>
      <c r="XEV115" s="5"/>
      <c r="XEW115" s="1"/>
      <c r="XEX115" s="2"/>
      <c r="XEY115" s="2"/>
      <c r="XEZ115" s="5"/>
      <c r="XFA115" s="5"/>
      <c r="XFB115" s="5"/>
      <c r="XFC115" s="5"/>
      <c r="XFD115" s="5"/>
    </row>
    <row r="116" spans="1:16384" s="4" customFormat="1" ht="12.75" customHeight="1" x14ac:dyDescent="0.2">
      <c r="A116" s="477" t="s">
        <v>222</v>
      </c>
      <c r="B116" s="477"/>
      <c r="C116" s="477"/>
      <c r="D116" s="477"/>
      <c r="E116" s="477"/>
      <c r="F116" s="477"/>
      <c r="G116" s="477"/>
      <c r="H116" s="477"/>
      <c r="I116" s="472"/>
      <c r="J116" s="473"/>
      <c r="K116" s="473"/>
      <c r="L116" s="474"/>
      <c r="M116" s="474"/>
      <c r="N116" s="474"/>
      <c r="O116" s="474"/>
      <c r="P116" s="474"/>
      <c r="Q116" s="472"/>
      <c r="R116" s="473"/>
      <c r="S116" s="473"/>
      <c r="T116" s="474"/>
      <c r="U116" s="474"/>
      <c r="V116" s="474"/>
      <c r="W116" s="474"/>
      <c r="X116" s="474"/>
      <c r="Y116" s="472"/>
      <c r="Z116" s="473"/>
      <c r="AA116" s="473"/>
      <c r="AB116" s="474"/>
      <c r="AC116" s="474"/>
      <c r="AD116" s="474"/>
      <c r="AE116" s="474"/>
      <c r="AF116" s="474"/>
      <c r="AG116" s="472"/>
      <c r="AH116" s="473"/>
      <c r="AI116" s="473"/>
      <c r="AJ116" s="474"/>
      <c r="AK116" s="474"/>
      <c r="AL116" s="474"/>
      <c r="AM116" s="474"/>
      <c r="AN116" s="474"/>
      <c r="AO116" s="472"/>
      <c r="AP116" s="473"/>
      <c r="AQ116" s="473"/>
      <c r="AR116" s="474"/>
      <c r="AS116" s="474"/>
      <c r="AT116" s="474"/>
      <c r="AU116" s="474"/>
      <c r="AV116" s="474"/>
      <c r="AW116" s="472"/>
      <c r="AX116" s="473"/>
      <c r="AY116" s="473"/>
      <c r="AZ116" s="474"/>
      <c r="BA116" s="474"/>
      <c r="BB116" s="474"/>
      <c r="BC116" s="474"/>
      <c r="BD116" s="474"/>
      <c r="BE116" s="472"/>
      <c r="BF116" s="473"/>
      <c r="BG116" s="473"/>
      <c r="BH116" s="474"/>
      <c r="BI116" s="474"/>
      <c r="BJ116" s="474"/>
      <c r="BK116" s="474"/>
      <c r="BL116" s="474"/>
      <c r="BM116" s="472"/>
      <c r="BN116" s="473"/>
      <c r="BO116" s="473"/>
      <c r="BP116" s="474"/>
      <c r="BQ116" s="474"/>
      <c r="BR116" s="474"/>
      <c r="BS116" s="474"/>
      <c r="BT116" s="474"/>
      <c r="BU116" s="472"/>
      <c r="BV116" s="473"/>
      <c r="BW116" s="473"/>
      <c r="BX116" s="474"/>
      <c r="BY116" s="474"/>
      <c r="BZ116" s="474"/>
      <c r="CA116" s="474"/>
      <c r="CB116" s="474"/>
      <c r="CC116" s="472"/>
      <c r="CD116" s="473"/>
      <c r="CE116" s="473"/>
      <c r="CF116" s="474"/>
      <c r="CG116" s="474"/>
      <c r="CH116" s="474"/>
      <c r="CI116" s="474"/>
      <c r="CJ116" s="474"/>
      <c r="CK116" s="472"/>
      <c r="CL116" s="473"/>
      <c r="CM116" s="473"/>
      <c r="CN116" s="474"/>
      <c r="CO116" s="474"/>
      <c r="CP116" s="474"/>
      <c r="CQ116" s="474"/>
      <c r="CR116" s="474"/>
      <c r="CS116" s="472"/>
      <c r="CT116" s="473"/>
      <c r="CU116" s="473"/>
      <c r="CV116" s="474"/>
      <c r="CW116" s="474"/>
      <c r="CX116" s="474"/>
      <c r="CY116" s="474"/>
      <c r="CZ116" s="474"/>
      <c r="DA116" s="472"/>
      <c r="DB116" s="473"/>
      <c r="DC116" s="473"/>
      <c r="DD116" s="474"/>
      <c r="DE116" s="474"/>
      <c r="DF116" s="474"/>
      <c r="DG116" s="474"/>
      <c r="DH116" s="474"/>
      <c r="DI116" s="472"/>
      <c r="DJ116" s="473"/>
      <c r="DK116" s="473"/>
      <c r="DL116" s="474"/>
      <c r="DM116" s="474"/>
      <c r="DN116" s="474"/>
      <c r="DO116" s="474"/>
      <c r="DP116" s="474"/>
      <c r="DQ116" s="472"/>
      <c r="DR116" s="473"/>
      <c r="DS116" s="473"/>
      <c r="DT116" s="474"/>
      <c r="DU116" s="474"/>
      <c r="DV116" s="474"/>
      <c r="DW116" s="474"/>
      <c r="DX116" s="474"/>
      <c r="DY116" s="472"/>
      <c r="DZ116" s="473"/>
      <c r="EA116" s="473"/>
      <c r="EB116" s="474"/>
      <c r="EC116" s="474"/>
      <c r="ED116" s="474"/>
      <c r="EE116" s="474"/>
      <c r="EF116" s="474"/>
      <c r="EG116" s="472"/>
      <c r="EH116" s="473"/>
      <c r="EI116" s="473"/>
      <c r="EJ116" s="474"/>
      <c r="EK116" s="474"/>
      <c r="EL116" s="474"/>
      <c r="EM116" s="474"/>
      <c r="EN116" s="474"/>
      <c r="EO116" s="472"/>
      <c r="EP116" s="473"/>
      <c r="EQ116" s="473"/>
      <c r="ER116" s="474"/>
      <c r="ES116" s="474"/>
      <c r="ET116" s="474"/>
      <c r="EU116" s="474"/>
      <c r="EV116" s="474"/>
      <c r="EW116" s="472"/>
      <c r="EX116" s="473"/>
      <c r="EY116" s="473"/>
      <c r="EZ116" s="474"/>
      <c r="FA116" s="474"/>
      <c r="FB116" s="474"/>
      <c r="FC116" s="474"/>
      <c r="FD116" s="474"/>
      <c r="FE116" s="472"/>
      <c r="FF116" s="473"/>
      <c r="FG116" s="473"/>
      <c r="FH116" s="474"/>
      <c r="FI116" s="474"/>
      <c r="FJ116" s="474"/>
      <c r="FK116" s="474"/>
      <c r="FL116" s="474"/>
      <c r="FM116" s="472"/>
      <c r="FN116" s="473"/>
      <c r="FO116" s="473"/>
      <c r="FP116" s="474"/>
      <c r="FQ116" s="474"/>
      <c r="FR116" s="474"/>
      <c r="FS116" s="474"/>
      <c r="FT116" s="474"/>
      <c r="FU116" s="472"/>
      <c r="FV116" s="473"/>
      <c r="FW116" s="473"/>
      <c r="FX116" s="474"/>
      <c r="FY116" s="474"/>
      <c r="FZ116" s="474"/>
      <c r="GA116" s="474"/>
      <c r="GB116" s="474"/>
      <c r="GC116" s="472"/>
      <c r="GD116" s="473"/>
      <c r="GE116" s="473"/>
      <c r="GF116" s="474"/>
      <c r="GG116" s="474"/>
      <c r="GH116" s="474"/>
      <c r="GI116" s="474"/>
      <c r="GJ116" s="474"/>
      <c r="GK116" s="472"/>
      <c r="GL116" s="473"/>
      <c r="GM116" s="473"/>
      <c r="GN116" s="474"/>
      <c r="GO116" s="474"/>
      <c r="GP116" s="474"/>
      <c r="GQ116" s="474"/>
      <c r="GR116" s="474"/>
      <c r="GS116" s="472"/>
      <c r="GT116" s="473"/>
      <c r="GU116" s="473"/>
      <c r="GV116" s="474"/>
      <c r="GW116" s="474"/>
      <c r="GX116" s="474"/>
      <c r="GY116" s="474"/>
      <c r="GZ116" s="474"/>
      <c r="HA116" s="472"/>
      <c r="HB116" s="473"/>
      <c r="HC116" s="473"/>
      <c r="HD116" s="474"/>
      <c r="HE116" s="474"/>
      <c r="HF116" s="474"/>
      <c r="HG116" s="474"/>
      <c r="HH116" s="474"/>
      <c r="HI116" s="472"/>
      <c r="HJ116" s="473"/>
      <c r="HK116" s="473"/>
      <c r="HL116" s="474"/>
      <c r="HM116" s="474"/>
      <c r="HN116" s="474"/>
      <c r="HO116" s="474"/>
      <c r="HP116" s="474"/>
      <c r="HQ116" s="472"/>
      <c r="HR116" s="473"/>
      <c r="HS116" s="473"/>
      <c r="HT116" s="474"/>
      <c r="HU116" s="474"/>
      <c r="HV116" s="474"/>
      <c r="HW116" s="474"/>
      <c r="HX116" s="474"/>
      <c r="HY116" s="472"/>
      <c r="HZ116" s="473"/>
      <c r="IA116" s="473"/>
      <c r="IB116" s="474"/>
      <c r="IC116" s="474"/>
      <c r="ID116" s="474"/>
      <c r="IE116" s="474"/>
      <c r="IF116" s="474"/>
      <c r="IG116" s="472"/>
      <c r="IH116" s="473"/>
      <c r="II116" s="473"/>
      <c r="IJ116" s="474"/>
      <c r="IK116" s="474"/>
      <c r="IL116" s="474"/>
      <c r="IM116" s="474"/>
      <c r="IN116" s="474"/>
      <c r="IO116" s="472"/>
      <c r="IP116" s="473"/>
      <c r="IQ116" s="473"/>
      <c r="IR116" s="474"/>
      <c r="IS116" s="474"/>
      <c r="IT116" s="474"/>
      <c r="IU116" s="474"/>
      <c r="IV116" s="474"/>
      <c r="IW116" s="472"/>
      <c r="IX116" s="473"/>
      <c r="IY116" s="473"/>
      <c r="IZ116" s="474"/>
      <c r="JA116" s="474"/>
      <c r="JB116" s="474"/>
      <c r="JC116" s="474"/>
      <c r="JD116" s="474"/>
      <c r="JE116" s="472"/>
      <c r="JF116" s="473"/>
      <c r="JG116" s="473"/>
      <c r="JH116" s="474"/>
      <c r="JI116" s="474"/>
      <c r="JJ116" s="474"/>
      <c r="JK116" s="474"/>
      <c r="JL116" s="474"/>
      <c r="JM116" s="472"/>
      <c r="JN116" s="473"/>
      <c r="JO116" s="473"/>
      <c r="JP116" s="474"/>
      <c r="JQ116" s="474"/>
      <c r="JR116" s="474"/>
      <c r="JS116" s="474"/>
      <c r="JT116" s="474"/>
      <c r="JU116" s="472"/>
      <c r="JV116" s="473"/>
      <c r="JW116" s="473"/>
      <c r="JX116" s="474"/>
      <c r="JY116" s="474"/>
      <c r="JZ116" s="474"/>
      <c r="KA116" s="474"/>
      <c r="KB116" s="474"/>
      <c r="KC116" s="472"/>
      <c r="KD116" s="473"/>
      <c r="KE116" s="473"/>
      <c r="KF116" s="474"/>
      <c r="KG116" s="474"/>
      <c r="KH116" s="474"/>
      <c r="KI116" s="474"/>
      <c r="KJ116" s="474"/>
      <c r="KK116" s="472"/>
      <c r="KL116" s="473"/>
      <c r="KM116" s="473"/>
      <c r="KN116" s="474"/>
      <c r="KO116" s="474"/>
      <c r="KP116" s="474"/>
      <c r="KQ116" s="474"/>
      <c r="KR116" s="474"/>
      <c r="KS116" s="472"/>
      <c r="KT116" s="473"/>
      <c r="KU116" s="473"/>
      <c r="KV116" s="474"/>
      <c r="KW116" s="474"/>
      <c r="KX116" s="474"/>
      <c r="KY116" s="474"/>
      <c r="KZ116" s="474"/>
      <c r="LA116" s="472"/>
      <c r="LB116" s="473"/>
      <c r="LC116" s="473"/>
      <c r="LD116" s="474"/>
      <c r="LE116" s="474"/>
      <c r="LF116" s="474"/>
      <c r="LG116" s="474"/>
      <c r="LH116" s="474"/>
      <c r="LI116" s="472"/>
      <c r="LJ116" s="473"/>
      <c r="LK116" s="473"/>
      <c r="LL116" s="474"/>
      <c r="LM116" s="474"/>
      <c r="LN116" s="474"/>
      <c r="LO116" s="474"/>
      <c r="LP116" s="474"/>
      <c r="LQ116" s="472"/>
      <c r="LR116" s="473"/>
      <c r="LS116" s="473"/>
      <c r="LT116" s="474"/>
      <c r="LU116" s="474"/>
      <c r="LV116" s="474"/>
      <c r="LW116" s="474"/>
      <c r="LX116" s="474"/>
      <c r="LY116" s="472"/>
      <c r="LZ116" s="473"/>
      <c r="MA116" s="473"/>
      <c r="MB116" s="474"/>
      <c r="MC116" s="474"/>
      <c r="MD116" s="474"/>
      <c r="ME116" s="474"/>
      <c r="MF116" s="474"/>
      <c r="MG116" s="472"/>
      <c r="MH116" s="473"/>
      <c r="MI116" s="473"/>
      <c r="MJ116" s="474"/>
      <c r="MK116" s="474"/>
      <c r="ML116" s="474"/>
      <c r="MM116" s="474"/>
      <c r="MN116" s="474"/>
      <c r="MO116" s="472"/>
      <c r="MP116" s="473"/>
      <c r="MQ116" s="473"/>
      <c r="MR116" s="474"/>
      <c r="MS116" s="474"/>
      <c r="MT116" s="474"/>
      <c r="MU116" s="474"/>
      <c r="MV116" s="474"/>
      <c r="MW116" s="472"/>
      <c r="MX116" s="473"/>
      <c r="MY116" s="473"/>
      <c r="MZ116" s="474"/>
      <c r="NA116" s="474"/>
      <c r="NB116" s="474"/>
      <c r="NC116" s="474"/>
      <c r="ND116" s="474"/>
      <c r="NE116" s="472"/>
      <c r="NF116" s="473"/>
      <c r="NG116" s="473"/>
      <c r="NH116" s="474"/>
      <c r="NI116" s="474"/>
      <c r="NJ116" s="474"/>
      <c r="NK116" s="474"/>
      <c r="NL116" s="474"/>
      <c r="NM116" s="472"/>
      <c r="NN116" s="473"/>
      <c r="NO116" s="473"/>
      <c r="NP116" s="474"/>
      <c r="NQ116" s="474"/>
      <c r="NR116" s="474"/>
      <c r="NS116" s="474"/>
      <c r="NT116" s="474"/>
      <c r="NU116" s="472"/>
      <c r="NV116" s="473"/>
      <c r="NW116" s="473"/>
      <c r="NX116" s="474"/>
      <c r="NY116" s="474"/>
      <c r="NZ116" s="474"/>
      <c r="OA116" s="474"/>
      <c r="OB116" s="474"/>
      <c r="OC116" s="472"/>
      <c r="OD116" s="473"/>
      <c r="OE116" s="473"/>
      <c r="OF116" s="474"/>
      <c r="OG116" s="474"/>
      <c r="OH116" s="474"/>
      <c r="OI116" s="474"/>
      <c r="OJ116" s="474"/>
      <c r="OK116" s="472"/>
      <c r="OL116" s="473"/>
      <c r="OM116" s="473"/>
      <c r="ON116" s="474"/>
      <c r="OO116" s="474"/>
      <c r="OP116" s="474"/>
      <c r="OQ116" s="474"/>
      <c r="OR116" s="474"/>
      <c r="OS116" s="472"/>
      <c r="OT116" s="473"/>
      <c r="OU116" s="473"/>
      <c r="OV116" s="474"/>
      <c r="OW116" s="474"/>
      <c r="OX116" s="474"/>
      <c r="OY116" s="474"/>
      <c r="OZ116" s="474"/>
      <c r="PA116" s="472"/>
      <c r="PB116" s="473"/>
      <c r="PC116" s="473"/>
      <c r="PD116" s="474"/>
      <c r="PE116" s="474"/>
      <c r="PF116" s="474"/>
      <c r="PG116" s="474"/>
      <c r="PH116" s="474"/>
      <c r="PI116" s="472"/>
      <c r="PJ116" s="473"/>
      <c r="PK116" s="473"/>
      <c r="PL116" s="474"/>
      <c r="PM116" s="474"/>
      <c r="PN116" s="474"/>
      <c r="PO116" s="474"/>
      <c r="PP116" s="474"/>
      <c r="PQ116" s="472"/>
      <c r="PR116" s="473"/>
      <c r="PS116" s="473"/>
      <c r="PT116" s="474"/>
      <c r="PU116" s="474"/>
      <c r="PV116" s="474"/>
      <c r="PW116" s="474"/>
      <c r="PX116" s="474"/>
      <c r="PY116" s="472"/>
      <c r="PZ116" s="473"/>
      <c r="QA116" s="473"/>
      <c r="QB116" s="474"/>
      <c r="QC116" s="474"/>
      <c r="QD116" s="474"/>
      <c r="QE116" s="474"/>
      <c r="QF116" s="474"/>
      <c r="QG116" s="472"/>
      <c r="QH116" s="473"/>
      <c r="QI116" s="473"/>
      <c r="QJ116" s="474"/>
      <c r="QK116" s="474"/>
      <c r="QL116" s="474"/>
      <c r="QM116" s="474"/>
      <c r="QN116" s="474"/>
      <c r="QO116" s="472"/>
      <c r="QP116" s="473"/>
      <c r="QQ116" s="473"/>
      <c r="QR116" s="474"/>
      <c r="QS116" s="474"/>
      <c r="QT116" s="474"/>
      <c r="QU116" s="474"/>
      <c r="QV116" s="474"/>
      <c r="QW116" s="472"/>
      <c r="QX116" s="473"/>
      <c r="QY116" s="473"/>
      <c r="QZ116" s="474"/>
      <c r="RA116" s="474"/>
      <c r="RB116" s="474"/>
      <c r="RC116" s="474"/>
      <c r="RD116" s="474"/>
      <c r="RE116" s="472"/>
      <c r="RF116" s="473"/>
      <c r="RG116" s="473"/>
      <c r="RH116" s="474"/>
      <c r="RI116" s="474"/>
      <c r="RJ116" s="474"/>
      <c r="RK116" s="474"/>
      <c r="RL116" s="474"/>
      <c r="RM116" s="472"/>
      <c r="RN116" s="473"/>
      <c r="RO116" s="473"/>
      <c r="RP116" s="474"/>
      <c r="RQ116" s="474"/>
      <c r="RR116" s="474"/>
      <c r="RS116" s="474"/>
      <c r="RT116" s="474"/>
      <c r="RU116" s="472"/>
      <c r="RV116" s="473"/>
      <c r="RW116" s="473"/>
      <c r="RX116" s="474"/>
      <c r="RY116" s="474"/>
      <c r="RZ116" s="474"/>
      <c r="SA116" s="474"/>
      <c r="SB116" s="474"/>
      <c r="SC116" s="472"/>
      <c r="SD116" s="473"/>
      <c r="SE116" s="473"/>
      <c r="SF116" s="474"/>
      <c r="SG116" s="474"/>
      <c r="SH116" s="474"/>
      <c r="SI116" s="474"/>
      <c r="SJ116" s="474"/>
      <c r="SK116" s="472"/>
      <c r="SL116" s="473"/>
      <c r="SM116" s="473"/>
      <c r="SN116" s="474"/>
      <c r="SO116" s="474"/>
      <c r="SP116" s="474"/>
      <c r="SQ116" s="474"/>
      <c r="SR116" s="474"/>
      <c r="SS116" s="472"/>
      <c r="ST116" s="473"/>
      <c r="SU116" s="473"/>
      <c r="SV116" s="474"/>
      <c r="SW116" s="474"/>
      <c r="SX116" s="474"/>
      <c r="SY116" s="474"/>
      <c r="SZ116" s="474"/>
      <c r="TA116" s="472"/>
      <c r="TB116" s="473"/>
      <c r="TC116" s="473"/>
      <c r="TD116" s="474"/>
      <c r="TE116" s="474"/>
      <c r="TF116" s="474"/>
      <c r="TG116" s="474"/>
      <c r="TH116" s="474"/>
      <c r="TI116" s="472"/>
      <c r="TJ116" s="473"/>
      <c r="TK116" s="473"/>
      <c r="TL116" s="474"/>
      <c r="TM116" s="474"/>
      <c r="TN116" s="474"/>
      <c r="TO116" s="474"/>
      <c r="TP116" s="474"/>
      <c r="TQ116" s="472"/>
      <c r="TR116" s="473"/>
      <c r="TS116" s="473"/>
      <c r="TT116" s="474"/>
      <c r="TU116" s="474"/>
      <c r="TV116" s="474"/>
      <c r="TW116" s="474"/>
      <c r="TX116" s="474"/>
      <c r="TY116" s="472"/>
      <c r="TZ116" s="473"/>
      <c r="UA116" s="473"/>
      <c r="UB116" s="474"/>
      <c r="UC116" s="474"/>
      <c r="UD116" s="474"/>
      <c r="UE116" s="474"/>
      <c r="UF116" s="474"/>
      <c r="UG116" s="472"/>
      <c r="UH116" s="473"/>
      <c r="UI116" s="473"/>
      <c r="UJ116" s="474"/>
      <c r="UK116" s="474"/>
      <c r="UL116" s="474"/>
      <c r="UM116" s="474"/>
      <c r="UN116" s="474"/>
      <c r="UO116" s="472"/>
      <c r="UP116" s="473"/>
      <c r="UQ116" s="473"/>
      <c r="UR116" s="474"/>
      <c r="US116" s="474"/>
      <c r="UT116" s="474"/>
      <c r="UU116" s="474"/>
      <c r="UV116" s="474"/>
      <c r="UW116" s="472"/>
      <c r="UX116" s="473"/>
      <c r="UY116" s="473"/>
      <c r="UZ116" s="474"/>
      <c r="VA116" s="474"/>
      <c r="VB116" s="474"/>
      <c r="VC116" s="474"/>
      <c r="VD116" s="474"/>
      <c r="VE116" s="472"/>
      <c r="VF116" s="473"/>
      <c r="VG116" s="473"/>
      <c r="VH116" s="474"/>
      <c r="VI116" s="474"/>
      <c r="VJ116" s="474"/>
      <c r="VK116" s="474"/>
      <c r="VL116" s="474"/>
      <c r="VM116" s="472"/>
      <c r="VN116" s="473"/>
      <c r="VO116" s="473"/>
      <c r="VP116" s="474"/>
      <c r="VQ116" s="474"/>
      <c r="VR116" s="474"/>
      <c r="VS116" s="474"/>
      <c r="VT116" s="474"/>
      <c r="VU116" s="472"/>
      <c r="VV116" s="473"/>
      <c r="VW116" s="473"/>
      <c r="VX116" s="474"/>
      <c r="VY116" s="474"/>
      <c r="VZ116" s="474"/>
      <c r="WA116" s="474"/>
      <c r="WB116" s="474"/>
      <c r="WC116" s="472"/>
      <c r="WD116" s="473"/>
      <c r="WE116" s="473"/>
      <c r="WF116" s="474"/>
      <c r="WG116" s="474"/>
      <c r="WH116" s="474"/>
      <c r="WI116" s="474"/>
      <c r="WJ116" s="474"/>
      <c r="WK116" s="472"/>
      <c r="WL116" s="473"/>
      <c r="WM116" s="473"/>
      <c r="WN116" s="474"/>
      <c r="WO116" s="474"/>
      <c r="WP116" s="474"/>
      <c r="WQ116" s="474"/>
      <c r="WR116" s="474"/>
      <c r="WS116" s="472"/>
      <c r="WT116" s="473"/>
      <c r="WU116" s="473"/>
      <c r="WV116" s="474"/>
      <c r="WW116" s="474"/>
      <c r="WX116" s="474"/>
      <c r="WY116" s="474"/>
      <c r="WZ116" s="474"/>
      <c r="XA116" s="472"/>
      <c r="XB116" s="473"/>
      <c r="XC116" s="473"/>
      <c r="XD116" s="474"/>
      <c r="XE116" s="474"/>
      <c r="XF116" s="474"/>
      <c r="XG116" s="474"/>
      <c r="XH116" s="474"/>
      <c r="XI116" s="472"/>
      <c r="XJ116" s="473"/>
      <c r="XK116" s="473"/>
      <c r="XL116" s="474"/>
      <c r="XM116" s="474"/>
      <c r="XN116" s="474"/>
      <c r="XO116" s="474"/>
      <c r="XP116" s="474"/>
      <c r="XQ116" s="472"/>
      <c r="XR116" s="473"/>
      <c r="XS116" s="473"/>
      <c r="XT116" s="474"/>
      <c r="XU116" s="474"/>
      <c r="XV116" s="474"/>
      <c r="XW116" s="474"/>
      <c r="XX116" s="474"/>
      <c r="XY116" s="472"/>
      <c r="XZ116" s="473"/>
      <c r="YA116" s="473"/>
      <c r="YB116" s="474"/>
      <c r="YC116" s="474"/>
      <c r="YD116" s="474"/>
      <c r="YE116" s="474"/>
      <c r="YF116" s="474"/>
      <c r="YG116" s="472"/>
      <c r="YH116" s="473"/>
      <c r="YI116" s="473"/>
      <c r="YJ116" s="474"/>
      <c r="YK116" s="474"/>
      <c r="YL116" s="474"/>
      <c r="YM116" s="474"/>
      <c r="YN116" s="474"/>
      <c r="YO116" s="472"/>
      <c r="YP116" s="473"/>
      <c r="YQ116" s="473"/>
      <c r="YR116" s="474"/>
      <c r="YS116" s="474"/>
      <c r="YT116" s="474"/>
      <c r="YU116" s="474"/>
      <c r="YV116" s="474"/>
      <c r="YW116" s="472"/>
      <c r="YX116" s="473"/>
      <c r="YY116" s="473"/>
      <c r="YZ116" s="474"/>
      <c r="ZA116" s="474"/>
      <c r="ZB116" s="474"/>
      <c r="ZC116" s="474"/>
      <c r="ZD116" s="474"/>
      <c r="ZE116" s="472"/>
      <c r="ZF116" s="473"/>
      <c r="ZG116" s="473"/>
      <c r="ZH116" s="474"/>
      <c r="ZI116" s="474"/>
      <c r="ZJ116" s="474"/>
      <c r="ZK116" s="474"/>
      <c r="ZL116" s="474"/>
      <c r="ZM116" s="472"/>
      <c r="ZN116" s="473"/>
      <c r="ZO116" s="473"/>
      <c r="ZP116" s="474"/>
      <c r="ZQ116" s="474"/>
      <c r="ZR116" s="474"/>
      <c r="ZS116" s="474"/>
      <c r="ZT116" s="474"/>
      <c r="ZU116" s="472"/>
      <c r="ZV116" s="473"/>
      <c r="ZW116" s="473"/>
      <c r="ZX116" s="474"/>
      <c r="ZY116" s="474"/>
      <c r="ZZ116" s="474"/>
      <c r="AAA116" s="474"/>
      <c r="AAB116" s="474"/>
      <c r="AAC116" s="472"/>
      <c r="AAD116" s="473"/>
      <c r="AAE116" s="473"/>
      <c r="AAF116" s="474"/>
      <c r="AAG116" s="474"/>
      <c r="AAH116" s="474"/>
      <c r="AAI116" s="474"/>
      <c r="AAJ116" s="474"/>
      <c r="AAK116" s="472"/>
      <c r="AAL116" s="473"/>
      <c r="AAM116" s="473"/>
      <c r="AAN116" s="474"/>
      <c r="AAO116" s="474"/>
      <c r="AAP116" s="474"/>
      <c r="AAQ116" s="474"/>
      <c r="AAR116" s="474"/>
      <c r="AAS116" s="472"/>
      <c r="AAT116" s="473"/>
      <c r="AAU116" s="473"/>
      <c r="AAV116" s="474"/>
      <c r="AAW116" s="474"/>
      <c r="AAX116" s="474"/>
      <c r="AAY116" s="474"/>
      <c r="AAZ116" s="474"/>
      <c r="ABA116" s="472"/>
      <c r="ABB116" s="473"/>
      <c r="ABC116" s="473"/>
      <c r="ABD116" s="474"/>
      <c r="ABE116" s="474"/>
      <c r="ABF116" s="474"/>
      <c r="ABG116" s="474"/>
      <c r="ABH116" s="474"/>
      <c r="ABI116" s="472"/>
      <c r="ABJ116" s="473"/>
      <c r="ABK116" s="473"/>
      <c r="ABL116" s="474"/>
      <c r="ABM116" s="474"/>
      <c r="ABN116" s="474"/>
      <c r="ABO116" s="474"/>
      <c r="ABP116" s="474"/>
      <c r="ABQ116" s="472"/>
      <c r="ABR116" s="473"/>
      <c r="ABS116" s="473"/>
      <c r="ABT116" s="474"/>
      <c r="ABU116" s="474"/>
      <c r="ABV116" s="474"/>
      <c r="ABW116" s="474"/>
      <c r="ABX116" s="474"/>
      <c r="ABY116" s="472"/>
      <c r="ABZ116" s="473"/>
      <c r="ACA116" s="473"/>
      <c r="ACB116" s="474"/>
      <c r="ACC116" s="474"/>
      <c r="ACD116" s="474"/>
      <c r="ACE116" s="474"/>
      <c r="ACF116" s="474"/>
      <c r="ACG116" s="472"/>
      <c r="ACH116" s="473"/>
      <c r="ACI116" s="473"/>
      <c r="ACJ116" s="474"/>
      <c r="ACK116" s="474"/>
      <c r="ACL116" s="474"/>
      <c r="ACM116" s="474"/>
      <c r="ACN116" s="474"/>
      <c r="ACO116" s="472"/>
      <c r="ACP116" s="473"/>
      <c r="ACQ116" s="473"/>
      <c r="ACR116" s="474"/>
      <c r="ACS116" s="474"/>
      <c r="ACT116" s="474"/>
      <c r="ACU116" s="474"/>
      <c r="ACV116" s="474"/>
      <c r="ACW116" s="472"/>
      <c r="ACX116" s="473"/>
      <c r="ACY116" s="473"/>
      <c r="ACZ116" s="474"/>
      <c r="ADA116" s="474"/>
      <c r="ADB116" s="474"/>
      <c r="ADC116" s="474"/>
      <c r="ADD116" s="474"/>
      <c r="ADE116" s="472"/>
      <c r="ADF116" s="473"/>
      <c r="ADG116" s="473"/>
      <c r="ADH116" s="474"/>
      <c r="ADI116" s="474"/>
      <c r="ADJ116" s="474"/>
      <c r="ADK116" s="474"/>
      <c r="ADL116" s="474"/>
      <c r="ADM116" s="472"/>
      <c r="ADN116" s="473"/>
      <c r="ADO116" s="473"/>
      <c r="ADP116" s="474"/>
      <c r="ADQ116" s="474"/>
      <c r="ADR116" s="474"/>
      <c r="ADS116" s="474"/>
      <c r="ADT116" s="474"/>
      <c r="ADU116" s="472"/>
      <c r="ADV116" s="473"/>
      <c r="ADW116" s="473"/>
      <c r="ADX116" s="474"/>
      <c r="ADY116" s="474"/>
      <c r="ADZ116" s="474"/>
      <c r="AEA116" s="474"/>
      <c r="AEB116" s="474"/>
      <c r="AEC116" s="472"/>
      <c r="AED116" s="473"/>
      <c r="AEE116" s="473"/>
      <c r="AEF116" s="474"/>
      <c r="AEG116" s="474"/>
      <c r="AEH116" s="474"/>
      <c r="AEI116" s="474"/>
      <c r="AEJ116" s="474"/>
      <c r="AEK116" s="472"/>
      <c r="AEL116" s="473"/>
      <c r="AEM116" s="473"/>
      <c r="AEN116" s="474"/>
      <c r="AEO116" s="474"/>
      <c r="AEP116" s="474"/>
      <c r="AEQ116" s="474"/>
      <c r="AER116" s="474"/>
      <c r="AES116" s="472"/>
      <c r="AET116" s="473"/>
      <c r="AEU116" s="473"/>
      <c r="AEV116" s="474"/>
      <c r="AEW116" s="474"/>
      <c r="AEX116" s="474"/>
      <c r="AEY116" s="474"/>
      <c r="AEZ116" s="474"/>
      <c r="AFA116" s="472"/>
      <c r="AFB116" s="473"/>
      <c r="AFC116" s="473"/>
      <c r="AFD116" s="474"/>
      <c r="AFE116" s="474"/>
      <c r="AFF116" s="474"/>
      <c r="AFG116" s="474"/>
      <c r="AFH116" s="474"/>
      <c r="AFI116" s="472"/>
      <c r="AFJ116" s="473"/>
      <c r="AFK116" s="473"/>
      <c r="AFL116" s="474"/>
      <c r="AFM116" s="474"/>
      <c r="AFN116" s="474"/>
      <c r="AFO116" s="474"/>
      <c r="AFP116" s="474"/>
      <c r="AFQ116" s="472"/>
      <c r="AFR116" s="473"/>
      <c r="AFS116" s="473"/>
      <c r="AFT116" s="474"/>
      <c r="AFU116" s="474"/>
      <c r="AFV116" s="474"/>
      <c r="AFW116" s="474"/>
      <c r="AFX116" s="474"/>
      <c r="AFY116" s="472"/>
      <c r="AFZ116" s="473"/>
      <c r="AGA116" s="473"/>
      <c r="AGB116" s="474"/>
      <c r="AGC116" s="474"/>
      <c r="AGD116" s="474"/>
      <c r="AGE116" s="474"/>
      <c r="AGF116" s="474"/>
      <c r="AGG116" s="472"/>
      <c r="AGH116" s="473"/>
      <c r="AGI116" s="473"/>
      <c r="AGJ116" s="474"/>
      <c r="AGK116" s="474"/>
      <c r="AGL116" s="474"/>
      <c r="AGM116" s="474"/>
      <c r="AGN116" s="474"/>
      <c r="AGO116" s="472"/>
      <c r="AGP116" s="473"/>
      <c r="AGQ116" s="473"/>
      <c r="AGR116" s="474"/>
      <c r="AGS116" s="474"/>
      <c r="AGT116" s="474"/>
      <c r="AGU116" s="474"/>
      <c r="AGV116" s="474"/>
      <c r="AGW116" s="472"/>
      <c r="AGX116" s="473"/>
      <c r="AGY116" s="473"/>
      <c r="AGZ116" s="474"/>
      <c r="AHA116" s="474"/>
      <c r="AHB116" s="474"/>
      <c r="AHC116" s="474"/>
      <c r="AHD116" s="474"/>
      <c r="AHE116" s="472"/>
      <c r="AHF116" s="473"/>
      <c r="AHG116" s="473"/>
      <c r="AHH116" s="474"/>
      <c r="AHI116" s="474"/>
      <c r="AHJ116" s="474"/>
      <c r="AHK116" s="474"/>
      <c r="AHL116" s="474"/>
      <c r="AHM116" s="472"/>
      <c r="AHN116" s="473"/>
      <c r="AHO116" s="473"/>
      <c r="AHP116" s="474"/>
      <c r="AHQ116" s="474"/>
      <c r="AHR116" s="474"/>
      <c r="AHS116" s="474"/>
      <c r="AHT116" s="474"/>
      <c r="AHU116" s="472"/>
      <c r="AHV116" s="473"/>
      <c r="AHW116" s="473"/>
      <c r="AHX116" s="474"/>
      <c r="AHY116" s="474"/>
      <c r="AHZ116" s="474"/>
      <c r="AIA116" s="474"/>
      <c r="AIB116" s="474"/>
      <c r="AIC116" s="472"/>
      <c r="AID116" s="473"/>
      <c r="AIE116" s="473"/>
      <c r="AIF116" s="474"/>
      <c r="AIG116" s="474"/>
      <c r="AIH116" s="474"/>
      <c r="AII116" s="474"/>
      <c r="AIJ116" s="474"/>
      <c r="AIK116" s="472"/>
      <c r="AIL116" s="473"/>
      <c r="AIM116" s="473"/>
      <c r="AIN116" s="474"/>
      <c r="AIO116" s="474"/>
      <c r="AIP116" s="474"/>
      <c r="AIQ116" s="474"/>
      <c r="AIR116" s="474"/>
      <c r="AIS116" s="472"/>
      <c r="AIT116" s="473"/>
      <c r="AIU116" s="473"/>
      <c r="AIV116" s="474"/>
      <c r="AIW116" s="474"/>
      <c r="AIX116" s="474"/>
      <c r="AIY116" s="474"/>
      <c r="AIZ116" s="474"/>
      <c r="AJA116" s="472"/>
      <c r="AJB116" s="473"/>
      <c r="AJC116" s="473"/>
      <c r="AJD116" s="474"/>
      <c r="AJE116" s="474"/>
      <c r="AJF116" s="474"/>
      <c r="AJG116" s="474"/>
      <c r="AJH116" s="474"/>
      <c r="AJI116" s="472"/>
      <c r="AJJ116" s="473"/>
      <c r="AJK116" s="473"/>
      <c r="AJL116" s="474"/>
      <c r="AJM116" s="474"/>
      <c r="AJN116" s="474"/>
      <c r="AJO116" s="474"/>
      <c r="AJP116" s="474"/>
      <c r="AJQ116" s="472"/>
      <c r="AJR116" s="473"/>
      <c r="AJS116" s="473"/>
      <c r="AJT116" s="474"/>
      <c r="AJU116" s="474"/>
      <c r="AJV116" s="474"/>
      <c r="AJW116" s="474"/>
      <c r="AJX116" s="474"/>
      <c r="AJY116" s="472"/>
      <c r="AJZ116" s="473"/>
      <c r="AKA116" s="473"/>
      <c r="AKB116" s="474"/>
      <c r="AKC116" s="474"/>
      <c r="AKD116" s="474"/>
      <c r="AKE116" s="474"/>
      <c r="AKF116" s="474"/>
      <c r="AKG116" s="472"/>
      <c r="AKH116" s="473"/>
      <c r="AKI116" s="473"/>
      <c r="AKJ116" s="474"/>
      <c r="AKK116" s="474"/>
      <c r="AKL116" s="474"/>
      <c r="AKM116" s="474"/>
      <c r="AKN116" s="474"/>
      <c r="AKO116" s="472"/>
      <c r="AKP116" s="473"/>
      <c r="AKQ116" s="473"/>
      <c r="AKR116" s="474"/>
      <c r="AKS116" s="474"/>
      <c r="AKT116" s="474"/>
      <c r="AKU116" s="474"/>
      <c r="AKV116" s="474"/>
      <c r="AKW116" s="472"/>
      <c r="AKX116" s="473"/>
      <c r="AKY116" s="473"/>
      <c r="AKZ116" s="474"/>
      <c r="ALA116" s="474"/>
      <c r="ALB116" s="474"/>
      <c r="ALC116" s="474"/>
      <c r="ALD116" s="474"/>
      <c r="ALE116" s="472"/>
      <c r="ALF116" s="473"/>
      <c r="ALG116" s="473"/>
      <c r="ALH116" s="474"/>
      <c r="ALI116" s="474"/>
      <c r="ALJ116" s="474"/>
      <c r="ALK116" s="474"/>
      <c r="ALL116" s="474"/>
      <c r="ALM116" s="472"/>
      <c r="ALN116" s="473"/>
      <c r="ALO116" s="473"/>
      <c r="ALP116" s="474"/>
      <c r="ALQ116" s="474"/>
      <c r="ALR116" s="474"/>
      <c r="ALS116" s="474"/>
      <c r="ALT116" s="474"/>
      <c r="ALU116" s="472"/>
      <c r="ALV116" s="473"/>
      <c r="ALW116" s="473"/>
      <c r="ALX116" s="474"/>
      <c r="ALY116" s="474"/>
      <c r="ALZ116" s="474"/>
      <c r="AMA116" s="474"/>
      <c r="AMB116" s="474"/>
      <c r="AMC116" s="472"/>
      <c r="AMD116" s="473"/>
      <c r="AME116" s="473"/>
      <c r="AMF116" s="474"/>
      <c r="AMG116" s="474"/>
      <c r="AMH116" s="474"/>
      <c r="AMI116" s="474"/>
      <c r="AMJ116" s="474"/>
      <c r="AMK116" s="472"/>
      <c r="AML116" s="473"/>
      <c r="AMM116" s="473"/>
      <c r="AMN116" s="474"/>
      <c r="AMO116" s="474"/>
      <c r="AMP116" s="474"/>
      <c r="AMQ116" s="474"/>
      <c r="AMR116" s="474"/>
      <c r="AMS116" s="472"/>
      <c r="AMT116" s="473"/>
      <c r="AMU116" s="473"/>
      <c r="AMV116" s="474"/>
      <c r="AMW116" s="474"/>
      <c r="AMX116" s="474"/>
      <c r="AMY116" s="474"/>
      <c r="AMZ116" s="474"/>
      <c r="ANA116" s="472"/>
      <c r="ANB116" s="473"/>
      <c r="ANC116" s="473"/>
      <c r="AND116" s="474"/>
      <c r="ANE116" s="474"/>
      <c r="ANF116" s="474"/>
      <c r="ANG116" s="474"/>
      <c r="ANH116" s="474"/>
      <c r="ANI116" s="472"/>
      <c r="ANJ116" s="473"/>
      <c r="ANK116" s="473"/>
      <c r="ANL116" s="474"/>
      <c r="ANM116" s="474"/>
      <c r="ANN116" s="474"/>
      <c r="ANO116" s="474"/>
      <c r="ANP116" s="474"/>
      <c r="ANQ116" s="472"/>
      <c r="ANR116" s="473"/>
      <c r="ANS116" s="473"/>
      <c r="ANT116" s="474"/>
      <c r="ANU116" s="474"/>
      <c r="ANV116" s="474"/>
      <c r="ANW116" s="474"/>
      <c r="ANX116" s="474"/>
      <c r="ANY116" s="472"/>
      <c r="ANZ116" s="473"/>
      <c r="AOA116" s="473"/>
      <c r="AOB116" s="474"/>
      <c r="AOC116" s="474"/>
      <c r="AOD116" s="474"/>
      <c r="AOE116" s="474"/>
      <c r="AOF116" s="474"/>
      <c r="AOG116" s="472"/>
      <c r="AOH116" s="473"/>
      <c r="AOI116" s="473"/>
      <c r="AOJ116" s="474"/>
      <c r="AOK116" s="474"/>
      <c r="AOL116" s="474"/>
      <c r="AOM116" s="474"/>
      <c r="AON116" s="474"/>
      <c r="AOO116" s="472"/>
      <c r="AOP116" s="473"/>
      <c r="AOQ116" s="473"/>
      <c r="AOR116" s="474"/>
      <c r="AOS116" s="474"/>
      <c r="AOT116" s="474"/>
      <c r="AOU116" s="474"/>
      <c r="AOV116" s="474"/>
      <c r="AOW116" s="472"/>
      <c r="AOX116" s="473"/>
      <c r="AOY116" s="473"/>
      <c r="AOZ116" s="474"/>
      <c r="APA116" s="474"/>
      <c r="APB116" s="474"/>
      <c r="APC116" s="474"/>
      <c r="APD116" s="474"/>
      <c r="APE116" s="472"/>
      <c r="APF116" s="473"/>
      <c r="APG116" s="473"/>
      <c r="APH116" s="474"/>
      <c r="API116" s="474"/>
      <c r="APJ116" s="474"/>
      <c r="APK116" s="474"/>
      <c r="APL116" s="474"/>
      <c r="APM116" s="472"/>
      <c r="APN116" s="473"/>
      <c r="APO116" s="473"/>
      <c r="APP116" s="474"/>
      <c r="APQ116" s="474"/>
      <c r="APR116" s="474"/>
      <c r="APS116" s="474"/>
      <c r="APT116" s="474"/>
      <c r="APU116" s="472"/>
      <c r="APV116" s="473"/>
      <c r="APW116" s="473"/>
      <c r="APX116" s="474"/>
      <c r="APY116" s="474"/>
      <c r="APZ116" s="474"/>
      <c r="AQA116" s="474"/>
      <c r="AQB116" s="474"/>
      <c r="AQC116" s="472"/>
      <c r="AQD116" s="473"/>
      <c r="AQE116" s="473"/>
      <c r="AQF116" s="474"/>
      <c r="AQG116" s="474"/>
      <c r="AQH116" s="474"/>
      <c r="AQI116" s="474"/>
      <c r="AQJ116" s="474"/>
      <c r="AQK116" s="472"/>
      <c r="AQL116" s="473"/>
      <c r="AQM116" s="473"/>
      <c r="AQN116" s="474"/>
      <c r="AQO116" s="474"/>
      <c r="AQP116" s="474"/>
      <c r="AQQ116" s="474"/>
      <c r="AQR116" s="474"/>
      <c r="AQS116" s="472"/>
      <c r="AQT116" s="473"/>
      <c r="AQU116" s="473"/>
      <c r="AQV116" s="474"/>
      <c r="AQW116" s="474"/>
      <c r="AQX116" s="474"/>
      <c r="AQY116" s="474"/>
      <c r="AQZ116" s="474"/>
      <c r="ARA116" s="472"/>
      <c r="ARB116" s="473"/>
      <c r="ARC116" s="473"/>
      <c r="ARD116" s="474"/>
      <c r="ARE116" s="474"/>
      <c r="ARF116" s="474"/>
      <c r="ARG116" s="474"/>
      <c r="ARH116" s="474"/>
      <c r="ARI116" s="472"/>
      <c r="ARJ116" s="473"/>
      <c r="ARK116" s="473"/>
      <c r="ARL116" s="474"/>
      <c r="ARM116" s="474"/>
      <c r="ARN116" s="474"/>
      <c r="ARO116" s="474"/>
      <c r="ARP116" s="474"/>
      <c r="ARQ116" s="472"/>
      <c r="ARR116" s="473"/>
      <c r="ARS116" s="473"/>
      <c r="ART116" s="474"/>
      <c r="ARU116" s="474"/>
      <c r="ARV116" s="474"/>
      <c r="ARW116" s="474"/>
      <c r="ARX116" s="474"/>
      <c r="ARY116" s="472"/>
      <c r="ARZ116" s="473"/>
      <c r="ASA116" s="473"/>
      <c r="ASB116" s="474"/>
      <c r="ASC116" s="474"/>
      <c r="ASD116" s="474"/>
      <c r="ASE116" s="474"/>
      <c r="ASF116" s="474"/>
      <c r="ASG116" s="472"/>
      <c r="ASH116" s="473"/>
      <c r="ASI116" s="473"/>
      <c r="ASJ116" s="474"/>
      <c r="ASK116" s="474"/>
      <c r="ASL116" s="474"/>
      <c r="ASM116" s="474"/>
      <c r="ASN116" s="474"/>
      <c r="ASO116" s="472"/>
      <c r="ASP116" s="473"/>
      <c r="ASQ116" s="473"/>
      <c r="ASR116" s="474"/>
      <c r="ASS116" s="474"/>
      <c r="AST116" s="474"/>
      <c r="ASU116" s="474"/>
      <c r="ASV116" s="474"/>
      <c r="ASW116" s="472"/>
      <c r="ASX116" s="473"/>
      <c r="ASY116" s="473"/>
      <c r="ASZ116" s="474"/>
      <c r="ATA116" s="474"/>
      <c r="ATB116" s="474"/>
      <c r="ATC116" s="474"/>
      <c r="ATD116" s="474"/>
      <c r="ATE116" s="472"/>
      <c r="ATF116" s="473"/>
      <c r="ATG116" s="473"/>
      <c r="ATH116" s="474"/>
      <c r="ATI116" s="474"/>
      <c r="ATJ116" s="474"/>
      <c r="ATK116" s="474"/>
      <c r="ATL116" s="474"/>
      <c r="ATM116" s="472"/>
      <c r="ATN116" s="473"/>
      <c r="ATO116" s="473"/>
      <c r="ATP116" s="474"/>
      <c r="ATQ116" s="474"/>
      <c r="ATR116" s="474"/>
      <c r="ATS116" s="474"/>
      <c r="ATT116" s="474"/>
      <c r="ATU116" s="472"/>
      <c r="ATV116" s="473"/>
      <c r="ATW116" s="473"/>
      <c r="ATX116" s="474"/>
      <c r="ATY116" s="474"/>
      <c r="ATZ116" s="474"/>
      <c r="AUA116" s="474"/>
      <c r="AUB116" s="474"/>
      <c r="AUC116" s="472"/>
      <c r="AUD116" s="473"/>
      <c r="AUE116" s="473"/>
      <c r="AUF116" s="474"/>
      <c r="AUG116" s="474"/>
      <c r="AUH116" s="474"/>
      <c r="AUI116" s="474"/>
      <c r="AUJ116" s="474"/>
      <c r="AUK116" s="472"/>
      <c r="AUL116" s="473"/>
      <c r="AUM116" s="473"/>
      <c r="AUN116" s="474"/>
      <c r="AUO116" s="474"/>
      <c r="AUP116" s="474"/>
      <c r="AUQ116" s="474"/>
      <c r="AUR116" s="474"/>
      <c r="AUS116" s="472"/>
      <c r="AUT116" s="473"/>
      <c r="AUU116" s="473"/>
      <c r="AUV116" s="474"/>
      <c r="AUW116" s="474"/>
      <c r="AUX116" s="474"/>
      <c r="AUY116" s="474"/>
      <c r="AUZ116" s="474"/>
      <c r="AVA116" s="472"/>
      <c r="AVB116" s="473"/>
      <c r="AVC116" s="473"/>
      <c r="AVD116" s="474"/>
      <c r="AVE116" s="474"/>
      <c r="AVF116" s="474"/>
      <c r="AVG116" s="474"/>
      <c r="AVH116" s="474"/>
      <c r="AVI116" s="472"/>
      <c r="AVJ116" s="473"/>
      <c r="AVK116" s="473"/>
      <c r="AVL116" s="474"/>
      <c r="AVM116" s="474"/>
      <c r="AVN116" s="474"/>
      <c r="AVO116" s="474"/>
      <c r="AVP116" s="474"/>
      <c r="AVQ116" s="472"/>
      <c r="AVR116" s="473"/>
      <c r="AVS116" s="473"/>
      <c r="AVT116" s="474"/>
      <c r="AVU116" s="474"/>
      <c r="AVV116" s="474"/>
      <c r="AVW116" s="474"/>
      <c r="AVX116" s="474"/>
      <c r="AVY116" s="472"/>
      <c r="AVZ116" s="473"/>
      <c r="AWA116" s="473"/>
      <c r="AWB116" s="474"/>
      <c r="AWC116" s="474"/>
      <c r="AWD116" s="474"/>
      <c r="AWE116" s="474"/>
      <c r="AWF116" s="474"/>
      <c r="AWG116" s="472"/>
      <c r="AWH116" s="473"/>
      <c r="AWI116" s="473"/>
      <c r="AWJ116" s="474"/>
      <c r="AWK116" s="474"/>
      <c r="AWL116" s="474"/>
      <c r="AWM116" s="474"/>
      <c r="AWN116" s="474"/>
      <c r="AWO116" s="472"/>
      <c r="AWP116" s="473"/>
      <c r="AWQ116" s="473"/>
      <c r="AWR116" s="474"/>
      <c r="AWS116" s="474"/>
      <c r="AWT116" s="474"/>
      <c r="AWU116" s="474"/>
      <c r="AWV116" s="474"/>
      <c r="AWW116" s="472"/>
      <c r="AWX116" s="473"/>
      <c r="AWY116" s="473"/>
      <c r="AWZ116" s="474"/>
      <c r="AXA116" s="474"/>
      <c r="AXB116" s="474"/>
      <c r="AXC116" s="474"/>
      <c r="AXD116" s="474"/>
      <c r="AXE116" s="472"/>
      <c r="AXF116" s="473"/>
      <c r="AXG116" s="473"/>
      <c r="AXH116" s="474"/>
      <c r="AXI116" s="474"/>
      <c r="AXJ116" s="474"/>
      <c r="AXK116" s="474"/>
      <c r="AXL116" s="474"/>
      <c r="AXM116" s="472"/>
      <c r="AXN116" s="473"/>
      <c r="AXO116" s="473"/>
      <c r="AXP116" s="474"/>
      <c r="AXQ116" s="474"/>
      <c r="AXR116" s="474"/>
      <c r="AXS116" s="474"/>
      <c r="AXT116" s="474"/>
      <c r="AXU116" s="472"/>
      <c r="AXV116" s="473"/>
      <c r="AXW116" s="473"/>
      <c r="AXX116" s="474"/>
      <c r="AXY116" s="474"/>
      <c r="AXZ116" s="474"/>
      <c r="AYA116" s="474"/>
      <c r="AYB116" s="474"/>
      <c r="AYC116" s="472"/>
      <c r="AYD116" s="473"/>
      <c r="AYE116" s="473"/>
      <c r="AYF116" s="474"/>
      <c r="AYG116" s="474"/>
      <c r="AYH116" s="474"/>
      <c r="AYI116" s="474"/>
      <c r="AYJ116" s="474"/>
      <c r="AYK116" s="472"/>
      <c r="AYL116" s="473"/>
      <c r="AYM116" s="473"/>
      <c r="AYN116" s="474"/>
      <c r="AYO116" s="474"/>
      <c r="AYP116" s="474"/>
      <c r="AYQ116" s="474"/>
      <c r="AYR116" s="474"/>
      <c r="AYS116" s="472"/>
      <c r="AYT116" s="473"/>
      <c r="AYU116" s="473"/>
      <c r="AYV116" s="474"/>
      <c r="AYW116" s="474"/>
      <c r="AYX116" s="474"/>
      <c r="AYY116" s="474"/>
      <c r="AYZ116" s="474"/>
      <c r="AZA116" s="472"/>
      <c r="AZB116" s="473"/>
      <c r="AZC116" s="473"/>
      <c r="AZD116" s="474"/>
      <c r="AZE116" s="474"/>
      <c r="AZF116" s="474"/>
      <c r="AZG116" s="474"/>
      <c r="AZH116" s="474"/>
      <c r="AZI116" s="472"/>
      <c r="AZJ116" s="473"/>
      <c r="AZK116" s="473"/>
      <c r="AZL116" s="474"/>
      <c r="AZM116" s="474"/>
      <c r="AZN116" s="474"/>
      <c r="AZO116" s="474"/>
      <c r="AZP116" s="474"/>
      <c r="AZQ116" s="472"/>
      <c r="AZR116" s="473"/>
      <c r="AZS116" s="473"/>
      <c r="AZT116" s="474"/>
      <c r="AZU116" s="474"/>
      <c r="AZV116" s="474"/>
      <c r="AZW116" s="474"/>
      <c r="AZX116" s="474"/>
      <c r="AZY116" s="472"/>
      <c r="AZZ116" s="473"/>
      <c r="BAA116" s="473"/>
      <c r="BAB116" s="474"/>
      <c r="BAC116" s="474"/>
      <c r="BAD116" s="474"/>
      <c r="BAE116" s="474"/>
      <c r="BAF116" s="474"/>
      <c r="BAG116" s="472"/>
      <c r="BAH116" s="473"/>
      <c r="BAI116" s="473"/>
      <c r="BAJ116" s="474"/>
      <c r="BAK116" s="474"/>
      <c r="BAL116" s="474"/>
      <c r="BAM116" s="474"/>
      <c r="BAN116" s="474"/>
      <c r="BAO116" s="472"/>
      <c r="BAP116" s="473"/>
      <c r="BAQ116" s="473"/>
      <c r="BAR116" s="474"/>
      <c r="BAS116" s="474"/>
      <c r="BAT116" s="474"/>
      <c r="BAU116" s="474"/>
      <c r="BAV116" s="474"/>
      <c r="BAW116" s="472"/>
      <c r="BAX116" s="473"/>
      <c r="BAY116" s="473"/>
      <c r="BAZ116" s="474"/>
      <c r="BBA116" s="474"/>
      <c r="BBB116" s="474"/>
      <c r="BBC116" s="474"/>
      <c r="BBD116" s="474"/>
      <c r="BBE116" s="472"/>
      <c r="BBF116" s="473"/>
      <c r="BBG116" s="473"/>
      <c r="BBH116" s="474"/>
      <c r="BBI116" s="474"/>
      <c r="BBJ116" s="474"/>
      <c r="BBK116" s="474"/>
      <c r="BBL116" s="474"/>
      <c r="BBM116" s="472"/>
      <c r="BBN116" s="473"/>
      <c r="BBO116" s="473"/>
      <c r="BBP116" s="474"/>
      <c r="BBQ116" s="474"/>
      <c r="BBR116" s="474"/>
      <c r="BBS116" s="474"/>
      <c r="BBT116" s="474"/>
      <c r="BBU116" s="472"/>
      <c r="BBV116" s="473"/>
      <c r="BBW116" s="473"/>
      <c r="BBX116" s="474"/>
      <c r="BBY116" s="474"/>
      <c r="BBZ116" s="474"/>
      <c r="BCA116" s="474"/>
      <c r="BCB116" s="474"/>
      <c r="BCC116" s="472"/>
      <c r="BCD116" s="473"/>
      <c r="BCE116" s="473"/>
      <c r="BCF116" s="474"/>
      <c r="BCG116" s="474"/>
      <c r="BCH116" s="474"/>
      <c r="BCI116" s="474"/>
      <c r="BCJ116" s="474"/>
      <c r="BCK116" s="472"/>
      <c r="BCL116" s="473"/>
      <c r="BCM116" s="473"/>
      <c r="BCN116" s="474"/>
      <c r="BCO116" s="474"/>
      <c r="BCP116" s="474"/>
      <c r="BCQ116" s="474"/>
      <c r="BCR116" s="474"/>
      <c r="BCS116" s="472"/>
      <c r="BCT116" s="473"/>
      <c r="BCU116" s="473"/>
      <c r="BCV116" s="474"/>
      <c r="BCW116" s="474"/>
      <c r="BCX116" s="474"/>
      <c r="BCY116" s="474"/>
      <c r="BCZ116" s="474"/>
      <c r="BDA116" s="472"/>
      <c r="BDB116" s="473"/>
      <c r="BDC116" s="473"/>
      <c r="BDD116" s="474"/>
      <c r="BDE116" s="474"/>
      <c r="BDF116" s="474"/>
      <c r="BDG116" s="474"/>
      <c r="BDH116" s="474"/>
      <c r="BDI116" s="472"/>
      <c r="BDJ116" s="473"/>
      <c r="BDK116" s="473"/>
      <c r="BDL116" s="474"/>
      <c r="BDM116" s="474"/>
      <c r="BDN116" s="474"/>
      <c r="BDO116" s="474"/>
      <c r="BDP116" s="474"/>
      <c r="BDQ116" s="472"/>
      <c r="BDR116" s="473"/>
      <c r="BDS116" s="473"/>
      <c r="BDT116" s="474"/>
      <c r="BDU116" s="474"/>
      <c r="BDV116" s="474"/>
      <c r="BDW116" s="474"/>
      <c r="BDX116" s="474"/>
      <c r="BDY116" s="472"/>
      <c r="BDZ116" s="473"/>
      <c r="BEA116" s="473"/>
      <c r="BEB116" s="474"/>
      <c r="BEC116" s="474"/>
      <c r="BED116" s="474"/>
      <c r="BEE116" s="474"/>
      <c r="BEF116" s="474"/>
      <c r="BEG116" s="472"/>
      <c r="BEH116" s="473"/>
      <c r="BEI116" s="473"/>
      <c r="BEJ116" s="474"/>
      <c r="BEK116" s="474"/>
      <c r="BEL116" s="474"/>
      <c r="BEM116" s="474"/>
      <c r="BEN116" s="474"/>
      <c r="BEO116" s="472"/>
      <c r="BEP116" s="473"/>
      <c r="BEQ116" s="473"/>
      <c r="BER116" s="474"/>
      <c r="BES116" s="474"/>
      <c r="BET116" s="474"/>
      <c r="BEU116" s="474"/>
      <c r="BEV116" s="474"/>
      <c r="BEW116" s="472"/>
      <c r="BEX116" s="473"/>
      <c r="BEY116" s="473"/>
      <c r="BEZ116" s="474"/>
      <c r="BFA116" s="474"/>
      <c r="BFB116" s="474"/>
      <c r="BFC116" s="474"/>
      <c r="BFD116" s="474"/>
      <c r="BFE116" s="472"/>
      <c r="BFF116" s="473"/>
      <c r="BFG116" s="473"/>
      <c r="BFH116" s="474"/>
      <c r="BFI116" s="474"/>
      <c r="BFJ116" s="474"/>
      <c r="BFK116" s="474"/>
      <c r="BFL116" s="474"/>
      <c r="BFM116" s="472"/>
      <c r="BFN116" s="473"/>
      <c r="BFO116" s="473"/>
      <c r="BFP116" s="474"/>
      <c r="BFQ116" s="474"/>
      <c r="BFR116" s="474"/>
      <c r="BFS116" s="474"/>
      <c r="BFT116" s="474"/>
      <c r="BFU116" s="472"/>
      <c r="BFV116" s="473"/>
      <c r="BFW116" s="473"/>
      <c r="BFX116" s="474"/>
      <c r="BFY116" s="474"/>
      <c r="BFZ116" s="474"/>
      <c r="BGA116" s="474"/>
      <c r="BGB116" s="474"/>
      <c r="BGC116" s="472"/>
      <c r="BGD116" s="473"/>
      <c r="BGE116" s="473"/>
      <c r="BGF116" s="474"/>
      <c r="BGG116" s="474"/>
      <c r="BGH116" s="474"/>
      <c r="BGI116" s="474"/>
      <c r="BGJ116" s="474"/>
      <c r="BGK116" s="472"/>
      <c r="BGL116" s="473"/>
      <c r="BGM116" s="473"/>
      <c r="BGN116" s="474"/>
      <c r="BGO116" s="474"/>
      <c r="BGP116" s="474"/>
      <c r="BGQ116" s="474"/>
      <c r="BGR116" s="474"/>
      <c r="BGS116" s="472"/>
      <c r="BGT116" s="473"/>
      <c r="BGU116" s="473"/>
      <c r="BGV116" s="474"/>
      <c r="BGW116" s="474"/>
      <c r="BGX116" s="474"/>
      <c r="BGY116" s="474"/>
      <c r="BGZ116" s="474"/>
      <c r="BHA116" s="472"/>
      <c r="BHB116" s="473"/>
      <c r="BHC116" s="473"/>
      <c r="BHD116" s="474"/>
      <c r="BHE116" s="474"/>
      <c r="BHF116" s="474"/>
      <c r="BHG116" s="474"/>
      <c r="BHH116" s="474"/>
      <c r="BHI116" s="472"/>
      <c r="BHJ116" s="473"/>
      <c r="BHK116" s="473"/>
      <c r="BHL116" s="474"/>
      <c r="BHM116" s="474"/>
      <c r="BHN116" s="474"/>
      <c r="BHO116" s="474"/>
      <c r="BHP116" s="474"/>
      <c r="BHQ116" s="472"/>
      <c r="BHR116" s="473"/>
      <c r="BHS116" s="473"/>
      <c r="BHT116" s="474"/>
      <c r="BHU116" s="474"/>
      <c r="BHV116" s="474"/>
      <c r="BHW116" s="474"/>
      <c r="BHX116" s="474"/>
      <c r="BHY116" s="472"/>
      <c r="BHZ116" s="473"/>
      <c r="BIA116" s="473"/>
      <c r="BIB116" s="474"/>
      <c r="BIC116" s="474"/>
      <c r="BID116" s="474"/>
      <c r="BIE116" s="474"/>
      <c r="BIF116" s="474"/>
      <c r="BIG116" s="472"/>
      <c r="BIH116" s="473"/>
      <c r="BII116" s="473"/>
      <c r="BIJ116" s="474"/>
      <c r="BIK116" s="474"/>
      <c r="BIL116" s="474"/>
      <c r="BIM116" s="474"/>
      <c r="BIN116" s="474"/>
      <c r="BIO116" s="472"/>
      <c r="BIP116" s="473"/>
      <c r="BIQ116" s="473"/>
      <c r="BIR116" s="474"/>
      <c r="BIS116" s="474"/>
      <c r="BIT116" s="474"/>
      <c r="BIU116" s="474"/>
      <c r="BIV116" s="474"/>
      <c r="BIW116" s="472"/>
      <c r="BIX116" s="473"/>
      <c r="BIY116" s="473"/>
      <c r="BIZ116" s="474"/>
      <c r="BJA116" s="474"/>
      <c r="BJB116" s="474"/>
      <c r="BJC116" s="474"/>
      <c r="BJD116" s="474"/>
      <c r="BJE116" s="472"/>
      <c r="BJF116" s="473"/>
      <c r="BJG116" s="473"/>
      <c r="BJH116" s="474"/>
      <c r="BJI116" s="474"/>
      <c r="BJJ116" s="474"/>
      <c r="BJK116" s="474"/>
      <c r="BJL116" s="474"/>
      <c r="BJM116" s="472"/>
      <c r="BJN116" s="473"/>
      <c r="BJO116" s="473"/>
      <c r="BJP116" s="474"/>
      <c r="BJQ116" s="474"/>
      <c r="BJR116" s="474"/>
      <c r="BJS116" s="474"/>
      <c r="BJT116" s="474"/>
      <c r="BJU116" s="472"/>
      <c r="BJV116" s="473"/>
      <c r="BJW116" s="473"/>
      <c r="BJX116" s="474"/>
      <c r="BJY116" s="474"/>
      <c r="BJZ116" s="474"/>
      <c r="BKA116" s="474"/>
      <c r="BKB116" s="474"/>
      <c r="BKC116" s="472"/>
      <c r="BKD116" s="473"/>
      <c r="BKE116" s="473"/>
      <c r="BKF116" s="474"/>
      <c r="BKG116" s="474"/>
      <c r="BKH116" s="474"/>
      <c r="BKI116" s="474"/>
      <c r="BKJ116" s="474"/>
      <c r="BKK116" s="472"/>
      <c r="BKL116" s="473"/>
      <c r="BKM116" s="473"/>
      <c r="BKN116" s="474"/>
      <c r="BKO116" s="474"/>
      <c r="BKP116" s="474"/>
      <c r="BKQ116" s="474"/>
      <c r="BKR116" s="474"/>
      <c r="BKS116" s="472"/>
      <c r="BKT116" s="473"/>
      <c r="BKU116" s="473"/>
      <c r="BKV116" s="474"/>
      <c r="BKW116" s="474"/>
      <c r="BKX116" s="474"/>
      <c r="BKY116" s="474"/>
      <c r="BKZ116" s="474"/>
      <c r="BLA116" s="472"/>
      <c r="BLB116" s="473"/>
      <c r="BLC116" s="473"/>
      <c r="BLD116" s="474"/>
      <c r="BLE116" s="474"/>
      <c r="BLF116" s="474"/>
      <c r="BLG116" s="474"/>
      <c r="BLH116" s="474"/>
      <c r="BLI116" s="472"/>
      <c r="BLJ116" s="473"/>
      <c r="BLK116" s="473"/>
      <c r="BLL116" s="474"/>
      <c r="BLM116" s="474"/>
      <c r="BLN116" s="474"/>
      <c r="BLO116" s="474"/>
      <c r="BLP116" s="474"/>
      <c r="BLQ116" s="472"/>
      <c r="BLR116" s="473"/>
      <c r="BLS116" s="473"/>
      <c r="BLT116" s="474"/>
      <c r="BLU116" s="474"/>
      <c r="BLV116" s="474"/>
      <c r="BLW116" s="474"/>
      <c r="BLX116" s="474"/>
      <c r="BLY116" s="472"/>
      <c r="BLZ116" s="473"/>
      <c r="BMA116" s="473"/>
      <c r="BMB116" s="474"/>
      <c r="BMC116" s="474"/>
      <c r="BMD116" s="474"/>
      <c r="BME116" s="474"/>
      <c r="BMF116" s="474"/>
      <c r="BMG116" s="472"/>
      <c r="BMH116" s="473"/>
      <c r="BMI116" s="473"/>
      <c r="BMJ116" s="474"/>
      <c r="BMK116" s="474"/>
      <c r="BML116" s="474"/>
      <c r="BMM116" s="474"/>
      <c r="BMN116" s="474"/>
      <c r="BMO116" s="472"/>
      <c r="BMP116" s="473"/>
      <c r="BMQ116" s="473"/>
      <c r="BMR116" s="474"/>
      <c r="BMS116" s="474"/>
      <c r="BMT116" s="474"/>
      <c r="BMU116" s="474"/>
      <c r="BMV116" s="474"/>
      <c r="BMW116" s="472"/>
      <c r="BMX116" s="473"/>
      <c r="BMY116" s="473"/>
      <c r="BMZ116" s="474"/>
      <c r="BNA116" s="474"/>
      <c r="BNB116" s="474"/>
      <c r="BNC116" s="474"/>
      <c r="BND116" s="474"/>
      <c r="BNE116" s="472"/>
      <c r="BNF116" s="473"/>
      <c r="BNG116" s="473"/>
      <c r="BNH116" s="474"/>
      <c r="BNI116" s="474"/>
      <c r="BNJ116" s="474"/>
      <c r="BNK116" s="474"/>
      <c r="BNL116" s="474"/>
      <c r="BNM116" s="472"/>
      <c r="BNN116" s="473"/>
      <c r="BNO116" s="473"/>
      <c r="BNP116" s="474"/>
      <c r="BNQ116" s="474"/>
      <c r="BNR116" s="474"/>
      <c r="BNS116" s="474"/>
      <c r="BNT116" s="474"/>
      <c r="BNU116" s="472"/>
      <c r="BNV116" s="473"/>
      <c r="BNW116" s="473"/>
      <c r="BNX116" s="474"/>
      <c r="BNY116" s="474"/>
      <c r="BNZ116" s="474"/>
      <c r="BOA116" s="474"/>
      <c r="BOB116" s="474"/>
      <c r="BOC116" s="472"/>
      <c r="BOD116" s="473"/>
      <c r="BOE116" s="473"/>
      <c r="BOF116" s="474"/>
      <c r="BOG116" s="474"/>
      <c r="BOH116" s="474"/>
      <c r="BOI116" s="474"/>
      <c r="BOJ116" s="474"/>
      <c r="BOK116" s="472"/>
      <c r="BOL116" s="473"/>
      <c r="BOM116" s="473"/>
      <c r="BON116" s="474"/>
      <c r="BOO116" s="474"/>
      <c r="BOP116" s="474"/>
      <c r="BOQ116" s="474"/>
      <c r="BOR116" s="474"/>
      <c r="BOS116" s="472"/>
      <c r="BOT116" s="473"/>
      <c r="BOU116" s="473"/>
      <c r="BOV116" s="474"/>
      <c r="BOW116" s="474"/>
      <c r="BOX116" s="474"/>
      <c r="BOY116" s="474"/>
      <c r="BOZ116" s="474"/>
      <c r="BPA116" s="472"/>
      <c r="BPB116" s="473"/>
      <c r="BPC116" s="473"/>
      <c r="BPD116" s="474"/>
      <c r="BPE116" s="474"/>
      <c r="BPF116" s="474"/>
      <c r="BPG116" s="474"/>
      <c r="BPH116" s="474"/>
      <c r="BPI116" s="472"/>
      <c r="BPJ116" s="473"/>
      <c r="BPK116" s="473"/>
      <c r="BPL116" s="474"/>
      <c r="BPM116" s="474"/>
      <c r="BPN116" s="474"/>
      <c r="BPO116" s="474"/>
      <c r="BPP116" s="474"/>
      <c r="BPQ116" s="472"/>
      <c r="BPR116" s="473"/>
      <c r="BPS116" s="473"/>
      <c r="BPT116" s="474"/>
      <c r="BPU116" s="474"/>
      <c r="BPV116" s="474"/>
      <c r="BPW116" s="474"/>
      <c r="BPX116" s="474"/>
      <c r="BPY116" s="472"/>
      <c r="BPZ116" s="473"/>
      <c r="BQA116" s="473"/>
      <c r="BQB116" s="474"/>
      <c r="BQC116" s="474"/>
      <c r="BQD116" s="474"/>
      <c r="BQE116" s="474"/>
      <c r="BQF116" s="474"/>
      <c r="BQG116" s="472"/>
      <c r="BQH116" s="473"/>
      <c r="BQI116" s="473"/>
      <c r="BQJ116" s="474"/>
      <c r="BQK116" s="474"/>
      <c r="BQL116" s="474"/>
      <c r="BQM116" s="474"/>
      <c r="BQN116" s="474"/>
      <c r="BQO116" s="472"/>
      <c r="BQP116" s="473"/>
      <c r="BQQ116" s="473"/>
      <c r="BQR116" s="474"/>
      <c r="BQS116" s="474"/>
      <c r="BQT116" s="474"/>
      <c r="BQU116" s="474"/>
      <c r="BQV116" s="474"/>
      <c r="BQW116" s="472"/>
      <c r="BQX116" s="473"/>
      <c r="BQY116" s="473"/>
      <c r="BQZ116" s="474"/>
      <c r="BRA116" s="474"/>
      <c r="BRB116" s="474"/>
      <c r="BRC116" s="474"/>
      <c r="BRD116" s="474"/>
      <c r="BRE116" s="472"/>
      <c r="BRF116" s="473"/>
      <c r="BRG116" s="473"/>
      <c r="BRH116" s="474"/>
      <c r="BRI116" s="474"/>
      <c r="BRJ116" s="474"/>
      <c r="BRK116" s="474"/>
      <c r="BRL116" s="474"/>
      <c r="BRM116" s="472"/>
      <c r="BRN116" s="473"/>
      <c r="BRO116" s="473"/>
      <c r="BRP116" s="474"/>
      <c r="BRQ116" s="474"/>
      <c r="BRR116" s="474"/>
      <c r="BRS116" s="474"/>
      <c r="BRT116" s="474"/>
      <c r="BRU116" s="472"/>
      <c r="BRV116" s="473"/>
      <c r="BRW116" s="473"/>
      <c r="BRX116" s="474"/>
      <c r="BRY116" s="474"/>
      <c r="BRZ116" s="474"/>
      <c r="BSA116" s="474"/>
      <c r="BSB116" s="474"/>
      <c r="BSC116" s="472"/>
      <c r="BSD116" s="473"/>
      <c r="BSE116" s="473"/>
      <c r="BSF116" s="474"/>
      <c r="BSG116" s="474"/>
      <c r="BSH116" s="474"/>
      <c r="BSI116" s="474"/>
      <c r="BSJ116" s="474"/>
      <c r="BSK116" s="472"/>
      <c r="BSL116" s="473"/>
      <c r="BSM116" s="473"/>
      <c r="BSN116" s="474"/>
      <c r="BSO116" s="474"/>
      <c r="BSP116" s="474"/>
      <c r="BSQ116" s="474"/>
      <c r="BSR116" s="474"/>
      <c r="BSS116" s="472"/>
      <c r="BST116" s="473"/>
      <c r="BSU116" s="473"/>
      <c r="BSV116" s="474"/>
      <c r="BSW116" s="474"/>
      <c r="BSX116" s="474"/>
      <c r="BSY116" s="474"/>
      <c r="BSZ116" s="474"/>
      <c r="BTA116" s="472"/>
      <c r="BTB116" s="473"/>
      <c r="BTC116" s="473"/>
      <c r="BTD116" s="474"/>
      <c r="BTE116" s="474"/>
      <c r="BTF116" s="474"/>
      <c r="BTG116" s="474"/>
      <c r="BTH116" s="474"/>
      <c r="BTI116" s="472"/>
      <c r="BTJ116" s="473"/>
      <c r="BTK116" s="473"/>
      <c r="BTL116" s="474"/>
      <c r="BTM116" s="474"/>
      <c r="BTN116" s="474"/>
      <c r="BTO116" s="474"/>
      <c r="BTP116" s="474"/>
      <c r="BTQ116" s="472"/>
      <c r="BTR116" s="473"/>
      <c r="BTS116" s="473"/>
      <c r="BTT116" s="474"/>
      <c r="BTU116" s="474"/>
      <c r="BTV116" s="474"/>
      <c r="BTW116" s="474"/>
      <c r="BTX116" s="474"/>
      <c r="BTY116" s="472"/>
      <c r="BTZ116" s="473"/>
      <c r="BUA116" s="473"/>
      <c r="BUB116" s="474"/>
      <c r="BUC116" s="474"/>
      <c r="BUD116" s="474"/>
      <c r="BUE116" s="474"/>
      <c r="BUF116" s="474"/>
      <c r="BUG116" s="472"/>
      <c r="BUH116" s="473"/>
      <c r="BUI116" s="473"/>
      <c r="BUJ116" s="474"/>
      <c r="BUK116" s="474"/>
      <c r="BUL116" s="474"/>
      <c r="BUM116" s="474"/>
      <c r="BUN116" s="474"/>
      <c r="BUO116" s="472"/>
      <c r="BUP116" s="473"/>
      <c r="BUQ116" s="473"/>
      <c r="BUR116" s="474"/>
      <c r="BUS116" s="474"/>
      <c r="BUT116" s="474"/>
      <c r="BUU116" s="474"/>
      <c r="BUV116" s="474"/>
      <c r="BUW116" s="472"/>
      <c r="BUX116" s="473"/>
      <c r="BUY116" s="473"/>
      <c r="BUZ116" s="474"/>
      <c r="BVA116" s="474"/>
      <c r="BVB116" s="474"/>
      <c r="BVC116" s="474"/>
      <c r="BVD116" s="474"/>
      <c r="BVE116" s="472"/>
      <c r="BVF116" s="473"/>
      <c r="BVG116" s="473"/>
      <c r="BVH116" s="474"/>
      <c r="BVI116" s="474"/>
      <c r="BVJ116" s="474"/>
      <c r="BVK116" s="474"/>
      <c r="BVL116" s="474"/>
      <c r="BVM116" s="472"/>
      <c r="BVN116" s="473"/>
      <c r="BVO116" s="473"/>
      <c r="BVP116" s="474"/>
      <c r="BVQ116" s="474"/>
      <c r="BVR116" s="474"/>
      <c r="BVS116" s="474"/>
      <c r="BVT116" s="474"/>
      <c r="BVU116" s="472"/>
      <c r="BVV116" s="473"/>
      <c r="BVW116" s="473"/>
      <c r="BVX116" s="474"/>
      <c r="BVY116" s="474"/>
      <c r="BVZ116" s="474"/>
      <c r="BWA116" s="474"/>
      <c r="BWB116" s="474"/>
      <c r="BWC116" s="472"/>
      <c r="BWD116" s="473"/>
      <c r="BWE116" s="473"/>
      <c r="BWF116" s="474"/>
      <c r="BWG116" s="474"/>
      <c r="BWH116" s="474"/>
      <c r="BWI116" s="474"/>
      <c r="BWJ116" s="474"/>
      <c r="BWK116" s="472"/>
      <c r="BWL116" s="473"/>
      <c r="BWM116" s="473"/>
      <c r="BWN116" s="474"/>
      <c r="BWO116" s="474"/>
      <c r="BWP116" s="474"/>
      <c r="BWQ116" s="474"/>
      <c r="BWR116" s="474"/>
      <c r="BWS116" s="472"/>
      <c r="BWT116" s="473"/>
      <c r="BWU116" s="473"/>
      <c r="BWV116" s="474"/>
      <c r="BWW116" s="474"/>
      <c r="BWX116" s="474"/>
      <c r="BWY116" s="474"/>
      <c r="BWZ116" s="474"/>
      <c r="BXA116" s="472"/>
      <c r="BXB116" s="473"/>
      <c r="BXC116" s="473"/>
      <c r="BXD116" s="474"/>
      <c r="BXE116" s="474"/>
      <c r="BXF116" s="474"/>
      <c r="BXG116" s="474"/>
      <c r="BXH116" s="474"/>
      <c r="BXI116" s="472"/>
      <c r="BXJ116" s="473"/>
      <c r="BXK116" s="473"/>
      <c r="BXL116" s="474"/>
      <c r="BXM116" s="474"/>
      <c r="BXN116" s="474"/>
      <c r="BXO116" s="474"/>
      <c r="BXP116" s="474"/>
      <c r="BXQ116" s="472"/>
      <c r="BXR116" s="473"/>
      <c r="BXS116" s="473"/>
      <c r="BXT116" s="474"/>
      <c r="BXU116" s="474"/>
      <c r="BXV116" s="474"/>
      <c r="BXW116" s="474"/>
      <c r="BXX116" s="474"/>
      <c r="BXY116" s="472"/>
      <c r="BXZ116" s="473"/>
      <c r="BYA116" s="473"/>
      <c r="BYB116" s="474"/>
      <c r="BYC116" s="474"/>
      <c r="BYD116" s="474"/>
      <c r="BYE116" s="474"/>
      <c r="BYF116" s="474"/>
      <c r="BYG116" s="472"/>
      <c r="BYH116" s="473"/>
      <c r="BYI116" s="473"/>
      <c r="BYJ116" s="474"/>
      <c r="BYK116" s="474"/>
      <c r="BYL116" s="474"/>
      <c r="BYM116" s="474"/>
      <c r="BYN116" s="474"/>
      <c r="BYO116" s="472"/>
      <c r="BYP116" s="473"/>
      <c r="BYQ116" s="473"/>
      <c r="BYR116" s="474"/>
      <c r="BYS116" s="474"/>
      <c r="BYT116" s="474"/>
      <c r="BYU116" s="474"/>
      <c r="BYV116" s="474"/>
      <c r="BYW116" s="472"/>
      <c r="BYX116" s="473"/>
      <c r="BYY116" s="473"/>
      <c r="BYZ116" s="474"/>
      <c r="BZA116" s="474"/>
      <c r="BZB116" s="474"/>
      <c r="BZC116" s="474"/>
      <c r="BZD116" s="474"/>
      <c r="BZE116" s="472"/>
      <c r="BZF116" s="473"/>
      <c r="BZG116" s="473"/>
      <c r="BZH116" s="474"/>
      <c r="BZI116" s="474"/>
      <c r="BZJ116" s="474"/>
      <c r="BZK116" s="474"/>
      <c r="BZL116" s="474"/>
      <c r="BZM116" s="472"/>
      <c r="BZN116" s="473"/>
      <c r="BZO116" s="473"/>
      <c r="BZP116" s="474"/>
      <c r="BZQ116" s="474"/>
      <c r="BZR116" s="474"/>
      <c r="BZS116" s="474"/>
      <c r="BZT116" s="474"/>
      <c r="BZU116" s="472"/>
      <c r="BZV116" s="473"/>
      <c r="BZW116" s="473"/>
      <c r="BZX116" s="474"/>
      <c r="BZY116" s="474"/>
      <c r="BZZ116" s="474"/>
      <c r="CAA116" s="474"/>
      <c r="CAB116" s="474"/>
      <c r="CAC116" s="472"/>
      <c r="CAD116" s="473"/>
      <c r="CAE116" s="473"/>
      <c r="CAF116" s="474"/>
      <c r="CAG116" s="474"/>
      <c r="CAH116" s="474"/>
      <c r="CAI116" s="474"/>
      <c r="CAJ116" s="474"/>
      <c r="CAK116" s="472"/>
      <c r="CAL116" s="473"/>
      <c r="CAM116" s="473"/>
      <c r="CAN116" s="474"/>
      <c r="CAO116" s="474"/>
      <c r="CAP116" s="474"/>
      <c r="CAQ116" s="474"/>
      <c r="CAR116" s="474"/>
      <c r="CAS116" s="472"/>
      <c r="CAT116" s="473"/>
      <c r="CAU116" s="473"/>
      <c r="CAV116" s="474"/>
      <c r="CAW116" s="474"/>
      <c r="CAX116" s="474"/>
      <c r="CAY116" s="474"/>
      <c r="CAZ116" s="474"/>
      <c r="CBA116" s="472"/>
      <c r="CBB116" s="473"/>
      <c r="CBC116" s="473"/>
      <c r="CBD116" s="474"/>
      <c r="CBE116" s="474"/>
      <c r="CBF116" s="474"/>
      <c r="CBG116" s="474"/>
      <c r="CBH116" s="474"/>
      <c r="CBI116" s="472"/>
      <c r="CBJ116" s="473"/>
      <c r="CBK116" s="473"/>
      <c r="CBL116" s="474"/>
      <c r="CBM116" s="474"/>
      <c r="CBN116" s="474"/>
      <c r="CBO116" s="474"/>
      <c r="CBP116" s="474"/>
      <c r="CBQ116" s="472"/>
      <c r="CBR116" s="473"/>
      <c r="CBS116" s="473"/>
      <c r="CBT116" s="474"/>
      <c r="CBU116" s="474"/>
      <c r="CBV116" s="474"/>
      <c r="CBW116" s="474"/>
      <c r="CBX116" s="474"/>
      <c r="CBY116" s="472"/>
      <c r="CBZ116" s="473"/>
      <c r="CCA116" s="473"/>
      <c r="CCB116" s="474"/>
      <c r="CCC116" s="474"/>
      <c r="CCD116" s="474"/>
      <c r="CCE116" s="474"/>
      <c r="CCF116" s="474"/>
      <c r="CCG116" s="472"/>
      <c r="CCH116" s="473"/>
      <c r="CCI116" s="473"/>
      <c r="CCJ116" s="474"/>
      <c r="CCK116" s="474"/>
      <c r="CCL116" s="474"/>
      <c r="CCM116" s="474"/>
      <c r="CCN116" s="474"/>
      <c r="CCO116" s="472"/>
      <c r="CCP116" s="473"/>
      <c r="CCQ116" s="473"/>
      <c r="CCR116" s="474"/>
      <c r="CCS116" s="474"/>
      <c r="CCT116" s="474"/>
      <c r="CCU116" s="474"/>
      <c r="CCV116" s="474"/>
      <c r="CCW116" s="472"/>
      <c r="CCX116" s="473"/>
      <c r="CCY116" s="473"/>
      <c r="CCZ116" s="474"/>
      <c r="CDA116" s="474"/>
      <c r="CDB116" s="474"/>
      <c r="CDC116" s="474"/>
      <c r="CDD116" s="474"/>
      <c r="CDE116" s="472"/>
      <c r="CDF116" s="473"/>
      <c r="CDG116" s="473"/>
      <c r="CDH116" s="474"/>
      <c r="CDI116" s="474"/>
      <c r="CDJ116" s="474"/>
      <c r="CDK116" s="474"/>
      <c r="CDL116" s="474"/>
      <c r="CDM116" s="472"/>
      <c r="CDN116" s="473"/>
      <c r="CDO116" s="473"/>
      <c r="CDP116" s="474"/>
      <c r="CDQ116" s="474"/>
      <c r="CDR116" s="474"/>
      <c r="CDS116" s="474"/>
      <c r="CDT116" s="474"/>
      <c r="CDU116" s="472"/>
      <c r="CDV116" s="473"/>
      <c r="CDW116" s="473"/>
      <c r="CDX116" s="474"/>
      <c r="CDY116" s="474"/>
      <c r="CDZ116" s="474"/>
      <c r="CEA116" s="474"/>
      <c r="CEB116" s="474"/>
      <c r="CEC116" s="472"/>
      <c r="CED116" s="473"/>
      <c r="CEE116" s="473"/>
      <c r="CEF116" s="474"/>
      <c r="CEG116" s="474"/>
      <c r="CEH116" s="474"/>
      <c r="CEI116" s="474"/>
      <c r="CEJ116" s="474"/>
      <c r="CEK116" s="472"/>
      <c r="CEL116" s="473"/>
      <c r="CEM116" s="473"/>
      <c r="CEN116" s="474"/>
      <c r="CEO116" s="474"/>
      <c r="CEP116" s="474"/>
      <c r="CEQ116" s="474"/>
      <c r="CER116" s="474"/>
      <c r="CES116" s="472"/>
      <c r="CET116" s="473"/>
      <c r="CEU116" s="473"/>
      <c r="CEV116" s="474"/>
      <c r="CEW116" s="474"/>
      <c r="CEX116" s="474"/>
      <c r="CEY116" s="474"/>
      <c r="CEZ116" s="474"/>
      <c r="CFA116" s="472"/>
      <c r="CFB116" s="473"/>
      <c r="CFC116" s="473"/>
      <c r="CFD116" s="474"/>
      <c r="CFE116" s="474"/>
      <c r="CFF116" s="474"/>
      <c r="CFG116" s="474"/>
      <c r="CFH116" s="474"/>
      <c r="CFI116" s="472"/>
      <c r="CFJ116" s="473"/>
      <c r="CFK116" s="473"/>
      <c r="CFL116" s="474"/>
      <c r="CFM116" s="474"/>
      <c r="CFN116" s="474"/>
      <c r="CFO116" s="474"/>
      <c r="CFP116" s="474"/>
      <c r="CFQ116" s="472"/>
      <c r="CFR116" s="473"/>
      <c r="CFS116" s="473"/>
      <c r="CFT116" s="474"/>
      <c r="CFU116" s="474"/>
      <c r="CFV116" s="474"/>
      <c r="CFW116" s="474"/>
      <c r="CFX116" s="474"/>
      <c r="CFY116" s="472"/>
      <c r="CFZ116" s="473"/>
      <c r="CGA116" s="473"/>
      <c r="CGB116" s="474"/>
      <c r="CGC116" s="474"/>
      <c r="CGD116" s="474"/>
      <c r="CGE116" s="474"/>
      <c r="CGF116" s="474"/>
      <c r="CGG116" s="472"/>
      <c r="CGH116" s="473"/>
      <c r="CGI116" s="473"/>
      <c r="CGJ116" s="474"/>
      <c r="CGK116" s="474"/>
      <c r="CGL116" s="474"/>
      <c r="CGM116" s="474"/>
      <c r="CGN116" s="474"/>
      <c r="CGO116" s="472"/>
      <c r="CGP116" s="473"/>
      <c r="CGQ116" s="473"/>
      <c r="CGR116" s="474"/>
      <c r="CGS116" s="474"/>
      <c r="CGT116" s="474"/>
      <c r="CGU116" s="474"/>
      <c r="CGV116" s="474"/>
      <c r="CGW116" s="472"/>
      <c r="CGX116" s="473"/>
      <c r="CGY116" s="473"/>
      <c r="CGZ116" s="474"/>
      <c r="CHA116" s="474"/>
      <c r="CHB116" s="474"/>
      <c r="CHC116" s="474"/>
      <c r="CHD116" s="474"/>
      <c r="CHE116" s="472"/>
      <c r="CHF116" s="473"/>
      <c r="CHG116" s="473"/>
      <c r="CHH116" s="474"/>
      <c r="CHI116" s="474"/>
      <c r="CHJ116" s="474"/>
      <c r="CHK116" s="474"/>
      <c r="CHL116" s="474"/>
      <c r="CHM116" s="472"/>
      <c r="CHN116" s="473"/>
      <c r="CHO116" s="473"/>
      <c r="CHP116" s="474"/>
      <c r="CHQ116" s="474"/>
      <c r="CHR116" s="474"/>
      <c r="CHS116" s="474"/>
      <c r="CHT116" s="474"/>
      <c r="CHU116" s="472"/>
      <c r="CHV116" s="473"/>
      <c r="CHW116" s="473"/>
      <c r="CHX116" s="474"/>
      <c r="CHY116" s="474"/>
      <c r="CHZ116" s="474"/>
      <c r="CIA116" s="474"/>
      <c r="CIB116" s="474"/>
      <c r="CIC116" s="472"/>
      <c r="CID116" s="473"/>
      <c r="CIE116" s="473"/>
      <c r="CIF116" s="474"/>
      <c r="CIG116" s="474"/>
      <c r="CIH116" s="474"/>
      <c r="CII116" s="474"/>
      <c r="CIJ116" s="474"/>
      <c r="CIK116" s="472"/>
      <c r="CIL116" s="473"/>
      <c r="CIM116" s="473"/>
      <c r="CIN116" s="474"/>
      <c r="CIO116" s="474"/>
      <c r="CIP116" s="474"/>
      <c r="CIQ116" s="474"/>
      <c r="CIR116" s="474"/>
      <c r="CIS116" s="472"/>
      <c r="CIT116" s="473"/>
      <c r="CIU116" s="473"/>
      <c r="CIV116" s="474"/>
      <c r="CIW116" s="474"/>
      <c r="CIX116" s="474"/>
      <c r="CIY116" s="474"/>
      <c r="CIZ116" s="474"/>
      <c r="CJA116" s="472"/>
      <c r="CJB116" s="473"/>
      <c r="CJC116" s="473"/>
      <c r="CJD116" s="474"/>
      <c r="CJE116" s="474"/>
      <c r="CJF116" s="474"/>
      <c r="CJG116" s="474"/>
      <c r="CJH116" s="474"/>
      <c r="CJI116" s="472"/>
      <c r="CJJ116" s="473"/>
      <c r="CJK116" s="473"/>
      <c r="CJL116" s="474"/>
      <c r="CJM116" s="474"/>
      <c r="CJN116" s="474"/>
      <c r="CJO116" s="474"/>
      <c r="CJP116" s="474"/>
      <c r="CJQ116" s="472"/>
      <c r="CJR116" s="473"/>
      <c r="CJS116" s="473"/>
      <c r="CJT116" s="474"/>
      <c r="CJU116" s="474"/>
      <c r="CJV116" s="474"/>
      <c r="CJW116" s="474"/>
      <c r="CJX116" s="474"/>
      <c r="CJY116" s="472"/>
      <c r="CJZ116" s="473"/>
      <c r="CKA116" s="473"/>
      <c r="CKB116" s="474"/>
      <c r="CKC116" s="474"/>
      <c r="CKD116" s="474"/>
      <c r="CKE116" s="474"/>
      <c r="CKF116" s="474"/>
      <c r="CKG116" s="472"/>
      <c r="CKH116" s="473"/>
      <c r="CKI116" s="473"/>
      <c r="CKJ116" s="474"/>
      <c r="CKK116" s="474"/>
      <c r="CKL116" s="474"/>
      <c r="CKM116" s="474"/>
      <c r="CKN116" s="474"/>
      <c r="CKO116" s="472"/>
      <c r="CKP116" s="473"/>
      <c r="CKQ116" s="473"/>
      <c r="CKR116" s="474"/>
      <c r="CKS116" s="474"/>
      <c r="CKT116" s="474"/>
      <c r="CKU116" s="474"/>
      <c r="CKV116" s="474"/>
      <c r="CKW116" s="472"/>
      <c r="CKX116" s="473"/>
      <c r="CKY116" s="473"/>
      <c r="CKZ116" s="474"/>
      <c r="CLA116" s="474"/>
      <c r="CLB116" s="474"/>
      <c r="CLC116" s="474"/>
      <c r="CLD116" s="474"/>
      <c r="CLE116" s="472"/>
      <c r="CLF116" s="473"/>
      <c r="CLG116" s="473"/>
      <c r="CLH116" s="474"/>
      <c r="CLI116" s="474"/>
      <c r="CLJ116" s="474"/>
      <c r="CLK116" s="474"/>
      <c r="CLL116" s="474"/>
      <c r="CLM116" s="472"/>
      <c r="CLN116" s="473"/>
      <c r="CLO116" s="473"/>
      <c r="CLP116" s="474"/>
      <c r="CLQ116" s="474"/>
      <c r="CLR116" s="474"/>
      <c r="CLS116" s="474"/>
      <c r="CLT116" s="474"/>
      <c r="CLU116" s="472"/>
      <c r="CLV116" s="473"/>
      <c r="CLW116" s="473"/>
      <c r="CLX116" s="474"/>
      <c r="CLY116" s="474"/>
      <c r="CLZ116" s="474"/>
      <c r="CMA116" s="474"/>
      <c r="CMB116" s="474"/>
      <c r="CMC116" s="472"/>
      <c r="CMD116" s="473"/>
      <c r="CME116" s="473"/>
      <c r="CMF116" s="474"/>
      <c r="CMG116" s="474"/>
      <c r="CMH116" s="474"/>
      <c r="CMI116" s="474"/>
      <c r="CMJ116" s="474"/>
      <c r="CMK116" s="472"/>
      <c r="CML116" s="473"/>
      <c r="CMM116" s="473"/>
      <c r="CMN116" s="474"/>
      <c r="CMO116" s="474"/>
      <c r="CMP116" s="474"/>
      <c r="CMQ116" s="474"/>
      <c r="CMR116" s="474"/>
      <c r="CMS116" s="472"/>
      <c r="CMT116" s="473"/>
      <c r="CMU116" s="473"/>
      <c r="CMV116" s="474"/>
      <c r="CMW116" s="474"/>
      <c r="CMX116" s="474"/>
      <c r="CMY116" s="474"/>
      <c r="CMZ116" s="474"/>
      <c r="CNA116" s="472"/>
      <c r="CNB116" s="473"/>
      <c r="CNC116" s="473"/>
      <c r="CND116" s="474"/>
      <c r="CNE116" s="474"/>
      <c r="CNF116" s="474"/>
      <c r="CNG116" s="474"/>
      <c r="CNH116" s="474"/>
      <c r="CNI116" s="472"/>
      <c r="CNJ116" s="473"/>
      <c r="CNK116" s="473"/>
      <c r="CNL116" s="474"/>
      <c r="CNM116" s="474"/>
      <c r="CNN116" s="474"/>
      <c r="CNO116" s="474"/>
      <c r="CNP116" s="474"/>
      <c r="CNQ116" s="472"/>
      <c r="CNR116" s="473"/>
      <c r="CNS116" s="473"/>
      <c r="CNT116" s="474"/>
      <c r="CNU116" s="474"/>
      <c r="CNV116" s="474"/>
      <c r="CNW116" s="474"/>
      <c r="CNX116" s="474"/>
      <c r="CNY116" s="472"/>
      <c r="CNZ116" s="473"/>
      <c r="COA116" s="473"/>
      <c r="COB116" s="474"/>
      <c r="COC116" s="474"/>
      <c r="COD116" s="474"/>
      <c r="COE116" s="474"/>
      <c r="COF116" s="474"/>
      <c r="COG116" s="472"/>
      <c r="COH116" s="473"/>
      <c r="COI116" s="473"/>
      <c r="COJ116" s="474"/>
      <c r="COK116" s="474"/>
      <c r="COL116" s="474"/>
      <c r="COM116" s="474"/>
      <c r="CON116" s="474"/>
      <c r="COO116" s="472"/>
      <c r="COP116" s="473"/>
      <c r="COQ116" s="473"/>
      <c r="COR116" s="474"/>
      <c r="COS116" s="474"/>
      <c r="COT116" s="474"/>
      <c r="COU116" s="474"/>
      <c r="COV116" s="474"/>
      <c r="COW116" s="472"/>
      <c r="COX116" s="473"/>
      <c r="COY116" s="473"/>
      <c r="COZ116" s="474"/>
      <c r="CPA116" s="474"/>
      <c r="CPB116" s="474"/>
      <c r="CPC116" s="474"/>
      <c r="CPD116" s="474"/>
      <c r="CPE116" s="472"/>
      <c r="CPF116" s="473"/>
      <c r="CPG116" s="473"/>
      <c r="CPH116" s="474"/>
      <c r="CPI116" s="474"/>
      <c r="CPJ116" s="474"/>
      <c r="CPK116" s="474"/>
      <c r="CPL116" s="474"/>
      <c r="CPM116" s="472"/>
      <c r="CPN116" s="473"/>
      <c r="CPO116" s="473"/>
      <c r="CPP116" s="474"/>
      <c r="CPQ116" s="474"/>
      <c r="CPR116" s="474"/>
      <c r="CPS116" s="474"/>
      <c r="CPT116" s="474"/>
      <c r="CPU116" s="472"/>
      <c r="CPV116" s="473"/>
      <c r="CPW116" s="473"/>
      <c r="CPX116" s="474"/>
      <c r="CPY116" s="474"/>
      <c r="CPZ116" s="474"/>
      <c r="CQA116" s="474"/>
      <c r="CQB116" s="474"/>
      <c r="CQC116" s="472"/>
      <c r="CQD116" s="473"/>
      <c r="CQE116" s="473"/>
      <c r="CQF116" s="474"/>
      <c r="CQG116" s="474"/>
      <c r="CQH116" s="474"/>
      <c r="CQI116" s="474"/>
      <c r="CQJ116" s="474"/>
      <c r="CQK116" s="472"/>
      <c r="CQL116" s="473"/>
      <c r="CQM116" s="473"/>
      <c r="CQN116" s="474"/>
      <c r="CQO116" s="474"/>
      <c r="CQP116" s="474"/>
      <c r="CQQ116" s="474"/>
      <c r="CQR116" s="474"/>
      <c r="CQS116" s="472"/>
      <c r="CQT116" s="473"/>
      <c r="CQU116" s="473"/>
      <c r="CQV116" s="474"/>
      <c r="CQW116" s="474"/>
      <c r="CQX116" s="474"/>
      <c r="CQY116" s="474"/>
      <c r="CQZ116" s="474"/>
      <c r="CRA116" s="472"/>
      <c r="CRB116" s="473"/>
      <c r="CRC116" s="473"/>
      <c r="CRD116" s="474"/>
      <c r="CRE116" s="474"/>
      <c r="CRF116" s="474"/>
      <c r="CRG116" s="474"/>
      <c r="CRH116" s="474"/>
      <c r="CRI116" s="472"/>
      <c r="CRJ116" s="473"/>
      <c r="CRK116" s="473"/>
      <c r="CRL116" s="474"/>
      <c r="CRM116" s="474"/>
      <c r="CRN116" s="474"/>
      <c r="CRO116" s="474"/>
      <c r="CRP116" s="474"/>
      <c r="CRQ116" s="472"/>
      <c r="CRR116" s="473"/>
      <c r="CRS116" s="473"/>
      <c r="CRT116" s="474"/>
      <c r="CRU116" s="474"/>
      <c r="CRV116" s="474"/>
      <c r="CRW116" s="474"/>
      <c r="CRX116" s="474"/>
      <c r="CRY116" s="472"/>
      <c r="CRZ116" s="473"/>
      <c r="CSA116" s="473"/>
      <c r="CSB116" s="474"/>
      <c r="CSC116" s="474"/>
      <c r="CSD116" s="474"/>
      <c r="CSE116" s="474"/>
      <c r="CSF116" s="474"/>
      <c r="CSG116" s="472"/>
      <c r="CSH116" s="473"/>
      <c r="CSI116" s="473"/>
      <c r="CSJ116" s="474"/>
      <c r="CSK116" s="474"/>
      <c r="CSL116" s="474"/>
      <c r="CSM116" s="474"/>
      <c r="CSN116" s="474"/>
      <c r="CSO116" s="472"/>
      <c r="CSP116" s="473"/>
      <c r="CSQ116" s="473"/>
      <c r="CSR116" s="474"/>
      <c r="CSS116" s="474"/>
      <c r="CST116" s="474"/>
      <c r="CSU116" s="474"/>
      <c r="CSV116" s="474"/>
      <c r="CSW116" s="472"/>
      <c r="CSX116" s="473"/>
      <c r="CSY116" s="473"/>
      <c r="CSZ116" s="474"/>
      <c r="CTA116" s="474"/>
      <c r="CTB116" s="474"/>
      <c r="CTC116" s="474"/>
      <c r="CTD116" s="474"/>
      <c r="CTE116" s="472"/>
      <c r="CTF116" s="473"/>
      <c r="CTG116" s="473"/>
      <c r="CTH116" s="474"/>
      <c r="CTI116" s="474"/>
      <c r="CTJ116" s="474"/>
      <c r="CTK116" s="474"/>
      <c r="CTL116" s="474"/>
      <c r="CTM116" s="472"/>
      <c r="CTN116" s="473"/>
      <c r="CTO116" s="473"/>
      <c r="CTP116" s="474"/>
      <c r="CTQ116" s="474"/>
      <c r="CTR116" s="474"/>
      <c r="CTS116" s="474"/>
      <c r="CTT116" s="474"/>
      <c r="CTU116" s="472"/>
      <c r="CTV116" s="473"/>
      <c r="CTW116" s="473"/>
      <c r="CTX116" s="474"/>
      <c r="CTY116" s="474"/>
      <c r="CTZ116" s="474"/>
      <c r="CUA116" s="474"/>
      <c r="CUB116" s="474"/>
      <c r="CUC116" s="472"/>
      <c r="CUD116" s="473"/>
      <c r="CUE116" s="473"/>
      <c r="CUF116" s="474"/>
      <c r="CUG116" s="474"/>
      <c r="CUH116" s="474"/>
      <c r="CUI116" s="474"/>
      <c r="CUJ116" s="474"/>
      <c r="CUK116" s="472"/>
      <c r="CUL116" s="473"/>
      <c r="CUM116" s="473"/>
      <c r="CUN116" s="474"/>
      <c r="CUO116" s="474"/>
      <c r="CUP116" s="474"/>
      <c r="CUQ116" s="474"/>
      <c r="CUR116" s="474"/>
      <c r="CUS116" s="472"/>
      <c r="CUT116" s="473"/>
      <c r="CUU116" s="473"/>
      <c r="CUV116" s="474"/>
      <c r="CUW116" s="474"/>
      <c r="CUX116" s="474"/>
      <c r="CUY116" s="474"/>
      <c r="CUZ116" s="474"/>
      <c r="CVA116" s="472"/>
      <c r="CVB116" s="473"/>
      <c r="CVC116" s="473"/>
      <c r="CVD116" s="474"/>
      <c r="CVE116" s="474"/>
      <c r="CVF116" s="474"/>
      <c r="CVG116" s="474"/>
      <c r="CVH116" s="474"/>
      <c r="CVI116" s="472"/>
      <c r="CVJ116" s="473"/>
      <c r="CVK116" s="473"/>
      <c r="CVL116" s="474"/>
      <c r="CVM116" s="474"/>
      <c r="CVN116" s="474"/>
      <c r="CVO116" s="474"/>
      <c r="CVP116" s="474"/>
      <c r="CVQ116" s="472"/>
      <c r="CVR116" s="473"/>
      <c r="CVS116" s="473"/>
      <c r="CVT116" s="474"/>
      <c r="CVU116" s="474"/>
      <c r="CVV116" s="474"/>
      <c r="CVW116" s="474"/>
      <c r="CVX116" s="474"/>
      <c r="CVY116" s="472"/>
      <c r="CVZ116" s="473"/>
      <c r="CWA116" s="473"/>
      <c r="CWB116" s="474"/>
      <c r="CWC116" s="474"/>
      <c r="CWD116" s="474"/>
      <c r="CWE116" s="474"/>
      <c r="CWF116" s="474"/>
      <c r="CWG116" s="472"/>
      <c r="CWH116" s="473"/>
      <c r="CWI116" s="473"/>
      <c r="CWJ116" s="474"/>
      <c r="CWK116" s="474"/>
      <c r="CWL116" s="474"/>
      <c r="CWM116" s="474"/>
      <c r="CWN116" s="474"/>
      <c r="CWO116" s="472"/>
      <c r="CWP116" s="473"/>
      <c r="CWQ116" s="473"/>
      <c r="CWR116" s="474"/>
      <c r="CWS116" s="474"/>
      <c r="CWT116" s="474"/>
      <c r="CWU116" s="474"/>
      <c r="CWV116" s="474"/>
      <c r="CWW116" s="472"/>
      <c r="CWX116" s="473"/>
      <c r="CWY116" s="473"/>
      <c r="CWZ116" s="474"/>
      <c r="CXA116" s="474"/>
      <c r="CXB116" s="474"/>
      <c r="CXC116" s="474"/>
      <c r="CXD116" s="474"/>
      <c r="CXE116" s="472"/>
      <c r="CXF116" s="473"/>
      <c r="CXG116" s="473"/>
      <c r="CXH116" s="474"/>
      <c r="CXI116" s="474"/>
      <c r="CXJ116" s="474"/>
      <c r="CXK116" s="474"/>
      <c r="CXL116" s="474"/>
      <c r="CXM116" s="472"/>
      <c r="CXN116" s="473"/>
      <c r="CXO116" s="473"/>
      <c r="CXP116" s="474"/>
      <c r="CXQ116" s="474"/>
      <c r="CXR116" s="474"/>
      <c r="CXS116" s="474"/>
      <c r="CXT116" s="474"/>
      <c r="CXU116" s="472"/>
      <c r="CXV116" s="473"/>
      <c r="CXW116" s="473"/>
      <c r="CXX116" s="474"/>
      <c r="CXY116" s="474"/>
      <c r="CXZ116" s="474"/>
      <c r="CYA116" s="474"/>
      <c r="CYB116" s="474"/>
      <c r="CYC116" s="472"/>
      <c r="CYD116" s="473"/>
      <c r="CYE116" s="473"/>
      <c r="CYF116" s="474"/>
      <c r="CYG116" s="474"/>
      <c r="CYH116" s="474"/>
      <c r="CYI116" s="474"/>
      <c r="CYJ116" s="474"/>
      <c r="CYK116" s="472"/>
      <c r="CYL116" s="473"/>
      <c r="CYM116" s="473"/>
      <c r="CYN116" s="474"/>
      <c r="CYO116" s="474"/>
      <c r="CYP116" s="474"/>
      <c r="CYQ116" s="474"/>
      <c r="CYR116" s="474"/>
      <c r="CYS116" s="472"/>
      <c r="CYT116" s="473"/>
      <c r="CYU116" s="473"/>
      <c r="CYV116" s="474"/>
      <c r="CYW116" s="474"/>
      <c r="CYX116" s="474"/>
      <c r="CYY116" s="474"/>
      <c r="CYZ116" s="474"/>
      <c r="CZA116" s="472"/>
      <c r="CZB116" s="473"/>
      <c r="CZC116" s="473"/>
      <c r="CZD116" s="474"/>
      <c r="CZE116" s="474"/>
      <c r="CZF116" s="474"/>
      <c r="CZG116" s="474"/>
      <c r="CZH116" s="474"/>
      <c r="CZI116" s="472"/>
      <c r="CZJ116" s="473"/>
      <c r="CZK116" s="473"/>
      <c r="CZL116" s="474"/>
      <c r="CZM116" s="474"/>
      <c r="CZN116" s="474"/>
      <c r="CZO116" s="474"/>
      <c r="CZP116" s="474"/>
      <c r="CZQ116" s="472"/>
      <c r="CZR116" s="473"/>
      <c r="CZS116" s="473"/>
      <c r="CZT116" s="474"/>
      <c r="CZU116" s="474"/>
      <c r="CZV116" s="474"/>
      <c r="CZW116" s="474"/>
      <c r="CZX116" s="474"/>
      <c r="CZY116" s="472"/>
      <c r="CZZ116" s="473"/>
      <c r="DAA116" s="473"/>
      <c r="DAB116" s="474"/>
      <c r="DAC116" s="474"/>
      <c r="DAD116" s="474"/>
      <c r="DAE116" s="474"/>
      <c r="DAF116" s="474"/>
      <c r="DAG116" s="472"/>
      <c r="DAH116" s="473"/>
      <c r="DAI116" s="473"/>
      <c r="DAJ116" s="474"/>
      <c r="DAK116" s="474"/>
      <c r="DAL116" s="474"/>
      <c r="DAM116" s="474"/>
      <c r="DAN116" s="474"/>
      <c r="DAO116" s="472"/>
      <c r="DAP116" s="473"/>
      <c r="DAQ116" s="473"/>
      <c r="DAR116" s="474"/>
      <c r="DAS116" s="474"/>
      <c r="DAT116" s="474"/>
      <c r="DAU116" s="474"/>
      <c r="DAV116" s="474"/>
      <c r="DAW116" s="472"/>
      <c r="DAX116" s="473"/>
      <c r="DAY116" s="473"/>
      <c r="DAZ116" s="474"/>
      <c r="DBA116" s="474"/>
      <c r="DBB116" s="474"/>
      <c r="DBC116" s="474"/>
      <c r="DBD116" s="474"/>
      <c r="DBE116" s="472"/>
      <c r="DBF116" s="473"/>
      <c r="DBG116" s="473"/>
      <c r="DBH116" s="474"/>
      <c r="DBI116" s="474"/>
      <c r="DBJ116" s="474"/>
      <c r="DBK116" s="474"/>
      <c r="DBL116" s="474"/>
      <c r="DBM116" s="472"/>
      <c r="DBN116" s="473"/>
      <c r="DBO116" s="473"/>
      <c r="DBP116" s="474"/>
      <c r="DBQ116" s="474"/>
      <c r="DBR116" s="474"/>
      <c r="DBS116" s="474"/>
      <c r="DBT116" s="474"/>
      <c r="DBU116" s="472"/>
      <c r="DBV116" s="473"/>
      <c r="DBW116" s="473"/>
      <c r="DBX116" s="474"/>
      <c r="DBY116" s="474"/>
      <c r="DBZ116" s="474"/>
      <c r="DCA116" s="474"/>
      <c r="DCB116" s="474"/>
      <c r="DCC116" s="472"/>
      <c r="DCD116" s="473"/>
      <c r="DCE116" s="473"/>
      <c r="DCF116" s="474"/>
      <c r="DCG116" s="474"/>
      <c r="DCH116" s="474"/>
      <c r="DCI116" s="474"/>
      <c r="DCJ116" s="474"/>
      <c r="DCK116" s="472"/>
      <c r="DCL116" s="473"/>
      <c r="DCM116" s="473"/>
      <c r="DCN116" s="474"/>
      <c r="DCO116" s="474"/>
      <c r="DCP116" s="474"/>
      <c r="DCQ116" s="474"/>
      <c r="DCR116" s="474"/>
      <c r="DCS116" s="472"/>
      <c r="DCT116" s="473"/>
      <c r="DCU116" s="473"/>
      <c r="DCV116" s="474"/>
      <c r="DCW116" s="474"/>
      <c r="DCX116" s="474"/>
      <c r="DCY116" s="474"/>
      <c r="DCZ116" s="474"/>
      <c r="DDA116" s="472"/>
      <c r="DDB116" s="473"/>
      <c r="DDC116" s="473"/>
      <c r="DDD116" s="474"/>
      <c r="DDE116" s="474"/>
      <c r="DDF116" s="474"/>
      <c r="DDG116" s="474"/>
      <c r="DDH116" s="474"/>
      <c r="DDI116" s="472"/>
      <c r="DDJ116" s="473"/>
      <c r="DDK116" s="473"/>
      <c r="DDL116" s="474"/>
      <c r="DDM116" s="474"/>
      <c r="DDN116" s="474"/>
      <c r="DDO116" s="474"/>
      <c r="DDP116" s="474"/>
      <c r="DDQ116" s="472"/>
      <c r="DDR116" s="473"/>
      <c r="DDS116" s="473"/>
      <c r="DDT116" s="474"/>
      <c r="DDU116" s="474"/>
      <c r="DDV116" s="474"/>
      <c r="DDW116" s="474"/>
      <c r="DDX116" s="474"/>
      <c r="DDY116" s="472"/>
      <c r="DDZ116" s="473"/>
      <c r="DEA116" s="473"/>
      <c r="DEB116" s="474"/>
      <c r="DEC116" s="474"/>
      <c r="DED116" s="474"/>
      <c r="DEE116" s="474"/>
      <c r="DEF116" s="474"/>
      <c r="DEG116" s="472"/>
      <c r="DEH116" s="473"/>
      <c r="DEI116" s="473"/>
      <c r="DEJ116" s="474"/>
      <c r="DEK116" s="474"/>
      <c r="DEL116" s="474"/>
      <c r="DEM116" s="474"/>
      <c r="DEN116" s="474"/>
      <c r="DEO116" s="472"/>
      <c r="DEP116" s="473"/>
      <c r="DEQ116" s="473"/>
      <c r="DER116" s="474"/>
      <c r="DES116" s="474"/>
      <c r="DET116" s="474"/>
      <c r="DEU116" s="474"/>
      <c r="DEV116" s="474"/>
      <c r="DEW116" s="472"/>
      <c r="DEX116" s="473"/>
      <c r="DEY116" s="473"/>
      <c r="DEZ116" s="474"/>
      <c r="DFA116" s="474"/>
      <c r="DFB116" s="474"/>
      <c r="DFC116" s="474"/>
      <c r="DFD116" s="474"/>
      <c r="DFE116" s="472"/>
      <c r="DFF116" s="473"/>
      <c r="DFG116" s="473"/>
      <c r="DFH116" s="474"/>
      <c r="DFI116" s="474"/>
      <c r="DFJ116" s="474"/>
      <c r="DFK116" s="474"/>
      <c r="DFL116" s="474"/>
      <c r="DFM116" s="472"/>
      <c r="DFN116" s="473"/>
      <c r="DFO116" s="473"/>
      <c r="DFP116" s="474"/>
      <c r="DFQ116" s="474"/>
      <c r="DFR116" s="474"/>
      <c r="DFS116" s="474"/>
      <c r="DFT116" s="474"/>
      <c r="DFU116" s="472"/>
      <c r="DFV116" s="473"/>
      <c r="DFW116" s="473"/>
      <c r="DFX116" s="474"/>
      <c r="DFY116" s="474"/>
      <c r="DFZ116" s="474"/>
      <c r="DGA116" s="474"/>
      <c r="DGB116" s="474"/>
      <c r="DGC116" s="472"/>
      <c r="DGD116" s="473"/>
      <c r="DGE116" s="473"/>
      <c r="DGF116" s="474"/>
      <c r="DGG116" s="474"/>
      <c r="DGH116" s="474"/>
      <c r="DGI116" s="474"/>
      <c r="DGJ116" s="474"/>
      <c r="DGK116" s="472"/>
      <c r="DGL116" s="473"/>
      <c r="DGM116" s="473"/>
      <c r="DGN116" s="474"/>
      <c r="DGO116" s="474"/>
      <c r="DGP116" s="474"/>
      <c r="DGQ116" s="474"/>
      <c r="DGR116" s="474"/>
      <c r="DGS116" s="472"/>
      <c r="DGT116" s="473"/>
      <c r="DGU116" s="473"/>
      <c r="DGV116" s="474"/>
      <c r="DGW116" s="474"/>
      <c r="DGX116" s="474"/>
      <c r="DGY116" s="474"/>
      <c r="DGZ116" s="474"/>
      <c r="DHA116" s="472"/>
      <c r="DHB116" s="473"/>
      <c r="DHC116" s="473"/>
      <c r="DHD116" s="474"/>
      <c r="DHE116" s="474"/>
      <c r="DHF116" s="474"/>
      <c r="DHG116" s="474"/>
      <c r="DHH116" s="474"/>
      <c r="DHI116" s="472"/>
      <c r="DHJ116" s="473"/>
      <c r="DHK116" s="473"/>
      <c r="DHL116" s="474"/>
      <c r="DHM116" s="474"/>
      <c r="DHN116" s="474"/>
      <c r="DHO116" s="474"/>
      <c r="DHP116" s="474"/>
      <c r="DHQ116" s="472"/>
      <c r="DHR116" s="473"/>
      <c r="DHS116" s="473"/>
      <c r="DHT116" s="474"/>
      <c r="DHU116" s="474"/>
      <c r="DHV116" s="474"/>
      <c r="DHW116" s="474"/>
      <c r="DHX116" s="474"/>
      <c r="DHY116" s="472"/>
      <c r="DHZ116" s="473"/>
      <c r="DIA116" s="473"/>
      <c r="DIB116" s="474"/>
      <c r="DIC116" s="474"/>
      <c r="DID116" s="474"/>
      <c r="DIE116" s="474"/>
      <c r="DIF116" s="474"/>
      <c r="DIG116" s="472"/>
      <c r="DIH116" s="473"/>
      <c r="DII116" s="473"/>
      <c r="DIJ116" s="474"/>
      <c r="DIK116" s="474"/>
      <c r="DIL116" s="474"/>
      <c r="DIM116" s="474"/>
      <c r="DIN116" s="474"/>
      <c r="DIO116" s="472"/>
      <c r="DIP116" s="473"/>
      <c r="DIQ116" s="473"/>
      <c r="DIR116" s="474"/>
      <c r="DIS116" s="474"/>
      <c r="DIT116" s="474"/>
      <c r="DIU116" s="474"/>
      <c r="DIV116" s="474"/>
      <c r="DIW116" s="472"/>
      <c r="DIX116" s="473"/>
      <c r="DIY116" s="473"/>
      <c r="DIZ116" s="474"/>
      <c r="DJA116" s="474"/>
      <c r="DJB116" s="474"/>
      <c r="DJC116" s="474"/>
      <c r="DJD116" s="474"/>
      <c r="DJE116" s="472"/>
      <c r="DJF116" s="473"/>
      <c r="DJG116" s="473"/>
      <c r="DJH116" s="474"/>
      <c r="DJI116" s="474"/>
      <c r="DJJ116" s="474"/>
      <c r="DJK116" s="474"/>
      <c r="DJL116" s="474"/>
      <c r="DJM116" s="472"/>
      <c r="DJN116" s="473"/>
      <c r="DJO116" s="473"/>
      <c r="DJP116" s="474"/>
      <c r="DJQ116" s="474"/>
      <c r="DJR116" s="474"/>
      <c r="DJS116" s="474"/>
      <c r="DJT116" s="474"/>
      <c r="DJU116" s="472"/>
      <c r="DJV116" s="473"/>
      <c r="DJW116" s="473"/>
      <c r="DJX116" s="474"/>
      <c r="DJY116" s="474"/>
      <c r="DJZ116" s="474"/>
      <c r="DKA116" s="474"/>
      <c r="DKB116" s="474"/>
      <c r="DKC116" s="472"/>
      <c r="DKD116" s="473"/>
      <c r="DKE116" s="473"/>
      <c r="DKF116" s="474"/>
      <c r="DKG116" s="474"/>
      <c r="DKH116" s="474"/>
      <c r="DKI116" s="474"/>
      <c r="DKJ116" s="474"/>
      <c r="DKK116" s="472"/>
      <c r="DKL116" s="473"/>
      <c r="DKM116" s="473"/>
      <c r="DKN116" s="474"/>
      <c r="DKO116" s="474"/>
      <c r="DKP116" s="474"/>
      <c r="DKQ116" s="474"/>
      <c r="DKR116" s="474"/>
      <c r="DKS116" s="472"/>
      <c r="DKT116" s="473"/>
      <c r="DKU116" s="473"/>
      <c r="DKV116" s="474"/>
      <c r="DKW116" s="474"/>
      <c r="DKX116" s="474"/>
      <c r="DKY116" s="474"/>
      <c r="DKZ116" s="474"/>
      <c r="DLA116" s="472"/>
      <c r="DLB116" s="473"/>
      <c r="DLC116" s="473"/>
      <c r="DLD116" s="474"/>
      <c r="DLE116" s="474"/>
      <c r="DLF116" s="474"/>
      <c r="DLG116" s="474"/>
      <c r="DLH116" s="474"/>
      <c r="DLI116" s="472"/>
      <c r="DLJ116" s="473"/>
      <c r="DLK116" s="473"/>
      <c r="DLL116" s="474"/>
      <c r="DLM116" s="474"/>
      <c r="DLN116" s="474"/>
      <c r="DLO116" s="474"/>
      <c r="DLP116" s="474"/>
      <c r="DLQ116" s="472"/>
      <c r="DLR116" s="473"/>
      <c r="DLS116" s="473"/>
      <c r="DLT116" s="474"/>
      <c r="DLU116" s="474"/>
      <c r="DLV116" s="474"/>
      <c r="DLW116" s="474"/>
      <c r="DLX116" s="474"/>
      <c r="DLY116" s="472"/>
      <c r="DLZ116" s="473"/>
      <c r="DMA116" s="473"/>
      <c r="DMB116" s="474"/>
      <c r="DMC116" s="474"/>
      <c r="DMD116" s="474"/>
      <c r="DME116" s="474"/>
      <c r="DMF116" s="474"/>
      <c r="DMG116" s="472"/>
      <c r="DMH116" s="473"/>
      <c r="DMI116" s="473"/>
      <c r="DMJ116" s="474"/>
      <c r="DMK116" s="474"/>
      <c r="DML116" s="474"/>
      <c r="DMM116" s="474"/>
      <c r="DMN116" s="474"/>
      <c r="DMO116" s="472"/>
      <c r="DMP116" s="473"/>
      <c r="DMQ116" s="473"/>
      <c r="DMR116" s="474"/>
      <c r="DMS116" s="474"/>
      <c r="DMT116" s="474"/>
      <c r="DMU116" s="474"/>
      <c r="DMV116" s="474"/>
      <c r="DMW116" s="472"/>
      <c r="DMX116" s="473"/>
      <c r="DMY116" s="473"/>
      <c r="DMZ116" s="474"/>
      <c r="DNA116" s="474"/>
      <c r="DNB116" s="474"/>
      <c r="DNC116" s="474"/>
      <c r="DND116" s="474"/>
      <c r="DNE116" s="472"/>
      <c r="DNF116" s="473"/>
      <c r="DNG116" s="473"/>
      <c r="DNH116" s="474"/>
      <c r="DNI116" s="474"/>
      <c r="DNJ116" s="474"/>
      <c r="DNK116" s="474"/>
      <c r="DNL116" s="474"/>
      <c r="DNM116" s="472"/>
      <c r="DNN116" s="473"/>
      <c r="DNO116" s="473"/>
      <c r="DNP116" s="474"/>
      <c r="DNQ116" s="474"/>
      <c r="DNR116" s="474"/>
      <c r="DNS116" s="474"/>
      <c r="DNT116" s="474"/>
      <c r="DNU116" s="472"/>
      <c r="DNV116" s="473"/>
      <c r="DNW116" s="473"/>
      <c r="DNX116" s="474"/>
      <c r="DNY116" s="474"/>
      <c r="DNZ116" s="474"/>
      <c r="DOA116" s="474"/>
      <c r="DOB116" s="474"/>
      <c r="DOC116" s="472"/>
      <c r="DOD116" s="473"/>
      <c r="DOE116" s="473"/>
      <c r="DOF116" s="474"/>
      <c r="DOG116" s="474"/>
      <c r="DOH116" s="474"/>
      <c r="DOI116" s="474"/>
      <c r="DOJ116" s="474"/>
      <c r="DOK116" s="472"/>
      <c r="DOL116" s="473"/>
      <c r="DOM116" s="473"/>
      <c r="DON116" s="474"/>
      <c r="DOO116" s="474"/>
      <c r="DOP116" s="474"/>
      <c r="DOQ116" s="474"/>
      <c r="DOR116" s="474"/>
      <c r="DOS116" s="472"/>
      <c r="DOT116" s="473"/>
      <c r="DOU116" s="473"/>
      <c r="DOV116" s="474"/>
      <c r="DOW116" s="474"/>
      <c r="DOX116" s="474"/>
      <c r="DOY116" s="474"/>
      <c r="DOZ116" s="474"/>
      <c r="DPA116" s="472"/>
      <c r="DPB116" s="473"/>
      <c r="DPC116" s="473"/>
      <c r="DPD116" s="474"/>
      <c r="DPE116" s="474"/>
      <c r="DPF116" s="474"/>
      <c r="DPG116" s="474"/>
      <c r="DPH116" s="474"/>
      <c r="DPI116" s="472"/>
      <c r="DPJ116" s="473"/>
      <c r="DPK116" s="473"/>
      <c r="DPL116" s="474"/>
      <c r="DPM116" s="474"/>
      <c r="DPN116" s="474"/>
      <c r="DPO116" s="474"/>
      <c r="DPP116" s="474"/>
      <c r="DPQ116" s="472"/>
      <c r="DPR116" s="473"/>
      <c r="DPS116" s="473"/>
      <c r="DPT116" s="474"/>
      <c r="DPU116" s="474"/>
      <c r="DPV116" s="474"/>
      <c r="DPW116" s="474"/>
      <c r="DPX116" s="474"/>
      <c r="DPY116" s="472"/>
      <c r="DPZ116" s="473"/>
      <c r="DQA116" s="473"/>
      <c r="DQB116" s="474"/>
      <c r="DQC116" s="474"/>
      <c r="DQD116" s="474"/>
      <c r="DQE116" s="474"/>
      <c r="DQF116" s="474"/>
      <c r="DQG116" s="472"/>
      <c r="DQH116" s="473"/>
      <c r="DQI116" s="473"/>
      <c r="DQJ116" s="474"/>
      <c r="DQK116" s="474"/>
      <c r="DQL116" s="474"/>
      <c r="DQM116" s="474"/>
      <c r="DQN116" s="474"/>
      <c r="DQO116" s="472"/>
      <c r="DQP116" s="473"/>
      <c r="DQQ116" s="473"/>
      <c r="DQR116" s="474"/>
      <c r="DQS116" s="474"/>
      <c r="DQT116" s="474"/>
      <c r="DQU116" s="474"/>
      <c r="DQV116" s="474"/>
      <c r="DQW116" s="472"/>
      <c r="DQX116" s="473"/>
      <c r="DQY116" s="473"/>
      <c r="DQZ116" s="474"/>
      <c r="DRA116" s="474"/>
      <c r="DRB116" s="474"/>
      <c r="DRC116" s="474"/>
      <c r="DRD116" s="474"/>
      <c r="DRE116" s="472"/>
      <c r="DRF116" s="473"/>
      <c r="DRG116" s="473"/>
      <c r="DRH116" s="474"/>
      <c r="DRI116" s="474"/>
      <c r="DRJ116" s="474"/>
      <c r="DRK116" s="474"/>
      <c r="DRL116" s="474"/>
      <c r="DRM116" s="472"/>
      <c r="DRN116" s="473"/>
      <c r="DRO116" s="473"/>
      <c r="DRP116" s="474"/>
      <c r="DRQ116" s="474"/>
      <c r="DRR116" s="474"/>
      <c r="DRS116" s="474"/>
      <c r="DRT116" s="474"/>
      <c r="DRU116" s="472"/>
      <c r="DRV116" s="473"/>
      <c r="DRW116" s="473"/>
      <c r="DRX116" s="474"/>
      <c r="DRY116" s="474"/>
      <c r="DRZ116" s="474"/>
      <c r="DSA116" s="474"/>
      <c r="DSB116" s="474"/>
      <c r="DSC116" s="472"/>
      <c r="DSD116" s="473"/>
      <c r="DSE116" s="473"/>
      <c r="DSF116" s="474"/>
      <c r="DSG116" s="474"/>
      <c r="DSH116" s="474"/>
      <c r="DSI116" s="474"/>
      <c r="DSJ116" s="474"/>
      <c r="DSK116" s="472"/>
      <c r="DSL116" s="473"/>
      <c r="DSM116" s="473"/>
      <c r="DSN116" s="474"/>
      <c r="DSO116" s="474"/>
      <c r="DSP116" s="474"/>
      <c r="DSQ116" s="474"/>
      <c r="DSR116" s="474"/>
      <c r="DSS116" s="472"/>
      <c r="DST116" s="473"/>
      <c r="DSU116" s="473"/>
      <c r="DSV116" s="474"/>
      <c r="DSW116" s="474"/>
      <c r="DSX116" s="474"/>
      <c r="DSY116" s="474"/>
      <c r="DSZ116" s="474"/>
      <c r="DTA116" s="472"/>
      <c r="DTB116" s="473"/>
      <c r="DTC116" s="473"/>
      <c r="DTD116" s="474"/>
      <c r="DTE116" s="474"/>
      <c r="DTF116" s="474"/>
      <c r="DTG116" s="474"/>
      <c r="DTH116" s="474"/>
      <c r="DTI116" s="472"/>
      <c r="DTJ116" s="473"/>
      <c r="DTK116" s="473"/>
      <c r="DTL116" s="474"/>
      <c r="DTM116" s="474"/>
      <c r="DTN116" s="474"/>
      <c r="DTO116" s="474"/>
      <c r="DTP116" s="474"/>
      <c r="DTQ116" s="472"/>
      <c r="DTR116" s="473"/>
      <c r="DTS116" s="473"/>
      <c r="DTT116" s="474"/>
      <c r="DTU116" s="474"/>
      <c r="DTV116" s="474"/>
      <c r="DTW116" s="474"/>
      <c r="DTX116" s="474"/>
      <c r="DTY116" s="472"/>
      <c r="DTZ116" s="473"/>
      <c r="DUA116" s="473"/>
      <c r="DUB116" s="474"/>
      <c r="DUC116" s="474"/>
      <c r="DUD116" s="474"/>
      <c r="DUE116" s="474"/>
      <c r="DUF116" s="474"/>
      <c r="DUG116" s="472"/>
      <c r="DUH116" s="473"/>
      <c r="DUI116" s="473"/>
      <c r="DUJ116" s="474"/>
      <c r="DUK116" s="474"/>
      <c r="DUL116" s="474"/>
      <c r="DUM116" s="474"/>
      <c r="DUN116" s="474"/>
      <c r="DUO116" s="472"/>
      <c r="DUP116" s="473"/>
      <c r="DUQ116" s="473"/>
      <c r="DUR116" s="474"/>
      <c r="DUS116" s="474"/>
      <c r="DUT116" s="474"/>
      <c r="DUU116" s="474"/>
      <c r="DUV116" s="474"/>
      <c r="DUW116" s="472"/>
      <c r="DUX116" s="473"/>
      <c r="DUY116" s="473"/>
      <c r="DUZ116" s="474"/>
      <c r="DVA116" s="474"/>
      <c r="DVB116" s="474"/>
      <c r="DVC116" s="474"/>
      <c r="DVD116" s="474"/>
      <c r="DVE116" s="472"/>
      <c r="DVF116" s="473"/>
      <c r="DVG116" s="473"/>
      <c r="DVH116" s="474"/>
      <c r="DVI116" s="474"/>
      <c r="DVJ116" s="474"/>
      <c r="DVK116" s="474"/>
      <c r="DVL116" s="474"/>
      <c r="DVM116" s="472"/>
      <c r="DVN116" s="473"/>
      <c r="DVO116" s="473"/>
      <c r="DVP116" s="474"/>
      <c r="DVQ116" s="474"/>
      <c r="DVR116" s="474"/>
      <c r="DVS116" s="474"/>
      <c r="DVT116" s="474"/>
      <c r="DVU116" s="472"/>
      <c r="DVV116" s="473"/>
      <c r="DVW116" s="473"/>
      <c r="DVX116" s="474"/>
      <c r="DVY116" s="474"/>
      <c r="DVZ116" s="474"/>
      <c r="DWA116" s="474"/>
      <c r="DWB116" s="474"/>
      <c r="DWC116" s="472"/>
      <c r="DWD116" s="473"/>
      <c r="DWE116" s="473"/>
      <c r="DWF116" s="474"/>
      <c r="DWG116" s="474"/>
      <c r="DWH116" s="474"/>
      <c r="DWI116" s="474"/>
      <c r="DWJ116" s="474"/>
      <c r="DWK116" s="472"/>
      <c r="DWL116" s="473"/>
      <c r="DWM116" s="473"/>
      <c r="DWN116" s="474"/>
      <c r="DWO116" s="474"/>
      <c r="DWP116" s="474"/>
      <c r="DWQ116" s="474"/>
      <c r="DWR116" s="474"/>
      <c r="DWS116" s="472"/>
      <c r="DWT116" s="473"/>
      <c r="DWU116" s="473"/>
      <c r="DWV116" s="474"/>
      <c r="DWW116" s="474"/>
      <c r="DWX116" s="474"/>
      <c r="DWY116" s="474"/>
      <c r="DWZ116" s="474"/>
      <c r="DXA116" s="472"/>
      <c r="DXB116" s="473"/>
      <c r="DXC116" s="473"/>
      <c r="DXD116" s="474"/>
      <c r="DXE116" s="474"/>
      <c r="DXF116" s="474"/>
      <c r="DXG116" s="474"/>
      <c r="DXH116" s="474"/>
      <c r="DXI116" s="472"/>
      <c r="DXJ116" s="473"/>
      <c r="DXK116" s="473"/>
      <c r="DXL116" s="474"/>
      <c r="DXM116" s="474"/>
      <c r="DXN116" s="474"/>
      <c r="DXO116" s="474"/>
      <c r="DXP116" s="474"/>
      <c r="DXQ116" s="472"/>
      <c r="DXR116" s="473"/>
      <c r="DXS116" s="473"/>
      <c r="DXT116" s="474"/>
      <c r="DXU116" s="474"/>
      <c r="DXV116" s="474"/>
      <c r="DXW116" s="474"/>
      <c r="DXX116" s="474"/>
      <c r="DXY116" s="472"/>
      <c r="DXZ116" s="473"/>
      <c r="DYA116" s="473"/>
      <c r="DYB116" s="474"/>
      <c r="DYC116" s="474"/>
      <c r="DYD116" s="474"/>
      <c r="DYE116" s="474"/>
      <c r="DYF116" s="474"/>
      <c r="DYG116" s="472"/>
      <c r="DYH116" s="473"/>
      <c r="DYI116" s="473"/>
      <c r="DYJ116" s="474"/>
      <c r="DYK116" s="474"/>
      <c r="DYL116" s="474"/>
      <c r="DYM116" s="474"/>
      <c r="DYN116" s="474"/>
      <c r="DYO116" s="472"/>
      <c r="DYP116" s="473"/>
      <c r="DYQ116" s="473"/>
      <c r="DYR116" s="474"/>
      <c r="DYS116" s="474"/>
      <c r="DYT116" s="474"/>
      <c r="DYU116" s="474"/>
      <c r="DYV116" s="474"/>
      <c r="DYW116" s="472"/>
      <c r="DYX116" s="473"/>
      <c r="DYY116" s="473"/>
      <c r="DYZ116" s="474"/>
      <c r="DZA116" s="474"/>
      <c r="DZB116" s="474"/>
      <c r="DZC116" s="474"/>
      <c r="DZD116" s="474"/>
      <c r="DZE116" s="472"/>
      <c r="DZF116" s="473"/>
      <c r="DZG116" s="473"/>
      <c r="DZH116" s="474"/>
      <c r="DZI116" s="474"/>
      <c r="DZJ116" s="474"/>
      <c r="DZK116" s="474"/>
      <c r="DZL116" s="474"/>
      <c r="DZM116" s="472"/>
      <c r="DZN116" s="473"/>
      <c r="DZO116" s="473"/>
      <c r="DZP116" s="474"/>
      <c r="DZQ116" s="474"/>
      <c r="DZR116" s="474"/>
      <c r="DZS116" s="474"/>
      <c r="DZT116" s="474"/>
      <c r="DZU116" s="472"/>
      <c r="DZV116" s="473"/>
      <c r="DZW116" s="473"/>
      <c r="DZX116" s="474"/>
      <c r="DZY116" s="474"/>
      <c r="DZZ116" s="474"/>
      <c r="EAA116" s="474"/>
      <c r="EAB116" s="474"/>
      <c r="EAC116" s="472"/>
      <c r="EAD116" s="473"/>
      <c r="EAE116" s="473"/>
      <c r="EAF116" s="474"/>
      <c r="EAG116" s="474"/>
      <c r="EAH116" s="474"/>
      <c r="EAI116" s="474"/>
      <c r="EAJ116" s="474"/>
      <c r="EAK116" s="472"/>
      <c r="EAL116" s="473"/>
      <c r="EAM116" s="473"/>
      <c r="EAN116" s="474"/>
      <c r="EAO116" s="474"/>
      <c r="EAP116" s="474"/>
      <c r="EAQ116" s="474"/>
      <c r="EAR116" s="474"/>
      <c r="EAS116" s="472"/>
      <c r="EAT116" s="473"/>
      <c r="EAU116" s="473"/>
      <c r="EAV116" s="474"/>
      <c r="EAW116" s="474"/>
      <c r="EAX116" s="474"/>
      <c r="EAY116" s="474"/>
      <c r="EAZ116" s="474"/>
      <c r="EBA116" s="472"/>
      <c r="EBB116" s="473"/>
      <c r="EBC116" s="473"/>
      <c r="EBD116" s="474"/>
      <c r="EBE116" s="474"/>
      <c r="EBF116" s="474"/>
      <c r="EBG116" s="474"/>
      <c r="EBH116" s="474"/>
      <c r="EBI116" s="472"/>
      <c r="EBJ116" s="473"/>
      <c r="EBK116" s="473"/>
      <c r="EBL116" s="474"/>
      <c r="EBM116" s="474"/>
      <c r="EBN116" s="474"/>
      <c r="EBO116" s="474"/>
      <c r="EBP116" s="474"/>
      <c r="EBQ116" s="472"/>
      <c r="EBR116" s="473"/>
      <c r="EBS116" s="473"/>
      <c r="EBT116" s="474"/>
      <c r="EBU116" s="474"/>
      <c r="EBV116" s="474"/>
      <c r="EBW116" s="474"/>
      <c r="EBX116" s="474"/>
      <c r="EBY116" s="472"/>
      <c r="EBZ116" s="473"/>
      <c r="ECA116" s="473"/>
      <c r="ECB116" s="474"/>
      <c r="ECC116" s="474"/>
      <c r="ECD116" s="474"/>
      <c r="ECE116" s="474"/>
      <c r="ECF116" s="474"/>
      <c r="ECG116" s="472"/>
      <c r="ECH116" s="473"/>
      <c r="ECI116" s="473"/>
      <c r="ECJ116" s="474"/>
      <c r="ECK116" s="474"/>
      <c r="ECL116" s="474"/>
      <c r="ECM116" s="474"/>
      <c r="ECN116" s="474"/>
      <c r="ECO116" s="472"/>
      <c r="ECP116" s="473"/>
      <c r="ECQ116" s="473"/>
      <c r="ECR116" s="474"/>
      <c r="ECS116" s="474"/>
      <c r="ECT116" s="474"/>
      <c r="ECU116" s="474"/>
      <c r="ECV116" s="474"/>
      <c r="ECW116" s="472"/>
      <c r="ECX116" s="473"/>
      <c r="ECY116" s="473"/>
      <c r="ECZ116" s="474"/>
      <c r="EDA116" s="474"/>
      <c r="EDB116" s="474"/>
      <c r="EDC116" s="474"/>
      <c r="EDD116" s="474"/>
      <c r="EDE116" s="472"/>
      <c r="EDF116" s="473"/>
      <c r="EDG116" s="473"/>
      <c r="EDH116" s="474"/>
      <c r="EDI116" s="474"/>
      <c r="EDJ116" s="474"/>
      <c r="EDK116" s="474"/>
      <c r="EDL116" s="474"/>
      <c r="EDM116" s="472"/>
      <c r="EDN116" s="473"/>
      <c r="EDO116" s="473"/>
      <c r="EDP116" s="474"/>
      <c r="EDQ116" s="474"/>
      <c r="EDR116" s="474"/>
      <c r="EDS116" s="474"/>
      <c r="EDT116" s="474"/>
      <c r="EDU116" s="472"/>
      <c r="EDV116" s="473"/>
      <c r="EDW116" s="473"/>
      <c r="EDX116" s="474"/>
      <c r="EDY116" s="474"/>
      <c r="EDZ116" s="474"/>
      <c r="EEA116" s="474"/>
      <c r="EEB116" s="474"/>
      <c r="EEC116" s="472"/>
      <c r="EED116" s="473"/>
      <c r="EEE116" s="473"/>
      <c r="EEF116" s="474"/>
      <c r="EEG116" s="474"/>
      <c r="EEH116" s="474"/>
      <c r="EEI116" s="474"/>
      <c r="EEJ116" s="474"/>
      <c r="EEK116" s="472"/>
      <c r="EEL116" s="473"/>
      <c r="EEM116" s="473"/>
      <c r="EEN116" s="474"/>
      <c r="EEO116" s="474"/>
      <c r="EEP116" s="474"/>
      <c r="EEQ116" s="474"/>
      <c r="EER116" s="474"/>
      <c r="EES116" s="472"/>
      <c r="EET116" s="473"/>
      <c r="EEU116" s="473"/>
      <c r="EEV116" s="474"/>
      <c r="EEW116" s="474"/>
      <c r="EEX116" s="474"/>
      <c r="EEY116" s="474"/>
      <c r="EEZ116" s="474"/>
      <c r="EFA116" s="472"/>
      <c r="EFB116" s="473"/>
      <c r="EFC116" s="473"/>
      <c r="EFD116" s="474"/>
      <c r="EFE116" s="474"/>
      <c r="EFF116" s="474"/>
      <c r="EFG116" s="474"/>
      <c r="EFH116" s="474"/>
      <c r="EFI116" s="472"/>
      <c r="EFJ116" s="473"/>
      <c r="EFK116" s="473"/>
      <c r="EFL116" s="474"/>
      <c r="EFM116" s="474"/>
      <c r="EFN116" s="474"/>
      <c r="EFO116" s="474"/>
      <c r="EFP116" s="474"/>
      <c r="EFQ116" s="472"/>
      <c r="EFR116" s="473"/>
      <c r="EFS116" s="473"/>
      <c r="EFT116" s="474"/>
      <c r="EFU116" s="474"/>
      <c r="EFV116" s="474"/>
      <c r="EFW116" s="474"/>
      <c r="EFX116" s="474"/>
      <c r="EFY116" s="472"/>
      <c r="EFZ116" s="473"/>
      <c r="EGA116" s="473"/>
      <c r="EGB116" s="474"/>
      <c r="EGC116" s="474"/>
      <c r="EGD116" s="474"/>
      <c r="EGE116" s="474"/>
      <c r="EGF116" s="474"/>
      <c r="EGG116" s="472"/>
      <c r="EGH116" s="473"/>
      <c r="EGI116" s="473"/>
      <c r="EGJ116" s="474"/>
      <c r="EGK116" s="474"/>
      <c r="EGL116" s="474"/>
      <c r="EGM116" s="474"/>
      <c r="EGN116" s="474"/>
      <c r="EGO116" s="472"/>
      <c r="EGP116" s="473"/>
      <c r="EGQ116" s="473"/>
      <c r="EGR116" s="474"/>
      <c r="EGS116" s="474"/>
      <c r="EGT116" s="474"/>
      <c r="EGU116" s="474"/>
      <c r="EGV116" s="474"/>
      <c r="EGW116" s="472"/>
      <c r="EGX116" s="473"/>
      <c r="EGY116" s="473"/>
      <c r="EGZ116" s="474"/>
      <c r="EHA116" s="474"/>
      <c r="EHB116" s="474"/>
      <c r="EHC116" s="474"/>
      <c r="EHD116" s="474"/>
      <c r="EHE116" s="472"/>
      <c r="EHF116" s="473"/>
      <c r="EHG116" s="473"/>
      <c r="EHH116" s="474"/>
      <c r="EHI116" s="474"/>
      <c r="EHJ116" s="474"/>
      <c r="EHK116" s="474"/>
      <c r="EHL116" s="474"/>
      <c r="EHM116" s="472"/>
      <c r="EHN116" s="473"/>
      <c r="EHO116" s="473"/>
      <c r="EHP116" s="474"/>
      <c r="EHQ116" s="474"/>
      <c r="EHR116" s="474"/>
      <c r="EHS116" s="474"/>
      <c r="EHT116" s="474"/>
      <c r="EHU116" s="472"/>
      <c r="EHV116" s="473"/>
      <c r="EHW116" s="473"/>
      <c r="EHX116" s="474"/>
      <c r="EHY116" s="474"/>
      <c r="EHZ116" s="474"/>
      <c r="EIA116" s="474"/>
      <c r="EIB116" s="474"/>
      <c r="EIC116" s="472"/>
      <c r="EID116" s="473"/>
      <c r="EIE116" s="473"/>
      <c r="EIF116" s="474"/>
      <c r="EIG116" s="474"/>
      <c r="EIH116" s="474"/>
      <c r="EII116" s="474"/>
      <c r="EIJ116" s="474"/>
      <c r="EIK116" s="472"/>
      <c r="EIL116" s="473"/>
      <c r="EIM116" s="473"/>
      <c r="EIN116" s="474"/>
      <c r="EIO116" s="474"/>
      <c r="EIP116" s="474"/>
      <c r="EIQ116" s="474"/>
      <c r="EIR116" s="474"/>
      <c r="EIS116" s="472"/>
      <c r="EIT116" s="473"/>
      <c r="EIU116" s="473"/>
      <c r="EIV116" s="474"/>
      <c r="EIW116" s="474"/>
      <c r="EIX116" s="474"/>
      <c r="EIY116" s="474"/>
      <c r="EIZ116" s="474"/>
      <c r="EJA116" s="472"/>
      <c r="EJB116" s="473"/>
      <c r="EJC116" s="473"/>
      <c r="EJD116" s="474"/>
      <c r="EJE116" s="474"/>
      <c r="EJF116" s="474"/>
      <c r="EJG116" s="474"/>
      <c r="EJH116" s="474"/>
      <c r="EJI116" s="472"/>
      <c r="EJJ116" s="473"/>
      <c r="EJK116" s="473"/>
      <c r="EJL116" s="474"/>
      <c r="EJM116" s="474"/>
      <c r="EJN116" s="474"/>
      <c r="EJO116" s="474"/>
      <c r="EJP116" s="474"/>
      <c r="EJQ116" s="472"/>
      <c r="EJR116" s="473"/>
      <c r="EJS116" s="473"/>
      <c r="EJT116" s="474"/>
      <c r="EJU116" s="474"/>
      <c r="EJV116" s="474"/>
      <c r="EJW116" s="474"/>
      <c r="EJX116" s="474"/>
      <c r="EJY116" s="472"/>
      <c r="EJZ116" s="473"/>
      <c r="EKA116" s="473"/>
      <c r="EKB116" s="474"/>
      <c r="EKC116" s="474"/>
      <c r="EKD116" s="474"/>
      <c r="EKE116" s="474"/>
      <c r="EKF116" s="474"/>
      <c r="EKG116" s="472"/>
      <c r="EKH116" s="473"/>
      <c r="EKI116" s="473"/>
      <c r="EKJ116" s="474"/>
      <c r="EKK116" s="474"/>
      <c r="EKL116" s="474"/>
      <c r="EKM116" s="474"/>
      <c r="EKN116" s="474"/>
      <c r="EKO116" s="472"/>
      <c r="EKP116" s="473"/>
      <c r="EKQ116" s="473"/>
      <c r="EKR116" s="474"/>
      <c r="EKS116" s="474"/>
      <c r="EKT116" s="474"/>
      <c r="EKU116" s="474"/>
      <c r="EKV116" s="474"/>
      <c r="EKW116" s="472"/>
      <c r="EKX116" s="473"/>
      <c r="EKY116" s="473"/>
      <c r="EKZ116" s="474"/>
      <c r="ELA116" s="474"/>
      <c r="ELB116" s="474"/>
      <c r="ELC116" s="474"/>
      <c r="ELD116" s="474"/>
      <c r="ELE116" s="472"/>
      <c r="ELF116" s="473"/>
      <c r="ELG116" s="473"/>
      <c r="ELH116" s="474"/>
      <c r="ELI116" s="474"/>
      <c r="ELJ116" s="474"/>
      <c r="ELK116" s="474"/>
      <c r="ELL116" s="474"/>
      <c r="ELM116" s="472"/>
      <c r="ELN116" s="473"/>
      <c r="ELO116" s="473"/>
      <c r="ELP116" s="474"/>
      <c r="ELQ116" s="474"/>
      <c r="ELR116" s="474"/>
      <c r="ELS116" s="474"/>
      <c r="ELT116" s="474"/>
      <c r="ELU116" s="472"/>
      <c r="ELV116" s="473"/>
      <c r="ELW116" s="473"/>
      <c r="ELX116" s="474"/>
      <c r="ELY116" s="474"/>
      <c r="ELZ116" s="474"/>
      <c r="EMA116" s="474"/>
      <c r="EMB116" s="474"/>
      <c r="EMC116" s="472"/>
      <c r="EMD116" s="473"/>
      <c r="EME116" s="473"/>
      <c r="EMF116" s="474"/>
      <c r="EMG116" s="474"/>
      <c r="EMH116" s="474"/>
      <c r="EMI116" s="474"/>
      <c r="EMJ116" s="474"/>
      <c r="EMK116" s="472"/>
      <c r="EML116" s="473"/>
      <c r="EMM116" s="473"/>
      <c r="EMN116" s="474"/>
      <c r="EMO116" s="474"/>
      <c r="EMP116" s="474"/>
      <c r="EMQ116" s="474"/>
      <c r="EMR116" s="474"/>
      <c r="EMS116" s="472"/>
      <c r="EMT116" s="473"/>
      <c r="EMU116" s="473"/>
      <c r="EMV116" s="474"/>
      <c r="EMW116" s="474"/>
      <c r="EMX116" s="474"/>
      <c r="EMY116" s="474"/>
      <c r="EMZ116" s="474"/>
      <c r="ENA116" s="472"/>
      <c r="ENB116" s="473"/>
      <c r="ENC116" s="473"/>
      <c r="END116" s="474"/>
      <c r="ENE116" s="474"/>
      <c r="ENF116" s="474"/>
      <c r="ENG116" s="474"/>
      <c r="ENH116" s="474"/>
      <c r="ENI116" s="472"/>
      <c r="ENJ116" s="473"/>
      <c r="ENK116" s="473"/>
      <c r="ENL116" s="474"/>
      <c r="ENM116" s="474"/>
      <c r="ENN116" s="474"/>
      <c r="ENO116" s="474"/>
      <c r="ENP116" s="474"/>
      <c r="ENQ116" s="472"/>
      <c r="ENR116" s="473"/>
      <c r="ENS116" s="473"/>
      <c r="ENT116" s="474"/>
      <c r="ENU116" s="474"/>
      <c r="ENV116" s="474"/>
      <c r="ENW116" s="474"/>
      <c r="ENX116" s="474"/>
      <c r="ENY116" s="472"/>
      <c r="ENZ116" s="473"/>
      <c r="EOA116" s="473"/>
      <c r="EOB116" s="474"/>
      <c r="EOC116" s="474"/>
      <c r="EOD116" s="474"/>
      <c r="EOE116" s="474"/>
      <c r="EOF116" s="474"/>
      <c r="EOG116" s="472"/>
      <c r="EOH116" s="473"/>
      <c r="EOI116" s="473"/>
      <c r="EOJ116" s="474"/>
      <c r="EOK116" s="474"/>
      <c r="EOL116" s="474"/>
      <c r="EOM116" s="474"/>
      <c r="EON116" s="474"/>
      <c r="EOO116" s="472"/>
      <c r="EOP116" s="473"/>
      <c r="EOQ116" s="473"/>
      <c r="EOR116" s="474"/>
      <c r="EOS116" s="474"/>
      <c r="EOT116" s="474"/>
      <c r="EOU116" s="474"/>
      <c r="EOV116" s="474"/>
      <c r="EOW116" s="472"/>
      <c r="EOX116" s="473"/>
      <c r="EOY116" s="473"/>
      <c r="EOZ116" s="474"/>
      <c r="EPA116" s="474"/>
      <c r="EPB116" s="474"/>
      <c r="EPC116" s="474"/>
      <c r="EPD116" s="474"/>
      <c r="EPE116" s="472"/>
      <c r="EPF116" s="473"/>
      <c r="EPG116" s="473"/>
      <c r="EPH116" s="474"/>
      <c r="EPI116" s="474"/>
      <c r="EPJ116" s="474"/>
      <c r="EPK116" s="474"/>
      <c r="EPL116" s="474"/>
      <c r="EPM116" s="472"/>
      <c r="EPN116" s="473"/>
      <c r="EPO116" s="473"/>
      <c r="EPP116" s="474"/>
      <c r="EPQ116" s="474"/>
      <c r="EPR116" s="474"/>
      <c r="EPS116" s="474"/>
      <c r="EPT116" s="474"/>
      <c r="EPU116" s="472"/>
      <c r="EPV116" s="473"/>
      <c r="EPW116" s="473"/>
      <c r="EPX116" s="474"/>
      <c r="EPY116" s="474"/>
      <c r="EPZ116" s="474"/>
      <c r="EQA116" s="474"/>
      <c r="EQB116" s="474"/>
      <c r="EQC116" s="472"/>
      <c r="EQD116" s="473"/>
      <c r="EQE116" s="473"/>
      <c r="EQF116" s="474"/>
      <c r="EQG116" s="474"/>
      <c r="EQH116" s="474"/>
      <c r="EQI116" s="474"/>
      <c r="EQJ116" s="474"/>
      <c r="EQK116" s="472"/>
      <c r="EQL116" s="473"/>
      <c r="EQM116" s="473"/>
      <c r="EQN116" s="474"/>
      <c r="EQO116" s="474"/>
      <c r="EQP116" s="474"/>
      <c r="EQQ116" s="474"/>
      <c r="EQR116" s="474"/>
      <c r="EQS116" s="472"/>
      <c r="EQT116" s="473"/>
      <c r="EQU116" s="473"/>
      <c r="EQV116" s="474"/>
      <c r="EQW116" s="474"/>
      <c r="EQX116" s="474"/>
      <c r="EQY116" s="474"/>
      <c r="EQZ116" s="474"/>
      <c r="ERA116" s="472"/>
      <c r="ERB116" s="473"/>
      <c r="ERC116" s="473"/>
      <c r="ERD116" s="474"/>
      <c r="ERE116" s="474"/>
      <c r="ERF116" s="474"/>
      <c r="ERG116" s="474"/>
      <c r="ERH116" s="474"/>
      <c r="ERI116" s="472"/>
      <c r="ERJ116" s="473"/>
      <c r="ERK116" s="473"/>
      <c r="ERL116" s="474"/>
      <c r="ERM116" s="474"/>
      <c r="ERN116" s="474"/>
      <c r="ERO116" s="474"/>
      <c r="ERP116" s="474"/>
      <c r="ERQ116" s="472"/>
      <c r="ERR116" s="473"/>
      <c r="ERS116" s="473"/>
      <c r="ERT116" s="474"/>
      <c r="ERU116" s="474"/>
      <c r="ERV116" s="474"/>
      <c r="ERW116" s="474"/>
      <c r="ERX116" s="474"/>
      <c r="ERY116" s="472"/>
      <c r="ERZ116" s="473"/>
      <c r="ESA116" s="473"/>
      <c r="ESB116" s="474"/>
      <c r="ESC116" s="474"/>
      <c r="ESD116" s="474"/>
      <c r="ESE116" s="474"/>
      <c r="ESF116" s="474"/>
      <c r="ESG116" s="472"/>
      <c r="ESH116" s="473"/>
      <c r="ESI116" s="473"/>
      <c r="ESJ116" s="474"/>
      <c r="ESK116" s="474"/>
      <c r="ESL116" s="474"/>
      <c r="ESM116" s="474"/>
      <c r="ESN116" s="474"/>
      <c r="ESO116" s="472"/>
      <c r="ESP116" s="473"/>
      <c r="ESQ116" s="473"/>
      <c r="ESR116" s="474"/>
      <c r="ESS116" s="474"/>
      <c r="EST116" s="474"/>
      <c r="ESU116" s="474"/>
      <c r="ESV116" s="474"/>
      <c r="ESW116" s="472"/>
      <c r="ESX116" s="473"/>
      <c r="ESY116" s="473"/>
      <c r="ESZ116" s="474"/>
      <c r="ETA116" s="474"/>
      <c r="ETB116" s="474"/>
      <c r="ETC116" s="474"/>
      <c r="ETD116" s="474"/>
      <c r="ETE116" s="472"/>
      <c r="ETF116" s="473"/>
      <c r="ETG116" s="473"/>
      <c r="ETH116" s="474"/>
      <c r="ETI116" s="474"/>
      <c r="ETJ116" s="474"/>
      <c r="ETK116" s="474"/>
      <c r="ETL116" s="474"/>
      <c r="ETM116" s="472"/>
      <c r="ETN116" s="473"/>
      <c r="ETO116" s="473"/>
      <c r="ETP116" s="474"/>
      <c r="ETQ116" s="474"/>
      <c r="ETR116" s="474"/>
      <c r="ETS116" s="474"/>
      <c r="ETT116" s="474"/>
      <c r="ETU116" s="472"/>
      <c r="ETV116" s="473"/>
      <c r="ETW116" s="473"/>
      <c r="ETX116" s="474"/>
      <c r="ETY116" s="474"/>
      <c r="ETZ116" s="474"/>
      <c r="EUA116" s="474"/>
      <c r="EUB116" s="474"/>
      <c r="EUC116" s="472"/>
      <c r="EUD116" s="473"/>
      <c r="EUE116" s="473"/>
      <c r="EUF116" s="474"/>
      <c r="EUG116" s="474"/>
      <c r="EUH116" s="474"/>
      <c r="EUI116" s="474"/>
      <c r="EUJ116" s="474"/>
      <c r="EUK116" s="472"/>
      <c r="EUL116" s="473"/>
      <c r="EUM116" s="473"/>
      <c r="EUN116" s="474"/>
      <c r="EUO116" s="474"/>
      <c r="EUP116" s="474"/>
      <c r="EUQ116" s="474"/>
      <c r="EUR116" s="474"/>
      <c r="EUS116" s="472"/>
      <c r="EUT116" s="473"/>
      <c r="EUU116" s="473"/>
      <c r="EUV116" s="474"/>
      <c r="EUW116" s="474"/>
      <c r="EUX116" s="474"/>
      <c r="EUY116" s="474"/>
      <c r="EUZ116" s="474"/>
      <c r="EVA116" s="472"/>
      <c r="EVB116" s="473"/>
      <c r="EVC116" s="473"/>
      <c r="EVD116" s="474"/>
      <c r="EVE116" s="474"/>
      <c r="EVF116" s="474"/>
      <c r="EVG116" s="474"/>
      <c r="EVH116" s="474"/>
      <c r="EVI116" s="472"/>
      <c r="EVJ116" s="473"/>
      <c r="EVK116" s="473"/>
      <c r="EVL116" s="474"/>
      <c r="EVM116" s="474"/>
      <c r="EVN116" s="474"/>
      <c r="EVO116" s="474"/>
      <c r="EVP116" s="474"/>
      <c r="EVQ116" s="472"/>
      <c r="EVR116" s="473"/>
      <c r="EVS116" s="473"/>
      <c r="EVT116" s="474"/>
      <c r="EVU116" s="474"/>
      <c r="EVV116" s="474"/>
      <c r="EVW116" s="474"/>
      <c r="EVX116" s="474"/>
      <c r="EVY116" s="472"/>
      <c r="EVZ116" s="473"/>
      <c r="EWA116" s="473"/>
      <c r="EWB116" s="474"/>
      <c r="EWC116" s="474"/>
      <c r="EWD116" s="474"/>
      <c r="EWE116" s="474"/>
      <c r="EWF116" s="474"/>
      <c r="EWG116" s="472"/>
      <c r="EWH116" s="473"/>
      <c r="EWI116" s="473"/>
      <c r="EWJ116" s="474"/>
      <c r="EWK116" s="474"/>
      <c r="EWL116" s="474"/>
      <c r="EWM116" s="474"/>
      <c r="EWN116" s="474"/>
      <c r="EWO116" s="472"/>
      <c r="EWP116" s="473"/>
      <c r="EWQ116" s="473"/>
      <c r="EWR116" s="474"/>
      <c r="EWS116" s="474"/>
      <c r="EWT116" s="474"/>
      <c r="EWU116" s="474"/>
      <c r="EWV116" s="474"/>
      <c r="EWW116" s="472"/>
      <c r="EWX116" s="473"/>
      <c r="EWY116" s="473"/>
      <c r="EWZ116" s="474"/>
      <c r="EXA116" s="474"/>
      <c r="EXB116" s="474"/>
      <c r="EXC116" s="474"/>
      <c r="EXD116" s="474"/>
      <c r="EXE116" s="472"/>
      <c r="EXF116" s="473"/>
      <c r="EXG116" s="473"/>
      <c r="EXH116" s="474"/>
      <c r="EXI116" s="474"/>
      <c r="EXJ116" s="474"/>
      <c r="EXK116" s="474"/>
      <c r="EXL116" s="474"/>
      <c r="EXM116" s="472"/>
      <c r="EXN116" s="473"/>
      <c r="EXO116" s="473"/>
      <c r="EXP116" s="474"/>
      <c r="EXQ116" s="474"/>
      <c r="EXR116" s="474"/>
      <c r="EXS116" s="474"/>
      <c r="EXT116" s="474"/>
      <c r="EXU116" s="472"/>
      <c r="EXV116" s="473"/>
      <c r="EXW116" s="473"/>
      <c r="EXX116" s="474"/>
      <c r="EXY116" s="474"/>
      <c r="EXZ116" s="474"/>
      <c r="EYA116" s="474"/>
      <c r="EYB116" s="474"/>
      <c r="EYC116" s="472"/>
      <c r="EYD116" s="473"/>
      <c r="EYE116" s="473"/>
      <c r="EYF116" s="474"/>
      <c r="EYG116" s="474"/>
      <c r="EYH116" s="474"/>
      <c r="EYI116" s="474"/>
      <c r="EYJ116" s="474"/>
      <c r="EYK116" s="472"/>
      <c r="EYL116" s="473"/>
      <c r="EYM116" s="473"/>
      <c r="EYN116" s="474"/>
      <c r="EYO116" s="474"/>
      <c r="EYP116" s="474"/>
      <c r="EYQ116" s="474"/>
      <c r="EYR116" s="474"/>
      <c r="EYS116" s="472"/>
      <c r="EYT116" s="473"/>
      <c r="EYU116" s="473"/>
      <c r="EYV116" s="474"/>
      <c r="EYW116" s="474"/>
      <c r="EYX116" s="474"/>
      <c r="EYY116" s="474"/>
      <c r="EYZ116" s="474"/>
      <c r="EZA116" s="472"/>
      <c r="EZB116" s="473"/>
      <c r="EZC116" s="473"/>
      <c r="EZD116" s="474"/>
      <c r="EZE116" s="474"/>
      <c r="EZF116" s="474"/>
      <c r="EZG116" s="474"/>
      <c r="EZH116" s="474"/>
      <c r="EZI116" s="472"/>
      <c r="EZJ116" s="473"/>
      <c r="EZK116" s="473"/>
      <c r="EZL116" s="474"/>
      <c r="EZM116" s="474"/>
      <c r="EZN116" s="474"/>
      <c r="EZO116" s="474"/>
      <c r="EZP116" s="474"/>
      <c r="EZQ116" s="472"/>
      <c r="EZR116" s="473"/>
      <c r="EZS116" s="473"/>
      <c r="EZT116" s="474"/>
      <c r="EZU116" s="474"/>
      <c r="EZV116" s="474"/>
      <c r="EZW116" s="474"/>
      <c r="EZX116" s="474"/>
      <c r="EZY116" s="472"/>
      <c r="EZZ116" s="473"/>
      <c r="FAA116" s="473"/>
      <c r="FAB116" s="474"/>
      <c r="FAC116" s="474"/>
      <c r="FAD116" s="474"/>
      <c r="FAE116" s="474"/>
      <c r="FAF116" s="474"/>
      <c r="FAG116" s="472"/>
      <c r="FAH116" s="473"/>
      <c r="FAI116" s="473"/>
      <c r="FAJ116" s="474"/>
      <c r="FAK116" s="474"/>
      <c r="FAL116" s="474"/>
      <c r="FAM116" s="474"/>
      <c r="FAN116" s="474"/>
      <c r="FAO116" s="472"/>
      <c r="FAP116" s="473"/>
      <c r="FAQ116" s="473"/>
      <c r="FAR116" s="474"/>
      <c r="FAS116" s="474"/>
      <c r="FAT116" s="474"/>
      <c r="FAU116" s="474"/>
      <c r="FAV116" s="474"/>
      <c r="FAW116" s="472"/>
      <c r="FAX116" s="473"/>
      <c r="FAY116" s="473"/>
      <c r="FAZ116" s="474"/>
      <c r="FBA116" s="474"/>
      <c r="FBB116" s="474"/>
      <c r="FBC116" s="474"/>
      <c r="FBD116" s="474"/>
      <c r="FBE116" s="472"/>
      <c r="FBF116" s="473"/>
      <c r="FBG116" s="473"/>
      <c r="FBH116" s="474"/>
      <c r="FBI116" s="474"/>
      <c r="FBJ116" s="474"/>
      <c r="FBK116" s="474"/>
      <c r="FBL116" s="474"/>
      <c r="FBM116" s="472"/>
      <c r="FBN116" s="473"/>
      <c r="FBO116" s="473"/>
      <c r="FBP116" s="474"/>
      <c r="FBQ116" s="474"/>
      <c r="FBR116" s="474"/>
      <c r="FBS116" s="474"/>
      <c r="FBT116" s="474"/>
      <c r="FBU116" s="472"/>
      <c r="FBV116" s="473"/>
      <c r="FBW116" s="473"/>
      <c r="FBX116" s="474"/>
      <c r="FBY116" s="474"/>
      <c r="FBZ116" s="474"/>
      <c r="FCA116" s="474"/>
      <c r="FCB116" s="474"/>
      <c r="FCC116" s="472"/>
      <c r="FCD116" s="473"/>
      <c r="FCE116" s="473"/>
      <c r="FCF116" s="474"/>
      <c r="FCG116" s="474"/>
      <c r="FCH116" s="474"/>
      <c r="FCI116" s="474"/>
      <c r="FCJ116" s="474"/>
      <c r="FCK116" s="472"/>
      <c r="FCL116" s="473"/>
      <c r="FCM116" s="473"/>
      <c r="FCN116" s="474"/>
      <c r="FCO116" s="474"/>
      <c r="FCP116" s="474"/>
      <c r="FCQ116" s="474"/>
      <c r="FCR116" s="474"/>
      <c r="FCS116" s="472"/>
      <c r="FCT116" s="473"/>
      <c r="FCU116" s="473"/>
      <c r="FCV116" s="474"/>
      <c r="FCW116" s="474"/>
      <c r="FCX116" s="474"/>
      <c r="FCY116" s="474"/>
      <c r="FCZ116" s="474"/>
      <c r="FDA116" s="472"/>
      <c r="FDB116" s="473"/>
      <c r="FDC116" s="473"/>
      <c r="FDD116" s="474"/>
      <c r="FDE116" s="474"/>
      <c r="FDF116" s="474"/>
      <c r="FDG116" s="474"/>
      <c r="FDH116" s="474"/>
      <c r="FDI116" s="472"/>
      <c r="FDJ116" s="473"/>
      <c r="FDK116" s="473"/>
      <c r="FDL116" s="474"/>
      <c r="FDM116" s="474"/>
      <c r="FDN116" s="474"/>
      <c r="FDO116" s="474"/>
      <c r="FDP116" s="474"/>
      <c r="FDQ116" s="472"/>
      <c r="FDR116" s="473"/>
      <c r="FDS116" s="473"/>
      <c r="FDT116" s="474"/>
      <c r="FDU116" s="474"/>
      <c r="FDV116" s="474"/>
      <c r="FDW116" s="474"/>
      <c r="FDX116" s="474"/>
      <c r="FDY116" s="472"/>
      <c r="FDZ116" s="473"/>
      <c r="FEA116" s="473"/>
      <c r="FEB116" s="474"/>
      <c r="FEC116" s="474"/>
      <c r="FED116" s="474"/>
      <c r="FEE116" s="474"/>
      <c r="FEF116" s="474"/>
      <c r="FEG116" s="472"/>
      <c r="FEH116" s="473"/>
      <c r="FEI116" s="473"/>
      <c r="FEJ116" s="474"/>
      <c r="FEK116" s="474"/>
      <c r="FEL116" s="474"/>
      <c r="FEM116" s="474"/>
      <c r="FEN116" s="474"/>
      <c r="FEO116" s="472"/>
      <c r="FEP116" s="473"/>
      <c r="FEQ116" s="473"/>
      <c r="FER116" s="474"/>
      <c r="FES116" s="474"/>
      <c r="FET116" s="474"/>
      <c r="FEU116" s="474"/>
      <c r="FEV116" s="474"/>
      <c r="FEW116" s="472"/>
      <c r="FEX116" s="473"/>
      <c r="FEY116" s="473"/>
      <c r="FEZ116" s="474"/>
      <c r="FFA116" s="474"/>
      <c r="FFB116" s="474"/>
      <c r="FFC116" s="474"/>
      <c r="FFD116" s="474"/>
      <c r="FFE116" s="472"/>
      <c r="FFF116" s="473"/>
      <c r="FFG116" s="473"/>
      <c r="FFH116" s="474"/>
      <c r="FFI116" s="474"/>
      <c r="FFJ116" s="474"/>
      <c r="FFK116" s="474"/>
      <c r="FFL116" s="474"/>
      <c r="FFM116" s="472"/>
      <c r="FFN116" s="473"/>
      <c r="FFO116" s="473"/>
      <c r="FFP116" s="474"/>
      <c r="FFQ116" s="474"/>
      <c r="FFR116" s="474"/>
      <c r="FFS116" s="474"/>
      <c r="FFT116" s="474"/>
      <c r="FFU116" s="472"/>
      <c r="FFV116" s="473"/>
      <c r="FFW116" s="473"/>
      <c r="FFX116" s="474"/>
      <c r="FFY116" s="474"/>
      <c r="FFZ116" s="474"/>
      <c r="FGA116" s="474"/>
      <c r="FGB116" s="474"/>
      <c r="FGC116" s="472"/>
      <c r="FGD116" s="473"/>
      <c r="FGE116" s="473"/>
      <c r="FGF116" s="474"/>
      <c r="FGG116" s="474"/>
      <c r="FGH116" s="474"/>
      <c r="FGI116" s="474"/>
      <c r="FGJ116" s="474"/>
      <c r="FGK116" s="472"/>
      <c r="FGL116" s="473"/>
      <c r="FGM116" s="473"/>
      <c r="FGN116" s="474"/>
      <c r="FGO116" s="474"/>
      <c r="FGP116" s="474"/>
      <c r="FGQ116" s="474"/>
      <c r="FGR116" s="474"/>
      <c r="FGS116" s="472"/>
      <c r="FGT116" s="473"/>
      <c r="FGU116" s="473"/>
      <c r="FGV116" s="474"/>
      <c r="FGW116" s="474"/>
      <c r="FGX116" s="474"/>
      <c r="FGY116" s="474"/>
      <c r="FGZ116" s="474"/>
      <c r="FHA116" s="472"/>
      <c r="FHB116" s="473"/>
      <c r="FHC116" s="473"/>
      <c r="FHD116" s="474"/>
      <c r="FHE116" s="474"/>
      <c r="FHF116" s="474"/>
      <c r="FHG116" s="474"/>
      <c r="FHH116" s="474"/>
      <c r="FHI116" s="472"/>
      <c r="FHJ116" s="473"/>
      <c r="FHK116" s="473"/>
      <c r="FHL116" s="474"/>
      <c r="FHM116" s="474"/>
      <c r="FHN116" s="474"/>
      <c r="FHO116" s="474"/>
      <c r="FHP116" s="474"/>
      <c r="FHQ116" s="472"/>
      <c r="FHR116" s="473"/>
      <c r="FHS116" s="473"/>
      <c r="FHT116" s="474"/>
      <c r="FHU116" s="474"/>
      <c r="FHV116" s="474"/>
      <c r="FHW116" s="474"/>
      <c r="FHX116" s="474"/>
      <c r="FHY116" s="472"/>
      <c r="FHZ116" s="473"/>
      <c r="FIA116" s="473"/>
      <c r="FIB116" s="474"/>
      <c r="FIC116" s="474"/>
      <c r="FID116" s="474"/>
      <c r="FIE116" s="474"/>
      <c r="FIF116" s="474"/>
      <c r="FIG116" s="472"/>
      <c r="FIH116" s="473"/>
      <c r="FII116" s="473"/>
      <c r="FIJ116" s="474"/>
      <c r="FIK116" s="474"/>
      <c r="FIL116" s="474"/>
      <c r="FIM116" s="474"/>
      <c r="FIN116" s="474"/>
      <c r="FIO116" s="472"/>
      <c r="FIP116" s="473"/>
      <c r="FIQ116" s="473"/>
      <c r="FIR116" s="474"/>
      <c r="FIS116" s="474"/>
      <c r="FIT116" s="474"/>
      <c r="FIU116" s="474"/>
      <c r="FIV116" s="474"/>
      <c r="FIW116" s="472"/>
      <c r="FIX116" s="473"/>
      <c r="FIY116" s="473"/>
      <c r="FIZ116" s="474"/>
      <c r="FJA116" s="474"/>
      <c r="FJB116" s="474"/>
      <c r="FJC116" s="474"/>
      <c r="FJD116" s="474"/>
      <c r="FJE116" s="472"/>
      <c r="FJF116" s="473"/>
      <c r="FJG116" s="473"/>
      <c r="FJH116" s="474"/>
      <c r="FJI116" s="474"/>
      <c r="FJJ116" s="474"/>
      <c r="FJK116" s="474"/>
      <c r="FJL116" s="474"/>
      <c r="FJM116" s="472"/>
      <c r="FJN116" s="473"/>
      <c r="FJO116" s="473"/>
      <c r="FJP116" s="474"/>
      <c r="FJQ116" s="474"/>
      <c r="FJR116" s="474"/>
      <c r="FJS116" s="474"/>
      <c r="FJT116" s="474"/>
      <c r="FJU116" s="472"/>
      <c r="FJV116" s="473"/>
      <c r="FJW116" s="473"/>
      <c r="FJX116" s="474"/>
      <c r="FJY116" s="474"/>
      <c r="FJZ116" s="474"/>
      <c r="FKA116" s="474"/>
      <c r="FKB116" s="474"/>
      <c r="FKC116" s="472"/>
      <c r="FKD116" s="473"/>
      <c r="FKE116" s="473"/>
      <c r="FKF116" s="474"/>
      <c r="FKG116" s="474"/>
      <c r="FKH116" s="474"/>
      <c r="FKI116" s="474"/>
      <c r="FKJ116" s="474"/>
      <c r="FKK116" s="472"/>
      <c r="FKL116" s="473"/>
      <c r="FKM116" s="473"/>
      <c r="FKN116" s="474"/>
      <c r="FKO116" s="474"/>
      <c r="FKP116" s="474"/>
      <c r="FKQ116" s="474"/>
      <c r="FKR116" s="474"/>
      <c r="FKS116" s="472"/>
      <c r="FKT116" s="473"/>
      <c r="FKU116" s="473"/>
      <c r="FKV116" s="474"/>
      <c r="FKW116" s="474"/>
      <c r="FKX116" s="474"/>
      <c r="FKY116" s="474"/>
      <c r="FKZ116" s="474"/>
      <c r="FLA116" s="472"/>
      <c r="FLB116" s="473"/>
      <c r="FLC116" s="473"/>
      <c r="FLD116" s="474"/>
      <c r="FLE116" s="474"/>
      <c r="FLF116" s="474"/>
      <c r="FLG116" s="474"/>
      <c r="FLH116" s="474"/>
      <c r="FLI116" s="472"/>
      <c r="FLJ116" s="473"/>
      <c r="FLK116" s="473"/>
      <c r="FLL116" s="474"/>
      <c r="FLM116" s="474"/>
      <c r="FLN116" s="474"/>
      <c r="FLO116" s="474"/>
      <c r="FLP116" s="474"/>
      <c r="FLQ116" s="472"/>
      <c r="FLR116" s="473"/>
      <c r="FLS116" s="473"/>
      <c r="FLT116" s="474"/>
      <c r="FLU116" s="474"/>
      <c r="FLV116" s="474"/>
      <c r="FLW116" s="474"/>
      <c r="FLX116" s="474"/>
      <c r="FLY116" s="472"/>
      <c r="FLZ116" s="473"/>
      <c r="FMA116" s="473"/>
      <c r="FMB116" s="474"/>
      <c r="FMC116" s="474"/>
      <c r="FMD116" s="474"/>
      <c r="FME116" s="474"/>
      <c r="FMF116" s="474"/>
      <c r="FMG116" s="472"/>
      <c r="FMH116" s="473"/>
      <c r="FMI116" s="473"/>
      <c r="FMJ116" s="474"/>
      <c r="FMK116" s="474"/>
      <c r="FML116" s="474"/>
      <c r="FMM116" s="474"/>
      <c r="FMN116" s="474"/>
      <c r="FMO116" s="472"/>
      <c r="FMP116" s="473"/>
      <c r="FMQ116" s="473"/>
      <c r="FMR116" s="474"/>
      <c r="FMS116" s="474"/>
      <c r="FMT116" s="474"/>
      <c r="FMU116" s="474"/>
      <c r="FMV116" s="474"/>
      <c r="FMW116" s="472"/>
      <c r="FMX116" s="473"/>
      <c r="FMY116" s="473"/>
      <c r="FMZ116" s="474"/>
      <c r="FNA116" s="474"/>
      <c r="FNB116" s="474"/>
      <c r="FNC116" s="474"/>
      <c r="FND116" s="474"/>
      <c r="FNE116" s="472"/>
      <c r="FNF116" s="473"/>
      <c r="FNG116" s="473"/>
      <c r="FNH116" s="474"/>
      <c r="FNI116" s="474"/>
      <c r="FNJ116" s="474"/>
      <c r="FNK116" s="474"/>
      <c r="FNL116" s="474"/>
      <c r="FNM116" s="472"/>
      <c r="FNN116" s="473"/>
      <c r="FNO116" s="473"/>
      <c r="FNP116" s="474"/>
      <c r="FNQ116" s="474"/>
      <c r="FNR116" s="474"/>
      <c r="FNS116" s="474"/>
      <c r="FNT116" s="474"/>
      <c r="FNU116" s="472"/>
      <c r="FNV116" s="473"/>
      <c r="FNW116" s="473"/>
      <c r="FNX116" s="474"/>
      <c r="FNY116" s="474"/>
      <c r="FNZ116" s="474"/>
      <c r="FOA116" s="474"/>
      <c r="FOB116" s="474"/>
      <c r="FOC116" s="472"/>
      <c r="FOD116" s="473"/>
      <c r="FOE116" s="473"/>
      <c r="FOF116" s="474"/>
      <c r="FOG116" s="474"/>
      <c r="FOH116" s="474"/>
      <c r="FOI116" s="474"/>
      <c r="FOJ116" s="474"/>
      <c r="FOK116" s="472"/>
      <c r="FOL116" s="473"/>
      <c r="FOM116" s="473"/>
      <c r="FON116" s="474"/>
      <c r="FOO116" s="474"/>
      <c r="FOP116" s="474"/>
      <c r="FOQ116" s="474"/>
      <c r="FOR116" s="474"/>
      <c r="FOS116" s="472"/>
      <c r="FOT116" s="473"/>
      <c r="FOU116" s="473"/>
      <c r="FOV116" s="474"/>
      <c r="FOW116" s="474"/>
      <c r="FOX116" s="474"/>
      <c r="FOY116" s="474"/>
      <c r="FOZ116" s="474"/>
      <c r="FPA116" s="472"/>
      <c r="FPB116" s="473"/>
      <c r="FPC116" s="473"/>
      <c r="FPD116" s="474"/>
      <c r="FPE116" s="474"/>
      <c r="FPF116" s="474"/>
      <c r="FPG116" s="474"/>
      <c r="FPH116" s="474"/>
      <c r="FPI116" s="472"/>
      <c r="FPJ116" s="473"/>
      <c r="FPK116" s="473"/>
      <c r="FPL116" s="474"/>
      <c r="FPM116" s="474"/>
      <c r="FPN116" s="474"/>
      <c r="FPO116" s="474"/>
      <c r="FPP116" s="474"/>
      <c r="FPQ116" s="472"/>
      <c r="FPR116" s="473"/>
      <c r="FPS116" s="473"/>
      <c r="FPT116" s="474"/>
      <c r="FPU116" s="474"/>
      <c r="FPV116" s="474"/>
      <c r="FPW116" s="474"/>
      <c r="FPX116" s="474"/>
      <c r="FPY116" s="472"/>
      <c r="FPZ116" s="473"/>
      <c r="FQA116" s="473"/>
      <c r="FQB116" s="474"/>
      <c r="FQC116" s="474"/>
      <c r="FQD116" s="474"/>
      <c r="FQE116" s="474"/>
      <c r="FQF116" s="474"/>
      <c r="FQG116" s="472"/>
      <c r="FQH116" s="473"/>
      <c r="FQI116" s="473"/>
      <c r="FQJ116" s="474"/>
      <c r="FQK116" s="474"/>
      <c r="FQL116" s="474"/>
      <c r="FQM116" s="474"/>
      <c r="FQN116" s="474"/>
      <c r="FQO116" s="472"/>
      <c r="FQP116" s="473"/>
      <c r="FQQ116" s="473"/>
      <c r="FQR116" s="474"/>
      <c r="FQS116" s="474"/>
      <c r="FQT116" s="474"/>
      <c r="FQU116" s="474"/>
      <c r="FQV116" s="474"/>
      <c r="FQW116" s="472"/>
      <c r="FQX116" s="473"/>
      <c r="FQY116" s="473"/>
      <c r="FQZ116" s="474"/>
      <c r="FRA116" s="474"/>
      <c r="FRB116" s="474"/>
      <c r="FRC116" s="474"/>
      <c r="FRD116" s="474"/>
      <c r="FRE116" s="472"/>
      <c r="FRF116" s="473"/>
      <c r="FRG116" s="473"/>
      <c r="FRH116" s="474"/>
      <c r="FRI116" s="474"/>
      <c r="FRJ116" s="474"/>
      <c r="FRK116" s="474"/>
      <c r="FRL116" s="474"/>
      <c r="FRM116" s="472"/>
      <c r="FRN116" s="473"/>
      <c r="FRO116" s="473"/>
      <c r="FRP116" s="474"/>
      <c r="FRQ116" s="474"/>
      <c r="FRR116" s="474"/>
      <c r="FRS116" s="474"/>
      <c r="FRT116" s="474"/>
      <c r="FRU116" s="472"/>
      <c r="FRV116" s="473"/>
      <c r="FRW116" s="473"/>
      <c r="FRX116" s="474"/>
      <c r="FRY116" s="474"/>
      <c r="FRZ116" s="474"/>
      <c r="FSA116" s="474"/>
      <c r="FSB116" s="474"/>
      <c r="FSC116" s="472"/>
      <c r="FSD116" s="473"/>
      <c r="FSE116" s="473"/>
      <c r="FSF116" s="474"/>
      <c r="FSG116" s="474"/>
      <c r="FSH116" s="474"/>
      <c r="FSI116" s="474"/>
      <c r="FSJ116" s="474"/>
      <c r="FSK116" s="472"/>
      <c r="FSL116" s="473"/>
      <c r="FSM116" s="473"/>
      <c r="FSN116" s="474"/>
      <c r="FSO116" s="474"/>
      <c r="FSP116" s="474"/>
      <c r="FSQ116" s="474"/>
      <c r="FSR116" s="474"/>
      <c r="FSS116" s="472"/>
      <c r="FST116" s="473"/>
      <c r="FSU116" s="473"/>
      <c r="FSV116" s="474"/>
      <c r="FSW116" s="474"/>
      <c r="FSX116" s="474"/>
      <c r="FSY116" s="474"/>
      <c r="FSZ116" s="474"/>
      <c r="FTA116" s="472"/>
      <c r="FTB116" s="473"/>
      <c r="FTC116" s="473"/>
      <c r="FTD116" s="474"/>
      <c r="FTE116" s="474"/>
      <c r="FTF116" s="474"/>
      <c r="FTG116" s="474"/>
      <c r="FTH116" s="474"/>
      <c r="FTI116" s="472"/>
      <c r="FTJ116" s="473"/>
      <c r="FTK116" s="473"/>
      <c r="FTL116" s="474"/>
      <c r="FTM116" s="474"/>
      <c r="FTN116" s="474"/>
      <c r="FTO116" s="474"/>
      <c r="FTP116" s="474"/>
      <c r="FTQ116" s="472"/>
      <c r="FTR116" s="473"/>
      <c r="FTS116" s="473"/>
      <c r="FTT116" s="474"/>
      <c r="FTU116" s="474"/>
      <c r="FTV116" s="474"/>
      <c r="FTW116" s="474"/>
      <c r="FTX116" s="474"/>
      <c r="FTY116" s="472"/>
      <c r="FTZ116" s="473"/>
      <c r="FUA116" s="473"/>
      <c r="FUB116" s="474"/>
      <c r="FUC116" s="474"/>
      <c r="FUD116" s="474"/>
      <c r="FUE116" s="474"/>
      <c r="FUF116" s="474"/>
      <c r="FUG116" s="472"/>
      <c r="FUH116" s="473"/>
      <c r="FUI116" s="473"/>
      <c r="FUJ116" s="474"/>
      <c r="FUK116" s="474"/>
      <c r="FUL116" s="474"/>
      <c r="FUM116" s="474"/>
      <c r="FUN116" s="474"/>
      <c r="FUO116" s="472"/>
      <c r="FUP116" s="473"/>
      <c r="FUQ116" s="473"/>
      <c r="FUR116" s="474"/>
      <c r="FUS116" s="474"/>
      <c r="FUT116" s="474"/>
      <c r="FUU116" s="474"/>
      <c r="FUV116" s="474"/>
      <c r="FUW116" s="472"/>
      <c r="FUX116" s="473"/>
      <c r="FUY116" s="473"/>
      <c r="FUZ116" s="474"/>
      <c r="FVA116" s="474"/>
      <c r="FVB116" s="474"/>
      <c r="FVC116" s="474"/>
      <c r="FVD116" s="474"/>
      <c r="FVE116" s="472"/>
      <c r="FVF116" s="473"/>
      <c r="FVG116" s="473"/>
      <c r="FVH116" s="474"/>
      <c r="FVI116" s="474"/>
      <c r="FVJ116" s="474"/>
      <c r="FVK116" s="474"/>
      <c r="FVL116" s="474"/>
      <c r="FVM116" s="472"/>
      <c r="FVN116" s="473"/>
      <c r="FVO116" s="473"/>
      <c r="FVP116" s="474"/>
      <c r="FVQ116" s="474"/>
      <c r="FVR116" s="474"/>
      <c r="FVS116" s="474"/>
      <c r="FVT116" s="474"/>
      <c r="FVU116" s="472"/>
      <c r="FVV116" s="473"/>
      <c r="FVW116" s="473"/>
      <c r="FVX116" s="474"/>
      <c r="FVY116" s="474"/>
      <c r="FVZ116" s="474"/>
      <c r="FWA116" s="474"/>
      <c r="FWB116" s="474"/>
      <c r="FWC116" s="472"/>
      <c r="FWD116" s="473"/>
      <c r="FWE116" s="473"/>
      <c r="FWF116" s="474"/>
      <c r="FWG116" s="474"/>
      <c r="FWH116" s="474"/>
      <c r="FWI116" s="474"/>
      <c r="FWJ116" s="474"/>
      <c r="FWK116" s="472"/>
      <c r="FWL116" s="473"/>
      <c r="FWM116" s="473"/>
      <c r="FWN116" s="474"/>
      <c r="FWO116" s="474"/>
      <c r="FWP116" s="474"/>
      <c r="FWQ116" s="474"/>
      <c r="FWR116" s="474"/>
      <c r="FWS116" s="472"/>
      <c r="FWT116" s="473"/>
      <c r="FWU116" s="473"/>
      <c r="FWV116" s="474"/>
      <c r="FWW116" s="474"/>
      <c r="FWX116" s="474"/>
      <c r="FWY116" s="474"/>
      <c r="FWZ116" s="474"/>
      <c r="FXA116" s="472"/>
      <c r="FXB116" s="473"/>
      <c r="FXC116" s="473"/>
      <c r="FXD116" s="474"/>
      <c r="FXE116" s="474"/>
      <c r="FXF116" s="474"/>
      <c r="FXG116" s="474"/>
      <c r="FXH116" s="474"/>
      <c r="FXI116" s="472"/>
      <c r="FXJ116" s="473"/>
      <c r="FXK116" s="473"/>
      <c r="FXL116" s="474"/>
      <c r="FXM116" s="474"/>
      <c r="FXN116" s="474"/>
      <c r="FXO116" s="474"/>
      <c r="FXP116" s="474"/>
      <c r="FXQ116" s="472"/>
      <c r="FXR116" s="473"/>
      <c r="FXS116" s="473"/>
      <c r="FXT116" s="474"/>
      <c r="FXU116" s="474"/>
      <c r="FXV116" s="474"/>
      <c r="FXW116" s="474"/>
      <c r="FXX116" s="474"/>
      <c r="FXY116" s="472"/>
      <c r="FXZ116" s="473"/>
      <c r="FYA116" s="473"/>
      <c r="FYB116" s="474"/>
      <c r="FYC116" s="474"/>
      <c r="FYD116" s="474"/>
      <c r="FYE116" s="474"/>
      <c r="FYF116" s="474"/>
      <c r="FYG116" s="472"/>
      <c r="FYH116" s="473"/>
      <c r="FYI116" s="473"/>
      <c r="FYJ116" s="474"/>
      <c r="FYK116" s="474"/>
      <c r="FYL116" s="474"/>
      <c r="FYM116" s="474"/>
      <c r="FYN116" s="474"/>
      <c r="FYO116" s="472"/>
      <c r="FYP116" s="473"/>
      <c r="FYQ116" s="473"/>
      <c r="FYR116" s="474"/>
      <c r="FYS116" s="474"/>
      <c r="FYT116" s="474"/>
      <c r="FYU116" s="474"/>
      <c r="FYV116" s="474"/>
      <c r="FYW116" s="472"/>
      <c r="FYX116" s="473"/>
      <c r="FYY116" s="473"/>
      <c r="FYZ116" s="474"/>
      <c r="FZA116" s="474"/>
      <c r="FZB116" s="474"/>
      <c r="FZC116" s="474"/>
      <c r="FZD116" s="474"/>
      <c r="FZE116" s="472"/>
      <c r="FZF116" s="473"/>
      <c r="FZG116" s="473"/>
      <c r="FZH116" s="474"/>
      <c r="FZI116" s="474"/>
      <c r="FZJ116" s="474"/>
      <c r="FZK116" s="474"/>
      <c r="FZL116" s="474"/>
      <c r="FZM116" s="472"/>
      <c r="FZN116" s="473"/>
      <c r="FZO116" s="473"/>
      <c r="FZP116" s="474"/>
      <c r="FZQ116" s="474"/>
      <c r="FZR116" s="474"/>
      <c r="FZS116" s="474"/>
      <c r="FZT116" s="474"/>
      <c r="FZU116" s="472"/>
      <c r="FZV116" s="473"/>
      <c r="FZW116" s="473"/>
      <c r="FZX116" s="474"/>
      <c r="FZY116" s="474"/>
      <c r="FZZ116" s="474"/>
      <c r="GAA116" s="474"/>
      <c r="GAB116" s="474"/>
      <c r="GAC116" s="472"/>
      <c r="GAD116" s="473"/>
      <c r="GAE116" s="473"/>
      <c r="GAF116" s="474"/>
      <c r="GAG116" s="474"/>
      <c r="GAH116" s="474"/>
      <c r="GAI116" s="474"/>
      <c r="GAJ116" s="474"/>
      <c r="GAK116" s="472"/>
      <c r="GAL116" s="473"/>
      <c r="GAM116" s="473"/>
      <c r="GAN116" s="474"/>
      <c r="GAO116" s="474"/>
      <c r="GAP116" s="474"/>
      <c r="GAQ116" s="474"/>
      <c r="GAR116" s="474"/>
      <c r="GAS116" s="472"/>
      <c r="GAT116" s="473"/>
      <c r="GAU116" s="473"/>
      <c r="GAV116" s="474"/>
      <c r="GAW116" s="474"/>
      <c r="GAX116" s="474"/>
      <c r="GAY116" s="474"/>
      <c r="GAZ116" s="474"/>
      <c r="GBA116" s="472"/>
      <c r="GBB116" s="473"/>
      <c r="GBC116" s="473"/>
      <c r="GBD116" s="474"/>
      <c r="GBE116" s="474"/>
      <c r="GBF116" s="474"/>
      <c r="GBG116" s="474"/>
      <c r="GBH116" s="474"/>
      <c r="GBI116" s="472"/>
      <c r="GBJ116" s="473"/>
      <c r="GBK116" s="473"/>
      <c r="GBL116" s="474"/>
      <c r="GBM116" s="474"/>
      <c r="GBN116" s="474"/>
      <c r="GBO116" s="474"/>
      <c r="GBP116" s="474"/>
      <c r="GBQ116" s="472"/>
      <c r="GBR116" s="473"/>
      <c r="GBS116" s="473"/>
      <c r="GBT116" s="474"/>
      <c r="GBU116" s="474"/>
      <c r="GBV116" s="474"/>
      <c r="GBW116" s="474"/>
      <c r="GBX116" s="474"/>
      <c r="GBY116" s="472"/>
      <c r="GBZ116" s="473"/>
      <c r="GCA116" s="473"/>
      <c r="GCB116" s="474"/>
      <c r="GCC116" s="474"/>
      <c r="GCD116" s="474"/>
      <c r="GCE116" s="474"/>
      <c r="GCF116" s="474"/>
      <c r="GCG116" s="472"/>
      <c r="GCH116" s="473"/>
      <c r="GCI116" s="473"/>
      <c r="GCJ116" s="474"/>
      <c r="GCK116" s="474"/>
      <c r="GCL116" s="474"/>
      <c r="GCM116" s="474"/>
      <c r="GCN116" s="474"/>
      <c r="GCO116" s="472"/>
      <c r="GCP116" s="473"/>
      <c r="GCQ116" s="473"/>
      <c r="GCR116" s="474"/>
      <c r="GCS116" s="474"/>
      <c r="GCT116" s="474"/>
      <c r="GCU116" s="474"/>
      <c r="GCV116" s="474"/>
      <c r="GCW116" s="472"/>
      <c r="GCX116" s="473"/>
      <c r="GCY116" s="473"/>
      <c r="GCZ116" s="474"/>
      <c r="GDA116" s="474"/>
      <c r="GDB116" s="474"/>
      <c r="GDC116" s="474"/>
      <c r="GDD116" s="474"/>
      <c r="GDE116" s="472"/>
      <c r="GDF116" s="473"/>
      <c r="GDG116" s="473"/>
      <c r="GDH116" s="474"/>
      <c r="GDI116" s="474"/>
      <c r="GDJ116" s="474"/>
      <c r="GDK116" s="474"/>
      <c r="GDL116" s="474"/>
      <c r="GDM116" s="472"/>
      <c r="GDN116" s="473"/>
      <c r="GDO116" s="473"/>
      <c r="GDP116" s="474"/>
      <c r="GDQ116" s="474"/>
      <c r="GDR116" s="474"/>
      <c r="GDS116" s="474"/>
      <c r="GDT116" s="474"/>
      <c r="GDU116" s="472"/>
      <c r="GDV116" s="473"/>
      <c r="GDW116" s="473"/>
      <c r="GDX116" s="474"/>
      <c r="GDY116" s="474"/>
      <c r="GDZ116" s="474"/>
      <c r="GEA116" s="474"/>
      <c r="GEB116" s="474"/>
      <c r="GEC116" s="472"/>
      <c r="GED116" s="473"/>
      <c r="GEE116" s="473"/>
      <c r="GEF116" s="474"/>
      <c r="GEG116" s="474"/>
      <c r="GEH116" s="474"/>
      <c r="GEI116" s="474"/>
      <c r="GEJ116" s="474"/>
      <c r="GEK116" s="472"/>
      <c r="GEL116" s="473"/>
      <c r="GEM116" s="473"/>
      <c r="GEN116" s="474"/>
      <c r="GEO116" s="474"/>
      <c r="GEP116" s="474"/>
      <c r="GEQ116" s="474"/>
      <c r="GER116" s="474"/>
      <c r="GES116" s="472"/>
      <c r="GET116" s="473"/>
      <c r="GEU116" s="473"/>
      <c r="GEV116" s="474"/>
      <c r="GEW116" s="474"/>
      <c r="GEX116" s="474"/>
      <c r="GEY116" s="474"/>
      <c r="GEZ116" s="474"/>
      <c r="GFA116" s="472"/>
      <c r="GFB116" s="473"/>
      <c r="GFC116" s="473"/>
      <c r="GFD116" s="474"/>
      <c r="GFE116" s="474"/>
      <c r="GFF116" s="474"/>
      <c r="GFG116" s="474"/>
      <c r="GFH116" s="474"/>
      <c r="GFI116" s="472"/>
      <c r="GFJ116" s="473"/>
      <c r="GFK116" s="473"/>
      <c r="GFL116" s="474"/>
      <c r="GFM116" s="474"/>
      <c r="GFN116" s="474"/>
      <c r="GFO116" s="474"/>
      <c r="GFP116" s="474"/>
      <c r="GFQ116" s="472"/>
      <c r="GFR116" s="473"/>
      <c r="GFS116" s="473"/>
      <c r="GFT116" s="474"/>
      <c r="GFU116" s="474"/>
      <c r="GFV116" s="474"/>
      <c r="GFW116" s="474"/>
      <c r="GFX116" s="474"/>
      <c r="GFY116" s="472"/>
      <c r="GFZ116" s="473"/>
      <c r="GGA116" s="473"/>
      <c r="GGB116" s="474"/>
      <c r="GGC116" s="474"/>
      <c r="GGD116" s="474"/>
      <c r="GGE116" s="474"/>
      <c r="GGF116" s="474"/>
      <c r="GGG116" s="472"/>
      <c r="GGH116" s="473"/>
      <c r="GGI116" s="473"/>
      <c r="GGJ116" s="474"/>
      <c r="GGK116" s="474"/>
      <c r="GGL116" s="474"/>
      <c r="GGM116" s="474"/>
      <c r="GGN116" s="474"/>
      <c r="GGO116" s="472"/>
      <c r="GGP116" s="473"/>
      <c r="GGQ116" s="473"/>
      <c r="GGR116" s="474"/>
      <c r="GGS116" s="474"/>
      <c r="GGT116" s="474"/>
      <c r="GGU116" s="474"/>
      <c r="GGV116" s="474"/>
      <c r="GGW116" s="472"/>
      <c r="GGX116" s="473"/>
      <c r="GGY116" s="473"/>
      <c r="GGZ116" s="474"/>
      <c r="GHA116" s="474"/>
      <c r="GHB116" s="474"/>
      <c r="GHC116" s="474"/>
      <c r="GHD116" s="474"/>
      <c r="GHE116" s="472"/>
      <c r="GHF116" s="473"/>
      <c r="GHG116" s="473"/>
      <c r="GHH116" s="474"/>
      <c r="GHI116" s="474"/>
      <c r="GHJ116" s="474"/>
      <c r="GHK116" s="474"/>
      <c r="GHL116" s="474"/>
      <c r="GHM116" s="472"/>
      <c r="GHN116" s="473"/>
      <c r="GHO116" s="473"/>
      <c r="GHP116" s="474"/>
      <c r="GHQ116" s="474"/>
      <c r="GHR116" s="474"/>
      <c r="GHS116" s="474"/>
      <c r="GHT116" s="474"/>
      <c r="GHU116" s="472"/>
      <c r="GHV116" s="473"/>
      <c r="GHW116" s="473"/>
      <c r="GHX116" s="474"/>
      <c r="GHY116" s="474"/>
      <c r="GHZ116" s="474"/>
      <c r="GIA116" s="474"/>
      <c r="GIB116" s="474"/>
      <c r="GIC116" s="472"/>
      <c r="GID116" s="473"/>
      <c r="GIE116" s="473"/>
      <c r="GIF116" s="474"/>
      <c r="GIG116" s="474"/>
      <c r="GIH116" s="474"/>
      <c r="GII116" s="474"/>
      <c r="GIJ116" s="474"/>
      <c r="GIK116" s="472"/>
      <c r="GIL116" s="473"/>
      <c r="GIM116" s="473"/>
      <c r="GIN116" s="474"/>
      <c r="GIO116" s="474"/>
      <c r="GIP116" s="474"/>
      <c r="GIQ116" s="474"/>
      <c r="GIR116" s="474"/>
      <c r="GIS116" s="472"/>
      <c r="GIT116" s="473"/>
      <c r="GIU116" s="473"/>
      <c r="GIV116" s="474"/>
      <c r="GIW116" s="474"/>
      <c r="GIX116" s="474"/>
      <c r="GIY116" s="474"/>
      <c r="GIZ116" s="474"/>
      <c r="GJA116" s="472"/>
      <c r="GJB116" s="473"/>
      <c r="GJC116" s="473"/>
      <c r="GJD116" s="474"/>
      <c r="GJE116" s="474"/>
      <c r="GJF116" s="474"/>
      <c r="GJG116" s="474"/>
      <c r="GJH116" s="474"/>
      <c r="GJI116" s="472"/>
      <c r="GJJ116" s="473"/>
      <c r="GJK116" s="473"/>
      <c r="GJL116" s="474"/>
      <c r="GJM116" s="474"/>
      <c r="GJN116" s="474"/>
      <c r="GJO116" s="474"/>
      <c r="GJP116" s="474"/>
      <c r="GJQ116" s="472"/>
      <c r="GJR116" s="473"/>
      <c r="GJS116" s="473"/>
      <c r="GJT116" s="474"/>
      <c r="GJU116" s="474"/>
      <c r="GJV116" s="474"/>
      <c r="GJW116" s="474"/>
      <c r="GJX116" s="474"/>
      <c r="GJY116" s="472"/>
      <c r="GJZ116" s="473"/>
      <c r="GKA116" s="473"/>
      <c r="GKB116" s="474"/>
      <c r="GKC116" s="474"/>
      <c r="GKD116" s="474"/>
      <c r="GKE116" s="474"/>
      <c r="GKF116" s="474"/>
      <c r="GKG116" s="472"/>
      <c r="GKH116" s="473"/>
      <c r="GKI116" s="473"/>
      <c r="GKJ116" s="474"/>
      <c r="GKK116" s="474"/>
      <c r="GKL116" s="474"/>
      <c r="GKM116" s="474"/>
      <c r="GKN116" s="474"/>
      <c r="GKO116" s="472"/>
      <c r="GKP116" s="473"/>
      <c r="GKQ116" s="473"/>
      <c r="GKR116" s="474"/>
      <c r="GKS116" s="474"/>
      <c r="GKT116" s="474"/>
      <c r="GKU116" s="474"/>
      <c r="GKV116" s="474"/>
      <c r="GKW116" s="472"/>
      <c r="GKX116" s="473"/>
      <c r="GKY116" s="473"/>
      <c r="GKZ116" s="474"/>
      <c r="GLA116" s="474"/>
      <c r="GLB116" s="474"/>
      <c r="GLC116" s="474"/>
      <c r="GLD116" s="474"/>
      <c r="GLE116" s="472"/>
      <c r="GLF116" s="473"/>
      <c r="GLG116" s="473"/>
      <c r="GLH116" s="474"/>
      <c r="GLI116" s="474"/>
      <c r="GLJ116" s="474"/>
      <c r="GLK116" s="474"/>
      <c r="GLL116" s="474"/>
      <c r="GLM116" s="472"/>
      <c r="GLN116" s="473"/>
      <c r="GLO116" s="473"/>
      <c r="GLP116" s="474"/>
      <c r="GLQ116" s="474"/>
      <c r="GLR116" s="474"/>
      <c r="GLS116" s="474"/>
      <c r="GLT116" s="474"/>
      <c r="GLU116" s="472"/>
      <c r="GLV116" s="473"/>
      <c r="GLW116" s="473"/>
      <c r="GLX116" s="474"/>
      <c r="GLY116" s="474"/>
      <c r="GLZ116" s="474"/>
      <c r="GMA116" s="474"/>
      <c r="GMB116" s="474"/>
      <c r="GMC116" s="472"/>
      <c r="GMD116" s="473"/>
      <c r="GME116" s="473"/>
      <c r="GMF116" s="474"/>
      <c r="GMG116" s="474"/>
      <c r="GMH116" s="474"/>
      <c r="GMI116" s="474"/>
      <c r="GMJ116" s="474"/>
      <c r="GMK116" s="472"/>
      <c r="GML116" s="473"/>
      <c r="GMM116" s="473"/>
      <c r="GMN116" s="474"/>
      <c r="GMO116" s="474"/>
      <c r="GMP116" s="474"/>
      <c r="GMQ116" s="474"/>
      <c r="GMR116" s="474"/>
      <c r="GMS116" s="472"/>
      <c r="GMT116" s="473"/>
      <c r="GMU116" s="473"/>
      <c r="GMV116" s="474"/>
      <c r="GMW116" s="474"/>
      <c r="GMX116" s="474"/>
      <c r="GMY116" s="474"/>
      <c r="GMZ116" s="474"/>
      <c r="GNA116" s="472"/>
      <c r="GNB116" s="473"/>
      <c r="GNC116" s="473"/>
      <c r="GND116" s="474"/>
      <c r="GNE116" s="474"/>
      <c r="GNF116" s="474"/>
      <c r="GNG116" s="474"/>
      <c r="GNH116" s="474"/>
      <c r="GNI116" s="472"/>
      <c r="GNJ116" s="473"/>
      <c r="GNK116" s="473"/>
      <c r="GNL116" s="474"/>
      <c r="GNM116" s="474"/>
      <c r="GNN116" s="474"/>
      <c r="GNO116" s="474"/>
      <c r="GNP116" s="474"/>
      <c r="GNQ116" s="472"/>
      <c r="GNR116" s="473"/>
      <c r="GNS116" s="473"/>
      <c r="GNT116" s="474"/>
      <c r="GNU116" s="474"/>
      <c r="GNV116" s="474"/>
      <c r="GNW116" s="474"/>
      <c r="GNX116" s="474"/>
      <c r="GNY116" s="472"/>
      <c r="GNZ116" s="473"/>
      <c r="GOA116" s="473"/>
      <c r="GOB116" s="474"/>
      <c r="GOC116" s="474"/>
      <c r="GOD116" s="474"/>
      <c r="GOE116" s="474"/>
      <c r="GOF116" s="474"/>
      <c r="GOG116" s="472"/>
      <c r="GOH116" s="473"/>
      <c r="GOI116" s="473"/>
      <c r="GOJ116" s="474"/>
      <c r="GOK116" s="474"/>
      <c r="GOL116" s="474"/>
      <c r="GOM116" s="474"/>
      <c r="GON116" s="474"/>
      <c r="GOO116" s="472"/>
      <c r="GOP116" s="473"/>
      <c r="GOQ116" s="473"/>
      <c r="GOR116" s="474"/>
      <c r="GOS116" s="474"/>
      <c r="GOT116" s="474"/>
      <c r="GOU116" s="474"/>
      <c r="GOV116" s="474"/>
      <c r="GOW116" s="472"/>
      <c r="GOX116" s="473"/>
      <c r="GOY116" s="473"/>
      <c r="GOZ116" s="474"/>
      <c r="GPA116" s="474"/>
      <c r="GPB116" s="474"/>
      <c r="GPC116" s="474"/>
      <c r="GPD116" s="474"/>
      <c r="GPE116" s="472"/>
      <c r="GPF116" s="473"/>
      <c r="GPG116" s="473"/>
      <c r="GPH116" s="474"/>
      <c r="GPI116" s="474"/>
      <c r="GPJ116" s="474"/>
      <c r="GPK116" s="474"/>
      <c r="GPL116" s="474"/>
      <c r="GPM116" s="472"/>
      <c r="GPN116" s="473"/>
      <c r="GPO116" s="473"/>
      <c r="GPP116" s="474"/>
      <c r="GPQ116" s="474"/>
      <c r="GPR116" s="474"/>
      <c r="GPS116" s="474"/>
      <c r="GPT116" s="474"/>
      <c r="GPU116" s="472"/>
      <c r="GPV116" s="473"/>
      <c r="GPW116" s="473"/>
      <c r="GPX116" s="474"/>
      <c r="GPY116" s="474"/>
      <c r="GPZ116" s="474"/>
      <c r="GQA116" s="474"/>
      <c r="GQB116" s="474"/>
      <c r="GQC116" s="472"/>
      <c r="GQD116" s="473"/>
      <c r="GQE116" s="473"/>
      <c r="GQF116" s="474"/>
      <c r="GQG116" s="474"/>
      <c r="GQH116" s="474"/>
      <c r="GQI116" s="474"/>
      <c r="GQJ116" s="474"/>
      <c r="GQK116" s="472"/>
      <c r="GQL116" s="473"/>
      <c r="GQM116" s="473"/>
      <c r="GQN116" s="474"/>
      <c r="GQO116" s="474"/>
      <c r="GQP116" s="474"/>
      <c r="GQQ116" s="474"/>
      <c r="GQR116" s="474"/>
      <c r="GQS116" s="472"/>
      <c r="GQT116" s="473"/>
      <c r="GQU116" s="473"/>
      <c r="GQV116" s="474"/>
      <c r="GQW116" s="474"/>
      <c r="GQX116" s="474"/>
      <c r="GQY116" s="474"/>
      <c r="GQZ116" s="474"/>
      <c r="GRA116" s="472"/>
      <c r="GRB116" s="473"/>
      <c r="GRC116" s="473"/>
      <c r="GRD116" s="474"/>
      <c r="GRE116" s="474"/>
      <c r="GRF116" s="474"/>
      <c r="GRG116" s="474"/>
      <c r="GRH116" s="474"/>
      <c r="GRI116" s="472"/>
      <c r="GRJ116" s="473"/>
      <c r="GRK116" s="473"/>
      <c r="GRL116" s="474"/>
      <c r="GRM116" s="474"/>
      <c r="GRN116" s="474"/>
      <c r="GRO116" s="474"/>
      <c r="GRP116" s="474"/>
      <c r="GRQ116" s="472"/>
      <c r="GRR116" s="473"/>
      <c r="GRS116" s="473"/>
      <c r="GRT116" s="474"/>
      <c r="GRU116" s="474"/>
      <c r="GRV116" s="474"/>
      <c r="GRW116" s="474"/>
      <c r="GRX116" s="474"/>
      <c r="GRY116" s="472"/>
      <c r="GRZ116" s="473"/>
      <c r="GSA116" s="473"/>
      <c r="GSB116" s="474"/>
      <c r="GSC116" s="474"/>
      <c r="GSD116" s="474"/>
      <c r="GSE116" s="474"/>
      <c r="GSF116" s="474"/>
      <c r="GSG116" s="472"/>
      <c r="GSH116" s="473"/>
      <c r="GSI116" s="473"/>
      <c r="GSJ116" s="474"/>
      <c r="GSK116" s="474"/>
      <c r="GSL116" s="474"/>
      <c r="GSM116" s="474"/>
      <c r="GSN116" s="474"/>
      <c r="GSO116" s="472"/>
      <c r="GSP116" s="473"/>
      <c r="GSQ116" s="473"/>
      <c r="GSR116" s="474"/>
      <c r="GSS116" s="474"/>
      <c r="GST116" s="474"/>
      <c r="GSU116" s="474"/>
      <c r="GSV116" s="474"/>
      <c r="GSW116" s="472"/>
      <c r="GSX116" s="473"/>
      <c r="GSY116" s="473"/>
      <c r="GSZ116" s="474"/>
      <c r="GTA116" s="474"/>
      <c r="GTB116" s="474"/>
      <c r="GTC116" s="474"/>
      <c r="GTD116" s="474"/>
      <c r="GTE116" s="472"/>
      <c r="GTF116" s="473"/>
      <c r="GTG116" s="473"/>
      <c r="GTH116" s="474"/>
      <c r="GTI116" s="474"/>
      <c r="GTJ116" s="474"/>
      <c r="GTK116" s="474"/>
      <c r="GTL116" s="474"/>
      <c r="GTM116" s="472"/>
      <c r="GTN116" s="473"/>
      <c r="GTO116" s="473"/>
      <c r="GTP116" s="474"/>
      <c r="GTQ116" s="474"/>
      <c r="GTR116" s="474"/>
      <c r="GTS116" s="474"/>
      <c r="GTT116" s="474"/>
      <c r="GTU116" s="472"/>
      <c r="GTV116" s="473"/>
      <c r="GTW116" s="473"/>
      <c r="GTX116" s="474"/>
      <c r="GTY116" s="474"/>
      <c r="GTZ116" s="474"/>
      <c r="GUA116" s="474"/>
      <c r="GUB116" s="474"/>
      <c r="GUC116" s="472"/>
      <c r="GUD116" s="473"/>
      <c r="GUE116" s="473"/>
      <c r="GUF116" s="474"/>
      <c r="GUG116" s="474"/>
      <c r="GUH116" s="474"/>
      <c r="GUI116" s="474"/>
      <c r="GUJ116" s="474"/>
      <c r="GUK116" s="472"/>
      <c r="GUL116" s="473"/>
      <c r="GUM116" s="473"/>
      <c r="GUN116" s="474"/>
      <c r="GUO116" s="474"/>
      <c r="GUP116" s="474"/>
      <c r="GUQ116" s="474"/>
      <c r="GUR116" s="474"/>
      <c r="GUS116" s="472"/>
      <c r="GUT116" s="473"/>
      <c r="GUU116" s="473"/>
      <c r="GUV116" s="474"/>
      <c r="GUW116" s="474"/>
      <c r="GUX116" s="474"/>
      <c r="GUY116" s="474"/>
      <c r="GUZ116" s="474"/>
      <c r="GVA116" s="472"/>
      <c r="GVB116" s="473"/>
      <c r="GVC116" s="473"/>
      <c r="GVD116" s="474"/>
      <c r="GVE116" s="474"/>
      <c r="GVF116" s="474"/>
      <c r="GVG116" s="474"/>
      <c r="GVH116" s="474"/>
      <c r="GVI116" s="472"/>
      <c r="GVJ116" s="473"/>
      <c r="GVK116" s="473"/>
      <c r="GVL116" s="474"/>
      <c r="GVM116" s="474"/>
      <c r="GVN116" s="474"/>
      <c r="GVO116" s="474"/>
      <c r="GVP116" s="474"/>
      <c r="GVQ116" s="472"/>
      <c r="GVR116" s="473"/>
      <c r="GVS116" s="473"/>
      <c r="GVT116" s="474"/>
      <c r="GVU116" s="474"/>
      <c r="GVV116" s="474"/>
      <c r="GVW116" s="474"/>
      <c r="GVX116" s="474"/>
      <c r="GVY116" s="472"/>
      <c r="GVZ116" s="473"/>
      <c r="GWA116" s="473"/>
      <c r="GWB116" s="474"/>
      <c r="GWC116" s="474"/>
      <c r="GWD116" s="474"/>
      <c r="GWE116" s="474"/>
      <c r="GWF116" s="474"/>
      <c r="GWG116" s="472"/>
      <c r="GWH116" s="473"/>
      <c r="GWI116" s="473"/>
      <c r="GWJ116" s="474"/>
      <c r="GWK116" s="474"/>
      <c r="GWL116" s="474"/>
      <c r="GWM116" s="474"/>
      <c r="GWN116" s="474"/>
      <c r="GWO116" s="472"/>
      <c r="GWP116" s="473"/>
      <c r="GWQ116" s="473"/>
      <c r="GWR116" s="474"/>
      <c r="GWS116" s="474"/>
      <c r="GWT116" s="474"/>
      <c r="GWU116" s="474"/>
      <c r="GWV116" s="474"/>
      <c r="GWW116" s="472"/>
      <c r="GWX116" s="473"/>
      <c r="GWY116" s="473"/>
      <c r="GWZ116" s="474"/>
      <c r="GXA116" s="474"/>
      <c r="GXB116" s="474"/>
      <c r="GXC116" s="474"/>
      <c r="GXD116" s="474"/>
      <c r="GXE116" s="472"/>
      <c r="GXF116" s="473"/>
      <c r="GXG116" s="473"/>
      <c r="GXH116" s="474"/>
      <c r="GXI116" s="474"/>
      <c r="GXJ116" s="474"/>
      <c r="GXK116" s="474"/>
      <c r="GXL116" s="474"/>
      <c r="GXM116" s="472"/>
      <c r="GXN116" s="473"/>
      <c r="GXO116" s="473"/>
      <c r="GXP116" s="474"/>
      <c r="GXQ116" s="474"/>
      <c r="GXR116" s="474"/>
      <c r="GXS116" s="474"/>
      <c r="GXT116" s="474"/>
      <c r="GXU116" s="472"/>
      <c r="GXV116" s="473"/>
      <c r="GXW116" s="473"/>
      <c r="GXX116" s="474"/>
      <c r="GXY116" s="474"/>
      <c r="GXZ116" s="474"/>
      <c r="GYA116" s="474"/>
      <c r="GYB116" s="474"/>
      <c r="GYC116" s="472"/>
      <c r="GYD116" s="473"/>
      <c r="GYE116" s="473"/>
      <c r="GYF116" s="474"/>
      <c r="GYG116" s="474"/>
      <c r="GYH116" s="474"/>
      <c r="GYI116" s="474"/>
      <c r="GYJ116" s="474"/>
      <c r="GYK116" s="472"/>
      <c r="GYL116" s="473"/>
      <c r="GYM116" s="473"/>
      <c r="GYN116" s="474"/>
      <c r="GYO116" s="474"/>
      <c r="GYP116" s="474"/>
      <c r="GYQ116" s="474"/>
      <c r="GYR116" s="474"/>
      <c r="GYS116" s="472"/>
      <c r="GYT116" s="473"/>
      <c r="GYU116" s="473"/>
      <c r="GYV116" s="474"/>
      <c r="GYW116" s="474"/>
      <c r="GYX116" s="474"/>
      <c r="GYY116" s="474"/>
      <c r="GYZ116" s="474"/>
      <c r="GZA116" s="472"/>
      <c r="GZB116" s="473"/>
      <c r="GZC116" s="473"/>
      <c r="GZD116" s="474"/>
      <c r="GZE116" s="474"/>
      <c r="GZF116" s="474"/>
      <c r="GZG116" s="474"/>
      <c r="GZH116" s="474"/>
      <c r="GZI116" s="472"/>
      <c r="GZJ116" s="473"/>
      <c r="GZK116" s="473"/>
      <c r="GZL116" s="474"/>
      <c r="GZM116" s="474"/>
      <c r="GZN116" s="474"/>
      <c r="GZO116" s="474"/>
      <c r="GZP116" s="474"/>
      <c r="GZQ116" s="472"/>
      <c r="GZR116" s="473"/>
      <c r="GZS116" s="473"/>
      <c r="GZT116" s="474"/>
      <c r="GZU116" s="474"/>
      <c r="GZV116" s="474"/>
      <c r="GZW116" s="474"/>
      <c r="GZX116" s="474"/>
      <c r="GZY116" s="472"/>
      <c r="GZZ116" s="473"/>
      <c r="HAA116" s="473"/>
      <c r="HAB116" s="474"/>
      <c r="HAC116" s="474"/>
      <c r="HAD116" s="474"/>
      <c r="HAE116" s="474"/>
      <c r="HAF116" s="474"/>
      <c r="HAG116" s="472"/>
      <c r="HAH116" s="473"/>
      <c r="HAI116" s="473"/>
      <c r="HAJ116" s="474"/>
      <c r="HAK116" s="474"/>
      <c r="HAL116" s="474"/>
      <c r="HAM116" s="474"/>
      <c r="HAN116" s="474"/>
      <c r="HAO116" s="472"/>
      <c r="HAP116" s="473"/>
      <c r="HAQ116" s="473"/>
      <c r="HAR116" s="474"/>
      <c r="HAS116" s="474"/>
      <c r="HAT116" s="474"/>
      <c r="HAU116" s="474"/>
      <c r="HAV116" s="474"/>
      <c r="HAW116" s="472"/>
      <c r="HAX116" s="473"/>
      <c r="HAY116" s="473"/>
      <c r="HAZ116" s="474"/>
      <c r="HBA116" s="474"/>
      <c r="HBB116" s="474"/>
      <c r="HBC116" s="474"/>
      <c r="HBD116" s="474"/>
      <c r="HBE116" s="472"/>
      <c r="HBF116" s="473"/>
      <c r="HBG116" s="473"/>
      <c r="HBH116" s="474"/>
      <c r="HBI116" s="474"/>
      <c r="HBJ116" s="474"/>
      <c r="HBK116" s="474"/>
      <c r="HBL116" s="474"/>
      <c r="HBM116" s="472"/>
      <c r="HBN116" s="473"/>
      <c r="HBO116" s="473"/>
      <c r="HBP116" s="474"/>
      <c r="HBQ116" s="474"/>
      <c r="HBR116" s="474"/>
      <c r="HBS116" s="474"/>
      <c r="HBT116" s="474"/>
      <c r="HBU116" s="472"/>
      <c r="HBV116" s="473"/>
      <c r="HBW116" s="473"/>
      <c r="HBX116" s="474"/>
      <c r="HBY116" s="474"/>
      <c r="HBZ116" s="474"/>
      <c r="HCA116" s="474"/>
      <c r="HCB116" s="474"/>
      <c r="HCC116" s="472"/>
      <c r="HCD116" s="473"/>
      <c r="HCE116" s="473"/>
      <c r="HCF116" s="474"/>
      <c r="HCG116" s="474"/>
      <c r="HCH116" s="474"/>
      <c r="HCI116" s="474"/>
      <c r="HCJ116" s="474"/>
      <c r="HCK116" s="472"/>
      <c r="HCL116" s="473"/>
      <c r="HCM116" s="473"/>
      <c r="HCN116" s="474"/>
      <c r="HCO116" s="474"/>
      <c r="HCP116" s="474"/>
      <c r="HCQ116" s="474"/>
      <c r="HCR116" s="474"/>
      <c r="HCS116" s="472"/>
      <c r="HCT116" s="473"/>
      <c r="HCU116" s="473"/>
      <c r="HCV116" s="474"/>
      <c r="HCW116" s="474"/>
      <c r="HCX116" s="474"/>
      <c r="HCY116" s="474"/>
      <c r="HCZ116" s="474"/>
      <c r="HDA116" s="472"/>
      <c r="HDB116" s="473"/>
      <c r="HDC116" s="473"/>
      <c r="HDD116" s="474"/>
      <c r="HDE116" s="474"/>
      <c r="HDF116" s="474"/>
      <c r="HDG116" s="474"/>
      <c r="HDH116" s="474"/>
      <c r="HDI116" s="472"/>
      <c r="HDJ116" s="473"/>
      <c r="HDK116" s="473"/>
      <c r="HDL116" s="474"/>
      <c r="HDM116" s="474"/>
      <c r="HDN116" s="474"/>
      <c r="HDO116" s="474"/>
      <c r="HDP116" s="474"/>
      <c r="HDQ116" s="472"/>
      <c r="HDR116" s="473"/>
      <c r="HDS116" s="473"/>
      <c r="HDT116" s="474"/>
      <c r="HDU116" s="474"/>
      <c r="HDV116" s="474"/>
      <c r="HDW116" s="474"/>
      <c r="HDX116" s="474"/>
      <c r="HDY116" s="472"/>
      <c r="HDZ116" s="473"/>
      <c r="HEA116" s="473"/>
      <c r="HEB116" s="474"/>
      <c r="HEC116" s="474"/>
      <c r="HED116" s="474"/>
      <c r="HEE116" s="474"/>
      <c r="HEF116" s="474"/>
      <c r="HEG116" s="472"/>
      <c r="HEH116" s="473"/>
      <c r="HEI116" s="473"/>
      <c r="HEJ116" s="474"/>
      <c r="HEK116" s="474"/>
      <c r="HEL116" s="474"/>
      <c r="HEM116" s="474"/>
      <c r="HEN116" s="474"/>
      <c r="HEO116" s="472"/>
      <c r="HEP116" s="473"/>
      <c r="HEQ116" s="473"/>
      <c r="HER116" s="474"/>
      <c r="HES116" s="474"/>
      <c r="HET116" s="474"/>
      <c r="HEU116" s="474"/>
      <c r="HEV116" s="474"/>
      <c r="HEW116" s="472"/>
      <c r="HEX116" s="473"/>
      <c r="HEY116" s="473"/>
      <c r="HEZ116" s="474"/>
      <c r="HFA116" s="474"/>
      <c r="HFB116" s="474"/>
      <c r="HFC116" s="474"/>
      <c r="HFD116" s="474"/>
      <c r="HFE116" s="472"/>
      <c r="HFF116" s="473"/>
      <c r="HFG116" s="473"/>
      <c r="HFH116" s="474"/>
      <c r="HFI116" s="474"/>
      <c r="HFJ116" s="474"/>
      <c r="HFK116" s="474"/>
      <c r="HFL116" s="474"/>
      <c r="HFM116" s="472"/>
      <c r="HFN116" s="473"/>
      <c r="HFO116" s="473"/>
      <c r="HFP116" s="474"/>
      <c r="HFQ116" s="474"/>
      <c r="HFR116" s="474"/>
      <c r="HFS116" s="474"/>
      <c r="HFT116" s="474"/>
      <c r="HFU116" s="472"/>
      <c r="HFV116" s="473"/>
      <c r="HFW116" s="473"/>
      <c r="HFX116" s="474"/>
      <c r="HFY116" s="474"/>
      <c r="HFZ116" s="474"/>
      <c r="HGA116" s="474"/>
      <c r="HGB116" s="474"/>
      <c r="HGC116" s="472"/>
      <c r="HGD116" s="473"/>
      <c r="HGE116" s="473"/>
      <c r="HGF116" s="474"/>
      <c r="HGG116" s="474"/>
      <c r="HGH116" s="474"/>
      <c r="HGI116" s="474"/>
      <c r="HGJ116" s="474"/>
      <c r="HGK116" s="472"/>
      <c r="HGL116" s="473"/>
      <c r="HGM116" s="473"/>
      <c r="HGN116" s="474"/>
      <c r="HGO116" s="474"/>
      <c r="HGP116" s="474"/>
      <c r="HGQ116" s="474"/>
      <c r="HGR116" s="474"/>
      <c r="HGS116" s="472"/>
      <c r="HGT116" s="473"/>
      <c r="HGU116" s="473"/>
      <c r="HGV116" s="474"/>
      <c r="HGW116" s="474"/>
      <c r="HGX116" s="474"/>
      <c r="HGY116" s="474"/>
      <c r="HGZ116" s="474"/>
      <c r="HHA116" s="472"/>
      <c r="HHB116" s="473"/>
      <c r="HHC116" s="473"/>
      <c r="HHD116" s="474"/>
      <c r="HHE116" s="474"/>
      <c r="HHF116" s="474"/>
      <c r="HHG116" s="474"/>
      <c r="HHH116" s="474"/>
      <c r="HHI116" s="472"/>
      <c r="HHJ116" s="473"/>
      <c r="HHK116" s="473"/>
      <c r="HHL116" s="474"/>
      <c r="HHM116" s="474"/>
      <c r="HHN116" s="474"/>
      <c r="HHO116" s="474"/>
      <c r="HHP116" s="474"/>
      <c r="HHQ116" s="472"/>
      <c r="HHR116" s="473"/>
      <c r="HHS116" s="473"/>
      <c r="HHT116" s="474"/>
      <c r="HHU116" s="474"/>
      <c r="HHV116" s="474"/>
      <c r="HHW116" s="474"/>
      <c r="HHX116" s="474"/>
      <c r="HHY116" s="472"/>
      <c r="HHZ116" s="473"/>
      <c r="HIA116" s="473"/>
      <c r="HIB116" s="474"/>
      <c r="HIC116" s="474"/>
      <c r="HID116" s="474"/>
      <c r="HIE116" s="474"/>
      <c r="HIF116" s="474"/>
      <c r="HIG116" s="472"/>
      <c r="HIH116" s="473"/>
      <c r="HII116" s="473"/>
      <c r="HIJ116" s="474"/>
      <c r="HIK116" s="474"/>
      <c r="HIL116" s="474"/>
      <c r="HIM116" s="474"/>
      <c r="HIN116" s="474"/>
      <c r="HIO116" s="472"/>
      <c r="HIP116" s="473"/>
      <c r="HIQ116" s="473"/>
      <c r="HIR116" s="474"/>
      <c r="HIS116" s="474"/>
      <c r="HIT116" s="474"/>
      <c r="HIU116" s="474"/>
      <c r="HIV116" s="474"/>
      <c r="HIW116" s="472"/>
      <c r="HIX116" s="473"/>
      <c r="HIY116" s="473"/>
      <c r="HIZ116" s="474"/>
      <c r="HJA116" s="474"/>
      <c r="HJB116" s="474"/>
      <c r="HJC116" s="474"/>
      <c r="HJD116" s="474"/>
      <c r="HJE116" s="472"/>
      <c r="HJF116" s="473"/>
      <c r="HJG116" s="473"/>
      <c r="HJH116" s="474"/>
      <c r="HJI116" s="474"/>
      <c r="HJJ116" s="474"/>
      <c r="HJK116" s="474"/>
      <c r="HJL116" s="474"/>
      <c r="HJM116" s="472"/>
      <c r="HJN116" s="473"/>
      <c r="HJO116" s="473"/>
      <c r="HJP116" s="474"/>
      <c r="HJQ116" s="474"/>
      <c r="HJR116" s="474"/>
      <c r="HJS116" s="474"/>
      <c r="HJT116" s="474"/>
      <c r="HJU116" s="472"/>
      <c r="HJV116" s="473"/>
      <c r="HJW116" s="473"/>
      <c r="HJX116" s="474"/>
      <c r="HJY116" s="474"/>
      <c r="HJZ116" s="474"/>
      <c r="HKA116" s="474"/>
      <c r="HKB116" s="474"/>
      <c r="HKC116" s="472"/>
      <c r="HKD116" s="473"/>
      <c r="HKE116" s="473"/>
      <c r="HKF116" s="474"/>
      <c r="HKG116" s="474"/>
      <c r="HKH116" s="474"/>
      <c r="HKI116" s="474"/>
      <c r="HKJ116" s="474"/>
      <c r="HKK116" s="472"/>
      <c r="HKL116" s="473"/>
      <c r="HKM116" s="473"/>
      <c r="HKN116" s="474"/>
      <c r="HKO116" s="474"/>
      <c r="HKP116" s="474"/>
      <c r="HKQ116" s="474"/>
      <c r="HKR116" s="474"/>
      <c r="HKS116" s="472"/>
      <c r="HKT116" s="473"/>
      <c r="HKU116" s="473"/>
      <c r="HKV116" s="474"/>
      <c r="HKW116" s="474"/>
      <c r="HKX116" s="474"/>
      <c r="HKY116" s="474"/>
      <c r="HKZ116" s="474"/>
      <c r="HLA116" s="472"/>
      <c r="HLB116" s="473"/>
      <c r="HLC116" s="473"/>
      <c r="HLD116" s="474"/>
      <c r="HLE116" s="474"/>
      <c r="HLF116" s="474"/>
      <c r="HLG116" s="474"/>
      <c r="HLH116" s="474"/>
      <c r="HLI116" s="472"/>
      <c r="HLJ116" s="473"/>
      <c r="HLK116" s="473"/>
      <c r="HLL116" s="474"/>
      <c r="HLM116" s="474"/>
      <c r="HLN116" s="474"/>
      <c r="HLO116" s="474"/>
      <c r="HLP116" s="474"/>
      <c r="HLQ116" s="472"/>
      <c r="HLR116" s="473"/>
      <c r="HLS116" s="473"/>
      <c r="HLT116" s="474"/>
      <c r="HLU116" s="474"/>
      <c r="HLV116" s="474"/>
      <c r="HLW116" s="474"/>
      <c r="HLX116" s="474"/>
      <c r="HLY116" s="472"/>
      <c r="HLZ116" s="473"/>
      <c r="HMA116" s="473"/>
      <c r="HMB116" s="474"/>
      <c r="HMC116" s="474"/>
      <c r="HMD116" s="474"/>
      <c r="HME116" s="474"/>
      <c r="HMF116" s="474"/>
      <c r="HMG116" s="472"/>
      <c r="HMH116" s="473"/>
      <c r="HMI116" s="473"/>
      <c r="HMJ116" s="474"/>
      <c r="HMK116" s="474"/>
      <c r="HML116" s="474"/>
      <c r="HMM116" s="474"/>
      <c r="HMN116" s="474"/>
      <c r="HMO116" s="472"/>
      <c r="HMP116" s="473"/>
      <c r="HMQ116" s="473"/>
      <c r="HMR116" s="474"/>
      <c r="HMS116" s="474"/>
      <c r="HMT116" s="474"/>
      <c r="HMU116" s="474"/>
      <c r="HMV116" s="474"/>
      <c r="HMW116" s="472"/>
      <c r="HMX116" s="473"/>
      <c r="HMY116" s="473"/>
      <c r="HMZ116" s="474"/>
      <c r="HNA116" s="474"/>
      <c r="HNB116" s="474"/>
      <c r="HNC116" s="474"/>
      <c r="HND116" s="474"/>
      <c r="HNE116" s="472"/>
      <c r="HNF116" s="473"/>
      <c r="HNG116" s="473"/>
      <c r="HNH116" s="474"/>
      <c r="HNI116" s="474"/>
      <c r="HNJ116" s="474"/>
      <c r="HNK116" s="474"/>
      <c r="HNL116" s="474"/>
      <c r="HNM116" s="472"/>
      <c r="HNN116" s="473"/>
      <c r="HNO116" s="473"/>
      <c r="HNP116" s="474"/>
      <c r="HNQ116" s="474"/>
      <c r="HNR116" s="474"/>
      <c r="HNS116" s="474"/>
      <c r="HNT116" s="474"/>
      <c r="HNU116" s="472"/>
      <c r="HNV116" s="473"/>
      <c r="HNW116" s="473"/>
      <c r="HNX116" s="474"/>
      <c r="HNY116" s="474"/>
      <c r="HNZ116" s="474"/>
      <c r="HOA116" s="474"/>
      <c r="HOB116" s="474"/>
      <c r="HOC116" s="472"/>
      <c r="HOD116" s="473"/>
      <c r="HOE116" s="473"/>
      <c r="HOF116" s="474"/>
      <c r="HOG116" s="474"/>
      <c r="HOH116" s="474"/>
      <c r="HOI116" s="474"/>
      <c r="HOJ116" s="474"/>
      <c r="HOK116" s="472"/>
      <c r="HOL116" s="473"/>
      <c r="HOM116" s="473"/>
      <c r="HON116" s="474"/>
      <c r="HOO116" s="474"/>
      <c r="HOP116" s="474"/>
      <c r="HOQ116" s="474"/>
      <c r="HOR116" s="474"/>
      <c r="HOS116" s="472"/>
      <c r="HOT116" s="473"/>
      <c r="HOU116" s="473"/>
      <c r="HOV116" s="474"/>
      <c r="HOW116" s="474"/>
      <c r="HOX116" s="474"/>
      <c r="HOY116" s="474"/>
      <c r="HOZ116" s="474"/>
      <c r="HPA116" s="472"/>
      <c r="HPB116" s="473"/>
      <c r="HPC116" s="473"/>
      <c r="HPD116" s="474"/>
      <c r="HPE116" s="474"/>
      <c r="HPF116" s="474"/>
      <c r="HPG116" s="474"/>
      <c r="HPH116" s="474"/>
      <c r="HPI116" s="472"/>
      <c r="HPJ116" s="473"/>
      <c r="HPK116" s="473"/>
      <c r="HPL116" s="474"/>
      <c r="HPM116" s="474"/>
      <c r="HPN116" s="474"/>
      <c r="HPO116" s="474"/>
      <c r="HPP116" s="474"/>
      <c r="HPQ116" s="472"/>
      <c r="HPR116" s="473"/>
      <c r="HPS116" s="473"/>
      <c r="HPT116" s="474"/>
      <c r="HPU116" s="474"/>
      <c r="HPV116" s="474"/>
      <c r="HPW116" s="474"/>
      <c r="HPX116" s="474"/>
      <c r="HPY116" s="472"/>
      <c r="HPZ116" s="473"/>
      <c r="HQA116" s="473"/>
      <c r="HQB116" s="474"/>
      <c r="HQC116" s="474"/>
      <c r="HQD116" s="474"/>
      <c r="HQE116" s="474"/>
      <c r="HQF116" s="474"/>
      <c r="HQG116" s="472"/>
      <c r="HQH116" s="473"/>
      <c r="HQI116" s="473"/>
      <c r="HQJ116" s="474"/>
      <c r="HQK116" s="474"/>
      <c r="HQL116" s="474"/>
      <c r="HQM116" s="474"/>
      <c r="HQN116" s="474"/>
      <c r="HQO116" s="472"/>
      <c r="HQP116" s="473"/>
      <c r="HQQ116" s="473"/>
      <c r="HQR116" s="474"/>
      <c r="HQS116" s="474"/>
      <c r="HQT116" s="474"/>
      <c r="HQU116" s="474"/>
      <c r="HQV116" s="474"/>
      <c r="HQW116" s="472"/>
      <c r="HQX116" s="473"/>
      <c r="HQY116" s="473"/>
      <c r="HQZ116" s="474"/>
      <c r="HRA116" s="474"/>
      <c r="HRB116" s="474"/>
      <c r="HRC116" s="474"/>
      <c r="HRD116" s="474"/>
      <c r="HRE116" s="472"/>
      <c r="HRF116" s="473"/>
      <c r="HRG116" s="473"/>
      <c r="HRH116" s="474"/>
      <c r="HRI116" s="474"/>
      <c r="HRJ116" s="474"/>
      <c r="HRK116" s="474"/>
      <c r="HRL116" s="474"/>
      <c r="HRM116" s="472"/>
      <c r="HRN116" s="473"/>
      <c r="HRO116" s="473"/>
      <c r="HRP116" s="474"/>
      <c r="HRQ116" s="474"/>
      <c r="HRR116" s="474"/>
      <c r="HRS116" s="474"/>
      <c r="HRT116" s="474"/>
      <c r="HRU116" s="472"/>
      <c r="HRV116" s="473"/>
      <c r="HRW116" s="473"/>
      <c r="HRX116" s="474"/>
      <c r="HRY116" s="474"/>
      <c r="HRZ116" s="474"/>
      <c r="HSA116" s="474"/>
      <c r="HSB116" s="474"/>
      <c r="HSC116" s="472"/>
      <c r="HSD116" s="473"/>
      <c r="HSE116" s="473"/>
      <c r="HSF116" s="474"/>
      <c r="HSG116" s="474"/>
      <c r="HSH116" s="474"/>
      <c r="HSI116" s="474"/>
      <c r="HSJ116" s="474"/>
      <c r="HSK116" s="472"/>
      <c r="HSL116" s="473"/>
      <c r="HSM116" s="473"/>
      <c r="HSN116" s="474"/>
      <c r="HSO116" s="474"/>
      <c r="HSP116" s="474"/>
      <c r="HSQ116" s="474"/>
      <c r="HSR116" s="474"/>
      <c r="HSS116" s="472"/>
      <c r="HST116" s="473"/>
      <c r="HSU116" s="473"/>
      <c r="HSV116" s="474"/>
      <c r="HSW116" s="474"/>
      <c r="HSX116" s="474"/>
      <c r="HSY116" s="474"/>
      <c r="HSZ116" s="474"/>
      <c r="HTA116" s="472"/>
      <c r="HTB116" s="473"/>
      <c r="HTC116" s="473"/>
      <c r="HTD116" s="474"/>
      <c r="HTE116" s="474"/>
      <c r="HTF116" s="474"/>
      <c r="HTG116" s="474"/>
      <c r="HTH116" s="474"/>
      <c r="HTI116" s="472"/>
      <c r="HTJ116" s="473"/>
      <c r="HTK116" s="473"/>
      <c r="HTL116" s="474"/>
      <c r="HTM116" s="474"/>
      <c r="HTN116" s="474"/>
      <c r="HTO116" s="474"/>
      <c r="HTP116" s="474"/>
      <c r="HTQ116" s="472"/>
      <c r="HTR116" s="473"/>
      <c r="HTS116" s="473"/>
      <c r="HTT116" s="474"/>
      <c r="HTU116" s="474"/>
      <c r="HTV116" s="474"/>
      <c r="HTW116" s="474"/>
      <c r="HTX116" s="474"/>
      <c r="HTY116" s="472"/>
      <c r="HTZ116" s="473"/>
      <c r="HUA116" s="473"/>
      <c r="HUB116" s="474"/>
      <c r="HUC116" s="474"/>
      <c r="HUD116" s="474"/>
      <c r="HUE116" s="474"/>
      <c r="HUF116" s="474"/>
      <c r="HUG116" s="472"/>
      <c r="HUH116" s="473"/>
      <c r="HUI116" s="473"/>
      <c r="HUJ116" s="474"/>
      <c r="HUK116" s="474"/>
      <c r="HUL116" s="474"/>
      <c r="HUM116" s="474"/>
      <c r="HUN116" s="474"/>
      <c r="HUO116" s="472"/>
      <c r="HUP116" s="473"/>
      <c r="HUQ116" s="473"/>
      <c r="HUR116" s="474"/>
      <c r="HUS116" s="474"/>
      <c r="HUT116" s="474"/>
      <c r="HUU116" s="474"/>
      <c r="HUV116" s="474"/>
      <c r="HUW116" s="472"/>
      <c r="HUX116" s="473"/>
      <c r="HUY116" s="473"/>
      <c r="HUZ116" s="474"/>
      <c r="HVA116" s="474"/>
      <c r="HVB116" s="474"/>
      <c r="HVC116" s="474"/>
      <c r="HVD116" s="474"/>
      <c r="HVE116" s="472"/>
      <c r="HVF116" s="473"/>
      <c r="HVG116" s="473"/>
      <c r="HVH116" s="474"/>
      <c r="HVI116" s="474"/>
      <c r="HVJ116" s="474"/>
      <c r="HVK116" s="474"/>
      <c r="HVL116" s="474"/>
      <c r="HVM116" s="472"/>
      <c r="HVN116" s="473"/>
      <c r="HVO116" s="473"/>
      <c r="HVP116" s="474"/>
      <c r="HVQ116" s="474"/>
      <c r="HVR116" s="474"/>
      <c r="HVS116" s="474"/>
      <c r="HVT116" s="474"/>
      <c r="HVU116" s="472"/>
      <c r="HVV116" s="473"/>
      <c r="HVW116" s="473"/>
      <c r="HVX116" s="474"/>
      <c r="HVY116" s="474"/>
      <c r="HVZ116" s="474"/>
      <c r="HWA116" s="474"/>
      <c r="HWB116" s="474"/>
      <c r="HWC116" s="472"/>
      <c r="HWD116" s="473"/>
      <c r="HWE116" s="473"/>
      <c r="HWF116" s="474"/>
      <c r="HWG116" s="474"/>
      <c r="HWH116" s="474"/>
      <c r="HWI116" s="474"/>
      <c r="HWJ116" s="474"/>
      <c r="HWK116" s="472"/>
      <c r="HWL116" s="473"/>
      <c r="HWM116" s="473"/>
      <c r="HWN116" s="474"/>
      <c r="HWO116" s="474"/>
      <c r="HWP116" s="474"/>
      <c r="HWQ116" s="474"/>
      <c r="HWR116" s="474"/>
      <c r="HWS116" s="472"/>
      <c r="HWT116" s="473"/>
      <c r="HWU116" s="473"/>
      <c r="HWV116" s="474"/>
      <c r="HWW116" s="474"/>
      <c r="HWX116" s="474"/>
      <c r="HWY116" s="474"/>
      <c r="HWZ116" s="474"/>
      <c r="HXA116" s="472"/>
      <c r="HXB116" s="473"/>
      <c r="HXC116" s="473"/>
      <c r="HXD116" s="474"/>
      <c r="HXE116" s="474"/>
      <c r="HXF116" s="474"/>
      <c r="HXG116" s="474"/>
      <c r="HXH116" s="474"/>
      <c r="HXI116" s="472"/>
      <c r="HXJ116" s="473"/>
      <c r="HXK116" s="473"/>
      <c r="HXL116" s="474"/>
      <c r="HXM116" s="474"/>
      <c r="HXN116" s="474"/>
      <c r="HXO116" s="474"/>
      <c r="HXP116" s="474"/>
      <c r="HXQ116" s="472"/>
      <c r="HXR116" s="473"/>
      <c r="HXS116" s="473"/>
      <c r="HXT116" s="474"/>
      <c r="HXU116" s="474"/>
      <c r="HXV116" s="474"/>
      <c r="HXW116" s="474"/>
      <c r="HXX116" s="474"/>
      <c r="HXY116" s="472"/>
      <c r="HXZ116" s="473"/>
      <c r="HYA116" s="473"/>
      <c r="HYB116" s="474"/>
      <c r="HYC116" s="474"/>
      <c r="HYD116" s="474"/>
      <c r="HYE116" s="474"/>
      <c r="HYF116" s="474"/>
      <c r="HYG116" s="472"/>
      <c r="HYH116" s="473"/>
      <c r="HYI116" s="473"/>
      <c r="HYJ116" s="474"/>
      <c r="HYK116" s="474"/>
      <c r="HYL116" s="474"/>
      <c r="HYM116" s="474"/>
      <c r="HYN116" s="474"/>
      <c r="HYO116" s="472"/>
      <c r="HYP116" s="473"/>
      <c r="HYQ116" s="473"/>
      <c r="HYR116" s="474"/>
      <c r="HYS116" s="474"/>
      <c r="HYT116" s="474"/>
      <c r="HYU116" s="474"/>
      <c r="HYV116" s="474"/>
      <c r="HYW116" s="472"/>
      <c r="HYX116" s="473"/>
      <c r="HYY116" s="473"/>
      <c r="HYZ116" s="474"/>
      <c r="HZA116" s="474"/>
      <c r="HZB116" s="474"/>
      <c r="HZC116" s="474"/>
      <c r="HZD116" s="474"/>
      <c r="HZE116" s="472"/>
      <c r="HZF116" s="473"/>
      <c r="HZG116" s="473"/>
      <c r="HZH116" s="474"/>
      <c r="HZI116" s="474"/>
      <c r="HZJ116" s="474"/>
      <c r="HZK116" s="474"/>
      <c r="HZL116" s="474"/>
      <c r="HZM116" s="472"/>
      <c r="HZN116" s="473"/>
      <c r="HZO116" s="473"/>
      <c r="HZP116" s="474"/>
      <c r="HZQ116" s="474"/>
      <c r="HZR116" s="474"/>
      <c r="HZS116" s="474"/>
      <c r="HZT116" s="474"/>
      <c r="HZU116" s="472"/>
      <c r="HZV116" s="473"/>
      <c r="HZW116" s="473"/>
      <c r="HZX116" s="474"/>
      <c r="HZY116" s="474"/>
      <c r="HZZ116" s="474"/>
      <c r="IAA116" s="474"/>
      <c r="IAB116" s="474"/>
      <c r="IAC116" s="472"/>
      <c r="IAD116" s="473"/>
      <c r="IAE116" s="473"/>
      <c r="IAF116" s="474"/>
      <c r="IAG116" s="474"/>
      <c r="IAH116" s="474"/>
      <c r="IAI116" s="474"/>
      <c r="IAJ116" s="474"/>
      <c r="IAK116" s="472"/>
      <c r="IAL116" s="473"/>
      <c r="IAM116" s="473"/>
      <c r="IAN116" s="474"/>
      <c r="IAO116" s="474"/>
      <c r="IAP116" s="474"/>
      <c r="IAQ116" s="474"/>
      <c r="IAR116" s="474"/>
      <c r="IAS116" s="472"/>
      <c r="IAT116" s="473"/>
      <c r="IAU116" s="473"/>
      <c r="IAV116" s="474"/>
      <c r="IAW116" s="474"/>
      <c r="IAX116" s="474"/>
      <c r="IAY116" s="474"/>
      <c r="IAZ116" s="474"/>
      <c r="IBA116" s="472"/>
      <c r="IBB116" s="473"/>
      <c r="IBC116" s="473"/>
      <c r="IBD116" s="474"/>
      <c r="IBE116" s="474"/>
      <c r="IBF116" s="474"/>
      <c r="IBG116" s="474"/>
      <c r="IBH116" s="474"/>
      <c r="IBI116" s="472"/>
      <c r="IBJ116" s="473"/>
      <c r="IBK116" s="473"/>
      <c r="IBL116" s="474"/>
      <c r="IBM116" s="474"/>
      <c r="IBN116" s="474"/>
      <c r="IBO116" s="474"/>
      <c r="IBP116" s="474"/>
      <c r="IBQ116" s="472"/>
      <c r="IBR116" s="473"/>
      <c r="IBS116" s="473"/>
      <c r="IBT116" s="474"/>
      <c r="IBU116" s="474"/>
      <c r="IBV116" s="474"/>
      <c r="IBW116" s="474"/>
      <c r="IBX116" s="474"/>
      <c r="IBY116" s="472"/>
      <c r="IBZ116" s="473"/>
      <c r="ICA116" s="473"/>
      <c r="ICB116" s="474"/>
      <c r="ICC116" s="474"/>
      <c r="ICD116" s="474"/>
      <c r="ICE116" s="474"/>
      <c r="ICF116" s="474"/>
      <c r="ICG116" s="472"/>
      <c r="ICH116" s="473"/>
      <c r="ICI116" s="473"/>
      <c r="ICJ116" s="474"/>
      <c r="ICK116" s="474"/>
      <c r="ICL116" s="474"/>
      <c r="ICM116" s="474"/>
      <c r="ICN116" s="474"/>
      <c r="ICO116" s="472"/>
      <c r="ICP116" s="473"/>
      <c r="ICQ116" s="473"/>
      <c r="ICR116" s="474"/>
      <c r="ICS116" s="474"/>
      <c r="ICT116" s="474"/>
      <c r="ICU116" s="474"/>
      <c r="ICV116" s="474"/>
      <c r="ICW116" s="472"/>
      <c r="ICX116" s="473"/>
      <c r="ICY116" s="473"/>
      <c r="ICZ116" s="474"/>
      <c r="IDA116" s="474"/>
      <c r="IDB116" s="474"/>
      <c r="IDC116" s="474"/>
      <c r="IDD116" s="474"/>
      <c r="IDE116" s="472"/>
      <c r="IDF116" s="473"/>
      <c r="IDG116" s="473"/>
      <c r="IDH116" s="474"/>
      <c r="IDI116" s="474"/>
      <c r="IDJ116" s="474"/>
      <c r="IDK116" s="474"/>
      <c r="IDL116" s="474"/>
      <c r="IDM116" s="472"/>
      <c r="IDN116" s="473"/>
      <c r="IDO116" s="473"/>
      <c r="IDP116" s="474"/>
      <c r="IDQ116" s="474"/>
      <c r="IDR116" s="474"/>
      <c r="IDS116" s="474"/>
      <c r="IDT116" s="474"/>
      <c r="IDU116" s="472"/>
      <c r="IDV116" s="473"/>
      <c r="IDW116" s="473"/>
      <c r="IDX116" s="474"/>
      <c r="IDY116" s="474"/>
      <c r="IDZ116" s="474"/>
      <c r="IEA116" s="474"/>
      <c r="IEB116" s="474"/>
      <c r="IEC116" s="472"/>
      <c r="IED116" s="473"/>
      <c r="IEE116" s="473"/>
      <c r="IEF116" s="474"/>
      <c r="IEG116" s="474"/>
      <c r="IEH116" s="474"/>
      <c r="IEI116" s="474"/>
      <c r="IEJ116" s="474"/>
      <c r="IEK116" s="472"/>
      <c r="IEL116" s="473"/>
      <c r="IEM116" s="473"/>
      <c r="IEN116" s="474"/>
      <c r="IEO116" s="474"/>
      <c r="IEP116" s="474"/>
      <c r="IEQ116" s="474"/>
      <c r="IER116" s="474"/>
      <c r="IES116" s="472"/>
      <c r="IET116" s="473"/>
      <c r="IEU116" s="473"/>
      <c r="IEV116" s="474"/>
      <c r="IEW116" s="474"/>
      <c r="IEX116" s="474"/>
      <c r="IEY116" s="474"/>
      <c r="IEZ116" s="474"/>
      <c r="IFA116" s="472"/>
      <c r="IFB116" s="473"/>
      <c r="IFC116" s="473"/>
      <c r="IFD116" s="474"/>
      <c r="IFE116" s="474"/>
      <c r="IFF116" s="474"/>
      <c r="IFG116" s="474"/>
      <c r="IFH116" s="474"/>
      <c r="IFI116" s="472"/>
      <c r="IFJ116" s="473"/>
      <c r="IFK116" s="473"/>
      <c r="IFL116" s="474"/>
      <c r="IFM116" s="474"/>
      <c r="IFN116" s="474"/>
      <c r="IFO116" s="474"/>
      <c r="IFP116" s="474"/>
      <c r="IFQ116" s="472"/>
      <c r="IFR116" s="473"/>
      <c r="IFS116" s="473"/>
      <c r="IFT116" s="474"/>
      <c r="IFU116" s="474"/>
      <c r="IFV116" s="474"/>
      <c r="IFW116" s="474"/>
      <c r="IFX116" s="474"/>
      <c r="IFY116" s="472"/>
      <c r="IFZ116" s="473"/>
      <c r="IGA116" s="473"/>
      <c r="IGB116" s="474"/>
      <c r="IGC116" s="474"/>
      <c r="IGD116" s="474"/>
      <c r="IGE116" s="474"/>
      <c r="IGF116" s="474"/>
      <c r="IGG116" s="472"/>
      <c r="IGH116" s="473"/>
      <c r="IGI116" s="473"/>
      <c r="IGJ116" s="474"/>
      <c r="IGK116" s="474"/>
      <c r="IGL116" s="474"/>
      <c r="IGM116" s="474"/>
      <c r="IGN116" s="474"/>
      <c r="IGO116" s="472"/>
      <c r="IGP116" s="473"/>
      <c r="IGQ116" s="473"/>
      <c r="IGR116" s="474"/>
      <c r="IGS116" s="474"/>
      <c r="IGT116" s="474"/>
      <c r="IGU116" s="474"/>
      <c r="IGV116" s="474"/>
      <c r="IGW116" s="472"/>
      <c r="IGX116" s="473"/>
      <c r="IGY116" s="473"/>
      <c r="IGZ116" s="474"/>
      <c r="IHA116" s="474"/>
      <c r="IHB116" s="474"/>
      <c r="IHC116" s="474"/>
      <c r="IHD116" s="474"/>
      <c r="IHE116" s="472"/>
      <c r="IHF116" s="473"/>
      <c r="IHG116" s="473"/>
      <c r="IHH116" s="474"/>
      <c r="IHI116" s="474"/>
      <c r="IHJ116" s="474"/>
      <c r="IHK116" s="474"/>
      <c r="IHL116" s="474"/>
      <c r="IHM116" s="472"/>
      <c r="IHN116" s="473"/>
      <c r="IHO116" s="473"/>
      <c r="IHP116" s="474"/>
      <c r="IHQ116" s="474"/>
      <c r="IHR116" s="474"/>
      <c r="IHS116" s="474"/>
      <c r="IHT116" s="474"/>
      <c r="IHU116" s="472"/>
      <c r="IHV116" s="473"/>
      <c r="IHW116" s="473"/>
      <c r="IHX116" s="474"/>
      <c r="IHY116" s="474"/>
      <c r="IHZ116" s="474"/>
      <c r="IIA116" s="474"/>
      <c r="IIB116" s="474"/>
      <c r="IIC116" s="472"/>
      <c r="IID116" s="473"/>
      <c r="IIE116" s="473"/>
      <c r="IIF116" s="474"/>
      <c r="IIG116" s="474"/>
      <c r="IIH116" s="474"/>
      <c r="III116" s="474"/>
      <c r="IIJ116" s="474"/>
      <c r="IIK116" s="472"/>
      <c r="IIL116" s="473"/>
      <c r="IIM116" s="473"/>
      <c r="IIN116" s="474"/>
      <c r="IIO116" s="474"/>
      <c r="IIP116" s="474"/>
      <c r="IIQ116" s="474"/>
      <c r="IIR116" s="474"/>
      <c r="IIS116" s="472"/>
      <c r="IIT116" s="473"/>
      <c r="IIU116" s="473"/>
      <c r="IIV116" s="474"/>
      <c r="IIW116" s="474"/>
      <c r="IIX116" s="474"/>
      <c r="IIY116" s="474"/>
      <c r="IIZ116" s="474"/>
      <c r="IJA116" s="472"/>
      <c r="IJB116" s="473"/>
      <c r="IJC116" s="473"/>
      <c r="IJD116" s="474"/>
      <c r="IJE116" s="474"/>
      <c r="IJF116" s="474"/>
      <c r="IJG116" s="474"/>
      <c r="IJH116" s="474"/>
      <c r="IJI116" s="472"/>
      <c r="IJJ116" s="473"/>
      <c r="IJK116" s="473"/>
      <c r="IJL116" s="474"/>
      <c r="IJM116" s="474"/>
      <c r="IJN116" s="474"/>
      <c r="IJO116" s="474"/>
      <c r="IJP116" s="474"/>
      <c r="IJQ116" s="472"/>
      <c r="IJR116" s="473"/>
      <c r="IJS116" s="473"/>
      <c r="IJT116" s="474"/>
      <c r="IJU116" s="474"/>
      <c r="IJV116" s="474"/>
      <c r="IJW116" s="474"/>
      <c r="IJX116" s="474"/>
      <c r="IJY116" s="472"/>
      <c r="IJZ116" s="473"/>
      <c r="IKA116" s="473"/>
      <c r="IKB116" s="474"/>
      <c r="IKC116" s="474"/>
      <c r="IKD116" s="474"/>
      <c r="IKE116" s="474"/>
      <c r="IKF116" s="474"/>
      <c r="IKG116" s="472"/>
      <c r="IKH116" s="473"/>
      <c r="IKI116" s="473"/>
      <c r="IKJ116" s="474"/>
      <c r="IKK116" s="474"/>
      <c r="IKL116" s="474"/>
      <c r="IKM116" s="474"/>
      <c r="IKN116" s="474"/>
      <c r="IKO116" s="472"/>
      <c r="IKP116" s="473"/>
      <c r="IKQ116" s="473"/>
      <c r="IKR116" s="474"/>
      <c r="IKS116" s="474"/>
      <c r="IKT116" s="474"/>
      <c r="IKU116" s="474"/>
      <c r="IKV116" s="474"/>
      <c r="IKW116" s="472"/>
      <c r="IKX116" s="473"/>
      <c r="IKY116" s="473"/>
      <c r="IKZ116" s="474"/>
      <c r="ILA116" s="474"/>
      <c r="ILB116" s="474"/>
      <c r="ILC116" s="474"/>
      <c r="ILD116" s="474"/>
      <c r="ILE116" s="472"/>
      <c r="ILF116" s="473"/>
      <c r="ILG116" s="473"/>
      <c r="ILH116" s="474"/>
      <c r="ILI116" s="474"/>
      <c r="ILJ116" s="474"/>
      <c r="ILK116" s="474"/>
      <c r="ILL116" s="474"/>
      <c r="ILM116" s="472"/>
      <c r="ILN116" s="473"/>
      <c r="ILO116" s="473"/>
      <c r="ILP116" s="474"/>
      <c r="ILQ116" s="474"/>
      <c r="ILR116" s="474"/>
      <c r="ILS116" s="474"/>
      <c r="ILT116" s="474"/>
      <c r="ILU116" s="472"/>
      <c r="ILV116" s="473"/>
      <c r="ILW116" s="473"/>
      <c r="ILX116" s="474"/>
      <c r="ILY116" s="474"/>
      <c r="ILZ116" s="474"/>
      <c r="IMA116" s="474"/>
      <c r="IMB116" s="474"/>
      <c r="IMC116" s="472"/>
      <c r="IMD116" s="473"/>
      <c r="IME116" s="473"/>
      <c r="IMF116" s="474"/>
      <c r="IMG116" s="474"/>
      <c r="IMH116" s="474"/>
      <c r="IMI116" s="474"/>
      <c r="IMJ116" s="474"/>
      <c r="IMK116" s="472"/>
      <c r="IML116" s="473"/>
      <c r="IMM116" s="473"/>
      <c r="IMN116" s="474"/>
      <c r="IMO116" s="474"/>
      <c r="IMP116" s="474"/>
      <c r="IMQ116" s="474"/>
      <c r="IMR116" s="474"/>
      <c r="IMS116" s="472"/>
      <c r="IMT116" s="473"/>
      <c r="IMU116" s="473"/>
      <c r="IMV116" s="474"/>
      <c r="IMW116" s="474"/>
      <c r="IMX116" s="474"/>
      <c r="IMY116" s="474"/>
      <c r="IMZ116" s="474"/>
      <c r="INA116" s="472"/>
      <c r="INB116" s="473"/>
      <c r="INC116" s="473"/>
      <c r="IND116" s="474"/>
      <c r="INE116" s="474"/>
      <c r="INF116" s="474"/>
      <c r="ING116" s="474"/>
      <c r="INH116" s="474"/>
      <c r="INI116" s="472"/>
      <c r="INJ116" s="473"/>
      <c r="INK116" s="473"/>
      <c r="INL116" s="474"/>
      <c r="INM116" s="474"/>
      <c r="INN116" s="474"/>
      <c r="INO116" s="474"/>
      <c r="INP116" s="474"/>
      <c r="INQ116" s="472"/>
      <c r="INR116" s="473"/>
      <c r="INS116" s="473"/>
      <c r="INT116" s="474"/>
      <c r="INU116" s="474"/>
      <c r="INV116" s="474"/>
      <c r="INW116" s="474"/>
      <c r="INX116" s="474"/>
      <c r="INY116" s="472"/>
      <c r="INZ116" s="473"/>
      <c r="IOA116" s="473"/>
      <c r="IOB116" s="474"/>
      <c r="IOC116" s="474"/>
      <c r="IOD116" s="474"/>
      <c r="IOE116" s="474"/>
      <c r="IOF116" s="474"/>
      <c r="IOG116" s="472"/>
      <c r="IOH116" s="473"/>
      <c r="IOI116" s="473"/>
      <c r="IOJ116" s="474"/>
      <c r="IOK116" s="474"/>
      <c r="IOL116" s="474"/>
      <c r="IOM116" s="474"/>
      <c r="ION116" s="474"/>
      <c r="IOO116" s="472"/>
      <c r="IOP116" s="473"/>
      <c r="IOQ116" s="473"/>
      <c r="IOR116" s="474"/>
      <c r="IOS116" s="474"/>
      <c r="IOT116" s="474"/>
      <c r="IOU116" s="474"/>
      <c r="IOV116" s="474"/>
      <c r="IOW116" s="472"/>
      <c r="IOX116" s="473"/>
      <c r="IOY116" s="473"/>
      <c r="IOZ116" s="474"/>
      <c r="IPA116" s="474"/>
      <c r="IPB116" s="474"/>
      <c r="IPC116" s="474"/>
      <c r="IPD116" s="474"/>
      <c r="IPE116" s="472"/>
      <c r="IPF116" s="473"/>
      <c r="IPG116" s="473"/>
      <c r="IPH116" s="474"/>
      <c r="IPI116" s="474"/>
      <c r="IPJ116" s="474"/>
      <c r="IPK116" s="474"/>
      <c r="IPL116" s="474"/>
      <c r="IPM116" s="472"/>
      <c r="IPN116" s="473"/>
      <c r="IPO116" s="473"/>
      <c r="IPP116" s="474"/>
      <c r="IPQ116" s="474"/>
      <c r="IPR116" s="474"/>
      <c r="IPS116" s="474"/>
      <c r="IPT116" s="474"/>
      <c r="IPU116" s="472"/>
      <c r="IPV116" s="473"/>
      <c r="IPW116" s="473"/>
      <c r="IPX116" s="474"/>
      <c r="IPY116" s="474"/>
      <c r="IPZ116" s="474"/>
      <c r="IQA116" s="474"/>
      <c r="IQB116" s="474"/>
      <c r="IQC116" s="472"/>
      <c r="IQD116" s="473"/>
      <c r="IQE116" s="473"/>
      <c r="IQF116" s="474"/>
      <c r="IQG116" s="474"/>
      <c r="IQH116" s="474"/>
      <c r="IQI116" s="474"/>
      <c r="IQJ116" s="474"/>
      <c r="IQK116" s="472"/>
      <c r="IQL116" s="473"/>
      <c r="IQM116" s="473"/>
      <c r="IQN116" s="474"/>
      <c r="IQO116" s="474"/>
      <c r="IQP116" s="474"/>
      <c r="IQQ116" s="474"/>
      <c r="IQR116" s="474"/>
      <c r="IQS116" s="472"/>
      <c r="IQT116" s="473"/>
      <c r="IQU116" s="473"/>
      <c r="IQV116" s="474"/>
      <c r="IQW116" s="474"/>
      <c r="IQX116" s="474"/>
      <c r="IQY116" s="474"/>
      <c r="IQZ116" s="474"/>
      <c r="IRA116" s="472"/>
      <c r="IRB116" s="473"/>
      <c r="IRC116" s="473"/>
      <c r="IRD116" s="474"/>
      <c r="IRE116" s="474"/>
      <c r="IRF116" s="474"/>
      <c r="IRG116" s="474"/>
      <c r="IRH116" s="474"/>
      <c r="IRI116" s="472"/>
      <c r="IRJ116" s="473"/>
      <c r="IRK116" s="473"/>
      <c r="IRL116" s="474"/>
      <c r="IRM116" s="474"/>
      <c r="IRN116" s="474"/>
      <c r="IRO116" s="474"/>
      <c r="IRP116" s="474"/>
      <c r="IRQ116" s="472"/>
      <c r="IRR116" s="473"/>
      <c r="IRS116" s="473"/>
      <c r="IRT116" s="474"/>
      <c r="IRU116" s="474"/>
      <c r="IRV116" s="474"/>
      <c r="IRW116" s="474"/>
      <c r="IRX116" s="474"/>
      <c r="IRY116" s="472"/>
      <c r="IRZ116" s="473"/>
      <c r="ISA116" s="473"/>
      <c r="ISB116" s="474"/>
      <c r="ISC116" s="474"/>
      <c r="ISD116" s="474"/>
      <c r="ISE116" s="474"/>
      <c r="ISF116" s="474"/>
      <c r="ISG116" s="472"/>
      <c r="ISH116" s="473"/>
      <c r="ISI116" s="473"/>
      <c r="ISJ116" s="474"/>
      <c r="ISK116" s="474"/>
      <c r="ISL116" s="474"/>
      <c r="ISM116" s="474"/>
      <c r="ISN116" s="474"/>
      <c r="ISO116" s="472"/>
      <c r="ISP116" s="473"/>
      <c r="ISQ116" s="473"/>
      <c r="ISR116" s="474"/>
      <c r="ISS116" s="474"/>
      <c r="IST116" s="474"/>
      <c r="ISU116" s="474"/>
      <c r="ISV116" s="474"/>
      <c r="ISW116" s="472"/>
      <c r="ISX116" s="473"/>
      <c r="ISY116" s="473"/>
      <c r="ISZ116" s="474"/>
      <c r="ITA116" s="474"/>
      <c r="ITB116" s="474"/>
      <c r="ITC116" s="474"/>
      <c r="ITD116" s="474"/>
      <c r="ITE116" s="472"/>
      <c r="ITF116" s="473"/>
      <c r="ITG116" s="473"/>
      <c r="ITH116" s="474"/>
      <c r="ITI116" s="474"/>
      <c r="ITJ116" s="474"/>
      <c r="ITK116" s="474"/>
      <c r="ITL116" s="474"/>
      <c r="ITM116" s="472"/>
      <c r="ITN116" s="473"/>
      <c r="ITO116" s="473"/>
      <c r="ITP116" s="474"/>
      <c r="ITQ116" s="474"/>
      <c r="ITR116" s="474"/>
      <c r="ITS116" s="474"/>
      <c r="ITT116" s="474"/>
      <c r="ITU116" s="472"/>
      <c r="ITV116" s="473"/>
      <c r="ITW116" s="473"/>
      <c r="ITX116" s="474"/>
      <c r="ITY116" s="474"/>
      <c r="ITZ116" s="474"/>
      <c r="IUA116" s="474"/>
      <c r="IUB116" s="474"/>
      <c r="IUC116" s="472"/>
      <c r="IUD116" s="473"/>
      <c r="IUE116" s="473"/>
      <c r="IUF116" s="474"/>
      <c r="IUG116" s="474"/>
      <c r="IUH116" s="474"/>
      <c r="IUI116" s="474"/>
      <c r="IUJ116" s="474"/>
      <c r="IUK116" s="472"/>
      <c r="IUL116" s="473"/>
      <c r="IUM116" s="473"/>
      <c r="IUN116" s="474"/>
      <c r="IUO116" s="474"/>
      <c r="IUP116" s="474"/>
      <c r="IUQ116" s="474"/>
      <c r="IUR116" s="474"/>
      <c r="IUS116" s="472"/>
      <c r="IUT116" s="473"/>
      <c r="IUU116" s="473"/>
      <c r="IUV116" s="474"/>
      <c r="IUW116" s="474"/>
      <c r="IUX116" s="474"/>
      <c r="IUY116" s="474"/>
      <c r="IUZ116" s="474"/>
      <c r="IVA116" s="472"/>
      <c r="IVB116" s="473"/>
      <c r="IVC116" s="473"/>
      <c r="IVD116" s="474"/>
      <c r="IVE116" s="474"/>
      <c r="IVF116" s="474"/>
      <c r="IVG116" s="474"/>
      <c r="IVH116" s="474"/>
      <c r="IVI116" s="472"/>
      <c r="IVJ116" s="473"/>
      <c r="IVK116" s="473"/>
      <c r="IVL116" s="474"/>
      <c r="IVM116" s="474"/>
      <c r="IVN116" s="474"/>
      <c r="IVO116" s="474"/>
      <c r="IVP116" s="474"/>
      <c r="IVQ116" s="472"/>
      <c r="IVR116" s="473"/>
      <c r="IVS116" s="473"/>
      <c r="IVT116" s="474"/>
      <c r="IVU116" s="474"/>
      <c r="IVV116" s="474"/>
      <c r="IVW116" s="474"/>
      <c r="IVX116" s="474"/>
      <c r="IVY116" s="472"/>
      <c r="IVZ116" s="473"/>
      <c r="IWA116" s="473"/>
      <c r="IWB116" s="474"/>
      <c r="IWC116" s="474"/>
      <c r="IWD116" s="474"/>
      <c r="IWE116" s="474"/>
      <c r="IWF116" s="474"/>
      <c r="IWG116" s="472"/>
      <c r="IWH116" s="473"/>
      <c r="IWI116" s="473"/>
      <c r="IWJ116" s="474"/>
      <c r="IWK116" s="474"/>
      <c r="IWL116" s="474"/>
      <c r="IWM116" s="474"/>
      <c r="IWN116" s="474"/>
      <c r="IWO116" s="472"/>
      <c r="IWP116" s="473"/>
      <c r="IWQ116" s="473"/>
      <c r="IWR116" s="474"/>
      <c r="IWS116" s="474"/>
      <c r="IWT116" s="474"/>
      <c r="IWU116" s="474"/>
      <c r="IWV116" s="474"/>
      <c r="IWW116" s="472"/>
      <c r="IWX116" s="473"/>
      <c r="IWY116" s="473"/>
      <c r="IWZ116" s="474"/>
      <c r="IXA116" s="474"/>
      <c r="IXB116" s="474"/>
      <c r="IXC116" s="474"/>
      <c r="IXD116" s="474"/>
      <c r="IXE116" s="472"/>
      <c r="IXF116" s="473"/>
      <c r="IXG116" s="473"/>
      <c r="IXH116" s="474"/>
      <c r="IXI116" s="474"/>
      <c r="IXJ116" s="474"/>
      <c r="IXK116" s="474"/>
      <c r="IXL116" s="474"/>
      <c r="IXM116" s="472"/>
      <c r="IXN116" s="473"/>
      <c r="IXO116" s="473"/>
      <c r="IXP116" s="474"/>
      <c r="IXQ116" s="474"/>
      <c r="IXR116" s="474"/>
      <c r="IXS116" s="474"/>
      <c r="IXT116" s="474"/>
      <c r="IXU116" s="472"/>
      <c r="IXV116" s="473"/>
      <c r="IXW116" s="473"/>
      <c r="IXX116" s="474"/>
      <c r="IXY116" s="474"/>
      <c r="IXZ116" s="474"/>
      <c r="IYA116" s="474"/>
      <c r="IYB116" s="474"/>
      <c r="IYC116" s="472"/>
      <c r="IYD116" s="473"/>
      <c r="IYE116" s="473"/>
      <c r="IYF116" s="474"/>
      <c r="IYG116" s="474"/>
      <c r="IYH116" s="474"/>
      <c r="IYI116" s="474"/>
      <c r="IYJ116" s="474"/>
      <c r="IYK116" s="472"/>
      <c r="IYL116" s="473"/>
      <c r="IYM116" s="473"/>
      <c r="IYN116" s="474"/>
      <c r="IYO116" s="474"/>
      <c r="IYP116" s="474"/>
      <c r="IYQ116" s="474"/>
      <c r="IYR116" s="474"/>
      <c r="IYS116" s="472"/>
      <c r="IYT116" s="473"/>
      <c r="IYU116" s="473"/>
      <c r="IYV116" s="474"/>
      <c r="IYW116" s="474"/>
      <c r="IYX116" s="474"/>
      <c r="IYY116" s="474"/>
      <c r="IYZ116" s="474"/>
      <c r="IZA116" s="472"/>
      <c r="IZB116" s="473"/>
      <c r="IZC116" s="473"/>
      <c r="IZD116" s="474"/>
      <c r="IZE116" s="474"/>
      <c r="IZF116" s="474"/>
      <c r="IZG116" s="474"/>
      <c r="IZH116" s="474"/>
      <c r="IZI116" s="472"/>
      <c r="IZJ116" s="473"/>
      <c r="IZK116" s="473"/>
      <c r="IZL116" s="474"/>
      <c r="IZM116" s="474"/>
      <c r="IZN116" s="474"/>
      <c r="IZO116" s="474"/>
      <c r="IZP116" s="474"/>
      <c r="IZQ116" s="472"/>
      <c r="IZR116" s="473"/>
      <c r="IZS116" s="473"/>
      <c r="IZT116" s="474"/>
      <c r="IZU116" s="474"/>
      <c r="IZV116" s="474"/>
      <c r="IZW116" s="474"/>
      <c r="IZX116" s="474"/>
      <c r="IZY116" s="472"/>
      <c r="IZZ116" s="473"/>
      <c r="JAA116" s="473"/>
      <c r="JAB116" s="474"/>
      <c r="JAC116" s="474"/>
      <c r="JAD116" s="474"/>
      <c r="JAE116" s="474"/>
      <c r="JAF116" s="474"/>
      <c r="JAG116" s="472"/>
      <c r="JAH116" s="473"/>
      <c r="JAI116" s="473"/>
      <c r="JAJ116" s="474"/>
      <c r="JAK116" s="474"/>
      <c r="JAL116" s="474"/>
      <c r="JAM116" s="474"/>
      <c r="JAN116" s="474"/>
      <c r="JAO116" s="472"/>
      <c r="JAP116" s="473"/>
      <c r="JAQ116" s="473"/>
      <c r="JAR116" s="474"/>
      <c r="JAS116" s="474"/>
      <c r="JAT116" s="474"/>
      <c r="JAU116" s="474"/>
      <c r="JAV116" s="474"/>
      <c r="JAW116" s="472"/>
      <c r="JAX116" s="473"/>
      <c r="JAY116" s="473"/>
      <c r="JAZ116" s="474"/>
      <c r="JBA116" s="474"/>
      <c r="JBB116" s="474"/>
      <c r="JBC116" s="474"/>
      <c r="JBD116" s="474"/>
      <c r="JBE116" s="472"/>
      <c r="JBF116" s="473"/>
      <c r="JBG116" s="473"/>
      <c r="JBH116" s="474"/>
      <c r="JBI116" s="474"/>
      <c r="JBJ116" s="474"/>
      <c r="JBK116" s="474"/>
      <c r="JBL116" s="474"/>
      <c r="JBM116" s="472"/>
      <c r="JBN116" s="473"/>
      <c r="JBO116" s="473"/>
      <c r="JBP116" s="474"/>
      <c r="JBQ116" s="474"/>
      <c r="JBR116" s="474"/>
      <c r="JBS116" s="474"/>
      <c r="JBT116" s="474"/>
      <c r="JBU116" s="472"/>
      <c r="JBV116" s="473"/>
      <c r="JBW116" s="473"/>
      <c r="JBX116" s="474"/>
      <c r="JBY116" s="474"/>
      <c r="JBZ116" s="474"/>
      <c r="JCA116" s="474"/>
      <c r="JCB116" s="474"/>
      <c r="JCC116" s="472"/>
      <c r="JCD116" s="473"/>
      <c r="JCE116" s="473"/>
      <c r="JCF116" s="474"/>
      <c r="JCG116" s="474"/>
      <c r="JCH116" s="474"/>
      <c r="JCI116" s="474"/>
      <c r="JCJ116" s="474"/>
      <c r="JCK116" s="472"/>
      <c r="JCL116" s="473"/>
      <c r="JCM116" s="473"/>
      <c r="JCN116" s="474"/>
      <c r="JCO116" s="474"/>
      <c r="JCP116" s="474"/>
      <c r="JCQ116" s="474"/>
      <c r="JCR116" s="474"/>
      <c r="JCS116" s="472"/>
      <c r="JCT116" s="473"/>
      <c r="JCU116" s="473"/>
      <c r="JCV116" s="474"/>
      <c r="JCW116" s="474"/>
      <c r="JCX116" s="474"/>
      <c r="JCY116" s="474"/>
      <c r="JCZ116" s="474"/>
      <c r="JDA116" s="472"/>
      <c r="JDB116" s="473"/>
      <c r="JDC116" s="473"/>
      <c r="JDD116" s="474"/>
      <c r="JDE116" s="474"/>
      <c r="JDF116" s="474"/>
      <c r="JDG116" s="474"/>
      <c r="JDH116" s="474"/>
      <c r="JDI116" s="472"/>
      <c r="JDJ116" s="473"/>
      <c r="JDK116" s="473"/>
      <c r="JDL116" s="474"/>
      <c r="JDM116" s="474"/>
      <c r="JDN116" s="474"/>
      <c r="JDO116" s="474"/>
      <c r="JDP116" s="474"/>
      <c r="JDQ116" s="472"/>
      <c r="JDR116" s="473"/>
      <c r="JDS116" s="473"/>
      <c r="JDT116" s="474"/>
      <c r="JDU116" s="474"/>
      <c r="JDV116" s="474"/>
      <c r="JDW116" s="474"/>
      <c r="JDX116" s="474"/>
      <c r="JDY116" s="472"/>
      <c r="JDZ116" s="473"/>
      <c r="JEA116" s="473"/>
      <c r="JEB116" s="474"/>
      <c r="JEC116" s="474"/>
      <c r="JED116" s="474"/>
      <c r="JEE116" s="474"/>
      <c r="JEF116" s="474"/>
      <c r="JEG116" s="472"/>
      <c r="JEH116" s="473"/>
      <c r="JEI116" s="473"/>
      <c r="JEJ116" s="474"/>
      <c r="JEK116" s="474"/>
      <c r="JEL116" s="474"/>
      <c r="JEM116" s="474"/>
      <c r="JEN116" s="474"/>
      <c r="JEO116" s="472"/>
      <c r="JEP116" s="473"/>
      <c r="JEQ116" s="473"/>
      <c r="JER116" s="474"/>
      <c r="JES116" s="474"/>
      <c r="JET116" s="474"/>
      <c r="JEU116" s="474"/>
      <c r="JEV116" s="474"/>
      <c r="JEW116" s="472"/>
      <c r="JEX116" s="473"/>
      <c r="JEY116" s="473"/>
      <c r="JEZ116" s="474"/>
      <c r="JFA116" s="474"/>
      <c r="JFB116" s="474"/>
      <c r="JFC116" s="474"/>
      <c r="JFD116" s="474"/>
      <c r="JFE116" s="472"/>
      <c r="JFF116" s="473"/>
      <c r="JFG116" s="473"/>
      <c r="JFH116" s="474"/>
      <c r="JFI116" s="474"/>
      <c r="JFJ116" s="474"/>
      <c r="JFK116" s="474"/>
      <c r="JFL116" s="474"/>
      <c r="JFM116" s="472"/>
      <c r="JFN116" s="473"/>
      <c r="JFO116" s="473"/>
      <c r="JFP116" s="474"/>
      <c r="JFQ116" s="474"/>
      <c r="JFR116" s="474"/>
      <c r="JFS116" s="474"/>
      <c r="JFT116" s="474"/>
      <c r="JFU116" s="472"/>
      <c r="JFV116" s="473"/>
      <c r="JFW116" s="473"/>
      <c r="JFX116" s="474"/>
      <c r="JFY116" s="474"/>
      <c r="JFZ116" s="474"/>
      <c r="JGA116" s="474"/>
      <c r="JGB116" s="474"/>
      <c r="JGC116" s="472"/>
      <c r="JGD116" s="473"/>
      <c r="JGE116" s="473"/>
      <c r="JGF116" s="474"/>
      <c r="JGG116" s="474"/>
      <c r="JGH116" s="474"/>
      <c r="JGI116" s="474"/>
      <c r="JGJ116" s="474"/>
      <c r="JGK116" s="472"/>
      <c r="JGL116" s="473"/>
      <c r="JGM116" s="473"/>
      <c r="JGN116" s="474"/>
      <c r="JGO116" s="474"/>
      <c r="JGP116" s="474"/>
      <c r="JGQ116" s="474"/>
      <c r="JGR116" s="474"/>
      <c r="JGS116" s="472"/>
      <c r="JGT116" s="473"/>
      <c r="JGU116" s="473"/>
      <c r="JGV116" s="474"/>
      <c r="JGW116" s="474"/>
      <c r="JGX116" s="474"/>
      <c r="JGY116" s="474"/>
      <c r="JGZ116" s="474"/>
      <c r="JHA116" s="472"/>
      <c r="JHB116" s="473"/>
      <c r="JHC116" s="473"/>
      <c r="JHD116" s="474"/>
      <c r="JHE116" s="474"/>
      <c r="JHF116" s="474"/>
      <c r="JHG116" s="474"/>
      <c r="JHH116" s="474"/>
      <c r="JHI116" s="472"/>
      <c r="JHJ116" s="473"/>
      <c r="JHK116" s="473"/>
      <c r="JHL116" s="474"/>
      <c r="JHM116" s="474"/>
      <c r="JHN116" s="474"/>
      <c r="JHO116" s="474"/>
      <c r="JHP116" s="474"/>
      <c r="JHQ116" s="472"/>
      <c r="JHR116" s="473"/>
      <c r="JHS116" s="473"/>
      <c r="JHT116" s="474"/>
      <c r="JHU116" s="474"/>
      <c r="JHV116" s="474"/>
      <c r="JHW116" s="474"/>
      <c r="JHX116" s="474"/>
      <c r="JHY116" s="472"/>
      <c r="JHZ116" s="473"/>
      <c r="JIA116" s="473"/>
      <c r="JIB116" s="474"/>
      <c r="JIC116" s="474"/>
      <c r="JID116" s="474"/>
      <c r="JIE116" s="474"/>
      <c r="JIF116" s="474"/>
      <c r="JIG116" s="472"/>
      <c r="JIH116" s="473"/>
      <c r="JII116" s="473"/>
      <c r="JIJ116" s="474"/>
      <c r="JIK116" s="474"/>
      <c r="JIL116" s="474"/>
      <c r="JIM116" s="474"/>
      <c r="JIN116" s="474"/>
      <c r="JIO116" s="472"/>
      <c r="JIP116" s="473"/>
      <c r="JIQ116" s="473"/>
      <c r="JIR116" s="474"/>
      <c r="JIS116" s="474"/>
      <c r="JIT116" s="474"/>
      <c r="JIU116" s="474"/>
      <c r="JIV116" s="474"/>
      <c r="JIW116" s="472"/>
      <c r="JIX116" s="473"/>
      <c r="JIY116" s="473"/>
      <c r="JIZ116" s="474"/>
      <c r="JJA116" s="474"/>
      <c r="JJB116" s="474"/>
      <c r="JJC116" s="474"/>
      <c r="JJD116" s="474"/>
      <c r="JJE116" s="472"/>
      <c r="JJF116" s="473"/>
      <c r="JJG116" s="473"/>
      <c r="JJH116" s="474"/>
      <c r="JJI116" s="474"/>
      <c r="JJJ116" s="474"/>
      <c r="JJK116" s="474"/>
      <c r="JJL116" s="474"/>
      <c r="JJM116" s="472"/>
      <c r="JJN116" s="473"/>
      <c r="JJO116" s="473"/>
      <c r="JJP116" s="474"/>
      <c r="JJQ116" s="474"/>
      <c r="JJR116" s="474"/>
      <c r="JJS116" s="474"/>
      <c r="JJT116" s="474"/>
      <c r="JJU116" s="472"/>
      <c r="JJV116" s="473"/>
      <c r="JJW116" s="473"/>
      <c r="JJX116" s="474"/>
      <c r="JJY116" s="474"/>
      <c r="JJZ116" s="474"/>
      <c r="JKA116" s="474"/>
      <c r="JKB116" s="474"/>
      <c r="JKC116" s="472"/>
      <c r="JKD116" s="473"/>
      <c r="JKE116" s="473"/>
      <c r="JKF116" s="474"/>
      <c r="JKG116" s="474"/>
      <c r="JKH116" s="474"/>
      <c r="JKI116" s="474"/>
      <c r="JKJ116" s="474"/>
      <c r="JKK116" s="472"/>
      <c r="JKL116" s="473"/>
      <c r="JKM116" s="473"/>
      <c r="JKN116" s="474"/>
      <c r="JKO116" s="474"/>
      <c r="JKP116" s="474"/>
      <c r="JKQ116" s="474"/>
      <c r="JKR116" s="474"/>
      <c r="JKS116" s="472"/>
      <c r="JKT116" s="473"/>
      <c r="JKU116" s="473"/>
      <c r="JKV116" s="474"/>
      <c r="JKW116" s="474"/>
      <c r="JKX116" s="474"/>
      <c r="JKY116" s="474"/>
      <c r="JKZ116" s="474"/>
      <c r="JLA116" s="472"/>
      <c r="JLB116" s="473"/>
      <c r="JLC116" s="473"/>
      <c r="JLD116" s="474"/>
      <c r="JLE116" s="474"/>
      <c r="JLF116" s="474"/>
      <c r="JLG116" s="474"/>
      <c r="JLH116" s="474"/>
      <c r="JLI116" s="472"/>
      <c r="JLJ116" s="473"/>
      <c r="JLK116" s="473"/>
      <c r="JLL116" s="474"/>
      <c r="JLM116" s="474"/>
      <c r="JLN116" s="474"/>
      <c r="JLO116" s="474"/>
      <c r="JLP116" s="474"/>
      <c r="JLQ116" s="472"/>
      <c r="JLR116" s="473"/>
      <c r="JLS116" s="473"/>
      <c r="JLT116" s="474"/>
      <c r="JLU116" s="474"/>
      <c r="JLV116" s="474"/>
      <c r="JLW116" s="474"/>
      <c r="JLX116" s="474"/>
      <c r="JLY116" s="472"/>
      <c r="JLZ116" s="473"/>
      <c r="JMA116" s="473"/>
      <c r="JMB116" s="474"/>
      <c r="JMC116" s="474"/>
      <c r="JMD116" s="474"/>
      <c r="JME116" s="474"/>
      <c r="JMF116" s="474"/>
      <c r="JMG116" s="472"/>
      <c r="JMH116" s="473"/>
      <c r="JMI116" s="473"/>
      <c r="JMJ116" s="474"/>
      <c r="JMK116" s="474"/>
      <c r="JML116" s="474"/>
      <c r="JMM116" s="474"/>
      <c r="JMN116" s="474"/>
      <c r="JMO116" s="472"/>
      <c r="JMP116" s="473"/>
      <c r="JMQ116" s="473"/>
      <c r="JMR116" s="474"/>
      <c r="JMS116" s="474"/>
      <c r="JMT116" s="474"/>
      <c r="JMU116" s="474"/>
      <c r="JMV116" s="474"/>
      <c r="JMW116" s="472"/>
      <c r="JMX116" s="473"/>
      <c r="JMY116" s="473"/>
      <c r="JMZ116" s="474"/>
      <c r="JNA116" s="474"/>
      <c r="JNB116" s="474"/>
      <c r="JNC116" s="474"/>
      <c r="JND116" s="474"/>
      <c r="JNE116" s="472"/>
      <c r="JNF116" s="473"/>
      <c r="JNG116" s="473"/>
      <c r="JNH116" s="474"/>
      <c r="JNI116" s="474"/>
      <c r="JNJ116" s="474"/>
      <c r="JNK116" s="474"/>
      <c r="JNL116" s="474"/>
      <c r="JNM116" s="472"/>
      <c r="JNN116" s="473"/>
      <c r="JNO116" s="473"/>
      <c r="JNP116" s="474"/>
      <c r="JNQ116" s="474"/>
      <c r="JNR116" s="474"/>
      <c r="JNS116" s="474"/>
      <c r="JNT116" s="474"/>
      <c r="JNU116" s="472"/>
      <c r="JNV116" s="473"/>
      <c r="JNW116" s="473"/>
      <c r="JNX116" s="474"/>
      <c r="JNY116" s="474"/>
      <c r="JNZ116" s="474"/>
      <c r="JOA116" s="474"/>
      <c r="JOB116" s="474"/>
      <c r="JOC116" s="472"/>
      <c r="JOD116" s="473"/>
      <c r="JOE116" s="473"/>
      <c r="JOF116" s="474"/>
      <c r="JOG116" s="474"/>
      <c r="JOH116" s="474"/>
      <c r="JOI116" s="474"/>
      <c r="JOJ116" s="474"/>
      <c r="JOK116" s="472"/>
      <c r="JOL116" s="473"/>
      <c r="JOM116" s="473"/>
      <c r="JON116" s="474"/>
      <c r="JOO116" s="474"/>
      <c r="JOP116" s="474"/>
      <c r="JOQ116" s="474"/>
      <c r="JOR116" s="474"/>
      <c r="JOS116" s="472"/>
      <c r="JOT116" s="473"/>
      <c r="JOU116" s="473"/>
      <c r="JOV116" s="474"/>
      <c r="JOW116" s="474"/>
      <c r="JOX116" s="474"/>
      <c r="JOY116" s="474"/>
      <c r="JOZ116" s="474"/>
      <c r="JPA116" s="472"/>
      <c r="JPB116" s="473"/>
      <c r="JPC116" s="473"/>
      <c r="JPD116" s="474"/>
      <c r="JPE116" s="474"/>
      <c r="JPF116" s="474"/>
      <c r="JPG116" s="474"/>
      <c r="JPH116" s="474"/>
      <c r="JPI116" s="472"/>
      <c r="JPJ116" s="473"/>
      <c r="JPK116" s="473"/>
      <c r="JPL116" s="474"/>
      <c r="JPM116" s="474"/>
      <c r="JPN116" s="474"/>
      <c r="JPO116" s="474"/>
      <c r="JPP116" s="474"/>
      <c r="JPQ116" s="472"/>
      <c r="JPR116" s="473"/>
      <c r="JPS116" s="473"/>
      <c r="JPT116" s="474"/>
      <c r="JPU116" s="474"/>
      <c r="JPV116" s="474"/>
      <c r="JPW116" s="474"/>
      <c r="JPX116" s="474"/>
      <c r="JPY116" s="472"/>
      <c r="JPZ116" s="473"/>
      <c r="JQA116" s="473"/>
      <c r="JQB116" s="474"/>
      <c r="JQC116" s="474"/>
      <c r="JQD116" s="474"/>
      <c r="JQE116" s="474"/>
      <c r="JQF116" s="474"/>
      <c r="JQG116" s="472"/>
      <c r="JQH116" s="473"/>
      <c r="JQI116" s="473"/>
      <c r="JQJ116" s="474"/>
      <c r="JQK116" s="474"/>
      <c r="JQL116" s="474"/>
      <c r="JQM116" s="474"/>
      <c r="JQN116" s="474"/>
      <c r="JQO116" s="472"/>
      <c r="JQP116" s="473"/>
      <c r="JQQ116" s="473"/>
      <c r="JQR116" s="474"/>
      <c r="JQS116" s="474"/>
      <c r="JQT116" s="474"/>
      <c r="JQU116" s="474"/>
      <c r="JQV116" s="474"/>
      <c r="JQW116" s="472"/>
      <c r="JQX116" s="473"/>
      <c r="JQY116" s="473"/>
      <c r="JQZ116" s="474"/>
      <c r="JRA116" s="474"/>
      <c r="JRB116" s="474"/>
      <c r="JRC116" s="474"/>
      <c r="JRD116" s="474"/>
      <c r="JRE116" s="472"/>
      <c r="JRF116" s="473"/>
      <c r="JRG116" s="473"/>
      <c r="JRH116" s="474"/>
      <c r="JRI116" s="474"/>
      <c r="JRJ116" s="474"/>
      <c r="JRK116" s="474"/>
      <c r="JRL116" s="474"/>
      <c r="JRM116" s="472"/>
      <c r="JRN116" s="473"/>
      <c r="JRO116" s="473"/>
      <c r="JRP116" s="474"/>
      <c r="JRQ116" s="474"/>
      <c r="JRR116" s="474"/>
      <c r="JRS116" s="474"/>
      <c r="JRT116" s="474"/>
      <c r="JRU116" s="472"/>
      <c r="JRV116" s="473"/>
      <c r="JRW116" s="473"/>
      <c r="JRX116" s="474"/>
      <c r="JRY116" s="474"/>
      <c r="JRZ116" s="474"/>
      <c r="JSA116" s="474"/>
      <c r="JSB116" s="474"/>
      <c r="JSC116" s="472"/>
      <c r="JSD116" s="473"/>
      <c r="JSE116" s="473"/>
      <c r="JSF116" s="474"/>
      <c r="JSG116" s="474"/>
      <c r="JSH116" s="474"/>
      <c r="JSI116" s="474"/>
      <c r="JSJ116" s="474"/>
      <c r="JSK116" s="472"/>
      <c r="JSL116" s="473"/>
      <c r="JSM116" s="473"/>
      <c r="JSN116" s="474"/>
      <c r="JSO116" s="474"/>
      <c r="JSP116" s="474"/>
      <c r="JSQ116" s="474"/>
      <c r="JSR116" s="474"/>
      <c r="JSS116" s="472"/>
      <c r="JST116" s="473"/>
      <c r="JSU116" s="473"/>
      <c r="JSV116" s="474"/>
      <c r="JSW116" s="474"/>
      <c r="JSX116" s="474"/>
      <c r="JSY116" s="474"/>
      <c r="JSZ116" s="474"/>
      <c r="JTA116" s="472"/>
      <c r="JTB116" s="473"/>
      <c r="JTC116" s="473"/>
      <c r="JTD116" s="474"/>
      <c r="JTE116" s="474"/>
      <c r="JTF116" s="474"/>
      <c r="JTG116" s="474"/>
      <c r="JTH116" s="474"/>
      <c r="JTI116" s="472"/>
      <c r="JTJ116" s="473"/>
      <c r="JTK116" s="473"/>
      <c r="JTL116" s="474"/>
      <c r="JTM116" s="474"/>
      <c r="JTN116" s="474"/>
      <c r="JTO116" s="474"/>
      <c r="JTP116" s="474"/>
      <c r="JTQ116" s="472"/>
      <c r="JTR116" s="473"/>
      <c r="JTS116" s="473"/>
      <c r="JTT116" s="474"/>
      <c r="JTU116" s="474"/>
      <c r="JTV116" s="474"/>
      <c r="JTW116" s="474"/>
      <c r="JTX116" s="474"/>
      <c r="JTY116" s="472"/>
      <c r="JTZ116" s="473"/>
      <c r="JUA116" s="473"/>
      <c r="JUB116" s="474"/>
      <c r="JUC116" s="474"/>
      <c r="JUD116" s="474"/>
      <c r="JUE116" s="474"/>
      <c r="JUF116" s="474"/>
      <c r="JUG116" s="472"/>
      <c r="JUH116" s="473"/>
      <c r="JUI116" s="473"/>
      <c r="JUJ116" s="474"/>
      <c r="JUK116" s="474"/>
      <c r="JUL116" s="474"/>
      <c r="JUM116" s="474"/>
      <c r="JUN116" s="474"/>
      <c r="JUO116" s="472"/>
      <c r="JUP116" s="473"/>
      <c r="JUQ116" s="473"/>
      <c r="JUR116" s="474"/>
      <c r="JUS116" s="474"/>
      <c r="JUT116" s="474"/>
      <c r="JUU116" s="474"/>
      <c r="JUV116" s="474"/>
      <c r="JUW116" s="472"/>
      <c r="JUX116" s="473"/>
      <c r="JUY116" s="473"/>
      <c r="JUZ116" s="474"/>
      <c r="JVA116" s="474"/>
      <c r="JVB116" s="474"/>
      <c r="JVC116" s="474"/>
      <c r="JVD116" s="474"/>
      <c r="JVE116" s="472"/>
      <c r="JVF116" s="473"/>
      <c r="JVG116" s="473"/>
      <c r="JVH116" s="474"/>
      <c r="JVI116" s="474"/>
      <c r="JVJ116" s="474"/>
      <c r="JVK116" s="474"/>
      <c r="JVL116" s="474"/>
      <c r="JVM116" s="472"/>
      <c r="JVN116" s="473"/>
      <c r="JVO116" s="473"/>
      <c r="JVP116" s="474"/>
      <c r="JVQ116" s="474"/>
      <c r="JVR116" s="474"/>
      <c r="JVS116" s="474"/>
      <c r="JVT116" s="474"/>
      <c r="JVU116" s="472"/>
      <c r="JVV116" s="473"/>
      <c r="JVW116" s="473"/>
      <c r="JVX116" s="474"/>
      <c r="JVY116" s="474"/>
      <c r="JVZ116" s="474"/>
      <c r="JWA116" s="474"/>
      <c r="JWB116" s="474"/>
      <c r="JWC116" s="472"/>
      <c r="JWD116" s="473"/>
      <c r="JWE116" s="473"/>
      <c r="JWF116" s="474"/>
      <c r="JWG116" s="474"/>
      <c r="JWH116" s="474"/>
      <c r="JWI116" s="474"/>
      <c r="JWJ116" s="474"/>
      <c r="JWK116" s="472"/>
      <c r="JWL116" s="473"/>
      <c r="JWM116" s="473"/>
      <c r="JWN116" s="474"/>
      <c r="JWO116" s="474"/>
      <c r="JWP116" s="474"/>
      <c r="JWQ116" s="474"/>
      <c r="JWR116" s="474"/>
      <c r="JWS116" s="472"/>
      <c r="JWT116" s="473"/>
      <c r="JWU116" s="473"/>
      <c r="JWV116" s="474"/>
      <c r="JWW116" s="474"/>
      <c r="JWX116" s="474"/>
      <c r="JWY116" s="474"/>
      <c r="JWZ116" s="474"/>
      <c r="JXA116" s="472"/>
      <c r="JXB116" s="473"/>
      <c r="JXC116" s="473"/>
      <c r="JXD116" s="474"/>
      <c r="JXE116" s="474"/>
      <c r="JXF116" s="474"/>
      <c r="JXG116" s="474"/>
      <c r="JXH116" s="474"/>
      <c r="JXI116" s="472"/>
      <c r="JXJ116" s="473"/>
      <c r="JXK116" s="473"/>
      <c r="JXL116" s="474"/>
      <c r="JXM116" s="474"/>
      <c r="JXN116" s="474"/>
      <c r="JXO116" s="474"/>
      <c r="JXP116" s="474"/>
      <c r="JXQ116" s="472"/>
      <c r="JXR116" s="473"/>
      <c r="JXS116" s="473"/>
      <c r="JXT116" s="474"/>
      <c r="JXU116" s="474"/>
      <c r="JXV116" s="474"/>
      <c r="JXW116" s="474"/>
      <c r="JXX116" s="474"/>
      <c r="JXY116" s="472"/>
      <c r="JXZ116" s="473"/>
      <c r="JYA116" s="473"/>
      <c r="JYB116" s="474"/>
      <c r="JYC116" s="474"/>
      <c r="JYD116" s="474"/>
      <c r="JYE116" s="474"/>
      <c r="JYF116" s="474"/>
      <c r="JYG116" s="472"/>
      <c r="JYH116" s="473"/>
      <c r="JYI116" s="473"/>
      <c r="JYJ116" s="474"/>
      <c r="JYK116" s="474"/>
      <c r="JYL116" s="474"/>
      <c r="JYM116" s="474"/>
      <c r="JYN116" s="474"/>
      <c r="JYO116" s="472"/>
      <c r="JYP116" s="473"/>
      <c r="JYQ116" s="473"/>
      <c r="JYR116" s="474"/>
      <c r="JYS116" s="474"/>
      <c r="JYT116" s="474"/>
      <c r="JYU116" s="474"/>
      <c r="JYV116" s="474"/>
      <c r="JYW116" s="472"/>
      <c r="JYX116" s="473"/>
      <c r="JYY116" s="473"/>
      <c r="JYZ116" s="474"/>
      <c r="JZA116" s="474"/>
      <c r="JZB116" s="474"/>
      <c r="JZC116" s="474"/>
      <c r="JZD116" s="474"/>
      <c r="JZE116" s="472"/>
      <c r="JZF116" s="473"/>
      <c r="JZG116" s="473"/>
      <c r="JZH116" s="474"/>
      <c r="JZI116" s="474"/>
      <c r="JZJ116" s="474"/>
      <c r="JZK116" s="474"/>
      <c r="JZL116" s="474"/>
      <c r="JZM116" s="472"/>
      <c r="JZN116" s="473"/>
      <c r="JZO116" s="473"/>
      <c r="JZP116" s="474"/>
      <c r="JZQ116" s="474"/>
      <c r="JZR116" s="474"/>
      <c r="JZS116" s="474"/>
      <c r="JZT116" s="474"/>
      <c r="JZU116" s="472"/>
      <c r="JZV116" s="473"/>
      <c r="JZW116" s="473"/>
      <c r="JZX116" s="474"/>
      <c r="JZY116" s="474"/>
      <c r="JZZ116" s="474"/>
      <c r="KAA116" s="474"/>
      <c r="KAB116" s="474"/>
      <c r="KAC116" s="472"/>
      <c r="KAD116" s="473"/>
      <c r="KAE116" s="473"/>
      <c r="KAF116" s="474"/>
      <c r="KAG116" s="474"/>
      <c r="KAH116" s="474"/>
      <c r="KAI116" s="474"/>
      <c r="KAJ116" s="474"/>
      <c r="KAK116" s="472"/>
      <c r="KAL116" s="473"/>
      <c r="KAM116" s="473"/>
      <c r="KAN116" s="474"/>
      <c r="KAO116" s="474"/>
      <c r="KAP116" s="474"/>
      <c r="KAQ116" s="474"/>
      <c r="KAR116" s="474"/>
      <c r="KAS116" s="472"/>
      <c r="KAT116" s="473"/>
      <c r="KAU116" s="473"/>
      <c r="KAV116" s="474"/>
      <c r="KAW116" s="474"/>
      <c r="KAX116" s="474"/>
      <c r="KAY116" s="474"/>
      <c r="KAZ116" s="474"/>
      <c r="KBA116" s="472"/>
      <c r="KBB116" s="473"/>
      <c r="KBC116" s="473"/>
      <c r="KBD116" s="474"/>
      <c r="KBE116" s="474"/>
      <c r="KBF116" s="474"/>
      <c r="KBG116" s="474"/>
      <c r="KBH116" s="474"/>
      <c r="KBI116" s="472"/>
      <c r="KBJ116" s="473"/>
      <c r="KBK116" s="473"/>
      <c r="KBL116" s="474"/>
      <c r="KBM116" s="474"/>
      <c r="KBN116" s="474"/>
      <c r="KBO116" s="474"/>
      <c r="KBP116" s="474"/>
      <c r="KBQ116" s="472"/>
      <c r="KBR116" s="473"/>
      <c r="KBS116" s="473"/>
      <c r="KBT116" s="474"/>
      <c r="KBU116" s="474"/>
      <c r="KBV116" s="474"/>
      <c r="KBW116" s="474"/>
      <c r="KBX116" s="474"/>
      <c r="KBY116" s="472"/>
      <c r="KBZ116" s="473"/>
      <c r="KCA116" s="473"/>
      <c r="KCB116" s="474"/>
      <c r="KCC116" s="474"/>
      <c r="KCD116" s="474"/>
      <c r="KCE116" s="474"/>
      <c r="KCF116" s="474"/>
      <c r="KCG116" s="472"/>
      <c r="KCH116" s="473"/>
      <c r="KCI116" s="473"/>
      <c r="KCJ116" s="474"/>
      <c r="KCK116" s="474"/>
      <c r="KCL116" s="474"/>
      <c r="KCM116" s="474"/>
      <c r="KCN116" s="474"/>
      <c r="KCO116" s="472"/>
      <c r="KCP116" s="473"/>
      <c r="KCQ116" s="473"/>
      <c r="KCR116" s="474"/>
      <c r="KCS116" s="474"/>
      <c r="KCT116" s="474"/>
      <c r="KCU116" s="474"/>
      <c r="KCV116" s="474"/>
      <c r="KCW116" s="472"/>
      <c r="KCX116" s="473"/>
      <c r="KCY116" s="473"/>
      <c r="KCZ116" s="474"/>
      <c r="KDA116" s="474"/>
      <c r="KDB116" s="474"/>
      <c r="KDC116" s="474"/>
      <c r="KDD116" s="474"/>
      <c r="KDE116" s="472"/>
      <c r="KDF116" s="473"/>
      <c r="KDG116" s="473"/>
      <c r="KDH116" s="474"/>
      <c r="KDI116" s="474"/>
      <c r="KDJ116" s="474"/>
      <c r="KDK116" s="474"/>
      <c r="KDL116" s="474"/>
      <c r="KDM116" s="472"/>
      <c r="KDN116" s="473"/>
      <c r="KDO116" s="473"/>
      <c r="KDP116" s="474"/>
      <c r="KDQ116" s="474"/>
      <c r="KDR116" s="474"/>
      <c r="KDS116" s="474"/>
      <c r="KDT116" s="474"/>
      <c r="KDU116" s="472"/>
      <c r="KDV116" s="473"/>
      <c r="KDW116" s="473"/>
      <c r="KDX116" s="474"/>
      <c r="KDY116" s="474"/>
      <c r="KDZ116" s="474"/>
      <c r="KEA116" s="474"/>
      <c r="KEB116" s="474"/>
      <c r="KEC116" s="472"/>
      <c r="KED116" s="473"/>
      <c r="KEE116" s="473"/>
      <c r="KEF116" s="474"/>
      <c r="KEG116" s="474"/>
      <c r="KEH116" s="474"/>
      <c r="KEI116" s="474"/>
      <c r="KEJ116" s="474"/>
      <c r="KEK116" s="472"/>
      <c r="KEL116" s="473"/>
      <c r="KEM116" s="473"/>
      <c r="KEN116" s="474"/>
      <c r="KEO116" s="474"/>
      <c r="KEP116" s="474"/>
      <c r="KEQ116" s="474"/>
      <c r="KER116" s="474"/>
      <c r="KES116" s="472"/>
      <c r="KET116" s="473"/>
      <c r="KEU116" s="473"/>
      <c r="KEV116" s="474"/>
      <c r="KEW116" s="474"/>
      <c r="KEX116" s="474"/>
      <c r="KEY116" s="474"/>
      <c r="KEZ116" s="474"/>
      <c r="KFA116" s="472"/>
      <c r="KFB116" s="473"/>
      <c r="KFC116" s="473"/>
      <c r="KFD116" s="474"/>
      <c r="KFE116" s="474"/>
      <c r="KFF116" s="474"/>
      <c r="KFG116" s="474"/>
      <c r="KFH116" s="474"/>
      <c r="KFI116" s="472"/>
      <c r="KFJ116" s="473"/>
      <c r="KFK116" s="473"/>
      <c r="KFL116" s="474"/>
      <c r="KFM116" s="474"/>
      <c r="KFN116" s="474"/>
      <c r="KFO116" s="474"/>
      <c r="KFP116" s="474"/>
      <c r="KFQ116" s="472"/>
      <c r="KFR116" s="473"/>
      <c r="KFS116" s="473"/>
      <c r="KFT116" s="474"/>
      <c r="KFU116" s="474"/>
      <c r="KFV116" s="474"/>
      <c r="KFW116" s="474"/>
      <c r="KFX116" s="474"/>
      <c r="KFY116" s="472"/>
      <c r="KFZ116" s="473"/>
      <c r="KGA116" s="473"/>
      <c r="KGB116" s="474"/>
      <c r="KGC116" s="474"/>
      <c r="KGD116" s="474"/>
      <c r="KGE116" s="474"/>
      <c r="KGF116" s="474"/>
      <c r="KGG116" s="472"/>
      <c r="KGH116" s="473"/>
      <c r="KGI116" s="473"/>
      <c r="KGJ116" s="474"/>
      <c r="KGK116" s="474"/>
      <c r="KGL116" s="474"/>
      <c r="KGM116" s="474"/>
      <c r="KGN116" s="474"/>
      <c r="KGO116" s="472"/>
      <c r="KGP116" s="473"/>
      <c r="KGQ116" s="473"/>
      <c r="KGR116" s="474"/>
      <c r="KGS116" s="474"/>
      <c r="KGT116" s="474"/>
      <c r="KGU116" s="474"/>
      <c r="KGV116" s="474"/>
      <c r="KGW116" s="472"/>
      <c r="KGX116" s="473"/>
      <c r="KGY116" s="473"/>
      <c r="KGZ116" s="474"/>
      <c r="KHA116" s="474"/>
      <c r="KHB116" s="474"/>
      <c r="KHC116" s="474"/>
      <c r="KHD116" s="474"/>
      <c r="KHE116" s="472"/>
      <c r="KHF116" s="473"/>
      <c r="KHG116" s="473"/>
      <c r="KHH116" s="474"/>
      <c r="KHI116" s="474"/>
      <c r="KHJ116" s="474"/>
      <c r="KHK116" s="474"/>
      <c r="KHL116" s="474"/>
      <c r="KHM116" s="472"/>
      <c r="KHN116" s="473"/>
      <c r="KHO116" s="473"/>
      <c r="KHP116" s="474"/>
      <c r="KHQ116" s="474"/>
      <c r="KHR116" s="474"/>
      <c r="KHS116" s="474"/>
      <c r="KHT116" s="474"/>
      <c r="KHU116" s="472"/>
      <c r="KHV116" s="473"/>
      <c r="KHW116" s="473"/>
      <c r="KHX116" s="474"/>
      <c r="KHY116" s="474"/>
      <c r="KHZ116" s="474"/>
      <c r="KIA116" s="474"/>
      <c r="KIB116" s="474"/>
      <c r="KIC116" s="472"/>
      <c r="KID116" s="473"/>
      <c r="KIE116" s="473"/>
      <c r="KIF116" s="474"/>
      <c r="KIG116" s="474"/>
      <c r="KIH116" s="474"/>
      <c r="KII116" s="474"/>
      <c r="KIJ116" s="474"/>
      <c r="KIK116" s="472"/>
      <c r="KIL116" s="473"/>
      <c r="KIM116" s="473"/>
      <c r="KIN116" s="474"/>
      <c r="KIO116" s="474"/>
      <c r="KIP116" s="474"/>
      <c r="KIQ116" s="474"/>
      <c r="KIR116" s="474"/>
      <c r="KIS116" s="472"/>
      <c r="KIT116" s="473"/>
      <c r="KIU116" s="473"/>
      <c r="KIV116" s="474"/>
      <c r="KIW116" s="474"/>
      <c r="KIX116" s="474"/>
      <c r="KIY116" s="474"/>
      <c r="KIZ116" s="474"/>
      <c r="KJA116" s="472"/>
      <c r="KJB116" s="473"/>
      <c r="KJC116" s="473"/>
      <c r="KJD116" s="474"/>
      <c r="KJE116" s="474"/>
      <c r="KJF116" s="474"/>
      <c r="KJG116" s="474"/>
      <c r="KJH116" s="474"/>
      <c r="KJI116" s="472"/>
      <c r="KJJ116" s="473"/>
      <c r="KJK116" s="473"/>
      <c r="KJL116" s="474"/>
      <c r="KJM116" s="474"/>
      <c r="KJN116" s="474"/>
      <c r="KJO116" s="474"/>
      <c r="KJP116" s="474"/>
      <c r="KJQ116" s="472"/>
      <c r="KJR116" s="473"/>
      <c r="KJS116" s="473"/>
      <c r="KJT116" s="474"/>
      <c r="KJU116" s="474"/>
      <c r="KJV116" s="474"/>
      <c r="KJW116" s="474"/>
      <c r="KJX116" s="474"/>
      <c r="KJY116" s="472"/>
      <c r="KJZ116" s="473"/>
      <c r="KKA116" s="473"/>
      <c r="KKB116" s="474"/>
      <c r="KKC116" s="474"/>
      <c r="KKD116" s="474"/>
      <c r="KKE116" s="474"/>
      <c r="KKF116" s="474"/>
      <c r="KKG116" s="472"/>
      <c r="KKH116" s="473"/>
      <c r="KKI116" s="473"/>
      <c r="KKJ116" s="474"/>
      <c r="KKK116" s="474"/>
      <c r="KKL116" s="474"/>
      <c r="KKM116" s="474"/>
      <c r="KKN116" s="474"/>
      <c r="KKO116" s="472"/>
      <c r="KKP116" s="473"/>
      <c r="KKQ116" s="473"/>
      <c r="KKR116" s="474"/>
      <c r="KKS116" s="474"/>
      <c r="KKT116" s="474"/>
      <c r="KKU116" s="474"/>
      <c r="KKV116" s="474"/>
      <c r="KKW116" s="472"/>
      <c r="KKX116" s="473"/>
      <c r="KKY116" s="473"/>
      <c r="KKZ116" s="474"/>
      <c r="KLA116" s="474"/>
      <c r="KLB116" s="474"/>
      <c r="KLC116" s="474"/>
      <c r="KLD116" s="474"/>
      <c r="KLE116" s="472"/>
      <c r="KLF116" s="473"/>
      <c r="KLG116" s="473"/>
      <c r="KLH116" s="474"/>
      <c r="KLI116" s="474"/>
      <c r="KLJ116" s="474"/>
      <c r="KLK116" s="474"/>
      <c r="KLL116" s="474"/>
      <c r="KLM116" s="472"/>
      <c r="KLN116" s="473"/>
      <c r="KLO116" s="473"/>
      <c r="KLP116" s="474"/>
      <c r="KLQ116" s="474"/>
      <c r="KLR116" s="474"/>
      <c r="KLS116" s="474"/>
      <c r="KLT116" s="474"/>
      <c r="KLU116" s="472"/>
      <c r="KLV116" s="473"/>
      <c r="KLW116" s="473"/>
      <c r="KLX116" s="474"/>
      <c r="KLY116" s="474"/>
      <c r="KLZ116" s="474"/>
      <c r="KMA116" s="474"/>
      <c r="KMB116" s="474"/>
      <c r="KMC116" s="472"/>
      <c r="KMD116" s="473"/>
      <c r="KME116" s="473"/>
      <c r="KMF116" s="474"/>
      <c r="KMG116" s="474"/>
      <c r="KMH116" s="474"/>
      <c r="KMI116" s="474"/>
      <c r="KMJ116" s="474"/>
      <c r="KMK116" s="472"/>
      <c r="KML116" s="473"/>
      <c r="KMM116" s="473"/>
      <c r="KMN116" s="474"/>
      <c r="KMO116" s="474"/>
      <c r="KMP116" s="474"/>
      <c r="KMQ116" s="474"/>
      <c r="KMR116" s="474"/>
      <c r="KMS116" s="472"/>
      <c r="KMT116" s="473"/>
      <c r="KMU116" s="473"/>
      <c r="KMV116" s="474"/>
      <c r="KMW116" s="474"/>
      <c r="KMX116" s="474"/>
      <c r="KMY116" s="474"/>
      <c r="KMZ116" s="474"/>
      <c r="KNA116" s="472"/>
      <c r="KNB116" s="473"/>
      <c r="KNC116" s="473"/>
      <c r="KND116" s="474"/>
      <c r="KNE116" s="474"/>
      <c r="KNF116" s="474"/>
      <c r="KNG116" s="474"/>
      <c r="KNH116" s="474"/>
      <c r="KNI116" s="472"/>
      <c r="KNJ116" s="473"/>
      <c r="KNK116" s="473"/>
      <c r="KNL116" s="474"/>
      <c r="KNM116" s="474"/>
      <c r="KNN116" s="474"/>
      <c r="KNO116" s="474"/>
      <c r="KNP116" s="474"/>
      <c r="KNQ116" s="472"/>
      <c r="KNR116" s="473"/>
      <c r="KNS116" s="473"/>
      <c r="KNT116" s="474"/>
      <c r="KNU116" s="474"/>
      <c r="KNV116" s="474"/>
      <c r="KNW116" s="474"/>
      <c r="KNX116" s="474"/>
      <c r="KNY116" s="472"/>
      <c r="KNZ116" s="473"/>
      <c r="KOA116" s="473"/>
      <c r="KOB116" s="474"/>
      <c r="KOC116" s="474"/>
      <c r="KOD116" s="474"/>
      <c r="KOE116" s="474"/>
      <c r="KOF116" s="474"/>
      <c r="KOG116" s="472"/>
      <c r="KOH116" s="473"/>
      <c r="KOI116" s="473"/>
      <c r="KOJ116" s="474"/>
      <c r="KOK116" s="474"/>
      <c r="KOL116" s="474"/>
      <c r="KOM116" s="474"/>
      <c r="KON116" s="474"/>
      <c r="KOO116" s="472"/>
      <c r="KOP116" s="473"/>
      <c r="KOQ116" s="473"/>
      <c r="KOR116" s="474"/>
      <c r="KOS116" s="474"/>
      <c r="KOT116" s="474"/>
      <c r="KOU116" s="474"/>
      <c r="KOV116" s="474"/>
      <c r="KOW116" s="472"/>
      <c r="KOX116" s="473"/>
      <c r="KOY116" s="473"/>
      <c r="KOZ116" s="474"/>
      <c r="KPA116" s="474"/>
      <c r="KPB116" s="474"/>
      <c r="KPC116" s="474"/>
      <c r="KPD116" s="474"/>
      <c r="KPE116" s="472"/>
      <c r="KPF116" s="473"/>
      <c r="KPG116" s="473"/>
      <c r="KPH116" s="474"/>
      <c r="KPI116" s="474"/>
      <c r="KPJ116" s="474"/>
      <c r="KPK116" s="474"/>
      <c r="KPL116" s="474"/>
      <c r="KPM116" s="472"/>
      <c r="KPN116" s="473"/>
      <c r="KPO116" s="473"/>
      <c r="KPP116" s="474"/>
      <c r="KPQ116" s="474"/>
      <c r="KPR116" s="474"/>
      <c r="KPS116" s="474"/>
      <c r="KPT116" s="474"/>
      <c r="KPU116" s="472"/>
      <c r="KPV116" s="473"/>
      <c r="KPW116" s="473"/>
      <c r="KPX116" s="474"/>
      <c r="KPY116" s="474"/>
      <c r="KPZ116" s="474"/>
      <c r="KQA116" s="474"/>
      <c r="KQB116" s="474"/>
      <c r="KQC116" s="472"/>
      <c r="KQD116" s="473"/>
      <c r="KQE116" s="473"/>
      <c r="KQF116" s="474"/>
      <c r="KQG116" s="474"/>
      <c r="KQH116" s="474"/>
      <c r="KQI116" s="474"/>
      <c r="KQJ116" s="474"/>
      <c r="KQK116" s="472"/>
      <c r="KQL116" s="473"/>
      <c r="KQM116" s="473"/>
      <c r="KQN116" s="474"/>
      <c r="KQO116" s="474"/>
      <c r="KQP116" s="474"/>
      <c r="KQQ116" s="474"/>
      <c r="KQR116" s="474"/>
      <c r="KQS116" s="472"/>
      <c r="KQT116" s="473"/>
      <c r="KQU116" s="473"/>
      <c r="KQV116" s="474"/>
      <c r="KQW116" s="474"/>
      <c r="KQX116" s="474"/>
      <c r="KQY116" s="474"/>
      <c r="KQZ116" s="474"/>
      <c r="KRA116" s="472"/>
      <c r="KRB116" s="473"/>
      <c r="KRC116" s="473"/>
      <c r="KRD116" s="474"/>
      <c r="KRE116" s="474"/>
      <c r="KRF116" s="474"/>
      <c r="KRG116" s="474"/>
      <c r="KRH116" s="474"/>
      <c r="KRI116" s="472"/>
      <c r="KRJ116" s="473"/>
      <c r="KRK116" s="473"/>
      <c r="KRL116" s="474"/>
      <c r="KRM116" s="474"/>
      <c r="KRN116" s="474"/>
      <c r="KRO116" s="474"/>
      <c r="KRP116" s="474"/>
      <c r="KRQ116" s="472"/>
      <c r="KRR116" s="473"/>
      <c r="KRS116" s="473"/>
      <c r="KRT116" s="474"/>
      <c r="KRU116" s="474"/>
      <c r="KRV116" s="474"/>
      <c r="KRW116" s="474"/>
      <c r="KRX116" s="474"/>
      <c r="KRY116" s="472"/>
      <c r="KRZ116" s="473"/>
      <c r="KSA116" s="473"/>
      <c r="KSB116" s="474"/>
      <c r="KSC116" s="474"/>
      <c r="KSD116" s="474"/>
      <c r="KSE116" s="474"/>
      <c r="KSF116" s="474"/>
      <c r="KSG116" s="472"/>
      <c r="KSH116" s="473"/>
      <c r="KSI116" s="473"/>
      <c r="KSJ116" s="474"/>
      <c r="KSK116" s="474"/>
      <c r="KSL116" s="474"/>
      <c r="KSM116" s="474"/>
      <c r="KSN116" s="474"/>
      <c r="KSO116" s="472"/>
      <c r="KSP116" s="473"/>
      <c r="KSQ116" s="473"/>
      <c r="KSR116" s="474"/>
      <c r="KSS116" s="474"/>
      <c r="KST116" s="474"/>
      <c r="KSU116" s="474"/>
      <c r="KSV116" s="474"/>
      <c r="KSW116" s="472"/>
      <c r="KSX116" s="473"/>
      <c r="KSY116" s="473"/>
      <c r="KSZ116" s="474"/>
      <c r="KTA116" s="474"/>
      <c r="KTB116" s="474"/>
      <c r="KTC116" s="474"/>
      <c r="KTD116" s="474"/>
      <c r="KTE116" s="472"/>
      <c r="KTF116" s="473"/>
      <c r="KTG116" s="473"/>
      <c r="KTH116" s="474"/>
      <c r="KTI116" s="474"/>
      <c r="KTJ116" s="474"/>
      <c r="KTK116" s="474"/>
      <c r="KTL116" s="474"/>
      <c r="KTM116" s="472"/>
      <c r="KTN116" s="473"/>
      <c r="KTO116" s="473"/>
      <c r="KTP116" s="474"/>
      <c r="KTQ116" s="474"/>
      <c r="KTR116" s="474"/>
      <c r="KTS116" s="474"/>
      <c r="KTT116" s="474"/>
      <c r="KTU116" s="472"/>
      <c r="KTV116" s="473"/>
      <c r="KTW116" s="473"/>
      <c r="KTX116" s="474"/>
      <c r="KTY116" s="474"/>
      <c r="KTZ116" s="474"/>
      <c r="KUA116" s="474"/>
      <c r="KUB116" s="474"/>
      <c r="KUC116" s="472"/>
      <c r="KUD116" s="473"/>
      <c r="KUE116" s="473"/>
      <c r="KUF116" s="474"/>
      <c r="KUG116" s="474"/>
      <c r="KUH116" s="474"/>
      <c r="KUI116" s="474"/>
      <c r="KUJ116" s="474"/>
      <c r="KUK116" s="472"/>
      <c r="KUL116" s="473"/>
      <c r="KUM116" s="473"/>
      <c r="KUN116" s="474"/>
      <c r="KUO116" s="474"/>
      <c r="KUP116" s="474"/>
      <c r="KUQ116" s="474"/>
      <c r="KUR116" s="474"/>
      <c r="KUS116" s="472"/>
      <c r="KUT116" s="473"/>
      <c r="KUU116" s="473"/>
      <c r="KUV116" s="474"/>
      <c r="KUW116" s="474"/>
      <c r="KUX116" s="474"/>
      <c r="KUY116" s="474"/>
      <c r="KUZ116" s="474"/>
      <c r="KVA116" s="472"/>
      <c r="KVB116" s="473"/>
      <c r="KVC116" s="473"/>
      <c r="KVD116" s="474"/>
      <c r="KVE116" s="474"/>
      <c r="KVF116" s="474"/>
      <c r="KVG116" s="474"/>
      <c r="KVH116" s="474"/>
      <c r="KVI116" s="472"/>
      <c r="KVJ116" s="473"/>
      <c r="KVK116" s="473"/>
      <c r="KVL116" s="474"/>
      <c r="KVM116" s="474"/>
      <c r="KVN116" s="474"/>
      <c r="KVO116" s="474"/>
      <c r="KVP116" s="474"/>
      <c r="KVQ116" s="472"/>
      <c r="KVR116" s="473"/>
      <c r="KVS116" s="473"/>
      <c r="KVT116" s="474"/>
      <c r="KVU116" s="474"/>
      <c r="KVV116" s="474"/>
      <c r="KVW116" s="474"/>
      <c r="KVX116" s="474"/>
      <c r="KVY116" s="472"/>
      <c r="KVZ116" s="473"/>
      <c r="KWA116" s="473"/>
      <c r="KWB116" s="474"/>
      <c r="KWC116" s="474"/>
      <c r="KWD116" s="474"/>
      <c r="KWE116" s="474"/>
      <c r="KWF116" s="474"/>
      <c r="KWG116" s="472"/>
      <c r="KWH116" s="473"/>
      <c r="KWI116" s="473"/>
      <c r="KWJ116" s="474"/>
      <c r="KWK116" s="474"/>
      <c r="KWL116" s="474"/>
      <c r="KWM116" s="474"/>
      <c r="KWN116" s="474"/>
      <c r="KWO116" s="472"/>
      <c r="KWP116" s="473"/>
      <c r="KWQ116" s="473"/>
      <c r="KWR116" s="474"/>
      <c r="KWS116" s="474"/>
      <c r="KWT116" s="474"/>
      <c r="KWU116" s="474"/>
      <c r="KWV116" s="474"/>
      <c r="KWW116" s="472"/>
      <c r="KWX116" s="473"/>
      <c r="KWY116" s="473"/>
      <c r="KWZ116" s="474"/>
      <c r="KXA116" s="474"/>
      <c r="KXB116" s="474"/>
      <c r="KXC116" s="474"/>
      <c r="KXD116" s="474"/>
      <c r="KXE116" s="472"/>
      <c r="KXF116" s="473"/>
      <c r="KXG116" s="473"/>
      <c r="KXH116" s="474"/>
      <c r="KXI116" s="474"/>
      <c r="KXJ116" s="474"/>
      <c r="KXK116" s="474"/>
      <c r="KXL116" s="474"/>
      <c r="KXM116" s="472"/>
      <c r="KXN116" s="473"/>
      <c r="KXO116" s="473"/>
      <c r="KXP116" s="474"/>
      <c r="KXQ116" s="474"/>
      <c r="KXR116" s="474"/>
      <c r="KXS116" s="474"/>
      <c r="KXT116" s="474"/>
      <c r="KXU116" s="472"/>
      <c r="KXV116" s="473"/>
      <c r="KXW116" s="473"/>
      <c r="KXX116" s="474"/>
      <c r="KXY116" s="474"/>
      <c r="KXZ116" s="474"/>
      <c r="KYA116" s="474"/>
      <c r="KYB116" s="474"/>
      <c r="KYC116" s="472"/>
      <c r="KYD116" s="473"/>
      <c r="KYE116" s="473"/>
      <c r="KYF116" s="474"/>
      <c r="KYG116" s="474"/>
      <c r="KYH116" s="474"/>
      <c r="KYI116" s="474"/>
      <c r="KYJ116" s="474"/>
      <c r="KYK116" s="472"/>
      <c r="KYL116" s="473"/>
      <c r="KYM116" s="473"/>
      <c r="KYN116" s="474"/>
      <c r="KYO116" s="474"/>
      <c r="KYP116" s="474"/>
      <c r="KYQ116" s="474"/>
      <c r="KYR116" s="474"/>
      <c r="KYS116" s="472"/>
      <c r="KYT116" s="473"/>
      <c r="KYU116" s="473"/>
      <c r="KYV116" s="474"/>
      <c r="KYW116" s="474"/>
      <c r="KYX116" s="474"/>
      <c r="KYY116" s="474"/>
      <c r="KYZ116" s="474"/>
      <c r="KZA116" s="472"/>
      <c r="KZB116" s="473"/>
      <c r="KZC116" s="473"/>
      <c r="KZD116" s="474"/>
      <c r="KZE116" s="474"/>
      <c r="KZF116" s="474"/>
      <c r="KZG116" s="474"/>
      <c r="KZH116" s="474"/>
      <c r="KZI116" s="472"/>
      <c r="KZJ116" s="473"/>
      <c r="KZK116" s="473"/>
      <c r="KZL116" s="474"/>
      <c r="KZM116" s="474"/>
      <c r="KZN116" s="474"/>
      <c r="KZO116" s="474"/>
      <c r="KZP116" s="474"/>
      <c r="KZQ116" s="472"/>
      <c r="KZR116" s="473"/>
      <c r="KZS116" s="473"/>
      <c r="KZT116" s="474"/>
      <c r="KZU116" s="474"/>
      <c r="KZV116" s="474"/>
      <c r="KZW116" s="474"/>
      <c r="KZX116" s="474"/>
      <c r="KZY116" s="472"/>
      <c r="KZZ116" s="473"/>
      <c r="LAA116" s="473"/>
      <c r="LAB116" s="474"/>
      <c r="LAC116" s="474"/>
      <c r="LAD116" s="474"/>
      <c r="LAE116" s="474"/>
      <c r="LAF116" s="474"/>
      <c r="LAG116" s="472"/>
      <c r="LAH116" s="473"/>
      <c r="LAI116" s="473"/>
      <c r="LAJ116" s="474"/>
      <c r="LAK116" s="474"/>
      <c r="LAL116" s="474"/>
      <c r="LAM116" s="474"/>
      <c r="LAN116" s="474"/>
      <c r="LAO116" s="472"/>
      <c r="LAP116" s="473"/>
      <c r="LAQ116" s="473"/>
      <c r="LAR116" s="474"/>
      <c r="LAS116" s="474"/>
      <c r="LAT116" s="474"/>
      <c r="LAU116" s="474"/>
      <c r="LAV116" s="474"/>
      <c r="LAW116" s="472"/>
      <c r="LAX116" s="473"/>
      <c r="LAY116" s="473"/>
      <c r="LAZ116" s="474"/>
      <c r="LBA116" s="474"/>
      <c r="LBB116" s="474"/>
      <c r="LBC116" s="474"/>
      <c r="LBD116" s="474"/>
      <c r="LBE116" s="472"/>
      <c r="LBF116" s="473"/>
      <c r="LBG116" s="473"/>
      <c r="LBH116" s="474"/>
      <c r="LBI116" s="474"/>
      <c r="LBJ116" s="474"/>
      <c r="LBK116" s="474"/>
      <c r="LBL116" s="474"/>
      <c r="LBM116" s="472"/>
      <c r="LBN116" s="473"/>
      <c r="LBO116" s="473"/>
      <c r="LBP116" s="474"/>
      <c r="LBQ116" s="474"/>
      <c r="LBR116" s="474"/>
      <c r="LBS116" s="474"/>
      <c r="LBT116" s="474"/>
      <c r="LBU116" s="472"/>
      <c r="LBV116" s="473"/>
      <c r="LBW116" s="473"/>
      <c r="LBX116" s="474"/>
      <c r="LBY116" s="474"/>
      <c r="LBZ116" s="474"/>
      <c r="LCA116" s="474"/>
      <c r="LCB116" s="474"/>
      <c r="LCC116" s="472"/>
      <c r="LCD116" s="473"/>
      <c r="LCE116" s="473"/>
      <c r="LCF116" s="474"/>
      <c r="LCG116" s="474"/>
      <c r="LCH116" s="474"/>
      <c r="LCI116" s="474"/>
      <c r="LCJ116" s="474"/>
      <c r="LCK116" s="472"/>
      <c r="LCL116" s="473"/>
      <c r="LCM116" s="473"/>
      <c r="LCN116" s="474"/>
      <c r="LCO116" s="474"/>
      <c r="LCP116" s="474"/>
      <c r="LCQ116" s="474"/>
      <c r="LCR116" s="474"/>
      <c r="LCS116" s="472"/>
      <c r="LCT116" s="473"/>
      <c r="LCU116" s="473"/>
      <c r="LCV116" s="474"/>
      <c r="LCW116" s="474"/>
      <c r="LCX116" s="474"/>
      <c r="LCY116" s="474"/>
      <c r="LCZ116" s="474"/>
      <c r="LDA116" s="472"/>
      <c r="LDB116" s="473"/>
      <c r="LDC116" s="473"/>
      <c r="LDD116" s="474"/>
      <c r="LDE116" s="474"/>
      <c r="LDF116" s="474"/>
      <c r="LDG116" s="474"/>
      <c r="LDH116" s="474"/>
      <c r="LDI116" s="472"/>
      <c r="LDJ116" s="473"/>
      <c r="LDK116" s="473"/>
      <c r="LDL116" s="474"/>
      <c r="LDM116" s="474"/>
      <c r="LDN116" s="474"/>
      <c r="LDO116" s="474"/>
      <c r="LDP116" s="474"/>
      <c r="LDQ116" s="472"/>
      <c r="LDR116" s="473"/>
      <c r="LDS116" s="473"/>
      <c r="LDT116" s="474"/>
      <c r="LDU116" s="474"/>
      <c r="LDV116" s="474"/>
      <c r="LDW116" s="474"/>
      <c r="LDX116" s="474"/>
      <c r="LDY116" s="472"/>
      <c r="LDZ116" s="473"/>
      <c r="LEA116" s="473"/>
      <c r="LEB116" s="474"/>
      <c r="LEC116" s="474"/>
      <c r="LED116" s="474"/>
      <c r="LEE116" s="474"/>
      <c r="LEF116" s="474"/>
      <c r="LEG116" s="472"/>
      <c r="LEH116" s="473"/>
      <c r="LEI116" s="473"/>
      <c r="LEJ116" s="474"/>
      <c r="LEK116" s="474"/>
      <c r="LEL116" s="474"/>
      <c r="LEM116" s="474"/>
      <c r="LEN116" s="474"/>
      <c r="LEO116" s="472"/>
      <c r="LEP116" s="473"/>
      <c r="LEQ116" s="473"/>
      <c r="LER116" s="474"/>
      <c r="LES116" s="474"/>
      <c r="LET116" s="474"/>
      <c r="LEU116" s="474"/>
      <c r="LEV116" s="474"/>
      <c r="LEW116" s="472"/>
      <c r="LEX116" s="473"/>
      <c r="LEY116" s="473"/>
      <c r="LEZ116" s="474"/>
      <c r="LFA116" s="474"/>
      <c r="LFB116" s="474"/>
      <c r="LFC116" s="474"/>
      <c r="LFD116" s="474"/>
      <c r="LFE116" s="472"/>
      <c r="LFF116" s="473"/>
      <c r="LFG116" s="473"/>
      <c r="LFH116" s="474"/>
      <c r="LFI116" s="474"/>
      <c r="LFJ116" s="474"/>
      <c r="LFK116" s="474"/>
      <c r="LFL116" s="474"/>
      <c r="LFM116" s="472"/>
      <c r="LFN116" s="473"/>
      <c r="LFO116" s="473"/>
      <c r="LFP116" s="474"/>
      <c r="LFQ116" s="474"/>
      <c r="LFR116" s="474"/>
      <c r="LFS116" s="474"/>
      <c r="LFT116" s="474"/>
      <c r="LFU116" s="472"/>
      <c r="LFV116" s="473"/>
      <c r="LFW116" s="473"/>
      <c r="LFX116" s="474"/>
      <c r="LFY116" s="474"/>
      <c r="LFZ116" s="474"/>
      <c r="LGA116" s="474"/>
      <c r="LGB116" s="474"/>
      <c r="LGC116" s="472"/>
      <c r="LGD116" s="473"/>
      <c r="LGE116" s="473"/>
      <c r="LGF116" s="474"/>
      <c r="LGG116" s="474"/>
      <c r="LGH116" s="474"/>
      <c r="LGI116" s="474"/>
      <c r="LGJ116" s="474"/>
      <c r="LGK116" s="472"/>
      <c r="LGL116" s="473"/>
      <c r="LGM116" s="473"/>
      <c r="LGN116" s="474"/>
      <c r="LGO116" s="474"/>
      <c r="LGP116" s="474"/>
      <c r="LGQ116" s="474"/>
      <c r="LGR116" s="474"/>
      <c r="LGS116" s="472"/>
      <c r="LGT116" s="473"/>
      <c r="LGU116" s="473"/>
      <c r="LGV116" s="474"/>
      <c r="LGW116" s="474"/>
      <c r="LGX116" s="474"/>
      <c r="LGY116" s="474"/>
      <c r="LGZ116" s="474"/>
      <c r="LHA116" s="472"/>
      <c r="LHB116" s="473"/>
      <c r="LHC116" s="473"/>
      <c r="LHD116" s="474"/>
      <c r="LHE116" s="474"/>
      <c r="LHF116" s="474"/>
      <c r="LHG116" s="474"/>
      <c r="LHH116" s="474"/>
      <c r="LHI116" s="472"/>
      <c r="LHJ116" s="473"/>
      <c r="LHK116" s="473"/>
      <c r="LHL116" s="474"/>
      <c r="LHM116" s="474"/>
      <c r="LHN116" s="474"/>
      <c r="LHO116" s="474"/>
      <c r="LHP116" s="474"/>
      <c r="LHQ116" s="472"/>
      <c r="LHR116" s="473"/>
      <c r="LHS116" s="473"/>
      <c r="LHT116" s="474"/>
      <c r="LHU116" s="474"/>
      <c r="LHV116" s="474"/>
      <c r="LHW116" s="474"/>
      <c r="LHX116" s="474"/>
      <c r="LHY116" s="472"/>
      <c r="LHZ116" s="473"/>
      <c r="LIA116" s="473"/>
      <c r="LIB116" s="474"/>
      <c r="LIC116" s="474"/>
      <c r="LID116" s="474"/>
      <c r="LIE116" s="474"/>
      <c r="LIF116" s="474"/>
      <c r="LIG116" s="472"/>
      <c r="LIH116" s="473"/>
      <c r="LII116" s="473"/>
      <c r="LIJ116" s="474"/>
      <c r="LIK116" s="474"/>
      <c r="LIL116" s="474"/>
      <c r="LIM116" s="474"/>
      <c r="LIN116" s="474"/>
      <c r="LIO116" s="472"/>
      <c r="LIP116" s="473"/>
      <c r="LIQ116" s="473"/>
      <c r="LIR116" s="474"/>
      <c r="LIS116" s="474"/>
      <c r="LIT116" s="474"/>
      <c r="LIU116" s="474"/>
      <c r="LIV116" s="474"/>
      <c r="LIW116" s="472"/>
      <c r="LIX116" s="473"/>
      <c r="LIY116" s="473"/>
      <c r="LIZ116" s="474"/>
      <c r="LJA116" s="474"/>
      <c r="LJB116" s="474"/>
      <c r="LJC116" s="474"/>
      <c r="LJD116" s="474"/>
      <c r="LJE116" s="472"/>
      <c r="LJF116" s="473"/>
      <c r="LJG116" s="473"/>
      <c r="LJH116" s="474"/>
      <c r="LJI116" s="474"/>
      <c r="LJJ116" s="474"/>
      <c r="LJK116" s="474"/>
      <c r="LJL116" s="474"/>
      <c r="LJM116" s="472"/>
      <c r="LJN116" s="473"/>
      <c r="LJO116" s="473"/>
      <c r="LJP116" s="474"/>
      <c r="LJQ116" s="474"/>
      <c r="LJR116" s="474"/>
      <c r="LJS116" s="474"/>
      <c r="LJT116" s="474"/>
      <c r="LJU116" s="472"/>
      <c r="LJV116" s="473"/>
      <c r="LJW116" s="473"/>
      <c r="LJX116" s="474"/>
      <c r="LJY116" s="474"/>
      <c r="LJZ116" s="474"/>
      <c r="LKA116" s="474"/>
      <c r="LKB116" s="474"/>
      <c r="LKC116" s="472"/>
      <c r="LKD116" s="473"/>
      <c r="LKE116" s="473"/>
      <c r="LKF116" s="474"/>
      <c r="LKG116" s="474"/>
      <c r="LKH116" s="474"/>
      <c r="LKI116" s="474"/>
      <c r="LKJ116" s="474"/>
      <c r="LKK116" s="472"/>
      <c r="LKL116" s="473"/>
      <c r="LKM116" s="473"/>
      <c r="LKN116" s="474"/>
      <c r="LKO116" s="474"/>
      <c r="LKP116" s="474"/>
      <c r="LKQ116" s="474"/>
      <c r="LKR116" s="474"/>
      <c r="LKS116" s="472"/>
      <c r="LKT116" s="473"/>
      <c r="LKU116" s="473"/>
      <c r="LKV116" s="474"/>
      <c r="LKW116" s="474"/>
      <c r="LKX116" s="474"/>
      <c r="LKY116" s="474"/>
      <c r="LKZ116" s="474"/>
      <c r="LLA116" s="472"/>
      <c r="LLB116" s="473"/>
      <c r="LLC116" s="473"/>
      <c r="LLD116" s="474"/>
      <c r="LLE116" s="474"/>
      <c r="LLF116" s="474"/>
      <c r="LLG116" s="474"/>
      <c r="LLH116" s="474"/>
      <c r="LLI116" s="472"/>
      <c r="LLJ116" s="473"/>
      <c r="LLK116" s="473"/>
      <c r="LLL116" s="474"/>
      <c r="LLM116" s="474"/>
      <c r="LLN116" s="474"/>
      <c r="LLO116" s="474"/>
      <c r="LLP116" s="474"/>
      <c r="LLQ116" s="472"/>
      <c r="LLR116" s="473"/>
      <c r="LLS116" s="473"/>
      <c r="LLT116" s="474"/>
      <c r="LLU116" s="474"/>
      <c r="LLV116" s="474"/>
      <c r="LLW116" s="474"/>
      <c r="LLX116" s="474"/>
      <c r="LLY116" s="472"/>
      <c r="LLZ116" s="473"/>
      <c r="LMA116" s="473"/>
      <c r="LMB116" s="474"/>
      <c r="LMC116" s="474"/>
      <c r="LMD116" s="474"/>
      <c r="LME116" s="474"/>
      <c r="LMF116" s="474"/>
      <c r="LMG116" s="472"/>
      <c r="LMH116" s="473"/>
      <c r="LMI116" s="473"/>
      <c r="LMJ116" s="474"/>
      <c r="LMK116" s="474"/>
      <c r="LML116" s="474"/>
      <c r="LMM116" s="474"/>
      <c r="LMN116" s="474"/>
      <c r="LMO116" s="472"/>
      <c r="LMP116" s="473"/>
      <c r="LMQ116" s="473"/>
      <c r="LMR116" s="474"/>
      <c r="LMS116" s="474"/>
      <c r="LMT116" s="474"/>
      <c r="LMU116" s="474"/>
      <c r="LMV116" s="474"/>
      <c r="LMW116" s="472"/>
      <c r="LMX116" s="473"/>
      <c r="LMY116" s="473"/>
      <c r="LMZ116" s="474"/>
      <c r="LNA116" s="474"/>
      <c r="LNB116" s="474"/>
      <c r="LNC116" s="474"/>
      <c r="LND116" s="474"/>
      <c r="LNE116" s="472"/>
      <c r="LNF116" s="473"/>
      <c r="LNG116" s="473"/>
      <c r="LNH116" s="474"/>
      <c r="LNI116" s="474"/>
      <c r="LNJ116" s="474"/>
      <c r="LNK116" s="474"/>
      <c r="LNL116" s="474"/>
      <c r="LNM116" s="472"/>
      <c r="LNN116" s="473"/>
      <c r="LNO116" s="473"/>
      <c r="LNP116" s="474"/>
      <c r="LNQ116" s="474"/>
      <c r="LNR116" s="474"/>
      <c r="LNS116" s="474"/>
      <c r="LNT116" s="474"/>
      <c r="LNU116" s="472"/>
      <c r="LNV116" s="473"/>
      <c r="LNW116" s="473"/>
      <c r="LNX116" s="474"/>
      <c r="LNY116" s="474"/>
      <c r="LNZ116" s="474"/>
      <c r="LOA116" s="474"/>
      <c r="LOB116" s="474"/>
      <c r="LOC116" s="472"/>
      <c r="LOD116" s="473"/>
      <c r="LOE116" s="473"/>
      <c r="LOF116" s="474"/>
      <c r="LOG116" s="474"/>
      <c r="LOH116" s="474"/>
      <c r="LOI116" s="474"/>
      <c r="LOJ116" s="474"/>
      <c r="LOK116" s="472"/>
      <c r="LOL116" s="473"/>
      <c r="LOM116" s="473"/>
      <c r="LON116" s="474"/>
      <c r="LOO116" s="474"/>
      <c r="LOP116" s="474"/>
      <c r="LOQ116" s="474"/>
      <c r="LOR116" s="474"/>
      <c r="LOS116" s="472"/>
      <c r="LOT116" s="473"/>
      <c r="LOU116" s="473"/>
      <c r="LOV116" s="474"/>
      <c r="LOW116" s="474"/>
      <c r="LOX116" s="474"/>
      <c r="LOY116" s="474"/>
      <c r="LOZ116" s="474"/>
      <c r="LPA116" s="472"/>
      <c r="LPB116" s="473"/>
      <c r="LPC116" s="473"/>
      <c r="LPD116" s="474"/>
      <c r="LPE116" s="474"/>
      <c r="LPF116" s="474"/>
      <c r="LPG116" s="474"/>
      <c r="LPH116" s="474"/>
      <c r="LPI116" s="472"/>
      <c r="LPJ116" s="473"/>
      <c r="LPK116" s="473"/>
      <c r="LPL116" s="474"/>
      <c r="LPM116" s="474"/>
      <c r="LPN116" s="474"/>
      <c r="LPO116" s="474"/>
      <c r="LPP116" s="474"/>
      <c r="LPQ116" s="472"/>
      <c r="LPR116" s="473"/>
      <c r="LPS116" s="473"/>
      <c r="LPT116" s="474"/>
      <c r="LPU116" s="474"/>
      <c r="LPV116" s="474"/>
      <c r="LPW116" s="474"/>
      <c r="LPX116" s="474"/>
      <c r="LPY116" s="472"/>
      <c r="LPZ116" s="473"/>
      <c r="LQA116" s="473"/>
      <c r="LQB116" s="474"/>
      <c r="LQC116" s="474"/>
      <c r="LQD116" s="474"/>
      <c r="LQE116" s="474"/>
      <c r="LQF116" s="474"/>
      <c r="LQG116" s="472"/>
      <c r="LQH116" s="473"/>
      <c r="LQI116" s="473"/>
      <c r="LQJ116" s="474"/>
      <c r="LQK116" s="474"/>
      <c r="LQL116" s="474"/>
      <c r="LQM116" s="474"/>
      <c r="LQN116" s="474"/>
      <c r="LQO116" s="472"/>
      <c r="LQP116" s="473"/>
      <c r="LQQ116" s="473"/>
      <c r="LQR116" s="474"/>
      <c r="LQS116" s="474"/>
      <c r="LQT116" s="474"/>
      <c r="LQU116" s="474"/>
      <c r="LQV116" s="474"/>
      <c r="LQW116" s="472"/>
      <c r="LQX116" s="473"/>
      <c r="LQY116" s="473"/>
      <c r="LQZ116" s="474"/>
      <c r="LRA116" s="474"/>
      <c r="LRB116" s="474"/>
      <c r="LRC116" s="474"/>
      <c r="LRD116" s="474"/>
      <c r="LRE116" s="472"/>
      <c r="LRF116" s="473"/>
      <c r="LRG116" s="473"/>
      <c r="LRH116" s="474"/>
      <c r="LRI116" s="474"/>
      <c r="LRJ116" s="474"/>
      <c r="LRK116" s="474"/>
      <c r="LRL116" s="474"/>
      <c r="LRM116" s="472"/>
      <c r="LRN116" s="473"/>
      <c r="LRO116" s="473"/>
      <c r="LRP116" s="474"/>
      <c r="LRQ116" s="474"/>
      <c r="LRR116" s="474"/>
      <c r="LRS116" s="474"/>
      <c r="LRT116" s="474"/>
      <c r="LRU116" s="472"/>
      <c r="LRV116" s="473"/>
      <c r="LRW116" s="473"/>
      <c r="LRX116" s="474"/>
      <c r="LRY116" s="474"/>
      <c r="LRZ116" s="474"/>
      <c r="LSA116" s="474"/>
      <c r="LSB116" s="474"/>
      <c r="LSC116" s="472"/>
      <c r="LSD116" s="473"/>
      <c r="LSE116" s="473"/>
      <c r="LSF116" s="474"/>
      <c r="LSG116" s="474"/>
      <c r="LSH116" s="474"/>
      <c r="LSI116" s="474"/>
      <c r="LSJ116" s="474"/>
      <c r="LSK116" s="472"/>
      <c r="LSL116" s="473"/>
      <c r="LSM116" s="473"/>
      <c r="LSN116" s="474"/>
      <c r="LSO116" s="474"/>
      <c r="LSP116" s="474"/>
      <c r="LSQ116" s="474"/>
      <c r="LSR116" s="474"/>
      <c r="LSS116" s="472"/>
      <c r="LST116" s="473"/>
      <c r="LSU116" s="473"/>
      <c r="LSV116" s="474"/>
      <c r="LSW116" s="474"/>
      <c r="LSX116" s="474"/>
      <c r="LSY116" s="474"/>
      <c r="LSZ116" s="474"/>
      <c r="LTA116" s="472"/>
      <c r="LTB116" s="473"/>
      <c r="LTC116" s="473"/>
      <c r="LTD116" s="474"/>
      <c r="LTE116" s="474"/>
      <c r="LTF116" s="474"/>
      <c r="LTG116" s="474"/>
      <c r="LTH116" s="474"/>
      <c r="LTI116" s="472"/>
      <c r="LTJ116" s="473"/>
      <c r="LTK116" s="473"/>
      <c r="LTL116" s="474"/>
      <c r="LTM116" s="474"/>
      <c r="LTN116" s="474"/>
      <c r="LTO116" s="474"/>
      <c r="LTP116" s="474"/>
      <c r="LTQ116" s="472"/>
      <c r="LTR116" s="473"/>
      <c r="LTS116" s="473"/>
      <c r="LTT116" s="474"/>
      <c r="LTU116" s="474"/>
      <c r="LTV116" s="474"/>
      <c r="LTW116" s="474"/>
      <c r="LTX116" s="474"/>
      <c r="LTY116" s="472"/>
      <c r="LTZ116" s="473"/>
      <c r="LUA116" s="473"/>
      <c r="LUB116" s="474"/>
      <c r="LUC116" s="474"/>
      <c r="LUD116" s="474"/>
      <c r="LUE116" s="474"/>
      <c r="LUF116" s="474"/>
      <c r="LUG116" s="472"/>
      <c r="LUH116" s="473"/>
      <c r="LUI116" s="473"/>
      <c r="LUJ116" s="474"/>
      <c r="LUK116" s="474"/>
      <c r="LUL116" s="474"/>
      <c r="LUM116" s="474"/>
      <c r="LUN116" s="474"/>
      <c r="LUO116" s="472"/>
      <c r="LUP116" s="473"/>
      <c r="LUQ116" s="473"/>
      <c r="LUR116" s="474"/>
      <c r="LUS116" s="474"/>
      <c r="LUT116" s="474"/>
      <c r="LUU116" s="474"/>
      <c r="LUV116" s="474"/>
      <c r="LUW116" s="472"/>
      <c r="LUX116" s="473"/>
      <c r="LUY116" s="473"/>
      <c r="LUZ116" s="474"/>
      <c r="LVA116" s="474"/>
      <c r="LVB116" s="474"/>
      <c r="LVC116" s="474"/>
      <c r="LVD116" s="474"/>
      <c r="LVE116" s="472"/>
      <c r="LVF116" s="473"/>
      <c r="LVG116" s="473"/>
      <c r="LVH116" s="474"/>
      <c r="LVI116" s="474"/>
      <c r="LVJ116" s="474"/>
      <c r="LVK116" s="474"/>
      <c r="LVL116" s="474"/>
      <c r="LVM116" s="472"/>
      <c r="LVN116" s="473"/>
      <c r="LVO116" s="473"/>
      <c r="LVP116" s="474"/>
      <c r="LVQ116" s="474"/>
      <c r="LVR116" s="474"/>
      <c r="LVS116" s="474"/>
      <c r="LVT116" s="474"/>
      <c r="LVU116" s="472"/>
      <c r="LVV116" s="473"/>
      <c r="LVW116" s="473"/>
      <c r="LVX116" s="474"/>
      <c r="LVY116" s="474"/>
      <c r="LVZ116" s="474"/>
      <c r="LWA116" s="474"/>
      <c r="LWB116" s="474"/>
      <c r="LWC116" s="472"/>
      <c r="LWD116" s="473"/>
      <c r="LWE116" s="473"/>
      <c r="LWF116" s="474"/>
      <c r="LWG116" s="474"/>
      <c r="LWH116" s="474"/>
      <c r="LWI116" s="474"/>
      <c r="LWJ116" s="474"/>
      <c r="LWK116" s="472"/>
      <c r="LWL116" s="473"/>
      <c r="LWM116" s="473"/>
      <c r="LWN116" s="474"/>
      <c r="LWO116" s="474"/>
      <c r="LWP116" s="474"/>
      <c r="LWQ116" s="474"/>
      <c r="LWR116" s="474"/>
      <c r="LWS116" s="472"/>
      <c r="LWT116" s="473"/>
      <c r="LWU116" s="473"/>
      <c r="LWV116" s="474"/>
      <c r="LWW116" s="474"/>
      <c r="LWX116" s="474"/>
      <c r="LWY116" s="474"/>
      <c r="LWZ116" s="474"/>
      <c r="LXA116" s="472"/>
      <c r="LXB116" s="473"/>
      <c r="LXC116" s="473"/>
      <c r="LXD116" s="474"/>
      <c r="LXE116" s="474"/>
      <c r="LXF116" s="474"/>
      <c r="LXG116" s="474"/>
      <c r="LXH116" s="474"/>
      <c r="LXI116" s="472"/>
      <c r="LXJ116" s="473"/>
      <c r="LXK116" s="473"/>
      <c r="LXL116" s="474"/>
      <c r="LXM116" s="474"/>
      <c r="LXN116" s="474"/>
      <c r="LXO116" s="474"/>
      <c r="LXP116" s="474"/>
      <c r="LXQ116" s="472"/>
      <c r="LXR116" s="473"/>
      <c r="LXS116" s="473"/>
      <c r="LXT116" s="474"/>
      <c r="LXU116" s="474"/>
      <c r="LXV116" s="474"/>
      <c r="LXW116" s="474"/>
      <c r="LXX116" s="474"/>
      <c r="LXY116" s="472"/>
      <c r="LXZ116" s="473"/>
      <c r="LYA116" s="473"/>
      <c r="LYB116" s="474"/>
      <c r="LYC116" s="474"/>
      <c r="LYD116" s="474"/>
      <c r="LYE116" s="474"/>
      <c r="LYF116" s="474"/>
      <c r="LYG116" s="472"/>
      <c r="LYH116" s="473"/>
      <c r="LYI116" s="473"/>
      <c r="LYJ116" s="474"/>
      <c r="LYK116" s="474"/>
      <c r="LYL116" s="474"/>
      <c r="LYM116" s="474"/>
      <c r="LYN116" s="474"/>
      <c r="LYO116" s="472"/>
      <c r="LYP116" s="473"/>
      <c r="LYQ116" s="473"/>
      <c r="LYR116" s="474"/>
      <c r="LYS116" s="474"/>
      <c r="LYT116" s="474"/>
      <c r="LYU116" s="474"/>
      <c r="LYV116" s="474"/>
      <c r="LYW116" s="472"/>
      <c r="LYX116" s="473"/>
      <c r="LYY116" s="473"/>
      <c r="LYZ116" s="474"/>
      <c r="LZA116" s="474"/>
      <c r="LZB116" s="474"/>
      <c r="LZC116" s="474"/>
      <c r="LZD116" s="474"/>
      <c r="LZE116" s="472"/>
      <c r="LZF116" s="473"/>
      <c r="LZG116" s="473"/>
      <c r="LZH116" s="474"/>
      <c r="LZI116" s="474"/>
      <c r="LZJ116" s="474"/>
      <c r="LZK116" s="474"/>
      <c r="LZL116" s="474"/>
      <c r="LZM116" s="472"/>
      <c r="LZN116" s="473"/>
      <c r="LZO116" s="473"/>
      <c r="LZP116" s="474"/>
      <c r="LZQ116" s="474"/>
      <c r="LZR116" s="474"/>
      <c r="LZS116" s="474"/>
      <c r="LZT116" s="474"/>
      <c r="LZU116" s="472"/>
      <c r="LZV116" s="473"/>
      <c r="LZW116" s="473"/>
      <c r="LZX116" s="474"/>
      <c r="LZY116" s="474"/>
      <c r="LZZ116" s="474"/>
      <c r="MAA116" s="474"/>
      <c r="MAB116" s="474"/>
      <c r="MAC116" s="472"/>
      <c r="MAD116" s="473"/>
      <c r="MAE116" s="473"/>
      <c r="MAF116" s="474"/>
      <c r="MAG116" s="474"/>
      <c r="MAH116" s="474"/>
      <c r="MAI116" s="474"/>
      <c r="MAJ116" s="474"/>
      <c r="MAK116" s="472"/>
      <c r="MAL116" s="473"/>
      <c r="MAM116" s="473"/>
      <c r="MAN116" s="474"/>
      <c r="MAO116" s="474"/>
      <c r="MAP116" s="474"/>
      <c r="MAQ116" s="474"/>
      <c r="MAR116" s="474"/>
      <c r="MAS116" s="472"/>
      <c r="MAT116" s="473"/>
      <c r="MAU116" s="473"/>
      <c r="MAV116" s="474"/>
      <c r="MAW116" s="474"/>
      <c r="MAX116" s="474"/>
      <c r="MAY116" s="474"/>
      <c r="MAZ116" s="474"/>
      <c r="MBA116" s="472"/>
      <c r="MBB116" s="473"/>
      <c r="MBC116" s="473"/>
      <c r="MBD116" s="474"/>
      <c r="MBE116" s="474"/>
      <c r="MBF116" s="474"/>
      <c r="MBG116" s="474"/>
      <c r="MBH116" s="474"/>
      <c r="MBI116" s="472"/>
      <c r="MBJ116" s="473"/>
      <c r="MBK116" s="473"/>
      <c r="MBL116" s="474"/>
      <c r="MBM116" s="474"/>
      <c r="MBN116" s="474"/>
      <c r="MBO116" s="474"/>
      <c r="MBP116" s="474"/>
      <c r="MBQ116" s="472"/>
      <c r="MBR116" s="473"/>
      <c r="MBS116" s="473"/>
      <c r="MBT116" s="474"/>
      <c r="MBU116" s="474"/>
      <c r="MBV116" s="474"/>
      <c r="MBW116" s="474"/>
      <c r="MBX116" s="474"/>
      <c r="MBY116" s="472"/>
      <c r="MBZ116" s="473"/>
      <c r="MCA116" s="473"/>
      <c r="MCB116" s="474"/>
      <c r="MCC116" s="474"/>
      <c r="MCD116" s="474"/>
      <c r="MCE116" s="474"/>
      <c r="MCF116" s="474"/>
      <c r="MCG116" s="472"/>
      <c r="MCH116" s="473"/>
      <c r="MCI116" s="473"/>
      <c r="MCJ116" s="474"/>
      <c r="MCK116" s="474"/>
      <c r="MCL116" s="474"/>
      <c r="MCM116" s="474"/>
      <c r="MCN116" s="474"/>
      <c r="MCO116" s="472"/>
      <c r="MCP116" s="473"/>
      <c r="MCQ116" s="473"/>
      <c r="MCR116" s="474"/>
      <c r="MCS116" s="474"/>
      <c r="MCT116" s="474"/>
      <c r="MCU116" s="474"/>
      <c r="MCV116" s="474"/>
      <c r="MCW116" s="472"/>
      <c r="MCX116" s="473"/>
      <c r="MCY116" s="473"/>
      <c r="MCZ116" s="474"/>
      <c r="MDA116" s="474"/>
      <c r="MDB116" s="474"/>
      <c r="MDC116" s="474"/>
      <c r="MDD116" s="474"/>
      <c r="MDE116" s="472"/>
      <c r="MDF116" s="473"/>
      <c r="MDG116" s="473"/>
      <c r="MDH116" s="474"/>
      <c r="MDI116" s="474"/>
      <c r="MDJ116" s="474"/>
      <c r="MDK116" s="474"/>
      <c r="MDL116" s="474"/>
      <c r="MDM116" s="472"/>
      <c r="MDN116" s="473"/>
      <c r="MDO116" s="473"/>
      <c r="MDP116" s="474"/>
      <c r="MDQ116" s="474"/>
      <c r="MDR116" s="474"/>
      <c r="MDS116" s="474"/>
      <c r="MDT116" s="474"/>
      <c r="MDU116" s="472"/>
      <c r="MDV116" s="473"/>
      <c r="MDW116" s="473"/>
      <c r="MDX116" s="474"/>
      <c r="MDY116" s="474"/>
      <c r="MDZ116" s="474"/>
      <c r="MEA116" s="474"/>
      <c r="MEB116" s="474"/>
      <c r="MEC116" s="472"/>
      <c r="MED116" s="473"/>
      <c r="MEE116" s="473"/>
      <c r="MEF116" s="474"/>
      <c r="MEG116" s="474"/>
      <c r="MEH116" s="474"/>
      <c r="MEI116" s="474"/>
      <c r="MEJ116" s="474"/>
      <c r="MEK116" s="472"/>
      <c r="MEL116" s="473"/>
      <c r="MEM116" s="473"/>
      <c r="MEN116" s="474"/>
      <c r="MEO116" s="474"/>
      <c r="MEP116" s="474"/>
      <c r="MEQ116" s="474"/>
      <c r="MER116" s="474"/>
      <c r="MES116" s="472"/>
      <c r="MET116" s="473"/>
      <c r="MEU116" s="473"/>
      <c r="MEV116" s="474"/>
      <c r="MEW116" s="474"/>
      <c r="MEX116" s="474"/>
      <c r="MEY116" s="474"/>
      <c r="MEZ116" s="474"/>
      <c r="MFA116" s="472"/>
      <c r="MFB116" s="473"/>
      <c r="MFC116" s="473"/>
      <c r="MFD116" s="474"/>
      <c r="MFE116" s="474"/>
      <c r="MFF116" s="474"/>
      <c r="MFG116" s="474"/>
      <c r="MFH116" s="474"/>
      <c r="MFI116" s="472"/>
      <c r="MFJ116" s="473"/>
      <c r="MFK116" s="473"/>
      <c r="MFL116" s="474"/>
      <c r="MFM116" s="474"/>
      <c r="MFN116" s="474"/>
      <c r="MFO116" s="474"/>
      <c r="MFP116" s="474"/>
      <c r="MFQ116" s="472"/>
      <c r="MFR116" s="473"/>
      <c r="MFS116" s="473"/>
      <c r="MFT116" s="474"/>
      <c r="MFU116" s="474"/>
      <c r="MFV116" s="474"/>
      <c r="MFW116" s="474"/>
      <c r="MFX116" s="474"/>
      <c r="MFY116" s="472"/>
      <c r="MFZ116" s="473"/>
      <c r="MGA116" s="473"/>
      <c r="MGB116" s="474"/>
      <c r="MGC116" s="474"/>
      <c r="MGD116" s="474"/>
      <c r="MGE116" s="474"/>
      <c r="MGF116" s="474"/>
      <c r="MGG116" s="472"/>
      <c r="MGH116" s="473"/>
      <c r="MGI116" s="473"/>
      <c r="MGJ116" s="474"/>
      <c r="MGK116" s="474"/>
      <c r="MGL116" s="474"/>
      <c r="MGM116" s="474"/>
      <c r="MGN116" s="474"/>
      <c r="MGO116" s="472"/>
      <c r="MGP116" s="473"/>
      <c r="MGQ116" s="473"/>
      <c r="MGR116" s="474"/>
      <c r="MGS116" s="474"/>
      <c r="MGT116" s="474"/>
      <c r="MGU116" s="474"/>
      <c r="MGV116" s="474"/>
      <c r="MGW116" s="472"/>
      <c r="MGX116" s="473"/>
      <c r="MGY116" s="473"/>
      <c r="MGZ116" s="474"/>
      <c r="MHA116" s="474"/>
      <c r="MHB116" s="474"/>
      <c r="MHC116" s="474"/>
      <c r="MHD116" s="474"/>
      <c r="MHE116" s="472"/>
      <c r="MHF116" s="473"/>
      <c r="MHG116" s="473"/>
      <c r="MHH116" s="474"/>
      <c r="MHI116" s="474"/>
      <c r="MHJ116" s="474"/>
      <c r="MHK116" s="474"/>
      <c r="MHL116" s="474"/>
      <c r="MHM116" s="472"/>
      <c r="MHN116" s="473"/>
      <c r="MHO116" s="473"/>
      <c r="MHP116" s="474"/>
      <c r="MHQ116" s="474"/>
      <c r="MHR116" s="474"/>
      <c r="MHS116" s="474"/>
      <c r="MHT116" s="474"/>
      <c r="MHU116" s="472"/>
      <c r="MHV116" s="473"/>
      <c r="MHW116" s="473"/>
      <c r="MHX116" s="474"/>
      <c r="MHY116" s="474"/>
      <c r="MHZ116" s="474"/>
      <c r="MIA116" s="474"/>
      <c r="MIB116" s="474"/>
      <c r="MIC116" s="472"/>
      <c r="MID116" s="473"/>
      <c r="MIE116" s="473"/>
      <c r="MIF116" s="474"/>
      <c r="MIG116" s="474"/>
      <c r="MIH116" s="474"/>
      <c r="MII116" s="474"/>
      <c r="MIJ116" s="474"/>
      <c r="MIK116" s="472"/>
      <c r="MIL116" s="473"/>
      <c r="MIM116" s="473"/>
      <c r="MIN116" s="474"/>
      <c r="MIO116" s="474"/>
      <c r="MIP116" s="474"/>
      <c r="MIQ116" s="474"/>
      <c r="MIR116" s="474"/>
      <c r="MIS116" s="472"/>
      <c r="MIT116" s="473"/>
      <c r="MIU116" s="473"/>
      <c r="MIV116" s="474"/>
      <c r="MIW116" s="474"/>
      <c r="MIX116" s="474"/>
      <c r="MIY116" s="474"/>
      <c r="MIZ116" s="474"/>
      <c r="MJA116" s="472"/>
      <c r="MJB116" s="473"/>
      <c r="MJC116" s="473"/>
      <c r="MJD116" s="474"/>
      <c r="MJE116" s="474"/>
      <c r="MJF116" s="474"/>
      <c r="MJG116" s="474"/>
      <c r="MJH116" s="474"/>
      <c r="MJI116" s="472"/>
      <c r="MJJ116" s="473"/>
      <c r="MJK116" s="473"/>
      <c r="MJL116" s="474"/>
      <c r="MJM116" s="474"/>
      <c r="MJN116" s="474"/>
      <c r="MJO116" s="474"/>
      <c r="MJP116" s="474"/>
      <c r="MJQ116" s="472"/>
      <c r="MJR116" s="473"/>
      <c r="MJS116" s="473"/>
      <c r="MJT116" s="474"/>
      <c r="MJU116" s="474"/>
      <c r="MJV116" s="474"/>
      <c r="MJW116" s="474"/>
      <c r="MJX116" s="474"/>
      <c r="MJY116" s="472"/>
      <c r="MJZ116" s="473"/>
      <c r="MKA116" s="473"/>
      <c r="MKB116" s="474"/>
      <c r="MKC116" s="474"/>
      <c r="MKD116" s="474"/>
      <c r="MKE116" s="474"/>
      <c r="MKF116" s="474"/>
      <c r="MKG116" s="472"/>
      <c r="MKH116" s="473"/>
      <c r="MKI116" s="473"/>
      <c r="MKJ116" s="474"/>
      <c r="MKK116" s="474"/>
      <c r="MKL116" s="474"/>
      <c r="MKM116" s="474"/>
      <c r="MKN116" s="474"/>
      <c r="MKO116" s="472"/>
      <c r="MKP116" s="473"/>
      <c r="MKQ116" s="473"/>
      <c r="MKR116" s="474"/>
      <c r="MKS116" s="474"/>
      <c r="MKT116" s="474"/>
      <c r="MKU116" s="474"/>
      <c r="MKV116" s="474"/>
      <c r="MKW116" s="472"/>
      <c r="MKX116" s="473"/>
      <c r="MKY116" s="473"/>
      <c r="MKZ116" s="474"/>
      <c r="MLA116" s="474"/>
      <c r="MLB116" s="474"/>
      <c r="MLC116" s="474"/>
      <c r="MLD116" s="474"/>
      <c r="MLE116" s="472"/>
      <c r="MLF116" s="473"/>
      <c r="MLG116" s="473"/>
      <c r="MLH116" s="474"/>
      <c r="MLI116" s="474"/>
      <c r="MLJ116" s="474"/>
      <c r="MLK116" s="474"/>
      <c r="MLL116" s="474"/>
      <c r="MLM116" s="472"/>
      <c r="MLN116" s="473"/>
      <c r="MLO116" s="473"/>
      <c r="MLP116" s="474"/>
      <c r="MLQ116" s="474"/>
      <c r="MLR116" s="474"/>
      <c r="MLS116" s="474"/>
      <c r="MLT116" s="474"/>
      <c r="MLU116" s="472"/>
      <c r="MLV116" s="473"/>
      <c r="MLW116" s="473"/>
      <c r="MLX116" s="474"/>
      <c r="MLY116" s="474"/>
      <c r="MLZ116" s="474"/>
      <c r="MMA116" s="474"/>
      <c r="MMB116" s="474"/>
      <c r="MMC116" s="472"/>
      <c r="MMD116" s="473"/>
      <c r="MME116" s="473"/>
      <c r="MMF116" s="474"/>
      <c r="MMG116" s="474"/>
      <c r="MMH116" s="474"/>
      <c r="MMI116" s="474"/>
      <c r="MMJ116" s="474"/>
      <c r="MMK116" s="472"/>
      <c r="MML116" s="473"/>
      <c r="MMM116" s="473"/>
      <c r="MMN116" s="474"/>
      <c r="MMO116" s="474"/>
      <c r="MMP116" s="474"/>
      <c r="MMQ116" s="474"/>
      <c r="MMR116" s="474"/>
      <c r="MMS116" s="472"/>
      <c r="MMT116" s="473"/>
      <c r="MMU116" s="473"/>
      <c r="MMV116" s="474"/>
      <c r="MMW116" s="474"/>
      <c r="MMX116" s="474"/>
      <c r="MMY116" s="474"/>
      <c r="MMZ116" s="474"/>
      <c r="MNA116" s="472"/>
      <c r="MNB116" s="473"/>
      <c r="MNC116" s="473"/>
      <c r="MND116" s="474"/>
      <c r="MNE116" s="474"/>
      <c r="MNF116" s="474"/>
      <c r="MNG116" s="474"/>
      <c r="MNH116" s="474"/>
      <c r="MNI116" s="472"/>
      <c r="MNJ116" s="473"/>
      <c r="MNK116" s="473"/>
      <c r="MNL116" s="474"/>
      <c r="MNM116" s="474"/>
      <c r="MNN116" s="474"/>
      <c r="MNO116" s="474"/>
      <c r="MNP116" s="474"/>
      <c r="MNQ116" s="472"/>
      <c r="MNR116" s="473"/>
      <c r="MNS116" s="473"/>
      <c r="MNT116" s="474"/>
      <c r="MNU116" s="474"/>
      <c r="MNV116" s="474"/>
      <c r="MNW116" s="474"/>
      <c r="MNX116" s="474"/>
      <c r="MNY116" s="472"/>
      <c r="MNZ116" s="473"/>
      <c r="MOA116" s="473"/>
      <c r="MOB116" s="474"/>
      <c r="MOC116" s="474"/>
      <c r="MOD116" s="474"/>
      <c r="MOE116" s="474"/>
      <c r="MOF116" s="474"/>
      <c r="MOG116" s="472"/>
      <c r="MOH116" s="473"/>
      <c r="MOI116" s="473"/>
      <c r="MOJ116" s="474"/>
      <c r="MOK116" s="474"/>
      <c r="MOL116" s="474"/>
      <c r="MOM116" s="474"/>
      <c r="MON116" s="474"/>
      <c r="MOO116" s="472"/>
      <c r="MOP116" s="473"/>
      <c r="MOQ116" s="473"/>
      <c r="MOR116" s="474"/>
      <c r="MOS116" s="474"/>
      <c r="MOT116" s="474"/>
      <c r="MOU116" s="474"/>
      <c r="MOV116" s="474"/>
      <c r="MOW116" s="472"/>
      <c r="MOX116" s="473"/>
      <c r="MOY116" s="473"/>
      <c r="MOZ116" s="474"/>
      <c r="MPA116" s="474"/>
      <c r="MPB116" s="474"/>
      <c r="MPC116" s="474"/>
      <c r="MPD116" s="474"/>
      <c r="MPE116" s="472"/>
      <c r="MPF116" s="473"/>
      <c r="MPG116" s="473"/>
      <c r="MPH116" s="474"/>
      <c r="MPI116" s="474"/>
      <c r="MPJ116" s="474"/>
      <c r="MPK116" s="474"/>
      <c r="MPL116" s="474"/>
      <c r="MPM116" s="472"/>
      <c r="MPN116" s="473"/>
      <c r="MPO116" s="473"/>
      <c r="MPP116" s="474"/>
      <c r="MPQ116" s="474"/>
      <c r="MPR116" s="474"/>
      <c r="MPS116" s="474"/>
      <c r="MPT116" s="474"/>
      <c r="MPU116" s="472"/>
      <c r="MPV116" s="473"/>
      <c r="MPW116" s="473"/>
      <c r="MPX116" s="474"/>
      <c r="MPY116" s="474"/>
      <c r="MPZ116" s="474"/>
      <c r="MQA116" s="474"/>
      <c r="MQB116" s="474"/>
      <c r="MQC116" s="472"/>
      <c r="MQD116" s="473"/>
      <c r="MQE116" s="473"/>
      <c r="MQF116" s="474"/>
      <c r="MQG116" s="474"/>
      <c r="MQH116" s="474"/>
      <c r="MQI116" s="474"/>
      <c r="MQJ116" s="474"/>
      <c r="MQK116" s="472"/>
      <c r="MQL116" s="473"/>
      <c r="MQM116" s="473"/>
      <c r="MQN116" s="474"/>
      <c r="MQO116" s="474"/>
      <c r="MQP116" s="474"/>
      <c r="MQQ116" s="474"/>
      <c r="MQR116" s="474"/>
      <c r="MQS116" s="472"/>
      <c r="MQT116" s="473"/>
      <c r="MQU116" s="473"/>
      <c r="MQV116" s="474"/>
      <c r="MQW116" s="474"/>
      <c r="MQX116" s="474"/>
      <c r="MQY116" s="474"/>
      <c r="MQZ116" s="474"/>
      <c r="MRA116" s="472"/>
      <c r="MRB116" s="473"/>
      <c r="MRC116" s="473"/>
      <c r="MRD116" s="474"/>
      <c r="MRE116" s="474"/>
      <c r="MRF116" s="474"/>
      <c r="MRG116" s="474"/>
      <c r="MRH116" s="474"/>
      <c r="MRI116" s="472"/>
      <c r="MRJ116" s="473"/>
      <c r="MRK116" s="473"/>
      <c r="MRL116" s="474"/>
      <c r="MRM116" s="474"/>
      <c r="MRN116" s="474"/>
      <c r="MRO116" s="474"/>
      <c r="MRP116" s="474"/>
      <c r="MRQ116" s="472"/>
      <c r="MRR116" s="473"/>
      <c r="MRS116" s="473"/>
      <c r="MRT116" s="474"/>
      <c r="MRU116" s="474"/>
      <c r="MRV116" s="474"/>
      <c r="MRW116" s="474"/>
      <c r="MRX116" s="474"/>
      <c r="MRY116" s="472"/>
      <c r="MRZ116" s="473"/>
      <c r="MSA116" s="473"/>
      <c r="MSB116" s="474"/>
      <c r="MSC116" s="474"/>
      <c r="MSD116" s="474"/>
      <c r="MSE116" s="474"/>
      <c r="MSF116" s="474"/>
      <c r="MSG116" s="472"/>
      <c r="MSH116" s="473"/>
      <c r="MSI116" s="473"/>
      <c r="MSJ116" s="474"/>
      <c r="MSK116" s="474"/>
      <c r="MSL116" s="474"/>
      <c r="MSM116" s="474"/>
      <c r="MSN116" s="474"/>
      <c r="MSO116" s="472"/>
      <c r="MSP116" s="473"/>
      <c r="MSQ116" s="473"/>
      <c r="MSR116" s="474"/>
      <c r="MSS116" s="474"/>
      <c r="MST116" s="474"/>
      <c r="MSU116" s="474"/>
      <c r="MSV116" s="474"/>
      <c r="MSW116" s="472"/>
      <c r="MSX116" s="473"/>
      <c r="MSY116" s="473"/>
      <c r="MSZ116" s="474"/>
      <c r="MTA116" s="474"/>
      <c r="MTB116" s="474"/>
      <c r="MTC116" s="474"/>
      <c r="MTD116" s="474"/>
      <c r="MTE116" s="472"/>
      <c r="MTF116" s="473"/>
      <c r="MTG116" s="473"/>
      <c r="MTH116" s="474"/>
      <c r="MTI116" s="474"/>
      <c r="MTJ116" s="474"/>
      <c r="MTK116" s="474"/>
      <c r="MTL116" s="474"/>
      <c r="MTM116" s="472"/>
      <c r="MTN116" s="473"/>
      <c r="MTO116" s="473"/>
      <c r="MTP116" s="474"/>
      <c r="MTQ116" s="474"/>
      <c r="MTR116" s="474"/>
      <c r="MTS116" s="474"/>
      <c r="MTT116" s="474"/>
      <c r="MTU116" s="472"/>
      <c r="MTV116" s="473"/>
      <c r="MTW116" s="473"/>
      <c r="MTX116" s="474"/>
      <c r="MTY116" s="474"/>
      <c r="MTZ116" s="474"/>
      <c r="MUA116" s="474"/>
      <c r="MUB116" s="474"/>
      <c r="MUC116" s="472"/>
      <c r="MUD116" s="473"/>
      <c r="MUE116" s="473"/>
      <c r="MUF116" s="474"/>
      <c r="MUG116" s="474"/>
      <c r="MUH116" s="474"/>
      <c r="MUI116" s="474"/>
      <c r="MUJ116" s="474"/>
      <c r="MUK116" s="472"/>
      <c r="MUL116" s="473"/>
      <c r="MUM116" s="473"/>
      <c r="MUN116" s="474"/>
      <c r="MUO116" s="474"/>
      <c r="MUP116" s="474"/>
      <c r="MUQ116" s="474"/>
      <c r="MUR116" s="474"/>
      <c r="MUS116" s="472"/>
      <c r="MUT116" s="473"/>
      <c r="MUU116" s="473"/>
      <c r="MUV116" s="474"/>
      <c r="MUW116" s="474"/>
      <c r="MUX116" s="474"/>
      <c r="MUY116" s="474"/>
      <c r="MUZ116" s="474"/>
      <c r="MVA116" s="472"/>
      <c r="MVB116" s="473"/>
      <c r="MVC116" s="473"/>
      <c r="MVD116" s="474"/>
      <c r="MVE116" s="474"/>
      <c r="MVF116" s="474"/>
      <c r="MVG116" s="474"/>
      <c r="MVH116" s="474"/>
      <c r="MVI116" s="472"/>
      <c r="MVJ116" s="473"/>
      <c r="MVK116" s="473"/>
      <c r="MVL116" s="474"/>
      <c r="MVM116" s="474"/>
      <c r="MVN116" s="474"/>
      <c r="MVO116" s="474"/>
      <c r="MVP116" s="474"/>
      <c r="MVQ116" s="472"/>
      <c r="MVR116" s="473"/>
      <c r="MVS116" s="473"/>
      <c r="MVT116" s="474"/>
      <c r="MVU116" s="474"/>
      <c r="MVV116" s="474"/>
      <c r="MVW116" s="474"/>
      <c r="MVX116" s="474"/>
      <c r="MVY116" s="472"/>
      <c r="MVZ116" s="473"/>
      <c r="MWA116" s="473"/>
      <c r="MWB116" s="474"/>
      <c r="MWC116" s="474"/>
      <c r="MWD116" s="474"/>
      <c r="MWE116" s="474"/>
      <c r="MWF116" s="474"/>
      <c r="MWG116" s="472"/>
      <c r="MWH116" s="473"/>
      <c r="MWI116" s="473"/>
      <c r="MWJ116" s="474"/>
      <c r="MWK116" s="474"/>
      <c r="MWL116" s="474"/>
      <c r="MWM116" s="474"/>
      <c r="MWN116" s="474"/>
      <c r="MWO116" s="472"/>
      <c r="MWP116" s="473"/>
      <c r="MWQ116" s="473"/>
      <c r="MWR116" s="474"/>
      <c r="MWS116" s="474"/>
      <c r="MWT116" s="474"/>
      <c r="MWU116" s="474"/>
      <c r="MWV116" s="474"/>
      <c r="MWW116" s="472"/>
      <c r="MWX116" s="473"/>
      <c r="MWY116" s="473"/>
      <c r="MWZ116" s="474"/>
      <c r="MXA116" s="474"/>
      <c r="MXB116" s="474"/>
      <c r="MXC116" s="474"/>
      <c r="MXD116" s="474"/>
      <c r="MXE116" s="472"/>
      <c r="MXF116" s="473"/>
      <c r="MXG116" s="473"/>
      <c r="MXH116" s="474"/>
      <c r="MXI116" s="474"/>
      <c r="MXJ116" s="474"/>
      <c r="MXK116" s="474"/>
      <c r="MXL116" s="474"/>
      <c r="MXM116" s="472"/>
      <c r="MXN116" s="473"/>
      <c r="MXO116" s="473"/>
      <c r="MXP116" s="474"/>
      <c r="MXQ116" s="474"/>
      <c r="MXR116" s="474"/>
      <c r="MXS116" s="474"/>
      <c r="MXT116" s="474"/>
      <c r="MXU116" s="472"/>
      <c r="MXV116" s="473"/>
      <c r="MXW116" s="473"/>
      <c r="MXX116" s="474"/>
      <c r="MXY116" s="474"/>
      <c r="MXZ116" s="474"/>
      <c r="MYA116" s="474"/>
      <c r="MYB116" s="474"/>
      <c r="MYC116" s="472"/>
      <c r="MYD116" s="473"/>
      <c r="MYE116" s="473"/>
      <c r="MYF116" s="474"/>
      <c r="MYG116" s="474"/>
      <c r="MYH116" s="474"/>
      <c r="MYI116" s="474"/>
      <c r="MYJ116" s="474"/>
      <c r="MYK116" s="472"/>
      <c r="MYL116" s="473"/>
      <c r="MYM116" s="473"/>
      <c r="MYN116" s="474"/>
      <c r="MYO116" s="474"/>
      <c r="MYP116" s="474"/>
      <c r="MYQ116" s="474"/>
      <c r="MYR116" s="474"/>
      <c r="MYS116" s="472"/>
      <c r="MYT116" s="473"/>
      <c r="MYU116" s="473"/>
      <c r="MYV116" s="474"/>
      <c r="MYW116" s="474"/>
      <c r="MYX116" s="474"/>
      <c r="MYY116" s="474"/>
      <c r="MYZ116" s="474"/>
      <c r="MZA116" s="472"/>
      <c r="MZB116" s="473"/>
      <c r="MZC116" s="473"/>
      <c r="MZD116" s="474"/>
      <c r="MZE116" s="474"/>
      <c r="MZF116" s="474"/>
      <c r="MZG116" s="474"/>
      <c r="MZH116" s="474"/>
      <c r="MZI116" s="472"/>
      <c r="MZJ116" s="473"/>
      <c r="MZK116" s="473"/>
      <c r="MZL116" s="474"/>
      <c r="MZM116" s="474"/>
      <c r="MZN116" s="474"/>
      <c r="MZO116" s="474"/>
      <c r="MZP116" s="474"/>
      <c r="MZQ116" s="472"/>
      <c r="MZR116" s="473"/>
      <c r="MZS116" s="473"/>
      <c r="MZT116" s="474"/>
      <c r="MZU116" s="474"/>
      <c r="MZV116" s="474"/>
      <c r="MZW116" s="474"/>
      <c r="MZX116" s="474"/>
      <c r="MZY116" s="472"/>
      <c r="MZZ116" s="473"/>
      <c r="NAA116" s="473"/>
      <c r="NAB116" s="474"/>
      <c r="NAC116" s="474"/>
      <c r="NAD116" s="474"/>
      <c r="NAE116" s="474"/>
      <c r="NAF116" s="474"/>
      <c r="NAG116" s="472"/>
      <c r="NAH116" s="473"/>
      <c r="NAI116" s="473"/>
      <c r="NAJ116" s="474"/>
      <c r="NAK116" s="474"/>
      <c r="NAL116" s="474"/>
      <c r="NAM116" s="474"/>
      <c r="NAN116" s="474"/>
      <c r="NAO116" s="472"/>
      <c r="NAP116" s="473"/>
      <c r="NAQ116" s="473"/>
      <c r="NAR116" s="474"/>
      <c r="NAS116" s="474"/>
      <c r="NAT116" s="474"/>
      <c r="NAU116" s="474"/>
      <c r="NAV116" s="474"/>
      <c r="NAW116" s="472"/>
      <c r="NAX116" s="473"/>
      <c r="NAY116" s="473"/>
      <c r="NAZ116" s="474"/>
      <c r="NBA116" s="474"/>
      <c r="NBB116" s="474"/>
      <c r="NBC116" s="474"/>
      <c r="NBD116" s="474"/>
      <c r="NBE116" s="472"/>
      <c r="NBF116" s="473"/>
      <c r="NBG116" s="473"/>
      <c r="NBH116" s="474"/>
      <c r="NBI116" s="474"/>
      <c r="NBJ116" s="474"/>
      <c r="NBK116" s="474"/>
      <c r="NBL116" s="474"/>
      <c r="NBM116" s="472"/>
      <c r="NBN116" s="473"/>
      <c r="NBO116" s="473"/>
      <c r="NBP116" s="474"/>
      <c r="NBQ116" s="474"/>
      <c r="NBR116" s="474"/>
      <c r="NBS116" s="474"/>
      <c r="NBT116" s="474"/>
      <c r="NBU116" s="472"/>
      <c r="NBV116" s="473"/>
      <c r="NBW116" s="473"/>
      <c r="NBX116" s="474"/>
      <c r="NBY116" s="474"/>
      <c r="NBZ116" s="474"/>
      <c r="NCA116" s="474"/>
      <c r="NCB116" s="474"/>
      <c r="NCC116" s="472"/>
      <c r="NCD116" s="473"/>
      <c r="NCE116" s="473"/>
      <c r="NCF116" s="474"/>
      <c r="NCG116" s="474"/>
      <c r="NCH116" s="474"/>
      <c r="NCI116" s="474"/>
      <c r="NCJ116" s="474"/>
      <c r="NCK116" s="472"/>
      <c r="NCL116" s="473"/>
      <c r="NCM116" s="473"/>
      <c r="NCN116" s="474"/>
      <c r="NCO116" s="474"/>
      <c r="NCP116" s="474"/>
      <c r="NCQ116" s="474"/>
      <c r="NCR116" s="474"/>
      <c r="NCS116" s="472"/>
      <c r="NCT116" s="473"/>
      <c r="NCU116" s="473"/>
      <c r="NCV116" s="474"/>
      <c r="NCW116" s="474"/>
      <c r="NCX116" s="474"/>
      <c r="NCY116" s="474"/>
      <c r="NCZ116" s="474"/>
      <c r="NDA116" s="472"/>
      <c r="NDB116" s="473"/>
      <c r="NDC116" s="473"/>
      <c r="NDD116" s="474"/>
      <c r="NDE116" s="474"/>
      <c r="NDF116" s="474"/>
      <c r="NDG116" s="474"/>
      <c r="NDH116" s="474"/>
      <c r="NDI116" s="472"/>
      <c r="NDJ116" s="473"/>
      <c r="NDK116" s="473"/>
      <c r="NDL116" s="474"/>
      <c r="NDM116" s="474"/>
      <c r="NDN116" s="474"/>
      <c r="NDO116" s="474"/>
      <c r="NDP116" s="474"/>
      <c r="NDQ116" s="472"/>
      <c r="NDR116" s="473"/>
      <c r="NDS116" s="473"/>
      <c r="NDT116" s="474"/>
      <c r="NDU116" s="474"/>
      <c r="NDV116" s="474"/>
      <c r="NDW116" s="474"/>
      <c r="NDX116" s="474"/>
      <c r="NDY116" s="472"/>
      <c r="NDZ116" s="473"/>
      <c r="NEA116" s="473"/>
      <c r="NEB116" s="474"/>
      <c r="NEC116" s="474"/>
      <c r="NED116" s="474"/>
      <c r="NEE116" s="474"/>
      <c r="NEF116" s="474"/>
      <c r="NEG116" s="472"/>
      <c r="NEH116" s="473"/>
      <c r="NEI116" s="473"/>
      <c r="NEJ116" s="474"/>
      <c r="NEK116" s="474"/>
      <c r="NEL116" s="474"/>
      <c r="NEM116" s="474"/>
      <c r="NEN116" s="474"/>
      <c r="NEO116" s="472"/>
      <c r="NEP116" s="473"/>
      <c r="NEQ116" s="473"/>
      <c r="NER116" s="474"/>
      <c r="NES116" s="474"/>
      <c r="NET116" s="474"/>
      <c r="NEU116" s="474"/>
      <c r="NEV116" s="474"/>
      <c r="NEW116" s="472"/>
      <c r="NEX116" s="473"/>
      <c r="NEY116" s="473"/>
      <c r="NEZ116" s="474"/>
      <c r="NFA116" s="474"/>
      <c r="NFB116" s="474"/>
      <c r="NFC116" s="474"/>
      <c r="NFD116" s="474"/>
      <c r="NFE116" s="472"/>
      <c r="NFF116" s="473"/>
      <c r="NFG116" s="473"/>
      <c r="NFH116" s="474"/>
      <c r="NFI116" s="474"/>
      <c r="NFJ116" s="474"/>
      <c r="NFK116" s="474"/>
      <c r="NFL116" s="474"/>
      <c r="NFM116" s="472"/>
      <c r="NFN116" s="473"/>
      <c r="NFO116" s="473"/>
      <c r="NFP116" s="474"/>
      <c r="NFQ116" s="474"/>
      <c r="NFR116" s="474"/>
      <c r="NFS116" s="474"/>
      <c r="NFT116" s="474"/>
      <c r="NFU116" s="472"/>
      <c r="NFV116" s="473"/>
      <c r="NFW116" s="473"/>
      <c r="NFX116" s="474"/>
      <c r="NFY116" s="474"/>
      <c r="NFZ116" s="474"/>
      <c r="NGA116" s="474"/>
      <c r="NGB116" s="474"/>
      <c r="NGC116" s="472"/>
      <c r="NGD116" s="473"/>
      <c r="NGE116" s="473"/>
      <c r="NGF116" s="474"/>
      <c r="NGG116" s="474"/>
      <c r="NGH116" s="474"/>
      <c r="NGI116" s="474"/>
      <c r="NGJ116" s="474"/>
      <c r="NGK116" s="472"/>
      <c r="NGL116" s="473"/>
      <c r="NGM116" s="473"/>
      <c r="NGN116" s="474"/>
      <c r="NGO116" s="474"/>
      <c r="NGP116" s="474"/>
      <c r="NGQ116" s="474"/>
      <c r="NGR116" s="474"/>
      <c r="NGS116" s="472"/>
      <c r="NGT116" s="473"/>
      <c r="NGU116" s="473"/>
      <c r="NGV116" s="474"/>
      <c r="NGW116" s="474"/>
      <c r="NGX116" s="474"/>
      <c r="NGY116" s="474"/>
      <c r="NGZ116" s="474"/>
      <c r="NHA116" s="472"/>
      <c r="NHB116" s="473"/>
      <c r="NHC116" s="473"/>
      <c r="NHD116" s="474"/>
      <c r="NHE116" s="474"/>
      <c r="NHF116" s="474"/>
      <c r="NHG116" s="474"/>
      <c r="NHH116" s="474"/>
      <c r="NHI116" s="472"/>
      <c r="NHJ116" s="473"/>
      <c r="NHK116" s="473"/>
      <c r="NHL116" s="474"/>
      <c r="NHM116" s="474"/>
      <c r="NHN116" s="474"/>
      <c r="NHO116" s="474"/>
      <c r="NHP116" s="474"/>
      <c r="NHQ116" s="472"/>
      <c r="NHR116" s="473"/>
      <c r="NHS116" s="473"/>
      <c r="NHT116" s="474"/>
      <c r="NHU116" s="474"/>
      <c r="NHV116" s="474"/>
      <c r="NHW116" s="474"/>
      <c r="NHX116" s="474"/>
      <c r="NHY116" s="472"/>
      <c r="NHZ116" s="473"/>
      <c r="NIA116" s="473"/>
      <c r="NIB116" s="474"/>
      <c r="NIC116" s="474"/>
      <c r="NID116" s="474"/>
      <c r="NIE116" s="474"/>
      <c r="NIF116" s="474"/>
      <c r="NIG116" s="472"/>
      <c r="NIH116" s="473"/>
      <c r="NII116" s="473"/>
      <c r="NIJ116" s="474"/>
      <c r="NIK116" s="474"/>
      <c r="NIL116" s="474"/>
      <c r="NIM116" s="474"/>
      <c r="NIN116" s="474"/>
      <c r="NIO116" s="472"/>
      <c r="NIP116" s="473"/>
      <c r="NIQ116" s="473"/>
      <c r="NIR116" s="474"/>
      <c r="NIS116" s="474"/>
      <c r="NIT116" s="474"/>
      <c r="NIU116" s="474"/>
      <c r="NIV116" s="474"/>
      <c r="NIW116" s="472"/>
      <c r="NIX116" s="473"/>
      <c r="NIY116" s="473"/>
      <c r="NIZ116" s="474"/>
      <c r="NJA116" s="474"/>
      <c r="NJB116" s="474"/>
      <c r="NJC116" s="474"/>
      <c r="NJD116" s="474"/>
      <c r="NJE116" s="472"/>
      <c r="NJF116" s="473"/>
      <c r="NJG116" s="473"/>
      <c r="NJH116" s="474"/>
      <c r="NJI116" s="474"/>
      <c r="NJJ116" s="474"/>
      <c r="NJK116" s="474"/>
      <c r="NJL116" s="474"/>
      <c r="NJM116" s="472"/>
      <c r="NJN116" s="473"/>
      <c r="NJO116" s="473"/>
      <c r="NJP116" s="474"/>
      <c r="NJQ116" s="474"/>
      <c r="NJR116" s="474"/>
      <c r="NJS116" s="474"/>
      <c r="NJT116" s="474"/>
      <c r="NJU116" s="472"/>
      <c r="NJV116" s="473"/>
      <c r="NJW116" s="473"/>
      <c r="NJX116" s="474"/>
      <c r="NJY116" s="474"/>
      <c r="NJZ116" s="474"/>
      <c r="NKA116" s="474"/>
      <c r="NKB116" s="474"/>
      <c r="NKC116" s="472"/>
      <c r="NKD116" s="473"/>
      <c r="NKE116" s="473"/>
      <c r="NKF116" s="474"/>
      <c r="NKG116" s="474"/>
      <c r="NKH116" s="474"/>
      <c r="NKI116" s="474"/>
      <c r="NKJ116" s="474"/>
      <c r="NKK116" s="472"/>
      <c r="NKL116" s="473"/>
      <c r="NKM116" s="473"/>
      <c r="NKN116" s="474"/>
      <c r="NKO116" s="474"/>
      <c r="NKP116" s="474"/>
      <c r="NKQ116" s="474"/>
      <c r="NKR116" s="474"/>
      <c r="NKS116" s="472"/>
      <c r="NKT116" s="473"/>
      <c r="NKU116" s="473"/>
      <c r="NKV116" s="474"/>
      <c r="NKW116" s="474"/>
      <c r="NKX116" s="474"/>
      <c r="NKY116" s="474"/>
      <c r="NKZ116" s="474"/>
      <c r="NLA116" s="472"/>
      <c r="NLB116" s="473"/>
      <c r="NLC116" s="473"/>
      <c r="NLD116" s="474"/>
      <c r="NLE116" s="474"/>
      <c r="NLF116" s="474"/>
      <c r="NLG116" s="474"/>
      <c r="NLH116" s="474"/>
      <c r="NLI116" s="472"/>
      <c r="NLJ116" s="473"/>
      <c r="NLK116" s="473"/>
      <c r="NLL116" s="474"/>
      <c r="NLM116" s="474"/>
      <c r="NLN116" s="474"/>
      <c r="NLO116" s="474"/>
      <c r="NLP116" s="474"/>
      <c r="NLQ116" s="472"/>
      <c r="NLR116" s="473"/>
      <c r="NLS116" s="473"/>
      <c r="NLT116" s="474"/>
      <c r="NLU116" s="474"/>
      <c r="NLV116" s="474"/>
      <c r="NLW116" s="474"/>
      <c r="NLX116" s="474"/>
      <c r="NLY116" s="472"/>
      <c r="NLZ116" s="473"/>
      <c r="NMA116" s="473"/>
      <c r="NMB116" s="474"/>
      <c r="NMC116" s="474"/>
      <c r="NMD116" s="474"/>
      <c r="NME116" s="474"/>
      <c r="NMF116" s="474"/>
      <c r="NMG116" s="472"/>
      <c r="NMH116" s="473"/>
      <c r="NMI116" s="473"/>
      <c r="NMJ116" s="474"/>
      <c r="NMK116" s="474"/>
      <c r="NML116" s="474"/>
      <c r="NMM116" s="474"/>
      <c r="NMN116" s="474"/>
      <c r="NMO116" s="472"/>
      <c r="NMP116" s="473"/>
      <c r="NMQ116" s="473"/>
      <c r="NMR116" s="474"/>
      <c r="NMS116" s="474"/>
      <c r="NMT116" s="474"/>
      <c r="NMU116" s="474"/>
      <c r="NMV116" s="474"/>
      <c r="NMW116" s="472"/>
      <c r="NMX116" s="473"/>
      <c r="NMY116" s="473"/>
      <c r="NMZ116" s="474"/>
      <c r="NNA116" s="474"/>
      <c r="NNB116" s="474"/>
      <c r="NNC116" s="474"/>
      <c r="NND116" s="474"/>
      <c r="NNE116" s="472"/>
      <c r="NNF116" s="473"/>
      <c r="NNG116" s="473"/>
      <c r="NNH116" s="474"/>
      <c r="NNI116" s="474"/>
      <c r="NNJ116" s="474"/>
      <c r="NNK116" s="474"/>
      <c r="NNL116" s="474"/>
      <c r="NNM116" s="472"/>
      <c r="NNN116" s="473"/>
      <c r="NNO116" s="473"/>
      <c r="NNP116" s="474"/>
      <c r="NNQ116" s="474"/>
      <c r="NNR116" s="474"/>
      <c r="NNS116" s="474"/>
      <c r="NNT116" s="474"/>
      <c r="NNU116" s="472"/>
      <c r="NNV116" s="473"/>
      <c r="NNW116" s="473"/>
      <c r="NNX116" s="474"/>
      <c r="NNY116" s="474"/>
      <c r="NNZ116" s="474"/>
      <c r="NOA116" s="474"/>
      <c r="NOB116" s="474"/>
      <c r="NOC116" s="472"/>
      <c r="NOD116" s="473"/>
      <c r="NOE116" s="473"/>
      <c r="NOF116" s="474"/>
      <c r="NOG116" s="474"/>
      <c r="NOH116" s="474"/>
      <c r="NOI116" s="474"/>
      <c r="NOJ116" s="474"/>
      <c r="NOK116" s="472"/>
      <c r="NOL116" s="473"/>
      <c r="NOM116" s="473"/>
      <c r="NON116" s="474"/>
      <c r="NOO116" s="474"/>
      <c r="NOP116" s="474"/>
      <c r="NOQ116" s="474"/>
      <c r="NOR116" s="474"/>
      <c r="NOS116" s="472"/>
      <c r="NOT116" s="473"/>
      <c r="NOU116" s="473"/>
      <c r="NOV116" s="474"/>
      <c r="NOW116" s="474"/>
      <c r="NOX116" s="474"/>
      <c r="NOY116" s="474"/>
      <c r="NOZ116" s="474"/>
      <c r="NPA116" s="472"/>
      <c r="NPB116" s="473"/>
      <c r="NPC116" s="473"/>
      <c r="NPD116" s="474"/>
      <c r="NPE116" s="474"/>
      <c r="NPF116" s="474"/>
      <c r="NPG116" s="474"/>
      <c r="NPH116" s="474"/>
      <c r="NPI116" s="472"/>
      <c r="NPJ116" s="473"/>
      <c r="NPK116" s="473"/>
      <c r="NPL116" s="474"/>
      <c r="NPM116" s="474"/>
      <c r="NPN116" s="474"/>
      <c r="NPO116" s="474"/>
      <c r="NPP116" s="474"/>
      <c r="NPQ116" s="472"/>
      <c r="NPR116" s="473"/>
      <c r="NPS116" s="473"/>
      <c r="NPT116" s="474"/>
      <c r="NPU116" s="474"/>
      <c r="NPV116" s="474"/>
      <c r="NPW116" s="474"/>
      <c r="NPX116" s="474"/>
      <c r="NPY116" s="472"/>
      <c r="NPZ116" s="473"/>
      <c r="NQA116" s="473"/>
      <c r="NQB116" s="474"/>
      <c r="NQC116" s="474"/>
      <c r="NQD116" s="474"/>
      <c r="NQE116" s="474"/>
      <c r="NQF116" s="474"/>
      <c r="NQG116" s="472"/>
      <c r="NQH116" s="473"/>
      <c r="NQI116" s="473"/>
      <c r="NQJ116" s="474"/>
      <c r="NQK116" s="474"/>
      <c r="NQL116" s="474"/>
      <c r="NQM116" s="474"/>
      <c r="NQN116" s="474"/>
      <c r="NQO116" s="472"/>
      <c r="NQP116" s="473"/>
      <c r="NQQ116" s="473"/>
      <c r="NQR116" s="474"/>
      <c r="NQS116" s="474"/>
      <c r="NQT116" s="474"/>
      <c r="NQU116" s="474"/>
      <c r="NQV116" s="474"/>
      <c r="NQW116" s="472"/>
      <c r="NQX116" s="473"/>
      <c r="NQY116" s="473"/>
      <c r="NQZ116" s="474"/>
      <c r="NRA116" s="474"/>
      <c r="NRB116" s="474"/>
      <c r="NRC116" s="474"/>
      <c r="NRD116" s="474"/>
      <c r="NRE116" s="472"/>
      <c r="NRF116" s="473"/>
      <c r="NRG116" s="473"/>
      <c r="NRH116" s="474"/>
      <c r="NRI116" s="474"/>
      <c r="NRJ116" s="474"/>
      <c r="NRK116" s="474"/>
      <c r="NRL116" s="474"/>
      <c r="NRM116" s="472"/>
      <c r="NRN116" s="473"/>
      <c r="NRO116" s="473"/>
      <c r="NRP116" s="474"/>
      <c r="NRQ116" s="474"/>
      <c r="NRR116" s="474"/>
      <c r="NRS116" s="474"/>
      <c r="NRT116" s="474"/>
      <c r="NRU116" s="472"/>
      <c r="NRV116" s="473"/>
      <c r="NRW116" s="473"/>
      <c r="NRX116" s="474"/>
      <c r="NRY116" s="474"/>
      <c r="NRZ116" s="474"/>
      <c r="NSA116" s="474"/>
      <c r="NSB116" s="474"/>
      <c r="NSC116" s="472"/>
      <c r="NSD116" s="473"/>
      <c r="NSE116" s="473"/>
      <c r="NSF116" s="474"/>
      <c r="NSG116" s="474"/>
      <c r="NSH116" s="474"/>
      <c r="NSI116" s="474"/>
      <c r="NSJ116" s="474"/>
      <c r="NSK116" s="472"/>
      <c r="NSL116" s="473"/>
      <c r="NSM116" s="473"/>
      <c r="NSN116" s="474"/>
      <c r="NSO116" s="474"/>
      <c r="NSP116" s="474"/>
      <c r="NSQ116" s="474"/>
      <c r="NSR116" s="474"/>
      <c r="NSS116" s="472"/>
      <c r="NST116" s="473"/>
      <c r="NSU116" s="473"/>
      <c r="NSV116" s="474"/>
      <c r="NSW116" s="474"/>
      <c r="NSX116" s="474"/>
      <c r="NSY116" s="474"/>
      <c r="NSZ116" s="474"/>
      <c r="NTA116" s="472"/>
      <c r="NTB116" s="473"/>
      <c r="NTC116" s="473"/>
      <c r="NTD116" s="474"/>
      <c r="NTE116" s="474"/>
      <c r="NTF116" s="474"/>
      <c r="NTG116" s="474"/>
      <c r="NTH116" s="474"/>
      <c r="NTI116" s="472"/>
      <c r="NTJ116" s="473"/>
      <c r="NTK116" s="473"/>
      <c r="NTL116" s="474"/>
      <c r="NTM116" s="474"/>
      <c r="NTN116" s="474"/>
      <c r="NTO116" s="474"/>
      <c r="NTP116" s="474"/>
      <c r="NTQ116" s="472"/>
      <c r="NTR116" s="473"/>
      <c r="NTS116" s="473"/>
      <c r="NTT116" s="474"/>
      <c r="NTU116" s="474"/>
      <c r="NTV116" s="474"/>
      <c r="NTW116" s="474"/>
      <c r="NTX116" s="474"/>
      <c r="NTY116" s="472"/>
      <c r="NTZ116" s="473"/>
      <c r="NUA116" s="473"/>
      <c r="NUB116" s="474"/>
      <c r="NUC116" s="474"/>
      <c r="NUD116" s="474"/>
      <c r="NUE116" s="474"/>
      <c r="NUF116" s="474"/>
      <c r="NUG116" s="472"/>
      <c r="NUH116" s="473"/>
      <c r="NUI116" s="473"/>
      <c r="NUJ116" s="474"/>
      <c r="NUK116" s="474"/>
      <c r="NUL116" s="474"/>
      <c r="NUM116" s="474"/>
      <c r="NUN116" s="474"/>
      <c r="NUO116" s="472"/>
      <c r="NUP116" s="473"/>
      <c r="NUQ116" s="473"/>
      <c r="NUR116" s="474"/>
      <c r="NUS116" s="474"/>
      <c r="NUT116" s="474"/>
      <c r="NUU116" s="474"/>
      <c r="NUV116" s="474"/>
      <c r="NUW116" s="472"/>
      <c r="NUX116" s="473"/>
      <c r="NUY116" s="473"/>
      <c r="NUZ116" s="474"/>
      <c r="NVA116" s="474"/>
      <c r="NVB116" s="474"/>
      <c r="NVC116" s="474"/>
      <c r="NVD116" s="474"/>
      <c r="NVE116" s="472"/>
      <c r="NVF116" s="473"/>
      <c r="NVG116" s="473"/>
      <c r="NVH116" s="474"/>
      <c r="NVI116" s="474"/>
      <c r="NVJ116" s="474"/>
      <c r="NVK116" s="474"/>
      <c r="NVL116" s="474"/>
      <c r="NVM116" s="472"/>
      <c r="NVN116" s="473"/>
      <c r="NVO116" s="473"/>
      <c r="NVP116" s="474"/>
      <c r="NVQ116" s="474"/>
      <c r="NVR116" s="474"/>
      <c r="NVS116" s="474"/>
      <c r="NVT116" s="474"/>
      <c r="NVU116" s="472"/>
      <c r="NVV116" s="473"/>
      <c r="NVW116" s="473"/>
      <c r="NVX116" s="474"/>
      <c r="NVY116" s="474"/>
      <c r="NVZ116" s="474"/>
      <c r="NWA116" s="474"/>
      <c r="NWB116" s="474"/>
      <c r="NWC116" s="472"/>
      <c r="NWD116" s="473"/>
      <c r="NWE116" s="473"/>
      <c r="NWF116" s="474"/>
      <c r="NWG116" s="474"/>
      <c r="NWH116" s="474"/>
      <c r="NWI116" s="474"/>
      <c r="NWJ116" s="474"/>
      <c r="NWK116" s="472"/>
      <c r="NWL116" s="473"/>
      <c r="NWM116" s="473"/>
      <c r="NWN116" s="474"/>
      <c r="NWO116" s="474"/>
      <c r="NWP116" s="474"/>
      <c r="NWQ116" s="474"/>
      <c r="NWR116" s="474"/>
      <c r="NWS116" s="472"/>
      <c r="NWT116" s="473"/>
      <c r="NWU116" s="473"/>
      <c r="NWV116" s="474"/>
      <c r="NWW116" s="474"/>
      <c r="NWX116" s="474"/>
      <c r="NWY116" s="474"/>
      <c r="NWZ116" s="474"/>
      <c r="NXA116" s="472"/>
      <c r="NXB116" s="473"/>
      <c r="NXC116" s="473"/>
      <c r="NXD116" s="474"/>
      <c r="NXE116" s="474"/>
      <c r="NXF116" s="474"/>
      <c r="NXG116" s="474"/>
      <c r="NXH116" s="474"/>
      <c r="NXI116" s="472"/>
      <c r="NXJ116" s="473"/>
      <c r="NXK116" s="473"/>
      <c r="NXL116" s="474"/>
      <c r="NXM116" s="474"/>
      <c r="NXN116" s="474"/>
      <c r="NXO116" s="474"/>
      <c r="NXP116" s="474"/>
      <c r="NXQ116" s="472"/>
      <c r="NXR116" s="473"/>
      <c r="NXS116" s="473"/>
      <c r="NXT116" s="474"/>
      <c r="NXU116" s="474"/>
      <c r="NXV116" s="474"/>
      <c r="NXW116" s="474"/>
      <c r="NXX116" s="474"/>
      <c r="NXY116" s="472"/>
      <c r="NXZ116" s="473"/>
      <c r="NYA116" s="473"/>
      <c r="NYB116" s="474"/>
      <c r="NYC116" s="474"/>
      <c r="NYD116" s="474"/>
      <c r="NYE116" s="474"/>
      <c r="NYF116" s="474"/>
      <c r="NYG116" s="472"/>
      <c r="NYH116" s="473"/>
      <c r="NYI116" s="473"/>
      <c r="NYJ116" s="474"/>
      <c r="NYK116" s="474"/>
      <c r="NYL116" s="474"/>
      <c r="NYM116" s="474"/>
      <c r="NYN116" s="474"/>
      <c r="NYO116" s="472"/>
      <c r="NYP116" s="473"/>
      <c r="NYQ116" s="473"/>
      <c r="NYR116" s="474"/>
      <c r="NYS116" s="474"/>
      <c r="NYT116" s="474"/>
      <c r="NYU116" s="474"/>
      <c r="NYV116" s="474"/>
      <c r="NYW116" s="472"/>
      <c r="NYX116" s="473"/>
      <c r="NYY116" s="473"/>
      <c r="NYZ116" s="474"/>
      <c r="NZA116" s="474"/>
      <c r="NZB116" s="474"/>
      <c r="NZC116" s="474"/>
      <c r="NZD116" s="474"/>
      <c r="NZE116" s="472"/>
      <c r="NZF116" s="473"/>
      <c r="NZG116" s="473"/>
      <c r="NZH116" s="474"/>
      <c r="NZI116" s="474"/>
      <c r="NZJ116" s="474"/>
      <c r="NZK116" s="474"/>
      <c r="NZL116" s="474"/>
      <c r="NZM116" s="472"/>
      <c r="NZN116" s="473"/>
      <c r="NZO116" s="473"/>
      <c r="NZP116" s="474"/>
      <c r="NZQ116" s="474"/>
      <c r="NZR116" s="474"/>
      <c r="NZS116" s="474"/>
      <c r="NZT116" s="474"/>
      <c r="NZU116" s="472"/>
      <c r="NZV116" s="473"/>
      <c r="NZW116" s="473"/>
      <c r="NZX116" s="474"/>
      <c r="NZY116" s="474"/>
      <c r="NZZ116" s="474"/>
      <c r="OAA116" s="474"/>
      <c r="OAB116" s="474"/>
      <c r="OAC116" s="472"/>
      <c r="OAD116" s="473"/>
      <c r="OAE116" s="473"/>
      <c r="OAF116" s="474"/>
      <c r="OAG116" s="474"/>
      <c r="OAH116" s="474"/>
      <c r="OAI116" s="474"/>
      <c r="OAJ116" s="474"/>
      <c r="OAK116" s="472"/>
      <c r="OAL116" s="473"/>
      <c r="OAM116" s="473"/>
      <c r="OAN116" s="474"/>
      <c r="OAO116" s="474"/>
      <c r="OAP116" s="474"/>
      <c r="OAQ116" s="474"/>
      <c r="OAR116" s="474"/>
      <c r="OAS116" s="472"/>
      <c r="OAT116" s="473"/>
      <c r="OAU116" s="473"/>
      <c r="OAV116" s="474"/>
      <c r="OAW116" s="474"/>
      <c r="OAX116" s="474"/>
      <c r="OAY116" s="474"/>
      <c r="OAZ116" s="474"/>
      <c r="OBA116" s="472"/>
      <c r="OBB116" s="473"/>
      <c r="OBC116" s="473"/>
      <c r="OBD116" s="474"/>
      <c r="OBE116" s="474"/>
      <c r="OBF116" s="474"/>
      <c r="OBG116" s="474"/>
      <c r="OBH116" s="474"/>
      <c r="OBI116" s="472"/>
      <c r="OBJ116" s="473"/>
      <c r="OBK116" s="473"/>
      <c r="OBL116" s="474"/>
      <c r="OBM116" s="474"/>
      <c r="OBN116" s="474"/>
      <c r="OBO116" s="474"/>
      <c r="OBP116" s="474"/>
      <c r="OBQ116" s="472"/>
      <c r="OBR116" s="473"/>
      <c r="OBS116" s="473"/>
      <c r="OBT116" s="474"/>
      <c r="OBU116" s="474"/>
      <c r="OBV116" s="474"/>
      <c r="OBW116" s="474"/>
      <c r="OBX116" s="474"/>
      <c r="OBY116" s="472"/>
      <c r="OBZ116" s="473"/>
      <c r="OCA116" s="473"/>
      <c r="OCB116" s="474"/>
      <c r="OCC116" s="474"/>
      <c r="OCD116" s="474"/>
      <c r="OCE116" s="474"/>
      <c r="OCF116" s="474"/>
      <c r="OCG116" s="472"/>
      <c r="OCH116" s="473"/>
      <c r="OCI116" s="473"/>
      <c r="OCJ116" s="474"/>
      <c r="OCK116" s="474"/>
      <c r="OCL116" s="474"/>
      <c r="OCM116" s="474"/>
      <c r="OCN116" s="474"/>
      <c r="OCO116" s="472"/>
      <c r="OCP116" s="473"/>
      <c r="OCQ116" s="473"/>
      <c r="OCR116" s="474"/>
      <c r="OCS116" s="474"/>
      <c r="OCT116" s="474"/>
      <c r="OCU116" s="474"/>
      <c r="OCV116" s="474"/>
      <c r="OCW116" s="472"/>
      <c r="OCX116" s="473"/>
      <c r="OCY116" s="473"/>
      <c r="OCZ116" s="474"/>
      <c r="ODA116" s="474"/>
      <c r="ODB116" s="474"/>
      <c r="ODC116" s="474"/>
      <c r="ODD116" s="474"/>
      <c r="ODE116" s="472"/>
      <c r="ODF116" s="473"/>
      <c r="ODG116" s="473"/>
      <c r="ODH116" s="474"/>
      <c r="ODI116" s="474"/>
      <c r="ODJ116" s="474"/>
      <c r="ODK116" s="474"/>
      <c r="ODL116" s="474"/>
      <c r="ODM116" s="472"/>
      <c r="ODN116" s="473"/>
      <c r="ODO116" s="473"/>
      <c r="ODP116" s="474"/>
      <c r="ODQ116" s="474"/>
      <c r="ODR116" s="474"/>
      <c r="ODS116" s="474"/>
      <c r="ODT116" s="474"/>
      <c r="ODU116" s="472"/>
      <c r="ODV116" s="473"/>
      <c r="ODW116" s="473"/>
      <c r="ODX116" s="474"/>
      <c r="ODY116" s="474"/>
      <c r="ODZ116" s="474"/>
      <c r="OEA116" s="474"/>
      <c r="OEB116" s="474"/>
      <c r="OEC116" s="472"/>
      <c r="OED116" s="473"/>
      <c r="OEE116" s="473"/>
      <c r="OEF116" s="474"/>
      <c r="OEG116" s="474"/>
      <c r="OEH116" s="474"/>
      <c r="OEI116" s="474"/>
      <c r="OEJ116" s="474"/>
      <c r="OEK116" s="472"/>
      <c r="OEL116" s="473"/>
      <c r="OEM116" s="473"/>
      <c r="OEN116" s="474"/>
      <c r="OEO116" s="474"/>
      <c r="OEP116" s="474"/>
      <c r="OEQ116" s="474"/>
      <c r="OER116" s="474"/>
      <c r="OES116" s="472"/>
      <c r="OET116" s="473"/>
      <c r="OEU116" s="473"/>
      <c r="OEV116" s="474"/>
      <c r="OEW116" s="474"/>
      <c r="OEX116" s="474"/>
      <c r="OEY116" s="474"/>
      <c r="OEZ116" s="474"/>
      <c r="OFA116" s="472"/>
      <c r="OFB116" s="473"/>
      <c r="OFC116" s="473"/>
      <c r="OFD116" s="474"/>
      <c r="OFE116" s="474"/>
      <c r="OFF116" s="474"/>
      <c r="OFG116" s="474"/>
      <c r="OFH116" s="474"/>
      <c r="OFI116" s="472"/>
      <c r="OFJ116" s="473"/>
      <c r="OFK116" s="473"/>
      <c r="OFL116" s="474"/>
      <c r="OFM116" s="474"/>
      <c r="OFN116" s="474"/>
      <c r="OFO116" s="474"/>
      <c r="OFP116" s="474"/>
      <c r="OFQ116" s="472"/>
      <c r="OFR116" s="473"/>
      <c r="OFS116" s="473"/>
      <c r="OFT116" s="474"/>
      <c r="OFU116" s="474"/>
      <c r="OFV116" s="474"/>
      <c r="OFW116" s="474"/>
      <c r="OFX116" s="474"/>
      <c r="OFY116" s="472"/>
      <c r="OFZ116" s="473"/>
      <c r="OGA116" s="473"/>
      <c r="OGB116" s="474"/>
      <c r="OGC116" s="474"/>
      <c r="OGD116" s="474"/>
      <c r="OGE116" s="474"/>
      <c r="OGF116" s="474"/>
      <c r="OGG116" s="472"/>
      <c r="OGH116" s="473"/>
      <c r="OGI116" s="473"/>
      <c r="OGJ116" s="474"/>
      <c r="OGK116" s="474"/>
      <c r="OGL116" s="474"/>
      <c r="OGM116" s="474"/>
      <c r="OGN116" s="474"/>
      <c r="OGO116" s="472"/>
      <c r="OGP116" s="473"/>
      <c r="OGQ116" s="473"/>
      <c r="OGR116" s="474"/>
      <c r="OGS116" s="474"/>
      <c r="OGT116" s="474"/>
      <c r="OGU116" s="474"/>
      <c r="OGV116" s="474"/>
      <c r="OGW116" s="472"/>
      <c r="OGX116" s="473"/>
      <c r="OGY116" s="473"/>
      <c r="OGZ116" s="474"/>
      <c r="OHA116" s="474"/>
      <c r="OHB116" s="474"/>
      <c r="OHC116" s="474"/>
      <c r="OHD116" s="474"/>
      <c r="OHE116" s="472"/>
      <c r="OHF116" s="473"/>
      <c r="OHG116" s="473"/>
      <c r="OHH116" s="474"/>
      <c r="OHI116" s="474"/>
      <c r="OHJ116" s="474"/>
      <c r="OHK116" s="474"/>
      <c r="OHL116" s="474"/>
      <c r="OHM116" s="472"/>
      <c r="OHN116" s="473"/>
      <c r="OHO116" s="473"/>
      <c r="OHP116" s="474"/>
      <c r="OHQ116" s="474"/>
      <c r="OHR116" s="474"/>
      <c r="OHS116" s="474"/>
      <c r="OHT116" s="474"/>
      <c r="OHU116" s="472"/>
      <c r="OHV116" s="473"/>
      <c r="OHW116" s="473"/>
      <c r="OHX116" s="474"/>
      <c r="OHY116" s="474"/>
      <c r="OHZ116" s="474"/>
      <c r="OIA116" s="474"/>
      <c r="OIB116" s="474"/>
      <c r="OIC116" s="472"/>
      <c r="OID116" s="473"/>
      <c r="OIE116" s="473"/>
      <c r="OIF116" s="474"/>
      <c r="OIG116" s="474"/>
      <c r="OIH116" s="474"/>
      <c r="OII116" s="474"/>
      <c r="OIJ116" s="474"/>
      <c r="OIK116" s="472"/>
      <c r="OIL116" s="473"/>
      <c r="OIM116" s="473"/>
      <c r="OIN116" s="474"/>
      <c r="OIO116" s="474"/>
      <c r="OIP116" s="474"/>
      <c r="OIQ116" s="474"/>
      <c r="OIR116" s="474"/>
      <c r="OIS116" s="472"/>
      <c r="OIT116" s="473"/>
      <c r="OIU116" s="473"/>
      <c r="OIV116" s="474"/>
      <c r="OIW116" s="474"/>
      <c r="OIX116" s="474"/>
      <c r="OIY116" s="474"/>
      <c r="OIZ116" s="474"/>
      <c r="OJA116" s="472"/>
      <c r="OJB116" s="473"/>
      <c r="OJC116" s="473"/>
      <c r="OJD116" s="474"/>
      <c r="OJE116" s="474"/>
      <c r="OJF116" s="474"/>
      <c r="OJG116" s="474"/>
      <c r="OJH116" s="474"/>
      <c r="OJI116" s="472"/>
      <c r="OJJ116" s="473"/>
      <c r="OJK116" s="473"/>
      <c r="OJL116" s="474"/>
      <c r="OJM116" s="474"/>
      <c r="OJN116" s="474"/>
      <c r="OJO116" s="474"/>
      <c r="OJP116" s="474"/>
      <c r="OJQ116" s="472"/>
      <c r="OJR116" s="473"/>
      <c r="OJS116" s="473"/>
      <c r="OJT116" s="474"/>
      <c r="OJU116" s="474"/>
      <c r="OJV116" s="474"/>
      <c r="OJW116" s="474"/>
      <c r="OJX116" s="474"/>
      <c r="OJY116" s="472"/>
      <c r="OJZ116" s="473"/>
      <c r="OKA116" s="473"/>
      <c r="OKB116" s="474"/>
      <c r="OKC116" s="474"/>
      <c r="OKD116" s="474"/>
      <c r="OKE116" s="474"/>
      <c r="OKF116" s="474"/>
      <c r="OKG116" s="472"/>
      <c r="OKH116" s="473"/>
      <c r="OKI116" s="473"/>
      <c r="OKJ116" s="474"/>
      <c r="OKK116" s="474"/>
      <c r="OKL116" s="474"/>
      <c r="OKM116" s="474"/>
      <c r="OKN116" s="474"/>
      <c r="OKO116" s="472"/>
      <c r="OKP116" s="473"/>
      <c r="OKQ116" s="473"/>
      <c r="OKR116" s="474"/>
      <c r="OKS116" s="474"/>
      <c r="OKT116" s="474"/>
      <c r="OKU116" s="474"/>
      <c r="OKV116" s="474"/>
      <c r="OKW116" s="472"/>
      <c r="OKX116" s="473"/>
      <c r="OKY116" s="473"/>
      <c r="OKZ116" s="474"/>
      <c r="OLA116" s="474"/>
      <c r="OLB116" s="474"/>
      <c r="OLC116" s="474"/>
      <c r="OLD116" s="474"/>
      <c r="OLE116" s="472"/>
      <c r="OLF116" s="473"/>
      <c r="OLG116" s="473"/>
      <c r="OLH116" s="474"/>
      <c r="OLI116" s="474"/>
      <c r="OLJ116" s="474"/>
      <c r="OLK116" s="474"/>
      <c r="OLL116" s="474"/>
      <c r="OLM116" s="472"/>
      <c r="OLN116" s="473"/>
      <c r="OLO116" s="473"/>
      <c r="OLP116" s="474"/>
      <c r="OLQ116" s="474"/>
      <c r="OLR116" s="474"/>
      <c r="OLS116" s="474"/>
      <c r="OLT116" s="474"/>
      <c r="OLU116" s="472"/>
      <c r="OLV116" s="473"/>
      <c r="OLW116" s="473"/>
      <c r="OLX116" s="474"/>
      <c r="OLY116" s="474"/>
      <c r="OLZ116" s="474"/>
      <c r="OMA116" s="474"/>
      <c r="OMB116" s="474"/>
      <c r="OMC116" s="472"/>
      <c r="OMD116" s="473"/>
      <c r="OME116" s="473"/>
      <c r="OMF116" s="474"/>
      <c r="OMG116" s="474"/>
      <c r="OMH116" s="474"/>
      <c r="OMI116" s="474"/>
      <c r="OMJ116" s="474"/>
      <c r="OMK116" s="472"/>
      <c r="OML116" s="473"/>
      <c r="OMM116" s="473"/>
      <c r="OMN116" s="474"/>
      <c r="OMO116" s="474"/>
      <c r="OMP116" s="474"/>
      <c r="OMQ116" s="474"/>
      <c r="OMR116" s="474"/>
      <c r="OMS116" s="472"/>
      <c r="OMT116" s="473"/>
      <c r="OMU116" s="473"/>
      <c r="OMV116" s="474"/>
      <c r="OMW116" s="474"/>
      <c r="OMX116" s="474"/>
      <c r="OMY116" s="474"/>
      <c r="OMZ116" s="474"/>
      <c r="ONA116" s="472"/>
      <c r="ONB116" s="473"/>
      <c r="ONC116" s="473"/>
      <c r="OND116" s="474"/>
      <c r="ONE116" s="474"/>
      <c r="ONF116" s="474"/>
      <c r="ONG116" s="474"/>
      <c r="ONH116" s="474"/>
      <c r="ONI116" s="472"/>
      <c r="ONJ116" s="473"/>
      <c r="ONK116" s="473"/>
      <c r="ONL116" s="474"/>
      <c r="ONM116" s="474"/>
      <c r="ONN116" s="474"/>
      <c r="ONO116" s="474"/>
      <c r="ONP116" s="474"/>
      <c r="ONQ116" s="472"/>
      <c r="ONR116" s="473"/>
      <c r="ONS116" s="473"/>
      <c r="ONT116" s="474"/>
      <c r="ONU116" s="474"/>
      <c r="ONV116" s="474"/>
      <c r="ONW116" s="474"/>
      <c r="ONX116" s="474"/>
      <c r="ONY116" s="472"/>
      <c r="ONZ116" s="473"/>
      <c r="OOA116" s="473"/>
      <c r="OOB116" s="474"/>
      <c r="OOC116" s="474"/>
      <c r="OOD116" s="474"/>
      <c r="OOE116" s="474"/>
      <c r="OOF116" s="474"/>
      <c r="OOG116" s="472"/>
      <c r="OOH116" s="473"/>
      <c r="OOI116" s="473"/>
      <c r="OOJ116" s="474"/>
      <c r="OOK116" s="474"/>
      <c r="OOL116" s="474"/>
      <c r="OOM116" s="474"/>
      <c r="OON116" s="474"/>
      <c r="OOO116" s="472"/>
      <c r="OOP116" s="473"/>
      <c r="OOQ116" s="473"/>
      <c r="OOR116" s="474"/>
      <c r="OOS116" s="474"/>
      <c r="OOT116" s="474"/>
      <c r="OOU116" s="474"/>
      <c r="OOV116" s="474"/>
      <c r="OOW116" s="472"/>
      <c r="OOX116" s="473"/>
      <c r="OOY116" s="473"/>
      <c r="OOZ116" s="474"/>
      <c r="OPA116" s="474"/>
      <c r="OPB116" s="474"/>
      <c r="OPC116" s="474"/>
      <c r="OPD116" s="474"/>
      <c r="OPE116" s="472"/>
      <c r="OPF116" s="473"/>
      <c r="OPG116" s="473"/>
      <c r="OPH116" s="474"/>
      <c r="OPI116" s="474"/>
      <c r="OPJ116" s="474"/>
      <c r="OPK116" s="474"/>
      <c r="OPL116" s="474"/>
      <c r="OPM116" s="472"/>
      <c r="OPN116" s="473"/>
      <c r="OPO116" s="473"/>
      <c r="OPP116" s="474"/>
      <c r="OPQ116" s="474"/>
      <c r="OPR116" s="474"/>
      <c r="OPS116" s="474"/>
      <c r="OPT116" s="474"/>
      <c r="OPU116" s="472"/>
      <c r="OPV116" s="473"/>
      <c r="OPW116" s="473"/>
      <c r="OPX116" s="474"/>
      <c r="OPY116" s="474"/>
      <c r="OPZ116" s="474"/>
      <c r="OQA116" s="474"/>
      <c r="OQB116" s="474"/>
      <c r="OQC116" s="472"/>
      <c r="OQD116" s="473"/>
      <c r="OQE116" s="473"/>
      <c r="OQF116" s="474"/>
      <c r="OQG116" s="474"/>
      <c r="OQH116" s="474"/>
      <c r="OQI116" s="474"/>
      <c r="OQJ116" s="474"/>
      <c r="OQK116" s="472"/>
      <c r="OQL116" s="473"/>
      <c r="OQM116" s="473"/>
      <c r="OQN116" s="474"/>
      <c r="OQO116" s="474"/>
      <c r="OQP116" s="474"/>
      <c r="OQQ116" s="474"/>
      <c r="OQR116" s="474"/>
      <c r="OQS116" s="472"/>
      <c r="OQT116" s="473"/>
      <c r="OQU116" s="473"/>
      <c r="OQV116" s="474"/>
      <c r="OQW116" s="474"/>
      <c r="OQX116" s="474"/>
      <c r="OQY116" s="474"/>
      <c r="OQZ116" s="474"/>
      <c r="ORA116" s="472"/>
      <c r="ORB116" s="473"/>
      <c r="ORC116" s="473"/>
      <c r="ORD116" s="474"/>
      <c r="ORE116" s="474"/>
      <c r="ORF116" s="474"/>
      <c r="ORG116" s="474"/>
      <c r="ORH116" s="474"/>
      <c r="ORI116" s="472"/>
      <c r="ORJ116" s="473"/>
      <c r="ORK116" s="473"/>
      <c r="ORL116" s="474"/>
      <c r="ORM116" s="474"/>
      <c r="ORN116" s="474"/>
      <c r="ORO116" s="474"/>
      <c r="ORP116" s="474"/>
      <c r="ORQ116" s="472"/>
      <c r="ORR116" s="473"/>
      <c r="ORS116" s="473"/>
      <c r="ORT116" s="474"/>
      <c r="ORU116" s="474"/>
      <c r="ORV116" s="474"/>
      <c r="ORW116" s="474"/>
      <c r="ORX116" s="474"/>
      <c r="ORY116" s="472"/>
      <c r="ORZ116" s="473"/>
      <c r="OSA116" s="473"/>
      <c r="OSB116" s="474"/>
      <c r="OSC116" s="474"/>
      <c r="OSD116" s="474"/>
      <c r="OSE116" s="474"/>
      <c r="OSF116" s="474"/>
      <c r="OSG116" s="472"/>
      <c r="OSH116" s="473"/>
      <c r="OSI116" s="473"/>
      <c r="OSJ116" s="474"/>
      <c r="OSK116" s="474"/>
      <c r="OSL116" s="474"/>
      <c r="OSM116" s="474"/>
      <c r="OSN116" s="474"/>
      <c r="OSO116" s="472"/>
      <c r="OSP116" s="473"/>
      <c r="OSQ116" s="473"/>
      <c r="OSR116" s="474"/>
      <c r="OSS116" s="474"/>
      <c r="OST116" s="474"/>
      <c r="OSU116" s="474"/>
      <c r="OSV116" s="474"/>
      <c r="OSW116" s="472"/>
      <c r="OSX116" s="473"/>
      <c r="OSY116" s="473"/>
      <c r="OSZ116" s="474"/>
      <c r="OTA116" s="474"/>
      <c r="OTB116" s="474"/>
      <c r="OTC116" s="474"/>
      <c r="OTD116" s="474"/>
      <c r="OTE116" s="472"/>
      <c r="OTF116" s="473"/>
      <c r="OTG116" s="473"/>
      <c r="OTH116" s="474"/>
      <c r="OTI116" s="474"/>
      <c r="OTJ116" s="474"/>
      <c r="OTK116" s="474"/>
      <c r="OTL116" s="474"/>
      <c r="OTM116" s="472"/>
      <c r="OTN116" s="473"/>
      <c r="OTO116" s="473"/>
      <c r="OTP116" s="474"/>
      <c r="OTQ116" s="474"/>
      <c r="OTR116" s="474"/>
      <c r="OTS116" s="474"/>
      <c r="OTT116" s="474"/>
      <c r="OTU116" s="472"/>
      <c r="OTV116" s="473"/>
      <c r="OTW116" s="473"/>
      <c r="OTX116" s="474"/>
      <c r="OTY116" s="474"/>
      <c r="OTZ116" s="474"/>
      <c r="OUA116" s="474"/>
      <c r="OUB116" s="474"/>
      <c r="OUC116" s="472"/>
      <c r="OUD116" s="473"/>
      <c r="OUE116" s="473"/>
      <c r="OUF116" s="474"/>
      <c r="OUG116" s="474"/>
      <c r="OUH116" s="474"/>
      <c r="OUI116" s="474"/>
      <c r="OUJ116" s="474"/>
      <c r="OUK116" s="472"/>
      <c r="OUL116" s="473"/>
      <c r="OUM116" s="473"/>
      <c r="OUN116" s="474"/>
      <c r="OUO116" s="474"/>
      <c r="OUP116" s="474"/>
      <c r="OUQ116" s="474"/>
      <c r="OUR116" s="474"/>
      <c r="OUS116" s="472"/>
      <c r="OUT116" s="473"/>
      <c r="OUU116" s="473"/>
      <c r="OUV116" s="474"/>
      <c r="OUW116" s="474"/>
      <c r="OUX116" s="474"/>
      <c r="OUY116" s="474"/>
      <c r="OUZ116" s="474"/>
      <c r="OVA116" s="472"/>
      <c r="OVB116" s="473"/>
      <c r="OVC116" s="473"/>
      <c r="OVD116" s="474"/>
      <c r="OVE116" s="474"/>
      <c r="OVF116" s="474"/>
      <c r="OVG116" s="474"/>
      <c r="OVH116" s="474"/>
      <c r="OVI116" s="472"/>
      <c r="OVJ116" s="473"/>
      <c r="OVK116" s="473"/>
      <c r="OVL116" s="474"/>
      <c r="OVM116" s="474"/>
      <c r="OVN116" s="474"/>
      <c r="OVO116" s="474"/>
      <c r="OVP116" s="474"/>
      <c r="OVQ116" s="472"/>
      <c r="OVR116" s="473"/>
      <c r="OVS116" s="473"/>
      <c r="OVT116" s="474"/>
      <c r="OVU116" s="474"/>
      <c r="OVV116" s="474"/>
      <c r="OVW116" s="474"/>
      <c r="OVX116" s="474"/>
      <c r="OVY116" s="472"/>
      <c r="OVZ116" s="473"/>
      <c r="OWA116" s="473"/>
      <c r="OWB116" s="474"/>
      <c r="OWC116" s="474"/>
      <c r="OWD116" s="474"/>
      <c r="OWE116" s="474"/>
      <c r="OWF116" s="474"/>
      <c r="OWG116" s="472"/>
      <c r="OWH116" s="473"/>
      <c r="OWI116" s="473"/>
      <c r="OWJ116" s="474"/>
      <c r="OWK116" s="474"/>
      <c r="OWL116" s="474"/>
      <c r="OWM116" s="474"/>
      <c r="OWN116" s="474"/>
      <c r="OWO116" s="472"/>
      <c r="OWP116" s="473"/>
      <c r="OWQ116" s="473"/>
      <c r="OWR116" s="474"/>
      <c r="OWS116" s="474"/>
      <c r="OWT116" s="474"/>
      <c r="OWU116" s="474"/>
      <c r="OWV116" s="474"/>
      <c r="OWW116" s="472"/>
      <c r="OWX116" s="473"/>
      <c r="OWY116" s="473"/>
      <c r="OWZ116" s="474"/>
      <c r="OXA116" s="474"/>
      <c r="OXB116" s="474"/>
      <c r="OXC116" s="474"/>
      <c r="OXD116" s="474"/>
      <c r="OXE116" s="472"/>
      <c r="OXF116" s="473"/>
      <c r="OXG116" s="473"/>
      <c r="OXH116" s="474"/>
      <c r="OXI116" s="474"/>
      <c r="OXJ116" s="474"/>
      <c r="OXK116" s="474"/>
      <c r="OXL116" s="474"/>
      <c r="OXM116" s="472"/>
      <c r="OXN116" s="473"/>
      <c r="OXO116" s="473"/>
      <c r="OXP116" s="474"/>
      <c r="OXQ116" s="474"/>
      <c r="OXR116" s="474"/>
      <c r="OXS116" s="474"/>
      <c r="OXT116" s="474"/>
      <c r="OXU116" s="472"/>
      <c r="OXV116" s="473"/>
      <c r="OXW116" s="473"/>
      <c r="OXX116" s="474"/>
      <c r="OXY116" s="474"/>
      <c r="OXZ116" s="474"/>
      <c r="OYA116" s="474"/>
      <c r="OYB116" s="474"/>
      <c r="OYC116" s="472"/>
      <c r="OYD116" s="473"/>
      <c r="OYE116" s="473"/>
      <c r="OYF116" s="474"/>
      <c r="OYG116" s="474"/>
      <c r="OYH116" s="474"/>
      <c r="OYI116" s="474"/>
      <c r="OYJ116" s="474"/>
      <c r="OYK116" s="472"/>
      <c r="OYL116" s="473"/>
      <c r="OYM116" s="473"/>
      <c r="OYN116" s="474"/>
      <c r="OYO116" s="474"/>
      <c r="OYP116" s="474"/>
      <c r="OYQ116" s="474"/>
      <c r="OYR116" s="474"/>
      <c r="OYS116" s="472"/>
      <c r="OYT116" s="473"/>
      <c r="OYU116" s="473"/>
      <c r="OYV116" s="474"/>
      <c r="OYW116" s="474"/>
      <c r="OYX116" s="474"/>
      <c r="OYY116" s="474"/>
      <c r="OYZ116" s="474"/>
      <c r="OZA116" s="472"/>
      <c r="OZB116" s="473"/>
      <c r="OZC116" s="473"/>
      <c r="OZD116" s="474"/>
      <c r="OZE116" s="474"/>
      <c r="OZF116" s="474"/>
      <c r="OZG116" s="474"/>
      <c r="OZH116" s="474"/>
      <c r="OZI116" s="472"/>
      <c r="OZJ116" s="473"/>
      <c r="OZK116" s="473"/>
      <c r="OZL116" s="474"/>
      <c r="OZM116" s="474"/>
      <c r="OZN116" s="474"/>
      <c r="OZO116" s="474"/>
      <c r="OZP116" s="474"/>
      <c r="OZQ116" s="472"/>
      <c r="OZR116" s="473"/>
      <c r="OZS116" s="473"/>
      <c r="OZT116" s="474"/>
      <c r="OZU116" s="474"/>
      <c r="OZV116" s="474"/>
      <c r="OZW116" s="474"/>
      <c r="OZX116" s="474"/>
      <c r="OZY116" s="472"/>
      <c r="OZZ116" s="473"/>
      <c r="PAA116" s="473"/>
      <c r="PAB116" s="474"/>
      <c r="PAC116" s="474"/>
      <c r="PAD116" s="474"/>
      <c r="PAE116" s="474"/>
      <c r="PAF116" s="474"/>
      <c r="PAG116" s="472"/>
      <c r="PAH116" s="473"/>
      <c r="PAI116" s="473"/>
      <c r="PAJ116" s="474"/>
      <c r="PAK116" s="474"/>
      <c r="PAL116" s="474"/>
      <c r="PAM116" s="474"/>
      <c r="PAN116" s="474"/>
      <c r="PAO116" s="472"/>
      <c r="PAP116" s="473"/>
      <c r="PAQ116" s="473"/>
      <c r="PAR116" s="474"/>
      <c r="PAS116" s="474"/>
      <c r="PAT116" s="474"/>
      <c r="PAU116" s="474"/>
      <c r="PAV116" s="474"/>
      <c r="PAW116" s="472"/>
      <c r="PAX116" s="473"/>
      <c r="PAY116" s="473"/>
      <c r="PAZ116" s="474"/>
      <c r="PBA116" s="474"/>
      <c r="PBB116" s="474"/>
      <c r="PBC116" s="474"/>
      <c r="PBD116" s="474"/>
      <c r="PBE116" s="472"/>
      <c r="PBF116" s="473"/>
      <c r="PBG116" s="473"/>
      <c r="PBH116" s="474"/>
      <c r="PBI116" s="474"/>
      <c r="PBJ116" s="474"/>
      <c r="PBK116" s="474"/>
      <c r="PBL116" s="474"/>
      <c r="PBM116" s="472"/>
      <c r="PBN116" s="473"/>
      <c r="PBO116" s="473"/>
      <c r="PBP116" s="474"/>
      <c r="PBQ116" s="474"/>
      <c r="PBR116" s="474"/>
      <c r="PBS116" s="474"/>
      <c r="PBT116" s="474"/>
      <c r="PBU116" s="472"/>
      <c r="PBV116" s="473"/>
      <c r="PBW116" s="473"/>
      <c r="PBX116" s="474"/>
      <c r="PBY116" s="474"/>
      <c r="PBZ116" s="474"/>
      <c r="PCA116" s="474"/>
      <c r="PCB116" s="474"/>
      <c r="PCC116" s="472"/>
      <c r="PCD116" s="473"/>
      <c r="PCE116" s="473"/>
      <c r="PCF116" s="474"/>
      <c r="PCG116" s="474"/>
      <c r="PCH116" s="474"/>
      <c r="PCI116" s="474"/>
      <c r="PCJ116" s="474"/>
      <c r="PCK116" s="472"/>
      <c r="PCL116" s="473"/>
      <c r="PCM116" s="473"/>
      <c r="PCN116" s="474"/>
      <c r="PCO116" s="474"/>
      <c r="PCP116" s="474"/>
      <c r="PCQ116" s="474"/>
      <c r="PCR116" s="474"/>
      <c r="PCS116" s="472"/>
      <c r="PCT116" s="473"/>
      <c r="PCU116" s="473"/>
      <c r="PCV116" s="474"/>
      <c r="PCW116" s="474"/>
      <c r="PCX116" s="474"/>
      <c r="PCY116" s="474"/>
      <c r="PCZ116" s="474"/>
      <c r="PDA116" s="472"/>
      <c r="PDB116" s="473"/>
      <c r="PDC116" s="473"/>
      <c r="PDD116" s="474"/>
      <c r="PDE116" s="474"/>
      <c r="PDF116" s="474"/>
      <c r="PDG116" s="474"/>
      <c r="PDH116" s="474"/>
      <c r="PDI116" s="472"/>
      <c r="PDJ116" s="473"/>
      <c r="PDK116" s="473"/>
      <c r="PDL116" s="474"/>
      <c r="PDM116" s="474"/>
      <c r="PDN116" s="474"/>
      <c r="PDO116" s="474"/>
      <c r="PDP116" s="474"/>
      <c r="PDQ116" s="472"/>
      <c r="PDR116" s="473"/>
      <c r="PDS116" s="473"/>
      <c r="PDT116" s="474"/>
      <c r="PDU116" s="474"/>
      <c r="PDV116" s="474"/>
      <c r="PDW116" s="474"/>
      <c r="PDX116" s="474"/>
      <c r="PDY116" s="472"/>
      <c r="PDZ116" s="473"/>
      <c r="PEA116" s="473"/>
      <c r="PEB116" s="474"/>
      <c r="PEC116" s="474"/>
      <c r="PED116" s="474"/>
      <c r="PEE116" s="474"/>
      <c r="PEF116" s="474"/>
      <c r="PEG116" s="472"/>
      <c r="PEH116" s="473"/>
      <c r="PEI116" s="473"/>
      <c r="PEJ116" s="474"/>
      <c r="PEK116" s="474"/>
      <c r="PEL116" s="474"/>
      <c r="PEM116" s="474"/>
      <c r="PEN116" s="474"/>
      <c r="PEO116" s="472"/>
      <c r="PEP116" s="473"/>
      <c r="PEQ116" s="473"/>
      <c r="PER116" s="474"/>
      <c r="PES116" s="474"/>
      <c r="PET116" s="474"/>
      <c r="PEU116" s="474"/>
      <c r="PEV116" s="474"/>
      <c r="PEW116" s="472"/>
      <c r="PEX116" s="473"/>
      <c r="PEY116" s="473"/>
      <c r="PEZ116" s="474"/>
      <c r="PFA116" s="474"/>
      <c r="PFB116" s="474"/>
      <c r="PFC116" s="474"/>
      <c r="PFD116" s="474"/>
      <c r="PFE116" s="472"/>
      <c r="PFF116" s="473"/>
      <c r="PFG116" s="473"/>
      <c r="PFH116" s="474"/>
      <c r="PFI116" s="474"/>
      <c r="PFJ116" s="474"/>
      <c r="PFK116" s="474"/>
      <c r="PFL116" s="474"/>
      <c r="PFM116" s="472"/>
      <c r="PFN116" s="473"/>
      <c r="PFO116" s="473"/>
      <c r="PFP116" s="474"/>
      <c r="PFQ116" s="474"/>
      <c r="PFR116" s="474"/>
      <c r="PFS116" s="474"/>
      <c r="PFT116" s="474"/>
      <c r="PFU116" s="472"/>
      <c r="PFV116" s="473"/>
      <c r="PFW116" s="473"/>
      <c r="PFX116" s="474"/>
      <c r="PFY116" s="474"/>
      <c r="PFZ116" s="474"/>
      <c r="PGA116" s="474"/>
      <c r="PGB116" s="474"/>
      <c r="PGC116" s="472"/>
      <c r="PGD116" s="473"/>
      <c r="PGE116" s="473"/>
      <c r="PGF116" s="474"/>
      <c r="PGG116" s="474"/>
      <c r="PGH116" s="474"/>
      <c r="PGI116" s="474"/>
      <c r="PGJ116" s="474"/>
      <c r="PGK116" s="472"/>
      <c r="PGL116" s="473"/>
      <c r="PGM116" s="473"/>
      <c r="PGN116" s="474"/>
      <c r="PGO116" s="474"/>
      <c r="PGP116" s="474"/>
      <c r="PGQ116" s="474"/>
      <c r="PGR116" s="474"/>
      <c r="PGS116" s="472"/>
      <c r="PGT116" s="473"/>
      <c r="PGU116" s="473"/>
      <c r="PGV116" s="474"/>
      <c r="PGW116" s="474"/>
      <c r="PGX116" s="474"/>
      <c r="PGY116" s="474"/>
      <c r="PGZ116" s="474"/>
      <c r="PHA116" s="472"/>
      <c r="PHB116" s="473"/>
      <c r="PHC116" s="473"/>
      <c r="PHD116" s="474"/>
      <c r="PHE116" s="474"/>
      <c r="PHF116" s="474"/>
      <c r="PHG116" s="474"/>
      <c r="PHH116" s="474"/>
      <c r="PHI116" s="472"/>
      <c r="PHJ116" s="473"/>
      <c r="PHK116" s="473"/>
      <c r="PHL116" s="474"/>
      <c r="PHM116" s="474"/>
      <c r="PHN116" s="474"/>
      <c r="PHO116" s="474"/>
      <c r="PHP116" s="474"/>
      <c r="PHQ116" s="472"/>
      <c r="PHR116" s="473"/>
      <c r="PHS116" s="473"/>
      <c r="PHT116" s="474"/>
      <c r="PHU116" s="474"/>
      <c r="PHV116" s="474"/>
      <c r="PHW116" s="474"/>
      <c r="PHX116" s="474"/>
      <c r="PHY116" s="472"/>
      <c r="PHZ116" s="473"/>
      <c r="PIA116" s="473"/>
      <c r="PIB116" s="474"/>
      <c r="PIC116" s="474"/>
      <c r="PID116" s="474"/>
      <c r="PIE116" s="474"/>
      <c r="PIF116" s="474"/>
      <c r="PIG116" s="472"/>
      <c r="PIH116" s="473"/>
      <c r="PII116" s="473"/>
      <c r="PIJ116" s="474"/>
      <c r="PIK116" s="474"/>
      <c r="PIL116" s="474"/>
      <c r="PIM116" s="474"/>
      <c r="PIN116" s="474"/>
      <c r="PIO116" s="472"/>
      <c r="PIP116" s="473"/>
      <c r="PIQ116" s="473"/>
      <c r="PIR116" s="474"/>
      <c r="PIS116" s="474"/>
      <c r="PIT116" s="474"/>
      <c r="PIU116" s="474"/>
      <c r="PIV116" s="474"/>
      <c r="PIW116" s="472"/>
      <c r="PIX116" s="473"/>
      <c r="PIY116" s="473"/>
      <c r="PIZ116" s="474"/>
      <c r="PJA116" s="474"/>
      <c r="PJB116" s="474"/>
      <c r="PJC116" s="474"/>
      <c r="PJD116" s="474"/>
      <c r="PJE116" s="472"/>
      <c r="PJF116" s="473"/>
      <c r="PJG116" s="473"/>
      <c r="PJH116" s="474"/>
      <c r="PJI116" s="474"/>
      <c r="PJJ116" s="474"/>
      <c r="PJK116" s="474"/>
      <c r="PJL116" s="474"/>
      <c r="PJM116" s="472"/>
      <c r="PJN116" s="473"/>
      <c r="PJO116" s="473"/>
      <c r="PJP116" s="474"/>
      <c r="PJQ116" s="474"/>
      <c r="PJR116" s="474"/>
      <c r="PJS116" s="474"/>
      <c r="PJT116" s="474"/>
      <c r="PJU116" s="472"/>
      <c r="PJV116" s="473"/>
      <c r="PJW116" s="473"/>
      <c r="PJX116" s="474"/>
      <c r="PJY116" s="474"/>
      <c r="PJZ116" s="474"/>
      <c r="PKA116" s="474"/>
      <c r="PKB116" s="474"/>
      <c r="PKC116" s="472"/>
      <c r="PKD116" s="473"/>
      <c r="PKE116" s="473"/>
      <c r="PKF116" s="474"/>
      <c r="PKG116" s="474"/>
      <c r="PKH116" s="474"/>
      <c r="PKI116" s="474"/>
      <c r="PKJ116" s="474"/>
      <c r="PKK116" s="472"/>
      <c r="PKL116" s="473"/>
      <c r="PKM116" s="473"/>
      <c r="PKN116" s="474"/>
      <c r="PKO116" s="474"/>
      <c r="PKP116" s="474"/>
      <c r="PKQ116" s="474"/>
      <c r="PKR116" s="474"/>
      <c r="PKS116" s="472"/>
      <c r="PKT116" s="473"/>
      <c r="PKU116" s="473"/>
      <c r="PKV116" s="474"/>
      <c r="PKW116" s="474"/>
      <c r="PKX116" s="474"/>
      <c r="PKY116" s="474"/>
      <c r="PKZ116" s="474"/>
      <c r="PLA116" s="472"/>
      <c r="PLB116" s="473"/>
      <c r="PLC116" s="473"/>
      <c r="PLD116" s="474"/>
      <c r="PLE116" s="474"/>
      <c r="PLF116" s="474"/>
      <c r="PLG116" s="474"/>
      <c r="PLH116" s="474"/>
      <c r="PLI116" s="472"/>
      <c r="PLJ116" s="473"/>
      <c r="PLK116" s="473"/>
      <c r="PLL116" s="474"/>
      <c r="PLM116" s="474"/>
      <c r="PLN116" s="474"/>
      <c r="PLO116" s="474"/>
      <c r="PLP116" s="474"/>
      <c r="PLQ116" s="472"/>
      <c r="PLR116" s="473"/>
      <c r="PLS116" s="473"/>
      <c r="PLT116" s="474"/>
      <c r="PLU116" s="474"/>
      <c r="PLV116" s="474"/>
      <c r="PLW116" s="474"/>
      <c r="PLX116" s="474"/>
      <c r="PLY116" s="472"/>
      <c r="PLZ116" s="473"/>
      <c r="PMA116" s="473"/>
      <c r="PMB116" s="474"/>
      <c r="PMC116" s="474"/>
      <c r="PMD116" s="474"/>
      <c r="PME116" s="474"/>
      <c r="PMF116" s="474"/>
      <c r="PMG116" s="472"/>
      <c r="PMH116" s="473"/>
      <c r="PMI116" s="473"/>
      <c r="PMJ116" s="474"/>
      <c r="PMK116" s="474"/>
      <c r="PML116" s="474"/>
      <c r="PMM116" s="474"/>
      <c r="PMN116" s="474"/>
      <c r="PMO116" s="472"/>
      <c r="PMP116" s="473"/>
      <c r="PMQ116" s="473"/>
      <c r="PMR116" s="474"/>
      <c r="PMS116" s="474"/>
      <c r="PMT116" s="474"/>
      <c r="PMU116" s="474"/>
      <c r="PMV116" s="474"/>
      <c r="PMW116" s="472"/>
      <c r="PMX116" s="473"/>
      <c r="PMY116" s="473"/>
      <c r="PMZ116" s="474"/>
      <c r="PNA116" s="474"/>
      <c r="PNB116" s="474"/>
      <c r="PNC116" s="474"/>
      <c r="PND116" s="474"/>
      <c r="PNE116" s="472"/>
      <c r="PNF116" s="473"/>
      <c r="PNG116" s="473"/>
      <c r="PNH116" s="474"/>
      <c r="PNI116" s="474"/>
      <c r="PNJ116" s="474"/>
      <c r="PNK116" s="474"/>
      <c r="PNL116" s="474"/>
      <c r="PNM116" s="472"/>
      <c r="PNN116" s="473"/>
      <c r="PNO116" s="473"/>
      <c r="PNP116" s="474"/>
      <c r="PNQ116" s="474"/>
      <c r="PNR116" s="474"/>
      <c r="PNS116" s="474"/>
      <c r="PNT116" s="474"/>
      <c r="PNU116" s="472"/>
      <c r="PNV116" s="473"/>
      <c r="PNW116" s="473"/>
      <c r="PNX116" s="474"/>
      <c r="PNY116" s="474"/>
      <c r="PNZ116" s="474"/>
      <c r="POA116" s="474"/>
      <c r="POB116" s="474"/>
      <c r="POC116" s="472"/>
      <c r="POD116" s="473"/>
      <c r="POE116" s="473"/>
      <c r="POF116" s="474"/>
      <c r="POG116" s="474"/>
      <c r="POH116" s="474"/>
      <c r="POI116" s="474"/>
      <c r="POJ116" s="474"/>
      <c r="POK116" s="472"/>
      <c r="POL116" s="473"/>
      <c r="POM116" s="473"/>
      <c r="PON116" s="474"/>
      <c r="POO116" s="474"/>
      <c r="POP116" s="474"/>
      <c r="POQ116" s="474"/>
      <c r="POR116" s="474"/>
      <c r="POS116" s="472"/>
      <c r="POT116" s="473"/>
      <c r="POU116" s="473"/>
      <c r="POV116" s="474"/>
      <c r="POW116" s="474"/>
      <c r="POX116" s="474"/>
      <c r="POY116" s="474"/>
      <c r="POZ116" s="474"/>
      <c r="PPA116" s="472"/>
      <c r="PPB116" s="473"/>
      <c r="PPC116" s="473"/>
      <c r="PPD116" s="474"/>
      <c r="PPE116" s="474"/>
      <c r="PPF116" s="474"/>
      <c r="PPG116" s="474"/>
      <c r="PPH116" s="474"/>
      <c r="PPI116" s="472"/>
      <c r="PPJ116" s="473"/>
      <c r="PPK116" s="473"/>
      <c r="PPL116" s="474"/>
      <c r="PPM116" s="474"/>
      <c r="PPN116" s="474"/>
      <c r="PPO116" s="474"/>
      <c r="PPP116" s="474"/>
      <c r="PPQ116" s="472"/>
      <c r="PPR116" s="473"/>
      <c r="PPS116" s="473"/>
      <c r="PPT116" s="474"/>
      <c r="PPU116" s="474"/>
      <c r="PPV116" s="474"/>
      <c r="PPW116" s="474"/>
      <c r="PPX116" s="474"/>
      <c r="PPY116" s="472"/>
      <c r="PPZ116" s="473"/>
      <c r="PQA116" s="473"/>
      <c r="PQB116" s="474"/>
      <c r="PQC116" s="474"/>
      <c r="PQD116" s="474"/>
      <c r="PQE116" s="474"/>
      <c r="PQF116" s="474"/>
      <c r="PQG116" s="472"/>
      <c r="PQH116" s="473"/>
      <c r="PQI116" s="473"/>
      <c r="PQJ116" s="474"/>
      <c r="PQK116" s="474"/>
      <c r="PQL116" s="474"/>
      <c r="PQM116" s="474"/>
      <c r="PQN116" s="474"/>
      <c r="PQO116" s="472"/>
      <c r="PQP116" s="473"/>
      <c r="PQQ116" s="473"/>
      <c r="PQR116" s="474"/>
      <c r="PQS116" s="474"/>
      <c r="PQT116" s="474"/>
      <c r="PQU116" s="474"/>
      <c r="PQV116" s="474"/>
      <c r="PQW116" s="472"/>
      <c r="PQX116" s="473"/>
      <c r="PQY116" s="473"/>
      <c r="PQZ116" s="474"/>
      <c r="PRA116" s="474"/>
      <c r="PRB116" s="474"/>
      <c r="PRC116" s="474"/>
      <c r="PRD116" s="474"/>
      <c r="PRE116" s="472"/>
      <c r="PRF116" s="473"/>
      <c r="PRG116" s="473"/>
      <c r="PRH116" s="474"/>
      <c r="PRI116" s="474"/>
      <c r="PRJ116" s="474"/>
      <c r="PRK116" s="474"/>
      <c r="PRL116" s="474"/>
      <c r="PRM116" s="472"/>
      <c r="PRN116" s="473"/>
      <c r="PRO116" s="473"/>
      <c r="PRP116" s="474"/>
      <c r="PRQ116" s="474"/>
      <c r="PRR116" s="474"/>
      <c r="PRS116" s="474"/>
      <c r="PRT116" s="474"/>
      <c r="PRU116" s="472"/>
      <c r="PRV116" s="473"/>
      <c r="PRW116" s="473"/>
      <c r="PRX116" s="474"/>
      <c r="PRY116" s="474"/>
      <c r="PRZ116" s="474"/>
      <c r="PSA116" s="474"/>
      <c r="PSB116" s="474"/>
      <c r="PSC116" s="472"/>
      <c r="PSD116" s="473"/>
      <c r="PSE116" s="473"/>
      <c r="PSF116" s="474"/>
      <c r="PSG116" s="474"/>
      <c r="PSH116" s="474"/>
      <c r="PSI116" s="474"/>
      <c r="PSJ116" s="474"/>
      <c r="PSK116" s="472"/>
      <c r="PSL116" s="473"/>
      <c r="PSM116" s="473"/>
      <c r="PSN116" s="474"/>
      <c r="PSO116" s="474"/>
      <c r="PSP116" s="474"/>
      <c r="PSQ116" s="474"/>
      <c r="PSR116" s="474"/>
      <c r="PSS116" s="472"/>
      <c r="PST116" s="473"/>
      <c r="PSU116" s="473"/>
      <c r="PSV116" s="474"/>
      <c r="PSW116" s="474"/>
      <c r="PSX116" s="474"/>
      <c r="PSY116" s="474"/>
      <c r="PSZ116" s="474"/>
      <c r="PTA116" s="472"/>
      <c r="PTB116" s="473"/>
      <c r="PTC116" s="473"/>
      <c r="PTD116" s="474"/>
      <c r="PTE116" s="474"/>
      <c r="PTF116" s="474"/>
      <c r="PTG116" s="474"/>
      <c r="PTH116" s="474"/>
      <c r="PTI116" s="472"/>
      <c r="PTJ116" s="473"/>
      <c r="PTK116" s="473"/>
      <c r="PTL116" s="474"/>
      <c r="PTM116" s="474"/>
      <c r="PTN116" s="474"/>
      <c r="PTO116" s="474"/>
      <c r="PTP116" s="474"/>
      <c r="PTQ116" s="472"/>
      <c r="PTR116" s="473"/>
      <c r="PTS116" s="473"/>
      <c r="PTT116" s="474"/>
      <c r="PTU116" s="474"/>
      <c r="PTV116" s="474"/>
      <c r="PTW116" s="474"/>
      <c r="PTX116" s="474"/>
      <c r="PTY116" s="472"/>
      <c r="PTZ116" s="473"/>
      <c r="PUA116" s="473"/>
      <c r="PUB116" s="474"/>
      <c r="PUC116" s="474"/>
      <c r="PUD116" s="474"/>
      <c r="PUE116" s="474"/>
      <c r="PUF116" s="474"/>
      <c r="PUG116" s="472"/>
      <c r="PUH116" s="473"/>
      <c r="PUI116" s="473"/>
      <c r="PUJ116" s="474"/>
      <c r="PUK116" s="474"/>
      <c r="PUL116" s="474"/>
      <c r="PUM116" s="474"/>
      <c r="PUN116" s="474"/>
      <c r="PUO116" s="472"/>
      <c r="PUP116" s="473"/>
      <c r="PUQ116" s="473"/>
      <c r="PUR116" s="474"/>
      <c r="PUS116" s="474"/>
      <c r="PUT116" s="474"/>
      <c r="PUU116" s="474"/>
      <c r="PUV116" s="474"/>
      <c r="PUW116" s="472"/>
      <c r="PUX116" s="473"/>
      <c r="PUY116" s="473"/>
      <c r="PUZ116" s="474"/>
      <c r="PVA116" s="474"/>
      <c r="PVB116" s="474"/>
      <c r="PVC116" s="474"/>
      <c r="PVD116" s="474"/>
      <c r="PVE116" s="472"/>
      <c r="PVF116" s="473"/>
      <c r="PVG116" s="473"/>
      <c r="PVH116" s="474"/>
      <c r="PVI116" s="474"/>
      <c r="PVJ116" s="474"/>
      <c r="PVK116" s="474"/>
      <c r="PVL116" s="474"/>
      <c r="PVM116" s="472"/>
      <c r="PVN116" s="473"/>
      <c r="PVO116" s="473"/>
      <c r="PVP116" s="474"/>
      <c r="PVQ116" s="474"/>
      <c r="PVR116" s="474"/>
      <c r="PVS116" s="474"/>
      <c r="PVT116" s="474"/>
      <c r="PVU116" s="472"/>
      <c r="PVV116" s="473"/>
      <c r="PVW116" s="473"/>
      <c r="PVX116" s="474"/>
      <c r="PVY116" s="474"/>
      <c r="PVZ116" s="474"/>
      <c r="PWA116" s="474"/>
      <c r="PWB116" s="474"/>
      <c r="PWC116" s="472"/>
      <c r="PWD116" s="473"/>
      <c r="PWE116" s="473"/>
      <c r="PWF116" s="474"/>
      <c r="PWG116" s="474"/>
      <c r="PWH116" s="474"/>
      <c r="PWI116" s="474"/>
      <c r="PWJ116" s="474"/>
      <c r="PWK116" s="472"/>
      <c r="PWL116" s="473"/>
      <c r="PWM116" s="473"/>
      <c r="PWN116" s="474"/>
      <c r="PWO116" s="474"/>
      <c r="PWP116" s="474"/>
      <c r="PWQ116" s="474"/>
      <c r="PWR116" s="474"/>
      <c r="PWS116" s="472"/>
      <c r="PWT116" s="473"/>
      <c r="PWU116" s="473"/>
      <c r="PWV116" s="474"/>
      <c r="PWW116" s="474"/>
      <c r="PWX116" s="474"/>
      <c r="PWY116" s="474"/>
      <c r="PWZ116" s="474"/>
      <c r="PXA116" s="472"/>
      <c r="PXB116" s="473"/>
      <c r="PXC116" s="473"/>
      <c r="PXD116" s="474"/>
      <c r="PXE116" s="474"/>
      <c r="PXF116" s="474"/>
      <c r="PXG116" s="474"/>
      <c r="PXH116" s="474"/>
      <c r="PXI116" s="472"/>
      <c r="PXJ116" s="473"/>
      <c r="PXK116" s="473"/>
      <c r="PXL116" s="474"/>
      <c r="PXM116" s="474"/>
      <c r="PXN116" s="474"/>
      <c r="PXO116" s="474"/>
      <c r="PXP116" s="474"/>
      <c r="PXQ116" s="472"/>
      <c r="PXR116" s="473"/>
      <c r="PXS116" s="473"/>
      <c r="PXT116" s="474"/>
      <c r="PXU116" s="474"/>
      <c r="PXV116" s="474"/>
      <c r="PXW116" s="474"/>
      <c r="PXX116" s="474"/>
      <c r="PXY116" s="472"/>
      <c r="PXZ116" s="473"/>
      <c r="PYA116" s="473"/>
      <c r="PYB116" s="474"/>
      <c r="PYC116" s="474"/>
      <c r="PYD116" s="474"/>
      <c r="PYE116" s="474"/>
      <c r="PYF116" s="474"/>
      <c r="PYG116" s="472"/>
      <c r="PYH116" s="473"/>
      <c r="PYI116" s="473"/>
      <c r="PYJ116" s="474"/>
      <c r="PYK116" s="474"/>
      <c r="PYL116" s="474"/>
      <c r="PYM116" s="474"/>
      <c r="PYN116" s="474"/>
      <c r="PYO116" s="472"/>
      <c r="PYP116" s="473"/>
      <c r="PYQ116" s="473"/>
      <c r="PYR116" s="474"/>
      <c r="PYS116" s="474"/>
      <c r="PYT116" s="474"/>
      <c r="PYU116" s="474"/>
      <c r="PYV116" s="474"/>
      <c r="PYW116" s="472"/>
      <c r="PYX116" s="473"/>
      <c r="PYY116" s="473"/>
      <c r="PYZ116" s="474"/>
      <c r="PZA116" s="474"/>
      <c r="PZB116" s="474"/>
      <c r="PZC116" s="474"/>
      <c r="PZD116" s="474"/>
      <c r="PZE116" s="472"/>
      <c r="PZF116" s="473"/>
      <c r="PZG116" s="473"/>
      <c r="PZH116" s="474"/>
      <c r="PZI116" s="474"/>
      <c r="PZJ116" s="474"/>
      <c r="PZK116" s="474"/>
      <c r="PZL116" s="474"/>
      <c r="PZM116" s="472"/>
      <c r="PZN116" s="473"/>
      <c r="PZO116" s="473"/>
      <c r="PZP116" s="474"/>
      <c r="PZQ116" s="474"/>
      <c r="PZR116" s="474"/>
      <c r="PZS116" s="474"/>
      <c r="PZT116" s="474"/>
      <c r="PZU116" s="472"/>
      <c r="PZV116" s="473"/>
      <c r="PZW116" s="473"/>
      <c r="PZX116" s="474"/>
      <c r="PZY116" s="474"/>
      <c r="PZZ116" s="474"/>
      <c r="QAA116" s="474"/>
      <c r="QAB116" s="474"/>
      <c r="QAC116" s="472"/>
      <c r="QAD116" s="473"/>
      <c r="QAE116" s="473"/>
      <c r="QAF116" s="474"/>
      <c r="QAG116" s="474"/>
      <c r="QAH116" s="474"/>
      <c r="QAI116" s="474"/>
      <c r="QAJ116" s="474"/>
      <c r="QAK116" s="472"/>
      <c r="QAL116" s="473"/>
      <c r="QAM116" s="473"/>
      <c r="QAN116" s="474"/>
      <c r="QAO116" s="474"/>
      <c r="QAP116" s="474"/>
      <c r="QAQ116" s="474"/>
      <c r="QAR116" s="474"/>
      <c r="QAS116" s="472"/>
      <c r="QAT116" s="473"/>
      <c r="QAU116" s="473"/>
      <c r="QAV116" s="474"/>
      <c r="QAW116" s="474"/>
      <c r="QAX116" s="474"/>
      <c r="QAY116" s="474"/>
      <c r="QAZ116" s="474"/>
      <c r="QBA116" s="472"/>
      <c r="QBB116" s="473"/>
      <c r="QBC116" s="473"/>
      <c r="QBD116" s="474"/>
      <c r="QBE116" s="474"/>
      <c r="QBF116" s="474"/>
      <c r="QBG116" s="474"/>
      <c r="QBH116" s="474"/>
      <c r="QBI116" s="472"/>
      <c r="QBJ116" s="473"/>
      <c r="QBK116" s="473"/>
      <c r="QBL116" s="474"/>
      <c r="QBM116" s="474"/>
      <c r="QBN116" s="474"/>
      <c r="QBO116" s="474"/>
      <c r="QBP116" s="474"/>
      <c r="QBQ116" s="472"/>
      <c r="QBR116" s="473"/>
      <c r="QBS116" s="473"/>
      <c r="QBT116" s="474"/>
      <c r="QBU116" s="474"/>
      <c r="QBV116" s="474"/>
      <c r="QBW116" s="474"/>
      <c r="QBX116" s="474"/>
      <c r="QBY116" s="472"/>
      <c r="QBZ116" s="473"/>
      <c r="QCA116" s="473"/>
      <c r="QCB116" s="474"/>
      <c r="QCC116" s="474"/>
      <c r="QCD116" s="474"/>
      <c r="QCE116" s="474"/>
      <c r="QCF116" s="474"/>
      <c r="QCG116" s="472"/>
      <c r="QCH116" s="473"/>
      <c r="QCI116" s="473"/>
      <c r="QCJ116" s="474"/>
      <c r="QCK116" s="474"/>
      <c r="QCL116" s="474"/>
      <c r="QCM116" s="474"/>
      <c r="QCN116" s="474"/>
      <c r="QCO116" s="472"/>
      <c r="QCP116" s="473"/>
      <c r="QCQ116" s="473"/>
      <c r="QCR116" s="474"/>
      <c r="QCS116" s="474"/>
      <c r="QCT116" s="474"/>
      <c r="QCU116" s="474"/>
      <c r="QCV116" s="474"/>
      <c r="QCW116" s="472"/>
      <c r="QCX116" s="473"/>
      <c r="QCY116" s="473"/>
      <c r="QCZ116" s="474"/>
      <c r="QDA116" s="474"/>
      <c r="QDB116" s="474"/>
      <c r="QDC116" s="474"/>
      <c r="QDD116" s="474"/>
      <c r="QDE116" s="472"/>
      <c r="QDF116" s="473"/>
      <c r="QDG116" s="473"/>
      <c r="QDH116" s="474"/>
      <c r="QDI116" s="474"/>
      <c r="QDJ116" s="474"/>
      <c r="QDK116" s="474"/>
      <c r="QDL116" s="474"/>
      <c r="QDM116" s="472"/>
      <c r="QDN116" s="473"/>
      <c r="QDO116" s="473"/>
      <c r="QDP116" s="474"/>
      <c r="QDQ116" s="474"/>
      <c r="QDR116" s="474"/>
      <c r="QDS116" s="474"/>
      <c r="QDT116" s="474"/>
      <c r="QDU116" s="472"/>
      <c r="QDV116" s="473"/>
      <c r="QDW116" s="473"/>
      <c r="QDX116" s="474"/>
      <c r="QDY116" s="474"/>
      <c r="QDZ116" s="474"/>
      <c r="QEA116" s="474"/>
      <c r="QEB116" s="474"/>
      <c r="QEC116" s="472"/>
      <c r="QED116" s="473"/>
      <c r="QEE116" s="473"/>
      <c r="QEF116" s="474"/>
      <c r="QEG116" s="474"/>
      <c r="QEH116" s="474"/>
      <c r="QEI116" s="474"/>
      <c r="QEJ116" s="474"/>
      <c r="QEK116" s="472"/>
      <c r="QEL116" s="473"/>
      <c r="QEM116" s="473"/>
      <c r="QEN116" s="474"/>
      <c r="QEO116" s="474"/>
      <c r="QEP116" s="474"/>
      <c r="QEQ116" s="474"/>
      <c r="QER116" s="474"/>
      <c r="QES116" s="472"/>
      <c r="QET116" s="473"/>
      <c r="QEU116" s="473"/>
      <c r="QEV116" s="474"/>
      <c r="QEW116" s="474"/>
      <c r="QEX116" s="474"/>
      <c r="QEY116" s="474"/>
      <c r="QEZ116" s="474"/>
      <c r="QFA116" s="472"/>
      <c r="QFB116" s="473"/>
      <c r="QFC116" s="473"/>
      <c r="QFD116" s="474"/>
      <c r="QFE116" s="474"/>
      <c r="QFF116" s="474"/>
      <c r="QFG116" s="474"/>
      <c r="QFH116" s="474"/>
      <c r="QFI116" s="472"/>
      <c r="QFJ116" s="473"/>
      <c r="QFK116" s="473"/>
      <c r="QFL116" s="474"/>
      <c r="QFM116" s="474"/>
      <c r="QFN116" s="474"/>
      <c r="QFO116" s="474"/>
      <c r="QFP116" s="474"/>
      <c r="QFQ116" s="472"/>
      <c r="QFR116" s="473"/>
      <c r="QFS116" s="473"/>
      <c r="QFT116" s="474"/>
      <c r="QFU116" s="474"/>
      <c r="QFV116" s="474"/>
      <c r="QFW116" s="474"/>
      <c r="QFX116" s="474"/>
      <c r="QFY116" s="472"/>
      <c r="QFZ116" s="473"/>
      <c r="QGA116" s="473"/>
      <c r="QGB116" s="474"/>
      <c r="QGC116" s="474"/>
      <c r="QGD116" s="474"/>
      <c r="QGE116" s="474"/>
      <c r="QGF116" s="474"/>
      <c r="QGG116" s="472"/>
      <c r="QGH116" s="473"/>
      <c r="QGI116" s="473"/>
      <c r="QGJ116" s="474"/>
      <c r="QGK116" s="474"/>
      <c r="QGL116" s="474"/>
      <c r="QGM116" s="474"/>
      <c r="QGN116" s="474"/>
      <c r="QGO116" s="472"/>
      <c r="QGP116" s="473"/>
      <c r="QGQ116" s="473"/>
      <c r="QGR116" s="474"/>
      <c r="QGS116" s="474"/>
      <c r="QGT116" s="474"/>
      <c r="QGU116" s="474"/>
      <c r="QGV116" s="474"/>
      <c r="QGW116" s="472"/>
      <c r="QGX116" s="473"/>
      <c r="QGY116" s="473"/>
      <c r="QGZ116" s="474"/>
      <c r="QHA116" s="474"/>
      <c r="QHB116" s="474"/>
      <c r="QHC116" s="474"/>
      <c r="QHD116" s="474"/>
      <c r="QHE116" s="472"/>
      <c r="QHF116" s="473"/>
      <c r="QHG116" s="473"/>
      <c r="QHH116" s="474"/>
      <c r="QHI116" s="474"/>
      <c r="QHJ116" s="474"/>
      <c r="QHK116" s="474"/>
      <c r="QHL116" s="474"/>
      <c r="QHM116" s="472"/>
      <c r="QHN116" s="473"/>
      <c r="QHO116" s="473"/>
      <c r="QHP116" s="474"/>
      <c r="QHQ116" s="474"/>
      <c r="QHR116" s="474"/>
      <c r="QHS116" s="474"/>
      <c r="QHT116" s="474"/>
      <c r="QHU116" s="472"/>
      <c r="QHV116" s="473"/>
      <c r="QHW116" s="473"/>
      <c r="QHX116" s="474"/>
      <c r="QHY116" s="474"/>
      <c r="QHZ116" s="474"/>
      <c r="QIA116" s="474"/>
      <c r="QIB116" s="474"/>
      <c r="QIC116" s="472"/>
      <c r="QID116" s="473"/>
      <c r="QIE116" s="473"/>
      <c r="QIF116" s="474"/>
      <c r="QIG116" s="474"/>
      <c r="QIH116" s="474"/>
      <c r="QII116" s="474"/>
      <c r="QIJ116" s="474"/>
      <c r="QIK116" s="472"/>
      <c r="QIL116" s="473"/>
      <c r="QIM116" s="473"/>
      <c r="QIN116" s="474"/>
      <c r="QIO116" s="474"/>
      <c r="QIP116" s="474"/>
      <c r="QIQ116" s="474"/>
      <c r="QIR116" s="474"/>
      <c r="QIS116" s="472"/>
      <c r="QIT116" s="473"/>
      <c r="QIU116" s="473"/>
      <c r="QIV116" s="474"/>
      <c r="QIW116" s="474"/>
      <c r="QIX116" s="474"/>
      <c r="QIY116" s="474"/>
      <c r="QIZ116" s="474"/>
      <c r="QJA116" s="472"/>
      <c r="QJB116" s="473"/>
      <c r="QJC116" s="473"/>
      <c r="QJD116" s="474"/>
      <c r="QJE116" s="474"/>
      <c r="QJF116" s="474"/>
      <c r="QJG116" s="474"/>
      <c r="QJH116" s="474"/>
      <c r="QJI116" s="472"/>
      <c r="QJJ116" s="473"/>
      <c r="QJK116" s="473"/>
      <c r="QJL116" s="474"/>
      <c r="QJM116" s="474"/>
      <c r="QJN116" s="474"/>
      <c r="QJO116" s="474"/>
      <c r="QJP116" s="474"/>
      <c r="QJQ116" s="472"/>
      <c r="QJR116" s="473"/>
      <c r="QJS116" s="473"/>
      <c r="QJT116" s="474"/>
      <c r="QJU116" s="474"/>
      <c r="QJV116" s="474"/>
      <c r="QJW116" s="474"/>
      <c r="QJX116" s="474"/>
      <c r="QJY116" s="472"/>
      <c r="QJZ116" s="473"/>
      <c r="QKA116" s="473"/>
      <c r="QKB116" s="474"/>
      <c r="QKC116" s="474"/>
      <c r="QKD116" s="474"/>
      <c r="QKE116" s="474"/>
      <c r="QKF116" s="474"/>
      <c r="QKG116" s="472"/>
      <c r="QKH116" s="473"/>
      <c r="QKI116" s="473"/>
      <c r="QKJ116" s="474"/>
      <c r="QKK116" s="474"/>
      <c r="QKL116" s="474"/>
      <c r="QKM116" s="474"/>
      <c r="QKN116" s="474"/>
      <c r="QKO116" s="472"/>
      <c r="QKP116" s="473"/>
      <c r="QKQ116" s="473"/>
      <c r="QKR116" s="474"/>
      <c r="QKS116" s="474"/>
      <c r="QKT116" s="474"/>
      <c r="QKU116" s="474"/>
      <c r="QKV116" s="474"/>
      <c r="QKW116" s="472"/>
      <c r="QKX116" s="473"/>
      <c r="QKY116" s="473"/>
      <c r="QKZ116" s="474"/>
      <c r="QLA116" s="474"/>
      <c r="QLB116" s="474"/>
      <c r="QLC116" s="474"/>
      <c r="QLD116" s="474"/>
      <c r="QLE116" s="472"/>
      <c r="QLF116" s="473"/>
      <c r="QLG116" s="473"/>
      <c r="QLH116" s="474"/>
      <c r="QLI116" s="474"/>
      <c r="QLJ116" s="474"/>
      <c r="QLK116" s="474"/>
      <c r="QLL116" s="474"/>
      <c r="QLM116" s="472"/>
      <c r="QLN116" s="473"/>
      <c r="QLO116" s="473"/>
      <c r="QLP116" s="474"/>
      <c r="QLQ116" s="474"/>
      <c r="QLR116" s="474"/>
      <c r="QLS116" s="474"/>
      <c r="QLT116" s="474"/>
      <c r="QLU116" s="472"/>
      <c r="QLV116" s="473"/>
      <c r="QLW116" s="473"/>
      <c r="QLX116" s="474"/>
      <c r="QLY116" s="474"/>
      <c r="QLZ116" s="474"/>
      <c r="QMA116" s="474"/>
      <c r="QMB116" s="474"/>
      <c r="QMC116" s="472"/>
      <c r="QMD116" s="473"/>
      <c r="QME116" s="473"/>
      <c r="QMF116" s="474"/>
      <c r="QMG116" s="474"/>
      <c r="QMH116" s="474"/>
      <c r="QMI116" s="474"/>
      <c r="QMJ116" s="474"/>
      <c r="QMK116" s="472"/>
      <c r="QML116" s="473"/>
      <c r="QMM116" s="473"/>
      <c r="QMN116" s="474"/>
      <c r="QMO116" s="474"/>
      <c r="QMP116" s="474"/>
      <c r="QMQ116" s="474"/>
      <c r="QMR116" s="474"/>
      <c r="QMS116" s="472"/>
      <c r="QMT116" s="473"/>
      <c r="QMU116" s="473"/>
      <c r="QMV116" s="474"/>
      <c r="QMW116" s="474"/>
      <c r="QMX116" s="474"/>
      <c r="QMY116" s="474"/>
      <c r="QMZ116" s="474"/>
      <c r="QNA116" s="472"/>
      <c r="QNB116" s="473"/>
      <c r="QNC116" s="473"/>
      <c r="QND116" s="474"/>
      <c r="QNE116" s="474"/>
      <c r="QNF116" s="474"/>
      <c r="QNG116" s="474"/>
      <c r="QNH116" s="474"/>
      <c r="QNI116" s="472"/>
      <c r="QNJ116" s="473"/>
      <c r="QNK116" s="473"/>
      <c r="QNL116" s="474"/>
      <c r="QNM116" s="474"/>
      <c r="QNN116" s="474"/>
      <c r="QNO116" s="474"/>
      <c r="QNP116" s="474"/>
      <c r="QNQ116" s="472"/>
      <c r="QNR116" s="473"/>
      <c r="QNS116" s="473"/>
      <c r="QNT116" s="474"/>
      <c r="QNU116" s="474"/>
      <c r="QNV116" s="474"/>
      <c r="QNW116" s="474"/>
      <c r="QNX116" s="474"/>
      <c r="QNY116" s="472"/>
      <c r="QNZ116" s="473"/>
      <c r="QOA116" s="473"/>
      <c r="QOB116" s="474"/>
      <c r="QOC116" s="474"/>
      <c r="QOD116" s="474"/>
      <c r="QOE116" s="474"/>
      <c r="QOF116" s="474"/>
      <c r="QOG116" s="472"/>
      <c r="QOH116" s="473"/>
      <c r="QOI116" s="473"/>
      <c r="QOJ116" s="474"/>
      <c r="QOK116" s="474"/>
      <c r="QOL116" s="474"/>
      <c r="QOM116" s="474"/>
      <c r="QON116" s="474"/>
      <c r="QOO116" s="472"/>
      <c r="QOP116" s="473"/>
      <c r="QOQ116" s="473"/>
      <c r="QOR116" s="474"/>
      <c r="QOS116" s="474"/>
      <c r="QOT116" s="474"/>
      <c r="QOU116" s="474"/>
      <c r="QOV116" s="474"/>
      <c r="QOW116" s="472"/>
      <c r="QOX116" s="473"/>
      <c r="QOY116" s="473"/>
      <c r="QOZ116" s="474"/>
      <c r="QPA116" s="474"/>
      <c r="QPB116" s="474"/>
      <c r="QPC116" s="474"/>
      <c r="QPD116" s="474"/>
      <c r="QPE116" s="472"/>
      <c r="QPF116" s="473"/>
      <c r="QPG116" s="473"/>
      <c r="QPH116" s="474"/>
      <c r="QPI116" s="474"/>
      <c r="QPJ116" s="474"/>
      <c r="QPK116" s="474"/>
      <c r="QPL116" s="474"/>
      <c r="QPM116" s="472"/>
      <c r="QPN116" s="473"/>
      <c r="QPO116" s="473"/>
      <c r="QPP116" s="474"/>
      <c r="QPQ116" s="474"/>
      <c r="QPR116" s="474"/>
      <c r="QPS116" s="474"/>
      <c r="QPT116" s="474"/>
      <c r="QPU116" s="472"/>
      <c r="QPV116" s="473"/>
      <c r="QPW116" s="473"/>
      <c r="QPX116" s="474"/>
      <c r="QPY116" s="474"/>
      <c r="QPZ116" s="474"/>
      <c r="QQA116" s="474"/>
      <c r="QQB116" s="474"/>
      <c r="QQC116" s="472"/>
      <c r="QQD116" s="473"/>
      <c r="QQE116" s="473"/>
      <c r="QQF116" s="474"/>
      <c r="QQG116" s="474"/>
      <c r="QQH116" s="474"/>
      <c r="QQI116" s="474"/>
      <c r="QQJ116" s="474"/>
      <c r="QQK116" s="472"/>
      <c r="QQL116" s="473"/>
      <c r="QQM116" s="473"/>
      <c r="QQN116" s="474"/>
      <c r="QQO116" s="474"/>
      <c r="QQP116" s="474"/>
      <c r="QQQ116" s="474"/>
      <c r="QQR116" s="474"/>
      <c r="QQS116" s="472"/>
      <c r="QQT116" s="473"/>
      <c r="QQU116" s="473"/>
      <c r="QQV116" s="474"/>
      <c r="QQW116" s="474"/>
      <c r="QQX116" s="474"/>
      <c r="QQY116" s="474"/>
      <c r="QQZ116" s="474"/>
      <c r="QRA116" s="472"/>
      <c r="QRB116" s="473"/>
      <c r="QRC116" s="473"/>
      <c r="QRD116" s="474"/>
      <c r="QRE116" s="474"/>
      <c r="QRF116" s="474"/>
      <c r="QRG116" s="474"/>
      <c r="QRH116" s="474"/>
      <c r="QRI116" s="472"/>
      <c r="QRJ116" s="473"/>
      <c r="QRK116" s="473"/>
      <c r="QRL116" s="474"/>
      <c r="QRM116" s="474"/>
      <c r="QRN116" s="474"/>
      <c r="QRO116" s="474"/>
      <c r="QRP116" s="474"/>
      <c r="QRQ116" s="472"/>
      <c r="QRR116" s="473"/>
      <c r="QRS116" s="473"/>
      <c r="QRT116" s="474"/>
      <c r="QRU116" s="474"/>
      <c r="QRV116" s="474"/>
      <c r="QRW116" s="474"/>
      <c r="QRX116" s="474"/>
      <c r="QRY116" s="472"/>
      <c r="QRZ116" s="473"/>
      <c r="QSA116" s="473"/>
      <c r="QSB116" s="474"/>
      <c r="QSC116" s="474"/>
      <c r="QSD116" s="474"/>
      <c r="QSE116" s="474"/>
      <c r="QSF116" s="474"/>
      <c r="QSG116" s="472"/>
      <c r="QSH116" s="473"/>
      <c r="QSI116" s="473"/>
      <c r="QSJ116" s="474"/>
      <c r="QSK116" s="474"/>
      <c r="QSL116" s="474"/>
      <c r="QSM116" s="474"/>
      <c r="QSN116" s="474"/>
      <c r="QSO116" s="472"/>
      <c r="QSP116" s="473"/>
      <c r="QSQ116" s="473"/>
      <c r="QSR116" s="474"/>
      <c r="QSS116" s="474"/>
      <c r="QST116" s="474"/>
      <c r="QSU116" s="474"/>
      <c r="QSV116" s="474"/>
      <c r="QSW116" s="472"/>
      <c r="QSX116" s="473"/>
      <c r="QSY116" s="473"/>
      <c r="QSZ116" s="474"/>
      <c r="QTA116" s="474"/>
      <c r="QTB116" s="474"/>
      <c r="QTC116" s="474"/>
      <c r="QTD116" s="474"/>
      <c r="QTE116" s="472"/>
      <c r="QTF116" s="473"/>
      <c r="QTG116" s="473"/>
      <c r="QTH116" s="474"/>
      <c r="QTI116" s="474"/>
      <c r="QTJ116" s="474"/>
      <c r="QTK116" s="474"/>
      <c r="QTL116" s="474"/>
      <c r="QTM116" s="472"/>
      <c r="QTN116" s="473"/>
      <c r="QTO116" s="473"/>
      <c r="QTP116" s="474"/>
      <c r="QTQ116" s="474"/>
      <c r="QTR116" s="474"/>
      <c r="QTS116" s="474"/>
      <c r="QTT116" s="474"/>
      <c r="QTU116" s="472"/>
      <c r="QTV116" s="473"/>
      <c r="QTW116" s="473"/>
      <c r="QTX116" s="474"/>
      <c r="QTY116" s="474"/>
      <c r="QTZ116" s="474"/>
      <c r="QUA116" s="474"/>
      <c r="QUB116" s="474"/>
      <c r="QUC116" s="472"/>
      <c r="QUD116" s="473"/>
      <c r="QUE116" s="473"/>
      <c r="QUF116" s="474"/>
      <c r="QUG116" s="474"/>
      <c r="QUH116" s="474"/>
      <c r="QUI116" s="474"/>
      <c r="QUJ116" s="474"/>
      <c r="QUK116" s="472"/>
      <c r="QUL116" s="473"/>
      <c r="QUM116" s="473"/>
      <c r="QUN116" s="474"/>
      <c r="QUO116" s="474"/>
      <c r="QUP116" s="474"/>
      <c r="QUQ116" s="474"/>
      <c r="QUR116" s="474"/>
      <c r="QUS116" s="472"/>
      <c r="QUT116" s="473"/>
      <c r="QUU116" s="473"/>
      <c r="QUV116" s="474"/>
      <c r="QUW116" s="474"/>
      <c r="QUX116" s="474"/>
      <c r="QUY116" s="474"/>
      <c r="QUZ116" s="474"/>
      <c r="QVA116" s="472"/>
      <c r="QVB116" s="473"/>
      <c r="QVC116" s="473"/>
      <c r="QVD116" s="474"/>
      <c r="QVE116" s="474"/>
      <c r="QVF116" s="474"/>
      <c r="QVG116" s="474"/>
      <c r="QVH116" s="474"/>
      <c r="QVI116" s="472"/>
      <c r="QVJ116" s="473"/>
      <c r="QVK116" s="473"/>
      <c r="QVL116" s="474"/>
      <c r="QVM116" s="474"/>
      <c r="QVN116" s="474"/>
      <c r="QVO116" s="474"/>
      <c r="QVP116" s="474"/>
      <c r="QVQ116" s="472"/>
      <c r="QVR116" s="473"/>
      <c r="QVS116" s="473"/>
      <c r="QVT116" s="474"/>
      <c r="QVU116" s="474"/>
      <c r="QVV116" s="474"/>
      <c r="QVW116" s="474"/>
      <c r="QVX116" s="474"/>
      <c r="QVY116" s="472"/>
      <c r="QVZ116" s="473"/>
      <c r="QWA116" s="473"/>
      <c r="QWB116" s="474"/>
      <c r="QWC116" s="474"/>
      <c r="QWD116" s="474"/>
      <c r="QWE116" s="474"/>
      <c r="QWF116" s="474"/>
      <c r="QWG116" s="472"/>
      <c r="QWH116" s="473"/>
      <c r="QWI116" s="473"/>
      <c r="QWJ116" s="474"/>
      <c r="QWK116" s="474"/>
      <c r="QWL116" s="474"/>
      <c r="QWM116" s="474"/>
      <c r="QWN116" s="474"/>
      <c r="QWO116" s="472"/>
      <c r="QWP116" s="473"/>
      <c r="QWQ116" s="473"/>
      <c r="QWR116" s="474"/>
      <c r="QWS116" s="474"/>
      <c r="QWT116" s="474"/>
      <c r="QWU116" s="474"/>
      <c r="QWV116" s="474"/>
      <c r="QWW116" s="472"/>
      <c r="QWX116" s="473"/>
      <c r="QWY116" s="473"/>
      <c r="QWZ116" s="474"/>
      <c r="QXA116" s="474"/>
      <c r="QXB116" s="474"/>
      <c r="QXC116" s="474"/>
      <c r="QXD116" s="474"/>
      <c r="QXE116" s="472"/>
      <c r="QXF116" s="473"/>
      <c r="QXG116" s="473"/>
      <c r="QXH116" s="474"/>
      <c r="QXI116" s="474"/>
      <c r="QXJ116" s="474"/>
      <c r="QXK116" s="474"/>
      <c r="QXL116" s="474"/>
      <c r="QXM116" s="472"/>
      <c r="QXN116" s="473"/>
      <c r="QXO116" s="473"/>
      <c r="QXP116" s="474"/>
      <c r="QXQ116" s="474"/>
      <c r="QXR116" s="474"/>
      <c r="QXS116" s="474"/>
      <c r="QXT116" s="474"/>
      <c r="QXU116" s="472"/>
      <c r="QXV116" s="473"/>
      <c r="QXW116" s="473"/>
      <c r="QXX116" s="474"/>
      <c r="QXY116" s="474"/>
      <c r="QXZ116" s="474"/>
      <c r="QYA116" s="474"/>
      <c r="QYB116" s="474"/>
      <c r="QYC116" s="472"/>
      <c r="QYD116" s="473"/>
      <c r="QYE116" s="473"/>
      <c r="QYF116" s="474"/>
      <c r="QYG116" s="474"/>
      <c r="QYH116" s="474"/>
      <c r="QYI116" s="474"/>
      <c r="QYJ116" s="474"/>
      <c r="QYK116" s="472"/>
      <c r="QYL116" s="473"/>
      <c r="QYM116" s="473"/>
      <c r="QYN116" s="474"/>
      <c r="QYO116" s="474"/>
      <c r="QYP116" s="474"/>
      <c r="QYQ116" s="474"/>
      <c r="QYR116" s="474"/>
      <c r="QYS116" s="472"/>
      <c r="QYT116" s="473"/>
      <c r="QYU116" s="473"/>
      <c r="QYV116" s="474"/>
      <c r="QYW116" s="474"/>
      <c r="QYX116" s="474"/>
      <c r="QYY116" s="474"/>
      <c r="QYZ116" s="474"/>
      <c r="QZA116" s="472"/>
      <c r="QZB116" s="473"/>
      <c r="QZC116" s="473"/>
      <c r="QZD116" s="474"/>
      <c r="QZE116" s="474"/>
      <c r="QZF116" s="474"/>
      <c r="QZG116" s="474"/>
      <c r="QZH116" s="474"/>
      <c r="QZI116" s="472"/>
      <c r="QZJ116" s="473"/>
      <c r="QZK116" s="473"/>
      <c r="QZL116" s="474"/>
      <c r="QZM116" s="474"/>
      <c r="QZN116" s="474"/>
      <c r="QZO116" s="474"/>
      <c r="QZP116" s="474"/>
      <c r="QZQ116" s="472"/>
      <c r="QZR116" s="473"/>
      <c r="QZS116" s="473"/>
      <c r="QZT116" s="474"/>
      <c r="QZU116" s="474"/>
      <c r="QZV116" s="474"/>
      <c r="QZW116" s="474"/>
      <c r="QZX116" s="474"/>
      <c r="QZY116" s="472"/>
      <c r="QZZ116" s="473"/>
      <c r="RAA116" s="473"/>
      <c r="RAB116" s="474"/>
      <c r="RAC116" s="474"/>
      <c r="RAD116" s="474"/>
      <c r="RAE116" s="474"/>
      <c r="RAF116" s="474"/>
      <c r="RAG116" s="472"/>
      <c r="RAH116" s="473"/>
      <c r="RAI116" s="473"/>
      <c r="RAJ116" s="474"/>
      <c r="RAK116" s="474"/>
      <c r="RAL116" s="474"/>
      <c r="RAM116" s="474"/>
      <c r="RAN116" s="474"/>
      <c r="RAO116" s="472"/>
      <c r="RAP116" s="473"/>
      <c r="RAQ116" s="473"/>
      <c r="RAR116" s="474"/>
      <c r="RAS116" s="474"/>
      <c r="RAT116" s="474"/>
      <c r="RAU116" s="474"/>
      <c r="RAV116" s="474"/>
      <c r="RAW116" s="472"/>
      <c r="RAX116" s="473"/>
      <c r="RAY116" s="473"/>
      <c r="RAZ116" s="474"/>
      <c r="RBA116" s="474"/>
      <c r="RBB116" s="474"/>
      <c r="RBC116" s="474"/>
      <c r="RBD116" s="474"/>
      <c r="RBE116" s="472"/>
      <c r="RBF116" s="473"/>
      <c r="RBG116" s="473"/>
      <c r="RBH116" s="474"/>
      <c r="RBI116" s="474"/>
      <c r="RBJ116" s="474"/>
      <c r="RBK116" s="474"/>
      <c r="RBL116" s="474"/>
      <c r="RBM116" s="472"/>
      <c r="RBN116" s="473"/>
      <c r="RBO116" s="473"/>
      <c r="RBP116" s="474"/>
      <c r="RBQ116" s="474"/>
      <c r="RBR116" s="474"/>
      <c r="RBS116" s="474"/>
      <c r="RBT116" s="474"/>
      <c r="RBU116" s="472"/>
      <c r="RBV116" s="473"/>
      <c r="RBW116" s="473"/>
      <c r="RBX116" s="474"/>
      <c r="RBY116" s="474"/>
      <c r="RBZ116" s="474"/>
      <c r="RCA116" s="474"/>
      <c r="RCB116" s="474"/>
      <c r="RCC116" s="472"/>
      <c r="RCD116" s="473"/>
      <c r="RCE116" s="473"/>
      <c r="RCF116" s="474"/>
      <c r="RCG116" s="474"/>
      <c r="RCH116" s="474"/>
      <c r="RCI116" s="474"/>
      <c r="RCJ116" s="474"/>
      <c r="RCK116" s="472"/>
      <c r="RCL116" s="473"/>
      <c r="RCM116" s="473"/>
      <c r="RCN116" s="474"/>
      <c r="RCO116" s="474"/>
      <c r="RCP116" s="474"/>
      <c r="RCQ116" s="474"/>
      <c r="RCR116" s="474"/>
      <c r="RCS116" s="472"/>
      <c r="RCT116" s="473"/>
      <c r="RCU116" s="473"/>
      <c r="RCV116" s="474"/>
      <c r="RCW116" s="474"/>
      <c r="RCX116" s="474"/>
      <c r="RCY116" s="474"/>
      <c r="RCZ116" s="474"/>
      <c r="RDA116" s="472"/>
      <c r="RDB116" s="473"/>
      <c r="RDC116" s="473"/>
      <c r="RDD116" s="474"/>
      <c r="RDE116" s="474"/>
      <c r="RDF116" s="474"/>
      <c r="RDG116" s="474"/>
      <c r="RDH116" s="474"/>
      <c r="RDI116" s="472"/>
      <c r="RDJ116" s="473"/>
      <c r="RDK116" s="473"/>
      <c r="RDL116" s="474"/>
      <c r="RDM116" s="474"/>
      <c r="RDN116" s="474"/>
      <c r="RDO116" s="474"/>
      <c r="RDP116" s="474"/>
      <c r="RDQ116" s="472"/>
      <c r="RDR116" s="473"/>
      <c r="RDS116" s="473"/>
      <c r="RDT116" s="474"/>
      <c r="RDU116" s="474"/>
      <c r="RDV116" s="474"/>
      <c r="RDW116" s="474"/>
      <c r="RDX116" s="474"/>
      <c r="RDY116" s="472"/>
      <c r="RDZ116" s="473"/>
      <c r="REA116" s="473"/>
      <c r="REB116" s="474"/>
      <c r="REC116" s="474"/>
      <c r="RED116" s="474"/>
      <c r="REE116" s="474"/>
      <c r="REF116" s="474"/>
      <c r="REG116" s="472"/>
      <c r="REH116" s="473"/>
      <c r="REI116" s="473"/>
      <c r="REJ116" s="474"/>
      <c r="REK116" s="474"/>
      <c r="REL116" s="474"/>
      <c r="REM116" s="474"/>
      <c r="REN116" s="474"/>
      <c r="REO116" s="472"/>
      <c r="REP116" s="473"/>
      <c r="REQ116" s="473"/>
      <c r="RER116" s="474"/>
      <c r="RES116" s="474"/>
      <c r="RET116" s="474"/>
      <c r="REU116" s="474"/>
      <c r="REV116" s="474"/>
      <c r="REW116" s="472"/>
      <c r="REX116" s="473"/>
      <c r="REY116" s="473"/>
      <c r="REZ116" s="474"/>
      <c r="RFA116" s="474"/>
      <c r="RFB116" s="474"/>
      <c r="RFC116" s="474"/>
      <c r="RFD116" s="474"/>
      <c r="RFE116" s="472"/>
      <c r="RFF116" s="473"/>
      <c r="RFG116" s="473"/>
      <c r="RFH116" s="474"/>
      <c r="RFI116" s="474"/>
      <c r="RFJ116" s="474"/>
      <c r="RFK116" s="474"/>
      <c r="RFL116" s="474"/>
      <c r="RFM116" s="472"/>
      <c r="RFN116" s="473"/>
      <c r="RFO116" s="473"/>
      <c r="RFP116" s="474"/>
      <c r="RFQ116" s="474"/>
      <c r="RFR116" s="474"/>
      <c r="RFS116" s="474"/>
      <c r="RFT116" s="474"/>
      <c r="RFU116" s="472"/>
      <c r="RFV116" s="473"/>
      <c r="RFW116" s="473"/>
      <c r="RFX116" s="474"/>
      <c r="RFY116" s="474"/>
      <c r="RFZ116" s="474"/>
      <c r="RGA116" s="474"/>
      <c r="RGB116" s="474"/>
      <c r="RGC116" s="472"/>
      <c r="RGD116" s="473"/>
      <c r="RGE116" s="473"/>
      <c r="RGF116" s="474"/>
      <c r="RGG116" s="474"/>
      <c r="RGH116" s="474"/>
      <c r="RGI116" s="474"/>
      <c r="RGJ116" s="474"/>
      <c r="RGK116" s="472"/>
      <c r="RGL116" s="473"/>
      <c r="RGM116" s="473"/>
      <c r="RGN116" s="474"/>
      <c r="RGO116" s="474"/>
      <c r="RGP116" s="474"/>
      <c r="RGQ116" s="474"/>
      <c r="RGR116" s="474"/>
      <c r="RGS116" s="472"/>
      <c r="RGT116" s="473"/>
      <c r="RGU116" s="473"/>
      <c r="RGV116" s="474"/>
      <c r="RGW116" s="474"/>
      <c r="RGX116" s="474"/>
      <c r="RGY116" s="474"/>
      <c r="RGZ116" s="474"/>
      <c r="RHA116" s="472"/>
      <c r="RHB116" s="473"/>
      <c r="RHC116" s="473"/>
      <c r="RHD116" s="474"/>
      <c r="RHE116" s="474"/>
      <c r="RHF116" s="474"/>
      <c r="RHG116" s="474"/>
      <c r="RHH116" s="474"/>
      <c r="RHI116" s="472"/>
      <c r="RHJ116" s="473"/>
      <c r="RHK116" s="473"/>
      <c r="RHL116" s="474"/>
      <c r="RHM116" s="474"/>
      <c r="RHN116" s="474"/>
      <c r="RHO116" s="474"/>
      <c r="RHP116" s="474"/>
      <c r="RHQ116" s="472"/>
      <c r="RHR116" s="473"/>
      <c r="RHS116" s="473"/>
      <c r="RHT116" s="474"/>
      <c r="RHU116" s="474"/>
      <c r="RHV116" s="474"/>
      <c r="RHW116" s="474"/>
      <c r="RHX116" s="474"/>
      <c r="RHY116" s="472"/>
      <c r="RHZ116" s="473"/>
      <c r="RIA116" s="473"/>
      <c r="RIB116" s="474"/>
      <c r="RIC116" s="474"/>
      <c r="RID116" s="474"/>
      <c r="RIE116" s="474"/>
      <c r="RIF116" s="474"/>
      <c r="RIG116" s="472"/>
      <c r="RIH116" s="473"/>
      <c r="RII116" s="473"/>
      <c r="RIJ116" s="474"/>
      <c r="RIK116" s="474"/>
      <c r="RIL116" s="474"/>
      <c r="RIM116" s="474"/>
      <c r="RIN116" s="474"/>
      <c r="RIO116" s="472"/>
      <c r="RIP116" s="473"/>
      <c r="RIQ116" s="473"/>
      <c r="RIR116" s="474"/>
      <c r="RIS116" s="474"/>
      <c r="RIT116" s="474"/>
      <c r="RIU116" s="474"/>
      <c r="RIV116" s="474"/>
      <c r="RIW116" s="472"/>
      <c r="RIX116" s="473"/>
      <c r="RIY116" s="473"/>
      <c r="RIZ116" s="474"/>
      <c r="RJA116" s="474"/>
      <c r="RJB116" s="474"/>
      <c r="RJC116" s="474"/>
      <c r="RJD116" s="474"/>
      <c r="RJE116" s="472"/>
      <c r="RJF116" s="473"/>
      <c r="RJG116" s="473"/>
      <c r="RJH116" s="474"/>
      <c r="RJI116" s="474"/>
      <c r="RJJ116" s="474"/>
      <c r="RJK116" s="474"/>
      <c r="RJL116" s="474"/>
      <c r="RJM116" s="472"/>
      <c r="RJN116" s="473"/>
      <c r="RJO116" s="473"/>
      <c r="RJP116" s="474"/>
      <c r="RJQ116" s="474"/>
      <c r="RJR116" s="474"/>
      <c r="RJS116" s="474"/>
      <c r="RJT116" s="474"/>
      <c r="RJU116" s="472"/>
      <c r="RJV116" s="473"/>
      <c r="RJW116" s="473"/>
      <c r="RJX116" s="474"/>
      <c r="RJY116" s="474"/>
      <c r="RJZ116" s="474"/>
      <c r="RKA116" s="474"/>
      <c r="RKB116" s="474"/>
      <c r="RKC116" s="472"/>
      <c r="RKD116" s="473"/>
      <c r="RKE116" s="473"/>
      <c r="RKF116" s="474"/>
      <c r="RKG116" s="474"/>
      <c r="RKH116" s="474"/>
      <c r="RKI116" s="474"/>
      <c r="RKJ116" s="474"/>
      <c r="RKK116" s="472"/>
      <c r="RKL116" s="473"/>
      <c r="RKM116" s="473"/>
      <c r="RKN116" s="474"/>
      <c r="RKO116" s="474"/>
      <c r="RKP116" s="474"/>
      <c r="RKQ116" s="474"/>
      <c r="RKR116" s="474"/>
      <c r="RKS116" s="472"/>
      <c r="RKT116" s="473"/>
      <c r="RKU116" s="473"/>
      <c r="RKV116" s="474"/>
      <c r="RKW116" s="474"/>
      <c r="RKX116" s="474"/>
      <c r="RKY116" s="474"/>
      <c r="RKZ116" s="474"/>
      <c r="RLA116" s="472"/>
      <c r="RLB116" s="473"/>
      <c r="RLC116" s="473"/>
      <c r="RLD116" s="474"/>
      <c r="RLE116" s="474"/>
      <c r="RLF116" s="474"/>
      <c r="RLG116" s="474"/>
      <c r="RLH116" s="474"/>
      <c r="RLI116" s="472"/>
      <c r="RLJ116" s="473"/>
      <c r="RLK116" s="473"/>
      <c r="RLL116" s="474"/>
      <c r="RLM116" s="474"/>
      <c r="RLN116" s="474"/>
      <c r="RLO116" s="474"/>
      <c r="RLP116" s="474"/>
      <c r="RLQ116" s="472"/>
      <c r="RLR116" s="473"/>
      <c r="RLS116" s="473"/>
      <c r="RLT116" s="474"/>
      <c r="RLU116" s="474"/>
      <c r="RLV116" s="474"/>
      <c r="RLW116" s="474"/>
      <c r="RLX116" s="474"/>
      <c r="RLY116" s="472"/>
      <c r="RLZ116" s="473"/>
      <c r="RMA116" s="473"/>
      <c r="RMB116" s="474"/>
      <c r="RMC116" s="474"/>
      <c r="RMD116" s="474"/>
      <c r="RME116" s="474"/>
      <c r="RMF116" s="474"/>
      <c r="RMG116" s="472"/>
      <c r="RMH116" s="473"/>
      <c r="RMI116" s="473"/>
      <c r="RMJ116" s="474"/>
      <c r="RMK116" s="474"/>
      <c r="RML116" s="474"/>
      <c r="RMM116" s="474"/>
      <c r="RMN116" s="474"/>
      <c r="RMO116" s="472"/>
      <c r="RMP116" s="473"/>
      <c r="RMQ116" s="473"/>
      <c r="RMR116" s="474"/>
      <c r="RMS116" s="474"/>
      <c r="RMT116" s="474"/>
      <c r="RMU116" s="474"/>
      <c r="RMV116" s="474"/>
      <c r="RMW116" s="472"/>
      <c r="RMX116" s="473"/>
      <c r="RMY116" s="473"/>
      <c r="RMZ116" s="474"/>
      <c r="RNA116" s="474"/>
      <c r="RNB116" s="474"/>
      <c r="RNC116" s="474"/>
      <c r="RND116" s="474"/>
      <c r="RNE116" s="472"/>
      <c r="RNF116" s="473"/>
      <c r="RNG116" s="473"/>
      <c r="RNH116" s="474"/>
      <c r="RNI116" s="474"/>
      <c r="RNJ116" s="474"/>
      <c r="RNK116" s="474"/>
      <c r="RNL116" s="474"/>
      <c r="RNM116" s="472"/>
      <c r="RNN116" s="473"/>
      <c r="RNO116" s="473"/>
      <c r="RNP116" s="474"/>
      <c r="RNQ116" s="474"/>
      <c r="RNR116" s="474"/>
      <c r="RNS116" s="474"/>
      <c r="RNT116" s="474"/>
      <c r="RNU116" s="472"/>
      <c r="RNV116" s="473"/>
      <c r="RNW116" s="473"/>
      <c r="RNX116" s="474"/>
      <c r="RNY116" s="474"/>
      <c r="RNZ116" s="474"/>
      <c r="ROA116" s="474"/>
      <c r="ROB116" s="474"/>
      <c r="ROC116" s="472"/>
      <c r="ROD116" s="473"/>
      <c r="ROE116" s="473"/>
      <c r="ROF116" s="474"/>
      <c r="ROG116" s="474"/>
      <c r="ROH116" s="474"/>
      <c r="ROI116" s="474"/>
      <c r="ROJ116" s="474"/>
      <c r="ROK116" s="472"/>
      <c r="ROL116" s="473"/>
      <c r="ROM116" s="473"/>
      <c r="RON116" s="474"/>
      <c r="ROO116" s="474"/>
      <c r="ROP116" s="474"/>
      <c r="ROQ116" s="474"/>
      <c r="ROR116" s="474"/>
      <c r="ROS116" s="472"/>
      <c r="ROT116" s="473"/>
      <c r="ROU116" s="473"/>
      <c r="ROV116" s="474"/>
      <c r="ROW116" s="474"/>
      <c r="ROX116" s="474"/>
      <c r="ROY116" s="474"/>
      <c r="ROZ116" s="474"/>
      <c r="RPA116" s="472"/>
      <c r="RPB116" s="473"/>
      <c r="RPC116" s="473"/>
      <c r="RPD116" s="474"/>
      <c r="RPE116" s="474"/>
      <c r="RPF116" s="474"/>
      <c r="RPG116" s="474"/>
      <c r="RPH116" s="474"/>
      <c r="RPI116" s="472"/>
      <c r="RPJ116" s="473"/>
      <c r="RPK116" s="473"/>
      <c r="RPL116" s="474"/>
      <c r="RPM116" s="474"/>
      <c r="RPN116" s="474"/>
      <c r="RPO116" s="474"/>
      <c r="RPP116" s="474"/>
      <c r="RPQ116" s="472"/>
      <c r="RPR116" s="473"/>
      <c r="RPS116" s="473"/>
      <c r="RPT116" s="474"/>
      <c r="RPU116" s="474"/>
      <c r="RPV116" s="474"/>
      <c r="RPW116" s="474"/>
      <c r="RPX116" s="474"/>
      <c r="RPY116" s="472"/>
      <c r="RPZ116" s="473"/>
      <c r="RQA116" s="473"/>
      <c r="RQB116" s="474"/>
      <c r="RQC116" s="474"/>
      <c r="RQD116" s="474"/>
      <c r="RQE116" s="474"/>
      <c r="RQF116" s="474"/>
      <c r="RQG116" s="472"/>
      <c r="RQH116" s="473"/>
      <c r="RQI116" s="473"/>
      <c r="RQJ116" s="474"/>
      <c r="RQK116" s="474"/>
      <c r="RQL116" s="474"/>
      <c r="RQM116" s="474"/>
      <c r="RQN116" s="474"/>
      <c r="RQO116" s="472"/>
      <c r="RQP116" s="473"/>
      <c r="RQQ116" s="473"/>
      <c r="RQR116" s="474"/>
      <c r="RQS116" s="474"/>
      <c r="RQT116" s="474"/>
      <c r="RQU116" s="474"/>
      <c r="RQV116" s="474"/>
      <c r="RQW116" s="472"/>
      <c r="RQX116" s="473"/>
      <c r="RQY116" s="473"/>
      <c r="RQZ116" s="474"/>
      <c r="RRA116" s="474"/>
      <c r="RRB116" s="474"/>
      <c r="RRC116" s="474"/>
      <c r="RRD116" s="474"/>
      <c r="RRE116" s="472"/>
      <c r="RRF116" s="473"/>
      <c r="RRG116" s="473"/>
      <c r="RRH116" s="474"/>
      <c r="RRI116" s="474"/>
      <c r="RRJ116" s="474"/>
      <c r="RRK116" s="474"/>
      <c r="RRL116" s="474"/>
      <c r="RRM116" s="472"/>
      <c r="RRN116" s="473"/>
      <c r="RRO116" s="473"/>
      <c r="RRP116" s="474"/>
      <c r="RRQ116" s="474"/>
      <c r="RRR116" s="474"/>
      <c r="RRS116" s="474"/>
      <c r="RRT116" s="474"/>
      <c r="RRU116" s="472"/>
      <c r="RRV116" s="473"/>
      <c r="RRW116" s="473"/>
      <c r="RRX116" s="474"/>
      <c r="RRY116" s="474"/>
      <c r="RRZ116" s="474"/>
      <c r="RSA116" s="474"/>
      <c r="RSB116" s="474"/>
      <c r="RSC116" s="472"/>
      <c r="RSD116" s="473"/>
      <c r="RSE116" s="473"/>
      <c r="RSF116" s="474"/>
      <c r="RSG116" s="474"/>
      <c r="RSH116" s="474"/>
      <c r="RSI116" s="474"/>
      <c r="RSJ116" s="474"/>
      <c r="RSK116" s="472"/>
      <c r="RSL116" s="473"/>
      <c r="RSM116" s="473"/>
      <c r="RSN116" s="474"/>
      <c r="RSO116" s="474"/>
      <c r="RSP116" s="474"/>
      <c r="RSQ116" s="474"/>
      <c r="RSR116" s="474"/>
      <c r="RSS116" s="472"/>
      <c r="RST116" s="473"/>
      <c r="RSU116" s="473"/>
      <c r="RSV116" s="474"/>
      <c r="RSW116" s="474"/>
      <c r="RSX116" s="474"/>
      <c r="RSY116" s="474"/>
      <c r="RSZ116" s="474"/>
      <c r="RTA116" s="472"/>
      <c r="RTB116" s="473"/>
      <c r="RTC116" s="473"/>
      <c r="RTD116" s="474"/>
      <c r="RTE116" s="474"/>
      <c r="RTF116" s="474"/>
      <c r="RTG116" s="474"/>
      <c r="RTH116" s="474"/>
      <c r="RTI116" s="472"/>
      <c r="RTJ116" s="473"/>
      <c r="RTK116" s="473"/>
      <c r="RTL116" s="474"/>
      <c r="RTM116" s="474"/>
      <c r="RTN116" s="474"/>
      <c r="RTO116" s="474"/>
      <c r="RTP116" s="474"/>
      <c r="RTQ116" s="472"/>
      <c r="RTR116" s="473"/>
      <c r="RTS116" s="473"/>
      <c r="RTT116" s="474"/>
      <c r="RTU116" s="474"/>
      <c r="RTV116" s="474"/>
      <c r="RTW116" s="474"/>
      <c r="RTX116" s="474"/>
      <c r="RTY116" s="472"/>
      <c r="RTZ116" s="473"/>
      <c r="RUA116" s="473"/>
      <c r="RUB116" s="474"/>
      <c r="RUC116" s="474"/>
      <c r="RUD116" s="474"/>
      <c r="RUE116" s="474"/>
      <c r="RUF116" s="474"/>
      <c r="RUG116" s="472"/>
      <c r="RUH116" s="473"/>
      <c r="RUI116" s="473"/>
      <c r="RUJ116" s="474"/>
      <c r="RUK116" s="474"/>
      <c r="RUL116" s="474"/>
      <c r="RUM116" s="474"/>
      <c r="RUN116" s="474"/>
      <c r="RUO116" s="472"/>
      <c r="RUP116" s="473"/>
      <c r="RUQ116" s="473"/>
      <c r="RUR116" s="474"/>
      <c r="RUS116" s="474"/>
      <c r="RUT116" s="474"/>
      <c r="RUU116" s="474"/>
      <c r="RUV116" s="474"/>
      <c r="RUW116" s="472"/>
      <c r="RUX116" s="473"/>
      <c r="RUY116" s="473"/>
      <c r="RUZ116" s="474"/>
      <c r="RVA116" s="474"/>
      <c r="RVB116" s="474"/>
      <c r="RVC116" s="474"/>
      <c r="RVD116" s="474"/>
      <c r="RVE116" s="472"/>
      <c r="RVF116" s="473"/>
      <c r="RVG116" s="473"/>
      <c r="RVH116" s="474"/>
      <c r="RVI116" s="474"/>
      <c r="RVJ116" s="474"/>
      <c r="RVK116" s="474"/>
      <c r="RVL116" s="474"/>
      <c r="RVM116" s="472"/>
      <c r="RVN116" s="473"/>
      <c r="RVO116" s="473"/>
      <c r="RVP116" s="474"/>
      <c r="RVQ116" s="474"/>
      <c r="RVR116" s="474"/>
      <c r="RVS116" s="474"/>
      <c r="RVT116" s="474"/>
      <c r="RVU116" s="472"/>
      <c r="RVV116" s="473"/>
      <c r="RVW116" s="473"/>
      <c r="RVX116" s="474"/>
      <c r="RVY116" s="474"/>
      <c r="RVZ116" s="474"/>
      <c r="RWA116" s="474"/>
      <c r="RWB116" s="474"/>
      <c r="RWC116" s="472"/>
      <c r="RWD116" s="473"/>
      <c r="RWE116" s="473"/>
      <c r="RWF116" s="474"/>
      <c r="RWG116" s="474"/>
      <c r="RWH116" s="474"/>
      <c r="RWI116" s="474"/>
      <c r="RWJ116" s="474"/>
      <c r="RWK116" s="472"/>
      <c r="RWL116" s="473"/>
      <c r="RWM116" s="473"/>
      <c r="RWN116" s="474"/>
      <c r="RWO116" s="474"/>
      <c r="RWP116" s="474"/>
      <c r="RWQ116" s="474"/>
      <c r="RWR116" s="474"/>
      <c r="RWS116" s="472"/>
      <c r="RWT116" s="473"/>
      <c r="RWU116" s="473"/>
      <c r="RWV116" s="474"/>
      <c r="RWW116" s="474"/>
      <c r="RWX116" s="474"/>
      <c r="RWY116" s="474"/>
      <c r="RWZ116" s="474"/>
      <c r="RXA116" s="472"/>
      <c r="RXB116" s="473"/>
      <c r="RXC116" s="473"/>
      <c r="RXD116" s="474"/>
      <c r="RXE116" s="474"/>
      <c r="RXF116" s="474"/>
      <c r="RXG116" s="474"/>
      <c r="RXH116" s="474"/>
      <c r="RXI116" s="472"/>
      <c r="RXJ116" s="473"/>
      <c r="RXK116" s="473"/>
      <c r="RXL116" s="474"/>
      <c r="RXM116" s="474"/>
      <c r="RXN116" s="474"/>
      <c r="RXO116" s="474"/>
      <c r="RXP116" s="474"/>
      <c r="RXQ116" s="472"/>
      <c r="RXR116" s="473"/>
      <c r="RXS116" s="473"/>
      <c r="RXT116" s="474"/>
      <c r="RXU116" s="474"/>
      <c r="RXV116" s="474"/>
      <c r="RXW116" s="474"/>
      <c r="RXX116" s="474"/>
      <c r="RXY116" s="472"/>
      <c r="RXZ116" s="473"/>
      <c r="RYA116" s="473"/>
      <c r="RYB116" s="474"/>
      <c r="RYC116" s="474"/>
      <c r="RYD116" s="474"/>
      <c r="RYE116" s="474"/>
      <c r="RYF116" s="474"/>
      <c r="RYG116" s="472"/>
      <c r="RYH116" s="473"/>
      <c r="RYI116" s="473"/>
      <c r="RYJ116" s="474"/>
      <c r="RYK116" s="474"/>
      <c r="RYL116" s="474"/>
      <c r="RYM116" s="474"/>
      <c r="RYN116" s="474"/>
      <c r="RYO116" s="472"/>
      <c r="RYP116" s="473"/>
      <c r="RYQ116" s="473"/>
      <c r="RYR116" s="474"/>
      <c r="RYS116" s="474"/>
      <c r="RYT116" s="474"/>
      <c r="RYU116" s="474"/>
      <c r="RYV116" s="474"/>
      <c r="RYW116" s="472"/>
      <c r="RYX116" s="473"/>
      <c r="RYY116" s="473"/>
      <c r="RYZ116" s="474"/>
      <c r="RZA116" s="474"/>
      <c r="RZB116" s="474"/>
      <c r="RZC116" s="474"/>
      <c r="RZD116" s="474"/>
      <c r="RZE116" s="472"/>
      <c r="RZF116" s="473"/>
      <c r="RZG116" s="473"/>
      <c r="RZH116" s="474"/>
      <c r="RZI116" s="474"/>
      <c r="RZJ116" s="474"/>
      <c r="RZK116" s="474"/>
      <c r="RZL116" s="474"/>
      <c r="RZM116" s="472"/>
      <c r="RZN116" s="473"/>
      <c r="RZO116" s="473"/>
      <c r="RZP116" s="474"/>
      <c r="RZQ116" s="474"/>
      <c r="RZR116" s="474"/>
      <c r="RZS116" s="474"/>
      <c r="RZT116" s="474"/>
      <c r="RZU116" s="472"/>
      <c r="RZV116" s="473"/>
      <c r="RZW116" s="473"/>
      <c r="RZX116" s="474"/>
      <c r="RZY116" s="474"/>
      <c r="RZZ116" s="474"/>
      <c r="SAA116" s="474"/>
      <c r="SAB116" s="474"/>
      <c r="SAC116" s="472"/>
      <c r="SAD116" s="473"/>
      <c r="SAE116" s="473"/>
      <c r="SAF116" s="474"/>
      <c r="SAG116" s="474"/>
      <c r="SAH116" s="474"/>
      <c r="SAI116" s="474"/>
      <c r="SAJ116" s="474"/>
      <c r="SAK116" s="472"/>
      <c r="SAL116" s="473"/>
      <c r="SAM116" s="473"/>
      <c r="SAN116" s="474"/>
      <c r="SAO116" s="474"/>
      <c r="SAP116" s="474"/>
      <c r="SAQ116" s="474"/>
      <c r="SAR116" s="474"/>
      <c r="SAS116" s="472"/>
      <c r="SAT116" s="473"/>
      <c r="SAU116" s="473"/>
      <c r="SAV116" s="474"/>
      <c r="SAW116" s="474"/>
      <c r="SAX116" s="474"/>
      <c r="SAY116" s="474"/>
      <c r="SAZ116" s="474"/>
      <c r="SBA116" s="472"/>
      <c r="SBB116" s="473"/>
      <c r="SBC116" s="473"/>
      <c r="SBD116" s="474"/>
      <c r="SBE116" s="474"/>
      <c r="SBF116" s="474"/>
      <c r="SBG116" s="474"/>
      <c r="SBH116" s="474"/>
      <c r="SBI116" s="472"/>
      <c r="SBJ116" s="473"/>
      <c r="SBK116" s="473"/>
      <c r="SBL116" s="474"/>
      <c r="SBM116" s="474"/>
      <c r="SBN116" s="474"/>
      <c r="SBO116" s="474"/>
      <c r="SBP116" s="474"/>
      <c r="SBQ116" s="472"/>
      <c r="SBR116" s="473"/>
      <c r="SBS116" s="473"/>
      <c r="SBT116" s="474"/>
      <c r="SBU116" s="474"/>
      <c r="SBV116" s="474"/>
      <c r="SBW116" s="474"/>
      <c r="SBX116" s="474"/>
      <c r="SBY116" s="472"/>
      <c r="SBZ116" s="473"/>
      <c r="SCA116" s="473"/>
      <c r="SCB116" s="474"/>
      <c r="SCC116" s="474"/>
      <c r="SCD116" s="474"/>
      <c r="SCE116" s="474"/>
      <c r="SCF116" s="474"/>
      <c r="SCG116" s="472"/>
      <c r="SCH116" s="473"/>
      <c r="SCI116" s="473"/>
      <c r="SCJ116" s="474"/>
      <c r="SCK116" s="474"/>
      <c r="SCL116" s="474"/>
      <c r="SCM116" s="474"/>
      <c r="SCN116" s="474"/>
      <c r="SCO116" s="472"/>
      <c r="SCP116" s="473"/>
      <c r="SCQ116" s="473"/>
      <c r="SCR116" s="474"/>
      <c r="SCS116" s="474"/>
      <c r="SCT116" s="474"/>
      <c r="SCU116" s="474"/>
      <c r="SCV116" s="474"/>
      <c r="SCW116" s="472"/>
      <c r="SCX116" s="473"/>
      <c r="SCY116" s="473"/>
      <c r="SCZ116" s="474"/>
      <c r="SDA116" s="474"/>
      <c r="SDB116" s="474"/>
      <c r="SDC116" s="474"/>
      <c r="SDD116" s="474"/>
      <c r="SDE116" s="472"/>
      <c r="SDF116" s="473"/>
      <c r="SDG116" s="473"/>
      <c r="SDH116" s="474"/>
      <c r="SDI116" s="474"/>
      <c r="SDJ116" s="474"/>
      <c r="SDK116" s="474"/>
      <c r="SDL116" s="474"/>
      <c r="SDM116" s="472"/>
      <c r="SDN116" s="473"/>
      <c r="SDO116" s="473"/>
      <c r="SDP116" s="474"/>
      <c r="SDQ116" s="474"/>
      <c r="SDR116" s="474"/>
      <c r="SDS116" s="474"/>
      <c r="SDT116" s="474"/>
      <c r="SDU116" s="472"/>
      <c r="SDV116" s="473"/>
      <c r="SDW116" s="473"/>
      <c r="SDX116" s="474"/>
      <c r="SDY116" s="474"/>
      <c r="SDZ116" s="474"/>
      <c r="SEA116" s="474"/>
      <c r="SEB116" s="474"/>
      <c r="SEC116" s="472"/>
      <c r="SED116" s="473"/>
      <c r="SEE116" s="473"/>
      <c r="SEF116" s="474"/>
      <c r="SEG116" s="474"/>
      <c r="SEH116" s="474"/>
      <c r="SEI116" s="474"/>
      <c r="SEJ116" s="474"/>
      <c r="SEK116" s="472"/>
      <c r="SEL116" s="473"/>
      <c r="SEM116" s="473"/>
      <c r="SEN116" s="474"/>
      <c r="SEO116" s="474"/>
      <c r="SEP116" s="474"/>
      <c r="SEQ116" s="474"/>
      <c r="SER116" s="474"/>
      <c r="SES116" s="472"/>
      <c r="SET116" s="473"/>
      <c r="SEU116" s="473"/>
      <c r="SEV116" s="474"/>
      <c r="SEW116" s="474"/>
      <c r="SEX116" s="474"/>
      <c r="SEY116" s="474"/>
      <c r="SEZ116" s="474"/>
      <c r="SFA116" s="472"/>
      <c r="SFB116" s="473"/>
      <c r="SFC116" s="473"/>
      <c r="SFD116" s="474"/>
      <c r="SFE116" s="474"/>
      <c r="SFF116" s="474"/>
      <c r="SFG116" s="474"/>
      <c r="SFH116" s="474"/>
      <c r="SFI116" s="472"/>
      <c r="SFJ116" s="473"/>
      <c r="SFK116" s="473"/>
      <c r="SFL116" s="474"/>
      <c r="SFM116" s="474"/>
      <c r="SFN116" s="474"/>
      <c r="SFO116" s="474"/>
      <c r="SFP116" s="474"/>
      <c r="SFQ116" s="472"/>
      <c r="SFR116" s="473"/>
      <c r="SFS116" s="473"/>
      <c r="SFT116" s="474"/>
      <c r="SFU116" s="474"/>
      <c r="SFV116" s="474"/>
      <c r="SFW116" s="474"/>
      <c r="SFX116" s="474"/>
      <c r="SFY116" s="472"/>
      <c r="SFZ116" s="473"/>
      <c r="SGA116" s="473"/>
      <c r="SGB116" s="474"/>
      <c r="SGC116" s="474"/>
      <c r="SGD116" s="474"/>
      <c r="SGE116" s="474"/>
      <c r="SGF116" s="474"/>
      <c r="SGG116" s="472"/>
      <c r="SGH116" s="473"/>
      <c r="SGI116" s="473"/>
      <c r="SGJ116" s="474"/>
      <c r="SGK116" s="474"/>
      <c r="SGL116" s="474"/>
      <c r="SGM116" s="474"/>
      <c r="SGN116" s="474"/>
      <c r="SGO116" s="472"/>
      <c r="SGP116" s="473"/>
      <c r="SGQ116" s="473"/>
      <c r="SGR116" s="474"/>
      <c r="SGS116" s="474"/>
      <c r="SGT116" s="474"/>
      <c r="SGU116" s="474"/>
      <c r="SGV116" s="474"/>
      <c r="SGW116" s="472"/>
      <c r="SGX116" s="473"/>
      <c r="SGY116" s="473"/>
      <c r="SGZ116" s="474"/>
      <c r="SHA116" s="474"/>
      <c r="SHB116" s="474"/>
      <c r="SHC116" s="474"/>
      <c r="SHD116" s="474"/>
      <c r="SHE116" s="472"/>
      <c r="SHF116" s="473"/>
      <c r="SHG116" s="473"/>
      <c r="SHH116" s="474"/>
      <c r="SHI116" s="474"/>
      <c r="SHJ116" s="474"/>
      <c r="SHK116" s="474"/>
      <c r="SHL116" s="474"/>
      <c r="SHM116" s="472"/>
      <c r="SHN116" s="473"/>
      <c r="SHO116" s="473"/>
      <c r="SHP116" s="474"/>
      <c r="SHQ116" s="474"/>
      <c r="SHR116" s="474"/>
      <c r="SHS116" s="474"/>
      <c r="SHT116" s="474"/>
      <c r="SHU116" s="472"/>
      <c r="SHV116" s="473"/>
      <c r="SHW116" s="473"/>
      <c r="SHX116" s="474"/>
      <c r="SHY116" s="474"/>
      <c r="SHZ116" s="474"/>
      <c r="SIA116" s="474"/>
      <c r="SIB116" s="474"/>
      <c r="SIC116" s="472"/>
      <c r="SID116" s="473"/>
      <c r="SIE116" s="473"/>
      <c r="SIF116" s="474"/>
      <c r="SIG116" s="474"/>
      <c r="SIH116" s="474"/>
      <c r="SII116" s="474"/>
      <c r="SIJ116" s="474"/>
      <c r="SIK116" s="472"/>
      <c r="SIL116" s="473"/>
      <c r="SIM116" s="473"/>
      <c r="SIN116" s="474"/>
      <c r="SIO116" s="474"/>
      <c r="SIP116" s="474"/>
      <c r="SIQ116" s="474"/>
      <c r="SIR116" s="474"/>
      <c r="SIS116" s="472"/>
      <c r="SIT116" s="473"/>
      <c r="SIU116" s="473"/>
      <c r="SIV116" s="474"/>
      <c r="SIW116" s="474"/>
      <c r="SIX116" s="474"/>
      <c r="SIY116" s="474"/>
      <c r="SIZ116" s="474"/>
      <c r="SJA116" s="472"/>
      <c r="SJB116" s="473"/>
      <c r="SJC116" s="473"/>
      <c r="SJD116" s="474"/>
      <c r="SJE116" s="474"/>
      <c r="SJF116" s="474"/>
      <c r="SJG116" s="474"/>
      <c r="SJH116" s="474"/>
      <c r="SJI116" s="472"/>
      <c r="SJJ116" s="473"/>
      <c r="SJK116" s="473"/>
      <c r="SJL116" s="474"/>
      <c r="SJM116" s="474"/>
      <c r="SJN116" s="474"/>
      <c r="SJO116" s="474"/>
      <c r="SJP116" s="474"/>
      <c r="SJQ116" s="472"/>
      <c r="SJR116" s="473"/>
      <c r="SJS116" s="473"/>
      <c r="SJT116" s="474"/>
      <c r="SJU116" s="474"/>
      <c r="SJV116" s="474"/>
      <c r="SJW116" s="474"/>
      <c r="SJX116" s="474"/>
      <c r="SJY116" s="472"/>
      <c r="SJZ116" s="473"/>
      <c r="SKA116" s="473"/>
      <c r="SKB116" s="474"/>
      <c r="SKC116" s="474"/>
      <c r="SKD116" s="474"/>
      <c r="SKE116" s="474"/>
      <c r="SKF116" s="474"/>
      <c r="SKG116" s="472"/>
      <c r="SKH116" s="473"/>
      <c r="SKI116" s="473"/>
      <c r="SKJ116" s="474"/>
      <c r="SKK116" s="474"/>
      <c r="SKL116" s="474"/>
      <c r="SKM116" s="474"/>
      <c r="SKN116" s="474"/>
      <c r="SKO116" s="472"/>
      <c r="SKP116" s="473"/>
      <c r="SKQ116" s="473"/>
      <c r="SKR116" s="474"/>
      <c r="SKS116" s="474"/>
      <c r="SKT116" s="474"/>
      <c r="SKU116" s="474"/>
      <c r="SKV116" s="474"/>
      <c r="SKW116" s="472"/>
      <c r="SKX116" s="473"/>
      <c r="SKY116" s="473"/>
      <c r="SKZ116" s="474"/>
      <c r="SLA116" s="474"/>
      <c r="SLB116" s="474"/>
      <c r="SLC116" s="474"/>
      <c r="SLD116" s="474"/>
      <c r="SLE116" s="472"/>
      <c r="SLF116" s="473"/>
      <c r="SLG116" s="473"/>
      <c r="SLH116" s="474"/>
      <c r="SLI116" s="474"/>
      <c r="SLJ116" s="474"/>
      <c r="SLK116" s="474"/>
      <c r="SLL116" s="474"/>
      <c r="SLM116" s="472"/>
      <c r="SLN116" s="473"/>
      <c r="SLO116" s="473"/>
      <c r="SLP116" s="474"/>
      <c r="SLQ116" s="474"/>
      <c r="SLR116" s="474"/>
      <c r="SLS116" s="474"/>
      <c r="SLT116" s="474"/>
      <c r="SLU116" s="472"/>
      <c r="SLV116" s="473"/>
      <c r="SLW116" s="473"/>
      <c r="SLX116" s="474"/>
      <c r="SLY116" s="474"/>
      <c r="SLZ116" s="474"/>
      <c r="SMA116" s="474"/>
      <c r="SMB116" s="474"/>
      <c r="SMC116" s="472"/>
      <c r="SMD116" s="473"/>
      <c r="SME116" s="473"/>
      <c r="SMF116" s="474"/>
      <c r="SMG116" s="474"/>
      <c r="SMH116" s="474"/>
      <c r="SMI116" s="474"/>
      <c r="SMJ116" s="474"/>
      <c r="SMK116" s="472"/>
      <c r="SML116" s="473"/>
      <c r="SMM116" s="473"/>
      <c r="SMN116" s="474"/>
      <c r="SMO116" s="474"/>
      <c r="SMP116" s="474"/>
      <c r="SMQ116" s="474"/>
      <c r="SMR116" s="474"/>
      <c r="SMS116" s="472"/>
      <c r="SMT116" s="473"/>
      <c r="SMU116" s="473"/>
      <c r="SMV116" s="474"/>
      <c r="SMW116" s="474"/>
      <c r="SMX116" s="474"/>
      <c r="SMY116" s="474"/>
      <c r="SMZ116" s="474"/>
      <c r="SNA116" s="472"/>
      <c r="SNB116" s="473"/>
      <c r="SNC116" s="473"/>
      <c r="SND116" s="474"/>
      <c r="SNE116" s="474"/>
      <c r="SNF116" s="474"/>
      <c r="SNG116" s="474"/>
      <c r="SNH116" s="474"/>
      <c r="SNI116" s="472"/>
      <c r="SNJ116" s="473"/>
      <c r="SNK116" s="473"/>
      <c r="SNL116" s="474"/>
      <c r="SNM116" s="474"/>
      <c r="SNN116" s="474"/>
      <c r="SNO116" s="474"/>
      <c r="SNP116" s="474"/>
      <c r="SNQ116" s="472"/>
      <c r="SNR116" s="473"/>
      <c r="SNS116" s="473"/>
      <c r="SNT116" s="474"/>
      <c r="SNU116" s="474"/>
      <c r="SNV116" s="474"/>
      <c r="SNW116" s="474"/>
      <c r="SNX116" s="474"/>
      <c r="SNY116" s="472"/>
      <c r="SNZ116" s="473"/>
      <c r="SOA116" s="473"/>
      <c r="SOB116" s="474"/>
      <c r="SOC116" s="474"/>
      <c r="SOD116" s="474"/>
      <c r="SOE116" s="474"/>
      <c r="SOF116" s="474"/>
      <c r="SOG116" s="472"/>
      <c r="SOH116" s="473"/>
      <c r="SOI116" s="473"/>
      <c r="SOJ116" s="474"/>
      <c r="SOK116" s="474"/>
      <c r="SOL116" s="474"/>
      <c r="SOM116" s="474"/>
      <c r="SON116" s="474"/>
      <c r="SOO116" s="472"/>
      <c r="SOP116" s="473"/>
      <c r="SOQ116" s="473"/>
      <c r="SOR116" s="474"/>
      <c r="SOS116" s="474"/>
      <c r="SOT116" s="474"/>
      <c r="SOU116" s="474"/>
      <c r="SOV116" s="474"/>
      <c r="SOW116" s="472"/>
      <c r="SOX116" s="473"/>
      <c r="SOY116" s="473"/>
      <c r="SOZ116" s="474"/>
      <c r="SPA116" s="474"/>
      <c r="SPB116" s="474"/>
      <c r="SPC116" s="474"/>
      <c r="SPD116" s="474"/>
      <c r="SPE116" s="472"/>
      <c r="SPF116" s="473"/>
      <c r="SPG116" s="473"/>
      <c r="SPH116" s="474"/>
      <c r="SPI116" s="474"/>
      <c r="SPJ116" s="474"/>
      <c r="SPK116" s="474"/>
      <c r="SPL116" s="474"/>
      <c r="SPM116" s="472"/>
      <c r="SPN116" s="473"/>
      <c r="SPO116" s="473"/>
      <c r="SPP116" s="474"/>
      <c r="SPQ116" s="474"/>
      <c r="SPR116" s="474"/>
      <c r="SPS116" s="474"/>
      <c r="SPT116" s="474"/>
      <c r="SPU116" s="472"/>
      <c r="SPV116" s="473"/>
      <c r="SPW116" s="473"/>
      <c r="SPX116" s="474"/>
      <c r="SPY116" s="474"/>
      <c r="SPZ116" s="474"/>
      <c r="SQA116" s="474"/>
      <c r="SQB116" s="474"/>
      <c r="SQC116" s="472"/>
      <c r="SQD116" s="473"/>
      <c r="SQE116" s="473"/>
      <c r="SQF116" s="474"/>
      <c r="SQG116" s="474"/>
      <c r="SQH116" s="474"/>
      <c r="SQI116" s="474"/>
      <c r="SQJ116" s="474"/>
      <c r="SQK116" s="472"/>
      <c r="SQL116" s="473"/>
      <c r="SQM116" s="473"/>
      <c r="SQN116" s="474"/>
      <c r="SQO116" s="474"/>
      <c r="SQP116" s="474"/>
      <c r="SQQ116" s="474"/>
      <c r="SQR116" s="474"/>
      <c r="SQS116" s="472"/>
      <c r="SQT116" s="473"/>
      <c r="SQU116" s="473"/>
      <c r="SQV116" s="474"/>
      <c r="SQW116" s="474"/>
      <c r="SQX116" s="474"/>
      <c r="SQY116" s="474"/>
      <c r="SQZ116" s="474"/>
      <c r="SRA116" s="472"/>
      <c r="SRB116" s="473"/>
      <c r="SRC116" s="473"/>
      <c r="SRD116" s="474"/>
      <c r="SRE116" s="474"/>
      <c r="SRF116" s="474"/>
      <c r="SRG116" s="474"/>
      <c r="SRH116" s="474"/>
      <c r="SRI116" s="472"/>
      <c r="SRJ116" s="473"/>
      <c r="SRK116" s="473"/>
      <c r="SRL116" s="474"/>
      <c r="SRM116" s="474"/>
      <c r="SRN116" s="474"/>
      <c r="SRO116" s="474"/>
      <c r="SRP116" s="474"/>
      <c r="SRQ116" s="472"/>
      <c r="SRR116" s="473"/>
      <c r="SRS116" s="473"/>
      <c r="SRT116" s="474"/>
      <c r="SRU116" s="474"/>
      <c r="SRV116" s="474"/>
      <c r="SRW116" s="474"/>
      <c r="SRX116" s="474"/>
      <c r="SRY116" s="472"/>
      <c r="SRZ116" s="473"/>
      <c r="SSA116" s="473"/>
      <c r="SSB116" s="474"/>
      <c r="SSC116" s="474"/>
      <c r="SSD116" s="474"/>
      <c r="SSE116" s="474"/>
      <c r="SSF116" s="474"/>
      <c r="SSG116" s="472"/>
      <c r="SSH116" s="473"/>
      <c r="SSI116" s="473"/>
      <c r="SSJ116" s="474"/>
      <c r="SSK116" s="474"/>
      <c r="SSL116" s="474"/>
      <c r="SSM116" s="474"/>
      <c r="SSN116" s="474"/>
      <c r="SSO116" s="472"/>
      <c r="SSP116" s="473"/>
      <c r="SSQ116" s="473"/>
      <c r="SSR116" s="474"/>
      <c r="SSS116" s="474"/>
      <c r="SST116" s="474"/>
      <c r="SSU116" s="474"/>
      <c r="SSV116" s="474"/>
      <c r="SSW116" s="472"/>
      <c r="SSX116" s="473"/>
      <c r="SSY116" s="473"/>
      <c r="SSZ116" s="474"/>
      <c r="STA116" s="474"/>
      <c r="STB116" s="474"/>
      <c r="STC116" s="474"/>
      <c r="STD116" s="474"/>
      <c r="STE116" s="472"/>
      <c r="STF116" s="473"/>
      <c r="STG116" s="473"/>
      <c r="STH116" s="474"/>
      <c r="STI116" s="474"/>
      <c r="STJ116" s="474"/>
      <c r="STK116" s="474"/>
      <c r="STL116" s="474"/>
      <c r="STM116" s="472"/>
      <c r="STN116" s="473"/>
      <c r="STO116" s="473"/>
      <c r="STP116" s="474"/>
      <c r="STQ116" s="474"/>
      <c r="STR116" s="474"/>
      <c r="STS116" s="474"/>
      <c r="STT116" s="474"/>
      <c r="STU116" s="472"/>
      <c r="STV116" s="473"/>
      <c r="STW116" s="473"/>
      <c r="STX116" s="474"/>
      <c r="STY116" s="474"/>
      <c r="STZ116" s="474"/>
      <c r="SUA116" s="474"/>
      <c r="SUB116" s="474"/>
      <c r="SUC116" s="472"/>
      <c r="SUD116" s="473"/>
      <c r="SUE116" s="473"/>
      <c r="SUF116" s="474"/>
      <c r="SUG116" s="474"/>
      <c r="SUH116" s="474"/>
      <c r="SUI116" s="474"/>
      <c r="SUJ116" s="474"/>
      <c r="SUK116" s="472"/>
      <c r="SUL116" s="473"/>
      <c r="SUM116" s="473"/>
      <c r="SUN116" s="474"/>
      <c r="SUO116" s="474"/>
      <c r="SUP116" s="474"/>
      <c r="SUQ116" s="474"/>
      <c r="SUR116" s="474"/>
      <c r="SUS116" s="472"/>
      <c r="SUT116" s="473"/>
      <c r="SUU116" s="473"/>
      <c r="SUV116" s="474"/>
      <c r="SUW116" s="474"/>
      <c r="SUX116" s="474"/>
      <c r="SUY116" s="474"/>
      <c r="SUZ116" s="474"/>
      <c r="SVA116" s="472"/>
      <c r="SVB116" s="473"/>
      <c r="SVC116" s="473"/>
      <c r="SVD116" s="474"/>
      <c r="SVE116" s="474"/>
      <c r="SVF116" s="474"/>
      <c r="SVG116" s="474"/>
      <c r="SVH116" s="474"/>
      <c r="SVI116" s="472"/>
      <c r="SVJ116" s="473"/>
      <c r="SVK116" s="473"/>
      <c r="SVL116" s="474"/>
      <c r="SVM116" s="474"/>
      <c r="SVN116" s="474"/>
      <c r="SVO116" s="474"/>
      <c r="SVP116" s="474"/>
      <c r="SVQ116" s="472"/>
      <c r="SVR116" s="473"/>
      <c r="SVS116" s="473"/>
      <c r="SVT116" s="474"/>
      <c r="SVU116" s="474"/>
      <c r="SVV116" s="474"/>
      <c r="SVW116" s="474"/>
      <c r="SVX116" s="474"/>
      <c r="SVY116" s="472"/>
      <c r="SVZ116" s="473"/>
      <c r="SWA116" s="473"/>
      <c r="SWB116" s="474"/>
      <c r="SWC116" s="474"/>
      <c r="SWD116" s="474"/>
      <c r="SWE116" s="474"/>
      <c r="SWF116" s="474"/>
      <c r="SWG116" s="472"/>
      <c r="SWH116" s="473"/>
      <c r="SWI116" s="473"/>
      <c r="SWJ116" s="474"/>
      <c r="SWK116" s="474"/>
      <c r="SWL116" s="474"/>
      <c r="SWM116" s="474"/>
      <c r="SWN116" s="474"/>
      <c r="SWO116" s="472"/>
      <c r="SWP116" s="473"/>
      <c r="SWQ116" s="473"/>
      <c r="SWR116" s="474"/>
      <c r="SWS116" s="474"/>
      <c r="SWT116" s="474"/>
      <c r="SWU116" s="474"/>
      <c r="SWV116" s="474"/>
      <c r="SWW116" s="472"/>
      <c r="SWX116" s="473"/>
      <c r="SWY116" s="473"/>
      <c r="SWZ116" s="474"/>
      <c r="SXA116" s="474"/>
      <c r="SXB116" s="474"/>
      <c r="SXC116" s="474"/>
      <c r="SXD116" s="474"/>
      <c r="SXE116" s="472"/>
      <c r="SXF116" s="473"/>
      <c r="SXG116" s="473"/>
      <c r="SXH116" s="474"/>
      <c r="SXI116" s="474"/>
      <c r="SXJ116" s="474"/>
      <c r="SXK116" s="474"/>
      <c r="SXL116" s="474"/>
      <c r="SXM116" s="472"/>
      <c r="SXN116" s="473"/>
      <c r="SXO116" s="473"/>
      <c r="SXP116" s="474"/>
      <c r="SXQ116" s="474"/>
      <c r="SXR116" s="474"/>
      <c r="SXS116" s="474"/>
      <c r="SXT116" s="474"/>
      <c r="SXU116" s="472"/>
      <c r="SXV116" s="473"/>
      <c r="SXW116" s="473"/>
      <c r="SXX116" s="474"/>
      <c r="SXY116" s="474"/>
      <c r="SXZ116" s="474"/>
      <c r="SYA116" s="474"/>
      <c r="SYB116" s="474"/>
      <c r="SYC116" s="472"/>
      <c r="SYD116" s="473"/>
      <c r="SYE116" s="473"/>
      <c r="SYF116" s="474"/>
      <c r="SYG116" s="474"/>
      <c r="SYH116" s="474"/>
      <c r="SYI116" s="474"/>
      <c r="SYJ116" s="474"/>
      <c r="SYK116" s="472"/>
      <c r="SYL116" s="473"/>
      <c r="SYM116" s="473"/>
      <c r="SYN116" s="474"/>
      <c r="SYO116" s="474"/>
      <c r="SYP116" s="474"/>
      <c r="SYQ116" s="474"/>
      <c r="SYR116" s="474"/>
      <c r="SYS116" s="472"/>
      <c r="SYT116" s="473"/>
      <c r="SYU116" s="473"/>
      <c r="SYV116" s="474"/>
      <c r="SYW116" s="474"/>
      <c r="SYX116" s="474"/>
      <c r="SYY116" s="474"/>
      <c r="SYZ116" s="474"/>
      <c r="SZA116" s="472"/>
      <c r="SZB116" s="473"/>
      <c r="SZC116" s="473"/>
      <c r="SZD116" s="474"/>
      <c r="SZE116" s="474"/>
      <c r="SZF116" s="474"/>
      <c r="SZG116" s="474"/>
      <c r="SZH116" s="474"/>
      <c r="SZI116" s="472"/>
      <c r="SZJ116" s="473"/>
      <c r="SZK116" s="473"/>
      <c r="SZL116" s="474"/>
      <c r="SZM116" s="474"/>
      <c r="SZN116" s="474"/>
      <c r="SZO116" s="474"/>
      <c r="SZP116" s="474"/>
      <c r="SZQ116" s="472"/>
      <c r="SZR116" s="473"/>
      <c r="SZS116" s="473"/>
      <c r="SZT116" s="474"/>
      <c r="SZU116" s="474"/>
      <c r="SZV116" s="474"/>
      <c r="SZW116" s="474"/>
      <c r="SZX116" s="474"/>
      <c r="SZY116" s="472"/>
      <c r="SZZ116" s="473"/>
      <c r="TAA116" s="473"/>
      <c r="TAB116" s="474"/>
      <c r="TAC116" s="474"/>
      <c r="TAD116" s="474"/>
      <c r="TAE116" s="474"/>
      <c r="TAF116" s="474"/>
      <c r="TAG116" s="472"/>
      <c r="TAH116" s="473"/>
      <c r="TAI116" s="473"/>
      <c r="TAJ116" s="474"/>
      <c r="TAK116" s="474"/>
      <c r="TAL116" s="474"/>
      <c r="TAM116" s="474"/>
      <c r="TAN116" s="474"/>
      <c r="TAO116" s="472"/>
      <c r="TAP116" s="473"/>
      <c r="TAQ116" s="473"/>
      <c r="TAR116" s="474"/>
      <c r="TAS116" s="474"/>
      <c r="TAT116" s="474"/>
      <c r="TAU116" s="474"/>
      <c r="TAV116" s="474"/>
      <c r="TAW116" s="472"/>
      <c r="TAX116" s="473"/>
      <c r="TAY116" s="473"/>
      <c r="TAZ116" s="474"/>
      <c r="TBA116" s="474"/>
      <c r="TBB116" s="474"/>
      <c r="TBC116" s="474"/>
      <c r="TBD116" s="474"/>
      <c r="TBE116" s="472"/>
      <c r="TBF116" s="473"/>
      <c r="TBG116" s="473"/>
      <c r="TBH116" s="474"/>
      <c r="TBI116" s="474"/>
      <c r="TBJ116" s="474"/>
      <c r="TBK116" s="474"/>
      <c r="TBL116" s="474"/>
      <c r="TBM116" s="472"/>
      <c r="TBN116" s="473"/>
      <c r="TBO116" s="473"/>
      <c r="TBP116" s="474"/>
      <c r="TBQ116" s="474"/>
      <c r="TBR116" s="474"/>
      <c r="TBS116" s="474"/>
      <c r="TBT116" s="474"/>
      <c r="TBU116" s="472"/>
      <c r="TBV116" s="473"/>
      <c r="TBW116" s="473"/>
      <c r="TBX116" s="474"/>
      <c r="TBY116" s="474"/>
      <c r="TBZ116" s="474"/>
      <c r="TCA116" s="474"/>
      <c r="TCB116" s="474"/>
      <c r="TCC116" s="472"/>
      <c r="TCD116" s="473"/>
      <c r="TCE116" s="473"/>
      <c r="TCF116" s="474"/>
      <c r="TCG116" s="474"/>
      <c r="TCH116" s="474"/>
      <c r="TCI116" s="474"/>
      <c r="TCJ116" s="474"/>
      <c r="TCK116" s="472"/>
      <c r="TCL116" s="473"/>
      <c r="TCM116" s="473"/>
      <c r="TCN116" s="474"/>
      <c r="TCO116" s="474"/>
      <c r="TCP116" s="474"/>
      <c r="TCQ116" s="474"/>
      <c r="TCR116" s="474"/>
      <c r="TCS116" s="472"/>
      <c r="TCT116" s="473"/>
      <c r="TCU116" s="473"/>
      <c r="TCV116" s="474"/>
      <c r="TCW116" s="474"/>
      <c r="TCX116" s="474"/>
      <c r="TCY116" s="474"/>
      <c r="TCZ116" s="474"/>
      <c r="TDA116" s="472"/>
      <c r="TDB116" s="473"/>
      <c r="TDC116" s="473"/>
      <c r="TDD116" s="474"/>
      <c r="TDE116" s="474"/>
      <c r="TDF116" s="474"/>
      <c r="TDG116" s="474"/>
      <c r="TDH116" s="474"/>
      <c r="TDI116" s="472"/>
      <c r="TDJ116" s="473"/>
      <c r="TDK116" s="473"/>
      <c r="TDL116" s="474"/>
      <c r="TDM116" s="474"/>
      <c r="TDN116" s="474"/>
      <c r="TDO116" s="474"/>
      <c r="TDP116" s="474"/>
      <c r="TDQ116" s="472"/>
      <c r="TDR116" s="473"/>
      <c r="TDS116" s="473"/>
      <c r="TDT116" s="474"/>
      <c r="TDU116" s="474"/>
      <c r="TDV116" s="474"/>
      <c r="TDW116" s="474"/>
      <c r="TDX116" s="474"/>
      <c r="TDY116" s="472"/>
      <c r="TDZ116" s="473"/>
      <c r="TEA116" s="473"/>
      <c r="TEB116" s="474"/>
      <c r="TEC116" s="474"/>
      <c r="TED116" s="474"/>
      <c r="TEE116" s="474"/>
      <c r="TEF116" s="474"/>
      <c r="TEG116" s="472"/>
      <c r="TEH116" s="473"/>
      <c r="TEI116" s="473"/>
      <c r="TEJ116" s="474"/>
      <c r="TEK116" s="474"/>
      <c r="TEL116" s="474"/>
      <c r="TEM116" s="474"/>
      <c r="TEN116" s="474"/>
      <c r="TEO116" s="472"/>
      <c r="TEP116" s="473"/>
      <c r="TEQ116" s="473"/>
      <c r="TER116" s="474"/>
      <c r="TES116" s="474"/>
      <c r="TET116" s="474"/>
      <c r="TEU116" s="474"/>
      <c r="TEV116" s="474"/>
      <c r="TEW116" s="472"/>
      <c r="TEX116" s="473"/>
      <c r="TEY116" s="473"/>
      <c r="TEZ116" s="474"/>
      <c r="TFA116" s="474"/>
      <c r="TFB116" s="474"/>
      <c r="TFC116" s="474"/>
      <c r="TFD116" s="474"/>
      <c r="TFE116" s="472"/>
      <c r="TFF116" s="473"/>
      <c r="TFG116" s="473"/>
      <c r="TFH116" s="474"/>
      <c r="TFI116" s="474"/>
      <c r="TFJ116" s="474"/>
      <c r="TFK116" s="474"/>
      <c r="TFL116" s="474"/>
      <c r="TFM116" s="472"/>
      <c r="TFN116" s="473"/>
      <c r="TFO116" s="473"/>
      <c r="TFP116" s="474"/>
      <c r="TFQ116" s="474"/>
      <c r="TFR116" s="474"/>
      <c r="TFS116" s="474"/>
      <c r="TFT116" s="474"/>
      <c r="TFU116" s="472"/>
      <c r="TFV116" s="473"/>
      <c r="TFW116" s="473"/>
      <c r="TFX116" s="474"/>
      <c r="TFY116" s="474"/>
      <c r="TFZ116" s="474"/>
      <c r="TGA116" s="474"/>
      <c r="TGB116" s="474"/>
      <c r="TGC116" s="472"/>
      <c r="TGD116" s="473"/>
      <c r="TGE116" s="473"/>
      <c r="TGF116" s="474"/>
      <c r="TGG116" s="474"/>
      <c r="TGH116" s="474"/>
      <c r="TGI116" s="474"/>
      <c r="TGJ116" s="474"/>
      <c r="TGK116" s="472"/>
      <c r="TGL116" s="473"/>
      <c r="TGM116" s="473"/>
      <c r="TGN116" s="474"/>
      <c r="TGO116" s="474"/>
      <c r="TGP116" s="474"/>
      <c r="TGQ116" s="474"/>
      <c r="TGR116" s="474"/>
      <c r="TGS116" s="472"/>
      <c r="TGT116" s="473"/>
      <c r="TGU116" s="473"/>
      <c r="TGV116" s="474"/>
      <c r="TGW116" s="474"/>
      <c r="TGX116" s="474"/>
      <c r="TGY116" s="474"/>
      <c r="TGZ116" s="474"/>
      <c r="THA116" s="472"/>
      <c r="THB116" s="473"/>
      <c r="THC116" s="473"/>
      <c r="THD116" s="474"/>
      <c r="THE116" s="474"/>
      <c r="THF116" s="474"/>
      <c r="THG116" s="474"/>
      <c r="THH116" s="474"/>
      <c r="THI116" s="472"/>
      <c r="THJ116" s="473"/>
      <c r="THK116" s="473"/>
      <c r="THL116" s="474"/>
      <c r="THM116" s="474"/>
      <c r="THN116" s="474"/>
      <c r="THO116" s="474"/>
      <c r="THP116" s="474"/>
      <c r="THQ116" s="472"/>
      <c r="THR116" s="473"/>
      <c r="THS116" s="473"/>
      <c r="THT116" s="474"/>
      <c r="THU116" s="474"/>
      <c r="THV116" s="474"/>
      <c r="THW116" s="474"/>
      <c r="THX116" s="474"/>
      <c r="THY116" s="472"/>
      <c r="THZ116" s="473"/>
      <c r="TIA116" s="473"/>
      <c r="TIB116" s="474"/>
      <c r="TIC116" s="474"/>
      <c r="TID116" s="474"/>
      <c r="TIE116" s="474"/>
      <c r="TIF116" s="474"/>
      <c r="TIG116" s="472"/>
      <c r="TIH116" s="473"/>
      <c r="TII116" s="473"/>
      <c r="TIJ116" s="474"/>
      <c r="TIK116" s="474"/>
      <c r="TIL116" s="474"/>
      <c r="TIM116" s="474"/>
      <c r="TIN116" s="474"/>
      <c r="TIO116" s="472"/>
      <c r="TIP116" s="473"/>
      <c r="TIQ116" s="473"/>
      <c r="TIR116" s="474"/>
      <c r="TIS116" s="474"/>
      <c r="TIT116" s="474"/>
      <c r="TIU116" s="474"/>
      <c r="TIV116" s="474"/>
      <c r="TIW116" s="472"/>
      <c r="TIX116" s="473"/>
      <c r="TIY116" s="473"/>
      <c r="TIZ116" s="474"/>
      <c r="TJA116" s="474"/>
      <c r="TJB116" s="474"/>
      <c r="TJC116" s="474"/>
      <c r="TJD116" s="474"/>
      <c r="TJE116" s="472"/>
      <c r="TJF116" s="473"/>
      <c r="TJG116" s="473"/>
      <c r="TJH116" s="474"/>
      <c r="TJI116" s="474"/>
      <c r="TJJ116" s="474"/>
      <c r="TJK116" s="474"/>
      <c r="TJL116" s="474"/>
      <c r="TJM116" s="472"/>
      <c r="TJN116" s="473"/>
      <c r="TJO116" s="473"/>
      <c r="TJP116" s="474"/>
      <c r="TJQ116" s="474"/>
      <c r="TJR116" s="474"/>
      <c r="TJS116" s="474"/>
      <c r="TJT116" s="474"/>
      <c r="TJU116" s="472"/>
      <c r="TJV116" s="473"/>
      <c r="TJW116" s="473"/>
      <c r="TJX116" s="474"/>
      <c r="TJY116" s="474"/>
      <c r="TJZ116" s="474"/>
      <c r="TKA116" s="474"/>
      <c r="TKB116" s="474"/>
      <c r="TKC116" s="472"/>
      <c r="TKD116" s="473"/>
      <c r="TKE116" s="473"/>
      <c r="TKF116" s="474"/>
      <c r="TKG116" s="474"/>
      <c r="TKH116" s="474"/>
      <c r="TKI116" s="474"/>
      <c r="TKJ116" s="474"/>
      <c r="TKK116" s="472"/>
      <c r="TKL116" s="473"/>
      <c r="TKM116" s="473"/>
      <c r="TKN116" s="474"/>
      <c r="TKO116" s="474"/>
      <c r="TKP116" s="474"/>
      <c r="TKQ116" s="474"/>
      <c r="TKR116" s="474"/>
      <c r="TKS116" s="472"/>
      <c r="TKT116" s="473"/>
      <c r="TKU116" s="473"/>
      <c r="TKV116" s="474"/>
      <c r="TKW116" s="474"/>
      <c r="TKX116" s="474"/>
      <c r="TKY116" s="474"/>
      <c r="TKZ116" s="474"/>
      <c r="TLA116" s="472"/>
      <c r="TLB116" s="473"/>
      <c r="TLC116" s="473"/>
      <c r="TLD116" s="474"/>
      <c r="TLE116" s="474"/>
      <c r="TLF116" s="474"/>
      <c r="TLG116" s="474"/>
      <c r="TLH116" s="474"/>
      <c r="TLI116" s="472"/>
      <c r="TLJ116" s="473"/>
      <c r="TLK116" s="473"/>
      <c r="TLL116" s="474"/>
      <c r="TLM116" s="474"/>
      <c r="TLN116" s="474"/>
      <c r="TLO116" s="474"/>
      <c r="TLP116" s="474"/>
      <c r="TLQ116" s="472"/>
      <c r="TLR116" s="473"/>
      <c r="TLS116" s="473"/>
      <c r="TLT116" s="474"/>
      <c r="TLU116" s="474"/>
      <c r="TLV116" s="474"/>
      <c r="TLW116" s="474"/>
      <c r="TLX116" s="474"/>
      <c r="TLY116" s="472"/>
      <c r="TLZ116" s="473"/>
      <c r="TMA116" s="473"/>
      <c r="TMB116" s="474"/>
      <c r="TMC116" s="474"/>
      <c r="TMD116" s="474"/>
      <c r="TME116" s="474"/>
      <c r="TMF116" s="474"/>
      <c r="TMG116" s="472"/>
      <c r="TMH116" s="473"/>
      <c r="TMI116" s="473"/>
      <c r="TMJ116" s="474"/>
      <c r="TMK116" s="474"/>
      <c r="TML116" s="474"/>
      <c r="TMM116" s="474"/>
      <c r="TMN116" s="474"/>
      <c r="TMO116" s="472"/>
      <c r="TMP116" s="473"/>
      <c r="TMQ116" s="473"/>
      <c r="TMR116" s="474"/>
      <c r="TMS116" s="474"/>
      <c r="TMT116" s="474"/>
      <c r="TMU116" s="474"/>
      <c r="TMV116" s="474"/>
      <c r="TMW116" s="472"/>
      <c r="TMX116" s="473"/>
      <c r="TMY116" s="473"/>
      <c r="TMZ116" s="474"/>
      <c r="TNA116" s="474"/>
      <c r="TNB116" s="474"/>
      <c r="TNC116" s="474"/>
      <c r="TND116" s="474"/>
      <c r="TNE116" s="472"/>
      <c r="TNF116" s="473"/>
      <c r="TNG116" s="473"/>
      <c r="TNH116" s="474"/>
      <c r="TNI116" s="474"/>
      <c r="TNJ116" s="474"/>
      <c r="TNK116" s="474"/>
      <c r="TNL116" s="474"/>
      <c r="TNM116" s="472"/>
      <c r="TNN116" s="473"/>
      <c r="TNO116" s="473"/>
      <c r="TNP116" s="474"/>
      <c r="TNQ116" s="474"/>
      <c r="TNR116" s="474"/>
      <c r="TNS116" s="474"/>
      <c r="TNT116" s="474"/>
      <c r="TNU116" s="472"/>
      <c r="TNV116" s="473"/>
      <c r="TNW116" s="473"/>
      <c r="TNX116" s="474"/>
      <c r="TNY116" s="474"/>
      <c r="TNZ116" s="474"/>
      <c r="TOA116" s="474"/>
      <c r="TOB116" s="474"/>
      <c r="TOC116" s="472"/>
      <c r="TOD116" s="473"/>
      <c r="TOE116" s="473"/>
      <c r="TOF116" s="474"/>
      <c r="TOG116" s="474"/>
      <c r="TOH116" s="474"/>
      <c r="TOI116" s="474"/>
      <c r="TOJ116" s="474"/>
      <c r="TOK116" s="472"/>
      <c r="TOL116" s="473"/>
      <c r="TOM116" s="473"/>
      <c r="TON116" s="474"/>
      <c r="TOO116" s="474"/>
      <c r="TOP116" s="474"/>
      <c r="TOQ116" s="474"/>
      <c r="TOR116" s="474"/>
      <c r="TOS116" s="472"/>
      <c r="TOT116" s="473"/>
      <c r="TOU116" s="473"/>
      <c r="TOV116" s="474"/>
      <c r="TOW116" s="474"/>
      <c r="TOX116" s="474"/>
      <c r="TOY116" s="474"/>
      <c r="TOZ116" s="474"/>
      <c r="TPA116" s="472"/>
      <c r="TPB116" s="473"/>
      <c r="TPC116" s="473"/>
      <c r="TPD116" s="474"/>
      <c r="TPE116" s="474"/>
      <c r="TPF116" s="474"/>
      <c r="TPG116" s="474"/>
      <c r="TPH116" s="474"/>
      <c r="TPI116" s="472"/>
      <c r="TPJ116" s="473"/>
      <c r="TPK116" s="473"/>
      <c r="TPL116" s="474"/>
      <c r="TPM116" s="474"/>
      <c r="TPN116" s="474"/>
      <c r="TPO116" s="474"/>
      <c r="TPP116" s="474"/>
      <c r="TPQ116" s="472"/>
      <c r="TPR116" s="473"/>
      <c r="TPS116" s="473"/>
      <c r="TPT116" s="474"/>
      <c r="TPU116" s="474"/>
      <c r="TPV116" s="474"/>
      <c r="TPW116" s="474"/>
      <c r="TPX116" s="474"/>
      <c r="TPY116" s="472"/>
      <c r="TPZ116" s="473"/>
      <c r="TQA116" s="473"/>
      <c r="TQB116" s="474"/>
      <c r="TQC116" s="474"/>
      <c r="TQD116" s="474"/>
      <c r="TQE116" s="474"/>
      <c r="TQF116" s="474"/>
      <c r="TQG116" s="472"/>
      <c r="TQH116" s="473"/>
      <c r="TQI116" s="473"/>
      <c r="TQJ116" s="474"/>
      <c r="TQK116" s="474"/>
      <c r="TQL116" s="474"/>
      <c r="TQM116" s="474"/>
      <c r="TQN116" s="474"/>
      <c r="TQO116" s="472"/>
      <c r="TQP116" s="473"/>
      <c r="TQQ116" s="473"/>
      <c r="TQR116" s="474"/>
      <c r="TQS116" s="474"/>
      <c r="TQT116" s="474"/>
      <c r="TQU116" s="474"/>
      <c r="TQV116" s="474"/>
      <c r="TQW116" s="472"/>
      <c r="TQX116" s="473"/>
      <c r="TQY116" s="473"/>
      <c r="TQZ116" s="474"/>
      <c r="TRA116" s="474"/>
      <c r="TRB116" s="474"/>
      <c r="TRC116" s="474"/>
      <c r="TRD116" s="474"/>
      <c r="TRE116" s="472"/>
      <c r="TRF116" s="473"/>
      <c r="TRG116" s="473"/>
      <c r="TRH116" s="474"/>
      <c r="TRI116" s="474"/>
      <c r="TRJ116" s="474"/>
      <c r="TRK116" s="474"/>
      <c r="TRL116" s="474"/>
      <c r="TRM116" s="472"/>
      <c r="TRN116" s="473"/>
      <c r="TRO116" s="473"/>
      <c r="TRP116" s="474"/>
      <c r="TRQ116" s="474"/>
      <c r="TRR116" s="474"/>
      <c r="TRS116" s="474"/>
      <c r="TRT116" s="474"/>
      <c r="TRU116" s="472"/>
      <c r="TRV116" s="473"/>
      <c r="TRW116" s="473"/>
      <c r="TRX116" s="474"/>
      <c r="TRY116" s="474"/>
      <c r="TRZ116" s="474"/>
      <c r="TSA116" s="474"/>
      <c r="TSB116" s="474"/>
      <c r="TSC116" s="472"/>
      <c r="TSD116" s="473"/>
      <c r="TSE116" s="473"/>
      <c r="TSF116" s="474"/>
      <c r="TSG116" s="474"/>
      <c r="TSH116" s="474"/>
      <c r="TSI116" s="474"/>
      <c r="TSJ116" s="474"/>
      <c r="TSK116" s="472"/>
      <c r="TSL116" s="473"/>
      <c r="TSM116" s="473"/>
      <c r="TSN116" s="474"/>
      <c r="TSO116" s="474"/>
      <c r="TSP116" s="474"/>
      <c r="TSQ116" s="474"/>
      <c r="TSR116" s="474"/>
      <c r="TSS116" s="472"/>
      <c r="TST116" s="473"/>
      <c r="TSU116" s="473"/>
      <c r="TSV116" s="474"/>
      <c r="TSW116" s="474"/>
      <c r="TSX116" s="474"/>
      <c r="TSY116" s="474"/>
      <c r="TSZ116" s="474"/>
      <c r="TTA116" s="472"/>
      <c r="TTB116" s="473"/>
      <c r="TTC116" s="473"/>
      <c r="TTD116" s="474"/>
      <c r="TTE116" s="474"/>
      <c r="TTF116" s="474"/>
      <c r="TTG116" s="474"/>
      <c r="TTH116" s="474"/>
      <c r="TTI116" s="472"/>
      <c r="TTJ116" s="473"/>
      <c r="TTK116" s="473"/>
      <c r="TTL116" s="474"/>
      <c r="TTM116" s="474"/>
      <c r="TTN116" s="474"/>
      <c r="TTO116" s="474"/>
      <c r="TTP116" s="474"/>
      <c r="TTQ116" s="472"/>
      <c r="TTR116" s="473"/>
      <c r="TTS116" s="473"/>
      <c r="TTT116" s="474"/>
      <c r="TTU116" s="474"/>
      <c r="TTV116" s="474"/>
      <c r="TTW116" s="474"/>
      <c r="TTX116" s="474"/>
      <c r="TTY116" s="472"/>
      <c r="TTZ116" s="473"/>
      <c r="TUA116" s="473"/>
      <c r="TUB116" s="474"/>
      <c r="TUC116" s="474"/>
      <c r="TUD116" s="474"/>
      <c r="TUE116" s="474"/>
      <c r="TUF116" s="474"/>
      <c r="TUG116" s="472"/>
      <c r="TUH116" s="473"/>
      <c r="TUI116" s="473"/>
      <c r="TUJ116" s="474"/>
      <c r="TUK116" s="474"/>
      <c r="TUL116" s="474"/>
      <c r="TUM116" s="474"/>
      <c r="TUN116" s="474"/>
      <c r="TUO116" s="472"/>
      <c r="TUP116" s="473"/>
      <c r="TUQ116" s="473"/>
      <c r="TUR116" s="474"/>
      <c r="TUS116" s="474"/>
      <c r="TUT116" s="474"/>
      <c r="TUU116" s="474"/>
      <c r="TUV116" s="474"/>
      <c r="TUW116" s="472"/>
      <c r="TUX116" s="473"/>
      <c r="TUY116" s="473"/>
      <c r="TUZ116" s="474"/>
      <c r="TVA116" s="474"/>
      <c r="TVB116" s="474"/>
      <c r="TVC116" s="474"/>
      <c r="TVD116" s="474"/>
      <c r="TVE116" s="472"/>
      <c r="TVF116" s="473"/>
      <c r="TVG116" s="473"/>
      <c r="TVH116" s="474"/>
      <c r="TVI116" s="474"/>
      <c r="TVJ116" s="474"/>
      <c r="TVK116" s="474"/>
      <c r="TVL116" s="474"/>
      <c r="TVM116" s="472"/>
      <c r="TVN116" s="473"/>
      <c r="TVO116" s="473"/>
      <c r="TVP116" s="474"/>
      <c r="TVQ116" s="474"/>
      <c r="TVR116" s="474"/>
      <c r="TVS116" s="474"/>
      <c r="TVT116" s="474"/>
      <c r="TVU116" s="472"/>
      <c r="TVV116" s="473"/>
      <c r="TVW116" s="473"/>
      <c r="TVX116" s="474"/>
      <c r="TVY116" s="474"/>
      <c r="TVZ116" s="474"/>
      <c r="TWA116" s="474"/>
      <c r="TWB116" s="474"/>
      <c r="TWC116" s="472"/>
      <c r="TWD116" s="473"/>
      <c r="TWE116" s="473"/>
      <c r="TWF116" s="474"/>
      <c r="TWG116" s="474"/>
      <c r="TWH116" s="474"/>
      <c r="TWI116" s="474"/>
      <c r="TWJ116" s="474"/>
      <c r="TWK116" s="472"/>
      <c r="TWL116" s="473"/>
      <c r="TWM116" s="473"/>
      <c r="TWN116" s="474"/>
      <c r="TWO116" s="474"/>
      <c r="TWP116" s="474"/>
      <c r="TWQ116" s="474"/>
      <c r="TWR116" s="474"/>
      <c r="TWS116" s="472"/>
      <c r="TWT116" s="473"/>
      <c r="TWU116" s="473"/>
      <c r="TWV116" s="474"/>
      <c r="TWW116" s="474"/>
      <c r="TWX116" s="474"/>
      <c r="TWY116" s="474"/>
      <c r="TWZ116" s="474"/>
      <c r="TXA116" s="472"/>
      <c r="TXB116" s="473"/>
      <c r="TXC116" s="473"/>
      <c r="TXD116" s="474"/>
      <c r="TXE116" s="474"/>
      <c r="TXF116" s="474"/>
      <c r="TXG116" s="474"/>
      <c r="TXH116" s="474"/>
      <c r="TXI116" s="472"/>
      <c r="TXJ116" s="473"/>
      <c r="TXK116" s="473"/>
      <c r="TXL116" s="474"/>
      <c r="TXM116" s="474"/>
      <c r="TXN116" s="474"/>
      <c r="TXO116" s="474"/>
      <c r="TXP116" s="474"/>
      <c r="TXQ116" s="472"/>
      <c r="TXR116" s="473"/>
      <c r="TXS116" s="473"/>
      <c r="TXT116" s="474"/>
      <c r="TXU116" s="474"/>
      <c r="TXV116" s="474"/>
      <c r="TXW116" s="474"/>
      <c r="TXX116" s="474"/>
      <c r="TXY116" s="472"/>
      <c r="TXZ116" s="473"/>
      <c r="TYA116" s="473"/>
      <c r="TYB116" s="474"/>
      <c r="TYC116" s="474"/>
      <c r="TYD116" s="474"/>
      <c r="TYE116" s="474"/>
      <c r="TYF116" s="474"/>
      <c r="TYG116" s="472"/>
      <c r="TYH116" s="473"/>
      <c r="TYI116" s="473"/>
      <c r="TYJ116" s="474"/>
      <c r="TYK116" s="474"/>
      <c r="TYL116" s="474"/>
      <c r="TYM116" s="474"/>
      <c r="TYN116" s="474"/>
      <c r="TYO116" s="472"/>
      <c r="TYP116" s="473"/>
      <c r="TYQ116" s="473"/>
      <c r="TYR116" s="474"/>
      <c r="TYS116" s="474"/>
      <c r="TYT116" s="474"/>
      <c r="TYU116" s="474"/>
      <c r="TYV116" s="474"/>
      <c r="TYW116" s="472"/>
      <c r="TYX116" s="473"/>
      <c r="TYY116" s="473"/>
      <c r="TYZ116" s="474"/>
      <c r="TZA116" s="474"/>
      <c r="TZB116" s="474"/>
      <c r="TZC116" s="474"/>
      <c r="TZD116" s="474"/>
      <c r="TZE116" s="472"/>
      <c r="TZF116" s="473"/>
      <c r="TZG116" s="473"/>
      <c r="TZH116" s="474"/>
      <c r="TZI116" s="474"/>
      <c r="TZJ116" s="474"/>
      <c r="TZK116" s="474"/>
      <c r="TZL116" s="474"/>
      <c r="TZM116" s="472"/>
      <c r="TZN116" s="473"/>
      <c r="TZO116" s="473"/>
      <c r="TZP116" s="474"/>
      <c r="TZQ116" s="474"/>
      <c r="TZR116" s="474"/>
      <c r="TZS116" s="474"/>
      <c r="TZT116" s="474"/>
      <c r="TZU116" s="472"/>
      <c r="TZV116" s="473"/>
      <c r="TZW116" s="473"/>
      <c r="TZX116" s="474"/>
      <c r="TZY116" s="474"/>
      <c r="TZZ116" s="474"/>
      <c r="UAA116" s="474"/>
      <c r="UAB116" s="474"/>
      <c r="UAC116" s="472"/>
      <c r="UAD116" s="473"/>
      <c r="UAE116" s="473"/>
      <c r="UAF116" s="474"/>
      <c r="UAG116" s="474"/>
      <c r="UAH116" s="474"/>
      <c r="UAI116" s="474"/>
      <c r="UAJ116" s="474"/>
      <c r="UAK116" s="472"/>
      <c r="UAL116" s="473"/>
      <c r="UAM116" s="473"/>
      <c r="UAN116" s="474"/>
      <c r="UAO116" s="474"/>
      <c r="UAP116" s="474"/>
      <c r="UAQ116" s="474"/>
      <c r="UAR116" s="474"/>
      <c r="UAS116" s="472"/>
      <c r="UAT116" s="473"/>
      <c r="UAU116" s="473"/>
      <c r="UAV116" s="474"/>
      <c r="UAW116" s="474"/>
      <c r="UAX116" s="474"/>
      <c r="UAY116" s="474"/>
      <c r="UAZ116" s="474"/>
      <c r="UBA116" s="472"/>
      <c r="UBB116" s="473"/>
      <c r="UBC116" s="473"/>
      <c r="UBD116" s="474"/>
      <c r="UBE116" s="474"/>
      <c r="UBF116" s="474"/>
      <c r="UBG116" s="474"/>
      <c r="UBH116" s="474"/>
      <c r="UBI116" s="472"/>
      <c r="UBJ116" s="473"/>
      <c r="UBK116" s="473"/>
      <c r="UBL116" s="474"/>
      <c r="UBM116" s="474"/>
      <c r="UBN116" s="474"/>
      <c r="UBO116" s="474"/>
      <c r="UBP116" s="474"/>
      <c r="UBQ116" s="472"/>
      <c r="UBR116" s="473"/>
      <c r="UBS116" s="473"/>
      <c r="UBT116" s="474"/>
      <c r="UBU116" s="474"/>
      <c r="UBV116" s="474"/>
      <c r="UBW116" s="474"/>
      <c r="UBX116" s="474"/>
      <c r="UBY116" s="472"/>
      <c r="UBZ116" s="473"/>
      <c r="UCA116" s="473"/>
      <c r="UCB116" s="474"/>
      <c r="UCC116" s="474"/>
      <c r="UCD116" s="474"/>
      <c r="UCE116" s="474"/>
      <c r="UCF116" s="474"/>
      <c r="UCG116" s="472"/>
      <c r="UCH116" s="473"/>
      <c r="UCI116" s="473"/>
      <c r="UCJ116" s="474"/>
      <c r="UCK116" s="474"/>
      <c r="UCL116" s="474"/>
      <c r="UCM116" s="474"/>
      <c r="UCN116" s="474"/>
      <c r="UCO116" s="472"/>
      <c r="UCP116" s="473"/>
      <c r="UCQ116" s="473"/>
      <c r="UCR116" s="474"/>
      <c r="UCS116" s="474"/>
      <c r="UCT116" s="474"/>
      <c r="UCU116" s="474"/>
      <c r="UCV116" s="474"/>
      <c r="UCW116" s="472"/>
      <c r="UCX116" s="473"/>
      <c r="UCY116" s="473"/>
      <c r="UCZ116" s="474"/>
      <c r="UDA116" s="474"/>
      <c r="UDB116" s="474"/>
      <c r="UDC116" s="474"/>
      <c r="UDD116" s="474"/>
      <c r="UDE116" s="472"/>
      <c r="UDF116" s="473"/>
      <c r="UDG116" s="473"/>
      <c r="UDH116" s="474"/>
      <c r="UDI116" s="474"/>
      <c r="UDJ116" s="474"/>
      <c r="UDK116" s="474"/>
      <c r="UDL116" s="474"/>
      <c r="UDM116" s="472"/>
      <c r="UDN116" s="473"/>
      <c r="UDO116" s="473"/>
      <c r="UDP116" s="474"/>
      <c r="UDQ116" s="474"/>
      <c r="UDR116" s="474"/>
      <c r="UDS116" s="474"/>
      <c r="UDT116" s="474"/>
      <c r="UDU116" s="472"/>
      <c r="UDV116" s="473"/>
      <c r="UDW116" s="473"/>
      <c r="UDX116" s="474"/>
      <c r="UDY116" s="474"/>
      <c r="UDZ116" s="474"/>
      <c r="UEA116" s="474"/>
      <c r="UEB116" s="474"/>
      <c r="UEC116" s="472"/>
      <c r="UED116" s="473"/>
      <c r="UEE116" s="473"/>
      <c r="UEF116" s="474"/>
      <c r="UEG116" s="474"/>
      <c r="UEH116" s="474"/>
      <c r="UEI116" s="474"/>
      <c r="UEJ116" s="474"/>
      <c r="UEK116" s="472"/>
      <c r="UEL116" s="473"/>
      <c r="UEM116" s="473"/>
      <c r="UEN116" s="474"/>
      <c r="UEO116" s="474"/>
      <c r="UEP116" s="474"/>
      <c r="UEQ116" s="474"/>
      <c r="UER116" s="474"/>
      <c r="UES116" s="472"/>
      <c r="UET116" s="473"/>
      <c r="UEU116" s="473"/>
      <c r="UEV116" s="474"/>
      <c r="UEW116" s="474"/>
      <c r="UEX116" s="474"/>
      <c r="UEY116" s="474"/>
      <c r="UEZ116" s="474"/>
      <c r="UFA116" s="472"/>
      <c r="UFB116" s="473"/>
      <c r="UFC116" s="473"/>
      <c r="UFD116" s="474"/>
      <c r="UFE116" s="474"/>
      <c r="UFF116" s="474"/>
      <c r="UFG116" s="474"/>
      <c r="UFH116" s="474"/>
      <c r="UFI116" s="472"/>
      <c r="UFJ116" s="473"/>
      <c r="UFK116" s="473"/>
      <c r="UFL116" s="474"/>
      <c r="UFM116" s="474"/>
      <c r="UFN116" s="474"/>
      <c r="UFO116" s="474"/>
      <c r="UFP116" s="474"/>
      <c r="UFQ116" s="472"/>
      <c r="UFR116" s="473"/>
      <c r="UFS116" s="473"/>
      <c r="UFT116" s="474"/>
      <c r="UFU116" s="474"/>
      <c r="UFV116" s="474"/>
      <c r="UFW116" s="474"/>
      <c r="UFX116" s="474"/>
      <c r="UFY116" s="472"/>
      <c r="UFZ116" s="473"/>
      <c r="UGA116" s="473"/>
      <c r="UGB116" s="474"/>
      <c r="UGC116" s="474"/>
      <c r="UGD116" s="474"/>
      <c r="UGE116" s="474"/>
      <c r="UGF116" s="474"/>
      <c r="UGG116" s="472"/>
      <c r="UGH116" s="473"/>
      <c r="UGI116" s="473"/>
      <c r="UGJ116" s="474"/>
      <c r="UGK116" s="474"/>
      <c r="UGL116" s="474"/>
      <c r="UGM116" s="474"/>
      <c r="UGN116" s="474"/>
      <c r="UGO116" s="472"/>
      <c r="UGP116" s="473"/>
      <c r="UGQ116" s="473"/>
      <c r="UGR116" s="474"/>
      <c r="UGS116" s="474"/>
      <c r="UGT116" s="474"/>
      <c r="UGU116" s="474"/>
      <c r="UGV116" s="474"/>
      <c r="UGW116" s="472"/>
      <c r="UGX116" s="473"/>
      <c r="UGY116" s="473"/>
      <c r="UGZ116" s="474"/>
      <c r="UHA116" s="474"/>
      <c r="UHB116" s="474"/>
      <c r="UHC116" s="474"/>
      <c r="UHD116" s="474"/>
      <c r="UHE116" s="472"/>
      <c r="UHF116" s="473"/>
      <c r="UHG116" s="473"/>
      <c r="UHH116" s="474"/>
      <c r="UHI116" s="474"/>
      <c r="UHJ116" s="474"/>
      <c r="UHK116" s="474"/>
      <c r="UHL116" s="474"/>
      <c r="UHM116" s="472"/>
      <c r="UHN116" s="473"/>
      <c r="UHO116" s="473"/>
      <c r="UHP116" s="474"/>
      <c r="UHQ116" s="474"/>
      <c r="UHR116" s="474"/>
      <c r="UHS116" s="474"/>
      <c r="UHT116" s="474"/>
      <c r="UHU116" s="472"/>
      <c r="UHV116" s="473"/>
      <c r="UHW116" s="473"/>
      <c r="UHX116" s="474"/>
      <c r="UHY116" s="474"/>
      <c r="UHZ116" s="474"/>
      <c r="UIA116" s="474"/>
      <c r="UIB116" s="474"/>
      <c r="UIC116" s="472"/>
      <c r="UID116" s="473"/>
      <c r="UIE116" s="473"/>
      <c r="UIF116" s="474"/>
      <c r="UIG116" s="474"/>
      <c r="UIH116" s="474"/>
      <c r="UII116" s="474"/>
      <c r="UIJ116" s="474"/>
      <c r="UIK116" s="472"/>
      <c r="UIL116" s="473"/>
      <c r="UIM116" s="473"/>
      <c r="UIN116" s="474"/>
      <c r="UIO116" s="474"/>
      <c r="UIP116" s="474"/>
      <c r="UIQ116" s="474"/>
      <c r="UIR116" s="474"/>
      <c r="UIS116" s="472"/>
      <c r="UIT116" s="473"/>
      <c r="UIU116" s="473"/>
      <c r="UIV116" s="474"/>
      <c r="UIW116" s="474"/>
      <c r="UIX116" s="474"/>
      <c r="UIY116" s="474"/>
      <c r="UIZ116" s="474"/>
      <c r="UJA116" s="472"/>
      <c r="UJB116" s="473"/>
      <c r="UJC116" s="473"/>
      <c r="UJD116" s="474"/>
      <c r="UJE116" s="474"/>
      <c r="UJF116" s="474"/>
      <c r="UJG116" s="474"/>
      <c r="UJH116" s="474"/>
      <c r="UJI116" s="472"/>
      <c r="UJJ116" s="473"/>
      <c r="UJK116" s="473"/>
      <c r="UJL116" s="474"/>
      <c r="UJM116" s="474"/>
      <c r="UJN116" s="474"/>
      <c r="UJO116" s="474"/>
      <c r="UJP116" s="474"/>
      <c r="UJQ116" s="472"/>
      <c r="UJR116" s="473"/>
      <c r="UJS116" s="473"/>
      <c r="UJT116" s="474"/>
      <c r="UJU116" s="474"/>
      <c r="UJV116" s="474"/>
      <c r="UJW116" s="474"/>
      <c r="UJX116" s="474"/>
      <c r="UJY116" s="472"/>
      <c r="UJZ116" s="473"/>
      <c r="UKA116" s="473"/>
      <c r="UKB116" s="474"/>
      <c r="UKC116" s="474"/>
      <c r="UKD116" s="474"/>
      <c r="UKE116" s="474"/>
      <c r="UKF116" s="474"/>
      <c r="UKG116" s="472"/>
      <c r="UKH116" s="473"/>
      <c r="UKI116" s="473"/>
      <c r="UKJ116" s="474"/>
      <c r="UKK116" s="474"/>
      <c r="UKL116" s="474"/>
      <c r="UKM116" s="474"/>
      <c r="UKN116" s="474"/>
      <c r="UKO116" s="472"/>
      <c r="UKP116" s="473"/>
      <c r="UKQ116" s="473"/>
      <c r="UKR116" s="474"/>
      <c r="UKS116" s="474"/>
      <c r="UKT116" s="474"/>
      <c r="UKU116" s="474"/>
      <c r="UKV116" s="474"/>
      <c r="UKW116" s="472"/>
      <c r="UKX116" s="473"/>
      <c r="UKY116" s="473"/>
      <c r="UKZ116" s="474"/>
      <c r="ULA116" s="474"/>
      <c r="ULB116" s="474"/>
      <c r="ULC116" s="474"/>
      <c r="ULD116" s="474"/>
      <c r="ULE116" s="472"/>
      <c r="ULF116" s="473"/>
      <c r="ULG116" s="473"/>
      <c r="ULH116" s="474"/>
      <c r="ULI116" s="474"/>
      <c r="ULJ116" s="474"/>
      <c r="ULK116" s="474"/>
      <c r="ULL116" s="474"/>
      <c r="ULM116" s="472"/>
      <c r="ULN116" s="473"/>
      <c r="ULO116" s="473"/>
      <c r="ULP116" s="474"/>
      <c r="ULQ116" s="474"/>
      <c r="ULR116" s="474"/>
      <c r="ULS116" s="474"/>
      <c r="ULT116" s="474"/>
      <c r="ULU116" s="472"/>
      <c r="ULV116" s="473"/>
      <c r="ULW116" s="473"/>
      <c r="ULX116" s="474"/>
      <c r="ULY116" s="474"/>
      <c r="ULZ116" s="474"/>
      <c r="UMA116" s="474"/>
      <c r="UMB116" s="474"/>
      <c r="UMC116" s="472"/>
      <c r="UMD116" s="473"/>
      <c r="UME116" s="473"/>
      <c r="UMF116" s="474"/>
      <c r="UMG116" s="474"/>
      <c r="UMH116" s="474"/>
      <c r="UMI116" s="474"/>
      <c r="UMJ116" s="474"/>
      <c r="UMK116" s="472"/>
      <c r="UML116" s="473"/>
      <c r="UMM116" s="473"/>
      <c r="UMN116" s="474"/>
      <c r="UMO116" s="474"/>
      <c r="UMP116" s="474"/>
      <c r="UMQ116" s="474"/>
      <c r="UMR116" s="474"/>
      <c r="UMS116" s="472"/>
      <c r="UMT116" s="473"/>
      <c r="UMU116" s="473"/>
      <c r="UMV116" s="474"/>
      <c r="UMW116" s="474"/>
      <c r="UMX116" s="474"/>
      <c r="UMY116" s="474"/>
      <c r="UMZ116" s="474"/>
      <c r="UNA116" s="472"/>
      <c r="UNB116" s="473"/>
      <c r="UNC116" s="473"/>
      <c r="UND116" s="474"/>
      <c r="UNE116" s="474"/>
      <c r="UNF116" s="474"/>
      <c r="UNG116" s="474"/>
      <c r="UNH116" s="474"/>
      <c r="UNI116" s="472"/>
      <c r="UNJ116" s="473"/>
      <c r="UNK116" s="473"/>
      <c r="UNL116" s="474"/>
      <c r="UNM116" s="474"/>
      <c r="UNN116" s="474"/>
      <c r="UNO116" s="474"/>
      <c r="UNP116" s="474"/>
      <c r="UNQ116" s="472"/>
      <c r="UNR116" s="473"/>
      <c r="UNS116" s="473"/>
      <c r="UNT116" s="474"/>
      <c r="UNU116" s="474"/>
      <c r="UNV116" s="474"/>
      <c r="UNW116" s="474"/>
      <c r="UNX116" s="474"/>
      <c r="UNY116" s="472"/>
      <c r="UNZ116" s="473"/>
      <c r="UOA116" s="473"/>
      <c r="UOB116" s="474"/>
      <c r="UOC116" s="474"/>
      <c r="UOD116" s="474"/>
      <c r="UOE116" s="474"/>
      <c r="UOF116" s="474"/>
      <c r="UOG116" s="472"/>
      <c r="UOH116" s="473"/>
      <c r="UOI116" s="473"/>
      <c r="UOJ116" s="474"/>
      <c r="UOK116" s="474"/>
      <c r="UOL116" s="474"/>
      <c r="UOM116" s="474"/>
      <c r="UON116" s="474"/>
      <c r="UOO116" s="472"/>
      <c r="UOP116" s="473"/>
      <c r="UOQ116" s="473"/>
      <c r="UOR116" s="474"/>
      <c r="UOS116" s="474"/>
      <c r="UOT116" s="474"/>
      <c r="UOU116" s="474"/>
      <c r="UOV116" s="474"/>
      <c r="UOW116" s="472"/>
      <c r="UOX116" s="473"/>
      <c r="UOY116" s="473"/>
      <c r="UOZ116" s="474"/>
      <c r="UPA116" s="474"/>
      <c r="UPB116" s="474"/>
      <c r="UPC116" s="474"/>
      <c r="UPD116" s="474"/>
      <c r="UPE116" s="472"/>
      <c r="UPF116" s="473"/>
      <c r="UPG116" s="473"/>
      <c r="UPH116" s="474"/>
      <c r="UPI116" s="474"/>
      <c r="UPJ116" s="474"/>
      <c r="UPK116" s="474"/>
      <c r="UPL116" s="474"/>
      <c r="UPM116" s="472"/>
      <c r="UPN116" s="473"/>
      <c r="UPO116" s="473"/>
      <c r="UPP116" s="474"/>
      <c r="UPQ116" s="474"/>
      <c r="UPR116" s="474"/>
      <c r="UPS116" s="474"/>
      <c r="UPT116" s="474"/>
      <c r="UPU116" s="472"/>
      <c r="UPV116" s="473"/>
      <c r="UPW116" s="473"/>
      <c r="UPX116" s="474"/>
      <c r="UPY116" s="474"/>
      <c r="UPZ116" s="474"/>
      <c r="UQA116" s="474"/>
      <c r="UQB116" s="474"/>
      <c r="UQC116" s="472"/>
      <c r="UQD116" s="473"/>
      <c r="UQE116" s="473"/>
      <c r="UQF116" s="474"/>
      <c r="UQG116" s="474"/>
      <c r="UQH116" s="474"/>
      <c r="UQI116" s="474"/>
      <c r="UQJ116" s="474"/>
      <c r="UQK116" s="472"/>
      <c r="UQL116" s="473"/>
      <c r="UQM116" s="473"/>
      <c r="UQN116" s="474"/>
      <c r="UQO116" s="474"/>
      <c r="UQP116" s="474"/>
      <c r="UQQ116" s="474"/>
      <c r="UQR116" s="474"/>
      <c r="UQS116" s="472"/>
      <c r="UQT116" s="473"/>
      <c r="UQU116" s="473"/>
      <c r="UQV116" s="474"/>
      <c r="UQW116" s="474"/>
      <c r="UQX116" s="474"/>
      <c r="UQY116" s="474"/>
      <c r="UQZ116" s="474"/>
      <c r="URA116" s="472"/>
      <c r="URB116" s="473"/>
      <c r="URC116" s="473"/>
      <c r="URD116" s="474"/>
      <c r="URE116" s="474"/>
      <c r="URF116" s="474"/>
      <c r="URG116" s="474"/>
      <c r="URH116" s="474"/>
      <c r="URI116" s="472"/>
      <c r="URJ116" s="473"/>
      <c r="URK116" s="473"/>
      <c r="URL116" s="474"/>
      <c r="URM116" s="474"/>
      <c r="URN116" s="474"/>
      <c r="URO116" s="474"/>
      <c r="URP116" s="474"/>
      <c r="URQ116" s="472"/>
      <c r="URR116" s="473"/>
      <c r="URS116" s="473"/>
      <c r="URT116" s="474"/>
      <c r="URU116" s="474"/>
      <c r="URV116" s="474"/>
      <c r="URW116" s="474"/>
      <c r="URX116" s="474"/>
      <c r="URY116" s="472"/>
      <c r="URZ116" s="473"/>
      <c r="USA116" s="473"/>
      <c r="USB116" s="474"/>
      <c r="USC116" s="474"/>
      <c r="USD116" s="474"/>
      <c r="USE116" s="474"/>
      <c r="USF116" s="474"/>
      <c r="USG116" s="472"/>
      <c r="USH116" s="473"/>
      <c r="USI116" s="473"/>
      <c r="USJ116" s="474"/>
      <c r="USK116" s="474"/>
      <c r="USL116" s="474"/>
      <c r="USM116" s="474"/>
      <c r="USN116" s="474"/>
      <c r="USO116" s="472"/>
      <c r="USP116" s="473"/>
      <c r="USQ116" s="473"/>
      <c r="USR116" s="474"/>
      <c r="USS116" s="474"/>
      <c r="UST116" s="474"/>
      <c r="USU116" s="474"/>
      <c r="USV116" s="474"/>
      <c r="USW116" s="472"/>
      <c r="USX116" s="473"/>
      <c r="USY116" s="473"/>
      <c r="USZ116" s="474"/>
      <c r="UTA116" s="474"/>
      <c r="UTB116" s="474"/>
      <c r="UTC116" s="474"/>
      <c r="UTD116" s="474"/>
      <c r="UTE116" s="472"/>
      <c r="UTF116" s="473"/>
      <c r="UTG116" s="473"/>
      <c r="UTH116" s="474"/>
      <c r="UTI116" s="474"/>
      <c r="UTJ116" s="474"/>
      <c r="UTK116" s="474"/>
      <c r="UTL116" s="474"/>
      <c r="UTM116" s="472"/>
      <c r="UTN116" s="473"/>
      <c r="UTO116" s="473"/>
      <c r="UTP116" s="474"/>
      <c r="UTQ116" s="474"/>
      <c r="UTR116" s="474"/>
      <c r="UTS116" s="474"/>
      <c r="UTT116" s="474"/>
      <c r="UTU116" s="472"/>
      <c r="UTV116" s="473"/>
      <c r="UTW116" s="473"/>
      <c r="UTX116" s="474"/>
      <c r="UTY116" s="474"/>
      <c r="UTZ116" s="474"/>
      <c r="UUA116" s="474"/>
      <c r="UUB116" s="474"/>
      <c r="UUC116" s="472"/>
      <c r="UUD116" s="473"/>
      <c r="UUE116" s="473"/>
      <c r="UUF116" s="474"/>
      <c r="UUG116" s="474"/>
      <c r="UUH116" s="474"/>
      <c r="UUI116" s="474"/>
      <c r="UUJ116" s="474"/>
      <c r="UUK116" s="472"/>
      <c r="UUL116" s="473"/>
      <c r="UUM116" s="473"/>
      <c r="UUN116" s="474"/>
      <c r="UUO116" s="474"/>
      <c r="UUP116" s="474"/>
      <c r="UUQ116" s="474"/>
      <c r="UUR116" s="474"/>
      <c r="UUS116" s="472"/>
      <c r="UUT116" s="473"/>
      <c r="UUU116" s="473"/>
      <c r="UUV116" s="474"/>
      <c r="UUW116" s="474"/>
      <c r="UUX116" s="474"/>
      <c r="UUY116" s="474"/>
      <c r="UUZ116" s="474"/>
      <c r="UVA116" s="472"/>
      <c r="UVB116" s="473"/>
      <c r="UVC116" s="473"/>
      <c r="UVD116" s="474"/>
      <c r="UVE116" s="474"/>
      <c r="UVF116" s="474"/>
      <c r="UVG116" s="474"/>
      <c r="UVH116" s="474"/>
      <c r="UVI116" s="472"/>
      <c r="UVJ116" s="473"/>
      <c r="UVK116" s="473"/>
      <c r="UVL116" s="474"/>
      <c r="UVM116" s="474"/>
      <c r="UVN116" s="474"/>
      <c r="UVO116" s="474"/>
      <c r="UVP116" s="474"/>
      <c r="UVQ116" s="472"/>
      <c r="UVR116" s="473"/>
      <c r="UVS116" s="473"/>
      <c r="UVT116" s="474"/>
      <c r="UVU116" s="474"/>
      <c r="UVV116" s="474"/>
      <c r="UVW116" s="474"/>
      <c r="UVX116" s="474"/>
      <c r="UVY116" s="472"/>
      <c r="UVZ116" s="473"/>
      <c r="UWA116" s="473"/>
      <c r="UWB116" s="474"/>
      <c r="UWC116" s="474"/>
      <c r="UWD116" s="474"/>
      <c r="UWE116" s="474"/>
      <c r="UWF116" s="474"/>
      <c r="UWG116" s="472"/>
      <c r="UWH116" s="473"/>
      <c r="UWI116" s="473"/>
      <c r="UWJ116" s="474"/>
      <c r="UWK116" s="474"/>
      <c r="UWL116" s="474"/>
      <c r="UWM116" s="474"/>
      <c r="UWN116" s="474"/>
      <c r="UWO116" s="472"/>
      <c r="UWP116" s="473"/>
      <c r="UWQ116" s="473"/>
      <c r="UWR116" s="474"/>
      <c r="UWS116" s="474"/>
      <c r="UWT116" s="474"/>
      <c r="UWU116" s="474"/>
      <c r="UWV116" s="474"/>
      <c r="UWW116" s="472"/>
      <c r="UWX116" s="473"/>
      <c r="UWY116" s="473"/>
      <c r="UWZ116" s="474"/>
      <c r="UXA116" s="474"/>
      <c r="UXB116" s="474"/>
      <c r="UXC116" s="474"/>
      <c r="UXD116" s="474"/>
      <c r="UXE116" s="472"/>
      <c r="UXF116" s="473"/>
      <c r="UXG116" s="473"/>
      <c r="UXH116" s="474"/>
      <c r="UXI116" s="474"/>
      <c r="UXJ116" s="474"/>
      <c r="UXK116" s="474"/>
      <c r="UXL116" s="474"/>
      <c r="UXM116" s="472"/>
      <c r="UXN116" s="473"/>
      <c r="UXO116" s="473"/>
      <c r="UXP116" s="474"/>
      <c r="UXQ116" s="474"/>
      <c r="UXR116" s="474"/>
      <c r="UXS116" s="474"/>
      <c r="UXT116" s="474"/>
      <c r="UXU116" s="472"/>
      <c r="UXV116" s="473"/>
      <c r="UXW116" s="473"/>
      <c r="UXX116" s="474"/>
      <c r="UXY116" s="474"/>
      <c r="UXZ116" s="474"/>
      <c r="UYA116" s="474"/>
      <c r="UYB116" s="474"/>
      <c r="UYC116" s="472"/>
      <c r="UYD116" s="473"/>
      <c r="UYE116" s="473"/>
      <c r="UYF116" s="474"/>
      <c r="UYG116" s="474"/>
      <c r="UYH116" s="474"/>
      <c r="UYI116" s="474"/>
      <c r="UYJ116" s="474"/>
      <c r="UYK116" s="472"/>
      <c r="UYL116" s="473"/>
      <c r="UYM116" s="473"/>
      <c r="UYN116" s="474"/>
      <c r="UYO116" s="474"/>
      <c r="UYP116" s="474"/>
      <c r="UYQ116" s="474"/>
      <c r="UYR116" s="474"/>
      <c r="UYS116" s="472"/>
      <c r="UYT116" s="473"/>
      <c r="UYU116" s="473"/>
      <c r="UYV116" s="474"/>
      <c r="UYW116" s="474"/>
      <c r="UYX116" s="474"/>
      <c r="UYY116" s="474"/>
      <c r="UYZ116" s="474"/>
      <c r="UZA116" s="472"/>
      <c r="UZB116" s="473"/>
      <c r="UZC116" s="473"/>
      <c r="UZD116" s="474"/>
      <c r="UZE116" s="474"/>
      <c r="UZF116" s="474"/>
      <c r="UZG116" s="474"/>
      <c r="UZH116" s="474"/>
      <c r="UZI116" s="472"/>
      <c r="UZJ116" s="473"/>
      <c r="UZK116" s="473"/>
      <c r="UZL116" s="474"/>
      <c r="UZM116" s="474"/>
      <c r="UZN116" s="474"/>
      <c r="UZO116" s="474"/>
      <c r="UZP116" s="474"/>
      <c r="UZQ116" s="472"/>
      <c r="UZR116" s="473"/>
      <c r="UZS116" s="473"/>
      <c r="UZT116" s="474"/>
      <c r="UZU116" s="474"/>
      <c r="UZV116" s="474"/>
      <c r="UZW116" s="474"/>
      <c r="UZX116" s="474"/>
      <c r="UZY116" s="472"/>
      <c r="UZZ116" s="473"/>
      <c r="VAA116" s="473"/>
      <c r="VAB116" s="474"/>
      <c r="VAC116" s="474"/>
      <c r="VAD116" s="474"/>
      <c r="VAE116" s="474"/>
      <c r="VAF116" s="474"/>
      <c r="VAG116" s="472"/>
      <c r="VAH116" s="473"/>
      <c r="VAI116" s="473"/>
      <c r="VAJ116" s="474"/>
      <c r="VAK116" s="474"/>
      <c r="VAL116" s="474"/>
      <c r="VAM116" s="474"/>
      <c r="VAN116" s="474"/>
      <c r="VAO116" s="472"/>
      <c r="VAP116" s="473"/>
      <c r="VAQ116" s="473"/>
      <c r="VAR116" s="474"/>
      <c r="VAS116" s="474"/>
      <c r="VAT116" s="474"/>
      <c r="VAU116" s="474"/>
      <c r="VAV116" s="474"/>
      <c r="VAW116" s="472"/>
      <c r="VAX116" s="473"/>
      <c r="VAY116" s="473"/>
      <c r="VAZ116" s="474"/>
      <c r="VBA116" s="474"/>
      <c r="VBB116" s="474"/>
      <c r="VBC116" s="474"/>
      <c r="VBD116" s="474"/>
      <c r="VBE116" s="472"/>
      <c r="VBF116" s="473"/>
      <c r="VBG116" s="473"/>
      <c r="VBH116" s="474"/>
      <c r="VBI116" s="474"/>
      <c r="VBJ116" s="474"/>
      <c r="VBK116" s="474"/>
      <c r="VBL116" s="474"/>
      <c r="VBM116" s="472"/>
      <c r="VBN116" s="473"/>
      <c r="VBO116" s="473"/>
      <c r="VBP116" s="474"/>
      <c r="VBQ116" s="474"/>
      <c r="VBR116" s="474"/>
      <c r="VBS116" s="474"/>
      <c r="VBT116" s="474"/>
      <c r="VBU116" s="472"/>
      <c r="VBV116" s="473"/>
      <c r="VBW116" s="473"/>
      <c r="VBX116" s="474"/>
      <c r="VBY116" s="474"/>
      <c r="VBZ116" s="474"/>
      <c r="VCA116" s="474"/>
      <c r="VCB116" s="474"/>
      <c r="VCC116" s="472"/>
      <c r="VCD116" s="473"/>
      <c r="VCE116" s="473"/>
      <c r="VCF116" s="474"/>
      <c r="VCG116" s="474"/>
      <c r="VCH116" s="474"/>
      <c r="VCI116" s="474"/>
      <c r="VCJ116" s="474"/>
      <c r="VCK116" s="472"/>
      <c r="VCL116" s="473"/>
      <c r="VCM116" s="473"/>
      <c r="VCN116" s="474"/>
      <c r="VCO116" s="474"/>
      <c r="VCP116" s="474"/>
      <c r="VCQ116" s="474"/>
      <c r="VCR116" s="474"/>
      <c r="VCS116" s="472"/>
      <c r="VCT116" s="473"/>
      <c r="VCU116" s="473"/>
      <c r="VCV116" s="474"/>
      <c r="VCW116" s="474"/>
      <c r="VCX116" s="474"/>
      <c r="VCY116" s="474"/>
      <c r="VCZ116" s="474"/>
      <c r="VDA116" s="472"/>
      <c r="VDB116" s="473"/>
      <c r="VDC116" s="473"/>
      <c r="VDD116" s="474"/>
      <c r="VDE116" s="474"/>
      <c r="VDF116" s="474"/>
      <c r="VDG116" s="474"/>
      <c r="VDH116" s="474"/>
      <c r="VDI116" s="472"/>
      <c r="VDJ116" s="473"/>
      <c r="VDK116" s="473"/>
      <c r="VDL116" s="474"/>
      <c r="VDM116" s="474"/>
      <c r="VDN116" s="474"/>
      <c r="VDO116" s="474"/>
      <c r="VDP116" s="474"/>
      <c r="VDQ116" s="472"/>
      <c r="VDR116" s="473"/>
      <c r="VDS116" s="473"/>
      <c r="VDT116" s="474"/>
      <c r="VDU116" s="474"/>
      <c r="VDV116" s="474"/>
      <c r="VDW116" s="474"/>
      <c r="VDX116" s="474"/>
      <c r="VDY116" s="472"/>
      <c r="VDZ116" s="473"/>
      <c r="VEA116" s="473"/>
      <c r="VEB116" s="474"/>
      <c r="VEC116" s="474"/>
      <c r="VED116" s="474"/>
      <c r="VEE116" s="474"/>
      <c r="VEF116" s="474"/>
      <c r="VEG116" s="472"/>
      <c r="VEH116" s="473"/>
      <c r="VEI116" s="473"/>
      <c r="VEJ116" s="474"/>
      <c r="VEK116" s="474"/>
      <c r="VEL116" s="474"/>
      <c r="VEM116" s="474"/>
      <c r="VEN116" s="474"/>
      <c r="VEO116" s="472"/>
      <c r="VEP116" s="473"/>
      <c r="VEQ116" s="473"/>
      <c r="VER116" s="474"/>
      <c r="VES116" s="474"/>
      <c r="VET116" s="474"/>
      <c r="VEU116" s="474"/>
      <c r="VEV116" s="474"/>
      <c r="VEW116" s="472"/>
      <c r="VEX116" s="473"/>
      <c r="VEY116" s="473"/>
      <c r="VEZ116" s="474"/>
      <c r="VFA116" s="474"/>
      <c r="VFB116" s="474"/>
      <c r="VFC116" s="474"/>
      <c r="VFD116" s="474"/>
      <c r="VFE116" s="472"/>
      <c r="VFF116" s="473"/>
      <c r="VFG116" s="473"/>
      <c r="VFH116" s="474"/>
      <c r="VFI116" s="474"/>
      <c r="VFJ116" s="474"/>
      <c r="VFK116" s="474"/>
      <c r="VFL116" s="474"/>
      <c r="VFM116" s="472"/>
      <c r="VFN116" s="473"/>
      <c r="VFO116" s="473"/>
      <c r="VFP116" s="474"/>
      <c r="VFQ116" s="474"/>
      <c r="VFR116" s="474"/>
      <c r="VFS116" s="474"/>
      <c r="VFT116" s="474"/>
      <c r="VFU116" s="472"/>
      <c r="VFV116" s="473"/>
      <c r="VFW116" s="473"/>
      <c r="VFX116" s="474"/>
      <c r="VFY116" s="474"/>
      <c r="VFZ116" s="474"/>
      <c r="VGA116" s="474"/>
      <c r="VGB116" s="474"/>
      <c r="VGC116" s="472"/>
      <c r="VGD116" s="473"/>
      <c r="VGE116" s="473"/>
      <c r="VGF116" s="474"/>
      <c r="VGG116" s="474"/>
      <c r="VGH116" s="474"/>
      <c r="VGI116" s="474"/>
      <c r="VGJ116" s="474"/>
      <c r="VGK116" s="472"/>
      <c r="VGL116" s="473"/>
      <c r="VGM116" s="473"/>
      <c r="VGN116" s="474"/>
      <c r="VGO116" s="474"/>
      <c r="VGP116" s="474"/>
      <c r="VGQ116" s="474"/>
      <c r="VGR116" s="474"/>
      <c r="VGS116" s="472"/>
      <c r="VGT116" s="473"/>
      <c r="VGU116" s="473"/>
      <c r="VGV116" s="474"/>
      <c r="VGW116" s="474"/>
      <c r="VGX116" s="474"/>
      <c r="VGY116" s="474"/>
      <c r="VGZ116" s="474"/>
      <c r="VHA116" s="472"/>
      <c r="VHB116" s="473"/>
      <c r="VHC116" s="473"/>
      <c r="VHD116" s="474"/>
      <c r="VHE116" s="474"/>
      <c r="VHF116" s="474"/>
      <c r="VHG116" s="474"/>
      <c r="VHH116" s="474"/>
      <c r="VHI116" s="472"/>
      <c r="VHJ116" s="473"/>
      <c r="VHK116" s="473"/>
      <c r="VHL116" s="474"/>
      <c r="VHM116" s="474"/>
      <c r="VHN116" s="474"/>
      <c r="VHO116" s="474"/>
      <c r="VHP116" s="474"/>
      <c r="VHQ116" s="472"/>
      <c r="VHR116" s="473"/>
      <c r="VHS116" s="473"/>
      <c r="VHT116" s="474"/>
      <c r="VHU116" s="474"/>
      <c r="VHV116" s="474"/>
      <c r="VHW116" s="474"/>
      <c r="VHX116" s="474"/>
      <c r="VHY116" s="472"/>
      <c r="VHZ116" s="473"/>
      <c r="VIA116" s="473"/>
      <c r="VIB116" s="474"/>
      <c r="VIC116" s="474"/>
      <c r="VID116" s="474"/>
      <c r="VIE116" s="474"/>
      <c r="VIF116" s="474"/>
      <c r="VIG116" s="472"/>
      <c r="VIH116" s="473"/>
      <c r="VII116" s="473"/>
      <c r="VIJ116" s="474"/>
      <c r="VIK116" s="474"/>
      <c r="VIL116" s="474"/>
      <c r="VIM116" s="474"/>
      <c r="VIN116" s="474"/>
      <c r="VIO116" s="472"/>
      <c r="VIP116" s="473"/>
      <c r="VIQ116" s="473"/>
      <c r="VIR116" s="474"/>
      <c r="VIS116" s="474"/>
      <c r="VIT116" s="474"/>
      <c r="VIU116" s="474"/>
      <c r="VIV116" s="474"/>
      <c r="VIW116" s="472"/>
      <c r="VIX116" s="473"/>
      <c r="VIY116" s="473"/>
      <c r="VIZ116" s="474"/>
      <c r="VJA116" s="474"/>
      <c r="VJB116" s="474"/>
      <c r="VJC116" s="474"/>
      <c r="VJD116" s="474"/>
      <c r="VJE116" s="472"/>
      <c r="VJF116" s="473"/>
      <c r="VJG116" s="473"/>
      <c r="VJH116" s="474"/>
      <c r="VJI116" s="474"/>
      <c r="VJJ116" s="474"/>
      <c r="VJK116" s="474"/>
      <c r="VJL116" s="474"/>
      <c r="VJM116" s="472"/>
      <c r="VJN116" s="473"/>
      <c r="VJO116" s="473"/>
      <c r="VJP116" s="474"/>
      <c r="VJQ116" s="474"/>
      <c r="VJR116" s="474"/>
      <c r="VJS116" s="474"/>
      <c r="VJT116" s="474"/>
      <c r="VJU116" s="472"/>
      <c r="VJV116" s="473"/>
      <c r="VJW116" s="473"/>
      <c r="VJX116" s="474"/>
      <c r="VJY116" s="474"/>
      <c r="VJZ116" s="474"/>
      <c r="VKA116" s="474"/>
      <c r="VKB116" s="474"/>
      <c r="VKC116" s="472"/>
      <c r="VKD116" s="473"/>
      <c r="VKE116" s="473"/>
      <c r="VKF116" s="474"/>
      <c r="VKG116" s="474"/>
      <c r="VKH116" s="474"/>
      <c r="VKI116" s="474"/>
      <c r="VKJ116" s="474"/>
      <c r="VKK116" s="472"/>
      <c r="VKL116" s="473"/>
      <c r="VKM116" s="473"/>
      <c r="VKN116" s="474"/>
      <c r="VKO116" s="474"/>
      <c r="VKP116" s="474"/>
      <c r="VKQ116" s="474"/>
      <c r="VKR116" s="474"/>
      <c r="VKS116" s="472"/>
      <c r="VKT116" s="473"/>
      <c r="VKU116" s="473"/>
      <c r="VKV116" s="474"/>
      <c r="VKW116" s="474"/>
      <c r="VKX116" s="474"/>
      <c r="VKY116" s="474"/>
      <c r="VKZ116" s="474"/>
      <c r="VLA116" s="472"/>
      <c r="VLB116" s="473"/>
      <c r="VLC116" s="473"/>
      <c r="VLD116" s="474"/>
      <c r="VLE116" s="474"/>
      <c r="VLF116" s="474"/>
      <c r="VLG116" s="474"/>
      <c r="VLH116" s="474"/>
      <c r="VLI116" s="472"/>
      <c r="VLJ116" s="473"/>
      <c r="VLK116" s="473"/>
      <c r="VLL116" s="474"/>
      <c r="VLM116" s="474"/>
      <c r="VLN116" s="474"/>
      <c r="VLO116" s="474"/>
      <c r="VLP116" s="474"/>
      <c r="VLQ116" s="472"/>
      <c r="VLR116" s="473"/>
      <c r="VLS116" s="473"/>
      <c r="VLT116" s="474"/>
      <c r="VLU116" s="474"/>
      <c r="VLV116" s="474"/>
      <c r="VLW116" s="474"/>
      <c r="VLX116" s="474"/>
      <c r="VLY116" s="472"/>
      <c r="VLZ116" s="473"/>
      <c r="VMA116" s="473"/>
      <c r="VMB116" s="474"/>
      <c r="VMC116" s="474"/>
      <c r="VMD116" s="474"/>
      <c r="VME116" s="474"/>
      <c r="VMF116" s="474"/>
      <c r="VMG116" s="472"/>
      <c r="VMH116" s="473"/>
      <c r="VMI116" s="473"/>
      <c r="VMJ116" s="474"/>
      <c r="VMK116" s="474"/>
      <c r="VML116" s="474"/>
      <c r="VMM116" s="474"/>
      <c r="VMN116" s="474"/>
      <c r="VMO116" s="472"/>
      <c r="VMP116" s="473"/>
      <c r="VMQ116" s="473"/>
      <c r="VMR116" s="474"/>
      <c r="VMS116" s="474"/>
      <c r="VMT116" s="474"/>
      <c r="VMU116" s="474"/>
      <c r="VMV116" s="474"/>
      <c r="VMW116" s="472"/>
      <c r="VMX116" s="473"/>
      <c r="VMY116" s="473"/>
      <c r="VMZ116" s="474"/>
      <c r="VNA116" s="474"/>
      <c r="VNB116" s="474"/>
      <c r="VNC116" s="474"/>
      <c r="VND116" s="474"/>
      <c r="VNE116" s="472"/>
      <c r="VNF116" s="473"/>
      <c r="VNG116" s="473"/>
      <c r="VNH116" s="474"/>
      <c r="VNI116" s="474"/>
      <c r="VNJ116" s="474"/>
      <c r="VNK116" s="474"/>
      <c r="VNL116" s="474"/>
      <c r="VNM116" s="472"/>
      <c r="VNN116" s="473"/>
      <c r="VNO116" s="473"/>
      <c r="VNP116" s="474"/>
      <c r="VNQ116" s="474"/>
      <c r="VNR116" s="474"/>
      <c r="VNS116" s="474"/>
      <c r="VNT116" s="474"/>
      <c r="VNU116" s="472"/>
      <c r="VNV116" s="473"/>
      <c r="VNW116" s="473"/>
      <c r="VNX116" s="474"/>
      <c r="VNY116" s="474"/>
      <c r="VNZ116" s="474"/>
      <c r="VOA116" s="474"/>
      <c r="VOB116" s="474"/>
      <c r="VOC116" s="472"/>
      <c r="VOD116" s="473"/>
      <c r="VOE116" s="473"/>
      <c r="VOF116" s="474"/>
      <c r="VOG116" s="474"/>
      <c r="VOH116" s="474"/>
      <c r="VOI116" s="474"/>
      <c r="VOJ116" s="474"/>
      <c r="VOK116" s="472"/>
      <c r="VOL116" s="473"/>
      <c r="VOM116" s="473"/>
      <c r="VON116" s="474"/>
      <c r="VOO116" s="474"/>
      <c r="VOP116" s="474"/>
      <c r="VOQ116" s="474"/>
      <c r="VOR116" s="474"/>
      <c r="VOS116" s="472"/>
      <c r="VOT116" s="473"/>
      <c r="VOU116" s="473"/>
      <c r="VOV116" s="474"/>
      <c r="VOW116" s="474"/>
      <c r="VOX116" s="474"/>
      <c r="VOY116" s="474"/>
      <c r="VOZ116" s="474"/>
      <c r="VPA116" s="472"/>
      <c r="VPB116" s="473"/>
      <c r="VPC116" s="473"/>
      <c r="VPD116" s="474"/>
      <c r="VPE116" s="474"/>
      <c r="VPF116" s="474"/>
      <c r="VPG116" s="474"/>
      <c r="VPH116" s="474"/>
      <c r="VPI116" s="472"/>
      <c r="VPJ116" s="473"/>
      <c r="VPK116" s="473"/>
      <c r="VPL116" s="474"/>
      <c r="VPM116" s="474"/>
      <c r="VPN116" s="474"/>
      <c r="VPO116" s="474"/>
      <c r="VPP116" s="474"/>
      <c r="VPQ116" s="472"/>
      <c r="VPR116" s="473"/>
      <c r="VPS116" s="473"/>
      <c r="VPT116" s="474"/>
      <c r="VPU116" s="474"/>
      <c r="VPV116" s="474"/>
      <c r="VPW116" s="474"/>
      <c r="VPX116" s="474"/>
      <c r="VPY116" s="472"/>
      <c r="VPZ116" s="473"/>
      <c r="VQA116" s="473"/>
      <c r="VQB116" s="474"/>
      <c r="VQC116" s="474"/>
      <c r="VQD116" s="474"/>
      <c r="VQE116" s="474"/>
      <c r="VQF116" s="474"/>
      <c r="VQG116" s="472"/>
      <c r="VQH116" s="473"/>
      <c r="VQI116" s="473"/>
      <c r="VQJ116" s="474"/>
      <c r="VQK116" s="474"/>
      <c r="VQL116" s="474"/>
      <c r="VQM116" s="474"/>
      <c r="VQN116" s="474"/>
      <c r="VQO116" s="472"/>
      <c r="VQP116" s="473"/>
      <c r="VQQ116" s="473"/>
      <c r="VQR116" s="474"/>
      <c r="VQS116" s="474"/>
      <c r="VQT116" s="474"/>
      <c r="VQU116" s="474"/>
      <c r="VQV116" s="474"/>
      <c r="VQW116" s="472"/>
      <c r="VQX116" s="473"/>
      <c r="VQY116" s="473"/>
      <c r="VQZ116" s="474"/>
      <c r="VRA116" s="474"/>
      <c r="VRB116" s="474"/>
      <c r="VRC116" s="474"/>
      <c r="VRD116" s="474"/>
      <c r="VRE116" s="472"/>
      <c r="VRF116" s="473"/>
      <c r="VRG116" s="473"/>
      <c r="VRH116" s="474"/>
      <c r="VRI116" s="474"/>
      <c r="VRJ116" s="474"/>
      <c r="VRK116" s="474"/>
      <c r="VRL116" s="474"/>
      <c r="VRM116" s="472"/>
      <c r="VRN116" s="473"/>
      <c r="VRO116" s="473"/>
      <c r="VRP116" s="474"/>
      <c r="VRQ116" s="474"/>
      <c r="VRR116" s="474"/>
      <c r="VRS116" s="474"/>
      <c r="VRT116" s="474"/>
      <c r="VRU116" s="472"/>
      <c r="VRV116" s="473"/>
      <c r="VRW116" s="473"/>
      <c r="VRX116" s="474"/>
      <c r="VRY116" s="474"/>
      <c r="VRZ116" s="474"/>
      <c r="VSA116" s="474"/>
      <c r="VSB116" s="474"/>
      <c r="VSC116" s="472"/>
      <c r="VSD116" s="473"/>
      <c r="VSE116" s="473"/>
      <c r="VSF116" s="474"/>
      <c r="VSG116" s="474"/>
      <c r="VSH116" s="474"/>
      <c r="VSI116" s="474"/>
      <c r="VSJ116" s="474"/>
      <c r="VSK116" s="472"/>
      <c r="VSL116" s="473"/>
      <c r="VSM116" s="473"/>
      <c r="VSN116" s="474"/>
      <c r="VSO116" s="474"/>
      <c r="VSP116" s="474"/>
      <c r="VSQ116" s="474"/>
      <c r="VSR116" s="474"/>
      <c r="VSS116" s="472"/>
      <c r="VST116" s="473"/>
      <c r="VSU116" s="473"/>
      <c r="VSV116" s="474"/>
      <c r="VSW116" s="474"/>
      <c r="VSX116" s="474"/>
      <c r="VSY116" s="474"/>
      <c r="VSZ116" s="474"/>
      <c r="VTA116" s="472"/>
      <c r="VTB116" s="473"/>
      <c r="VTC116" s="473"/>
      <c r="VTD116" s="474"/>
      <c r="VTE116" s="474"/>
      <c r="VTF116" s="474"/>
      <c r="VTG116" s="474"/>
      <c r="VTH116" s="474"/>
      <c r="VTI116" s="472"/>
      <c r="VTJ116" s="473"/>
      <c r="VTK116" s="473"/>
      <c r="VTL116" s="474"/>
      <c r="VTM116" s="474"/>
      <c r="VTN116" s="474"/>
      <c r="VTO116" s="474"/>
      <c r="VTP116" s="474"/>
      <c r="VTQ116" s="472"/>
      <c r="VTR116" s="473"/>
      <c r="VTS116" s="473"/>
      <c r="VTT116" s="474"/>
      <c r="VTU116" s="474"/>
      <c r="VTV116" s="474"/>
      <c r="VTW116" s="474"/>
      <c r="VTX116" s="474"/>
      <c r="VTY116" s="472"/>
      <c r="VTZ116" s="473"/>
      <c r="VUA116" s="473"/>
      <c r="VUB116" s="474"/>
      <c r="VUC116" s="474"/>
      <c r="VUD116" s="474"/>
      <c r="VUE116" s="474"/>
      <c r="VUF116" s="474"/>
      <c r="VUG116" s="472"/>
      <c r="VUH116" s="473"/>
      <c r="VUI116" s="473"/>
      <c r="VUJ116" s="474"/>
      <c r="VUK116" s="474"/>
      <c r="VUL116" s="474"/>
      <c r="VUM116" s="474"/>
      <c r="VUN116" s="474"/>
      <c r="VUO116" s="472"/>
      <c r="VUP116" s="473"/>
      <c r="VUQ116" s="473"/>
      <c r="VUR116" s="474"/>
      <c r="VUS116" s="474"/>
      <c r="VUT116" s="474"/>
      <c r="VUU116" s="474"/>
      <c r="VUV116" s="474"/>
      <c r="VUW116" s="472"/>
      <c r="VUX116" s="473"/>
      <c r="VUY116" s="473"/>
      <c r="VUZ116" s="474"/>
      <c r="VVA116" s="474"/>
      <c r="VVB116" s="474"/>
      <c r="VVC116" s="474"/>
      <c r="VVD116" s="474"/>
      <c r="VVE116" s="472"/>
      <c r="VVF116" s="473"/>
      <c r="VVG116" s="473"/>
      <c r="VVH116" s="474"/>
      <c r="VVI116" s="474"/>
      <c r="VVJ116" s="474"/>
      <c r="VVK116" s="474"/>
      <c r="VVL116" s="474"/>
      <c r="VVM116" s="472"/>
      <c r="VVN116" s="473"/>
      <c r="VVO116" s="473"/>
      <c r="VVP116" s="474"/>
      <c r="VVQ116" s="474"/>
      <c r="VVR116" s="474"/>
      <c r="VVS116" s="474"/>
      <c r="VVT116" s="474"/>
      <c r="VVU116" s="472"/>
      <c r="VVV116" s="473"/>
      <c r="VVW116" s="473"/>
      <c r="VVX116" s="474"/>
      <c r="VVY116" s="474"/>
      <c r="VVZ116" s="474"/>
      <c r="VWA116" s="474"/>
      <c r="VWB116" s="474"/>
      <c r="VWC116" s="472"/>
      <c r="VWD116" s="473"/>
      <c r="VWE116" s="473"/>
      <c r="VWF116" s="474"/>
      <c r="VWG116" s="474"/>
      <c r="VWH116" s="474"/>
      <c r="VWI116" s="474"/>
      <c r="VWJ116" s="474"/>
      <c r="VWK116" s="472"/>
      <c r="VWL116" s="473"/>
      <c r="VWM116" s="473"/>
      <c r="VWN116" s="474"/>
      <c r="VWO116" s="474"/>
      <c r="VWP116" s="474"/>
      <c r="VWQ116" s="474"/>
      <c r="VWR116" s="474"/>
      <c r="VWS116" s="472"/>
      <c r="VWT116" s="473"/>
      <c r="VWU116" s="473"/>
      <c r="VWV116" s="474"/>
      <c r="VWW116" s="474"/>
      <c r="VWX116" s="474"/>
      <c r="VWY116" s="474"/>
      <c r="VWZ116" s="474"/>
      <c r="VXA116" s="472"/>
      <c r="VXB116" s="473"/>
      <c r="VXC116" s="473"/>
      <c r="VXD116" s="474"/>
      <c r="VXE116" s="474"/>
      <c r="VXF116" s="474"/>
      <c r="VXG116" s="474"/>
      <c r="VXH116" s="474"/>
      <c r="VXI116" s="472"/>
      <c r="VXJ116" s="473"/>
      <c r="VXK116" s="473"/>
      <c r="VXL116" s="474"/>
      <c r="VXM116" s="474"/>
      <c r="VXN116" s="474"/>
      <c r="VXO116" s="474"/>
      <c r="VXP116" s="474"/>
      <c r="VXQ116" s="472"/>
      <c r="VXR116" s="473"/>
      <c r="VXS116" s="473"/>
      <c r="VXT116" s="474"/>
      <c r="VXU116" s="474"/>
      <c r="VXV116" s="474"/>
      <c r="VXW116" s="474"/>
      <c r="VXX116" s="474"/>
      <c r="VXY116" s="472"/>
      <c r="VXZ116" s="473"/>
      <c r="VYA116" s="473"/>
      <c r="VYB116" s="474"/>
      <c r="VYC116" s="474"/>
      <c r="VYD116" s="474"/>
      <c r="VYE116" s="474"/>
      <c r="VYF116" s="474"/>
      <c r="VYG116" s="472"/>
      <c r="VYH116" s="473"/>
      <c r="VYI116" s="473"/>
      <c r="VYJ116" s="474"/>
      <c r="VYK116" s="474"/>
      <c r="VYL116" s="474"/>
      <c r="VYM116" s="474"/>
      <c r="VYN116" s="474"/>
      <c r="VYO116" s="472"/>
      <c r="VYP116" s="473"/>
      <c r="VYQ116" s="473"/>
      <c r="VYR116" s="474"/>
      <c r="VYS116" s="474"/>
      <c r="VYT116" s="474"/>
      <c r="VYU116" s="474"/>
      <c r="VYV116" s="474"/>
      <c r="VYW116" s="472"/>
      <c r="VYX116" s="473"/>
      <c r="VYY116" s="473"/>
      <c r="VYZ116" s="474"/>
      <c r="VZA116" s="474"/>
      <c r="VZB116" s="474"/>
      <c r="VZC116" s="474"/>
      <c r="VZD116" s="474"/>
      <c r="VZE116" s="472"/>
      <c r="VZF116" s="473"/>
      <c r="VZG116" s="473"/>
      <c r="VZH116" s="474"/>
      <c r="VZI116" s="474"/>
      <c r="VZJ116" s="474"/>
      <c r="VZK116" s="474"/>
      <c r="VZL116" s="474"/>
      <c r="VZM116" s="472"/>
      <c r="VZN116" s="473"/>
      <c r="VZO116" s="473"/>
      <c r="VZP116" s="474"/>
      <c r="VZQ116" s="474"/>
      <c r="VZR116" s="474"/>
      <c r="VZS116" s="474"/>
      <c r="VZT116" s="474"/>
      <c r="VZU116" s="472"/>
      <c r="VZV116" s="473"/>
      <c r="VZW116" s="473"/>
      <c r="VZX116" s="474"/>
      <c r="VZY116" s="474"/>
      <c r="VZZ116" s="474"/>
      <c r="WAA116" s="474"/>
      <c r="WAB116" s="474"/>
      <c r="WAC116" s="472"/>
      <c r="WAD116" s="473"/>
      <c r="WAE116" s="473"/>
      <c r="WAF116" s="474"/>
      <c r="WAG116" s="474"/>
      <c r="WAH116" s="474"/>
      <c r="WAI116" s="474"/>
      <c r="WAJ116" s="474"/>
      <c r="WAK116" s="472"/>
      <c r="WAL116" s="473"/>
      <c r="WAM116" s="473"/>
      <c r="WAN116" s="474"/>
      <c r="WAO116" s="474"/>
      <c r="WAP116" s="474"/>
      <c r="WAQ116" s="474"/>
      <c r="WAR116" s="474"/>
      <c r="WAS116" s="472"/>
      <c r="WAT116" s="473"/>
      <c r="WAU116" s="473"/>
      <c r="WAV116" s="474"/>
      <c r="WAW116" s="474"/>
      <c r="WAX116" s="474"/>
      <c r="WAY116" s="474"/>
      <c r="WAZ116" s="474"/>
      <c r="WBA116" s="472"/>
      <c r="WBB116" s="473"/>
      <c r="WBC116" s="473"/>
      <c r="WBD116" s="474"/>
      <c r="WBE116" s="474"/>
      <c r="WBF116" s="474"/>
      <c r="WBG116" s="474"/>
      <c r="WBH116" s="474"/>
      <c r="WBI116" s="472"/>
      <c r="WBJ116" s="473"/>
      <c r="WBK116" s="473"/>
      <c r="WBL116" s="474"/>
      <c r="WBM116" s="474"/>
      <c r="WBN116" s="474"/>
      <c r="WBO116" s="474"/>
      <c r="WBP116" s="474"/>
      <c r="WBQ116" s="472"/>
      <c r="WBR116" s="473"/>
      <c r="WBS116" s="473"/>
      <c r="WBT116" s="474"/>
      <c r="WBU116" s="474"/>
      <c r="WBV116" s="474"/>
      <c r="WBW116" s="474"/>
      <c r="WBX116" s="474"/>
      <c r="WBY116" s="472"/>
      <c r="WBZ116" s="473"/>
      <c r="WCA116" s="473"/>
      <c r="WCB116" s="474"/>
      <c r="WCC116" s="474"/>
      <c r="WCD116" s="474"/>
      <c r="WCE116" s="474"/>
      <c r="WCF116" s="474"/>
      <c r="WCG116" s="472"/>
      <c r="WCH116" s="473"/>
      <c r="WCI116" s="473"/>
      <c r="WCJ116" s="474"/>
      <c r="WCK116" s="474"/>
      <c r="WCL116" s="474"/>
      <c r="WCM116" s="474"/>
      <c r="WCN116" s="474"/>
      <c r="WCO116" s="472"/>
      <c r="WCP116" s="473"/>
      <c r="WCQ116" s="473"/>
      <c r="WCR116" s="474"/>
      <c r="WCS116" s="474"/>
      <c r="WCT116" s="474"/>
      <c r="WCU116" s="474"/>
      <c r="WCV116" s="474"/>
      <c r="WCW116" s="472"/>
      <c r="WCX116" s="473"/>
      <c r="WCY116" s="473"/>
      <c r="WCZ116" s="474"/>
      <c r="WDA116" s="474"/>
      <c r="WDB116" s="474"/>
      <c r="WDC116" s="474"/>
      <c r="WDD116" s="474"/>
      <c r="WDE116" s="472"/>
      <c r="WDF116" s="473"/>
      <c r="WDG116" s="473"/>
      <c r="WDH116" s="474"/>
      <c r="WDI116" s="474"/>
      <c r="WDJ116" s="474"/>
      <c r="WDK116" s="474"/>
      <c r="WDL116" s="474"/>
      <c r="WDM116" s="472"/>
      <c r="WDN116" s="473"/>
      <c r="WDO116" s="473"/>
      <c r="WDP116" s="474"/>
      <c r="WDQ116" s="474"/>
      <c r="WDR116" s="474"/>
      <c r="WDS116" s="474"/>
      <c r="WDT116" s="474"/>
      <c r="WDU116" s="472"/>
      <c r="WDV116" s="473"/>
      <c r="WDW116" s="473"/>
      <c r="WDX116" s="474"/>
      <c r="WDY116" s="474"/>
      <c r="WDZ116" s="474"/>
      <c r="WEA116" s="474"/>
      <c r="WEB116" s="474"/>
      <c r="WEC116" s="472"/>
      <c r="WED116" s="473"/>
      <c r="WEE116" s="473"/>
      <c r="WEF116" s="474"/>
      <c r="WEG116" s="474"/>
      <c r="WEH116" s="474"/>
      <c r="WEI116" s="474"/>
      <c r="WEJ116" s="474"/>
      <c r="WEK116" s="472"/>
      <c r="WEL116" s="473"/>
      <c r="WEM116" s="473"/>
      <c r="WEN116" s="474"/>
      <c r="WEO116" s="474"/>
      <c r="WEP116" s="474"/>
      <c r="WEQ116" s="474"/>
      <c r="WER116" s="474"/>
      <c r="WES116" s="472"/>
      <c r="WET116" s="473"/>
      <c r="WEU116" s="473"/>
      <c r="WEV116" s="474"/>
      <c r="WEW116" s="474"/>
      <c r="WEX116" s="474"/>
      <c r="WEY116" s="474"/>
      <c r="WEZ116" s="474"/>
      <c r="WFA116" s="472"/>
      <c r="WFB116" s="473"/>
      <c r="WFC116" s="473"/>
      <c r="WFD116" s="474"/>
      <c r="WFE116" s="474"/>
      <c r="WFF116" s="474"/>
      <c r="WFG116" s="474"/>
      <c r="WFH116" s="474"/>
      <c r="WFI116" s="472"/>
      <c r="WFJ116" s="473"/>
      <c r="WFK116" s="473"/>
      <c r="WFL116" s="474"/>
      <c r="WFM116" s="474"/>
      <c r="WFN116" s="474"/>
      <c r="WFO116" s="474"/>
      <c r="WFP116" s="474"/>
      <c r="WFQ116" s="472"/>
      <c r="WFR116" s="473"/>
      <c r="WFS116" s="473"/>
      <c r="WFT116" s="474"/>
      <c r="WFU116" s="474"/>
      <c r="WFV116" s="474"/>
      <c r="WFW116" s="474"/>
      <c r="WFX116" s="474"/>
      <c r="WFY116" s="472"/>
      <c r="WFZ116" s="473"/>
      <c r="WGA116" s="473"/>
      <c r="WGB116" s="474"/>
      <c r="WGC116" s="474"/>
      <c r="WGD116" s="474"/>
      <c r="WGE116" s="474"/>
      <c r="WGF116" s="474"/>
      <c r="WGG116" s="472"/>
      <c r="WGH116" s="473"/>
      <c r="WGI116" s="473"/>
      <c r="WGJ116" s="474"/>
      <c r="WGK116" s="474"/>
      <c r="WGL116" s="474"/>
      <c r="WGM116" s="474"/>
      <c r="WGN116" s="474"/>
      <c r="WGO116" s="472"/>
      <c r="WGP116" s="473"/>
      <c r="WGQ116" s="473"/>
      <c r="WGR116" s="474"/>
      <c r="WGS116" s="474"/>
      <c r="WGT116" s="474"/>
      <c r="WGU116" s="474"/>
      <c r="WGV116" s="474"/>
      <c r="WGW116" s="472"/>
      <c r="WGX116" s="473"/>
      <c r="WGY116" s="473"/>
      <c r="WGZ116" s="474"/>
      <c r="WHA116" s="474"/>
      <c r="WHB116" s="474"/>
      <c r="WHC116" s="474"/>
      <c r="WHD116" s="474"/>
      <c r="WHE116" s="472"/>
      <c r="WHF116" s="473"/>
      <c r="WHG116" s="473"/>
      <c r="WHH116" s="474"/>
      <c r="WHI116" s="474"/>
      <c r="WHJ116" s="474"/>
      <c r="WHK116" s="474"/>
      <c r="WHL116" s="474"/>
      <c r="WHM116" s="472"/>
      <c r="WHN116" s="473"/>
      <c r="WHO116" s="473"/>
      <c r="WHP116" s="474"/>
      <c r="WHQ116" s="474"/>
      <c r="WHR116" s="474"/>
      <c r="WHS116" s="474"/>
      <c r="WHT116" s="474"/>
      <c r="WHU116" s="472"/>
      <c r="WHV116" s="473"/>
      <c r="WHW116" s="473"/>
      <c r="WHX116" s="474"/>
      <c r="WHY116" s="474"/>
      <c r="WHZ116" s="474"/>
      <c r="WIA116" s="474"/>
      <c r="WIB116" s="474"/>
      <c r="WIC116" s="472"/>
      <c r="WID116" s="473"/>
      <c r="WIE116" s="473"/>
      <c r="WIF116" s="474"/>
      <c r="WIG116" s="474"/>
      <c r="WIH116" s="474"/>
      <c r="WII116" s="474"/>
      <c r="WIJ116" s="474"/>
      <c r="WIK116" s="472"/>
      <c r="WIL116" s="473"/>
      <c r="WIM116" s="473"/>
      <c r="WIN116" s="474"/>
      <c r="WIO116" s="474"/>
      <c r="WIP116" s="474"/>
      <c r="WIQ116" s="474"/>
      <c r="WIR116" s="474"/>
      <c r="WIS116" s="472"/>
      <c r="WIT116" s="473"/>
      <c r="WIU116" s="473"/>
      <c r="WIV116" s="474"/>
      <c r="WIW116" s="474"/>
      <c r="WIX116" s="474"/>
      <c r="WIY116" s="474"/>
      <c r="WIZ116" s="474"/>
      <c r="WJA116" s="472"/>
      <c r="WJB116" s="473"/>
      <c r="WJC116" s="473"/>
      <c r="WJD116" s="474"/>
      <c r="WJE116" s="474"/>
      <c r="WJF116" s="474"/>
      <c r="WJG116" s="474"/>
      <c r="WJH116" s="474"/>
      <c r="WJI116" s="472"/>
      <c r="WJJ116" s="473"/>
      <c r="WJK116" s="473"/>
      <c r="WJL116" s="474"/>
      <c r="WJM116" s="474"/>
      <c r="WJN116" s="474"/>
      <c r="WJO116" s="474"/>
      <c r="WJP116" s="474"/>
      <c r="WJQ116" s="472"/>
      <c r="WJR116" s="473"/>
      <c r="WJS116" s="473"/>
      <c r="WJT116" s="474"/>
      <c r="WJU116" s="474"/>
      <c r="WJV116" s="474"/>
      <c r="WJW116" s="474"/>
      <c r="WJX116" s="474"/>
      <c r="WJY116" s="472"/>
      <c r="WJZ116" s="473"/>
      <c r="WKA116" s="473"/>
      <c r="WKB116" s="474"/>
      <c r="WKC116" s="474"/>
      <c r="WKD116" s="474"/>
      <c r="WKE116" s="474"/>
      <c r="WKF116" s="474"/>
      <c r="WKG116" s="472"/>
      <c r="WKH116" s="473"/>
      <c r="WKI116" s="473"/>
      <c r="WKJ116" s="474"/>
      <c r="WKK116" s="474"/>
      <c r="WKL116" s="474"/>
      <c r="WKM116" s="474"/>
      <c r="WKN116" s="474"/>
      <c r="WKO116" s="472"/>
      <c r="WKP116" s="473"/>
      <c r="WKQ116" s="473"/>
      <c r="WKR116" s="474"/>
      <c r="WKS116" s="474"/>
      <c r="WKT116" s="474"/>
      <c r="WKU116" s="474"/>
      <c r="WKV116" s="474"/>
      <c r="WKW116" s="472"/>
      <c r="WKX116" s="473"/>
      <c r="WKY116" s="473"/>
      <c r="WKZ116" s="474"/>
      <c r="WLA116" s="474"/>
      <c r="WLB116" s="474"/>
      <c r="WLC116" s="474"/>
      <c r="WLD116" s="474"/>
      <c r="WLE116" s="472"/>
      <c r="WLF116" s="473"/>
      <c r="WLG116" s="473"/>
      <c r="WLH116" s="474"/>
      <c r="WLI116" s="474"/>
      <c r="WLJ116" s="474"/>
      <c r="WLK116" s="474"/>
      <c r="WLL116" s="474"/>
      <c r="WLM116" s="472"/>
      <c r="WLN116" s="473"/>
      <c r="WLO116" s="473"/>
      <c r="WLP116" s="474"/>
      <c r="WLQ116" s="474"/>
      <c r="WLR116" s="474"/>
      <c r="WLS116" s="474"/>
      <c r="WLT116" s="474"/>
      <c r="WLU116" s="472"/>
      <c r="WLV116" s="473"/>
      <c r="WLW116" s="473"/>
      <c r="WLX116" s="474"/>
      <c r="WLY116" s="474"/>
      <c r="WLZ116" s="474"/>
      <c r="WMA116" s="474"/>
      <c r="WMB116" s="474"/>
      <c r="WMC116" s="472"/>
      <c r="WMD116" s="473"/>
      <c r="WME116" s="473"/>
      <c r="WMF116" s="474"/>
      <c r="WMG116" s="474"/>
      <c r="WMH116" s="474"/>
      <c r="WMI116" s="474"/>
      <c r="WMJ116" s="474"/>
      <c r="WMK116" s="472"/>
      <c r="WML116" s="473"/>
      <c r="WMM116" s="473"/>
      <c r="WMN116" s="474"/>
      <c r="WMO116" s="474"/>
      <c r="WMP116" s="474"/>
      <c r="WMQ116" s="474"/>
      <c r="WMR116" s="474"/>
      <c r="WMS116" s="472"/>
      <c r="WMT116" s="473"/>
      <c r="WMU116" s="473"/>
      <c r="WMV116" s="474"/>
      <c r="WMW116" s="474"/>
      <c r="WMX116" s="474"/>
      <c r="WMY116" s="474"/>
      <c r="WMZ116" s="474"/>
      <c r="WNA116" s="472"/>
      <c r="WNB116" s="473"/>
      <c r="WNC116" s="473"/>
      <c r="WND116" s="474"/>
      <c r="WNE116" s="474"/>
      <c r="WNF116" s="474"/>
      <c r="WNG116" s="474"/>
      <c r="WNH116" s="474"/>
      <c r="WNI116" s="472"/>
      <c r="WNJ116" s="473"/>
      <c r="WNK116" s="473"/>
      <c r="WNL116" s="474"/>
      <c r="WNM116" s="474"/>
      <c r="WNN116" s="474"/>
      <c r="WNO116" s="474"/>
      <c r="WNP116" s="474"/>
      <c r="WNQ116" s="472"/>
      <c r="WNR116" s="473"/>
      <c r="WNS116" s="473"/>
      <c r="WNT116" s="474"/>
      <c r="WNU116" s="474"/>
      <c r="WNV116" s="474"/>
      <c r="WNW116" s="474"/>
      <c r="WNX116" s="474"/>
      <c r="WNY116" s="472"/>
      <c r="WNZ116" s="473"/>
      <c r="WOA116" s="473"/>
      <c r="WOB116" s="474"/>
      <c r="WOC116" s="474"/>
      <c r="WOD116" s="474"/>
      <c r="WOE116" s="474"/>
      <c r="WOF116" s="474"/>
      <c r="WOG116" s="472"/>
      <c r="WOH116" s="473"/>
      <c r="WOI116" s="473"/>
      <c r="WOJ116" s="474"/>
      <c r="WOK116" s="474"/>
      <c r="WOL116" s="474"/>
      <c r="WOM116" s="474"/>
      <c r="WON116" s="474"/>
      <c r="WOO116" s="472"/>
      <c r="WOP116" s="473"/>
      <c r="WOQ116" s="473"/>
      <c r="WOR116" s="474"/>
      <c r="WOS116" s="474"/>
      <c r="WOT116" s="474"/>
      <c r="WOU116" s="474"/>
      <c r="WOV116" s="474"/>
      <c r="WOW116" s="472"/>
      <c r="WOX116" s="473"/>
      <c r="WOY116" s="473"/>
      <c r="WOZ116" s="474"/>
      <c r="WPA116" s="474"/>
      <c r="WPB116" s="474"/>
      <c r="WPC116" s="474"/>
      <c r="WPD116" s="474"/>
      <c r="WPE116" s="472"/>
      <c r="WPF116" s="473"/>
      <c r="WPG116" s="473"/>
      <c r="WPH116" s="474"/>
      <c r="WPI116" s="474"/>
      <c r="WPJ116" s="474"/>
      <c r="WPK116" s="474"/>
      <c r="WPL116" s="474"/>
      <c r="WPM116" s="472"/>
      <c r="WPN116" s="473"/>
      <c r="WPO116" s="473"/>
      <c r="WPP116" s="474"/>
      <c r="WPQ116" s="474"/>
      <c r="WPR116" s="474"/>
      <c r="WPS116" s="474"/>
      <c r="WPT116" s="474"/>
      <c r="WPU116" s="472"/>
      <c r="WPV116" s="473"/>
      <c r="WPW116" s="473"/>
      <c r="WPX116" s="474"/>
      <c r="WPY116" s="474"/>
      <c r="WPZ116" s="474"/>
      <c r="WQA116" s="474"/>
      <c r="WQB116" s="474"/>
      <c r="WQC116" s="472"/>
      <c r="WQD116" s="473"/>
      <c r="WQE116" s="473"/>
      <c r="WQF116" s="474"/>
      <c r="WQG116" s="474"/>
      <c r="WQH116" s="474"/>
      <c r="WQI116" s="474"/>
      <c r="WQJ116" s="474"/>
      <c r="WQK116" s="472"/>
      <c r="WQL116" s="473"/>
      <c r="WQM116" s="473"/>
      <c r="WQN116" s="474"/>
      <c r="WQO116" s="474"/>
      <c r="WQP116" s="474"/>
      <c r="WQQ116" s="474"/>
      <c r="WQR116" s="474"/>
      <c r="WQS116" s="472"/>
      <c r="WQT116" s="473"/>
      <c r="WQU116" s="473"/>
      <c r="WQV116" s="474"/>
      <c r="WQW116" s="474"/>
      <c r="WQX116" s="474"/>
      <c r="WQY116" s="474"/>
      <c r="WQZ116" s="474"/>
      <c r="WRA116" s="472"/>
      <c r="WRB116" s="473"/>
      <c r="WRC116" s="473"/>
      <c r="WRD116" s="474"/>
      <c r="WRE116" s="474"/>
      <c r="WRF116" s="474"/>
      <c r="WRG116" s="474"/>
      <c r="WRH116" s="474"/>
      <c r="WRI116" s="472"/>
      <c r="WRJ116" s="473"/>
      <c r="WRK116" s="473"/>
      <c r="WRL116" s="474"/>
      <c r="WRM116" s="474"/>
      <c r="WRN116" s="474"/>
      <c r="WRO116" s="474"/>
      <c r="WRP116" s="474"/>
      <c r="WRQ116" s="472"/>
      <c r="WRR116" s="473"/>
      <c r="WRS116" s="473"/>
      <c r="WRT116" s="474"/>
      <c r="WRU116" s="474"/>
      <c r="WRV116" s="474"/>
      <c r="WRW116" s="474"/>
      <c r="WRX116" s="474"/>
      <c r="WRY116" s="472"/>
      <c r="WRZ116" s="473"/>
      <c r="WSA116" s="473"/>
      <c r="WSB116" s="474"/>
      <c r="WSC116" s="474"/>
      <c r="WSD116" s="474"/>
      <c r="WSE116" s="474"/>
      <c r="WSF116" s="474"/>
      <c r="WSG116" s="472"/>
      <c r="WSH116" s="473"/>
      <c r="WSI116" s="473"/>
      <c r="WSJ116" s="474"/>
      <c r="WSK116" s="474"/>
      <c r="WSL116" s="474"/>
      <c r="WSM116" s="474"/>
      <c r="WSN116" s="474"/>
      <c r="WSO116" s="472"/>
      <c r="WSP116" s="473"/>
      <c r="WSQ116" s="473"/>
      <c r="WSR116" s="474"/>
      <c r="WSS116" s="474"/>
      <c r="WST116" s="474"/>
      <c r="WSU116" s="474"/>
      <c r="WSV116" s="474"/>
      <c r="WSW116" s="472"/>
      <c r="WSX116" s="473"/>
      <c r="WSY116" s="473"/>
      <c r="WSZ116" s="474"/>
      <c r="WTA116" s="474"/>
      <c r="WTB116" s="474"/>
      <c r="WTC116" s="474"/>
      <c r="WTD116" s="474"/>
      <c r="WTE116" s="472"/>
      <c r="WTF116" s="473"/>
      <c r="WTG116" s="473"/>
      <c r="WTH116" s="474"/>
      <c r="WTI116" s="474"/>
      <c r="WTJ116" s="474"/>
      <c r="WTK116" s="474"/>
      <c r="WTL116" s="474"/>
      <c r="WTM116" s="472"/>
      <c r="WTN116" s="473"/>
      <c r="WTO116" s="473"/>
      <c r="WTP116" s="474"/>
      <c r="WTQ116" s="474"/>
      <c r="WTR116" s="474"/>
      <c r="WTS116" s="474"/>
      <c r="WTT116" s="474"/>
      <c r="WTU116" s="472"/>
      <c r="WTV116" s="473"/>
      <c r="WTW116" s="473"/>
      <c r="WTX116" s="474"/>
      <c r="WTY116" s="474"/>
      <c r="WTZ116" s="474"/>
      <c r="WUA116" s="474"/>
      <c r="WUB116" s="474"/>
      <c r="WUC116" s="472"/>
      <c r="WUD116" s="473"/>
      <c r="WUE116" s="473"/>
      <c r="WUF116" s="474"/>
      <c r="WUG116" s="474"/>
      <c r="WUH116" s="474"/>
      <c r="WUI116" s="474"/>
      <c r="WUJ116" s="474"/>
      <c r="WUK116" s="472"/>
      <c r="WUL116" s="473"/>
      <c r="WUM116" s="473"/>
      <c r="WUN116" s="474"/>
      <c r="WUO116" s="474"/>
      <c r="WUP116" s="474"/>
      <c r="WUQ116" s="474"/>
      <c r="WUR116" s="474"/>
      <c r="WUS116" s="472"/>
      <c r="WUT116" s="473"/>
      <c r="WUU116" s="473"/>
      <c r="WUV116" s="474"/>
      <c r="WUW116" s="474"/>
      <c r="WUX116" s="474"/>
      <c r="WUY116" s="474"/>
      <c r="WUZ116" s="474"/>
      <c r="WVA116" s="472"/>
      <c r="WVB116" s="473"/>
      <c r="WVC116" s="473"/>
      <c r="WVD116" s="474"/>
      <c r="WVE116" s="474"/>
      <c r="WVF116" s="474"/>
      <c r="WVG116" s="474"/>
      <c r="WVH116" s="474"/>
      <c r="WVI116" s="472"/>
      <c r="WVJ116" s="473"/>
      <c r="WVK116" s="473"/>
      <c r="WVL116" s="474"/>
      <c r="WVM116" s="474"/>
      <c r="WVN116" s="474"/>
      <c r="WVO116" s="474"/>
      <c r="WVP116" s="474"/>
      <c r="WVQ116" s="472"/>
      <c r="WVR116" s="473"/>
      <c r="WVS116" s="473"/>
      <c r="WVT116" s="474"/>
      <c r="WVU116" s="474"/>
      <c r="WVV116" s="474"/>
      <c r="WVW116" s="474"/>
      <c r="WVX116" s="474"/>
      <c r="WVY116" s="472"/>
      <c r="WVZ116" s="473"/>
      <c r="WWA116" s="473"/>
      <c r="WWB116" s="474"/>
      <c r="WWC116" s="474"/>
      <c r="WWD116" s="474"/>
      <c r="WWE116" s="474"/>
      <c r="WWF116" s="474"/>
      <c r="WWG116" s="472"/>
      <c r="WWH116" s="473"/>
      <c r="WWI116" s="473"/>
      <c r="WWJ116" s="474"/>
      <c r="WWK116" s="474"/>
      <c r="WWL116" s="474"/>
      <c r="WWM116" s="474"/>
      <c r="WWN116" s="474"/>
      <c r="WWO116" s="472"/>
      <c r="WWP116" s="473"/>
      <c r="WWQ116" s="473"/>
      <c r="WWR116" s="474"/>
      <c r="WWS116" s="474"/>
      <c r="WWT116" s="474"/>
      <c r="WWU116" s="474"/>
      <c r="WWV116" s="474"/>
      <c r="WWW116" s="472"/>
      <c r="WWX116" s="473"/>
      <c r="WWY116" s="473"/>
      <c r="WWZ116" s="474"/>
      <c r="WXA116" s="474"/>
      <c r="WXB116" s="474"/>
      <c r="WXC116" s="474"/>
      <c r="WXD116" s="474"/>
      <c r="WXE116" s="472"/>
      <c r="WXF116" s="473"/>
      <c r="WXG116" s="473"/>
      <c r="WXH116" s="474"/>
      <c r="WXI116" s="474"/>
      <c r="WXJ116" s="474"/>
      <c r="WXK116" s="474"/>
      <c r="WXL116" s="474"/>
      <c r="WXM116" s="472"/>
      <c r="WXN116" s="473"/>
      <c r="WXO116" s="473"/>
      <c r="WXP116" s="474"/>
      <c r="WXQ116" s="474"/>
      <c r="WXR116" s="474"/>
      <c r="WXS116" s="474"/>
      <c r="WXT116" s="474"/>
      <c r="WXU116" s="472"/>
      <c r="WXV116" s="473"/>
      <c r="WXW116" s="473"/>
      <c r="WXX116" s="474"/>
      <c r="WXY116" s="474"/>
      <c r="WXZ116" s="474"/>
      <c r="WYA116" s="474"/>
      <c r="WYB116" s="474"/>
      <c r="WYC116" s="472"/>
      <c r="WYD116" s="473"/>
      <c r="WYE116" s="473"/>
      <c r="WYF116" s="474"/>
      <c r="WYG116" s="474"/>
      <c r="WYH116" s="474"/>
      <c r="WYI116" s="474"/>
      <c r="WYJ116" s="474"/>
      <c r="WYK116" s="472"/>
      <c r="WYL116" s="473"/>
      <c r="WYM116" s="473"/>
      <c r="WYN116" s="474"/>
      <c r="WYO116" s="474"/>
      <c r="WYP116" s="474"/>
      <c r="WYQ116" s="474"/>
      <c r="WYR116" s="474"/>
      <c r="WYS116" s="472"/>
      <c r="WYT116" s="473"/>
      <c r="WYU116" s="473"/>
      <c r="WYV116" s="474"/>
      <c r="WYW116" s="474"/>
      <c r="WYX116" s="474"/>
      <c r="WYY116" s="474"/>
      <c r="WYZ116" s="474"/>
      <c r="WZA116" s="472"/>
      <c r="WZB116" s="473"/>
      <c r="WZC116" s="473"/>
      <c r="WZD116" s="474"/>
      <c r="WZE116" s="474"/>
      <c r="WZF116" s="474"/>
      <c r="WZG116" s="474"/>
      <c r="WZH116" s="474"/>
      <c r="WZI116" s="472"/>
      <c r="WZJ116" s="473"/>
      <c r="WZK116" s="473"/>
      <c r="WZL116" s="474"/>
      <c r="WZM116" s="474"/>
      <c r="WZN116" s="474"/>
      <c r="WZO116" s="474"/>
      <c r="WZP116" s="474"/>
      <c r="WZQ116" s="472"/>
      <c r="WZR116" s="473"/>
      <c r="WZS116" s="473"/>
      <c r="WZT116" s="474"/>
      <c r="WZU116" s="474"/>
      <c r="WZV116" s="474"/>
      <c r="WZW116" s="474"/>
      <c r="WZX116" s="474"/>
      <c r="WZY116" s="472"/>
      <c r="WZZ116" s="473"/>
      <c r="XAA116" s="473"/>
      <c r="XAB116" s="474"/>
      <c r="XAC116" s="474"/>
      <c r="XAD116" s="474"/>
      <c r="XAE116" s="474"/>
      <c r="XAF116" s="474"/>
      <c r="XAG116" s="472"/>
      <c r="XAH116" s="473"/>
      <c r="XAI116" s="473"/>
      <c r="XAJ116" s="474"/>
      <c r="XAK116" s="474"/>
      <c r="XAL116" s="474"/>
      <c r="XAM116" s="474"/>
      <c r="XAN116" s="474"/>
      <c r="XAO116" s="472"/>
      <c r="XAP116" s="473"/>
      <c r="XAQ116" s="473"/>
      <c r="XAR116" s="474"/>
      <c r="XAS116" s="474"/>
      <c r="XAT116" s="474"/>
      <c r="XAU116" s="474"/>
      <c r="XAV116" s="474"/>
      <c r="XAW116" s="472"/>
      <c r="XAX116" s="473"/>
      <c r="XAY116" s="473"/>
      <c r="XAZ116" s="474"/>
      <c r="XBA116" s="474"/>
      <c r="XBB116" s="474"/>
      <c r="XBC116" s="474"/>
      <c r="XBD116" s="474"/>
      <c r="XBE116" s="472"/>
      <c r="XBF116" s="473"/>
      <c r="XBG116" s="473"/>
      <c r="XBH116" s="474"/>
      <c r="XBI116" s="474"/>
      <c r="XBJ116" s="474"/>
      <c r="XBK116" s="474"/>
      <c r="XBL116" s="474"/>
      <c r="XBM116" s="472"/>
      <c r="XBN116" s="473"/>
      <c r="XBO116" s="473"/>
      <c r="XBP116" s="474"/>
      <c r="XBQ116" s="474"/>
      <c r="XBR116" s="474"/>
      <c r="XBS116" s="474"/>
      <c r="XBT116" s="474"/>
      <c r="XBU116" s="472"/>
      <c r="XBV116" s="473"/>
      <c r="XBW116" s="473"/>
      <c r="XBX116" s="474"/>
      <c r="XBY116" s="474"/>
      <c r="XBZ116" s="474"/>
      <c r="XCA116" s="474"/>
      <c r="XCB116" s="474"/>
      <c r="XCC116" s="472"/>
      <c r="XCD116" s="473"/>
      <c r="XCE116" s="473"/>
      <c r="XCF116" s="474"/>
      <c r="XCG116" s="474"/>
      <c r="XCH116" s="474"/>
      <c r="XCI116" s="474"/>
      <c r="XCJ116" s="474"/>
      <c r="XCK116" s="472"/>
      <c r="XCL116" s="473"/>
      <c r="XCM116" s="473"/>
      <c r="XCN116" s="474"/>
      <c r="XCO116" s="474"/>
      <c r="XCP116" s="474"/>
      <c r="XCQ116" s="474"/>
      <c r="XCR116" s="474"/>
      <c r="XCS116" s="472"/>
      <c r="XCT116" s="473"/>
      <c r="XCU116" s="473"/>
      <c r="XCV116" s="474"/>
      <c r="XCW116" s="474"/>
      <c r="XCX116" s="474"/>
      <c r="XCY116" s="474"/>
      <c r="XCZ116" s="474"/>
      <c r="XDA116" s="472"/>
      <c r="XDB116" s="473"/>
      <c r="XDC116" s="473"/>
      <c r="XDD116" s="474"/>
      <c r="XDE116" s="474"/>
      <c r="XDF116" s="474"/>
      <c r="XDG116" s="474"/>
      <c r="XDH116" s="474"/>
      <c r="XDI116" s="472"/>
      <c r="XDJ116" s="473"/>
      <c r="XDK116" s="473"/>
      <c r="XDL116" s="474"/>
      <c r="XDM116" s="474"/>
      <c r="XDN116" s="474"/>
      <c r="XDO116" s="474"/>
      <c r="XDP116" s="474"/>
      <c r="XDQ116" s="472"/>
      <c r="XDR116" s="473"/>
      <c r="XDS116" s="473"/>
      <c r="XDT116" s="474"/>
      <c r="XDU116" s="474"/>
      <c r="XDV116" s="474"/>
      <c r="XDW116" s="474"/>
      <c r="XDX116" s="474"/>
      <c r="XDY116" s="472"/>
      <c r="XDZ116" s="473"/>
      <c r="XEA116" s="473"/>
      <c r="XEB116" s="474"/>
      <c r="XEC116" s="474"/>
      <c r="XED116" s="474"/>
      <c r="XEE116" s="474"/>
      <c r="XEF116" s="474"/>
      <c r="XEG116" s="472"/>
      <c r="XEH116" s="473"/>
      <c r="XEI116" s="473"/>
      <c r="XEJ116" s="474"/>
      <c r="XEK116" s="474"/>
      <c r="XEL116" s="474"/>
      <c r="XEM116" s="474"/>
      <c r="XEN116" s="474"/>
      <c r="XEO116" s="472"/>
      <c r="XEP116" s="473"/>
      <c r="XEQ116" s="473"/>
      <c r="XER116" s="474"/>
      <c r="XES116" s="474"/>
      <c r="XET116" s="474"/>
      <c r="XEU116" s="474"/>
      <c r="XEV116" s="474"/>
      <c r="XEW116" s="472"/>
      <c r="XEX116" s="472"/>
      <c r="XEY116" s="472"/>
      <c r="XEZ116" s="472"/>
      <c r="XFA116" s="472"/>
      <c r="XFB116" s="472"/>
      <c r="XFC116" s="472"/>
      <c r="XFD116" s="472"/>
    </row>
  </sheetData>
  <mergeCells count="12330">
    <mergeCell ref="XAG116:XAN116"/>
    <mergeCell ref="XAO116:XAV116"/>
    <mergeCell ref="XAW116:XBD116"/>
    <mergeCell ref="XBE116:XBL116"/>
    <mergeCell ref="XBM116:XBT116"/>
    <mergeCell ref="XBU116:XCB116"/>
    <mergeCell ref="XCC116:XCJ116"/>
    <mergeCell ref="XCK116:XCR116"/>
    <mergeCell ref="XCS116:XCZ116"/>
    <mergeCell ref="XDA116:XDH116"/>
    <mergeCell ref="XDI116:XDP116"/>
    <mergeCell ref="XDQ116:XDX116"/>
    <mergeCell ref="XDY116:XEF116"/>
    <mergeCell ref="XEG116:XEN116"/>
    <mergeCell ref="XEO116:XEV116"/>
    <mergeCell ref="XEW116:XFD116"/>
    <mergeCell ref="WQC116:WQJ116"/>
    <mergeCell ref="WQK116:WQR116"/>
    <mergeCell ref="WQS116:WQZ116"/>
    <mergeCell ref="WRA116:WRH116"/>
    <mergeCell ref="WRI116:WRP116"/>
    <mergeCell ref="WRQ116:WRX116"/>
    <mergeCell ref="WRY116:WSF116"/>
    <mergeCell ref="WSG116:WSN116"/>
    <mergeCell ref="WSO116:WSV116"/>
    <mergeCell ref="WSW116:WTD116"/>
    <mergeCell ref="WTE116:WTL116"/>
    <mergeCell ref="WTM116:WTT116"/>
    <mergeCell ref="WTU116:WUB116"/>
    <mergeCell ref="WUC116:WUJ116"/>
    <mergeCell ref="WUK116:WUR116"/>
    <mergeCell ref="WUS116:WUZ116"/>
    <mergeCell ref="WVA116:WVH116"/>
    <mergeCell ref="WVI116:WVP116"/>
    <mergeCell ref="WVQ116:WVX116"/>
    <mergeCell ref="WVY116:WWF116"/>
    <mergeCell ref="WWG116:WWN116"/>
    <mergeCell ref="WWO116:WWV116"/>
    <mergeCell ref="WWW116:WXD116"/>
    <mergeCell ref="WXE116:WXL116"/>
    <mergeCell ref="WXM116:WXT116"/>
    <mergeCell ref="WXU116:WYB116"/>
    <mergeCell ref="WYC116:WYJ116"/>
    <mergeCell ref="WYK116:WYR116"/>
    <mergeCell ref="WYS116:WYZ116"/>
    <mergeCell ref="WZA116:WZH116"/>
    <mergeCell ref="WZI116:WZP116"/>
    <mergeCell ref="WZQ116:WZX116"/>
    <mergeCell ref="WZY116:XAF116"/>
    <mergeCell ref="WFY116:WGF116"/>
    <mergeCell ref="WGG116:WGN116"/>
    <mergeCell ref="WGO116:WGV116"/>
    <mergeCell ref="WGW116:WHD116"/>
    <mergeCell ref="WHE116:WHL116"/>
    <mergeCell ref="WHM116:WHT116"/>
    <mergeCell ref="WHU116:WIB116"/>
    <mergeCell ref="WIC116:WIJ116"/>
    <mergeCell ref="WIK116:WIR116"/>
    <mergeCell ref="WIS116:WIZ116"/>
    <mergeCell ref="WJA116:WJH116"/>
    <mergeCell ref="WJI116:WJP116"/>
    <mergeCell ref="WJQ116:WJX116"/>
    <mergeCell ref="WJY116:WKF116"/>
    <mergeCell ref="WKG116:WKN116"/>
    <mergeCell ref="WKO116:WKV116"/>
    <mergeCell ref="WKW116:WLD116"/>
    <mergeCell ref="WLE116:WLL116"/>
    <mergeCell ref="WLM116:WLT116"/>
    <mergeCell ref="WLU116:WMB116"/>
    <mergeCell ref="WMC116:WMJ116"/>
    <mergeCell ref="WMK116:WMR116"/>
    <mergeCell ref="WMS116:WMZ116"/>
    <mergeCell ref="WNA116:WNH116"/>
    <mergeCell ref="WNI116:WNP116"/>
    <mergeCell ref="WNQ116:WNX116"/>
    <mergeCell ref="WNY116:WOF116"/>
    <mergeCell ref="WOG116:WON116"/>
    <mergeCell ref="WOO116:WOV116"/>
    <mergeCell ref="WOW116:WPD116"/>
    <mergeCell ref="WPE116:WPL116"/>
    <mergeCell ref="WPM116:WPT116"/>
    <mergeCell ref="WPU116:WQB116"/>
    <mergeCell ref="VVU116:VWB116"/>
    <mergeCell ref="VWC116:VWJ116"/>
    <mergeCell ref="VWK116:VWR116"/>
    <mergeCell ref="VWS116:VWZ116"/>
    <mergeCell ref="VXA116:VXH116"/>
    <mergeCell ref="VXI116:VXP116"/>
    <mergeCell ref="VXQ116:VXX116"/>
    <mergeCell ref="VXY116:VYF116"/>
    <mergeCell ref="VYG116:VYN116"/>
    <mergeCell ref="VYO116:VYV116"/>
    <mergeCell ref="VYW116:VZD116"/>
    <mergeCell ref="VZE116:VZL116"/>
    <mergeCell ref="VZM116:VZT116"/>
    <mergeCell ref="VZU116:WAB116"/>
    <mergeCell ref="WAC116:WAJ116"/>
    <mergeCell ref="WAK116:WAR116"/>
    <mergeCell ref="WAS116:WAZ116"/>
    <mergeCell ref="WBA116:WBH116"/>
    <mergeCell ref="WBI116:WBP116"/>
    <mergeCell ref="WBQ116:WBX116"/>
    <mergeCell ref="WBY116:WCF116"/>
    <mergeCell ref="WCG116:WCN116"/>
    <mergeCell ref="WCO116:WCV116"/>
    <mergeCell ref="WCW116:WDD116"/>
    <mergeCell ref="WDE116:WDL116"/>
    <mergeCell ref="WDM116:WDT116"/>
    <mergeCell ref="WDU116:WEB116"/>
    <mergeCell ref="WEC116:WEJ116"/>
    <mergeCell ref="WEK116:WER116"/>
    <mergeCell ref="WES116:WEZ116"/>
    <mergeCell ref="WFA116:WFH116"/>
    <mergeCell ref="WFI116:WFP116"/>
    <mergeCell ref="WFQ116:WFX116"/>
    <mergeCell ref="VLQ116:VLX116"/>
    <mergeCell ref="VLY116:VMF116"/>
    <mergeCell ref="VMG116:VMN116"/>
    <mergeCell ref="VMO116:VMV116"/>
    <mergeCell ref="VMW116:VND116"/>
    <mergeCell ref="VNE116:VNL116"/>
    <mergeCell ref="VNM116:VNT116"/>
    <mergeCell ref="VNU116:VOB116"/>
    <mergeCell ref="VOC116:VOJ116"/>
    <mergeCell ref="VOK116:VOR116"/>
    <mergeCell ref="VOS116:VOZ116"/>
    <mergeCell ref="VPA116:VPH116"/>
    <mergeCell ref="VPI116:VPP116"/>
    <mergeCell ref="VPQ116:VPX116"/>
    <mergeCell ref="VPY116:VQF116"/>
    <mergeCell ref="VQG116:VQN116"/>
    <mergeCell ref="VQO116:VQV116"/>
    <mergeCell ref="VQW116:VRD116"/>
    <mergeCell ref="VRE116:VRL116"/>
    <mergeCell ref="VRM116:VRT116"/>
    <mergeCell ref="VRU116:VSB116"/>
    <mergeCell ref="VSC116:VSJ116"/>
    <mergeCell ref="VSK116:VSR116"/>
    <mergeCell ref="VSS116:VSZ116"/>
    <mergeCell ref="VTA116:VTH116"/>
    <mergeCell ref="VTI116:VTP116"/>
    <mergeCell ref="VTQ116:VTX116"/>
    <mergeCell ref="VTY116:VUF116"/>
    <mergeCell ref="VUG116:VUN116"/>
    <mergeCell ref="VUO116:VUV116"/>
    <mergeCell ref="VUW116:VVD116"/>
    <mergeCell ref="VVE116:VVL116"/>
    <mergeCell ref="VVM116:VVT116"/>
    <mergeCell ref="VBM116:VBT116"/>
    <mergeCell ref="VBU116:VCB116"/>
    <mergeCell ref="VCC116:VCJ116"/>
    <mergeCell ref="VCK116:VCR116"/>
    <mergeCell ref="VCS116:VCZ116"/>
    <mergeCell ref="VDA116:VDH116"/>
    <mergeCell ref="VDI116:VDP116"/>
    <mergeCell ref="VDQ116:VDX116"/>
    <mergeCell ref="VDY116:VEF116"/>
    <mergeCell ref="VEG116:VEN116"/>
    <mergeCell ref="VEO116:VEV116"/>
    <mergeCell ref="VEW116:VFD116"/>
    <mergeCell ref="VFE116:VFL116"/>
    <mergeCell ref="VFM116:VFT116"/>
    <mergeCell ref="VFU116:VGB116"/>
    <mergeCell ref="VGC116:VGJ116"/>
    <mergeCell ref="VGK116:VGR116"/>
    <mergeCell ref="VGS116:VGZ116"/>
    <mergeCell ref="VHA116:VHH116"/>
    <mergeCell ref="VHI116:VHP116"/>
    <mergeCell ref="VHQ116:VHX116"/>
    <mergeCell ref="VHY116:VIF116"/>
    <mergeCell ref="VIG116:VIN116"/>
    <mergeCell ref="VIO116:VIV116"/>
    <mergeCell ref="VIW116:VJD116"/>
    <mergeCell ref="VJE116:VJL116"/>
    <mergeCell ref="VJM116:VJT116"/>
    <mergeCell ref="VJU116:VKB116"/>
    <mergeCell ref="VKC116:VKJ116"/>
    <mergeCell ref="VKK116:VKR116"/>
    <mergeCell ref="VKS116:VKZ116"/>
    <mergeCell ref="VLA116:VLH116"/>
    <mergeCell ref="VLI116:VLP116"/>
    <mergeCell ref="URI116:URP116"/>
    <mergeCell ref="URQ116:URX116"/>
    <mergeCell ref="URY116:USF116"/>
    <mergeCell ref="USG116:USN116"/>
    <mergeCell ref="USO116:USV116"/>
    <mergeCell ref="USW116:UTD116"/>
    <mergeCell ref="UTE116:UTL116"/>
    <mergeCell ref="UTM116:UTT116"/>
    <mergeCell ref="UTU116:UUB116"/>
    <mergeCell ref="UUC116:UUJ116"/>
    <mergeCell ref="UUK116:UUR116"/>
    <mergeCell ref="UUS116:UUZ116"/>
    <mergeCell ref="UVA116:UVH116"/>
    <mergeCell ref="UVI116:UVP116"/>
    <mergeCell ref="UVQ116:UVX116"/>
    <mergeCell ref="UVY116:UWF116"/>
    <mergeCell ref="UWG116:UWN116"/>
    <mergeCell ref="UWO116:UWV116"/>
    <mergeCell ref="UWW116:UXD116"/>
    <mergeCell ref="UXE116:UXL116"/>
    <mergeCell ref="UXM116:UXT116"/>
    <mergeCell ref="UXU116:UYB116"/>
    <mergeCell ref="UYC116:UYJ116"/>
    <mergeCell ref="UYK116:UYR116"/>
    <mergeCell ref="UYS116:UYZ116"/>
    <mergeCell ref="UZA116:UZH116"/>
    <mergeCell ref="UZI116:UZP116"/>
    <mergeCell ref="UZQ116:UZX116"/>
    <mergeCell ref="UZY116:VAF116"/>
    <mergeCell ref="VAG116:VAN116"/>
    <mergeCell ref="VAO116:VAV116"/>
    <mergeCell ref="VAW116:VBD116"/>
    <mergeCell ref="VBE116:VBL116"/>
    <mergeCell ref="UHE116:UHL116"/>
    <mergeCell ref="UHM116:UHT116"/>
    <mergeCell ref="UHU116:UIB116"/>
    <mergeCell ref="UIC116:UIJ116"/>
    <mergeCell ref="UIK116:UIR116"/>
    <mergeCell ref="UIS116:UIZ116"/>
    <mergeCell ref="UJA116:UJH116"/>
    <mergeCell ref="UJI116:UJP116"/>
    <mergeCell ref="UJQ116:UJX116"/>
    <mergeCell ref="UJY116:UKF116"/>
    <mergeCell ref="UKG116:UKN116"/>
    <mergeCell ref="UKO116:UKV116"/>
    <mergeCell ref="UKW116:ULD116"/>
    <mergeCell ref="ULE116:ULL116"/>
    <mergeCell ref="ULM116:ULT116"/>
    <mergeCell ref="ULU116:UMB116"/>
    <mergeCell ref="UMC116:UMJ116"/>
    <mergeCell ref="UMK116:UMR116"/>
    <mergeCell ref="UMS116:UMZ116"/>
    <mergeCell ref="UNA116:UNH116"/>
    <mergeCell ref="UNI116:UNP116"/>
    <mergeCell ref="UNQ116:UNX116"/>
    <mergeCell ref="UNY116:UOF116"/>
    <mergeCell ref="UOG116:UON116"/>
    <mergeCell ref="UOO116:UOV116"/>
    <mergeCell ref="UOW116:UPD116"/>
    <mergeCell ref="UPE116:UPL116"/>
    <mergeCell ref="UPM116:UPT116"/>
    <mergeCell ref="UPU116:UQB116"/>
    <mergeCell ref="UQC116:UQJ116"/>
    <mergeCell ref="UQK116:UQR116"/>
    <mergeCell ref="UQS116:UQZ116"/>
    <mergeCell ref="URA116:URH116"/>
    <mergeCell ref="TXA116:TXH116"/>
    <mergeCell ref="TXI116:TXP116"/>
    <mergeCell ref="TXQ116:TXX116"/>
    <mergeCell ref="TXY116:TYF116"/>
    <mergeCell ref="TYG116:TYN116"/>
    <mergeCell ref="TYO116:TYV116"/>
    <mergeCell ref="TYW116:TZD116"/>
    <mergeCell ref="TZE116:TZL116"/>
    <mergeCell ref="TZM116:TZT116"/>
    <mergeCell ref="TZU116:UAB116"/>
    <mergeCell ref="UAC116:UAJ116"/>
    <mergeCell ref="UAK116:UAR116"/>
    <mergeCell ref="UAS116:UAZ116"/>
    <mergeCell ref="UBA116:UBH116"/>
    <mergeCell ref="UBI116:UBP116"/>
    <mergeCell ref="UBQ116:UBX116"/>
    <mergeCell ref="UBY116:UCF116"/>
    <mergeCell ref="UCG116:UCN116"/>
    <mergeCell ref="UCO116:UCV116"/>
    <mergeCell ref="UCW116:UDD116"/>
    <mergeCell ref="UDE116:UDL116"/>
    <mergeCell ref="UDM116:UDT116"/>
    <mergeCell ref="UDU116:UEB116"/>
    <mergeCell ref="UEC116:UEJ116"/>
    <mergeCell ref="UEK116:UER116"/>
    <mergeCell ref="UES116:UEZ116"/>
    <mergeCell ref="UFA116:UFH116"/>
    <mergeCell ref="UFI116:UFP116"/>
    <mergeCell ref="UFQ116:UFX116"/>
    <mergeCell ref="UFY116:UGF116"/>
    <mergeCell ref="UGG116:UGN116"/>
    <mergeCell ref="UGO116:UGV116"/>
    <mergeCell ref="UGW116:UHD116"/>
    <mergeCell ref="TMW116:TND116"/>
    <mergeCell ref="TNE116:TNL116"/>
    <mergeCell ref="TNM116:TNT116"/>
    <mergeCell ref="TNU116:TOB116"/>
    <mergeCell ref="TOC116:TOJ116"/>
    <mergeCell ref="TOK116:TOR116"/>
    <mergeCell ref="TOS116:TOZ116"/>
    <mergeCell ref="TPA116:TPH116"/>
    <mergeCell ref="TPI116:TPP116"/>
    <mergeCell ref="TPQ116:TPX116"/>
    <mergeCell ref="TPY116:TQF116"/>
    <mergeCell ref="TQG116:TQN116"/>
    <mergeCell ref="TQO116:TQV116"/>
    <mergeCell ref="TQW116:TRD116"/>
    <mergeCell ref="TRE116:TRL116"/>
    <mergeCell ref="TRM116:TRT116"/>
    <mergeCell ref="TRU116:TSB116"/>
    <mergeCell ref="TSC116:TSJ116"/>
    <mergeCell ref="TSK116:TSR116"/>
    <mergeCell ref="TSS116:TSZ116"/>
    <mergeCell ref="TTA116:TTH116"/>
    <mergeCell ref="TTI116:TTP116"/>
    <mergeCell ref="TTQ116:TTX116"/>
    <mergeCell ref="TTY116:TUF116"/>
    <mergeCell ref="TUG116:TUN116"/>
    <mergeCell ref="TUO116:TUV116"/>
    <mergeCell ref="TUW116:TVD116"/>
    <mergeCell ref="TVE116:TVL116"/>
    <mergeCell ref="TVM116:TVT116"/>
    <mergeCell ref="TVU116:TWB116"/>
    <mergeCell ref="TWC116:TWJ116"/>
    <mergeCell ref="TWK116:TWR116"/>
    <mergeCell ref="TWS116:TWZ116"/>
    <mergeCell ref="TCS116:TCZ116"/>
    <mergeCell ref="TDA116:TDH116"/>
    <mergeCell ref="TDI116:TDP116"/>
    <mergeCell ref="TDQ116:TDX116"/>
    <mergeCell ref="TDY116:TEF116"/>
    <mergeCell ref="TEG116:TEN116"/>
    <mergeCell ref="TEO116:TEV116"/>
    <mergeCell ref="TEW116:TFD116"/>
    <mergeCell ref="TFE116:TFL116"/>
    <mergeCell ref="TFM116:TFT116"/>
    <mergeCell ref="TFU116:TGB116"/>
    <mergeCell ref="TGC116:TGJ116"/>
    <mergeCell ref="TGK116:TGR116"/>
    <mergeCell ref="TGS116:TGZ116"/>
    <mergeCell ref="THA116:THH116"/>
    <mergeCell ref="THI116:THP116"/>
    <mergeCell ref="THQ116:THX116"/>
    <mergeCell ref="THY116:TIF116"/>
    <mergeCell ref="TIG116:TIN116"/>
    <mergeCell ref="TIO116:TIV116"/>
    <mergeCell ref="TIW116:TJD116"/>
    <mergeCell ref="TJE116:TJL116"/>
    <mergeCell ref="TJM116:TJT116"/>
    <mergeCell ref="TJU116:TKB116"/>
    <mergeCell ref="TKC116:TKJ116"/>
    <mergeCell ref="TKK116:TKR116"/>
    <mergeCell ref="TKS116:TKZ116"/>
    <mergeCell ref="TLA116:TLH116"/>
    <mergeCell ref="TLI116:TLP116"/>
    <mergeCell ref="TLQ116:TLX116"/>
    <mergeCell ref="TLY116:TMF116"/>
    <mergeCell ref="TMG116:TMN116"/>
    <mergeCell ref="TMO116:TMV116"/>
    <mergeCell ref="SSO116:SSV116"/>
    <mergeCell ref="SSW116:STD116"/>
    <mergeCell ref="STE116:STL116"/>
    <mergeCell ref="STM116:STT116"/>
    <mergeCell ref="STU116:SUB116"/>
    <mergeCell ref="SUC116:SUJ116"/>
    <mergeCell ref="SUK116:SUR116"/>
    <mergeCell ref="SUS116:SUZ116"/>
    <mergeCell ref="SVA116:SVH116"/>
    <mergeCell ref="SVI116:SVP116"/>
    <mergeCell ref="SVQ116:SVX116"/>
    <mergeCell ref="SVY116:SWF116"/>
    <mergeCell ref="SWG116:SWN116"/>
    <mergeCell ref="SWO116:SWV116"/>
    <mergeCell ref="SWW116:SXD116"/>
    <mergeCell ref="SXE116:SXL116"/>
    <mergeCell ref="SXM116:SXT116"/>
    <mergeCell ref="SXU116:SYB116"/>
    <mergeCell ref="SYC116:SYJ116"/>
    <mergeCell ref="SYK116:SYR116"/>
    <mergeCell ref="SYS116:SYZ116"/>
    <mergeCell ref="SZA116:SZH116"/>
    <mergeCell ref="SZI116:SZP116"/>
    <mergeCell ref="SZQ116:SZX116"/>
    <mergeCell ref="SZY116:TAF116"/>
    <mergeCell ref="TAG116:TAN116"/>
    <mergeCell ref="TAO116:TAV116"/>
    <mergeCell ref="TAW116:TBD116"/>
    <mergeCell ref="TBE116:TBL116"/>
    <mergeCell ref="TBM116:TBT116"/>
    <mergeCell ref="TBU116:TCB116"/>
    <mergeCell ref="TCC116:TCJ116"/>
    <mergeCell ref="TCK116:TCR116"/>
    <mergeCell ref="SIK116:SIR116"/>
    <mergeCell ref="SIS116:SIZ116"/>
    <mergeCell ref="SJA116:SJH116"/>
    <mergeCell ref="SJI116:SJP116"/>
    <mergeCell ref="SJQ116:SJX116"/>
    <mergeCell ref="SJY116:SKF116"/>
    <mergeCell ref="SKG116:SKN116"/>
    <mergeCell ref="SKO116:SKV116"/>
    <mergeCell ref="SKW116:SLD116"/>
    <mergeCell ref="SLE116:SLL116"/>
    <mergeCell ref="SLM116:SLT116"/>
    <mergeCell ref="SLU116:SMB116"/>
    <mergeCell ref="SMC116:SMJ116"/>
    <mergeCell ref="SMK116:SMR116"/>
    <mergeCell ref="SMS116:SMZ116"/>
    <mergeCell ref="SNA116:SNH116"/>
    <mergeCell ref="SNI116:SNP116"/>
    <mergeCell ref="SNQ116:SNX116"/>
    <mergeCell ref="SNY116:SOF116"/>
    <mergeCell ref="SOG116:SON116"/>
    <mergeCell ref="SOO116:SOV116"/>
    <mergeCell ref="SOW116:SPD116"/>
    <mergeCell ref="SPE116:SPL116"/>
    <mergeCell ref="SPM116:SPT116"/>
    <mergeCell ref="SPU116:SQB116"/>
    <mergeCell ref="SQC116:SQJ116"/>
    <mergeCell ref="SQK116:SQR116"/>
    <mergeCell ref="SQS116:SQZ116"/>
    <mergeCell ref="SRA116:SRH116"/>
    <mergeCell ref="SRI116:SRP116"/>
    <mergeCell ref="SRQ116:SRX116"/>
    <mergeCell ref="SRY116:SSF116"/>
    <mergeCell ref="SSG116:SSN116"/>
    <mergeCell ref="RYG116:RYN116"/>
    <mergeCell ref="RYO116:RYV116"/>
    <mergeCell ref="RYW116:RZD116"/>
    <mergeCell ref="RZE116:RZL116"/>
    <mergeCell ref="RZM116:RZT116"/>
    <mergeCell ref="RZU116:SAB116"/>
    <mergeCell ref="SAC116:SAJ116"/>
    <mergeCell ref="SAK116:SAR116"/>
    <mergeCell ref="SAS116:SAZ116"/>
    <mergeCell ref="SBA116:SBH116"/>
    <mergeCell ref="SBI116:SBP116"/>
    <mergeCell ref="SBQ116:SBX116"/>
    <mergeCell ref="SBY116:SCF116"/>
    <mergeCell ref="SCG116:SCN116"/>
    <mergeCell ref="SCO116:SCV116"/>
    <mergeCell ref="SCW116:SDD116"/>
    <mergeCell ref="SDE116:SDL116"/>
    <mergeCell ref="SDM116:SDT116"/>
    <mergeCell ref="SDU116:SEB116"/>
    <mergeCell ref="SEC116:SEJ116"/>
    <mergeCell ref="SEK116:SER116"/>
    <mergeCell ref="SES116:SEZ116"/>
    <mergeCell ref="SFA116:SFH116"/>
    <mergeCell ref="SFI116:SFP116"/>
    <mergeCell ref="SFQ116:SFX116"/>
    <mergeCell ref="SFY116:SGF116"/>
    <mergeCell ref="SGG116:SGN116"/>
    <mergeCell ref="SGO116:SGV116"/>
    <mergeCell ref="SGW116:SHD116"/>
    <mergeCell ref="SHE116:SHL116"/>
    <mergeCell ref="SHM116:SHT116"/>
    <mergeCell ref="SHU116:SIB116"/>
    <mergeCell ref="SIC116:SIJ116"/>
    <mergeCell ref="ROC116:ROJ116"/>
    <mergeCell ref="ROK116:ROR116"/>
    <mergeCell ref="ROS116:ROZ116"/>
    <mergeCell ref="RPA116:RPH116"/>
    <mergeCell ref="RPI116:RPP116"/>
    <mergeCell ref="RPQ116:RPX116"/>
    <mergeCell ref="RPY116:RQF116"/>
    <mergeCell ref="RQG116:RQN116"/>
    <mergeCell ref="RQO116:RQV116"/>
    <mergeCell ref="RQW116:RRD116"/>
    <mergeCell ref="RRE116:RRL116"/>
    <mergeCell ref="RRM116:RRT116"/>
    <mergeCell ref="RRU116:RSB116"/>
    <mergeCell ref="RSC116:RSJ116"/>
    <mergeCell ref="RSK116:RSR116"/>
    <mergeCell ref="RSS116:RSZ116"/>
    <mergeCell ref="RTA116:RTH116"/>
    <mergeCell ref="RTI116:RTP116"/>
    <mergeCell ref="RTQ116:RTX116"/>
    <mergeCell ref="RTY116:RUF116"/>
    <mergeCell ref="RUG116:RUN116"/>
    <mergeCell ref="RUO116:RUV116"/>
    <mergeCell ref="RUW116:RVD116"/>
    <mergeCell ref="RVE116:RVL116"/>
    <mergeCell ref="RVM116:RVT116"/>
    <mergeCell ref="RVU116:RWB116"/>
    <mergeCell ref="RWC116:RWJ116"/>
    <mergeCell ref="RWK116:RWR116"/>
    <mergeCell ref="RWS116:RWZ116"/>
    <mergeCell ref="RXA116:RXH116"/>
    <mergeCell ref="RXI116:RXP116"/>
    <mergeCell ref="RXQ116:RXX116"/>
    <mergeCell ref="RXY116:RYF116"/>
    <mergeCell ref="RDY116:REF116"/>
    <mergeCell ref="REG116:REN116"/>
    <mergeCell ref="REO116:REV116"/>
    <mergeCell ref="REW116:RFD116"/>
    <mergeCell ref="RFE116:RFL116"/>
    <mergeCell ref="RFM116:RFT116"/>
    <mergeCell ref="RFU116:RGB116"/>
    <mergeCell ref="RGC116:RGJ116"/>
    <mergeCell ref="RGK116:RGR116"/>
    <mergeCell ref="RGS116:RGZ116"/>
    <mergeCell ref="RHA116:RHH116"/>
    <mergeCell ref="RHI116:RHP116"/>
    <mergeCell ref="RHQ116:RHX116"/>
    <mergeCell ref="RHY116:RIF116"/>
    <mergeCell ref="RIG116:RIN116"/>
    <mergeCell ref="RIO116:RIV116"/>
    <mergeCell ref="RIW116:RJD116"/>
    <mergeCell ref="RJE116:RJL116"/>
    <mergeCell ref="RJM116:RJT116"/>
    <mergeCell ref="RJU116:RKB116"/>
    <mergeCell ref="RKC116:RKJ116"/>
    <mergeCell ref="RKK116:RKR116"/>
    <mergeCell ref="RKS116:RKZ116"/>
    <mergeCell ref="RLA116:RLH116"/>
    <mergeCell ref="RLI116:RLP116"/>
    <mergeCell ref="RLQ116:RLX116"/>
    <mergeCell ref="RLY116:RMF116"/>
    <mergeCell ref="RMG116:RMN116"/>
    <mergeCell ref="RMO116:RMV116"/>
    <mergeCell ref="RMW116:RND116"/>
    <mergeCell ref="RNE116:RNL116"/>
    <mergeCell ref="RNM116:RNT116"/>
    <mergeCell ref="RNU116:ROB116"/>
    <mergeCell ref="QTU116:QUB116"/>
    <mergeCell ref="QUC116:QUJ116"/>
    <mergeCell ref="QUK116:QUR116"/>
    <mergeCell ref="QUS116:QUZ116"/>
    <mergeCell ref="QVA116:QVH116"/>
    <mergeCell ref="QVI116:QVP116"/>
    <mergeCell ref="QVQ116:QVX116"/>
    <mergeCell ref="QVY116:QWF116"/>
    <mergeCell ref="QWG116:QWN116"/>
    <mergeCell ref="QWO116:QWV116"/>
    <mergeCell ref="QWW116:QXD116"/>
    <mergeCell ref="QXE116:QXL116"/>
    <mergeCell ref="QXM116:QXT116"/>
    <mergeCell ref="QXU116:QYB116"/>
    <mergeCell ref="QYC116:QYJ116"/>
    <mergeCell ref="QYK116:QYR116"/>
    <mergeCell ref="QYS116:QYZ116"/>
    <mergeCell ref="QZA116:QZH116"/>
    <mergeCell ref="QZI116:QZP116"/>
    <mergeCell ref="QZQ116:QZX116"/>
    <mergeCell ref="QZY116:RAF116"/>
    <mergeCell ref="RAG116:RAN116"/>
    <mergeCell ref="RAO116:RAV116"/>
    <mergeCell ref="RAW116:RBD116"/>
    <mergeCell ref="RBE116:RBL116"/>
    <mergeCell ref="RBM116:RBT116"/>
    <mergeCell ref="RBU116:RCB116"/>
    <mergeCell ref="RCC116:RCJ116"/>
    <mergeCell ref="RCK116:RCR116"/>
    <mergeCell ref="RCS116:RCZ116"/>
    <mergeCell ref="RDA116:RDH116"/>
    <mergeCell ref="RDI116:RDP116"/>
    <mergeCell ref="RDQ116:RDX116"/>
    <mergeCell ref="QJQ116:QJX116"/>
    <mergeCell ref="QJY116:QKF116"/>
    <mergeCell ref="QKG116:QKN116"/>
    <mergeCell ref="QKO116:QKV116"/>
    <mergeCell ref="QKW116:QLD116"/>
    <mergeCell ref="QLE116:QLL116"/>
    <mergeCell ref="QLM116:QLT116"/>
    <mergeCell ref="QLU116:QMB116"/>
    <mergeCell ref="QMC116:QMJ116"/>
    <mergeCell ref="QMK116:QMR116"/>
    <mergeCell ref="QMS116:QMZ116"/>
    <mergeCell ref="QNA116:QNH116"/>
    <mergeCell ref="QNI116:QNP116"/>
    <mergeCell ref="QNQ116:QNX116"/>
    <mergeCell ref="QNY116:QOF116"/>
    <mergeCell ref="QOG116:QON116"/>
    <mergeCell ref="QOO116:QOV116"/>
    <mergeCell ref="QOW116:QPD116"/>
    <mergeCell ref="QPE116:QPL116"/>
    <mergeCell ref="QPM116:QPT116"/>
    <mergeCell ref="QPU116:QQB116"/>
    <mergeCell ref="QQC116:QQJ116"/>
    <mergeCell ref="QQK116:QQR116"/>
    <mergeCell ref="QQS116:QQZ116"/>
    <mergeCell ref="QRA116:QRH116"/>
    <mergeCell ref="QRI116:QRP116"/>
    <mergeCell ref="QRQ116:QRX116"/>
    <mergeCell ref="QRY116:QSF116"/>
    <mergeCell ref="QSG116:QSN116"/>
    <mergeCell ref="QSO116:QSV116"/>
    <mergeCell ref="QSW116:QTD116"/>
    <mergeCell ref="QTE116:QTL116"/>
    <mergeCell ref="QTM116:QTT116"/>
    <mergeCell ref="PZM116:PZT116"/>
    <mergeCell ref="PZU116:QAB116"/>
    <mergeCell ref="QAC116:QAJ116"/>
    <mergeCell ref="QAK116:QAR116"/>
    <mergeCell ref="QAS116:QAZ116"/>
    <mergeCell ref="QBA116:QBH116"/>
    <mergeCell ref="QBI116:QBP116"/>
    <mergeCell ref="QBQ116:QBX116"/>
    <mergeCell ref="QBY116:QCF116"/>
    <mergeCell ref="QCG116:QCN116"/>
    <mergeCell ref="QCO116:QCV116"/>
    <mergeCell ref="QCW116:QDD116"/>
    <mergeCell ref="QDE116:QDL116"/>
    <mergeCell ref="QDM116:QDT116"/>
    <mergeCell ref="QDU116:QEB116"/>
    <mergeCell ref="QEC116:QEJ116"/>
    <mergeCell ref="QEK116:QER116"/>
    <mergeCell ref="QES116:QEZ116"/>
    <mergeCell ref="QFA116:QFH116"/>
    <mergeCell ref="QFI116:QFP116"/>
    <mergeCell ref="QFQ116:QFX116"/>
    <mergeCell ref="QFY116:QGF116"/>
    <mergeCell ref="QGG116:QGN116"/>
    <mergeCell ref="QGO116:QGV116"/>
    <mergeCell ref="QGW116:QHD116"/>
    <mergeCell ref="QHE116:QHL116"/>
    <mergeCell ref="QHM116:QHT116"/>
    <mergeCell ref="QHU116:QIB116"/>
    <mergeCell ref="QIC116:QIJ116"/>
    <mergeCell ref="QIK116:QIR116"/>
    <mergeCell ref="QIS116:QIZ116"/>
    <mergeCell ref="QJA116:QJH116"/>
    <mergeCell ref="QJI116:QJP116"/>
    <mergeCell ref="PPI116:PPP116"/>
    <mergeCell ref="PPQ116:PPX116"/>
    <mergeCell ref="PPY116:PQF116"/>
    <mergeCell ref="PQG116:PQN116"/>
    <mergeCell ref="PQO116:PQV116"/>
    <mergeCell ref="PQW116:PRD116"/>
    <mergeCell ref="PRE116:PRL116"/>
    <mergeCell ref="PRM116:PRT116"/>
    <mergeCell ref="PRU116:PSB116"/>
    <mergeCell ref="PSC116:PSJ116"/>
    <mergeCell ref="PSK116:PSR116"/>
    <mergeCell ref="PSS116:PSZ116"/>
    <mergeCell ref="PTA116:PTH116"/>
    <mergeCell ref="PTI116:PTP116"/>
    <mergeCell ref="PTQ116:PTX116"/>
    <mergeCell ref="PTY116:PUF116"/>
    <mergeCell ref="PUG116:PUN116"/>
    <mergeCell ref="PUO116:PUV116"/>
    <mergeCell ref="PUW116:PVD116"/>
    <mergeCell ref="PVE116:PVL116"/>
    <mergeCell ref="PVM116:PVT116"/>
    <mergeCell ref="PVU116:PWB116"/>
    <mergeCell ref="PWC116:PWJ116"/>
    <mergeCell ref="PWK116:PWR116"/>
    <mergeCell ref="PWS116:PWZ116"/>
    <mergeCell ref="PXA116:PXH116"/>
    <mergeCell ref="PXI116:PXP116"/>
    <mergeCell ref="PXQ116:PXX116"/>
    <mergeCell ref="PXY116:PYF116"/>
    <mergeCell ref="PYG116:PYN116"/>
    <mergeCell ref="PYO116:PYV116"/>
    <mergeCell ref="PYW116:PZD116"/>
    <mergeCell ref="PZE116:PZL116"/>
    <mergeCell ref="PFE116:PFL116"/>
    <mergeCell ref="PFM116:PFT116"/>
    <mergeCell ref="PFU116:PGB116"/>
    <mergeCell ref="PGC116:PGJ116"/>
    <mergeCell ref="PGK116:PGR116"/>
    <mergeCell ref="PGS116:PGZ116"/>
    <mergeCell ref="PHA116:PHH116"/>
    <mergeCell ref="PHI116:PHP116"/>
    <mergeCell ref="PHQ116:PHX116"/>
    <mergeCell ref="PHY116:PIF116"/>
    <mergeCell ref="PIG116:PIN116"/>
    <mergeCell ref="PIO116:PIV116"/>
    <mergeCell ref="PIW116:PJD116"/>
    <mergeCell ref="PJE116:PJL116"/>
    <mergeCell ref="PJM116:PJT116"/>
    <mergeCell ref="PJU116:PKB116"/>
    <mergeCell ref="PKC116:PKJ116"/>
    <mergeCell ref="PKK116:PKR116"/>
    <mergeCell ref="PKS116:PKZ116"/>
    <mergeCell ref="PLA116:PLH116"/>
    <mergeCell ref="PLI116:PLP116"/>
    <mergeCell ref="PLQ116:PLX116"/>
    <mergeCell ref="PLY116:PMF116"/>
    <mergeCell ref="PMG116:PMN116"/>
    <mergeCell ref="PMO116:PMV116"/>
    <mergeCell ref="PMW116:PND116"/>
    <mergeCell ref="PNE116:PNL116"/>
    <mergeCell ref="PNM116:PNT116"/>
    <mergeCell ref="PNU116:POB116"/>
    <mergeCell ref="POC116:POJ116"/>
    <mergeCell ref="POK116:POR116"/>
    <mergeCell ref="POS116:POZ116"/>
    <mergeCell ref="PPA116:PPH116"/>
    <mergeCell ref="OVA116:OVH116"/>
    <mergeCell ref="OVI116:OVP116"/>
    <mergeCell ref="OVQ116:OVX116"/>
    <mergeCell ref="OVY116:OWF116"/>
    <mergeCell ref="OWG116:OWN116"/>
    <mergeCell ref="OWO116:OWV116"/>
    <mergeCell ref="OWW116:OXD116"/>
    <mergeCell ref="OXE116:OXL116"/>
    <mergeCell ref="OXM116:OXT116"/>
    <mergeCell ref="OXU116:OYB116"/>
    <mergeCell ref="OYC116:OYJ116"/>
    <mergeCell ref="OYK116:OYR116"/>
    <mergeCell ref="OYS116:OYZ116"/>
    <mergeCell ref="OZA116:OZH116"/>
    <mergeCell ref="OZI116:OZP116"/>
    <mergeCell ref="OZQ116:OZX116"/>
    <mergeCell ref="OZY116:PAF116"/>
    <mergeCell ref="PAG116:PAN116"/>
    <mergeCell ref="PAO116:PAV116"/>
    <mergeCell ref="PAW116:PBD116"/>
    <mergeCell ref="PBE116:PBL116"/>
    <mergeCell ref="PBM116:PBT116"/>
    <mergeCell ref="PBU116:PCB116"/>
    <mergeCell ref="PCC116:PCJ116"/>
    <mergeCell ref="PCK116:PCR116"/>
    <mergeCell ref="PCS116:PCZ116"/>
    <mergeCell ref="PDA116:PDH116"/>
    <mergeCell ref="PDI116:PDP116"/>
    <mergeCell ref="PDQ116:PDX116"/>
    <mergeCell ref="PDY116:PEF116"/>
    <mergeCell ref="PEG116:PEN116"/>
    <mergeCell ref="PEO116:PEV116"/>
    <mergeCell ref="PEW116:PFD116"/>
    <mergeCell ref="OKW116:OLD116"/>
    <mergeCell ref="OLE116:OLL116"/>
    <mergeCell ref="OLM116:OLT116"/>
    <mergeCell ref="OLU116:OMB116"/>
    <mergeCell ref="OMC116:OMJ116"/>
    <mergeCell ref="OMK116:OMR116"/>
    <mergeCell ref="OMS116:OMZ116"/>
    <mergeCell ref="ONA116:ONH116"/>
    <mergeCell ref="ONI116:ONP116"/>
    <mergeCell ref="ONQ116:ONX116"/>
    <mergeCell ref="ONY116:OOF116"/>
    <mergeCell ref="OOG116:OON116"/>
    <mergeCell ref="OOO116:OOV116"/>
    <mergeCell ref="OOW116:OPD116"/>
    <mergeCell ref="OPE116:OPL116"/>
    <mergeCell ref="OPM116:OPT116"/>
    <mergeCell ref="OPU116:OQB116"/>
    <mergeCell ref="OQC116:OQJ116"/>
    <mergeCell ref="OQK116:OQR116"/>
    <mergeCell ref="OQS116:OQZ116"/>
    <mergeCell ref="ORA116:ORH116"/>
    <mergeCell ref="ORI116:ORP116"/>
    <mergeCell ref="ORQ116:ORX116"/>
    <mergeCell ref="ORY116:OSF116"/>
    <mergeCell ref="OSG116:OSN116"/>
    <mergeCell ref="OSO116:OSV116"/>
    <mergeCell ref="OSW116:OTD116"/>
    <mergeCell ref="OTE116:OTL116"/>
    <mergeCell ref="OTM116:OTT116"/>
    <mergeCell ref="OTU116:OUB116"/>
    <mergeCell ref="OUC116:OUJ116"/>
    <mergeCell ref="OUK116:OUR116"/>
    <mergeCell ref="OUS116:OUZ116"/>
    <mergeCell ref="OAS116:OAZ116"/>
    <mergeCell ref="OBA116:OBH116"/>
    <mergeCell ref="OBI116:OBP116"/>
    <mergeCell ref="OBQ116:OBX116"/>
    <mergeCell ref="OBY116:OCF116"/>
    <mergeCell ref="OCG116:OCN116"/>
    <mergeCell ref="OCO116:OCV116"/>
    <mergeCell ref="OCW116:ODD116"/>
    <mergeCell ref="ODE116:ODL116"/>
    <mergeCell ref="ODM116:ODT116"/>
    <mergeCell ref="ODU116:OEB116"/>
    <mergeCell ref="OEC116:OEJ116"/>
    <mergeCell ref="OEK116:OER116"/>
    <mergeCell ref="OES116:OEZ116"/>
    <mergeCell ref="OFA116:OFH116"/>
    <mergeCell ref="OFI116:OFP116"/>
    <mergeCell ref="OFQ116:OFX116"/>
    <mergeCell ref="OFY116:OGF116"/>
    <mergeCell ref="OGG116:OGN116"/>
    <mergeCell ref="OGO116:OGV116"/>
    <mergeCell ref="OGW116:OHD116"/>
    <mergeCell ref="OHE116:OHL116"/>
    <mergeCell ref="OHM116:OHT116"/>
    <mergeCell ref="OHU116:OIB116"/>
    <mergeCell ref="OIC116:OIJ116"/>
    <mergeCell ref="OIK116:OIR116"/>
    <mergeCell ref="OIS116:OIZ116"/>
    <mergeCell ref="OJA116:OJH116"/>
    <mergeCell ref="OJI116:OJP116"/>
    <mergeCell ref="OJQ116:OJX116"/>
    <mergeCell ref="OJY116:OKF116"/>
    <mergeCell ref="OKG116:OKN116"/>
    <mergeCell ref="OKO116:OKV116"/>
    <mergeCell ref="NQO116:NQV116"/>
    <mergeCell ref="NQW116:NRD116"/>
    <mergeCell ref="NRE116:NRL116"/>
    <mergeCell ref="NRM116:NRT116"/>
    <mergeCell ref="NRU116:NSB116"/>
    <mergeCell ref="NSC116:NSJ116"/>
    <mergeCell ref="NSK116:NSR116"/>
    <mergeCell ref="NSS116:NSZ116"/>
    <mergeCell ref="NTA116:NTH116"/>
    <mergeCell ref="NTI116:NTP116"/>
    <mergeCell ref="NTQ116:NTX116"/>
    <mergeCell ref="NTY116:NUF116"/>
    <mergeCell ref="NUG116:NUN116"/>
    <mergeCell ref="NUO116:NUV116"/>
    <mergeCell ref="NUW116:NVD116"/>
    <mergeCell ref="NVE116:NVL116"/>
    <mergeCell ref="NVM116:NVT116"/>
    <mergeCell ref="NVU116:NWB116"/>
    <mergeCell ref="NWC116:NWJ116"/>
    <mergeCell ref="NWK116:NWR116"/>
    <mergeCell ref="NWS116:NWZ116"/>
    <mergeCell ref="NXA116:NXH116"/>
    <mergeCell ref="NXI116:NXP116"/>
    <mergeCell ref="NXQ116:NXX116"/>
    <mergeCell ref="NXY116:NYF116"/>
    <mergeCell ref="NYG116:NYN116"/>
    <mergeCell ref="NYO116:NYV116"/>
    <mergeCell ref="NYW116:NZD116"/>
    <mergeCell ref="NZE116:NZL116"/>
    <mergeCell ref="NZM116:NZT116"/>
    <mergeCell ref="NZU116:OAB116"/>
    <mergeCell ref="OAC116:OAJ116"/>
    <mergeCell ref="OAK116:OAR116"/>
    <mergeCell ref="NGK116:NGR116"/>
    <mergeCell ref="NGS116:NGZ116"/>
    <mergeCell ref="NHA116:NHH116"/>
    <mergeCell ref="NHI116:NHP116"/>
    <mergeCell ref="NHQ116:NHX116"/>
    <mergeCell ref="NHY116:NIF116"/>
    <mergeCell ref="NIG116:NIN116"/>
    <mergeCell ref="NIO116:NIV116"/>
    <mergeCell ref="NIW116:NJD116"/>
    <mergeCell ref="NJE116:NJL116"/>
    <mergeCell ref="NJM116:NJT116"/>
    <mergeCell ref="NJU116:NKB116"/>
    <mergeCell ref="NKC116:NKJ116"/>
    <mergeCell ref="NKK116:NKR116"/>
    <mergeCell ref="NKS116:NKZ116"/>
    <mergeCell ref="NLA116:NLH116"/>
    <mergeCell ref="NLI116:NLP116"/>
    <mergeCell ref="NLQ116:NLX116"/>
    <mergeCell ref="NLY116:NMF116"/>
    <mergeCell ref="NMG116:NMN116"/>
    <mergeCell ref="NMO116:NMV116"/>
    <mergeCell ref="NMW116:NND116"/>
    <mergeCell ref="NNE116:NNL116"/>
    <mergeCell ref="NNM116:NNT116"/>
    <mergeCell ref="NNU116:NOB116"/>
    <mergeCell ref="NOC116:NOJ116"/>
    <mergeCell ref="NOK116:NOR116"/>
    <mergeCell ref="NOS116:NOZ116"/>
    <mergeCell ref="NPA116:NPH116"/>
    <mergeCell ref="NPI116:NPP116"/>
    <mergeCell ref="NPQ116:NPX116"/>
    <mergeCell ref="NPY116:NQF116"/>
    <mergeCell ref="NQG116:NQN116"/>
    <mergeCell ref="MWG116:MWN116"/>
    <mergeCell ref="MWO116:MWV116"/>
    <mergeCell ref="MWW116:MXD116"/>
    <mergeCell ref="MXE116:MXL116"/>
    <mergeCell ref="MXM116:MXT116"/>
    <mergeCell ref="MXU116:MYB116"/>
    <mergeCell ref="MYC116:MYJ116"/>
    <mergeCell ref="MYK116:MYR116"/>
    <mergeCell ref="MYS116:MYZ116"/>
    <mergeCell ref="MZA116:MZH116"/>
    <mergeCell ref="MZI116:MZP116"/>
    <mergeCell ref="MZQ116:MZX116"/>
    <mergeCell ref="MZY116:NAF116"/>
    <mergeCell ref="NAG116:NAN116"/>
    <mergeCell ref="NAO116:NAV116"/>
    <mergeCell ref="NAW116:NBD116"/>
    <mergeCell ref="NBE116:NBL116"/>
    <mergeCell ref="NBM116:NBT116"/>
    <mergeCell ref="NBU116:NCB116"/>
    <mergeCell ref="NCC116:NCJ116"/>
    <mergeCell ref="NCK116:NCR116"/>
    <mergeCell ref="NCS116:NCZ116"/>
    <mergeCell ref="NDA116:NDH116"/>
    <mergeCell ref="NDI116:NDP116"/>
    <mergeCell ref="NDQ116:NDX116"/>
    <mergeCell ref="NDY116:NEF116"/>
    <mergeCell ref="NEG116:NEN116"/>
    <mergeCell ref="NEO116:NEV116"/>
    <mergeCell ref="NEW116:NFD116"/>
    <mergeCell ref="NFE116:NFL116"/>
    <mergeCell ref="NFM116:NFT116"/>
    <mergeCell ref="NFU116:NGB116"/>
    <mergeCell ref="NGC116:NGJ116"/>
    <mergeCell ref="MMC116:MMJ116"/>
    <mergeCell ref="MMK116:MMR116"/>
    <mergeCell ref="MMS116:MMZ116"/>
    <mergeCell ref="MNA116:MNH116"/>
    <mergeCell ref="MNI116:MNP116"/>
    <mergeCell ref="MNQ116:MNX116"/>
    <mergeCell ref="MNY116:MOF116"/>
    <mergeCell ref="MOG116:MON116"/>
    <mergeCell ref="MOO116:MOV116"/>
    <mergeCell ref="MOW116:MPD116"/>
    <mergeCell ref="MPE116:MPL116"/>
    <mergeCell ref="MPM116:MPT116"/>
    <mergeCell ref="MPU116:MQB116"/>
    <mergeCell ref="MQC116:MQJ116"/>
    <mergeCell ref="MQK116:MQR116"/>
    <mergeCell ref="MQS116:MQZ116"/>
    <mergeCell ref="MRA116:MRH116"/>
    <mergeCell ref="MRI116:MRP116"/>
    <mergeCell ref="MRQ116:MRX116"/>
    <mergeCell ref="MRY116:MSF116"/>
    <mergeCell ref="MSG116:MSN116"/>
    <mergeCell ref="MSO116:MSV116"/>
    <mergeCell ref="MSW116:MTD116"/>
    <mergeCell ref="MTE116:MTL116"/>
    <mergeCell ref="MTM116:MTT116"/>
    <mergeCell ref="MTU116:MUB116"/>
    <mergeCell ref="MUC116:MUJ116"/>
    <mergeCell ref="MUK116:MUR116"/>
    <mergeCell ref="MUS116:MUZ116"/>
    <mergeCell ref="MVA116:MVH116"/>
    <mergeCell ref="MVI116:MVP116"/>
    <mergeCell ref="MVQ116:MVX116"/>
    <mergeCell ref="MVY116:MWF116"/>
    <mergeCell ref="MBY116:MCF116"/>
    <mergeCell ref="MCG116:MCN116"/>
    <mergeCell ref="MCO116:MCV116"/>
    <mergeCell ref="MCW116:MDD116"/>
    <mergeCell ref="MDE116:MDL116"/>
    <mergeCell ref="MDM116:MDT116"/>
    <mergeCell ref="MDU116:MEB116"/>
    <mergeCell ref="MEC116:MEJ116"/>
    <mergeCell ref="MEK116:MER116"/>
    <mergeCell ref="MES116:MEZ116"/>
    <mergeCell ref="MFA116:MFH116"/>
    <mergeCell ref="MFI116:MFP116"/>
    <mergeCell ref="MFQ116:MFX116"/>
    <mergeCell ref="MFY116:MGF116"/>
    <mergeCell ref="MGG116:MGN116"/>
    <mergeCell ref="MGO116:MGV116"/>
    <mergeCell ref="MGW116:MHD116"/>
    <mergeCell ref="MHE116:MHL116"/>
    <mergeCell ref="MHM116:MHT116"/>
    <mergeCell ref="MHU116:MIB116"/>
    <mergeCell ref="MIC116:MIJ116"/>
    <mergeCell ref="MIK116:MIR116"/>
    <mergeCell ref="MIS116:MIZ116"/>
    <mergeCell ref="MJA116:MJH116"/>
    <mergeCell ref="MJI116:MJP116"/>
    <mergeCell ref="MJQ116:MJX116"/>
    <mergeCell ref="MJY116:MKF116"/>
    <mergeCell ref="MKG116:MKN116"/>
    <mergeCell ref="MKO116:MKV116"/>
    <mergeCell ref="MKW116:MLD116"/>
    <mergeCell ref="MLE116:MLL116"/>
    <mergeCell ref="MLM116:MLT116"/>
    <mergeCell ref="MLU116:MMB116"/>
    <mergeCell ref="LRU116:LSB116"/>
    <mergeCell ref="LSC116:LSJ116"/>
    <mergeCell ref="LSK116:LSR116"/>
    <mergeCell ref="LSS116:LSZ116"/>
    <mergeCell ref="LTA116:LTH116"/>
    <mergeCell ref="LTI116:LTP116"/>
    <mergeCell ref="LTQ116:LTX116"/>
    <mergeCell ref="LTY116:LUF116"/>
    <mergeCell ref="LUG116:LUN116"/>
    <mergeCell ref="LUO116:LUV116"/>
    <mergeCell ref="LUW116:LVD116"/>
    <mergeCell ref="LVE116:LVL116"/>
    <mergeCell ref="LVM116:LVT116"/>
    <mergeCell ref="LVU116:LWB116"/>
    <mergeCell ref="LWC116:LWJ116"/>
    <mergeCell ref="LWK116:LWR116"/>
    <mergeCell ref="LWS116:LWZ116"/>
    <mergeCell ref="LXA116:LXH116"/>
    <mergeCell ref="LXI116:LXP116"/>
    <mergeCell ref="LXQ116:LXX116"/>
    <mergeCell ref="LXY116:LYF116"/>
    <mergeCell ref="LYG116:LYN116"/>
    <mergeCell ref="LYO116:LYV116"/>
    <mergeCell ref="LYW116:LZD116"/>
    <mergeCell ref="LZE116:LZL116"/>
    <mergeCell ref="LZM116:LZT116"/>
    <mergeCell ref="LZU116:MAB116"/>
    <mergeCell ref="MAC116:MAJ116"/>
    <mergeCell ref="MAK116:MAR116"/>
    <mergeCell ref="MAS116:MAZ116"/>
    <mergeCell ref="MBA116:MBH116"/>
    <mergeCell ref="MBI116:MBP116"/>
    <mergeCell ref="MBQ116:MBX116"/>
    <mergeCell ref="LHQ116:LHX116"/>
    <mergeCell ref="LHY116:LIF116"/>
    <mergeCell ref="LIG116:LIN116"/>
    <mergeCell ref="LIO116:LIV116"/>
    <mergeCell ref="LIW116:LJD116"/>
    <mergeCell ref="LJE116:LJL116"/>
    <mergeCell ref="LJM116:LJT116"/>
    <mergeCell ref="LJU116:LKB116"/>
    <mergeCell ref="LKC116:LKJ116"/>
    <mergeCell ref="LKK116:LKR116"/>
    <mergeCell ref="LKS116:LKZ116"/>
    <mergeCell ref="LLA116:LLH116"/>
    <mergeCell ref="LLI116:LLP116"/>
    <mergeCell ref="LLQ116:LLX116"/>
    <mergeCell ref="LLY116:LMF116"/>
    <mergeCell ref="LMG116:LMN116"/>
    <mergeCell ref="LMO116:LMV116"/>
    <mergeCell ref="LMW116:LND116"/>
    <mergeCell ref="LNE116:LNL116"/>
    <mergeCell ref="LNM116:LNT116"/>
    <mergeCell ref="LNU116:LOB116"/>
    <mergeCell ref="LOC116:LOJ116"/>
    <mergeCell ref="LOK116:LOR116"/>
    <mergeCell ref="LOS116:LOZ116"/>
    <mergeCell ref="LPA116:LPH116"/>
    <mergeCell ref="LPI116:LPP116"/>
    <mergeCell ref="LPQ116:LPX116"/>
    <mergeCell ref="LPY116:LQF116"/>
    <mergeCell ref="LQG116:LQN116"/>
    <mergeCell ref="LQO116:LQV116"/>
    <mergeCell ref="LQW116:LRD116"/>
    <mergeCell ref="LRE116:LRL116"/>
    <mergeCell ref="LRM116:LRT116"/>
    <mergeCell ref="KXM116:KXT116"/>
    <mergeCell ref="KXU116:KYB116"/>
    <mergeCell ref="KYC116:KYJ116"/>
    <mergeCell ref="KYK116:KYR116"/>
    <mergeCell ref="KYS116:KYZ116"/>
    <mergeCell ref="KZA116:KZH116"/>
    <mergeCell ref="KZI116:KZP116"/>
    <mergeCell ref="KZQ116:KZX116"/>
    <mergeCell ref="KZY116:LAF116"/>
    <mergeCell ref="LAG116:LAN116"/>
    <mergeCell ref="LAO116:LAV116"/>
    <mergeCell ref="LAW116:LBD116"/>
    <mergeCell ref="LBE116:LBL116"/>
    <mergeCell ref="LBM116:LBT116"/>
    <mergeCell ref="LBU116:LCB116"/>
    <mergeCell ref="LCC116:LCJ116"/>
    <mergeCell ref="LCK116:LCR116"/>
    <mergeCell ref="LCS116:LCZ116"/>
    <mergeCell ref="LDA116:LDH116"/>
    <mergeCell ref="LDI116:LDP116"/>
    <mergeCell ref="LDQ116:LDX116"/>
    <mergeCell ref="LDY116:LEF116"/>
    <mergeCell ref="LEG116:LEN116"/>
    <mergeCell ref="LEO116:LEV116"/>
    <mergeCell ref="LEW116:LFD116"/>
    <mergeCell ref="LFE116:LFL116"/>
    <mergeCell ref="LFM116:LFT116"/>
    <mergeCell ref="LFU116:LGB116"/>
    <mergeCell ref="LGC116:LGJ116"/>
    <mergeCell ref="LGK116:LGR116"/>
    <mergeCell ref="LGS116:LGZ116"/>
    <mergeCell ref="LHA116:LHH116"/>
    <mergeCell ref="LHI116:LHP116"/>
    <mergeCell ref="KNI116:KNP116"/>
    <mergeCell ref="KNQ116:KNX116"/>
    <mergeCell ref="KNY116:KOF116"/>
    <mergeCell ref="KOG116:KON116"/>
    <mergeCell ref="KOO116:KOV116"/>
    <mergeCell ref="KOW116:KPD116"/>
    <mergeCell ref="KPE116:KPL116"/>
    <mergeCell ref="KPM116:KPT116"/>
    <mergeCell ref="KPU116:KQB116"/>
    <mergeCell ref="KQC116:KQJ116"/>
    <mergeCell ref="KQK116:KQR116"/>
    <mergeCell ref="KQS116:KQZ116"/>
    <mergeCell ref="KRA116:KRH116"/>
    <mergeCell ref="KRI116:KRP116"/>
    <mergeCell ref="KRQ116:KRX116"/>
    <mergeCell ref="KRY116:KSF116"/>
    <mergeCell ref="KSG116:KSN116"/>
    <mergeCell ref="KSO116:KSV116"/>
    <mergeCell ref="KSW116:KTD116"/>
    <mergeCell ref="KTE116:KTL116"/>
    <mergeCell ref="KTM116:KTT116"/>
    <mergeCell ref="KTU116:KUB116"/>
    <mergeCell ref="KUC116:KUJ116"/>
    <mergeCell ref="KUK116:KUR116"/>
    <mergeCell ref="KUS116:KUZ116"/>
    <mergeCell ref="KVA116:KVH116"/>
    <mergeCell ref="KVI116:KVP116"/>
    <mergeCell ref="KVQ116:KVX116"/>
    <mergeCell ref="KVY116:KWF116"/>
    <mergeCell ref="KWG116:KWN116"/>
    <mergeCell ref="KWO116:KWV116"/>
    <mergeCell ref="KWW116:KXD116"/>
    <mergeCell ref="KXE116:KXL116"/>
    <mergeCell ref="KDE116:KDL116"/>
    <mergeCell ref="KDM116:KDT116"/>
    <mergeCell ref="KDU116:KEB116"/>
    <mergeCell ref="KEC116:KEJ116"/>
    <mergeCell ref="KEK116:KER116"/>
    <mergeCell ref="KES116:KEZ116"/>
    <mergeCell ref="KFA116:KFH116"/>
    <mergeCell ref="KFI116:KFP116"/>
    <mergeCell ref="KFQ116:KFX116"/>
    <mergeCell ref="KFY116:KGF116"/>
    <mergeCell ref="KGG116:KGN116"/>
    <mergeCell ref="KGO116:KGV116"/>
    <mergeCell ref="KGW116:KHD116"/>
    <mergeCell ref="KHE116:KHL116"/>
    <mergeCell ref="KHM116:KHT116"/>
    <mergeCell ref="KHU116:KIB116"/>
    <mergeCell ref="KIC116:KIJ116"/>
    <mergeCell ref="KIK116:KIR116"/>
    <mergeCell ref="KIS116:KIZ116"/>
    <mergeCell ref="KJA116:KJH116"/>
    <mergeCell ref="KJI116:KJP116"/>
    <mergeCell ref="KJQ116:KJX116"/>
    <mergeCell ref="KJY116:KKF116"/>
    <mergeCell ref="KKG116:KKN116"/>
    <mergeCell ref="KKO116:KKV116"/>
    <mergeCell ref="KKW116:KLD116"/>
    <mergeCell ref="KLE116:KLL116"/>
    <mergeCell ref="KLM116:KLT116"/>
    <mergeCell ref="KLU116:KMB116"/>
    <mergeCell ref="KMC116:KMJ116"/>
    <mergeCell ref="KMK116:KMR116"/>
    <mergeCell ref="KMS116:KMZ116"/>
    <mergeCell ref="KNA116:KNH116"/>
    <mergeCell ref="JTA116:JTH116"/>
    <mergeCell ref="JTI116:JTP116"/>
    <mergeCell ref="JTQ116:JTX116"/>
    <mergeCell ref="JTY116:JUF116"/>
    <mergeCell ref="JUG116:JUN116"/>
    <mergeCell ref="JUO116:JUV116"/>
    <mergeCell ref="JUW116:JVD116"/>
    <mergeCell ref="JVE116:JVL116"/>
    <mergeCell ref="JVM116:JVT116"/>
    <mergeCell ref="JVU116:JWB116"/>
    <mergeCell ref="JWC116:JWJ116"/>
    <mergeCell ref="JWK116:JWR116"/>
    <mergeCell ref="JWS116:JWZ116"/>
    <mergeCell ref="JXA116:JXH116"/>
    <mergeCell ref="JXI116:JXP116"/>
    <mergeCell ref="JXQ116:JXX116"/>
    <mergeCell ref="JXY116:JYF116"/>
    <mergeCell ref="JYG116:JYN116"/>
    <mergeCell ref="JYO116:JYV116"/>
    <mergeCell ref="JYW116:JZD116"/>
    <mergeCell ref="JZE116:JZL116"/>
    <mergeCell ref="JZM116:JZT116"/>
    <mergeCell ref="JZU116:KAB116"/>
    <mergeCell ref="KAC116:KAJ116"/>
    <mergeCell ref="KAK116:KAR116"/>
    <mergeCell ref="KAS116:KAZ116"/>
    <mergeCell ref="KBA116:KBH116"/>
    <mergeCell ref="KBI116:KBP116"/>
    <mergeCell ref="KBQ116:KBX116"/>
    <mergeCell ref="KBY116:KCF116"/>
    <mergeCell ref="KCG116:KCN116"/>
    <mergeCell ref="KCO116:KCV116"/>
    <mergeCell ref="KCW116:KDD116"/>
    <mergeCell ref="JIW116:JJD116"/>
    <mergeCell ref="JJE116:JJL116"/>
    <mergeCell ref="JJM116:JJT116"/>
    <mergeCell ref="JJU116:JKB116"/>
    <mergeCell ref="JKC116:JKJ116"/>
    <mergeCell ref="JKK116:JKR116"/>
    <mergeCell ref="JKS116:JKZ116"/>
    <mergeCell ref="JLA116:JLH116"/>
    <mergeCell ref="JLI116:JLP116"/>
    <mergeCell ref="JLQ116:JLX116"/>
    <mergeCell ref="JLY116:JMF116"/>
    <mergeCell ref="JMG116:JMN116"/>
    <mergeCell ref="JMO116:JMV116"/>
    <mergeCell ref="JMW116:JND116"/>
    <mergeCell ref="JNE116:JNL116"/>
    <mergeCell ref="JNM116:JNT116"/>
    <mergeCell ref="JNU116:JOB116"/>
    <mergeCell ref="JOC116:JOJ116"/>
    <mergeCell ref="JOK116:JOR116"/>
    <mergeCell ref="JOS116:JOZ116"/>
    <mergeCell ref="JPA116:JPH116"/>
    <mergeCell ref="JPI116:JPP116"/>
    <mergeCell ref="JPQ116:JPX116"/>
    <mergeCell ref="JPY116:JQF116"/>
    <mergeCell ref="JQG116:JQN116"/>
    <mergeCell ref="JQO116:JQV116"/>
    <mergeCell ref="JQW116:JRD116"/>
    <mergeCell ref="JRE116:JRL116"/>
    <mergeCell ref="JRM116:JRT116"/>
    <mergeCell ref="JRU116:JSB116"/>
    <mergeCell ref="JSC116:JSJ116"/>
    <mergeCell ref="JSK116:JSR116"/>
    <mergeCell ref="JSS116:JSZ116"/>
    <mergeCell ref="IYS116:IYZ116"/>
    <mergeCell ref="IZA116:IZH116"/>
    <mergeCell ref="IZI116:IZP116"/>
    <mergeCell ref="IZQ116:IZX116"/>
    <mergeCell ref="IZY116:JAF116"/>
    <mergeCell ref="JAG116:JAN116"/>
    <mergeCell ref="JAO116:JAV116"/>
    <mergeCell ref="JAW116:JBD116"/>
    <mergeCell ref="JBE116:JBL116"/>
    <mergeCell ref="JBM116:JBT116"/>
    <mergeCell ref="JBU116:JCB116"/>
    <mergeCell ref="JCC116:JCJ116"/>
    <mergeCell ref="JCK116:JCR116"/>
    <mergeCell ref="JCS116:JCZ116"/>
    <mergeCell ref="JDA116:JDH116"/>
    <mergeCell ref="JDI116:JDP116"/>
    <mergeCell ref="JDQ116:JDX116"/>
    <mergeCell ref="JDY116:JEF116"/>
    <mergeCell ref="JEG116:JEN116"/>
    <mergeCell ref="JEO116:JEV116"/>
    <mergeCell ref="JEW116:JFD116"/>
    <mergeCell ref="JFE116:JFL116"/>
    <mergeCell ref="JFM116:JFT116"/>
    <mergeCell ref="JFU116:JGB116"/>
    <mergeCell ref="JGC116:JGJ116"/>
    <mergeCell ref="JGK116:JGR116"/>
    <mergeCell ref="JGS116:JGZ116"/>
    <mergeCell ref="JHA116:JHH116"/>
    <mergeCell ref="JHI116:JHP116"/>
    <mergeCell ref="JHQ116:JHX116"/>
    <mergeCell ref="JHY116:JIF116"/>
    <mergeCell ref="JIG116:JIN116"/>
    <mergeCell ref="JIO116:JIV116"/>
    <mergeCell ref="IOO116:IOV116"/>
    <mergeCell ref="IOW116:IPD116"/>
    <mergeCell ref="IPE116:IPL116"/>
    <mergeCell ref="IPM116:IPT116"/>
    <mergeCell ref="IPU116:IQB116"/>
    <mergeCell ref="IQC116:IQJ116"/>
    <mergeCell ref="IQK116:IQR116"/>
    <mergeCell ref="IQS116:IQZ116"/>
    <mergeCell ref="IRA116:IRH116"/>
    <mergeCell ref="IRI116:IRP116"/>
    <mergeCell ref="IRQ116:IRX116"/>
    <mergeCell ref="IRY116:ISF116"/>
    <mergeCell ref="ISG116:ISN116"/>
    <mergeCell ref="ISO116:ISV116"/>
    <mergeCell ref="ISW116:ITD116"/>
    <mergeCell ref="ITE116:ITL116"/>
    <mergeCell ref="ITM116:ITT116"/>
    <mergeCell ref="ITU116:IUB116"/>
    <mergeCell ref="IUC116:IUJ116"/>
    <mergeCell ref="IUK116:IUR116"/>
    <mergeCell ref="IUS116:IUZ116"/>
    <mergeCell ref="IVA116:IVH116"/>
    <mergeCell ref="IVI116:IVP116"/>
    <mergeCell ref="IVQ116:IVX116"/>
    <mergeCell ref="IVY116:IWF116"/>
    <mergeCell ref="IWG116:IWN116"/>
    <mergeCell ref="IWO116:IWV116"/>
    <mergeCell ref="IWW116:IXD116"/>
    <mergeCell ref="IXE116:IXL116"/>
    <mergeCell ref="IXM116:IXT116"/>
    <mergeCell ref="IXU116:IYB116"/>
    <mergeCell ref="IYC116:IYJ116"/>
    <mergeCell ref="IYK116:IYR116"/>
    <mergeCell ref="IEK116:IER116"/>
    <mergeCell ref="IES116:IEZ116"/>
    <mergeCell ref="IFA116:IFH116"/>
    <mergeCell ref="IFI116:IFP116"/>
    <mergeCell ref="IFQ116:IFX116"/>
    <mergeCell ref="IFY116:IGF116"/>
    <mergeCell ref="IGG116:IGN116"/>
    <mergeCell ref="IGO116:IGV116"/>
    <mergeCell ref="IGW116:IHD116"/>
    <mergeCell ref="IHE116:IHL116"/>
    <mergeCell ref="IHM116:IHT116"/>
    <mergeCell ref="IHU116:IIB116"/>
    <mergeCell ref="IIC116:IIJ116"/>
    <mergeCell ref="IIK116:IIR116"/>
    <mergeCell ref="IIS116:IIZ116"/>
    <mergeCell ref="IJA116:IJH116"/>
    <mergeCell ref="IJI116:IJP116"/>
    <mergeCell ref="IJQ116:IJX116"/>
    <mergeCell ref="IJY116:IKF116"/>
    <mergeCell ref="IKG116:IKN116"/>
    <mergeCell ref="IKO116:IKV116"/>
    <mergeCell ref="IKW116:ILD116"/>
    <mergeCell ref="ILE116:ILL116"/>
    <mergeCell ref="ILM116:ILT116"/>
    <mergeCell ref="ILU116:IMB116"/>
    <mergeCell ref="IMC116:IMJ116"/>
    <mergeCell ref="IMK116:IMR116"/>
    <mergeCell ref="IMS116:IMZ116"/>
    <mergeCell ref="INA116:INH116"/>
    <mergeCell ref="INI116:INP116"/>
    <mergeCell ref="INQ116:INX116"/>
    <mergeCell ref="INY116:IOF116"/>
    <mergeCell ref="IOG116:ION116"/>
    <mergeCell ref="HUG116:HUN116"/>
    <mergeCell ref="HUO116:HUV116"/>
    <mergeCell ref="HUW116:HVD116"/>
    <mergeCell ref="HVE116:HVL116"/>
    <mergeCell ref="HVM116:HVT116"/>
    <mergeCell ref="HVU116:HWB116"/>
    <mergeCell ref="HWC116:HWJ116"/>
    <mergeCell ref="HWK116:HWR116"/>
    <mergeCell ref="HWS116:HWZ116"/>
    <mergeCell ref="HXA116:HXH116"/>
    <mergeCell ref="HXI116:HXP116"/>
    <mergeCell ref="HXQ116:HXX116"/>
    <mergeCell ref="HXY116:HYF116"/>
    <mergeCell ref="HYG116:HYN116"/>
    <mergeCell ref="HYO116:HYV116"/>
    <mergeCell ref="HYW116:HZD116"/>
    <mergeCell ref="HZE116:HZL116"/>
    <mergeCell ref="HZM116:HZT116"/>
    <mergeCell ref="HZU116:IAB116"/>
    <mergeCell ref="IAC116:IAJ116"/>
    <mergeCell ref="IAK116:IAR116"/>
    <mergeCell ref="IAS116:IAZ116"/>
    <mergeCell ref="IBA116:IBH116"/>
    <mergeCell ref="IBI116:IBP116"/>
    <mergeCell ref="IBQ116:IBX116"/>
    <mergeCell ref="IBY116:ICF116"/>
    <mergeCell ref="ICG116:ICN116"/>
    <mergeCell ref="ICO116:ICV116"/>
    <mergeCell ref="ICW116:IDD116"/>
    <mergeCell ref="IDE116:IDL116"/>
    <mergeCell ref="IDM116:IDT116"/>
    <mergeCell ref="IDU116:IEB116"/>
    <mergeCell ref="IEC116:IEJ116"/>
    <mergeCell ref="HKC116:HKJ116"/>
    <mergeCell ref="HKK116:HKR116"/>
    <mergeCell ref="HKS116:HKZ116"/>
    <mergeCell ref="HLA116:HLH116"/>
    <mergeCell ref="HLI116:HLP116"/>
    <mergeCell ref="HLQ116:HLX116"/>
    <mergeCell ref="HLY116:HMF116"/>
    <mergeCell ref="HMG116:HMN116"/>
    <mergeCell ref="HMO116:HMV116"/>
    <mergeCell ref="HMW116:HND116"/>
    <mergeCell ref="HNE116:HNL116"/>
    <mergeCell ref="HNM116:HNT116"/>
    <mergeCell ref="HNU116:HOB116"/>
    <mergeCell ref="HOC116:HOJ116"/>
    <mergeCell ref="HOK116:HOR116"/>
    <mergeCell ref="HOS116:HOZ116"/>
    <mergeCell ref="HPA116:HPH116"/>
    <mergeCell ref="HPI116:HPP116"/>
    <mergeCell ref="HPQ116:HPX116"/>
    <mergeCell ref="HPY116:HQF116"/>
    <mergeCell ref="HQG116:HQN116"/>
    <mergeCell ref="HQO116:HQV116"/>
    <mergeCell ref="HQW116:HRD116"/>
    <mergeCell ref="HRE116:HRL116"/>
    <mergeCell ref="HRM116:HRT116"/>
    <mergeCell ref="HRU116:HSB116"/>
    <mergeCell ref="HSC116:HSJ116"/>
    <mergeCell ref="HSK116:HSR116"/>
    <mergeCell ref="HSS116:HSZ116"/>
    <mergeCell ref="HTA116:HTH116"/>
    <mergeCell ref="HTI116:HTP116"/>
    <mergeCell ref="HTQ116:HTX116"/>
    <mergeCell ref="HTY116:HUF116"/>
    <mergeCell ref="GZY116:HAF116"/>
    <mergeCell ref="HAG116:HAN116"/>
    <mergeCell ref="HAO116:HAV116"/>
    <mergeCell ref="HAW116:HBD116"/>
    <mergeCell ref="HBE116:HBL116"/>
    <mergeCell ref="HBM116:HBT116"/>
    <mergeCell ref="HBU116:HCB116"/>
    <mergeCell ref="HCC116:HCJ116"/>
    <mergeCell ref="HCK116:HCR116"/>
    <mergeCell ref="HCS116:HCZ116"/>
    <mergeCell ref="HDA116:HDH116"/>
    <mergeCell ref="HDI116:HDP116"/>
    <mergeCell ref="HDQ116:HDX116"/>
    <mergeCell ref="HDY116:HEF116"/>
    <mergeCell ref="HEG116:HEN116"/>
    <mergeCell ref="HEO116:HEV116"/>
    <mergeCell ref="HEW116:HFD116"/>
    <mergeCell ref="HFE116:HFL116"/>
    <mergeCell ref="HFM116:HFT116"/>
    <mergeCell ref="HFU116:HGB116"/>
    <mergeCell ref="HGC116:HGJ116"/>
    <mergeCell ref="HGK116:HGR116"/>
    <mergeCell ref="HGS116:HGZ116"/>
    <mergeCell ref="HHA116:HHH116"/>
    <mergeCell ref="HHI116:HHP116"/>
    <mergeCell ref="HHQ116:HHX116"/>
    <mergeCell ref="HHY116:HIF116"/>
    <mergeCell ref="HIG116:HIN116"/>
    <mergeCell ref="HIO116:HIV116"/>
    <mergeCell ref="HIW116:HJD116"/>
    <mergeCell ref="HJE116:HJL116"/>
    <mergeCell ref="HJM116:HJT116"/>
    <mergeCell ref="HJU116:HKB116"/>
    <mergeCell ref="GPU116:GQB116"/>
    <mergeCell ref="GQC116:GQJ116"/>
    <mergeCell ref="GQK116:GQR116"/>
    <mergeCell ref="GQS116:GQZ116"/>
    <mergeCell ref="GRA116:GRH116"/>
    <mergeCell ref="GRI116:GRP116"/>
    <mergeCell ref="GRQ116:GRX116"/>
    <mergeCell ref="GRY116:GSF116"/>
    <mergeCell ref="GSG116:GSN116"/>
    <mergeCell ref="GSO116:GSV116"/>
    <mergeCell ref="GSW116:GTD116"/>
    <mergeCell ref="GTE116:GTL116"/>
    <mergeCell ref="GTM116:GTT116"/>
    <mergeCell ref="GTU116:GUB116"/>
    <mergeCell ref="GUC116:GUJ116"/>
    <mergeCell ref="GUK116:GUR116"/>
    <mergeCell ref="GUS116:GUZ116"/>
    <mergeCell ref="GVA116:GVH116"/>
    <mergeCell ref="GVI116:GVP116"/>
    <mergeCell ref="GVQ116:GVX116"/>
    <mergeCell ref="GVY116:GWF116"/>
    <mergeCell ref="GWG116:GWN116"/>
    <mergeCell ref="GWO116:GWV116"/>
    <mergeCell ref="GWW116:GXD116"/>
    <mergeCell ref="GXE116:GXL116"/>
    <mergeCell ref="GXM116:GXT116"/>
    <mergeCell ref="GXU116:GYB116"/>
    <mergeCell ref="GYC116:GYJ116"/>
    <mergeCell ref="GYK116:GYR116"/>
    <mergeCell ref="GYS116:GYZ116"/>
    <mergeCell ref="GZA116:GZH116"/>
    <mergeCell ref="GZI116:GZP116"/>
    <mergeCell ref="GZQ116:GZX116"/>
    <mergeCell ref="GFQ116:GFX116"/>
    <mergeCell ref="GFY116:GGF116"/>
    <mergeCell ref="GGG116:GGN116"/>
    <mergeCell ref="GGO116:GGV116"/>
    <mergeCell ref="GGW116:GHD116"/>
    <mergeCell ref="GHE116:GHL116"/>
    <mergeCell ref="GHM116:GHT116"/>
    <mergeCell ref="GHU116:GIB116"/>
    <mergeCell ref="GIC116:GIJ116"/>
    <mergeCell ref="GIK116:GIR116"/>
    <mergeCell ref="GIS116:GIZ116"/>
    <mergeCell ref="GJA116:GJH116"/>
    <mergeCell ref="GJI116:GJP116"/>
    <mergeCell ref="GJQ116:GJX116"/>
    <mergeCell ref="GJY116:GKF116"/>
    <mergeCell ref="GKG116:GKN116"/>
    <mergeCell ref="GKO116:GKV116"/>
    <mergeCell ref="GKW116:GLD116"/>
    <mergeCell ref="GLE116:GLL116"/>
    <mergeCell ref="GLM116:GLT116"/>
    <mergeCell ref="GLU116:GMB116"/>
    <mergeCell ref="GMC116:GMJ116"/>
    <mergeCell ref="GMK116:GMR116"/>
    <mergeCell ref="GMS116:GMZ116"/>
    <mergeCell ref="GNA116:GNH116"/>
    <mergeCell ref="GNI116:GNP116"/>
    <mergeCell ref="GNQ116:GNX116"/>
    <mergeCell ref="GNY116:GOF116"/>
    <mergeCell ref="GOG116:GON116"/>
    <mergeCell ref="GOO116:GOV116"/>
    <mergeCell ref="GOW116:GPD116"/>
    <mergeCell ref="GPE116:GPL116"/>
    <mergeCell ref="GPM116:GPT116"/>
    <mergeCell ref="FVM116:FVT116"/>
    <mergeCell ref="FVU116:FWB116"/>
    <mergeCell ref="FWC116:FWJ116"/>
    <mergeCell ref="FWK116:FWR116"/>
    <mergeCell ref="FWS116:FWZ116"/>
    <mergeCell ref="FXA116:FXH116"/>
    <mergeCell ref="FXI116:FXP116"/>
    <mergeCell ref="FXQ116:FXX116"/>
    <mergeCell ref="FXY116:FYF116"/>
    <mergeCell ref="FYG116:FYN116"/>
    <mergeCell ref="FYO116:FYV116"/>
    <mergeCell ref="FYW116:FZD116"/>
    <mergeCell ref="FZE116:FZL116"/>
    <mergeCell ref="FZM116:FZT116"/>
    <mergeCell ref="FZU116:GAB116"/>
    <mergeCell ref="GAC116:GAJ116"/>
    <mergeCell ref="GAK116:GAR116"/>
    <mergeCell ref="GAS116:GAZ116"/>
    <mergeCell ref="GBA116:GBH116"/>
    <mergeCell ref="GBI116:GBP116"/>
    <mergeCell ref="GBQ116:GBX116"/>
    <mergeCell ref="GBY116:GCF116"/>
    <mergeCell ref="GCG116:GCN116"/>
    <mergeCell ref="GCO116:GCV116"/>
    <mergeCell ref="GCW116:GDD116"/>
    <mergeCell ref="GDE116:GDL116"/>
    <mergeCell ref="GDM116:GDT116"/>
    <mergeCell ref="GDU116:GEB116"/>
    <mergeCell ref="GEC116:GEJ116"/>
    <mergeCell ref="GEK116:GER116"/>
    <mergeCell ref="GES116:GEZ116"/>
    <mergeCell ref="GFA116:GFH116"/>
    <mergeCell ref="GFI116:GFP116"/>
    <mergeCell ref="FLI116:FLP116"/>
    <mergeCell ref="FLQ116:FLX116"/>
    <mergeCell ref="FLY116:FMF116"/>
    <mergeCell ref="FMG116:FMN116"/>
    <mergeCell ref="FMO116:FMV116"/>
    <mergeCell ref="FMW116:FND116"/>
    <mergeCell ref="FNE116:FNL116"/>
    <mergeCell ref="FNM116:FNT116"/>
    <mergeCell ref="FNU116:FOB116"/>
    <mergeCell ref="FOC116:FOJ116"/>
    <mergeCell ref="FOK116:FOR116"/>
    <mergeCell ref="FOS116:FOZ116"/>
    <mergeCell ref="FPA116:FPH116"/>
    <mergeCell ref="FPI116:FPP116"/>
    <mergeCell ref="FPQ116:FPX116"/>
    <mergeCell ref="FPY116:FQF116"/>
    <mergeCell ref="FQG116:FQN116"/>
    <mergeCell ref="FQO116:FQV116"/>
    <mergeCell ref="FQW116:FRD116"/>
    <mergeCell ref="FRE116:FRL116"/>
    <mergeCell ref="FRM116:FRT116"/>
    <mergeCell ref="FRU116:FSB116"/>
    <mergeCell ref="FSC116:FSJ116"/>
    <mergeCell ref="FSK116:FSR116"/>
    <mergeCell ref="FSS116:FSZ116"/>
    <mergeCell ref="FTA116:FTH116"/>
    <mergeCell ref="FTI116:FTP116"/>
    <mergeCell ref="FTQ116:FTX116"/>
    <mergeCell ref="FTY116:FUF116"/>
    <mergeCell ref="FUG116:FUN116"/>
    <mergeCell ref="FUO116:FUV116"/>
    <mergeCell ref="FUW116:FVD116"/>
    <mergeCell ref="FVE116:FVL116"/>
    <mergeCell ref="FBE116:FBL116"/>
    <mergeCell ref="FBM116:FBT116"/>
    <mergeCell ref="FBU116:FCB116"/>
    <mergeCell ref="FCC116:FCJ116"/>
    <mergeCell ref="FCK116:FCR116"/>
    <mergeCell ref="FCS116:FCZ116"/>
    <mergeCell ref="FDA116:FDH116"/>
    <mergeCell ref="FDI116:FDP116"/>
    <mergeCell ref="FDQ116:FDX116"/>
    <mergeCell ref="FDY116:FEF116"/>
    <mergeCell ref="FEG116:FEN116"/>
    <mergeCell ref="FEO116:FEV116"/>
    <mergeCell ref="FEW116:FFD116"/>
    <mergeCell ref="FFE116:FFL116"/>
    <mergeCell ref="FFM116:FFT116"/>
    <mergeCell ref="FFU116:FGB116"/>
    <mergeCell ref="FGC116:FGJ116"/>
    <mergeCell ref="FGK116:FGR116"/>
    <mergeCell ref="FGS116:FGZ116"/>
    <mergeCell ref="FHA116:FHH116"/>
    <mergeCell ref="FHI116:FHP116"/>
    <mergeCell ref="FHQ116:FHX116"/>
    <mergeCell ref="FHY116:FIF116"/>
    <mergeCell ref="FIG116:FIN116"/>
    <mergeCell ref="FIO116:FIV116"/>
    <mergeCell ref="FIW116:FJD116"/>
    <mergeCell ref="FJE116:FJL116"/>
    <mergeCell ref="FJM116:FJT116"/>
    <mergeCell ref="FJU116:FKB116"/>
    <mergeCell ref="FKC116:FKJ116"/>
    <mergeCell ref="FKK116:FKR116"/>
    <mergeCell ref="FKS116:FKZ116"/>
    <mergeCell ref="FLA116:FLH116"/>
    <mergeCell ref="ERA116:ERH116"/>
    <mergeCell ref="ERI116:ERP116"/>
    <mergeCell ref="ERQ116:ERX116"/>
    <mergeCell ref="ERY116:ESF116"/>
    <mergeCell ref="ESG116:ESN116"/>
    <mergeCell ref="ESO116:ESV116"/>
    <mergeCell ref="ESW116:ETD116"/>
    <mergeCell ref="ETE116:ETL116"/>
    <mergeCell ref="ETM116:ETT116"/>
    <mergeCell ref="ETU116:EUB116"/>
    <mergeCell ref="EUC116:EUJ116"/>
    <mergeCell ref="EUK116:EUR116"/>
    <mergeCell ref="EUS116:EUZ116"/>
    <mergeCell ref="EVA116:EVH116"/>
    <mergeCell ref="EVI116:EVP116"/>
    <mergeCell ref="EVQ116:EVX116"/>
    <mergeCell ref="EVY116:EWF116"/>
    <mergeCell ref="EWG116:EWN116"/>
    <mergeCell ref="EWO116:EWV116"/>
    <mergeCell ref="EWW116:EXD116"/>
    <mergeCell ref="EXE116:EXL116"/>
    <mergeCell ref="EXM116:EXT116"/>
    <mergeCell ref="EXU116:EYB116"/>
    <mergeCell ref="EYC116:EYJ116"/>
    <mergeCell ref="EYK116:EYR116"/>
    <mergeCell ref="EYS116:EYZ116"/>
    <mergeCell ref="EZA116:EZH116"/>
    <mergeCell ref="EZI116:EZP116"/>
    <mergeCell ref="EZQ116:EZX116"/>
    <mergeCell ref="EZY116:FAF116"/>
    <mergeCell ref="FAG116:FAN116"/>
    <mergeCell ref="FAO116:FAV116"/>
    <mergeCell ref="FAW116:FBD116"/>
    <mergeCell ref="EGW116:EHD116"/>
    <mergeCell ref="EHE116:EHL116"/>
    <mergeCell ref="EHM116:EHT116"/>
    <mergeCell ref="EHU116:EIB116"/>
    <mergeCell ref="EIC116:EIJ116"/>
    <mergeCell ref="EIK116:EIR116"/>
    <mergeCell ref="EIS116:EIZ116"/>
    <mergeCell ref="EJA116:EJH116"/>
    <mergeCell ref="EJI116:EJP116"/>
    <mergeCell ref="EJQ116:EJX116"/>
    <mergeCell ref="EJY116:EKF116"/>
    <mergeCell ref="EKG116:EKN116"/>
    <mergeCell ref="EKO116:EKV116"/>
    <mergeCell ref="EKW116:ELD116"/>
    <mergeCell ref="ELE116:ELL116"/>
    <mergeCell ref="ELM116:ELT116"/>
    <mergeCell ref="ELU116:EMB116"/>
    <mergeCell ref="EMC116:EMJ116"/>
    <mergeCell ref="EMK116:EMR116"/>
    <mergeCell ref="EMS116:EMZ116"/>
    <mergeCell ref="ENA116:ENH116"/>
    <mergeCell ref="ENI116:ENP116"/>
    <mergeCell ref="ENQ116:ENX116"/>
    <mergeCell ref="ENY116:EOF116"/>
    <mergeCell ref="EOG116:EON116"/>
    <mergeCell ref="EOO116:EOV116"/>
    <mergeCell ref="EOW116:EPD116"/>
    <mergeCell ref="EPE116:EPL116"/>
    <mergeCell ref="EPM116:EPT116"/>
    <mergeCell ref="EPU116:EQB116"/>
    <mergeCell ref="EQC116:EQJ116"/>
    <mergeCell ref="EQK116:EQR116"/>
    <mergeCell ref="EQS116:EQZ116"/>
    <mergeCell ref="DWS116:DWZ116"/>
    <mergeCell ref="DXA116:DXH116"/>
    <mergeCell ref="DXI116:DXP116"/>
    <mergeCell ref="DXQ116:DXX116"/>
    <mergeCell ref="DXY116:DYF116"/>
    <mergeCell ref="DYG116:DYN116"/>
    <mergeCell ref="DYO116:DYV116"/>
    <mergeCell ref="DYW116:DZD116"/>
    <mergeCell ref="DZE116:DZL116"/>
    <mergeCell ref="DZM116:DZT116"/>
    <mergeCell ref="DZU116:EAB116"/>
    <mergeCell ref="EAC116:EAJ116"/>
    <mergeCell ref="EAK116:EAR116"/>
    <mergeCell ref="EAS116:EAZ116"/>
    <mergeCell ref="EBA116:EBH116"/>
    <mergeCell ref="EBI116:EBP116"/>
    <mergeCell ref="EBQ116:EBX116"/>
    <mergeCell ref="EBY116:ECF116"/>
    <mergeCell ref="ECG116:ECN116"/>
    <mergeCell ref="ECO116:ECV116"/>
    <mergeCell ref="ECW116:EDD116"/>
    <mergeCell ref="EDE116:EDL116"/>
    <mergeCell ref="EDM116:EDT116"/>
    <mergeCell ref="EDU116:EEB116"/>
    <mergeCell ref="EEC116:EEJ116"/>
    <mergeCell ref="EEK116:EER116"/>
    <mergeCell ref="EES116:EEZ116"/>
    <mergeCell ref="EFA116:EFH116"/>
    <mergeCell ref="EFI116:EFP116"/>
    <mergeCell ref="EFQ116:EFX116"/>
    <mergeCell ref="EFY116:EGF116"/>
    <mergeCell ref="EGG116:EGN116"/>
    <mergeCell ref="EGO116:EGV116"/>
    <mergeCell ref="DMO116:DMV116"/>
    <mergeCell ref="DMW116:DND116"/>
    <mergeCell ref="DNE116:DNL116"/>
    <mergeCell ref="DNM116:DNT116"/>
    <mergeCell ref="DNU116:DOB116"/>
    <mergeCell ref="DOC116:DOJ116"/>
    <mergeCell ref="DOK116:DOR116"/>
    <mergeCell ref="DOS116:DOZ116"/>
    <mergeCell ref="DPA116:DPH116"/>
    <mergeCell ref="DPI116:DPP116"/>
    <mergeCell ref="DPQ116:DPX116"/>
    <mergeCell ref="DPY116:DQF116"/>
    <mergeCell ref="DQG116:DQN116"/>
    <mergeCell ref="DQO116:DQV116"/>
    <mergeCell ref="DQW116:DRD116"/>
    <mergeCell ref="DRE116:DRL116"/>
    <mergeCell ref="DRM116:DRT116"/>
    <mergeCell ref="DRU116:DSB116"/>
    <mergeCell ref="DSC116:DSJ116"/>
    <mergeCell ref="DSK116:DSR116"/>
    <mergeCell ref="DSS116:DSZ116"/>
    <mergeCell ref="DTA116:DTH116"/>
    <mergeCell ref="DTI116:DTP116"/>
    <mergeCell ref="DTQ116:DTX116"/>
    <mergeCell ref="DTY116:DUF116"/>
    <mergeCell ref="DUG116:DUN116"/>
    <mergeCell ref="DUO116:DUV116"/>
    <mergeCell ref="DUW116:DVD116"/>
    <mergeCell ref="DVE116:DVL116"/>
    <mergeCell ref="DVM116:DVT116"/>
    <mergeCell ref="DVU116:DWB116"/>
    <mergeCell ref="DWC116:DWJ116"/>
    <mergeCell ref="DWK116:DWR116"/>
    <mergeCell ref="DCK116:DCR116"/>
    <mergeCell ref="DCS116:DCZ116"/>
    <mergeCell ref="DDA116:DDH116"/>
    <mergeCell ref="DDI116:DDP116"/>
    <mergeCell ref="DDQ116:DDX116"/>
    <mergeCell ref="DDY116:DEF116"/>
    <mergeCell ref="DEG116:DEN116"/>
    <mergeCell ref="DEO116:DEV116"/>
    <mergeCell ref="DEW116:DFD116"/>
    <mergeCell ref="DFE116:DFL116"/>
    <mergeCell ref="DFM116:DFT116"/>
    <mergeCell ref="DFU116:DGB116"/>
    <mergeCell ref="DGC116:DGJ116"/>
    <mergeCell ref="DGK116:DGR116"/>
    <mergeCell ref="DGS116:DGZ116"/>
    <mergeCell ref="DHA116:DHH116"/>
    <mergeCell ref="DHI116:DHP116"/>
    <mergeCell ref="DHQ116:DHX116"/>
    <mergeCell ref="DHY116:DIF116"/>
    <mergeCell ref="DIG116:DIN116"/>
    <mergeCell ref="DIO116:DIV116"/>
    <mergeCell ref="DIW116:DJD116"/>
    <mergeCell ref="DJE116:DJL116"/>
    <mergeCell ref="DJM116:DJT116"/>
    <mergeCell ref="DJU116:DKB116"/>
    <mergeCell ref="DKC116:DKJ116"/>
    <mergeCell ref="DKK116:DKR116"/>
    <mergeCell ref="DKS116:DKZ116"/>
    <mergeCell ref="DLA116:DLH116"/>
    <mergeCell ref="DLI116:DLP116"/>
    <mergeCell ref="DLQ116:DLX116"/>
    <mergeCell ref="DLY116:DMF116"/>
    <mergeCell ref="DMG116:DMN116"/>
    <mergeCell ref="CSG116:CSN116"/>
    <mergeCell ref="CSO116:CSV116"/>
    <mergeCell ref="CSW116:CTD116"/>
    <mergeCell ref="CTE116:CTL116"/>
    <mergeCell ref="CTM116:CTT116"/>
    <mergeCell ref="CTU116:CUB116"/>
    <mergeCell ref="CUC116:CUJ116"/>
    <mergeCell ref="CUK116:CUR116"/>
    <mergeCell ref="CUS116:CUZ116"/>
    <mergeCell ref="CVA116:CVH116"/>
    <mergeCell ref="CVI116:CVP116"/>
    <mergeCell ref="CVQ116:CVX116"/>
    <mergeCell ref="CVY116:CWF116"/>
    <mergeCell ref="CWG116:CWN116"/>
    <mergeCell ref="CWO116:CWV116"/>
    <mergeCell ref="CWW116:CXD116"/>
    <mergeCell ref="CXE116:CXL116"/>
    <mergeCell ref="CXM116:CXT116"/>
    <mergeCell ref="CXU116:CYB116"/>
    <mergeCell ref="CYC116:CYJ116"/>
    <mergeCell ref="CYK116:CYR116"/>
    <mergeCell ref="CYS116:CYZ116"/>
    <mergeCell ref="CZA116:CZH116"/>
    <mergeCell ref="CZI116:CZP116"/>
    <mergeCell ref="CZQ116:CZX116"/>
    <mergeCell ref="CZY116:DAF116"/>
    <mergeCell ref="DAG116:DAN116"/>
    <mergeCell ref="DAO116:DAV116"/>
    <mergeCell ref="DAW116:DBD116"/>
    <mergeCell ref="DBE116:DBL116"/>
    <mergeCell ref="DBM116:DBT116"/>
    <mergeCell ref="DBU116:DCB116"/>
    <mergeCell ref="DCC116:DCJ116"/>
    <mergeCell ref="CIC116:CIJ116"/>
    <mergeCell ref="CIK116:CIR116"/>
    <mergeCell ref="CIS116:CIZ116"/>
    <mergeCell ref="CJA116:CJH116"/>
    <mergeCell ref="CJI116:CJP116"/>
    <mergeCell ref="CJQ116:CJX116"/>
    <mergeCell ref="CJY116:CKF116"/>
    <mergeCell ref="CKG116:CKN116"/>
    <mergeCell ref="CKO116:CKV116"/>
    <mergeCell ref="CKW116:CLD116"/>
    <mergeCell ref="CLE116:CLL116"/>
    <mergeCell ref="CLM116:CLT116"/>
    <mergeCell ref="CLU116:CMB116"/>
    <mergeCell ref="CMC116:CMJ116"/>
    <mergeCell ref="CMK116:CMR116"/>
    <mergeCell ref="CMS116:CMZ116"/>
    <mergeCell ref="CNA116:CNH116"/>
    <mergeCell ref="CNI116:CNP116"/>
    <mergeCell ref="CNQ116:CNX116"/>
    <mergeCell ref="CNY116:COF116"/>
    <mergeCell ref="COG116:CON116"/>
    <mergeCell ref="COO116:COV116"/>
    <mergeCell ref="COW116:CPD116"/>
    <mergeCell ref="CPE116:CPL116"/>
    <mergeCell ref="CPM116:CPT116"/>
    <mergeCell ref="CPU116:CQB116"/>
    <mergeCell ref="CQC116:CQJ116"/>
    <mergeCell ref="CQK116:CQR116"/>
    <mergeCell ref="CQS116:CQZ116"/>
    <mergeCell ref="CRA116:CRH116"/>
    <mergeCell ref="CRI116:CRP116"/>
    <mergeCell ref="CRQ116:CRX116"/>
    <mergeCell ref="CRY116:CSF116"/>
    <mergeCell ref="BXY116:BYF116"/>
    <mergeCell ref="BYG116:BYN116"/>
    <mergeCell ref="BYO116:BYV116"/>
    <mergeCell ref="BYW116:BZD116"/>
    <mergeCell ref="BZE116:BZL116"/>
    <mergeCell ref="BZM116:BZT116"/>
    <mergeCell ref="BZU116:CAB116"/>
    <mergeCell ref="CAC116:CAJ116"/>
    <mergeCell ref="CAK116:CAR116"/>
    <mergeCell ref="CAS116:CAZ116"/>
    <mergeCell ref="CBA116:CBH116"/>
    <mergeCell ref="CBI116:CBP116"/>
    <mergeCell ref="CBQ116:CBX116"/>
    <mergeCell ref="CBY116:CCF116"/>
    <mergeCell ref="CCG116:CCN116"/>
    <mergeCell ref="CCO116:CCV116"/>
    <mergeCell ref="CCW116:CDD116"/>
    <mergeCell ref="CDE116:CDL116"/>
    <mergeCell ref="CDM116:CDT116"/>
    <mergeCell ref="CDU116:CEB116"/>
    <mergeCell ref="CEC116:CEJ116"/>
    <mergeCell ref="CEK116:CER116"/>
    <mergeCell ref="CES116:CEZ116"/>
    <mergeCell ref="CFA116:CFH116"/>
    <mergeCell ref="CFI116:CFP116"/>
    <mergeCell ref="CFQ116:CFX116"/>
    <mergeCell ref="CFY116:CGF116"/>
    <mergeCell ref="CGG116:CGN116"/>
    <mergeCell ref="CGO116:CGV116"/>
    <mergeCell ref="CGW116:CHD116"/>
    <mergeCell ref="CHE116:CHL116"/>
    <mergeCell ref="CHM116:CHT116"/>
    <mergeCell ref="CHU116:CIB116"/>
    <mergeCell ref="BNU116:BOB116"/>
    <mergeCell ref="BOC116:BOJ116"/>
    <mergeCell ref="BOK116:BOR116"/>
    <mergeCell ref="BOS116:BOZ116"/>
    <mergeCell ref="BPA116:BPH116"/>
    <mergeCell ref="BPI116:BPP116"/>
    <mergeCell ref="BPQ116:BPX116"/>
    <mergeCell ref="BPY116:BQF116"/>
    <mergeCell ref="BQG116:BQN116"/>
    <mergeCell ref="BQO116:BQV116"/>
    <mergeCell ref="BQW116:BRD116"/>
    <mergeCell ref="BRE116:BRL116"/>
    <mergeCell ref="BRM116:BRT116"/>
    <mergeCell ref="BRU116:BSB116"/>
    <mergeCell ref="BSC116:BSJ116"/>
    <mergeCell ref="BSK116:BSR116"/>
    <mergeCell ref="BSS116:BSZ116"/>
    <mergeCell ref="BTA116:BTH116"/>
    <mergeCell ref="BTI116:BTP116"/>
    <mergeCell ref="BTQ116:BTX116"/>
    <mergeCell ref="BTY116:BUF116"/>
    <mergeCell ref="BUG116:BUN116"/>
    <mergeCell ref="BUO116:BUV116"/>
    <mergeCell ref="BUW116:BVD116"/>
    <mergeCell ref="BVE116:BVL116"/>
    <mergeCell ref="BVM116:BVT116"/>
    <mergeCell ref="BVU116:BWB116"/>
    <mergeCell ref="BWC116:BWJ116"/>
    <mergeCell ref="BWK116:BWR116"/>
    <mergeCell ref="BWS116:BWZ116"/>
    <mergeCell ref="BXA116:BXH116"/>
    <mergeCell ref="BXI116:BXP116"/>
    <mergeCell ref="BXQ116:BXX116"/>
    <mergeCell ref="BDQ116:BDX116"/>
    <mergeCell ref="BDY116:BEF116"/>
    <mergeCell ref="BEG116:BEN116"/>
    <mergeCell ref="BEO116:BEV116"/>
    <mergeCell ref="BEW116:BFD116"/>
    <mergeCell ref="BFE116:BFL116"/>
    <mergeCell ref="BFM116:BFT116"/>
    <mergeCell ref="BFU116:BGB116"/>
    <mergeCell ref="BGC116:BGJ116"/>
    <mergeCell ref="BGK116:BGR116"/>
    <mergeCell ref="BGS116:BGZ116"/>
    <mergeCell ref="BHA116:BHH116"/>
    <mergeCell ref="BHI116:BHP116"/>
    <mergeCell ref="BHQ116:BHX116"/>
    <mergeCell ref="BHY116:BIF116"/>
    <mergeCell ref="BIG116:BIN116"/>
    <mergeCell ref="BIO116:BIV116"/>
    <mergeCell ref="BIW116:BJD116"/>
    <mergeCell ref="BJE116:BJL116"/>
    <mergeCell ref="BJM116:BJT116"/>
    <mergeCell ref="BJU116:BKB116"/>
    <mergeCell ref="BKC116:BKJ116"/>
    <mergeCell ref="BKK116:BKR116"/>
    <mergeCell ref="BKS116:BKZ116"/>
    <mergeCell ref="BLA116:BLH116"/>
    <mergeCell ref="BLI116:BLP116"/>
    <mergeCell ref="BLQ116:BLX116"/>
    <mergeCell ref="BLY116:BMF116"/>
    <mergeCell ref="BMG116:BMN116"/>
    <mergeCell ref="BMO116:BMV116"/>
    <mergeCell ref="BMW116:BND116"/>
    <mergeCell ref="BNE116:BNL116"/>
    <mergeCell ref="BNM116:BNT116"/>
    <mergeCell ref="ATM116:ATT116"/>
    <mergeCell ref="ATU116:AUB116"/>
    <mergeCell ref="AUC116:AUJ116"/>
    <mergeCell ref="AUK116:AUR116"/>
    <mergeCell ref="AUS116:AUZ116"/>
    <mergeCell ref="AVA116:AVH116"/>
    <mergeCell ref="AVI116:AVP116"/>
    <mergeCell ref="AVQ116:AVX116"/>
    <mergeCell ref="AVY116:AWF116"/>
    <mergeCell ref="AWG116:AWN116"/>
    <mergeCell ref="AWO116:AWV116"/>
    <mergeCell ref="AWW116:AXD116"/>
    <mergeCell ref="AXE116:AXL116"/>
    <mergeCell ref="AXM116:AXT116"/>
    <mergeCell ref="AXU116:AYB116"/>
    <mergeCell ref="AYC116:AYJ116"/>
    <mergeCell ref="AYK116:AYR116"/>
    <mergeCell ref="AYS116:AYZ116"/>
    <mergeCell ref="AZA116:AZH116"/>
    <mergeCell ref="AZI116:AZP116"/>
    <mergeCell ref="AZQ116:AZX116"/>
    <mergeCell ref="AZY116:BAF116"/>
    <mergeCell ref="BAG116:BAN116"/>
    <mergeCell ref="BAO116:BAV116"/>
    <mergeCell ref="BAW116:BBD116"/>
    <mergeCell ref="BBE116:BBL116"/>
    <mergeCell ref="BBM116:BBT116"/>
    <mergeCell ref="BBU116:BCB116"/>
    <mergeCell ref="BCC116:BCJ116"/>
    <mergeCell ref="BCK116:BCR116"/>
    <mergeCell ref="BCS116:BCZ116"/>
    <mergeCell ref="BDA116:BDH116"/>
    <mergeCell ref="BDI116:BDP116"/>
    <mergeCell ref="AJI116:AJP116"/>
    <mergeCell ref="AJQ116:AJX116"/>
    <mergeCell ref="AJY116:AKF116"/>
    <mergeCell ref="AKG116:AKN116"/>
    <mergeCell ref="AKO116:AKV116"/>
    <mergeCell ref="AKW116:ALD116"/>
    <mergeCell ref="ALE116:ALL116"/>
    <mergeCell ref="ALM116:ALT116"/>
    <mergeCell ref="ALU116:AMB116"/>
    <mergeCell ref="AMC116:AMJ116"/>
    <mergeCell ref="AMK116:AMR116"/>
    <mergeCell ref="AMS116:AMZ116"/>
    <mergeCell ref="ANA116:ANH116"/>
    <mergeCell ref="ANI116:ANP116"/>
    <mergeCell ref="ANQ116:ANX116"/>
    <mergeCell ref="ANY116:AOF116"/>
    <mergeCell ref="AOG116:AON116"/>
    <mergeCell ref="AOO116:AOV116"/>
    <mergeCell ref="AOW116:APD116"/>
    <mergeCell ref="APE116:APL116"/>
    <mergeCell ref="APM116:APT116"/>
    <mergeCell ref="APU116:AQB116"/>
    <mergeCell ref="AQC116:AQJ116"/>
    <mergeCell ref="AQK116:AQR116"/>
    <mergeCell ref="AQS116:AQZ116"/>
    <mergeCell ref="ARA116:ARH116"/>
    <mergeCell ref="ARI116:ARP116"/>
    <mergeCell ref="ARQ116:ARX116"/>
    <mergeCell ref="ARY116:ASF116"/>
    <mergeCell ref="ASG116:ASN116"/>
    <mergeCell ref="ASO116:ASV116"/>
    <mergeCell ref="ASW116:ATD116"/>
    <mergeCell ref="ATE116:ATL116"/>
    <mergeCell ref="ZE116:ZL116"/>
    <mergeCell ref="ZM116:ZT116"/>
    <mergeCell ref="ZU116:AAB116"/>
    <mergeCell ref="AAC116:AAJ116"/>
    <mergeCell ref="AAK116:AAR116"/>
    <mergeCell ref="AAS116:AAZ116"/>
    <mergeCell ref="ABA116:ABH116"/>
    <mergeCell ref="ABI116:ABP116"/>
    <mergeCell ref="ABQ116:ABX116"/>
    <mergeCell ref="ABY116:ACF116"/>
    <mergeCell ref="ACG116:ACN116"/>
    <mergeCell ref="ACO116:ACV116"/>
    <mergeCell ref="ACW116:ADD116"/>
    <mergeCell ref="ADE116:ADL116"/>
    <mergeCell ref="ADM116:ADT116"/>
    <mergeCell ref="ADU116:AEB116"/>
    <mergeCell ref="AEC116:AEJ116"/>
    <mergeCell ref="AEK116:AER116"/>
    <mergeCell ref="AES116:AEZ116"/>
    <mergeCell ref="AFA116:AFH116"/>
    <mergeCell ref="AFI116:AFP116"/>
    <mergeCell ref="AFQ116:AFX116"/>
    <mergeCell ref="AFY116:AGF116"/>
    <mergeCell ref="AGG116:AGN116"/>
    <mergeCell ref="AGO116:AGV116"/>
    <mergeCell ref="AGW116:AHD116"/>
    <mergeCell ref="AHE116:AHL116"/>
    <mergeCell ref="AHM116:AHT116"/>
    <mergeCell ref="AHU116:AIB116"/>
    <mergeCell ref="AIC116:AIJ116"/>
    <mergeCell ref="AIK116:AIR116"/>
    <mergeCell ref="AIS116:AIZ116"/>
    <mergeCell ref="AJA116:AJH116"/>
    <mergeCell ref="PA116:PH116"/>
    <mergeCell ref="PI116:PP116"/>
    <mergeCell ref="PQ116:PX116"/>
    <mergeCell ref="PY116:QF116"/>
    <mergeCell ref="QG116:QN116"/>
    <mergeCell ref="QO116:QV116"/>
    <mergeCell ref="QW116:RD116"/>
    <mergeCell ref="RE116:RL116"/>
    <mergeCell ref="RM116:RT116"/>
    <mergeCell ref="RU116:SB116"/>
    <mergeCell ref="SC116:SJ116"/>
    <mergeCell ref="SK116:SR116"/>
    <mergeCell ref="SS116:SZ116"/>
    <mergeCell ref="TA116:TH116"/>
    <mergeCell ref="TI116:TP116"/>
    <mergeCell ref="TQ116:TX116"/>
    <mergeCell ref="TY116:UF116"/>
    <mergeCell ref="UG116:UN116"/>
    <mergeCell ref="UO116:UV116"/>
    <mergeCell ref="UW116:VD116"/>
    <mergeCell ref="VE116:VL116"/>
    <mergeCell ref="VM116:VT116"/>
    <mergeCell ref="VU116:WB116"/>
    <mergeCell ref="WC116:WJ116"/>
    <mergeCell ref="WK116:WR116"/>
    <mergeCell ref="WS116:WZ116"/>
    <mergeCell ref="XA116:XH116"/>
    <mergeCell ref="XI116:XP116"/>
    <mergeCell ref="XQ116:XX116"/>
    <mergeCell ref="XY116:YF116"/>
    <mergeCell ref="YG116:YN116"/>
    <mergeCell ref="YO116:YV116"/>
    <mergeCell ref="YW116:ZD116"/>
    <mergeCell ref="XBU114:XCB114"/>
    <mergeCell ref="XCC114:XCJ114"/>
    <mergeCell ref="XCK114:XCR114"/>
    <mergeCell ref="XCS114:XCZ114"/>
    <mergeCell ref="XDA114:XDH114"/>
    <mergeCell ref="XDI114:XDP114"/>
    <mergeCell ref="XDQ114:XDX114"/>
    <mergeCell ref="XDY114:XEF114"/>
    <mergeCell ref="XEG114:XEN114"/>
    <mergeCell ref="XEO114:XEV114"/>
    <mergeCell ref="XEW114:XFD114"/>
    <mergeCell ref="A115:H115"/>
    <mergeCell ref="A116:H116"/>
    <mergeCell ref="I116:P116"/>
    <mergeCell ref="Q116:X116"/>
    <mergeCell ref="Y116:AF116"/>
    <mergeCell ref="AG116:AN116"/>
    <mergeCell ref="AO116:AV116"/>
    <mergeCell ref="AW116:BD116"/>
    <mergeCell ref="BE116:BL116"/>
    <mergeCell ref="BM116:BT116"/>
    <mergeCell ref="BU116:CB116"/>
    <mergeCell ref="CC116:CJ116"/>
    <mergeCell ref="CK116:CR116"/>
    <mergeCell ref="CS116:CZ116"/>
    <mergeCell ref="DA116:DH116"/>
    <mergeCell ref="DI116:DP116"/>
    <mergeCell ref="DQ116:DX116"/>
    <mergeCell ref="DY116:EF116"/>
    <mergeCell ref="EG116:EN116"/>
    <mergeCell ref="EO116:EV116"/>
    <mergeCell ref="EW116:FD116"/>
    <mergeCell ref="FE116:FL116"/>
    <mergeCell ref="FM116:FT116"/>
    <mergeCell ref="FU116:GB116"/>
    <mergeCell ref="GC116:GJ116"/>
    <mergeCell ref="GK116:GR116"/>
    <mergeCell ref="GS116:GZ116"/>
    <mergeCell ref="HA116:HH116"/>
    <mergeCell ref="HI116:HP116"/>
    <mergeCell ref="HQ116:HX116"/>
    <mergeCell ref="HY116:IF116"/>
    <mergeCell ref="IG116:IN116"/>
    <mergeCell ref="IO116:IV116"/>
    <mergeCell ref="IW116:JD116"/>
    <mergeCell ref="JE116:JL116"/>
    <mergeCell ref="JM116:JT116"/>
    <mergeCell ref="JU116:KB116"/>
    <mergeCell ref="KC116:KJ116"/>
    <mergeCell ref="KK116:KR116"/>
    <mergeCell ref="KS116:KZ116"/>
    <mergeCell ref="LA116:LH116"/>
    <mergeCell ref="LI116:LP116"/>
    <mergeCell ref="LQ116:LX116"/>
    <mergeCell ref="LY116:MF116"/>
    <mergeCell ref="MG116:MN116"/>
    <mergeCell ref="MO116:MV116"/>
    <mergeCell ref="MW116:ND116"/>
    <mergeCell ref="NE116:NL116"/>
    <mergeCell ref="NM116:NT116"/>
    <mergeCell ref="NU116:OB116"/>
    <mergeCell ref="OC116:OJ116"/>
    <mergeCell ref="OK116:OR116"/>
    <mergeCell ref="OS116:OZ116"/>
    <mergeCell ref="WRQ114:WRX114"/>
    <mergeCell ref="WRY114:WSF114"/>
    <mergeCell ref="WSG114:WSN114"/>
    <mergeCell ref="WSO114:WSV114"/>
    <mergeCell ref="WSW114:WTD114"/>
    <mergeCell ref="WTE114:WTL114"/>
    <mergeCell ref="WTM114:WTT114"/>
    <mergeCell ref="WTU114:WUB114"/>
    <mergeCell ref="WUC114:WUJ114"/>
    <mergeCell ref="WUK114:WUR114"/>
    <mergeCell ref="WUS114:WUZ114"/>
    <mergeCell ref="WVA114:WVH114"/>
    <mergeCell ref="WVI114:WVP114"/>
    <mergeCell ref="WVQ114:WVX114"/>
    <mergeCell ref="WVY114:WWF114"/>
    <mergeCell ref="WWG114:WWN114"/>
    <mergeCell ref="WWO114:WWV114"/>
    <mergeCell ref="WWW114:WXD114"/>
    <mergeCell ref="WXE114:WXL114"/>
    <mergeCell ref="WXM114:WXT114"/>
    <mergeCell ref="WXU114:WYB114"/>
    <mergeCell ref="WYC114:WYJ114"/>
    <mergeCell ref="WYK114:WYR114"/>
    <mergeCell ref="WYS114:WYZ114"/>
    <mergeCell ref="WZA114:WZH114"/>
    <mergeCell ref="WZI114:WZP114"/>
    <mergeCell ref="WZQ114:WZX114"/>
    <mergeCell ref="WZY114:XAF114"/>
    <mergeCell ref="XAG114:XAN114"/>
    <mergeCell ref="XAO114:XAV114"/>
    <mergeCell ref="XAW114:XBD114"/>
    <mergeCell ref="XBE114:XBL114"/>
    <mergeCell ref="XBM114:XBT114"/>
    <mergeCell ref="WHM114:WHT114"/>
    <mergeCell ref="WHU114:WIB114"/>
    <mergeCell ref="WIC114:WIJ114"/>
    <mergeCell ref="WIK114:WIR114"/>
    <mergeCell ref="WIS114:WIZ114"/>
    <mergeCell ref="WJA114:WJH114"/>
    <mergeCell ref="WJI114:WJP114"/>
    <mergeCell ref="WJQ114:WJX114"/>
    <mergeCell ref="WJY114:WKF114"/>
    <mergeCell ref="WKG114:WKN114"/>
    <mergeCell ref="WKO114:WKV114"/>
    <mergeCell ref="WKW114:WLD114"/>
    <mergeCell ref="WLE114:WLL114"/>
    <mergeCell ref="WLM114:WLT114"/>
    <mergeCell ref="WLU114:WMB114"/>
    <mergeCell ref="WMC114:WMJ114"/>
    <mergeCell ref="WMK114:WMR114"/>
    <mergeCell ref="WMS114:WMZ114"/>
    <mergeCell ref="WNA114:WNH114"/>
    <mergeCell ref="WNI114:WNP114"/>
    <mergeCell ref="WNQ114:WNX114"/>
    <mergeCell ref="WNY114:WOF114"/>
    <mergeCell ref="WOG114:WON114"/>
    <mergeCell ref="WOO114:WOV114"/>
    <mergeCell ref="WOW114:WPD114"/>
    <mergeCell ref="WPE114:WPL114"/>
    <mergeCell ref="WPM114:WPT114"/>
    <mergeCell ref="WPU114:WQB114"/>
    <mergeCell ref="WQC114:WQJ114"/>
    <mergeCell ref="WQK114:WQR114"/>
    <mergeCell ref="WQS114:WQZ114"/>
    <mergeCell ref="WRA114:WRH114"/>
    <mergeCell ref="WRI114:WRP114"/>
    <mergeCell ref="VXI114:VXP114"/>
    <mergeCell ref="VXQ114:VXX114"/>
    <mergeCell ref="VXY114:VYF114"/>
    <mergeCell ref="VYG114:VYN114"/>
    <mergeCell ref="VYO114:VYV114"/>
    <mergeCell ref="VYW114:VZD114"/>
    <mergeCell ref="VZE114:VZL114"/>
    <mergeCell ref="VZM114:VZT114"/>
    <mergeCell ref="VZU114:WAB114"/>
    <mergeCell ref="WAC114:WAJ114"/>
    <mergeCell ref="WAK114:WAR114"/>
    <mergeCell ref="WAS114:WAZ114"/>
    <mergeCell ref="WBA114:WBH114"/>
    <mergeCell ref="WBI114:WBP114"/>
    <mergeCell ref="WBQ114:WBX114"/>
    <mergeCell ref="WBY114:WCF114"/>
    <mergeCell ref="WCG114:WCN114"/>
    <mergeCell ref="WCO114:WCV114"/>
    <mergeCell ref="WCW114:WDD114"/>
    <mergeCell ref="WDE114:WDL114"/>
    <mergeCell ref="WDM114:WDT114"/>
    <mergeCell ref="WDU114:WEB114"/>
    <mergeCell ref="WEC114:WEJ114"/>
    <mergeCell ref="WEK114:WER114"/>
    <mergeCell ref="WES114:WEZ114"/>
    <mergeCell ref="WFA114:WFH114"/>
    <mergeCell ref="WFI114:WFP114"/>
    <mergeCell ref="WFQ114:WFX114"/>
    <mergeCell ref="WFY114:WGF114"/>
    <mergeCell ref="WGG114:WGN114"/>
    <mergeCell ref="WGO114:WGV114"/>
    <mergeCell ref="WGW114:WHD114"/>
    <mergeCell ref="WHE114:WHL114"/>
    <mergeCell ref="VNE114:VNL114"/>
    <mergeCell ref="VNM114:VNT114"/>
    <mergeCell ref="VNU114:VOB114"/>
    <mergeCell ref="VOC114:VOJ114"/>
    <mergeCell ref="VOK114:VOR114"/>
    <mergeCell ref="VOS114:VOZ114"/>
    <mergeCell ref="VPA114:VPH114"/>
    <mergeCell ref="VPI114:VPP114"/>
    <mergeCell ref="VPQ114:VPX114"/>
    <mergeCell ref="VPY114:VQF114"/>
    <mergeCell ref="VQG114:VQN114"/>
    <mergeCell ref="VQO114:VQV114"/>
    <mergeCell ref="VQW114:VRD114"/>
    <mergeCell ref="VRE114:VRL114"/>
    <mergeCell ref="VRM114:VRT114"/>
    <mergeCell ref="VRU114:VSB114"/>
    <mergeCell ref="VSC114:VSJ114"/>
    <mergeCell ref="VSK114:VSR114"/>
    <mergeCell ref="VSS114:VSZ114"/>
    <mergeCell ref="VTA114:VTH114"/>
    <mergeCell ref="VTI114:VTP114"/>
    <mergeCell ref="VTQ114:VTX114"/>
    <mergeCell ref="VTY114:VUF114"/>
    <mergeCell ref="VUG114:VUN114"/>
    <mergeCell ref="VUO114:VUV114"/>
    <mergeCell ref="VUW114:VVD114"/>
    <mergeCell ref="VVE114:VVL114"/>
    <mergeCell ref="VVM114:VVT114"/>
    <mergeCell ref="VVU114:VWB114"/>
    <mergeCell ref="VWC114:VWJ114"/>
    <mergeCell ref="VWK114:VWR114"/>
    <mergeCell ref="VWS114:VWZ114"/>
    <mergeCell ref="VXA114:VXH114"/>
    <mergeCell ref="VDA114:VDH114"/>
    <mergeCell ref="VDI114:VDP114"/>
    <mergeCell ref="VDQ114:VDX114"/>
    <mergeCell ref="VDY114:VEF114"/>
    <mergeCell ref="VEG114:VEN114"/>
    <mergeCell ref="VEO114:VEV114"/>
    <mergeCell ref="VEW114:VFD114"/>
    <mergeCell ref="VFE114:VFL114"/>
    <mergeCell ref="VFM114:VFT114"/>
    <mergeCell ref="VFU114:VGB114"/>
    <mergeCell ref="VGC114:VGJ114"/>
    <mergeCell ref="VGK114:VGR114"/>
    <mergeCell ref="VGS114:VGZ114"/>
    <mergeCell ref="VHA114:VHH114"/>
    <mergeCell ref="VHI114:VHP114"/>
    <mergeCell ref="VHQ114:VHX114"/>
    <mergeCell ref="VHY114:VIF114"/>
    <mergeCell ref="VIG114:VIN114"/>
    <mergeCell ref="VIO114:VIV114"/>
    <mergeCell ref="VIW114:VJD114"/>
    <mergeCell ref="VJE114:VJL114"/>
    <mergeCell ref="VJM114:VJT114"/>
    <mergeCell ref="VJU114:VKB114"/>
    <mergeCell ref="VKC114:VKJ114"/>
    <mergeCell ref="VKK114:VKR114"/>
    <mergeCell ref="VKS114:VKZ114"/>
    <mergeCell ref="VLA114:VLH114"/>
    <mergeCell ref="VLI114:VLP114"/>
    <mergeCell ref="VLQ114:VLX114"/>
    <mergeCell ref="VLY114:VMF114"/>
    <mergeCell ref="VMG114:VMN114"/>
    <mergeCell ref="VMO114:VMV114"/>
    <mergeCell ref="VMW114:VND114"/>
    <mergeCell ref="USW114:UTD114"/>
    <mergeCell ref="UTE114:UTL114"/>
    <mergeCell ref="UTM114:UTT114"/>
    <mergeCell ref="UTU114:UUB114"/>
    <mergeCell ref="UUC114:UUJ114"/>
    <mergeCell ref="UUK114:UUR114"/>
    <mergeCell ref="UUS114:UUZ114"/>
    <mergeCell ref="UVA114:UVH114"/>
    <mergeCell ref="UVI114:UVP114"/>
    <mergeCell ref="UVQ114:UVX114"/>
    <mergeCell ref="UVY114:UWF114"/>
    <mergeCell ref="UWG114:UWN114"/>
    <mergeCell ref="UWO114:UWV114"/>
    <mergeCell ref="UWW114:UXD114"/>
    <mergeCell ref="UXE114:UXL114"/>
    <mergeCell ref="UXM114:UXT114"/>
    <mergeCell ref="UXU114:UYB114"/>
    <mergeCell ref="UYC114:UYJ114"/>
    <mergeCell ref="UYK114:UYR114"/>
    <mergeCell ref="UYS114:UYZ114"/>
    <mergeCell ref="UZA114:UZH114"/>
    <mergeCell ref="UZI114:UZP114"/>
    <mergeCell ref="UZQ114:UZX114"/>
    <mergeCell ref="UZY114:VAF114"/>
    <mergeCell ref="VAG114:VAN114"/>
    <mergeCell ref="VAO114:VAV114"/>
    <mergeCell ref="VAW114:VBD114"/>
    <mergeCell ref="VBE114:VBL114"/>
    <mergeCell ref="VBM114:VBT114"/>
    <mergeCell ref="VBU114:VCB114"/>
    <mergeCell ref="VCC114:VCJ114"/>
    <mergeCell ref="VCK114:VCR114"/>
    <mergeCell ref="VCS114:VCZ114"/>
    <mergeCell ref="UIS114:UIZ114"/>
    <mergeCell ref="UJA114:UJH114"/>
    <mergeCell ref="UJI114:UJP114"/>
    <mergeCell ref="UJQ114:UJX114"/>
    <mergeCell ref="UJY114:UKF114"/>
    <mergeCell ref="UKG114:UKN114"/>
    <mergeCell ref="UKO114:UKV114"/>
    <mergeCell ref="UKW114:ULD114"/>
    <mergeCell ref="ULE114:ULL114"/>
    <mergeCell ref="ULM114:ULT114"/>
    <mergeCell ref="ULU114:UMB114"/>
    <mergeCell ref="UMC114:UMJ114"/>
    <mergeCell ref="UMK114:UMR114"/>
    <mergeCell ref="UMS114:UMZ114"/>
    <mergeCell ref="UNA114:UNH114"/>
    <mergeCell ref="UNI114:UNP114"/>
    <mergeCell ref="UNQ114:UNX114"/>
    <mergeCell ref="UNY114:UOF114"/>
    <mergeCell ref="UOG114:UON114"/>
    <mergeCell ref="UOO114:UOV114"/>
    <mergeCell ref="UOW114:UPD114"/>
    <mergeCell ref="UPE114:UPL114"/>
    <mergeCell ref="UPM114:UPT114"/>
    <mergeCell ref="UPU114:UQB114"/>
    <mergeCell ref="UQC114:UQJ114"/>
    <mergeCell ref="UQK114:UQR114"/>
    <mergeCell ref="UQS114:UQZ114"/>
    <mergeCell ref="URA114:URH114"/>
    <mergeCell ref="URI114:URP114"/>
    <mergeCell ref="URQ114:URX114"/>
    <mergeCell ref="URY114:USF114"/>
    <mergeCell ref="USG114:USN114"/>
    <mergeCell ref="USO114:USV114"/>
    <mergeCell ref="TYO114:TYV114"/>
    <mergeCell ref="TYW114:TZD114"/>
    <mergeCell ref="TZE114:TZL114"/>
    <mergeCell ref="TZM114:TZT114"/>
    <mergeCell ref="TZU114:UAB114"/>
    <mergeCell ref="UAC114:UAJ114"/>
    <mergeCell ref="UAK114:UAR114"/>
    <mergeCell ref="UAS114:UAZ114"/>
    <mergeCell ref="UBA114:UBH114"/>
    <mergeCell ref="UBI114:UBP114"/>
    <mergeCell ref="UBQ114:UBX114"/>
    <mergeCell ref="UBY114:UCF114"/>
    <mergeCell ref="UCG114:UCN114"/>
    <mergeCell ref="UCO114:UCV114"/>
    <mergeCell ref="UCW114:UDD114"/>
    <mergeCell ref="UDE114:UDL114"/>
    <mergeCell ref="UDM114:UDT114"/>
    <mergeCell ref="UDU114:UEB114"/>
    <mergeCell ref="UEC114:UEJ114"/>
    <mergeCell ref="UEK114:UER114"/>
    <mergeCell ref="UES114:UEZ114"/>
    <mergeCell ref="UFA114:UFH114"/>
    <mergeCell ref="UFI114:UFP114"/>
    <mergeCell ref="UFQ114:UFX114"/>
    <mergeCell ref="UFY114:UGF114"/>
    <mergeCell ref="UGG114:UGN114"/>
    <mergeCell ref="UGO114:UGV114"/>
    <mergeCell ref="UGW114:UHD114"/>
    <mergeCell ref="UHE114:UHL114"/>
    <mergeCell ref="UHM114:UHT114"/>
    <mergeCell ref="UHU114:UIB114"/>
    <mergeCell ref="UIC114:UIJ114"/>
    <mergeCell ref="UIK114:UIR114"/>
    <mergeCell ref="TOK114:TOR114"/>
    <mergeCell ref="TOS114:TOZ114"/>
    <mergeCell ref="TPA114:TPH114"/>
    <mergeCell ref="TPI114:TPP114"/>
    <mergeCell ref="TPQ114:TPX114"/>
    <mergeCell ref="TPY114:TQF114"/>
    <mergeCell ref="TQG114:TQN114"/>
    <mergeCell ref="TQO114:TQV114"/>
    <mergeCell ref="TQW114:TRD114"/>
    <mergeCell ref="TRE114:TRL114"/>
    <mergeCell ref="TRM114:TRT114"/>
    <mergeCell ref="TRU114:TSB114"/>
    <mergeCell ref="TSC114:TSJ114"/>
    <mergeCell ref="TSK114:TSR114"/>
    <mergeCell ref="TSS114:TSZ114"/>
    <mergeCell ref="TTA114:TTH114"/>
    <mergeCell ref="TTI114:TTP114"/>
    <mergeCell ref="TTQ114:TTX114"/>
    <mergeCell ref="TTY114:TUF114"/>
    <mergeCell ref="TUG114:TUN114"/>
    <mergeCell ref="TUO114:TUV114"/>
    <mergeCell ref="TUW114:TVD114"/>
    <mergeCell ref="TVE114:TVL114"/>
    <mergeCell ref="TVM114:TVT114"/>
    <mergeCell ref="TVU114:TWB114"/>
    <mergeCell ref="TWC114:TWJ114"/>
    <mergeCell ref="TWK114:TWR114"/>
    <mergeCell ref="TWS114:TWZ114"/>
    <mergeCell ref="TXA114:TXH114"/>
    <mergeCell ref="TXI114:TXP114"/>
    <mergeCell ref="TXQ114:TXX114"/>
    <mergeCell ref="TXY114:TYF114"/>
    <mergeCell ref="TYG114:TYN114"/>
    <mergeCell ref="TEG114:TEN114"/>
    <mergeCell ref="TEO114:TEV114"/>
    <mergeCell ref="TEW114:TFD114"/>
    <mergeCell ref="TFE114:TFL114"/>
    <mergeCell ref="TFM114:TFT114"/>
    <mergeCell ref="TFU114:TGB114"/>
    <mergeCell ref="TGC114:TGJ114"/>
    <mergeCell ref="TGK114:TGR114"/>
    <mergeCell ref="TGS114:TGZ114"/>
    <mergeCell ref="THA114:THH114"/>
    <mergeCell ref="THI114:THP114"/>
    <mergeCell ref="THQ114:THX114"/>
    <mergeCell ref="THY114:TIF114"/>
    <mergeCell ref="TIG114:TIN114"/>
    <mergeCell ref="TIO114:TIV114"/>
    <mergeCell ref="TIW114:TJD114"/>
    <mergeCell ref="TJE114:TJL114"/>
    <mergeCell ref="TJM114:TJT114"/>
    <mergeCell ref="TJU114:TKB114"/>
    <mergeCell ref="TKC114:TKJ114"/>
    <mergeCell ref="TKK114:TKR114"/>
    <mergeCell ref="TKS114:TKZ114"/>
    <mergeCell ref="TLA114:TLH114"/>
    <mergeCell ref="TLI114:TLP114"/>
    <mergeCell ref="TLQ114:TLX114"/>
    <mergeCell ref="TLY114:TMF114"/>
    <mergeCell ref="TMG114:TMN114"/>
    <mergeCell ref="TMO114:TMV114"/>
    <mergeCell ref="TMW114:TND114"/>
    <mergeCell ref="TNE114:TNL114"/>
    <mergeCell ref="TNM114:TNT114"/>
    <mergeCell ref="TNU114:TOB114"/>
    <mergeCell ref="TOC114:TOJ114"/>
    <mergeCell ref="SUC114:SUJ114"/>
    <mergeCell ref="SUK114:SUR114"/>
    <mergeCell ref="SUS114:SUZ114"/>
    <mergeCell ref="SVA114:SVH114"/>
    <mergeCell ref="SVI114:SVP114"/>
    <mergeCell ref="SVQ114:SVX114"/>
    <mergeCell ref="SVY114:SWF114"/>
    <mergeCell ref="SWG114:SWN114"/>
    <mergeCell ref="SWO114:SWV114"/>
    <mergeCell ref="SWW114:SXD114"/>
    <mergeCell ref="SXE114:SXL114"/>
    <mergeCell ref="SXM114:SXT114"/>
    <mergeCell ref="SXU114:SYB114"/>
    <mergeCell ref="SYC114:SYJ114"/>
    <mergeCell ref="SYK114:SYR114"/>
    <mergeCell ref="SYS114:SYZ114"/>
    <mergeCell ref="SZA114:SZH114"/>
    <mergeCell ref="SZI114:SZP114"/>
    <mergeCell ref="SZQ114:SZX114"/>
    <mergeCell ref="SZY114:TAF114"/>
    <mergeCell ref="TAG114:TAN114"/>
    <mergeCell ref="TAO114:TAV114"/>
    <mergeCell ref="TAW114:TBD114"/>
    <mergeCell ref="TBE114:TBL114"/>
    <mergeCell ref="TBM114:TBT114"/>
    <mergeCell ref="TBU114:TCB114"/>
    <mergeCell ref="TCC114:TCJ114"/>
    <mergeCell ref="TCK114:TCR114"/>
    <mergeCell ref="TCS114:TCZ114"/>
    <mergeCell ref="TDA114:TDH114"/>
    <mergeCell ref="TDI114:TDP114"/>
    <mergeCell ref="TDQ114:TDX114"/>
    <mergeCell ref="TDY114:TEF114"/>
    <mergeCell ref="SJY114:SKF114"/>
    <mergeCell ref="SKG114:SKN114"/>
    <mergeCell ref="SKO114:SKV114"/>
    <mergeCell ref="SKW114:SLD114"/>
    <mergeCell ref="SLE114:SLL114"/>
    <mergeCell ref="SLM114:SLT114"/>
    <mergeCell ref="SLU114:SMB114"/>
    <mergeCell ref="SMC114:SMJ114"/>
    <mergeCell ref="SMK114:SMR114"/>
    <mergeCell ref="SMS114:SMZ114"/>
    <mergeCell ref="SNA114:SNH114"/>
    <mergeCell ref="SNI114:SNP114"/>
    <mergeCell ref="SNQ114:SNX114"/>
    <mergeCell ref="SNY114:SOF114"/>
    <mergeCell ref="SOG114:SON114"/>
    <mergeCell ref="SOO114:SOV114"/>
    <mergeCell ref="SOW114:SPD114"/>
    <mergeCell ref="SPE114:SPL114"/>
    <mergeCell ref="SPM114:SPT114"/>
    <mergeCell ref="SPU114:SQB114"/>
    <mergeCell ref="SQC114:SQJ114"/>
    <mergeCell ref="SQK114:SQR114"/>
    <mergeCell ref="SQS114:SQZ114"/>
    <mergeCell ref="SRA114:SRH114"/>
    <mergeCell ref="SRI114:SRP114"/>
    <mergeCell ref="SRQ114:SRX114"/>
    <mergeCell ref="SRY114:SSF114"/>
    <mergeCell ref="SSG114:SSN114"/>
    <mergeCell ref="SSO114:SSV114"/>
    <mergeCell ref="SSW114:STD114"/>
    <mergeCell ref="STE114:STL114"/>
    <mergeCell ref="STM114:STT114"/>
    <mergeCell ref="STU114:SUB114"/>
    <mergeCell ref="RZU114:SAB114"/>
    <mergeCell ref="SAC114:SAJ114"/>
    <mergeCell ref="SAK114:SAR114"/>
    <mergeCell ref="SAS114:SAZ114"/>
    <mergeCell ref="SBA114:SBH114"/>
    <mergeCell ref="SBI114:SBP114"/>
    <mergeCell ref="SBQ114:SBX114"/>
    <mergeCell ref="SBY114:SCF114"/>
    <mergeCell ref="SCG114:SCN114"/>
    <mergeCell ref="SCO114:SCV114"/>
    <mergeCell ref="SCW114:SDD114"/>
    <mergeCell ref="SDE114:SDL114"/>
    <mergeCell ref="SDM114:SDT114"/>
    <mergeCell ref="SDU114:SEB114"/>
    <mergeCell ref="SEC114:SEJ114"/>
    <mergeCell ref="SEK114:SER114"/>
    <mergeCell ref="SES114:SEZ114"/>
    <mergeCell ref="SFA114:SFH114"/>
    <mergeCell ref="SFI114:SFP114"/>
    <mergeCell ref="SFQ114:SFX114"/>
    <mergeCell ref="SFY114:SGF114"/>
    <mergeCell ref="SGG114:SGN114"/>
    <mergeCell ref="SGO114:SGV114"/>
    <mergeCell ref="SGW114:SHD114"/>
    <mergeCell ref="SHE114:SHL114"/>
    <mergeCell ref="SHM114:SHT114"/>
    <mergeCell ref="SHU114:SIB114"/>
    <mergeCell ref="SIC114:SIJ114"/>
    <mergeCell ref="SIK114:SIR114"/>
    <mergeCell ref="SIS114:SIZ114"/>
    <mergeCell ref="SJA114:SJH114"/>
    <mergeCell ref="SJI114:SJP114"/>
    <mergeCell ref="SJQ114:SJX114"/>
    <mergeCell ref="RPQ114:RPX114"/>
    <mergeCell ref="RPY114:RQF114"/>
    <mergeCell ref="RQG114:RQN114"/>
    <mergeCell ref="RQO114:RQV114"/>
    <mergeCell ref="RQW114:RRD114"/>
    <mergeCell ref="RRE114:RRL114"/>
    <mergeCell ref="RRM114:RRT114"/>
    <mergeCell ref="RRU114:RSB114"/>
    <mergeCell ref="RSC114:RSJ114"/>
    <mergeCell ref="RSK114:RSR114"/>
    <mergeCell ref="RSS114:RSZ114"/>
    <mergeCell ref="RTA114:RTH114"/>
    <mergeCell ref="RTI114:RTP114"/>
    <mergeCell ref="RTQ114:RTX114"/>
    <mergeCell ref="RTY114:RUF114"/>
    <mergeCell ref="RUG114:RUN114"/>
    <mergeCell ref="RUO114:RUV114"/>
    <mergeCell ref="RUW114:RVD114"/>
    <mergeCell ref="RVE114:RVL114"/>
    <mergeCell ref="RVM114:RVT114"/>
    <mergeCell ref="RVU114:RWB114"/>
    <mergeCell ref="RWC114:RWJ114"/>
    <mergeCell ref="RWK114:RWR114"/>
    <mergeCell ref="RWS114:RWZ114"/>
    <mergeCell ref="RXA114:RXH114"/>
    <mergeCell ref="RXI114:RXP114"/>
    <mergeCell ref="RXQ114:RXX114"/>
    <mergeCell ref="RXY114:RYF114"/>
    <mergeCell ref="RYG114:RYN114"/>
    <mergeCell ref="RYO114:RYV114"/>
    <mergeCell ref="RYW114:RZD114"/>
    <mergeCell ref="RZE114:RZL114"/>
    <mergeCell ref="RZM114:RZT114"/>
    <mergeCell ref="RFM114:RFT114"/>
    <mergeCell ref="RFU114:RGB114"/>
    <mergeCell ref="RGC114:RGJ114"/>
    <mergeCell ref="RGK114:RGR114"/>
    <mergeCell ref="RGS114:RGZ114"/>
    <mergeCell ref="RHA114:RHH114"/>
    <mergeCell ref="RHI114:RHP114"/>
    <mergeCell ref="RHQ114:RHX114"/>
    <mergeCell ref="RHY114:RIF114"/>
    <mergeCell ref="RIG114:RIN114"/>
    <mergeCell ref="RIO114:RIV114"/>
    <mergeCell ref="RIW114:RJD114"/>
    <mergeCell ref="RJE114:RJL114"/>
    <mergeCell ref="RJM114:RJT114"/>
    <mergeCell ref="RJU114:RKB114"/>
    <mergeCell ref="RKC114:RKJ114"/>
    <mergeCell ref="RKK114:RKR114"/>
    <mergeCell ref="RKS114:RKZ114"/>
    <mergeCell ref="RLA114:RLH114"/>
    <mergeCell ref="RLI114:RLP114"/>
    <mergeCell ref="RLQ114:RLX114"/>
    <mergeCell ref="RLY114:RMF114"/>
    <mergeCell ref="RMG114:RMN114"/>
    <mergeCell ref="RMO114:RMV114"/>
    <mergeCell ref="RMW114:RND114"/>
    <mergeCell ref="RNE114:RNL114"/>
    <mergeCell ref="RNM114:RNT114"/>
    <mergeCell ref="RNU114:ROB114"/>
    <mergeCell ref="ROC114:ROJ114"/>
    <mergeCell ref="ROK114:ROR114"/>
    <mergeCell ref="ROS114:ROZ114"/>
    <mergeCell ref="RPA114:RPH114"/>
    <mergeCell ref="RPI114:RPP114"/>
    <mergeCell ref="QVI114:QVP114"/>
    <mergeCell ref="QVQ114:QVX114"/>
    <mergeCell ref="QVY114:QWF114"/>
    <mergeCell ref="QWG114:QWN114"/>
    <mergeCell ref="QWO114:QWV114"/>
    <mergeCell ref="QWW114:QXD114"/>
    <mergeCell ref="QXE114:QXL114"/>
    <mergeCell ref="QXM114:QXT114"/>
    <mergeCell ref="QXU114:QYB114"/>
    <mergeCell ref="QYC114:QYJ114"/>
    <mergeCell ref="QYK114:QYR114"/>
    <mergeCell ref="QYS114:QYZ114"/>
    <mergeCell ref="QZA114:QZH114"/>
    <mergeCell ref="QZI114:QZP114"/>
    <mergeCell ref="QZQ114:QZX114"/>
    <mergeCell ref="QZY114:RAF114"/>
    <mergeCell ref="RAG114:RAN114"/>
    <mergeCell ref="RAO114:RAV114"/>
    <mergeCell ref="RAW114:RBD114"/>
    <mergeCell ref="RBE114:RBL114"/>
    <mergeCell ref="RBM114:RBT114"/>
    <mergeCell ref="RBU114:RCB114"/>
    <mergeCell ref="RCC114:RCJ114"/>
    <mergeCell ref="RCK114:RCR114"/>
    <mergeCell ref="RCS114:RCZ114"/>
    <mergeCell ref="RDA114:RDH114"/>
    <mergeCell ref="RDI114:RDP114"/>
    <mergeCell ref="RDQ114:RDX114"/>
    <mergeCell ref="RDY114:REF114"/>
    <mergeCell ref="REG114:REN114"/>
    <mergeCell ref="REO114:REV114"/>
    <mergeCell ref="REW114:RFD114"/>
    <mergeCell ref="RFE114:RFL114"/>
    <mergeCell ref="QLE114:QLL114"/>
    <mergeCell ref="QLM114:QLT114"/>
    <mergeCell ref="QLU114:QMB114"/>
    <mergeCell ref="QMC114:QMJ114"/>
    <mergeCell ref="QMK114:QMR114"/>
    <mergeCell ref="QMS114:QMZ114"/>
    <mergeCell ref="QNA114:QNH114"/>
    <mergeCell ref="QNI114:QNP114"/>
    <mergeCell ref="QNQ114:QNX114"/>
    <mergeCell ref="QNY114:QOF114"/>
    <mergeCell ref="QOG114:QON114"/>
    <mergeCell ref="QOO114:QOV114"/>
    <mergeCell ref="QOW114:QPD114"/>
    <mergeCell ref="QPE114:QPL114"/>
    <mergeCell ref="QPM114:QPT114"/>
    <mergeCell ref="QPU114:QQB114"/>
    <mergeCell ref="QQC114:QQJ114"/>
    <mergeCell ref="QQK114:QQR114"/>
    <mergeCell ref="QQS114:QQZ114"/>
    <mergeCell ref="QRA114:QRH114"/>
    <mergeCell ref="QRI114:QRP114"/>
    <mergeCell ref="QRQ114:QRX114"/>
    <mergeCell ref="QRY114:QSF114"/>
    <mergeCell ref="QSG114:QSN114"/>
    <mergeCell ref="QSO114:QSV114"/>
    <mergeCell ref="QSW114:QTD114"/>
    <mergeCell ref="QTE114:QTL114"/>
    <mergeCell ref="QTM114:QTT114"/>
    <mergeCell ref="QTU114:QUB114"/>
    <mergeCell ref="QUC114:QUJ114"/>
    <mergeCell ref="QUK114:QUR114"/>
    <mergeCell ref="QUS114:QUZ114"/>
    <mergeCell ref="QVA114:QVH114"/>
    <mergeCell ref="QBA114:QBH114"/>
    <mergeCell ref="QBI114:QBP114"/>
    <mergeCell ref="QBQ114:QBX114"/>
    <mergeCell ref="QBY114:QCF114"/>
    <mergeCell ref="QCG114:QCN114"/>
    <mergeCell ref="QCO114:QCV114"/>
    <mergeCell ref="QCW114:QDD114"/>
    <mergeCell ref="QDE114:QDL114"/>
    <mergeCell ref="QDM114:QDT114"/>
    <mergeCell ref="QDU114:QEB114"/>
    <mergeCell ref="QEC114:QEJ114"/>
    <mergeCell ref="QEK114:QER114"/>
    <mergeCell ref="QES114:QEZ114"/>
    <mergeCell ref="QFA114:QFH114"/>
    <mergeCell ref="QFI114:QFP114"/>
    <mergeCell ref="QFQ114:QFX114"/>
    <mergeCell ref="QFY114:QGF114"/>
    <mergeCell ref="QGG114:QGN114"/>
    <mergeCell ref="QGO114:QGV114"/>
    <mergeCell ref="QGW114:QHD114"/>
    <mergeCell ref="QHE114:QHL114"/>
    <mergeCell ref="QHM114:QHT114"/>
    <mergeCell ref="QHU114:QIB114"/>
    <mergeCell ref="QIC114:QIJ114"/>
    <mergeCell ref="QIK114:QIR114"/>
    <mergeCell ref="QIS114:QIZ114"/>
    <mergeCell ref="QJA114:QJH114"/>
    <mergeCell ref="QJI114:QJP114"/>
    <mergeCell ref="QJQ114:QJX114"/>
    <mergeCell ref="QJY114:QKF114"/>
    <mergeCell ref="QKG114:QKN114"/>
    <mergeCell ref="QKO114:QKV114"/>
    <mergeCell ref="QKW114:QLD114"/>
    <mergeCell ref="PQW114:PRD114"/>
    <mergeCell ref="PRE114:PRL114"/>
    <mergeCell ref="PRM114:PRT114"/>
    <mergeCell ref="PRU114:PSB114"/>
    <mergeCell ref="PSC114:PSJ114"/>
    <mergeCell ref="PSK114:PSR114"/>
    <mergeCell ref="PSS114:PSZ114"/>
    <mergeCell ref="PTA114:PTH114"/>
    <mergeCell ref="PTI114:PTP114"/>
    <mergeCell ref="PTQ114:PTX114"/>
    <mergeCell ref="PTY114:PUF114"/>
    <mergeCell ref="PUG114:PUN114"/>
    <mergeCell ref="PUO114:PUV114"/>
    <mergeCell ref="PUW114:PVD114"/>
    <mergeCell ref="PVE114:PVL114"/>
    <mergeCell ref="PVM114:PVT114"/>
    <mergeCell ref="PVU114:PWB114"/>
    <mergeCell ref="PWC114:PWJ114"/>
    <mergeCell ref="PWK114:PWR114"/>
    <mergeCell ref="PWS114:PWZ114"/>
    <mergeCell ref="PXA114:PXH114"/>
    <mergeCell ref="PXI114:PXP114"/>
    <mergeCell ref="PXQ114:PXX114"/>
    <mergeCell ref="PXY114:PYF114"/>
    <mergeCell ref="PYG114:PYN114"/>
    <mergeCell ref="PYO114:PYV114"/>
    <mergeCell ref="PYW114:PZD114"/>
    <mergeCell ref="PZE114:PZL114"/>
    <mergeCell ref="PZM114:PZT114"/>
    <mergeCell ref="PZU114:QAB114"/>
    <mergeCell ref="QAC114:QAJ114"/>
    <mergeCell ref="QAK114:QAR114"/>
    <mergeCell ref="QAS114:QAZ114"/>
    <mergeCell ref="PGS114:PGZ114"/>
    <mergeCell ref="PHA114:PHH114"/>
    <mergeCell ref="PHI114:PHP114"/>
    <mergeCell ref="PHQ114:PHX114"/>
    <mergeCell ref="PHY114:PIF114"/>
    <mergeCell ref="PIG114:PIN114"/>
    <mergeCell ref="PIO114:PIV114"/>
    <mergeCell ref="PIW114:PJD114"/>
    <mergeCell ref="PJE114:PJL114"/>
    <mergeCell ref="PJM114:PJT114"/>
    <mergeCell ref="PJU114:PKB114"/>
    <mergeCell ref="PKC114:PKJ114"/>
    <mergeCell ref="PKK114:PKR114"/>
    <mergeCell ref="PKS114:PKZ114"/>
    <mergeCell ref="PLA114:PLH114"/>
    <mergeCell ref="PLI114:PLP114"/>
    <mergeCell ref="PLQ114:PLX114"/>
    <mergeCell ref="PLY114:PMF114"/>
    <mergeCell ref="PMG114:PMN114"/>
    <mergeCell ref="PMO114:PMV114"/>
    <mergeCell ref="PMW114:PND114"/>
    <mergeCell ref="PNE114:PNL114"/>
    <mergeCell ref="PNM114:PNT114"/>
    <mergeCell ref="PNU114:POB114"/>
    <mergeCell ref="POC114:POJ114"/>
    <mergeCell ref="POK114:POR114"/>
    <mergeCell ref="POS114:POZ114"/>
    <mergeCell ref="PPA114:PPH114"/>
    <mergeCell ref="PPI114:PPP114"/>
    <mergeCell ref="PPQ114:PPX114"/>
    <mergeCell ref="PPY114:PQF114"/>
    <mergeCell ref="PQG114:PQN114"/>
    <mergeCell ref="PQO114:PQV114"/>
    <mergeCell ref="OWO114:OWV114"/>
    <mergeCell ref="OWW114:OXD114"/>
    <mergeCell ref="OXE114:OXL114"/>
    <mergeCell ref="OXM114:OXT114"/>
    <mergeCell ref="OXU114:OYB114"/>
    <mergeCell ref="OYC114:OYJ114"/>
    <mergeCell ref="OYK114:OYR114"/>
    <mergeCell ref="OYS114:OYZ114"/>
    <mergeCell ref="OZA114:OZH114"/>
    <mergeCell ref="OZI114:OZP114"/>
    <mergeCell ref="OZQ114:OZX114"/>
    <mergeCell ref="OZY114:PAF114"/>
    <mergeCell ref="PAG114:PAN114"/>
    <mergeCell ref="PAO114:PAV114"/>
    <mergeCell ref="PAW114:PBD114"/>
    <mergeCell ref="PBE114:PBL114"/>
    <mergeCell ref="PBM114:PBT114"/>
    <mergeCell ref="PBU114:PCB114"/>
    <mergeCell ref="PCC114:PCJ114"/>
    <mergeCell ref="PCK114:PCR114"/>
    <mergeCell ref="PCS114:PCZ114"/>
    <mergeCell ref="PDA114:PDH114"/>
    <mergeCell ref="PDI114:PDP114"/>
    <mergeCell ref="PDQ114:PDX114"/>
    <mergeCell ref="PDY114:PEF114"/>
    <mergeCell ref="PEG114:PEN114"/>
    <mergeCell ref="PEO114:PEV114"/>
    <mergeCell ref="PEW114:PFD114"/>
    <mergeCell ref="PFE114:PFL114"/>
    <mergeCell ref="PFM114:PFT114"/>
    <mergeCell ref="PFU114:PGB114"/>
    <mergeCell ref="PGC114:PGJ114"/>
    <mergeCell ref="PGK114:PGR114"/>
    <mergeCell ref="OMK114:OMR114"/>
    <mergeCell ref="OMS114:OMZ114"/>
    <mergeCell ref="ONA114:ONH114"/>
    <mergeCell ref="ONI114:ONP114"/>
    <mergeCell ref="ONQ114:ONX114"/>
    <mergeCell ref="ONY114:OOF114"/>
    <mergeCell ref="OOG114:OON114"/>
    <mergeCell ref="OOO114:OOV114"/>
    <mergeCell ref="OOW114:OPD114"/>
    <mergeCell ref="OPE114:OPL114"/>
    <mergeCell ref="OPM114:OPT114"/>
    <mergeCell ref="OPU114:OQB114"/>
    <mergeCell ref="OQC114:OQJ114"/>
    <mergeCell ref="OQK114:OQR114"/>
    <mergeCell ref="OQS114:OQZ114"/>
    <mergeCell ref="ORA114:ORH114"/>
    <mergeCell ref="ORI114:ORP114"/>
    <mergeCell ref="ORQ114:ORX114"/>
    <mergeCell ref="ORY114:OSF114"/>
    <mergeCell ref="OSG114:OSN114"/>
    <mergeCell ref="OSO114:OSV114"/>
    <mergeCell ref="OSW114:OTD114"/>
    <mergeCell ref="OTE114:OTL114"/>
    <mergeCell ref="OTM114:OTT114"/>
    <mergeCell ref="OTU114:OUB114"/>
    <mergeCell ref="OUC114:OUJ114"/>
    <mergeCell ref="OUK114:OUR114"/>
    <mergeCell ref="OUS114:OUZ114"/>
    <mergeCell ref="OVA114:OVH114"/>
    <mergeCell ref="OVI114:OVP114"/>
    <mergeCell ref="OVQ114:OVX114"/>
    <mergeCell ref="OVY114:OWF114"/>
    <mergeCell ref="OWG114:OWN114"/>
    <mergeCell ref="OCG114:OCN114"/>
    <mergeCell ref="OCO114:OCV114"/>
    <mergeCell ref="OCW114:ODD114"/>
    <mergeCell ref="ODE114:ODL114"/>
    <mergeCell ref="ODM114:ODT114"/>
    <mergeCell ref="ODU114:OEB114"/>
    <mergeCell ref="OEC114:OEJ114"/>
    <mergeCell ref="OEK114:OER114"/>
    <mergeCell ref="OES114:OEZ114"/>
    <mergeCell ref="OFA114:OFH114"/>
    <mergeCell ref="OFI114:OFP114"/>
    <mergeCell ref="OFQ114:OFX114"/>
    <mergeCell ref="OFY114:OGF114"/>
    <mergeCell ref="OGG114:OGN114"/>
    <mergeCell ref="OGO114:OGV114"/>
    <mergeCell ref="OGW114:OHD114"/>
    <mergeCell ref="OHE114:OHL114"/>
    <mergeCell ref="OHM114:OHT114"/>
    <mergeCell ref="OHU114:OIB114"/>
    <mergeCell ref="OIC114:OIJ114"/>
    <mergeCell ref="OIK114:OIR114"/>
    <mergeCell ref="OIS114:OIZ114"/>
    <mergeCell ref="OJA114:OJH114"/>
    <mergeCell ref="OJI114:OJP114"/>
    <mergeCell ref="OJQ114:OJX114"/>
    <mergeCell ref="OJY114:OKF114"/>
    <mergeCell ref="OKG114:OKN114"/>
    <mergeCell ref="OKO114:OKV114"/>
    <mergeCell ref="OKW114:OLD114"/>
    <mergeCell ref="OLE114:OLL114"/>
    <mergeCell ref="OLM114:OLT114"/>
    <mergeCell ref="OLU114:OMB114"/>
    <mergeCell ref="OMC114:OMJ114"/>
    <mergeCell ref="NSC114:NSJ114"/>
    <mergeCell ref="NSK114:NSR114"/>
    <mergeCell ref="NSS114:NSZ114"/>
    <mergeCell ref="NTA114:NTH114"/>
    <mergeCell ref="NTI114:NTP114"/>
    <mergeCell ref="NTQ114:NTX114"/>
    <mergeCell ref="NTY114:NUF114"/>
    <mergeCell ref="NUG114:NUN114"/>
    <mergeCell ref="NUO114:NUV114"/>
    <mergeCell ref="NUW114:NVD114"/>
    <mergeCell ref="NVE114:NVL114"/>
    <mergeCell ref="NVM114:NVT114"/>
    <mergeCell ref="NVU114:NWB114"/>
    <mergeCell ref="NWC114:NWJ114"/>
    <mergeCell ref="NWK114:NWR114"/>
    <mergeCell ref="NWS114:NWZ114"/>
    <mergeCell ref="NXA114:NXH114"/>
    <mergeCell ref="NXI114:NXP114"/>
    <mergeCell ref="NXQ114:NXX114"/>
    <mergeCell ref="NXY114:NYF114"/>
    <mergeCell ref="NYG114:NYN114"/>
    <mergeCell ref="NYO114:NYV114"/>
    <mergeCell ref="NYW114:NZD114"/>
    <mergeCell ref="NZE114:NZL114"/>
    <mergeCell ref="NZM114:NZT114"/>
    <mergeCell ref="NZU114:OAB114"/>
    <mergeCell ref="OAC114:OAJ114"/>
    <mergeCell ref="OAK114:OAR114"/>
    <mergeCell ref="OAS114:OAZ114"/>
    <mergeCell ref="OBA114:OBH114"/>
    <mergeCell ref="OBI114:OBP114"/>
    <mergeCell ref="OBQ114:OBX114"/>
    <mergeCell ref="OBY114:OCF114"/>
    <mergeCell ref="NHY114:NIF114"/>
    <mergeCell ref="NIG114:NIN114"/>
    <mergeCell ref="NIO114:NIV114"/>
    <mergeCell ref="NIW114:NJD114"/>
    <mergeCell ref="NJE114:NJL114"/>
    <mergeCell ref="NJM114:NJT114"/>
    <mergeCell ref="NJU114:NKB114"/>
    <mergeCell ref="NKC114:NKJ114"/>
    <mergeCell ref="NKK114:NKR114"/>
    <mergeCell ref="NKS114:NKZ114"/>
    <mergeCell ref="NLA114:NLH114"/>
    <mergeCell ref="NLI114:NLP114"/>
    <mergeCell ref="NLQ114:NLX114"/>
    <mergeCell ref="NLY114:NMF114"/>
    <mergeCell ref="NMG114:NMN114"/>
    <mergeCell ref="NMO114:NMV114"/>
    <mergeCell ref="NMW114:NND114"/>
    <mergeCell ref="NNE114:NNL114"/>
    <mergeCell ref="NNM114:NNT114"/>
    <mergeCell ref="NNU114:NOB114"/>
    <mergeCell ref="NOC114:NOJ114"/>
    <mergeCell ref="NOK114:NOR114"/>
    <mergeCell ref="NOS114:NOZ114"/>
    <mergeCell ref="NPA114:NPH114"/>
    <mergeCell ref="NPI114:NPP114"/>
    <mergeCell ref="NPQ114:NPX114"/>
    <mergeCell ref="NPY114:NQF114"/>
    <mergeCell ref="NQG114:NQN114"/>
    <mergeCell ref="NQO114:NQV114"/>
    <mergeCell ref="NQW114:NRD114"/>
    <mergeCell ref="NRE114:NRL114"/>
    <mergeCell ref="NRM114:NRT114"/>
    <mergeCell ref="NRU114:NSB114"/>
    <mergeCell ref="MXU114:MYB114"/>
    <mergeCell ref="MYC114:MYJ114"/>
    <mergeCell ref="MYK114:MYR114"/>
    <mergeCell ref="MYS114:MYZ114"/>
    <mergeCell ref="MZA114:MZH114"/>
    <mergeCell ref="MZI114:MZP114"/>
    <mergeCell ref="MZQ114:MZX114"/>
    <mergeCell ref="MZY114:NAF114"/>
    <mergeCell ref="NAG114:NAN114"/>
    <mergeCell ref="NAO114:NAV114"/>
    <mergeCell ref="NAW114:NBD114"/>
    <mergeCell ref="NBE114:NBL114"/>
    <mergeCell ref="NBM114:NBT114"/>
    <mergeCell ref="NBU114:NCB114"/>
    <mergeCell ref="NCC114:NCJ114"/>
    <mergeCell ref="NCK114:NCR114"/>
    <mergeCell ref="NCS114:NCZ114"/>
    <mergeCell ref="NDA114:NDH114"/>
    <mergeCell ref="NDI114:NDP114"/>
    <mergeCell ref="NDQ114:NDX114"/>
    <mergeCell ref="NDY114:NEF114"/>
    <mergeCell ref="NEG114:NEN114"/>
    <mergeCell ref="NEO114:NEV114"/>
    <mergeCell ref="NEW114:NFD114"/>
    <mergeCell ref="NFE114:NFL114"/>
    <mergeCell ref="NFM114:NFT114"/>
    <mergeCell ref="NFU114:NGB114"/>
    <mergeCell ref="NGC114:NGJ114"/>
    <mergeCell ref="NGK114:NGR114"/>
    <mergeCell ref="NGS114:NGZ114"/>
    <mergeCell ref="NHA114:NHH114"/>
    <mergeCell ref="NHI114:NHP114"/>
    <mergeCell ref="NHQ114:NHX114"/>
    <mergeCell ref="MNQ114:MNX114"/>
    <mergeCell ref="MNY114:MOF114"/>
    <mergeCell ref="MOG114:MON114"/>
    <mergeCell ref="MOO114:MOV114"/>
    <mergeCell ref="MOW114:MPD114"/>
    <mergeCell ref="MPE114:MPL114"/>
    <mergeCell ref="MPM114:MPT114"/>
    <mergeCell ref="MPU114:MQB114"/>
    <mergeCell ref="MQC114:MQJ114"/>
    <mergeCell ref="MQK114:MQR114"/>
    <mergeCell ref="MQS114:MQZ114"/>
    <mergeCell ref="MRA114:MRH114"/>
    <mergeCell ref="MRI114:MRP114"/>
    <mergeCell ref="MRQ114:MRX114"/>
    <mergeCell ref="MRY114:MSF114"/>
    <mergeCell ref="MSG114:MSN114"/>
    <mergeCell ref="MSO114:MSV114"/>
    <mergeCell ref="MSW114:MTD114"/>
    <mergeCell ref="MTE114:MTL114"/>
    <mergeCell ref="MTM114:MTT114"/>
    <mergeCell ref="MTU114:MUB114"/>
    <mergeCell ref="MUC114:MUJ114"/>
    <mergeCell ref="MUK114:MUR114"/>
    <mergeCell ref="MUS114:MUZ114"/>
    <mergeCell ref="MVA114:MVH114"/>
    <mergeCell ref="MVI114:MVP114"/>
    <mergeCell ref="MVQ114:MVX114"/>
    <mergeCell ref="MVY114:MWF114"/>
    <mergeCell ref="MWG114:MWN114"/>
    <mergeCell ref="MWO114:MWV114"/>
    <mergeCell ref="MWW114:MXD114"/>
    <mergeCell ref="MXE114:MXL114"/>
    <mergeCell ref="MXM114:MXT114"/>
    <mergeCell ref="MDM114:MDT114"/>
    <mergeCell ref="MDU114:MEB114"/>
    <mergeCell ref="MEC114:MEJ114"/>
    <mergeCell ref="MEK114:MER114"/>
    <mergeCell ref="MES114:MEZ114"/>
    <mergeCell ref="MFA114:MFH114"/>
    <mergeCell ref="MFI114:MFP114"/>
    <mergeCell ref="MFQ114:MFX114"/>
    <mergeCell ref="MFY114:MGF114"/>
    <mergeCell ref="MGG114:MGN114"/>
    <mergeCell ref="MGO114:MGV114"/>
    <mergeCell ref="MGW114:MHD114"/>
    <mergeCell ref="MHE114:MHL114"/>
    <mergeCell ref="MHM114:MHT114"/>
    <mergeCell ref="MHU114:MIB114"/>
    <mergeCell ref="MIC114:MIJ114"/>
    <mergeCell ref="MIK114:MIR114"/>
    <mergeCell ref="MIS114:MIZ114"/>
    <mergeCell ref="MJA114:MJH114"/>
    <mergeCell ref="MJI114:MJP114"/>
    <mergeCell ref="MJQ114:MJX114"/>
    <mergeCell ref="MJY114:MKF114"/>
    <mergeCell ref="MKG114:MKN114"/>
    <mergeCell ref="MKO114:MKV114"/>
    <mergeCell ref="MKW114:MLD114"/>
    <mergeCell ref="MLE114:MLL114"/>
    <mergeCell ref="MLM114:MLT114"/>
    <mergeCell ref="MLU114:MMB114"/>
    <mergeCell ref="MMC114:MMJ114"/>
    <mergeCell ref="MMK114:MMR114"/>
    <mergeCell ref="MMS114:MMZ114"/>
    <mergeCell ref="MNA114:MNH114"/>
    <mergeCell ref="MNI114:MNP114"/>
    <mergeCell ref="LTI114:LTP114"/>
    <mergeCell ref="LTQ114:LTX114"/>
    <mergeCell ref="LTY114:LUF114"/>
    <mergeCell ref="LUG114:LUN114"/>
    <mergeCell ref="LUO114:LUV114"/>
    <mergeCell ref="LUW114:LVD114"/>
    <mergeCell ref="LVE114:LVL114"/>
    <mergeCell ref="LVM114:LVT114"/>
    <mergeCell ref="LVU114:LWB114"/>
    <mergeCell ref="LWC114:LWJ114"/>
    <mergeCell ref="LWK114:LWR114"/>
    <mergeCell ref="LWS114:LWZ114"/>
    <mergeCell ref="LXA114:LXH114"/>
    <mergeCell ref="LXI114:LXP114"/>
    <mergeCell ref="LXQ114:LXX114"/>
    <mergeCell ref="LXY114:LYF114"/>
    <mergeCell ref="LYG114:LYN114"/>
    <mergeCell ref="LYO114:LYV114"/>
    <mergeCell ref="LYW114:LZD114"/>
    <mergeCell ref="LZE114:LZL114"/>
    <mergeCell ref="LZM114:LZT114"/>
    <mergeCell ref="LZU114:MAB114"/>
    <mergeCell ref="MAC114:MAJ114"/>
    <mergeCell ref="MAK114:MAR114"/>
    <mergeCell ref="MAS114:MAZ114"/>
    <mergeCell ref="MBA114:MBH114"/>
    <mergeCell ref="MBI114:MBP114"/>
    <mergeCell ref="MBQ114:MBX114"/>
    <mergeCell ref="MBY114:MCF114"/>
    <mergeCell ref="MCG114:MCN114"/>
    <mergeCell ref="MCO114:MCV114"/>
    <mergeCell ref="MCW114:MDD114"/>
    <mergeCell ref="MDE114:MDL114"/>
    <mergeCell ref="LJE114:LJL114"/>
    <mergeCell ref="LJM114:LJT114"/>
    <mergeCell ref="LJU114:LKB114"/>
    <mergeCell ref="LKC114:LKJ114"/>
    <mergeCell ref="LKK114:LKR114"/>
    <mergeCell ref="LKS114:LKZ114"/>
    <mergeCell ref="LLA114:LLH114"/>
    <mergeCell ref="LLI114:LLP114"/>
    <mergeCell ref="LLQ114:LLX114"/>
    <mergeCell ref="LLY114:LMF114"/>
    <mergeCell ref="LMG114:LMN114"/>
    <mergeCell ref="LMO114:LMV114"/>
    <mergeCell ref="LMW114:LND114"/>
    <mergeCell ref="LNE114:LNL114"/>
    <mergeCell ref="LNM114:LNT114"/>
    <mergeCell ref="LNU114:LOB114"/>
    <mergeCell ref="LOC114:LOJ114"/>
    <mergeCell ref="LOK114:LOR114"/>
    <mergeCell ref="LOS114:LOZ114"/>
    <mergeCell ref="LPA114:LPH114"/>
    <mergeCell ref="LPI114:LPP114"/>
    <mergeCell ref="LPQ114:LPX114"/>
    <mergeCell ref="LPY114:LQF114"/>
    <mergeCell ref="LQG114:LQN114"/>
    <mergeCell ref="LQO114:LQV114"/>
    <mergeCell ref="LQW114:LRD114"/>
    <mergeCell ref="LRE114:LRL114"/>
    <mergeCell ref="LRM114:LRT114"/>
    <mergeCell ref="LRU114:LSB114"/>
    <mergeCell ref="LSC114:LSJ114"/>
    <mergeCell ref="LSK114:LSR114"/>
    <mergeCell ref="LSS114:LSZ114"/>
    <mergeCell ref="LTA114:LTH114"/>
    <mergeCell ref="KZA114:KZH114"/>
    <mergeCell ref="KZI114:KZP114"/>
    <mergeCell ref="KZQ114:KZX114"/>
    <mergeCell ref="KZY114:LAF114"/>
    <mergeCell ref="LAG114:LAN114"/>
    <mergeCell ref="LAO114:LAV114"/>
    <mergeCell ref="LAW114:LBD114"/>
    <mergeCell ref="LBE114:LBL114"/>
    <mergeCell ref="LBM114:LBT114"/>
    <mergeCell ref="LBU114:LCB114"/>
    <mergeCell ref="LCC114:LCJ114"/>
    <mergeCell ref="LCK114:LCR114"/>
    <mergeCell ref="LCS114:LCZ114"/>
    <mergeCell ref="LDA114:LDH114"/>
    <mergeCell ref="LDI114:LDP114"/>
    <mergeCell ref="LDQ114:LDX114"/>
    <mergeCell ref="LDY114:LEF114"/>
    <mergeCell ref="LEG114:LEN114"/>
    <mergeCell ref="LEO114:LEV114"/>
    <mergeCell ref="LEW114:LFD114"/>
    <mergeCell ref="LFE114:LFL114"/>
    <mergeCell ref="LFM114:LFT114"/>
    <mergeCell ref="LFU114:LGB114"/>
    <mergeCell ref="LGC114:LGJ114"/>
    <mergeCell ref="LGK114:LGR114"/>
    <mergeCell ref="LGS114:LGZ114"/>
    <mergeCell ref="LHA114:LHH114"/>
    <mergeCell ref="LHI114:LHP114"/>
    <mergeCell ref="LHQ114:LHX114"/>
    <mergeCell ref="LHY114:LIF114"/>
    <mergeCell ref="LIG114:LIN114"/>
    <mergeCell ref="LIO114:LIV114"/>
    <mergeCell ref="LIW114:LJD114"/>
    <mergeCell ref="KOW114:KPD114"/>
    <mergeCell ref="KPE114:KPL114"/>
    <mergeCell ref="KPM114:KPT114"/>
    <mergeCell ref="KPU114:KQB114"/>
    <mergeCell ref="KQC114:KQJ114"/>
    <mergeCell ref="KQK114:KQR114"/>
    <mergeCell ref="KQS114:KQZ114"/>
    <mergeCell ref="KRA114:KRH114"/>
    <mergeCell ref="KRI114:KRP114"/>
    <mergeCell ref="KRQ114:KRX114"/>
    <mergeCell ref="KRY114:KSF114"/>
    <mergeCell ref="KSG114:KSN114"/>
    <mergeCell ref="KSO114:KSV114"/>
    <mergeCell ref="KSW114:KTD114"/>
    <mergeCell ref="KTE114:KTL114"/>
    <mergeCell ref="KTM114:KTT114"/>
    <mergeCell ref="KTU114:KUB114"/>
    <mergeCell ref="KUC114:KUJ114"/>
    <mergeCell ref="KUK114:KUR114"/>
    <mergeCell ref="KUS114:KUZ114"/>
    <mergeCell ref="KVA114:KVH114"/>
    <mergeCell ref="KVI114:KVP114"/>
    <mergeCell ref="KVQ114:KVX114"/>
    <mergeCell ref="KVY114:KWF114"/>
    <mergeCell ref="KWG114:KWN114"/>
    <mergeCell ref="KWO114:KWV114"/>
    <mergeCell ref="KWW114:KXD114"/>
    <mergeCell ref="KXE114:KXL114"/>
    <mergeCell ref="KXM114:KXT114"/>
    <mergeCell ref="KXU114:KYB114"/>
    <mergeCell ref="KYC114:KYJ114"/>
    <mergeCell ref="KYK114:KYR114"/>
    <mergeCell ref="KYS114:KYZ114"/>
    <mergeCell ref="KES114:KEZ114"/>
    <mergeCell ref="KFA114:KFH114"/>
    <mergeCell ref="KFI114:KFP114"/>
    <mergeCell ref="KFQ114:KFX114"/>
    <mergeCell ref="KFY114:KGF114"/>
    <mergeCell ref="KGG114:KGN114"/>
    <mergeCell ref="KGO114:KGV114"/>
    <mergeCell ref="KGW114:KHD114"/>
    <mergeCell ref="KHE114:KHL114"/>
    <mergeCell ref="KHM114:KHT114"/>
    <mergeCell ref="KHU114:KIB114"/>
    <mergeCell ref="KIC114:KIJ114"/>
    <mergeCell ref="KIK114:KIR114"/>
    <mergeCell ref="KIS114:KIZ114"/>
    <mergeCell ref="KJA114:KJH114"/>
    <mergeCell ref="KJI114:KJP114"/>
    <mergeCell ref="KJQ114:KJX114"/>
    <mergeCell ref="KJY114:KKF114"/>
    <mergeCell ref="KKG114:KKN114"/>
    <mergeCell ref="KKO114:KKV114"/>
    <mergeCell ref="KKW114:KLD114"/>
    <mergeCell ref="KLE114:KLL114"/>
    <mergeCell ref="KLM114:KLT114"/>
    <mergeCell ref="KLU114:KMB114"/>
    <mergeCell ref="KMC114:KMJ114"/>
    <mergeCell ref="KMK114:KMR114"/>
    <mergeCell ref="KMS114:KMZ114"/>
    <mergeCell ref="KNA114:KNH114"/>
    <mergeCell ref="KNI114:KNP114"/>
    <mergeCell ref="KNQ114:KNX114"/>
    <mergeCell ref="KNY114:KOF114"/>
    <mergeCell ref="KOG114:KON114"/>
    <mergeCell ref="KOO114:KOV114"/>
    <mergeCell ref="JUO114:JUV114"/>
    <mergeCell ref="JUW114:JVD114"/>
    <mergeCell ref="JVE114:JVL114"/>
    <mergeCell ref="JVM114:JVT114"/>
    <mergeCell ref="JVU114:JWB114"/>
    <mergeCell ref="JWC114:JWJ114"/>
    <mergeCell ref="JWK114:JWR114"/>
    <mergeCell ref="JWS114:JWZ114"/>
    <mergeCell ref="JXA114:JXH114"/>
    <mergeCell ref="JXI114:JXP114"/>
    <mergeCell ref="JXQ114:JXX114"/>
    <mergeCell ref="JXY114:JYF114"/>
    <mergeCell ref="JYG114:JYN114"/>
    <mergeCell ref="JYO114:JYV114"/>
    <mergeCell ref="JYW114:JZD114"/>
    <mergeCell ref="JZE114:JZL114"/>
    <mergeCell ref="JZM114:JZT114"/>
    <mergeCell ref="JZU114:KAB114"/>
    <mergeCell ref="KAC114:KAJ114"/>
    <mergeCell ref="KAK114:KAR114"/>
    <mergeCell ref="KAS114:KAZ114"/>
    <mergeCell ref="KBA114:KBH114"/>
    <mergeCell ref="KBI114:KBP114"/>
    <mergeCell ref="KBQ114:KBX114"/>
    <mergeCell ref="KBY114:KCF114"/>
    <mergeCell ref="KCG114:KCN114"/>
    <mergeCell ref="KCO114:KCV114"/>
    <mergeCell ref="KCW114:KDD114"/>
    <mergeCell ref="KDE114:KDL114"/>
    <mergeCell ref="KDM114:KDT114"/>
    <mergeCell ref="KDU114:KEB114"/>
    <mergeCell ref="KEC114:KEJ114"/>
    <mergeCell ref="KEK114:KER114"/>
    <mergeCell ref="JKK114:JKR114"/>
    <mergeCell ref="JKS114:JKZ114"/>
    <mergeCell ref="JLA114:JLH114"/>
    <mergeCell ref="JLI114:JLP114"/>
    <mergeCell ref="JLQ114:JLX114"/>
    <mergeCell ref="JLY114:JMF114"/>
    <mergeCell ref="JMG114:JMN114"/>
    <mergeCell ref="JMO114:JMV114"/>
    <mergeCell ref="JMW114:JND114"/>
    <mergeCell ref="JNE114:JNL114"/>
    <mergeCell ref="JNM114:JNT114"/>
    <mergeCell ref="JNU114:JOB114"/>
    <mergeCell ref="JOC114:JOJ114"/>
    <mergeCell ref="JOK114:JOR114"/>
    <mergeCell ref="JOS114:JOZ114"/>
    <mergeCell ref="JPA114:JPH114"/>
    <mergeCell ref="JPI114:JPP114"/>
    <mergeCell ref="JPQ114:JPX114"/>
    <mergeCell ref="JPY114:JQF114"/>
    <mergeCell ref="JQG114:JQN114"/>
    <mergeCell ref="JQO114:JQV114"/>
    <mergeCell ref="JQW114:JRD114"/>
    <mergeCell ref="JRE114:JRL114"/>
    <mergeCell ref="JRM114:JRT114"/>
    <mergeCell ref="JRU114:JSB114"/>
    <mergeCell ref="JSC114:JSJ114"/>
    <mergeCell ref="JSK114:JSR114"/>
    <mergeCell ref="JSS114:JSZ114"/>
    <mergeCell ref="JTA114:JTH114"/>
    <mergeCell ref="JTI114:JTP114"/>
    <mergeCell ref="JTQ114:JTX114"/>
    <mergeCell ref="JTY114:JUF114"/>
    <mergeCell ref="JUG114:JUN114"/>
    <mergeCell ref="JAG114:JAN114"/>
    <mergeCell ref="JAO114:JAV114"/>
    <mergeCell ref="JAW114:JBD114"/>
    <mergeCell ref="JBE114:JBL114"/>
    <mergeCell ref="JBM114:JBT114"/>
    <mergeCell ref="JBU114:JCB114"/>
    <mergeCell ref="JCC114:JCJ114"/>
    <mergeCell ref="JCK114:JCR114"/>
    <mergeCell ref="JCS114:JCZ114"/>
    <mergeCell ref="JDA114:JDH114"/>
    <mergeCell ref="JDI114:JDP114"/>
    <mergeCell ref="JDQ114:JDX114"/>
    <mergeCell ref="JDY114:JEF114"/>
    <mergeCell ref="JEG114:JEN114"/>
    <mergeCell ref="JEO114:JEV114"/>
    <mergeCell ref="JEW114:JFD114"/>
    <mergeCell ref="JFE114:JFL114"/>
    <mergeCell ref="JFM114:JFT114"/>
    <mergeCell ref="JFU114:JGB114"/>
    <mergeCell ref="JGC114:JGJ114"/>
    <mergeCell ref="JGK114:JGR114"/>
    <mergeCell ref="JGS114:JGZ114"/>
    <mergeCell ref="JHA114:JHH114"/>
    <mergeCell ref="JHI114:JHP114"/>
    <mergeCell ref="JHQ114:JHX114"/>
    <mergeCell ref="JHY114:JIF114"/>
    <mergeCell ref="JIG114:JIN114"/>
    <mergeCell ref="JIO114:JIV114"/>
    <mergeCell ref="JIW114:JJD114"/>
    <mergeCell ref="JJE114:JJL114"/>
    <mergeCell ref="JJM114:JJT114"/>
    <mergeCell ref="JJU114:JKB114"/>
    <mergeCell ref="JKC114:JKJ114"/>
    <mergeCell ref="IQC114:IQJ114"/>
    <mergeCell ref="IQK114:IQR114"/>
    <mergeCell ref="IQS114:IQZ114"/>
    <mergeCell ref="IRA114:IRH114"/>
    <mergeCell ref="IRI114:IRP114"/>
    <mergeCell ref="IRQ114:IRX114"/>
    <mergeCell ref="IRY114:ISF114"/>
    <mergeCell ref="ISG114:ISN114"/>
    <mergeCell ref="ISO114:ISV114"/>
    <mergeCell ref="ISW114:ITD114"/>
    <mergeCell ref="ITE114:ITL114"/>
    <mergeCell ref="ITM114:ITT114"/>
    <mergeCell ref="ITU114:IUB114"/>
    <mergeCell ref="IUC114:IUJ114"/>
    <mergeCell ref="IUK114:IUR114"/>
    <mergeCell ref="IUS114:IUZ114"/>
    <mergeCell ref="IVA114:IVH114"/>
    <mergeCell ref="IVI114:IVP114"/>
    <mergeCell ref="IVQ114:IVX114"/>
    <mergeCell ref="IVY114:IWF114"/>
    <mergeCell ref="IWG114:IWN114"/>
    <mergeCell ref="IWO114:IWV114"/>
    <mergeCell ref="IWW114:IXD114"/>
    <mergeCell ref="IXE114:IXL114"/>
    <mergeCell ref="IXM114:IXT114"/>
    <mergeCell ref="IXU114:IYB114"/>
    <mergeCell ref="IYC114:IYJ114"/>
    <mergeCell ref="IYK114:IYR114"/>
    <mergeCell ref="IYS114:IYZ114"/>
    <mergeCell ref="IZA114:IZH114"/>
    <mergeCell ref="IZI114:IZP114"/>
    <mergeCell ref="IZQ114:IZX114"/>
    <mergeCell ref="IZY114:JAF114"/>
    <mergeCell ref="IFY114:IGF114"/>
    <mergeCell ref="IGG114:IGN114"/>
    <mergeCell ref="IGO114:IGV114"/>
    <mergeCell ref="IGW114:IHD114"/>
    <mergeCell ref="IHE114:IHL114"/>
    <mergeCell ref="IHM114:IHT114"/>
    <mergeCell ref="IHU114:IIB114"/>
    <mergeCell ref="IIC114:IIJ114"/>
    <mergeCell ref="IIK114:IIR114"/>
    <mergeCell ref="IIS114:IIZ114"/>
    <mergeCell ref="IJA114:IJH114"/>
    <mergeCell ref="IJI114:IJP114"/>
    <mergeCell ref="IJQ114:IJX114"/>
    <mergeCell ref="IJY114:IKF114"/>
    <mergeCell ref="IKG114:IKN114"/>
    <mergeCell ref="IKO114:IKV114"/>
    <mergeCell ref="IKW114:ILD114"/>
    <mergeCell ref="ILE114:ILL114"/>
    <mergeCell ref="ILM114:ILT114"/>
    <mergeCell ref="ILU114:IMB114"/>
    <mergeCell ref="IMC114:IMJ114"/>
    <mergeCell ref="IMK114:IMR114"/>
    <mergeCell ref="IMS114:IMZ114"/>
    <mergeCell ref="INA114:INH114"/>
    <mergeCell ref="INI114:INP114"/>
    <mergeCell ref="INQ114:INX114"/>
    <mergeCell ref="INY114:IOF114"/>
    <mergeCell ref="IOG114:ION114"/>
    <mergeCell ref="IOO114:IOV114"/>
    <mergeCell ref="IOW114:IPD114"/>
    <mergeCell ref="IPE114:IPL114"/>
    <mergeCell ref="IPM114:IPT114"/>
    <mergeCell ref="IPU114:IQB114"/>
    <mergeCell ref="HVU114:HWB114"/>
    <mergeCell ref="HWC114:HWJ114"/>
    <mergeCell ref="HWK114:HWR114"/>
    <mergeCell ref="HWS114:HWZ114"/>
    <mergeCell ref="HXA114:HXH114"/>
    <mergeCell ref="HXI114:HXP114"/>
    <mergeCell ref="HXQ114:HXX114"/>
    <mergeCell ref="HXY114:HYF114"/>
    <mergeCell ref="HYG114:HYN114"/>
    <mergeCell ref="HYO114:HYV114"/>
    <mergeCell ref="HYW114:HZD114"/>
    <mergeCell ref="HZE114:HZL114"/>
    <mergeCell ref="HZM114:HZT114"/>
    <mergeCell ref="HZU114:IAB114"/>
    <mergeCell ref="IAC114:IAJ114"/>
    <mergeCell ref="IAK114:IAR114"/>
    <mergeCell ref="IAS114:IAZ114"/>
    <mergeCell ref="IBA114:IBH114"/>
    <mergeCell ref="IBI114:IBP114"/>
    <mergeCell ref="IBQ114:IBX114"/>
    <mergeCell ref="IBY114:ICF114"/>
    <mergeCell ref="ICG114:ICN114"/>
    <mergeCell ref="ICO114:ICV114"/>
    <mergeCell ref="ICW114:IDD114"/>
    <mergeCell ref="IDE114:IDL114"/>
    <mergeCell ref="IDM114:IDT114"/>
    <mergeCell ref="IDU114:IEB114"/>
    <mergeCell ref="IEC114:IEJ114"/>
    <mergeCell ref="IEK114:IER114"/>
    <mergeCell ref="IES114:IEZ114"/>
    <mergeCell ref="IFA114:IFH114"/>
    <mergeCell ref="IFI114:IFP114"/>
    <mergeCell ref="IFQ114:IFX114"/>
    <mergeCell ref="HLQ114:HLX114"/>
    <mergeCell ref="HLY114:HMF114"/>
    <mergeCell ref="HMG114:HMN114"/>
    <mergeCell ref="HMO114:HMV114"/>
    <mergeCell ref="HMW114:HND114"/>
    <mergeCell ref="HNE114:HNL114"/>
    <mergeCell ref="HNM114:HNT114"/>
    <mergeCell ref="HNU114:HOB114"/>
    <mergeCell ref="HOC114:HOJ114"/>
    <mergeCell ref="HOK114:HOR114"/>
    <mergeCell ref="HOS114:HOZ114"/>
    <mergeCell ref="HPA114:HPH114"/>
    <mergeCell ref="HPI114:HPP114"/>
    <mergeCell ref="HPQ114:HPX114"/>
    <mergeCell ref="HPY114:HQF114"/>
    <mergeCell ref="HQG114:HQN114"/>
    <mergeCell ref="HQO114:HQV114"/>
    <mergeCell ref="HQW114:HRD114"/>
    <mergeCell ref="HRE114:HRL114"/>
    <mergeCell ref="HRM114:HRT114"/>
    <mergeCell ref="HRU114:HSB114"/>
    <mergeCell ref="HSC114:HSJ114"/>
    <mergeCell ref="HSK114:HSR114"/>
    <mergeCell ref="HSS114:HSZ114"/>
    <mergeCell ref="HTA114:HTH114"/>
    <mergeCell ref="HTI114:HTP114"/>
    <mergeCell ref="HTQ114:HTX114"/>
    <mergeCell ref="HTY114:HUF114"/>
    <mergeCell ref="HUG114:HUN114"/>
    <mergeCell ref="HUO114:HUV114"/>
    <mergeCell ref="HUW114:HVD114"/>
    <mergeCell ref="HVE114:HVL114"/>
    <mergeCell ref="HVM114:HVT114"/>
    <mergeCell ref="HBM114:HBT114"/>
    <mergeCell ref="HBU114:HCB114"/>
    <mergeCell ref="HCC114:HCJ114"/>
    <mergeCell ref="HCK114:HCR114"/>
    <mergeCell ref="HCS114:HCZ114"/>
    <mergeCell ref="HDA114:HDH114"/>
    <mergeCell ref="HDI114:HDP114"/>
    <mergeCell ref="HDQ114:HDX114"/>
    <mergeCell ref="HDY114:HEF114"/>
    <mergeCell ref="HEG114:HEN114"/>
    <mergeCell ref="HEO114:HEV114"/>
    <mergeCell ref="HEW114:HFD114"/>
    <mergeCell ref="HFE114:HFL114"/>
    <mergeCell ref="HFM114:HFT114"/>
    <mergeCell ref="HFU114:HGB114"/>
    <mergeCell ref="HGC114:HGJ114"/>
    <mergeCell ref="HGK114:HGR114"/>
    <mergeCell ref="HGS114:HGZ114"/>
    <mergeCell ref="HHA114:HHH114"/>
    <mergeCell ref="HHI114:HHP114"/>
    <mergeCell ref="HHQ114:HHX114"/>
    <mergeCell ref="HHY114:HIF114"/>
    <mergeCell ref="HIG114:HIN114"/>
    <mergeCell ref="HIO114:HIV114"/>
    <mergeCell ref="HIW114:HJD114"/>
    <mergeCell ref="HJE114:HJL114"/>
    <mergeCell ref="HJM114:HJT114"/>
    <mergeCell ref="HJU114:HKB114"/>
    <mergeCell ref="HKC114:HKJ114"/>
    <mergeCell ref="HKK114:HKR114"/>
    <mergeCell ref="HKS114:HKZ114"/>
    <mergeCell ref="HLA114:HLH114"/>
    <mergeCell ref="HLI114:HLP114"/>
    <mergeCell ref="GRI114:GRP114"/>
    <mergeCell ref="GRQ114:GRX114"/>
    <mergeCell ref="GRY114:GSF114"/>
    <mergeCell ref="GSG114:GSN114"/>
    <mergeCell ref="GSO114:GSV114"/>
    <mergeCell ref="GSW114:GTD114"/>
    <mergeCell ref="GTE114:GTL114"/>
    <mergeCell ref="GTM114:GTT114"/>
    <mergeCell ref="GTU114:GUB114"/>
    <mergeCell ref="GUC114:GUJ114"/>
    <mergeCell ref="GUK114:GUR114"/>
    <mergeCell ref="GUS114:GUZ114"/>
    <mergeCell ref="GVA114:GVH114"/>
    <mergeCell ref="GVI114:GVP114"/>
    <mergeCell ref="GVQ114:GVX114"/>
    <mergeCell ref="GVY114:GWF114"/>
    <mergeCell ref="GWG114:GWN114"/>
    <mergeCell ref="GWO114:GWV114"/>
    <mergeCell ref="GWW114:GXD114"/>
    <mergeCell ref="GXE114:GXL114"/>
    <mergeCell ref="GXM114:GXT114"/>
    <mergeCell ref="GXU114:GYB114"/>
    <mergeCell ref="GYC114:GYJ114"/>
    <mergeCell ref="GYK114:GYR114"/>
    <mergeCell ref="GYS114:GYZ114"/>
    <mergeCell ref="GZA114:GZH114"/>
    <mergeCell ref="GZI114:GZP114"/>
    <mergeCell ref="GZQ114:GZX114"/>
    <mergeCell ref="GZY114:HAF114"/>
    <mergeCell ref="HAG114:HAN114"/>
    <mergeCell ref="HAO114:HAV114"/>
    <mergeCell ref="HAW114:HBD114"/>
    <mergeCell ref="HBE114:HBL114"/>
    <mergeCell ref="GHE114:GHL114"/>
    <mergeCell ref="GHM114:GHT114"/>
    <mergeCell ref="GHU114:GIB114"/>
    <mergeCell ref="GIC114:GIJ114"/>
    <mergeCell ref="GIK114:GIR114"/>
    <mergeCell ref="GIS114:GIZ114"/>
    <mergeCell ref="GJA114:GJH114"/>
    <mergeCell ref="GJI114:GJP114"/>
    <mergeCell ref="GJQ114:GJX114"/>
    <mergeCell ref="GJY114:GKF114"/>
    <mergeCell ref="GKG114:GKN114"/>
    <mergeCell ref="GKO114:GKV114"/>
    <mergeCell ref="GKW114:GLD114"/>
    <mergeCell ref="GLE114:GLL114"/>
    <mergeCell ref="GLM114:GLT114"/>
    <mergeCell ref="GLU114:GMB114"/>
    <mergeCell ref="GMC114:GMJ114"/>
    <mergeCell ref="GMK114:GMR114"/>
    <mergeCell ref="GMS114:GMZ114"/>
    <mergeCell ref="GNA114:GNH114"/>
    <mergeCell ref="GNI114:GNP114"/>
    <mergeCell ref="GNQ114:GNX114"/>
    <mergeCell ref="GNY114:GOF114"/>
    <mergeCell ref="GOG114:GON114"/>
    <mergeCell ref="GOO114:GOV114"/>
    <mergeCell ref="GOW114:GPD114"/>
    <mergeCell ref="GPE114:GPL114"/>
    <mergeCell ref="GPM114:GPT114"/>
    <mergeCell ref="GPU114:GQB114"/>
    <mergeCell ref="GQC114:GQJ114"/>
    <mergeCell ref="GQK114:GQR114"/>
    <mergeCell ref="GQS114:GQZ114"/>
    <mergeCell ref="GRA114:GRH114"/>
    <mergeCell ref="FXA114:FXH114"/>
    <mergeCell ref="FXI114:FXP114"/>
    <mergeCell ref="FXQ114:FXX114"/>
    <mergeCell ref="FXY114:FYF114"/>
    <mergeCell ref="FYG114:FYN114"/>
    <mergeCell ref="FYO114:FYV114"/>
    <mergeCell ref="FYW114:FZD114"/>
    <mergeCell ref="FZE114:FZL114"/>
    <mergeCell ref="FZM114:FZT114"/>
    <mergeCell ref="FZU114:GAB114"/>
    <mergeCell ref="GAC114:GAJ114"/>
    <mergeCell ref="GAK114:GAR114"/>
    <mergeCell ref="GAS114:GAZ114"/>
    <mergeCell ref="GBA114:GBH114"/>
    <mergeCell ref="GBI114:GBP114"/>
    <mergeCell ref="GBQ114:GBX114"/>
    <mergeCell ref="GBY114:GCF114"/>
    <mergeCell ref="GCG114:GCN114"/>
    <mergeCell ref="GCO114:GCV114"/>
    <mergeCell ref="GCW114:GDD114"/>
    <mergeCell ref="GDE114:GDL114"/>
    <mergeCell ref="GDM114:GDT114"/>
    <mergeCell ref="GDU114:GEB114"/>
    <mergeCell ref="GEC114:GEJ114"/>
    <mergeCell ref="GEK114:GER114"/>
    <mergeCell ref="GES114:GEZ114"/>
    <mergeCell ref="GFA114:GFH114"/>
    <mergeCell ref="GFI114:GFP114"/>
    <mergeCell ref="GFQ114:GFX114"/>
    <mergeCell ref="GFY114:GGF114"/>
    <mergeCell ref="GGG114:GGN114"/>
    <mergeCell ref="GGO114:GGV114"/>
    <mergeCell ref="GGW114:GHD114"/>
    <mergeCell ref="FMW114:FND114"/>
    <mergeCell ref="FNE114:FNL114"/>
    <mergeCell ref="FNM114:FNT114"/>
    <mergeCell ref="FNU114:FOB114"/>
    <mergeCell ref="FOC114:FOJ114"/>
    <mergeCell ref="FOK114:FOR114"/>
    <mergeCell ref="FOS114:FOZ114"/>
    <mergeCell ref="FPA114:FPH114"/>
    <mergeCell ref="FPI114:FPP114"/>
    <mergeCell ref="FPQ114:FPX114"/>
    <mergeCell ref="FPY114:FQF114"/>
    <mergeCell ref="FQG114:FQN114"/>
    <mergeCell ref="FQO114:FQV114"/>
    <mergeCell ref="FQW114:FRD114"/>
    <mergeCell ref="FRE114:FRL114"/>
    <mergeCell ref="FRM114:FRT114"/>
    <mergeCell ref="FRU114:FSB114"/>
    <mergeCell ref="FSC114:FSJ114"/>
    <mergeCell ref="FSK114:FSR114"/>
    <mergeCell ref="FSS114:FSZ114"/>
    <mergeCell ref="FTA114:FTH114"/>
    <mergeCell ref="FTI114:FTP114"/>
    <mergeCell ref="FTQ114:FTX114"/>
    <mergeCell ref="FTY114:FUF114"/>
    <mergeCell ref="FUG114:FUN114"/>
    <mergeCell ref="FUO114:FUV114"/>
    <mergeCell ref="FUW114:FVD114"/>
    <mergeCell ref="FVE114:FVL114"/>
    <mergeCell ref="FVM114:FVT114"/>
    <mergeCell ref="FVU114:FWB114"/>
    <mergeCell ref="FWC114:FWJ114"/>
    <mergeCell ref="FWK114:FWR114"/>
    <mergeCell ref="FWS114:FWZ114"/>
    <mergeCell ref="FCS114:FCZ114"/>
    <mergeCell ref="FDA114:FDH114"/>
    <mergeCell ref="FDI114:FDP114"/>
    <mergeCell ref="FDQ114:FDX114"/>
    <mergeCell ref="FDY114:FEF114"/>
    <mergeCell ref="FEG114:FEN114"/>
    <mergeCell ref="FEO114:FEV114"/>
    <mergeCell ref="FEW114:FFD114"/>
    <mergeCell ref="FFE114:FFL114"/>
    <mergeCell ref="FFM114:FFT114"/>
    <mergeCell ref="FFU114:FGB114"/>
    <mergeCell ref="FGC114:FGJ114"/>
    <mergeCell ref="FGK114:FGR114"/>
    <mergeCell ref="FGS114:FGZ114"/>
    <mergeCell ref="FHA114:FHH114"/>
    <mergeCell ref="FHI114:FHP114"/>
    <mergeCell ref="FHQ114:FHX114"/>
    <mergeCell ref="FHY114:FIF114"/>
    <mergeCell ref="FIG114:FIN114"/>
    <mergeCell ref="FIO114:FIV114"/>
    <mergeCell ref="FIW114:FJD114"/>
    <mergeCell ref="FJE114:FJL114"/>
    <mergeCell ref="FJM114:FJT114"/>
    <mergeCell ref="FJU114:FKB114"/>
    <mergeCell ref="FKC114:FKJ114"/>
    <mergeCell ref="FKK114:FKR114"/>
    <mergeCell ref="FKS114:FKZ114"/>
    <mergeCell ref="FLA114:FLH114"/>
    <mergeCell ref="FLI114:FLP114"/>
    <mergeCell ref="FLQ114:FLX114"/>
    <mergeCell ref="FLY114:FMF114"/>
    <mergeCell ref="FMG114:FMN114"/>
    <mergeCell ref="FMO114:FMV114"/>
    <mergeCell ref="ESO114:ESV114"/>
    <mergeCell ref="ESW114:ETD114"/>
    <mergeCell ref="ETE114:ETL114"/>
    <mergeCell ref="ETM114:ETT114"/>
    <mergeCell ref="ETU114:EUB114"/>
    <mergeCell ref="EUC114:EUJ114"/>
    <mergeCell ref="EUK114:EUR114"/>
    <mergeCell ref="EUS114:EUZ114"/>
    <mergeCell ref="EVA114:EVH114"/>
    <mergeCell ref="EVI114:EVP114"/>
    <mergeCell ref="EVQ114:EVX114"/>
    <mergeCell ref="EVY114:EWF114"/>
    <mergeCell ref="EWG114:EWN114"/>
    <mergeCell ref="EWO114:EWV114"/>
    <mergeCell ref="EWW114:EXD114"/>
    <mergeCell ref="EXE114:EXL114"/>
    <mergeCell ref="EXM114:EXT114"/>
    <mergeCell ref="EXU114:EYB114"/>
    <mergeCell ref="EYC114:EYJ114"/>
    <mergeCell ref="EYK114:EYR114"/>
    <mergeCell ref="EYS114:EYZ114"/>
    <mergeCell ref="EZA114:EZH114"/>
    <mergeCell ref="EZI114:EZP114"/>
    <mergeCell ref="EZQ114:EZX114"/>
    <mergeCell ref="EZY114:FAF114"/>
    <mergeCell ref="FAG114:FAN114"/>
    <mergeCell ref="FAO114:FAV114"/>
    <mergeCell ref="FAW114:FBD114"/>
    <mergeCell ref="FBE114:FBL114"/>
    <mergeCell ref="FBM114:FBT114"/>
    <mergeCell ref="FBU114:FCB114"/>
    <mergeCell ref="FCC114:FCJ114"/>
    <mergeCell ref="FCK114:FCR114"/>
    <mergeCell ref="EIK114:EIR114"/>
    <mergeCell ref="EIS114:EIZ114"/>
    <mergeCell ref="EJA114:EJH114"/>
    <mergeCell ref="EJI114:EJP114"/>
    <mergeCell ref="EJQ114:EJX114"/>
    <mergeCell ref="EJY114:EKF114"/>
    <mergeCell ref="EKG114:EKN114"/>
    <mergeCell ref="EKO114:EKV114"/>
    <mergeCell ref="EKW114:ELD114"/>
    <mergeCell ref="ELE114:ELL114"/>
    <mergeCell ref="ELM114:ELT114"/>
    <mergeCell ref="ELU114:EMB114"/>
    <mergeCell ref="EMC114:EMJ114"/>
    <mergeCell ref="EMK114:EMR114"/>
    <mergeCell ref="EMS114:EMZ114"/>
    <mergeCell ref="ENA114:ENH114"/>
    <mergeCell ref="ENI114:ENP114"/>
    <mergeCell ref="ENQ114:ENX114"/>
    <mergeCell ref="ENY114:EOF114"/>
    <mergeCell ref="EOG114:EON114"/>
    <mergeCell ref="EOO114:EOV114"/>
    <mergeCell ref="EOW114:EPD114"/>
    <mergeCell ref="EPE114:EPL114"/>
    <mergeCell ref="EPM114:EPT114"/>
    <mergeCell ref="EPU114:EQB114"/>
    <mergeCell ref="EQC114:EQJ114"/>
    <mergeCell ref="EQK114:EQR114"/>
    <mergeCell ref="EQS114:EQZ114"/>
    <mergeCell ref="ERA114:ERH114"/>
    <mergeCell ref="ERI114:ERP114"/>
    <mergeCell ref="ERQ114:ERX114"/>
    <mergeCell ref="ERY114:ESF114"/>
    <mergeCell ref="ESG114:ESN114"/>
    <mergeCell ref="DYG114:DYN114"/>
    <mergeCell ref="DYO114:DYV114"/>
    <mergeCell ref="DYW114:DZD114"/>
    <mergeCell ref="DZE114:DZL114"/>
    <mergeCell ref="DZM114:DZT114"/>
    <mergeCell ref="DZU114:EAB114"/>
    <mergeCell ref="EAC114:EAJ114"/>
    <mergeCell ref="EAK114:EAR114"/>
    <mergeCell ref="EAS114:EAZ114"/>
    <mergeCell ref="EBA114:EBH114"/>
    <mergeCell ref="EBI114:EBP114"/>
    <mergeCell ref="EBQ114:EBX114"/>
    <mergeCell ref="EBY114:ECF114"/>
    <mergeCell ref="ECG114:ECN114"/>
    <mergeCell ref="ECO114:ECV114"/>
    <mergeCell ref="ECW114:EDD114"/>
    <mergeCell ref="EDE114:EDL114"/>
    <mergeCell ref="EDM114:EDT114"/>
    <mergeCell ref="EDU114:EEB114"/>
    <mergeCell ref="EEC114:EEJ114"/>
    <mergeCell ref="EEK114:EER114"/>
    <mergeCell ref="EES114:EEZ114"/>
    <mergeCell ref="EFA114:EFH114"/>
    <mergeCell ref="EFI114:EFP114"/>
    <mergeCell ref="EFQ114:EFX114"/>
    <mergeCell ref="EFY114:EGF114"/>
    <mergeCell ref="EGG114:EGN114"/>
    <mergeCell ref="EGO114:EGV114"/>
    <mergeCell ref="EGW114:EHD114"/>
    <mergeCell ref="EHE114:EHL114"/>
    <mergeCell ref="EHM114:EHT114"/>
    <mergeCell ref="EHU114:EIB114"/>
    <mergeCell ref="EIC114:EIJ114"/>
    <mergeCell ref="DOC114:DOJ114"/>
    <mergeCell ref="DOK114:DOR114"/>
    <mergeCell ref="DOS114:DOZ114"/>
    <mergeCell ref="DPA114:DPH114"/>
    <mergeCell ref="DPI114:DPP114"/>
    <mergeCell ref="DPQ114:DPX114"/>
    <mergeCell ref="DPY114:DQF114"/>
    <mergeCell ref="DQG114:DQN114"/>
    <mergeCell ref="DQO114:DQV114"/>
    <mergeCell ref="DQW114:DRD114"/>
    <mergeCell ref="DRE114:DRL114"/>
    <mergeCell ref="DRM114:DRT114"/>
    <mergeCell ref="DRU114:DSB114"/>
    <mergeCell ref="DSC114:DSJ114"/>
    <mergeCell ref="DSK114:DSR114"/>
    <mergeCell ref="DSS114:DSZ114"/>
    <mergeCell ref="DTA114:DTH114"/>
    <mergeCell ref="DTI114:DTP114"/>
    <mergeCell ref="DTQ114:DTX114"/>
    <mergeCell ref="DTY114:DUF114"/>
    <mergeCell ref="DUG114:DUN114"/>
    <mergeCell ref="DUO114:DUV114"/>
    <mergeCell ref="DUW114:DVD114"/>
    <mergeCell ref="DVE114:DVL114"/>
    <mergeCell ref="DVM114:DVT114"/>
    <mergeCell ref="DVU114:DWB114"/>
    <mergeCell ref="DWC114:DWJ114"/>
    <mergeCell ref="DWK114:DWR114"/>
    <mergeCell ref="DWS114:DWZ114"/>
    <mergeCell ref="DXA114:DXH114"/>
    <mergeCell ref="DXI114:DXP114"/>
    <mergeCell ref="DXQ114:DXX114"/>
    <mergeCell ref="DXY114:DYF114"/>
    <mergeCell ref="DDY114:DEF114"/>
    <mergeCell ref="DEG114:DEN114"/>
    <mergeCell ref="DEO114:DEV114"/>
    <mergeCell ref="DEW114:DFD114"/>
    <mergeCell ref="DFE114:DFL114"/>
    <mergeCell ref="DFM114:DFT114"/>
    <mergeCell ref="DFU114:DGB114"/>
    <mergeCell ref="DGC114:DGJ114"/>
    <mergeCell ref="DGK114:DGR114"/>
    <mergeCell ref="DGS114:DGZ114"/>
    <mergeCell ref="DHA114:DHH114"/>
    <mergeCell ref="DHI114:DHP114"/>
    <mergeCell ref="DHQ114:DHX114"/>
    <mergeCell ref="DHY114:DIF114"/>
    <mergeCell ref="DIG114:DIN114"/>
    <mergeCell ref="DIO114:DIV114"/>
    <mergeCell ref="DIW114:DJD114"/>
    <mergeCell ref="DJE114:DJL114"/>
    <mergeCell ref="DJM114:DJT114"/>
    <mergeCell ref="DJU114:DKB114"/>
    <mergeCell ref="DKC114:DKJ114"/>
    <mergeCell ref="DKK114:DKR114"/>
    <mergeCell ref="DKS114:DKZ114"/>
    <mergeCell ref="DLA114:DLH114"/>
    <mergeCell ref="DLI114:DLP114"/>
    <mergeCell ref="DLQ114:DLX114"/>
    <mergeCell ref="DLY114:DMF114"/>
    <mergeCell ref="DMG114:DMN114"/>
    <mergeCell ref="DMO114:DMV114"/>
    <mergeCell ref="DMW114:DND114"/>
    <mergeCell ref="DNE114:DNL114"/>
    <mergeCell ref="DNM114:DNT114"/>
    <mergeCell ref="DNU114:DOB114"/>
    <mergeCell ref="CTU114:CUB114"/>
    <mergeCell ref="CUC114:CUJ114"/>
    <mergeCell ref="CUK114:CUR114"/>
    <mergeCell ref="CUS114:CUZ114"/>
    <mergeCell ref="CVA114:CVH114"/>
    <mergeCell ref="CVI114:CVP114"/>
    <mergeCell ref="CVQ114:CVX114"/>
    <mergeCell ref="CVY114:CWF114"/>
    <mergeCell ref="CWG114:CWN114"/>
    <mergeCell ref="CWO114:CWV114"/>
    <mergeCell ref="CWW114:CXD114"/>
    <mergeCell ref="CXE114:CXL114"/>
    <mergeCell ref="CXM114:CXT114"/>
    <mergeCell ref="CXU114:CYB114"/>
    <mergeCell ref="CYC114:CYJ114"/>
    <mergeCell ref="CYK114:CYR114"/>
    <mergeCell ref="CYS114:CYZ114"/>
    <mergeCell ref="CZA114:CZH114"/>
    <mergeCell ref="CZI114:CZP114"/>
    <mergeCell ref="CZQ114:CZX114"/>
    <mergeCell ref="CZY114:DAF114"/>
    <mergeCell ref="DAG114:DAN114"/>
    <mergeCell ref="DAO114:DAV114"/>
    <mergeCell ref="DAW114:DBD114"/>
    <mergeCell ref="DBE114:DBL114"/>
    <mergeCell ref="DBM114:DBT114"/>
    <mergeCell ref="DBU114:DCB114"/>
    <mergeCell ref="DCC114:DCJ114"/>
    <mergeCell ref="DCK114:DCR114"/>
    <mergeCell ref="DCS114:DCZ114"/>
    <mergeCell ref="DDA114:DDH114"/>
    <mergeCell ref="DDI114:DDP114"/>
    <mergeCell ref="DDQ114:DDX114"/>
    <mergeCell ref="CJQ114:CJX114"/>
    <mergeCell ref="CJY114:CKF114"/>
    <mergeCell ref="CKG114:CKN114"/>
    <mergeCell ref="CKO114:CKV114"/>
    <mergeCell ref="CKW114:CLD114"/>
    <mergeCell ref="CLE114:CLL114"/>
    <mergeCell ref="CLM114:CLT114"/>
    <mergeCell ref="CLU114:CMB114"/>
    <mergeCell ref="CMC114:CMJ114"/>
    <mergeCell ref="CMK114:CMR114"/>
    <mergeCell ref="CMS114:CMZ114"/>
    <mergeCell ref="CNA114:CNH114"/>
    <mergeCell ref="CNI114:CNP114"/>
    <mergeCell ref="CNQ114:CNX114"/>
    <mergeCell ref="CNY114:COF114"/>
    <mergeCell ref="COG114:CON114"/>
    <mergeCell ref="COO114:COV114"/>
    <mergeCell ref="COW114:CPD114"/>
    <mergeCell ref="CPE114:CPL114"/>
    <mergeCell ref="CPM114:CPT114"/>
    <mergeCell ref="CPU114:CQB114"/>
    <mergeCell ref="CQC114:CQJ114"/>
    <mergeCell ref="CQK114:CQR114"/>
    <mergeCell ref="CQS114:CQZ114"/>
    <mergeCell ref="CRA114:CRH114"/>
    <mergeCell ref="CRI114:CRP114"/>
    <mergeCell ref="CRQ114:CRX114"/>
    <mergeCell ref="CRY114:CSF114"/>
    <mergeCell ref="CSG114:CSN114"/>
    <mergeCell ref="CSO114:CSV114"/>
    <mergeCell ref="CSW114:CTD114"/>
    <mergeCell ref="CTE114:CTL114"/>
    <mergeCell ref="CTM114:CTT114"/>
    <mergeCell ref="BZM114:BZT114"/>
    <mergeCell ref="BZU114:CAB114"/>
    <mergeCell ref="CAC114:CAJ114"/>
    <mergeCell ref="CAK114:CAR114"/>
    <mergeCell ref="CAS114:CAZ114"/>
    <mergeCell ref="CBA114:CBH114"/>
    <mergeCell ref="CBI114:CBP114"/>
    <mergeCell ref="CBQ114:CBX114"/>
    <mergeCell ref="CBY114:CCF114"/>
    <mergeCell ref="CCG114:CCN114"/>
    <mergeCell ref="CCO114:CCV114"/>
    <mergeCell ref="CCW114:CDD114"/>
    <mergeCell ref="CDE114:CDL114"/>
    <mergeCell ref="CDM114:CDT114"/>
    <mergeCell ref="CDU114:CEB114"/>
    <mergeCell ref="CEC114:CEJ114"/>
    <mergeCell ref="CEK114:CER114"/>
    <mergeCell ref="CES114:CEZ114"/>
    <mergeCell ref="CFA114:CFH114"/>
    <mergeCell ref="CFI114:CFP114"/>
    <mergeCell ref="CFQ114:CFX114"/>
    <mergeCell ref="CFY114:CGF114"/>
    <mergeCell ref="CGG114:CGN114"/>
    <mergeCell ref="CGO114:CGV114"/>
    <mergeCell ref="CGW114:CHD114"/>
    <mergeCell ref="CHE114:CHL114"/>
    <mergeCell ref="CHM114:CHT114"/>
    <mergeCell ref="CHU114:CIB114"/>
    <mergeCell ref="CIC114:CIJ114"/>
    <mergeCell ref="CIK114:CIR114"/>
    <mergeCell ref="CIS114:CIZ114"/>
    <mergeCell ref="CJA114:CJH114"/>
    <mergeCell ref="CJI114:CJP114"/>
    <mergeCell ref="BPI114:BPP114"/>
    <mergeCell ref="BPQ114:BPX114"/>
    <mergeCell ref="BPY114:BQF114"/>
    <mergeCell ref="BQG114:BQN114"/>
    <mergeCell ref="BQO114:BQV114"/>
    <mergeCell ref="BQW114:BRD114"/>
    <mergeCell ref="BRE114:BRL114"/>
    <mergeCell ref="BRM114:BRT114"/>
    <mergeCell ref="BRU114:BSB114"/>
    <mergeCell ref="BSC114:BSJ114"/>
    <mergeCell ref="BSK114:BSR114"/>
    <mergeCell ref="BSS114:BSZ114"/>
    <mergeCell ref="BTA114:BTH114"/>
    <mergeCell ref="BTI114:BTP114"/>
    <mergeCell ref="BTQ114:BTX114"/>
    <mergeCell ref="BTY114:BUF114"/>
    <mergeCell ref="BUG114:BUN114"/>
    <mergeCell ref="BUO114:BUV114"/>
    <mergeCell ref="BUW114:BVD114"/>
    <mergeCell ref="BVE114:BVL114"/>
    <mergeCell ref="BVM114:BVT114"/>
    <mergeCell ref="BVU114:BWB114"/>
    <mergeCell ref="BWC114:BWJ114"/>
    <mergeCell ref="BWK114:BWR114"/>
    <mergeCell ref="BWS114:BWZ114"/>
    <mergeCell ref="BXA114:BXH114"/>
    <mergeCell ref="BXI114:BXP114"/>
    <mergeCell ref="BXQ114:BXX114"/>
    <mergeCell ref="BXY114:BYF114"/>
    <mergeCell ref="BYG114:BYN114"/>
    <mergeCell ref="BYO114:BYV114"/>
    <mergeCell ref="BYW114:BZD114"/>
    <mergeCell ref="BZE114:BZL114"/>
    <mergeCell ref="BFE114:BFL114"/>
    <mergeCell ref="BFM114:BFT114"/>
    <mergeCell ref="BFU114:BGB114"/>
    <mergeCell ref="BGC114:BGJ114"/>
    <mergeCell ref="BGK114:BGR114"/>
    <mergeCell ref="BGS114:BGZ114"/>
    <mergeCell ref="BHA114:BHH114"/>
    <mergeCell ref="BHI114:BHP114"/>
    <mergeCell ref="BHQ114:BHX114"/>
    <mergeCell ref="BHY114:BIF114"/>
    <mergeCell ref="BIG114:BIN114"/>
    <mergeCell ref="BIO114:BIV114"/>
    <mergeCell ref="BIW114:BJD114"/>
    <mergeCell ref="BJE114:BJL114"/>
    <mergeCell ref="BJM114:BJT114"/>
    <mergeCell ref="BJU114:BKB114"/>
    <mergeCell ref="BKC114:BKJ114"/>
    <mergeCell ref="BKK114:BKR114"/>
    <mergeCell ref="BKS114:BKZ114"/>
    <mergeCell ref="BLA114:BLH114"/>
    <mergeCell ref="BLI114:BLP114"/>
    <mergeCell ref="BLQ114:BLX114"/>
    <mergeCell ref="BLY114:BMF114"/>
    <mergeCell ref="BMG114:BMN114"/>
    <mergeCell ref="BMO114:BMV114"/>
    <mergeCell ref="BMW114:BND114"/>
    <mergeCell ref="BNE114:BNL114"/>
    <mergeCell ref="BNM114:BNT114"/>
    <mergeCell ref="BNU114:BOB114"/>
    <mergeCell ref="BOC114:BOJ114"/>
    <mergeCell ref="BOK114:BOR114"/>
    <mergeCell ref="BOS114:BOZ114"/>
    <mergeCell ref="BPA114:BPH114"/>
    <mergeCell ref="AVA114:AVH114"/>
    <mergeCell ref="AVI114:AVP114"/>
    <mergeCell ref="AVQ114:AVX114"/>
    <mergeCell ref="AVY114:AWF114"/>
    <mergeCell ref="AWG114:AWN114"/>
    <mergeCell ref="AWO114:AWV114"/>
    <mergeCell ref="AWW114:AXD114"/>
    <mergeCell ref="AXE114:AXL114"/>
    <mergeCell ref="AXM114:AXT114"/>
    <mergeCell ref="AXU114:AYB114"/>
    <mergeCell ref="AYC114:AYJ114"/>
    <mergeCell ref="AYK114:AYR114"/>
    <mergeCell ref="AYS114:AYZ114"/>
    <mergeCell ref="AZA114:AZH114"/>
    <mergeCell ref="AZI114:AZP114"/>
    <mergeCell ref="AZQ114:AZX114"/>
    <mergeCell ref="AZY114:BAF114"/>
    <mergeCell ref="BAG114:BAN114"/>
    <mergeCell ref="BAO114:BAV114"/>
    <mergeCell ref="BAW114:BBD114"/>
    <mergeCell ref="BBE114:BBL114"/>
    <mergeCell ref="BBM114:BBT114"/>
    <mergeCell ref="BBU114:BCB114"/>
    <mergeCell ref="BCC114:BCJ114"/>
    <mergeCell ref="BCK114:BCR114"/>
    <mergeCell ref="BCS114:BCZ114"/>
    <mergeCell ref="BDA114:BDH114"/>
    <mergeCell ref="BDI114:BDP114"/>
    <mergeCell ref="BDQ114:BDX114"/>
    <mergeCell ref="BDY114:BEF114"/>
    <mergeCell ref="BEG114:BEN114"/>
    <mergeCell ref="BEO114:BEV114"/>
    <mergeCell ref="BEW114:BFD114"/>
    <mergeCell ref="AKW114:ALD114"/>
    <mergeCell ref="ALE114:ALL114"/>
    <mergeCell ref="ALM114:ALT114"/>
    <mergeCell ref="ALU114:AMB114"/>
    <mergeCell ref="AMC114:AMJ114"/>
    <mergeCell ref="AMK114:AMR114"/>
    <mergeCell ref="AMS114:AMZ114"/>
    <mergeCell ref="ANA114:ANH114"/>
    <mergeCell ref="ANI114:ANP114"/>
    <mergeCell ref="ANQ114:ANX114"/>
    <mergeCell ref="ANY114:AOF114"/>
    <mergeCell ref="AOG114:AON114"/>
    <mergeCell ref="AOO114:AOV114"/>
    <mergeCell ref="AOW114:APD114"/>
    <mergeCell ref="APE114:APL114"/>
    <mergeCell ref="APM114:APT114"/>
    <mergeCell ref="APU114:AQB114"/>
    <mergeCell ref="AQC114:AQJ114"/>
    <mergeCell ref="AQK114:AQR114"/>
    <mergeCell ref="AQS114:AQZ114"/>
    <mergeCell ref="ARA114:ARH114"/>
    <mergeCell ref="ARI114:ARP114"/>
    <mergeCell ref="ARQ114:ARX114"/>
    <mergeCell ref="ARY114:ASF114"/>
    <mergeCell ref="ASG114:ASN114"/>
    <mergeCell ref="ASO114:ASV114"/>
    <mergeCell ref="ASW114:ATD114"/>
    <mergeCell ref="ATE114:ATL114"/>
    <mergeCell ref="ATM114:ATT114"/>
    <mergeCell ref="ATU114:AUB114"/>
    <mergeCell ref="AUC114:AUJ114"/>
    <mergeCell ref="AUK114:AUR114"/>
    <mergeCell ref="AUS114:AUZ114"/>
    <mergeCell ref="AAS114:AAZ114"/>
    <mergeCell ref="ABA114:ABH114"/>
    <mergeCell ref="ABI114:ABP114"/>
    <mergeCell ref="ABQ114:ABX114"/>
    <mergeCell ref="ABY114:ACF114"/>
    <mergeCell ref="ACG114:ACN114"/>
    <mergeCell ref="ACO114:ACV114"/>
    <mergeCell ref="ACW114:ADD114"/>
    <mergeCell ref="ADE114:ADL114"/>
    <mergeCell ref="ADM114:ADT114"/>
    <mergeCell ref="ADU114:AEB114"/>
    <mergeCell ref="AEC114:AEJ114"/>
    <mergeCell ref="AEK114:AER114"/>
    <mergeCell ref="AES114:AEZ114"/>
    <mergeCell ref="AFA114:AFH114"/>
    <mergeCell ref="AFI114:AFP114"/>
    <mergeCell ref="AFQ114:AFX114"/>
    <mergeCell ref="AFY114:AGF114"/>
    <mergeCell ref="AGG114:AGN114"/>
    <mergeCell ref="AGO114:AGV114"/>
    <mergeCell ref="AGW114:AHD114"/>
    <mergeCell ref="AHE114:AHL114"/>
    <mergeCell ref="AHM114:AHT114"/>
    <mergeCell ref="AHU114:AIB114"/>
    <mergeCell ref="AIC114:AIJ114"/>
    <mergeCell ref="AIK114:AIR114"/>
    <mergeCell ref="AIS114:AIZ114"/>
    <mergeCell ref="AJA114:AJH114"/>
    <mergeCell ref="AJI114:AJP114"/>
    <mergeCell ref="AJQ114:AJX114"/>
    <mergeCell ref="AJY114:AKF114"/>
    <mergeCell ref="AKG114:AKN114"/>
    <mergeCell ref="AKO114:AKV114"/>
    <mergeCell ref="QO114:QV114"/>
    <mergeCell ref="QW114:RD114"/>
    <mergeCell ref="RE114:RL114"/>
    <mergeCell ref="RM114:RT114"/>
    <mergeCell ref="RU114:SB114"/>
    <mergeCell ref="SC114:SJ114"/>
    <mergeCell ref="SK114:SR114"/>
    <mergeCell ref="SS114:SZ114"/>
    <mergeCell ref="TA114:TH114"/>
    <mergeCell ref="TI114:TP114"/>
    <mergeCell ref="TQ114:TX114"/>
    <mergeCell ref="TY114:UF114"/>
    <mergeCell ref="UG114:UN114"/>
    <mergeCell ref="UO114:UV114"/>
    <mergeCell ref="UW114:VD114"/>
    <mergeCell ref="VE114:VL114"/>
    <mergeCell ref="VM114:VT114"/>
    <mergeCell ref="VU114:WB114"/>
    <mergeCell ref="WC114:WJ114"/>
    <mergeCell ref="WK114:WR114"/>
    <mergeCell ref="WS114:WZ114"/>
    <mergeCell ref="XA114:XH114"/>
    <mergeCell ref="XI114:XP114"/>
    <mergeCell ref="XQ114:XX114"/>
    <mergeCell ref="XY114:YF114"/>
    <mergeCell ref="YG114:YN114"/>
    <mergeCell ref="YO114:YV114"/>
    <mergeCell ref="YW114:ZD114"/>
    <mergeCell ref="ZE114:ZL114"/>
    <mergeCell ref="ZM114:ZT114"/>
    <mergeCell ref="ZU114:AAB114"/>
    <mergeCell ref="AAC114:AAJ114"/>
    <mergeCell ref="AAK114:AAR114"/>
    <mergeCell ref="XDA113:XDH113"/>
    <mergeCell ref="XDI113:XDP113"/>
    <mergeCell ref="XDQ113:XDX113"/>
    <mergeCell ref="XDY113:XEF113"/>
    <mergeCell ref="XEG113:XEN113"/>
    <mergeCell ref="XEO113:XEV113"/>
    <mergeCell ref="XEW113:XFD113"/>
    <mergeCell ref="A114:H114"/>
    <mergeCell ref="I114:P114"/>
    <mergeCell ref="Q114:X114"/>
    <mergeCell ref="Y114:AF114"/>
    <mergeCell ref="AG114:AN114"/>
    <mergeCell ref="AO114:AV114"/>
    <mergeCell ref="AW114:BD114"/>
    <mergeCell ref="BE114:BL114"/>
    <mergeCell ref="BM114:BT114"/>
    <mergeCell ref="BU114:CB114"/>
    <mergeCell ref="CC114:CJ114"/>
    <mergeCell ref="CK114:CR114"/>
    <mergeCell ref="CS114:CZ114"/>
    <mergeCell ref="DA114:DH114"/>
    <mergeCell ref="DI114:DP114"/>
    <mergeCell ref="DQ114:DX114"/>
    <mergeCell ref="DY114:EF114"/>
    <mergeCell ref="EG114:EN114"/>
    <mergeCell ref="EO114:EV114"/>
    <mergeCell ref="EW114:FD114"/>
    <mergeCell ref="FE114:FL114"/>
    <mergeCell ref="FM114:FT114"/>
    <mergeCell ref="FU114:GB114"/>
    <mergeCell ref="GC114:GJ114"/>
    <mergeCell ref="GK114:GR114"/>
    <mergeCell ref="GS114:GZ114"/>
    <mergeCell ref="HA114:HH114"/>
    <mergeCell ref="HI114:HP114"/>
    <mergeCell ref="HQ114:HX114"/>
    <mergeCell ref="HY114:IF114"/>
    <mergeCell ref="IG114:IN114"/>
    <mergeCell ref="IO114:IV114"/>
    <mergeCell ref="IW114:JD114"/>
    <mergeCell ref="JE114:JL114"/>
    <mergeCell ref="JM114:JT114"/>
    <mergeCell ref="JU114:KB114"/>
    <mergeCell ref="KC114:KJ114"/>
    <mergeCell ref="KK114:KR114"/>
    <mergeCell ref="KS114:KZ114"/>
    <mergeCell ref="LA114:LH114"/>
    <mergeCell ref="LI114:LP114"/>
    <mergeCell ref="LQ114:LX114"/>
    <mergeCell ref="LY114:MF114"/>
    <mergeCell ref="MG114:MN114"/>
    <mergeCell ref="MO114:MV114"/>
    <mergeCell ref="MW114:ND114"/>
    <mergeCell ref="NE114:NL114"/>
    <mergeCell ref="NM114:NT114"/>
    <mergeCell ref="NU114:OB114"/>
    <mergeCell ref="OC114:OJ114"/>
    <mergeCell ref="OK114:OR114"/>
    <mergeCell ref="OS114:OZ114"/>
    <mergeCell ref="PA114:PH114"/>
    <mergeCell ref="PI114:PP114"/>
    <mergeCell ref="PQ114:PX114"/>
    <mergeCell ref="PY114:QF114"/>
    <mergeCell ref="QG114:QN114"/>
    <mergeCell ref="WSW113:WTD113"/>
    <mergeCell ref="WTE113:WTL113"/>
    <mergeCell ref="WTM113:WTT113"/>
    <mergeCell ref="WTU113:WUB113"/>
    <mergeCell ref="WUC113:WUJ113"/>
    <mergeCell ref="WUK113:WUR113"/>
    <mergeCell ref="WUS113:WUZ113"/>
    <mergeCell ref="WVA113:WVH113"/>
    <mergeCell ref="WVI113:WVP113"/>
    <mergeCell ref="WVQ113:WVX113"/>
    <mergeCell ref="WVY113:WWF113"/>
    <mergeCell ref="WWG113:WWN113"/>
    <mergeCell ref="WWO113:WWV113"/>
    <mergeCell ref="WWW113:WXD113"/>
    <mergeCell ref="WXE113:WXL113"/>
    <mergeCell ref="WXM113:WXT113"/>
    <mergeCell ref="WXU113:WYB113"/>
    <mergeCell ref="WYC113:WYJ113"/>
    <mergeCell ref="WYK113:WYR113"/>
    <mergeCell ref="WYS113:WYZ113"/>
    <mergeCell ref="WZA113:WZH113"/>
    <mergeCell ref="WZI113:WZP113"/>
    <mergeCell ref="WZQ113:WZX113"/>
    <mergeCell ref="WZY113:XAF113"/>
    <mergeCell ref="XAG113:XAN113"/>
    <mergeCell ref="XAO113:XAV113"/>
    <mergeCell ref="XAW113:XBD113"/>
    <mergeCell ref="XBE113:XBL113"/>
    <mergeCell ref="XBM113:XBT113"/>
    <mergeCell ref="XBU113:XCB113"/>
    <mergeCell ref="XCC113:XCJ113"/>
    <mergeCell ref="XCK113:XCR113"/>
    <mergeCell ref="XCS113:XCZ113"/>
    <mergeCell ref="WIS113:WIZ113"/>
    <mergeCell ref="WJA113:WJH113"/>
    <mergeCell ref="WJI113:WJP113"/>
    <mergeCell ref="WJQ113:WJX113"/>
    <mergeCell ref="WJY113:WKF113"/>
    <mergeCell ref="WKG113:WKN113"/>
    <mergeCell ref="WKO113:WKV113"/>
    <mergeCell ref="WKW113:WLD113"/>
    <mergeCell ref="WLE113:WLL113"/>
    <mergeCell ref="WLM113:WLT113"/>
    <mergeCell ref="WLU113:WMB113"/>
    <mergeCell ref="WMC113:WMJ113"/>
    <mergeCell ref="WMK113:WMR113"/>
    <mergeCell ref="WMS113:WMZ113"/>
    <mergeCell ref="WNA113:WNH113"/>
    <mergeCell ref="WNI113:WNP113"/>
    <mergeCell ref="WNQ113:WNX113"/>
    <mergeCell ref="WNY113:WOF113"/>
    <mergeCell ref="WOG113:WON113"/>
    <mergeCell ref="WOO113:WOV113"/>
    <mergeCell ref="WOW113:WPD113"/>
    <mergeCell ref="WPE113:WPL113"/>
    <mergeCell ref="WPM113:WPT113"/>
    <mergeCell ref="WPU113:WQB113"/>
    <mergeCell ref="WQC113:WQJ113"/>
    <mergeCell ref="WQK113:WQR113"/>
    <mergeCell ref="WQS113:WQZ113"/>
    <mergeCell ref="WRA113:WRH113"/>
    <mergeCell ref="WRI113:WRP113"/>
    <mergeCell ref="WRQ113:WRX113"/>
    <mergeCell ref="WRY113:WSF113"/>
    <mergeCell ref="WSG113:WSN113"/>
    <mergeCell ref="WSO113:WSV113"/>
    <mergeCell ref="VYO113:VYV113"/>
    <mergeCell ref="VYW113:VZD113"/>
    <mergeCell ref="VZE113:VZL113"/>
    <mergeCell ref="VZM113:VZT113"/>
    <mergeCell ref="VZU113:WAB113"/>
    <mergeCell ref="WAC113:WAJ113"/>
    <mergeCell ref="WAK113:WAR113"/>
    <mergeCell ref="WAS113:WAZ113"/>
    <mergeCell ref="WBA113:WBH113"/>
    <mergeCell ref="WBI113:WBP113"/>
    <mergeCell ref="WBQ113:WBX113"/>
    <mergeCell ref="WBY113:WCF113"/>
    <mergeCell ref="WCG113:WCN113"/>
    <mergeCell ref="WCO113:WCV113"/>
    <mergeCell ref="WCW113:WDD113"/>
    <mergeCell ref="WDE113:WDL113"/>
    <mergeCell ref="WDM113:WDT113"/>
    <mergeCell ref="WDU113:WEB113"/>
    <mergeCell ref="WEC113:WEJ113"/>
    <mergeCell ref="WEK113:WER113"/>
    <mergeCell ref="WES113:WEZ113"/>
    <mergeCell ref="WFA113:WFH113"/>
    <mergeCell ref="WFI113:WFP113"/>
    <mergeCell ref="WFQ113:WFX113"/>
    <mergeCell ref="WFY113:WGF113"/>
    <mergeCell ref="WGG113:WGN113"/>
    <mergeCell ref="WGO113:WGV113"/>
    <mergeCell ref="WGW113:WHD113"/>
    <mergeCell ref="WHE113:WHL113"/>
    <mergeCell ref="WHM113:WHT113"/>
    <mergeCell ref="WHU113:WIB113"/>
    <mergeCell ref="WIC113:WIJ113"/>
    <mergeCell ref="WIK113:WIR113"/>
    <mergeCell ref="VOK113:VOR113"/>
    <mergeCell ref="VOS113:VOZ113"/>
    <mergeCell ref="VPA113:VPH113"/>
    <mergeCell ref="VPI113:VPP113"/>
    <mergeCell ref="VPQ113:VPX113"/>
    <mergeCell ref="VPY113:VQF113"/>
    <mergeCell ref="VQG113:VQN113"/>
    <mergeCell ref="VQO113:VQV113"/>
    <mergeCell ref="VQW113:VRD113"/>
    <mergeCell ref="VRE113:VRL113"/>
    <mergeCell ref="VRM113:VRT113"/>
    <mergeCell ref="VRU113:VSB113"/>
    <mergeCell ref="VSC113:VSJ113"/>
    <mergeCell ref="VSK113:VSR113"/>
    <mergeCell ref="VSS113:VSZ113"/>
    <mergeCell ref="VTA113:VTH113"/>
    <mergeCell ref="VTI113:VTP113"/>
    <mergeCell ref="VTQ113:VTX113"/>
    <mergeCell ref="VTY113:VUF113"/>
    <mergeCell ref="VUG113:VUN113"/>
    <mergeCell ref="VUO113:VUV113"/>
    <mergeCell ref="VUW113:VVD113"/>
    <mergeCell ref="VVE113:VVL113"/>
    <mergeCell ref="VVM113:VVT113"/>
    <mergeCell ref="VVU113:VWB113"/>
    <mergeCell ref="VWC113:VWJ113"/>
    <mergeCell ref="VWK113:VWR113"/>
    <mergeCell ref="VWS113:VWZ113"/>
    <mergeCell ref="VXA113:VXH113"/>
    <mergeCell ref="VXI113:VXP113"/>
    <mergeCell ref="VXQ113:VXX113"/>
    <mergeCell ref="VXY113:VYF113"/>
    <mergeCell ref="VYG113:VYN113"/>
    <mergeCell ref="VEG113:VEN113"/>
    <mergeCell ref="VEO113:VEV113"/>
    <mergeCell ref="VEW113:VFD113"/>
    <mergeCell ref="VFE113:VFL113"/>
    <mergeCell ref="VFM113:VFT113"/>
    <mergeCell ref="VFU113:VGB113"/>
    <mergeCell ref="VGC113:VGJ113"/>
    <mergeCell ref="VGK113:VGR113"/>
    <mergeCell ref="VGS113:VGZ113"/>
    <mergeCell ref="VHA113:VHH113"/>
    <mergeCell ref="VHI113:VHP113"/>
    <mergeCell ref="VHQ113:VHX113"/>
    <mergeCell ref="VHY113:VIF113"/>
    <mergeCell ref="VIG113:VIN113"/>
    <mergeCell ref="VIO113:VIV113"/>
    <mergeCell ref="VIW113:VJD113"/>
    <mergeCell ref="VJE113:VJL113"/>
    <mergeCell ref="VJM113:VJT113"/>
    <mergeCell ref="VJU113:VKB113"/>
    <mergeCell ref="VKC113:VKJ113"/>
    <mergeCell ref="VKK113:VKR113"/>
    <mergeCell ref="VKS113:VKZ113"/>
    <mergeCell ref="VLA113:VLH113"/>
    <mergeCell ref="VLI113:VLP113"/>
    <mergeCell ref="VLQ113:VLX113"/>
    <mergeCell ref="VLY113:VMF113"/>
    <mergeCell ref="VMG113:VMN113"/>
    <mergeCell ref="VMO113:VMV113"/>
    <mergeCell ref="VMW113:VND113"/>
    <mergeCell ref="VNE113:VNL113"/>
    <mergeCell ref="VNM113:VNT113"/>
    <mergeCell ref="VNU113:VOB113"/>
    <mergeCell ref="VOC113:VOJ113"/>
    <mergeCell ref="UUC113:UUJ113"/>
    <mergeCell ref="UUK113:UUR113"/>
    <mergeCell ref="UUS113:UUZ113"/>
    <mergeCell ref="UVA113:UVH113"/>
    <mergeCell ref="UVI113:UVP113"/>
    <mergeCell ref="UVQ113:UVX113"/>
    <mergeCell ref="UVY113:UWF113"/>
    <mergeCell ref="UWG113:UWN113"/>
    <mergeCell ref="UWO113:UWV113"/>
    <mergeCell ref="UWW113:UXD113"/>
    <mergeCell ref="UXE113:UXL113"/>
    <mergeCell ref="UXM113:UXT113"/>
    <mergeCell ref="UXU113:UYB113"/>
    <mergeCell ref="UYC113:UYJ113"/>
    <mergeCell ref="UYK113:UYR113"/>
    <mergeCell ref="UYS113:UYZ113"/>
    <mergeCell ref="UZA113:UZH113"/>
    <mergeCell ref="UZI113:UZP113"/>
    <mergeCell ref="UZQ113:UZX113"/>
    <mergeCell ref="UZY113:VAF113"/>
    <mergeCell ref="VAG113:VAN113"/>
    <mergeCell ref="VAO113:VAV113"/>
    <mergeCell ref="VAW113:VBD113"/>
    <mergeCell ref="VBE113:VBL113"/>
    <mergeCell ref="VBM113:VBT113"/>
    <mergeCell ref="VBU113:VCB113"/>
    <mergeCell ref="VCC113:VCJ113"/>
    <mergeCell ref="VCK113:VCR113"/>
    <mergeCell ref="VCS113:VCZ113"/>
    <mergeCell ref="VDA113:VDH113"/>
    <mergeCell ref="VDI113:VDP113"/>
    <mergeCell ref="VDQ113:VDX113"/>
    <mergeCell ref="VDY113:VEF113"/>
    <mergeCell ref="UJY113:UKF113"/>
    <mergeCell ref="UKG113:UKN113"/>
    <mergeCell ref="UKO113:UKV113"/>
    <mergeCell ref="UKW113:ULD113"/>
    <mergeCell ref="ULE113:ULL113"/>
    <mergeCell ref="ULM113:ULT113"/>
    <mergeCell ref="ULU113:UMB113"/>
    <mergeCell ref="UMC113:UMJ113"/>
    <mergeCell ref="UMK113:UMR113"/>
    <mergeCell ref="UMS113:UMZ113"/>
    <mergeCell ref="UNA113:UNH113"/>
    <mergeCell ref="UNI113:UNP113"/>
    <mergeCell ref="UNQ113:UNX113"/>
    <mergeCell ref="UNY113:UOF113"/>
    <mergeCell ref="UOG113:UON113"/>
    <mergeCell ref="UOO113:UOV113"/>
    <mergeCell ref="UOW113:UPD113"/>
    <mergeCell ref="UPE113:UPL113"/>
    <mergeCell ref="UPM113:UPT113"/>
    <mergeCell ref="UPU113:UQB113"/>
    <mergeCell ref="UQC113:UQJ113"/>
    <mergeCell ref="UQK113:UQR113"/>
    <mergeCell ref="UQS113:UQZ113"/>
    <mergeCell ref="URA113:URH113"/>
    <mergeCell ref="URI113:URP113"/>
    <mergeCell ref="URQ113:URX113"/>
    <mergeCell ref="URY113:USF113"/>
    <mergeCell ref="USG113:USN113"/>
    <mergeCell ref="USO113:USV113"/>
    <mergeCell ref="USW113:UTD113"/>
    <mergeCell ref="UTE113:UTL113"/>
    <mergeCell ref="UTM113:UTT113"/>
    <mergeCell ref="UTU113:UUB113"/>
    <mergeCell ref="TZU113:UAB113"/>
    <mergeCell ref="UAC113:UAJ113"/>
    <mergeCell ref="UAK113:UAR113"/>
    <mergeCell ref="UAS113:UAZ113"/>
    <mergeCell ref="UBA113:UBH113"/>
    <mergeCell ref="UBI113:UBP113"/>
    <mergeCell ref="UBQ113:UBX113"/>
    <mergeCell ref="UBY113:UCF113"/>
    <mergeCell ref="UCG113:UCN113"/>
    <mergeCell ref="UCO113:UCV113"/>
    <mergeCell ref="UCW113:UDD113"/>
    <mergeCell ref="UDE113:UDL113"/>
    <mergeCell ref="UDM113:UDT113"/>
    <mergeCell ref="UDU113:UEB113"/>
    <mergeCell ref="UEC113:UEJ113"/>
    <mergeCell ref="UEK113:UER113"/>
    <mergeCell ref="UES113:UEZ113"/>
    <mergeCell ref="UFA113:UFH113"/>
    <mergeCell ref="UFI113:UFP113"/>
    <mergeCell ref="UFQ113:UFX113"/>
    <mergeCell ref="UFY113:UGF113"/>
    <mergeCell ref="UGG113:UGN113"/>
    <mergeCell ref="UGO113:UGV113"/>
    <mergeCell ref="UGW113:UHD113"/>
    <mergeCell ref="UHE113:UHL113"/>
    <mergeCell ref="UHM113:UHT113"/>
    <mergeCell ref="UHU113:UIB113"/>
    <mergeCell ref="UIC113:UIJ113"/>
    <mergeCell ref="UIK113:UIR113"/>
    <mergeCell ref="UIS113:UIZ113"/>
    <mergeCell ref="UJA113:UJH113"/>
    <mergeCell ref="UJI113:UJP113"/>
    <mergeCell ref="UJQ113:UJX113"/>
    <mergeCell ref="TPQ113:TPX113"/>
    <mergeCell ref="TPY113:TQF113"/>
    <mergeCell ref="TQG113:TQN113"/>
    <mergeCell ref="TQO113:TQV113"/>
    <mergeCell ref="TQW113:TRD113"/>
    <mergeCell ref="TRE113:TRL113"/>
    <mergeCell ref="TRM113:TRT113"/>
    <mergeCell ref="TRU113:TSB113"/>
    <mergeCell ref="TSC113:TSJ113"/>
    <mergeCell ref="TSK113:TSR113"/>
    <mergeCell ref="TSS113:TSZ113"/>
    <mergeCell ref="TTA113:TTH113"/>
    <mergeCell ref="TTI113:TTP113"/>
    <mergeCell ref="TTQ113:TTX113"/>
    <mergeCell ref="TTY113:TUF113"/>
    <mergeCell ref="TUG113:TUN113"/>
    <mergeCell ref="TUO113:TUV113"/>
    <mergeCell ref="TUW113:TVD113"/>
    <mergeCell ref="TVE113:TVL113"/>
    <mergeCell ref="TVM113:TVT113"/>
    <mergeCell ref="TVU113:TWB113"/>
    <mergeCell ref="TWC113:TWJ113"/>
    <mergeCell ref="TWK113:TWR113"/>
    <mergeCell ref="TWS113:TWZ113"/>
    <mergeCell ref="TXA113:TXH113"/>
    <mergeCell ref="TXI113:TXP113"/>
    <mergeCell ref="TXQ113:TXX113"/>
    <mergeCell ref="TXY113:TYF113"/>
    <mergeCell ref="TYG113:TYN113"/>
    <mergeCell ref="TYO113:TYV113"/>
    <mergeCell ref="TYW113:TZD113"/>
    <mergeCell ref="TZE113:TZL113"/>
    <mergeCell ref="TZM113:TZT113"/>
    <mergeCell ref="TFM113:TFT113"/>
    <mergeCell ref="TFU113:TGB113"/>
    <mergeCell ref="TGC113:TGJ113"/>
    <mergeCell ref="TGK113:TGR113"/>
    <mergeCell ref="TGS113:TGZ113"/>
    <mergeCell ref="THA113:THH113"/>
    <mergeCell ref="THI113:THP113"/>
    <mergeCell ref="THQ113:THX113"/>
    <mergeCell ref="THY113:TIF113"/>
    <mergeCell ref="TIG113:TIN113"/>
    <mergeCell ref="TIO113:TIV113"/>
    <mergeCell ref="TIW113:TJD113"/>
    <mergeCell ref="TJE113:TJL113"/>
    <mergeCell ref="TJM113:TJT113"/>
    <mergeCell ref="TJU113:TKB113"/>
    <mergeCell ref="TKC113:TKJ113"/>
    <mergeCell ref="TKK113:TKR113"/>
    <mergeCell ref="TKS113:TKZ113"/>
    <mergeCell ref="TLA113:TLH113"/>
    <mergeCell ref="TLI113:TLP113"/>
    <mergeCell ref="TLQ113:TLX113"/>
    <mergeCell ref="TLY113:TMF113"/>
    <mergeCell ref="TMG113:TMN113"/>
    <mergeCell ref="TMO113:TMV113"/>
    <mergeCell ref="TMW113:TND113"/>
    <mergeCell ref="TNE113:TNL113"/>
    <mergeCell ref="TNM113:TNT113"/>
    <mergeCell ref="TNU113:TOB113"/>
    <mergeCell ref="TOC113:TOJ113"/>
    <mergeCell ref="TOK113:TOR113"/>
    <mergeCell ref="TOS113:TOZ113"/>
    <mergeCell ref="TPA113:TPH113"/>
    <mergeCell ref="TPI113:TPP113"/>
    <mergeCell ref="SVI113:SVP113"/>
    <mergeCell ref="SVQ113:SVX113"/>
    <mergeCell ref="SVY113:SWF113"/>
    <mergeCell ref="SWG113:SWN113"/>
    <mergeCell ref="SWO113:SWV113"/>
    <mergeCell ref="SWW113:SXD113"/>
    <mergeCell ref="SXE113:SXL113"/>
    <mergeCell ref="SXM113:SXT113"/>
    <mergeCell ref="SXU113:SYB113"/>
    <mergeCell ref="SYC113:SYJ113"/>
    <mergeCell ref="SYK113:SYR113"/>
    <mergeCell ref="SYS113:SYZ113"/>
    <mergeCell ref="SZA113:SZH113"/>
    <mergeCell ref="SZI113:SZP113"/>
    <mergeCell ref="SZQ113:SZX113"/>
    <mergeCell ref="SZY113:TAF113"/>
    <mergeCell ref="TAG113:TAN113"/>
    <mergeCell ref="TAO113:TAV113"/>
    <mergeCell ref="TAW113:TBD113"/>
    <mergeCell ref="TBE113:TBL113"/>
    <mergeCell ref="TBM113:TBT113"/>
    <mergeCell ref="TBU113:TCB113"/>
    <mergeCell ref="TCC113:TCJ113"/>
    <mergeCell ref="TCK113:TCR113"/>
    <mergeCell ref="TCS113:TCZ113"/>
    <mergeCell ref="TDA113:TDH113"/>
    <mergeCell ref="TDI113:TDP113"/>
    <mergeCell ref="TDQ113:TDX113"/>
    <mergeCell ref="TDY113:TEF113"/>
    <mergeCell ref="TEG113:TEN113"/>
    <mergeCell ref="TEO113:TEV113"/>
    <mergeCell ref="TEW113:TFD113"/>
    <mergeCell ref="TFE113:TFL113"/>
    <mergeCell ref="SLE113:SLL113"/>
    <mergeCell ref="SLM113:SLT113"/>
    <mergeCell ref="SLU113:SMB113"/>
    <mergeCell ref="SMC113:SMJ113"/>
    <mergeCell ref="SMK113:SMR113"/>
    <mergeCell ref="SMS113:SMZ113"/>
    <mergeCell ref="SNA113:SNH113"/>
    <mergeCell ref="SNI113:SNP113"/>
    <mergeCell ref="SNQ113:SNX113"/>
    <mergeCell ref="SNY113:SOF113"/>
    <mergeCell ref="SOG113:SON113"/>
    <mergeCell ref="SOO113:SOV113"/>
    <mergeCell ref="SOW113:SPD113"/>
    <mergeCell ref="SPE113:SPL113"/>
    <mergeCell ref="SPM113:SPT113"/>
    <mergeCell ref="SPU113:SQB113"/>
    <mergeCell ref="SQC113:SQJ113"/>
    <mergeCell ref="SQK113:SQR113"/>
    <mergeCell ref="SQS113:SQZ113"/>
    <mergeCell ref="SRA113:SRH113"/>
    <mergeCell ref="SRI113:SRP113"/>
    <mergeCell ref="SRQ113:SRX113"/>
    <mergeCell ref="SRY113:SSF113"/>
    <mergeCell ref="SSG113:SSN113"/>
    <mergeCell ref="SSO113:SSV113"/>
    <mergeCell ref="SSW113:STD113"/>
    <mergeCell ref="STE113:STL113"/>
    <mergeCell ref="STM113:STT113"/>
    <mergeCell ref="STU113:SUB113"/>
    <mergeCell ref="SUC113:SUJ113"/>
    <mergeCell ref="SUK113:SUR113"/>
    <mergeCell ref="SUS113:SUZ113"/>
    <mergeCell ref="SVA113:SVH113"/>
    <mergeCell ref="SBA113:SBH113"/>
    <mergeCell ref="SBI113:SBP113"/>
    <mergeCell ref="SBQ113:SBX113"/>
    <mergeCell ref="SBY113:SCF113"/>
    <mergeCell ref="SCG113:SCN113"/>
    <mergeCell ref="SCO113:SCV113"/>
    <mergeCell ref="SCW113:SDD113"/>
    <mergeCell ref="SDE113:SDL113"/>
    <mergeCell ref="SDM113:SDT113"/>
    <mergeCell ref="SDU113:SEB113"/>
    <mergeCell ref="SEC113:SEJ113"/>
    <mergeCell ref="SEK113:SER113"/>
    <mergeCell ref="SES113:SEZ113"/>
    <mergeCell ref="SFA113:SFH113"/>
    <mergeCell ref="SFI113:SFP113"/>
    <mergeCell ref="SFQ113:SFX113"/>
    <mergeCell ref="SFY113:SGF113"/>
    <mergeCell ref="SGG113:SGN113"/>
    <mergeCell ref="SGO113:SGV113"/>
    <mergeCell ref="SGW113:SHD113"/>
    <mergeCell ref="SHE113:SHL113"/>
    <mergeCell ref="SHM113:SHT113"/>
    <mergeCell ref="SHU113:SIB113"/>
    <mergeCell ref="SIC113:SIJ113"/>
    <mergeCell ref="SIK113:SIR113"/>
    <mergeCell ref="SIS113:SIZ113"/>
    <mergeCell ref="SJA113:SJH113"/>
    <mergeCell ref="SJI113:SJP113"/>
    <mergeCell ref="SJQ113:SJX113"/>
    <mergeCell ref="SJY113:SKF113"/>
    <mergeCell ref="SKG113:SKN113"/>
    <mergeCell ref="SKO113:SKV113"/>
    <mergeCell ref="SKW113:SLD113"/>
    <mergeCell ref="RQW113:RRD113"/>
    <mergeCell ref="RRE113:RRL113"/>
    <mergeCell ref="RRM113:RRT113"/>
    <mergeCell ref="RRU113:RSB113"/>
    <mergeCell ref="RSC113:RSJ113"/>
    <mergeCell ref="RSK113:RSR113"/>
    <mergeCell ref="RSS113:RSZ113"/>
    <mergeCell ref="RTA113:RTH113"/>
    <mergeCell ref="RTI113:RTP113"/>
    <mergeCell ref="RTQ113:RTX113"/>
    <mergeCell ref="RTY113:RUF113"/>
    <mergeCell ref="RUG113:RUN113"/>
    <mergeCell ref="RUO113:RUV113"/>
    <mergeCell ref="RUW113:RVD113"/>
    <mergeCell ref="RVE113:RVL113"/>
    <mergeCell ref="RVM113:RVT113"/>
    <mergeCell ref="RVU113:RWB113"/>
    <mergeCell ref="RWC113:RWJ113"/>
    <mergeCell ref="RWK113:RWR113"/>
    <mergeCell ref="RWS113:RWZ113"/>
    <mergeCell ref="RXA113:RXH113"/>
    <mergeCell ref="RXI113:RXP113"/>
    <mergeCell ref="RXQ113:RXX113"/>
    <mergeCell ref="RXY113:RYF113"/>
    <mergeCell ref="RYG113:RYN113"/>
    <mergeCell ref="RYO113:RYV113"/>
    <mergeCell ref="RYW113:RZD113"/>
    <mergeCell ref="RZE113:RZL113"/>
    <mergeCell ref="RZM113:RZT113"/>
    <mergeCell ref="RZU113:SAB113"/>
    <mergeCell ref="SAC113:SAJ113"/>
    <mergeCell ref="SAK113:SAR113"/>
    <mergeCell ref="SAS113:SAZ113"/>
    <mergeCell ref="RGS113:RGZ113"/>
    <mergeCell ref="RHA113:RHH113"/>
    <mergeCell ref="RHI113:RHP113"/>
    <mergeCell ref="RHQ113:RHX113"/>
    <mergeCell ref="RHY113:RIF113"/>
    <mergeCell ref="RIG113:RIN113"/>
    <mergeCell ref="RIO113:RIV113"/>
    <mergeCell ref="RIW113:RJD113"/>
    <mergeCell ref="RJE113:RJL113"/>
    <mergeCell ref="RJM113:RJT113"/>
    <mergeCell ref="RJU113:RKB113"/>
    <mergeCell ref="RKC113:RKJ113"/>
    <mergeCell ref="RKK113:RKR113"/>
    <mergeCell ref="RKS113:RKZ113"/>
    <mergeCell ref="RLA113:RLH113"/>
    <mergeCell ref="RLI113:RLP113"/>
    <mergeCell ref="RLQ113:RLX113"/>
    <mergeCell ref="RLY113:RMF113"/>
    <mergeCell ref="RMG113:RMN113"/>
    <mergeCell ref="RMO113:RMV113"/>
    <mergeCell ref="RMW113:RND113"/>
    <mergeCell ref="RNE113:RNL113"/>
    <mergeCell ref="RNM113:RNT113"/>
    <mergeCell ref="RNU113:ROB113"/>
    <mergeCell ref="ROC113:ROJ113"/>
    <mergeCell ref="ROK113:ROR113"/>
    <mergeCell ref="ROS113:ROZ113"/>
    <mergeCell ref="RPA113:RPH113"/>
    <mergeCell ref="RPI113:RPP113"/>
    <mergeCell ref="RPQ113:RPX113"/>
    <mergeCell ref="RPY113:RQF113"/>
    <mergeCell ref="RQG113:RQN113"/>
    <mergeCell ref="RQO113:RQV113"/>
    <mergeCell ref="QWO113:QWV113"/>
    <mergeCell ref="QWW113:QXD113"/>
    <mergeCell ref="QXE113:QXL113"/>
    <mergeCell ref="QXM113:QXT113"/>
    <mergeCell ref="QXU113:QYB113"/>
    <mergeCell ref="QYC113:QYJ113"/>
    <mergeCell ref="QYK113:QYR113"/>
    <mergeCell ref="QYS113:QYZ113"/>
    <mergeCell ref="QZA113:QZH113"/>
    <mergeCell ref="QZI113:QZP113"/>
    <mergeCell ref="QZQ113:QZX113"/>
    <mergeCell ref="QZY113:RAF113"/>
    <mergeCell ref="RAG113:RAN113"/>
    <mergeCell ref="RAO113:RAV113"/>
    <mergeCell ref="RAW113:RBD113"/>
    <mergeCell ref="RBE113:RBL113"/>
    <mergeCell ref="RBM113:RBT113"/>
    <mergeCell ref="RBU113:RCB113"/>
    <mergeCell ref="RCC113:RCJ113"/>
    <mergeCell ref="RCK113:RCR113"/>
    <mergeCell ref="RCS113:RCZ113"/>
    <mergeCell ref="RDA113:RDH113"/>
    <mergeCell ref="RDI113:RDP113"/>
    <mergeCell ref="RDQ113:RDX113"/>
    <mergeCell ref="RDY113:REF113"/>
    <mergeCell ref="REG113:REN113"/>
    <mergeCell ref="REO113:REV113"/>
    <mergeCell ref="REW113:RFD113"/>
    <mergeCell ref="RFE113:RFL113"/>
    <mergeCell ref="RFM113:RFT113"/>
    <mergeCell ref="RFU113:RGB113"/>
    <mergeCell ref="RGC113:RGJ113"/>
    <mergeCell ref="RGK113:RGR113"/>
    <mergeCell ref="QMK113:QMR113"/>
    <mergeCell ref="QMS113:QMZ113"/>
    <mergeCell ref="QNA113:QNH113"/>
    <mergeCell ref="QNI113:QNP113"/>
    <mergeCell ref="QNQ113:QNX113"/>
    <mergeCell ref="QNY113:QOF113"/>
    <mergeCell ref="QOG113:QON113"/>
    <mergeCell ref="QOO113:QOV113"/>
    <mergeCell ref="QOW113:QPD113"/>
    <mergeCell ref="QPE113:QPL113"/>
    <mergeCell ref="QPM113:QPT113"/>
    <mergeCell ref="QPU113:QQB113"/>
    <mergeCell ref="QQC113:QQJ113"/>
    <mergeCell ref="QQK113:QQR113"/>
    <mergeCell ref="QQS113:QQZ113"/>
    <mergeCell ref="QRA113:QRH113"/>
    <mergeCell ref="QRI113:QRP113"/>
    <mergeCell ref="QRQ113:QRX113"/>
    <mergeCell ref="QRY113:QSF113"/>
    <mergeCell ref="QSG113:QSN113"/>
    <mergeCell ref="QSO113:QSV113"/>
    <mergeCell ref="QSW113:QTD113"/>
    <mergeCell ref="QTE113:QTL113"/>
    <mergeCell ref="QTM113:QTT113"/>
    <mergeCell ref="QTU113:QUB113"/>
    <mergeCell ref="QUC113:QUJ113"/>
    <mergeCell ref="QUK113:QUR113"/>
    <mergeCell ref="QUS113:QUZ113"/>
    <mergeCell ref="QVA113:QVH113"/>
    <mergeCell ref="QVI113:QVP113"/>
    <mergeCell ref="QVQ113:QVX113"/>
    <mergeCell ref="QVY113:QWF113"/>
    <mergeCell ref="QWG113:QWN113"/>
    <mergeCell ref="QCG113:QCN113"/>
    <mergeCell ref="QCO113:QCV113"/>
    <mergeCell ref="QCW113:QDD113"/>
    <mergeCell ref="QDE113:QDL113"/>
    <mergeCell ref="QDM113:QDT113"/>
    <mergeCell ref="QDU113:QEB113"/>
    <mergeCell ref="QEC113:QEJ113"/>
    <mergeCell ref="QEK113:QER113"/>
    <mergeCell ref="QES113:QEZ113"/>
    <mergeCell ref="QFA113:QFH113"/>
    <mergeCell ref="QFI113:QFP113"/>
    <mergeCell ref="QFQ113:QFX113"/>
    <mergeCell ref="QFY113:QGF113"/>
    <mergeCell ref="QGG113:QGN113"/>
    <mergeCell ref="QGO113:QGV113"/>
    <mergeCell ref="QGW113:QHD113"/>
    <mergeCell ref="QHE113:QHL113"/>
    <mergeCell ref="QHM113:QHT113"/>
    <mergeCell ref="QHU113:QIB113"/>
    <mergeCell ref="QIC113:QIJ113"/>
    <mergeCell ref="QIK113:QIR113"/>
    <mergeCell ref="QIS113:QIZ113"/>
    <mergeCell ref="QJA113:QJH113"/>
    <mergeCell ref="QJI113:QJP113"/>
    <mergeCell ref="QJQ113:QJX113"/>
    <mergeCell ref="QJY113:QKF113"/>
    <mergeCell ref="QKG113:QKN113"/>
    <mergeCell ref="QKO113:QKV113"/>
    <mergeCell ref="QKW113:QLD113"/>
    <mergeCell ref="QLE113:QLL113"/>
    <mergeCell ref="QLM113:QLT113"/>
    <mergeCell ref="QLU113:QMB113"/>
    <mergeCell ref="QMC113:QMJ113"/>
    <mergeCell ref="PSC113:PSJ113"/>
    <mergeCell ref="PSK113:PSR113"/>
    <mergeCell ref="PSS113:PSZ113"/>
    <mergeCell ref="PTA113:PTH113"/>
    <mergeCell ref="PTI113:PTP113"/>
    <mergeCell ref="PTQ113:PTX113"/>
    <mergeCell ref="PTY113:PUF113"/>
    <mergeCell ref="PUG113:PUN113"/>
    <mergeCell ref="PUO113:PUV113"/>
    <mergeCell ref="PUW113:PVD113"/>
    <mergeCell ref="PVE113:PVL113"/>
    <mergeCell ref="PVM113:PVT113"/>
    <mergeCell ref="PVU113:PWB113"/>
    <mergeCell ref="PWC113:PWJ113"/>
    <mergeCell ref="PWK113:PWR113"/>
    <mergeCell ref="PWS113:PWZ113"/>
    <mergeCell ref="PXA113:PXH113"/>
    <mergeCell ref="PXI113:PXP113"/>
    <mergeCell ref="PXQ113:PXX113"/>
    <mergeCell ref="PXY113:PYF113"/>
    <mergeCell ref="PYG113:PYN113"/>
    <mergeCell ref="PYO113:PYV113"/>
    <mergeCell ref="PYW113:PZD113"/>
    <mergeCell ref="PZE113:PZL113"/>
    <mergeCell ref="PZM113:PZT113"/>
    <mergeCell ref="PZU113:QAB113"/>
    <mergeCell ref="QAC113:QAJ113"/>
    <mergeCell ref="QAK113:QAR113"/>
    <mergeCell ref="QAS113:QAZ113"/>
    <mergeCell ref="QBA113:QBH113"/>
    <mergeCell ref="QBI113:QBP113"/>
    <mergeCell ref="QBQ113:QBX113"/>
    <mergeCell ref="QBY113:QCF113"/>
    <mergeCell ref="PHY113:PIF113"/>
    <mergeCell ref="PIG113:PIN113"/>
    <mergeCell ref="PIO113:PIV113"/>
    <mergeCell ref="PIW113:PJD113"/>
    <mergeCell ref="PJE113:PJL113"/>
    <mergeCell ref="PJM113:PJT113"/>
    <mergeCell ref="PJU113:PKB113"/>
    <mergeCell ref="PKC113:PKJ113"/>
    <mergeCell ref="PKK113:PKR113"/>
    <mergeCell ref="PKS113:PKZ113"/>
    <mergeCell ref="PLA113:PLH113"/>
    <mergeCell ref="PLI113:PLP113"/>
    <mergeCell ref="PLQ113:PLX113"/>
    <mergeCell ref="PLY113:PMF113"/>
    <mergeCell ref="PMG113:PMN113"/>
    <mergeCell ref="PMO113:PMV113"/>
    <mergeCell ref="PMW113:PND113"/>
    <mergeCell ref="PNE113:PNL113"/>
    <mergeCell ref="PNM113:PNT113"/>
    <mergeCell ref="PNU113:POB113"/>
    <mergeCell ref="POC113:POJ113"/>
    <mergeCell ref="POK113:POR113"/>
    <mergeCell ref="POS113:POZ113"/>
    <mergeCell ref="PPA113:PPH113"/>
    <mergeCell ref="PPI113:PPP113"/>
    <mergeCell ref="PPQ113:PPX113"/>
    <mergeCell ref="PPY113:PQF113"/>
    <mergeCell ref="PQG113:PQN113"/>
    <mergeCell ref="PQO113:PQV113"/>
    <mergeCell ref="PQW113:PRD113"/>
    <mergeCell ref="PRE113:PRL113"/>
    <mergeCell ref="PRM113:PRT113"/>
    <mergeCell ref="PRU113:PSB113"/>
    <mergeCell ref="OXU113:OYB113"/>
    <mergeCell ref="OYC113:OYJ113"/>
    <mergeCell ref="OYK113:OYR113"/>
    <mergeCell ref="OYS113:OYZ113"/>
    <mergeCell ref="OZA113:OZH113"/>
    <mergeCell ref="OZI113:OZP113"/>
    <mergeCell ref="OZQ113:OZX113"/>
    <mergeCell ref="OZY113:PAF113"/>
    <mergeCell ref="PAG113:PAN113"/>
    <mergeCell ref="PAO113:PAV113"/>
    <mergeCell ref="PAW113:PBD113"/>
    <mergeCell ref="PBE113:PBL113"/>
    <mergeCell ref="PBM113:PBT113"/>
    <mergeCell ref="PBU113:PCB113"/>
    <mergeCell ref="PCC113:PCJ113"/>
    <mergeCell ref="PCK113:PCR113"/>
    <mergeCell ref="PCS113:PCZ113"/>
    <mergeCell ref="PDA113:PDH113"/>
    <mergeCell ref="PDI113:PDP113"/>
    <mergeCell ref="PDQ113:PDX113"/>
    <mergeCell ref="PDY113:PEF113"/>
    <mergeCell ref="PEG113:PEN113"/>
    <mergeCell ref="PEO113:PEV113"/>
    <mergeCell ref="PEW113:PFD113"/>
    <mergeCell ref="PFE113:PFL113"/>
    <mergeCell ref="PFM113:PFT113"/>
    <mergeCell ref="PFU113:PGB113"/>
    <mergeCell ref="PGC113:PGJ113"/>
    <mergeCell ref="PGK113:PGR113"/>
    <mergeCell ref="PGS113:PGZ113"/>
    <mergeCell ref="PHA113:PHH113"/>
    <mergeCell ref="PHI113:PHP113"/>
    <mergeCell ref="PHQ113:PHX113"/>
    <mergeCell ref="ONQ113:ONX113"/>
    <mergeCell ref="ONY113:OOF113"/>
    <mergeCell ref="OOG113:OON113"/>
    <mergeCell ref="OOO113:OOV113"/>
    <mergeCell ref="OOW113:OPD113"/>
    <mergeCell ref="OPE113:OPL113"/>
    <mergeCell ref="OPM113:OPT113"/>
    <mergeCell ref="OPU113:OQB113"/>
    <mergeCell ref="OQC113:OQJ113"/>
    <mergeCell ref="OQK113:OQR113"/>
    <mergeCell ref="OQS113:OQZ113"/>
    <mergeCell ref="ORA113:ORH113"/>
    <mergeCell ref="ORI113:ORP113"/>
    <mergeCell ref="ORQ113:ORX113"/>
    <mergeCell ref="ORY113:OSF113"/>
    <mergeCell ref="OSG113:OSN113"/>
    <mergeCell ref="OSO113:OSV113"/>
    <mergeCell ref="OSW113:OTD113"/>
    <mergeCell ref="OTE113:OTL113"/>
    <mergeCell ref="OTM113:OTT113"/>
    <mergeCell ref="OTU113:OUB113"/>
    <mergeCell ref="OUC113:OUJ113"/>
    <mergeCell ref="OUK113:OUR113"/>
    <mergeCell ref="OUS113:OUZ113"/>
    <mergeCell ref="OVA113:OVH113"/>
    <mergeCell ref="OVI113:OVP113"/>
    <mergeCell ref="OVQ113:OVX113"/>
    <mergeCell ref="OVY113:OWF113"/>
    <mergeCell ref="OWG113:OWN113"/>
    <mergeCell ref="OWO113:OWV113"/>
    <mergeCell ref="OWW113:OXD113"/>
    <mergeCell ref="OXE113:OXL113"/>
    <mergeCell ref="OXM113:OXT113"/>
    <mergeCell ref="ODM113:ODT113"/>
    <mergeCell ref="ODU113:OEB113"/>
    <mergeCell ref="OEC113:OEJ113"/>
    <mergeCell ref="OEK113:OER113"/>
    <mergeCell ref="OES113:OEZ113"/>
    <mergeCell ref="OFA113:OFH113"/>
    <mergeCell ref="OFI113:OFP113"/>
    <mergeCell ref="OFQ113:OFX113"/>
    <mergeCell ref="OFY113:OGF113"/>
    <mergeCell ref="OGG113:OGN113"/>
    <mergeCell ref="OGO113:OGV113"/>
    <mergeCell ref="OGW113:OHD113"/>
    <mergeCell ref="OHE113:OHL113"/>
    <mergeCell ref="OHM113:OHT113"/>
    <mergeCell ref="OHU113:OIB113"/>
    <mergeCell ref="OIC113:OIJ113"/>
    <mergeCell ref="OIK113:OIR113"/>
    <mergeCell ref="OIS113:OIZ113"/>
    <mergeCell ref="OJA113:OJH113"/>
    <mergeCell ref="OJI113:OJP113"/>
    <mergeCell ref="OJQ113:OJX113"/>
    <mergeCell ref="OJY113:OKF113"/>
    <mergeCell ref="OKG113:OKN113"/>
    <mergeCell ref="OKO113:OKV113"/>
    <mergeCell ref="OKW113:OLD113"/>
    <mergeCell ref="OLE113:OLL113"/>
    <mergeCell ref="OLM113:OLT113"/>
    <mergeCell ref="OLU113:OMB113"/>
    <mergeCell ref="OMC113:OMJ113"/>
    <mergeCell ref="OMK113:OMR113"/>
    <mergeCell ref="OMS113:OMZ113"/>
    <mergeCell ref="ONA113:ONH113"/>
    <mergeCell ref="ONI113:ONP113"/>
    <mergeCell ref="NTI113:NTP113"/>
    <mergeCell ref="NTQ113:NTX113"/>
    <mergeCell ref="NTY113:NUF113"/>
    <mergeCell ref="NUG113:NUN113"/>
    <mergeCell ref="NUO113:NUV113"/>
    <mergeCell ref="NUW113:NVD113"/>
    <mergeCell ref="NVE113:NVL113"/>
    <mergeCell ref="NVM113:NVT113"/>
    <mergeCell ref="NVU113:NWB113"/>
    <mergeCell ref="NWC113:NWJ113"/>
    <mergeCell ref="NWK113:NWR113"/>
    <mergeCell ref="NWS113:NWZ113"/>
    <mergeCell ref="NXA113:NXH113"/>
    <mergeCell ref="NXI113:NXP113"/>
    <mergeCell ref="NXQ113:NXX113"/>
    <mergeCell ref="NXY113:NYF113"/>
    <mergeCell ref="NYG113:NYN113"/>
    <mergeCell ref="NYO113:NYV113"/>
    <mergeCell ref="NYW113:NZD113"/>
    <mergeCell ref="NZE113:NZL113"/>
    <mergeCell ref="NZM113:NZT113"/>
    <mergeCell ref="NZU113:OAB113"/>
    <mergeCell ref="OAC113:OAJ113"/>
    <mergeCell ref="OAK113:OAR113"/>
    <mergeCell ref="OAS113:OAZ113"/>
    <mergeCell ref="OBA113:OBH113"/>
    <mergeCell ref="OBI113:OBP113"/>
    <mergeCell ref="OBQ113:OBX113"/>
    <mergeCell ref="OBY113:OCF113"/>
    <mergeCell ref="OCG113:OCN113"/>
    <mergeCell ref="OCO113:OCV113"/>
    <mergeCell ref="OCW113:ODD113"/>
    <mergeCell ref="ODE113:ODL113"/>
    <mergeCell ref="NJE113:NJL113"/>
    <mergeCell ref="NJM113:NJT113"/>
    <mergeCell ref="NJU113:NKB113"/>
    <mergeCell ref="NKC113:NKJ113"/>
    <mergeCell ref="NKK113:NKR113"/>
    <mergeCell ref="NKS113:NKZ113"/>
    <mergeCell ref="NLA113:NLH113"/>
    <mergeCell ref="NLI113:NLP113"/>
    <mergeCell ref="NLQ113:NLX113"/>
    <mergeCell ref="NLY113:NMF113"/>
    <mergeCell ref="NMG113:NMN113"/>
    <mergeCell ref="NMO113:NMV113"/>
    <mergeCell ref="NMW113:NND113"/>
    <mergeCell ref="NNE113:NNL113"/>
    <mergeCell ref="NNM113:NNT113"/>
    <mergeCell ref="NNU113:NOB113"/>
    <mergeCell ref="NOC113:NOJ113"/>
    <mergeCell ref="NOK113:NOR113"/>
    <mergeCell ref="NOS113:NOZ113"/>
    <mergeCell ref="NPA113:NPH113"/>
    <mergeCell ref="NPI113:NPP113"/>
    <mergeCell ref="NPQ113:NPX113"/>
    <mergeCell ref="NPY113:NQF113"/>
    <mergeCell ref="NQG113:NQN113"/>
    <mergeCell ref="NQO113:NQV113"/>
    <mergeCell ref="NQW113:NRD113"/>
    <mergeCell ref="NRE113:NRL113"/>
    <mergeCell ref="NRM113:NRT113"/>
    <mergeCell ref="NRU113:NSB113"/>
    <mergeCell ref="NSC113:NSJ113"/>
    <mergeCell ref="NSK113:NSR113"/>
    <mergeCell ref="NSS113:NSZ113"/>
    <mergeCell ref="NTA113:NTH113"/>
    <mergeCell ref="MZA113:MZH113"/>
    <mergeCell ref="MZI113:MZP113"/>
    <mergeCell ref="MZQ113:MZX113"/>
    <mergeCell ref="MZY113:NAF113"/>
    <mergeCell ref="NAG113:NAN113"/>
    <mergeCell ref="NAO113:NAV113"/>
    <mergeCell ref="NAW113:NBD113"/>
    <mergeCell ref="NBE113:NBL113"/>
    <mergeCell ref="NBM113:NBT113"/>
    <mergeCell ref="NBU113:NCB113"/>
    <mergeCell ref="NCC113:NCJ113"/>
    <mergeCell ref="NCK113:NCR113"/>
    <mergeCell ref="NCS113:NCZ113"/>
    <mergeCell ref="NDA113:NDH113"/>
    <mergeCell ref="NDI113:NDP113"/>
    <mergeCell ref="NDQ113:NDX113"/>
    <mergeCell ref="NDY113:NEF113"/>
    <mergeCell ref="NEG113:NEN113"/>
    <mergeCell ref="NEO113:NEV113"/>
    <mergeCell ref="NEW113:NFD113"/>
    <mergeCell ref="NFE113:NFL113"/>
    <mergeCell ref="NFM113:NFT113"/>
    <mergeCell ref="NFU113:NGB113"/>
    <mergeCell ref="NGC113:NGJ113"/>
    <mergeCell ref="NGK113:NGR113"/>
    <mergeCell ref="NGS113:NGZ113"/>
    <mergeCell ref="NHA113:NHH113"/>
    <mergeCell ref="NHI113:NHP113"/>
    <mergeCell ref="NHQ113:NHX113"/>
    <mergeCell ref="NHY113:NIF113"/>
    <mergeCell ref="NIG113:NIN113"/>
    <mergeCell ref="NIO113:NIV113"/>
    <mergeCell ref="NIW113:NJD113"/>
    <mergeCell ref="MOW113:MPD113"/>
    <mergeCell ref="MPE113:MPL113"/>
    <mergeCell ref="MPM113:MPT113"/>
    <mergeCell ref="MPU113:MQB113"/>
    <mergeCell ref="MQC113:MQJ113"/>
    <mergeCell ref="MQK113:MQR113"/>
    <mergeCell ref="MQS113:MQZ113"/>
    <mergeCell ref="MRA113:MRH113"/>
    <mergeCell ref="MRI113:MRP113"/>
    <mergeCell ref="MRQ113:MRX113"/>
    <mergeCell ref="MRY113:MSF113"/>
    <mergeCell ref="MSG113:MSN113"/>
    <mergeCell ref="MSO113:MSV113"/>
    <mergeCell ref="MSW113:MTD113"/>
    <mergeCell ref="MTE113:MTL113"/>
    <mergeCell ref="MTM113:MTT113"/>
    <mergeCell ref="MTU113:MUB113"/>
    <mergeCell ref="MUC113:MUJ113"/>
    <mergeCell ref="MUK113:MUR113"/>
    <mergeCell ref="MUS113:MUZ113"/>
    <mergeCell ref="MVA113:MVH113"/>
    <mergeCell ref="MVI113:MVP113"/>
    <mergeCell ref="MVQ113:MVX113"/>
    <mergeCell ref="MVY113:MWF113"/>
    <mergeCell ref="MWG113:MWN113"/>
    <mergeCell ref="MWO113:MWV113"/>
    <mergeCell ref="MWW113:MXD113"/>
    <mergeCell ref="MXE113:MXL113"/>
    <mergeCell ref="MXM113:MXT113"/>
    <mergeCell ref="MXU113:MYB113"/>
    <mergeCell ref="MYC113:MYJ113"/>
    <mergeCell ref="MYK113:MYR113"/>
    <mergeCell ref="MYS113:MYZ113"/>
    <mergeCell ref="MES113:MEZ113"/>
    <mergeCell ref="MFA113:MFH113"/>
    <mergeCell ref="MFI113:MFP113"/>
    <mergeCell ref="MFQ113:MFX113"/>
    <mergeCell ref="MFY113:MGF113"/>
    <mergeCell ref="MGG113:MGN113"/>
    <mergeCell ref="MGO113:MGV113"/>
    <mergeCell ref="MGW113:MHD113"/>
    <mergeCell ref="MHE113:MHL113"/>
    <mergeCell ref="MHM113:MHT113"/>
    <mergeCell ref="MHU113:MIB113"/>
    <mergeCell ref="MIC113:MIJ113"/>
    <mergeCell ref="MIK113:MIR113"/>
    <mergeCell ref="MIS113:MIZ113"/>
    <mergeCell ref="MJA113:MJH113"/>
    <mergeCell ref="MJI113:MJP113"/>
    <mergeCell ref="MJQ113:MJX113"/>
    <mergeCell ref="MJY113:MKF113"/>
    <mergeCell ref="MKG113:MKN113"/>
    <mergeCell ref="MKO113:MKV113"/>
    <mergeCell ref="MKW113:MLD113"/>
    <mergeCell ref="MLE113:MLL113"/>
    <mergeCell ref="MLM113:MLT113"/>
    <mergeCell ref="MLU113:MMB113"/>
    <mergeCell ref="MMC113:MMJ113"/>
    <mergeCell ref="MMK113:MMR113"/>
    <mergeCell ref="MMS113:MMZ113"/>
    <mergeCell ref="MNA113:MNH113"/>
    <mergeCell ref="MNI113:MNP113"/>
    <mergeCell ref="MNQ113:MNX113"/>
    <mergeCell ref="MNY113:MOF113"/>
    <mergeCell ref="MOG113:MON113"/>
    <mergeCell ref="MOO113:MOV113"/>
    <mergeCell ref="LUO113:LUV113"/>
    <mergeCell ref="LUW113:LVD113"/>
    <mergeCell ref="LVE113:LVL113"/>
    <mergeCell ref="LVM113:LVT113"/>
    <mergeCell ref="LVU113:LWB113"/>
    <mergeCell ref="LWC113:LWJ113"/>
    <mergeCell ref="LWK113:LWR113"/>
    <mergeCell ref="LWS113:LWZ113"/>
    <mergeCell ref="LXA113:LXH113"/>
    <mergeCell ref="LXI113:LXP113"/>
    <mergeCell ref="LXQ113:LXX113"/>
    <mergeCell ref="LXY113:LYF113"/>
    <mergeCell ref="LYG113:LYN113"/>
    <mergeCell ref="LYO113:LYV113"/>
    <mergeCell ref="LYW113:LZD113"/>
    <mergeCell ref="LZE113:LZL113"/>
    <mergeCell ref="LZM113:LZT113"/>
    <mergeCell ref="LZU113:MAB113"/>
    <mergeCell ref="MAC113:MAJ113"/>
    <mergeCell ref="MAK113:MAR113"/>
    <mergeCell ref="MAS113:MAZ113"/>
    <mergeCell ref="MBA113:MBH113"/>
    <mergeCell ref="MBI113:MBP113"/>
    <mergeCell ref="MBQ113:MBX113"/>
    <mergeCell ref="MBY113:MCF113"/>
    <mergeCell ref="MCG113:MCN113"/>
    <mergeCell ref="MCO113:MCV113"/>
    <mergeCell ref="MCW113:MDD113"/>
    <mergeCell ref="MDE113:MDL113"/>
    <mergeCell ref="MDM113:MDT113"/>
    <mergeCell ref="MDU113:MEB113"/>
    <mergeCell ref="MEC113:MEJ113"/>
    <mergeCell ref="MEK113:MER113"/>
    <mergeCell ref="LKK113:LKR113"/>
    <mergeCell ref="LKS113:LKZ113"/>
    <mergeCell ref="LLA113:LLH113"/>
    <mergeCell ref="LLI113:LLP113"/>
    <mergeCell ref="LLQ113:LLX113"/>
    <mergeCell ref="LLY113:LMF113"/>
    <mergeCell ref="LMG113:LMN113"/>
    <mergeCell ref="LMO113:LMV113"/>
    <mergeCell ref="LMW113:LND113"/>
    <mergeCell ref="LNE113:LNL113"/>
    <mergeCell ref="LNM113:LNT113"/>
    <mergeCell ref="LNU113:LOB113"/>
    <mergeCell ref="LOC113:LOJ113"/>
    <mergeCell ref="LOK113:LOR113"/>
    <mergeCell ref="LOS113:LOZ113"/>
    <mergeCell ref="LPA113:LPH113"/>
    <mergeCell ref="LPI113:LPP113"/>
    <mergeCell ref="LPQ113:LPX113"/>
    <mergeCell ref="LPY113:LQF113"/>
    <mergeCell ref="LQG113:LQN113"/>
    <mergeCell ref="LQO113:LQV113"/>
    <mergeCell ref="LQW113:LRD113"/>
    <mergeCell ref="LRE113:LRL113"/>
    <mergeCell ref="LRM113:LRT113"/>
    <mergeCell ref="LRU113:LSB113"/>
    <mergeCell ref="LSC113:LSJ113"/>
    <mergeCell ref="LSK113:LSR113"/>
    <mergeCell ref="LSS113:LSZ113"/>
    <mergeCell ref="LTA113:LTH113"/>
    <mergeCell ref="LTI113:LTP113"/>
    <mergeCell ref="LTQ113:LTX113"/>
    <mergeCell ref="LTY113:LUF113"/>
    <mergeCell ref="LUG113:LUN113"/>
    <mergeCell ref="LAG113:LAN113"/>
    <mergeCell ref="LAO113:LAV113"/>
    <mergeCell ref="LAW113:LBD113"/>
    <mergeCell ref="LBE113:LBL113"/>
    <mergeCell ref="LBM113:LBT113"/>
    <mergeCell ref="LBU113:LCB113"/>
    <mergeCell ref="LCC113:LCJ113"/>
    <mergeCell ref="LCK113:LCR113"/>
    <mergeCell ref="LCS113:LCZ113"/>
    <mergeCell ref="LDA113:LDH113"/>
    <mergeCell ref="LDI113:LDP113"/>
    <mergeCell ref="LDQ113:LDX113"/>
    <mergeCell ref="LDY113:LEF113"/>
    <mergeCell ref="LEG113:LEN113"/>
    <mergeCell ref="LEO113:LEV113"/>
    <mergeCell ref="LEW113:LFD113"/>
    <mergeCell ref="LFE113:LFL113"/>
    <mergeCell ref="LFM113:LFT113"/>
    <mergeCell ref="LFU113:LGB113"/>
    <mergeCell ref="LGC113:LGJ113"/>
    <mergeCell ref="LGK113:LGR113"/>
    <mergeCell ref="LGS113:LGZ113"/>
    <mergeCell ref="LHA113:LHH113"/>
    <mergeCell ref="LHI113:LHP113"/>
    <mergeCell ref="LHQ113:LHX113"/>
    <mergeCell ref="LHY113:LIF113"/>
    <mergeCell ref="LIG113:LIN113"/>
    <mergeCell ref="LIO113:LIV113"/>
    <mergeCell ref="LIW113:LJD113"/>
    <mergeCell ref="LJE113:LJL113"/>
    <mergeCell ref="LJM113:LJT113"/>
    <mergeCell ref="LJU113:LKB113"/>
    <mergeCell ref="LKC113:LKJ113"/>
    <mergeCell ref="KQC113:KQJ113"/>
    <mergeCell ref="KQK113:KQR113"/>
    <mergeCell ref="KQS113:KQZ113"/>
    <mergeCell ref="KRA113:KRH113"/>
    <mergeCell ref="KRI113:KRP113"/>
    <mergeCell ref="KRQ113:KRX113"/>
    <mergeCell ref="KRY113:KSF113"/>
    <mergeCell ref="KSG113:KSN113"/>
    <mergeCell ref="KSO113:KSV113"/>
    <mergeCell ref="KSW113:KTD113"/>
    <mergeCell ref="KTE113:KTL113"/>
    <mergeCell ref="KTM113:KTT113"/>
    <mergeCell ref="KTU113:KUB113"/>
    <mergeCell ref="KUC113:KUJ113"/>
    <mergeCell ref="KUK113:KUR113"/>
    <mergeCell ref="KUS113:KUZ113"/>
    <mergeCell ref="KVA113:KVH113"/>
    <mergeCell ref="KVI113:KVP113"/>
    <mergeCell ref="KVQ113:KVX113"/>
    <mergeCell ref="KVY113:KWF113"/>
    <mergeCell ref="KWG113:KWN113"/>
    <mergeCell ref="KWO113:KWV113"/>
    <mergeCell ref="KWW113:KXD113"/>
    <mergeCell ref="KXE113:KXL113"/>
    <mergeCell ref="KXM113:KXT113"/>
    <mergeCell ref="KXU113:KYB113"/>
    <mergeCell ref="KYC113:KYJ113"/>
    <mergeCell ref="KYK113:KYR113"/>
    <mergeCell ref="KYS113:KYZ113"/>
    <mergeCell ref="KZA113:KZH113"/>
    <mergeCell ref="KZI113:KZP113"/>
    <mergeCell ref="KZQ113:KZX113"/>
    <mergeCell ref="KZY113:LAF113"/>
    <mergeCell ref="KFY113:KGF113"/>
    <mergeCell ref="KGG113:KGN113"/>
    <mergeCell ref="KGO113:KGV113"/>
    <mergeCell ref="KGW113:KHD113"/>
    <mergeCell ref="KHE113:KHL113"/>
    <mergeCell ref="KHM113:KHT113"/>
    <mergeCell ref="KHU113:KIB113"/>
    <mergeCell ref="KIC113:KIJ113"/>
    <mergeCell ref="KIK113:KIR113"/>
    <mergeCell ref="KIS113:KIZ113"/>
    <mergeCell ref="KJA113:KJH113"/>
    <mergeCell ref="KJI113:KJP113"/>
    <mergeCell ref="KJQ113:KJX113"/>
    <mergeCell ref="KJY113:KKF113"/>
    <mergeCell ref="KKG113:KKN113"/>
    <mergeCell ref="KKO113:KKV113"/>
    <mergeCell ref="KKW113:KLD113"/>
    <mergeCell ref="KLE113:KLL113"/>
    <mergeCell ref="KLM113:KLT113"/>
    <mergeCell ref="KLU113:KMB113"/>
    <mergeCell ref="KMC113:KMJ113"/>
    <mergeCell ref="KMK113:KMR113"/>
    <mergeCell ref="KMS113:KMZ113"/>
    <mergeCell ref="KNA113:KNH113"/>
    <mergeCell ref="KNI113:KNP113"/>
    <mergeCell ref="KNQ113:KNX113"/>
    <mergeCell ref="KNY113:KOF113"/>
    <mergeCell ref="KOG113:KON113"/>
    <mergeCell ref="KOO113:KOV113"/>
    <mergeCell ref="KOW113:KPD113"/>
    <mergeCell ref="KPE113:KPL113"/>
    <mergeCell ref="KPM113:KPT113"/>
    <mergeCell ref="KPU113:KQB113"/>
    <mergeCell ref="JVU113:JWB113"/>
    <mergeCell ref="JWC113:JWJ113"/>
    <mergeCell ref="JWK113:JWR113"/>
    <mergeCell ref="JWS113:JWZ113"/>
    <mergeCell ref="JXA113:JXH113"/>
    <mergeCell ref="JXI113:JXP113"/>
    <mergeCell ref="JXQ113:JXX113"/>
    <mergeCell ref="JXY113:JYF113"/>
    <mergeCell ref="JYG113:JYN113"/>
    <mergeCell ref="JYO113:JYV113"/>
    <mergeCell ref="JYW113:JZD113"/>
    <mergeCell ref="JZE113:JZL113"/>
    <mergeCell ref="JZM113:JZT113"/>
    <mergeCell ref="JZU113:KAB113"/>
    <mergeCell ref="KAC113:KAJ113"/>
    <mergeCell ref="KAK113:KAR113"/>
    <mergeCell ref="KAS113:KAZ113"/>
    <mergeCell ref="KBA113:KBH113"/>
    <mergeCell ref="KBI113:KBP113"/>
    <mergeCell ref="KBQ113:KBX113"/>
    <mergeCell ref="KBY113:KCF113"/>
    <mergeCell ref="KCG113:KCN113"/>
    <mergeCell ref="KCO113:KCV113"/>
    <mergeCell ref="KCW113:KDD113"/>
    <mergeCell ref="KDE113:KDL113"/>
    <mergeCell ref="KDM113:KDT113"/>
    <mergeCell ref="KDU113:KEB113"/>
    <mergeCell ref="KEC113:KEJ113"/>
    <mergeCell ref="KEK113:KER113"/>
    <mergeCell ref="KES113:KEZ113"/>
    <mergeCell ref="KFA113:KFH113"/>
    <mergeCell ref="KFI113:KFP113"/>
    <mergeCell ref="KFQ113:KFX113"/>
    <mergeCell ref="JLQ113:JLX113"/>
    <mergeCell ref="JLY113:JMF113"/>
    <mergeCell ref="JMG113:JMN113"/>
    <mergeCell ref="JMO113:JMV113"/>
    <mergeCell ref="JMW113:JND113"/>
    <mergeCell ref="JNE113:JNL113"/>
    <mergeCell ref="JNM113:JNT113"/>
    <mergeCell ref="JNU113:JOB113"/>
    <mergeCell ref="JOC113:JOJ113"/>
    <mergeCell ref="JOK113:JOR113"/>
    <mergeCell ref="JOS113:JOZ113"/>
    <mergeCell ref="JPA113:JPH113"/>
    <mergeCell ref="JPI113:JPP113"/>
    <mergeCell ref="JPQ113:JPX113"/>
    <mergeCell ref="JPY113:JQF113"/>
    <mergeCell ref="JQG113:JQN113"/>
    <mergeCell ref="JQO113:JQV113"/>
    <mergeCell ref="JQW113:JRD113"/>
    <mergeCell ref="JRE113:JRL113"/>
    <mergeCell ref="JRM113:JRT113"/>
    <mergeCell ref="JRU113:JSB113"/>
    <mergeCell ref="JSC113:JSJ113"/>
    <mergeCell ref="JSK113:JSR113"/>
    <mergeCell ref="JSS113:JSZ113"/>
    <mergeCell ref="JTA113:JTH113"/>
    <mergeCell ref="JTI113:JTP113"/>
    <mergeCell ref="JTQ113:JTX113"/>
    <mergeCell ref="JTY113:JUF113"/>
    <mergeCell ref="JUG113:JUN113"/>
    <mergeCell ref="JUO113:JUV113"/>
    <mergeCell ref="JUW113:JVD113"/>
    <mergeCell ref="JVE113:JVL113"/>
    <mergeCell ref="JVM113:JVT113"/>
    <mergeCell ref="JBM113:JBT113"/>
    <mergeCell ref="JBU113:JCB113"/>
    <mergeCell ref="JCC113:JCJ113"/>
    <mergeCell ref="JCK113:JCR113"/>
    <mergeCell ref="JCS113:JCZ113"/>
    <mergeCell ref="JDA113:JDH113"/>
    <mergeCell ref="JDI113:JDP113"/>
    <mergeCell ref="JDQ113:JDX113"/>
    <mergeCell ref="JDY113:JEF113"/>
    <mergeCell ref="JEG113:JEN113"/>
    <mergeCell ref="JEO113:JEV113"/>
    <mergeCell ref="JEW113:JFD113"/>
    <mergeCell ref="JFE113:JFL113"/>
    <mergeCell ref="JFM113:JFT113"/>
    <mergeCell ref="JFU113:JGB113"/>
    <mergeCell ref="JGC113:JGJ113"/>
    <mergeCell ref="JGK113:JGR113"/>
    <mergeCell ref="JGS113:JGZ113"/>
    <mergeCell ref="JHA113:JHH113"/>
    <mergeCell ref="JHI113:JHP113"/>
    <mergeCell ref="JHQ113:JHX113"/>
    <mergeCell ref="JHY113:JIF113"/>
    <mergeCell ref="JIG113:JIN113"/>
    <mergeCell ref="JIO113:JIV113"/>
    <mergeCell ref="JIW113:JJD113"/>
    <mergeCell ref="JJE113:JJL113"/>
    <mergeCell ref="JJM113:JJT113"/>
    <mergeCell ref="JJU113:JKB113"/>
    <mergeCell ref="JKC113:JKJ113"/>
    <mergeCell ref="JKK113:JKR113"/>
    <mergeCell ref="JKS113:JKZ113"/>
    <mergeCell ref="JLA113:JLH113"/>
    <mergeCell ref="JLI113:JLP113"/>
    <mergeCell ref="IRI113:IRP113"/>
    <mergeCell ref="IRQ113:IRX113"/>
    <mergeCell ref="IRY113:ISF113"/>
    <mergeCell ref="ISG113:ISN113"/>
    <mergeCell ref="ISO113:ISV113"/>
    <mergeCell ref="ISW113:ITD113"/>
    <mergeCell ref="ITE113:ITL113"/>
    <mergeCell ref="ITM113:ITT113"/>
    <mergeCell ref="ITU113:IUB113"/>
    <mergeCell ref="IUC113:IUJ113"/>
    <mergeCell ref="IUK113:IUR113"/>
    <mergeCell ref="IUS113:IUZ113"/>
    <mergeCell ref="IVA113:IVH113"/>
    <mergeCell ref="IVI113:IVP113"/>
    <mergeCell ref="IVQ113:IVX113"/>
    <mergeCell ref="IVY113:IWF113"/>
    <mergeCell ref="IWG113:IWN113"/>
    <mergeCell ref="IWO113:IWV113"/>
    <mergeCell ref="IWW113:IXD113"/>
    <mergeCell ref="IXE113:IXL113"/>
    <mergeCell ref="IXM113:IXT113"/>
    <mergeCell ref="IXU113:IYB113"/>
    <mergeCell ref="IYC113:IYJ113"/>
    <mergeCell ref="IYK113:IYR113"/>
    <mergeCell ref="IYS113:IYZ113"/>
    <mergeCell ref="IZA113:IZH113"/>
    <mergeCell ref="IZI113:IZP113"/>
    <mergeCell ref="IZQ113:IZX113"/>
    <mergeCell ref="IZY113:JAF113"/>
    <mergeCell ref="JAG113:JAN113"/>
    <mergeCell ref="JAO113:JAV113"/>
    <mergeCell ref="JAW113:JBD113"/>
    <mergeCell ref="JBE113:JBL113"/>
    <mergeCell ref="IHE113:IHL113"/>
    <mergeCell ref="IHM113:IHT113"/>
    <mergeCell ref="IHU113:IIB113"/>
    <mergeCell ref="IIC113:IIJ113"/>
    <mergeCell ref="IIK113:IIR113"/>
    <mergeCell ref="IIS113:IIZ113"/>
    <mergeCell ref="IJA113:IJH113"/>
    <mergeCell ref="IJI113:IJP113"/>
    <mergeCell ref="IJQ113:IJX113"/>
    <mergeCell ref="IJY113:IKF113"/>
    <mergeCell ref="IKG113:IKN113"/>
    <mergeCell ref="IKO113:IKV113"/>
    <mergeCell ref="IKW113:ILD113"/>
    <mergeCell ref="ILE113:ILL113"/>
    <mergeCell ref="ILM113:ILT113"/>
    <mergeCell ref="ILU113:IMB113"/>
    <mergeCell ref="IMC113:IMJ113"/>
    <mergeCell ref="IMK113:IMR113"/>
    <mergeCell ref="IMS113:IMZ113"/>
    <mergeCell ref="INA113:INH113"/>
    <mergeCell ref="INI113:INP113"/>
    <mergeCell ref="INQ113:INX113"/>
    <mergeCell ref="INY113:IOF113"/>
    <mergeCell ref="IOG113:ION113"/>
    <mergeCell ref="IOO113:IOV113"/>
    <mergeCell ref="IOW113:IPD113"/>
    <mergeCell ref="IPE113:IPL113"/>
    <mergeCell ref="IPM113:IPT113"/>
    <mergeCell ref="IPU113:IQB113"/>
    <mergeCell ref="IQC113:IQJ113"/>
    <mergeCell ref="IQK113:IQR113"/>
    <mergeCell ref="IQS113:IQZ113"/>
    <mergeCell ref="IRA113:IRH113"/>
    <mergeCell ref="HXA113:HXH113"/>
    <mergeCell ref="HXI113:HXP113"/>
    <mergeCell ref="HXQ113:HXX113"/>
    <mergeCell ref="HXY113:HYF113"/>
    <mergeCell ref="HYG113:HYN113"/>
    <mergeCell ref="HYO113:HYV113"/>
    <mergeCell ref="HYW113:HZD113"/>
    <mergeCell ref="HZE113:HZL113"/>
    <mergeCell ref="HZM113:HZT113"/>
    <mergeCell ref="HZU113:IAB113"/>
    <mergeCell ref="IAC113:IAJ113"/>
    <mergeCell ref="IAK113:IAR113"/>
    <mergeCell ref="IAS113:IAZ113"/>
    <mergeCell ref="IBA113:IBH113"/>
    <mergeCell ref="IBI113:IBP113"/>
    <mergeCell ref="IBQ113:IBX113"/>
    <mergeCell ref="IBY113:ICF113"/>
    <mergeCell ref="ICG113:ICN113"/>
    <mergeCell ref="ICO113:ICV113"/>
    <mergeCell ref="ICW113:IDD113"/>
    <mergeCell ref="IDE113:IDL113"/>
    <mergeCell ref="IDM113:IDT113"/>
    <mergeCell ref="IDU113:IEB113"/>
    <mergeCell ref="IEC113:IEJ113"/>
    <mergeCell ref="IEK113:IER113"/>
    <mergeCell ref="IES113:IEZ113"/>
    <mergeCell ref="IFA113:IFH113"/>
    <mergeCell ref="IFI113:IFP113"/>
    <mergeCell ref="IFQ113:IFX113"/>
    <mergeCell ref="IFY113:IGF113"/>
    <mergeCell ref="IGG113:IGN113"/>
    <mergeCell ref="IGO113:IGV113"/>
    <mergeCell ref="IGW113:IHD113"/>
    <mergeCell ref="HMW113:HND113"/>
    <mergeCell ref="HNE113:HNL113"/>
    <mergeCell ref="HNM113:HNT113"/>
    <mergeCell ref="HNU113:HOB113"/>
    <mergeCell ref="HOC113:HOJ113"/>
    <mergeCell ref="HOK113:HOR113"/>
    <mergeCell ref="HOS113:HOZ113"/>
    <mergeCell ref="HPA113:HPH113"/>
    <mergeCell ref="HPI113:HPP113"/>
    <mergeCell ref="HPQ113:HPX113"/>
    <mergeCell ref="HPY113:HQF113"/>
    <mergeCell ref="HQG113:HQN113"/>
    <mergeCell ref="HQO113:HQV113"/>
    <mergeCell ref="HQW113:HRD113"/>
    <mergeCell ref="HRE113:HRL113"/>
    <mergeCell ref="HRM113:HRT113"/>
    <mergeCell ref="HRU113:HSB113"/>
    <mergeCell ref="HSC113:HSJ113"/>
    <mergeCell ref="HSK113:HSR113"/>
    <mergeCell ref="HSS113:HSZ113"/>
    <mergeCell ref="HTA113:HTH113"/>
    <mergeCell ref="HTI113:HTP113"/>
    <mergeCell ref="HTQ113:HTX113"/>
    <mergeCell ref="HTY113:HUF113"/>
    <mergeCell ref="HUG113:HUN113"/>
    <mergeCell ref="HUO113:HUV113"/>
    <mergeCell ref="HUW113:HVD113"/>
    <mergeCell ref="HVE113:HVL113"/>
    <mergeCell ref="HVM113:HVT113"/>
    <mergeCell ref="HVU113:HWB113"/>
    <mergeCell ref="HWC113:HWJ113"/>
    <mergeCell ref="HWK113:HWR113"/>
    <mergeCell ref="HWS113:HWZ113"/>
    <mergeCell ref="HCS113:HCZ113"/>
    <mergeCell ref="HDA113:HDH113"/>
    <mergeCell ref="HDI113:HDP113"/>
    <mergeCell ref="HDQ113:HDX113"/>
    <mergeCell ref="HDY113:HEF113"/>
    <mergeCell ref="HEG113:HEN113"/>
    <mergeCell ref="HEO113:HEV113"/>
    <mergeCell ref="HEW113:HFD113"/>
    <mergeCell ref="HFE113:HFL113"/>
    <mergeCell ref="HFM113:HFT113"/>
    <mergeCell ref="HFU113:HGB113"/>
    <mergeCell ref="HGC113:HGJ113"/>
    <mergeCell ref="HGK113:HGR113"/>
    <mergeCell ref="HGS113:HGZ113"/>
    <mergeCell ref="HHA113:HHH113"/>
    <mergeCell ref="HHI113:HHP113"/>
    <mergeCell ref="HHQ113:HHX113"/>
    <mergeCell ref="HHY113:HIF113"/>
    <mergeCell ref="HIG113:HIN113"/>
    <mergeCell ref="HIO113:HIV113"/>
    <mergeCell ref="HIW113:HJD113"/>
    <mergeCell ref="HJE113:HJL113"/>
    <mergeCell ref="HJM113:HJT113"/>
    <mergeCell ref="HJU113:HKB113"/>
    <mergeCell ref="HKC113:HKJ113"/>
    <mergeCell ref="HKK113:HKR113"/>
    <mergeCell ref="HKS113:HKZ113"/>
    <mergeCell ref="HLA113:HLH113"/>
    <mergeCell ref="HLI113:HLP113"/>
    <mergeCell ref="HLQ113:HLX113"/>
    <mergeCell ref="HLY113:HMF113"/>
    <mergeCell ref="HMG113:HMN113"/>
    <mergeCell ref="HMO113:HMV113"/>
    <mergeCell ref="GSO113:GSV113"/>
    <mergeCell ref="GSW113:GTD113"/>
    <mergeCell ref="GTE113:GTL113"/>
    <mergeCell ref="GTM113:GTT113"/>
    <mergeCell ref="GTU113:GUB113"/>
    <mergeCell ref="GUC113:GUJ113"/>
    <mergeCell ref="GUK113:GUR113"/>
    <mergeCell ref="GUS113:GUZ113"/>
    <mergeCell ref="GVA113:GVH113"/>
    <mergeCell ref="GVI113:GVP113"/>
    <mergeCell ref="GVQ113:GVX113"/>
    <mergeCell ref="GVY113:GWF113"/>
    <mergeCell ref="GWG113:GWN113"/>
    <mergeCell ref="GWO113:GWV113"/>
    <mergeCell ref="GWW113:GXD113"/>
    <mergeCell ref="GXE113:GXL113"/>
    <mergeCell ref="GXM113:GXT113"/>
    <mergeCell ref="GXU113:GYB113"/>
    <mergeCell ref="GYC113:GYJ113"/>
    <mergeCell ref="GYK113:GYR113"/>
    <mergeCell ref="GYS113:GYZ113"/>
    <mergeCell ref="GZA113:GZH113"/>
    <mergeCell ref="GZI113:GZP113"/>
    <mergeCell ref="GZQ113:GZX113"/>
    <mergeCell ref="GZY113:HAF113"/>
    <mergeCell ref="HAG113:HAN113"/>
    <mergeCell ref="HAO113:HAV113"/>
    <mergeCell ref="HAW113:HBD113"/>
    <mergeCell ref="HBE113:HBL113"/>
    <mergeCell ref="HBM113:HBT113"/>
    <mergeCell ref="HBU113:HCB113"/>
    <mergeCell ref="HCC113:HCJ113"/>
    <mergeCell ref="HCK113:HCR113"/>
    <mergeCell ref="GIK113:GIR113"/>
    <mergeCell ref="GIS113:GIZ113"/>
    <mergeCell ref="GJA113:GJH113"/>
    <mergeCell ref="GJI113:GJP113"/>
    <mergeCell ref="GJQ113:GJX113"/>
    <mergeCell ref="GJY113:GKF113"/>
    <mergeCell ref="GKG113:GKN113"/>
    <mergeCell ref="GKO113:GKV113"/>
    <mergeCell ref="GKW113:GLD113"/>
    <mergeCell ref="GLE113:GLL113"/>
    <mergeCell ref="GLM113:GLT113"/>
    <mergeCell ref="GLU113:GMB113"/>
    <mergeCell ref="GMC113:GMJ113"/>
    <mergeCell ref="GMK113:GMR113"/>
    <mergeCell ref="GMS113:GMZ113"/>
    <mergeCell ref="GNA113:GNH113"/>
    <mergeCell ref="GNI113:GNP113"/>
    <mergeCell ref="GNQ113:GNX113"/>
    <mergeCell ref="GNY113:GOF113"/>
    <mergeCell ref="GOG113:GON113"/>
    <mergeCell ref="GOO113:GOV113"/>
    <mergeCell ref="GOW113:GPD113"/>
    <mergeCell ref="GPE113:GPL113"/>
    <mergeCell ref="GPM113:GPT113"/>
    <mergeCell ref="GPU113:GQB113"/>
    <mergeCell ref="GQC113:GQJ113"/>
    <mergeCell ref="GQK113:GQR113"/>
    <mergeCell ref="GQS113:GQZ113"/>
    <mergeCell ref="GRA113:GRH113"/>
    <mergeCell ref="GRI113:GRP113"/>
    <mergeCell ref="GRQ113:GRX113"/>
    <mergeCell ref="GRY113:GSF113"/>
    <mergeCell ref="GSG113:GSN113"/>
    <mergeCell ref="FYG113:FYN113"/>
    <mergeCell ref="FYO113:FYV113"/>
    <mergeCell ref="FYW113:FZD113"/>
    <mergeCell ref="FZE113:FZL113"/>
    <mergeCell ref="FZM113:FZT113"/>
    <mergeCell ref="FZU113:GAB113"/>
    <mergeCell ref="GAC113:GAJ113"/>
    <mergeCell ref="GAK113:GAR113"/>
    <mergeCell ref="GAS113:GAZ113"/>
    <mergeCell ref="GBA113:GBH113"/>
    <mergeCell ref="GBI113:GBP113"/>
    <mergeCell ref="GBQ113:GBX113"/>
    <mergeCell ref="GBY113:GCF113"/>
    <mergeCell ref="GCG113:GCN113"/>
    <mergeCell ref="GCO113:GCV113"/>
    <mergeCell ref="GCW113:GDD113"/>
    <mergeCell ref="GDE113:GDL113"/>
    <mergeCell ref="GDM113:GDT113"/>
    <mergeCell ref="GDU113:GEB113"/>
    <mergeCell ref="GEC113:GEJ113"/>
    <mergeCell ref="GEK113:GER113"/>
    <mergeCell ref="GES113:GEZ113"/>
    <mergeCell ref="GFA113:GFH113"/>
    <mergeCell ref="GFI113:GFP113"/>
    <mergeCell ref="GFQ113:GFX113"/>
    <mergeCell ref="GFY113:GGF113"/>
    <mergeCell ref="GGG113:GGN113"/>
    <mergeCell ref="GGO113:GGV113"/>
    <mergeCell ref="GGW113:GHD113"/>
    <mergeCell ref="GHE113:GHL113"/>
    <mergeCell ref="GHM113:GHT113"/>
    <mergeCell ref="GHU113:GIB113"/>
    <mergeCell ref="GIC113:GIJ113"/>
    <mergeCell ref="FOC113:FOJ113"/>
    <mergeCell ref="FOK113:FOR113"/>
    <mergeCell ref="FOS113:FOZ113"/>
    <mergeCell ref="FPA113:FPH113"/>
    <mergeCell ref="FPI113:FPP113"/>
    <mergeCell ref="FPQ113:FPX113"/>
    <mergeCell ref="FPY113:FQF113"/>
    <mergeCell ref="FQG113:FQN113"/>
    <mergeCell ref="FQO113:FQV113"/>
    <mergeCell ref="FQW113:FRD113"/>
    <mergeCell ref="FRE113:FRL113"/>
    <mergeCell ref="FRM113:FRT113"/>
    <mergeCell ref="FRU113:FSB113"/>
    <mergeCell ref="FSC113:FSJ113"/>
    <mergeCell ref="FSK113:FSR113"/>
    <mergeCell ref="FSS113:FSZ113"/>
    <mergeCell ref="FTA113:FTH113"/>
    <mergeCell ref="FTI113:FTP113"/>
    <mergeCell ref="FTQ113:FTX113"/>
    <mergeCell ref="FTY113:FUF113"/>
    <mergeCell ref="FUG113:FUN113"/>
    <mergeCell ref="FUO113:FUV113"/>
    <mergeCell ref="FUW113:FVD113"/>
    <mergeCell ref="FVE113:FVL113"/>
    <mergeCell ref="FVM113:FVT113"/>
    <mergeCell ref="FVU113:FWB113"/>
    <mergeCell ref="FWC113:FWJ113"/>
    <mergeCell ref="FWK113:FWR113"/>
    <mergeCell ref="FWS113:FWZ113"/>
    <mergeCell ref="FXA113:FXH113"/>
    <mergeCell ref="FXI113:FXP113"/>
    <mergeCell ref="FXQ113:FXX113"/>
    <mergeCell ref="FXY113:FYF113"/>
    <mergeCell ref="FDY113:FEF113"/>
    <mergeCell ref="FEG113:FEN113"/>
    <mergeCell ref="FEO113:FEV113"/>
    <mergeCell ref="FEW113:FFD113"/>
    <mergeCell ref="FFE113:FFL113"/>
    <mergeCell ref="FFM113:FFT113"/>
    <mergeCell ref="FFU113:FGB113"/>
    <mergeCell ref="FGC113:FGJ113"/>
    <mergeCell ref="FGK113:FGR113"/>
    <mergeCell ref="FGS113:FGZ113"/>
    <mergeCell ref="FHA113:FHH113"/>
    <mergeCell ref="FHI113:FHP113"/>
    <mergeCell ref="FHQ113:FHX113"/>
    <mergeCell ref="FHY113:FIF113"/>
    <mergeCell ref="FIG113:FIN113"/>
    <mergeCell ref="FIO113:FIV113"/>
    <mergeCell ref="FIW113:FJD113"/>
    <mergeCell ref="FJE113:FJL113"/>
    <mergeCell ref="FJM113:FJT113"/>
    <mergeCell ref="FJU113:FKB113"/>
    <mergeCell ref="FKC113:FKJ113"/>
    <mergeCell ref="FKK113:FKR113"/>
    <mergeCell ref="FKS113:FKZ113"/>
    <mergeCell ref="FLA113:FLH113"/>
    <mergeCell ref="FLI113:FLP113"/>
    <mergeCell ref="FLQ113:FLX113"/>
    <mergeCell ref="FLY113:FMF113"/>
    <mergeCell ref="FMG113:FMN113"/>
    <mergeCell ref="FMO113:FMV113"/>
    <mergeCell ref="FMW113:FND113"/>
    <mergeCell ref="FNE113:FNL113"/>
    <mergeCell ref="FNM113:FNT113"/>
    <mergeCell ref="FNU113:FOB113"/>
    <mergeCell ref="ETU113:EUB113"/>
    <mergeCell ref="EUC113:EUJ113"/>
    <mergeCell ref="EUK113:EUR113"/>
    <mergeCell ref="EUS113:EUZ113"/>
    <mergeCell ref="EVA113:EVH113"/>
    <mergeCell ref="EVI113:EVP113"/>
    <mergeCell ref="EVQ113:EVX113"/>
    <mergeCell ref="EVY113:EWF113"/>
    <mergeCell ref="EWG113:EWN113"/>
    <mergeCell ref="EWO113:EWV113"/>
    <mergeCell ref="EWW113:EXD113"/>
    <mergeCell ref="EXE113:EXL113"/>
    <mergeCell ref="EXM113:EXT113"/>
    <mergeCell ref="EXU113:EYB113"/>
    <mergeCell ref="EYC113:EYJ113"/>
    <mergeCell ref="EYK113:EYR113"/>
    <mergeCell ref="EYS113:EYZ113"/>
    <mergeCell ref="EZA113:EZH113"/>
    <mergeCell ref="EZI113:EZP113"/>
    <mergeCell ref="EZQ113:EZX113"/>
    <mergeCell ref="EZY113:FAF113"/>
    <mergeCell ref="FAG113:FAN113"/>
    <mergeCell ref="FAO113:FAV113"/>
    <mergeCell ref="FAW113:FBD113"/>
    <mergeCell ref="FBE113:FBL113"/>
    <mergeCell ref="FBM113:FBT113"/>
    <mergeCell ref="FBU113:FCB113"/>
    <mergeCell ref="FCC113:FCJ113"/>
    <mergeCell ref="FCK113:FCR113"/>
    <mergeCell ref="FCS113:FCZ113"/>
    <mergeCell ref="FDA113:FDH113"/>
    <mergeCell ref="FDI113:FDP113"/>
    <mergeCell ref="FDQ113:FDX113"/>
    <mergeCell ref="EJQ113:EJX113"/>
    <mergeCell ref="EJY113:EKF113"/>
    <mergeCell ref="EKG113:EKN113"/>
    <mergeCell ref="EKO113:EKV113"/>
    <mergeCell ref="EKW113:ELD113"/>
    <mergeCell ref="ELE113:ELL113"/>
    <mergeCell ref="ELM113:ELT113"/>
    <mergeCell ref="ELU113:EMB113"/>
    <mergeCell ref="EMC113:EMJ113"/>
    <mergeCell ref="EMK113:EMR113"/>
    <mergeCell ref="EMS113:EMZ113"/>
    <mergeCell ref="ENA113:ENH113"/>
    <mergeCell ref="ENI113:ENP113"/>
    <mergeCell ref="ENQ113:ENX113"/>
    <mergeCell ref="ENY113:EOF113"/>
    <mergeCell ref="EOG113:EON113"/>
    <mergeCell ref="EOO113:EOV113"/>
    <mergeCell ref="EOW113:EPD113"/>
    <mergeCell ref="EPE113:EPL113"/>
    <mergeCell ref="EPM113:EPT113"/>
    <mergeCell ref="EPU113:EQB113"/>
    <mergeCell ref="EQC113:EQJ113"/>
    <mergeCell ref="EQK113:EQR113"/>
    <mergeCell ref="EQS113:EQZ113"/>
    <mergeCell ref="ERA113:ERH113"/>
    <mergeCell ref="ERI113:ERP113"/>
    <mergeCell ref="ERQ113:ERX113"/>
    <mergeCell ref="ERY113:ESF113"/>
    <mergeCell ref="ESG113:ESN113"/>
    <mergeCell ref="ESO113:ESV113"/>
    <mergeCell ref="ESW113:ETD113"/>
    <mergeCell ref="ETE113:ETL113"/>
    <mergeCell ref="ETM113:ETT113"/>
    <mergeCell ref="DZM113:DZT113"/>
    <mergeCell ref="DZU113:EAB113"/>
    <mergeCell ref="EAC113:EAJ113"/>
    <mergeCell ref="EAK113:EAR113"/>
    <mergeCell ref="EAS113:EAZ113"/>
    <mergeCell ref="EBA113:EBH113"/>
    <mergeCell ref="EBI113:EBP113"/>
    <mergeCell ref="EBQ113:EBX113"/>
    <mergeCell ref="EBY113:ECF113"/>
    <mergeCell ref="ECG113:ECN113"/>
    <mergeCell ref="ECO113:ECV113"/>
    <mergeCell ref="ECW113:EDD113"/>
    <mergeCell ref="EDE113:EDL113"/>
    <mergeCell ref="EDM113:EDT113"/>
    <mergeCell ref="EDU113:EEB113"/>
    <mergeCell ref="EEC113:EEJ113"/>
    <mergeCell ref="EEK113:EER113"/>
    <mergeCell ref="EES113:EEZ113"/>
    <mergeCell ref="EFA113:EFH113"/>
    <mergeCell ref="EFI113:EFP113"/>
    <mergeCell ref="EFQ113:EFX113"/>
    <mergeCell ref="EFY113:EGF113"/>
    <mergeCell ref="EGG113:EGN113"/>
    <mergeCell ref="EGO113:EGV113"/>
    <mergeCell ref="EGW113:EHD113"/>
    <mergeCell ref="EHE113:EHL113"/>
    <mergeCell ref="EHM113:EHT113"/>
    <mergeCell ref="EHU113:EIB113"/>
    <mergeCell ref="EIC113:EIJ113"/>
    <mergeCell ref="EIK113:EIR113"/>
    <mergeCell ref="EIS113:EIZ113"/>
    <mergeCell ref="EJA113:EJH113"/>
    <mergeCell ref="EJI113:EJP113"/>
    <mergeCell ref="DPI113:DPP113"/>
    <mergeCell ref="DPQ113:DPX113"/>
    <mergeCell ref="DPY113:DQF113"/>
    <mergeCell ref="DQG113:DQN113"/>
    <mergeCell ref="DQO113:DQV113"/>
    <mergeCell ref="DQW113:DRD113"/>
    <mergeCell ref="DRE113:DRL113"/>
    <mergeCell ref="DRM113:DRT113"/>
    <mergeCell ref="DRU113:DSB113"/>
    <mergeCell ref="DSC113:DSJ113"/>
    <mergeCell ref="DSK113:DSR113"/>
    <mergeCell ref="DSS113:DSZ113"/>
    <mergeCell ref="DTA113:DTH113"/>
    <mergeCell ref="DTI113:DTP113"/>
    <mergeCell ref="DTQ113:DTX113"/>
    <mergeCell ref="DTY113:DUF113"/>
    <mergeCell ref="DUG113:DUN113"/>
    <mergeCell ref="DUO113:DUV113"/>
    <mergeCell ref="DUW113:DVD113"/>
    <mergeCell ref="DVE113:DVL113"/>
    <mergeCell ref="DVM113:DVT113"/>
    <mergeCell ref="DVU113:DWB113"/>
    <mergeCell ref="DWC113:DWJ113"/>
    <mergeCell ref="DWK113:DWR113"/>
    <mergeCell ref="DWS113:DWZ113"/>
    <mergeCell ref="DXA113:DXH113"/>
    <mergeCell ref="DXI113:DXP113"/>
    <mergeCell ref="DXQ113:DXX113"/>
    <mergeCell ref="DXY113:DYF113"/>
    <mergeCell ref="DYG113:DYN113"/>
    <mergeCell ref="DYO113:DYV113"/>
    <mergeCell ref="DYW113:DZD113"/>
    <mergeCell ref="DZE113:DZL113"/>
    <mergeCell ref="DFE113:DFL113"/>
    <mergeCell ref="DFM113:DFT113"/>
    <mergeCell ref="DFU113:DGB113"/>
    <mergeCell ref="DGC113:DGJ113"/>
    <mergeCell ref="DGK113:DGR113"/>
    <mergeCell ref="DGS113:DGZ113"/>
    <mergeCell ref="DHA113:DHH113"/>
    <mergeCell ref="DHI113:DHP113"/>
    <mergeCell ref="DHQ113:DHX113"/>
    <mergeCell ref="DHY113:DIF113"/>
    <mergeCell ref="DIG113:DIN113"/>
    <mergeCell ref="DIO113:DIV113"/>
    <mergeCell ref="DIW113:DJD113"/>
    <mergeCell ref="DJE113:DJL113"/>
    <mergeCell ref="DJM113:DJT113"/>
    <mergeCell ref="DJU113:DKB113"/>
    <mergeCell ref="DKC113:DKJ113"/>
    <mergeCell ref="DKK113:DKR113"/>
    <mergeCell ref="DKS113:DKZ113"/>
    <mergeCell ref="DLA113:DLH113"/>
    <mergeCell ref="DLI113:DLP113"/>
    <mergeCell ref="DLQ113:DLX113"/>
    <mergeCell ref="DLY113:DMF113"/>
    <mergeCell ref="DMG113:DMN113"/>
    <mergeCell ref="DMO113:DMV113"/>
    <mergeCell ref="DMW113:DND113"/>
    <mergeCell ref="DNE113:DNL113"/>
    <mergeCell ref="DNM113:DNT113"/>
    <mergeCell ref="DNU113:DOB113"/>
    <mergeCell ref="DOC113:DOJ113"/>
    <mergeCell ref="DOK113:DOR113"/>
    <mergeCell ref="DOS113:DOZ113"/>
    <mergeCell ref="DPA113:DPH113"/>
    <mergeCell ref="CVA113:CVH113"/>
    <mergeCell ref="CVI113:CVP113"/>
    <mergeCell ref="CVQ113:CVX113"/>
    <mergeCell ref="CVY113:CWF113"/>
    <mergeCell ref="CWG113:CWN113"/>
    <mergeCell ref="CWO113:CWV113"/>
    <mergeCell ref="CWW113:CXD113"/>
    <mergeCell ref="CXE113:CXL113"/>
    <mergeCell ref="CXM113:CXT113"/>
    <mergeCell ref="CXU113:CYB113"/>
    <mergeCell ref="CYC113:CYJ113"/>
    <mergeCell ref="CYK113:CYR113"/>
    <mergeCell ref="CYS113:CYZ113"/>
    <mergeCell ref="CZA113:CZH113"/>
    <mergeCell ref="CZI113:CZP113"/>
    <mergeCell ref="CZQ113:CZX113"/>
    <mergeCell ref="CZY113:DAF113"/>
    <mergeCell ref="DAG113:DAN113"/>
    <mergeCell ref="DAO113:DAV113"/>
    <mergeCell ref="DAW113:DBD113"/>
    <mergeCell ref="DBE113:DBL113"/>
    <mergeCell ref="DBM113:DBT113"/>
    <mergeCell ref="DBU113:DCB113"/>
    <mergeCell ref="DCC113:DCJ113"/>
    <mergeCell ref="DCK113:DCR113"/>
    <mergeCell ref="DCS113:DCZ113"/>
    <mergeCell ref="DDA113:DDH113"/>
    <mergeCell ref="DDI113:DDP113"/>
    <mergeCell ref="DDQ113:DDX113"/>
    <mergeCell ref="DDY113:DEF113"/>
    <mergeCell ref="DEG113:DEN113"/>
    <mergeCell ref="DEO113:DEV113"/>
    <mergeCell ref="DEW113:DFD113"/>
    <mergeCell ref="CKW113:CLD113"/>
    <mergeCell ref="CLE113:CLL113"/>
    <mergeCell ref="CLM113:CLT113"/>
    <mergeCell ref="CLU113:CMB113"/>
    <mergeCell ref="CMC113:CMJ113"/>
    <mergeCell ref="CMK113:CMR113"/>
    <mergeCell ref="CMS113:CMZ113"/>
    <mergeCell ref="CNA113:CNH113"/>
    <mergeCell ref="CNI113:CNP113"/>
    <mergeCell ref="CNQ113:CNX113"/>
    <mergeCell ref="CNY113:COF113"/>
    <mergeCell ref="COG113:CON113"/>
    <mergeCell ref="COO113:COV113"/>
    <mergeCell ref="COW113:CPD113"/>
    <mergeCell ref="CPE113:CPL113"/>
    <mergeCell ref="CPM113:CPT113"/>
    <mergeCell ref="CPU113:CQB113"/>
    <mergeCell ref="CQC113:CQJ113"/>
    <mergeCell ref="CQK113:CQR113"/>
    <mergeCell ref="CQS113:CQZ113"/>
    <mergeCell ref="CRA113:CRH113"/>
    <mergeCell ref="CRI113:CRP113"/>
    <mergeCell ref="CRQ113:CRX113"/>
    <mergeCell ref="CRY113:CSF113"/>
    <mergeCell ref="CSG113:CSN113"/>
    <mergeCell ref="CSO113:CSV113"/>
    <mergeCell ref="CSW113:CTD113"/>
    <mergeCell ref="CTE113:CTL113"/>
    <mergeCell ref="CTM113:CTT113"/>
    <mergeCell ref="CTU113:CUB113"/>
    <mergeCell ref="CUC113:CUJ113"/>
    <mergeCell ref="CUK113:CUR113"/>
    <mergeCell ref="CUS113:CUZ113"/>
    <mergeCell ref="CAS113:CAZ113"/>
    <mergeCell ref="CBA113:CBH113"/>
    <mergeCell ref="CBI113:CBP113"/>
    <mergeCell ref="CBQ113:CBX113"/>
    <mergeCell ref="CBY113:CCF113"/>
    <mergeCell ref="CCG113:CCN113"/>
    <mergeCell ref="CCO113:CCV113"/>
    <mergeCell ref="CCW113:CDD113"/>
    <mergeCell ref="CDE113:CDL113"/>
    <mergeCell ref="CDM113:CDT113"/>
    <mergeCell ref="CDU113:CEB113"/>
    <mergeCell ref="CEC113:CEJ113"/>
    <mergeCell ref="CEK113:CER113"/>
    <mergeCell ref="CES113:CEZ113"/>
    <mergeCell ref="CFA113:CFH113"/>
    <mergeCell ref="CFI113:CFP113"/>
    <mergeCell ref="CFQ113:CFX113"/>
    <mergeCell ref="CFY113:CGF113"/>
    <mergeCell ref="CGG113:CGN113"/>
    <mergeCell ref="CGO113:CGV113"/>
    <mergeCell ref="CGW113:CHD113"/>
    <mergeCell ref="CHE113:CHL113"/>
    <mergeCell ref="CHM113:CHT113"/>
    <mergeCell ref="CHU113:CIB113"/>
    <mergeCell ref="CIC113:CIJ113"/>
    <mergeCell ref="CIK113:CIR113"/>
    <mergeCell ref="CIS113:CIZ113"/>
    <mergeCell ref="CJA113:CJH113"/>
    <mergeCell ref="CJI113:CJP113"/>
    <mergeCell ref="CJQ113:CJX113"/>
    <mergeCell ref="CJY113:CKF113"/>
    <mergeCell ref="CKG113:CKN113"/>
    <mergeCell ref="CKO113:CKV113"/>
    <mergeCell ref="BQO113:BQV113"/>
    <mergeCell ref="BQW113:BRD113"/>
    <mergeCell ref="BRE113:BRL113"/>
    <mergeCell ref="BRM113:BRT113"/>
    <mergeCell ref="BRU113:BSB113"/>
    <mergeCell ref="BSC113:BSJ113"/>
    <mergeCell ref="BSK113:BSR113"/>
    <mergeCell ref="BSS113:BSZ113"/>
    <mergeCell ref="BTA113:BTH113"/>
    <mergeCell ref="BTI113:BTP113"/>
    <mergeCell ref="BTQ113:BTX113"/>
    <mergeCell ref="BTY113:BUF113"/>
    <mergeCell ref="BUG113:BUN113"/>
    <mergeCell ref="BUO113:BUV113"/>
    <mergeCell ref="BUW113:BVD113"/>
    <mergeCell ref="BVE113:BVL113"/>
    <mergeCell ref="BVM113:BVT113"/>
    <mergeCell ref="BVU113:BWB113"/>
    <mergeCell ref="BWC113:BWJ113"/>
    <mergeCell ref="BWK113:BWR113"/>
    <mergeCell ref="BWS113:BWZ113"/>
    <mergeCell ref="BXA113:BXH113"/>
    <mergeCell ref="BXI113:BXP113"/>
    <mergeCell ref="BXQ113:BXX113"/>
    <mergeCell ref="BXY113:BYF113"/>
    <mergeCell ref="BYG113:BYN113"/>
    <mergeCell ref="BYO113:BYV113"/>
    <mergeCell ref="BYW113:BZD113"/>
    <mergeCell ref="BZE113:BZL113"/>
    <mergeCell ref="BZM113:BZT113"/>
    <mergeCell ref="BZU113:CAB113"/>
    <mergeCell ref="CAC113:CAJ113"/>
    <mergeCell ref="CAK113:CAR113"/>
    <mergeCell ref="BGK113:BGR113"/>
    <mergeCell ref="BGS113:BGZ113"/>
    <mergeCell ref="BHA113:BHH113"/>
    <mergeCell ref="BHI113:BHP113"/>
    <mergeCell ref="BHQ113:BHX113"/>
    <mergeCell ref="BHY113:BIF113"/>
    <mergeCell ref="BIG113:BIN113"/>
    <mergeCell ref="BIO113:BIV113"/>
    <mergeCell ref="BIW113:BJD113"/>
    <mergeCell ref="BJE113:BJL113"/>
    <mergeCell ref="BJM113:BJT113"/>
    <mergeCell ref="BJU113:BKB113"/>
    <mergeCell ref="BKC113:BKJ113"/>
    <mergeCell ref="BKK113:BKR113"/>
    <mergeCell ref="BKS113:BKZ113"/>
    <mergeCell ref="BLA113:BLH113"/>
    <mergeCell ref="BLI113:BLP113"/>
    <mergeCell ref="BLQ113:BLX113"/>
    <mergeCell ref="BLY113:BMF113"/>
    <mergeCell ref="BMG113:BMN113"/>
    <mergeCell ref="BMO113:BMV113"/>
    <mergeCell ref="BMW113:BND113"/>
    <mergeCell ref="BNE113:BNL113"/>
    <mergeCell ref="BNM113:BNT113"/>
    <mergeCell ref="BNU113:BOB113"/>
    <mergeCell ref="BOC113:BOJ113"/>
    <mergeCell ref="BOK113:BOR113"/>
    <mergeCell ref="BOS113:BOZ113"/>
    <mergeCell ref="BPA113:BPH113"/>
    <mergeCell ref="BPI113:BPP113"/>
    <mergeCell ref="BPQ113:BPX113"/>
    <mergeCell ref="BPY113:BQF113"/>
    <mergeCell ref="BQG113:BQN113"/>
    <mergeCell ref="AWG113:AWN113"/>
    <mergeCell ref="AWO113:AWV113"/>
    <mergeCell ref="AWW113:AXD113"/>
    <mergeCell ref="AXE113:AXL113"/>
    <mergeCell ref="AXM113:AXT113"/>
    <mergeCell ref="AXU113:AYB113"/>
    <mergeCell ref="AYC113:AYJ113"/>
    <mergeCell ref="AYK113:AYR113"/>
    <mergeCell ref="AYS113:AYZ113"/>
    <mergeCell ref="AZA113:AZH113"/>
    <mergeCell ref="AZI113:AZP113"/>
    <mergeCell ref="AZQ113:AZX113"/>
    <mergeCell ref="AZY113:BAF113"/>
    <mergeCell ref="BAG113:BAN113"/>
    <mergeCell ref="BAO113:BAV113"/>
    <mergeCell ref="BAW113:BBD113"/>
    <mergeCell ref="BBE113:BBL113"/>
    <mergeCell ref="BBM113:BBT113"/>
    <mergeCell ref="BBU113:BCB113"/>
    <mergeCell ref="BCC113:BCJ113"/>
    <mergeCell ref="BCK113:BCR113"/>
    <mergeCell ref="BCS113:BCZ113"/>
    <mergeCell ref="BDA113:BDH113"/>
    <mergeCell ref="BDI113:BDP113"/>
    <mergeCell ref="BDQ113:BDX113"/>
    <mergeCell ref="BDY113:BEF113"/>
    <mergeCell ref="BEG113:BEN113"/>
    <mergeCell ref="BEO113:BEV113"/>
    <mergeCell ref="BEW113:BFD113"/>
    <mergeCell ref="BFE113:BFL113"/>
    <mergeCell ref="BFM113:BFT113"/>
    <mergeCell ref="BFU113:BGB113"/>
    <mergeCell ref="BGC113:BGJ113"/>
    <mergeCell ref="AMC113:AMJ113"/>
    <mergeCell ref="AMK113:AMR113"/>
    <mergeCell ref="AMS113:AMZ113"/>
    <mergeCell ref="ANA113:ANH113"/>
    <mergeCell ref="ANI113:ANP113"/>
    <mergeCell ref="ANQ113:ANX113"/>
    <mergeCell ref="ANY113:AOF113"/>
    <mergeCell ref="AOG113:AON113"/>
    <mergeCell ref="AOO113:AOV113"/>
    <mergeCell ref="AOW113:APD113"/>
    <mergeCell ref="APE113:APL113"/>
    <mergeCell ref="APM113:APT113"/>
    <mergeCell ref="APU113:AQB113"/>
    <mergeCell ref="AQC113:AQJ113"/>
    <mergeCell ref="AQK113:AQR113"/>
    <mergeCell ref="AQS113:AQZ113"/>
    <mergeCell ref="ARA113:ARH113"/>
    <mergeCell ref="ARI113:ARP113"/>
    <mergeCell ref="ARQ113:ARX113"/>
    <mergeCell ref="ARY113:ASF113"/>
    <mergeCell ref="ASG113:ASN113"/>
    <mergeCell ref="ASO113:ASV113"/>
    <mergeCell ref="ASW113:ATD113"/>
    <mergeCell ref="ATE113:ATL113"/>
    <mergeCell ref="ATM113:ATT113"/>
    <mergeCell ref="ATU113:AUB113"/>
    <mergeCell ref="AUC113:AUJ113"/>
    <mergeCell ref="AUK113:AUR113"/>
    <mergeCell ref="AUS113:AUZ113"/>
    <mergeCell ref="AVA113:AVH113"/>
    <mergeCell ref="AVI113:AVP113"/>
    <mergeCell ref="AVQ113:AVX113"/>
    <mergeCell ref="AVY113:AWF113"/>
    <mergeCell ref="ABY113:ACF113"/>
    <mergeCell ref="ACG113:ACN113"/>
    <mergeCell ref="ACO113:ACV113"/>
    <mergeCell ref="ACW113:ADD113"/>
    <mergeCell ref="ADE113:ADL113"/>
    <mergeCell ref="ADM113:ADT113"/>
    <mergeCell ref="ADU113:AEB113"/>
    <mergeCell ref="AEC113:AEJ113"/>
    <mergeCell ref="AEK113:AER113"/>
    <mergeCell ref="AES113:AEZ113"/>
    <mergeCell ref="AFA113:AFH113"/>
    <mergeCell ref="AFI113:AFP113"/>
    <mergeCell ref="AFQ113:AFX113"/>
    <mergeCell ref="AFY113:AGF113"/>
    <mergeCell ref="AGG113:AGN113"/>
    <mergeCell ref="AGO113:AGV113"/>
    <mergeCell ref="AGW113:AHD113"/>
    <mergeCell ref="AHE113:AHL113"/>
    <mergeCell ref="AHM113:AHT113"/>
    <mergeCell ref="AHU113:AIB113"/>
    <mergeCell ref="AIC113:AIJ113"/>
    <mergeCell ref="AIK113:AIR113"/>
    <mergeCell ref="AIS113:AIZ113"/>
    <mergeCell ref="AJA113:AJH113"/>
    <mergeCell ref="AJI113:AJP113"/>
    <mergeCell ref="AJQ113:AJX113"/>
    <mergeCell ref="AJY113:AKF113"/>
    <mergeCell ref="AKG113:AKN113"/>
    <mergeCell ref="AKO113:AKV113"/>
    <mergeCell ref="AKW113:ALD113"/>
    <mergeCell ref="ALE113:ALL113"/>
    <mergeCell ref="ALM113:ALT113"/>
    <mergeCell ref="ALU113:AMB113"/>
    <mergeCell ref="RU113:SB113"/>
    <mergeCell ref="SC113:SJ113"/>
    <mergeCell ref="SK113:SR113"/>
    <mergeCell ref="SS113:SZ113"/>
    <mergeCell ref="TA113:TH113"/>
    <mergeCell ref="TI113:TP113"/>
    <mergeCell ref="TQ113:TX113"/>
    <mergeCell ref="TY113:UF113"/>
    <mergeCell ref="UG113:UN113"/>
    <mergeCell ref="UO113:UV113"/>
    <mergeCell ref="UW113:VD113"/>
    <mergeCell ref="VE113:VL113"/>
    <mergeCell ref="VM113:VT113"/>
    <mergeCell ref="VU113:WB113"/>
    <mergeCell ref="WC113:WJ113"/>
    <mergeCell ref="WK113:WR113"/>
    <mergeCell ref="WS113:WZ113"/>
    <mergeCell ref="XA113:XH113"/>
    <mergeCell ref="XI113:XP113"/>
    <mergeCell ref="XQ113:XX113"/>
    <mergeCell ref="XY113:YF113"/>
    <mergeCell ref="YG113:YN113"/>
    <mergeCell ref="YO113:YV113"/>
    <mergeCell ref="YW113:ZD113"/>
    <mergeCell ref="ZE113:ZL113"/>
    <mergeCell ref="ZM113:ZT113"/>
    <mergeCell ref="ZU113:AAB113"/>
    <mergeCell ref="AAC113:AAJ113"/>
    <mergeCell ref="AAK113:AAR113"/>
    <mergeCell ref="AAS113:AAZ113"/>
    <mergeCell ref="ABA113:ABH113"/>
    <mergeCell ref="ABI113:ABP113"/>
    <mergeCell ref="ABQ113:ABX113"/>
    <mergeCell ref="HQ113:HX113"/>
    <mergeCell ref="HY113:IF113"/>
    <mergeCell ref="IG113:IN113"/>
    <mergeCell ref="IO113:IV113"/>
    <mergeCell ref="IW113:JD113"/>
    <mergeCell ref="JE113:JL113"/>
    <mergeCell ref="JM113:JT113"/>
    <mergeCell ref="JU113:KB113"/>
    <mergeCell ref="KC113:KJ113"/>
    <mergeCell ref="KK113:KR113"/>
    <mergeCell ref="KS113:KZ113"/>
    <mergeCell ref="LA113:LH113"/>
    <mergeCell ref="LI113:LP113"/>
    <mergeCell ref="LQ113:LX113"/>
    <mergeCell ref="LY113:MF113"/>
    <mergeCell ref="MG113:MN113"/>
    <mergeCell ref="MO113:MV113"/>
    <mergeCell ref="MW113:ND113"/>
    <mergeCell ref="NE113:NL113"/>
    <mergeCell ref="NM113:NT113"/>
    <mergeCell ref="NU113:OB113"/>
    <mergeCell ref="OC113:OJ113"/>
    <mergeCell ref="OK113:OR113"/>
    <mergeCell ref="OS113:OZ113"/>
    <mergeCell ref="PA113:PH113"/>
    <mergeCell ref="PI113:PP113"/>
    <mergeCell ref="PQ113:PX113"/>
    <mergeCell ref="PY113:QF113"/>
    <mergeCell ref="QG113:QN113"/>
    <mergeCell ref="QO113:QV113"/>
    <mergeCell ref="QW113:RD113"/>
    <mergeCell ref="RE113:RL113"/>
    <mergeCell ref="RM113:RT113"/>
    <mergeCell ref="A103:H103"/>
    <mergeCell ref="A107:H107"/>
    <mergeCell ref="A108:H108"/>
    <mergeCell ref="A111:H111"/>
    <mergeCell ref="A112:H112"/>
    <mergeCell ref="A113:H113"/>
    <mergeCell ref="I113:P113"/>
    <mergeCell ref="Q113:X113"/>
    <mergeCell ref="Y113:AF113"/>
    <mergeCell ref="AG113:AN113"/>
    <mergeCell ref="AO113:AV113"/>
    <mergeCell ref="AW113:BD113"/>
    <mergeCell ref="BE113:BL113"/>
    <mergeCell ref="BM113:BT113"/>
    <mergeCell ref="BU113:CB113"/>
    <mergeCell ref="CC113:CJ113"/>
    <mergeCell ref="CK113:CR113"/>
    <mergeCell ref="CS113:CZ113"/>
    <mergeCell ref="DA113:DH113"/>
    <mergeCell ref="DI113:DP113"/>
    <mergeCell ref="DQ113:DX113"/>
    <mergeCell ref="DY113:EF113"/>
    <mergeCell ref="EG113:EN113"/>
    <mergeCell ref="EO113:EV113"/>
    <mergeCell ref="EW113:FD113"/>
    <mergeCell ref="FE113:FL113"/>
    <mergeCell ref="FM113:FT113"/>
    <mergeCell ref="FU113:GB113"/>
    <mergeCell ref="GC113:GJ113"/>
    <mergeCell ref="GK113:GR113"/>
    <mergeCell ref="GS113:GZ113"/>
    <mergeCell ref="HA113:HH113"/>
    <mergeCell ref="HI113:HP113"/>
    <mergeCell ref="DE111:DF111"/>
    <mergeCell ref="DM111:DN111"/>
    <mergeCell ref="DU111:DV111"/>
    <mergeCell ref="EC111:ED111"/>
    <mergeCell ref="EK111:EL111"/>
    <mergeCell ref="EG104:EN104"/>
    <mergeCell ref="EO104:EV104"/>
    <mergeCell ref="EW104:FD104"/>
    <mergeCell ref="FE104:FL104"/>
    <mergeCell ref="FM104:FT104"/>
    <mergeCell ref="CS104:CZ104"/>
    <mergeCell ref="DA104:DH104"/>
    <mergeCell ref="DI104:DP104"/>
    <mergeCell ref="DQ104:DX104"/>
    <mergeCell ref="DY104:EF104"/>
    <mergeCell ref="A104:H104"/>
    <mergeCell ref="I104:P104"/>
    <mergeCell ref="Q104:X104"/>
    <mergeCell ref="Y104:AF104"/>
    <mergeCell ref="AG104:AN104"/>
    <mergeCell ref="AO104:AV104"/>
    <mergeCell ref="AW104:BD104"/>
    <mergeCell ref="BE104:BL104"/>
    <mergeCell ref="BM104:BT104"/>
    <mergeCell ref="BU104:CB104"/>
    <mergeCell ref="CC104:CJ104"/>
    <mergeCell ref="CK104:CR104"/>
    <mergeCell ref="XDU111:XDV111"/>
    <mergeCell ref="XEC111:XED111"/>
    <mergeCell ref="XEK111:XEL111"/>
    <mergeCell ref="XES111:XET111"/>
    <mergeCell ref="XFA111:XFB111"/>
    <mergeCell ref="XCG111:XCH111"/>
    <mergeCell ref="XCO111:XCP111"/>
    <mergeCell ref="XCW111:XCX111"/>
    <mergeCell ref="XDE111:XDF111"/>
    <mergeCell ref="XDM111:XDN111"/>
    <mergeCell ref="XAS111:XAT111"/>
    <mergeCell ref="XBA111:XBB111"/>
    <mergeCell ref="XBI111:XBJ111"/>
    <mergeCell ref="XBQ111:XBR111"/>
    <mergeCell ref="XBY111:XBZ111"/>
    <mergeCell ref="WZE111:WZF111"/>
    <mergeCell ref="WZM111:WZN111"/>
    <mergeCell ref="WZU111:WZV111"/>
    <mergeCell ref="XAC111:XAD111"/>
    <mergeCell ref="XAK111:XAL111"/>
    <mergeCell ref="WXQ111:WXR111"/>
    <mergeCell ref="WXY111:WXZ111"/>
    <mergeCell ref="WYG111:WYH111"/>
    <mergeCell ref="WYO111:WYP111"/>
    <mergeCell ref="WYW111:WYX111"/>
    <mergeCell ref="WWC111:WWD111"/>
    <mergeCell ref="WWK111:WWL111"/>
    <mergeCell ref="WWS111:WWT111"/>
    <mergeCell ref="WXA111:WXB111"/>
    <mergeCell ref="WXI111:WXJ111"/>
    <mergeCell ref="WUO111:WUP111"/>
    <mergeCell ref="WUW111:WUX111"/>
    <mergeCell ref="WVE111:WVF111"/>
    <mergeCell ref="WVM111:WVN111"/>
    <mergeCell ref="WVU111:WVV111"/>
    <mergeCell ref="WTA111:WTB111"/>
    <mergeCell ref="WTI111:WTJ111"/>
    <mergeCell ref="WTQ111:WTR111"/>
    <mergeCell ref="WTY111:WTZ111"/>
    <mergeCell ref="WUG111:WUH111"/>
    <mergeCell ref="WRM111:WRN111"/>
    <mergeCell ref="WRU111:WRV111"/>
    <mergeCell ref="WSC111:WSD111"/>
    <mergeCell ref="WSK111:WSL111"/>
    <mergeCell ref="WSS111:WST111"/>
    <mergeCell ref="WPY111:WPZ111"/>
    <mergeCell ref="WQG111:WQH111"/>
    <mergeCell ref="WQO111:WQP111"/>
    <mergeCell ref="WQW111:WQX111"/>
    <mergeCell ref="WRE111:WRF111"/>
    <mergeCell ref="WOK111:WOL111"/>
    <mergeCell ref="WOS111:WOT111"/>
    <mergeCell ref="WPA111:WPB111"/>
    <mergeCell ref="WPI111:WPJ111"/>
    <mergeCell ref="WPQ111:WPR111"/>
    <mergeCell ref="WMW111:WMX111"/>
    <mergeCell ref="WNE111:WNF111"/>
    <mergeCell ref="WNM111:WNN111"/>
    <mergeCell ref="WNU111:WNV111"/>
    <mergeCell ref="WOC111:WOD111"/>
    <mergeCell ref="WLI111:WLJ111"/>
    <mergeCell ref="WLQ111:WLR111"/>
    <mergeCell ref="WLY111:WLZ111"/>
    <mergeCell ref="WMG111:WMH111"/>
    <mergeCell ref="WMO111:WMP111"/>
    <mergeCell ref="WJU111:WJV111"/>
    <mergeCell ref="WKC111:WKD111"/>
    <mergeCell ref="WKK111:WKL111"/>
    <mergeCell ref="WKS111:WKT111"/>
    <mergeCell ref="WLA111:WLB111"/>
    <mergeCell ref="WIG111:WIH111"/>
    <mergeCell ref="WIO111:WIP111"/>
    <mergeCell ref="WIW111:WIX111"/>
    <mergeCell ref="WJE111:WJF111"/>
    <mergeCell ref="WJM111:WJN111"/>
    <mergeCell ref="WGS111:WGT111"/>
    <mergeCell ref="WHA111:WHB111"/>
    <mergeCell ref="WHI111:WHJ111"/>
    <mergeCell ref="WHQ111:WHR111"/>
    <mergeCell ref="WHY111:WHZ111"/>
    <mergeCell ref="WFE111:WFF111"/>
    <mergeCell ref="WFM111:WFN111"/>
    <mergeCell ref="WFU111:WFV111"/>
    <mergeCell ref="WGC111:WGD111"/>
    <mergeCell ref="WGK111:WGL111"/>
    <mergeCell ref="WDQ111:WDR111"/>
    <mergeCell ref="WDY111:WDZ111"/>
    <mergeCell ref="WEG111:WEH111"/>
    <mergeCell ref="WEO111:WEP111"/>
    <mergeCell ref="WEW111:WEX111"/>
    <mergeCell ref="WCC111:WCD111"/>
    <mergeCell ref="WCK111:WCL111"/>
    <mergeCell ref="WCS111:WCT111"/>
    <mergeCell ref="WDA111:WDB111"/>
    <mergeCell ref="WDI111:WDJ111"/>
    <mergeCell ref="WAO111:WAP111"/>
    <mergeCell ref="WAW111:WAX111"/>
    <mergeCell ref="WBE111:WBF111"/>
    <mergeCell ref="WBM111:WBN111"/>
    <mergeCell ref="WBU111:WBV111"/>
    <mergeCell ref="VZA111:VZB111"/>
    <mergeCell ref="VZI111:VZJ111"/>
    <mergeCell ref="VZQ111:VZR111"/>
    <mergeCell ref="VZY111:VZZ111"/>
    <mergeCell ref="WAG111:WAH111"/>
    <mergeCell ref="VXM111:VXN111"/>
    <mergeCell ref="VXU111:VXV111"/>
    <mergeCell ref="VYC111:VYD111"/>
    <mergeCell ref="VYK111:VYL111"/>
    <mergeCell ref="VYS111:VYT111"/>
    <mergeCell ref="VVY111:VVZ111"/>
    <mergeCell ref="VWG111:VWH111"/>
    <mergeCell ref="VWO111:VWP111"/>
    <mergeCell ref="VWW111:VWX111"/>
    <mergeCell ref="VXE111:VXF111"/>
    <mergeCell ref="VUK111:VUL111"/>
    <mergeCell ref="VUS111:VUT111"/>
    <mergeCell ref="VVA111:VVB111"/>
    <mergeCell ref="VVI111:VVJ111"/>
    <mergeCell ref="VVQ111:VVR111"/>
    <mergeCell ref="VSW111:VSX111"/>
    <mergeCell ref="VTE111:VTF111"/>
    <mergeCell ref="VTM111:VTN111"/>
    <mergeCell ref="VTU111:VTV111"/>
    <mergeCell ref="VUC111:VUD111"/>
    <mergeCell ref="VRI111:VRJ111"/>
    <mergeCell ref="VRQ111:VRR111"/>
    <mergeCell ref="VRY111:VRZ111"/>
    <mergeCell ref="VSG111:VSH111"/>
    <mergeCell ref="VSO111:VSP111"/>
    <mergeCell ref="VPU111:VPV111"/>
    <mergeCell ref="VQC111:VQD111"/>
    <mergeCell ref="VQK111:VQL111"/>
    <mergeCell ref="VQS111:VQT111"/>
    <mergeCell ref="VRA111:VRB111"/>
    <mergeCell ref="VOG111:VOH111"/>
    <mergeCell ref="VOO111:VOP111"/>
    <mergeCell ref="VOW111:VOX111"/>
    <mergeCell ref="VPE111:VPF111"/>
    <mergeCell ref="VPM111:VPN111"/>
    <mergeCell ref="VMS111:VMT111"/>
    <mergeCell ref="VNA111:VNB111"/>
    <mergeCell ref="VNI111:VNJ111"/>
    <mergeCell ref="VNQ111:VNR111"/>
    <mergeCell ref="VNY111:VNZ111"/>
    <mergeCell ref="VLE111:VLF111"/>
    <mergeCell ref="VLM111:VLN111"/>
    <mergeCell ref="VLU111:VLV111"/>
    <mergeCell ref="VMC111:VMD111"/>
    <mergeCell ref="VMK111:VML111"/>
    <mergeCell ref="VJQ111:VJR111"/>
    <mergeCell ref="VJY111:VJZ111"/>
    <mergeCell ref="VKG111:VKH111"/>
    <mergeCell ref="VKO111:VKP111"/>
    <mergeCell ref="VKW111:VKX111"/>
    <mergeCell ref="VIC111:VID111"/>
    <mergeCell ref="VIK111:VIL111"/>
    <mergeCell ref="VIS111:VIT111"/>
    <mergeCell ref="VJA111:VJB111"/>
    <mergeCell ref="VJI111:VJJ111"/>
    <mergeCell ref="VGO111:VGP111"/>
    <mergeCell ref="VGW111:VGX111"/>
    <mergeCell ref="VHE111:VHF111"/>
    <mergeCell ref="VHM111:VHN111"/>
    <mergeCell ref="VHU111:VHV111"/>
    <mergeCell ref="VFA111:VFB111"/>
    <mergeCell ref="VFI111:VFJ111"/>
    <mergeCell ref="VFQ111:VFR111"/>
    <mergeCell ref="VFY111:VFZ111"/>
    <mergeCell ref="VGG111:VGH111"/>
    <mergeCell ref="VDM111:VDN111"/>
    <mergeCell ref="VDU111:VDV111"/>
    <mergeCell ref="VEC111:VED111"/>
    <mergeCell ref="VEK111:VEL111"/>
    <mergeCell ref="VES111:VET111"/>
    <mergeCell ref="VBY111:VBZ111"/>
    <mergeCell ref="VCG111:VCH111"/>
    <mergeCell ref="VCO111:VCP111"/>
    <mergeCell ref="VCW111:VCX111"/>
    <mergeCell ref="VDE111:VDF111"/>
    <mergeCell ref="VAK111:VAL111"/>
    <mergeCell ref="VAS111:VAT111"/>
    <mergeCell ref="VBA111:VBB111"/>
    <mergeCell ref="VBI111:VBJ111"/>
    <mergeCell ref="VBQ111:VBR111"/>
    <mergeCell ref="UYW111:UYX111"/>
    <mergeCell ref="UZE111:UZF111"/>
    <mergeCell ref="UZM111:UZN111"/>
    <mergeCell ref="UZU111:UZV111"/>
    <mergeCell ref="VAC111:VAD111"/>
    <mergeCell ref="UXI111:UXJ111"/>
    <mergeCell ref="UXQ111:UXR111"/>
    <mergeCell ref="UXY111:UXZ111"/>
    <mergeCell ref="UYG111:UYH111"/>
    <mergeCell ref="UYO111:UYP111"/>
    <mergeCell ref="UVU111:UVV111"/>
    <mergeCell ref="UWC111:UWD111"/>
    <mergeCell ref="UWK111:UWL111"/>
    <mergeCell ref="UWS111:UWT111"/>
    <mergeCell ref="UXA111:UXB111"/>
    <mergeCell ref="UUG111:UUH111"/>
    <mergeCell ref="UUO111:UUP111"/>
    <mergeCell ref="UUW111:UUX111"/>
    <mergeCell ref="UVE111:UVF111"/>
    <mergeCell ref="UVM111:UVN111"/>
    <mergeCell ref="USS111:UST111"/>
    <mergeCell ref="UTA111:UTB111"/>
    <mergeCell ref="UTI111:UTJ111"/>
    <mergeCell ref="UTQ111:UTR111"/>
    <mergeCell ref="UTY111:UTZ111"/>
    <mergeCell ref="URE111:URF111"/>
    <mergeCell ref="URM111:URN111"/>
    <mergeCell ref="URU111:URV111"/>
    <mergeCell ref="USC111:USD111"/>
    <mergeCell ref="USK111:USL111"/>
    <mergeCell ref="UPQ111:UPR111"/>
    <mergeCell ref="UPY111:UPZ111"/>
    <mergeCell ref="UQG111:UQH111"/>
    <mergeCell ref="UQO111:UQP111"/>
    <mergeCell ref="UQW111:UQX111"/>
    <mergeCell ref="UOC111:UOD111"/>
    <mergeCell ref="UOK111:UOL111"/>
    <mergeCell ref="UOS111:UOT111"/>
    <mergeCell ref="UPA111:UPB111"/>
    <mergeCell ref="UPI111:UPJ111"/>
    <mergeCell ref="UMO111:UMP111"/>
    <mergeCell ref="UMW111:UMX111"/>
    <mergeCell ref="UNE111:UNF111"/>
    <mergeCell ref="UNM111:UNN111"/>
    <mergeCell ref="UNU111:UNV111"/>
    <mergeCell ref="ULA111:ULB111"/>
    <mergeCell ref="ULI111:ULJ111"/>
    <mergeCell ref="ULQ111:ULR111"/>
    <mergeCell ref="ULY111:ULZ111"/>
    <mergeCell ref="UMG111:UMH111"/>
    <mergeCell ref="UJM111:UJN111"/>
    <mergeCell ref="UJU111:UJV111"/>
    <mergeCell ref="UKC111:UKD111"/>
    <mergeCell ref="UKK111:UKL111"/>
    <mergeCell ref="UKS111:UKT111"/>
    <mergeCell ref="UHY111:UHZ111"/>
    <mergeCell ref="UIG111:UIH111"/>
    <mergeCell ref="UIO111:UIP111"/>
    <mergeCell ref="UIW111:UIX111"/>
    <mergeCell ref="UJE111:UJF111"/>
    <mergeCell ref="UGK111:UGL111"/>
    <mergeCell ref="UGS111:UGT111"/>
    <mergeCell ref="UHA111:UHB111"/>
    <mergeCell ref="UHI111:UHJ111"/>
    <mergeCell ref="UHQ111:UHR111"/>
    <mergeCell ref="UEW111:UEX111"/>
    <mergeCell ref="UFE111:UFF111"/>
    <mergeCell ref="UFM111:UFN111"/>
    <mergeCell ref="UFU111:UFV111"/>
    <mergeCell ref="UGC111:UGD111"/>
    <mergeCell ref="UDI111:UDJ111"/>
    <mergeCell ref="UDQ111:UDR111"/>
    <mergeCell ref="UDY111:UDZ111"/>
    <mergeCell ref="UEG111:UEH111"/>
    <mergeCell ref="UEO111:UEP111"/>
    <mergeCell ref="UBU111:UBV111"/>
    <mergeCell ref="UCC111:UCD111"/>
    <mergeCell ref="UCK111:UCL111"/>
    <mergeCell ref="UCS111:UCT111"/>
    <mergeCell ref="UDA111:UDB111"/>
    <mergeCell ref="UAG111:UAH111"/>
    <mergeCell ref="UAO111:UAP111"/>
    <mergeCell ref="UAW111:UAX111"/>
    <mergeCell ref="UBE111:UBF111"/>
    <mergeCell ref="UBM111:UBN111"/>
    <mergeCell ref="TYS111:TYT111"/>
    <mergeCell ref="TZA111:TZB111"/>
    <mergeCell ref="TZI111:TZJ111"/>
    <mergeCell ref="TZQ111:TZR111"/>
    <mergeCell ref="TZY111:TZZ111"/>
    <mergeCell ref="TXE111:TXF111"/>
    <mergeCell ref="TXM111:TXN111"/>
    <mergeCell ref="TXU111:TXV111"/>
    <mergeCell ref="TYC111:TYD111"/>
    <mergeCell ref="TYK111:TYL111"/>
    <mergeCell ref="TVQ111:TVR111"/>
    <mergeCell ref="TVY111:TVZ111"/>
    <mergeCell ref="TWG111:TWH111"/>
    <mergeCell ref="TWO111:TWP111"/>
    <mergeCell ref="TWW111:TWX111"/>
    <mergeCell ref="TUC111:TUD111"/>
    <mergeCell ref="TUK111:TUL111"/>
    <mergeCell ref="TUS111:TUT111"/>
    <mergeCell ref="TVA111:TVB111"/>
    <mergeCell ref="TVI111:TVJ111"/>
    <mergeCell ref="TSO111:TSP111"/>
    <mergeCell ref="TSW111:TSX111"/>
    <mergeCell ref="TTE111:TTF111"/>
    <mergeCell ref="TTM111:TTN111"/>
    <mergeCell ref="TTU111:TTV111"/>
    <mergeCell ref="TRA111:TRB111"/>
    <mergeCell ref="TRI111:TRJ111"/>
    <mergeCell ref="TRQ111:TRR111"/>
    <mergeCell ref="TRY111:TRZ111"/>
    <mergeCell ref="TSG111:TSH111"/>
    <mergeCell ref="TPM111:TPN111"/>
    <mergeCell ref="TPU111:TPV111"/>
    <mergeCell ref="TQC111:TQD111"/>
    <mergeCell ref="TQK111:TQL111"/>
    <mergeCell ref="TQS111:TQT111"/>
    <mergeCell ref="TNY111:TNZ111"/>
    <mergeCell ref="TOG111:TOH111"/>
    <mergeCell ref="TOO111:TOP111"/>
    <mergeCell ref="TOW111:TOX111"/>
    <mergeCell ref="TPE111:TPF111"/>
    <mergeCell ref="TMK111:TML111"/>
    <mergeCell ref="TMS111:TMT111"/>
    <mergeCell ref="TNA111:TNB111"/>
    <mergeCell ref="TNI111:TNJ111"/>
    <mergeCell ref="TNQ111:TNR111"/>
    <mergeCell ref="TKW111:TKX111"/>
    <mergeCell ref="TLE111:TLF111"/>
    <mergeCell ref="TLM111:TLN111"/>
    <mergeCell ref="TLU111:TLV111"/>
    <mergeCell ref="TMC111:TMD111"/>
    <mergeCell ref="TJI111:TJJ111"/>
    <mergeCell ref="TJQ111:TJR111"/>
    <mergeCell ref="TJY111:TJZ111"/>
    <mergeCell ref="TKG111:TKH111"/>
    <mergeCell ref="TKO111:TKP111"/>
    <mergeCell ref="THU111:THV111"/>
    <mergeCell ref="TIC111:TID111"/>
    <mergeCell ref="TIK111:TIL111"/>
    <mergeCell ref="TIS111:TIT111"/>
    <mergeCell ref="TJA111:TJB111"/>
    <mergeCell ref="TGG111:TGH111"/>
    <mergeCell ref="TGO111:TGP111"/>
    <mergeCell ref="TGW111:TGX111"/>
    <mergeCell ref="THE111:THF111"/>
    <mergeCell ref="THM111:THN111"/>
    <mergeCell ref="TES111:TET111"/>
    <mergeCell ref="TFA111:TFB111"/>
    <mergeCell ref="TFI111:TFJ111"/>
    <mergeCell ref="TFQ111:TFR111"/>
    <mergeCell ref="TFY111:TFZ111"/>
    <mergeCell ref="TDE111:TDF111"/>
    <mergeCell ref="TDM111:TDN111"/>
    <mergeCell ref="TDU111:TDV111"/>
    <mergeCell ref="TEC111:TED111"/>
    <mergeCell ref="TEK111:TEL111"/>
    <mergeCell ref="TBQ111:TBR111"/>
    <mergeCell ref="TBY111:TBZ111"/>
    <mergeCell ref="TCG111:TCH111"/>
    <mergeCell ref="TCO111:TCP111"/>
    <mergeCell ref="TCW111:TCX111"/>
    <mergeCell ref="TAC111:TAD111"/>
    <mergeCell ref="TAK111:TAL111"/>
    <mergeCell ref="TAS111:TAT111"/>
    <mergeCell ref="TBA111:TBB111"/>
    <mergeCell ref="TBI111:TBJ111"/>
    <mergeCell ref="SYO111:SYP111"/>
    <mergeCell ref="SYW111:SYX111"/>
    <mergeCell ref="SZE111:SZF111"/>
    <mergeCell ref="SZM111:SZN111"/>
    <mergeCell ref="SZU111:SZV111"/>
    <mergeCell ref="SXA111:SXB111"/>
    <mergeCell ref="SXI111:SXJ111"/>
    <mergeCell ref="SXQ111:SXR111"/>
    <mergeCell ref="SXY111:SXZ111"/>
    <mergeCell ref="SYG111:SYH111"/>
    <mergeCell ref="SVM111:SVN111"/>
    <mergeCell ref="SVU111:SVV111"/>
    <mergeCell ref="SWC111:SWD111"/>
    <mergeCell ref="SWK111:SWL111"/>
    <mergeCell ref="SWS111:SWT111"/>
    <mergeCell ref="STY111:STZ111"/>
    <mergeCell ref="SUG111:SUH111"/>
    <mergeCell ref="SUO111:SUP111"/>
    <mergeCell ref="SUW111:SUX111"/>
    <mergeCell ref="SVE111:SVF111"/>
    <mergeCell ref="SSK111:SSL111"/>
    <mergeCell ref="SSS111:SST111"/>
    <mergeCell ref="STA111:STB111"/>
    <mergeCell ref="STI111:STJ111"/>
    <mergeCell ref="STQ111:STR111"/>
    <mergeCell ref="SQW111:SQX111"/>
    <mergeCell ref="SRE111:SRF111"/>
    <mergeCell ref="SRM111:SRN111"/>
    <mergeCell ref="SRU111:SRV111"/>
    <mergeCell ref="SSC111:SSD111"/>
    <mergeCell ref="SPI111:SPJ111"/>
    <mergeCell ref="SPQ111:SPR111"/>
    <mergeCell ref="SPY111:SPZ111"/>
    <mergeCell ref="SQG111:SQH111"/>
    <mergeCell ref="SQO111:SQP111"/>
    <mergeCell ref="SNU111:SNV111"/>
    <mergeCell ref="SOC111:SOD111"/>
    <mergeCell ref="SOK111:SOL111"/>
    <mergeCell ref="SOS111:SOT111"/>
    <mergeCell ref="SPA111:SPB111"/>
    <mergeCell ref="SMG111:SMH111"/>
    <mergeCell ref="SMO111:SMP111"/>
    <mergeCell ref="SMW111:SMX111"/>
    <mergeCell ref="SNE111:SNF111"/>
    <mergeCell ref="SNM111:SNN111"/>
    <mergeCell ref="SKS111:SKT111"/>
    <mergeCell ref="SLA111:SLB111"/>
    <mergeCell ref="SLI111:SLJ111"/>
    <mergeCell ref="SLQ111:SLR111"/>
    <mergeCell ref="SLY111:SLZ111"/>
    <mergeCell ref="SJE111:SJF111"/>
    <mergeCell ref="SJM111:SJN111"/>
    <mergeCell ref="SJU111:SJV111"/>
    <mergeCell ref="SKC111:SKD111"/>
    <mergeCell ref="SKK111:SKL111"/>
    <mergeCell ref="SHQ111:SHR111"/>
    <mergeCell ref="SHY111:SHZ111"/>
    <mergeCell ref="SIG111:SIH111"/>
    <mergeCell ref="SIO111:SIP111"/>
    <mergeCell ref="SIW111:SIX111"/>
    <mergeCell ref="SGC111:SGD111"/>
    <mergeCell ref="SGK111:SGL111"/>
    <mergeCell ref="SGS111:SGT111"/>
    <mergeCell ref="SHA111:SHB111"/>
    <mergeCell ref="SHI111:SHJ111"/>
    <mergeCell ref="SEO111:SEP111"/>
    <mergeCell ref="SEW111:SEX111"/>
    <mergeCell ref="SFE111:SFF111"/>
    <mergeCell ref="SFM111:SFN111"/>
    <mergeCell ref="SFU111:SFV111"/>
    <mergeCell ref="SDA111:SDB111"/>
    <mergeCell ref="SDI111:SDJ111"/>
    <mergeCell ref="SDQ111:SDR111"/>
    <mergeCell ref="SDY111:SDZ111"/>
    <mergeCell ref="SEG111:SEH111"/>
    <mergeCell ref="SBM111:SBN111"/>
    <mergeCell ref="SBU111:SBV111"/>
    <mergeCell ref="SCC111:SCD111"/>
    <mergeCell ref="SCK111:SCL111"/>
    <mergeCell ref="SCS111:SCT111"/>
    <mergeCell ref="RZY111:RZZ111"/>
    <mergeCell ref="SAG111:SAH111"/>
    <mergeCell ref="SAO111:SAP111"/>
    <mergeCell ref="SAW111:SAX111"/>
    <mergeCell ref="SBE111:SBF111"/>
    <mergeCell ref="RYK111:RYL111"/>
    <mergeCell ref="RYS111:RYT111"/>
    <mergeCell ref="RZA111:RZB111"/>
    <mergeCell ref="RZI111:RZJ111"/>
    <mergeCell ref="RZQ111:RZR111"/>
    <mergeCell ref="RWW111:RWX111"/>
    <mergeCell ref="RXE111:RXF111"/>
    <mergeCell ref="RXM111:RXN111"/>
    <mergeCell ref="RXU111:RXV111"/>
    <mergeCell ref="RYC111:RYD111"/>
    <mergeCell ref="RVI111:RVJ111"/>
    <mergeCell ref="RVQ111:RVR111"/>
    <mergeCell ref="RVY111:RVZ111"/>
    <mergeCell ref="RWG111:RWH111"/>
    <mergeCell ref="RWO111:RWP111"/>
    <mergeCell ref="RTU111:RTV111"/>
    <mergeCell ref="RUC111:RUD111"/>
    <mergeCell ref="RUK111:RUL111"/>
    <mergeCell ref="RUS111:RUT111"/>
    <mergeCell ref="RVA111:RVB111"/>
    <mergeCell ref="RSG111:RSH111"/>
    <mergeCell ref="RSO111:RSP111"/>
    <mergeCell ref="RSW111:RSX111"/>
    <mergeCell ref="RTE111:RTF111"/>
    <mergeCell ref="RTM111:RTN111"/>
    <mergeCell ref="RQS111:RQT111"/>
    <mergeCell ref="RRA111:RRB111"/>
    <mergeCell ref="RRI111:RRJ111"/>
    <mergeCell ref="RRQ111:RRR111"/>
    <mergeCell ref="RRY111:RRZ111"/>
    <mergeCell ref="RPE111:RPF111"/>
    <mergeCell ref="RPM111:RPN111"/>
    <mergeCell ref="RPU111:RPV111"/>
    <mergeCell ref="RQC111:RQD111"/>
    <mergeCell ref="RQK111:RQL111"/>
    <mergeCell ref="RNQ111:RNR111"/>
    <mergeCell ref="RNY111:RNZ111"/>
    <mergeCell ref="ROG111:ROH111"/>
    <mergeCell ref="ROO111:ROP111"/>
    <mergeCell ref="ROW111:ROX111"/>
    <mergeCell ref="RMC111:RMD111"/>
    <mergeCell ref="RMK111:RML111"/>
    <mergeCell ref="RMS111:RMT111"/>
    <mergeCell ref="RNA111:RNB111"/>
    <mergeCell ref="RNI111:RNJ111"/>
    <mergeCell ref="RKO111:RKP111"/>
    <mergeCell ref="RKW111:RKX111"/>
    <mergeCell ref="RLE111:RLF111"/>
    <mergeCell ref="RLM111:RLN111"/>
    <mergeCell ref="RLU111:RLV111"/>
    <mergeCell ref="RJA111:RJB111"/>
    <mergeCell ref="RJI111:RJJ111"/>
    <mergeCell ref="RJQ111:RJR111"/>
    <mergeCell ref="RJY111:RJZ111"/>
    <mergeCell ref="RKG111:RKH111"/>
    <mergeCell ref="RHM111:RHN111"/>
    <mergeCell ref="RHU111:RHV111"/>
    <mergeCell ref="RIC111:RID111"/>
    <mergeCell ref="RIK111:RIL111"/>
    <mergeCell ref="RIS111:RIT111"/>
    <mergeCell ref="RFY111:RFZ111"/>
    <mergeCell ref="RGG111:RGH111"/>
    <mergeCell ref="RGO111:RGP111"/>
    <mergeCell ref="RGW111:RGX111"/>
    <mergeCell ref="RHE111:RHF111"/>
    <mergeCell ref="REK111:REL111"/>
    <mergeCell ref="RES111:RET111"/>
    <mergeCell ref="RFA111:RFB111"/>
    <mergeCell ref="RFI111:RFJ111"/>
    <mergeCell ref="RFQ111:RFR111"/>
    <mergeCell ref="RCW111:RCX111"/>
    <mergeCell ref="RDE111:RDF111"/>
    <mergeCell ref="RDM111:RDN111"/>
    <mergeCell ref="RDU111:RDV111"/>
    <mergeCell ref="REC111:RED111"/>
    <mergeCell ref="RBI111:RBJ111"/>
    <mergeCell ref="RBQ111:RBR111"/>
    <mergeCell ref="RBY111:RBZ111"/>
    <mergeCell ref="RCG111:RCH111"/>
    <mergeCell ref="RCO111:RCP111"/>
    <mergeCell ref="QZU111:QZV111"/>
    <mergeCell ref="RAC111:RAD111"/>
    <mergeCell ref="RAK111:RAL111"/>
    <mergeCell ref="RAS111:RAT111"/>
    <mergeCell ref="RBA111:RBB111"/>
    <mergeCell ref="QYG111:QYH111"/>
    <mergeCell ref="QYO111:QYP111"/>
    <mergeCell ref="QYW111:QYX111"/>
    <mergeCell ref="QZE111:QZF111"/>
    <mergeCell ref="QZM111:QZN111"/>
    <mergeCell ref="QWS111:QWT111"/>
    <mergeCell ref="QXA111:QXB111"/>
    <mergeCell ref="QXI111:QXJ111"/>
    <mergeCell ref="QXQ111:QXR111"/>
    <mergeCell ref="QXY111:QXZ111"/>
    <mergeCell ref="QVE111:QVF111"/>
    <mergeCell ref="QVM111:QVN111"/>
    <mergeCell ref="QVU111:QVV111"/>
    <mergeCell ref="QWC111:QWD111"/>
    <mergeCell ref="QWK111:QWL111"/>
    <mergeCell ref="QTQ111:QTR111"/>
    <mergeCell ref="QTY111:QTZ111"/>
    <mergeCell ref="QUG111:QUH111"/>
    <mergeCell ref="QUO111:QUP111"/>
    <mergeCell ref="QUW111:QUX111"/>
    <mergeCell ref="QSC111:QSD111"/>
    <mergeCell ref="QSK111:QSL111"/>
    <mergeCell ref="QSS111:QST111"/>
    <mergeCell ref="QTA111:QTB111"/>
    <mergeCell ref="QTI111:QTJ111"/>
    <mergeCell ref="QQO111:QQP111"/>
    <mergeCell ref="QQW111:QQX111"/>
    <mergeCell ref="QRE111:QRF111"/>
    <mergeCell ref="QRM111:QRN111"/>
    <mergeCell ref="QRU111:QRV111"/>
    <mergeCell ref="QPA111:QPB111"/>
    <mergeCell ref="QPI111:QPJ111"/>
    <mergeCell ref="QPQ111:QPR111"/>
    <mergeCell ref="QPY111:QPZ111"/>
    <mergeCell ref="QQG111:QQH111"/>
    <mergeCell ref="QNM111:QNN111"/>
    <mergeCell ref="QNU111:QNV111"/>
    <mergeCell ref="QOC111:QOD111"/>
    <mergeCell ref="QOK111:QOL111"/>
    <mergeCell ref="QOS111:QOT111"/>
    <mergeCell ref="QLY111:QLZ111"/>
    <mergeCell ref="QMG111:QMH111"/>
    <mergeCell ref="QMO111:QMP111"/>
    <mergeCell ref="QMW111:QMX111"/>
    <mergeCell ref="QNE111:QNF111"/>
    <mergeCell ref="QKK111:QKL111"/>
    <mergeCell ref="QKS111:QKT111"/>
    <mergeCell ref="QLA111:QLB111"/>
    <mergeCell ref="QLI111:QLJ111"/>
    <mergeCell ref="QLQ111:QLR111"/>
    <mergeCell ref="QIW111:QIX111"/>
    <mergeCell ref="QJE111:QJF111"/>
    <mergeCell ref="QJM111:QJN111"/>
    <mergeCell ref="QJU111:QJV111"/>
    <mergeCell ref="QKC111:QKD111"/>
    <mergeCell ref="QHI111:QHJ111"/>
    <mergeCell ref="QHQ111:QHR111"/>
    <mergeCell ref="QHY111:QHZ111"/>
    <mergeCell ref="QIG111:QIH111"/>
    <mergeCell ref="QIO111:QIP111"/>
    <mergeCell ref="QFU111:QFV111"/>
    <mergeCell ref="QGC111:QGD111"/>
    <mergeCell ref="QGK111:QGL111"/>
    <mergeCell ref="QGS111:QGT111"/>
    <mergeCell ref="QHA111:QHB111"/>
    <mergeCell ref="QEG111:QEH111"/>
    <mergeCell ref="QEO111:QEP111"/>
    <mergeCell ref="QEW111:QEX111"/>
    <mergeCell ref="QFE111:QFF111"/>
    <mergeCell ref="QFM111:QFN111"/>
    <mergeCell ref="QCS111:QCT111"/>
    <mergeCell ref="QDA111:QDB111"/>
    <mergeCell ref="QDI111:QDJ111"/>
    <mergeCell ref="QDQ111:QDR111"/>
    <mergeCell ref="QDY111:QDZ111"/>
    <mergeCell ref="QBE111:QBF111"/>
    <mergeCell ref="QBM111:QBN111"/>
    <mergeCell ref="QBU111:QBV111"/>
    <mergeCell ref="QCC111:QCD111"/>
    <mergeCell ref="QCK111:QCL111"/>
    <mergeCell ref="PZQ111:PZR111"/>
    <mergeCell ref="PZY111:PZZ111"/>
    <mergeCell ref="QAG111:QAH111"/>
    <mergeCell ref="QAO111:QAP111"/>
    <mergeCell ref="QAW111:QAX111"/>
    <mergeCell ref="PYC111:PYD111"/>
    <mergeCell ref="PYK111:PYL111"/>
    <mergeCell ref="PYS111:PYT111"/>
    <mergeCell ref="PZA111:PZB111"/>
    <mergeCell ref="PZI111:PZJ111"/>
    <mergeCell ref="PWO111:PWP111"/>
    <mergeCell ref="PWW111:PWX111"/>
    <mergeCell ref="PXE111:PXF111"/>
    <mergeCell ref="PXM111:PXN111"/>
    <mergeCell ref="PXU111:PXV111"/>
    <mergeCell ref="PVA111:PVB111"/>
    <mergeCell ref="PVI111:PVJ111"/>
    <mergeCell ref="PVQ111:PVR111"/>
    <mergeCell ref="PVY111:PVZ111"/>
    <mergeCell ref="PWG111:PWH111"/>
    <mergeCell ref="PTM111:PTN111"/>
    <mergeCell ref="PTU111:PTV111"/>
    <mergeCell ref="PUC111:PUD111"/>
    <mergeCell ref="PUK111:PUL111"/>
    <mergeCell ref="PUS111:PUT111"/>
    <mergeCell ref="PRY111:PRZ111"/>
    <mergeCell ref="PSG111:PSH111"/>
    <mergeCell ref="PSO111:PSP111"/>
    <mergeCell ref="PSW111:PSX111"/>
    <mergeCell ref="PTE111:PTF111"/>
    <mergeCell ref="PQK111:PQL111"/>
    <mergeCell ref="PQS111:PQT111"/>
    <mergeCell ref="PRA111:PRB111"/>
    <mergeCell ref="PRI111:PRJ111"/>
    <mergeCell ref="PRQ111:PRR111"/>
    <mergeCell ref="POW111:POX111"/>
    <mergeCell ref="PPE111:PPF111"/>
    <mergeCell ref="PPM111:PPN111"/>
    <mergeCell ref="PPU111:PPV111"/>
    <mergeCell ref="PQC111:PQD111"/>
    <mergeCell ref="PNI111:PNJ111"/>
    <mergeCell ref="PNQ111:PNR111"/>
    <mergeCell ref="PNY111:PNZ111"/>
    <mergeCell ref="POG111:POH111"/>
    <mergeCell ref="POO111:POP111"/>
    <mergeCell ref="PLU111:PLV111"/>
    <mergeCell ref="PMC111:PMD111"/>
    <mergeCell ref="PMK111:PML111"/>
    <mergeCell ref="PMS111:PMT111"/>
    <mergeCell ref="PNA111:PNB111"/>
    <mergeCell ref="PKG111:PKH111"/>
    <mergeCell ref="PKO111:PKP111"/>
    <mergeCell ref="PKW111:PKX111"/>
    <mergeCell ref="PLE111:PLF111"/>
    <mergeCell ref="PLM111:PLN111"/>
    <mergeCell ref="PIS111:PIT111"/>
    <mergeCell ref="PJA111:PJB111"/>
    <mergeCell ref="PJI111:PJJ111"/>
    <mergeCell ref="PJQ111:PJR111"/>
    <mergeCell ref="PJY111:PJZ111"/>
    <mergeCell ref="PHE111:PHF111"/>
    <mergeCell ref="PHM111:PHN111"/>
    <mergeCell ref="PHU111:PHV111"/>
    <mergeCell ref="PIC111:PID111"/>
    <mergeCell ref="PIK111:PIL111"/>
    <mergeCell ref="PFQ111:PFR111"/>
    <mergeCell ref="PFY111:PFZ111"/>
    <mergeCell ref="PGG111:PGH111"/>
    <mergeCell ref="PGO111:PGP111"/>
    <mergeCell ref="PGW111:PGX111"/>
    <mergeCell ref="PEC111:PED111"/>
    <mergeCell ref="PEK111:PEL111"/>
    <mergeCell ref="PES111:PET111"/>
    <mergeCell ref="PFA111:PFB111"/>
    <mergeCell ref="PFI111:PFJ111"/>
    <mergeCell ref="PCO111:PCP111"/>
    <mergeCell ref="PCW111:PCX111"/>
    <mergeCell ref="PDE111:PDF111"/>
    <mergeCell ref="PDM111:PDN111"/>
    <mergeCell ref="PDU111:PDV111"/>
    <mergeCell ref="PBA111:PBB111"/>
    <mergeCell ref="PBI111:PBJ111"/>
    <mergeCell ref="PBQ111:PBR111"/>
    <mergeCell ref="PBY111:PBZ111"/>
    <mergeCell ref="PCG111:PCH111"/>
    <mergeCell ref="OZM111:OZN111"/>
    <mergeCell ref="OZU111:OZV111"/>
    <mergeCell ref="PAC111:PAD111"/>
    <mergeCell ref="PAK111:PAL111"/>
    <mergeCell ref="PAS111:PAT111"/>
    <mergeCell ref="OXY111:OXZ111"/>
    <mergeCell ref="OYG111:OYH111"/>
    <mergeCell ref="OYO111:OYP111"/>
    <mergeCell ref="OYW111:OYX111"/>
    <mergeCell ref="OZE111:OZF111"/>
    <mergeCell ref="OWK111:OWL111"/>
    <mergeCell ref="OWS111:OWT111"/>
    <mergeCell ref="OXA111:OXB111"/>
    <mergeCell ref="OXI111:OXJ111"/>
    <mergeCell ref="OXQ111:OXR111"/>
    <mergeCell ref="OUW111:OUX111"/>
    <mergeCell ref="OVE111:OVF111"/>
    <mergeCell ref="OVM111:OVN111"/>
    <mergeCell ref="OVU111:OVV111"/>
    <mergeCell ref="OWC111:OWD111"/>
    <mergeCell ref="OTI111:OTJ111"/>
    <mergeCell ref="OTQ111:OTR111"/>
    <mergeCell ref="OTY111:OTZ111"/>
    <mergeCell ref="OUG111:OUH111"/>
    <mergeCell ref="OUO111:OUP111"/>
    <mergeCell ref="ORU111:ORV111"/>
    <mergeCell ref="OSC111:OSD111"/>
    <mergeCell ref="OSK111:OSL111"/>
    <mergeCell ref="OSS111:OST111"/>
    <mergeCell ref="OTA111:OTB111"/>
    <mergeCell ref="OQG111:OQH111"/>
    <mergeCell ref="OQO111:OQP111"/>
    <mergeCell ref="OQW111:OQX111"/>
    <mergeCell ref="ORE111:ORF111"/>
    <mergeCell ref="ORM111:ORN111"/>
    <mergeCell ref="OOS111:OOT111"/>
    <mergeCell ref="OPA111:OPB111"/>
    <mergeCell ref="OPI111:OPJ111"/>
    <mergeCell ref="OPQ111:OPR111"/>
    <mergeCell ref="OPY111:OPZ111"/>
    <mergeCell ref="ONE111:ONF111"/>
    <mergeCell ref="ONM111:ONN111"/>
    <mergeCell ref="ONU111:ONV111"/>
    <mergeCell ref="OOC111:OOD111"/>
    <mergeCell ref="OOK111:OOL111"/>
    <mergeCell ref="OLQ111:OLR111"/>
    <mergeCell ref="OLY111:OLZ111"/>
    <mergeCell ref="OMG111:OMH111"/>
    <mergeCell ref="OMO111:OMP111"/>
    <mergeCell ref="OMW111:OMX111"/>
    <mergeCell ref="OKC111:OKD111"/>
    <mergeCell ref="OKK111:OKL111"/>
    <mergeCell ref="OKS111:OKT111"/>
    <mergeCell ref="OLA111:OLB111"/>
    <mergeCell ref="OLI111:OLJ111"/>
    <mergeCell ref="OIO111:OIP111"/>
    <mergeCell ref="OIW111:OIX111"/>
    <mergeCell ref="OJE111:OJF111"/>
    <mergeCell ref="OJM111:OJN111"/>
    <mergeCell ref="OJU111:OJV111"/>
    <mergeCell ref="OHA111:OHB111"/>
    <mergeCell ref="OHI111:OHJ111"/>
    <mergeCell ref="OHQ111:OHR111"/>
    <mergeCell ref="OHY111:OHZ111"/>
    <mergeCell ref="OIG111:OIH111"/>
    <mergeCell ref="OFM111:OFN111"/>
    <mergeCell ref="OFU111:OFV111"/>
    <mergeCell ref="OGC111:OGD111"/>
    <mergeCell ref="OGK111:OGL111"/>
    <mergeCell ref="OGS111:OGT111"/>
    <mergeCell ref="ODY111:ODZ111"/>
    <mergeCell ref="OEG111:OEH111"/>
    <mergeCell ref="OEO111:OEP111"/>
    <mergeCell ref="OEW111:OEX111"/>
    <mergeCell ref="OFE111:OFF111"/>
    <mergeCell ref="OCK111:OCL111"/>
    <mergeCell ref="OCS111:OCT111"/>
    <mergeCell ref="ODA111:ODB111"/>
    <mergeCell ref="ODI111:ODJ111"/>
    <mergeCell ref="ODQ111:ODR111"/>
    <mergeCell ref="OAW111:OAX111"/>
    <mergeCell ref="OBE111:OBF111"/>
    <mergeCell ref="OBM111:OBN111"/>
    <mergeCell ref="OBU111:OBV111"/>
    <mergeCell ref="OCC111:OCD111"/>
    <mergeCell ref="NZI111:NZJ111"/>
    <mergeCell ref="NZQ111:NZR111"/>
    <mergeCell ref="NZY111:NZZ111"/>
    <mergeCell ref="OAG111:OAH111"/>
    <mergeCell ref="OAO111:OAP111"/>
    <mergeCell ref="NXU111:NXV111"/>
    <mergeCell ref="NYC111:NYD111"/>
    <mergeCell ref="NYK111:NYL111"/>
    <mergeCell ref="NYS111:NYT111"/>
    <mergeCell ref="NZA111:NZB111"/>
    <mergeCell ref="NWG111:NWH111"/>
    <mergeCell ref="NWO111:NWP111"/>
    <mergeCell ref="NWW111:NWX111"/>
    <mergeCell ref="NXE111:NXF111"/>
    <mergeCell ref="NXM111:NXN111"/>
    <mergeCell ref="NUS111:NUT111"/>
    <mergeCell ref="NVA111:NVB111"/>
    <mergeCell ref="NVI111:NVJ111"/>
    <mergeCell ref="NVQ111:NVR111"/>
    <mergeCell ref="NVY111:NVZ111"/>
    <mergeCell ref="NTE111:NTF111"/>
    <mergeCell ref="NTM111:NTN111"/>
    <mergeCell ref="NTU111:NTV111"/>
    <mergeCell ref="NUC111:NUD111"/>
    <mergeCell ref="NUK111:NUL111"/>
    <mergeCell ref="NRQ111:NRR111"/>
    <mergeCell ref="NRY111:NRZ111"/>
    <mergeCell ref="NSG111:NSH111"/>
    <mergeCell ref="NSO111:NSP111"/>
    <mergeCell ref="NSW111:NSX111"/>
    <mergeCell ref="NQC111:NQD111"/>
    <mergeCell ref="NQK111:NQL111"/>
    <mergeCell ref="NQS111:NQT111"/>
    <mergeCell ref="NRA111:NRB111"/>
    <mergeCell ref="NRI111:NRJ111"/>
    <mergeCell ref="NOO111:NOP111"/>
    <mergeCell ref="NOW111:NOX111"/>
    <mergeCell ref="NPE111:NPF111"/>
    <mergeCell ref="NPM111:NPN111"/>
    <mergeCell ref="NPU111:NPV111"/>
    <mergeCell ref="NNA111:NNB111"/>
    <mergeCell ref="NNI111:NNJ111"/>
    <mergeCell ref="NNQ111:NNR111"/>
    <mergeCell ref="NNY111:NNZ111"/>
    <mergeCell ref="NOG111:NOH111"/>
    <mergeCell ref="NLM111:NLN111"/>
    <mergeCell ref="NLU111:NLV111"/>
    <mergeCell ref="NMC111:NMD111"/>
    <mergeCell ref="NMK111:NML111"/>
    <mergeCell ref="NMS111:NMT111"/>
    <mergeCell ref="NJY111:NJZ111"/>
    <mergeCell ref="NKG111:NKH111"/>
    <mergeCell ref="NKO111:NKP111"/>
    <mergeCell ref="NKW111:NKX111"/>
    <mergeCell ref="NLE111:NLF111"/>
    <mergeCell ref="NIK111:NIL111"/>
    <mergeCell ref="NIS111:NIT111"/>
    <mergeCell ref="NJA111:NJB111"/>
    <mergeCell ref="NJI111:NJJ111"/>
    <mergeCell ref="NJQ111:NJR111"/>
    <mergeCell ref="NGW111:NGX111"/>
    <mergeCell ref="NHE111:NHF111"/>
    <mergeCell ref="NHM111:NHN111"/>
    <mergeCell ref="NHU111:NHV111"/>
    <mergeCell ref="NIC111:NID111"/>
    <mergeCell ref="NFI111:NFJ111"/>
    <mergeCell ref="NFQ111:NFR111"/>
    <mergeCell ref="NFY111:NFZ111"/>
    <mergeCell ref="NGG111:NGH111"/>
    <mergeCell ref="NGO111:NGP111"/>
    <mergeCell ref="NDU111:NDV111"/>
    <mergeCell ref="NEC111:NED111"/>
    <mergeCell ref="NEK111:NEL111"/>
    <mergeCell ref="NES111:NET111"/>
    <mergeCell ref="NFA111:NFB111"/>
    <mergeCell ref="NCG111:NCH111"/>
    <mergeCell ref="NCO111:NCP111"/>
    <mergeCell ref="NCW111:NCX111"/>
    <mergeCell ref="NDE111:NDF111"/>
    <mergeCell ref="NDM111:NDN111"/>
    <mergeCell ref="NAS111:NAT111"/>
    <mergeCell ref="NBA111:NBB111"/>
    <mergeCell ref="NBI111:NBJ111"/>
    <mergeCell ref="NBQ111:NBR111"/>
    <mergeCell ref="NBY111:NBZ111"/>
    <mergeCell ref="MZE111:MZF111"/>
    <mergeCell ref="MZM111:MZN111"/>
    <mergeCell ref="MZU111:MZV111"/>
    <mergeCell ref="NAC111:NAD111"/>
    <mergeCell ref="NAK111:NAL111"/>
    <mergeCell ref="MXQ111:MXR111"/>
    <mergeCell ref="MXY111:MXZ111"/>
    <mergeCell ref="MYG111:MYH111"/>
    <mergeCell ref="MYO111:MYP111"/>
    <mergeCell ref="MYW111:MYX111"/>
    <mergeCell ref="MWC111:MWD111"/>
    <mergeCell ref="MWK111:MWL111"/>
    <mergeCell ref="MWS111:MWT111"/>
    <mergeCell ref="MXA111:MXB111"/>
    <mergeCell ref="MXI111:MXJ111"/>
    <mergeCell ref="MUO111:MUP111"/>
    <mergeCell ref="MUW111:MUX111"/>
    <mergeCell ref="MVE111:MVF111"/>
    <mergeCell ref="MVM111:MVN111"/>
    <mergeCell ref="MVU111:MVV111"/>
    <mergeCell ref="MTA111:MTB111"/>
    <mergeCell ref="MTI111:MTJ111"/>
    <mergeCell ref="MTQ111:MTR111"/>
    <mergeCell ref="MTY111:MTZ111"/>
    <mergeCell ref="MUG111:MUH111"/>
    <mergeCell ref="MRM111:MRN111"/>
    <mergeCell ref="MRU111:MRV111"/>
    <mergeCell ref="MSC111:MSD111"/>
    <mergeCell ref="MSK111:MSL111"/>
    <mergeCell ref="MSS111:MST111"/>
    <mergeCell ref="MPY111:MPZ111"/>
    <mergeCell ref="MQG111:MQH111"/>
    <mergeCell ref="MQO111:MQP111"/>
    <mergeCell ref="MQW111:MQX111"/>
    <mergeCell ref="MRE111:MRF111"/>
    <mergeCell ref="MOK111:MOL111"/>
    <mergeCell ref="MOS111:MOT111"/>
    <mergeCell ref="MPA111:MPB111"/>
    <mergeCell ref="MPI111:MPJ111"/>
    <mergeCell ref="MPQ111:MPR111"/>
    <mergeCell ref="MMW111:MMX111"/>
    <mergeCell ref="MNE111:MNF111"/>
    <mergeCell ref="MNM111:MNN111"/>
    <mergeCell ref="MNU111:MNV111"/>
    <mergeCell ref="MOC111:MOD111"/>
    <mergeCell ref="MLI111:MLJ111"/>
    <mergeCell ref="MLQ111:MLR111"/>
    <mergeCell ref="MLY111:MLZ111"/>
    <mergeCell ref="MMG111:MMH111"/>
    <mergeCell ref="MMO111:MMP111"/>
    <mergeCell ref="MJU111:MJV111"/>
    <mergeCell ref="MKC111:MKD111"/>
    <mergeCell ref="MKK111:MKL111"/>
    <mergeCell ref="MKS111:MKT111"/>
    <mergeCell ref="MLA111:MLB111"/>
    <mergeCell ref="MIG111:MIH111"/>
    <mergeCell ref="MIO111:MIP111"/>
    <mergeCell ref="MIW111:MIX111"/>
    <mergeCell ref="MJE111:MJF111"/>
    <mergeCell ref="MJM111:MJN111"/>
    <mergeCell ref="MGS111:MGT111"/>
    <mergeCell ref="MHA111:MHB111"/>
    <mergeCell ref="MHI111:MHJ111"/>
    <mergeCell ref="MHQ111:MHR111"/>
    <mergeCell ref="MHY111:MHZ111"/>
    <mergeCell ref="MFE111:MFF111"/>
    <mergeCell ref="MFM111:MFN111"/>
    <mergeCell ref="MFU111:MFV111"/>
    <mergeCell ref="MGC111:MGD111"/>
    <mergeCell ref="MGK111:MGL111"/>
    <mergeCell ref="MDQ111:MDR111"/>
    <mergeCell ref="MDY111:MDZ111"/>
    <mergeCell ref="MEG111:MEH111"/>
    <mergeCell ref="MEO111:MEP111"/>
    <mergeCell ref="MEW111:MEX111"/>
    <mergeCell ref="MCC111:MCD111"/>
    <mergeCell ref="MCK111:MCL111"/>
    <mergeCell ref="MCS111:MCT111"/>
    <mergeCell ref="MDA111:MDB111"/>
    <mergeCell ref="MDI111:MDJ111"/>
    <mergeCell ref="MAO111:MAP111"/>
    <mergeCell ref="MAW111:MAX111"/>
    <mergeCell ref="MBE111:MBF111"/>
    <mergeCell ref="MBM111:MBN111"/>
    <mergeCell ref="MBU111:MBV111"/>
    <mergeCell ref="LZA111:LZB111"/>
    <mergeCell ref="LZI111:LZJ111"/>
    <mergeCell ref="LZQ111:LZR111"/>
    <mergeCell ref="LZY111:LZZ111"/>
    <mergeCell ref="MAG111:MAH111"/>
    <mergeCell ref="LXM111:LXN111"/>
    <mergeCell ref="LXU111:LXV111"/>
    <mergeCell ref="LYC111:LYD111"/>
    <mergeCell ref="LYK111:LYL111"/>
    <mergeCell ref="LYS111:LYT111"/>
    <mergeCell ref="LVY111:LVZ111"/>
    <mergeCell ref="LWG111:LWH111"/>
    <mergeCell ref="LWO111:LWP111"/>
    <mergeCell ref="LWW111:LWX111"/>
    <mergeCell ref="LXE111:LXF111"/>
    <mergeCell ref="LUK111:LUL111"/>
    <mergeCell ref="LUS111:LUT111"/>
    <mergeCell ref="LVA111:LVB111"/>
    <mergeCell ref="LVI111:LVJ111"/>
    <mergeCell ref="LVQ111:LVR111"/>
    <mergeCell ref="LSW111:LSX111"/>
    <mergeCell ref="LTE111:LTF111"/>
    <mergeCell ref="LTM111:LTN111"/>
    <mergeCell ref="LTU111:LTV111"/>
    <mergeCell ref="LUC111:LUD111"/>
    <mergeCell ref="LRI111:LRJ111"/>
    <mergeCell ref="LRQ111:LRR111"/>
    <mergeCell ref="LRY111:LRZ111"/>
    <mergeCell ref="LSG111:LSH111"/>
    <mergeCell ref="LSO111:LSP111"/>
    <mergeCell ref="LPU111:LPV111"/>
    <mergeCell ref="LQC111:LQD111"/>
    <mergeCell ref="LQK111:LQL111"/>
    <mergeCell ref="LQS111:LQT111"/>
    <mergeCell ref="LRA111:LRB111"/>
    <mergeCell ref="LOG111:LOH111"/>
    <mergeCell ref="LOO111:LOP111"/>
    <mergeCell ref="LOW111:LOX111"/>
    <mergeCell ref="LPE111:LPF111"/>
    <mergeCell ref="LPM111:LPN111"/>
    <mergeCell ref="LMS111:LMT111"/>
    <mergeCell ref="LNA111:LNB111"/>
    <mergeCell ref="LNI111:LNJ111"/>
    <mergeCell ref="LNQ111:LNR111"/>
    <mergeCell ref="LNY111:LNZ111"/>
    <mergeCell ref="LLE111:LLF111"/>
    <mergeCell ref="LLM111:LLN111"/>
    <mergeCell ref="LLU111:LLV111"/>
    <mergeCell ref="LMC111:LMD111"/>
    <mergeCell ref="LMK111:LML111"/>
    <mergeCell ref="LJQ111:LJR111"/>
    <mergeCell ref="LJY111:LJZ111"/>
    <mergeCell ref="LKG111:LKH111"/>
    <mergeCell ref="LKO111:LKP111"/>
    <mergeCell ref="LKW111:LKX111"/>
    <mergeCell ref="LIC111:LID111"/>
    <mergeCell ref="LIK111:LIL111"/>
    <mergeCell ref="LIS111:LIT111"/>
    <mergeCell ref="LJA111:LJB111"/>
    <mergeCell ref="LJI111:LJJ111"/>
    <mergeCell ref="LGO111:LGP111"/>
    <mergeCell ref="LGW111:LGX111"/>
    <mergeCell ref="LHE111:LHF111"/>
    <mergeCell ref="LHM111:LHN111"/>
    <mergeCell ref="LHU111:LHV111"/>
    <mergeCell ref="LFA111:LFB111"/>
    <mergeCell ref="LFI111:LFJ111"/>
    <mergeCell ref="LFQ111:LFR111"/>
    <mergeCell ref="LFY111:LFZ111"/>
    <mergeCell ref="LGG111:LGH111"/>
    <mergeCell ref="LDM111:LDN111"/>
    <mergeCell ref="LDU111:LDV111"/>
    <mergeCell ref="LEC111:LED111"/>
    <mergeCell ref="LEK111:LEL111"/>
    <mergeCell ref="LES111:LET111"/>
    <mergeCell ref="LBY111:LBZ111"/>
    <mergeCell ref="LCG111:LCH111"/>
    <mergeCell ref="LCO111:LCP111"/>
    <mergeCell ref="LCW111:LCX111"/>
    <mergeCell ref="LDE111:LDF111"/>
    <mergeCell ref="LAK111:LAL111"/>
    <mergeCell ref="LAS111:LAT111"/>
    <mergeCell ref="LBA111:LBB111"/>
    <mergeCell ref="LBI111:LBJ111"/>
    <mergeCell ref="LBQ111:LBR111"/>
    <mergeCell ref="KYW111:KYX111"/>
    <mergeCell ref="KZE111:KZF111"/>
    <mergeCell ref="KZM111:KZN111"/>
    <mergeCell ref="KZU111:KZV111"/>
    <mergeCell ref="LAC111:LAD111"/>
    <mergeCell ref="KXI111:KXJ111"/>
    <mergeCell ref="KXQ111:KXR111"/>
    <mergeCell ref="KXY111:KXZ111"/>
    <mergeCell ref="KYG111:KYH111"/>
    <mergeCell ref="KYO111:KYP111"/>
    <mergeCell ref="KVU111:KVV111"/>
    <mergeCell ref="KWC111:KWD111"/>
    <mergeCell ref="KWK111:KWL111"/>
    <mergeCell ref="KWS111:KWT111"/>
    <mergeCell ref="KXA111:KXB111"/>
    <mergeCell ref="KUG111:KUH111"/>
    <mergeCell ref="KUO111:KUP111"/>
    <mergeCell ref="KUW111:KUX111"/>
    <mergeCell ref="KVE111:KVF111"/>
    <mergeCell ref="KVM111:KVN111"/>
    <mergeCell ref="KSS111:KST111"/>
    <mergeCell ref="KTA111:KTB111"/>
    <mergeCell ref="KTI111:KTJ111"/>
    <mergeCell ref="KTQ111:KTR111"/>
    <mergeCell ref="KTY111:KTZ111"/>
    <mergeCell ref="KRE111:KRF111"/>
    <mergeCell ref="KRM111:KRN111"/>
    <mergeCell ref="KRU111:KRV111"/>
    <mergeCell ref="KSC111:KSD111"/>
    <mergeCell ref="KSK111:KSL111"/>
    <mergeCell ref="KPQ111:KPR111"/>
    <mergeCell ref="KPY111:KPZ111"/>
    <mergeCell ref="KQG111:KQH111"/>
    <mergeCell ref="KQO111:KQP111"/>
    <mergeCell ref="KQW111:KQX111"/>
    <mergeCell ref="KOC111:KOD111"/>
    <mergeCell ref="KOK111:KOL111"/>
    <mergeCell ref="KOS111:KOT111"/>
    <mergeCell ref="KPA111:KPB111"/>
    <mergeCell ref="KPI111:KPJ111"/>
    <mergeCell ref="KMO111:KMP111"/>
    <mergeCell ref="KMW111:KMX111"/>
    <mergeCell ref="KNE111:KNF111"/>
    <mergeCell ref="KNM111:KNN111"/>
    <mergeCell ref="KNU111:KNV111"/>
    <mergeCell ref="KLA111:KLB111"/>
    <mergeCell ref="KLI111:KLJ111"/>
    <mergeCell ref="KLQ111:KLR111"/>
    <mergeCell ref="KLY111:KLZ111"/>
    <mergeCell ref="KMG111:KMH111"/>
    <mergeCell ref="KJM111:KJN111"/>
    <mergeCell ref="KJU111:KJV111"/>
    <mergeCell ref="KKC111:KKD111"/>
    <mergeCell ref="KKK111:KKL111"/>
    <mergeCell ref="KKS111:KKT111"/>
    <mergeCell ref="KHY111:KHZ111"/>
    <mergeCell ref="KIG111:KIH111"/>
    <mergeCell ref="KIO111:KIP111"/>
    <mergeCell ref="KIW111:KIX111"/>
    <mergeCell ref="KJE111:KJF111"/>
    <mergeCell ref="KGK111:KGL111"/>
    <mergeCell ref="KGS111:KGT111"/>
    <mergeCell ref="KHA111:KHB111"/>
    <mergeCell ref="KHI111:KHJ111"/>
    <mergeCell ref="KHQ111:KHR111"/>
    <mergeCell ref="KEW111:KEX111"/>
    <mergeCell ref="KFE111:KFF111"/>
    <mergeCell ref="KFM111:KFN111"/>
    <mergeCell ref="KFU111:KFV111"/>
    <mergeCell ref="KGC111:KGD111"/>
    <mergeCell ref="KDI111:KDJ111"/>
    <mergeCell ref="KDQ111:KDR111"/>
    <mergeCell ref="KDY111:KDZ111"/>
    <mergeCell ref="KEG111:KEH111"/>
    <mergeCell ref="KEO111:KEP111"/>
    <mergeCell ref="KBU111:KBV111"/>
    <mergeCell ref="KCC111:KCD111"/>
    <mergeCell ref="KCK111:KCL111"/>
    <mergeCell ref="KCS111:KCT111"/>
    <mergeCell ref="KDA111:KDB111"/>
    <mergeCell ref="KAG111:KAH111"/>
    <mergeCell ref="KAO111:KAP111"/>
    <mergeCell ref="KAW111:KAX111"/>
    <mergeCell ref="KBE111:KBF111"/>
    <mergeCell ref="KBM111:KBN111"/>
    <mergeCell ref="JYS111:JYT111"/>
    <mergeCell ref="JZA111:JZB111"/>
    <mergeCell ref="JZI111:JZJ111"/>
    <mergeCell ref="JZQ111:JZR111"/>
    <mergeCell ref="JZY111:JZZ111"/>
    <mergeCell ref="JXE111:JXF111"/>
    <mergeCell ref="JXM111:JXN111"/>
    <mergeCell ref="JXU111:JXV111"/>
    <mergeCell ref="JYC111:JYD111"/>
    <mergeCell ref="JYK111:JYL111"/>
    <mergeCell ref="JVQ111:JVR111"/>
    <mergeCell ref="JVY111:JVZ111"/>
    <mergeCell ref="JWG111:JWH111"/>
    <mergeCell ref="JWO111:JWP111"/>
    <mergeCell ref="JWW111:JWX111"/>
    <mergeCell ref="JUC111:JUD111"/>
    <mergeCell ref="JUK111:JUL111"/>
    <mergeCell ref="JUS111:JUT111"/>
    <mergeCell ref="JVA111:JVB111"/>
    <mergeCell ref="JVI111:JVJ111"/>
    <mergeCell ref="JSO111:JSP111"/>
    <mergeCell ref="JSW111:JSX111"/>
    <mergeCell ref="JTE111:JTF111"/>
    <mergeCell ref="JTM111:JTN111"/>
    <mergeCell ref="JTU111:JTV111"/>
    <mergeCell ref="JRA111:JRB111"/>
    <mergeCell ref="JRI111:JRJ111"/>
    <mergeCell ref="JRQ111:JRR111"/>
    <mergeCell ref="JRY111:JRZ111"/>
    <mergeCell ref="JSG111:JSH111"/>
    <mergeCell ref="JPM111:JPN111"/>
    <mergeCell ref="JPU111:JPV111"/>
    <mergeCell ref="JQC111:JQD111"/>
    <mergeCell ref="JQK111:JQL111"/>
    <mergeCell ref="JQS111:JQT111"/>
    <mergeCell ref="JNY111:JNZ111"/>
    <mergeCell ref="JOG111:JOH111"/>
    <mergeCell ref="JOO111:JOP111"/>
    <mergeCell ref="JOW111:JOX111"/>
    <mergeCell ref="JPE111:JPF111"/>
    <mergeCell ref="JMK111:JML111"/>
    <mergeCell ref="JMS111:JMT111"/>
    <mergeCell ref="JNA111:JNB111"/>
    <mergeCell ref="JNI111:JNJ111"/>
    <mergeCell ref="JNQ111:JNR111"/>
    <mergeCell ref="JKW111:JKX111"/>
    <mergeCell ref="JLE111:JLF111"/>
    <mergeCell ref="JLM111:JLN111"/>
    <mergeCell ref="JLU111:JLV111"/>
    <mergeCell ref="JMC111:JMD111"/>
    <mergeCell ref="JJI111:JJJ111"/>
    <mergeCell ref="JJQ111:JJR111"/>
    <mergeCell ref="JJY111:JJZ111"/>
    <mergeCell ref="JKG111:JKH111"/>
    <mergeCell ref="JKO111:JKP111"/>
    <mergeCell ref="JHU111:JHV111"/>
    <mergeCell ref="JIC111:JID111"/>
    <mergeCell ref="JIK111:JIL111"/>
    <mergeCell ref="JIS111:JIT111"/>
    <mergeCell ref="JJA111:JJB111"/>
    <mergeCell ref="JGG111:JGH111"/>
    <mergeCell ref="JGO111:JGP111"/>
    <mergeCell ref="JGW111:JGX111"/>
    <mergeCell ref="JHE111:JHF111"/>
    <mergeCell ref="JHM111:JHN111"/>
    <mergeCell ref="JES111:JET111"/>
    <mergeCell ref="JFA111:JFB111"/>
    <mergeCell ref="JFI111:JFJ111"/>
    <mergeCell ref="JFQ111:JFR111"/>
    <mergeCell ref="JFY111:JFZ111"/>
    <mergeCell ref="JDE111:JDF111"/>
    <mergeCell ref="JDM111:JDN111"/>
    <mergeCell ref="JDU111:JDV111"/>
    <mergeCell ref="JEC111:JED111"/>
    <mergeCell ref="JEK111:JEL111"/>
    <mergeCell ref="JBQ111:JBR111"/>
    <mergeCell ref="JBY111:JBZ111"/>
    <mergeCell ref="JCG111:JCH111"/>
    <mergeCell ref="JCO111:JCP111"/>
    <mergeCell ref="JCW111:JCX111"/>
    <mergeCell ref="JAC111:JAD111"/>
    <mergeCell ref="JAK111:JAL111"/>
    <mergeCell ref="JAS111:JAT111"/>
    <mergeCell ref="JBA111:JBB111"/>
    <mergeCell ref="JBI111:JBJ111"/>
    <mergeCell ref="IYO111:IYP111"/>
    <mergeCell ref="IYW111:IYX111"/>
    <mergeCell ref="IZE111:IZF111"/>
    <mergeCell ref="IZM111:IZN111"/>
    <mergeCell ref="IZU111:IZV111"/>
    <mergeCell ref="IXA111:IXB111"/>
    <mergeCell ref="IXI111:IXJ111"/>
    <mergeCell ref="IXQ111:IXR111"/>
    <mergeCell ref="IXY111:IXZ111"/>
    <mergeCell ref="IYG111:IYH111"/>
    <mergeCell ref="IVM111:IVN111"/>
    <mergeCell ref="IVU111:IVV111"/>
    <mergeCell ref="IWC111:IWD111"/>
    <mergeCell ref="IWK111:IWL111"/>
    <mergeCell ref="IWS111:IWT111"/>
    <mergeCell ref="ITY111:ITZ111"/>
    <mergeCell ref="IUG111:IUH111"/>
    <mergeCell ref="IUO111:IUP111"/>
    <mergeCell ref="IUW111:IUX111"/>
    <mergeCell ref="IVE111:IVF111"/>
    <mergeCell ref="ISK111:ISL111"/>
    <mergeCell ref="ISS111:IST111"/>
    <mergeCell ref="ITA111:ITB111"/>
    <mergeCell ref="ITI111:ITJ111"/>
    <mergeCell ref="ITQ111:ITR111"/>
    <mergeCell ref="IQW111:IQX111"/>
    <mergeCell ref="IRE111:IRF111"/>
    <mergeCell ref="IRM111:IRN111"/>
    <mergeCell ref="IRU111:IRV111"/>
    <mergeCell ref="ISC111:ISD111"/>
    <mergeCell ref="IPI111:IPJ111"/>
    <mergeCell ref="IPQ111:IPR111"/>
    <mergeCell ref="IPY111:IPZ111"/>
    <mergeCell ref="IQG111:IQH111"/>
    <mergeCell ref="IQO111:IQP111"/>
    <mergeCell ref="INU111:INV111"/>
    <mergeCell ref="IOC111:IOD111"/>
    <mergeCell ref="IOK111:IOL111"/>
    <mergeCell ref="IOS111:IOT111"/>
    <mergeCell ref="IPA111:IPB111"/>
    <mergeCell ref="IMG111:IMH111"/>
    <mergeCell ref="IMO111:IMP111"/>
    <mergeCell ref="IMW111:IMX111"/>
    <mergeCell ref="INE111:INF111"/>
    <mergeCell ref="INM111:INN111"/>
    <mergeCell ref="IKS111:IKT111"/>
    <mergeCell ref="ILA111:ILB111"/>
    <mergeCell ref="ILI111:ILJ111"/>
    <mergeCell ref="ILQ111:ILR111"/>
    <mergeCell ref="ILY111:ILZ111"/>
    <mergeCell ref="IJE111:IJF111"/>
    <mergeCell ref="IJM111:IJN111"/>
    <mergeCell ref="IJU111:IJV111"/>
    <mergeCell ref="IKC111:IKD111"/>
    <mergeCell ref="IKK111:IKL111"/>
    <mergeCell ref="IHQ111:IHR111"/>
    <mergeCell ref="IHY111:IHZ111"/>
    <mergeCell ref="IIG111:IIH111"/>
    <mergeCell ref="IIO111:IIP111"/>
    <mergeCell ref="IIW111:IIX111"/>
    <mergeCell ref="IGC111:IGD111"/>
    <mergeCell ref="IGK111:IGL111"/>
    <mergeCell ref="IGS111:IGT111"/>
    <mergeCell ref="IHA111:IHB111"/>
    <mergeCell ref="IHI111:IHJ111"/>
    <mergeCell ref="IEO111:IEP111"/>
    <mergeCell ref="IEW111:IEX111"/>
    <mergeCell ref="IFE111:IFF111"/>
    <mergeCell ref="IFM111:IFN111"/>
    <mergeCell ref="IFU111:IFV111"/>
    <mergeCell ref="IDA111:IDB111"/>
    <mergeCell ref="IDI111:IDJ111"/>
    <mergeCell ref="IDQ111:IDR111"/>
    <mergeCell ref="IDY111:IDZ111"/>
    <mergeCell ref="IEG111:IEH111"/>
    <mergeCell ref="IBM111:IBN111"/>
    <mergeCell ref="IBU111:IBV111"/>
    <mergeCell ref="ICC111:ICD111"/>
    <mergeCell ref="ICK111:ICL111"/>
    <mergeCell ref="ICS111:ICT111"/>
    <mergeCell ref="HZY111:HZZ111"/>
    <mergeCell ref="IAG111:IAH111"/>
    <mergeCell ref="IAO111:IAP111"/>
    <mergeCell ref="IAW111:IAX111"/>
    <mergeCell ref="IBE111:IBF111"/>
    <mergeCell ref="HYK111:HYL111"/>
    <mergeCell ref="HYS111:HYT111"/>
    <mergeCell ref="HZA111:HZB111"/>
    <mergeCell ref="HZI111:HZJ111"/>
    <mergeCell ref="HZQ111:HZR111"/>
    <mergeCell ref="HWW111:HWX111"/>
    <mergeCell ref="HXE111:HXF111"/>
    <mergeCell ref="HXM111:HXN111"/>
    <mergeCell ref="HXU111:HXV111"/>
    <mergeCell ref="HYC111:HYD111"/>
    <mergeCell ref="HVI111:HVJ111"/>
    <mergeCell ref="HVQ111:HVR111"/>
    <mergeCell ref="HVY111:HVZ111"/>
    <mergeCell ref="HWG111:HWH111"/>
    <mergeCell ref="HWO111:HWP111"/>
    <mergeCell ref="HTU111:HTV111"/>
    <mergeCell ref="HUC111:HUD111"/>
    <mergeCell ref="HUK111:HUL111"/>
    <mergeCell ref="HUS111:HUT111"/>
    <mergeCell ref="HVA111:HVB111"/>
    <mergeCell ref="HSG111:HSH111"/>
    <mergeCell ref="HSO111:HSP111"/>
    <mergeCell ref="HSW111:HSX111"/>
    <mergeCell ref="HTE111:HTF111"/>
    <mergeCell ref="HTM111:HTN111"/>
    <mergeCell ref="HQS111:HQT111"/>
    <mergeCell ref="HRA111:HRB111"/>
    <mergeCell ref="HRI111:HRJ111"/>
    <mergeCell ref="HRQ111:HRR111"/>
    <mergeCell ref="HRY111:HRZ111"/>
    <mergeCell ref="HPE111:HPF111"/>
    <mergeCell ref="HPM111:HPN111"/>
    <mergeCell ref="HPU111:HPV111"/>
    <mergeCell ref="HQC111:HQD111"/>
    <mergeCell ref="HQK111:HQL111"/>
    <mergeCell ref="HNQ111:HNR111"/>
    <mergeCell ref="HNY111:HNZ111"/>
    <mergeCell ref="HOG111:HOH111"/>
    <mergeCell ref="HOO111:HOP111"/>
    <mergeCell ref="HOW111:HOX111"/>
    <mergeCell ref="HMC111:HMD111"/>
    <mergeCell ref="HMK111:HML111"/>
    <mergeCell ref="HMS111:HMT111"/>
    <mergeCell ref="HNA111:HNB111"/>
    <mergeCell ref="HNI111:HNJ111"/>
    <mergeCell ref="HKO111:HKP111"/>
    <mergeCell ref="HKW111:HKX111"/>
    <mergeCell ref="HLE111:HLF111"/>
    <mergeCell ref="HLM111:HLN111"/>
    <mergeCell ref="HLU111:HLV111"/>
    <mergeCell ref="HJA111:HJB111"/>
    <mergeCell ref="HJI111:HJJ111"/>
    <mergeCell ref="HJQ111:HJR111"/>
    <mergeCell ref="HJY111:HJZ111"/>
    <mergeCell ref="HKG111:HKH111"/>
    <mergeCell ref="HHM111:HHN111"/>
    <mergeCell ref="HHU111:HHV111"/>
    <mergeCell ref="HIC111:HID111"/>
    <mergeCell ref="HIK111:HIL111"/>
    <mergeCell ref="HIS111:HIT111"/>
    <mergeCell ref="HFY111:HFZ111"/>
    <mergeCell ref="HGG111:HGH111"/>
    <mergeCell ref="HGO111:HGP111"/>
    <mergeCell ref="HGW111:HGX111"/>
    <mergeCell ref="HHE111:HHF111"/>
    <mergeCell ref="HEK111:HEL111"/>
    <mergeCell ref="HES111:HET111"/>
    <mergeCell ref="HFA111:HFB111"/>
    <mergeCell ref="HFI111:HFJ111"/>
    <mergeCell ref="HFQ111:HFR111"/>
    <mergeCell ref="HCW111:HCX111"/>
    <mergeCell ref="HDE111:HDF111"/>
    <mergeCell ref="HDM111:HDN111"/>
    <mergeCell ref="HDU111:HDV111"/>
    <mergeCell ref="HEC111:HED111"/>
    <mergeCell ref="HBI111:HBJ111"/>
    <mergeCell ref="HBQ111:HBR111"/>
    <mergeCell ref="HBY111:HBZ111"/>
    <mergeCell ref="HCG111:HCH111"/>
    <mergeCell ref="HCO111:HCP111"/>
    <mergeCell ref="GZU111:GZV111"/>
    <mergeCell ref="HAC111:HAD111"/>
    <mergeCell ref="HAK111:HAL111"/>
    <mergeCell ref="HAS111:HAT111"/>
    <mergeCell ref="HBA111:HBB111"/>
    <mergeCell ref="GYG111:GYH111"/>
    <mergeCell ref="GYO111:GYP111"/>
    <mergeCell ref="GYW111:GYX111"/>
    <mergeCell ref="GZE111:GZF111"/>
    <mergeCell ref="GZM111:GZN111"/>
    <mergeCell ref="GWS111:GWT111"/>
    <mergeCell ref="GXA111:GXB111"/>
    <mergeCell ref="GXI111:GXJ111"/>
    <mergeCell ref="GXQ111:GXR111"/>
    <mergeCell ref="GXY111:GXZ111"/>
    <mergeCell ref="GVE111:GVF111"/>
    <mergeCell ref="GVM111:GVN111"/>
    <mergeCell ref="GVU111:GVV111"/>
    <mergeCell ref="GWC111:GWD111"/>
    <mergeCell ref="GWK111:GWL111"/>
    <mergeCell ref="GTQ111:GTR111"/>
    <mergeCell ref="GTY111:GTZ111"/>
    <mergeCell ref="GUG111:GUH111"/>
    <mergeCell ref="GUO111:GUP111"/>
    <mergeCell ref="GUW111:GUX111"/>
    <mergeCell ref="GSC111:GSD111"/>
    <mergeCell ref="GSK111:GSL111"/>
    <mergeCell ref="GSS111:GST111"/>
    <mergeCell ref="GTA111:GTB111"/>
    <mergeCell ref="GTI111:GTJ111"/>
    <mergeCell ref="GQO111:GQP111"/>
    <mergeCell ref="GQW111:GQX111"/>
    <mergeCell ref="GRE111:GRF111"/>
    <mergeCell ref="GRM111:GRN111"/>
    <mergeCell ref="GRU111:GRV111"/>
    <mergeCell ref="GPA111:GPB111"/>
    <mergeCell ref="GPI111:GPJ111"/>
    <mergeCell ref="GPQ111:GPR111"/>
    <mergeCell ref="GPY111:GPZ111"/>
    <mergeCell ref="GQG111:GQH111"/>
    <mergeCell ref="GNM111:GNN111"/>
    <mergeCell ref="GNU111:GNV111"/>
    <mergeCell ref="GOC111:GOD111"/>
    <mergeCell ref="GOK111:GOL111"/>
    <mergeCell ref="GOS111:GOT111"/>
    <mergeCell ref="GLY111:GLZ111"/>
    <mergeCell ref="GMG111:GMH111"/>
    <mergeCell ref="GMO111:GMP111"/>
    <mergeCell ref="GMW111:GMX111"/>
    <mergeCell ref="GNE111:GNF111"/>
    <mergeCell ref="GKK111:GKL111"/>
    <mergeCell ref="GKS111:GKT111"/>
    <mergeCell ref="GLA111:GLB111"/>
    <mergeCell ref="GLI111:GLJ111"/>
    <mergeCell ref="GLQ111:GLR111"/>
    <mergeCell ref="GIW111:GIX111"/>
    <mergeCell ref="GJE111:GJF111"/>
    <mergeCell ref="GJM111:GJN111"/>
    <mergeCell ref="GJU111:GJV111"/>
    <mergeCell ref="GKC111:GKD111"/>
    <mergeCell ref="GHI111:GHJ111"/>
    <mergeCell ref="GHQ111:GHR111"/>
    <mergeCell ref="GHY111:GHZ111"/>
    <mergeCell ref="GIG111:GIH111"/>
    <mergeCell ref="GIO111:GIP111"/>
    <mergeCell ref="GFU111:GFV111"/>
    <mergeCell ref="GGC111:GGD111"/>
    <mergeCell ref="GGK111:GGL111"/>
    <mergeCell ref="GGS111:GGT111"/>
    <mergeCell ref="GHA111:GHB111"/>
    <mergeCell ref="GEG111:GEH111"/>
    <mergeCell ref="GEO111:GEP111"/>
    <mergeCell ref="GEW111:GEX111"/>
    <mergeCell ref="GFE111:GFF111"/>
    <mergeCell ref="GFM111:GFN111"/>
    <mergeCell ref="GCS111:GCT111"/>
    <mergeCell ref="GDA111:GDB111"/>
    <mergeCell ref="GDI111:GDJ111"/>
    <mergeCell ref="GDQ111:GDR111"/>
    <mergeCell ref="GDY111:GDZ111"/>
    <mergeCell ref="GBE111:GBF111"/>
    <mergeCell ref="GBM111:GBN111"/>
    <mergeCell ref="GBU111:GBV111"/>
    <mergeCell ref="GCC111:GCD111"/>
    <mergeCell ref="GCK111:GCL111"/>
    <mergeCell ref="FZQ111:FZR111"/>
    <mergeCell ref="FZY111:FZZ111"/>
    <mergeCell ref="GAG111:GAH111"/>
    <mergeCell ref="GAO111:GAP111"/>
    <mergeCell ref="GAW111:GAX111"/>
    <mergeCell ref="FYC111:FYD111"/>
    <mergeCell ref="FYK111:FYL111"/>
    <mergeCell ref="FYS111:FYT111"/>
    <mergeCell ref="FZA111:FZB111"/>
    <mergeCell ref="FZI111:FZJ111"/>
    <mergeCell ref="FWO111:FWP111"/>
    <mergeCell ref="FWW111:FWX111"/>
    <mergeCell ref="FXE111:FXF111"/>
    <mergeCell ref="FXM111:FXN111"/>
    <mergeCell ref="FXU111:FXV111"/>
    <mergeCell ref="FVA111:FVB111"/>
    <mergeCell ref="FVI111:FVJ111"/>
    <mergeCell ref="FVQ111:FVR111"/>
    <mergeCell ref="FVY111:FVZ111"/>
    <mergeCell ref="FWG111:FWH111"/>
    <mergeCell ref="FTM111:FTN111"/>
    <mergeCell ref="FTU111:FTV111"/>
    <mergeCell ref="FUC111:FUD111"/>
    <mergeCell ref="FUK111:FUL111"/>
    <mergeCell ref="FUS111:FUT111"/>
    <mergeCell ref="FRY111:FRZ111"/>
    <mergeCell ref="FSG111:FSH111"/>
    <mergeCell ref="FSO111:FSP111"/>
    <mergeCell ref="FSW111:FSX111"/>
    <mergeCell ref="FTE111:FTF111"/>
    <mergeCell ref="FQK111:FQL111"/>
    <mergeCell ref="FQS111:FQT111"/>
    <mergeCell ref="FRA111:FRB111"/>
    <mergeCell ref="FRI111:FRJ111"/>
    <mergeCell ref="FRQ111:FRR111"/>
    <mergeCell ref="FOW111:FOX111"/>
    <mergeCell ref="FPE111:FPF111"/>
    <mergeCell ref="FPM111:FPN111"/>
    <mergeCell ref="FPU111:FPV111"/>
    <mergeCell ref="FQC111:FQD111"/>
    <mergeCell ref="FNI111:FNJ111"/>
    <mergeCell ref="FNQ111:FNR111"/>
    <mergeCell ref="FNY111:FNZ111"/>
    <mergeCell ref="FOG111:FOH111"/>
    <mergeCell ref="FOO111:FOP111"/>
    <mergeCell ref="FLU111:FLV111"/>
    <mergeCell ref="FMC111:FMD111"/>
    <mergeCell ref="FMK111:FML111"/>
    <mergeCell ref="FMS111:FMT111"/>
    <mergeCell ref="FNA111:FNB111"/>
    <mergeCell ref="FKG111:FKH111"/>
    <mergeCell ref="FKO111:FKP111"/>
    <mergeCell ref="FKW111:FKX111"/>
    <mergeCell ref="FLE111:FLF111"/>
    <mergeCell ref="FLM111:FLN111"/>
    <mergeCell ref="FIS111:FIT111"/>
    <mergeCell ref="FJA111:FJB111"/>
    <mergeCell ref="FJI111:FJJ111"/>
    <mergeCell ref="FJQ111:FJR111"/>
    <mergeCell ref="FJY111:FJZ111"/>
    <mergeCell ref="FHE111:FHF111"/>
    <mergeCell ref="FHM111:FHN111"/>
    <mergeCell ref="FHU111:FHV111"/>
    <mergeCell ref="FIC111:FID111"/>
    <mergeCell ref="FIK111:FIL111"/>
    <mergeCell ref="FFQ111:FFR111"/>
    <mergeCell ref="FFY111:FFZ111"/>
    <mergeCell ref="FGG111:FGH111"/>
    <mergeCell ref="FGO111:FGP111"/>
    <mergeCell ref="FGW111:FGX111"/>
    <mergeCell ref="FEC111:FED111"/>
    <mergeCell ref="FEK111:FEL111"/>
    <mergeCell ref="FES111:FET111"/>
    <mergeCell ref="FFA111:FFB111"/>
    <mergeCell ref="FFI111:FFJ111"/>
    <mergeCell ref="FCO111:FCP111"/>
    <mergeCell ref="FCW111:FCX111"/>
    <mergeCell ref="FDE111:FDF111"/>
    <mergeCell ref="FDM111:FDN111"/>
    <mergeCell ref="FDU111:FDV111"/>
    <mergeCell ref="FBA111:FBB111"/>
    <mergeCell ref="FBI111:FBJ111"/>
    <mergeCell ref="FBQ111:FBR111"/>
    <mergeCell ref="FBY111:FBZ111"/>
    <mergeCell ref="FCG111:FCH111"/>
    <mergeCell ref="EZM111:EZN111"/>
    <mergeCell ref="EZU111:EZV111"/>
    <mergeCell ref="FAC111:FAD111"/>
    <mergeCell ref="FAK111:FAL111"/>
    <mergeCell ref="FAS111:FAT111"/>
    <mergeCell ref="EXY111:EXZ111"/>
    <mergeCell ref="EYG111:EYH111"/>
    <mergeCell ref="EYO111:EYP111"/>
    <mergeCell ref="EYW111:EYX111"/>
    <mergeCell ref="EZE111:EZF111"/>
    <mergeCell ref="EWK111:EWL111"/>
    <mergeCell ref="EWS111:EWT111"/>
    <mergeCell ref="EXA111:EXB111"/>
    <mergeCell ref="EXI111:EXJ111"/>
    <mergeCell ref="EXQ111:EXR111"/>
    <mergeCell ref="EUW111:EUX111"/>
    <mergeCell ref="EVE111:EVF111"/>
    <mergeCell ref="EVM111:EVN111"/>
    <mergeCell ref="EVU111:EVV111"/>
    <mergeCell ref="EWC111:EWD111"/>
    <mergeCell ref="ETI111:ETJ111"/>
    <mergeCell ref="ETQ111:ETR111"/>
    <mergeCell ref="ETY111:ETZ111"/>
    <mergeCell ref="EUG111:EUH111"/>
    <mergeCell ref="EUO111:EUP111"/>
    <mergeCell ref="ERU111:ERV111"/>
    <mergeCell ref="ESC111:ESD111"/>
    <mergeCell ref="ESK111:ESL111"/>
    <mergeCell ref="ESS111:EST111"/>
    <mergeCell ref="ETA111:ETB111"/>
    <mergeCell ref="EQG111:EQH111"/>
    <mergeCell ref="EQO111:EQP111"/>
    <mergeCell ref="EQW111:EQX111"/>
    <mergeCell ref="ERE111:ERF111"/>
    <mergeCell ref="ERM111:ERN111"/>
    <mergeCell ref="EOS111:EOT111"/>
    <mergeCell ref="EPA111:EPB111"/>
    <mergeCell ref="EPI111:EPJ111"/>
    <mergeCell ref="EPQ111:EPR111"/>
    <mergeCell ref="EPY111:EPZ111"/>
    <mergeCell ref="ENE111:ENF111"/>
    <mergeCell ref="ENM111:ENN111"/>
    <mergeCell ref="ENU111:ENV111"/>
    <mergeCell ref="EOC111:EOD111"/>
    <mergeCell ref="EOK111:EOL111"/>
    <mergeCell ref="ELQ111:ELR111"/>
    <mergeCell ref="ELY111:ELZ111"/>
    <mergeCell ref="EMG111:EMH111"/>
    <mergeCell ref="EMO111:EMP111"/>
    <mergeCell ref="EMW111:EMX111"/>
    <mergeCell ref="EKC111:EKD111"/>
    <mergeCell ref="EKK111:EKL111"/>
    <mergeCell ref="EKS111:EKT111"/>
    <mergeCell ref="ELA111:ELB111"/>
    <mergeCell ref="ELI111:ELJ111"/>
    <mergeCell ref="EIO111:EIP111"/>
    <mergeCell ref="EIW111:EIX111"/>
    <mergeCell ref="EJE111:EJF111"/>
    <mergeCell ref="EJM111:EJN111"/>
    <mergeCell ref="EJU111:EJV111"/>
    <mergeCell ref="EHA111:EHB111"/>
    <mergeCell ref="EHI111:EHJ111"/>
    <mergeCell ref="EHQ111:EHR111"/>
    <mergeCell ref="EHY111:EHZ111"/>
    <mergeCell ref="EIG111:EIH111"/>
    <mergeCell ref="EFM111:EFN111"/>
    <mergeCell ref="EFU111:EFV111"/>
    <mergeCell ref="EGC111:EGD111"/>
    <mergeCell ref="EGK111:EGL111"/>
    <mergeCell ref="EGS111:EGT111"/>
    <mergeCell ref="EDY111:EDZ111"/>
    <mergeCell ref="EEG111:EEH111"/>
    <mergeCell ref="EEO111:EEP111"/>
    <mergeCell ref="EEW111:EEX111"/>
    <mergeCell ref="EFE111:EFF111"/>
    <mergeCell ref="ECK111:ECL111"/>
    <mergeCell ref="ECS111:ECT111"/>
    <mergeCell ref="EDA111:EDB111"/>
    <mergeCell ref="EDI111:EDJ111"/>
    <mergeCell ref="EDQ111:EDR111"/>
    <mergeCell ref="EAW111:EAX111"/>
    <mergeCell ref="EBE111:EBF111"/>
    <mergeCell ref="EBM111:EBN111"/>
    <mergeCell ref="EBU111:EBV111"/>
    <mergeCell ref="ECC111:ECD111"/>
    <mergeCell ref="DZI111:DZJ111"/>
    <mergeCell ref="DZQ111:DZR111"/>
    <mergeCell ref="DZY111:DZZ111"/>
    <mergeCell ref="EAG111:EAH111"/>
    <mergeCell ref="EAO111:EAP111"/>
    <mergeCell ref="DXU111:DXV111"/>
    <mergeCell ref="DYC111:DYD111"/>
    <mergeCell ref="DYK111:DYL111"/>
    <mergeCell ref="DYS111:DYT111"/>
    <mergeCell ref="DZA111:DZB111"/>
    <mergeCell ref="DWG111:DWH111"/>
    <mergeCell ref="DWO111:DWP111"/>
    <mergeCell ref="DWW111:DWX111"/>
    <mergeCell ref="DXE111:DXF111"/>
    <mergeCell ref="DXM111:DXN111"/>
    <mergeCell ref="DUS111:DUT111"/>
    <mergeCell ref="DVA111:DVB111"/>
    <mergeCell ref="DVI111:DVJ111"/>
    <mergeCell ref="DVQ111:DVR111"/>
    <mergeCell ref="DVY111:DVZ111"/>
    <mergeCell ref="DTE111:DTF111"/>
    <mergeCell ref="DTM111:DTN111"/>
    <mergeCell ref="DTU111:DTV111"/>
    <mergeCell ref="DUC111:DUD111"/>
    <mergeCell ref="DUK111:DUL111"/>
    <mergeCell ref="DRQ111:DRR111"/>
    <mergeCell ref="DRY111:DRZ111"/>
    <mergeCell ref="DSG111:DSH111"/>
    <mergeCell ref="DSO111:DSP111"/>
    <mergeCell ref="DSW111:DSX111"/>
    <mergeCell ref="DQC111:DQD111"/>
    <mergeCell ref="DQK111:DQL111"/>
    <mergeCell ref="DQS111:DQT111"/>
    <mergeCell ref="DRA111:DRB111"/>
    <mergeCell ref="DRI111:DRJ111"/>
    <mergeCell ref="DOO111:DOP111"/>
    <mergeCell ref="DOW111:DOX111"/>
    <mergeCell ref="DPE111:DPF111"/>
    <mergeCell ref="DPM111:DPN111"/>
    <mergeCell ref="DPU111:DPV111"/>
    <mergeCell ref="DNA111:DNB111"/>
    <mergeCell ref="DNI111:DNJ111"/>
    <mergeCell ref="DNQ111:DNR111"/>
    <mergeCell ref="DNY111:DNZ111"/>
    <mergeCell ref="DOG111:DOH111"/>
    <mergeCell ref="DLM111:DLN111"/>
    <mergeCell ref="DLU111:DLV111"/>
    <mergeCell ref="DMC111:DMD111"/>
    <mergeCell ref="DMK111:DML111"/>
    <mergeCell ref="DMS111:DMT111"/>
    <mergeCell ref="DJY111:DJZ111"/>
    <mergeCell ref="DKG111:DKH111"/>
    <mergeCell ref="DKO111:DKP111"/>
    <mergeCell ref="DKW111:DKX111"/>
    <mergeCell ref="DLE111:DLF111"/>
    <mergeCell ref="DIK111:DIL111"/>
    <mergeCell ref="DIS111:DIT111"/>
    <mergeCell ref="DJA111:DJB111"/>
    <mergeCell ref="DJI111:DJJ111"/>
    <mergeCell ref="DJQ111:DJR111"/>
    <mergeCell ref="DGW111:DGX111"/>
    <mergeCell ref="DHE111:DHF111"/>
    <mergeCell ref="DHM111:DHN111"/>
    <mergeCell ref="DHU111:DHV111"/>
    <mergeCell ref="DIC111:DID111"/>
    <mergeCell ref="DFI111:DFJ111"/>
    <mergeCell ref="DFQ111:DFR111"/>
    <mergeCell ref="DFY111:DFZ111"/>
    <mergeCell ref="DGG111:DGH111"/>
    <mergeCell ref="DGO111:DGP111"/>
    <mergeCell ref="DDU111:DDV111"/>
    <mergeCell ref="DEC111:DED111"/>
    <mergeCell ref="DEK111:DEL111"/>
    <mergeCell ref="DES111:DET111"/>
    <mergeCell ref="DFA111:DFB111"/>
    <mergeCell ref="DCG111:DCH111"/>
    <mergeCell ref="DCO111:DCP111"/>
    <mergeCell ref="DCW111:DCX111"/>
    <mergeCell ref="DDE111:DDF111"/>
    <mergeCell ref="DDM111:DDN111"/>
    <mergeCell ref="DAS111:DAT111"/>
    <mergeCell ref="DBA111:DBB111"/>
    <mergeCell ref="DBI111:DBJ111"/>
    <mergeCell ref="DBQ111:DBR111"/>
    <mergeCell ref="DBY111:DBZ111"/>
    <mergeCell ref="CZE111:CZF111"/>
    <mergeCell ref="CZM111:CZN111"/>
    <mergeCell ref="CZU111:CZV111"/>
    <mergeCell ref="DAC111:DAD111"/>
    <mergeCell ref="DAK111:DAL111"/>
    <mergeCell ref="CXQ111:CXR111"/>
    <mergeCell ref="CXY111:CXZ111"/>
    <mergeCell ref="CYG111:CYH111"/>
    <mergeCell ref="CYO111:CYP111"/>
    <mergeCell ref="CYW111:CYX111"/>
    <mergeCell ref="CWC111:CWD111"/>
    <mergeCell ref="CWK111:CWL111"/>
    <mergeCell ref="CWS111:CWT111"/>
    <mergeCell ref="CXA111:CXB111"/>
    <mergeCell ref="CXI111:CXJ111"/>
    <mergeCell ref="CUO111:CUP111"/>
    <mergeCell ref="CUW111:CUX111"/>
    <mergeCell ref="CVE111:CVF111"/>
    <mergeCell ref="CVM111:CVN111"/>
    <mergeCell ref="CVU111:CVV111"/>
    <mergeCell ref="CTA111:CTB111"/>
    <mergeCell ref="CTI111:CTJ111"/>
    <mergeCell ref="CTQ111:CTR111"/>
    <mergeCell ref="CTY111:CTZ111"/>
    <mergeCell ref="CUG111:CUH111"/>
    <mergeCell ref="CRM111:CRN111"/>
    <mergeCell ref="CRU111:CRV111"/>
    <mergeCell ref="CSC111:CSD111"/>
    <mergeCell ref="CSK111:CSL111"/>
    <mergeCell ref="CSS111:CST111"/>
    <mergeCell ref="CPY111:CPZ111"/>
    <mergeCell ref="CQG111:CQH111"/>
    <mergeCell ref="CQO111:CQP111"/>
    <mergeCell ref="CQW111:CQX111"/>
    <mergeCell ref="CRE111:CRF111"/>
    <mergeCell ref="COK111:COL111"/>
    <mergeCell ref="COS111:COT111"/>
    <mergeCell ref="CPA111:CPB111"/>
    <mergeCell ref="CPI111:CPJ111"/>
    <mergeCell ref="CPQ111:CPR111"/>
    <mergeCell ref="CMW111:CMX111"/>
    <mergeCell ref="CNE111:CNF111"/>
    <mergeCell ref="CNM111:CNN111"/>
    <mergeCell ref="CNU111:CNV111"/>
    <mergeCell ref="COC111:COD111"/>
    <mergeCell ref="CLI111:CLJ111"/>
    <mergeCell ref="CLQ111:CLR111"/>
    <mergeCell ref="CLY111:CLZ111"/>
    <mergeCell ref="CMG111:CMH111"/>
    <mergeCell ref="CMO111:CMP111"/>
    <mergeCell ref="CJU111:CJV111"/>
    <mergeCell ref="CKC111:CKD111"/>
    <mergeCell ref="CKK111:CKL111"/>
    <mergeCell ref="CKS111:CKT111"/>
    <mergeCell ref="CLA111:CLB111"/>
    <mergeCell ref="CIG111:CIH111"/>
    <mergeCell ref="CIO111:CIP111"/>
    <mergeCell ref="CIW111:CIX111"/>
    <mergeCell ref="CJE111:CJF111"/>
    <mergeCell ref="CJM111:CJN111"/>
    <mergeCell ref="CGS111:CGT111"/>
    <mergeCell ref="CHA111:CHB111"/>
    <mergeCell ref="CHI111:CHJ111"/>
    <mergeCell ref="CHQ111:CHR111"/>
    <mergeCell ref="CHY111:CHZ111"/>
    <mergeCell ref="CFE111:CFF111"/>
    <mergeCell ref="CFM111:CFN111"/>
    <mergeCell ref="CFU111:CFV111"/>
    <mergeCell ref="CGC111:CGD111"/>
    <mergeCell ref="CGK111:CGL111"/>
    <mergeCell ref="CDQ111:CDR111"/>
    <mergeCell ref="CDY111:CDZ111"/>
    <mergeCell ref="CEG111:CEH111"/>
    <mergeCell ref="CEO111:CEP111"/>
    <mergeCell ref="CEW111:CEX111"/>
    <mergeCell ref="CCC111:CCD111"/>
    <mergeCell ref="CCK111:CCL111"/>
    <mergeCell ref="CCS111:CCT111"/>
    <mergeCell ref="CDA111:CDB111"/>
    <mergeCell ref="CDI111:CDJ111"/>
    <mergeCell ref="CAO111:CAP111"/>
    <mergeCell ref="CAW111:CAX111"/>
    <mergeCell ref="CBE111:CBF111"/>
    <mergeCell ref="CBM111:CBN111"/>
    <mergeCell ref="CBU111:CBV111"/>
    <mergeCell ref="BZA111:BZB111"/>
    <mergeCell ref="BZI111:BZJ111"/>
    <mergeCell ref="BZQ111:BZR111"/>
    <mergeCell ref="BZY111:BZZ111"/>
    <mergeCell ref="CAG111:CAH111"/>
    <mergeCell ref="BXM111:BXN111"/>
    <mergeCell ref="BXU111:BXV111"/>
    <mergeCell ref="BYC111:BYD111"/>
    <mergeCell ref="BYK111:BYL111"/>
    <mergeCell ref="BYS111:BYT111"/>
    <mergeCell ref="BVY111:BVZ111"/>
    <mergeCell ref="BWG111:BWH111"/>
    <mergeCell ref="BWO111:BWP111"/>
    <mergeCell ref="BWW111:BWX111"/>
    <mergeCell ref="BXE111:BXF111"/>
    <mergeCell ref="BUK111:BUL111"/>
    <mergeCell ref="BUS111:BUT111"/>
    <mergeCell ref="BVA111:BVB111"/>
    <mergeCell ref="BVI111:BVJ111"/>
    <mergeCell ref="BVQ111:BVR111"/>
    <mergeCell ref="BSW111:BSX111"/>
    <mergeCell ref="BTE111:BTF111"/>
    <mergeCell ref="BTM111:BTN111"/>
    <mergeCell ref="BTU111:BTV111"/>
    <mergeCell ref="BUC111:BUD111"/>
    <mergeCell ref="BRI111:BRJ111"/>
    <mergeCell ref="BRQ111:BRR111"/>
    <mergeCell ref="BRY111:BRZ111"/>
    <mergeCell ref="BSG111:BSH111"/>
    <mergeCell ref="BSO111:BSP111"/>
    <mergeCell ref="BPU111:BPV111"/>
    <mergeCell ref="BQC111:BQD111"/>
    <mergeCell ref="BQK111:BQL111"/>
    <mergeCell ref="BQS111:BQT111"/>
    <mergeCell ref="BRA111:BRB111"/>
    <mergeCell ref="BOG111:BOH111"/>
    <mergeCell ref="BOO111:BOP111"/>
    <mergeCell ref="BOW111:BOX111"/>
    <mergeCell ref="BPE111:BPF111"/>
    <mergeCell ref="BPM111:BPN111"/>
    <mergeCell ref="BMS111:BMT111"/>
    <mergeCell ref="BNA111:BNB111"/>
    <mergeCell ref="BNI111:BNJ111"/>
    <mergeCell ref="BNQ111:BNR111"/>
    <mergeCell ref="BNY111:BNZ111"/>
    <mergeCell ref="BLE111:BLF111"/>
    <mergeCell ref="BLM111:BLN111"/>
    <mergeCell ref="BLU111:BLV111"/>
    <mergeCell ref="BMC111:BMD111"/>
    <mergeCell ref="BMK111:BML111"/>
    <mergeCell ref="BJQ111:BJR111"/>
    <mergeCell ref="BJY111:BJZ111"/>
    <mergeCell ref="BKG111:BKH111"/>
    <mergeCell ref="BKO111:BKP111"/>
    <mergeCell ref="BKW111:BKX111"/>
    <mergeCell ref="BIC111:BID111"/>
    <mergeCell ref="BIK111:BIL111"/>
    <mergeCell ref="BIS111:BIT111"/>
    <mergeCell ref="BJA111:BJB111"/>
    <mergeCell ref="BJI111:BJJ111"/>
    <mergeCell ref="BGO111:BGP111"/>
    <mergeCell ref="BGW111:BGX111"/>
    <mergeCell ref="BHE111:BHF111"/>
    <mergeCell ref="BHM111:BHN111"/>
    <mergeCell ref="BHU111:BHV111"/>
    <mergeCell ref="BFA111:BFB111"/>
    <mergeCell ref="BFI111:BFJ111"/>
    <mergeCell ref="BFQ111:BFR111"/>
    <mergeCell ref="BFY111:BFZ111"/>
    <mergeCell ref="BGG111:BGH111"/>
    <mergeCell ref="BDM111:BDN111"/>
    <mergeCell ref="BDU111:BDV111"/>
    <mergeCell ref="BEC111:BED111"/>
    <mergeCell ref="BEK111:BEL111"/>
    <mergeCell ref="BES111:BET111"/>
    <mergeCell ref="BBY111:BBZ111"/>
    <mergeCell ref="BCG111:BCH111"/>
    <mergeCell ref="BCO111:BCP111"/>
    <mergeCell ref="BCW111:BCX111"/>
    <mergeCell ref="BDE111:BDF111"/>
    <mergeCell ref="BAK111:BAL111"/>
    <mergeCell ref="BAS111:BAT111"/>
    <mergeCell ref="BBA111:BBB111"/>
    <mergeCell ref="BBI111:BBJ111"/>
    <mergeCell ref="BBQ111:BBR111"/>
    <mergeCell ref="AYW111:AYX111"/>
    <mergeCell ref="AZE111:AZF111"/>
    <mergeCell ref="AZM111:AZN111"/>
    <mergeCell ref="AZU111:AZV111"/>
    <mergeCell ref="BAC111:BAD111"/>
    <mergeCell ref="AXI111:AXJ111"/>
    <mergeCell ref="AXQ111:AXR111"/>
    <mergeCell ref="AXY111:AXZ111"/>
    <mergeCell ref="AYG111:AYH111"/>
    <mergeCell ref="AYO111:AYP111"/>
    <mergeCell ref="AVU111:AVV111"/>
    <mergeCell ref="AWC111:AWD111"/>
    <mergeCell ref="AWK111:AWL111"/>
    <mergeCell ref="AWS111:AWT111"/>
    <mergeCell ref="AXA111:AXB111"/>
    <mergeCell ref="AUG111:AUH111"/>
    <mergeCell ref="AUO111:AUP111"/>
    <mergeCell ref="AUW111:AUX111"/>
    <mergeCell ref="AVE111:AVF111"/>
    <mergeCell ref="AVM111:AVN111"/>
    <mergeCell ref="ASS111:AST111"/>
    <mergeCell ref="ATA111:ATB111"/>
    <mergeCell ref="ATI111:ATJ111"/>
    <mergeCell ref="ATQ111:ATR111"/>
    <mergeCell ref="ATY111:ATZ111"/>
    <mergeCell ref="ARE111:ARF111"/>
    <mergeCell ref="ARM111:ARN111"/>
    <mergeCell ref="ARU111:ARV111"/>
    <mergeCell ref="ASC111:ASD111"/>
    <mergeCell ref="ASK111:ASL111"/>
    <mergeCell ref="APQ111:APR111"/>
    <mergeCell ref="APY111:APZ111"/>
    <mergeCell ref="AQG111:AQH111"/>
    <mergeCell ref="AQO111:AQP111"/>
    <mergeCell ref="AQW111:AQX111"/>
    <mergeCell ref="AOC111:AOD111"/>
    <mergeCell ref="AOK111:AOL111"/>
    <mergeCell ref="AOS111:AOT111"/>
    <mergeCell ref="APA111:APB111"/>
    <mergeCell ref="API111:APJ111"/>
    <mergeCell ref="AMO111:AMP111"/>
    <mergeCell ref="AMW111:AMX111"/>
    <mergeCell ref="ANE111:ANF111"/>
    <mergeCell ref="ANM111:ANN111"/>
    <mergeCell ref="ANU111:ANV111"/>
    <mergeCell ref="ALA111:ALB111"/>
    <mergeCell ref="ALI111:ALJ111"/>
    <mergeCell ref="ALQ111:ALR111"/>
    <mergeCell ref="ALY111:ALZ111"/>
    <mergeCell ref="AMG111:AMH111"/>
    <mergeCell ref="AJM111:AJN111"/>
    <mergeCell ref="AJU111:AJV111"/>
    <mergeCell ref="AKC111:AKD111"/>
    <mergeCell ref="AKK111:AKL111"/>
    <mergeCell ref="AKS111:AKT111"/>
    <mergeCell ref="AHY111:AHZ111"/>
    <mergeCell ref="AIG111:AIH111"/>
    <mergeCell ref="AIO111:AIP111"/>
    <mergeCell ref="AIW111:AIX111"/>
    <mergeCell ref="AJE111:AJF111"/>
    <mergeCell ref="AGK111:AGL111"/>
    <mergeCell ref="AGS111:AGT111"/>
    <mergeCell ref="AHA111:AHB111"/>
    <mergeCell ref="AHI111:AHJ111"/>
    <mergeCell ref="AHQ111:AHR111"/>
    <mergeCell ref="AEW111:AEX111"/>
    <mergeCell ref="AFE111:AFF111"/>
    <mergeCell ref="AFM111:AFN111"/>
    <mergeCell ref="AFU111:AFV111"/>
    <mergeCell ref="AGC111:AGD111"/>
    <mergeCell ref="ADI111:ADJ111"/>
    <mergeCell ref="ADQ111:ADR111"/>
    <mergeCell ref="ADY111:ADZ111"/>
    <mergeCell ref="AEG111:AEH111"/>
    <mergeCell ref="AEO111:AEP111"/>
    <mergeCell ref="ABU111:ABV111"/>
    <mergeCell ref="ACC111:ACD111"/>
    <mergeCell ref="ACK111:ACL111"/>
    <mergeCell ref="ACS111:ACT111"/>
    <mergeCell ref="ADA111:ADB111"/>
    <mergeCell ref="AAG111:AAH111"/>
    <mergeCell ref="AAO111:AAP111"/>
    <mergeCell ref="AAW111:AAX111"/>
    <mergeCell ref="ABE111:ABF111"/>
    <mergeCell ref="ABM111:ABN111"/>
    <mergeCell ref="YS111:YT111"/>
    <mergeCell ref="ZA111:ZB111"/>
    <mergeCell ref="ZI111:ZJ111"/>
    <mergeCell ref="ZQ111:ZR111"/>
    <mergeCell ref="ZY111:ZZ111"/>
    <mergeCell ref="XE111:XF111"/>
    <mergeCell ref="XM111:XN111"/>
    <mergeCell ref="XU111:XV111"/>
    <mergeCell ref="YC111:YD111"/>
    <mergeCell ref="YK111:YL111"/>
    <mergeCell ref="VQ111:VR111"/>
    <mergeCell ref="VY111:VZ111"/>
    <mergeCell ref="WG111:WH111"/>
    <mergeCell ref="WO111:WP111"/>
    <mergeCell ref="WW111:WX111"/>
    <mergeCell ref="UC111:UD111"/>
    <mergeCell ref="UK111:UL111"/>
    <mergeCell ref="US111:UT111"/>
    <mergeCell ref="VA111:VB111"/>
    <mergeCell ref="VI111:VJ111"/>
    <mergeCell ref="SO111:SP111"/>
    <mergeCell ref="SW111:SX111"/>
    <mergeCell ref="TE111:TF111"/>
    <mergeCell ref="TM111:TN111"/>
    <mergeCell ref="TU111:TV111"/>
    <mergeCell ref="RA111:RB111"/>
    <mergeCell ref="RI111:RJ111"/>
    <mergeCell ref="RQ111:RR111"/>
    <mergeCell ref="RY111:RZ111"/>
    <mergeCell ref="SG111:SH111"/>
    <mergeCell ref="PM111:PN111"/>
    <mergeCell ref="PU111:PV111"/>
    <mergeCell ref="QC111:QD111"/>
    <mergeCell ref="QK111:QL111"/>
    <mergeCell ref="QS111:QT111"/>
    <mergeCell ref="NY111:NZ111"/>
    <mergeCell ref="OG111:OH111"/>
    <mergeCell ref="OO111:OP111"/>
    <mergeCell ref="OW111:OX111"/>
    <mergeCell ref="PE111:PF111"/>
    <mergeCell ref="MK111:ML111"/>
    <mergeCell ref="MS111:MT111"/>
    <mergeCell ref="NA111:NB111"/>
    <mergeCell ref="NI111:NJ111"/>
    <mergeCell ref="NQ111:NR111"/>
    <mergeCell ref="KW111:KX111"/>
    <mergeCell ref="LE111:LF111"/>
    <mergeCell ref="LM111:LN111"/>
    <mergeCell ref="LU111:LV111"/>
    <mergeCell ref="MC111:MD111"/>
    <mergeCell ref="JI111:JJ111"/>
    <mergeCell ref="JQ111:JR111"/>
    <mergeCell ref="JY111:JZ111"/>
    <mergeCell ref="KG111:KH111"/>
    <mergeCell ref="KO111:KP111"/>
    <mergeCell ref="HU111:HV111"/>
    <mergeCell ref="IC111:ID111"/>
    <mergeCell ref="IK111:IL111"/>
    <mergeCell ref="IS111:IT111"/>
    <mergeCell ref="JA111:JB111"/>
    <mergeCell ref="GG111:GH111"/>
    <mergeCell ref="GO111:GP111"/>
    <mergeCell ref="GW111:GX111"/>
    <mergeCell ref="HE111:HF111"/>
    <mergeCell ref="HM111:HN111"/>
    <mergeCell ref="ES111:ET111"/>
    <mergeCell ref="FA111:FB111"/>
    <mergeCell ref="FI111:FJ111"/>
    <mergeCell ref="FQ111:FR111"/>
    <mergeCell ref="FY111:FZ111"/>
    <mergeCell ref="XEG105:XEN105"/>
    <mergeCell ref="XEO105:XEV105"/>
    <mergeCell ref="XEW105:XFD105"/>
    <mergeCell ref="M111:N111"/>
    <mergeCell ref="U111:V111"/>
    <mergeCell ref="AC111:AD111"/>
    <mergeCell ref="AK111:AL111"/>
    <mergeCell ref="AS111:AT111"/>
    <mergeCell ref="BA111:BB111"/>
    <mergeCell ref="BI111:BJ111"/>
    <mergeCell ref="BQ111:BR111"/>
    <mergeCell ref="BY111:BZ111"/>
    <mergeCell ref="CG111:CH111"/>
    <mergeCell ref="CO111:CP111"/>
    <mergeCell ref="CW111:CX111"/>
    <mergeCell ref="XCS105:XCZ105"/>
    <mergeCell ref="XDA105:XDH105"/>
    <mergeCell ref="XDI105:XDP105"/>
    <mergeCell ref="XDQ105:XDX105"/>
    <mergeCell ref="XDY105:XEF105"/>
    <mergeCell ref="XBE105:XBL105"/>
    <mergeCell ref="XBM105:XBT105"/>
    <mergeCell ref="XBU105:XCB105"/>
    <mergeCell ref="XCC105:XCJ105"/>
    <mergeCell ref="XCK105:XCR105"/>
    <mergeCell ref="WZQ105:WZX105"/>
    <mergeCell ref="WZY105:XAF105"/>
    <mergeCell ref="XAG105:XAN105"/>
    <mergeCell ref="XAO105:XAV105"/>
    <mergeCell ref="XAW105:XBD105"/>
    <mergeCell ref="WYC105:WYJ105"/>
    <mergeCell ref="WYK105:WYR105"/>
    <mergeCell ref="WYS105:WYZ105"/>
    <mergeCell ref="WZA105:WZH105"/>
    <mergeCell ref="WZI105:WZP105"/>
    <mergeCell ref="WWO105:WWV105"/>
    <mergeCell ref="WWW105:WXD105"/>
    <mergeCell ref="WXE105:WXL105"/>
    <mergeCell ref="WXM105:WXT105"/>
    <mergeCell ref="WXU105:WYB105"/>
    <mergeCell ref="WVA105:WVH105"/>
    <mergeCell ref="WVI105:WVP105"/>
    <mergeCell ref="WVQ105:WVX105"/>
    <mergeCell ref="WVY105:WWF105"/>
    <mergeCell ref="WWG105:WWN105"/>
    <mergeCell ref="WTM105:WTT105"/>
    <mergeCell ref="WTU105:WUB105"/>
    <mergeCell ref="WUC105:WUJ105"/>
    <mergeCell ref="WUK105:WUR105"/>
    <mergeCell ref="WUS105:WUZ105"/>
    <mergeCell ref="WRY105:WSF105"/>
    <mergeCell ref="WSG105:WSN105"/>
    <mergeCell ref="WSO105:WSV105"/>
    <mergeCell ref="WSW105:WTD105"/>
    <mergeCell ref="WTE105:WTL105"/>
    <mergeCell ref="WQK105:WQR105"/>
    <mergeCell ref="WQS105:WQZ105"/>
    <mergeCell ref="WRA105:WRH105"/>
    <mergeCell ref="WRI105:WRP105"/>
    <mergeCell ref="WRQ105:WRX105"/>
    <mergeCell ref="WOW105:WPD105"/>
    <mergeCell ref="WPE105:WPL105"/>
    <mergeCell ref="WPM105:WPT105"/>
    <mergeCell ref="WPU105:WQB105"/>
    <mergeCell ref="WQC105:WQJ105"/>
    <mergeCell ref="WNI105:WNP105"/>
    <mergeCell ref="WNQ105:WNX105"/>
    <mergeCell ref="WNY105:WOF105"/>
    <mergeCell ref="WOG105:WON105"/>
    <mergeCell ref="WOO105:WOV105"/>
    <mergeCell ref="WLU105:WMB105"/>
    <mergeCell ref="WMC105:WMJ105"/>
    <mergeCell ref="WMK105:WMR105"/>
    <mergeCell ref="WMS105:WMZ105"/>
    <mergeCell ref="WNA105:WNH105"/>
    <mergeCell ref="WKG105:WKN105"/>
    <mergeCell ref="WKO105:WKV105"/>
    <mergeCell ref="WKW105:WLD105"/>
    <mergeCell ref="WLE105:WLL105"/>
    <mergeCell ref="WLM105:WLT105"/>
    <mergeCell ref="WIS105:WIZ105"/>
    <mergeCell ref="WJA105:WJH105"/>
    <mergeCell ref="WJI105:WJP105"/>
    <mergeCell ref="WJQ105:WJX105"/>
    <mergeCell ref="WJY105:WKF105"/>
    <mergeCell ref="WHE105:WHL105"/>
    <mergeCell ref="WHM105:WHT105"/>
    <mergeCell ref="WHU105:WIB105"/>
    <mergeCell ref="WIC105:WIJ105"/>
    <mergeCell ref="WIK105:WIR105"/>
    <mergeCell ref="WFQ105:WFX105"/>
    <mergeCell ref="WFY105:WGF105"/>
    <mergeCell ref="WGG105:WGN105"/>
    <mergeCell ref="WGO105:WGV105"/>
    <mergeCell ref="WGW105:WHD105"/>
    <mergeCell ref="WEC105:WEJ105"/>
    <mergeCell ref="WEK105:WER105"/>
    <mergeCell ref="WES105:WEZ105"/>
    <mergeCell ref="WFA105:WFH105"/>
    <mergeCell ref="WFI105:WFP105"/>
    <mergeCell ref="WCO105:WCV105"/>
    <mergeCell ref="WCW105:WDD105"/>
    <mergeCell ref="WDE105:WDL105"/>
    <mergeCell ref="WDM105:WDT105"/>
    <mergeCell ref="WDU105:WEB105"/>
    <mergeCell ref="WBA105:WBH105"/>
    <mergeCell ref="WBI105:WBP105"/>
    <mergeCell ref="WBQ105:WBX105"/>
    <mergeCell ref="WBY105:WCF105"/>
    <mergeCell ref="WCG105:WCN105"/>
    <mergeCell ref="VZM105:VZT105"/>
    <mergeCell ref="VZU105:WAB105"/>
    <mergeCell ref="WAC105:WAJ105"/>
    <mergeCell ref="WAK105:WAR105"/>
    <mergeCell ref="WAS105:WAZ105"/>
    <mergeCell ref="VXY105:VYF105"/>
    <mergeCell ref="VYG105:VYN105"/>
    <mergeCell ref="VYO105:VYV105"/>
    <mergeCell ref="VYW105:VZD105"/>
    <mergeCell ref="VZE105:VZL105"/>
    <mergeCell ref="VWK105:VWR105"/>
    <mergeCell ref="VWS105:VWZ105"/>
    <mergeCell ref="VXA105:VXH105"/>
    <mergeCell ref="VXI105:VXP105"/>
    <mergeCell ref="VXQ105:VXX105"/>
    <mergeCell ref="VUW105:VVD105"/>
    <mergeCell ref="VVE105:VVL105"/>
    <mergeCell ref="VVM105:VVT105"/>
    <mergeCell ref="VVU105:VWB105"/>
    <mergeCell ref="VWC105:VWJ105"/>
    <mergeCell ref="VTI105:VTP105"/>
    <mergeCell ref="VTQ105:VTX105"/>
    <mergeCell ref="VTY105:VUF105"/>
    <mergeCell ref="VUG105:VUN105"/>
    <mergeCell ref="VUO105:VUV105"/>
    <mergeCell ref="VRU105:VSB105"/>
    <mergeCell ref="VSC105:VSJ105"/>
    <mergeCell ref="VSK105:VSR105"/>
    <mergeCell ref="VSS105:VSZ105"/>
    <mergeCell ref="VTA105:VTH105"/>
    <mergeCell ref="VQG105:VQN105"/>
    <mergeCell ref="VQO105:VQV105"/>
    <mergeCell ref="VQW105:VRD105"/>
    <mergeCell ref="VRE105:VRL105"/>
    <mergeCell ref="VRM105:VRT105"/>
    <mergeCell ref="VOS105:VOZ105"/>
    <mergeCell ref="VPA105:VPH105"/>
    <mergeCell ref="VPI105:VPP105"/>
    <mergeCell ref="VPQ105:VPX105"/>
    <mergeCell ref="VPY105:VQF105"/>
    <mergeCell ref="VNE105:VNL105"/>
    <mergeCell ref="VNM105:VNT105"/>
    <mergeCell ref="VNU105:VOB105"/>
    <mergeCell ref="VOC105:VOJ105"/>
    <mergeCell ref="VOK105:VOR105"/>
    <mergeCell ref="VLQ105:VLX105"/>
    <mergeCell ref="VLY105:VMF105"/>
    <mergeCell ref="VMG105:VMN105"/>
    <mergeCell ref="VMO105:VMV105"/>
    <mergeCell ref="VMW105:VND105"/>
    <mergeCell ref="VKC105:VKJ105"/>
    <mergeCell ref="VKK105:VKR105"/>
    <mergeCell ref="VKS105:VKZ105"/>
    <mergeCell ref="VLA105:VLH105"/>
    <mergeCell ref="VLI105:VLP105"/>
    <mergeCell ref="VIO105:VIV105"/>
    <mergeCell ref="VIW105:VJD105"/>
    <mergeCell ref="VJE105:VJL105"/>
    <mergeCell ref="VJM105:VJT105"/>
    <mergeCell ref="VJU105:VKB105"/>
    <mergeCell ref="VHA105:VHH105"/>
    <mergeCell ref="VHI105:VHP105"/>
    <mergeCell ref="VHQ105:VHX105"/>
    <mergeCell ref="VHY105:VIF105"/>
    <mergeCell ref="VIG105:VIN105"/>
    <mergeCell ref="VFM105:VFT105"/>
    <mergeCell ref="VFU105:VGB105"/>
    <mergeCell ref="VGC105:VGJ105"/>
    <mergeCell ref="VGK105:VGR105"/>
    <mergeCell ref="VGS105:VGZ105"/>
    <mergeCell ref="VDY105:VEF105"/>
    <mergeCell ref="VEG105:VEN105"/>
    <mergeCell ref="VEO105:VEV105"/>
    <mergeCell ref="VEW105:VFD105"/>
    <mergeCell ref="VFE105:VFL105"/>
    <mergeCell ref="VCK105:VCR105"/>
    <mergeCell ref="VCS105:VCZ105"/>
    <mergeCell ref="VDA105:VDH105"/>
    <mergeCell ref="VDI105:VDP105"/>
    <mergeCell ref="VDQ105:VDX105"/>
    <mergeCell ref="VAW105:VBD105"/>
    <mergeCell ref="VBE105:VBL105"/>
    <mergeCell ref="VBM105:VBT105"/>
    <mergeCell ref="VBU105:VCB105"/>
    <mergeCell ref="VCC105:VCJ105"/>
    <mergeCell ref="UZI105:UZP105"/>
    <mergeCell ref="UZQ105:UZX105"/>
    <mergeCell ref="UZY105:VAF105"/>
    <mergeCell ref="VAG105:VAN105"/>
    <mergeCell ref="VAO105:VAV105"/>
    <mergeCell ref="UXU105:UYB105"/>
    <mergeCell ref="UYC105:UYJ105"/>
    <mergeCell ref="UYK105:UYR105"/>
    <mergeCell ref="UYS105:UYZ105"/>
    <mergeCell ref="UZA105:UZH105"/>
    <mergeCell ref="UWG105:UWN105"/>
    <mergeCell ref="UWO105:UWV105"/>
    <mergeCell ref="UWW105:UXD105"/>
    <mergeCell ref="UXE105:UXL105"/>
    <mergeCell ref="UXM105:UXT105"/>
    <mergeCell ref="UUS105:UUZ105"/>
    <mergeCell ref="UVA105:UVH105"/>
    <mergeCell ref="UVI105:UVP105"/>
    <mergeCell ref="UVQ105:UVX105"/>
    <mergeCell ref="UVY105:UWF105"/>
    <mergeCell ref="UTE105:UTL105"/>
    <mergeCell ref="UTM105:UTT105"/>
    <mergeCell ref="UTU105:UUB105"/>
    <mergeCell ref="UUC105:UUJ105"/>
    <mergeCell ref="UUK105:UUR105"/>
    <mergeCell ref="URQ105:URX105"/>
    <mergeCell ref="URY105:USF105"/>
    <mergeCell ref="USG105:USN105"/>
    <mergeCell ref="USO105:USV105"/>
    <mergeCell ref="USW105:UTD105"/>
    <mergeCell ref="UQC105:UQJ105"/>
    <mergeCell ref="UQK105:UQR105"/>
    <mergeCell ref="UQS105:UQZ105"/>
    <mergeCell ref="URA105:URH105"/>
    <mergeCell ref="URI105:URP105"/>
    <mergeCell ref="UOO105:UOV105"/>
    <mergeCell ref="UOW105:UPD105"/>
    <mergeCell ref="UPE105:UPL105"/>
    <mergeCell ref="UPM105:UPT105"/>
    <mergeCell ref="UPU105:UQB105"/>
    <mergeCell ref="UNA105:UNH105"/>
    <mergeCell ref="UNI105:UNP105"/>
    <mergeCell ref="UNQ105:UNX105"/>
    <mergeCell ref="UNY105:UOF105"/>
    <mergeCell ref="UOG105:UON105"/>
    <mergeCell ref="ULM105:ULT105"/>
    <mergeCell ref="ULU105:UMB105"/>
    <mergeCell ref="UMC105:UMJ105"/>
    <mergeCell ref="UMK105:UMR105"/>
    <mergeCell ref="UMS105:UMZ105"/>
    <mergeCell ref="UJY105:UKF105"/>
    <mergeCell ref="UKG105:UKN105"/>
    <mergeCell ref="UKO105:UKV105"/>
    <mergeCell ref="UKW105:ULD105"/>
    <mergeCell ref="ULE105:ULL105"/>
    <mergeCell ref="UIK105:UIR105"/>
    <mergeCell ref="UIS105:UIZ105"/>
    <mergeCell ref="UJA105:UJH105"/>
    <mergeCell ref="UJI105:UJP105"/>
    <mergeCell ref="UJQ105:UJX105"/>
    <mergeCell ref="UGW105:UHD105"/>
    <mergeCell ref="UHE105:UHL105"/>
    <mergeCell ref="UHM105:UHT105"/>
    <mergeCell ref="UHU105:UIB105"/>
    <mergeCell ref="UIC105:UIJ105"/>
    <mergeCell ref="UFI105:UFP105"/>
    <mergeCell ref="UFQ105:UFX105"/>
    <mergeCell ref="UFY105:UGF105"/>
    <mergeCell ref="UGG105:UGN105"/>
    <mergeCell ref="UGO105:UGV105"/>
    <mergeCell ref="UDU105:UEB105"/>
    <mergeCell ref="UEC105:UEJ105"/>
    <mergeCell ref="UEK105:UER105"/>
    <mergeCell ref="UES105:UEZ105"/>
    <mergeCell ref="UFA105:UFH105"/>
    <mergeCell ref="UCG105:UCN105"/>
    <mergeCell ref="UCO105:UCV105"/>
    <mergeCell ref="UCW105:UDD105"/>
    <mergeCell ref="UDE105:UDL105"/>
    <mergeCell ref="UDM105:UDT105"/>
    <mergeCell ref="UAS105:UAZ105"/>
    <mergeCell ref="UBA105:UBH105"/>
    <mergeCell ref="UBI105:UBP105"/>
    <mergeCell ref="UBQ105:UBX105"/>
    <mergeCell ref="UBY105:UCF105"/>
    <mergeCell ref="TZE105:TZL105"/>
    <mergeCell ref="TZM105:TZT105"/>
    <mergeCell ref="TZU105:UAB105"/>
    <mergeCell ref="UAC105:UAJ105"/>
    <mergeCell ref="UAK105:UAR105"/>
    <mergeCell ref="TXQ105:TXX105"/>
    <mergeCell ref="TXY105:TYF105"/>
    <mergeCell ref="TYG105:TYN105"/>
    <mergeCell ref="TYO105:TYV105"/>
    <mergeCell ref="TYW105:TZD105"/>
    <mergeCell ref="TWC105:TWJ105"/>
    <mergeCell ref="TWK105:TWR105"/>
    <mergeCell ref="TWS105:TWZ105"/>
    <mergeCell ref="TXA105:TXH105"/>
    <mergeCell ref="TXI105:TXP105"/>
    <mergeCell ref="TUO105:TUV105"/>
    <mergeCell ref="TUW105:TVD105"/>
    <mergeCell ref="TVE105:TVL105"/>
    <mergeCell ref="TVM105:TVT105"/>
    <mergeCell ref="TVU105:TWB105"/>
    <mergeCell ref="TTA105:TTH105"/>
    <mergeCell ref="TTI105:TTP105"/>
    <mergeCell ref="TTQ105:TTX105"/>
    <mergeCell ref="TTY105:TUF105"/>
    <mergeCell ref="TUG105:TUN105"/>
    <mergeCell ref="TRM105:TRT105"/>
    <mergeCell ref="TRU105:TSB105"/>
    <mergeCell ref="TSC105:TSJ105"/>
    <mergeCell ref="TSK105:TSR105"/>
    <mergeCell ref="TSS105:TSZ105"/>
    <mergeCell ref="TPY105:TQF105"/>
    <mergeCell ref="TQG105:TQN105"/>
    <mergeCell ref="TQO105:TQV105"/>
    <mergeCell ref="TQW105:TRD105"/>
    <mergeCell ref="TRE105:TRL105"/>
    <mergeCell ref="TOK105:TOR105"/>
    <mergeCell ref="TOS105:TOZ105"/>
    <mergeCell ref="TPA105:TPH105"/>
    <mergeCell ref="TPI105:TPP105"/>
    <mergeCell ref="TPQ105:TPX105"/>
    <mergeCell ref="TMW105:TND105"/>
    <mergeCell ref="TNE105:TNL105"/>
    <mergeCell ref="TNM105:TNT105"/>
    <mergeCell ref="TNU105:TOB105"/>
    <mergeCell ref="TOC105:TOJ105"/>
    <mergeCell ref="TLI105:TLP105"/>
    <mergeCell ref="TLQ105:TLX105"/>
    <mergeCell ref="TLY105:TMF105"/>
    <mergeCell ref="TMG105:TMN105"/>
    <mergeCell ref="TMO105:TMV105"/>
    <mergeCell ref="TJU105:TKB105"/>
    <mergeCell ref="TKC105:TKJ105"/>
    <mergeCell ref="TKK105:TKR105"/>
    <mergeCell ref="TKS105:TKZ105"/>
    <mergeCell ref="TLA105:TLH105"/>
    <mergeCell ref="TIG105:TIN105"/>
    <mergeCell ref="TIO105:TIV105"/>
    <mergeCell ref="TIW105:TJD105"/>
    <mergeCell ref="TJE105:TJL105"/>
    <mergeCell ref="TJM105:TJT105"/>
    <mergeCell ref="TGS105:TGZ105"/>
    <mergeCell ref="THA105:THH105"/>
    <mergeCell ref="THI105:THP105"/>
    <mergeCell ref="THQ105:THX105"/>
    <mergeCell ref="THY105:TIF105"/>
    <mergeCell ref="TFE105:TFL105"/>
    <mergeCell ref="TFM105:TFT105"/>
    <mergeCell ref="TFU105:TGB105"/>
    <mergeCell ref="TGC105:TGJ105"/>
    <mergeCell ref="TGK105:TGR105"/>
    <mergeCell ref="TDQ105:TDX105"/>
    <mergeCell ref="TDY105:TEF105"/>
    <mergeCell ref="TEG105:TEN105"/>
    <mergeCell ref="TEO105:TEV105"/>
    <mergeCell ref="TEW105:TFD105"/>
    <mergeCell ref="TCC105:TCJ105"/>
    <mergeCell ref="TCK105:TCR105"/>
    <mergeCell ref="TCS105:TCZ105"/>
    <mergeCell ref="TDA105:TDH105"/>
    <mergeCell ref="TDI105:TDP105"/>
    <mergeCell ref="TAO105:TAV105"/>
    <mergeCell ref="TAW105:TBD105"/>
    <mergeCell ref="TBE105:TBL105"/>
    <mergeCell ref="TBM105:TBT105"/>
    <mergeCell ref="TBU105:TCB105"/>
    <mergeCell ref="SZA105:SZH105"/>
    <mergeCell ref="SZI105:SZP105"/>
    <mergeCell ref="SZQ105:SZX105"/>
    <mergeCell ref="SZY105:TAF105"/>
    <mergeCell ref="TAG105:TAN105"/>
    <mergeCell ref="SXM105:SXT105"/>
    <mergeCell ref="SXU105:SYB105"/>
    <mergeCell ref="SYC105:SYJ105"/>
    <mergeCell ref="SYK105:SYR105"/>
    <mergeCell ref="SYS105:SYZ105"/>
    <mergeCell ref="SVY105:SWF105"/>
    <mergeCell ref="SWG105:SWN105"/>
    <mergeCell ref="SWO105:SWV105"/>
    <mergeCell ref="SWW105:SXD105"/>
    <mergeCell ref="SXE105:SXL105"/>
    <mergeCell ref="SUK105:SUR105"/>
    <mergeCell ref="SUS105:SUZ105"/>
    <mergeCell ref="SVA105:SVH105"/>
    <mergeCell ref="SVI105:SVP105"/>
    <mergeCell ref="SVQ105:SVX105"/>
    <mergeCell ref="SSW105:STD105"/>
    <mergeCell ref="STE105:STL105"/>
    <mergeCell ref="STM105:STT105"/>
    <mergeCell ref="STU105:SUB105"/>
    <mergeCell ref="SUC105:SUJ105"/>
    <mergeCell ref="SRI105:SRP105"/>
    <mergeCell ref="SRQ105:SRX105"/>
    <mergeCell ref="SRY105:SSF105"/>
    <mergeCell ref="SSG105:SSN105"/>
    <mergeCell ref="SSO105:SSV105"/>
    <mergeCell ref="SPU105:SQB105"/>
    <mergeCell ref="SQC105:SQJ105"/>
    <mergeCell ref="SQK105:SQR105"/>
    <mergeCell ref="SQS105:SQZ105"/>
    <mergeCell ref="SRA105:SRH105"/>
    <mergeCell ref="SOG105:SON105"/>
    <mergeCell ref="SOO105:SOV105"/>
    <mergeCell ref="SOW105:SPD105"/>
    <mergeCell ref="SPE105:SPL105"/>
    <mergeCell ref="SPM105:SPT105"/>
    <mergeCell ref="SMS105:SMZ105"/>
    <mergeCell ref="SNA105:SNH105"/>
    <mergeCell ref="SNI105:SNP105"/>
    <mergeCell ref="SNQ105:SNX105"/>
    <mergeCell ref="SNY105:SOF105"/>
    <mergeCell ref="SLE105:SLL105"/>
    <mergeCell ref="SLM105:SLT105"/>
    <mergeCell ref="SLU105:SMB105"/>
    <mergeCell ref="SMC105:SMJ105"/>
    <mergeCell ref="SMK105:SMR105"/>
    <mergeCell ref="SJQ105:SJX105"/>
    <mergeCell ref="SJY105:SKF105"/>
    <mergeCell ref="SKG105:SKN105"/>
    <mergeCell ref="SKO105:SKV105"/>
    <mergeCell ref="SKW105:SLD105"/>
    <mergeCell ref="SIC105:SIJ105"/>
    <mergeCell ref="SIK105:SIR105"/>
    <mergeCell ref="SIS105:SIZ105"/>
    <mergeCell ref="SJA105:SJH105"/>
    <mergeCell ref="SJI105:SJP105"/>
    <mergeCell ref="SGO105:SGV105"/>
    <mergeCell ref="SGW105:SHD105"/>
    <mergeCell ref="SHE105:SHL105"/>
    <mergeCell ref="SHM105:SHT105"/>
    <mergeCell ref="SHU105:SIB105"/>
    <mergeCell ref="SFA105:SFH105"/>
    <mergeCell ref="SFI105:SFP105"/>
    <mergeCell ref="SFQ105:SFX105"/>
    <mergeCell ref="SFY105:SGF105"/>
    <mergeCell ref="SGG105:SGN105"/>
    <mergeCell ref="SDM105:SDT105"/>
    <mergeCell ref="SDU105:SEB105"/>
    <mergeCell ref="SEC105:SEJ105"/>
    <mergeCell ref="SEK105:SER105"/>
    <mergeCell ref="SES105:SEZ105"/>
    <mergeCell ref="SBY105:SCF105"/>
    <mergeCell ref="SCG105:SCN105"/>
    <mergeCell ref="SCO105:SCV105"/>
    <mergeCell ref="SCW105:SDD105"/>
    <mergeCell ref="SDE105:SDL105"/>
    <mergeCell ref="SAK105:SAR105"/>
    <mergeCell ref="SAS105:SAZ105"/>
    <mergeCell ref="SBA105:SBH105"/>
    <mergeCell ref="SBI105:SBP105"/>
    <mergeCell ref="SBQ105:SBX105"/>
    <mergeCell ref="RYW105:RZD105"/>
    <mergeCell ref="RZE105:RZL105"/>
    <mergeCell ref="RZM105:RZT105"/>
    <mergeCell ref="RZU105:SAB105"/>
    <mergeCell ref="SAC105:SAJ105"/>
    <mergeCell ref="RXI105:RXP105"/>
    <mergeCell ref="RXQ105:RXX105"/>
    <mergeCell ref="RXY105:RYF105"/>
    <mergeCell ref="RYG105:RYN105"/>
    <mergeCell ref="RYO105:RYV105"/>
    <mergeCell ref="RVU105:RWB105"/>
    <mergeCell ref="RWC105:RWJ105"/>
    <mergeCell ref="RWK105:RWR105"/>
    <mergeCell ref="RWS105:RWZ105"/>
    <mergeCell ref="RXA105:RXH105"/>
    <mergeCell ref="RUG105:RUN105"/>
    <mergeCell ref="RUO105:RUV105"/>
    <mergeCell ref="RUW105:RVD105"/>
    <mergeCell ref="RVE105:RVL105"/>
    <mergeCell ref="RVM105:RVT105"/>
    <mergeCell ref="RSS105:RSZ105"/>
    <mergeCell ref="RTA105:RTH105"/>
    <mergeCell ref="RTI105:RTP105"/>
    <mergeCell ref="RTQ105:RTX105"/>
    <mergeCell ref="RTY105:RUF105"/>
    <mergeCell ref="RRE105:RRL105"/>
    <mergeCell ref="RRM105:RRT105"/>
    <mergeCell ref="RRU105:RSB105"/>
    <mergeCell ref="RSC105:RSJ105"/>
    <mergeCell ref="RSK105:RSR105"/>
    <mergeCell ref="RPQ105:RPX105"/>
    <mergeCell ref="RPY105:RQF105"/>
    <mergeCell ref="RQG105:RQN105"/>
    <mergeCell ref="RQO105:RQV105"/>
    <mergeCell ref="RQW105:RRD105"/>
    <mergeCell ref="ROC105:ROJ105"/>
    <mergeCell ref="ROK105:ROR105"/>
    <mergeCell ref="ROS105:ROZ105"/>
    <mergeCell ref="RPA105:RPH105"/>
    <mergeCell ref="RPI105:RPP105"/>
    <mergeCell ref="RMO105:RMV105"/>
    <mergeCell ref="RMW105:RND105"/>
    <mergeCell ref="RNE105:RNL105"/>
    <mergeCell ref="RNM105:RNT105"/>
    <mergeCell ref="RNU105:ROB105"/>
    <mergeCell ref="RLA105:RLH105"/>
    <mergeCell ref="RLI105:RLP105"/>
    <mergeCell ref="RLQ105:RLX105"/>
    <mergeCell ref="RLY105:RMF105"/>
    <mergeCell ref="RMG105:RMN105"/>
    <mergeCell ref="RJM105:RJT105"/>
    <mergeCell ref="RJU105:RKB105"/>
    <mergeCell ref="RKC105:RKJ105"/>
    <mergeCell ref="RKK105:RKR105"/>
    <mergeCell ref="RKS105:RKZ105"/>
    <mergeCell ref="RHY105:RIF105"/>
    <mergeCell ref="RIG105:RIN105"/>
    <mergeCell ref="RIO105:RIV105"/>
    <mergeCell ref="RIW105:RJD105"/>
    <mergeCell ref="RJE105:RJL105"/>
    <mergeCell ref="RGK105:RGR105"/>
    <mergeCell ref="RGS105:RGZ105"/>
    <mergeCell ref="RHA105:RHH105"/>
    <mergeCell ref="RHI105:RHP105"/>
    <mergeCell ref="RHQ105:RHX105"/>
    <mergeCell ref="REW105:RFD105"/>
    <mergeCell ref="RFE105:RFL105"/>
    <mergeCell ref="RFM105:RFT105"/>
    <mergeCell ref="RFU105:RGB105"/>
    <mergeCell ref="RGC105:RGJ105"/>
    <mergeCell ref="RDI105:RDP105"/>
    <mergeCell ref="RDQ105:RDX105"/>
    <mergeCell ref="RDY105:REF105"/>
    <mergeCell ref="REG105:REN105"/>
    <mergeCell ref="REO105:REV105"/>
    <mergeCell ref="RBU105:RCB105"/>
    <mergeCell ref="RCC105:RCJ105"/>
    <mergeCell ref="RCK105:RCR105"/>
    <mergeCell ref="RCS105:RCZ105"/>
    <mergeCell ref="RDA105:RDH105"/>
    <mergeCell ref="RAG105:RAN105"/>
    <mergeCell ref="RAO105:RAV105"/>
    <mergeCell ref="RAW105:RBD105"/>
    <mergeCell ref="RBE105:RBL105"/>
    <mergeCell ref="RBM105:RBT105"/>
    <mergeCell ref="QYS105:QYZ105"/>
    <mergeCell ref="QZA105:QZH105"/>
    <mergeCell ref="QZI105:QZP105"/>
    <mergeCell ref="QZQ105:QZX105"/>
    <mergeCell ref="QZY105:RAF105"/>
    <mergeCell ref="QXE105:QXL105"/>
    <mergeCell ref="QXM105:QXT105"/>
    <mergeCell ref="QXU105:QYB105"/>
    <mergeCell ref="QYC105:QYJ105"/>
    <mergeCell ref="QYK105:QYR105"/>
    <mergeCell ref="QVQ105:QVX105"/>
    <mergeCell ref="QVY105:QWF105"/>
    <mergeCell ref="QWG105:QWN105"/>
    <mergeCell ref="QWO105:QWV105"/>
    <mergeCell ref="QWW105:QXD105"/>
    <mergeCell ref="QUC105:QUJ105"/>
    <mergeCell ref="QUK105:QUR105"/>
    <mergeCell ref="QUS105:QUZ105"/>
    <mergeCell ref="QVA105:QVH105"/>
    <mergeCell ref="QVI105:QVP105"/>
    <mergeCell ref="QSO105:QSV105"/>
    <mergeCell ref="QSW105:QTD105"/>
    <mergeCell ref="QTE105:QTL105"/>
    <mergeCell ref="QTM105:QTT105"/>
    <mergeCell ref="QTU105:QUB105"/>
    <mergeCell ref="QRA105:QRH105"/>
    <mergeCell ref="QRI105:QRP105"/>
    <mergeCell ref="QRQ105:QRX105"/>
    <mergeCell ref="QRY105:QSF105"/>
    <mergeCell ref="QSG105:QSN105"/>
    <mergeCell ref="QPM105:QPT105"/>
    <mergeCell ref="QPU105:QQB105"/>
    <mergeCell ref="QQC105:QQJ105"/>
    <mergeCell ref="QQK105:QQR105"/>
    <mergeCell ref="QQS105:QQZ105"/>
    <mergeCell ref="QNY105:QOF105"/>
    <mergeCell ref="QOG105:QON105"/>
    <mergeCell ref="QOO105:QOV105"/>
    <mergeCell ref="QOW105:QPD105"/>
    <mergeCell ref="QPE105:QPL105"/>
    <mergeCell ref="QMK105:QMR105"/>
    <mergeCell ref="QMS105:QMZ105"/>
    <mergeCell ref="QNA105:QNH105"/>
    <mergeCell ref="QNI105:QNP105"/>
    <mergeCell ref="QNQ105:QNX105"/>
    <mergeCell ref="QKW105:QLD105"/>
    <mergeCell ref="QLE105:QLL105"/>
    <mergeCell ref="QLM105:QLT105"/>
    <mergeCell ref="QLU105:QMB105"/>
    <mergeCell ref="QMC105:QMJ105"/>
    <mergeCell ref="QJI105:QJP105"/>
    <mergeCell ref="QJQ105:QJX105"/>
    <mergeCell ref="QJY105:QKF105"/>
    <mergeCell ref="QKG105:QKN105"/>
    <mergeCell ref="QKO105:QKV105"/>
    <mergeCell ref="QHU105:QIB105"/>
    <mergeCell ref="QIC105:QIJ105"/>
    <mergeCell ref="QIK105:QIR105"/>
    <mergeCell ref="QIS105:QIZ105"/>
    <mergeCell ref="QJA105:QJH105"/>
    <mergeCell ref="QGG105:QGN105"/>
    <mergeCell ref="QGO105:QGV105"/>
    <mergeCell ref="QGW105:QHD105"/>
    <mergeCell ref="QHE105:QHL105"/>
    <mergeCell ref="QHM105:QHT105"/>
    <mergeCell ref="QES105:QEZ105"/>
    <mergeCell ref="QFA105:QFH105"/>
    <mergeCell ref="QFI105:QFP105"/>
    <mergeCell ref="QFQ105:QFX105"/>
    <mergeCell ref="QFY105:QGF105"/>
    <mergeCell ref="QDE105:QDL105"/>
    <mergeCell ref="QDM105:QDT105"/>
    <mergeCell ref="QDU105:QEB105"/>
    <mergeCell ref="QEC105:QEJ105"/>
    <mergeCell ref="QEK105:QER105"/>
    <mergeCell ref="QBQ105:QBX105"/>
    <mergeCell ref="QBY105:QCF105"/>
    <mergeCell ref="QCG105:QCN105"/>
    <mergeCell ref="QCO105:QCV105"/>
    <mergeCell ref="QCW105:QDD105"/>
    <mergeCell ref="QAC105:QAJ105"/>
    <mergeCell ref="QAK105:QAR105"/>
    <mergeCell ref="QAS105:QAZ105"/>
    <mergeCell ref="QBA105:QBH105"/>
    <mergeCell ref="QBI105:QBP105"/>
    <mergeCell ref="PYO105:PYV105"/>
    <mergeCell ref="PYW105:PZD105"/>
    <mergeCell ref="PZE105:PZL105"/>
    <mergeCell ref="PZM105:PZT105"/>
    <mergeCell ref="PZU105:QAB105"/>
    <mergeCell ref="PXA105:PXH105"/>
    <mergeCell ref="PXI105:PXP105"/>
    <mergeCell ref="PXQ105:PXX105"/>
    <mergeCell ref="PXY105:PYF105"/>
    <mergeCell ref="PYG105:PYN105"/>
    <mergeCell ref="PVM105:PVT105"/>
    <mergeCell ref="PVU105:PWB105"/>
    <mergeCell ref="PWC105:PWJ105"/>
    <mergeCell ref="PWK105:PWR105"/>
    <mergeCell ref="PWS105:PWZ105"/>
    <mergeCell ref="PTY105:PUF105"/>
    <mergeCell ref="PUG105:PUN105"/>
    <mergeCell ref="PUO105:PUV105"/>
    <mergeCell ref="PUW105:PVD105"/>
    <mergeCell ref="PVE105:PVL105"/>
    <mergeCell ref="PSK105:PSR105"/>
    <mergeCell ref="PSS105:PSZ105"/>
    <mergeCell ref="PTA105:PTH105"/>
    <mergeCell ref="PTI105:PTP105"/>
    <mergeCell ref="PTQ105:PTX105"/>
    <mergeCell ref="PQW105:PRD105"/>
    <mergeCell ref="PRE105:PRL105"/>
    <mergeCell ref="PRM105:PRT105"/>
    <mergeCell ref="PRU105:PSB105"/>
    <mergeCell ref="PSC105:PSJ105"/>
    <mergeCell ref="PPI105:PPP105"/>
    <mergeCell ref="PPQ105:PPX105"/>
    <mergeCell ref="PPY105:PQF105"/>
    <mergeCell ref="PQG105:PQN105"/>
    <mergeCell ref="PQO105:PQV105"/>
    <mergeCell ref="PNU105:POB105"/>
    <mergeCell ref="POC105:POJ105"/>
    <mergeCell ref="POK105:POR105"/>
    <mergeCell ref="POS105:POZ105"/>
    <mergeCell ref="PPA105:PPH105"/>
    <mergeCell ref="PMG105:PMN105"/>
    <mergeCell ref="PMO105:PMV105"/>
    <mergeCell ref="PMW105:PND105"/>
    <mergeCell ref="PNE105:PNL105"/>
    <mergeCell ref="PNM105:PNT105"/>
    <mergeCell ref="PKS105:PKZ105"/>
    <mergeCell ref="PLA105:PLH105"/>
    <mergeCell ref="PLI105:PLP105"/>
    <mergeCell ref="PLQ105:PLX105"/>
    <mergeCell ref="PLY105:PMF105"/>
    <mergeCell ref="PJE105:PJL105"/>
    <mergeCell ref="PJM105:PJT105"/>
    <mergeCell ref="PJU105:PKB105"/>
    <mergeCell ref="PKC105:PKJ105"/>
    <mergeCell ref="PKK105:PKR105"/>
    <mergeCell ref="PHQ105:PHX105"/>
    <mergeCell ref="PHY105:PIF105"/>
    <mergeCell ref="PIG105:PIN105"/>
    <mergeCell ref="PIO105:PIV105"/>
    <mergeCell ref="PIW105:PJD105"/>
    <mergeCell ref="PGC105:PGJ105"/>
    <mergeCell ref="PGK105:PGR105"/>
    <mergeCell ref="PGS105:PGZ105"/>
    <mergeCell ref="PHA105:PHH105"/>
    <mergeCell ref="PHI105:PHP105"/>
    <mergeCell ref="PEO105:PEV105"/>
    <mergeCell ref="PEW105:PFD105"/>
    <mergeCell ref="PFE105:PFL105"/>
    <mergeCell ref="PFM105:PFT105"/>
    <mergeCell ref="PFU105:PGB105"/>
    <mergeCell ref="PDA105:PDH105"/>
    <mergeCell ref="PDI105:PDP105"/>
    <mergeCell ref="PDQ105:PDX105"/>
    <mergeCell ref="PDY105:PEF105"/>
    <mergeCell ref="PEG105:PEN105"/>
    <mergeCell ref="PBM105:PBT105"/>
    <mergeCell ref="PBU105:PCB105"/>
    <mergeCell ref="PCC105:PCJ105"/>
    <mergeCell ref="PCK105:PCR105"/>
    <mergeCell ref="PCS105:PCZ105"/>
    <mergeCell ref="OZY105:PAF105"/>
    <mergeCell ref="PAG105:PAN105"/>
    <mergeCell ref="PAO105:PAV105"/>
    <mergeCell ref="PAW105:PBD105"/>
    <mergeCell ref="PBE105:PBL105"/>
    <mergeCell ref="OYK105:OYR105"/>
    <mergeCell ref="OYS105:OYZ105"/>
    <mergeCell ref="OZA105:OZH105"/>
    <mergeCell ref="OZI105:OZP105"/>
    <mergeCell ref="OZQ105:OZX105"/>
    <mergeCell ref="OWW105:OXD105"/>
    <mergeCell ref="OXE105:OXL105"/>
    <mergeCell ref="OXM105:OXT105"/>
    <mergeCell ref="OXU105:OYB105"/>
    <mergeCell ref="OYC105:OYJ105"/>
    <mergeCell ref="OVI105:OVP105"/>
    <mergeCell ref="OVQ105:OVX105"/>
    <mergeCell ref="OVY105:OWF105"/>
    <mergeCell ref="OWG105:OWN105"/>
    <mergeCell ref="OWO105:OWV105"/>
    <mergeCell ref="OTU105:OUB105"/>
    <mergeCell ref="OUC105:OUJ105"/>
    <mergeCell ref="OUK105:OUR105"/>
    <mergeCell ref="OUS105:OUZ105"/>
    <mergeCell ref="OVA105:OVH105"/>
    <mergeCell ref="OSG105:OSN105"/>
    <mergeCell ref="OSO105:OSV105"/>
    <mergeCell ref="OSW105:OTD105"/>
    <mergeCell ref="OTE105:OTL105"/>
    <mergeCell ref="OTM105:OTT105"/>
    <mergeCell ref="OQS105:OQZ105"/>
    <mergeCell ref="ORA105:ORH105"/>
    <mergeCell ref="ORI105:ORP105"/>
    <mergeCell ref="ORQ105:ORX105"/>
    <mergeCell ref="ORY105:OSF105"/>
    <mergeCell ref="OPE105:OPL105"/>
    <mergeCell ref="OPM105:OPT105"/>
    <mergeCell ref="OPU105:OQB105"/>
    <mergeCell ref="OQC105:OQJ105"/>
    <mergeCell ref="OQK105:OQR105"/>
    <mergeCell ref="ONQ105:ONX105"/>
    <mergeCell ref="ONY105:OOF105"/>
    <mergeCell ref="OOG105:OON105"/>
    <mergeCell ref="OOO105:OOV105"/>
    <mergeCell ref="OOW105:OPD105"/>
    <mergeCell ref="OMC105:OMJ105"/>
    <mergeCell ref="OMK105:OMR105"/>
    <mergeCell ref="OMS105:OMZ105"/>
    <mergeCell ref="ONA105:ONH105"/>
    <mergeCell ref="ONI105:ONP105"/>
    <mergeCell ref="OKO105:OKV105"/>
    <mergeCell ref="OKW105:OLD105"/>
    <mergeCell ref="OLE105:OLL105"/>
    <mergeCell ref="OLM105:OLT105"/>
    <mergeCell ref="OLU105:OMB105"/>
    <mergeCell ref="OJA105:OJH105"/>
    <mergeCell ref="OJI105:OJP105"/>
    <mergeCell ref="OJQ105:OJX105"/>
    <mergeCell ref="OJY105:OKF105"/>
    <mergeCell ref="OKG105:OKN105"/>
    <mergeCell ref="OHM105:OHT105"/>
    <mergeCell ref="OHU105:OIB105"/>
    <mergeCell ref="OIC105:OIJ105"/>
    <mergeCell ref="OIK105:OIR105"/>
    <mergeCell ref="OIS105:OIZ105"/>
    <mergeCell ref="OFY105:OGF105"/>
    <mergeCell ref="OGG105:OGN105"/>
    <mergeCell ref="OGO105:OGV105"/>
    <mergeCell ref="OGW105:OHD105"/>
    <mergeCell ref="OHE105:OHL105"/>
    <mergeCell ref="OEK105:OER105"/>
    <mergeCell ref="OES105:OEZ105"/>
    <mergeCell ref="OFA105:OFH105"/>
    <mergeCell ref="OFI105:OFP105"/>
    <mergeCell ref="OFQ105:OFX105"/>
    <mergeCell ref="OCW105:ODD105"/>
    <mergeCell ref="ODE105:ODL105"/>
    <mergeCell ref="ODM105:ODT105"/>
    <mergeCell ref="ODU105:OEB105"/>
    <mergeCell ref="OEC105:OEJ105"/>
    <mergeCell ref="OBI105:OBP105"/>
    <mergeCell ref="OBQ105:OBX105"/>
    <mergeCell ref="OBY105:OCF105"/>
    <mergeCell ref="OCG105:OCN105"/>
    <mergeCell ref="OCO105:OCV105"/>
    <mergeCell ref="NZU105:OAB105"/>
    <mergeCell ref="OAC105:OAJ105"/>
    <mergeCell ref="OAK105:OAR105"/>
    <mergeCell ref="OAS105:OAZ105"/>
    <mergeCell ref="OBA105:OBH105"/>
    <mergeCell ref="NYG105:NYN105"/>
    <mergeCell ref="NYO105:NYV105"/>
    <mergeCell ref="NYW105:NZD105"/>
    <mergeCell ref="NZE105:NZL105"/>
    <mergeCell ref="NZM105:NZT105"/>
    <mergeCell ref="NWS105:NWZ105"/>
    <mergeCell ref="NXA105:NXH105"/>
    <mergeCell ref="NXI105:NXP105"/>
    <mergeCell ref="NXQ105:NXX105"/>
    <mergeCell ref="NXY105:NYF105"/>
    <mergeCell ref="NVE105:NVL105"/>
    <mergeCell ref="NVM105:NVT105"/>
    <mergeCell ref="NVU105:NWB105"/>
    <mergeCell ref="NWC105:NWJ105"/>
    <mergeCell ref="NWK105:NWR105"/>
    <mergeCell ref="NTQ105:NTX105"/>
    <mergeCell ref="NTY105:NUF105"/>
    <mergeCell ref="NUG105:NUN105"/>
    <mergeCell ref="NUO105:NUV105"/>
    <mergeCell ref="NUW105:NVD105"/>
    <mergeCell ref="NSC105:NSJ105"/>
    <mergeCell ref="NSK105:NSR105"/>
    <mergeCell ref="NSS105:NSZ105"/>
    <mergeCell ref="NTA105:NTH105"/>
    <mergeCell ref="NTI105:NTP105"/>
    <mergeCell ref="NQO105:NQV105"/>
    <mergeCell ref="NQW105:NRD105"/>
    <mergeCell ref="NRE105:NRL105"/>
    <mergeCell ref="NRM105:NRT105"/>
    <mergeCell ref="NRU105:NSB105"/>
    <mergeCell ref="NPA105:NPH105"/>
    <mergeCell ref="NPI105:NPP105"/>
    <mergeCell ref="NPQ105:NPX105"/>
    <mergeCell ref="NPY105:NQF105"/>
    <mergeCell ref="NQG105:NQN105"/>
    <mergeCell ref="NNM105:NNT105"/>
    <mergeCell ref="NNU105:NOB105"/>
    <mergeCell ref="NOC105:NOJ105"/>
    <mergeCell ref="NOK105:NOR105"/>
    <mergeCell ref="NOS105:NOZ105"/>
    <mergeCell ref="NLY105:NMF105"/>
    <mergeCell ref="NMG105:NMN105"/>
    <mergeCell ref="NMO105:NMV105"/>
    <mergeCell ref="NMW105:NND105"/>
    <mergeCell ref="NNE105:NNL105"/>
    <mergeCell ref="NKK105:NKR105"/>
    <mergeCell ref="NKS105:NKZ105"/>
    <mergeCell ref="NLA105:NLH105"/>
    <mergeCell ref="NLI105:NLP105"/>
    <mergeCell ref="NLQ105:NLX105"/>
    <mergeCell ref="NIW105:NJD105"/>
    <mergeCell ref="NJE105:NJL105"/>
    <mergeCell ref="NJM105:NJT105"/>
    <mergeCell ref="NJU105:NKB105"/>
    <mergeCell ref="NKC105:NKJ105"/>
    <mergeCell ref="NHI105:NHP105"/>
    <mergeCell ref="NHQ105:NHX105"/>
    <mergeCell ref="NHY105:NIF105"/>
    <mergeCell ref="NIG105:NIN105"/>
    <mergeCell ref="NIO105:NIV105"/>
    <mergeCell ref="NFU105:NGB105"/>
    <mergeCell ref="NGC105:NGJ105"/>
    <mergeCell ref="NGK105:NGR105"/>
    <mergeCell ref="NGS105:NGZ105"/>
    <mergeCell ref="NHA105:NHH105"/>
    <mergeCell ref="NEG105:NEN105"/>
    <mergeCell ref="NEO105:NEV105"/>
    <mergeCell ref="NEW105:NFD105"/>
    <mergeCell ref="NFE105:NFL105"/>
    <mergeCell ref="NFM105:NFT105"/>
    <mergeCell ref="NCS105:NCZ105"/>
    <mergeCell ref="NDA105:NDH105"/>
    <mergeCell ref="NDI105:NDP105"/>
    <mergeCell ref="NDQ105:NDX105"/>
    <mergeCell ref="NDY105:NEF105"/>
    <mergeCell ref="NBE105:NBL105"/>
    <mergeCell ref="NBM105:NBT105"/>
    <mergeCell ref="NBU105:NCB105"/>
    <mergeCell ref="NCC105:NCJ105"/>
    <mergeCell ref="NCK105:NCR105"/>
    <mergeCell ref="MZQ105:MZX105"/>
    <mergeCell ref="MZY105:NAF105"/>
    <mergeCell ref="NAG105:NAN105"/>
    <mergeCell ref="NAO105:NAV105"/>
    <mergeCell ref="NAW105:NBD105"/>
    <mergeCell ref="MYC105:MYJ105"/>
    <mergeCell ref="MYK105:MYR105"/>
    <mergeCell ref="MYS105:MYZ105"/>
    <mergeCell ref="MZA105:MZH105"/>
    <mergeCell ref="MZI105:MZP105"/>
    <mergeCell ref="MWO105:MWV105"/>
    <mergeCell ref="MWW105:MXD105"/>
    <mergeCell ref="MXE105:MXL105"/>
    <mergeCell ref="MXM105:MXT105"/>
    <mergeCell ref="MXU105:MYB105"/>
    <mergeCell ref="MVA105:MVH105"/>
    <mergeCell ref="MVI105:MVP105"/>
    <mergeCell ref="MVQ105:MVX105"/>
    <mergeCell ref="MVY105:MWF105"/>
    <mergeCell ref="MWG105:MWN105"/>
    <mergeCell ref="MTM105:MTT105"/>
    <mergeCell ref="MTU105:MUB105"/>
    <mergeCell ref="MUC105:MUJ105"/>
    <mergeCell ref="MUK105:MUR105"/>
    <mergeCell ref="MUS105:MUZ105"/>
    <mergeCell ref="MRY105:MSF105"/>
    <mergeCell ref="MSG105:MSN105"/>
    <mergeCell ref="MSO105:MSV105"/>
    <mergeCell ref="MSW105:MTD105"/>
    <mergeCell ref="MTE105:MTL105"/>
    <mergeCell ref="MQK105:MQR105"/>
    <mergeCell ref="MQS105:MQZ105"/>
    <mergeCell ref="MRA105:MRH105"/>
    <mergeCell ref="MRI105:MRP105"/>
    <mergeCell ref="MRQ105:MRX105"/>
    <mergeCell ref="MOW105:MPD105"/>
    <mergeCell ref="MPE105:MPL105"/>
    <mergeCell ref="MPM105:MPT105"/>
    <mergeCell ref="MPU105:MQB105"/>
    <mergeCell ref="MQC105:MQJ105"/>
    <mergeCell ref="MNI105:MNP105"/>
    <mergeCell ref="MNQ105:MNX105"/>
    <mergeCell ref="MNY105:MOF105"/>
    <mergeCell ref="MOG105:MON105"/>
    <mergeCell ref="MOO105:MOV105"/>
    <mergeCell ref="MLU105:MMB105"/>
    <mergeCell ref="MMC105:MMJ105"/>
    <mergeCell ref="MMK105:MMR105"/>
    <mergeCell ref="MMS105:MMZ105"/>
    <mergeCell ref="MNA105:MNH105"/>
    <mergeCell ref="MKG105:MKN105"/>
    <mergeCell ref="MKO105:MKV105"/>
    <mergeCell ref="MKW105:MLD105"/>
    <mergeCell ref="MLE105:MLL105"/>
    <mergeCell ref="MLM105:MLT105"/>
    <mergeCell ref="MIS105:MIZ105"/>
    <mergeCell ref="MJA105:MJH105"/>
    <mergeCell ref="MJI105:MJP105"/>
    <mergeCell ref="MJQ105:MJX105"/>
    <mergeCell ref="MJY105:MKF105"/>
    <mergeCell ref="MHE105:MHL105"/>
    <mergeCell ref="MHM105:MHT105"/>
    <mergeCell ref="MHU105:MIB105"/>
    <mergeCell ref="MIC105:MIJ105"/>
    <mergeCell ref="MIK105:MIR105"/>
    <mergeCell ref="MFQ105:MFX105"/>
    <mergeCell ref="MFY105:MGF105"/>
    <mergeCell ref="MGG105:MGN105"/>
    <mergeCell ref="MGO105:MGV105"/>
    <mergeCell ref="MGW105:MHD105"/>
    <mergeCell ref="MEC105:MEJ105"/>
    <mergeCell ref="MEK105:MER105"/>
    <mergeCell ref="MES105:MEZ105"/>
    <mergeCell ref="MFA105:MFH105"/>
    <mergeCell ref="MFI105:MFP105"/>
    <mergeCell ref="MCO105:MCV105"/>
    <mergeCell ref="MCW105:MDD105"/>
    <mergeCell ref="MDE105:MDL105"/>
    <mergeCell ref="MDM105:MDT105"/>
    <mergeCell ref="MDU105:MEB105"/>
    <mergeCell ref="MBA105:MBH105"/>
    <mergeCell ref="MBI105:MBP105"/>
    <mergeCell ref="MBQ105:MBX105"/>
    <mergeCell ref="MBY105:MCF105"/>
    <mergeCell ref="MCG105:MCN105"/>
    <mergeCell ref="LZM105:LZT105"/>
    <mergeCell ref="LZU105:MAB105"/>
    <mergeCell ref="MAC105:MAJ105"/>
    <mergeCell ref="MAK105:MAR105"/>
    <mergeCell ref="MAS105:MAZ105"/>
    <mergeCell ref="LXY105:LYF105"/>
    <mergeCell ref="LYG105:LYN105"/>
    <mergeCell ref="LYO105:LYV105"/>
    <mergeCell ref="LYW105:LZD105"/>
    <mergeCell ref="LZE105:LZL105"/>
    <mergeCell ref="LWK105:LWR105"/>
    <mergeCell ref="LWS105:LWZ105"/>
    <mergeCell ref="LXA105:LXH105"/>
    <mergeCell ref="LXI105:LXP105"/>
    <mergeCell ref="LXQ105:LXX105"/>
    <mergeCell ref="LUW105:LVD105"/>
    <mergeCell ref="LVE105:LVL105"/>
    <mergeCell ref="LVM105:LVT105"/>
    <mergeCell ref="LVU105:LWB105"/>
    <mergeCell ref="LWC105:LWJ105"/>
    <mergeCell ref="LTI105:LTP105"/>
    <mergeCell ref="LTQ105:LTX105"/>
    <mergeCell ref="LTY105:LUF105"/>
    <mergeCell ref="LUG105:LUN105"/>
    <mergeCell ref="LUO105:LUV105"/>
    <mergeCell ref="LRU105:LSB105"/>
    <mergeCell ref="LSC105:LSJ105"/>
    <mergeCell ref="LSK105:LSR105"/>
    <mergeCell ref="LSS105:LSZ105"/>
    <mergeCell ref="LTA105:LTH105"/>
    <mergeCell ref="LQG105:LQN105"/>
    <mergeCell ref="LQO105:LQV105"/>
    <mergeCell ref="LQW105:LRD105"/>
    <mergeCell ref="LRE105:LRL105"/>
    <mergeCell ref="LRM105:LRT105"/>
    <mergeCell ref="LOS105:LOZ105"/>
    <mergeCell ref="LPA105:LPH105"/>
    <mergeCell ref="LPI105:LPP105"/>
    <mergeCell ref="LPQ105:LPX105"/>
    <mergeCell ref="LPY105:LQF105"/>
    <mergeCell ref="LNE105:LNL105"/>
    <mergeCell ref="LNM105:LNT105"/>
    <mergeCell ref="LNU105:LOB105"/>
    <mergeCell ref="LOC105:LOJ105"/>
    <mergeCell ref="LOK105:LOR105"/>
    <mergeCell ref="LLQ105:LLX105"/>
    <mergeCell ref="LLY105:LMF105"/>
    <mergeCell ref="LMG105:LMN105"/>
    <mergeCell ref="LMO105:LMV105"/>
    <mergeCell ref="LMW105:LND105"/>
    <mergeCell ref="LKC105:LKJ105"/>
    <mergeCell ref="LKK105:LKR105"/>
    <mergeCell ref="LKS105:LKZ105"/>
    <mergeCell ref="LLA105:LLH105"/>
    <mergeCell ref="LLI105:LLP105"/>
    <mergeCell ref="LIO105:LIV105"/>
    <mergeCell ref="LIW105:LJD105"/>
    <mergeCell ref="LJE105:LJL105"/>
    <mergeCell ref="LJM105:LJT105"/>
    <mergeCell ref="LJU105:LKB105"/>
    <mergeCell ref="LHA105:LHH105"/>
    <mergeCell ref="LHI105:LHP105"/>
    <mergeCell ref="LHQ105:LHX105"/>
    <mergeCell ref="LHY105:LIF105"/>
    <mergeCell ref="LIG105:LIN105"/>
    <mergeCell ref="LFM105:LFT105"/>
    <mergeCell ref="LFU105:LGB105"/>
    <mergeCell ref="LGC105:LGJ105"/>
    <mergeCell ref="LGK105:LGR105"/>
    <mergeCell ref="LGS105:LGZ105"/>
    <mergeCell ref="LDY105:LEF105"/>
    <mergeCell ref="LEG105:LEN105"/>
    <mergeCell ref="LEO105:LEV105"/>
    <mergeCell ref="LEW105:LFD105"/>
    <mergeCell ref="LFE105:LFL105"/>
    <mergeCell ref="LCK105:LCR105"/>
    <mergeCell ref="LCS105:LCZ105"/>
    <mergeCell ref="LDA105:LDH105"/>
    <mergeCell ref="LDI105:LDP105"/>
    <mergeCell ref="LDQ105:LDX105"/>
    <mergeCell ref="LAW105:LBD105"/>
    <mergeCell ref="LBE105:LBL105"/>
    <mergeCell ref="LBM105:LBT105"/>
    <mergeCell ref="LBU105:LCB105"/>
    <mergeCell ref="LCC105:LCJ105"/>
    <mergeCell ref="KZI105:KZP105"/>
    <mergeCell ref="KZQ105:KZX105"/>
    <mergeCell ref="KZY105:LAF105"/>
    <mergeCell ref="LAG105:LAN105"/>
    <mergeCell ref="LAO105:LAV105"/>
    <mergeCell ref="KXU105:KYB105"/>
    <mergeCell ref="KYC105:KYJ105"/>
    <mergeCell ref="KYK105:KYR105"/>
    <mergeCell ref="KYS105:KYZ105"/>
    <mergeCell ref="KZA105:KZH105"/>
    <mergeCell ref="KWG105:KWN105"/>
    <mergeCell ref="KWO105:KWV105"/>
    <mergeCell ref="KWW105:KXD105"/>
    <mergeCell ref="KXE105:KXL105"/>
    <mergeCell ref="KXM105:KXT105"/>
    <mergeCell ref="KUS105:KUZ105"/>
    <mergeCell ref="KVA105:KVH105"/>
    <mergeCell ref="KVI105:KVP105"/>
    <mergeCell ref="KVQ105:KVX105"/>
    <mergeCell ref="KVY105:KWF105"/>
    <mergeCell ref="KTE105:KTL105"/>
    <mergeCell ref="KTM105:KTT105"/>
    <mergeCell ref="KTU105:KUB105"/>
    <mergeCell ref="KUC105:KUJ105"/>
    <mergeCell ref="KUK105:KUR105"/>
    <mergeCell ref="KRQ105:KRX105"/>
    <mergeCell ref="KRY105:KSF105"/>
    <mergeCell ref="KSG105:KSN105"/>
    <mergeCell ref="KSO105:KSV105"/>
    <mergeCell ref="KSW105:KTD105"/>
    <mergeCell ref="KQC105:KQJ105"/>
    <mergeCell ref="KQK105:KQR105"/>
    <mergeCell ref="KQS105:KQZ105"/>
    <mergeCell ref="KRA105:KRH105"/>
    <mergeCell ref="KRI105:KRP105"/>
    <mergeCell ref="KOO105:KOV105"/>
    <mergeCell ref="KOW105:KPD105"/>
    <mergeCell ref="KPE105:KPL105"/>
    <mergeCell ref="KPM105:KPT105"/>
    <mergeCell ref="KPU105:KQB105"/>
    <mergeCell ref="KNA105:KNH105"/>
    <mergeCell ref="KNI105:KNP105"/>
    <mergeCell ref="KNQ105:KNX105"/>
    <mergeCell ref="KNY105:KOF105"/>
    <mergeCell ref="KOG105:KON105"/>
    <mergeCell ref="KLM105:KLT105"/>
    <mergeCell ref="KLU105:KMB105"/>
    <mergeCell ref="KMC105:KMJ105"/>
    <mergeCell ref="KMK105:KMR105"/>
    <mergeCell ref="KMS105:KMZ105"/>
    <mergeCell ref="KJY105:KKF105"/>
    <mergeCell ref="KKG105:KKN105"/>
    <mergeCell ref="KKO105:KKV105"/>
    <mergeCell ref="KKW105:KLD105"/>
    <mergeCell ref="KLE105:KLL105"/>
    <mergeCell ref="KIK105:KIR105"/>
    <mergeCell ref="KIS105:KIZ105"/>
    <mergeCell ref="KJA105:KJH105"/>
    <mergeCell ref="KJI105:KJP105"/>
    <mergeCell ref="KJQ105:KJX105"/>
    <mergeCell ref="KGW105:KHD105"/>
    <mergeCell ref="KHE105:KHL105"/>
    <mergeCell ref="KHM105:KHT105"/>
    <mergeCell ref="KHU105:KIB105"/>
    <mergeCell ref="KIC105:KIJ105"/>
    <mergeCell ref="KFI105:KFP105"/>
    <mergeCell ref="KFQ105:KFX105"/>
    <mergeCell ref="KFY105:KGF105"/>
    <mergeCell ref="KGG105:KGN105"/>
    <mergeCell ref="KGO105:KGV105"/>
    <mergeCell ref="KDU105:KEB105"/>
    <mergeCell ref="KEC105:KEJ105"/>
    <mergeCell ref="KEK105:KER105"/>
    <mergeCell ref="KES105:KEZ105"/>
    <mergeCell ref="KFA105:KFH105"/>
    <mergeCell ref="KCG105:KCN105"/>
    <mergeCell ref="KCO105:KCV105"/>
    <mergeCell ref="KCW105:KDD105"/>
    <mergeCell ref="KDE105:KDL105"/>
    <mergeCell ref="KDM105:KDT105"/>
    <mergeCell ref="KAS105:KAZ105"/>
    <mergeCell ref="KBA105:KBH105"/>
    <mergeCell ref="KBI105:KBP105"/>
    <mergeCell ref="KBQ105:KBX105"/>
    <mergeCell ref="KBY105:KCF105"/>
    <mergeCell ref="JZE105:JZL105"/>
    <mergeCell ref="JZM105:JZT105"/>
    <mergeCell ref="JZU105:KAB105"/>
    <mergeCell ref="KAC105:KAJ105"/>
    <mergeCell ref="KAK105:KAR105"/>
    <mergeCell ref="JXQ105:JXX105"/>
    <mergeCell ref="JXY105:JYF105"/>
    <mergeCell ref="JYG105:JYN105"/>
    <mergeCell ref="JYO105:JYV105"/>
    <mergeCell ref="JYW105:JZD105"/>
    <mergeCell ref="JWC105:JWJ105"/>
    <mergeCell ref="JWK105:JWR105"/>
    <mergeCell ref="JWS105:JWZ105"/>
    <mergeCell ref="JXA105:JXH105"/>
    <mergeCell ref="JXI105:JXP105"/>
    <mergeCell ref="JUO105:JUV105"/>
    <mergeCell ref="JUW105:JVD105"/>
    <mergeCell ref="JVE105:JVL105"/>
    <mergeCell ref="JVM105:JVT105"/>
    <mergeCell ref="JVU105:JWB105"/>
    <mergeCell ref="JTA105:JTH105"/>
    <mergeCell ref="JTI105:JTP105"/>
    <mergeCell ref="JTQ105:JTX105"/>
    <mergeCell ref="JTY105:JUF105"/>
    <mergeCell ref="JUG105:JUN105"/>
    <mergeCell ref="JRM105:JRT105"/>
    <mergeCell ref="JRU105:JSB105"/>
    <mergeCell ref="JSC105:JSJ105"/>
    <mergeCell ref="JSK105:JSR105"/>
    <mergeCell ref="JSS105:JSZ105"/>
    <mergeCell ref="JPY105:JQF105"/>
    <mergeCell ref="JQG105:JQN105"/>
    <mergeCell ref="JQO105:JQV105"/>
    <mergeCell ref="JQW105:JRD105"/>
    <mergeCell ref="JRE105:JRL105"/>
    <mergeCell ref="JOK105:JOR105"/>
    <mergeCell ref="JOS105:JOZ105"/>
    <mergeCell ref="JPA105:JPH105"/>
    <mergeCell ref="JPI105:JPP105"/>
    <mergeCell ref="JPQ105:JPX105"/>
    <mergeCell ref="JMW105:JND105"/>
    <mergeCell ref="JNE105:JNL105"/>
    <mergeCell ref="JNM105:JNT105"/>
    <mergeCell ref="JNU105:JOB105"/>
    <mergeCell ref="JOC105:JOJ105"/>
    <mergeCell ref="JLI105:JLP105"/>
    <mergeCell ref="JLQ105:JLX105"/>
    <mergeCell ref="JLY105:JMF105"/>
    <mergeCell ref="JMG105:JMN105"/>
    <mergeCell ref="JMO105:JMV105"/>
    <mergeCell ref="JJU105:JKB105"/>
    <mergeCell ref="JKC105:JKJ105"/>
    <mergeCell ref="JKK105:JKR105"/>
    <mergeCell ref="JKS105:JKZ105"/>
    <mergeCell ref="JLA105:JLH105"/>
    <mergeCell ref="JIG105:JIN105"/>
    <mergeCell ref="JIO105:JIV105"/>
    <mergeCell ref="JIW105:JJD105"/>
    <mergeCell ref="JJE105:JJL105"/>
    <mergeCell ref="JJM105:JJT105"/>
    <mergeCell ref="JGS105:JGZ105"/>
    <mergeCell ref="JHA105:JHH105"/>
    <mergeCell ref="JHI105:JHP105"/>
    <mergeCell ref="JHQ105:JHX105"/>
    <mergeCell ref="JHY105:JIF105"/>
    <mergeCell ref="JFE105:JFL105"/>
    <mergeCell ref="JFM105:JFT105"/>
    <mergeCell ref="JFU105:JGB105"/>
    <mergeCell ref="JGC105:JGJ105"/>
    <mergeCell ref="JGK105:JGR105"/>
    <mergeCell ref="JDQ105:JDX105"/>
    <mergeCell ref="JDY105:JEF105"/>
    <mergeCell ref="JEG105:JEN105"/>
    <mergeCell ref="JEO105:JEV105"/>
    <mergeCell ref="JEW105:JFD105"/>
    <mergeCell ref="JCC105:JCJ105"/>
    <mergeCell ref="JCK105:JCR105"/>
    <mergeCell ref="JCS105:JCZ105"/>
    <mergeCell ref="JDA105:JDH105"/>
    <mergeCell ref="JDI105:JDP105"/>
    <mergeCell ref="JAO105:JAV105"/>
    <mergeCell ref="JAW105:JBD105"/>
    <mergeCell ref="JBE105:JBL105"/>
    <mergeCell ref="JBM105:JBT105"/>
    <mergeCell ref="JBU105:JCB105"/>
    <mergeCell ref="IZA105:IZH105"/>
    <mergeCell ref="IZI105:IZP105"/>
    <mergeCell ref="IZQ105:IZX105"/>
    <mergeCell ref="IZY105:JAF105"/>
    <mergeCell ref="JAG105:JAN105"/>
    <mergeCell ref="IXM105:IXT105"/>
    <mergeCell ref="IXU105:IYB105"/>
    <mergeCell ref="IYC105:IYJ105"/>
    <mergeCell ref="IYK105:IYR105"/>
    <mergeCell ref="IYS105:IYZ105"/>
    <mergeCell ref="IVY105:IWF105"/>
    <mergeCell ref="IWG105:IWN105"/>
    <mergeCell ref="IWO105:IWV105"/>
    <mergeCell ref="IWW105:IXD105"/>
    <mergeCell ref="IXE105:IXL105"/>
    <mergeCell ref="IUK105:IUR105"/>
    <mergeCell ref="IUS105:IUZ105"/>
    <mergeCell ref="IVA105:IVH105"/>
    <mergeCell ref="IVI105:IVP105"/>
    <mergeCell ref="IVQ105:IVX105"/>
    <mergeCell ref="ISW105:ITD105"/>
    <mergeCell ref="ITE105:ITL105"/>
    <mergeCell ref="ITM105:ITT105"/>
    <mergeCell ref="ITU105:IUB105"/>
    <mergeCell ref="IUC105:IUJ105"/>
    <mergeCell ref="IRI105:IRP105"/>
    <mergeCell ref="IRQ105:IRX105"/>
    <mergeCell ref="IRY105:ISF105"/>
    <mergeCell ref="ISG105:ISN105"/>
    <mergeCell ref="ISO105:ISV105"/>
    <mergeCell ref="IPU105:IQB105"/>
    <mergeCell ref="IQC105:IQJ105"/>
    <mergeCell ref="IQK105:IQR105"/>
    <mergeCell ref="IQS105:IQZ105"/>
    <mergeCell ref="IRA105:IRH105"/>
    <mergeCell ref="IOG105:ION105"/>
    <mergeCell ref="IOO105:IOV105"/>
    <mergeCell ref="IOW105:IPD105"/>
    <mergeCell ref="IPE105:IPL105"/>
    <mergeCell ref="IPM105:IPT105"/>
    <mergeCell ref="IMS105:IMZ105"/>
    <mergeCell ref="INA105:INH105"/>
    <mergeCell ref="INI105:INP105"/>
    <mergeCell ref="INQ105:INX105"/>
    <mergeCell ref="INY105:IOF105"/>
    <mergeCell ref="ILE105:ILL105"/>
    <mergeCell ref="ILM105:ILT105"/>
    <mergeCell ref="ILU105:IMB105"/>
    <mergeCell ref="IMC105:IMJ105"/>
    <mergeCell ref="IMK105:IMR105"/>
    <mergeCell ref="IJQ105:IJX105"/>
    <mergeCell ref="IJY105:IKF105"/>
    <mergeCell ref="IKG105:IKN105"/>
    <mergeCell ref="IKO105:IKV105"/>
    <mergeCell ref="IKW105:ILD105"/>
    <mergeCell ref="IIC105:IIJ105"/>
    <mergeCell ref="IIK105:IIR105"/>
    <mergeCell ref="IIS105:IIZ105"/>
    <mergeCell ref="IJA105:IJH105"/>
    <mergeCell ref="IJI105:IJP105"/>
    <mergeCell ref="IGO105:IGV105"/>
    <mergeCell ref="IGW105:IHD105"/>
    <mergeCell ref="IHE105:IHL105"/>
    <mergeCell ref="IHM105:IHT105"/>
    <mergeCell ref="IHU105:IIB105"/>
    <mergeCell ref="IFA105:IFH105"/>
    <mergeCell ref="IFI105:IFP105"/>
    <mergeCell ref="IFQ105:IFX105"/>
    <mergeCell ref="IFY105:IGF105"/>
    <mergeCell ref="IGG105:IGN105"/>
    <mergeCell ref="IDM105:IDT105"/>
    <mergeCell ref="IDU105:IEB105"/>
    <mergeCell ref="IEC105:IEJ105"/>
    <mergeCell ref="IEK105:IER105"/>
    <mergeCell ref="IES105:IEZ105"/>
    <mergeCell ref="IBY105:ICF105"/>
    <mergeCell ref="ICG105:ICN105"/>
    <mergeCell ref="ICO105:ICV105"/>
    <mergeCell ref="ICW105:IDD105"/>
    <mergeCell ref="IDE105:IDL105"/>
    <mergeCell ref="IAK105:IAR105"/>
    <mergeCell ref="IAS105:IAZ105"/>
    <mergeCell ref="IBA105:IBH105"/>
    <mergeCell ref="IBI105:IBP105"/>
    <mergeCell ref="IBQ105:IBX105"/>
    <mergeCell ref="HYW105:HZD105"/>
    <mergeCell ref="HZE105:HZL105"/>
    <mergeCell ref="HZM105:HZT105"/>
    <mergeCell ref="HZU105:IAB105"/>
    <mergeCell ref="IAC105:IAJ105"/>
    <mergeCell ref="HXI105:HXP105"/>
    <mergeCell ref="HXQ105:HXX105"/>
    <mergeCell ref="HXY105:HYF105"/>
    <mergeCell ref="HYG105:HYN105"/>
    <mergeCell ref="HYO105:HYV105"/>
    <mergeCell ref="HVU105:HWB105"/>
    <mergeCell ref="HWC105:HWJ105"/>
    <mergeCell ref="HWK105:HWR105"/>
    <mergeCell ref="HWS105:HWZ105"/>
    <mergeCell ref="HXA105:HXH105"/>
    <mergeCell ref="HUG105:HUN105"/>
    <mergeCell ref="HUO105:HUV105"/>
    <mergeCell ref="HUW105:HVD105"/>
    <mergeCell ref="HVE105:HVL105"/>
    <mergeCell ref="HVM105:HVT105"/>
    <mergeCell ref="HSS105:HSZ105"/>
    <mergeCell ref="HTA105:HTH105"/>
    <mergeCell ref="HTI105:HTP105"/>
    <mergeCell ref="HTQ105:HTX105"/>
    <mergeCell ref="HTY105:HUF105"/>
    <mergeCell ref="HRE105:HRL105"/>
    <mergeCell ref="HRM105:HRT105"/>
    <mergeCell ref="HRU105:HSB105"/>
    <mergeCell ref="HSC105:HSJ105"/>
    <mergeCell ref="HSK105:HSR105"/>
    <mergeCell ref="HPQ105:HPX105"/>
    <mergeCell ref="HPY105:HQF105"/>
    <mergeCell ref="HQG105:HQN105"/>
    <mergeCell ref="HQO105:HQV105"/>
    <mergeCell ref="HQW105:HRD105"/>
    <mergeCell ref="HOC105:HOJ105"/>
    <mergeCell ref="HOK105:HOR105"/>
    <mergeCell ref="HOS105:HOZ105"/>
    <mergeCell ref="HPA105:HPH105"/>
    <mergeCell ref="HPI105:HPP105"/>
    <mergeCell ref="HMO105:HMV105"/>
    <mergeCell ref="HMW105:HND105"/>
    <mergeCell ref="HNE105:HNL105"/>
    <mergeCell ref="HNM105:HNT105"/>
    <mergeCell ref="HNU105:HOB105"/>
    <mergeCell ref="HLA105:HLH105"/>
    <mergeCell ref="HLI105:HLP105"/>
    <mergeCell ref="HLQ105:HLX105"/>
    <mergeCell ref="HLY105:HMF105"/>
    <mergeCell ref="HMG105:HMN105"/>
    <mergeCell ref="HJM105:HJT105"/>
    <mergeCell ref="HJU105:HKB105"/>
    <mergeCell ref="HKC105:HKJ105"/>
    <mergeCell ref="HKK105:HKR105"/>
    <mergeCell ref="HKS105:HKZ105"/>
    <mergeCell ref="HHY105:HIF105"/>
    <mergeCell ref="HIG105:HIN105"/>
    <mergeCell ref="HIO105:HIV105"/>
    <mergeCell ref="HIW105:HJD105"/>
    <mergeCell ref="HJE105:HJL105"/>
    <mergeCell ref="HGK105:HGR105"/>
    <mergeCell ref="HGS105:HGZ105"/>
    <mergeCell ref="HHA105:HHH105"/>
    <mergeCell ref="HHI105:HHP105"/>
    <mergeCell ref="HHQ105:HHX105"/>
    <mergeCell ref="HEW105:HFD105"/>
    <mergeCell ref="HFE105:HFL105"/>
    <mergeCell ref="HFM105:HFT105"/>
    <mergeCell ref="HFU105:HGB105"/>
    <mergeCell ref="HGC105:HGJ105"/>
    <mergeCell ref="HDI105:HDP105"/>
    <mergeCell ref="HDQ105:HDX105"/>
    <mergeCell ref="HDY105:HEF105"/>
    <mergeCell ref="HEG105:HEN105"/>
    <mergeCell ref="HEO105:HEV105"/>
    <mergeCell ref="HBU105:HCB105"/>
    <mergeCell ref="HCC105:HCJ105"/>
    <mergeCell ref="HCK105:HCR105"/>
    <mergeCell ref="HCS105:HCZ105"/>
    <mergeCell ref="HDA105:HDH105"/>
    <mergeCell ref="HAG105:HAN105"/>
    <mergeCell ref="HAO105:HAV105"/>
    <mergeCell ref="HAW105:HBD105"/>
    <mergeCell ref="HBE105:HBL105"/>
    <mergeCell ref="HBM105:HBT105"/>
    <mergeCell ref="GYS105:GYZ105"/>
    <mergeCell ref="GZA105:GZH105"/>
    <mergeCell ref="GZI105:GZP105"/>
    <mergeCell ref="GZQ105:GZX105"/>
    <mergeCell ref="GZY105:HAF105"/>
    <mergeCell ref="GXE105:GXL105"/>
    <mergeCell ref="GXM105:GXT105"/>
    <mergeCell ref="GXU105:GYB105"/>
    <mergeCell ref="GYC105:GYJ105"/>
    <mergeCell ref="GYK105:GYR105"/>
    <mergeCell ref="GVQ105:GVX105"/>
    <mergeCell ref="GVY105:GWF105"/>
    <mergeCell ref="GWG105:GWN105"/>
    <mergeCell ref="GWO105:GWV105"/>
    <mergeCell ref="GWW105:GXD105"/>
    <mergeCell ref="GUC105:GUJ105"/>
    <mergeCell ref="GUK105:GUR105"/>
    <mergeCell ref="GUS105:GUZ105"/>
    <mergeCell ref="GVA105:GVH105"/>
    <mergeCell ref="GVI105:GVP105"/>
    <mergeCell ref="GSO105:GSV105"/>
    <mergeCell ref="GSW105:GTD105"/>
    <mergeCell ref="GTE105:GTL105"/>
    <mergeCell ref="GTM105:GTT105"/>
    <mergeCell ref="GTU105:GUB105"/>
    <mergeCell ref="GRA105:GRH105"/>
    <mergeCell ref="GRI105:GRP105"/>
    <mergeCell ref="GRQ105:GRX105"/>
    <mergeCell ref="GRY105:GSF105"/>
    <mergeCell ref="GSG105:GSN105"/>
    <mergeCell ref="GPM105:GPT105"/>
    <mergeCell ref="GPU105:GQB105"/>
    <mergeCell ref="GQC105:GQJ105"/>
    <mergeCell ref="GQK105:GQR105"/>
    <mergeCell ref="GQS105:GQZ105"/>
    <mergeCell ref="GNY105:GOF105"/>
    <mergeCell ref="GOG105:GON105"/>
    <mergeCell ref="GOO105:GOV105"/>
    <mergeCell ref="GOW105:GPD105"/>
    <mergeCell ref="GPE105:GPL105"/>
    <mergeCell ref="GMK105:GMR105"/>
    <mergeCell ref="GMS105:GMZ105"/>
    <mergeCell ref="GNA105:GNH105"/>
    <mergeCell ref="GNI105:GNP105"/>
    <mergeCell ref="GNQ105:GNX105"/>
    <mergeCell ref="GKW105:GLD105"/>
    <mergeCell ref="GLE105:GLL105"/>
    <mergeCell ref="GLM105:GLT105"/>
    <mergeCell ref="GLU105:GMB105"/>
    <mergeCell ref="GMC105:GMJ105"/>
    <mergeCell ref="GJI105:GJP105"/>
    <mergeCell ref="GJQ105:GJX105"/>
    <mergeCell ref="GJY105:GKF105"/>
    <mergeCell ref="GKG105:GKN105"/>
    <mergeCell ref="GKO105:GKV105"/>
    <mergeCell ref="GHU105:GIB105"/>
    <mergeCell ref="GIC105:GIJ105"/>
    <mergeCell ref="GIK105:GIR105"/>
    <mergeCell ref="GIS105:GIZ105"/>
    <mergeCell ref="GJA105:GJH105"/>
    <mergeCell ref="GGG105:GGN105"/>
    <mergeCell ref="GGO105:GGV105"/>
    <mergeCell ref="GGW105:GHD105"/>
    <mergeCell ref="GHE105:GHL105"/>
    <mergeCell ref="GHM105:GHT105"/>
    <mergeCell ref="GES105:GEZ105"/>
    <mergeCell ref="GFA105:GFH105"/>
    <mergeCell ref="GFI105:GFP105"/>
    <mergeCell ref="GFQ105:GFX105"/>
    <mergeCell ref="GFY105:GGF105"/>
    <mergeCell ref="GDE105:GDL105"/>
    <mergeCell ref="GDM105:GDT105"/>
    <mergeCell ref="GDU105:GEB105"/>
    <mergeCell ref="GEC105:GEJ105"/>
    <mergeCell ref="GEK105:GER105"/>
    <mergeCell ref="GBQ105:GBX105"/>
    <mergeCell ref="GBY105:GCF105"/>
    <mergeCell ref="GCG105:GCN105"/>
    <mergeCell ref="GCO105:GCV105"/>
    <mergeCell ref="GCW105:GDD105"/>
    <mergeCell ref="GAC105:GAJ105"/>
    <mergeCell ref="GAK105:GAR105"/>
    <mergeCell ref="GAS105:GAZ105"/>
    <mergeCell ref="GBA105:GBH105"/>
    <mergeCell ref="GBI105:GBP105"/>
    <mergeCell ref="FYO105:FYV105"/>
    <mergeCell ref="FYW105:FZD105"/>
    <mergeCell ref="FZE105:FZL105"/>
    <mergeCell ref="FZM105:FZT105"/>
    <mergeCell ref="FZU105:GAB105"/>
    <mergeCell ref="FXA105:FXH105"/>
    <mergeCell ref="FXI105:FXP105"/>
    <mergeCell ref="FXQ105:FXX105"/>
    <mergeCell ref="FXY105:FYF105"/>
    <mergeCell ref="FYG105:FYN105"/>
    <mergeCell ref="FVM105:FVT105"/>
    <mergeCell ref="FVU105:FWB105"/>
    <mergeCell ref="FWC105:FWJ105"/>
    <mergeCell ref="FWK105:FWR105"/>
    <mergeCell ref="FWS105:FWZ105"/>
    <mergeCell ref="FTY105:FUF105"/>
    <mergeCell ref="FUG105:FUN105"/>
    <mergeCell ref="FUO105:FUV105"/>
    <mergeCell ref="FUW105:FVD105"/>
    <mergeCell ref="FVE105:FVL105"/>
    <mergeCell ref="FSK105:FSR105"/>
    <mergeCell ref="FSS105:FSZ105"/>
    <mergeCell ref="FTA105:FTH105"/>
    <mergeCell ref="FTI105:FTP105"/>
    <mergeCell ref="FTQ105:FTX105"/>
    <mergeCell ref="FQW105:FRD105"/>
    <mergeCell ref="FRE105:FRL105"/>
    <mergeCell ref="FRM105:FRT105"/>
    <mergeCell ref="FRU105:FSB105"/>
    <mergeCell ref="FSC105:FSJ105"/>
    <mergeCell ref="FPI105:FPP105"/>
    <mergeCell ref="FPQ105:FPX105"/>
    <mergeCell ref="FPY105:FQF105"/>
    <mergeCell ref="FQG105:FQN105"/>
    <mergeCell ref="FQO105:FQV105"/>
    <mergeCell ref="FNU105:FOB105"/>
    <mergeCell ref="FOC105:FOJ105"/>
    <mergeCell ref="FOK105:FOR105"/>
    <mergeCell ref="FOS105:FOZ105"/>
    <mergeCell ref="FPA105:FPH105"/>
    <mergeCell ref="FMG105:FMN105"/>
    <mergeCell ref="FMO105:FMV105"/>
    <mergeCell ref="FMW105:FND105"/>
    <mergeCell ref="FNE105:FNL105"/>
    <mergeCell ref="FNM105:FNT105"/>
    <mergeCell ref="FKS105:FKZ105"/>
    <mergeCell ref="FLA105:FLH105"/>
    <mergeCell ref="FLI105:FLP105"/>
    <mergeCell ref="FLQ105:FLX105"/>
    <mergeCell ref="FLY105:FMF105"/>
    <mergeCell ref="FJE105:FJL105"/>
    <mergeCell ref="FJM105:FJT105"/>
    <mergeCell ref="FJU105:FKB105"/>
    <mergeCell ref="FKC105:FKJ105"/>
    <mergeCell ref="FKK105:FKR105"/>
    <mergeCell ref="FHQ105:FHX105"/>
    <mergeCell ref="FHY105:FIF105"/>
    <mergeCell ref="FIG105:FIN105"/>
    <mergeCell ref="FIO105:FIV105"/>
    <mergeCell ref="FIW105:FJD105"/>
    <mergeCell ref="FGC105:FGJ105"/>
    <mergeCell ref="FGK105:FGR105"/>
    <mergeCell ref="FGS105:FGZ105"/>
    <mergeCell ref="FHA105:FHH105"/>
    <mergeCell ref="FHI105:FHP105"/>
    <mergeCell ref="FEO105:FEV105"/>
    <mergeCell ref="FEW105:FFD105"/>
    <mergeCell ref="FFE105:FFL105"/>
    <mergeCell ref="FFM105:FFT105"/>
    <mergeCell ref="FFU105:FGB105"/>
    <mergeCell ref="FDA105:FDH105"/>
    <mergeCell ref="FDI105:FDP105"/>
    <mergeCell ref="FDQ105:FDX105"/>
    <mergeCell ref="FDY105:FEF105"/>
    <mergeCell ref="FEG105:FEN105"/>
    <mergeCell ref="FBM105:FBT105"/>
    <mergeCell ref="FBU105:FCB105"/>
    <mergeCell ref="FCC105:FCJ105"/>
    <mergeCell ref="FCK105:FCR105"/>
    <mergeCell ref="FCS105:FCZ105"/>
    <mergeCell ref="EZY105:FAF105"/>
    <mergeCell ref="FAG105:FAN105"/>
    <mergeCell ref="FAO105:FAV105"/>
    <mergeCell ref="FAW105:FBD105"/>
    <mergeCell ref="FBE105:FBL105"/>
    <mergeCell ref="EYK105:EYR105"/>
    <mergeCell ref="EYS105:EYZ105"/>
    <mergeCell ref="EZA105:EZH105"/>
    <mergeCell ref="EZI105:EZP105"/>
    <mergeCell ref="EZQ105:EZX105"/>
    <mergeCell ref="EWW105:EXD105"/>
    <mergeCell ref="EXE105:EXL105"/>
    <mergeCell ref="EXM105:EXT105"/>
    <mergeCell ref="EXU105:EYB105"/>
    <mergeCell ref="EYC105:EYJ105"/>
    <mergeCell ref="EVI105:EVP105"/>
    <mergeCell ref="EVQ105:EVX105"/>
    <mergeCell ref="EVY105:EWF105"/>
    <mergeCell ref="EWG105:EWN105"/>
    <mergeCell ref="EWO105:EWV105"/>
    <mergeCell ref="ETU105:EUB105"/>
    <mergeCell ref="EUC105:EUJ105"/>
    <mergeCell ref="EUK105:EUR105"/>
    <mergeCell ref="EUS105:EUZ105"/>
    <mergeCell ref="EVA105:EVH105"/>
    <mergeCell ref="ESG105:ESN105"/>
    <mergeCell ref="ESO105:ESV105"/>
    <mergeCell ref="ESW105:ETD105"/>
    <mergeCell ref="ETE105:ETL105"/>
    <mergeCell ref="ETM105:ETT105"/>
    <mergeCell ref="EQS105:EQZ105"/>
    <mergeCell ref="ERA105:ERH105"/>
    <mergeCell ref="ERI105:ERP105"/>
    <mergeCell ref="ERQ105:ERX105"/>
    <mergeCell ref="ERY105:ESF105"/>
    <mergeCell ref="EPE105:EPL105"/>
    <mergeCell ref="EPM105:EPT105"/>
    <mergeCell ref="EPU105:EQB105"/>
    <mergeCell ref="EQC105:EQJ105"/>
    <mergeCell ref="EQK105:EQR105"/>
    <mergeCell ref="ENQ105:ENX105"/>
    <mergeCell ref="ENY105:EOF105"/>
    <mergeCell ref="EOG105:EON105"/>
    <mergeCell ref="EOO105:EOV105"/>
    <mergeCell ref="EOW105:EPD105"/>
    <mergeCell ref="EMC105:EMJ105"/>
    <mergeCell ref="EMK105:EMR105"/>
    <mergeCell ref="EMS105:EMZ105"/>
    <mergeCell ref="ENA105:ENH105"/>
    <mergeCell ref="ENI105:ENP105"/>
    <mergeCell ref="EKO105:EKV105"/>
    <mergeCell ref="EKW105:ELD105"/>
    <mergeCell ref="ELE105:ELL105"/>
    <mergeCell ref="ELM105:ELT105"/>
    <mergeCell ref="ELU105:EMB105"/>
    <mergeCell ref="EJA105:EJH105"/>
    <mergeCell ref="EJI105:EJP105"/>
    <mergeCell ref="EJQ105:EJX105"/>
    <mergeCell ref="EJY105:EKF105"/>
    <mergeCell ref="EKG105:EKN105"/>
    <mergeCell ref="EHM105:EHT105"/>
    <mergeCell ref="EHU105:EIB105"/>
    <mergeCell ref="EIC105:EIJ105"/>
    <mergeCell ref="EIK105:EIR105"/>
    <mergeCell ref="EIS105:EIZ105"/>
    <mergeCell ref="EFY105:EGF105"/>
    <mergeCell ref="EGG105:EGN105"/>
    <mergeCell ref="EGO105:EGV105"/>
    <mergeCell ref="EGW105:EHD105"/>
    <mergeCell ref="EHE105:EHL105"/>
    <mergeCell ref="EEK105:EER105"/>
    <mergeCell ref="EES105:EEZ105"/>
    <mergeCell ref="EFA105:EFH105"/>
    <mergeCell ref="EFI105:EFP105"/>
    <mergeCell ref="EFQ105:EFX105"/>
    <mergeCell ref="ECW105:EDD105"/>
    <mergeCell ref="EDE105:EDL105"/>
    <mergeCell ref="EDM105:EDT105"/>
    <mergeCell ref="EDU105:EEB105"/>
    <mergeCell ref="EEC105:EEJ105"/>
    <mergeCell ref="EBI105:EBP105"/>
    <mergeCell ref="EBQ105:EBX105"/>
    <mergeCell ref="EBY105:ECF105"/>
    <mergeCell ref="ECG105:ECN105"/>
    <mergeCell ref="ECO105:ECV105"/>
    <mergeCell ref="DZU105:EAB105"/>
    <mergeCell ref="EAC105:EAJ105"/>
    <mergeCell ref="EAK105:EAR105"/>
    <mergeCell ref="EAS105:EAZ105"/>
    <mergeCell ref="EBA105:EBH105"/>
    <mergeCell ref="DYG105:DYN105"/>
    <mergeCell ref="DYO105:DYV105"/>
    <mergeCell ref="DYW105:DZD105"/>
    <mergeCell ref="DZE105:DZL105"/>
    <mergeCell ref="DZM105:DZT105"/>
    <mergeCell ref="DWS105:DWZ105"/>
    <mergeCell ref="DXA105:DXH105"/>
    <mergeCell ref="DXI105:DXP105"/>
    <mergeCell ref="DXQ105:DXX105"/>
    <mergeCell ref="DXY105:DYF105"/>
    <mergeCell ref="DVE105:DVL105"/>
    <mergeCell ref="DVM105:DVT105"/>
    <mergeCell ref="DVU105:DWB105"/>
    <mergeCell ref="DWC105:DWJ105"/>
    <mergeCell ref="DWK105:DWR105"/>
    <mergeCell ref="DTQ105:DTX105"/>
    <mergeCell ref="DTY105:DUF105"/>
    <mergeCell ref="DUG105:DUN105"/>
    <mergeCell ref="DUO105:DUV105"/>
    <mergeCell ref="DUW105:DVD105"/>
    <mergeCell ref="DSC105:DSJ105"/>
    <mergeCell ref="DSK105:DSR105"/>
    <mergeCell ref="DSS105:DSZ105"/>
    <mergeCell ref="DTA105:DTH105"/>
    <mergeCell ref="DTI105:DTP105"/>
    <mergeCell ref="DQO105:DQV105"/>
    <mergeCell ref="DQW105:DRD105"/>
    <mergeCell ref="DRE105:DRL105"/>
    <mergeCell ref="DRM105:DRT105"/>
    <mergeCell ref="DRU105:DSB105"/>
    <mergeCell ref="DPA105:DPH105"/>
    <mergeCell ref="DPI105:DPP105"/>
    <mergeCell ref="DPQ105:DPX105"/>
    <mergeCell ref="DPY105:DQF105"/>
    <mergeCell ref="DQG105:DQN105"/>
    <mergeCell ref="DNM105:DNT105"/>
    <mergeCell ref="DNU105:DOB105"/>
    <mergeCell ref="DOC105:DOJ105"/>
    <mergeCell ref="DOK105:DOR105"/>
    <mergeCell ref="DOS105:DOZ105"/>
    <mergeCell ref="DLY105:DMF105"/>
    <mergeCell ref="DMG105:DMN105"/>
    <mergeCell ref="DMO105:DMV105"/>
    <mergeCell ref="DMW105:DND105"/>
    <mergeCell ref="DNE105:DNL105"/>
    <mergeCell ref="DKK105:DKR105"/>
    <mergeCell ref="DKS105:DKZ105"/>
    <mergeCell ref="DLA105:DLH105"/>
    <mergeCell ref="DLI105:DLP105"/>
    <mergeCell ref="DLQ105:DLX105"/>
    <mergeCell ref="DIW105:DJD105"/>
    <mergeCell ref="DJE105:DJL105"/>
    <mergeCell ref="DJM105:DJT105"/>
    <mergeCell ref="DJU105:DKB105"/>
    <mergeCell ref="DKC105:DKJ105"/>
    <mergeCell ref="DHI105:DHP105"/>
    <mergeCell ref="DHQ105:DHX105"/>
    <mergeCell ref="DHY105:DIF105"/>
    <mergeCell ref="DIG105:DIN105"/>
    <mergeCell ref="DIO105:DIV105"/>
    <mergeCell ref="DFU105:DGB105"/>
    <mergeCell ref="DGC105:DGJ105"/>
    <mergeCell ref="DGK105:DGR105"/>
    <mergeCell ref="DGS105:DGZ105"/>
    <mergeCell ref="DHA105:DHH105"/>
    <mergeCell ref="DEG105:DEN105"/>
    <mergeCell ref="DEO105:DEV105"/>
    <mergeCell ref="DEW105:DFD105"/>
    <mergeCell ref="DFE105:DFL105"/>
    <mergeCell ref="DFM105:DFT105"/>
    <mergeCell ref="DCS105:DCZ105"/>
    <mergeCell ref="DDA105:DDH105"/>
    <mergeCell ref="DDI105:DDP105"/>
    <mergeCell ref="DDQ105:DDX105"/>
    <mergeCell ref="DDY105:DEF105"/>
    <mergeCell ref="DBE105:DBL105"/>
    <mergeCell ref="DBM105:DBT105"/>
    <mergeCell ref="DBU105:DCB105"/>
    <mergeCell ref="DCC105:DCJ105"/>
    <mergeCell ref="DCK105:DCR105"/>
    <mergeCell ref="CZQ105:CZX105"/>
    <mergeCell ref="CZY105:DAF105"/>
    <mergeCell ref="DAG105:DAN105"/>
    <mergeCell ref="DAO105:DAV105"/>
    <mergeCell ref="DAW105:DBD105"/>
    <mergeCell ref="CYC105:CYJ105"/>
    <mergeCell ref="CYK105:CYR105"/>
    <mergeCell ref="CYS105:CYZ105"/>
    <mergeCell ref="CZA105:CZH105"/>
    <mergeCell ref="CZI105:CZP105"/>
    <mergeCell ref="CWO105:CWV105"/>
    <mergeCell ref="CWW105:CXD105"/>
    <mergeCell ref="CXE105:CXL105"/>
    <mergeCell ref="CXM105:CXT105"/>
    <mergeCell ref="CXU105:CYB105"/>
    <mergeCell ref="CVA105:CVH105"/>
    <mergeCell ref="CVI105:CVP105"/>
    <mergeCell ref="CVQ105:CVX105"/>
    <mergeCell ref="CVY105:CWF105"/>
    <mergeCell ref="CWG105:CWN105"/>
    <mergeCell ref="CTM105:CTT105"/>
    <mergeCell ref="CTU105:CUB105"/>
    <mergeCell ref="CUC105:CUJ105"/>
    <mergeCell ref="CUK105:CUR105"/>
    <mergeCell ref="CUS105:CUZ105"/>
    <mergeCell ref="CRY105:CSF105"/>
    <mergeCell ref="CSG105:CSN105"/>
    <mergeCell ref="CSO105:CSV105"/>
    <mergeCell ref="CSW105:CTD105"/>
    <mergeCell ref="CTE105:CTL105"/>
    <mergeCell ref="CQK105:CQR105"/>
    <mergeCell ref="CQS105:CQZ105"/>
    <mergeCell ref="CRA105:CRH105"/>
    <mergeCell ref="CRI105:CRP105"/>
    <mergeCell ref="CRQ105:CRX105"/>
    <mergeCell ref="COW105:CPD105"/>
    <mergeCell ref="CPE105:CPL105"/>
    <mergeCell ref="CPM105:CPT105"/>
    <mergeCell ref="CPU105:CQB105"/>
    <mergeCell ref="CQC105:CQJ105"/>
    <mergeCell ref="CNI105:CNP105"/>
    <mergeCell ref="CNQ105:CNX105"/>
    <mergeCell ref="CNY105:COF105"/>
    <mergeCell ref="COG105:CON105"/>
    <mergeCell ref="COO105:COV105"/>
    <mergeCell ref="CLU105:CMB105"/>
    <mergeCell ref="CMC105:CMJ105"/>
    <mergeCell ref="CMK105:CMR105"/>
    <mergeCell ref="CMS105:CMZ105"/>
    <mergeCell ref="CNA105:CNH105"/>
    <mergeCell ref="CKG105:CKN105"/>
    <mergeCell ref="CKO105:CKV105"/>
    <mergeCell ref="CKW105:CLD105"/>
    <mergeCell ref="CLE105:CLL105"/>
    <mergeCell ref="CLM105:CLT105"/>
    <mergeCell ref="CIS105:CIZ105"/>
    <mergeCell ref="CJA105:CJH105"/>
    <mergeCell ref="CJI105:CJP105"/>
    <mergeCell ref="CJQ105:CJX105"/>
    <mergeCell ref="CJY105:CKF105"/>
    <mergeCell ref="CHE105:CHL105"/>
    <mergeCell ref="CHM105:CHT105"/>
    <mergeCell ref="CHU105:CIB105"/>
    <mergeCell ref="CIC105:CIJ105"/>
    <mergeCell ref="CIK105:CIR105"/>
    <mergeCell ref="CFQ105:CFX105"/>
    <mergeCell ref="CFY105:CGF105"/>
    <mergeCell ref="CGG105:CGN105"/>
    <mergeCell ref="CGO105:CGV105"/>
    <mergeCell ref="CGW105:CHD105"/>
    <mergeCell ref="CEC105:CEJ105"/>
    <mergeCell ref="CEK105:CER105"/>
    <mergeCell ref="CES105:CEZ105"/>
    <mergeCell ref="CFA105:CFH105"/>
    <mergeCell ref="CFI105:CFP105"/>
    <mergeCell ref="CCO105:CCV105"/>
    <mergeCell ref="CCW105:CDD105"/>
    <mergeCell ref="CDE105:CDL105"/>
    <mergeCell ref="CDM105:CDT105"/>
    <mergeCell ref="CDU105:CEB105"/>
    <mergeCell ref="CBA105:CBH105"/>
    <mergeCell ref="CBI105:CBP105"/>
    <mergeCell ref="CBQ105:CBX105"/>
    <mergeCell ref="CBY105:CCF105"/>
    <mergeCell ref="CCG105:CCN105"/>
    <mergeCell ref="BZM105:BZT105"/>
    <mergeCell ref="BZU105:CAB105"/>
    <mergeCell ref="CAC105:CAJ105"/>
    <mergeCell ref="CAK105:CAR105"/>
    <mergeCell ref="CAS105:CAZ105"/>
    <mergeCell ref="BXY105:BYF105"/>
    <mergeCell ref="BYG105:BYN105"/>
    <mergeCell ref="BYO105:BYV105"/>
    <mergeCell ref="BYW105:BZD105"/>
    <mergeCell ref="BZE105:BZL105"/>
    <mergeCell ref="BWK105:BWR105"/>
    <mergeCell ref="BWS105:BWZ105"/>
    <mergeCell ref="BXA105:BXH105"/>
    <mergeCell ref="BXI105:BXP105"/>
    <mergeCell ref="BXQ105:BXX105"/>
    <mergeCell ref="BUW105:BVD105"/>
    <mergeCell ref="BVE105:BVL105"/>
    <mergeCell ref="BVM105:BVT105"/>
    <mergeCell ref="BVU105:BWB105"/>
    <mergeCell ref="BWC105:BWJ105"/>
    <mergeCell ref="BTI105:BTP105"/>
    <mergeCell ref="BTQ105:BTX105"/>
    <mergeCell ref="BTY105:BUF105"/>
    <mergeCell ref="BUG105:BUN105"/>
    <mergeCell ref="BUO105:BUV105"/>
    <mergeCell ref="BRU105:BSB105"/>
    <mergeCell ref="BSC105:BSJ105"/>
    <mergeCell ref="BSK105:BSR105"/>
    <mergeCell ref="BSS105:BSZ105"/>
    <mergeCell ref="BTA105:BTH105"/>
    <mergeCell ref="BQG105:BQN105"/>
    <mergeCell ref="BQO105:BQV105"/>
    <mergeCell ref="BQW105:BRD105"/>
    <mergeCell ref="BRE105:BRL105"/>
    <mergeCell ref="BRM105:BRT105"/>
    <mergeCell ref="BOS105:BOZ105"/>
    <mergeCell ref="BPA105:BPH105"/>
    <mergeCell ref="BPI105:BPP105"/>
    <mergeCell ref="BPQ105:BPX105"/>
    <mergeCell ref="BPY105:BQF105"/>
    <mergeCell ref="BNE105:BNL105"/>
    <mergeCell ref="BNM105:BNT105"/>
    <mergeCell ref="BNU105:BOB105"/>
    <mergeCell ref="BOC105:BOJ105"/>
    <mergeCell ref="BOK105:BOR105"/>
    <mergeCell ref="BLQ105:BLX105"/>
    <mergeCell ref="BLY105:BMF105"/>
    <mergeCell ref="BMG105:BMN105"/>
    <mergeCell ref="BMO105:BMV105"/>
    <mergeCell ref="BMW105:BND105"/>
    <mergeCell ref="BKC105:BKJ105"/>
    <mergeCell ref="BKK105:BKR105"/>
    <mergeCell ref="BKS105:BKZ105"/>
    <mergeCell ref="BLA105:BLH105"/>
    <mergeCell ref="BLI105:BLP105"/>
    <mergeCell ref="BIO105:BIV105"/>
    <mergeCell ref="BIW105:BJD105"/>
    <mergeCell ref="BJE105:BJL105"/>
    <mergeCell ref="BJM105:BJT105"/>
    <mergeCell ref="BJU105:BKB105"/>
    <mergeCell ref="BHA105:BHH105"/>
    <mergeCell ref="BHI105:BHP105"/>
    <mergeCell ref="BHQ105:BHX105"/>
    <mergeCell ref="BHY105:BIF105"/>
    <mergeCell ref="BIG105:BIN105"/>
    <mergeCell ref="BFM105:BFT105"/>
    <mergeCell ref="BFU105:BGB105"/>
    <mergeCell ref="BGC105:BGJ105"/>
    <mergeCell ref="BGK105:BGR105"/>
    <mergeCell ref="BGS105:BGZ105"/>
    <mergeCell ref="BDY105:BEF105"/>
    <mergeCell ref="BEG105:BEN105"/>
    <mergeCell ref="BEO105:BEV105"/>
    <mergeCell ref="BEW105:BFD105"/>
    <mergeCell ref="BFE105:BFL105"/>
    <mergeCell ref="BCK105:BCR105"/>
    <mergeCell ref="BCS105:BCZ105"/>
    <mergeCell ref="BDA105:BDH105"/>
    <mergeCell ref="BDI105:BDP105"/>
    <mergeCell ref="BDQ105:BDX105"/>
    <mergeCell ref="BAW105:BBD105"/>
    <mergeCell ref="BBE105:BBL105"/>
    <mergeCell ref="BBM105:BBT105"/>
    <mergeCell ref="BBU105:BCB105"/>
    <mergeCell ref="BCC105:BCJ105"/>
    <mergeCell ref="AZI105:AZP105"/>
    <mergeCell ref="AZQ105:AZX105"/>
    <mergeCell ref="AZY105:BAF105"/>
    <mergeCell ref="BAG105:BAN105"/>
    <mergeCell ref="BAO105:BAV105"/>
    <mergeCell ref="AXU105:AYB105"/>
    <mergeCell ref="AYC105:AYJ105"/>
    <mergeCell ref="AYK105:AYR105"/>
    <mergeCell ref="AYS105:AYZ105"/>
    <mergeCell ref="AZA105:AZH105"/>
    <mergeCell ref="AWG105:AWN105"/>
    <mergeCell ref="AWO105:AWV105"/>
    <mergeCell ref="AWW105:AXD105"/>
    <mergeCell ref="AXE105:AXL105"/>
    <mergeCell ref="AXM105:AXT105"/>
    <mergeCell ref="AUS105:AUZ105"/>
    <mergeCell ref="AVA105:AVH105"/>
    <mergeCell ref="AVI105:AVP105"/>
    <mergeCell ref="AVQ105:AVX105"/>
    <mergeCell ref="AVY105:AWF105"/>
    <mergeCell ref="ATE105:ATL105"/>
    <mergeCell ref="ATM105:ATT105"/>
    <mergeCell ref="ATU105:AUB105"/>
    <mergeCell ref="AUC105:AUJ105"/>
    <mergeCell ref="AUK105:AUR105"/>
    <mergeCell ref="ARQ105:ARX105"/>
    <mergeCell ref="ARY105:ASF105"/>
    <mergeCell ref="ASG105:ASN105"/>
    <mergeCell ref="ASO105:ASV105"/>
    <mergeCell ref="ASW105:ATD105"/>
    <mergeCell ref="AQC105:AQJ105"/>
    <mergeCell ref="AQK105:AQR105"/>
    <mergeCell ref="AQS105:AQZ105"/>
    <mergeCell ref="ARA105:ARH105"/>
    <mergeCell ref="ARI105:ARP105"/>
    <mergeCell ref="AOO105:AOV105"/>
    <mergeCell ref="AOW105:APD105"/>
    <mergeCell ref="APE105:APL105"/>
    <mergeCell ref="APM105:APT105"/>
    <mergeCell ref="APU105:AQB105"/>
    <mergeCell ref="ANA105:ANH105"/>
    <mergeCell ref="ANI105:ANP105"/>
    <mergeCell ref="ANQ105:ANX105"/>
    <mergeCell ref="ANY105:AOF105"/>
    <mergeCell ref="AOG105:AON105"/>
    <mergeCell ref="ALM105:ALT105"/>
    <mergeCell ref="ALU105:AMB105"/>
    <mergeCell ref="AMC105:AMJ105"/>
    <mergeCell ref="AMK105:AMR105"/>
    <mergeCell ref="AMS105:AMZ105"/>
    <mergeCell ref="AJY105:AKF105"/>
    <mergeCell ref="AKG105:AKN105"/>
    <mergeCell ref="AKO105:AKV105"/>
    <mergeCell ref="AKW105:ALD105"/>
    <mergeCell ref="ALE105:ALL105"/>
    <mergeCell ref="AIK105:AIR105"/>
    <mergeCell ref="AIS105:AIZ105"/>
    <mergeCell ref="AJA105:AJH105"/>
    <mergeCell ref="AJI105:AJP105"/>
    <mergeCell ref="AJQ105:AJX105"/>
    <mergeCell ref="AGW105:AHD105"/>
    <mergeCell ref="AHE105:AHL105"/>
    <mergeCell ref="AHM105:AHT105"/>
    <mergeCell ref="AHU105:AIB105"/>
    <mergeCell ref="AIC105:AIJ105"/>
    <mergeCell ref="AFI105:AFP105"/>
    <mergeCell ref="AFQ105:AFX105"/>
    <mergeCell ref="AFY105:AGF105"/>
    <mergeCell ref="AGG105:AGN105"/>
    <mergeCell ref="AGO105:AGV105"/>
    <mergeCell ref="ADU105:AEB105"/>
    <mergeCell ref="AEC105:AEJ105"/>
    <mergeCell ref="AEK105:AER105"/>
    <mergeCell ref="AES105:AEZ105"/>
    <mergeCell ref="AFA105:AFH105"/>
    <mergeCell ref="ACG105:ACN105"/>
    <mergeCell ref="ACO105:ACV105"/>
    <mergeCell ref="ACW105:ADD105"/>
    <mergeCell ref="ADE105:ADL105"/>
    <mergeCell ref="ADM105:ADT105"/>
    <mergeCell ref="AAS105:AAZ105"/>
    <mergeCell ref="ABA105:ABH105"/>
    <mergeCell ref="ABI105:ABP105"/>
    <mergeCell ref="ABQ105:ABX105"/>
    <mergeCell ref="ABY105:ACF105"/>
    <mergeCell ref="ZE105:ZL105"/>
    <mergeCell ref="ZM105:ZT105"/>
    <mergeCell ref="ZU105:AAB105"/>
    <mergeCell ref="AAC105:AAJ105"/>
    <mergeCell ref="AAK105:AAR105"/>
    <mergeCell ref="XQ105:XX105"/>
    <mergeCell ref="XY105:YF105"/>
    <mergeCell ref="YG105:YN105"/>
    <mergeCell ref="YO105:YV105"/>
    <mergeCell ref="YW105:ZD105"/>
    <mergeCell ref="WC105:WJ105"/>
    <mergeCell ref="WK105:WR105"/>
    <mergeCell ref="WS105:WZ105"/>
    <mergeCell ref="XA105:XH105"/>
    <mergeCell ref="XI105:XP105"/>
    <mergeCell ref="UO105:UV105"/>
    <mergeCell ref="UW105:VD105"/>
    <mergeCell ref="VE105:VL105"/>
    <mergeCell ref="VM105:VT105"/>
    <mergeCell ref="VU105:WB105"/>
    <mergeCell ref="TA105:TH105"/>
    <mergeCell ref="TI105:TP105"/>
    <mergeCell ref="TQ105:TX105"/>
    <mergeCell ref="TY105:UF105"/>
    <mergeCell ref="UG105:UN105"/>
    <mergeCell ref="RM105:RT105"/>
    <mergeCell ref="RU105:SB105"/>
    <mergeCell ref="SC105:SJ105"/>
    <mergeCell ref="SK105:SR105"/>
    <mergeCell ref="SS105:SZ105"/>
    <mergeCell ref="PY105:QF105"/>
    <mergeCell ref="QG105:QN105"/>
    <mergeCell ref="QO105:QV105"/>
    <mergeCell ref="QW105:RD105"/>
    <mergeCell ref="RE105:RL105"/>
    <mergeCell ref="OK105:OR105"/>
    <mergeCell ref="OS105:OZ105"/>
    <mergeCell ref="PA105:PH105"/>
    <mergeCell ref="PI105:PP105"/>
    <mergeCell ref="PQ105:PX105"/>
    <mergeCell ref="MW105:ND105"/>
    <mergeCell ref="NE105:NL105"/>
    <mergeCell ref="NM105:NT105"/>
    <mergeCell ref="NU105:OB105"/>
    <mergeCell ref="OC105:OJ105"/>
    <mergeCell ref="LI105:LP105"/>
    <mergeCell ref="LQ105:LX105"/>
    <mergeCell ref="LY105:MF105"/>
    <mergeCell ref="MG105:MN105"/>
    <mergeCell ref="MO105:MV105"/>
    <mergeCell ref="JU105:KB105"/>
    <mergeCell ref="KC105:KJ105"/>
    <mergeCell ref="KK105:KR105"/>
    <mergeCell ref="KS105:KZ105"/>
    <mergeCell ref="LA105:LH105"/>
    <mergeCell ref="IG105:IN105"/>
    <mergeCell ref="IO105:IV105"/>
    <mergeCell ref="IW105:JD105"/>
    <mergeCell ref="JE105:JL105"/>
    <mergeCell ref="JM105:JT105"/>
    <mergeCell ref="GS105:GZ105"/>
    <mergeCell ref="HA105:HH105"/>
    <mergeCell ref="HI105:HP105"/>
    <mergeCell ref="HQ105:HX105"/>
    <mergeCell ref="HY105:IF105"/>
    <mergeCell ref="FE105:FL105"/>
    <mergeCell ref="FM105:FT105"/>
    <mergeCell ref="FU105:GB105"/>
    <mergeCell ref="GC105:GJ105"/>
    <mergeCell ref="GK105:GR105"/>
    <mergeCell ref="DQ105:DX105"/>
    <mergeCell ref="DY105:EF105"/>
    <mergeCell ref="EG105:EN105"/>
    <mergeCell ref="EO105:EV105"/>
    <mergeCell ref="EW105:FD105"/>
    <mergeCell ref="XEW104:XFD104"/>
    <mergeCell ref="I105:P105"/>
    <mergeCell ref="Q105:X105"/>
    <mergeCell ref="Y105:AF105"/>
    <mergeCell ref="AG105:AN105"/>
    <mergeCell ref="AO105:AV105"/>
    <mergeCell ref="AW105:BD105"/>
    <mergeCell ref="BE105:BL105"/>
    <mergeCell ref="BM105:BT105"/>
    <mergeCell ref="BU105:CB105"/>
    <mergeCell ref="CC105:CJ105"/>
    <mergeCell ref="CK105:CR105"/>
    <mergeCell ref="CS105:CZ105"/>
    <mergeCell ref="DA105:DH105"/>
    <mergeCell ref="DI105:DP105"/>
    <mergeCell ref="XDI104:XDP104"/>
    <mergeCell ref="XDQ104:XDX104"/>
    <mergeCell ref="XDY104:XEF104"/>
    <mergeCell ref="XEG104:XEN104"/>
    <mergeCell ref="XEO104:XEV104"/>
    <mergeCell ref="XBU104:XCB104"/>
    <mergeCell ref="XCC104:XCJ104"/>
    <mergeCell ref="XCK104:XCR104"/>
    <mergeCell ref="XCS104:XCZ104"/>
    <mergeCell ref="XDA104:XDH104"/>
    <mergeCell ref="XAG104:XAN104"/>
    <mergeCell ref="XAO104:XAV104"/>
    <mergeCell ref="XAW104:XBD104"/>
    <mergeCell ref="XBE104:XBL104"/>
    <mergeCell ref="XBM104:XBT104"/>
    <mergeCell ref="WYS104:WYZ104"/>
    <mergeCell ref="WZA104:WZH104"/>
    <mergeCell ref="WZI104:WZP104"/>
    <mergeCell ref="WZQ104:WZX104"/>
    <mergeCell ref="WZY104:XAF104"/>
    <mergeCell ref="WXE104:WXL104"/>
    <mergeCell ref="WXM104:WXT104"/>
    <mergeCell ref="WXU104:WYB104"/>
    <mergeCell ref="WYC104:WYJ104"/>
    <mergeCell ref="WYK104:WYR104"/>
    <mergeCell ref="WVQ104:WVX104"/>
    <mergeCell ref="WVY104:WWF104"/>
    <mergeCell ref="WWG104:WWN104"/>
    <mergeCell ref="WWO104:WWV104"/>
    <mergeCell ref="WWW104:WXD104"/>
    <mergeCell ref="WUC104:WUJ104"/>
    <mergeCell ref="WUK104:WUR104"/>
    <mergeCell ref="WUS104:WUZ104"/>
    <mergeCell ref="WVA104:WVH104"/>
    <mergeCell ref="WVI104:WVP104"/>
    <mergeCell ref="WSO104:WSV104"/>
    <mergeCell ref="WSW104:WTD104"/>
    <mergeCell ref="WTE104:WTL104"/>
    <mergeCell ref="WTM104:WTT104"/>
    <mergeCell ref="WTU104:WUB104"/>
    <mergeCell ref="WRA104:WRH104"/>
    <mergeCell ref="WRI104:WRP104"/>
    <mergeCell ref="WRQ104:WRX104"/>
    <mergeCell ref="WRY104:WSF104"/>
    <mergeCell ref="WSG104:WSN104"/>
    <mergeCell ref="WPM104:WPT104"/>
    <mergeCell ref="WPU104:WQB104"/>
    <mergeCell ref="WQC104:WQJ104"/>
    <mergeCell ref="WQK104:WQR104"/>
    <mergeCell ref="WQS104:WQZ104"/>
    <mergeCell ref="WNY104:WOF104"/>
    <mergeCell ref="WOG104:WON104"/>
    <mergeCell ref="WOO104:WOV104"/>
    <mergeCell ref="WOW104:WPD104"/>
    <mergeCell ref="WPE104:WPL104"/>
    <mergeCell ref="WMK104:WMR104"/>
    <mergeCell ref="WMS104:WMZ104"/>
    <mergeCell ref="WNA104:WNH104"/>
    <mergeCell ref="WNI104:WNP104"/>
    <mergeCell ref="WNQ104:WNX104"/>
    <mergeCell ref="WKW104:WLD104"/>
    <mergeCell ref="WLE104:WLL104"/>
    <mergeCell ref="WLM104:WLT104"/>
    <mergeCell ref="WLU104:WMB104"/>
    <mergeCell ref="WMC104:WMJ104"/>
    <mergeCell ref="WJI104:WJP104"/>
    <mergeCell ref="WJQ104:WJX104"/>
    <mergeCell ref="WJY104:WKF104"/>
    <mergeCell ref="WKG104:WKN104"/>
    <mergeCell ref="WKO104:WKV104"/>
    <mergeCell ref="WHU104:WIB104"/>
    <mergeCell ref="WIC104:WIJ104"/>
    <mergeCell ref="WIK104:WIR104"/>
    <mergeCell ref="WIS104:WIZ104"/>
    <mergeCell ref="WJA104:WJH104"/>
    <mergeCell ref="WGG104:WGN104"/>
    <mergeCell ref="WGO104:WGV104"/>
    <mergeCell ref="WGW104:WHD104"/>
    <mergeCell ref="WHE104:WHL104"/>
    <mergeCell ref="WHM104:WHT104"/>
    <mergeCell ref="WES104:WEZ104"/>
    <mergeCell ref="WFA104:WFH104"/>
    <mergeCell ref="WFI104:WFP104"/>
    <mergeCell ref="WFQ104:WFX104"/>
    <mergeCell ref="WFY104:WGF104"/>
    <mergeCell ref="WDE104:WDL104"/>
    <mergeCell ref="WDM104:WDT104"/>
    <mergeCell ref="WDU104:WEB104"/>
    <mergeCell ref="WEC104:WEJ104"/>
    <mergeCell ref="WEK104:WER104"/>
    <mergeCell ref="WBQ104:WBX104"/>
    <mergeCell ref="WBY104:WCF104"/>
    <mergeCell ref="WCG104:WCN104"/>
    <mergeCell ref="WCO104:WCV104"/>
    <mergeCell ref="WCW104:WDD104"/>
    <mergeCell ref="WAC104:WAJ104"/>
    <mergeCell ref="WAK104:WAR104"/>
    <mergeCell ref="WAS104:WAZ104"/>
    <mergeCell ref="WBA104:WBH104"/>
    <mergeCell ref="WBI104:WBP104"/>
    <mergeCell ref="VYO104:VYV104"/>
    <mergeCell ref="VYW104:VZD104"/>
    <mergeCell ref="VZE104:VZL104"/>
    <mergeCell ref="VZM104:VZT104"/>
    <mergeCell ref="VZU104:WAB104"/>
    <mergeCell ref="VXA104:VXH104"/>
    <mergeCell ref="VXI104:VXP104"/>
    <mergeCell ref="VXQ104:VXX104"/>
    <mergeCell ref="VXY104:VYF104"/>
    <mergeCell ref="VYG104:VYN104"/>
    <mergeCell ref="VVM104:VVT104"/>
    <mergeCell ref="VVU104:VWB104"/>
    <mergeCell ref="VWC104:VWJ104"/>
    <mergeCell ref="VWK104:VWR104"/>
    <mergeCell ref="VWS104:VWZ104"/>
    <mergeCell ref="VTY104:VUF104"/>
    <mergeCell ref="VUG104:VUN104"/>
    <mergeCell ref="VUO104:VUV104"/>
    <mergeCell ref="VUW104:VVD104"/>
    <mergeCell ref="VVE104:VVL104"/>
    <mergeCell ref="VSK104:VSR104"/>
    <mergeCell ref="VSS104:VSZ104"/>
    <mergeCell ref="VTA104:VTH104"/>
    <mergeCell ref="VTI104:VTP104"/>
    <mergeCell ref="VTQ104:VTX104"/>
    <mergeCell ref="VQW104:VRD104"/>
    <mergeCell ref="VRE104:VRL104"/>
    <mergeCell ref="VRM104:VRT104"/>
    <mergeCell ref="VRU104:VSB104"/>
    <mergeCell ref="VSC104:VSJ104"/>
    <mergeCell ref="VPI104:VPP104"/>
    <mergeCell ref="VPQ104:VPX104"/>
    <mergeCell ref="VPY104:VQF104"/>
    <mergeCell ref="VQG104:VQN104"/>
    <mergeCell ref="VQO104:VQV104"/>
    <mergeCell ref="VNU104:VOB104"/>
    <mergeCell ref="VOC104:VOJ104"/>
    <mergeCell ref="VOK104:VOR104"/>
    <mergeCell ref="VOS104:VOZ104"/>
    <mergeCell ref="VPA104:VPH104"/>
    <mergeCell ref="VMG104:VMN104"/>
    <mergeCell ref="VMO104:VMV104"/>
    <mergeCell ref="VMW104:VND104"/>
    <mergeCell ref="VNE104:VNL104"/>
    <mergeCell ref="VNM104:VNT104"/>
    <mergeCell ref="VKS104:VKZ104"/>
    <mergeCell ref="VLA104:VLH104"/>
    <mergeCell ref="VLI104:VLP104"/>
    <mergeCell ref="VLQ104:VLX104"/>
    <mergeCell ref="VLY104:VMF104"/>
    <mergeCell ref="VJE104:VJL104"/>
    <mergeCell ref="VJM104:VJT104"/>
    <mergeCell ref="VJU104:VKB104"/>
    <mergeCell ref="VKC104:VKJ104"/>
    <mergeCell ref="VKK104:VKR104"/>
    <mergeCell ref="VHQ104:VHX104"/>
    <mergeCell ref="VHY104:VIF104"/>
    <mergeCell ref="VIG104:VIN104"/>
    <mergeCell ref="VIO104:VIV104"/>
    <mergeCell ref="VIW104:VJD104"/>
    <mergeCell ref="VGC104:VGJ104"/>
    <mergeCell ref="VGK104:VGR104"/>
    <mergeCell ref="VGS104:VGZ104"/>
    <mergeCell ref="VHA104:VHH104"/>
    <mergeCell ref="VHI104:VHP104"/>
    <mergeCell ref="VEO104:VEV104"/>
    <mergeCell ref="VEW104:VFD104"/>
    <mergeCell ref="VFE104:VFL104"/>
    <mergeCell ref="VFM104:VFT104"/>
    <mergeCell ref="VFU104:VGB104"/>
    <mergeCell ref="VDA104:VDH104"/>
    <mergeCell ref="VDI104:VDP104"/>
    <mergeCell ref="VDQ104:VDX104"/>
    <mergeCell ref="VDY104:VEF104"/>
    <mergeCell ref="VEG104:VEN104"/>
    <mergeCell ref="VBM104:VBT104"/>
    <mergeCell ref="VBU104:VCB104"/>
    <mergeCell ref="VCC104:VCJ104"/>
    <mergeCell ref="VCK104:VCR104"/>
    <mergeCell ref="VCS104:VCZ104"/>
    <mergeCell ref="UZY104:VAF104"/>
    <mergeCell ref="VAG104:VAN104"/>
    <mergeCell ref="VAO104:VAV104"/>
    <mergeCell ref="VAW104:VBD104"/>
    <mergeCell ref="VBE104:VBL104"/>
    <mergeCell ref="UYK104:UYR104"/>
    <mergeCell ref="UYS104:UYZ104"/>
    <mergeCell ref="UZA104:UZH104"/>
    <mergeCell ref="UZI104:UZP104"/>
    <mergeCell ref="UZQ104:UZX104"/>
    <mergeCell ref="UWW104:UXD104"/>
    <mergeCell ref="UXE104:UXL104"/>
    <mergeCell ref="UXM104:UXT104"/>
    <mergeCell ref="UXU104:UYB104"/>
    <mergeCell ref="UYC104:UYJ104"/>
    <mergeCell ref="UVI104:UVP104"/>
    <mergeCell ref="UVQ104:UVX104"/>
    <mergeCell ref="UVY104:UWF104"/>
    <mergeCell ref="UWG104:UWN104"/>
    <mergeCell ref="UWO104:UWV104"/>
    <mergeCell ref="UTU104:UUB104"/>
    <mergeCell ref="UUC104:UUJ104"/>
    <mergeCell ref="UUK104:UUR104"/>
    <mergeCell ref="UUS104:UUZ104"/>
    <mergeCell ref="UVA104:UVH104"/>
    <mergeCell ref="USG104:USN104"/>
    <mergeCell ref="USO104:USV104"/>
    <mergeCell ref="USW104:UTD104"/>
    <mergeCell ref="UTE104:UTL104"/>
    <mergeCell ref="UTM104:UTT104"/>
    <mergeCell ref="UQS104:UQZ104"/>
    <mergeCell ref="URA104:URH104"/>
    <mergeCell ref="URI104:URP104"/>
    <mergeCell ref="URQ104:URX104"/>
    <mergeCell ref="URY104:USF104"/>
    <mergeCell ref="UPE104:UPL104"/>
    <mergeCell ref="UPM104:UPT104"/>
    <mergeCell ref="UPU104:UQB104"/>
    <mergeCell ref="UQC104:UQJ104"/>
    <mergeCell ref="UQK104:UQR104"/>
    <mergeCell ref="UNQ104:UNX104"/>
    <mergeCell ref="UNY104:UOF104"/>
    <mergeCell ref="UOG104:UON104"/>
    <mergeCell ref="UOO104:UOV104"/>
    <mergeCell ref="UOW104:UPD104"/>
    <mergeCell ref="UMC104:UMJ104"/>
    <mergeCell ref="UMK104:UMR104"/>
    <mergeCell ref="UMS104:UMZ104"/>
    <mergeCell ref="UNA104:UNH104"/>
    <mergeCell ref="UNI104:UNP104"/>
    <mergeCell ref="UKO104:UKV104"/>
    <mergeCell ref="UKW104:ULD104"/>
    <mergeCell ref="ULE104:ULL104"/>
    <mergeCell ref="ULM104:ULT104"/>
    <mergeCell ref="ULU104:UMB104"/>
    <mergeCell ref="UJA104:UJH104"/>
    <mergeCell ref="UJI104:UJP104"/>
    <mergeCell ref="UJQ104:UJX104"/>
    <mergeCell ref="UJY104:UKF104"/>
    <mergeCell ref="UKG104:UKN104"/>
    <mergeCell ref="UHM104:UHT104"/>
    <mergeCell ref="UHU104:UIB104"/>
    <mergeCell ref="UIC104:UIJ104"/>
    <mergeCell ref="UIK104:UIR104"/>
    <mergeCell ref="UIS104:UIZ104"/>
    <mergeCell ref="UFY104:UGF104"/>
    <mergeCell ref="UGG104:UGN104"/>
    <mergeCell ref="UGO104:UGV104"/>
    <mergeCell ref="UGW104:UHD104"/>
    <mergeCell ref="UHE104:UHL104"/>
    <mergeCell ref="UEK104:UER104"/>
    <mergeCell ref="UES104:UEZ104"/>
    <mergeCell ref="UFA104:UFH104"/>
    <mergeCell ref="UFI104:UFP104"/>
    <mergeCell ref="UFQ104:UFX104"/>
    <mergeCell ref="UCW104:UDD104"/>
    <mergeCell ref="UDE104:UDL104"/>
    <mergeCell ref="UDM104:UDT104"/>
    <mergeCell ref="UDU104:UEB104"/>
    <mergeCell ref="UEC104:UEJ104"/>
    <mergeCell ref="UBI104:UBP104"/>
    <mergeCell ref="UBQ104:UBX104"/>
    <mergeCell ref="UBY104:UCF104"/>
    <mergeCell ref="UCG104:UCN104"/>
    <mergeCell ref="UCO104:UCV104"/>
    <mergeCell ref="TZU104:UAB104"/>
    <mergeCell ref="UAC104:UAJ104"/>
    <mergeCell ref="UAK104:UAR104"/>
    <mergeCell ref="UAS104:UAZ104"/>
    <mergeCell ref="UBA104:UBH104"/>
    <mergeCell ref="TYG104:TYN104"/>
    <mergeCell ref="TYO104:TYV104"/>
    <mergeCell ref="TYW104:TZD104"/>
    <mergeCell ref="TZE104:TZL104"/>
    <mergeCell ref="TZM104:TZT104"/>
    <mergeCell ref="TWS104:TWZ104"/>
    <mergeCell ref="TXA104:TXH104"/>
    <mergeCell ref="TXI104:TXP104"/>
    <mergeCell ref="TXQ104:TXX104"/>
    <mergeCell ref="TXY104:TYF104"/>
    <mergeCell ref="TVE104:TVL104"/>
    <mergeCell ref="TVM104:TVT104"/>
    <mergeCell ref="TVU104:TWB104"/>
    <mergeCell ref="TWC104:TWJ104"/>
    <mergeCell ref="TWK104:TWR104"/>
    <mergeCell ref="TTQ104:TTX104"/>
    <mergeCell ref="TTY104:TUF104"/>
    <mergeCell ref="TUG104:TUN104"/>
    <mergeCell ref="TUO104:TUV104"/>
    <mergeCell ref="TUW104:TVD104"/>
    <mergeCell ref="TSC104:TSJ104"/>
    <mergeCell ref="TSK104:TSR104"/>
    <mergeCell ref="TSS104:TSZ104"/>
    <mergeCell ref="TTA104:TTH104"/>
    <mergeCell ref="TTI104:TTP104"/>
    <mergeCell ref="TQO104:TQV104"/>
    <mergeCell ref="TQW104:TRD104"/>
    <mergeCell ref="TRE104:TRL104"/>
    <mergeCell ref="TRM104:TRT104"/>
    <mergeCell ref="TRU104:TSB104"/>
    <mergeCell ref="TPA104:TPH104"/>
    <mergeCell ref="TPI104:TPP104"/>
    <mergeCell ref="TPQ104:TPX104"/>
    <mergeCell ref="TPY104:TQF104"/>
    <mergeCell ref="TQG104:TQN104"/>
    <mergeCell ref="TNM104:TNT104"/>
    <mergeCell ref="TNU104:TOB104"/>
    <mergeCell ref="TOC104:TOJ104"/>
    <mergeCell ref="TOK104:TOR104"/>
    <mergeCell ref="TOS104:TOZ104"/>
    <mergeCell ref="TLY104:TMF104"/>
    <mergeCell ref="TMG104:TMN104"/>
    <mergeCell ref="TMO104:TMV104"/>
    <mergeCell ref="TMW104:TND104"/>
    <mergeCell ref="TNE104:TNL104"/>
    <mergeCell ref="TKK104:TKR104"/>
    <mergeCell ref="TKS104:TKZ104"/>
    <mergeCell ref="TLA104:TLH104"/>
    <mergeCell ref="TLI104:TLP104"/>
    <mergeCell ref="TLQ104:TLX104"/>
    <mergeCell ref="TIW104:TJD104"/>
    <mergeCell ref="TJE104:TJL104"/>
    <mergeCell ref="TJM104:TJT104"/>
    <mergeCell ref="TJU104:TKB104"/>
    <mergeCell ref="TKC104:TKJ104"/>
    <mergeCell ref="THI104:THP104"/>
    <mergeCell ref="THQ104:THX104"/>
    <mergeCell ref="THY104:TIF104"/>
    <mergeCell ref="TIG104:TIN104"/>
    <mergeCell ref="TIO104:TIV104"/>
    <mergeCell ref="TFU104:TGB104"/>
    <mergeCell ref="TGC104:TGJ104"/>
    <mergeCell ref="TGK104:TGR104"/>
    <mergeCell ref="TGS104:TGZ104"/>
    <mergeCell ref="THA104:THH104"/>
    <mergeCell ref="TEG104:TEN104"/>
    <mergeCell ref="TEO104:TEV104"/>
    <mergeCell ref="TEW104:TFD104"/>
    <mergeCell ref="TFE104:TFL104"/>
    <mergeCell ref="TFM104:TFT104"/>
    <mergeCell ref="TCS104:TCZ104"/>
    <mergeCell ref="TDA104:TDH104"/>
    <mergeCell ref="TDI104:TDP104"/>
    <mergeCell ref="TDQ104:TDX104"/>
    <mergeCell ref="TDY104:TEF104"/>
    <mergeCell ref="TBE104:TBL104"/>
    <mergeCell ref="TBM104:TBT104"/>
    <mergeCell ref="TBU104:TCB104"/>
    <mergeCell ref="TCC104:TCJ104"/>
    <mergeCell ref="TCK104:TCR104"/>
    <mergeCell ref="SZQ104:SZX104"/>
    <mergeCell ref="SZY104:TAF104"/>
    <mergeCell ref="TAG104:TAN104"/>
    <mergeCell ref="TAO104:TAV104"/>
    <mergeCell ref="TAW104:TBD104"/>
    <mergeCell ref="SYC104:SYJ104"/>
    <mergeCell ref="SYK104:SYR104"/>
    <mergeCell ref="SYS104:SYZ104"/>
    <mergeCell ref="SZA104:SZH104"/>
    <mergeCell ref="SZI104:SZP104"/>
    <mergeCell ref="SWO104:SWV104"/>
    <mergeCell ref="SWW104:SXD104"/>
    <mergeCell ref="SXE104:SXL104"/>
    <mergeCell ref="SXM104:SXT104"/>
    <mergeCell ref="SXU104:SYB104"/>
    <mergeCell ref="SVA104:SVH104"/>
    <mergeCell ref="SVI104:SVP104"/>
    <mergeCell ref="SVQ104:SVX104"/>
    <mergeCell ref="SVY104:SWF104"/>
    <mergeCell ref="SWG104:SWN104"/>
    <mergeCell ref="STM104:STT104"/>
    <mergeCell ref="STU104:SUB104"/>
    <mergeCell ref="SUC104:SUJ104"/>
    <mergeCell ref="SUK104:SUR104"/>
    <mergeCell ref="SUS104:SUZ104"/>
    <mergeCell ref="SRY104:SSF104"/>
    <mergeCell ref="SSG104:SSN104"/>
    <mergeCell ref="SSO104:SSV104"/>
    <mergeCell ref="SSW104:STD104"/>
    <mergeCell ref="STE104:STL104"/>
    <mergeCell ref="SQK104:SQR104"/>
    <mergeCell ref="SQS104:SQZ104"/>
    <mergeCell ref="SRA104:SRH104"/>
    <mergeCell ref="SRI104:SRP104"/>
    <mergeCell ref="SRQ104:SRX104"/>
    <mergeCell ref="SOW104:SPD104"/>
    <mergeCell ref="SPE104:SPL104"/>
    <mergeCell ref="SPM104:SPT104"/>
    <mergeCell ref="SPU104:SQB104"/>
    <mergeCell ref="SQC104:SQJ104"/>
    <mergeCell ref="SNI104:SNP104"/>
    <mergeCell ref="SNQ104:SNX104"/>
    <mergeCell ref="SNY104:SOF104"/>
    <mergeCell ref="SOG104:SON104"/>
    <mergeCell ref="SOO104:SOV104"/>
    <mergeCell ref="SLU104:SMB104"/>
    <mergeCell ref="SMC104:SMJ104"/>
    <mergeCell ref="SMK104:SMR104"/>
    <mergeCell ref="SMS104:SMZ104"/>
    <mergeCell ref="SNA104:SNH104"/>
    <mergeCell ref="SKG104:SKN104"/>
    <mergeCell ref="SKO104:SKV104"/>
    <mergeCell ref="SKW104:SLD104"/>
    <mergeCell ref="SLE104:SLL104"/>
    <mergeCell ref="SLM104:SLT104"/>
    <mergeCell ref="SIS104:SIZ104"/>
    <mergeCell ref="SJA104:SJH104"/>
    <mergeCell ref="SJI104:SJP104"/>
    <mergeCell ref="SJQ104:SJX104"/>
    <mergeCell ref="SJY104:SKF104"/>
    <mergeCell ref="SHE104:SHL104"/>
    <mergeCell ref="SHM104:SHT104"/>
    <mergeCell ref="SHU104:SIB104"/>
    <mergeCell ref="SIC104:SIJ104"/>
    <mergeCell ref="SIK104:SIR104"/>
    <mergeCell ref="SFQ104:SFX104"/>
    <mergeCell ref="SFY104:SGF104"/>
    <mergeCell ref="SGG104:SGN104"/>
    <mergeCell ref="SGO104:SGV104"/>
    <mergeCell ref="SGW104:SHD104"/>
    <mergeCell ref="SEC104:SEJ104"/>
    <mergeCell ref="SEK104:SER104"/>
    <mergeCell ref="SES104:SEZ104"/>
    <mergeCell ref="SFA104:SFH104"/>
    <mergeCell ref="SFI104:SFP104"/>
    <mergeCell ref="SCO104:SCV104"/>
    <mergeCell ref="SCW104:SDD104"/>
    <mergeCell ref="SDE104:SDL104"/>
    <mergeCell ref="SDM104:SDT104"/>
    <mergeCell ref="SDU104:SEB104"/>
    <mergeCell ref="SBA104:SBH104"/>
    <mergeCell ref="SBI104:SBP104"/>
    <mergeCell ref="SBQ104:SBX104"/>
    <mergeCell ref="SBY104:SCF104"/>
    <mergeCell ref="SCG104:SCN104"/>
    <mergeCell ref="RZM104:RZT104"/>
    <mergeCell ref="RZU104:SAB104"/>
    <mergeCell ref="SAC104:SAJ104"/>
    <mergeCell ref="SAK104:SAR104"/>
    <mergeCell ref="SAS104:SAZ104"/>
    <mergeCell ref="RXY104:RYF104"/>
    <mergeCell ref="RYG104:RYN104"/>
    <mergeCell ref="RYO104:RYV104"/>
    <mergeCell ref="RYW104:RZD104"/>
    <mergeCell ref="RZE104:RZL104"/>
    <mergeCell ref="RWK104:RWR104"/>
    <mergeCell ref="RWS104:RWZ104"/>
    <mergeCell ref="RXA104:RXH104"/>
    <mergeCell ref="RXI104:RXP104"/>
    <mergeCell ref="RXQ104:RXX104"/>
    <mergeCell ref="RUW104:RVD104"/>
    <mergeCell ref="RVE104:RVL104"/>
    <mergeCell ref="RVM104:RVT104"/>
    <mergeCell ref="RVU104:RWB104"/>
    <mergeCell ref="RWC104:RWJ104"/>
    <mergeCell ref="RTI104:RTP104"/>
    <mergeCell ref="RTQ104:RTX104"/>
    <mergeCell ref="RTY104:RUF104"/>
    <mergeCell ref="RUG104:RUN104"/>
    <mergeCell ref="RUO104:RUV104"/>
    <mergeCell ref="RRU104:RSB104"/>
    <mergeCell ref="RSC104:RSJ104"/>
    <mergeCell ref="RSK104:RSR104"/>
    <mergeCell ref="RSS104:RSZ104"/>
    <mergeCell ref="RTA104:RTH104"/>
    <mergeCell ref="RQG104:RQN104"/>
    <mergeCell ref="RQO104:RQV104"/>
    <mergeCell ref="RQW104:RRD104"/>
    <mergeCell ref="RRE104:RRL104"/>
    <mergeCell ref="RRM104:RRT104"/>
    <mergeCell ref="ROS104:ROZ104"/>
    <mergeCell ref="RPA104:RPH104"/>
    <mergeCell ref="RPI104:RPP104"/>
    <mergeCell ref="RPQ104:RPX104"/>
    <mergeCell ref="RPY104:RQF104"/>
    <mergeCell ref="RNE104:RNL104"/>
    <mergeCell ref="RNM104:RNT104"/>
    <mergeCell ref="RNU104:ROB104"/>
    <mergeCell ref="ROC104:ROJ104"/>
    <mergeCell ref="ROK104:ROR104"/>
    <mergeCell ref="RLQ104:RLX104"/>
    <mergeCell ref="RLY104:RMF104"/>
    <mergeCell ref="RMG104:RMN104"/>
    <mergeCell ref="RMO104:RMV104"/>
    <mergeCell ref="RMW104:RND104"/>
    <mergeCell ref="RKC104:RKJ104"/>
    <mergeCell ref="RKK104:RKR104"/>
    <mergeCell ref="RKS104:RKZ104"/>
    <mergeCell ref="RLA104:RLH104"/>
    <mergeCell ref="RLI104:RLP104"/>
    <mergeCell ref="RIO104:RIV104"/>
    <mergeCell ref="RIW104:RJD104"/>
    <mergeCell ref="RJE104:RJL104"/>
    <mergeCell ref="RJM104:RJT104"/>
    <mergeCell ref="RJU104:RKB104"/>
    <mergeCell ref="RHA104:RHH104"/>
    <mergeCell ref="RHI104:RHP104"/>
    <mergeCell ref="RHQ104:RHX104"/>
    <mergeCell ref="RHY104:RIF104"/>
    <mergeCell ref="RIG104:RIN104"/>
    <mergeCell ref="RFM104:RFT104"/>
    <mergeCell ref="RFU104:RGB104"/>
    <mergeCell ref="RGC104:RGJ104"/>
    <mergeCell ref="RGK104:RGR104"/>
    <mergeCell ref="RGS104:RGZ104"/>
    <mergeCell ref="RDY104:REF104"/>
    <mergeCell ref="REG104:REN104"/>
    <mergeCell ref="REO104:REV104"/>
    <mergeCell ref="REW104:RFD104"/>
    <mergeCell ref="RFE104:RFL104"/>
    <mergeCell ref="RCK104:RCR104"/>
    <mergeCell ref="RCS104:RCZ104"/>
    <mergeCell ref="RDA104:RDH104"/>
    <mergeCell ref="RDI104:RDP104"/>
    <mergeCell ref="RDQ104:RDX104"/>
    <mergeCell ref="RAW104:RBD104"/>
    <mergeCell ref="RBE104:RBL104"/>
    <mergeCell ref="RBM104:RBT104"/>
    <mergeCell ref="RBU104:RCB104"/>
    <mergeCell ref="RCC104:RCJ104"/>
    <mergeCell ref="QZI104:QZP104"/>
    <mergeCell ref="QZQ104:QZX104"/>
    <mergeCell ref="QZY104:RAF104"/>
    <mergeCell ref="RAG104:RAN104"/>
    <mergeCell ref="RAO104:RAV104"/>
    <mergeCell ref="QXU104:QYB104"/>
    <mergeCell ref="QYC104:QYJ104"/>
    <mergeCell ref="QYK104:QYR104"/>
    <mergeCell ref="QYS104:QYZ104"/>
    <mergeCell ref="QZA104:QZH104"/>
    <mergeCell ref="QWG104:QWN104"/>
    <mergeCell ref="QWO104:QWV104"/>
    <mergeCell ref="QWW104:QXD104"/>
    <mergeCell ref="QXE104:QXL104"/>
    <mergeCell ref="QXM104:QXT104"/>
    <mergeCell ref="QUS104:QUZ104"/>
    <mergeCell ref="QVA104:QVH104"/>
    <mergeCell ref="QVI104:QVP104"/>
    <mergeCell ref="QVQ104:QVX104"/>
    <mergeCell ref="QVY104:QWF104"/>
    <mergeCell ref="QTE104:QTL104"/>
    <mergeCell ref="QTM104:QTT104"/>
    <mergeCell ref="QTU104:QUB104"/>
    <mergeCell ref="QUC104:QUJ104"/>
    <mergeCell ref="QUK104:QUR104"/>
    <mergeCell ref="QRQ104:QRX104"/>
    <mergeCell ref="QRY104:QSF104"/>
    <mergeCell ref="QSG104:QSN104"/>
    <mergeCell ref="QSO104:QSV104"/>
    <mergeCell ref="QSW104:QTD104"/>
    <mergeCell ref="QQC104:QQJ104"/>
    <mergeCell ref="QQK104:QQR104"/>
    <mergeCell ref="QQS104:QQZ104"/>
    <mergeCell ref="QRA104:QRH104"/>
    <mergeCell ref="QRI104:QRP104"/>
    <mergeCell ref="QOO104:QOV104"/>
    <mergeCell ref="QOW104:QPD104"/>
    <mergeCell ref="QPE104:QPL104"/>
    <mergeCell ref="QPM104:QPT104"/>
    <mergeCell ref="QPU104:QQB104"/>
    <mergeCell ref="QNA104:QNH104"/>
    <mergeCell ref="QNI104:QNP104"/>
    <mergeCell ref="QNQ104:QNX104"/>
    <mergeCell ref="QNY104:QOF104"/>
    <mergeCell ref="QOG104:QON104"/>
    <mergeCell ref="QLM104:QLT104"/>
    <mergeCell ref="QLU104:QMB104"/>
    <mergeCell ref="QMC104:QMJ104"/>
    <mergeCell ref="QMK104:QMR104"/>
    <mergeCell ref="QMS104:QMZ104"/>
    <mergeCell ref="QJY104:QKF104"/>
    <mergeCell ref="QKG104:QKN104"/>
    <mergeCell ref="QKO104:QKV104"/>
    <mergeCell ref="QKW104:QLD104"/>
    <mergeCell ref="QLE104:QLL104"/>
    <mergeCell ref="QIK104:QIR104"/>
    <mergeCell ref="QIS104:QIZ104"/>
    <mergeCell ref="QJA104:QJH104"/>
    <mergeCell ref="QJI104:QJP104"/>
    <mergeCell ref="QJQ104:QJX104"/>
    <mergeCell ref="QGW104:QHD104"/>
    <mergeCell ref="QHE104:QHL104"/>
    <mergeCell ref="QHM104:QHT104"/>
    <mergeCell ref="QHU104:QIB104"/>
    <mergeCell ref="QIC104:QIJ104"/>
    <mergeCell ref="QFI104:QFP104"/>
    <mergeCell ref="QFQ104:QFX104"/>
    <mergeCell ref="QFY104:QGF104"/>
    <mergeCell ref="QGG104:QGN104"/>
    <mergeCell ref="QGO104:QGV104"/>
    <mergeCell ref="QDU104:QEB104"/>
    <mergeCell ref="QEC104:QEJ104"/>
    <mergeCell ref="QEK104:QER104"/>
    <mergeCell ref="QES104:QEZ104"/>
    <mergeCell ref="QFA104:QFH104"/>
    <mergeCell ref="QCG104:QCN104"/>
    <mergeCell ref="QCO104:QCV104"/>
    <mergeCell ref="QCW104:QDD104"/>
    <mergeCell ref="QDE104:QDL104"/>
    <mergeCell ref="QDM104:QDT104"/>
    <mergeCell ref="QAS104:QAZ104"/>
    <mergeCell ref="QBA104:QBH104"/>
    <mergeCell ref="QBI104:QBP104"/>
    <mergeCell ref="QBQ104:QBX104"/>
    <mergeCell ref="QBY104:QCF104"/>
    <mergeCell ref="PZE104:PZL104"/>
    <mergeCell ref="PZM104:PZT104"/>
    <mergeCell ref="PZU104:QAB104"/>
    <mergeCell ref="QAC104:QAJ104"/>
    <mergeCell ref="QAK104:QAR104"/>
    <mergeCell ref="PXQ104:PXX104"/>
    <mergeCell ref="PXY104:PYF104"/>
    <mergeCell ref="PYG104:PYN104"/>
    <mergeCell ref="PYO104:PYV104"/>
    <mergeCell ref="PYW104:PZD104"/>
    <mergeCell ref="PWC104:PWJ104"/>
    <mergeCell ref="PWK104:PWR104"/>
    <mergeCell ref="PWS104:PWZ104"/>
    <mergeCell ref="PXA104:PXH104"/>
    <mergeCell ref="PXI104:PXP104"/>
    <mergeCell ref="PUO104:PUV104"/>
    <mergeCell ref="PUW104:PVD104"/>
    <mergeCell ref="PVE104:PVL104"/>
    <mergeCell ref="PVM104:PVT104"/>
    <mergeCell ref="PVU104:PWB104"/>
    <mergeCell ref="PTA104:PTH104"/>
    <mergeCell ref="PTI104:PTP104"/>
    <mergeCell ref="PTQ104:PTX104"/>
    <mergeCell ref="PTY104:PUF104"/>
    <mergeCell ref="PUG104:PUN104"/>
    <mergeCell ref="PRM104:PRT104"/>
    <mergeCell ref="PRU104:PSB104"/>
    <mergeCell ref="PSC104:PSJ104"/>
    <mergeCell ref="PSK104:PSR104"/>
    <mergeCell ref="PSS104:PSZ104"/>
    <mergeCell ref="PPY104:PQF104"/>
    <mergeCell ref="PQG104:PQN104"/>
    <mergeCell ref="PQO104:PQV104"/>
    <mergeCell ref="PQW104:PRD104"/>
    <mergeCell ref="PRE104:PRL104"/>
    <mergeCell ref="POK104:POR104"/>
    <mergeCell ref="POS104:POZ104"/>
    <mergeCell ref="PPA104:PPH104"/>
    <mergeCell ref="PPI104:PPP104"/>
    <mergeCell ref="PPQ104:PPX104"/>
    <mergeCell ref="PMW104:PND104"/>
    <mergeCell ref="PNE104:PNL104"/>
    <mergeCell ref="PNM104:PNT104"/>
    <mergeCell ref="PNU104:POB104"/>
    <mergeCell ref="POC104:POJ104"/>
    <mergeCell ref="PLI104:PLP104"/>
    <mergeCell ref="PLQ104:PLX104"/>
    <mergeCell ref="PLY104:PMF104"/>
    <mergeCell ref="PMG104:PMN104"/>
    <mergeCell ref="PMO104:PMV104"/>
    <mergeCell ref="PJU104:PKB104"/>
    <mergeCell ref="PKC104:PKJ104"/>
    <mergeCell ref="PKK104:PKR104"/>
    <mergeCell ref="PKS104:PKZ104"/>
    <mergeCell ref="PLA104:PLH104"/>
    <mergeCell ref="PIG104:PIN104"/>
    <mergeCell ref="PIO104:PIV104"/>
    <mergeCell ref="PIW104:PJD104"/>
    <mergeCell ref="PJE104:PJL104"/>
    <mergeCell ref="PJM104:PJT104"/>
    <mergeCell ref="PGS104:PGZ104"/>
    <mergeCell ref="PHA104:PHH104"/>
    <mergeCell ref="PHI104:PHP104"/>
    <mergeCell ref="PHQ104:PHX104"/>
    <mergeCell ref="PHY104:PIF104"/>
    <mergeCell ref="PFE104:PFL104"/>
    <mergeCell ref="PFM104:PFT104"/>
    <mergeCell ref="PFU104:PGB104"/>
    <mergeCell ref="PGC104:PGJ104"/>
    <mergeCell ref="PGK104:PGR104"/>
    <mergeCell ref="PDQ104:PDX104"/>
    <mergeCell ref="PDY104:PEF104"/>
    <mergeCell ref="PEG104:PEN104"/>
    <mergeCell ref="PEO104:PEV104"/>
    <mergeCell ref="PEW104:PFD104"/>
    <mergeCell ref="PCC104:PCJ104"/>
    <mergeCell ref="PCK104:PCR104"/>
    <mergeCell ref="PCS104:PCZ104"/>
    <mergeCell ref="PDA104:PDH104"/>
    <mergeCell ref="PDI104:PDP104"/>
    <mergeCell ref="PAO104:PAV104"/>
    <mergeCell ref="PAW104:PBD104"/>
    <mergeCell ref="PBE104:PBL104"/>
    <mergeCell ref="PBM104:PBT104"/>
    <mergeCell ref="PBU104:PCB104"/>
    <mergeCell ref="OZA104:OZH104"/>
    <mergeCell ref="OZI104:OZP104"/>
    <mergeCell ref="OZQ104:OZX104"/>
    <mergeCell ref="OZY104:PAF104"/>
    <mergeCell ref="PAG104:PAN104"/>
    <mergeCell ref="OXM104:OXT104"/>
    <mergeCell ref="OXU104:OYB104"/>
    <mergeCell ref="OYC104:OYJ104"/>
    <mergeCell ref="OYK104:OYR104"/>
    <mergeCell ref="OYS104:OYZ104"/>
    <mergeCell ref="OVY104:OWF104"/>
    <mergeCell ref="OWG104:OWN104"/>
    <mergeCell ref="OWO104:OWV104"/>
    <mergeCell ref="OWW104:OXD104"/>
    <mergeCell ref="OXE104:OXL104"/>
    <mergeCell ref="OUK104:OUR104"/>
    <mergeCell ref="OUS104:OUZ104"/>
    <mergeCell ref="OVA104:OVH104"/>
    <mergeCell ref="OVI104:OVP104"/>
    <mergeCell ref="OVQ104:OVX104"/>
    <mergeCell ref="OSW104:OTD104"/>
    <mergeCell ref="OTE104:OTL104"/>
    <mergeCell ref="OTM104:OTT104"/>
    <mergeCell ref="OTU104:OUB104"/>
    <mergeCell ref="OUC104:OUJ104"/>
    <mergeCell ref="ORI104:ORP104"/>
    <mergeCell ref="ORQ104:ORX104"/>
    <mergeCell ref="ORY104:OSF104"/>
    <mergeCell ref="OSG104:OSN104"/>
    <mergeCell ref="OSO104:OSV104"/>
    <mergeCell ref="OPU104:OQB104"/>
    <mergeCell ref="OQC104:OQJ104"/>
    <mergeCell ref="OQK104:OQR104"/>
    <mergeCell ref="OQS104:OQZ104"/>
    <mergeCell ref="ORA104:ORH104"/>
    <mergeCell ref="OOG104:OON104"/>
    <mergeCell ref="OOO104:OOV104"/>
    <mergeCell ref="OOW104:OPD104"/>
    <mergeCell ref="OPE104:OPL104"/>
    <mergeCell ref="OPM104:OPT104"/>
    <mergeCell ref="OMS104:OMZ104"/>
    <mergeCell ref="ONA104:ONH104"/>
    <mergeCell ref="ONI104:ONP104"/>
    <mergeCell ref="ONQ104:ONX104"/>
    <mergeCell ref="ONY104:OOF104"/>
    <mergeCell ref="OLE104:OLL104"/>
    <mergeCell ref="OLM104:OLT104"/>
    <mergeCell ref="OLU104:OMB104"/>
    <mergeCell ref="OMC104:OMJ104"/>
    <mergeCell ref="OMK104:OMR104"/>
    <mergeCell ref="OJQ104:OJX104"/>
    <mergeCell ref="OJY104:OKF104"/>
    <mergeCell ref="OKG104:OKN104"/>
    <mergeCell ref="OKO104:OKV104"/>
    <mergeCell ref="OKW104:OLD104"/>
    <mergeCell ref="OIC104:OIJ104"/>
    <mergeCell ref="OIK104:OIR104"/>
    <mergeCell ref="OIS104:OIZ104"/>
    <mergeCell ref="OJA104:OJH104"/>
    <mergeCell ref="OJI104:OJP104"/>
    <mergeCell ref="OGO104:OGV104"/>
    <mergeCell ref="OGW104:OHD104"/>
    <mergeCell ref="OHE104:OHL104"/>
    <mergeCell ref="OHM104:OHT104"/>
    <mergeCell ref="OHU104:OIB104"/>
    <mergeCell ref="OFA104:OFH104"/>
    <mergeCell ref="OFI104:OFP104"/>
    <mergeCell ref="OFQ104:OFX104"/>
    <mergeCell ref="OFY104:OGF104"/>
    <mergeCell ref="OGG104:OGN104"/>
    <mergeCell ref="ODM104:ODT104"/>
    <mergeCell ref="ODU104:OEB104"/>
    <mergeCell ref="OEC104:OEJ104"/>
    <mergeCell ref="OEK104:OER104"/>
    <mergeCell ref="OES104:OEZ104"/>
    <mergeCell ref="OBY104:OCF104"/>
    <mergeCell ref="OCG104:OCN104"/>
    <mergeCell ref="OCO104:OCV104"/>
    <mergeCell ref="OCW104:ODD104"/>
    <mergeCell ref="ODE104:ODL104"/>
    <mergeCell ref="OAK104:OAR104"/>
    <mergeCell ref="OAS104:OAZ104"/>
    <mergeCell ref="OBA104:OBH104"/>
    <mergeCell ref="OBI104:OBP104"/>
    <mergeCell ref="OBQ104:OBX104"/>
    <mergeCell ref="NYW104:NZD104"/>
    <mergeCell ref="NZE104:NZL104"/>
    <mergeCell ref="NZM104:NZT104"/>
    <mergeCell ref="NZU104:OAB104"/>
    <mergeCell ref="OAC104:OAJ104"/>
    <mergeCell ref="NXI104:NXP104"/>
    <mergeCell ref="NXQ104:NXX104"/>
    <mergeCell ref="NXY104:NYF104"/>
    <mergeCell ref="NYG104:NYN104"/>
    <mergeCell ref="NYO104:NYV104"/>
    <mergeCell ref="NVU104:NWB104"/>
    <mergeCell ref="NWC104:NWJ104"/>
    <mergeCell ref="NWK104:NWR104"/>
    <mergeCell ref="NWS104:NWZ104"/>
    <mergeCell ref="NXA104:NXH104"/>
    <mergeCell ref="NUG104:NUN104"/>
    <mergeCell ref="NUO104:NUV104"/>
    <mergeCell ref="NUW104:NVD104"/>
    <mergeCell ref="NVE104:NVL104"/>
    <mergeCell ref="NVM104:NVT104"/>
    <mergeCell ref="NSS104:NSZ104"/>
    <mergeCell ref="NTA104:NTH104"/>
    <mergeCell ref="NTI104:NTP104"/>
    <mergeCell ref="NTQ104:NTX104"/>
    <mergeCell ref="NTY104:NUF104"/>
    <mergeCell ref="NRE104:NRL104"/>
    <mergeCell ref="NRM104:NRT104"/>
    <mergeCell ref="NRU104:NSB104"/>
    <mergeCell ref="NSC104:NSJ104"/>
    <mergeCell ref="NSK104:NSR104"/>
    <mergeCell ref="NPQ104:NPX104"/>
    <mergeCell ref="NPY104:NQF104"/>
    <mergeCell ref="NQG104:NQN104"/>
    <mergeCell ref="NQO104:NQV104"/>
    <mergeCell ref="NQW104:NRD104"/>
    <mergeCell ref="NOC104:NOJ104"/>
    <mergeCell ref="NOK104:NOR104"/>
    <mergeCell ref="NOS104:NOZ104"/>
    <mergeCell ref="NPA104:NPH104"/>
    <mergeCell ref="NPI104:NPP104"/>
    <mergeCell ref="NMO104:NMV104"/>
    <mergeCell ref="NMW104:NND104"/>
    <mergeCell ref="NNE104:NNL104"/>
    <mergeCell ref="NNM104:NNT104"/>
    <mergeCell ref="NNU104:NOB104"/>
    <mergeCell ref="NLA104:NLH104"/>
    <mergeCell ref="NLI104:NLP104"/>
    <mergeCell ref="NLQ104:NLX104"/>
    <mergeCell ref="NLY104:NMF104"/>
    <mergeCell ref="NMG104:NMN104"/>
    <mergeCell ref="NJM104:NJT104"/>
    <mergeCell ref="NJU104:NKB104"/>
    <mergeCell ref="NKC104:NKJ104"/>
    <mergeCell ref="NKK104:NKR104"/>
    <mergeCell ref="NKS104:NKZ104"/>
    <mergeCell ref="NHY104:NIF104"/>
    <mergeCell ref="NIG104:NIN104"/>
    <mergeCell ref="NIO104:NIV104"/>
    <mergeCell ref="NIW104:NJD104"/>
    <mergeCell ref="NJE104:NJL104"/>
    <mergeCell ref="NGK104:NGR104"/>
    <mergeCell ref="NGS104:NGZ104"/>
    <mergeCell ref="NHA104:NHH104"/>
    <mergeCell ref="NHI104:NHP104"/>
    <mergeCell ref="NHQ104:NHX104"/>
    <mergeCell ref="NEW104:NFD104"/>
    <mergeCell ref="NFE104:NFL104"/>
    <mergeCell ref="NFM104:NFT104"/>
    <mergeCell ref="NFU104:NGB104"/>
    <mergeCell ref="NGC104:NGJ104"/>
    <mergeCell ref="NDI104:NDP104"/>
    <mergeCell ref="NDQ104:NDX104"/>
    <mergeCell ref="NDY104:NEF104"/>
    <mergeCell ref="NEG104:NEN104"/>
    <mergeCell ref="NEO104:NEV104"/>
    <mergeCell ref="NBU104:NCB104"/>
    <mergeCell ref="NCC104:NCJ104"/>
    <mergeCell ref="NCK104:NCR104"/>
    <mergeCell ref="NCS104:NCZ104"/>
    <mergeCell ref="NDA104:NDH104"/>
    <mergeCell ref="NAG104:NAN104"/>
    <mergeCell ref="NAO104:NAV104"/>
    <mergeCell ref="NAW104:NBD104"/>
    <mergeCell ref="NBE104:NBL104"/>
    <mergeCell ref="NBM104:NBT104"/>
    <mergeCell ref="MYS104:MYZ104"/>
    <mergeCell ref="MZA104:MZH104"/>
    <mergeCell ref="MZI104:MZP104"/>
    <mergeCell ref="MZQ104:MZX104"/>
    <mergeCell ref="MZY104:NAF104"/>
    <mergeCell ref="MXE104:MXL104"/>
    <mergeCell ref="MXM104:MXT104"/>
    <mergeCell ref="MXU104:MYB104"/>
    <mergeCell ref="MYC104:MYJ104"/>
    <mergeCell ref="MYK104:MYR104"/>
    <mergeCell ref="MVQ104:MVX104"/>
    <mergeCell ref="MVY104:MWF104"/>
    <mergeCell ref="MWG104:MWN104"/>
    <mergeCell ref="MWO104:MWV104"/>
    <mergeCell ref="MWW104:MXD104"/>
    <mergeCell ref="MUC104:MUJ104"/>
    <mergeCell ref="MUK104:MUR104"/>
    <mergeCell ref="MUS104:MUZ104"/>
    <mergeCell ref="MVA104:MVH104"/>
    <mergeCell ref="MVI104:MVP104"/>
    <mergeCell ref="MSO104:MSV104"/>
    <mergeCell ref="MSW104:MTD104"/>
    <mergeCell ref="MTE104:MTL104"/>
    <mergeCell ref="MTM104:MTT104"/>
    <mergeCell ref="MTU104:MUB104"/>
    <mergeCell ref="MRA104:MRH104"/>
    <mergeCell ref="MRI104:MRP104"/>
    <mergeCell ref="MRQ104:MRX104"/>
    <mergeCell ref="MRY104:MSF104"/>
    <mergeCell ref="MSG104:MSN104"/>
    <mergeCell ref="MPM104:MPT104"/>
    <mergeCell ref="MPU104:MQB104"/>
    <mergeCell ref="MQC104:MQJ104"/>
    <mergeCell ref="MQK104:MQR104"/>
    <mergeCell ref="MQS104:MQZ104"/>
    <mergeCell ref="MNY104:MOF104"/>
    <mergeCell ref="MOG104:MON104"/>
    <mergeCell ref="MOO104:MOV104"/>
    <mergeCell ref="MOW104:MPD104"/>
    <mergeCell ref="MPE104:MPL104"/>
    <mergeCell ref="MMK104:MMR104"/>
    <mergeCell ref="MMS104:MMZ104"/>
    <mergeCell ref="MNA104:MNH104"/>
    <mergeCell ref="MNI104:MNP104"/>
    <mergeCell ref="MNQ104:MNX104"/>
    <mergeCell ref="MKW104:MLD104"/>
    <mergeCell ref="MLE104:MLL104"/>
    <mergeCell ref="MLM104:MLT104"/>
    <mergeCell ref="MLU104:MMB104"/>
    <mergeCell ref="MMC104:MMJ104"/>
    <mergeCell ref="MJI104:MJP104"/>
    <mergeCell ref="MJQ104:MJX104"/>
    <mergeCell ref="MJY104:MKF104"/>
    <mergeCell ref="MKG104:MKN104"/>
    <mergeCell ref="MKO104:MKV104"/>
    <mergeCell ref="MHU104:MIB104"/>
    <mergeCell ref="MIC104:MIJ104"/>
    <mergeCell ref="MIK104:MIR104"/>
    <mergeCell ref="MIS104:MIZ104"/>
    <mergeCell ref="MJA104:MJH104"/>
    <mergeCell ref="MGG104:MGN104"/>
    <mergeCell ref="MGO104:MGV104"/>
    <mergeCell ref="MGW104:MHD104"/>
    <mergeCell ref="MHE104:MHL104"/>
    <mergeCell ref="MHM104:MHT104"/>
    <mergeCell ref="MES104:MEZ104"/>
    <mergeCell ref="MFA104:MFH104"/>
    <mergeCell ref="MFI104:MFP104"/>
    <mergeCell ref="MFQ104:MFX104"/>
    <mergeCell ref="MFY104:MGF104"/>
    <mergeCell ref="MDE104:MDL104"/>
    <mergeCell ref="MDM104:MDT104"/>
    <mergeCell ref="MDU104:MEB104"/>
    <mergeCell ref="MEC104:MEJ104"/>
    <mergeCell ref="MEK104:MER104"/>
    <mergeCell ref="MBQ104:MBX104"/>
    <mergeCell ref="MBY104:MCF104"/>
    <mergeCell ref="MCG104:MCN104"/>
    <mergeCell ref="MCO104:MCV104"/>
    <mergeCell ref="MCW104:MDD104"/>
    <mergeCell ref="MAC104:MAJ104"/>
    <mergeCell ref="MAK104:MAR104"/>
    <mergeCell ref="MAS104:MAZ104"/>
    <mergeCell ref="MBA104:MBH104"/>
    <mergeCell ref="MBI104:MBP104"/>
    <mergeCell ref="LYO104:LYV104"/>
    <mergeCell ref="LYW104:LZD104"/>
    <mergeCell ref="LZE104:LZL104"/>
    <mergeCell ref="LZM104:LZT104"/>
    <mergeCell ref="LZU104:MAB104"/>
    <mergeCell ref="LXA104:LXH104"/>
    <mergeCell ref="LXI104:LXP104"/>
    <mergeCell ref="LXQ104:LXX104"/>
    <mergeCell ref="LXY104:LYF104"/>
    <mergeCell ref="LYG104:LYN104"/>
    <mergeCell ref="LVM104:LVT104"/>
    <mergeCell ref="LVU104:LWB104"/>
    <mergeCell ref="LWC104:LWJ104"/>
    <mergeCell ref="LWK104:LWR104"/>
    <mergeCell ref="LWS104:LWZ104"/>
    <mergeCell ref="LTY104:LUF104"/>
    <mergeCell ref="LUG104:LUN104"/>
    <mergeCell ref="LUO104:LUV104"/>
    <mergeCell ref="LUW104:LVD104"/>
    <mergeCell ref="LVE104:LVL104"/>
    <mergeCell ref="LSK104:LSR104"/>
    <mergeCell ref="LSS104:LSZ104"/>
    <mergeCell ref="LTA104:LTH104"/>
    <mergeCell ref="LTI104:LTP104"/>
    <mergeCell ref="LTQ104:LTX104"/>
    <mergeCell ref="LQW104:LRD104"/>
    <mergeCell ref="LRE104:LRL104"/>
    <mergeCell ref="LRM104:LRT104"/>
    <mergeCell ref="LRU104:LSB104"/>
    <mergeCell ref="LSC104:LSJ104"/>
    <mergeCell ref="LPI104:LPP104"/>
    <mergeCell ref="LPQ104:LPX104"/>
    <mergeCell ref="LPY104:LQF104"/>
    <mergeCell ref="LQG104:LQN104"/>
    <mergeCell ref="LQO104:LQV104"/>
    <mergeCell ref="LNU104:LOB104"/>
    <mergeCell ref="LOC104:LOJ104"/>
    <mergeCell ref="LOK104:LOR104"/>
    <mergeCell ref="LOS104:LOZ104"/>
    <mergeCell ref="LPA104:LPH104"/>
    <mergeCell ref="LMG104:LMN104"/>
    <mergeCell ref="LMO104:LMV104"/>
    <mergeCell ref="LMW104:LND104"/>
    <mergeCell ref="LNE104:LNL104"/>
    <mergeCell ref="LNM104:LNT104"/>
    <mergeCell ref="LKS104:LKZ104"/>
    <mergeCell ref="LLA104:LLH104"/>
    <mergeCell ref="LLI104:LLP104"/>
    <mergeCell ref="LLQ104:LLX104"/>
    <mergeCell ref="LLY104:LMF104"/>
    <mergeCell ref="LJE104:LJL104"/>
    <mergeCell ref="LJM104:LJT104"/>
    <mergeCell ref="LJU104:LKB104"/>
    <mergeCell ref="LKC104:LKJ104"/>
    <mergeCell ref="LKK104:LKR104"/>
    <mergeCell ref="LHQ104:LHX104"/>
    <mergeCell ref="LHY104:LIF104"/>
    <mergeCell ref="LIG104:LIN104"/>
    <mergeCell ref="LIO104:LIV104"/>
    <mergeCell ref="LIW104:LJD104"/>
    <mergeCell ref="LGC104:LGJ104"/>
    <mergeCell ref="LGK104:LGR104"/>
    <mergeCell ref="LGS104:LGZ104"/>
    <mergeCell ref="LHA104:LHH104"/>
    <mergeCell ref="LHI104:LHP104"/>
    <mergeCell ref="LEO104:LEV104"/>
    <mergeCell ref="LEW104:LFD104"/>
    <mergeCell ref="LFE104:LFL104"/>
    <mergeCell ref="LFM104:LFT104"/>
    <mergeCell ref="LFU104:LGB104"/>
    <mergeCell ref="LDA104:LDH104"/>
    <mergeCell ref="LDI104:LDP104"/>
    <mergeCell ref="LDQ104:LDX104"/>
    <mergeCell ref="LDY104:LEF104"/>
    <mergeCell ref="LEG104:LEN104"/>
    <mergeCell ref="LBM104:LBT104"/>
    <mergeCell ref="LBU104:LCB104"/>
    <mergeCell ref="LCC104:LCJ104"/>
    <mergeCell ref="LCK104:LCR104"/>
    <mergeCell ref="LCS104:LCZ104"/>
    <mergeCell ref="KZY104:LAF104"/>
    <mergeCell ref="LAG104:LAN104"/>
    <mergeCell ref="LAO104:LAV104"/>
    <mergeCell ref="LAW104:LBD104"/>
    <mergeCell ref="LBE104:LBL104"/>
    <mergeCell ref="KYK104:KYR104"/>
    <mergeCell ref="KYS104:KYZ104"/>
    <mergeCell ref="KZA104:KZH104"/>
    <mergeCell ref="KZI104:KZP104"/>
    <mergeCell ref="KZQ104:KZX104"/>
    <mergeCell ref="KWW104:KXD104"/>
    <mergeCell ref="KXE104:KXL104"/>
    <mergeCell ref="KXM104:KXT104"/>
    <mergeCell ref="KXU104:KYB104"/>
    <mergeCell ref="KYC104:KYJ104"/>
    <mergeCell ref="KVI104:KVP104"/>
    <mergeCell ref="KVQ104:KVX104"/>
    <mergeCell ref="KVY104:KWF104"/>
    <mergeCell ref="KWG104:KWN104"/>
    <mergeCell ref="KWO104:KWV104"/>
    <mergeCell ref="KTU104:KUB104"/>
    <mergeCell ref="KUC104:KUJ104"/>
    <mergeCell ref="KUK104:KUR104"/>
    <mergeCell ref="KUS104:KUZ104"/>
    <mergeCell ref="KVA104:KVH104"/>
    <mergeCell ref="KSG104:KSN104"/>
    <mergeCell ref="KSO104:KSV104"/>
    <mergeCell ref="KSW104:KTD104"/>
    <mergeCell ref="KTE104:KTL104"/>
    <mergeCell ref="KTM104:KTT104"/>
    <mergeCell ref="KQS104:KQZ104"/>
    <mergeCell ref="KRA104:KRH104"/>
    <mergeCell ref="KRI104:KRP104"/>
    <mergeCell ref="KRQ104:KRX104"/>
    <mergeCell ref="KRY104:KSF104"/>
    <mergeCell ref="KPE104:KPL104"/>
    <mergeCell ref="KPM104:KPT104"/>
    <mergeCell ref="KPU104:KQB104"/>
    <mergeCell ref="KQC104:KQJ104"/>
    <mergeCell ref="KQK104:KQR104"/>
    <mergeCell ref="KNQ104:KNX104"/>
    <mergeCell ref="KNY104:KOF104"/>
    <mergeCell ref="KOG104:KON104"/>
    <mergeCell ref="KOO104:KOV104"/>
    <mergeCell ref="KOW104:KPD104"/>
    <mergeCell ref="KMC104:KMJ104"/>
    <mergeCell ref="KMK104:KMR104"/>
    <mergeCell ref="KMS104:KMZ104"/>
    <mergeCell ref="KNA104:KNH104"/>
    <mergeCell ref="KNI104:KNP104"/>
    <mergeCell ref="KKO104:KKV104"/>
    <mergeCell ref="KKW104:KLD104"/>
    <mergeCell ref="KLE104:KLL104"/>
    <mergeCell ref="KLM104:KLT104"/>
    <mergeCell ref="KLU104:KMB104"/>
    <mergeCell ref="KJA104:KJH104"/>
    <mergeCell ref="KJI104:KJP104"/>
    <mergeCell ref="KJQ104:KJX104"/>
    <mergeCell ref="KJY104:KKF104"/>
    <mergeCell ref="KKG104:KKN104"/>
    <mergeCell ref="KHM104:KHT104"/>
    <mergeCell ref="KHU104:KIB104"/>
    <mergeCell ref="KIC104:KIJ104"/>
    <mergeCell ref="KIK104:KIR104"/>
    <mergeCell ref="KIS104:KIZ104"/>
    <mergeCell ref="KFY104:KGF104"/>
    <mergeCell ref="KGG104:KGN104"/>
    <mergeCell ref="KGO104:KGV104"/>
    <mergeCell ref="KGW104:KHD104"/>
    <mergeCell ref="KHE104:KHL104"/>
    <mergeCell ref="KEK104:KER104"/>
    <mergeCell ref="KES104:KEZ104"/>
    <mergeCell ref="KFA104:KFH104"/>
    <mergeCell ref="KFI104:KFP104"/>
    <mergeCell ref="KFQ104:KFX104"/>
    <mergeCell ref="KCW104:KDD104"/>
    <mergeCell ref="KDE104:KDL104"/>
    <mergeCell ref="KDM104:KDT104"/>
    <mergeCell ref="KDU104:KEB104"/>
    <mergeCell ref="KEC104:KEJ104"/>
    <mergeCell ref="KBI104:KBP104"/>
    <mergeCell ref="KBQ104:KBX104"/>
    <mergeCell ref="KBY104:KCF104"/>
    <mergeCell ref="KCG104:KCN104"/>
    <mergeCell ref="KCO104:KCV104"/>
    <mergeCell ref="JZU104:KAB104"/>
    <mergeCell ref="KAC104:KAJ104"/>
    <mergeCell ref="KAK104:KAR104"/>
    <mergeCell ref="KAS104:KAZ104"/>
    <mergeCell ref="KBA104:KBH104"/>
    <mergeCell ref="JYG104:JYN104"/>
    <mergeCell ref="JYO104:JYV104"/>
    <mergeCell ref="JYW104:JZD104"/>
    <mergeCell ref="JZE104:JZL104"/>
    <mergeCell ref="JZM104:JZT104"/>
    <mergeCell ref="JWS104:JWZ104"/>
    <mergeCell ref="JXA104:JXH104"/>
    <mergeCell ref="JXI104:JXP104"/>
    <mergeCell ref="JXQ104:JXX104"/>
    <mergeCell ref="JXY104:JYF104"/>
    <mergeCell ref="JVE104:JVL104"/>
    <mergeCell ref="JVM104:JVT104"/>
    <mergeCell ref="JVU104:JWB104"/>
    <mergeCell ref="JWC104:JWJ104"/>
    <mergeCell ref="JWK104:JWR104"/>
    <mergeCell ref="JTQ104:JTX104"/>
    <mergeCell ref="JTY104:JUF104"/>
    <mergeCell ref="JUG104:JUN104"/>
    <mergeCell ref="JUO104:JUV104"/>
    <mergeCell ref="JUW104:JVD104"/>
    <mergeCell ref="JSC104:JSJ104"/>
    <mergeCell ref="JSK104:JSR104"/>
    <mergeCell ref="JSS104:JSZ104"/>
    <mergeCell ref="JTA104:JTH104"/>
    <mergeCell ref="JTI104:JTP104"/>
    <mergeCell ref="JQO104:JQV104"/>
    <mergeCell ref="JQW104:JRD104"/>
    <mergeCell ref="JRE104:JRL104"/>
    <mergeCell ref="JRM104:JRT104"/>
    <mergeCell ref="JRU104:JSB104"/>
    <mergeCell ref="JPA104:JPH104"/>
    <mergeCell ref="JPI104:JPP104"/>
    <mergeCell ref="JPQ104:JPX104"/>
    <mergeCell ref="JPY104:JQF104"/>
    <mergeCell ref="JQG104:JQN104"/>
    <mergeCell ref="JNM104:JNT104"/>
    <mergeCell ref="JNU104:JOB104"/>
    <mergeCell ref="JOC104:JOJ104"/>
    <mergeCell ref="JOK104:JOR104"/>
    <mergeCell ref="JOS104:JOZ104"/>
    <mergeCell ref="JLY104:JMF104"/>
    <mergeCell ref="JMG104:JMN104"/>
    <mergeCell ref="JMO104:JMV104"/>
    <mergeCell ref="JMW104:JND104"/>
    <mergeCell ref="JNE104:JNL104"/>
    <mergeCell ref="JKK104:JKR104"/>
    <mergeCell ref="JKS104:JKZ104"/>
    <mergeCell ref="JLA104:JLH104"/>
    <mergeCell ref="JLI104:JLP104"/>
    <mergeCell ref="JLQ104:JLX104"/>
    <mergeCell ref="JIW104:JJD104"/>
    <mergeCell ref="JJE104:JJL104"/>
    <mergeCell ref="JJM104:JJT104"/>
    <mergeCell ref="JJU104:JKB104"/>
    <mergeCell ref="JKC104:JKJ104"/>
    <mergeCell ref="JHI104:JHP104"/>
    <mergeCell ref="JHQ104:JHX104"/>
    <mergeCell ref="JHY104:JIF104"/>
    <mergeCell ref="JIG104:JIN104"/>
    <mergeCell ref="JIO104:JIV104"/>
    <mergeCell ref="JFU104:JGB104"/>
    <mergeCell ref="JGC104:JGJ104"/>
    <mergeCell ref="JGK104:JGR104"/>
    <mergeCell ref="JGS104:JGZ104"/>
    <mergeCell ref="JHA104:JHH104"/>
    <mergeCell ref="JEG104:JEN104"/>
    <mergeCell ref="JEO104:JEV104"/>
    <mergeCell ref="JEW104:JFD104"/>
    <mergeCell ref="JFE104:JFL104"/>
    <mergeCell ref="JFM104:JFT104"/>
    <mergeCell ref="JCS104:JCZ104"/>
    <mergeCell ref="JDA104:JDH104"/>
    <mergeCell ref="JDI104:JDP104"/>
    <mergeCell ref="JDQ104:JDX104"/>
    <mergeCell ref="JDY104:JEF104"/>
    <mergeCell ref="JBE104:JBL104"/>
    <mergeCell ref="JBM104:JBT104"/>
    <mergeCell ref="JBU104:JCB104"/>
    <mergeCell ref="JCC104:JCJ104"/>
    <mergeCell ref="JCK104:JCR104"/>
    <mergeCell ref="IZQ104:IZX104"/>
    <mergeCell ref="IZY104:JAF104"/>
    <mergeCell ref="JAG104:JAN104"/>
    <mergeCell ref="JAO104:JAV104"/>
    <mergeCell ref="JAW104:JBD104"/>
    <mergeCell ref="IYC104:IYJ104"/>
    <mergeCell ref="IYK104:IYR104"/>
    <mergeCell ref="IYS104:IYZ104"/>
    <mergeCell ref="IZA104:IZH104"/>
    <mergeCell ref="IZI104:IZP104"/>
    <mergeCell ref="IWO104:IWV104"/>
    <mergeCell ref="IWW104:IXD104"/>
    <mergeCell ref="IXE104:IXL104"/>
    <mergeCell ref="IXM104:IXT104"/>
    <mergeCell ref="IXU104:IYB104"/>
    <mergeCell ref="IVA104:IVH104"/>
    <mergeCell ref="IVI104:IVP104"/>
    <mergeCell ref="IVQ104:IVX104"/>
    <mergeCell ref="IVY104:IWF104"/>
    <mergeCell ref="IWG104:IWN104"/>
    <mergeCell ref="ITM104:ITT104"/>
    <mergeCell ref="ITU104:IUB104"/>
    <mergeCell ref="IUC104:IUJ104"/>
    <mergeCell ref="IUK104:IUR104"/>
    <mergeCell ref="IUS104:IUZ104"/>
    <mergeCell ref="IRY104:ISF104"/>
    <mergeCell ref="ISG104:ISN104"/>
    <mergeCell ref="ISO104:ISV104"/>
    <mergeCell ref="ISW104:ITD104"/>
    <mergeCell ref="ITE104:ITL104"/>
    <mergeCell ref="IQK104:IQR104"/>
    <mergeCell ref="IQS104:IQZ104"/>
    <mergeCell ref="IRA104:IRH104"/>
    <mergeCell ref="IRI104:IRP104"/>
    <mergeCell ref="IRQ104:IRX104"/>
    <mergeCell ref="IOW104:IPD104"/>
    <mergeCell ref="IPE104:IPL104"/>
    <mergeCell ref="IPM104:IPT104"/>
    <mergeCell ref="IPU104:IQB104"/>
    <mergeCell ref="IQC104:IQJ104"/>
    <mergeCell ref="INI104:INP104"/>
    <mergeCell ref="INQ104:INX104"/>
    <mergeCell ref="INY104:IOF104"/>
    <mergeCell ref="IOG104:ION104"/>
    <mergeCell ref="IOO104:IOV104"/>
    <mergeCell ref="ILU104:IMB104"/>
    <mergeCell ref="IMC104:IMJ104"/>
    <mergeCell ref="IMK104:IMR104"/>
    <mergeCell ref="IMS104:IMZ104"/>
    <mergeCell ref="INA104:INH104"/>
    <mergeCell ref="IKG104:IKN104"/>
    <mergeCell ref="IKO104:IKV104"/>
    <mergeCell ref="IKW104:ILD104"/>
    <mergeCell ref="ILE104:ILL104"/>
    <mergeCell ref="ILM104:ILT104"/>
    <mergeCell ref="IIS104:IIZ104"/>
    <mergeCell ref="IJA104:IJH104"/>
    <mergeCell ref="IJI104:IJP104"/>
    <mergeCell ref="IJQ104:IJX104"/>
    <mergeCell ref="IJY104:IKF104"/>
    <mergeCell ref="IHE104:IHL104"/>
    <mergeCell ref="IHM104:IHT104"/>
    <mergeCell ref="IHU104:IIB104"/>
    <mergeCell ref="IIC104:IIJ104"/>
    <mergeCell ref="IIK104:IIR104"/>
    <mergeCell ref="IFQ104:IFX104"/>
    <mergeCell ref="IFY104:IGF104"/>
    <mergeCell ref="IGG104:IGN104"/>
    <mergeCell ref="IGO104:IGV104"/>
    <mergeCell ref="IGW104:IHD104"/>
    <mergeCell ref="IEC104:IEJ104"/>
    <mergeCell ref="IEK104:IER104"/>
    <mergeCell ref="IES104:IEZ104"/>
    <mergeCell ref="IFA104:IFH104"/>
    <mergeCell ref="IFI104:IFP104"/>
    <mergeCell ref="ICO104:ICV104"/>
    <mergeCell ref="ICW104:IDD104"/>
    <mergeCell ref="IDE104:IDL104"/>
    <mergeCell ref="IDM104:IDT104"/>
    <mergeCell ref="IDU104:IEB104"/>
    <mergeCell ref="IBA104:IBH104"/>
    <mergeCell ref="IBI104:IBP104"/>
    <mergeCell ref="IBQ104:IBX104"/>
    <mergeCell ref="IBY104:ICF104"/>
    <mergeCell ref="ICG104:ICN104"/>
    <mergeCell ref="HZM104:HZT104"/>
    <mergeCell ref="HZU104:IAB104"/>
    <mergeCell ref="IAC104:IAJ104"/>
    <mergeCell ref="IAK104:IAR104"/>
    <mergeCell ref="IAS104:IAZ104"/>
    <mergeCell ref="HXY104:HYF104"/>
    <mergeCell ref="HYG104:HYN104"/>
    <mergeCell ref="HYO104:HYV104"/>
    <mergeCell ref="HYW104:HZD104"/>
    <mergeCell ref="HZE104:HZL104"/>
    <mergeCell ref="HWK104:HWR104"/>
    <mergeCell ref="HWS104:HWZ104"/>
    <mergeCell ref="HXA104:HXH104"/>
    <mergeCell ref="HXI104:HXP104"/>
    <mergeCell ref="HXQ104:HXX104"/>
    <mergeCell ref="HUW104:HVD104"/>
    <mergeCell ref="HVE104:HVL104"/>
    <mergeCell ref="HVM104:HVT104"/>
    <mergeCell ref="HVU104:HWB104"/>
    <mergeCell ref="HWC104:HWJ104"/>
    <mergeCell ref="HTI104:HTP104"/>
    <mergeCell ref="HTQ104:HTX104"/>
    <mergeCell ref="HTY104:HUF104"/>
    <mergeCell ref="HUG104:HUN104"/>
    <mergeCell ref="HUO104:HUV104"/>
    <mergeCell ref="HRU104:HSB104"/>
    <mergeCell ref="HSC104:HSJ104"/>
    <mergeCell ref="HSK104:HSR104"/>
    <mergeCell ref="HSS104:HSZ104"/>
    <mergeCell ref="HTA104:HTH104"/>
    <mergeCell ref="HQG104:HQN104"/>
    <mergeCell ref="HQO104:HQV104"/>
    <mergeCell ref="HQW104:HRD104"/>
    <mergeCell ref="HRE104:HRL104"/>
    <mergeCell ref="HRM104:HRT104"/>
    <mergeCell ref="HOS104:HOZ104"/>
    <mergeCell ref="HPA104:HPH104"/>
    <mergeCell ref="HPI104:HPP104"/>
    <mergeCell ref="HPQ104:HPX104"/>
    <mergeCell ref="HPY104:HQF104"/>
    <mergeCell ref="HNE104:HNL104"/>
    <mergeCell ref="HNM104:HNT104"/>
    <mergeCell ref="HNU104:HOB104"/>
    <mergeCell ref="HOC104:HOJ104"/>
    <mergeCell ref="HOK104:HOR104"/>
    <mergeCell ref="HLQ104:HLX104"/>
    <mergeCell ref="HLY104:HMF104"/>
    <mergeCell ref="HMG104:HMN104"/>
    <mergeCell ref="HMO104:HMV104"/>
    <mergeCell ref="HMW104:HND104"/>
    <mergeCell ref="HKC104:HKJ104"/>
    <mergeCell ref="HKK104:HKR104"/>
    <mergeCell ref="HKS104:HKZ104"/>
    <mergeCell ref="HLA104:HLH104"/>
    <mergeCell ref="HLI104:HLP104"/>
    <mergeCell ref="HIO104:HIV104"/>
    <mergeCell ref="HIW104:HJD104"/>
    <mergeCell ref="HJE104:HJL104"/>
    <mergeCell ref="HJM104:HJT104"/>
    <mergeCell ref="HJU104:HKB104"/>
    <mergeCell ref="HHA104:HHH104"/>
    <mergeCell ref="HHI104:HHP104"/>
    <mergeCell ref="HHQ104:HHX104"/>
    <mergeCell ref="HHY104:HIF104"/>
    <mergeCell ref="HIG104:HIN104"/>
    <mergeCell ref="HFM104:HFT104"/>
    <mergeCell ref="HFU104:HGB104"/>
    <mergeCell ref="HGC104:HGJ104"/>
    <mergeCell ref="HGK104:HGR104"/>
    <mergeCell ref="HGS104:HGZ104"/>
    <mergeCell ref="HDY104:HEF104"/>
    <mergeCell ref="HEG104:HEN104"/>
    <mergeCell ref="HEO104:HEV104"/>
    <mergeCell ref="HEW104:HFD104"/>
    <mergeCell ref="HFE104:HFL104"/>
    <mergeCell ref="HCK104:HCR104"/>
    <mergeCell ref="HCS104:HCZ104"/>
    <mergeCell ref="HDA104:HDH104"/>
    <mergeCell ref="HDI104:HDP104"/>
    <mergeCell ref="HDQ104:HDX104"/>
    <mergeCell ref="HAW104:HBD104"/>
    <mergeCell ref="HBE104:HBL104"/>
    <mergeCell ref="HBM104:HBT104"/>
    <mergeCell ref="HBU104:HCB104"/>
    <mergeCell ref="HCC104:HCJ104"/>
    <mergeCell ref="GZI104:GZP104"/>
    <mergeCell ref="GZQ104:GZX104"/>
    <mergeCell ref="GZY104:HAF104"/>
    <mergeCell ref="HAG104:HAN104"/>
    <mergeCell ref="HAO104:HAV104"/>
    <mergeCell ref="GXU104:GYB104"/>
    <mergeCell ref="GYC104:GYJ104"/>
    <mergeCell ref="GYK104:GYR104"/>
    <mergeCell ref="GYS104:GYZ104"/>
    <mergeCell ref="GZA104:GZH104"/>
    <mergeCell ref="GWG104:GWN104"/>
    <mergeCell ref="GWO104:GWV104"/>
    <mergeCell ref="GWW104:GXD104"/>
    <mergeCell ref="GXE104:GXL104"/>
    <mergeCell ref="GXM104:GXT104"/>
    <mergeCell ref="GUS104:GUZ104"/>
    <mergeCell ref="GVA104:GVH104"/>
    <mergeCell ref="GVI104:GVP104"/>
    <mergeCell ref="GVQ104:GVX104"/>
    <mergeCell ref="GVY104:GWF104"/>
    <mergeCell ref="GTE104:GTL104"/>
    <mergeCell ref="GTM104:GTT104"/>
    <mergeCell ref="GTU104:GUB104"/>
    <mergeCell ref="GUC104:GUJ104"/>
    <mergeCell ref="GUK104:GUR104"/>
    <mergeCell ref="GRQ104:GRX104"/>
    <mergeCell ref="GRY104:GSF104"/>
    <mergeCell ref="GSG104:GSN104"/>
    <mergeCell ref="GSO104:GSV104"/>
    <mergeCell ref="GSW104:GTD104"/>
    <mergeCell ref="GQC104:GQJ104"/>
    <mergeCell ref="GQK104:GQR104"/>
    <mergeCell ref="GQS104:GQZ104"/>
    <mergeCell ref="GRA104:GRH104"/>
    <mergeCell ref="GRI104:GRP104"/>
    <mergeCell ref="GOO104:GOV104"/>
    <mergeCell ref="GOW104:GPD104"/>
    <mergeCell ref="GPE104:GPL104"/>
    <mergeCell ref="GPM104:GPT104"/>
    <mergeCell ref="GPU104:GQB104"/>
    <mergeCell ref="GNA104:GNH104"/>
    <mergeCell ref="GNI104:GNP104"/>
    <mergeCell ref="GNQ104:GNX104"/>
    <mergeCell ref="GNY104:GOF104"/>
    <mergeCell ref="GOG104:GON104"/>
    <mergeCell ref="GLM104:GLT104"/>
    <mergeCell ref="GLU104:GMB104"/>
    <mergeCell ref="GMC104:GMJ104"/>
    <mergeCell ref="GMK104:GMR104"/>
    <mergeCell ref="GMS104:GMZ104"/>
    <mergeCell ref="GJY104:GKF104"/>
    <mergeCell ref="GKG104:GKN104"/>
    <mergeCell ref="GKO104:GKV104"/>
    <mergeCell ref="GKW104:GLD104"/>
    <mergeCell ref="GLE104:GLL104"/>
    <mergeCell ref="GIK104:GIR104"/>
    <mergeCell ref="GIS104:GIZ104"/>
    <mergeCell ref="GJA104:GJH104"/>
    <mergeCell ref="GJI104:GJP104"/>
    <mergeCell ref="GJQ104:GJX104"/>
    <mergeCell ref="GGW104:GHD104"/>
    <mergeCell ref="GHE104:GHL104"/>
    <mergeCell ref="GHM104:GHT104"/>
    <mergeCell ref="GHU104:GIB104"/>
    <mergeCell ref="GIC104:GIJ104"/>
    <mergeCell ref="GFI104:GFP104"/>
    <mergeCell ref="GFQ104:GFX104"/>
    <mergeCell ref="GFY104:GGF104"/>
    <mergeCell ref="GGG104:GGN104"/>
    <mergeCell ref="GGO104:GGV104"/>
    <mergeCell ref="GDU104:GEB104"/>
    <mergeCell ref="GEC104:GEJ104"/>
    <mergeCell ref="GEK104:GER104"/>
    <mergeCell ref="GES104:GEZ104"/>
    <mergeCell ref="GFA104:GFH104"/>
    <mergeCell ref="GCG104:GCN104"/>
    <mergeCell ref="GCO104:GCV104"/>
    <mergeCell ref="GCW104:GDD104"/>
    <mergeCell ref="GDE104:GDL104"/>
    <mergeCell ref="GDM104:GDT104"/>
    <mergeCell ref="GAS104:GAZ104"/>
    <mergeCell ref="GBA104:GBH104"/>
    <mergeCell ref="GBI104:GBP104"/>
    <mergeCell ref="GBQ104:GBX104"/>
    <mergeCell ref="GBY104:GCF104"/>
    <mergeCell ref="FZE104:FZL104"/>
    <mergeCell ref="FZM104:FZT104"/>
    <mergeCell ref="FZU104:GAB104"/>
    <mergeCell ref="GAC104:GAJ104"/>
    <mergeCell ref="GAK104:GAR104"/>
    <mergeCell ref="FXQ104:FXX104"/>
    <mergeCell ref="FXY104:FYF104"/>
    <mergeCell ref="FYG104:FYN104"/>
    <mergeCell ref="FYO104:FYV104"/>
    <mergeCell ref="FYW104:FZD104"/>
    <mergeCell ref="FWC104:FWJ104"/>
    <mergeCell ref="FWK104:FWR104"/>
    <mergeCell ref="FWS104:FWZ104"/>
    <mergeCell ref="FXA104:FXH104"/>
    <mergeCell ref="FXI104:FXP104"/>
    <mergeCell ref="FUO104:FUV104"/>
    <mergeCell ref="FUW104:FVD104"/>
    <mergeCell ref="FVE104:FVL104"/>
    <mergeCell ref="FVM104:FVT104"/>
    <mergeCell ref="FVU104:FWB104"/>
    <mergeCell ref="FTA104:FTH104"/>
    <mergeCell ref="FTI104:FTP104"/>
    <mergeCell ref="FTQ104:FTX104"/>
    <mergeCell ref="FTY104:FUF104"/>
    <mergeCell ref="FUG104:FUN104"/>
    <mergeCell ref="FRM104:FRT104"/>
    <mergeCell ref="FRU104:FSB104"/>
    <mergeCell ref="FSC104:FSJ104"/>
    <mergeCell ref="FSK104:FSR104"/>
    <mergeCell ref="FSS104:FSZ104"/>
    <mergeCell ref="FPY104:FQF104"/>
    <mergeCell ref="FQG104:FQN104"/>
    <mergeCell ref="FQO104:FQV104"/>
    <mergeCell ref="FQW104:FRD104"/>
    <mergeCell ref="FRE104:FRL104"/>
    <mergeCell ref="FOK104:FOR104"/>
    <mergeCell ref="FOS104:FOZ104"/>
    <mergeCell ref="FPA104:FPH104"/>
    <mergeCell ref="FPI104:FPP104"/>
    <mergeCell ref="FPQ104:FPX104"/>
    <mergeCell ref="FMW104:FND104"/>
    <mergeCell ref="FNE104:FNL104"/>
    <mergeCell ref="FNM104:FNT104"/>
    <mergeCell ref="FNU104:FOB104"/>
    <mergeCell ref="FOC104:FOJ104"/>
    <mergeCell ref="FLI104:FLP104"/>
    <mergeCell ref="FLQ104:FLX104"/>
    <mergeCell ref="FLY104:FMF104"/>
    <mergeCell ref="FMG104:FMN104"/>
    <mergeCell ref="FMO104:FMV104"/>
    <mergeCell ref="FJU104:FKB104"/>
    <mergeCell ref="FKC104:FKJ104"/>
    <mergeCell ref="FKK104:FKR104"/>
    <mergeCell ref="FKS104:FKZ104"/>
    <mergeCell ref="FLA104:FLH104"/>
    <mergeCell ref="FIG104:FIN104"/>
    <mergeCell ref="FIO104:FIV104"/>
    <mergeCell ref="FIW104:FJD104"/>
    <mergeCell ref="FJE104:FJL104"/>
    <mergeCell ref="FJM104:FJT104"/>
    <mergeCell ref="FGS104:FGZ104"/>
    <mergeCell ref="FHA104:FHH104"/>
    <mergeCell ref="FHI104:FHP104"/>
    <mergeCell ref="FHQ104:FHX104"/>
    <mergeCell ref="FHY104:FIF104"/>
    <mergeCell ref="FFE104:FFL104"/>
    <mergeCell ref="FFM104:FFT104"/>
    <mergeCell ref="FFU104:FGB104"/>
    <mergeCell ref="FGC104:FGJ104"/>
    <mergeCell ref="FGK104:FGR104"/>
    <mergeCell ref="FDQ104:FDX104"/>
    <mergeCell ref="FDY104:FEF104"/>
    <mergeCell ref="FEG104:FEN104"/>
    <mergeCell ref="FEO104:FEV104"/>
    <mergeCell ref="FEW104:FFD104"/>
    <mergeCell ref="FCC104:FCJ104"/>
    <mergeCell ref="FCK104:FCR104"/>
    <mergeCell ref="FCS104:FCZ104"/>
    <mergeCell ref="FDA104:FDH104"/>
    <mergeCell ref="FDI104:FDP104"/>
    <mergeCell ref="FAO104:FAV104"/>
    <mergeCell ref="FAW104:FBD104"/>
    <mergeCell ref="FBE104:FBL104"/>
    <mergeCell ref="FBM104:FBT104"/>
    <mergeCell ref="FBU104:FCB104"/>
    <mergeCell ref="EZA104:EZH104"/>
    <mergeCell ref="EZI104:EZP104"/>
    <mergeCell ref="EZQ104:EZX104"/>
    <mergeCell ref="EZY104:FAF104"/>
    <mergeCell ref="FAG104:FAN104"/>
    <mergeCell ref="EXM104:EXT104"/>
    <mergeCell ref="EXU104:EYB104"/>
    <mergeCell ref="EYC104:EYJ104"/>
    <mergeCell ref="EYK104:EYR104"/>
    <mergeCell ref="EYS104:EYZ104"/>
    <mergeCell ref="EVY104:EWF104"/>
    <mergeCell ref="EWG104:EWN104"/>
    <mergeCell ref="EWO104:EWV104"/>
    <mergeCell ref="EWW104:EXD104"/>
    <mergeCell ref="EXE104:EXL104"/>
    <mergeCell ref="EUK104:EUR104"/>
    <mergeCell ref="EUS104:EUZ104"/>
    <mergeCell ref="EVA104:EVH104"/>
    <mergeCell ref="EVI104:EVP104"/>
    <mergeCell ref="EVQ104:EVX104"/>
    <mergeCell ref="ESW104:ETD104"/>
    <mergeCell ref="ETE104:ETL104"/>
    <mergeCell ref="ETM104:ETT104"/>
    <mergeCell ref="ETU104:EUB104"/>
    <mergeCell ref="EUC104:EUJ104"/>
    <mergeCell ref="ERI104:ERP104"/>
    <mergeCell ref="ERQ104:ERX104"/>
    <mergeCell ref="ERY104:ESF104"/>
    <mergeCell ref="ESG104:ESN104"/>
    <mergeCell ref="ESO104:ESV104"/>
    <mergeCell ref="EPU104:EQB104"/>
    <mergeCell ref="EQC104:EQJ104"/>
    <mergeCell ref="EQK104:EQR104"/>
    <mergeCell ref="EQS104:EQZ104"/>
    <mergeCell ref="ERA104:ERH104"/>
    <mergeCell ref="EOG104:EON104"/>
    <mergeCell ref="EOO104:EOV104"/>
    <mergeCell ref="EOW104:EPD104"/>
    <mergeCell ref="EPE104:EPL104"/>
    <mergeCell ref="EPM104:EPT104"/>
    <mergeCell ref="EMS104:EMZ104"/>
    <mergeCell ref="ENA104:ENH104"/>
    <mergeCell ref="ENI104:ENP104"/>
    <mergeCell ref="ENQ104:ENX104"/>
    <mergeCell ref="ENY104:EOF104"/>
    <mergeCell ref="ELE104:ELL104"/>
    <mergeCell ref="ELM104:ELT104"/>
    <mergeCell ref="ELU104:EMB104"/>
    <mergeCell ref="EMC104:EMJ104"/>
    <mergeCell ref="EMK104:EMR104"/>
    <mergeCell ref="EJQ104:EJX104"/>
    <mergeCell ref="EJY104:EKF104"/>
    <mergeCell ref="EKG104:EKN104"/>
    <mergeCell ref="EKO104:EKV104"/>
    <mergeCell ref="EKW104:ELD104"/>
    <mergeCell ref="EIC104:EIJ104"/>
    <mergeCell ref="EIK104:EIR104"/>
    <mergeCell ref="EIS104:EIZ104"/>
    <mergeCell ref="EJA104:EJH104"/>
    <mergeCell ref="EJI104:EJP104"/>
    <mergeCell ref="EGO104:EGV104"/>
    <mergeCell ref="EGW104:EHD104"/>
    <mergeCell ref="EHE104:EHL104"/>
    <mergeCell ref="EHM104:EHT104"/>
    <mergeCell ref="EHU104:EIB104"/>
    <mergeCell ref="EFA104:EFH104"/>
    <mergeCell ref="EFI104:EFP104"/>
    <mergeCell ref="EFQ104:EFX104"/>
    <mergeCell ref="EFY104:EGF104"/>
    <mergeCell ref="EGG104:EGN104"/>
    <mergeCell ref="EDM104:EDT104"/>
    <mergeCell ref="EDU104:EEB104"/>
    <mergeCell ref="EEC104:EEJ104"/>
    <mergeCell ref="EEK104:EER104"/>
    <mergeCell ref="EES104:EEZ104"/>
    <mergeCell ref="EBY104:ECF104"/>
    <mergeCell ref="ECG104:ECN104"/>
    <mergeCell ref="ECO104:ECV104"/>
    <mergeCell ref="ECW104:EDD104"/>
    <mergeCell ref="EDE104:EDL104"/>
    <mergeCell ref="EAK104:EAR104"/>
    <mergeCell ref="EAS104:EAZ104"/>
    <mergeCell ref="EBA104:EBH104"/>
    <mergeCell ref="EBI104:EBP104"/>
    <mergeCell ref="EBQ104:EBX104"/>
    <mergeCell ref="DYW104:DZD104"/>
    <mergeCell ref="DZE104:DZL104"/>
    <mergeCell ref="DZM104:DZT104"/>
    <mergeCell ref="DZU104:EAB104"/>
    <mergeCell ref="EAC104:EAJ104"/>
    <mergeCell ref="DXI104:DXP104"/>
    <mergeCell ref="DXQ104:DXX104"/>
    <mergeCell ref="DXY104:DYF104"/>
    <mergeCell ref="DYG104:DYN104"/>
    <mergeCell ref="DYO104:DYV104"/>
    <mergeCell ref="DVU104:DWB104"/>
    <mergeCell ref="DWC104:DWJ104"/>
    <mergeCell ref="DWK104:DWR104"/>
    <mergeCell ref="DWS104:DWZ104"/>
    <mergeCell ref="DXA104:DXH104"/>
    <mergeCell ref="DUG104:DUN104"/>
    <mergeCell ref="DUO104:DUV104"/>
    <mergeCell ref="DUW104:DVD104"/>
    <mergeCell ref="DVE104:DVL104"/>
    <mergeCell ref="DVM104:DVT104"/>
    <mergeCell ref="DSS104:DSZ104"/>
    <mergeCell ref="DTA104:DTH104"/>
    <mergeCell ref="DTI104:DTP104"/>
    <mergeCell ref="DTQ104:DTX104"/>
    <mergeCell ref="DTY104:DUF104"/>
    <mergeCell ref="DRE104:DRL104"/>
    <mergeCell ref="DRM104:DRT104"/>
    <mergeCell ref="DRU104:DSB104"/>
    <mergeCell ref="DSC104:DSJ104"/>
    <mergeCell ref="DSK104:DSR104"/>
    <mergeCell ref="DPQ104:DPX104"/>
    <mergeCell ref="DPY104:DQF104"/>
    <mergeCell ref="DQG104:DQN104"/>
    <mergeCell ref="DQO104:DQV104"/>
    <mergeCell ref="DQW104:DRD104"/>
    <mergeCell ref="DOC104:DOJ104"/>
    <mergeCell ref="DOK104:DOR104"/>
    <mergeCell ref="DOS104:DOZ104"/>
    <mergeCell ref="DPA104:DPH104"/>
    <mergeCell ref="DPI104:DPP104"/>
    <mergeCell ref="DMO104:DMV104"/>
    <mergeCell ref="DMW104:DND104"/>
    <mergeCell ref="DNE104:DNL104"/>
    <mergeCell ref="DNM104:DNT104"/>
    <mergeCell ref="DNU104:DOB104"/>
    <mergeCell ref="DLA104:DLH104"/>
    <mergeCell ref="DLI104:DLP104"/>
    <mergeCell ref="DLQ104:DLX104"/>
    <mergeCell ref="DLY104:DMF104"/>
    <mergeCell ref="DMG104:DMN104"/>
    <mergeCell ref="DJM104:DJT104"/>
    <mergeCell ref="DJU104:DKB104"/>
    <mergeCell ref="DKC104:DKJ104"/>
    <mergeCell ref="DKK104:DKR104"/>
    <mergeCell ref="DKS104:DKZ104"/>
    <mergeCell ref="DHY104:DIF104"/>
    <mergeCell ref="DIG104:DIN104"/>
    <mergeCell ref="DIO104:DIV104"/>
    <mergeCell ref="DIW104:DJD104"/>
    <mergeCell ref="DJE104:DJL104"/>
    <mergeCell ref="DGK104:DGR104"/>
    <mergeCell ref="DGS104:DGZ104"/>
    <mergeCell ref="DHA104:DHH104"/>
    <mergeCell ref="DHI104:DHP104"/>
    <mergeCell ref="DHQ104:DHX104"/>
    <mergeCell ref="DEW104:DFD104"/>
    <mergeCell ref="DFE104:DFL104"/>
    <mergeCell ref="DFM104:DFT104"/>
    <mergeCell ref="DFU104:DGB104"/>
    <mergeCell ref="DGC104:DGJ104"/>
    <mergeCell ref="DDI104:DDP104"/>
    <mergeCell ref="DDQ104:DDX104"/>
    <mergeCell ref="DDY104:DEF104"/>
    <mergeCell ref="DEG104:DEN104"/>
    <mergeCell ref="DEO104:DEV104"/>
    <mergeCell ref="DBU104:DCB104"/>
    <mergeCell ref="DCC104:DCJ104"/>
    <mergeCell ref="DCK104:DCR104"/>
    <mergeCell ref="DCS104:DCZ104"/>
    <mergeCell ref="DDA104:DDH104"/>
    <mergeCell ref="DAG104:DAN104"/>
    <mergeCell ref="DAO104:DAV104"/>
    <mergeCell ref="DAW104:DBD104"/>
    <mergeCell ref="DBE104:DBL104"/>
    <mergeCell ref="DBM104:DBT104"/>
    <mergeCell ref="CYS104:CYZ104"/>
    <mergeCell ref="CZA104:CZH104"/>
    <mergeCell ref="CZI104:CZP104"/>
    <mergeCell ref="CZQ104:CZX104"/>
    <mergeCell ref="CZY104:DAF104"/>
    <mergeCell ref="CXE104:CXL104"/>
    <mergeCell ref="CXM104:CXT104"/>
    <mergeCell ref="CXU104:CYB104"/>
    <mergeCell ref="CYC104:CYJ104"/>
    <mergeCell ref="CYK104:CYR104"/>
    <mergeCell ref="CVQ104:CVX104"/>
    <mergeCell ref="CVY104:CWF104"/>
    <mergeCell ref="CWG104:CWN104"/>
    <mergeCell ref="CWO104:CWV104"/>
    <mergeCell ref="CWW104:CXD104"/>
    <mergeCell ref="CUC104:CUJ104"/>
    <mergeCell ref="CUK104:CUR104"/>
    <mergeCell ref="CUS104:CUZ104"/>
    <mergeCell ref="CVA104:CVH104"/>
    <mergeCell ref="CVI104:CVP104"/>
    <mergeCell ref="CSO104:CSV104"/>
    <mergeCell ref="CSW104:CTD104"/>
    <mergeCell ref="CTE104:CTL104"/>
    <mergeCell ref="CTM104:CTT104"/>
    <mergeCell ref="CTU104:CUB104"/>
    <mergeCell ref="CRA104:CRH104"/>
    <mergeCell ref="CRI104:CRP104"/>
    <mergeCell ref="CRQ104:CRX104"/>
    <mergeCell ref="CRY104:CSF104"/>
    <mergeCell ref="CSG104:CSN104"/>
    <mergeCell ref="CPM104:CPT104"/>
    <mergeCell ref="CPU104:CQB104"/>
    <mergeCell ref="CQC104:CQJ104"/>
    <mergeCell ref="CQK104:CQR104"/>
    <mergeCell ref="CQS104:CQZ104"/>
    <mergeCell ref="CNY104:COF104"/>
    <mergeCell ref="COG104:CON104"/>
    <mergeCell ref="COO104:COV104"/>
    <mergeCell ref="COW104:CPD104"/>
    <mergeCell ref="CPE104:CPL104"/>
    <mergeCell ref="CMK104:CMR104"/>
    <mergeCell ref="CMS104:CMZ104"/>
    <mergeCell ref="CNA104:CNH104"/>
    <mergeCell ref="CNI104:CNP104"/>
    <mergeCell ref="CNQ104:CNX104"/>
    <mergeCell ref="CKW104:CLD104"/>
    <mergeCell ref="CLE104:CLL104"/>
    <mergeCell ref="CLM104:CLT104"/>
    <mergeCell ref="CLU104:CMB104"/>
    <mergeCell ref="CMC104:CMJ104"/>
    <mergeCell ref="CJI104:CJP104"/>
    <mergeCell ref="CJQ104:CJX104"/>
    <mergeCell ref="CJY104:CKF104"/>
    <mergeCell ref="CKG104:CKN104"/>
    <mergeCell ref="CKO104:CKV104"/>
    <mergeCell ref="CHU104:CIB104"/>
    <mergeCell ref="CIC104:CIJ104"/>
    <mergeCell ref="CIK104:CIR104"/>
    <mergeCell ref="CIS104:CIZ104"/>
    <mergeCell ref="CJA104:CJH104"/>
    <mergeCell ref="CGG104:CGN104"/>
    <mergeCell ref="CGO104:CGV104"/>
    <mergeCell ref="CGW104:CHD104"/>
    <mergeCell ref="CHE104:CHL104"/>
    <mergeCell ref="CHM104:CHT104"/>
    <mergeCell ref="CES104:CEZ104"/>
    <mergeCell ref="CFA104:CFH104"/>
    <mergeCell ref="CFI104:CFP104"/>
    <mergeCell ref="CFQ104:CFX104"/>
    <mergeCell ref="CFY104:CGF104"/>
    <mergeCell ref="CDE104:CDL104"/>
    <mergeCell ref="CDM104:CDT104"/>
    <mergeCell ref="CDU104:CEB104"/>
    <mergeCell ref="CEC104:CEJ104"/>
    <mergeCell ref="CEK104:CER104"/>
    <mergeCell ref="CBQ104:CBX104"/>
    <mergeCell ref="CBY104:CCF104"/>
    <mergeCell ref="CCG104:CCN104"/>
    <mergeCell ref="CCO104:CCV104"/>
    <mergeCell ref="CCW104:CDD104"/>
    <mergeCell ref="CAC104:CAJ104"/>
    <mergeCell ref="CAK104:CAR104"/>
    <mergeCell ref="CAS104:CAZ104"/>
    <mergeCell ref="CBA104:CBH104"/>
    <mergeCell ref="CBI104:CBP104"/>
    <mergeCell ref="BYO104:BYV104"/>
    <mergeCell ref="BYW104:BZD104"/>
    <mergeCell ref="BZE104:BZL104"/>
    <mergeCell ref="BZM104:BZT104"/>
    <mergeCell ref="BZU104:CAB104"/>
    <mergeCell ref="BXA104:BXH104"/>
    <mergeCell ref="BXI104:BXP104"/>
    <mergeCell ref="BXQ104:BXX104"/>
    <mergeCell ref="BXY104:BYF104"/>
    <mergeCell ref="BYG104:BYN104"/>
    <mergeCell ref="BVM104:BVT104"/>
    <mergeCell ref="BVU104:BWB104"/>
    <mergeCell ref="BWC104:BWJ104"/>
    <mergeCell ref="BWK104:BWR104"/>
    <mergeCell ref="BWS104:BWZ104"/>
    <mergeCell ref="BTY104:BUF104"/>
    <mergeCell ref="BUG104:BUN104"/>
    <mergeCell ref="BUO104:BUV104"/>
    <mergeCell ref="BUW104:BVD104"/>
    <mergeCell ref="BVE104:BVL104"/>
    <mergeCell ref="BSK104:BSR104"/>
    <mergeCell ref="BSS104:BSZ104"/>
    <mergeCell ref="BTA104:BTH104"/>
    <mergeCell ref="BTI104:BTP104"/>
    <mergeCell ref="BTQ104:BTX104"/>
    <mergeCell ref="BQW104:BRD104"/>
    <mergeCell ref="BRE104:BRL104"/>
    <mergeCell ref="BRM104:BRT104"/>
    <mergeCell ref="BRU104:BSB104"/>
    <mergeCell ref="BSC104:BSJ104"/>
    <mergeCell ref="BPI104:BPP104"/>
    <mergeCell ref="BPQ104:BPX104"/>
    <mergeCell ref="BPY104:BQF104"/>
    <mergeCell ref="BQG104:BQN104"/>
    <mergeCell ref="BQO104:BQV104"/>
    <mergeCell ref="BNU104:BOB104"/>
    <mergeCell ref="BOC104:BOJ104"/>
    <mergeCell ref="BOK104:BOR104"/>
    <mergeCell ref="BOS104:BOZ104"/>
    <mergeCell ref="BPA104:BPH104"/>
    <mergeCell ref="BMG104:BMN104"/>
    <mergeCell ref="BMO104:BMV104"/>
    <mergeCell ref="BMW104:BND104"/>
    <mergeCell ref="BNE104:BNL104"/>
    <mergeCell ref="BNM104:BNT104"/>
    <mergeCell ref="BKS104:BKZ104"/>
    <mergeCell ref="BLA104:BLH104"/>
    <mergeCell ref="BLI104:BLP104"/>
    <mergeCell ref="BLQ104:BLX104"/>
    <mergeCell ref="BLY104:BMF104"/>
    <mergeCell ref="BJE104:BJL104"/>
    <mergeCell ref="BJM104:BJT104"/>
    <mergeCell ref="BJU104:BKB104"/>
    <mergeCell ref="BKC104:BKJ104"/>
    <mergeCell ref="BKK104:BKR104"/>
    <mergeCell ref="BHQ104:BHX104"/>
    <mergeCell ref="BHY104:BIF104"/>
    <mergeCell ref="BIG104:BIN104"/>
    <mergeCell ref="BIO104:BIV104"/>
    <mergeCell ref="BIW104:BJD104"/>
    <mergeCell ref="BGC104:BGJ104"/>
    <mergeCell ref="BGK104:BGR104"/>
    <mergeCell ref="BGS104:BGZ104"/>
    <mergeCell ref="BHA104:BHH104"/>
    <mergeCell ref="BHI104:BHP104"/>
    <mergeCell ref="BEO104:BEV104"/>
    <mergeCell ref="BEW104:BFD104"/>
    <mergeCell ref="BFE104:BFL104"/>
    <mergeCell ref="BFM104:BFT104"/>
    <mergeCell ref="BFU104:BGB104"/>
    <mergeCell ref="BDA104:BDH104"/>
    <mergeCell ref="BDI104:BDP104"/>
    <mergeCell ref="BDQ104:BDX104"/>
    <mergeCell ref="BDY104:BEF104"/>
    <mergeCell ref="BEG104:BEN104"/>
    <mergeCell ref="BBM104:BBT104"/>
    <mergeCell ref="BBU104:BCB104"/>
    <mergeCell ref="BCC104:BCJ104"/>
    <mergeCell ref="BCK104:BCR104"/>
    <mergeCell ref="BCS104:BCZ104"/>
    <mergeCell ref="AZY104:BAF104"/>
    <mergeCell ref="BAG104:BAN104"/>
    <mergeCell ref="BAO104:BAV104"/>
    <mergeCell ref="BAW104:BBD104"/>
    <mergeCell ref="BBE104:BBL104"/>
    <mergeCell ref="AYK104:AYR104"/>
    <mergeCell ref="AYS104:AYZ104"/>
    <mergeCell ref="AZA104:AZH104"/>
    <mergeCell ref="AZI104:AZP104"/>
    <mergeCell ref="AZQ104:AZX104"/>
    <mergeCell ref="AWW104:AXD104"/>
    <mergeCell ref="AXE104:AXL104"/>
    <mergeCell ref="AXM104:AXT104"/>
    <mergeCell ref="AXU104:AYB104"/>
    <mergeCell ref="AYC104:AYJ104"/>
    <mergeCell ref="AVI104:AVP104"/>
    <mergeCell ref="AVQ104:AVX104"/>
    <mergeCell ref="AVY104:AWF104"/>
    <mergeCell ref="AWG104:AWN104"/>
    <mergeCell ref="AWO104:AWV104"/>
    <mergeCell ref="ATU104:AUB104"/>
    <mergeCell ref="AUC104:AUJ104"/>
    <mergeCell ref="AUK104:AUR104"/>
    <mergeCell ref="AUS104:AUZ104"/>
    <mergeCell ref="AVA104:AVH104"/>
    <mergeCell ref="ASG104:ASN104"/>
    <mergeCell ref="ASO104:ASV104"/>
    <mergeCell ref="ASW104:ATD104"/>
    <mergeCell ref="ATE104:ATL104"/>
    <mergeCell ref="ATM104:ATT104"/>
    <mergeCell ref="AQS104:AQZ104"/>
    <mergeCell ref="ARA104:ARH104"/>
    <mergeCell ref="ARI104:ARP104"/>
    <mergeCell ref="ARQ104:ARX104"/>
    <mergeCell ref="ARY104:ASF104"/>
    <mergeCell ref="APE104:APL104"/>
    <mergeCell ref="APM104:APT104"/>
    <mergeCell ref="APU104:AQB104"/>
    <mergeCell ref="AQC104:AQJ104"/>
    <mergeCell ref="AQK104:AQR104"/>
    <mergeCell ref="ANQ104:ANX104"/>
    <mergeCell ref="ANY104:AOF104"/>
    <mergeCell ref="AOG104:AON104"/>
    <mergeCell ref="AOO104:AOV104"/>
    <mergeCell ref="AOW104:APD104"/>
    <mergeCell ref="AMC104:AMJ104"/>
    <mergeCell ref="AMK104:AMR104"/>
    <mergeCell ref="AMS104:AMZ104"/>
    <mergeCell ref="ANA104:ANH104"/>
    <mergeCell ref="ANI104:ANP104"/>
    <mergeCell ref="AKO104:AKV104"/>
    <mergeCell ref="AKW104:ALD104"/>
    <mergeCell ref="ALE104:ALL104"/>
    <mergeCell ref="ALM104:ALT104"/>
    <mergeCell ref="ALU104:AMB104"/>
    <mergeCell ref="AJA104:AJH104"/>
    <mergeCell ref="AJI104:AJP104"/>
    <mergeCell ref="AJQ104:AJX104"/>
    <mergeCell ref="AJY104:AKF104"/>
    <mergeCell ref="AKG104:AKN104"/>
    <mergeCell ref="AHM104:AHT104"/>
    <mergeCell ref="AHU104:AIB104"/>
    <mergeCell ref="AIC104:AIJ104"/>
    <mergeCell ref="AIK104:AIR104"/>
    <mergeCell ref="AIS104:AIZ104"/>
    <mergeCell ref="AFY104:AGF104"/>
    <mergeCell ref="AGG104:AGN104"/>
    <mergeCell ref="AGO104:AGV104"/>
    <mergeCell ref="AGW104:AHD104"/>
    <mergeCell ref="AHE104:AHL104"/>
    <mergeCell ref="AEK104:AER104"/>
    <mergeCell ref="AES104:AEZ104"/>
    <mergeCell ref="AFA104:AFH104"/>
    <mergeCell ref="AFI104:AFP104"/>
    <mergeCell ref="AFQ104:AFX104"/>
    <mergeCell ref="ACW104:ADD104"/>
    <mergeCell ref="ADE104:ADL104"/>
    <mergeCell ref="ADM104:ADT104"/>
    <mergeCell ref="ADU104:AEB104"/>
    <mergeCell ref="AEC104:AEJ104"/>
    <mergeCell ref="ABI104:ABP104"/>
    <mergeCell ref="ABQ104:ABX104"/>
    <mergeCell ref="ABY104:ACF104"/>
    <mergeCell ref="ACG104:ACN104"/>
    <mergeCell ref="ACO104:ACV104"/>
    <mergeCell ref="ZU104:AAB104"/>
    <mergeCell ref="AAC104:AAJ104"/>
    <mergeCell ref="AAK104:AAR104"/>
    <mergeCell ref="AAS104:AAZ104"/>
    <mergeCell ref="ABA104:ABH104"/>
    <mergeCell ref="YG104:YN104"/>
    <mergeCell ref="YO104:YV104"/>
    <mergeCell ref="YW104:ZD104"/>
    <mergeCell ref="ZE104:ZL104"/>
    <mergeCell ref="ZM104:ZT104"/>
    <mergeCell ref="WS104:WZ104"/>
    <mergeCell ref="XA104:XH104"/>
    <mergeCell ref="XI104:XP104"/>
    <mergeCell ref="XQ104:XX104"/>
    <mergeCell ref="XY104:YF104"/>
    <mergeCell ref="VE104:VL104"/>
    <mergeCell ref="VM104:VT104"/>
    <mergeCell ref="VU104:WB104"/>
    <mergeCell ref="WC104:WJ104"/>
    <mergeCell ref="WK104:WR104"/>
    <mergeCell ref="TQ104:TX104"/>
    <mergeCell ref="TY104:UF104"/>
    <mergeCell ref="UG104:UN104"/>
    <mergeCell ref="UO104:UV104"/>
    <mergeCell ref="UW104:VD104"/>
    <mergeCell ref="SC104:SJ104"/>
    <mergeCell ref="SK104:SR104"/>
    <mergeCell ref="SS104:SZ104"/>
    <mergeCell ref="TA104:TH104"/>
    <mergeCell ref="TI104:TP104"/>
    <mergeCell ref="QO104:QV104"/>
    <mergeCell ref="QW104:RD104"/>
    <mergeCell ref="RE104:RL104"/>
    <mergeCell ref="RM104:RT104"/>
    <mergeCell ref="RU104:SB104"/>
    <mergeCell ref="PA104:PH104"/>
    <mergeCell ref="PI104:PP104"/>
    <mergeCell ref="PQ104:PX104"/>
    <mergeCell ref="PY104:QF104"/>
    <mergeCell ref="QG104:QN104"/>
    <mergeCell ref="NM104:NT104"/>
    <mergeCell ref="NU104:OB104"/>
    <mergeCell ref="OC104:OJ104"/>
    <mergeCell ref="OK104:OR104"/>
    <mergeCell ref="OS104:OZ104"/>
    <mergeCell ref="LY104:MF104"/>
    <mergeCell ref="MG104:MN104"/>
    <mergeCell ref="MO104:MV104"/>
    <mergeCell ref="MW104:ND104"/>
    <mergeCell ref="NE104:NL104"/>
    <mergeCell ref="KK104:KR104"/>
    <mergeCell ref="KS104:KZ104"/>
    <mergeCell ref="LA104:LH104"/>
    <mergeCell ref="LI104:LP104"/>
    <mergeCell ref="LQ104:LX104"/>
    <mergeCell ref="IW104:JD104"/>
    <mergeCell ref="JE104:JL104"/>
    <mergeCell ref="JM104:JT104"/>
    <mergeCell ref="JU104:KB104"/>
    <mergeCell ref="KC104:KJ104"/>
    <mergeCell ref="HI104:HP104"/>
    <mergeCell ref="HQ104:HX104"/>
    <mergeCell ref="HY104:IF104"/>
    <mergeCell ref="IG104:IN104"/>
    <mergeCell ref="IO104:IV104"/>
    <mergeCell ref="FU104:GB104"/>
    <mergeCell ref="GC104:GJ104"/>
    <mergeCell ref="GK104:GR104"/>
    <mergeCell ref="GS104:GZ104"/>
    <mergeCell ref="HA104:HH104"/>
    <mergeCell ref="B15:G15"/>
    <mergeCell ref="A20:A23"/>
    <mergeCell ref="B20:B23"/>
    <mergeCell ref="C20:C23"/>
    <mergeCell ref="D20:G20"/>
    <mergeCell ref="A80:H80"/>
    <mergeCell ref="B82:C82"/>
    <mergeCell ref="B83:C83"/>
    <mergeCell ref="A84:H84"/>
    <mergeCell ref="B79:C79"/>
    <mergeCell ref="B53:C53"/>
    <mergeCell ref="A54:H54"/>
    <mergeCell ref="B56:C56"/>
    <mergeCell ref="B58:C58"/>
    <mergeCell ref="A59:H59"/>
    <mergeCell ref="B68:C68"/>
    <mergeCell ref="B69:C69"/>
    <mergeCell ref="A70:H70"/>
    <mergeCell ref="B72:C72"/>
    <mergeCell ref="A73:H73"/>
    <mergeCell ref="B78:C78"/>
    <mergeCell ref="B52:C52"/>
    <mergeCell ref="A25:H25"/>
    <mergeCell ref="B28:C28"/>
    <mergeCell ref="A29:H29"/>
    <mergeCell ref="B33:C33"/>
    <mergeCell ref="A34:H34"/>
    <mergeCell ref="B38:C38"/>
    <mergeCell ref="A39:H39"/>
    <mergeCell ref="B42:C42"/>
    <mergeCell ref="A43:H43"/>
    <mergeCell ref="B49:C49"/>
    <mergeCell ref="A50:H50"/>
    <mergeCell ref="H20:H23"/>
    <mergeCell ref="D21:D23"/>
    <mergeCell ref="E21:E23"/>
    <mergeCell ref="F21:F23"/>
    <mergeCell ref="G21:G23"/>
  </mergeCells>
  <pageMargins left="0.7" right="0.7" top="0.75" bottom="0.75" header="0.3" footer="0.3"/>
  <pageSetup paperSize="9" scale="90" fitToHeight="0" orientation="landscape" r:id="rId1"/>
  <headerFooter alignWithMargins="0">
    <oddFooter>&amp;RСтраница &amp;P</oddFooter>
  </headerFooter>
  <rowBreaks count="2" manualBreakCount="2">
    <brk id="38" max="7" man="1"/>
    <brk id="67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8"/>
  <sheetViews>
    <sheetView topLeftCell="A7" workbookViewId="0">
      <selection activeCell="G16" sqref="G16"/>
    </sheetView>
  </sheetViews>
  <sheetFormatPr defaultRowHeight="12.75" x14ac:dyDescent="0.2"/>
  <cols>
    <col min="1" max="1" width="5.85546875" customWidth="1"/>
    <col min="2" max="2" width="46.28515625" customWidth="1"/>
    <col min="3" max="3" width="19.7109375" customWidth="1"/>
    <col min="4" max="4" width="11.28515625" customWidth="1"/>
    <col min="5" max="5" width="14.140625" customWidth="1"/>
  </cols>
  <sheetData>
    <row r="1" spans="1:5" ht="14.25" x14ac:dyDescent="0.2">
      <c r="A1" s="524" t="s">
        <v>141</v>
      </c>
      <c r="B1" s="524"/>
      <c r="C1" s="524"/>
      <c r="D1" s="524"/>
      <c r="E1" s="524"/>
    </row>
    <row r="2" spans="1:5" ht="30" customHeight="1" x14ac:dyDescent="0.2">
      <c r="A2" s="525" t="s">
        <v>142</v>
      </c>
      <c r="B2" s="525"/>
      <c r="C2" s="525"/>
      <c r="D2" s="525"/>
      <c r="E2" s="525"/>
    </row>
    <row r="3" spans="1:5" ht="34.5" customHeight="1" x14ac:dyDescent="0.2">
      <c r="A3" s="526" t="s">
        <v>133</v>
      </c>
      <c r="B3" s="526"/>
      <c r="C3" s="526"/>
      <c r="D3" s="526"/>
      <c r="E3" s="526"/>
    </row>
    <row r="4" spans="1:5" ht="15.75" x14ac:dyDescent="0.2">
      <c r="A4" s="10"/>
      <c r="B4" s="526"/>
      <c r="C4" s="526"/>
      <c r="D4" s="526"/>
      <c r="E4" s="526"/>
    </row>
    <row r="6" spans="1:5" ht="31.5" customHeight="1" x14ac:dyDescent="0.2">
      <c r="A6" s="11" t="s">
        <v>143</v>
      </c>
      <c r="B6" s="11" t="s">
        <v>144</v>
      </c>
      <c r="C6" s="11" t="s">
        <v>98</v>
      </c>
      <c r="D6" s="11" t="s">
        <v>145</v>
      </c>
      <c r="E6" s="11" t="s">
        <v>95</v>
      </c>
    </row>
    <row r="7" spans="1:5" ht="30" x14ac:dyDescent="0.2">
      <c r="A7" s="12">
        <v>1</v>
      </c>
      <c r="B7" s="13" t="s">
        <v>146</v>
      </c>
      <c r="C7" s="13"/>
      <c r="D7" s="12" t="s">
        <v>147</v>
      </c>
      <c r="E7" s="12">
        <v>12</v>
      </c>
    </row>
    <row r="8" spans="1:5" ht="45" x14ac:dyDescent="0.2">
      <c r="A8" s="12">
        <v>2</v>
      </c>
      <c r="B8" s="13" t="s">
        <v>148</v>
      </c>
      <c r="C8" s="13"/>
      <c r="D8" s="12" t="s">
        <v>149</v>
      </c>
      <c r="E8" s="12">
        <v>900</v>
      </c>
    </row>
    <row r="9" spans="1:5" ht="30" x14ac:dyDescent="0.2">
      <c r="A9" s="12">
        <v>3</v>
      </c>
      <c r="B9" s="13" t="s">
        <v>150</v>
      </c>
      <c r="C9" s="13"/>
      <c r="D9" s="12" t="s">
        <v>149</v>
      </c>
      <c r="E9" s="12">
        <f>30*24</f>
        <v>720</v>
      </c>
    </row>
    <row r="10" spans="1:5" ht="30" x14ac:dyDescent="0.2">
      <c r="A10" s="12">
        <v>4</v>
      </c>
      <c r="B10" s="13" t="s">
        <v>151</v>
      </c>
      <c r="C10" s="13"/>
      <c r="D10" s="12" t="s">
        <v>107</v>
      </c>
      <c r="E10" s="14">
        <v>122</v>
      </c>
    </row>
    <row r="11" spans="1:5" ht="105" x14ac:dyDescent="0.2">
      <c r="A11" s="12">
        <v>5</v>
      </c>
      <c r="B11" s="13" t="s">
        <v>152</v>
      </c>
      <c r="C11" s="12" t="s">
        <v>153</v>
      </c>
      <c r="D11" s="12" t="s">
        <v>140</v>
      </c>
      <c r="E11" s="15">
        <v>550</v>
      </c>
    </row>
    <row r="12" spans="1:5" ht="14.25" x14ac:dyDescent="0.2">
      <c r="A12" s="11">
        <v>5</v>
      </c>
      <c r="B12" s="16" t="s">
        <v>154</v>
      </c>
      <c r="C12" s="16"/>
      <c r="D12" s="11" t="s">
        <v>140</v>
      </c>
      <c r="E12" s="17">
        <f>E9*E10*E11</f>
        <v>48312000</v>
      </c>
    </row>
    <row r="13" spans="1:5" ht="60" x14ac:dyDescent="0.2">
      <c r="A13" s="12">
        <v>6</v>
      </c>
      <c r="B13" s="13" t="s">
        <v>155</v>
      </c>
      <c r="C13" s="12" t="s">
        <v>156</v>
      </c>
      <c r="D13" s="12" t="s">
        <v>140</v>
      </c>
      <c r="E13" s="15">
        <v>100</v>
      </c>
    </row>
    <row r="14" spans="1:5" ht="28.5" x14ac:dyDescent="0.2">
      <c r="A14" s="11">
        <v>7</v>
      </c>
      <c r="B14" s="16" t="s">
        <v>157</v>
      </c>
      <c r="C14" s="16"/>
      <c r="D14" s="11" t="s">
        <v>140</v>
      </c>
      <c r="E14" s="17">
        <f>E9*E10*E13</f>
        <v>8784000</v>
      </c>
    </row>
    <row r="15" spans="1:5" ht="14.25" x14ac:dyDescent="0.2">
      <c r="A15" s="11">
        <v>8</v>
      </c>
      <c r="B15" s="16" t="s">
        <v>158</v>
      </c>
      <c r="C15" s="16"/>
      <c r="D15" s="11" t="s">
        <v>140</v>
      </c>
      <c r="E15" s="17">
        <f>E12+E14</f>
        <v>57096000</v>
      </c>
    </row>
    <row r="16" spans="1:5" ht="45" customHeight="1" x14ac:dyDescent="0.25">
      <c r="A16" s="67"/>
      <c r="B16" s="527" t="s">
        <v>188</v>
      </c>
      <c r="C16" s="528"/>
      <c r="D16" s="68"/>
      <c r="E16" s="69">
        <f>E15/10.51/1.2</f>
        <v>4527117.03</v>
      </c>
    </row>
    <row r="17" spans="1:4" ht="15" x14ac:dyDescent="0.25">
      <c r="A17" s="18"/>
      <c r="B17" s="9"/>
      <c r="C17" s="9"/>
      <c r="D17" s="9"/>
    </row>
    <row r="18" spans="1:4" ht="15.75" x14ac:dyDescent="0.25">
      <c r="A18" s="19" t="s">
        <v>159</v>
      </c>
      <c r="B18" s="19"/>
      <c r="C18" s="19" t="s">
        <v>160</v>
      </c>
      <c r="D18" s="20"/>
    </row>
  </sheetData>
  <mergeCells count="5">
    <mergeCell ref="A1:E1"/>
    <mergeCell ref="A2:E2"/>
    <mergeCell ref="A3:E3"/>
    <mergeCell ref="B4:E4"/>
    <mergeCell ref="B16:C16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D45"/>
  <sheetViews>
    <sheetView topLeftCell="A3" zoomScaleNormal="100" workbookViewId="0">
      <selection activeCell="E31" sqref="E31"/>
    </sheetView>
  </sheetViews>
  <sheetFormatPr defaultColWidth="9.140625" defaultRowHeight="12.75" x14ac:dyDescent="0.2"/>
  <cols>
    <col min="1" max="1" width="5.7109375" style="21" customWidth="1"/>
    <col min="2" max="2" width="41.42578125" style="21" customWidth="1"/>
    <col min="3" max="3" width="11.28515625" style="21" customWidth="1"/>
    <col min="4" max="4" width="12.7109375" style="21" customWidth="1"/>
    <col min="5" max="5" width="38.140625" style="21" customWidth="1"/>
    <col min="6" max="6" width="15.42578125" style="21" customWidth="1"/>
    <col min="7" max="7" width="40.140625" style="21" customWidth="1"/>
    <col min="8" max="26" width="9.140625" style="21"/>
    <col min="27" max="27" width="132.7109375" style="21" hidden="1" customWidth="1"/>
    <col min="28" max="28" width="72.7109375" style="21" hidden="1" customWidth="1"/>
    <col min="29" max="29" width="0" style="21" hidden="1" customWidth="1"/>
    <col min="30" max="30" width="76.7109375" style="21" hidden="1" customWidth="1"/>
    <col min="31" max="16384" width="9.140625" style="21"/>
  </cols>
  <sheetData>
    <row r="1" spans="1:28" x14ac:dyDescent="0.2">
      <c r="A1" s="546" t="str">
        <f>[21]SourceObSm!B1</f>
        <v>Smeta.RU  (495) 974-1589</v>
      </c>
      <c r="B1" s="546"/>
      <c r="C1" s="546"/>
      <c r="D1" s="546"/>
    </row>
    <row r="2" spans="1:28" ht="15" x14ac:dyDescent="0.25">
      <c r="A2" s="22"/>
      <c r="B2" s="22"/>
      <c r="C2" s="22"/>
      <c r="D2" s="22"/>
      <c r="E2" s="22"/>
      <c r="F2" s="22"/>
      <c r="G2" s="22"/>
    </row>
    <row r="3" spans="1:28" ht="14.25" x14ac:dyDescent="0.2">
      <c r="A3" s="23"/>
      <c r="B3" s="24"/>
      <c r="C3" s="24"/>
      <c r="D3" s="24"/>
      <c r="E3" s="24"/>
      <c r="F3" s="24"/>
      <c r="G3" s="24"/>
    </row>
    <row r="4" spans="1:28" ht="31.5" customHeight="1" x14ac:dyDescent="0.2">
      <c r="A4" s="25"/>
      <c r="B4" s="547" t="s">
        <v>133</v>
      </c>
      <c r="C4" s="547"/>
      <c r="D4" s="547"/>
      <c r="E4" s="547"/>
      <c r="F4" s="547"/>
      <c r="G4" s="547"/>
      <c r="AA4" s="26" t="str">
        <f>IF([21]SourceObSm!G4&lt;&gt;"",[21]SourceObSm!G4,IF([21]SourceObSm!F4&lt;&gt;"",[21]SourceObSm!F4,IF([21]SourceObSm!G5&lt;&gt;"",[21]SourceObSm!G5,IF([21]SourceObSm!F5&lt;&gt;"",[21]SourceObSm!F5,IF([21]SourceObSm!G6&lt;&gt;"",[21]SourceObSm!G6,IF([21]SourceObSm!G12&lt;&gt;"",[21]SourceObSm!G12," "))))))</f>
        <v>+09-01 Горнолыжная инфраструктура на североориентированном склоне ВТРК "Ведучи". 1 этап. Пассажирская подвесная канатная дорога VL1 (КД VL1). Пусконаладочные работы</v>
      </c>
    </row>
    <row r="5" spans="1:28" ht="14.25" x14ac:dyDescent="0.2">
      <c r="A5" s="25"/>
      <c r="B5" s="548" t="s">
        <v>86</v>
      </c>
      <c r="C5" s="548"/>
      <c r="D5" s="548"/>
      <c r="E5" s="548"/>
      <c r="F5" s="548"/>
      <c r="G5" s="548"/>
    </row>
    <row r="6" spans="1:28" ht="14.25" x14ac:dyDescent="0.2">
      <c r="A6" s="23"/>
      <c r="B6" s="24"/>
      <c r="C6" s="24"/>
      <c r="D6" s="24"/>
      <c r="E6" s="24"/>
      <c r="F6" s="24"/>
      <c r="G6" s="24"/>
    </row>
    <row r="7" spans="1:28" ht="15" x14ac:dyDescent="0.2">
      <c r="A7" s="27"/>
      <c r="B7" s="27"/>
      <c r="C7" s="27"/>
      <c r="D7" s="24"/>
      <c r="E7" s="24"/>
      <c r="F7" s="24"/>
      <c r="G7" s="24"/>
    </row>
    <row r="8" spans="1:28" ht="15.75" x14ac:dyDescent="0.2">
      <c r="A8" s="549" t="s">
        <v>92</v>
      </c>
      <c r="B8" s="549"/>
      <c r="C8" s="549"/>
      <c r="D8" s="550">
        <v>2</v>
      </c>
      <c r="E8" s="550"/>
      <c r="F8" s="550"/>
      <c r="G8" s="28"/>
    </row>
    <row r="9" spans="1:28" ht="15" x14ac:dyDescent="0.2">
      <c r="A9" s="27"/>
      <c r="B9" s="27"/>
      <c r="C9" s="29"/>
      <c r="D9" s="535" t="s">
        <v>87</v>
      </c>
      <c r="E9" s="535"/>
      <c r="F9" s="535"/>
      <c r="G9" s="30"/>
    </row>
    <row r="10" spans="1:28" ht="14.25" x14ac:dyDescent="0.2">
      <c r="A10" s="23"/>
      <c r="B10" s="24"/>
      <c r="C10" s="24"/>
      <c r="D10" s="24"/>
      <c r="E10" s="24"/>
      <c r="F10" s="24"/>
      <c r="G10" s="24"/>
    </row>
    <row r="11" spans="1:28" ht="36" customHeight="1" x14ac:dyDescent="0.2">
      <c r="A11" s="536" t="s">
        <v>161</v>
      </c>
      <c r="B11" s="536"/>
      <c r="C11" s="536"/>
      <c r="D11" s="536"/>
      <c r="E11" s="536"/>
      <c r="F11" s="536"/>
      <c r="G11" s="536"/>
      <c r="AB11" s="31" t="str">
        <f>IF([21]SourceObSm!G12&lt;&gt;"",[21]SourceObSm!G12,IF([21]SourceObSm!F12&lt;&gt;"",[21]SourceObSm!F12," "))</f>
        <v>+09-01 Горнолыжная инфраструктура на североориентированном склоне ВТРК "Ведучи". 1 этап. Пассажирская подвесная канатная дорога VL1 (КД VL1). Пусконаладочные работы</v>
      </c>
    </row>
    <row r="12" spans="1:28" ht="14.25" x14ac:dyDescent="0.2">
      <c r="A12" s="23"/>
      <c r="B12" s="24"/>
      <c r="C12" s="24"/>
      <c r="D12" s="24"/>
      <c r="E12" s="24"/>
      <c r="F12" s="24"/>
      <c r="G12" s="24"/>
    </row>
    <row r="13" spans="1:28" ht="28.5" x14ac:dyDescent="0.2">
      <c r="A13" s="32" t="s">
        <v>88</v>
      </c>
      <c r="B13" s="32" t="s">
        <v>93</v>
      </c>
      <c r="C13" s="32" t="s">
        <v>94</v>
      </c>
      <c r="D13" s="33" t="s">
        <v>95</v>
      </c>
      <c r="E13" s="33" t="s">
        <v>96</v>
      </c>
      <c r="F13" s="33" t="s">
        <v>97</v>
      </c>
      <c r="G13" s="33" t="s">
        <v>98</v>
      </c>
    </row>
    <row r="14" spans="1:28" ht="14.25" x14ac:dyDescent="0.2">
      <c r="A14" s="34">
        <v>1</v>
      </c>
      <c r="B14" s="34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</row>
    <row r="15" spans="1:28" ht="31.5" customHeight="1" x14ac:dyDescent="0.2">
      <c r="A15" s="537" t="s">
        <v>99</v>
      </c>
      <c r="B15" s="538"/>
      <c r="C15" s="538"/>
      <c r="D15" s="538"/>
      <c r="E15" s="538"/>
      <c r="F15" s="538"/>
      <c r="G15" s="539"/>
    </row>
    <row r="16" spans="1:28" ht="26.25" customHeight="1" x14ac:dyDescent="0.2">
      <c r="A16" s="32"/>
      <c r="B16" s="35" t="s">
        <v>100</v>
      </c>
      <c r="C16" s="32" t="s">
        <v>101</v>
      </c>
      <c r="D16" s="36">
        <v>12</v>
      </c>
      <c r="E16" s="36"/>
      <c r="F16" s="36"/>
      <c r="G16" s="36"/>
    </row>
    <row r="17" spans="1:7" ht="26.25" customHeight="1" x14ac:dyDescent="0.2">
      <c r="A17" s="32"/>
      <c r="B17" s="35" t="s">
        <v>102</v>
      </c>
      <c r="C17" s="32" t="s">
        <v>104</v>
      </c>
      <c r="D17" s="36">
        <v>6</v>
      </c>
      <c r="E17" s="36"/>
      <c r="F17" s="36"/>
      <c r="G17" s="36"/>
    </row>
    <row r="18" spans="1:7" ht="26.25" customHeight="1" x14ac:dyDescent="0.2">
      <c r="A18" s="32"/>
      <c r="B18" s="35" t="s">
        <v>103</v>
      </c>
      <c r="C18" s="32" t="s">
        <v>105</v>
      </c>
      <c r="D18" s="36">
        <v>30</v>
      </c>
      <c r="E18" s="36"/>
      <c r="F18" s="36"/>
      <c r="G18" s="36"/>
    </row>
    <row r="19" spans="1:7" ht="20.25" customHeight="1" x14ac:dyDescent="0.2">
      <c r="A19" s="540"/>
      <c r="B19" s="542" t="s">
        <v>162</v>
      </c>
      <c r="C19" s="32" t="s">
        <v>123</v>
      </c>
      <c r="D19" s="37" t="s">
        <v>163</v>
      </c>
      <c r="E19" s="544"/>
      <c r="F19" s="544"/>
      <c r="G19" s="544"/>
    </row>
    <row r="20" spans="1:7" ht="33" customHeight="1" x14ac:dyDescent="0.2">
      <c r="A20" s="541"/>
      <c r="B20" s="543"/>
      <c r="C20" s="38" t="s">
        <v>164</v>
      </c>
      <c r="D20" s="39" t="s">
        <v>165</v>
      </c>
      <c r="E20" s="545"/>
      <c r="F20" s="545"/>
      <c r="G20" s="545"/>
    </row>
    <row r="21" spans="1:7" ht="35.25" customHeight="1" x14ac:dyDescent="0.2">
      <c r="A21" s="32"/>
      <c r="B21" s="35" t="s">
        <v>106</v>
      </c>
      <c r="C21" s="40" t="s">
        <v>107</v>
      </c>
      <c r="D21" s="41">
        <v>122</v>
      </c>
      <c r="E21" s="36"/>
      <c r="F21" s="36"/>
      <c r="G21" s="36"/>
    </row>
    <row r="22" spans="1:7" ht="31.5" customHeight="1" x14ac:dyDescent="0.2">
      <c r="A22" s="529" t="s">
        <v>166</v>
      </c>
      <c r="B22" s="530"/>
      <c r="C22" s="530"/>
      <c r="D22" s="530"/>
      <c r="E22" s="530"/>
      <c r="F22" s="530"/>
      <c r="G22" s="531"/>
    </row>
    <row r="23" spans="1:7" ht="26.25" customHeight="1" x14ac:dyDescent="0.2">
      <c r="A23" s="32"/>
      <c r="B23" s="532" t="s">
        <v>108</v>
      </c>
      <c r="C23" s="533"/>
      <c r="D23" s="533"/>
      <c r="E23" s="533"/>
      <c r="F23" s="534"/>
      <c r="G23" s="36"/>
    </row>
    <row r="24" spans="1:7" ht="34.5" customHeight="1" x14ac:dyDescent="0.2">
      <c r="A24" s="32"/>
      <c r="B24" s="35" t="s">
        <v>109</v>
      </c>
      <c r="C24" s="32"/>
      <c r="D24" s="36"/>
      <c r="E24" s="36" t="s">
        <v>167</v>
      </c>
      <c r="F24" s="36"/>
      <c r="G24" s="36"/>
    </row>
    <row r="25" spans="1:7" ht="26.25" customHeight="1" x14ac:dyDescent="0.2">
      <c r="A25" s="32"/>
      <c r="B25" s="35" t="s">
        <v>110</v>
      </c>
      <c r="C25" s="32" t="s">
        <v>107</v>
      </c>
      <c r="D25" s="36">
        <v>122</v>
      </c>
      <c r="E25" s="36"/>
      <c r="F25" s="36"/>
      <c r="G25" s="36"/>
    </row>
    <row r="26" spans="1:7" ht="33" customHeight="1" x14ac:dyDescent="0.2">
      <c r="A26" s="32"/>
      <c r="B26" s="42" t="s">
        <v>111</v>
      </c>
      <c r="C26" s="32"/>
      <c r="D26" s="36"/>
      <c r="E26" s="36"/>
      <c r="F26" s="36"/>
      <c r="G26" s="36"/>
    </row>
    <row r="27" spans="1:7" ht="26.25" customHeight="1" x14ac:dyDescent="0.2">
      <c r="A27" s="32"/>
      <c r="B27" s="35" t="s">
        <v>112</v>
      </c>
      <c r="C27" s="32"/>
      <c r="D27" s="36"/>
      <c r="E27" s="36"/>
      <c r="F27" s="36"/>
      <c r="G27" s="36"/>
    </row>
    <row r="28" spans="1:7" ht="26.25" customHeight="1" x14ac:dyDescent="0.2">
      <c r="A28" s="32"/>
      <c r="B28" s="35" t="s">
        <v>113</v>
      </c>
      <c r="C28" s="32"/>
      <c r="D28" s="36"/>
      <c r="E28" s="36" t="s">
        <v>114</v>
      </c>
      <c r="F28" s="36"/>
      <c r="G28" s="36"/>
    </row>
    <row r="29" spans="1:7" s="45" customFormat="1" ht="26.25" customHeight="1" x14ac:dyDescent="0.2">
      <c r="A29" s="33"/>
      <c r="B29" s="43" t="s">
        <v>115</v>
      </c>
      <c r="C29" s="33" t="s">
        <v>116</v>
      </c>
      <c r="D29" s="44">
        <v>80</v>
      </c>
      <c r="E29" s="44"/>
      <c r="F29" s="44"/>
      <c r="G29" s="44"/>
    </row>
    <row r="30" spans="1:7" ht="26.25" customHeight="1" x14ac:dyDescent="0.2">
      <c r="A30" s="32"/>
      <c r="B30" s="35" t="s">
        <v>117</v>
      </c>
      <c r="C30" s="32" t="s">
        <v>107</v>
      </c>
      <c r="D30" s="36">
        <v>30</v>
      </c>
      <c r="E30" s="36"/>
      <c r="F30" s="36"/>
      <c r="G30" s="36" t="s">
        <v>125</v>
      </c>
    </row>
    <row r="31" spans="1:7" ht="120" customHeight="1" x14ac:dyDescent="0.2">
      <c r="A31" s="32"/>
      <c r="B31" s="35" t="s">
        <v>118</v>
      </c>
      <c r="C31" s="32" t="s">
        <v>101</v>
      </c>
      <c r="D31" s="36">
        <v>3</v>
      </c>
      <c r="E31" s="36" t="s">
        <v>119</v>
      </c>
      <c r="F31" s="36"/>
      <c r="G31" s="46" t="s">
        <v>120</v>
      </c>
    </row>
    <row r="32" spans="1:7" ht="49.5" customHeight="1" x14ac:dyDescent="0.2">
      <c r="A32" s="32"/>
      <c r="B32" s="35" t="s">
        <v>168</v>
      </c>
      <c r="C32" s="47" t="s">
        <v>169</v>
      </c>
      <c r="D32" s="36">
        <v>189.95</v>
      </c>
      <c r="E32" s="36"/>
      <c r="F32" s="36"/>
      <c r="G32" s="36" t="s">
        <v>170</v>
      </c>
    </row>
    <row r="33" spans="1:7" ht="26.25" customHeight="1" x14ac:dyDescent="0.2">
      <c r="A33" s="32"/>
      <c r="B33" s="35" t="s">
        <v>139</v>
      </c>
      <c r="C33" s="32" t="s">
        <v>122</v>
      </c>
      <c r="D33" s="36">
        <v>4</v>
      </c>
      <c r="E33" s="44" t="s">
        <v>171</v>
      </c>
      <c r="F33" s="36"/>
      <c r="G33" s="36"/>
    </row>
    <row r="34" spans="1:7" ht="57" x14ac:dyDescent="0.2">
      <c r="A34" s="48"/>
      <c r="B34" s="43" t="s">
        <v>172</v>
      </c>
      <c r="C34" s="33"/>
      <c r="D34" s="44"/>
      <c r="E34" s="44" t="s">
        <v>173</v>
      </c>
      <c r="F34" s="44">
        <f>D32*D33*D31*D19*2</f>
        <v>136764</v>
      </c>
      <c r="G34" s="44"/>
    </row>
    <row r="35" spans="1:7" ht="31.5" customHeight="1" x14ac:dyDescent="0.2">
      <c r="A35" s="529" t="s">
        <v>174</v>
      </c>
      <c r="B35" s="530"/>
      <c r="C35" s="530"/>
      <c r="D35" s="530"/>
      <c r="E35" s="530"/>
      <c r="F35" s="530"/>
      <c r="G35" s="531"/>
    </row>
    <row r="36" spans="1:7" s="45" customFormat="1" ht="100.5" customHeight="1" x14ac:dyDescent="0.2">
      <c r="A36" s="33"/>
      <c r="B36" s="43" t="s">
        <v>124</v>
      </c>
      <c r="C36" s="33" t="s">
        <v>101</v>
      </c>
      <c r="D36" s="44">
        <f>(3.8/20+0.2)*4</f>
        <v>1.56</v>
      </c>
      <c r="E36" s="44" t="s">
        <v>127</v>
      </c>
      <c r="F36" s="44"/>
      <c r="G36" s="49" t="s">
        <v>126</v>
      </c>
    </row>
    <row r="37" spans="1:7" ht="74.25" customHeight="1" x14ac:dyDescent="0.2">
      <c r="A37" s="32"/>
      <c r="B37" s="43" t="s">
        <v>175</v>
      </c>
      <c r="C37" s="32" t="s">
        <v>121</v>
      </c>
      <c r="D37" s="36"/>
      <c r="E37" s="36" t="s">
        <v>176</v>
      </c>
      <c r="F37" s="36">
        <f>D36*92.86*720</f>
        <v>104300.35</v>
      </c>
      <c r="G37" s="46" t="s">
        <v>177</v>
      </c>
    </row>
    <row r="38" spans="1:7" ht="45" x14ac:dyDescent="0.2">
      <c r="A38" s="48"/>
      <c r="B38" s="50" t="s">
        <v>178</v>
      </c>
      <c r="C38" s="48"/>
      <c r="D38" s="51"/>
      <c r="E38" s="51"/>
      <c r="F38" s="51">
        <f>F34+F37</f>
        <v>241064.35</v>
      </c>
      <c r="G38" s="51"/>
    </row>
    <row r="39" spans="1:7" ht="15.75" customHeight="1" x14ac:dyDescent="0.2">
      <c r="A39" s="52"/>
      <c r="B39" s="25"/>
      <c r="C39" s="25"/>
      <c r="D39" s="25"/>
      <c r="E39" s="53"/>
      <c r="F39" s="53"/>
      <c r="G39" s="53"/>
    </row>
    <row r="41" spans="1:7" ht="14.25" x14ac:dyDescent="0.2">
      <c r="A41" s="24"/>
      <c r="B41" s="54" t="s">
        <v>89</v>
      </c>
      <c r="C41" s="55" t="str">
        <f>IF([21]SourceObSm!AC12&lt;&gt;"",[21]SourceObSm!AC12,"")</f>
        <v/>
      </c>
      <c r="D41" s="56"/>
      <c r="E41" s="56"/>
      <c r="F41" s="57" t="str">
        <f>IF([21]SourceObSm!AB12&lt;&gt;"",[21]SourceObSm!AB12,"")</f>
        <v>Поленова М.В.</v>
      </c>
      <c r="G41" s="58"/>
    </row>
    <row r="42" spans="1:7" ht="14.25" x14ac:dyDescent="0.2">
      <c r="A42" s="24"/>
      <c r="B42" s="54"/>
      <c r="C42" s="535" t="s">
        <v>90</v>
      </c>
      <c r="D42" s="535"/>
      <c r="E42" s="535"/>
      <c r="F42" s="29"/>
      <c r="G42" s="29"/>
    </row>
    <row r="43" spans="1:7" ht="14.25" x14ac:dyDescent="0.2">
      <c r="A43" s="24"/>
      <c r="B43" s="54"/>
      <c r="C43" s="59"/>
      <c r="D43" s="59"/>
      <c r="E43" s="59"/>
      <c r="F43" s="29"/>
      <c r="G43" s="29"/>
    </row>
    <row r="44" spans="1:7" ht="14.25" x14ac:dyDescent="0.2">
      <c r="A44" s="24"/>
      <c r="B44" s="54" t="s">
        <v>91</v>
      </c>
      <c r="C44" s="55" t="str">
        <f>IF([21]SourceObSm!AE12&lt;&gt;"",[21]SourceObSm!AE12,"")</f>
        <v/>
      </c>
      <c r="D44" s="56"/>
      <c r="E44" s="56"/>
      <c r="F44" s="57" t="str">
        <f>IF([21]SourceObSm!AD12&lt;&gt;"",[21]SourceObSm!AD12,"")</f>
        <v/>
      </c>
      <c r="G44" s="58"/>
    </row>
    <row r="45" spans="1:7" ht="14.25" x14ac:dyDescent="0.2">
      <c r="A45" s="24"/>
      <c r="B45" s="23"/>
      <c r="C45" s="535" t="s">
        <v>90</v>
      </c>
      <c r="D45" s="535"/>
      <c r="E45" s="535"/>
      <c r="F45" s="29"/>
      <c r="G45" s="29"/>
    </row>
  </sheetData>
  <mergeCells count="18">
    <mergeCell ref="D9:F9"/>
    <mergeCell ref="A1:D1"/>
    <mergeCell ref="B4:G4"/>
    <mergeCell ref="B5:G5"/>
    <mergeCell ref="A8:C8"/>
    <mergeCell ref="D8:F8"/>
    <mergeCell ref="A11:G11"/>
    <mergeCell ref="A15:G15"/>
    <mergeCell ref="A19:A20"/>
    <mergeCell ref="B19:B20"/>
    <mergeCell ref="E19:E20"/>
    <mergeCell ref="F19:F20"/>
    <mergeCell ref="G19:G20"/>
    <mergeCell ref="A22:G22"/>
    <mergeCell ref="B23:F23"/>
    <mergeCell ref="A35:G35"/>
    <mergeCell ref="C42:E42"/>
    <mergeCell ref="C45:E45"/>
  </mergeCells>
  <pageMargins left="0.4" right="0.2" top="0.2" bottom="0.4" header="0.2" footer="0.2"/>
  <pageSetup paperSize="9" scale="87" fitToHeight="0" orientation="landscape" verticalDpi="0" r:id="rId1"/>
  <headerFooter>
    <oddHeader>&amp;C&amp;P страница из &amp;L&amp;</oddHeader>
  </headerFooter>
  <rowBreaks count="1" manualBreakCount="1">
    <brk id="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Пояснительная записка </vt:lpstr>
      <vt:lpstr>НМЦ</vt:lpstr>
      <vt:lpstr>Смета на реализацию</vt:lpstr>
      <vt:lpstr>Расчет дефляторов </vt:lpstr>
      <vt:lpstr>(рабочий файл)</vt:lpstr>
      <vt:lpstr>Затраты подрядчика 3 кв и деф</vt:lpstr>
      <vt:lpstr>Сводный сметный расчет</vt:lpstr>
      <vt:lpstr>Расчет 1 (команд.)</vt:lpstr>
      <vt:lpstr>Расчет №2 (перевозка)</vt:lpstr>
      <vt:lpstr>стройконтроль</vt:lpstr>
      <vt:lpstr>Лист1</vt:lpstr>
      <vt:lpstr>'Затраты подрядчика 3 кв и деф'!Заголовки_для_печати</vt:lpstr>
      <vt:lpstr>'Расчет №2 (перевозка)'!Заголовки_для_печати</vt:lpstr>
      <vt:lpstr>'Сводный сметный расчет'!Заголовки_для_печати</vt:lpstr>
      <vt:lpstr>'Затраты подрядчика 3 кв и деф'!Область_печати</vt:lpstr>
      <vt:lpstr>НМЦ!Область_печати</vt:lpstr>
      <vt:lpstr>'Сводный сметный расчет'!Область_печати</vt:lpstr>
      <vt:lpstr>'Смета на реализацию'!Область_печати</vt:lpstr>
    </vt:vector>
  </TitlesOfParts>
  <Company>Grand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Киреева</dc:creator>
  <cp:lastModifiedBy>Будников Василий Геннадьевич</cp:lastModifiedBy>
  <cp:lastPrinted>2019-11-18T12:44:58Z</cp:lastPrinted>
  <dcterms:created xsi:type="dcterms:W3CDTF">2002-03-25T05:35:56Z</dcterms:created>
  <dcterms:modified xsi:type="dcterms:W3CDTF">2019-11-18T14:48:19Z</dcterms:modified>
</cp:coreProperties>
</file>